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AP\Curvas_PE\Recolocado\calibracion\202108\Recolocado_ADM\analisis\analisis de perimetro\"/>
    </mc:Choice>
  </mc:AlternateContent>
  <bookViews>
    <workbookView xWindow="0" yWindow="0" windowWidth="28800" windowHeight="12585" activeTab="2"/>
  </bookViews>
  <sheets>
    <sheet name="data_recolocado" sheetId="1" r:id="rId1"/>
    <sheet name="perimetro" sheetId="2" r:id="rId2"/>
    <sheet name="analisis_bivariado" sheetId="3" r:id="rId3"/>
  </sheets>
  <definedNames>
    <definedName name="_xlnm._FilterDatabase" localSheetId="0" hidden="1">data_recolocado!$A$1:$AP$6782</definedName>
  </definedNames>
  <calcPr calcId="152511"/>
  <pivotCaches>
    <pivotCache cacheId="0" r:id="rId4"/>
  </pivotCaches>
</workbook>
</file>

<file path=xl/calcChain.xml><?xml version="1.0" encoding="utf-8"?>
<calcChain xmlns="http://schemas.openxmlformats.org/spreadsheetml/2006/main">
  <c r="Y83" i="2" l="1"/>
  <c r="Y8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22" i="2"/>
  <c r="X22" i="2" s="1"/>
  <c r="X23" i="2" s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1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3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6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4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8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4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29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K5583" i="1"/>
  <c r="AK5584" i="1"/>
  <c r="AK5585" i="1"/>
  <c r="AK5586" i="1"/>
  <c r="AK5587" i="1"/>
  <c r="AK5588" i="1"/>
  <c r="AK5589" i="1"/>
  <c r="AK5590" i="1"/>
  <c r="AK5591" i="1"/>
  <c r="AK5592" i="1"/>
  <c r="AK5593" i="1"/>
  <c r="AK5594" i="1"/>
  <c r="AK5595" i="1"/>
  <c r="AK5596" i="1"/>
  <c r="AK5597" i="1"/>
  <c r="AK5598" i="1"/>
  <c r="AK5599" i="1"/>
  <c r="AK5600" i="1"/>
  <c r="AK5601" i="1"/>
  <c r="AK5602" i="1"/>
  <c r="AK5603" i="1"/>
  <c r="AK5604" i="1"/>
  <c r="AK5605" i="1"/>
  <c r="AK5606" i="1"/>
  <c r="AK5607" i="1"/>
  <c r="AK5608" i="1"/>
  <c r="AK5609" i="1"/>
  <c r="AK5610" i="1"/>
  <c r="AK5611" i="1"/>
  <c r="AK5612" i="1"/>
  <c r="AK5613" i="1"/>
  <c r="AK5614" i="1"/>
  <c r="AK5615" i="1"/>
  <c r="AK5616" i="1"/>
  <c r="AK5617" i="1"/>
  <c r="AK5618" i="1"/>
  <c r="AK5619" i="1"/>
  <c r="AK5620" i="1"/>
  <c r="AK5621" i="1"/>
  <c r="AK5622" i="1"/>
  <c r="AK5623" i="1"/>
  <c r="AK5624" i="1"/>
  <c r="AK5625" i="1"/>
  <c r="AK5626" i="1"/>
  <c r="AK5627" i="1"/>
  <c r="AK5628" i="1"/>
  <c r="AK5629" i="1"/>
  <c r="AK5630" i="1"/>
  <c r="AK5631" i="1"/>
  <c r="AK5632" i="1"/>
  <c r="AK5633" i="1"/>
  <c r="AK5634" i="1"/>
  <c r="AK5635" i="1"/>
  <c r="AK5636" i="1"/>
  <c r="AK5637" i="1"/>
  <c r="AK5638" i="1"/>
  <c r="AK5639" i="1"/>
  <c r="AK5640" i="1"/>
  <c r="AK5641" i="1"/>
  <c r="AK5642" i="1"/>
  <c r="AK5643" i="1"/>
  <c r="AK5644" i="1"/>
  <c r="AK5645" i="1"/>
  <c r="AK5646" i="1"/>
  <c r="AK5647" i="1"/>
  <c r="AK5648" i="1"/>
  <c r="AK5649" i="1"/>
  <c r="AK5650" i="1"/>
  <c r="AK5651" i="1"/>
  <c r="AK5652" i="1"/>
  <c r="AK5653" i="1"/>
  <c r="AK5654" i="1"/>
  <c r="AK5655" i="1"/>
  <c r="AK5656" i="1"/>
  <c r="AK5657" i="1"/>
  <c r="AK5658" i="1"/>
  <c r="AK5659" i="1"/>
  <c r="AK5660" i="1"/>
  <c r="AK5661" i="1"/>
  <c r="AK5662" i="1"/>
  <c r="AK5663" i="1"/>
  <c r="AK5664" i="1"/>
  <c r="AK5665" i="1"/>
  <c r="AK5666" i="1"/>
  <c r="AK5667" i="1"/>
  <c r="AK5668" i="1"/>
  <c r="AK5669" i="1"/>
  <c r="AK5670" i="1"/>
  <c r="AK5671" i="1"/>
  <c r="AK5672" i="1"/>
  <c r="AK5673" i="1"/>
  <c r="AK5674" i="1"/>
  <c r="AK5675" i="1"/>
  <c r="AK5676" i="1"/>
  <c r="AK5677" i="1"/>
  <c r="AK5678" i="1"/>
  <c r="AK5679" i="1"/>
  <c r="AK5680" i="1"/>
  <c r="AK5681" i="1"/>
  <c r="AK5682" i="1"/>
  <c r="AK5683" i="1"/>
  <c r="AK5684" i="1"/>
  <c r="AK5685" i="1"/>
  <c r="AK5686" i="1"/>
  <c r="AK5687" i="1"/>
  <c r="AK5688" i="1"/>
  <c r="AK5689" i="1"/>
  <c r="AK5690" i="1"/>
  <c r="AK5691" i="1"/>
  <c r="AK5692" i="1"/>
  <c r="AK5693" i="1"/>
  <c r="AK5694" i="1"/>
  <c r="AK5695" i="1"/>
  <c r="AK5696" i="1"/>
  <c r="AK5697" i="1"/>
  <c r="AK5698" i="1"/>
  <c r="AK5699" i="1"/>
  <c r="AK5700" i="1"/>
  <c r="AK5701" i="1"/>
  <c r="AK5702" i="1"/>
  <c r="AK5703" i="1"/>
  <c r="AK5704" i="1"/>
  <c r="AK5705" i="1"/>
  <c r="AK5706" i="1"/>
  <c r="AK5707" i="1"/>
  <c r="AK5708" i="1"/>
  <c r="AK5709" i="1"/>
  <c r="AK5710" i="1"/>
  <c r="AK5711" i="1"/>
  <c r="AK5712" i="1"/>
  <c r="AK5713" i="1"/>
  <c r="AK5714" i="1"/>
  <c r="AK5715" i="1"/>
  <c r="AK5716" i="1"/>
  <c r="AK5717" i="1"/>
  <c r="AK5718" i="1"/>
  <c r="AK5719" i="1"/>
  <c r="AK5720" i="1"/>
  <c r="AK5721" i="1"/>
  <c r="AK5722" i="1"/>
  <c r="AK5723" i="1"/>
  <c r="AK5724" i="1"/>
  <c r="AK5725" i="1"/>
  <c r="AK5726" i="1"/>
  <c r="AK5727" i="1"/>
  <c r="AK5728" i="1"/>
  <c r="AK5729" i="1"/>
  <c r="AK5730" i="1"/>
  <c r="AK5731" i="1"/>
  <c r="AK5732" i="1"/>
  <c r="AK5733" i="1"/>
  <c r="AK5734" i="1"/>
  <c r="AK5735" i="1"/>
  <c r="AK5736" i="1"/>
  <c r="AK5737" i="1"/>
  <c r="AK5738" i="1"/>
  <c r="AK5739" i="1"/>
  <c r="AK5740" i="1"/>
  <c r="AK5741" i="1"/>
  <c r="AK5742" i="1"/>
  <c r="AK5743" i="1"/>
  <c r="AK5744" i="1"/>
  <c r="AK5745" i="1"/>
  <c r="AK5746" i="1"/>
  <c r="AK5747" i="1"/>
  <c r="AK5748" i="1"/>
  <c r="AK5749" i="1"/>
  <c r="AK5750" i="1"/>
  <c r="AK5751" i="1"/>
  <c r="AK5752" i="1"/>
  <c r="AK5753" i="1"/>
  <c r="AK5754" i="1"/>
  <c r="AK5755" i="1"/>
  <c r="AK5756" i="1"/>
  <c r="AK5757" i="1"/>
  <c r="AK5758" i="1"/>
  <c r="AK5759" i="1"/>
  <c r="AK5760" i="1"/>
  <c r="AK5761" i="1"/>
  <c r="AK5762" i="1"/>
  <c r="AK5763" i="1"/>
  <c r="AK5764" i="1"/>
  <c r="AK5765" i="1"/>
  <c r="AK5766" i="1"/>
  <c r="AK5767" i="1"/>
  <c r="AK5768" i="1"/>
  <c r="AK5769" i="1"/>
  <c r="AK5770" i="1"/>
  <c r="AK5771" i="1"/>
  <c r="AK5772" i="1"/>
  <c r="AK5773" i="1"/>
  <c r="AK5774" i="1"/>
  <c r="AK5775" i="1"/>
  <c r="AK5776" i="1"/>
  <c r="AK5777" i="1"/>
  <c r="AK5778" i="1"/>
  <c r="AK5779" i="1"/>
  <c r="AK5780" i="1"/>
  <c r="AK5781" i="1"/>
  <c r="AK5782" i="1"/>
  <c r="AK5783" i="1"/>
  <c r="AK5784" i="1"/>
  <c r="AK5785" i="1"/>
  <c r="AK5786" i="1"/>
  <c r="AK5787" i="1"/>
  <c r="AK5788" i="1"/>
  <c r="AK5789" i="1"/>
  <c r="AK5790" i="1"/>
  <c r="AK5791" i="1"/>
  <c r="AK5792" i="1"/>
  <c r="AK5793" i="1"/>
  <c r="AK5794" i="1"/>
  <c r="AK5795" i="1"/>
  <c r="AK5796" i="1"/>
  <c r="AK5797" i="1"/>
  <c r="AK5798" i="1"/>
  <c r="AK5799" i="1"/>
  <c r="AK5800" i="1"/>
  <c r="AK5801" i="1"/>
  <c r="AK5802" i="1"/>
  <c r="AK5803" i="1"/>
  <c r="AK5804" i="1"/>
  <c r="AK5805" i="1"/>
  <c r="AK5806" i="1"/>
  <c r="AK5807" i="1"/>
  <c r="AK5808" i="1"/>
  <c r="AK5809" i="1"/>
  <c r="AK5810" i="1"/>
  <c r="AK5811" i="1"/>
  <c r="AK5812" i="1"/>
  <c r="AK5813" i="1"/>
  <c r="AK5814" i="1"/>
  <c r="AK5815" i="1"/>
  <c r="AK5816" i="1"/>
  <c r="AK5817" i="1"/>
  <c r="AK5818" i="1"/>
  <c r="AK5819" i="1"/>
  <c r="AK5820" i="1"/>
  <c r="AK5821" i="1"/>
  <c r="AK5822" i="1"/>
  <c r="AK5823" i="1"/>
  <c r="AK5824" i="1"/>
  <c r="AK5825" i="1"/>
  <c r="AK5826" i="1"/>
  <c r="AK5827" i="1"/>
  <c r="AK5828" i="1"/>
  <c r="AK5829" i="1"/>
  <c r="AK5830" i="1"/>
  <c r="AK5831" i="1"/>
  <c r="AK5832" i="1"/>
  <c r="AK5833" i="1"/>
  <c r="AK5834" i="1"/>
  <c r="AK5835" i="1"/>
  <c r="AK5836" i="1"/>
  <c r="AK5837" i="1"/>
  <c r="AK5838" i="1"/>
  <c r="AK5839" i="1"/>
  <c r="AK5840" i="1"/>
  <c r="AK5841" i="1"/>
  <c r="AK5842" i="1"/>
  <c r="AK5843" i="1"/>
  <c r="AK5844" i="1"/>
  <c r="AK5845" i="1"/>
  <c r="AK5846" i="1"/>
  <c r="AK5847" i="1"/>
  <c r="AK5848" i="1"/>
  <c r="AK5849" i="1"/>
  <c r="AK5850" i="1"/>
  <c r="AK5851" i="1"/>
  <c r="AK5852" i="1"/>
  <c r="AK5853" i="1"/>
  <c r="AK5854" i="1"/>
  <c r="AK5855" i="1"/>
  <c r="AK5856" i="1"/>
  <c r="AK5857" i="1"/>
  <c r="AK5858" i="1"/>
  <c r="AK5859" i="1"/>
  <c r="AK5860" i="1"/>
  <c r="AK5861" i="1"/>
  <c r="AK5862" i="1"/>
  <c r="AK5863" i="1"/>
  <c r="AK5864" i="1"/>
  <c r="AK5865" i="1"/>
  <c r="AK5866" i="1"/>
  <c r="AK5867" i="1"/>
  <c r="AK5868" i="1"/>
  <c r="AK5869" i="1"/>
  <c r="AK5870" i="1"/>
  <c r="AK5871" i="1"/>
  <c r="AK5872" i="1"/>
  <c r="AK5873" i="1"/>
  <c r="AK5874" i="1"/>
  <c r="AK5875" i="1"/>
  <c r="AK5876" i="1"/>
  <c r="AK5877" i="1"/>
  <c r="AK5878" i="1"/>
  <c r="AK5879" i="1"/>
  <c r="AK5880" i="1"/>
  <c r="AK5881" i="1"/>
  <c r="AK5882" i="1"/>
  <c r="AK5883" i="1"/>
  <c r="AK5884" i="1"/>
  <c r="AK5885" i="1"/>
  <c r="AK5886" i="1"/>
  <c r="AK5887" i="1"/>
  <c r="AK5888" i="1"/>
  <c r="AK5889" i="1"/>
  <c r="AK5890" i="1"/>
  <c r="AK5891" i="1"/>
  <c r="AK5892" i="1"/>
  <c r="AK5893" i="1"/>
  <c r="AK5894" i="1"/>
  <c r="AK5895" i="1"/>
  <c r="AK5896" i="1"/>
  <c r="AK5897" i="1"/>
  <c r="AK5898" i="1"/>
  <c r="AK5899" i="1"/>
  <c r="AK5900" i="1"/>
  <c r="AK5901" i="1"/>
  <c r="AK5902" i="1"/>
  <c r="AK5903" i="1"/>
  <c r="AK5904" i="1"/>
  <c r="AK5905" i="1"/>
  <c r="AK5906" i="1"/>
  <c r="AK5907" i="1"/>
  <c r="AK5908" i="1"/>
  <c r="AK5909" i="1"/>
  <c r="AK5910" i="1"/>
  <c r="AK5911" i="1"/>
  <c r="AK5912" i="1"/>
  <c r="AK5913" i="1"/>
  <c r="AK5914" i="1"/>
  <c r="AK5915" i="1"/>
  <c r="AK5916" i="1"/>
  <c r="AK5917" i="1"/>
  <c r="AK5918" i="1"/>
  <c r="AK5919" i="1"/>
  <c r="AK5920" i="1"/>
  <c r="AK5921" i="1"/>
  <c r="AK5922" i="1"/>
  <c r="AK5923" i="1"/>
  <c r="AK5924" i="1"/>
  <c r="AK5925" i="1"/>
  <c r="AK5926" i="1"/>
  <c r="AK5927" i="1"/>
  <c r="AK5928" i="1"/>
  <c r="AK5929" i="1"/>
  <c r="AK5930" i="1"/>
  <c r="AK5931" i="1"/>
  <c r="AK5932" i="1"/>
  <c r="AK5933" i="1"/>
  <c r="AK5934" i="1"/>
  <c r="AK5935" i="1"/>
  <c r="AK5936" i="1"/>
  <c r="AK5937" i="1"/>
  <c r="AK5938" i="1"/>
  <c r="AK5939" i="1"/>
  <c r="AK5940" i="1"/>
  <c r="AK5941" i="1"/>
  <c r="AK5942" i="1"/>
  <c r="AK5943" i="1"/>
  <c r="AK5944" i="1"/>
  <c r="AK5945" i="1"/>
  <c r="AK5946" i="1"/>
  <c r="AK5947" i="1"/>
  <c r="AK5948" i="1"/>
  <c r="AK5949" i="1"/>
  <c r="AK5950" i="1"/>
  <c r="AK5951" i="1"/>
  <c r="AK5952" i="1"/>
  <c r="AK5953" i="1"/>
  <c r="AK5954" i="1"/>
  <c r="AK5955" i="1"/>
  <c r="AK5956" i="1"/>
  <c r="AK5957" i="1"/>
  <c r="AK5958" i="1"/>
  <c r="AK5959" i="1"/>
  <c r="AK5960" i="1"/>
  <c r="AK5961" i="1"/>
  <c r="AK5962" i="1"/>
  <c r="AK5963" i="1"/>
  <c r="AK5964" i="1"/>
  <c r="AK5965" i="1"/>
  <c r="AK5966" i="1"/>
  <c r="AK5967" i="1"/>
  <c r="AK5968" i="1"/>
  <c r="AK5969" i="1"/>
  <c r="AK5970" i="1"/>
  <c r="AK5971" i="1"/>
  <c r="AK5972" i="1"/>
  <c r="AK5973" i="1"/>
  <c r="AK5974" i="1"/>
  <c r="AK5975" i="1"/>
  <c r="AK5976" i="1"/>
  <c r="AK5977" i="1"/>
  <c r="AK5978" i="1"/>
  <c r="AK5979" i="1"/>
  <c r="AK5980" i="1"/>
  <c r="AK5981" i="1"/>
  <c r="AK5982" i="1"/>
  <c r="AK5983" i="1"/>
  <c r="AK5984" i="1"/>
  <c r="AK5985" i="1"/>
  <c r="AK5986" i="1"/>
  <c r="AK5987" i="1"/>
  <c r="AK5988" i="1"/>
  <c r="AK5989" i="1"/>
  <c r="AK5990" i="1"/>
  <c r="AK5991" i="1"/>
  <c r="AK5992" i="1"/>
  <c r="AK5993" i="1"/>
  <c r="AK5994" i="1"/>
  <c r="AK5995" i="1"/>
  <c r="AK5996" i="1"/>
  <c r="AK5997" i="1"/>
  <c r="AK5998" i="1"/>
  <c r="AK5999" i="1"/>
  <c r="AK6000" i="1"/>
  <c r="AK6001" i="1"/>
  <c r="AK6002" i="1"/>
  <c r="AK6003" i="1"/>
  <c r="AK6004" i="1"/>
  <c r="AK6005" i="1"/>
  <c r="AK6006" i="1"/>
  <c r="AK6007" i="1"/>
  <c r="AK6008" i="1"/>
  <c r="AK6009" i="1"/>
  <c r="AK6010" i="1"/>
  <c r="AK6011" i="1"/>
  <c r="AK6012" i="1"/>
  <c r="AK6013" i="1"/>
  <c r="AK6014" i="1"/>
  <c r="AK6015" i="1"/>
  <c r="AK6016" i="1"/>
  <c r="AK6017" i="1"/>
  <c r="AK6018" i="1"/>
  <c r="AK6019" i="1"/>
  <c r="AK6020" i="1"/>
  <c r="AK6021" i="1"/>
  <c r="AK6022" i="1"/>
  <c r="AK6023" i="1"/>
  <c r="AK6024" i="1"/>
  <c r="AK6025" i="1"/>
  <c r="AK6026" i="1"/>
  <c r="AK6027" i="1"/>
  <c r="AK6028" i="1"/>
  <c r="AK6029" i="1"/>
  <c r="AK6030" i="1"/>
  <c r="AK6031" i="1"/>
  <c r="AK6032" i="1"/>
  <c r="AK6033" i="1"/>
  <c r="AK6034" i="1"/>
  <c r="AK6035" i="1"/>
  <c r="AK6036" i="1"/>
  <c r="AK6037" i="1"/>
  <c r="AK6038" i="1"/>
  <c r="AK6039" i="1"/>
  <c r="AK6040" i="1"/>
  <c r="AK6041" i="1"/>
  <c r="AK6042" i="1"/>
  <c r="AK6043" i="1"/>
  <c r="AK6044" i="1"/>
  <c r="AK6045" i="1"/>
  <c r="AK6046" i="1"/>
  <c r="AK6047" i="1"/>
  <c r="AK6048" i="1"/>
  <c r="AK6049" i="1"/>
  <c r="AK6050" i="1"/>
  <c r="AK6051" i="1"/>
  <c r="AK6052" i="1"/>
  <c r="AK6053" i="1"/>
  <c r="AK6054" i="1"/>
  <c r="AK6055" i="1"/>
  <c r="AK6056" i="1"/>
  <c r="AK6057" i="1"/>
  <c r="AK6058" i="1"/>
  <c r="AK6059" i="1"/>
  <c r="AK6060" i="1"/>
  <c r="AK6061" i="1"/>
  <c r="AK6062" i="1"/>
  <c r="AK6063" i="1"/>
  <c r="AK6064" i="1"/>
  <c r="AK6065" i="1"/>
  <c r="AK6066" i="1"/>
  <c r="AK6067" i="1"/>
  <c r="AK6068" i="1"/>
  <c r="AK6069" i="1"/>
  <c r="AK6070" i="1"/>
  <c r="AK6071" i="1"/>
  <c r="AK6072" i="1"/>
  <c r="AK6073" i="1"/>
  <c r="AK6074" i="1"/>
  <c r="AK6075" i="1"/>
  <c r="AK6076" i="1"/>
  <c r="AK6077" i="1"/>
  <c r="AK6078" i="1"/>
  <c r="AK6079" i="1"/>
  <c r="AK6080" i="1"/>
  <c r="AK6081" i="1"/>
  <c r="AK6082" i="1"/>
  <c r="AK6083" i="1"/>
  <c r="AK6084" i="1"/>
  <c r="AK6085" i="1"/>
  <c r="AK6086" i="1"/>
  <c r="AK6087" i="1"/>
  <c r="AK6088" i="1"/>
  <c r="AK6089" i="1"/>
  <c r="AK6090" i="1"/>
  <c r="AK6091" i="1"/>
  <c r="AK6092" i="1"/>
  <c r="AK6093" i="1"/>
  <c r="AK6094" i="1"/>
  <c r="AK6095" i="1"/>
  <c r="AK6096" i="1"/>
  <c r="AK6097" i="1"/>
  <c r="AK6098" i="1"/>
  <c r="AK6099" i="1"/>
  <c r="AK6100" i="1"/>
  <c r="AK6101" i="1"/>
  <c r="AK6102" i="1"/>
  <c r="AK6103" i="1"/>
  <c r="AK6104" i="1"/>
  <c r="AK6105" i="1"/>
  <c r="AK6106" i="1"/>
  <c r="AK6107" i="1"/>
  <c r="AK6108" i="1"/>
  <c r="AK6109" i="1"/>
  <c r="AK6110" i="1"/>
  <c r="AK6111" i="1"/>
  <c r="AK6112" i="1"/>
  <c r="AK6113" i="1"/>
  <c r="AK6114" i="1"/>
  <c r="AK6115" i="1"/>
  <c r="AK6116" i="1"/>
  <c r="AK6117" i="1"/>
  <c r="AK6118" i="1"/>
  <c r="AK6119" i="1"/>
  <c r="AK6120" i="1"/>
  <c r="AK6121" i="1"/>
  <c r="AK6122" i="1"/>
  <c r="AK6123" i="1"/>
  <c r="AK6124" i="1"/>
  <c r="AK6125" i="1"/>
  <c r="AK6126" i="1"/>
  <c r="AK6127" i="1"/>
  <c r="AK6128" i="1"/>
  <c r="AK6129" i="1"/>
  <c r="AK6130" i="1"/>
  <c r="AK6131" i="1"/>
  <c r="AK6132" i="1"/>
  <c r="AK6133" i="1"/>
  <c r="AK6134" i="1"/>
  <c r="AK6135" i="1"/>
  <c r="AK6136" i="1"/>
  <c r="AK6137" i="1"/>
  <c r="AK6138" i="1"/>
  <c r="AK6139" i="1"/>
  <c r="AK6140" i="1"/>
  <c r="AK6141" i="1"/>
  <c r="AK6142" i="1"/>
  <c r="AK6143" i="1"/>
  <c r="AK6144" i="1"/>
  <c r="AK6145" i="1"/>
  <c r="AK6146" i="1"/>
  <c r="AK6147" i="1"/>
  <c r="AK6148" i="1"/>
  <c r="AK6149" i="1"/>
  <c r="AK6150" i="1"/>
  <c r="AK6151" i="1"/>
  <c r="AK6152" i="1"/>
  <c r="AK6153" i="1"/>
  <c r="AK6154" i="1"/>
  <c r="AK6155" i="1"/>
  <c r="AK6156" i="1"/>
  <c r="AK6157" i="1"/>
  <c r="AK6158" i="1"/>
  <c r="AK6159" i="1"/>
  <c r="AK6160" i="1"/>
  <c r="AK6161" i="1"/>
  <c r="AK6162" i="1"/>
  <c r="AK6163" i="1"/>
  <c r="AK6164" i="1"/>
  <c r="AK6165" i="1"/>
  <c r="AK6166" i="1"/>
  <c r="AK6167" i="1"/>
  <c r="AK6168" i="1"/>
  <c r="AK6169" i="1"/>
  <c r="AK6170" i="1"/>
  <c r="AK6171" i="1"/>
  <c r="AK6172" i="1"/>
  <c r="AK6173" i="1"/>
  <c r="AK6174" i="1"/>
  <c r="AK6175" i="1"/>
  <c r="AK6176" i="1"/>
  <c r="AK6177" i="1"/>
  <c r="AK6178" i="1"/>
  <c r="AK6179" i="1"/>
  <c r="AK6180" i="1"/>
  <c r="AK6181" i="1"/>
  <c r="AK6182" i="1"/>
  <c r="AK6183" i="1"/>
  <c r="AK6184" i="1"/>
  <c r="AK6185" i="1"/>
  <c r="AK6186" i="1"/>
  <c r="AK6187" i="1"/>
  <c r="AK6188" i="1"/>
  <c r="AK6189" i="1"/>
  <c r="AK6190" i="1"/>
  <c r="AK6191" i="1"/>
  <c r="AK6192" i="1"/>
  <c r="AK6193" i="1"/>
  <c r="AK6194" i="1"/>
  <c r="AK6195" i="1"/>
  <c r="AK6196" i="1"/>
  <c r="AK6197" i="1"/>
  <c r="AK6198" i="1"/>
  <c r="AK6199" i="1"/>
  <c r="AK6200" i="1"/>
  <c r="AK6201" i="1"/>
  <c r="AK6202" i="1"/>
  <c r="AK6203" i="1"/>
  <c r="AK6204" i="1"/>
  <c r="AK6205" i="1"/>
  <c r="AK6206" i="1"/>
  <c r="AK6207" i="1"/>
  <c r="AK6208" i="1"/>
  <c r="AK6209" i="1"/>
  <c r="AK6210" i="1"/>
  <c r="AK6211" i="1"/>
  <c r="AK6212" i="1"/>
  <c r="AK6213" i="1"/>
  <c r="AK6214" i="1"/>
  <c r="AK6215" i="1"/>
  <c r="AK6216" i="1"/>
  <c r="AK6217" i="1"/>
  <c r="AK6218" i="1"/>
  <c r="AK6219" i="1"/>
  <c r="AK6220" i="1"/>
  <c r="AK6221" i="1"/>
  <c r="AK6222" i="1"/>
  <c r="AK6223" i="1"/>
  <c r="AK6224" i="1"/>
  <c r="AK6225" i="1"/>
  <c r="AK6226" i="1"/>
  <c r="AK6227" i="1"/>
  <c r="AK6228" i="1"/>
  <c r="AK6229" i="1"/>
  <c r="AK6230" i="1"/>
  <c r="AK6231" i="1"/>
  <c r="AK6232" i="1"/>
  <c r="AK6233" i="1"/>
  <c r="AK6234" i="1"/>
  <c r="AK6235" i="1"/>
  <c r="AK6236" i="1"/>
  <c r="AK6237" i="1"/>
  <c r="AK6238" i="1"/>
  <c r="AK6239" i="1"/>
  <c r="AK6240" i="1"/>
  <c r="AK6241" i="1"/>
  <c r="AK6242" i="1"/>
  <c r="AK6243" i="1"/>
  <c r="AK6244" i="1"/>
  <c r="AK6245" i="1"/>
  <c r="AK6246" i="1"/>
  <c r="AK6247" i="1"/>
  <c r="AK6248" i="1"/>
  <c r="AK6249" i="1"/>
  <c r="AK6250" i="1"/>
  <c r="AK6251" i="1"/>
  <c r="AK6252" i="1"/>
  <c r="AK6253" i="1"/>
  <c r="AK6254" i="1"/>
  <c r="AK6255" i="1"/>
  <c r="AK6256" i="1"/>
  <c r="AK6257" i="1"/>
  <c r="AK6258" i="1"/>
  <c r="AK6259" i="1"/>
  <c r="AK6260" i="1"/>
  <c r="AK6261" i="1"/>
  <c r="AK6262" i="1"/>
  <c r="AK6263" i="1"/>
  <c r="AK6264" i="1"/>
  <c r="AK6265" i="1"/>
  <c r="AK6266" i="1"/>
  <c r="AK6267" i="1"/>
  <c r="AK6268" i="1"/>
  <c r="AK6269" i="1"/>
  <c r="AK6270" i="1"/>
  <c r="AK6271" i="1"/>
  <c r="AK6272" i="1"/>
  <c r="AK6273" i="1"/>
  <c r="AK6274" i="1"/>
  <c r="AK6275" i="1"/>
  <c r="AK6276" i="1"/>
  <c r="AK6277" i="1"/>
  <c r="AK6278" i="1"/>
  <c r="AK6279" i="1"/>
  <c r="AK6280" i="1"/>
  <c r="AK6281" i="1"/>
  <c r="AK6282" i="1"/>
  <c r="AK6283" i="1"/>
  <c r="AK6284" i="1"/>
  <c r="AK6285" i="1"/>
  <c r="AK6286" i="1"/>
  <c r="AK6287" i="1"/>
  <c r="AK6288" i="1"/>
  <c r="AK6289" i="1"/>
  <c r="AK6290" i="1"/>
  <c r="AK6291" i="1"/>
  <c r="AK6292" i="1"/>
  <c r="AK6293" i="1"/>
  <c r="AK6294" i="1"/>
  <c r="AK6295" i="1"/>
  <c r="AK6296" i="1"/>
  <c r="AK6297" i="1"/>
  <c r="AK6298" i="1"/>
  <c r="AK6299" i="1"/>
  <c r="AK6300" i="1"/>
  <c r="AK6301" i="1"/>
  <c r="AK6302" i="1"/>
  <c r="AK6303" i="1"/>
  <c r="AK6304" i="1"/>
  <c r="AK6305" i="1"/>
  <c r="AK6306" i="1"/>
  <c r="AK6307" i="1"/>
  <c r="AK6308" i="1"/>
  <c r="AK6309" i="1"/>
  <c r="AK6310" i="1"/>
  <c r="AK6311" i="1"/>
  <c r="AK6312" i="1"/>
  <c r="AK6313" i="1"/>
  <c r="AK6314" i="1"/>
  <c r="AK6315" i="1"/>
  <c r="AK6316" i="1"/>
  <c r="AK6317" i="1"/>
  <c r="AK6318" i="1"/>
  <c r="AK6319" i="1"/>
  <c r="AK6320" i="1"/>
  <c r="AK6321" i="1"/>
  <c r="AK6322" i="1"/>
  <c r="AK6323" i="1"/>
  <c r="AK6324" i="1"/>
  <c r="AK6325" i="1"/>
  <c r="AK6326" i="1"/>
  <c r="AK6327" i="1"/>
  <c r="AK6328" i="1"/>
  <c r="AK6329" i="1"/>
  <c r="AK6330" i="1"/>
  <c r="AK6331" i="1"/>
  <c r="AK6332" i="1"/>
  <c r="AK6333" i="1"/>
  <c r="AK6334" i="1"/>
  <c r="AK6335" i="1"/>
  <c r="AK6336" i="1"/>
  <c r="AK6337" i="1"/>
  <c r="AK6338" i="1"/>
  <c r="AK6339" i="1"/>
  <c r="AK6340" i="1"/>
  <c r="AK6341" i="1"/>
  <c r="AK6342" i="1"/>
  <c r="AK6343" i="1"/>
  <c r="AK6344" i="1"/>
  <c r="AK6345" i="1"/>
  <c r="AK6346" i="1"/>
  <c r="AK6347" i="1"/>
  <c r="AK6348" i="1"/>
  <c r="AK6349" i="1"/>
  <c r="AK6350" i="1"/>
  <c r="AK6351" i="1"/>
  <c r="AK6352" i="1"/>
  <c r="AK6353" i="1"/>
  <c r="AK6354" i="1"/>
  <c r="AK6355" i="1"/>
  <c r="AK6356" i="1"/>
  <c r="AK6357" i="1"/>
  <c r="AK6358" i="1"/>
  <c r="AK6359" i="1"/>
  <c r="AK6360" i="1"/>
  <c r="AK6361" i="1"/>
  <c r="AK6362" i="1"/>
  <c r="AK6363" i="1"/>
  <c r="AK6364" i="1"/>
  <c r="AK6365" i="1"/>
  <c r="AK6366" i="1"/>
  <c r="AK6367" i="1"/>
  <c r="AK6368" i="1"/>
  <c r="AK6369" i="1"/>
  <c r="AK6370" i="1"/>
  <c r="AK6371" i="1"/>
  <c r="AK6372" i="1"/>
  <c r="AK6373" i="1"/>
  <c r="AK6374" i="1"/>
  <c r="AK6375" i="1"/>
  <c r="AK6376" i="1"/>
  <c r="AK6377" i="1"/>
  <c r="AK6378" i="1"/>
  <c r="AK6379" i="1"/>
  <c r="AK6380" i="1"/>
  <c r="AK6381" i="1"/>
  <c r="AK6382" i="1"/>
  <c r="AK6383" i="1"/>
  <c r="AK6384" i="1"/>
  <c r="AK6385" i="1"/>
  <c r="AK6386" i="1"/>
  <c r="AK6387" i="1"/>
  <c r="AK6388" i="1"/>
  <c r="AK6389" i="1"/>
  <c r="AK6390" i="1"/>
  <c r="AK6391" i="1"/>
  <c r="AK6392" i="1"/>
  <c r="AK6393" i="1"/>
  <c r="AK6394" i="1"/>
  <c r="AK6395" i="1"/>
  <c r="AK6396" i="1"/>
  <c r="AK6397" i="1"/>
  <c r="AK6398" i="1"/>
  <c r="AK6399" i="1"/>
  <c r="AK6400" i="1"/>
  <c r="AK6401" i="1"/>
  <c r="AK6402" i="1"/>
  <c r="AK6403" i="1"/>
  <c r="AK6404" i="1"/>
  <c r="AK6405" i="1"/>
  <c r="AK6406" i="1"/>
  <c r="AK6407" i="1"/>
  <c r="AK6408" i="1"/>
  <c r="AK6409" i="1"/>
  <c r="AK6410" i="1"/>
  <c r="AK6411" i="1"/>
  <c r="AK6412" i="1"/>
  <c r="AK6413" i="1"/>
  <c r="AK6414" i="1"/>
  <c r="AK6415" i="1"/>
  <c r="AK6416" i="1"/>
  <c r="AK6417" i="1"/>
  <c r="AK6418" i="1"/>
  <c r="AK6419" i="1"/>
  <c r="AK6420" i="1"/>
  <c r="AK6421" i="1"/>
  <c r="AK6422" i="1"/>
  <c r="AK6423" i="1"/>
  <c r="AK6424" i="1"/>
  <c r="AK6425" i="1"/>
  <c r="AK6426" i="1"/>
  <c r="AK6427" i="1"/>
  <c r="AK6428" i="1"/>
  <c r="AK6429" i="1"/>
  <c r="AK6430" i="1"/>
  <c r="AK6431" i="1"/>
  <c r="AK6432" i="1"/>
  <c r="AK6433" i="1"/>
  <c r="AK6434" i="1"/>
  <c r="AK6435" i="1"/>
  <c r="AK6436" i="1"/>
  <c r="AK6437" i="1"/>
  <c r="AK6438" i="1"/>
  <c r="AK6439" i="1"/>
  <c r="AK6440" i="1"/>
  <c r="AK6441" i="1"/>
  <c r="AK6442" i="1"/>
  <c r="AK6443" i="1"/>
  <c r="AK6444" i="1"/>
  <c r="AK6445" i="1"/>
  <c r="AK6446" i="1"/>
  <c r="AK6447" i="1"/>
  <c r="AK6448" i="1"/>
  <c r="AK6449" i="1"/>
  <c r="AK6450" i="1"/>
  <c r="AK6451" i="1"/>
  <c r="AK6452" i="1"/>
  <c r="AK6453" i="1"/>
  <c r="AK6454" i="1"/>
  <c r="AK6455" i="1"/>
  <c r="AK6456" i="1"/>
  <c r="AK6457" i="1"/>
  <c r="AK6458" i="1"/>
  <c r="AK6459" i="1"/>
  <c r="AK6460" i="1"/>
  <c r="AK6461" i="1"/>
  <c r="AK6462" i="1"/>
  <c r="AK6463" i="1"/>
  <c r="AK6464" i="1"/>
  <c r="AK6465" i="1"/>
  <c r="AK6466" i="1"/>
  <c r="AK6467" i="1"/>
  <c r="AK6468" i="1"/>
  <c r="AK6469" i="1"/>
  <c r="AK6470" i="1"/>
  <c r="AK6471" i="1"/>
  <c r="AK6472" i="1"/>
  <c r="AK6473" i="1"/>
  <c r="AK6474" i="1"/>
  <c r="AK6475" i="1"/>
  <c r="AK6476" i="1"/>
  <c r="AK6477" i="1"/>
  <c r="AK6478" i="1"/>
  <c r="AK6479" i="1"/>
  <c r="AK6480" i="1"/>
  <c r="AK6481" i="1"/>
  <c r="AK6482" i="1"/>
  <c r="AK6483" i="1"/>
  <c r="AK6484" i="1"/>
  <c r="AK6485" i="1"/>
  <c r="AK6486" i="1"/>
  <c r="AK6487" i="1"/>
  <c r="AK6488" i="1"/>
  <c r="AK6489" i="1"/>
  <c r="AK6490" i="1"/>
  <c r="AK6491" i="1"/>
  <c r="AK6492" i="1"/>
  <c r="AK6493" i="1"/>
  <c r="AK6494" i="1"/>
  <c r="AK6495" i="1"/>
  <c r="AK6496" i="1"/>
  <c r="AK6497" i="1"/>
  <c r="AK6498" i="1"/>
  <c r="AK6499" i="1"/>
  <c r="AK6500" i="1"/>
  <c r="AK6501" i="1"/>
  <c r="AK6502" i="1"/>
  <c r="AK6503" i="1"/>
  <c r="AK6504" i="1"/>
  <c r="AK6505" i="1"/>
  <c r="AK6506" i="1"/>
  <c r="AK6507" i="1"/>
  <c r="AK6508" i="1"/>
  <c r="AK6509" i="1"/>
  <c r="AK6510" i="1"/>
  <c r="AK6511" i="1"/>
  <c r="AK6512" i="1"/>
  <c r="AK6513" i="1"/>
  <c r="AK6514" i="1"/>
  <c r="AK6515" i="1"/>
  <c r="AK6516" i="1"/>
  <c r="AK6517" i="1"/>
  <c r="AK6518" i="1"/>
  <c r="AK6519" i="1"/>
  <c r="AK6520" i="1"/>
  <c r="AK6521" i="1"/>
  <c r="AK6522" i="1"/>
  <c r="AK6523" i="1"/>
  <c r="AK6524" i="1"/>
  <c r="AK6525" i="1"/>
  <c r="AK6526" i="1"/>
  <c r="AK6527" i="1"/>
  <c r="AK6528" i="1"/>
  <c r="AK6529" i="1"/>
  <c r="AK6530" i="1"/>
  <c r="AK6531" i="1"/>
  <c r="AK6532" i="1"/>
  <c r="AK6533" i="1"/>
  <c r="AK6534" i="1"/>
  <c r="AK6535" i="1"/>
  <c r="AK6536" i="1"/>
  <c r="AK6537" i="1"/>
  <c r="AK6538" i="1"/>
  <c r="AK6539" i="1"/>
  <c r="AK6540" i="1"/>
  <c r="AK6541" i="1"/>
  <c r="AK6542" i="1"/>
  <c r="AK6543" i="1"/>
  <c r="AK6544" i="1"/>
  <c r="AK6545" i="1"/>
  <c r="AK6546" i="1"/>
  <c r="AK6547" i="1"/>
  <c r="AK6548" i="1"/>
  <c r="AK6549" i="1"/>
  <c r="AK6550" i="1"/>
  <c r="AK6551" i="1"/>
  <c r="AK6552" i="1"/>
  <c r="AK6553" i="1"/>
  <c r="AK6554" i="1"/>
  <c r="AK6555" i="1"/>
  <c r="AK6556" i="1"/>
  <c r="AK6557" i="1"/>
  <c r="AK6558" i="1"/>
  <c r="AK6559" i="1"/>
  <c r="AK6560" i="1"/>
  <c r="AK6561" i="1"/>
  <c r="AK6562" i="1"/>
  <c r="AK6563" i="1"/>
  <c r="AK6564" i="1"/>
  <c r="AK6565" i="1"/>
  <c r="AK6566" i="1"/>
  <c r="AK6567" i="1"/>
  <c r="AK6568" i="1"/>
  <c r="AK6569" i="1"/>
  <c r="AK6570" i="1"/>
  <c r="AK6571" i="1"/>
  <c r="AK6572" i="1"/>
  <c r="AK6573" i="1"/>
  <c r="AK6574" i="1"/>
  <c r="AK6575" i="1"/>
  <c r="AK6576" i="1"/>
  <c r="AK6577" i="1"/>
  <c r="AK6578" i="1"/>
  <c r="AK6579" i="1"/>
  <c r="AK6580" i="1"/>
  <c r="AK6581" i="1"/>
  <c r="AK6582" i="1"/>
  <c r="AK6583" i="1"/>
  <c r="AK6584" i="1"/>
  <c r="AK6585" i="1"/>
  <c r="AK6586" i="1"/>
  <c r="AK6587" i="1"/>
  <c r="AK6588" i="1"/>
  <c r="AK6589" i="1"/>
  <c r="AK6590" i="1"/>
  <c r="AK6591" i="1"/>
  <c r="AK6592" i="1"/>
  <c r="AK6593" i="1"/>
  <c r="AK6594" i="1"/>
  <c r="AK6595" i="1"/>
  <c r="AK6596" i="1"/>
  <c r="AK6597" i="1"/>
  <c r="AK6598" i="1"/>
  <c r="AK6599" i="1"/>
  <c r="AK6600" i="1"/>
  <c r="AK6601" i="1"/>
  <c r="AK6602" i="1"/>
  <c r="AK6603" i="1"/>
  <c r="AK6604" i="1"/>
  <c r="AK6605" i="1"/>
  <c r="AK6606" i="1"/>
  <c r="AK6607" i="1"/>
  <c r="AK6608" i="1"/>
  <c r="AK6609" i="1"/>
  <c r="AK6610" i="1"/>
  <c r="AK6611" i="1"/>
  <c r="AK6612" i="1"/>
  <c r="AK6613" i="1"/>
  <c r="AK6614" i="1"/>
  <c r="AK6615" i="1"/>
  <c r="AK6616" i="1"/>
  <c r="AK6617" i="1"/>
  <c r="AK6618" i="1"/>
  <c r="AK6619" i="1"/>
  <c r="AK6620" i="1"/>
  <c r="AK6621" i="1"/>
  <c r="AK6622" i="1"/>
  <c r="AK6623" i="1"/>
  <c r="AK6624" i="1"/>
  <c r="AK6625" i="1"/>
  <c r="AK6626" i="1"/>
  <c r="AK6627" i="1"/>
  <c r="AK6628" i="1"/>
  <c r="AK6629" i="1"/>
  <c r="AK6630" i="1"/>
  <c r="AK6631" i="1"/>
  <c r="AK6632" i="1"/>
  <c r="AK6633" i="1"/>
  <c r="AK6634" i="1"/>
  <c r="AK6635" i="1"/>
  <c r="AK6636" i="1"/>
  <c r="AK6637" i="1"/>
  <c r="AK6638" i="1"/>
  <c r="AK6639" i="1"/>
  <c r="AK6640" i="1"/>
  <c r="AK6641" i="1"/>
  <c r="AK6642" i="1"/>
  <c r="AK6643" i="1"/>
  <c r="AK6644" i="1"/>
  <c r="AK6645" i="1"/>
  <c r="AK6646" i="1"/>
  <c r="AK6647" i="1"/>
  <c r="AK6648" i="1"/>
  <c r="AK6649" i="1"/>
  <c r="AK6650" i="1"/>
  <c r="AK6651" i="1"/>
  <c r="AK6652" i="1"/>
  <c r="AK6653" i="1"/>
  <c r="AK6654" i="1"/>
  <c r="AK6655" i="1"/>
  <c r="AK6656" i="1"/>
  <c r="AK6657" i="1"/>
  <c r="AK6658" i="1"/>
  <c r="AK6659" i="1"/>
  <c r="AK6660" i="1"/>
  <c r="AK6661" i="1"/>
  <c r="AK6662" i="1"/>
  <c r="AK6663" i="1"/>
  <c r="AK6664" i="1"/>
  <c r="AK6665" i="1"/>
  <c r="AK6666" i="1"/>
  <c r="AK6667" i="1"/>
  <c r="AK6668" i="1"/>
  <c r="AK6669" i="1"/>
  <c r="AK6670" i="1"/>
  <c r="AK6671" i="1"/>
  <c r="AK6672" i="1"/>
  <c r="AK6673" i="1"/>
  <c r="AK6674" i="1"/>
  <c r="AK6675" i="1"/>
  <c r="AK6676" i="1"/>
  <c r="AK6677" i="1"/>
  <c r="AK6678" i="1"/>
  <c r="AK6679" i="1"/>
  <c r="AK6680" i="1"/>
  <c r="AK6681" i="1"/>
  <c r="AK6682" i="1"/>
  <c r="AK6683" i="1"/>
  <c r="AK6684" i="1"/>
  <c r="AK6685" i="1"/>
  <c r="AK6686" i="1"/>
  <c r="AK6687" i="1"/>
  <c r="AK6688" i="1"/>
  <c r="AK6689" i="1"/>
  <c r="AK6690" i="1"/>
  <c r="AK6691" i="1"/>
  <c r="AK6692" i="1"/>
  <c r="AK6693" i="1"/>
  <c r="AK6694" i="1"/>
  <c r="AK6695" i="1"/>
  <c r="AK6696" i="1"/>
  <c r="AK6697" i="1"/>
  <c r="AK6698" i="1"/>
  <c r="AK6699" i="1"/>
  <c r="AK6700" i="1"/>
  <c r="AK6701" i="1"/>
  <c r="AK6702" i="1"/>
  <c r="AK6703" i="1"/>
  <c r="AK6704" i="1"/>
  <c r="AK6705" i="1"/>
  <c r="AK6706" i="1"/>
  <c r="AK6707" i="1"/>
  <c r="AK6708" i="1"/>
  <c r="AK6709" i="1"/>
  <c r="AK6710" i="1"/>
  <c r="AK6711" i="1"/>
  <c r="AK6712" i="1"/>
  <c r="AK6713" i="1"/>
  <c r="AK6714" i="1"/>
  <c r="AK6715" i="1"/>
  <c r="AK6716" i="1"/>
  <c r="AK6717" i="1"/>
  <c r="AK6718" i="1"/>
  <c r="AK6719" i="1"/>
  <c r="AK6720" i="1"/>
  <c r="AK6721" i="1"/>
  <c r="AK6722" i="1"/>
  <c r="AK6723" i="1"/>
  <c r="AK6724" i="1"/>
  <c r="AK6725" i="1"/>
  <c r="AK6726" i="1"/>
  <c r="AK6727" i="1"/>
  <c r="AK6728" i="1"/>
  <c r="AK6729" i="1"/>
  <c r="AK6730" i="1"/>
  <c r="AK6731" i="1"/>
  <c r="AK6732" i="1"/>
  <c r="AK6733" i="1"/>
  <c r="AK6734" i="1"/>
  <c r="AK6735" i="1"/>
  <c r="AK6736" i="1"/>
  <c r="AK6737" i="1"/>
  <c r="AK6738" i="1"/>
  <c r="AK6739" i="1"/>
  <c r="AK6740" i="1"/>
  <c r="AK6741" i="1"/>
  <c r="AK6742" i="1"/>
  <c r="AK6743" i="1"/>
  <c r="AK6744" i="1"/>
  <c r="AK6745" i="1"/>
  <c r="AK6746" i="1"/>
  <c r="AK6747" i="1"/>
  <c r="AK6748" i="1"/>
  <c r="AK6749" i="1"/>
  <c r="AK6750" i="1"/>
  <c r="AK6751" i="1"/>
  <c r="AK6752" i="1"/>
  <c r="AK6753" i="1"/>
  <c r="AK6754" i="1"/>
  <c r="AK6755" i="1"/>
  <c r="AK6756" i="1"/>
  <c r="AK6757" i="1"/>
  <c r="AK6758" i="1"/>
  <c r="AK6759" i="1"/>
  <c r="AK6760" i="1"/>
  <c r="AK6761" i="1"/>
  <c r="AK6762" i="1"/>
  <c r="AK6763" i="1"/>
  <c r="AK6764" i="1"/>
  <c r="AK6765" i="1"/>
  <c r="AK6766" i="1"/>
  <c r="AK6767" i="1"/>
  <c r="AK6768" i="1"/>
  <c r="AK6769" i="1"/>
  <c r="AK6770" i="1"/>
  <c r="AK6771" i="1"/>
  <c r="AK6772" i="1"/>
  <c r="AK6773" i="1"/>
  <c r="AK6774" i="1"/>
  <c r="AK6775" i="1"/>
  <c r="AK6776" i="1"/>
  <c r="AK6777" i="1"/>
  <c r="AK6778" i="1"/>
  <c r="AK6779" i="1"/>
  <c r="AK6780" i="1"/>
  <c r="AK6781" i="1"/>
  <c r="AK6782" i="1"/>
  <c r="AK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AI6692" i="1"/>
  <c r="AI6693" i="1"/>
  <c r="AI6694" i="1"/>
  <c r="AI6695" i="1"/>
  <c r="AI6696" i="1"/>
  <c r="AI6697" i="1"/>
  <c r="AI6698" i="1"/>
  <c r="AI6699" i="1"/>
  <c r="AI6700" i="1"/>
  <c r="AI6701" i="1"/>
  <c r="AI6702" i="1"/>
  <c r="AI6703" i="1"/>
  <c r="AI6704" i="1"/>
  <c r="AI6705" i="1"/>
  <c r="AI6706" i="1"/>
  <c r="AI6707" i="1"/>
  <c r="AI6708" i="1"/>
  <c r="AI6709" i="1"/>
  <c r="AI6710" i="1"/>
  <c r="AI6711" i="1"/>
  <c r="AI6712" i="1"/>
  <c r="AI6713" i="1"/>
  <c r="AI6714" i="1"/>
  <c r="AI6715" i="1"/>
  <c r="AI6716" i="1"/>
  <c r="AI6717" i="1"/>
  <c r="AI6718" i="1"/>
  <c r="AI6719" i="1"/>
  <c r="AI6720" i="1"/>
  <c r="AI6721" i="1"/>
  <c r="AI6722" i="1"/>
  <c r="AI6723" i="1"/>
  <c r="AI6724" i="1"/>
  <c r="AI6725" i="1"/>
  <c r="AI6726" i="1"/>
  <c r="AI6727" i="1"/>
  <c r="AI6728" i="1"/>
  <c r="AI6729" i="1"/>
  <c r="AI6730" i="1"/>
  <c r="AI6731" i="1"/>
  <c r="AI6732" i="1"/>
  <c r="AI6733" i="1"/>
  <c r="AI6734" i="1"/>
  <c r="AI6735" i="1"/>
  <c r="AI6736" i="1"/>
  <c r="AI6737" i="1"/>
  <c r="AI6738" i="1"/>
  <c r="AI6739" i="1"/>
  <c r="AI6740" i="1"/>
  <c r="AI6741" i="1"/>
  <c r="AI6742" i="1"/>
  <c r="AI6743" i="1"/>
  <c r="AI6744" i="1"/>
  <c r="AI6745" i="1"/>
  <c r="AI6746" i="1"/>
  <c r="AI6747" i="1"/>
  <c r="AI6748" i="1"/>
  <c r="AI6749" i="1"/>
  <c r="AI6750" i="1"/>
  <c r="AI6751" i="1"/>
  <c r="AI6752" i="1"/>
  <c r="AI6753" i="1"/>
  <c r="AI6754" i="1"/>
  <c r="AI6755" i="1"/>
  <c r="AI6756" i="1"/>
  <c r="AI6757" i="1"/>
  <c r="AI6758" i="1"/>
  <c r="AI6759" i="1"/>
  <c r="AI6760" i="1"/>
  <c r="AI6761" i="1"/>
  <c r="AI6762" i="1"/>
  <c r="AI6763" i="1"/>
  <c r="AI6764" i="1"/>
  <c r="AI6765" i="1"/>
  <c r="AI6766" i="1"/>
  <c r="AI6767" i="1"/>
  <c r="AI6768" i="1"/>
  <c r="AI6769" i="1"/>
  <c r="AI6770" i="1"/>
  <c r="AI6771" i="1"/>
  <c r="AI6772" i="1"/>
  <c r="AI6773" i="1"/>
  <c r="AI6774" i="1"/>
  <c r="AI6775" i="1"/>
  <c r="AI6776" i="1"/>
  <c r="AI6777" i="1"/>
  <c r="AI6778" i="1"/>
  <c r="AI6779" i="1"/>
  <c r="AI6780" i="1"/>
  <c r="AI6781" i="1"/>
  <c r="AI678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I2" i="1"/>
  <c r="AG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C6782" i="1"/>
  <c r="AC2" i="1"/>
  <c r="X24" i="2" l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0" i="2" s="1"/>
  <c r="X71" i="2" s="1"/>
  <c r="X72" i="2" s="1"/>
  <c r="X73" i="2" s="1"/>
  <c r="X74" i="2" s="1"/>
  <c r="X75" i="2" s="1"/>
  <c r="X76" i="2" s="1"/>
  <c r="X77" i="2" s="1"/>
  <c r="X78" i="2" s="1"/>
  <c r="X79" i="2" s="1"/>
  <c r="X80" i="2" s="1"/>
  <c r="X3" i="1"/>
  <c r="Y3" i="1" s="1"/>
  <c r="X4" i="1"/>
  <c r="Y4" i="1" s="1"/>
  <c r="X5" i="1"/>
  <c r="Y5" i="1" s="1"/>
  <c r="X6" i="1"/>
  <c r="Y6" i="1" s="1"/>
  <c r="X7" i="1"/>
  <c r="Y7" i="1" s="1"/>
  <c r="X8" i="1"/>
  <c r="Y8" i="1" s="1"/>
  <c r="X9" i="1"/>
  <c r="Y9" i="1" s="1"/>
  <c r="X10" i="1"/>
  <c r="Y10" i="1" s="1"/>
  <c r="X11" i="1"/>
  <c r="Y11" i="1" s="1"/>
  <c r="X12" i="1"/>
  <c r="Y12" i="1" s="1"/>
  <c r="X13" i="1"/>
  <c r="Y13" i="1" s="1"/>
  <c r="X14" i="1"/>
  <c r="Y14" i="1" s="1"/>
  <c r="X15" i="1"/>
  <c r="Y15" i="1" s="1"/>
  <c r="X16" i="1"/>
  <c r="Y16" i="1" s="1"/>
  <c r="X17" i="1"/>
  <c r="Y17" i="1" s="1"/>
  <c r="X18" i="1"/>
  <c r="Y18" i="1" s="1"/>
  <c r="X19" i="1"/>
  <c r="Y19" i="1" s="1"/>
  <c r="X20" i="1"/>
  <c r="Y20" i="1" s="1"/>
  <c r="X21" i="1"/>
  <c r="Y21" i="1" s="1"/>
  <c r="X22" i="1"/>
  <c r="Y22" i="1" s="1"/>
  <c r="X23" i="1"/>
  <c r="Y23" i="1" s="1"/>
  <c r="X24" i="1"/>
  <c r="Y24" i="1" s="1"/>
  <c r="X25" i="1"/>
  <c r="Y25" i="1" s="1"/>
  <c r="X26" i="1"/>
  <c r="Y26" i="1" s="1"/>
  <c r="X27" i="1"/>
  <c r="Y27" i="1" s="1"/>
  <c r="X28" i="1"/>
  <c r="Y28" i="1" s="1"/>
  <c r="X29" i="1"/>
  <c r="Y29" i="1" s="1"/>
  <c r="X30" i="1"/>
  <c r="Y30" i="1" s="1"/>
  <c r="X31" i="1"/>
  <c r="Y31" i="1" s="1"/>
  <c r="X32" i="1"/>
  <c r="Y32" i="1" s="1"/>
  <c r="X33" i="1"/>
  <c r="Y33" i="1" s="1"/>
  <c r="X34" i="1"/>
  <c r="Y34" i="1" s="1"/>
  <c r="X35" i="1"/>
  <c r="Y35" i="1" s="1"/>
  <c r="X36" i="1"/>
  <c r="Y36" i="1" s="1"/>
  <c r="X37" i="1"/>
  <c r="Y37" i="1" s="1"/>
  <c r="X38" i="1"/>
  <c r="Y38" i="1" s="1"/>
  <c r="X39" i="1"/>
  <c r="Y39" i="1" s="1"/>
  <c r="X40" i="1"/>
  <c r="Y40" i="1" s="1"/>
  <c r="X41" i="1"/>
  <c r="Y41" i="1" s="1"/>
  <c r="X42" i="1"/>
  <c r="Y42" i="1" s="1"/>
  <c r="X43" i="1"/>
  <c r="Y43" i="1" s="1"/>
  <c r="X44" i="1"/>
  <c r="Y44" i="1" s="1"/>
  <c r="X45" i="1"/>
  <c r="Y45" i="1" s="1"/>
  <c r="X46" i="1"/>
  <c r="Y46" i="1" s="1"/>
  <c r="X47" i="1"/>
  <c r="Y47" i="1" s="1"/>
  <c r="X48" i="1"/>
  <c r="Y48" i="1" s="1"/>
  <c r="X49" i="1"/>
  <c r="Y49" i="1" s="1"/>
  <c r="X50" i="1"/>
  <c r="Y50" i="1" s="1"/>
  <c r="X51" i="1"/>
  <c r="Y51" i="1" s="1"/>
  <c r="X52" i="1"/>
  <c r="Y52" i="1" s="1"/>
  <c r="X53" i="1"/>
  <c r="Y53" i="1" s="1"/>
  <c r="X54" i="1"/>
  <c r="Y54" i="1" s="1"/>
  <c r="X55" i="1"/>
  <c r="Y55" i="1" s="1"/>
  <c r="X56" i="1"/>
  <c r="Y56" i="1" s="1"/>
  <c r="X57" i="1"/>
  <c r="Y57" i="1" s="1"/>
  <c r="X58" i="1"/>
  <c r="Y58" i="1" s="1"/>
  <c r="X59" i="1"/>
  <c r="Y59" i="1" s="1"/>
  <c r="X60" i="1"/>
  <c r="Y60" i="1" s="1"/>
  <c r="X61" i="1"/>
  <c r="Y61" i="1" s="1"/>
  <c r="X62" i="1"/>
  <c r="Y62" i="1" s="1"/>
  <c r="X63" i="1"/>
  <c r="Y63" i="1" s="1"/>
  <c r="X64" i="1"/>
  <c r="Y64" i="1" s="1"/>
  <c r="X65" i="1"/>
  <c r="Y65" i="1" s="1"/>
  <c r="X66" i="1"/>
  <c r="Y66" i="1" s="1"/>
  <c r="X67" i="1"/>
  <c r="Y67" i="1" s="1"/>
  <c r="X68" i="1"/>
  <c r="Y68" i="1" s="1"/>
  <c r="X69" i="1"/>
  <c r="Y69" i="1" s="1"/>
  <c r="X70" i="1"/>
  <c r="Y70" i="1" s="1"/>
  <c r="X71" i="1"/>
  <c r="Y71" i="1" s="1"/>
  <c r="X72" i="1"/>
  <c r="Y72" i="1" s="1"/>
  <c r="X73" i="1"/>
  <c r="Y73" i="1" s="1"/>
  <c r="X74" i="1"/>
  <c r="Y74" i="1" s="1"/>
  <c r="X75" i="1"/>
  <c r="Y75" i="1" s="1"/>
  <c r="X76" i="1"/>
  <c r="Y76" i="1" s="1"/>
  <c r="X77" i="1"/>
  <c r="Y77" i="1" s="1"/>
  <c r="X78" i="1"/>
  <c r="Y78" i="1" s="1"/>
  <c r="X79" i="1"/>
  <c r="Y79" i="1" s="1"/>
  <c r="X80" i="1"/>
  <c r="Y80" i="1" s="1"/>
  <c r="X81" i="1"/>
  <c r="Y81" i="1" s="1"/>
  <c r="X82" i="1"/>
  <c r="Y82" i="1" s="1"/>
  <c r="X83" i="1"/>
  <c r="Y83" i="1" s="1"/>
  <c r="X84" i="1"/>
  <c r="Y84" i="1" s="1"/>
  <c r="X85" i="1"/>
  <c r="Y85" i="1" s="1"/>
  <c r="X86" i="1"/>
  <c r="Y86" i="1" s="1"/>
  <c r="X87" i="1"/>
  <c r="Y87" i="1" s="1"/>
  <c r="X88" i="1"/>
  <c r="Y88" i="1" s="1"/>
  <c r="X89" i="1"/>
  <c r="Y89" i="1" s="1"/>
  <c r="X90" i="1"/>
  <c r="Y90" i="1" s="1"/>
  <c r="X91" i="1"/>
  <c r="Y91" i="1" s="1"/>
  <c r="X92" i="1"/>
  <c r="Y92" i="1" s="1"/>
  <c r="X93" i="1"/>
  <c r="Y93" i="1" s="1"/>
  <c r="X94" i="1"/>
  <c r="Y94" i="1" s="1"/>
  <c r="X95" i="1"/>
  <c r="Y95" i="1" s="1"/>
  <c r="X96" i="1"/>
  <c r="Y96" i="1" s="1"/>
  <c r="X97" i="1"/>
  <c r="Y97" i="1" s="1"/>
  <c r="X98" i="1"/>
  <c r="Y98" i="1" s="1"/>
  <c r="X99" i="1"/>
  <c r="Y99" i="1" s="1"/>
  <c r="X100" i="1"/>
  <c r="Y100" i="1" s="1"/>
  <c r="X101" i="1"/>
  <c r="Y101" i="1" s="1"/>
  <c r="X102" i="1"/>
  <c r="Y102" i="1" s="1"/>
  <c r="X103" i="1"/>
  <c r="Y103" i="1" s="1"/>
  <c r="X104" i="1"/>
  <c r="Y104" i="1" s="1"/>
  <c r="X105" i="1"/>
  <c r="Y105" i="1" s="1"/>
  <c r="X106" i="1"/>
  <c r="Y106" i="1" s="1"/>
  <c r="X107" i="1"/>
  <c r="Y107" i="1" s="1"/>
  <c r="X108" i="1"/>
  <c r="Y108" i="1" s="1"/>
  <c r="X109" i="1"/>
  <c r="Y109" i="1" s="1"/>
  <c r="X110" i="1"/>
  <c r="Y110" i="1" s="1"/>
  <c r="X111" i="1"/>
  <c r="Y111" i="1" s="1"/>
  <c r="X112" i="1"/>
  <c r="Y112" i="1" s="1"/>
  <c r="X113" i="1"/>
  <c r="Y113" i="1" s="1"/>
  <c r="X114" i="1"/>
  <c r="Y114" i="1" s="1"/>
  <c r="X115" i="1"/>
  <c r="Y115" i="1" s="1"/>
  <c r="X116" i="1"/>
  <c r="Y116" i="1" s="1"/>
  <c r="X117" i="1"/>
  <c r="Y117" i="1" s="1"/>
  <c r="X118" i="1"/>
  <c r="Y118" i="1" s="1"/>
  <c r="X119" i="1"/>
  <c r="Y119" i="1" s="1"/>
  <c r="X120" i="1"/>
  <c r="Y120" i="1" s="1"/>
  <c r="X121" i="1"/>
  <c r="Y121" i="1" s="1"/>
  <c r="X122" i="1"/>
  <c r="Y122" i="1" s="1"/>
  <c r="X123" i="1"/>
  <c r="Y123" i="1" s="1"/>
  <c r="X124" i="1"/>
  <c r="Y124" i="1" s="1"/>
  <c r="X125" i="1"/>
  <c r="Y125" i="1" s="1"/>
  <c r="X126" i="1"/>
  <c r="Y126" i="1" s="1"/>
  <c r="X127" i="1"/>
  <c r="Y127" i="1" s="1"/>
  <c r="X128" i="1"/>
  <c r="Y128" i="1" s="1"/>
  <c r="X129" i="1"/>
  <c r="Y129" i="1" s="1"/>
  <c r="X130" i="1"/>
  <c r="Y130" i="1" s="1"/>
  <c r="X131" i="1"/>
  <c r="Y131" i="1" s="1"/>
  <c r="X132" i="1"/>
  <c r="Y132" i="1" s="1"/>
  <c r="X133" i="1"/>
  <c r="Y133" i="1" s="1"/>
  <c r="X134" i="1"/>
  <c r="Y134" i="1" s="1"/>
  <c r="X135" i="1"/>
  <c r="Y135" i="1" s="1"/>
  <c r="X136" i="1"/>
  <c r="Y136" i="1" s="1"/>
  <c r="X137" i="1"/>
  <c r="Y137" i="1" s="1"/>
  <c r="X138" i="1"/>
  <c r="Y138" i="1" s="1"/>
  <c r="X139" i="1"/>
  <c r="Y139" i="1" s="1"/>
  <c r="X140" i="1"/>
  <c r="Y140" i="1" s="1"/>
  <c r="X141" i="1"/>
  <c r="Y141" i="1" s="1"/>
  <c r="X142" i="1"/>
  <c r="Y142" i="1" s="1"/>
  <c r="X143" i="1"/>
  <c r="Y143" i="1" s="1"/>
  <c r="X144" i="1"/>
  <c r="Y144" i="1" s="1"/>
  <c r="X145" i="1"/>
  <c r="Y145" i="1" s="1"/>
  <c r="X146" i="1"/>
  <c r="Y146" i="1" s="1"/>
  <c r="X147" i="1"/>
  <c r="Y147" i="1" s="1"/>
  <c r="X148" i="1"/>
  <c r="Y148" i="1" s="1"/>
  <c r="X149" i="1"/>
  <c r="Y149" i="1" s="1"/>
  <c r="X150" i="1"/>
  <c r="Y150" i="1" s="1"/>
  <c r="X151" i="1"/>
  <c r="Y151" i="1" s="1"/>
  <c r="X152" i="1"/>
  <c r="Y152" i="1" s="1"/>
  <c r="X153" i="1"/>
  <c r="Y153" i="1" s="1"/>
  <c r="X154" i="1"/>
  <c r="Y154" i="1" s="1"/>
  <c r="X155" i="1"/>
  <c r="Y155" i="1" s="1"/>
  <c r="X156" i="1"/>
  <c r="Y156" i="1" s="1"/>
  <c r="X157" i="1"/>
  <c r="Y157" i="1" s="1"/>
  <c r="X158" i="1"/>
  <c r="Y158" i="1" s="1"/>
  <c r="X159" i="1"/>
  <c r="Y159" i="1" s="1"/>
  <c r="X160" i="1"/>
  <c r="Y160" i="1" s="1"/>
  <c r="X161" i="1"/>
  <c r="Y161" i="1" s="1"/>
  <c r="X162" i="1"/>
  <c r="Y162" i="1" s="1"/>
  <c r="X163" i="1"/>
  <c r="Y163" i="1" s="1"/>
  <c r="X164" i="1"/>
  <c r="Y164" i="1" s="1"/>
  <c r="X165" i="1"/>
  <c r="Y165" i="1" s="1"/>
  <c r="X166" i="1"/>
  <c r="Y166" i="1" s="1"/>
  <c r="X167" i="1"/>
  <c r="Y167" i="1" s="1"/>
  <c r="X168" i="1"/>
  <c r="Y168" i="1" s="1"/>
  <c r="X169" i="1"/>
  <c r="Y169" i="1" s="1"/>
  <c r="X170" i="1"/>
  <c r="Y170" i="1" s="1"/>
  <c r="X171" i="1"/>
  <c r="Y171" i="1" s="1"/>
  <c r="X172" i="1"/>
  <c r="Y172" i="1" s="1"/>
  <c r="X173" i="1"/>
  <c r="Y173" i="1" s="1"/>
  <c r="X174" i="1"/>
  <c r="Y174" i="1" s="1"/>
  <c r="X175" i="1"/>
  <c r="Y175" i="1" s="1"/>
  <c r="X176" i="1"/>
  <c r="Y176" i="1" s="1"/>
  <c r="X177" i="1"/>
  <c r="Y177" i="1" s="1"/>
  <c r="X178" i="1"/>
  <c r="Y178" i="1" s="1"/>
  <c r="X179" i="1"/>
  <c r="Y179" i="1" s="1"/>
  <c r="X180" i="1"/>
  <c r="Y180" i="1" s="1"/>
  <c r="X181" i="1"/>
  <c r="Y181" i="1" s="1"/>
  <c r="X182" i="1"/>
  <c r="Y182" i="1" s="1"/>
  <c r="X183" i="1"/>
  <c r="Y183" i="1" s="1"/>
  <c r="X184" i="1"/>
  <c r="Y184" i="1" s="1"/>
  <c r="X185" i="1"/>
  <c r="Y185" i="1" s="1"/>
  <c r="X186" i="1"/>
  <c r="Y186" i="1" s="1"/>
  <c r="X187" i="1"/>
  <c r="Y187" i="1" s="1"/>
  <c r="X188" i="1"/>
  <c r="Y188" i="1" s="1"/>
  <c r="X189" i="1"/>
  <c r="Y189" i="1" s="1"/>
  <c r="X190" i="1"/>
  <c r="Y190" i="1" s="1"/>
  <c r="X191" i="1"/>
  <c r="Y191" i="1" s="1"/>
  <c r="X192" i="1"/>
  <c r="Y192" i="1" s="1"/>
  <c r="X193" i="1"/>
  <c r="Y193" i="1" s="1"/>
  <c r="X194" i="1"/>
  <c r="Y194" i="1" s="1"/>
  <c r="X195" i="1"/>
  <c r="Y195" i="1" s="1"/>
  <c r="X196" i="1"/>
  <c r="Y196" i="1" s="1"/>
  <c r="X197" i="1"/>
  <c r="Y197" i="1" s="1"/>
  <c r="X198" i="1"/>
  <c r="Y198" i="1" s="1"/>
  <c r="X199" i="1"/>
  <c r="Y199" i="1" s="1"/>
  <c r="X200" i="1"/>
  <c r="Y200" i="1" s="1"/>
  <c r="X201" i="1"/>
  <c r="Y201" i="1" s="1"/>
  <c r="X202" i="1"/>
  <c r="Y202" i="1" s="1"/>
  <c r="X203" i="1"/>
  <c r="Y203" i="1" s="1"/>
  <c r="X204" i="1"/>
  <c r="Y204" i="1" s="1"/>
  <c r="X205" i="1"/>
  <c r="Y205" i="1" s="1"/>
  <c r="X206" i="1"/>
  <c r="Y206" i="1" s="1"/>
  <c r="X207" i="1"/>
  <c r="Y207" i="1" s="1"/>
  <c r="X208" i="1"/>
  <c r="Y208" i="1" s="1"/>
  <c r="X209" i="1"/>
  <c r="Y209" i="1" s="1"/>
  <c r="X210" i="1"/>
  <c r="Y210" i="1" s="1"/>
  <c r="X211" i="1"/>
  <c r="Y211" i="1" s="1"/>
  <c r="X212" i="1"/>
  <c r="Y212" i="1" s="1"/>
  <c r="X213" i="1"/>
  <c r="Y213" i="1" s="1"/>
  <c r="X214" i="1"/>
  <c r="Y214" i="1" s="1"/>
  <c r="X215" i="1"/>
  <c r="Y215" i="1" s="1"/>
  <c r="X216" i="1"/>
  <c r="Y216" i="1" s="1"/>
  <c r="X217" i="1"/>
  <c r="Y217" i="1" s="1"/>
  <c r="X218" i="1"/>
  <c r="Y218" i="1" s="1"/>
  <c r="X219" i="1"/>
  <c r="Y219" i="1" s="1"/>
  <c r="X220" i="1"/>
  <c r="Y220" i="1" s="1"/>
  <c r="X221" i="1"/>
  <c r="Y221" i="1" s="1"/>
  <c r="X222" i="1"/>
  <c r="Y222" i="1" s="1"/>
  <c r="X223" i="1"/>
  <c r="Y223" i="1" s="1"/>
  <c r="X224" i="1"/>
  <c r="Y224" i="1" s="1"/>
  <c r="X225" i="1"/>
  <c r="Y225" i="1" s="1"/>
  <c r="X226" i="1"/>
  <c r="Y226" i="1" s="1"/>
  <c r="X227" i="1"/>
  <c r="Y227" i="1" s="1"/>
  <c r="X228" i="1"/>
  <c r="Y228" i="1" s="1"/>
  <c r="X229" i="1"/>
  <c r="Y229" i="1" s="1"/>
  <c r="X230" i="1"/>
  <c r="Y230" i="1" s="1"/>
  <c r="X231" i="1"/>
  <c r="Y231" i="1" s="1"/>
  <c r="X232" i="1"/>
  <c r="Y232" i="1" s="1"/>
  <c r="X233" i="1"/>
  <c r="Y233" i="1" s="1"/>
  <c r="X234" i="1"/>
  <c r="Y234" i="1" s="1"/>
  <c r="X235" i="1"/>
  <c r="Y235" i="1" s="1"/>
  <c r="X236" i="1"/>
  <c r="Y236" i="1" s="1"/>
  <c r="X237" i="1"/>
  <c r="Y237" i="1" s="1"/>
  <c r="X238" i="1"/>
  <c r="Y238" i="1" s="1"/>
  <c r="X239" i="1"/>
  <c r="Y239" i="1" s="1"/>
  <c r="X240" i="1"/>
  <c r="Y240" i="1" s="1"/>
  <c r="X241" i="1"/>
  <c r="Y241" i="1" s="1"/>
  <c r="X242" i="1"/>
  <c r="Y242" i="1" s="1"/>
  <c r="X243" i="1"/>
  <c r="Y243" i="1" s="1"/>
  <c r="X244" i="1"/>
  <c r="Y244" i="1" s="1"/>
  <c r="X245" i="1"/>
  <c r="Y245" i="1" s="1"/>
  <c r="X246" i="1"/>
  <c r="Y246" i="1" s="1"/>
  <c r="X247" i="1"/>
  <c r="Y247" i="1" s="1"/>
  <c r="X248" i="1"/>
  <c r="Y248" i="1" s="1"/>
  <c r="X249" i="1"/>
  <c r="Y249" i="1" s="1"/>
  <c r="X250" i="1"/>
  <c r="Y250" i="1" s="1"/>
  <c r="X251" i="1"/>
  <c r="Y251" i="1" s="1"/>
  <c r="X252" i="1"/>
  <c r="Y252" i="1" s="1"/>
  <c r="X253" i="1"/>
  <c r="Y253" i="1" s="1"/>
  <c r="X254" i="1"/>
  <c r="Y254" i="1" s="1"/>
  <c r="X255" i="1"/>
  <c r="Y255" i="1" s="1"/>
  <c r="X256" i="1"/>
  <c r="Y256" i="1" s="1"/>
  <c r="X257" i="1"/>
  <c r="Y257" i="1" s="1"/>
  <c r="X258" i="1"/>
  <c r="Y258" i="1" s="1"/>
  <c r="X259" i="1"/>
  <c r="Y259" i="1" s="1"/>
  <c r="X260" i="1"/>
  <c r="Y260" i="1" s="1"/>
  <c r="X261" i="1"/>
  <c r="Y261" i="1" s="1"/>
  <c r="X262" i="1"/>
  <c r="Y262" i="1" s="1"/>
  <c r="X263" i="1"/>
  <c r="Y263" i="1" s="1"/>
  <c r="X264" i="1"/>
  <c r="Y264" i="1" s="1"/>
  <c r="X265" i="1"/>
  <c r="Y265" i="1" s="1"/>
  <c r="X266" i="1"/>
  <c r="Y266" i="1" s="1"/>
  <c r="X267" i="1"/>
  <c r="Y267" i="1" s="1"/>
  <c r="X268" i="1"/>
  <c r="Y268" i="1" s="1"/>
  <c r="X269" i="1"/>
  <c r="Y269" i="1" s="1"/>
  <c r="X270" i="1"/>
  <c r="Y270" i="1" s="1"/>
  <c r="X271" i="1"/>
  <c r="Y271" i="1" s="1"/>
  <c r="X272" i="1"/>
  <c r="Y272" i="1" s="1"/>
  <c r="X273" i="1"/>
  <c r="Y273" i="1" s="1"/>
  <c r="X274" i="1"/>
  <c r="Y274" i="1" s="1"/>
  <c r="X275" i="1"/>
  <c r="Y275" i="1" s="1"/>
  <c r="X276" i="1"/>
  <c r="Y276" i="1" s="1"/>
  <c r="X277" i="1"/>
  <c r="Y277" i="1" s="1"/>
  <c r="X278" i="1"/>
  <c r="Y278" i="1" s="1"/>
  <c r="X279" i="1"/>
  <c r="Y279" i="1" s="1"/>
  <c r="X280" i="1"/>
  <c r="Y280" i="1" s="1"/>
  <c r="X281" i="1"/>
  <c r="Y281" i="1" s="1"/>
  <c r="X282" i="1"/>
  <c r="Y282" i="1" s="1"/>
  <c r="X283" i="1"/>
  <c r="Y283" i="1" s="1"/>
  <c r="X284" i="1"/>
  <c r="Y284" i="1" s="1"/>
  <c r="X285" i="1"/>
  <c r="Y285" i="1" s="1"/>
  <c r="X286" i="1"/>
  <c r="Y286" i="1" s="1"/>
  <c r="X287" i="1"/>
  <c r="Y287" i="1" s="1"/>
  <c r="X288" i="1"/>
  <c r="Y288" i="1" s="1"/>
  <c r="X289" i="1"/>
  <c r="Y289" i="1" s="1"/>
  <c r="X290" i="1"/>
  <c r="Y290" i="1" s="1"/>
  <c r="X291" i="1"/>
  <c r="Y291" i="1" s="1"/>
  <c r="X292" i="1"/>
  <c r="Y292" i="1" s="1"/>
  <c r="X293" i="1"/>
  <c r="Y293" i="1" s="1"/>
  <c r="X294" i="1"/>
  <c r="Y294" i="1" s="1"/>
  <c r="X295" i="1"/>
  <c r="Y295" i="1" s="1"/>
  <c r="X296" i="1"/>
  <c r="Y296" i="1" s="1"/>
  <c r="X297" i="1"/>
  <c r="Y297" i="1" s="1"/>
  <c r="X298" i="1"/>
  <c r="Y298" i="1" s="1"/>
  <c r="X299" i="1"/>
  <c r="Y299" i="1" s="1"/>
  <c r="X300" i="1"/>
  <c r="Y300" i="1" s="1"/>
  <c r="X301" i="1"/>
  <c r="Y301" i="1" s="1"/>
  <c r="X302" i="1"/>
  <c r="Y302" i="1" s="1"/>
  <c r="X303" i="1"/>
  <c r="Y303" i="1" s="1"/>
  <c r="X304" i="1"/>
  <c r="Y304" i="1" s="1"/>
  <c r="X305" i="1"/>
  <c r="Y305" i="1" s="1"/>
  <c r="X306" i="1"/>
  <c r="Y306" i="1" s="1"/>
  <c r="X307" i="1"/>
  <c r="Y307" i="1" s="1"/>
  <c r="X308" i="1"/>
  <c r="Y308" i="1" s="1"/>
  <c r="X309" i="1"/>
  <c r="Y309" i="1" s="1"/>
  <c r="X310" i="1"/>
  <c r="Y310" i="1" s="1"/>
  <c r="X311" i="1"/>
  <c r="Y311" i="1" s="1"/>
  <c r="X312" i="1"/>
  <c r="Y312" i="1" s="1"/>
  <c r="X313" i="1"/>
  <c r="Y313" i="1" s="1"/>
  <c r="X314" i="1"/>
  <c r="Y314" i="1" s="1"/>
  <c r="X315" i="1"/>
  <c r="Y315" i="1" s="1"/>
  <c r="X316" i="1"/>
  <c r="Y316" i="1" s="1"/>
  <c r="X317" i="1"/>
  <c r="Y317" i="1" s="1"/>
  <c r="X318" i="1"/>
  <c r="Y318" i="1" s="1"/>
  <c r="X319" i="1"/>
  <c r="Y319" i="1" s="1"/>
  <c r="X320" i="1"/>
  <c r="Y320" i="1" s="1"/>
  <c r="X321" i="1"/>
  <c r="Y321" i="1" s="1"/>
  <c r="X322" i="1"/>
  <c r="Y322" i="1" s="1"/>
  <c r="X323" i="1"/>
  <c r="Y323" i="1" s="1"/>
  <c r="X324" i="1"/>
  <c r="Y324" i="1" s="1"/>
  <c r="X325" i="1"/>
  <c r="Y325" i="1" s="1"/>
  <c r="X326" i="1"/>
  <c r="Y326" i="1" s="1"/>
  <c r="X327" i="1"/>
  <c r="Y327" i="1" s="1"/>
  <c r="X328" i="1"/>
  <c r="Y328" i="1" s="1"/>
  <c r="X329" i="1"/>
  <c r="Y329" i="1" s="1"/>
  <c r="X330" i="1"/>
  <c r="Y330" i="1" s="1"/>
  <c r="X331" i="1"/>
  <c r="Y331" i="1" s="1"/>
  <c r="X332" i="1"/>
  <c r="Y332" i="1" s="1"/>
  <c r="X333" i="1"/>
  <c r="Y333" i="1" s="1"/>
  <c r="X334" i="1"/>
  <c r="Y334" i="1" s="1"/>
  <c r="X335" i="1"/>
  <c r="Y335" i="1" s="1"/>
  <c r="X336" i="1"/>
  <c r="Y336" i="1" s="1"/>
  <c r="X337" i="1"/>
  <c r="Y337" i="1" s="1"/>
  <c r="X338" i="1"/>
  <c r="Y338" i="1" s="1"/>
  <c r="X339" i="1"/>
  <c r="Y339" i="1" s="1"/>
  <c r="X340" i="1"/>
  <c r="Y340" i="1" s="1"/>
  <c r="X341" i="1"/>
  <c r="Y341" i="1" s="1"/>
  <c r="X342" i="1"/>
  <c r="Y342" i="1" s="1"/>
  <c r="X343" i="1"/>
  <c r="Y343" i="1" s="1"/>
  <c r="X344" i="1"/>
  <c r="Y344" i="1" s="1"/>
  <c r="X345" i="1"/>
  <c r="Y345" i="1" s="1"/>
  <c r="X346" i="1"/>
  <c r="Y346" i="1" s="1"/>
  <c r="X347" i="1"/>
  <c r="Y347" i="1" s="1"/>
  <c r="X348" i="1"/>
  <c r="Y348" i="1" s="1"/>
  <c r="X349" i="1"/>
  <c r="Y349" i="1" s="1"/>
  <c r="X350" i="1"/>
  <c r="Y350" i="1" s="1"/>
  <c r="X351" i="1"/>
  <c r="Y351" i="1" s="1"/>
  <c r="X352" i="1"/>
  <c r="Y352" i="1" s="1"/>
  <c r="X353" i="1"/>
  <c r="Y353" i="1" s="1"/>
  <c r="X354" i="1"/>
  <c r="Y354" i="1" s="1"/>
  <c r="X355" i="1"/>
  <c r="Y355" i="1" s="1"/>
  <c r="X356" i="1"/>
  <c r="Y356" i="1" s="1"/>
  <c r="X357" i="1"/>
  <c r="Y357" i="1" s="1"/>
  <c r="X358" i="1"/>
  <c r="Y358" i="1" s="1"/>
  <c r="X359" i="1"/>
  <c r="Y359" i="1" s="1"/>
  <c r="X360" i="1"/>
  <c r="Y360" i="1" s="1"/>
  <c r="X361" i="1"/>
  <c r="Y361" i="1" s="1"/>
  <c r="X362" i="1"/>
  <c r="Y362" i="1" s="1"/>
  <c r="X363" i="1"/>
  <c r="Y363" i="1" s="1"/>
  <c r="X364" i="1"/>
  <c r="Y364" i="1" s="1"/>
  <c r="X365" i="1"/>
  <c r="Y365" i="1" s="1"/>
  <c r="X366" i="1"/>
  <c r="Y366" i="1" s="1"/>
  <c r="X367" i="1"/>
  <c r="Y367" i="1" s="1"/>
  <c r="X368" i="1"/>
  <c r="Y368" i="1" s="1"/>
  <c r="X369" i="1"/>
  <c r="Y369" i="1" s="1"/>
  <c r="X370" i="1"/>
  <c r="Y370" i="1" s="1"/>
  <c r="X371" i="1"/>
  <c r="Y371" i="1" s="1"/>
  <c r="X372" i="1"/>
  <c r="Y372" i="1" s="1"/>
  <c r="X373" i="1"/>
  <c r="Y373" i="1" s="1"/>
  <c r="X374" i="1"/>
  <c r="Y374" i="1" s="1"/>
  <c r="X375" i="1"/>
  <c r="Y375" i="1" s="1"/>
  <c r="X376" i="1"/>
  <c r="Y376" i="1" s="1"/>
  <c r="X377" i="1"/>
  <c r="Y377" i="1" s="1"/>
  <c r="X378" i="1"/>
  <c r="Y378" i="1" s="1"/>
  <c r="X379" i="1"/>
  <c r="Y379" i="1" s="1"/>
  <c r="X380" i="1"/>
  <c r="Y380" i="1" s="1"/>
  <c r="X381" i="1"/>
  <c r="Y381" i="1" s="1"/>
  <c r="X382" i="1"/>
  <c r="Y382" i="1" s="1"/>
  <c r="X383" i="1"/>
  <c r="Y383" i="1" s="1"/>
  <c r="X384" i="1"/>
  <c r="Y384" i="1" s="1"/>
  <c r="X385" i="1"/>
  <c r="Y385" i="1" s="1"/>
  <c r="X386" i="1"/>
  <c r="Y386" i="1" s="1"/>
  <c r="X387" i="1"/>
  <c r="Y387" i="1" s="1"/>
  <c r="X388" i="1"/>
  <c r="Y388" i="1" s="1"/>
  <c r="X389" i="1"/>
  <c r="Y389" i="1" s="1"/>
  <c r="X390" i="1"/>
  <c r="Y390" i="1" s="1"/>
  <c r="X391" i="1"/>
  <c r="Y391" i="1" s="1"/>
  <c r="X392" i="1"/>
  <c r="Y392" i="1" s="1"/>
  <c r="X393" i="1"/>
  <c r="Y393" i="1" s="1"/>
  <c r="X394" i="1"/>
  <c r="Y394" i="1" s="1"/>
  <c r="X395" i="1"/>
  <c r="Y395" i="1" s="1"/>
  <c r="X396" i="1"/>
  <c r="Y396" i="1" s="1"/>
  <c r="X397" i="1"/>
  <c r="Y397" i="1" s="1"/>
  <c r="X398" i="1"/>
  <c r="Y398" i="1" s="1"/>
  <c r="X399" i="1"/>
  <c r="Y399" i="1" s="1"/>
  <c r="X400" i="1"/>
  <c r="Y400" i="1" s="1"/>
  <c r="X401" i="1"/>
  <c r="Y401" i="1" s="1"/>
  <c r="X402" i="1"/>
  <c r="Y402" i="1" s="1"/>
  <c r="X403" i="1"/>
  <c r="Y403" i="1" s="1"/>
  <c r="X404" i="1"/>
  <c r="Y404" i="1" s="1"/>
  <c r="X405" i="1"/>
  <c r="Y405" i="1" s="1"/>
  <c r="X406" i="1"/>
  <c r="Y406" i="1" s="1"/>
  <c r="X407" i="1"/>
  <c r="Y407" i="1" s="1"/>
  <c r="X408" i="1"/>
  <c r="Y408" i="1" s="1"/>
  <c r="X409" i="1"/>
  <c r="Y409" i="1" s="1"/>
  <c r="X410" i="1"/>
  <c r="Y410" i="1" s="1"/>
  <c r="X411" i="1"/>
  <c r="Y411" i="1" s="1"/>
  <c r="X412" i="1"/>
  <c r="Y412" i="1" s="1"/>
  <c r="X413" i="1"/>
  <c r="Y413" i="1" s="1"/>
  <c r="X414" i="1"/>
  <c r="Y414" i="1" s="1"/>
  <c r="X415" i="1"/>
  <c r="Y415" i="1" s="1"/>
  <c r="X416" i="1"/>
  <c r="Y416" i="1" s="1"/>
  <c r="X417" i="1"/>
  <c r="Y417" i="1" s="1"/>
  <c r="X418" i="1"/>
  <c r="Y418" i="1" s="1"/>
  <c r="X419" i="1"/>
  <c r="Y419" i="1" s="1"/>
  <c r="X420" i="1"/>
  <c r="Y420" i="1" s="1"/>
  <c r="X421" i="1"/>
  <c r="Y421" i="1" s="1"/>
  <c r="X422" i="1"/>
  <c r="Y422" i="1" s="1"/>
  <c r="X423" i="1"/>
  <c r="Y423" i="1" s="1"/>
  <c r="X424" i="1"/>
  <c r="Y424" i="1" s="1"/>
  <c r="X425" i="1"/>
  <c r="Y425" i="1" s="1"/>
  <c r="X426" i="1"/>
  <c r="Y426" i="1" s="1"/>
  <c r="X427" i="1"/>
  <c r="Y427" i="1" s="1"/>
  <c r="X428" i="1"/>
  <c r="Y428" i="1" s="1"/>
  <c r="X429" i="1"/>
  <c r="Y429" i="1" s="1"/>
  <c r="X430" i="1"/>
  <c r="Y430" i="1" s="1"/>
  <c r="X431" i="1"/>
  <c r="Y431" i="1" s="1"/>
  <c r="X432" i="1"/>
  <c r="Y432" i="1" s="1"/>
  <c r="X433" i="1"/>
  <c r="Y433" i="1" s="1"/>
  <c r="X434" i="1"/>
  <c r="Y434" i="1" s="1"/>
  <c r="X435" i="1"/>
  <c r="Y435" i="1" s="1"/>
  <c r="X436" i="1"/>
  <c r="Y436" i="1" s="1"/>
  <c r="X437" i="1"/>
  <c r="Y437" i="1" s="1"/>
  <c r="X438" i="1"/>
  <c r="Y438" i="1" s="1"/>
  <c r="X439" i="1"/>
  <c r="Y439" i="1" s="1"/>
  <c r="X440" i="1"/>
  <c r="Y440" i="1" s="1"/>
  <c r="X441" i="1"/>
  <c r="Y441" i="1" s="1"/>
  <c r="X442" i="1"/>
  <c r="Y442" i="1" s="1"/>
  <c r="X443" i="1"/>
  <c r="Y443" i="1" s="1"/>
  <c r="X444" i="1"/>
  <c r="Y444" i="1" s="1"/>
  <c r="X445" i="1"/>
  <c r="Y445" i="1" s="1"/>
  <c r="X446" i="1"/>
  <c r="Y446" i="1" s="1"/>
  <c r="X447" i="1"/>
  <c r="Y447" i="1" s="1"/>
  <c r="X448" i="1"/>
  <c r="Y448" i="1" s="1"/>
  <c r="X449" i="1"/>
  <c r="Y449" i="1" s="1"/>
  <c r="X450" i="1"/>
  <c r="Y450" i="1" s="1"/>
  <c r="X451" i="1"/>
  <c r="Y451" i="1" s="1"/>
  <c r="X452" i="1"/>
  <c r="Y452" i="1" s="1"/>
  <c r="X453" i="1"/>
  <c r="Y453" i="1" s="1"/>
  <c r="X454" i="1"/>
  <c r="Y454" i="1" s="1"/>
  <c r="X455" i="1"/>
  <c r="Y455" i="1" s="1"/>
  <c r="X456" i="1"/>
  <c r="Y456" i="1" s="1"/>
  <c r="X457" i="1"/>
  <c r="Y457" i="1" s="1"/>
  <c r="X458" i="1"/>
  <c r="Y458" i="1" s="1"/>
  <c r="X459" i="1"/>
  <c r="Y459" i="1" s="1"/>
  <c r="X460" i="1"/>
  <c r="Y460" i="1" s="1"/>
  <c r="X461" i="1"/>
  <c r="Y461" i="1" s="1"/>
  <c r="X462" i="1"/>
  <c r="Y462" i="1" s="1"/>
  <c r="X463" i="1"/>
  <c r="Y463" i="1" s="1"/>
  <c r="X464" i="1"/>
  <c r="Y464" i="1" s="1"/>
  <c r="X465" i="1"/>
  <c r="Y465" i="1" s="1"/>
  <c r="X466" i="1"/>
  <c r="Y466" i="1" s="1"/>
  <c r="X467" i="1"/>
  <c r="Y467" i="1" s="1"/>
  <c r="X468" i="1"/>
  <c r="Y468" i="1" s="1"/>
  <c r="X469" i="1"/>
  <c r="Y469" i="1" s="1"/>
  <c r="X470" i="1"/>
  <c r="Y470" i="1" s="1"/>
  <c r="X471" i="1"/>
  <c r="Y471" i="1" s="1"/>
  <c r="X472" i="1"/>
  <c r="Y472" i="1" s="1"/>
  <c r="X473" i="1"/>
  <c r="Y473" i="1" s="1"/>
  <c r="X474" i="1"/>
  <c r="Y474" i="1" s="1"/>
  <c r="X475" i="1"/>
  <c r="Y475" i="1" s="1"/>
  <c r="X476" i="1"/>
  <c r="Y476" i="1" s="1"/>
  <c r="X477" i="1"/>
  <c r="Y477" i="1" s="1"/>
  <c r="X478" i="1"/>
  <c r="Y478" i="1" s="1"/>
  <c r="X479" i="1"/>
  <c r="Y479" i="1" s="1"/>
  <c r="X480" i="1"/>
  <c r="Y480" i="1" s="1"/>
  <c r="X481" i="1"/>
  <c r="Y481" i="1" s="1"/>
  <c r="X482" i="1"/>
  <c r="Y482" i="1" s="1"/>
  <c r="X483" i="1"/>
  <c r="Y483" i="1" s="1"/>
  <c r="X484" i="1"/>
  <c r="Y484" i="1" s="1"/>
  <c r="X485" i="1"/>
  <c r="Y485" i="1" s="1"/>
  <c r="X486" i="1"/>
  <c r="Y486" i="1" s="1"/>
  <c r="X487" i="1"/>
  <c r="Y487" i="1" s="1"/>
  <c r="X488" i="1"/>
  <c r="Y488" i="1" s="1"/>
  <c r="X489" i="1"/>
  <c r="Y489" i="1" s="1"/>
  <c r="X490" i="1"/>
  <c r="Y490" i="1" s="1"/>
  <c r="X491" i="1"/>
  <c r="Y491" i="1" s="1"/>
  <c r="X492" i="1"/>
  <c r="Y492" i="1" s="1"/>
  <c r="X493" i="1"/>
  <c r="Y493" i="1" s="1"/>
  <c r="X494" i="1"/>
  <c r="Y494" i="1" s="1"/>
  <c r="X495" i="1"/>
  <c r="Y495" i="1" s="1"/>
  <c r="X496" i="1"/>
  <c r="Y496" i="1" s="1"/>
  <c r="X497" i="1"/>
  <c r="Y497" i="1" s="1"/>
  <c r="X498" i="1"/>
  <c r="Y498" i="1" s="1"/>
  <c r="X499" i="1"/>
  <c r="Y499" i="1" s="1"/>
  <c r="X500" i="1"/>
  <c r="Y500" i="1" s="1"/>
  <c r="X501" i="1"/>
  <c r="Y501" i="1" s="1"/>
  <c r="X502" i="1"/>
  <c r="Y502" i="1" s="1"/>
  <c r="X503" i="1"/>
  <c r="Y503" i="1" s="1"/>
  <c r="X504" i="1"/>
  <c r="Y504" i="1" s="1"/>
  <c r="X505" i="1"/>
  <c r="Y505" i="1" s="1"/>
  <c r="X506" i="1"/>
  <c r="Y506" i="1" s="1"/>
  <c r="X507" i="1"/>
  <c r="Y507" i="1" s="1"/>
  <c r="X508" i="1"/>
  <c r="Y508" i="1" s="1"/>
  <c r="X509" i="1"/>
  <c r="Y509" i="1" s="1"/>
  <c r="X510" i="1"/>
  <c r="Y510" i="1" s="1"/>
  <c r="X511" i="1"/>
  <c r="Y511" i="1" s="1"/>
  <c r="X512" i="1"/>
  <c r="Y512" i="1" s="1"/>
  <c r="X513" i="1"/>
  <c r="Y513" i="1" s="1"/>
  <c r="X514" i="1"/>
  <c r="Y514" i="1" s="1"/>
  <c r="X515" i="1"/>
  <c r="Y515" i="1" s="1"/>
  <c r="X516" i="1"/>
  <c r="Y516" i="1" s="1"/>
  <c r="X517" i="1"/>
  <c r="Y517" i="1" s="1"/>
  <c r="X518" i="1"/>
  <c r="Y518" i="1" s="1"/>
  <c r="X519" i="1"/>
  <c r="Y519" i="1" s="1"/>
  <c r="X520" i="1"/>
  <c r="Y520" i="1" s="1"/>
  <c r="X521" i="1"/>
  <c r="Y521" i="1" s="1"/>
  <c r="X522" i="1"/>
  <c r="Y522" i="1" s="1"/>
  <c r="X523" i="1"/>
  <c r="Y523" i="1" s="1"/>
  <c r="X524" i="1"/>
  <c r="Y524" i="1" s="1"/>
  <c r="X525" i="1"/>
  <c r="Y525" i="1" s="1"/>
  <c r="X526" i="1"/>
  <c r="Y526" i="1" s="1"/>
  <c r="X527" i="1"/>
  <c r="Y527" i="1" s="1"/>
  <c r="X528" i="1"/>
  <c r="Y528" i="1" s="1"/>
  <c r="X529" i="1"/>
  <c r="Y529" i="1" s="1"/>
  <c r="X530" i="1"/>
  <c r="Y530" i="1" s="1"/>
  <c r="X531" i="1"/>
  <c r="Y531" i="1" s="1"/>
  <c r="X532" i="1"/>
  <c r="Y532" i="1" s="1"/>
  <c r="X533" i="1"/>
  <c r="Y533" i="1" s="1"/>
  <c r="X534" i="1"/>
  <c r="Y534" i="1" s="1"/>
  <c r="X535" i="1"/>
  <c r="Y535" i="1" s="1"/>
  <c r="X536" i="1"/>
  <c r="Y536" i="1" s="1"/>
  <c r="X537" i="1"/>
  <c r="Y537" i="1" s="1"/>
  <c r="X538" i="1"/>
  <c r="Y538" i="1" s="1"/>
  <c r="X539" i="1"/>
  <c r="Y539" i="1" s="1"/>
  <c r="X540" i="1"/>
  <c r="Y540" i="1" s="1"/>
  <c r="X541" i="1"/>
  <c r="Y541" i="1" s="1"/>
  <c r="X542" i="1"/>
  <c r="Y542" i="1" s="1"/>
  <c r="X543" i="1"/>
  <c r="Y543" i="1" s="1"/>
  <c r="X544" i="1"/>
  <c r="Y544" i="1" s="1"/>
  <c r="X545" i="1"/>
  <c r="Y545" i="1" s="1"/>
  <c r="X546" i="1"/>
  <c r="Y546" i="1" s="1"/>
  <c r="X547" i="1"/>
  <c r="Y547" i="1" s="1"/>
  <c r="X548" i="1"/>
  <c r="Y548" i="1" s="1"/>
  <c r="X549" i="1"/>
  <c r="Y549" i="1" s="1"/>
  <c r="X550" i="1"/>
  <c r="Y550" i="1" s="1"/>
  <c r="X551" i="1"/>
  <c r="Y551" i="1" s="1"/>
  <c r="X552" i="1"/>
  <c r="Y552" i="1" s="1"/>
  <c r="X553" i="1"/>
  <c r="Y553" i="1" s="1"/>
  <c r="X554" i="1"/>
  <c r="Y554" i="1" s="1"/>
  <c r="X555" i="1"/>
  <c r="Y555" i="1" s="1"/>
  <c r="X556" i="1"/>
  <c r="Y556" i="1" s="1"/>
  <c r="X557" i="1"/>
  <c r="Y557" i="1" s="1"/>
  <c r="X558" i="1"/>
  <c r="Y558" i="1" s="1"/>
  <c r="X559" i="1"/>
  <c r="Y559" i="1" s="1"/>
  <c r="X560" i="1"/>
  <c r="Y560" i="1" s="1"/>
  <c r="X561" i="1"/>
  <c r="Y561" i="1" s="1"/>
  <c r="X562" i="1"/>
  <c r="Y562" i="1" s="1"/>
  <c r="X563" i="1"/>
  <c r="Y563" i="1" s="1"/>
  <c r="X564" i="1"/>
  <c r="Y564" i="1" s="1"/>
  <c r="X565" i="1"/>
  <c r="Y565" i="1" s="1"/>
  <c r="X566" i="1"/>
  <c r="Y566" i="1" s="1"/>
  <c r="X567" i="1"/>
  <c r="Y567" i="1" s="1"/>
  <c r="X568" i="1"/>
  <c r="Y568" i="1" s="1"/>
  <c r="X569" i="1"/>
  <c r="Y569" i="1" s="1"/>
  <c r="X570" i="1"/>
  <c r="Y570" i="1" s="1"/>
  <c r="X571" i="1"/>
  <c r="Y571" i="1" s="1"/>
  <c r="X572" i="1"/>
  <c r="Y572" i="1" s="1"/>
  <c r="X573" i="1"/>
  <c r="Y573" i="1" s="1"/>
  <c r="X574" i="1"/>
  <c r="Y574" i="1" s="1"/>
  <c r="X575" i="1"/>
  <c r="Y575" i="1" s="1"/>
  <c r="X576" i="1"/>
  <c r="Y576" i="1" s="1"/>
  <c r="X577" i="1"/>
  <c r="Y577" i="1" s="1"/>
  <c r="X578" i="1"/>
  <c r="Y578" i="1" s="1"/>
  <c r="X579" i="1"/>
  <c r="Y579" i="1" s="1"/>
  <c r="X580" i="1"/>
  <c r="Y580" i="1" s="1"/>
  <c r="X581" i="1"/>
  <c r="Y581" i="1" s="1"/>
  <c r="X582" i="1"/>
  <c r="Y582" i="1" s="1"/>
  <c r="X583" i="1"/>
  <c r="Y583" i="1" s="1"/>
  <c r="X584" i="1"/>
  <c r="Y584" i="1" s="1"/>
  <c r="X585" i="1"/>
  <c r="Y585" i="1" s="1"/>
  <c r="X586" i="1"/>
  <c r="Y586" i="1" s="1"/>
  <c r="X587" i="1"/>
  <c r="Y587" i="1" s="1"/>
  <c r="X588" i="1"/>
  <c r="Y588" i="1" s="1"/>
  <c r="X589" i="1"/>
  <c r="Y589" i="1" s="1"/>
  <c r="X590" i="1"/>
  <c r="Y590" i="1" s="1"/>
  <c r="X591" i="1"/>
  <c r="Y591" i="1" s="1"/>
  <c r="X592" i="1"/>
  <c r="Y592" i="1" s="1"/>
  <c r="X593" i="1"/>
  <c r="Y593" i="1" s="1"/>
  <c r="X594" i="1"/>
  <c r="Y594" i="1" s="1"/>
  <c r="X595" i="1"/>
  <c r="Y595" i="1" s="1"/>
  <c r="X596" i="1"/>
  <c r="Y596" i="1" s="1"/>
  <c r="X597" i="1"/>
  <c r="Y597" i="1" s="1"/>
  <c r="X598" i="1"/>
  <c r="Y598" i="1" s="1"/>
  <c r="X599" i="1"/>
  <c r="Y599" i="1" s="1"/>
  <c r="X600" i="1"/>
  <c r="Y600" i="1" s="1"/>
  <c r="X601" i="1"/>
  <c r="Y601" i="1" s="1"/>
  <c r="X602" i="1"/>
  <c r="Y602" i="1" s="1"/>
  <c r="X603" i="1"/>
  <c r="Y603" i="1" s="1"/>
  <c r="X604" i="1"/>
  <c r="Y604" i="1" s="1"/>
  <c r="X605" i="1"/>
  <c r="Y605" i="1" s="1"/>
  <c r="X606" i="1"/>
  <c r="Y606" i="1" s="1"/>
  <c r="X607" i="1"/>
  <c r="Y607" i="1" s="1"/>
  <c r="X608" i="1"/>
  <c r="Y608" i="1" s="1"/>
  <c r="X609" i="1"/>
  <c r="Y609" i="1" s="1"/>
  <c r="X610" i="1"/>
  <c r="Y610" i="1" s="1"/>
  <c r="X611" i="1"/>
  <c r="Y611" i="1" s="1"/>
  <c r="X612" i="1"/>
  <c r="Y612" i="1" s="1"/>
  <c r="X613" i="1"/>
  <c r="Y613" i="1" s="1"/>
  <c r="X614" i="1"/>
  <c r="Y614" i="1" s="1"/>
  <c r="X615" i="1"/>
  <c r="Y615" i="1" s="1"/>
  <c r="X616" i="1"/>
  <c r="Y616" i="1" s="1"/>
  <c r="X617" i="1"/>
  <c r="Y617" i="1" s="1"/>
  <c r="X618" i="1"/>
  <c r="Y618" i="1" s="1"/>
  <c r="X619" i="1"/>
  <c r="Y619" i="1" s="1"/>
  <c r="X620" i="1"/>
  <c r="Y620" i="1" s="1"/>
  <c r="X621" i="1"/>
  <c r="Y621" i="1" s="1"/>
  <c r="X622" i="1"/>
  <c r="Y622" i="1" s="1"/>
  <c r="X623" i="1"/>
  <c r="Y623" i="1" s="1"/>
  <c r="X624" i="1"/>
  <c r="Y624" i="1" s="1"/>
  <c r="X625" i="1"/>
  <c r="Y625" i="1" s="1"/>
  <c r="X626" i="1"/>
  <c r="Y626" i="1" s="1"/>
  <c r="X627" i="1"/>
  <c r="Y627" i="1" s="1"/>
  <c r="X628" i="1"/>
  <c r="Y628" i="1" s="1"/>
  <c r="X629" i="1"/>
  <c r="Y629" i="1" s="1"/>
  <c r="X630" i="1"/>
  <c r="Y630" i="1" s="1"/>
  <c r="X631" i="1"/>
  <c r="Y631" i="1" s="1"/>
  <c r="X632" i="1"/>
  <c r="Y632" i="1" s="1"/>
  <c r="X633" i="1"/>
  <c r="Y633" i="1" s="1"/>
  <c r="X634" i="1"/>
  <c r="Y634" i="1" s="1"/>
  <c r="X635" i="1"/>
  <c r="Y635" i="1" s="1"/>
  <c r="X636" i="1"/>
  <c r="Y636" i="1" s="1"/>
  <c r="X637" i="1"/>
  <c r="Y637" i="1" s="1"/>
  <c r="X638" i="1"/>
  <c r="Y638" i="1" s="1"/>
  <c r="X639" i="1"/>
  <c r="Y639" i="1" s="1"/>
  <c r="X640" i="1"/>
  <c r="Y640" i="1" s="1"/>
  <c r="X641" i="1"/>
  <c r="Y641" i="1" s="1"/>
  <c r="X642" i="1"/>
  <c r="Y642" i="1" s="1"/>
  <c r="X643" i="1"/>
  <c r="Y643" i="1" s="1"/>
  <c r="X644" i="1"/>
  <c r="Y644" i="1" s="1"/>
  <c r="X645" i="1"/>
  <c r="Y645" i="1" s="1"/>
  <c r="X646" i="1"/>
  <c r="Y646" i="1" s="1"/>
  <c r="X647" i="1"/>
  <c r="Y647" i="1" s="1"/>
  <c r="X648" i="1"/>
  <c r="Y648" i="1" s="1"/>
  <c r="X649" i="1"/>
  <c r="Y649" i="1" s="1"/>
  <c r="X650" i="1"/>
  <c r="Y650" i="1" s="1"/>
  <c r="X651" i="1"/>
  <c r="Y651" i="1" s="1"/>
  <c r="X652" i="1"/>
  <c r="Y652" i="1" s="1"/>
  <c r="X653" i="1"/>
  <c r="Y653" i="1" s="1"/>
  <c r="X654" i="1"/>
  <c r="Y654" i="1" s="1"/>
  <c r="X655" i="1"/>
  <c r="Y655" i="1" s="1"/>
  <c r="X656" i="1"/>
  <c r="Y656" i="1" s="1"/>
  <c r="X657" i="1"/>
  <c r="Y657" i="1" s="1"/>
  <c r="X658" i="1"/>
  <c r="Y658" i="1" s="1"/>
  <c r="X659" i="1"/>
  <c r="Y659" i="1" s="1"/>
  <c r="X660" i="1"/>
  <c r="Y660" i="1" s="1"/>
  <c r="X661" i="1"/>
  <c r="Y661" i="1" s="1"/>
  <c r="X662" i="1"/>
  <c r="Y662" i="1" s="1"/>
  <c r="X663" i="1"/>
  <c r="Y663" i="1" s="1"/>
  <c r="X664" i="1"/>
  <c r="Y664" i="1" s="1"/>
  <c r="X665" i="1"/>
  <c r="Y665" i="1" s="1"/>
  <c r="X666" i="1"/>
  <c r="Y666" i="1" s="1"/>
  <c r="X667" i="1"/>
  <c r="Y667" i="1" s="1"/>
  <c r="X668" i="1"/>
  <c r="Y668" i="1" s="1"/>
  <c r="X669" i="1"/>
  <c r="Y669" i="1" s="1"/>
  <c r="X670" i="1"/>
  <c r="Y670" i="1" s="1"/>
  <c r="X671" i="1"/>
  <c r="Y671" i="1" s="1"/>
  <c r="X672" i="1"/>
  <c r="Y672" i="1" s="1"/>
  <c r="X673" i="1"/>
  <c r="Y673" i="1" s="1"/>
  <c r="X674" i="1"/>
  <c r="Y674" i="1" s="1"/>
  <c r="X675" i="1"/>
  <c r="Y675" i="1" s="1"/>
  <c r="X676" i="1"/>
  <c r="Y676" i="1" s="1"/>
  <c r="X677" i="1"/>
  <c r="Y677" i="1" s="1"/>
  <c r="X678" i="1"/>
  <c r="Y678" i="1" s="1"/>
  <c r="X679" i="1"/>
  <c r="Y679" i="1" s="1"/>
  <c r="X680" i="1"/>
  <c r="Y680" i="1" s="1"/>
  <c r="X681" i="1"/>
  <c r="Y681" i="1" s="1"/>
  <c r="X682" i="1"/>
  <c r="Y682" i="1" s="1"/>
  <c r="X683" i="1"/>
  <c r="Y683" i="1" s="1"/>
  <c r="X684" i="1"/>
  <c r="Y684" i="1" s="1"/>
  <c r="X685" i="1"/>
  <c r="Y685" i="1" s="1"/>
  <c r="X686" i="1"/>
  <c r="Y686" i="1" s="1"/>
  <c r="X687" i="1"/>
  <c r="Y687" i="1" s="1"/>
  <c r="X688" i="1"/>
  <c r="Y688" i="1" s="1"/>
  <c r="X689" i="1"/>
  <c r="Y689" i="1" s="1"/>
  <c r="X690" i="1"/>
  <c r="Y690" i="1" s="1"/>
  <c r="X691" i="1"/>
  <c r="Y691" i="1" s="1"/>
  <c r="X692" i="1"/>
  <c r="Y692" i="1" s="1"/>
  <c r="X693" i="1"/>
  <c r="Y693" i="1" s="1"/>
  <c r="X694" i="1"/>
  <c r="Y694" i="1" s="1"/>
  <c r="X695" i="1"/>
  <c r="Y695" i="1" s="1"/>
  <c r="X696" i="1"/>
  <c r="Y696" i="1" s="1"/>
  <c r="X697" i="1"/>
  <c r="Y697" i="1" s="1"/>
  <c r="X698" i="1"/>
  <c r="Y698" i="1" s="1"/>
  <c r="X699" i="1"/>
  <c r="Y699" i="1" s="1"/>
  <c r="X700" i="1"/>
  <c r="Y700" i="1" s="1"/>
  <c r="X701" i="1"/>
  <c r="Y701" i="1" s="1"/>
  <c r="X702" i="1"/>
  <c r="Y702" i="1" s="1"/>
  <c r="X703" i="1"/>
  <c r="Y703" i="1" s="1"/>
  <c r="X704" i="1"/>
  <c r="Y704" i="1" s="1"/>
  <c r="X705" i="1"/>
  <c r="Y705" i="1" s="1"/>
  <c r="X706" i="1"/>
  <c r="Y706" i="1" s="1"/>
  <c r="X707" i="1"/>
  <c r="Y707" i="1" s="1"/>
  <c r="X708" i="1"/>
  <c r="Y708" i="1" s="1"/>
  <c r="X709" i="1"/>
  <c r="Y709" i="1" s="1"/>
  <c r="X710" i="1"/>
  <c r="Y710" i="1" s="1"/>
  <c r="X711" i="1"/>
  <c r="Y711" i="1" s="1"/>
  <c r="X712" i="1"/>
  <c r="Y712" i="1" s="1"/>
  <c r="X713" i="1"/>
  <c r="Y713" i="1" s="1"/>
  <c r="X714" i="1"/>
  <c r="Y714" i="1" s="1"/>
  <c r="X715" i="1"/>
  <c r="Y715" i="1" s="1"/>
  <c r="X716" i="1"/>
  <c r="Y716" i="1" s="1"/>
  <c r="X717" i="1"/>
  <c r="Y717" i="1" s="1"/>
  <c r="X718" i="1"/>
  <c r="Y718" i="1" s="1"/>
  <c r="X719" i="1"/>
  <c r="Y719" i="1" s="1"/>
  <c r="X720" i="1"/>
  <c r="Y720" i="1" s="1"/>
  <c r="X721" i="1"/>
  <c r="Y721" i="1" s="1"/>
  <c r="X722" i="1"/>
  <c r="Y722" i="1" s="1"/>
  <c r="X723" i="1"/>
  <c r="Y723" i="1" s="1"/>
  <c r="X724" i="1"/>
  <c r="Y724" i="1" s="1"/>
  <c r="X725" i="1"/>
  <c r="Y725" i="1" s="1"/>
  <c r="X726" i="1"/>
  <c r="Y726" i="1" s="1"/>
  <c r="X727" i="1"/>
  <c r="Y727" i="1" s="1"/>
  <c r="X728" i="1"/>
  <c r="Y728" i="1" s="1"/>
  <c r="X729" i="1"/>
  <c r="Y729" i="1" s="1"/>
  <c r="X730" i="1"/>
  <c r="Y730" i="1" s="1"/>
  <c r="X731" i="1"/>
  <c r="Y731" i="1" s="1"/>
  <c r="X732" i="1"/>
  <c r="Y732" i="1" s="1"/>
  <c r="X733" i="1"/>
  <c r="Y733" i="1" s="1"/>
  <c r="X734" i="1"/>
  <c r="Y734" i="1" s="1"/>
  <c r="X735" i="1"/>
  <c r="Y735" i="1" s="1"/>
  <c r="X736" i="1"/>
  <c r="Y736" i="1" s="1"/>
  <c r="X737" i="1"/>
  <c r="Y737" i="1" s="1"/>
  <c r="X738" i="1"/>
  <c r="Y738" i="1" s="1"/>
  <c r="X739" i="1"/>
  <c r="Y739" i="1" s="1"/>
  <c r="X740" i="1"/>
  <c r="Y740" i="1" s="1"/>
  <c r="X741" i="1"/>
  <c r="Y741" i="1" s="1"/>
  <c r="X742" i="1"/>
  <c r="Y742" i="1" s="1"/>
  <c r="X743" i="1"/>
  <c r="Y743" i="1" s="1"/>
  <c r="X744" i="1"/>
  <c r="Y744" i="1" s="1"/>
  <c r="X745" i="1"/>
  <c r="Y745" i="1" s="1"/>
  <c r="X746" i="1"/>
  <c r="Y746" i="1" s="1"/>
  <c r="X747" i="1"/>
  <c r="Y747" i="1" s="1"/>
  <c r="X748" i="1"/>
  <c r="Y748" i="1" s="1"/>
  <c r="X749" i="1"/>
  <c r="Y749" i="1" s="1"/>
  <c r="X750" i="1"/>
  <c r="Y750" i="1" s="1"/>
  <c r="X751" i="1"/>
  <c r="Y751" i="1" s="1"/>
  <c r="X752" i="1"/>
  <c r="Y752" i="1" s="1"/>
  <c r="X753" i="1"/>
  <c r="Y753" i="1" s="1"/>
  <c r="X754" i="1"/>
  <c r="Y754" i="1" s="1"/>
  <c r="X755" i="1"/>
  <c r="Y755" i="1" s="1"/>
  <c r="X756" i="1"/>
  <c r="Y756" i="1" s="1"/>
  <c r="X757" i="1"/>
  <c r="Y757" i="1" s="1"/>
  <c r="X758" i="1"/>
  <c r="Y758" i="1" s="1"/>
  <c r="X759" i="1"/>
  <c r="Y759" i="1" s="1"/>
  <c r="X760" i="1"/>
  <c r="Y760" i="1" s="1"/>
  <c r="X761" i="1"/>
  <c r="Y761" i="1" s="1"/>
  <c r="X762" i="1"/>
  <c r="Y762" i="1" s="1"/>
  <c r="X763" i="1"/>
  <c r="Y763" i="1" s="1"/>
  <c r="X764" i="1"/>
  <c r="Y764" i="1" s="1"/>
  <c r="X765" i="1"/>
  <c r="Y765" i="1" s="1"/>
  <c r="X766" i="1"/>
  <c r="Y766" i="1" s="1"/>
  <c r="X767" i="1"/>
  <c r="Y767" i="1" s="1"/>
  <c r="X768" i="1"/>
  <c r="Y768" i="1" s="1"/>
  <c r="X769" i="1"/>
  <c r="Y769" i="1" s="1"/>
  <c r="X770" i="1"/>
  <c r="Y770" i="1" s="1"/>
  <c r="X771" i="1"/>
  <c r="Y771" i="1" s="1"/>
  <c r="X772" i="1"/>
  <c r="Y772" i="1" s="1"/>
  <c r="X773" i="1"/>
  <c r="Y773" i="1" s="1"/>
  <c r="X774" i="1"/>
  <c r="Y774" i="1" s="1"/>
  <c r="X775" i="1"/>
  <c r="Y775" i="1" s="1"/>
  <c r="X776" i="1"/>
  <c r="Y776" i="1" s="1"/>
  <c r="X777" i="1"/>
  <c r="Y777" i="1" s="1"/>
  <c r="X778" i="1"/>
  <c r="Y778" i="1" s="1"/>
  <c r="X779" i="1"/>
  <c r="Y779" i="1" s="1"/>
  <c r="X780" i="1"/>
  <c r="Y780" i="1" s="1"/>
  <c r="X781" i="1"/>
  <c r="Y781" i="1" s="1"/>
  <c r="X782" i="1"/>
  <c r="Y782" i="1" s="1"/>
  <c r="X783" i="1"/>
  <c r="Y783" i="1" s="1"/>
  <c r="X784" i="1"/>
  <c r="Y784" i="1" s="1"/>
  <c r="X785" i="1"/>
  <c r="Y785" i="1" s="1"/>
  <c r="X786" i="1"/>
  <c r="Y786" i="1" s="1"/>
  <c r="X787" i="1"/>
  <c r="Y787" i="1" s="1"/>
  <c r="X788" i="1"/>
  <c r="Y788" i="1" s="1"/>
  <c r="X789" i="1"/>
  <c r="Y789" i="1" s="1"/>
  <c r="X790" i="1"/>
  <c r="Y790" i="1" s="1"/>
  <c r="X791" i="1"/>
  <c r="Y791" i="1" s="1"/>
  <c r="X792" i="1"/>
  <c r="Y792" i="1" s="1"/>
  <c r="X793" i="1"/>
  <c r="Y793" i="1" s="1"/>
  <c r="X794" i="1"/>
  <c r="Y794" i="1" s="1"/>
  <c r="X795" i="1"/>
  <c r="Y795" i="1" s="1"/>
  <c r="X796" i="1"/>
  <c r="Y796" i="1" s="1"/>
  <c r="X797" i="1"/>
  <c r="Y797" i="1" s="1"/>
  <c r="X798" i="1"/>
  <c r="Y798" i="1" s="1"/>
  <c r="X799" i="1"/>
  <c r="Y799" i="1" s="1"/>
  <c r="X800" i="1"/>
  <c r="Y800" i="1" s="1"/>
  <c r="X801" i="1"/>
  <c r="Y801" i="1" s="1"/>
  <c r="X802" i="1"/>
  <c r="Y802" i="1" s="1"/>
  <c r="X803" i="1"/>
  <c r="Y803" i="1" s="1"/>
  <c r="X804" i="1"/>
  <c r="Y804" i="1" s="1"/>
  <c r="X805" i="1"/>
  <c r="Y805" i="1" s="1"/>
  <c r="X806" i="1"/>
  <c r="Y806" i="1" s="1"/>
  <c r="X807" i="1"/>
  <c r="Y807" i="1" s="1"/>
  <c r="X808" i="1"/>
  <c r="Y808" i="1" s="1"/>
  <c r="X809" i="1"/>
  <c r="Y809" i="1" s="1"/>
  <c r="X810" i="1"/>
  <c r="Y810" i="1" s="1"/>
  <c r="X811" i="1"/>
  <c r="Y811" i="1" s="1"/>
  <c r="X812" i="1"/>
  <c r="Y812" i="1" s="1"/>
  <c r="X813" i="1"/>
  <c r="Y813" i="1" s="1"/>
  <c r="X814" i="1"/>
  <c r="Y814" i="1" s="1"/>
  <c r="X815" i="1"/>
  <c r="Y815" i="1" s="1"/>
  <c r="X816" i="1"/>
  <c r="Y816" i="1" s="1"/>
  <c r="X817" i="1"/>
  <c r="Y817" i="1" s="1"/>
  <c r="X818" i="1"/>
  <c r="Y818" i="1" s="1"/>
  <c r="X819" i="1"/>
  <c r="Y819" i="1" s="1"/>
  <c r="X820" i="1"/>
  <c r="Y820" i="1" s="1"/>
  <c r="X821" i="1"/>
  <c r="Y821" i="1" s="1"/>
  <c r="X822" i="1"/>
  <c r="Y822" i="1" s="1"/>
  <c r="X823" i="1"/>
  <c r="Y823" i="1" s="1"/>
  <c r="X824" i="1"/>
  <c r="Y824" i="1" s="1"/>
  <c r="X825" i="1"/>
  <c r="Y825" i="1" s="1"/>
  <c r="X826" i="1"/>
  <c r="Y826" i="1" s="1"/>
  <c r="X827" i="1"/>
  <c r="Y827" i="1" s="1"/>
  <c r="X828" i="1"/>
  <c r="Y828" i="1" s="1"/>
  <c r="X829" i="1"/>
  <c r="Y829" i="1" s="1"/>
  <c r="X830" i="1"/>
  <c r="Y830" i="1" s="1"/>
  <c r="X831" i="1"/>
  <c r="Y831" i="1" s="1"/>
  <c r="X832" i="1"/>
  <c r="Y832" i="1" s="1"/>
  <c r="X833" i="1"/>
  <c r="Y833" i="1" s="1"/>
  <c r="X834" i="1"/>
  <c r="Y834" i="1" s="1"/>
  <c r="X835" i="1"/>
  <c r="Y835" i="1" s="1"/>
  <c r="X836" i="1"/>
  <c r="Y836" i="1" s="1"/>
  <c r="X837" i="1"/>
  <c r="Y837" i="1" s="1"/>
  <c r="X838" i="1"/>
  <c r="Y838" i="1" s="1"/>
  <c r="X839" i="1"/>
  <c r="Y839" i="1" s="1"/>
  <c r="X840" i="1"/>
  <c r="Y840" i="1" s="1"/>
  <c r="X841" i="1"/>
  <c r="Y841" i="1" s="1"/>
  <c r="X842" i="1"/>
  <c r="Y842" i="1" s="1"/>
  <c r="X843" i="1"/>
  <c r="Y843" i="1" s="1"/>
  <c r="X844" i="1"/>
  <c r="Y844" i="1" s="1"/>
  <c r="X845" i="1"/>
  <c r="Y845" i="1" s="1"/>
  <c r="X846" i="1"/>
  <c r="Y846" i="1" s="1"/>
  <c r="X847" i="1"/>
  <c r="Y847" i="1" s="1"/>
  <c r="X848" i="1"/>
  <c r="Y848" i="1" s="1"/>
  <c r="X849" i="1"/>
  <c r="Y849" i="1" s="1"/>
  <c r="X850" i="1"/>
  <c r="Y850" i="1" s="1"/>
  <c r="X851" i="1"/>
  <c r="Y851" i="1" s="1"/>
  <c r="X852" i="1"/>
  <c r="Y852" i="1" s="1"/>
  <c r="X853" i="1"/>
  <c r="Y853" i="1" s="1"/>
  <c r="X854" i="1"/>
  <c r="Y854" i="1" s="1"/>
  <c r="X855" i="1"/>
  <c r="Y855" i="1" s="1"/>
  <c r="X856" i="1"/>
  <c r="Y856" i="1" s="1"/>
  <c r="X857" i="1"/>
  <c r="Y857" i="1" s="1"/>
  <c r="X858" i="1"/>
  <c r="Y858" i="1" s="1"/>
  <c r="X859" i="1"/>
  <c r="Y859" i="1" s="1"/>
  <c r="X860" i="1"/>
  <c r="Y860" i="1" s="1"/>
  <c r="X861" i="1"/>
  <c r="Y861" i="1" s="1"/>
  <c r="X862" i="1"/>
  <c r="Y862" i="1" s="1"/>
  <c r="X863" i="1"/>
  <c r="Y863" i="1" s="1"/>
  <c r="X864" i="1"/>
  <c r="Y864" i="1" s="1"/>
  <c r="X865" i="1"/>
  <c r="Y865" i="1" s="1"/>
  <c r="X866" i="1"/>
  <c r="Y866" i="1" s="1"/>
  <c r="X867" i="1"/>
  <c r="Y867" i="1" s="1"/>
  <c r="X868" i="1"/>
  <c r="Y868" i="1" s="1"/>
  <c r="X869" i="1"/>
  <c r="Y869" i="1" s="1"/>
  <c r="X870" i="1"/>
  <c r="Y870" i="1" s="1"/>
  <c r="X871" i="1"/>
  <c r="Y871" i="1" s="1"/>
  <c r="X872" i="1"/>
  <c r="Y872" i="1" s="1"/>
  <c r="X873" i="1"/>
  <c r="Y873" i="1" s="1"/>
  <c r="X874" i="1"/>
  <c r="Y874" i="1" s="1"/>
  <c r="X875" i="1"/>
  <c r="Y875" i="1" s="1"/>
  <c r="X876" i="1"/>
  <c r="Y876" i="1" s="1"/>
  <c r="X877" i="1"/>
  <c r="Y877" i="1" s="1"/>
  <c r="X878" i="1"/>
  <c r="Y878" i="1" s="1"/>
  <c r="X879" i="1"/>
  <c r="Y879" i="1" s="1"/>
  <c r="X880" i="1"/>
  <c r="Y880" i="1" s="1"/>
  <c r="X881" i="1"/>
  <c r="Y881" i="1" s="1"/>
  <c r="X882" i="1"/>
  <c r="Y882" i="1" s="1"/>
  <c r="X883" i="1"/>
  <c r="Y883" i="1" s="1"/>
  <c r="X884" i="1"/>
  <c r="Y884" i="1" s="1"/>
  <c r="X885" i="1"/>
  <c r="Y885" i="1" s="1"/>
  <c r="X886" i="1"/>
  <c r="Y886" i="1" s="1"/>
  <c r="X887" i="1"/>
  <c r="Y887" i="1" s="1"/>
  <c r="X888" i="1"/>
  <c r="Y888" i="1" s="1"/>
  <c r="X889" i="1"/>
  <c r="Y889" i="1" s="1"/>
  <c r="X890" i="1"/>
  <c r="Y890" i="1" s="1"/>
  <c r="X891" i="1"/>
  <c r="Y891" i="1" s="1"/>
  <c r="X892" i="1"/>
  <c r="Y892" i="1" s="1"/>
  <c r="X893" i="1"/>
  <c r="Y893" i="1" s="1"/>
  <c r="X894" i="1"/>
  <c r="Y894" i="1" s="1"/>
  <c r="X895" i="1"/>
  <c r="Y895" i="1" s="1"/>
  <c r="X896" i="1"/>
  <c r="Y896" i="1" s="1"/>
  <c r="X897" i="1"/>
  <c r="Y897" i="1" s="1"/>
  <c r="X898" i="1"/>
  <c r="Y898" i="1" s="1"/>
  <c r="X899" i="1"/>
  <c r="Y899" i="1" s="1"/>
  <c r="X900" i="1"/>
  <c r="Y900" i="1" s="1"/>
  <c r="X901" i="1"/>
  <c r="Y901" i="1" s="1"/>
  <c r="X902" i="1"/>
  <c r="Y902" i="1" s="1"/>
  <c r="X903" i="1"/>
  <c r="Y903" i="1" s="1"/>
  <c r="X904" i="1"/>
  <c r="Y904" i="1" s="1"/>
  <c r="X905" i="1"/>
  <c r="Y905" i="1" s="1"/>
  <c r="X906" i="1"/>
  <c r="Y906" i="1" s="1"/>
  <c r="X907" i="1"/>
  <c r="Y907" i="1" s="1"/>
  <c r="X908" i="1"/>
  <c r="Y908" i="1" s="1"/>
  <c r="X909" i="1"/>
  <c r="Y909" i="1" s="1"/>
  <c r="X910" i="1"/>
  <c r="Y910" i="1" s="1"/>
  <c r="X911" i="1"/>
  <c r="Y911" i="1" s="1"/>
  <c r="X912" i="1"/>
  <c r="Y912" i="1" s="1"/>
  <c r="X913" i="1"/>
  <c r="Y913" i="1" s="1"/>
  <c r="X914" i="1"/>
  <c r="Y914" i="1" s="1"/>
  <c r="X915" i="1"/>
  <c r="Y915" i="1" s="1"/>
  <c r="X916" i="1"/>
  <c r="Y916" i="1" s="1"/>
  <c r="X917" i="1"/>
  <c r="Y917" i="1" s="1"/>
  <c r="X918" i="1"/>
  <c r="Y918" i="1" s="1"/>
  <c r="X919" i="1"/>
  <c r="Y919" i="1" s="1"/>
  <c r="X920" i="1"/>
  <c r="Y920" i="1" s="1"/>
  <c r="X921" i="1"/>
  <c r="Y921" i="1" s="1"/>
  <c r="X922" i="1"/>
  <c r="Y922" i="1" s="1"/>
  <c r="X923" i="1"/>
  <c r="Y923" i="1" s="1"/>
  <c r="X924" i="1"/>
  <c r="Y924" i="1" s="1"/>
  <c r="X925" i="1"/>
  <c r="Y925" i="1" s="1"/>
  <c r="X926" i="1"/>
  <c r="Y926" i="1" s="1"/>
  <c r="X927" i="1"/>
  <c r="Y927" i="1" s="1"/>
  <c r="X928" i="1"/>
  <c r="Y928" i="1" s="1"/>
  <c r="X929" i="1"/>
  <c r="Y929" i="1" s="1"/>
  <c r="X930" i="1"/>
  <c r="Y930" i="1" s="1"/>
  <c r="X931" i="1"/>
  <c r="Y931" i="1" s="1"/>
  <c r="X932" i="1"/>
  <c r="Y932" i="1" s="1"/>
  <c r="X933" i="1"/>
  <c r="Y933" i="1" s="1"/>
  <c r="X934" i="1"/>
  <c r="Y934" i="1" s="1"/>
  <c r="X935" i="1"/>
  <c r="Y935" i="1" s="1"/>
  <c r="X936" i="1"/>
  <c r="Y936" i="1" s="1"/>
  <c r="X937" i="1"/>
  <c r="Y937" i="1" s="1"/>
  <c r="X938" i="1"/>
  <c r="Y938" i="1" s="1"/>
  <c r="X939" i="1"/>
  <c r="Y939" i="1" s="1"/>
  <c r="X940" i="1"/>
  <c r="Y940" i="1" s="1"/>
  <c r="X941" i="1"/>
  <c r="Y941" i="1" s="1"/>
  <c r="X942" i="1"/>
  <c r="Y942" i="1" s="1"/>
  <c r="X943" i="1"/>
  <c r="Y943" i="1" s="1"/>
  <c r="X944" i="1"/>
  <c r="Y944" i="1" s="1"/>
  <c r="X945" i="1"/>
  <c r="Y945" i="1" s="1"/>
  <c r="X946" i="1"/>
  <c r="Y946" i="1" s="1"/>
  <c r="X947" i="1"/>
  <c r="Y947" i="1" s="1"/>
  <c r="X948" i="1"/>
  <c r="Y948" i="1" s="1"/>
  <c r="X949" i="1"/>
  <c r="Y949" i="1" s="1"/>
  <c r="X950" i="1"/>
  <c r="Y950" i="1" s="1"/>
  <c r="X951" i="1"/>
  <c r="Y951" i="1" s="1"/>
  <c r="X952" i="1"/>
  <c r="Y952" i="1" s="1"/>
  <c r="X953" i="1"/>
  <c r="Y953" i="1" s="1"/>
  <c r="X954" i="1"/>
  <c r="Y954" i="1" s="1"/>
  <c r="X955" i="1"/>
  <c r="Y955" i="1" s="1"/>
  <c r="X956" i="1"/>
  <c r="Y956" i="1" s="1"/>
  <c r="X957" i="1"/>
  <c r="Y957" i="1" s="1"/>
  <c r="X958" i="1"/>
  <c r="Y958" i="1" s="1"/>
  <c r="X959" i="1"/>
  <c r="Y959" i="1" s="1"/>
  <c r="X960" i="1"/>
  <c r="Y960" i="1" s="1"/>
  <c r="X961" i="1"/>
  <c r="Y961" i="1" s="1"/>
  <c r="X962" i="1"/>
  <c r="Y962" i="1" s="1"/>
  <c r="X963" i="1"/>
  <c r="Y963" i="1" s="1"/>
  <c r="X964" i="1"/>
  <c r="Y964" i="1" s="1"/>
  <c r="X965" i="1"/>
  <c r="Y965" i="1" s="1"/>
  <c r="X966" i="1"/>
  <c r="Y966" i="1" s="1"/>
  <c r="X967" i="1"/>
  <c r="Y967" i="1" s="1"/>
  <c r="X968" i="1"/>
  <c r="Y968" i="1" s="1"/>
  <c r="X969" i="1"/>
  <c r="Y969" i="1" s="1"/>
  <c r="X970" i="1"/>
  <c r="Y970" i="1" s="1"/>
  <c r="X971" i="1"/>
  <c r="Y971" i="1" s="1"/>
  <c r="X972" i="1"/>
  <c r="Y972" i="1" s="1"/>
  <c r="X973" i="1"/>
  <c r="Y973" i="1" s="1"/>
  <c r="X974" i="1"/>
  <c r="Y974" i="1" s="1"/>
  <c r="X975" i="1"/>
  <c r="Y975" i="1" s="1"/>
  <c r="X976" i="1"/>
  <c r="Y976" i="1" s="1"/>
  <c r="X977" i="1"/>
  <c r="Y977" i="1" s="1"/>
  <c r="X978" i="1"/>
  <c r="Y978" i="1" s="1"/>
  <c r="X979" i="1"/>
  <c r="Y979" i="1" s="1"/>
  <c r="X980" i="1"/>
  <c r="Y980" i="1" s="1"/>
  <c r="X981" i="1"/>
  <c r="Y981" i="1" s="1"/>
  <c r="X982" i="1"/>
  <c r="Y982" i="1" s="1"/>
  <c r="X983" i="1"/>
  <c r="Y983" i="1" s="1"/>
  <c r="X984" i="1"/>
  <c r="Y984" i="1" s="1"/>
  <c r="X985" i="1"/>
  <c r="Y985" i="1" s="1"/>
  <c r="X986" i="1"/>
  <c r="Y986" i="1" s="1"/>
  <c r="X987" i="1"/>
  <c r="Y987" i="1" s="1"/>
  <c r="X988" i="1"/>
  <c r="Y988" i="1" s="1"/>
  <c r="X989" i="1"/>
  <c r="Y989" i="1" s="1"/>
  <c r="X990" i="1"/>
  <c r="Y990" i="1" s="1"/>
  <c r="X991" i="1"/>
  <c r="Y991" i="1" s="1"/>
  <c r="X992" i="1"/>
  <c r="Y992" i="1" s="1"/>
  <c r="X993" i="1"/>
  <c r="Y993" i="1" s="1"/>
  <c r="X994" i="1"/>
  <c r="Y994" i="1" s="1"/>
  <c r="X995" i="1"/>
  <c r="Y995" i="1" s="1"/>
  <c r="X996" i="1"/>
  <c r="Y996" i="1" s="1"/>
  <c r="X997" i="1"/>
  <c r="Y997" i="1" s="1"/>
  <c r="X998" i="1"/>
  <c r="Y998" i="1" s="1"/>
  <c r="X999" i="1"/>
  <c r="Y999" i="1" s="1"/>
  <c r="X1000" i="1"/>
  <c r="Y1000" i="1" s="1"/>
  <c r="X1001" i="1"/>
  <c r="Y1001" i="1" s="1"/>
  <c r="X1002" i="1"/>
  <c r="Y1002" i="1" s="1"/>
  <c r="X1003" i="1"/>
  <c r="Y1003" i="1" s="1"/>
  <c r="X1004" i="1"/>
  <c r="Y1004" i="1" s="1"/>
  <c r="X1005" i="1"/>
  <c r="Y1005" i="1" s="1"/>
  <c r="X1006" i="1"/>
  <c r="Y1006" i="1" s="1"/>
  <c r="X1007" i="1"/>
  <c r="Y1007" i="1" s="1"/>
  <c r="X1008" i="1"/>
  <c r="Y1008" i="1" s="1"/>
  <c r="X1009" i="1"/>
  <c r="Y1009" i="1" s="1"/>
  <c r="X1010" i="1"/>
  <c r="Y1010" i="1" s="1"/>
  <c r="X1011" i="1"/>
  <c r="Y1011" i="1" s="1"/>
  <c r="X1012" i="1"/>
  <c r="Y1012" i="1" s="1"/>
  <c r="X1013" i="1"/>
  <c r="Y1013" i="1" s="1"/>
  <c r="X1014" i="1"/>
  <c r="Y1014" i="1" s="1"/>
  <c r="X1015" i="1"/>
  <c r="Y1015" i="1" s="1"/>
  <c r="X1016" i="1"/>
  <c r="Y1016" i="1" s="1"/>
  <c r="X1017" i="1"/>
  <c r="Y1017" i="1" s="1"/>
  <c r="X1018" i="1"/>
  <c r="Y1018" i="1" s="1"/>
  <c r="X1019" i="1"/>
  <c r="Y1019" i="1" s="1"/>
  <c r="X1020" i="1"/>
  <c r="Y1020" i="1" s="1"/>
  <c r="X1021" i="1"/>
  <c r="Y1021" i="1" s="1"/>
  <c r="X1022" i="1"/>
  <c r="Y1022" i="1" s="1"/>
  <c r="X1023" i="1"/>
  <c r="Y1023" i="1" s="1"/>
  <c r="X1024" i="1"/>
  <c r="Y1024" i="1" s="1"/>
  <c r="X1025" i="1"/>
  <c r="Y1025" i="1" s="1"/>
  <c r="X1026" i="1"/>
  <c r="Y1026" i="1" s="1"/>
  <c r="X1027" i="1"/>
  <c r="Y1027" i="1" s="1"/>
  <c r="X1028" i="1"/>
  <c r="Y1028" i="1" s="1"/>
  <c r="X1029" i="1"/>
  <c r="Y1029" i="1" s="1"/>
  <c r="X1030" i="1"/>
  <c r="Y1030" i="1" s="1"/>
  <c r="X1031" i="1"/>
  <c r="Y1031" i="1" s="1"/>
  <c r="X1032" i="1"/>
  <c r="Y1032" i="1" s="1"/>
  <c r="X1033" i="1"/>
  <c r="Y1033" i="1" s="1"/>
  <c r="X1034" i="1"/>
  <c r="Y1034" i="1" s="1"/>
  <c r="X1035" i="1"/>
  <c r="Y1035" i="1" s="1"/>
  <c r="X1036" i="1"/>
  <c r="Y1036" i="1" s="1"/>
  <c r="X1037" i="1"/>
  <c r="Y1037" i="1" s="1"/>
  <c r="X1038" i="1"/>
  <c r="Y1038" i="1" s="1"/>
  <c r="X1039" i="1"/>
  <c r="Y1039" i="1" s="1"/>
  <c r="X1040" i="1"/>
  <c r="Y1040" i="1" s="1"/>
  <c r="X1041" i="1"/>
  <c r="Y1041" i="1" s="1"/>
  <c r="X1042" i="1"/>
  <c r="Y1042" i="1" s="1"/>
  <c r="X1043" i="1"/>
  <c r="Y1043" i="1" s="1"/>
  <c r="X1044" i="1"/>
  <c r="Y1044" i="1" s="1"/>
  <c r="X1045" i="1"/>
  <c r="Y1045" i="1" s="1"/>
  <c r="X1046" i="1"/>
  <c r="Y1046" i="1" s="1"/>
  <c r="X1047" i="1"/>
  <c r="Y1047" i="1" s="1"/>
  <c r="X1048" i="1"/>
  <c r="Y1048" i="1" s="1"/>
  <c r="X1049" i="1"/>
  <c r="Y1049" i="1" s="1"/>
  <c r="X1050" i="1"/>
  <c r="Y1050" i="1" s="1"/>
  <c r="X1051" i="1"/>
  <c r="Y1051" i="1" s="1"/>
  <c r="X1052" i="1"/>
  <c r="Y1052" i="1" s="1"/>
  <c r="X1053" i="1"/>
  <c r="Y1053" i="1" s="1"/>
  <c r="X1054" i="1"/>
  <c r="Y1054" i="1" s="1"/>
  <c r="X1055" i="1"/>
  <c r="Y1055" i="1" s="1"/>
  <c r="X1056" i="1"/>
  <c r="Y1056" i="1" s="1"/>
  <c r="X1057" i="1"/>
  <c r="Y1057" i="1" s="1"/>
  <c r="X1058" i="1"/>
  <c r="Y1058" i="1" s="1"/>
  <c r="X1059" i="1"/>
  <c r="Y1059" i="1" s="1"/>
  <c r="X1060" i="1"/>
  <c r="Y1060" i="1" s="1"/>
  <c r="X1061" i="1"/>
  <c r="Y1061" i="1" s="1"/>
  <c r="X1062" i="1"/>
  <c r="Y1062" i="1" s="1"/>
  <c r="X1063" i="1"/>
  <c r="Y1063" i="1" s="1"/>
  <c r="X1064" i="1"/>
  <c r="Y1064" i="1" s="1"/>
  <c r="X1065" i="1"/>
  <c r="Y1065" i="1" s="1"/>
  <c r="X1066" i="1"/>
  <c r="Y1066" i="1" s="1"/>
  <c r="X1067" i="1"/>
  <c r="Y1067" i="1" s="1"/>
  <c r="X1068" i="1"/>
  <c r="Y1068" i="1" s="1"/>
  <c r="X1069" i="1"/>
  <c r="Y1069" i="1" s="1"/>
  <c r="X1070" i="1"/>
  <c r="Y1070" i="1" s="1"/>
  <c r="X1071" i="1"/>
  <c r="Y1071" i="1" s="1"/>
  <c r="X1072" i="1"/>
  <c r="Y1072" i="1" s="1"/>
  <c r="X1073" i="1"/>
  <c r="Y1073" i="1" s="1"/>
  <c r="X1074" i="1"/>
  <c r="Y1074" i="1" s="1"/>
  <c r="X1075" i="1"/>
  <c r="Y1075" i="1" s="1"/>
  <c r="X1076" i="1"/>
  <c r="Y1076" i="1" s="1"/>
  <c r="X1077" i="1"/>
  <c r="Y1077" i="1" s="1"/>
  <c r="X1078" i="1"/>
  <c r="Y1078" i="1" s="1"/>
  <c r="X1079" i="1"/>
  <c r="Y1079" i="1" s="1"/>
  <c r="X1080" i="1"/>
  <c r="Y1080" i="1" s="1"/>
  <c r="X1081" i="1"/>
  <c r="Y1081" i="1" s="1"/>
  <c r="X1082" i="1"/>
  <c r="Y1082" i="1" s="1"/>
  <c r="X1083" i="1"/>
  <c r="Y1083" i="1" s="1"/>
  <c r="X1084" i="1"/>
  <c r="Y1084" i="1" s="1"/>
  <c r="X1085" i="1"/>
  <c r="Y1085" i="1" s="1"/>
  <c r="X1086" i="1"/>
  <c r="Y1086" i="1" s="1"/>
  <c r="X1087" i="1"/>
  <c r="Y1087" i="1" s="1"/>
  <c r="X1088" i="1"/>
  <c r="Y1088" i="1" s="1"/>
  <c r="X1089" i="1"/>
  <c r="Y1089" i="1" s="1"/>
  <c r="X1090" i="1"/>
  <c r="Y1090" i="1" s="1"/>
  <c r="X1091" i="1"/>
  <c r="Y1091" i="1" s="1"/>
  <c r="X1092" i="1"/>
  <c r="Y1092" i="1" s="1"/>
  <c r="X1093" i="1"/>
  <c r="Y1093" i="1" s="1"/>
  <c r="X1094" i="1"/>
  <c r="Y1094" i="1" s="1"/>
  <c r="X1095" i="1"/>
  <c r="Y1095" i="1" s="1"/>
  <c r="X1096" i="1"/>
  <c r="Y1096" i="1" s="1"/>
  <c r="X1097" i="1"/>
  <c r="Y1097" i="1" s="1"/>
  <c r="X1098" i="1"/>
  <c r="Y1098" i="1" s="1"/>
  <c r="X1099" i="1"/>
  <c r="Y1099" i="1" s="1"/>
  <c r="X1100" i="1"/>
  <c r="Y1100" i="1" s="1"/>
  <c r="X1101" i="1"/>
  <c r="Y1101" i="1" s="1"/>
  <c r="X1102" i="1"/>
  <c r="Y1102" i="1" s="1"/>
  <c r="X1103" i="1"/>
  <c r="Y1103" i="1" s="1"/>
  <c r="X1104" i="1"/>
  <c r="Y1104" i="1" s="1"/>
  <c r="X1105" i="1"/>
  <c r="Y1105" i="1" s="1"/>
  <c r="X1106" i="1"/>
  <c r="Y1106" i="1" s="1"/>
  <c r="X1107" i="1"/>
  <c r="Y1107" i="1" s="1"/>
  <c r="X1108" i="1"/>
  <c r="Y1108" i="1" s="1"/>
  <c r="X1109" i="1"/>
  <c r="Y1109" i="1" s="1"/>
  <c r="X1110" i="1"/>
  <c r="Y1110" i="1" s="1"/>
  <c r="X1111" i="1"/>
  <c r="Y1111" i="1" s="1"/>
  <c r="X1112" i="1"/>
  <c r="Y1112" i="1" s="1"/>
  <c r="X1113" i="1"/>
  <c r="Y1113" i="1" s="1"/>
  <c r="X1114" i="1"/>
  <c r="Y1114" i="1" s="1"/>
  <c r="X1115" i="1"/>
  <c r="Y1115" i="1" s="1"/>
  <c r="X1116" i="1"/>
  <c r="Y1116" i="1" s="1"/>
  <c r="X1117" i="1"/>
  <c r="Y1117" i="1" s="1"/>
  <c r="X1118" i="1"/>
  <c r="Y1118" i="1" s="1"/>
  <c r="X1119" i="1"/>
  <c r="Y1119" i="1" s="1"/>
  <c r="X1120" i="1"/>
  <c r="Y1120" i="1" s="1"/>
  <c r="X1121" i="1"/>
  <c r="Y1121" i="1" s="1"/>
  <c r="X1122" i="1"/>
  <c r="Y1122" i="1" s="1"/>
  <c r="X1123" i="1"/>
  <c r="Y1123" i="1" s="1"/>
  <c r="X1124" i="1"/>
  <c r="Y1124" i="1" s="1"/>
  <c r="X1125" i="1"/>
  <c r="Y1125" i="1" s="1"/>
  <c r="X1126" i="1"/>
  <c r="Y1126" i="1" s="1"/>
  <c r="X1127" i="1"/>
  <c r="Y1127" i="1" s="1"/>
  <c r="X1128" i="1"/>
  <c r="Y1128" i="1" s="1"/>
  <c r="X1129" i="1"/>
  <c r="Y1129" i="1" s="1"/>
  <c r="X1130" i="1"/>
  <c r="Y1130" i="1" s="1"/>
  <c r="X1131" i="1"/>
  <c r="Y1131" i="1" s="1"/>
  <c r="X1132" i="1"/>
  <c r="Y1132" i="1" s="1"/>
  <c r="X1133" i="1"/>
  <c r="Y1133" i="1" s="1"/>
  <c r="X1134" i="1"/>
  <c r="Y1134" i="1" s="1"/>
  <c r="X1135" i="1"/>
  <c r="Y1135" i="1" s="1"/>
  <c r="X1136" i="1"/>
  <c r="Y1136" i="1" s="1"/>
  <c r="X1137" i="1"/>
  <c r="Y1137" i="1" s="1"/>
  <c r="X1138" i="1"/>
  <c r="Y1138" i="1" s="1"/>
  <c r="X1139" i="1"/>
  <c r="Y1139" i="1" s="1"/>
  <c r="X1140" i="1"/>
  <c r="Y1140" i="1" s="1"/>
  <c r="X1141" i="1"/>
  <c r="Y1141" i="1" s="1"/>
  <c r="X1142" i="1"/>
  <c r="Y1142" i="1" s="1"/>
  <c r="X1143" i="1"/>
  <c r="Y1143" i="1" s="1"/>
  <c r="X1144" i="1"/>
  <c r="Y1144" i="1" s="1"/>
  <c r="X1145" i="1"/>
  <c r="Y1145" i="1" s="1"/>
  <c r="X1146" i="1"/>
  <c r="Y1146" i="1" s="1"/>
  <c r="X1147" i="1"/>
  <c r="Y1147" i="1" s="1"/>
  <c r="X1148" i="1"/>
  <c r="Y1148" i="1" s="1"/>
  <c r="X1149" i="1"/>
  <c r="Y1149" i="1" s="1"/>
  <c r="X1150" i="1"/>
  <c r="Y1150" i="1" s="1"/>
  <c r="X1151" i="1"/>
  <c r="Y1151" i="1" s="1"/>
  <c r="X1152" i="1"/>
  <c r="Y1152" i="1" s="1"/>
  <c r="X1153" i="1"/>
  <c r="Y1153" i="1" s="1"/>
  <c r="X1154" i="1"/>
  <c r="Y1154" i="1" s="1"/>
  <c r="X1155" i="1"/>
  <c r="Y1155" i="1" s="1"/>
  <c r="X1156" i="1"/>
  <c r="Y1156" i="1" s="1"/>
  <c r="X1157" i="1"/>
  <c r="Y1157" i="1" s="1"/>
  <c r="X1158" i="1"/>
  <c r="Y1158" i="1" s="1"/>
  <c r="X1159" i="1"/>
  <c r="Y1159" i="1" s="1"/>
  <c r="X1160" i="1"/>
  <c r="Y1160" i="1" s="1"/>
  <c r="X1161" i="1"/>
  <c r="Y1161" i="1" s="1"/>
  <c r="X1162" i="1"/>
  <c r="Y1162" i="1" s="1"/>
  <c r="X1163" i="1"/>
  <c r="Y1163" i="1" s="1"/>
  <c r="X1164" i="1"/>
  <c r="Y1164" i="1" s="1"/>
  <c r="X1165" i="1"/>
  <c r="Y1165" i="1" s="1"/>
  <c r="X1166" i="1"/>
  <c r="Y1166" i="1" s="1"/>
  <c r="X1167" i="1"/>
  <c r="Y1167" i="1" s="1"/>
  <c r="X1168" i="1"/>
  <c r="Y1168" i="1" s="1"/>
  <c r="X1169" i="1"/>
  <c r="Y1169" i="1" s="1"/>
  <c r="X1170" i="1"/>
  <c r="Y1170" i="1" s="1"/>
  <c r="X1171" i="1"/>
  <c r="Y1171" i="1" s="1"/>
  <c r="X1172" i="1"/>
  <c r="Y1172" i="1" s="1"/>
  <c r="X1173" i="1"/>
  <c r="Y1173" i="1" s="1"/>
  <c r="X1174" i="1"/>
  <c r="Y1174" i="1" s="1"/>
  <c r="X1175" i="1"/>
  <c r="Y1175" i="1" s="1"/>
  <c r="X1176" i="1"/>
  <c r="Y1176" i="1" s="1"/>
  <c r="X1177" i="1"/>
  <c r="Y1177" i="1" s="1"/>
  <c r="X1178" i="1"/>
  <c r="Y1178" i="1" s="1"/>
  <c r="X1179" i="1"/>
  <c r="Y1179" i="1" s="1"/>
  <c r="X1180" i="1"/>
  <c r="Y1180" i="1" s="1"/>
  <c r="X1181" i="1"/>
  <c r="Y1181" i="1" s="1"/>
  <c r="X1182" i="1"/>
  <c r="Y1182" i="1" s="1"/>
  <c r="X1183" i="1"/>
  <c r="Y1183" i="1" s="1"/>
  <c r="X1184" i="1"/>
  <c r="Y1184" i="1" s="1"/>
  <c r="X1185" i="1"/>
  <c r="Y1185" i="1" s="1"/>
  <c r="X1186" i="1"/>
  <c r="Y1186" i="1" s="1"/>
  <c r="X1187" i="1"/>
  <c r="Y1187" i="1" s="1"/>
  <c r="X1188" i="1"/>
  <c r="Y1188" i="1" s="1"/>
  <c r="X1189" i="1"/>
  <c r="Y1189" i="1" s="1"/>
  <c r="X1190" i="1"/>
  <c r="Y1190" i="1" s="1"/>
  <c r="X1191" i="1"/>
  <c r="Y1191" i="1" s="1"/>
  <c r="X1192" i="1"/>
  <c r="Y1192" i="1" s="1"/>
  <c r="X1193" i="1"/>
  <c r="Y1193" i="1" s="1"/>
  <c r="X1194" i="1"/>
  <c r="Y1194" i="1" s="1"/>
  <c r="X1195" i="1"/>
  <c r="Y1195" i="1" s="1"/>
  <c r="X1196" i="1"/>
  <c r="Y1196" i="1" s="1"/>
  <c r="X1197" i="1"/>
  <c r="Y1197" i="1" s="1"/>
  <c r="X1198" i="1"/>
  <c r="Y1198" i="1" s="1"/>
  <c r="X1199" i="1"/>
  <c r="Y1199" i="1" s="1"/>
  <c r="X1200" i="1"/>
  <c r="Y1200" i="1" s="1"/>
  <c r="X1201" i="1"/>
  <c r="Y1201" i="1" s="1"/>
  <c r="X1202" i="1"/>
  <c r="Y1202" i="1" s="1"/>
  <c r="X1203" i="1"/>
  <c r="Y1203" i="1" s="1"/>
  <c r="X1204" i="1"/>
  <c r="Y1204" i="1" s="1"/>
  <c r="X1205" i="1"/>
  <c r="Y1205" i="1" s="1"/>
  <c r="X1206" i="1"/>
  <c r="Y1206" i="1" s="1"/>
  <c r="X1207" i="1"/>
  <c r="Y1207" i="1" s="1"/>
  <c r="X1208" i="1"/>
  <c r="Y1208" i="1" s="1"/>
  <c r="X1209" i="1"/>
  <c r="Y1209" i="1" s="1"/>
  <c r="X1210" i="1"/>
  <c r="Y1210" i="1" s="1"/>
  <c r="X1211" i="1"/>
  <c r="Y1211" i="1" s="1"/>
  <c r="X1212" i="1"/>
  <c r="Y1212" i="1" s="1"/>
  <c r="X1213" i="1"/>
  <c r="Y1213" i="1" s="1"/>
  <c r="X1214" i="1"/>
  <c r="Y1214" i="1" s="1"/>
  <c r="X1215" i="1"/>
  <c r="Y1215" i="1" s="1"/>
  <c r="X1216" i="1"/>
  <c r="Y1216" i="1" s="1"/>
  <c r="X1217" i="1"/>
  <c r="Y1217" i="1" s="1"/>
  <c r="X1218" i="1"/>
  <c r="Y1218" i="1" s="1"/>
  <c r="X1219" i="1"/>
  <c r="Y1219" i="1" s="1"/>
  <c r="X1220" i="1"/>
  <c r="Y1220" i="1" s="1"/>
  <c r="X1221" i="1"/>
  <c r="Y1221" i="1" s="1"/>
  <c r="X1222" i="1"/>
  <c r="Y1222" i="1" s="1"/>
  <c r="X1223" i="1"/>
  <c r="Y1223" i="1" s="1"/>
  <c r="X1224" i="1"/>
  <c r="Y1224" i="1" s="1"/>
  <c r="X1225" i="1"/>
  <c r="Y1225" i="1" s="1"/>
  <c r="X1226" i="1"/>
  <c r="Y1226" i="1" s="1"/>
  <c r="X1227" i="1"/>
  <c r="Y1227" i="1" s="1"/>
  <c r="X1228" i="1"/>
  <c r="Y1228" i="1" s="1"/>
  <c r="X1229" i="1"/>
  <c r="Y1229" i="1" s="1"/>
  <c r="X1230" i="1"/>
  <c r="Y1230" i="1" s="1"/>
  <c r="X1231" i="1"/>
  <c r="Y1231" i="1" s="1"/>
  <c r="X1232" i="1"/>
  <c r="Y1232" i="1" s="1"/>
  <c r="X1233" i="1"/>
  <c r="Y1233" i="1" s="1"/>
  <c r="X1234" i="1"/>
  <c r="Y1234" i="1" s="1"/>
  <c r="X1235" i="1"/>
  <c r="Y1235" i="1" s="1"/>
  <c r="X1236" i="1"/>
  <c r="Y1236" i="1" s="1"/>
  <c r="X1237" i="1"/>
  <c r="Y1237" i="1" s="1"/>
  <c r="X1238" i="1"/>
  <c r="Y1238" i="1" s="1"/>
  <c r="X1239" i="1"/>
  <c r="Y1239" i="1" s="1"/>
  <c r="X1240" i="1"/>
  <c r="Y1240" i="1" s="1"/>
  <c r="X1241" i="1"/>
  <c r="Y1241" i="1" s="1"/>
  <c r="X1242" i="1"/>
  <c r="Y1242" i="1" s="1"/>
  <c r="X1243" i="1"/>
  <c r="Y1243" i="1" s="1"/>
  <c r="X1244" i="1"/>
  <c r="Y1244" i="1" s="1"/>
  <c r="X1245" i="1"/>
  <c r="Y1245" i="1" s="1"/>
  <c r="X1246" i="1"/>
  <c r="Y1246" i="1" s="1"/>
  <c r="X1247" i="1"/>
  <c r="Y1247" i="1" s="1"/>
  <c r="X1248" i="1"/>
  <c r="Y1248" i="1" s="1"/>
  <c r="X1249" i="1"/>
  <c r="Y1249" i="1" s="1"/>
  <c r="X1250" i="1"/>
  <c r="Y1250" i="1" s="1"/>
  <c r="X1251" i="1"/>
  <c r="Y1251" i="1" s="1"/>
  <c r="X1252" i="1"/>
  <c r="Y1252" i="1" s="1"/>
  <c r="X1253" i="1"/>
  <c r="Y1253" i="1" s="1"/>
  <c r="X1254" i="1"/>
  <c r="Y1254" i="1" s="1"/>
  <c r="X1255" i="1"/>
  <c r="Y1255" i="1" s="1"/>
  <c r="X1256" i="1"/>
  <c r="Y1256" i="1" s="1"/>
  <c r="X1257" i="1"/>
  <c r="Y1257" i="1" s="1"/>
  <c r="X1258" i="1"/>
  <c r="Y1258" i="1" s="1"/>
  <c r="X1259" i="1"/>
  <c r="Y1259" i="1" s="1"/>
  <c r="X1260" i="1"/>
  <c r="Y1260" i="1" s="1"/>
  <c r="X1261" i="1"/>
  <c r="Y1261" i="1" s="1"/>
  <c r="X1262" i="1"/>
  <c r="Y1262" i="1" s="1"/>
  <c r="X1263" i="1"/>
  <c r="Y1263" i="1" s="1"/>
  <c r="X1264" i="1"/>
  <c r="Y1264" i="1" s="1"/>
  <c r="X1265" i="1"/>
  <c r="Y1265" i="1" s="1"/>
  <c r="X1266" i="1"/>
  <c r="Y1266" i="1" s="1"/>
  <c r="X1267" i="1"/>
  <c r="Y1267" i="1" s="1"/>
  <c r="X1268" i="1"/>
  <c r="Y1268" i="1" s="1"/>
  <c r="X1269" i="1"/>
  <c r="Y1269" i="1" s="1"/>
  <c r="X1270" i="1"/>
  <c r="Y1270" i="1" s="1"/>
  <c r="X1271" i="1"/>
  <c r="Y1271" i="1" s="1"/>
  <c r="X1272" i="1"/>
  <c r="Y1272" i="1" s="1"/>
  <c r="X1273" i="1"/>
  <c r="Y1273" i="1" s="1"/>
  <c r="X1274" i="1"/>
  <c r="Y1274" i="1" s="1"/>
  <c r="X1275" i="1"/>
  <c r="Y1275" i="1" s="1"/>
  <c r="X1276" i="1"/>
  <c r="Y1276" i="1" s="1"/>
  <c r="X1277" i="1"/>
  <c r="Y1277" i="1" s="1"/>
  <c r="X1278" i="1"/>
  <c r="Y1278" i="1" s="1"/>
  <c r="X1279" i="1"/>
  <c r="Y1279" i="1" s="1"/>
  <c r="X1280" i="1"/>
  <c r="Y1280" i="1" s="1"/>
  <c r="X1281" i="1"/>
  <c r="Y1281" i="1" s="1"/>
  <c r="X1282" i="1"/>
  <c r="Y1282" i="1" s="1"/>
  <c r="X1283" i="1"/>
  <c r="Y1283" i="1" s="1"/>
  <c r="X1284" i="1"/>
  <c r="Y1284" i="1" s="1"/>
  <c r="X1285" i="1"/>
  <c r="Y1285" i="1" s="1"/>
  <c r="X1286" i="1"/>
  <c r="Y1286" i="1" s="1"/>
  <c r="X1287" i="1"/>
  <c r="Y1287" i="1" s="1"/>
  <c r="X1288" i="1"/>
  <c r="Y1288" i="1" s="1"/>
  <c r="X1289" i="1"/>
  <c r="Y1289" i="1" s="1"/>
  <c r="X1290" i="1"/>
  <c r="Y1290" i="1" s="1"/>
  <c r="X1291" i="1"/>
  <c r="Y1291" i="1" s="1"/>
  <c r="X1292" i="1"/>
  <c r="Y1292" i="1" s="1"/>
  <c r="X1293" i="1"/>
  <c r="Y1293" i="1" s="1"/>
  <c r="X1294" i="1"/>
  <c r="Y1294" i="1" s="1"/>
  <c r="X1295" i="1"/>
  <c r="Y1295" i="1" s="1"/>
  <c r="X1296" i="1"/>
  <c r="Y1296" i="1" s="1"/>
  <c r="X1297" i="1"/>
  <c r="Y1297" i="1" s="1"/>
  <c r="X1298" i="1"/>
  <c r="Y1298" i="1" s="1"/>
  <c r="X1299" i="1"/>
  <c r="Y1299" i="1" s="1"/>
  <c r="X1300" i="1"/>
  <c r="Y1300" i="1" s="1"/>
  <c r="X1301" i="1"/>
  <c r="Y1301" i="1" s="1"/>
  <c r="X1302" i="1"/>
  <c r="Y1302" i="1" s="1"/>
  <c r="X1303" i="1"/>
  <c r="Y1303" i="1" s="1"/>
  <c r="X1304" i="1"/>
  <c r="Y1304" i="1" s="1"/>
  <c r="X1305" i="1"/>
  <c r="Y1305" i="1" s="1"/>
  <c r="X1306" i="1"/>
  <c r="Y1306" i="1" s="1"/>
  <c r="X1307" i="1"/>
  <c r="Y1307" i="1" s="1"/>
  <c r="X1308" i="1"/>
  <c r="Y1308" i="1" s="1"/>
  <c r="X1309" i="1"/>
  <c r="Y1309" i="1" s="1"/>
  <c r="X1310" i="1"/>
  <c r="Y1310" i="1" s="1"/>
  <c r="X1311" i="1"/>
  <c r="Y1311" i="1" s="1"/>
  <c r="X1312" i="1"/>
  <c r="Y1312" i="1" s="1"/>
  <c r="X1313" i="1"/>
  <c r="Y1313" i="1" s="1"/>
  <c r="X1314" i="1"/>
  <c r="Y1314" i="1" s="1"/>
  <c r="X1315" i="1"/>
  <c r="Y1315" i="1" s="1"/>
  <c r="X1316" i="1"/>
  <c r="Y1316" i="1" s="1"/>
  <c r="X1317" i="1"/>
  <c r="Y1317" i="1" s="1"/>
  <c r="X1318" i="1"/>
  <c r="Y1318" i="1" s="1"/>
  <c r="X1319" i="1"/>
  <c r="Y1319" i="1" s="1"/>
  <c r="X1320" i="1"/>
  <c r="Y1320" i="1" s="1"/>
  <c r="X1321" i="1"/>
  <c r="Y1321" i="1" s="1"/>
  <c r="X1322" i="1"/>
  <c r="Y1322" i="1" s="1"/>
  <c r="X1323" i="1"/>
  <c r="Y1323" i="1" s="1"/>
  <c r="X1324" i="1"/>
  <c r="Y1324" i="1" s="1"/>
  <c r="X1325" i="1"/>
  <c r="Y1325" i="1" s="1"/>
  <c r="X1326" i="1"/>
  <c r="Y1326" i="1" s="1"/>
  <c r="X1327" i="1"/>
  <c r="Y1327" i="1" s="1"/>
  <c r="X1328" i="1"/>
  <c r="Y1328" i="1" s="1"/>
  <c r="X1329" i="1"/>
  <c r="Y1329" i="1" s="1"/>
  <c r="X1330" i="1"/>
  <c r="Y1330" i="1" s="1"/>
  <c r="X1331" i="1"/>
  <c r="Y1331" i="1" s="1"/>
  <c r="X1332" i="1"/>
  <c r="Y1332" i="1" s="1"/>
  <c r="X1333" i="1"/>
  <c r="Y1333" i="1" s="1"/>
  <c r="X1334" i="1"/>
  <c r="Y1334" i="1" s="1"/>
  <c r="X1335" i="1"/>
  <c r="Y1335" i="1" s="1"/>
  <c r="X1336" i="1"/>
  <c r="Y1336" i="1" s="1"/>
  <c r="X1337" i="1"/>
  <c r="Y1337" i="1" s="1"/>
  <c r="X1338" i="1"/>
  <c r="Y1338" i="1" s="1"/>
  <c r="X1339" i="1"/>
  <c r="Y1339" i="1" s="1"/>
  <c r="X1340" i="1"/>
  <c r="Y1340" i="1" s="1"/>
  <c r="X1341" i="1"/>
  <c r="Y1341" i="1" s="1"/>
  <c r="X1342" i="1"/>
  <c r="Y1342" i="1" s="1"/>
  <c r="X1343" i="1"/>
  <c r="Y1343" i="1" s="1"/>
  <c r="X1344" i="1"/>
  <c r="Y1344" i="1" s="1"/>
  <c r="X1345" i="1"/>
  <c r="Y1345" i="1" s="1"/>
  <c r="X1346" i="1"/>
  <c r="Y1346" i="1" s="1"/>
  <c r="X1347" i="1"/>
  <c r="Y1347" i="1" s="1"/>
  <c r="X1348" i="1"/>
  <c r="Y1348" i="1" s="1"/>
  <c r="X1349" i="1"/>
  <c r="Y1349" i="1" s="1"/>
  <c r="X1350" i="1"/>
  <c r="Y1350" i="1" s="1"/>
  <c r="X1351" i="1"/>
  <c r="Y1351" i="1" s="1"/>
  <c r="X1352" i="1"/>
  <c r="Y1352" i="1" s="1"/>
  <c r="X1353" i="1"/>
  <c r="Y1353" i="1" s="1"/>
  <c r="X1354" i="1"/>
  <c r="Y1354" i="1" s="1"/>
  <c r="X1355" i="1"/>
  <c r="Y1355" i="1" s="1"/>
  <c r="X1356" i="1"/>
  <c r="Y1356" i="1" s="1"/>
  <c r="X1357" i="1"/>
  <c r="Y1357" i="1" s="1"/>
  <c r="X1358" i="1"/>
  <c r="Y1358" i="1" s="1"/>
  <c r="X1359" i="1"/>
  <c r="Y1359" i="1" s="1"/>
  <c r="X1360" i="1"/>
  <c r="Y1360" i="1" s="1"/>
  <c r="X1361" i="1"/>
  <c r="Y1361" i="1" s="1"/>
  <c r="X1362" i="1"/>
  <c r="Y1362" i="1" s="1"/>
  <c r="X1363" i="1"/>
  <c r="Y1363" i="1" s="1"/>
  <c r="X1364" i="1"/>
  <c r="Y1364" i="1" s="1"/>
  <c r="X1365" i="1"/>
  <c r="Y1365" i="1" s="1"/>
  <c r="X1366" i="1"/>
  <c r="Y1366" i="1" s="1"/>
  <c r="X1367" i="1"/>
  <c r="Y1367" i="1" s="1"/>
  <c r="X1368" i="1"/>
  <c r="Y1368" i="1" s="1"/>
  <c r="X1369" i="1"/>
  <c r="Y1369" i="1" s="1"/>
  <c r="X1370" i="1"/>
  <c r="Y1370" i="1" s="1"/>
  <c r="X1371" i="1"/>
  <c r="Y1371" i="1" s="1"/>
  <c r="X1372" i="1"/>
  <c r="Y1372" i="1" s="1"/>
  <c r="X1373" i="1"/>
  <c r="Y1373" i="1" s="1"/>
  <c r="X1374" i="1"/>
  <c r="Y1374" i="1" s="1"/>
  <c r="X1375" i="1"/>
  <c r="Y1375" i="1" s="1"/>
  <c r="X1376" i="1"/>
  <c r="Y1376" i="1" s="1"/>
  <c r="X1377" i="1"/>
  <c r="Y1377" i="1" s="1"/>
  <c r="X1378" i="1"/>
  <c r="Y1378" i="1" s="1"/>
  <c r="X1379" i="1"/>
  <c r="Y1379" i="1" s="1"/>
  <c r="X1380" i="1"/>
  <c r="Y1380" i="1" s="1"/>
  <c r="X1381" i="1"/>
  <c r="Y1381" i="1" s="1"/>
  <c r="X1382" i="1"/>
  <c r="Y1382" i="1" s="1"/>
  <c r="X1383" i="1"/>
  <c r="Y1383" i="1" s="1"/>
  <c r="X1384" i="1"/>
  <c r="Y1384" i="1" s="1"/>
  <c r="X1385" i="1"/>
  <c r="Y1385" i="1" s="1"/>
  <c r="X1386" i="1"/>
  <c r="Y1386" i="1" s="1"/>
  <c r="X1387" i="1"/>
  <c r="Y1387" i="1" s="1"/>
  <c r="X1388" i="1"/>
  <c r="Y1388" i="1" s="1"/>
  <c r="X1389" i="1"/>
  <c r="Y1389" i="1" s="1"/>
  <c r="X1390" i="1"/>
  <c r="Y1390" i="1" s="1"/>
  <c r="X1391" i="1"/>
  <c r="Y1391" i="1" s="1"/>
  <c r="X1392" i="1"/>
  <c r="Y1392" i="1" s="1"/>
  <c r="X1393" i="1"/>
  <c r="Y1393" i="1" s="1"/>
  <c r="X1394" i="1"/>
  <c r="Y1394" i="1" s="1"/>
  <c r="X1395" i="1"/>
  <c r="Y1395" i="1" s="1"/>
  <c r="X1396" i="1"/>
  <c r="Y1396" i="1" s="1"/>
  <c r="X1397" i="1"/>
  <c r="Y1397" i="1" s="1"/>
  <c r="X1398" i="1"/>
  <c r="Y1398" i="1" s="1"/>
  <c r="X1399" i="1"/>
  <c r="Y1399" i="1" s="1"/>
  <c r="X1400" i="1"/>
  <c r="Y1400" i="1" s="1"/>
  <c r="X1401" i="1"/>
  <c r="Y1401" i="1" s="1"/>
  <c r="X1402" i="1"/>
  <c r="Y1402" i="1" s="1"/>
  <c r="X1403" i="1"/>
  <c r="Y1403" i="1" s="1"/>
  <c r="X1404" i="1"/>
  <c r="Y1404" i="1" s="1"/>
  <c r="X1405" i="1"/>
  <c r="Y1405" i="1" s="1"/>
  <c r="X1406" i="1"/>
  <c r="Y1406" i="1" s="1"/>
  <c r="X1407" i="1"/>
  <c r="Y1407" i="1" s="1"/>
  <c r="X1408" i="1"/>
  <c r="Y1408" i="1" s="1"/>
  <c r="X1409" i="1"/>
  <c r="Y1409" i="1" s="1"/>
  <c r="X1410" i="1"/>
  <c r="Y1410" i="1" s="1"/>
  <c r="X1411" i="1"/>
  <c r="Y1411" i="1" s="1"/>
  <c r="X1412" i="1"/>
  <c r="Y1412" i="1" s="1"/>
  <c r="X1413" i="1"/>
  <c r="Y1413" i="1" s="1"/>
  <c r="X1414" i="1"/>
  <c r="Y1414" i="1" s="1"/>
  <c r="X1415" i="1"/>
  <c r="Y1415" i="1" s="1"/>
  <c r="X1416" i="1"/>
  <c r="Y1416" i="1" s="1"/>
  <c r="X1417" i="1"/>
  <c r="Y1417" i="1" s="1"/>
  <c r="X1418" i="1"/>
  <c r="Y1418" i="1" s="1"/>
  <c r="X1419" i="1"/>
  <c r="Y1419" i="1" s="1"/>
  <c r="X1420" i="1"/>
  <c r="Y1420" i="1" s="1"/>
  <c r="X1421" i="1"/>
  <c r="Y1421" i="1" s="1"/>
  <c r="X1422" i="1"/>
  <c r="Y1422" i="1" s="1"/>
  <c r="X1423" i="1"/>
  <c r="Y1423" i="1" s="1"/>
  <c r="X1424" i="1"/>
  <c r="Y1424" i="1" s="1"/>
  <c r="X1425" i="1"/>
  <c r="Y1425" i="1" s="1"/>
  <c r="X1426" i="1"/>
  <c r="Y1426" i="1" s="1"/>
  <c r="X1427" i="1"/>
  <c r="Y1427" i="1" s="1"/>
  <c r="X1428" i="1"/>
  <c r="Y1428" i="1" s="1"/>
  <c r="X1429" i="1"/>
  <c r="Y1429" i="1" s="1"/>
  <c r="X1430" i="1"/>
  <c r="Y1430" i="1" s="1"/>
  <c r="X1431" i="1"/>
  <c r="Y1431" i="1" s="1"/>
  <c r="X1432" i="1"/>
  <c r="Y1432" i="1" s="1"/>
  <c r="X1433" i="1"/>
  <c r="Y1433" i="1" s="1"/>
  <c r="X1434" i="1"/>
  <c r="Y1434" i="1" s="1"/>
  <c r="X1435" i="1"/>
  <c r="Y1435" i="1" s="1"/>
  <c r="X1436" i="1"/>
  <c r="Y1436" i="1" s="1"/>
  <c r="X1437" i="1"/>
  <c r="Y1437" i="1" s="1"/>
  <c r="X1438" i="1"/>
  <c r="Y1438" i="1" s="1"/>
  <c r="X1439" i="1"/>
  <c r="Y1439" i="1" s="1"/>
  <c r="X1440" i="1"/>
  <c r="Y1440" i="1" s="1"/>
  <c r="X1441" i="1"/>
  <c r="Y1441" i="1" s="1"/>
  <c r="X1442" i="1"/>
  <c r="Y1442" i="1" s="1"/>
  <c r="X1443" i="1"/>
  <c r="Y1443" i="1" s="1"/>
  <c r="X1444" i="1"/>
  <c r="Y1444" i="1" s="1"/>
  <c r="X1445" i="1"/>
  <c r="Y1445" i="1" s="1"/>
  <c r="X1446" i="1"/>
  <c r="Y1446" i="1" s="1"/>
  <c r="X1447" i="1"/>
  <c r="Y1447" i="1" s="1"/>
  <c r="X1448" i="1"/>
  <c r="Y1448" i="1" s="1"/>
  <c r="X1449" i="1"/>
  <c r="Y1449" i="1" s="1"/>
  <c r="X1450" i="1"/>
  <c r="Y1450" i="1" s="1"/>
  <c r="X1451" i="1"/>
  <c r="Y1451" i="1" s="1"/>
  <c r="X1452" i="1"/>
  <c r="Y1452" i="1" s="1"/>
  <c r="X1453" i="1"/>
  <c r="Y1453" i="1" s="1"/>
  <c r="X1454" i="1"/>
  <c r="Y1454" i="1" s="1"/>
  <c r="X1455" i="1"/>
  <c r="Y1455" i="1" s="1"/>
  <c r="X1456" i="1"/>
  <c r="Y1456" i="1" s="1"/>
  <c r="X1457" i="1"/>
  <c r="Y1457" i="1" s="1"/>
  <c r="X1458" i="1"/>
  <c r="Y1458" i="1" s="1"/>
  <c r="X1459" i="1"/>
  <c r="Y1459" i="1" s="1"/>
  <c r="X1460" i="1"/>
  <c r="Y1460" i="1" s="1"/>
  <c r="X1461" i="1"/>
  <c r="Y1461" i="1" s="1"/>
  <c r="X1462" i="1"/>
  <c r="Y1462" i="1" s="1"/>
  <c r="X1463" i="1"/>
  <c r="Y1463" i="1" s="1"/>
  <c r="X1464" i="1"/>
  <c r="Y1464" i="1" s="1"/>
  <c r="X1465" i="1"/>
  <c r="Y1465" i="1" s="1"/>
  <c r="X1466" i="1"/>
  <c r="Y1466" i="1" s="1"/>
  <c r="X1467" i="1"/>
  <c r="Y1467" i="1" s="1"/>
  <c r="X1468" i="1"/>
  <c r="Y1468" i="1" s="1"/>
  <c r="X1469" i="1"/>
  <c r="Y1469" i="1" s="1"/>
  <c r="X1470" i="1"/>
  <c r="Y1470" i="1" s="1"/>
  <c r="X1471" i="1"/>
  <c r="Y1471" i="1" s="1"/>
  <c r="X1472" i="1"/>
  <c r="Y1472" i="1" s="1"/>
  <c r="X1473" i="1"/>
  <c r="Y1473" i="1" s="1"/>
  <c r="X1474" i="1"/>
  <c r="Y1474" i="1" s="1"/>
  <c r="X1475" i="1"/>
  <c r="Y1475" i="1" s="1"/>
  <c r="X1476" i="1"/>
  <c r="Y1476" i="1" s="1"/>
  <c r="X1477" i="1"/>
  <c r="Y1477" i="1" s="1"/>
  <c r="X1478" i="1"/>
  <c r="Y1478" i="1" s="1"/>
  <c r="X1479" i="1"/>
  <c r="Y1479" i="1" s="1"/>
  <c r="X1480" i="1"/>
  <c r="Y1480" i="1" s="1"/>
  <c r="X1481" i="1"/>
  <c r="Y1481" i="1" s="1"/>
  <c r="X1482" i="1"/>
  <c r="Y1482" i="1" s="1"/>
  <c r="X1483" i="1"/>
  <c r="Y1483" i="1" s="1"/>
  <c r="X1484" i="1"/>
  <c r="Y1484" i="1" s="1"/>
  <c r="X1485" i="1"/>
  <c r="Y1485" i="1" s="1"/>
  <c r="X1486" i="1"/>
  <c r="Y1486" i="1" s="1"/>
  <c r="X1487" i="1"/>
  <c r="Y1487" i="1" s="1"/>
  <c r="X1488" i="1"/>
  <c r="Y1488" i="1" s="1"/>
  <c r="X1489" i="1"/>
  <c r="Y1489" i="1" s="1"/>
  <c r="X1490" i="1"/>
  <c r="Y1490" i="1" s="1"/>
  <c r="X1491" i="1"/>
  <c r="Y1491" i="1" s="1"/>
  <c r="X1492" i="1"/>
  <c r="Y1492" i="1" s="1"/>
  <c r="X1493" i="1"/>
  <c r="Y1493" i="1" s="1"/>
  <c r="X1494" i="1"/>
  <c r="Y1494" i="1" s="1"/>
  <c r="X1495" i="1"/>
  <c r="Y1495" i="1" s="1"/>
  <c r="X1496" i="1"/>
  <c r="Y1496" i="1" s="1"/>
  <c r="X1497" i="1"/>
  <c r="Y1497" i="1" s="1"/>
  <c r="X1498" i="1"/>
  <c r="Y1498" i="1" s="1"/>
  <c r="X1499" i="1"/>
  <c r="Y1499" i="1" s="1"/>
  <c r="X1500" i="1"/>
  <c r="Y1500" i="1" s="1"/>
  <c r="X1501" i="1"/>
  <c r="Y1501" i="1" s="1"/>
  <c r="X1502" i="1"/>
  <c r="Y1502" i="1" s="1"/>
  <c r="X1503" i="1"/>
  <c r="Y1503" i="1" s="1"/>
  <c r="X1504" i="1"/>
  <c r="Y1504" i="1" s="1"/>
  <c r="X1505" i="1"/>
  <c r="Y1505" i="1" s="1"/>
  <c r="X1506" i="1"/>
  <c r="Y1506" i="1" s="1"/>
  <c r="X1507" i="1"/>
  <c r="Y1507" i="1" s="1"/>
  <c r="X1508" i="1"/>
  <c r="Y1508" i="1" s="1"/>
  <c r="X1509" i="1"/>
  <c r="Y1509" i="1" s="1"/>
  <c r="X1510" i="1"/>
  <c r="Y1510" i="1" s="1"/>
  <c r="X1511" i="1"/>
  <c r="Y1511" i="1" s="1"/>
  <c r="X1512" i="1"/>
  <c r="Y1512" i="1" s="1"/>
  <c r="X1513" i="1"/>
  <c r="Y1513" i="1" s="1"/>
  <c r="X1514" i="1"/>
  <c r="Y1514" i="1" s="1"/>
  <c r="X1515" i="1"/>
  <c r="Y1515" i="1" s="1"/>
  <c r="X1516" i="1"/>
  <c r="Y1516" i="1" s="1"/>
  <c r="X1517" i="1"/>
  <c r="Y1517" i="1" s="1"/>
  <c r="X1518" i="1"/>
  <c r="Y1518" i="1" s="1"/>
  <c r="X1519" i="1"/>
  <c r="Y1519" i="1" s="1"/>
  <c r="X1520" i="1"/>
  <c r="Y1520" i="1" s="1"/>
  <c r="X1521" i="1"/>
  <c r="Y1521" i="1" s="1"/>
  <c r="X1522" i="1"/>
  <c r="Y1522" i="1" s="1"/>
  <c r="X1523" i="1"/>
  <c r="Y1523" i="1" s="1"/>
  <c r="X1524" i="1"/>
  <c r="Y1524" i="1" s="1"/>
  <c r="X1525" i="1"/>
  <c r="Y1525" i="1" s="1"/>
  <c r="X1526" i="1"/>
  <c r="Y1526" i="1" s="1"/>
  <c r="X1527" i="1"/>
  <c r="Y1527" i="1" s="1"/>
  <c r="X1528" i="1"/>
  <c r="Y1528" i="1" s="1"/>
  <c r="X1529" i="1"/>
  <c r="Y1529" i="1" s="1"/>
  <c r="X1530" i="1"/>
  <c r="Y1530" i="1" s="1"/>
  <c r="X1531" i="1"/>
  <c r="Y1531" i="1" s="1"/>
  <c r="X1532" i="1"/>
  <c r="Y1532" i="1" s="1"/>
  <c r="X1533" i="1"/>
  <c r="Y1533" i="1" s="1"/>
  <c r="X1534" i="1"/>
  <c r="Y1534" i="1" s="1"/>
  <c r="X1535" i="1"/>
  <c r="Y1535" i="1" s="1"/>
  <c r="X1536" i="1"/>
  <c r="Y1536" i="1" s="1"/>
  <c r="X1537" i="1"/>
  <c r="Y1537" i="1" s="1"/>
  <c r="X1538" i="1"/>
  <c r="Y1538" i="1" s="1"/>
  <c r="X1539" i="1"/>
  <c r="Y1539" i="1" s="1"/>
  <c r="X1540" i="1"/>
  <c r="Y1540" i="1" s="1"/>
  <c r="X1541" i="1"/>
  <c r="Y1541" i="1" s="1"/>
  <c r="X1542" i="1"/>
  <c r="Y1542" i="1" s="1"/>
  <c r="X1543" i="1"/>
  <c r="Y1543" i="1" s="1"/>
  <c r="X1544" i="1"/>
  <c r="Y1544" i="1" s="1"/>
  <c r="X1545" i="1"/>
  <c r="Y1545" i="1" s="1"/>
  <c r="X1546" i="1"/>
  <c r="Y1546" i="1" s="1"/>
  <c r="X1547" i="1"/>
  <c r="Y1547" i="1" s="1"/>
  <c r="X1548" i="1"/>
  <c r="Y1548" i="1" s="1"/>
  <c r="X1549" i="1"/>
  <c r="Y1549" i="1" s="1"/>
  <c r="X1550" i="1"/>
  <c r="Y1550" i="1" s="1"/>
  <c r="X1551" i="1"/>
  <c r="Y1551" i="1" s="1"/>
  <c r="X1552" i="1"/>
  <c r="Y1552" i="1" s="1"/>
  <c r="X1553" i="1"/>
  <c r="Y1553" i="1" s="1"/>
  <c r="X1554" i="1"/>
  <c r="Y1554" i="1" s="1"/>
  <c r="X1555" i="1"/>
  <c r="Y1555" i="1" s="1"/>
  <c r="X1556" i="1"/>
  <c r="Y1556" i="1" s="1"/>
  <c r="X1557" i="1"/>
  <c r="Y1557" i="1" s="1"/>
  <c r="X1558" i="1"/>
  <c r="Y1558" i="1" s="1"/>
  <c r="X1559" i="1"/>
  <c r="Y1559" i="1" s="1"/>
  <c r="X1560" i="1"/>
  <c r="Y1560" i="1" s="1"/>
  <c r="X1561" i="1"/>
  <c r="Y1561" i="1" s="1"/>
  <c r="X1562" i="1"/>
  <c r="Y1562" i="1" s="1"/>
  <c r="X1563" i="1"/>
  <c r="Y1563" i="1" s="1"/>
  <c r="X1564" i="1"/>
  <c r="Y1564" i="1" s="1"/>
  <c r="X1565" i="1"/>
  <c r="Y1565" i="1" s="1"/>
  <c r="X1566" i="1"/>
  <c r="Y1566" i="1" s="1"/>
  <c r="X1567" i="1"/>
  <c r="Y1567" i="1" s="1"/>
  <c r="X1568" i="1"/>
  <c r="Y1568" i="1" s="1"/>
  <c r="X1569" i="1"/>
  <c r="Y1569" i="1" s="1"/>
  <c r="X1570" i="1"/>
  <c r="Y1570" i="1" s="1"/>
  <c r="X1571" i="1"/>
  <c r="Y1571" i="1" s="1"/>
  <c r="X1572" i="1"/>
  <c r="Y1572" i="1" s="1"/>
  <c r="X1573" i="1"/>
  <c r="Y1573" i="1" s="1"/>
  <c r="X1574" i="1"/>
  <c r="Y1574" i="1" s="1"/>
  <c r="X1575" i="1"/>
  <c r="Y1575" i="1" s="1"/>
  <c r="X1576" i="1"/>
  <c r="Y1576" i="1" s="1"/>
  <c r="X1577" i="1"/>
  <c r="Y1577" i="1" s="1"/>
  <c r="X1578" i="1"/>
  <c r="Y1578" i="1" s="1"/>
  <c r="X1579" i="1"/>
  <c r="Y1579" i="1" s="1"/>
  <c r="X1580" i="1"/>
  <c r="Y1580" i="1" s="1"/>
  <c r="X1581" i="1"/>
  <c r="Y1581" i="1" s="1"/>
  <c r="X1582" i="1"/>
  <c r="Y1582" i="1" s="1"/>
  <c r="X1583" i="1"/>
  <c r="Y1583" i="1" s="1"/>
  <c r="X1584" i="1"/>
  <c r="Y1584" i="1" s="1"/>
  <c r="X1585" i="1"/>
  <c r="Y1585" i="1" s="1"/>
  <c r="X1586" i="1"/>
  <c r="Y1586" i="1" s="1"/>
  <c r="X1587" i="1"/>
  <c r="Y1587" i="1" s="1"/>
  <c r="X1588" i="1"/>
  <c r="Y1588" i="1" s="1"/>
  <c r="X1589" i="1"/>
  <c r="Y1589" i="1" s="1"/>
  <c r="X1590" i="1"/>
  <c r="Y1590" i="1" s="1"/>
  <c r="X1591" i="1"/>
  <c r="Y1591" i="1" s="1"/>
  <c r="X1592" i="1"/>
  <c r="Y1592" i="1" s="1"/>
  <c r="X1593" i="1"/>
  <c r="Y1593" i="1" s="1"/>
  <c r="X1594" i="1"/>
  <c r="Y1594" i="1" s="1"/>
  <c r="X1595" i="1"/>
  <c r="Y1595" i="1" s="1"/>
  <c r="X1596" i="1"/>
  <c r="Y1596" i="1" s="1"/>
  <c r="X1597" i="1"/>
  <c r="Y1597" i="1" s="1"/>
  <c r="X1598" i="1"/>
  <c r="Y1598" i="1" s="1"/>
  <c r="X1599" i="1"/>
  <c r="Y1599" i="1" s="1"/>
  <c r="X1600" i="1"/>
  <c r="Y1600" i="1" s="1"/>
  <c r="X1601" i="1"/>
  <c r="Y1601" i="1" s="1"/>
  <c r="X1602" i="1"/>
  <c r="Y1602" i="1" s="1"/>
  <c r="X1603" i="1"/>
  <c r="Y1603" i="1" s="1"/>
  <c r="X1604" i="1"/>
  <c r="Y1604" i="1" s="1"/>
  <c r="X1605" i="1"/>
  <c r="Y1605" i="1" s="1"/>
  <c r="X1606" i="1"/>
  <c r="Y1606" i="1" s="1"/>
  <c r="X1607" i="1"/>
  <c r="Y1607" i="1" s="1"/>
  <c r="X1608" i="1"/>
  <c r="Y1608" i="1" s="1"/>
  <c r="X1609" i="1"/>
  <c r="Y1609" i="1" s="1"/>
  <c r="X1610" i="1"/>
  <c r="Y1610" i="1" s="1"/>
  <c r="X1611" i="1"/>
  <c r="Y1611" i="1" s="1"/>
  <c r="X1612" i="1"/>
  <c r="Y1612" i="1" s="1"/>
  <c r="X1613" i="1"/>
  <c r="Y1613" i="1" s="1"/>
  <c r="X1614" i="1"/>
  <c r="Y1614" i="1" s="1"/>
  <c r="X1615" i="1"/>
  <c r="Y1615" i="1" s="1"/>
  <c r="X1616" i="1"/>
  <c r="Y1616" i="1" s="1"/>
  <c r="X1617" i="1"/>
  <c r="Y1617" i="1" s="1"/>
  <c r="X1618" i="1"/>
  <c r="Y1618" i="1" s="1"/>
  <c r="X1619" i="1"/>
  <c r="Y1619" i="1" s="1"/>
  <c r="X1620" i="1"/>
  <c r="Y1620" i="1" s="1"/>
  <c r="X1621" i="1"/>
  <c r="Y1621" i="1" s="1"/>
  <c r="X1622" i="1"/>
  <c r="Y1622" i="1" s="1"/>
  <c r="X1623" i="1"/>
  <c r="Y1623" i="1" s="1"/>
  <c r="X1624" i="1"/>
  <c r="Y1624" i="1" s="1"/>
  <c r="X1625" i="1"/>
  <c r="Y1625" i="1" s="1"/>
  <c r="X1626" i="1"/>
  <c r="Y1626" i="1" s="1"/>
  <c r="X1627" i="1"/>
  <c r="Y1627" i="1" s="1"/>
  <c r="X1628" i="1"/>
  <c r="Y1628" i="1" s="1"/>
  <c r="X1629" i="1"/>
  <c r="Y1629" i="1" s="1"/>
  <c r="X1630" i="1"/>
  <c r="Y1630" i="1" s="1"/>
  <c r="X1631" i="1"/>
  <c r="Y1631" i="1" s="1"/>
  <c r="X1632" i="1"/>
  <c r="Y1632" i="1" s="1"/>
  <c r="X1633" i="1"/>
  <c r="Y1633" i="1" s="1"/>
  <c r="X1634" i="1"/>
  <c r="Y1634" i="1" s="1"/>
  <c r="X1635" i="1"/>
  <c r="Y1635" i="1" s="1"/>
  <c r="X1636" i="1"/>
  <c r="Y1636" i="1" s="1"/>
  <c r="X1637" i="1"/>
  <c r="Y1637" i="1" s="1"/>
  <c r="X1638" i="1"/>
  <c r="Y1638" i="1" s="1"/>
  <c r="X1639" i="1"/>
  <c r="Y1639" i="1" s="1"/>
  <c r="X1640" i="1"/>
  <c r="Y1640" i="1" s="1"/>
  <c r="X1641" i="1"/>
  <c r="Y1641" i="1" s="1"/>
  <c r="X1642" i="1"/>
  <c r="Y1642" i="1" s="1"/>
  <c r="X1643" i="1"/>
  <c r="Y1643" i="1" s="1"/>
  <c r="X1644" i="1"/>
  <c r="Y1644" i="1" s="1"/>
  <c r="X1645" i="1"/>
  <c r="Y1645" i="1" s="1"/>
  <c r="X1646" i="1"/>
  <c r="Y1646" i="1" s="1"/>
  <c r="X1647" i="1"/>
  <c r="Y1647" i="1" s="1"/>
  <c r="X1648" i="1"/>
  <c r="Y1648" i="1" s="1"/>
  <c r="X1649" i="1"/>
  <c r="Y1649" i="1" s="1"/>
  <c r="X1650" i="1"/>
  <c r="Y1650" i="1" s="1"/>
  <c r="X1651" i="1"/>
  <c r="Y1651" i="1" s="1"/>
  <c r="X1652" i="1"/>
  <c r="Y1652" i="1" s="1"/>
  <c r="X1653" i="1"/>
  <c r="Y1653" i="1" s="1"/>
  <c r="X1654" i="1"/>
  <c r="Y1654" i="1" s="1"/>
  <c r="X1655" i="1"/>
  <c r="Y1655" i="1" s="1"/>
  <c r="X1656" i="1"/>
  <c r="Y1656" i="1" s="1"/>
  <c r="X1657" i="1"/>
  <c r="Y1657" i="1" s="1"/>
  <c r="X1658" i="1"/>
  <c r="Y1658" i="1" s="1"/>
  <c r="X1659" i="1"/>
  <c r="Y1659" i="1" s="1"/>
  <c r="X1660" i="1"/>
  <c r="Y1660" i="1" s="1"/>
  <c r="X1661" i="1"/>
  <c r="Y1661" i="1" s="1"/>
  <c r="X1662" i="1"/>
  <c r="Y1662" i="1" s="1"/>
  <c r="X1663" i="1"/>
  <c r="Y1663" i="1" s="1"/>
  <c r="X1664" i="1"/>
  <c r="Y1664" i="1" s="1"/>
  <c r="X1665" i="1"/>
  <c r="Y1665" i="1" s="1"/>
  <c r="X1666" i="1"/>
  <c r="Y1666" i="1" s="1"/>
  <c r="X1667" i="1"/>
  <c r="Y1667" i="1" s="1"/>
  <c r="X1668" i="1"/>
  <c r="Y1668" i="1" s="1"/>
  <c r="X1669" i="1"/>
  <c r="Y1669" i="1" s="1"/>
  <c r="X1670" i="1"/>
  <c r="Y1670" i="1" s="1"/>
  <c r="X1671" i="1"/>
  <c r="Y1671" i="1" s="1"/>
  <c r="X1672" i="1"/>
  <c r="Y1672" i="1" s="1"/>
  <c r="X1673" i="1"/>
  <c r="Y1673" i="1" s="1"/>
  <c r="X1674" i="1"/>
  <c r="Y1674" i="1" s="1"/>
  <c r="X1675" i="1"/>
  <c r="Y1675" i="1" s="1"/>
  <c r="X1676" i="1"/>
  <c r="Y1676" i="1" s="1"/>
  <c r="X1677" i="1"/>
  <c r="Y1677" i="1" s="1"/>
  <c r="X1678" i="1"/>
  <c r="Y1678" i="1" s="1"/>
  <c r="X1679" i="1"/>
  <c r="Y1679" i="1" s="1"/>
  <c r="X1680" i="1"/>
  <c r="Y1680" i="1" s="1"/>
  <c r="X1681" i="1"/>
  <c r="Y1681" i="1" s="1"/>
  <c r="X1682" i="1"/>
  <c r="Y1682" i="1" s="1"/>
  <c r="X1683" i="1"/>
  <c r="Y1683" i="1" s="1"/>
  <c r="X1684" i="1"/>
  <c r="Y1684" i="1" s="1"/>
  <c r="X1685" i="1"/>
  <c r="Y1685" i="1" s="1"/>
  <c r="X1686" i="1"/>
  <c r="Y1686" i="1" s="1"/>
  <c r="X1687" i="1"/>
  <c r="Y1687" i="1" s="1"/>
  <c r="X1688" i="1"/>
  <c r="Y1688" i="1" s="1"/>
  <c r="X1689" i="1"/>
  <c r="Y1689" i="1" s="1"/>
  <c r="X1690" i="1"/>
  <c r="Y1690" i="1" s="1"/>
  <c r="X1691" i="1"/>
  <c r="Y1691" i="1" s="1"/>
  <c r="X1692" i="1"/>
  <c r="Y1692" i="1" s="1"/>
  <c r="X1693" i="1"/>
  <c r="Y1693" i="1" s="1"/>
  <c r="X1694" i="1"/>
  <c r="Y1694" i="1" s="1"/>
  <c r="X1695" i="1"/>
  <c r="Y1695" i="1" s="1"/>
  <c r="X1696" i="1"/>
  <c r="Y1696" i="1" s="1"/>
  <c r="X1697" i="1"/>
  <c r="Y1697" i="1" s="1"/>
  <c r="X1698" i="1"/>
  <c r="Y1698" i="1" s="1"/>
  <c r="X1699" i="1"/>
  <c r="Y1699" i="1" s="1"/>
  <c r="X1700" i="1"/>
  <c r="Y1700" i="1" s="1"/>
  <c r="X1701" i="1"/>
  <c r="Y1701" i="1" s="1"/>
  <c r="X1702" i="1"/>
  <c r="Y1702" i="1" s="1"/>
  <c r="X1703" i="1"/>
  <c r="Y1703" i="1" s="1"/>
  <c r="X1704" i="1"/>
  <c r="Y1704" i="1" s="1"/>
  <c r="X1705" i="1"/>
  <c r="Y1705" i="1" s="1"/>
  <c r="X1706" i="1"/>
  <c r="Y1706" i="1" s="1"/>
  <c r="X1707" i="1"/>
  <c r="Y1707" i="1" s="1"/>
  <c r="X1708" i="1"/>
  <c r="Y1708" i="1" s="1"/>
  <c r="X1709" i="1"/>
  <c r="Y1709" i="1" s="1"/>
  <c r="X1710" i="1"/>
  <c r="Y1710" i="1" s="1"/>
  <c r="X1711" i="1"/>
  <c r="Y1711" i="1" s="1"/>
  <c r="X1712" i="1"/>
  <c r="Y1712" i="1" s="1"/>
  <c r="X1713" i="1"/>
  <c r="Y1713" i="1" s="1"/>
  <c r="X1714" i="1"/>
  <c r="Y1714" i="1" s="1"/>
  <c r="X1715" i="1"/>
  <c r="Y1715" i="1" s="1"/>
  <c r="X1716" i="1"/>
  <c r="Y1716" i="1" s="1"/>
  <c r="X1717" i="1"/>
  <c r="Y1717" i="1" s="1"/>
  <c r="X1718" i="1"/>
  <c r="Y1718" i="1" s="1"/>
  <c r="X1719" i="1"/>
  <c r="Y1719" i="1" s="1"/>
  <c r="X1720" i="1"/>
  <c r="Y1720" i="1" s="1"/>
  <c r="X1721" i="1"/>
  <c r="Y1721" i="1" s="1"/>
  <c r="X1722" i="1"/>
  <c r="Y1722" i="1" s="1"/>
  <c r="X1723" i="1"/>
  <c r="Y1723" i="1" s="1"/>
  <c r="X1724" i="1"/>
  <c r="Y1724" i="1" s="1"/>
  <c r="X1725" i="1"/>
  <c r="Y1725" i="1" s="1"/>
  <c r="X1726" i="1"/>
  <c r="Y1726" i="1" s="1"/>
  <c r="X1727" i="1"/>
  <c r="Y1727" i="1" s="1"/>
  <c r="X1728" i="1"/>
  <c r="Y1728" i="1" s="1"/>
  <c r="X1729" i="1"/>
  <c r="Y1729" i="1" s="1"/>
  <c r="X1730" i="1"/>
  <c r="Y1730" i="1" s="1"/>
  <c r="X1731" i="1"/>
  <c r="Y1731" i="1" s="1"/>
  <c r="X1732" i="1"/>
  <c r="Y1732" i="1" s="1"/>
  <c r="X1733" i="1"/>
  <c r="Y1733" i="1" s="1"/>
  <c r="X1734" i="1"/>
  <c r="Y1734" i="1" s="1"/>
  <c r="X1735" i="1"/>
  <c r="Y1735" i="1" s="1"/>
  <c r="X1736" i="1"/>
  <c r="Y1736" i="1" s="1"/>
  <c r="X1737" i="1"/>
  <c r="Y1737" i="1" s="1"/>
  <c r="X1738" i="1"/>
  <c r="Y1738" i="1" s="1"/>
  <c r="X1739" i="1"/>
  <c r="Y1739" i="1" s="1"/>
  <c r="X1740" i="1"/>
  <c r="Y1740" i="1" s="1"/>
  <c r="X1741" i="1"/>
  <c r="Y1741" i="1" s="1"/>
  <c r="X1742" i="1"/>
  <c r="Y1742" i="1" s="1"/>
  <c r="X1743" i="1"/>
  <c r="Y1743" i="1" s="1"/>
  <c r="X1744" i="1"/>
  <c r="Y1744" i="1" s="1"/>
  <c r="X1745" i="1"/>
  <c r="Y1745" i="1" s="1"/>
  <c r="X1746" i="1"/>
  <c r="Y1746" i="1" s="1"/>
  <c r="X1747" i="1"/>
  <c r="Y1747" i="1" s="1"/>
  <c r="X1748" i="1"/>
  <c r="Y1748" i="1" s="1"/>
  <c r="X1749" i="1"/>
  <c r="Y1749" i="1" s="1"/>
  <c r="X1750" i="1"/>
  <c r="Y1750" i="1" s="1"/>
  <c r="X1751" i="1"/>
  <c r="Y1751" i="1" s="1"/>
  <c r="X1752" i="1"/>
  <c r="Y1752" i="1" s="1"/>
  <c r="X1753" i="1"/>
  <c r="Y1753" i="1" s="1"/>
  <c r="X1754" i="1"/>
  <c r="Y1754" i="1" s="1"/>
  <c r="X1755" i="1"/>
  <c r="Y1755" i="1" s="1"/>
  <c r="X1756" i="1"/>
  <c r="Y1756" i="1" s="1"/>
  <c r="X1757" i="1"/>
  <c r="Y1757" i="1" s="1"/>
  <c r="X1758" i="1"/>
  <c r="Y1758" i="1" s="1"/>
  <c r="X1759" i="1"/>
  <c r="Y1759" i="1" s="1"/>
  <c r="X1760" i="1"/>
  <c r="Y1760" i="1" s="1"/>
  <c r="X1761" i="1"/>
  <c r="Y1761" i="1" s="1"/>
  <c r="X1762" i="1"/>
  <c r="Y1762" i="1" s="1"/>
  <c r="X1763" i="1"/>
  <c r="Y1763" i="1" s="1"/>
  <c r="X1764" i="1"/>
  <c r="Y1764" i="1" s="1"/>
  <c r="X1765" i="1"/>
  <c r="Y1765" i="1" s="1"/>
  <c r="X1766" i="1"/>
  <c r="Y1766" i="1" s="1"/>
  <c r="X1767" i="1"/>
  <c r="Y1767" i="1" s="1"/>
  <c r="X1768" i="1"/>
  <c r="Y1768" i="1" s="1"/>
  <c r="X1769" i="1"/>
  <c r="Y1769" i="1" s="1"/>
  <c r="X1770" i="1"/>
  <c r="Y1770" i="1" s="1"/>
  <c r="X1771" i="1"/>
  <c r="Y1771" i="1" s="1"/>
  <c r="X1772" i="1"/>
  <c r="Y1772" i="1" s="1"/>
  <c r="X1773" i="1"/>
  <c r="Y1773" i="1" s="1"/>
  <c r="X1774" i="1"/>
  <c r="Y1774" i="1" s="1"/>
  <c r="X1775" i="1"/>
  <c r="Y1775" i="1" s="1"/>
  <c r="X1776" i="1"/>
  <c r="Y1776" i="1" s="1"/>
  <c r="X1777" i="1"/>
  <c r="Y1777" i="1" s="1"/>
  <c r="X1778" i="1"/>
  <c r="Y1778" i="1" s="1"/>
  <c r="X1779" i="1"/>
  <c r="Y1779" i="1" s="1"/>
  <c r="X1780" i="1"/>
  <c r="Y1780" i="1" s="1"/>
  <c r="X1781" i="1"/>
  <c r="Y1781" i="1" s="1"/>
  <c r="X1782" i="1"/>
  <c r="Y1782" i="1" s="1"/>
  <c r="X1783" i="1"/>
  <c r="Y1783" i="1" s="1"/>
  <c r="X1784" i="1"/>
  <c r="Y1784" i="1" s="1"/>
  <c r="X1785" i="1"/>
  <c r="Y1785" i="1" s="1"/>
  <c r="X1786" i="1"/>
  <c r="Y1786" i="1" s="1"/>
  <c r="X1787" i="1"/>
  <c r="Y1787" i="1" s="1"/>
  <c r="X1788" i="1"/>
  <c r="Y1788" i="1" s="1"/>
  <c r="X1789" i="1"/>
  <c r="Y1789" i="1" s="1"/>
  <c r="X1790" i="1"/>
  <c r="Y1790" i="1" s="1"/>
  <c r="X1791" i="1"/>
  <c r="Y1791" i="1" s="1"/>
  <c r="X1792" i="1"/>
  <c r="Y1792" i="1" s="1"/>
  <c r="X1793" i="1"/>
  <c r="Y1793" i="1" s="1"/>
  <c r="X1794" i="1"/>
  <c r="Y1794" i="1" s="1"/>
  <c r="X1795" i="1"/>
  <c r="Y1795" i="1" s="1"/>
  <c r="X1796" i="1"/>
  <c r="Y1796" i="1" s="1"/>
  <c r="X1797" i="1"/>
  <c r="Y1797" i="1" s="1"/>
  <c r="X1798" i="1"/>
  <c r="Y1798" i="1" s="1"/>
  <c r="X1799" i="1"/>
  <c r="Y1799" i="1" s="1"/>
  <c r="X1800" i="1"/>
  <c r="Y1800" i="1" s="1"/>
  <c r="X1801" i="1"/>
  <c r="Y1801" i="1" s="1"/>
  <c r="X1802" i="1"/>
  <c r="Y1802" i="1" s="1"/>
  <c r="X1803" i="1"/>
  <c r="Y1803" i="1" s="1"/>
  <c r="X1804" i="1"/>
  <c r="Y1804" i="1" s="1"/>
  <c r="X1805" i="1"/>
  <c r="Y1805" i="1" s="1"/>
  <c r="X1806" i="1"/>
  <c r="Y1806" i="1" s="1"/>
  <c r="X1807" i="1"/>
  <c r="Y1807" i="1" s="1"/>
  <c r="X1808" i="1"/>
  <c r="Y1808" i="1" s="1"/>
  <c r="X1809" i="1"/>
  <c r="Y1809" i="1" s="1"/>
  <c r="X1810" i="1"/>
  <c r="Y1810" i="1" s="1"/>
  <c r="X1811" i="1"/>
  <c r="Y1811" i="1" s="1"/>
  <c r="X1812" i="1"/>
  <c r="Y1812" i="1" s="1"/>
  <c r="X1813" i="1"/>
  <c r="Y1813" i="1" s="1"/>
  <c r="X1814" i="1"/>
  <c r="Y1814" i="1" s="1"/>
  <c r="X1815" i="1"/>
  <c r="Y1815" i="1" s="1"/>
  <c r="X1816" i="1"/>
  <c r="Y1816" i="1" s="1"/>
  <c r="X1817" i="1"/>
  <c r="Y1817" i="1" s="1"/>
  <c r="X1818" i="1"/>
  <c r="Y1818" i="1" s="1"/>
  <c r="X1819" i="1"/>
  <c r="Y1819" i="1" s="1"/>
  <c r="X1820" i="1"/>
  <c r="Y1820" i="1" s="1"/>
  <c r="X1821" i="1"/>
  <c r="Y1821" i="1" s="1"/>
  <c r="X1822" i="1"/>
  <c r="Y1822" i="1" s="1"/>
  <c r="X1823" i="1"/>
  <c r="Y1823" i="1" s="1"/>
  <c r="X1824" i="1"/>
  <c r="Y1824" i="1" s="1"/>
  <c r="X1825" i="1"/>
  <c r="Y1825" i="1" s="1"/>
  <c r="X1826" i="1"/>
  <c r="Y1826" i="1" s="1"/>
  <c r="X1827" i="1"/>
  <c r="Y1827" i="1" s="1"/>
  <c r="X1828" i="1"/>
  <c r="Y1828" i="1" s="1"/>
  <c r="X1829" i="1"/>
  <c r="Y1829" i="1" s="1"/>
  <c r="X1830" i="1"/>
  <c r="Y1830" i="1" s="1"/>
  <c r="X1831" i="1"/>
  <c r="Y1831" i="1" s="1"/>
  <c r="X1832" i="1"/>
  <c r="Y1832" i="1" s="1"/>
  <c r="X1833" i="1"/>
  <c r="Y1833" i="1" s="1"/>
  <c r="X1834" i="1"/>
  <c r="Y1834" i="1" s="1"/>
  <c r="X1835" i="1"/>
  <c r="Y1835" i="1" s="1"/>
  <c r="X1836" i="1"/>
  <c r="Y1836" i="1" s="1"/>
  <c r="X1837" i="1"/>
  <c r="Y1837" i="1" s="1"/>
  <c r="X1838" i="1"/>
  <c r="Y1838" i="1" s="1"/>
  <c r="X1839" i="1"/>
  <c r="Y1839" i="1" s="1"/>
  <c r="X1840" i="1"/>
  <c r="Y1840" i="1" s="1"/>
  <c r="X1841" i="1"/>
  <c r="Y1841" i="1" s="1"/>
  <c r="X1842" i="1"/>
  <c r="Y1842" i="1" s="1"/>
  <c r="X1843" i="1"/>
  <c r="Y1843" i="1" s="1"/>
  <c r="X1844" i="1"/>
  <c r="Y1844" i="1" s="1"/>
  <c r="X1845" i="1"/>
  <c r="Y1845" i="1" s="1"/>
  <c r="X1846" i="1"/>
  <c r="Y1846" i="1" s="1"/>
  <c r="X1847" i="1"/>
  <c r="Y1847" i="1" s="1"/>
  <c r="X1848" i="1"/>
  <c r="Y1848" i="1" s="1"/>
  <c r="X1849" i="1"/>
  <c r="Y1849" i="1" s="1"/>
  <c r="X1850" i="1"/>
  <c r="Y1850" i="1" s="1"/>
  <c r="X1851" i="1"/>
  <c r="Y1851" i="1" s="1"/>
  <c r="X1852" i="1"/>
  <c r="Y1852" i="1" s="1"/>
  <c r="X1853" i="1"/>
  <c r="Y1853" i="1" s="1"/>
  <c r="X1854" i="1"/>
  <c r="Y1854" i="1" s="1"/>
  <c r="X1855" i="1"/>
  <c r="Y1855" i="1" s="1"/>
  <c r="X1856" i="1"/>
  <c r="Y1856" i="1" s="1"/>
  <c r="X1857" i="1"/>
  <c r="Y1857" i="1" s="1"/>
  <c r="X1858" i="1"/>
  <c r="Y1858" i="1" s="1"/>
  <c r="X1859" i="1"/>
  <c r="Y1859" i="1" s="1"/>
  <c r="X1860" i="1"/>
  <c r="Y1860" i="1" s="1"/>
  <c r="X1861" i="1"/>
  <c r="Y1861" i="1" s="1"/>
  <c r="X1862" i="1"/>
  <c r="Y1862" i="1" s="1"/>
  <c r="X1863" i="1"/>
  <c r="Y1863" i="1" s="1"/>
  <c r="X1864" i="1"/>
  <c r="Y1864" i="1" s="1"/>
  <c r="X1865" i="1"/>
  <c r="Y1865" i="1" s="1"/>
  <c r="X1866" i="1"/>
  <c r="Y1866" i="1" s="1"/>
  <c r="X1867" i="1"/>
  <c r="Y1867" i="1" s="1"/>
  <c r="X1868" i="1"/>
  <c r="Y1868" i="1" s="1"/>
  <c r="X1869" i="1"/>
  <c r="Y1869" i="1" s="1"/>
  <c r="X1870" i="1"/>
  <c r="Y1870" i="1" s="1"/>
  <c r="X1871" i="1"/>
  <c r="Y1871" i="1" s="1"/>
  <c r="X1872" i="1"/>
  <c r="Y1872" i="1" s="1"/>
  <c r="X1873" i="1"/>
  <c r="Y1873" i="1" s="1"/>
  <c r="X1874" i="1"/>
  <c r="Y1874" i="1" s="1"/>
  <c r="X1875" i="1"/>
  <c r="Y1875" i="1" s="1"/>
  <c r="X1876" i="1"/>
  <c r="Y1876" i="1" s="1"/>
  <c r="X1877" i="1"/>
  <c r="Y1877" i="1" s="1"/>
  <c r="X1878" i="1"/>
  <c r="Y1878" i="1" s="1"/>
  <c r="X1879" i="1"/>
  <c r="Y1879" i="1" s="1"/>
  <c r="X1880" i="1"/>
  <c r="Y1880" i="1" s="1"/>
  <c r="X1881" i="1"/>
  <c r="Y1881" i="1" s="1"/>
  <c r="X1882" i="1"/>
  <c r="Y1882" i="1" s="1"/>
  <c r="X1883" i="1"/>
  <c r="Y1883" i="1" s="1"/>
  <c r="X1884" i="1"/>
  <c r="Y1884" i="1" s="1"/>
  <c r="X1885" i="1"/>
  <c r="Y1885" i="1" s="1"/>
  <c r="X1886" i="1"/>
  <c r="Y1886" i="1" s="1"/>
  <c r="X1887" i="1"/>
  <c r="Y1887" i="1" s="1"/>
  <c r="X1888" i="1"/>
  <c r="Y1888" i="1" s="1"/>
  <c r="X1889" i="1"/>
  <c r="Y1889" i="1" s="1"/>
  <c r="X1890" i="1"/>
  <c r="Y1890" i="1" s="1"/>
  <c r="X1891" i="1"/>
  <c r="Y1891" i="1" s="1"/>
  <c r="X1892" i="1"/>
  <c r="Y1892" i="1" s="1"/>
  <c r="X1893" i="1"/>
  <c r="Y1893" i="1" s="1"/>
  <c r="X1894" i="1"/>
  <c r="Y1894" i="1" s="1"/>
  <c r="X1895" i="1"/>
  <c r="Y1895" i="1" s="1"/>
  <c r="X1896" i="1"/>
  <c r="Y1896" i="1" s="1"/>
  <c r="X1897" i="1"/>
  <c r="Y1897" i="1" s="1"/>
  <c r="X1898" i="1"/>
  <c r="Y1898" i="1" s="1"/>
  <c r="X1899" i="1"/>
  <c r="Y1899" i="1" s="1"/>
  <c r="X1900" i="1"/>
  <c r="Y1900" i="1" s="1"/>
  <c r="X1901" i="1"/>
  <c r="Y1901" i="1" s="1"/>
  <c r="X1902" i="1"/>
  <c r="Y1902" i="1" s="1"/>
  <c r="X1903" i="1"/>
  <c r="Y1903" i="1" s="1"/>
  <c r="X1904" i="1"/>
  <c r="Y1904" i="1" s="1"/>
  <c r="X1905" i="1"/>
  <c r="Y1905" i="1" s="1"/>
  <c r="X1906" i="1"/>
  <c r="Y1906" i="1" s="1"/>
  <c r="X1907" i="1"/>
  <c r="Y1907" i="1" s="1"/>
  <c r="X1908" i="1"/>
  <c r="Y1908" i="1" s="1"/>
  <c r="X1909" i="1"/>
  <c r="Y1909" i="1" s="1"/>
  <c r="X1910" i="1"/>
  <c r="Y1910" i="1" s="1"/>
  <c r="X1911" i="1"/>
  <c r="Y1911" i="1" s="1"/>
  <c r="X1912" i="1"/>
  <c r="Y1912" i="1" s="1"/>
  <c r="X1913" i="1"/>
  <c r="Y1913" i="1" s="1"/>
  <c r="X1914" i="1"/>
  <c r="Y1914" i="1" s="1"/>
  <c r="X1915" i="1"/>
  <c r="Y1915" i="1" s="1"/>
  <c r="X1916" i="1"/>
  <c r="Y1916" i="1" s="1"/>
  <c r="X1917" i="1"/>
  <c r="Y1917" i="1" s="1"/>
  <c r="X1918" i="1"/>
  <c r="Y1918" i="1" s="1"/>
  <c r="X1919" i="1"/>
  <c r="Y1919" i="1" s="1"/>
  <c r="X1920" i="1"/>
  <c r="Y1920" i="1" s="1"/>
  <c r="X1921" i="1"/>
  <c r="Y1921" i="1" s="1"/>
  <c r="X1922" i="1"/>
  <c r="Y1922" i="1" s="1"/>
  <c r="X1923" i="1"/>
  <c r="Y1923" i="1" s="1"/>
  <c r="X1924" i="1"/>
  <c r="Y1924" i="1" s="1"/>
  <c r="X1925" i="1"/>
  <c r="Y1925" i="1" s="1"/>
  <c r="X1926" i="1"/>
  <c r="Y1926" i="1" s="1"/>
  <c r="X1927" i="1"/>
  <c r="Y1927" i="1" s="1"/>
  <c r="X1928" i="1"/>
  <c r="Y1928" i="1" s="1"/>
  <c r="X1929" i="1"/>
  <c r="Y1929" i="1" s="1"/>
  <c r="X1930" i="1"/>
  <c r="Y1930" i="1" s="1"/>
  <c r="X1931" i="1"/>
  <c r="Y1931" i="1" s="1"/>
  <c r="X1932" i="1"/>
  <c r="Y1932" i="1" s="1"/>
  <c r="X1933" i="1"/>
  <c r="Y1933" i="1" s="1"/>
  <c r="X1934" i="1"/>
  <c r="Y1934" i="1" s="1"/>
  <c r="X1935" i="1"/>
  <c r="Y1935" i="1" s="1"/>
  <c r="X1936" i="1"/>
  <c r="Y1936" i="1" s="1"/>
  <c r="X1937" i="1"/>
  <c r="Y1937" i="1" s="1"/>
  <c r="X1938" i="1"/>
  <c r="Y1938" i="1" s="1"/>
  <c r="X1939" i="1"/>
  <c r="Y1939" i="1" s="1"/>
  <c r="X1940" i="1"/>
  <c r="Y1940" i="1" s="1"/>
  <c r="X1941" i="1"/>
  <c r="Y1941" i="1" s="1"/>
  <c r="X1942" i="1"/>
  <c r="Y1942" i="1" s="1"/>
  <c r="X1943" i="1"/>
  <c r="Y1943" i="1" s="1"/>
  <c r="X1944" i="1"/>
  <c r="Y1944" i="1" s="1"/>
  <c r="X1945" i="1"/>
  <c r="Y1945" i="1" s="1"/>
  <c r="X1946" i="1"/>
  <c r="Y1946" i="1" s="1"/>
  <c r="X1947" i="1"/>
  <c r="Y1947" i="1" s="1"/>
  <c r="X1948" i="1"/>
  <c r="Y1948" i="1" s="1"/>
  <c r="X1949" i="1"/>
  <c r="Y1949" i="1" s="1"/>
  <c r="X1950" i="1"/>
  <c r="Y1950" i="1" s="1"/>
  <c r="X1951" i="1"/>
  <c r="Y1951" i="1" s="1"/>
  <c r="X1952" i="1"/>
  <c r="Y1952" i="1" s="1"/>
  <c r="X1953" i="1"/>
  <c r="Y1953" i="1" s="1"/>
  <c r="X1954" i="1"/>
  <c r="Y1954" i="1" s="1"/>
  <c r="X1955" i="1"/>
  <c r="Y1955" i="1" s="1"/>
  <c r="X1956" i="1"/>
  <c r="Y1956" i="1" s="1"/>
  <c r="X1957" i="1"/>
  <c r="Y1957" i="1" s="1"/>
  <c r="X1958" i="1"/>
  <c r="Y1958" i="1" s="1"/>
  <c r="X1959" i="1"/>
  <c r="Y1959" i="1" s="1"/>
  <c r="X1960" i="1"/>
  <c r="Y1960" i="1" s="1"/>
  <c r="X1961" i="1"/>
  <c r="Y1961" i="1" s="1"/>
  <c r="X1962" i="1"/>
  <c r="Y1962" i="1" s="1"/>
  <c r="X1963" i="1"/>
  <c r="Y1963" i="1" s="1"/>
  <c r="X1964" i="1"/>
  <c r="Y1964" i="1" s="1"/>
  <c r="X1965" i="1"/>
  <c r="Y1965" i="1" s="1"/>
  <c r="X1966" i="1"/>
  <c r="Y1966" i="1" s="1"/>
  <c r="X1967" i="1"/>
  <c r="Y1967" i="1" s="1"/>
  <c r="X1968" i="1"/>
  <c r="Y1968" i="1" s="1"/>
  <c r="X1969" i="1"/>
  <c r="Y1969" i="1" s="1"/>
  <c r="X1970" i="1"/>
  <c r="Y1970" i="1" s="1"/>
  <c r="X1971" i="1"/>
  <c r="Y1971" i="1" s="1"/>
  <c r="X1972" i="1"/>
  <c r="Y1972" i="1" s="1"/>
  <c r="X1973" i="1"/>
  <c r="Y1973" i="1" s="1"/>
  <c r="X1974" i="1"/>
  <c r="Y1974" i="1" s="1"/>
  <c r="X1975" i="1"/>
  <c r="Y1975" i="1" s="1"/>
  <c r="X1976" i="1"/>
  <c r="Y1976" i="1" s="1"/>
  <c r="X1977" i="1"/>
  <c r="Y1977" i="1" s="1"/>
  <c r="X1978" i="1"/>
  <c r="Y1978" i="1" s="1"/>
  <c r="X1979" i="1"/>
  <c r="Y1979" i="1" s="1"/>
  <c r="X1980" i="1"/>
  <c r="Y1980" i="1" s="1"/>
  <c r="X1981" i="1"/>
  <c r="Y1981" i="1" s="1"/>
  <c r="X1982" i="1"/>
  <c r="Y1982" i="1" s="1"/>
  <c r="X1983" i="1"/>
  <c r="Y1983" i="1" s="1"/>
  <c r="X1984" i="1"/>
  <c r="Y1984" i="1" s="1"/>
  <c r="X1985" i="1"/>
  <c r="Y1985" i="1" s="1"/>
  <c r="X1986" i="1"/>
  <c r="Y1986" i="1" s="1"/>
  <c r="X1987" i="1"/>
  <c r="Y1987" i="1" s="1"/>
  <c r="X1988" i="1"/>
  <c r="Y1988" i="1" s="1"/>
  <c r="X1989" i="1"/>
  <c r="Y1989" i="1" s="1"/>
  <c r="X1990" i="1"/>
  <c r="Y1990" i="1" s="1"/>
  <c r="X1991" i="1"/>
  <c r="Y1991" i="1" s="1"/>
  <c r="X1992" i="1"/>
  <c r="Y1992" i="1" s="1"/>
  <c r="X1993" i="1"/>
  <c r="Y1993" i="1" s="1"/>
  <c r="X1994" i="1"/>
  <c r="Y1994" i="1" s="1"/>
  <c r="X1995" i="1"/>
  <c r="Y1995" i="1" s="1"/>
  <c r="X1996" i="1"/>
  <c r="Y1996" i="1" s="1"/>
  <c r="X1997" i="1"/>
  <c r="Y1997" i="1" s="1"/>
  <c r="X1998" i="1"/>
  <c r="Y1998" i="1" s="1"/>
  <c r="X1999" i="1"/>
  <c r="Y1999" i="1" s="1"/>
  <c r="X2000" i="1"/>
  <c r="Y2000" i="1" s="1"/>
  <c r="X2001" i="1"/>
  <c r="Y2001" i="1" s="1"/>
  <c r="X2002" i="1"/>
  <c r="Y2002" i="1" s="1"/>
  <c r="X2003" i="1"/>
  <c r="Y2003" i="1" s="1"/>
  <c r="X2004" i="1"/>
  <c r="Y2004" i="1" s="1"/>
  <c r="X2005" i="1"/>
  <c r="Y2005" i="1" s="1"/>
  <c r="X2006" i="1"/>
  <c r="Y2006" i="1" s="1"/>
  <c r="X2007" i="1"/>
  <c r="Y2007" i="1" s="1"/>
  <c r="X2008" i="1"/>
  <c r="Y2008" i="1" s="1"/>
  <c r="X2009" i="1"/>
  <c r="Y2009" i="1" s="1"/>
  <c r="X2010" i="1"/>
  <c r="Y2010" i="1" s="1"/>
  <c r="X2011" i="1"/>
  <c r="Y2011" i="1" s="1"/>
  <c r="X2012" i="1"/>
  <c r="Y2012" i="1" s="1"/>
  <c r="X2013" i="1"/>
  <c r="Y2013" i="1" s="1"/>
  <c r="X2014" i="1"/>
  <c r="Y2014" i="1" s="1"/>
  <c r="X2015" i="1"/>
  <c r="Y2015" i="1" s="1"/>
  <c r="X2016" i="1"/>
  <c r="Y2016" i="1" s="1"/>
  <c r="X2017" i="1"/>
  <c r="Y2017" i="1" s="1"/>
  <c r="X2018" i="1"/>
  <c r="Y2018" i="1" s="1"/>
  <c r="X2019" i="1"/>
  <c r="Y2019" i="1" s="1"/>
  <c r="X2020" i="1"/>
  <c r="Y2020" i="1" s="1"/>
  <c r="X2021" i="1"/>
  <c r="Y2021" i="1" s="1"/>
  <c r="X2022" i="1"/>
  <c r="Y2022" i="1" s="1"/>
  <c r="X2023" i="1"/>
  <c r="Y2023" i="1" s="1"/>
  <c r="X2024" i="1"/>
  <c r="Y2024" i="1" s="1"/>
  <c r="X2025" i="1"/>
  <c r="Y2025" i="1" s="1"/>
  <c r="X2026" i="1"/>
  <c r="Y2026" i="1" s="1"/>
  <c r="X2027" i="1"/>
  <c r="Y2027" i="1" s="1"/>
  <c r="X2028" i="1"/>
  <c r="Y2028" i="1" s="1"/>
  <c r="X2029" i="1"/>
  <c r="Y2029" i="1" s="1"/>
  <c r="X2030" i="1"/>
  <c r="Y2030" i="1" s="1"/>
  <c r="X2031" i="1"/>
  <c r="Y2031" i="1" s="1"/>
  <c r="X2032" i="1"/>
  <c r="Y2032" i="1" s="1"/>
  <c r="X2033" i="1"/>
  <c r="Y2033" i="1" s="1"/>
  <c r="X2034" i="1"/>
  <c r="Y2034" i="1" s="1"/>
  <c r="X2035" i="1"/>
  <c r="Y2035" i="1" s="1"/>
  <c r="X2036" i="1"/>
  <c r="Y2036" i="1" s="1"/>
  <c r="X2037" i="1"/>
  <c r="Y2037" i="1" s="1"/>
  <c r="X2038" i="1"/>
  <c r="Y2038" i="1" s="1"/>
  <c r="X2039" i="1"/>
  <c r="Y2039" i="1" s="1"/>
  <c r="X2040" i="1"/>
  <c r="Y2040" i="1" s="1"/>
  <c r="X2041" i="1"/>
  <c r="Y2041" i="1" s="1"/>
  <c r="X2042" i="1"/>
  <c r="Y2042" i="1" s="1"/>
  <c r="X2043" i="1"/>
  <c r="Y2043" i="1" s="1"/>
  <c r="X2044" i="1"/>
  <c r="Y2044" i="1" s="1"/>
  <c r="X2045" i="1"/>
  <c r="Y2045" i="1" s="1"/>
  <c r="X2046" i="1"/>
  <c r="Y2046" i="1" s="1"/>
  <c r="X2047" i="1"/>
  <c r="Y2047" i="1" s="1"/>
  <c r="X2048" i="1"/>
  <c r="Y2048" i="1" s="1"/>
  <c r="X2049" i="1"/>
  <c r="Y2049" i="1" s="1"/>
  <c r="X2050" i="1"/>
  <c r="Y2050" i="1" s="1"/>
  <c r="X2051" i="1"/>
  <c r="Y2051" i="1" s="1"/>
  <c r="X2052" i="1"/>
  <c r="Y2052" i="1" s="1"/>
  <c r="X2053" i="1"/>
  <c r="Y2053" i="1" s="1"/>
  <c r="X2054" i="1"/>
  <c r="Y2054" i="1" s="1"/>
  <c r="X2055" i="1"/>
  <c r="Y2055" i="1" s="1"/>
  <c r="X2056" i="1"/>
  <c r="Y2056" i="1" s="1"/>
  <c r="X2057" i="1"/>
  <c r="Y2057" i="1" s="1"/>
  <c r="X2058" i="1"/>
  <c r="Y2058" i="1" s="1"/>
  <c r="X2059" i="1"/>
  <c r="Y2059" i="1" s="1"/>
  <c r="X2060" i="1"/>
  <c r="Y2060" i="1" s="1"/>
  <c r="X2061" i="1"/>
  <c r="Y2061" i="1" s="1"/>
  <c r="X2062" i="1"/>
  <c r="Y2062" i="1" s="1"/>
  <c r="X2063" i="1"/>
  <c r="Y2063" i="1" s="1"/>
  <c r="X2064" i="1"/>
  <c r="Y2064" i="1" s="1"/>
  <c r="X2065" i="1"/>
  <c r="Y2065" i="1" s="1"/>
  <c r="X2066" i="1"/>
  <c r="Y2066" i="1" s="1"/>
  <c r="X2067" i="1"/>
  <c r="Y2067" i="1" s="1"/>
  <c r="X2068" i="1"/>
  <c r="Y2068" i="1" s="1"/>
  <c r="X2069" i="1"/>
  <c r="Y2069" i="1" s="1"/>
  <c r="X2070" i="1"/>
  <c r="Y2070" i="1" s="1"/>
  <c r="X2071" i="1"/>
  <c r="Y2071" i="1" s="1"/>
  <c r="X2072" i="1"/>
  <c r="Y2072" i="1" s="1"/>
  <c r="X2073" i="1"/>
  <c r="Y2073" i="1" s="1"/>
  <c r="X2074" i="1"/>
  <c r="Y2074" i="1" s="1"/>
  <c r="X2075" i="1"/>
  <c r="Y2075" i="1" s="1"/>
  <c r="X2076" i="1"/>
  <c r="Y2076" i="1" s="1"/>
  <c r="X2077" i="1"/>
  <c r="Y2077" i="1" s="1"/>
  <c r="X2078" i="1"/>
  <c r="Y2078" i="1" s="1"/>
  <c r="X2079" i="1"/>
  <c r="Y2079" i="1" s="1"/>
  <c r="X2080" i="1"/>
  <c r="Y2080" i="1" s="1"/>
  <c r="X2081" i="1"/>
  <c r="Y2081" i="1" s="1"/>
  <c r="X2082" i="1"/>
  <c r="Y2082" i="1" s="1"/>
  <c r="X2083" i="1"/>
  <c r="Y2083" i="1" s="1"/>
  <c r="X2084" i="1"/>
  <c r="Y2084" i="1" s="1"/>
  <c r="X2085" i="1"/>
  <c r="Y2085" i="1" s="1"/>
  <c r="X2086" i="1"/>
  <c r="Y2086" i="1" s="1"/>
  <c r="X2087" i="1"/>
  <c r="Y2087" i="1" s="1"/>
  <c r="X2088" i="1"/>
  <c r="Y2088" i="1" s="1"/>
  <c r="X2089" i="1"/>
  <c r="Y2089" i="1" s="1"/>
  <c r="X2090" i="1"/>
  <c r="Y2090" i="1" s="1"/>
  <c r="X2091" i="1"/>
  <c r="Y2091" i="1" s="1"/>
  <c r="X2092" i="1"/>
  <c r="Y2092" i="1" s="1"/>
  <c r="X2093" i="1"/>
  <c r="Y2093" i="1" s="1"/>
  <c r="X2094" i="1"/>
  <c r="Y2094" i="1" s="1"/>
  <c r="X2095" i="1"/>
  <c r="Y2095" i="1" s="1"/>
  <c r="X2096" i="1"/>
  <c r="Y2096" i="1" s="1"/>
  <c r="X2097" i="1"/>
  <c r="Y2097" i="1" s="1"/>
  <c r="X2098" i="1"/>
  <c r="Y2098" i="1" s="1"/>
  <c r="X2099" i="1"/>
  <c r="Y2099" i="1" s="1"/>
  <c r="X2100" i="1"/>
  <c r="Y2100" i="1" s="1"/>
  <c r="X2101" i="1"/>
  <c r="Y2101" i="1" s="1"/>
  <c r="X2102" i="1"/>
  <c r="Y2102" i="1" s="1"/>
  <c r="X2103" i="1"/>
  <c r="Y2103" i="1" s="1"/>
  <c r="X2104" i="1"/>
  <c r="Y2104" i="1" s="1"/>
  <c r="X2105" i="1"/>
  <c r="Y2105" i="1" s="1"/>
  <c r="X2106" i="1"/>
  <c r="Y2106" i="1" s="1"/>
  <c r="X2107" i="1"/>
  <c r="Y2107" i="1" s="1"/>
  <c r="X2108" i="1"/>
  <c r="Y2108" i="1" s="1"/>
  <c r="X2109" i="1"/>
  <c r="Y2109" i="1" s="1"/>
  <c r="X2110" i="1"/>
  <c r="Y2110" i="1" s="1"/>
  <c r="X2111" i="1"/>
  <c r="Y2111" i="1" s="1"/>
  <c r="X2112" i="1"/>
  <c r="Y2112" i="1" s="1"/>
  <c r="X2113" i="1"/>
  <c r="Y2113" i="1" s="1"/>
  <c r="X2114" i="1"/>
  <c r="Y2114" i="1" s="1"/>
  <c r="X2115" i="1"/>
  <c r="Y2115" i="1" s="1"/>
  <c r="X2116" i="1"/>
  <c r="Y2116" i="1" s="1"/>
  <c r="X2117" i="1"/>
  <c r="Y2117" i="1" s="1"/>
  <c r="X2118" i="1"/>
  <c r="Y2118" i="1" s="1"/>
  <c r="X2119" i="1"/>
  <c r="Y2119" i="1" s="1"/>
  <c r="X2120" i="1"/>
  <c r="Y2120" i="1" s="1"/>
  <c r="X2121" i="1"/>
  <c r="Y2121" i="1" s="1"/>
  <c r="X2122" i="1"/>
  <c r="Y2122" i="1" s="1"/>
  <c r="X2123" i="1"/>
  <c r="Y2123" i="1" s="1"/>
  <c r="X2124" i="1"/>
  <c r="Y2124" i="1" s="1"/>
  <c r="X2125" i="1"/>
  <c r="Y2125" i="1" s="1"/>
  <c r="X2126" i="1"/>
  <c r="Y2126" i="1" s="1"/>
  <c r="X2127" i="1"/>
  <c r="Y2127" i="1" s="1"/>
  <c r="X2128" i="1"/>
  <c r="Y2128" i="1" s="1"/>
  <c r="X2129" i="1"/>
  <c r="Y2129" i="1" s="1"/>
  <c r="X2130" i="1"/>
  <c r="Y2130" i="1" s="1"/>
  <c r="X2131" i="1"/>
  <c r="Y2131" i="1" s="1"/>
  <c r="X2132" i="1"/>
  <c r="Y2132" i="1" s="1"/>
  <c r="X2133" i="1"/>
  <c r="Y2133" i="1" s="1"/>
  <c r="X2134" i="1"/>
  <c r="Y2134" i="1" s="1"/>
  <c r="X2135" i="1"/>
  <c r="Y2135" i="1" s="1"/>
  <c r="X2136" i="1"/>
  <c r="Y2136" i="1" s="1"/>
  <c r="X2137" i="1"/>
  <c r="Y2137" i="1" s="1"/>
  <c r="X2138" i="1"/>
  <c r="Y2138" i="1" s="1"/>
  <c r="X2139" i="1"/>
  <c r="Y2139" i="1" s="1"/>
  <c r="X2140" i="1"/>
  <c r="Y2140" i="1" s="1"/>
  <c r="X2141" i="1"/>
  <c r="Y2141" i="1" s="1"/>
  <c r="X2142" i="1"/>
  <c r="Y2142" i="1" s="1"/>
  <c r="X2143" i="1"/>
  <c r="Y2143" i="1" s="1"/>
  <c r="X2144" i="1"/>
  <c r="Y2144" i="1" s="1"/>
  <c r="X2145" i="1"/>
  <c r="Y2145" i="1" s="1"/>
  <c r="X2146" i="1"/>
  <c r="Y2146" i="1" s="1"/>
  <c r="X2147" i="1"/>
  <c r="Y2147" i="1" s="1"/>
  <c r="X2148" i="1"/>
  <c r="Y2148" i="1" s="1"/>
  <c r="X2149" i="1"/>
  <c r="Y2149" i="1" s="1"/>
  <c r="X2150" i="1"/>
  <c r="Y2150" i="1" s="1"/>
  <c r="X2151" i="1"/>
  <c r="Y2151" i="1" s="1"/>
  <c r="X2152" i="1"/>
  <c r="Y2152" i="1" s="1"/>
  <c r="X2153" i="1"/>
  <c r="Y2153" i="1" s="1"/>
  <c r="X2154" i="1"/>
  <c r="Y2154" i="1" s="1"/>
  <c r="X2155" i="1"/>
  <c r="Y2155" i="1" s="1"/>
  <c r="X2156" i="1"/>
  <c r="Y2156" i="1" s="1"/>
  <c r="X2157" i="1"/>
  <c r="Y2157" i="1" s="1"/>
  <c r="X2158" i="1"/>
  <c r="Y2158" i="1" s="1"/>
  <c r="X2159" i="1"/>
  <c r="Y2159" i="1" s="1"/>
  <c r="X2160" i="1"/>
  <c r="Y2160" i="1" s="1"/>
  <c r="X2161" i="1"/>
  <c r="Y2161" i="1" s="1"/>
  <c r="X2162" i="1"/>
  <c r="Y2162" i="1" s="1"/>
  <c r="X2163" i="1"/>
  <c r="Y2163" i="1" s="1"/>
  <c r="X2164" i="1"/>
  <c r="Y2164" i="1" s="1"/>
  <c r="X2165" i="1"/>
  <c r="Y2165" i="1" s="1"/>
  <c r="X2166" i="1"/>
  <c r="Y2166" i="1" s="1"/>
  <c r="X2167" i="1"/>
  <c r="Y2167" i="1" s="1"/>
  <c r="X2168" i="1"/>
  <c r="Y2168" i="1" s="1"/>
  <c r="X2169" i="1"/>
  <c r="Y2169" i="1" s="1"/>
  <c r="X2170" i="1"/>
  <c r="Y2170" i="1" s="1"/>
  <c r="X2171" i="1"/>
  <c r="Y2171" i="1" s="1"/>
  <c r="X2172" i="1"/>
  <c r="Y2172" i="1" s="1"/>
  <c r="X2173" i="1"/>
  <c r="Y2173" i="1" s="1"/>
  <c r="X2174" i="1"/>
  <c r="Y2174" i="1" s="1"/>
  <c r="X2175" i="1"/>
  <c r="Y2175" i="1" s="1"/>
  <c r="X2176" i="1"/>
  <c r="Y2176" i="1" s="1"/>
  <c r="X2177" i="1"/>
  <c r="Y2177" i="1" s="1"/>
  <c r="X2178" i="1"/>
  <c r="Y2178" i="1" s="1"/>
  <c r="X2179" i="1"/>
  <c r="Y2179" i="1" s="1"/>
  <c r="X2180" i="1"/>
  <c r="Y2180" i="1" s="1"/>
  <c r="X2181" i="1"/>
  <c r="Y2181" i="1" s="1"/>
  <c r="X2182" i="1"/>
  <c r="Y2182" i="1" s="1"/>
  <c r="X2183" i="1"/>
  <c r="Y2183" i="1" s="1"/>
  <c r="X2184" i="1"/>
  <c r="Y2184" i="1" s="1"/>
  <c r="X2185" i="1"/>
  <c r="Y2185" i="1" s="1"/>
  <c r="X2186" i="1"/>
  <c r="Y2186" i="1" s="1"/>
  <c r="X2187" i="1"/>
  <c r="Y2187" i="1" s="1"/>
  <c r="X2188" i="1"/>
  <c r="Y2188" i="1" s="1"/>
  <c r="X2189" i="1"/>
  <c r="Y2189" i="1" s="1"/>
  <c r="X2190" i="1"/>
  <c r="Y2190" i="1" s="1"/>
  <c r="X2191" i="1"/>
  <c r="Y2191" i="1" s="1"/>
  <c r="X2192" i="1"/>
  <c r="Y2192" i="1" s="1"/>
  <c r="X2193" i="1"/>
  <c r="Y2193" i="1" s="1"/>
  <c r="X2194" i="1"/>
  <c r="Y2194" i="1" s="1"/>
  <c r="X2195" i="1"/>
  <c r="Y2195" i="1" s="1"/>
  <c r="X2196" i="1"/>
  <c r="Y2196" i="1" s="1"/>
  <c r="X2197" i="1"/>
  <c r="Y2197" i="1" s="1"/>
  <c r="X2198" i="1"/>
  <c r="Y2198" i="1" s="1"/>
  <c r="X2199" i="1"/>
  <c r="Y2199" i="1" s="1"/>
  <c r="X2200" i="1"/>
  <c r="Y2200" i="1" s="1"/>
  <c r="X2201" i="1"/>
  <c r="Y2201" i="1" s="1"/>
  <c r="X2202" i="1"/>
  <c r="Y2202" i="1" s="1"/>
  <c r="X2203" i="1"/>
  <c r="Y2203" i="1" s="1"/>
  <c r="X2204" i="1"/>
  <c r="Y2204" i="1" s="1"/>
  <c r="X2205" i="1"/>
  <c r="Y2205" i="1" s="1"/>
  <c r="X2206" i="1"/>
  <c r="Y2206" i="1" s="1"/>
  <c r="X2207" i="1"/>
  <c r="Y2207" i="1" s="1"/>
  <c r="X2208" i="1"/>
  <c r="Y2208" i="1" s="1"/>
  <c r="X2209" i="1"/>
  <c r="Y2209" i="1" s="1"/>
  <c r="X2210" i="1"/>
  <c r="Y2210" i="1" s="1"/>
  <c r="X2211" i="1"/>
  <c r="Y2211" i="1" s="1"/>
  <c r="X2212" i="1"/>
  <c r="Y2212" i="1" s="1"/>
  <c r="X2213" i="1"/>
  <c r="Y2213" i="1" s="1"/>
  <c r="X2214" i="1"/>
  <c r="Y2214" i="1" s="1"/>
  <c r="X2215" i="1"/>
  <c r="Y2215" i="1" s="1"/>
  <c r="X2216" i="1"/>
  <c r="Y2216" i="1" s="1"/>
  <c r="X2217" i="1"/>
  <c r="Y2217" i="1" s="1"/>
  <c r="X2218" i="1"/>
  <c r="Y2218" i="1" s="1"/>
  <c r="X2219" i="1"/>
  <c r="Y2219" i="1" s="1"/>
  <c r="X2220" i="1"/>
  <c r="Y2220" i="1" s="1"/>
  <c r="X2221" i="1"/>
  <c r="Y2221" i="1" s="1"/>
  <c r="X2222" i="1"/>
  <c r="Y2222" i="1" s="1"/>
  <c r="X2223" i="1"/>
  <c r="Y2223" i="1" s="1"/>
  <c r="X2224" i="1"/>
  <c r="Y2224" i="1" s="1"/>
  <c r="X2225" i="1"/>
  <c r="Y2225" i="1" s="1"/>
  <c r="X2226" i="1"/>
  <c r="Y2226" i="1" s="1"/>
  <c r="X2227" i="1"/>
  <c r="Y2227" i="1" s="1"/>
  <c r="X2228" i="1"/>
  <c r="Y2228" i="1" s="1"/>
  <c r="X2229" i="1"/>
  <c r="Y2229" i="1" s="1"/>
  <c r="X2230" i="1"/>
  <c r="Y2230" i="1" s="1"/>
  <c r="X2231" i="1"/>
  <c r="Y2231" i="1" s="1"/>
  <c r="X2232" i="1"/>
  <c r="Y2232" i="1" s="1"/>
  <c r="X2233" i="1"/>
  <c r="Y2233" i="1" s="1"/>
  <c r="X2234" i="1"/>
  <c r="Y2234" i="1" s="1"/>
  <c r="X2235" i="1"/>
  <c r="Y2235" i="1" s="1"/>
  <c r="X2236" i="1"/>
  <c r="Y2236" i="1" s="1"/>
  <c r="X2237" i="1"/>
  <c r="Y2237" i="1" s="1"/>
  <c r="X2238" i="1"/>
  <c r="Y2238" i="1" s="1"/>
  <c r="X2239" i="1"/>
  <c r="Y2239" i="1" s="1"/>
  <c r="X2240" i="1"/>
  <c r="Y2240" i="1" s="1"/>
  <c r="X2241" i="1"/>
  <c r="Y2241" i="1" s="1"/>
  <c r="X2242" i="1"/>
  <c r="Y2242" i="1" s="1"/>
  <c r="X2243" i="1"/>
  <c r="Y2243" i="1" s="1"/>
  <c r="X2244" i="1"/>
  <c r="Y2244" i="1" s="1"/>
  <c r="X2245" i="1"/>
  <c r="Y2245" i="1" s="1"/>
  <c r="X2246" i="1"/>
  <c r="Y2246" i="1" s="1"/>
  <c r="X2247" i="1"/>
  <c r="Y2247" i="1" s="1"/>
  <c r="X2248" i="1"/>
  <c r="Y2248" i="1" s="1"/>
  <c r="X2249" i="1"/>
  <c r="Y2249" i="1" s="1"/>
  <c r="X2250" i="1"/>
  <c r="Y2250" i="1" s="1"/>
  <c r="X2251" i="1"/>
  <c r="Y2251" i="1" s="1"/>
  <c r="X2252" i="1"/>
  <c r="Y2252" i="1" s="1"/>
  <c r="X2253" i="1"/>
  <c r="Y2253" i="1" s="1"/>
  <c r="X2254" i="1"/>
  <c r="Y2254" i="1" s="1"/>
  <c r="X2255" i="1"/>
  <c r="Y2255" i="1" s="1"/>
  <c r="X2256" i="1"/>
  <c r="Y2256" i="1" s="1"/>
  <c r="X2257" i="1"/>
  <c r="Y2257" i="1" s="1"/>
  <c r="X2258" i="1"/>
  <c r="Y2258" i="1" s="1"/>
  <c r="X2259" i="1"/>
  <c r="Y2259" i="1" s="1"/>
  <c r="X2260" i="1"/>
  <c r="Y2260" i="1" s="1"/>
  <c r="X2261" i="1"/>
  <c r="Y2261" i="1" s="1"/>
  <c r="X2262" i="1"/>
  <c r="Y2262" i="1" s="1"/>
  <c r="X2263" i="1"/>
  <c r="Y2263" i="1" s="1"/>
  <c r="X2264" i="1"/>
  <c r="Y2264" i="1" s="1"/>
  <c r="X2265" i="1"/>
  <c r="Y2265" i="1" s="1"/>
  <c r="X2266" i="1"/>
  <c r="Y2266" i="1" s="1"/>
  <c r="X2267" i="1"/>
  <c r="Y2267" i="1" s="1"/>
  <c r="X2268" i="1"/>
  <c r="Y2268" i="1" s="1"/>
  <c r="X2269" i="1"/>
  <c r="Y2269" i="1" s="1"/>
  <c r="X2270" i="1"/>
  <c r="Y2270" i="1" s="1"/>
  <c r="X2271" i="1"/>
  <c r="Y2271" i="1" s="1"/>
  <c r="X2272" i="1"/>
  <c r="Y2272" i="1" s="1"/>
  <c r="X2273" i="1"/>
  <c r="Y2273" i="1" s="1"/>
  <c r="X2274" i="1"/>
  <c r="Y2274" i="1" s="1"/>
  <c r="X2275" i="1"/>
  <c r="Y2275" i="1" s="1"/>
  <c r="X2276" i="1"/>
  <c r="Y2276" i="1" s="1"/>
  <c r="X2277" i="1"/>
  <c r="Y2277" i="1" s="1"/>
  <c r="X2278" i="1"/>
  <c r="Y2278" i="1" s="1"/>
  <c r="X2279" i="1"/>
  <c r="Y2279" i="1" s="1"/>
  <c r="X2280" i="1"/>
  <c r="Y2280" i="1" s="1"/>
  <c r="X2281" i="1"/>
  <c r="Y2281" i="1" s="1"/>
  <c r="X2282" i="1"/>
  <c r="Y2282" i="1" s="1"/>
  <c r="X2283" i="1"/>
  <c r="Y2283" i="1" s="1"/>
  <c r="X2284" i="1"/>
  <c r="Y2284" i="1" s="1"/>
  <c r="X2285" i="1"/>
  <c r="Y2285" i="1" s="1"/>
  <c r="X2286" i="1"/>
  <c r="Y2286" i="1" s="1"/>
  <c r="X2287" i="1"/>
  <c r="Y2287" i="1" s="1"/>
  <c r="X2288" i="1"/>
  <c r="Y2288" i="1" s="1"/>
  <c r="X2289" i="1"/>
  <c r="Y2289" i="1" s="1"/>
  <c r="X2290" i="1"/>
  <c r="Y2290" i="1" s="1"/>
  <c r="X2291" i="1"/>
  <c r="Y2291" i="1" s="1"/>
  <c r="X2292" i="1"/>
  <c r="Y2292" i="1" s="1"/>
  <c r="X2293" i="1"/>
  <c r="Y2293" i="1" s="1"/>
  <c r="X2294" i="1"/>
  <c r="Y2294" i="1" s="1"/>
  <c r="X2295" i="1"/>
  <c r="Y2295" i="1" s="1"/>
  <c r="X2296" i="1"/>
  <c r="Y2296" i="1" s="1"/>
  <c r="X2297" i="1"/>
  <c r="Y2297" i="1" s="1"/>
  <c r="X2298" i="1"/>
  <c r="Y2298" i="1" s="1"/>
  <c r="X2299" i="1"/>
  <c r="Y2299" i="1" s="1"/>
  <c r="X2300" i="1"/>
  <c r="Y2300" i="1" s="1"/>
  <c r="X2301" i="1"/>
  <c r="Y2301" i="1" s="1"/>
  <c r="X2302" i="1"/>
  <c r="Y2302" i="1" s="1"/>
  <c r="X2303" i="1"/>
  <c r="Y2303" i="1" s="1"/>
  <c r="X2304" i="1"/>
  <c r="Y2304" i="1" s="1"/>
  <c r="X2305" i="1"/>
  <c r="Y2305" i="1" s="1"/>
  <c r="X2306" i="1"/>
  <c r="Y2306" i="1" s="1"/>
  <c r="X2307" i="1"/>
  <c r="Y2307" i="1" s="1"/>
  <c r="X2308" i="1"/>
  <c r="Y2308" i="1" s="1"/>
  <c r="X2309" i="1"/>
  <c r="Y2309" i="1" s="1"/>
  <c r="X2310" i="1"/>
  <c r="Y2310" i="1" s="1"/>
  <c r="X2311" i="1"/>
  <c r="Y2311" i="1" s="1"/>
  <c r="X2312" i="1"/>
  <c r="Y2312" i="1" s="1"/>
  <c r="X2313" i="1"/>
  <c r="Y2313" i="1" s="1"/>
  <c r="X2314" i="1"/>
  <c r="Y2314" i="1" s="1"/>
  <c r="X2315" i="1"/>
  <c r="Y2315" i="1" s="1"/>
  <c r="X2316" i="1"/>
  <c r="Y2316" i="1" s="1"/>
  <c r="X2317" i="1"/>
  <c r="Y2317" i="1" s="1"/>
  <c r="X2318" i="1"/>
  <c r="Y2318" i="1" s="1"/>
  <c r="X2319" i="1"/>
  <c r="Y2319" i="1" s="1"/>
  <c r="X2320" i="1"/>
  <c r="Y2320" i="1" s="1"/>
  <c r="X2321" i="1"/>
  <c r="Y2321" i="1" s="1"/>
  <c r="X2322" i="1"/>
  <c r="Y2322" i="1" s="1"/>
  <c r="X2323" i="1"/>
  <c r="Y2323" i="1" s="1"/>
  <c r="X2324" i="1"/>
  <c r="Y2324" i="1" s="1"/>
  <c r="X2325" i="1"/>
  <c r="Y2325" i="1" s="1"/>
  <c r="X2326" i="1"/>
  <c r="Y2326" i="1" s="1"/>
  <c r="X2327" i="1"/>
  <c r="Y2327" i="1" s="1"/>
  <c r="X2328" i="1"/>
  <c r="Y2328" i="1" s="1"/>
  <c r="X2329" i="1"/>
  <c r="Y2329" i="1" s="1"/>
  <c r="X2330" i="1"/>
  <c r="Y2330" i="1" s="1"/>
  <c r="X2331" i="1"/>
  <c r="Y2331" i="1" s="1"/>
  <c r="X2332" i="1"/>
  <c r="Y2332" i="1" s="1"/>
  <c r="X2333" i="1"/>
  <c r="Y2333" i="1" s="1"/>
  <c r="X2334" i="1"/>
  <c r="Y2334" i="1" s="1"/>
  <c r="X2335" i="1"/>
  <c r="Y2335" i="1" s="1"/>
  <c r="X2336" i="1"/>
  <c r="Y2336" i="1" s="1"/>
  <c r="X2337" i="1"/>
  <c r="Y2337" i="1" s="1"/>
  <c r="X2338" i="1"/>
  <c r="Y2338" i="1" s="1"/>
  <c r="X2339" i="1"/>
  <c r="Y2339" i="1" s="1"/>
  <c r="X2340" i="1"/>
  <c r="Y2340" i="1" s="1"/>
  <c r="X2341" i="1"/>
  <c r="Y2341" i="1" s="1"/>
  <c r="X2342" i="1"/>
  <c r="Y2342" i="1" s="1"/>
  <c r="X2343" i="1"/>
  <c r="Y2343" i="1" s="1"/>
  <c r="X2344" i="1"/>
  <c r="Y2344" i="1" s="1"/>
  <c r="X2345" i="1"/>
  <c r="Y2345" i="1" s="1"/>
  <c r="X2346" i="1"/>
  <c r="Y2346" i="1" s="1"/>
  <c r="X2347" i="1"/>
  <c r="Y2347" i="1" s="1"/>
  <c r="X2348" i="1"/>
  <c r="Y2348" i="1" s="1"/>
  <c r="X2349" i="1"/>
  <c r="Y2349" i="1" s="1"/>
  <c r="X2350" i="1"/>
  <c r="Y2350" i="1" s="1"/>
  <c r="X2351" i="1"/>
  <c r="Y2351" i="1" s="1"/>
  <c r="X2352" i="1"/>
  <c r="Y2352" i="1" s="1"/>
  <c r="X2353" i="1"/>
  <c r="Y2353" i="1" s="1"/>
  <c r="X2354" i="1"/>
  <c r="Y2354" i="1" s="1"/>
  <c r="X2355" i="1"/>
  <c r="Y2355" i="1" s="1"/>
  <c r="X2356" i="1"/>
  <c r="Y2356" i="1" s="1"/>
  <c r="X2357" i="1"/>
  <c r="Y2357" i="1" s="1"/>
  <c r="X2358" i="1"/>
  <c r="Y2358" i="1" s="1"/>
  <c r="X2359" i="1"/>
  <c r="Y2359" i="1" s="1"/>
  <c r="X2360" i="1"/>
  <c r="Y2360" i="1" s="1"/>
  <c r="X2361" i="1"/>
  <c r="Y2361" i="1" s="1"/>
  <c r="X2362" i="1"/>
  <c r="Y2362" i="1" s="1"/>
  <c r="X2363" i="1"/>
  <c r="Y2363" i="1" s="1"/>
  <c r="X2364" i="1"/>
  <c r="Y2364" i="1" s="1"/>
  <c r="X2365" i="1"/>
  <c r="Y2365" i="1" s="1"/>
  <c r="X2366" i="1"/>
  <c r="Y2366" i="1" s="1"/>
  <c r="X2367" i="1"/>
  <c r="Y2367" i="1" s="1"/>
  <c r="X2368" i="1"/>
  <c r="Y2368" i="1" s="1"/>
  <c r="X2369" i="1"/>
  <c r="Y2369" i="1" s="1"/>
  <c r="X2370" i="1"/>
  <c r="Y2370" i="1" s="1"/>
  <c r="X2371" i="1"/>
  <c r="Y2371" i="1" s="1"/>
  <c r="X2372" i="1"/>
  <c r="Y2372" i="1" s="1"/>
  <c r="X2373" i="1"/>
  <c r="Y2373" i="1" s="1"/>
  <c r="X2374" i="1"/>
  <c r="Y2374" i="1" s="1"/>
  <c r="X2375" i="1"/>
  <c r="Y2375" i="1" s="1"/>
  <c r="X2376" i="1"/>
  <c r="Y2376" i="1" s="1"/>
  <c r="X2377" i="1"/>
  <c r="Y2377" i="1" s="1"/>
  <c r="X2378" i="1"/>
  <c r="Y2378" i="1" s="1"/>
  <c r="X2379" i="1"/>
  <c r="Y2379" i="1" s="1"/>
  <c r="X2380" i="1"/>
  <c r="Y2380" i="1" s="1"/>
  <c r="X2381" i="1"/>
  <c r="Y2381" i="1" s="1"/>
  <c r="X2382" i="1"/>
  <c r="Y2382" i="1" s="1"/>
  <c r="X2383" i="1"/>
  <c r="Y2383" i="1" s="1"/>
  <c r="X2384" i="1"/>
  <c r="Y2384" i="1" s="1"/>
  <c r="X2385" i="1"/>
  <c r="Y2385" i="1" s="1"/>
  <c r="X2386" i="1"/>
  <c r="Y2386" i="1" s="1"/>
  <c r="X2387" i="1"/>
  <c r="Y2387" i="1" s="1"/>
  <c r="X2388" i="1"/>
  <c r="Y2388" i="1" s="1"/>
  <c r="X2389" i="1"/>
  <c r="Y2389" i="1" s="1"/>
  <c r="X2390" i="1"/>
  <c r="Y2390" i="1" s="1"/>
  <c r="X2391" i="1"/>
  <c r="Y2391" i="1" s="1"/>
  <c r="X2392" i="1"/>
  <c r="Y2392" i="1" s="1"/>
  <c r="X2393" i="1"/>
  <c r="Y2393" i="1" s="1"/>
  <c r="X2394" i="1"/>
  <c r="Y2394" i="1" s="1"/>
  <c r="X2395" i="1"/>
  <c r="Y2395" i="1" s="1"/>
  <c r="X2396" i="1"/>
  <c r="Y2396" i="1" s="1"/>
  <c r="X2397" i="1"/>
  <c r="Y2397" i="1" s="1"/>
  <c r="X2398" i="1"/>
  <c r="Y2398" i="1" s="1"/>
  <c r="X2399" i="1"/>
  <c r="Y2399" i="1" s="1"/>
  <c r="X2400" i="1"/>
  <c r="Y2400" i="1" s="1"/>
  <c r="X2401" i="1"/>
  <c r="Y2401" i="1" s="1"/>
  <c r="X2402" i="1"/>
  <c r="Y2402" i="1" s="1"/>
  <c r="X2403" i="1"/>
  <c r="Y2403" i="1" s="1"/>
  <c r="X2404" i="1"/>
  <c r="Y2404" i="1" s="1"/>
  <c r="X2405" i="1"/>
  <c r="Y2405" i="1" s="1"/>
  <c r="X2406" i="1"/>
  <c r="Y2406" i="1" s="1"/>
  <c r="X2407" i="1"/>
  <c r="Y2407" i="1" s="1"/>
  <c r="X2408" i="1"/>
  <c r="Y2408" i="1" s="1"/>
  <c r="X2409" i="1"/>
  <c r="Y2409" i="1" s="1"/>
  <c r="X2410" i="1"/>
  <c r="Y2410" i="1" s="1"/>
  <c r="X2411" i="1"/>
  <c r="Y2411" i="1" s="1"/>
  <c r="X2412" i="1"/>
  <c r="Y2412" i="1" s="1"/>
  <c r="X2413" i="1"/>
  <c r="Y2413" i="1" s="1"/>
  <c r="X2414" i="1"/>
  <c r="Y2414" i="1" s="1"/>
  <c r="X2415" i="1"/>
  <c r="Y2415" i="1" s="1"/>
  <c r="X2416" i="1"/>
  <c r="Y2416" i="1" s="1"/>
  <c r="X2417" i="1"/>
  <c r="Y2417" i="1" s="1"/>
  <c r="X2418" i="1"/>
  <c r="Y2418" i="1" s="1"/>
  <c r="X2419" i="1"/>
  <c r="Y2419" i="1" s="1"/>
  <c r="X2420" i="1"/>
  <c r="Y2420" i="1" s="1"/>
  <c r="X2421" i="1"/>
  <c r="Y2421" i="1" s="1"/>
  <c r="X2422" i="1"/>
  <c r="Y2422" i="1" s="1"/>
  <c r="X2423" i="1"/>
  <c r="Y2423" i="1" s="1"/>
  <c r="X2424" i="1"/>
  <c r="Y2424" i="1" s="1"/>
  <c r="X2425" i="1"/>
  <c r="Y2425" i="1" s="1"/>
  <c r="X2426" i="1"/>
  <c r="Y2426" i="1" s="1"/>
  <c r="X2427" i="1"/>
  <c r="Y2427" i="1" s="1"/>
  <c r="X2428" i="1"/>
  <c r="Y2428" i="1" s="1"/>
  <c r="X2429" i="1"/>
  <c r="Y2429" i="1" s="1"/>
  <c r="X2430" i="1"/>
  <c r="Y2430" i="1" s="1"/>
  <c r="X2431" i="1"/>
  <c r="Y2431" i="1" s="1"/>
  <c r="X2432" i="1"/>
  <c r="Y2432" i="1" s="1"/>
  <c r="X2433" i="1"/>
  <c r="Y2433" i="1" s="1"/>
  <c r="X2434" i="1"/>
  <c r="Y2434" i="1" s="1"/>
  <c r="X2435" i="1"/>
  <c r="Y2435" i="1" s="1"/>
  <c r="X2436" i="1"/>
  <c r="Y2436" i="1" s="1"/>
  <c r="X2437" i="1"/>
  <c r="Y2437" i="1" s="1"/>
  <c r="X2438" i="1"/>
  <c r="Y2438" i="1" s="1"/>
  <c r="X2439" i="1"/>
  <c r="Y2439" i="1" s="1"/>
  <c r="X2440" i="1"/>
  <c r="Y2440" i="1" s="1"/>
  <c r="X2441" i="1"/>
  <c r="Y2441" i="1" s="1"/>
  <c r="X2442" i="1"/>
  <c r="Y2442" i="1" s="1"/>
  <c r="X2443" i="1"/>
  <c r="Y2443" i="1" s="1"/>
  <c r="X2444" i="1"/>
  <c r="Y2444" i="1" s="1"/>
  <c r="X2445" i="1"/>
  <c r="Y2445" i="1" s="1"/>
  <c r="X2446" i="1"/>
  <c r="Y2446" i="1" s="1"/>
  <c r="X2447" i="1"/>
  <c r="Y2447" i="1" s="1"/>
  <c r="X2448" i="1"/>
  <c r="Y2448" i="1" s="1"/>
  <c r="X2449" i="1"/>
  <c r="Y2449" i="1" s="1"/>
  <c r="X2450" i="1"/>
  <c r="Y2450" i="1" s="1"/>
  <c r="X2451" i="1"/>
  <c r="Y2451" i="1" s="1"/>
  <c r="X2452" i="1"/>
  <c r="Y2452" i="1" s="1"/>
  <c r="X2453" i="1"/>
  <c r="Y2453" i="1" s="1"/>
  <c r="X2454" i="1"/>
  <c r="Y2454" i="1" s="1"/>
  <c r="X2455" i="1"/>
  <c r="Y2455" i="1" s="1"/>
  <c r="X2456" i="1"/>
  <c r="Y2456" i="1" s="1"/>
  <c r="X2457" i="1"/>
  <c r="Y2457" i="1" s="1"/>
  <c r="X2458" i="1"/>
  <c r="Y2458" i="1" s="1"/>
  <c r="X2459" i="1"/>
  <c r="Y2459" i="1" s="1"/>
  <c r="X2460" i="1"/>
  <c r="Y2460" i="1" s="1"/>
  <c r="X2461" i="1"/>
  <c r="Y2461" i="1" s="1"/>
  <c r="X2462" i="1"/>
  <c r="Y2462" i="1" s="1"/>
  <c r="X2463" i="1"/>
  <c r="Y2463" i="1" s="1"/>
  <c r="X2464" i="1"/>
  <c r="Y2464" i="1" s="1"/>
  <c r="X2465" i="1"/>
  <c r="Y2465" i="1" s="1"/>
  <c r="X2466" i="1"/>
  <c r="Y2466" i="1" s="1"/>
  <c r="X2467" i="1"/>
  <c r="Y2467" i="1" s="1"/>
  <c r="X2468" i="1"/>
  <c r="Y2468" i="1" s="1"/>
  <c r="X2469" i="1"/>
  <c r="Y2469" i="1" s="1"/>
  <c r="X2470" i="1"/>
  <c r="Y2470" i="1" s="1"/>
  <c r="X2471" i="1"/>
  <c r="Y2471" i="1" s="1"/>
  <c r="X2472" i="1"/>
  <c r="Y2472" i="1" s="1"/>
  <c r="X2473" i="1"/>
  <c r="Y2473" i="1" s="1"/>
  <c r="X2474" i="1"/>
  <c r="Y2474" i="1" s="1"/>
  <c r="X2475" i="1"/>
  <c r="Y2475" i="1" s="1"/>
  <c r="X2476" i="1"/>
  <c r="Y2476" i="1" s="1"/>
  <c r="X2477" i="1"/>
  <c r="Y2477" i="1" s="1"/>
  <c r="X2478" i="1"/>
  <c r="Y2478" i="1" s="1"/>
  <c r="X2479" i="1"/>
  <c r="Y2479" i="1" s="1"/>
  <c r="X2480" i="1"/>
  <c r="Y2480" i="1" s="1"/>
  <c r="X2481" i="1"/>
  <c r="Y2481" i="1" s="1"/>
  <c r="X2482" i="1"/>
  <c r="Y2482" i="1" s="1"/>
  <c r="X2483" i="1"/>
  <c r="Y2483" i="1" s="1"/>
  <c r="X2484" i="1"/>
  <c r="Y2484" i="1" s="1"/>
  <c r="X2485" i="1"/>
  <c r="Y2485" i="1" s="1"/>
  <c r="X2486" i="1"/>
  <c r="Y2486" i="1" s="1"/>
  <c r="X2487" i="1"/>
  <c r="Y2487" i="1" s="1"/>
  <c r="X2488" i="1"/>
  <c r="Y2488" i="1" s="1"/>
  <c r="X2489" i="1"/>
  <c r="Y2489" i="1" s="1"/>
  <c r="X2490" i="1"/>
  <c r="Y2490" i="1" s="1"/>
  <c r="X2491" i="1"/>
  <c r="Y2491" i="1" s="1"/>
  <c r="X2492" i="1"/>
  <c r="Y2492" i="1" s="1"/>
  <c r="X2493" i="1"/>
  <c r="Y2493" i="1" s="1"/>
  <c r="X2494" i="1"/>
  <c r="Y2494" i="1" s="1"/>
  <c r="X2495" i="1"/>
  <c r="Y2495" i="1" s="1"/>
  <c r="X2496" i="1"/>
  <c r="Y2496" i="1" s="1"/>
  <c r="X2497" i="1"/>
  <c r="Y2497" i="1" s="1"/>
  <c r="X2498" i="1"/>
  <c r="Y2498" i="1" s="1"/>
  <c r="X2499" i="1"/>
  <c r="Y2499" i="1" s="1"/>
  <c r="X2500" i="1"/>
  <c r="Y2500" i="1" s="1"/>
  <c r="X2501" i="1"/>
  <c r="Y2501" i="1" s="1"/>
  <c r="X2502" i="1"/>
  <c r="Y2502" i="1" s="1"/>
  <c r="X2503" i="1"/>
  <c r="Y2503" i="1" s="1"/>
  <c r="X2504" i="1"/>
  <c r="Y2504" i="1" s="1"/>
  <c r="X2505" i="1"/>
  <c r="Y2505" i="1" s="1"/>
  <c r="X2506" i="1"/>
  <c r="Y2506" i="1" s="1"/>
  <c r="X2507" i="1"/>
  <c r="Y2507" i="1" s="1"/>
  <c r="X2508" i="1"/>
  <c r="Y2508" i="1" s="1"/>
  <c r="X2509" i="1"/>
  <c r="Y2509" i="1" s="1"/>
  <c r="X2510" i="1"/>
  <c r="Y2510" i="1" s="1"/>
  <c r="X2511" i="1"/>
  <c r="Y2511" i="1" s="1"/>
  <c r="X2512" i="1"/>
  <c r="Y2512" i="1" s="1"/>
  <c r="X2513" i="1"/>
  <c r="Y2513" i="1" s="1"/>
  <c r="X2514" i="1"/>
  <c r="Y2514" i="1" s="1"/>
  <c r="X2515" i="1"/>
  <c r="Y2515" i="1" s="1"/>
  <c r="X2516" i="1"/>
  <c r="Y2516" i="1" s="1"/>
  <c r="X2517" i="1"/>
  <c r="Y2517" i="1" s="1"/>
  <c r="X2518" i="1"/>
  <c r="Y2518" i="1" s="1"/>
  <c r="X2519" i="1"/>
  <c r="Y2519" i="1" s="1"/>
  <c r="X2520" i="1"/>
  <c r="Y2520" i="1" s="1"/>
  <c r="X2521" i="1"/>
  <c r="Y2521" i="1" s="1"/>
  <c r="X2522" i="1"/>
  <c r="Y2522" i="1" s="1"/>
  <c r="X2523" i="1"/>
  <c r="Y2523" i="1" s="1"/>
  <c r="X2524" i="1"/>
  <c r="Y2524" i="1" s="1"/>
  <c r="X2525" i="1"/>
  <c r="Y2525" i="1" s="1"/>
  <c r="X2526" i="1"/>
  <c r="Y2526" i="1" s="1"/>
  <c r="X2527" i="1"/>
  <c r="Y2527" i="1" s="1"/>
  <c r="X2528" i="1"/>
  <c r="Y2528" i="1" s="1"/>
  <c r="X2529" i="1"/>
  <c r="Y2529" i="1" s="1"/>
  <c r="X2530" i="1"/>
  <c r="Y2530" i="1" s="1"/>
  <c r="X2531" i="1"/>
  <c r="Y2531" i="1" s="1"/>
  <c r="X2532" i="1"/>
  <c r="Y2532" i="1" s="1"/>
  <c r="X2533" i="1"/>
  <c r="Y2533" i="1" s="1"/>
  <c r="X2534" i="1"/>
  <c r="Y2534" i="1" s="1"/>
  <c r="X2535" i="1"/>
  <c r="Y2535" i="1" s="1"/>
  <c r="X2536" i="1"/>
  <c r="Y2536" i="1" s="1"/>
  <c r="X2537" i="1"/>
  <c r="Y2537" i="1" s="1"/>
  <c r="X2538" i="1"/>
  <c r="Y2538" i="1" s="1"/>
  <c r="X2539" i="1"/>
  <c r="Y2539" i="1" s="1"/>
  <c r="X2540" i="1"/>
  <c r="Y2540" i="1" s="1"/>
  <c r="X2541" i="1"/>
  <c r="Y2541" i="1" s="1"/>
  <c r="X2542" i="1"/>
  <c r="Y2542" i="1" s="1"/>
  <c r="X2543" i="1"/>
  <c r="Y2543" i="1" s="1"/>
  <c r="X2544" i="1"/>
  <c r="Y2544" i="1" s="1"/>
  <c r="X2545" i="1"/>
  <c r="Y2545" i="1" s="1"/>
  <c r="X2546" i="1"/>
  <c r="Y2546" i="1" s="1"/>
  <c r="X2547" i="1"/>
  <c r="Y2547" i="1" s="1"/>
  <c r="X2548" i="1"/>
  <c r="Y2548" i="1" s="1"/>
  <c r="X2549" i="1"/>
  <c r="Y2549" i="1" s="1"/>
  <c r="X2550" i="1"/>
  <c r="Y2550" i="1" s="1"/>
  <c r="X2551" i="1"/>
  <c r="Y2551" i="1" s="1"/>
  <c r="X2552" i="1"/>
  <c r="Y2552" i="1" s="1"/>
  <c r="X2553" i="1"/>
  <c r="Y2553" i="1" s="1"/>
  <c r="X2554" i="1"/>
  <c r="Y2554" i="1" s="1"/>
  <c r="X2555" i="1"/>
  <c r="Y2555" i="1" s="1"/>
  <c r="X2556" i="1"/>
  <c r="Y2556" i="1" s="1"/>
  <c r="X2557" i="1"/>
  <c r="Y2557" i="1" s="1"/>
  <c r="X2558" i="1"/>
  <c r="Y2558" i="1" s="1"/>
  <c r="X2559" i="1"/>
  <c r="Y2559" i="1" s="1"/>
  <c r="X2560" i="1"/>
  <c r="Y2560" i="1" s="1"/>
  <c r="X2561" i="1"/>
  <c r="Y2561" i="1" s="1"/>
  <c r="X2562" i="1"/>
  <c r="Y2562" i="1" s="1"/>
  <c r="X2563" i="1"/>
  <c r="Y2563" i="1" s="1"/>
  <c r="X2564" i="1"/>
  <c r="Y2564" i="1" s="1"/>
  <c r="X2565" i="1"/>
  <c r="Y2565" i="1" s="1"/>
  <c r="X2566" i="1"/>
  <c r="Y2566" i="1" s="1"/>
  <c r="X2567" i="1"/>
  <c r="Y2567" i="1" s="1"/>
  <c r="X2568" i="1"/>
  <c r="Y2568" i="1" s="1"/>
  <c r="X2569" i="1"/>
  <c r="Y2569" i="1" s="1"/>
  <c r="X2570" i="1"/>
  <c r="Y2570" i="1" s="1"/>
  <c r="X2571" i="1"/>
  <c r="Y2571" i="1" s="1"/>
  <c r="X2572" i="1"/>
  <c r="Y2572" i="1" s="1"/>
  <c r="X2573" i="1"/>
  <c r="Y2573" i="1" s="1"/>
  <c r="X2574" i="1"/>
  <c r="Y2574" i="1" s="1"/>
  <c r="X2575" i="1"/>
  <c r="Y2575" i="1" s="1"/>
  <c r="X2576" i="1"/>
  <c r="Y2576" i="1" s="1"/>
  <c r="X2577" i="1"/>
  <c r="Y2577" i="1" s="1"/>
  <c r="X2578" i="1"/>
  <c r="Y2578" i="1" s="1"/>
  <c r="X2579" i="1"/>
  <c r="Y2579" i="1" s="1"/>
  <c r="X2580" i="1"/>
  <c r="Y2580" i="1" s="1"/>
  <c r="X2581" i="1"/>
  <c r="Y2581" i="1" s="1"/>
  <c r="X2582" i="1"/>
  <c r="Y2582" i="1" s="1"/>
  <c r="X2583" i="1"/>
  <c r="Y2583" i="1" s="1"/>
  <c r="X2584" i="1"/>
  <c r="Y2584" i="1" s="1"/>
  <c r="X2585" i="1"/>
  <c r="Y2585" i="1" s="1"/>
  <c r="X2586" i="1"/>
  <c r="Y2586" i="1" s="1"/>
  <c r="X2587" i="1"/>
  <c r="Y2587" i="1" s="1"/>
  <c r="X2588" i="1"/>
  <c r="Y2588" i="1" s="1"/>
  <c r="X2589" i="1"/>
  <c r="Y2589" i="1" s="1"/>
  <c r="X2590" i="1"/>
  <c r="Y2590" i="1" s="1"/>
  <c r="X2591" i="1"/>
  <c r="Y2591" i="1" s="1"/>
  <c r="X2592" i="1"/>
  <c r="Y2592" i="1" s="1"/>
  <c r="X2593" i="1"/>
  <c r="Y2593" i="1" s="1"/>
  <c r="X2594" i="1"/>
  <c r="Y2594" i="1" s="1"/>
  <c r="X2595" i="1"/>
  <c r="Y2595" i="1" s="1"/>
  <c r="X2596" i="1"/>
  <c r="Y2596" i="1" s="1"/>
  <c r="X2597" i="1"/>
  <c r="Y2597" i="1" s="1"/>
  <c r="X2598" i="1"/>
  <c r="Y2598" i="1" s="1"/>
  <c r="X2599" i="1"/>
  <c r="Y2599" i="1" s="1"/>
  <c r="X2600" i="1"/>
  <c r="Y2600" i="1" s="1"/>
  <c r="X2601" i="1"/>
  <c r="Y2601" i="1" s="1"/>
  <c r="X2602" i="1"/>
  <c r="Y2602" i="1" s="1"/>
  <c r="X2603" i="1"/>
  <c r="Y2603" i="1" s="1"/>
  <c r="X2604" i="1"/>
  <c r="Y2604" i="1" s="1"/>
  <c r="X2605" i="1"/>
  <c r="Y2605" i="1" s="1"/>
  <c r="X2606" i="1"/>
  <c r="Y2606" i="1" s="1"/>
  <c r="X2607" i="1"/>
  <c r="Y2607" i="1" s="1"/>
  <c r="X2608" i="1"/>
  <c r="Y2608" i="1" s="1"/>
  <c r="X2609" i="1"/>
  <c r="Y2609" i="1" s="1"/>
  <c r="X2610" i="1"/>
  <c r="Y2610" i="1" s="1"/>
  <c r="X2611" i="1"/>
  <c r="Y2611" i="1" s="1"/>
  <c r="X2612" i="1"/>
  <c r="Y2612" i="1" s="1"/>
  <c r="X2613" i="1"/>
  <c r="Y2613" i="1" s="1"/>
  <c r="X2614" i="1"/>
  <c r="Y2614" i="1" s="1"/>
  <c r="X2615" i="1"/>
  <c r="Y2615" i="1" s="1"/>
  <c r="X2616" i="1"/>
  <c r="Y2616" i="1" s="1"/>
  <c r="X2617" i="1"/>
  <c r="Y2617" i="1" s="1"/>
  <c r="X2618" i="1"/>
  <c r="Y2618" i="1" s="1"/>
  <c r="X2619" i="1"/>
  <c r="Y2619" i="1" s="1"/>
  <c r="X2620" i="1"/>
  <c r="Y2620" i="1" s="1"/>
  <c r="X2621" i="1"/>
  <c r="Y2621" i="1" s="1"/>
  <c r="X2622" i="1"/>
  <c r="Y2622" i="1" s="1"/>
  <c r="X2623" i="1"/>
  <c r="Y2623" i="1" s="1"/>
  <c r="X2624" i="1"/>
  <c r="Y2624" i="1" s="1"/>
  <c r="X2625" i="1"/>
  <c r="Y2625" i="1" s="1"/>
  <c r="X2626" i="1"/>
  <c r="Y2626" i="1" s="1"/>
  <c r="X2627" i="1"/>
  <c r="Y2627" i="1" s="1"/>
  <c r="X2628" i="1"/>
  <c r="Y2628" i="1" s="1"/>
  <c r="X2629" i="1"/>
  <c r="Y2629" i="1" s="1"/>
  <c r="X2630" i="1"/>
  <c r="Y2630" i="1" s="1"/>
  <c r="X2631" i="1"/>
  <c r="Y2631" i="1" s="1"/>
  <c r="X2632" i="1"/>
  <c r="Y2632" i="1" s="1"/>
  <c r="X2633" i="1"/>
  <c r="Y2633" i="1" s="1"/>
  <c r="X2634" i="1"/>
  <c r="Y2634" i="1" s="1"/>
  <c r="X2635" i="1"/>
  <c r="Y2635" i="1" s="1"/>
  <c r="X2636" i="1"/>
  <c r="Y2636" i="1" s="1"/>
  <c r="X2637" i="1"/>
  <c r="Y2637" i="1" s="1"/>
  <c r="X2638" i="1"/>
  <c r="Y2638" i="1" s="1"/>
  <c r="X2639" i="1"/>
  <c r="Y2639" i="1" s="1"/>
  <c r="X2640" i="1"/>
  <c r="Y2640" i="1" s="1"/>
  <c r="X2641" i="1"/>
  <c r="Y2641" i="1" s="1"/>
  <c r="X2642" i="1"/>
  <c r="Y2642" i="1" s="1"/>
  <c r="X2643" i="1"/>
  <c r="Y2643" i="1" s="1"/>
  <c r="X2644" i="1"/>
  <c r="Y2644" i="1" s="1"/>
  <c r="X2645" i="1"/>
  <c r="Y2645" i="1" s="1"/>
  <c r="X2646" i="1"/>
  <c r="Y2646" i="1" s="1"/>
  <c r="X2647" i="1"/>
  <c r="Y2647" i="1" s="1"/>
  <c r="X2648" i="1"/>
  <c r="Y2648" i="1" s="1"/>
  <c r="X2649" i="1"/>
  <c r="Y2649" i="1" s="1"/>
  <c r="X2650" i="1"/>
  <c r="Y2650" i="1" s="1"/>
  <c r="X2651" i="1"/>
  <c r="Y2651" i="1" s="1"/>
  <c r="X2652" i="1"/>
  <c r="Y2652" i="1" s="1"/>
  <c r="X2653" i="1"/>
  <c r="Y2653" i="1" s="1"/>
  <c r="X2654" i="1"/>
  <c r="Y2654" i="1" s="1"/>
  <c r="X2655" i="1"/>
  <c r="Y2655" i="1" s="1"/>
  <c r="X2656" i="1"/>
  <c r="Y2656" i="1" s="1"/>
  <c r="X2657" i="1"/>
  <c r="Y2657" i="1" s="1"/>
  <c r="X2658" i="1"/>
  <c r="Y2658" i="1" s="1"/>
  <c r="X2659" i="1"/>
  <c r="Y2659" i="1" s="1"/>
  <c r="X2660" i="1"/>
  <c r="Y2660" i="1" s="1"/>
  <c r="X2661" i="1"/>
  <c r="Y2661" i="1" s="1"/>
  <c r="X2662" i="1"/>
  <c r="Y2662" i="1" s="1"/>
  <c r="X2663" i="1"/>
  <c r="Y2663" i="1" s="1"/>
  <c r="X2664" i="1"/>
  <c r="Y2664" i="1" s="1"/>
  <c r="X2665" i="1"/>
  <c r="Y2665" i="1" s="1"/>
  <c r="X2666" i="1"/>
  <c r="Y2666" i="1" s="1"/>
  <c r="X2667" i="1"/>
  <c r="Y2667" i="1" s="1"/>
  <c r="X2668" i="1"/>
  <c r="Y2668" i="1" s="1"/>
  <c r="X2669" i="1"/>
  <c r="Y2669" i="1" s="1"/>
  <c r="X2670" i="1"/>
  <c r="Y2670" i="1" s="1"/>
  <c r="X2671" i="1"/>
  <c r="Y2671" i="1" s="1"/>
  <c r="X2672" i="1"/>
  <c r="Y2672" i="1" s="1"/>
  <c r="X2673" i="1"/>
  <c r="Y2673" i="1" s="1"/>
  <c r="X2674" i="1"/>
  <c r="Y2674" i="1" s="1"/>
  <c r="X2675" i="1"/>
  <c r="Y2675" i="1" s="1"/>
  <c r="X2676" i="1"/>
  <c r="Y2676" i="1" s="1"/>
  <c r="X2677" i="1"/>
  <c r="Y2677" i="1" s="1"/>
  <c r="X2678" i="1"/>
  <c r="Y2678" i="1" s="1"/>
  <c r="X2679" i="1"/>
  <c r="Y2679" i="1" s="1"/>
  <c r="X2680" i="1"/>
  <c r="Y2680" i="1" s="1"/>
  <c r="X2681" i="1"/>
  <c r="Y2681" i="1" s="1"/>
  <c r="X2682" i="1"/>
  <c r="Y2682" i="1" s="1"/>
  <c r="X2683" i="1"/>
  <c r="Y2683" i="1" s="1"/>
  <c r="X2684" i="1"/>
  <c r="Y2684" i="1" s="1"/>
  <c r="X2685" i="1"/>
  <c r="Y2685" i="1" s="1"/>
  <c r="X2686" i="1"/>
  <c r="Y2686" i="1" s="1"/>
  <c r="X2687" i="1"/>
  <c r="Y2687" i="1" s="1"/>
  <c r="X2688" i="1"/>
  <c r="Y2688" i="1" s="1"/>
  <c r="X2689" i="1"/>
  <c r="Y2689" i="1" s="1"/>
  <c r="X2690" i="1"/>
  <c r="Y2690" i="1" s="1"/>
  <c r="X2691" i="1"/>
  <c r="Y2691" i="1" s="1"/>
  <c r="X2692" i="1"/>
  <c r="Y2692" i="1" s="1"/>
  <c r="X2693" i="1"/>
  <c r="Y2693" i="1" s="1"/>
  <c r="X2694" i="1"/>
  <c r="Y2694" i="1" s="1"/>
  <c r="X2695" i="1"/>
  <c r="Y2695" i="1" s="1"/>
  <c r="X2696" i="1"/>
  <c r="Y2696" i="1" s="1"/>
  <c r="X2697" i="1"/>
  <c r="Y2697" i="1" s="1"/>
  <c r="X2698" i="1"/>
  <c r="Y2698" i="1" s="1"/>
  <c r="X2699" i="1"/>
  <c r="Y2699" i="1" s="1"/>
  <c r="X2700" i="1"/>
  <c r="Y2700" i="1" s="1"/>
  <c r="X2701" i="1"/>
  <c r="Y2701" i="1" s="1"/>
  <c r="X2702" i="1"/>
  <c r="Y2702" i="1" s="1"/>
  <c r="X2703" i="1"/>
  <c r="Y2703" i="1" s="1"/>
  <c r="X2704" i="1"/>
  <c r="Y2704" i="1" s="1"/>
  <c r="X2705" i="1"/>
  <c r="Y2705" i="1" s="1"/>
  <c r="X2706" i="1"/>
  <c r="Y2706" i="1" s="1"/>
  <c r="X2707" i="1"/>
  <c r="Y2707" i="1" s="1"/>
  <c r="X2708" i="1"/>
  <c r="Y2708" i="1" s="1"/>
  <c r="X2709" i="1"/>
  <c r="Y2709" i="1" s="1"/>
  <c r="X2710" i="1"/>
  <c r="Y2710" i="1" s="1"/>
  <c r="X2711" i="1"/>
  <c r="Y2711" i="1" s="1"/>
  <c r="X2712" i="1"/>
  <c r="Y2712" i="1" s="1"/>
  <c r="X2713" i="1"/>
  <c r="Y2713" i="1" s="1"/>
  <c r="X2714" i="1"/>
  <c r="Y2714" i="1" s="1"/>
  <c r="X2715" i="1"/>
  <c r="Y2715" i="1" s="1"/>
  <c r="X2716" i="1"/>
  <c r="Y2716" i="1" s="1"/>
  <c r="X2717" i="1"/>
  <c r="Y2717" i="1" s="1"/>
  <c r="X2718" i="1"/>
  <c r="Y2718" i="1" s="1"/>
  <c r="X2719" i="1"/>
  <c r="Y2719" i="1" s="1"/>
  <c r="X2720" i="1"/>
  <c r="Y2720" i="1" s="1"/>
  <c r="X2721" i="1"/>
  <c r="Y2721" i="1" s="1"/>
  <c r="X2722" i="1"/>
  <c r="Y2722" i="1" s="1"/>
  <c r="X2723" i="1"/>
  <c r="Y2723" i="1" s="1"/>
  <c r="X2724" i="1"/>
  <c r="Y2724" i="1" s="1"/>
  <c r="X2725" i="1"/>
  <c r="Y2725" i="1" s="1"/>
  <c r="X2726" i="1"/>
  <c r="Y2726" i="1" s="1"/>
  <c r="X2727" i="1"/>
  <c r="Y2727" i="1" s="1"/>
  <c r="X2728" i="1"/>
  <c r="Y2728" i="1" s="1"/>
  <c r="X2729" i="1"/>
  <c r="Y2729" i="1" s="1"/>
  <c r="X2730" i="1"/>
  <c r="Y2730" i="1" s="1"/>
  <c r="X2731" i="1"/>
  <c r="Y2731" i="1" s="1"/>
  <c r="X2732" i="1"/>
  <c r="Y2732" i="1" s="1"/>
  <c r="X2733" i="1"/>
  <c r="Y2733" i="1" s="1"/>
  <c r="X2734" i="1"/>
  <c r="Y2734" i="1" s="1"/>
  <c r="X2735" i="1"/>
  <c r="Y2735" i="1" s="1"/>
  <c r="X2736" i="1"/>
  <c r="Y2736" i="1" s="1"/>
  <c r="X2737" i="1"/>
  <c r="Y2737" i="1" s="1"/>
  <c r="X2738" i="1"/>
  <c r="Y2738" i="1" s="1"/>
  <c r="X2739" i="1"/>
  <c r="Y2739" i="1" s="1"/>
  <c r="X2740" i="1"/>
  <c r="Y2740" i="1" s="1"/>
  <c r="X2741" i="1"/>
  <c r="Y2741" i="1" s="1"/>
  <c r="X2742" i="1"/>
  <c r="Y2742" i="1" s="1"/>
  <c r="X2743" i="1"/>
  <c r="Y2743" i="1" s="1"/>
  <c r="X2744" i="1"/>
  <c r="Y2744" i="1" s="1"/>
  <c r="X2745" i="1"/>
  <c r="Y2745" i="1" s="1"/>
  <c r="X2746" i="1"/>
  <c r="Y2746" i="1" s="1"/>
  <c r="X2747" i="1"/>
  <c r="Y2747" i="1" s="1"/>
  <c r="X2748" i="1"/>
  <c r="Y2748" i="1" s="1"/>
  <c r="X2749" i="1"/>
  <c r="Y2749" i="1" s="1"/>
  <c r="X2750" i="1"/>
  <c r="Y2750" i="1" s="1"/>
  <c r="X2751" i="1"/>
  <c r="Y2751" i="1" s="1"/>
  <c r="X2752" i="1"/>
  <c r="Y2752" i="1" s="1"/>
  <c r="X2753" i="1"/>
  <c r="Y2753" i="1" s="1"/>
  <c r="X2754" i="1"/>
  <c r="Y2754" i="1" s="1"/>
  <c r="X2755" i="1"/>
  <c r="Y2755" i="1" s="1"/>
  <c r="X2756" i="1"/>
  <c r="Y2756" i="1" s="1"/>
  <c r="X2757" i="1"/>
  <c r="Y2757" i="1" s="1"/>
  <c r="X2758" i="1"/>
  <c r="Y2758" i="1" s="1"/>
  <c r="X2759" i="1"/>
  <c r="Y2759" i="1" s="1"/>
  <c r="X2760" i="1"/>
  <c r="Y2760" i="1" s="1"/>
  <c r="X2761" i="1"/>
  <c r="Y2761" i="1" s="1"/>
  <c r="X2762" i="1"/>
  <c r="Y2762" i="1" s="1"/>
  <c r="X2763" i="1"/>
  <c r="Y2763" i="1" s="1"/>
  <c r="X2764" i="1"/>
  <c r="Y2764" i="1" s="1"/>
  <c r="X2765" i="1"/>
  <c r="Y2765" i="1" s="1"/>
  <c r="X2766" i="1"/>
  <c r="Y2766" i="1" s="1"/>
  <c r="X2767" i="1"/>
  <c r="Y2767" i="1" s="1"/>
  <c r="X2768" i="1"/>
  <c r="Y2768" i="1" s="1"/>
  <c r="X2769" i="1"/>
  <c r="Y2769" i="1" s="1"/>
  <c r="X2770" i="1"/>
  <c r="Y2770" i="1" s="1"/>
  <c r="X2771" i="1"/>
  <c r="Y2771" i="1" s="1"/>
  <c r="X2772" i="1"/>
  <c r="Y2772" i="1" s="1"/>
  <c r="X2773" i="1"/>
  <c r="Y2773" i="1" s="1"/>
  <c r="X2774" i="1"/>
  <c r="Y2774" i="1" s="1"/>
  <c r="X2775" i="1"/>
  <c r="Y2775" i="1" s="1"/>
  <c r="X2776" i="1"/>
  <c r="Y2776" i="1" s="1"/>
  <c r="X2777" i="1"/>
  <c r="Y2777" i="1" s="1"/>
  <c r="X2778" i="1"/>
  <c r="Y2778" i="1" s="1"/>
  <c r="X2779" i="1"/>
  <c r="Y2779" i="1" s="1"/>
  <c r="X2780" i="1"/>
  <c r="Y2780" i="1" s="1"/>
  <c r="X2781" i="1"/>
  <c r="Y2781" i="1" s="1"/>
  <c r="X2782" i="1"/>
  <c r="Y2782" i="1" s="1"/>
  <c r="X2783" i="1"/>
  <c r="Y2783" i="1" s="1"/>
  <c r="X2784" i="1"/>
  <c r="Y2784" i="1" s="1"/>
  <c r="X2785" i="1"/>
  <c r="Y2785" i="1" s="1"/>
  <c r="X2786" i="1"/>
  <c r="Y2786" i="1" s="1"/>
  <c r="X2787" i="1"/>
  <c r="Y2787" i="1" s="1"/>
  <c r="X2788" i="1"/>
  <c r="Y2788" i="1" s="1"/>
  <c r="X2789" i="1"/>
  <c r="Y2789" i="1" s="1"/>
  <c r="X2790" i="1"/>
  <c r="Y2790" i="1" s="1"/>
  <c r="X2791" i="1"/>
  <c r="Y2791" i="1" s="1"/>
  <c r="X2792" i="1"/>
  <c r="Y2792" i="1" s="1"/>
  <c r="X2793" i="1"/>
  <c r="Y2793" i="1" s="1"/>
  <c r="X2794" i="1"/>
  <c r="Y2794" i="1" s="1"/>
  <c r="X2795" i="1"/>
  <c r="Y2795" i="1" s="1"/>
  <c r="X2796" i="1"/>
  <c r="Y2796" i="1" s="1"/>
  <c r="X2797" i="1"/>
  <c r="Y2797" i="1" s="1"/>
  <c r="X2798" i="1"/>
  <c r="Y2798" i="1" s="1"/>
  <c r="X2799" i="1"/>
  <c r="Y2799" i="1" s="1"/>
  <c r="X2800" i="1"/>
  <c r="Y2800" i="1" s="1"/>
  <c r="X2801" i="1"/>
  <c r="Y2801" i="1" s="1"/>
  <c r="X2802" i="1"/>
  <c r="Y2802" i="1" s="1"/>
  <c r="X2803" i="1"/>
  <c r="Y2803" i="1" s="1"/>
  <c r="X2804" i="1"/>
  <c r="Y2804" i="1" s="1"/>
  <c r="X2805" i="1"/>
  <c r="Y2805" i="1" s="1"/>
  <c r="X2806" i="1"/>
  <c r="Y2806" i="1" s="1"/>
  <c r="X2807" i="1"/>
  <c r="Y2807" i="1" s="1"/>
  <c r="X2808" i="1"/>
  <c r="Y2808" i="1" s="1"/>
  <c r="X2809" i="1"/>
  <c r="Y2809" i="1" s="1"/>
  <c r="X2810" i="1"/>
  <c r="Y2810" i="1" s="1"/>
  <c r="X2811" i="1"/>
  <c r="Y2811" i="1" s="1"/>
  <c r="X2812" i="1"/>
  <c r="Y2812" i="1" s="1"/>
  <c r="X2813" i="1"/>
  <c r="Y2813" i="1" s="1"/>
  <c r="X2814" i="1"/>
  <c r="Y2814" i="1" s="1"/>
  <c r="X2815" i="1"/>
  <c r="Y2815" i="1" s="1"/>
  <c r="X2816" i="1"/>
  <c r="Y2816" i="1" s="1"/>
  <c r="X2817" i="1"/>
  <c r="Y2817" i="1" s="1"/>
  <c r="X2818" i="1"/>
  <c r="Y2818" i="1" s="1"/>
  <c r="X2819" i="1"/>
  <c r="Y2819" i="1" s="1"/>
  <c r="X2820" i="1"/>
  <c r="Y2820" i="1" s="1"/>
  <c r="X2821" i="1"/>
  <c r="Y2821" i="1" s="1"/>
  <c r="X2822" i="1"/>
  <c r="Y2822" i="1" s="1"/>
  <c r="X2823" i="1"/>
  <c r="Y2823" i="1" s="1"/>
  <c r="X2824" i="1"/>
  <c r="Y2824" i="1" s="1"/>
  <c r="X2825" i="1"/>
  <c r="Y2825" i="1" s="1"/>
  <c r="X2826" i="1"/>
  <c r="Y2826" i="1" s="1"/>
  <c r="X2827" i="1"/>
  <c r="Y2827" i="1" s="1"/>
  <c r="X2828" i="1"/>
  <c r="Y2828" i="1" s="1"/>
  <c r="X2829" i="1"/>
  <c r="Y2829" i="1" s="1"/>
  <c r="X2830" i="1"/>
  <c r="Y2830" i="1" s="1"/>
  <c r="X2831" i="1"/>
  <c r="Y2831" i="1" s="1"/>
  <c r="X2832" i="1"/>
  <c r="Y2832" i="1" s="1"/>
  <c r="X2833" i="1"/>
  <c r="Y2833" i="1" s="1"/>
  <c r="X2834" i="1"/>
  <c r="Y2834" i="1" s="1"/>
  <c r="X2835" i="1"/>
  <c r="Y2835" i="1" s="1"/>
  <c r="X2836" i="1"/>
  <c r="Y2836" i="1" s="1"/>
  <c r="X2837" i="1"/>
  <c r="Y2837" i="1" s="1"/>
  <c r="X2838" i="1"/>
  <c r="Y2838" i="1" s="1"/>
  <c r="X2839" i="1"/>
  <c r="Y2839" i="1" s="1"/>
  <c r="X2840" i="1"/>
  <c r="Y2840" i="1" s="1"/>
  <c r="X2841" i="1"/>
  <c r="Y2841" i="1" s="1"/>
  <c r="X2842" i="1"/>
  <c r="Y2842" i="1" s="1"/>
  <c r="X2843" i="1"/>
  <c r="Y2843" i="1" s="1"/>
  <c r="X2844" i="1"/>
  <c r="Y2844" i="1" s="1"/>
  <c r="X2845" i="1"/>
  <c r="Y2845" i="1" s="1"/>
  <c r="X2846" i="1"/>
  <c r="Y2846" i="1" s="1"/>
  <c r="X2847" i="1"/>
  <c r="Y2847" i="1" s="1"/>
  <c r="X2848" i="1"/>
  <c r="Y2848" i="1" s="1"/>
  <c r="X2849" i="1"/>
  <c r="Y2849" i="1" s="1"/>
  <c r="X2850" i="1"/>
  <c r="Y2850" i="1" s="1"/>
  <c r="X2851" i="1"/>
  <c r="Y2851" i="1" s="1"/>
  <c r="X2852" i="1"/>
  <c r="Y2852" i="1" s="1"/>
  <c r="X2853" i="1"/>
  <c r="Y2853" i="1" s="1"/>
  <c r="X2854" i="1"/>
  <c r="Y2854" i="1" s="1"/>
  <c r="X2855" i="1"/>
  <c r="Y2855" i="1" s="1"/>
  <c r="X2856" i="1"/>
  <c r="Y2856" i="1" s="1"/>
  <c r="X2857" i="1"/>
  <c r="Y2857" i="1" s="1"/>
  <c r="X2858" i="1"/>
  <c r="Y2858" i="1" s="1"/>
  <c r="X2859" i="1"/>
  <c r="Y2859" i="1" s="1"/>
  <c r="X2860" i="1"/>
  <c r="Y2860" i="1" s="1"/>
  <c r="X2861" i="1"/>
  <c r="Y2861" i="1" s="1"/>
  <c r="X2862" i="1"/>
  <c r="Y2862" i="1" s="1"/>
  <c r="X2863" i="1"/>
  <c r="Y2863" i="1" s="1"/>
  <c r="X2864" i="1"/>
  <c r="Y2864" i="1" s="1"/>
  <c r="X2865" i="1"/>
  <c r="Y2865" i="1" s="1"/>
  <c r="X2866" i="1"/>
  <c r="Y2866" i="1" s="1"/>
  <c r="X2867" i="1"/>
  <c r="Y2867" i="1" s="1"/>
  <c r="X2868" i="1"/>
  <c r="Y2868" i="1" s="1"/>
  <c r="X2869" i="1"/>
  <c r="Y2869" i="1" s="1"/>
  <c r="X2870" i="1"/>
  <c r="Y2870" i="1" s="1"/>
  <c r="X2871" i="1"/>
  <c r="Y2871" i="1" s="1"/>
  <c r="X2872" i="1"/>
  <c r="Y2872" i="1" s="1"/>
  <c r="X2873" i="1"/>
  <c r="Y2873" i="1" s="1"/>
  <c r="X2874" i="1"/>
  <c r="Y2874" i="1" s="1"/>
  <c r="X2875" i="1"/>
  <c r="Y2875" i="1" s="1"/>
  <c r="X2876" i="1"/>
  <c r="Y2876" i="1" s="1"/>
  <c r="X2877" i="1"/>
  <c r="Y2877" i="1" s="1"/>
  <c r="X2878" i="1"/>
  <c r="Y2878" i="1" s="1"/>
  <c r="X2879" i="1"/>
  <c r="Y2879" i="1" s="1"/>
  <c r="X2880" i="1"/>
  <c r="Y2880" i="1" s="1"/>
  <c r="X2881" i="1"/>
  <c r="Y2881" i="1" s="1"/>
  <c r="X2882" i="1"/>
  <c r="Y2882" i="1" s="1"/>
  <c r="X2883" i="1"/>
  <c r="Y2883" i="1" s="1"/>
  <c r="X2884" i="1"/>
  <c r="Y2884" i="1" s="1"/>
  <c r="X2885" i="1"/>
  <c r="Y2885" i="1" s="1"/>
  <c r="X2886" i="1"/>
  <c r="Y2886" i="1" s="1"/>
  <c r="X2887" i="1"/>
  <c r="Y2887" i="1" s="1"/>
  <c r="X2888" i="1"/>
  <c r="Y2888" i="1" s="1"/>
  <c r="X2889" i="1"/>
  <c r="Y2889" i="1" s="1"/>
  <c r="X2890" i="1"/>
  <c r="Y2890" i="1" s="1"/>
  <c r="X2891" i="1"/>
  <c r="Y2891" i="1" s="1"/>
  <c r="X2892" i="1"/>
  <c r="Y2892" i="1" s="1"/>
  <c r="X2893" i="1"/>
  <c r="Y2893" i="1" s="1"/>
  <c r="X2894" i="1"/>
  <c r="Y2894" i="1" s="1"/>
  <c r="X2895" i="1"/>
  <c r="Y2895" i="1" s="1"/>
  <c r="X2896" i="1"/>
  <c r="Y2896" i="1" s="1"/>
  <c r="X2897" i="1"/>
  <c r="Y2897" i="1" s="1"/>
  <c r="X2898" i="1"/>
  <c r="Y2898" i="1" s="1"/>
  <c r="X2899" i="1"/>
  <c r="Y2899" i="1" s="1"/>
  <c r="X2900" i="1"/>
  <c r="Y2900" i="1" s="1"/>
  <c r="X2901" i="1"/>
  <c r="Y2901" i="1" s="1"/>
  <c r="X2902" i="1"/>
  <c r="Y2902" i="1" s="1"/>
  <c r="X2903" i="1"/>
  <c r="Y2903" i="1" s="1"/>
  <c r="X2904" i="1"/>
  <c r="Y2904" i="1" s="1"/>
  <c r="X2905" i="1"/>
  <c r="Y2905" i="1" s="1"/>
  <c r="X2906" i="1"/>
  <c r="Y2906" i="1" s="1"/>
  <c r="X2907" i="1"/>
  <c r="Y2907" i="1" s="1"/>
  <c r="X2908" i="1"/>
  <c r="Y2908" i="1" s="1"/>
  <c r="X2909" i="1"/>
  <c r="Y2909" i="1" s="1"/>
  <c r="X2910" i="1"/>
  <c r="Y2910" i="1" s="1"/>
  <c r="X2911" i="1"/>
  <c r="Y2911" i="1" s="1"/>
  <c r="X2912" i="1"/>
  <c r="Y2912" i="1" s="1"/>
  <c r="X2913" i="1"/>
  <c r="Y2913" i="1" s="1"/>
  <c r="X2914" i="1"/>
  <c r="Y2914" i="1" s="1"/>
  <c r="X2915" i="1"/>
  <c r="Y2915" i="1" s="1"/>
  <c r="X2916" i="1"/>
  <c r="Y2916" i="1" s="1"/>
  <c r="X2917" i="1"/>
  <c r="Y2917" i="1" s="1"/>
  <c r="X2918" i="1"/>
  <c r="Y2918" i="1" s="1"/>
  <c r="X2919" i="1"/>
  <c r="Y2919" i="1" s="1"/>
  <c r="X2920" i="1"/>
  <c r="Y2920" i="1" s="1"/>
  <c r="X2921" i="1"/>
  <c r="Y2921" i="1" s="1"/>
  <c r="X2922" i="1"/>
  <c r="Y2922" i="1" s="1"/>
  <c r="X2923" i="1"/>
  <c r="Y2923" i="1" s="1"/>
  <c r="X2924" i="1"/>
  <c r="Y2924" i="1" s="1"/>
  <c r="X2925" i="1"/>
  <c r="Y2925" i="1" s="1"/>
  <c r="X2926" i="1"/>
  <c r="Y2926" i="1" s="1"/>
  <c r="X2927" i="1"/>
  <c r="Y2927" i="1" s="1"/>
  <c r="X2928" i="1"/>
  <c r="Y2928" i="1" s="1"/>
  <c r="X2929" i="1"/>
  <c r="Y2929" i="1" s="1"/>
  <c r="X2930" i="1"/>
  <c r="Y2930" i="1" s="1"/>
  <c r="X2931" i="1"/>
  <c r="Y2931" i="1" s="1"/>
  <c r="X2932" i="1"/>
  <c r="Y2932" i="1" s="1"/>
  <c r="X2933" i="1"/>
  <c r="Y2933" i="1" s="1"/>
  <c r="X2934" i="1"/>
  <c r="Y2934" i="1" s="1"/>
  <c r="X2935" i="1"/>
  <c r="Y2935" i="1" s="1"/>
  <c r="X2936" i="1"/>
  <c r="Y2936" i="1" s="1"/>
  <c r="X2937" i="1"/>
  <c r="Y2937" i="1" s="1"/>
  <c r="X2938" i="1"/>
  <c r="Y2938" i="1" s="1"/>
  <c r="X2939" i="1"/>
  <c r="Y2939" i="1" s="1"/>
  <c r="X2940" i="1"/>
  <c r="Y2940" i="1" s="1"/>
  <c r="X2941" i="1"/>
  <c r="Y2941" i="1" s="1"/>
  <c r="X2942" i="1"/>
  <c r="Y2942" i="1" s="1"/>
  <c r="X2943" i="1"/>
  <c r="Y2943" i="1" s="1"/>
  <c r="X2944" i="1"/>
  <c r="Y2944" i="1" s="1"/>
  <c r="X2945" i="1"/>
  <c r="Y2945" i="1" s="1"/>
  <c r="X2946" i="1"/>
  <c r="Y2946" i="1" s="1"/>
  <c r="X2947" i="1"/>
  <c r="Y2947" i="1" s="1"/>
  <c r="X2948" i="1"/>
  <c r="Y2948" i="1" s="1"/>
  <c r="X2949" i="1"/>
  <c r="Y2949" i="1" s="1"/>
  <c r="X2950" i="1"/>
  <c r="Y2950" i="1" s="1"/>
  <c r="X2951" i="1"/>
  <c r="Y2951" i="1" s="1"/>
  <c r="X2952" i="1"/>
  <c r="Y2952" i="1" s="1"/>
  <c r="X2953" i="1"/>
  <c r="Y2953" i="1" s="1"/>
  <c r="X2954" i="1"/>
  <c r="Y2954" i="1" s="1"/>
  <c r="X2955" i="1"/>
  <c r="Y2955" i="1" s="1"/>
  <c r="X2956" i="1"/>
  <c r="Y2956" i="1" s="1"/>
  <c r="X2957" i="1"/>
  <c r="Y2957" i="1" s="1"/>
  <c r="X2958" i="1"/>
  <c r="Y2958" i="1" s="1"/>
  <c r="X2959" i="1"/>
  <c r="Y2959" i="1" s="1"/>
  <c r="X2960" i="1"/>
  <c r="Y2960" i="1" s="1"/>
  <c r="X2961" i="1"/>
  <c r="Y2961" i="1" s="1"/>
  <c r="X2962" i="1"/>
  <c r="Y2962" i="1" s="1"/>
  <c r="X2963" i="1"/>
  <c r="Y2963" i="1" s="1"/>
  <c r="X2964" i="1"/>
  <c r="Y2964" i="1" s="1"/>
  <c r="X2965" i="1"/>
  <c r="Y2965" i="1" s="1"/>
  <c r="X2966" i="1"/>
  <c r="Y2966" i="1" s="1"/>
  <c r="X2967" i="1"/>
  <c r="Y2967" i="1" s="1"/>
  <c r="X2968" i="1"/>
  <c r="Y2968" i="1" s="1"/>
  <c r="X2969" i="1"/>
  <c r="Y2969" i="1" s="1"/>
  <c r="X2970" i="1"/>
  <c r="Y2970" i="1" s="1"/>
  <c r="X2971" i="1"/>
  <c r="Y2971" i="1" s="1"/>
  <c r="X2972" i="1"/>
  <c r="Y2972" i="1" s="1"/>
  <c r="X2973" i="1"/>
  <c r="Y2973" i="1" s="1"/>
  <c r="X2974" i="1"/>
  <c r="Y2974" i="1" s="1"/>
  <c r="X2975" i="1"/>
  <c r="Y2975" i="1" s="1"/>
  <c r="X2976" i="1"/>
  <c r="Y2976" i="1" s="1"/>
  <c r="X2977" i="1"/>
  <c r="Y2977" i="1" s="1"/>
  <c r="X2978" i="1"/>
  <c r="Y2978" i="1" s="1"/>
  <c r="X2979" i="1"/>
  <c r="Y2979" i="1" s="1"/>
  <c r="X2980" i="1"/>
  <c r="Y2980" i="1" s="1"/>
  <c r="X2981" i="1"/>
  <c r="Y2981" i="1" s="1"/>
  <c r="X2982" i="1"/>
  <c r="Y2982" i="1" s="1"/>
  <c r="X2983" i="1"/>
  <c r="Y2983" i="1" s="1"/>
  <c r="X2984" i="1"/>
  <c r="Y2984" i="1" s="1"/>
  <c r="X2985" i="1"/>
  <c r="Y2985" i="1" s="1"/>
  <c r="X2986" i="1"/>
  <c r="Y2986" i="1" s="1"/>
  <c r="X2987" i="1"/>
  <c r="Y2987" i="1" s="1"/>
  <c r="X2988" i="1"/>
  <c r="Y2988" i="1" s="1"/>
  <c r="X2989" i="1"/>
  <c r="Y2989" i="1" s="1"/>
  <c r="X2990" i="1"/>
  <c r="Y2990" i="1" s="1"/>
  <c r="X2991" i="1"/>
  <c r="Y2991" i="1" s="1"/>
  <c r="X2992" i="1"/>
  <c r="Y2992" i="1" s="1"/>
  <c r="X2993" i="1"/>
  <c r="Y2993" i="1" s="1"/>
  <c r="X2994" i="1"/>
  <c r="Y2994" i="1" s="1"/>
  <c r="X2995" i="1"/>
  <c r="Y2995" i="1" s="1"/>
  <c r="X2996" i="1"/>
  <c r="Y2996" i="1" s="1"/>
  <c r="X2997" i="1"/>
  <c r="Y2997" i="1" s="1"/>
  <c r="X2998" i="1"/>
  <c r="Y2998" i="1" s="1"/>
  <c r="X2999" i="1"/>
  <c r="Y2999" i="1" s="1"/>
  <c r="X3000" i="1"/>
  <c r="Y3000" i="1" s="1"/>
  <c r="X3001" i="1"/>
  <c r="Y3001" i="1" s="1"/>
  <c r="X3002" i="1"/>
  <c r="Y3002" i="1" s="1"/>
  <c r="X3003" i="1"/>
  <c r="Y3003" i="1" s="1"/>
  <c r="X3004" i="1"/>
  <c r="Y3004" i="1" s="1"/>
  <c r="X3005" i="1"/>
  <c r="Y3005" i="1" s="1"/>
  <c r="X3006" i="1"/>
  <c r="Y3006" i="1" s="1"/>
  <c r="X3007" i="1"/>
  <c r="Y3007" i="1" s="1"/>
  <c r="X3008" i="1"/>
  <c r="Y3008" i="1" s="1"/>
  <c r="X3009" i="1"/>
  <c r="Y3009" i="1" s="1"/>
  <c r="X3010" i="1"/>
  <c r="Y3010" i="1" s="1"/>
  <c r="X3011" i="1"/>
  <c r="Y3011" i="1" s="1"/>
  <c r="X3012" i="1"/>
  <c r="Y3012" i="1" s="1"/>
  <c r="X3013" i="1"/>
  <c r="Y3013" i="1" s="1"/>
  <c r="X3014" i="1"/>
  <c r="Y3014" i="1" s="1"/>
  <c r="X3015" i="1"/>
  <c r="Y3015" i="1" s="1"/>
  <c r="X3016" i="1"/>
  <c r="Y3016" i="1" s="1"/>
  <c r="X3017" i="1"/>
  <c r="Y3017" i="1" s="1"/>
  <c r="X3018" i="1"/>
  <c r="Y3018" i="1" s="1"/>
  <c r="X3019" i="1"/>
  <c r="Y3019" i="1" s="1"/>
  <c r="X3020" i="1"/>
  <c r="Y3020" i="1" s="1"/>
  <c r="X3021" i="1"/>
  <c r="Y3021" i="1" s="1"/>
  <c r="X3022" i="1"/>
  <c r="Y3022" i="1" s="1"/>
  <c r="X3023" i="1"/>
  <c r="Y3023" i="1" s="1"/>
  <c r="X3024" i="1"/>
  <c r="Y3024" i="1" s="1"/>
  <c r="X3025" i="1"/>
  <c r="Y3025" i="1" s="1"/>
  <c r="X3026" i="1"/>
  <c r="Y3026" i="1" s="1"/>
  <c r="X3027" i="1"/>
  <c r="Y3027" i="1" s="1"/>
  <c r="X3028" i="1"/>
  <c r="Y3028" i="1" s="1"/>
  <c r="X3029" i="1"/>
  <c r="Y3029" i="1" s="1"/>
  <c r="X3030" i="1"/>
  <c r="Y3030" i="1" s="1"/>
  <c r="X3031" i="1"/>
  <c r="Y3031" i="1" s="1"/>
  <c r="X3032" i="1"/>
  <c r="Y3032" i="1" s="1"/>
  <c r="X3033" i="1"/>
  <c r="Y3033" i="1" s="1"/>
  <c r="X3034" i="1"/>
  <c r="Y3034" i="1" s="1"/>
  <c r="X3035" i="1"/>
  <c r="Y3035" i="1" s="1"/>
  <c r="X3036" i="1"/>
  <c r="Y3036" i="1" s="1"/>
  <c r="X3037" i="1"/>
  <c r="Y3037" i="1" s="1"/>
  <c r="X3038" i="1"/>
  <c r="Y3038" i="1" s="1"/>
  <c r="X3039" i="1"/>
  <c r="Y3039" i="1" s="1"/>
  <c r="X3040" i="1"/>
  <c r="Y3040" i="1" s="1"/>
  <c r="X3041" i="1"/>
  <c r="Y3041" i="1" s="1"/>
  <c r="X3042" i="1"/>
  <c r="Y3042" i="1" s="1"/>
  <c r="X3043" i="1"/>
  <c r="Y3043" i="1" s="1"/>
  <c r="X3044" i="1"/>
  <c r="Y3044" i="1" s="1"/>
  <c r="X3045" i="1"/>
  <c r="Y3045" i="1" s="1"/>
  <c r="X3046" i="1"/>
  <c r="Y3046" i="1" s="1"/>
  <c r="X3047" i="1"/>
  <c r="Y3047" i="1" s="1"/>
  <c r="X3048" i="1"/>
  <c r="Y3048" i="1" s="1"/>
  <c r="X3049" i="1"/>
  <c r="Y3049" i="1" s="1"/>
  <c r="X3050" i="1"/>
  <c r="Y3050" i="1" s="1"/>
  <c r="X3051" i="1"/>
  <c r="Y3051" i="1" s="1"/>
  <c r="X3052" i="1"/>
  <c r="Y3052" i="1" s="1"/>
  <c r="X3053" i="1"/>
  <c r="Y3053" i="1" s="1"/>
  <c r="X3054" i="1"/>
  <c r="Y3054" i="1" s="1"/>
  <c r="X3055" i="1"/>
  <c r="Y3055" i="1" s="1"/>
  <c r="X3056" i="1"/>
  <c r="Y3056" i="1" s="1"/>
  <c r="X3057" i="1"/>
  <c r="Y3057" i="1" s="1"/>
  <c r="X3058" i="1"/>
  <c r="Y3058" i="1" s="1"/>
  <c r="X3059" i="1"/>
  <c r="Y3059" i="1" s="1"/>
  <c r="X3060" i="1"/>
  <c r="Y3060" i="1" s="1"/>
  <c r="X3061" i="1"/>
  <c r="Y3061" i="1" s="1"/>
  <c r="X3062" i="1"/>
  <c r="Y3062" i="1" s="1"/>
  <c r="X3063" i="1"/>
  <c r="Y3063" i="1" s="1"/>
  <c r="X3064" i="1"/>
  <c r="Y3064" i="1" s="1"/>
  <c r="X3065" i="1"/>
  <c r="Y3065" i="1" s="1"/>
  <c r="X3066" i="1"/>
  <c r="Y3066" i="1" s="1"/>
  <c r="X3067" i="1"/>
  <c r="Y3067" i="1" s="1"/>
  <c r="X3068" i="1"/>
  <c r="Y3068" i="1" s="1"/>
  <c r="X3069" i="1"/>
  <c r="Y3069" i="1" s="1"/>
  <c r="X3070" i="1"/>
  <c r="Y3070" i="1" s="1"/>
  <c r="X3071" i="1"/>
  <c r="Y3071" i="1" s="1"/>
  <c r="X3072" i="1"/>
  <c r="Y3072" i="1" s="1"/>
  <c r="X3073" i="1"/>
  <c r="Y3073" i="1" s="1"/>
  <c r="X3074" i="1"/>
  <c r="Y3074" i="1" s="1"/>
  <c r="X3075" i="1"/>
  <c r="Y3075" i="1" s="1"/>
  <c r="X3076" i="1"/>
  <c r="Y3076" i="1" s="1"/>
  <c r="X3077" i="1"/>
  <c r="Y3077" i="1" s="1"/>
  <c r="X3078" i="1"/>
  <c r="Y3078" i="1" s="1"/>
  <c r="X3079" i="1"/>
  <c r="Y3079" i="1" s="1"/>
  <c r="X3080" i="1"/>
  <c r="Y3080" i="1" s="1"/>
  <c r="X3081" i="1"/>
  <c r="Y3081" i="1" s="1"/>
  <c r="X3082" i="1"/>
  <c r="Y3082" i="1" s="1"/>
  <c r="X3083" i="1"/>
  <c r="Y3083" i="1" s="1"/>
  <c r="X3084" i="1"/>
  <c r="Y3084" i="1" s="1"/>
  <c r="X3085" i="1"/>
  <c r="Y3085" i="1" s="1"/>
  <c r="X3086" i="1"/>
  <c r="Y3086" i="1" s="1"/>
  <c r="X3087" i="1"/>
  <c r="Y3087" i="1" s="1"/>
  <c r="X3088" i="1"/>
  <c r="Y3088" i="1" s="1"/>
  <c r="X3089" i="1"/>
  <c r="Y3089" i="1" s="1"/>
  <c r="X3090" i="1"/>
  <c r="Y3090" i="1" s="1"/>
  <c r="X3091" i="1"/>
  <c r="Y3091" i="1" s="1"/>
  <c r="X3092" i="1"/>
  <c r="Y3092" i="1" s="1"/>
  <c r="X3093" i="1"/>
  <c r="Y3093" i="1" s="1"/>
  <c r="X3094" i="1"/>
  <c r="Y3094" i="1" s="1"/>
  <c r="X3095" i="1"/>
  <c r="Y3095" i="1" s="1"/>
  <c r="X3096" i="1"/>
  <c r="Y3096" i="1" s="1"/>
  <c r="X3097" i="1"/>
  <c r="Y3097" i="1" s="1"/>
  <c r="X3098" i="1"/>
  <c r="Y3098" i="1" s="1"/>
  <c r="X3099" i="1"/>
  <c r="Y3099" i="1" s="1"/>
  <c r="X3100" i="1"/>
  <c r="Y3100" i="1" s="1"/>
  <c r="X3101" i="1"/>
  <c r="Y3101" i="1" s="1"/>
  <c r="X3102" i="1"/>
  <c r="Y3102" i="1" s="1"/>
  <c r="X3103" i="1"/>
  <c r="Y3103" i="1" s="1"/>
  <c r="X3104" i="1"/>
  <c r="Y3104" i="1" s="1"/>
  <c r="X3105" i="1"/>
  <c r="Y3105" i="1" s="1"/>
  <c r="X3106" i="1"/>
  <c r="Y3106" i="1" s="1"/>
  <c r="X3107" i="1"/>
  <c r="Y3107" i="1" s="1"/>
  <c r="X3108" i="1"/>
  <c r="Y3108" i="1" s="1"/>
  <c r="X3109" i="1"/>
  <c r="Y3109" i="1" s="1"/>
  <c r="X3110" i="1"/>
  <c r="Y3110" i="1" s="1"/>
  <c r="X3111" i="1"/>
  <c r="Y3111" i="1" s="1"/>
  <c r="X3112" i="1"/>
  <c r="Y3112" i="1" s="1"/>
  <c r="X3113" i="1"/>
  <c r="Y3113" i="1" s="1"/>
  <c r="X3114" i="1"/>
  <c r="Y3114" i="1" s="1"/>
  <c r="X3115" i="1"/>
  <c r="Y3115" i="1" s="1"/>
  <c r="X3116" i="1"/>
  <c r="Y3116" i="1" s="1"/>
  <c r="X3117" i="1"/>
  <c r="Y3117" i="1" s="1"/>
  <c r="X3118" i="1"/>
  <c r="Y3118" i="1" s="1"/>
  <c r="X3119" i="1"/>
  <c r="Y3119" i="1" s="1"/>
  <c r="X3120" i="1"/>
  <c r="Y3120" i="1" s="1"/>
  <c r="X3121" i="1"/>
  <c r="Y3121" i="1" s="1"/>
  <c r="X3122" i="1"/>
  <c r="Y3122" i="1" s="1"/>
  <c r="X3123" i="1"/>
  <c r="Y3123" i="1" s="1"/>
  <c r="X3124" i="1"/>
  <c r="Y3124" i="1" s="1"/>
  <c r="X3125" i="1"/>
  <c r="Y3125" i="1" s="1"/>
  <c r="X3126" i="1"/>
  <c r="Y3126" i="1" s="1"/>
  <c r="X3127" i="1"/>
  <c r="Y3127" i="1" s="1"/>
  <c r="X3128" i="1"/>
  <c r="Y3128" i="1" s="1"/>
  <c r="X3129" i="1"/>
  <c r="Y3129" i="1" s="1"/>
  <c r="X3130" i="1"/>
  <c r="Y3130" i="1" s="1"/>
  <c r="X3131" i="1"/>
  <c r="Y3131" i="1" s="1"/>
  <c r="X3132" i="1"/>
  <c r="Y3132" i="1" s="1"/>
  <c r="X3133" i="1"/>
  <c r="Y3133" i="1" s="1"/>
  <c r="X3134" i="1"/>
  <c r="Y3134" i="1" s="1"/>
  <c r="X3135" i="1"/>
  <c r="Y3135" i="1" s="1"/>
  <c r="X3136" i="1"/>
  <c r="Y3136" i="1" s="1"/>
  <c r="X3137" i="1"/>
  <c r="Y3137" i="1" s="1"/>
  <c r="X3138" i="1"/>
  <c r="Y3138" i="1" s="1"/>
  <c r="X3139" i="1"/>
  <c r="Y3139" i="1" s="1"/>
  <c r="X3140" i="1"/>
  <c r="Y3140" i="1" s="1"/>
  <c r="X3141" i="1"/>
  <c r="Y3141" i="1" s="1"/>
  <c r="X3142" i="1"/>
  <c r="Y3142" i="1" s="1"/>
  <c r="X3143" i="1"/>
  <c r="Y3143" i="1" s="1"/>
  <c r="X3144" i="1"/>
  <c r="Y3144" i="1" s="1"/>
  <c r="X3145" i="1"/>
  <c r="Y3145" i="1" s="1"/>
  <c r="X3146" i="1"/>
  <c r="Y3146" i="1" s="1"/>
  <c r="X3147" i="1"/>
  <c r="Y3147" i="1" s="1"/>
  <c r="X3148" i="1"/>
  <c r="Y3148" i="1" s="1"/>
  <c r="X3149" i="1"/>
  <c r="Y3149" i="1" s="1"/>
  <c r="X3150" i="1"/>
  <c r="Y3150" i="1" s="1"/>
  <c r="X3151" i="1"/>
  <c r="Y3151" i="1" s="1"/>
  <c r="X3152" i="1"/>
  <c r="Y3152" i="1" s="1"/>
  <c r="X3153" i="1"/>
  <c r="Y3153" i="1" s="1"/>
  <c r="X3154" i="1"/>
  <c r="Y3154" i="1" s="1"/>
  <c r="X3155" i="1"/>
  <c r="Y3155" i="1" s="1"/>
  <c r="X3156" i="1"/>
  <c r="Y3156" i="1" s="1"/>
  <c r="X3157" i="1"/>
  <c r="Y3157" i="1" s="1"/>
  <c r="X3158" i="1"/>
  <c r="Y3158" i="1" s="1"/>
  <c r="X3159" i="1"/>
  <c r="Y3159" i="1" s="1"/>
  <c r="X3160" i="1"/>
  <c r="Y3160" i="1" s="1"/>
  <c r="X3161" i="1"/>
  <c r="Y3161" i="1" s="1"/>
  <c r="X3162" i="1"/>
  <c r="Y3162" i="1" s="1"/>
  <c r="X3163" i="1"/>
  <c r="Y3163" i="1" s="1"/>
  <c r="X3164" i="1"/>
  <c r="Y3164" i="1" s="1"/>
  <c r="X3165" i="1"/>
  <c r="Y3165" i="1" s="1"/>
  <c r="X3166" i="1"/>
  <c r="Y3166" i="1" s="1"/>
  <c r="X3167" i="1"/>
  <c r="Y3167" i="1" s="1"/>
  <c r="X3168" i="1"/>
  <c r="Y3168" i="1" s="1"/>
  <c r="X3169" i="1"/>
  <c r="Y3169" i="1" s="1"/>
  <c r="X3170" i="1"/>
  <c r="Y3170" i="1" s="1"/>
  <c r="X3171" i="1"/>
  <c r="Y3171" i="1" s="1"/>
  <c r="X3172" i="1"/>
  <c r="Y3172" i="1" s="1"/>
  <c r="X3173" i="1"/>
  <c r="Y3173" i="1" s="1"/>
  <c r="X3174" i="1"/>
  <c r="Y3174" i="1" s="1"/>
  <c r="X3175" i="1"/>
  <c r="Y3175" i="1" s="1"/>
  <c r="X3176" i="1"/>
  <c r="Y3176" i="1" s="1"/>
  <c r="X3177" i="1"/>
  <c r="Y3177" i="1" s="1"/>
  <c r="X3178" i="1"/>
  <c r="Y3178" i="1" s="1"/>
  <c r="X3179" i="1"/>
  <c r="Y3179" i="1" s="1"/>
  <c r="X3180" i="1"/>
  <c r="Y3180" i="1" s="1"/>
  <c r="X3181" i="1"/>
  <c r="Y3181" i="1" s="1"/>
  <c r="X3182" i="1"/>
  <c r="Y3182" i="1" s="1"/>
  <c r="X3183" i="1"/>
  <c r="Y3183" i="1" s="1"/>
  <c r="X3184" i="1"/>
  <c r="Y3184" i="1" s="1"/>
  <c r="X3185" i="1"/>
  <c r="Y3185" i="1" s="1"/>
  <c r="X3186" i="1"/>
  <c r="Y3186" i="1" s="1"/>
  <c r="X3187" i="1"/>
  <c r="Y3187" i="1" s="1"/>
  <c r="X3188" i="1"/>
  <c r="Y3188" i="1" s="1"/>
  <c r="X3189" i="1"/>
  <c r="Y3189" i="1" s="1"/>
  <c r="X3190" i="1"/>
  <c r="Y3190" i="1" s="1"/>
  <c r="X3191" i="1"/>
  <c r="Y3191" i="1" s="1"/>
  <c r="X3192" i="1"/>
  <c r="Y3192" i="1" s="1"/>
  <c r="X3193" i="1"/>
  <c r="Y3193" i="1" s="1"/>
  <c r="X3194" i="1"/>
  <c r="Y3194" i="1" s="1"/>
  <c r="X3195" i="1"/>
  <c r="Y3195" i="1" s="1"/>
  <c r="X3196" i="1"/>
  <c r="Y3196" i="1" s="1"/>
  <c r="X3197" i="1"/>
  <c r="Y3197" i="1" s="1"/>
  <c r="X3198" i="1"/>
  <c r="Y3198" i="1" s="1"/>
  <c r="X3199" i="1"/>
  <c r="Y3199" i="1" s="1"/>
  <c r="X3200" i="1"/>
  <c r="Y3200" i="1" s="1"/>
  <c r="X3201" i="1"/>
  <c r="Y3201" i="1" s="1"/>
  <c r="X3202" i="1"/>
  <c r="Y3202" i="1" s="1"/>
  <c r="X3203" i="1"/>
  <c r="Y3203" i="1" s="1"/>
  <c r="X3204" i="1"/>
  <c r="Y3204" i="1" s="1"/>
  <c r="X3205" i="1"/>
  <c r="Y3205" i="1" s="1"/>
  <c r="X3206" i="1"/>
  <c r="Y3206" i="1" s="1"/>
  <c r="X3207" i="1"/>
  <c r="Y3207" i="1" s="1"/>
  <c r="X3208" i="1"/>
  <c r="Y3208" i="1" s="1"/>
  <c r="X3209" i="1"/>
  <c r="Y3209" i="1" s="1"/>
  <c r="X3210" i="1"/>
  <c r="Y3210" i="1" s="1"/>
  <c r="X3211" i="1"/>
  <c r="Y3211" i="1" s="1"/>
  <c r="X3212" i="1"/>
  <c r="Y3212" i="1" s="1"/>
  <c r="X3213" i="1"/>
  <c r="Y3213" i="1" s="1"/>
  <c r="X3214" i="1"/>
  <c r="Y3214" i="1" s="1"/>
  <c r="X3215" i="1"/>
  <c r="Y3215" i="1" s="1"/>
  <c r="X3216" i="1"/>
  <c r="Y3216" i="1" s="1"/>
  <c r="X3217" i="1"/>
  <c r="Y3217" i="1" s="1"/>
  <c r="X3218" i="1"/>
  <c r="Y3218" i="1" s="1"/>
  <c r="X3219" i="1"/>
  <c r="Y3219" i="1" s="1"/>
  <c r="X3220" i="1"/>
  <c r="Y3220" i="1" s="1"/>
  <c r="X3221" i="1"/>
  <c r="Y3221" i="1" s="1"/>
  <c r="X3222" i="1"/>
  <c r="Y3222" i="1" s="1"/>
  <c r="X3223" i="1"/>
  <c r="Y3223" i="1" s="1"/>
  <c r="X3224" i="1"/>
  <c r="Y3224" i="1" s="1"/>
  <c r="X3225" i="1"/>
  <c r="Y3225" i="1" s="1"/>
  <c r="X3226" i="1"/>
  <c r="Y3226" i="1" s="1"/>
  <c r="X3227" i="1"/>
  <c r="Y3227" i="1" s="1"/>
  <c r="X3228" i="1"/>
  <c r="Y3228" i="1" s="1"/>
  <c r="X3229" i="1"/>
  <c r="Y3229" i="1" s="1"/>
  <c r="X3230" i="1"/>
  <c r="Y3230" i="1" s="1"/>
  <c r="X3231" i="1"/>
  <c r="Y3231" i="1" s="1"/>
  <c r="X3232" i="1"/>
  <c r="Y3232" i="1" s="1"/>
  <c r="X3233" i="1"/>
  <c r="Y3233" i="1" s="1"/>
  <c r="X3234" i="1"/>
  <c r="Y3234" i="1" s="1"/>
  <c r="X3235" i="1"/>
  <c r="Y3235" i="1" s="1"/>
  <c r="X3236" i="1"/>
  <c r="Y3236" i="1" s="1"/>
  <c r="X3237" i="1"/>
  <c r="Y3237" i="1" s="1"/>
  <c r="X3238" i="1"/>
  <c r="Y3238" i="1" s="1"/>
  <c r="X3239" i="1"/>
  <c r="Y3239" i="1" s="1"/>
  <c r="X3240" i="1"/>
  <c r="Y3240" i="1" s="1"/>
  <c r="X3241" i="1"/>
  <c r="Y3241" i="1" s="1"/>
  <c r="X3242" i="1"/>
  <c r="Y3242" i="1" s="1"/>
  <c r="X3243" i="1"/>
  <c r="Y3243" i="1" s="1"/>
  <c r="X3244" i="1"/>
  <c r="Y3244" i="1" s="1"/>
  <c r="X3245" i="1"/>
  <c r="Y3245" i="1" s="1"/>
  <c r="X3246" i="1"/>
  <c r="Y3246" i="1" s="1"/>
  <c r="X3247" i="1"/>
  <c r="Y3247" i="1" s="1"/>
  <c r="X3248" i="1"/>
  <c r="Y3248" i="1" s="1"/>
  <c r="X3249" i="1"/>
  <c r="Y3249" i="1" s="1"/>
  <c r="X3250" i="1"/>
  <c r="Y3250" i="1" s="1"/>
  <c r="X3251" i="1"/>
  <c r="Y3251" i="1" s="1"/>
  <c r="X3252" i="1"/>
  <c r="Y3252" i="1" s="1"/>
  <c r="X3253" i="1"/>
  <c r="Y3253" i="1" s="1"/>
  <c r="X3254" i="1"/>
  <c r="Y3254" i="1" s="1"/>
  <c r="X3255" i="1"/>
  <c r="Y3255" i="1" s="1"/>
  <c r="X3256" i="1"/>
  <c r="Y3256" i="1" s="1"/>
  <c r="X3257" i="1"/>
  <c r="Y3257" i="1" s="1"/>
  <c r="X3258" i="1"/>
  <c r="Y3258" i="1" s="1"/>
  <c r="X3259" i="1"/>
  <c r="Y3259" i="1" s="1"/>
  <c r="X3260" i="1"/>
  <c r="Y3260" i="1" s="1"/>
  <c r="X3261" i="1"/>
  <c r="Y3261" i="1" s="1"/>
  <c r="X3262" i="1"/>
  <c r="Y3262" i="1" s="1"/>
  <c r="X3263" i="1"/>
  <c r="Y3263" i="1" s="1"/>
  <c r="X3264" i="1"/>
  <c r="Y3264" i="1" s="1"/>
  <c r="X3265" i="1"/>
  <c r="Y3265" i="1" s="1"/>
  <c r="X3266" i="1"/>
  <c r="Y3266" i="1" s="1"/>
  <c r="X3267" i="1"/>
  <c r="Y3267" i="1" s="1"/>
  <c r="X3268" i="1"/>
  <c r="Y3268" i="1" s="1"/>
  <c r="X3269" i="1"/>
  <c r="Y3269" i="1" s="1"/>
  <c r="X3270" i="1"/>
  <c r="Y3270" i="1" s="1"/>
  <c r="X3271" i="1"/>
  <c r="Y3271" i="1" s="1"/>
  <c r="X3272" i="1"/>
  <c r="Y3272" i="1" s="1"/>
  <c r="X3273" i="1"/>
  <c r="Y3273" i="1" s="1"/>
  <c r="X3274" i="1"/>
  <c r="Y3274" i="1" s="1"/>
  <c r="X3275" i="1"/>
  <c r="Y3275" i="1" s="1"/>
  <c r="X3276" i="1"/>
  <c r="Y3276" i="1" s="1"/>
  <c r="X3277" i="1"/>
  <c r="Y3277" i="1" s="1"/>
  <c r="X3278" i="1"/>
  <c r="Y3278" i="1" s="1"/>
  <c r="X3279" i="1"/>
  <c r="Y3279" i="1" s="1"/>
  <c r="X3280" i="1"/>
  <c r="Y3280" i="1" s="1"/>
  <c r="X3281" i="1"/>
  <c r="Y3281" i="1" s="1"/>
  <c r="X3282" i="1"/>
  <c r="Y3282" i="1" s="1"/>
  <c r="X3283" i="1"/>
  <c r="Y3283" i="1" s="1"/>
  <c r="X3284" i="1"/>
  <c r="Y3284" i="1" s="1"/>
  <c r="X3285" i="1"/>
  <c r="Y3285" i="1" s="1"/>
  <c r="X3286" i="1"/>
  <c r="Y3286" i="1" s="1"/>
  <c r="X3287" i="1"/>
  <c r="Y3287" i="1" s="1"/>
  <c r="X3288" i="1"/>
  <c r="Y3288" i="1" s="1"/>
  <c r="X3289" i="1"/>
  <c r="Y3289" i="1" s="1"/>
  <c r="X3290" i="1"/>
  <c r="Y3290" i="1" s="1"/>
  <c r="X3291" i="1"/>
  <c r="Y3291" i="1" s="1"/>
  <c r="X3292" i="1"/>
  <c r="Y3292" i="1" s="1"/>
  <c r="X3293" i="1"/>
  <c r="Y3293" i="1" s="1"/>
  <c r="X3294" i="1"/>
  <c r="Y3294" i="1" s="1"/>
  <c r="X3295" i="1"/>
  <c r="Y3295" i="1" s="1"/>
  <c r="X3296" i="1"/>
  <c r="Y3296" i="1" s="1"/>
  <c r="X3297" i="1"/>
  <c r="Y3297" i="1" s="1"/>
  <c r="X3298" i="1"/>
  <c r="Y3298" i="1" s="1"/>
  <c r="X3299" i="1"/>
  <c r="Y3299" i="1" s="1"/>
  <c r="X3300" i="1"/>
  <c r="Y3300" i="1" s="1"/>
  <c r="X3301" i="1"/>
  <c r="Y3301" i="1" s="1"/>
  <c r="X3302" i="1"/>
  <c r="Y3302" i="1" s="1"/>
  <c r="X3303" i="1"/>
  <c r="Y3303" i="1" s="1"/>
  <c r="X3304" i="1"/>
  <c r="Y3304" i="1" s="1"/>
  <c r="X3305" i="1"/>
  <c r="Y3305" i="1" s="1"/>
  <c r="X3306" i="1"/>
  <c r="Y3306" i="1" s="1"/>
  <c r="X3307" i="1"/>
  <c r="Y3307" i="1" s="1"/>
  <c r="X3308" i="1"/>
  <c r="Y3308" i="1" s="1"/>
  <c r="X3309" i="1"/>
  <c r="Y3309" i="1" s="1"/>
  <c r="X3310" i="1"/>
  <c r="Y3310" i="1" s="1"/>
  <c r="X3311" i="1"/>
  <c r="Y3311" i="1" s="1"/>
  <c r="X3312" i="1"/>
  <c r="Y3312" i="1" s="1"/>
  <c r="X3313" i="1"/>
  <c r="Y3313" i="1" s="1"/>
  <c r="X3314" i="1"/>
  <c r="Y3314" i="1" s="1"/>
  <c r="X3315" i="1"/>
  <c r="Y3315" i="1" s="1"/>
  <c r="X3316" i="1"/>
  <c r="Y3316" i="1" s="1"/>
  <c r="X3317" i="1"/>
  <c r="Y3317" i="1" s="1"/>
  <c r="X3318" i="1"/>
  <c r="Y3318" i="1" s="1"/>
  <c r="X3319" i="1"/>
  <c r="Y3319" i="1" s="1"/>
  <c r="X3320" i="1"/>
  <c r="Y3320" i="1" s="1"/>
  <c r="X3321" i="1"/>
  <c r="Y3321" i="1" s="1"/>
  <c r="X3322" i="1"/>
  <c r="Y3322" i="1" s="1"/>
  <c r="X3323" i="1"/>
  <c r="Y3323" i="1" s="1"/>
  <c r="X3324" i="1"/>
  <c r="Y3324" i="1" s="1"/>
  <c r="X3325" i="1"/>
  <c r="Y3325" i="1" s="1"/>
  <c r="X3326" i="1"/>
  <c r="Y3326" i="1" s="1"/>
  <c r="X3327" i="1"/>
  <c r="Y3327" i="1" s="1"/>
  <c r="X3328" i="1"/>
  <c r="Y3328" i="1" s="1"/>
  <c r="X3329" i="1"/>
  <c r="Y3329" i="1" s="1"/>
  <c r="X3330" i="1"/>
  <c r="Y3330" i="1" s="1"/>
  <c r="X3331" i="1"/>
  <c r="Y3331" i="1" s="1"/>
  <c r="X3332" i="1"/>
  <c r="Y3332" i="1" s="1"/>
  <c r="X3333" i="1"/>
  <c r="Y3333" i="1" s="1"/>
  <c r="X3334" i="1"/>
  <c r="Y3334" i="1" s="1"/>
  <c r="X3335" i="1"/>
  <c r="Y3335" i="1" s="1"/>
  <c r="X3336" i="1"/>
  <c r="Y3336" i="1" s="1"/>
  <c r="X3337" i="1"/>
  <c r="Y3337" i="1" s="1"/>
  <c r="X3338" i="1"/>
  <c r="Y3338" i="1" s="1"/>
  <c r="X3339" i="1"/>
  <c r="Y3339" i="1" s="1"/>
  <c r="X3340" i="1"/>
  <c r="Y3340" i="1" s="1"/>
  <c r="X3341" i="1"/>
  <c r="Y3341" i="1" s="1"/>
  <c r="X3342" i="1"/>
  <c r="Y3342" i="1" s="1"/>
  <c r="X3343" i="1"/>
  <c r="Y3343" i="1" s="1"/>
  <c r="X3344" i="1"/>
  <c r="Y3344" i="1" s="1"/>
  <c r="X3345" i="1"/>
  <c r="Y3345" i="1" s="1"/>
  <c r="X3346" i="1"/>
  <c r="Y3346" i="1" s="1"/>
  <c r="X3347" i="1"/>
  <c r="Y3347" i="1" s="1"/>
  <c r="X3348" i="1"/>
  <c r="Y3348" i="1" s="1"/>
  <c r="X3349" i="1"/>
  <c r="Y3349" i="1" s="1"/>
  <c r="X3350" i="1"/>
  <c r="Y3350" i="1" s="1"/>
  <c r="X3351" i="1"/>
  <c r="Y3351" i="1" s="1"/>
  <c r="X3352" i="1"/>
  <c r="Y3352" i="1" s="1"/>
  <c r="X3353" i="1"/>
  <c r="Y3353" i="1" s="1"/>
  <c r="X3354" i="1"/>
  <c r="Y3354" i="1" s="1"/>
  <c r="X3355" i="1"/>
  <c r="Y3355" i="1" s="1"/>
  <c r="X3356" i="1"/>
  <c r="Y3356" i="1" s="1"/>
  <c r="X3357" i="1"/>
  <c r="Y3357" i="1" s="1"/>
  <c r="X3358" i="1"/>
  <c r="Y3358" i="1" s="1"/>
  <c r="X3359" i="1"/>
  <c r="Y3359" i="1" s="1"/>
  <c r="X3360" i="1"/>
  <c r="Y3360" i="1" s="1"/>
  <c r="X3361" i="1"/>
  <c r="Y3361" i="1" s="1"/>
  <c r="X3362" i="1"/>
  <c r="Y3362" i="1" s="1"/>
  <c r="X3363" i="1"/>
  <c r="Y3363" i="1" s="1"/>
  <c r="X3364" i="1"/>
  <c r="Y3364" i="1" s="1"/>
  <c r="X3365" i="1"/>
  <c r="Y3365" i="1" s="1"/>
  <c r="X3366" i="1"/>
  <c r="Y3366" i="1" s="1"/>
  <c r="X3367" i="1"/>
  <c r="Y3367" i="1" s="1"/>
  <c r="X3368" i="1"/>
  <c r="Y3368" i="1" s="1"/>
  <c r="X3369" i="1"/>
  <c r="Y3369" i="1" s="1"/>
  <c r="X3370" i="1"/>
  <c r="Y3370" i="1" s="1"/>
  <c r="X3371" i="1"/>
  <c r="Y3371" i="1" s="1"/>
  <c r="X3372" i="1"/>
  <c r="Y3372" i="1" s="1"/>
  <c r="X3373" i="1"/>
  <c r="Y3373" i="1" s="1"/>
  <c r="X3374" i="1"/>
  <c r="Y3374" i="1" s="1"/>
  <c r="X3375" i="1"/>
  <c r="Y3375" i="1" s="1"/>
  <c r="X3376" i="1"/>
  <c r="Y3376" i="1" s="1"/>
  <c r="X3377" i="1"/>
  <c r="Y3377" i="1" s="1"/>
  <c r="X3378" i="1"/>
  <c r="Y3378" i="1" s="1"/>
  <c r="X3379" i="1"/>
  <c r="Y3379" i="1" s="1"/>
  <c r="X3380" i="1"/>
  <c r="Y3380" i="1" s="1"/>
  <c r="X3381" i="1"/>
  <c r="Y3381" i="1" s="1"/>
  <c r="X3382" i="1"/>
  <c r="Y3382" i="1" s="1"/>
  <c r="X3383" i="1"/>
  <c r="Y3383" i="1" s="1"/>
  <c r="X3384" i="1"/>
  <c r="Y3384" i="1" s="1"/>
  <c r="X3385" i="1"/>
  <c r="Y3385" i="1" s="1"/>
  <c r="X3386" i="1"/>
  <c r="Y3386" i="1" s="1"/>
  <c r="X3387" i="1"/>
  <c r="Y3387" i="1" s="1"/>
  <c r="X3388" i="1"/>
  <c r="Y3388" i="1" s="1"/>
  <c r="X3389" i="1"/>
  <c r="Y3389" i="1" s="1"/>
  <c r="X3390" i="1"/>
  <c r="Y3390" i="1" s="1"/>
  <c r="X3391" i="1"/>
  <c r="Y3391" i="1" s="1"/>
  <c r="X3392" i="1"/>
  <c r="Y3392" i="1" s="1"/>
  <c r="X3393" i="1"/>
  <c r="Y3393" i="1" s="1"/>
  <c r="X3394" i="1"/>
  <c r="Y3394" i="1" s="1"/>
  <c r="X3395" i="1"/>
  <c r="Y3395" i="1" s="1"/>
  <c r="X3396" i="1"/>
  <c r="Y3396" i="1" s="1"/>
  <c r="X3397" i="1"/>
  <c r="Y3397" i="1" s="1"/>
  <c r="X3398" i="1"/>
  <c r="Y3398" i="1" s="1"/>
  <c r="X3399" i="1"/>
  <c r="Y3399" i="1" s="1"/>
  <c r="X3400" i="1"/>
  <c r="Y3400" i="1" s="1"/>
  <c r="X3401" i="1"/>
  <c r="Y3401" i="1" s="1"/>
  <c r="X3402" i="1"/>
  <c r="Y3402" i="1" s="1"/>
  <c r="X3403" i="1"/>
  <c r="Y3403" i="1" s="1"/>
  <c r="X3404" i="1"/>
  <c r="Y3404" i="1" s="1"/>
  <c r="X3405" i="1"/>
  <c r="Y3405" i="1" s="1"/>
  <c r="X3406" i="1"/>
  <c r="Y3406" i="1" s="1"/>
  <c r="X3407" i="1"/>
  <c r="Y3407" i="1" s="1"/>
  <c r="X3408" i="1"/>
  <c r="Y3408" i="1" s="1"/>
  <c r="X3409" i="1"/>
  <c r="Y3409" i="1" s="1"/>
  <c r="X3410" i="1"/>
  <c r="Y3410" i="1" s="1"/>
  <c r="X3411" i="1"/>
  <c r="Y3411" i="1" s="1"/>
  <c r="X3412" i="1"/>
  <c r="Y3412" i="1" s="1"/>
  <c r="X3413" i="1"/>
  <c r="Y3413" i="1" s="1"/>
  <c r="X3414" i="1"/>
  <c r="Y3414" i="1" s="1"/>
  <c r="X3415" i="1"/>
  <c r="Y3415" i="1" s="1"/>
  <c r="X3416" i="1"/>
  <c r="Y3416" i="1" s="1"/>
  <c r="X3417" i="1"/>
  <c r="Y3417" i="1" s="1"/>
  <c r="X3418" i="1"/>
  <c r="Y3418" i="1" s="1"/>
  <c r="X3419" i="1"/>
  <c r="Y3419" i="1" s="1"/>
  <c r="X3420" i="1"/>
  <c r="Y3420" i="1" s="1"/>
  <c r="X3421" i="1"/>
  <c r="Y3421" i="1" s="1"/>
  <c r="X3422" i="1"/>
  <c r="Y3422" i="1" s="1"/>
  <c r="X3423" i="1"/>
  <c r="Y3423" i="1" s="1"/>
  <c r="X3424" i="1"/>
  <c r="Y3424" i="1" s="1"/>
  <c r="X3425" i="1"/>
  <c r="Y3425" i="1" s="1"/>
  <c r="X3426" i="1"/>
  <c r="Y3426" i="1" s="1"/>
  <c r="X3427" i="1"/>
  <c r="Y3427" i="1" s="1"/>
  <c r="X3428" i="1"/>
  <c r="Y3428" i="1" s="1"/>
  <c r="X3429" i="1"/>
  <c r="Y3429" i="1" s="1"/>
  <c r="X3430" i="1"/>
  <c r="Y3430" i="1" s="1"/>
  <c r="X3431" i="1"/>
  <c r="Y3431" i="1" s="1"/>
  <c r="X3432" i="1"/>
  <c r="Y3432" i="1" s="1"/>
  <c r="X3433" i="1"/>
  <c r="Y3433" i="1" s="1"/>
  <c r="X3434" i="1"/>
  <c r="Y3434" i="1" s="1"/>
  <c r="X3435" i="1"/>
  <c r="Y3435" i="1" s="1"/>
  <c r="X3436" i="1"/>
  <c r="Y3436" i="1" s="1"/>
  <c r="X3437" i="1"/>
  <c r="Y3437" i="1" s="1"/>
  <c r="X3438" i="1"/>
  <c r="Y3438" i="1" s="1"/>
  <c r="X3439" i="1"/>
  <c r="Y3439" i="1" s="1"/>
  <c r="X3440" i="1"/>
  <c r="Y3440" i="1" s="1"/>
  <c r="X3441" i="1"/>
  <c r="Y3441" i="1" s="1"/>
  <c r="X3442" i="1"/>
  <c r="Y3442" i="1" s="1"/>
  <c r="X3443" i="1"/>
  <c r="Y3443" i="1" s="1"/>
  <c r="X3444" i="1"/>
  <c r="Y3444" i="1" s="1"/>
  <c r="X3445" i="1"/>
  <c r="Y3445" i="1" s="1"/>
  <c r="X3446" i="1"/>
  <c r="Y3446" i="1" s="1"/>
  <c r="X3447" i="1"/>
  <c r="Y3447" i="1" s="1"/>
  <c r="X3448" i="1"/>
  <c r="Y3448" i="1" s="1"/>
  <c r="X3449" i="1"/>
  <c r="Y3449" i="1" s="1"/>
  <c r="X3450" i="1"/>
  <c r="Y3450" i="1" s="1"/>
  <c r="X3451" i="1"/>
  <c r="Y3451" i="1" s="1"/>
  <c r="X3452" i="1"/>
  <c r="Y3452" i="1" s="1"/>
  <c r="X3453" i="1"/>
  <c r="Y3453" i="1" s="1"/>
  <c r="X3454" i="1"/>
  <c r="Y3454" i="1" s="1"/>
  <c r="X3455" i="1"/>
  <c r="Y3455" i="1" s="1"/>
  <c r="X3456" i="1"/>
  <c r="Y3456" i="1" s="1"/>
  <c r="X3457" i="1"/>
  <c r="Y3457" i="1" s="1"/>
  <c r="X3458" i="1"/>
  <c r="Y3458" i="1" s="1"/>
  <c r="X3459" i="1"/>
  <c r="Y3459" i="1" s="1"/>
  <c r="X3460" i="1"/>
  <c r="Y3460" i="1" s="1"/>
  <c r="X3461" i="1"/>
  <c r="Y3461" i="1" s="1"/>
  <c r="X3462" i="1"/>
  <c r="Y3462" i="1" s="1"/>
  <c r="X3463" i="1"/>
  <c r="Y3463" i="1" s="1"/>
  <c r="X3464" i="1"/>
  <c r="Y3464" i="1" s="1"/>
  <c r="X3465" i="1"/>
  <c r="Y3465" i="1" s="1"/>
  <c r="X3466" i="1"/>
  <c r="Y3466" i="1" s="1"/>
  <c r="X3467" i="1"/>
  <c r="Y3467" i="1" s="1"/>
  <c r="X3468" i="1"/>
  <c r="Y3468" i="1" s="1"/>
  <c r="X3469" i="1"/>
  <c r="Y3469" i="1" s="1"/>
  <c r="X3470" i="1"/>
  <c r="Y3470" i="1" s="1"/>
  <c r="X3471" i="1"/>
  <c r="Y3471" i="1" s="1"/>
  <c r="X3472" i="1"/>
  <c r="Y3472" i="1" s="1"/>
  <c r="X3473" i="1"/>
  <c r="Y3473" i="1" s="1"/>
  <c r="X3474" i="1"/>
  <c r="Y3474" i="1" s="1"/>
  <c r="X3475" i="1"/>
  <c r="Y3475" i="1" s="1"/>
  <c r="X3476" i="1"/>
  <c r="Y3476" i="1" s="1"/>
  <c r="X3477" i="1"/>
  <c r="Y3477" i="1" s="1"/>
  <c r="X3478" i="1"/>
  <c r="Y3478" i="1" s="1"/>
  <c r="X3479" i="1"/>
  <c r="Y3479" i="1" s="1"/>
  <c r="X3480" i="1"/>
  <c r="Y3480" i="1" s="1"/>
  <c r="X3481" i="1"/>
  <c r="Y3481" i="1" s="1"/>
  <c r="X3482" i="1"/>
  <c r="Y3482" i="1" s="1"/>
  <c r="X3483" i="1"/>
  <c r="Y3483" i="1" s="1"/>
  <c r="X3484" i="1"/>
  <c r="Y3484" i="1" s="1"/>
  <c r="X3485" i="1"/>
  <c r="Y3485" i="1" s="1"/>
  <c r="X3486" i="1"/>
  <c r="Y3486" i="1" s="1"/>
  <c r="X3487" i="1"/>
  <c r="Y3487" i="1" s="1"/>
  <c r="X3488" i="1"/>
  <c r="Y3488" i="1" s="1"/>
  <c r="X3489" i="1"/>
  <c r="Y3489" i="1" s="1"/>
  <c r="X3490" i="1"/>
  <c r="Y3490" i="1" s="1"/>
  <c r="X3491" i="1"/>
  <c r="Y3491" i="1" s="1"/>
  <c r="X3492" i="1"/>
  <c r="Y3492" i="1" s="1"/>
  <c r="X3493" i="1"/>
  <c r="Y3493" i="1" s="1"/>
  <c r="X3494" i="1"/>
  <c r="Y3494" i="1" s="1"/>
  <c r="X3495" i="1"/>
  <c r="Y3495" i="1" s="1"/>
  <c r="X3496" i="1"/>
  <c r="Y3496" i="1" s="1"/>
  <c r="X3497" i="1"/>
  <c r="Y3497" i="1" s="1"/>
  <c r="X3498" i="1"/>
  <c r="Y3498" i="1" s="1"/>
  <c r="X3499" i="1"/>
  <c r="Y3499" i="1" s="1"/>
  <c r="X3500" i="1"/>
  <c r="Y3500" i="1" s="1"/>
  <c r="X3501" i="1"/>
  <c r="Y3501" i="1" s="1"/>
  <c r="X3502" i="1"/>
  <c r="Y3502" i="1" s="1"/>
  <c r="X3503" i="1"/>
  <c r="Y3503" i="1" s="1"/>
  <c r="X3504" i="1"/>
  <c r="Y3504" i="1" s="1"/>
  <c r="X3505" i="1"/>
  <c r="Y3505" i="1" s="1"/>
  <c r="X3506" i="1"/>
  <c r="Y3506" i="1" s="1"/>
  <c r="X3507" i="1"/>
  <c r="Y3507" i="1" s="1"/>
  <c r="X3508" i="1"/>
  <c r="Y3508" i="1" s="1"/>
  <c r="X3509" i="1"/>
  <c r="Y3509" i="1" s="1"/>
  <c r="X3510" i="1"/>
  <c r="Y3510" i="1" s="1"/>
  <c r="X3511" i="1"/>
  <c r="Y3511" i="1" s="1"/>
  <c r="X3512" i="1"/>
  <c r="Y3512" i="1" s="1"/>
  <c r="X3513" i="1"/>
  <c r="Y3513" i="1" s="1"/>
  <c r="X3514" i="1"/>
  <c r="Y3514" i="1" s="1"/>
  <c r="X3515" i="1"/>
  <c r="Y3515" i="1" s="1"/>
  <c r="X3516" i="1"/>
  <c r="Y3516" i="1" s="1"/>
  <c r="X3517" i="1"/>
  <c r="Y3517" i="1" s="1"/>
  <c r="X3518" i="1"/>
  <c r="Y3518" i="1" s="1"/>
  <c r="X3519" i="1"/>
  <c r="Y3519" i="1" s="1"/>
  <c r="X3520" i="1"/>
  <c r="Y3520" i="1" s="1"/>
  <c r="X3521" i="1"/>
  <c r="Y3521" i="1" s="1"/>
  <c r="X3522" i="1"/>
  <c r="Y3522" i="1" s="1"/>
  <c r="X3523" i="1"/>
  <c r="Y3523" i="1" s="1"/>
  <c r="X3524" i="1"/>
  <c r="Y3524" i="1" s="1"/>
  <c r="X3525" i="1"/>
  <c r="Y3525" i="1" s="1"/>
  <c r="X3526" i="1"/>
  <c r="Y3526" i="1" s="1"/>
  <c r="X3527" i="1"/>
  <c r="Y3527" i="1" s="1"/>
  <c r="X3528" i="1"/>
  <c r="Y3528" i="1" s="1"/>
  <c r="X3529" i="1"/>
  <c r="Y3529" i="1" s="1"/>
  <c r="X3530" i="1"/>
  <c r="Y3530" i="1" s="1"/>
  <c r="X3531" i="1"/>
  <c r="Y3531" i="1" s="1"/>
  <c r="X3532" i="1"/>
  <c r="Y3532" i="1" s="1"/>
  <c r="X3533" i="1"/>
  <c r="Y3533" i="1" s="1"/>
  <c r="X3534" i="1"/>
  <c r="Y3534" i="1" s="1"/>
  <c r="X3535" i="1"/>
  <c r="Y3535" i="1" s="1"/>
  <c r="X3536" i="1"/>
  <c r="Y3536" i="1" s="1"/>
  <c r="X3537" i="1"/>
  <c r="Y3537" i="1" s="1"/>
  <c r="X3538" i="1"/>
  <c r="Y3538" i="1" s="1"/>
  <c r="X3539" i="1"/>
  <c r="Y3539" i="1" s="1"/>
  <c r="X3540" i="1"/>
  <c r="Y3540" i="1" s="1"/>
  <c r="X3541" i="1"/>
  <c r="Y3541" i="1" s="1"/>
  <c r="X3542" i="1"/>
  <c r="Y3542" i="1" s="1"/>
  <c r="X3543" i="1"/>
  <c r="Y3543" i="1" s="1"/>
  <c r="X3544" i="1"/>
  <c r="Y3544" i="1" s="1"/>
  <c r="X3545" i="1"/>
  <c r="Y3545" i="1" s="1"/>
  <c r="X3546" i="1"/>
  <c r="Y3546" i="1" s="1"/>
  <c r="X3547" i="1"/>
  <c r="Y3547" i="1" s="1"/>
  <c r="X3548" i="1"/>
  <c r="Y3548" i="1" s="1"/>
  <c r="X3549" i="1"/>
  <c r="Y3549" i="1" s="1"/>
  <c r="X3550" i="1"/>
  <c r="Y3550" i="1" s="1"/>
  <c r="X3551" i="1"/>
  <c r="Y3551" i="1" s="1"/>
  <c r="X3552" i="1"/>
  <c r="Y3552" i="1" s="1"/>
  <c r="X3553" i="1"/>
  <c r="Y3553" i="1" s="1"/>
  <c r="X3554" i="1"/>
  <c r="Y3554" i="1" s="1"/>
  <c r="X3555" i="1"/>
  <c r="Y3555" i="1" s="1"/>
  <c r="X3556" i="1"/>
  <c r="Y3556" i="1" s="1"/>
  <c r="X3557" i="1"/>
  <c r="Y3557" i="1" s="1"/>
  <c r="X3558" i="1"/>
  <c r="Y3558" i="1" s="1"/>
  <c r="X3559" i="1"/>
  <c r="Y3559" i="1" s="1"/>
  <c r="X3560" i="1"/>
  <c r="Y3560" i="1" s="1"/>
  <c r="X3561" i="1"/>
  <c r="Y3561" i="1" s="1"/>
  <c r="X3562" i="1"/>
  <c r="Y3562" i="1" s="1"/>
  <c r="X3563" i="1"/>
  <c r="Y3563" i="1" s="1"/>
  <c r="X3564" i="1"/>
  <c r="Y3564" i="1" s="1"/>
  <c r="X3565" i="1"/>
  <c r="Y3565" i="1" s="1"/>
  <c r="X3566" i="1"/>
  <c r="Y3566" i="1" s="1"/>
  <c r="X3567" i="1"/>
  <c r="Y3567" i="1" s="1"/>
  <c r="X3568" i="1"/>
  <c r="Y3568" i="1" s="1"/>
  <c r="X3569" i="1"/>
  <c r="Y3569" i="1" s="1"/>
  <c r="X3570" i="1"/>
  <c r="Y3570" i="1" s="1"/>
  <c r="X3571" i="1"/>
  <c r="Y3571" i="1" s="1"/>
  <c r="X3572" i="1"/>
  <c r="Y3572" i="1" s="1"/>
  <c r="X3573" i="1"/>
  <c r="Y3573" i="1" s="1"/>
  <c r="X3574" i="1"/>
  <c r="Y3574" i="1" s="1"/>
  <c r="X3575" i="1"/>
  <c r="Y3575" i="1" s="1"/>
  <c r="X3576" i="1"/>
  <c r="Y3576" i="1" s="1"/>
  <c r="X3577" i="1"/>
  <c r="Y3577" i="1" s="1"/>
  <c r="X3578" i="1"/>
  <c r="Y3578" i="1" s="1"/>
  <c r="X3579" i="1"/>
  <c r="Y3579" i="1" s="1"/>
  <c r="X3580" i="1"/>
  <c r="Y3580" i="1" s="1"/>
  <c r="X3581" i="1"/>
  <c r="Y3581" i="1" s="1"/>
  <c r="X3582" i="1"/>
  <c r="Y3582" i="1" s="1"/>
  <c r="X3583" i="1"/>
  <c r="Y3583" i="1" s="1"/>
  <c r="X3584" i="1"/>
  <c r="Y3584" i="1" s="1"/>
  <c r="X3585" i="1"/>
  <c r="Y3585" i="1" s="1"/>
  <c r="X3586" i="1"/>
  <c r="Y3586" i="1" s="1"/>
  <c r="X3587" i="1"/>
  <c r="Y3587" i="1" s="1"/>
  <c r="X3588" i="1"/>
  <c r="Y3588" i="1" s="1"/>
  <c r="X3589" i="1"/>
  <c r="Y3589" i="1" s="1"/>
  <c r="X3590" i="1"/>
  <c r="Y3590" i="1" s="1"/>
  <c r="X3591" i="1"/>
  <c r="Y3591" i="1" s="1"/>
  <c r="X3592" i="1"/>
  <c r="Y3592" i="1" s="1"/>
  <c r="X3593" i="1"/>
  <c r="Y3593" i="1" s="1"/>
  <c r="X3594" i="1"/>
  <c r="Y3594" i="1" s="1"/>
  <c r="X3595" i="1"/>
  <c r="Y3595" i="1" s="1"/>
  <c r="X3596" i="1"/>
  <c r="Y3596" i="1" s="1"/>
  <c r="X3597" i="1"/>
  <c r="Y3597" i="1" s="1"/>
  <c r="X3598" i="1"/>
  <c r="Y3598" i="1" s="1"/>
  <c r="X3599" i="1"/>
  <c r="Y3599" i="1" s="1"/>
  <c r="X3600" i="1"/>
  <c r="Y3600" i="1" s="1"/>
  <c r="X3601" i="1"/>
  <c r="Y3601" i="1" s="1"/>
  <c r="X3602" i="1"/>
  <c r="Y3602" i="1" s="1"/>
  <c r="X3603" i="1"/>
  <c r="Y3603" i="1" s="1"/>
  <c r="X3604" i="1"/>
  <c r="Y3604" i="1" s="1"/>
  <c r="X3605" i="1"/>
  <c r="Y3605" i="1" s="1"/>
  <c r="X3606" i="1"/>
  <c r="Y3606" i="1" s="1"/>
  <c r="X3607" i="1"/>
  <c r="Y3607" i="1" s="1"/>
  <c r="X3608" i="1"/>
  <c r="Y3608" i="1" s="1"/>
  <c r="X3609" i="1"/>
  <c r="Y3609" i="1" s="1"/>
  <c r="X3610" i="1"/>
  <c r="Y3610" i="1" s="1"/>
  <c r="X3611" i="1"/>
  <c r="Y3611" i="1" s="1"/>
  <c r="X3612" i="1"/>
  <c r="Y3612" i="1" s="1"/>
  <c r="X3613" i="1"/>
  <c r="Y3613" i="1" s="1"/>
  <c r="X3614" i="1"/>
  <c r="Y3614" i="1" s="1"/>
  <c r="X3615" i="1"/>
  <c r="Y3615" i="1" s="1"/>
  <c r="X3616" i="1"/>
  <c r="Y3616" i="1" s="1"/>
  <c r="X3617" i="1"/>
  <c r="Y3617" i="1" s="1"/>
  <c r="X3618" i="1"/>
  <c r="Y3618" i="1" s="1"/>
  <c r="X3619" i="1"/>
  <c r="Y3619" i="1" s="1"/>
  <c r="X3620" i="1"/>
  <c r="Y3620" i="1" s="1"/>
  <c r="X3621" i="1"/>
  <c r="Y3621" i="1" s="1"/>
  <c r="X3622" i="1"/>
  <c r="Y3622" i="1" s="1"/>
  <c r="X3623" i="1"/>
  <c r="Y3623" i="1" s="1"/>
  <c r="X3624" i="1"/>
  <c r="Y3624" i="1" s="1"/>
  <c r="X3625" i="1"/>
  <c r="Y3625" i="1" s="1"/>
  <c r="X3626" i="1"/>
  <c r="Y3626" i="1" s="1"/>
  <c r="X3627" i="1"/>
  <c r="Y3627" i="1" s="1"/>
  <c r="X3628" i="1"/>
  <c r="Y3628" i="1" s="1"/>
  <c r="X3629" i="1"/>
  <c r="Y3629" i="1" s="1"/>
  <c r="X3630" i="1"/>
  <c r="Y3630" i="1" s="1"/>
  <c r="X3631" i="1"/>
  <c r="Y3631" i="1" s="1"/>
  <c r="X3632" i="1"/>
  <c r="Y3632" i="1" s="1"/>
  <c r="X3633" i="1"/>
  <c r="Y3633" i="1" s="1"/>
  <c r="X3634" i="1"/>
  <c r="Y3634" i="1" s="1"/>
  <c r="X3635" i="1"/>
  <c r="Y3635" i="1" s="1"/>
  <c r="X3636" i="1"/>
  <c r="Y3636" i="1" s="1"/>
  <c r="X3637" i="1"/>
  <c r="Y3637" i="1" s="1"/>
  <c r="X3638" i="1"/>
  <c r="Y3638" i="1" s="1"/>
  <c r="X3639" i="1"/>
  <c r="Y3639" i="1" s="1"/>
  <c r="X3640" i="1"/>
  <c r="Y3640" i="1" s="1"/>
  <c r="X3641" i="1"/>
  <c r="Y3641" i="1" s="1"/>
  <c r="X3642" i="1"/>
  <c r="Y3642" i="1" s="1"/>
  <c r="X3643" i="1"/>
  <c r="Y3643" i="1" s="1"/>
  <c r="X3644" i="1"/>
  <c r="Y3644" i="1" s="1"/>
  <c r="X3645" i="1"/>
  <c r="Y3645" i="1" s="1"/>
  <c r="X3646" i="1"/>
  <c r="Y3646" i="1" s="1"/>
  <c r="X3647" i="1"/>
  <c r="Y3647" i="1" s="1"/>
  <c r="X3648" i="1"/>
  <c r="Y3648" i="1" s="1"/>
  <c r="X3649" i="1"/>
  <c r="Y3649" i="1" s="1"/>
  <c r="X3650" i="1"/>
  <c r="Y3650" i="1" s="1"/>
  <c r="X3651" i="1"/>
  <c r="Y3651" i="1" s="1"/>
  <c r="X3652" i="1"/>
  <c r="Y3652" i="1" s="1"/>
  <c r="X3653" i="1"/>
  <c r="Y3653" i="1" s="1"/>
  <c r="X3654" i="1"/>
  <c r="Y3654" i="1" s="1"/>
  <c r="X3655" i="1"/>
  <c r="Y3655" i="1" s="1"/>
  <c r="X3656" i="1"/>
  <c r="Y3656" i="1" s="1"/>
  <c r="X3657" i="1"/>
  <c r="Y3657" i="1" s="1"/>
  <c r="X3658" i="1"/>
  <c r="Y3658" i="1" s="1"/>
  <c r="X3659" i="1"/>
  <c r="Y3659" i="1" s="1"/>
  <c r="X3660" i="1"/>
  <c r="Y3660" i="1" s="1"/>
  <c r="X3661" i="1"/>
  <c r="Y3661" i="1" s="1"/>
  <c r="X3662" i="1"/>
  <c r="Y3662" i="1" s="1"/>
  <c r="X3663" i="1"/>
  <c r="Y3663" i="1" s="1"/>
  <c r="X3664" i="1"/>
  <c r="Y3664" i="1" s="1"/>
  <c r="X3665" i="1"/>
  <c r="Y3665" i="1" s="1"/>
  <c r="X3666" i="1"/>
  <c r="Y3666" i="1" s="1"/>
  <c r="X3667" i="1"/>
  <c r="Y3667" i="1" s="1"/>
  <c r="X3668" i="1"/>
  <c r="Y3668" i="1" s="1"/>
  <c r="X3669" i="1"/>
  <c r="Y3669" i="1" s="1"/>
  <c r="X3670" i="1"/>
  <c r="Y3670" i="1" s="1"/>
  <c r="X3671" i="1"/>
  <c r="Y3671" i="1" s="1"/>
  <c r="X3672" i="1"/>
  <c r="Y3672" i="1" s="1"/>
  <c r="X3673" i="1"/>
  <c r="Y3673" i="1" s="1"/>
  <c r="X3674" i="1"/>
  <c r="Y3674" i="1" s="1"/>
  <c r="X3675" i="1"/>
  <c r="Y3675" i="1" s="1"/>
  <c r="X3676" i="1"/>
  <c r="Y3676" i="1" s="1"/>
  <c r="X3677" i="1"/>
  <c r="Y3677" i="1" s="1"/>
  <c r="X3678" i="1"/>
  <c r="Y3678" i="1" s="1"/>
  <c r="X3679" i="1"/>
  <c r="Y3679" i="1" s="1"/>
  <c r="X3680" i="1"/>
  <c r="Y3680" i="1" s="1"/>
  <c r="X3681" i="1"/>
  <c r="Y3681" i="1" s="1"/>
  <c r="X3682" i="1"/>
  <c r="Y3682" i="1" s="1"/>
  <c r="X3683" i="1"/>
  <c r="Y3683" i="1" s="1"/>
  <c r="X3684" i="1"/>
  <c r="Y3684" i="1" s="1"/>
  <c r="X3685" i="1"/>
  <c r="Y3685" i="1" s="1"/>
  <c r="X3686" i="1"/>
  <c r="Y3686" i="1" s="1"/>
  <c r="X3687" i="1"/>
  <c r="Y3687" i="1" s="1"/>
  <c r="X3688" i="1"/>
  <c r="Y3688" i="1" s="1"/>
  <c r="X3689" i="1"/>
  <c r="Y3689" i="1" s="1"/>
  <c r="X3690" i="1"/>
  <c r="Y3690" i="1" s="1"/>
  <c r="X3691" i="1"/>
  <c r="Y3691" i="1" s="1"/>
  <c r="X3692" i="1"/>
  <c r="Y3692" i="1" s="1"/>
  <c r="X3693" i="1"/>
  <c r="Y3693" i="1" s="1"/>
  <c r="X3694" i="1"/>
  <c r="Y3694" i="1" s="1"/>
  <c r="X3695" i="1"/>
  <c r="Y3695" i="1" s="1"/>
  <c r="X3696" i="1"/>
  <c r="Y3696" i="1" s="1"/>
  <c r="X3697" i="1"/>
  <c r="Y3697" i="1" s="1"/>
  <c r="X3698" i="1"/>
  <c r="Y3698" i="1" s="1"/>
  <c r="X3699" i="1"/>
  <c r="Y3699" i="1" s="1"/>
  <c r="X3700" i="1"/>
  <c r="Y3700" i="1" s="1"/>
  <c r="X3701" i="1"/>
  <c r="Y3701" i="1" s="1"/>
  <c r="X3702" i="1"/>
  <c r="Y3702" i="1" s="1"/>
  <c r="X3703" i="1"/>
  <c r="Y3703" i="1" s="1"/>
  <c r="X3704" i="1"/>
  <c r="Y3704" i="1" s="1"/>
  <c r="X3705" i="1"/>
  <c r="Y3705" i="1" s="1"/>
  <c r="X3706" i="1"/>
  <c r="Y3706" i="1" s="1"/>
  <c r="X3707" i="1"/>
  <c r="Y3707" i="1" s="1"/>
  <c r="X3708" i="1"/>
  <c r="Y3708" i="1" s="1"/>
  <c r="X3709" i="1"/>
  <c r="Y3709" i="1" s="1"/>
  <c r="X3710" i="1"/>
  <c r="Y3710" i="1" s="1"/>
  <c r="X3711" i="1"/>
  <c r="Y3711" i="1" s="1"/>
  <c r="X3712" i="1"/>
  <c r="Y3712" i="1" s="1"/>
  <c r="X3713" i="1"/>
  <c r="Y3713" i="1" s="1"/>
  <c r="X3714" i="1"/>
  <c r="Y3714" i="1" s="1"/>
  <c r="X3715" i="1"/>
  <c r="Y3715" i="1" s="1"/>
  <c r="X3716" i="1"/>
  <c r="Y3716" i="1" s="1"/>
  <c r="X3717" i="1"/>
  <c r="Y3717" i="1" s="1"/>
  <c r="X3718" i="1"/>
  <c r="Y3718" i="1" s="1"/>
  <c r="X3719" i="1"/>
  <c r="Y3719" i="1" s="1"/>
  <c r="X3720" i="1"/>
  <c r="Y3720" i="1" s="1"/>
  <c r="X3721" i="1"/>
  <c r="Y3721" i="1" s="1"/>
  <c r="X3722" i="1"/>
  <c r="Y3722" i="1" s="1"/>
  <c r="X3723" i="1"/>
  <c r="Y3723" i="1" s="1"/>
  <c r="X3724" i="1"/>
  <c r="Y3724" i="1" s="1"/>
  <c r="X3725" i="1"/>
  <c r="Y3725" i="1" s="1"/>
  <c r="X3726" i="1"/>
  <c r="Y3726" i="1" s="1"/>
  <c r="X3727" i="1"/>
  <c r="Y3727" i="1" s="1"/>
  <c r="X3728" i="1"/>
  <c r="Y3728" i="1" s="1"/>
  <c r="X3729" i="1"/>
  <c r="Y3729" i="1" s="1"/>
  <c r="X3730" i="1"/>
  <c r="Y3730" i="1" s="1"/>
  <c r="X3731" i="1"/>
  <c r="Y3731" i="1" s="1"/>
  <c r="X3732" i="1"/>
  <c r="Y3732" i="1" s="1"/>
  <c r="X3733" i="1"/>
  <c r="Y3733" i="1" s="1"/>
  <c r="X3734" i="1"/>
  <c r="Y3734" i="1" s="1"/>
  <c r="X3735" i="1"/>
  <c r="Y3735" i="1" s="1"/>
  <c r="X3736" i="1"/>
  <c r="Y3736" i="1" s="1"/>
  <c r="X3737" i="1"/>
  <c r="Y3737" i="1" s="1"/>
  <c r="X3738" i="1"/>
  <c r="Y3738" i="1" s="1"/>
  <c r="X3739" i="1"/>
  <c r="Y3739" i="1" s="1"/>
  <c r="X3740" i="1"/>
  <c r="Y3740" i="1" s="1"/>
  <c r="X3741" i="1"/>
  <c r="Y3741" i="1" s="1"/>
  <c r="X3742" i="1"/>
  <c r="Y3742" i="1" s="1"/>
  <c r="X3743" i="1"/>
  <c r="Y3743" i="1" s="1"/>
  <c r="X3744" i="1"/>
  <c r="Y3744" i="1" s="1"/>
  <c r="X3745" i="1"/>
  <c r="Y3745" i="1" s="1"/>
  <c r="X3746" i="1"/>
  <c r="Y3746" i="1" s="1"/>
  <c r="X3747" i="1"/>
  <c r="Y3747" i="1" s="1"/>
  <c r="X3748" i="1"/>
  <c r="Y3748" i="1" s="1"/>
  <c r="X3749" i="1"/>
  <c r="Y3749" i="1" s="1"/>
  <c r="X3750" i="1"/>
  <c r="Y3750" i="1" s="1"/>
  <c r="X3751" i="1"/>
  <c r="Y3751" i="1" s="1"/>
  <c r="X3752" i="1"/>
  <c r="Y3752" i="1" s="1"/>
  <c r="X3753" i="1"/>
  <c r="Y3753" i="1" s="1"/>
  <c r="X3754" i="1"/>
  <c r="Y3754" i="1" s="1"/>
  <c r="X3755" i="1"/>
  <c r="Y3755" i="1" s="1"/>
  <c r="X3756" i="1"/>
  <c r="Y3756" i="1" s="1"/>
  <c r="X3757" i="1"/>
  <c r="Y3757" i="1" s="1"/>
  <c r="X3758" i="1"/>
  <c r="Y3758" i="1" s="1"/>
  <c r="X3759" i="1"/>
  <c r="Y3759" i="1" s="1"/>
  <c r="X3760" i="1"/>
  <c r="Y3760" i="1" s="1"/>
  <c r="X3761" i="1"/>
  <c r="Y3761" i="1" s="1"/>
  <c r="X3762" i="1"/>
  <c r="Y3762" i="1" s="1"/>
  <c r="X3763" i="1"/>
  <c r="Y3763" i="1" s="1"/>
  <c r="X3764" i="1"/>
  <c r="Y3764" i="1" s="1"/>
  <c r="X3765" i="1"/>
  <c r="Y3765" i="1" s="1"/>
  <c r="X3766" i="1"/>
  <c r="Y3766" i="1" s="1"/>
  <c r="X3767" i="1"/>
  <c r="Y3767" i="1" s="1"/>
  <c r="X3768" i="1"/>
  <c r="Y3768" i="1" s="1"/>
  <c r="X3769" i="1"/>
  <c r="Y3769" i="1" s="1"/>
  <c r="X3770" i="1"/>
  <c r="Y3770" i="1" s="1"/>
  <c r="X3771" i="1"/>
  <c r="Y3771" i="1" s="1"/>
  <c r="X3772" i="1"/>
  <c r="Y3772" i="1" s="1"/>
  <c r="X3773" i="1"/>
  <c r="Y3773" i="1" s="1"/>
  <c r="X3774" i="1"/>
  <c r="Y3774" i="1" s="1"/>
  <c r="X3775" i="1"/>
  <c r="Y3775" i="1" s="1"/>
  <c r="X3776" i="1"/>
  <c r="Y3776" i="1" s="1"/>
  <c r="X3777" i="1"/>
  <c r="Y3777" i="1" s="1"/>
  <c r="X3778" i="1"/>
  <c r="Y3778" i="1" s="1"/>
  <c r="X3779" i="1"/>
  <c r="Y3779" i="1" s="1"/>
  <c r="X3780" i="1"/>
  <c r="Y3780" i="1" s="1"/>
  <c r="X3781" i="1"/>
  <c r="Y3781" i="1" s="1"/>
  <c r="X3782" i="1"/>
  <c r="Y3782" i="1" s="1"/>
  <c r="X3783" i="1"/>
  <c r="Y3783" i="1" s="1"/>
  <c r="X3784" i="1"/>
  <c r="Y3784" i="1" s="1"/>
  <c r="X3785" i="1"/>
  <c r="Y3785" i="1" s="1"/>
  <c r="X3786" i="1"/>
  <c r="Y3786" i="1" s="1"/>
  <c r="X3787" i="1"/>
  <c r="Y3787" i="1" s="1"/>
  <c r="X3788" i="1"/>
  <c r="Y3788" i="1" s="1"/>
  <c r="X3789" i="1"/>
  <c r="Y3789" i="1" s="1"/>
  <c r="X3790" i="1"/>
  <c r="Y3790" i="1" s="1"/>
  <c r="X3791" i="1"/>
  <c r="Y3791" i="1" s="1"/>
  <c r="X3792" i="1"/>
  <c r="Y3792" i="1" s="1"/>
  <c r="X3793" i="1"/>
  <c r="Y3793" i="1" s="1"/>
  <c r="X3794" i="1"/>
  <c r="Y3794" i="1" s="1"/>
  <c r="X3795" i="1"/>
  <c r="Y3795" i="1" s="1"/>
  <c r="X3796" i="1"/>
  <c r="Y3796" i="1" s="1"/>
  <c r="X3797" i="1"/>
  <c r="Y3797" i="1" s="1"/>
  <c r="X3798" i="1"/>
  <c r="Y3798" i="1" s="1"/>
  <c r="X3799" i="1"/>
  <c r="Y3799" i="1" s="1"/>
  <c r="X3800" i="1"/>
  <c r="Y3800" i="1" s="1"/>
  <c r="X3801" i="1"/>
  <c r="Y3801" i="1" s="1"/>
  <c r="X3802" i="1"/>
  <c r="Y3802" i="1" s="1"/>
  <c r="X3803" i="1"/>
  <c r="Y3803" i="1" s="1"/>
  <c r="X3804" i="1"/>
  <c r="Y3804" i="1" s="1"/>
  <c r="X3805" i="1"/>
  <c r="Y3805" i="1" s="1"/>
  <c r="X3806" i="1"/>
  <c r="Y3806" i="1" s="1"/>
  <c r="X3807" i="1"/>
  <c r="Y3807" i="1" s="1"/>
  <c r="X3808" i="1"/>
  <c r="Y3808" i="1" s="1"/>
  <c r="X3809" i="1"/>
  <c r="Y3809" i="1" s="1"/>
  <c r="X3810" i="1"/>
  <c r="Y3810" i="1" s="1"/>
  <c r="X3811" i="1"/>
  <c r="Y3811" i="1" s="1"/>
  <c r="X3812" i="1"/>
  <c r="Y3812" i="1" s="1"/>
  <c r="X3813" i="1"/>
  <c r="Y3813" i="1" s="1"/>
  <c r="X3814" i="1"/>
  <c r="Y3814" i="1" s="1"/>
  <c r="X3815" i="1"/>
  <c r="Y3815" i="1" s="1"/>
  <c r="X3816" i="1"/>
  <c r="Y3816" i="1" s="1"/>
  <c r="X3817" i="1"/>
  <c r="Y3817" i="1" s="1"/>
  <c r="X3818" i="1"/>
  <c r="Y3818" i="1" s="1"/>
  <c r="X3819" i="1"/>
  <c r="Y3819" i="1" s="1"/>
  <c r="X3820" i="1"/>
  <c r="Y3820" i="1" s="1"/>
  <c r="X3821" i="1"/>
  <c r="Y3821" i="1" s="1"/>
  <c r="X3822" i="1"/>
  <c r="Y3822" i="1" s="1"/>
  <c r="X3823" i="1"/>
  <c r="Y3823" i="1" s="1"/>
  <c r="X3824" i="1"/>
  <c r="Y3824" i="1" s="1"/>
  <c r="X3825" i="1"/>
  <c r="Y3825" i="1" s="1"/>
  <c r="X3826" i="1"/>
  <c r="Y3826" i="1" s="1"/>
  <c r="X3827" i="1"/>
  <c r="Y3827" i="1" s="1"/>
  <c r="X3828" i="1"/>
  <c r="Y3828" i="1" s="1"/>
  <c r="X3829" i="1"/>
  <c r="Y3829" i="1" s="1"/>
  <c r="X3830" i="1"/>
  <c r="Y3830" i="1" s="1"/>
  <c r="X3831" i="1"/>
  <c r="Y3831" i="1" s="1"/>
  <c r="X3832" i="1"/>
  <c r="Y3832" i="1" s="1"/>
  <c r="X3833" i="1"/>
  <c r="Y3833" i="1" s="1"/>
  <c r="X3834" i="1"/>
  <c r="Y3834" i="1" s="1"/>
  <c r="X3835" i="1"/>
  <c r="Y3835" i="1" s="1"/>
  <c r="X3836" i="1"/>
  <c r="Y3836" i="1" s="1"/>
  <c r="X3837" i="1"/>
  <c r="Y3837" i="1" s="1"/>
  <c r="X3838" i="1"/>
  <c r="Y3838" i="1" s="1"/>
  <c r="X3839" i="1"/>
  <c r="Y3839" i="1" s="1"/>
  <c r="X3840" i="1"/>
  <c r="Y3840" i="1" s="1"/>
  <c r="X3841" i="1"/>
  <c r="Y3841" i="1" s="1"/>
  <c r="X3842" i="1"/>
  <c r="Y3842" i="1" s="1"/>
  <c r="X3843" i="1"/>
  <c r="Y3843" i="1" s="1"/>
  <c r="X3844" i="1"/>
  <c r="Y3844" i="1" s="1"/>
  <c r="X3845" i="1"/>
  <c r="Y3845" i="1" s="1"/>
  <c r="X3846" i="1"/>
  <c r="Y3846" i="1" s="1"/>
  <c r="X3847" i="1"/>
  <c r="Y3847" i="1" s="1"/>
  <c r="X3848" i="1"/>
  <c r="Y3848" i="1" s="1"/>
  <c r="X3849" i="1"/>
  <c r="Y3849" i="1" s="1"/>
  <c r="X3850" i="1"/>
  <c r="Y3850" i="1" s="1"/>
  <c r="X3851" i="1"/>
  <c r="Y3851" i="1" s="1"/>
  <c r="X3852" i="1"/>
  <c r="Y3852" i="1" s="1"/>
  <c r="X3853" i="1"/>
  <c r="Y3853" i="1" s="1"/>
  <c r="X3854" i="1"/>
  <c r="Y3854" i="1" s="1"/>
  <c r="X3855" i="1"/>
  <c r="Y3855" i="1" s="1"/>
  <c r="X3856" i="1"/>
  <c r="Y3856" i="1" s="1"/>
  <c r="X3857" i="1"/>
  <c r="Y3857" i="1" s="1"/>
  <c r="X3858" i="1"/>
  <c r="Y3858" i="1" s="1"/>
  <c r="X3859" i="1"/>
  <c r="Y3859" i="1" s="1"/>
  <c r="X3860" i="1"/>
  <c r="Y3860" i="1" s="1"/>
  <c r="X3861" i="1"/>
  <c r="Y3861" i="1" s="1"/>
  <c r="X3862" i="1"/>
  <c r="Y3862" i="1" s="1"/>
  <c r="X3863" i="1"/>
  <c r="Y3863" i="1" s="1"/>
  <c r="X3864" i="1"/>
  <c r="Y3864" i="1" s="1"/>
  <c r="X3865" i="1"/>
  <c r="Y3865" i="1" s="1"/>
  <c r="X3866" i="1"/>
  <c r="Y3866" i="1" s="1"/>
  <c r="X3867" i="1"/>
  <c r="Y3867" i="1" s="1"/>
  <c r="X3868" i="1"/>
  <c r="Y3868" i="1" s="1"/>
  <c r="X3869" i="1"/>
  <c r="Y3869" i="1" s="1"/>
  <c r="X3870" i="1"/>
  <c r="Y3870" i="1" s="1"/>
  <c r="X3871" i="1"/>
  <c r="Y3871" i="1" s="1"/>
  <c r="X3872" i="1"/>
  <c r="Y3872" i="1" s="1"/>
  <c r="X3873" i="1"/>
  <c r="Y3873" i="1" s="1"/>
  <c r="X3874" i="1"/>
  <c r="Y3874" i="1" s="1"/>
  <c r="X3875" i="1"/>
  <c r="Y3875" i="1" s="1"/>
  <c r="X3876" i="1"/>
  <c r="Y3876" i="1" s="1"/>
  <c r="X3877" i="1"/>
  <c r="Y3877" i="1" s="1"/>
  <c r="X3878" i="1"/>
  <c r="Y3878" i="1" s="1"/>
  <c r="X3879" i="1"/>
  <c r="Y3879" i="1" s="1"/>
  <c r="X3880" i="1"/>
  <c r="Y3880" i="1" s="1"/>
  <c r="X3881" i="1"/>
  <c r="Y3881" i="1" s="1"/>
  <c r="X3882" i="1"/>
  <c r="Y3882" i="1" s="1"/>
  <c r="X3883" i="1"/>
  <c r="Y3883" i="1" s="1"/>
  <c r="X3884" i="1"/>
  <c r="Y3884" i="1" s="1"/>
  <c r="X3885" i="1"/>
  <c r="Y3885" i="1" s="1"/>
  <c r="X3886" i="1"/>
  <c r="Y3886" i="1" s="1"/>
  <c r="X3887" i="1"/>
  <c r="Y3887" i="1" s="1"/>
  <c r="X3888" i="1"/>
  <c r="Y3888" i="1" s="1"/>
  <c r="X3889" i="1"/>
  <c r="Y3889" i="1" s="1"/>
  <c r="X3890" i="1"/>
  <c r="Y3890" i="1" s="1"/>
  <c r="X3891" i="1"/>
  <c r="Y3891" i="1" s="1"/>
  <c r="X3892" i="1"/>
  <c r="Y3892" i="1" s="1"/>
  <c r="X3893" i="1"/>
  <c r="Y3893" i="1" s="1"/>
  <c r="X3894" i="1"/>
  <c r="Y3894" i="1" s="1"/>
  <c r="X3895" i="1"/>
  <c r="Y3895" i="1" s="1"/>
  <c r="X3896" i="1"/>
  <c r="Y3896" i="1" s="1"/>
  <c r="X3897" i="1"/>
  <c r="Y3897" i="1" s="1"/>
  <c r="X3898" i="1"/>
  <c r="Y3898" i="1" s="1"/>
  <c r="X3899" i="1"/>
  <c r="Y3899" i="1" s="1"/>
  <c r="X3900" i="1"/>
  <c r="Y3900" i="1" s="1"/>
  <c r="X3901" i="1"/>
  <c r="Y3901" i="1" s="1"/>
  <c r="X3902" i="1"/>
  <c r="Y3902" i="1" s="1"/>
  <c r="X3903" i="1"/>
  <c r="Y3903" i="1" s="1"/>
  <c r="X3904" i="1"/>
  <c r="Y3904" i="1" s="1"/>
  <c r="X3905" i="1"/>
  <c r="Y3905" i="1" s="1"/>
  <c r="X3906" i="1"/>
  <c r="Y3906" i="1" s="1"/>
  <c r="X3907" i="1"/>
  <c r="Y3907" i="1" s="1"/>
  <c r="X3908" i="1"/>
  <c r="Y3908" i="1" s="1"/>
  <c r="X3909" i="1"/>
  <c r="Y3909" i="1" s="1"/>
  <c r="X3910" i="1"/>
  <c r="Y3910" i="1" s="1"/>
  <c r="X3911" i="1"/>
  <c r="Y3911" i="1" s="1"/>
  <c r="X3912" i="1"/>
  <c r="Y3912" i="1" s="1"/>
  <c r="X3913" i="1"/>
  <c r="Y3913" i="1" s="1"/>
  <c r="X3914" i="1"/>
  <c r="Y3914" i="1" s="1"/>
  <c r="X3915" i="1"/>
  <c r="Y3915" i="1" s="1"/>
  <c r="X3916" i="1"/>
  <c r="Y3916" i="1" s="1"/>
  <c r="X3917" i="1"/>
  <c r="Y3917" i="1" s="1"/>
  <c r="X3918" i="1"/>
  <c r="Y3918" i="1" s="1"/>
  <c r="X3919" i="1"/>
  <c r="Y3919" i="1" s="1"/>
  <c r="X3920" i="1"/>
  <c r="Y3920" i="1" s="1"/>
  <c r="X3921" i="1"/>
  <c r="Y3921" i="1" s="1"/>
  <c r="X3922" i="1"/>
  <c r="Y3922" i="1" s="1"/>
  <c r="X3923" i="1"/>
  <c r="Y3923" i="1" s="1"/>
  <c r="X3924" i="1"/>
  <c r="Y3924" i="1" s="1"/>
  <c r="X3925" i="1"/>
  <c r="Y3925" i="1" s="1"/>
  <c r="X3926" i="1"/>
  <c r="Y3926" i="1" s="1"/>
  <c r="X3927" i="1"/>
  <c r="Y3927" i="1" s="1"/>
  <c r="X3928" i="1"/>
  <c r="Y3928" i="1" s="1"/>
  <c r="X3929" i="1"/>
  <c r="Y3929" i="1" s="1"/>
  <c r="X3930" i="1"/>
  <c r="Y3930" i="1" s="1"/>
  <c r="X3931" i="1"/>
  <c r="Y3931" i="1" s="1"/>
  <c r="X3932" i="1"/>
  <c r="Y3932" i="1" s="1"/>
  <c r="X3933" i="1"/>
  <c r="Y3933" i="1" s="1"/>
  <c r="X3934" i="1"/>
  <c r="Y3934" i="1" s="1"/>
  <c r="X3935" i="1"/>
  <c r="Y3935" i="1" s="1"/>
  <c r="X3936" i="1"/>
  <c r="Y3936" i="1" s="1"/>
  <c r="X3937" i="1"/>
  <c r="Y3937" i="1" s="1"/>
  <c r="X3938" i="1"/>
  <c r="Y3938" i="1" s="1"/>
  <c r="X3939" i="1"/>
  <c r="Y3939" i="1" s="1"/>
  <c r="X3940" i="1"/>
  <c r="Y3940" i="1" s="1"/>
  <c r="X3941" i="1"/>
  <c r="Y3941" i="1" s="1"/>
  <c r="X3942" i="1"/>
  <c r="Y3942" i="1" s="1"/>
  <c r="X3943" i="1"/>
  <c r="Y3943" i="1" s="1"/>
  <c r="X3944" i="1"/>
  <c r="Y3944" i="1" s="1"/>
  <c r="X3945" i="1"/>
  <c r="Y3945" i="1" s="1"/>
  <c r="X3946" i="1"/>
  <c r="Y3946" i="1" s="1"/>
  <c r="X3947" i="1"/>
  <c r="Y3947" i="1" s="1"/>
  <c r="X3948" i="1"/>
  <c r="Y3948" i="1" s="1"/>
  <c r="X3949" i="1"/>
  <c r="Y3949" i="1" s="1"/>
  <c r="X3950" i="1"/>
  <c r="Y3950" i="1" s="1"/>
  <c r="X3951" i="1"/>
  <c r="Y3951" i="1" s="1"/>
  <c r="X3952" i="1"/>
  <c r="Y3952" i="1" s="1"/>
  <c r="X3953" i="1"/>
  <c r="Y3953" i="1" s="1"/>
  <c r="X3954" i="1"/>
  <c r="Y3954" i="1" s="1"/>
  <c r="X3955" i="1"/>
  <c r="Y3955" i="1" s="1"/>
  <c r="X3956" i="1"/>
  <c r="Y3956" i="1" s="1"/>
  <c r="X3957" i="1"/>
  <c r="Y3957" i="1" s="1"/>
  <c r="X3958" i="1"/>
  <c r="Y3958" i="1" s="1"/>
  <c r="X3959" i="1"/>
  <c r="Y3959" i="1" s="1"/>
  <c r="X3960" i="1"/>
  <c r="Y3960" i="1" s="1"/>
  <c r="X3961" i="1"/>
  <c r="Y3961" i="1" s="1"/>
  <c r="X3962" i="1"/>
  <c r="Y3962" i="1" s="1"/>
  <c r="X3963" i="1"/>
  <c r="Y3963" i="1" s="1"/>
  <c r="X3964" i="1"/>
  <c r="Y3964" i="1" s="1"/>
  <c r="X3965" i="1"/>
  <c r="Y3965" i="1" s="1"/>
  <c r="X3966" i="1"/>
  <c r="Y3966" i="1" s="1"/>
  <c r="X3967" i="1"/>
  <c r="Y3967" i="1" s="1"/>
  <c r="X3968" i="1"/>
  <c r="Y3968" i="1" s="1"/>
  <c r="X3969" i="1"/>
  <c r="Y3969" i="1" s="1"/>
  <c r="X3970" i="1"/>
  <c r="Y3970" i="1" s="1"/>
  <c r="X3971" i="1"/>
  <c r="Y3971" i="1" s="1"/>
  <c r="X3972" i="1"/>
  <c r="Y3972" i="1" s="1"/>
  <c r="X3973" i="1"/>
  <c r="Y3973" i="1" s="1"/>
  <c r="X3974" i="1"/>
  <c r="Y3974" i="1" s="1"/>
  <c r="X3975" i="1"/>
  <c r="Y3975" i="1" s="1"/>
  <c r="X3976" i="1"/>
  <c r="Y3976" i="1" s="1"/>
  <c r="X3977" i="1"/>
  <c r="Y3977" i="1" s="1"/>
  <c r="X3978" i="1"/>
  <c r="Y3978" i="1" s="1"/>
  <c r="X3979" i="1"/>
  <c r="Y3979" i="1" s="1"/>
  <c r="X3980" i="1"/>
  <c r="Y3980" i="1" s="1"/>
  <c r="X3981" i="1"/>
  <c r="Y3981" i="1" s="1"/>
  <c r="X3982" i="1"/>
  <c r="Y3982" i="1" s="1"/>
  <c r="X3983" i="1"/>
  <c r="Y3983" i="1" s="1"/>
  <c r="X3984" i="1"/>
  <c r="Y3984" i="1" s="1"/>
  <c r="X3985" i="1"/>
  <c r="Y3985" i="1" s="1"/>
  <c r="X3986" i="1"/>
  <c r="Y3986" i="1" s="1"/>
  <c r="X3987" i="1"/>
  <c r="Y3987" i="1" s="1"/>
  <c r="X3988" i="1"/>
  <c r="Y3988" i="1" s="1"/>
  <c r="X3989" i="1"/>
  <c r="Y3989" i="1" s="1"/>
  <c r="X3990" i="1"/>
  <c r="Y3990" i="1" s="1"/>
  <c r="X3991" i="1"/>
  <c r="Y3991" i="1" s="1"/>
  <c r="X3992" i="1"/>
  <c r="Y3992" i="1" s="1"/>
  <c r="X3993" i="1"/>
  <c r="Y3993" i="1" s="1"/>
  <c r="X3994" i="1"/>
  <c r="Y3994" i="1" s="1"/>
  <c r="X3995" i="1"/>
  <c r="Y3995" i="1" s="1"/>
  <c r="X3996" i="1"/>
  <c r="Y3996" i="1" s="1"/>
  <c r="X3997" i="1"/>
  <c r="Y3997" i="1" s="1"/>
  <c r="X3998" i="1"/>
  <c r="Y3998" i="1" s="1"/>
  <c r="X3999" i="1"/>
  <c r="Y3999" i="1" s="1"/>
  <c r="X4000" i="1"/>
  <c r="Y4000" i="1" s="1"/>
  <c r="X4001" i="1"/>
  <c r="Y4001" i="1" s="1"/>
  <c r="X4002" i="1"/>
  <c r="Y4002" i="1" s="1"/>
  <c r="X4003" i="1"/>
  <c r="Y4003" i="1" s="1"/>
  <c r="X4004" i="1"/>
  <c r="Y4004" i="1" s="1"/>
  <c r="X4005" i="1"/>
  <c r="Y4005" i="1" s="1"/>
  <c r="X4006" i="1"/>
  <c r="Y4006" i="1" s="1"/>
  <c r="X4007" i="1"/>
  <c r="Y4007" i="1" s="1"/>
  <c r="X4008" i="1"/>
  <c r="Y4008" i="1" s="1"/>
  <c r="X4009" i="1"/>
  <c r="Y4009" i="1" s="1"/>
  <c r="X4010" i="1"/>
  <c r="Y4010" i="1" s="1"/>
  <c r="X4011" i="1"/>
  <c r="Y4011" i="1" s="1"/>
  <c r="X4012" i="1"/>
  <c r="Y4012" i="1" s="1"/>
  <c r="X4013" i="1"/>
  <c r="Y4013" i="1" s="1"/>
  <c r="X4014" i="1"/>
  <c r="Y4014" i="1" s="1"/>
  <c r="X4015" i="1"/>
  <c r="Y4015" i="1" s="1"/>
  <c r="X4016" i="1"/>
  <c r="Y4016" i="1" s="1"/>
  <c r="X4017" i="1"/>
  <c r="Y4017" i="1" s="1"/>
  <c r="X4018" i="1"/>
  <c r="Y4018" i="1" s="1"/>
  <c r="X4019" i="1"/>
  <c r="Y4019" i="1" s="1"/>
  <c r="X4020" i="1"/>
  <c r="Y4020" i="1" s="1"/>
  <c r="X4021" i="1"/>
  <c r="Y4021" i="1" s="1"/>
  <c r="X4022" i="1"/>
  <c r="Y4022" i="1" s="1"/>
  <c r="X4023" i="1"/>
  <c r="Y4023" i="1" s="1"/>
  <c r="X4024" i="1"/>
  <c r="Y4024" i="1" s="1"/>
  <c r="X4025" i="1"/>
  <c r="Y4025" i="1" s="1"/>
  <c r="X4026" i="1"/>
  <c r="Y4026" i="1" s="1"/>
  <c r="X4027" i="1"/>
  <c r="Y4027" i="1" s="1"/>
  <c r="X4028" i="1"/>
  <c r="Y4028" i="1" s="1"/>
  <c r="X4029" i="1"/>
  <c r="Y4029" i="1" s="1"/>
  <c r="X4030" i="1"/>
  <c r="Y4030" i="1" s="1"/>
  <c r="X4031" i="1"/>
  <c r="Y4031" i="1" s="1"/>
  <c r="X4032" i="1"/>
  <c r="Y4032" i="1" s="1"/>
  <c r="X4033" i="1"/>
  <c r="Y4033" i="1" s="1"/>
  <c r="X4034" i="1"/>
  <c r="Y4034" i="1" s="1"/>
  <c r="X4035" i="1"/>
  <c r="Y4035" i="1" s="1"/>
  <c r="X4036" i="1"/>
  <c r="Y4036" i="1" s="1"/>
  <c r="X4037" i="1"/>
  <c r="Y4037" i="1" s="1"/>
  <c r="X4038" i="1"/>
  <c r="Y4038" i="1" s="1"/>
  <c r="X4039" i="1"/>
  <c r="Y4039" i="1" s="1"/>
  <c r="X4040" i="1"/>
  <c r="Y4040" i="1" s="1"/>
  <c r="X4041" i="1"/>
  <c r="Y4041" i="1" s="1"/>
  <c r="X4042" i="1"/>
  <c r="Y4042" i="1" s="1"/>
  <c r="X4043" i="1"/>
  <c r="Y4043" i="1" s="1"/>
  <c r="X4044" i="1"/>
  <c r="Y4044" i="1" s="1"/>
  <c r="X4045" i="1"/>
  <c r="Y4045" i="1" s="1"/>
  <c r="X4046" i="1"/>
  <c r="Y4046" i="1" s="1"/>
  <c r="X4047" i="1"/>
  <c r="Y4047" i="1" s="1"/>
  <c r="X4048" i="1"/>
  <c r="Y4048" i="1" s="1"/>
  <c r="X4049" i="1"/>
  <c r="Y4049" i="1" s="1"/>
  <c r="X4050" i="1"/>
  <c r="Y4050" i="1" s="1"/>
  <c r="X4051" i="1"/>
  <c r="Y4051" i="1" s="1"/>
  <c r="X4052" i="1"/>
  <c r="Y4052" i="1" s="1"/>
  <c r="X4053" i="1"/>
  <c r="Y4053" i="1" s="1"/>
  <c r="X4054" i="1"/>
  <c r="Y4054" i="1" s="1"/>
  <c r="X4055" i="1"/>
  <c r="Y4055" i="1" s="1"/>
  <c r="X4056" i="1"/>
  <c r="Y4056" i="1" s="1"/>
  <c r="X4057" i="1"/>
  <c r="Y4057" i="1" s="1"/>
  <c r="X4058" i="1"/>
  <c r="Y4058" i="1" s="1"/>
  <c r="X4059" i="1"/>
  <c r="Y4059" i="1" s="1"/>
  <c r="X4060" i="1"/>
  <c r="Y4060" i="1" s="1"/>
  <c r="X4061" i="1"/>
  <c r="Y4061" i="1" s="1"/>
  <c r="X4062" i="1"/>
  <c r="Y4062" i="1" s="1"/>
  <c r="X4063" i="1"/>
  <c r="Y4063" i="1" s="1"/>
  <c r="X4064" i="1"/>
  <c r="Y4064" i="1" s="1"/>
  <c r="X4065" i="1"/>
  <c r="Y4065" i="1" s="1"/>
  <c r="X4066" i="1"/>
  <c r="Y4066" i="1" s="1"/>
  <c r="X4067" i="1"/>
  <c r="Y4067" i="1" s="1"/>
  <c r="X4068" i="1"/>
  <c r="Y4068" i="1" s="1"/>
  <c r="X4069" i="1"/>
  <c r="Y4069" i="1" s="1"/>
  <c r="X4070" i="1"/>
  <c r="Y4070" i="1" s="1"/>
  <c r="X4071" i="1"/>
  <c r="Y4071" i="1" s="1"/>
  <c r="X4072" i="1"/>
  <c r="Y4072" i="1" s="1"/>
  <c r="X4073" i="1"/>
  <c r="Y4073" i="1" s="1"/>
  <c r="X4074" i="1"/>
  <c r="Y4074" i="1" s="1"/>
  <c r="X4075" i="1"/>
  <c r="Y4075" i="1" s="1"/>
  <c r="X4076" i="1"/>
  <c r="Y4076" i="1" s="1"/>
  <c r="X4077" i="1"/>
  <c r="Y4077" i="1" s="1"/>
  <c r="X4078" i="1"/>
  <c r="Y4078" i="1" s="1"/>
  <c r="X4079" i="1"/>
  <c r="Y4079" i="1" s="1"/>
  <c r="X4080" i="1"/>
  <c r="Y4080" i="1" s="1"/>
  <c r="X4081" i="1"/>
  <c r="Y4081" i="1" s="1"/>
  <c r="X4082" i="1"/>
  <c r="Y4082" i="1" s="1"/>
  <c r="X4083" i="1"/>
  <c r="Y4083" i="1" s="1"/>
  <c r="X4084" i="1"/>
  <c r="Y4084" i="1" s="1"/>
  <c r="X4085" i="1"/>
  <c r="Y4085" i="1" s="1"/>
  <c r="X4086" i="1"/>
  <c r="Y4086" i="1" s="1"/>
  <c r="X4087" i="1"/>
  <c r="Y4087" i="1" s="1"/>
  <c r="X4088" i="1"/>
  <c r="Y4088" i="1" s="1"/>
  <c r="X4089" i="1"/>
  <c r="Y4089" i="1" s="1"/>
  <c r="X4090" i="1"/>
  <c r="Y4090" i="1" s="1"/>
  <c r="X4091" i="1"/>
  <c r="Y4091" i="1" s="1"/>
  <c r="X4092" i="1"/>
  <c r="Y4092" i="1" s="1"/>
  <c r="X4093" i="1"/>
  <c r="Y4093" i="1" s="1"/>
  <c r="X4094" i="1"/>
  <c r="Y4094" i="1" s="1"/>
  <c r="X4095" i="1"/>
  <c r="Y4095" i="1" s="1"/>
  <c r="X4096" i="1"/>
  <c r="Y4096" i="1" s="1"/>
  <c r="X4097" i="1"/>
  <c r="Y4097" i="1" s="1"/>
  <c r="X4098" i="1"/>
  <c r="Y4098" i="1" s="1"/>
  <c r="X4099" i="1"/>
  <c r="Y4099" i="1" s="1"/>
  <c r="X4100" i="1"/>
  <c r="Y4100" i="1" s="1"/>
  <c r="X4101" i="1"/>
  <c r="Y4101" i="1" s="1"/>
  <c r="X4102" i="1"/>
  <c r="Y4102" i="1" s="1"/>
  <c r="X4103" i="1"/>
  <c r="Y4103" i="1" s="1"/>
  <c r="X4104" i="1"/>
  <c r="Y4104" i="1" s="1"/>
  <c r="X4105" i="1"/>
  <c r="Y4105" i="1" s="1"/>
  <c r="X4106" i="1"/>
  <c r="Y4106" i="1" s="1"/>
  <c r="X4107" i="1"/>
  <c r="Y4107" i="1" s="1"/>
  <c r="X4108" i="1"/>
  <c r="Y4108" i="1" s="1"/>
  <c r="X4109" i="1"/>
  <c r="Y4109" i="1" s="1"/>
  <c r="X4110" i="1"/>
  <c r="Y4110" i="1" s="1"/>
  <c r="X4111" i="1"/>
  <c r="Y4111" i="1" s="1"/>
  <c r="X4112" i="1"/>
  <c r="Y4112" i="1" s="1"/>
  <c r="X4113" i="1"/>
  <c r="Y4113" i="1" s="1"/>
  <c r="X4114" i="1"/>
  <c r="Y4114" i="1" s="1"/>
  <c r="X4115" i="1"/>
  <c r="Y4115" i="1" s="1"/>
  <c r="X4116" i="1"/>
  <c r="Y4116" i="1" s="1"/>
  <c r="X4117" i="1"/>
  <c r="Y4117" i="1" s="1"/>
  <c r="X4118" i="1"/>
  <c r="Y4118" i="1" s="1"/>
  <c r="X4119" i="1"/>
  <c r="Y4119" i="1" s="1"/>
  <c r="X4120" i="1"/>
  <c r="Y4120" i="1" s="1"/>
  <c r="X4121" i="1"/>
  <c r="Y4121" i="1" s="1"/>
  <c r="X4122" i="1"/>
  <c r="Y4122" i="1" s="1"/>
  <c r="X4123" i="1"/>
  <c r="Y4123" i="1" s="1"/>
  <c r="X4124" i="1"/>
  <c r="Y4124" i="1" s="1"/>
  <c r="X4125" i="1"/>
  <c r="Y4125" i="1" s="1"/>
  <c r="X4126" i="1"/>
  <c r="Y4126" i="1" s="1"/>
  <c r="X4127" i="1"/>
  <c r="Y4127" i="1" s="1"/>
  <c r="X4128" i="1"/>
  <c r="Y4128" i="1" s="1"/>
  <c r="X4129" i="1"/>
  <c r="Y4129" i="1" s="1"/>
  <c r="X4130" i="1"/>
  <c r="Y4130" i="1" s="1"/>
  <c r="X4131" i="1"/>
  <c r="Y4131" i="1" s="1"/>
  <c r="X4132" i="1"/>
  <c r="Y4132" i="1" s="1"/>
  <c r="X4133" i="1"/>
  <c r="Y4133" i="1" s="1"/>
  <c r="X4134" i="1"/>
  <c r="Y4134" i="1" s="1"/>
  <c r="X4135" i="1"/>
  <c r="Y4135" i="1" s="1"/>
  <c r="X4136" i="1"/>
  <c r="Y4136" i="1" s="1"/>
  <c r="X4137" i="1"/>
  <c r="Y4137" i="1" s="1"/>
  <c r="X4138" i="1"/>
  <c r="Y4138" i="1" s="1"/>
  <c r="X4139" i="1"/>
  <c r="Y4139" i="1" s="1"/>
  <c r="X4140" i="1"/>
  <c r="Y4140" i="1" s="1"/>
  <c r="X4141" i="1"/>
  <c r="Y4141" i="1" s="1"/>
  <c r="X4142" i="1"/>
  <c r="Y4142" i="1" s="1"/>
  <c r="X4143" i="1"/>
  <c r="Y4143" i="1" s="1"/>
  <c r="X4144" i="1"/>
  <c r="Y4144" i="1" s="1"/>
  <c r="X4145" i="1"/>
  <c r="Y4145" i="1" s="1"/>
  <c r="X4146" i="1"/>
  <c r="Y4146" i="1" s="1"/>
  <c r="X4147" i="1"/>
  <c r="Y4147" i="1" s="1"/>
  <c r="X4148" i="1"/>
  <c r="Y4148" i="1" s="1"/>
  <c r="X4149" i="1"/>
  <c r="Y4149" i="1" s="1"/>
  <c r="X4150" i="1"/>
  <c r="Y4150" i="1" s="1"/>
  <c r="X4151" i="1"/>
  <c r="Y4151" i="1" s="1"/>
  <c r="X4152" i="1"/>
  <c r="Y4152" i="1" s="1"/>
  <c r="X4153" i="1"/>
  <c r="Y4153" i="1" s="1"/>
  <c r="X4154" i="1"/>
  <c r="Y4154" i="1" s="1"/>
  <c r="X4155" i="1"/>
  <c r="Y4155" i="1" s="1"/>
  <c r="X4156" i="1"/>
  <c r="Y4156" i="1" s="1"/>
  <c r="X4157" i="1"/>
  <c r="Y4157" i="1" s="1"/>
  <c r="X4158" i="1"/>
  <c r="Y4158" i="1" s="1"/>
  <c r="X4159" i="1"/>
  <c r="Y4159" i="1" s="1"/>
  <c r="X4160" i="1"/>
  <c r="Y4160" i="1" s="1"/>
  <c r="X4161" i="1"/>
  <c r="Y4161" i="1" s="1"/>
  <c r="X4162" i="1"/>
  <c r="Y4162" i="1" s="1"/>
  <c r="X4163" i="1"/>
  <c r="Y4163" i="1" s="1"/>
  <c r="X4164" i="1"/>
  <c r="Y4164" i="1" s="1"/>
  <c r="X4165" i="1"/>
  <c r="Y4165" i="1" s="1"/>
  <c r="X4166" i="1"/>
  <c r="Y4166" i="1" s="1"/>
  <c r="X4167" i="1"/>
  <c r="Y4167" i="1" s="1"/>
  <c r="X4168" i="1"/>
  <c r="Y4168" i="1" s="1"/>
  <c r="X4169" i="1"/>
  <c r="Y4169" i="1" s="1"/>
  <c r="X4170" i="1"/>
  <c r="Y4170" i="1" s="1"/>
  <c r="X4171" i="1"/>
  <c r="Y4171" i="1" s="1"/>
  <c r="X4172" i="1"/>
  <c r="Y4172" i="1" s="1"/>
  <c r="X4173" i="1"/>
  <c r="Y4173" i="1" s="1"/>
  <c r="X4174" i="1"/>
  <c r="Y4174" i="1" s="1"/>
  <c r="X4175" i="1"/>
  <c r="Y4175" i="1" s="1"/>
  <c r="X4176" i="1"/>
  <c r="Y4176" i="1" s="1"/>
  <c r="X4177" i="1"/>
  <c r="Y4177" i="1" s="1"/>
  <c r="X4178" i="1"/>
  <c r="Y4178" i="1" s="1"/>
  <c r="X4179" i="1"/>
  <c r="Y4179" i="1" s="1"/>
  <c r="X4180" i="1"/>
  <c r="Y4180" i="1" s="1"/>
  <c r="X4181" i="1"/>
  <c r="Y4181" i="1" s="1"/>
  <c r="X4182" i="1"/>
  <c r="Y4182" i="1" s="1"/>
  <c r="X4183" i="1"/>
  <c r="Y4183" i="1" s="1"/>
  <c r="X4184" i="1"/>
  <c r="Y4184" i="1" s="1"/>
  <c r="X4185" i="1"/>
  <c r="Y4185" i="1" s="1"/>
  <c r="X4186" i="1"/>
  <c r="Y4186" i="1" s="1"/>
  <c r="X4187" i="1"/>
  <c r="Y4187" i="1" s="1"/>
  <c r="X4188" i="1"/>
  <c r="Y4188" i="1" s="1"/>
  <c r="X4189" i="1"/>
  <c r="Y4189" i="1" s="1"/>
  <c r="X4190" i="1"/>
  <c r="Y4190" i="1" s="1"/>
  <c r="X4191" i="1"/>
  <c r="Y4191" i="1" s="1"/>
  <c r="X4192" i="1"/>
  <c r="Y4192" i="1" s="1"/>
  <c r="X4193" i="1"/>
  <c r="Y4193" i="1" s="1"/>
  <c r="X4194" i="1"/>
  <c r="Y4194" i="1" s="1"/>
  <c r="X4195" i="1"/>
  <c r="Y4195" i="1" s="1"/>
  <c r="X4196" i="1"/>
  <c r="Y4196" i="1" s="1"/>
  <c r="X4197" i="1"/>
  <c r="Y4197" i="1" s="1"/>
  <c r="X4198" i="1"/>
  <c r="Y4198" i="1" s="1"/>
  <c r="X4199" i="1"/>
  <c r="Y4199" i="1" s="1"/>
  <c r="X4200" i="1"/>
  <c r="Y4200" i="1" s="1"/>
  <c r="X4201" i="1"/>
  <c r="Y4201" i="1" s="1"/>
  <c r="X4202" i="1"/>
  <c r="Y4202" i="1" s="1"/>
  <c r="X4203" i="1"/>
  <c r="Y4203" i="1" s="1"/>
  <c r="X4204" i="1"/>
  <c r="Y4204" i="1" s="1"/>
  <c r="X4205" i="1"/>
  <c r="Y4205" i="1" s="1"/>
  <c r="X4206" i="1"/>
  <c r="Y4206" i="1" s="1"/>
  <c r="X4207" i="1"/>
  <c r="Y4207" i="1" s="1"/>
  <c r="X4208" i="1"/>
  <c r="Y4208" i="1" s="1"/>
  <c r="X4209" i="1"/>
  <c r="Y4209" i="1" s="1"/>
  <c r="X4210" i="1"/>
  <c r="Y4210" i="1" s="1"/>
  <c r="X4211" i="1"/>
  <c r="Y4211" i="1" s="1"/>
  <c r="X4212" i="1"/>
  <c r="Y4212" i="1" s="1"/>
  <c r="X4213" i="1"/>
  <c r="Y4213" i="1" s="1"/>
  <c r="X4214" i="1"/>
  <c r="Y4214" i="1" s="1"/>
  <c r="X4215" i="1"/>
  <c r="Y4215" i="1" s="1"/>
  <c r="X4216" i="1"/>
  <c r="Y4216" i="1" s="1"/>
  <c r="X4217" i="1"/>
  <c r="Y4217" i="1" s="1"/>
  <c r="X4218" i="1"/>
  <c r="Y4218" i="1" s="1"/>
  <c r="X4219" i="1"/>
  <c r="Y4219" i="1" s="1"/>
  <c r="X4220" i="1"/>
  <c r="Y4220" i="1" s="1"/>
  <c r="X4221" i="1"/>
  <c r="Y4221" i="1" s="1"/>
  <c r="X4222" i="1"/>
  <c r="Y4222" i="1" s="1"/>
  <c r="X4223" i="1"/>
  <c r="Y4223" i="1" s="1"/>
  <c r="X4224" i="1"/>
  <c r="Y4224" i="1" s="1"/>
  <c r="X4225" i="1"/>
  <c r="Y4225" i="1" s="1"/>
  <c r="X4226" i="1"/>
  <c r="Y4226" i="1" s="1"/>
  <c r="X4227" i="1"/>
  <c r="Y4227" i="1" s="1"/>
  <c r="X4228" i="1"/>
  <c r="Y4228" i="1" s="1"/>
  <c r="X4229" i="1"/>
  <c r="Y4229" i="1" s="1"/>
  <c r="X4230" i="1"/>
  <c r="Y4230" i="1" s="1"/>
  <c r="X4231" i="1"/>
  <c r="Y4231" i="1" s="1"/>
  <c r="X4232" i="1"/>
  <c r="Y4232" i="1" s="1"/>
  <c r="X4233" i="1"/>
  <c r="Y4233" i="1" s="1"/>
  <c r="X4234" i="1"/>
  <c r="Y4234" i="1" s="1"/>
  <c r="X4235" i="1"/>
  <c r="Y4235" i="1" s="1"/>
  <c r="X4236" i="1"/>
  <c r="Y4236" i="1" s="1"/>
  <c r="X4237" i="1"/>
  <c r="Y4237" i="1" s="1"/>
  <c r="X4238" i="1"/>
  <c r="Y4238" i="1" s="1"/>
  <c r="X4239" i="1"/>
  <c r="Y4239" i="1" s="1"/>
  <c r="X4240" i="1"/>
  <c r="Y4240" i="1" s="1"/>
  <c r="X4241" i="1"/>
  <c r="Y4241" i="1" s="1"/>
  <c r="X4242" i="1"/>
  <c r="Y4242" i="1" s="1"/>
  <c r="X4243" i="1"/>
  <c r="Y4243" i="1" s="1"/>
  <c r="X4244" i="1"/>
  <c r="Y4244" i="1" s="1"/>
  <c r="X4245" i="1"/>
  <c r="Y4245" i="1" s="1"/>
  <c r="X4246" i="1"/>
  <c r="Y4246" i="1" s="1"/>
  <c r="X4247" i="1"/>
  <c r="Y4247" i="1" s="1"/>
  <c r="X4248" i="1"/>
  <c r="Y4248" i="1" s="1"/>
  <c r="X4249" i="1"/>
  <c r="Y4249" i="1" s="1"/>
  <c r="X4250" i="1"/>
  <c r="Y4250" i="1" s="1"/>
  <c r="X4251" i="1"/>
  <c r="Y4251" i="1" s="1"/>
  <c r="X4252" i="1"/>
  <c r="Y4252" i="1" s="1"/>
  <c r="X4253" i="1"/>
  <c r="Y4253" i="1" s="1"/>
  <c r="X4254" i="1"/>
  <c r="Y4254" i="1" s="1"/>
  <c r="X4255" i="1"/>
  <c r="Y4255" i="1" s="1"/>
  <c r="X4256" i="1"/>
  <c r="Y4256" i="1" s="1"/>
  <c r="X4257" i="1"/>
  <c r="Y4257" i="1" s="1"/>
  <c r="X4258" i="1"/>
  <c r="Y4258" i="1" s="1"/>
  <c r="X4259" i="1"/>
  <c r="Y4259" i="1" s="1"/>
  <c r="X4260" i="1"/>
  <c r="Y4260" i="1" s="1"/>
  <c r="X4261" i="1"/>
  <c r="Y4261" i="1" s="1"/>
  <c r="X4262" i="1"/>
  <c r="Y4262" i="1" s="1"/>
  <c r="X4263" i="1"/>
  <c r="Y4263" i="1" s="1"/>
  <c r="X4264" i="1"/>
  <c r="Y4264" i="1" s="1"/>
  <c r="X4265" i="1"/>
  <c r="Y4265" i="1" s="1"/>
  <c r="X4266" i="1"/>
  <c r="Y4266" i="1" s="1"/>
  <c r="X4267" i="1"/>
  <c r="Y4267" i="1" s="1"/>
  <c r="X4268" i="1"/>
  <c r="Y4268" i="1" s="1"/>
  <c r="X4269" i="1"/>
  <c r="Y4269" i="1" s="1"/>
  <c r="X4270" i="1"/>
  <c r="Y4270" i="1" s="1"/>
  <c r="X4271" i="1"/>
  <c r="Y4271" i="1" s="1"/>
  <c r="X4272" i="1"/>
  <c r="Y4272" i="1" s="1"/>
  <c r="X4273" i="1"/>
  <c r="Y4273" i="1" s="1"/>
  <c r="X4274" i="1"/>
  <c r="Y4274" i="1" s="1"/>
  <c r="X4275" i="1"/>
  <c r="Y4275" i="1" s="1"/>
  <c r="X4276" i="1"/>
  <c r="Y4276" i="1" s="1"/>
  <c r="X4277" i="1"/>
  <c r="Y4277" i="1" s="1"/>
  <c r="X4278" i="1"/>
  <c r="Y4278" i="1" s="1"/>
  <c r="X4279" i="1"/>
  <c r="Y4279" i="1" s="1"/>
  <c r="X4280" i="1"/>
  <c r="Y4280" i="1" s="1"/>
  <c r="X4281" i="1"/>
  <c r="Y4281" i="1" s="1"/>
  <c r="X4282" i="1"/>
  <c r="Y4282" i="1" s="1"/>
  <c r="X4283" i="1"/>
  <c r="Y4283" i="1" s="1"/>
  <c r="X4284" i="1"/>
  <c r="Y4284" i="1" s="1"/>
  <c r="X4285" i="1"/>
  <c r="Y4285" i="1" s="1"/>
  <c r="X4286" i="1"/>
  <c r="Y4286" i="1" s="1"/>
  <c r="X4287" i="1"/>
  <c r="Y4287" i="1" s="1"/>
  <c r="X4288" i="1"/>
  <c r="Y4288" i="1" s="1"/>
  <c r="X4289" i="1"/>
  <c r="Y4289" i="1" s="1"/>
  <c r="X4290" i="1"/>
  <c r="Y4290" i="1" s="1"/>
  <c r="X4291" i="1"/>
  <c r="Y4291" i="1" s="1"/>
  <c r="X4292" i="1"/>
  <c r="Y4292" i="1" s="1"/>
  <c r="X4293" i="1"/>
  <c r="Y4293" i="1" s="1"/>
  <c r="X4294" i="1"/>
  <c r="Y4294" i="1" s="1"/>
  <c r="X4295" i="1"/>
  <c r="Y4295" i="1" s="1"/>
  <c r="X4296" i="1"/>
  <c r="Y4296" i="1" s="1"/>
  <c r="X4297" i="1"/>
  <c r="Y4297" i="1" s="1"/>
  <c r="X4298" i="1"/>
  <c r="Y4298" i="1" s="1"/>
  <c r="X4299" i="1"/>
  <c r="Y4299" i="1" s="1"/>
  <c r="X4300" i="1"/>
  <c r="Y4300" i="1" s="1"/>
  <c r="X4301" i="1"/>
  <c r="Y4301" i="1" s="1"/>
  <c r="X4302" i="1"/>
  <c r="Y4302" i="1" s="1"/>
  <c r="X4303" i="1"/>
  <c r="Y4303" i="1" s="1"/>
  <c r="X4304" i="1"/>
  <c r="Y4304" i="1" s="1"/>
  <c r="X4305" i="1"/>
  <c r="Y4305" i="1" s="1"/>
  <c r="X4306" i="1"/>
  <c r="Y4306" i="1" s="1"/>
  <c r="X4307" i="1"/>
  <c r="Y4307" i="1" s="1"/>
  <c r="X4308" i="1"/>
  <c r="Y4308" i="1" s="1"/>
  <c r="X4309" i="1"/>
  <c r="Y4309" i="1" s="1"/>
  <c r="X4310" i="1"/>
  <c r="Y4310" i="1" s="1"/>
  <c r="X4311" i="1"/>
  <c r="Y4311" i="1" s="1"/>
  <c r="X4312" i="1"/>
  <c r="Y4312" i="1" s="1"/>
  <c r="X4313" i="1"/>
  <c r="Y4313" i="1" s="1"/>
  <c r="X4314" i="1"/>
  <c r="Y4314" i="1" s="1"/>
  <c r="X4315" i="1"/>
  <c r="Y4315" i="1" s="1"/>
  <c r="X4316" i="1"/>
  <c r="Y4316" i="1" s="1"/>
  <c r="X4317" i="1"/>
  <c r="Y4317" i="1" s="1"/>
  <c r="X4318" i="1"/>
  <c r="Y4318" i="1" s="1"/>
  <c r="X4319" i="1"/>
  <c r="Y4319" i="1" s="1"/>
  <c r="X4320" i="1"/>
  <c r="Y4320" i="1" s="1"/>
  <c r="X4321" i="1"/>
  <c r="Y4321" i="1" s="1"/>
  <c r="X4322" i="1"/>
  <c r="Y4322" i="1" s="1"/>
  <c r="X4323" i="1"/>
  <c r="Y4323" i="1" s="1"/>
  <c r="X4324" i="1"/>
  <c r="Y4324" i="1" s="1"/>
  <c r="X4325" i="1"/>
  <c r="Y4325" i="1" s="1"/>
  <c r="X4326" i="1"/>
  <c r="Y4326" i="1" s="1"/>
  <c r="X4327" i="1"/>
  <c r="Y4327" i="1" s="1"/>
  <c r="X4328" i="1"/>
  <c r="Y4328" i="1" s="1"/>
  <c r="X4329" i="1"/>
  <c r="Y4329" i="1" s="1"/>
  <c r="X4330" i="1"/>
  <c r="Y4330" i="1" s="1"/>
  <c r="X4331" i="1"/>
  <c r="Y4331" i="1" s="1"/>
  <c r="X4332" i="1"/>
  <c r="Y4332" i="1" s="1"/>
  <c r="X4333" i="1"/>
  <c r="Y4333" i="1" s="1"/>
  <c r="X4334" i="1"/>
  <c r="Y4334" i="1" s="1"/>
  <c r="X4335" i="1"/>
  <c r="Y4335" i="1" s="1"/>
  <c r="X4336" i="1"/>
  <c r="Y4336" i="1" s="1"/>
  <c r="X4337" i="1"/>
  <c r="Y4337" i="1" s="1"/>
  <c r="X4338" i="1"/>
  <c r="Y4338" i="1" s="1"/>
  <c r="X4339" i="1"/>
  <c r="Y4339" i="1" s="1"/>
  <c r="X4340" i="1"/>
  <c r="Y4340" i="1" s="1"/>
  <c r="X4341" i="1"/>
  <c r="Y4341" i="1" s="1"/>
  <c r="X4342" i="1"/>
  <c r="Y4342" i="1" s="1"/>
  <c r="X4343" i="1"/>
  <c r="Y4343" i="1" s="1"/>
  <c r="X4344" i="1"/>
  <c r="Y4344" i="1" s="1"/>
  <c r="X4345" i="1"/>
  <c r="Y4345" i="1" s="1"/>
  <c r="X4346" i="1"/>
  <c r="Y4346" i="1" s="1"/>
  <c r="X4347" i="1"/>
  <c r="Y4347" i="1" s="1"/>
  <c r="X4348" i="1"/>
  <c r="Y4348" i="1" s="1"/>
  <c r="X4349" i="1"/>
  <c r="Y4349" i="1" s="1"/>
  <c r="X4350" i="1"/>
  <c r="Y4350" i="1" s="1"/>
  <c r="X4351" i="1"/>
  <c r="Y4351" i="1" s="1"/>
  <c r="X4352" i="1"/>
  <c r="Y4352" i="1" s="1"/>
  <c r="X4353" i="1"/>
  <c r="Y4353" i="1" s="1"/>
  <c r="X4354" i="1"/>
  <c r="Y4354" i="1" s="1"/>
  <c r="X4355" i="1"/>
  <c r="Y4355" i="1" s="1"/>
  <c r="X4356" i="1"/>
  <c r="Y4356" i="1" s="1"/>
  <c r="X4357" i="1"/>
  <c r="Y4357" i="1" s="1"/>
  <c r="X4358" i="1"/>
  <c r="Y4358" i="1" s="1"/>
  <c r="X4359" i="1"/>
  <c r="Y4359" i="1" s="1"/>
  <c r="X4360" i="1"/>
  <c r="Y4360" i="1" s="1"/>
  <c r="X4361" i="1"/>
  <c r="Y4361" i="1" s="1"/>
  <c r="X4362" i="1"/>
  <c r="Y4362" i="1" s="1"/>
  <c r="X4363" i="1"/>
  <c r="Y4363" i="1" s="1"/>
  <c r="X4364" i="1"/>
  <c r="Y4364" i="1" s="1"/>
  <c r="X4365" i="1"/>
  <c r="Y4365" i="1" s="1"/>
  <c r="X4366" i="1"/>
  <c r="Y4366" i="1" s="1"/>
  <c r="X4367" i="1"/>
  <c r="Y4367" i="1" s="1"/>
  <c r="X4368" i="1"/>
  <c r="Y4368" i="1" s="1"/>
  <c r="X4369" i="1"/>
  <c r="Y4369" i="1" s="1"/>
  <c r="X4370" i="1"/>
  <c r="Y4370" i="1" s="1"/>
  <c r="X4371" i="1"/>
  <c r="Y4371" i="1" s="1"/>
  <c r="X4372" i="1"/>
  <c r="Y4372" i="1" s="1"/>
  <c r="X4373" i="1"/>
  <c r="Y4373" i="1" s="1"/>
  <c r="X4374" i="1"/>
  <c r="Y4374" i="1" s="1"/>
  <c r="X4375" i="1"/>
  <c r="Y4375" i="1" s="1"/>
  <c r="X4376" i="1"/>
  <c r="Y4376" i="1" s="1"/>
  <c r="X4377" i="1"/>
  <c r="Y4377" i="1" s="1"/>
  <c r="X4378" i="1"/>
  <c r="Y4378" i="1" s="1"/>
  <c r="X4379" i="1"/>
  <c r="Y4379" i="1" s="1"/>
  <c r="X4380" i="1"/>
  <c r="Y4380" i="1" s="1"/>
  <c r="X4381" i="1"/>
  <c r="Y4381" i="1" s="1"/>
  <c r="X4382" i="1"/>
  <c r="Y4382" i="1" s="1"/>
  <c r="X4383" i="1"/>
  <c r="Y4383" i="1" s="1"/>
  <c r="X4384" i="1"/>
  <c r="Y4384" i="1" s="1"/>
  <c r="X4385" i="1"/>
  <c r="Y4385" i="1" s="1"/>
  <c r="X4386" i="1"/>
  <c r="Y4386" i="1" s="1"/>
  <c r="X4387" i="1"/>
  <c r="Y4387" i="1" s="1"/>
  <c r="X4388" i="1"/>
  <c r="Y4388" i="1" s="1"/>
  <c r="X4389" i="1"/>
  <c r="Y4389" i="1" s="1"/>
  <c r="X4390" i="1"/>
  <c r="Y4390" i="1" s="1"/>
  <c r="X4391" i="1"/>
  <c r="Y4391" i="1" s="1"/>
  <c r="X4392" i="1"/>
  <c r="Y4392" i="1" s="1"/>
  <c r="X4393" i="1"/>
  <c r="Y4393" i="1" s="1"/>
  <c r="X4394" i="1"/>
  <c r="Y4394" i="1" s="1"/>
  <c r="X4395" i="1"/>
  <c r="Y4395" i="1" s="1"/>
  <c r="X4396" i="1"/>
  <c r="Y4396" i="1" s="1"/>
  <c r="X4397" i="1"/>
  <c r="Y4397" i="1" s="1"/>
  <c r="X4398" i="1"/>
  <c r="Y4398" i="1" s="1"/>
  <c r="X4399" i="1"/>
  <c r="Y4399" i="1" s="1"/>
  <c r="X4400" i="1"/>
  <c r="Y4400" i="1" s="1"/>
  <c r="X4401" i="1"/>
  <c r="Y4401" i="1" s="1"/>
  <c r="X4402" i="1"/>
  <c r="Y4402" i="1" s="1"/>
  <c r="X4403" i="1"/>
  <c r="Y4403" i="1" s="1"/>
  <c r="X4404" i="1"/>
  <c r="Y4404" i="1" s="1"/>
  <c r="X4405" i="1"/>
  <c r="Y4405" i="1" s="1"/>
  <c r="X4406" i="1"/>
  <c r="Y4406" i="1" s="1"/>
  <c r="X4407" i="1"/>
  <c r="Y4407" i="1" s="1"/>
  <c r="X4408" i="1"/>
  <c r="Y4408" i="1" s="1"/>
  <c r="X4409" i="1"/>
  <c r="Y4409" i="1" s="1"/>
  <c r="X4410" i="1"/>
  <c r="Y4410" i="1" s="1"/>
  <c r="X4411" i="1"/>
  <c r="Y4411" i="1" s="1"/>
  <c r="X4412" i="1"/>
  <c r="Y4412" i="1" s="1"/>
  <c r="X4413" i="1"/>
  <c r="Y4413" i="1" s="1"/>
  <c r="X4414" i="1"/>
  <c r="Y4414" i="1" s="1"/>
  <c r="X4415" i="1"/>
  <c r="Y4415" i="1" s="1"/>
  <c r="X4416" i="1"/>
  <c r="Y4416" i="1" s="1"/>
  <c r="X4417" i="1"/>
  <c r="Y4417" i="1" s="1"/>
  <c r="X4418" i="1"/>
  <c r="Y4418" i="1" s="1"/>
  <c r="X4419" i="1"/>
  <c r="Y4419" i="1" s="1"/>
  <c r="X4420" i="1"/>
  <c r="Y4420" i="1" s="1"/>
  <c r="X4421" i="1"/>
  <c r="Y4421" i="1" s="1"/>
  <c r="X4422" i="1"/>
  <c r="Y4422" i="1" s="1"/>
  <c r="X4423" i="1"/>
  <c r="Y4423" i="1" s="1"/>
  <c r="X4424" i="1"/>
  <c r="Y4424" i="1" s="1"/>
  <c r="X4425" i="1"/>
  <c r="Y4425" i="1" s="1"/>
  <c r="X4426" i="1"/>
  <c r="Y4426" i="1" s="1"/>
  <c r="X4427" i="1"/>
  <c r="Y4427" i="1" s="1"/>
  <c r="X4428" i="1"/>
  <c r="Y4428" i="1" s="1"/>
  <c r="X4429" i="1"/>
  <c r="Y4429" i="1" s="1"/>
  <c r="X4430" i="1"/>
  <c r="Y4430" i="1" s="1"/>
  <c r="X4431" i="1"/>
  <c r="Y4431" i="1" s="1"/>
  <c r="X4432" i="1"/>
  <c r="Y4432" i="1" s="1"/>
  <c r="X4433" i="1"/>
  <c r="Y4433" i="1" s="1"/>
  <c r="X4434" i="1"/>
  <c r="Y4434" i="1" s="1"/>
  <c r="X4435" i="1"/>
  <c r="Y4435" i="1" s="1"/>
  <c r="X4436" i="1"/>
  <c r="Y4436" i="1" s="1"/>
  <c r="X4437" i="1"/>
  <c r="Y4437" i="1" s="1"/>
  <c r="X4438" i="1"/>
  <c r="Y4438" i="1" s="1"/>
  <c r="X4439" i="1"/>
  <c r="Y4439" i="1" s="1"/>
  <c r="X4440" i="1"/>
  <c r="Y4440" i="1" s="1"/>
  <c r="X4441" i="1"/>
  <c r="Y4441" i="1" s="1"/>
  <c r="X4442" i="1"/>
  <c r="Y4442" i="1" s="1"/>
  <c r="X4443" i="1"/>
  <c r="Y4443" i="1" s="1"/>
  <c r="X4444" i="1"/>
  <c r="Y4444" i="1" s="1"/>
  <c r="X4445" i="1"/>
  <c r="Y4445" i="1" s="1"/>
  <c r="X4446" i="1"/>
  <c r="Y4446" i="1" s="1"/>
  <c r="X4447" i="1"/>
  <c r="Y4447" i="1" s="1"/>
  <c r="X4448" i="1"/>
  <c r="Y4448" i="1" s="1"/>
  <c r="X4449" i="1"/>
  <c r="Y4449" i="1" s="1"/>
  <c r="X4450" i="1"/>
  <c r="Y4450" i="1" s="1"/>
  <c r="X4451" i="1"/>
  <c r="Y4451" i="1" s="1"/>
  <c r="X4452" i="1"/>
  <c r="Y4452" i="1" s="1"/>
  <c r="X4453" i="1"/>
  <c r="Y4453" i="1" s="1"/>
  <c r="X4454" i="1"/>
  <c r="Y4454" i="1" s="1"/>
  <c r="X4455" i="1"/>
  <c r="Y4455" i="1" s="1"/>
  <c r="X4456" i="1"/>
  <c r="Y4456" i="1" s="1"/>
  <c r="X4457" i="1"/>
  <c r="Y4457" i="1" s="1"/>
  <c r="X4458" i="1"/>
  <c r="Y4458" i="1" s="1"/>
  <c r="X4459" i="1"/>
  <c r="Y4459" i="1" s="1"/>
  <c r="X4460" i="1"/>
  <c r="Y4460" i="1" s="1"/>
  <c r="X4461" i="1"/>
  <c r="Y4461" i="1" s="1"/>
  <c r="X4462" i="1"/>
  <c r="Y4462" i="1" s="1"/>
  <c r="X4463" i="1"/>
  <c r="Y4463" i="1" s="1"/>
  <c r="X4464" i="1"/>
  <c r="Y4464" i="1" s="1"/>
  <c r="X4465" i="1"/>
  <c r="Y4465" i="1" s="1"/>
  <c r="X4466" i="1"/>
  <c r="Y4466" i="1" s="1"/>
  <c r="X4467" i="1"/>
  <c r="Y4467" i="1" s="1"/>
  <c r="X4468" i="1"/>
  <c r="Y4468" i="1" s="1"/>
  <c r="X4469" i="1"/>
  <c r="Y4469" i="1" s="1"/>
  <c r="X4470" i="1"/>
  <c r="Y4470" i="1" s="1"/>
  <c r="X4471" i="1"/>
  <c r="Y4471" i="1" s="1"/>
  <c r="X4472" i="1"/>
  <c r="Y4472" i="1" s="1"/>
  <c r="X4473" i="1"/>
  <c r="Y4473" i="1" s="1"/>
  <c r="X4474" i="1"/>
  <c r="Y4474" i="1" s="1"/>
  <c r="X4475" i="1"/>
  <c r="Y4475" i="1" s="1"/>
  <c r="X4476" i="1"/>
  <c r="Y4476" i="1" s="1"/>
  <c r="X4477" i="1"/>
  <c r="Y4477" i="1" s="1"/>
  <c r="X4478" i="1"/>
  <c r="Y4478" i="1" s="1"/>
  <c r="X4479" i="1"/>
  <c r="Y4479" i="1" s="1"/>
  <c r="X4480" i="1"/>
  <c r="Y4480" i="1" s="1"/>
  <c r="X4481" i="1"/>
  <c r="Y4481" i="1" s="1"/>
  <c r="X4482" i="1"/>
  <c r="Y4482" i="1" s="1"/>
  <c r="X4483" i="1"/>
  <c r="Y4483" i="1" s="1"/>
  <c r="X4484" i="1"/>
  <c r="Y4484" i="1" s="1"/>
  <c r="X4485" i="1"/>
  <c r="Y4485" i="1" s="1"/>
  <c r="X4486" i="1"/>
  <c r="Y4486" i="1" s="1"/>
  <c r="X4487" i="1"/>
  <c r="Y4487" i="1" s="1"/>
  <c r="X4488" i="1"/>
  <c r="Y4488" i="1" s="1"/>
  <c r="X4489" i="1"/>
  <c r="Y4489" i="1" s="1"/>
  <c r="X4490" i="1"/>
  <c r="Y4490" i="1" s="1"/>
  <c r="X4491" i="1"/>
  <c r="Y4491" i="1" s="1"/>
  <c r="X4492" i="1"/>
  <c r="Y4492" i="1" s="1"/>
  <c r="X4493" i="1"/>
  <c r="Y4493" i="1" s="1"/>
  <c r="X4494" i="1"/>
  <c r="Y4494" i="1" s="1"/>
  <c r="X4495" i="1"/>
  <c r="Y4495" i="1" s="1"/>
  <c r="X4496" i="1"/>
  <c r="Y4496" i="1" s="1"/>
  <c r="X4497" i="1"/>
  <c r="Y4497" i="1" s="1"/>
  <c r="X4498" i="1"/>
  <c r="Y4498" i="1" s="1"/>
  <c r="X4499" i="1"/>
  <c r="Y4499" i="1" s="1"/>
  <c r="X4500" i="1"/>
  <c r="Y4500" i="1" s="1"/>
  <c r="X4501" i="1"/>
  <c r="Y4501" i="1" s="1"/>
  <c r="X4502" i="1"/>
  <c r="Y4502" i="1" s="1"/>
  <c r="X4503" i="1"/>
  <c r="Y4503" i="1" s="1"/>
  <c r="X4504" i="1"/>
  <c r="Y4504" i="1" s="1"/>
  <c r="X4505" i="1"/>
  <c r="Y4505" i="1" s="1"/>
  <c r="X4506" i="1"/>
  <c r="Y4506" i="1" s="1"/>
  <c r="X4507" i="1"/>
  <c r="Y4507" i="1" s="1"/>
  <c r="X4508" i="1"/>
  <c r="Y4508" i="1" s="1"/>
  <c r="X4509" i="1"/>
  <c r="Y4509" i="1" s="1"/>
  <c r="X4510" i="1"/>
  <c r="Y4510" i="1" s="1"/>
  <c r="X4511" i="1"/>
  <c r="Y4511" i="1" s="1"/>
  <c r="X4512" i="1"/>
  <c r="Y4512" i="1" s="1"/>
  <c r="X4513" i="1"/>
  <c r="Y4513" i="1" s="1"/>
  <c r="X4514" i="1"/>
  <c r="Y4514" i="1" s="1"/>
  <c r="X4515" i="1"/>
  <c r="Y4515" i="1" s="1"/>
  <c r="X4516" i="1"/>
  <c r="Y4516" i="1" s="1"/>
  <c r="X4517" i="1"/>
  <c r="Y4517" i="1" s="1"/>
  <c r="X4518" i="1"/>
  <c r="Y4518" i="1" s="1"/>
  <c r="X4519" i="1"/>
  <c r="Y4519" i="1" s="1"/>
  <c r="X4520" i="1"/>
  <c r="Y4520" i="1" s="1"/>
  <c r="X4521" i="1"/>
  <c r="Y4521" i="1" s="1"/>
  <c r="X4522" i="1"/>
  <c r="Y4522" i="1" s="1"/>
  <c r="X4523" i="1"/>
  <c r="Y4523" i="1" s="1"/>
  <c r="X4524" i="1"/>
  <c r="Y4524" i="1" s="1"/>
  <c r="X4525" i="1"/>
  <c r="Y4525" i="1" s="1"/>
  <c r="X4526" i="1"/>
  <c r="Y4526" i="1" s="1"/>
  <c r="X4527" i="1"/>
  <c r="Y4527" i="1" s="1"/>
  <c r="X4528" i="1"/>
  <c r="Y4528" i="1" s="1"/>
  <c r="X4529" i="1"/>
  <c r="Y4529" i="1" s="1"/>
  <c r="X4530" i="1"/>
  <c r="Y4530" i="1" s="1"/>
  <c r="X4531" i="1"/>
  <c r="Y4531" i="1" s="1"/>
  <c r="X4532" i="1"/>
  <c r="Y4532" i="1" s="1"/>
  <c r="X4533" i="1"/>
  <c r="Y4533" i="1" s="1"/>
  <c r="X4534" i="1"/>
  <c r="Y4534" i="1" s="1"/>
  <c r="X4535" i="1"/>
  <c r="Y4535" i="1" s="1"/>
  <c r="X4536" i="1"/>
  <c r="Y4536" i="1" s="1"/>
  <c r="X4537" i="1"/>
  <c r="Y4537" i="1" s="1"/>
  <c r="X4538" i="1"/>
  <c r="Y4538" i="1" s="1"/>
  <c r="X4539" i="1"/>
  <c r="Y4539" i="1" s="1"/>
  <c r="X4540" i="1"/>
  <c r="Y4540" i="1" s="1"/>
  <c r="X4541" i="1"/>
  <c r="Y4541" i="1" s="1"/>
  <c r="X4542" i="1"/>
  <c r="Y4542" i="1" s="1"/>
  <c r="X4543" i="1"/>
  <c r="Y4543" i="1" s="1"/>
  <c r="X4544" i="1"/>
  <c r="Y4544" i="1" s="1"/>
  <c r="X4545" i="1"/>
  <c r="Y4545" i="1" s="1"/>
  <c r="X4546" i="1"/>
  <c r="Y4546" i="1" s="1"/>
  <c r="X4547" i="1"/>
  <c r="Y4547" i="1" s="1"/>
  <c r="X4548" i="1"/>
  <c r="Y4548" i="1" s="1"/>
  <c r="X4549" i="1"/>
  <c r="Y4549" i="1" s="1"/>
  <c r="X4550" i="1"/>
  <c r="Y4550" i="1" s="1"/>
  <c r="X4551" i="1"/>
  <c r="Y4551" i="1" s="1"/>
  <c r="X4552" i="1"/>
  <c r="Y4552" i="1" s="1"/>
  <c r="X4553" i="1"/>
  <c r="Y4553" i="1" s="1"/>
  <c r="X4554" i="1"/>
  <c r="Y4554" i="1" s="1"/>
  <c r="X4555" i="1"/>
  <c r="Y4555" i="1" s="1"/>
  <c r="X4556" i="1"/>
  <c r="Y4556" i="1" s="1"/>
  <c r="X4557" i="1"/>
  <c r="Y4557" i="1" s="1"/>
  <c r="X4558" i="1"/>
  <c r="Y4558" i="1" s="1"/>
  <c r="X4559" i="1"/>
  <c r="Y4559" i="1" s="1"/>
  <c r="X4560" i="1"/>
  <c r="Y4560" i="1" s="1"/>
  <c r="X4561" i="1"/>
  <c r="Y4561" i="1" s="1"/>
  <c r="X4562" i="1"/>
  <c r="Y4562" i="1" s="1"/>
  <c r="X4563" i="1"/>
  <c r="Y4563" i="1" s="1"/>
  <c r="X4564" i="1"/>
  <c r="Y4564" i="1" s="1"/>
  <c r="X4565" i="1"/>
  <c r="Y4565" i="1" s="1"/>
  <c r="X4566" i="1"/>
  <c r="Y4566" i="1" s="1"/>
  <c r="X4567" i="1"/>
  <c r="Y4567" i="1" s="1"/>
  <c r="X4568" i="1"/>
  <c r="Y4568" i="1" s="1"/>
  <c r="X4569" i="1"/>
  <c r="Y4569" i="1" s="1"/>
  <c r="X4570" i="1"/>
  <c r="Y4570" i="1" s="1"/>
  <c r="X4571" i="1"/>
  <c r="Y4571" i="1" s="1"/>
  <c r="X4572" i="1"/>
  <c r="Y4572" i="1" s="1"/>
  <c r="X4573" i="1"/>
  <c r="Y4573" i="1" s="1"/>
  <c r="X4574" i="1"/>
  <c r="Y4574" i="1" s="1"/>
  <c r="X4575" i="1"/>
  <c r="Y4575" i="1" s="1"/>
  <c r="X4576" i="1"/>
  <c r="Y4576" i="1" s="1"/>
  <c r="X4577" i="1"/>
  <c r="Y4577" i="1" s="1"/>
  <c r="X4578" i="1"/>
  <c r="Y4578" i="1" s="1"/>
  <c r="X4579" i="1"/>
  <c r="Y4579" i="1" s="1"/>
  <c r="X4580" i="1"/>
  <c r="Y4580" i="1" s="1"/>
  <c r="X4581" i="1"/>
  <c r="Y4581" i="1" s="1"/>
  <c r="X4582" i="1"/>
  <c r="Y4582" i="1" s="1"/>
  <c r="X4583" i="1"/>
  <c r="Y4583" i="1" s="1"/>
  <c r="X4584" i="1"/>
  <c r="Y4584" i="1" s="1"/>
  <c r="X4585" i="1"/>
  <c r="Y4585" i="1" s="1"/>
  <c r="X4586" i="1"/>
  <c r="Y4586" i="1" s="1"/>
  <c r="X4587" i="1"/>
  <c r="Y4587" i="1" s="1"/>
  <c r="X4588" i="1"/>
  <c r="Y4588" i="1" s="1"/>
  <c r="X4589" i="1"/>
  <c r="Y4589" i="1" s="1"/>
  <c r="X4590" i="1"/>
  <c r="Y4590" i="1" s="1"/>
  <c r="X4591" i="1"/>
  <c r="Y4591" i="1" s="1"/>
  <c r="X4592" i="1"/>
  <c r="Y4592" i="1" s="1"/>
  <c r="X4593" i="1"/>
  <c r="Y4593" i="1" s="1"/>
  <c r="X4594" i="1"/>
  <c r="Y4594" i="1" s="1"/>
  <c r="X4595" i="1"/>
  <c r="Y4595" i="1" s="1"/>
  <c r="X4596" i="1"/>
  <c r="Y4596" i="1" s="1"/>
  <c r="X4597" i="1"/>
  <c r="Y4597" i="1" s="1"/>
  <c r="X4598" i="1"/>
  <c r="Y4598" i="1" s="1"/>
  <c r="X4599" i="1"/>
  <c r="Y4599" i="1" s="1"/>
  <c r="X4600" i="1"/>
  <c r="Y4600" i="1" s="1"/>
  <c r="X4601" i="1"/>
  <c r="Y4601" i="1" s="1"/>
  <c r="X4602" i="1"/>
  <c r="Y4602" i="1" s="1"/>
  <c r="X4603" i="1"/>
  <c r="Y4603" i="1" s="1"/>
  <c r="X4604" i="1"/>
  <c r="Y4604" i="1" s="1"/>
  <c r="X4605" i="1"/>
  <c r="Y4605" i="1" s="1"/>
  <c r="X4606" i="1"/>
  <c r="Y4606" i="1" s="1"/>
  <c r="X4607" i="1"/>
  <c r="Y4607" i="1" s="1"/>
  <c r="X4608" i="1"/>
  <c r="Y4608" i="1" s="1"/>
  <c r="X4609" i="1"/>
  <c r="Y4609" i="1" s="1"/>
  <c r="X4610" i="1"/>
  <c r="Y4610" i="1" s="1"/>
  <c r="X4611" i="1"/>
  <c r="Y4611" i="1" s="1"/>
  <c r="X4612" i="1"/>
  <c r="Y4612" i="1" s="1"/>
  <c r="X4613" i="1"/>
  <c r="Y4613" i="1" s="1"/>
  <c r="X4614" i="1"/>
  <c r="Y4614" i="1" s="1"/>
  <c r="X4615" i="1"/>
  <c r="Y4615" i="1" s="1"/>
  <c r="X4616" i="1"/>
  <c r="Y4616" i="1" s="1"/>
  <c r="X4617" i="1"/>
  <c r="Y4617" i="1" s="1"/>
  <c r="X4618" i="1"/>
  <c r="Y4618" i="1" s="1"/>
  <c r="X4619" i="1"/>
  <c r="Y4619" i="1" s="1"/>
  <c r="X4620" i="1"/>
  <c r="Y4620" i="1" s="1"/>
  <c r="X4621" i="1"/>
  <c r="Y4621" i="1" s="1"/>
  <c r="X4622" i="1"/>
  <c r="Y4622" i="1" s="1"/>
  <c r="X4623" i="1"/>
  <c r="Y4623" i="1" s="1"/>
  <c r="X4624" i="1"/>
  <c r="Y4624" i="1" s="1"/>
  <c r="X4625" i="1"/>
  <c r="Y4625" i="1" s="1"/>
  <c r="X4626" i="1"/>
  <c r="Y4626" i="1" s="1"/>
  <c r="X4627" i="1"/>
  <c r="Y4627" i="1" s="1"/>
  <c r="X4628" i="1"/>
  <c r="Y4628" i="1" s="1"/>
  <c r="X4629" i="1"/>
  <c r="Y4629" i="1" s="1"/>
  <c r="X4630" i="1"/>
  <c r="Y4630" i="1" s="1"/>
  <c r="X4631" i="1"/>
  <c r="Y4631" i="1" s="1"/>
  <c r="X4632" i="1"/>
  <c r="Y4632" i="1" s="1"/>
  <c r="X4633" i="1"/>
  <c r="Y4633" i="1" s="1"/>
  <c r="X4634" i="1"/>
  <c r="Y4634" i="1" s="1"/>
  <c r="X4635" i="1"/>
  <c r="Y4635" i="1" s="1"/>
  <c r="X4636" i="1"/>
  <c r="Y4636" i="1" s="1"/>
  <c r="X4637" i="1"/>
  <c r="Y4637" i="1" s="1"/>
  <c r="X4638" i="1"/>
  <c r="Y4638" i="1" s="1"/>
  <c r="X4639" i="1"/>
  <c r="Y4639" i="1" s="1"/>
  <c r="X4640" i="1"/>
  <c r="Y4640" i="1" s="1"/>
  <c r="X4641" i="1"/>
  <c r="Y4641" i="1" s="1"/>
  <c r="X4642" i="1"/>
  <c r="Y4642" i="1" s="1"/>
  <c r="X4643" i="1"/>
  <c r="Y4643" i="1" s="1"/>
  <c r="X4644" i="1"/>
  <c r="Y4644" i="1" s="1"/>
  <c r="X4645" i="1"/>
  <c r="Y4645" i="1" s="1"/>
  <c r="X4646" i="1"/>
  <c r="Y4646" i="1" s="1"/>
  <c r="X4647" i="1"/>
  <c r="Y4647" i="1" s="1"/>
  <c r="X4648" i="1"/>
  <c r="Y4648" i="1" s="1"/>
  <c r="X4649" i="1"/>
  <c r="Y4649" i="1" s="1"/>
  <c r="X4650" i="1"/>
  <c r="Y4650" i="1" s="1"/>
  <c r="X4651" i="1"/>
  <c r="Y4651" i="1" s="1"/>
  <c r="X4652" i="1"/>
  <c r="Y4652" i="1" s="1"/>
  <c r="X4653" i="1"/>
  <c r="Y4653" i="1" s="1"/>
  <c r="X4654" i="1"/>
  <c r="Y4654" i="1" s="1"/>
  <c r="X4655" i="1"/>
  <c r="Y4655" i="1" s="1"/>
  <c r="X4656" i="1"/>
  <c r="Y4656" i="1" s="1"/>
  <c r="X4657" i="1"/>
  <c r="Y4657" i="1" s="1"/>
  <c r="X4658" i="1"/>
  <c r="Y4658" i="1" s="1"/>
  <c r="X4659" i="1"/>
  <c r="Y4659" i="1" s="1"/>
  <c r="X4660" i="1"/>
  <c r="Y4660" i="1" s="1"/>
  <c r="X4661" i="1"/>
  <c r="Y4661" i="1" s="1"/>
  <c r="X4662" i="1"/>
  <c r="Y4662" i="1" s="1"/>
  <c r="X4663" i="1"/>
  <c r="Y4663" i="1" s="1"/>
  <c r="X4664" i="1"/>
  <c r="Y4664" i="1" s="1"/>
  <c r="X4665" i="1"/>
  <c r="Y4665" i="1" s="1"/>
  <c r="X4666" i="1"/>
  <c r="Y4666" i="1" s="1"/>
  <c r="X4667" i="1"/>
  <c r="Y4667" i="1" s="1"/>
  <c r="X4668" i="1"/>
  <c r="Y4668" i="1" s="1"/>
  <c r="X4669" i="1"/>
  <c r="Y4669" i="1" s="1"/>
  <c r="X4670" i="1"/>
  <c r="Y4670" i="1" s="1"/>
  <c r="X4671" i="1"/>
  <c r="Y4671" i="1" s="1"/>
  <c r="X4672" i="1"/>
  <c r="Y4672" i="1" s="1"/>
  <c r="X4673" i="1"/>
  <c r="Y4673" i="1" s="1"/>
  <c r="X4674" i="1"/>
  <c r="Y4674" i="1" s="1"/>
  <c r="X4675" i="1"/>
  <c r="Y4675" i="1" s="1"/>
  <c r="X4676" i="1"/>
  <c r="Y4676" i="1" s="1"/>
  <c r="X4677" i="1"/>
  <c r="Y4677" i="1" s="1"/>
  <c r="X4678" i="1"/>
  <c r="Y4678" i="1" s="1"/>
  <c r="X4679" i="1"/>
  <c r="Y4679" i="1" s="1"/>
  <c r="X4680" i="1"/>
  <c r="Y4680" i="1" s="1"/>
  <c r="X4681" i="1"/>
  <c r="Y4681" i="1" s="1"/>
  <c r="X4682" i="1"/>
  <c r="Y4682" i="1" s="1"/>
  <c r="X4683" i="1"/>
  <c r="Y4683" i="1" s="1"/>
  <c r="X4684" i="1"/>
  <c r="Y4684" i="1" s="1"/>
  <c r="X4685" i="1"/>
  <c r="Y4685" i="1" s="1"/>
  <c r="X4686" i="1"/>
  <c r="Y4686" i="1" s="1"/>
  <c r="X4687" i="1"/>
  <c r="Y4687" i="1" s="1"/>
  <c r="X4688" i="1"/>
  <c r="Y4688" i="1" s="1"/>
  <c r="X4689" i="1"/>
  <c r="Y4689" i="1" s="1"/>
  <c r="X4690" i="1"/>
  <c r="Y4690" i="1" s="1"/>
  <c r="X4691" i="1"/>
  <c r="Y4691" i="1" s="1"/>
  <c r="X4692" i="1"/>
  <c r="Y4692" i="1" s="1"/>
  <c r="X4693" i="1"/>
  <c r="Y4693" i="1" s="1"/>
  <c r="X4694" i="1"/>
  <c r="Y4694" i="1" s="1"/>
  <c r="X4695" i="1"/>
  <c r="Y4695" i="1" s="1"/>
  <c r="X4696" i="1"/>
  <c r="Y4696" i="1" s="1"/>
  <c r="X4697" i="1"/>
  <c r="Y4697" i="1" s="1"/>
  <c r="X4698" i="1"/>
  <c r="Y4698" i="1" s="1"/>
  <c r="X4699" i="1"/>
  <c r="Y4699" i="1" s="1"/>
  <c r="X4700" i="1"/>
  <c r="Y4700" i="1" s="1"/>
  <c r="X4701" i="1"/>
  <c r="Y4701" i="1" s="1"/>
  <c r="X4702" i="1"/>
  <c r="Y4702" i="1" s="1"/>
  <c r="X4703" i="1"/>
  <c r="Y4703" i="1" s="1"/>
  <c r="X4704" i="1"/>
  <c r="Y4704" i="1" s="1"/>
  <c r="X4705" i="1"/>
  <c r="Y4705" i="1" s="1"/>
  <c r="X4706" i="1"/>
  <c r="Y4706" i="1" s="1"/>
  <c r="X4707" i="1"/>
  <c r="Y4707" i="1" s="1"/>
  <c r="X4708" i="1"/>
  <c r="Y4708" i="1" s="1"/>
  <c r="X4709" i="1"/>
  <c r="Y4709" i="1" s="1"/>
  <c r="X4710" i="1"/>
  <c r="Y4710" i="1" s="1"/>
  <c r="X4711" i="1"/>
  <c r="Y4711" i="1" s="1"/>
  <c r="X4712" i="1"/>
  <c r="Y4712" i="1" s="1"/>
  <c r="X4713" i="1"/>
  <c r="Y4713" i="1" s="1"/>
  <c r="X4714" i="1"/>
  <c r="Y4714" i="1" s="1"/>
  <c r="X4715" i="1"/>
  <c r="Y4715" i="1" s="1"/>
  <c r="X4716" i="1"/>
  <c r="Y4716" i="1" s="1"/>
  <c r="X4717" i="1"/>
  <c r="Y4717" i="1" s="1"/>
  <c r="X4718" i="1"/>
  <c r="Y4718" i="1" s="1"/>
  <c r="X4719" i="1"/>
  <c r="Y4719" i="1" s="1"/>
  <c r="X4720" i="1"/>
  <c r="Y4720" i="1" s="1"/>
  <c r="X4721" i="1"/>
  <c r="Y4721" i="1" s="1"/>
  <c r="X4722" i="1"/>
  <c r="Y4722" i="1" s="1"/>
  <c r="X4723" i="1"/>
  <c r="Y4723" i="1" s="1"/>
  <c r="X4724" i="1"/>
  <c r="Y4724" i="1" s="1"/>
  <c r="X4725" i="1"/>
  <c r="Y4725" i="1" s="1"/>
  <c r="X4726" i="1"/>
  <c r="Y4726" i="1" s="1"/>
  <c r="X4727" i="1"/>
  <c r="Y4727" i="1" s="1"/>
  <c r="X4728" i="1"/>
  <c r="Y4728" i="1" s="1"/>
  <c r="X4729" i="1"/>
  <c r="Y4729" i="1" s="1"/>
  <c r="X4730" i="1"/>
  <c r="Y4730" i="1" s="1"/>
  <c r="X4731" i="1"/>
  <c r="Y4731" i="1" s="1"/>
  <c r="X4732" i="1"/>
  <c r="Y4732" i="1" s="1"/>
  <c r="X4733" i="1"/>
  <c r="Y4733" i="1" s="1"/>
  <c r="X4734" i="1"/>
  <c r="Y4734" i="1" s="1"/>
  <c r="X4735" i="1"/>
  <c r="Y4735" i="1" s="1"/>
  <c r="X4736" i="1"/>
  <c r="Y4736" i="1" s="1"/>
  <c r="X4737" i="1"/>
  <c r="Y4737" i="1" s="1"/>
  <c r="X4738" i="1"/>
  <c r="Y4738" i="1" s="1"/>
  <c r="X4739" i="1"/>
  <c r="Y4739" i="1" s="1"/>
  <c r="X4740" i="1"/>
  <c r="Y4740" i="1" s="1"/>
  <c r="X4741" i="1"/>
  <c r="Y4741" i="1" s="1"/>
  <c r="X4742" i="1"/>
  <c r="Y4742" i="1" s="1"/>
  <c r="X4743" i="1"/>
  <c r="Y4743" i="1" s="1"/>
  <c r="X4744" i="1"/>
  <c r="Y4744" i="1" s="1"/>
  <c r="X4745" i="1"/>
  <c r="Y4745" i="1" s="1"/>
  <c r="X4746" i="1"/>
  <c r="Y4746" i="1" s="1"/>
  <c r="X4747" i="1"/>
  <c r="Y4747" i="1" s="1"/>
  <c r="X4748" i="1"/>
  <c r="Y4748" i="1" s="1"/>
  <c r="X4749" i="1"/>
  <c r="Y4749" i="1" s="1"/>
  <c r="X4750" i="1"/>
  <c r="Y4750" i="1" s="1"/>
  <c r="X4751" i="1"/>
  <c r="Y4751" i="1" s="1"/>
  <c r="X4752" i="1"/>
  <c r="Y4752" i="1" s="1"/>
  <c r="X4753" i="1"/>
  <c r="Y4753" i="1" s="1"/>
  <c r="X4754" i="1"/>
  <c r="Y4754" i="1" s="1"/>
  <c r="X4755" i="1"/>
  <c r="Y4755" i="1" s="1"/>
  <c r="X4756" i="1"/>
  <c r="Y4756" i="1" s="1"/>
  <c r="X4757" i="1"/>
  <c r="Y4757" i="1" s="1"/>
  <c r="X4758" i="1"/>
  <c r="Y4758" i="1" s="1"/>
  <c r="X4759" i="1"/>
  <c r="Y4759" i="1" s="1"/>
  <c r="X4760" i="1"/>
  <c r="Y4760" i="1" s="1"/>
  <c r="X4761" i="1"/>
  <c r="Y4761" i="1" s="1"/>
  <c r="X4762" i="1"/>
  <c r="Y4762" i="1" s="1"/>
  <c r="X4763" i="1"/>
  <c r="Y4763" i="1" s="1"/>
  <c r="X4764" i="1"/>
  <c r="Y4764" i="1" s="1"/>
  <c r="X4765" i="1"/>
  <c r="Y4765" i="1" s="1"/>
  <c r="X4766" i="1"/>
  <c r="Y4766" i="1" s="1"/>
  <c r="X4767" i="1"/>
  <c r="Y4767" i="1" s="1"/>
  <c r="X4768" i="1"/>
  <c r="Y4768" i="1" s="1"/>
  <c r="X4769" i="1"/>
  <c r="Y4769" i="1" s="1"/>
  <c r="X4770" i="1"/>
  <c r="Y4770" i="1" s="1"/>
  <c r="X4771" i="1"/>
  <c r="Y4771" i="1" s="1"/>
  <c r="X4772" i="1"/>
  <c r="Y4772" i="1" s="1"/>
  <c r="X4773" i="1"/>
  <c r="Y4773" i="1" s="1"/>
  <c r="X4774" i="1"/>
  <c r="Y4774" i="1" s="1"/>
  <c r="X4775" i="1"/>
  <c r="Y4775" i="1" s="1"/>
  <c r="X4776" i="1"/>
  <c r="Y4776" i="1" s="1"/>
  <c r="X4777" i="1"/>
  <c r="Y4777" i="1" s="1"/>
  <c r="X4778" i="1"/>
  <c r="Y4778" i="1" s="1"/>
  <c r="X4779" i="1"/>
  <c r="Y4779" i="1" s="1"/>
  <c r="X4780" i="1"/>
  <c r="Y4780" i="1" s="1"/>
  <c r="X4781" i="1"/>
  <c r="Y4781" i="1" s="1"/>
  <c r="X4782" i="1"/>
  <c r="Y4782" i="1" s="1"/>
  <c r="X4783" i="1"/>
  <c r="Y4783" i="1" s="1"/>
  <c r="X4784" i="1"/>
  <c r="Y4784" i="1" s="1"/>
  <c r="X4785" i="1"/>
  <c r="Y4785" i="1" s="1"/>
  <c r="X4786" i="1"/>
  <c r="Y4786" i="1" s="1"/>
  <c r="X4787" i="1"/>
  <c r="Y4787" i="1" s="1"/>
  <c r="X4788" i="1"/>
  <c r="Y4788" i="1" s="1"/>
  <c r="X4789" i="1"/>
  <c r="Y4789" i="1" s="1"/>
  <c r="X4790" i="1"/>
  <c r="Y4790" i="1" s="1"/>
  <c r="X4791" i="1"/>
  <c r="Y4791" i="1" s="1"/>
  <c r="X4792" i="1"/>
  <c r="Y4792" i="1" s="1"/>
  <c r="X4793" i="1"/>
  <c r="Y4793" i="1" s="1"/>
  <c r="X4794" i="1"/>
  <c r="Y4794" i="1" s="1"/>
  <c r="X4795" i="1"/>
  <c r="Y4795" i="1" s="1"/>
  <c r="X4796" i="1"/>
  <c r="Y4796" i="1" s="1"/>
  <c r="X4797" i="1"/>
  <c r="Y4797" i="1" s="1"/>
  <c r="X4798" i="1"/>
  <c r="Y4798" i="1" s="1"/>
  <c r="X4799" i="1"/>
  <c r="Y4799" i="1" s="1"/>
  <c r="X4800" i="1"/>
  <c r="Y4800" i="1" s="1"/>
  <c r="X4801" i="1"/>
  <c r="Y4801" i="1" s="1"/>
  <c r="X4802" i="1"/>
  <c r="Y4802" i="1" s="1"/>
  <c r="X4803" i="1"/>
  <c r="Y4803" i="1" s="1"/>
  <c r="X4804" i="1"/>
  <c r="Y4804" i="1" s="1"/>
  <c r="X4805" i="1"/>
  <c r="Y4805" i="1" s="1"/>
  <c r="X4806" i="1"/>
  <c r="Y4806" i="1" s="1"/>
  <c r="X4807" i="1"/>
  <c r="Y4807" i="1" s="1"/>
  <c r="X4808" i="1"/>
  <c r="Y4808" i="1" s="1"/>
  <c r="X4809" i="1"/>
  <c r="Y4809" i="1" s="1"/>
  <c r="X4810" i="1"/>
  <c r="Y4810" i="1" s="1"/>
  <c r="X4811" i="1"/>
  <c r="Y4811" i="1" s="1"/>
  <c r="X4812" i="1"/>
  <c r="Y4812" i="1" s="1"/>
  <c r="X4813" i="1"/>
  <c r="Y4813" i="1" s="1"/>
  <c r="X4814" i="1"/>
  <c r="Y4814" i="1" s="1"/>
  <c r="X4815" i="1"/>
  <c r="Y4815" i="1" s="1"/>
  <c r="X4816" i="1"/>
  <c r="Y4816" i="1" s="1"/>
  <c r="X4817" i="1"/>
  <c r="Y4817" i="1" s="1"/>
  <c r="X4818" i="1"/>
  <c r="Y4818" i="1" s="1"/>
  <c r="X4819" i="1"/>
  <c r="Y4819" i="1" s="1"/>
  <c r="X4820" i="1"/>
  <c r="Y4820" i="1" s="1"/>
  <c r="X4821" i="1"/>
  <c r="Y4821" i="1" s="1"/>
  <c r="X4822" i="1"/>
  <c r="Y4822" i="1" s="1"/>
  <c r="X4823" i="1"/>
  <c r="Y4823" i="1" s="1"/>
  <c r="X4824" i="1"/>
  <c r="Y4824" i="1" s="1"/>
  <c r="X4825" i="1"/>
  <c r="Y4825" i="1" s="1"/>
  <c r="X4826" i="1"/>
  <c r="Y4826" i="1" s="1"/>
  <c r="X4827" i="1"/>
  <c r="Y4827" i="1" s="1"/>
  <c r="X4828" i="1"/>
  <c r="Y4828" i="1" s="1"/>
  <c r="X4829" i="1"/>
  <c r="Y4829" i="1" s="1"/>
  <c r="X4830" i="1"/>
  <c r="Y4830" i="1" s="1"/>
  <c r="X4831" i="1"/>
  <c r="Y4831" i="1" s="1"/>
  <c r="X4832" i="1"/>
  <c r="Y4832" i="1" s="1"/>
  <c r="X4833" i="1"/>
  <c r="Y4833" i="1" s="1"/>
  <c r="X4834" i="1"/>
  <c r="Y4834" i="1" s="1"/>
  <c r="X4835" i="1"/>
  <c r="Y4835" i="1" s="1"/>
  <c r="X4836" i="1"/>
  <c r="Y4836" i="1" s="1"/>
  <c r="X4837" i="1"/>
  <c r="Y4837" i="1" s="1"/>
  <c r="X4838" i="1"/>
  <c r="Y4838" i="1" s="1"/>
  <c r="X4839" i="1"/>
  <c r="Y4839" i="1" s="1"/>
  <c r="X4840" i="1"/>
  <c r="Y4840" i="1" s="1"/>
  <c r="X4841" i="1"/>
  <c r="Y4841" i="1" s="1"/>
  <c r="X4842" i="1"/>
  <c r="Y4842" i="1" s="1"/>
  <c r="X4843" i="1"/>
  <c r="Y4843" i="1" s="1"/>
  <c r="X4844" i="1"/>
  <c r="Y4844" i="1" s="1"/>
  <c r="X4845" i="1"/>
  <c r="Y4845" i="1" s="1"/>
  <c r="X4846" i="1"/>
  <c r="Y4846" i="1" s="1"/>
  <c r="X4847" i="1"/>
  <c r="Y4847" i="1" s="1"/>
  <c r="X4848" i="1"/>
  <c r="Y4848" i="1" s="1"/>
  <c r="X4849" i="1"/>
  <c r="Y4849" i="1" s="1"/>
  <c r="X4850" i="1"/>
  <c r="Y4850" i="1" s="1"/>
  <c r="X4851" i="1"/>
  <c r="Y4851" i="1" s="1"/>
  <c r="X4852" i="1"/>
  <c r="Y4852" i="1" s="1"/>
  <c r="X4853" i="1"/>
  <c r="Y4853" i="1" s="1"/>
  <c r="X4854" i="1"/>
  <c r="Y4854" i="1" s="1"/>
  <c r="X4855" i="1"/>
  <c r="Y4855" i="1" s="1"/>
  <c r="X4856" i="1"/>
  <c r="Y4856" i="1" s="1"/>
  <c r="X4857" i="1"/>
  <c r="Y4857" i="1" s="1"/>
  <c r="X4858" i="1"/>
  <c r="Y4858" i="1" s="1"/>
  <c r="X4859" i="1"/>
  <c r="Y4859" i="1" s="1"/>
  <c r="X4860" i="1"/>
  <c r="Y4860" i="1" s="1"/>
  <c r="X4861" i="1"/>
  <c r="Y4861" i="1" s="1"/>
  <c r="X4862" i="1"/>
  <c r="Y4862" i="1" s="1"/>
  <c r="X4863" i="1"/>
  <c r="Y4863" i="1" s="1"/>
  <c r="X4864" i="1"/>
  <c r="Y4864" i="1" s="1"/>
  <c r="X4865" i="1"/>
  <c r="Y4865" i="1" s="1"/>
  <c r="X4866" i="1"/>
  <c r="Y4866" i="1" s="1"/>
  <c r="X4867" i="1"/>
  <c r="Y4867" i="1" s="1"/>
  <c r="X4868" i="1"/>
  <c r="Y4868" i="1" s="1"/>
  <c r="X4869" i="1"/>
  <c r="Y4869" i="1" s="1"/>
  <c r="X4870" i="1"/>
  <c r="Y4870" i="1" s="1"/>
  <c r="X4871" i="1"/>
  <c r="Y4871" i="1" s="1"/>
  <c r="X4872" i="1"/>
  <c r="Y4872" i="1" s="1"/>
  <c r="X4873" i="1"/>
  <c r="Y4873" i="1" s="1"/>
  <c r="X4874" i="1"/>
  <c r="Y4874" i="1" s="1"/>
  <c r="X4875" i="1"/>
  <c r="Y4875" i="1" s="1"/>
  <c r="X4876" i="1"/>
  <c r="Y4876" i="1" s="1"/>
  <c r="X4877" i="1"/>
  <c r="Y4877" i="1" s="1"/>
  <c r="X4878" i="1"/>
  <c r="Y4878" i="1" s="1"/>
  <c r="X4879" i="1"/>
  <c r="Y4879" i="1" s="1"/>
  <c r="X4880" i="1"/>
  <c r="Y4880" i="1" s="1"/>
  <c r="X4881" i="1"/>
  <c r="Y4881" i="1" s="1"/>
  <c r="X4882" i="1"/>
  <c r="Y4882" i="1" s="1"/>
  <c r="X4883" i="1"/>
  <c r="Y4883" i="1" s="1"/>
  <c r="X4884" i="1"/>
  <c r="Y4884" i="1" s="1"/>
  <c r="X4885" i="1"/>
  <c r="Y4885" i="1" s="1"/>
  <c r="X4886" i="1"/>
  <c r="Y4886" i="1" s="1"/>
  <c r="X4887" i="1"/>
  <c r="Y4887" i="1" s="1"/>
  <c r="X4888" i="1"/>
  <c r="Y4888" i="1" s="1"/>
  <c r="X4889" i="1"/>
  <c r="Y4889" i="1" s="1"/>
  <c r="X4890" i="1"/>
  <c r="Y4890" i="1" s="1"/>
  <c r="X4891" i="1"/>
  <c r="Y4891" i="1" s="1"/>
  <c r="X4892" i="1"/>
  <c r="Y4892" i="1" s="1"/>
  <c r="X4893" i="1"/>
  <c r="Y4893" i="1" s="1"/>
  <c r="X4894" i="1"/>
  <c r="Y4894" i="1" s="1"/>
  <c r="X4895" i="1"/>
  <c r="Y4895" i="1" s="1"/>
  <c r="X4896" i="1"/>
  <c r="Y4896" i="1" s="1"/>
  <c r="X4897" i="1"/>
  <c r="Y4897" i="1" s="1"/>
  <c r="X4898" i="1"/>
  <c r="Y4898" i="1" s="1"/>
  <c r="X4899" i="1"/>
  <c r="Y4899" i="1" s="1"/>
  <c r="X4900" i="1"/>
  <c r="Y4900" i="1" s="1"/>
  <c r="X4901" i="1"/>
  <c r="Y4901" i="1" s="1"/>
  <c r="X4902" i="1"/>
  <c r="Y4902" i="1" s="1"/>
  <c r="X4903" i="1"/>
  <c r="Y4903" i="1" s="1"/>
  <c r="X4904" i="1"/>
  <c r="Y4904" i="1" s="1"/>
  <c r="X4905" i="1"/>
  <c r="Y4905" i="1" s="1"/>
  <c r="X4906" i="1"/>
  <c r="Y4906" i="1" s="1"/>
  <c r="X4907" i="1"/>
  <c r="Y4907" i="1" s="1"/>
  <c r="X4908" i="1"/>
  <c r="Y4908" i="1" s="1"/>
  <c r="X4909" i="1"/>
  <c r="Y4909" i="1" s="1"/>
  <c r="X4910" i="1"/>
  <c r="Y4910" i="1" s="1"/>
  <c r="X4911" i="1"/>
  <c r="Y4911" i="1" s="1"/>
  <c r="X4912" i="1"/>
  <c r="Y4912" i="1" s="1"/>
  <c r="X4913" i="1"/>
  <c r="Y4913" i="1" s="1"/>
  <c r="X4914" i="1"/>
  <c r="Y4914" i="1" s="1"/>
  <c r="X4915" i="1"/>
  <c r="Y4915" i="1" s="1"/>
  <c r="X4916" i="1"/>
  <c r="Y4916" i="1" s="1"/>
  <c r="X4917" i="1"/>
  <c r="Y4917" i="1" s="1"/>
  <c r="X4918" i="1"/>
  <c r="Y4918" i="1" s="1"/>
  <c r="X4919" i="1"/>
  <c r="Y4919" i="1" s="1"/>
  <c r="X4920" i="1"/>
  <c r="Y4920" i="1" s="1"/>
  <c r="X4921" i="1"/>
  <c r="Y4921" i="1" s="1"/>
  <c r="X4922" i="1"/>
  <c r="Y4922" i="1" s="1"/>
  <c r="X4923" i="1"/>
  <c r="Y4923" i="1" s="1"/>
  <c r="X4924" i="1"/>
  <c r="Y4924" i="1" s="1"/>
  <c r="X4925" i="1"/>
  <c r="Y4925" i="1" s="1"/>
  <c r="X4926" i="1"/>
  <c r="Y4926" i="1" s="1"/>
  <c r="X4927" i="1"/>
  <c r="Y4927" i="1" s="1"/>
  <c r="X4928" i="1"/>
  <c r="Y4928" i="1" s="1"/>
  <c r="X4929" i="1"/>
  <c r="Y4929" i="1" s="1"/>
  <c r="X4930" i="1"/>
  <c r="Y4930" i="1" s="1"/>
  <c r="X4931" i="1"/>
  <c r="Y4931" i="1" s="1"/>
  <c r="X4932" i="1"/>
  <c r="Y4932" i="1" s="1"/>
  <c r="X4933" i="1"/>
  <c r="Y4933" i="1" s="1"/>
  <c r="X4934" i="1"/>
  <c r="Y4934" i="1" s="1"/>
  <c r="X4935" i="1"/>
  <c r="Y4935" i="1" s="1"/>
  <c r="X4936" i="1"/>
  <c r="Y4936" i="1" s="1"/>
  <c r="X4937" i="1"/>
  <c r="Y4937" i="1" s="1"/>
  <c r="X4938" i="1"/>
  <c r="Y4938" i="1" s="1"/>
  <c r="X4939" i="1"/>
  <c r="Y4939" i="1" s="1"/>
  <c r="X4940" i="1"/>
  <c r="Y4940" i="1" s="1"/>
  <c r="X4941" i="1"/>
  <c r="Y4941" i="1" s="1"/>
  <c r="X4942" i="1"/>
  <c r="Y4942" i="1" s="1"/>
  <c r="X4943" i="1"/>
  <c r="Y4943" i="1" s="1"/>
  <c r="X4944" i="1"/>
  <c r="Y4944" i="1" s="1"/>
  <c r="X4945" i="1"/>
  <c r="Y4945" i="1" s="1"/>
  <c r="X4946" i="1"/>
  <c r="Y4946" i="1" s="1"/>
  <c r="X4947" i="1"/>
  <c r="Y4947" i="1" s="1"/>
  <c r="X4948" i="1"/>
  <c r="Y4948" i="1" s="1"/>
  <c r="X4949" i="1"/>
  <c r="Y4949" i="1" s="1"/>
  <c r="X4950" i="1"/>
  <c r="Y4950" i="1" s="1"/>
  <c r="X4951" i="1"/>
  <c r="Y4951" i="1" s="1"/>
  <c r="X4952" i="1"/>
  <c r="Y4952" i="1" s="1"/>
  <c r="X4953" i="1"/>
  <c r="Y4953" i="1" s="1"/>
  <c r="X4954" i="1"/>
  <c r="Y4954" i="1" s="1"/>
  <c r="X4955" i="1"/>
  <c r="Y4955" i="1" s="1"/>
  <c r="X4956" i="1"/>
  <c r="Y4956" i="1" s="1"/>
  <c r="X4957" i="1"/>
  <c r="Y4957" i="1" s="1"/>
  <c r="X4958" i="1"/>
  <c r="Y4958" i="1" s="1"/>
  <c r="X4959" i="1"/>
  <c r="Y4959" i="1" s="1"/>
  <c r="X4960" i="1"/>
  <c r="Y4960" i="1" s="1"/>
  <c r="X4961" i="1"/>
  <c r="Y4961" i="1" s="1"/>
  <c r="X4962" i="1"/>
  <c r="Y4962" i="1" s="1"/>
  <c r="X4963" i="1"/>
  <c r="Y4963" i="1" s="1"/>
  <c r="X4964" i="1"/>
  <c r="Y4964" i="1" s="1"/>
  <c r="X4965" i="1"/>
  <c r="Y4965" i="1" s="1"/>
  <c r="X4966" i="1"/>
  <c r="Y4966" i="1" s="1"/>
  <c r="X4967" i="1"/>
  <c r="Y4967" i="1" s="1"/>
  <c r="X4968" i="1"/>
  <c r="Y4968" i="1" s="1"/>
  <c r="X4969" i="1"/>
  <c r="Y4969" i="1" s="1"/>
  <c r="X4970" i="1"/>
  <c r="Y4970" i="1" s="1"/>
  <c r="X4971" i="1"/>
  <c r="Y4971" i="1" s="1"/>
  <c r="X4972" i="1"/>
  <c r="Y4972" i="1" s="1"/>
  <c r="X4973" i="1"/>
  <c r="Y4973" i="1" s="1"/>
  <c r="X4974" i="1"/>
  <c r="Y4974" i="1" s="1"/>
  <c r="X4975" i="1"/>
  <c r="Y4975" i="1" s="1"/>
  <c r="X4976" i="1"/>
  <c r="Y4976" i="1" s="1"/>
  <c r="X4977" i="1"/>
  <c r="Y4977" i="1" s="1"/>
  <c r="X4978" i="1"/>
  <c r="Y4978" i="1" s="1"/>
  <c r="X4979" i="1"/>
  <c r="Y4979" i="1" s="1"/>
  <c r="X4980" i="1"/>
  <c r="Y4980" i="1" s="1"/>
  <c r="X4981" i="1"/>
  <c r="Y4981" i="1" s="1"/>
  <c r="X4982" i="1"/>
  <c r="Y4982" i="1" s="1"/>
  <c r="X4983" i="1"/>
  <c r="Y4983" i="1" s="1"/>
  <c r="X4984" i="1"/>
  <c r="Y4984" i="1" s="1"/>
  <c r="X4985" i="1"/>
  <c r="Y4985" i="1" s="1"/>
  <c r="X4986" i="1"/>
  <c r="Y4986" i="1" s="1"/>
  <c r="X4987" i="1"/>
  <c r="Y4987" i="1" s="1"/>
  <c r="X4988" i="1"/>
  <c r="Y4988" i="1" s="1"/>
  <c r="X4989" i="1"/>
  <c r="Y4989" i="1" s="1"/>
  <c r="X4990" i="1"/>
  <c r="Y4990" i="1" s="1"/>
  <c r="X4991" i="1"/>
  <c r="Y4991" i="1" s="1"/>
  <c r="X4992" i="1"/>
  <c r="Y4992" i="1" s="1"/>
  <c r="X4993" i="1"/>
  <c r="Y4993" i="1" s="1"/>
  <c r="X4994" i="1"/>
  <c r="Y4994" i="1" s="1"/>
  <c r="X4995" i="1"/>
  <c r="Y4995" i="1" s="1"/>
  <c r="X4996" i="1"/>
  <c r="Y4996" i="1" s="1"/>
  <c r="X4997" i="1"/>
  <c r="Y4997" i="1" s="1"/>
  <c r="X4998" i="1"/>
  <c r="Y4998" i="1" s="1"/>
  <c r="X4999" i="1"/>
  <c r="Y4999" i="1" s="1"/>
  <c r="X5000" i="1"/>
  <c r="Y5000" i="1" s="1"/>
  <c r="X5001" i="1"/>
  <c r="Y5001" i="1" s="1"/>
  <c r="X5002" i="1"/>
  <c r="Y5002" i="1" s="1"/>
  <c r="X5003" i="1"/>
  <c r="Y5003" i="1" s="1"/>
  <c r="X5004" i="1"/>
  <c r="Y5004" i="1" s="1"/>
  <c r="X5005" i="1"/>
  <c r="Y5005" i="1" s="1"/>
  <c r="X5006" i="1"/>
  <c r="Y5006" i="1" s="1"/>
  <c r="X5007" i="1"/>
  <c r="Y5007" i="1" s="1"/>
  <c r="X5008" i="1"/>
  <c r="Y5008" i="1" s="1"/>
  <c r="X5009" i="1"/>
  <c r="Y5009" i="1" s="1"/>
  <c r="X5010" i="1"/>
  <c r="Y5010" i="1" s="1"/>
  <c r="X5011" i="1"/>
  <c r="Y5011" i="1" s="1"/>
  <c r="X5012" i="1"/>
  <c r="Y5012" i="1" s="1"/>
  <c r="X5013" i="1"/>
  <c r="Y5013" i="1" s="1"/>
  <c r="X5014" i="1"/>
  <c r="Y5014" i="1" s="1"/>
  <c r="X5015" i="1"/>
  <c r="Y5015" i="1" s="1"/>
  <c r="X5016" i="1"/>
  <c r="Y5016" i="1" s="1"/>
  <c r="X5017" i="1"/>
  <c r="Y5017" i="1" s="1"/>
  <c r="X5018" i="1"/>
  <c r="Y5018" i="1" s="1"/>
  <c r="X5019" i="1"/>
  <c r="Y5019" i="1" s="1"/>
  <c r="X5020" i="1"/>
  <c r="Y5020" i="1" s="1"/>
  <c r="X5021" i="1"/>
  <c r="Y5021" i="1" s="1"/>
  <c r="X5022" i="1"/>
  <c r="Y5022" i="1" s="1"/>
  <c r="X5023" i="1"/>
  <c r="Y5023" i="1" s="1"/>
  <c r="X5024" i="1"/>
  <c r="Y5024" i="1" s="1"/>
  <c r="X5025" i="1"/>
  <c r="Y5025" i="1" s="1"/>
  <c r="X5026" i="1"/>
  <c r="Y5026" i="1" s="1"/>
  <c r="X5027" i="1"/>
  <c r="Y5027" i="1" s="1"/>
  <c r="X5028" i="1"/>
  <c r="Y5028" i="1" s="1"/>
  <c r="X5029" i="1"/>
  <c r="Y5029" i="1" s="1"/>
  <c r="X5030" i="1"/>
  <c r="Y5030" i="1" s="1"/>
  <c r="X5031" i="1"/>
  <c r="Y5031" i="1" s="1"/>
  <c r="X5032" i="1"/>
  <c r="Y5032" i="1" s="1"/>
  <c r="X5033" i="1"/>
  <c r="Y5033" i="1" s="1"/>
  <c r="X5034" i="1"/>
  <c r="Y5034" i="1" s="1"/>
  <c r="X5035" i="1"/>
  <c r="Y5035" i="1" s="1"/>
  <c r="X5036" i="1"/>
  <c r="Y5036" i="1" s="1"/>
  <c r="X5037" i="1"/>
  <c r="Y5037" i="1" s="1"/>
  <c r="X5038" i="1"/>
  <c r="Y5038" i="1" s="1"/>
  <c r="X5039" i="1"/>
  <c r="Y5039" i="1" s="1"/>
  <c r="X5040" i="1"/>
  <c r="Y5040" i="1" s="1"/>
  <c r="X5041" i="1"/>
  <c r="Y5041" i="1" s="1"/>
  <c r="X5042" i="1"/>
  <c r="Y5042" i="1" s="1"/>
  <c r="X5043" i="1"/>
  <c r="Y5043" i="1" s="1"/>
  <c r="X5044" i="1"/>
  <c r="Y5044" i="1" s="1"/>
  <c r="X5045" i="1"/>
  <c r="Y5045" i="1" s="1"/>
  <c r="X5046" i="1"/>
  <c r="Y5046" i="1" s="1"/>
  <c r="X5047" i="1"/>
  <c r="Y5047" i="1" s="1"/>
  <c r="X5048" i="1"/>
  <c r="Y5048" i="1" s="1"/>
  <c r="X5049" i="1"/>
  <c r="Y5049" i="1" s="1"/>
  <c r="X5050" i="1"/>
  <c r="Y5050" i="1" s="1"/>
  <c r="X5051" i="1"/>
  <c r="Y5051" i="1" s="1"/>
  <c r="X5052" i="1"/>
  <c r="Y5052" i="1" s="1"/>
  <c r="X5053" i="1"/>
  <c r="Y5053" i="1" s="1"/>
  <c r="X5054" i="1"/>
  <c r="Y5054" i="1" s="1"/>
  <c r="X5055" i="1"/>
  <c r="Y5055" i="1" s="1"/>
  <c r="X5056" i="1"/>
  <c r="Y5056" i="1" s="1"/>
  <c r="X5057" i="1"/>
  <c r="Y5057" i="1" s="1"/>
  <c r="X5058" i="1"/>
  <c r="Y5058" i="1" s="1"/>
  <c r="X5059" i="1"/>
  <c r="Y5059" i="1" s="1"/>
  <c r="X5060" i="1"/>
  <c r="Y5060" i="1" s="1"/>
  <c r="X5061" i="1"/>
  <c r="Y5061" i="1" s="1"/>
  <c r="X5062" i="1"/>
  <c r="Y5062" i="1" s="1"/>
  <c r="X5063" i="1"/>
  <c r="Y5063" i="1" s="1"/>
  <c r="X5064" i="1"/>
  <c r="Y5064" i="1" s="1"/>
  <c r="X5065" i="1"/>
  <c r="Y5065" i="1" s="1"/>
  <c r="X5066" i="1"/>
  <c r="Y5066" i="1" s="1"/>
  <c r="X5067" i="1"/>
  <c r="Y5067" i="1" s="1"/>
  <c r="X5068" i="1"/>
  <c r="Y5068" i="1" s="1"/>
  <c r="X5069" i="1"/>
  <c r="Y5069" i="1" s="1"/>
  <c r="X5070" i="1"/>
  <c r="Y5070" i="1" s="1"/>
  <c r="X5071" i="1"/>
  <c r="Y5071" i="1" s="1"/>
  <c r="X5072" i="1"/>
  <c r="Y5072" i="1" s="1"/>
  <c r="X5073" i="1"/>
  <c r="Y5073" i="1" s="1"/>
  <c r="X5074" i="1"/>
  <c r="Y5074" i="1" s="1"/>
  <c r="X5075" i="1"/>
  <c r="Y5075" i="1" s="1"/>
  <c r="X5076" i="1"/>
  <c r="Y5076" i="1" s="1"/>
  <c r="X5077" i="1"/>
  <c r="Y5077" i="1" s="1"/>
  <c r="X5078" i="1"/>
  <c r="Y5078" i="1" s="1"/>
  <c r="X5079" i="1"/>
  <c r="Y5079" i="1" s="1"/>
  <c r="X5080" i="1"/>
  <c r="Y5080" i="1" s="1"/>
  <c r="X5081" i="1"/>
  <c r="Y5081" i="1" s="1"/>
  <c r="X5082" i="1"/>
  <c r="Y5082" i="1" s="1"/>
  <c r="X5083" i="1"/>
  <c r="Y5083" i="1" s="1"/>
  <c r="X5084" i="1"/>
  <c r="Y5084" i="1" s="1"/>
  <c r="X5085" i="1"/>
  <c r="Y5085" i="1" s="1"/>
  <c r="X5086" i="1"/>
  <c r="Y5086" i="1" s="1"/>
  <c r="X5087" i="1"/>
  <c r="Y5087" i="1" s="1"/>
  <c r="X5088" i="1"/>
  <c r="Y5088" i="1" s="1"/>
  <c r="X5089" i="1"/>
  <c r="Y5089" i="1" s="1"/>
  <c r="X5090" i="1"/>
  <c r="Y5090" i="1" s="1"/>
  <c r="X5091" i="1"/>
  <c r="Y5091" i="1" s="1"/>
  <c r="X5092" i="1"/>
  <c r="Y5092" i="1" s="1"/>
  <c r="X5093" i="1"/>
  <c r="Y5093" i="1" s="1"/>
  <c r="X5094" i="1"/>
  <c r="Y5094" i="1" s="1"/>
  <c r="X5095" i="1"/>
  <c r="Y5095" i="1" s="1"/>
  <c r="X5096" i="1"/>
  <c r="Y5096" i="1" s="1"/>
  <c r="X5097" i="1"/>
  <c r="Y5097" i="1" s="1"/>
  <c r="X5098" i="1"/>
  <c r="Y5098" i="1" s="1"/>
  <c r="X5099" i="1"/>
  <c r="Y5099" i="1" s="1"/>
  <c r="X5100" i="1"/>
  <c r="Y5100" i="1" s="1"/>
  <c r="X5101" i="1"/>
  <c r="Y5101" i="1" s="1"/>
  <c r="X5102" i="1"/>
  <c r="Y5102" i="1" s="1"/>
  <c r="X5103" i="1"/>
  <c r="Y5103" i="1" s="1"/>
  <c r="X5104" i="1"/>
  <c r="Y5104" i="1" s="1"/>
  <c r="X5105" i="1"/>
  <c r="Y5105" i="1" s="1"/>
  <c r="X5106" i="1"/>
  <c r="Y5106" i="1" s="1"/>
  <c r="X5107" i="1"/>
  <c r="Y5107" i="1" s="1"/>
  <c r="X5108" i="1"/>
  <c r="Y5108" i="1" s="1"/>
  <c r="X5109" i="1"/>
  <c r="Y5109" i="1" s="1"/>
  <c r="X5110" i="1"/>
  <c r="Y5110" i="1" s="1"/>
  <c r="X5111" i="1"/>
  <c r="Y5111" i="1" s="1"/>
  <c r="X5112" i="1"/>
  <c r="Y5112" i="1" s="1"/>
  <c r="X5113" i="1"/>
  <c r="Y5113" i="1" s="1"/>
  <c r="X5114" i="1"/>
  <c r="Y5114" i="1" s="1"/>
  <c r="X5115" i="1"/>
  <c r="Y5115" i="1" s="1"/>
  <c r="X5116" i="1"/>
  <c r="Y5116" i="1" s="1"/>
  <c r="X5117" i="1"/>
  <c r="Y5117" i="1" s="1"/>
  <c r="X5118" i="1"/>
  <c r="Y5118" i="1" s="1"/>
  <c r="X5119" i="1"/>
  <c r="Y5119" i="1" s="1"/>
  <c r="X5120" i="1"/>
  <c r="Y5120" i="1" s="1"/>
  <c r="X5121" i="1"/>
  <c r="Y5121" i="1" s="1"/>
  <c r="X5122" i="1"/>
  <c r="Y5122" i="1" s="1"/>
  <c r="X5123" i="1"/>
  <c r="Y5123" i="1" s="1"/>
  <c r="X5124" i="1"/>
  <c r="Y5124" i="1" s="1"/>
  <c r="X5125" i="1"/>
  <c r="Y5125" i="1" s="1"/>
  <c r="X5126" i="1"/>
  <c r="Y5126" i="1" s="1"/>
  <c r="X5127" i="1"/>
  <c r="Y5127" i="1" s="1"/>
  <c r="X5128" i="1"/>
  <c r="Y5128" i="1" s="1"/>
  <c r="X5129" i="1"/>
  <c r="Y5129" i="1" s="1"/>
  <c r="X5130" i="1"/>
  <c r="Y5130" i="1" s="1"/>
  <c r="X5131" i="1"/>
  <c r="Y5131" i="1" s="1"/>
  <c r="X5132" i="1"/>
  <c r="Y5132" i="1" s="1"/>
  <c r="X5133" i="1"/>
  <c r="Y5133" i="1" s="1"/>
  <c r="X5134" i="1"/>
  <c r="Y5134" i="1" s="1"/>
  <c r="X5135" i="1"/>
  <c r="Y5135" i="1" s="1"/>
  <c r="X5136" i="1"/>
  <c r="Y5136" i="1" s="1"/>
  <c r="X5137" i="1"/>
  <c r="Y5137" i="1" s="1"/>
  <c r="X5138" i="1"/>
  <c r="Y5138" i="1" s="1"/>
  <c r="X5139" i="1"/>
  <c r="Y5139" i="1" s="1"/>
  <c r="X5140" i="1"/>
  <c r="Y5140" i="1" s="1"/>
  <c r="X5141" i="1"/>
  <c r="Y5141" i="1" s="1"/>
  <c r="X5142" i="1"/>
  <c r="Y5142" i="1" s="1"/>
  <c r="X5143" i="1"/>
  <c r="Y5143" i="1" s="1"/>
  <c r="X5144" i="1"/>
  <c r="Y5144" i="1" s="1"/>
  <c r="X5145" i="1"/>
  <c r="Y5145" i="1" s="1"/>
  <c r="X5146" i="1"/>
  <c r="Y5146" i="1" s="1"/>
  <c r="X5147" i="1"/>
  <c r="Y5147" i="1" s="1"/>
  <c r="X5148" i="1"/>
  <c r="Y5148" i="1" s="1"/>
  <c r="X5149" i="1"/>
  <c r="Y5149" i="1" s="1"/>
  <c r="X5150" i="1"/>
  <c r="Y5150" i="1" s="1"/>
  <c r="X5151" i="1"/>
  <c r="Y5151" i="1" s="1"/>
  <c r="X5152" i="1"/>
  <c r="Y5152" i="1" s="1"/>
  <c r="X5153" i="1"/>
  <c r="Y5153" i="1" s="1"/>
  <c r="X5154" i="1"/>
  <c r="Y5154" i="1" s="1"/>
  <c r="X5155" i="1"/>
  <c r="Y5155" i="1" s="1"/>
  <c r="X5156" i="1"/>
  <c r="Y5156" i="1" s="1"/>
  <c r="X5157" i="1"/>
  <c r="Y5157" i="1" s="1"/>
  <c r="X5158" i="1"/>
  <c r="Y5158" i="1" s="1"/>
  <c r="X5159" i="1"/>
  <c r="Y5159" i="1" s="1"/>
  <c r="X5160" i="1"/>
  <c r="Y5160" i="1" s="1"/>
  <c r="X5161" i="1"/>
  <c r="Y5161" i="1" s="1"/>
  <c r="X5162" i="1"/>
  <c r="Y5162" i="1" s="1"/>
  <c r="X5163" i="1"/>
  <c r="Y5163" i="1" s="1"/>
  <c r="X5164" i="1"/>
  <c r="Y5164" i="1" s="1"/>
  <c r="X5165" i="1"/>
  <c r="Y5165" i="1" s="1"/>
  <c r="X5166" i="1"/>
  <c r="Y5166" i="1" s="1"/>
  <c r="X5167" i="1"/>
  <c r="Y5167" i="1" s="1"/>
  <c r="X5168" i="1"/>
  <c r="Y5168" i="1" s="1"/>
  <c r="X5169" i="1"/>
  <c r="Y5169" i="1" s="1"/>
  <c r="X5170" i="1"/>
  <c r="Y5170" i="1" s="1"/>
  <c r="X5171" i="1"/>
  <c r="Y5171" i="1" s="1"/>
  <c r="X5172" i="1"/>
  <c r="Y5172" i="1" s="1"/>
  <c r="X5173" i="1"/>
  <c r="Y5173" i="1" s="1"/>
  <c r="X5174" i="1"/>
  <c r="Y5174" i="1" s="1"/>
  <c r="X5175" i="1"/>
  <c r="Y5175" i="1" s="1"/>
  <c r="X5176" i="1"/>
  <c r="Y5176" i="1" s="1"/>
  <c r="X5177" i="1"/>
  <c r="Y5177" i="1" s="1"/>
  <c r="X5178" i="1"/>
  <c r="Y5178" i="1" s="1"/>
  <c r="X5179" i="1"/>
  <c r="Y5179" i="1" s="1"/>
  <c r="X5180" i="1"/>
  <c r="Y5180" i="1" s="1"/>
  <c r="X5181" i="1"/>
  <c r="Y5181" i="1" s="1"/>
  <c r="X5182" i="1"/>
  <c r="Y5182" i="1" s="1"/>
  <c r="X5183" i="1"/>
  <c r="Y5183" i="1" s="1"/>
  <c r="X5184" i="1"/>
  <c r="Y5184" i="1" s="1"/>
  <c r="X5185" i="1"/>
  <c r="Y5185" i="1" s="1"/>
  <c r="X5186" i="1"/>
  <c r="Y5186" i="1" s="1"/>
  <c r="X5187" i="1"/>
  <c r="Y5187" i="1" s="1"/>
  <c r="X5188" i="1"/>
  <c r="Y5188" i="1" s="1"/>
  <c r="X5189" i="1"/>
  <c r="Y5189" i="1" s="1"/>
  <c r="X5190" i="1"/>
  <c r="Y5190" i="1" s="1"/>
  <c r="X5191" i="1"/>
  <c r="Y5191" i="1" s="1"/>
  <c r="X5192" i="1"/>
  <c r="Y5192" i="1" s="1"/>
  <c r="X5193" i="1"/>
  <c r="Y5193" i="1" s="1"/>
  <c r="X5194" i="1"/>
  <c r="Y5194" i="1" s="1"/>
  <c r="X5195" i="1"/>
  <c r="Y5195" i="1" s="1"/>
  <c r="X5196" i="1"/>
  <c r="Y5196" i="1" s="1"/>
  <c r="X5197" i="1"/>
  <c r="Y5197" i="1" s="1"/>
  <c r="X5198" i="1"/>
  <c r="Y5198" i="1" s="1"/>
  <c r="X5199" i="1"/>
  <c r="Y5199" i="1" s="1"/>
  <c r="X5200" i="1"/>
  <c r="Y5200" i="1" s="1"/>
  <c r="X5201" i="1"/>
  <c r="Y5201" i="1" s="1"/>
  <c r="X5202" i="1"/>
  <c r="Y5202" i="1" s="1"/>
  <c r="X5203" i="1"/>
  <c r="Y5203" i="1" s="1"/>
  <c r="X5204" i="1"/>
  <c r="Y5204" i="1" s="1"/>
  <c r="X5205" i="1"/>
  <c r="Y5205" i="1" s="1"/>
  <c r="X5206" i="1"/>
  <c r="Y5206" i="1" s="1"/>
  <c r="X5207" i="1"/>
  <c r="Y5207" i="1" s="1"/>
  <c r="X5208" i="1"/>
  <c r="Y5208" i="1" s="1"/>
  <c r="X5209" i="1"/>
  <c r="Y5209" i="1" s="1"/>
  <c r="X5210" i="1"/>
  <c r="Y5210" i="1" s="1"/>
  <c r="X5211" i="1"/>
  <c r="Y5211" i="1" s="1"/>
  <c r="X5212" i="1"/>
  <c r="Y5212" i="1" s="1"/>
  <c r="X5213" i="1"/>
  <c r="Y5213" i="1" s="1"/>
  <c r="X5214" i="1"/>
  <c r="Y5214" i="1" s="1"/>
  <c r="X5215" i="1"/>
  <c r="Y5215" i="1" s="1"/>
  <c r="X5216" i="1"/>
  <c r="Y5216" i="1" s="1"/>
  <c r="X5217" i="1"/>
  <c r="Y5217" i="1" s="1"/>
  <c r="X5218" i="1"/>
  <c r="Y5218" i="1" s="1"/>
  <c r="X5219" i="1"/>
  <c r="Y5219" i="1" s="1"/>
  <c r="X5220" i="1"/>
  <c r="Y5220" i="1" s="1"/>
  <c r="X5221" i="1"/>
  <c r="Y5221" i="1" s="1"/>
  <c r="X5222" i="1"/>
  <c r="Y5222" i="1" s="1"/>
  <c r="X5223" i="1"/>
  <c r="Y5223" i="1" s="1"/>
  <c r="X5224" i="1"/>
  <c r="Y5224" i="1" s="1"/>
  <c r="X5225" i="1"/>
  <c r="Y5225" i="1" s="1"/>
  <c r="X5226" i="1"/>
  <c r="Y5226" i="1" s="1"/>
  <c r="X5227" i="1"/>
  <c r="Y5227" i="1" s="1"/>
  <c r="X5228" i="1"/>
  <c r="Y5228" i="1" s="1"/>
  <c r="X5229" i="1"/>
  <c r="Y5229" i="1" s="1"/>
  <c r="X5230" i="1"/>
  <c r="Y5230" i="1" s="1"/>
  <c r="X5231" i="1"/>
  <c r="Y5231" i="1" s="1"/>
  <c r="X5232" i="1"/>
  <c r="Y5232" i="1" s="1"/>
  <c r="X5233" i="1"/>
  <c r="Y5233" i="1" s="1"/>
  <c r="X5234" i="1"/>
  <c r="Y5234" i="1" s="1"/>
  <c r="X5235" i="1"/>
  <c r="Y5235" i="1" s="1"/>
  <c r="X5236" i="1"/>
  <c r="Y5236" i="1" s="1"/>
  <c r="X5237" i="1"/>
  <c r="Y5237" i="1" s="1"/>
  <c r="X5238" i="1"/>
  <c r="Y5238" i="1" s="1"/>
  <c r="X5239" i="1"/>
  <c r="Y5239" i="1" s="1"/>
  <c r="X5240" i="1"/>
  <c r="Y5240" i="1" s="1"/>
  <c r="X5241" i="1"/>
  <c r="Y5241" i="1" s="1"/>
  <c r="X5242" i="1"/>
  <c r="Y5242" i="1" s="1"/>
  <c r="X5243" i="1"/>
  <c r="Y5243" i="1" s="1"/>
  <c r="X5244" i="1"/>
  <c r="Y5244" i="1" s="1"/>
  <c r="X5245" i="1"/>
  <c r="Y5245" i="1" s="1"/>
  <c r="X5246" i="1"/>
  <c r="Y5246" i="1" s="1"/>
  <c r="X5247" i="1"/>
  <c r="Y5247" i="1" s="1"/>
  <c r="X5248" i="1"/>
  <c r="Y5248" i="1" s="1"/>
  <c r="X5249" i="1"/>
  <c r="Y5249" i="1" s="1"/>
  <c r="X5250" i="1"/>
  <c r="Y5250" i="1" s="1"/>
  <c r="X5251" i="1"/>
  <c r="Y5251" i="1" s="1"/>
  <c r="X5252" i="1"/>
  <c r="Y5252" i="1" s="1"/>
  <c r="X5253" i="1"/>
  <c r="Y5253" i="1" s="1"/>
  <c r="X5254" i="1"/>
  <c r="Y5254" i="1" s="1"/>
  <c r="X5255" i="1"/>
  <c r="Y5255" i="1" s="1"/>
  <c r="X5256" i="1"/>
  <c r="Y5256" i="1" s="1"/>
  <c r="X5257" i="1"/>
  <c r="Y5257" i="1" s="1"/>
  <c r="X5258" i="1"/>
  <c r="Y5258" i="1" s="1"/>
  <c r="X5259" i="1"/>
  <c r="Y5259" i="1" s="1"/>
  <c r="X5260" i="1"/>
  <c r="Y5260" i="1" s="1"/>
  <c r="X5261" i="1"/>
  <c r="Y5261" i="1" s="1"/>
  <c r="X5262" i="1"/>
  <c r="Y5262" i="1" s="1"/>
  <c r="X5263" i="1"/>
  <c r="Y5263" i="1" s="1"/>
  <c r="X5264" i="1"/>
  <c r="Y5264" i="1" s="1"/>
  <c r="X5265" i="1"/>
  <c r="Y5265" i="1" s="1"/>
  <c r="X5266" i="1"/>
  <c r="Y5266" i="1" s="1"/>
  <c r="X5267" i="1"/>
  <c r="Y5267" i="1" s="1"/>
  <c r="X5268" i="1"/>
  <c r="Y5268" i="1" s="1"/>
  <c r="X5269" i="1"/>
  <c r="Y5269" i="1" s="1"/>
  <c r="X5270" i="1"/>
  <c r="Y5270" i="1" s="1"/>
  <c r="X5271" i="1"/>
  <c r="Y5271" i="1" s="1"/>
  <c r="X5272" i="1"/>
  <c r="Y5272" i="1" s="1"/>
  <c r="X5273" i="1"/>
  <c r="Y5273" i="1" s="1"/>
  <c r="X5274" i="1"/>
  <c r="Y5274" i="1" s="1"/>
  <c r="X5275" i="1"/>
  <c r="Y5275" i="1" s="1"/>
  <c r="X5276" i="1"/>
  <c r="Y5276" i="1" s="1"/>
  <c r="X5277" i="1"/>
  <c r="Y5277" i="1" s="1"/>
  <c r="X5278" i="1"/>
  <c r="Y5278" i="1" s="1"/>
  <c r="X5279" i="1"/>
  <c r="Y5279" i="1" s="1"/>
  <c r="X5280" i="1"/>
  <c r="Y5280" i="1" s="1"/>
  <c r="X5281" i="1"/>
  <c r="Y5281" i="1" s="1"/>
  <c r="X5282" i="1"/>
  <c r="Y5282" i="1" s="1"/>
  <c r="X5283" i="1"/>
  <c r="Y5283" i="1" s="1"/>
  <c r="X5284" i="1"/>
  <c r="Y5284" i="1" s="1"/>
  <c r="X5285" i="1"/>
  <c r="Y5285" i="1" s="1"/>
  <c r="X5286" i="1"/>
  <c r="Y5286" i="1" s="1"/>
  <c r="X5287" i="1"/>
  <c r="Y5287" i="1" s="1"/>
  <c r="X5288" i="1"/>
  <c r="Y5288" i="1" s="1"/>
  <c r="X5289" i="1"/>
  <c r="Y5289" i="1" s="1"/>
  <c r="X5290" i="1"/>
  <c r="Y5290" i="1" s="1"/>
  <c r="X5291" i="1"/>
  <c r="Y5291" i="1" s="1"/>
  <c r="X5292" i="1"/>
  <c r="Y5292" i="1" s="1"/>
  <c r="X5293" i="1"/>
  <c r="Y5293" i="1" s="1"/>
  <c r="X5294" i="1"/>
  <c r="Y5294" i="1" s="1"/>
  <c r="X5295" i="1"/>
  <c r="Y5295" i="1" s="1"/>
  <c r="X5296" i="1"/>
  <c r="Y5296" i="1" s="1"/>
  <c r="X5297" i="1"/>
  <c r="Y5297" i="1" s="1"/>
  <c r="X5298" i="1"/>
  <c r="Y5298" i="1" s="1"/>
  <c r="X5299" i="1"/>
  <c r="Y5299" i="1" s="1"/>
  <c r="X5300" i="1"/>
  <c r="Y5300" i="1" s="1"/>
  <c r="X5301" i="1"/>
  <c r="Y5301" i="1" s="1"/>
  <c r="X5302" i="1"/>
  <c r="Y5302" i="1" s="1"/>
  <c r="X5303" i="1"/>
  <c r="Y5303" i="1" s="1"/>
  <c r="X5304" i="1"/>
  <c r="Y5304" i="1" s="1"/>
  <c r="X5305" i="1"/>
  <c r="Y5305" i="1" s="1"/>
  <c r="X5306" i="1"/>
  <c r="Y5306" i="1" s="1"/>
  <c r="X5307" i="1"/>
  <c r="Y5307" i="1" s="1"/>
  <c r="X5308" i="1"/>
  <c r="Y5308" i="1" s="1"/>
  <c r="X5309" i="1"/>
  <c r="Y5309" i="1" s="1"/>
  <c r="X5310" i="1"/>
  <c r="Y5310" i="1" s="1"/>
  <c r="X5311" i="1"/>
  <c r="Y5311" i="1" s="1"/>
  <c r="X5312" i="1"/>
  <c r="Y5312" i="1" s="1"/>
  <c r="X5313" i="1"/>
  <c r="Y5313" i="1" s="1"/>
  <c r="X5314" i="1"/>
  <c r="Y5314" i="1" s="1"/>
  <c r="X5315" i="1"/>
  <c r="Y5315" i="1" s="1"/>
  <c r="X5316" i="1"/>
  <c r="Y5316" i="1" s="1"/>
  <c r="X5317" i="1"/>
  <c r="Y5317" i="1" s="1"/>
  <c r="X5318" i="1"/>
  <c r="Y5318" i="1" s="1"/>
  <c r="X5319" i="1"/>
  <c r="Y5319" i="1" s="1"/>
  <c r="X5320" i="1"/>
  <c r="Y5320" i="1" s="1"/>
  <c r="X5321" i="1"/>
  <c r="Y5321" i="1" s="1"/>
  <c r="X5322" i="1"/>
  <c r="Y5322" i="1" s="1"/>
  <c r="X5323" i="1"/>
  <c r="Y5323" i="1" s="1"/>
  <c r="X5324" i="1"/>
  <c r="Y5324" i="1" s="1"/>
  <c r="X5325" i="1"/>
  <c r="Y5325" i="1" s="1"/>
  <c r="X5326" i="1"/>
  <c r="Y5326" i="1" s="1"/>
  <c r="X5327" i="1"/>
  <c r="Y5327" i="1" s="1"/>
  <c r="X5328" i="1"/>
  <c r="Y5328" i="1" s="1"/>
  <c r="X5329" i="1"/>
  <c r="Y5329" i="1" s="1"/>
  <c r="X5330" i="1"/>
  <c r="Y5330" i="1" s="1"/>
  <c r="X5331" i="1"/>
  <c r="Y5331" i="1" s="1"/>
  <c r="X5332" i="1"/>
  <c r="Y5332" i="1" s="1"/>
  <c r="X5333" i="1"/>
  <c r="Y5333" i="1" s="1"/>
  <c r="X5334" i="1"/>
  <c r="Y5334" i="1" s="1"/>
  <c r="X5335" i="1"/>
  <c r="Y5335" i="1" s="1"/>
  <c r="X5336" i="1"/>
  <c r="Y5336" i="1" s="1"/>
  <c r="X5337" i="1"/>
  <c r="Y5337" i="1" s="1"/>
  <c r="X5338" i="1"/>
  <c r="Y5338" i="1" s="1"/>
  <c r="X5339" i="1"/>
  <c r="Y5339" i="1" s="1"/>
  <c r="X5340" i="1"/>
  <c r="Y5340" i="1" s="1"/>
  <c r="X5341" i="1"/>
  <c r="Y5341" i="1" s="1"/>
  <c r="X5342" i="1"/>
  <c r="Y5342" i="1" s="1"/>
  <c r="X5343" i="1"/>
  <c r="Y5343" i="1" s="1"/>
  <c r="X5344" i="1"/>
  <c r="Y5344" i="1" s="1"/>
  <c r="X5345" i="1"/>
  <c r="Y5345" i="1" s="1"/>
  <c r="X5346" i="1"/>
  <c r="Y5346" i="1" s="1"/>
  <c r="X5347" i="1"/>
  <c r="Y5347" i="1" s="1"/>
  <c r="X5348" i="1"/>
  <c r="Y5348" i="1" s="1"/>
  <c r="X5349" i="1"/>
  <c r="Y5349" i="1" s="1"/>
  <c r="X5350" i="1"/>
  <c r="Y5350" i="1" s="1"/>
  <c r="X5351" i="1"/>
  <c r="Y5351" i="1" s="1"/>
  <c r="X5352" i="1"/>
  <c r="Y5352" i="1" s="1"/>
  <c r="X5353" i="1"/>
  <c r="Y5353" i="1" s="1"/>
  <c r="X5354" i="1"/>
  <c r="Y5354" i="1" s="1"/>
  <c r="X5355" i="1"/>
  <c r="Y5355" i="1" s="1"/>
  <c r="X5356" i="1"/>
  <c r="Y5356" i="1" s="1"/>
  <c r="X5357" i="1"/>
  <c r="Y5357" i="1" s="1"/>
  <c r="X5358" i="1"/>
  <c r="Y5358" i="1" s="1"/>
  <c r="X5359" i="1"/>
  <c r="Y5359" i="1" s="1"/>
  <c r="X5360" i="1"/>
  <c r="Y5360" i="1" s="1"/>
  <c r="X5361" i="1"/>
  <c r="Y5361" i="1" s="1"/>
  <c r="X5362" i="1"/>
  <c r="Y5362" i="1" s="1"/>
  <c r="X5363" i="1"/>
  <c r="Y5363" i="1" s="1"/>
  <c r="X5364" i="1"/>
  <c r="Y5364" i="1" s="1"/>
  <c r="X5365" i="1"/>
  <c r="Y5365" i="1" s="1"/>
  <c r="X5366" i="1"/>
  <c r="Y5366" i="1" s="1"/>
  <c r="X5367" i="1"/>
  <c r="Y5367" i="1" s="1"/>
  <c r="X5368" i="1"/>
  <c r="Y5368" i="1" s="1"/>
  <c r="X5369" i="1"/>
  <c r="Y5369" i="1" s="1"/>
  <c r="X5370" i="1"/>
  <c r="Y5370" i="1" s="1"/>
  <c r="X5371" i="1"/>
  <c r="Y5371" i="1" s="1"/>
  <c r="X5372" i="1"/>
  <c r="Y5372" i="1" s="1"/>
  <c r="X5373" i="1"/>
  <c r="Y5373" i="1" s="1"/>
  <c r="X5374" i="1"/>
  <c r="Y5374" i="1" s="1"/>
  <c r="X5375" i="1"/>
  <c r="Y5375" i="1" s="1"/>
  <c r="X5376" i="1"/>
  <c r="Y5376" i="1" s="1"/>
  <c r="X5377" i="1"/>
  <c r="Y5377" i="1" s="1"/>
  <c r="X5378" i="1"/>
  <c r="Y5378" i="1" s="1"/>
  <c r="X5379" i="1"/>
  <c r="Y5379" i="1" s="1"/>
  <c r="X5380" i="1"/>
  <c r="Y5380" i="1" s="1"/>
  <c r="X5381" i="1"/>
  <c r="Y5381" i="1" s="1"/>
  <c r="X5382" i="1"/>
  <c r="Y5382" i="1" s="1"/>
  <c r="X5383" i="1"/>
  <c r="Y5383" i="1" s="1"/>
  <c r="X5384" i="1"/>
  <c r="Y5384" i="1" s="1"/>
  <c r="X5385" i="1"/>
  <c r="Y5385" i="1" s="1"/>
  <c r="X5386" i="1"/>
  <c r="Y5386" i="1" s="1"/>
  <c r="X5387" i="1"/>
  <c r="Y5387" i="1" s="1"/>
  <c r="X5388" i="1"/>
  <c r="Y5388" i="1" s="1"/>
  <c r="X5389" i="1"/>
  <c r="Y5389" i="1" s="1"/>
  <c r="X5390" i="1"/>
  <c r="Y5390" i="1" s="1"/>
  <c r="X5391" i="1"/>
  <c r="Y5391" i="1" s="1"/>
  <c r="X5392" i="1"/>
  <c r="Y5392" i="1" s="1"/>
  <c r="X5393" i="1"/>
  <c r="Y5393" i="1" s="1"/>
  <c r="X5394" i="1"/>
  <c r="Y5394" i="1" s="1"/>
  <c r="X5395" i="1"/>
  <c r="Y5395" i="1" s="1"/>
  <c r="X5396" i="1"/>
  <c r="Y5396" i="1" s="1"/>
  <c r="X5397" i="1"/>
  <c r="Y5397" i="1" s="1"/>
  <c r="X5398" i="1"/>
  <c r="Y5398" i="1" s="1"/>
  <c r="X5399" i="1"/>
  <c r="Y5399" i="1" s="1"/>
  <c r="X5400" i="1"/>
  <c r="Y5400" i="1" s="1"/>
  <c r="X5401" i="1"/>
  <c r="Y5401" i="1" s="1"/>
  <c r="X5402" i="1"/>
  <c r="Y5402" i="1" s="1"/>
  <c r="X5403" i="1"/>
  <c r="Y5403" i="1" s="1"/>
  <c r="X5404" i="1"/>
  <c r="Y5404" i="1" s="1"/>
  <c r="X5405" i="1"/>
  <c r="Y5405" i="1" s="1"/>
  <c r="X5406" i="1"/>
  <c r="Y5406" i="1" s="1"/>
  <c r="X5407" i="1"/>
  <c r="Y5407" i="1" s="1"/>
  <c r="X5408" i="1"/>
  <c r="Y5408" i="1" s="1"/>
  <c r="X5409" i="1"/>
  <c r="Y5409" i="1" s="1"/>
  <c r="X5410" i="1"/>
  <c r="Y5410" i="1" s="1"/>
  <c r="X5411" i="1"/>
  <c r="Y5411" i="1" s="1"/>
  <c r="X5412" i="1"/>
  <c r="Y5412" i="1" s="1"/>
  <c r="X5413" i="1"/>
  <c r="Y5413" i="1" s="1"/>
  <c r="X5414" i="1"/>
  <c r="Y5414" i="1" s="1"/>
  <c r="X5415" i="1"/>
  <c r="Y5415" i="1" s="1"/>
  <c r="X5416" i="1"/>
  <c r="Y5416" i="1" s="1"/>
  <c r="X5417" i="1"/>
  <c r="Y5417" i="1" s="1"/>
  <c r="X5418" i="1"/>
  <c r="Y5418" i="1" s="1"/>
  <c r="X5419" i="1"/>
  <c r="Y5419" i="1" s="1"/>
  <c r="X5420" i="1"/>
  <c r="Y5420" i="1" s="1"/>
  <c r="X5421" i="1"/>
  <c r="Y5421" i="1" s="1"/>
  <c r="X5422" i="1"/>
  <c r="Y5422" i="1" s="1"/>
  <c r="X5423" i="1"/>
  <c r="Y5423" i="1" s="1"/>
  <c r="X5424" i="1"/>
  <c r="Y5424" i="1" s="1"/>
  <c r="X5425" i="1"/>
  <c r="Y5425" i="1" s="1"/>
  <c r="X5426" i="1"/>
  <c r="Y5426" i="1" s="1"/>
  <c r="X5427" i="1"/>
  <c r="Y5427" i="1" s="1"/>
  <c r="X5428" i="1"/>
  <c r="Y5428" i="1" s="1"/>
  <c r="X5429" i="1"/>
  <c r="Y5429" i="1" s="1"/>
  <c r="X5430" i="1"/>
  <c r="Y5430" i="1" s="1"/>
  <c r="X5431" i="1"/>
  <c r="Y5431" i="1" s="1"/>
  <c r="X5432" i="1"/>
  <c r="Y5432" i="1" s="1"/>
  <c r="X5433" i="1"/>
  <c r="Y5433" i="1" s="1"/>
  <c r="X5434" i="1"/>
  <c r="Y5434" i="1" s="1"/>
  <c r="X5435" i="1"/>
  <c r="Y5435" i="1" s="1"/>
  <c r="X5436" i="1"/>
  <c r="Y5436" i="1" s="1"/>
  <c r="X5437" i="1"/>
  <c r="Y5437" i="1" s="1"/>
  <c r="X5438" i="1"/>
  <c r="Y5438" i="1" s="1"/>
  <c r="X5439" i="1"/>
  <c r="Y5439" i="1" s="1"/>
  <c r="X5440" i="1"/>
  <c r="Y5440" i="1" s="1"/>
  <c r="X5441" i="1"/>
  <c r="Y5441" i="1" s="1"/>
  <c r="X5442" i="1"/>
  <c r="Y5442" i="1" s="1"/>
  <c r="X5443" i="1"/>
  <c r="Y5443" i="1" s="1"/>
  <c r="X5444" i="1"/>
  <c r="Y5444" i="1" s="1"/>
  <c r="X5445" i="1"/>
  <c r="Y5445" i="1" s="1"/>
  <c r="X5446" i="1"/>
  <c r="Y5446" i="1" s="1"/>
  <c r="X5447" i="1"/>
  <c r="Y5447" i="1" s="1"/>
  <c r="X5448" i="1"/>
  <c r="Y5448" i="1" s="1"/>
  <c r="X5449" i="1"/>
  <c r="Y5449" i="1" s="1"/>
  <c r="X5450" i="1"/>
  <c r="Y5450" i="1" s="1"/>
  <c r="X5451" i="1"/>
  <c r="Y5451" i="1" s="1"/>
  <c r="X5452" i="1"/>
  <c r="Y5452" i="1" s="1"/>
  <c r="X5453" i="1"/>
  <c r="Y5453" i="1" s="1"/>
  <c r="X5454" i="1"/>
  <c r="Y5454" i="1" s="1"/>
  <c r="X5455" i="1"/>
  <c r="Y5455" i="1" s="1"/>
  <c r="X5456" i="1"/>
  <c r="Y5456" i="1" s="1"/>
  <c r="X5457" i="1"/>
  <c r="Y5457" i="1" s="1"/>
  <c r="X5458" i="1"/>
  <c r="Y5458" i="1" s="1"/>
  <c r="X5459" i="1"/>
  <c r="Y5459" i="1" s="1"/>
  <c r="X5460" i="1"/>
  <c r="Y5460" i="1" s="1"/>
  <c r="X5461" i="1"/>
  <c r="Y5461" i="1" s="1"/>
  <c r="X5462" i="1"/>
  <c r="Y5462" i="1" s="1"/>
  <c r="X5463" i="1"/>
  <c r="Y5463" i="1" s="1"/>
  <c r="X5464" i="1"/>
  <c r="Y5464" i="1" s="1"/>
  <c r="X5465" i="1"/>
  <c r="Y5465" i="1" s="1"/>
  <c r="X5466" i="1"/>
  <c r="Y5466" i="1" s="1"/>
  <c r="X5467" i="1"/>
  <c r="Y5467" i="1" s="1"/>
  <c r="X5468" i="1"/>
  <c r="Y5468" i="1" s="1"/>
  <c r="X5469" i="1"/>
  <c r="Y5469" i="1" s="1"/>
  <c r="X5470" i="1"/>
  <c r="Y5470" i="1" s="1"/>
  <c r="X5471" i="1"/>
  <c r="Y5471" i="1" s="1"/>
  <c r="X5472" i="1"/>
  <c r="Y5472" i="1" s="1"/>
  <c r="X5473" i="1"/>
  <c r="Y5473" i="1" s="1"/>
  <c r="X5474" i="1"/>
  <c r="Y5474" i="1" s="1"/>
  <c r="X5475" i="1"/>
  <c r="Y5475" i="1" s="1"/>
  <c r="X5476" i="1"/>
  <c r="Y5476" i="1" s="1"/>
  <c r="X5477" i="1"/>
  <c r="Y5477" i="1" s="1"/>
  <c r="X5478" i="1"/>
  <c r="Y5478" i="1" s="1"/>
  <c r="X5479" i="1"/>
  <c r="Y5479" i="1" s="1"/>
  <c r="X5480" i="1"/>
  <c r="Y5480" i="1" s="1"/>
  <c r="X5481" i="1"/>
  <c r="Y5481" i="1" s="1"/>
  <c r="X5482" i="1"/>
  <c r="Y5482" i="1" s="1"/>
  <c r="X5483" i="1"/>
  <c r="Y5483" i="1" s="1"/>
  <c r="X5484" i="1"/>
  <c r="Y5484" i="1" s="1"/>
  <c r="X5485" i="1"/>
  <c r="Y5485" i="1" s="1"/>
  <c r="X5486" i="1"/>
  <c r="Y5486" i="1" s="1"/>
  <c r="X5487" i="1"/>
  <c r="Y5487" i="1" s="1"/>
  <c r="X5488" i="1"/>
  <c r="Y5488" i="1" s="1"/>
  <c r="X5489" i="1"/>
  <c r="Y5489" i="1" s="1"/>
  <c r="X5490" i="1"/>
  <c r="Y5490" i="1" s="1"/>
  <c r="X5491" i="1"/>
  <c r="Y5491" i="1" s="1"/>
  <c r="X5492" i="1"/>
  <c r="Y5492" i="1" s="1"/>
  <c r="X5493" i="1"/>
  <c r="Y5493" i="1" s="1"/>
  <c r="X5494" i="1"/>
  <c r="Y5494" i="1" s="1"/>
  <c r="X5495" i="1"/>
  <c r="Y5495" i="1" s="1"/>
  <c r="X5496" i="1"/>
  <c r="Y5496" i="1" s="1"/>
  <c r="X5497" i="1"/>
  <c r="Y5497" i="1" s="1"/>
  <c r="X5498" i="1"/>
  <c r="Y5498" i="1" s="1"/>
  <c r="X5499" i="1"/>
  <c r="Y5499" i="1" s="1"/>
  <c r="X5500" i="1"/>
  <c r="Y5500" i="1" s="1"/>
  <c r="X5501" i="1"/>
  <c r="Y5501" i="1" s="1"/>
  <c r="X5502" i="1"/>
  <c r="Y5502" i="1" s="1"/>
  <c r="X5503" i="1"/>
  <c r="Y5503" i="1" s="1"/>
  <c r="X5504" i="1"/>
  <c r="Y5504" i="1" s="1"/>
  <c r="X5505" i="1"/>
  <c r="Y5505" i="1" s="1"/>
  <c r="X5506" i="1"/>
  <c r="Y5506" i="1" s="1"/>
  <c r="X5507" i="1"/>
  <c r="Y5507" i="1" s="1"/>
  <c r="X5508" i="1"/>
  <c r="Y5508" i="1" s="1"/>
  <c r="X5509" i="1"/>
  <c r="Y5509" i="1" s="1"/>
  <c r="X5510" i="1"/>
  <c r="Y5510" i="1" s="1"/>
  <c r="X5511" i="1"/>
  <c r="Y5511" i="1" s="1"/>
  <c r="X5512" i="1"/>
  <c r="Y5512" i="1" s="1"/>
  <c r="X5513" i="1"/>
  <c r="Y5513" i="1" s="1"/>
  <c r="X5514" i="1"/>
  <c r="Y5514" i="1" s="1"/>
  <c r="X5515" i="1"/>
  <c r="Y5515" i="1" s="1"/>
  <c r="X5516" i="1"/>
  <c r="Y5516" i="1" s="1"/>
  <c r="X5517" i="1"/>
  <c r="Y5517" i="1" s="1"/>
  <c r="X5518" i="1"/>
  <c r="Y5518" i="1" s="1"/>
  <c r="X5519" i="1"/>
  <c r="Y5519" i="1" s="1"/>
  <c r="X5520" i="1"/>
  <c r="Y5520" i="1" s="1"/>
  <c r="X5521" i="1"/>
  <c r="Y5521" i="1" s="1"/>
  <c r="X5522" i="1"/>
  <c r="Y5522" i="1" s="1"/>
  <c r="X5523" i="1"/>
  <c r="Y5523" i="1" s="1"/>
  <c r="X5524" i="1"/>
  <c r="Y5524" i="1" s="1"/>
  <c r="X5525" i="1"/>
  <c r="Y5525" i="1" s="1"/>
  <c r="X5526" i="1"/>
  <c r="Y5526" i="1" s="1"/>
  <c r="X5527" i="1"/>
  <c r="Y5527" i="1" s="1"/>
  <c r="X5528" i="1"/>
  <c r="Y5528" i="1" s="1"/>
  <c r="X5529" i="1"/>
  <c r="Y5529" i="1" s="1"/>
  <c r="X5530" i="1"/>
  <c r="Y5530" i="1" s="1"/>
  <c r="X5531" i="1"/>
  <c r="Y5531" i="1" s="1"/>
  <c r="X5532" i="1"/>
  <c r="Y5532" i="1" s="1"/>
  <c r="X5533" i="1"/>
  <c r="Y5533" i="1" s="1"/>
  <c r="X5534" i="1"/>
  <c r="Y5534" i="1" s="1"/>
  <c r="X5535" i="1"/>
  <c r="Y5535" i="1" s="1"/>
  <c r="X5536" i="1"/>
  <c r="Y5536" i="1" s="1"/>
  <c r="X5537" i="1"/>
  <c r="Y5537" i="1" s="1"/>
  <c r="X5538" i="1"/>
  <c r="Y5538" i="1" s="1"/>
  <c r="X5539" i="1"/>
  <c r="Y5539" i="1" s="1"/>
  <c r="X5540" i="1"/>
  <c r="Y5540" i="1" s="1"/>
  <c r="X5541" i="1"/>
  <c r="Y5541" i="1" s="1"/>
  <c r="X5542" i="1"/>
  <c r="Y5542" i="1" s="1"/>
  <c r="X5543" i="1"/>
  <c r="Y5543" i="1" s="1"/>
  <c r="X5544" i="1"/>
  <c r="Y5544" i="1" s="1"/>
  <c r="X5545" i="1"/>
  <c r="Y5545" i="1" s="1"/>
  <c r="X5546" i="1"/>
  <c r="Y5546" i="1" s="1"/>
  <c r="X5547" i="1"/>
  <c r="Y5547" i="1" s="1"/>
  <c r="X5548" i="1"/>
  <c r="Y5548" i="1" s="1"/>
  <c r="X5549" i="1"/>
  <c r="Y5549" i="1" s="1"/>
  <c r="X5550" i="1"/>
  <c r="Y5550" i="1" s="1"/>
  <c r="X5551" i="1"/>
  <c r="Y5551" i="1" s="1"/>
  <c r="X5552" i="1"/>
  <c r="Y5552" i="1" s="1"/>
  <c r="X5553" i="1"/>
  <c r="Y5553" i="1" s="1"/>
  <c r="X5554" i="1"/>
  <c r="Y5554" i="1" s="1"/>
  <c r="X5555" i="1"/>
  <c r="Y5555" i="1" s="1"/>
  <c r="X5556" i="1"/>
  <c r="Y5556" i="1" s="1"/>
  <c r="X5557" i="1"/>
  <c r="Y5557" i="1" s="1"/>
  <c r="X5558" i="1"/>
  <c r="Y5558" i="1" s="1"/>
  <c r="X5559" i="1"/>
  <c r="Y5559" i="1" s="1"/>
  <c r="X5560" i="1"/>
  <c r="Y5560" i="1" s="1"/>
  <c r="X5561" i="1"/>
  <c r="Y5561" i="1" s="1"/>
  <c r="X5562" i="1"/>
  <c r="Y5562" i="1" s="1"/>
  <c r="X5563" i="1"/>
  <c r="Y5563" i="1" s="1"/>
  <c r="X5564" i="1"/>
  <c r="Y5564" i="1" s="1"/>
  <c r="X5565" i="1"/>
  <c r="Y5565" i="1" s="1"/>
  <c r="X5566" i="1"/>
  <c r="Y5566" i="1" s="1"/>
  <c r="X5567" i="1"/>
  <c r="Y5567" i="1" s="1"/>
  <c r="X5568" i="1"/>
  <c r="Y5568" i="1" s="1"/>
  <c r="X5569" i="1"/>
  <c r="Y5569" i="1" s="1"/>
  <c r="X5570" i="1"/>
  <c r="Y5570" i="1" s="1"/>
  <c r="X5571" i="1"/>
  <c r="Y5571" i="1" s="1"/>
  <c r="X5572" i="1"/>
  <c r="Y5572" i="1" s="1"/>
  <c r="X5573" i="1"/>
  <c r="Y5573" i="1" s="1"/>
  <c r="X5574" i="1"/>
  <c r="Y5574" i="1" s="1"/>
  <c r="X5575" i="1"/>
  <c r="Y5575" i="1" s="1"/>
  <c r="X5576" i="1"/>
  <c r="Y5576" i="1" s="1"/>
  <c r="X5577" i="1"/>
  <c r="Y5577" i="1" s="1"/>
  <c r="X5578" i="1"/>
  <c r="Y5578" i="1" s="1"/>
  <c r="X5579" i="1"/>
  <c r="Y5579" i="1" s="1"/>
  <c r="X5580" i="1"/>
  <c r="Y5580" i="1" s="1"/>
  <c r="X5581" i="1"/>
  <c r="Y5581" i="1" s="1"/>
  <c r="X5582" i="1"/>
  <c r="Y5582" i="1" s="1"/>
  <c r="X5583" i="1"/>
  <c r="Y5583" i="1" s="1"/>
  <c r="X5584" i="1"/>
  <c r="Y5584" i="1" s="1"/>
  <c r="X5585" i="1"/>
  <c r="Y5585" i="1" s="1"/>
  <c r="X5586" i="1"/>
  <c r="Y5586" i="1" s="1"/>
  <c r="X5587" i="1"/>
  <c r="Y5587" i="1" s="1"/>
  <c r="X5588" i="1"/>
  <c r="Y5588" i="1" s="1"/>
  <c r="X5589" i="1"/>
  <c r="Y5589" i="1" s="1"/>
  <c r="X5590" i="1"/>
  <c r="Y5590" i="1" s="1"/>
  <c r="X5591" i="1"/>
  <c r="Y5591" i="1" s="1"/>
  <c r="X5592" i="1"/>
  <c r="Y5592" i="1" s="1"/>
  <c r="X5593" i="1"/>
  <c r="Y5593" i="1" s="1"/>
  <c r="X5594" i="1"/>
  <c r="Y5594" i="1" s="1"/>
  <c r="X5595" i="1"/>
  <c r="Y5595" i="1" s="1"/>
  <c r="X5596" i="1"/>
  <c r="Y5596" i="1" s="1"/>
  <c r="X5597" i="1"/>
  <c r="Y5597" i="1" s="1"/>
  <c r="X5598" i="1"/>
  <c r="Y5598" i="1" s="1"/>
  <c r="X5599" i="1"/>
  <c r="Y5599" i="1" s="1"/>
  <c r="X5600" i="1"/>
  <c r="Y5600" i="1" s="1"/>
  <c r="X5601" i="1"/>
  <c r="Y5601" i="1" s="1"/>
  <c r="X5602" i="1"/>
  <c r="Y5602" i="1" s="1"/>
  <c r="X5603" i="1"/>
  <c r="Y5603" i="1" s="1"/>
  <c r="X5604" i="1"/>
  <c r="Y5604" i="1" s="1"/>
  <c r="X5605" i="1"/>
  <c r="Y5605" i="1" s="1"/>
  <c r="X5606" i="1"/>
  <c r="Y5606" i="1" s="1"/>
  <c r="X5607" i="1"/>
  <c r="Y5607" i="1" s="1"/>
  <c r="X5608" i="1"/>
  <c r="Y5608" i="1" s="1"/>
  <c r="X5609" i="1"/>
  <c r="Y5609" i="1" s="1"/>
  <c r="X5610" i="1"/>
  <c r="Y5610" i="1" s="1"/>
  <c r="X5611" i="1"/>
  <c r="Y5611" i="1" s="1"/>
  <c r="X5612" i="1"/>
  <c r="Y5612" i="1" s="1"/>
  <c r="X5613" i="1"/>
  <c r="Y5613" i="1" s="1"/>
  <c r="X5614" i="1"/>
  <c r="Y5614" i="1" s="1"/>
  <c r="X5615" i="1"/>
  <c r="Y5615" i="1" s="1"/>
  <c r="X5616" i="1"/>
  <c r="Y5616" i="1" s="1"/>
  <c r="X5617" i="1"/>
  <c r="Y5617" i="1" s="1"/>
  <c r="X5618" i="1"/>
  <c r="Y5618" i="1" s="1"/>
  <c r="X5619" i="1"/>
  <c r="Y5619" i="1" s="1"/>
  <c r="X5620" i="1"/>
  <c r="Y5620" i="1" s="1"/>
  <c r="X5621" i="1"/>
  <c r="Y5621" i="1" s="1"/>
  <c r="X5622" i="1"/>
  <c r="Y5622" i="1" s="1"/>
  <c r="X5623" i="1"/>
  <c r="Y5623" i="1" s="1"/>
  <c r="X5624" i="1"/>
  <c r="Y5624" i="1" s="1"/>
  <c r="X5625" i="1"/>
  <c r="Y5625" i="1" s="1"/>
  <c r="X5626" i="1"/>
  <c r="Y5626" i="1" s="1"/>
  <c r="X5627" i="1"/>
  <c r="Y5627" i="1" s="1"/>
  <c r="X5628" i="1"/>
  <c r="Y5628" i="1" s="1"/>
  <c r="X5629" i="1"/>
  <c r="Y5629" i="1" s="1"/>
  <c r="X5630" i="1"/>
  <c r="Y5630" i="1" s="1"/>
  <c r="X5631" i="1"/>
  <c r="Y5631" i="1" s="1"/>
  <c r="X5632" i="1"/>
  <c r="Y5632" i="1" s="1"/>
  <c r="X5633" i="1"/>
  <c r="Y5633" i="1" s="1"/>
  <c r="X5634" i="1"/>
  <c r="Y5634" i="1" s="1"/>
  <c r="X5635" i="1"/>
  <c r="Y5635" i="1" s="1"/>
  <c r="X5636" i="1"/>
  <c r="Y5636" i="1" s="1"/>
  <c r="X5637" i="1"/>
  <c r="Y5637" i="1" s="1"/>
  <c r="X5638" i="1"/>
  <c r="Y5638" i="1" s="1"/>
  <c r="X5639" i="1"/>
  <c r="Y5639" i="1" s="1"/>
  <c r="X5640" i="1"/>
  <c r="Y5640" i="1" s="1"/>
  <c r="X5641" i="1"/>
  <c r="Y5641" i="1" s="1"/>
  <c r="X5642" i="1"/>
  <c r="Y5642" i="1" s="1"/>
  <c r="X5643" i="1"/>
  <c r="Y5643" i="1" s="1"/>
  <c r="X5644" i="1"/>
  <c r="Y5644" i="1" s="1"/>
  <c r="X5645" i="1"/>
  <c r="Y5645" i="1" s="1"/>
  <c r="X5646" i="1"/>
  <c r="Y5646" i="1" s="1"/>
  <c r="X5647" i="1"/>
  <c r="Y5647" i="1" s="1"/>
  <c r="X5648" i="1"/>
  <c r="Y5648" i="1" s="1"/>
  <c r="X5649" i="1"/>
  <c r="Y5649" i="1" s="1"/>
  <c r="X5650" i="1"/>
  <c r="Y5650" i="1" s="1"/>
  <c r="X5651" i="1"/>
  <c r="Y5651" i="1" s="1"/>
  <c r="X5652" i="1"/>
  <c r="Y5652" i="1" s="1"/>
  <c r="X5653" i="1"/>
  <c r="Y5653" i="1" s="1"/>
  <c r="X5654" i="1"/>
  <c r="Y5654" i="1" s="1"/>
  <c r="X5655" i="1"/>
  <c r="Y5655" i="1" s="1"/>
  <c r="X5656" i="1"/>
  <c r="Y5656" i="1" s="1"/>
  <c r="X5657" i="1"/>
  <c r="Y5657" i="1" s="1"/>
  <c r="X5658" i="1"/>
  <c r="Y5658" i="1" s="1"/>
  <c r="X5659" i="1"/>
  <c r="Y5659" i="1" s="1"/>
  <c r="X5660" i="1"/>
  <c r="Y5660" i="1" s="1"/>
  <c r="X5661" i="1"/>
  <c r="Y5661" i="1" s="1"/>
  <c r="X5662" i="1"/>
  <c r="Y5662" i="1" s="1"/>
  <c r="X5663" i="1"/>
  <c r="Y5663" i="1" s="1"/>
  <c r="X5664" i="1"/>
  <c r="Y5664" i="1" s="1"/>
  <c r="X5665" i="1"/>
  <c r="Y5665" i="1" s="1"/>
  <c r="X5666" i="1"/>
  <c r="Y5666" i="1" s="1"/>
  <c r="X5667" i="1"/>
  <c r="Y5667" i="1" s="1"/>
  <c r="X5668" i="1"/>
  <c r="Y5668" i="1" s="1"/>
  <c r="X5669" i="1"/>
  <c r="Y5669" i="1" s="1"/>
  <c r="X5670" i="1"/>
  <c r="Y5670" i="1" s="1"/>
  <c r="X5671" i="1"/>
  <c r="Y5671" i="1" s="1"/>
  <c r="X5672" i="1"/>
  <c r="Y5672" i="1" s="1"/>
  <c r="X5673" i="1"/>
  <c r="Y5673" i="1" s="1"/>
  <c r="X5674" i="1"/>
  <c r="Y5674" i="1" s="1"/>
  <c r="X5675" i="1"/>
  <c r="Y5675" i="1" s="1"/>
  <c r="X5676" i="1"/>
  <c r="Y5676" i="1" s="1"/>
  <c r="X5677" i="1"/>
  <c r="Y5677" i="1" s="1"/>
  <c r="X5678" i="1"/>
  <c r="Y5678" i="1" s="1"/>
  <c r="X5679" i="1"/>
  <c r="Y5679" i="1" s="1"/>
  <c r="X5680" i="1"/>
  <c r="Y5680" i="1" s="1"/>
  <c r="X5681" i="1"/>
  <c r="Y5681" i="1" s="1"/>
  <c r="X5682" i="1"/>
  <c r="Y5682" i="1" s="1"/>
  <c r="X5683" i="1"/>
  <c r="Y5683" i="1" s="1"/>
  <c r="X5684" i="1"/>
  <c r="Y5684" i="1" s="1"/>
  <c r="X5685" i="1"/>
  <c r="Y5685" i="1" s="1"/>
  <c r="X5686" i="1"/>
  <c r="Y5686" i="1" s="1"/>
  <c r="X5687" i="1"/>
  <c r="Y5687" i="1" s="1"/>
  <c r="X5688" i="1"/>
  <c r="Y5688" i="1" s="1"/>
  <c r="X5689" i="1"/>
  <c r="Y5689" i="1" s="1"/>
  <c r="X5690" i="1"/>
  <c r="Y5690" i="1" s="1"/>
  <c r="X5691" i="1"/>
  <c r="Y5691" i="1" s="1"/>
  <c r="X5692" i="1"/>
  <c r="Y5692" i="1" s="1"/>
  <c r="X5693" i="1"/>
  <c r="Y5693" i="1" s="1"/>
  <c r="X5694" i="1"/>
  <c r="Y5694" i="1" s="1"/>
  <c r="X5695" i="1"/>
  <c r="Y5695" i="1" s="1"/>
  <c r="X5696" i="1"/>
  <c r="Y5696" i="1" s="1"/>
  <c r="X5697" i="1"/>
  <c r="Y5697" i="1" s="1"/>
  <c r="X5698" i="1"/>
  <c r="Y5698" i="1" s="1"/>
  <c r="X5699" i="1"/>
  <c r="Y5699" i="1" s="1"/>
  <c r="X5700" i="1"/>
  <c r="Y5700" i="1" s="1"/>
  <c r="X5701" i="1"/>
  <c r="Y5701" i="1" s="1"/>
  <c r="X5702" i="1"/>
  <c r="Y5702" i="1" s="1"/>
  <c r="X5703" i="1"/>
  <c r="Y5703" i="1" s="1"/>
  <c r="X5704" i="1"/>
  <c r="Y5704" i="1" s="1"/>
  <c r="X5705" i="1"/>
  <c r="Y5705" i="1" s="1"/>
  <c r="X5706" i="1"/>
  <c r="Y5706" i="1" s="1"/>
  <c r="X5707" i="1"/>
  <c r="Y5707" i="1" s="1"/>
  <c r="X5708" i="1"/>
  <c r="Y5708" i="1" s="1"/>
  <c r="X5709" i="1"/>
  <c r="Y5709" i="1" s="1"/>
  <c r="X5710" i="1"/>
  <c r="Y5710" i="1" s="1"/>
  <c r="X5711" i="1"/>
  <c r="Y5711" i="1" s="1"/>
  <c r="X5712" i="1"/>
  <c r="Y5712" i="1" s="1"/>
  <c r="X5713" i="1"/>
  <c r="Y5713" i="1" s="1"/>
  <c r="X5714" i="1"/>
  <c r="Y5714" i="1" s="1"/>
  <c r="X5715" i="1"/>
  <c r="Y5715" i="1" s="1"/>
  <c r="X5716" i="1"/>
  <c r="Y5716" i="1" s="1"/>
  <c r="X5717" i="1"/>
  <c r="Y5717" i="1" s="1"/>
  <c r="X5718" i="1"/>
  <c r="Y5718" i="1" s="1"/>
  <c r="X5719" i="1"/>
  <c r="Y5719" i="1" s="1"/>
  <c r="X5720" i="1"/>
  <c r="Y5720" i="1" s="1"/>
  <c r="X5721" i="1"/>
  <c r="Y5721" i="1" s="1"/>
  <c r="X5722" i="1"/>
  <c r="Y5722" i="1" s="1"/>
  <c r="X5723" i="1"/>
  <c r="Y5723" i="1" s="1"/>
  <c r="X5724" i="1"/>
  <c r="Y5724" i="1" s="1"/>
  <c r="X5725" i="1"/>
  <c r="Y5725" i="1" s="1"/>
  <c r="X5726" i="1"/>
  <c r="Y5726" i="1" s="1"/>
  <c r="X5727" i="1"/>
  <c r="Y5727" i="1" s="1"/>
  <c r="X5728" i="1"/>
  <c r="Y5728" i="1" s="1"/>
  <c r="X5729" i="1"/>
  <c r="Y5729" i="1" s="1"/>
  <c r="X5730" i="1"/>
  <c r="Y5730" i="1" s="1"/>
  <c r="X5731" i="1"/>
  <c r="Y5731" i="1" s="1"/>
  <c r="X5732" i="1"/>
  <c r="Y5732" i="1" s="1"/>
  <c r="X5733" i="1"/>
  <c r="Y5733" i="1" s="1"/>
  <c r="X5734" i="1"/>
  <c r="Y5734" i="1" s="1"/>
  <c r="X5735" i="1"/>
  <c r="Y5735" i="1" s="1"/>
  <c r="X5736" i="1"/>
  <c r="Y5736" i="1" s="1"/>
  <c r="X5737" i="1"/>
  <c r="Y5737" i="1" s="1"/>
  <c r="X5738" i="1"/>
  <c r="Y5738" i="1" s="1"/>
  <c r="X5739" i="1"/>
  <c r="Y5739" i="1" s="1"/>
  <c r="X5740" i="1"/>
  <c r="Y5740" i="1" s="1"/>
  <c r="X5741" i="1"/>
  <c r="Y5741" i="1" s="1"/>
  <c r="X5742" i="1"/>
  <c r="Y5742" i="1" s="1"/>
  <c r="X5743" i="1"/>
  <c r="Y5743" i="1" s="1"/>
  <c r="X5744" i="1"/>
  <c r="Y5744" i="1" s="1"/>
  <c r="X5745" i="1"/>
  <c r="Y5745" i="1" s="1"/>
  <c r="X5746" i="1"/>
  <c r="Y5746" i="1" s="1"/>
  <c r="X5747" i="1"/>
  <c r="Y5747" i="1" s="1"/>
  <c r="X5748" i="1"/>
  <c r="Y5748" i="1" s="1"/>
  <c r="X5749" i="1"/>
  <c r="Y5749" i="1" s="1"/>
  <c r="X5750" i="1"/>
  <c r="Y5750" i="1" s="1"/>
  <c r="X5751" i="1"/>
  <c r="Y5751" i="1" s="1"/>
  <c r="X5752" i="1"/>
  <c r="Y5752" i="1" s="1"/>
  <c r="X5753" i="1"/>
  <c r="Y5753" i="1" s="1"/>
  <c r="X5754" i="1"/>
  <c r="Y5754" i="1" s="1"/>
  <c r="X5755" i="1"/>
  <c r="Y5755" i="1" s="1"/>
  <c r="X5756" i="1"/>
  <c r="Y5756" i="1" s="1"/>
  <c r="X5757" i="1"/>
  <c r="Y5757" i="1" s="1"/>
  <c r="X5758" i="1"/>
  <c r="Y5758" i="1" s="1"/>
  <c r="X5759" i="1"/>
  <c r="Y5759" i="1" s="1"/>
  <c r="X5760" i="1"/>
  <c r="Y5760" i="1" s="1"/>
  <c r="X5761" i="1"/>
  <c r="Y5761" i="1" s="1"/>
  <c r="X5762" i="1"/>
  <c r="Y5762" i="1" s="1"/>
  <c r="X5763" i="1"/>
  <c r="Y5763" i="1" s="1"/>
  <c r="X5764" i="1"/>
  <c r="Y5764" i="1" s="1"/>
  <c r="X5765" i="1"/>
  <c r="Y5765" i="1" s="1"/>
  <c r="X5766" i="1"/>
  <c r="Y5766" i="1" s="1"/>
  <c r="X5767" i="1"/>
  <c r="Y5767" i="1" s="1"/>
  <c r="X5768" i="1"/>
  <c r="Y5768" i="1" s="1"/>
  <c r="X5769" i="1"/>
  <c r="Y5769" i="1" s="1"/>
  <c r="X5770" i="1"/>
  <c r="Y5770" i="1" s="1"/>
  <c r="X5771" i="1"/>
  <c r="Y5771" i="1" s="1"/>
  <c r="X5772" i="1"/>
  <c r="Y5772" i="1" s="1"/>
  <c r="X5773" i="1"/>
  <c r="Y5773" i="1" s="1"/>
  <c r="X5774" i="1"/>
  <c r="Y5774" i="1" s="1"/>
  <c r="X5775" i="1"/>
  <c r="Y5775" i="1" s="1"/>
  <c r="X5776" i="1"/>
  <c r="Y5776" i="1" s="1"/>
  <c r="X5777" i="1"/>
  <c r="Y5777" i="1" s="1"/>
  <c r="X5778" i="1"/>
  <c r="Y5778" i="1" s="1"/>
  <c r="X5779" i="1"/>
  <c r="Y5779" i="1" s="1"/>
  <c r="X5780" i="1"/>
  <c r="Y5780" i="1" s="1"/>
  <c r="X5781" i="1"/>
  <c r="Y5781" i="1" s="1"/>
  <c r="X5782" i="1"/>
  <c r="Y5782" i="1" s="1"/>
  <c r="X5783" i="1"/>
  <c r="Y5783" i="1" s="1"/>
  <c r="X5784" i="1"/>
  <c r="Y5784" i="1" s="1"/>
  <c r="X5785" i="1"/>
  <c r="Y5785" i="1" s="1"/>
  <c r="X5786" i="1"/>
  <c r="Y5786" i="1" s="1"/>
  <c r="X5787" i="1"/>
  <c r="Y5787" i="1" s="1"/>
  <c r="X5788" i="1"/>
  <c r="Y5788" i="1" s="1"/>
  <c r="X5789" i="1"/>
  <c r="Y5789" i="1" s="1"/>
  <c r="X5790" i="1"/>
  <c r="Y5790" i="1" s="1"/>
  <c r="X5791" i="1"/>
  <c r="Y5791" i="1" s="1"/>
  <c r="X5792" i="1"/>
  <c r="Y5792" i="1" s="1"/>
  <c r="X5793" i="1"/>
  <c r="Y5793" i="1" s="1"/>
  <c r="X5794" i="1"/>
  <c r="Y5794" i="1" s="1"/>
  <c r="X5795" i="1"/>
  <c r="Y5795" i="1" s="1"/>
  <c r="X5796" i="1"/>
  <c r="Y5796" i="1" s="1"/>
  <c r="X5797" i="1"/>
  <c r="Y5797" i="1" s="1"/>
  <c r="X5798" i="1"/>
  <c r="Y5798" i="1" s="1"/>
  <c r="X5799" i="1"/>
  <c r="Y5799" i="1" s="1"/>
  <c r="X5800" i="1"/>
  <c r="Y5800" i="1" s="1"/>
  <c r="X5801" i="1"/>
  <c r="Y5801" i="1" s="1"/>
  <c r="X5802" i="1"/>
  <c r="Y5802" i="1" s="1"/>
  <c r="X5803" i="1"/>
  <c r="Y5803" i="1" s="1"/>
  <c r="X5804" i="1"/>
  <c r="Y5804" i="1" s="1"/>
  <c r="X5805" i="1"/>
  <c r="Y5805" i="1" s="1"/>
  <c r="X5806" i="1"/>
  <c r="Y5806" i="1" s="1"/>
  <c r="X5807" i="1"/>
  <c r="Y5807" i="1" s="1"/>
  <c r="X5808" i="1"/>
  <c r="Y5808" i="1" s="1"/>
  <c r="X5809" i="1"/>
  <c r="Y5809" i="1" s="1"/>
  <c r="X5810" i="1"/>
  <c r="Y5810" i="1" s="1"/>
  <c r="X5811" i="1"/>
  <c r="Y5811" i="1" s="1"/>
  <c r="X5812" i="1"/>
  <c r="Y5812" i="1" s="1"/>
  <c r="X5813" i="1"/>
  <c r="Y5813" i="1" s="1"/>
  <c r="X5814" i="1"/>
  <c r="Y5814" i="1" s="1"/>
  <c r="X5815" i="1"/>
  <c r="Y5815" i="1" s="1"/>
  <c r="X5816" i="1"/>
  <c r="Y5816" i="1" s="1"/>
  <c r="X5817" i="1"/>
  <c r="Y5817" i="1" s="1"/>
  <c r="X5818" i="1"/>
  <c r="Y5818" i="1" s="1"/>
  <c r="X5819" i="1"/>
  <c r="Y5819" i="1" s="1"/>
  <c r="X5820" i="1"/>
  <c r="Y5820" i="1" s="1"/>
  <c r="X5821" i="1"/>
  <c r="Y5821" i="1" s="1"/>
  <c r="X5822" i="1"/>
  <c r="Y5822" i="1" s="1"/>
  <c r="X5823" i="1"/>
  <c r="Y5823" i="1" s="1"/>
  <c r="X5824" i="1"/>
  <c r="Y5824" i="1" s="1"/>
  <c r="X5825" i="1"/>
  <c r="Y5825" i="1" s="1"/>
  <c r="X5826" i="1"/>
  <c r="Y5826" i="1" s="1"/>
  <c r="X5827" i="1"/>
  <c r="Y5827" i="1" s="1"/>
  <c r="X5828" i="1"/>
  <c r="Y5828" i="1" s="1"/>
  <c r="X5829" i="1"/>
  <c r="Y5829" i="1" s="1"/>
  <c r="X5830" i="1"/>
  <c r="Y5830" i="1" s="1"/>
  <c r="X5831" i="1"/>
  <c r="Y5831" i="1" s="1"/>
  <c r="X5832" i="1"/>
  <c r="Y5832" i="1" s="1"/>
  <c r="X5833" i="1"/>
  <c r="Y5833" i="1" s="1"/>
  <c r="X5834" i="1"/>
  <c r="Y5834" i="1" s="1"/>
  <c r="X5835" i="1"/>
  <c r="Y5835" i="1" s="1"/>
  <c r="X5836" i="1"/>
  <c r="Y5836" i="1" s="1"/>
  <c r="X5837" i="1"/>
  <c r="Y5837" i="1" s="1"/>
  <c r="X5838" i="1"/>
  <c r="Y5838" i="1" s="1"/>
  <c r="X5839" i="1"/>
  <c r="Y5839" i="1" s="1"/>
  <c r="X5840" i="1"/>
  <c r="Y5840" i="1" s="1"/>
  <c r="X5841" i="1"/>
  <c r="Y5841" i="1" s="1"/>
  <c r="X5842" i="1"/>
  <c r="Y5842" i="1" s="1"/>
  <c r="X5843" i="1"/>
  <c r="Y5843" i="1" s="1"/>
  <c r="X5844" i="1"/>
  <c r="Y5844" i="1" s="1"/>
  <c r="X5845" i="1"/>
  <c r="Y5845" i="1" s="1"/>
  <c r="X5846" i="1"/>
  <c r="Y5846" i="1" s="1"/>
  <c r="X5847" i="1"/>
  <c r="Y5847" i="1" s="1"/>
  <c r="X5848" i="1"/>
  <c r="Y5848" i="1" s="1"/>
  <c r="X5849" i="1"/>
  <c r="Y5849" i="1" s="1"/>
  <c r="X5850" i="1"/>
  <c r="Y5850" i="1" s="1"/>
  <c r="X5851" i="1"/>
  <c r="Y5851" i="1" s="1"/>
  <c r="X5852" i="1"/>
  <c r="Y5852" i="1" s="1"/>
  <c r="X5853" i="1"/>
  <c r="Y5853" i="1" s="1"/>
  <c r="X5854" i="1"/>
  <c r="Y5854" i="1" s="1"/>
  <c r="X5855" i="1"/>
  <c r="Y5855" i="1" s="1"/>
  <c r="X5856" i="1"/>
  <c r="Y5856" i="1" s="1"/>
  <c r="X5857" i="1"/>
  <c r="Y5857" i="1" s="1"/>
  <c r="X5858" i="1"/>
  <c r="Y5858" i="1" s="1"/>
  <c r="X5859" i="1"/>
  <c r="Y5859" i="1" s="1"/>
  <c r="X5860" i="1"/>
  <c r="Y5860" i="1" s="1"/>
  <c r="X5861" i="1"/>
  <c r="Y5861" i="1" s="1"/>
  <c r="X5862" i="1"/>
  <c r="Y5862" i="1" s="1"/>
  <c r="X5863" i="1"/>
  <c r="Y5863" i="1" s="1"/>
  <c r="X5864" i="1"/>
  <c r="Y5864" i="1" s="1"/>
  <c r="X5865" i="1"/>
  <c r="Y5865" i="1" s="1"/>
  <c r="X5866" i="1"/>
  <c r="Y5866" i="1" s="1"/>
  <c r="X5867" i="1"/>
  <c r="Y5867" i="1" s="1"/>
  <c r="X5868" i="1"/>
  <c r="Y5868" i="1" s="1"/>
  <c r="X5869" i="1"/>
  <c r="Y5869" i="1" s="1"/>
  <c r="X5870" i="1"/>
  <c r="Y5870" i="1" s="1"/>
  <c r="X5871" i="1"/>
  <c r="Y5871" i="1" s="1"/>
  <c r="X5872" i="1"/>
  <c r="Y5872" i="1" s="1"/>
  <c r="X5873" i="1"/>
  <c r="Y5873" i="1" s="1"/>
  <c r="X5874" i="1"/>
  <c r="Y5874" i="1" s="1"/>
  <c r="X5875" i="1"/>
  <c r="Y5875" i="1" s="1"/>
  <c r="X5876" i="1"/>
  <c r="Y5876" i="1" s="1"/>
  <c r="X5877" i="1"/>
  <c r="Y5877" i="1" s="1"/>
  <c r="X5878" i="1"/>
  <c r="Y5878" i="1" s="1"/>
  <c r="X5879" i="1"/>
  <c r="Y5879" i="1" s="1"/>
  <c r="X5880" i="1"/>
  <c r="Y5880" i="1" s="1"/>
  <c r="X5881" i="1"/>
  <c r="Y5881" i="1" s="1"/>
  <c r="X5882" i="1"/>
  <c r="Y5882" i="1" s="1"/>
  <c r="X5883" i="1"/>
  <c r="Y5883" i="1" s="1"/>
  <c r="X5884" i="1"/>
  <c r="Y5884" i="1" s="1"/>
  <c r="X5885" i="1"/>
  <c r="Y5885" i="1" s="1"/>
  <c r="X5886" i="1"/>
  <c r="Y5886" i="1" s="1"/>
  <c r="X5887" i="1"/>
  <c r="Y5887" i="1" s="1"/>
  <c r="X5888" i="1"/>
  <c r="Y5888" i="1" s="1"/>
  <c r="X5889" i="1"/>
  <c r="Y5889" i="1" s="1"/>
  <c r="X5890" i="1"/>
  <c r="Y5890" i="1" s="1"/>
  <c r="X5891" i="1"/>
  <c r="Y5891" i="1" s="1"/>
  <c r="X5892" i="1"/>
  <c r="Y5892" i="1" s="1"/>
  <c r="X5893" i="1"/>
  <c r="Y5893" i="1" s="1"/>
  <c r="X5894" i="1"/>
  <c r="Y5894" i="1" s="1"/>
  <c r="X5895" i="1"/>
  <c r="Y5895" i="1" s="1"/>
  <c r="X5896" i="1"/>
  <c r="Y5896" i="1" s="1"/>
  <c r="X5897" i="1"/>
  <c r="Y5897" i="1" s="1"/>
  <c r="X5898" i="1"/>
  <c r="Y5898" i="1" s="1"/>
  <c r="X5899" i="1"/>
  <c r="Y5899" i="1" s="1"/>
  <c r="X5900" i="1"/>
  <c r="Y5900" i="1" s="1"/>
  <c r="X5901" i="1"/>
  <c r="Y5901" i="1" s="1"/>
  <c r="X5902" i="1"/>
  <c r="Y5902" i="1" s="1"/>
  <c r="X5903" i="1"/>
  <c r="Y5903" i="1" s="1"/>
  <c r="X5904" i="1"/>
  <c r="Y5904" i="1" s="1"/>
  <c r="X5905" i="1"/>
  <c r="Y5905" i="1" s="1"/>
  <c r="X5906" i="1"/>
  <c r="Y5906" i="1" s="1"/>
  <c r="X5907" i="1"/>
  <c r="Y5907" i="1" s="1"/>
  <c r="X5908" i="1"/>
  <c r="Y5908" i="1" s="1"/>
  <c r="X5909" i="1"/>
  <c r="Y5909" i="1" s="1"/>
  <c r="X5910" i="1"/>
  <c r="Y5910" i="1" s="1"/>
  <c r="X5911" i="1"/>
  <c r="Y5911" i="1" s="1"/>
  <c r="X5912" i="1"/>
  <c r="Y5912" i="1" s="1"/>
  <c r="X5913" i="1"/>
  <c r="Y5913" i="1" s="1"/>
  <c r="X5914" i="1"/>
  <c r="Y5914" i="1" s="1"/>
  <c r="X5915" i="1"/>
  <c r="Y5915" i="1" s="1"/>
  <c r="X5916" i="1"/>
  <c r="Y5916" i="1" s="1"/>
  <c r="X5917" i="1"/>
  <c r="Y5917" i="1" s="1"/>
  <c r="X5918" i="1"/>
  <c r="Y5918" i="1" s="1"/>
  <c r="X5919" i="1"/>
  <c r="Y5919" i="1" s="1"/>
  <c r="X5920" i="1"/>
  <c r="Y5920" i="1" s="1"/>
  <c r="X5921" i="1"/>
  <c r="Y5921" i="1" s="1"/>
  <c r="X5922" i="1"/>
  <c r="Y5922" i="1" s="1"/>
  <c r="X5923" i="1"/>
  <c r="Y5923" i="1" s="1"/>
  <c r="X5924" i="1"/>
  <c r="Y5924" i="1" s="1"/>
  <c r="X5925" i="1"/>
  <c r="Y5925" i="1" s="1"/>
  <c r="X5926" i="1"/>
  <c r="Y5926" i="1" s="1"/>
  <c r="X5927" i="1"/>
  <c r="Y5927" i="1" s="1"/>
  <c r="X5928" i="1"/>
  <c r="Y5928" i="1" s="1"/>
  <c r="X5929" i="1"/>
  <c r="Y5929" i="1" s="1"/>
  <c r="X5930" i="1"/>
  <c r="Y5930" i="1" s="1"/>
  <c r="X5931" i="1"/>
  <c r="Y5931" i="1" s="1"/>
  <c r="X5932" i="1"/>
  <c r="Y5932" i="1" s="1"/>
  <c r="X5933" i="1"/>
  <c r="Y5933" i="1" s="1"/>
  <c r="X5934" i="1"/>
  <c r="Y5934" i="1" s="1"/>
  <c r="X5935" i="1"/>
  <c r="Y5935" i="1" s="1"/>
  <c r="X5936" i="1"/>
  <c r="Y5936" i="1" s="1"/>
  <c r="X5937" i="1"/>
  <c r="Y5937" i="1" s="1"/>
  <c r="X5938" i="1"/>
  <c r="Y5938" i="1" s="1"/>
  <c r="X5939" i="1"/>
  <c r="Y5939" i="1" s="1"/>
  <c r="X5940" i="1"/>
  <c r="Y5940" i="1" s="1"/>
  <c r="X5941" i="1"/>
  <c r="Y5941" i="1" s="1"/>
  <c r="X5942" i="1"/>
  <c r="Y5942" i="1" s="1"/>
  <c r="X5943" i="1"/>
  <c r="Y5943" i="1" s="1"/>
  <c r="X5944" i="1"/>
  <c r="Y5944" i="1" s="1"/>
  <c r="X5945" i="1"/>
  <c r="Y5945" i="1" s="1"/>
  <c r="X5946" i="1"/>
  <c r="Y5946" i="1" s="1"/>
  <c r="X5947" i="1"/>
  <c r="Y5947" i="1" s="1"/>
  <c r="X5948" i="1"/>
  <c r="Y5948" i="1" s="1"/>
  <c r="X5949" i="1"/>
  <c r="Y5949" i="1" s="1"/>
  <c r="X5950" i="1"/>
  <c r="Y5950" i="1" s="1"/>
  <c r="X5951" i="1"/>
  <c r="Y5951" i="1" s="1"/>
  <c r="X5952" i="1"/>
  <c r="Y5952" i="1" s="1"/>
  <c r="X5953" i="1"/>
  <c r="Y5953" i="1" s="1"/>
  <c r="X5954" i="1"/>
  <c r="Y5954" i="1" s="1"/>
  <c r="X5955" i="1"/>
  <c r="Y5955" i="1" s="1"/>
  <c r="X5956" i="1"/>
  <c r="Y5956" i="1" s="1"/>
  <c r="X5957" i="1"/>
  <c r="Y5957" i="1" s="1"/>
  <c r="X5958" i="1"/>
  <c r="Y5958" i="1" s="1"/>
  <c r="X5959" i="1"/>
  <c r="Y5959" i="1" s="1"/>
  <c r="X5960" i="1"/>
  <c r="Y5960" i="1" s="1"/>
  <c r="X5961" i="1"/>
  <c r="Y5961" i="1" s="1"/>
  <c r="X5962" i="1"/>
  <c r="Y5962" i="1" s="1"/>
  <c r="X5963" i="1"/>
  <c r="Y5963" i="1" s="1"/>
  <c r="X5964" i="1"/>
  <c r="Y5964" i="1" s="1"/>
  <c r="X5965" i="1"/>
  <c r="Y5965" i="1" s="1"/>
  <c r="X5966" i="1"/>
  <c r="Y5966" i="1" s="1"/>
  <c r="X5967" i="1"/>
  <c r="Y5967" i="1" s="1"/>
  <c r="X5968" i="1"/>
  <c r="Y5968" i="1" s="1"/>
  <c r="X5969" i="1"/>
  <c r="Y5969" i="1" s="1"/>
  <c r="X5970" i="1"/>
  <c r="Y5970" i="1" s="1"/>
  <c r="X5971" i="1"/>
  <c r="Y5971" i="1" s="1"/>
  <c r="X5972" i="1"/>
  <c r="Y5972" i="1" s="1"/>
  <c r="X5973" i="1"/>
  <c r="Y5973" i="1" s="1"/>
  <c r="X5974" i="1"/>
  <c r="Y5974" i="1" s="1"/>
  <c r="X5975" i="1"/>
  <c r="Y5975" i="1" s="1"/>
  <c r="X5976" i="1"/>
  <c r="Y5976" i="1" s="1"/>
  <c r="X5977" i="1"/>
  <c r="Y5977" i="1" s="1"/>
  <c r="X5978" i="1"/>
  <c r="Y5978" i="1" s="1"/>
  <c r="X5979" i="1"/>
  <c r="Y5979" i="1" s="1"/>
  <c r="X5980" i="1"/>
  <c r="Y5980" i="1" s="1"/>
  <c r="X5981" i="1"/>
  <c r="Y5981" i="1" s="1"/>
  <c r="X5982" i="1"/>
  <c r="Y5982" i="1" s="1"/>
  <c r="X5983" i="1"/>
  <c r="Y5983" i="1" s="1"/>
  <c r="X5984" i="1"/>
  <c r="Y5984" i="1" s="1"/>
  <c r="X5985" i="1"/>
  <c r="Y5985" i="1" s="1"/>
  <c r="X5986" i="1"/>
  <c r="Y5986" i="1" s="1"/>
  <c r="X5987" i="1"/>
  <c r="Y5987" i="1" s="1"/>
  <c r="X5988" i="1"/>
  <c r="Y5988" i="1" s="1"/>
  <c r="X5989" i="1"/>
  <c r="Y5989" i="1" s="1"/>
  <c r="X5990" i="1"/>
  <c r="Y5990" i="1" s="1"/>
  <c r="X5991" i="1"/>
  <c r="Y5991" i="1" s="1"/>
  <c r="X5992" i="1"/>
  <c r="Y5992" i="1" s="1"/>
  <c r="X5993" i="1"/>
  <c r="Y5993" i="1" s="1"/>
  <c r="X5994" i="1"/>
  <c r="Y5994" i="1" s="1"/>
  <c r="X5995" i="1"/>
  <c r="Y5995" i="1" s="1"/>
  <c r="X5996" i="1"/>
  <c r="Y5996" i="1" s="1"/>
  <c r="X5997" i="1"/>
  <c r="Y5997" i="1" s="1"/>
  <c r="X5998" i="1"/>
  <c r="Y5998" i="1" s="1"/>
  <c r="X5999" i="1"/>
  <c r="Y5999" i="1" s="1"/>
  <c r="X6000" i="1"/>
  <c r="Y6000" i="1" s="1"/>
  <c r="X6001" i="1"/>
  <c r="Y6001" i="1" s="1"/>
  <c r="X6002" i="1"/>
  <c r="Y6002" i="1" s="1"/>
  <c r="X6003" i="1"/>
  <c r="Y6003" i="1" s="1"/>
  <c r="X6004" i="1"/>
  <c r="Y6004" i="1" s="1"/>
  <c r="X6005" i="1"/>
  <c r="Y6005" i="1" s="1"/>
  <c r="X6006" i="1"/>
  <c r="Y6006" i="1" s="1"/>
  <c r="X6007" i="1"/>
  <c r="Y6007" i="1" s="1"/>
  <c r="X6008" i="1"/>
  <c r="Y6008" i="1" s="1"/>
  <c r="X6009" i="1"/>
  <c r="Y6009" i="1" s="1"/>
  <c r="X6010" i="1"/>
  <c r="Y6010" i="1" s="1"/>
  <c r="X6011" i="1"/>
  <c r="Y6011" i="1" s="1"/>
  <c r="X6012" i="1"/>
  <c r="Y6012" i="1" s="1"/>
  <c r="X6013" i="1"/>
  <c r="Y6013" i="1" s="1"/>
  <c r="X6014" i="1"/>
  <c r="Y6014" i="1" s="1"/>
  <c r="X6015" i="1"/>
  <c r="Y6015" i="1" s="1"/>
  <c r="X6016" i="1"/>
  <c r="Y6016" i="1" s="1"/>
  <c r="X6017" i="1"/>
  <c r="Y6017" i="1" s="1"/>
  <c r="X6018" i="1"/>
  <c r="Y6018" i="1" s="1"/>
  <c r="X6019" i="1"/>
  <c r="Y6019" i="1" s="1"/>
  <c r="X6020" i="1"/>
  <c r="Y6020" i="1" s="1"/>
  <c r="X6021" i="1"/>
  <c r="Y6021" i="1" s="1"/>
  <c r="X6022" i="1"/>
  <c r="Y6022" i="1" s="1"/>
  <c r="X6023" i="1"/>
  <c r="Y6023" i="1" s="1"/>
  <c r="X6024" i="1"/>
  <c r="Y6024" i="1" s="1"/>
  <c r="X6025" i="1"/>
  <c r="Y6025" i="1" s="1"/>
  <c r="X6026" i="1"/>
  <c r="Y6026" i="1" s="1"/>
  <c r="X6027" i="1"/>
  <c r="Y6027" i="1" s="1"/>
  <c r="X6028" i="1"/>
  <c r="Y6028" i="1" s="1"/>
  <c r="X6029" i="1"/>
  <c r="Y6029" i="1" s="1"/>
  <c r="X6030" i="1"/>
  <c r="Y6030" i="1" s="1"/>
  <c r="X6031" i="1"/>
  <c r="Y6031" i="1" s="1"/>
  <c r="X6032" i="1"/>
  <c r="Y6032" i="1" s="1"/>
  <c r="X6033" i="1"/>
  <c r="Y6033" i="1" s="1"/>
  <c r="X6034" i="1"/>
  <c r="Y6034" i="1" s="1"/>
  <c r="X6035" i="1"/>
  <c r="Y6035" i="1" s="1"/>
  <c r="X6036" i="1"/>
  <c r="Y6036" i="1" s="1"/>
  <c r="X6037" i="1"/>
  <c r="Y6037" i="1" s="1"/>
  <c r="X6038" i="1"/>
  <c r="Y6038" i="1" s="1"/>
  <c r="X6039" i="1"/>
  <c r="Y6039" i="1" s="1"/>
  <c r="X6040" i="1"/>
  <c r="Y6040" i="1" s="1"/>
  <c r="X6041" i="1"/>
  <c r="Y6041" i="1" s="1"/>
  <c r="X6042" i="1"/>
  <c r="Y6042" i="1" s="1"/>
  <c r="X6043" i="1"/>
  <c r="Y6043" i="1" s="1"/>
  <c r="X6044" i="1"/>
  <c r="Y6044" i="1" s="1"/>
  <c r="X6045" i="1"/>
  <c r="Y6045" i="1" s="1"/>
  <c r="X6046" i="1"/>
  <c r="Y6046" i="1" s="1"/>
  <c r="X6047" i="1"/>
  <c r="Y6047" i="1" s="1"/>
  <c r="X6048" i="1"/>
  <c r="Y6048" i="1" s="1"/>
  <c r="X6049" i="1"/>
  <c r="Y6049" i="1" s="1"/>
  <c r="X6050" i="1"/>
  <c r="Y6050" i="1" s="1"/>
  <c r="X6051" i="1"/>
  <c r="Y6051" i="1" s="1"/>
  <c r="X6052" i="1"/>
  <c r="Y6052" i="1" s="1"/>
  <c r="X6053" i="1"/>
  <c r="Y6053" i="1" s="1"/>
  <c r="X6054" i="1"/>
  <c r="Y6054" i="1" s="1"/>
  <c r="X6055" i="1"/>
  <c r="Y6055" i="1" s="1"/>
  <c r="X6056" i="1"/>
  <c r="Y6056" i="1" s="1"/>
  <c r="X6057" i="1"/>
  <c r="Y6057" i="1" s="1"/>
  <c r="X6058" i="1"/>
  <c r="Y6058" i="1" s="1"/>
  <c r="X6059" i="1"/>
  <c r="Y6059" i="1" s="1"/>
  <c r="X6060" i="1"/>
  <c r="Y6060" i="1" s="1"/>
  <c r="X6061" i="1"/>
  <c r="Y6061" i="1" s="1"/>
  <c r="X6062" i="1"/>
  <c r="Y6062" i="1" s="1"/>
  <c r="X6063" i="1"/>
  <c r="Y6063" i="1" s="1"/>
  <c r="X6064" i="1"/>
  <c r="Y6064" i="1" s="1"/>
  <c r="X6065" i="1"/>
  <c r="Y6065" i="1" s="1"/>
  <c r="X6066" i="1"/>
  <c r="Y6066" i="1" s="1"/>
  <c r="X6067" i="1"/>
  <c r="Y6067" i="1" s="1"/>
  <c r="X6068" i="1"/>
  <c r="Y6068" i="1" s="1"/>
  <c r="X6069" i="1"/>
  <c r="Y6069" i="1" s="1"/>
  <c r="X6070" i="1"/>
  <c r="Y6070" i="1" s="1"/>
  <c r="X6071" i="1"/>
  <c r="Y6071" i="1" s="1"/>
  <c r="X6072" i="1"/>
  <c r="Y6072" i="1" s="1"/>
  <c r="X6073" i="1"/>
  <c r="Y6073" i="1" s="1"/>
  <c r="X6074" i="1"/>
  <c r="Y6074" i="1" s="1"/>
  <c r="X6075" i="1"/>
  <c r="Y6075" i="1" s="1"/>
  <c r="X6076" i="1"/>
  <c r="Y6076" i="1" s="1"/>
  <c r="X6077" i="1"/>
  <c r="Y6077" i="1" s="1"/>
  <c r="X6078" i="1"/>
  <c r="Y6078" i="1" s="1"/>
  <c r="X6079" i="1"/>
  <c r="Y6079" i="1" s="1"/>
  <c r="X6080" i="1"/>
  <c r="Y6080" i="1" s="1"/>
  <c r="X6081" i="1"/>
  <c r="Y6081" i="1" s="1"/>
  <c r="X6082" i="1"/>
  <c r="Y6082" i="1" s="1"/>
  <c r="X6083" i="1"/>
  <c r="Y6083" i="1" s="1"/>
  <c r="X6084" i="1"/>
  <c r="Y6084" i="1" s="1"/>
  <c r="X6085" i="1"/>
  <c r="Y6085" i="1" s="1"/>
  <c r="X6086" i="1"/>
  <c r="Y6086" i="1" s="1"/>
  <c r="X6087" i="1"/>
  <c r="Y6087" i="1" s="1"/>
  <c r="X6088" i="1"/>
  <c r="Y6088" i="1" s="1"/>
  <c r="X6089" i="1"/>
  <c r="Y6089" i="1" s="1"/>
  <c r="X6090" i="1"/>
  <c r="Y6090" i="1" s="1"/>
  <c r="X6091" i="1"/>
  <c r="Y6091" i="1" s="1"/>
  <c r="X6092" i="1"/>
  <c r="Y6092" i="1" s="1"/>
  <c r="X6093" i="1"/>
  <c r="Y6093" i="1" s="1"/>
  <c r="X6094" i="1"/>
  <c r="Y6094" i="1" s="1"/>
  <c r="X6095" i="1"/>
  <c r="Y6095" i="1" s="1"/>
  <c r="X6096" i="1"/>
  <c r="Y6096" i="1" s="1"/>
  <c r="X6097" i="1"/>
  <c r="Y6097" i="1" s="1"/>
  <c r="X6098" i="1"/>
  <c r="Y6098" i="1" s="1"/>
  <c r="X6099" i="1"/>
  <c r="Y6099" i="1" s="1"/>
  <c r="X6100" i="1"/>
  <c r="Y6100" i="1" s="1"/>
  <c r="X6101" i="1"/>
  <c r="Y6101" i="1" s="1"/>
  <c r="X6102" i="1"/>
  <c r="Y6102" i="1" s="1"/>
  <c r="X6103" i="1"/>
  <c r="Y6103" i="1" s="1"/>
  <c r="X6104" i="1"/>
  <c r="Y6104" i="1" s="1"/>
  <c r="X6105" i="1"/>
  <c r="Y6105" i="1" s="1"/>
  <c r="X6106" i="1"/>
  <c r="Y6106" i="1" s="1"/>
  <c r="X6107" i="1"/>
  <c r="Y6107" i="1" s="1"/>
  <c r="X6108" i="1"/>
  <c r="Y6108" i="1" s="1"/>
  <c r="X6109" i="1"/>
  <c r="Y6109" i="1" s="1"/>
  <c r="X6110" i="1"/>
  <c r="Y6110" i="1" s="1"/>
  <c r="X6111" i="1"/>
  <c r="Y6111" i="1" s="1"/>
  <c r="X6112" i="1"/>
  <c r="Y6112" i="1" s="1"/>
  <c r="X6113" i="1"/>
  <c r="Y6113" i="1" s="1"/>
  <c r="X6114" i="1"/>
  <c r="Y6114" i="1" s="1"/>
  <c r="X6115" i="1"/>
  <c r="Y6115" i="1" s="1"/>
  <c r="X6116" i="1"/>
  <c r="Y6116" i="1" s="1"/>
  <c r="X6117" i="1"/>
  <c r="Y6117" i="1" s="1"/>
  <c r="X6118" i="1"/>
  <c r="Y6118" i="1" s="1"/>
  <c r="X6119" i="1"/>
  <c r="Y6119" i="1" s="1"/>
  <c r="X6120" i="1"/>
  <c r="Y6120" i="1" s="1"/>
  <c r="X6121" i="1"/>
  <c r="Y6121" i="1" s="1"/>
  <c r="X6122" i="1"/>
  <c r="Y6122" i="1" s="1"/>
  <c r="X6123" i="1"/>
  <c r="Y6123" i="1" s="1"/>
  <c r="X6124" i="1"/>
  <c r="Y6124" i="1" s="1"/>
  <c r="X6125" i="1"/>
  <c r="Y6125" i="1" s="1"/>
  <c r="X6126" i="1"/>
  <c r="Y6126" i="1" s="1"/>
  <c r="X6127" i="1"/>
  <c r="Y6127" i="1" s="1"/>
  <c r="X6128" i="1"/>
  <c r="Y6128" i="1" s="1"/>
  <c r="X6129" i="1"/>
  <c r="Y6129" i="1" s="1"/>
  <c r="X6130" i="1"/>
  <c r="Y6130" i="1" s="1"/>
  <c r="X6131" i="1"/>
  <c r="Y6131" i="1" s="1"/>
  <c r="X6132" i="1"/>
  <c r="Y6132" i="1" s="1"/>
  <c r="X6133" i="1"/>
  <c r="Y6133" i="1" s="1"/>
  <c r="X6134" i="1"/>
  <c r="Y6134" i="1" s="1"/>
  <c r="X6135" i="1"/>
  <c r="Y6135" i="1" s="1"/>
  <c r="X6136" i="1"/>
  <c r="Y6136" i="1" s="1"/>
  <c r="X6137" i="1"/>
  <c r="Y6137" i="1" s="1"/>
  <c r="X6138" i="1"/>
  <c r="Y6138" i="1" s="1"/>
  <c r="X6139" i="1"/>
  <c r="Y6139" i="1" s="1"/>
  <c r="X6140" i="1"/>
  <c r="Y6140" i="1" s="1"/>
  <c r="X6141" i="1"/>
  <c r="Y6141" i="1" s="1"/>
  <c r="X6142" i="1"/>
  <c r="Y6142" i="1" s="1"/>
  <c r="X6143" i="1"/>
  <c r="Y6143" i="1" s="1"/>
  <c r="X6144" i="1"/>
  <c r="Y6144" i="1" s="1"/>
  <c r="X6145" i="1"/>
  <c r="Y6145" i="1" s="1"/>
  <c r="X6146" i="1"/>
  <c r="Y6146" i="1" s="1"/>
  <c r="X6147" i="1"/>
  <c r="Y6147" i="1" s="1"/>
  <c r="X6148" i="1"/>
  <c r="Y6148" i="1" s="1"/>
  <c r="X6149" i="1"/>
  <c r="Y6149" i="1" s="1"/>
  <c r="X6150" i="1"/>
  <c r="Y6150" i="1" s="1"/>
  <c r="X6151" i="1"/>
  <c r="Y6151" i="1" s="1"/>
  <c r="X6152" i="1"/>
  <c r="Y6152" i="1" s="1"/>
  <c r="X6153" i="1"/>
  <c r="Y6153" i="1" s="1"/>
  <c r="X6154" i="1"/>
  <c r="Y6154" i="1" s="1"/>
  <c r="X6155" i="1"/>
  <c r="Y6155" i="1" s="1"/>
  <c r="X6156" i="1"/>
  <c r="Y6156" i="1" s="1"/>
  <c r="X6157" i="1"/>
  <c r="Y6157" i="1" s="1"/>
  <c r="X6158" i="1"/>
  <c r="Y6158" i="1" s="1"/>
  <c r="X6159" i="1"/>
  <c r="Y6159" i="1" s="1"/>
  <c r="X6160" i="1"/>
  <c r="Y6160" i="1" s="1"/>
  <c r="X6161" i="1"/>
  <c r="Y6161" i="1" s="1"/>
  <c r="X6162" i="1"/>
  <c r="Y6162" i="1" s="1"/>
  <c r="X6163" i="1"/>
  <c r="Y6163" i="1" s="1"/>
  <c r="X6164" i="1"/>
  <c r="Y6164" i="1" s="1"/>
  <c r="X6165" i="1"/>
  <c r="Y6165" i="1" s="1"/>
  <c r="X6166" i="1"/>
  <c r="Y6166" i="1" s="1"/>
  <c r="X6167" i="1"/>
  <c r="Y6167" i="1" s="1"/>
  <c r="X6168" i="1"/>
  <c r="Y6168" i="1" s="1"/>
  <c r="X6169" i="1"/>
  <c r="Y6169" i="1" s="1"/>
  <c r="X6170" i="1"/>
  <c r="Y6170" i="1" s="1"/>
  <c r="X6171" i="1"/>
  <c r="Y6171" i="1" s="1"/>
  <c r="X6172" i="1"/>
  <c r="Y6172" i="1" s="1"/>
  <c r="X6173" i="1"/>
  <c r="Y6173" i="1" s="1"/>
  <c r="X6174" i="1"/>
  <c r="Y6174" i="1" s="1"/>
  <c r="X6175" i="1"/>
  <c r="Y6175" i="1" s="1"/>
  <c r="X6176" i="1"/>
  <c r="Y6176" i="1" s="1"/>
  <c r="X6177" i="1"/>
  <c r="Y6177" i="1" s="1"/>
  <c r="X6178" i="1"/>
  <c r="Y6178" i="1" s="1"/>
  <c r="X6179" i="1"/>
  <c r="Y6179" i="1" s="1"/>
  <c r="X6180" i="1"/>
  <c r="Y6180" i="1" s="1"/>
  <c r="X6181" i="1"/>
  <c r="Y6181" i="1" s="1"/>
  <c r="X6182" i="1"/>
  <c r="Y6182" i="1" s="1"/>
  <c r="X6183" i="1"/>
  <c r="Y6183" i="1" s="1"/>
  <c r="X6184" i="1"/>
  <c r="Y6184" i="1" s="1"/>
  <c r="X6185" i="1"/>
  <c r="Y6185" i="1" s="1"/>
  <c r="X6186" i="1"/>
  <c r="Y6186" i="1" s="1"/>
  <c r="X6187" i="1"/>
  <c r="Y6187" i="1" s="1"/>
  <c r="X6188" i="1"/>
  <c r="Y6188" i="1" s="1"/>
  <c r="X6189" i="1"/>
  <c r="Y6189" i="1" s="1"/>
  <c r="X6190" i="1"/>
  <c r="Y6190" i="1" s="1"/>
  <c r="X6191" i="1"/>
  <c r="Y6191" i="1" s="1"/>
  <c r="X6192" i="1"/>
  <c r="Y6192" i="1" s="1"/>
  <c r="X6193" i="1"/>
  <c r="Y6193" i="1" s="1"/>
  <c r="X6194" i="1"/>
  <c r="Y6194" i="1" s="1"/>
  <c r="X6195" i="1"/>
  <c r="Y6195" i="1" s="1"/>
  <c r="X6196" i="1"/>
  <c r="Y6196" i="1" s="1"/>
  <c r="X6197" i="1"/>
  <c r="Y6197" i="1" s="1"/>
  <c r="X6198" i="1"/>
  <c r="Y6198" i="1" s="1"/>
  <c r="X6199" i="1"/>
  <c r="Y6199" i="1" s="1"/>
  <c r="X6200" i="1"/>
  <c r="Y6200" i="1" s="1"/>
  <c r="X6201" i="1"/>
  <c r="Y6201" i="1" s="1"/>
  <c r="X6202" i="1"/>
  <c r="Y6202" i="1" s="1"/>
  <c r="X6203" i="1"/>
  <c r="Y6203" i="1" s="1"/>
  <c r="X6204" i="1"/>
  <c r="Y6204" i="1" s="1"/>
  <c r="X6205" i="1"/>
  <c r="Y6205" i="1" s="1"/>
  <c r="X6206" i="1"/>
  <c r="Y6206" i="1" s="1"/>
  <c r="X6207" i="1"/>
  <c r="Y6207" i="1" s="1"/>
  <c r="X6208" i="1"/>
  <c r="Y6208" i="1" s="1"/>
  <c r="X6209" i="1"/>
  <c r="Y6209" i="1" s="1"/>
  <c r="X6210" i="1"/>
  <c r="Y6210" i="1" s="1"/>
  <c r="X6211" i="1"/>
  <c r="Y6211" i="1" s="1"/>
  <c r="X6212" i="1"/>
  <c r="Y6212" i="1" s="1"/>
  <c r="X6213" i="1"/>
  <c r="Y6213" i="1" s="1"/>
  <c r="X6214" i="1"/>
  <c r="Y6214" i="1" s="1"/>
  <c r="X6215" i="1"/>
  <c r="Y6215" i="1" s="1"/>
  <c r="X6216" i="1"/>
  <c r="Y6216" i="1" s="1"/>
  <c r="X6217" i="1"/>
  <c r="Y6217" i="1" s="1"/>
  <c r="X6218" i="1"/>
  <c r="Y6218" i="1" s="1"/>
  <c r="X6219" i="1"/>
  <c r="Y6219" i="1" s="1"/>
  <c r="X6220" i="1"/>
  <c r="Y6220" i="1" s="1"/>
  <c r="X6221" i="1"/>
  <c r="Y6221" i="1" s="1"/>
  <c r="X6222" i="1"/>
  <c r="Y6222" i="1" s="1"/>
  <c r="X6223" i="1"/>
  <c r="Y6223" i="1" s="1"/>
  <c r="X6224" i="1"/>
  <c r="Y6224" i="1" s="1"/>
  <c r="X6225" i="1"/>
  <c r="Y6225" i="1" s="1"/>
  <c r="X6226" i="1"/>
  <c r="Y6226" i="1" s="1"/>
  <c r="X6227" i="1"/>
  <c r="Y6227" i="1" s="1"/>
  <c r="X6228" i="1"/>
  <c r="Y6228" i="1" s="1"/>
  <c r="X6229" i="1"/>
  <c r="Y6229" i="1" s="1"/>
  <c r="X6230" i="1"/>
  <c r="Y6230" i="1" s="1"/>
  <c r="X6231" i="1"/>
  <c r="Y6231" i="1" s="1"/>
  <c r="X6232" i="1"/>
  <c r="Y6232" i="1" s="1"/>
  <c r="X6233" i="1"/>
  <c r="Y6233" i="1" s="1"/>
  <c r="X6234" i="1"/>
  <c r="Y6234" i="1" s="1"/>
  <c r="X6235" i="1"/>
  <c r="Y6235" i="1" s="1"/>
  <c r="X6236" i="1"/>
  <c r="Y6236" i="1" s="1"/>
  <c r="X6237" i="1"/>
  <c r="Y6237" i="1" s="1"/>
  <c r="X6238" i="1"/>
  <c r="Y6238" i="1" s="1"/>
  <c r="X6239" i="1"/>
  <c r="Y6239" i="1" s="1"/>
  <c r="X6240" i="1"/>
  <c r="Y6240" i="1" s="1"/>
  <c r="X6241" i="1"/>
  <c r="Y6241" i="1" s="1"/>
  <c r="X6242" i="1"/>
  <c r="Y6242" i="1" s="1"/>
  <c r="X6243" i="1"/>
  <c r="Y6243" i="1" s="1"/>
  <c r="X6244" i="1"/>
  <c r="Y6244" i="1" s="1"/>
  <c r="X6245" i="1"/>
  <c r="Y6245" i="1" s="1"/>
  <c r="X6246" i="1"/>
  <c r="Y6246" i="1" s="1"/>
  <c r="X6247" i="1"/>
  <c r="Y6247" i="1" s="1"/>
  <c r="X6248" i="1"/>
  <c r="Y6248" i="1" s="1"/>
  <c r="X6249" i="1"/>
  <c r="Y6249" i="1" s="1"/>
  <c r="X6250" i="1"/>
  <c r="Y6250" i="1" s="1"/>
  <c r="X6251" i="1"/>
  <c r="Y6251" i="1" s="1"/>
  <c r="X6252" i="1"/>
  <c r="Y6252" i="1" s="1"/>
  <c r="X6253" i="1"/>
  <c r="Y6253" i="1" s="1"/>
  <c r="X6254" i="1"/>
  <c r="Y6254" i="1" s="1"/>
  <c r="X6255" i="1"/>
  <c r="Y6255" i="1" s="1"/>
  <c r="X6256" i="1"/>
  <c r="Y6256" i="1" s="1"/>
  <c r="X6257" i="1"/>
  <c r="Y6257" i="1" s="1"/>
  <c r="X6258" i="1"/>
  <c r="Y6258" i="1" s="1"/>
  <c r="X6259" i="1"/>
  <c r="Y6259" i="1" s="1"/>
  <c r="X6260" i="1"/>
  <c r="Y6260" i="1" s="1"/>
  <c r="X6261" i="1"/>
  <c r="Y6261" i="1" s="1"/>
  <c r="X6262" i="1"/>
  <c r="Y6262" i="1" s="1"/>
  <c r="X6263" i="1"/>
  <c r="Y6263" i="1" s="1"/>
  <c r="X6264" i="1"/>
  <c r="Y6264" i="1" s="1"/>
  <c r="X6265" i="1"/>
  <c r="Y6265" i="1" s="1"/>
  <c r="X6266" i="1"/>
  <c r="Y6266" i="1" s="1"/>
  <c r="X6267" i="1"/>
  <c r="Y6267" i="1" s="1"/>
  <c r="X6268" i="1"/>
  <c r="Y6268" i="1" s="1"/>
  <c r="X6269" i="1"/>
  <c r="Y6269" i="1" s="1"/>
  <c r="X6270" i="1"/>
  <c r="Y6270" i="1" s="1"/>
  <c r="X6271" i="1"/>
  <c r="Y6271" i="1" s="1"/>
  <c r="X6272" i="1"/>
  <c r="Y6272" i="1" s="1"/>
  <c r="X6273" i="1"/>
  <c r="Y6273" i="1" s="1"/>
  <c r="X6274" i="1"/>
  <c r="Y6274" i="1" s="1"/>
  <c r="X6275" i="1"/>
  <c r="Y6275" i="1" s="1"/>
  <c r="X6276" i="1"/>
  <c r="Y6276" i="1" s="1"/>
  <c r="X6277" i="1"/>
  <c r="Y6277" i="1" s="1"/>
  <c r="X6278" i="1"/>
  <c r="Y6278" i="1" s="1"/>
  <c r="X6279" i="1"/>
  <c r="Y6279" i="1" s="1"/>
  <c r="X6280" i="1"/>
  <c r="Y6280" i="1" s="1"/>
  <c r="X6281" i="1"/>
  <c r="Y6281" i="1" s="1"/>
  <c r="X6282" i="1"/>
  <c r="Y6282" i="1" s="1"/>
  <c r="X6283" i="1"/>
  <c r="Y6283" i="1" s="1"/>
  <c r="X6284" i="1"/>
  <c r="Y6284" i="1" s="1"/>
  <c r="X6285" i="1"/>
  <c r="Y6285" i="1" s="1"/>
  <c r="X6286" i="1"/>
  <c r="Y6286" i="1" s="1"/>
  <c r="X6287" i="1"/>
  <c r="Y6287" i="1" s="1"/>
  <c r="X6288" i="1"/>
  <c r="Y6288" i="1" s="1"/>
  <c r="X6289" i="1"/>
  <c r="Y6289" i="1" s="1"/>
  <c r="X6290" i="1"/>
  <c r="Y6290" i="1" s="1"/>
  <c r="X6291" i="1"/>
  <c r="Y6291" i="1" s="1"/>
  <c r="X6292" i="1"/>
  <c r="Y6292" i="1" s="1"/>
  <c r="X6293" i="1"/>
  <c r="Y6293" i="1" s="1"/>
  <c r="X6294" i="1"/>
  <c r="Y6294" i="1" s="1"/>
  <c r="X6295" i="1"/>
  <c r="Y6295" i="1" s="1"/>
  <c r="X6296" i="1"/>
  <c r="Y6296" i="1" s="1"/>
  <c r="X6297" i="1"/>
  <c r="Y6297" i="1" s="1"/>
  <c r="X6298" i="1"/>
  <c r="Y6298" i="1" s="1"/>
  <c r="X6299" i="1"/>
  <c r="Y6299" i="1" s="1"/>
  <c r="X6300" i="1"/>
  <c r="Y6300" i="1" s="1"/>
  <c r="X6301" i="1"/>
  <c r="Y6301" i="1" s="1"/>
  <c r="X6302" i="1"/>
  <c r="Y6302" i="1" s="1"/>
  <c r="X6303" i="1"/>
  <c r="Y6303" i="1" s="1"/>
  <c r="X6304" i="1"/>
  <c r="Y6304" i="1" s="1"/>
  <c r="X6305" i="1"/>
  <c r="Y6305" i="1" s="1"/>
  <c r="X6306" i="1"/>
  <c r="Y6306" i="1" s="1"/>
  <c r="X6307" i="1"/>
  <c r="Y6307" i="1" s="1"/>
  <c r="X6308" i="1"/>
  <c r="Y6308" i="1" s="1"/>
  <c r="X6309" i="1"/>
  <c r="Y6309" i="1" s="1"/>
  <c r="X6310" i="1"/>
  <c r="Y6310" i="1" s="1"/>
  <c r="X6311" i="1"/>
  <c r="Y6311" i="1" s="1"/>
  <c r="X6312" i="1"/>
  <c r="Y6312" i="1" s="1"/>
  <c r="X6313" i="1"/>
  <c r="Y6313" i="1" s="1"/>
  <c r="X6314" i="1"/>
  <c r="Y6314" i="1" s="1"/>
  <c r="X6315" i="1"/>
  <c r="Y6315" i="1" s="1"/>
  <c r="X6316" i="1"/>
  <c r="Y6316" i="1" s="1"/>
  <c r="X6317" i="1"/>
  <c r="Y6317" i="1" s="1"/>
  <c r="X6318" i="1"/>
  <c r="Y6318" i="1" s="1"/>
  <c r="X6319" i="1"/>
  <c r="Y6319" i="1" s="1"/>
  <c r="X6320" i="1"/>
  <c r="Y6320" i="1" s="1"/>
  <c r="X6321" i="1"/>
  <c r="Y6321" i="1" s="1"/>
  <c r="X6322" i="1"/>
  <c r="Y6322" i="1" s="1"/>
  <c r="X6323" i="1"/>
  <c r="Y6323" i="1" s="1"/>
  <c r="X6324" i="1"/>
  <c r="Y6324" i="1" s="1"/>
  <c r="X6325" i="1"/>
  <c r="Y6325" i="1" s="1"/>
  <c r="X6326" i="1"/>
  <c r="Y6326" i="1" s="1"/>
  <c r="X6327" i="1"/>
  <c r="Y6327" i="1" s="1"/>
  <c r="X6328" i="1"/>
  <c r="Y6328" i="1" s="1"/>
  <c r="X6329" i="1"/>
  <c r="Y6329" i="1" s="1"/>
  <c r="X6330" i="1"/>
  <c r="Y6330" i="1" s="1"/>
  <c r="X6331" i="1"/>
  <c r="Y6331" i="1" s="1"/>
  <c r="X6332" i="1"/>
  <c r="Y6332" i="1" s="1"/>
  <c r="X6333" i="1"/>
  <c r="Y6333" i="1" s="1"/>
  <c r="X6334" i="1"/>
  <c r="Y6334" i="1" s="1"/>
  <c r="X6335" i="1"/>
  <c r="Y6335" i="1" s="1"/>
  <c r="X6336" i="1"/>
  <c r="Y6336" i="1" s="1"/>
  <c r="X6337" i="1"/>
  <c r="Y6337" i="1" s="1"/>
  <c r="X6338" i="1"/>
  <c r="Y6338" i="1" s="1"/>
  <c r="X6339" i="1"/>
  <c r="Y6339" i="1" s="1"/>
  <c r="X6340" i="1"/>
  <c r="Y6340" i="1" s="1"/>
  <c r="X6341" i="1"/>
  <c r="Y6341" i="1" s="1"/>
  <c r="X6342" i="1"/>
  <c r="Y6342" i="1" s="1"/>
  <c r="X6343" i="1"/>
  <c r="Y6343" i="1" s="1"/>
  <c r="X6344" i="1"/>
  <c r="Y6344" i="1" s="1"/>
  <c r="X6345" i="1"/>
  <c r="Y6345" i="1" s="1"/>
  <c r="X6346" i="1"/>
  <c r="Y6346" i="1" s="1"/>
  <c r="X6347" i="1"/>
  <c r="Y6347" i="1" s="1"/>
  <c r="X6348" i="1"/>
  <c r="Y6348" i="1" s="1"/>
  <c r="X6349" i="1"/>
  <c r="Y6349" i="1" s="1"/>
  <c r="X6350" i="1"/>
  <c r="Y6350" i="1" s="1"/>
  <c r="X6351" i="1"/>
  <c r="Y6351" i="1" s="1"/>
  <c r="X6352" i="1"/>
  <c r="Y6352" i="1" s="1"/>
  <c r="X6353" i="1"/>
  <c r="Y6353" i="1" s="1"/>
  <c r="X6354" i="1"/>
  <c r="Y6354" i="1" s="1"/>
  <c r="X6355" i="1"/>
  <c r="Y6355" i="1" s="1"/>
  <c r="X6356" i="1"/>
  <c r="Y6356" i="1" s="1"/>
  <c r="X6357" i="1"/>
  <c r="Y6357" i="1" s="1"/>
  <c r="X6358" i="1"/>
  <c r="Y6358" i="1" s="1"/>
  <c r="X6359" i="1"/>
  <c r="Y6359" i="1" s="1"/>
  <c r="X6360" i="1"/>
  <c r="Y6360" i="1" s="1"/>
  <c r="X6361" i="1"/>
  <c r="Y6361" i="1" s="1"/>
  <c r="X6362" i="1"/>
  <c r="Y6362" i="1" s="1"/>
  <c r="X6363" i="1"/>
  <c r="Y6363" i="1" s="1"/>
  <c r="X6364" i="1"/>
  <c r="Y6364" i="1" s="1"/>
  <c r="X6365" i="1"/>
  <c r="Y6365" i="1" s="1"/>
  <c r="X6366" i="1"/>
  <c r="Y6366" i="1" s="1"/>
  <c r="X6367" i="1"/>
  <c r="Y6367" i="1" s="1"/>
  <c r="X6368" i="1"/>
  <c r="Y6368" i="1" s="1"/>
  <c r="X6369" i="1"/>
  <c r="Y6369" i="1" s="1"/>
  <c r="X6370" i="1"/>
  <c r="Y6370" i="1" s="1"/>
  <c r="X6371" i="1"/>
  <c r="Y6371" i="1" s="1"/>
  <c r="X6372" i="1"/>
  <c r="Y6372" i="1" s="1"/>
  <c r="X6373" i="1"/>
  <c r="Y6373" i="1" s="1"/>
  <c r="X6374" i="1"/>
  <c r="Y6374" i="1" s="1"/>
  <c r="X6375" i="1"/>
  <c r="Y6375" i="1" s="1"/>
  <c r="X6376" i="1"/>
  <c r="Y6376" i="1" s="1"/>
  <c r="X6377" i="1"/>
  <c r="Y6377" i="1" s="1"/>
  <c r="X6378" i="1"/>
  <c r="Y6378" i="1" s="1"/>
  <c r="X6379" i="1"/>
  <c r="Y6379" i="1" s="1"/>
  <c r="X6380" i="1"/>
  <c r="Y6380" i="1" s="1"/>
  <c r="X6381" i="1"/>
  <c r="Y6381" i="1" s="1"/>
  <c r="X6382" i="1"/>
  <c r="Y6382" i="1" s="1"/>
  <c r="X6383" i="1"/>
  <c r="Y6383" i="1" s="1"/>
  <c r="X6384" i="1"/>
  <c r="Y6384" i="1" s="1"/>
  <c r="X6385" i="1"/>
  <c r="Y6385" i="1" s="1"/>
  <c r="X6386" i="1"/>
  <c r="Y6386" i="1" s="1"/>
  <c r="X6387" i="1"/>
  <c r="Y6387" i="1" s="1"/>
  <c r="X6388" i="1"/>
  <c r="Y6388" i="1" s="1"/>
  <c r="X6389" i="1"/>
  <c r="Y6389" i="1" s="1"/>
  <c r="X6390" i="1"/>
  <c r="Y6390" i="1" s="1"/>
  <c r="X6391" i="1"/>
  <c r="Y6391" i="1" s="1"/>
  <c r="X6392" i="1"/>
  <c r="Y6392" i="1" s="1"/>
  <c r="X6393" i="1"/>
  <c r="Y6393" i="1" s="1"/>
  <c r="X6394" i="1"/>
  <c r="Y6394" i="1" s="1"/>
  <c r="X6395" i="1"/>
  <c r="Y6395" i="1" s="1"/>
  <c r="X6396" i="1"/>
  <c r="Y6396" i="1" s="1"/>
  <c r="X6397" i="1"/>
  <c r="Y6397" i="1" s="1"/>
  <c r="X6398" i="1"/>
  <c r="Y6398" i="1" s="1"/>
  <c r="X6399" i="1"/>
  <c r="Y6399" i="1" s="1"/>
  <c r="X6400" i="1"/>
  <c r="Y6400" i="1" s="1"/>
  <c r="X6401" i="1"/>
  <c r="Y6401" i="1" s="1"/>
  <c r="X6402" i="1"/>
  <c r="Y6402" i="1" s="1"/>
  <c r="X6403" i="1"/>
  <c r="Y6403" i="1" s="1"/>
  <c r="X6404" i="1"/>
  <c r="Y6404" i="1" s="1"/>
  <c r="X6405" i="1"/>
  <c r="Y6405" i="1" s="1"/>
  <c r="X6406" i="1"/>
  <c r="Y6406" i="1" s="1"/>
  <c r="X6407" i="1"/>
  <c r="Y6407" i="1" s="1"/>
  <c r="X6408" i="1"/>
  <c r="Y6408" i="1" s="1"/>
  <c r="X6409" i="1"/>
  <c r="Y6409" i="1" s="1"/>
  <c r="X6410" i="1"/>
  <c r="Y6410" i="1" s="1"/>
  <c r="X6411" i="1"/>
  <c r="Y6411" i="1" s="1"/>
  <c r="X6412" i="1"/>
  <c r="Y6412" i="1" s="1"/>
  <c r="X6413" i="1"/>
  <c r="Y6413" i="1" s="1"/>
  <c r="X6414" i="1"/>
  <c r="Y6414" i="1" s="1"/>
  <c r="X6415" i="1"/>
  <c r="Y6415" i="1" s="1"/>
  <c r="X6416" i="1"/>
  <c r="Y6416" i="1" s="1"/>
  <c r="X6417" i="1"/>
  <c r="Y6417" i="1" s="1"/>
  <c r="X6418" i="1"/>
  <c r="Y6418" i="1" s="1"/>
  <c r="X6419" i="1"/>
  <c r="Y6419" i="1" s="1"/>
  <c r="X6420" i="1"/>
  <c r="Y6420" i="1" s="1"/>
  <c r="X6421" i="1"/>
  <c r="Y6421" i="1" s="1"/>
  <c r="X6422" i="1"/>
  <c r="Y6422" i="1" s="1"/>
  <c r="X6423" i="1"/>
  <c r="Y6423" i="1" s="1"/>
  <c r="X6424" i="1"/>
  <c r="Y6424" i="1" s="1"/>
  <c r="X6425" i="1"/>
  <c r="Y6425" i="1" s="1"/>
  <c r="X6426" i="1"/>
  <c r="Y6426" i="1" s="1"/>
  <c r="X6427" i="1"/>
  <c r="Y6427" i="1" s="1"/>
  <c r="X6428" i="1"/>
  <c r="Y6428" i="1" s="1"/>
  <c r="X6429" i="1"/>
  <c r="Y6429" i="1" s="1"/>
  <c r="X6430" i="1"/>
  <c r="Y6430" i="1" s="1"/>
  <c r="X6431" i="1"/>
  <c r="Y6431" i="1" s="1"/>
  <c r="X6432" i="1"/>
  <c r="Y6432" i="1" s="1"/>
  <c r="X6433" i="1"/>
  <c r="Y6433" i="1" s="1"/>
  <c r="X6434" i="1"/>
  <c r="Y6434" i="1" s="1"/>
  <c r="X6435" i="1"/>
  <c r="Y6435" i="1" s="1"/>
  <c r="X6436" i="1"/>
  <c r="Y6436" i="1" s="1"/>
  <c r="X6437" i="1"/>
  <c r="Y6437" i="1" s="1"/>
  <c r="X6438" i="1"/>
  <c r="Y6438" i="1" s="1"/>
  <c r="X6439" i="1"/>
  <c r="Y6439" i="1" s="1"/>
  <c r="X6440" i="1"/>
  <c r="Y6440" i="1" s="1"/>
  <c r="X6441" i="1"/>
  <c r="Y6441" i="1" s="1"/>
  <c r="X6442" i="1"/>
  <c r="Y6442" i="1" s="1"/>
  <c r="X6443" i="1"/>
  <c r="Y6443" i="1" s="1"/>
  <c r="X6444" i="1"/>
  <c r="Y6444" i="1" s="1"/>
  <c r="X6445" i="1"/>
  <c r="Y6445" i="1" s="1"/>
  <c r="X6446" i="1"/>
  <c r="Y6446" i="1" s="1"/>
  <c r="X6447" i="1"/>
  <c r="Y6447" i="1" s="1"/>
  <c r="X6448" i="1"/>
  <c r="Y6448" i="1" s="1"/>
  <c r="X6449" i="1"/>
  <c r="Y6449" i="1" s="1"/>
  <c r="X6450" i="1"/>
  <c r="Y6450" i="1" s="1"/>
  <c r="X6451" i="1"/>
  <c r="Y6451" i="1" s="1"/>
  <c r="X6452" i="1"/>
  <c r="Y6452" i="1" s="1"/>
  <c r="X6453" i="1"/>
  <c r="Y6453" i="1" s="1"/>
  <c r="X6454" i="1"/>
  <c r="Y6454" i="1" s="1"/>
  <c r="X6455" i="1"/>
  <c r="Y6455" i="1" s="1"/>
  <c r="X6456" i="1"/>
  <c r="Y6456" i="1" s="1"/>
  <c r="X6457" i="1"/>
  <c r="Y6457" i="1" s="1"/>
  <c r="X6458" i="1"/>
  <c r="Y6458" i="1" s="1"/>
  <c r="X6459" i="1"/>
  <c r="Y6459" i="1" s="1"/>
  <c r="X6460" i="1"/>
  <c r="Y6460" i="1" s="1"/>
  <c r="X6461" i="1"/>
  <c r="Y6461" i="1" s="1"/>
  <c r="X6462" i="1"/>
  <c r="Y6462" i="1" s="1"/>
  <c r="X6463" i="1"/>
  <c r="Y6463" i="1" s="1"/>
  <c r="X6464" i="1"/>
  <c r="Y6464" i="1" s="1"/>
  <c r="X6465" i="1"/>
  <c r="Y6465" i="1" s="1"/>
  <c r="X6466" i="1"/>
  <c r="Y6466" i="1" s="1"/>
  <c r="X6467" i="1"/>
  <c r="Y6467" i="1" s="1"/>
  <c r="X6468" i="1"/>
  <c r="Y6468" i="1" s="1"/>
  <c r="X6469" i="1"/>
  <c r="Y6469" i="1" s="1"/>
  <c r="X6470" i="1"/>
  <c r="Y6470" i="1" s="1"/>
  <c r="X6471" i="1"/>
  <c r="Y6471" i="1" s="1"/>
  <c r="X6472" i="1"/>
  <c r="Y6472" i="1" s="1"/>
  <c r="X6473" i="1"/>
  <c r="Y6473" i="1" s="1"/>
  <c r="X6474" i="1"/>
  <c r="Y6474" i="1" s="1"/>
  <c r="X6475" i="1"/>
  <c r="Y6475" i="1" s="1"/>
  <c r="X6476" i="1"/>
  <c r="Y6476" i="1" s="1"/>
  <c r="X6477" i="1"/>
  <c r="Y6477" i="1" s="1"/>
  <c r="X6478" i="1"/>
  <c r="Y6478" i="1" s="1"/>
  <c r="X6479" i="1"/>
  <c r="Y6479" i="1" s="1"/>
  <c r="X6480" i="1"/>
  <c r="Y6480" i="1" s="1"/>
  <c r="X6481" i="1"/>
  <c r="Y6481" i="1" s="1"/>
  <c r="X6482" i="1"/>
  <c r="Y6482" i="1" s="1"/>
  <c r="X6483" i="1"/>
  <c r="Y6483" i="1" s="1"/>
  <c r="X6484" i="1"/>
  <c r="Y6484" i="1" s="1"/>
  <c r="X6485" i="1"/>
  <c r="Y6485" i="1" s="1"/>
  <c r="X6486" i="1"/>
  <c r="Y6486" i="1" s="1"/>
  <c r="X6487" i="1"/>
  <c r="Y6487" i="1" s="1"/>
  <c r="X6488" i="1"/>
  <c r="Y6488" i="1" s="1"/>
  <c r="X6489" i="1"/>
  <c r="Y6489" i="1" s="1"/>
  <c r="X6490" i="1"/>
  <c r="Y6490" i="1" s="1"/>
  <c r="X6491" i="1"/>
  <c r="Y6491" i="1" s="1"/>
  <c r="X6492" i="1"/>
  <c r="Y6492" i="1" s="1"/>
  <c r="X6493" i="1"/>
  <c r="Y6493" i="1" s="1"/>
  <c r="X6494" i="1"/>
  <c r="Y6494" i="1" s="1"/>
  <c r="X6495" i="1"/>
  <c r="Y6495" i="1" s="1"/>
  <c r="X6496" i="1"/>
  <c r="Y6496" i="1" s="1"/>
  <c r="X6497" i="1"/>
  <c r="Y6497" i="1" s="1"/>
  <c r="X6498" i="1"/>
  <c r="Y6498" i="1" s="1"/>
  <c r="X6499" i="1"/>
  <c r="Y6499" i="1" s="1"/>
  <c r="X6500" i="1"/>
  <c r="Y6500" i="1" s="1"/>
  <c r="X6501" i="1"/>
  <c r="Y6501" i="1" s="1"/>
  <c r="X6502" i="1"/>
  <c r="Y6502" i="1" s="1"/>
  <c r="X6503" i="1"/>
  <c r="Y6503" i="1" s="1"/>
  <c r="X6504" i="1"/>
  <c r="Y6504" i="1" s="1"/>
  <c r="X6505" i="1"/>
  <c r="Y6505" i="1" s="1"/>
  <c r="X6506" i="1"/>
  <c r="Y6506" i="1" s="1"/>
  <c r="X6507" i="1"/>
  <c r="Y6507" i="1" s="1"/>
  <c r="X6508" i="1"/>
  <c r="Y6508" i="1" s="1"/>
  <c r="X6509" i="1"/>
  <c r="Y6509" i="1" s="1"/>
  <c r="X6510" i="1"/>
  <c r="Y6510" i="1" s="1"/>
  <c r="X6511" i="1"/>
  <c r="Y6511" i="1" s="1"/>
  <c r="X6512" i="1"/>
  <c r="Y6512" i="1" s="1"/>
  <c r="X6513" i="1"/>
  <c r="Y6513" i="1" s="1"/>
  <c r="X6514" i="1"/>
  <c r="Y6514" i="1" s="1"/>
  <c r="X6515" i="1"/>
  <c r="Y6515" i="1" s="1"/>
  <c r="X6516" i="1"/>
  <c r="Y6516" i="1" s="1"/>
  <c r="X6517" i="1"/>
  <c r="Y6517" i="1" s="1"/>
  <c r="X6518" i="1"/>
  <c r="Y6518" i="1" s="1"/>
  <c r="X6519" i="1"/>
  <c r="Y6519" i="1" s="1"/>
  <c r="X6520" i="1"/>
  <c r="Y6520" i="1" s="1"/>
  <c r="X6521" i="1"/>
  <c r="Y6521" i="1" s="1"/>
  <c r="X6522" i="1"/>
  <c r="Y6522" i="1" s="1"/>
  <c r="X6523" i="1"/>
  <c r="Y6523" i="1" s="1"/>
  <c r="X6524" i="1"/>
  <c r="Y6524" i="1" s="1"/>
  <c r="X6525" i="1"/>
  <c r="Y6525" i="1" s="1"/>
  <c r="X6526" i="1"/>
  <c r="Y6526" i="1" s="1"/>
  <c r="X6527" i="1"/>
  <c r="Y6527" i="1" s="1"/>
  <c r="X6528" i="1"/>
  <c r="Y6528" i="1" s="1"/>
  <c r="X6529" i="1"/>
  <c r="Y6529" i="1" s="1"/>
  <c r="X6530" i="1"/>
  <c r="Y6530" i="1" s="1"/>
  <c r="X6531" i="1"/>
  <c r="Y6531" i="1" s="1"/>
  <c r="X6532" i="1"/>
  <c r="Y6532" i="1" s="1"/>
  <c r="X6533" i="1"/>
  <c r="Y6533" i="1" s="1"/>
  <c r="X6534" i="1"/>
  <c r="Y6534" i="1" s="1"/>
  <c r="X6535" i="1"/>
  <c r="Y6535" i="1" s="1"/>
  <c r="X6536" i="1"/>
  <c r="Y6536" i="1" s="1"/>
  <c r="X6537" i="1"/>
  <c r="Y6537" i="1" s="1"/>
  <c r="X6538" i="1"/>
  <c r="Y6538" i="1" s="1"/>
  <c r="X6539" i="1"/>
  <c r="Y6539" i="1" s="1"/>
  <c r="X6540" i="1"/>
  <c r="Y6540" i="1" s="1"/>
  <c r="X6541" i="1"/>
  <c r="Y6541" i="1" s="1"/>
  <c r="X6542" i="1"/>
  <c r="Y6542" i="1" s="1"/>
  <c r="X6543" i="1"/>
  <c r="Y6543" i="1" s="1"/>
  <c r="X6544" i="1"/>
  <c r="Y6544" i="1" s="1"/>
  <c r="X6545" i="1"/>
  <c r="Y6545" i="1" s="1"/>
  <c r="X6546" i="1"/>
  <c r="Y6546" i="1" s="1"/>
  <c r="X6547" i="1"/>
  <c r="Y6547" i="1" s="1"/>
  <c r="X6548" i="1"/>
  <c r="Y6548" i="1" s="1"/>
  <c r="X6549" i="1"/>
  <c r="Y6549" i="1" s="1"/>
  <c r="X6550" i="1"/>
  <c r="Y6550" i="1" s="1"/>
  <c r="X6551" i="1"/>
  <c r="Y6551" i="1" s="1"/>
  <c r="X6552" i="1"/>
  <c r="Y6552" i="1" s="1"/>
  <c r="X6553" i="1"/>
  <c r="Y6553" i="1" s="1"/>
  <c r="X6554" i="1"/>
  <c r="Y6554" i="1" s="1"/>
  <c r="X6555" i="1"/>
  <c r="Y6555" i="1" s="1"/>
  <c r="X6556" i="1"/>
  <c r="Y6556" i="1" s="1"/>
  <c r="X6557" i="1"/>
  <c r="Y6557" i="1" s="1"/>
  <c r="X6558" i="1"/>
  <c r="Y6558" i="1" s="1"/>
  <c r="X6559" i="1"/>
  <c r="Y6559" i="1" s="1"/>
  <c r="X6560" i="1"/>
  <c r="Y6560" i="1" s="1"/>
  <c r="X6561" i="1"/>
  <c r="Y6561" i="1" s="1"/>
  <c r="X6562" i="1"/>
  <c r="Y6562" i="1" s="1"/>
  <c r="X6563" i="1"/>
  <c r="Y6563" i="1" s="1"/>
  <c r="X6564" i="1"/>
  <c r="Y6564" i="1" s="1"/>
  <c r="X6565" i="1"/>
  <c r="Y6565" i="1" s="1"/>
  <c r="X6566" i="1"/>
  <c r="Y6566" i="1" s="1"/>
  <c r="X6567" i="1"/>
  <c r="Y6567" i="1" s="1"/>
  <c r="X6568" i="1"/>
  <c r="Y6568" i="1" s="1"/>
  <c r="X6569" i="1"/>
  <c r="Y6569" i="1" s="1"/>
  <c r="X6570" i="1"/>
  <c r="Y6570" i="1" s="1"/>
  <c r="X6571" i="1"/>
  <c r="Y6571" i="1" s="1"/>
  <c r="X6572" i="1"/>
  <c r="Y6572" i="1" s="1"/>
  <c r="X6573" i="1"/>
  <c r="Y6573" i="1" s="1"/>
  <c r="X6574" i="1"/>
  <c r="Y6574" i="1" s="1"/>
  <c r="X6575" i="1"/>
  <c r="Y6575" i="1" s="1"/>
  <c r="X6576" i="1"/>
  <c r="Y6576" i="1" s="1"/>
  <c r="X6577" i="1"/>
  <c r="Y6577" i="1" s="1"/>
  <c r="X6578" i="1"/>
  <c r="Y6578" i="1" s="1"/>
  <c r="X6579" i="1"/>
  <c r="Y6579" i="1" s="1"/>
  <c r="X6580" i="1"/>
  <c r="Y6580" i="1" s="1"/>
  <c r="X6581" i="1"/>
  <c r="Y6581" i="1" s="1"/>
  <c r="X6582" i="1"/>
  <c r="Y6582" i="1" s="1"/>
  <c r="X6583" i="1"/>
  <c r="Y6583" i="1" s="1"/>
  <c r="X6584" i="1"/>
  <c r="Y6584" i="1" s="1"/>
  <c r="X6585" i="1"/>
  <c r="Y6585" i="1" s="1"/>
  <c r="X6586" i="1"/>
  <c r="Y6586" i="1" s="1"/>
  <c r="X6587" i="1"/>
  <c r="Y6587" i="1" s="1"/>
  <c r="X6588" i="1"/>
  <c r="Y6588" i="1" s="1"/>
  <c r="X6589" i="1"/>
  <c r="Y6589" i="1" s="1"/>
  <c r="X6590" i="1"/>
  <c r="Y6590" i="1" s="1"/>
  <c r="X6591" i="1"/>
  <c r="Y6591" i="1" s="1"/>
  <c r="X6592" i="1"/>
  <c r="Y6592" i="1" s="1"/>
  <c r="X6593" i="1"/>
  <c r="Y6593" i="1" s="1"/>
  <c r="X6594" i="1"/>
  <c r="Y6594" i="1" s="1"/>
  <c r="X6595" i="1"/>
  <c r="Y6595" i="1" s="1"/>
  <c r="X6596" i="1"/>
  <c r="Y6596" i="1" s="1"/>
  <c r="X6597" i="1"/>
  <c r="Y6597" i="1" s="1"/>
  <c r="X6598" i="1"/>
  <c r="Y6598" i="1" s="1"/>
  <c r="X6599" i="1"/>
  <c r="Y6599" i="1" s="1"/>
  <c r="X6600" i="1"/>
  <c r="Y6600" i="1" s="1"/>
  <c r="X6601" i="1"/>
  <c r="Y6601" i="1" s="1"/>
  <c r="X6602" i="1"/>
  <c r="Y6602" i="1" s="1"/>
  <c r="X6603" i="1"/>
  <c r="Y6603" i="1" s="1"/>
  <c r="X6604" i="1"/>
  <c r="Y6604" i="1" s="1"/>
  <c r="X6605" i="1"/>
  <c r="Y6605" i="1" s="1"/>
  <c r="X6606" i="1"/>
  <c r="Y6606" i="1" s="1"/>
  <c r="X6607" i="1"/>
  <c r="Y6607" i="1" s="1"/>
  <c r="X6608" i="1"/>
  <c r="Y6608" i="1" s="1"/>
  <c r="X6609" i="1"/>
  <c r="Y6609" i="1" s="1"/>
  <c r="X6610" i="1"/>
  <c r="Y6610" i="1" s="1"/>
  <c r="X6611" i="1"/>
  <c r="Y6611" i="1" s="1"/>
  <c r="X6612" i="1"/>
  <c r="Y6612" i="1" s="1"/>
  <c r="X6613" i="1"/>
  <c r="Y6613" i="1" s="1"/>
  <c r="X6614" i="1"/>
  <c r="Y6614" i="1" s="1"/>
  <c r="X6615" i="1"/>
  <c r="Y6615" i="1" s="1"/>
  <c r="X6616" i="1"/>
  <c r="Y6616" i="1" s="1"/>
  <c r="X6617" i="1"/>
  <c r="Y6617" i="1" s="1"/>
  <c r="X6618" i="1"/>
  <c r="Y6618" i="1" s="1"/>
  <c r="X6619" i="1"/>
  <c r="Y6619" i="1" s="1"/>
  <c r="X6620" i="1"/>
  <c r="Y6620" i="1" s="1"/>
  <c r="X6621" i="1"/>
  <c r="Y6621" i="1" s="1"/>
  <c r="X6622" i="1"/>
  <c r="Y6622" i="1" s="1"/>
  <c r="X6623" i="1"/>
  <c r="Y6623" i="1" s="1"/>
  <c r="X6624" i="1"/>
  <c r="Y6624" i="1" s="1"/>
  <c r="X6625" i="1"/>
  <c r="Y6625" i="1" s="1"/>
  <c r="X6626" i="1"/>
  <c r="Y6626" i="1" s="1"/>
  <c r="X6627" i="1"/>
  <c r="Y6627" i="1" s="1"/>
  <c r="X6628" i="1"/>
  <c r="Y6628" i="1" s="1"/>
  <c r="X6629" i="1"/>
  <c r="Y6629" i="1" s="1"/>
  <c r="X6630" i="1"/>
  <c r="Y6630" i="1" s="1"/>
  <c r="X6631" i="1"/>
  <c r="Y6631" i="1" s="1"/>
  <c r="X6632" i="1"/>
  <c r="Y6632" i="1" s="1"/>
  <c r="X6633" i="1"/>
  <c r="Y6633" i="1" s="1"/>
  <c r="X6634" i="1"/>
  <c r="Y6634" i="1" s="1"/>
  <c r="X6635" i="1"/>
  <c r="Y6635" i="1" s="1"/>
  <c r="X6636" i="1"/>
  <c r="Y6636" i="1" s="1"/>
  <c r="X6637" i="1"/>
  <c r="Y6637" i="1" s="1"/>
  <c r="X6638" i="1"/>
  <c r="Y6638" i="1" s="1"/>
  <c r="X6639" i="1"/>
  <c r="Y6639" i="1" s="1"/>
  <c r="X6640" i="1"/>
  <c r="Y6640" i="1" s="1"/>
  <c r="X6641" i="1"/>
  <c r="Y6641" i="1" s="1"/>
  <c r="X6642" i="1"/>
  <c r="Y6642" i="1" s="1"/>
  <c r="X6643" i="1"/>
  <c r="Y6643" i="1" s="1"/>
  <c r="X6644" i="1"/>
  <c r="Y6644" i="1" s="1"/>
  <c r="X6645" i="1"/>
  <c r="Y6645" i="1" s="1"/>
  <c r="X6646" i="1"/>
  <c r="Y6646" i="1" s="1"/>
  <c r="X6647" i="1"/>
  <c r="Y6647" i="1" s="1"/>
  <c r="X6648" i="1"/>
  <c r="Y6648" i="1" s="1"/>
  <c r="X6649" i="1"/>
  <c r="Y6649" i="1" s="1"/>
  <c r="X6650" i="1"/>
  <c r="Y6650" i="1" s="1"/>
  <c r="X6651" i="1"/>
  <c r="Y6651" i="1" s="1"/>
  <c r="X6652" i="1"/>
  <c r="Y6652" i="1" s="1"/>
  <c r="X6653" i="1"/>
  <c r="Y6653" i="1" s="1"/>
  <c r="X6654" i="1"/>
  <c r="Y6654" i="1" s="1"/>
  <c r="X6655" i="1"/>
  <c r="Y6655" i="1" s="1"/>
  <c r="X6656" i="1"/>
  <c r="Y6656" i="1" s="1"/>
  <c r="X6657" i="1"/>
  <c r="Y6657" i="1" s="1"/>
  <c r="X6658" i="1"/>
  <c r="Y6658" i="1" s="1"/>
  <c r="X6659" i="1"/>
  <c r="Y6659" i="1" s="1"/>
  <c r="X6660" i="1"/>
  <c r="Y6660" i="1" s="1"/>
  <c r="X6661" i="1"/>
  <c r="Y6661" i="1" s="1"/>
  <c r="X6662" i="1"/>
  <c r="Y6662" i="1" s="1"/>
  <c r="X6663" i="1"/>
  <c r="Y6663" i="1" s="1"/>
  <c r="X6664" i="1"/>
  <c r="Y6664" i="1" s="1"/>
  <c r="X6665" i="1"/>
  <c r="Y6665" i="1" s="1"/>
  <c r="X6666" i="1"/>
  <c r="Y6666" i="1" s="1"/>
  <c r="X6667" i="1"/>
  <c r="Y6667" i="1" s="1"/>
  <c r="X6668" i="1"/>
  <c r="Y6668" i="1" s="1"/>
  <c r="X6669" i="1"/>
  <c r="Y6669" i="1" s="1"/>
  <c r="X6670" i="1"/>
  <c r="Y6670" i="1" s="1"/>
  <c r="X6671" i="1"/>
  <c r="Y6671" i="1" s="1"/>
  <c r="X6672" i="1"/>
  <c r="Y6672" i="1" s="1"/>
  <c r="X6673" i="1"/>
  <c r="Y6673" i="1" s="1"/>
  <c r="X6674" i="1"/>
  <c r="Y6674" i="1" s="1"/>
  <c r="X6675" i="1"/>
  <c r="Y6675" i="1" s="1"/>
  <c r="X6676" i="1"/>
  <c r="Y6676" i="1" s="1"/>
  <c r="X6677" i="1"/>
  <c r="Y6677" i="1" s="1"/>
  <c r="X6678" i="1"/>
  <c r="Y6678" i="1" s="1"/>
  <c r="X6679" i="1"/>
  <c r="Y6679" i="1" s="1"/>
  <c r="X6680" i="1"/>
  <c r="Y6680" i="1" s="1"/>
  <c r="X6681" i="1"/>
  <c r="Y6681" i="1" s="1"/>
  <c r="X6682" i="1"/>
  <c r="Y6682" i="1" s="1"/>
  <c r="X6683" i="1"/>
  <c r="Y6683" i="1" s="1"/>
  <c r="X6684" i="1"/>
  <c r="Y6684" i="1" s="1"/>
  <c r="X6685" i="1"/>
  <c r="Y6685" i="1" s="1"/>
  <c r="X6686" i="1"/>
  <c r="Y6686" i="1" s="1"/>
  <c r="X6687" i="1"/>
  <c r="Y6687" i="1" s="1"/>
  <c r="X6688" i="1"/>
  <c r="Y6688" i="1" s="1"/>
  <c r="X6689" i="1"/>
  <c r="Y6689" i="1" s="1"/>
  <c r="X6690" i="1"/>
  <c r="Y6690" i="1" s="1"/>
  <c r="X6691" i="1"/>
  <c r="Y6691" i="1" s="1"/>
  <c r="X6692" i="1"/>
  <c r="Y6692" i="1" s="1"/>
  <c r="X6693" i="1"/>
  <c r="Y6693" i="1" s="1"/>
  <c r="X6694" i="1"/>
  <c r="Y6694" i="1" s="1"/>
  <c r="X6695" i="1"/>
  <c r="Y6695" i="1" s="1"/>
  <c r="X6696" i="1"/>
  <c r="Y6696" i="1" s="1"/>
  <c r="X6697" i="1"/>
  <c r="Y6697" i="1" s="1"/>
  <c r="X6698" i="1"/>
  <c r="Y6698" i="1" s="1"/>
  <c r="X6699" i="1"/>
  <c r="Y6699" i="1" s="1"/>
  <c r="X6700" i="1"/>
  <c r="Y6700" i="1" s="1"/>
  <c r="X6701" i="1"/>
  <c r="Y6701" i="1" s="1"/>
  <c r="X6702" i="1"/>
  <c r="Y6702" i="1" s="1"/>
  <c r="X6703" i="1"/>
  <c r="Y6703" i="1" s="1"/>
  <c r="X6704" i="1"/>
  <c r="Y6704" i="1" s="1"/>
  <c r="X6705" i="1"/>
  <c r="Y6705" i="1" s="1"/>
  <c r="X6706" i="1"/>
  <c r="Y6706" i="1" s="1"/>
  <c r="X6707" i="1"/>
  <c r="Y6707" i="1" s="1"/>
  <c r="X6708" i="1"/>
  <c r="Y6708" i="1" s="1"/>
  <c r="X6709" i="1"/>
  <c r="Y6709" i="1" s="1"/>
  <c r="X6710" i="1"/>
  <c r="Y6710" i="1" s="1"/>
  <c r="X6711" i="1"/>
  <c r="Y6711" i="1" s="1"/>
  <c r="X6712" i="1"/>
  <c r="Y6712" i="1" s="1"/>
  <c r="X6713" i="1"/>
  <c r="Y6713" i="1" s="1"/>
  <c r="X6714" i="1"/>
  <c r="Y6714" i="1" s="1"/>
  <c r="X6715" i="1"/>
  <c r="Y6715" i="1" s="1"/>
  <c r="X6716" i="1"/>
  <c r="Y6716" i="1" s="1"/>
  <c r="X6717" i="1"/>
  <c r="Y6717" i="1" s="1"/>
  <c r="X6718" i="1"/>
  <c r="Y6718" i="1" s="1"/>
  <c r="X6719" i="1"/>
  <c r="Y6719" i="1" s="1"/>
  <c r="X6720" i="1"/>
  <c r="Y6720" i="1" s="1"/>
  <c r="X6721" i="1"/>
  <c r="Y6721" i="1" s="1"/>
  <c r="X6722" i="1"/>
  <c r="Y6722" i="1" s="1"/>
  <c r="X6723" i="1"/>
  <c r="Y6723" i="1" s="1"/>
  <c r="X6724" i="1"/>
  <c r="Y6724" i="1" s="1"/>
  <c r="X6725" i="1"/>
  <c r="Y6725" i="1" s="1"/>
  <c r="X6726" i="1"/>
  <c r="Y6726" i="1" s="1"/>
  <c r="X6727" i="1"/>
  <c r="Y6727" i="1" s="1"/>
  <c r="X6728" i="1"/>
  <c r="Y6728" i="1" s="1"/>
  <c r="X6729" i="1"/>
  <c r="Y6729" i="1" s="1"/>
  <c r="X6730" i="1"/>
  <c r="Y6730" i="1" s="1"/>
  <c r="X6731" i="1"/>
  <c r="Y6731" i="1" s="1"/>
  <c r="X6732" i="1"/>
  <c r="Y6732" i="1" s="1"/>
  <c r="X6733" i="1"/>
  <c r="Y6733" i="1" s="1"/>
  <c r="X6734" i="1"/>
  <c r="Y6734" i="1" s="1"/>
  <c r="X6735" i="1"/>
  <c r="Y6735" i="1" s="1"/>
  <c r="X6736" i="1"/>
  <c r="Y6736" i="1" s="1"/>
  <c r="X6737" i="1"/>
  <c r="Y6737" i="1" s="1"/>
  <c r="X6738" i="1"/>
  <c r="Y6738" i="1" s="1"/>
  <c r="X6739" i="1"/>
  <c r="Y6739" i="1" s="1"/>
  <c r="X6740" i="1"/>
  <c r="Y6740" i="1" s="1"/>
  <c r="X6741" i="1"/>
  <c r="Y6741" i="1" s="1"/>
  <c r="X6742" i="1"/>
  <c r="Y6742" i="1" s="1"/>
  <c r="X6743" i="1"/>
  <c r="Y6743" i="1" s="1"/>
  <c r="X6744" i="1"/>
  <c r="Y6744" i="1" s="1"/>
  <c r="X6745" i="1"/>
  <c r="Y6745" i="1" s="1"/>
  <c r="X6746" i="1"/>
  <c r="Y6746" i="1" s="1"/>
  <c r="X6747" i="1"/>
  <c r="Y6747" i="1" s="1"/>
  <c r="X6748" i="1"/>
  <c r="Y6748" i="1" s="1"/>
  <c r="X6749" i="1"/>
  <c r="Y6749" i="1" s="1"/>
  <c r="X6750" i="1"/>
  <c r="Y6750" i="1" s="1"/>
  <c r="X6751" i="1"/>
  <c r="Y6751" i="1" s="1"/>
  <c r="X6752" i="1"/>
  <c r="Y6752" i="1" s="1"/>
  <c r="X6753" i="1"/>
  <c r="Y6753" i="1" s="1"/>
  <c r="X6754" i="1"/>
  <c r="Y6754" i="1" s="1"/>
  <c r="X6755" i="1"/>
  <c r="Y6755" i="1" s="1"/>
  <c r="X6756" i="1"/>
  <c r="Y6756" i="1" s="1"/>
  <c r="X6757" i="1"/>
  <c r="Y6757" i="1" s="1"/>
  <c r="X6758" i="1"/>
  <c r="Y6758" i="1" s="1"/>
  <c r="X6759" i="1"/>
  <c r="Y6759" i="1" s="1"/>
  <c r="X6760" i="1"/>
  <c r="Y6760" i="1" s="1"/>
  <c r="X6761" i="1"/>
  <c r="Y6761" i="1" s="1"/>
  <c r="X6762" i="1"/>
  <c r="Y6762" i="1" s="1"/>
  <c r="X6763" i="1"/>
  <c r="Y6763" i="1" s="1"/>
  <c r="X6764" i="1"/>
  <c r="Y6764" i="1" s="1"/>
  <c r="X6765" i="1"/>
  <c r="Y6765" i="1" s="1"/>
  <c r="X6766" i="1"/>
  <c r="Y6766" i="1" s="1"/>
  <c r="X6767" i="1"/>
  <c r="Y6767" i="1" s="1"/>
  <c r="X6768" i="1"/>
  <c r="Y6768" i="1" s="1"/>
  <c r="X6769" i="1"/>
  <c r="Y6769" i="1" s="1"/>
  <c r="X6770" i="1"/>
  <c r="Y6770" i="1" s="1"/>
  <c r="X6771" i="1"/>
  <c r="Y6771" i="1" s="1"/>
  <c r="X6772" i="1"/>
  <c r="Y6772" i="1" s="1"/>
  <c r="X6773" i="1"/>
  <c r="Y6773" i="1" s="1"/>
  <c r="X6774" i="1"/>
  <c r="Y6774" i="1" s="1"/>
  <c r="X6775" i="1"/>
  <c r="Y6775" i="1" s="1"/>
  <c r="X6776" i="1"/>
  <c r="Y6776" i="1" s="1"/>
  <c r="X6777" i="1"/>
  <c r="Y6777" i="1" s="1"/>
  <c r="X6778" i="1"/>
  <c r="Y6778" i="1" s="1"/>
  <c r="X6779" i="1"/>
  <c r="Y6779" i="1" s="1"/>
  <c r="X6780" i="1"/>
  <c r="Y6780" i="1" s="1"/>
  <c r="X6781" i="1"/>
  <c r="Y6781" i="1" s="1"/>
  <c r="X6782" i="1"/>
  <c r="Y6782" i="1" s="1"/>
  <c r="X2" i="1"/>
  <c r="Y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2" i="1"/>
  <c r="K18" i="1"/>
  <c r="K20" i="1"/>
  <c r="K26" i="1"/>
  <c r="K35" i="1"/>
  <c r="K66" i="1"/>
  <c r="K92" i="1"/>
  <c r="K104" i="1"/>
  <c r="K164" i="1"/>
  <c r="K170" i="1"/>
  <c r="K174" i="1"/>
  <c r="K178" i="1"/>
  <c r="K194" i="1"/>
  <c r="K198" i="1"/>
  <c r="K257" i="1"/>
  <c r="K269" i="1"/>
  <c r="K274" i="1"/>
  <c r="K284" i="1"/>
  <c r="K342" i="1"/>
  <c r="K369" i="1"/>
  <c r="K442" i="1"/>
  <c r="K451" i="1"/>
  <c r="K465" i="1"/>
  <c r="K506" i="1"/>
  <c r="K510" i="1"/>
  <c r="K512" i="1"/>
  <c r="K519" i="1"/>
  <c r="K551" i="1"/>
  <c r="K582" i="1"/>
  <c r="K662" i="1"/>
  <c r="K713" i="1"/>
  <c r="K731" i="1"/>
  <c r="K743" i="1"/>
  <c r="K764" i="1"/>
  <c r="K772" i="1"/>
  <c r="K830" i="1"/>
  <c r="K916" i="1"/>
  <c r="K953" i="1"/>
  <c r="K968" i="1"/>
  <c r="K1056" i="1"/>
  <c r="K1087" i="1"/>
  <c r="K1226" i="1"/>
  <c r="K1304" i="1"/>
  <c r="K1488" i="1"/>
  <c r="K1507" i="1"/>
  <c r="K1671" i="1"/>
  <c r="K1828" i="1"/>
  <c r="K2183" i="1"/>
  <c r="K2214" i="1"/>
  <c r="K2226" i="1"/>
  <c r="K2238" i="1"/>
  <c r="K2242" i="1"/>
  <c r="K2248" i="1"/>
  <c r="K2253" i="1"/>
  <c r="K2590" i="1"/>
  <c r="K3304" i="1"/>
  <c r="K3846" i="1"/>
  <c r="K4091" i="1"/>
  <c r="K4109" i="1"/>
  <c r="K4159" i="1"/>
  <c r="K4182" i="1"/>
  <c r="K4183" i="1"/>
  <c r="K4211" i="1"/>
  <c r="K4263" i="1"/>
  <c r="K4359" i="1"/>
  <c r="K4419" i="1"/>
  <c r="K4579" i="1"/>
  <c r="K4635" i="1"/>
  <c r="K4656" i="1"/>
  <c r="K4731" i="1"/>
  <c r="K4836" i="1"/>
  <c r="K4866" i="1"/>
  <c r="K4949" i="1"/>
  <c r="K4975" i="1"/>
  <c r="K4977" i="1"/>
  <c r="K5089" i="1"/>
  <c r="K5090" i="1"/>
  <c r="K5143" i="1"/>
  <c r="K5193" i="1"/>
  <c r="K5207" i="1"/>
  <c r="K5381" i="1"/>
  <c r="K5400" i="1"/>
  <c r="K5410" i="1"/>
  <c r="K5420" i="1"/>
  <c r="K5422" i="1"/>
  <c r="K5424" i="1"/>
  <c r="K5436" i="1"/>
  <c r="K5437" i="1"/>
  <c r="K5439" i="1"/>
  <c r="K5446" i="1"/>
  <c r="K5447" i="1"/>
  <c r="K5462" i="1"/>
  <c r="K5474" i="1"/>
  <c r="K5476" i="1"/>
  <c r="K5477" i="1"/>
  <c r="K5492" i="1"/>
  <c r="K5504" i="1"/>
  <c r="K5519" i="1"/>
  <c r="K5520" i="1"/>
  <c r="K5537" i="1"/>
  <c r="K5541" i="1"/>
  <c r="K5543" i="1"/>
  <c r="K5551" i="1"/>
  <c r="K5556" i="1"/>
  <c r="K5557" i="1"/>
  <c r="K5559" i="1"/>
  <c r="K5570" i="1"/>
  <c r="K5575" i="1"/>
  <c r="K5578" i="1"/>
  <c r="K5583" i="1"/>
  <c r="K5588" i="1"/>
  <c r="K5590" i="1"/>
  <c r="K5595" i="1"/>
  <c r="K5598" i="1"/>
  <c r="K5602" i="1"/>
  <c r="K5606" i="1"/>
  <c r="K5613" i="1"/>
  <c r="K5622" i="1"/>
  <c r="K5625" i="1"/>
  <c r="K5631" i="1"/>
  <c r="K5642" i="1"/>
  <c r="K5659" i="1"/>
  <c r="K5673" i="1"/>
  <c r="K5677" i="1"/>
  <c r="K5681" i="1"/>
  <c r="K5683" i="1"/>
  <c r="K5696" i="1"/>
  <c r="K5702" i="1"/>
  <c r="K5706" i="1"/>
  <c r="K5720" i="1"/>
  <c r="K5721" i="1"/>
  <c r="K5722" i="1"/>
  <c r="K5733" i="1"/>
  <c r="K5734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J3" i="1"/>
  <c r="K3" i="1" s="1"/>
  <c r="J4" i="1"/>
  <c r="K4" i="1" s="1"/>
  <c r="J5" i="1"/>
  <c r="K5" i="1" s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J19" i="1"/>
  <c r="K19" i="1" s="1"/>
  <c r="J20" i="1"/>
  <c r="J21" i="1"/>
  <c r="K21" i="1" s="1"/>
  <c r="J22" i="1"/>
  <c r="K22" i="1" s="1"/>
  <c r="J23" i="1"/>
  <c r="K23" i="1" s="1"/>
  <c r="J24" i="1"/>
  <c r="K24" i="1" s="1"/>
  <c r="J25" i="1"/>
  <c r="K25" i="1" s="1"/>
  <c r="J26" i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4" i="1"/>
  <c r="K34" i="1" s="1"/>
  <c r="J35" i="1"/>
  <c r="J36" i="1"/>
  <c r="K36" i="1" s="1"/>
  <c r="J37" i="1"/>
  <c r="K37" i="1" s="1"/>
  <c r="J38" i="1"/>
  <c r="K38" i="1" s="1"/>
  <c r="J39" i="1"/>
  <c r="K39" i="1" s="1"/>
  <c r="J40" i="1"/>
  <c r="K40" i="1" s="1"/>
  <c r="J41" i="1"/>
  <c r="K41" i="1" s="1"/>
  <c r="J42" i="1"/>
  <c r="K42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0" i="1"/>
  <c r="K50" i="1" s="1"/>
  <c r="J51" i="1"/>
  <c r="K51" i="1" s="1"/>
  <c r="J52" i="1"/>
  <c r="K52" i="1" s="1"/>
  <c r="J53" i="1"/>
  <c r="K53" i="1" s="1"/>
  <c r="J54" i="1"/>
  <c r="K54" i="1" s="1"/>
  <c r="J55" i="1"/>
  <c r="K55" i="1" s="1"/>
  <c r="J56" i="1"/>
  <c r="K56" i="1" s="1"/>
  <c r="J57" i="1"/>
  <c r="K57" i="1" s="1"/>
  <c r="J58" i="1"/>
  <c r="K58" i="1" s="1"/>
  <c r="J59" i="1"/>
  <c r="K59" i="1" s="1"/>
  <c r="J60" i="1"/>
  <c r="K60" i="1" s="1"/>
  <c r="J61" i="1"/>
  <c r="K61" i="1" s="1"/>
  <c r="J62" i="1"/>
  <c r="K62" i="1" s="1"/>
  <c r="J63" i="1"/>
  <c r="K63" i="1" s="1"/>
  <c r="J64" i="1"/>
  <c r="K64" i="1" s="1"/>
  <c r="J65" i="1"/>
  <c r="K65" i="1" s="1"/>
  <c r="J66" i="1"/>
  <c r="J67" i="1"/>
  <c r="K67" i="1" s="1"/>
  <c r="J68" i="1"/>
  <c r="K68" i="1" s="1"/>
  <c r="J69" i="1"/>
  <c r="K69" i="1" s="1"/>
  <c r="J70" i="1"/>
  <c r="K70" i="1" s="1"/>
  <c r="J71" i="1"/>
  <c r="K71" i="1" s="1"/>
  <c r="J72" i="1"/>
  <c r="K72" i="1" s="1"/>
  <c r="J73" i="1"/>
  <c r="K73" i="1" s="1"/>
  <c r="J74" i="1"/>
  <c r="K74" i="1" s="1"/>
  <c r="J75" i="1"/>
  <c r="K75" i="1" s="1"/>
  <c r="J76" i="1"/>
  <c r="K76" i="1" s="1"/>
  <c r="J77" i="1"/>
  <c r="K77" i="1" s="1"/>
  <c r="J78" i="1"/>
  <c r="K78" i="1" s="1"/>
  <c r="J79" i="1"/>
  <c r="K79" i="1" s="1"/>
  <c r="J80" i="1"/>
  <c r="K80" i="1" s="1"/>
  <c r="J81" i="1"/>
  <c r="K81" i="1" s="1"/>
  <c r="J82" i="1"/>
  <c r="K82" i="1" s="1"/>
  <c r="J83" i="1"/>
  <c r="K83" i="1" s="1"/>
  <c r="J84" i="1"/>
  <c r="K84" i="1" s="1"/>
  <c r="J85" i="1"/>
  <c r="K85" i="1" s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J93" i="1"/>
  <c r="K93" i="1" s="1"/>
  <c r="J94" i="1"/>
  <c r="K94" i="1" s="1"/>
  <c r="J95" i="1"/>
  <c r="K95" i="1" s="1"/>
  <c r="J96" i="1"/>
  <c r="K96" i="1" s="1"/>
  <c r="J97" i="1"/>
  <c r="K97" i="1" s="1"/>
  <c r="J98" i="1"/>
  <c r="K98" i="1" s="1"/>
  <c r="J99" i="1"/>
  <c r="K99" i="1" s="1"/>
  <c r="J100" i="1"/>
  <c r="K100" i="1" s="1"/>
  <c r="J101" i="1"/>
  <c r="K101" i="1" s="1"/>
  <c r="J102" i="1"/>
  <c r="K102" i="1" s="1"/>
  <c r="J103" i="1"/>
  <c r="K103" i="1" s="1"/>
  <c r="J104" i="1"/>
  <c r="J105" i="1"/>
  <c r="K105" i="1" s="1"/>
  <c r="J106" i="1"/>
  <c r="K106" i="1" s="1"/>
  <c r="J107" i="1"/>
  <c r="K107" i="1" s="1"/>
  <c r="J108" i="1"/>
  <c r="K108" i="1" s="1"/>
  <c r="J109" i="1"/>
  <c r="K109" i="1" s="1"/>
  <c r="J110" i="1"/>
  <c r="K110" i="1" s="1"/>
  <c r="J111" i="1"/>
  <c r="K111" i="1" s="1"/>
  <c r="J112" i="1"/>
  <c r="K112" i="1" s="1"/>
  <c r="J113" i="1"/>
  <c r="K113" i="1" s="1"/>
  <c r="J114" i="1"/>
  <c r="K114" i="1" s="1"/>
  <c r="J115" i="1"/>
  <c r="K115" i="1" s="1"/>
  <c r="J116" i="1"/>
  <c r="K116" i="1" s="1"/>
  <c r="J117" i="1"/>
  <c r="K117" i="1" s="1"/>
  <c r="J118" i="1"/>
  <c r="K118" i="1" s="1"/>
  <c r="J119" i="1"/>
  <c r="K119" i="1" s="1"/>
  <c r="J120" i="1"/>
  <c r="K120" i="1" s="1"/>
  <c r="J121" i="1"/>
  <c r="K121" i="1" s="1"/>
  <c r="J122" i="1"/>
  <c r="K122" i="1" s="1"/>
  <c r="J123" i="1"/>
  <c r="K123" i="1" s="1"/>
  <c r="J124" i="1"/>
  <c r="K124" i="1" s="1"/>
  <c r="J125" i="1"/>
  <c r="K125" i="1" s="1"/>
  <c r="J126" i="1"/>
  <c r="K126" i="1" s="1"/>
  <c r="J127" i="1"/>
  <c r="K127" i="1" s="1"/>
  <c r="J128" i="1"/>
  <c r="K128" i="1" s="1"/>
  <c r="J129" i="1"/>
  <c r="K129" i="1" s="1"/>
  <c r="J130" i="1"/>
  <c r="K130" i="1" s="1"/>
  <c r="J131" i="1"/>
  <c r="K131" i="1" s="1"/>
  <c r="J132" i="1"/>
  <c r="K132" i="1" s="1"/>
  <c r="J133" i="1"/>
  <c r="K133" i="1" s="1"/>
  <c r="J134" i="1"/>
  <c r="K134" i="1" s="1"/>
  <c r="J135" i="1"/>
  <c r="K135" i="1" s="1"/>
  <c r="J136" i="1"/>
  <c r="K136" i="1" s="1"/>
  <c r="J137" i="1"/>
  <c r="K137" i="1" s="1"/>
  <c r="J138" i="1"/>
  <c r="K138" i="1" s="1"/>
  <c r="J139" i="1"/>
  <c r="K139" i="1" s="1"/>
  <c r="J140" i="1"/>
  <c r="K140" i="1" s="1"/>
  <c r="J141" i="1"/>
  <c r="K141" i="1" s="1"/>
  <c r="J142" i="1"/>
  <c r="K142" i="1" s="1"/>
  <c r="J143" i="1"/>
  <c r="K143" i="1" s="1"/>
  <c r="J144" i="1"/>
  <c r="K144" i="1" s="1"/>
  <c r="J145" i="1"/>
  <c r="K145" i="1" s="1"/>
  <c r="J146" i="1"/>
  <c r="K146" i="1" s="1"/>
  <c r="J147" i="1"/>
  <c r="K147" i="1" s="1"/>
  <c r="J148" i="1"/>
  <c r="K148" i="1" s="1"/>
  <c r="J149" i="1"/>
  <c r="K149" i="1" s="1"/>
  <c r="J150" i="1"/>
  <c r="K150" i="1" s="1"/>
  <c r="J151" i="1"/>
  <c r="K151" i="1" s="1"/>
  <c r="J152" i="1"/>
  <c r="K152" i="1" s="1"/>
  <c r="J153" i="1"/>
  <c r="K153" i="1" s="1"/>
  <c r="J154" i="1"/>
  <c r="K154" i="1" s="1"/>
  <c r="J155" i="1"/>
  <c r="K155" i="1" s="1"/>
  <c r="J156" i="1"/>
  <c r="K156" i="1" s="1"/>
  <c r="J157" i="1"/>
  <c r="K157" i="1" s="1"/>
  <c r="J158" i="1"/>
  <c r="K158" i="1" s="1"/>
  <c r="J159" i="1"/>
  <c r="K159" i="1" s="1"/>
  <c r="J160" i="1"/>
  <c r="K160" i="1" s="1"/>
  <c r="J161" i="1"/>
  <c r="K161" i="1" s="1"/>
  <c r="J162" i="1"/>
  <c r="K162" i="1" s="1"/>
  <c r="J163" i="1"/>
  <c r="K163" i="1" s="1"/>
  <c r="J164" i="1"/>
  <c r="J165" i="1"/>
  <c r="K165" i="1" s="1"/>
  <c r="J166" i="1"/>
  <c r="K166" i="1" s="1"/>
  <c r="J167" i="1"/>
  <c r="K167" i="1" s="1"/>
  <c r="J168" i="1"/>
  <c r="K168" i="1" s="1"/>
  <c r="J169" i="1"/>
  <c r="K169" i="1" s="1"/>
  <c r="J170" i="1"/>
  <c r="J171" i="1"/>
  <c r="K171" i="1" s="1"/>
  <c r="J172" i="1"/>
  <c r="K172" i="1" s="1"/>
  <c r="J173" i="1"/>
  <c r="K173" i="1" s="1"/>
  <c r="J174" i="1"/>
  <c r="J175" i="1"/>
  <c r="K175" i="1" s="1"/>
  <c r="J176" i="1"/>
  <c r="K176" i="1" s="1"/>
  <c r="J177" i="1"/>
  <c r="K177" i="1" s="1"/>
  <c r="J178" i="1"/>
  <c r="J179" i="1"/>
  <c r="K179" i="1" s="1"/>
  <c r="J180" i="1"/>
  <c r="K180" i="1" s="1"/>
  <c r="J181" i="1"/>
  <c r="K181" i="1" s="1"/>
  <c r="J182" i="1"/>
  <c r="K182" i="1" s="1"/>
  <c r="J183" i="1"/>
  <c r="K183" i="1" s="1"/>
  <c r="J184" i="1"/>
  <c r="K184" i="1" s="1"/>
  <c r="J185" i="1"/>
  <c r="K185" i="1" s="1"/>
  <c r="J186" i="1"/>
  <c r="K186" i="1" s="1"/>
  <c r="J187" i="1"/>
  <c r="K187" i="1" s="1"/>
  <c r="J188" i="1"/>
  <c r="K188" i="1" s="1"/>
  <c r="J189" i="1"/>
  <c r="K189" i="1" s="1"/>
  <c r="J190" i="1"/>
  <c r="K190" i="1" s="1"/>
  <c r="J191" i="1"/>
  <c r="K191" i="1" s="1"/>
  <c r="J192" i="1"/>
  <c r="K192" i="1" s="1"/>
  <c r="J193" i="1"/>
  <c r="K193" i="1" s="1"/>
  <c r="J194" i="1"/>
  <c r="J195" i="1"/>
  <c r="K195" i="1" s="1"/>
  <c r="J196" i="1"/>
  <c r="K196" i="1" s="1"/>
  <c r="J197" i="1"/>
  <c r="K197" i="1" s="1"/>
  <c r="J198" i="1"/>
  <c r="J199" i="1"/>
  <c r="K199" i="1" s="1"/>
  <c r="J200" i="1"/>
  <c r="K200" i="1" s="1"/>
  <c r="J201" i="1"/>
  <c r="K201" i="1" s="1"/>
  <c r="J202" i="1"/>
  <c r="K202" i="1" s="1"/>
  <c r="J203" i="1"/>
  <c r="K203" i="1" s="1"/>
  <c r="J204" i="1"/>
  <c r="K204" i="1" s="1"/>
  <c r="J205" i="1"/>
  <c r="K205" i="1" s="1"/>
  <c r="J206" i="1"/>
  <c r="K206" i="1" s="1"/>
  <c r="J207" i="1"/>
  <c r="K207" i="1" s="1"/>
  <c r="J208" i="1"/>
  <c r="K208" i="1" s="1"/>
  <c r="J209" i="1"/>
  <c r="K209" i="1" s="1"/>
  <c r="J210" i="1"/>
  <c r="K210" i="1" s="1"/>
  <c r="J211" i="1"/>
  <c r="K211" i="1" s="1"/>
  <c r="J212" i="1"/>
  <c r="K212" i="1" s="1"/>
  <c r="J213" i="1"/>
  <c r="K213" i="1" s="1"/>
  <c r="J214" i="1"/>
  <c r="K214" i="1" s="1"/>
  <c r="J215" i="1"/>
  <c r="K215" i="1" s="1"/>
  <c r="J216" i="1"/>
  <c r="K216" i="1" s="1"/>
  <c r="J217" i="1"/>
  <c r="K217" i="1" s="1"/>
  <c r="J218" i="1"/>
  <c r="K218" i="1" s="1"/>
  <c r="J219" i="1"/>
  <c r="K219" i="1" s="1"/>
  <c r="J220" i="1"/>
  <c r="K220" i="1" s="1"/>
  <c r="J221" i="1"/>
  <c r="K221" i="1" s="1"/>
  <c r="J222" i="1"/>
  <c r="K222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0" i="1"/>
  <c r="K230" i="1" s="1"/>
  <c r="J231" i="1"/>
  <c r="K231" i="1" s="1"/>
  <c r="J232" i="1"/>
  <c r="K232" i="1" s="1"/>
  <c r="J233" i="1"/>
  <c r="K233" i="1" s="1"/>
  <c r="J234" i="1"/>
  <c r="K234" i="1" s="1"/>
  <c r="J235" i="1"/>
  <c r="K235" i="1" s="1"/>
  <c r="J236" i="1"/>
  <c r="K236" i="1" s="1"/>
  <c r="J237" i="1"/>
  <c r="K237" i="1" s="1"/>
  <c r="J238" i="1"/>
  <c r="K238" i="1" s="1"/>
  <c r="J239" i="1"/>
  <c r="K239" i="1" s="1"/>
  <c r="J240" i="1"/>
  <c r="K240" i="1" s="1"/>
  <c r="J241" i="1"/>
  <c r="K241" i="1" s="1"/>
  <c r="J242" i="1"/>
  <c r="K242" i="1" s="1"/>
  <c r="J243" i="1"/>
  <c r="K243" i="1" s="1"/>
  <c r="J244" i="1"/>
  <c r="K244" i="1" s="1"/>
  <c r="J245" i="1"/>
  <c r="K245" i="1" s="1"/>
  <c r="J246" i="1"/>
  <c r="K246" i="1" s="1"/>
  <c r="J247" i="1"/>
  <c r="K247" i="1" s="1"/>
  <c r="J248" i="1"/>
  <c r="K248" i="1" s="1"/>
  <c r="J249" i="1"/>
  <c r="K249" i="1" s="1"/>
  <c r="J250" i="1"/>
  <c r="K250" i="1" s="1"/>
  <c r="J251" i="1"/>
  <c r="K251" i="1" s="1"/>
  <c r="J252" i="1"/>
  <c r="K252" i="1" s="1"/>
  <c r="J253" i="1"/>
  <c r="K253" i="1" s="1"/>
  <c r="J254" i="1"/>
  <c r="K254" i="1" s="1"/>
  <c r="J255" i="1"/>
  <c r="K255" i="1" s="1"/>
  <c r="J256" i="1"/>
  <c r="K256" i="1" s="1"/>
  <c r="J257" i="1"/>
  <c r="J258" i="1"/>
  <c r="K258" i="1" s="1"/>
  <c r="J259" i="1"/>
  <c r="K259" i="1" s="1"/>
  <c r="J260" i="1"/>
  <c r="K260" i="1" s="1"/>
  <c r="J261" i="1"/>
  <c r="K261" i="1" s="1"/>
  <c r="J262" i="1"/>
  <c r="K262" i="1" s="1"/>
  <c r="J263" i="1"/>
  <c r="K263" i="1" s="1"/>
  <c r="J264" i="1"/>
  <c r="K264" i="1" s="1"/>
  <c r="J265" i="1"/>
  <c r="K265" i="1" s="1"/>
  <c r="J266" i="1"/>
  <c r="K266" i="1" s="1"/>
  <c r="J267" i="1"/>
  <c r="K267" i="1" s="1"/>
  <c r="J268" i="1"/>
  <c r="K268" i="1" s="1"/>
  <c r="J269" i="1"/>
  <c r="J270" i="1"/>
  <c r="K270" i="1" s="1"/>
  <c r="J271" i="1"/>
  <c r="K271" i="1" s="1"/>
  <c r="J272" i="1"/>
  <c r="K272" i="1" s="1"/>
  <c r="J273" i="1"/>
  <c r="K273" i="1" s="1"/>
  <c r="J274" i="1"/>
  <c r="J275" i="1"/>
  <c r="K275" i="1" s="1"/>
  <c r="J276" i="1"/>
  <c r="K276" i="1" s="1"/>
  <c r="J277" i="1"/>
  <c r="K277" i="1" s="1"/>
  <c r="J278" i="1"/>
  <c r="K278" i="1" s="1"/>
  <c r="J279" i="1"/>
  <c r="K279" i="1" s="1"/>
  <c r="J280" i="1"/>
  <c r="K280" i="1" s="1"/>
  <c r="J281" i="1"/>
  <c r="K281" i="1" s="1"/>
  <c r="J282" i="1"/>
  <c r="K282" i="1" s="1"/>
  <c r="J283" i="1"/>
  <c r="K283" i="1" s="1"/>
  <c r="J284" i="1"/>
  <c r="J285" i="1"/>
  <c r="K285" i="1" s="1"/>
  <c r="J286" i="1"/>
  <c r="K286" i="1" s="1"/>
  <c r="J287" i="1"/>
  <c r="K287" i="1" s="1"/>
  <c r="J288" i="1"/>
  <c r="K288" i="1" s="1"/>
  <c r="J289" i="1"/>
  <c r="K289" i="1" s="1"/>
  <c r="J290" i="1"/>
  <c r="K290" i="1" s="1"/>
  <c r="J291" i="1"/>
  <c r="K291" i="1" s="1"/>
  <c r="J292" i="1"/>
  <c r="K292" i="1" s="1"/>
  <c r="J293" i="1"/>
  <c r="K293" i="1" s="1"/>
  <c r="J294" i="1"/>
  <c r="K294" i="1" s="1"/>
  <c r="J295" i="1"/>
  <c r="K295" i="1" s="1"/>
  <c r="J296" i="1"/>
  <c r="K296" i="1" s="1"/>
  <c r="J297" i="1"/>
  <c r="K297" i="1" s="1"/>
  <c r="J298" i="1"/>
  <c r="K298" i="1" s="1"/>
  <c r="J299" i="1"/>
  <c r="K299" i="1" s="1"/>
  <c r="J300" i="1"/>
  <c r="K300" i="1" s="1"/>
  <c r="J301" i="1"/>
  <c r="K301" i="1" s="1"/>
  <c r="J302" i="1"/>
  <c r="K302" i="1" s="1"/>
  <c r="J303" i="1"/>
  <c r="K303" i="1" s="1"/>
  <c r="J304" i="1"/>
  <c r="K304" i="1" s="1"/>
  <c r="J305" i="1"/>
  <c r="K305" i="1" s="1"/>
  <c r="J306" i="1"/>
  <c r="K306" i="1" s="1"/>
  <c r="J307" i="1"/>
  <c r="K307" i="1" s="1"/>
  <c r="J308" i="1"/>
  <c r="K308" i="1" s="1"/>
  <c r="J309" i="1"/>
  <c r="K309" i="1" s="1"/>
  <c r="J310" i="1"/>
  <c r="K310" i="1" s="1"/>
  <c r="J311" i="1"/>
  <c r="K311" i="1" s="1"/>
  <c r="J312" i="1"/>
  <c r="K312" i="1" s="1"/>
  <c r="J313" i="1"/>
  <c r="K313" i="1" s="1"/>
  <c r="J314" i="1"/>
  <c r="K314" i="1" s="1"/>
  <c r="J315" i="1"/>
  <c r="K315" i="1" s="1"/>
  <c r="J316" i="1"/>
  <c r="K316" i="1" s="1"/>
  <c r="J317" i="1"/>
  <c r="K317" i="1" s="1"/>
  <c r="J318" i="1"/>
  <c r="K318" i="1" s="1"/>
  <c r="J319" i="1"/>
  <c r="K319" i="1" s="1"/>
  <c r="J320" i="1"/>
  <c r="K320" i="1" s="1"/>
  <c r="J321" i="1"/>
  <c r="K321" i="1" s="1"/>
  <c r="J322" i="1"/>
  <c r="K322" i="1" s="1"/>
  <c r="J323" i="1"/>
  <c r="K323" i="1" s="1"/>
  <c r="J324" i="1"/>
  <c r="K324" i="1" s="1"/>
  <c r="J325" i="1"/>
  <c r="K325" i="1" s="1"/>
  <c r="J326" i="1"/>
  <c r="K326" i="1" s="1"/>
  <c r="J327" i="1"/>
  <c r="K327" i="1" s="1"/>
  <c r="J328" i="1"/>
  <c r="K328" i="1" s="1"/>
  <c r="J329" i="1"/>
  <c r="K329" i="1" s="1"/>
  <c r="J330" i="1"/>
  <c r="K330" i="1" s="1"/>
  <c r="J331" i="1"/>
  <c r="K331" i="1" s="1"/>
  <c r="J332" i="1"/>
  <c r="K332" i="1" s="1"/>
  <c r="J333" i="1"/>
  <c r="K333" i="1" s="1"/>
  <c r="J334" i="1"/>
  <c r="K334" i="1" s="1"/>
  <c r="J335" i="1"/>
  <c r="K335" i="1" s="1"/>
  <c r="J336" i="1"/>
  <c r="K336" i="1" s="1"/>
  <c r="J337" i="1"/>
  <c r="K337" i="1" s="1"/>
  <c r="J338" i="1"/>
  <c r="K338" i="1" s="1"/>
  <c r="J339" i="1"/>
  <c r="K339" i="1" s="1"/>
  <c r="J340" i="1"/>
  <c r="K340" i="1" s="1"/>
  <c r="J341" i="1"/>
  <c r="K341" i="1" s="1"/>
  <c r="J342" i="1"/>
  <c r="J343" i="1"/>
  <c r="K343" i="1" s="1"/>
  <c r="J344" i="1"/>
  <c r="K344" i="1" s="1"/>
  <c r="J345" i="1"/>
  <c r="K345" i="1" s="1"/>
  <c r="J346" i="1"/>
  <c r="K346" i="1" s="1"/>
  <c r="J347" i="1"/>
  <c r="K347" i="1" s="1"/>
  <c r="J348" i="1"/>
  <c r="K348" i="1" s="1"/>
  <c r="J349" i="1"/>
  <c r="K349" i="1" s="1"/>
  <c r="J350" i="1"/>
  <c r="K350" i="1" s="1"/>
  <c r="J351" i="1"/>
  <c r="K351" i="1" s="1"/>
  <c r="J352" i="1"/>
  <c r="K352" i="1" s="1"/>
  <c r="J353" i="1"/>
  <c r="K353" i="1" s="1"/>
  <c r="J354" i="1"/>
  <c r="K354" i="1" s="1"/>
  <c r="J355" i="1"/>
  <c r="K355" i="1" s="1"/>
  <c r="J356" i="1"/>
  <c r="K356" i="1" s="1"/>
  <c r="J357" i="1"/>
  <c r="K357" i="1" s="1"/>
  <c r="J358" i="1"/>
  <c r="K358" i="1" s="1"/>
  <c r="J359" i="1"/>
  <c r="K359" i="1" s="1"/>
  <c r="J360" i="1"/>
  <c r="K360" i="1" s="1"/>
  <c r="J361" i="1"/>
  <c r="K361" i="1" s="1"/>
  <c r="J362" i="1"/>
  <c r="K362" i="1" s="1"/>
  <c r="J363" i="1"/>
  <c r="K363" i="1" s="1"/>
  <c r="J364" i="1"/>
  <c r="K364" i="1" s="1"/>
  <c r="J365" i="1"/>
  <c r="K365" i="1" s="1"/>
  <c r="J366" i="1"/>
  <c r="K366" i="1" s="1"/>
  <c r="J367" i="1"/>
  <c r="K367" i="1" s="1"/>
  <c r="J368" i="1"/>
  <c r="K368" i="1" s="1"/>
  <c r="J369" i="1"/>
  <c r="J370" i="1"/>
  <c r="K370" i="1" s="1"/>
  <c r="J371" i="1"/>
  <c r="K371" i="1" s="1"/>
  <c r="J372" i="1"/>
  <c r="K372" i="1" s="1"/>
  <c r="J373" i="1"/>
  <c r="K373" i="1" s="1"/>
  <c r="J374" i="1"/>
  <c r="K374" i="1" s="1"/>
  <c r="J375" i="1"/>
  <c r="K375" i="1" s="1"/>
  <c r="J376" i="1"/>
  <c r="K376" i="1" s="1"/>
  <c r="J377" i="1"/>
  <c r="K377" i="1" s="1"/>
  <c r="J378" i="1"/>
  <c r="K378" i="1" s="1"/>
  <c r="J379" i="1"/>
  <c r="K379" i="1" s="1"/>
  <c r="J380" i="1"/>
  <c r="K380" i="1" s="1"/>
  <c r="J381" i="1"/>
  <c r="K381" i="1" s="1"/>
  <c r="J382" i="1"/>
  <c r="K382" i="1" s="1"/>
  <c r="J383" i="1"/>
  <c r="K383" i="1" s="1"/>
  <c r="J384" i="1"/>
  <c r="K384" i="1" s="1"/>
  <c r="J385" i="1"/>
  <c r="K385" i="1" s="1"/>
  <c r="J386" i="1"/>
  <c r="K386" i="1" s="1"/>
  <c r="J387" i="1"/>
  <c r="K387" i="1" s="1"/>
  <c r="J388" i="1"/>
  <c r="K388" i="1" s="1"/>
  <c r="J389" i="1"/>
  <c r="K389" i="1" s="1"/>
  <c r="J390" i="1"/>
  <c r="K390" i="1" s="1"/>
  <c r="J391" i="1"/>
  <c r="K391" i="1" s="1"/>
  <c r="J392" i="1"/>
  <c r="K392" i="1" s="1"/>
  <c r="J393" i="1"/>
  <c r="K393" i="1" s="1"/>
  <c r="J394" i="1"/>
  <c r="K394" i="1" s="1"/>
  <c r="J395" i="1"/>
  <c r="K395" i="1" s="1"/>
  <c r="J396" i="1"/>
  <c r="K396" i="1" s="1"/>
  <c r="J397" i="1"/>
  <c r="K397" i="1" s="1"/>
  <c r="J398" i="1"/>
  <c r="K398" i="1" s="1"/>
  <c r="J399" i="1"/>
  <c r="K399" i="1" s="1"/>
  <c r="J400" i="1"/>
  <c r="K400" i="1" s="1"/>
  <c r="J401" i="1"/>
  <c r="K401" i="1" s="1"/>
  <c r="J402" i="1"/>
  <c r="K402" i="1" s="1"/>
  <c r="J403" i="1"/>
  <c r="K403" i="1" s="1"/>
  <c r="J404" i="1"/>
  <c r="K404" i="1" s="1"/>
  <c r="J405" i="1"/>
  <c r="K405" i="1" s="1"/>
  <c r="J406" i="1"/>
  <c r="K406" i="1" s="1"/>
  <c r="J407" i="1"/>
  <c r="K407" i="1" s="1"/>
  <c r="J408" i="1"/>
  <c r="K408" i="1" s="1"/>
  <c r="J409" i="1"/>
  <c r="K409" i="1" s="1"/>
  <c r="J410" i="1"/>
  <c r="K410" i="1" s="1"/>
  <c r="J411" i="1"/>
  <c r="K411" i="1" s="1"/>
  <c r="J412" i="1"/>
  <c r="K412" i="1" s="1"/>
  <c r="J413" i="1"/>
  <c r="K413" i="1" s="1"/>
  <c r="J414" i="1"/>
  <c r="K414" i="1" s="1"/>
  <c r="J415" i="1"/>
  <c r="K415" i="1" s="1"/>
  <c r="J416" i="1"/>
  <c r="K416" i="1" s="1"/>
  <c r="J417" i="1"/>
  <c r="K417" i="1" s="1"/>
  <c r="J418" i="1"/>
  <c r="K418" i="1" s="1"/>
  <c r="J419" i="1"/>
  <c r="K419" i="1" s="1"/>
  <c r="J420" i="1"/>
  <c r="K420" i="1" s="1"/>
  <c r="J421" i="1"/>
  <c r="K421" i="1" s="1"/>
  <c r="J422" i="1"/>
  <c r="K422" i="1" s="1"/>
  <c r="J423" i="1"/>
  <c r="K423" i="1" s="1"/>
  <c r="J424" i="1"/>
  <c r="K424" i="1" s="1"/>
  <c r="J425" i="1"/>
  <c r="K425" i="1" s="1"/>
  <c r="J426" i="1"/>
  <c r="K426" i="1" s="1"/>
  <c r="J427" i="1"/>
  <c r="K427" i="1" s="1"/>
  <c r="J428" i="1"/>
  <c r="K428" i="1" s="1"/>
  <c r="J429" i="1"/>
  <c r="K429" i="1" s="1"/>
  <c r="J430" i="1"/>
  <c r="K430" i="1" s="1"/>
  <c r="J431" i="1"/>
  <c r="K431" i="1" s="1"/>
  <c r="J432" i="1"/>
  <c r="K432" i="1" s="1"/>
  <c r="J433" i="1"/>
  <c r="K433" i="1" s="1"/>
  <c r="J434" i="1"/>
  <c r="K434" i="1" s="1"/>
  <c r="J435" i="1"/>
  <c r="K435" i="1" s="1"/>
  <c r="J436" i="1"/>
  <c r="K436" i="1" s="1"/>
  <c r="J437" i="1"/>
  <c r="K437" i="1" s="1"/>
  <c r="J438" i="1"/>
  <c r="K438" i="1" s="1"/>
  <c r="J439" i="1"/>
  <c r="K439" i="1" s="1"/>
  <c r="J440" i="1"/>
  <c r="K440" i="1" s="1"/>
  <c r="J441" i="1"/>
  <c r="K441" i="1" s="1"/>
  <c r="J442" i="1"/>
  <c r="J443" i="1"/>
  <c r="K443" i="1" s="1"/>
  <c r="J444" i="1"/>
  <c r="K444" i="1" s="1"/>
  <c r="J445" i="1"/>
  <c r="K445" i="1" s="1"/>
  <c r="J446" i="1"/>
  <c r="K446" i="1" s="1"/>
  <c r="J447" i="1"/>
  <c r="K447" i="1" s="1"/>
  <c r="J448" i="1"/>
  <c r="K448" i="1" s="1"/>
  <c r="J449" i="1"/>
  <c r="K449" i="1" s="1"/>
  <c r="J450" i="1"/>
  <c r="K450" i="1" s="1"/>
  <c r="J451" i="1"/>
  <c r="J452" i="1"/>
  <c r="K452" i="1" s="1"/>
  <c r="J453" i="1"/>
  <c r="K453" i="1" s="1"/>
  <c r="J454" i="1"/>
  <c r="K454" i="1" s="1"/>
  <c r="J455" i="1"/>
  <c r="K455" i="1" s="1"/>
  <c r="J456" i="1"/>
  <c r="K456" i="1" s="1"/>
  <c r="J457" i="1"/>
  <c r="K457" i="1" s="1"/>
  <c r="J458" i="1"/>
  <c r="K458" i="1" s="1"/>
  <c r="J459" i="1"/>
  <c r="K459" i="1" s="1"/>
  <c r="J460" i="1"/>
  <c r="K460" i="1" s="1"/>
  <c r="J461" i="1"/>
  <c r="K461" i="1" s="1"/>
  <c r="J462" i="1"/>
  <c r="K462" i="1" s="1"/>
  <c r="J463" i="1"/>
  <c r="K463" i="1" s="1"/>
  <c r="J464" i="1"/>
  <c r="K464" i="1" s="1"/>
  <c r="J465" i="1"/>
  <c r="J466" i="1"/>
  <c r="K466" i="1" s="1"/>
  <c r="J467" i="1"/>
  <c r="K467" i="1" s="1"/>
  <c r="J468" i="1"/>
  <c r="K468" i="1" s="1"/>
  <c r="J469" i="1"/>
  <c r="K469" i="1" s="1"/>
  <c r="J470" i="1"/>
  <c r="K470" i="1" s="1"/>
  <c r="J471" i="1"/>
  <c r="K471" i="1" s="1"/>
  <c r="J472" i="1"/>
  <c r="K472" i="1" s="1"/>
  <c r="J473" i="1"/>
  <c r="K473" i="1" s="1"/>
  <c r="J474" i="1"/>
  <c r="K474" i="1" s="1"/>
  <c r="J475" i="1"/>
  <c r="K475" i="1" s="1"/>
  <c r="J476" i="1"/>
  <c r="K476" i="1" s="1"/>
  <c r="J477" i="1"/>
  <c r="K477" i="1" s="1"/>
  <c r="J478" i="1"/>
  <c r="K478" i="1" s="1"/>
  <c r="J479" i="1"/>
  <c r="K479" i="1" s="1"/>
  <c r="J480" i="1"/>
  <c r="K480" i="1" s="1"/>
  <c r="J481" i="1"/>
  <c r="K481" i="1" s="1"/>
  <c r="J482" i="1"/>
  <c r="K482" i="1" s="1"/>
  <c r="J483" i="1"/>
  <c r="K483" i="1" s="1"/>
  <c r="J484" i="1"/>
  <c r="K484" i="1" s="1"/>
  <c r="J485" i="1"/>
  <c r="K485" i="1" s="1"/>
  <c r="J486" i="1"/>
  <c r="K486" i="1" s="1"/>
  <c r="J487" i="1"/>
  <c r="K487" i="1" s="1"/>
  <c r="J488" i="1"/>
  <c r="K488" i="1" s="1"/>
  <c r="J489" i="1"/>
  <c r="K489" i="1" s="1"/>
  <c r="J490" i="1"/>
  <c r="K490" i="1" s="1"/>
  <c r="J491" i="1"/>
  <c r="K491" i="1" s="1"/>
  <c r="J492" i="1"/>
  <c r="K492" i="1" s="1"/>
  <c r="J493" i="1"/>
  <c r="K493" i="1" s="1"/>
  <c r="J494" i="1"/>
  <c r="K494" i="1" s="1"/>
  <c r="J495" i="1"/>
  <c r="K495" i="1" s="1"/>
  <c r="J496" i="1"/>
  <c r="K496" i="1" s="1"/>
  <c r="J497" i="1"/>
  <c r="K497" i="1" s="1"/>
  <c r="J498" i="1"/>
  <c r="K498" i="1" s="1"/>
  <c r="J499" i="1"/>
  <c r="K499" i="1" s="1"/>
  <c r="J500" i="1"/>
  <c r="K500" i="1" s="1"/>
  <c r="J501" i="1"/>
  <c r="K501" i="1" s="1"/>
  <c r="J502" i="1"/>
  <c r="K502" i="1" s="1"/>
  <c r="J503" i="1"/>
  <c r="K503" i="1" s="1"/>
  <c r="J504" i="1"/>
  <c r="K504" i="1" s="1"/>
  <c r="J505" i="1"/>
  <c r="K505" i="1" s="1"/>
  <c r="J506" i="1"/>
  <c r="J507" i="1"/>
  <c r="K507" i="1" s="1"/>
  <c r="J508" i="1"/>
  <c r="K508" i="1" s="1"/>
  <c r="J509" i="1"/>
  <c r="K509" i="1" s="1"/>
  <c r="J510" i="1"/>
  <c r="J511" i="1"/>
  <c r="K511" i="1" s="1"/>
  <c r="J512" i="1"/>
  <c r="J513" i="1"/>
  <c r="K513" i="1" s="1"/>
  <c r="J514" i="1"/>
  <c r="K514" i="1" s="1"/>
  <c r="J515" i="1"/>
  <c r="K515" i="1" s="1"/>
  <c r="J516" i="1"/>
  <c r="K516" i="1" s="1"/>
  <c r="J517" i="1"/>
  <c r="K517" i="1" s="1"/>
  <c r="J518" i="1"/>
  <c r="K518" i="1" s="1"/>
  <c r="J519" i="1"/>
  <c r="J520" i="1"/>
  <c r="K520" i="1" s="1"/>
  <c r="J521" i="1"/>
  <c r="K521" i="1" s="1"/>
  <c r="J522" i="1"/>
  <c r="K522" i="1" s="1"/>
  <c r="J523" i="1"/>
  <c r="K523" i="1" s="1"/>
  <c r="J524" i="1"/>
  <c r="K524" i="1" s="1"/>
  <c r="J525" i="1"/>
  <c r="K525" i="1" s="1"/>
  <c r="J526" i="1"/>
  <c r="K526" i="1" s="1"/>
  <c r="J527" i="1"/>
  <c r="K527" i="1" s="1"/>
  <c r="J528" i="1"/>
  <c r="K528" i="1" s="1"/>
  <c r="J529" i="1"/>
  <c r="K529" i="1" s="1"/>
  <c r="J530" i="1"/>
  <c r="K530" i="1" s="1"/>
  <c r="J531" i="1"/>
  <c r="K531" i="1" s="1"/>
  <c r="J532" i="1"/>
  <c r="K532" i="1" s="1"/>
  <c r="J533" i="1"/>
  <c r="K533" i="1" s="1"/>
  <c r="J534" i="1"/>
  <c r="K534" i="1" s="1"/>
  <c r="J535" i="1"/>
  <c r="K535" i="1" s="1"/>
  <c r="J536" i="1"/>
  <c r="K536" i="1" s="1"/>
  <c r="J537" i="1"/>
  <c r="K537" i="1" s="1"/>
  <c r="J538" i="1"/>
  <c r="K538" i="1" s="1"/>
  <c r="J539" i="1"/>
  <c r="K539" i="1" s="1"/>
  <c r="J540" i="1"/>
  <c r="K540" i="1" s="1"/>
  <c r="J541" i="1"/>
  <c r="K541" i="1" s="1"/>
  <c r="J542" i="1"/>
  <c r="K542" i="1" s="1"/>
  <c r="J543" i="1"/>
  <c r="K543" i="1" s="1"/>
  <c r="J544" i="1"/>
  <c r="K544" i="1" s="1"/>
  <c r="J545" i="1"/>
  <c r="K545" i="1" s="1"/>
  <c r="J546" i="1"/>
  <c r="K546" i="1" s="1"/>
  <c r="J547" i="1"/>
  <c r="K547" i="1" s="1"/>
  <c r="J548" i="1"/>
  <c r="K548" i="1" s="1"/>
  <c r="J549" i="1"/>
  <c r="K549" i="1" s="1"/>
  <c r="J550" i="1"/>
  <c r="K550" i="1" s="1"/>
  <c r="J551" i="1"/>
  <c r="J552" i="1"/>
  <c r="K552" i="1" s="1"/>
  <c r="J553" i="1"/>
  <c r="K553" i="1" s="1"/>
  <c r="J554" i="1"/>
  <c r="K554" i="1" s="1"/>
  <c r="J555" i="1"/>
  <c r="K555" i="1" s="1"/>
  <c r="J556" i="1"/>
  <c r="K556" i="1" s="1"/>
  <c r="J557" i="1"/>
  <c r="K557" i="1" s="1"/>
  <c r="J558" i="1"/>
  <c r="K558" i="1" s="1"/>
  <c r="J559" i="1"/>
  <c r="K559" i="1" s="1"/>
  <c r="J560" i="1"/>
  <c r="K560" i="1" s="1"/>
  <c r="J561" i="1"/>
  <c r="K561" i="1" s="1"/>
  <c r="J562" i="1"/>
  <c r="K562" i="1" s="1"/>
  <c r="J563" i="1"/>
  <c r="K563" i="1" s="1"/>
  <c r="J564" i="1"/>
  <c r="K564" i="1" s="1"/>
  <c r="J565" i="1"/>
  <c r="K565" i="1" s="1"/>
  <c r="J566" i="1"/>
  <c r="K566" i="1" s="1"/>
  <c r="J567" i="1"/>
  <c r="K567" i="1" s="1"/>
  <c r="J568" i="1"/>
  <c r="K568" i="1" s="1"/>
  <c r="J569" i="1"/>
  <c r="K569" i="1" s="1"/>
  <c r="J570" i="1"/>
  <c r="K570" i="1" s="1"/>
  <c r="J571" i="1"/>
  <c r="K571" i="1" s="1"/>
  <c r="J572" i="1"/>
  <c r="K572" i="1" s="1"/>
  <c r="J573" i="1"/>
  <c r="K573" i="1" s="1"/>
  <c r="J574" i="1"/>
  <c r="K574" i="1" s="1"/>
  <c r="J575" i="1"/>
  <c r="K575" i="1" s="1"/>
  <c r="J576" i="1"/>
  <c r="K576" i="1" s="1"/>
  <c r="J577" i="1"/>
  <c r="K577" i="1" s="1"/>
  <c r="J578" i="1"/>
  <c r="K578" i="1" s="1"/>
  <c r="J579" i="1"/>
  <c r="K579" i="1" s="1"/>
  <c r="J580" i="1"/>
  <c r="K580" i="1" s="1"/>
  <c r="J581" i="1"/>
  <c r="K581" i="1" s="1"/>
  <c r="J582" i="1"/>
  <c r="J583" i="1"/>
  <c r="K583" i="1" s="1"/>
  <c r="J584" i="1"/>
  <c r="K584" i="1" s="1"/>
  <c r="J585" i="1"/>
  <c r="K585" i="1" s="1"/>
  <c r="J586" i="1"/>
  <c r="K586" i="1" s="1"/>
  <c r="J587" i="1"/>
  <c r="K587" i="1" s="1"/>
  <c r="J588" i="1"/>
  <c r="K588" i="1" s="1"/>
  <c r="J589" i="1"/>
  <c r="K589" i="1" s="1"/>
  <c r="J590" i="1"/>
  <c r="K590" i="1" s="1"/>
  <c r="J591" i="1"/>
  <c r="K591" i="1" s="1"/>
  <c r="J592" i="1"/>
  <c r="K592" i="1" s="1"/>
  <c r="J593" i="1"/>
  <c r="K593" i="1" s="1"/>
  <c r="J594" i="1"/>
  <c r="K594" i="1" s="1"/>
  <c r="J595" i="1"/>
  <c r="K595" i="1" s="1"/>
  <c r="J596" i="1"/>
  <c r="K596" i="1" s="1"/>
  <c r="J597" i="1"/>
  <c r="K597" i="1" s="1"/>
  <c r="J598" i="1"/>
  <c r="K598" i="1" s="1"/>
  <c r="J599" i="1"/>
  <c r="K599" i="1" s="1"/>
  <c r="J600" i="1"/>
  <c r="K600" i="1" s="1"/>
  <c r="J601" i="1"/>
  <c r="K601" i="1" s="1"/>
  <c r="J602" i="1"/>
  <c r="K602" i="1" s="1"/>
  <c r="J603" i="1"/>
  <c r="K603" i="1" s="1"/>
  <c r="J604" i="1"/>
  <c r="K604" i="1" s="1"/>
  <c r="J605" i="1"/>
  <c r="K605" i="1" s="1"/>
  <c r="J606" i="1"/>
  <c r="K606" i="1" s="1"/>
  <c r="J607" i="1"/>
  <c r="K607" i="1" s="1"/>
  <c r="J608" i="1"/>
  <c r="K608" i="1" s="1"/>
  <c r="J609" i="1"/>
  <c r="K609" i="1" s="1"/>
  <c r="J610" i="1"/>
  <c r="K610" i="1" s="1"/>
  <c r="J611" i="1"/>
  <c r="K611" i="1" s="1"/>
  <c r="J612" i="1"/>
  <c r="K612" i="1" s="1"/>
  <c r="J613" i="1"/>
  <c r="K613" i="1" s="1"/>
  <c r="J614" i="1"/>
  <c r="K614" i="1" s="1"/>
  <c r="J615" i="1"/>
  <c r="K615" i="1" s="1"/>
  <c r="J616" i="1"/>
  <c r="K616" i="1" s="1"/>
  <c r="J617" i="1"/>
  <c r="K617" i="1" s="1"/>
  <c r="J618" i="1"/>
  <c r="K618" i="1" s="1"/>
  <c r="J619" i="1"/>
  <c r="K619" i="1" s="1"/>
  <c r="J620" i="1"/>
  <c r="K620" i="1" s="1"/>
  <c r="J621" i="1"/>
  <c r="K621" i="1" s="1"/>
  <c r="J622" i="1"/>
  <c r="K622" i="1" s="1"/>
  <c r="J623" i="1"/>
  <c r="K623" i="1" s="1"/>
  <c r="J624" i="1"/>
  <c r="K624" i="1" s="1"/>
  <c r="J625" i="1"/>
  <c r="K625" i="1" s="1"/>
  <c r="J626" i="1"/>
  <c r="K626" i="1" s="1"/>
  <c r="J627" i="1"/>
  <c r="K627" i="1" s="1"/>
  <c r="J628" i="1"/>
  <c r="K628" i="1" s="1"/>
  <c r="J629" i="1"/>
  <c r="K629" i="1" s="1"/>
  <c r="J630" i="1"/>
  <c r="K630" i="1" s="1"/>
  <c r="J631" i="1"/>
  <c r="K631" i="1" s="1"/>
  <c r="J632" i="1"/>
  <c r="K632" i="1" s="1"/>
  <c r="J633" i="1"/>
  <c r="K633" i="1" s="1"/>
  <c r="J634" i="1"/>
  <c r="K634" i="1" s="1"/>
  <c r="J635" i="1"/>
  <c r="K635" i="1" s="1"/>
  <c r="J636" i="1"/>
  <c r="K636" i="1" s="1"/>
  <c r="J637" i="1"/>
  <c r="K637" i="1" s="1"/>
  <c r="J638" i="1"/>
  <c r="K638" i="1" s="1"/>
  <c r="J639" i="1"/>
  <c r="K639" i="1" s="1"/>
  <c r="J640" i="1"/>
  <c r="K640" i="1" s="1"/>
  <c r="J641" i="1"/>
  <c r="K641" i="1" s="1"/>
  <c r="J642" i="1"/>
  <c r="K642" i="1" s="1"/>
  <c r="J643" i="1"/>
  <c r="K643" i="1" s="1"/>
  <c r="J644" i="1"/>
  <c r="K644" i="1" s="1"/>
  <c r="J645" i="1"/>
  <c r="K645" i="1" s="1"/>
  <c r="J646" i="1"/>
  <c r="K646" i="1" s="1"/>
  <c r="J647" i="1"/>
  <c r="K647" i="1" s="1"/>
  <c r="J648" i="1"/>
  <c r="K648" i="1" s="1"/>
  <c r="J649" i="1"/>
  <c r="K649" i="1" s="1"/>
  <c r="J650" i="1"/>
  <c r="K650" i="1" s="1"/>
  <c r="J651" i="1"/>
  <c r="K651" i="1" s="1"/>
  <c r="J652" i="1"/>
  <c r="K652" i="1" s="1"/>
  <c r="J653" i="1"/>
  <c r="K653" i="1" s="1"/>
  <c r="J654" i="1"/>
  <c r="K654" i="1" s="1"/>
  <c r="J655" i="1"/>
  <c r="K655" i="1" s="1"/>
  <c r="J656" i="1"/>
  <c r="K656" i="1" s="1"/>
  <c r="J657" i="1"/>
  <c r="K657" i="1" s="1"/>
  <c r="J658" i="1"/>
  <c r="K658" i="1" s="1"/>
  <c r="J659" i="1"/>
  <c r="K659" i="1" s="1"/>
  <c r="J660" i="1"/>
  <c r="K660" i="1" s="1"/>
  <c r="J661" i="1"/>
  <c r="K661" i="1" s="1"/>
  <c r="J662" i="1"/>
  <c r="J663" i="1"/>
  <c r="K663" i="1" s="1"/>
  <c r="J664" i="1"/>
  <c r="K664" i="1" s="1"/>
  <c r="J665" i="1"/>
  <c r="K665" i="1" s="1"/>
  <c r="J666" i="1"/>
  <c r="K666" i="1" s="1"/>
  <c r="J667" i="1"/>
  <c r="K667" i="1" s="1"/>
  <c r="J668" i="1"/>
  <c r="K668" i="1" s="1"/>
  <c r="J669" i="1"/>
  <c r="K669" i="1" s="1"/>
  <c r="J670" i="1"/>
  <c r="K670" i="1" s="1"/>
  <c r="J671" i="1"/>
  <c r="K671" i="1" s="1"/>
  <c r="J672" i="1"/>
  <c r="K672" i="1" s="1"/>
  <c r="J673" i="1"/>
  <c r="K673" i="1" s="1"/>
  <c r="J674" i="1"/>
  <c r="K674" i="1" s="1"/>
  <c r="J675" i="1"/>
  <c r="K675" i="1" s="1"/>
  <c r="J676" i="1"/>
  <c r="K676" i="1" s="1"/>
  <c r="J677" i="1"/>
  <c r="K677" i="1" s="1"/>
  <c r="J678" i="1"/>
  <c r="K678" i="1" s="1"/>
  <c r="J679" i="1"/>
  <c r="K679" i="1" s="1"/>
  <c r="J680" i="1"/>
  <c r="K680" i="1" s="1"/>
  <c r="J681" i="1"/>
  <c r="K681" i="1" s="1"/>
  <c r="J682" i="1"/>
  <c r="K682" i="1" s="1"/>
  <c r="J683" i="1"/>
  <c r="K683" i="1" s="1"/>
  <c r="J684" i="1"/>
  <c r="K684" i="1" s="1"/>
  <c r="J685" i="1"/>
  <c r="K685" i="1" s="1"/>
  <c r="J686" i="1"/>
  <c r="K686" i="1" s="1"/>
  <c r="J687" i="1"/>
  <c r="K687" i="1" s="1"/>
  <c r="J688" i="1"/>
  <c r="K688" i="1" s="1"/>
  <c r="J689" i="1"/>
  <c r="K689" i="1" s="1"/>
  <c r="J690" i="1"/>
  <c r="K690" i="1" s="1"/>
  <c r="J691" i="1"/>
  <c r="K691" i="1" s="1"/>
  <c r="J692" i="1"/>
  <c r="K692" i="1" s="1"/>
  <c r="J693" i="1"/>
  <c r="K693" i="1" s="1"/>
  <c r="J694" i="1"/>
  <c r="K694" i="1" s="1"/>
  <c r="J695" i="1"/>
  <c r="K695" i="1" s="1"/>
  <c r="J696" i="1"/>
  <c r="K696" i="1" s="1"/>
  <c r="J697" i="1"/>
  <c r="K697" i="1" s="1"/>
  <c r="J698" i="1"/>
  <c r="K698" i="1" s="1"/>
  <c r="J699" i="1"/>
  <c r="K699" i="1" s="1"/>
  <c r="J700" i="1"/>
  <c r="K700" i="1" s="1"/>
  <c r="J701" i="1"/>
  <c r="K701" i="1" s="1"/>
  <c r="J702" i="1"/>
  <c r="K702" i="1" s="1"/>
  <c r="J703" i="1"/>
  <c r="K703" i="1" s="1"/>
  <c r="J704" i="1"/>
  <c r="K704" i="1" s="1"/>
  <c r="J705" i="1"/>
  <c r="K705" i="1" s="1"/>
  <c r="J706" i="1"/>
  <c r="K706" i="1" s="1"/>
  <c r="J707" i="1"/>
  <c r="K707" i="1" s="1"/>
  <c r="J708" i="1"/>
  <c r="K708" i="1" s="1"/>
  <c r="J709" i="1"/>
  <c r="K709" i="1" s="1"/>
  <c r="J710" i="1"/>
  <c r="K710" i="1" s="1"/>
  <c r="J711" i="1"/>
  <c r="K711" i="1" s="1"/>
  <c r="J712" i="1"/>
  <c r="K712" i="1" s="1"/>
  <c r="J713" i="1"/>
  <c r="J714" i="1"/>
  <c r="K714" i="1" s="1"/>
  <c r="J715" i="1"/>
  <c r="K715" i="1" s="1"/>
  <c r="J716" i="1"/>
  <c r="K716" i="1" s="1"/>
  <c r="J717" i="1"/>
  <c r="K717" i="1" s="1"/>
  <c r="J718" i="1"/>
  <c r="K718" i="1" s="1"/>
  <c r="J719" i="1"/>
  <c r="K719" i="1" s="1"/>
  <c r="J720" i="1"/>
  <c r="K720" i="1" s="1"/>
  <c r="J721" i="1"/>
  <c r="K721" i="1" s="1"/>
  <c r="J722" i="1"/>
  <c r="K722" i="1" s="1"/>
  <c r="J723" i="1"/>
  <c r="K723" i="1" s="1"/>
  <c r="J724" i="1"/>
  <c r="K724" i="1" s="1"/>
  <c r="J725" i="1"/>
  <c r="K725" i="1" s="1"/>
  <c r="J726" i="1"/>
  <c r="K726" i="1" s="1"/>
  <c r="J727" i="1"/>
  <c r="K727" i="1" s="1"/>
  <c r="J728" i="1"/>
  <c r="K728" i="1" s="1"/>
  <c r="J729" i="1"/>
  <c r="K729" i="1" s="1"/>
  <c r="J730" i="1"/>
  <c r="K730" i="1" s="1"/>
  <c r="J731" i="1"/>
  <c r="J732" i="1"/>
  <c r="K732" i="1" s="1"/>
  <c r="J733" i="1"/>
  <c r="K733" i="1" s="1"/>
  <c r="J734" i="1"/>
  <c r="K734" i="1" s="1"/>
  <c r="J735" i="1"/>
  <c r="K735" i="1" s="1"/>
  <c r="J736" i="1"/>
  <c r="K736" i="1" s="1"/>
  <c r="J737" i="1"/>
  <c r="K737" i="1" s="1"/>
  <c r="J738" i="1"/>
  <c r="K738" i="1" s="1"/>
  <c r="J739" i="1"/>
  <c r="K739" i="1" s="1"/>
  <c r="J740" i="1"/>
  <c r="K740" i="1" s="1"/>
  <c r="J741" i="1"/>
  <c r="K741" i="1" s="1"/>
  <c r="J742" i="1"/>
  <c r="K742" i="1" s="1"/>
  <c r="J743" i="1"/>
  <c r="J744" i="1"/>
  <c r="K744" i="1" s="1"/>
  <c r="J745" i="1"/>
  <c r="K745" i="1" s="1"/>
  <c r="J746" i="1"/>
  <c r="K746" i="1" s="1"/>
  <c r="J747" i="1"/>
  <c r="K747" i="1" s="1"/>
  <c r="J748" i="1"/>
  <c r="K748" i="1" s="1"/>
  <c r="J749" i="1"/>
  <c r="K749" i="1" s="1"/>
  <c r="J750" i="1"/>
  <c r="K750" i="1" s="1"/>
  <c r="J751" i="1"/>
  <c r="K751" i="1" s="1"/>
  <c r="J752" i="1"/>
  <c r="K752" i="1" s="1"/>
  <c r="J753" i="1"/>
  <c r="K753" i="1" s="1"/>
  <c r="J754" i="1"/>
  <c r="K754" i="1" s="1"/>
  <c r="J755" i="1"/>
  <c r="K755" i="1" s="1"/>
  <c r="J756" i="1"/>
  <c r="K756" i="1" s="1"/>
  <c r="J757" i="1"/>
  <c r="K757" i="1" s="1"/>
  <c r="J758" i="1"/>
  <c r="K758" i="1" s="1"/>
  <c r="J759" i="1"/>
  <c r="K759" i="1" s="1"/>
  <c r="J760" i="1"/>
  <c r="K760" i="1" s="1"/>
  <c r="J761" i="1"/>
  <c r="K761" i="1" s="1"/>
  <c r="J762" i="1"/>
  <c r="K762" i="1" s="1"/>
  <c r="J763" i="1"/>
  <c r="K763" i="1" s="1"/>
  <c r="J764" i="1"/>
  <c r="J765" i="1"/>
  <c r="K765" i="1" s="1"/>
  <c r="J766" i="1"/>
  <c r="K766" i="1" s="1"/>
  <c r="J767" i="1"/>
  <c r="K767" i="1" s="1"/>
  <c r="J768" i="1"/>
  <c r="K768" i="1" s="1"/>
  <c r="J769" i="1"/>
  <c r="K769" i="1" s="1"/>
  <c r="J770" i="1"/>
  <c r="K770" i="1" s="1"/>
  <c r="J771" i="1"/>
  <c r="K771" i="1" s="1"/>
  <c r="J772" i="1"/>
  <c r="J773" i="1"/>
  <c r="K773" i="1" s="1"/>
  <c r="J774" i="1"/>
  <c r="K774" i="1" s="1"/>
  <c r="J775" i="1"/>
  <c r="K775" i="1" s="1"/>
  <c r="J776" i="1"/>
  <c r="K776" i="1" s="1"/>
  <c r="J777" i="1"/>
  <c r="K777" i="1" s="1"/>
  <c r="J778" i="1"/>
  <c r="K778" i="1" s="1"/>
  <c r="J779" i="1"/>
  <c r="K779" i="1" s="1"/>
  <c r="J780" i="1"/>
  <c r="K780" i="1" s="1"/>
  <c r="J781" i="1"/>
  <c r="K781" i="1" s="1"/>
  <c r="J782" i="1"/>
  <c r="K782" i="1" s="1"/>
  <c r="J783" i="1"/>
  <c r="K783" i="1" s="1"/>
  <c r="J784" i="1"/>
  <c r="K784" i="1" s="1"/>
  <c r="J785" i="1"/>
  <c r="K785" i="1" s="1"/>
  <c r="J786" i="1"/>
  <c r="K786" i="1" s="1"/>
  <c r="J787" i="1"/>
  <c r="K787" i="1" s="1"/>
  <c r="J788" i="1"/>
  <c r="K788" i="1" s="1"/>
  <c r="J789" i="1"/>
  <c r="K789" i="1" s="1"/>
  <c r="J790" i="1"/>
  <c r="K790" i="1" s="1"/>
  <c r="J791" i="1"/>
  <c r="K791" i="1" s="1"/>
  <c r="J792" i="1"/>
  <c r="K792" i="1" s="1"/>
  <c r="J793" i="1"/>
  <c r="K793" i="1" s="1"/>
  <c r="J794" i="1"/>
  <c r="K794" i="1" s="1"/>
  <c r="J795" i="1"/>
  <c r="K795" i="1" s="1"/>
  <c r="J796" i="1"/>
  <c r="K796" i="1" s="1"/>
  <c r="J797" i="1"/>
  <c r="K797" i="1" s="1"/>
  <c r="J798" i="1"/>
  <c r="K798" i="1" s="1"/>
  <c r="J799" i="1"/>
  <c r="K799" i="1" s="1"/>
  <c r="J800" i="1"/>
  <c r="K800" i="1" s="1"/>
  <c r="J801" i="1"/>
  <c r="K801" i="1" s="1"/>
  <c r="J802" i="1"/>
  <c r="K802" i="1" s="1"/>
  <c r="J803" i="1"/>
  <c r="K803" i="1" s="1"/>
  <c r="J804" i="1"/>
  <c r="K804" i="1" s="1"/>
  <c r="J805" i="1"/>
  <c r="K805" i="1" s="1"/>
  <c r="J806" i="1"/>
  <c r="K806" i="1" s="1"/>
  <c r="J807" i="1"/>
  <c r="K807" i="1" s="1"/>
  <c r="J808" i="1"/>
  <c r="K808" i="1" s="1"/>
  <c r="J809" i="1"/>
  <c r="K809" i="1" s="1"/>
  <c r="J810" i="1"/>
  <c r="K810" i="1" s="1"/>
  <c r="J811" i="1"/>
  <c r="K811" i="1" s="1"/>
  <c r="J812" i="1"/>
  <c r="K812" i="1" s="1"/>
  <c r="J813" i="1"/>
  <c r="K813" i="1" s="1"/>
  <c r="J814" i="1"/>
  <c r="K814" i="1" s="1"/>
  <c r="J815" i="1"/>
  <c r="K815" i="1" s="1"/>
  <c r="J816" i="1"/>
  <c r="K816" i="1" s="1"/>
  <c r="J817" i="1"/>
  <c r="K817" i="1" s="1"/>
  <c r="J818" i="1"/>
  <c r="K818" i="1" s="1"/>
  <c r="J819" i="1"/>
  <c r="K819" i="1" s="1"/>
  <c r="J820" i="1"/>
  <c r="K820" i="1" s="1"/>
  <c r="J821" i="1"/>
  <c r="K821" i="1" s="1"/>
  <c r="J822" i="1"/>
  <c r="K822" i="1" s="1"/>
  <c r="J823" i="1"/>
  <c r="K823" i="1" s="1"/>
  <c r="J824" i="1"/>
  <c r="K824" i="1" s="1"/>
  <c r="J825" i="1"/>
  <c r="K825" i="1" s="1"/>
  <c r="J826" i="1"/>
  <c r="K826" i="1" s="1"/>
  <c r="J827" i="1"/>
  <c r="K827" i="1" s="1"/>
  <c r="J828" i="1"/>
  <c r="K828" i="1" s="1"/>
  <c r="J829" i="1"/>
  <c r="K829" i="1" s="1"/>
  <c r="J830" i="1"/>
  <c r="J831" i="1"/>
  <c r="K831" i="1" s="1"/>
  <c r="J832" i="1"/>
  <c r="K832" i="1" s="1"/>
  <c r="J833" i="1"/>
  <c r="K833" i="1" s="1"/>
  <c r="J834" i="1"/>
  <c r="K834" i="1" s="1"/>
  <c r="J835" i="1"/>
  <c r="K835" i="1" s="1"/>
  <c r="J836" i="1"/>
  <c r="K836" i="1" s="1"/>
  <c r="J837" i="1"/>
  <c r="K837" i="1" s="1"/>
  <c r="J838" i="1"/>
  <c r="K838" i="1" s="1"/>
  <c r="J839" i="1"/>
  <c r="K839" i="1" s="1"/>
  <c r="J840" i="1"/>
  <c r="K840" i="1" s="1"/>
  <c r="J841" i="1"/>
  <c r="K841" i="1" s="1"/>
  <c r="J842" i="1"/>
  <c r="K842" i="1" s="1"/>
  <c r="J843" i="1"/>
  <c r="K843" i="1" s="1"/>
  <c r="J844" i="1"/>
  <c r="K844" i="1" s="1"/>
  <c r="J845" i="1"/>
  <c r="K845" i="1" s="1"/>
  <c r="J846" i="1"/>
  <c r="K846" i="1" s="1"/>
  <c r="J847" i="1"/>
  <c r="K847" i="1" s="1"/>
  <c r="J848" i="1"/>
  <c r="K848" i="1" s="1"/>
  <c r="J849" i="1"/>
  <c r="K849" i="1" s="1"/>
  <c r="J850" i="1"/>
  <c r="K850" i="1" s="1"/>
  <c r="J851" i="1"/>
  <c r="K851" i="1" s="1"/>
  <c r="J852" i="1"/>
  <c r="K852" i="1" s="1"/>
  <c r="J853" i="1"/>
  <c r="K853" i="1" s="1"/>
  <c r="J854" i="1"/>
  <c r="K854" i="1" s="1"/>
  <c r="J855" i="1"/>
  <c r="K855" i="1" s="1"/>
  <c r="J856" i="1"/>
  <c r="K856" i="1" s="1"/>
  <c r="J857" i="1"/>
  <c r="K857" i="1" s="1"/>
  <c r="J858" i="1"/>
  <c r="K858" i="1" s="1"/>
  <c r="J859" i="1"/>
  <c r="K859" i="1" s="1"/>
  <c r="J860" i="1"/>
  <c r="K860" i="1" s="1"/>
  <c r="J861" i="1"/>
  <c r="K861" i="1" s="1"/>
  <c r="J862" i="1"/>
  <c r="K862" i="1" s="1"/>
  <c r="J863" i="1"/>
  <c r="K863" i="1" s="1"/>
  <c r="J864" i="1"/>
  <c r="K864" i="1" s="1"/>
  <c r="J865" i="1"/>
  <c r="K865" i="1" s="1"/>
  <c r="J866" i="1"/>
  <c r="K866" i="1" s="1"/>
  <c r="J867" i="1"/>
  <c r="K867" i="1" s="1"/>
  <c r="J868" i="1"/>
  <c r="K868" i="1" s="1"/>
  <c r="J869" i="1"/>
  <c r="K869" i="1" s="1"/>
  <c r="J870" i="1"/>
  <c r="K870" i="1" s="1"/>
  <c r="J871" i="1"/>
  <c r="K871" i="1" s="1"/>
  <c r="J872" i="1"/>
  <c r="K872" i="1" s="1"/>
  <c r="J873" i="1"/>
  <c r="K873" i="1" s="1"/>
  <c r="J874" i="1"/>
  <c r="K874" i="1" s="1"/>
  <c r="J875" i="1"/>
  <c r="K875" i="1" s="1"/>
  <c r="J876" i="1"/>
  <c r="K876" i="1" s="1"/>
  <c r="J877" i="1"/>
  <c r="K877" i="1" s="1"/>
  <c r="J878" i="1"/>
  <c r="K878" i="1" s="1"/>
  <c r="J879" i="1"/>
  <c r="K879" i="1" s="1"/>
  <c r="J880" i="1"/>
  <c r="K880" i="1" s="1"/>
  <c r="J881" i="1"/>
  <c r="K881" i="1" s="1"/>
  <c r="J882" i="1"/>
  <c r="K882" i="1" s="1"/>
  <c r="J883" i="1"/>
  <c r="K883" i="1" s="1"/>
  <c r="J884" i="1"/>
  <c r="K884" i="1" s="1"/>
  <c r="J885" i="1"/>
  <c r="K885" i="1" s="1"/>
  <c r="J886" i="1"/>
  <c r="K886" i="1" s="1"/>
  <c r="J887" i="1"/>
  <c r="K887" i="1" s="1"/>
  <c r="J888" i="1"/>
  <c r="K888" i="1" s="1"/>
  <c r="J889" i="1"/>
  <c r="K889" i="1" s="1"/>
  <c r="J890" i="1"/>
  <c r="K890" i="1" s="1"/>
  <c r="J891" i="1"/>
  <c r="K891" i="1" s="1"/>
  <c r="J892" i="1"/>
  <c r="K892" i="1" s="1"/>
  <c r="J893" i="1"/>
  <c r="K893" i="1" s="1"/>
  <c r="J894" i="1"/>
  <c r="K894" i="1" s="1"/>
  <c r="J895" i="1"/>
  <c r="K895" i="1" s="1"/>
  <c r="J896" i="1"/>
  <c r="K896" i="1" s="1"/>
  <c r="J897" i="1"/>
  <c r="K897" i="1" s="1"/>
  <c r="J898" i="1"/>
  <c r="K898" i="1" s="1"/>
  <c r="J899" i="1"/>
  <c r="K899" i="1" s="1"/>
  <c r="J900" i="1"/>
  <c r="K900" i="1" s="1"/>
  <c r="J901" i="1"/>
  <c r="K901" i="1" s="1"/>
  <c r="J902" i="1"/>
  <c r="K902" i="1" s="1"/>
  <c r="J903" i="1"/>
  <c r="K903" i="1" s="1"/>
  <c r="J904" i="1"/>
  <c r="K904" i="1" s="1"/>
  <c r="J905" i="1"/>
  <c r="K905" i="1" s="1"/>
  <c r="J906" i="1"/>
  <c r="K906" i="1" s="1"/>
  <c r="J907" i="1"/>
  <c r="K907" i="1" s="1"/>
  <c r="J908" i="1"/>
  <c r="K908" i="1" s="1"/>
  <c r="J909" i="1"/>
  <c r="K909" i="1" s="1"/>
  <c r="J910" i="1"/>
  <c r="K910" i="1" s="1"/>
  <c r="J911" i="1"/>
  <c r="K911" i="1" s="1"/>
  <c r="J912" i="1"/>
  <c r="K912" i="1" s="1"/>
  <c r="J913" i="1"/>
  <c r="K913" i="1" s="1"/>
  <c r="J914" i="1"/>
  <c r="K914" i="1" s="1"/>
  <c r="J915" i="1"/>
  <c r="K915" i="1" s="1"/>
  <c r="J916" i="1"/>
  <c r="J917" i="1"/>
  <c r="K917" i="1" s="1"/>
  <c r="J918" i="1"/>
  <c r="K918" i="1" s="1"/>
  <c r="J919" i="1"/>
  <c r="K919" i="1" s="1"/>
  <c r="J920" i="1"/>
  <c r="K920" i="1" s="1"/>
  <c r="J921" i="1"/>
  <c r="K921" i="1" s="1"/>
  <c r="J922" i="1"/>
  <c r="K922" i="1" s="1"/>
  <c r="J923" i="1"/>
  <c r="K923" i="1" s="1"/>
  <c r="J924" i="1"/>
  <c r="K924" i="1" s="1"/>
  <c r="J925" i="1"/>
  <c r="K925" i="1" s="1"/>
  <c r="J926" i="1"/>
  <c r="K926" i="1" s="1"/>
  <c r="J927" i="1"/>
  <c r="K927" i="1" s="1"/>
  <c r="J928" i="1"/>
  <c r="K928" i="1" s="1"/>
  <c r="J929" i="1"/>
  <c r="K929" i="1" s="1"/>
  <c r="J930" i="1"/>
  <c r="K930" i="1" s="1"/>
  <c r="J931" i="1"/>
  <c r="K931" i="1" s="1"/>
  <c r="J932" i="1"/>
  <c r="K932" i="1" s="1"/>
  <c r="J933" i="1"/>
  <c r="K933" i="1" s="1"/>
  <c r="J934" i="1"/>
  <c r="K934" i="1" s="1"/>
  <c r="J935" i="1"/>
  <c r="K935" i="1" s="1"/>
  <c r="J936" i="1"/>
  <c r="K936" i="1" s="1"/>
  <c r="J937" i="1"/>
  <c r="K937" i="1" s="1"/>
  <c r="J938" i="1"/>
  <c r="K938" i="1" s="1"/>
  <c r="J939" i="1"/>
  <c r="K939" i="1" s="1"/>
  <c r="J940" i="1"/>
  <c r="K940" i="1" s="1"/>
  <c r="J941" i="1"/>
  <c r="K941" i="1" s="1"/>
  <c r="J942" i="1"/>
  <c r="K942" i="1" s="1"/>
  <c r="J943" i="1"/>
  <c r="K943" i="1" s="1"/>
  <c r="J944" i="1"/>
  <c r="K944" i="1" s="1"/>
  <c r="J945" i="1"/>
  <c r="K945" i="1" s="1"/>
  <c r="J946" i="1"/>
  <c r="K946" i="1" s="1"/>
  <c r="J947" i="1"/>
  <c r="K947" i="1" s="1"/>
  <c r="J948" i="1"/>
  <c r="K948" i="1" s="1"/>
  <c r="J949" i="1"/>
  <c r="K949" i="1" s="1"/>
  <c r="J950" i="1"/>
  <c r="K950" i="1" s="1"/>
  <c r="J951" i="1"/>
  <c r="K951" i="1" s="1"/>
  <c r="J952" i="1"/>
  <c r="K952" i="1" s="1"/>
  <c r="J953" i="1"/>
  <c r="J954" i="1"/>
  <c r="K954" i="1" s="1"/>
  <c r="J955" i="1"/>
  <c r="K955" i="1" s="1"/>
  <c r="J956" i="1"/>
  <c r="K956" i="1" s="1"/>
  <c r="J957" i="1"/>
  <c r="K957" i="1" s="1"/>
  <c r="J958" i="1"/>
  <c r="K958" i="1" s="1"/>
  <c r="J959" i="1"/>
  <c r="K959" i="1" s="1"/>
  <c r="J960" i="1"/>
  <c r="K960" i="1" s="1"/>
  <c r="J961" i="1"/>
  <c r="K961" i="1" s="1"/>
  <c r="J962" i="1"/>
  <c r="K962" i="1" s="1"/>
  <c r="J963" i="1"/>
  <c r="K963" i="1" s="1"/>
  <c r="J964" i="1"/>
  <c r="K964" i="1" s="1"/>
  <c r="J965" i="1"/>
  <c r="K965" i="1" s="1"/>
  <c r="J966" i="1"/>
  <c r="K966" i="1" s="1"/>
  <c r="J967" i="1"/>
  <c r="K967" i="1" s="1"/>
  <c r="J968" i="1"/>
  <c r="J969" i="1"/>
  <c r="K969" i="1" s="1"/>
  <c r="J970" i="1"/>
  <c r="K970" i="1" s="1"/>
  <c r="J971" i="1"/>
  <c r="K971" i="1" s="1"/>
  <c r="J972" i="1"/>
  <c r="K972" i="1" s="1"/>
  <c r="J973" i="1"/>
  <c r="K973" i="1" s="1"/>
  <c r="J974" i="1"/>
  <c r="K974" i="1" s="1"/>
  <c r="J975" i="1"/>
  <c r="K975" i="1" s="1"/>
  <c r="J976" i="1"/>
  <c r="K976" i="1" s="1"/>
  <c r="J977" i="1"/>
  <c r="K977" i="1" s="1"/>
  <c r="J978" i="1"/>
  <c r="K978" i="1" s="1"/>
  <c r="J979" i="1"/>
  <c r="K979" i="1" s="1"/>
  <c r="J980" i="1"/>
  <c r="K980" i="1" s="1"/>
  <c r="J981" i="1"/>
  <c r="K981" i="1" s="1"/>
  <c r="J982" i="1"/>
  <c r="K982" i="1" s="1"/>
  <c r="J983" i="1"/>
  <c r="K983" i="1" s="1"/>
  <c r="J984" i="1"/>
  <c r="K984" i="1" s="1"/>
  <c r="J985" i="1"/>
  <c r="K985" i="1" s="1"/>
  <c r="J986" i="1"/>
  <c r="K986" i="1" s="1"/>
  <c r="J987" i="1"/>
  <c r="K987" i="1" s="1"/>
  <c r="J988" i="1"/>
  <c r="K988" i="1" s="1"/>
  <c r="J989" i="1"/>
  <c r="K989" i="1" s="1"/>
  <c r="J990" i="1"/>
  <c r="K990" i="1" s="1"/>
  <c r="J991" i="1"/>
  <c r="K991" i="1" s="1"/>
  <c r="J992" i="1"/>
  <c r="K992" i="1" s="1"/>
  <c r="J993" i="1"/>
  <c r="K993" i="1" s="1"/>
  <c r="J994" i="1"/>
  <c r="K994" i="1" s="1"/>
  <c r="J995" i="1"/>
  <c r="K995" i="1" s="1"/>
  <c r="J996" i="1"/>
  <c r="K996" i="1" s="1"/>
  <c r="J997" i="1"/>
  <c r="K997" i="1" s="1"/>
  <c r="J998" i="1"/>
  <c r="K998" i="1" s="1"/>
  <c r="J999" i="1"/>
  <c r="K999" i="1" s="1"/>
  <c r="J1000" i="1"/>
  <c r="K1000" i="1" s="1"/>
  <c r="J1001" i="1"/>
  <c r="K1001" i="1" s="1"/>
  <c r="J1002" i="1"/>
  <c r="K1002" i="1" s="1"/>
  <c r="J1003" i="1"/>
  <c r="K1003" i="1" s="1"/>
  <c r="J1004" i="1"/>
  <c r="K1004" i="1" s="1"/>
  <c r="J1005" i="1"/>
  <c r="K1005" i="1" s="1"/>
  <c r="J1006" i="1"/>
  <c r="K1006" i="1" s="1"/>
  <c r="J1007" i="1"/>
  <c r="K1007" i="1" s="1"/>
  <c r="J1008" i="1"/>
  <c r="K1008" i="1" s="1"/>
  <c r="J1009" i="1"/>
  <c r="K1009" i="1" s="1"/>
  <c r="J1010" i="1"/>
  <c r="K1010" i="1" s="1"/>
  <c r="J1011" i="1"/>
  <c r="K1011" i="1" s="1"/>
  <c r="J1012" i="1"/>
  <c r="K1012" i="1" s="1"/>
  <c r="J1013" i="1"/>
  <c r="K1013" i="1" s="1"/>
  <c r="J1014" i="1"/>
  <c r="K1014" i="1" s="1"/>
  <c r="J1015" i="1"/>
  <c r="K1015" i="1" s="1"/>
  <c r="J1016" i="1"/>
  <c r="K1016" i="1" s="1"/>
  <c r="J1017" i="1"/>
  <c r="K1017" i="1" s="1"/>
  <c r="J1018" i="1"/>
  <c r="K1018" i="1" s="1"/>
  <c r="J1019" i="1"/>
  <c r="K1019" i="1" s="1"/>
  <c r="J1020" i="1"/>
  <c r="K1020" i="1" s="1"/>
  <c r="J1021" i="1"/>
  <c r="K1021" i="1" s="1"/>
  <c r="J1022" i="1"/>
  <c r="K1022" i="1" s="1"/>
  <c r="J1023" i="1"/>
  <c r="K1023" i="1" s="1"/>
  <c r="J1024" i="1"/>
  <c r="K1024" i="1" s="1"/>
  <c r="J1025" i="1"/>
  <c r="K1025" i="1" s="1"/>
  <c r="J1026" i="1"/>
  <c r="K1026" i="1" s="1"/>
  <c r="J1027" i="1"/>
  <c r="K1027" i="1" s="1"/>
  <c r="J1028" i="1"/>
  <c r="K1028" i="1" s="1"/>
  <c r="J1029" i="1"/>
  <c r="K1029" i="1" s="1"/>
  <c r="J1030" i="1"/>
  <c r="K1030" i="1" s="1"/>
  <c r="J1031" i="1"/>
  <c r="K1031" i="1" s="1"/>
  <c r="J1032" i="1"/>
  <c r="K1032" i="1" s="1"/>
  <c r="J1033" i="1"/>
  <c r="K1033" i="1" s="1"/>
  <c r="J1034" i="1"/>
  <c r="K1034" i="1" s="1"/>
  <c r="J1035" i="1"/>
  <c r="K1035" i="1" s="1"/>
  <c r="J1036" i="1"/>
  <c r="K1036" i="1" s="1"/>
  <c r="J1037" i="1"/>
  <c r="K1037" i="1" s="1"/>
  <c r="J1038" i="1"/>
  <c r="K1038" i="1" s="1"/>
  <c r="J1039" i="1"/>
  <c r="K1039" i="1" s="1"/>
  <c r="J1040" i="1"/>
  <c r="K1040" i="1" s="1"/>
  <c r="J1041" i="1"/>
  <c r="K1041" i="1" s="1"/>
  <c r="J1042" i="1"/>
  <c r="K1042" i="1" s="1"/>
  <c r="J1043" i="1"/>
  <c r="K1043" i="1" s="1"/>
  <c r="J1044" i="1"/>
  <c r="K1044" i="1" s="1"/>
  <c r="J1045" i="1"/>
  <c r="K1045" i="1" s="1"/>
  <c r="J1046" i="1"/>
  <c r="K1046" i="1" s="1"/>
  <c r="J1047" i="1"/>
  <c r="K1047" i="1" s="1"/>
  <c r="J1048" i="1"/>
  <c r="K1048" i="1" s="1"/>
  <c r="J1049" i="1"/>
  <c r="K1049" i="1" s="1"/>
  <c r="J1050" i="1"/>
  <c r="K1050" i="1" s="1"/>
  <c r="J1051" i="1"/>
  <c r="K1051" i="1" s="1"/>
  <c r="J1052" i="1"/>
  <c r="K1052" i="1" s="1"/>
  <c r="J1053" i="1"/>
  <c r="K1053" i="1" s="1"/>
  <c r="J1054" i="1"/>
  <c r="K1054" i="1" s="1"/>
  <c r="J1055" i="1"/>
  <c r="K1055" i="1" s="1"/>
  <c r="J1056" i="1"/>
  <c r="J1057" i="1"/>
  <c r="K1057" i="1" s="1"/>
  <c r="J1058" i="1"/>
  <c r="K1058" i="1" s="1"/>
  <c r="J1059" i="1"/>
  <c r="K1059" i="1" s="1"/>
  <c r="J1060" i="1"/>
  <c r="K1060" i="1" s="1"/>
  <c r="J1061" i="1"/>
  <c r="K1061" i="1" s="1"/>
  <c r="J1062" i="1"/>
  <c r="K1062" i="1" s="1"/>
  <c r="J1063" i="1"/>
  <c r="K1063" i="1" s="1"/>
  <c r="J1064" i="1"/>
  <c r="K1064" i="1" s="1"/>
  <c r="J1065" i="1"/>
  <c r="K1065" i="1" s="1"/>
  <c r="J1066" i="1"/>
  <c r="K1066" i="1" s="1"/>
  <c r="J1067" i="1"/>
  <c r="K1067" i="1" s="1"/>
  <c r="J1068" i="1"/>
  <c r="K1068" i="1" s="1"/>
  <c r="J1069" i="1"/>
  <c r="K1069" i="1" s="1"/>
  <c r="J1070" i="1"/>
  <c r="K1070" i="1" s="1"/>
  <c r="J1071" i="1"/>
  <c r="K1071" i="1" s="1"/>
  <c r="J1072" i="1"/>
  <c r="K1072" i="1" s="1"/>
  <c r="J1073" i="1"/>
  <c r="K1073" i="1" s="1"/>
  <c r="J1074" i="1"/>
  <c r="K1074" i="1" s="1"/>
  <c r="J1075" i="1"/>
  <c r="K1075" i="1" s="1"/>
  <c r="J1076" i="1"/>
  <c r="K1076" i="1" s="1"/>
  <c r="J1077" i="1"/>
  <c r="K1077" i="1" s="1"/>
  <c r="J1078" i="1"/>
  <c r="K1078" i="1" s="1"/>
  <c r="J1079" i="1"/>
  <c r="K1079" i="1" s="1"/>
  <c r="J1080" i="1"/>
  <c r="K1080" i="1" s="1"/>
  <c r="J1081" i="1"/>
  <c r="K1081" i="1" s="1"/>
  <c r="J1082" i="1"/>
  <c r="K1082" i="1" s="1"/>
  <c r="J1083" i="1"/>
  <c r="K1083" i="1" s="1"/>
  <c r="J1084" i="1"/>
  <c r="K1084" i="1" s="1"/>
  <c r="J1085" i="1"/>
  <c r="K1085" i="1" s="1"/>
  <c r="J1086" i="1"/>
  <c r="K1086" i="1" s="1"/>
  <c r="J1087" i="1"/>
  <c r="J1088" i="1"/>
  <c r="K1088" i="1" s="1"/>
  <c r="J1089" i="1"/>
  <c r="K1089" i="1" s="1"/>
  <c r="J1090" i="1"/>
  <c r="K1090" i="1" s="1"/>
  <c r="J1091" i="1"/>
  <c r="K1091" i="1" s="1"/>
  <c r="J1092" i="1"/>
  <c r="K1092" i="1" s="1"/>
  <c r="J1093" i="1"/>
  <c r="K1093" i="1" s="1"/>
  <c r="J1094" i="1"/>
  <c r="K1094" i="1" s="1"/>
  <c r="J1095" i="1"/>
  <c r="K1095" i="1" s="1"/>
  <c r="J1096" i="1"/>
  <c r="K1096" i="1" s="1"/>
  <c r="J1097" i="1"/>
  <c r="K1097" i="1" s="1"/>
  <c r="J1098" i="1"/>
  <c r="K1098" i="1" s="1"/>
  <c r="J1099" i="1"/>
  <c r="K1099" i="1" s="1"/>
  <c r="J1100" i="1"/>
  <c r="K1100" i="1" s="1"/>
  <c r="J1101" i="1"/>
  <c r="K1101" i="1" s="1"/>
  <c r="J1102" i="1"/>
  <c r="K1102" i="1" s="1"/>
  <c r="J1103" i="1"/>
  <c r="K1103" i="1" s="1"/>
  <c r="J1104" i="1"/>
  <c r="K1104" i="1" s="1"/>
  <c r="J1105" i="1"/>
  <c r="K1105" i="1" s="1"/>
  <c r="J1106" i="1"/>
  <c r="K1106" i="1" s="1"/>
  <c r="J1107" i="1"/>
  <c r="K1107" i="1" s="1"/>
  <c r="J1108" i="1"/>
  <c r="K1108" i="1" s="1"/>
  <c r="J1109" i="1"/>
  <c r="K1109" i="1" s="1"/>
  <c r="J1110" i="1"/>
  <c r="K1110" i="1" s="1"/>
  <c r="J1111" i="1"/>
  <c r="K1111" i="1" s="1"/>
  <c r="J1112" i="1"/>
  <c r="K1112" i="1" s="1"/>
  <c r="J1113" i="1"/>
  <c r="K1113" i="1" s="1"/>
  <c r="J1114" i="1"/>
  <c r="K1114" i="1" s="1"/>
  <c r="J1115" i="1"/>
  <c r="K1115" i="1" s="1"/>
  <c r="J1116" i="1"/>
  <c r="K1116" i="1" s="1"/>
  <c r="J1117" i="1"/>
  <c r="K1117" i="1" s="1"/>
  <c r="J1118" i="1"/>
  <c r="K1118" i="1" s="1"/>
  <c r="J1119" i="1"/>
  <c r="K1119" i="1" s="1"/>
  <c r="J1120" i="1"/>
  <c r="K1120" i="1" s="1"/>
  <c r="J1121" i="1"/>
  <c r="K1121" i="1" s="1"/>
  <c r="J1122" i="1"/>
  <c r="K1122" i="1" s="1"/>
  <c r="J1123" i="1"/>
  <c r="K1123" i="1" s="1"/>
  <c r="J1124" i="1"/>
  <c r="K1124" i="1" s="1"/>
  <c r="J1125" i="1"/>
  <c r="K1125" i="1" s="1"/>
  <c r="J1126" i="1"/>
  <c r="K1126" i="1" s="1"/>
  <c r="J1127" i="1"/>
  <c r="K1127" i="1" s="1"/>
  <c r="J1128" i="1"/>
  <c r="K1128" i="1" s="1"/>
  <c r="J1129" i="1"/>
  <c r="K1129" i="1" s="1"/>
  <c r="J1130" i="1"/>
  <c r="K1130" i="1" s="1"/>
  <c r="J1131" i="1"/>
  <c r="K1131" i="1" s="1"/>
  <c r="J1132" i="1"/>
  <c r="K1132" i="1" s="1"/>
  <c r="J1133" i="1"/>
  <c r="K1133" i="1" s="1"/>
  <c r="J1134" i="1"/>
  <c r="K1134" i="1" s="1"/>
  <c r="J1135" i="1"/>
  <c r="K1135" i="1" s="1"/>
  <c r="J1136" i="1"/>
  <c r="K1136" i="1" s="1"/>
  <c r="J1137" i="1"/>
  <c r="K1137" i="1" s="1"/>
  <c r="J1138" i="1"/>
  <c r="K1138" i="1" s="1"/>
  <c r="J1139" i="1"/>
  <c r="K1139" i="1" s="1"/>
  <c r="J1140" i="1"/>
  <c r="K1140" i="1" s="1"/>
  <c r="J1141" i="1"/>
  <c r="K1141" i="1" s="1"/>
  <c r="J1142" i="1"/>
  <c r="K1142" i="1" s="1"/>
  <c r="J1143" i="1"/>
  <c r="K1143" i="1" s="1"/>
  <c r="J1144" i="1"/>
  <c r="K1144" i="1" s="1"/>
  <c r="J1145" i="1"/>
  <c r="K1145" i="1" s="1"/>
  <c r="J1146" i="1"/>
  <c r="K1146" i="1" s="1"/>
  <c r="J1147" i="1"/>
  <c r="K1147" i="1" s="1"/>
  <c r="J1148" i="1"/>
  <c r="K1148" i="1" s="1"/>
  <c r="J1149" i="1"/>
  <c r="K1149" i="1" s="1"/>
  <c r="J1150" i="1"/>
  <c r="K1150" i="1" s="1"/>
  <c r="J1151" i="1"/>
  <c r="K1151" i="1" s="1"/>
  <c r="J1152" i="1"/>
  <c r="K1152" i="1" s="1"/>
  <c r="J1153" i="1"/>
  <c r="K1153" i="1" s="1"/>
  <c r="J1154" i="1"/>
  <c r="K1154" i="1" s="1"/>
  <c r="J1155" i="1"/>
  <c r="K1155" i="1" s="1"/>
  <c r="J1156" i="1"/>
  <c r="K1156" i="1" s="1"/>
  <c r="J1157" i="1"/>
  <c r="K1157" i="1" s="1"/>
  <c r="J1158" i="1"/>
  <c r="K1158" i="1" s="1"/>
  <c r="J1159" i="1"/>
  <c r="K1159" i="1" s="1"/>
  <c r="J1160" i="1"/>
  <c r="K1160" i="1" s="1"/>
  <c r="J1161" i="1"/>
  <c r="K1161" i="1" s="1"/>
  <c r="J1162" i="1"/>
  <c r="K1162" i="1" s="1"/>
  <c r="J1163" i="1"/>
  <c r="K1163" i="1" s="1"/>
  <c r="J1164" i="1"/>
  <c r="K1164" i="1" s="1"/>
  <c r="J1165" i="1"/>
  <c r="K1165" i="1" s="1"/>
  <c r="J1166" i="1"/>
  <c r="K1166" i="1" s="1"/>
  <c r="J1167" i="1"/>
  <c r="K1167" i="1" s="1"/>
  <c r="J1168" i="1"/>
  <c r="K1168" i="1" s="1"/>
  <c r="J1169" i="1"/>
  <c r="K1169" i="1" s="1"/>
  <c r="J1170" i="1"/>
  <c r="K1170" i="1" s="1"/>
  <c r="J1171" i="1"/>
  <c r="K1171" i="1" s="1"/>
  <c r="J1172" i="1"/>
  <c r="K1172" i="1" s="1"/>
  <c r="J1173" i="1"/>
  <c r="K1173" i="1" s="1"/>
  <c r="J1174" i="1"/>
  <c r="K1174" i="1" s="1"/>
  <c r="J1175" i="1"/>
  <c r="K1175" i="1" s="1"/>
  <c r="J1176" i="1"/>
  <c r="K1176" i="1" s="1"/>
  <c r="J1177" i="1"/>
  <c r="K1177" i="1" s="1"/>
  <c r="J1178" i="1"/>
  <c r="K1178" i="1" s="1"/>
  <c r="J1179" i="1"/>
  <c r="K1179" i="1" s="1"/>
  <c r="J1180" i="1"/>
  <c r="K1180" i="1" s="1"/>
  <c r="J1181" i="1"/>
  <c r="K1181" i="1" s="1"/>
  <c r="J1182" i="1"/>
  <c r="K1182" i="1" s="1"/>
  <c r="J1183" i="1"/>
  <c r="K1183" i="1" s="1"/>
  <c r="J1184" i="1"/>
  <c r="K1184" i="1" s="1"/>
  <c r="J1185" i="1"/>
  <c r="K1185" i="1" s="1"/>
  <c r="J1186" i="1"/>
  <c r="K1186" i="1" s="1"/>
  <c r="J1187" i="1"/>
  <c r="K1187" i="1" s="1"/>
  <c r="J1188" i="1"/>
  <c r="K1188" i="1" s="1"/>
  <c r="J1189" i="1"/>
  <c r="K1189" i="1" s="1"/>
  <c r="J1190" i="1"/>
  <c r="K1190" i="1" s="1"/>
  <c r="J1191" i="1"/>
  <c r="K1191" i="1" s="1"/>
  <c r="J1192" i="1"/>
  <c r="K1192" i="1" s="1"/>
  <c r="J1193" i="1"/>
  <c r="K1193" i="1" s="1"/>
  <c r="J1194" i="1"/>
  <c r="K1194" i="1" s="1"/>
  <c r="J1195" i="1"/>
  <c r="K1195" i="1" s="1"/>
  <c r="J1196" i="1"/>
  <c r="K1196" i="1" s="1"/>
  <c r="J1197" i="1"/>
  <c r="K1197" i="1" s="1"/>
  <c r="J1198" i="1"/>
  <c r="K1198" i="1" s="1"/>
  <c r="J1199" i="1"/>
  <c r="K1199" i="1" s="1"/>
  <c r="J1200" i="1"/>
  <c r="K1200" i="1" s="1"/>
  <c r="J1201" i="1"/>
  <c r="K1201" i="1" s="1"/>
  <c r="J1202" i="1"/>
  <c r="K1202" i="1" s="1"/>
  <c r="J1203" i="1"/>
  <c r="K1203" i="1" s="1"/>
  <c r="J1204" i="1"/>
  <c r="K1204" i="1" s="1"/>
  <c r="J1205" i="1"/>
  <c r="K1205" i="1" s="1"/>
  <c r="J1206" i="1"/>
  <c r="K1206" i="1" s="1"/>
  <c r="J1207" i="1"/>
  <c r="K1207" i="1" s="1"/>
  <c r="J1208" i="1"/>
  <c r="K1208" i="1" s="1"/>
  <c r="J1209" i="1"/>
  <c r="K1209" i="1" s="1"/>
  <c r="J1210" i="1"/>
  <c r="K1210" i="1" s="1"/>
  <c r="J1211" i="1"/>
  <c r="K1211" i="1" s="1"/>
  <c r="J1212" i="1"/>
  <c r="K1212" i="1" s="1"/>
  <c r="J1213" i="1"/>
  <c r="K1213" i="1" s="1"/>
  <c r="J1214" i="1"/>
  <c r="K1214" i="1" s="1"/>
  <c r="J1215" i="1"/>
  <c r="K1215" i="1" s="1"/>
  <c r="J1216" i="1"/>
  <c r="K1216" i="1" s="1"/>
  <c r="J1217" i="1"/>
  <c r="K1217" i="1" s="1"/>
  <c r="J1218" i="1"/>
  <c r="K1218" i="1" s="1"/>
  <c r="J1219" i="1"/>
  <c r="K1219" i="1" s="1"/>
  <c r="J1220" i="1"/>
  <c r="K1220" i="1" s="1"/>
  <c r="J1221" i="1"/>
  <c r="K1221" i="1" s="1"/>
  <c r="J1222" i="1"/>
  <c r="K1222" i="1" s="1"/>
  <c r="J1223" i="1"/>
  <c r="K1223" i="1" s="1"/>
  <c r="J1224" i="1"/>
  <c r="K1224" i="1" s="1"/>
  <c r="J1225" i="1"/>
  <c r="K1225" i="1" s="1"/>
  <c r="J1226" i="1"/>
  <c r="J1227" i="1"/>
  <c r="K1227" i="1" s="1"/>
  <c r="J1228" i="1"/>
  <c r="K1228" i="1" s="1"/>
  <c r="J1229" i="1"/>
  <c r="K1229" i="1" s="1"/>
  <c r="J1230" i="1"/>
  <c r="K1230" i="1" s="1"/>
  <c r="J1231" i="1"/>
  <c r="K1231" i="1" s="1"/>
  <c r="J1232" i="1"/>
  <c r="K1232" i="1" s="1"/>
  <c r="J1233" i="1"/>
  <c r="K1233" i="1" s="1"/>
  <c r="J1234" i="1"/>
  <c r="K1234" i="1" s="1"/>
  <c r="J1235" i="1"/>
  <c r="K1235" i="1" s="1"/>
  <c r="J1236" i="1"/>
  <c r="K1236" i="1" s="1"/>
  <c r="J1237" i="1"/>
  <c r="K1237" i="1" s="1"/>
  <c r="J1238" i="1"/>
  <c r="K1238" i="1" s="1"/>
  <c r="J1239" i="1"/>
  <c r="K1239" i="1" s="1"/>
  <c r="J1240" i="1"/>
  <c r="K1240" i="1" s="1"/>
  <c r="J1241" i="1"/>
  <c r="K1241" i="1" s="1"/>
  <c r="J1242" i="1"/>
  <c r="K1242" i="1" s="1"/>
  <c r="J1243" i="1"/>
  <c r="K1243" i="1" s="1"/>
  <c r="J1244" i="1"/>
  <c r="K1244" i="1" s="1"/>
  <c r="J1245" i="1"/>
  <c r="K1245" i="1" s="1"/>
  <c r="J1246" i="1"/>
  <c r="K1246" i="1" s="1"/>
  <c r="J1247" i="1"/>
  <c r="K1247" i="1" s="1"/>
  <c r="J1248" i="1"/>
  <c r="K1248" i="1" s="1"/>
  <c r="J1249" i="1"/>
  <c r="K1249" i="1" s="1"/>
  <c r="J1250" i="1"/>
  <c r="K1250" i="1" s="1"/>
  <c r="J1251" i="1"/>
  <c r="K1251" i="1" s="1"/>
  <c r="J1252" i="1"/>
  <c r="K1252" i="1" s="1"/>
  <c r="J1253" i="1"/>
  <c r="K1253" i="1" s="1"/>
  <c r="J1254" i="1"/>
  <c r="K1254" i="1" s="1"/>
  <c r="J1255" i="1"/>
  <c r="K1255" i="1" s="1"/>
  <c r="J1256" i="1"/>
  <c r="K1256" i="1" s="1"/>
  <c r="J1257" i="1"/>
  <c r="K1257" i="1" s="1"/>
  <c r="J1258" i="1"/>
  <c r="K1258" i="1" s="1"/>
  <c r="J1259" i="1"/>
  <c r="K1259" i="1" s="1"/>
  <c r="J1260" i="1"/>
  <c r="K1260" i="1" s="1"/>
  <c r="J1261" i="1"/>
  <c r="K1261" i="1" s="1"/>
  <c r="J1262" i="1"/>
  <c r="K1262" i="1" s="1"/>
  <c r="J1263" i="1"/>
  <c r="K1263" i="1" s="1"/>
  <c r="J1264" i="1"/>
  <c r="K1264" i="1" s="1"/>
  <c r="J1265" i="1"/>
  <c r="K1265" i="1" s="1"/>
  <c r="J1266" i="1"/>
  <c r="K1266" i="1" s="1"/>
  <c r="J1267" i="1"/>
  <c r="K1267" i="1" s="1"/>
  <c r="J1268" i="1"/>
  <c r="K1268" i="1" s="1"/>
  <c r="J1269" i="1"/>
  <c r="K1269" i="1" s="1"/>
  <c r="J1270" i="1"/>
  <c r="K1270" i="1" s="1"/>
  <c r="J1271" i="1"/>
  <c r="K1271" i="1" s="1"/>
  <c r="J1272" i="1"/>
  <c r="K1272" i="1" s="1"/>
  <c r="J1273" i="1"/>
  <c r="K1273" i="1" s="1"/>
  <c r="J1274" i="1"/>
  <c r="K1274" i="1" s="1"/>
  <c r="J1275" i="1"/>
  <c r="K1275" i="1" s="1"/>
  <c r="J1276" i="1"/>
  <c r="K1276" i="1" s="1"/>
  <c r="J1277" i="1"/>
  <c r="K1277" i="1" s="1"/>
  <c r="J1278" i="1"/>
  <c r="K1278" i="1" s="1"/>
  <c r="J1279" i="1"/>
  <c r="K1279" i="1" s="1"/>
  <c r="J1280" i="1"/>
  <c r="K1280" i="1" s="1"/>
  <c r="J1281" i="1"/>
  <c r="K1281" i="1" s="1"/>
  <c r="J1282" i="1"/>
  <c r="K1282" i="1" s="1"/>
  <c r="J1283" i="1"/>
  <c r="K1283" i="1" s="1"/>
  <c r="J1284" i="1"/>
  <c r="K1284" i="1" s="1"/>
  <c r="J1285" i="1"/>
  <c r="K1285" i="1" s="1"/>
  <c r="J1286" i="1"/>
  <c r="K1286" i="1" s="1"/>
  <c r="J1287" i="1"/>
  <c r="K1287" i="1" s="1"/>
  <c r="J1288" i="1"/>
  <c r="K1288" i="1" s="1"/>
  <c r="J1289" i="1"/>
  <c r="K1289" i="1" s="1"/>
  <c r="J1290" i="1"/>
  <c r="K1290" i="1" s="1"/>
  <c r="J1291" i="1"/>
  <c r="K1291" i="1" s="1"/>
  <c r="J1292" i="1"/>
  <c r="K1292" i="1" s="1"/>
  <c r="J1293" i="1"/>
  <c r="K1293" i="1" s="1"/>
  <c r="J1294" i="1"/>
  <c r="K1294" i="1" s="1"/>
  <c r="J1295" i="1"/>
  <c r="K1295" i="1" s="1"/>
  <c r="J1296" i="1"/>
  <c r="K1296" i="1" s="1"/>
  <c r="J1297" i="1"/>
  <c r="K1297" i="1" s="1"/>
  <c r="J1298" i="1"/>
  <c r="K1298" i="1" s="1"/>
  <c r="J1299" i="1"/>
  <c r="K1299" i="1" s="1"/>
  <c r="J1300" i="1"/>
  <c r="K1300" i="1" s="1"/>
  <c r="J1301" i="1"/>
  <c r="K1301" i="1" s="1"/>
  <c r="J1302" i="1"/>
  <c r="K1302" i="1" s="1"/>
  <c r="J1303" i="1"/>
  <c r="K1303" i="1" s="1"/>
  <c r="J1304" i="1"/>
  <c r="J1305" i="1"/>
  <c r="K1305" i="1" s="1"/>
  <c r="J1306" i="1"/>
  <c r="K1306" i="1" s="1"/>
  <c r="J1307" i="1"/>
  <c r="K1307" i="1" s="1"/>
  <c r="J1308" i="1"/>
  <c r="K1308" i="1" s="1"/>
  <c r="J1309" i="1"/>
  <c r="K1309" i="1" s="1"/>
  <c r="J1310" i="1"/>
  <c r="K1310" i="1" s="1"/>
  <c r="J1311" i="1"/>
  <c r="K1311" i="1" s="1"/>
  <c r="J1312" i="1"/>
  <c r="K1312" i="1" s="1"/>
  <c r="J1313" i="1"/>
  <c r="K1313" i="1" s="1"/>
  <c r="J1314" i="1"/>
  <c r="K1314" i="1" s="1"/>
  <c r="J1315" i="1"/>
  <c r="K1315" i="1" s="1"/>
  <c r="J1316" i="1"/>
  <c r="K1316" i="1" s="1"/>
  <c r="J1317" i="1"/>
  <c r="K1317" i="1" s="1"/>
  <c r="J1318" i="1"/>
  <c r="K1318" i="1" s="1"/>
  <c r="J1319" i="1"/>
  <c r="K1319" i="1" s="1"/>
  <c r="J1320" i="1"/>
  <c r="K1320" i="1" s="1"/>
  <c r="J1321" i="1"/>
  <c r="K1321" i="1" s="1"/>
  <c r="J1322" i="1"/>
  <c r="K1322" i="1" s="1"/>
  <c r="J1323" i="1"/>
  <c r="K1323" i="1" s="1"/>
  <c r="J1324" i="1"/>
  <c r="K1324" i="1" s="1"/>
  <c r="J1325" i="1"/>
  <c r="K1325" i="1" s="1"/>
  <c r="J1326" i="1"/>
  <c r="K1326" i="1" s="1"/>
  <c r="J1327" i="1"/>
  <c r="K1327" i="1" s="1"/>
  <c r="J1328" i="1"/>
  <c r="K1328" i="1" s="1"/>
  <c r="J1329" i="1"/>
  <c r="K1329" i="1" s="1"/>
  <c r="J1330" i="1"/>
  <c r="K1330" i="1" s="1"/>
  <c r="J1331" i="1"/>
  <c r="K1331" i="1" s="1"/>
  <c r="J1332" i="1"/>
  <c r="K1332" i="1" s="1"/>
  <c r="J1333" i="1"/>
  <c r="K1333" i="1" s="1"/>
  <c r="J1334" i="1"/>
  <c r="K1334" i="1" s="1"/>
  <c r="J1335" i="1"/>
  <c r="K1335" i="1" s="1"/>
  <c r="J1336" i="1"/>
  <c r="K1336" i="1" s="1"/>
  <c r="J1337" i="1"/>
  <c r="K1337" i="1" s="1"/>
  <c r="J1338" i="1"/>
  <c r="K1338" i="1" s="1"/>
  <c r="J1339" i="1"/>
  <c r="K1339" i="1" s="1"/>
  <c r="J1340" i="1"/>
  <c r="K1340" i="1" s="1"/>
  <c r="J1341" i="1"/>
  <c r="K1341" i="1" s="1"/>
  <c r="J1342" i="1"/>
  <c r="K1342" i="1" s="1"/>
  <c r="J1343" i="1"/>
  <c r="K1343" i="1" s="1"/>
  <c r="J1344" i="1"/>
  <c r="K1344" i="1" s="1"/>
  <c r="J1345" i="1"/>
  <c r="K1345" i="1" s="1"/>
  <c r="J1346" i="1"/>
  <c r="K1346" i="1" s="1"/>
  <c r="J1347" i="1"/>
  <c r="K1347" i="1" s="1"/>
  <c r="J1348" i="1"/>
  <c r="K1348" i="1" s="1"/>
  <c r="J1349" i="1"/>
  <c r="K1349" i="1" s="1"/>
  <c r="J1350" i="1"/>
  <c r="K1350" i="1" s="1"/>
  <c r="J1351" i="1"/>
  <c r="K1351" i="1" s="1"/>
  <c r="J1352" i="1"/>
  <c r="K1352" i="1" s="1"/>
  <c r="J1353" i="1"/>
  <c r="K1353" i="1" s="1"/>
  <c r="J1354" i="1"/>
  <c r="K1354" i="1" s="1"/>
  <c r="J1355" i="1"/>
  <c r="K1355" i="1" s="1"/>
  <c r="J1356" i="1"/>
  <c r="K1356" i="1" s="1"/>
  <c r="J1357" i="1"/>
  <c r="K1357" i="1" s="1"/>
  <c r="J1358" i="1"/>
  <c r="K1358" i="1" s="1"/>
  <c r="J1359" i="1"/>
  <c r="K1359" i="1" s="1"/>
  <c r="J1360" i="1"/>
  <c r="K1360" i="1" s="1"/>
  <c r="J1361" i="1"/>
  <c r="K1361" i="1" s="1"/>
  <c r="J1362" i="1"/>
  <c r="K1362" i="1" s="1"/>
  <c r="J1363" i="1"/>
  <c r="K1363" i="1" s="1"/>
  <c r="J1364" i="1"/>
  <c r="K1364" i="1" s="1"/>
  <c r="J1365" i="1"/>
  <c r="K1365" i="1" s="1"/>
  <c r="J1366" i="1"/>
  <c r="K1366" i="1" s="1"/>
  <c r="J1367" i="1"/>
  <c r="K1367" i="1" s="1"/>
  <c r="J1368" i="1"/>
  <c r="K1368" i="1" s="1"/>
  <c r="J1369" i="1"/>
  <c r="K1369" i="1" s="1"/>
  <c r="J1370" i="1"/>
  <c r="K1370" i="1" s="1"/>
  <c r="J1371" i="1"/>
  <c r="K1371" i="1" s="1"/>
  <c r="J1372" i="1"/>
  <c r="K1372" i="1" s="1"/>
  <c r="J1373" i="1"/>
  <c r="K1373" i="1" s="1"/>
  <c r="J1374" i="1"/>
  <c r="K1374" i="1" s="1"/>
  <c r="J1375" i="1"/>
  <c r="K1375" i="1" s="1"/>
  <c r="J1376" i="1"/>
  <c r="K1376" i="1" s="1"/>
  <c r="J1377" i="1"/>
  <c r="K1377" i="1" s="1"/>
  <c r="J1378" i="1"/>
  <c r="K1378" i="1" s="1"/>
  <c r="J1379" i="1"/>
  <c r="K1379" i="1" s="1"/>
  <c r="J1380" i="1"/>
  <c r="K1380" i="1" s="1"/>
  <c r="J1381" i="1"/>
  <c r="K1381" i="1" s="1"/>
  <c r="J1382" i="1"/>
  <c r="K1382" i="1" s="1"/>
  <c r="J1383" i="1"/>
  <c r="K1383" i="1" s="1"/>
  <c r="J1384" i="1"/>
  <c r="K1384" i="1" s="1"/>
  <c r="J1385" i="1"/>
  <c r="K1385" i="1" s="1"/>
  <c r="J1386" i="1"/>
  <c r="K1386" i="1" s="1"/>
  <c r="J1387" i="1"/>
  <c r="K1387" i="1" s="1"/>
  <c r="J1388" i="1"/>
  <c r="K1388" i="1" s="1"/>
  <c r="J1389" i="1"/>
  <c r="K1389" i="1" s="1"/>
  <c r="J1390" i="1"/>
  <c r="K1390" i="1" s="1"/>
  <c r="J1391" i="1"/>
  <c r="K1391" i="1" s="1"/>
  <c r="J1392" i="1"/>
  <c r="K1392" i="1" s="1"/>
  <c r="J1393" i="1"/>
  <c r="K1393" i="1" s="1"/>
  <c r="J1394" i="1"/>
  <c r="K1394" i="1" s="1"/>
  <c r="J1395" i="1"/>
  <c r="K1395" i="1" s="1"/>
  <c r="J1396" i="1"/>
  <c r="K1396" i="1" s="1"/>
  <c r="J1397" i="1"/>
  <c r="K1397" i="1" s="1"/>
  <c r="J1398" i="1"/>
  <c r="K1398" i="1" s="1"/>
  <c r="J1399" i="1"/>
  <c r="K1399" i="1" s="1"/>
  <c r="J1400" i="1"/>
  <c r="K1400" i="1" s="1"/>
  <c r="J1401" i="1"/>
  <c r="K1401" i="1" s="1"/>
  <c r="J1402" i="1"/>
  <c r="K1402" i="1" s="1"/>
  <c r="J1403" i="1"/>
  <c r="K1403" i="1" s="1"/>
  <c r="J1404" i="1"/>
  <c r="K1404" i="1" s="1"/>
  <c r="J1405" i="1"/>
  <c r="K1405" i="1" s="1"/>
  <c r="J1406" i="1"/>
  <c r="K1406" i="1" s="1"/>
  <c r="J1407" i="1"/>
  <c r="K1407" i="1" s="1"/>
  <c r="J1408" i="1"/>
  <c r="K1408" i="1" s="1"/>
  <c r="J1409" i="1"/>
  <c r="K1409" i="1" s="1"/>
  <c r="J1410" i="1"/>
  <c r="K1410" i="1" s="1"/>
  <c r="J1411" i="1"/>
  <c r="K1411" i="1" s="1"/>
  <c r="J1412" i="1"/>
  <c r="K1412" i="1" s="1"/>
  <c r="J1413" i="1"/>
  <c r="K1413" i="1" s="1"/>
  <c r="J1414" i="1"/>
  <c r="K1414" i="1" s="1"/>
  <c r="J1415" i="1"/>
  <c r="K1415" i="1" s="1"/>
  <c r="J1416" i="1"/>
  <c r="K1416" i="1" s="1"/>
  <c r="J1417" i="1"/>
  <c r="K1417" i="1" s="1"/>
  <c r="J1418" i="1"/>
  <c r="K1418" i="1" s="1"/>
  <c r="J1419" i="1"/>
  <c r="K1419" i="1" s="1"/>
  <c r="J1420" i="1"/>
  <c r="K1420" i="1" s="1"/>
  <c r="J1421" i="1"/>
  <c r="K1421" i="1" s="1"/>
  <c r="J1422" i="1"/>
  <c r="K1422" i="1" s="1"/>
  <c r="J1423" i="1"/>
  <c r="K1423" i="1" s="1"/>
  <c r="J1424" i="1"/>
  <c r="K1424" i="1" s="1"/>
  <c r="J1425" i="1"/>
  <c r="K1425" i="1" s="1"/>
  <c r="J1426" i="1"/>
  <c r="K1426" i="1" s="1"/>
  <c r="J1427" i="1"/>
  <c r="K1427" i="1" s="1"/>
  <c r="J1428" i="1"/>
  <c r="K1428" i="1" s="1"/>
  <c r="J1429" i="1"/>
  <c r="K1429" i="1" s="1"/>
  <c r="J1430" i="1"/>
  <c r="K1430" i="1" s="1"/>
  <c r="J1431" i="1"/>
  <c r="K1431" i="1" s="1"/>
  <c r="J1432" i="1"/>
  <c r="K1432" i="1" s="1"/>
  <c r="J1433" i="1"/>
  <c r="K1433" i="1" s="1"/>
  <c r="J1434" i="1"/>
  <c r="K1434" i="1" s="1"/>
  <c r="J1435" i="1"/>
  <c r="K1435" i="1" s="1"/>
  <c r="J1436" i="1"/>
  <c r="K1436" i="1" s="1"/>
  <c r="J1437" i="1"/>
  <c r="K1437" i="1" s="1"/>
  <c r="J1438" i="1"/>
  <c r="K1438" i="1" s="1"/>
  <c r="J1439" i="1"/>
  <c r="K1439" i="1" s="1"/>
  <c r="J1440" i="1"/>
  <c r="K1440" i="1" s="1"/>
  <c r="J1441" i="1"/>
  <c r="K1441" i="1" s="1"/>
  <c r="J1442" i="1"/>
  <c r="K1442" i="1" s="1"/>
  <c r="J1443" i="1"/>
  <c r="K1443" i="1" s="1"/>
  <c r="J1444" i="1"/>
  <c r="K1444" i="1" s="1"/>
  <c r="J1445" i="1"/>
  <c r="K1445" i="1" s="1"/>
  <c r="J1446" i="1"/>
  <c r="K1446" i="1" s="1"/>
  <c r="J1447" i="1"/>
  <c r="K1447" i="1" s="1"/>
  <c r="J1448" i="1"/>
  <c r="K1448" i="1" s="1"/>
  <c r="J1449" i="1"/>
  <c r="K1449" i="1" s="1"/>
  <c r="J1450" i="1"/>
  <c r="K1450" i="1" s="1"/>
  <c r="J1451" i="1"/>
  <c r="K1451" i="1" s="1"/>
  <c r="J1452" i="1"/>
  <c r="K1452" i="1" s="1"/>
  <c r="J1453" i="1"/>
  <c r="K1453" i="1" s="1"/>
  <c r="J1454" i="1"/>
  <c r="K1454" i="1" s="1"/>
  <c r="J1455" i="1"/>
  <c r="K1455" i="1" s="1"/>
  <c r="J1456" i="1"/>
  <c r="K1456" i="1" s="1"/>
  <c r="J1457" i="1"/>
  <c r="K1457" i="1" s="1"/>
  <c r="J1458" i="1"/>
  <c r="K1458" i="1" s="1"/>
  <c r="J1459" i="1"/>
  <c r="K1459" i="1" s="1"/>
  <c r="J1460" i="1"/>
  <c r="K1460" i="1" s="1"/>
  <c r="J1461" i="1"/>
  <c r="K1461" i="1" s="1"/>
  <c r="J1462" i="1"/>
  <c r="K1462" i="1" s="1"/>
  <c r="J1463" i="1"/>
  <c r="K1463" i="1" s="1"/>
  <c r="J1464" i="1"/>
  <c r="K1464" i="1" s="1"/>
  <c r="J1465" i="1"/>
  <c r="K1465" i="1" s="1"/>
  <c r="J1466" i="1"/>
  <c r="K1466" i="1" s="1"/>
  <c r="J1467" i="1"/>
  <c r="K1467" i="1" s="1"/>
  <c r="J1468" i="1"/>
  <c r="K1468" i="1" s="1"/>
  <c r="J1469" i="1"/>
  <c r="K1469" i="1" s="1"/>
  <c r="J1470" i="1"/>
  <c r="K1470" i="1" s="1"/>
  <c r="J1471" i="1"/>
  <c r="K1471" i="1" s="1"/>
  <c r="J1472" i="1"/>
  <c r="K1472" i="1" s="1"/>
  <c r="J1473" i="1"/>
  <c r="K1473" i="1" s="1"/>
  <c r="J1474" i="1"/>
  <c r="K1474" i="1" s="1"/>
  <c r="J1475" i="1"/>
  <c r="K1475" i="1" s="1"/>
  <c r="J1476" i="1"/>
  <c r="K1476" i="1" s="1"/>
  <c r="J1477" i="1"/>
  <c r="K1477" i="1" s="1"/>
  <c r="J1478" i="1"/>
  <c r="K1478" i="1" s="1"/>
  <c r="J1479" i="1"/>
  <c r="K1479" i="1" s="1"/>
  <c r="J1480" i="1"/>
  <c r="K1480" i="1" s="1"/>
  <c r="J1481" i="1"/>
  <c r="K1481" i="1" s="1"/>
  <c r="J1482" i="1"/>
  <c r="K1482" i="1" s="1"/>
  <c r="J1483" i="1"/>
  <c r="K1483" i="1" s="1"/>
  <c r="J1484" i="1"/>
  <c r="K1484" i="1" s="1"/>
  <c r="J1485" i="1"/>
  <c r="K1485" i="1" s="1"/>
  <c r="J1486" i="1"/>
  <c r="K1486" i="1" s="1"/>
  <c r="J1487" i="1"/>
  <c r="K1487" i="1" s="1"/>
  <c r="J1488" i="1"/>
  <c r="J1489" i="1"/>
  <c r="K1489" i="1" s="1"/>
  <c r="J1490" i="1"/>
  <c r="K1490" i="1" s="1"/>
  <c r="J1491" i="1"/>
  <c r="K1491" i="1" s="1"/>
  <c r="J1492" i="1"/>
  <c r="K1492" i="1" s="1"/>
  <c r="J1493" i="1"/>
  <c r="K1493" i="1" s="1"/>
  <c r="J1494" i="1"/>
  <c r="K1494" i="1" s="1"/>
  <c r="J1495" i="1"/>
  <c r="K1495" i="1" s="1"/>
  <c r="J1496" i="1"/>
  <c r="K1496" i="1" s="1"/>
  <c r="J1497" i="1"/>
  <c r="K1497" i="1" s="1"/>
  <c r="J1498" i="1"/>
  <c r="K1498" i="1" s="1"/>
  <c r="J1499" i="1"/>
  <c r="K1499" i="1" s="1"/>
  <c r="J1500" i="1"/>
  <c r="K1500" i="1" s="1"/>
  <c r="J1501" i="1"/>
  <c r="K1501" i="1" s="1"/>
  <c r="J1502" i="1"/>
  <c r="K1502" i="1" s="1"/>
  <c r="J1503" i="1"/>
  <c r="K1503" i="1" s="1"/>
  <c r="J1504" i="1"/>
  <c r="K1504" i="1" s="1"/>
  <c r="J1505" i="1"/>
  <c r="K1505" i="1" s="1"/>
  <c r="J1506" i="1"/>
  <c r="K1506" i="1" s="1"/>
  <c r="J1507" i="1"/>
  <c r="J1508" i="1"/>
  <c r="K1508" i="1" s="1"/>
  <c r="J1509" i="1"/>
  <c r="K1509" i="1" s="1"/>
  <c r="J1510" i="1"/>
  <c r="K1510" i="1" s="1"/>
  <c r="J1511" i="1"/>
  <c r="K1511" i="1" s="1"/>
  <c r="J1512" i="1"/>
  <c r="K1512" i="1" s="1"/>
  <c r="J1513" i="1"/>
  <c r="K1513" i="1" s="1"/>
  <c r="J1514" i="1"/>
  <c r="K1514" i="1" s="1"/>
  <c r="J1515" i="1"/>
  <c r="K1515" i="1" s="1"/>
  <c r="J1516" i="1"/>
  <c r="K1516" i="1" s="1"/>
  <c r="J1517" i="1"/>
  <c r="K1517" i="1" s="1"/>
  <c r="J1518" i="1"/>
  <c r="K1518" i="1" s="1"/>
  <c r="J1519" i="1"/>
  <c r="K1519" i="1" s="1"/>
  <c r="J1520" i="1"/>
  <c r="K1520" i="1" s="1"/>
  <c r="J1521" i="1"/>
  <c r="K1521" i="1" s="1"/>
  <c r="J1522" i="1"/>
  <c r="K1522" i="1" s="1"/>
  <c r="J1523" i="1"/>
  <c r="K1523" i="1" s="1"/>
  <c r="J1524" i="1"/>
  <c r="K1524" i="1" s="1"/>
  <c r="J1525" i="1"/>
  <c r="K1525" i="1" s="1"/>
  <c r="J1526" i="1"/>
  <c r="K1526" i="1" s="1"/>
  <c r="J1527" i="1"/>
  <c r="K1527" i="1" s="1"/>
  <c r="J1528" i="1"/>
  <c r="K1528" i="1" s="1"/>
  <c r="J1529" i="1"/>
  <c r="K1529" i="1" s="1"/>
  <c r="J1530" i="1"/>
  <c r="K1530" i="1" s="1"/>
  <c r="J1531" i="1"/>
  <c r="K1531" i="1" s="1"/>
  <c r="J1532" i="1"/>
  <c r="K1532" i="1" s="1"/>
  <c r="J1533" i="1"/>
  <c r="K1533" i="1" s="1"/>
  <c r="J1534" i="1"/>
  <c r="K1534" i="1" s="1"/>
  <c r="J1535" i="1"/>
  <c r="K1535" i="1" s="1"/>
  <c r="J1536" i="1"/>
  <c r="K1536" i="1" s="1"/>
  <c r="J1537" i="1"/>
  <c r="K1537" i="1" s="1"/>
  <c r="J1538" i="1"/>
  <c r="K1538" i="1" s="1"/>
  <c r="J1539" i="1"/>
  <c r="K1539" i="1" s="1"/>
  <c r="J1540" i="1"/>
  <c r="K1540" i="1" s="1"/>
  <c r="J1541" i="1"/>
  <c r="K1541" i="1" s="1"/>
  <c r="J1542" i="1"/>
  <c r="K1542" i="1" s="1"/>
  <c r="J1543" i="1"/>
  <c r="K1543" i="1" s="1"/>
  <c r="J1544" i="1"/>
  <c r="K1544" i="1" s="1"/>
  <c r="J1545" i="1"/>
  <c r="K1545" i="1" s="1"/>
  <c r="J1546" i="1"/>
  <c r="K1546" i="1" s="1"/>
  <c r="J1547" i="1"/>
  <c r="K1547" i="1" s="1"/>
  <c r="J1548" i="1"/>
  <c r="K1548" i="1" s="1"/>
  <c r="J1549" i="1"/>
  <c r="K1549" i="1" s="1"/>
  <c r="J1550" i="1"/>
  <c r="K1550" i="1" s="1"/>
  <c r="J1551" i="1"/>
  <c r="K1551" i="1" s="1"/>
  <c r="J1552" i="1"/>
  <c r="K1552" i="1" s="1"/>
  <c r="J1553" i="1"/>
  <c r="K1553" i="1" s="1"/>
  <c r="J1554" i="1"/>
  <c r="K1554" i="1" s="1"/>
  <c r="J1555" i="1"/>
  <c r="K1555" i="1" s="1"/>
  <c r="J1556" i="1"/>
  <c r="K1556" i="1" s="1"/>
  <c r="J1557" i="1"/>
  <c r="K1557" i="1" s="1"/>
  <c r="J1558" i="1"/>
  <c r="K1558" i="1" s="1"/>
  <c r="J1559" i="1"/>
  <c r="K1559" i="1" s="1"/>
  <c r="J1560" i="1"/>
  <c r="K1560" i="1" s="1"/>
  <c r="J1561" i="1"/>
  <c r="K1561" i="1" s="1"/>
  <c r="J1562" i="1"/>
  <c r="K1562" i="1" s="1"/>
  <c r="J1563" i="1"/>
  <c r="K1563" i="1" s="1"/>
  <c r="J1564" i="1"/>
  <c r="K1564" i="1" s="1"/>
  <c r="J1565" i="1"/>
  <c r="K1565" i="1" s="1"/>
  <c r="J1566" i="1"/>
  <c r="K1566" i="1" s="1"/>
  <c r="J1567" i="1"/>
  <c r="K1567" i="1" s="1"/>
  <c r="J1568" i="1"/>
  <c r="K1568" i="1" s="1"/>
  <c r="J1569" i="1"/>
  <c r="K1569" i="1" s="1"/>
  <c r="J1570" i="1"/>
  <c r="K1570" i="1" s="1"/>
  <c r="J1571" i="1"/>
  <c r="K1571" i="1" s="1"/>
  <c r="J1572" i="1"/>
  <c r="K1572" i="1" s="1"/>
  <c r="J1573" i="1"/>
  <c r="K1573" i="1" s="1"/>
  <c r="J1574" i="1"/>
  <c r="K1574" i="1" s="1"/>
  <c r="J1575" i="1"/>
  <c r="K1575" i="1" s="1"/>
  <c r="J1576" i="1"/>
  <c r="K1576" i="1" s="1"/>
  <c r="J1577" i="1"/>
  <c r="K1577" i="1" s="1"/>
  <c r="J1578" i="1"/>
  <c r="K1578" i="1" s="1"/>
  <c r="J1579" i="1"/>
  <c r="K1579" i="1" s="1"/>
  <c r="J1580" i="1"/>
  <c r="K1580" i="1" s="1"/>
  <c r="J1581" i="1"/>
  <c r="K1581" i="1" s="1"/>
  <c r="J1582" i="1"/>
  <c r="K1582" i="1" s="1"/>
  <c r="J1583" i="1"/>
  <c r="K1583" i="1" s="1"/>
  <c r="J1584" i="1"/>
  <c r="K1584" i="1" s="1"/>
  <c r="J1585" i="1"/>
  <c r="K1585" i="1" s="1"/>
  <c r="J1586" i="1"/>
  <c r="K1586" i="1" s="1"/>
  <c r="J1587" i="1"/>
  <c r="K1587" i="1" s="1"/>
  <c r="J1588" i="1"/>
  <c r="K1588" i="1" s="1"/>
  <c r="J1589" i="1"/>
  <c r="K1589" i="1" s="1"/>
  <c r="J1590" i="1"/>
  <c r="K1590" i="1" s="1"/>
  <c r="J1591" i="1"/>
  <c r="K1591" i="1" s="1"/>
  <c r="J1592" i="1"/>
  <c r="K1592" i="1" s="1"/>
  <c r="J1593" i="1"/>
  <c r="K1593" i="1" s="1"/>
  <c r="J1594" i="1"/>
  <c r="K1594" i="1" s="1"/>
  <c r="J1595" i="1"/>
  <c r="K1595" i="1" s="1"/>
  <c r="J1596" i="1"/>
  <c r="K1596" i="1" s="1"/>
  <c r="J1597" i="1"/>
  <c r="K1597" i="1" s="1"/>
  <c r="J1598" i="1"/>
  <c r="K1598" i="1" s="1"/>
  <c r="J1599" i="1"/>
  <c r="K1599" i="1" s="1"/>
  <c r="J1600" i="1"/>
  <c r="K1600" i="1" s="1"/>
  <c r="J1601" i="1"/>
  <c r="K1601" i="1" s="1"/>
  <c r="J1602" i="1"/>
  <c r="K1602" i="1" s="1"/>
  <c r="J1603" i="1"/>
  <c r="K1603" i="1" s="1"/>
  <c r="J1604" i="1"/>
  <c r="K1604" i="1" s="1"/>
  <c r="J1605" i="1"/>
  <c r="K1605" i="1" s="1"/>
  <c r="J1606" i="1"/>
  <c r="K1606" i="1" s="1"/>
  <c r="J1607" i="1"/>
  <c r="K1607" i="1" s="1"/>
  <c r="J1608" i="1"/>
  <c r="K1608" i="1" s="1"/>
  <c r="J1609" i="1"/>
  <c r="K1609" i="1" s="1"/>
  <c r="J1610" i="1"/>
  <c r="K1610" i="1" s="1"/>
  <c r="J1611" i="1"/>
  <c r="K1611" i="1" s="1"/>
  <c r="J1612" i="1"/>
  <c r="K1612" i="1" s="1"/>
  <c r="J1613" i="1"/>
  <c r="K1613" i="1" s="1"/>
  <c r="J1614" i="1"/>
  <c r="K1614" i="1" s="1"/>
  <c r="J1615" i="1"/>
  <c r="K1615" i="1" s="1"/>
  <c r="J1616" i="1"/>
  <c r="K1616" i="1" s="1"/>
  <c r="J1617" i="1"/>
  <c r="K1617" i="1" s="1"/>
  <c r="J1618" i="1"/>
  <c r="K1618" i="1" s="1"/>
  <c r="J1619" i="1"/>
  <c r="K1619" i="1" s="1"/>
  <c r="J1620" i="1"/>
  <c r="K1620" i="1" s="1"/>
  <c r="J1621" i="1"/>
  <c r="K1621" i="1" s="1"/>
  <c r="J1622" i="1"/>
  <c r="K1622" i="1" s="1"/>
  <c r="J1623" i="1"/>
  <c r="K1623" i="1" s="1"/>
  <c r="J1624" i="1"/>
  <c r="K1624" i="1" s="1"/>
  <c r="J1625" i="1"/>
  <c r="K1625" i="1" s="1"/>
  <c r="J1626" i="1"/>
  <c r="K1626" i="1" s="1"/>
  <c r="J1627" i="1"/>
  <c r="K1627" i="1" s="1"/>
  <c r="J1628" i="1"/>
  <c r="K1628" i="1" s="1"/>
  <c r="J1629" i="1"/>
  <c r="K1629" i="1" s="1"/>
  <c r="J1630" i="1"/>
  <c r="K1630" i="1" s="1"/>
  <c r="J1631" i="1"/>
  <c r="K1631" i="1" s="1"/>
  <c r="J1632" i="1"/>
  <c r="K1632" i="1" s="1"/>
  <c r="J1633" i="1"/>
  <c r="K1633" i="1" s="1"/>
  <c r="J1634" i="1"/>
  <c r="K1634" i="1" s="1"/>
  <c r="J1635" i="1"/>
  <c r="K1635" i="1" s="1"/>
  <c r="J1636" i="1"/>
  <c r="K1636" i="1" s="1"/>
  <c r="J1637" i="1"/>
  <c r="K1637" i="1" s="1"/>
  <c r="J1638" i="1"/>
  <c r="K1638" i="1" s="1"/>
  <c r="J1639" i="1"/>
  <c r="K1639" i="1" s="1"/>
  <c r="J1640" i="1"/>
  <c r="K1640" i="1" s="1"/>
  <c r="J1641" i="1"/>
  <c r="K1641" i="1" s="1"/>
  <c r="J1642" i="1"/>
  <c r="K1642" i="1" s="1"/>
  <c r="J1643" i="1"/>
  <c r="K1643" i="1" s="1"/>
  <c r="J1644" i="1"/>
  <c r="K1644" i="1" s="1"/>
  <c r="J1645" i="1"/>
  <c r="K1645" i="1" s="1"/>
  <c r="J1646" i="1"/>
  <c r="K1646" i="1" s="1"/>
  <c r="J1647" i="1"/>
  <c r="K1647" i="1" s="1"/>
  <c r="J1648" i="1"/>
  <c r="K1648" i="1" s="1"/>
  <c r="J1649" i="1"/>
  <c r="K1649" i="1" s="1"/>
  <c r="J1650" i="1"/>
  <c r="K1650" i="1" s="1"/>
  <c r="J1651" i="1"/>
  <c r="K1651" i="1" s="1"/>
  <c r="J1652" i="1"/>
  <c r="K1652" i="1" s="1"/>
  <c r="J1653" i="1"/>
  <c r="K1653" i="1" s="1"/>
  <c r="J1654" i="1"/>
  <c r="K1654" i="1" s="1"/>
  <c r="J1655" i="1"/>
  <c r="K1655" i="1" s="1"/>
  <c r="J1656" i="1"/>
  <c r="K1656" i="1" s="1"/>
  <c r="J1657" i="1"/>
  <c r="K1657" i="1" s="1"/>
  <c r="J1658" i="1"/>
  <c r="K1658" i="1" s="1"/>
  <c r="J1659" i="1"/>
  <c r="K1659" i="1" s="1"/>
  <c r="J1660" i="1"/>
  <c r="K1660" i="1" s="1"/>
  <c r="J1661" i="1"/>
  <c r="K1661" i="1" s="1"/>
  <c r="J1662" i="1"/>
  <c r="K1662" i="1" s="1"/>
  <c r="J1663" i="1"/>
  <c r="K1663" i="1" s="1"/>
  <c r="J1664" i="1"/>
  <c r="K1664" i="1" s="1"/>
  <c r="J1665" i="1"/>
  <c r="K1665" i="1" s="1"/>
  <c r="J1666" i="1"/>
  <c r="K1666" i="1" s="1"/>
  <c r="J1667" i="1"/>
  <c r="K1667" i="1" s="1"/>
  <c r="J1668" i="1"/>
  <c r="K1668" i="1" s="1"/>
  <c r="J1669" i="1"/>
  <c r="K1669" i="1" s="1"/>
  <c r="J1670" i="1"/>
  <c r="K1670" i="1" s="1"/>
  <c r="J1671" i="1"/>
  <c r="J1672" i="1"/>
  <c r="K1672" i="1" s="1"/>
  <c r="J1673" i="1"/>
  <c r="K1673" i="1" s="1"/>
  <c r="J1674" i="1"/>
  <c r="K1674" i="1" s="1"/>
  <c r="J1675" i="1"/>
  <c r="K1675" i="1" s="1"/>
  <c r="J1676" i="1"/>
  <c r="K1676" i="1" s="1"/>
  <c r="J1677" i="1"/>
  <c r="K1677" i="1" s="1"/>
  <c r="J1678" i="1"/>
  <c r="K1678" i="1" s="1"/>
  <c r="J1679" i="1"/>
  <c r="K1679" i="1" s="1"/>
  <c r="J1680" i="1"/>
  <c r="K1680" i="1" s="1"/>
  <c r="J1681" i="1"/>
  <c r="K1681" i="1" s="1"/>
  <c r="J1682" i="1"/>
  <c r="K1682" i="1" s="1"/>
  <c r="J1683" i="1"/>
  <c r="K1683" i="1" s="1"/>
  <c r="J1684" i="1"/>
  <c r="K1684" i="1" s="1"/>
  <c r="J1685" i="1"/>
  <c r="K1685" i="1" s="1"/>
  <c r="J1686" i="1"/>
  <c r="K1686" i="1" s="1"/>
  <c r="J1687" i="1"/>
  <c r="K1687" i="1" s="1"/>
  <c r="J1688" i="1"/>
  <c r="K1688" i="1" s="1"/>
  <c r="J1689" i="1"/>
  <c r="K1689" i="1" s="1"/>
  <c r="J1690" i="1"/>
  <c r="K1690" i="1" s="1"/>
  <c r="J1691" i="1"/>
  <c r="K1691" i="1" s="1"/>
  <c r="J1692" i="1"/>
  <c r="K1692" i="1" s="1"/>
  <c r="J1693" i="1"/>
  <c r="K1693" i="1" s="1"/>
  <c r="J1694" i="1"/>
  <c r="K1694" i="1" s="1"/>
  <c r="J1695" i="1"/>
  <c r="K1695" i="1" s="1"/>
  <c r="J1696" i="1"/>
  <c r="K1696" i="1" s="1"/>
  <c r="J1697" i="1"/>
  <c r="K1697" i="1" s="1"/>
  <c r="J1698" i="1"/>
  <c r="K1698" i="1" s="1"/>
  <c r="J1699" i="1"/>
  <c r="K1699" i="1" s="1"/>
  <c r="J1700" i="1"/>
  <c r="K1700" i="1" s="1"/>
  <c r="J1701" i="1"/>
  <c r="K1701" i="1" s="1"/>
  <c r="J1702" i="1"/>
  <c r="K1702" i="1" s="1"/>
  <c r="J1703" i="1"/>
  <c r="K1703" i="1" s="1"/>
  <c r="J1704" i="1"/>
  <c r="K1704" i="1" s="1"/>
  <c r="J1705" i="1"/>
  <c r="K1705" i="1" s="1"/>
  <c r="J1706" i="1"/>
  <c r="K1706" i="1" s="1"/>
  <c r="J1707" i="1"/>
  <c r="K1707" i="1" s="1"/>
  <c r="J1708" i="1"/>
  <c r="K1708" i="1" s="1"/>
  <c r="J1709" i="1"/>
  <c r="K1709" i="1" s="1"/>
  <c r="J1710" i="1"/>
  <c r="K1710" i="1" s="1"/>
  <c r="J1711" i="1"/>
  <c r="K1711" i="1" s="1"/>
  <c r="J1712" i="1"/>
  <c r="K1712" i="1" s="1"/>
  <c r="J1713" i="1"/>
  <c r="K1713" i="1" s="1"/>
  <c r="J1714" i="1"/>
  <c r="K1714" i="1" s="1"/>
  <c r="J1715" i="1"/>
  <c r="K1715" i="1" s="1"/>
  <c r="J1716" i="1"/>
  <c r="K1716" i="1" s="1"/>
  <c r="J1717" i="1"/>
  <c r="K1717" i="1" s="1"/>
  <c r="J1718" i="1"/>
  <c r="K1718" i="1" s="1"/>
  <c r="J1719" i="1"/>
  <c r="K1719" i="1" s="1"/>
  <c r="J1720" i="1"/>
  <c r="K1720" i="1" s="1"/>
  <c r="J1721" i="1"/>
  <c r="K1721" i="1" s="1"/>
  <c r="J1722" i="1"/>
  <c r="K1722" i="1" s="1"/>
  <c r="J1723" i="1"/>
  <c r="K1723" i="1" s="1"/>
  <c r="J1724" i="1"/>
  <c r="K1724" i="1" s="1"/>
  <c r="J1725" i="1"/>
  <c r="K1725" i="1" s="1"/>
  <c r="J1726" i="1"/>
  <c r="K1726" i="1" s="1"/>
  <c r="J1727" i="1"/>
  <c r="K1727" i="1" s="1"/>
  <c r="J1728" i="1"/>
  <c r="K1728" i="1" s="1"/>
  <c r="J1729" i="1"/>
  <c r="K1729" i="1" s="1"/>
  <c r="J1730" i="1"/>
  <c r="K1730" i="1" s="1"/>
  <c r="J1731" i="1"/>
  <c r="K1731" i="1" s="1"/>
  <c r="J1732" i="1"/>
  <c r="K1732" i="1" s="1"/>
  <c r="J1733" i="1"/>
  <c r="K1733" i="1" s="1"/>
  <c r="J1734" i="1"/>
  <c r="K1734" i="1" s="1"/>
  <c r="J1735" i="1"/>
  <c r="K1735" i="1" s="1"/>
  <c r="J1736" i="1"/>
  <c r="K1736" i="1" s="1"/>
  <c r="J1737" i="1"/>
  <c r="K1737" i="1" s="1"/>
  <c r="J1738" i="1"/>
  <c r="K1738" i="1" s="1"/>
  <c r="J1739" i="1"/>
  <c r="K1739" i="1" s="1"/>
  <c r="J1740" i="1"/>
  <c r="K1740" i="1" s="1"/>
  <c r="J1741" i="1"/>
  <c r="K1741" i="1" s="1"/>
  <c r="J1742" i="1"/>
  <c r="K1742" i="1" s="1"/>
  <c r="J1743" i="1"/>
  <c r="K1743" i="1" s="1"/>
  <c r="J1744" i="1"/>
  <c r="K1744" i="1" s="1"/>
  <c r="J1745" i="1"/>
  <c r="K1745" i="1" s="1"/>
  <c r="J1746" i="1"/>
  <c r="K1746" i="1" s="1"/>
  <c r="J1747" i="1"/>
  <c r="K1747" i="1" s="1"/>
  <c r="J1748" i="1"/>
  <c r="K1748" i="1" s="1"/>
  <c r="J1749" i="1"/>
  <c r="K1749" i="1" s="1"/>
  <c r="J1750" i="1"/>
  <c r="K1750" i="1" s="1"/>
  <c r="J1751" i="1"/>
  <c r="K1751" i="1" s="1"/>
  <c r="J1752" i="1"/>
  <c r="K1752" i="1" s="1"/>
  <c r="J1753" i="1"/>
  <c r="K1753" i="1" s="1"/>
  <c r="J1754" i="1"/>
  <c r="K1754" i="1" s="1"/>
  <c r="J1755" i="1"/>
  <c r="K1755" i="1" s="1"/>
  <c r="J1756" i="1"/>
  <c r="K1756" i="1" s="1"/>
  <c r="J1757" i="1"/>
  <c r="K1757" i="1" s="1"/>
  <c r="J1758" i="1"/>
  <c r="K1758" i="1" s="1"/>
  <c r="J1759" i="1"/>
  <c r="K1759" i="1" s="1"/>
  <c r="J1760" i="1"/>
  <c r="K1760" i="1" s="1"/>
  <c r="J1761" i="1"/>
  <c r="K1761" i="1" s="1"/>
  <c r="J1762" i="1"/>
  <c r="K1762" i="1" s="1"/>
  <c r="J1763" i="1"/>
  <c r="K1763" i="1" s="1"/>
  <c r="J1764" i="1"/>
  <c r="K1764" i="1" s="1"/>
  <c r="J1765" i="1"/>
  <c r="K1765" i="1" s="1"/>
  <c r="J1766" i="1"/>
  <c r="K1766" i="1" s="1"/>
  <c r="J1767" i="1"/>
  <c r="K1767" i="1" s="1"/>
  <c r="J1768" i="1"/>
  <c r="K1768" i="1" s="1"/>
  <c r="J1769" i="1"/>
  <c r="K1769" i="1" s="1"/>
  <c r="J1770" i="1"/>
  <c r="K1770" i="1" s="1"/>
  <c r="J1771" i="1"/>
  <c r="K1771" i="1" s="1"/>
  <c r="J1772" i="1"/>
  <c r="K1772" i="1" s="1"/>
  <c r="J1773" i="1"/>
  <c r="K1773" i="1" s="1"/>
  <c r="J1774" i="1"/>
  <c r="K1774" i="1" s="1"/>
  <c r="J1775" i="1"/>
  <c r="K1775" i="1" s="1"/>
  <c r="J1776" i="1"/>
  <c r="K1776" i="1" s="1"/>
  <c r="J1777" i="1"/>
  <c r="K1777" i="1" s="1"/>
  <c r="J1778" i="1"/>
  <c r="K1778" i="1" s="1"/>
  <c r="J1779" i="1"/>
  <c r="K1779" i="1" s="1"/>
  <c r="J1780" i="1"/>
  <c r="K1780" i="1" s="1"/>
  <c r="J1781" i="1"/>
  <c r="K1781" i="1" s="1"/>
  <c r="J1782" i="1"/>
  <c r="K1782" i="1" s="1"/>
  <c r="J1783" i="1"/>
  <c r="K1783" i="1" s="1"/>
  <c r="J1784" i="1"/>
  <c r="K1784" i="1" s="1"/>
  <c r="J1785" i="1"/>
  <c r="K1785" i="1" s="1"/>
  <c r="J1786" i="1"/>
  <c r="K1786" i="1" s="1"/>
  <c r="J1787" i="1"/>
  <c r="K1787" i="1" s="1"/>
  <c r="J1788" i="1"/>
  <c r="K1788" i="1" s="1"/>
  <c r="J1789" i="1"/>
  <c r="K1789" i="1" s="1"/>
  <c r="J1790" i="1"/>
  <c r="K1790" i="1" s="1"/>
  <c r="J1791" i="1"/>
  <c r="K1791" i="1" s="1"/>
  <c r="J1792" i="1"/>
  <c r="K1792" i="1" s="1"/>
  <c r="J1793" i="1"/>
  <c r="K1793" i="1" s="1"/>
  <c r="J1794" i="1"/>
  <c r="K1794" i="1" s="1"/>
  <c r="J1795" i="1"/>
  <c r="K1795" i="1" s="1"/>
  <c r="J1796" i="1"/>
  <c r="K1796" i="1" s="1"/>
  <c r="J1797" i="1"/>
  <c r="K1797" i="1" s="1"/>
  <c r="J1798" i="1"/>
  <c r="K1798" i="1" s="1"/>
  <c r="J1799" i="1"/>
  <c r="K1799" i="1" s="1"/>
  <c r="J1800" i="1"/>
  <c r="K1800" i="1" s="1"/>
  <c r="J1801" i="1"/>
  <c r="K1801" i="1" s="1"/>
  <c r="J1802" i="1"/>
  <c r="K1802" i="1" s="1"/>
  <c r="J1803" i="1"/>
  <c r="K1803" i="1" s="1"/>
  <c r="J1804" i="1"/>
  <c r="K1804" i="1" s="1"/>
  <c r="J1805" i="1"/>
  <c r="K1805" i="1" s="1"/>
  <c r="J1806" i="1"/>
  <c r="K1806" i="1" s="1"/>
  <c r="J1807" i="1"/>
  <c r="K1807" i="1" s="1"/>
  <c r="J1808" i="1"/>
  <c r="K1808" i="1" s="1"/>
  <c r="J1809" i="1"/>
  <c r="K1809" i="1" s="1"/>
  <c r="J1810" i="1"/>
  <c r="K1810" i="1" s="1"/>
  <c r="J1811" i="1"/>
  <c r="K1811" i="1" s="1"/>
  <c r="J1812" i="1"/>
  <c r="K1812" i="1" s="1"/>
  <c r="J1813" i="1"/>
  <c r="K1813" i="1" s="1"/>
  <c r="J1814" i="1"/>
  <c r="K1814" i="1" s="1"/>
  <c r="J1815" i="1"/>
  <c r="K1815" i="1" s="1"/>
  <c r="J1816" i="1"/>
  <c r="K1816" i="1" s="1"/>
  <c r="J1817" i="1"/>
  <c r="K1817" i="1" s="1"/>
  <c r="J1818" i="1"/>
  <c r="K1818" i="1" s="1"/>
  <c r="J1819" i="1"/>
  <c r="K1819" i="1" s="1"/>
  <c r="J1820" i="1"/>
  <c r="K1820" i="1" s="1"/>
  <c r="J1821" i="1"/>
  <c r="K1821" i="1" s="1"/>
  <c r="J1822" i="1"/>
  <c r="K1822" i="1" s="1"/>
  <c r="J1823" i="1"/>
  <c r="K1823" i="1" s="1"/>
  <c r="J1824" i="1"/>
  <c r="K1824" i="1" s="1"/>
  <c r="J1825" i="1"/>
  <c r="K1825" i="1" s="1"/>
  <c r="J1826" i="1"/>
  <c r="K1826" i="1" s="1"/>
  <c r="J1827" i="1"/>
  <c r="K1827" i="1" s="1"/>
  <c r="J1828" i="1"/>
  <c r="J1829" i="1"/>
  <c r="K1829" i="1" s="1"/>
  <c r="J1830" i="1"/>
  <c r="K1830" i="1" s="1"/>
  <c r="J1831" i="1"/>
  <c r="K1831" i="1" s="1"/>
  <c r="J1832" i="1"/>
  <c r="K1832" i="1" s="1"/>
  <c r="J1833" i="1"/>
  <c r="K1833" i="1" s="1"/>
  <c r="J1834" i="1"/>
  <c r="K1834" i="1" s="1"/>
  <c r="J1835" i="1"/>
  <c r="K1835" i="1" s="1"/>
  <c r="J1836" i="1"/>
  <c r="K1836" i="1" s="1"/>
  <c r="J1837" i="1"/>
  <c r="K1837" i="1" s="1"/>
  <c r="J1838" i="1"/>
  <c r="K1838" i="1" s="1"/>
  <c r="J1839" i="1"/>
  <c r="K1839" i="1" s="1"/>
  <c r="J1840" i="1"/>
  <c r="K1840" i="1" s="1"/>
  <c r="J1841" i="1"/>
  <c r="K1841" i="1" s="1"/>
  <c r="J1842" i="1"/>
  <c r="K1842" i="1" s="1"/>
  <c r="J1843" i="1"/>
  <c r="K1843" i="1" s="1"/>
  <c r="J1844" i="1"/>
  <c r="K1844" i="1" s="1"/>
  <c r="J1845" i="1"/>
  <c r="K1845" i="1" s="1"/>
  <c r="J1846" i="1"/>
  <c r="K1846" i="1" s="1"/>
  <c r="J1847" i="1"/>
  <c r="K1847" i="1" s="1"/>
  <c r="J1848" i="1"/>
  <c r="K1848" i="1" s="1"/>
  <c r="J1849" i="1"/>
  <c r="K1849" i="1" s="1"/>
  <c r="J1850" i="1"/>
  <c r="K1850" i="1" s="1"/>
  <c r="J1851" i="1"/>
  <c r="K1851" i="1" s="1"/>
  <c r="J1852" i="1"/>
  <c r="K1852" i="1" s="1"/>
  <c r="J1853" i="1"/>
  <c r="K1853" i="1" s="1"/>
  <c r="J1854" i="1"/>
  <c r="K1854" i="1" s="1"/>
  <c r="J1855" i="1"/>
  <c r="K1855" i="1" s="1"/>
  <c r="J1856" i="1"/>
  <c r="K1856" i="1" s="1"/>
  <c r="J1857" i="1"/>
  <c r="K1857" i="1" s="1"/>
  <c r="J1858" i="1"/>
  <c r="K1858" i="1" s="1"/>
  <c r="J1859" i="1"/>
  <c r="K1859" i="1" s="1"/>
  <c r="J1860" i="1"/>
  <c r="K1860" i="1" s="1"/>
  <c r="J1861" i="1"/>
  <c r="K1861" i="1" s="1"/>
  <c r="J1862" i="1"/>
  <c r="K1862" i="1" s="1"/>
  <c r="J1863" i="1"/>
  <c r="K1863" i="1" s="1"/>
  <c r="J1864" i="1"/>
  <c r="K1864" i="1" s="1"/>
  <c r="J1865" i="1"/>
  <c r="K1865" i="1" s="1"/>
  <c r="J1866" i="1"/>
  <c r="K1866" i="1" s="1"/>
  <c r="J1867" i="1"/>
  <c r="K1867" i="1" s="1"/>
  <c r="J1868" i="1"/>
  <c r="K1868" i="1" s="1"/>
  <c r="J1869" i="1"/>
  <c r="K1869" i="1" s="1"/>
  <c r="J1870" i="1"/>
  <c r="K1870" i="1" s="1"/>
  <c r="J1871" i="1"/>
  <c r="K1871" i="1" s="1"/>
  <c r="J1872" i="1"/>
  <c r="K1872" i="1" s="1"/>
  <c r="J1873" i="1"/>
  <c r="K1873" i="1" s="1"/>
  <c r="J1874" i="1"/>
  <c r="K1874" i="1" s="1"/>
  <c r="J1875" i="1"/>
  <c r="K1875" i="1" s="1"/>
  <c r="J1876" i="1"/>
  <c r="K1876" i="1" s="1"/>
  <c r="J1877" i="1"/>
  <c r="K1877" i="1" s="1"/>
  <c r="J1878" i="1"/>
  <c r="K1878" i="1" s="1"/>
  <c r="J1879" i="1"/>
  <c r="K1879" i="1" s="1"/>
  <c r="J1880" i="1"/>
  <c r="K1880" i="1" s="1"/>
  <c r="J1881" i="1"/>
  <c r="K1881" i="1" s="1"/>
  <c r="J1882" i="1"/>
  <c r="K1882" i="1" s="1"/>
  <c r="J1883" i="1"/>
  <c r="K1883" i="1" s="1"/>
  <c r="J1884" i="1"/>
  <c r="K1884" i="1" s="1"/>
  <c r="J1885" i="1"/>
  <c r="K1885" i="1" s="1"/>
  <c r="J1886" i="1"/>
  <c r="K1886" i="1" s="1"/>
  <c r="J1887" i="1"/>
  <c r="K1887" i="1" s="1"/>
  <c r="J1888" i="1"/>
  <c r="K1888" i="1" s="1"/>
  <c r="J1889" i="1"/>
  <c r="K1889" i="1" s="1"/>
  <c r="J1890" i="1"/>
  <c r="K1890" i="1" s="1"/>
  <c r="J1891" i="1"/>
  <c r="K1891" i="1" s="1"/>
  <c r="J1892" i="1"/>
  <c r="K1892" i="1" s="1"/>
  <c r="J1893" i="1"/>
  <c r="K1893" i="1" s="1"/>
  <c r="J1894" i="1"/>
  <c r="K1894" i="1" s="1"/>
  <c r="J1895" i="1"/>
  <c r="K1895" i="1" s="1"/>
  <c r="J1896" i="1"/>
  <c r="K1896" i="1" s="1"/>
  <c r="J1897" i="1"/>
  <c r="K1897" i="1" s="1"/>
  <c r="J1898" i="1"/>
  <c r="K1898" i="1" s="1"/>
  <c r="J1899" i="1"/>
  <c r="K1899" i="1" s="1"/>
  <c r="J1900" i="1"/>
  <c r="K1900" i="1" s="1"/>
  <c r="J1901" i="1"/>
  <c r="K1901" i="1" s="1"/>
  <c r="J1902" i="1"/>
  <c r="K1902" i="1" s="1"/>
  <c r="J1903" i="1"/>
  <c r="K1903" i="1" s="1"/>
  <c r="J1904" i="1"/>
  <c r="K1904" i="1" s="1"/>
  <c r="J1905" i="1"/>
  <c r="K1905" i="1" s="1"/>
  <c r="J1906" i="1"/>
  <c r="K1906" i="1" s="1"/>
  <c r="J1907" i="1"/>
  <c r="K1907" i="1" s="1"/>
  <c r="J1908" i="1"/>
  <c r="K1908" i="1" s="1"/>
  <c r="J1909" i="1"/>
  <c r="K1909" i="1" s="1"/>
  <c r="J1910" i="1"/>
  <c r="K1910" i="1" s="1"/>
  <c r="J1911" i="1"/>
  <c r="K1911" i="1" s="1"/>
  <c r="J1912" i="1"/>
  <c r="K1912" i="1" s="1"/>
  <c r="J1913" i="1"/>
  <c r="K1913" i="1" s="1"/>
  <c r="J1914" i="1"/>
  <c r="K1914" i="1" s="1"/>
  <c r="J1915" i="1"/>
  <c r="K1915" i="1" s="1"/>
  <c r="J1916" i="1"/>
  <c r="K1916" i="1" s="1"/>
  <c r="J1917" i="1"/>
  <c r="K1917" i="1" s="1"/>
  <c r="J1918" i="1"/>
  <c r="K1918" i="1" s="1"/>
  <c r="J1919" i="1"/>
  <c r="K1919" i="1" s="1"/>
  <c r="J1920" i="1"/>
  <c r="K1920" i="1" s="1"/>
  <c r="J1921" i="1"/>
  <c r="K1921" i="1" s="1"/>
  <c r="J1922" i="1"/>
  <c r="K1922" i="1" s="1"/>
  <c r="J1923" i="1"/>
  <c r="K1923" i="1" s="1"/>
  <c r="J1924" i="1"/>
  <c r="K1924" i="1" s="1"/>
  <c r="J1925" i="1"/>
  <c r="K1925" i="1" s="1"/>
  <c r="J1926" i="1"/>
  <c r="K1926" i="1" s="1"/>
  <c r="J1927" i="1"/>
  <c r="K1927" i="1" s="1"/>
  <c r="J1928" i="1"/>
  <c r="K1928" i="1" s="1"/>
  <c r="J1929" i="1"/>
  <c r="K1929" i="1" s="1"/>
  <c r="J1930" i="1"/>
  <c r="K1930" i="1" s="1"/>
  <c r="J1931" i="1"/>
  <c r="K1931" i="1" s="1"/>
  <c r="J1932" i="1"/>
  <c r="K1932" i="1" s="1"/>
  <c r="J1933" i="1"/>
  <c r="K1933" i="1" s="1"/>
  <c r="J1934" i="1"/>
  <c r="K1934" i="1" s="1"/>
  <c r="J1935" i="1"/>
  <c r="K1935" i="1" s="1"/>
  <c r="J1936" i="1"/>
  <c r="K1936" i="1" s="1"/>
  <c r="J1937" i="1"/>
  <c r="K1937" i="1" s="1"/>
  <c r="J1938" i="1"/>
  <c r="K1938" i="1" s="1"/>
  <c r="J1939" i="1"/>
  <c r="K1939" i="1" s="1"/>
  <c r="J1940" i="1"/>
  <c r="K1940" i="1" s="1"/>
  <c r="J1941" i="1"/>
  <c r="K1941" i="1" s="1"/>
  <c r="J1942" i="1"/>
  <c r="K1942" i="1" s="1"/>
  <c r="J1943" i="1"/>
  <c r="K1943" i="1" s="1"/>
  <c r="J1944" i="1"/>
  <c r="K1944" i="1" s="1"/>
  <c r="J1945" i="1"/>
  <c r="K1945" i="1" s="1"/>
  <c r="J1946" i="1"/>
  <c r="K1946" i="1" s="1"/>
  <c r="J1947" i="1"/>
  <c r="K1947" i="1" s="1"/>
  <c r="J1948" i="1"/>
  <c r="K1948" i="1" s="1"/>
  <c r="J1949" i="1"/>
  <c r="K1949" i="1" s="1"/>
  <c r="J1950" i="1"/>
  <c r="K1950" i="1" s="1"/>
  <c r="J1951" i="1"/>
  <c r="K1951" i="1" s="1"/>
  <c r="J1952" i="1"/>
  <c r="K1952" i="1" s="1"/>
  <c r="J1953" i="1"/>
  <c r="K1953" i="1" s="1"/>
  <c r="J1954" i="1"/>
  <c r="K1954" i="1" s="1"/>
  <c r="J1955" i="1"/>
  <c r="K1955" i="1" s="1"/>
  <c r="J1956" i="1"/>
  <c r="K1956" i="1" s="1"/>
  <c r="J1957" i="1"/>
  <c r="K1957" i="1" s="1"/>
  <c r="J1958" i="1"/>
  <c r="K1958" i="1" s="1"/>
  <c r="J1959" i="1"/>
  <c r="K1959" i="1" s="1"/>
  <c r="J1960" i="1"/>
  <c r="K1960" i="1" s="1"/>
  <c r="J1961" i="1"/>
  <c r="K1961" i="1" s="1"/>
  <c r="J1962" i="1"/>
  <c r="K1962" i="1" s="1"/>
  <c r="J1963" i="1"/>
  <c r="K1963" i="1" s="1"/>
  <c r="J1964" i="1"/>
  <c r="K1964" i="1" s="1"/>
  <c r="J1965" i="1"/>
  <c r="K1965" i="1" s="1"/>
  <c r="J1966" i="1"/>
  <c r="K1966" i="1" s="1"/>
  <c r="J1967" i="1"/>
  <c r="K1967" i="1" s="1"/>
  <c r="J1968" i="1"/>
  <c r="K1968" i="1" s="1"/>
  <c r="J1969" i="1"/>
  <c r="K1969" i="1" s="1"/>
  <c r="J1970" i="1"/>
  <c r="K1970" i="1" s="1"/>
  <c r="J1971" i="1"/>
  <c r="K1971" i="1" s="1"/>
  <c r="J1972" i="1"/>
  <c r="K1972" i="1" s="1"/>
  <c r="J1973" i="1"/>
  <c r="K1973" i="1" s="1"/>
  <c r="J1974" i="1"/>
  <c r="K1974" i="1" s="1"/>
  <c r="J1975" i="1"/>
  <c r="K1975" i="1" s="1"/>
  <c r="J1976" i="1"/>
  <c r="K1976" i="1" s="1"/>
  <c r="J1977" i="1"/>
  <c r="K1977" i="1" s="1"/>
  <c r="J1978" i="1"/>
  <c r="K1978" i="1" s="1"/>
  <c r="J1979" i="1"/>
  <c r="K1979" i="1" s="1"/>
  <c r="J1980" i="1"/>
  <c r="K1980" i="1" s="1"/>
  <c r="J1981" i="1"/>
  <c r="K1981" i="1" s="1"/>
  <c r="J1982" i="1"/>
  <c r="K1982" i="1" s="1"/>
  <c r="J1983" i="1"/>
  <c r="K1983" i="1" s="1"/>
  <c r="J1984" i="1"/>
  <c r="K1984" i="1" s="1"/>
  <c r="J1985" i="1"/>
  <c r="K1985" i="1" s="1"/>
  <c r="J1986" i="1"/>
  <c r="K1986" i="1" s="1"/>
  <c r="J1987" i="1"/>
  <c r="K1987" i="1" s="1"/>
  <c r="J1988" i="1"/>
  <c r="K1988" i="1" s="1"/>
  <c r="J1989" i="1"/>
  <c r="K1989" i="1" s="1"/>
  <c r="J1990" i="1"/>
  <c r="K1990" i="1" s="1"/>
  <c r="J1991" i="1"/>
  <c r="K1991" i="1" s="1"/>
  <c r="J1992" i="1"/>
  <c r="K1992" i="1" s="1"/>
  <c r="J1993" i="1"/>
  <c r="K1993" i="1" s="1"/>
  <c r="J1994" i="1"/>
  <c r="K1994" i="1" s="1"/>
  <c r="J1995" i="1"/>
  <c r="K1995" i="1" s="1"/>
  <c r="J1996" i="1"/>
  <c r="K1996" i="1" s="1"/>
  <c r="J1997" i="1"/>
  <c r="K1997" i="1" s="1"/>
  <c r="J1998" i="1"/>
  <c r="K1998" i="1" s="1"/>
  <c r="J1999" i="1"/>
  <c r="K1999" i="1" s="1"/>
  <c r="J2000" i="1"/>
  <c r="K2000" i="1" s="1"/>
  <c r="J2001" i="1"/>
  <c r="K2001" i="1" s="1"/>
  <c r="J2002" i="1"/>
  <c r="K2002" i="1" s="1"/>
  <c r="J2003" i="1"/>
  <c r="K2003" i="1" s="1"/>
  <c r="J2004" i="1"/>
  <c r="K2004" i="1" s="1"/>
  <c r="J2005" i="1"/>
  <c r="K2005" i="1" s="1"/>
  <c r="J2006" i="1"/>
  <c r="K2006" i="1" s="1"/>
  <c r="J2007" i="1"/>
  <c r="K2007" i="1" s="1"/>
  <c r="J2008" i="1"/>
  <c r="K2008" i="1" s="1"/>
  <c r="J2009" i="1"/>
  <c r="K2009" i="1" s="1"/>
  <c r="J2010" i="1"/>
  <c r="K2010" i="1" s="1"/>
  <c r="J2011" i="1"/>
  <c r="K2011" i="1" s="1"/>
  <c r="J2012" i="1"/>
  <c r="K2012" i="1" s="1"/>
  <c r="J2013" i="1"/>
  <c r="K2013" i="1" s="1"/>
  <c r="J2014" i="1"/>
  <c r="K2014" i="1" s="1"/>
  <c r="J2015" i="1"/>
  <c r="K2015" i="1" s="1"/>
  <c r="J2016" i="1"/>
  <c r="K2016" i="1" s="1"/>
  <c r="J2017" i="1"/>
  <c r="K2017" i="1" s="1"/>
  <c r="J2018" i="1"/>
  <c r="K2018" i="1" s="1"/>
  <c r="J2019" i="1"/>
  <c r="K2019" i="1" s="1"/>
  <c r="J2020" i="1"/>
  <c r="K2020" i="1" s="1"/>
  <c r="J2021" i="1"/>
  <c r="K2021" i="1" s="1"/>
  <c r="J2022" i="1"/>
  <c r="K2022" i="1" s="1"/>
  <c r="J2023" i="1"/>
  <c r="K2023" i="1" s="1"/>
  <c r="J2024" i="1"/>
  <c r="K2024" i="1" s="1"/>
  <c r="J2025" i="1"/>
  <c r="K2025" i="1" s="1"/>
  <c r="J2026" i="1"/>
  <c r="K2026" i="1" s="1"/>
  <c r="J2027" i="1"/>
  <c r="K2027" i="1" s="1"/>
  <c r="J2028" i="1"/>
  <c r="K2028" i="1" s="1"/>
  <c r="J2029" i="1"/>
  <c r="K2029" i="1" s="1"/>
  <c r="J2030" i="1"/>
  <c r="K2030" i="1" s="1"/>
  <c r="J2031" i="1"/>
  <c r="K2031" i="1" s="1"/>
  <c r="J2032" i="1"/>
  <c r="K2032" i="1" s="1"/>
  <c r="J2033" i="1"/>
  <c r="K2033" i="1" s="1"/>
  <c r="J2034" i="1"/>
  <c r="K2034" i="1" s="1"/>
  <c r="J2035" i="1"/>
  <c r="K2035" i="1" s="1"/>
  <c r="J2036" i="1"/>
  <c r="K2036" i="1" s="1"/>
  <c r="J2037" i="1"/>
  <c r="K2037" i="1" s="1"/>
  <c r="J2038" i="1"/>
  <c r="K2038" i="1" s="1"/>
  <c r="J2039" i="1"/>
  <c r="K2039" i="1" s="1"/>
  <c r="J2040" i="1"/>
  <c r="K2040" i="1" s="1"/>
  <c r="J2041" i="1"/>
  <c r="K2041" i="1" s="1"/>
  <c r="J2042" i="1"/>
  <c r="K2042" i="1" s="1"/>
  <c r="J2043" i="1"/>
  <c r="K2043" i="1" s="1"/>
  <c r="J2044" i="1"/>
  <c r="K2044" i="1" s="1"/>
  <c r="J2045" i="1"/>
  <c r="K2045" i="1" s="1"/>
  <c r="J2046" i="1"/>
  <c r="K2046" i="1" s="1"/>
  <c r="J2047" i="1"/>
  <c r="K2047" i="1" s="1"/>
  <c r="J2048" i="1"/>
  <c r="K2048" i="1" s="1"/>
  <c r="J2049" i="1"/>
  <c r="K2049" i="1" s="1"/>
  <c r="J2050" i="1"/>
  <c r="K2050" i="1" s="1"/>
  <c r="J2051" i="1"/>
  <c r="K2051" i="1" s="1"/>
  <c r="J2052" i="1"/>
  <c r="K2052" i="1" s="1"/>
  <c r="J2053" i="1"/>
  <c r="K2053" i="1" s="1"/>
  <c r="J2054" i="1"/>
  <c r="K2054" i="1" s="1"/>
  <c r="J2055" i="1"/>
  <c r="K2055" i="1" s="1"/>
  <c r="J2056" i="1"/>
  <c r="K2056" i="1" s="1"/>
  <c r="J2057" i="1"/>
  <c r="K2057" i="1" s="1"/>
  <c r="J2058" i="1"/>
  <c r="K2058" i="1" s="1"/>
  <c r="J2059" i="1"/>
  <c r="K2059" i="1" s="1"/>
  <c r="J2060" i="1"/>
  <c r="K2060" i="1" s="1"/>
  <c r="J2061" i="1"/>
  <c r="K2061" i="1" s="1"/>
  <c r="J2062" i="1"/>
  <c r="K2062" i="1" s="1"/>
  <c r="J2063" i="1"/>
  <c r="K2063" i="1" s="1"/>
  <c r="J2064" i="1"/>
  <c r="K2064" i="1" s="1"/>
  <c r="J2065" i="1"/>
  <c r="K2065" i="1" s="1"/>
  <c r="J2066" i="1"/>
  <c r="K2066" i="1" s="1"/>
  <c r="J2067" i="1"/>
  <c r="K2067" i="1" s="1"/>
  <c r="J2068" i="1"/>
  <c r="K2068" i="1" s="1"/>
  <c r="J2069" i="1"/>
  <c r="K2069" i="1" s="1"/>
  <c r="J2070" i="1"/>
  <c r="K2070" i="1" s="1"/>
  <c r="J2071" i="1"/>
  <c r="K2071" i="1" s="1"/>
  <c r="J2072" i="1"/>
  <c r="K2072" i="1" s="1"/>
  <c r="J2073" i="1"/>
  <c r="K2073" i="1" s="1"/>
  <c r="J2074" i="1"/>
  <c r="K2074" i="1" s="1"/>
  <c r="J2075" i="1"/>
  <c r="K2075" i="1" s="1"/>
  <c r="J2076" i="1"/>
  <c r="K2076" i="1" s="1"/>
  <c r="J2077" i="1"/>
  <c r="K2077" i="1" s="1"/>
  <c r="J2078" i="1"/>
  <c r="K2078" i="1" s="1"/>
  <c r="J2079" i="1"/>
  <c r="K2079" i="1" s="1"/>
  <c r="J2080" i="1"/>
  <c r="K2080" i="1" s="1"/>
  <c r="J2081" i="1"/>
  <c r="K2081" i="1" s="1"/>
  <c r="J2082" i="1"/>
  <c r="K2082" i="1" s="1"/>
  <c r="J2083" i="1"/>
  <c r="K2083" i="1" s="1"/>
  <c r="J2084" i="1"/>
  <c r="K2084" i="1" s="1"/>
  <c r="J2085" i="1"/>
  <c r="K2085" i="1" s="1"/>
  <c r="J2086" i="1"/>
  <c r="K2086" i="1" s="1"/>
  <c r="J2087" i="1"/>
  <c r="K2087" i="1" s="1"/>
  <c r="J2088" i="1"/>
  <c r="K2088" i="1" s="1"/>
  <c r="J2089" i="1"/>
  <c r="K2089" i="1" s="1"/>
  <c r="J2090" i="1"/>
  <c r="K2090" i="1" s="1"/>
  <c r="J2091" i="1"/>
  <c r="K2091" i="1" s="1"/>
  <c r="J2092" i="1"/>
  <c r="K2092" i="1" s="1"/>
  <c r="J2093" i="1"/>
  <c r="K2093" i="1" s="1"/>
  <c r="J2094" i="1"/>
  <c r="K2094" i="1" s="1"/>
  <c r="J2095" i="1"/>
  <c r="K2095" i="1" s="1"/>
  <c r="J2096" i="1"/>
  <c r="K2096" i="1" s="1"/>
  <c r="J2097" i="1"/>
  <c r="K2097" i="1" s="1"/>
  <c r="J2098" i="1"/>
  <c r="K2098" i="1" s="1"/>
  <c r="J2099" i="1"/>
  <c r="K2099" i="1" s="1"/>
  <c r="J2100" i="1"/>
  <c r="K2100" i="1" s="1"/>
  <c r="J2101" i="1"/>
  <c r="K2101" i="1" s="1"/>
  <c r="J2102" i="1"/>
  <c r="K2102" i="1" s="1"/>
  <c r="J2103" i="1"/>
  <c r="K2103" i="1" s="1"/>
  <c r="J2104" i="1"/>
  <c r="K2104" i="1" s="1"/>
  <c r="J2105" i="1"/>
  <c r="K2105" i="1" s="1"/>
  <c r="J2106" i="1"/>
  <c r="K2106" i="1" s="1"/>
  <c r="J2107" i="1"/>
  <c r="K2107" i="1" s="1"/>
  <c r="J2108" i="1"/>
  <c r="K2108" i="1" s="1"/>
  <c r="J2109" i="1"/>
  <c r="K2109" i="1" s="1"/>
  <c r="J2110" i="1"/>
  <c r="K2110" i="1" s="1"/>
  <c r="J2111" i="1"/>
  <c r="K2111" i="1" s="1"/>
  <c r="J2112" i="1"/>
  <c r="K2112" i="1" s="1"/>
  <c r="J2113" i="1"/>
  <c r="K2113" i="1" s="1"/>
  <c r="J2114" i="1"/>
  <c r="K2114" i="1" s="1"/>
  <c r="J2115" i="1"/>
  <c r="K2115" i="1" s="1"/>
  <c r="J2116" i="1"/>
  <c r="K2116" i="1" s="1"/>
  <c r="J2117" i="1"/>
  <c r="K2117" i="1" s="1"/>
  <c r="J2118" i="1"/>
  <c r="K2118" i="1" s="1"/>
  <c r="J2119" i="1"/>
  <c r="K2119" i="1" s="1"/>
  <c r="J2120" i="1"/>
  <c r="K2120" i="1" s="1"/>
  <c r="J2121" i="1"/>
  <c r="K2121" i="1" s="1"/>
  <c r="J2122" i="1"/>
  <c r="K2122" i="1" s="1"/>
  <c r="J2123" i="1"/>
  <c r="K2123" i="1" s="1"/>
  <c r="J2124" i="1"/>
  <c r="K2124" i="1" s="1"/>
  <c r="J2125" i="1"/>
  <c r="K2125" i="1" s="1"/>
  <c r="J2126" i="1"/>
  <c r="K2126" i="1" s="1"/>
  <c r="J2127" i="1"/>
  <c r="K2127" i="1" s="1"/>
  <c r="J2128" i="1"/>
  <c r="K2128" i="1" s="1"/>
  <c r="J2129" i="1"/>
  <c r="K2129" i="1" s="1"/>
  <c r="J2130" i="1"/>
  <c r="K2130" i="1" s="1"/>
  <c r="J2131" i="1"/>
  <c r="K2131" i="1" s="1"/>
  <c r="J2132" i="1"/>
  <c r="K2132" i="1" s="1"/>
  <c r="J2133" i="1"/>
  <c r="K2133" i="1" s="1"/>
  <c r="J2134" i="1"/>
  <c r="K2134" i="1" s="1"/>
  <c r="J2135" i="1"/>
  <c r="K2135" i="1" s="1"/>
  <c r="J2136" i="1"/>
  <c r="K2136" i="1" s="1"/>
  <c r="J2137" i="1"/>
  <c r="K2137" i="1" s="1"/>
  <c r="J2138" i="1"/>
  <c r="K2138" i="1" s="1"/>
  <c r="J2139" i="1"/>
  <c r="K2139" i="1" s="1"/>
  <c r="J2140" i="1"/>
  <c r="K2140" i="1" s="1"/>
  <c r="J2141" i="1"/>
  <c r="K2141" i="1" s="1"/>
  <c r="J2142" i="1"/>
  <c r="K2142" i="1" s="1"/>
  <c r="J2143" i="1"/>
  <c r="K2143" i="1" s="1"/>
  <c r="J2144" i="1"/>
  <c r="K2144" i="1" s="1"/>
  <c r="J2145" i="1"/>
  <c r="K2145" i="1" s="1"/>
  <c r="J2146" i="1"/>
  <c r="K2146" i="1" s="1"/>
  <c r="J2147" i="1"/>
  <c r="K2147" i="1" s="1"/>
  <c r="J2148" i="1"/>
  <c r="K2148" i="1" s="1"/>
  <c r="J2149" i="1"/>
  <c r="K2149" i="1" s="1"/>
  <c r="J2150" i="1"/>
  <c r="K2150" i="1" s="1"/>
  <c r="J2151" i="1"/>
  <c r="K2151" i="1" s="1"/>
  <c r="J2152" i="1"/>
  <c r="K2152" i="1" s="1"/>
  <c r="J2153" i="1"/>
  <c r="K2153" i="1" s="1"/>
  <c r="J2154" i="1"/>
  <c r="K2154" i="1" s="1"/>
  <c r="J2155" i="1"/>
  <c r="K2155" i="1" s="1"/>
  <c r="J2156" i="1"/>
  <c r="K2156" i="1" s="1"/>
  <c r="J2157" i="1"/>
  <c r="K2157" i="1" s="1"/>
  <c r="J2158" i="1"/>
  <c r="K2158" i="1" s="1"/>
  <c r="J2159" i="1"/>
  <c r="K2159" i="1" s="1"/>
  <c r="J2160" i="1"/>
  <c r="K2160" i="1" s="1"/>
  <c r="J2161" i="1"/>
  <c r="K2161" i="1" s="1"/>
  <c r="J2162" i="1"/>
  <c r="K2162" i="1" s="1"/>
  <c r="J2163" i="1"/>
  <c r="K2163" i="1" s="1"/>
  <c r="J2164" i="1"/>
  <c r="K2164" i="1" s="1"/>
  <c r="J2165" i="1"/>
  <c r="K2165" i="1" s="1"/>
  <c r="J2166" i="1"/>
  <c r="K2166" i="1" s="1"/>
  <c r="J2167" i="1"/>
  <c r="K2167" i="1" s="1"/>
  <c r="J2168" i="1"/>
  <c r="K2168" i="1" s="1"/>
  <c r="J2169" i="1"/>
  <c r="K2169" i="1" s="1"/>
  <c r="J2170" i="1"/>
  <c r="K2170" i="1" s="1"/>
  <c r="J2171" i="1"/>
  <c r="K2171" i="1" s="1"/>
  <c r="J2172" i="1"/>
  <c r="K2172" i="1" s="1"/>
  <c r="J2173" i="1"/>
  <c r="K2173" i="1" s="1"/>
  <c r="J2174" i="1"/>
  <c r="K2174" i="1" s="1"/>
  <c r="J2175" i="1"/>
  <c r="K2175" i="1" s="1"/>
  <c r="J2176" i="1"/>
  <c r="K2176" i="1" s="1"/>
  <c r="J2177" i="1"/>
  <c r="K2177" i="1" s="1"/>
  <c r="J2178" i="1"/>
  <c r="K2178" i="1" s="1"/>
  <c r="J2179" i="1"/>
  <c r="K2179" i="1" s="1"/>
  <c r="J2180" i="1"/>
  <c r="K2180" i="1" s="1"/>
  <c r="J2181" i="1"/>
  <c r="K2181" i="1" s="1"/>
  <c r="J2182" i="1"/>
  <c r="K2182" i="1" s="1"/>
  <c r="J2183" i="1"/>
  <c r="J2184" i="1"/>
  <c r="K2184" i="1" s="1"/>
  <c r="J2185" i="1"/>
  <c r="K2185" i="1" s="1"/>
  <c r="J2186" i="1"/>
  <c r="K2186" i="1" s="1"/>
  <c r="J2187" i="1"/>
  <c r="K2187" i="1" s="1"/>
  <c r="J2188" i="1"/>
  <c r="K2188" i="1" s="1"/>
  <c r="J2189" i="1"/>
  <c r="K2189" i="1" s="1"/>
  <c r="J2190" i="1"/>
  <c r="K2190" i="1" s="1"/>
  <c r="J2191" i="1"/>
  <c r="K2191" i="1" s="1"/>
  <c r="J2192" i="1"/>
  <c r="K2192" i="1" s="1"/>
  <c r="J2193" i="1"/>
  <c r="K2193" i="1" s="1"/>
  <c r="J2194" i="1"/>
  <c r="K2194" i="1" s="1"/>
  <c r="J2195" i="1"/>
  <c r="K2195" i="1" s="1"/>
  <c r="J2196" i="1"/>
  <c r="K2196" i="1" s="1"/>
  <c r="J2197" i="1"/>
  <c r="K2197" i="1" s="1"/>
  <c r="J2198" i="1"/>
  <c r="K2198" i="1" s="1"/>
  <c r="J2199" i="1"/>
  <c r="K2199" i="1" s="1"/>
  <c r="J2200" i="1"/>
  <c r="K2200" i="1" s="1"/>
  <c r="J2201" i="1"/>
  <c r="K2201" i="1" s="1"/>
  <c r="J2202" i="1"/>
  <c r="K2202" i="1" s="1"/>
  <c r="J2203" i="1"/>
  <c r="K2203" i="1" s="1"/>
  <c r="J2204" i="1"/>
  <c r="K2204" i="1" s="1"/>
  <c r="J2205" i="1"/>
  <c r="K2205" i="1" s="1"/>
  <c r="J2206" i="1"/>
  <c r="K2206" i="1" s="1"/>
  <c r="J2207" i="1"/>
  <c r="K2207" i="1" s="1"/>
  <c r="J2208" i="1"/>
  <c r="K2208" i="1" s="1"/>
  <c r="J2209" i="1"/>
  <c r="K2209" i="1" s="1"/>
  <c r="J2210" i="1"/>
  <c r="K2210" i="1" s="1"/>
  <c r="J2211" i="1"/>
  <c r="K2211" i="1" s="1"/>
  <c r="J2212" i="1"/>
  <c r="K2212" i="1" s="1"/>
  <c r="J2213" i="1"/>
  <c r="K2213" i="1" s="1"/>
  <c r="J2214" i="1"/>
  <c r="J2215" i="1"/>
  <c r="K2215" i="1" s="1"/>
  <c r="J2216" i="1"/>
  <c r="K2216" i="1" s="1"/>
  <c r="J2217" i="1"/>
  <c r="K2217" i="1" s="1"/>
  <c r="J2218" i="1"/>
  <c r="K2218" i="1" s="1"/>
  <c r="J2219" i="1"/>
  <c r="K2219" i="1" s="1"/>
  <c r="J2220" i="1"/>
  <c r="K2220" i="1" s="1"/>
  <c r="J2221" i="1"/>
  <c r="K2221" i="1" s="1"/>
  <c r="J2222" i="1"/>
  <c r="K2222" i="1" s="1"/>
  <c r="J2223" i="1"/>
  <c r="K2223" i="1" s="1"/>
  <c r="J2224" i="1"/>
  <c r="K2224" i="1" s="1"/>
  <c r="J2225" i="1"/>
  <c r="K2225" i="1" s="1"/>
  <c r="J2226" i="1"/>
  <c r="J2227" i="1"/>
  <c r="K2227" i="1" s="1"/>
  <c r="J2228" i="1"/>
  <c r="K2228" i="1" s="1"/>
  <c r="J2229" i="1"/>
  <c r="K2229" i="1" s="1"/>
  <c r="J2230" i="1"/>
  <c r="K2230" i="1" s="1"/>
  <c r="J2231" i="1"/>
  <c r="K2231" i="1" s="1"/>
  <c r="J2232" i="1"/>
  <c r="K2232" i="1" s="1"/>
  <c r="J2233" i="1"/>
  <c r="K2233" i="1" s="1"/>
  <c r="J2234" i="1"/>
  <c r="K2234" i="1" s="1"/>
  <c r="J2235" i="1"/>
  <c r="K2235" i="1" s="1"/>
  <c r="J2236" i="1"/>
  <c r="K2236" i="1" s="1"/>
  <c r="J2237" i="1"/>
  <c r="K2237" i="1" s="1"/>
  <c r="J2238" i="1"/>
  <c r="J2239" i="1"/>
  <c r="K2239" i="1" s="1"/>
  <c r="J2240" i="1"/>
  <c r="K2240" i="1" s="1"/>
  <c r="J2241" i="1"/>
  <c r="K2241" i="1" s="1"/>
  <c r="J2242" i="1"/>
  <c r="J2243" i="1"/>
  <c r="K2243" i="1" s="1"/>
  <c r="J2244" i="1"/>
  <c r="K2244" i="1" s="1"/>
  <c r="J2245" i="1"/>
  <c r="K2245" i="1" s="1"/>
  <c r="J2246" i="1"/>
  <c r="K2246" i="1" s="1"/>
  <c r="J2247" i="1"/>
  <c r="K2247" i="1" s="1"/>
  <c r="J2248" i="1"/>
  <c r="J2249" i="1"/>
  <c r="K2249" i="1" s="1"/>
  <c r="J2250" i="1"/>
  <c r="K2250" i="1" s="1"/>
  <c r="J2251" i="1"/>
  <c r="K2251" i="1" s="1"/>
  <c r="J2252" i="1"/>
  <c r="K2252" i="1" s="1"/>
  <c r="J2253" i="1"/>
  <c r="J2254" i="1"/>
  <c r="K2254" i="1" s="1"/>
  <c r="J2255" i="1"/>
  <c r="K2255" i="1" s="1"/>
  <c r="J2256" i="1"/>
  <c r="K2256" i="1" s="1"/>
  <c r="J2257" i="1"/>
  <c r="K2257" i="1" s="1"/>
  <c r="J2258" i="1"/>
  <c r="K2258" i="1" s="1"/>
  <c r="J2259" i="1"/>
  <c r="K2259" i="1" s="1"/>
  <c r="J2260" i="1"/>
  <c r="K2260" i="1" s="1"/>
  <c r="J2261" i="1"/>
  <c r="K2261" i="1" s="1"/>
  <c r="J2262" i="1"/>
  <c r="K2262" i="1" s="1"/>
  <c r="J2263" i="1"/>
  <c r="K2263" i="1" s="1"/>
  <c r="J2264" i="1"/>
  <c r="K2264" i="1" s="1"/>
  <c r="J2265" i="1"/>
  <c r="K2265" i="1" s="1"/>
  <c r="J2266" i="1"/>
  <c r="K2266" i="1" s="1"/>
  <c r="J2267" i="1"/>
  <c r="K2267" i="1" s="1"/>
  <c r="J2268" i="1"/>
  <c r="K2268" i="1" s="1"/>
  <c r="J2269" i="1"/>
  <c r="K2269" i="1" s="1"/>
  <c r="J2270" i="1"/>
  <c r="K2270" i="1" s="1"/>
  <c r="J2271" i="1"/>
  <c r="K2271" i="1" s="1"/>
  <c r="J2272" i="1"/>
  <c r="K2272" i="1" s="1"/>
  <c r="J2273" i="1"/>
  <c r="K2273" i="1" s="1"/>
  <c r="J2274" i="1"/>
  <c r="K2274" i="1" s="1"/>
  <c r="J2275" i="1"/>
  <c r="K2275" i="1" s="1"/>
  <c r="J2276" i="1"/>
  <c r="K2276" i="1" s="1"/>
  <c r="J2277" i="1"/>
  <c r="K2277" i="1" s="1"/>
  <c r="J2278" i="1"/>
  <c r="K2278" i="1" s="1"/>
  <c r="J2279" i="1"/>
  <c r="K2279" i="1" s="1"/>
  <c r="J2280" i="1"/>
  <c r="K2280" i="1" s="1"/>
  <c r="J2281" i="1"/>
  <c r="K2281" i="1" s="1"/>
  <c r="J2282" i="1"/>
  <c r="K2282" i="1" s="1"/>
  <c r="J2283" i="1"/>
  <c r="K2283" i="1" s="1"/>
  <c r="J2284" i="1"/>
  <c r="K2284" i="1" s="1"/>
  <c r="J2285" i="1"/>
  <c r="K2285" i="1" s="1"/>
  <c r="J2286" i="1"/>
  <c r="K2286" i="1" s="1"/>
  <c r="J2287" i="1"/>
  <c r="K2287" i="1" s="1"/>
  <c r="J2288" i="1"/>
  <c r="K2288" i="1" s="1"/>
  <c r="J2289" i="1"/>
  <c r="K2289" i="1" s="1"/>
  <c r="J2290" i="1"/>
  <c r="K2290" i="1" s="1"/>
  <c r="J2291" i="1"/>
  <c r="K2291" i="1" s="1"/>
  <c r="J2292" i="1"/>
  <c r="K2292" i="1" s="1"/>
  <c r="J2293" i="1"/>
  <c r="K2293" i="1" s="1"/>
  <c r="J2294" i="1"/>
  <c r="K2294" i="1" s="1"/>
  <c r="J2295" i="1"/>
  <c r="K2295" i="1" s="1"/>
  <c r="J2296" i="1"/>
  <c r="K2296" i="1" s="1"/>
  <c r="J2297" i="1"/>
  <c r="K2297" i="1" s="1"/>
  <c r="J2298" i="1"/>
  <c r="K2298" i="1" s="1"/>
  <c r="J2299" i="1"/>
  <c r="K2299" i="1" s="1"/>
  <c r="J2300" i="1"/>
  <c r="K2300" i="1" s="1"/>
  <c r="J2301" i="1"/>
  <c r="K2301" i="1" s="1"/>
  <c r="J2302" i="1"/>
  <c r="K2302" i="1" s="1"/>
  <c r="J2303" i="1"/>
  <c r="K2303" i="1" s="1"/>
  <c r="J2304" i="1"/>
  <c r="K2304" i="1" s="1"/>
  <c r="J2305" i="1"/>
  <c r="K2305" i="1" s="1"/>
  <c r="J2306" i="1"/>
  <c r="K2306" i="1" s="1"/>
  <c r="J2307" i="1"/>
  <c r="K2307" i="1" s="1"/>
  <c r="J2308" i="1"/>
  <c r="K2308" i="1" s="1"/>
  <c r="J2309" i="1"/>
  <c r="K2309" i="1" s="1"/>
  <c r="J2310" i="1"/>
  <c r="K2310" i="1" s="1"/>
  <c r="J2311" i="1"/>
  <c r="K2311" i="1" s="1"/>
  <c r="J2312" i="1"/>
  <c r="K2312" i="1" s="1"/>
  <c r="J2313" i="1"/>
  <c r="K2313" i="1" s="1"/>
  <c r="J2314" i="1"/>
  <c r="K2314" i="1" s="1"/>
  <c r="J2315" i="1"/>
  <c r="K2315" i="1" s="1"/>
  <c r="J2316" i="1"/>
  <c r="K2316" i="1" s="1"/>
  <c r="J2317" i="1"/>
  <c r="K2317" i="1" s="1"/>
  <c r="J2318" i="1"/>
  <c r="K2318" i="1" s="1"/>
  <c r="J2319" i="1"/>
  <c r="K2319" i="1" s="1"/>
  <c r="J2320" i="1"/>
  <c r="K2320" i="1" s="1"/>
  <c r="J2321" i="1"/>
  <c r="K2321" i="1" s="1"/>
  <c r="J2322" i="1"/>
  <c r="K2322" i="1" s="1"/>
  <c r="J2323" i="1"/>
  <c r="K2323" i="1" s="1"/>
  <c r="J2324" i="1"/>
  <c r="K2324" i="1" s="1"/>
  <c r="J2325" i="1"/>
  <c r="K2325" i="1" s="1"/>
  <c r="J2326" i="1"/>
  <c r="K2326" i="1" s="1"/>
  <c r="J2327" i="1"/>
  <c r="K2327" i="1" s="1"/>
  <c r="J2328" i="1"/>
  <c r="K2328" i="1" s="1"/>
  <c r="J2329" i="1"/>
  <c r="K2329" i="1" s="1"/>
  <c r="J2330" i="1"/>
  <c r="K2330" i="1" s="1"/>
  <c r="J2331" i="1"/>
  <c r="K2331" i="1" s="1"/>
  <c r="J2332" i="1"/>
  <c r="K2332" i="1" s="1"/>
  <c r="J2333" i="1"/>
  <c r="K2333" i="1" s="1"/>
  <c r="J2334" i="1"/>
  <c r="K2334" i="1" s="1"/>
  <c r="J2335" i="1"/>
  <c r="K2335" i="1" s="1"/>
  <c r="J2336" i="1"/>
  <c r="K2336" i="1" s="1"/>
  <c r="J2337" i="1"/>
  <c r="K2337" i="1" s="1"/>
  <c r="J2338" i="1"/>
  <c r="K2338" i="1" s="1"/>
  <c r="J2339" i="1"/>
  <c r="K2339" i="1" s="1"/>
  <c r="J2340" i="1"/>
  <c r="K2340" i="1" s="1"/>
  <c r="J2341" i="1"/>
  <c r="K2341" i="1" s="1"/>
  <c r="J2342" i="1"/>
  <c r="K2342" i="1" s="1"/>
  <c r="J2343" i="1"/>
  <c r="K2343" i="1" s="1"/>
  <c r="J2344" i="1"/>
  <c r="K2344" i="1" s="1"/>
  <c r="J2345" i="1"/>
  <c r="K2345" i="1" s="1"/>
  <c r="J2346" i="1"/>
  <c r="K2346" i="1" s="1"/>
  <c r="J2347" i="1"/>
  <c r="K2347" i="1" s="1"/>
  <c r="J2348" i="1"/>
  <c r="K2348" i="1" s="1"/>
  <c r="J2349" i="1"/>
  <c r="K2349" i="1" s="1"/>
  <c r="J2350" i="1"/>
  <c r="K2350" i="1" s="1"/>
  <c r="J2351" i="1"/>
  <c r="K2351" i="1" s="1"/>
  <c r="J2352" i="1"/>
  <c r="K2352" i="1" s="1"/>
  <c r="J2353" i="1"/>
  <c r="K2353" i="1" s="1"/>
  <c r="J2354" i="1"/>
  <c r="K2354" i="1" s="1"/>
  <c r="J2355" i="1"/>
  <c r="K2355" i="1" s="1"/>
  <c r="J2356" i="1"/>
  <c r="K2356" i="1" s="1"/>
  <c r="J2357" i="1"/>
  <c r="K2357" i="1" s="1"/>
  <c r="J2358" i="1"/>
  <c r="K2358" i="1" s="1"/>
  <c r="J2359" i="1"/>
  <c r="K2359" i="1" s="1"/>
  <c r="J2360" i="1"/>
  <c r="K2360" i="1" s="1"/>
  <c r="J2361" i="1"/>
  <c r="K2361" i="1" s="1"/>
  <c r="J2362" i="1"/>
  <c r="K2362" i="1" s="1"/>
  <c r="J2363" i="1"/>
  <c r="K2363" i="1" s="1"/>
  <c r="J2364" i="1"/>
  <c r="K2364" i="1" s="1"/>
  <c r="J2365" i="1"/>
  <c r="K2365" i="1" s="1"/>
  <c r="J2366" i="1"/>
  <c r="K2366" i="1" s="1"/>
  <c r="J2367" i="1"/>
  <c r="K2367" i="1" s="1"/>
  <c r="J2368" i="1"/>
  <c r="K2368" i="1" s="1"/>
  <c r="J2369" i="1"/>
  <c r="K2369" i="1" s="1"/>
  <c r="J2370" i="1"/>
  <c r="K2370" i="1" s="1"/>
  <c r="J2371" i="1"/>
  <c r="K2371" i="1" s="1"/>
  <c r="J2372" i="1"/>
  <c r="K2372" i="1" s="1"/>
  <c r="J2373" i="1"/>
  <c r="K2373" i="1" s="1"/>
  <c r="J2374" i="1"/>
  <c r="K2374" i="1" s="1"/>
  <c r="J2375" i="1"/>
  <c r="K2375" i="1" s="1"/>
  <c r="J2376" i="1"/>
  <c r="K2376" i="1" s="1"/>
  <c r="J2377" i="1"/>
  <c r="K2377" i="1" s="1"/>
  <c r="J2378" i="1"/>
  <c r="K2378" i="1" s="1"/>
  <c r="J2379" i="1"/>
  <c r="K2379" i="1" s="1"/>
  <c r="J2380" i="1"/>
  <c r="K2380" i="1" s="1"/>
  <c r="J2381" i="1"/>
  <c r="K2381" i="1" s="1"/>
  <c r="J2382" i="1"/>
  <c r="K2382" i="1" s="1"/>
  <c r="J2383" i="1"/>
  <c r="K2383" i="1" s="1"/>
  <c r="J2384" i="1"/>
  <c r="K2384" i="1" s="1"/>
  <c r="J2385" i="1"/>
  <c r="K2385" i="1" s="1"/>
  <c r="J2386" i="1"/>
  <c r="K2386" i="1" s="1"/>
  <c r="J2387" i="1"/>
  <c r="K2387" i="1" s="1"/>
  <c r="J2388" i="1"/>
  <c r="K2388" i="1" s="1"/>
  <c r="J2389" i="1"/>
  <c r="K2389" i="1" s="1"/>
  <c r="J2390" i="1"/>
  <c r="K2390" i="1" s="1"/>
  <c r="J2391" i="1"/>
  <c r="K2391" i="1" s="1"/>
  <c r="J2392" i="1"/>
  <c r="K2392" i="1" s="1"/>
  <c r="J2393" i="1"/>
  <c r="K2393" i="1" s="1"/>
  <c r="J2394" i="1"/>
  <c r="K2394" i="1" s="1"/>
  <c r="J2395" i="1"/>
  <c r="K2395" i="1" s="1"/>
  <c r="J2396" i="1"/>
  <c r="K2396" i="1" s="1"/>
  <c r="J2397" i="1"/>
  <c r="K2397" i="1" s="1"/>
  <c r="J2398" i="1"/>
  <c r="K2398" i="1" s="1"/>
  <c r="J2399" i="1"/>
  <c r="K2399" i="1" s="1"/>
  <c r="J2400" i="1"/>
  <c r="K2400" i="1" s="1"/>
  <c r="J2401" i="1"/>
  <c r="K2401" i="1" s="1"/>
  <c r="J2402" i="1"/>
  <c r="K2402" i="1" s="1"/>
  <c r="J2403" i="1"/>
  <c r="K2403" i="1" s="1"/>
  <c r="J2404" i="1"/>
  <c r="K2404" i="1" s="1"/>
  <c r="J2405" i="1"/>
  <c r="K2405" i="1" s="1"/>
  <c r="J2406" i="1"/>
  <c r="K2406" i="1" s="1"/>
  <c r="J2407" i="1"/>
  <c r="K2407" i="1" s="1"/>
  <c r="J2408" i="1"/>
  <c r="K2408" i="1" s="1"/>
  <c r="J2409" i="1"/>
  <c r="K2409" i="1" s="1"/>
  <c r="J2410" i="1"/>
  <c r="K2410" i="1" s="1"/>
  <c r="J2411" i="1"/>
  <c r="K2411" i="1" s="1"/>
  <c r="J2412" i="1"/>
  <c r="K2412" i="1" s="1"/>
  <c r="J2413" i="1"/>
  <c r="K2413" i="1" s="1"/>
  <c r="J2414" i="1"/>
  <c r="K2414" i="1" s="1"/>
  <c r="J2415" i="1"/>
  <c r="K2415" i="1" s="1"/>
  <c r="J2416" i="1"/>
  <c r="K2416" i="1" s="1"/>
  <c r="J2417" i="1"/>
  <c r="K2417" i="1" s="1"/>
  <c r="J2418" i="1"/>
  <c r="K2418" i="1" s="1"/>
  <c r="J2419" i="1"/>
  <c r="K2419" i="1" s="1"/>
  <c r="J2420" i="1"/>
  <c r="K2420" i="1" s="1"/>
  <c r="J2421" i="1"/>
  <c r="K2421" i="1" s="1"/>
  <c r="J2422" i="1"/>
  <c r="K2422" i="1" s="1"/>
  <c r="J2423" i="1"/>
  <c r="K2423" i="1" s="1"/>
  <c r="J2424" i="1"/>
  <c r="K2424" i="1" s="1"/>
  <c r="J2425" i="1"/>
  <c r="K2425" i="1" s="1"/>
  <c r="J2426" i="1"/>
  <c r="K2426" i="1" s="1"/>
  <c r="J2427" i="1"/>
  <c r="K2427" i="1" s="1"/>
  <c r="J2428" i="1"/>
  <c r="K2428" i="1" s="1"/>
  <c r="J2429" i="1"/>
  <c r="K2429" i="1" s="1"/>
  <c r="J2430" i="1"/>
  <c r="K2430" i="1" s="1"/>
  <c r="J2431" i="1"/>
  <c r="K2431" i="1" s="1"/>
  <c r="J2432" i="1"/>
  <c r="K2432" i="1" s="1"/>
  <c r="J2433" i="1"/>
  <c r="K2433" i="1" s="1"/>
  <c r="J2434" i="1"/>
  <c r="K2434" i="1" s="1"/>
  <c r="J2435" i="1"/>
  <c r="K2435" i="1" s="1"/>
  <c r="J2436" i="1"/>
  <c r="K2436" i="1" s="1"/>
  <c r="J2437" i="1"/>
  <c r="K2437" i="1" s="1"/>
  <c r="J2438" i="1"/>
  <c r="K2438" i="1" s="1"/>
  <c r="J2439" i="1"/>
  <c r="K2439" i="1" s="1"/>
  <c r="J2440" i="1"/>
  <c r="K2440" i="1" s="1"/>
  <c r="J2441" i="1"/>
  <c r="K2441" i="1" s="1"/>
  <c r="J2442" i="1"/>
  <c r="K2442" i="1" s="1"/>
  <c r="J2443" i="1"/>
  <c r="K2443" i="1" s="1"/>
  <c r="J2444" i="1"/>
  <c r="K2444" i="1" s="1"/>
  <c r="J2445" i="1"/>
  <c r="K2445" i="1" s="1"/>
  <c r="J2446" i="1"/>
  <c r="K2446" i="1" s="1"/>
  <c r="J2447" i="1"/>
  <c r="K2447" i="1" s="1"/>
  <c r="J2448" i="1"/>
  <c r="K2448" i="1" s="1"/>
  <c r="J2449" i="1"/>
  <c r="K2449" i="1" s="1"/>
  <c r="J2450" i="1"/>
  <c r="K2450" i="1" s="1"/>
  <c r="J2451" i="1"/>
  <c r="K2451" i="1" s="1"/>
  <c r="J2452" i="1"/>
  <c r="K2452" i="1" s="1"/>
  <c r="J2453" i="1"/>
  <c r="K2453" i="1" s="1"/>
  <c r="J2454" i="1"/>
  <c r="K2454" i="1" s="1"/>
  <c r="J2455" i="1"/>
  <c r="K2455" i="1" s="1"/>
  <c r="J2456" i="1"/>
  <c r="K2456" i="1" s="1"/>
  <c r="J2457" i="1"/>
  <c r="K2457" i="1" s="1"/>
  <c r="J2458" i="1"/>
  <c r="K2458" i="1" s="1"/>
  <c r="J2459" i="1"/>
  <c r="K2459" i="1" s="1"/>
  <c r="J2460" i="1"/>
  <c r="K2460" i="1" s="1"/>
  <c r="J2461" i="1"/>
  <c r="K2461" i="1" s="1"/>
  <c r="J2462" i="1"/>
  <c r="K2462" i="1" s="1"/>
  <c r="J2463" i="1"/>
  <c r="K2463" i="1" s="1"/>
  <c r="J2464" i="1"/>
  <c r="K2464" i="1" s="1"/>
  <c r="J2465" i="1"/>
  <c r="K2465" i="1" s="1"/>
  <c r="J2466" i="1"/>
  <c r="K2466" i="1" s="1"/>
  <c r="J2467" i="1"/>
  <c r="K2467" i="1" s="1"/>
  <c r="J2468" i="1"/>
  <c r="K2468" i="1" s="1"/>
  <c r="J2469" i="1"/>
  <c r="K2469" i="1" s="1"/>
  <c r="J2470" i="1"/>
  <c r="K2470" i="1" s="1"/>
  <c r="J2471" i="1"/>
  <c r="K2471" i="1" s="1"/>
  <c r="J2472" i="1"/>
  <c r="K2472" i="1" s="1"/>
  <c r="J2473" i="1"/>
  <c r="K2473" i="1" s="1"/>
  <c r="J2474" i="1"/>
  <c r="K2474" i="1" s="1"/>
  <c r="J2475" i="1"/>
  <c r="K2475" i="1" s="1"/>
  <c r="J2476" i="1"/>
  <c r="K2476" i="1" s="1"/>
  <c r="J2477" i="1"/>
  <c r="K2477" i="1" s="1"/>
  <c r="J2478" i="1"/>
  <c r="K2478" i="1" s="1"/>
  <c r="J2479" i="1"/>
  <c r="K2479" i="1" s="1"/>
  <c r="J2480" i="1"/>
  <c r="K2480" i="1" s="1"/>
  <c r="J2481" i="1"/>
  <c r="K2481" i="1" s="1"/>
  <c r="J2482" i="1"/>
  <c r="K2482" i="1" s="1"/>
  <c r="J2483" i="1"/>
  <c r="K2483" i="1" s="1"/>
  <c r="J2484" i="1"/>
  <c r="K2484" i="1" s="1"/>
  <c r="J2485" i="1"/>
  <c r="K2485" i="1" s="1"/>
  <c r="J2486" i="1"/>
  <c r="K2486" i="1" s="1"/>
  <c r="J2487" i="1"/>
  <c r="K2487" i="1" s="1"/>
  <c r="J2488" i="1"/>
  <c r="K2488" i="1" s="1"/>
  <c r="J2489" i="1"/>
  <c r="K2489" i="1" s="1"/>
  <c r="J2490" i="1"/>
  <c r="K2490" i="1" s="1"/>
  <c r="J2491" i="1"/>
  <c r="K2491" i="1" s="1"/>
  <c r="J2492" i="1"/>
  <c r="K2492" i="1" s="1"/>
  <c r="J2493" i="1"/>
  <c r="K2493" i="1" s="1"/>
  <c r="J2494" i="1"/>
  <c r="K2494" i="1" s="1"/>
  <c r="J2495" i="1"/>
  <c r="K2495" i="1" s="1"/>
  <c r="J2496" i="1"/>
  <c r="K2496" i="1" s="1"/>
  <c r="J2497" i="1"/>
  <c r="K2497" i="1" s="1"/>
  <c r="J2498" i="1"/>
  <c r="K2498" i="1" s="1"/>
  <c r="J2499" i="1"/>
  <c r="K2499" i="1" s="1"/>
  <c r="J2500" i="1"/>
  <c r="K2500" i="1" s="1"/>
  <c r="J2501" i="1"/>
  <c r="K2501" i="1" s="1"/>
  <c r="J2502" i="1"/>
  <c r="K2502" i="1" s="1"/>
  <c r="J2503" i="1"/>
  <c r="K2503" i="1" s="1"/>
  <c r="J2504" i="1"/>
  <c r="K2504" i="1" s="1"/>
  <c r="J2505" i="1"/>
  <c r="K2505" i="1" s="1"/>
  <c r="J2506" i="1"/>
  <c r="K2506" i="1" s="1"/>
  <c r="J2507" i="1"/>
  <c r="K2507" i="1" s="1"/>
  <c r="J2508" i="1"/>
  <c r="K2508" i="1" s="1"/>
  <c r="J2509" i="1"/>
  <c r="K2509" i="1" s="1"/>
  <c r="J2510" i="1"/>
  <c r="K2510" i="1" s="1"/>
  <c r="J2511" i="1"/>
  <c r="K2511" i="1" s="1"/>
  <c r="J2512" i="1"/>
  <c r="K2512" i="1" s="1"/>
  <c r="J2513" i="1"/>
  <c r="K2513" i="1" s="1"/>
  <c r="J2514" i="1"/>
  <c r="K2514" i="1" s="1"/>
  <c r="J2515" i="1"/>
  <c r="K2515" i="1" s="1"/>
  <c r="J2516" i="1"/>
  <c r="K2516" i="1" s="1"/>
  <c r="J2517" i="1"/>
  <c r="K2517" i="1" s="1"/>
  <c r="J2518" i="1"/>
  <c r="K2518" i="1" s="1"/>
  <c r="J2519" i="1"/>
  <c r="K2519" i="1" s="1"/>
  <c r="J2520" i="1"/>
  <c r="K2520" i="1" s="1"/>
  <c r="J2521" i="1"/>
  <c r="K2521" i="1" s="1"/>
  <c r="J2522" i="1"/>
  <c r="K2522" i="1" s="1"/>
  <c r="J2523" i="1"/>
  <c r="K2523" i="1" s="1"/>
  <c r="J2524" i="1"/>
  <c r="K2524" i="1" s="1"/>
  <c r="J2525" i="1"/>
  <c r="K2525" i="1" s="1"/>
  <c r="J2526" i="1"/>
  <c r="K2526" i="1" s="1"/>
  <c r="J2527" i="1"/>
  <c r="K2527" i="1" s="1"/>
  <c r="J2528" i="1"/>
  <c r="K2528" i="1" s="1"/>
  <c r="J2529" i="1"/>
  <c r="K2529" i="1" s="1"/>
  <c r="J2530" i="1"/>
  <c r="K2530" i="1" s="1"/>
  <c r="J2531" i="1"/>
  <c r="K2531" i="1" s="1"/>
  <c r="J2532" i="1"/>
  <c r="K2532" i="1" s="1"/>
  <c r="J2533" i="1"/>
  <c r="K2533" i="1" s="1"/>
  <c r="J2534" i="1"/>
  <c r="K2534" i="1" s="1"/>
  <c r="J2535" i="1"/>
  <c r="K2535" i="1" s="1"/>
  <c r="J2536" i="1"/>
  <c r="K2536" i="1" s="1"/>
  <c r="J2537" i="1"/>
  <c r="K2537" i="1" s="1"/>
  <c r="J2538" i="1"/>
  <c r="K2538" i="1" s="1"/>
  <c r="J2539" i="1"/>
  <c r="K2539" i="1" s="1"/>
  <c r="J2540" i="1"/>
  <c r="K2540" i="1" s="1"/>
  <c r="J2541" i="1"/>
  <c r="K2541" i="1" s="1"/>
  <c r="J2542" i="1"/>
  <c r="K2542" i="1" s="1"/>
  <c r="J2543" i="1"/>
  <c r="K2543" i="1" s="1"/>
  <c r="J2544" i="1"/>
  <c r="K2544" i="1" s="1"/>
  <c r="J2545" i="1"/>
  <c r="K2545" i="1" s="1"/>
  <c r="J2546" i="1"/>
  <c r="K2546" i="1" s="1"/>
  <c r="J2547" i="1"/>
  <c r="K2547" i="1" s="1"/>
  <c r="J2548" i="1"/>
  <c r="K2548" i="1" s="1"/>
  <c r="J2549" i="1"/>
  <c r="K2549" i="1" s="1"/>
  <c r="J2550" i="1"/>
  <c r="K2550" i="1" s="1"/>
  <c r="J2551" i="1"/>
  <c r="K2551" i="1" s="1"/>
  <c r="J2552" i="1"/>
  <c r="K2552" i="1" s="1"/>
  <c r="J2553" i="1"/>
  <c r="K2553" i="1" s="1"/>
  <c r="J2554" i="1"/>
  <c r="K2554" i="1" s="1"/>
  <c r="J2555" i="1"/>
  <c r="K2555" i="1" s="1"/>
  <c r="J2556" i="1"/>
  <c r="K2556" i="1" s="1"/>
  <c r="J2557" i="1"/>
  <c r="K2557" i="1" s="1"/>
  <c r="J2558" i="1"/>
  <c r="K2558" i="1" s="1"/>
  <c r="J2559" i="1"/>
  <c r="K2559" i="1" s="1"/>
  <c r="J2560" i="1"/>
  <c r="K2560" i="1" s="1"/>
  <c r="J2561" i="1"/>
  <c r="K2561" i="1" s="1"/>
  <c r="J2562" i="1"/>
  <c r="K2562" i="1" s="1"/>
  <c r="J2563" i="1"/>
  <c r="K2563" i="1" s="1"/>
  <c r="J2564" i="1"/>
  <c r="K2564" i="1" s="1"/>
  <c r="J2565" i="1"/>
  <c r="K2565" i="1" s="1"/>
  <c r="J2566" i="1"/>
  <c r="K2566" i="1" s="1"/>
  <c r="J2567" i="1"/>
  <c r="K2567" i="1" s="1"/>
  <c r="J2568" i="1"/>
  <c r="K2568" i="1" s="1"/>
  <c r="J2569" i="1"/>
  <c r="K2569" i="1" s="1"/>
  <c r="J2570" i="1"/>
  <c r="K2570" i="1" s="1"/>
  <c r="J2571" i="1"/>
  <c r="K2571" i="1" s="1"/>
  <c r="J2572" i="1"/>
  <c r="K2572" i="1" s="1"/>
  <c r="J2573" i="1"/>
  <c r="K2573" i="1" s="1"/>
  <c r="J2574" i="1"/>
  <c r="K2574" i="1" s="1"/>
  <c r="J2575" i="1"/>
  <c r="K2575" i="1" s="1"/>
  <c r="J2576" i="1"/>
  <c r="K2576" i="1" s="1"/>
  <c r="J2577" i="1"/>
  <c r="K2577" i="1" s="1"/>
  <c r="J2578" i="1"/>
  <c r="K2578" i="1" s="1"/>
  <c r="J2579" i="1"/>
  <c r="K2579" i="1" s="1"/>
  <c r="J2580" i="1"/>
  <c r="K2580" i="1" s="1"/>
  <c r="J2581" i="1"/>
  <c r="K2581" i="1" s="1"/>
  <c r="J2582" i="1"/>
  <c r="K2582" i="1" s="1"/>
  <c r="J2583" i="1"/>
  <c r="K2583" i="1" s="1"/>
  <c r="J2584" i="1"/>
  <c r="K2584" i="1" s="1"/>
  <c r="J2585" i="1"/>
  <c r="K2585" i="1" s="1"/>
  <c r="J2586" i="1"/>
  <c r="K2586" i="1" s="1"/>
  <c r="J2587" i="1"/>
  <c r="K2587" i="1" s="1"/>
  <c r="J2588" i="1"/>
  <c r="K2588" i="1" s="1"/>
  <c r="J2589" i="1"/>
  <c r="K2589" i="1" s="1"/>
  <c r="J2590" i="1"/>
  <c r="J2591" i="1"/>
  <c r="K2591" i="1" s="1"/>
  <c r="J2592" i="1"/>
  <c r="K2592" i="1" s="1"/>
  <c r="J2593" i="1"/>
  <c r="K2593" i="1" s="1"/>
  <c r="J2594" i="1"/>
  <c r="K2594" i="1" s="1"/>
  <c r="J2595" i="1"/>
  <c r="K2595" i="1" s="1"/>
  <c r="J2596" i="1"/>
  <c r="K2596" i="1" s="1"/>
  <c r="J2597" i="1"/>
  <c r="K2597" i="1" s="1"/>
  <c r="J2598" i="1"/>
  <c r="K2598" i="1" s="1"/>
  <c r="J2599" i="1"/>
  <c r="K2599" i="1" s="1"/>
  <c r="J2600" i="1"/>
  <c r="K2600" i="1" s="1"/>
  <c r="J2601" i="1"/>
  <c r="K2601" i="1" s="1"/>
  <c r="J2602" i="1"/>
  <c r="K2602" i="1" s="1"/>
  <c r="J2603" i="1"/>
  <c r="K2603" i="1" s="1"/>
  <c r="J2604" i="1"/>
  <c r="K2604" i="1" s="1"/>
  <c r="J2605" i="1"/>
  <c r="K2605" i="1" s="1"/>
  <c r="J2606" i="1"/>
  <c r="K2606" i="1" s="1"/>
  <c r="J2607" i="1"/>
  <c r="K2607" i="1" s="1"/>
  <c r="J2608" i="1"/>
  <c r="K2608" i="1" s="1"/>
  <c r="J2609" i="1"/>
  <c r="K2609" i="1" s="1"/>
  <c r="J2610" i="1"/>
  <c r="K2610" i="1" s="1"/>
  <c r="J2611" i="1"/>
  <c r="K2611" i="1" s="1"/>
  <c r="J2612" i="1"/>
  <c r="K2612" i="1" s="1"/>
  <c r="J2613" i="1"/>
  <c r="K2613" i="1" s="1"/>
  <c r="J2614" i="1"/>
  <c r="K2614" i="1" s="1"/>
  <c r="J2615" i="1"/>
  <c r="K2615" i="1" s="1"/>
  <c r="J2616" i="1"/>
  <c r="K2616" i="1" s="1"/>
  <c r="J2617" i="1"/>
  <c r="K2617" i="1" s="1"/>
  <c r="J2618" i="1"/>
  <c r="K2618" i="1" s="1"/>
  <c r="J2619" i="1"/>
  <c r="K2619" i="1" s="1"/>
  <c r="J2620" i="1"/>
  <c r="K2620" i="1" s="1"/>
  <c r="J2621" i="1"/>
  <c r="K2621" i="1" s="1"/>
  <c r="J2622" i="1"/>
  <c r="K2622" i="1" s="1"/>
  <c r="J2623" i="1"/>
  <c r="K2623" i="1" s="1"/>
  <c r="J2624" i="1"/>
  <c r="K2624" i="1" s="1"/>
  <c r="J2625" i="1"/>
  <c r="K2625" i="1" s="1"/>
  <c r="J2626" i="1"/>
  <c r="K2626" i="1" s="1"/>
  <c r="J2627" i="1"/>
  <c r="K2627" i="1" s="1"/>
  <c r="J2628" i="1"/>
  <c r="K2628" i="1" s="1"/>
  <c r="J2629" i="1"/>
  <c r="K2629" i="1" s="1"/>
  <c r="J2630" i="1"/>
  <c r="K2630" i="1" s="1"/>
  <c r="J2631" i="1"/>
  <c r="K2631" i="1" s="1"/>
  <c r="J2632" i="1"/>
  <c r="K2632" i="1" s="1"/>
  <c r="J2633" i="1"/>
  <c r="K2633" i="1" s="1"/>
  <c r="J2634" i="1"/>
  <c r="K2634" i="1" s="1"/>
  <c r="J2635" i="1"/>
  <c r="K2635" i="1" s="1"/>
  <c r="J2636" i="1"/>
  <c r="K2636" i="1" s="1"/>
  <c r="J2637" i="1"/>
  <c r="K2637" i="1" s="1"/>
  <c r="J2638" i="1"/>
  <c r="K2638" i="1" s="1"/>
  <c r="J2639" i="1"/>
  <c r="K2639" i="1" s="1"/>
  <c r="J2640" i="1"/>
  <c r="K2640" i="1" s="1"/>
  <c r="J2641" i="1"/>
  <c r="K2641" i="1" s="1"/>
  <c r="J2642" i="1"/>
  <c r="K2642" i="1" s="1"/>
  <c r="J2643" i="1"/>
  <c r="K2643" i="1" s="1"/>
  <c r="J2644" i="1"/>
  <c r="K2644" i="1" s="1"/>
  <c r="J2645" i="1"/>
  <c r="K2645" i="1" s="1"/>
  <c r="J2646" i="1"/>
  <c r="K2646" i="1" s="1"/>
  <c r="J2647" i="1"/>
  <c r="K2647" i="1" s="1"/>
  <c r="J2648" i="1"/>
  <c r="K2648" i="1" s="1"/>
  <c r="J2649" i="1"/>
  <c r="K2649" i="1" s="1"/>
  <c r="J2650" i="1"/>
  <c r="K2650" i="1" s="1"/>
  <c r="J2651" i="1"/>
  <c r="K2651" i="1" s="1"/>
  <c r="J2652" i="1"/>
  <c r="K2652" i="1" s="1"/>
  <c r="J2653" i="1"/>
  <c r="K2653" i="1" s="1"/>
  <c r="J2654" i="1"/>
  <c r="K2654" i="1" s="1"/>
  <c r="J2655" i="1"/>
  <c r="K2655" i="1" s="1"/>
  <c r="J2656" i="1"/>
  <c r="K2656" i="1" s="1"/>
  <c r="J2657" i="1"/>
  <c r="K2657" i="1" s="1"/>
  <c r="J2658" i="1"/>
  <c r="K2658" i="1" s="1"/>
  <c r="J2659" i="1"/>
  <c r="K2659" i="1" s="1"/>
  <c r="J2660" i="1"/>
  <c r="K2660" i="1" s="1"/>
  <c r="J2661" i="1"/>
  <c r="K2661" i="1" s="1"/>
  <c r="J2662" i="1"/>
  <c r="K2662" i="1" s="1"/>
  <c r="J2663" i="1"/>
  <c r="K2663" i="1" s="1"/>
  <c r="J2664" i="1"/>
  <c r="K2664" i="1" s="1"/>
  <c r="J2665" i="1"/>
  <c r="K2665" i="1" s="1"/>
  <c r="J2666" i="1"/>
  <c r="K2666" i="1" s="1"/>
  <c r="J2667" i="1"/>
  <c r="K2667" i="1" s="1"/>
  <c r="J2668" i="1"/>
  <c r="K2668" i="1" s="1"/>
  <c r="J2669" i="1"/>
  <c r="K2669" i="1" s="1"/>
  <c r="J2670" i="1"/>
  <c r="K2670" i="1" s="1"/>
  <c r="J2671" i="1"/>
  <c r="K2671" i="1" s="1"/>
  <c r="J2672" i="1"/>
  <c r="K2672" i="1" s="1"/>
  <c r="J2673" i="1"/>
  <c r="K2673" i="1" s="1"/>
  <c r="J2674" i="1"/>
  <c r="K2674" i="1" s="1"/>
  <c r="J2675" i="1"/>
  <c r="K2675" i="1" s="1"/>
  <c r="J2676" i="1"/>
  <c r="K2676" i="1" s="1"/>
  <c r="J2677" i="1"/>
  <c r="K2677" i="1" s="1"/>
  <c r="J2678" i="1"/>
  <c r="K2678" i="1" s="1"/>
  <c r="J2679" i="1"/>
  <c r="K2679" i="1" s="1"/>
  <c r="J2680" i="1"/>
  <c r="K2680" i="1" s="1"/>
  <c r="J2681" i="1"/>
  <c r="K2681" i="1" s="1"/>
  <c r="J2682" i="1"/>
  <c r="K2682" i="1" s="1"/>
  <c r="J2683" i="1"/>
  <c r="K2683" i="1" s="1"/>
  <c r="J2684" i="1"/>
  <c r="K2684" i="1" s="1"/>
  <c r="J2685" i="1"/>
  <c r="K2685" i="1" s="1"/>
  <c r="J2686" i="1"/>
  <c r="K2686" i="1" s="1"/>
  <c r="J2687" i="1"/>
  <c r="K2687" i="1" s="1"/>
  <c r="J2688" i="1"/>
  <c r="K2688" i="1" s="1"/>
  <c r="J2689" i="1"/>
  <c r="K2689" i="1" s="1"/>
  <c r="J2690" i="1"/>
  <c r="K2690" i="1" s="1"/>
  <c r="J2691" i="1"/>
  <c r="K2691" i="1" s="1"/>
  <c r="J2692" i="1"/>
  <c r="K2692" i="1" s="1"/>
  <c r="J2693" i="1"/>
  <c r="K2693" i="1" s="1"/>
  <c r="J2694" i="1"/>
  <c r="K2694" i="1" s="1"/>
  <c r="J2695" i="1"/>
  <c r="K2695" i="1" s="1"/>
  <c r="J2696" i="1"/>
  <c r="K2696" i="1" s="1"/>
  <c r="J2697" i="1"/>
  <c r="K2697" i="1" s="1"/>
  <c r="J2698" i="1"/>
  <c r="K2698" i="1" s="1"/>
  <c r="J2699" i="1"/>
  <c r="K2699" i="1" s="1"/>
  <c r="J2700" i="1"/>
  <c r="K2700" i="1" s="1"/>
  <c r="J2701" i="1"/>
  <c r="K2701" i="1" s="1"/>
  <c r="J2702" i="1"/>
  <c r="K2702" i="1" s="1"/>
  <c r="J2703" i="1"/>
  <c r="K2703" i="1" s="1"/>
  <c r="J2704" i="1"/>
  <c r="K2704" i="1" s="1"/>
  <c r="J2705" i="1"/>
  <c r="K2705" i="1" s="1"/>
  <c r="J2706" i="1"/>
  <c r="K2706" i="1" s="1"/>
  <c r="J2707" i="1"/>
  <c r="K2707" i="1" s="1"/>
  <c r="J2708" i="1"/>
  <c r="K2708" i="1" s="1"/>
  <c r="J2709" i="1"/>
  <c r="K2709" i="1" s="1"/>
  <c r="J2710" i="1"/>
  <c r="K2710" i="1" s="1"/>
  <c r="J2711" i="1"/>
  <c r="K2711" i="1" s="1"/>
  <c r="J2712" i="1"/>
  <c r="K2712" i="1" s="1"/>
  <c r="J2713" i="1"/>
  <c r="K2713" i="1" s="1"/>
  <c r="J2714" i="1"/>
  <c r="K2714" i="1" s="1"/>
  <c r="J2715" i="1"/>
  <c r="K2715" i="1" s="1"/>
  <c r="J2716" i="1"/>
  <c r="K2716" i="1" s="1"/>
  <c r="J2717" i="1"/>
  <c r="K2717" i="1" s="1"/>
  <c r="J2718" i="1"/>
  <c r="K2718" i="1" s="1"/>
  <c r="J2719" i="1"/>
  <c r="K2719" i="1" s="1"/>
  <c r="J2720" i="1"/>
  <c r="K2720" i="1" s="1"/>
  <c r="J2721" i="1"/>
  <c r="K2721" i="1" s="1"/>
  <c r="J2722" i="1"/>
  <c r="K2722" i="1" s="1"/>
  <c r="J2723" i="1"/>
  <c r="K2723" i="1" s="1"/>
  <c r="J2724" i="1"/>
  <c r="K2724" i="1" s="1"/>
  <c r="J2725" i="1"/>
  <c r="K2725" i="1" s="1"/>
  <c r="J2726" i="1"/>
  <c r="K2726" i="1" s="1"/>
  <c r="J2727" i="1"/>
  <c r="K2727" i="1" s="1"/>
  <c r="J2728" i="1"/>
  <c r="K2728" i="1" s="1"/>
  <c r="J2729" i="1"/>
  <c r="K2729" i="1" s="1"/>
  <c r="J2730" i="1"/>
  <c r="K2730" i="1" s="1"/>
  <c r="J2731" i="1"/>
  <c r="K2731" i="1" s="1"/>
  <c r="J2732" i="1"/>
  <c r="K2732" i="1" s="1"/>
  <c r="J2733" i="1"/>
  <c r="K2733" i="1" s="1"/>
  <c r="J2734" i="1"/>
  <c r="K2734" i="1" s="1"/>
  <c r="J2735" i="1"/>
  <c r="K2735" i="1" s="1"/>
  <c r="J2736" i="1"/>
  <c r="K2736" i="1" s="1"/>
  <c r="J2737" i="1"/>
  <c r="K2737" i="1" s="1"/>
  <c r="J2738" i="1"/>
  <c r="K2738" i="1" s="1"/>
  <c r="J2739" i="1"/>
  <c r="K2739" i="1" s="1"/>
  <c r="J2740" i="1"/>
  <c r="K2740" i="1" s="1"/>
  <c r="J2741" i="1"/>
  <c r="K2741" i="1" s="1"/>
  <c r="J2742" i="1"/>
  <c r="K2742" i="1" s="1"/>
  <c r="J2743" i="1"/>
  <c r="K2743" i="1" s="1"/>
  <c r="J2744" i="1"/>
  <c r="K2744" i="1" s="1"/>
  <c r="J2745" i="1"/>
  <c r="K2745" i="1" s="1"/>
  <c r="J2746" i="1"/>
  <c r="K2746" i="1" s="1"/>
  <c r="J2747" i="1"/>
  <c r="K2747" i="1" s="1"/>
  <c r="J2748" i="1"/>
  <c r="K2748" i="1" s="1"/>
  <c r="J2749" i="1"/>
  <c r="K2749" i="1" s="1"/>
  <c r="J2750" i="1"/>
  <c r="K2750" i="1" s="1"/>
  <c r="J2751" i="1"/>
  <c r="K2751" i="1" s="1"/>
  <c r="J2752" i="1"/>
  <c r="K2752" i="1" s="1"/>
  <c r="J2753" i="1"/>
  <c r="K2753" i="1" s="1"/>
  <c r="J2754" i="1"/>
  <c r="K2754" i="1" s="1"/>
  <c r="J2755" i="1"/>
  <c r="K2755" i="1" s="1"/>
  <c r="J2756" i="1"/>
  <c r="K2756" i="1" s="1"/>
  <c r="J2757" i="1"/>
  <c r="K2757" i="1" s="1"/>
  <c r="J2758" i="1"/>
  <c r="K2758" i="1" s="1"/>
  <c r="J2759" i="1"/>
  <c r="K2759" i="1" s="1"/>
  <c r="J2760" i="1"/>
  <c r="K2760" i="1" s="1"/>
  <c r="J2761" i="1"/>
  <c r="K2761" i="1" s="1"/>
  <c r="J2762" i="1"/>
  <c r="K2762" i="1" s="1"/>
  <c r="J2763" i="1"/>
  <c r="K2763" i="1" s="1"/>
  <c r="J2764" i="1"/>
  <c r="K2764" i="1" s="1"/>
  <c r="J2765" i="1"/>
  <c r="K2765" i="1" s="1"/>
  <c r="J2766" i="1"/>
  <c r="K2766" i="1" s="1"/>
  <c r="J2767" i="1"/>
  <c r="K2767" i="1" s="1"/>
  <c r="J2768" i="1"/>
  <c r="K2768" i="1" s="1"/>
  <c r="J2769" i="1"/>
  <c r="K2769" i="1" s="1"/>
  <c r="J2770" i="1"/>
  <c r="K2770" i="1" s="1"/>
  <c r="J2771" i="1"/>
  <c r="K2771" i="1" s="1"/>
  <c r="J2772" i="1"/>
  <c r="K2772" i="1" s="1"/>
  <c r="J2773" i="1"/>
  <c r="K2773" i="1" s="1"/>
  <c r="J2774" i="1"/>
  <c r="K2774" i="1" s="1"/>
  <c r="J2775" i="1"/>
  <c r="K2775" i="1" s="1"/>
  <c r="J2776" i="1"/>
  <c r="K2776" i="1" s="1"/>
  <c r="J2777" i="1"/>
  <c r="K2777" i="1" s="1"/>
  <c r="J2778" i="1"/>
  <c r="K2778" i="1" s="1"/>
  <c r="J2779" i="1"/>
  <c r="K2779" i="1" s="1"/>
  <c r="J2780" i="1"/>
  <c r="K2780" i="1" s="1"/>
  <c r="J2781" i="1"/>
  <c r="K2781" i="1" s="1"/>
  <c r="J2782" i="1"/>
  <c r="K2782" i="1" s="1"/>
  <c r="J2783" i="1"/>
  <c r="K2783" i="1" s="1"/>
  <c r="J2784" i="1"/>
  <c r="K2784" i="1" s="1"/>
  <c r="J2785" i="1"/>
  <c r="K2785" i="1" s="1"/>
  <c r="J2786" i="1"/>
  <c r="K2786" i="1" s="1"/>
  <c r="J2787" i="1"/>
  <c r="K2787" i="1" s="1"/>
  <c r="J2788" i="1"/>
  <c r="K2788" i="1" s="1"/>
  <c r="J2789" i="1"/>
  <c r="K2789" i="1" s="1"/>
  <c r="J2790" i="1"/>
  <c r="K2790" i="1" s="1"/>
  <c r="J2791" i="1"/>
  <c r="K2791" i="1" s="1"/>
  <c r="J2792" i="1"/>
  <c r="K2792" i="1" s="1"/>
  <c r="J2793" i="1"/>
  <c r="K2793" i="1" s="1"/>
  <c r="J2794" i="1"/>
  <c r="K2794" i="1" s="1"/>
  <c r="J2795" i="1"/>
  <c r="K2795" i="1" s="1"/>
  <c r="J2796" i="1"/>
  <c r="K2796" i="1" s="1"/>
  <c r="J2797" i="1"/>
  <c r="K2797" i="1" s="1"/>
  <c r="J2798" i="1"/>
  <c r="K2798" i="1" s="1"/>
  <c r="J2799" i="1"/>
  <c r="K2799" i="1" s="1"/>
  <c r="J2800" i="1"/>
  <c r="K2800" i="1" s="1"/>
  <c r="J2801" i="1"/>
  <c r="K2801" i="1" s="1"/>
  <c r="J2802" i="1"/>
  <c r="K2802" i="1" s="1"/>
  <c r="J2803" i="1"/>
  <c r="K2803" i="1" s="1"/>
  <c r="J2804" i="1"/>
  <c r="K2804" i="1" s="1"/>
  <c r="J2805" i="1"/>
  <c r="K2805" i="1" s="1"/>
  <c r="J2806" i="1"/>
  <c r="K2806" i="1" s="1"/>
  <c r="J2807" i="1"/>
  <c r="K2807" i="1" s="1"/>
  <c r="J2808" i="1"/>
  <c r="K2808" i="1" s="1"/>
  <c r="J2809" i="1"/>
  <c r="K2809" i="1" s="1"/>
  <c r="J2810" i="1"/>
  <c r="K2810" i="1" s="1"/>
  <c r="J2811" i="1"/>
  <c r="K2811" i="1" s="1"/>
  <c r="J2812" i="1"/>
  <c r="K2812" i="1" s="1"/>
  <c r="J2813" i="1"/>
  <c r="K2813" i="1" s="1"/>
  <c r="J2814" i="1"/>
  <c r="K2814" i="1" s="1"/>
  <c r="J2815" i="1"/>
  <c r="K2815" i="1" s="1"/>
  <c r="J2816" i="1"/>
  <c r="K2816" i="1" s="1"/>
  <c r="J2817" i="1"/>
  <c r="K2817" i="1" s="1"/>
  <c r="J2818" i="1"/>
  <c r="K2818" i="1" s="1"/>
  <c r="J2819" i="1"/>
  <c r="K2819" i="1" s="1"/>
  <c r="J2820" i="1"/>
  <c r="K2820" i="1" s="1"/>
  <c r="J2821" i="1"/>
  <c r="K2821" i="1" s="1"/>
  <c r="J2822" i="1"/>
  <c r="K2822" i="1" s="1"/>
  <c r="J2823" i="1"/>
  <c r="K2823" i="1" s="1"/>
  <c r="J2824" i="1"/>
  <c r="K2824" i="1" s="1"/>
  <c r="J2825" i="1"/>
  <c r="K2825" i="1" s="1"/>
  <c r="J2826" i="1"/>
  <c r="K2826" i="1" s="1"/>
  <c r="J2827" i="1"/>
  <c r="K2827" i="1" s="1"/>
  <c r="J2828" i="1"/>
  <c r="K2828" i="1" s="1"/>
  <c r="J2829" i="1"/>
  <c r="K2829" i="1" s="1"/>
  <c r="J2830" i="1"/>
  <c r="K2830" i="1" s="1"/>
  <c r="J2831" i="1"/>
  <c r="K2831" i="1" s="1"/>
  <c r="J2832" i="1"/>
  <c r="K2832" i="1" s="1"/>
  <c r="J2833" i="1"/>
  <c r="K2833" i="1" s="1"/>
  <c r="J2834" i="1"/>
  <c r="K2834" i="1" s="1"/>
  <c r="J2835" i="1"/>
  <c r="K2835" i="1" s="1"/>
  <c r="J2836" i="1"/>
  <c r="K2836" i="1" s="1"/>
  <c r="J2837" i="1"/>
  <c r="K2837" i="1" s="1"/>
  <c r="J2838" i="1"/>
  <c r="K2838" i="1" s="1"/>
  <c r="J2839" i="1"/>
  <c r="K2839" i="1" s="1"/>
  <c r="J2840" i="1"/>
  <c r="K2840" i="1" s="1"/>
  <c r="J2841" i="1"/>
  <c r="K2841" i="1" s="1"/>
  <c r="J2842" i="1"/>
  <c r="K2842" i="1" s="1"/>
  <c r="J2843" i="1"/>
  <c r="K2843" i="1" s="1"/>
  <c r="J2844" i="1"/>
  <c r="K2844" i="1" s="1"/>
  <c r="J2845" i="1"/>
  <c r="K2845" i="1" s="1"/>
  <c r="J2846" i="1"/>
  <c r="K2846" i="1" s="1"/>
  <c r="J2847" i="1"/>
  <c r="K2847" i="1" s="1"/>
  <c r="J2848" i="1"/>
  <c r="K2848" i="1" s="1"/>
  <c r="J2849" i="1"/>
  <c r="K2849" i="1" s="1"/>
  <c r="J2850" i="1"/>
  <c r="K2850" i="1" s="1"/>
  <c r="J2851" i="1"/>
  <c r="K2851" i="1" s="1"/>
  <c r="J2852" i="1"/>
  <c r="K2852" i="1" s="1"/>
  <c r="J2853" i="1"/>
  <c r="K2853" i="1" s="1"/>
  <c r="J2854" i="1"/>
  <c r="K2854" i="1" s="1"/>
  <c r="J2855" i="1"/>
  <c r="K2855" i="1" s="1"/>
  <c r="J2856" i="1"/>
  <c r="K2856" i="1" s="1"/>
  <c r="J2857" i="1"/>
  <c r="K2857" i="1" s="1"/>
  <c r="J2858" i="1"/>
  <c r="K2858" i="1" s="1"/>
  <c r="J2859" i="1"/>
  <c r="K2859" i="1" s="1"/>
  <c r="J2860" i="1"/>
  <c r="K2860" i="1" s="1"/>
  <c r="J2861" i="1"/>
  <c r="K2861" i="1" s="1"/>
  <c r="J2862" i="1"/>
  <c r="K2862" i="1" s="1"/>
  <c r="J2863" i="1"/>
  <c r="K2863" i="1" s="1"/>
  <c r="J2864" i="1"/>
  <c r="K2864" i="1" s="1"/>
  <c r="J2865" i="1"/>
  <c r="K2865" i="1" s="1"/>
  <c r="J2866" i="1"/>
  <c r="K2866" i="1" s="1"/>
  <c r="J2867" i="1"/>
  <c r="K2867" i="1" s="1"/>
  <c r="J2868" i="1"/>
  <c r="K2868" i="1" s="1"/>
  <c r="J2869" i="1"/>
  <c r="K2869" i="1" s="1"/>
  <c r="J2870" i="1"/>
  <c r="K2870" i="1" s="1"/>
  <c r="J2871" i="1"/>
  <c r="K2871" i="1" s="1"/>
  <c r="J2872" i="1"/>
  <c r="K2872" i="1" s="1"/>
  <c r="J2873" i="1"/>
  <c r="K2873" i="1" s="1"/>
  <c r="J2874" i="1"/>
  <c r="K2874" i="1" s="1"/>
  <c r="J2875" i="1"/>
  <c r="K2875" i="1" s="1"/>
  <c r="J2876" i="1"/>
  <c r="K2876" i="1" s="1"/>
  <c r="J2877" i="1"/>
  <c r="K2877" i="1" s="1"/>
  <c r="J2878" i="1"/>
  <c r="K2878" i="1" s="1"/>
  <c r="J2879" i="1"/>
  <c r="K2879" i="1" s="1"/>
  <c r="J2880" i="1"/>
  <c r="K2880" i="1" s="1"/>
  <c r="J2881" i="1"/>
  <c r="K2881" i="1" s="1"/>
  <c r="J2882" i="1"/>
  <c r="K2882" i="1" s="1"/>
  <c r="J2883" i="1"/>
  <c r="K2883" i="1" s="1"/>
  <c r="J2884" i="1"/>
  <c r="K2884" i="1" s="1"/>
  <c r="J2885" i="1"/>
  <c r="K2885" i="1" s="1"/>
  <c r="J2886" i="1"/>
  <c r="K2886" i="1" s="1"/>
  <c r="J2887" i="1"/>
  <c r="K2887" i="1" s="1"/>
  <c r="J2888" i="1"/>
  <c r="K2888" i="1" s="1"/>
  <c r="J2889" i="1"/>
  <c r="K2889" i="1" s="1"/>
  <c r="J2890" i="1"/>
  <c r="K2890" i="1" s="1"/>
  <c r="J2891" i="1"/>
  <c r="K2891" i="1" s="1"/>
  <c r="J2892" i="1"/>
  <c r="K2892" i="1" s="1"/>
  <c r="J2893" i="1"/>
  <c r="K2893" i="1" s="1"/>
  <c r="J2894" i="1"/>
  <c r="K2894" i="1" s="1"/>
  <c r="J2895" i="1"/>
  <c r="K2895" i="1" s="1"/>
  <c r="J2896" i="1"/>
  <c r="K2896" i="1" s="1"/>
  <c r="J2897" i="1"/>
  <c r="K2897" i="1" s="1"/>
  <c r="J2898" i="1"/>
  <c r="K2898" i="1" s="1"/>
  <c r="J2899" i="1"/>
  <c r="K2899" i="1" s="1"/>
  <c r="J2900" i="1"/>
  <c r="K2900" i="1" s="1"/>
  <c r="J2901" i="1"/>
  <c r="K2901" i="1" s="1"/>
  <c r="J2902" i="1"/>
  <c r="K2902" i="1" s="1"/>
  <c r="J2903" i="1"/>
  <c r="K2903" i="1" s="1"/>
  <c r="J2904" i="1"/>
  <c r="K2904" i="1" s="1"/>
  <c r="J2905" i="1"/>
  <c r="K2905" i="1" s="1"/>
  <c r="J2906" i="1"/>
  <c r="K2906" i="1" s="1"/>
  <c r="J2907" i="1"/>
  <c r="K2907" i="1" s="1"/>
  <c r="J2908" i="1"/>
  <c r="K2908" i="1" s="1"/>
  <c r="J2909" i="1"/>
  <c r="K2909" i="1" s="1"/>
  <c r="J2910" i="1"/>
  <c r="K2910" i="1" s="1"/>
  <c r="J2911" i="1"/>
  <c r="K2911" i="1" s="1"/>
  <c r="J2912" i="1"/>
  <c r="K2912" i="1" s="1"/>
  <c r="J2913" i="1"/>
  <c r="K2913" i="1" s="1"/>
  <c r="J2914" i="1"/>
  <c r="K2914" i="1" s="1"/>
  <c r="J2915" i="1"/>
  <c r="K2915" i="1" s="1"/>
  <c r="J2916" i="1"/>
  <c r="K2916" i="1" s="1"/>
  <c r="J2917" i="1"/>
  <c r="K2917" i="1" s="1"/>
  <c r="J2918" i="1"/>
  <c r="K2918" i="1" s="1"/>
  <c r="J2919" i="1"/>
  <c r="K2919" i="1" s="1"/>
  <c r="J2920" i="1"/>
  <c r="K2920" i="1" s="1"/>
  <c r="J2921" i="1"/>
  <c r="K2921" i="1" s="1"/>
  <c r="J2922" i="1"/>
  <c r="K2922" i="1" s="1"/>
  <c r="J2923" i="1"/>
  <c r="K2923" i="1" s="1"/>
  <c r="J2924" i="1"/>
  <c r="K2924" i="1" s="1"/>
  <c r="J2925" i="1"/>
  <c r="K2925" i="1" s="1"/>
  <c r="J2926" i="1"/>
  <c r="K2926" i="1" s="1"/>
  <c r="J2927" i="1"/>
  <c r="K2927" i="1" s="1"/>
  <c r="J2928" i="1"/>
  <c r="K2928" i="1" s="1"/>
  <c r="J2929" i="1"/>
  <c r="K2929" i="1" s="1"/>
  <c r="J2930" i="1"/>
  <c r="K2930" i="1" s="1"/>
  <c r="J2931" i="1"/>
  <c r="K2931" i="1" s="1"/>
  <c r="J2932" i="1"/>
  <c r="K2932" i="1" s="1"/>
  <c r="J2933" i="1"/>
  <c r="K2933" i="1" s="1"/>
  <c r="J2934" i="1"/>
  <c r="K2934" i="1" s="1"/>
  <c r="J2935" i="1"/>
  <c r="K2935" i="1" s="1"/>
  <c r="J2936" i="1"/>
  <c r="K2936" i="1" s="1"/>
  <c r="J2937" i="1"/>
  <c r="K2937" i="1" s="1"/>
  <c r="J2938" i="1"/>
  <c r="K2938" i="1" s="1"/>
  <c r="J2939" i="1"/>
  <c r="K2939" i="1" s="1"/>
  <c r="J2940" i="1"/>
  <c r="K2940" i="1" s="1"/>
  <c r="J2941" i="1"/>
  <c r="K2941" i="1" s="1"/>
  <c r="J2942" i="1"/>
  <c r="K2942" i="1" s="1"/>
  <c r="J2943" i="1"/>
  <c r="K2943" i="1" s="1"/>
  <c r="J2944" i="1"/>
  <c r="K2944" i="1" s="1"/>
  <c r="J2945" i="1"/>
  <c r="K2945" i="1" s="1"/>
  <c r="J2946" i="1"/>
  <c r="K2946" i="1" s="1"/>
  <c r="J2947" i="1"/>
  <c r="K2947" i="1" s="1"/>
  <c r="J2948" i="1"/>
  <c r="K2948" i="1" s="1"/>
  <c r="J2949" i="1"/>
  <c r="K2949" i="1" s="1"/>
  <c r="J2950" i="1"/>
  <c r="K2950" i="1" s="1"/>
  <c r="J2951" i="1"/>
  <c r="K2951" i="1" s="1"/>
  <c r="J2952" i="1"/>
  <c r="K2952" i="1" s="1"/>
  <c r="J2953" i="1"/>
  <c r="K2953" i="1" s="1"/>
  <c r="J2954" i="1"/>
  <c r="K2954" i="1" s="1"/>
  <c r="J2955" i="1"/>
  <c r="K2955" i="1" s="1"/>
  <c r="J2956" i="1"/>
  <c r="K2956" i="1" s="1"/>
  <c r="J2957" i="1"/>
  <c r="K2957" i="1" s="1"/>
  <c r="J2958" i="1"/>
  <c r="K2958" i="1" s="1"/>
  <c r="J2959" i="1"/>
  <c r="K2959" i="1" s="1"/>
  <c r="J2960" i="1"/>
  <c r="K2960" i="1" s="1"/>
  <c r="J2961" i="1"/>
  <c r="K2961" i="1" s="1"/>
  <c r="J2962" i="1"/>
  <c r="K2962" i="1" s="1"/>
  <c r="J2963" i="1"/>
  <c r="K2963" i="1" s="1"/>
  <c r="J2964" i="1"/>
  <c r="K2964" i="1" s="1"/>
  <c r="J2965" i="1"/>
  <c r="K2965" i="1" s="1"/>
  <c r="J2966" i="1"/>
  <c r="K2966" i="1" s="1"/>
  <c r="J2967" i="1"/>
  <c r="K2967" i="1" s="1"/>
  <c r="J2968" i="1"/>
  <c r="K2968" i="1" s="1"/>
  <c r="J2969" i="1"/>
  <c r="K2969" i="1" s="1"/>
  <c r="J2970" i="1"/>
  <c r="K2970" i="1" s="1"/>
  <c r="J2971" i="1"/>
  <c r="K2971" i="1" s="1"/>
  <c r="J2972" i="1"/>
  <c r="K2972" i="1" s="1"/>
  <c r="J2973" i="1"/>
  <c r="K2973" i="1" s="1"/>
  <c r="J2974" i="1"/>
  <c r="K2974" i="1" s="1"/>
  <c r="J2975" i="1"/>
  <c r="K2975" i="1" s="1"/>
  <c r="J2976" i="1"/>
  <c r="K2976" i="1" s="1"/>
  <c r="J2977" i="1"/>
  <c r="K2977" i="1" s="1"/>
  <c r="J2978" i="1"/>
  <c r="K2978" i="1" s="1"/>
  <c r="J2979" i="1"/>
  <c r="K2979" i="1" s="1"/>
  <c r="J2980" i="1"/>
  <c r="K2980" i="1" s="1"/>
  <c r="J2981" i="1"/>
  <c r="K2981" i="1" s="1"/>
  <c r="J2982" i="1"/>
  <c r="K2982" i="1" s="1"/>
  <c r="J2983" i="1"/>
  <c r="K2983" i="1" s="1"/>
  <c r="J2984" i="1"/>
  <c r="K2984" i="1" s="1"/>
  <c r="J2985" i="1"/>
  <c r="K2985" i="1" s="1"/>
  <c r="J2986" i="1"/>
  <c r="K2986" i="1" s="1"/>
  <c r="J2987" i="1"/>
  <c r="K2987" i="1" s="1"/>
  <c r="J2988" i="1"/>
  <c r="K2988" i="1" s="1"/>
  <c r="J2989" i="1"/>
  <c r="K2989" i="1" s="1"/>
  <c r="J2990" i="1"/>
  <c r="K2990" i="1" s="1"/>
  <c r="J2991" i="1"/>
  <c r="K2991" i="1" s="1"/>
  <c r="J2992" i="1"/>
  <c r="K2992" i="1" s="1"/>
  <c r="J2993" i="1"/>
  <c r="K2993" i="1" s="1"/>
  <c r="J2994" i="1"/>
  <c r="K2994" i="1" s="1"/>
  <c r="J2995" i="1"/>
  <c r="K2995" i="1" s="1"/>
  <c r="J2996" i="1"/>
  <c r="K2996" i="1" s="1"/>
  <c r="J2997" i="1"/>
  <c r="K2997" i="1" s="1"/>
  <c r="J2998" i="1"/>
  <c r="K2998" i="1" s="1"/>
  <c r="J2999" i="1"/>
  <c r="K2999" i="1" s="1"/>
  <c r="J3000" i="1"/>
  <c r="K3000" i="1" s="1"/>
  <c r="J3001" i="1"/>
  <c r="K3001" i="1" s="1"/>
  <c r="J3002" i="1"/>
  <c r="K3002" i="1" s="1"/>
  <c r="J3003" i="1"/>
  <c r="K3003" i="1" s="1"/>
  <c r="J3004" i="1"/>
  <c r="K3004" i="1" s="1"/>
  <c r="J3005" i="1"/>
  <c r="K3005" i="1" s="1"/>
  <c r="J3006" i="1"/>
  <c r="K3006" i="1" s="1"/>
  <c r="J3007" i="1"/>
  <c r="K3007" i="1" s="1"/>
  <c r="J3008" i="1"/>
  <c r="K3008" i="1" s="1"/>
  <c r="J3009" i="1"/>
  <c r="K3009" i="1" s="1"/>
  <c r="J3010" i="1"/>
  <c r="K3010" i="1" s="1"/>
  <c r="J3011" i="1"/>
  <c r="K3011" i="1" s="1"/>
  <c r="J3012" i="1"/>
  <c r="K3012" i="1" s="1"/>
  <c r="J3013" i="1"/>
  <c r="K3013" i="1" s="1"/>
  <c r="J3014" i="1"/>
  <c r="K3014" i="1" s="1"/>
  <c r="J3015" i="1"/>
  <c r="K3015" i="1" s="1"/>
  <c r="J3016" i="1"/>
  <c r="K3016" i="1" s="1"/>
  <c r="J3017" i="1"/>
  <c r="K3017" i="1" s="1"/>
  <c r="J3018" i="1"/>
  <c r="K3018" i="1" s="1"/>
  <c r="J3019" i="1"/>
  <c r="K3019" i="1" s="1"/>
  <c r="J3020" i="1"/>
  <c r="K3020" i="1" s="1"/>
  <c r="J3021" i="1"/>
  <c r="K3021" i="1" s="1"/>
  <c r="J3022" i="1"/>
  <c r="K3022" i="1" s="1"/>
  <c r="J3023" i="1"/>
  <c r="K3023" i="1" s="1"/>
  <c r="J3024" i="1"/>
  <c r="K3024" i="1" s="1"/>
  <c r="J3025" i="1"/>
  <c r="K3025" i="1" s="1"/>
  <c r="J3026" i="1"/>
  <c r="K3026" i="1" s="1"/>
  <c r="J3027" i="1"/>
  <c r="K3027" i="1" s="1"/>
  <c r="J3028" i="1"/>
  <c r="K3028" i="1" s="1"/>
  <c r="J3029" i="1"/>
  <c r="K3029" i="1" s="1"/>
  <c r="J3030" i="1"/>
  <c r="K3030" i="1" s="1"/>
  <c r="J3031" i="1"/>
  <c r="K3031" i="1" s="1"/>
  <c r="J3032" i="1"/>
  <c r="K3032" i="1" s="1"/>
  <c r="J3033" i="1"/>
  <c r="K3033" i="1" s="1"/>
  <c r="J3034" i="1"/>
  <c r="K3034" i="1" s="1"/>
  <c r="J3035" i="1"/>
  <c r="K3035" i="1" s="1"/>
  <c r="J3036" i="1"/>
  <c r="K3036" i="1" s="1"/>
  <c r="J3037" i="1"/>
  <c r="K3037" i="1" s="1"/>
  <c r="J3038" i="1"/>
  <c r="K3038" i="1" s="1"/>
  <c r="J3039" i="1"/>
  <c r="K3039" i="1" s="1"/>
  <c r="J3040" i="1"/>
  <c r="K3040" i="1" s="1"/>
  <c r="J3041" i="1"/>
  <c r="K3041" i="1" s="1"/>
  <c r="J3042" i="1"/>
  <c r="K3042" i="1" s="1"/>
  <c r="J3043" i="1"/>
  <c r="K3043" i="1" s="1"/>
  <c r="J3044" i="1"/>
  <c r="K3044" i="1" s="1"/>
  <c r="J3045" i="1"/>
  <c r="K3045" i="1" s="1"/>
  <c r="J3046" i="1"/>
  <c r="K3046" i="1" s="1"/>
  <c r="J3047" i="1"/>
  <c r="K3047" i="1" s="1"/>
  <c r="J3048" i="1"/>
  <c r="K3048" i="1" s="1"/>
  <c r="J3049" i="1"/>
  <c r="K3049" i="1" s="1"/>
  <c r="J3050" i="1"/>
  <c r="K3050" i="1" s="1"/>
  <c r="J3051" i="1"/>
  <c r="K3051" i="1" s="1"/>
  <c r="J3052" i="1"/>
  <c r="K3052" i="1" s="1"/>
  <c r="J3053" i="1"/>
  <c r="K3053" i="1" s="1"/>
  <c r="J3054" i="1"/>
  <c r="K3054" i="1" s="1"/>
  <c r="J3055" i="1"/>
  <c r="K3055" i="1" s="1"/>
  <c r="J3056" i="1"/>
  <c r="K3056" i="1" s="1"/>
  <c r="J3057" i="1"/>
  <c r="K3057" i="1" s="1"/>
  <c r="J3058" i="1"/>
  <c r="K3058" i="1" s="1"/>
  <c r="J3059" i="1"/>
  <c r="K3059" i="1" s="1"/>
  <c r="J3060" i="1"/>
  <c r="K3060" i="1" s="1"/>
  <c r="J3061" i="1"/>
  <c r="K3061" i="1" s="1"/>
  <c r="J3062" i="1"/>
  <c r="K3062" i="1" s="1"/>
  <c r="J3063" i="1"/>
  <c r="K3063" i="1" s="1"/>
  <c r="J3064" i="1"/>
  <c r="K3064" i="1" s="1"/>
  <c r="J3065" i="1"/>
  <c r="K3065" i="1" s="1"/>
  <c r="J3066" i="1"/>
  <c r="K3066" i="1" s="1"/>
  <c r="J3067" i="1"/>
  <c r="K3067" i="1" s="1"/>
  <c r="J3068" i="1"/>
  <c r="K3068" i="1" s="1"/>
  <c r="J3069" i="1"/>
  <c r="K3069" i="1" s="1"/>
  <c r="J3070" i="1"/>
  <c r="K3070" i="1" s="1"/>
  <c r="J3071" i="1"/>
  <c r="K3071" i="1" s="1"/>
  <c r="J3072" i="1"/>
  <c r="K3072" i="1" s="1"/>
  <c r="J3073" i="1"/>
  <c r="K3073" i="1" s="1"/>
  <c r="J3074" i="1"/>
  <c r="K3074" i="1" s="1"/>
  <c r="J3075" i="1"/>
  <c r="K3075" i="1" s="1"/>
  <c r="J3076" i="1"/>
  <c r="K3076" i="1" s="1"/>
  <c r="J3077" i="1"/>
  <c r="K3077" i="1" s="1"/>
  <c r="J3078" i="1"/>
  <c r="K3078" i="1" s="1"/>
  <c r="J3079" i="1"/>
  <c r="K3079" i="1" s="1"/>
  <c r="J3080" i="1"/>
  <c r="K3080" i="1" s="1"/>
  <c r="J3081" i="1"/>
  <c r="K3081" i="1" s="1"/>
  <c r="J3082" i="1"/>
  <c r="K3082" i="1" s="1"/>
  <c r="J3083" i="1"/>
  <c r="K3083" i="1" s="1"/>
  <c r="J3084" i="1"/>
  <c r="K3084" i="1" s="1"/>
  <c r="J3085" i="1"/>
  <c r="K3085" i="1" s="1"/>
  <c r="J3086" i="1"/>
  <c r="K3086" i="1" s="1"/>
  <c r="J3087" i="1"/>
  <c r="K3087" i="1" s="1"/>
  <c r="J3088" i="1"/>
  <c r="K3088" i="1" s="1"/>
  <c r="J3089" i="1"/>
  <c r="K3089" i="1" s="1"/>
  <c r="J3090" i="1"/>
  <c r="K3090" i="1" s="1"/>
  <c r="J3091" i="1"/>
  <c r="K3091" i="1" s="1"/>
  <c r="J3092" i="1"/>
  <c r="K3092" i="1" s="1"/>
  <c r="J3093" i="1"/>
  <c r="K3093" i="1" s="1"/>
  <c r="J3094" i="1"/>
  <c r="K3094" i="1" s="1"/>
  <c r="J3095" i="1"/>
  <c r="K3095" i="1" s="1"/>
  <c r="J3096" i="1"/>
  <c r="K3096" i="1" s="1"/>
  <c r="J3097" i="1"/>
  <c r="K3097" i="1" s="1"/>
  <c r="J3098" i="1"/>
  <c r="K3098" i="1" s="1"/>
  <c r="J3099" i="1"/>
  <c r="K3099" i="1" s="1"/>
  <c r="J3100" i="1"/>
  <c r="K3100" i="1" s="1"/>
  <c r="J3101" i="1"/>
  <c r="K3101" i="1" s="1"/>
  <c r="J3102" i="1"/>
  <c r="K3102" i="1" s="1"/>
  <c r="J3103" i="1"/>
  <c r="K3103" i="1" s="1"/>
  <c r="J3104" i="1"/>
  <c r="K3104" i="1" s="1"/>
  <c r="J3105" i="1"/>
  <c r="K3105" i="1" s="1"/>
  <c r="J3106" i="1"/>
  <c r="K3106" i="1" s="1"/>
  <c r="J3107" i="1"/>
  <c r="K3107" i="1" s="1"/>
  <c r="J3108" i="1"/>
  <c r="K3108" i="1" s="1"/>
  <c r="J3109" i="1"/>
  <c r="K3109" i="1" s="1"/>
  <c r="J3110" i="1"/>
  <c r="K3110" i="1" s="1"/>
  <c r="J3111" i="1"/>
  <c r="K3111" i="1" s="1"/>
  <c r="J3112" i="1"/>
  <c r="K3112" i="1" s="1"/>
  <c r="J3113" i="1"/>
  <c r="K3113" i="1" s="1"/>
  <c r="J3114" i="1"/>
  <c r="K3114" i="1" s="1"/>
  <c r="J3115" i="1"/>
  <c r="K3115" i="1" s="1"/>
  <c r="J3116" i="1"/>
  <c r="K3116" i="1" s="1"/>
  <c r="J3117" i="1"/>
  <c r="K3117" i="1" s="1"/>
  <c r="J3118" i="1"/>
  <c r="K3118" i="1" s="1"/>
  <c r="J3119" i="1"/>
  <c r="K3119" i="1" s="1"/>
  <c r="J3120" i="1"/>
  <c r="K3120" i="1" s="1"/>
  <c r="J3121" i="1"/>
  <c r="K3121" i="1" s="1"/>
  <c r="J3122" i="1"/>
  <c r="K3122" i="1" s="1"/>
  <c r="J3123" i="1"/>
  <c r="K3123" i="1" s="1"/>
  <c r="J3124" i="1"/>
  <c r="K3124" i="1" s="1"/>
  <c r="J3125" i="1"/>
  <c r="K3125" i="1" s="1"/>
  <c r="J3126" i="1"/>
  <c r="K3126" i="1" s="1"/>
  <c r="J3127" i="1"/>
  <c r="K3127" i="1" s="1"/>
  <c r="J3128" i="1"/>
  <c r="K3128" i="1" s="1"/>
  <c r="J3129" i="1"/>
  <c r="K3129" i="1" s="1"/>
  <c r="J3130" i="1"/>
  <c r="K3130" i="1" s="1"/>
  <c r="J3131" i="1"/>
  <c r="K3131" i="1" s="1"/>
  <c r="J3132" i="1"/>
  <c r="K3132" i="1" s="1"/>
  <c r="J3133" i="1"/>
  <c r="K3133" i="1" s="1"/>
  <c r="J3134" i="1"/>
  <c r="K3134" i="1" s="1"/>
  <c r="J3135" i="1"/>
  <c r="K3135" i="1" s="1"/>
  <c r="J3136" i="1"/>
  <c r="K3136" i="1" s="1"/>
  <c r="J3137" i="1"/>
  <c r="K3137" i="1" s="1"/>
  <c r="J3138" i="1"/>
  <c r="K3138" i="1" s="1"/>
  <c r="J3139" i="1"/>
  <c r="K3139" i="1" s="1"/>
  <c r="J3140" i="1"/>
  <c r="K3140" i="1" s="1"/>
  <c r="J3141" i="1"/>
  <c r="K3141" i="1" s="1"/>
  <c r="J3142" i="1"/>
  <c r="K3142" i="1" s="1"/>
  <c r="J3143" i="1"/>
  <c r="K3143" i="1" s="1"/>
  <c r="J3144" i="1"/>
  <c r="K3144" i="1" s="1"/>
  <c r="J3145" i="1"/>
  <c r="K3145" i="1" s="1"/>
  <c r="J3146" i="1"/>
  <c r="K3146" i="1" s="1"/>
  <c r="J3147" i="1"/>
  <c r="K3147" i="1" s="1"/>
  <c r="J3148" i="1"/>
  <c r="K3148" i="1" s="1"/>
  <c r="J3149" i="1"/>
  <c r="K3149" i="1" s="1"/>
  <c r="J3150" i="1"/>
  <c r="K3150" i="1" s="1"/>
  <c r="J3151" i="1"/>
  <c r="K3151" i="1" s="1"/>
  <c r="J3152" i="1"/>
  <c r="K3152" i="1" s="1"/>
  <c r="J3153" i="1"/>
  <c r="K3153" i="1" s="1"/>
  <c r="J3154" i="1"/>
  <c r="K3154" i="1" s="1"/>
  <c r="J3155" i="1"/>
  <c r="K3155" i="1" s="1"/>
  <c r="J3156" i="1"/>
  <c r="K3156" i="1" s="1"/>
  <c r="J3157" i="1"/>
  <c r="K3157" i="1" s="1"/>
  <c r="J3158" i="1"/>
  <c r="K3158" i="1" s="1"/>
  <c r="J3159" i="1"/>
  <c r="K3159" i="1" s="1"/>
  <c r="J3160" i="1"/>
  <c r="K3160" i="1" s="1"/>
  <c r="J3161" i="1"/>
  <c r="K3161" i="1" s="1"/>
  <c r="J3162" i="1"/>
  <c r="K3162" i="1" s="1"/>
  <c r="J3163" i="1"/>
  <c r="K3163" i="1" s="1"/>
  <c r="J3164" i="1"/>
  <c r="K3164" i="1" s="1"/>
  <c r="J3165" i="1"/>
  <c r="K3165" i="1" s="1"/>
  <c r="J3166" i="1"/>
  <c r="K3166" i="1" s="1"/>
  <c r="J3167" i="1"/>
  <c r="K3167" i="1" s="1"/>
  <c r="J3168" i="1"/>
  <c r="K3168" i="1" s="1"/>
  <c r="J3169" i="1"/>
  <c r="K3169" i="1" s="1"/>
  <c r="J3170" i="1"/>
  <c r="K3170" i="1" s="1"/>
  <c r="J3171" i="1"/>
  <c r="K3171" i="1" s="1"/>
  <c r="J3172" i="1"/>
  <c r="K3172" i="1" s="1"/>
  <c r="J3173" i="1"/>
  <c r="K3173" i="1" s="1"/>
  <c r="J3174" i="1"/>
  <c r="K3174" i="1" s="1"/>
  <c r="J3175" i="1"/>
  <c r="K3175" i="1" s="1"/>
  <c r="J3176" i="1"/>
  <c r="K3176" i="1" s="1"/>
  <c r="J3177" i="1"/>
  <c r="K3177" i="1" s="1"/>
  <c r="J3178" i="1"/>
  <c r="K3178" i="1" s="1"/>
  <c r="J3179" i="1"/>
  <c r="K3179" i="1" s="1"/>
  <c r="J3180" i="1"/>
  <c r="K3180" i="1" s="1"/>
  <c r="J3181" i="1"/>
  <c r="K3181" i="1" s="1"/>
  <c r="J3182" i="1"/>
  <c r="K3182" i="1" s="1"/>
  <c r="J3183" i="1"/>
  <c r="K3183" i="1" s="1"/>
  <c r="J3184" i="1"/>
  <c r="K3184" i="1" s="1"/>
  <c r="J3185" i="1"/>
  <c r="K3185" i="1" s="1"/>
  <c r="J3186" i="1"/>
  <c r="K3186" i="1" s="1"/>
  <c r="J3187" i="1"/>
  <c r="K3187" i="1" s="1"/>
  <c r="J3188" i="1"/>
  <c r="K3188" i="1" s="1"/>
  <c r="J3189" i="1"/>
  <c r="K3189" i="1" s="1"/>
  <c r="J3190" i="1"/>
  <c r="K3190" i="1" s="1"/>
  <c r="J3191" i="1"/>
  <c r="K3191" i="1" s="1"/>
  <c r="J3192" i="1"/>
  <c r="K3192" i="1" s="1"/>
  <c r="J3193" i="1"/>
  <c r="K3193" i="1" s="1"/>
  <c r="J3194" i="1"/>
  <c r="K3194" i="1" s="1"/>
  <c r="J3195" i="1"/>
  <c r="K3195" i="1" s="1"/>
  <c r="J3196" i="1"/>
  <c r="K3196" i="1" s="1"/>
  <c r="J3197" i="1"/>
  <c r="K3197" i="1" s="1"/>
  <c r="J3198" i="1"/>
  <c r="K3198" i="1" s="1"/>
  <c r="J3199" i="1"/>
  <c r="K3199" i="1" s="1"/>
  <c r="J3200" i="1"/>
  <c r="K3200" i="1" s="1"/>
  <c r="J3201" i="1"/>
  <c r="K3201" i="1" s="1"/>
  <c r="J3202" i="1"/>
  <c r="K3202" i="1" s="1"/>
  <c r="J3203" i="1"/>
  <c r="K3203" i="1" s="1"/>
  <c r="J3204" i="1"/>
  <c r="K3204" i="1" s="1"/>
  <c r="J3205" i="1"/>
  <c r="K3205" i="1" s="1"/>
  <c r="J3206" i="1"/>
  <c r="K3206" i="1" s="1"/>
  <c r="J3207" i="1"/>
  <c r="K3207" i="1" s="1"/>
  <c r="J3208" i="1"/>
  <c r="K3208" i="1" s="1"/>
  <c r="J3209" i="1"/>
  <c r="K3209" i="1" s="1"/>
  <c r="J3210" i="1"/>
  <c r="K3210" i="1" s="1"/>
  <c r="J3211" i="1"/>
  <c r="K3211" i="1" s="1"/>
  <c r="J3212" i="1"/>
  <c r="K3212" i="1" s="1"/>
  <c r="J3213" i="1"/>
  <c r="K3213" i="1" s="1"/>
  <c r="J3214" i="1"/>
  <c r="K3214" i="1" s="1"/>
  <c r="J3215" i="1"/>
  <c r="K3215" i="1" s="1"/>
  <c r="J3216" i="1"/>
  <c r="K3216" i="1" s="1"/>
  <c r="J3217" i="1"/>
  <c r="K3217" i="1" s="1"/>
  <c r="J3218" i="1"/>
  <c r="K3218" i="1" s="1"/>
  <c r="J3219" i="1"/>
  <c r="K3219" i="1" s="1"/>
  <c r="J3220" i="1"/>
  <c r="K3220" i="1" s="1"/>
  <c r="J3221" i="1"/>
  <c r="K3221" i="1" s="1"/>
  <c r="J3222" i="1"/>
  <c r="K3222" i="1" s="1"/>
  <c r="J3223" i="1"/>
  <c r="K3223" i="1" s="1"/>
  <c r="J3224" i="1"/>
  <c r="K3224" i="1" s="1"/>
  <c r="J3225" i="1"/>
  <c r="K3225" i="1" s="1"/>
  <c r="J3226" i="1"/>
  <c r="K3226" i="1" s="1"/>
  <c r="J3227" i="1"/>
  <c r="K3227" i="1" s="1"/>
  <c r="J3228" i="1"/>
  <c r="K3228" i="1" s="1"/>
  <c r="J3229" i="1"/>
  <c r="K3229" i="1" s="1"/>
  <c r="J3230" i="1"/>
  <c r="K3230" i="1" s="1"/>
  <c r="J3231" i="1"/>
  <c r="K3231" i="1" s="1"/>
  <c r="J3232" i="1"/>
  <c r="K3232" i="1" s="1"/>
  <c r="J3233" i="1"/>
  <c r="K3233" i="1" s="1"/>
  <c r="J3234" i="1"/>
  <c r="K3234" i="1" s="1"/>
  <c r="J3235" i="1"/>
  <c r="K3235" i="1" s="1"/>
  <c r="J3236" i="1"/>
  <c r="K3236" i="1" s="1"/>
  <c r="J3237" i="1"/>
  <c r="K3237" i="1" s="1"/>
  <c r="J3238" i="1"/>
  <c r="K3238" i="1" s="1"/>
  <c r="J3239" i="1"/>
  <c r="K3239" i="1" s="1"/>
  <c r="J3240" i="1"/>
  <c r="K3240" i="1" s="1"/>
  <c r="J3241" i="1"/>
  <c r="K3241" i="1" s="1"/>
  <c r="J3242" i="1"/>
  <c r="K3242" i="1" s="1"/>
  <c r="J3243" i="1"/>
  <c r="K3243" i="1" s="1"/>
  <c r="J3244" i="1"/>
  <c r="K3244" i="1" s="1"/>
  <c r="J3245" i="1"/>
  <c r="K3245" i="1" s="1"/>
  <c r="J3246" i="1"/>
  <c r="K3246" i="1" s="1"/>
  <c r="J3247" i="1"/>
  <c r="K3247" i="1" s="1"/>
  <c r="J3248" i="1"/>
  <c r="K3248" i="1" s="1"/>
  <c r="J3249" i="1"/>
  <c r="K3249" i="1" s="1"/>
  <c r="J3250" i="1"/>
  <c r="K3250" i="1" s="1"/>
  <c r="J3251" i="1"/>
  <c r="K3251" i="1" s="1"/>
  <c r="J3252" i="1"/>
  <c r="K3252" i="1" s="1"/>
  <c r="J3253" i="1"/>
  <c r="K3253" i="1" s="1"/>
  <c r="J3254" i="1"/>
  <c r="K3254" i="1" s="1"/>
  <c r="J3255" i="1"/>
  <c r="K3255" i="1" s="1"/>
  <c r="J3256" i="1"/>
  <c r="K3256" i="1" s="1"/>
  <c r="J3257" i="1"/>
  <c r="K3257" i="1" s="1"/>
  <c r="J3258" i="1"/>
  <c r="K3258" i="1" s="1"/>
  <c r="J3259" i="1"/>
  <c r="K3259" i="1" s="1"/>
  <c r="J3260" i="1"/>
  <c r="K3260" i="1" s="1"/>
  <c r="J3261" i="1"/>
  <c r="K3261" i="1" s="1"/>
  <c r="J3262" i="1"/>
  <c r="K3262" i="1" s="1"/>
  <c r="J3263" i="1"/>
  <c r="K3263" i="1" s="1"/>
  <c r="J3264" i="1"/>
  <c r="K3264" i="1" s="1"/>
  <c r="J3265" i="1"/>
  <c r="K3265" i="1" s="1"/>
  <c r="J3266" i="1"/>
  <c r="K3266" i="1" s="1"/>
  <c r="J3267" i="1"/>
  <c r="K3267" i="1" s="1"/>
  <c r="J3268" i="1"/>
  <c r="K3268" i="1" s="1"/>
  <c r="J3269" i="1"/>
  <c r="K3269" i="1" s="1"/>
  <c r="J3270" i="1"/>
  <c r="K3270" i="1" s="1"/>
  <c r="J3271" i="1"/>
  <c r="K3271" i="1" s="1"/>
  <c r="J3272" i="1"/>
  <c r="K3272" i="1" s="1"/>
  <c r="J3273" i="1"/>
  <c r="K3273" i="1" s="1"/>
  <c r="J3274" i="1"/>
  <c r="K3274" i="1" s="1"/>
  <c r="J3275" i="1"/>
  <c r="K3275" i="1" s="1"/>
  <c r="J3276" i="1"/>
  <c r="K3276" i="1" s="1"/>
  <c r="J3277" i="1"/>
  <c r="K3277" i="1" s="1"/>
  <c r="J3278" i="1"/>
  <c r="K3278" i="1" s="1"/>
  <c r="J3279" i="1"/>
  <c r="K3279" i="1" s="1"/>
  <c r="J3280" i="1"/>
  <c r="K3280" i="1" s="1"/>
  <c r="J3281" i="1"/>
  <c r="K3281" i="1" s="1"/>
  <c r="J3282" i="1"/>
  <c r="K3282" i="1" s="1"/>
  <c r="J3283" i="1"/>
  <c r="K3283" i="1" s="1"/>
  <c r="J3284" i="1"/>
  <c r="K3284" i="1" s="1"/>
  <c r="J3285" i="1"/>
  <c r="K3285" i="1" s="1"/>
  <c r="J3286" i="1"/>
  <c r="K3286" i="1" s="1"/>
  <c r="J3287" i="1"/>
  <c r="K3287" i="1" s="1"/>
  <c r="J3288" i="1"/>
  <c r="K3288" i="1" s="1"/>
  <c r="J3289" i="1"/>
  <c r="K3289" i="1" s="1"/>
  <c r="J3290" i="1"/>
  <c r="K3290" i="1" s="1"/>
  <c r="J3291" i="1"/>
  <c r="K3291" i="1" s="1"/>
  <c r="J3292" i="1"/>
  <c r="K3292" i="1" s="1"/>
  <c r="J3293" i="1"/>
  <c r="K3293" i="1" s="1"/>
  <c r="J3294" i="1"/>
  <c r="K3294" i="1" s="1"/>
  <c r="J3295" i="1"/>
  <c r="K3295" i="1" s="1"/>
  <c r="J3296" i="1"/>
  <c r="K3296" i="1" s="1"/>
  <c r="J3297" i="1"/>
  <c r="K3297" i="1" s="1"/>
  <c r="J3298" i="1"/>
  <c r="K3298" i="1" s="1"/>
  <c r="J3299" i="1"/>
  <c r="K3299" i="1" s="1"/>
  <c r="J3300" i="1"/>
  <c r="K3300" i="1" s="1"/>
  <c r="J3301" i="1"/>
  <c r="K3301" i="1" s="1"/>
  <c r="J3302" i="1"/>
  <c r="K3302" i="1" s="1"/>
  <c r="J3303" i="1"/>
  <c r="K3303" i="1" s="1"/>
  <c r="J3304" i="1"/>
  <c r="J3305" i="1"/>
  <c r="K3305" i="1" s="1"/>
  <c r="J3306" i="1"/>
  <c r="K3306" i="1" s="1"/>
  <c r="J3307" i="1"/>
  <c r="K3307" i="1" s="1"/>
  <c r="J3308" i="1"/>
  <c r="K3308" i="1" s="1"/>
  <c r="J3309" i="1"/>
  <c r="K3309" i="1" s="1"/>
  <c r="J3310" i="1"/>
  <c r="K3310" i="1" s="1"/>
  <c r="J3311" i="1"/>
  <c r="K3311" i="1" s="1"/>
  <c r="J3312" i="1"/>
  <c r="K3312" i="1" s="1"/>
  <c r="J3313" i="1"/>
  <c r="K3313" i="1" s="1"/>
  <c r="J3314" i="1"/>
  <c r="K3314" i="1" s="1"/>
  <c r="J3315" i="1"/>
  <c r="K3315" i="1" s="1"/>
  <c r="J3316" i="1"/>
  <c r="K3316" i="1" s="1"/>
  <c r="J3317" i="1"/>
  <c r="K3317" i="1" s="1"/>
  <c r="J3318" i="1"/>
  <c r="K3318" i="1" s="1"/>
  <c r="J3319" i="1"/>
  <c r="K3319" i="1" s="1"/>
  <c r="J3320" i="1"/>
  <c r="K3320" i="1" s="1"/>
  <c r="J3321" i="1"/>
  <c r="K3321" i="1" s="1"/>
  <c r="J3322" i="1"/>
  <c r="K3322" i="1" s="1"/>
  <c r="J3323" i="1"/>
  <c r="K3323" i="1" s="1"/>
  <c r="J3324" i="1"/>
  <c r="K3324" i="1" s="1"/>
  <c r="J3325" i="1"/>
  <c r="K3325" i="1" s="1"/>
  <c r="J3326" i="1"/>
  <c r="K3326" i="1" s="1"/>
  <c r="J3327" i="1"/>
  <c r="K3327" i="1" s="1"/>
  <c r="J3328" i="1"/>
  <c r="K3328" i="1" s="1"/>
  <c r="J3329" i="1"/>
  <c r="K3329" i="1" s="1"/>
  <c r="J3330" i="1"/>
  <c r="K3330" i="1" s="1"/>
  <c r="J3331" i="1"/>
  <c r="K3331" i="1" s="1"/>
  <c r="J3332" i="1"/>
  <c r="K3332" i="1" s="1"/>
  <c r="J3333" i="1"/>
  <c r="K3333" i="1" s="1"/>
  <c r="J3334" i="1"/>
  <c r="K3334" i="1" s="1"/>
  <c r="J3335" i="1"/>
  <c r="K3335" i="1" s="1"/>
  <c r="J3336" i="1"/>
  <c r="K3336" i="1" s="1"/>
  <c r="J3337" i="1"/>
  <c r="K3337" i="1" s="1"/>
  <c r="J3338" i="1"/>
  <c r="K3338" i="1" s="1"/>
  <c r="J3339" i="1"/>
  <c r="K3339" i="1" s="1"/>
  <c r="J3340" i="1"/>
  <c r="K3340" i="1" s="1"/>
  <c r="J3341" i="1"/>
  <c r="K3341" i="1" s="1"/>
  <c r="J3342" i="1"/>
  <c r="K3342" i="1" s="1"/>
  <c r="J3343" i="1"/>
  <c r="K3343" i="1" s="1"/>
  <c r="J3344" i="1"/>
  <c r="K3344" i="1" s="1"/>
  <c r="J3345" i="1"/>
  <c r="K3345" i="1" s="1"/>
  <c r="J3346" i="1"/>
  <c r="K3346" i="1" s="1"/>
  <c r="J3347" i="1"/>
  <c r="K3347" i="1" s="1"/>
  <c r="J3348" i="1"/>
  <c r="K3348" i="1" s="1"/>
  <c r="J3349" i="1"/>
  <c r="K3349" i="1" s="1"/>
  <c r="J3350" i="1"/>
  <c r="K3350" i="1" s="1"/>
  <c r="J3351" i="1"/>
  <c r="K3351" i="1" s="1"/>
  <c r="J3352" i="1"/>
  <c r="K3352" i="1" s="1"/>
  <c r="J3353" i="1"/>
  <c r="K3353" i="1" s="1"/>
  <c r="J3354" i="1"/>
  <c r="K3354" i="1" s="1"/>
  <c r="J3355" i="1"/>
  <c r="K3355" i="1" s="1"/>
  <c r="J3356" i="1"/>
  <c r="K3356" i="1" s="1"/>
  <c r="J3357" i="1"/>
  <c r="K3357" i="1" s="1"/>
  <c r="J3358" i="1"/>
  <c r="K3358" i="1" s="1"/>
  <c r="J3359" i="1"/>
  <c r="K3359" i="1" s="1"/>
  <c r="J3360" i="1"/>
  <c r="K3360" i="1" s="1"/>
  <c r="J3361" i="1"/>
  <c r="K3361" i="1" s="1"/>
  <c r="J3362" i="1"/>
  <c r="K3362" i="1" s="1"/>
  <c r="J3363" i="1"/>
  <c r="K3363" i="1" s="1"/>
  <c r="J3364" i="1"/>
  <c r="K3364" i="1" s="1"/>
  <c r="J3365" i="1"/>
  <c r="K3365" i="1" s="1"/>
  <c r="J3366" i="1"/>
  <c r="K3366" i="1" s="1"/>
  <c r="J3367" i="1"/>
  <c r="K3367" i="1" s="1"/>
  <c r="J3368" i="1"/>
  <c r="K3368" i="1" s="1"/>
  <c r="J3369" i="1"/>
  <c r="K3369" i="1" s="1"/>
  <c r="J3370" i="1"/>
  <c r="K3370" i="1" s="1"/>
  <c r="J3371" i="1"/>
  <c r="K3371" i="1" s="1"/>
  <c r="J3372" i="1"/>
  <c r="K3372" i="1" s="1"/>
  <c r="J3373" i="1"/>
  <c r="K3373" i="1" s="1"/>
  <c r="J3374" i="1"/>
  <c r="K3374" i="1" s="1"/>
  <c r="J3375" i="1"/>
  <c r="K3375" i="1" s="1"/>
  <c r="J3376" i="1"/>
  <c r="K3376" i="1" s="1"/>
  <c r="J3377" i="1"/>
  <c r="K3377" i="1" s="1"/>
  <c r="J3378" i="1"/>
  <c r="K3378" i="1" s="1"/>
  <c r="J3379" i="1"/>
  <c r="K3379" i="1" s="1"/>
  <c r="J3380" i="1"/>
  <c r="K3380" i="1" s="1"/>
  <c r="J3381" i="1"/>
  <c r="K3381" i="1" s="1"/>
  <c r="J3382" i="1"/>
  <c r="K3382" i="1" s="1"/>
  <c r="J3383" i="1"/>
  <c r="K3383" i="1" s="1"/>
  <c r="J3384" i="1"/>
  <c r="K3384" i="1" s="1"/>
  <c r="J3385" i="1"/>
  <c r="K3385" i="1" s="1"/>
  <c r="J3386" i="1"/>
  <c r="K3386" i="1" s="1"/>
  <c r="J3387" i="1"/>
  <c r="K3387" i="1" s="1"/>
  <c r="J3388" i="1"/>
  <c r="K3388" i="1" s="1"/>
  <c r="J3389" i="1"/>
  <c r="K3389" i="1" s="1"/>
  <c r="J3390" i="1"/>
  <c r="K3390" i="1" s="1"/>
  <c r="J3391" i="1"/>
  <c r="K3391" i="1" s="1"/>
  <c r="J3392" i="1"/>
  <c r="K3392" i="1" s="1"/>
  <c r="J3393" i="1"/>
  <c r="K3393" i="1" s="1"/>
  <c r="J3394" i="1"/>
  <c r="K3394" i="1" s="1"/>
  <c r="J3395" i="1"/>
  <c r="K3395" i="1" s="1"/>
  <c r="J3396" i="1"/>
  <c r="K3396" i="1" s="1"/>
  <c r="J3397" i="1"/>
  <c r="K3397" i="1" s="1"/>
  <c r="J3398" i="1"/>
  <c r="K3398" i="1" s="1"/>
  <c r="J3399" i="1"/>
  <c r="K3399" i="1" s="1"/>
  <c r="J3400" i="1"/>
  <c r="K3400" i="1" s="1"/>
  <c r="J3401" i="1"/>
  <c r="K3401" i="1" s="1"/>
  <c r="J3402" i="1"/>
  <c r="K3402" i="1" s="1"/>
  <c r="J3403" i="1"/>
  <c r="K3403" i="1" s="1"/>
  <c r="J3404" i="1"/>
  <c r="K3404" i="1" s="1"/>
  <c r="J3405" i="1"/>
  <c r="K3405" i="1" s="1"/>
  <c r="J3406" i="1"/>
  <c r="K3406" i="1" s="1"/>
  <c r="J3407" i="1"/>
  <c r="K3407" i="1" s="1"/>
  <c r="J3408" i="1"/>
  <c r="K3408" i="1" s="1"/>
  <c r="J3409" i="1"/>
  <c r="K3409" i="1" s="1"/>
  <c r="J3410" i="1"/>
  <c r="K3410" i="1" s="1"/>
  <c r="J3411" i="1"/>
  <c r="K3411" i="1" s="1"/>
  <c r="J3412" i="1"/>
  <c r="K3412" i="1" s="1"/>
  <c r="J3413" i="1"/>
  <c r="K3413" i="1" s="1"/>
  <c r="J3414" i="1"/>
  <c r="K3414" i="1" s="1"/>
  <c r="J3415" i="1"/>
  <c r="K3415" i="1" s="1"/>
  <c r="J3416" i="1"/>
  <c r="K3416" i="1" s="1"/>
  <c r="J3417" i="1"/>
  <c r="K3417" i="1" s="1"/>
  <c r="J3418" i="1"/>
  <c r="K3418" i="1" s="1"/>
  <c r="J3419" i="1"/>
  <c r="K3419" i="1" s="1"/>
  <c r="J3420" i="1"/>
  <c r="K3420" i="1" s="1"/>
  <c r="J3421" i="1"/>
  <c r="K3421" i="1" s="1"/>
  <c r="J3422" i="1"/>
  <c r="K3422" i="1" s="1"/>
  <c r="J3423" i="1"/>
  <c r="K3423" i="1" s="1"/>
  <c r="J3424" i="1"/>
  <c r="K3424" i="1" s="1"/>
  <c r="J3425" i="1"/>
  <c r="K3425" i="1" s="1"/>
  <c r="J3426" i="1"/>
  <c r="K3426" i="1" s="1"/>
  <c r="J3427" i="1"/>
  <c r="K3427" i="1" s="1"/>
  <c r="J3428" i="1"/>
  <c r="K3428" i="1" s="1"/>
  <c r="J3429" i="1"/>
  <c r="K3429" i="1" s="1"/>
  <c r="J3430" i="1"/>
  <c r="K3430" i="1" s="1"/>
  <c r="J3431" i="1"/>
  <c r="K3431" i="1" s="1"/>
  <c r="J3432" i="1"/>
  <c r="K3432" i="1" s="1"/>
  <c r="J3433" i="1"/>
  <c r="K3433" i="1" s="1"/>
  <c r="J3434" i="1"/>
  <c r="K3434" i="1" s="1"/>
  <c r="J3435" i="1"/>
  <c r="K3435" i="1" s="1"/>
  <c r="J3436" i="1"/>
  <c r="K3436" i="1" s="1"/>
  <c r="J3437" i="1"/>
  <c r="K3437" i="1" s="1"/>
  <c r="J3438" i="1"/>
  <c r="K3438" i="1" s="1"/>
  <c r="J3439" i="1"/>
  <c r="K3439" i="1" s="1"/>
  <c r="J3440" i="1"/>
  <c r="K3440" i="1" s="1"/>
  <c r="J3441" i="1"/>
  <c r="K3441" i="1" s="1"/>
  <c r="J3442" i="1"/>
  <c r="K3442" i="1" s="1"/>
  <c r="J3443" i="1"/>
  <c r="K3443" i="1" s="1"/>
  <c r="J3444" i="1"/>
  <c r="K3444" i="1" s="1"/>
  <c r="J3445" i="1"/>
  <c r="K3445" i="1" s="1"/>
  <c r="J3446" i="1"/>
  <c r="K3446" i="1" s="1"/>
  <c r="J3447" i="1"/>
  <c r="K3447" i="1" s="1"/>
  <c r="J3448" i="1"/>
  <c r="K3448" i="1" s="1"/>
  <c r="J3449" i="1"/>
  <c r="K3449" i="1" s="1"/>
  <c r="J3450" i="1"/>
  <c r="K3450" i="1" s="1"/>
  <c r="J3451" i="1"/>
  <c r="K3451" i="1" s="1"/>
  <c r="J3452" i="1"/>
  <c r="K3452" i="1" s="1"/>
  <c r="J3453" i="1"/>
  <c r="K3453" i="1" s="1"/>
  <c r="J3454" i="1"/>
  <c r="K3454" i="1" s="1"/>
  <c r="J3455" i="1"/>
  <c r="K3455" i="1" s="1"/>
  <c r="J3456" i="1"/>
  <c r="K3456" i="1" s="1"/>
  <c r="J3457" i="1"/>
  <c r="K3457" i="1" s="1"/>
  <c r="J3458" i="1"/>
  <c r="K3458" i="1" s="1"/>
  <c r="J3459" i="1"/>
  <c r="K3459" i="1" s="1"/>
  <c r="J3460" i="1"/>
  <c r="K3460" i="1" s="1"/>
  <c r="J3461" i="1"/>
  <c r="K3461" i="1" s="1"/>
  <c r="J3462" i="1"/>
  <c r="K3462" i="1" s="1"/>
  <c r="J3463" i="1"/>
  <c r="K3463" i="1" s="1"/>
  <c r="J3464" i="1"/>
  <c r="K3464" i="1" s="1"/>
  <c r="J3465" i="1"/>
  <c r="K3465" i="1" s="1"/>
  <c r="J3466" i="1"/>
  <c r="K3466" i="1" s="1"/>
  <c r="J3467" i="1"/>
  <c r="K3467" i="1" s="1"/>
  <c r="J3468" i="1"/>
  <c r="K3468" i="1" s="1"/>
  <c r="J3469" i="1"/>
  <c r="K3469" i="1" s="1"/>
  <c r="J3470" i="1"/>
  <c r="K3470" i="1" s="1"/>
  <c r="J3471" i="1"/>
  <c r="K3471" i="1" s="1"/>
  <c r="J3472" i="1"/>
  <c r="K3472" i="1" s="1"/>
  <c r="J3473" i="1"/>
  <c r="K3473" i="1" s="1"/>
  <c r="J3474" i="1"/>
  <c r="K3474" i="1" s="1"/>
  <c r="J3475" i="1"/>
  <c r="K3475" i="1" s="1"/>
  <c r="J3476" i="1"/>
  <c r="K3476" i="1" s="1"/>
  <c r="J3477" i="1"/>
  <c r="K3477" i="1" s="1"/>
  <c r="J3478" i="1"/>
  <c r="K3478" i="1" s="1"/>
  <c r="J3479" i="1"/>
  <c r="K3479" i="1" s="1"/>
  <c r="J3480" i="1"/>
  <c r="K3480" i="1" s="1"/>
  <c r="J3481" i="1"/>
  <c r="K3481" i="1" s="1"/>
  <c r="J3482" i="1"/>
  <c r="K3482" i="1" s="1"/>
  <c r="J3483" i="1"/>
  <c r="K3483" i="1" s="1"/>
  <c r="J3484" i="1"/>
  <c r="K3484" i="1" s="1"/>
  <c r="J3485" i="1"/>
  <c r="K3485" i="1" s="1"/>
  <c r="J3486" i="1"/>
  <c r="K3486" i="1" s="1"/>
  <c r="J3487" i="1"/>
  <c r="K3487" i="1" s="1"/>
  <c r="J3488" i="1"/>
  <c r="K3488" i="1" s="1"/>
  <c r="J3489" i="1"/>
  <c r="K3489" i="1" s="1"/>
  <c r="J3490" i="1"/>
  <c r="K3490" i="1" s="1"/>
  <c r="J3491" i="1"/>
  <c r="K3491" i="1" s="1"/>
  <c r="J3492" i="1"/>
  <c r="K3492" i="1" s="1"/>
  <c r="J3493" i="1"/>
  <c r="K3493" i="1" s="1"/>
  <c r="J3494" i="1"/>
  <c r="K3494" i="1" s="1"/>
  <c r="J3495" i="1"/>
  <c r="K3495" i="1" s="1"/>
  <c r="J3496" i="1"/>
  <c r="K3496" i="1" s="1"/>
  <c r="J3497" i="1"/>
  <c r="K3497" i="1" s="1"/>
  <c r="J3498" i="1"/>
  <c r="K3498" i="1" s="1"/>
  <c r="J3499" i="1"/>
  <c r="K3499" i="1" s="1"/>
  <c r="J3500" i="1"/>
  <c r="K3500" i="1" s="1"/>
  <c r="J3501" i="1"/>
  <c r="K3501" i="1" s="1"/>
  <c r="J3502" i="1"/>
  <c r="K3502" i="1" s="1"/>
  <c r="J3503" i="1"/>
  <c r="K3503" i="1" s="1"/>
  <c r="J3504" i="1"/>
  <c r="K3504" i="1" s="1"/>
  <c r="J3505" i="1"/>
  <c r="K3505" i="1" s="1"/>
  <c r="J3506" i="1"/>
  <c r="K3506" i="1" s="1"/>
  <c r="J3507" i="1"/>
  <c r="K3507" i="1" s="1"/>
  <c r="J3508" i="1"/>
  <c r="K3508" i="1" s="1"/>
  <c r="J3509" i="1"/>
  <c r="K3509" i="1" s="1"/>
  <c r="J3510" i="1"/>
  <c r="K3510" i="1" s="1"/>
  <c r="J3511" i="1"/>
  <c r="K3511" i="1" s="1"/>
  <c r="J3512" i="1"/>
  <c r="K3512" i="1" s="1"/>
  <c r="J3513" i="1"/>
  <c r="K3513" i="1" s="1"/>
  <c r="J3514" i="1"/>
  <c r="K3514" i="1" s="1"/>
  <c r="J3515" i="1"/>
  <c r="K3515" i="1" s="1"/>
  <c r="J3516" i="1"/>
  <c r="K3516" i="1" s="1"/>
  <c r="J3517" i="1"/>
  <c r="K3517" i="1" s="1"/>
  <c r="J3518" i="1"/>
  <c r="K3518" i="1" s="1"/>
  <c r="J3519" i="1"/>
  <c r="K3519" i="1" s="1"/>
  <c r="J3520" i="1"/>
  <c r="K3520" i="1" s="1"/>
  <c r="J3521" i="1"/>
  <c r="K3521" i="1" s="1"/>
  <c r="J3522" i="1"/>
  <c r="K3522" i="1" s="1"/>
  <c r="J3523" i="1"/>
  <c r="K3523" i="1" s="1"/>
  <c r="J3524" i="1"/>
  <c r="K3524" i="1" s="1"/>
  <c r="J3525" i="1"/>
  <c r="K3525" i="1" s="1"/>
  <c r="J3526" i="1"/>
  <c r="K3526" i="1" s="1"/>
  <c r="J3527" i="1"/>
  <c r="K3527" i="1" s="1"/>
  <c r="J3528" i="1"/>
  <c r="K3528" i="1" s="1"/>
  <c r="J3529" i="1"/>
  <c r="K3529" i="1" s="1"/>
  <c r="J3530" i="1"/>
  <c r="K3530" i="1" s="1"/>
  <c r="J3531" i="1"/>
  <c r="K3531" i="1" s="1"/>
  <c r="J3532" i="1"/>
  <c r="K3532" i="1" s="1"/>
  <c r="J3533" i="1"/>
  <c r="K3533" i="1" s="1"/>
  <c r="J3534" i="1"/>
  <c r="K3534" i="1" s="1"/>
  <c r="J3535" i="1"/>
  <c r="K3535" i="1" s="1"/>
  <c r="J3536" i="1"/>
  <c r="K3536" i="1" s="1"/>
  <c r="J3537" i="1"/>
  <c r="K3537" i="1" s="1"/>
  <c r="J3538" i="1"/>
  <c r="K3538" i="1" s="1"/>
  <c r="J3539" i="1"/>
  <c r="K3539" i="1" s="1"/>
  <c r="J3540" i="1"/>
  <c r="K3540" i="1" s="1"/>
  <c r="J3541" i="1"/>
  <c r="K3541" i="1" s="1"/>
  <c r="J3542" i="1"/>
  <c r="K3542" i="1" s="1"/>
  <c r="J3543" i="1"/>
  <c r="K3543" i="1" s="1"/>
  <c r="J3544" i="1"/>
  <c r="K3544" i="1" s="1"/>
  <c r="J3545" i="1"/>
  <c r="K3545" i="1" s="1"/>
  <c r="J3546" i="1"/>
  <c r="K3546" i="1" s="1"/>
  <c r="J3547" i="1"/>
  <c r="K3547" i="1" s="1"/>
  <c r="J3548" i="1"/>
  <c r="K3548" i="1" s="1"/>
  <c r="J3549" i="1"/>
  <c r="K3549" i="1" s="1"/>
  <c r="J3550" i="1"/>
  <c r="K3550" i="1" s="1"/>
  <c r="J3551" i="1"/>
  <c r="K3551" i="1" s="1"/>
  <c r="J3552" i="1"/>
  <c r="K3552" i="1" s="1"/>
  <c r="J3553" i="1"/>
  <c r="K3553" i="1" s="1"/>
  <c r="J3554" i="1"/>
  <c r="K3554" i="1" s="1"/>
  <c r="J3555" i="1"/>
  <c r="K3555" i="1" s="1"/>
  <c r="J3556" i="1"/>
  <c r="K3556" i="1" s="1"/>
  <c r="J3557" i="1"/>
  <c r="K3557" i="1" s="1"/>
  <c r="J3558" i="1"/>
  <c r="K3558" i="1" s="1"/>
  <c r="J3559" i="1"/>
  <c r="K3559" i="1" s="1"/>
  <c r="J3560" i="1"/>
  <c r="K3560" i="1" s="1"/>
  <c r="J3561" i="1"/>
  <c r="K3561" i="1" s="1"/>
  <c r="J3562" i="1"/>
  <c r="K3562" i="1" s="1"/>
  <c r="J3563" i="1"/>
  <c r="K3563" i="1" s="1"/>
  <c r="J3564" i="1"/>
  <c r="K3564" i="1" s="1"/>
  <c r="J3565" i="1"/>
  <c r="K3565" i="1" s="1"/>
  <c r="J3566" i="1"/>
  <c r="K3566" i="1" s="1"/>
  <c r="J3567" i="1"/>
  <c r="K3567" i="1" s="1"/>
  <c r="J3568" i="1"/>
  <c r="K3568" i="1" s="1"/>
  <c r="J3569" i="1"/>
  <c r="K3569" i="1" s="1"/>
  <c r="J3570" i="1"/>
  <c r="K3570" i="1" s="1"/>
  <c r="J3571" i="1"/>
  <c r="K3571" i="1" s="1"/>
  <c r="J3572" i="1"/>
  <c r="K3572" i="1" s="1"/>
  <c r="J3573" i="1"/>
  <c r="K3573" i="1" s="1"/>
  <c r="J3574" i="1"/>
  <c r="K3574" i="1" s="1"/>
  <c r="J3575" i="1"/>
  <c r="K3575" i="1" s="1"/>
  <c r="J3576" i="1"/>
  <c r="K3576" i="1" s="1"/>
  <c r="J3577" i="1"/>
  <c r="K3577" i="1" s="1"/>
  <c r="J3578" i="1"/>
  <c r="K3578" i="1" s="1"/>
  <c r="J3579" i="1"/>
  <c r="K3579" i="1" s="1"/>
  <c r="J3580" i="1"/>
  <c r="K3580" i="1" s="1"/>
  <c r="J3581" i="1"/>
  <c r="K3581" i="1" s="1"/>
  <c r="J3582" i="1"/>
  <c r="K3582" i="1" s="1"/>
  <c r="J3583" i="1"/>
  <c r="K3583" i="1" s="1"/>
  <c r="J3584" i="1"/>
  <c r="K3584" i="1" s="1"/>
  <c r="J3585" i="1"/>
  <c r="K3585" i="1" s="1"/>
  <c r="J3586" i="1"/>
  <c r="K3586" i="1" s="1"/>
  <c r="J3587" i="1"/>
  <c r="K3587" i="1" s="1"/>
  <c r="J3588" i="1"/>
  <c r="K3588" i="1" s="1"/>
  <c r="J3589" i="1"/>
  <c r="K3589" i="1" s="1"/>
  <c r="J3590" i="1"/>
  <c r="K3590" i="1" s="1"/>
  <c r="J3591" i="1"/>
  <c r="K3591" i="1" s="1"/>
  <c r="J3592" i="1"/>
  <c r="K3592" i="1" s="1"/>
  <c r="J3593" i="1"/>
  <c r="K3593" i="1" s="1"/>
  <c r="J3594" i="1"/>
  <c r="K3594" i="1" s="1"/>
  <c r="J3595" i="1"/>
  <c r="K3595" i="1" s="1"/>
  <c r="J3596" i="1"/>
  <c r="K3596" i="1" s="1"/>
  <c r="J3597" i="1"/>
  <c r="K3597" i="1" s="1"/>
  <c r="J3598" i="1"/>
  <c r="K3598" i="1" s="1"/>
  <c r="J3599" i="1"/>
  <c r="K3599" i="1" s="1"/>
  <c r="J3600" i="1"/>
  <c r="K3600" i="1" s="1"/>
  <c r="J3601" i="1"/>
  <c r="K3601" i="1" s="1"/>
  <c r="J3602" i="1"/>
  <c r="K3602" i="1" s="1"/>
  <c r="J3603" i="1"/>
  <c r="K3603" i="1" s="1"/>
  <c r="J3604" i="1"/>
  <c r="K3604" i="1" s="1"/>
  <c r="J3605" i="1"/>
  <c r="K3605" i="1" s="1"/>
  <c r="J3606" i="1"/>
  <c r="K3606" i="1" s="1"/>
  <c r="J3607" i="1"/>
  <c r="K3607" i="1" s="1"/>
  <c r="J3608" i="1"/>
  <c r="K3608" i="1" s="1"/>
  <c r="J3609" i="1"/>
  <c r="K3609" i="1" s="1"/>
  <c r="J3610" i="1"/>
  <c r="K3610" i="1" s="1"/>
  <c r="J3611" i="1"/>
  <c r="K3611" i="1" s="1"/>
  <c r="J3612" i="1"/>
  <c r="K3612" i="1" s="1"/>
  <c r="J3613" i="1"/>
  <c r="K3613" i="1" s="1"/>
  <c r="J3614" i="1"/>
  <c r="K3614" i="1" s="1"/>
  <c r="J3615" i="1"/>
  <c r="K3615" i="1" s="1"/>
  <c r="J3616" i="1"/>
  <c r="K3616" i="1" s="1"/>
  <c r="J3617" i="1"/>
  <c r="K3617" i="1" s="1"/>
  <c r="J3618" i="1"/>
  <c r="K3618" i="1" s="1"/>
  <c r="J3619" i="1"/>
  <c r="K3619" i="1" s="1"/>
  <c r="J3620" i="1"/>
  <c r="K3620" i="1" s="1"/>
  <c r="J3621" i="1"/>
  <c r="K3621" i="1" s="1"/>
  <c r="J3622" i="1"/>
  <c r="K3622" i="1" s="1"/>
  <c r="J3623" i="1"/>
  <c r="K3623" i="1" s="1"/>
  <c r="J3624" i="1"/>
  <c r="K3624" i="1" s="1"/>
  <c r="J3625" i="1"/>
  <c r="K3625" i="1" s="1"/>
  <c r="J3626" i="1"/>
  <c r="K3626" i="1" s="1"/>
  <c r="J3627" i="1"/>
  <c r="K3627" i="1" s="1"/>
  <c r="J3628" i="1"/>
  <c r="K3628" i="1" s="1"/>
  <c r="J3629" i="1"/>
  <c r="K3629" i="1" s="1"/>
  <c r="J3630" i="1"/>
  <c r="K3630" i="1" s="1"/>
  <c r="J3631" i="1"/>
  <c r="K3631" i="1" s="1"/>
  <c r="J3632" i="1"/>
  <c r="K3632" i="1" s="1"/>
  <c r="J3633" i="1"/>
  <c r="K3633" i="1" s="1"/>
  <c r="J3634" i="1"/>
  <c r="K3634" i="1" s="1"/>
  <c r="J3635" i="1"/>
  <c r="K3635" i="1" s="1"/>
  <c r="J3636" i="1"/>
  <c r="K3636" i="1" s="1"/>
  <c r="J3637" i="1"/>
  <c r="K3637" i="1" s="1"/>
  <c r="J3638" i="1"/>
  <c r="K3638" i="1" s="1"/>
  <c r="J3639" i="1"/>
  <c r="K3639" i="1" s="1"/>
  <c r="J3640" i="1"/>
  <c r="K3640" i="1" s="1"/>
  <c r="J3641" i="1"/>
  <c r="K3641" i="1" s="1"/>
  <c r="J3642" i="1"/>
  <c r="K3642" i="1" s="1"/>
  <c r="J3643" i="1"/>
  <c r="K3643" i="1" s="1"/>
  <c r="J3644" i="1"/>
  <c r="K3644" i="1" s="1"/>
  <c r="J3645" i="1"/>
  <c r="K3645" i="1" s="1"/>
  <c r="J3646" i="1"/>
  <c r="K3646" i="1" s="1"/>
  <c r="J3647" i="1"/>
  <c r="K3647" i="1" s="1"/>
  <c r="J3648" i="1"/>
  <c r="K3648" i="1" s="1"/>
  <c r="J3649" i="1"/>
  <c r="K3649" i="1" s="1"/>
  <c r="J3650" i="1"/>
  <c r="K3650" i="1" s="1"/>
  <c r="J3651" i="1"/>
  <c r="K3651" i="1" s="1"/>
  <c r="J3652" i="1"/>
  <c r="K3652" i="1" s="1"/>
  <c r="J3653" i="1"/>
  <c r="K3653" i="1" s="1"/>
  <c r="J3654" i="1"/>
  <c r="K3654" i="1" s="1"/>
  <c r="J3655" i="1"/>
  <c r="K3655" i="1" s="1"/>
  <c r="J3656" i="1"/>
  <c r="K3656" i="1" s="1"/>
  <c r="J3657" i="1"/>
  <c r="K3657" i="1" s="1"/>
  <c r="J3658" i="1"/>
  <c r="K3658" i="1" s="1"/>
  <c r="J3659" i="1"/>
  <c r="K3659" i="1" s="1"/>
  <c r="J3660" i="1"/>
  <c r="K3660" i="1" s="1"/>
  <c r="J3661" i="1"/>
  <c r="K3661" i="1" s="1"/>
  <c r="J3662" i="1"/>
  <c r="K3662" i="1" s="1"/>
  <c r="J3663" i="1"/>
  <c r="K3663" i="1" s="1"/>
  <c r="J3664" i="1"/>
  <c r="K3664" i="1" s="1"/>
  <c r="J3665" i="1"/>
  <c r="K3665" i="1" s="1"/>
  <c r="J3666" i="1"/>
  <c r="K3666" i="1" s="1"/>
  <c r="J3667" i="1"/>
  <c r="K3667" i="1" s="1"/>
  <c r="J3668" i="1"/>
  <c r="K3668" i="1" s="1"/>
  <c r="J3669" i="1"/>
  <c r="K3669" i="1" s="1"/>
  <c r="J3670" i="1"/>
  <c r="K3670" i="1" s="1"/>
  <c r="J3671" i="1"/>
  <c r="K3671" i="1" s="1"/>
  <c r="J3672" i="1"/>
  <c r="K3672" i="1" s="1"/>
  <c r="J3673" i="1"/>
  <c r="K3673" i="1" s="1"/>
  <c r="J3674" i="1"/>
  <c r="K3674" i="1" s="1"/>
  <c r="J3675" i="1"/>
  <c r="K3675" i="1" s="1"/>
  <c r="J3676" i="1"/>
  <c r="K3676" i="1" s="1"/>
  <c r="J3677" i="1"/>
  <c r="K3677" i="1" s="1"/>
  <c r="J3678" i="1"/>
  <c r="K3678" i="1" s="1"/>
  <c r="J3679" i="1"/>
  <c r="K3679" i="1" s="1"/>
  <c r="J3680" i="1"/>
  <c r="K3680" i="1" s="1"/>
  <c r="J3681" i="1"/>
  <c r="K3681" i="1" s="1"/>
  <c r="J3682" i="1"/>
  <c r="K3682" i="1" s="1"/>
  <c r="J3683" i="1"/>
  <c r="K3683" i="1" s="1"/>
  <c r="J3684" i="1"/>
  <c r="K3684" i="1" s="1"/>
  <c r="J3685" i="1"/>
  <c r="K3685" i="1" s="1"/>
  <c r="J3686" i="1"/>
  <c r="K3686" i="1" s="1"/>
  <c r="J3687" i="1"/>
  <c r="K3687" i="1" s="1"/>
  <c r="J3688" i="1"/>
  <c r="K3688" i="1" s="1"/>
  <c r="J3689" i="1"/>
  <c r="K3689" i="1" s="1"/>
  <c r="J3690" i="1"/>
  <c r="K3690" i="1" s="1"/>
  <c r="J3691" i="1"/>
  <c r="K3691" i="1" s="1"/>
  <c r="J3692" i="1"/>
  <c r="K3692" i="1" s="1"/>
  <c r="J3693" i="1"/>
  <c r="K3693" i="1" s="1"/>
  <c r="J3694" i="1"/>
  <c r="K3694" i="1" s="1"/>
  <c r="J3695" i="1"/>
  <c r="K3695" i="1" s="1"/>
  <c r="J3696" i="1"/>
  <c r="K3696" i="1" s="1"/>
  <c r="J3697" i="1"/>
  <c r="K3697" i="1" s="1"/>
  <c r="J3698" i="1"/>
  <c r="K3698" i="1" s="1"/>
  <c r="J3699" i="1"/>
  <c r="K3699" i="1" s="1"/>
  <c r="J3700" i="1"/>
  <c r="K3700" i="1" s="1"/>
  <c r="J3701" i="1"/>
  <c r="K3701" i="1" s="1"/>
  <c r="J3702" i="1"/>
  <c r="K3702" i="1" s="1"/>
  <c r="J3703" i="1"/>
  <c r="K3703" i="1" s="1"/>
  <c r="J3704" i="1"/>
  <c r="K3704" i="1" s="1"/>
  <c r="J3705" i="1"/>
  <c r="K3705" i="1" s="1"/>
  <c r="J3706" i="1"/>
  <c r="K3706" i="1" s="1"/>
  <c r="J3707" i="1"/>
  <c r="K3707" i="1" s="1"/>
  <c r="J3708" i="1"/>
  <c r="K3708" i="1" s="1"/>
  <c r="J3709" i="1"/>
  <c r="K3709" i="1" s="1"/>
  <c r="J3710" i="1"/>
  <c r="K3710" i="1" s="1"/>
  <c r="J3711" i="1"/>
  <c r="K3711" i="1" s="1"/>
  <c r="J3712" i="1"/>
  <c r="K3712" i="1" s="1"/>
  <c r="J3713" i="1"/>
  <c r="K3713" i="1" s="1"/>
  <c r="J3714" i="1"/>
  <c r="K3714" i="1" s="1"/>
  <c r="J3715" i="1"/>
  <c r="K3715" i="1" s="1"/>
  <c r="J3716" i="1"/>
  <c r="K3716" i="1" s="1"/>
  <c r="J3717" i="1"/>
  <c r="K3717" i="1" s="1"/>
  <c r="J3718" i="1"/>
  <c r="K3718" i="1" s="1"/>
  <c r="J3719" i="1"/>
  <c r="K3719" i="1" s="1"/>
  <c r="J3720" i="1"/>
  <c r="K3720" i="1" s="1"/>
  <c r="J3721" i="1"/>
  <c r="K3721" i="1" s="1"/>
  <c r="J3722" i="1"/>
  <c r="K3722" i="1" s="1"/>
  <c r="J3723" i="1"/>
  <c r="K3723" i="1" s="1"/>
  <c r="J3724" i="1"/>
  <c r="K3724" i="1" s="1"/>
  <c r="J3725" i="1"/>
  <c r="K3725" i="1" s="1"/>
  <c r="J3726" i="1"/>
  <c r="K3726" i="1" s="1"/>
  <c r="J3727" i="1"/>
  <c r="K3727" i="1" s="1"/>
  <c r="J3728" i="1"/>
  <c r="K3728" i="1" s="1"/>
  <c r="J3729" i="1"/>
  <c r="K3729" i="1" s="1"/>
  <c r="J3730" i="1"/>
  <c r="K3730" i="1" s="1"/>
  <c r="J3731" i="1"/>
  <c r="K3731" i="1" s="1"/>
  <c r="J3732" i="1"/>
  <c r="K3732" i="1" s="1"/>
  <c r="J3733" i="1"/>
  <c r="K3733" i="1" s="1"/>
  <c r="J3734" i="1"/>
  <c r="K3734" i="1" s="1"/>
  <c r="J3735" i="1"/>
  <c r="K3735" i="1" s="1"/>
  <c r="J3736" i="1"/>
  <c r="K3736" i="1" s="1"/>
  <c r="J3737" i="1"/>
  <c r="K3737" i="1" s="1"/>
  <c r="J3738" i="1"/>
  <c r="K3738" i="1" s="1"/>
  <c r="J3739" i="1"/>
  <c r="K3739" i="1" s="1"/>
  <c r="J3740" i="1"/>
  <c r="K3740" i="1" s="1"/>
  <c r="J3741" i="1"/>
  <c r="K3741" i="1" s="1"/>
  <c r="J3742" i="1"/>
  <c r="K3742" i="1" s="1"/>
  <c r="J3743" i="1"/>
  <c r="K3743" i="1" s="1"/>
  <c r="J3744" i="1"/>
  <c r="K3744" i="1" s="1"/>
  <c r="J3745" i="1"/>
  <c r="K3745" i="1" s="1"/>
  <c r="J3746" i="1"/>
  <c r="K3746" i="1" s="1"/>
  <c r="J3747" i="1"/>
  <c r="K3747" i="1" s="1"/>
  <c r="J3748" i="1"/>
  <c r="K3748" i="1" s="1"/>
  <c r="J3749" i="1"/>
  <c r="K3749" i="1" s="1"/>
  <c r="J3750" i="1"/>
  <c r="K3750" i="1" s="1"/>
  <c r="J3751" i="1"/>
  <c r="K3751" i="1" s="1"/>
  <c r="J3752" i="1"/>
  <c r="K3752" i="1" s="1"/>
  <c r="J3753" i="1"/>
  <c r="K3753" i="1" s="1"/>
  <c r="J3754" i="1"/>
  <c r="K3754" i="1" s="1"/>
  <c r="J3755" i="1"/>
  <c r="K3755" i="1" s="1"/>
  <c r="J3756" i="1"/>
  <c r="K3756" i="1" s="1"/>
  <c r="J3757" i="1"/>
  <c r="K3757" i="1" s="1"/>
  <c r="J3758" i="1"/>
  <c r="K3758" i="1" s="1"/>
  <c r="J3759" i="1"/>
  <c r="K3759" i="1" s="1"/>
  <c r="J3760" i="1"/>
  <c r="K3760" i="1" s="1"/>
  <c r="J3761" i="1"/>
  <c r="K3761" i="1" s="1"/>
  <c r="J3762" i="1"/>
  <c r="K3762" i="1" s="1"/>
  <c r="J3763" i="1"/>
  <c r="K3763" i="1" s="1"/>
  <c r="J3764" i="1"/>
  <c r="K3764" i="1" s="1"/>
  <c r="J3765" i="1"/>
  <c r="K3765" i="1" s="1"/>
  <c r="J3766" i="1"/>
  <c r="K3766" i="1" s="1"/>
  <c r="J3767" i="1"/>
  <c r="K3767" i="1" s="1"/>
  <c r="J3768" i="1"/>
  <c r="K3768" i="1" s="1"/>
  <c r="J3769" i="1"/>
  <c r="K3769" i="1" s="1"/>
  <c r="J3770" i="1"/>
  <c r="K3770" i="1" s="1"/>
  <c r="J3771" i="1"/>
  <c r="K3771" i="1" s="1"/>
  <c r="J3772" i="1"/>
  <c r="K3772" i="1" s="1"/>
  <c r="J3773" i="1"/>
  <c r="K3773" i="1" s="1"/>
  <c r="J3774" i="1"/>
  <c r="K3774" i="1" s="1"/>
  <c r="J3775" i="1"/>
  <c r="K3775" i="1" s="1"/>
  <c r="J3776" i="1"/>
  <c r="K3776" i="1" s="1"/>
  <c r="J3777" i="1"/>
  <c r="K3777" i="1" s="1"/>
  <c r="J3778" i="1"/>
  <c r="K3778" i="1" s="1"/>
  <c r="J3779" i="1"/>
  <c r="K3779" i="1" s="1"/>
  <c r="J3780" i="1"/>
  <c r="K3780" i="1" s="1"/>
  <c r="J3781" i="1"/>
  <c r="K3781" i="1" s="1"/>
  <c r="J3782" i="1"/>
  <c r="K3782" i="1" s="1"/>
  <c r="J3783" i="1"/>
  <c r="K3783" i="1" s="1"/>
  <c r="J3784" i="1"/>
  <c r="K3784" i="1" s="1"/>
  <c r="J3785" i="1"/>
  <c r="K3785" i="1" s="1"/>
  <c r="J3786" i="1"/>
  <c r="K3786" i="1" s="1"/>
  <c r="J3787" i="1"/>
  <c r="K3787" i="1" s="1"/>
  <c r="J3788" i="1"/>
  <c r="K3788" i="1" s="1"/>
  <c r="J3789" i="1"/>
  <c r="K3789" i="1" s="1"/>
  <c r="J3790" i="1"/>
  <c r="K3790" i="1" s="1"/>
  <c r="J3791" i="1"/>
  <c r="K3791" i="1" s="1"/>
  <c r="J3792" i="1"/>
  <c r="K3792" i="1" s="1"/>
  <c r="J3793" i="1"/>
  <c r="K3793" i="1" s="1"/>
  <c r="J3794" i="1"/>
  <c r="K3794" i="1" s="1"/>
  <c r="J3795" i="1"/>
  <c r="K3795" i="1" s="1"/>
  <c r="J3796" i="1"/>
  <c r="K3796" i="1" s="1"/>
  <c r="J3797" i="1"/>
  <c r="K3797" i="1" s="1"/>
  <c r="J3798" i="1"/>
  <c r="K3798" i="1" s="1"/>
  <c r="J3799" i="1"/>
  <c r="K3799" i="1" s="1"/>
  <c r="J3800" i="1"/>
  <c r="K3800" i="1" s="1"/>
  <c r="J3801" i="1"/>
  <c r="K3801" i="1" s="1"/>
  <c r="J3802" i="1"/>
  <c r="K3802" i="1" s="1"/>
  <c r="J3803" i="1"/>
  <c r="K3803" i="1" s="1"/>
  <c r="J3804" i="1"/>
  <c r="K3804" i="1" s="1"/>
  <c r="J3805" i="1"/>
  <c r="K3805" i="1" s="1"/>
  <c r="J3806" i="1"/>
  <c r="K3806" i="1" s="1"/>
  <c r="J3807" i="1"/>
  <c r="K3807" i="1" s="1"/>
  <c r="J3808" i="1"/>
  <c r="K3808" i="1" s="1"/>
  <c r="J3809" i="1"/>
  <c r="K3809" i="1" s="1"/>
  <c r="J3810" i="1"/>
  <c r="K3810" i="1" s="1"/>
  <c r="J3811" i="1"/>
  <c r="K3811" i="1" s="1"/>
  <c r="J3812" i="1"/>
  <c r="K3812" i="1" s="1"/>
  <c r="J3813" i="1"/>
  <c r="K3813" i="1" s="1"/>
  <c r="J3814" i="1"/>
  <c r="K3814" i="1" s="1"/>
  <c r="J3815" i="1"/>
  <c r="K3815" i="1" s="1"/>
  <c r="J3816" i="1"/>
  <c r="K3816" i="1" s="1"/>
  <c r="J3817" i="1"/>
  <c r="K3817" i="1" s="1"/>
  <c r="J3818" i="1"/>
  <c r="K3818" i="1" s="1"/>
  <c r="J3819" i="1"/>
  <c r="K3819" i="1" s="1"/>
  <c r="J3820" i="1"/>
  <c r="K3820" i="1" s="1"/>
  <c r="J3821" i="1"/>
  <c r="K3821" i="1" s="1"/>
  <c r="J3822" i="1"/>
  <c r="K3822" i="1" s="1"/>
  <c r="J3823" i="1"/>
  <c r="K3823" i="1" s="1"/>
  <c r="J3824" i="1"/>
  <c r="K3824" i="1" s="1"/>
  <c r="J3825" i="1"/>
  <c r="K3825" i="1" s="1"/>
  <c r="J3826" i="1"/>
  <c r="K3826" i="1" s="1"/>
  <c r="J3827" i="1"/>
  <c r="K3827" i="1" s="1"/>
  <c r="J3828" i="1"/>
  <c r="K3828" i="1" s="1"/>
  <c r="J3829" i="1"/>
  <c r="K3829" i="1" s="1"/>
  <c r="J3830" i="1"/>
  <c r="K3830" i="1" s="1"/>
  <c r="J3831" i="1"/>
  <c r="K3831" i="1" s="1"/>
  <c r="J3832" i="1"/>
  <c r="K3832" i="1" s="1"/>
  <c r="J3833" i="1"/>
  <c r="K3833" i="1" s="1"/>
  <c r="J3834" i="1"/>
  <c r="K3834" i="1" s="1"/>
  <c r="J3835" i="1"/>
  <c r="K3835" i="1" s="1"/>
  <c r="J3836" i="1"/>
  <c r="K3836" i="1" s="1"/>
  <c r="J3837" i="1"/>
  <c r="K3837" i="1" s="1"/>
  <c r="J3838" i="1"/>
  <c r="K3838" i="1" s="1"/>
  <c r="J3839" i="1"/>
  <c r="K3839" i="1" s="1"/>
  <c r="J3840" i="1"/>
  <c r="K3840" i="1" s="1"/>
  <c r="J3841" i="1"/>
  <c r="K3841" i="1" s="1"/>
  <c r="J3842" i="1"/>
  <c r="K3842" i="1" s="1"/>
  <c r="J3843" i="1"/>
  <c r="K3843" i="1" s="1"/>
  <c r="J3844" i="1"/>
  <c r="K3844" i="1" s="1"/>
  <c r="J3845" i="1"/>
  <c r="K3845" i="1" s="1"/>
  <c r="J3846" i="1"/>
  <c r="J3847" i="1"/>
  <c r="K3847" i="1" s="1"/>
  <c r="J3848" i="1"/>
  <c r="K3848" i="1" s="1"/>
  <c r="J3849" i="1"/>
  <c r="K3849" i="1" s="1"/>
  <c r="J3850" i="1"/>
  <c r="K3850" i="1" s="1"/>
  <c r="J3851" i="1"/>
  <c r="K3851" i="1" s="1"/>
  <c r="J3852" i="1"/>
  <c r="K3852" i="1" s="1"/>
  <c r="J3853" i="1"/>
  <c r="K3853" i="1" s="1"/>
  <c r="J3854" i="1"/>
  <c r="K3854" i="1" s="1"/>
  <c r="J3855" i="1"/>
  <c r="K3855" i="1" s="1"/>
  <c r="J3856" i="1"/>
  <c r="K3856" i="1" s="1"/>
  <c r="J3857" i="1"/>
  <c r="K3857" i="1" s="1"/>
  <c r="J3858" i="1"/>
  <c r="K3858" i="1" s="1"/>
  <c r="J3859" i="1"/>
  <c r="K3859" i="1" s="1"/>
  <c r="J3860" i="1"/>
  <c r="K3860" i="1" s="1"/>
  <c r="J3861" i="1"/>
  <c r="K3861" i="1" s="1"/>
  <c r="J3862" i="1"/>
  <c r="K3862" i="1" s="1"/>
  <c r="J3863" i="1"/>
  <c r="K3863" i="1" s="1"/>
  <c r="J3864" i="1"/>
  <c r="K3864" i="1" s="1"/>
  <c r="J3865" i="1"/>
  <c r="K3865" i="1" s="1"/>
  <c r="J3866" i="1"/>
  <c r="K3866" i="1" s="1"/>
  <c r="J3867" i="1"/>
  <c r="K3867" i="1" s="1"/>
  <c r="J3868" i="1"/>
  <c r="K3868" i="1" s="1"/>
  <c r="J3869" i="1"/>
  <c r="K3869" i="1" s="1"/>
  <c r="J3870" i="1"/>
  <c r="K3870" i="1" s="1"/>
  <c r="J3871" i="1"/>
  <c r="K3871" i="1" s="1"/>
  <c r="J3872" i="1"/>
  <c r="K3872" i="1" s="1"/>
  <c r="J3873" i="1"/>
  <c r="K3873" i="1" s="1"/>
  <c r="J3874" i="1"/>
  <c r="K3874" i="1" s="1"/>
  <c r="J3875" i="1"/>
  <c r="K3875" i="1" s="1"/>
  <c r="J3876" i="1"/>
  <c r="K3876" i="1" s="1"/>
  <c r="J3877" i="1"/>
  <c r="K3877" i="1" s="1"/>
  <c r="J3878" i="1"/>
  <c r="K3878" i="1" s="1"/>
  <c r="J3879" i="1"/>
  <c r="K3879" i="1" s="1"/>
  <c r="J3880" i="1"/>
  <c r="K3880" i="1" s="1"/>
  <c r="J3881" i="1"/>
  <c r="K3881" i="1" s="1"/>
  <c r="J3882" i="1"/>
  <c r="K3882" i="1" s="1"/>
  <c r="J3883" i="1"/>
  <c r="K3883" i="1" s="1"/>
  <c r="J3884" i="1"/>
  <c r="K3884" i="1" s="1"/>
  <c r="J3885" i="1"/>
  <c r="K3885" i="1" s="1"/>
  <c r="J3886" i="1"/>
  <c r="K3886" i="1" s="1"/>
  <c r="J3887" i="1"/>
  <c r="K3887" i="1" s="1"/>
  <c r="J3888" i="1"/>
  <c r="K3888" i="1" s="1"/>
  <c r="J3889" i="1"/>
  <c r="K3889" i="1" s="1"/>
  <c r="J3890" i="1"/>
  <c r="K3890" i="1" s="1"/>
  <c r="J3891" i="1"/>
  <c r="K3891" i="1" s="1"/>
  <c r="J3892" i="1"/>
  <c r="K3892" i="1" s="1"/>
  <c r="J3893" i="1"/>
  <c r="K3893" i="1" s="1"/>
  <c r="J3894" i="1"/>
  <c r="K3894" i="1" s="1"/>
  <c r="J3895" i="1"/>
  <c r="K3895" i="1" s="1"/>
  <c r="J3896" i="1"/>
  <c r="K3896" i="1" s="1"/>
  <c r="J3897" i="1"/>
  <c r="K3897" i="1" s="1"/>
  <c r="J3898" i="1"/>
  <c r="K3898" i="1" s="1"/>
  <c r="J3899" i="1"/>
  <c r="K3899" i="1" s="1"/>
  <c r="J3900" i="1"/>
  <c r="K3900" i="1" s="1"/>
  <c r="J3901" i="1"/>
  <c r="K3901" i="1" s="1"/>
  <c r="J3902" i="1"/>
  <c r="K3902" i="1" s="1"/>
  <c r="J3903" i="1"/>
  <c r="K3903" i="1" s="1"/>
  <c r="J3904" i="1"/>
  <c r="K3904" i="1" s="1"/>
  <c r="J3905" i="1"/>
  <c r="K3905" i="1" s="1"/>
  <c r="J3906" i="1"/>
  <c r="K3906" i="1" s="1"/>
  <c r="J3907" i="1"/>
  <c r="K3907" i="1" s="1"/>
  <c r="J3908" i="1"/>
  <c r="K3908" i="1" s="1"/>
  <c r="J3909" i="1"/>
  <c r="K3909" i="1" s="1"/>
  <c r="J3910" i="1"/>
  <c r="K3910" i="1" s="1"/>
  <c r="J3911" i="1"/>
  <c r="K3911" i="1" s="1"/>
  <c r="J3912" i="1"/>
  <c r="K3912" i="1" s="1"/>
  <c r="J3913" i="1"/>
  <c r="K3913" i="1" s="1"/>
  <c r="J3914" i="1"/>
  <c r="K3914" i="1" s="1"/>
  <c r="J3915" i="1"/>
  <c r="K3915" i="1" s="1"/>
  <c r="J3916" i="1"/>
  <c r="K3916" i="1" s="1"/>
  <c r="J3917" i="1"/>
  <c r="K3917" i="1" s="1"/>
  <c r="J3918" i="1"/>
  <c r="K3918" i="1" s="1"/>
  <c r="J3919" i="1"/>
  <c r="K3919" i="1" s="1"/>
  <c r="J3920" i="1"/>
  <c r="K3920" i="1" s="1"/>
  <c r="J3921" i="1"/>
  <c r="K3921" i="1" s="1"/>
  <c r="J3922" i="1"/>
  <c r="K3922" i="1" s="1"/>
  <c r="J3923" i="1"/>
  <c r="K3923" i="1" s="1"/>
  <c r="J3924" i="1"/>
  <c r="K3924" i="1" s="1"/>
  <c r="J3925" i="1"/>
  <c r="K3925" i="1" s="1"/>
  <c r="J3926" i="1"/>
  <c r="K3926" i="1" s="1"/>
  <c r="J3927" i="1"/>
  <c r="K3927" i="1" s="1"/>
  <c r="J3928" i="1"/>
  <c r="K3928" i="1" s="1"/>
  <c r="J3929" i="1"/>
  <c r="K3929" i="1" s="1"/>
  <c r="J3930" i="1"/>
  <c r="K3930" i="1" s="1"/>
  <c r="J3931" i="1"/>
  <c r="K3931" i="1" s="1"/>
  <c r="J3932" i="1"/>
  <c r="K3932" i="1" s="1"/>
  <c r="J3933" i="1"/>
  <c r="K3933" i="1" s="1"/>
  <c r="J3934" i="1"/>
  <c r="K3934" i="1" s="1"/>
  <c r="J3935" i="1"/>
  <c r="K3935" i="1" s="1"/>
  <c r="J3936" i="1"/>
  <c r="K3936" i="1" s="1"/>
  <c r="J3937" i="1"/>
  <c r="K3937" i="1" s="1"/>
  <c r="J3938" i="1"/>
  <c r="K3938" i="1" s="1"/>
  <c r="J3939" i="1"/>
  <c r="K3939" i="1" s="1"/>
  <c r="J3940" i="1"/>
  <c r="K3940" i="1" s="1"/>
  <c r="J3941" i="1"/>
  <c r="K3941" i="1" s="1"/>
  <c r="J3942" i="1"/>
  <c r="K3942" i="1" s="1"/>
  <c r="J3943" i="1"/>
  <c r="K3943" i="1" s="1"/>
  <c r="J3944" i="1"/>
  <c r="K3944" i="1" s="1"/>
  <c r="J3945" i="1"/>
  <c r="K3945" i="1" s="1"/>
  <c r="J3946" i="1"/>
  <c r="K3946" i="1" s="1"/>
  <c r="J3947" i="1"/>
  <c r="K3947" i="1" s="1"/>
  <c r="J3948" i="1"/>
  <c r="K3948" i="1" s="1"/>
  <c r="J3949" i="1"/>
  <c r="K3949" i="1" s="1"/>
  <c r="J3950" i="1"/>
  <c r="K3950" i="1" s="1"/>
  <c r="J3951" i="1"/>
  <c r="K3951" i="1" s="1"/>
  <c r="J3952" i="1"/>
  <c r="K3952" i="1" s="1"/>
  <c r="J3953" i="1"/>
  <c r="K3953" i="1" s="1"/>
  <c r="J3954" i="1"/>
  <c r="K3954" i="1" s="1"/>
  <c r="J3955" i="1"/>
  <c r="K3955" i="1" s="1"/>
  <c r="J3956" i="1"/>
  <c r="K3956" i="1" s="1"/>
  <c r="J3957" i="1"/>
  <c r="K3957" i="1" s="1"/>
  <c r="J3958" i="1"/>
  <c r="K3958" i="1" s="1"/>
  <c r="J3959" i="1"/>
  <c r="K3959" i="1" s="1"/>
  <c r="J3960" i="1"/>
  <c r="K3960" i="1" s="1"/>
  <c r="J3961" i="1"/>
  <c r="K3961" i="1" s="1"/>
  <c r="J3962" i="1"/>
  <c r="K3962" i="1" s="1"/>
  <c r="J3963" i="1"/>
  <c r="K3963" i="1" s="1"/>
  <c r="J3964" i="1"/>
  <c r="K3964" i="1" s="1"/>
  <c r="J3965" i="1"/>
  <c r="K3965" i="1" s="1"/>
  <c r="J3966" i="1"/>
  <c r="K3966" i="1" s="1"/>
  <c r="J3967" i="1"/>
  <c r="K3967" i="1" s="1"/>
  <c r="J3968" i="1"/>
  <c r="K3968" i="1" s="1"/>
  <c r="J3969" i="1"/>
  <c r="K3969" i="1" s="1"/>
  <c r="J3970" i="1"/>
  <c r="K3970" i="1" s="1"/>
  <c r="J3971" i="1"/>
  <c r="K3971" i="1" s="1"/>
  <c r="J3972" i="1"/>
  <c r="K3972" i="1" s="1"/>
  <c r="J3973" i="1"/>
  <c r="K3973" i="1" s="1"/>
  <c r="J3974" i="1"/>
  <c r="K3974" i="1" s="1"/>
  <c r="J3975" i="1"/>
  <c r="K3975" i="1" s="1"/>
  <c r="J3976" i="1"/>
  <c r="K3976" i="1" s="1"/>
  <c r="J3977" i="1"/>
  <c r="K3977" i="1" s="1"/>
  <c r="J3978" i="1"/>
  <c r="K3978" i="1" s="1"/>
  <c r="J3979" i="1"/>
  <c r="K3979" i="1" s="1"/>
  <c r="J3980" i="1"/>
  <c r="K3980" i="1" s="1"/>
  <c r="J3981" i="1"/>
  <c r="K3981" i="1" s="1"/>
  <c r="J3982" i="1"/>
  <c r="K3982" i="1" s="1"/>
  <c r="J3983" i="1"/>
  <c r="K3983" i="1" s="1"/>
  <c r="J3984" i="1"/>
  <c r="K3984" i="1" s="1"/>
  <c r="J3985" i="1"/>
  <c r="K3985" i="1" s="1"/>
  <c r="J3986" i="1"/>
  <c r="K3986" i="1" s="1"/>
  <c r="J3987" i="1"/>
  <c r="K3987" i="1" s="1"/>
  <c r="J3988" i="1"/>
  <c r="K3988" i="1" s="1"/>
  <c r="J3989" i="1"/>
  <c r="K3989" i="1" s="1"/>
  <c r="J3990" i="1"/>
  <c r="K3990" i="1" s="1"/>
  <c r="J3991" i="1"/>
  <c r="K3991" i="1" s="1"/>
  <c r="J3992" i="1"/>
  <c r="K3992" i="1" s="1"/>
  <c r="J3993" i="1"/>
  <c r="K3993" i="1" s="1"/>
  <c r="J3994" i="1"/>
  <c r="K3994" i="1" s="1"/>
  <c r="J3995" i="1"/>
  <c r="K3995" i="1" s="1"/>
  <c r="J3996" i="1"/>
  <c r="K3996" i="1" s="1"/>
  <c r="J3997" i="1"/>
  <c r="K3997" i="1" s="1"/>
  <c r="J3998" i="1"/>
  <c r="K3998" i="1" s="1"/>
  <c r="J3999" i="1"/>
  <c r="K3999" i="1" s="1"/>
  <c r="J4000" i="1"/>
  <c r="K4000" i="1" s="1"/>
  <c r="J4001" i="1"/>
  <c r="K4001" i="1" s="1"/>
  <c r="J4002" i="1"/>
  <c r="K4002" i="1" s="1"/>
  <c r="J4003" i="1"/>
  <c r="K4003" i="1" s="1"/>
  <c r="J4004" i="1"/>
  <c r="K4004" i="1" s="1"/>
  <c r="J4005" i="1"/>
  <c r="K4005" i="1" s="1"/>
  <c r="J4006" i="1"/>
  <c r="K4006" i="1" s="1"/>
  <c r="J4007" i="1"/>
  <c r="K4007" i="1" s="1"/>
  <c r="J4008" i="1"/>
  <c r="K4008" i="1" s="1"/>
  <c r="J4009" i="1"/>
  <c r="K4009" i="1" s="1"/>
  <c r="J4010" i="1"/>
  <c r="K4010" i="1" s="1"/>
  <c r="J4011" i="1"/>
  <c r="K4011" i="1" s="1"/>
  <c r="J4012" i="1"/>
  <c r="K4012" i="1" s="1"/>
  <c r="J4013" i="1"/>
  <c r="K4013" i="1" s="1"/>
  <c r="J4014" i="1"/>
  <c r="K4014" i="1" s="1"/>
  <c r="J4015" i="1"/>
  <c r="K4015" i="1" s="1"/>
  <c r="J4016" i="1"/>
  <c r="K4016" i="1" s="1"/>
  <c r="J4017" i="1"/>
  <c r="K4017" i="1" s="1"/>
  <c r="J4018" i="1"/>
  <c r="K4018" i="1" s="1"/>
  <c r="J4019" i="1"/>
  <c r="K4019" i="1" s="1"/>
  <c r="J4020" i="1"/>
  <c r="K4020" i="1" s="1"/>
  <c r="J4021" i="1"/>
  <c r="K4021" i="1" s="1"/>
  <c r="J4022" i="1"/>
  <c r="K4022" i="1" s="1"/>
  <c r="J4023" i="1"/>
  <c r="K4023" i="1" s="1"/>
  <c r="J4024" i="1"/>
  <c r="K4024" i="1" s="1"/>
  <c r="J4025" i="1"/>
  <c r="K4025" i="1" s="1"/>
  <c r="J4026" i="1"/>
  <c r="K4026" i="1" s="1"/>
  <c r="J4027" i="1"/>
  <c r="K4027" i="1" s="1"/>
  <c r="J4028" i="1"/>
  <c r="K4028" i="1" s="1"/>
  <c r="J4029" i="1"/>
  <c r="K4029" i="1" s="1"/>
  <c r="J4030" i="1"/>
  <c r="K4030" i="1" s="1"/>
  <c r="J4031" i="1"/>
  <c r="K4031" i="1" s="1"/>
  <c r="J4032" i="1"/>
  <c r="K4032" i="1" s="1"/>
  <c r="J4033" i="1"/>
  <c r="K4033" i="1" s="1"/>
  <c r="J4034" i="1"/>
  <c r="K4034" i="1" s="1"/>
  <c r="J4035" i="1"/>
  <c r="K4035" i="1" s="1"/>
  <c r="J4036" i="1"/>
  <c r="K4036" i="1" s="1"/>
  <c r="J4037" i="1"/>
  <c r="K4037" i="1" s="1"/>
  <c r="J4038" i="1"/>
  <c r="K4038" i="1" s="1"/>
  <c r="J4039" i="1"/>
  <c r="K4039" i="1" s="1"/>
  <c r="J4040" i="1"/>
  <c r="K4040" i="1" s="1"/>
  <c r="J4041" i="1"/>
  <c r="K4041" i="1" s="1"/>
  <c r="J4042" i="1"/>
  <c r="K4042" i="1" s="1"/>
  <c r="J4043" i="1"/>
  <c r="K4043" i="1" s="1"/>
  <c r="J4044" i="1"/>
  <c r="K4044" i="1" s="1"/>
  <c r="J4045" i="1"/>
  <c r="K4045" i="1" s="1"/>
  <c r="J4046" i="1"/>
  <c r="K4046" i="1" s="1"/>
  <c r="J4047" i="1"/>
  <c r="K4047" i="1" s="1"/>
  <c r="J4048" i="1"/>
  <c r="K4048" i="1" s="1"/>
  <c r="J4049" i="1"/>
  <c r="K4049" i="1" s="1"/>
  <c r="J4050" i="1"/>
  <c r="K4050" i="1" s="1"/>
  <c r="J4051" i="1"/>
  <c r="K4051" i="1" s="1"/>
  <c r="J4052" i="1"/>
  <c r="K4052" i="1" s="1"/>
  <c r="J4053" i="1"/>
  <c r="K4053" i="1" s="1"/>
  <c r="J4054" i="1"/>
  <c r="K4054" i="1" s="1"/>
  <c r="J4055" i="1"/>
  <c r="K4055" i="1" s="1"/>
  <c r="J4056" i="1"/>
  <c r="K4056" i="1" s="1"/>
  <c r="J4057" i="1"/>
  <c r="K4057" i="1" s="1"/>
  <c r="J4058" i="1"/>
  <c r="K4058" i="1" s="1"/>
  <c r="J4059" i="1"/>
  <c r="K4059" i="1" s="1"/>
  <c r="J4060" i="1"/>
  <c r="K4060" i="1" s="1"/>
  <c r="J4061" i="1"/>
  <c r="K4061" i="1" s="1"/>
  <c r="J4062" i="1"/>
  <c r="K4062" i="1" s="1"/>
  <c r="J4063" i="1"/>
  <c r="K4063" i="1" s="1"/>
  <c r="J4064" i="1"/>
  <c r="K4064" i="1" s="1"/>
  <c r="J4065" i="1"/>
  <c r="K4065" i="1" s="1"/>
  <c r="J4066" i="1"/>
  <c r="K4066" i="1" s="1"/>
  <c r="J4067" i="1"/>
  <c r="K4067" i="1" s="1"/>
  <c r="J4068" i="1"/>
  <c r="K4068" i="1" s="1"/>
  <c r="J4069" i="1"/>
  <c r="K4069" i="1" s="1"/>
  <c r="J4070" i="1"/>
  <c r="K4070" i="1" s="1"/>
  <c r="J4071" i="1"/>
  <c r="K4071" i="1" s="1"/>
  <c r="J4072" i="1"/>
  <c r="K4072" i="1" s="1"/>
  <c r="J4073" i="1"/>
  <c r="K4073" i="1" s="1"/>
  <c r="J4074" i="1"/>
  <c r="K4074" i="1" s="1"/>
  <c r="J4075" i="1"/>
  <c r="K4075" i="1" s="1"/>
  <c r="J4076" i="1"/>
  <c r="K4076" i="1" s="1"/>
  <c r="J4077" i="1"/>
  <c r="K4077" i="1" s="1"/>
  <c r="J4078" i="1"/>
  <c r="K4078" i="1" s="1"/>
  <c r="J4079" i="1"/>
  <c r="K4079" i="1" s="1"/>
  <c r="J4080" i="1"/>
  <c r="K4080" i="1" s="1"/>
  <c r="J4081" i="1"/>
  <c r="K4081" i="1" s="1"/>
  <c r="J4082" i="1"/>
  <c r="K4082" i="1" s="1"/>
  <c r="J4083" i="1"/>
  <c r="K4083" i="1" s="1"/>
  <c r="J4084" i="1"/>
  <c r="K4084" i="1" s="1"/>
  <c r="J4085" i="1"/>
  <c r="K4085" i="1" s="1"/>
  <c r="J4086" i="1"/>
  <c r="K4086" i="1" s="1"/>
  <c r="J4087" i="1"/>
  <c r="K4087" i="1" s="1"/>
  <c r="J4088" i="1"/>
  <c r="K4088" i="1" s="1"/>
  <c r="J4089" i="1"/>
  <c r="K4089" i="1" s="1"/>
  <c r="J4090" i="1"/>
  <c r="K4090" i="1" s="1"/>
  <c r="J4091" i="1"/>
  <c r="J4092" i="1"/>
  <c r="K4092" i="1" s="1"/>
  <c r="J4093" i="1"/>
  <c r="K4093" i="1" s="1"/>
  <c r="J4094" i="1"/>
  <c r="K4094" i="1" s="1"/>
  <c r="J4095" i="1"/>
  <c r="K4095" i="1" s="1"/>
  <c r="J4096" i="1"/>
  <c r="K4096" i="1" s="1"/>
  <c r="J4097" i="1"/>
  <c r="K4097" i="1" s="1"/>
  <c r="J4098" i="1"/>
  <c r="K4098" i="1" s="1"/>
  <c r="J4099" i="1"/>
  <c r="K4099" i="1" s="1"/>
  <c r="J4100" i="1"/>
  <c r="K4100" i="1" s="1"/>
  <c r="J4101" i="1"/>
  <c r="K4101" i="1" s="1"/>
  <c r="J4102" i="1"/>
  <c r="K4102" i="1" s="1"/>
  <c r="J4103" i="1"/>
  <c r="K4103" i="1" s="1"/>
  <c r="J4104" i="1"/>
  <c r="K4104" i="1" s="1"/>
  <c r="J4105" i="1"/>
  <c r="K4105" i="1" s="1"/>
  <c r="J4106" i="1"/>
  <c r="K4106" i="1" s="1"/>
  <c r="J4107" i="1"/>
  <c r="K4107" i="1" s="1"/>
  <c r="J4108" i="1"/>
  <c r="K4108" i="1" s="1"/>
  <c r="J4109" i="1"/>
  <c r="J4110" i="1"/>
  <c r="K4110" i="1" s="1"/>
  <c r="J4111" i="1"/>
  <c r="K4111" i="1" s="1"/>
  <c r="J4112" i="1"/>
  <c r="K4112" i="1" s="1"/>
  <c r="J4113" i="1"/>
  <c r="K4113" i="1" s="1"/>
  <c r="J4114" i="1"/>
  <c r="K4114" i="1" s="1"/>
  <c r="J4115" i="1"/>
  <c r="K4115" i="1" s="1"/>
  <c r="J4116" i="1"/>
  <c r="K4116" i="1" s="1"/>
  <c r="J4117" i="1"/>
  <c r="K4117" i="1" s="1"/>
  <c r="J4118" i="1"/>
  <c r="K4118" i="1" s="1"/>
  <c r="J4119" i="1"/>
  <c r="K4119" i="1" s="1"/>
  <c r="J4120" i="1"/>
  <c r="K4120" i="1" s="1"/>
  <c r="J4121" i="1"/>
  <c r="K4121" i="1" s="1"/>
  <c r="J4122" i="1"/>
  <c r="K4122" i="1" s="1"/>
  <c r="J4123" i="1"/>
  <c r="K4123" i="1" s="1"/>
  <c r="J4124" i="1"/>
  <c r="K4124" i="1" s="1"/>
  <c r="J4125" i="1"/>
  <c r="K4125" i="1" s="1"/>
  <c r="J4126" i="1"/>
  <c r="K4126" i="1" s="1"/>
  <c r="J4127" i="1"/>
  <c r="K4127" i="1" s="1"/>
  <c r="J4128" i="1"/>
  <c r="K4128" i="1" s="1"/>
  <c r="J4129" i="1"/>
  <c r="K4129" i="1" s="1"/>
  <c r="J4130" i="1"/>
  <c r="K4130" i="1" s="1"/>
  <c r="J4131" i="1"/>
  <c r="K4131" i="1" s="1"/>
  <c r="J4132" i="1"/>
  <c r="K4132" i="1" s="1"/>
  <c r="J4133" i="1"/>
  <c r="K4133" i="1" s="1"/>
  <c r="J4134" i="1"/>
  <c r="K4134" i="1" s="1"/>
  <c r="J4135" i="1"/>
  <c r="K4135" i="1" s="1"/>
  <c r="J4136" i="1"/>
  <c r="K4136" i="1" s="1"/>
  <c r="J4137" i="1"/>
  <c r="K4137" i="1" s="1"/>
  <c r="J4138" i="1"/>
  <c r="K4138" i="1" s="1"/>
  <c r="J4139" i="1"/>
  <c r="K4139" i="1" s="1"/>
  <c r="J4140" i="1"/>
  <c r="K4140" i="1" s="1"/>
  <c r="J4141" i="1"/>
  <c r="K4141" i="1" s="1"/>
  <c r="J4142" i="1"/>
  <c r="K4142" i="1" s="1"/>
  <c r="J4143" i="1"/>
  <c r="K4143" i="1" s="1"/>
  <c r="J4144" i="1"/>
  <c r="K4144" i="1" s="1"/>
  <c r="J4145" i="1"/>
  <c r="K4145" i="1" s="1"/>
  <c r="J4146" i="1"/>
  <c r="K4146" i="1" s="1"/>
  <c r="J4147" i="1"/>
  <c r="K4147" i="1" s="1"/>
  <c r="J4148" i="1"/>
  <c r="K4148" i="1" s="1"/>
  <c r="J4149" i="1"/>
  <c r="K4149" i="1" s="1"/>
  <c r="J4150" i="1"/>
  <c r="K4150" i="1" s="1"/>
  <c r="J4151" i="1"/>
  <c r="K4151" i="1" s="1"/>
  <c r="J4152" i="1"/>
  <c r="K4152" i="1" s="1"/>
  <c r="J4153" i="1"/>
  <c r="K4153" i="1" s="1"/>
  <c r="J4154" i="1"/>
  <c r="K4154" i="1" s="1"/>
  <c r="J4155" i="1"/>
  <c r="K4155" i="1" s="1"/>
  <c r="J4156" i="1"/>
  <c r="K4156" i="1" s="1"/>
  <c r="J4157" i="1"/>
  <c r="K4157" i="1" s="1"/>
  <c r="J4158" i="1"/>
  <c r="K4158" i="1" s="1"/>
  <c r="J4159" i="1"/>
  <c r="J4160" i="1"/>
  <c r="K4160" i="1" s="1"/>
  <c r="J4161" i="1"/>
  <c r="K4161" i="1" s="1"/>
  <c r="J4162" i="1"/>
  <c r="K4162" i="1" s="1"/>
  <c r="J4163" i="1"/>
  <c r="K4163" i="1" s="1"/>
  <c r="J4164" i="1"/>
  <c r="K4164" i="1" s="1"/>
  <c r="J4165" i="1"/>
  <c r="K4165" i="1" s="1"/>
  <c r="J4166" i="1"/>
  <c r="K4166" i="1" s="1"/>
  <c r="J4167" i="1"/>
  <c r="K4167" i="1" s="1"/>
  <c r="J4168" i="1"/>
  <c r="K4168" i="1" s="1"/>
  <c r="J4169" i="1"/>
  <c r="K4169" i="1" s="1"/>
  <c r="J4170" i="1"/>
  <c r="K4170" i="1" s="1"/>
  <c r="J4171" i="1"/>
  <c r="K4171" i="1" s="1"/>
  <c r="J4172" i="1"/>
  <c r="K4172" i="1" s="1"/>
  <c r="J4173" i="1"/>
  <c r="K4173" i="1" s="1"/>
  <c r="J4174" i="1"/>
  <c r="K4174" i="1" s="1"/>
  <c r="J4175" i="1"/>
  <c r="K4175" i="1" s="1"/>
  <c r="J4176" i="1"/>
  <c r="K4176" i="1" s="1"/>
  <c r="J4177" i="1"/>
  <c r="K4177" i="1" s="1"/>
  <c r="J4178" i="1"/>
  <c r="K4178" i="1" s="1"/>
  <c r="J4179" i="1"/>
  <c r="K4179" i="1" s="1"/>
  <c r="J4180" i="1"/>
  <c r="K4180" i="1" s="1"/>
  <c r="J4181" i="1"/>
  <c r="K4181" i="1" s="1"/>
  <c r="J4182" i="1"/>
  <c r="J4183" i="1"/>
  <c r="J4184" i="1"/>
  <c r="K4184" i="1" s="1"/>
  <c r="J4185" i="1"/>
  <c r="K4185" i="1" s="1"/>
  <c r="J4186" i="1"/>
  <c r="K4186" i="1" s="1"/>
  <c r="J4187" i="1"/>
  <c r="K4187" i="1" s="1"/>
  <c r="J4188" i="1"/>
  <c r="K4188" i="1" s="1"/>
  <c r="J4189" i="1"/>
  <c r="K4189" i="1" s="1"/>
  <c r="J4190" i="1"/>
  <c r="K4190" i="1" s="1"/>
  <c r="J4191" i="1"/>
  <c r="K4191" i="1" s="1"/>
  <c r="J4192" i="1"/>
  <c r="K4192" i="1" s="1"/>
  <c r="J4193" i="1"/>
  <c r="K4193" i="1" s="1"/>
  <c r="J4194" i="1"/>
  <c r="K4194" i="1" s="1"/>
  <c r="J4195" i="1"/>
  <c r="K4195" i="1" s="1"/>
  <c r="J4196" i="1"/>
  <c r="K4196" i="1" s="1"/>
  <c r="J4197" i="1"/>
  <c r="K4197" i="1" s="1"/>
  <c r="J4198" i="1"/>
  <c r="K4198" i="1" s="1"/>
  <c r="J4199" i="1"/>
  <c r="K4199" i="1" s="1"/>
  <c r="J4200" i="1"/>
  <c r="K4200" i="1" s="1"/>
  <c r="J4201" i="1"/>
  <c r="K4201" i="1" s="1"/>
  <c r="J4202" i="1"/>
  <c r="K4202" i="1" s="1"/>
  <c r="J4203" i="1"/>
  <c r="K4203" i="1" s="1"/>
  <c r="J4204" i="1"/>
  <c r="K4204" i="1" s="1"/>
  <c r="J4205" i="1"/>
  <c r="K4205" i="1" s="1"/>
  <c r="J4206" i="1"/>
  <c r="K4206" i="1" s="1"/>
  <c r="J4207" i="1"/>
  <c r="K4207" i="1" s="1"/>
  <c r="J4208" i="1"/>
  <c r="K4208" i="1" s="1"/>
  <c r="J4209" i="1"/>
  <c r="K4209" i="1" s="1"/>
  <c r="J4210" i="1"/>
  <c r="K4210" i="1" s="1"/>
  <c r="J4211" i="1"/>
  <c r="J4212" i="1"/>
  <c r="K4212" i="1" s="1"/>
  <c r="J4213" i="1"/>
  <c r="K4213" i="1" s="1"/>
  <c r="J4214" i="1"/>
  <c r="K4214" i="1" s="1"/>
  <c r="J4215" i="1"/>
  <c r="K4215" i="1" s="1"/>
  <c r="J4216" i="1"/>
  <c r="K4216" i="1" s="1"/>
  <c r="J4217" i="1"/>
  <c r="K4217" i="1" s="1"/>
  <c r="J4218" i="1"/>
  <c r="K4218" i="1" s="1"/>
  <c r="J4219" i="1"/>
  <c r="K4219" i="1" s="1"/>
  <c r="J4220" i="1"/>
  <c r="K4220" i="1" s="1"/>
  <c r="J4221" i="1"/>
  <c r="K4221" i="1" s="1"/>
  <c r="J4222" i="1"/>
  <c r="K4222" i="1" s="1"/>
  <c r="J4223" i="1"/>
  <c r="K4223" i="1" s="1"/>
  <c r="J4224" i="1"/>
  <c r="K4224" i="1" s="1"/>
  <c r="J4225" i="1"/>
  <c r="K4225" i="1" s="1"/>
  <c r="J4226" i="1"/>
  <c r="K4226" i="1" s="1"/>
  <c r="J4227" i="1"/>
  <c r="K4227" i="1" s="1"/>
  <c r="J4228" i="1"/>
  <c r="K4228" i="1" s="1"/>
  <c r="J4229" i="1"/>
  <c r="K4229" i="1" s="1"/>
  <c r="J4230" i="1"/>
  <c r="K4230" i="1" s="1"/>
  <c r="J4231" i="1"/>
  <c r="K4231" i="1" s="1"/>
  <c r="J4232" i="1"/>
  <c r="K4232" i="1" s="1"/>
  <c r="J4233" i="1"/>
  <c r="K4233" i="1" s="1"/>
  <c r="J4234" i="1"/>
  <c r="K4234" i="1" s="1"/>
  <c r="J4235" i="1"/>
  <c r="K4235" i="1" s="1"/>
  <c r="J4236" i="1"/>
  <c r="K4236" i="1" s="1"/>
  <c r="J4237" i="1"/>
  <c r="K4237" i="1" s="1"/>
  <c r="J4238" i="1"/>
  <c r="K4238" i="1" s="1"/>
  <c r="J4239" i="1"/>
  <c r="K4239" i="1" s="1"/>
  <c r="J4240" i="1"/>
  <c r="K4240" i="1" s="1"/>
  <c r="J4241" i="1"/>
  <c r="K4241" i="1" s="1"/>
  <c r="J4242" i="1"/>
  <c r="K4242" i="1" s="1"/>
  <c r="J4243" i="1"/>
  <c r="K4243" i="1" s="1"/>
  <c r="J4244" i="1"/>
  <c r="K4244" i="1" s="1"/>
  <c r="J4245" i="1"/>
  <c r="K4245" i="1" s="1"/>
  <c r="J4246" i="1"/>
  <c r="K4246" i="1" s="1"/>
  <c r="J4247" i="1"/>
  <c r="K4247" i="1" s="1"/>
  <c r="J4248" i="1"/>
  <c r="K4248" i="1" s="1"/>
  <c r="J4249" i="1"/>
  <c r="K4249" i="1" s="1"/>
  <c r="J4250" i="1"/>
  <c r="K4250" i="1" s="1"/>
  <c r="J4251" i="1"/>
  <c r="K4251" i="1" s="1"/>
  <c r="J4252" i="1"/>
  <c r="K4252" i="1" s="1"/>
  <c r="J4253" i="1"/>
  <c r="K4253" i="1" s="1"/>
  <c r="J4254" i="1"/>
  <c r="K4254" i="1" s="1"/>
  <c r="J4255" i="1"/>
  <c r="K4255" i="1" s="1"/>
  <c r="J4256" i="1"/>
  <c r="K4256" i="1" s="1"/>
  <c r="J4257" i="1"/>
  <c r="K4257" i="1" s="1"/>
  <c r="J4258" i="1"/>
  <c r="K4258" i="1" s="1"/>
  <c r="J4259" i="1"/>
  <c r="K4259" i="1" s="1"/>
  <c r="J4260" i="1"/>
  <c r="K4260" i="1" s="1"/>
  <c r="J4261" i="1"/>
  <c r="K4261" i="1" s="1"/>
  <c r="J4262" i="1"/>
  <c r="K4262" i="1" s="1"/>
  <c r="J4263" i="1"/>
  <c r="J4264" i="1"/>
  <c r="K4264" i="1" s="1"/>
  <c r="J4265" i="1"/>
  <c r="K4265" i="1" s="1"/>
  <c r="J4266" i="1"/>
  <c r="K4266" i="1" s="1"/>
  <c r="J4267" i="1"/>
  <c r="K4267" i="1" s="1"/>
  <c r="J4268" i="1"/>
  <c r="K4268" i="1" s="1"/>
  <c r="J4269" i="1"/>
  <c r="K4269" i="1" s="1"/>
  <c r="J4270" i="1"/>
  <c r="K4270" i="1" s="1"/>
  <c r="J4271" i="1"/>
  <c r="K4271" i="1" s="1"/>
  <c r="J4272" i="1"/>
  <c r="K4272" i="1" s="1"/>
  <c r="J4273" i="1"/>
  <c r="K4273" i="1" s="1"/>
  <c r="J4274" i="1"/>
  <c r="K4274" i="1" s="1"/>
  <c r="J4275" i="1"/>
  <c r="K4275" i="1" s="1"/>
  <c r="J4276" i="1"/>
  <c r="K4276" i="1" s="1"/>
  <c r="J4277" i="1"/>
  <c r="K4277" i="1" s="1"/>
  <c r="J4278" i="1"/>
  <c r="K4278" i="1" s="1"/>
  <c r="J4279" i="1"/>
  <c r="K4279" i="1" s="1"/>
  <c r="J4280" i="1"/>
  <c r="K4280" i="1" s="1"/>
  <c r="J4281" i="1"/>
  <c r="K4281" i="1" s="1"/>
  <c r="J4282" i="1"/>
  <c r="K4282" i="1" s="1"/>
  <c r="J4283" i="1"/>
  <c r="K4283" i="1" s="1"/>
  <c r="J4284" i="1"/>
  <c r="K4284" i="1" s="1"/>
  <c r="J4285" i="1"/>
  <c r="K4285" i="1" s="1"/>
  <c r="J4286" i="1"/>
  <c r="K4286" i="1" s="1"/>
  <c r="J4287" i="1"/>
  <c r="K4287" i="1" s="1"/>
  <c r="J4288" i="1"/>
  <c r="K4288" i="1" s="1"/>
  <c r="J4289" i="1"/>
  <c r="K4289" i="1" s="1"/>
  <c r="J4290" i="1"/>
  <c r="K4290" i="1" s="1"/>
  <c r="J4291" i="1"/>
  <c r="K4291" i="1" s="1"/>
  <c r="J4292" i="1"/>
  <c r="K4292" i="1" s="1"/>
  <c r="J4293" i="1"/>
  <c r="K4293" i="1" s="1"/>
  <c r="J4294" i="1"/>
  <c r="K4294" i="1" s="1"/>
  <c r="J4295" i="1"/>
  <c r="K4295" i="1" s="1"/>
  <c r="J4296" i="1"/>
  <c r="K4296" i="1" s="1"/>
  <c r="J4297" i="1"/>
  <c r="K4297" i="1" s="1"/>
  <c r="J4298" i="1"/>
  <c r="K4298" i="1" s="1"/>
  <c r="J4299" i="1"/>
  <c r="K4299" i="1" s="1"/>
  <c r="J4300" i="1"/>
  <c r="K4300" i="1" s="1"/>
  <c r="J4301" i="1"/>
  <c r="K4301" i="1" s="1"/>
  <c r="J4302" i="1"/>
  <c r="K4302" i="1" s="1"/>
  <c r="J4303" i="1"/>
  <c r="K4303" i="1" s="1"/>
  <c r="J4304" i="1"/>
  <c r="K4304" i="1" s="1"/>
  <c r="J4305" i="1"/>
  <c r="K4305" i="1" s="1"/>
  <c r="J4306" i="1"/>
  <c r="K4306" i="1" s="1"/>
  <c r="J4307" i="1"/>
  <c r="K4307" i="1" s="1"/>
  <c r="J4308" i="1"/>
  <c r="K4308" i="1" s="1"/>
  <c r="J4309" i="1"/>
  <c r="K4309" i="1" s="1"/>
  <c r="J4310" i="1"/>
  <c r="K4310" i="1" s="1"/>
  <c r="J4311" i="1"/>
  <c r="K4311" i="1" s="1"/>
  <c r="J4312" i="1"/>
  <c r="K4312" i="1" s="1"/>
  <c r="J4313" i="1"/>
  <c r="K4313" i="1" s="1"/>
  <c r="J4314" i="1"/>
  <c r="K4314" i="1" s="1"/>
  <c r="J4315" i="1"/>
  <c r="K4315" i="1" s="1"/>
  <c r="J4316" i="1"/>
  <c r="K4316" i="1" s="1"/>
  <c r="J4317" i="1"/>
  <c r="K4317" i="1" s="1"/>
  <c r="J4318" i="1"/>
  <c r="K4318" i="1" s="1"/>
  <c r="J4319" i="1"/>
  <c r="K4319" i="1" s="1"/>
  <c r="J4320" i="1"/>
  <c r="K4320" i="1" s="1"/>
  <c r="J4321" i="1"/>
  <c r="K4321" i="1" s="1"/>
  <c r="J4322" i="1"/>
  <c r="K4322" i="1" s="1"/>
  <c r="J4323" i="1"/>
  <c r="K4323" i="1" s="1"/>
  <c r="J4324" i="1"/>
  <c r="K4324" i="1" s="1"/>
  <c r="J4325" i="1"/>
  <c r="K4325" i="1" s="1"/>
  <c r="J4326" i="1"/>
  <c r="K4326" i="1" s="1"/>
  <c r="J4327" i="1"/>
  <c r="K4327" i="1" s="1"/>
  <c r="J4328" i="1"/>
  <c r="K4328" i="1" s="1"/>
  <c r="J4329" i="1"/>
  <c r="K4329" i="1" s="1"/>
  <c r="J4330" i="1"/>
  <c r="K4330" i="1" s="1"/>
  <c r="J4331" i="1"/>
  <c r="K4331" i="1" s="1"/>
  <c r="J4332" i="1"/>
  <c r="K4332" i="1" s="1"/>
  <c r="J4333" i="1"/>
  <c r="K4333" i="1" s="1"/>
  <c r="J4334" i="1"/>
  <c r="K4334" i="1" s="1"/>
  <c r="J4335" i="1"/>
  <c r="K4335" i="1" s="1"/>
  <c r="J4336" i="1"/>
  <c r="K4336" i="1" s="1"/>
  <c r="J4337" i="1"/>
  <c r="K4337" i="1" s="1"/>
  <c r="J4338" i="1"/>
  <c r="K4338" i="1" s="1"/>
  <c r="J4339" i="1"/>
  <c r="K4339" i="1" s="1"/>
  <c r="J4340" i="1"/>
  <c r="K4340" i="1" s="1"/>
  <c r="J4341" i="1"/>
  <c r="K4341" i="1" s="1"/>
  <c r="J4342" i="1"/>
  <c r="K4342" i="1" s="1"/>
  <c r="J4343" i="1"/>
  <c r="K4343" i="1" s="1"/>
  <c r="J4344" i="1"/>
  <c r="K4344" i="1" s="1"/>
  <c r="J4345" i="1"/>
  <c r="K4345" i="1" s="1"/>
  <c r="J4346" i="1"/>
  <c r="K4346" i="1" s="1"/>
  <c r="J4347" i="1"/>
  <c r="K4347" i="1" s="1"/>
  <c r="J4348" i="1"/>
  <c r="K4348" i="1" s="1"/>
  <c r="J4349" i="1"/>
  <c r="K4349" i="1" s="1"/>
  <c r="J4350" i="1"/>
  <c r="K4350" i="1" s="1"/>
  <c r="J4351" i="1"/>
  <c r="K4351" i="1" s="1"/>
  <c r="J4352" i="1"/>
  <c r="K4352" i="1" s="1"/>
  <c r="J4353" i="1"/>
  <c r="K4353" i="1" s="1"/>
  <c r="J4354" i="1"/>
  <c r="K4354" i="1" s="1"/>
  <c r="J4355" i="1"/>
  <c r="K4355" i="1" s="1"/>
  <c r="J4356" i="1"/>
  <c r="K4356" i="1" s="1"/>
  <c r="J4357" i="1"/>
  <c r="K4357" i="1" s="1"/>
  <c r="J4358" i="1"/>
  <c r="K4358" i="1" s="1"/>
  <c r="J4359" i="1"/>
  <c r="J4360" i="1"/>
  <c r="K4360" i="1" s="1"/>
  <c r="J4361" i="1"/>
  <c r="K4361" i="1" s="1"/>
  <c r="J4362" i="1"/>
  <c r="K4362" i="1" s="1"/>
  <c r="J4363" i="1"/>
  <c r="K4363" i="1" s="1"/>
  <c r="J4364" i="1"/>
  <c r="K4364" i="1" s="1"/>
  <c r="J4365" i="1"/>
  <c r="K4365" i="1" s="1"/>
  <c r="J4366" i="1"/>
  <c r="K4366" i="1" s="1"/>
  <c r="J4367" i="1"/>
  <c r="K4367" i="1" s="1"/>
  <c r="J4368" i="1"/>
  <c r="K4368" i="1" s="1"/>
  <c r="J4369" i="1"/>
  <c r="K4369" i="1" s="1"/>
  <c r="J4370" i="1"/>
  <c r="K4370" i="1" s="1"/>
  <c r="J4371" i="1"/>
  <c r="K4371" i="1" s="1"/>
  <c r="J4372" i="1"/>
  <c r="K4372" i="1" s="1"/>
  <c r="J4373" i="1"/>
  <c r="K4373" i="1" s="1"/>
  <c r="J4374" i="1"/>
  <c r="K4374" i="1" s="1"/>
  <c r="J4375" i="1"/>
  <c r="K4375" i="1" s="1"/>
  <c r="J4376" i="1"/>
  <c r="K4376" i="1" s="1"/>
  <c r="J4377" i="1"/>
  <c r="K4377" i="1" s="1"/>
  <c r="J4378" i="1"/>
  <c r="K4378" i="1" s="1"/>
  <c r="J4379" i="1"/>
  <c r="K4379" i="1" s="1"/>
  <c r="J4380" i="1"/>
  <c r="K4380" i="1" s="1"/>
  <c r="J4381" i="1"/>
  <c r="K4381" i="1" s="1"/>
  <c r="J4382" i="1"/>
  <c r="K4382" i="1" s="1"/>
  <c r="J4383" i="1"/>
  <c r="K4383" i="1" s="1"/>
  <c r="J4384" i="1"/>
  <c r="K4384" i="1" s="1"/>
  <c r="J4385" i="1"/>
  <c r="K4385" i="1" s="1"/>
  <c r="J4386" i="1"/>
  <c r="K4386" i="1" s="1"/>
  <c r="J4387" i="1"/>
  <c r="K4387" i="1" s="1"/>
  <c r="J4388" i="1"/>
  <c r="K4388" i="1" s="1"/>
  <c r="J4389" i="1"/>
  <c r="K4389" i="1" s="1"/>
  <c r="J4390" i="1"/>
  <c r="K4390" i="1" s="1"/>
  <c r="J4391" i="1"/>
  <c r="K4391" i="1" s="1"/>
  <c r="J4392" i="1"/>
  <c r="K4392" i="1" s="1"/>
  <c r="J4393" i="1"/>
  <c r="K4393" i="1" s="1"/>
  <c r="J4394" i="1"/>
  <c r="K4394" i="1" s="1"/>
  <c r="J4395" i="1"/>
  <c r="K4395" i="1" s="1"/>
  <c r="J4396" i="1"/>
  <c r="K4396" i="1" s="1"/>
  <c r="J4397" i="1"/>
  <c r="K4397" i="1" s="1"/>
  <c r="J4398" i="1"/>
  <c r="K4398" i="1" s="1"/>
  <c r="J4399" i="1"/>
  <c r="K4399" i="1" s="1"/>
  <c r="J4400" i="1"/>
  <c r="K4400" i="1" s="1"/>
  <c r="J4401" i="1"/>
  <c r="K4401" i="1" s="1"/>
  <c r="J4402" i="1"/>
  <c r="K4402" i="1" s="1"/>
  <c r="J4403" i="1"/>
  <c r="K4403" i="1" s="1"/>
  <c r="J4404" i="1"/>
  <c r="K4404" i="1" s="1"/>
  <c r="J4405" i="1"/>
  <c r="K4405" i="1" s="1"/>
  <c r="J4406" i="1"/>
  <c r="K4406" i="1" s="1"/>
  <c r="J4407" i="1"/>
  <c r="K4407" i="1" s="1"/>
  <c r="J4408" i="1"/>
  <c r="K4408" i="1" s="1"/>
  <c r="J4409" i="1"/>
  <c r="K4409" i="1" s="1"/>
  <c r="J4410" i="1"/>
  <c r="K4410" i="1" s="1"/>
  <c r="J4411" i="1"/>
  <c r="K4411" i="1" s="1"/>
  <c r="J4412" i="1"/>
  <c r="K4412" i="1" s="1"/>
  <c r="J4413" i="1"/>
  <c r="K4413" i="1" s="1"/>
  <c r="J4414" i="1"/>
  <c r="K4414" i="1" s="1"/>
  <c r="J4415" i="1"/>
  <c r="K4415" i="1" s="1"/>
  <c r="J4416" i="1"/>
  <c r="K4416" i="1" s="1"/>
  <c r="J4417" i="1"/>
  <c r="K4417" i="1" s="1"/>
  <c r="J4418" i="1"/>
  <c r="K4418" i="1" s="1"/>
  <c r="J4419" i="1"/>
  <c r="J4420" i="1"/>
  <c r="K4420" i="1" s="1"/>
  <c r="J4421" i="1"/>
  <c r="K4421" i="1" s="1"/>
  <c r="J4422" i="1"/>
  <c r="K4422" i="1" s="1"/>
  <c r="J4423" i="1"/>
  <c r="K4423" i="1" s="1"/>
  <c r="J4424" i="1"/>
  <c r="K4424" i="1" s="1"/>
  <c r="J4425" i="1"/>
  <c r="K4425" i="1" s="1"/>
  <c r="J4426" i="1"/>
  <c r="K4426" i="1" s="1"/>
  <c r="J4427" i="1"/>
  <c r="K4427" i="1" s="1"/>
  <c r="J4428" i="1"/>
  <c r="K4428" i="1" s="1"/>
  <c r="J4429" i="1"/>
  <c r="K4429" i="1" s="1"/>
  <c r="J4430" i="1"/>
  <c r="K4430" i="1" s="1"/>
  <c r="J4431" i="1"/>
  <c r="K4431" i="1" s="1"/>
  <c r="J4432" i="1"/>
  <c r="K4432" i="1" s="1"/>
  <c r="J4433" i="1"/>
  <c r="K4433" i="1" s="1"/>
  <c r="J4434" i="1"/>
  <c r="K4434" i="1" s="1"/>
  <c r="J4435" i="1"/>
  <c r="K4435" i="1" s="1"/>
  <c r="J4436" i="1"/>
  <c r="K4436" i="1" s="1"/>
  <c r="J4437" i="1"/>
  <c r="K4437" i="1" s="1"/>
  <c r="J4438" i="1"/>
  <c r="K4438" i="1" s="1"/>
  <c r="J4439" i="1"/>
  <c r="K4439" i="1" s="1"/>
  <c r="J4440" i="1"/>
  <c r="K4440" i="1" s="1"/>
  <c r="J4441" i="1"/>
  <c r="K4441" i="1" s="1"/>
  <c r="J4442" i="1"/>
  <c r="K4442" i="1" s="1"/>
  <c r="J4443" i="1"/>
  <c r="K4443" i="1" s="1"/>
  <c r="J4444" i="1"/>
  <c r="K4444" i="1" s="1"/>
  <c r="J4445" i="1"/>
  <c r="K4445" i="1" s="1"/>
  <c r="J4446" i="1"/>
  <c r="K4446" i="1" s="1"/>
  <c r="J4447" i="1"/>
  <c r="K4447" i="1" s="1"/>
  <c r="J4448" i="1"/>
  <c r="K4448" i="1" s="1"/>
  <c r="J4449" i="1"/>
  <c r="K4449" i="1" s="1"/>
  <c r="J4450" i="1"/>
  <c r="K4450" i="1" s="1"/>
  <c r="J4451" i="1"/>
  <c r="K4451" i="1" s="1"/>
  <c r="J4452" i="1"/>
  <c r="K4452" i="1" s="1"/>
  <c r="J4453" i="1"/>
  <c r="K4453" i="1" s="1"/>
  <c r="J4454" i="1"/>
  <c r="K4454" i="1" s="1"/>
  <c r="J4455" i="1"/>
  <c r="K4455" i="1" s="1"/>
  <c r="J4456" i="1"/>
  <c r="K4456" i="1" s="1"/>
  <c r="J4457" i="1"/>
  <c r="K4457" i="1" s="1"/>
  <c r="J4458" i="1"/>
  <c r="K4458" i="1" s="1"/>
  <c r="J4459" i="1"/>
  <c r="K4459" i="1" s="1"/>
  <c r="J4460" i="1"/>
  <c r="K4460" i="1" s="1"/>
  <c r="J4461" i="1"/>
  <c r="K4461" i="1" s="1"/>
  <c r="J4462" i="1"/>
  <c r="K4462" i="1" s="1"/>
  <c r="J4463" i="1"/>
  <c r="K4463" i="1" s="1"/>
  <c r="J4464" i="1"/>
  <c r="K4464" i="1" s="1"/>
  <c r="J4465" i="1"/>
  <c r="K4465" i="1" s="1"/>
  <c r="J4466" i="1"/>
  <c r="K4466" i="1" s="1"/>
  <c r="J4467" i="1"/>
  <c r="K4467" i="1" s="1"/>
  <c r="J4468" i="1"/>
  <c r="K4468" i="1" s="1"/>
  <c r="J4469" i="1"/>
  <c r="K4469" i="1" s="1"/>
  <c r="J4470" i="1"/>
  <c r="K4470" i="1" s="1"/>
  <c r="J4471" i="1"/>
  <c r="K4471" i="1" s="1"/>
  <c r="J4472" i="1"/>
  <c r="K4472" i="1" s="1"/>
  <c r="J4473" i="1"/>
  <c r="K4473" i="1" s="1"/>
  <c r="J4474" i="1"/>
  <c r="K4474" i="1" s="1"/>
  <c r="J4475" i="1"/>
  <c r="K4475" i="1" s="1"/>
  <c r="J4476" i="1"/>
  <c r="K4476" i="1" s="1"/>
  <c r="J4477" i="1"/>
  <c r="K4477" i="1" s="1"/>
  <c r="J4478" i="1"/>
  <c r="K4478" i="1" s="1"/>
  <c r="J4479" i="1"/>
  <c r="K4479" i="1" s="1"/>
  <c r="J4480" i="1"/>
  <c r="K4480" i="1" s="1"/>
  <c r="J4481" i="1"/>
  <c r="K4481" i="1" s="1"/>
  <c r="J4482" i="1"/>
  <c r="K4482" i="1" s="1"/>
  <c r="J4483" i="1"/>
  <c r="K4483" i="1" s="1"/>
  <c r="J4484" i="1"/>
  <c r="K4484" i="1" s="1"/>
  <c r="J4485" i="1"/>
  <c r="K4485" i="1" s="1"/>
  <c r="J4486" i="1"/>
  <c r="K4486" i="1" s="1"/>
  <c r="J4487" i="1"/>
  <c r="K4487" i="1" s="1"/>
  <c r="J4488" i="1"/>
  <c r="K4488" i="1" s="1"/>
  <c r="J4489" i="1"/>
  <c r="K4489" i="1" s="1"/>
  <c r="J4490" i="1"/>
  <c r="K4490" i="1" s="1"/>
  <c r="J4491" i="1"/>
  <c r="K4491" i="1" s="1"/>
  <c r="J4492" i="1"/>
  <c r="K4492" i="1" s="1"/>
  <c r="J4493" i="1"/>
  <c r="K4493" i="1" s="1"/>
  <c r="J4494" i="1"/>
  <c r="K4494" i="1" s="1"/>
  <c r="J4495" i="1"/>
  <c r="K4495" i="1" s="1"/>
  <c r="J4496" i="1"/>
  <c r="K4496" i="1" s="1"/>
  <c r="J4497" i="1"/>
  <c r="K4497" i="1" s="1"/>
  <c r="J4498" i="1"/>
  <c r="K4498" i="1" s="1"/>
  <c r="J4499" i="1"/>
  <c r="K4499" i="1" s="1"/>
  <c r="J4500" i="1"/>
  <c r="K4500" i="1" s="1"/>
  <c r="J4501" i="1"/>
  <c r="K4501" i="1" s="1"/>
  <c r="J4502" i="1"/>
  <c r="K4502" i="1" s="1"/>
  <c r="J4503" i="1"/>
  <c r="K4503" i="1" s="1"/>
  <c r="J4504" i="1"/>
  <c r="K4504" i="1" s="1"/>
  <c r="J4505" i="1"/>
  <c r="K4505" i="1" s="1"/>
  <c r="J4506" i="1"/>
  <c r="K4506" i="1" s="1"/>
  <c r="J4507" i="1"/>
  <c r="K4507" i="1" s="1"/>
  <c r="J4508" i="1"/>
  <c r="K4508" i="1" s="1"/>
  <c r="J4509" i="1"/>
  <c r="K4509" i="1" s="1"/>
  <c r="J4510" i="1"/>
  <c r="K4510" i="1" s="1"/>
  <c r="J4511" i="1"/>
  <c r="K4511" i="1" s="1"/>
  <c r="J4512" i="1"/>
  <c r="K4512" i="1" s="1"/>
  <c r="J4513" i="1"/>
  <c r="K4513" i="1" s="1"/>
  <c r="J4514" i="1"/>
  <c r="K4514" i="1" s="1"/>
  <c r="J4515" i="1"/>
  <c r="K4515" i="1" s="1"/>
  <c r="J4516" i="1"/>
  <c r="K4516" i="1" s="1"/>
  <c r="J4517" i="1"/>
  <c r="K4517" i="1" s="1"/>
  <c r="J4518" i="1"/>
  <c r="K4518" i="1" s="1"/>
  <c r="J4519" i="1"/>
  <c r="K4519" i="1" s="1"/>
  <c r="J4520" i="1"/>
  <c r="K4520" i="1" s="1"/>
  <c r="J4521" i="1"/>
  <c r="K4521" i="1" s="1"/>
  <c r="J4522" i="1"/>
  <c r="K4522" i="1" s="1"/>
  <c r="J4523" i="1"/>
  <c r="K4523" i="1" s="1"/>
  <c r="J4524" i="1"/>
  <c r="K4524" i="1" s="1"/>
  <c r="J4525" i="1"/>
  <c r="K4525" i="1" s="1"/>
  <c r="J4526" i="1"/>
  <c r="K4526" i="1" s="1"/>
  <c r="J4527" i="1"/>
  <c r="K4527" i="1" s="1"/>
  <c r="J4528" i="1"/>
  <c r="K4528" i="1" s="1"/>
  <c r="J4529" i="1"/>
  <c r="K4529" i="1" s="1"/>
  <c r="J4530" i="1"/>
  <c r="K4530" i="1" s="1"/>
  <c r="J4531" i="1"/>
  <c r="K4531" i="1" s="1"/>
  <c r="J4532" i="1"/>
  <c r="K4532" i="1" s="1"/>
  <c r="J4533" i="1"/>
  <c r="K4533" i="1" s="1"/>
  <c r="J4534" i="1"/>
  <c r="K4534" i="1" s="1"/>
  <c r="J4535" i="1"/>
  <c r="K4535" i="1" s="1"/>
  <c r="J4536" i="1"/>
  <c r="K4536" i="1" s="1"/>
  <c r="J4537" i="1"/>
  <c r="K4537" i="1" s="1"/>
  <c r="J4538" i="1"/>
  <c r="K4538" i="1" s="1"/>
  <c r="J4539" i="1"/>
  <c r="K4539" i="1" s="1"/>
  <c r="J4540" i="1"/>
  <c r="K4540" i="1" s="1"/>
  <c r="J4541" i="1"/>
  <c r="K4541" i="1" s="1"/>
  <c r="J4542" i="1"/>
  <c r="K4542" i="1" s="1"/>
  <c r="J4543" i="1"/>
  <c r="K4543" i="1" s="1"/>
  <c r="J4544" i="1"/>
  <c r="K4544" i="1" s="1"/>
  <c r="J4545" i="1"/>
  <c r="K4545" i="1" s="1"/>
  <c r="J4546" i="1"/>
  <c r="K4546" i="1" s="1"/>
  <c r="J4547" i="1"/>
  <c r="K4547" i="1" s="1"/>
  <c r="J4548" i="1"/>
  <c r="K4548" i="1" s="1"/>
  <c r="J4549" i="1"/>
  <c r="K4549" i="1" s="1"/>
  <c r="J4550" i="1"/>
  <c r="K4550" i="1" s="1"/>
  <c r="J4551" i="1"/>
  <c r="K4551" i="1" s="1"/>
  <c r="J4552" i="1"/>
  <c r="K4552" i="1" s="1"/>
  <c r="J4553" i="1"/>
  <c r="K4553" i="1" s="1"/>
  <c r="J4554" i="1"/>
  <c r="K4554" i="1" s="1"/>
  <c r="J4555" i="1"/>
  <c r="K4555" i="1" s="1"/>
  <c r="J4556" i="1"/>
  <c r="K4556" i="1" s="1"/>
  <c r="J4557" i="1"/>
  <c r="K4557" i="1" s="1"/>
  <c r="J4558" i="1"/>
  <c r="K4558" i="1" s="1"/>
  <c r="J4559" i="1"/>
  <c r="K4559" i="1" s="1"/>
  <c r="J4560" i="1"/>
  <c r="K4560" i="1" s="1"/>
  <c r="J4561" i="1"/>
  <c r="K4561" i="1" s="1"/>
  <c r="J4562" i="1"/>
  <c r="K4562" i="1" s="1"/>
  <c r="J4563" i="1"/>
  <c r="K4563" i="1" s="1"/>
  <c r="J4564" i="1"/>
  <c r="K4564" i="1" s="1"/>
  <c r="J4565" i="1"/>
  <c r="K4565" i="1" s="1"/>
  <c r="J4566" i="1"/>
  <c r="K4566" i="1" s="1"/>
  <c r="J4567" i="1"/>
  <c r="K4567" i="1" s="1"/>
  <c r="J4568" i="1"/>
  <c r="K4568" i="1" s="1"/>
  <c r="J4569" i="1"/>
  <c r="K4569" i="1" s="1"/>
  <c r="J4570" i="1"/>
  <c r="K4570" i="1" s="1"/>
  <c r="J4571" i="1"/>
  <c r="K4571" i="1" s="1"/>
  <c r="J4572" i="1"/>
  <c r="K4572" i="1" s="1"/>
  <c r="J4573" i="1"/>
  <c r="K4573" i="1" s="1"/>
  <c r="J4574" i="1"/>
  <c r="K4574" i="1" s="1"/>
  <c r="J4575" i="1"/>
  <c r="K4575" i="1" s="1"/>
  <c r="J4576" i="1"/>
  <c r="K4576" i="1" s="1"/>
  <c r="J4577" i="1"/>
  <c r="K4577" i="1" s="1"/>
  <c r="J4578" i="1"/>
  <c r="K4578" i="1" s="1"/>
  <c r="J4579" i="1"/>
  <c r="J4580" i="1"/>
  <c r="K4580" i="1" s="1"/>
  <c r="J4581" i="1"/>
  <c r="K4581" i="1" s="1"/>
  <c r="J4582" i="1"/>
  <c r="K4582" i="1" s="1"/>
  <c r="J4583" i="1"/>
  <c r="K4583" i="1" s="1"/>
  <c r="J4584" i="1"/>
  <c r="K4584" i="1" s="1"/>
  <c r="J4585" i="1"/>
  <c r="K4585" i="1" s="1"/>
  <c r="J4586" i="1"/>
  <c r="K4586" i="1" s="1"/>
  <c r="J4587" i="1"/>
  <c r="K4587" i="1" s="1"/>
  <c r="J4588" i="1"/>
  <c r="K4588" i="1" s="1"/>
  <c r="J4589" i="1"/>
  <c r="K4589" i="1" s="1"/>
  <c r="J4590" i="1"/>
  <c r="K4590" i="1" s="1"/>
  <c r="J4591" i="1"/>
  <c r="K4591" i="1" s="1"/>
  <c r="J4592" i="1"/>
  <c r="K4592" i="1" s="1"/>
  <c r="J4593" i="1"/>
  <c r="K4593" i="1" s="1"/>
  <c r="J4594" i="1"/>
  <c r="K4594" i="1" s="1"/>
  <c r="J4595" i="1"/>
  <c r="K4595" i="1" s="1"/>
  <c r="J4596" i="1"/>
  <c r="K4596" i="1" s="1"/>
  <c r="J4597" i="1"/>
  <c r="K4597" i="1" s="1"/>
  <c r="J4598" i="1"/>
  <c r="K4598" i="1" s="1"/>
  <c r="J4599" i="1"/>
  <c r="K4599" i="1" s="1"/>
  <c r="J4600" i="1"/>
  <c r="K4600" i="1" s="1"/>
  <c r="J4601" i="1"/>
  <c r="K4601" i="1" s="1"/>
  <c r="J4602" i="1"/>
  <c r="K4602" i="1" s="1"/>
  <c r="J4603" i="1"/>
  <c r="K4603" i="1" s="1"/>
  <c r="J4604" i="1"/>
  <c r="K4604" i="1" s="1"/>
  <c r="J4605" i="1"/>
  <c r="K4605" i="1" s="1"/>
  <c r="J4606" i="1"/>
  <c r="K4606" i="1" s="1"/>
  <c r="J4607" i="1"/>
  <c r="K4607" i="1" s="1"/>
  <c r="J4608" i="1"/>
  <c r="K4608" i="1" s="1"/>
  <c r="J4609" i="1"/>
  <c r="K4609" i="1" s="1"/>
  <c r="J4610" i="1"/>
  <c r="K4610" i="1" s="1"/>
  <c r="J4611" i="1"/>
  <c r="K4611" i="1" s="1"/>
  <c r="J4612" i="1"/>
  <c r="K4612" i="1" s="1"/>
  <c r="J4613" i="1"/>
  <c r="K4613" i="1" s="1"/>
  <c r="J4614" i="1"/>
  <c r="K4614" i="1" s="1"/>
  <c r="J4615" i="1"/>
  <c r="K4615" i="1" s="1"/>
  <c r="J4616" i="1"/>
  <c r="K4616" i="1" s="1"/>
  <c r="J4617" i="1"/>
  <c r="K4617" i="1" s="1"/>
  <c r="J4618" i="1"/>
  <c r="K4618" i="1" s="1"/>
  <c r="J4619" i="1"/>
  <c r="K4619" i="1" s="1"/>
  <c r="J4620" i="1"/>
  <c r="K4620" i="1" s="1"/>
  <c r="J4621" i="1"/>
  <c r="K4621" i="1" s="1"/>
  <c r="J4622" i="1"/>
  <c r="K4622" i="1" s="1"/>
  <c r="J4623" i="1"/>
  <c r="K4623" i="1" s="1"/>
  <c r="J4624" i="1"/>
  <c r="K4624" i="1" s="1"/>
  <c r="J4625" i="1"/>
  <c r="K4625" i="1" s="1"/>
  <c r="J4626" i="1"/>
  <c r="K4626" i="1" s="1"/>
  <c r="J4627" i="1"/>
  <c r="K4627" i="1" s="1"/>
  <c r="J4628" i="1"/>
  <c r="K4628" i="1" s="1"/>
  <c r="J4629" i="1"/>
  <c r="K4629" i="1" s="1"/>
  <c r="J4630" i="1"/>
  <c r="K4630" i="1" s="1"/>
  <c r="J4631" i="1"/>
  <c r="K4631" i="1" s="1"/>
  <c r="J4632" i="1"/>
  <c r="K4632" i="1" s="1"/>
  <c r="J4633" i="1"/>
  <c r="K4633" i="1" s="1"/>
  <c r="J4634" i="1"/>
  <c r="K4634" i="1" s="1"/>
  <c r="J4635" i="1"/>
  <c r="J4636" i="1"/>
  <c r="K4636" i="1" s="1"/>
  <c r="J4637" i="1"/>
  <c r="K4637" i="1" s="1"/>
  <c r="J4638" i="1"/>
  <c r="K4638" i="1" s="1"/>
  <c r="J4639" i="1"/>
  <c r="K4639" i="1" s="1"/>
  <c r="J4640" i="1"/>
  <c r="K4640" i="1" s="1"/>
  <c r="J4641" i="1"/>
  <c r="K4641" i="1" s="1"/>
  <c r="J4642" i="1"/>
  <c r="K4642" i="1" s="1"/>
  <c r="J4643" i="1"/>
  <c r="K4643" i="1" s="1"/>
  <c r="J4644" i="1"/>
  <c r="K4644" i="1" s="1"/>
  <c r="J4645" i="1"/>
  <c r="K4645" i="1" s="1"/>
  <c r="J4646" i="1"/>
  <c r="K4646" i="1" s="1"/>
  <c r="J4647" i="1"/>
  <c r="K4647" i="1" s="1"/>
  <c r="J4648" i="1"/>
  <c r="K4648" i="1" s="1"/>
  <c r="J4649" i="1"/>
  <c r="K4649" i="1" s="1"/>
  <c r="J4650" i="1"/>
  <c r="K4650" i="1" s="1"/>
  <c r="J4651" i="1"/>
  <c r="K4651" i="1" s="1"/>
  <c r="J4652" i="1"/>
  <c r="K4652" i="1" s="1"/>
  <c r="J4653" i="1"/>
  <c r="K4653" i="1" s="1"/>
  <c r="J4654" i="1"/>
  <c r="K4654" i="1" s="1"/>
  <c r="J4655" i="1"/>
  <c r="K4655" i="1" s="1"/>
  <c r="J4656" i="1"/>
  <c r="J4657" i="1"/>
  <c r="K4657" i="1" s="1"/>
  <c r="J4658" i="1"/>
  <c r="K4658" i="1" s="1"/>
  <c r="J4659" i="1"/>
  <c r="K4659" i="1" s="1"/>
  <c r="J4660" i="1"/>
  <c r="K4660" i="1" s="1"/>
  <c r="J4661" i="1"/>
  <c r="K4661" i="1" s="1"/>
  <c r="J4662" i="1"/>
  <c r="K4662" i="1" s="1"/>
  <c r="J4663" i="1"/>
  <c r="K4663" i="1" s="1"/>
  <c r="J4664" i="1"/>
  <c r="K4664" i="1" s="1"/>
  <c r="J4665" i="1"/>
  <c r="K4665" i="1" s="1"/>
  <c r="J4666" i="1"/>
  <c r="K4666" i="1" s="1"/>
  <c r="J4667" i="1"/>
  <c r="K4667" i="1" s="1"/>
  <c r="J4668" i="1"/>
  <c r="K4668" i="1" s="1"/>
  <c r="J4669" i="1"/>
  <c r="K4669" i="1" s="1"/>
  <c r="J4670" i="1"/>
  <c r="K4670" i="1" s="1"/>
  <c r="J4671" i="1"/>
  <c r="K4671" i="1" s="1"/>
  <c r="J4672" i="1"/>
  <c r="K4672" i="1" s="1"/>
  <c r="J4673" i="1"/>
  <c r="K4673" i="1" s="1"/>
  <c r="J4674" i="1"/>
  <c r="K4674" i="1" s="1"/>
  <c r="J4675" i="1"/>
  <c r="K4675" i="1" s="1"/>
  <c r="J4676" i="1"/>
  <c r="K4676" i="1" s="1"/>
  <c r="J4677" i="1"/>
  <c r="K4677" i="1" s="1"/>
  <c r="J4678" i="1"/>
  <c r="K4678" i="1" s="1"/>
  <c r="J4679" i="1"/>
  <c r="K4679" i="1" s="1"/>
  <c r="J4680" i="1"/>
  <c r="K4680" i="1" s="1"/>
  <c r="J4681" i="1"/>
  <c r="K4681" i="1" s="1"/>
  <c r="J4682" i="1"/>
  <c r="K4682" i="1" s="1"/>
  <c r="J4683" i="1"/>
  <c r="K4683" i="1" s="1"/>
  <c r="J4684" i="1"/>
  <c r="K4684" i="1" s="1"/>
  <c r="J4685" i="1"/>
  <c r="K4685" i="1" s="1"/>
  <c r="J4686" i="1"/>
  <c r="K4686" i="1" s="1"/>
  <c r="J4687" i="1"/>
  <c r="K4687" i="1" s="1"/>
  <c r="J4688" i="1"/>
  <c r="K4688" i="1" s="1"/>
  <c r="J4689" i="1"/>
  <c r="K4689" i="1" s="1"/>
  <c r="J4690" i="1"/>
  <c r="K4690" i="1" s="1"/>
  <c r="J4691" i="1"/>
  <c r="K4691" i="1" s="1"/>
  <c r="J4692" i="1"/>
  <c r="K4692" i="1" s="1"/>
  <c r="J4693" i="1"/>
  <c r="K4693" i="1" s="1"/>
  <c r="J4694" i="1"/>
  <c r="K4694" i="1" s="1"/>
  <c r="J4695" i="1"/>
  <c r="K4695" i="1" s="1"/>
  <c r="J4696" i="1"/>
  <c r="K4696" i="1" s="1"/>
  <c r="J4697" i="1"/>
  <c r="K4697" i="1" s="1"/>
  <c r="J4698" i="1"/>
  <c r="K4698" i="1" s="1"/>
  <c r="J4699" i="1"/>
  <c r="K4699" i="1" s="1"/>
  <c r="J4700" i="1"/>
  <c r="K4700" i="1" s="1"/>
  <c r="J4701" i="1"/>
  <c r="K4701" i="1" s="1"/>
  <c r="J4702" i="1"/>
  <c r="K4702" i="1" s="1"/>
  <c r="J4703" i="1"/>
  <c r="K4703" i="1" s="1"/>
  <c r="J4704" i="1"/>
  <c r="K4704" i="1" s="1"/>
  <c r="J4705" i="1"/>
  <c r="K4705" i="1" s="1"/>
  <c r="J4706" i="1"/>
  <c r="K4706" i="1" s="1"/>
  <c r="J4707" i="1"/>
  <c r="K4707" i="1" s="1"/>
  <c r="J4708" i="1"/>
  <c r="K4708" i="1" s="1"/>
  <c r="J4709" i="1"/>
  <c r="K4709" i="1" s="1"/>
  <c r="J4710" i="1"/>
  <c r="K4710" i="1" s="1"/>
  <c r="J4711" i="1"/>
  <c r="K4711" i="1" s="1"/>
  <c r="J4712" i="1"/>
  <c r="K4712" i="1" s="1"/>
  <c r="J4713" i="1"/>
  <c r="K4713" i="1" s="1"/>
  <c r="J4714" i="1"/>
  <c r="K4714" i="1" s="1"/>
  <c r="J4715" i="1"/>
  <c r="K4715" i="1" s="1"/>
  <c r="J4716" i="1"/>
  <c r="K4716" i="1" s="1"/>
  <c r="J4717" i="1"/>
  <c r="K4717" i="1" s="1"/>
  <c r="J4718" i="1"/>
  <c r="K4718" i="1" s="1"/>
  <c r="J4719" i="1"/>
  <c r="K4719" i="1" s="1"/>
  <c r="J4720" i="1"/>
  <c r="K4720" i="1" s="1"/>
  <c r="J4721" i="1"/>
  <c r="K4721" i="1" s="1"/>
  <c r="J4722" i="1"/>
  <c r="K4722" i="1" s="1"/>
  <c r="J4723" i="1"/>
  <c r="K4723" i="1" s="1"/>
  <c r="J4724" i="1"/>
  <c r="K4724" i="1" s="1"/>
  <c r="J4725" i="1"/>
  <c r="K4725" i="1" s="1"/>
  <c r="J4726" i="1"/>
  <c r="K4726" i="1" s="1"/>
  <c r="J4727" i="1"/>
  <c r="K4727" i="1" s="1"/>
  <c r="J4728" i="1"/>
  <c r="K4728" i="1" s="1"/>
  <c r="J4729" i="1"/>
  <c r="K4729" i="1" s="1"/>
  <c r="J4730" i="1"/>
  <c r="K4730" i="1" s="1"/>
  <c r="J4731" i="1"/>
  <c r="J4732" i="1"/>
  <c r="K4732" i="1" s="1"/>
  <c r="J4733" i="1"/>
  <c r="K4733" i="1" s="1"/>
  <c r="J4734" i="1"/>
  <c r="K4734" i="1" s="1"/>
  <c r="J4735" i="1"/>
  <c r="K4735" i="1" s="1"/>
  <c r="J4736" i="1"/>
  <c r="K4736" i="1" s="1"/>
  <c r="J4737" i="1"/>
  <c r="K4737" i="1" s="1"/>
  <c r="J4738" i="1"/>
  <c r="K4738" i="1" s="1"/>
  <c r="J4739" i="1"/>
  <c r="K4739" i="1" s="1"/>
  <c r="J4740" i="1"/>
  <c r="K4740" i="1" s="1"/>
  <c r="J4741" i="1"/>
  <c r="K4741" i="1" s="1"/>
  <c r="J4742" i="1"/>
  <c r="K4742" i="1" s="1"/>
  <c r="J4743" i="1"/>
  <c r="K4743" i="1" s="1"/>
  <c r="J4744" i="1"/>
  <c r="K4744" i="1" s="1"/>
  <c r="J4745" i="1"/>
  <c r="K4745" i="1" s="1"/>
  <c r="J4746" i="1"/>
  <c r="K4746" i="1" s="1"/>
  <c r="J4747" i="1"/>
  <c r="K4747" i="1" s="1"/>
  <c r="J4748" i="1"/>
  <c r="K4748" i="1" s="1"/>
  <c r="J4749" i="1"/>
  <c r="K4749" i="1" s="1"/>
  <c r="J4750" i="1"/>
  <c r="K4750" i="1" s="1"/>
  <c r="J4751" i="1"/>
  <c r="K4751" i="1" s="1"/>
  <c r="J4752" i="1"/>
  <c r="K4752" i="1" s="1"/>
  <c r="J4753" i="1"/>
  <c r="K4753" i="1" s="1"/>
  <c r="J4754" i="1"/>
  <c r="K4754" i="1" s="1"/>
  <c r="J4755" i="1"/>
  <c r="K4755" i="1" s="1"/>
  <c r="J4756" i="1"/>
  <c r="K4756" i="1" s="1"/>
  <c r="J4757" i="1"/>
  <c r="K4757" i="1" s="1"/>
  <c r="J4758" i="1"/>
  <c r="K4758" i="1" s="1"/>
  <c r="J4759" i="1"/>
  <c r="K4759" i="1" s="1"/>
  <c r="J4760" i="1"/>
  <c r="K4760" i="1" s="1"/>
  <c r="J4761" i="1"/>
  <c r="K4761" i="1" s="1"/>
  <c r="J4762" i="1"/>
  <c r="K4762" i="1" s="1"/>
  <c r="J4763" i="1"/>
  <c r="K4763" i="1" s="1"/>
  <c r="J4764" i="1"/>
  <c r="K4764" i="1" s="1"/>
  <c r="J4765" i="1"/>
  <c r="K4765" i="1" s="1"/>
  <c r="J4766" i="1"/>
  <c r="K4766" i="1" s="1"/>
  <c r="J4767" i="1"/>
  <c r="K4767" i="1" s="1"/>
  <c r="J4768" i="1"/>
  <c r="K4768" i="1" s="1"/>
  <c r="J4769" i="1"/>
  <c r="K4769" i="1" s="1"/>
  <c r="J4770" i="1"/>
  <c r="K4770" i="1" s="1"/>
  <c r="J4771" i="1"/>
  <c r="K4771" i="1" s="1"/>
  <c r="J4772" i="1"/>
  <c r="K4772" i="1" s="1"/>
  <c r="J4773" i="1"/>
  <c r="K4773" i="1" s="1"/>
  <c r="J4774" i="1"/>
  <c r="K4774" i="1" s="1"/>
  <c r="J4775" i="1"/>
  <c r="K4775" i="1" s="1"/>
  <c r="J4776" i="1"/>
  <c r="K4776" i="1" s="1"/>
  <c r="J4777" i="1"/>
  <c r="K4777" i="1" s="1"/>
  <c r="J4778" i="1"/>
  <c r="K4778" i="1" s="1"/>
  <c r="J4779" i="1"/>
  <c r="K4779" i="1" s="1"/>
  <c r="J4780" i="1"/>
  <c r="K4780" i="1" s="1"/>
  <c r="J4781" i="1"/>
  <c r="K4781" i="1" s="1"/>
  <c r="J4782" i="1"/>
  <c r="K4782" i="1" s="1"/>
  <c r="J4783" i="1"/>
  <c r="K4783" i="1" s="1"/>
  <c r="J4784" i="1"/>
  <c r="K4784" i="1" s="1"/>
  <c r="J4785" i="1"/>
  <c r="K4785" i="1" s="1"/>
  <c r="J4786" i="1"/>
  <c r="K4786" i="1" s="1"/>
  <c r="J4787" i="1"/>
  <c r="K4787" i="1" s="1"/>
  <c r="J4788" i="1"/>
  <c r="K4788" i="1" s="1"/>
  <c r="J4789" i="1"/>
  <c r="K4789" i="1" s="1"/>
  <c r="J4790" i="1"/>
  <c r="K4790" i="1" s="1"/>
  <c r="J4791" i="1"/>
  <c r="K4791" i="1" s="1"/>
  <c r="J4792" i="1"/>
  <c r="K4792" i="1" s="1"/>
  <c r="J4793" i="1"/>
  <c r="K4793" i="1" s="1"/>
  <c r="J4794" i="1"/>
  <c r="K4794" i="1" s="1"/>
  <c r="J4795" i="1"/>
  <c r="K4795" i="1" s="1"/>
  <c r="J4796" i="1"/>
  <c r="K4796" i="1" s="1"/>
  <c r="J4797" i="1"/>
  <c r="K4797" i="1" s="1"/>
  <c r="J4798" i="1"/>
  <c r="K4798" i="1" s="1"/>
  <c r="J4799" i="1"/>
  <c r="K4799" i="1" s="1"/>
  <c r="J4800" i="1"/>
  <c r="K4800" i="1" s="1"/>
  <c r="J4801" i="1"/>
  <c r="K4801" i="1" s="1"/>
  <c r="J4802" i="1"/>
  <c r="K4802" i="1" s="1"/>
  <c r="J4803" i="1"/>
  <c r="K4803" i="1" s="1"/>
  <c r="J4804" i="1"/>
  <c r="K4804" i="1" s="1"/>
  <c r="J4805" i="1"/>
  <c r="K4805" i="1" s="1"/>
  <c r="J4806" i="1"/>
  <c r="K4806" i="1" s="1"/>
  <c r="J4807" i="1"/>
  <c r="K4807" i="1" s="1"/>
  <c r="J4808" i="1"/>
  <c r="K4808" i="1" s="1"/>
  <c r="J4809" i="1"/>
  <c r="K4809" i="1" s="1"/>
  <c r="J4810" i="1"/>
  <c r="K4810" i="1" s="1"/>
  <c r="J4811" i="1"/>
  <c r="K4811" i="1" s="1"/>
  <c r="J4812" i="1"/>
  <c r="K4812" i="1" s="1"/>
  <c r="J4813" i="1"/>
  <c r="K4813" i="1" s="1"/>
  <c r="J4814" i="1"/>
  <c r="K4814" i="1" s="1"/>
  <c r="J4815" i="1"/>
  <c r="K4815" i="1" s="1"/>
  <c r="J4816" i="1"/>
  <c r="K4816" i="1" s="1"/>
  <c r="J4817" i="1"/>
  <c r="K4817" i="1" s="1"/>
  <c r="J4818" i="1"/>
  <c r="K4818" i="1" s="1"/>
  <c r="J4819" i="1"/>
  <c r="K4819" i="1" s="1"/>
  <c r="J4820" i="1"/>
  <c r="K4820" i="1" s="1"/>
  <c r="J4821" i="1"/>
  <c r="K4821" i="1" s="1"/>
  <c r="J4822" i="1"/>
  <c r="K4822" i="1" s="1"/>
  <c r="J4823" i="1"/>
  <c r="K4823" i="1" s="1"/>
  <c r="J4824" i="1"/>
  <c r="K4824" i="1" s="1"/>
  <c r="J4825" i="1"/>
  <c r="K4825" i="1" s="1"/>
  <c r="J4826" i="1"/>
  <c r="K4826" i="1" s="1"/>
  <c r="J4827" i="1"/>
  <c r="K4827" i="1" s="1"/>
  <c r="J4828" i="1"/>
  <c r="K4828" i="1" s="1"/>
  <c r="J4829" i="1"/>
  <c r="K4829" i="1" s="1"/>
  <c r="J4830" i="1"/>
  <c r="K4830" i="1" s="1"/>
  <c r="J4831" i="1"/>
  <c r="K4831" i="1" s="1"/>
  <c r="J4832" i="1"/>
  <c r="K4832" i="1" s="1"/>
  <c r="J4833" i="1"/>
  <c r="K4833" i="1" s="1"/>
  <c r="J4834" i="1"/>
  <c r="K4834" i="1" s="1"/>
  <c r="J4835" i="1"/>
  <c r="K4835" i="1" s="1"/>
  <c r="J4836" i="1"/>
  <c r="J4837" i="1"/>
  <c r="K4837" i="1" s="1"/>
  <c r="J4838" i="1"/>
  <c r="K4838" i="1" s="1"/>
  <c r="J4839" i="1"/>
  <c r="K4839" i="1" s="1"/>
  <c r="J4840" i="1"/>
  <c r="K4840" i="1" s="1"/>
  <c r="J4841" i="1"/>
  <c r="K4841" i="1" s="1"/>
  <c r="J4842" i="1"/>
  <c r="K4842" i="1" s="1"/>
  <c r="J4843" i="1"/>
  <c r="K4843" i="1" s="1"/>
  <c r="J4844" i="1"/>
  <c r="K4844" i="1" s="1"/>
  <c r="J4845" i="1"/>
  <c r="K4845" i="1" s="1"/>
  <c r="J4846" i="1"/>
  <c r="K4846" i="1" s="1"/>
  <c r="J4847" i="1"/>
  <c r="K4847" i="1" s="1"/>
  <c r="J4848" i="1"/>
  <c r="K4848" i="1" s="1"/>
  <c r="J4849" i="1"/>
  <c r="K4849" i="1" s="1"/>
  <c r="J4850" i="1"/>
  <c r="K4850" i="1" s="1"/>
  <c r="J4851" i="1"/>
  <c r="K4851" i="1" s="1"/>
  <c r="J4852" i="1"/>
  <c r="K4852" i="1" s="1"/>
  <c r="J4853" i="1"/>
  <c r="K4853" i="1" s="1"/>
  <c r="J4854" i="1"/>
  <c r="K4854" i="1" s="1"/>
  <c r="J4855" i="1"/>
  <c r="K4855" i="1" s="1"/>
  <c r="J4856" i="1"/>
  <c r="K4856" i="1" s="1"/>
  <c r="J4857" i="1"/>
  <c r="K4857" i="1" s="1"/>
  <c r="J4858" i="1"/>
  <c r="K4858" i="1" s="1"/>
  <c r="J4859" i="1"/>
  <c r="K4859" i="1" s="1"/>
  <c r="J4860" i="1"/>
  <c r="K4860" i="1" s="1"/>
  <c r="J4861" i="1"/>
  <c r="K4861" i="1" s="1"/>
  <c r="J4862" i="1"/>
  <c r="K4862" i="1" s="1"/>
  <c r="J4863" i="1"/>
  <c r="K4863" i="1" s="1"/>
  <c r="J4864" i="1"/>
  <c r="K4864" i="1" s="1"/>
  <c r="J4865" i="1"/>
  <c r="K4865" i="1" s="1"/>
  <c r="J4866" i="1"/>
  <c r="J4867" i="1"/>
  <c r="K4867" i="1" s="1"/>
  <c r="J4868" i="1"/>
  <c r="K4868" i="1" s="1"/>
  <c r="J4869" i="1"/>
  <c r="K4869" i="1" s="1"/>
  <c r="J4870" i="1"/>
  <c r="K4870" i="1" s="1"/>
  <c r="J4871" i="1"/>
  <c r="K4871" i="1" s="1"/>
  <c r="J4872" i="1"/>
  <c r="K4872" i="1" s="1"/>
  <c r="J4873" i="1"/>
  <c r="K4873" i="1" s="1"/>
  <c r="J4874" i="1"/>
  <c r="K4874" i="1" s="1"/>
  <c r="J4875" i="1"/>
  <c r="K4875" i="1" s="1"/>
  <c r="J4876" i="1"/>
  <c r="K4876" i="1" s="1"/>
  <c r="J4877" i="1"/>
  <c r="K4877" i="1" s="1"/>
  <c r="J4878" i="1"/>
  <c r="K4878" i="1" s="1"/>
  <c r="J4879" i="1"/>
  <c r="K4879" i="1" s="1"/>
  <c r="J4880" i="1"/>
  <c r="K4880" i="1" s="1"/>
  <c r="J4881" i="1"/>
  <c r="K4881" i="1" s="1"/>
  <c r="J4882" i="1"/>
  <c r="K4882" i="1" s="1"/>
  <c r="J4883" i="1"/>
  <c r="K4883" i="1" s="1"/>
  <c r="J4884" i="1"/>
  <c r="K4884" i="1" s="1"/>
  <c r="J4885" i="1"/>
  <c r="K4885" i="1" s="1"/>
  <c r="J4886" i="1"/>
  <c r="K4886" i="1" s="1"/>
  <c r="J4887" i="1"/>
  <c r="K4887" i="1" s="1"/>
  <c r="J4888" i="1"/>
  <c r="K4888" i="1" s="1"/>
  <c r="J4889" i="1"/>
  <c r="K4889" i="1" s="1"/>
  <c r="J4890" i="1"/>
  <c r="K4890" i="1" s="1"/>
  <c r="J4891" i="1"/>
  <c r="K4891" i="1" s="1"/>
  <c r="J4892" i="1"/>
  <c r="K4892" i="1" s="1"/>
  <c r="J4893" i="1"/>
  <c r="K4893" i="1" s="1"/>
  <c r="J4894" i="1"/>
  <c r="K4894" i="1" s="1"/>
  <c r="J4895" i="1"/>
  <c r="K4895" i="1" s="1"/>
  <c r="J4896" i="1"/>
  <c r="K4896" i="1" s="1"/>
  <c r="J4897" i="1"/>
  <c r="K4897" i="1" s="1"/>
  <c r="J4898" i="1"/>
  <c r="K4898" i="1" s="1"/>
  <c r="J4899" i="1"/>
  <c r="K4899" i="1" s="1"/>
  <c r="J4900" i="1"/>
  <c r="K4900" i="1" s="1"/>
  <c r="J4901" i="1"/>
  <c r="K4901" i="1" s="1"/>
  <c r="J4902" i="1"/>
  <c r="K4902" i="1" s="1"/>
  <c r="J4903" i="1"/>
  <c r="K4903" i="1" s="1"/>
  <c r="J4904" i="1"/>
  <c r="K4904" i="1" s="1"/>
  <c r="J4905" i="1"/>
  <c r="K4905" i="1" s="1"/>
  <c r="J4906" i="1"/>
  <c r="K4906" i="1" s="1"/>
  <c r="J4907" i="1"/>
  <c r="K4907" i="1" s="1"/>
  <c r="J4908" i="1"/>
  <c r="K4908" i="1" s="1"/>
  <c r="J4909" i="1"/>
  <c r="K4909" i="1" s="1"/>
  <c r="J4910" i="1"/>
  <c r="K4910" i="1" s="1"/>
  <c r="J4911" i="1"/>
  <c r="K4911" i="1" s="1"/>
  <c r="J4912" i="1"/>
  <c r="K4912" i="1" s="1"/>
  <c r="J4913" i="1"/>
  <c r="K4913" i="1" s="1"/>
  <c r="J4914" i="1"/>
  <c r="K4914" i="1" s="1"/>
  <c r="J4915" i="1"/>
  <c r="K4915" i="1" s="1"/>
  <c r="J4916" i="1"/>
  <c r="K4916" i="1" s="1"/>
  <c r="J4917" i="1"/>
  <c r="K4917" i="1" s="1"/>
  <c r="J4918" i="1"/>
  <c r="K4918" i="1" s="1"/>
  <c r="J4919" i="1"/>
  <c r="K4919" i="1" s="1"/>
  <c r="J4920" i="1"/>
  <c r="K4920" i="1" s="1"/>
  <c r="J4921" i="1"/>
  <c r="K4921" i="1" s="1"/>
  <c r="J4922" i="1"/>
  <c r="K4922" i="1" s="1"/>
  <c r="J4923" i="1"/>
  <c r="K4923" i="1" s="1"/>
  <c r="J4924" i="1"/>
  <c r="K4924" i="1" s="1"/>
  <c r="J4925" i="1"/>
  <c r="K4925" i="1" s="1"/>
  <c r="J4926" i="1"/>
  <c r="K4926" i="1" s="1"/>
  <c r="J4927" i="1"/>
  <c r="K4927" i="1" s="1"/>
  <c r="J4928" i="1"/>
  <c r="K4928" i="1" s="1"/>
  <c r="J4929" i="1"/>
  <c r="K4929" i="1" s="1"/>
  <c r="J4930" i="1"/>
  <c r="K4930" i="1" s="1"/>
  <c r="J4931" i="1"/>
  <c r="K4931" i="1" s="1"/>
  <c r="J4932" i="1"/>
  <c r="K4932" i="1" s="1"/>
  <c r="J4933" i="1"/>
  <c r="K4933" i="1" s="1"/>
  <c r="J4934" i="1"/>
  <c r="K4934" i="1" s="1"/>
  <c r="J4935" i="1"/>
  <c r="K4935" i="1" s="1"/>
  <c r="J4936" i="1"/>
  <c r="K4936" i="1" s="1"/>
  <c r="J4937" i="1"/>
  <c r="K4937" i="1" s="1"/>
  <c r="J4938" i="1"/>
  <c r="K4938" i="1" s="1"/>
  <c r="J4939" i="1"/>
  <c r="K4939" i="1" s="1"/>
  <c r="J4940" i="1"/>
  <c r="K4940" i="1" s="1"/>
  <c r="J4941" i="1"/>
  <c r="K4941" i="1" s="1"/>
  <c r="J4942" i="1"/>
  <c r="K4942" i="1" s="1"/>
  <c r="J4943" i="1"/>
  <c r="K4943" i="1" s="1"/>
  <c r="J4944" i="1"/>
  <c r="K4944" i="1" s="1"/>
  <c r="J4945" i="1"/>
  <c r="K4945" i="1" s="1"/>
  <c r="J4946" i="1"/>
  <c r="K4946" i="1" s="1"/>
  <c r="J4947" i="1"/>
  <c r="K4947" i="1" s="1"/>
  <c r="J4948" i="1"/>
  <c r="K4948" i="1" s="1"/>
  <c r="J4949" i="1"/>
  <c r="J4950" i="1"/>
  <c r="K4950" i="1" s="1"/>
  <c r="J4951" i="1"/>
  <c r="K4951" i="1" s="1"/>
  <c r="J4952" i="1"/>
  <c r="K4952" i="1" s="1"/>
  <c r="J4953" i="1"/>
  <c r="K4953" i="1" s="1"/>
  <c r="J4954" i="1"/>
  <c r="K4954" i="1" s="1"/>
  <c r="J4955" i="1"/>
  <c r="K4955" i="1" s="1"/>
  <c r="J4956" i="1"/>
  <c r="K4956" i="1" s="1"/>
  <c r="J4957" i="1"/>
  <c r="K4957" i="1" s="1"/>
  <c r="J4958" i="1"/>
  <c r="K4958" i="1" s="1"/>
  <c r="J4959" i="1"/>
  <c r="K4959" i="1" s="1"/>
  <c r="J4960" i="1"/>
  <c r="K4960" i="1" s="1"/>
  <c r="J4961" i="1"/>
  <c r="K4961" i="1" s="1"/>
  <c r="J4962" i="1"/>
  <c r="K4962" i="1" s="1"/>
  <c r="J4963" i="1"/>
  <c r="K4963" i="1" s="1"/>
  <c r="J4964" i="1"/>
  <c r="K4964" i="1" s="1"/>
  <c r="J4965" i="1"/>
  <c r="K4965" i="1" s="1"/>
  <c r="J4966" i="1"/>
  <c r="K4966" i="1" s="1"/>
  <c r="J4967" i="1"/>
  <c r="K4967" i="1" s="1"/>
  <c r="J4968" i="1"/>
  <c r="K4968" i="1" s="1"/>
  <c r="J4969" i="1"/>
  <c r="K4969" i="1" s="1"/>
  <c r="J4970" i="1"/>
  <c r="K4970" i="1" s="1"/>
  <c r="J4971" i="1"/>
  <c r="K4971" i="1" s="1"/>
  <c r="J4972" i="1"/>
  <c r="K4972" i="1" s="1"/>
  <c r="J4973" i="1"/>
  <c r="K4973" i="1" s="1"/>
  <c r="J4974" i="1"/>
  <c r="K4974" i="1" s="1"/>
  <c r="J4975" i="1"/>
  <c r="J4976" i="1"/>
  <c r="K4976" i="1" s="1"/>
  <c r="J4977" i="1"/>
  <c r="J4978" i="1"/>
  <c r="K4978" i="1" s="1"/>
  <c r="J4979" i="1"/>
  <c r="K4979" i="1" s="1"/>
  <c r="J4980" i="1"/>
  <c r="K4980" i="1" s="1"/>
  <c r="J4981" i="1"/>
  <c r="K4981" i="1" s="1"/>
  <c r="J4982" i="1"/>
  <c r="K4982" i="1" s="1"/>
  <c r="J4983" i="1"/>
  <c r="K4983" i="1" s="1"/>
  <c r="J4984" i="1"/>
  <c r="K4984" i="1" s="1"/>
  <c r="J4985" i="1"/>
  <c r="K4985" i="1" s="1"/>
  <c r="J4986" i="1"/>
  <c r="K4986" i="1" s="1"/>
  <c r="J4987" i="1"/>
  <c r="K4987" i="1" s="1"/>
  <c r="J4988" i="1"/>
  <c r="K4988" i="1" s="1"/>
  <c r="J4989" i="1"/>
  <c r="K4989" i="1" s="1"/>
  <c r="J4990" i="1"/>
  <c r="K4990" i="1" s="1"/>
  <c r="J4991" i="1"/>
  <c r="K4991" i="1" s="1"/>
  <c r="J4992" i="1"/>
  <c r="K4992" i="1" s="1"/>
  <c r="J4993" i="1"/>
  <c r="K4993" i="1" s="1"/>
  <c r="J4994" i="1"/>
  <c r="K4994" i="1" s="1"/>
  <c r="J4995" i="1"/>
  <c r="K4995" i="1" s="1"/>
  <c r="J4996" i="1"/>
  <c r="K4996" i="1" s="1"/>
  <c r="J4997" i="1"/>
  <c r="K4997" i="1" s="1"/>
  <c r="J4998" i="1"/>
  <c r="K4998" i="1" s="1"/>
  <c r="J4999" i="1"/>
  <c r="K4999" i="1" s="1"/>
  <c r="J5000" i="1"/>
  <c r="K5000" i="1" s="1"/>
  <c r="J5001" i="1"/>
  <c r="K5001" i="1" s="1"/>
  <c r="J5002" i="1"/>
  <c r="K5002" i="1" s="1"/>
  <c r="J5003" i="1"/>
  <c r="K5003" i="1" s="1"/>
  <c r="J5004" i="1"/>
  <c r="K5004" i="1" s="1"/>
  <c r="J5005" i="1"/>
  <c r="K5005" i="1" s="1"/>
  <c r="J5006" i="1"/>
  <c r="K5006" i="1" s="1"/>
  <c r="J5007" i="1"/>
  <c r="K5007" i="1" s="1"/>
  <c r="J5008" i="1"/>
  <c r="K5008" i="1" s="1"/>
  <c r="J5009" i="1"/>
  <c r="K5009" i="1" s="1"/>
  <c r="J5010" i="1"/>
  <c r="K5010" i="1" s="1"/>
  <c r="J5011" i="1"/>
  <c r="K5011" i="1" s="1"/>
  <c r="J5012" i="1"/>
  <c r="K5012" i="1" s="1"/>
  <c r="J5013" i="1"/>
  <c r="K5013" i="1" s="1"/>
  <c r="J5014" i="1"/>
  <c r="K5014" i="1" s="1"/>
  <c r="J5015" i="1"/>
  <c r="K5015" i="1" s="1"/>
  <c r="J5016" i="1"/>
  <c r="K5016" i="1" s="1"/>
  <c r="J5017" i="1"/>
  <c r="K5017" i="1" s="1"/>
  <c r="J5018" i="1"/>
  <c r="K5018" i="1" s="1"/>
  <c r="J5019" i="1"/>
  <c r="K5019" i="1" s="1"/>
  <c r="J5020" i="1"/>
  <c r="K5020" i="1" s="1"/>
  <c r="J5021" i="1"/>
  <c r="K5021" i="1" s="1"/>
  <c r="J5022" i="1"/>
  <c r="K5022" i="1" s="1"/>
  <c r="J5023" i="1"/>
  <c r="K5023" i="1" s="1"/>
  <c r="J5024" i="1"/>
  <c r="K5024" i="1" s="1"/>
  <c r="J5025" i="1"/>
  <c r="K5025" i="1" s="1"/>
  <c r="J5026" i="1"/>
  <c r="K5026" i="1" s="1"/>
  <c r="J5027" i="1"/>
  <c r="K5027" i="1" s="1"/>
  <c r="J5028" i="1"/>
  <c r="K5028" i="1" s="1"/>
  <c r="J5029" i="1"/>
  <c r="K5029" i="1" s="1"/>
  <c r="J5030" i="1"/>
  <c r="K5030" i="1" s="1"/>
  <c r="J5031" i="1"/>
  <c r="K5031" i="1" s="1"/>
  <c r="J5032" i="1"/>
  <c r="K5032" i="1" s="1"/>
  <c r="J5033" i="1"/>
  <c r="K5033" i="1" s="1"/>
  <c r="J5034" i="1"/>
  <c r="K5034" i="1" s="1"/>
  <c r="J5035" i="1"/>
  <c r="K5035" i="1" s="1"/>
  <c r="J5036" i="1"/>
  <c r="K5036" i="1" s="1"/>
  <c r="J5037" i="1"/>
  <c r="K5037" i="1" s="1"/>
  <c r="J5038" i="1"/>
  <c r="K5038" i="1" s="1"/>
  <c r="J5039" i="1"/>
  <c r="K5039" i="1" s="1"/>
  <c r="J5040" i="1"/>
  <c r="K5040" i="1" s="1"/>
  <c r="J5041" i="1"/>
  <c r="K5041" i="1" s="1"/>
  <c r="J5042" i="1"/>
  <c r="K5042" i="1" s="1"/>
  <c r="J5043" i="1"/>
  <c r="K5043" i="1" s="1"/>
  <c r="J5044" i="1"/>
  <c r="K5044" i="1" s="1"/>
  <c r="J5045" i="1"/>
  <c r="K5045" i="1" s="1"/>
  <c r="J5046" i="1"/>
  <c r="K5046" i="1" s="1"/>
  <c r="J5047" i="1"/>
  <c r="K5047" i="1" s="1"/>
  <c r="J5048" i="1"/>
  <c r="K5048" i="1" s="1"/>
  <c r="J5049" i="1"/>
  <c r="K5049" i="1" s="1"/>
  <c r="J5050" i="1"/>
  <c r="K5050" i="1" s="1"/>
  <c r="J5051" i="1"/>
  <c r="K5051" i="1" s="1"/>
  <c r="J5052" i="1"/>
  <c r="K5052" i="1" s="1"/>
  <c r="J5053" i="1"/>
  <c r="K5053" i="1" s="1"/>
  <c r="J5054" i="1"/>
  <c r="K5054" i="1" s="1"/>
  <c r="J5055" i="1"/>
  <c r="K5055" i="1" s="1"/>
  <c r="J5056" i="1"/>
  <c r="K5056" i="1" s="1"/>
  <c r="J5057" i="1"/>
  <c r="K5057" i="1" s="1"/>
  <c r="J5058" i="1"/>
  <c r="K5058" i="1" s="1"/>
  <c r="J5059" i="1"/>
  <c r="K5059" i="1" s="1"/>
  <c r="J5060" i="1"/>
  <c r="K5060" i="1" s="1"/>
  <c r="J5061" i="1"/>
  <c r="K5061" i="1" s="1"/>
  <c r="J5062" i="1"/>
  <c r="K5062" i="1" s="1"/>
  <c r="J5063" i="1"/>
  <c r="K5063" i="1" s="1"/>
  <c r="J5064" i="1"/>
  <c r="K5064" i="1" s="1"/>
  <c r="J5065" i="1"/>
  <c r="K5065" i="1" s="1"/>
  <c r="J5066" i="1"/>
  <c r="K5066" i="1" s="1"/>
  <c r="J5067" i="1"/>
  <c r="K5067" i="1" s="1"/>
  <c r="J5068" i="1"/>
  <c r="K5068" i="1" s="1"/>
  <c r="J5069" i="1"/>
  <c r="K5069" i="1" s="1"/>
  <c r="J5070" i="1"/>
  <c r="K5070" i="1" s="1"/>
  <c r="J5071" i="1"/>
  <c r="K5071" i="1" s="1"/>
  <c r="J5072" i="1"/>
  <c r="K5072" i="1" s="1"/>
  <c r="J5073" i="1"/>
  <c r="K5073" i="1" s="1"/>
  <c r="J5074" i="1"/>
  <c r="K5074" i="1" s="1"/>
  <c r="J5075" i="1"/>
  <c r="K5075" i="1" s="1"/>
  <c r="J5076" i="1"/>
  <c r="K5076" i="1" s="1"/>
  <c r="J5077" i="1"/>
  <c r="K5077" i="1" s="1"/>
  <c r="J5078" i="1"/>
  <c r="K5078" i="1" s="1"/>
  <c r="J5079" i="1"/>
  <c r="K5079" i="1" s="1"/>
  <c r="J5080" i="1"/>
  <c r="K5080" i="1" s="1"/>
  <c r="J5081" i="1"/>
  <c r="K5081" i="1" s="1"/>
  <c r="J5082" i="1"/>
  <c r="K5082" i="1" s="1"/>
  <c r="J5083" i="1"/>
  <c r="K5083" i="1" s="1"/>
  <c r="J5084" i="1"/>
  <c r="K5084" i="1" s="1"/>
  <c r="J5085" i="1"/>
  <c r="K5085" i="1" s="1"/>
  <c r="J5086" i="1"/>
  <c r="K5086" i="1" s="1"/>
  <c r="J5087" i="1"/>
  <c r="K5087" i="1" s="1"/>
  <c r="J5088" i="1"/>
  <c r="K5088" i="1" s="1"/>
  <c r="J5089" i="1"/>
  <c r="J5090" i="1"/>
  <c r="J5091" i="1"/>
  <c r="K5091" i="1" s="1"/>
  <c r="J5092" i="1"/>
  <c r="K5092" i="1" s="1"/>
  <c r="J5093" i="1"/>
  <c r="K5093" i="1" s="1"/>
  <c r="J5094" i="1"/>
  <c r="K5094" i="1" s="1"/>
  <c r="J5095" i="1"/>
  <c r="K5095" i="1" s="1"/>
  <c r="J5096" i="1"/>
  <c r="K5096" i="1" s="1"/>
  <c r="J5097" i="1"/>
  <c r="K5097" i="1" s="1"/>
  <c r="J5098" i="1"/>
  <c r="K5098" i="1" s="1"/>
  <c r="J5099" i="1"/>
  <c r="K5099" i="1" s="1"/>
  <c r="J5100" i="1"/>
  <c r="K5100" i="1" s="1"/>
  <c r="J5101" i="1"/>
  <c r="K5101" i="1" s="1"/>
  <c r="J5102" i="1"/>
  <c r="K5102" i="1" s="1"/>
  <c r="J5103" i="1"/>
  <c r="K5103" i="1" s="1"/>
  <c r="J5104" i="1"/>
  <c r="K5104" i="1" s="1"/>
  <c r="J5105" i="1"/>
  <c r="K5105" i="1" s="1"/>
  <c r="J5106" i="1"/>
  <c r="K5106" i="1" s="1"/>
  <c r="J5107" i="1"/>
  <c r="K5107" i="1" s="1"/>
  <c r="J5108" i="1"/>
  <c r="K5108" i="1" s="1"/>
  <c r="J5109" i="1"/>
  <c r="K5109" i="1" s="1"/>
  <c r="J5110" i="1"/>
  <c r="K5110" i="1" s="1"/>
  <c r="J5111" i="1"/>
  <c r="K5111" i="1" s="1"/>
  <c r="J5112" i="1"/>
  <c r="K5112" i="1" s="1"/>
  <c r="J5113" i="1"/>
  <c r="K5113" i="1" s="1"/>
  <c r="J5114" i="1"/>
  <c r="K5114" i="1" s="1"/>
  <c r="J5115" i="1"/>
  <c r="K5115" i="1" s="1"/>
  <c r="J5116" i="1"/>
  <c r="K5116" i="1" s="1"/>
  <c r="J5117" i="1"/>
  <c r="K5117" i="1" s="1"/>
  <c r="J5118" i="1"/>
  <c r="K5118" i="1" s="1"/>
  <c r="J5119" i="1"/>
  <c r="K5119" i="1" s="1"/>
  <c r="J5120" i="1"/>
  <c r="K5120" i="1" s="1"/>
  <c r="J5121" i="1"/>
  <c r="K5121" i="1" s="1"/>
  <c r="J5122" i="1"/>
  <c r="K5122" i="1" s="1"/>
  <c r="J5123" i="1"/>
  <c r="K5123" i="1" s="1"/>
  <c r="J5124" i="1"/>
  <c r="K5124" i="1" s="1"/>
  <c r="J5125" i="1"/>
  <c r="K5125" i="1" s="1"/>
  <c r="J5126" i="1"/>
  <c r="K5126" i="1" s="1"/>
  <c r="J5127" i="1"/>
  <c r="K5127" i="1" s="1"/>
  <c r="J5128" i="1"/>
  <c r="K5128" i="1" s="1"/>
  <c r="J5129" i="1"/>
  <c r="K5129" i="1" s="1"/>
  <c r="J5130" i="1"/>
  <c r="K5130" i="1" s="1"/>
  <c r="J5131" i="1"/>
  <c r="K5131" i="1" s="1"/>
  <c r="J5132" i="1"/>
  <c r="K5132" i="1" s="1"/>
  <c r="J5133" i="1"/>
  <c r="K5133" i="1" s="1"/>
  <c r="J5134" i="1"/>
  <c r="K5134" i="1" s="1"/>
  <c r="J5135" i="1"/>
  <c r="K5135" i="1" s="1"/>
  <c r="J5136" i="1"/>
  <c r="K5136" i="1" s="1"/>
  <c r="J5137" i="1"/>
  <c r="K5137" i="1" s="1"/>
  <c r="J5138" i="1"/>
  <c r="K5138" i="1" s="1"/>
  <c r="J5139" i="1"/>
  <c r="K5139" i="1" s="1"/>
  <c r="J5140" i="1"/>
  <c r="K5140" i="1" s="1"/>
  <c r="J5141" i="1"/>
  <c r="K5141" i="1" s="1"/>
  <c r="J5142" i="1"/>
  <c r="K5142" i="1" s="1"/>
  <c r="J5143" i="1"/>
  <c r="J5144" i="1"/>
  <c r="K5144" i="1" s="1"/>
  <c r="J5145" i="1"/>
  <c r="K5145" i="1" s="1"/>
  <c r="J5146" i="1"/>
  <c r="K5146" i="1" s="1"/>
  <c r="J5147" i="1"/>
  <c r="K5147" i="1" s="1"/>
  <c r="J5148" i="1"/>
  <c r="K5148" i="1" s="1"/>
  <c r="J5149" i="1"/>
  <c r="K5149" i="1" s="1"/>
  <c r="J5150" i="1"/>
  <c r="K5150" i="1" s="1"/>
  <c r="J5151" i="1"/>
  <c r="K5151" i="1" s="1"/>
  <c r="J5152" i="1"/>
  <c r="K5152" i="1" s="1"/>
  <c r="J5153" i="1"/>
  <c r="K5153" i="1" s="1"/>
  <c r="J5154" i="1"/>
  <c r="K5154" i="1" s="1"/>
  <c r="J5155" i="1"/>
  <c r="K5155" i="1" s="1"/>
  <c r="J5156" i="1"/>
  <c r="K5156" i="1" s="1"/>
  <c r="J5157" i="1"/>
  <c r="K5157" i="1" s="1"/>
  <c r="J5158" i="1"/>
  <c r="K5158" i="1" s="1"/>
  <c r="J5159" i="1"/>
  <c r="K5159" i="1" s="1"/>
  <c r="J5160" i="1"/>
  <c r="K5160" i="1" s="1"/>
  <c r="J5161" i="1"/>
  <c r="K5161" i="1" s="1"/>
  <c r="J5162" i="1"/>
  <c r="K5162" i="1" s="1"/>
  <c r="J5163" i="1"/>
  <c r="K5163" i="1" s="1"/>
  <c r="J5164" i="1"/>
  <c r="K5164" i="1" s="1"/>
  <c r="J5165" i="1"/>
  <c r="K5165" i="1" s="1"/>
  <c r="J5166" i="1"/>
  <c r="K5166" i="1" s="1"/>
  <c r="J5167" i="1"/>
  <c r="K5167" i="1" s="1"/>
  <c r="J5168" i="1"/>
  <c r="K5168" i="1" s="1"/>
  <c r="J5169" i="1"/>
  <c r="K5169" i="1" s="1"/>
  <c r="J5170" i="1"/>
  <c r="K5170" i="1" s="1"/>
  <c r="J5171" i="1"/>
  <c r="K5171" i="1" s="1"/>
  <c r="J5172" i="1"/>
  <c r="K5172" i="1" s="1"/>
  <c r="J5173" i="1"/>
  <c r="K5173" i="1" s="1"/>
  <c r="J5174" i="1"/>
  <c r="K5174" i="1" s="1"/>
  <c r="J5175" i="1"/>
  <c r="K5175" i="1" s="1"/>
  <c r="J5176" i="1"/>
  <c r="K5176" i="1" s="1"/>
  <c r="J5177" i="1"/>
  <c r="K5177" i="1" s="1"/>
  <c r="J5178" i="1"/>
  <c r="K5178" i="1" s="1"/>
  <c r="J5179" i="1"/>
  <c r="K5179" i="1" s="1"/>
  <c r="J5180" i="1"/>
  <c r="K5180" i="1" s="1"/>
  <c r="J5181" i="1"/>
  <c r="K5181" i="1" s="1"/>
  <c r="J5182" i="1"/>
  <c r="K5182" i="1" s="1"/>
  <c r="J5183" i="1"/>
  <c r="K5183" i="1" s="1"/>
  <c r="J5184" i="1"/>
  <c r="K5184" i="1" s="1"/>
  <c r="J5185" i="1"/>
  <c r="K5185" i="1" s="1"/>
  <c r="J5186" i="1"/>
  <c r="K5186" i="1" s="1"/>
  <c r="J5187" i="1"/>
  <c r="K5187" i="1" s="1"/>
  <c r="J5188" i="1"/>
  <c r="K5188" i="1" s="1"/>
  <c r="J5189" i="1"/>
  <c r="K5189" i="1" s="1"/>
  <c r="J5190" i="1"/>
  <c r="K5190" i="1" s="1"/>
  <c r="J5191" i="1"/>
  <c r="K5191" i="1" s="1"/>
  <c r="J5192" i="1"/>
  <c r="K5192" i="1" s="1"/>
  <c r="J5193" i="1"/>
  <c r="J5194" i="1"/>
  <c r="K5194" i="1" s="1"/>
  <c r="J5195" i="1"/>
  <c r="K5195" i="1" s="1"/>
  <c r="J5196" i="1"/>
  <c r="K5196" i="1" s="1"/>
  <c r="J5197" i="1"/>
  <c r="K5197" i="1" s="1"/>
  <c r="J5198" i="1"/>
  <c r="K5198" i="1" s="1"/>
  <c r="J5199" i="1"/>
  <c r="K5199" i="1" s="1"/>
  <c r="J5200" i="1"/>
  <c r="K5200" i="1" s="1"/>
  <c r="J5201" i="1"/>
  <c r="K5201" i="1" s="1"/>
  <c r="J5202" i="1"/>
  <c r="K5202" i="1" s="1"/>
  <c r="J5203" i="1"/>
  <c r="K5203" i="1" s="1"/>
  <c r="J5204" i="1"/>
  <c r="K5204" i="1" s="1"/>
  <c r="J5205" i="1"/>
  <c r="K5205" i="1" s="1"/>
  <c r="J5206" i="1"/>
  <c r="K5206" i="1" s="1"/>
  <c r="J5207" i="1"/>
  <c r="J5208" i="1"/>
  <c r="K5208" i="1" s="1"/>
  <c r="J5209" i="1"/>
  <c r="K5209" i="1" s="1"/>
  <c r="J5210" i="1"/>
  <c r="K5210" i="1" s="1"/>
  <c r="J5211" i="1"/>
  <c r="K5211" i="1" s="1"/>
  <c r="J5212" i="1"/>
  <c r="K5212" i="1" s="1"/>
  <c r="J5213" i="1"/>
  <c r="K5213" i="1" s="1"/>
  <c r="J5214" i="1"/>
  <c r="K5214" i="1" s="1"/>
  <c r="J5215" i="1"/>
  <c r="K5215" i="1" s="1"/>
  <c r="J5216" i="1"/>
  <c r="K5216" i="1" s="1"/>
  <c r="J5217" i="1"/>
  <c r="K5217" i="1" s="1"/>
  <c r="J5218" i="1"/>
  <c r="K5218" i="1" s="1"/>
  <c r="J5219" i="1"/>
  <c r="K5219" i="1" s="1"/>
  <c r="J5220" i="1"/>
  <c r="K5220" i="1" s="1"/>
  <c r="J5221" i="1"/>
  <c r="K5221" i="1" s="1"/>
  <c r="J5222" i="1"/>
  <c r="K5222" i="1" s="1"/>
  <c r="J5223" i="1"/>
  <c r="K5223" i="1" s="1"/>
  <c r="J5224" i="1"/>
  <c r="K5224" i="1" s="1"/>
  <c r="J5225" i="1"/>
  <c r="K5225" i="1" s="1"/>
  <c r="J5226" i="1"/>
  <c r="K5226" i="1" s="1"/>
  <c r="J5227" i="1"/>
  <c r="K5227" i="1" s="1"/>
  <c r="J5228" i="1"/>
  <c r="K5228" i="1" s="1"/>
  <c r="J5229" i="1"/>
  <c r="K5229" i="1" s="1"/>
  <c r="J5230" i="1"/>
  <c r="K5230" i="1" s="1"/>
  <c r="J5231" i="1"/>
  <c r="K5231" i="1" s="1"/>
  <c r="J5232" i="1"/>
  <c r="K5232" i="1" s="1"/>
  <c r="J5233" i="1"/>
  <c r="K5233" i="1" s="1"/>
  <c r="J5234" i="1"/>
  <c r="K5234" i="1" s="1"/>
  <c r="J5235" i="1"/>
  <c r="K5235" i="1" s="1"/>
  <c r="J5236" i="1"/>
  <c r="K5236" i="1" s="1"/>
  <c r="J5237" i="1"/>
  <c r="K5237" i="1" s="1"/>
  <c r="J5238" i="1"/>
  <c r="K5238" i="1" s="1"/>
  <c r="J5239" i="1"/>
  <c r="K5239" i="1" s="1"/>
  <c r="J5240" i="1"/>
  <c r="K5240" i="1" s="1"/>
  <c r="J5241" i="1"/>
  <c r="K5241" i="1" s="1"/>
  <c r="J5242" i="1"/>
  <c r="K5242" i="1" s="1"/>
  <c r="J5243" i="1"/>
  <c r="K5243" i="1" s="1"/>
  <c r="J5244" i="1"/>
  <c r="K5244" i="1" s="1"/>
  <c r="J5245" i="1"/>
  <c r="K5245" i="1" s="1"/>
  <c r="J5246" i="1"/>
  <c r="K5246" i="1" s="1"/>
  <c r="J5247" i="1"/>
  <c r="K5247" i="1" s="1"/>
  <c r="J5248" i="1"/>
  <c r="K5248" i="1" s="1"/>
  <c r="J5249" i="1"/>
  <c r="K5249" i="1" s="1"/>
  <c r="J5250" i="1"/>
  <c r="K5250" i="1" s="1"/>
  <c r="J5251" i="1"/>
  <c r="K5251" i="1" s="1"/>
  <c r="J5252" i="1"/>
  <c r="K5252" i="1" s="1"/>
  <c r="J5253" i="1"/>
  <c r="K5253" i="1" s="1"/>
  <c r="J5254" i="1"/>
  <c r="K5254" i="1" s="1"/>
  <c r="J5255" i="1"/>
  <c r="K5255" i="1" s="1"/>
  <c r="J5256" i="1"/>
  <c r="K5256" i="1" s="1"/>
  <c r="J5257" i="1"/>
  <c r="K5257" i="1" s="1"/>
  <c r="J5258" i="1"/>
  <c r="K5258" i="1" s="1"/>
  <c r="J5259" i="1"/>
  <c r="K5259" i="1" s="1"/>
  <c r="J5260" i="1"/>
  <c r="K5260" i="1" s="1"/>
  <c r="J5261" i="1"/>
  <c r="K5261" i="1" s="1"/>
  <c r="J5262" i="1"/>
  <c r="K5262" i="1" s="1"/>
  <c r="J5263" i="1"/>
  <c r="K5263" i="1" s="1"/>
  <c r="J5264" i="1"/>
  <c r="K5264" i="1" s="1"/>
  <c r="J5265" i="1"/>
  <c r="K5265" i="1" s="1"/>
  <c r="J5266" i="1"/>
  <c r="K5266" i="1" s="1"/>
  <c r="J5267" i="1"/>
  <c r="K5267" i="1" s="1"/>
  <c r="J5268" i="1"/>
  <c r="K5268" i="1" s="1"/>
  <c r="J5269" i="1"/>
  <c r="K5269" i="1" s="1"/>
  <c r="J5270" i="1"/>
  <c r="K5270" i="1" s="1"/>
  <c r="J5271" i="1"/>
  <c r="K5271" i="1" s="1"/>
  <c r="J5272" i="1"/>
  <c r="K5272" i="1" s="1"/>
  <c r="J5273" i="1"/>
  <c r="K5273" i="1" s="1"/>
  <c r="J5274" i="1"/>
  <c r="K5274" i="1" s="1"/>
  <c r="J5275" i="1"/>
  <c r="K5275" i="1" s="1"/>
  <c r="J5276" i="1"/>
  <c r="K5276" i="1" s="1"/>
  <c r="J5277" i="1"/>
  <c r="K5277" i="1" s="1"/>
  <c r="J5278" i="1"/>
  <c r="K5278" i="1" s="1"/>
  <c r="J5279" i="1"/>
  <c r="K5279" i="1" s="1"/>
  <c r="J5280" i="1"/>
  <c r="K5280" i="1" s="1"/>
  <c r="J5281" i="1"/>
  <c r="K5281" i="1" s="1"/>
  <c r="J5282" i="1"/>
  <c r="K5282" i="1" s="1"/>
  <c r="J5283" i="1"/>
  <c r="K5283" i="1" s="1"/>
  <c r="J5284" i="1"/>
  <c r="K5284" i="1" s="1"/>
  <c r="J5285" i="1"/>
  <c r="K5285" i="1" s="1"/>
  <c r="J5286" i="1"/>
  <c r="K5286" i="1" s="1"/>
  <c r="J5287" i="1"/>
  <c r="K5287" i="1" s="1"/>
  <c r="J5288" i="1"/>
  <c r="K5288" i="1" s="1"/>
  <c r="J5289" i="1"/>
  <c r="K5289" i="1" s="1"/>
  <c r="J5290" i="1"/>
  <c r="K5290" i="1" s="1"/>
  <c r="J5291" i="1"/>
  <c r="K5291" i="1" s="1"/>
  <c r="J5292" i="1"/>
  <c r="K5292" i="1" s="1"/>
  <c r="J5293" i="1"/>
  <c r="K5293" i="1" s="1"/>
  <c r="J5294" i="1"/>
  <c r="K5294" i="1" s="1"/>
  <c r="J5295" i="1"/>
  <c r="K5295" i="1" s="1"/>
  <c r="J5296" i="1"/>
  <c r="K5296" i="1" s="1"/>
  <c r="J5297" i="1"/>
  <c r="K5297" i="1" s="1"/>
  <c r="J5298" i="1"/>
  <c r="K5298" i="1" s="1"/>
  <c r="J5299" i="1"/>
  <c r="K5299" i="1" s="1"/>
  <c r="J5300" i="1"/>
  <c r="K5300" i="1" s="1"/>
  <c r="J5301" i="1"/>
  <c r="K5301" i="1" s="1"/>
  <c r="J5302" i="1"/>
  <c r="K5302" i="1" s="1"/>
  <c r="J5303" i="1"/>
  <c r="K5303" i="1" s="1"/>
  <c r="J5304" i="1"/>
  <c r="K5304" i="1" s="1"/>
  <c r="J5305" i="1"/>
  <c r="K5305" i="1" s="1"/>
  <c r="J5306" i="1"/>
  <c r="K5306" i="1" s="1"/>
  <c r="J5307" i="1"/>
  <c r="K5307" i="1" s="1"/>
  <c r="J5308" i="1"/>
  <c r="K5308" i="1" s="1"/>
  <c r="J5309" i="1"/>
  <c r="K5309" i="1" s="1"/>
  <c r="J5310" i="1"/>
  <c r="K5310" i="1" s="1"/>
  <c r="J5311" i="1"/>
  <c r="K5311" i="1" s="1"/>
  <c r="J5312" i="1"/>
  <c r="K5312" i="1" s="1"/>
  <c r="J5313" i="1"/>
  <c r="K5313" i="1" s="1"/>
  <c r="J5314" i="1"/>
  <c r="K5314" i="1" s="1"/>
  <c r="J5315" i="1"/>
  <c r="K5315" i="1" s="1"/>
  <c r="J5316" i="1"/>
  <c r="K5316" i="1" s="1"/>
  <c r="J5317" i="1"/>
  <c r="K5317" i="1" s="1"/>
  <c r="J5318" i="1"/>
  <c r="K5318" i="1" s="1"/>
  <c r="J5319" i="1"/>
  <c r="K5319" i="1" s="1"/>
  <c r="J5320" i="1"/>
  <c r="K5320" i="1" s="1"/>
  <c r="J5321" i="1"/>
  <c r="K5321" i="1" s="1"/>
  <c r="J5322" i="1"/>
  <c r="K5322" i="1" s="1"/>
  <c r="J5323" i="1"/>
  <c r="K5323" i="1" s="1"/>
  <c r="J5324" i="1"/>
  <c r="K5324" i="1" s="1"/>
  <c r="J5325" i="1"/>
  <c r="K5325" i="1" s="1"/>
  <c r="J5326" i="1"/>
  <c r="K5326" i="1" s="1"/>
  <c r="J5327" i="1"/>
  <c r="K5327" i="1" s="1"/>
  <c r="J5328" i="1"/>
  <c r="K5328" i="1" s="1"/>
  <c r="J5329" i="1"/>
  <c r="K5329" i="1" s="1"/>
  <c r="J5330" i="1"/>
  <c r="K5330" i="1" s="1"/>
  <c r="J5331" i="1"/>
  <c r="K5331" i="1" s="1"/>
  <c r="J5332" i="1"/>
  <c r="K5332" i="1" s="1"/>
  <c r="J5333" i="1"/>
  <c r="K5333" i="1" s="1"/>
  <c r="J5334" i="1"/>
  <c r="K5334" i="1" s="1"/>
  <c r="J5335" i="1"/>
  <c r="K5335" i="1" s="1"/>
  <c r="J5336" i="1"/>
  <c r="K5336" i="1" s="1"/>
  <c r="J5337" i="1"/>
  <c r="K5337" i="1" s="1"/>
  <c r="J5338" i="1"/>
  <c r="K5338" i="1" s="1"/>
  <c r="J5339" i="1"/>
  <c r="K5339" i="1" s="1"/>
  <c r="J5340" i="1"/>
  <c r="K5340" i="1" s="1"/>
  <c r="J5341" i="1"/>
  <c r="K5341" i="1" s="1"/>
  <c r="J5342" i="1"/>
  <c r="K5342" i="1" s="1"/>
  <c r="J5343" i="1"/>
  <c r="K5343" i="1" s="1"/>
  <c r="J5344" i="1"/>
  <c r="K5344" i="1" s="1"/>
  <c r="J5345" i="1"/>
  <c r="K5345" i="1" s="1"/>
  <c r="J5346" i="1"/>
  <c r="K5346" i="1" s="1"/>
  <c r="J5347" i="1"/>
  <c r="K5347" i="1" s="1"/>
  <c r="J5348" i="1"/>
  <c r="K5348" i="1" s="1"/>
  <c r="J5349" i="1"/>
  <c r="K5349" i="1" s="1"/>
  <c r="J5350" i="1"/>
  <c r="K5350" i="1" s="1"/>
  <c r="J5351" i="1"/>
  <c r="K5351" i="1" s="1"/>
  <c r="J5352" i="1"/>
  <c r="K5352" i="1" s="1"/>
  <c r="J5353" i="1"/>
  <c r="K5353" i="1" s="1"/>
  <c r="J5354" i="1"/>
  <c r="K5354" i="1" s="1"/>
  <c r="J5355" i="1"/>
  <c r="K5355" i="1" s="1"/>
  <c r="J5356" i="1"/>
  <c r="K5356" i="1" s="1"/>
  <c r="J5357" i="1"/>
  <c r="K5357" i="1" s="1"/>
  <c r="J5358" i="1"/>
  <c r="K5358" i="1" s="1"/>
  <c r="J5359" i="1"/>
  <c r="K5359" i="1" s="1"/>
  <c r="J5360" i="1"/>
  <c r="K5360" i="1" s="1"/>
  <c r="J5361" i="1"/>
  <c r="K5361" i="1" s="1"/>
  <c r="J5362" i="1"/>
  <c r="K5362" i="1" s="1"/>
  <c r="J5363" i="1"/>
  <c r="K5363" i="1" s="1"/>
  <c r="J5364" i="1"/>
  <c r="K5364" i="1" s="1"/>
  <c r="J5365" i="1"/>
  <c r="K5365" i="1" s="1"/>
  <c r="J5366" i="1"/>
  <c r="K5366" i="1" s="1"/>
  <c r="J5367" i="1"/>
  <c r="K5367" i="1" s="1"/>
  <c r="J5368" i="1"/>
  <c r="K5368" i="1" s="1"/>
  <c r="J5369" i="1"/>
  <c r="K5369" i="1" s="1"/>
  <c r="J5370" i="1"/>
  <c r="K5370" i="1" s="1"/>
  <c r="J5371" i="1"/>
  <c r="K5371" i="1" s="1"/>
  <c r="J5372" i="1"/>
  <c r="K5372" i="1" s="1"/>
  <c r="J5373" i="1"/>
  <c r="K5373" i="1" s="1"/>
  <c r="J5374" i="1"/>
  <c r="K5374" i="1" s="1"/>
  <c r="J5375" i="1"/>
  <c r="K5375" i="1" s="1"/>
  <c r="J5376" i="1"/>
  <c r="K5376" i="1" s="1"/>
  <c r="J5377" i="1"/>
  <c r="K5377" i="1" s="1"/>
  <c r="J5378" i="1"/>
  <c r="K5378" i="1" s="1"/>
  <c r="J5379" i="1"/>
  <c r="K5379" i="1" s="1"/>
  <c r="J5380" i="1"/>
  <c r="K5380" i="1" s="1"/>
  <c r="J5381" i="1"/>
  <c r="J5382" i="1"/>
  <c r="K5382" i="1" s="1"/>
  <c r="J5383" i="1"/>
  <c r="K5383" i="1" s="1"/>
  <c r="J5384" i="1"/>
  <c r="K5384" i="1" s="1"/>
  <c r="J5385" i="1"/>
  <c r="K5385" i="1" s="1"/>
  <c r="J5386" i="1"/>
  <c r="K5386" i="1" s="1"/>
  <c r="J5387" i="1"/>
  <c r="K5387" i="1" s="1"/>
  <c r="J5388" i="1"/>
  <c r="K5388" i="1" s="1"/>
  <c r="J5389" i="1"/>
  <c r="K5389" i="1" s="1"/>
  <c r="J5390" i="1"/>
  <c r="K5390" i="1" s="1"/>
  <c r="J5391" i="1"/>
  <c r="K5391" i="1" s="1"/>
  <c r="J5392" i="1"/>
  <c r="K5392" i="1" s="1"/>
  <c r="J5393" i="1"/>
  <c r="K5393" i="1" s="1"/>
  <c r="J5394" i="1"/>
  <c r="K5394" i="1" s="1"/>
  <c r="J5395" i="1"/>
  <c r="K5395" i="1" s="1"/>
  <c r="J5396" i="1"/>
  <c r="K5396" i="1" s="1"/>
  <c r="J5397" i="1"/>
  <c r="K5397" i="1" s="1"/>
  <c r="J5398" i="1"/>
  <c r="K5398" i="1" s="1"/>
  <c r="J5399" i="1"/>
  <c r="K5399" i="1" s="1"/>
  <c r="J5400" i="1"/>
  <c r="J5401" i="1"/>
  <c r="K5401" i="1" s="1"/>
  <c r="J5402" i="1"/>
  <c r="K5402" i="1" s="1"/>
  <c r="J5403" i="1"/>
  <c r="K5403" i="1" s="1"/>
  <c r="J5404" i="1"/>
  <c r="K5404" i="1" s="1"/>
  <c r="J5405" i="1"/>
  <c r="K5405" i="1" s="1"/>
  <c r="J5406" i="1"/>
  <c r="K5406" i="1" s="1"/>
  <c r="J5407" i="1"/>
  <c r="K5407" i="1" s="1"/>
  <c r="J5408" i="1"/>
  <c r="K5408" i="1" s="1"/>
  <c r="J5409" i="1"/>
  <c r="K5409" i="1" s="1"/>
  <c r="J5410" i="1"/>
  <c r="J5411" i="1"/>
  <c r="K5411" i="1" s="1"/>
  <c r="J5412" i="1"/>
  <c r="K5412" i="1" s="1"/>
  <c r="J5413" i="1"/>
  <c r="K5413" i="1" s="1"/>
  <c r="J5414" i="1"/>
  <c r="K5414" i="1" s="1"/>
  <c r="J5415" i="1"/>
  <c r="K5415" i="1" s="1"/>
  <c r="J5416" i="1"/>
  <c r="K5416" i="1" s="1"/>
  <c r="J5417" i="1"/>
  <c r="K5417" i="1" s="1"/>
  <c r="J5418" i="1"/>
  <c r="K5418" i="1" s="1"/>
  <c r="J5419" i="1"/>
  <c r="K5419" i="1" s="1"/>
  <c r="J5420" i="1"/>
  <c r="J5421" i="1"/>
  <c r="K5421" i="1" s="1"/>
  <c r="J5422" i="1"/>
  <c r="J5423" i="1"/>
  <c r="K5423" i="1" s="1"/>
  <c r="J5424" i="1"/>
  <c r="J5425" i="1"/>
  <c r="K5425" i="1" s="1"/>
  <c r="J5426" i="1"/>
  <c r="K5426" i="1" s="1"/>
  <c r="J5427" i="1"/>
  <c r="K5427" i="1" s="1"/>
  <c r="J5428" i="1"/>
  <c r="K5428" i="1" s="1"/>
  <c r="J5429" i="1"/>
  <c r="K5429" i="1" s="1"/>
  <c r="J5430" i="1"/>
  <c r="K5430" i="1" s="1"/>
  <c r="J5431" i="1"/>
  <c r="K5431" i="1" s="1"/>
  <c r="J5432" i="1"/>
  <c r="K5432" i="1" s="1"/>
  <c r="J5433" i="1"/>
  <c r="K5433" i="1" s="1"/>
  <c r="J5434" i="1"/>
  <c r="K5434" i="1" s="1"/>
  <c r="J5435" i="1"/>
  <c r="K5435" i="1" s="1"/>
  <c r="J5436" i="1"/>
  <c r="J5437" i="1"/>
  <c r="J5438" i="1"/>
  <c r="K5438" i="1" s="1"/>
  <c r="J5439" i="1"/>
  <c r="J5440" i="1"/>
  <c r="K5440" i="1" s="1"/>
  <c r="J5441" i="1"/>
  <c r="K5441" i="1" s="1"/>
  <c r="J5442" i="1"/>
  <c r="K5442" i="1" s="1"/>
  <c r="J5443" i="1"/>
  <c r="K5443" i="1" s="1"/>
  <c r="J5444" i="1"/>
  <c r="K5444" i="1" s="1"/>
  <c r="J5445" i="1"/>
  <c r="K5445" i="1" s="1"/>
  <c r="J5446" i="1"/>
  <c r="J5447" i="1"/>
  <c r="J5448" i="1"/>
  <c r="K5448" i="1" s="1"/>
  <c r="J5449" i="1"/>
  <c r="K5449" i="1" s="1"/>
  <c r="J5450" i="1"/>
  <c r="K5450" i="1" s="1"/>
  <c r="J5451" i="1"/>
  <c r="K5451" i="1" s="1"/>
  <c r="J5452" i="1"/>
  <c r="K5452" i="1" s="1"/>
  <c r="J5453" i="1"/>
  <c r="K5453" i="1" s="1"/>
  <c r="J5454" i="1"/>
  <c r="K5454" i="1" s="1"/>
  <c r="J5455" i="1"/>
  <c r="K5455" i="1" s="1"/>
  <c r="J5456" i="1"/>
  <c r="K5456" i="1" s="1"/>
  <c r="J5457" i="1"/>
  <c r="K5457" i="1" s="1"/>
  <c r="J5458" i="1"/>
  <c r="K5458" i="1" s="1"/>
  <c r="J5459" i="1"/>
  <c r="K5459" i="1" s="1"/>
  <c r="J5460" i="1"/>
  <c r="K5460" i="1" s="1"/>
  <c r="J5461" i="1"/>
  <c r="K5461" i="1" s="1"/>
  <c r="J5462" i="1"/>
  <c r="J5463" i="1"/>
  <c r="K5463" i="1" s="1"/>
  <c r="J5464" i="1"/>
  <c r="K5464" i="1" s="1"/>
  <c r="J5465" i="1"/>
  <c r="K5465" i="1" s="1"/>
  <c r="J5466" i="1"/>
  <c r="K5466" i="1" s="1"/>
  <c r="J5467" i="1"/>
  <c r="K5467" i="1" s="1"/>
  <c r="J5468" i="1"/>
  <c r="K5468" i="1" s="1"/>
  <c r="J5469" i="1"/>
  <c r="K5469" i="1" s="1"/>
  <c r="J5470" i="1"/>
  <c r="K5470" i="1" s="1"/>
  <c r="J5471" i="1"/>
  <c r="K5471" i="1" s="1"/>
  <c r="J5472" i="1"/>
  <c r="K5472" i="1" s="1"/>
  <c r="J5473" i="1"/>
  <c r="K5473" i="1" s="1"/>
  <c r="J5474" i="1"/>
  <c r="J5475" i="1"/>
  <c r="K5475" i="1" s="1"/>
  <c r="J5476" i="1"/>
  <c r="J5477" i="1"/>
  <c r="J5478" i="1"/>
  <c r="K5478" i="1" s="1"/>
  <c r="J5479" i="1"/>
  <c r="K5479" i="1" s="1"/>
  <c r="J5480" i="1"/>
  <c r="K5480" i="1" s="1"/>
  <c r="J5481" i="1"/>
  <c r="K5481" i="1" s="1"/>
  <c r="J5482" i="1"/>
  <c r="K5482" i="1" s="1"/>
  <c r="J5483" i="1"/>
  <c r="K5483" i="1" s="1"/>
  <c r="J5484" i="1"/>
  <c r="K5484" i="1" s="1"/>
  <c r="J5485" i="1"/>
  <c r="K5485" i="1" s="1"/>
  <c r="J5486" i="1"/>
  <c r="K5486" i="1" s="1"/>
  <c r="J5487" i="1"/>
  <c r="K5487" i="1" s="1"/>
  <c r="J5488" i="1"/>
  <c r="K5488" i="1" s="1"/>
  <c r="J5489" i="1"/>
  <c r="K5489" i="1" s="1"/>
  <c r="J5490" i="1"/>
  <c r="K5490" i="1" s="1"/>
  <c r="J5491" i="1"/>
  <c r="K5491" i="1" s="1"/>
  <c r="J5492" i="1"/>
  <c r="J5493" i="1"/>
  <c r="K5493" i="1" s="1"/>
  <c r="J5494" i="1"/>
  <c r="K5494" i="1" s="1"/>
  <c r="J5495" i="1"/>
  <c r="K5495" i="1" s="1"/>
  <c r="J5496" i="1"/>
  <c r="K5496" i="1" s="1"/>
  <c r="J5497" i="1"/>
  <c r="K5497" i="1" s="1"/>
  <c r="J5498" i="1"/>
  <c r="K5498" i="1" s="1"/>
  <c r="J5499" i="1"/>
  <c r="K5499" i="1" s="1"/>
  <c r="J5500" i="1"/>
  <c r="K5500" i="1" s="1"/>
  <c r="J5501" i="1"/>
  <c r="K5501" i="1" s="1"/>
  <c r="J5502" i="1"/>
  <c r="K5502" i="1" s="1"/>
  <c r="J5503" i="1"/>
  <c r="K5503" i="1" s="1"/>
  <c r="J5504" i="1"/>
  <c r="J5505" i="1"/>
  <c r="K5505" i="1" s="1"/>
  <c r="J5506" i="1"/>
  <c r="K5506" i="1" s="1"/>
  <c r="J5507" i="1"/>
  <c r="K5507" i="1" s="1"/>
  <c r="J5508" i="1"/>
  <c r="K5508" i="1" s="1"/>
  <c r="J5509" i="1"/>
  <c r="K5509" i="1" s="1"/>
  <c r="J5510" i="1"/>
  <c r="K5510" i="1" s="1"/>
  <c r="J5511" i="1"/>
  <c r="K5511" i="1" s="1"/>
  <c r="J5512" i="1"/>
  <c r="K5512" i="1" s="1"/>
  <c r="J5513" i="1"/>
  <c r="K5513" i="1" s="1"/>
  <c r="J5514" i="1"/>
  <c r="K5514" i="1" s="1"/>
  <c r="J5515" i="1"/>
  <c r="K5515" i="1" s="1"/>
  <c r="J5516" i="1"/>
  <c r="K5516" i="1" s="1"/>
  <c r="J5517" i="1"/>
  <c r="K5517" i="1" s="1"/>
  <c r="J5518" i="1"/>
  <c r="K5518" i="1" s="1"/>
  <c r="J5519" i="1"/>
  <c r="J5520" i="1"/>
  <c r="J5521" i="1"/>
  <c r="K5521" i="1" s="1"/>
  <c r="J5522" i="1"/>
  <c r="K5522" i="1" s="1"/>
  <c r="J5523" i="1"/>
  <c r="K5523" i="1" s="1"/>
  <c r="J5524" i="1"/>
  <c r="K5524" i="1" s="1"/>
  <c r="J5525" i="1"/>
  <c r="K5525" i="1" s="1"/>
  <c r="J5526" i="1"/>
  <c r="K5526" i="1" s="1"/>
  <c r="J5527" i="1"/>
  <c r="K5527" i="1" s="1"/>
  <c r="J5528" i="1"/>
  <c r="K5528" i="1" s="1"/>
  <c r="J5529" i="1"/>
  <c r="K5529" i="1" s="1"/>
  <c r="J5530" i="1"/>
  <c r="K5530" i="1" s="1"/>
  <c r="J5531" i="1"/>
  <c r="K5531" i="1" s="1"/>
  <c r="J5532" i="1"/>
  <c r="K5532" i="1" s="1"/>
  <c r="J5533" i="1"/>
  <c r="K5533" i="1" s="1"/>
  <c r="J5534" i="1"/>
  <c r="K5534" i="1" s="1"/>
  <c r="J5535" i="1"/>
  <c r="K5535" i="1" s="1"/>
  <c r="J5536" i="1"/>
  <c r="K5536" i="1" s="1"/>
  <c r="J5537" i="1"/>
  <c r="J5538" i="1"/>
  <c r="K5538" i="1" s="1"/>
  <c r="J5539" i="1"/>
  <c r="K5539" i="1" s="1"/>
  <c r="J5540" i="1"/>
  <c r="K5540" i="1" s="1"/>
  <c r="J5541" i="1"/>
  <c r="J5542" i="1"/>
  <c r="K5542" i="1" s="1"/>
  <c r="J5543" i="1"/>
  <c r="J5544" i="1"/>
  <c r="K5544" i="1" s="1"/>
  <c r="J5545" i="1"/>
  <c r="K5545" i="1" s="1"/>
  <c r="J5546" i="1"/>
  <c r="K5546" i="1" s="1"/>
  <c r="J5547" i="1"/>
  <c r="K5547" i="1" s="1"/>
  <c r="J5548" i="1"/>
  <c r="K5548" i="1" s="1"/>
  <c r="J5549" i="1"/>
  <c r="K5549" i="1" s="1"/>
  <c r="J5550" i="1"/>
  <c r="K5550" i="1" s="1"/>
  <c r="J5551" i="1"/>
  <c r="J5552" i="1"/>
  <c r="K5552" i="1" s="1"/>
  <c r="J5553" i="1"/>
  <c r="K5553" i="1" s="1"/>
  <c r="J5554" i="1"/>
  <c r="K5554" i="1" s="1"/>
  <c r="J5555" i="1"/>
  <c r="K5555" i="1" s="1"/>
  <c r="J5556" i="1"/>
  <c r="J5557" i="1"/>
  <c r="J5558" i="1"/>
  <c r="K5558" i="1" s="1"/>
  <c r="J5559" i="1"/>
  <c r="J5560" i="1"/>
  <c r="K5560" i="1" s="1"/>
  <c r="J5561" i="1"/>
  <c r="K5561" i="1" s="1"/>
  <c r="J5562" i="1"/>
  <c r="K5562" i="1" s="1"/>
  <c r="J5563" i="1"/>
  <c r="K5563" i="1" s="1"/>
  <c r="J5564" i="1"/>
  <c r="K5564" i="1" s="1"/>
  <c r="J5565" i="1"/>
  <c r="K5565" i="1" s="1"/>
  <c r="J5566" i="1"/>
  <c r="K5566" i="1" s="1"/>
  <c r="J5567" i="1"/>
  <c r="K5567" i="1" s="1"/>
  <c r="J5568" i="1"/>
  <c r="K5568" i="1" s="1"/>
  <c r="J5569" i="1"/>
  <c r="K5569" i="1" s="1"/>
  <c r="J5570" i="1"/>
  <c r="J5571" i="1"/>
  <c r="K5571" i="1" s="1"/>
  <c r="J5572" i="1"/>
  <c r="K5572" i="1" s="1"/>
  <c r="J5573" i="1"/>
  <c r="K5573" i="1" s="1"/>
  <c r="J5574" i="1"/>
  <c r="K5574" i="1" s="1"/>
  <c r="J5575" i="1"/>
  <c r="J5576" i="1"/>
  <c r="K5576" i="1" s="1"/>
  <c r="J5577" i="1"/>
  <c r="K5577" i="1" s="1"/>
  <c r="J5578" i="1"/>
  <c r="J5579" i="1"/>
  <c r="K5579" i="1" s="1"/>
  <c r="J5580" i="1"/>
  <c r="K5580" i="1" s="1"/>
  <c r="J5581" i="1"/>
  <c r="K5581" i="1" s="1"/>
  <c r="J5582" i="1"/>
  <c r="K5582" i="1" s="1"/>
  <c r="J5583" i="1"/>
  <c r="J5584" i="1"/>
  <c r="K5584" i="1" s="1"/>
  <c r="J5585" i="1"/>
  <c r="K5585" i="1" s="1"/>
  <c r="J5586" i="1"/>
  <c r="K5586" i="1" s="1"/>
  <c r="J5587" i="1"/>
  <c r="K5587" i="1" s="1"/>
  <c r="J5588" i="1"/>
  <c r="J5589" i="1"/>
  <c r="K5589" i="1" s="1"/>
  <c r="J5590" i="1"/>
  <c r="J5591" i="1"/>
  <c r="K5591" i="1" s="1"/>
  <c r="J5592" i="1"/>
  <c r="K5592" i="1" s="1"/>
  <c r="J5593" i="1"/>
  <c r="K5593" i="1" s="1"/>
  <c r="J5594" i="1"/>
  <c r="K5594" i="1" s="1"/>
  <c r="J5595" i="1"/>
  <c r="J5596" i="1"/>
  <c r="K5596" i="1" s="1"/>
  <c r="J5597" i="1"/>
  <c r="K5597" i="1" s="1"/>
  <c r="J5598" i="1"/>
  <c r="J5599" i="1"/>
  <c r="K5599" i="1" s="1"/>
  <c r="J5600" i="1"/>
  <c r="K5600" i="1" s="1"/>
  <c r="J5601" i="1"/>
  <c r="K5601" i="1" s="1"/>
  <c r="J5602" i="1"/>
  <c r="J5603" i="1"/>
  <c r="K5603" i="1" s="1"/>
  <c r="J5604" i="1"/>
  <c r="K5604" i="1" s="1"/>
  <c r="J5605" i="1"/>
  <c r="K5605" i="1" s="1"/>
  <c r="J5606" i="1"/>
  <c r="J5607" i="1"/>
  <c r="K5607" i="1" s="1"/>
  <c r="J5608" i="1"/>
  <c r="K5608" i="1" s="1"/>
  <c r="J5609" i="1"/>
  <c r="K5609" i="1" s="1"/>
  <c r="J5610" i="1"/>
  <c r="K5610" i="1" s="1"/>
  <c r="J5611" i="1"/>
  <c r="K5611" i="1" s="1"/>
  <c r="J5612" i="1"/>
  <c r="K5612" i="1" s="1"/>
  <c r="J5613" i="1"/>
  <c r="J5614" i="1"/>
  <c r="K5614" i="1" s="1"/>
  <c r="J5615" i="1"/>
  <c r="K5615" i="1" s="1"/>
  <c r="J5616" i="1"/>
  <c r="K5616" i="1" s="1"/>
  <c r="J5617" i="1"/>
  <c r="K5617" i="1" s="1"/>
  <c r="J5618" i="1"/>
  <c r="K5618" i="1" s="1"/>
  <c r="J5619" i="1"/>
  <c r="K5619" i="1" s="1"/>
  <c r="J5620" i="1"/>
  <c r="K5620" i="1" s="1"/>
  <c r="J5621" i="1"/>
  <c r="K5621" i="1" s="1"/>
  <c r="J5622" i="1"/>
  <c r="J5623" i="1"/>
  <c r="K5623" i="1" s="1"/>
  <c r="J5624" i="1"/>
  <c r="K5624" i="1" s="1"/>
  <c r="J5625" i="1"/>
  <c r="J5626" i="1"/>
  <c r="K5626" i="1" s="1"/>
  <c r="J5627" i="1"/>
  <c r="K5627" i="1" s="1"/>
  <c r="J5628" i="1"/>
  <c r="K5628" i="1" s="1"/>
  <c r="J5629" i="1"/>
  <c r="K5629" i="1" s="1"/>
  <c r="J5630" i="1"/>
  <c r="K5630" i="1" s="1"/>
  <c r="J5631" i="1"/>
  <c r="J5632" i="1"/>
  <c r="K5632" i="1" s="1"/>
  <c r="J5633" i="1"/>
  <c r="K5633" i="1" s="1"/>
  <c r="J5634" i="1"/>
  <c r="K5634" i="1" s="1"/>
  <c r="J5635" i="1"/>
  <c r="K5635" i="1" s="1"/>
  <c r="J5636" i="1"/>
  <c r="K5636" i="1" s="1"/>
  <c r="J5637" i="1"/>
  <c r="K5637" i="1" s="1"/>
  <c r="J5638" i="1"/>
  <c r="K5638" i="1" s="1"/>
  <c r="J5639" i="1"/>
  <c r="K5639" i="1" s="1"/>
  <c r="J5640" i="1"/>
  <c r="K5640" i="1" s="1"/>
  <c r="J5641" i="1"/>
  <c r="K5641" i="1" s="1"/>
  <c r="J5642" i="1"/>
  <c r="J5643" i="1"/>
  <c r="K5643" i="1" s="1"/>
  <c r="J5644" i="1"/>
  <c r="K5644" i="1" s="1"/>
  <c r="J5645" i="1"/>
  <c r="K5645" i="1" s="1"/>
  <c r="J5646" i="1"/>
  <c r="K5646" i="1" s="1"/>
  <c r="J5647" i="1"/>
  <c r="K5647" i="1" s="1"/>
  <c r="J5648" i="1"/>
  <c r="K5648" i="1" s="1"/>
  <c r="J5649" i="1"/>
  <c r="K5649" i="1" s="1"/>
  <c r="J5650" i="1"/>
  <c r="K5650" i="1" s="1"/>
  <c r="J5651" i="1"/>
  <c r="K5651" i="1" s="1"/>
  <c r="J5652" i="1"/>
  <c r="K5652" i="1" s="1"/>
  <c r="J5653" i="1"/>
  <c r="K5653" i="1" s="1"/>
  <c r="J5654" i="1"/>
  <c r="K5654" i="1" s="1"/>
  <c r="J5655" i="1"/>
  <c r="K5655" i="1" s="1"/>
  <c r="J5656" i="1"/>
  <c r="K5656" i="1" s="1"/>
  <c r="J5657" i="1"/>
  <c r="K5657" i="1" s="1"/>
  <c r="J5658" i="1"/>
  <c r="K5658" i="1" s="1"/>
  <c r="J5659" i="1"/>
  <c r="J5660" i="1"/>
  <c r="K5660" i="1" s="1"/>
  <c r="J5661" i="1"/>
  <c r="K5661" i="1" s="1"/>
  <c r="J5662" i="1"/>
  <c r="K5662" i="1" s="1"/>
  <c r="J5663" i="1"/>
  <c r="K5663" i="1" s="1"/>
  <c r="J5664" i="1"/>
  <c r="K5664" i="1" s="1"/>
  <c r="J5665" i="1"/>
  <c r="K5665" i="1" s="1"/>
  <c r="J5666" i="1"/>
  <c r="K5666" i="1" s="1"/>
  <c r="J5667" i="1"/>
  <c r="K5667" i="1" s="1"/>
  <c r="J5668" i="1"/>
  <c r="K5668" i="1" s="1"/>
  <c r="J5669" i="1"/>
  <c r="K5669" i="1" s="1"/>
  <c r="J5670" i="1"/>
  <c r="K5670" i="1" s="1"/>
  <c r="J5671" i="1"/>
  <c r="K5671" i="1" s="1"/>
  <c r="J5672" i="1"/>
  <c r="K5672" i="1" s="1"/>
  <c r="J5673" i="1"/>
  <c r="J5674" i="1"/>
  <c r="K5674" i="1" s="1"/>
  <c r="J5675" i="1"/>
  <c r="K5675" i="1" s="1"/>
  <c r="J5676" i="1"/>
  <c r="K5676" i="1" s="1"/>
  <c r="J5677" i="1"/>
  <c r="J5678" i="1"/>
  <c r="K5678" i="1" s="1"/>
  <c r="J5679" i="1"/>
  <c r="K5679" i="1" s="1"/>
  <c r="J5680" i="1"/>
  <c r="K5680" i="1" s="1"/>
  <c r="J5681" i="1"/>
  <c r="J5682" i="1"/>
  <c r="K5682" i="1" s="1"/>
  <c r="J5683" i="1"/>
  <c r="J5684" i="1"/>
  <c r="K5684" i="1" s="1"/>
  <c r="J5685" i="1"/>
  <c r="K5685" i="1" s="1"/>
  <c r="J5686" i="1"/>
  <c r="K5686" i="1" s="1"/>
  <c r="J5687" i="1"/>
  <c r="K5687" i="1" s="1"/>
  <c r="J5688" i="1"/>
  <c r="K5688" i="1" s="1"/>
  <c r="J5689" i="1"/>
  <c r="K5689" i="1" s="1"/>
  <c r="J5690" i="1"/>
  <c r="K5690" i="1" s="1"/>
  <c r="J5691" i="1"/>
  <c r="K5691" i="1" s="1"/>
  <c r="J5692" i="1"/>
  <c r="K5692" i="1" s="1"/>
  <c r="J5693" i="1"/>
  <c r="K5693" i="1" s="1"/>
  <c r="J5694" i="1"/>
  <c r="K5694" i="1" s="1"/>
  <c r="J5695" i="1"/>
  <c r="K5695" i="1" s="1"/>
  <c r="J5696" i="1"/>
  <c r="J5697" i="1"/>
  <c r="K5697" i="1" s="1"/>
  <c r="J5698" i="1"/>
  <c r="K5698" i="1" s="1"/>
  <c r="J5699" i="1"/>
  <c r="K5699" i="1" s="1"/>
  <c r="J5700" i="1"/>
  <c r="K5700" i="1" s="1"/>
  <c r="J5701" i="1"/>
  <c r="K5701" i="1" s="1"/>
  <c r="J5702" i="1"/>
  <c r="J5703" i="1"/>
  <c r="K5703" i="1" s="1"/>
  <c r="J5704" i="1"/>
  <c r="K5704" i="1" s="1"/>
  <c r="J5705" i="1"/>
  <c r="K5705" i="1" s="1"/>
  <c r="J5706" i="1"/>
  <c r="J5707" i="1"/>
  <c r="K5707" i="1" s="1"/>
  <c r="J5708" i="1"/>
  <c r="K5708" i="1" s="1"/>
  <c r="J5709" i="1"/>
  <c r="K5709" i="1" s="1"/>
  <c r="J5710" i="1"/>
  <c r="K5710" i="1" s="1"/>
  <c r="J5711" i="1"/>
  <c r="K5711" i="1" s="1"/>
  <c r="J5712" i="1"/>
  <c r="K5712" i="1" s="1"/>
  <c r="J5713" i="1"/>
  <c r="K5713" i="1" s="1"/>
  <c r="J5714" i="1"/>
  <c r="K5714" i="1" s="1"/>
  <c r="J5715" i="1"/>
  <c r="K5715" i="1" s="1"/>
  <c r="J5716" i="1"/>
  <c r="K5716" i="1" s="1"/>
  <c r="J5717" i="1"/>
  <c r="K5717" i="1" s="1"/>
  <c r="J5718" i="1"/>
  <c r="K5718" i="1" s="1"/>
  <c r="J5719" i="1"/>
  <c r="K5719" i="1" s="1"/>
  <c r="J5720" i="1"/>
  <c r="J5721" i="1"/>
  <c r="J5722" i="1"/>
  <c r="J5723" i="1"/>
  <c r="K5723" i="1" s="1"/>
  <c r="J5724" i="1"/>
  <c r="K5724" i="1" s="1"/>
  <c r="J5725" i="1"/>
  <c r="K5725" i="1" s="1"/>
  <c r="J5726" i="1"/>
  <c r="K5726" i="1" s="1"/>
  <c r="J5727" i="1"/>
  <c r="K5727" i="1" s="1"/>
  <c r="J5728" i="1"/>
  <c r="K5728" i="1" s="1"/>
  <c r="J5729" i="1"/>
  <c r="K5729" i="1" s="1"/>
  <c r="J5730" i="1"/>
  <c r="K5730" i="1" s="1"/>
  <c r="J5731" i="1"/>
  <c r="K5731" i="1" s="1"/>
  <c r="J5732" i="1"/>
  <c r="K5732" i="1" s="1"/>
  <c r="J5733" i="1"/>
  <c r="J5734" i="1"/>
  <c r="J5735" i="1"/>
  <c r="K5735" i="1" s="1"/>
  <c r="J5736" i="1"/>
  <c r="K5736" i="1" s="1"/>
  <c r="J5737" i="1"/>
  <c r="K5737" i="1" s="1"/>
  <c r="J5738" i="1"/>
  <c r="K5738" i="1" s="1"/>
  <c r="J5739" i="1"/>
  <c r="K5739" i="1" s="1"/>
  <c r="J5740" i="1"/>
  <c r="K5740" i="1" s="1"/>
  <c r="J5741" i="1"/>
  <c r="K5741" i="1" s="1"/>
  <c r="J5742" i="1"/>
  <c r="K5742" i="1" s="1"/>
  <c r="J5743" i="1"/>
  <c r="K5743" i="1" s="1"/>
  <c r="J5744" i="1"/>
  <c r="K5744" i="1" s="1"/>
  <c r="J5745" i="1"/>
  <c r="K5745" i="1" s="1"/>
  <c r="J5746" i="1"/>
  <c r="K5746" i="1" s="1"/>
  <c r="J5747" i="1"/>
  <c r="K5747" i="1" s="1"/>
  <c r="J5748" i="1"/>
  <c r="K5748" i="1" s="1"/>
  <c r="J5749" i="1"/>
  <c r="K5749" i="1" s="1"/>
  <c r="J5750" i="1"/>
  <c r="K5750" i="1" s="1"/>
  <c r="J5751" i="1"/>
  <c r="K5751" i="1" s="1"/>
  <c r="J5752" i="1"/>
  <c r="K5752" i="1" s="1"/>
  <c r="J5753" i="1"/>
  <c r="K5753" i="1" s="1"/>
  <c r="J5754" i="1"/>
  <c r="K5754" i="1" s="1"/>
  <c r="J5755" i="1"/>
  <c r="K5755" i="1" s="1"/>
  <c r="J5756" i="1"/>
  <c r="K5756" i="1" s="1"/>
  <c r="J5757" i="1"/>
  <c r="K5757" i="1" s="1"/>
  <c r="J5758" i="1"/>
  <c r="K5758" i="1" s="1"/>
  <c r="J5759" i="1"/>
  <c r="K5759" i="1" s="1"/>
  <c r="J5760" i="1"/>
  <c r="K5760" i="1" s="1"/>
  <c r="J5761" i="1"/>
  <c r="K5761" i="1" s="1"/>
  <c r="J5762" i="1"/>
  <c r="K5762" i="1" s="1"/>
  <c r="J5763" i="1"/>
  <c r="K5763" i="1" s="1"/>
  <c r="J5764" i="1"/>
  <c r="K5764" i="1" s="1"/>
  <c r="J5765" i="1"/>
  <c r="K5765" i="1" s="1"/>
  <c r="J5766" i="1"/>
  <c r="K5766" i="1" s="1"/>
  <c r="J5767" i="1"/>
  <c r="K5767" i="1" s="1"/>
  <c r="J5768" i="1"/>
  <c r="K5768" i="1" s="1"/>
  <c r="J5769" i="1"/>
  <c r="K5769" i="1" s="1"/>
  <c r="J5770" i="1"/>
  <c r="K5770" i="1" s="1"/>
  <c r="J5771" i="1"/>
  <c r="K5771" i="1" s="1"/>
  <c r="J5772" i="1"/>
  <c r="K5772" i="1" s="1"/>
  <c r="J5773" i="1"/>
  <c r="K5773" i="1" s="1"/>
  <c r="J5774" i="1"/>
  <c r="K5774" i="1" s="1"/>
  <c r="J5775" i="1"/>
  <c r="K5775" i="1" s="1"/>
  <c r="J5776" i="1"/>
  <c r="K5776" i="1" s="1"/>
  <c r="J5777" i="1"/>
  <c r="K5777" i="1" s="1"/>
  <c r="J5778" i="1"/>
  <c r="K5778" i="1" s="1"/>
  <c r="J5779" i="1"/>
  <c r="K5779" i="1" s="1"/>
  <c r="J5780" i="1"/>
  <c r="K5780" i="1" s="1"/>
  <c r="J5781" i="1"/>
  <c r="K5781" i="1" s="1"/>
  <c r="J5782" i="1"/>
  <c r="K5782" i="1" s="1"/>
  <c r="J5783" i="1"/>
  <c r="K5783" i="1" s="1"/>
  <c r="J5784" i="1"/>
  <c r="K5784" i="1" s="1"/>
  <c r="J5785" i="1"/>
  <c r="K5785" i="1" s="1"/>
  <c r="J5786" i="1"/>
  <c r="K5786" i="1" s="1"/>
  <c r="J5787" i="1"/>
  <c r="K5787" i="1" s="1"/>
  <c r="J5788" i="1"/>
  <c r="K5788" i="1" s="1"/>
  <c r="J5789" i="1"/>
  <c r="K5789" i="1" s="1"/>
  <c r="J5790" i="1"/>
  <c r="K5790" i="1" s="1"/>
  <c r="J5791" i="1"/>
  <c r="K5791" i="1" s="1"/>
  <c r="J5792" i="1"/>
  <c r="K5792" i="1" s="1"/>
  <c r="J5793" i="1"/>
  <c r="K5793" i="1" s="1"/>
  <c r="J5794" i="1"/>
  <c r="K5794" i="1" s="1"/>
  <c r="J5795" i="1"/>
  <c r="K5795" i="1" s="1"/>
  <c r="J5796" i="1"/>
  <c r="K5796" i="1" s="1"/>
  <c r="J5797" i="1"/>
  <c r="K5797" i="1" s="1"/>
  <c r="J5798" i="1"/>
  <c r="K5798" i="1" s="1"/>
  <c r="J5799" i="1"/>
  <c r="K5799" i="1" s="1"/>
  <c r="J5800" i="1"/>
  <c r="K5800" i="1" s="1"/>
  <c r="J5801" i="1"/>
  <c r="K5801" i="1" s="1"/>
  <c r="J5802" i="1"/>
  <c r="K5802" i="1" s="1"/>
  <c r="J5803" i="1"/>
  <c r="K5803" i="1" s="1"/>
  <c r="J5804" i="1"/>
  <c r="K5804" i="1" s="1"/>
  <c r="J5805" i="1"/>
  <c r="K5805" i="1" s="1"/>
  <c r="J5806" i="1"/>
  <c r="K5806" i="1" s="1"/>
  <c r="J5807" i="1"/>
  <c r="K5807" i="1" s="1"/>
  <c r="J5808" i="1"/>
  <c r="K5808" i="1" s="1"/>
  <c r="J5809" i="1"/>
  <c r="K5809" i="1" s="1"/>
  <c r="J5810" i="1"/>
  <c r="K5810" i="1" s="1"/>
  <c r="J5811" i="1"/>
  <c r="K5811" i="1" s="1"/>
  <c r="J5812" i="1"/>
  <c r="K5812" i="1" s="1"/>
  <c r="J5813" i="1"/>
  <c r="K5813" i="1" s="1"/>
  <c r="J5814" i="1"/>
  <c r="K5814" i="1" s="1"/>
  <c r="J5815" i="1"/>
  <c r="K5815" i="1" s="1"/>
  <c r="J5816" i="1"/>
  <c r="K5816" i="1" s="1"/>
  <c r="J5817" i="1"/>
  <c r="K5817" i="1" s="1"/>
  <c r="J5818" i="1"/>
  <c r="K5818" i="1" s="1"/>
  <c r="J5819" i="1"/>
  <c r="K5819" i="1" s="1"/>
  <c r="J5820" i="1"/>
  <c r="K5820" i="1" s="1"/>
  <c r="J5821" i="1"/>
  <c r="K5821" i="1" s="1"/>
  <c r="J5822" i="1"/>
  <c r="K5822" i="1" s="1"/>
  <c r="J5823" i="1"/>
  <c r="K5823" i="1" s="1"/>
  <c r="J5824" i="1"/>
  <c r="K5824" i="1" s="1"/>
  <c r="J5825" i="1"/>
  <c r="K5825" i="1" s="1"/>
  <c r="J5826" i="1"/>
  <c r="K5826" i="1" s="1"/>
  <c r="J5827" i="1"/>
  <c r="K5827" i="1" s="1"/>
  <c r="J5828" i="1"/>
  <c r="K5828" i="1" s="1"/>
  <c r="J5829" i="1"/>
  <c r="K5829" i="1" s="1"/>
  <c r="J5830" i="1"/>
  <c r="K5830" i="1" s="1"/>
  <c r="J5831" i="1"/>
  <c r="K5831" i="1" s="1"/>
  <c r="J5832" i="1"/>
  <c r="K5832" i="1" s="1"/>
  <c r="J5833" i="1"/>
  <c r="K5833" i="1" s="1"/>
  <c r="J5834" i="1"/>
  <c r="K5834" i="1" s="1"/>
  <c r="J5835" i="1"/>
  <c r="K5835" i="1" s="1"/>
  <c r="J5836" i="1"/>
  <c r="K5836" i="1" s="1"/>
  <c r="J5837" i="1"/>
  <c r="K5837" i="1" s="1"/>
  <c r="J5838" i="1"/>
  <c r="K5838" i="1" s="1"/>
  <c r="J5839" i="1"/>
  <c r="K5839" i="1" s="1"/>
  <c r="J5840" i="1"/>
  <c r="K5840" i="1" s="1"/>
  <c r="J5841" i="1"/>
  <c r="K5841" i="1" s="1"/>
  <c r="J5842" i="1"/>
  <c r="K5842" i="1" s="1"/>
  <c r="J5843" i="1"/>
  <c r="K5843" i="1" s="1"/>
  <c r="J5844" i="1"/>
  <c r="K5844" i="1" s="1"/>
  <c r="J5845" i="1"/>
  <c r="K5845" i="1" s="1"/>
  <c r="J5846" i="1"/>
  <c r="K5846" i="1" s="1"/>
  <c r="J5847" i="1"/>
  <c r="K5847" i="1" s="1"/>
  <c r="J5848" i="1"/>
  <c r="K5848" i="1" s="1"/>
  <c r="J5849" i="1"/>
  <c r="K5849" i="1" s="1"/>
  <c r="J5850" i="1"/>
  <c r="K5850" i="1" s="1"/>
  <c r="J5851" i="1"/>
  <c r="K5851" i="1" s="1"/>
  <c r="J5852" i="1"/>
  <c r="K5852" i="1" s="1"/>
  <c r="J5853" i="1"/>
  <c r="K5853" i="1" s="1"/>
  <c r="J5854" i="1"/>
  <c r="K5854" i="1" s="1"/>
  <c r="J5855" i="1"/>
  <c r="K5855" i="1" s="1"/>
  <c r="J5856" i="1"/>
  <c r="K5856" i="1" s="1"/>
  <c r="J5857" i="1"/>
  <c r="K5857" i="1" s="1"/>
  <c r="J5858" i="1"/>
  <c r="K5858" i="1" s="1"/>
  <c r="J5859" i="1"/>
  <c r="K5859" i="1" s="1"/>
  <c r="J5860" i="1"/>
  <c r="K5860" i="1" s="1"/>
  <c r="J5861" i="1"/>
  <c r="K5861" i="1" s="1"/>
  <c r="J5862" i="1"/>
  <c r="K5862" i="1" s="1"/>
  <c r="J5863" i="1"/>
  <c r="K5863" i="1" s="1"/>
  <c r="J5864" i="1"/>
  <c r="K5864" i="1" s="1"/>
  <c r="J5865" i="1"/>
  <c r="K5865" i="1" s="1"/>
  <c r="J5866" i="1"/>
  <c r="K5866" i="1" s="1"/>
  <c r="J5867" i="1"/>
  <c r="K5867" i="1" s="1"/>
  <c r="J5868" i="1"/>
  <c r="K5868" i="1" s="1"/>
  <c r="J5869" i="1"/>
  <c r="K5869" i="1" s="1"/>
  <c r="J5870" i="1"/>
  <c r="K5870" i="1" s="1"/>
  <c r="J5871" i="1"/>
  <c r="K5871" i="1" s="1"/>
  <c r="J5872" i="1"/>
  <c r="K5872" i="1" s="1"/>
  <c r="J5873" i="1"/>
  <c r="K5873" i="1" s="1"/>
  <c r="J5874" i="1"/>
  <c r="K5874" i="1" s="1"/>
  <c r="J5875" i="1"/>
  <c r="K5875" i="1" s="1"/>
  <c r="J5876" i="1"/>
  <c r="K5876" i="1" s="1"/>
  <c r="J5877" i="1"/>
  <c r="K5877" i="1" s="1"/>
  <c r="J5878" i="1"/>
  <c r="K5878" i="1" s="1"/>
  <c r="J5879" i="1"/>
  <c r="K5879" i="1" s="1"/>
  <c r="J5880" i="1"/>
  <c r="K5880" i="1" s="1"/>
  <c r="J5881" i="1"/>
  <c r="K5881" i="1" s="1"/>
  <c r="J5882" i="1"/>
  <c r="K5882" i="1" s="1"/>
  <c r="J5883" i="1"/>
  <c r="K5883" i="1" s="1"/>
  <c r="J5884" i="1"/>
  <c r="K5884" i="1" s="1"/>
  <c r="J5885" i="1"/>
  <c r="K5885" i="1" s="1"/>
  <c r="J5886" i="1"/>
  <c r="K5886" i="1" s="1"/>
  <c r="J5887" i="1"/>
  <c r="K5887" i="1" s="1"/>
  <c r="J5888" i="1"/>
  <c r="K5888" i="1" s="1"/>
  <c r="J5889" i="1"/>
  <c r="K5889" i="1" s="1"/>
  <c r="J5890" i="1"/>
  <c r="K5890" i="1" s="1"/>
  <c r="J5891" i="1"/>
  <c r="K5891" i="1" s="1"/>
  <c r="J5892" i="1"/>
  <c r="K5892" i="1" s="1"/>
  <c r="J5893" i="1"/>
  <c r="K5893" i="1" s="1"/>
  <c r="J5894" i="1"/>
  <c r="K5894" i="1" s="1"/>
  <c r="J5895" i="1"/>
  <c r="K5895" i="1" s="1"/>
  <c r="J5896" i="1"/>
  <c r="K5896" i="1" s="1"/>
  <c r="J5897" i="1"/>
  <c r="K5897" i="1" s="1"/>
  <c r="J5898" i="1"/>
  <c r="K5898" i="1" s="1"/>
  <c r="J5899" i="1"/>
  <c r="K5899" i="1" s="1"/>
  <c r="J5900" i="1"/>
  <c r="K5900" i="1" s="1"/>
  <c r="J5901" i="1"/>
  <c r="K5901" i="1" s="1"/>
  <c r="J5902" i="1"/>
  <c r="K5902" i="1" s="1"/>
  <c r="J5903" i="1"/>
  <c r="K5903" i="1" s="1"/>
  <c r="J5904" i="1"/>
  <c r="K5904" i="1" s="1"/>
  <c r="J5905" i="1"/>
  <c r="K5905" i="1" s="1"/>
  <c r="J5906" i="1"/>
  <c r="K5906" i="1" s="1"/>
  <c r="J5907" i="1"/>
  <c r="K5907" i="1" s="1"/>
  <c r="J5908" i="1"/>
  <c r="K5908" i="1" s="1"/>
  <c r="J5909" i="1"/>
  <c r="K5909" i="1" s="1"/>
  <c r="J5910" i="1"/>
  <c r="K5910" i="1" s="1"/>
  <c r="J5911" i="1"/>
  <c r="K5911" i="1" s="1"/>
  <c r="J5912" i="1"/>
  <c r="K5912" i="1" s="1"/>
  <c r="J5913" i="1"/>
  <c r="K5913" i="1" s="1"/>
  <c r="J5914" i="1"/>
  <c r="K5914" i="1" s="1"/>
  <c r="J5915" i="1"/>
  <c r="K5915" i="1" s="1"/>
  <c r="J5916" i="1"/>
  <c r="K5916" i="1" s="1"/>
  <c r="J5917" i="1"/>
  <c r="K5917" i="1" s="1"/>
  <c r="J5918" i="1"/>
  <c r="K5918" i="1" s="1"/>
  <c r="J5919" i="1"/>
  <c r="K5919" i="1" s="1"/>
  <c r="J5920" i="1"/>
  <c r="K5920" i="1" s="1"/>
  <c r="J5921" i="1"/>
  <c r="K5921" i="1" s="1"/>
  <c r="J5922" i="1"/>
  <c r="K5922" i="1" s="1"/>
  <c r="J5923" i="1"/>
  <c r="K5923" i="1" s="1"/>
  <c r="J5924" i="1"/>
  <c r="K5924" i="1" s="1"/>
  <c r="J5925" i="1"/>
  <c r="K5925" i="1" s="1"/>
  <c r="J5926" i="1"/>
  <c r="K5926" i="1" s="1"/>
  <c r="J5927" i="1"/>
  <c r="K5927" i="1" s="1"/>
  <c r="J5928" i="1"/>
  <c r="K5928" i="1" s="1"/>
  <c r="J5929" i="1"/>
  <c r="K5929" i="1" s="1"/>
  <c r="J5930" i="1"/>
  <c r="K5930" i="1" s="1"/>
  <c r="J5931" i="1"/>
  <c r="K5931" i="1" s="1"/>
  <c r="J5932" i="1"/>
  <c r="K5932" i="1" s="1"/>
  <c r="J5933" i="1"/>
  <c r="K5933" i="1" s="1"/>
  <c r="J5934" i="1"/>
  <c r="K5934" i="1" s="1"/>
  <c r="J5935" i="1"/>
  <c r="K5935" i="1" s="1"/>
  <c r="J5936" i="1"/>
  <c r="K5936" i="1" s="1"/>
  <c r="J5937" i="1"/>
  <c r="K5937" i="1" s="1"/>
  <c r="J5938" i="1"/>
  <c r="K5938" i="1" s="1"/>
  <c r="J5939" i="1"/>
  <c r="K5939" i="1" s="1"/>
  <c r="J5940" i="1"/>
  <c r="K5940" i="1" s="1"/>
  <c r="J5941" i="1"/>
  <c r="K5941" i="1" s="1"/>
  <c r="J5942" i="1"/>
  <c r="K5942" i="1" s="1"/>
  <c r="J5943" i="1"/>
  <c r="K5943" i="1" s="1"/>
  <c r="J5944" i="1"/>
  <c r="K5944" i="1" s="1"/>
  <c r="J5945" i="1"/>
  <c r="K5945" i="1" s="1"/>
  <c r="J5946" i="1"/>
  <c r="K5946" i="1" s="1"/>
  <c r="J5947" i="1"/>
  <c r="K5947" i="1" s="1"/>
  <c r="J5948" i="1"/>
  <c r="K5948" i="1" s="1"/>
  <c r="J5949" i="1"/>
  <c r="K5949" i="1" s="1"/>
  <c r="J5950" i="1"/>
  <c r="K5950" i="1" s="1"/>
  <c r="J5951" i="1"/>
  <c r="K5951" i="1" s="1"/>
  <c r="J5952" i="1"/>
  <c r="K5952" i="1" s="1"/>
  <c r="J5953" i="1"/>
  <c r="K5953" i="1" s="1"/>
  <c r="J5954" i="1"/>
  <c r="K5954" i="1" s="1"/>
  <c r="J5955" i="1"/>
  <c r="K5955" i="1" s="1"/>
  <c r="J5956" i="1"/>
  <c r="K5956" i="1" s="1"/>
  <c r="J5957" i="1"/>
  <c r="K5957" i="1" s="1"/>
  <c r="J5958" i="1"/>
  <c r="K5958" i="1" s="1"/>
  <c r="J5959" i="1"/>
  <c r="K5959" i="1" s="1"/>
  <c r="J5960" i="1"/>
  <c r="K5960" i="1" s="1"/>
  <c r="J5961" i="1"/>
  <c r="K5961" i="1" s="1"/>
  <c r="J5962" i="1"/>
  <c r="K5962" i="1" s="1"/>
  <c r="J5963" i="1"/>
  <c r="K5963" i="1" s="1"/>
  <c r="J5964" i="1"/>
  <c r="K5964" i="1" s="1"/>
  <c r="J5965" i="1"/>
  <c r="K5965" i="1" s="1"/>
  <c r="J5966" i="1"/>
  <c r="K5966" i="1" s="1"/>
  <c r="J5967" i="1"/>
  <c r="K5967" i="1" s="1"/>
  <c r="J5968" i="1"/>
  <c r="K5968" i="1" s="1"/>
  <c r="J5969" i="1"/>
  <c r="K5969" i="1" s="1"/>
  <c r="J5970" i="1"/>
  <c r="K5970" i="1" s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2" i="1"/>
  <c r="K2" i="1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2" i="1"/>
</calcChain>
</file>

<file path=xl/sharedStrings.xml><?xml version="1.0" encoding="utf-8"?>
<sst xmlns="http://schemas.openxmlformats.org/spreadsheetml/2006/main" count="76525" uniqueCount="6959">
  <si>
    <t>cosecha</t>
  </si>
  <si>
    <t>cv</t>
  </si>
  <si>
    <t>co</t>
  </si>
  <si>
    <t>expediente</t>
  </si>
  <si>
    <t>producto</t>
  </si>
  <si>
    <t>malo</t>
  </si>
  <si>
    <t>indeterminado</t>
  </si>
  <si>
    <t>insuficiente</t>
  </si>
  <si>
    <t>edad</t>
  </si>
  <si>
    <t>perfil</t>
  </si>
  <si>
    <t>estado_civil</t>
  </si>
  <si>
    <t>maf</t>
  </si>
  <si>
    <t>ci</t>
  </si>
  <si>
    <t>cuota</t>
  </si>
  <si>
    <t>marca</t>
  </si>
  <si>
    <t>pv</t>
  </si>
  <si>
    <t>antiguedad</t>
  </si>
  <si>
    <t>calificacion_max1m12</t>
  </si>
  <si>
    <t>saldo_max1m12</t>
  </si>
  <si>
    <t>mora_max1m12</t>
  </si>
  <si>
    <t>saldo_castigo_max1m12</t>
  </si>
  <si>
    <t>linea_activa_max1m12</t>
  </si>
  <si>
    <t>por_uso_linea_max1m12</t>
  </si>
  <si>
    <t>expcred_1m12</t>
  </si>
  <si>
    <t>frec_por_cal0_100_1m12</t>
  </si>
  <si>
    <t>frec_por_cal4_100_1m12</t>
  </si>
  <si>
    <t>rec_por_cal0_100_1m12</t>
  </si>
  <si>
    <t>rec_por_cal4_100_1m12</t>
  </si>
  <si>
    <t>B8709001</t>
  </si>
  <si>
    <t>Recolocado</t>
  </si>
  <si>
    <t>Independiente - Informal</t>
  </si>
  <si>
    <t>Conviviente</t>
  </si>
  <si>
    <t>NULL</t>
  </si>
  <si>
    <t>B8798001</t>
  </si>
  <si>
    <t>Independiente - Formal</t>
  </si>
  <si>
    <t>Casado</t>
  </si>
  <si>
    <t>B8936001</t>
  </si>
  <si>
    <t>B9041001</t>
  </si>
  <si>
    <t>B9042001</t>
  </si>
  <si>
    <t>Soltero</t>
  </si>
  <si>
    <t>B9086001</t>
  </si>
  <si>
    <t>Dependiente - Formal</t>
  </si>
  <si>
    <t>B9094001</t>
  </si>
  <si>
    <t>Y7289003</t>
  </si>
  <si>
    <t>Y7903004</t>
  </si>
  <si>
    <t>B6851004</t>
  </si>
  <si>
    <t>B6851001</t>
  </si>
  <si>
    <t>B8435002</t>
  </si>
  <si>
    <t>B9141001</t>
  </si>
  <si>
    <t>B9208001</t>
  </si>
  <si>
    <t>B9281001</t>
  </si>
  <si>
    <t>B9309001</t>
  </si>
  <si>
    <t>B9310001</t>
  </si>
  <si>
    <t>B9497001</t>
  </si>
  <si>
    <t>Y8639003</t>
  </si>
  <si>
    <t>B9508001</t>
  </si>
  <si>
    <t>Taxista palanca</t>
  </si>
  <si>
    <t>B9512001</t>
  </si>
  <si>
    <t>B9755001</t>
  </si>
  <si>
    <t>B9769001</t>
  </si>
  <si>
    <t>B9799001</t>
  </si>
  <si>
    <t>Dependiente - Informal</t>
  </si>
  <si>
    <t>B9825001</t>
  </si>
  <si>
    <t>B9800001</t>
  </si>
  <si>
    <t>B9904001</t>
  </si>
  <si>
    <t>B9996001</t>
  </si>
  <si>
    <t>C0029001</t>
  </si>
  <si>
    <t>C0061001</t>
  </si>
  <si>
    <t>C0251001</t>
  </si>
  <si>
    <t>Divorciado</t>
  </si>
  <si>
    <t>C0264001</t>
  </si>
  <si>
    <t>Y7523003</t>
  </si>
  <si>
    <t>Taxista propietario</t>
  </si>
  <si>
    <t>Y7850003</t>
  </si>
  <si>
    <t>Y7958003</t>
  </si>
  <si>
    <t>Y8022003</t>
  </si>
  <si>
    <t>Y8777004</t>
  </si>
  <si>
    <t>Y8957003</t>
  </si>
  <si>
    <t>B8005003</t>
  </si>
  <si>
    <t>C0398001</t>
  </si>
  <si>
    <t>C0415001</t>
  </si>
  <si>
    <t>C0611001</t>
  </si>
  <si>
    <t>C0660001</t>
  </si>
  <si>
    <t>C0724001</t>
  </si>
  <si>
    <t>Y7369004</t>
  </si>
  <si>
    <t>Y7903005</t>
  </si>
  <si>
    <t>B7342003</t>
  </si>
  <si>
    <t>B7342001</t>
  </si>
  <si>
    <t>B9310002</t>
  </si>
  <si>
    <t>C0392001</t>
  </si>
  <si>
    <t>C0604001</t>
  </si>
  <si>
    <t>C0670001</t>
  </si>
  <si>
    <t>C0738001</t>
  </si>
  <si>
    <t>C0756001</t>
  </si>
  <si>
    <t>C0851001</t>
  </si>
  <si>
    <t>C0963001</t>
  </si>
  <si>
    <t>B6855003</t>
  </si>
  <si>
    <t>B8094003</t>
  </si>
  <si>
    <t>C0364001</t>
  </si>
  <si>
    <t>C0846001</t>
  </si>
  <si>
    <t>C1132001</t>
  </si>
  <si>
    <t>C1541001</t>
  </si>
  <si>
    <t>Y7225004</t>
  </si>
  <si>
    <t>Y7870003</t>
  </si>
  <si>
    <t>Y8777005</t>
  </si>
  <si>
    <t>Y8913003</t>
  </si>
  <si>
    <t>B8244002</t>
  </si>
  <si>
    <t>C1432001</t>
  </si>
  <si>
    <t>C1467001</t>
  </si>
  <si>
    <t>C1555001</t>
  </si>
  <si>
    <t>Viudo</t>
  </si>
  <si>
    <t>C1556001</t>
  </si>
  <si>
    <t>C1723001</t>
  </si>
  <si>
    <t>C1733001</t>
  </si>
  <si>
    <t>C1765001</t>
  </si>
  <si>
    <t>C1782001</t>
  </si>
  <si>
    <t>C1823001</t>
  </si>
  <si>
    <t>C1896001</t>
  </si>
  <si>
    <t>Y7204003</t>
  </si>
  <si>
    <t>Y8899003</t>
  </si>
  <si>
    <t>Y8899002</t>
  </si>
  <si>
    <t>C1126002</t>
  </si>
  <si>
    <t>C2678001</t>
  </si>
  <si>
    <t>C2944001</t>
  </si>
  <si>
    <t>C2958001</t>
  </si>
  <si>
    <t>C2985001</t>
  </si>
  <si>
    <t>C3022001</t>
  </si>
  <si>
    <t>C3098001</t>
  </si>
  <si>
    <t>C3100001</t>
  </si>
  <si>
    <t>C3110001</t>
  </si>
  <si>
    <t>C3161001</t>
  </si>
  <si>
    <t>Y7666004</t>
  </si>
  <si>
    <t>Y7903006</t>
  </si>
  <si>
    <t>C3150001</t>
  </si>
  <si>
    <t>C3300001</t>
  </si>
  <si>
    <t>C3323001</t>
  </si>
  <si>
    <t>C3347001</t>
  </si>
  <si>
    <t>C3437001</t>
  </si>
  <si>
    <t>C3456001</t>
  </si>
  <si>
    <t>C3650001</t>
  </si>
  <si>
    <t>C3678001</t>
  </si>
  <si>
    <t>C1541002</t>
  </si>
  <si>
    <t>C1556002</t>
  </si>
  <si>
    <t>C1556003</t>
  </si>
  <si>
    <t>C2159002</t>
  </si>
  <si>
    <t>C2170002</t>
  </si>
  <si>
    <t>C3386001</t>
  </si>
  <si>
    <t>C3664001</t>
  </si>
  <si>
    <t>C3684001</t>
  </si>
  <si>
    <t>C3904001</t>
  </si>
  <si>
    <t>C3937001</t>
  </si>
  <si>
    <t>C3959001</t>
  </si>
  <si>
    <t>C4071001</t>
  </si>
  <si>
    <t>C4115001</t>
  </si>
  <si>
    <t>C4177001</t>
  </si>
  <si>
    <t>C4386001</t>
  </si>
  <si>
    <t>C4413001</t>
  </si>
  <si>
    <t>C4483001</t>
  </si>
  <si>
    <t>Y7607002</t>
  </si>
  <si>
    <t>Y7760002</t>
  </si>
  <si>
    <t>Y8380003</t>
  </si>
  <si>
    <t>Y8380001</t>
  </si>
  <si>
    <t>B6942003</t>
  </si>
  <si>
    <t>B8131002</t>
  </si>
  <si>
    <t>B8492002</t>
  </si>
  <si>
    <t>B9086002</t>
  </si>
  <si>
    <t>B9449002</t>
  </si>
  <si>
    <t>C4473002</t>
  </si>
  <si>
    <t>C4545001</t>
  </si>
  <si>
    <t>C4620001</t>
  </si>
  <si>
    <t>C4657001</t>
  </si>
  <si>
    <t>C4694001</t>
  </si>
  <si>
    <t>C4746001</t>
  </si>
  <si>
    <t>C4788001</t>
  </si>
  <si>
    <t>C4880001</t>
  </si>
  <si>
    <t>Y8095003</t>
  </si>
  <si>
    <t>Y8691002</t>
  </si>
  <si>
    <t>Y8921004</t>
  </si>
  <si>
    <t>Y8967003</t>
  </si>
  <si>
    <t>B6984003</t>
  </si>
  <si>
    <t>B7340002</t>
  </si>
  <si>
    <t>C1449002</t>
  </si>
  <si>
    <t>C5109001</t>
  </si>
  <si>
    <t>C5164001</t>
  </si>
  <si>
    <t>C5214001</t>
  </si>
  <si>
    <t>C5218001</t>
  </si>
  <si>
    <t>C5352001</t>
  </si>
  <si>
    <t>B7039002</t>
  </si>
  <si>
    <t>C5309001</t>
  </si>
  <si>
    <t>C5415001</t>
  </si>
  <si>
    <t>C5482001</t>
  </si>
  <si>
    <t>C5506001</t>
  </si>
  <si>
    <t>C5612001</t>
  </si>
  <si>
    <t>C5728001</t>
  </si>
  <si>
    <t>C5865001</t>
  </si>
  <si>
    <t>Y8407003</t>
  </si>
  <si>
    <t>Y8720002</t>
  </si>
  <si>
    <t>Y9015003</t>
  </si>
  <si>
    <t>C1803003</t>
  </si>
  <si>
    <t>C3526003</t>
  </si>
  <si>
    <t>C5903001</t>
  </si>
  <si>
    <t>C6030001</t>
  </si>
  <si>
    <t>C6044001</t>
  </si>
  <si>
    <t>C6085001</t>
  </si>
  <si>
    <t>C6213001</t>
  </si>
  <si>
    <t>C6220001</t>
  </si>
  <si>
    <t>C6227001</t>
  </si>
  <si>
    <t>C6240001</t>
  </si>
  <si>
    <t>C6293001</t>
  </si>
  <si>
    <t>C6088001</t>
  </si>
  <si>
    <t>C6481001</t>
  </si>
  <si>
    <t>C6782001</t>
  </si>
  <si>
    <t>C6800001</t>
  </si>
  <si>
    <t>C6938001</t>
  </si>
  <si>
    <t>C6966001</t>
  </si>
  <si>
    <t>C7013001</t>
  </si>
  <si>
    <t>C7099001</t>
  </si>
  <si>
    <t>C7124001</t>
  </si>
  <si>
    <t>C7184001</t>
  </si>
  <si>
    <t>C7265001</t>
  </si>
  <si>
    <t>C7274001</t>
  </si>
  <si>
    <t>C7277001</t>
  </si>
  <si>
    <t>C7612001</t>
  </si>
  <si>
    <t>C7643001</t>
  </si>
  <si>
    <t>C7727001</t>
  </si>
  <si>
    <t>B8957002</t>
  </si>
  <si>
    <t>C4115002</t>
  </si>
  <si>
    <t>C4115003</t>
  </si>
  <si>
    <t>C4115004</t>
  </si>
  <si>
    <t>C4115005</t>
  </si>
  <si>
    <t>C7691001</t>
  </si>
  <si>
    <t>C7971001</t>
  </si>
  <si>
    <t>C8024001</t>
  </si>
  <si>
    <t>C8094001</t>
  </si>
  <si>
    <t>C8100001</t>
  </si>
  <si>
    <t>C8108001</t>
  </si>
  <si>
    <t>C8138001</t>
  </si>
  <si>
    <t>C8168001</t>
  </si>
  <si>
    <t>B6582004</t>
  </si>
  <si>
    <t>C6938002</t>
  </si>
  <si>
    <t>C7979001</t>
  </si>
  <si>
    <t>C8371001</t>
  </si>
  <si>
    <t>C8386001</t>
  </si>
  <si>
    <t>C8458001</t>
  </si>
  <si>
    <t>C8473001</t>
  </si>
  <si>
    <t>C8476001</t>
  </si>
  <si>
    <t>C8478001</t>
  </si>
  <si>
    <t>C8488001</t>
  </si>
  <si>
    <t>C8511001</t>
  </si>
  <si>
    <t>C8514001</t>
  </si>
  <si>
    <t>C8557001</t>
  </si>
  <si>
    <t>C8621001</t>
  </si>
  <si>
    <t>C8640001</t>
  </si>
  <si>
    <t>C8701001</t>
  </si>
  <si>
    <t>C8714001</t>
  </si>
  <si>
    <t>C8739001</t>
  </si>
  <si>
    <t>C8744001</t>
  </si>
  <si>
    <t>C8754001</t>
  </si>
  <si>
    <t>C8756001</t>
  </si>
  <si>
    <t>C8769001</t>
  </si>
  <si>
    <t>C8854001</t>
  </si>
  <si>
    <t>C8855001</t>
  </si>
  <si>
    <t>C8856001</t>
  </si>
  <si>
    <t>C8915001</t>
  </si>
  <si>
    <t>C8921001</t>
  </si>
  <si>
    <t>C8932001</t>
  </si>
  <si>
    <t>C1541003</t>
  </si>
  <si>
    <t>C7646002</t>
  </si>
  <si>
    <t>C8839001</t>
  </si>
  <si>
    <t>C8927001</t>
  </si>
  <si>
    <t>C8955001</t>
  </si>
  <si>
    <t>C9001001</t>
  </si>
  <si>
    <t>C9002001</t>
  </si>
  <si>
    <t>C9010001</t>
  </si>
  <si>
    <t>C9016001</t>
  </si>
  <si>
    <t>C9024001</t>
  </si>
  <si>
    <t>C9043001</t>
  </si>
  <si>
    <t>C9065001</t>
  </si>
  <si>
    <t>C9075001</t>
  </si>
  <si>
    <t>C9083001</t>
  </si>
  <si>
    <t>C9095001</t>
  </si>
  <si>
    <t>C9099001</t>
  </si>
  <si>
    <t>C9105001</t>
  </si>
  <si>
    <t>C9110001</t>
  </si>
  <si>
    <t>C9113001</t>
  </si>
  <si>
    <t>C9135001</t>
  </si>
  <si>
    <t>C9141001</t>
  </si>
  <si>
    <t>C9173001</t>
  </si>
  <si>
    <t>C9180001</t>
  </si>
  <si>
    <t>C9191001</t>
  </si>
  <si>
    <t>C9192001</t>
  </si>
  <si>
    <t>C9201001</t>
  </si>
  <si>
    <t>C9252001</t>
  </si>
  <si>
    <t>C9256001</t>
  </si>
  <si>
    <t>C9258001</t>
  </si>
  <si>
    <t>C9266001</t>
  </si>
  <si>
    <t>C9272001</t>
  </si>
  <si>
    <t>C9276001</t>
  </si>
  <si>
    <t>C9462001</t>
  </si>
  <si>
    <t>C9469001</t>
  </si>
  <si>
    <t>Y7609006</t>
  </si>
  <si>
    <t>Y8307003</t>
  </si>
  <si>
    <t>Y8499003</t>
  </si>
  <si>
    <t>B8992002</t>
  </si>
  <si>
    <t>C2141002</t>
  </si>
  <si>
    <t>C7595003</t>
  </si>
  <si>
    <t>C8771002</t>
  </si>
  <si>
    <t>C9458001</t>
  </si>
  <si>
    <t>C9512001</t>
  </si>
  <si>
    <t>C9517001</t>
  </si>
  <si>
    <t>C9526001</t>
  </si>
  <si>
    <t>C9540001</t>
  </si>
  <si>
    <t>C9553001</t>
  </si>
  <si>
    <t>C9572001</t>
  </si>
  <si>
    <t>C9581001</t>
  </si>
  <si>
    <t>C9584001</t>
  </si>
  <si>
    <t>C9586001</t>
  </si>
  <si>
    <t>C9587001</t>
  </si>
  <si>
    <t>C9596001</t>
  </si>
  <si>
    <t>C9598001</t>
  </si>
  <si>
    <t>C9616001</t>
  </si>
  <si>
    <t>C9624001</t>
  </si>
  <si>
    <t>C9649001</t>
  </si>
  <si>
    <t>C9667001</t>
  </si>
  <si>
    <t>C9682001</t>
  </si>
  <si>
    <t>C9699001</t>
  </si>
  <si>
    <t>C9719001</t>
  </si>
  <si>
    <t>C9721001</t>
  </si>
  <si>
    <t>C9733001</t>
  </si>
  <si>
    <t>C9736001</t>
  </si>
  <si>
    <t>C9753001</t>
  </si>
  <si>
    <t>C9771001</t>
  </si>
  <si>
    <t>C9780001</t>
  </si>
  <si>
    <t>C9788001</t>
  </si>
  <si>
    <t>C9799001</t>
  </si>
  <si>
    <t>C9804001</t>
  </si>
  <si>
    <t>C9858001</t>
  </si>
  <si>
    <t>C9867001</t>
  </si>
  <si>
    <t>Y8393003</t>
  </si>
  <si>
    <t>C9751001</t>
  </si>
  <si>
    <t>C9760002</t>
  </si>
  <si>
    <t>C9785001</t>
  </si>
  <si>
    <t>C9805001</t>
  </si>
  <si>
    <t>C9866001</t>
  </si>
  <si>
    <t>C9885001</t>
  </si>
  <si>
    <t>C9897001</t>
  </si>
  <si>
    <t>C9909001</t>
  </si>
  <si>
    <t>C9919001</t>
  </si>
  <si>
    <t>C9928001</t>
  </si>
  <si>
    <t>C9931001</t>
  </si>
  <si>
    <t>C9942001</t>
  </si>
  <si>
    <t>C9948001</t>
  </si>
  <si>
    <t>C9972001</t>
  </si>
  <si>
    <t>C9985001</t>
  </si>
  <si>
    <t>D0002001</t>
  </si>
  <si>
    <t>D0016001</t>
  </si>
  <si>
    <t>D0017001</t>
  </si>
  <si>
    <t>D0026001</t>
  </si>
  <si>
    <t>D0032001</t>
  </si>
  <si>
    <t>D0044001</t>
  </si>
  <si>
    <t>D0045001</t>
  </si>
  <si>
    <t>D0054001</t>
  </si>
  <si>
    <t>D0055001</t>
  </si>
  <si>
    <t>D0059001</t>
  </si>
  <si>
    <t>D0066001</t>
  </si>
  <si>
    <t>D0073001</t>
  </si>
  <si>
    <t>D0077001</t>
  </si>
  <si>
    <t>D0113001</t>
  </si>
  <si>
    <t>D0146001</t>
  </si>
  <si>
    <t>D0155001</t>
  </si>
  <si>
    <t>C2944002</t>
  </si>
  <si>
    <t>C9587002</t>
  </si>
  <si>
    <t>C9863002</t>
  </si>
  <si>
    <t>D0188001</t>
  </si>
  <si>
    <t>D0304001</t>
  </si>
  <si>
    <t>D0320001</t>
  </si>
  <si>
    <t>D0323001</t>
  </si>
  <si>
    <t>D0543001</t>
  </si>
  <si>
    <t>D0613001</t>
  </si>
  <si>
    <t>D0639001</t>
  </si>
  <si>
    <t>D0670001</t>
  </si>
  <si>
    <t>D0740001</t>
  </si>
  <si>
    <t>C3446002</t>
  </si>
  <si>
    <t>C4292006</t>
  </si>
  <si>
    <t>C8371002</t>
  </si>
  <si>
    <t>D0673002</t>
  </si>
  <si>
    <t>D0851001</t>
  </si>
  <si>
    <t>D0877001</t>
  </si>
  <si>
    <t>D0932001</t>
  </si>
  <si>
    <t>D0942001</t>
  </si>
  <si>
    <t>D0997001</t>
  </si>
  <si>
    <t>D1058001</t>
  </si>
  <si>
    <t>D1071001</t>
  </si>
  <si>
    <t>D1074001</t>
  </si>
  <si>
    <t>D1081001</t>
  </si>
  <si>
    <t>D1082001</t>
  </si>
  <si>
    <t>D1084001</t>
  </si>
  <si>
    <t>D1099001</t>
  </si>
  <si>
    <t>D1143001</t>
  </si>
  <si>
    <t>D1161001</t>
  </si>
  <si>
    <t>D1176001</t>
  </si>
  <si>
    <t>D1183001</t>
  </si>
  <si>
    <t>D1191001</t>
  </si>
  <si>
    <t>C3962002</t>
  </si>
  <si>
    <t>C4217002</t>
  </si>
  <si>
    <t>D0937001</t>
  </si>
  <si>
    <t>D0960001</t>
  </si>
  <si>
    <t>D1151001</t>
  </si>
  <si>
    <t>D1198001</t>
  </si>
  <si>
    <t>D1347001</t>
  </si>
  <si>
    <t>D1358001</t>
  </si>
  <si>
    <t>D1376001</t>
  </si>
  <si>
    <t>D1394001</t>
  </si>
  <si>
    <t>D1420001</t>
  </si>
  <si>
    <t>D1527001</t>
  </si>
  <si>
    <t>D1552001</t>
  </si>
  <si>
    <t>D1565001</t>
  </si>
  <si>
    <t>D1568001</t>
  </si>
  <si>
    <t>D1592001</t>
  </si>
  <si>
    <t>D1621001</t>
  </si>
  <si>
    <t>D1628001</t>
  </si>
  <si>
    <t>D1637001</t>
  </si>
  <si>
    <t>D1641001</t>
  </si>
  <si>
    <t>D1644001</t>
  </si>
  <si>
    <t>D1663001</t>
  </si>
  <si>
    <t>D1691001</t>
  </si>
  <si>
    <t>D1692001</t>
  </si>
  <si>
    <t>D1698001</t>
  </si>
  <si>
    <t>D1739001</t>
  </si>
  <si>
    <t>D1752001</t>
  </si>
  <si>
    <t>C0357002</t>
  </si>
  <si>
    <t>C1707002</t>
  </si>
  <si>
    <t>C2803002</t>
  </si>
  <si>
    <t>C7546002</t>
  </si>
  <si>
    <t>D1551001</t>
  </si>
  <si>
    <t>D1606002</t>
  </si>
  <si>
    <t>D1631001</t>
  </si>
  <si>
    <t>D1728001</t>
  </si>
  <si>
    <t>D1737001</t>
  </si>
  <si>
    <t>D1755001</t>
  </si>
  <si>
    <t>D1756001</t>
  </si>
  <si>
    <t>D1773001</t>
  </si>
  <si>
    <t>D1783001</t>
  </si>
  <si>
    <t>D1802001</t>
  </si>
  <si>
    <t>D1809001</t>
  </si>
  <si>
    <t>D1833001</t>
  </si>
  <si>
    <t>D1842001</t>
  </si>
  <si>
    <t>D1843001</t>
  </si>
  <si>
    <t>D1855001</t>
  </si>
  <si>
    <t>D1858001</t>
  </si>
  <si>
    <t>D1867001</t>
  </si>
  <si>
    <t>D1871001</t>
  </si>
  <si>
    <t>D1885001</t>
  </si>
  <si>
    <t>D1966001</t>
  </si>
  <si>
    <t>D1978001</t>
  </si>
  <si>
    <t>D1990001</t>
  </si>
  <si>
    <t>D1995001</t>
  </si>
  <si>
    <t>D1997001</t>
  </si>
  <si>
    <t>D2007001</t>
  </si>
  <si>
    <t>D2017001</t>
  </si>
  <si>
    <t>D2021001</t>
  </si>
  <si>
    <t>D2026001</t>
  </si>
  <si>
    <t>D2042001</t>
  </si>
  <si>
    <t>D2060001</t>
  </si>
  <si>
    <t>D2092001</t>
  </si>
  <si>
    <t>D2112001</t>
  </si>
  <si>
    <t>D2116001</t>
  </si>
  <si>
    <t>D2135001</t>
  </si>
  <si>
    <t>B9346002</t>
  </si>
  <si>
    <t>C3228002</t>
  </si>
  <si>
    <t>D2099001</t>
  </si>
  <si>
    <t>D2107001</t>
  </si>
  <si>
    <t>D2133002</t>
  </si>
  <si>
    <t>D2136001</t>
  </si>
  <si>
    <t>D2137001</t>
  </si>
  <si>
    <t>D2157001</t>
  </si>
  <si>
    <t>D2158001</t>
  </si>
  <si>
    <t>D2159001</t>
  </si>
  <si>
    <t>D2160001</t>
  </si>
  <si>
    <t>D2198001</t>
  </si>
  <si>
    <t>D2258001</t>
  </si>
  <si>
    <t>D2271001</t>
  </si>
  <si>
    <t>D2309001</t>
  </si>
  <si>
    <t>D2325001</t>
  </si>
  <si>
    <t>D2335001</t>
  </si>
  <si>
    <t>D2338001</t>
  </si>
  <si>
    <t>D2340001</t>
  </si>
  <si>
    <t>D2392001</t>
  </si>
  <si>
    <t>D2416001</t>
  </si>
  <si>
    <t>D2432001</t>
  </si>
  <si>
    <t>D2440001</t>
  </si>
  <si>
    <t>D2455001</t>
  </si>
  <si>
    <t>D2468001</t>
  </si>
  <si>
    <t>D2478001</t>
  </si>
  <si>
    <t>D2497001</t>
  </si>
  <si>
    <t>D2514001</t>
  </si>
  <si>
    <t>D2530001</t>
  </si>
  <si>
    <t>D2534001</t>
  </si>
  <si>
    <t>D2542001</t>
  </si>
  <si>
    <t>D2552001</t>
  </si>
  <si>
    <t>D2564001</t>
  </si>
  <si>
    <t>D2565001</t>
  </si>
  <si>
    <t>D2566001</t>
  </si>
  <si>
    <t>D2573001</t>
  </si>
  <si>
    <t>D2577001</t>
  </si>
  <si>
    <t>D2595001</t>
  </si>
  <si>
    <t>D2597001</t>
  </si>
  <si>
    <t>D2603001</t>
  </si>
  <si>
    <t>D2605001</t>
  </si>
  <si>
    <t>D2606001</t>
  </si>
  <si>
    <t>Y8411003</t>
  </si>
  <si>
    <t>C0252002</t>
  </si>
  <si>
    <t>C7158002</t>
  </si>
  <si>
    <t>C8029003</t>
  </si>
  <si>
    <t>D2363002</t>
  </si>
  <si>
    <t>D2401001</t>
  </si>
  <si>
    <t>D2538002</t>
  </si>
  <si>
    <t>D2585001</t>
  </si>
  <si>
    <t>D2588001</t>
  </si>
  <si>
    <t>D2680001</t>
  </si>
  <si>
    <t>D2689001</t>
  </si>
  <si>
    <t>D2693001</t>
  </si>
  <si>
    <t>D2697002</t>
  </si>
  <si>
    <t>D2705001</t>
  </si>
  <si>
    <t>D2709001</t>
  </si>
  <si>
    <t>D2712001</t>
  </si>
  <si>
    <t>D2718001</t>
  </si>
  <si>
    <t>D2719001</t>
  </si>
  <si>
    <t>D2726001</t>
  </si>
  <si>
    <t>D2740001</t>
  </si>
  <si>
    <t>D2741001</t>
  </si>
  <si>
    <t>D2742001</t>
  </si>
  <si>
    <t>D2745001</t>
  </si>
  <si>
    <t>D2764001</t>
  </si>
  <si>
    <t>D2767001</t>
  </si>
  <si>
    <t>D2769001</t>
  </si>
  <si>
    <t>D2774001</t>
  </si>
  <si>
    <t>D2792001</t>
  </si>
  <si>
    <t>D2794001</t>
  </si>
  <si>
    <t>D2795001</t>
  </si>
  <si>
    <t>D2797001</t>
  </si>
  <si>
    <t>D2798001</t>
  </si>
  <si>
    <t>D2800001</t>
  </si>
  <si>
    <t>D2802001</t>
  </si>
  <si>
    <t>D2803001</t>
  </si>
  <si>
    <t>D2805001</t>
  </si>
  <si>
    <t>D2814001</t>
  </si>
  <si>
    <t>D2815001</t>
  </si>
  <si>
    <t>D2816001</t>
  </si>
  <si>
    <t>D2825001</t>
  </si>
  <si>
    <t>D2828001</t>
  </si>
  <si>
    <t>D2829001</t>
  </si>
  <si>
    <t>D2830001</t>
  </si>
  <si>
    <t>D2838001</t>
  </si>
  <si>
    <t>D2839001</t>
  </si>
  <si>
    <t>D2840001</t>
  </si>
  <si>
    <t>D2843001</t>
  </si>
  <si>
    <t>D2847001</t>
  </si>
  <si>
    <t>D2848001</t>
  </si>
  <si>
    <t>D2855001</t>
  </si>
  <si>
    <t>D2857001</t>
  </si>
  <si>
    <t>D2860001</t>
  </si>
  <si>
    <t>D2866001</t>
  </si>
  <si>
    <t>D2871001</t>
  </si>
  <si>
    <t>D2880001</t>
  </si>
  <si>
    <t>D2881001</t>
  </si>
  <si>
    <t>D2886001</t>
  </si>
  <si>
    <t>D2889001</t>
  </si>
  <si>
    <t>D2895001</t>
  </si>
  <si>
    <t>D2905001</t>
  </si>
  <si>
    <t>D2907001</t>
  </si>
  <si>
    <t>D2910001</t>
  </si>
  <si>
    <t>D2922001</t>
  </si>
  <si>
    <t>D2925001</t>
  </si>
  <si>
    <t>D2928001</t>
  </si>
  <si>
    <t>D2930001</t>
  </si>
  <si>
    <t>D2938001</t>
  </si>
  <si>
    <t>D2943001</t>
  </si>
  <si>
    <t>D2949001</t>
  </si>
  <si>
    <t>D2950001</t>
  </si>
  <si>
    <t>D2957001</t>
  </si>
  <si>
    <t>D2960001</t>
  </si>
  <si>
    <t>D2977001</t>
  </si>
  <si>
    <t>D2978001</t>
  </si>
  <si>
    <t>A5078002</t>
  </si>
  <si>
    <t>CHEVROLET</t>
  </si>
  <si>
    <t>C0238002</t>
  </si>
  <si>
    <t>TOYOTA</t>
  </si>
  <si>
    <t>C0387002</t>
  </si>
  <si>
    <t>HYUNDAI</t>
  </si>
  <si>
    <t>C0719002</t>
  </si>
  <si>
    <t>C3863002</t>
  </si>
  <si>
    <t>C3976002</t>
  </si>
  <si>
    <t>D2827001</t>
  </si>
  <si>
    <t>D2887002</t>
  </si>
  <si>
    <t>D3004001</t>
  </si>
  <si>
    <t>D3009001</t>
  </si>
  <si>
    <t>KIA</t>
  </si>
  <si>
    <t>D3042001</t>
  </si>
  <si>
    <t>D3045001</t>
  </si>
  <si>
    <t>D3047001</t>
  </si>
  <si>
    <t>BYD</t>
  </si>
  <si>
    <t>D3049001</t>
  </si>
  <si>
    <t>D3050001</t>
  </si>
  <si>
    <t>D3055001</t>
  </si>
  <si>
    <t>D3072001</t>
  </si>
  <si>
    <t>D3075001</t>
  </si>
  <si>
    <t>D3129001</t>
  </si>
  <si>
    <t>D3148001</t>
  </si>
  <si>
    <t>D3149001</t>
  </si>
  <si>
    <t>D3150001</t>
  </si>
  <si>
    <t>D3151001</t>
  </si>
  <si>
    <t>VOLKSWAGEN</t>
  </si>
  <si>
    <t>D3152001</t>
  </si>
  <si>
    <t>NISSAN</t>
  </si>
  <si>
    <t>D3154001</t>
  </si>
  <si>
    <t>D3156001</t>
  </si>
  <si>
    <t>D3164001</t>
  </si>
  <si>
    <t>D3170001</t>
  </si>
  <si>
    <t>D3224001</t>
  </si>
  <si>
    <t>D3225001</t>
  </si>
  <si>
    <t>D3226001</t>
  </si>
  <si>
    <t>D3227001</t>
  </si>
  <si>
    <t>D3228001</t>
  </si>
  <si>
    <t>D3232001</t>
  </si>
  <si>
    <t>D3233001</t>
  </si>
  <si>
    <t>D3236001</t>
  </si>
  <si>
    <t>D3243001</t>
  </si>
  <si>
    <t>D3250001</t>
  </si>
  <si>
    <t>D3266001</t>
  </si>
  <si>
    <t>ZOTYE</t>
  </si>
  <si>
    <t>D3269001</t>
  </si>
  <si>
    <t>D3275001</t>
  </si>
  <si>
    <t>D3277001</t>
  </si>
  <si>
    <t>D3278001</t>
  </si>
  <si>
    <t>D3279001</t>
  </si>
  <si>
    <t>D3286001</t>
  </si>
  <si>
    <t>D3287001</t>
  </si>
  <si>
    <t>D3289001</t>
  </si>
  <si>
    <t>D3290001</t>
  </si>
  <si>
    <t>D3291001</t>
  </si>
  <si>
    <t>D3294001</t>
  </si>
  <si>
    <t>D3307001</t>
  </si>
  <si>
    <t>D3308001</t>
  </si>
  <si>
    <t>D3309001</t>
  </si>
  <si>
    <t>D3312001</t>
  </si>
  <si>
    <t>D3313001</t>
  </si>
  <si>
    <t>D3321001</t>
  </si>
  <si>
    <t>D3329001</t>
  </si>
  <si>
    <t>D3330001</t>
  </si>
  <si>
    <t>D3332001</t>
  </si>
  <si>
    <t>D3334001</t>
  </si>
  <si>
    <t>D3341001</t>
  </si>
  <si>
    <t>D3342001</t>
  </si>
  <si>
    <t>D3343001</t>
  </si>
  <si>
    <t>D3344001</t>
  </si>
  <si>
    <t>D3345001</t>
  </si>
  <si>
    <t>D3347001</t>
  </si>
  <si>
    <t>D3348001</t>
  </si>
  <si>
    <t>Y7954004</t>
  </si>
  <si>
    <t>Y8092004</t>
  </si>
  <si>
    <t>Y8498002</t>
  </si>
  <si>
    <t>Y8862005</t>
  </si>
  <si>
    <t>C0892002</t>
  </si>
  <si>
    <t>C2295003</t>
  </si>
  <si>
    <t>C2883002</t>
  </si>
  <si>
    <t>C7883002</t>
  </si>
  <si>
    <t>D1813002</t>
  </si>
  <si>
    <t>D3318001</t>
  </si>
  <si>
    <t>D3383001</t>
  </si>
  <si>
    <t>D3411001</t>
  </si>
  <si>
    <t>D3412001</t>
  </si>
  <si>
    <t>D3414001</t>
  </si>
  <si>
    <t>D3420001</t>
  </si>
  <si>
    <t>D3421001</t>
  </si>
  <si>
    <t>D3441001</t>
  </si>
  <si>
    <t>D3442001</t>
  </si>
  <si>
    <t>D3450001</t>
  </si>
  <si>
    <t>D3495001</t>
  </si>
  <si>
    <t>D3496001</t>
  </si>
  <si>
    <t>D3497001</t>
  </si>
  <si>
    <t>D3498001</t>
  </si>
  <si>
    <t>D3513001</t>
  </si>
  <si>
    <t>D3518001</t>
  </si>
  <si>
    <t>D3526001</t>
  </si>
  <si>
    <t>D3531001</t>
  </si>
  <si>
    <t>D3535001</t>
  </si>
  <si>
    <t>D3550001</t>
  </si>
  <si>
    <t>D3553001</t>
  </si>
  <si>
    <t>D3556001</t>
  </si>
  <si>
    <t>D3585001</t>
  </si>
  <si>
    <t>D3587001</t>
  </si>
  <si>
    <t>D3611001</t>
  </si>
  <si>
    <t>D3612001</t>
  </si>
  <si>
    <t>D3613001</t>
  </si>
  <si>
    <t>D3616001</t>
  </si>
  <si>
    <t>D3620001</t>
  </si>
  <si>
    <t>D3648001</t>
  </si>
  <si>
    <t>D3650001</t>
  </si>
  <si>
    <t>D3652001</t>
  </si>
  <si>
    <t>D3653001</t>
  </si>
  <si>
    <t>D3655001</t>
  </si>
  <si>
    <t>D3662001</t>
  </si>
  <si>
    <t>D3677001</t>
  </si>
  <si>
    <t>D3680001</t>
  </si>
  <si>
    <t>D3682001</t>
  </si>
  <si>
    <t>D3684001</t>
  </si>
  <si>
    <t>D3685001</t>
  </si>
  <si>
    <t>D3686001</t>
  </si>
  <si>
    <t>D3687001</t>
  </si>
  <si>
    <t>D3688001</t>
  </si>
  <si>
    <t>C1267002</t>
  </si>
  <si>
    <t>C4246003</t>
  </si>
  <si>
    <t>C7184002</t>
  </si>
  <si>
    <t>C7252002</t>
  </si>
  <si>
    <t>D3479001</t>
  </si>
  <si>
    <t>D3679001</t>
  </si>
  <si>
    <t>D3681001</t>
  </si>
  <si>
    <t>D3683001</t>
  </si>
  <si>
    <t>D3709001</t>
  </si>
  <si>
    <t>D3711001</t>
  </si>
  <si>
    <t>D3714001</t>
  </si>
  <si>
    <t>D3723001</t>
  </si>
  <si>
    <t>D3724001</t>
  </si>
  <si>
    <t>D3725001</t>
  </si>
  <si>
    <t>D3726001</t>
  </si>
  <si>
    <t>D3752001</t>
  </si>
  <si>
    <t>D3753001</t>
  </si>
  <si>
    <t>D3771001</t>
  </si>
  <si>
    <t>D3797001</t>
  </si>
  <si>
    <t>D3798001</t>
  </si>
  <si>
    <t>D3836001</t>
  </si>
  <si>
    <t>D3837001</t>
  </si>
  <si>
    <t>D3838001</t>
  </si>
  <si>
    <t>D3865001</t>
  </si>
  <si>
    <t>D3866001</t>
  </si>
  <si>
    <t>D3869001</t>
  </si>
  <si>
    <t>D3870001</t>
  </si>
  <si>
    <t>D3871001</t>
  </si>
  <si>
    <t>D3872001</t>
  </si>
  <si>
    <t>D3909001</t>
  </si>
  <si>
    <t>D3946001</t>
  </si>
  <si>
    <t>D3954001</t>
  </si>
  <si>
    <t>D3955001</t>
  </si>
  <si>
    <t>D3956001</t>
  </si>
  <si>
    <t>D3957001</t>
  </si>
  <si>
    <t>D3958001</t>
  </si>
  <si>
    <t>D3989001</t>
  </si>
  <si>
    <t>D4015001</t>
  </si>
  <si>
    <t>D4031001</t>
  </si>
  <si>
    <t>D4032001</t>
  </si>
  <si>
    <t>D4033001</t>
  </si>
  <si>
    <t>D4034001</t>
  </si>
  <si>
    <t>D4035001</t>
  </si>
  <si>
    <t>D4036001</t>
  </si>
  <si>
    <t>D4082001</t>
  </si>
  <si>
    <t>D4092001</t>
  </si>
  <si>
    <t>D4152001</t>
  </si>
  <si>
    <t>D4153001</t>
  </si>
  <si>
    <t>D4154001</t>
  </si>
  <si>
    <t>D4155001</t>
  </si>
  <si>
    <t>D4156001</t>
  </si>
  <si>
    <t>D4157001</t>
  </si>
  <si>
    <t>D4158001</t>
  </si>
  <si>
    <t>D4159001</t>
  </si>
  <si>
    <t>D4160001</t>
  </si>
  <si>
    <t>D4168001</t>
  </si>
  <si>
    <t>D4175001</t>
  </si>
  <si>
    <t>D4179001</t>
  </si>
  <si>
    <t>D4180001</t>
  </si>
  <si>
    <t>D4181001</t>
  </si>
  <si>
    <t>D4182001</t>
  </si>
  <si>
    <t>C2827004</t>
  </si>
  <si>
    <t>D0740002</t>
  </si>
  <si>
    <t>D3997001</t>
  </si>
  <si>
    <t>D4129001</t>
  </si>
  <si>
    <t>D4193001</t>
  </si>
  <si>
    <t>D4253001</t>
  </si>
  <si>
    <t>D4254001</t>
  </si>
  <si>
    <t>D4255001</t>
  </si>
  <si>
    <t>D4325001</t>
  </si>
  <si>
    <t>D4353001</t>
  </si>
  <si>
    <t>D4358001</t>
  </si>
  <si>
    <t>D4368001</t>
  </si>
  <si>
    <t>D4375001</t>
  </si>
  <si>
    <t>D4411001</t>
  </si>
  <si>
    <t>D4412001</t>
  </si>
  <si>
    <t>D4414001</t>
  </si>
  <si>
    <t>D4424001</t>
  </si>
  <si>
    <t>D4426001</t>
  </si>
  <si>
    <t>D4443001</t>
  </si>
  <si>
    <t>D4454001</t>
  </si>
  <si>
    <t>D4469001</t>
  </si>
  <si>
    <t>D4479001</t>
  </si>
  <si>
    <t>D4480001</t>
  </si>
  <si>
    <t>D4481001</t>
  </si>
  <si>
    <t>D4529001</t>
  </si>
  <si>
    <t>D4531001</t>
  </si>
  <si>
    <t>D4576001</t>
  </si>
  <si>
    <t>D4612001</t>
  </si>
  <si>
    <t>D4613001</t>
  </si>
  <si>
    <t>D4614001</t>
  </si>
  <si>
    <t>D4615001</t>
  </si>
  <si>
    <t>D4616001</t>
  </si>
  <si>
    <t>D4624001</t>
  </si>
  <si>
    <t>D4625001</t>
  </si>
  <si>
    <t>D4631001</t>
  </si>
  <si>
    <t>Transportista</t>
  </si>
  <si>
    <t>D4687001</t>
  </si>
  <si>
    <t>D4689001</t>
  </si>
  <si>
    <t>D4691001</t>
  </si>
  <si>
    <t>D4692001</t>
  </si>
  <si>
    <t>D4693001</t>
  </si>
  <si>
    <t>D4695001</t>
  </si>
  <si>
    <t>D4698001</t>
  </si>
  <si>
    <t>D4700001</t>
  </si>
  <si>
    <t>D4701001</t>
  </si>
  <si>
    <t>D4702001</t>
  </si>
  <si>
    <t>D4706001</t>
  </si>
  <si>
    <t>D4707001</t>
  </si>
  <si>
    <t>C3012002</t>
  </si>
  <si>
    <t>C5966002</t>
  </si>
  <si>
    <t>D0194002</t>
  </si>
  <si>
    <t>D4200002</t>
  </si>
  <si>
    <t>D4563002</t>
  </si>
  <si>
    <t>D4720002</t>
  </si>
  <si>
    <t>D4844001</t>
  </si>
  <si>
    <t>D4845001</t>
  </si>
  <si>
    <t>D4846001</t>
  </si>
  <si>
    <t>D4847001</t>
  </si>
  <si>
    <t>D4876001</t>
  </si>
  <si>
    <t>D4877001</t>
  </si>
  <si>
    <t>D4932001</t>
  </si>
  <si>
    <t>D4933001</t>
  </si>
  <si>
    <t>D4934001</t>
  </si>
  <si>
    <t>D4936001</t>
  </si>
  <si>
    <t>D4937001</t>
  </si>
  <si>
    <t>D4938001</t>
  </si>
  <si>
    <t>D4939001</t>
  </si>
  <si>
    <t>D4940001</t>
  </si>
  <si>
    <t>D4941001</t>
  </si>
  <si>
    <t>D4942001</t>
  </si>
  <si>
    <t>D4943001</t>
  </si>
  <si>
    <t>D4950001</t>
  </si>
  <si>
    <t>D4979001</t>
  </si>
  <si>
    <t>D4980001</t>
  </si>
  <si>
    <t>D4981001</t>
  </si>
  <si>
    <t>D4989001</t>
  </si>
  <si>
    <t>D4999001</t>
  </si>
  <si>
    <t>D5000001</t>
  </si>
  <si>
    <t>D5001001</t>
  </si>
  <si>
    <t>D5002001</t>
  </si>
  <si>
    <t>D5003001</t>
  </si>
  <si>
    <t>D5004001</t>
  </si>
  <si>
    <t>D5005001</t>
  </si>
  <si>
    <t>D5006001</t>
  </si>
  <si>
    <t>D5025001</t>
  </si>
  <si>
    <t>D5033001</t>
  </si>
  <si>
    <t>D5034001</t>
  </si>
  <si>
    <t>D5059001</t>
  </si>
  <si>
    <t>D5060001</t>
  </si>
  <si>
    <t>D5061001</t>
  </si>
  <si>
    <t>D5062001</t>
  </si>
  <si>
    <t>D5068001</t>
  </si>
  <si>
    <t>D5069001</t>
  </si>
  <si>
    <t>D5070001</t>
  </si>
  <si>
    <t>D5071001</t>
  </si>
  <si>
    <t>D5072001</t>
  </si>
  <si>
    <t>D5073001</t>
  </si>
  <si>
    <t>D5074001</t>
  </si>
  <si>
    <t>D5075001</t>
  </si>
  <si>
    <t>D5076001</t>
  </si>
  <si>
    <t>D5077001</t>
  </si>
  <si>
    <t>D5078001</t>
  </si>
  <si>
    <t>D5088001</t>
  </si>
  <si>
    <t>D5089001</t>
  </si>
  <si>
    <t>D5090001</t>
  </si>
  <si>
    <t>D5091001</t>
  </si>
  <si>
    <t>D5092001</t>
  </si>
  <si>
    <t>D5275001</t>
  </si>
  <si>
    <t>D5276001</t>
  </si>
  <si>
    <t>D5278001</t>
  </si>
  <si>
    <t>D5281001</t>
  </si>
  <si>
    <t>D5293001</t>
  </si>
  <si>
    <t>D5294001</t>
  </si>
  <si>
    <t>D5295001</t>
  </si>
  <si>
    <t>D5296001</t>
  </si>
  <si>
    <t>D5297001</t>
  </si>
  <si>
    <t>D5299001</t>
  </si>
  <si>
    <t>D5307001</t>
  </si>
  <si>
    <t>D5308001</t>
  </si>
  <si>
    <t>D5311001</t>
  </si>
  <si>
    <t>D5313001</t>
  </si>
  <si>
    <t>D5318001</t>
  </si>
  <si>
    <t>D5319001</t>
  </si>
  <si>
    <t>D5320001</t>
  </si>
  <si>
    <t>C0123002</t>
  </si>
  <si>
    <t>C2971002</t>
  </si>
  <si>
    <t>C9053002</t>
  </si>
  <si>
    <t>D2261003</t>
  </si>
  <si>
    <t>D4246002</t>
  </si>
  <si>
    <t>D5378001</t>
  </si>
  <si>
    <t>D5379001</t>
  </si>
  <si>
    <t>D5413001</t>
  </si>
  <si>
    <t>D5414001</t>
  </si>
  <si>
    <t>D5441001</t>
  </si>
  <si>
    <t>D5442001</t>
  </si>
  <si>
    <t>D5476001</t>
  </si>
  <si>
    <t>D5501001</t>
  </si>
  <si>
    <t>D5528001</t>
  </si>
  <si>
    <t>D5529001</t>
  </si>
  <si>
    <t>D5531001</t>
  </si>
  <si>
    <t>D5532001</t>
  </si>
  <si>
    <t>D5533001</t>
  </si>
  <si>
    <t>D5534001</t>
  </si>
  <si>
    <t>D5535001</t>
  </si>
  <si>
    <t>D5536001</t>
  </si>
  <si>
    <t>D5537001</t>
  </si>
  <si>
    <t>D5538001</t>
  </si>
  <si>
    <t>D5552001</t>
  </si>
  <si>
    <t>D5591001</t>
  </si>
  <si>
    <t>D5592001</t>
  </si>
  <si>
    <t>D5593001</t>
  </si>
  <si>
    <t>D5594001</t>
  </si>
  <si>
    <t>D5595001</t>
  </si>
  <si>
    <t>D5596001</t>
  </si>
  <si>
    <t>D5597001</t>
  </si>
  <si>
    <t>D5618001</t>
  </si>
  <si>
    <t>D5619001</t>
  </si>
  <si>
    <t>D5620001</t>
  </si>
  <si>
    <t>D5621001</t>
  </si>
  <si>
    <t>D5622001</t>
  </si>
  <si>
    <t>D5623001</t>
  </si>
  <si>
    <t>D5624001</t>
  </si>
  <si>
    <t>D5625001</t>
  </si>
  <si>
    <t>D5626001</t>
  </si>
  <si>
    <t>D5629001</t>
  </si>
  <si>
    <t>D5655001</t>
  </si>
  <si>
    <t>D5656001</t>
  </si>
  <si>
    <t>D5657001</t>
  </si>
  <si>
    <t>D5658001</t>
  </si>
  <si>
    <t>D5659001</t>
  </si>
  <si>
    <t>D5660001</t>
  </si>
  <si>
    <t>D5664001</t>
  </si>
  <si>
    <t>D5670002</t>
  </si>
  <si>
    <t>D5686001</t>
  </si>
  <si>
    <t>D5689001</t>
  </si>
  <si>
    <t>D5690001</t>
  </si>
  <si>
    <t>D5691001</t>
  </si>
  <si>
    <t>D5692001</t>
  </si>
  <si>
    <t>D5777001</t>
  </si>
  <si>
    <t>D5779001</t>
  </si>
  <si>
    <t>D5780001</t>
  </si>
  <si>
    <t>D5781001</t>
  </si>
  <si>
    <t>D5782001</t>
  </si>
  <si>
    <t>D5783001</t>
  </si>
  <si>
    <t>D5784001</t>
  </si>
  <si>
    <t>D5785001</t>
  </si>
  <si>
    <t>D5786001</t>
  </si>
  <si>
    <t>D5787001</t>
  </si>
  <si>
    <t>D5788001</t>
  </si>
  <si>
    <t>D5789001</t>
  </si>
  <si>
    <t>D5790001</t>
  </si>
  <si>
    <t>D5791001</t>
  </si>
  <si>
    <t>D5792001</t>
  </si>
  <si>
    <t>D5793001</t>
  </si>
  <si>
    <t>D5794001</t>
  </si>
  <si>
    <t>D5795001</t>
  </si>
  <si>
    <t>D5889001</t>
  </si>
  <si>
    <t>D5890001</t>
  </si>
  <si>
    <t>D5891001</t>
  </si>
  <si>
    <t>C9461002</t>
  </si>
  <si>
    <t>D5443002</t>
  </si>
  <si>
    <t>D5888001</t>
  </si>
  <si>
    <t>D5895001</t>
  </si>
  <si>
    <t>D5896001</t>
  </si>
  <si>
    <t>D5897001</t>
  </si>
  <si>
    <t>D5898001</t>
  </si>
  <si>
    <t>D5899001</t>
  </si>
  <si>
    <t>D5900001</t>
  </si>
  <si>
    <t>D5901001</t>
  </si>
  <si>
    <t>D5902001</t>
  </si>
  <si>
    <t>D5905002</t>
  </si>
  <si>
    <t>D5941001</t>
  </si>
  <si>
    <t>D5942001</t>
  </si>
  <si>
    <t>D5978001</t>
  </si>
  <si>
    <t>D5979001</t>
  </si>
  <si>
    <t>D5980001</t>
  </si>
  <si>
    <t>D5981001</t>
  </si>
  <si>
    <t>D6088001</t>
  </si>
  <si>
    <t>D6089001</t>
  </si>
  <si>
    <t>D6090001</t>
  </si>
  <si>
    <t>D6091001</t>
  </si>
  <si>
    <t>D6092001</t>
  </si>
  <si>
    <t>D6093001</t>
  </si>
  <si>
    <t>D6094001</t>
  </si>
  <si>
    <t>D6102001</t>
  </si>
  <si>
    <t>D6103001</t>
  </si>
  <si>
    <t>D6140001</t>
  </si>
  <si>
    <t>D6174001</t>
  </si>
  <si>
    <t>D6175001</t>
  </si>
  <si>
    <t>D6176001</t>
  </si>
  <si>
    <t>D6177001</t>
  </si>
  <si>
    <t>D6178001</t>
  </si>
  <si>
    <t>D6179001</t>
  </si>
  <si>
    <t>D6180001</t>
  </si>
  <si>
    <t>D6183001</t>
  </si>
  <si>
    <t>D6184001</t>
  </si>
  <si>
    <t>D6189001</t>
  </si>
  <si>
    <t>D6195001</t>
  </si>
  <si>
    <t>D6197001</t>
  </si>
  <si>
    <t>D6199001</t>
  </si>
  <si>
    <t>D6231001</t>
  </si>
  <si>
    <t>D6232001</t>
  </si>
  <si>
    <t>D6233001</t>
  </si>
  <si>
    <t>D6234001</t>
  </si>
  <si>
    <t>D6235001</t>
  </si>
  <si>
    <t>D6236001</t>
  </si>
  <si>
    <t>D6237001</t>
  </si>
  <si>
    <t>D6268001</t>
  </si>
  <si>
    <t>D6270001</t>
  </si>
  <si>
    <t>D6271001</t>
  </si>
  <si>
    <t>D6272001</t>
  </si>
  <si>
    <t>D6273001</t>
  </si>
  <si>
    <t>D6275001</t>
  </si>
  <si>
    <t>FAW</t>
  </si>
  <si>
    <t>D6276001</t>
  </si>
  <si>
    <t>D6278001</t>
  </si>
  <si>
    <t>D6279001</t>
  </si>
  <si>
    <t>D6280001</t>
  </si>
  <si>
    <t>D6282001</t>
  </si>
  <si>
    <t>D6301001</t>
  </si>
  <si>
    <t>D6302001</t>
  </si>
  <si>
    <t>D6303001</t>
  </si>
  <si>
    <t>D6329001</t>
  </si>
  <si>
    <t>D6330001</t>
  </si>
  <si>
    <t>D6331001</t>
  </si>
  <si>
    <t>D6332001</t>
  </si>
  <si>
    <t>D6333001</t>
  </si>
  <si>
    <t>D6334001</t>
  </si>
  <si>
    <t>D6335001</t>
  </si>
  <si>
    <t>D6336001</t>
  </si>
  <si>
    <t>D6365001</t>
  </si>
  <si>
    <t>D6398001</t>
  </si>
  <si>
    <t>D6401001</t>
  </si>
  <si>
    <t>D6408001</t>
  </si>
  <si>
    <t>D6420001</t>
  </si>
  <si>
    <t>D6421001</t>
  </si>
  <si>
    <t>D6422001</t>
  </si>
  <si>
    <t>D6423001</t>
  </si>
  <si>
    <t>D6424001</t>
  </si>
  <si>
    <t>D6425001</t>
  </si>
  <si>
    <t>D6428001</t>
  </si>
  <si>
    <t>D6431001</t>
  </si>
  <si>
    <t>D6432001</t>
  </si>
  <si>
    <t>D6433001</t>
  </si>
  <si>
    <t>D6434001</t>
  </si>
  <si>
    <t>D6435001</t>
  </si>
  <si>
    <t>D6436001</t>
  </si>
  <si>
    <t>D6437001</t>
  </si>
  <si>
    <t>D6438001</t>
  </si>
  <si>
    <t>D6439001</t>
  </si>
  <si>
    <t>Y8661004</t>
  </si>
  <si>
    <t>C2006002</t>
  </si>
  <si>
    <t>C5918002</t>
  </si>
  <si>
    <t>C6782002</t>
  </si>
  <si>
    <t>C6987002</t>
  </si>
  <si>
    <t>D5186002</t>
  </si>
  <si>
    <t>D6440001</t>
  </si>
  <si>
    <t>D6443002</t>
  </si>
  <si>
    <t>D6537001</t>
  </si>
  <si>
    <t>D6560001</t>
  </si>
  <si>
    <t>D6579001</t>
  </si>
  <si>
    <t>D6580001</t>
  </si>
  <si>
    <t>D6581001</t>
  </si>
  <si>
    <t>D6582001</t>
  </si>
  <si>
    <t>D6583001</t>
  </si>
  <si>
    <t>D6629001</t>
  </si>
  <si>
    <t>D6630001</t>
  </si>
  <si>
    <t>D6667001</t>
  </si>
  <si>
    <t>D6671001</t>
  </si>
  <si>
    <t>D6672001</t>
  </si>
  <si>
    <t>D6721001</t>
  </si>
  <si>
    <t>D6737001</t>
  </si>
  <si>
    <t>D6738001</t>
  </si>
  <si>
    <t>D6739001</t>
  </si>
  <si>
    <t>D6749001</t>
  </si>
  <si>
    <t>D6750001</t>
  </si>
  <si>
    <t>D6770001</t>
  </si>
  <si>
    <t>D6771001</t>
  </si>
  <si>
    <t>D6781001</t>
  </si>
  <si>
    <t>D6782001</t>
  </si>
  <si>
    <t>D6803001</t>
  </si>
  <si>
    <t>D6804001</t>
  </si>
  <si>
    <t>D6805001</t>
  </si>
  <si>
    <t>D6806001</t>
  </si>
  <si>
    <t>D6814001</t>
  </si>
  <si>
    <t>D6818001</t>
  </si>
  <si>
    <t>D6819001</t>
  </si>
  <si>
    <t>D6832001</t>
  </si>
  <si>
    <t>D6842001</t>
  </si>
  <si>
    <t>D6843001</t>
  </si>
  <si>
    <t>D6844001</t>
  </si>
  <si>
    <t>D6845001</t>
  </si>
  <si>
    <t>D6846001</t>
  </si>
  <si>
    <t>D6847001</t>
  </si>
  <si>
    <t>D6854001</t>
  </si>
  <si>
    <t>D6859001</t>
  </si>
  <si>
    <t>D6860001</t>
  </si>
  <si>
    <t>D6881001</t>
  </si>
  <si>
    <t>D6887001</t>
  </si>
  <si>
    <t>D6888001</t>
  </si>
  <si>
    <t>D6904001</t>
  </si>
  <si>
    <t>D6908001</t>
  </si>
  <si>
    <t>D6997001</t>
  </si>
  <si>
    <t>D6998001</t>
  </si>
  <si>
    <t>D6999001</t>
  </si>
  <si>
    <t>D7000001</t>
  </si>
  <si>
    <t>D7001001</t>
  </si>
  <si>
    <t>D7015001</t>
  </si>
  <si>
    <t>D7091001</t>
  </si>
  <si>
    <t>D7094001</t>
  </si>
  <si>
    <t>D7095001</t>
  </si>
  <si>
    <t>D7103001</t>
  </si>
  <si>
    <t>D7114001</t>
  </si>
  <si>
    <t>D7115001</t>
  </si>
  <si>
    <t>D7116001</t>
  </si>
  <si>
    <t>D7117001</t>
  </si>
  <si>
    <t>D7118001</t>
  </si>
  <si>
    <t>D7126001</t>
  </si>
  <si>
    <t>D7127001</t>
  </si>
  <si>
    <t>D7128001</t>
  </si>
  <si>
    <t>D7129001</t>
  </si>
  <si>
    <t>D7130001</t>
  </si>
  <si>
    <t>D7133001</t>
  </si>
  <si>
    <t>D7136001</t>
  </si>
  <si>
    <t>D7150001</t>
  </si>
  <si>
    <t>D7155001</t>
  </si>
  <si>
    <t>D7156001</t>
  </si>
  <si>
    <t>D7157001</t>
  </si>
  <si>
    <t>D7158001</t>
  </si>
  <si>
    <t>JINBEI</t>
  </si>
  <si>
    <t>D7159001</t>
  </si>
  <si>
    <t>D7160001</t>
  </si>
  <si>
    <t>Y8090004</t>
  </si>
  <si>
    <t>Y9062002</t>
  </si>
  <si>
    <t>B8521002</t>
  </si>
  <si>
    <t>C1019002</t>
  </si>
  <si>
    <t>C9010002</t>
  </si>
  <si>
    <t>D7231001</t>
  </si>
  <si>
    <t>D7233001</t>
  </si>
  <si>
    <t>D7251001</t>
  </si>
  <si>
    <t>D7257001</t>
  </si>
  <si>
    <t>D7259001</t>
  </si>
  <si>
    <t>D7260001</t>
  </si>
  <si>
    <t>D7261001</t>
  </si>
  <si>
    <t>D7283002</t>
  </si>
  <si>
    <t>D7349001</t>
  </si>
  <si>
    <t>D7364001</t>
  </si>
  <si>
    <t>D7365001</t>
  </si>
  <si>
    <t>D7366001</t>
  </si>
  <si>
    <t>D7367001</t>
  </si>
  <si>
    <t>D7370001</t>
  </si>
  <si>
    <t>D7371001</t>
  </si>
  <si>
    <t>D7372001</t>
  </si>
  <si>
    <t>D7373001</t>
  </si>
  <si>
    <t>D7374001</t>
  </si>
  <si>
    <t>D7375001</t>
  </si>
  <si>
    <t>D7384001</t>
  </si>
  <si>
    <t>D7385001</t>
  </si>
  <si>
    <t>D7396001</t>
  </si>
  <si>
    <t>D7433001</t>
  </si>
  <si>
    <t>D7434001</t>
  </si>
  <si>
    <t>D7457001</t>
  </si>
  <si>
    <t>D7458001</t>
  </si>
  <si>
    <t>D7459001</t>
  </si>
  <si>
    <t>D7460001</t>
  </si>
  <si>
    <t>D7461001</t>
  </si>
  <si>
    <t>D7462001</t>
  </si>
  <si>
    <t>D7463001</t>
  </si>
  <si>
    <t>D7464001</t>
  </si>
  <si>
    <t>D7466001</t>
  </si>
  <si>
    <t>D7467001</t>
  </si>
  <si>
    <t>D7483001</t>
  </si>
  <si>
    <t>D7523001</t>
  </si>
  <si>
    <t>D7524001</t>
  </si>
  <si>
    <t>D7525001</t>
  </si>
  <si>
    <t>D7529001</t>
  </si>
  <si>
    <t>D7530001</t>
  </si>
  <si>
    <t>D7531001</t>
  </si>
  <si>
    <t>D7564001</t>
  </si>
  <si>
    <t>D7565001</t>
  </si>
  <si>
    <t>D7566001</t>
  </si>
  <si>
    <t>D7567001</t>
  </si>
  <si>
    <t>D7581001</t>
  </si>
  <si>
    <t>D7582001</t>
  </si>
  <si>
    <t>D7591001</t>
  </si>
  <si>
    <t>D7592001</t>
  </si>
  <si>
    <t>D7602001</t>
  </si>
  <si>
    <t>D7704001</t>
  </si>
  <si>
    <t>D7705001</t>
  </si>
  <si>
    <t>D7706001</t>
  </si>
  <si>
    <t>D7714001</t>
  </si>
  <si>
    <t>D7715001</t>
  </si>
  <si>
    <t>D7716001</t>
  </si>
  <si>
    <t>D7717001</t>
  </si>
  <si>
    <t>D7718001</t>
  </si>
  <si>
    <t>D7719001</t>
  </si>
  <si>
    <t>D7720001</t>
  </si>
  <si>
    <t>D7721001</t>
  </si>
  <si>
    <t>BRILLIANCE</t>
  </si>
  <si>
    <t>D7728001</t>
  </si>
  <si>
    <t>D7743001</t>
  </si>
  <si>
    <t>D7744001</t>
  </si>
  <si>
    <t>D7750001</t>
  </si>
  <si>
    <t>D7751001</t>
  </si>
  <si>
    <t>D7753001</t>
  </si>
  <si>
    <t>D7754001</t>
  </si>
  <si>
    <t>C7622002</t>
  </si>
  <si>
    <t>C8488002</t>
  </si>
  <si>
    <t>C8955002</t>
  </si>
  <si>
    <t>D0498002</t>
  </si>
  <si>
    <t>D0619002</t>
  </si>
  <si>
    <t>D1568002</t>
  </si>
  <si>
    <t>D1694002</t>
  </si>
  <si>
    <t>D5759002</t>
  </si>
  <si>
    <t>D7293002</t>
  </si>
  <si>
    <t>D7703001</t>
  </si>
  <si>
    <t>HAIMA</t>
  </si>
  <si>
    <t>D7755001</t>
  </si>
  <si>
    <t>D7756001</t>
  </si>
  <si>
    <t>D7757001</t>
  </si>
  <si>
    <t>D7758001</t>
  </si>
  <si>
    <t>D7759001</t>
  </si>
  <si>
    <t>D7760001</t>
  </si>
  <si>
    <t>D7761001</t>
  </si>
  <si>
    <t>D7762001</t>
  </si>
  <si>
    <t>D7763001</t>
  </si>
  <si>
    <t>D7784002</t>
  </si>
  <si>
    <t>D7824001</t>
  </si>
  <si>
    <t>D7858001</t>
  </si>
  <si>
    <t>D7859001</t>
  </si>
  <si>
    <t>D7860001</t>
  </si>
  <si>
    <t>D7863001</t>
  </si>
  <si>
    <t>D7864001</t>
  </si>
  <si>
    <t>D7865001</t>
  </si>
  <si>
    <t>D7866001</t>
  </si>
  <si>
    <t>D7867001</t>
  </si>
  <si>
    <t>D7868001</t>
  </si>
  <si>
    <t>D7883001</t>
  </si>
  <si>
    <t>D7906001</t>
  </si>
  <si>
    <t>D7907001</t>
  </si>
  <si>
    <t>D7908001</t>
  </si>
  <si>
    <t>D7909001</t>
  </si>
  <si>
    <t>D7920001</t>
  </si>
  <si>
    <t>D7922001</t>
  </si>
  <si>
    <t>D7930001</t>
  </si>
  <si>
    <t>D7953001</t>
  </si>
  <si>
    <t>D7978001</t>
  </si>
  <si>
    <t>D7994001</t>
  </si>
  <si>
    <t>D7995001</t>
  </si>
  <si>
    <t>D7996001</t>
  </si>
  <si>
    <t>D7997001</t>
  </si>
  <si>
    <t>D7998001</t>
  </si>
  <si>
    <t>D7999001</t>
  </si>
  <si>
    <t>D8000001</t>
  </si>
  <si>
    <t>D8007001</t>
  </si>
  <si>
    <t>D8009001</t>
  </si>
  <si>
    <t>D8011001</t>
  </si>
  <si>
    <t>D8030001</t>
  </si>
  <si>
    <t>D8031001</t>
  </si>
  <si>
    <t>D8032001</t>
  </si>
  <si>
    <t>D8033001</t>
  </si>
  <si>
    <t>D8034001</t>
  </si>
  <si>
    <t>D8035001</t>
  </si>
  <si>
    <t>D8038001</t>
  </si>
  <si>
    <t>D8039001</t>
  </si>
  <si>
    <t>D8072001</t>
  </si>
  <si>
    <t>D8086001</t>
  </si>
  <si>
    <t>D8087001</t>
  </si>
  <si>
    <t>D8092001</t>
  </si>
  <si>
    <t>D8093001</t>
  </si>
  <si>
    <t>D8094001</t>
  </si>
  <si>
    <t>D8097001</t>
  </si>
  <si>
    <t>D8102001</t>
  </si>
  <si>
    <t>D8107001</t>
  </si>
  <si>
    <t>D8119001</t>
  </si>
  <si>
    <t>D8125001</t>
  </si>
  <si>
    <t>D8128001</t>
  </si>
  <si>
    <t>D8129001</t>
  </si>
  <si>
    <t>D8130001</t>
  </si>
  <si>
    <t>D8131001</t>
  </si>
  <si>
    <t>D8132001</t>
  </si>
  <si>
    <t>D8133001</t>
  </si>
  <si>
    <t>D8140001</t>
  </si>
  <si>
    <t>D8141001</t>
  </si>
  <si>
    <t>D8155001</t>
  </si>
  <si>
    <t>D8157001</t>
  </si>
  <si>
    <t>D8158001</t>
  </si>
  <si>
    <t>D8159001</t>
  </si>
  <si>
    <t>D8160001</t>
  </si>
  <si>
    <t>D8164001</t>
  </si>
  <si>
    <t>D8166001</t>
  </si>
  <si>
    <t>D8183001</t>
  </si>
  <si>
    <t>D8188001</t>
  </si>
  <si>
    <t>D8189001</t>
  </si>
  <si>
    <t>D8195001</t>
  </si>
  <si>
    <t>D8196001</t>
  </si>
  <si>
    <t>D8197001</t>
  </si>
  <si>
    <t>D8198001</t>
  </si>
  <si>
    <t>D8199001</t>
  </si>
  <si>
    <t>D8200001</t>
  </si>
  <si>
    <t>D8203001</t>
  </si>
  <si>
    <t>D8204001</t>
  </si>
  <si>
    <t>D8205001</t>
  </si>
  <si>
    <t>D8207001</t>
  </si>
  <si>
    <t>D8208001</t>
  </si>
  <si>
    <t>D8209001</t>
  </si>
  <si>
    <t>D8212001</t>
  </si>
  <si>
    <t>D8213001</t>
  </si>
  <si>
    <t>D8214001</t>
  </si>
  <si>
    <t>D8215001</t>
  </si>
  <si>
    <t>Y8513004</t>
  </si>
  <si>
    <t>C2795002</t>
  </si>
  <si>
    <t>D1505002</t>
  </si>
  <si>
    <t>D8223001</t>
  </si>
  <si>
    <t>D8225001</t>
  </si>
  <si>
    <t>D8230001</t>
  </si>
  <si>
    <t>D8304001</t>
  </si>
  <si>
    <t>D8305001</t>
  </si>
  <si>
    <t>D8306001</t>
  </si>
  <si>
    <t>D8308001</t>
  </si>
  <si>
    <t>D8317001</t>
  </si>
  <si>
    <t>D8318001</t>
  </si>
  <si>
    <t>D8319001</t>
  </si>
  <si>
    <t>D8335001</t>
  </si>
  <si>
    <t>D8347001</t>
  </si>
  <si>
    <t>D8351001</t>
  </si>
  <si>
    <t>D8371001</t>
  </si>
  <si>
    <t>D8417001</t>
  </si>
  <si>
    <t>D8418001</t>
  </si>
  <si>
    <t>D8419001</t>
  </si>
  <si>
    <t>D8420001</t>
  </si>
  <si>
    <t>D8421001</t>
  </si>
  <si>
    <t>D8422001</t>
  </si>
  <si>
    <t>D8423001</t>
  </si>
  <si>
    <t>D8425001</t>
  </si>
  <si>
    <t>D8430001</t>
  </si>
  <si>
    <t>D8449001</t>
  </si>
  <si>
    <t>D8450001</t>
  </si>
  <si>
    <t>D8454001</t>
  </si>
  <si>
    <t>D8476001</t>
  </si>
  <si>
    <t>D8497001</t>
  </si>
  <si>
    <t>D8498001</t>
  </si>
  <si>
    <t>D8538001</t>
  </si>
  <si>
    <t>D8542001</t>
  </si>
  <si>
    <t>D8543001</t>
  </si>
  <si>
    <t>D8544001</t>
  </si>
  <si>
    <t>D8545001</t>
  </si>
  <si>
    <t>D8546001</t>
  </si>
  <si>
    <t>D8547001</t>
  </si>
  <si>
    <t>D8548001</t>
  </si>
  <si>
    <t>D8549001</t>
  </si>
  <si>
    <t>D8644001</t>
  </si>
  <si>
    <t>D8645001</t>
  </si>
  <si>
    <t>D8646001</t>
  </si>
  <si>
    <t>D8647001</t>
  </si>
  <si>
    <t>D8649001</t>
  </si>
  <si>
    <t>D8650001</t>
  </si>
  <si>
    <t>D8654001</t>
  </si>
  <si>
    <t>D8657001</t>
  </si>
  <si>
    <t>D8660001</t>
  </si>
  <si>
    <t>D8661001</t>
  </si>
  <si>
    <t>D8663001</t>
  </si>
  <si>
    <t>D8664001</t>
  </si>
  <si>
    <t>D8665001</t>
  </si>
  <si>
    <t>D8666001</t>
  </si>
  <si>
    <t>D8667001</t>
  </si>
  <si>
    <t>D8668001</t>
  </si>
  <si>
    <t>D8671001</t>
  </si>
  <si>
    <t>D8672001</t>
  </si>
  <si>
    <t>D8680001</t>
  </si>
  <si>
    <t>D8683001</t>
  </si>
  <si>
    <t>D8684001</t>
  </si>
  <si>
    <t>D8685001</t>
  </si>
  <si>
    <t>D8686001</t>
  </si>
  <si>
    <t>D8687001</t>
  </si>
  <si>
    <t>Y9061003</t>
  </si>
  <si>
    <t>B7007003</t>
  </si>
  <si>
    <t>C4844002</t>
  </si>
  <si>
    <t>C9125002</t>
  </si>
  <si>
    <t>C9586002</t>
  </si>
  <si>
    <t>D0155002</t>
  </si>
  <si>
    <t>D5133002</t>
  </si>
  <si>
    <t>D8695001</t>
  </si>
  <si>
    <t>D8718001</t>
  </si>
  <si>
    <t>D8719001</t>
  </si>
  <si>
    <t>D8720001</t>
  </si>
  <si>
    <t>D8723001</t>
  </si>
  <si>
    <t>D8724001</t>
  </si>
  <si>
    <t>D8753001</t>
  </si>
  <si>
    <t>D8764001</t>
  </si>
  <si>
    <t>D8765001</t>
  </si>
  <si>
    <t>D8766001</t>
  </si>
  <si>
    <t>D8767001</t>
  </si>
  <si>
    <t>D8771001</t>
  </si>
  <si>
    <t>D8779001</t>
  </si>
  <si>
    <t>DFSK MULTIPROPOSITO</t>
  </si>
  <si>
    <t>D8780001</t>
  </si>
  <si>
    <t>D8781001</t>
  </si>
  <si>
    <t>D8786001</t>
  </si>
  <si>
    <t>D8787001</t>
  </si>
  <si>
    <t>D8788001</t>
  </si>
  <si>
    <t>D8789001</t>
  </si>
  <si>
    <t>D8790001</t>
  </si>
  <si>
    <t>D8810001</t>
  </si>
  <si>
    <t>D8811001</t>
  </si>
  <si>
    <t>D8812002</t>
  </si>
  <si>
    <t>D8813001</t>
  </si>
  <si>
    <t>D8814001</t>
  </si>
  <si>
    <t>D8821001</t>
  </si>
  <si>
    <t>D8822001</t>
  </si>
  <si>
    <t>D8825001</t>
  </si>
  <si>
    <t>D8832001</t>
  </si>
  <si>
    <t>D8839001</t>
  </si>
  <si>
    <t>D8848001</t>
  </si>
  <si>
    <t>D8855001</t>
  </si>
  <si>
    <t>D8857001</t>
  </si>
  <si>
    <t>D8858001</t>
  </si>
  <si>
    <t>D8859001</t>
  </si>
  <si>
    <t>D8860001</t>
  </si>
  <si>
    <t>D8861001</t>
  </si>
  <si>
    <t>D8868001</t>
  </si>
  <si>
    <t>D8869001</t>
  </si>
  <si>
    <t>D8870001</t>
  </si>
  <si>
    <t>D8874001</t>
  </si>
  <si>
    <t>D8875001</t>
  </si>
  <si>
    <t>D8876001</t>
  </si>
  <si>
    <t>D8877001</t>
  </si>
  <si>
    <t>D8899001</t>
  </si>
  <si>
    <t>D8901001</t>
  </si>
  <si>
    <t>D8904001</t>
  </si>
  <si>
    <t>D8905001</t>
  </si>
  <si>
    <t>D8906001</t>
  </si>
  <si>
    <t>D8907001</t>
  </si>
  <si>
    <t>D8909001</t>
  </si>
  <si>
    <t>D8917001</t>
  </si>
  <si>
    <t>D8918001</t>
  </si>
  <si>
    <t>D8919001</t>
  </si>
  <si>
    <t>D8932001</t>
  </si>
  <si>
    <t>D8934001</t>
  </si>
  <si>
    <t>D8935001</t>
  </si>
  <si>
    <t>D8936001</t>
  </si>
  <si>
    <t>D8937001</t>
  </si>
  <si>
    <t>D8938001</t>
  </si>
  <si>
    <t>D8939001</t>
  </si>
  <si>
    <t>D8941001</t>
  </si>
  <si>
    <t>D8942001</t>
  </si>
  <si>
    <t>D8946001</t>
  </si>
  <si>
    <t>D8962001</t>
  </si>
  <si>
    <t>D8969001</t>
  </si>
  <si>
    <t>D8970001</t>
  </si>
  <si>
    <t>D8971001</t>
  </si>
  <si>
    <t>D8992001</t>
  </si>
  <si>
    <t>D8993001</t>
  </si>
  <si>
    <t>D8994001</t>
  </si>
  <si>
    <t>D9003001</t>
  </si>
  <si>
    <t>D9004001</t>
  </si>
  <si>
    <t>D9005001</t>
  </si>
  <si>
    <t>D9006001</t>
  </si>
  <si>
    <t>D9007001</t>
  </si>
  <si>
    <t>D9008001</t>
  </si>
  <si>
    <t>D9010001</t>
  </si>
  <si>
    <t>D9011001</t>
  </si>
  <si>
    <t>D9012001</t>
  </si>
  <si>
    <t>D9016001</t>
  </si>
  <si>
    <t>D9017001</t>
  </si>
  <si>
    <t>D9018001</t>
  </si>
  <si>
    <t>D9067001</t>
  </si>
  <si>
    <t>D9068001</t>
  </si>
  <si>
    <t>D9069001</t>
  </si>
  <si>
    <t>D9072001</t>
  </si>
  <si>
    <t>D9080001</t>
  </si>
  <si>
    <t>D9088001</t>
  </si>
  <si>
    <t>D9096001</t>
  </si>
  <si>
    <t>D9097001</t>
  </si>
  <si>
    <t>D9101001</t>
  </si>
  <si>
    <t>D9102001</t>
  </si>
  <si>
    <t>D9103001</t>
  </si>
  <si>
    <t>D9104001</t>
  </si>
  <si>
    <t>D9105001</t>
  </si>
  <si>
    <t>D9106001</t>
  </si>
  <si>
    <t>D9107001</t>
  </si>
  <si>
    <t>D9111001</t>
  </si>
  <si>
    <t>D9112001</t>
  </si>
  <si>
    <t>D9116001</t>
  </si>
  <si>
    <t>D9118001</t>
  </si>
  <si>
    <t>D9119001</t>
  </si>
  <si>
    <t>D9122001</t>
  </si>
  <si>
    <t>D9123001</t>
  </si>
  <si>
    <t>D9125001</t>
  </si>
  <si>
    <t>D9126001</t>
  </si>
  <si>
    <t>D9127001</t>
  </si>
  <si>
    <t>D9129001</t>
  </si>
  <si>
    <t>D9130001</t>
  </si>
  <si>
    <t>D9131001</t>
  </si>
  <si>
    <t>D9134001</t>
  </si>
  <si>
    <t>Y8969004</t>
  </si>
  <si>
    <t>D0321002</t>
  </si>
  <si>
    <t>D2380002</t>
  </si>
  <si>
    <t>D7670002</t>
  </si>
  <si>
    <t>D8641002</t>
  </si>
  <si>
    <t>D9124001</t>
  </si>
  <si>
    <t>D9136001</t>
  </si>
  <si>
    <t>D9138001</t>
  </si>
  <si>
    <t>D9152001</t>
  </si>
  <si>
    <t>D9153001</t>
  </si>
  <si>
    <t>D9159001</t>
  </si>
  <si>
    <t>D9172001</t>
  </si>
  <si>
    <t>D9189001</t>
  </si>
  <si>
    <t>D9192001</t>
  </si>
  <si>
    <t>D9195001</t>
  </si>
  <si>
    <t>D9197001</t>
  </si>
  <si>
    <t>D9201001</t>
  </si>
  <si>
    <t>D9202001</t>
  </si>
  <si>
    <t>D9203001</t>
  </si>
  <si>
    <t>D9210001</t>
  </si>
  <si>
    <t>D9212001</t>
  </si>
  <si>
    <t>D9213001</t>
  </si>
  <si>
    <t>D9221001</t>
  </si>
  <si>
    <t>D9224001</t>
  </si>
  <si>
    <t>D9225001</t>
  </si>
  <si>
    <t>D9235001</t>
  </si>
  <si>
    <t>D9236001</t>
  </si>
  <si>
    <t>D9242001</t>
  </si>
  <si>
    <t>D9243001</t>
  </si>
  <si>
    <t>D9245001</t>
  </si>
  <si>
    <t>D9246001</t>
  </si>
  <si>
    <t>D9247001</t>
  </si>
  <si>
    <t>D9248001</t>
  </si>
  <si>
    <t>D9249001</t>
  </si>
  <si>
    <t>D9263001</t>
  </si>
  <si>
    <t>D9264001</t>
  </si>
  <si>
    <t>D9276001</t>
  </si>
  <si>
    <t>D9277001</t>
  </si>
  <si>
    <t>D9278001</t>
  </si>
  <si>
    <t>D9283001</t>
  </si>
  <si>
    <t>D9293001</t>
  </si>
  <si>
    <t>D9294001</t>
  </si>
  <si>
    <t>D9295001</t>
  </si>
  <si>
    <t>D9298001</t>
  </si>
  <si>
    <t>D9302001</t>
  </si>
  <si>
    <t>D9304001</t>
  </si>
  <si>
    <t>D9305001</t>
  </si>
  <si>
    <t>D9306001</t>
  </si>
  <si>
    <t>D9313001</t>
  </si>
  <si>
    <t>D9314001</t>
  </si>
  <si>
    <t>D9315001</t>
  </si>
  <si>
    <t>D9331001</t>
  </si>
  <si>
    <t>D9332001</t>
  </si>
  <si>
    <t>D9333001</t>
  </si>
  <si>
    <t>D9334001</t>
  </si>
  <si>
    <t>D9339001</t>
  </si>
  <si>
    <t>D9341001</t>
  </si>
  <si>
    <t>D9346001</t>
  </si>
  <si>
    <t>D9347001</t>
  </si>
  <si>
    <t>D9348001</t>
  </si>
  <si>
    <t>D9354001</t>
  </si>
  <si>
    <t>D9355001</t>
  </si>
  <si>
    <t>D9356001</t>
  </si>
  <si>
    <t>D9357001</t>
  </si>
  <si>
    <t>D9364001</t>
  </si>
  <si>
    <t>D9366001</t>
  </si>
  <si>
    <t>D9367001</t>
  </si>
  <si>
    <t>D9373001</t>
  </si>
  <si>
    <t>D9374001</t>
  </si>
  <si>
    <t>D9375001</t>
  </si>
  <si>
    <t>D9377001</t>
  </si>
  <si>
    <t>D9378001</t>
  </si>
  <si>
    <t>D9380001</t>
  </si>
  <si>
    <t>D9382001</t>
  </si>
  <si>
    <t>D9388001</t>
  </si>
  <si>
    <t>D9404001</t>
  </si>
  <si>
    <t>D9405001</t>
  </si>
  <si>
    <t>D9409001</t>
  </si>
  <si>
    <t>D9410001</t>
  </si>
  <si>
    <t>D9411001</t>
  </si>
  <si>
    <t>D9412001</t>
  </si>
  <si>
    <t>D9414001</t>
  </si>
  <si>
    <t>D9418001</t>
  </si>
  <si>
    <t>D9419001</t>
  </si>
  <si>
    <t>D9423001</t>
  </si>
  <si>
    <t>D9424001</t>
  </si>
  <si>
    <t>D9425001</t>
  </si>
  <si>
    <t>D9426001</t>
  </si>
  <si>
    <t>D9427001</t>
  </si>
  <si>
    <t>D9445001</t>
  </si>
  <si>
    <t>D9446001</t>
  </si>
  <si>
    <t>D9464001</t>
  </si>
  <si>
    <t>D9465001</t>
  </si>
  <si>
    <t>D9466001</t>
  </si>
  <si>
    <t>D9467001</t>
  </si>
  <si>
    <t>D9468001</t>
  </si>
  <si>
    <t>D9469001</t>
  </si>
  <si>
    <t>D9470001</t>
  </si>
  <si>
    <t>D9471001</t>
  </si>
  <si>
    <t>D9472001</t>
  </si>
  <si>
    <t>D9473001</t>
  </si>
  <si>
    <t>D9474001</t>
  </si>
  <si>
    <t>D9475001</t>
  </si>
  <si>
    <t>D9476001</t>
  </si>
  <si>
    <t>D9479001</t>
  </si>
  <si>
    <t>D9480001</t>
  </si>
  <si>
    <t>D9481001</t>
  </si>
  <si>
    <t>D9482001</t>
  </si>
  <si>
    <t>D9497001</t>
  </si>
  <si>
    <t>D9498001</t>
  </si>
  <si>
    <t>D9499001</t>
  </si>
  <si>
    <t>D9500001</t>
  </si>
  <si>
    <t>D9515001</t>
  </si>
  <si>
    <t>D9548001</t>
  </si>
  <si>
    <t>D9549001</t>
  </si>
  <si>
    <t>D9550001</t>
  </si>
  <si>
    <t>D9551001</t>
  </si>
  <si>
    <t>D9552001</t>
  </si>
  <si>
    <t>D9553001</t>
  </si>
  <si>
    <t>D9554001</t>
  </si>
  <si>
    <t>D9555001</t>
  </si>
  <si>
    <t>D9556001</t>
  </si>
  <si>
    <t>D9557001</t>
  </si>
  <si>
    <t>D9558001</t>
  </si>
  <si>
    <t>D9559001</t>
  </si>
  <si>
    <t>D9560001</t>
  </si>
  <si>
    <t>D9568001</t>
  </si>
  <si>
    <t>D9569001</t>
  </si>
  <si>
    <t>D9570001</t>
  </si>
  <si>
    <t>D9571001</t>
  </si>
  <si>
    <t>D9572001</t>
  </si>
  <si>
    <t>D9573001</t>
  </si>
  <si>
    <t>D9617001</t>
  </si>
  <si>
    <t>D9618001</t>
  </si>
  <si>
    <t>D9619001</t>
  </si>
  <si>
    <t>D9620001</t>
  </si>
  <si>
    <t>D9621001</t>
  </si>
  <si>
    <t>D9622001</t>
  </si>
  <si>
    <t>D9623001</t>
  </si>
  <si>
    <t>D9624001</t>
  </si>
  <si>
    <t>D9625001</t>
  </si>
  <si>
    <t>D9626001</t>
  </si>
  <si>
    <t>D9627001</t>
  </si>
  <si>
    <t>D9628001</t>
  </si>
  <si>
    <t>D9629001</t>
  </si>
  <si>
    <t>D9630001</t>
  </si>
  <si>
    <t>D9631001</t>
  </si>
  <si>
    <t>D9632001</t>
  </si>
  <si>
    <t>D9634001</t>
  </si>
  <si>
    <t>D9636001</t>
  </si>
  <si>
    <t>D9637001</t>
  </si>
  <si>
    <t>D9638001</t>
  </si>
  <si>
    <t>D9640001</t>
  </si>
  <si>
    <t>Y8690002</t>
  </si>
  <si>
    <t>C9866002</t>
  </si>
  <si>
    <t>C9926002</t>
  </si>
  <si>
    <t>D3252002</t>
  </si>
  <si>
    <t>D6881002</t>
  </si>
  <si>
    <t>D7352002</t>
  </si>
  <si>
    <t>D9670001</t>
  </si>
  <si>
    <t>D9671001</t>
  </si>
  <si>
    <t>D9686001</t>
  </si>
  <si>
    <t>D9687001</t>
  </si>
  <si>
    <t>D9695001</t>
  </si>
  <si>
    <t>D9699001</t>
  </si>
  <si>
    <t>D9720001</t>
  </si>
  <si>
    <t>D9723001</t>
  </si>
  <si>
    <t>D9724001</t>
  </si>
  <si>
    <t>D9732001</t>
  </si>
  <si>
    <t>D9735001</t>
  </si>
  <si>
    <t>D9748001</t>
  </si>
  <si>
    <t>D9780001</t>
  </si>
  <si>
    <t>D9781001</t>
  </si>
  <si>
    <t>D9782001</t>
  </si>
  <si>
    <t>D9783001</t>
  </si>
  <si>
    <t>D9784001</t>
  </si>
  <si>
    <t>D9785001</t>
  </si>
  <si>
    <t>D9786001</t>
  </si>
  <si>
    <t>D9791001</t>
  </si>
  <si>
    <t>D9792001</t>
  </si>
  <si>
    <t>D9793001</t>
  </si>
  <si>
    <t>D9794001</t>
  </si>
  <si>
    <t>D9797001</t>
  </si>
  <si>
    <t>D9798001</t>
  </si>
  <si>
    <t>D9799001</t>
  </si>
  <si>
    <t>D9816001</t>
  </si>
  <si>
    <t>D9825001</t>
  </si>
  <si>
    <t>D9827001</t>
  </si>
  <si>
    <t>D9853001</t>
  </si>
  <si>
    <t>D9854001</t>
  </si>
  <si>
    <t>D9863001</t>
  </si>
  <si>
    <t>D9889001</t>
  </si>
  <si>
    <t>D9890001</t>
  </si>
  <si>
    <t>D9925001</t>
  </si>
  <si>
    <t>D9926001</t>
  </si>
  <si>
    <t>D9957001</t>
  </si>
  <si>
    <t>D9958001</t>
  </si>
  <si>
    <t>D9960001</t>
  </si>
  <si>
    <t>D9961001</t>
  </si>
  <si>
    <t>D9962001</t>
  </si>
  <si>
    <t>D9978001</t>
  </si>
  <si>
    <t>E0001001</t>
  </si>
  <si>
    <t>E0002001</t>
  </si>
  <si>
    <t>E0003001</t>
  </si>
  <si>
    <t>E0004001</t>
  </si>
  <si>
    <t>E0026001</t>
  </si>
  <si>
    <t>E0033001</t>
  </si>
  <si>
    <t>E0043001</t>
  </si>
  <si>
    <t>E0044001</t>
  </si>
  <si>
    <t>E0051001</t>
  </si>
  <si>
    <t>E0052001</t>
  </si>
  <si>
    <t>E0053001</t>
  </si>
  <si>
    <t>E0118001</t>
  </si>
  <si>
    <t>E0126001</t>
  </si>
  <si>
    <t>E0147001</t>
  </si>
  <si>
    <t>E0149001</t>
  </si>
  <si>
    <t>E0154001</t>
  </si>
  <si>
    <t>E0155001</t>
  </si>
  <si>
    <t>E0156001</t>
  </si>
  <si>
    <t>E0157001</t>
  </si>
  <si>
    <t>E0160001</t>
  </si>
  <si>
    <t>E0170001</t>
  </si>
  <si>
    <t>E0176001</t>
  </si>
  <si>
    <t>E0177001</t>
  </si>
  <si>
    <t>E0178001</t>
  </si>
  <si>
    <t>E0179001</t>
  </si>
  <si>
    <t>E0180001</t>
  </si>
  <si>
    <t>E0181001</t>
  </si>
  <si>
    <t>E0182001</t>
  </si>
  <si>
    <t>E0183001</t>
  </si>
  <si>
    <t>E0187001</t>
  </si>
  <si>
    <t>E0188001</t>
  </si>
  <si>
    <t>E0189001</t>
  </si>
  <si>
    <t>E0190001</t>
  </si>
  <si>
    <t>E0192001</t>
  </si>
  <si>
    <t>E0193001</t>
  </si>
  <si>
    <t>E0194001</t>
  </si>
  <si>
    <t>E0196001</t>
  </si>
  <si>
    <t>E0197001</t>
  </si>
  <si>
    <t>E0202001</t>
  </si>
  <si>
    <t>E0203001</t>
  </si>
  <si>
    <t>E0212001</t>
  </si>
  <si>
    <t>E0213001</t>
  </si>
  <si>
    <t>E0214001</t>
  </si>
  <si>
    <t>E0215001</t>
  </si>
  <si>
    <t>E0216001</t>
  </si>
  <si>
    <t>E0220001</t>
  </si>
  <si>
    <t>E0222001</t>
  </si>
  <si>
    <t>E0223001</t>
  </si>
  <si>
    <t>E0225001</t>
  </si>
  <si>
    <t>E0226001</t>
  </si>
  <si>
    <t>D3526002</t>
  </si>
  <si>
    <t>D9855002</t>
  </si>
  <si>
    <t>E0219001</t>
  </si>
  <si>
    <t>E0227001</t>
  </si>
  <si>
    <t>E0228001</t>
  </si>
  <si>
    <t>E0273001</t>
  </si>
  <si>
    <t>E0274001</t>
  </si>
  <si>
    <t>E0302001</t>
  </si>
  <si>
    <t>E0303001</t>
  </si>
  <si>
    <t>E0304001</t>
  </si>
  <si>
    <t>E0323001</t>
  </si>
  <si>
    <t>E0332001</t>
  </si>
  <si>
    <t>E0334001</t>
  </si>
  <si>
    <t>E0377001</t>
  </si>
  <si>
    <t>E0378001</t>
  </si>
  <si>
    <t>E0379001</t>
  </si>
  <si>
    <t>E0390001</t>
  </si>
  <si>
    <t>E0433001</t>
  </si>
  <si>
    <t>E0435001</t>
  </si>
  <si>
    <t>E0436001</t>
  </si>
  <si>
    <t>E0437001</t>
  </si>
  <si>
    <t>E0455001</t>
  </si>
  <si>
    <t>E0456001</t>
  </si>
  <si>
    <t>E0457001</t>
  </si>
  <si>
    <t>E0458001</t>
  </si>
  <si>
    <t>E0459001</t>
  </si>
  <si>
    <t>E0460001</t>
  </si>
  <si>
    <t>E0465001</t>
  </si>
  <si>
    <t>E0468001</t>
  </si>
  <si>
    <t>E0469001</t>
  </si>
  <si>
    <t>E0472001</t>
  </si>
  <si>
    <t>E0473001</t>
  </si>
  <si>
    <t>E0474001</t>
  </si>
  <si>
    <t>E0475001</t>
  </si>
  <si>
    <t>E0479001</t>
  </si>
  <si>
    <t>E0480001</t>
  </si>
  <si>
    <t>E0481001</t>
  </si>
  <si>
    <t>E0482001</t>
  </si>
  <si>
    <t>E0506001</t>
  </si>
  <si>
    <t>E0507001</t>
  </si>
  <si>
    <t>E0508001</t>
  </si>
  <si>
    <t>E0518001</t>
  </si>
  <si>
    <t>E0546001</t>
  </si>
  <si>
    <t>E0614001</t>
  </si>
  <si>
    <t>E0615001</t>
  </si>
  <si>
    <t>E0616001</t>
  </si>
  <si>
    <t>E0617001</t>
  </si>
  <si>
    <t>E0618001</t>
  </si>
  <si>
    <t>E0619001</t>
  </si>
  <si>
    <t>E0620001</t>
  </si>
  <si>
    <t>E0642001</t>
  </si>
  <si>
    <t>E0644001</t>
  </si>
  <si>
    <t>E0645001</t>
  </si>
  <si>
    <t>E0646001</t>
  </si>
  <si>
    <t>E0647001</t>
  </si>
  <si>
    <t>E0648001</t>
  </si>
  <si>
    <t>E0681001</t>
  </si>
  <si>
    <t>E0746001</t>
  </si>
  <si>
    <t>E0747001</t>
  </si>
  <si>
    <t>E0748001</t>
  </si>
  <si>
    <t>E0782001</t>
  </si>
  <si>
    <t>E0783001</t>
  </si>
  <si>
    <t>E0790001</t>
  </si>
  <si>
    <t>E0791001</t>
  </si>
  <si>
    <t>E0812001</t>
  </si>
  <si>
    <t>E0813001</t>
  </si>
  <si>
    <t>E0814001</t>
  </si>
  <si>
    <t>E0815001</t>
  </si>
  <si>
    <t>E0816001</t>
  </si>
  <si>
    <t>E0817001</t>
  </si>
  <si>
    <t>E0818001</t>
  </si>
  <si>
    <t>E0819001</t>
  </si>
  <si>
    <t>E0851001</t>
  </si>
  <si>
    <t>E0852001</t>
  </si>
  <si>
    <t>E0853001</t>
  </si>
  <si>
    <t>E0854001</t>
  </si>
  <si>
    <t>E0862001</t>
  </si>
  <si>
    <t>E0864001</t>
  </si>
  <si>
    <t>E0867001</t>
  </si>
  <si>
    <t>E0868001</t>
  </si>
  <si>
    <t>E0870001</t>
  </si>
  <si>
    <t>E0874001</t>
  </si>
  <si>
    <t>E0877001</t>
  </si>
  <si>
    <t>E0878001</t>
  </si>
  <si>
    <t>E0879001</t>
  </si>
  <si>
    <t>E0880001</t>
  </si>
  <si>
    <t>E0881001</t>
  </si>
  <si>
    <t>E0882001</t>
  </si>
  <si>
    <t>E0883001</t>
  </si>
  <si>
    <t>E0884001</t>
  </si>
  <si>
    <t>C1909002</t>
  </si>
  <si>
    <t>C9512002</t>
  </si>
  <si>
    <t>D1804002</t>
  </si>
  <si>
    <t>D2007003</t>
  </si>
  <si>
    <t>D9643002</t>
  </si>
  <si>
    <t>E0022002</t>
  </si>
  <si>
    <t>FIAT</t>
  </si>
  <si>
    <t>E0869001</t>
  </si>
  <si>
    <t>E0896001</t>
  </si>
  <si>
    <t>E1025001</t>
  </si>
  <si>
    <t>E1036001</t>
  </si>
  <si>
    <t>E1037001</t>
  </si>
  <si>
    <t>E1044001</t>
  </si>
  <si>
    <t>E1045001</t>
  </si>
  <si>
    <t>E1048001</t>
  </si>
  <si>
    <t>E1071001</t>
  </si>
  <si>
    <t>E1076001</t>
  </si>
  <si>
    <t>E1078001</t>
  </si>
  <si>
    <t>E1081001</t>
  </si>
  <si>
    <t>E1082001</t>
  </si>
  <si>
    <t>E1127001</t>
  </si>
  <si>
    <t>E1129001</t>
  </si>
  <si>
    <t>E1136001</t>
  </si>
  <si>
    <t>E1140001</t>
  </si>
  <si>
    <t>E1141001</t>
  </si>
  <si>
    <t>E1142001</t>
  </si>
  <si>
    <t>E1149001</t>
  </si>
  <si>
    <t>E1150001</t>
  </si>
  <si>
    <t>E1151001</t>
  </si>
  <si>
    <t>E1182001</t>
  </si>
  <si>
    <t>E1183001</t>
  </si>
  <si>
    <t>E1185001</t>
  </si>
  <si>
    <t>E1195001</t>
  </si>
  <si>
    <t>E1204001</t>
  </si>
  <si>
    <t>E1211001</t>
  </si>
  <si>
    <t>E1235002</t>
  </si>
  <si>
    <t>E1237001</t>
  </si>
  <si>
    <t>E1238001</t>
  </si>
  <si>
    <t>E1239001</t>
  </si>
  <si>
    <t>E1240002</t>
  </si>
  <si>
    <t>E1241001</t>
  </si>
  <si>
    <t>E1242001</t>
  </si>
  <si>
    <t>E1243001</t>
  </si>
  <si>
    <t>E1244001</t>
  </si>
  <si>
    <t>E1245001</t>
  </si>
  <si>
    <t>E1246001</t>
  </si>
  <si>
    <t>CHERY</t>
  </si>
  <si>
    <t>E1247001</t>
  </si>
  <si>
    <t>E1248001</t>
  </si>
  <si>
    <t>E1249001</t>
  </si>
  <si>
    <t>E1250002</t>
  </si>
  <si>
    <t>E1251001</t>
  </si>
  <si>
    <t>E1252001</t>
  </si>
  <si>
    <t>E1253001</t>
  </si>
  <si>
    <t>E1254001</t>
  </si>
  <si>
    <t>E1255001</t>
  </si>
  <si>
    <t>E1256001</t>
  </si>
  <si>
    <t>E1257001</t>
  </si>
  <si>
    <t>E1258001</t>
  </si>
  <si>
    <t>E1259001</t>
  </si>
  <si>
    <t>E1266001</t>
  </si>
  <si>
    <t>E1276001</t>
  </si>
  <si>
    <t>E1277001</t>
  </si>
  <si>
    <t>E1286001</t>
  </si>
  <si>
    <t>E1292001</t>
  </si>
  <si>
    <t>E1294001</t>
  </si>
  <si>
    <t>E1297001</t>
  </si>
  <si>
    <t>E1308001</t>
  </si>
  <si>
    <t>E1320001</t>
  </si>
  <si>
    <t>E1332001</t>
  </si>
  <si>
    <t>E1337001</t>
  </si>
  <si>
    <t>E1357001</t>
  </si>
  <si>
    <t>E1383001</t>
  </si>
  <si>
    <t>E1386001</t>
  </si>
  <si>
    <t>E1388001</t>
  </si>
  <si>
    <t>E1390001</t>
  </si>
  <si>
    <t>E1406001</t>
  </si>
  <si>
    <t>E1408001</t>
  </si>
  <si>
    <t>E1410001</t>
  </si>
  <si>
    <t>E1423001</t>
  </si>
  <si>
    <t>E1429001</t>
  </si>
  <si>
    <t>E1430001</t>
  </si>
  <si>
    <t>E1431001</t>
  </si>
  <si>
    <t>E1433001</t>
  </si>
  <si>
    <t>E1437001</t>
  </si>
  <si>
    <t>E1438001</t>
  </si>
  <si>
    <t>E1440001</t>
  </si>
  <si>
    <t>E1462001</t>
  </si>
  <si>
    <t>E1463001</t>
  </si>
  <si>
    <t>E1475001</t>
  </si>
  <si>
    <t>E1483001</t>
  </si>
  <si>
    <t>E1484001</t>
  </si>
  <si>
    <t>Y7629004</t>
  </si>
  <si>
    <t>C8533002</t>
  </si>
  <si>
    <t>D2167002</t>
  </si>
  <si>
    <t>D3313002</t>
  </si>
  <si>
    <t>D4087002</t>
  </si>
  <si>
    <t>D9079002</t>
  </si>
  <si>
    <t>E1328002</t>
  </si>
  <si>
    <t>E1334002</t>
  </si>
  <si>
    <t>E1495001</t>
  </si>
  <si>
    <t>E1504001</t>
  </si>
  <si>
    <t>E1511001</t>
  </si>
  <si>
    <t>E1519001</t>
  </si>
  <si>
    <t>E1521001</t>
  </si>
  <si>
    <t>E1530001</t>
  </si>
  <si>
    <t>E1541001</t>
  </si>
  <si>
    <t>E1542001</t>
  </si>
  <si>
    <t>E1563001</t>
  </si>
  <si>
    <t>E1569001</t>
  </si>
  <si>
    <t>E1585001</t>
  </si>
  <si>
    <t>E1587001</t>
  </si>
  <si>
    <t>E1588001</t>
  </si>
  <si>
    <t>E1591001</t>
  </si>
  <si>
    <t>E1594001</t>
  </si>
  <si>
    <t>E1615001</t>
  </si>
  <si>
    <t>E1619001</t>
  </si>
  <si>
    <t>E1640001</t>
  </si>
  <si>
    <t>E1644002</t>
  </si>
  <si>
    <t>E1658001</t>
  </si>
  <si>
    <t>E1664002</t>
  </si>
  <si>
    <t>E1668001</t>
  </si>
  <si>
    <t>E1673001</t>
  </si>
  <si>
    <t>E1692001</t>
  </si>
  <si>
    <t>E1694001</t>
  </si>
  <si>
    <t>E1708001</t>
  </si>
  <si>
    <t>E1713001</t>
  </si>
  <si>
    <t>E1715001</t>
  </si>
  <si>
    <t>E1721001</t>
  </si>
  <si>
    <t>E1724001</t>
  </si>
  <si>
    <t>E1725001</t>
  </si>
  <si>
    <t>E1735001</t>
  </si>
  <si>
    <t>E1741001</t>
  </si>
  <si>
    <t>E1762001</t>
  </si>
  <si>
    <t>E1766001</t>
  </si>
  <si>
    <t>E1768001</t>
  </si>
  <si>
    <t>E1778001</t>
  </si>
  <si>
    <t>E1785001</t>
  </si>
  <si>
    <t>E1786001</t>
  </si>
  <si>
    <t>E1793001</t>
  </si>
  <si>
    <t>E1863001</t>
  </si>
  <si>
    <t>E1869001</t>
  </si>
  <si>
    <t>E1876001</t>
  </si>
  <si>
    <t>E1891001</t>
  </si>
  <si>
    <t>E1895001</t>
  </si>
  <si>
    <t>E1909001</t>
  </si>
  <si>
    <t>E1910001</t>
  </si>
  <si>
    <t>E1918001</t>
  </si>
  <si>
    <t>E1921002</t>
  </si>
  <si>
    <t>E1922001</t>
  </si>
  <si>
    <t>E1944001</t>
  </si>
  <si>
    <t>E1967001</t>
  </si>
  <si>
    <t>E1973001</t>
  </si>
  <si>
    <t>E1977001</t>
  </si>
  <si>
    <t>E1982001</t>
  </si>
  <si>
    <t>E1987001</t>
  </si>
  <si>
    <t>E1991001</t>
  </si>
  <si>
    <t>E2013001</t>
  </si>
  <si>
    <t>E2030001</t>
  </si>
  <si>
    <t>E2042001</t>
  </si>
  <si>
    <t>E2043001</t>
  </si>
  <si>
    <t>E2047001</t>
  </si>
  <si>
    <t>E2049001</t>
  </si>
  <si>
    <t>E2076001</t>
  </si>
  <si>
    <t>E2101001</t>
  </si>
  <si>
    <t>E2112001</t>
  </si>
  <si>
    <t>E2124001</t>
  </si>
  <si>
    <t>E2136001</t>
  </si>
  <si>
    <t>E2139001</t>
  </si>
  <si>
    <t>E2141001</t>
  </si>
  <si>
    <t>E2144001</t>
  </si>
  <si>
    <t>E2146001</t>
  </si>
  <si>
    <t>E2147001</t>
  </si>
  <si>
    <t>E2150001</t>
  </si>
  <si>
    <t>E2151001</t>
  </si>
  <si>
    <t>E2154001</t>
  </si>
  <si>
    <t>E2155001</t>
  </si>
  <si>
    <t>E2157001</t>
  </si>
  <si>
    <t>D1565002</t>
  </si>
  <si>
    <t>D9993003</t>
  </si>
  <si>
    <t>E2011001</t>
  </si>
  <si>
    <t>E2122001</t>
  </si>
  <si>
    <t>E2137001</t>
  </si>
  <si>
    <t>E2138001</t>
  </si>
  <si>
    <t>E2148001</t>
  </si>
  <si>
    <t>E2153001</t>
  </si>
  <si>
    <t>E2159001</t>
  </si>
  <si>
    <t>E2170001</t>
  </si>
  <si>
    <t>E2174001</t>
  </si>
  <si>
    <t>E2191001</t>
  </si>
  <si>
    <t>E2206001</t>
  </si>
  <si>
    <t>E2234001</t>
  </si>
  <si>
    <t>E2235001</t>
  </si>
  <si>
    <t>E2241001</t>
  </si>
  <si>
    <t>E2244001</t>
  </si>
  <si>
    <t>E2260001</t>
  </si>
  <si>
    <t>E2273001</t>
  </si>
  <si>
    <t>E2279001</t>
  </si>
  <si>
    <t>E2295001</t>
  </si>
  <si>
    <t>E2300001</t>
  </si>
  <si>
    <t>E2317001</t>
  </si>
  <si>
    <t>E2318001</t>
  </si>
  <si>
    <t>E2319001</t>
  </si>
  <si>
    <t>E2324001</t>
  </si>
  <si>
    <t>E2344001</t>
  </si>
  <si>
    <t>E2381001</t>
  </si>
  <si>
    <t>E2388001</t>
  </si>
  <si>
    <t>E2389001</t>
  </si>
  <si>
    <t>E2394001</t>
  </si>
  <si>
    <t>E2401001</t>
  </si>
  <si>
    <t>E2408002</t>
  </si>
  <si>
    <t>E2412001</t>
  </si>
  <si>
    <t>E2414001</t>
  </si>
  <si>
    <t>E2417001</t>
  </si>
  <si>
    <t>E2420001</t>
  </si>
  <si>
    <t>E2444001</t>
  </si>
  <si>
    <t>E2450001</t>
  </si>
  <si>
    <t>E2454001</t>
  </si>
  <si>
    <t>E2456001</t>
  </si>
  <si>
    <t>E2458001</t>
  </si>
  <si>
    <t>E2461001</t>
  </si>
  <si>
    <t>E2466001</t>
  </si>
  <si>
    <t>E2478001</t>
  </si>
  <si>
    <t>E2486001</t>
  </si>
  <si>
    <t>E2493001</t>
  </si>
  <si>
    <t>E2584001</t>
  </si>
  <si>
    <t>E2635001</t>
  </si>
  <si>
    <t>E2639001</t>
  </si>
  <si>
    <t>E2644001</t>
  </si>
  <si>
    <t>E2651001</t>
  </si>
  <si>
    <t>E2655001</t>
  </si>
  <si>
    <t>E2670001</t>
  </si>
  <si>
    <t>E2674001</t>
  </si>
  <si>
    <t>E2705001</t>
  </si>
  <si>
    <t>E2714001</t>
  </si>
  <si>
    <t>E2721001</t>
  </si>
  <si>
    <t>E2725001</t>
  </si>
  <si>
    <t>E2741001</t>
  </si>
  <si>
    <t>E2743001</t>
  </si>
  <si>
    <t>E2744001</t>
  </si>
  <si>
    <t>E2747001</t>
  </si>
  <si>
    <t>E2749001</t>
  </si>
  <si>
    <t>E2750001</t>
  </si>
  <si>
    <t>D2378002</t>
  </si>
  <si>
    <t>D3811002</t>
  </si>
  <si>
    <t>E2353002</t>
  </si>
  <si>
    <t>E2752001</t>
  </si>
  <si>
    <t>E2758001</t>
  </si>
  <si>
    <t>E2759001</t>
  </si>
  <si>
    <t>E2760001</t>
  </si>
  <si>
    <t>E2762001</t>
  </si>
  <si>
    <t>E2793001</t>
  </si>
  <si>
    <t>E2805001</t>
  </si>
  <si>
    <t>E2810001</t>
  </si>
  <si>
    <t>E2821001</t>
  </si>
  <si>
    <t>E2832001</t>
  </si>
  <si>
    <t>E2865001</t>
  </si>
  <si>
    <t>E2872001</t>
  </si>
  <si>
    <t>E2873001</t>
  </si>
  <si>
    <t>E2901002</t>
  </si>
  <si>
    <t>E2903001</t>
  </si>
  <si>
    <t>E2905001</t>
  </si>
  <si>
    <t>E2916001</t>
  </si>
  <si>
    <t>E2920001</t>
  </si>
  <si>
    <t>E2924001</t>
  </si>
  <si>
    <t>E2955001</t>
  </si>
  <si>
    <t>E2958001</t>
  </si>
  <si>
    <t>E2959001</t>
  </si>
  <si>
    <t>E2972001</t>
  </si>
  <si>
    <t>E2977001</t>
  </si>
  <si>
    <t>E2996001</t>
  </si>
  <si>
    <t>E2997001</t>
  </si>
  <si>
    <t>E2998001</t>
  </si>
  <si>
    <t>E3004001</t>
  </si>
  <si>
    <t>E3015001</t>
  </si>
  <si>
    <t>E3024001</t>
  </si>
  <si>
    <t>E3025001</t>
  </si>
  <si>
    <t>E3037001</t>
  </si>
  <si>
    <t>E3054001</t>
  </si>
  <si>
    <t>E3067001</t>
  </si>
  <si>
    <t>E3119001</t>
  </si>
  <si>
    <t>E3133001</t>
  </si>
  <si>
    <t>E3136001</t>
  </si>
  <si>
    <t>E3139001</t>
  </si>
  <si>
    <t>E3141001</t>
  </si>
  <si>
    <t>E3145001</t>
  </si>
  <si>
    <t>E3147001</t>
  </si>
  <si>
    <t>E3150001</t>
  </si>
  <si>
    <t>E3167001</t>
  </si>
  <si>
    <t>E3169001</t>
  </si>
  <si>
    <t>E3171001</t>
  </si>
  <si>
    <t>E3175001</t>
  </si>
  <si>
    <t>E3210001</t>
  </si>
  <si>
    <t>E3223001</t>
  </si>
  <si>
    <t>E3235001</t>
  </si>
  <si>
    <t>E3237001</t>
  </si>
  <si>
    <t>E3238001</t>
  </si>
  <si>
    <t>E3254001</t>
  </si>
  <si>
    <t>E3267001</t>
  </si>
  <si>
    <t>E3289001</t>
  </si>
  <si>
    <t>E3293001</t>
  </si>
  <si>
    <t>E3300001</t>
  </si>
  <si>
    <t>E3311001</t>
  </si>
  <si>
    <t>E3312001</t>
  </si>
  <si>
    <t>E3314001</t>
  </si>
  <si>
    <t>E3317001</t>
  </si>
  <si>
    <t>E3322001</t>
  </si>
  <si>
    <t>E3323001</t>
  </si>
  <si>
    <t>E3325001</t>
  </si>
  <si>
    <t>E3328001</t>
  </si>
  <si>
    <t>E3334001</t>
  </si>
  <si>
    <t>E3336001</t>
  </si>
  <si>
    <t>E3339001</t>
  </si>
  <si>
    <t>E3344001</t>
  </si>
  <si>
    <t>E3346001</t>
  </si>
  <si>
    <t>E3347001</t>
  </si>
  <si>
    <t>E3355001</t>
  </si>
  <si>
    <t>E3372001</t>
  </si>
  <si>
    <t>E3376001</t>
  </si>
  <si>
    <t>E3381001</t>
  </si>
  <si>
    <t>E3383001</t>
  </si>
  <si>
    <t>E3389001</t>
  </si>
  <si>
    <t>E3399001</t>
  </si>
  <si>
    <t>E3404001</t>
  </si>
  <si>
    <t>E3409001</t>
  </si>
  <si>
    <t>E3410001</t>
  </si>
  <si>
    <t>E3412001</t>
  </si>
  <si>
    <t>E3413001</t>
  </si>
  <si>
    <t>E3414001</t>
  </si>
  <si>
    <t>E3416001</t>
  </si>
  <si>
    <t>Y7497003</t>
  </si>
  <si>
    <t>Y8771005</t>
  </si>
  <si>
    <t>C0327002</t>
  </si>
  <si>
    <t>C9001002</t>
  </si>
  <si>
    <t>D0748002</t>
  </si>
  <si>
    <t>D2131002</t>
  </si>
  <si>
    <t>E1601002</t>
  </si>
  <si>
    <t>E3445001</t>
  </si>
  <si>
    <t>E3485001</t>
  </si>
  <si>
    <t>E3527001</t>
  </si>
  <si>
    <t>E3529001</t>
  </si>
  <si>
    <t>E3551001</t>
  </si>
  <si>
    <t>E3564002</t>
  </si>
  <si>
    <t>E3581001</t>
  </si>
  <si>
    <t>E3587001</t>
  </si>
  <si>
    <t>E3591001</t>
  </si>
  <si>
    <t>E3623001</t>
  </si>
  <si>
    <t>E3626001</t>
  </si>
  <si>
    <t>E3630001</t>
  </si>
  <si>
    <t>E3633001</t>
  </si>
  <si>
    <t>E3635001</t>
  </si>
  <si>
    <t>E3639001</t>
  </si>
  <si>
    <t>E3654001</t>
  </si>
  <si>
    <t>E3661001</t>
  </si>
  <si>
    <t>E3683001</t>
  </si>
  <si>
    <t>E3700001</t>
  </si>
  <si>
    <t>E3708001</t>
  </si>
  <si>
    <t>E3716001</t>
  </si>
  <si>
    <t>E3721001</t>
  </si>
  <si>
    <t>E3724001</t>
  </si>
  <si>
    <t>E3732001</t>
  </si>
  <si>
    <t>E3744001</t>
  </si>
  <si>
    <t>E3761001</t>
  </si>
  <si>
    <t>E3779001</t>
  </si>
  <si>
    <t>E3810001</t>
  </si>
  <si>
    <t>E3811001</t>
  </si>
  <si>
    <t>E3814001</t>
  </si>
  <si>
    <t>E3825001</t>
  </si>
  <si>
    <t>E3855001</t>
  </si>
  <si>
    <t>E3856001</t>
  </si>
  <si>
    <t>E3859001</t>
  </si>
  <si>
    <t>E3865001</t>
  </si>
  <si>
    <t>E3872001</t>
  </si>
  <si>
    <t>E3874001</t>
  </si>
  <si>
    <t>E3886001</t>
  </si>
  <si>
    <t>E3901001</t>
  </si>
  <si>
    <t>E3903001</t>
  </si>
  <si>
    <t>E3904001</t>
  </si>
  <si>
    <t>E3910001</t>
  </si>
  <si>
    <t>E3912001</t>
  </si>
  <si>
    <t>E3924001</t>
  </si>
  <si>
    <t>E3926001</t>
  </si>
  <si>
    <t>E3927001</t>
  </si>
  <si>
    <t>E3929001</t>
  </si>
  <si>
    <t>E3930001</t>
  </si>
  <si>
    <t>E3933001</t>
  </si>
  <si>
    <t>E3934001</t>
  </si>
  <si>
    <t>E3935001</t>
  </si>
  <si>
    <t>E3936001</t>
  </si>
  <si>
    <t>E3937001</t>
  </si>
  <si>
    <t>E3938001</t>
  </si>
  <si>
    <t>E3942001</t>
  </si>
  <si>
    <t>Y9157003</t>
  </si>
  <si>
    <t>D2907002</t>
  </si>
  <si>
    <t>D3943002</t>
  </si>
  <si>
    <t>D5540002</t>
  </si>
  <si>
    <t>D5980003</t>
  </si>
  <si>
    <t>E3428002</t>
  </si>
  <si>
    <t>E3857001</t>
  </si>
  <si>
    <t>E3898001</t>
  </si>
  <si>
    <t>E3980001</t>
  </si>
  <si>
    <t>E3988001</t>
  </si>
  <si>
    <t>E4016001</t>
  </si>
  <si>
    <t>E4018001</t>
  </si>
  <si>
    <t>E4033001</t>
  </si>
  <si>
    <t>E4042001</t>
  </si>
  <si>
    <t>E4054001</t>
  </si>
  <si>
    <t>E4064001</t>
  </si>
  <si>
    <t>E4066001</t>
  </si>
  <si>
    <t>E4080001</t>
  </si>
  <si>
    <t>E4081001</t>
  </si>
  <si>
    <t>E4094001</t>
  </si>
  <si>
    <t>E4100001</t>
  </si>
  <si>
    <t>E4105001</t>
  </si>
  <si>
    <t>E4131001</t>
  </si>
  <si>
    <t>E4149001</t>
  </si>
  <si>
    <t>E4153001</t>
  </si>
  <si>
    <t>E4154001</t>
  </si>
  <si>
    <t>E4161001</t>
  </si>
  <si>
    <t>E4163001</t>
  </si>
  <si>
    <t>E4179001</t>
  </si>
  <si>
    <t>E4184001</t>
  </si>
  <si>
    <t>E4186001</t>
  </si>
  <si>
    <t>E4191001</t>
  </si>
  <si>
    <t>E4196001</t>
  </si>
  <si>
    <t>E4211001</t>
  </si>
  <si>
    <t>E4212001</t>
  </si>
  <si>
    <t>E4216001</t>
  </si>
  <si>
    <t>E4238001</t>
  </si>
  <si>
    <t>E4247001</t>
  </si>
  <si>
    <t>E4319001</t>
  </si>
  <si>
    <t>E4323001</t>
  </si>
  <si>
    <t>E4354001</t>
  </si>
  <si>
    <t>E4367001</t>
  </si>
  <si>
    <t>E4385001</t>
  </si>
  <si>
    <t>E4388001</t>
  </si>
  <si>
    <t>E4394001</t>
  </si>
  <si>
    <t>E4400001</t>
  </si>
  <si>
    <t>E4402001</t>
  </si>
  <si>
    <t>E4426001</t>
  </si>
  <si>
    <t>E4446001</t>
  </si>
  <si>
    <t>E4451001</t>
  </si>
  <si>
    <t>E4456001</t>
  </si>
  <si>
    <t>E4496001</t>
  </si>
  <si>
    <t>E4499001</t>
  </si>
  <si>
    <t>E4500001</t>
  </si>
  <si>
    <t>E4501001</t>
  </si>
  <si>
    <t>E4514001</t>
  </si>
  <si>
    <t>E4518001</t>
  </si>
  <si>
    <t>E4520001</t>
  </si>
  <si>
    <t>E4530001</t>
  </si>
  <si>
    <t>E4531001</t>
  </si>
  <si>
    <t>E4532001</t>
  </si>
  <si>
    <t>E4536001</t>
  </si>
  <si>
    <t>E4539001</t>
  </si>
  <si>
    <t>E4543001</t>
  </si>
  <si>
    <t>E4545001</t>
  </si>
  <si>
    <t>C7742003</t>
  </si>
  <si>
    <t>D4838002</t>
  </si>
  <si>
    <t>E4200002</t>
  </si>
  <si>
    <t>E4540001</t>
  </si>
  <si>
    <t>E4608001</t>
  </si>
  <si>
    <t>E4616001</t>
  </si>
  <si>
    <t>E4625001</t>
  </si>
  <si>
    <t>E4627001</t>
  </si>
  <si>
    <t>E4638001</t>
  </si>
  <si>
    <t>E4642001</t>
  </si>
  <si>
    <t>E4647001</t>
  </si>
  <si>
    <t>E4655001</t>
  </si>
  <si>
    <t>E4658001</t>
  </si>
  <si>
    <t>E4661001</t>
  </si>
  <si>
    <t>E4664001</t>
  </si>
  <si>
    <t>E4667001</t>
  </si>
  <si>
    <t>E4672001</t>
  </si>
  <si>
    <t>E4685001</t>
  </si>
  <si>
    <t>E4690001</t>
  </si>
  <si>
    <t>E4718001</t>
  </si>
  <si>
    <t>E4725001</t>
  </si>
  <si>
    <t>E4728001</t>
  </si>
  <si>
    <t>E4731001</t>
  </si>
  <si>
    <t>E4736001</t>
  </si>
  <si>
    <t>E4750001</t>
  </si>
  <si>
    <t>E4765001</t>
  </si>
  <si>
    <t>E4770001</t>
  </si>
  <si>
    <t>E4781001</t>
  </si>
  <si>
    <t>E4784001</t>
  </si>
  <si>
    <t>E4785001</t>
  </si>
  <si>
    <t>E4790001</t>
  </si>
  <si>
    <t>E4791001</t>
  </si>
  <si>
    <t>E4795001</t>
  </si>
  <si>
    <t>E4800001</t>
  </si>
  <si>
    <t>E4815001</t>
  </si>
  <si>
    <t>E4816001</t>
  </si>
  <si>
    <t>E4817001</t>
  </si>
  <si>
    <t>E4833001</t>
  </si>
  <si>
    <t>E4855001</t>
  </si>
  <si>
    <t>E4864001</t>
  </si>
  <si>
    <t>E4870001</t>
  </si>
  <si>
    <t>E4919001</t>
  </si>
  <si>
    <t>E4936001</t>
  </si>
  <si>
    <t>E4940001</t>
  </si>
  <si>
    <t>E4944001</t>
  </si>
  <si>
    <t>E4975001</t>
  </si>
  <si>
    <t>E4976001</t>
  </si>
  <si>
    <t>E4992001</t>
  </si>
  <si>
    <t>E4993001</t>
  </si>
  <si>
    <t>E4994001</t>
  </si>
  <si>
    <t>E5001001</t>
  </si>
  <si>
    <t>E5010001</t>
  </si>
  <si>
    <t>E5015001</t>
  </si>
  <si>
    <t>E5033001</t>
  </si>
  <si>
    <t>E5036001</t>
  </si>
  <si>
    <t>E5037001</t>
  </si>
  <si>
    <t>E5044001</t>
  </si>
  <si>
    <t>E5051001</t>
  </si>
  <si>
    <t>E5063001</t>
  </si>
  <si>
    <t>E5064001</t>
  </si>
  <si>
    <t>E5077001</t>
  </si>
  <si>
    <t>E5090001</t>
  </si>
  <si>
    <t>E4809002</t>
  </si>
  <si>
    <t>E5088001</t>
  </si>
  <si>
    <t>E5096001</t>
  </si>
  <si>
    <t>E5108001</t>
  </si>
  <si>
    <t>E5113001</t>
  </si>
  <si>
    <t>E5136001</t>
  </si>
  <si>
    <t>E5146001</t>
  </si>
  <si>
    <t>E5153001</t>
  </si>
  <si>
    <t>E5202001</t>
  </si>
  <si>
    <t>E5205001</t>
  </si>
  <si>
    <t>E5227001</t>
  </si>
  <si>
    <t>E5242001</t>
  </si>
  <si>
    <t>E5243001</t>
  </si>
  <si>
    <t>E5248001</t>
  </si>
  <si>
    <t>E5250001</t>
  </si>
  <si>
    <t>E5260001</t>
  </si>
  <si>
    <t>E5263001</t>
  </si>
  <si>
    <t>E5267001</t>
  </si>
  <si>
    <t>E5269001</t>
  </si>
  <si>
    <t>E5285001</t>
  </si>
  <si>
    <t>E5292001</t>
  </si>
  <si>
    <t>E5299001</t>
  </si>
  <si>
    <t>E5301001</t>
  </si>
  <si>
    <t>E5303001</t>
  </si>
  <si>
    <t>E5318001</t>
  </si>
  <si>
    <t>E5319001</t>
  </si>
  <si>
    <t>E5320001</t>
  </si>
  <si>
    <t>E5321001</t>
  </si>
  <si>
    <t>E5330001</t>
  </si>
  <si>
    <t>E5332001</t>
  </si>
  <si>
    <t>E5335001</t>
  </si>
  <si>
    <t>E5341001</t>
  </si>
  <si>
    <t>E5343001</t>
  </si>
  <si>
    <t>E5350001</t>
  </si>
  <si>
    <t>E5352001</t>
  </si>
  <si>
    <t>E5366001</t>
  </si>
  <si>
    <t>E5373001</t>
  </si>
  <si>
    <t>E5377001</t>
  </si>
  <si>
    <t>E5387001</t>
  </si>
  <si>
    <t>E5396001</t>
  </si>
  <si>
    <t>E5397001</t>
  </si>
  <si>
    <t>E5399001</t>
  </si>
  <si>
    <t>E5401001</t>
  </si>
  <si>
    <t>E5406001</t>
  </si>
  <si>
    <t>E5407001</t>
  </si>
  <si>
    <t>E5410001</t>
  </si>
  <si>
    <t>E5411001</t>
  </si>
  <si>
    <t>E5415001</t>
  </si>
  <si>
    <t>E5431001</t>
  </si>
  <si>
    <t>E5434001</t>
  </si>
  <si>
    <t>E5435001</t>
  </si>
  <si>
    <t>E5446001</t>
  </si>
  <si>
    <t>E5448001</t>
  </si>
  <si>
    <t>E5451001</t>
  </si>
  <si>
    <t>E5452001</t>
  </si>
  <si>
    <t>E5457001</t>
  </si>
  <si>
    <t>E5459001</t>
  </si>
  <si>
    <t>E5460001</t>
  </si>
  <si>
    <t>E5461001</t>
  </si>
  <si>
    <t>E5463001</t>
  </si>
  <si>
    <t>E5464001</t>
  </si>
  <si>
    <t>C7375002</t>
  </si>
  <si>
    <t>D3791002</t>
  </si>
  <si>
    <t>D5293003</t>
  </si>
  <si>
    <t>D6816002</t>
  </si>
  <si>
    <t>E5471001</t>
  </si>
  <si>
    <t>E5505001</t>
  </si>
  <si>
    <t>E5516001</t>
  </si>
  <si>
    <t>E5523001</t>
  </si>
  <si>
    <t>E5526001</t>
  </si>
  <si>
    <t>E5529001</t>
  </si>
  <si>
    <t>E5532001</t>
  </si>
  <si>
    <t>E5576001</t>
  </si>
  <si>
    <t>E5582001</t>
  </si>
  <si>
    <t>E5583001</t>
  </si>
  <si>
    <t>E5584001</t>
  </si>
  <si>
    <t>E5586001</t>
  </si>
  <si>
    <t>E5594001</t>
  </si>
  <si>
    <t>E5598001</t>
  </si>
  <si>
    <t>E5610001</t>
  </si>
  <si>
    <t>E5611002</t>
  </si>
  <si>
    <t>E5631001</t>
  </si>
  <si>
    <t>E5637001</t>
  </si>
  <si>
    <t>E5639001</t>
  </si>
  <si>
    <t>E5641001</t>
  </si>
  <si>
    <t>E5647001</t>
  </si>
  <si>
    <t>E5653001</t>
  </si>
  <si>
    <t>E5659001</t>
  </si>
  <si>
    <t>E5660001</t>
  </si>
  <si>
    <t>E5671001</t>
  </si>
  <si>
    <t>E5673001</t>
  </si>
  <si>
    <t>E5678001</t>
  </si>
  <si>
    <t>E5689001</t>
  </si>
  <si>
    <t>E5692001</t>
  </si>
  <si>
    <t>E5698001</t>
  </si>
  <si>
    <t>E5703001</t>
  </si>
  <si>
    <t>E5706001</t>
  </si>
  <si>
    <t>E5709001</t>
  </si>
  <si>
    <t>E5715001</t>
  </si>
  <si>
    <t>E5718001</t>
  </si>
  <si>
    <t>E5723001</t>
  </si>
  <si>
    <t>E5726001</t>
  </si>
  <si>
    <t>E5728001</t>
  </si>
  <si>
    <t>E5735001</t>
  </si>
  <si>
    <t>E5736001</t>
  </si>
  <si>
    <t>E5754001</t>
  </si>
  <si>
    <t>E5766001</t>
  </si>
  <si>
    <t>E5767001</t>
  </si>
  <si>
    <t>E5780001</t>
  </si>
  <si>
    <t>E5782001</t>
  </si>
  <si>
    <t>E5783001</t>
  </si>
  <si>
    <t>E5787001</t>
  </si>
  <si>
    <t>E5790001</t>
  </si>
  <si>
    <t>E5793001</t>
  </si>
  <si>
    <t>E5797001</t>
  </si>
  <si>
    <t>E5804001</t>
  </si>
  <si>
    <t>E5813001</t>
  </si>
  <si>
    <t>E5815001</t>
  </si>
  <si>
    <t>E5817001</t>
  </si>
  <si>
    <t>E5838001</t>
  </si>
  <si>
    <t>E5841001</t>
  </si>
  <si>
    <t>E5844001</t>
  </si>
  <si>
    <t>E5845001</t>
  </si>
  <si>
    <t>E5848001</t>
  </si>
  <si>
    <t>E5855001</t>
  </si>
  <si>
    <t>E5860001</t>
  </si>
  <si>
    <t>E5861001</t>
  </si>
  <si>
    <t>E5862001</t>
  </si>
  <si>
    <t>E5863001</t>
  </si>
  <si>
    <t>E5866001</t>
  </si>
  <si>
    <t>E5867001</t>
  </si>
  <si>
    <t>E5870001</t>
  </si>
  <si>
    <t>E5872001</t>
  </si>
  <si>
    <t>E5877001</t>
  </si>
  <si>
    <t>E5878001</t>
  </si>
  <si>
    <t>E5879001</t>
  </si>
  <si>
    <t>E5881001</t>
  </si>
  <si>
    <t>E5884001</t>
  </si>
  <si>
    <t>E5889001</t>
  </si>
  <si>
    <t>E5892001</t>
  </si>
  <si>
    <t>E5894001</t>
  </si>
  <si>
    <t>E5895001</t>
  </si>
  <si>
    <t>E5897001</t>
  </si>
  <si>
    <t>E5900001</t>
  </si>
  <si>
    <t>E5901001</t>
  </si>
  <si>
    <t>E5903001</t>
  </si>
  <si>
    <t>E5905001</t>
  </si>
  <si>
    <t>D6579003</t>
  </si>
  <si>
    <t>D9908002</t>
  </si>
  <si>
    <t>E4160003</t>
  </si>
  <si>
    <t>E5885001</t>
  </si>
  <si>
    <t>E5896001</t>
  </si>
  <si>
    <t>E5902001</t>
  </si>
  <si>
    <t>E5904001</t>
  </si>
  <si>
    <t>E5910001</t>
  </si>
  <si>
    <t>E5961001</t>
  </si>
  <si>
    <t>E5998001</t>
  </si>
  <si>
    <t>E6002001</t>
  </si>
  <si>
    <t>E6013001</t>
  </si>
  <si>
    <t>E6033001</t>
  </si>
  <si>
    <t>E6053001</t>
  </si>
  <si>
    <t>E6057001</t>
  </si>
  <si>
    <t>E6073001</t>
  </si>
  <si>
    <t>E6076001</t>
  </si>
  <si>
    <t>E6077001</t>
  </si>
  <si>
    <t>E6085001</t>
  </si>
  <si>
    <t>E6109001</t>
  </si>
  <si>
    <t>E6117001</t>
  </si>
  <si>
    <t>E6118001</t>
  </si>
  <si>
    <t>E6120001</t>
  </si>
  <si>
    <t>E6134001</t>
  </si>
  <si>
    <t>E6140001</t>
  </si>
  <si>
    <t>E6141001</t>
  </si>
  <si>
    <t>E6142001</t>
  </si>
  <si>
    <t>E6153001</t>
  </si>
  <si>
    <t>E6154001</t>
  </si>
  <si>
    <t>E6161001</t>
  </si>
  <si>
    <t>E6162001</t>
  </si>
  <si>
    <t>E6164001</t>
  </si>
  <si>
    <t>E6167001</t>
  </si>
  <si>
    <t>E6172001</t>
  </si>
  <si>
    <t>E6173001</t>
  </si>
  <si>
    <t>E6180001</t>
  </si>
  <si>
    <t>E6181001</t>
  </si>
  <si>
    <t>E6195001</t>
  </si>
  <si>
    <t>E6197001</t>
  </si>
  <si>
    <t>E6217001</t>
  </si>
  <si>
    <t>E6234001</t>
  </si>
  <si>
    <t>E6235001</t>
  </si>
  <si>
    <t>E6237001</t>
  </si>
  <si>
    <t>E6238001</t>
  </si>
  <si>
    <t>E6263001</t>
  </si>
  <si>
    <t>E6267001</t>
  </si>
  <si>
    <t>E6269001</t>
  </si>
  <si>
    <t>E6272001</t>
  </si>
  <si>
    <t>E6273001</t>
  </si>
  <si>
    <t>E6274001</t>
  </si>
  <si>
    <t>E6275001</t>
  </si>
  <si>
    <t>Y7416004</t>
  </si>
  <si>
    <t>C5129005</t>
  </si>
  <si>
    <t>E6116001</t>
  </si>
  <si>
    <t>E6179002</t>
  </si>
  <si>
    <t>E6189001</t>
  </si>
  <si>
    <t>E6228001</t>
  </si>
  <si>
    <t>E6231001</t>
  </si>
  <si>
    <t>E6236001</t>
  </si>
  <si>
    <t>E6252001</t>
  </si>
  <si>
    <t>E6260001</t>
  </si>
  <si>
    <t>E6283001</t>
  </si>
  <si>
    <t>E6355001</t>
  </si>
  <si>
    <t>E6367001</t>
  </si>
  <si>
    <t>E6393001</t>
  </si>
  <si>
    <t>E6398001</t>
  </si>
  <si>
    <t>E6436001</t>
  </si>
  <si>
    <t>E6441001</t>
  </si>
  <si>
    <t>E6443001</t>
  </si>
  <si>
    <t>E6446001</t>
  </si>
  <si>
    <t>E6449001</t>
  </si>
  <si>
    <t>E6459001</t>
  </si>
  <si>
    <t>E6470001</t>
  </si>
  <si>
    <t>E6476001</t>
  </si>
  <si>
    <t>E6478001</t>
  </si>
  <si>
    <t>E6480001</t>
  </si>
  <si>
    <t>E6483001</t>
  </si>
  <si>
    <t>E6484001</t>
  </si>
  <si>
    <t>E6485001</t>
  </si>
  <si>
    <t>E6492001</t>
  </si>
  <si>
    <t>E6499001</t>
  </si>
  <si>
    <t>E6502001</t>
  </si>
  <si>
    <t>E6504001</t>
  </si>
  <si>
    <t>E6510001</t>
  </si>
  <si>
    <t>E6520001</t>
  </si>
  <si>
    <t>E6533001</t>
  </si>
  <si>
    <t>E6535001</t>
  </si>
  <si>
    <t>E6536001</t>
  </si>
  <si>
    <t>E6537001</t>
  </si>
  <si>
    <t>E6557001</t>
  </si>
  <si>
    <t>E6558001</t>
  </si>
  <si>
    <t>E6578001</t>
  </si>
  <si>
    <t>E6587001</t>
  </si>
  <si>
    <t>E6598001</t>
  </si>
  <si>
    <t>E6619001</t>
  </si>
  <si>
    <t>E6622001</t>
  </si>
  <si>
    <t>E6628001</t>
  </si>
  <si>
    <t>E6630001</t>
  </si>
  <si>
    <t>E6633001</t>
  </si>
  <si>
    <t>E6647001</t>
  </si>
  <si>
    <t>E6649001</t>
  </si>
  <si>
    <t>E6650001</t>
  </si>
  <si>
    <t>E6653001</t>
  </si>
  <si>
    <t>E6654001</t>
  </si>
  <si>
    <t>E6658001</t>
  </si>
  <si>
    <t>E6661001</t>
  </si>
  <si>
    <t>E6668001</t>
  </si>
  <si>
    <t>E6669001</t>
  </si>
  <si>
    <t>E6670001</t>
  </si>
  <si>
    <t>E6671001</t>
  </si>
  <si>
    <t>E6672001</t>
  </si>
  <si>
    <t>E6673001</t>
  </si>
  <si>
    <t>E6677001</t>
  </si>
  <si>
    <t>E6678001</t>
  </si>
  <si>
    <t>E6679001</t>
  </si>
  <si>
    <t>Y8141003</t>
  </si>
  <si>
    <t>C3365004</t>
  </si>
  <si>
    <t>C4459004</t>
  </si>
  <si>
    <t>D1962002</t>
  </si>
  <si>
    <t>D4632002</t>
  </si>
  <si>
    <t>E4479002</t>
  </si>
  <si>
    <t>E6487002</t>
  </si>
  <si>
    <t>E6631001</t>
  </si>
  <si>
    <t>E6674001</t>
  </si>
  <si>
    <t>E6680001</t>
  </si>
  <si>
    <t>E6748001</t>
  </si>
  <si>
    <t>E6792001</t>
  </si>
  <si>
    <t>E6831001</t>
  </si>
  <si>
    <t>E6832001</t>
  </si>
  <si>
    <t>E6834001</t>
  </si>
  <si>
    <t>E6856001</t>
  </si>
  <si>
    <t>E6860001</t>
  </si>
  <si>
    <t>E6862001</t>
  </si>
  <si>
    <t>E6884001</t>
  </si>
  <si>
    <t>E6886001</t>
  </si>
  <si>
    <t>E6891001</t>
  </si>
  <si>
    <t>E6893001</t>
  </si>
  <si>
    <t>E6910001</t>
  </si>
  <si>
    <t>E6920001</t>
  </si>
  <si>
    <t>E6952001</t>
  </si>
  <si>
    <t>E6957001</t>
  </si>
  <si>
    <t>E6962001</t>
  </si>
  <si>
    <t>E6963001</t>
  </si>
  <si>
    <t>E6964001</t>
  </si>
  <si>
    <t>E7010001</t>
  </si>
  <si>
    <t>E7026001</t>
  </si>
  <si>
    <t>E7029001</t>
  </si>
  <si>
    <t>E7065001</t>
  </si>
  <si>
    <t>E7075001</t>
  </si>
  <si>
    <t>E7077001</t>
  </si>
  <si>
    <t>E7082001</t>
  </si>
  <si>
    <t>E7090001</t>
  </si>
  <si>
    <t>E7092001</t>
  </si>
  <si>
    <t>E7094001</t>
  </si>
  <si>
    <t>E7097001</t>
  </si>
  <si>
    <t>E7099001</t>
  </si>
  <si>
    <t>E7106001</t>
  </si>
  <si>
    <t>C3834002</t>
  </si>
  <si>
    <t>E7096001</t>
  </si>
  <si>
    <t>E7105001</t>
  </si>
  <si>
    <t>E7146001</t>
  </si>
  <si>
    <t>E7165001</t>
  </si>
  <si>
    <t>E7179001</t>
  </si>
  <si>
    <t>E7181001</t>
  </si>
  <si>
    <t>E7184001</t>
  </si>
  <si>
    <t>E7196001</t>
  </si>
  <si>
    <t>E7208001</t>
  </si>
  <si>
    <t>E7222001</t>
  </si>
  <si>
    <t>E7223001</t>
  </si>
  <si>
    <t>E7225001</t>
  </si>
  <si>
    <t>E7228001</t>
  </si>
  <si>
    <t>E7234001</t>
  </si>
  <si>
    <t>E7237001</t>
  </si>
  <si>
    <t>E7238001</t>
  </si>
  <si>
    <t>E7246001</t>
  </si>
  <si>
    <t>E7247002</t>
  </si>
  <si>
    <t>E7249001</t>
  </si>
  <si>
    <t>E7259001</t>
  </si>
  <si>
    <t>E7261001</t>
  </si>
  <si>
    <t>E7262001</t>
  </si>
  <si>
    <t>E7267001</t>
  </si>
  <si>
    <t>E7282001</t>
  </si>
  <si>
    <t>E7310001</t>
  </si>
  <si>
    <t>E7316001</t>
  </si>
  <si>
    <t>E7317001</t>
  </si>
  <si>
    <t>E7319001</t>
  </si>
  <si>
    <t>E7332001</t>
  </si>
  <si>
    <t>E7335001</t>
  </si>
  <si>
    <t>E7339001</t>
  </si>
  <si>
    <t>E7349001</t>
  </si>
  <si>
    <t>E7350001</t>
  </si>
  <si>
    <t>E7358001</t>
  </si>
  <si>
    <t>E7360001</t>
  </si>
  <si>
    <t>E7373001</t>
  </si>
  <si>
    <t>PEUGEOT</t>
  </si>
  <si>
    <t>E7380001</t>
  </si>
  <si>
    <t>E7384001</t>
  </si>
  <si>
    <t>E7385001</t>
  </si>
  <si>
    <t>E7417001</t>
  </si>
  <si>
    <t>E7419001</t>
  </si>
  <si>
    <t>E7422001</t>
  </si>
  <si>
    <t>E7424001</t>
  </si>
  <si>
    <t>E7432001</t>
  </si>
  <si>
    <t>E7435001</t>
  </si>
  <si>
    <t>E7436001</t>
  </si>
  <si>
    <t>E7437001</t>
  </si>
  <si>
    <t>E7438001</t>
  </si>
  <si>
    <t>E7439001</t>
  </si>
  <si>
    <t>E7441001</t>
  </si>
  <si>
    <t>E7442001</t>
  </si>
  <si>
    <t>E7443001</t>
  </si>
  <si>
    <t>E7444001</t>
  </si>
  <si>
    <t>Y8922002</t>
  </si>
  <si>
    <t>D5850002</t>
  </si>
  <si>
    <t>E6967002</t>
  </si>
  <si>
    <t>E7463001</t>
  </si>
  <si>
    <t>E7467001</t>
  </si>
  <si>
    <t>E7473001</t>
  </si>
  <si>
    <t>E7487001</t>
  </si>
  <si>
    <t>E7488001</t>
  </si>
  <si>
    <t>E7508001</t>
  </si>
  <si>
    <t>E7520001</t>
  </si>
  <si>
    <t>E7524001</t>
  </si>
  <si>
    <t>E7532001</t>
  </si>
  <si>
    <t>E7533001</t>
  </si>
  <si>
    <t>E7537001</t>
  </si>
  <si>
    <t>E7541001</t>
  </si>
  <si>
    <t>E7545001</t>
  </si>
  <si>
    <t>E7553001</t>
  </si>
  <si>
    <t>E7558001</t>
  </si>
  <si>
    <t>E7559001</t>
  </si>
  <si>
    <t>E7564001</t>
  </si>
  <si>
    <t>E7574001</t>
  </si>
  <si>
    <t>E7584001</t>
  </si>
  <si>
    <t>E7589001</t>
  </si>
  <si>
    <t>E7591001</t>
  </si>
  <si>
    <t>E7599001</t>
  </si>
  <si>
    <t>E7606001</t>
  </si>
  <si>
    <t>E7617001</t>
  </si>
  <si>
    <t>E7619001</t>
  </si>
  <si>
    <t>E7621001</t>
  </si>
  <si>
    <t>E7622001</t>
  </si>
  <si>
    <t>E7625001</t>
  </si>
  <si>
    <t>E7626001</t>
  </si>
  <si>
    <t>E7628001</t>
  </si>
  <si>
    <t>E7630001</t>
  </si>
  <si>
    <t>E7639001</t>
  </si>
  <si>
    <t>E7642001</t>
  </si>
  <si>
    <t>E7645001</t>
  </si>
  <si>
    <t>E7647001</t>
  </si>
  <si>
    <t>E7653001</t>
  </si>
  <si>
    <t>E7656001</t>
  </si>
  <si>
    <t>E7673001</t>
  </si>
  <si>
    <t>E7681001</t>
  </si>
  <si>
    <t>E7688001</t>
  </si>
  <si>
    <t>E7690001</t>
  </si>
  <si>
    <t>E7699001</t>
  </si>
  <si>
    <t>E7700001</t>
  </si>
  <si>
    <t>E7701001</t>
  </si>
  <si>
    <t>E7705001</t>
  </si>
  <si>
    <t>E7710001</t>
  </si>
  <si>
    <t>E7716001</t>
  </si>
  <si>
    <t>E7717001</t>
  </si>
  <si>
    <t>E7720001</t>
  </si>
  <si>
    <t>E7721001</t>
  </si>
  <si>
    <t>E7722001</t>
  </si>
  <si>
    <t>E7739001</t>
  </si>
  <si>
    <t>E7755001</t>
  </si>
  <si>
    <t>E7757001</t>
  </si>
  <si>
    <t>E7763001</t>
  </si>
  <si>
    <t>E7765001</t>
  </si>
  <si>
    <t>E7766001</t>
  </si>
  <si>
    <t>E7767001</t>
  </si>
  <si>
    <t>E7779001</t>
  </si>
  <si>
    <t>E7794001</t>
  </si>
  <si>
    <t>E7798001</t>
  </si>
  <si>
    <t>E7803001</t>
  </si>
  <si>
    <t>E7811001</t>
  </si>
  <si>
    <t>E7812001</t>
  </si>
  <si>
    <t>E7813001</t>
  </si>
  <si>
    <t>E7815001</t>
  </si>
  <si>
    <t>E7816001</t>
  </si>
  <si>
    <t>E7817001</t>
  </si>
  <si>
    <t>C1752002</t>
  </si>
  <si>
    <t>D7165002</t>
  </si>
  <si>
    <t>E0777002</t>
  </si>
  <si>
    <t>E7704002</t>
  </si>
  <si>
    <t>E7819001</t>
  </si>
  <si>
    <t>E7824001</t>
  </si>
  <si>
    <t>E7825001</t>
  </si>
  <si>
    <t>E7840001</t>
  </si>
  <si>
    <t>E7846001</t>
  </si>
  <si>
    <t>E7850001</t>
  </si>
  <si>
    <t>E7852001</t>
  </si>
  <si>
    <t>E7864001</t>
  </si>
  <si>
    <t>E7865001</t>
  </si>
  <si>
    <t>E7867001</t>
  </si>
  <si>
    <t>E7870001</t>
  </si>
  <si>
    <t>E7873001</t>
  </si>
  <si>
    <t>E7876001</t>
  </si>
  <si>
    <t>E7877001</t>
  </si>
  <si>
    <t>E7882001</t>
  </si>
  <si>
    <t>E7884001</t>
  </si>
  <si>
    <t>E7887001</t>
  </si>
  <si>
    <t>E7890001</t>
  </si>
  <si>
    <t>E7892001</t>
  </si>
  <si>
    <t>E7894001</t>
  </si>
  <si>
    <t>E7898001</t>
  </si>
  <si>
    <t>E7905001</t>
  </si>
  <si>
    <t>E7913001</t>
  </si>
  <si>
    <t>E7932001</t>
  </si>
  <si>
    <t>E7933001</t>
  </si>
  <si>
    <t>E7936001</t>
  </si>
  <si>
    <t>E7937001</t>
  </si>
  <si>
    <t>E7938001</t>
  </si>
  <si>
    <t>E7939001</t>
  </si>
  <si>
    <t>E7940001</t>
  </si>
  <si>
    <t>E7941001</t>
  </si>
  <si>
    <t>E7944001</t>
  </si>
  <si>
    <t>E7948001</t>
  </si>
  <si>
    <t>E7953001</t>
  </si>
  <si>
    <t>E7958001</t>
  </si>
  <si>
    <t>E7960001</t>
  </si>
  <si>
    <t>E7970001</t>
  </si>
  <si>
    <t>E7971001</t>
  </si>
  <si>
    <t>E7975001</t>
  </si>
  <si>
    <t>E7979001</t>
  </si>
  <si>
    <t>E7981001</t>
  </si>
  <si>
    <t>E7989001</t>
  </si>
  <si>
    <t>E7992001</t>
  </si>
  <si>
    <t>E7994001</t>
  </si>
  <si>
    <t>E7998001</t>
  </si>
  <si>
    <t>E8001001</t>
  </si>
  <si>
    <t>E8004001</t>
  </si>
  <si>
    <t>E8015001</t>
  </si>
  <si>
    <t>E8016001</t>
  </si>
  <si>
    <t>E8018001</t>
  </si>
  <si>
    <t>E8025001</t>
  </si>
  <si>
    <t>GREAT WALL</t>
  </si>
  <si>
    <t>E8032001</t>
  </si>
  <si>
    <t>E8040001</t>
  </si>
  <si>
    <t>E8046001</t>
  </si>
  <si>
    <t>E8052001</t>
  </si>
  <si>
    <t>E8063001</t>
  </si>
  <si>
    <t>E8065001</t>
  </si>
  <si>
    <t>E8067001</t>
  </si>
  <si>
    <t>E8068001</t>
  </si>
  <si>
    <t>E8073001</t>
  </si>
  <si>
    <t>E8096001</t>
  </si>
  <si>
    <t>E8102001</t>
  </si>
  <si>
    <t>E8132001</t>
  </si>
  <si>
    <t>E8134001</t>
  </si>
  <si>
    <t>E8138001</t>
  </si>
  <si>
    <t>E8139001</t>
  </si>
  <si>
    <t>E8142001</t>
  </si>
  <si>
    <t>E8153001</t>
  </si>
  <si>
    <t>E8159001</t>
  </si>
  <si>
    <t>E8161001</t>
  </si>
  <si>
    <t>E8165001</t>
  </si>
  <si>
    <t>E8166001</t>
  </si>
  <si>
    <t>E8172001</t>
  </si>
  <si>
    <t>E8174001</t>
  </si>
  <si>
    <t>E8175001</t>
  </si>
  <si>
    <t>E8176001</t>
  </si>
  <si>
    <t>D5692002</t>
  </si>
  <si>
    <t>E7006002</t>
  </si>
  <si>
    <t>E8187001</t>
  </si>
  <si>
    <t>E8193001</t>
  </si>
  <si>
    <t>E8194001</t>
  </si>
  <si>
    <t>E8198001</t>
  </si>
  <si>
    <t>E8199001</t>
  </si>
  <si>
    <t>E8203001</t>
  </si>
  <si>
    <t>E8204001</t>
  </si>
  <si>
    <t>E8209001</t>
  </si>
  <si>
    <t>E8211001</t>
  </si>
  <si>
    <t>E8212001</t>
  </si>
  <si>
    <t>E8214001</t>
  </si>
  <si>
    <t>E8216001</t>
  </si>
  <si>
    <t>E8219001</t>
  </si>
  <si>
    <t>E8223001</t>
  </si>
  <si>
    <t>E8224001</t>
  </si>
  <si>
    <t>E8229001</t>
  </si>
  <si>
    <t>E8232001</t>
  </si>
  <si>
    <t>E8237001</t>
  </si>
  <si>
    <t>E8247001</t>
  </si>
  <si>
    <t>E8248001</t>
  </si>
  <si>
    <t>E8250001</t>
  </si>
  <si>
    <t>E8251001</t>
  </si>
  <si>
    <t>E8254001</t>
  </si>
  <si>
    <t>E8257001</t>
  </si>
  <si>
    <t>E8260001</t>
  </si>
  <si>
    <t>E8268001</t>
  </si>
  <si>
    <t>E8273001</t>
  </si>
  <si>
    <t>E8275001</t>
  </si>
  <si>
    <t>E8277001</t>
  </si>
  <si>
    <t>E8286001</t>
  </si>
  <si>
    <t>E8289001</t>
  </si>
  <si>
    <t>E8291001</t>
  </si>
  <si>
    <t>E8292001</t>
  </si>
  <si>
    <t>E8295001</t>
  </si>
  <si>
    <t>E8298001</t>
  </si>
  <si>
    <t>E8301001</t>
  </si>
  <si>
    <t>E8304001</t>
  </si>
  <si>
    <t>E8308001</t>
  </si>
  <si>
    <t>E8310001</t>
  </si>
  <si>
    <t>E8311001</t>
  </si>
  <si>
    <t>E8312001</t>
  </si>
  <si>
    <t>E8316001</t>
  </si>
  <si>
    <t>E8320001</t>
  </si>
  <si>
    <t>E8323001</t>
  </si>
  <si>
    <t>E8326001</t>
  </si>
  <si>
    <t>E8327001</t>
  </si>
  <si>
    <t>E8329001</t>
  </si>
  <si>
    <t>E8331001</t>
  </si>
  <si>
    <t>E8340001</t>
  </si>
  <si>
    <t>E8341001</t>
  </si>
  <si>
    <t>E8343001</t>
  </si>
  <si>
    <t>E8347001</t>
  </si>
  <si>
    <t>E8348001</t>
  </si>
  <si>
    <t>E8349001</t>
  </si>
  <si>
    <t>E8353001</t>
  </si>
  <si>
    <t>E8363001</t>
  </si>
  <si>
    <t>E8366001</t>
  </si>
  <si>
    <t>E8373001</t>
  </si>
  <si>
    <t>E8375001</t>
  </si>
  <si>
    <t>E8376001</t>
  </si>
  <si>
    <t>E8377001</t>
  </si>
  <si>
    <t>E8384001</t>
  </si>
  <si>
    <t>E8385001</t>
  </si>
  <si>
    <t>E8388001</t>
  </si>
  <si>
    <t>E8389001</t>
  </si>
  <si>
    <t>E8392001</t>
  </si>
  <si>
    <t>E8393001</t>
  </si>
  <si>
    <t>E8397001</t>
  </si>
  <si>
    <t>E8405001</t>
  </si>
  <si>
    <t>E8408001</t>
  </si>
  <si>
    <t>E8428001</t>
  </si>
  <si>
    <t>E8430001</t>
  </si>
  <si>
    <t>E8433001</t>
  </si>
  <si>
    <t>E8446001</t>
  </si>
  <si>
    <t>E8449001</t>
  </si>
  <si>
    <t>E8455001</t>
  </si>
  <si>
    <t>E8457001</t>
  </si>
  <si>
    <t>E8461001</t>
  </si>
  <si>
    <t>E8469001</t>
  </si>
  <si>
    <t>E8472001</t>
  </si>
  <si>
    <t>E8473001</t>
  </si>
  <si>
    <t>E8474001</t>
  </si>
  <si>
    <t>E8482001</t>
  </si>
  <si>
    <t>E8485001</t>
  </si>
  <si>
    <t>E8487001</t>
  </si>
  <si>
    <t>E8491001</t>
  </si>
  <si>
    <t>E8495001</t>
  </si>
  <si>
    <t>E8497001</t>
  </si>
  <si>
    <t>E8498001</t>
  </si>
  <si>
    <t>E8499001</t>
  </si>
  <si>
    <t>E8500001</t>
  </si>
  <si>
    <t>E8501001</t>
  </si>
  <si>
    <t>E8511001</t>
  </si>
  <si>
    <t>E8512001</t>
  </si>
  <si>
    <t>E8520001</t>
  </si>
  <si>
    <t>E8525001</t>
  </si>
  <si>
    <t>E8527001</t>
  </si>
  <si>
    <t>E8529001</t>
  </si>
  <si>
    <t>C7277002</t>
  </si>
  <si>
    <t>D7750003</t>
  </si>
  <si>
    <t>E7241002</t>
  </si>
  <si>
    <t>E8538001</t>
  </si>
  <si>
    <t>E8636001</t>
  </si>
  <si>
    <t>E8637001</t>
  </si>
  <si>
    <t>E8638001</t>
  </si>
  <si>
    <t>E8649001</t>
  </si>
  <si>
    <t>E8663001</t>
  </si>
  <si>
    <t>E8668001</t>
  </si>
  <si>
    <t>E8678001</t>
  </si>
  <si>
    <t>E8682001</t>
  </si>
  <si>
    <t>E8694001</t>
  </si>
  <si>
    <t>E8703001</t>
  </si>
  <si>
    <t>E8707001</t>
  </si>
  <si>
    <t>E8709001</t>
  </si>
  <si>
    <t>E8710001</t>
  </si>
  <si>
    <t>E8734001</t>
  </si>
  <si>
    <t>E8737001</t>
  </si>
  <si>
    <t>E8739001</t>
  </si>
  <si>
    <t>E8740001</t>
  </si>
  <si>
    <t>E8741001</t>
  </si>
  <si>
    <t>E8742001</t>
  </si>
  <si>
    <t>E8747001</t>
  </si>
  <si>
    <t>E8751001</t>
  </si>
  <si>
    <t>E8764001</t>
  </si>
  <si>
    <t>E8768001</t>
  </si>
  <si>
    <t>E8769001</t>
  </si>
  <si>
    <t>E8770001</t>
  </si>
  <si>
    <t>E8775001</t>
  </si>
  <si>
    <t>E8786001</t>
  </si>
  <si>
    <t>E8793001</t>
  </si>
  <si>
    <t>E8794001</t>
  </si>
  <si>
    <t>E8795001</t>
  </si>
  <si>
    <t>E8797001</t>
  </si>
  <si>
    <t>E8804001</t>
  </si>
  <si>
    <t>E8805001</t>
  </si>
  <si>
    <t>E8811001</t>
  </si>
  <si>
    <t>E8824001</t>
  </si>
  <si>
    <t>E8826001</t>
  </si>
  <si>
    <t>E8827001</t>
  </si>
  <si>
    <t>E8828001</t>
  </si>
  <si>
    <t>E8831001</t>
  </si>
  <si>
    <t>E8838001</t>
  </si>
  <si>
    <t>E8839001</t>
  </si>
  <si>
    <t>E8842001</t>
  </si>
  <si>
    <t>E8843001</t>
  </si>
  <si>
    <t>E8847001</t>
  </si>
  <si>
    <t>E8855001</t>
  </si>
  <si>
    <t>E8862001</t>
  </si>
  <si>
    <t>E8868001</t>
  </si>
  <si>
    <t>E8875001</t>
  </si>
  <si>
    <t>E8877001</t>
  </si>
  <si>
    <t>E8961001</t>
  </si>
  <si>
    <t>E8968001</t>
  </si>
  <si>
    <t>E8973001</t>
  </si>
  <si>
    <t>E8976001</t>
  </si>
  <si>
    <t>E8990001</t>
  </si>
  <si>
    <t>E8998001</t>
  </si>
  <si>
    <t>E9003001</t>
  </si>
  <si>
    <t>E9020001</t>
  </si>
  <si>
    <t>E9021001</t>
  </si>
  <si>
    <t>E9022001</t>
  </si>
  <si>
    <t>E9029001</t>
  </si>
  <si>
    <t>E9031001</t>
  </si>
  <si>
    <t>E9032001</t>
  </si>
  <si>
    <t>E9036001</t>
  </si>
  <si>
    <t>E9145001</t>
  </si>
  <si>
    <t>E9150001</t>
  </si>
  <si>
    <t>E9152001</t>
  </si>
  <si>
    <t>E9179001</t>
  </si>
  <si>
    <t>E9181001</t>
  </si>
  <si>
    <t>E9182001</t>
  </si>
  <si>
    <t>E9190001</t>
  </si>
  <si>
    <t>E9193001</t>
  </si>
  <si>
    <t>E9197001</t>
  </si>
  <si>
    <t>E9199001</t>
  </si>
  <si>
    <t>E9200001</t>
  </si>
  <si>
    <t>E9206001</t>
  </si>
  <si>
    <t>E9207001</t>
  </si>
  <si>
    <t>B9752002</t>
  </si>
  <si>
    <t>D2857003</t>
  </si>
  <si>
    <t>D8877002</t>
  </si>
  <si>
    <t>E8790001</t>
  </si>
  <si>
    <t>E9211001</t>
  </si>
  <si>
    <t>E9213001</t>
  </si>
  <si>
    <t>E9215001</t>
  </si>
  <si>
    <t>E9221001</t>
  </si>
  <si>
    <t>E9227001</t>
  </si>
  <si>
    <t>E9228001</t>
  </si>
  <si>
    <t>E9229001</t>
  </si>
  <si>
    <t>E9272001</t>
  </si>
  <si>
    <t>E9275001</t>
  </si>
  <si>
    <t>E9276001</t>
  </si>
  <si>
    <t>E9279001</t>
  </si>
  <si>
    <t>E9288001</t>
  </si>
  <si>
    <t>E9289001</t>
  </si>
  <si>
    <t>E9295001</t>
  </si>
  <si>
    <t>E9298001</t>
  </si>
  <si>
    <t>E9304001</t>
  </si>
  <si>
    <t>E9305001</t>
  </si>
  <si>
    <t>E9311001</t>
  </si>
  <si>
    <t>E9313001</t>
  </si>
  <si>
    <t>E9314001</t>
  </si>
  <si>
    <t>E9330001</t>
  </si>
  <si>
    <t>E9344001</t>
  </si>
  <si>
    <t>E9348001</t>
  </si>
  <si>
    <t>E9350001</t>
  </si>
  <si>
    <t>E9355001</t>
  </si>
  <si>
    <t>E9356001</t>
  </si>
  <si>
    <t>E9362001</t>
  </si>
  <si>
    <t>E9365001</t>
  </si>
  <si>
    <t>E9366001</t>
  </si>
  <si>
    <t>E9373001</t>
  </si>
  <si>
    <t>E9376001</t>
  </si>
  <si>
    <t>E9380001</t>
  </si>
  <si>
    <t>E9381001</t>
  </si>
  <si>
    <t>E9384001</t>
  </si>
  <si>
    <t>E9394001</t>
  </si>
  <si>
    <t>E9395001</t>
  </si>
  <si>
    <t>E9398001</t>
  </si>
  <si>
    <t>E9404001</t>
  </si>
  <si>
    <t>E9405001</t>
  </si>
  <si>
    <t>E9412001</t>
  </si>
  <si>
    <t>E9416001</t>
  </si>
  <si>
    <t>E9438001</t>
  </si>
  <si>
    <t>E9439001</t>
  </si>
  <si>
    <t>E9440001</t>
  </si>
  <si>
    <t>E9444001</t>
  </si>
  <si>
    <t>E9483001</t>
  </si>
  <si>
    <t>E9485001</t>
  </si>
  <si>
    <t>E9486001</t>
  </si>
  <si>
    <t>E9490001</t>
  </si>
  <si>
    <t>E9494001</t>
  </si>
  <si>
    <t>E9502001</t>
  </si>
  <si>
    <t>E9508001</t>
  </si>
  <si>
    <t>E9510001</t>
  </si>
  <si>
    <t>E9511001</t>
  </si>
  <si>
    <t>E9512001</t>
  </si>
  <si>
    <t>E9520001</t>
  </si>
  <si>
    <t>E9521001</t>
  </si>
  <si>
    <t>E9523001</t>
  </si>
  <si>
    <t>E9524001</t>
  </si>
  <si>
    <t>E9544001</t>
  </si>
  <si>
    <t>E9548001</t>
  </si>
  <si>
    <t>E9553001</t>
  </si>
  <si>
    <t>E9556001</t>
  </si>
  <si>
    <t>E9558001</t>
  </si>
  <si>
    <t>E9576001</t>
  </si>
  <si>
    <t>E9583001</t>
  </si>
  <si>
    <t>E9584001</t>
  </si>
  <si>
    <t>E9586001</t>
  </si>
  <si>
    <t>E9624001</t>
  </si>
  <si>
    <t>E9626001</t>
  </si>
  <si>
    <t>E9631001</t>
  </si>
  <si>
    <t>E9634001</t>
  </si>
  <si>
    <t>E9635001</t>
  </si>
  <si>
    <t>E9637001</t>
  </si>
  <si>
    <t>E9638001</t>
  </si>
  <si>
    <t>C4019002</t>
  </si>
  <si>
    <t>D0072002</t>
  </si>
  <si>
    <t>D5682002</t>
  </si>
  <si>
    <t>E2003002</t>
  </si>
  <si>
    <t>E9639001</t>
  </si>
  <si>
    <t>E9648001</t>
  </si>
  <si>
    <t>E9653001</t>
  </si>
  <si>
    <t>E9654001</t>
  </si>
  <si>
    <t>E9659001</t>
  </si>
  <si>
    <t>E9665001</t>
  </si>
  <si>
    <t>E9668001</t>
  </si>
  <si>
    <t>E9672001</t>
  </si>
  <si>
    <t>E9675001</t>
  </si>
  <si>
    <t>E9676001</t>
  </si>
  <si>
    <t>E9677001</t>
  </si>
  <si>
    <t>E9681001</t>
  </si>
  <si>
    <t>E9688001</t>
  </si>
  <si>
    <t>E9692001</t>
  </si>
  <si>
    <t>E9693001</t>
  </si>
  <si>
    <t>E9694001</t>
  </si>
  <si>
    <t>E9696002</t>
  </si>
  <si>
    <t>E9699001</t>
  </si>
  <si>
    <t>E9700001</t>
  </si>
  <si>
    <t>E9709001</t>
  </si>
  <si>
    <t>E9712001</t>
  </si>
  <si>
    <t>E9713001</t>
  </si>
  <si>
    <t>E9719001</t>
  </si>
  <si>
    <t>E9723001</t>
  </si>
  <si>
    <t>E9729001</t>
  </si>
  <si>
    <t>E9731001</t>
  </si>
  <si>
    <t>E9732001</t>
  </si>
  <si>
    <t>E9733001</t>
  </si>
  <si>
    <t>E9734001</t>
  </si>
  <si>
    <t>E9736001</t>
  </si>
  <si>
    <t>E9737001</t>
  </si>
  <si>
    <t>E9745001</t>
  </si>
  <si>
    <t>E9750001</t>
  </si>
  <si>
    <t>E9754001</t>
  </si>
  <si>
    <t>E9755001</t>
  </si>
  <si>
    <t>E9762001</t>
  </si>
  <si>
    <t>E9772001</t>
  </si>
  <si>
    <t>E9784001</t>
  </si>
  <si>
    <t>E9785001</t>
  </si>
  <si>
    <t>E9798001</t>
  </si>
  <si>
    <t>E9801001</t>
  </si>
  <si>
    <t>E9812001</t>
  </si>
  <si>
    <t>E9817001</t>
  </si>
  <si>
    <t>E9821001</t>
  </si>
  <si>
    <t>E9824001</t>
  </si>
  <si>
    <t>E9831001</t>
  </si>
  <si>
    <t>E9832001</t>
  </si>
  <si>
    <t>E9833001</t>
  </si>
  <si>
    <t>E9834001</t>
  </si>
  <si>
    <t>E9835001</t>
  </si>
  <si>
    <t>E9839001</t>
  </si>
  <si>
    <t>E9840001</t>
  </si>
  <si>
    <t>E9842001</t>
  </si>
  <si>
    <t>E9843001</t>
  </si>
  <si>
    <t>E9845001</t>
  </si>
  <si>
    <t>E9847001</t>
  </si>
  <si>
    <t>E9848001</t>
  </si>
  <si>
    <t>E9851001</t>
  </si>
  <si>
    <t>E9853001</t>
  </si>
  <si>
    <t>E9862001</t>
  </si>
  <si>
    <t>E9870001</t>
  </si>
  <si>
    <t>E9871001</t>
  </si>
  <si>
    <t>E9875001</t>
  </si>
  <si>
    <t>E9878001</t>
  </si>
  <si>
    <t>E9884001</t>
  </si>
  <si>
    <t>E9925001</t>
  </si>
  <si>
    <t>E9926001</t>
  </si>
  <si>
    <t>E9928001</t>
  </si>
  <si>
    <t>E9933001</t>
  </si>
  <si>
    <t>E9938001</t>
  </si>
  <si>
    <t>E9941001</t>
  </si>
  <si>
    <t>E9943001</t>
  </si>
  <si>
    <t>E9950001</t>
  </si>
  <si>
    <t>E9951001</t>
  </si>
  <si>
    <t>E9956001</t>
  </si>
  <si>
    <t>E9959001</t>
  </si>
  <si>
    <t>E9966001</t>
  </si>
  <si>
    <t>E9999001</t>
  </si>
  <si>
    <t>H0002001</t>
  </si>
  <si>
    <t>H0005001</t>
  </si>
  <si>
    <t>H0011001</t>
  </si>
  <si>
    <t>H0012001</t>
  </si>
  <si>
    <t>H0013001</t>
  </si>
  <si>
    <t>H0019001</t>
  </si>
  <si>
    <t>H0020001</t>
  </si>
  <si>
    <t>H0021001</t>
  </si>
  <si>
    <t>H0029001</t>
  </si>
  <si>
    <t>H0034001</t>
  </si>
  <si>
    <t>H0035001</t>
  </si>
  <si>
    <t>H0036001</t>
  </si>
  <si>
    <t>H0038001</t>
  </si>
  <si>
    <t>H0042001</t>
  </si>
  <si>
    <t>H0047001</t>
  </si>
  <si>
    <t>H0051001</t>
  </si>
  <si>
    <t>H0052001</t>
  </si>
  <si>
    <t>B7007004</t>
  </si>
  <si>
    <t>C0846002</t>
  </si>
  <si>
    <t>C9931002</t>
  </si>
  <si>
    <t>D3500002</t>
  </si>
  <si>
    <t>D9127002</t>
  </si>
  <si>
    <t>E3582002</t>
  </si>
  <si>
    <t>E7869002</t>
  </si>
  <si>
    <t>E9877002</t>
  </si>
  <si>
    <t>H0058001</t>
  </si>
  <si>
    <t>H0064001</t>
  </si>
  <si>
    <t>H0066001</t>
  </si>
  <si>
    <t>H0086001</t>
  </si>
  <si>
    <t>H0087001</t>
  </si>
  <si>
    <t>H0110001</t>
  </si>
  <si>
    <t>H0114001</t>
  </si>
  <si>
    <t>H0128001</t>
  </si>
  <si>
    <t>H0130001</t>
  </si>
  <si>
    <t>H0139001</t>
  </si>
  <si>
    <t>H0152001</t>
  </si>
  <si>
    <t>H0154001</t>
  </si>
  <si>
    <t>H0157001</t>
  </si>
  <si>
    <t>H0159001</t>
  </si>
  <si>
    <t>H0163001</t>
  </si>
  <si>
    <t>H0164001</t>
  </si>
  <si>
    <t>H0167001</t>
  </si>
  <si>
    <t>H0171001</t>
  </si>
  <si>
    <t>H0177001</t>
  </si>
  <si>
    <t>H0186001</t>
  </si>
  <si>
    <t>H0188001</t>
  </si>
  <si>
    <t>H0192001</t>
  </si>
  <si>
    <t>H0199001</t>
  </si>
  <si>
    <t>H0202001</t>
  </si>
  <si>
    <t>H0203001</t>
  </si>
  <si>
    <t>H0207001</t>
  </si>
  <si>
    <t>H0222001</t>
  </si>
  <si>
    <t>H0223001</t>
  </si>
  <si>
    <t>H0226001</t>
  </si>
  <si>
    <t>H0230001</t>
  </si>
  <si>
    <t>H0239001</t>
  </si>
  <si>
    <t>H0254001</t>
  </si>
  <si>
    <t>H0255001</t>
  </si>
  <si>
    <t>H0261001</t>
  </si>
  <si>
    <t>H0263001</t>
  </si>
  <si>
    <t>H0264001</t>
  </si>
  <si>
    <t>H0270001</t>
  </si>
  <si>
    <t>H0273001</t>
  </si>
  <si>
    <t>H0277001</t>
  </si>
  <si>
    <t>H0282001</t>
  </si>
  <si>
    <t>H0293001</t>
  </si>
  <si>
    <t>H0302001</t>
  </si>
  <si>
    <t>H0303001</t>
  </si>
  <si>
    <t>H0306001</t>
  </si>
  <si>
    <t>H0308001</t>
  </si>
  <si>
    <t>H0310001</t>
  </si>
  <si>
    <t>H0312001</t>
  </si>
  <si>
    <t>H0313001</t>
  </si>
  <si>
    <t>H0332001</t>
  </si>
  <si>
    <t>H0335001</t>
  </si>
  <si>
    <t>H0343001</t>
  </si>
  <si>
    <t>H0345001</t>
  </si>
  <si>
    <t>H0352001</t>
  </si>
  <si>
    <t>H0357001</t>
  </si>
  <si>
    <t>H0358001</t>
  </si>
  <si>
    <t>H0362001</t>
  </si>
  <si>
    <t>H0365001</t>
  </si>
  <si>
    <t>H0368001</t>
  </si>
  <si>
    <t>H0375001</t>
  </si>
  <si>
    <t>H0376001</t>
  </si>
  <si>
    <t>H0389001</t>
  </si>
  <si>
    <t>H0393001</t>
  </si>
  <si>
    <t>H0396001</t>
  </si>
  <si>
    <t>H0397001</t>
  </si>
  <si>
    <t>H0402001</t>
  </si>
  <si>
    <t>H0404001</t>
  </si>
  <si>
    <t>H0407001</t>
  </si>
  <si>
    <t>H0410001</t>
  </si>
  <si>
    <t>H0413001</t>
  </si>
  <si>
    <t>H0482001</t>
  </si>
  <si>
    <t>H0518001</t>
  </si>
  <si>
    <t>H0530001</t>
  </si>
  <si>
    <t>H0534001</t>
  </si>
  <si>
    <t>H0538001</t>
  </si>
  <si>
    <t>H0541001</t>
  </si>
  <si>
    <t>H0547001</t>
  </si>
  <si>
    <t>H0553001</t>
  </si>
  <si>
    <t>H0561001</t>
  </si>
  <si>
    <t>C1400004</t>
  </si>
  <si>
    <t>E4434002</t>
  </si>
  <si>
    <t>E5376002</t>
  </si>
  <si>
    <t>H0578001</t>
  </si>
  <si>
    <t>H0579001</t>
  </si>
  <si>
    <t>H0607001</t>
  </si>
  <si>
    <t>H0611001</t>
  </si>
  <si>
    <t>H0616001</t>
  </si>
  <si>
    <t>H0619001</t>
  </si>
  <si>
    <t>H0637001</t>
  </si>
  <si>
    <t>H0639001</t>
  </si>
  <si>
    <t>H0640001</t>
  </si>
  <si>
    <t>H0645001</t>
  </si>
  <si>
    <t>H0646001</t>
  </si>
  <si>
    <t>H0653001</t>
  </si>
  <si>
    <t>H0663001</t>
  </si>
  <si>
    <t>H0665001</t>
  </si>
  <si>
    <t>H0683001</t>
  </si>
  <si>
    <t>H0690001</t>
  </si>
  <si>
    <t>H0693001</t>
  </si>
  <si>
    <t>H0702001</t>
  </si>
  <si>
    <t>H0705001</t>
  </si>
  <si>
    <t>H0708001</t>
  </si>
  <si>
    <t>H0718001</t>
  </si>
  <si>
    <t>H0726001</t>
  </si>
  <si>
    <t>H0727001</t>
  </si>
  <si>
    <t>H0729001</t>
  </si>
  <si>
    <t>H0731001</t>
  </si>
  <si>
    <t>H0735001</t>
  </si>
  <si>
    <t>H0755001</t>
  </si>
  <si>
    <t>H0765001</t>
  </si>
  <si>
    <t>H0767001</t>
  </si>
  <si>
    <t>H0769001</t>
  </si>
  <si>
    <t>H0771001</t>
  </si>
  <si>
    <t>H0784001</t>
  </si>
  <si>
    <t>H0799001</t>
  </si>
  <si>
    <t>H0811001</t>
  </si>
  <si>
    <t>H0834001</t>
  </si>
  <si>
    <t>H0839001</t>
  </si>
  <si>
    <t>H0856001</t>
  </si>
  <si>
    <t>H0859001</t>
  </si>
  <si>
    <t>H0865001</t>
  </si>
  <si>
    <t>H0870001</t>
  </si>
  <si>
    <t>H0877001</t>
  </si>
  <si>
    <t>H0880001</t>
  </si>
  <si>
    <t>H0881001</t>
  </si>
  <si>
    <t>H0889001</t>
  </si>
  <si>
    <t>H0894001</t>
  </si>
  <si>
    <t>H0895001</t>
  </si>
  <si>
    <t>H0902001</t>
  </si>
  <si>
    <t>H0918001</t>
  </si>
  <si>
    <t>H0919001</t>
  </si>
  <si>
    <t>H0921001</t>
  </si>
  <si>
    <t>H0924001</t>
  </si>
  <si>
    <t>H0932001</t>
  </si>
  <si>
    <t>H0936001</t>
  </si>
  <si>
    <t>H0943001</t>
  </si>
  <si>
    <t>H0945001</t>
  </si>
  <si>
    <t>H0948001</t>
  </si>
  <si>
    <t>H0960001</t>
  </si>
  <si>
    <t>H0965001</t>
  </si>
  <si>
    <t>H0969001</t>
  </si>
  <si>
    <t>H0982001</t>
  </si>
  <si>
    <t>H0983001</t>
  </si>
  <si>
    <t>H0986001</t>
  </si>
  <si>
    <t>H0988001</t>
  </si>
  <si>
    <t>H0992001</t>
  </si>
  <si>
    <t>H0996001</t>
  </si>
  <si>
    <t>H0997001</t>
  </si>
  <si>
    <t>H0999001</t>
  </si>
  <si>
    <t>H1006001</t>
  </si>
  <si>
    <t>H1020001</t>
  </si>
  <si>
    <t>H1030001</t>
  </si>
  <si>
    <t>H1066001</t>
  </si>
  <si>
    <t>H1077001</t>
  </si>
  <si>
    <t>H1079001</t>
  </si>
  <si>
    <t>H1094001</t>
  </si>
  <si>
    <t>H1097001</t>
  </si>
  <si>
    <t>H1110001</t>
  </si>
  <si>
    <t>H1112001</t>
  </si>
  <si>
    <t>H1113001</t>
  </si>
  <si>
    <t>H1115001</t>
  </si>
  <si>
    <t>H1116001</t>
  </si>
  <si>
    <t>H1184001</t>
  </si>
  <si>
    <t>H1217001</t>
  </si>
  <si>
    <t>H1219001</t>
  </si>
  <si>
    <t>H1221001</t>
  </si>
  <si>
    <t>H1227001</t>
  </si>
  <si>
    <t>H1230001</t>
  </si>
  <si>
    <t>H1241001</t>
  </si>
  <si>
    <t>H1242001</t>
  </si>
  <si>
    <t>H1111001</t>
  </si>
  <si>
    <t>H1249001</t>
  </si>
  <si>
    <t>H1255001</t>
  </si>
  <si>
    <t>H1256001</t>
  </si>
  <si>
    <t>H1262001</t>
  </si>
  <si>
    <t>H1266001</t>
  </si>
  <si>
    <t>H1267001</t>
  </si>
  <si>
    <t>H1277001</t>
  </si>
  <si>
    <t>H1287001</t>
  </si>
  <si>
    <t>H1289001</t>
  </si>
  <si>
    <t>H1291001</t>
  </si>
  <si>
    <t>H1304001</t>
  </si>
  <si>
    <t>H1321001</t>
  </si>
  <si>
    <t>H1329001</t>
  </si>
  <si>
    <t>H1335001</t>
  </si>
  <si>
    <t>H1351001</t>
  </si>
  <si>
    <t>H1354001</t>
  </si>
  <si>
    <t>H1357001</t>
  </si>
  <si>
    <t>H1360001</t>
  </si>
  <si>
    <t>H1376001</t>
  </si>
  <si>
    <t>H1396001</t>
  </si>
  <si>
    <t>H1406001</t>
  </si>
  <si>
    <t>H1407001</t>
  </si>
  <si>
    <t>H1424001</t>
  </si>
  <si>
    <t>H1426001</t>
  </si>
  <si>
    <t>H1428001</t>
  </si>
  <si>
    <t>H1436001</t>
  </si>
  <si>
    <t>H1438001</t>
  </si>
  <si>
    <t>H1445001</t>
  </si>
  <si>
    <t>H1446001</t>
  </si>
  <si>
    <t>H1447001</t>
  </si>
  <si>
    <t>H1455001</t>
  </si>
  <si>
    <t>H1461001</t>
  </si>
  <si>
    <t>H1473001</t>
  </si>
  <si>
    <t>H1478001</t>
  </si>
  <si>
    <t>H1480001</t>
  </si>
  <si>
    <t>H1483001</t>
  </si>
  <si>
    <t>H1499001</t>
  </si>
  <si>
    <t>H1518001</t>
  </si>
  <si>
    <t>H1553001</t>
  </si>
  <si>
    <t>H1554001</t>
  </si>
  <si>
    <t>H1580001</t>
  </si>
  <si>
    <t>H1596001</t>
  </si>
  <si>
    <t>H1600001</t>
  </si>
  <si>
    <t>H1614001</t>
  </si>
  <si>
    <t>H1640001</t>
  </si>
  <si>
    <t>H1643001</t>
  </si>
  <si>
    <t>H1645001</t>
  </si>
  <si>
    <t>H1647001</t>
  </si>
  <si>
    <t>H1649001</t>
  </si>
  <si>
    <t>H1651001</t>
  </si>
  <si>
    <t>H1681001</t>
  </si>
  <si>
    <t>H1683001</t>
  </si>
  <si>
    <t>H1687001</t>
  </si>
  <si>
    <t>H1693001</t>
  </si>
  <si>
    <t>H1699001</t>
  </si>
  <si>
    <t>H1700001</t>
  </si>
  <si>
    <t>H1734001</t>
  </si>
  <si>
    <t>H1740001</t>
  </si>
  <si>
    <t>H1754001</t>
  </si>
  <si>
    <t>H1768001</t>
  </si>
  <si>
    <t>H1769001</t>
  </si>
  <si>
    <t>H1773001</t>
  </si>
  <si>
    <t>H1795001</t>
  </si>
  <si>
    <t>H1809001</t>
  </si>
  <si>
    <t>H1825001</t>
  </si>
  <si>
    <t>H1829001</t>
  </si>
  <si>
    <t>H1830001</t>
  </si>
  <si>
    <t>H1832001</t>
  </si>
  <si>
    <t>H1842001</t>
  </si>
  <si>
    <t>H1843001</t>
  </si>
  <si>
    <t>H1844001</t>
  </si>
  <si>
    <t>H1846001</t>
  </si>
  <si>
    <t>H1847001</t>
  </si>
  <si>
    <t>H1849001</t>
  </si>
  <si>
    <t>H1858001</t>
  </si>
  <si>
    <t>H1859001</t>
  </si>
  <si>
    <t>H1861001</t>
  </si>
  <si>
    <t>H1863001</t>
  </si>
  <si>
    <t>H1865001</t>
  </si>
  <si>
    <t>H1871001</t>
  </si>
  <si>
    <t>H1872001</t>
  </si>
  <si>
    <t>C1690002</t>
  </si>
  <si>
    <t>H1877001</t>
  </si>
  <si>
    <t>H1882001</t>
  </si>
  <si>
    <t>H1944001</t>
  </si>
  <si>
    <t>H1956001</t>
  </si>
  <si>
    <t>H1984001</t>
  </si>
  <si>
    <t>H1986001</t>
  </si>
  <si>
    <t>H2022001</t>
  </si>
  <si>
    <t>H2046001</t>
  </si>
  <si>
    <t>H2048001</t>
  </si>
  <si>
    <t>H2050001</t>
  </si>
  <si>
    <t>H2052001</t>
  </si>
  <si>
    <t>H2080001</t>
  </si>
  <si>
    <t>H2086001</t>
  </si>
  <si>
    <t>H2090001</t>
  </si>
  <si>
    <t>H2098001</t>
  </si>
  <si>
    <t>H2099001</t>
  </si>
  <si>
    <t>H2114001</t>
  </si>
  <si>
    <t>H2127001</t>
  </si>
  <si>
    <t>H2157001</t>
  </si>
  <si>
    <t>H2163001</t>
  </si>
  <si>
    <t>H2168001</t>
  </si>
  <si>
    <t>H2185001</t>
  </si>
  <si>
    <t>H2188001</t>
  </si>
  <si>
    <t>H2199001</t>
  </si>
  <si>
    <t>H2206001</t>
  </si>
  <si>
    <t>H2215001</t>
  </si>
  <si>
    <t>H2226001</t>
  </si>
  <si>
    <t>H2247001</t>
  </si>
  <si>
    <t>H2258001</t>
  </si>
  <si>
    <t>H2279001</t>
  </si>
  <si>
    <t>H2288001</t>
  </si>
  <si>
    <t>H2299001</t>
  </si>
  <si>
    <t>H2301001</t>
  </si>
  <si>
    <t>H2302001</t>
  </si>
  <si>
    <t>H2306001</t>
  </si>
  <si>
    <t>H2317001</t>
  </si>
  <si>
    <t>H2320001</t>
  </si>
  <si>
    <t>H2328001</t>
  </si>
  <si>
    <t>H2335001</t>
  </si>
  <si>
    <t>H2336001</t>
  </si>
  <si>
    <t>H2344001</t>
  </si>
  <si>
    <t>H2354001</t>
  </si>
  <si>
    <t>H2358001</t>
  </si>
  <si>
    <t>H2392001</t>
  </si>
  <si>
    <t>H2394001</t>
  </si>
  <si>
    <t>H2415001</t>
  </si>
  <si>
    <t>H2429001</t>
  </si>
  <si>
    <t>H2431001</t>
  </si>
  <si>
    <t>H2443001</t>
  </si>
  <si>
    <t>H2444001</t>
  </si>
  <si>
    <t>H2445001</t>
  </si>
  <si>
    <t>H2455001</t>
  </si>
  <si>
    <t>H2456001</t>
  </si>
  <si>
    <t>H2486001</t>
  </si>
  <si>
    <t>H2487001</t>
  </si>
  <si>
    <t>H2491001</t>
  </si>
  <si>
    <t>H2502001</t>
  </si>
  <si>
    <t>H2538001</t>
  </si>
  <si>
    <t>H2551001</t>
  </si>
  <si>
    <t>H2576001</t>
  </si>
  <si>
    <t>H2587001</t>
  </si>
  <si>
    <t>H2589001</t>
  </si>
  <si>
    <t>H2605001</t>
  </si>
  <si>
    <t>H2608001</t>
  </si>
  <si>
    <t>H2610001</t>
  </si>
  <si>
    <t>H2616001</t>
  </si>
  <si>
    <t>H2629001</t>
  </si>
  <si>
    <t>H2630001</t>
  </si>
  <si>
    <t>H2636001</t>
  </si>
  <si>
    <t>H2643001</t>
  </si>
  <si>
    <t>H2653001</t>
  </si>
  <si>
    <t>H2655001</t>
  </si>
  <si>
    <t>H2659001</t>
  </si>
  <si>
    <t>H2661001</t>
  </si>
  <si>
    <t>Y8007005</t>
  </si>
  <si>
    <t>C9663002</t>
  </si>
  <si>
    <t>E0779002</t>
  </si>
  <si>
    <t>E3078002</t>
  </si>
  <si>
    <t>E8817002</t>
  </si>
  <si>
    <t>H2097002</t>
  </si>
  <si>
    <t>H2159002</t>
  </si>
  <si>
    <t>H2575002</t>
  </si>
  <si>
    <t>H2677001</t>
  </si>
  <si>
    <t>H2685001</t>
  </si>
  <si>
    <t>H2691001</t>
  </si>
  <si>
    <t>H2697001</t>
  </si>
  <si>
    <t>H2720001</t>
  </si>
  <si>
    <t>H2740001</t>
  </si>
  <si>
    <t>H2759001</t>
  </si>
  <si>
    <t>H2767001</t>
  </si>
  <si>
    <t>H2780001</t>
  </si>
  <si>
    <t>H2789001</t>
  </si>
  <si>
    <t>H2860001</t>
  </si>
  <si>
    <t>H2870001</t>
  </si>
  <si>
    <t>H2888001</t>
  </si>
  <si>
    <t>H2890001</t>
  </si>
  <si>
    <t>H2902001</t>
  </si>
  <si>
    <t>H2903001</t>
  </si>
  <si>
    <t>H2913001</t>
  </si>
  <si>
    <t>H2914001</t>
  </si>
  <si>
    <t>H2931001</t>
  </si>
  <si>
    <t>H2942001</t>
  </si>
  <si>
    <t>H2956001</t>
  </si>
  <si>
    <t>H2964001</t>
  </si>
  <si>
    <t>H2966001</t>
  </si>
  <si>
    <t>H2973001</t>
  </si>
  <si>
    <t>H2976001</t>
  </si>
  <si>
    <t>H2995001</t>
  </si>
  <si>
    <t>H3008001</t>
  </si>
  <si>
    <t>H3018001</t>
  </si>
  <si>
    <t>H3033001</t>
  </si>
  <si>
    <t>H3037001</t>
  </si>
  <si>
    <t>H3042001</t>
  </si>
  <si>
    <t>H3080001</t>
  </si>
  <si>
    <t>H3100001</t>
  </si>
  <si>
    <t>H3110001</t>
  </si>
  <si>
    <t>H3127001</t>
  </si>
  <si>
    <t>H3130001</t>
  </si>
  <si>
    <t>H3150001</t>
  </si>
  <si>
    <t>H3154001</t>
  </si>
  <si>
    <t>H3160001</t>
  </si>
  <si>
    <t>H3167001</t>
  </si>
  <si>
    <t>H3183001</t>
  </si>
  <si>
    <t>H3188001</t>
  </si>
  <si>
    <t>H3194001</t>
  </si>
  <si>
    <t>H3216001</t>
  </si>
  <si>
    <t>H3225001</t>
  </si>
  <si>
    <t>H3234001</t>
  </si>
  <si>
    <t>H3238001</t>
  </si>
  <si>
    <t>H3270001</t>
  </si>
  <si>
    <t>H3288001</t>
  </si>
  <si>
    <t>H3290001</t>
  </si>
  <si>
    <t>H3304001</t>
  </si>
  <si>
    <t>H3309001</t>
  </si>
  <si>
    <t>H3311001</t>
  </si>
  <si>
    <t>H3326001</t>
  </si>
  <si>
    <t>H3343001</t>
  </si>
  <si>
    <t>H3348001</t>
  </si>
  <si>
    <t>H3355001</t>
  </si>
  <si>
    <t>H3362001</t>
  </si>
  <si>
    <t>H3370001</t>
  </si>
  <si>
    <t>H3385001</t>
  </si>
  <si>
    <t>H3387001</t>
  </si>
  <si>
    <t>H3410001</t>
  </si>
  <si>
    <t>H3424001</t>
  </si>
  <si>
    <t>H3428001</t>
  </si>
  <si>
    <t>H3430001</t>
  </si>
  <si>
    <t>H3433001</t>
  </si>
  <si>
    <t>H3440001</t>
  </si>
  <si>
    <t>H3446001</t>
  </si>
  <si>
    <t>H3480001</t>
  </si>
  <si>
    <t>H3487001</t>
  </si>
  <si>
    <t>H3510001</t>
  </si>
  <si>
    <t>H3544001</t>
  </si>
  <si>
    <t>H3547001</t>
  </si>
  <si>
    <t>H3551001</t>
  </si>
  <si>
    <t>H3552001</t>
  </si>
  <si>
    <t>H3556001</t>
  </si>
  <si>
    <t>C8558002</t>
  </si>
  <si>
    <t>C9748004</t>
  </si>
  <si>
    <t>H3561001</t>
  </si>
  <si>
    <t>H3588001</t>
  </si>
  <si>
    <t>H3590001</t>
  </si>
  <si>
    <t>H3599001</t>
  </si>
  <si>
    <t>H3610001</t>
  </si>
  <si>
    <t>H3629001</t>
  </si>
  <si>
    <t>H3638001</t>
  </si>
  <si>
    <t>H3640001</t>
  </si>
  <si>
    <t>H3699001</t>
  </si>
  <si>
    <t>H3707001</t>
  </si>
  <si>
    <t>H3714001</t>
  </si>
  <si>
    <t>H3731001</t>
  </si>
  <si>
    <t>H3733001</t>
  </si>
  <si>
    <t>H3735001</t>
  </si>
  <si>
    <t>H3775001</t>
  </si>
  <si>
    <t>H3784001</t>
  </si>
  <si>
    <t>H3785001</t>
  </si>
  <si>
    <t>H3805001</t>
  </si>
  <si>
    <t>H3875001</t>
  </si>
  <si>
    <t>H3885001</t>
  </si>
  <si>
    <t>H3888001</t>
  </si>
  <si>
    <t>H3900001</t>
  </si>
  <si>
    <t>H3911001</t>
  </si>
  <si>
    <t>H3914001</t>
  </si>
  <si>
    <t>H3918001</t>
  </si>
  <si>
    <t>H3921001</t>
  </si>
  <si>
    <t>H4014001</t>
  </si>
  <si>
    <t>H4150001</t>
  </si>
  <si>
    <t>H4152001</t>
  </si>
  <si>
    <t>H4164001</t>
  </si>
  <si>
    <t>H4168001</t>
  </si>
  <si>
    <t>H4169001</t>
  </si>
  <si>
    <t>H4171001</t>
  </si>
  <si>
    <t>H4173001</t>
  </si>
  <si>
    <t>H4193001</t>
  </si>
  <si>
    <t>H4208001</t>
  </si>
  <si>
    <t>H4248001</t>
  </si>
  <si>
    <t>H4314001</t>
  </si>
  <si>
    <t>H4336001</t>
  </si>
  <si>
    <t>H4347001</t>
  </si>
  <si>
    <t>H4352001</t>
  </si>
  <si>
    <t>H4368001</t>
  </si>
  <si>
    <t>H4374001</t>
  </si>
  <si>
    <t>H4379001</t>
  </si>
  <si>
    <t>H4381001</t>
  </si>
  <si>
    <t>H4407001</t>
  </si>
  <si>
    <t>H4418001</t>
  </si>
  <si>
    <t>H4426001</t>
  </si>
  <si>
    <t>H4461001</t>
  </si>
  <si>
    <t>H4466001</t>
  </si>
  <si>
    <t>H4472001</t>
  </si>
  <si>
    <t>H4480001</t>
  </si>
  <si>
    <t>Y8729004</t>
  </si>
  <si>
    <t>A3950002</t>
  </si>
  <si>
    <t>C1556004</t>
  </si>
  <si>
    <t>E6960002</t>
  </si>
  <si>
    <t>H3779001</t>
  </si>
  <si>
    <t>H4097002</t>
  </si>
  <si>
    <t>H4361001</t>
  </si>
  <si>
    <t>H4456001</t>
  </si>
  <si>
    <t>H4470001</t>
  </si>
  <si>
    <t>H4475001</t>
  </si>
  <si>
    <t>H4477001</t>
  </si>
  <si>
    <t>H4496001</t>
  </si>
  <si>
    <t>H4499001</t>
  </si>
  <si>
    <t>H4516001</t>
  </si>
  <si>
    <t>H4531001</t>
  </si>
  <si>
    <t>H4539001</t>
  </si>
  <si>
    <t>H4545001</t>
  </si>
  <si>
    <t>H4546001</t>
  </si>
  <si>
    <t>H4567001</t>
  </si>
  <si>
    <t>H4570001</t>
  </si>
  <si>
    <t>H4578001</t>
  </si>
  <si>
    <t>H4586001</t>
  </si>
  <si>
    <t>H4600001</t>
  </si>
  <si>
    <t>H4609001</t>
  </si>
  <si>
    <t>H4611001</t>
  </si>
  <si>
    <t>H4614001</t>
  </si>
  <si>
    <t>H4636001</t>
  </si>
  <si>
    <t>H4637001</t>
  </si>
  <si>
    <t>H4645001</t>
  </si>
  <si>
    <t>H4675001</t>
  </si>
  <si>
    <t>H4677001</t>
  </si>
  <si>
    <t>H4687001</t>
  </si>
  <si>
    <t>H4697001</t>
  </si>
  <si>
    <t>H4741001</t>
  </si>
  <si>
    <t>H4746001</t>
  </si>
  <si>
    <t>H4752001</t>
  </si>
  <si>
    <t>H4755001</t>
  </si>
  <si>
    <t>H4756001</t>
  </si>
  <si>
    <t>H4764001</t>
  </si>
  <si>
    <t>H4765001</t>
  </si>
  <si>
    <t>H4788001</t>
  </si>
  <si>
    <t>H4789001</t>
  </si>
  <si>
    <t>H4792001</t>
  </si>
  <si>
    <t>H4808001</t>
  </si>
  <si>
    <t>H4818001</t>
  </si>
  <si>
    <t>H4833001</t>
  </si>
  <si>
    <t>H4839001</t>
  </si>
  <si>
    <t>H4840001</t>
  </si>
  <si>
    <t>H4863001</t>
  </si>
  <si>
    <t>H4865001</t>
  </si>
  <si>
    <t>H4879001</t>
  </si>
  <si>
    <t>H4900001</t>
  </si>
  <si>
    <t>H4929001</t>
  </si>
  <si>
    <t>H4930001</t>
  </si>
  <si>
    <t>H4931001</t>
  </si>
  <si>
    <t>H4958001</t>
  </si>
  <si>
    <t>H4960001</t>
  </si>
  <si>
    <t>H4974001</t>
  </si>
  <si>
    <t>H4995001</t>
  </si>
  <si>
    <t>H5012001</t>
  </si>
  <si>
    <t>H5019001</t>
  </si>
  <si>
    <t>H5066001</t>
  </si>
  <si>
    <t>H5072001</t>
  </si>
  <si>
    <t>H5081001</t>
  </si>
  <si>
    <t>H5088001</t>
  </si>
  <si>
    <t>H5120001</t>
  </si>
  <si>
    <t>H5144001</t>
  </si>
  <si>
    <t>H5151001</t>
  </si>
  <si>
    <t>H5154001</t>
  </si>
  <si>
    <t>H5171001</t>
  </si>
  <si>
    <t>H5175001</t>
  </si>
  <si>
    <t>H5186001</t>
  </si>
  <si>
    <t>H5193001</t>
  </si>
  <si>
    <t>H5198001</t>
  </si>
  <si>
    <t>H5231001</t>
  </si>
  <si>
    <t>H5266001</t>
  </si>
  <si>
    <t>H5278001</t>
  </si>
  <si>
    <t>H5281001</t>
  </si>
  <si>
    <t>H5319001</t>
  </si>
  <si>
    <t>H5403001</t>
  </si>
  <si>
    <t>A5424003</t>
  </si>
  <si>
    <t>C8036002</t>
  </si>
  <si>
    <t>C8473002</t>
  </si>
  <si>
    <t>D8823002</t>
  </si>
  <si>
    <t>H4467002</t>
  </si>
  <si>
    <t>H5279001</t>
  </si>
  <si>
    <t>H5293001</t>
  </si>
  <si>
    <t>H5296001</t>
  </si>
  <si>
    <t>H5334001</t>
  </si>
  <si>
    <t>H5338001</t>
  </si>
  <si>
    <t>H5345001</t>
  </si>
  <si>
    <t>H5369001</t>
  </si>
  <si>
    <t>H5375001</t>
  </si>
  <si>
    <t>H5383001</t>
  </si>
  <si>
    <t>H5406001</t>
  </si>
  <si>
    <t>H5407001</t>
  </si>
  <si>
    <t>H5412001</t>
  </si>
  <si>
    <t>H5413001</t>
  </si>
  <si>
    <t>H5415001</t>
  </si>
  <si>
    <t>H5440001</t>
  </si>
  <si>
    <t>H5454001</t>
  </si>
  <si>
    <t>H5495001</t>
  </si>
  <si>
    <t>H5504001</t>
  </si>
  <si>
    <t>H5558001</t>
  </si>
  <si>
    <t>H5578001</t>
  </si>
  <si>
    <t>H5611001</t>
  </si>
  <si>
    <t>H5618001</t>
  </si>
  <si>
    <t>H5626001</t>
  </si>
  <si>
    <t>H5658001</t>
  </si>
  <si>
    <t>H5673001</t>
  </si>
  <si>
    <t>H5687001</t>
  </si>
  <si>
    <t>H5699001</t>
  </si>
  <si>
    <t>H5722001</t>
  </si>
  <si>
    <t>H5736001</t>
  </si>
  <si>
    <t>H5742001</t>
  </si>
  <si>
    <t>H5776001</t>
  </si>
  <si>
    <t>H5796001</t>
  </si>
  <si>
    <t>H5797001</t>
  </si>
  <si>
    <t>H5800001</t>
  </si>
  <si>
    <t>H5801001</t>
  </si>
  <si>
    <t>H5813001</t>
  </si>
  <si>
    <t>H5818001</t>
  </si>
  <si>
    <t>H5821001</t>
  </si>
  <si>
    <t>H5822001</t>
  </si>
  <si>
    <t>H5830001</t>
  </si>
  <si>
    <t>H5832001</t>
  </si>
  <si>
    <t>H5841001</t>
  </si>
  <si>
    <t>H5851001</t>
  </si>
  <si>
    <t>H5852001</t>
  </si>
  <si>
    <t>H5861001</t>
  </si>
  <si>
    <t>H5871001</t>
  </si>
  <si>
    <t>H5879001</t>
  </si>
  <si>
    <t>H5886001</t>
  </si>
  <si>
    <t>H5937001</t>
  </si>
  <si>
    <t>H5939001</t>
  </si>
  <si>
    <t>H5940001</t>
  </si>
  <si>
    <t>H5969001</t>
  </si>
  <si>
    <t>H5986001</t>
  </si>
  <si>
    <t>H5994001</t>
  </si>
  <si>
    <t>H5999001</t>
  </si>
  <si>
    <t>H6015001</t>
  </si>
  <si>
    <t>H6016001</t>
  </si>
  <si>
    <t>H6029001</t>
  </si>
  <si>
    <t>H6049001</t>
  </si>
  <si>
    <t>H6055001</t>
  </si>
  <si>
    <t>H6057001</t>
  </si>
  <si>
    <t>H6059001</t>
  </si>
  <si>
    <t>H6063001</t>
  </si>
  <si>
    <t>H6068001</t>
  </si>
  <si>
    <t>H6098001</t>
  </si>
  <si>
    <t>H6118001</t>
  </si>
  <si>
    <t>H6137001</t>
  </si>
  <si>
    <t>H6163001</t>
  </si>
  <si>
    <t>H6165001</t>
  </si>
  <si>
    <t>H6170001</t>
  </si>
  <si>
    <t>H6171001</t>
  </si>
  <si>
    <t>H6174001</t>
  </si>
  <si>
    <t>H6195001</t>
  </si>
  <si>
    <t>H6199001</t>
  </si>
  <si>
    <t>H6216001</t>
  </si>
  <si>
    <t>H6237001</t>
  </si>
  <si>
    <t>H6253001</t>
  </si>
  <si>
    <t>E9324002</t>
  </si>
  <si>
    <t>H5850001</t>
  </si>
  <si>
    <t>H5865003</t>
  </si>
  <si>
    <t>H6106001</t>
  </si>
  <si>
    <t>H6187001</t>
  </si>
  <si>
    <t>H6194001</t>
  </si>
  <si>
    <t>H6228001</t>
  </si>
  <si>
    <t>H6230001</t>
  </si>
  <si>
    <t>H6231001</t>
  </si>
  <si>
    <t>H6234001</t>
  </si>
  <si>
    <t>H6315001</t>
  </si>
  <si>
    <t>H6318001</t>
  </si>
  <si>
    <t>H6322001</t>
  </si>
  <si>
    <t>H6329001</t>
  </si>
  <si>
    <t>H6333001</t>
  </si>
  <si>
    <t>H6336001</t>
  </si>
  <si>
    <t>H6338001</t>
  </si>
  <si>
    <t>H6347001</t>
  </si>
  <si>
    <t>H6357001</t>
  </si>
  <si>
    <t>H6368001</t>
  </si>
  <si>
    <t>H6385001</t>
  </si>
  <si>
    <t>H6523001</t>
  </si>
  <si>
    <t>H6525001</t>
  </si>
  <si>
    <t>H6527001</t>
  </si>
  <si>
    <t>H6530001</t>
  </si>
  <si>
    <t>H6546001</t>
  </si>
  <si>
    <t>H6551001</t>
  </si>
  <si>
    <t>H6562001</t>
  </si>
  <si>
    <t>H6566001</t>
  </si>
  <si>
    <t>H6574001</t>
  </si>
  <si>
    <t>H6592001</t>
  </si>
  <si>
    <t>H6605001</t>
  </si>
  <si>
    <t>H6608001</t>
  </si>
  <si>
    <t>H6616001</t>
  </si>
  <si>
    <t>H6625001</t>
  </si>
  <si>
    <t>H6627001</t>
  </si>
  <si>
    <t>H6629001</t>
  </si>
  <si>
    <t>H6641001</t>
  </si>
  <si>
    <t>H6647001</t>
  </si>
  <si>
    <t>H6648001</t>
  </si>
  <si>
    <t>H6650001</t>
  </si>
  <si>
    <t>H6651001</t>
  </si>
  <si>
    <t>H6657001</t>
  </si>
  <si>
    <t>H6667001</t>
  </si>
  <si>
    <t>H6670001</t>
  </si>
  <si>
    <t>H6684001</t>
  </si>
  <si>
    <t>H6692001</t>
  </si>
  <si>
    <t>H6695001</t>
  </si>
  <si>
    <t>H6700001</t>
  </si>
  <si>
    <t>H6710001</t>
  </si>
  <si>
    <t>H6730001</t>
  </si>
  <si>
    <t>H6750001</t>
  </si>
  <si>
    <t>H6758001</t>
  </si>
  <si>
    <t>H6764001</t>
  </si>
  <si>
    <t>H6766001</t>
  </si>
  <si>
    <t>H6775001</t>
  </si>
  <si>
    <t>H6792001</t>
  </si>
  <si>
    <t>H6793001</t>
  </si>
  <si>
    <t>H6804001</t>
  </si>
  <si>
    <t>H6819001</t>
  </si>
  <si>
    <t>H6826001</t>
  </si>
  <si>
    <t>H6829001</t>
  </si>
  <si>
    <t>H6835001</t>
  </si>
  <si>
    <t>H6836001</t>
  </si>
  <si>
    <t>H6845001</t>
  </si>
  <si>
    <t>H6848001</t>
  </si>
  <si>
    <t>H6852001</t>
  </si>
  <si>
    <t>H6869001</t>
  </si>
  <si>
    <t>H6882001</t>
  </si>
  <si>
    <t>H6887001</t>
  </si>
  <si>
    <t>H6903001</t>
  </si>
  <si>
    <t>H6914001</t>
  </si>
  <si>
    <t>H6921001</t>
  </si>
  <si>
    <t>H6922001</t>
  </si>
  <si>
    <t>H6924001</t>
  </si>
  <si>
    <t>H6932001</t>
  </si>
  <si>
    <t>H6945001</t>
  </si>
  <si>
    <t>H6948001</t>
  </si>
  <si>
    <t>H6967001</t>
  </si>
  <si>
    <t>H6968001</t>
  </si>
  <si>
    <t>H6970001</t>
  </si>
  <si>
    <t>H6973001</t>
  </si>
  <si>
    <t>H6977001</t>
  </si>
  <si>
    <t>H6992001</t>
  </si>
  <si>
    <t>H7021001</t>
  </si>
  <si>
    <t>H7023001</t>
  </si>
  <si>
    <t>H7026001</t>
  </si>
  <si>
    <t>H7030001</t>
  </si>
  <si>
    <t>H7037001</t>
  </si>
  <si>
    <t>H7048001</t>
  </si>
  <si>
    <t>H7057001</t>
  </si>
  <si>
    <t>H7061001</t>
  </si>
  <si>
    <t>H7091001</t>
  </si>
  <si>
    <t>H7092001</t>
  </si>
  <si>
    <t>H7121001</t>
  </si>
  <si>
    <t>H7123001</t>
  </si>
  <si>
    <t>H7173001</t>
  </si>
  <si>
    <t>H7197001</t>
  </si>
  <si>
    <t>H7199001</t>
  </si>
  <si>
    <t>H7201001</t>
  </si>
  <si>
    <t>H7210001</t>
  </si>
  <si>
    <t>H7217001</t>
  </si>
  <si>
    <t>H7219001</t>
  </si>
  <si>
    <t>H7233001</t>
  </si>
  <si>
    <t>H7255001</t>
  </si>
  <si>
    <t>B4339002</t>
  </si>
  <si>
    <t>C4475002</t>
  </si>
  <si>
    <t>C5390005</t>
  </si>
  <si>
    <t>C8417007</t>
  </si>
  <si>
    <t>C9229002</t>
  </si>
  <si>
    <t>E5131002</t>
  </si>
  <si>
    <t>H4464001</t>
  </si>
  <si>
    <t>H6304002</t>
  </si>
  <si>
    <t>H7200001</t>
  </si>
  <si>
    <t>H7249001</t>
  </si>
  <si>
    <t>H7270001</t>
  </si>
  <si>
    <t>H7275001</t>
  </si>
  <si>
    <t>H7279001</t>
  </si>
  <si>
    <t>H7288001</t>
  </si>
  <si>
    <t>H7299001</t>
  </si>
  <si>
    <t>H7345001</t>
  </si>
  <si>
    <t>H7348001</t>
  </si>
  <si>
    <t>H7366001</t>
  </si>
  <si>
    <t>H7383001</t>
  </si>
  <si>
    <t>H7395001</t>
  </si>
  <si>
    <t>H7441001</t>
  </si>
  <si>
    <t>H7445001</t>
  </si>
  <si>
    <t>H7447001</t>
  </si>
  <si>
    <t>H7448001</t>
  </si>
  <si>
    <t>H7457001</t>
  </si>
  <si>
    <t>H7475001</t>
  </si>
  <si>
    <t>H7477001</t>
  </si>
  <si>
    <t>H7484001</t>
  </si>
  <si>
    <t>H7485001</t>
  </si>
  <si>
    <t>H7493001</t>
  </si>
  <si>
    <t>H7494001</t>
  </si>
  <si>
    <t>H7497001</t>
  </si>
  <si>
    <t>H7514001</t>
  </si>
  <si>
    <t>H7558001</t>
  </si>
  <si>
    <t>H7576001</t>
  </si>
  <si>
    <t>H7583001</t>
  </si>
  <si>
    <t>H7584001</t>
  </si>
  <si>
    <t>H7585001</t>
  </si>
  <si>
    <t>H7586001</t>
  </si>
  <si>
    <t>H7613001</t>
  </si>
  <si>
    <t>H7620001</t>
  </si>
  <si>
    <t>H7624001</t>
  </si>
  <si>
    <t>H7627001</t>
  </si>
  <si>
    <t>H7630001</t>
  </si>
  <si>
    <t>H7631001</t>
  </si>
  <si>
    <t>H7643001</t>
  </si>
  <si>
    <t>H7669001</t>
  </si>
  <si>
    <t>H7670001</t>
  </si>
  <si>
    <t>H7675001</t>
  </si>
  <si>
    <t>H7679001</t>
  </si>
  <si>
    <t>H7697001</t>
  </si>
  <si>
    <t>H7701001</t>
  </si>
  <si>
    <t>H7703001</t>
  </si>
  <si>
    <t>H7778001</t>
  </si>
  <si>
    <t>H7792001</t>
  </si>
  <si>
    <t>H7795001</t>
  </si>
  <si>
    <t>H7838001</t>
  </si>
  <si>
    <t>H7839001</t>
  </si>
  <si>
    <t>H7843001</t>
  </si>
  <si>
    <t>H7855001</t>
  </si>
  <si>
    <t>H7857001</t>
  </si>
  <si>
    <t>H7870001</t>
  </si>
  <si>
    <t>H7882001</t>
  </si>
  <si>
    <t>H7885001</t>
  </si>
  <si>
    <t>H7886001</t>
  </si>
  <si>
    <t>H7888001</t>
  </si>
  <si>
    <t>H7939001</t>
  </si>
  <si>
    <t>H7951001</t>
  </si>
  <si>
    <t>H7994001</t>
  </si>
  <si>
    <t>H8008001</t>
  </si>
  <si>
    <t>H8025001</t>
  </si>
  <si>
    <t>H8030001</t>
  </si>
  <si>
    <t>H8042001</t>
  </si>
  <si>
    <t>H8043001</t>
  </si>
  <si>
    <t>H8054001</t>
  </si>
  <si>
    <t>H8061001</t>
  </si>
  <si>
    <t>H8066001</t>
  </si>
  <si>
    <t>H8068001</t>
  </si>
  <si>
    <t>H8083001</t>
  </si>
  <si>
    <t>H8093001</t>
  </si>
  <si>
    <t>H8095001</t>
  </si>
  <si>
    <t>H8096001</t>
  </si>
  <si>
    <t>H8099001</t>
  </si>
  <si>
    <t>H8100001</t>
  </si>
  <si>
    <t>H8101001</t>
  </si>
  <si>
    <t>H8103001</t>
  </si>
  <si>
    <t>H8105001</t>
  </si>
  <si>
    <t>H8106001</t>
  </si>
  <si>
    <t>H8109001</t>
  </si>
  <si>
    <t>H8130001</t>
  </si>
  <si>
    <t>D5195003</t>
  </si>
  <si>
    <t>D5258005</t>
  </si>
  <si>
    <t>H7747001</t>
  </si>
  <si>
    <t>H8090001</t>
  </si>
  <si>
    <t>H8114001</t>
  </si>
  <si>
    <t>H8207001</t>
  </si>
  <si>
    <t>H8244001</t>
  </si>
  <si>
    <t>H8252001</t>
  </si>
  <si>
    <t>H8256001</t>
  </si>
  <si>
    <t>H8258001</t>
  </si>
  <si>
    <t>H8259001</t>
  </si>
  <si>
    <t>H8263001</t>
  </si>
  <si>
    <t>H8279001</t>
  </si>
  <si>
    <t>H8282001</t>
  </si>
  <si>
    <t>H8285001</t>
  </si>
  <si>
    <t>H8290001</t>
  </si>
  <si>
    <t>H8291001</t>
  </si>
  <si>
    <t>H8296001</t>
  </si>
  <si>
    <t>H8298002</t>
  </si>
  <si>
    <t>H8304001</t>
  </si>
  <si>
    <t>H8312001</t>
  </si>
  <si>
    <t>H8314001</t>
  </si>
  <si>
    <t>H8322001</t>
  </si>
  <si>
    <t>H8349001</t>
  </si>
  <si>
    <t>H8369001</t>
  </si>
  <si>
    <t>H8370001</t>
  </si>
  <si>
    <t>H8371001</t>
  </si>
  <si>
    <t>H8373001</t>
  </si>
  <si>
    <t>H8374001</t>
  </si>
  <si>
    <t>H8376001</t>
  </si>
  <si>
    <t>H8382001</t>
  </si>
  <si>
    <t>H8411001</t>
  </si>
  <si>
    <t>H8417001</t>
  </si>
  <si>
    <t>H8423001</t>
  </si>
  <si>
    <t>H8427001</t>
  </si>
  <si>
    <t>H8435001</t>
  </si>
  <si>
    <t>H8457001</t>
  </si>
  <si>
    <t>H8470001</t>
  </si>
  <si>
    <t>H8475001</t>
  </si>
  <si>
    <t>H8476001</t>
  </si>
  <si>
    <t>H8511001</t>
  </si>
  <si>
    <t>H8512001</t>
  </si>
  <si>
    <t>H8518001</t>
  </si>
  <si>
    <t>H8521001</t>
  </si>
  <si>
    <t>H8523001</t>
  </si>
  <si>
    <t>H8528001</t>
  </si>
  <si>
    <t>H8538001</t>
  </si>
  <si>
    <t>H8546001</t>
  </si>
  <si>
    <t>H8554001</t>
  </si>
  <si>
    <t>H8556001</t>
  </si>
  <si>
    <t>H8558001</t>
  </si>
  <si>
    <t>H8583001</t>
  </si>
  <si>
    <t>H8585001</t>
  </si>
  <si>
    <t>H8587001</t>
  </si>
  <si>
    <t>H8590001</t>
  </si>
  <si>
    <t>H8592001</t>
  </si>
  <si>
    <t>H8593001</t>
  </si>
  <si>
    <t>H8634001</t>
  </si>
  <si>
    <t>H8637001</t>
  </si>
  <si>
    <t>H8640001</t>
  </si>
  <si>
    <t>H8645001</t>
  </si>
  <si>
    <t>H8649001</t>
  </si>
  <si>
    <t>H8650001</t>
  </si>
  <si>
    <t>H8651001</t>
  </si>
  <si>
    <t>H8659001</t>
  </si>
  <si>
    <t>H8697001</t>
  </si>
  <si>
    <t>H8712001</t>
  </si>
  <si>
    <t>H8714001</t>
  </si>
  <si>
    <t>H8732001</t>
  </si>
  <si>
    <t>H8733001</t>
  </si>
  <si>
    <t>H8739001</t>
  </si>
  <si>
    <t>H8740001</t>
  </si>
  <si>
    <t>H8742001</t>
  </si>
  <si>
    <t>H8743001</t>
  </si>
  <si>
    <t>H8748001</t>
  </si>
  <si>
    <t>H8763001</t>
  </si>
  <si>
    <t>H8772001</t>
  </si>
  <si>
    <t>H8793001</t>
  </si>
  <si>
    <t>H8797001</t>
  </si>
  <si>
    <t>H8804001</t>
  </si>
  <si>
    <t>H8816001</t>
  </si>
  <si>
    <t>H8947001</t>
  </si>
  <si>
    <t>H8948001</t>
  </si>
  <si>
    <t>H9016001</t>
  </si>
  <si>
    <t>H9022001</t>
  </si>
  <si>
    <t>H9023001</t>
  </si>
  <si>
    <t>H9025001</t>
  </si>
  <si>
    <t>H9027001</t>
  </si>
  <si>
    <t>H9034001</t>
  </si>
  <si>
    <t>H9042001</t>
  </si>
  <si>
    <t>H9043001</t>
  </si>
  <si>
    <t>H9077001</t>
  </si>
  <si>
    <t>H9080001</t>
  </si>
  <si>
    <t>H9082001</t>
  </si>
  <si>
    <t>H9127001</t>
  </si>
  <si>
    <t>H9129001</t>
  </si>
  <si>
    <t>H9135001</t>
  </si>
  <si>
    <t>H9174001</t>
  </si>
  <si>
    <t>H9178001</t>
  </si>
  <si>
    <t>C2540005</t>
  </si>
  <si>
    <t>D5629003</t>
  </si>
  <si>
    <t>D8136002</t>
  </si>
  <si>
    <t>G0006789</t>
  </si>
  <si>
    <t>G0006803</t>
  </si>
  <si>
    <t>G0006808</t>
  </si>
  <si>
    <t>H3891002</t>
  </si>
  <si>
    <t>H8535001</t>
  </si>
  <si>
    <t>H9234001</t>
  </si>
  <si>
    <t>H9243001</t>
  </si>
  <si>
    <t>H9246001</t>
  </si>
  <si>
    <t>H9259001</t>
  </si>
  <si>
    <t>H9278001</t>
  </si>
  <si>
    <t>H9289001</t>
  </si>
  <si>
    <t>H9312001</t>
  </si>
  <si>
    <t>H9315001</t>
  </si>
  <si>
    <t>H9320001</t>
  </si>
  <si>
    <t>H9348001</t>
  </si>
  <si>
    <t>DFSK</t>
  </si>
  <si>
    <t>H9353001</t>
  </si>
  <si>
    <t>H9358001</t>
  </si>
  <si>
    <t>H9401001</t>
  </si>
  <si>
    <t>SUZUKI</t>
  </si>
  <si>
    <t>H9403001</t>
  </si>
  <si>
    <t>H9404001</t>
  </si>
  <si>
    <t>H9408001</t>
  </si>
  <si>
    <t>H9424001</t>
  </si>
  <si>
    <t>H9430001</t>
  </si>
  <si>
    <t>H9431001</t>
  </si>
  <si>
    <t>H9434001</t>
  </si>
  <si>
    <t>H9439001</t>
  </si>
  <si>
    <t>H9447001</t>
  </si>
  <si>
    <t>H9449001</t>
  </si>
  <si>
    <t>H9451001</t>
  </si>
  <si>
    <t>H9475001</t>
  </si>
  <si>
    <t>H9491001</t>
  </si>
  <si>
    <t>H9492001</t>
  </si>
  <si>
    <t>H9509001</t>
  </si>
  <si>
    <t>H9512001</t>
  </si>
  <si>
    <t>H9524001</t>
  </si>
  <si>
    <t>H9525001</t>
  </si>
  <si>
    <t>H9527001</t>
  </si>
  <si>
    <t>H9528001</t>
  </si>
  <si>
    <t>H9530001</t>
  </si>
  <si>
    <t>H9579001</t>
  </si>
  <si>
    <t>H9585001</t>
  </si>
  <si>
    <t>H9599001</t>
  </si>
  <si>
    <t>H9604001</t>
  </si>
  <si>
    <t>RENAULT</t>
  </si>
  <si>
    <t>H9623001</t>
  </si>
  <si>
    <t>H9626001</t>
  </si>
  <si>
    <t>H9627001</t>
  </si>
  <si>
    <t>H9637001</t>
  </si>
  <si>
    <t>H9657001</t>
  </si>
  <si>
    <t>H9665001</t>
  </si>
  <si>
    <t>H9704001</t>
  </si>
  <si>
    <t>H9705001</t>
  </si>
  <si>
    <t>H9706001</t>
  </si>
  <si>
    <t>H9711001</t>
  </si>
  <si>
    <t>H9715001</t>
  </si>
  <si>
    <t>H9716001</t>
  </si>
  <si>
    <t>H9717001</t>
  </si>
  <si>
    <t>H9718001</t>
  </si>
  <si>
    <t>H9755001</t>
  </si>
  <si>
    <t>H9772001</t>
  </si>
  <si>
    <t>H9775001</t>
  </si>
  <si>
    <t>H9813001</t>
  </si>
  <si>
    <t>H9837001</t>
  </si>
  <si>
    <t>H9853001</t>
  </si>
  <si>
    <t>H9863001</t>
  </si>
  <si>
    <t>H9864001</t>
  </si>
  <si>
    <t>H9867001</t>
  </si>
  <si>
    <t>H9868001</t>
  </si>
  <si>
    <t>H9872001</t>
  </si>
  <si>
    <t>H9923001</t>
  </si>
  <si>
    <t>H9962001</t>
  </si>
  <si>
    <t>G0001085</t>
  </si>
  <si>
    <t>H9963001</t>
  </si>
  <si>
    <t>H9974001</t>
  </si>
  <si>
    <t>H9976001</t>
  </si>
  <si>
    <t>I0007001</t>
  </si>
  <si>
    <t>I0048001</t>
  </si>
  <si>
    <t>I0052001</t>
  </si>
  <si>
    <t>I0077001</t>
  </si>
  <si>
    <t>I0081001</t>
  </si>
  <si>
    <t>I0093001</t>
  </si>
  <si>
    <t>I0096001</t>
  </si>
  <si>
    <t>I0097001</t>
  </si>
  <si>
    <t>I0098001</t>
  </si>
  <si>
    <t>I0100001</t>
  </si>
  <si>
    <t>I0102001</t>
  </si>
  <si>
    <t>I0103001</t>
  </si>
  <si>
    <t>I0110001</t>
  </si>
  <si>
    <t>I0115001</t>
  </si>
  <si>
    <t>I0117001</t>
  </si>
  <si>
    <t>I0118001</t>
  </si>
  <si>
    <t>I0122001</t>
  </si>
  <si>
    <t>I0127001</t>
  </si>
  <si>
    <t>I0128001</t>
  </si>
  <si>
    <t>C7288002</t>
  </si>
  <si>
    <t>C7622005</t>
  </si>
  <si>
    <t>D6092003</t>
  </si>
  <si>
    <t>H3327002</t>
  </si>
  <si>
    <t>H9703001</t>
  </si>
  <si>
    <t>I0107001</t>
  </si>
  <si>
    <t>I0116001</t>
  </si>
  <si>
    <t>I0120001</t>
  </si>
  <si>
    <t>I0134001</t>
  </si>
  <si>
    <t>I0179001</t>
  </si>
  <si>
    <t>I0198001</t>
  </si>
  <si>
    <t>I0231001</t>
  </si>
  <si>
    <t>I0232001</t>
  </si>
  <si>
    <t>I0240001</t>
  </si>
  <si>
    <t>I0255001</t>
  </si>
  <si>
    <t>I0264001</t>
  </si>
  <si>
    <t>I0326001</t>
  </si>
  <si>
    <t>I0329001</t>
  </si>
  <si>
    <t>I0331001</t>
  </si>
  <si>
    <t>I0344001</t>
  </si>
  <si>
    <t>I0351001</t>
  </si>
  <si>
    <t>I0355001</t>
  </si>
  <si>
    <t>I0361001</t>
  </si>
  <si>
    <t>I0364001</t>
  </si>
  <si>
    <t>I0379001</t>
  </si>
  <si>
    <t>I0382001</t>
  </si>
  <si>
    <t>I0409001</t>
  </si>
  <si>
    <t>I0410001</t>
  </si>
  <si>
    <t>I0451001</t>
  </si>
  <si>
    <t>I0458001</t>
  </si>
  <si>
    <t>I0462001</t>
  </si>
  <si>
    <t>I0472001</t>
  </si>
  <si>
    <t>I0481001</t>
  </si>
  <si>
    <t>I0492001</t>
  </si>
  <si>
    <t>I0500001</t>
  </si>
  <si>
    <t>I0506001</t>
  </si>
  <si>
    <t>I0514001</t>
  </si>
  <si>
    <t>I0517001</t>
  </si>
  <si>
    <t>I0518001</t>
  </si>
  <si>
    <t>I0521001</t>
  </si>
  <si>
    <t>I0524001</t>
  </si>
  <si>
    <t>I0532001</t>
  </si>
  <si>
    <t>I0723001</t>
  </si>
  <si>
    <t>I0724001</t>
  </si>
  <si>
    <t>I0732001</t>
  </si>
  <si>
    <t>I0733001</t>
  </si>
  <si>
    <t>I0758001</t>
  </si>
  <si>
    <t>I0778001</t>
  </si>
  <si>
    <t>I0794001</t>
  </si>
  <si>
    <t>I0805001</t>
  </si>
  <si>
    <t>I0814001</t>
  </si>
  <si>
    <t>I0854001</t>
  </si>
  <si>
    <t>I0855001</t>
  </si>
  <si>
    <t>I0857001</t>
  </si>
  <si>
    <t>I0859001</t>
  </si>
  <si>
    <t>I0862001</t>
  </si>
  <si>
    <t>I0863001</t>
  </si>
  <si>
    <t>I0864001</t>
  </si>
  <si>
    <t>I0869001</t>
  </si>
  <si>
    <t>I0905001</t>
  </si>
  <si>
    <t>I0928001</t>
  </si>
  <si>
    <t>I0935001</t>
  </si>
  <si>
    <t>I0937001</t>
  </si>
  <si>
    <t>I0946001</t>
  </si>
  <si>
    <t>I0963001</t>
  </si>
  <si>
    <t>I0972001</t>
  </si>
  <si>
    <t>I0978001</t>
  </si>
  <si>
    <t>I0992001</t>
  </si>
  <si>
    <t>JAC</t>
  </si>
  <si>
    <t>I1032001</t>
  </si>
  <si>
    <t>I1039001</t>
  </si>
  <si>
    <t>I1052001</t>
  </si>
  <si>
    <t>I1148001</t>
  </si>
  <si>
    <t>I1228001</t>
  </si>
  <si>
    <t>I1229001</t>
  </si>
  <si>
    <t>I1259001</t>
  </si>
  <si>
    <t>I1266001</t>
  </si>
  <si>
    <t>I1269001</t>
  </si>
  <si>
    <t>I1287001</t>
  </si>
  <si>
    <t>I1288001</t>
  </si>
  <si>
    <t>I1289001</t>
  </si>
  <si>
    <t>I1293001</t>
  </si>
  <si>
    <t>I1300001</t>
  </si>
  <si>
    <t>I1304001</t>
  </si>
  <si>
    <t>I1313001</t>
  </si>
  <si>
    <t>I1333001</t>
  </si>
  <si>
    <t>I1342001</t>
  </si>
  <si>
    <t>I1343001</t>
  </si>
  <si>
    <t>I1359001</t>
  </si>
  <si>
    <t>I1375001</t>
  </si>
  <si>
    <t>I1416001</t>
  </si>
  <si>
    <t>I1421001</t>
  </si>
  <si>
    <t>I1435001</t>
  </si>
  <si>
    <t>I1445001</t>
  </si>
  <si>
    <t>I1455001</t>
  </si>
  <si>
    <t>I1491001</t>
  </si>
  <si>
    <t>I1494001</t>
  </si>
  <si>
    <t>I1516001</t>
  </si>
  <si>
    <t>I1525001</t>
  </si>
  <si>
    <t>I1529001</t>
  </si>
  <si>
    <t>I1531001</t>
  </si>
  <si>
    <t>I1532001</t>
  </si>
  <si>
    <t>I1539001</t>
  </si>
  <si>
    <t>I1540001</t>
  </si>
  <si>
    <t>I1545001</t>
  </si>
  <si>
    <t>I1546001</t>
  </si>
  <si>
    <t>I1547001</t>
  </si>
  <si>
    <t>Y9058004</t>
  </si>
  <si>
    <t>B8798007</t>
  </si>
  <si>
    <t>C7761004</t>
  </si>
  <si>
    <t>C9255002</t>
  </si>
  <si>
    <t>D5308003</t>
  </si>
  <si>
    <t>E0776002</t>
  </si>
  <si>
    <t>I1589001</t>
  </si>
  <si>
    <t>I1624001</t>
  </si>
  <si>
    <t>I1627001</t>
  </si>
  <si>
    <t>I1643001</t>
  </si>
  <si>
    <t>I1647001</t>
  </si>
  <si>
    <t>I1648001</t>
  </si>
  <si>
    <t>I1650001</t>
  </si>
  <si>
    <t>I1672001</t>
  </si>
  <si>
    <t>I1675001</t>
  </si>
  <si>
    <t>I1681001</t>
  </si>
  <si>
    <t>I1705001</t>
  </si>
  <si>
    <t>I1706001</t>
  </si>
  <si>
    <t>I1707001</t>
  </si>
  <si>
    <t>I1708001</t>
  </si>
  <si>
    <t>I1709001</t>
  </si>
  <si>
    <t>I1710001</t>
  </si>
  <si>
    <t>I1714001</t>
  </si>
  <si>
    <t>I1727001</t>
  </si>
  <si>
    <t>I1740001</t>
  </si>
  <si>
    <t>I1741001</t>
  </si>
  <si>
    <t>I1743001</t>
  </si>
  <si>
    <t>I1746001</t>
  </si>
  <si>
    <t>I1748001</t>
  </si>
  <si>
    <t>I1761001</t>
  </si>
  <si>
    <t>I1763001</t>
  </si>
  <si>
    <t>I1787001</t>
  </si>
  <si>
    <t>I1831001</t>
  </si>
  <si>
    <t>I1854001</t>
  </si>
  <si>
    <t>I1874001</t>
  </si>
  <si>
    <t>I1876001</t>
  </si>
  <si>
    <t>I1877001</t>
  </si>
  <si>
    <t>I1879001</t>
  </si>
  <si>
    <t>I1882001</t>
  </si>
  <si>
    <t>I1887001</t>
  </si>
  <si>
    <t>I1895001</t>
  </si>
  <si>
    <t>I1914001</t>
  </si>
  <si>
    <t>I1916001</t>
  </si>
  <si>
    <t>I1918001</t>
  </si>
  <si>
    <t>I1928001</t>
  </si>
  <si>
    <t>I1951001</t>
  </si>
  <si>
    <t>I1952001</t>
  </si>
  <si>
    <t>I1953001</t>
  </si>
  <si>
    <t>I1954001</t>
  </si>
  <si>
    <t>I1961001</t>
  </si>
  <si>
    <t>I1963001</t>
  </si>
  <si>
    <t>I1971001</t>
  </si>
  <si>
    <t>I1980001</t>
  </si>
  <si>
    <t>I1997001</t>
  </si>
  <si>
    <t>I2012001</t>
  </si>
  <si>
    <t>I2018001</t>
  </si>
  <si>
    <t>I2062001</t>
  </si>
  <si>
    <t>I2069001</t>
  </si>
  <si>
    <t>I2074001</t>
  </si>
  <si>
    <t>I2075001</t>
  </si>
  <si>
    <t>I2076001</t>
  </si>
  <si>
    <t>I2084001</t>
  </si>
  <si>
    <t>I2089001</t>
  </si>
  <si>
    <t>I2095001</t>
  </si>
  <si>
    <t>I2121001</t>
  </si>
  <si>
    <t>I2123001</t>
  </si>
  <si>
    <t>I2124001</t>
  </si>
  <si>
    <t>I2126001</t>
  </si>
  <si>
    <t>I2170001</t>
  </si>
  <si>
    <t>I2247001</t>
  </si>
  <si>
    <t>I2266001</t>
  </si>
  <si>
    <t>I2271001</t>
  </si>
  <si>
    <t>I2275001</t>
  </si>
  <si>
    <t>I2277001</t>
  </si>
  <si>
    <t>I2282001</t>
  </si>
  <si>
    <t>I2283001</t>
  </si>
  <si>
    <t>I2284001</t>
  </si>
  <si>
    <t>I2304001</t>
  </si>
  <si>
    <t>I2310001</t>
  </si>
  <si>
    <t>I2350001</t>
  </si>
  <si>
    <t>I2356001</t>
  </si>
  <si>
    <t>I2357001</t>
  </si>
  <si>
    <t>I2363001</t>
  </si>
  <si>
    <t>I2366001</t>
  </si>
  <si>
    <t>I2368001</t>
  </si>
  <si>
    <t>I2436001</t>
  </si>
  <si>
    <t>I2489001</t>
  </si>
  <si>
    <t>I2494001</t>
  </si>
  <si>
    <t>I2599001</t>
  </si>
  <si>
    <t>I2603001</t>
  </si>
  <si>
    <t>I2604001</t>
  </si>
  <si>
    <t>I2608001</t>
  </si>
  <si>
    <t>I2620001</t>
  </si>
  <si>
    <t>I2625001</t>
  </si>
  <si>
    <t>I2634001</t>
  </si>
  <si>
    <t>I2647001</t>
  </si>
  <si>
    <t>I2660001</t>
  </si>
  <si>
    <t>I2708001</t>
  </si>
  <si>
    <t>I2713001</t>
  </si>
  <si>
    <t>I2717001</t>
  </si>
  <si>
    <t>I2719001</t>
  </si>
  <si>
    <t>I2720001</t>
  </si>
  <si>
    <t>I2728001</t>
  </si>
  <si>
    <t>I2736001</t>
  </si>
  <si>
    <t>I2748001</t>
  </si>
  <si>
    <t>I2767001</t>
  </si>
  <si>
    <t>I2773001</t>
  </si>
  <si>
    <t>I2784001</t>
  </si>
  <si>
    <t>I2795001</t>
  </si>
  <si>
    <t>I2796001</t>
  </si>
  <si>
    <t>I2797001</t>
  </si>
  <si>
    <t>I2801001</t>
  </si>
  <si>
    <t>I2802001</t>
  </si>
  <si>
    <t>I2822001</t>
  </si>
  <si>
    <t>I2831001</t>
  </si>
  <si>
    <t>I2834001</t>
  </si>
  <si>
    <t>I2838001</t>
  </si>
  <si>
    <t>I2839001</t>
  </si>
  <si>
    <t>Y8416004</t>
  </si>
  <si>
    <t>Z4529004</t>
  </si>
  <si>
    <t>C3714005</t>
  </si>
  <si>
    <t>C8514003</t>
  </si>
  <si>
    <t>D6231003</t>
  </si>
  <si>
    <t>D6932002</t>
  </si>
  <si>
    <t>E8357002</t>
  </si>
  <si>
    <t>I2274001</t>
  </si>
  <si>
    <t>I2800001</t>
  </si>
  <si>
    <t>I2841001</t>
  </si>
  <si>
    <t>I2842001</t>
  </si>
  <si>
    <t>I2864001</t>
  </si>
  <si>
    <t>BAIC</t>
  </si>
  <si>
    <t>I2908001</t>
  </si>
  <si>
    <t>I2927001</t>
  </si>
  <si>
    <t>I2933001</t>
  </si>
  <si>
    <t>I2938001</t>
  </si>
  <si>
    <t>I2959001</t>
  </si>
  <si>
    <t>I2966001</t>
  </si>
  <si>
    <t>I2995001</t>
  </si>
  <si>
    <t>I3001001</t>
  </si>
  <si>
    <t>I3003001</t>
  </si>
  <si>
    <t>I3023001</t>
  </si>
  <si>
    <t>I3031001</t>
  </si>
  <si>
    <t>I3039001</t>
  </si>
  <si>
    <t>I3049001</t>
  </si>
  <si>
    <t>I3056001</t>
  </si>
  <si>
    <t>I3089001</t>
  </si>
  <si>
    <t>I3093001</t>
  </si>
  <si>
    <t>I3107001</t>
  </si>
  <si>
    <t>I3114001</t>
  </si>
  <si>
    <t>I3115001</t>
  </si>
  <si>
    <t>I3130001</t>
  </si>
  <si>
    <t>I3132001</t>
  </si>
  <si>
    <t>I3143001</t>
  </si>
  <si>
    <t>I3159001</t>
  </si>
  <si>
    <t>I3165001</t>
  </si>
  <si>
    <t>I3167001</t>
  </si>
  <si>
    <t>I3171001</t>
  </si>
  <si>
    <t>I3181001</t>
  </si>
  <si>
    <t>I3184001</t>
  </si>
  <si>
    <t>I3185001</t>
  </si>
  <si>
    <t>I3187001</t>
  </si>
  <si>
    <t>I3191001</t>
  </si>
  <si>
    <t>I3197001</t>
  </si>
  <si>
    <t>I3229001</t>
  </si>
  <si>
    <t>I3237001</t>
  </si>
  <si>
    <t>I3239001</t>
  </si>
  <si>
    <t>I3246001</t>
  </si>
  <si>
    <t>I3255001</t>
  </si>
  <si>
    <t>I3264001</t>
  </si>
  <si>
    <t>CHANGAN</t>
  </si>
  <si>
    <t>I3267001</t>
  </si>
  <si>
    <t>I3269001</t>
  </si>
  <si>
    <t>I3275001</t>
  </si>
  <si>
    <t>I3337001</t>
  </si>
  <si>
    <t>I3338001</t>
  </si>
  <si>
    <t>I3350001</t>
  </si>
  <si>
    <t>I3356001</t>
  </si>
  <si>
    <t>I3395001</t>
  </si>
  <si>
    <t>I3409001</t>
  </si>
  <si>
    <t>I3413001</t>
  </si>
  <si>
    <t>I3456001</t>
  </si>
  <si>
    <t>I3464001</t>
  </si>
  <si>
    <t>I3465001</t>
  </si>
  <si>
    <t>I3466001</t>
  </si>
  <si>
    <t>I3467001</t>
  </si>
  <si>
    <t>I3468001</t>
  </si>
  <si>
    <t>I3469001</t>
  </si>
  <si>
    <t>I3488001</t>
  </si>
  <si>
    <t>I3492001</t>
  </si>
  <si>
    <t>I3526001</t>
  </si>
  <si>
    <t>I3545001</t>
  </si>
  <si>
    <t>I3560001</t>
  </si>
  <si>
    <t>I3563001</t>
  </si>
  <si>
    <t>I3582001</t>
  </si>
  <si>
    <t>I3583001</t>
  </si>
  <si>
    <t>I3588001</t>
  </si>
  <si>
    <t>I3590001</t>
  </si>
  <si>
    <t>I3593001</t>
  </si>
  <si>
    <t>I3595001</t>
  </si>
  <si>
    <t>I3603001</t>
  </si>
  <si>
    <t>I3606001</t>
  </si>
  <si>
    <t>I3619001</t>
  </si>
  <si>
    <t>I3624001</t>
  </si>
  <si>
    <t>I3625001</t>
  </si>
  <si>
    <t>I3642001</t>
  </si>
  <si>
    <t>I3645001</t>
  </si>
  <si>
    <t>I3674001</t>
  </si>
  <si>
    <t>I3676001</t>
  </si>
  <si>
    <t>I3677001</t>
  </si>
  <si>
    <t>I3678001</t>
  </si>
  <si>
    <t>I3682001</t>
  </si>
  <si>
    <t>I3685001</t>
  </si>
  <si>
    <t>I3694001</t>
  </si>
  <si>
    <t>I3700001</t>
  </si>
  <si>
    <t>I3708001</t>
  </si>
  <si>
    <t>I3711001</t>
  </si>
  <si>
    <t>I3723001</t>
  </si>
  <si>
    <t>I3764001</t>
  </si>
  <si>
    <t>I3765001</t>
  </si>
  <si>
    <t>I3768001</t>
  </si>
  <si>
    <t>I3787001</t>
  </si>
  <si>
    <t>I3796001</t>
  </si>
  <si>
    <t>I3799001</t>
  </si>
  <si>
    <t>I3810001</t>
  </si>
  <si>
    <t>I3917001</t>
  </si>
  <si>
    <t>I3918001</t>
  </si>
  <si>
    <t>I3920001</t>
  </si>
  <si>
    <t>I3921001</t>
  </si>
  <si>
    <t>I3925001</t>
  </si>
  <si>
    <t>I4003001</t>
  </si>
  <si>
    <t>I4016001</t>
  </si>
  <si>
    <t>I4017001</t>
  </si>
  <si>
    <t>I4018001</t>
  </si>
  <si>
    <t>I4027001</t>
  </si>
  <si>
    <t>I4030001</t>
  </si>
  <si>
    <t>I4040001</t>
  </si>
  <si>
    <t>I4046001</t>
  </si>
  <si>
    <t>I4056001</t>
  </si>
  <si>
    <t>I4062001</t>
  </si>
  <si>
    <t>I4075001</t>
  </si>
  <si>
    <t>I4082001</t>
  </si>
  <si>
    <t>I4089001</t>
  </si>
  <si>
    <t>I4102001</t>
  </si>
  <si>
    <t>I4111001</t>
  </si>
  <si>
    <t>I4119001</t>
  </si>
  <si>
    <t>I4128001</t>
  </si>
  <si>
    <t>B7238002</t>
  </si>
  <si>
    <t>C6740003</t>
  </si>
  <si>
    <t>D6431005</t>
  </si>
  <si>
    <t>E3633002</t>
  </si>
  <si>
    <t>E5440002</t>
  </si>
  <si>
    <t>H1306002</t>
  </si>
  <si>
    <t>H6641002</t>
  </si>
  <si>
    <t>I2891003</t>
  </si>
  <si>
    <t>I3075001</t>
  </si>
  <si>
    <t>I4198001</t>
  </si>
  <si>
    <t>I4213001</t>
  </si>
  <si>
    <t>I4246001</t>
  </si>
  <si>
    <t>I4255001</t>
  </si>
  <si>
    <t>I4257001</t>
  </si>
  <si>
    <t>I4266001</t>
  </si>
  <si>
    <t>I4274001</t>
  </si>
  <si>
    <t>I4290001</t>
  </si>
  <si>
    <t>I4298001</t>
  </si>
  <si>
    <t>I4302001</t>
  </si>
  <si>
    <t>I4316001</t>
  </si>
  <si>
    <t>I4318001</t>
  </si>
  <si>
    <t>I4326001</t>
  </si>
  <si>
    <t>I4328001</t>
  </si>
  <si>
    <t>I4331001</t>
  </si>
  <si>
    <t>I4339001</t>
  </si>
  <si>
    <t>I4340001</t>
  </si>
  <si>
    <t>I4347001</t>
  </si>
  <si>
    <t>I4355001</t>
  </si>
  <si>
    <t>I4362001</t>
  </si>
  <si>
    <t>I4368001</t>
  </si>
  <si>
    <t>I4371001</t>
  </si>
  <si>
    <t>I4374001</t>
  </si>
  <si>
    <t>I4375001</t>
  </si>
  <si>
    <t>I4378001</t>
  </si>
  <si>
    <t>I4380001</t>
  </si>
  <si>
    <t>I4386001</t>
  </si>
  <si>
    <t>I4390001</t>
  </si>
  <si>
    <t>I4393001</t>
  </si>
  <si>
    <t>I4396001</t>
  </si>
  <si>
    <t>I4398001</t>
  </si>
  <si>
    <t>I4399001</t>
  </si>
  <si>
    <t>I4408001</t>
  </si>
  <si>
    <t>I4409001</t>
  </si>
  <si>
    <t>I4411001</t>
  </si>
  <si>
    <t>I4412001</t>
  </si>
  <si>
    <t>I4413001</t>
  </si>
  <si>
    <t>I4427001</t>
  </si>
  <si>
    <t>I4429001</t>
  </si>
  <si>
    <t>I4432001</t>
  </si>
  <si>
    <t>I4435001</t>
  </si>
  <si>
    <t>I4436001</t>
  </si>
  <si>
    <t>I4445001</t>
  </si>
  <si>
    <t>I4461001</t>
  </si>
  <si>
    <t>I4462001</t>
  </si>
  <si>
    <t>I4473001</t>
  </si>
  <si>
    <t>I4474001</t>
  </si>
  <si>
    <t>I4489001</t>
  </si>
  <si>
    <t>I4490001</t>
  </si>
  <si>
    <t>I4494001</t>
  </si>
  <si>
    <t>I4499001</t>
  </si>
  <si>
    <t>I4507001</t>
  </si>
  <si>
    <t>I4511001</t>
  </si>
  <si>
    <t>I4515001</t>
  </si>
  <si>
    <t>I4530001</t>
  </si>
  <si>
    <t>I4540001</t>
  </si>
  <si>
    <t>I4542001</t>
  </si>
  <si>
    <t>I4544001</t>
  </si>
  <si>
    <t>I4545001</t>
  </si>
  <si>
    <t>I4554001</t>
  </si>
  <si>
    <t>I4571001</t>
  </si>
  <si>
    <t>I4573001</t>
  </si>
  <si>
    <t>I4577001</t>
  </si>
  <si>
    <t>I4581001</t>
  </si>
  <si>
    <t>I4582001</t>
  </si>
  <si>
    <t>I4588001</t>
  </si>
  <si>
    <t>I4589001</t>
  </si>
  <si>
    <t>I4590001</t>
  </si>
  <si>
    <t>I4592001</t>
  </si>
  <si>
    <t>I4600001</t>
  </si>
  <si>
    <t>I4602001</t>
  </si>
  <si>
    <t>I4606001</t>
  </si>
  <si>
    <t>I4607001</t>
  </si>
  <si>
    <t>I4619001</t>
  </si>
  <si>
    <t>I4624001</t>
  </si>
  <si>
    <t>I4628001</t>
  </si>
  <si>
    <t>I4630001</t>
  </si>
  <si>
    <t>I4642001</t>
  </si>
  <si>
    <t>I4652001</t>
  </si>
  <si>
    <t>I4656001</t>
  </si>
  <si>
    <t>I4668001</t>
  </si>
  <si>
    <t>I4688001</t>
  </si>
  <si>
    <t>I4692001</t>
  </si>
  <si>
    <t>I4693001</t>
  </si>
  <si>
    <t>I4699001</t>
  </si>
  <si>
    <t>I4705001</t>
  </si>
  <si>
    <t>I4715001</t>
  </si>
  <si>
    <t>I4720001</t>
  </si>
  <si>
    <t>I4723001</t>
  </si>
  <si>
    <t>I4724001</t>
  </si>
  <si>
    <t>I4737001</t>
  </si>
  <si>
    <t>I4744001</t>
  </si>
  <si>
    <t>I4748001</t>
  </si>
  <si>
    <t>I4757001</t>
  </si>
  <si>
    <t>I4758001</t>
  </si>
  <si>
    <t>I4785001</t>
  </si>
  <si>
    <t>I4792001</t>
  </si>
  <si>
    <t>I4797001</t>
  </si>
  <si>
    <t>I4810001</t>
  </si>
  <si>
    <t>I4812001</t>
  </si>
  <si>
    <t>I4817001</t>
  </si>
  <si>
    <t>I4859001</t>
  </si>
  <si>
    <t>I4909001</t>
  </si>
  <si>
    <t>I4933001</t>
  </si>
  <si>
    <t>I4947001</t>
  </si>
  <si>
    <t>I4953001</t>
  </si>
  <si>
    <t>I4957001</t>
  </si>
  <si>
    <t>H0570001</t>
  </si>
  <si>
    <t>I4964001</t>
  </si>
  <si>
    <t>I4977001</t>
  </si>
  <si>
    <t>I4981001</t>
  </si>
  <si>
    <t>I4982001</t>
  </si>
  <si>
    <t>I4983001</t>
  </si>
  <si>
    <t>I4984001</t>
  </si>
  <si>
    <t>I4991001</t>
  </si>
  <si>
    <t>I5006001</t>
  </si>
  <si>
    <t>I5013001</t>
  </si>
  <si>
    <t>I5018001</t>
  </si>
  <si>
    <t>I5022001</t>
  </si>
  <si>
    <t>I5036001</t>
  </si>
  <si>
    <t>I5046001</t>
  </si>
  <si>
    <t>I5047001</t>
  </si>
  <si>
    <t>I5092001</t>
  </si>
  <si>
    <t>I5100001</t>
  </si>
  <si>
    <t>I5108001</t>
  </si>
  <si>
    <t>I5112001</t>
  </si>
  <si>
    <t>Y8103006</t>
  </si>
  <si>
    <t>B7413005</t>
  </si>
  <si>
    <t>D7459002</t>
  </si>
  <si>
    <t>E1084003</t>
  </si>
  <si>
    <t>E3277004</t>
  </si>
  <si>
    <t>E7906002</t>
  </si>
  <si>
    <t>H9027003</t>
  </si>
  <si>
    <t>I4761001</t>
  </si>
  <si>
    <t>I4863001</t>
  </si>
  <si>
    <t>I5031001</t>
  </si>
  <si>
    <t>I5099001</t>
  </si>
  <si>
    <t>I5186001</t>
  </si>
  <si>
    <t>I5187001</t>
  </si>
  <si>
    <t>I5226001</t>
  </si>
  <si>
    <t>I5237001</t>
  </si>
  <si>
    <t>I5272001</t>
  </si>
  <si>
    <t>I5286001</t>
  </si>
  <si>
    <t>I5289001</t>
  </si>
  <si>
    <t>I5292001</t>
  </si>
  <si>
    <t>I5302001</t>
  </si>
  <si>
    <t>I5318001</t>
  </si>
  <si>
    <t>I5321001</t>
  </si>
  <si>
    <t>I5328001</t>
  </si>
  <si>
    <t>I5333001</t>
  </si>
  <si>
    <t>I5340001</t>
  </si>
  <si>
    <t>I5342001</t>
  </si>
  <si>
    <t>I5350001</t>
  </si>
  <si>
    <t>I5353001</t>
  </si>
  <si>
    <t>I5362001</t>
  </si>
  <si>
    <t>I5365001</t>
  </si>
  <si>
    <t>I5370001</t>
  </si>
  <si>
    <t>I5387001</t>
  </si>
  <si>
    <t>I5399001</t>
  </si>
  <si>
    <t>I5402001</t>
  </si>
  <si>
    <t>I5407001</t>
  </si>
  <si>
    <t>I5434001</t>
  </si>
  <si>
    <t>I5441001</t>
  </si>
  <si>
    <t>I5443001</t>
  </si>
  <si>
    <t>I5444001</t>
  </si>
  <si>
    <t>I5447001</t>
  </si>
  <si>
    <t>I5450001</t>
  </si>
  <si>
    <t>I5455001</t>
  </si>
  <si>
    <t>I5459001</t>
  </si>
  <si>
    <t>I5463001</t>
  </si>
  <si>
    <t>I5469001</t>
  </si>
  <si>
    <t>I5470001</t>
  </si>
  <si>
    <t>I5473001</t>
  </si>
  <si>
    <t>I5479001</t>
  </si>
  <si>
    <t>I5486001</t>
  </si>
  <si>
    <t>I5489001</t>
  </si>
  <si>
    <t>I5490001</t>
  </si>
  <si>
    <t>I5497001</t>
  </si>
  <si>
    <t>I5498001</t>
  </si>
  <si>
    <t>I5504001</t>
  </si>
  <si>
    <t>I5507001</t>
  </si>
  <si>
    <t>I5511001</t>
  </si>
  <si>
    <t>I5531001</t>
  </si>
  <si>
    <t>I5538001</t>
  </si>
  <si>
    <t>I5546001</t>
  </si>
  <si>
    <t>I5548001</t>
  </si>
  <si>
    <t>I5556001</t>
  </si>
  <si>
    <t>I5557001</t>
  </si>
  <si>
    <t>I5559001</t>
  </si>
  <si>
    <t>I5561001</t>
  </si>
  <si>
    <t>I5568001</t>
  </si>
  <si>
    <t>I5591001</t>
  </si>
  <si>
    <t>I5596001</t>
  </si>
  <si>
    <t>I5609001</t>
  </si>
  <si>
    <t>I5612001</t>
  </si>
  <si>
    <t>I5613001</t>
  </si>
  <si>
    <t>I5614001</t>
  </si>
  <si>
    <t>I5621001</t>
  </si>
  <si>
    <t>I5684001</t>
  </si>
  <si>
    <t>I5693001</t>
  </si>
  <si>
    <t>I5694001</t>
  </si>
  <si>
    <t>I5700001</t>
  </si>
  <si>
    <t>I5703001</t>
  </si>
  <si>
    <t>I5704001</t>
  </si>
  <si>
    <t>I5737001</t>
  </si>
  <si>
    <t>I5745001</t>
  </si>
  <si>
    <t>I5754001</t>
  </si>
  <si>
    <t>I5759001</t>
  </si>
  <si>
    <t>I5761001</t>
  </si>
  <si>
    <t>I5767001</t>
  </si>
  <si>
    <t>I5769001</t>
  </si>
  <si>
    <t>I5774001</t>
  </si>
  <si>
    <t>I5778001</t>
  </si>
  <si>
    <t>I5782001</t>
  </si>
  <si>
    <t>I5783001</t>
  </si>
  <si>
    <t>I5784001</t>
  </si>
  <si>
    <t>I5788001</t>
  </si>
  <si>
    <t>I5792001</t>
  </si>
  <si>
    <t>I5818001</t>
  </si>
  <si>
    <t>I5898001</t>
  </si>
  <si>
    <t>I5906001</t>
  </si>
  <si>
    <t>MITSUBISHI</t>
  </si>
  <si>
    <t>I5962001</t>
  </si>
  <si>
    <t>I5964001</t>
  </si>
  <si>
    <t>I5971001</t>
  </si>
  <si>
    <t>I5990001</t>
  </si>
  <si>
    <t>I5991001</t>
  </si>
  <si>
    <t>I6000001</t>
  </si>
  <si>
    <t>I6002001</t>
  </si>
  <si>
    <t>I6003001</t>
  </si>
  <si>
    <t>I6005001</t>
  </si>
  <si>
    <t>I6154001</t>
  </si>
  <si>
    <t>I6165001</t>
  </si>
  <si>
    <t>I6182001</t>
  </si>
  <si>
    <t>I6202001</t>
  </si>
  <si>
    <t>BAIC YINXIANG</t>
  </si>
  <si>
    <t>I6205001</t>
  </si>
  <si>
    <t>I6209001</t>
  </si>
  <si>
    <t>I6223001</t>
  </si>
  <si>
    <t>I6225001</t>
  </si>
  <si>
    <t>I6228001</t>
  </si>
  <si>
    <t>I6229001</t>
  </si>
  <si>
    <t>I6230001</t>
  </si>
  <si>
    <t>I6273001</t>
  </si>
  <si>
    <t>I6279001</t>
  </si>
  <si>
    <t>I6284001</t>
  </si>
  <si>
    <t>I6291001</t>
  </si>
  <si>
    <t>I6292001</t>
  </si>
  <si>
    <t>I6334001</t>
  </si>
  <si>
    <t>I6336001</t>
  </si>
  <si>
    <t>H6025002</t>
  </si>
  <si>
    <t>I6345001</t>
  </si>
  <si>
    <t>I6346001</t>
  </si>
  <si>
    <t>I6347001</t>
  </si>
  <si>
    <t>I6372001</t>
  </si>
  <si>
    <t>I6382001</t>
  </si>
  <si>
    <t>I6418001</t>
  </si>
  <si>
    <t>I6420001</t>
  </si>
  <si>
    <t>I6438001</t>
  </si>
  <si>
    <t>I6442001</t>
  </si>
  <si>
    <t>I6448001</t>
  </si>
  <si>
    <t>I6453001</t>
  </si>
  <si>
    <t>I6472001</t>
  </si>
  <si>
    <t>I6480001</t>
  </si>
  <si>
    <t>I6487001</t>
  </si>
  <si>
    <t>I6496001</t>
  </si>
  <si>
    <t>I6516001</t>
  </si>
  <si>
    <t>I6536001</t>
  </si>
  <si>
    <t>I6540001</t>
  </si>
  <si>
    <t>I6556001</t>
  </si>
  <si>
    <t>I6561001</t>
  </si>
  <si>
    <t>I6562001</t>
  </si>
  <si>
    <t>I6580001</t>
  </si>
  <si>
    <t>I6581001</t>
  </si>
  <si>
    <t>I6602001</t>
  </si>
  <si>
    <t>I6603001</t>
  </si>
  <si>
    <t>I6611001</t>
  </si>
  <si>
    <t>I6612001</t>
  </si>
  <si>
    <t>I6631001</t>
  </si>
  <si>
    <t>I6635001</t>
  </si>
  <si>
    <t>I6638001</t>
  </si>
  <si>
    <t>I6643001</t>
  </si>
  <si>
    <t>I6647001</t>
  </si>
  <si>
    <t>I6648001</t>
  </si>
  <si>
    <t>I6656001</t>
  </si>
  <si>
    <t>I6665001</t>
  </si>
  <si>
    <t>I6667001</t>
  </si>
  <si>
    <t>I6673001</t>
  </si>
  <si>
    <t>I6675001</t>
  </si>
  <si>
    <t>I6680001</t>
  </si>
  <si>
    <t>I6684001</t>
  </si>
  <si>
    <t>I6691001</t>
  </si>
  <si>
    <t>I6692001</t>
  </si>
  <si>
    <t>I6718001</t>
  </si>
  <si>
    <t>I6744001</t>
  </si>
  <si>
    <t>I6746001</t>
  </si>
  <si>
    <t>I6747001</t>
  </si>
  <si>
    <t>I6797001</t>
  </si>
  <si>
    <t>I6799001</t>
  </si>
  <si>
    <t>I6809001</t>
  </si>
  <si>
    <t>MG</t>
  </si>
  <si>
    <t>I6825001</t>
  </si>
  <si>
    <t>I6831001</t>
  </si>
  <si>
    <t>I6845001</t>
  </si>
  <si>
    <t>I6846001</t>
  </si>
  <si>
    <t>I6864001</t>
  </si>
  <si>
    <t>I6865001</t>
  </si>
  <si>
    <t>I6893001</t>
  </si>
  <si>
    <t>I6906001</t>
  </si>
  <si>
    <t>I7065001</t>
  </si>
  <si>
    <t>I7081001</t>
  </si>
  <si>
    <t>I7084001</t>
  </si>
  <si>
    <t>I7090001</t>
  </si>
  <si>
    <t>I7117001</t>
  </si>
  <si>
    <t>I7122001</t>
  </si>
  <si>
    <t>I7123001</t>
  </si>
  <si>
    <t>I7134001</t>
  </si>
  <si>
    <t>I7175001</t>
  </si>
  <si>
    <t>I7179001</t>
  </si>
  <si>
    <t>I7195001</t>
  </si>
  <si>
    <t>I7206001</t>
  </si>
  <si>
    <t>I7212001</t>
  </si>
  <si>
    <t>I7217001</t>
  </si>
  <si>
    <t>I7219001</t>
  </si>
  <si>
    <t>I7220001</t>
  </si>
  <si>
    <t>I7223001</t>
  </si>
  <si>
    <t>I7250001</t>
  </si>
  <si>
    <t>I7271001</t>
  </si>
  <si>
    <t>I7301001</t>
  </si>
  <si>
    <t>I7314001</t>
  </si>
  <si>
    <t>I7315001</t>
  </si>
  <si>
    <t>I7316001</t>
  </si>
  <si>
    <t>I7318001</t>
  </si>
  <si>
    <t>I7336001</t>
  </si>
  <si>
    <t>D2577004</t>
  </si>
  <si>
    <t>D2838002</t>
  </si>
  <si>
    <t>D9622002</t>
  </si>
  <si>
    <t>E5692004</t>
  </si>
  <si>
    <t>H0772002</t>
  </si>
  <si>
    <t>I7330001</t>
  </si>
  <si>
    <t>I7338001</t>
  </si>
  <si>
    <t>I7352001</t>
  </si>
  <si>
    <t>I7360001</t>
  </si>
  <si>
    <t>I7361001</t>
  </si>
  <si>
    <t>I7386001</t>
  </si>
  <si>
    <t>I7418001</t>
  </si>
  <si>
    <t>I7422001</t>
  </si>
  <si>
    <t>I7432001</t>
  </si>
  <si>
    <t>I7437001</t>
  </si>
  <si>
    <t>I7440001</t>
  </si>
  <si>
    <t>I7443001</t>
  </si>
  <si>
    <t>I7454001</t>
  </si>
  <si>
    <t>I7463001</t>
  </si>
  <si>
    <t>I7473001</t>
  </si>
  <si>
    <t>I7481001</t>
  </si>
  <si>
    <t>I7482001</t>
  </si>
  <si>
    <t>I7486001</t>
  </si>
  <si>
    <t>I7496001</t>
  </si>
  <si>
    <t>I7503001</t>
  </si>
  <si>
    <t>I7505001</t>
  </si>
  <si>
    <t>I7507001</t>
  </si>
  <si>
    <t>I7508001</t>
  </si>
  <si>
    <t>I7511001</t>
  </si>
  <si>
    <t>I7512001</t>
  </si>
  <si>
    <t>I7520001</t>
  </si>
  <si>
    <t>I7523001</t>
  </si>
  <si>
    <t>I7532001</t>
  </si>
  <si>
    <t>I7536001</t>
  </si>
  <si>
    <t>I7540001</t>
  </si>
  <si>
    <t>I7554001</t>
  </si>
  <si>
    <t>I7559001</t>
  </si>
  <si>
    <t>I7573001</t>
  </si>
  <si>
    <t>I7574001</t>
  </si>
  <si>
    <t>I7577001</t>
  </si>
  <si>
    <t>I7581001</t>
  </si>
  <si>
    <t>I7613001</t>
  </si>
  <si>
    <t>I7630001</t>
  </si>
  <si>
    <t>I7642001</t>
  </si>
  <si>
    <t>I7646001</t>
  </si>
  <si>
    <t>I7650001</t>
  </si>
  <si>
    <t>I7654001</t>
  </si>
  <si>
    <t>I7670001</t>
  </si>
  <si>
    <t>I7678001</t>
  </si>
  <si>
    <t>I7682001</t>
  </si>
  <si>
    <t>I7684001</t>
  </si>
  <si>
    <t>I7690001</t>
  </si>
  <si>
    <t>I7713001</t>
  </si>
  <si>
    <t>I7725001</t>
  </si>
  <si>
    <t>I7745001</t>
  </si>
  <si>
    <t>I7747001</t>
  </si>
  <si>
    <t>I7756001</t>
  </si>
  <si>
    <t>I7772001</t>
  </si>
  <si>
    <t>I7776001</t>
  </si>
  <si>
    <t>I7802001</t>
  </si>
  <si>
    <t>I7811001</t>
  </si>
  <si>
    <t>I7819001</t>
  </si>
  <si>
    <t>I7827001</t>
  </si>
  <si>
    <t>I7835001</t>
  </si>
  <si>
    <t>I7844001</t>
  </si>
  <si>
    <t>I7846001</t>
  </si>
  <si>
    <t>I7897001</t>
  </si>
  <si>
    <t>I7900001</t>
  </si>
  <si>
    <t>I7901001</t>
  </si>
  <si>
    <t>I7910001</t>
  </si>
  <si>
    <t>I7916001</t>
  </si>
  <si>
    <t>I7948001</t>
  </si>
  <si>
    <t>I7963001</t>
  </si>
  <si>
    <t>I7964001</t>
  </si>
  <si>
    <t>I7968001</t>
  </si>
  <si>
    <t>I7986001</t>
  </si>
  <si>
    <t>I7988001</t>
  </si>
  <si>
    <t>I7989001</t>
  </si>
  <si>
    <t>I7994001</t>
  </si>
  <si>
    <t>I8007001</t>
  </si>
  <si>
    <t>I8008001</t>
  </si>
  <si>
    <t>I8019001</t>
  </si>
  <si>
    <t>I8024001</t>
  </si>
  <si>
    <t>I8035001</t>
  </si>
  <si>
    <t>I8037001</t>
  </si>
  <si>
    <t>I8039001</t>
  </si>
  <si>
    <t>I8040001</t>
  </si>
  <si>
    <t>I8061001</t>
  </si>
  <si>
    <t>I8073001</t>
  </si>
  <si>
    <t>I8093001</t>
  </si>
  <si>
    <t>I8097001</t>
  </si>
  <si>
    <t>I8116001</t>
  </si>
  <si>
    <t>I8145001</t>
  </si>
  <si>
    <t>I8155001</t>
  </si>
  <si>
    <t>I8157001</t>
  </si>
  <si>
    <t>I8159001</t>
  </si>
  <si>
    <t>I8171001</t>
  </si>
  <si>
    <t>I8191001</t>
  </si>
  <si>
    <t>I8194001</t>
  </si>
  <si>
    <t>I8208001</t>
  </si>
  <si>
    <t>I8217001</t>
  </si>
  <si>
    <t>I8226001</t>
  </si>
  <si>
    <t>C7375004</t>
  </si>
  <si>
    <t>I8266001</t>
  </si>
  <si>
    <t>I8274001</t>
  </si>
  <si>
    <t>I8279001</t>
  </si>
  <si>
    <t>I8293001</t>
  </si>
  <si>
    <t>I8294001</t>
  </si>
  <si>
    <t>I8299001</t>
  </si>
  <si>
    <t>I8303001</t>
  </si>
  <si>
    <t>I8304001</t>
  </si>
  <si>
    <t>I8316001</t>
  </si>
  <si>
    <t>I8337001</t>
  </si>
  <si>
    <t>I8338001</t>
  </si>
  <si>
    <t>I8343001</t>
  </si>
  <si>
    <t>I8358001</t>
  </si>
  <si>
    <t>I8371001</t>
  </si>
  <si>
    <t>I8378001</t>
  </si>
  <si>
    <t>I8399001</t>
  </si>
  <si>
    <t>I8400001</t>
  </si>
  <si>
    <t>I8417001</t>
  </si>
  <si>
    <t>I8450001</t>
  </si>
  <si>
    <t>I8466001</t>
  </si>
  <si>
    <t>I8479001</t>
  </si>
  <si>
    <t>I8490001</t>
  </si>
  <si>
    <t>I8538001</t>
  </si>
  <si>
    <t>I8540001</t>
  </si>
  <si>
    <t>I8557001</t>
  </si>
  <si>
    <t>I8560001</t>
  </si>
  <si>
    <t>I8572001</t>
  </si>
  <si>
    <t>I8581001</t>
  </si>
  <si>
    <t>I8600001</t>
  </si>
  <si>
    <t>I8605001</t>
  </si>
  <si>
    <t>I8608001</t>
  </si>
  <si>
    <t>I8614001</t>
  </si>
  <si>
    <t>I8628001</t>
  </si>
  <si>
    <t>I8638001</t>
  </si>
  <si>
    <t>I8641001</t>
  </si>
  <si>
    <t>I8645001</t>
  </si>
  <si>
    <t>I8671001</t>
  </si>
  <si>
    <t>I8694001</t>
  </si>
  <si>
    <t>I8713001</t>
  </si>
  <si>
    <t>I8723001</t>
  </si>
  <si>
    <t>I8724001</t>
  </si>
  <si>
    <t>I8771001</t>
  </si>
  <si>
    <t>I8779001</t>
  </si>
  <si>
    <t>I8784001</t>
  </si>
  <si>
    <t>I8787001</t>
  </si>
  <si>
    <t>I8798001</t>
  </si>
  <si>
    <t>I8808001</t>
  </si>
  <si>
    <t>I8819001</t>
  </si>
  <si>
    <t>I8821001</t>
  </si>
  <si>
    <t>I8835001</t>
  </si>
  <si>
    <t>I8840001</t>
  </si>
  <si>
    <t>I8841001</t>
  </si>
  <si>
    <t>I8857001</t>
  </si>
  <si>
    <t>I8908001</t>
  </si>
  <si>
    <t>I8910001</t>
  </si>
  <si>
    <t>I8912001</t>
  </si>
  <si>
    <t>I8916001</t>
  </si>
  <si>
    <t>I8932001</t>
  </si>
  <si>
    <t>I8933001</t>
  </si>
  <si>
    <t>I8939001</t>
  </si>
  <si>
    <t>I8940001</t>
  </si>
  <si>
    <t>I8945001</t>
  </si>
  <si>
    <t>I8949001</t>
  </si>
  <si>
    <t>I8956001</t>
  </si>
  <si>
    <t>I8964001</t>
  </si>
  <si>
    <t>I8970001</t>
  </si>
  <si>
    <t>I8988001</t>
  </si>
  <si>
    <t>I8990001</t>
  </si>
  <si>
    <t>I8991001</t>
  </si>
  <si>
    <t>I8992001</t>
  </si>
  <si>
    <t>I8995001</t>
  </si>
  <si>
    <t>I8996001</t>
  </si>
  <si>
    <t>I9000001</t>
  </si>
  <si>
    <t>I9003001</t>
  </si>
  <si>
    <t>I9006001</t>
  </si>
  <si>
    <t>I9007001</t>
  </si>
  <si>
    <t>I9008001</t>
  </si>
  <si>
    <t>I9009001</t>
  </si>
  <si>
    <t>I9028001</t>
  </si>
  <si>
    <t>I9036001</t>
  </si>
  <si>
    <t>I9037001</t>
  </si>
  <si>
    <t>I9039001</t>
  </si>
  <si>
    <t>I9073001</t>
  </si>
  <si>
    <t>I9090001</t>
  </si>
  <si>
    <t>I9091001</t>
  </si>
  <si>
    <t>I9093001</t>
  </si>
  <si>
    <t>I9101001</t>
  </si>
  <si>
    <t>I9114001</t>
  </si>
  <si>
    <t>I9116001</t>
  </si>
  <si>
    <t>I9118001</t>
  </si>
  <si>
    <t>I9119001</t>
  </si>
  <si>
    <t>I9123001</t>
  </si>
  <si>
    <t>I9195001</t>
  </si>
  <si>
    <t>I9312001</t>
  </si>
  <si>
    <t>I9314001</t>
  </si>
  <si>
    <t>I9324001</t>
  </si>
  <si>
    <t>D4370002</t>
  </si>
  <si>
    <t>E5089002</t>
  </si>
  <si>
    <t>I9322001</t>
  </si>
  <si>
    <t>I9323001</t>
  </si>
  <si>
    <t>I9351001</t>
  </si>
  <si>
    <t>I9352001</t>
  </si>
  <si>
    <t>I9355001</t>
  </si>
  <si>
    <t>I9357001</t>
  </si>
  <si>
    <t>I9358001</t>
  </si>
  <si>
    <t>I9359001</t>
  </si>
  <si>
    <t>I9361001</t>
  </si>
  <si>
    <t>I9362001</t>
  </si>
  <si>
    <t>I9363001</t>
  </si>
  <si>
    <t>I9364001</t>
  </si>
  <si>
    <t>I9365001</t>
  </si>
  <si>
    <t>I9366001</t>
  </si>
  <si>
    <t>I9367001</t>
  </si>
  <si>
    <t>I9369001</t>
  </si>
  <si>
    <t>I9370001</t>
  </si>
  <si>
    <t>I9373001</t>
  </si>
  <si>
    <t>I9374001</t>
  </si>
  <si>
    <t>I9390001</t>
  </si>
  <si>
    <t>I9392001</t>
  </si>
  <si>
    <t>I9393001</t>
  </si>
  <si>
    <t>I9394001</t>
  </si>
  <si>
    <t>I9395001</t>
  </si>
  <si>
    <t>I9214002</t>
  </si>
  <si>
    <t>I9397001</t>
  </si>
  <si>
    <t>I9398001</t>
  </si>
  <si>
    <t>I9399001</t>
  </si>
  <si>
    <t>I9400001</t>
  </si>
  <si>
    <t>I9402001</t>
  </si>
  <si>
    <t>I9404001</t>
  </si>
  <si>
    <t>I9406001</t>
  </si>
  <si>
    <t>I9409001</t>
  </si>
  <si>
    <t>I9414001</t>
  </si>
  <si>
    <t>I9421001</t>
  </si>
  <si>
    <t>I9422001</t>
  </si>
  <si>
    <t>I9423001</t>
  </si>
  <si>
    <t>I9424001</t>
  </si>
  <si>
    <t>I9425001</t>
  </si>
  <si>
    <t>I9428002</t>
  </si>
  <si>
    <t>I9430001</t>
  </si>
  <si>
    <t>I9431001</t>
  </si>
  <si>
    <t>I9433001</t>
  </si>
  <si>
    <t>I9435001</t>
  </si>
  <si>
    <t>I9436001</t>
  </si>
  <si>
    <t>I9437001</t>
  </si>
  <si>
    <t>I9440001</t>
  </si>
  <si>
    <t>I9453001</t>
  </si>
  <si>
    <t>I9455001</t>
  </si>
  <si>
    <t>I7079002</t>
  </si>
  <si>
    <t>I9432001</t>
  </si>
  <si>
    <t>I9451001</t>
  </si>
  <si>
    <t>I9463001</t>
  </si>
  <si>
    <t>I9465001</t>
  </si>
  <si>
    <t>I9466001</t>
  </si>
  <si>
    <t>I9467001</t>
  </si>
  <si>
    <t>I9468001</t>
  </si>
  <si>
    <t>I9470001</t>
  </si>
  <si>
    <t>I9473001</t>
  </si>
  <si>
    <t>I9474001</t>
  </si>
  <si>
    <t>I9478001</t>
  </si>
  <si>
    <t>I9479001</t>
  </si>
  <si>
    <t>I9480001</t>
  </si>
  <si>
    <t>I9482001</t>
  </si>
  <si>
    <t>I9488001</t>
  </si>
  <si>
    <t>I9489001</t>
  </si>
  <si>
    <t>I9494001</t>
  </si>
  <si>
    <t>I9496001</t>
  </si>
  <si>
    <t>I9501001</t>
  </si>
  <si>
    <t>I9504001</t>
  </si>
  <si>
    <t>I9507001</t>
  </si>
  <si>
    <t>I9508001</t>
  </si>
  <si>
    <t>I9509001</t>
  </si>
  <si>
    <t>I9510001</t>
  </si>
  <si>
    <t>I9511001</t>
  </si>
  <si>
    <t>I9515001</t>
  </si>
  <si>
    <t>I9519001</t>
  </si>
  <si>
    <t>I9520001</t>
  </si>
  <si>
    <t>I9522001</t>
  </si>
  <si>
    <t>I9523001</t>
  </si>
  <si>
    <t>I9533001</t>
  </si>
  <si>
    <t>I9534001</t>
  </si>
  <si>
    <t>SHINERAY</t>
  </si>
  <si>
    <t>I9535001</t>
  </si>
  <si>
    <t>I9536001</t>
  </si>
  <si>
    <t>I9537001</t>
  </si>
  <si>
    <t>I9538001</t>
  </si>
  <si>
    <t>I9539001</t>
  </si>
  <si>
    <t>I9540001</t>
  </si>
  <si>
    <t>I9547001</t>
  </si>
  <si>
    <t>I9549001</t>
  </si>
  <si>
    <t>I9550001</t>
  </si>
  <si>
    <t>I9551001</t>
  </si>
  <si>
    <t>I9552001</t>
  </si>
  <si>
    <t>I9553001</t>
  </si>
  <si>
    <t>I9556001</t>
  </si>
  <si>
    <t>I9558001</t>
  </si>
  <si>
    <t>I9561001</t>
  </si>
  <si>
    <t>I9565001</t>
  </si>
  <si>
    <t>I9567001</t>
  </si>
  <si>
    <t>I9568001</t>
  </si>
  <si>
    <t>I9569001</t>
  </si>
  <si>
    <t>I9571001</t>
  </si>
  <si>
    <t>I9577001</t>
  </si>
  <si>
    <t>I9588001</t>
  </si>
  <si>
    <t>I9592001</t>
  </si>
  <si>
    <t>I9595001</t>
  </si>
  <si>
    <t>I9598001</t>
  </si>
  <si>
    <t>I9615001</t>
  </si>
  <si>
    <t>I9632001</t>
  </si>
  <si>
    <t>I9643001</t>
  </si>
  <si>
    <t>I9644001</t>
  </si>
  <si>
    <t>I9645001</t>
  </si>
  <si>
    <t>I9648001</t>
  </si>
  <si>
    <t>I9653001</t>
  </si>
  <si>
    <t>I9664001</t>
  </si>
  <si>
    <t>I9671001</t>
  </si>
  <si>
    <t>I9672001</t>
  </si>
  <si>
    <t>I9677001</t>
  </si>
  <si>
    <t>D3308002</t>
  </si>
  <si>
    <t>E9004002</t>
  </si>
  <si>
    <t>G0033300</t>
  </si>
  <si>
    <t>G0033330</t>
  </si>
  <si>
    <t>G0033333</t>
  </si>
  <si>
    <t>G0033341</t>
  </si>
  <si>
    <t>G0033355</t>
  </si>
  <si>
    <t>G0033356</t>
  </si>
  <si>
    <t>G0033371</t>
  </si>
  <si>
    <t>G0033376</t>
  </si>
  <si>
    <t>G0033420</t>
  </si>
  <si>
    <t>G0033421</t>
  </si>
  <si>
    <t>G0033425</t>
  </si>
  <si>
    <t>I2150003</t>
  </si>
  <si>
    <t>I9587001</t>
  </si>
  <si>
    <t>I9693001</t>
  </si>
  <si>
    <t>I9695001</t>
  </si>
  <si>
    <t>I9696001</t>
  </si>
  <si>
    <t>I9713001</t>
  </si>
  <si>
    <t>I9714001</t>
  </si>
  <si>
    <t>I9715001</t>
  </si>
  <si>
    <t>I9717001</t>
  </si>
  <si>
    <t>I9719001</t>
  </si>
  <si>
    <t>I9720001</t>
  </si>
  <si>
    <t>I9737001</t>
  </si>
  <si>
    <t>I9738001</t>
  </si>
  <si>
    <t>I9742001</t>
  </si>
  <si>
    <t>I9745001</t>
  </si>
  <si>
    <t>I9747001</t>
  </si>
  <si>
    <t>I9748001</t>
  </si>
  <si>
    <t>I9772001</t>
  </si>
  <si>
    <t>I9774001</t>
  </si>
  <si>
    <t>I9781001</t>
  </si>
  <si>
    <t>I9785001</t>
  </si>
  <si>
    <t>I9797001</t>
  </si>
  <si>
    <t>I9805001</t>
  </si>
  <si>
    <t>I9807001</t>
  </si>
  <si>
    <t>I9817001</t>
  </si>
  <si>
    <t>I9829001</t>
  </si>
  <si>
    <t>I9831001</t>
  </si>
  <si>
    <t>I9833001</t>
  </si>
  <si>
    <t>I9834001</t>
  </si>
  <si>
    <t>I9848001</t>
  </si>
  <si>
    <t>I9870002</t>
  </si>
  <si>
    <t>I9877001</t>
  </si>
  <si>
    <t>I9889001</t>
  </si>
  <si>
    <t>I9931001</t>
  </si>
  <si>
    <t>I9934001</t>
  </si>
  <si>
    <t>I9935001</t>
  </si>
  <si>
    <t>I9936001</t>
  </si>
  <si>
    <t>I9938001</t>
  </si>
  <si>
    <t>I9945001</t>
  </si>
  <si>
    <t>I9963001</t>
  </si>
  <si>
    <t>I9964001</t>
  </si>
  <si>
    <t>I9966001</t>
  </si>
  <si>
    <t>I9967001</t>
  </si>
  <si>
    <t>I9983001</t>
  </si>
  <si>
    <t>I9999001</t>
  </si>
  <si>
    <t>G0033301</t>
  </si>
  <si>
    <t>G0033369</t>
  </si>
  <si>
    <t>G0033439</t>
  </si>
  <si>
    <t>G0033461</t>
  </si>
  <si>
    <t>G0033462</t>
  </si>
  <si>
    <t>G0033512</t>
  </si>
  <si>
    <t>G0033533</t>
  </si>
  <si>
    <t>G0033534</t>
  </si>
  <si>
    <t>G0033536</t>
  </si>
  <si>
    <t>G0033538</t>
  </si>
  <si>
    <t>G0033548</t>
  </si>
  <si>
    <t>G0033600</t>
  </si>
  <si>
    <t>G0033608</t>
  </si>
  <si>
    <t>G0033612</t>
  </si>
  <si>
    <t>G0033628</t>
  </si>
  <si>
    <t>G0033646</t>
  </si>
  <si>
    <t>G0033696</t>
  </si>
  <si>
    <t>G0033703</t>
  </si>
  <si>
    <t>G0033730</t>
  </si>
  <si>
    <t>G0033768</t>
  </si>
  <si>
    <t>G0033772</t>
  </si>
  <si>
    <t>G0033791</t>
  </si>
  <si>
    <t>G0033794</t>
  </si>
  <si>
    <t>G0033816</t>
  </si>
  <si>
    <t>G0033836</t>
  </si>
  <si>
    <t>G0033838</t>
  </si>
  <si>
    <t>G0033839</t>
  </si>
  <si>
    <t>G0033857</t>
  </si>
  <si>
    <t>G0033860</t>
  </si>
  <si>
    <t>G0033900</t>
  </si>
  <si>
    <t>G0033923</t>
  </si>
  <si>
    <t>G0033955</t>
  </si>
  <si>
    <t>G0033958</t>
  </si>
  <si>
    <t>G0033972</t>
  </si>
  <si>
    <t>G0033978</t>
  </si>
  <si>
    <t>G0034006</t>
  </si>
  <si>
    <t>G0034021</t>
  </si>
  <si>
    <t>G0034023</t>
  </si>
  <si>
    <t>G0034033</t>
  </si>
  <si>
    <t>G0034048</t>
  </si>
  <si>
    <t>G0034050</t>
  </si>
  <si>
    <t>G0034051</t>
  </si>
  <si>
    <t>G0034053</t>
  </si>
  <si>
    <t>G0034089</t>
  </si>
  <si>
    <t>G0034099</t>
  </si>
  <si>
    <t>G0034100</t>
  </si>
  <si>
    <t>G0034128</t>
  </si>
  <si>
    <t>G0034129</t>
  </si>
  <si>
    <t>G0034134</t>
  </si>
  <si>
    <t>G0034142</t>
  </si>
  <si>
    <t>G0034147</t>
  </si>
  <si>
    <t>G0034165</t>
  </si>
  <si>
    <t>G0034183</t>
  </si>
  <si>
    <t>G0034196</t>
  </si>
  <si>
    <t>G0034200</t>
  </si>
  <si>
    <t>G0034201</t>
  </si>
  <si>
    <t>G0034207</t>
  </si>
  <si>
    <t>G0034303</t>
  </si>
  <si>
    <t>G0034313</t>
  </si>
  <si>
    <t>G0034359</t>
  </si>
  <si>
    <t>G0034383</t>
  </si>
  <si>
    <t>G0034387</t>
  </si>
  <si>
    <t>G0034388</t>
  </si>
  <si>
    <t>G0034413</t>
  </si>
  <si>
    <t>G0034522</t>
  </si>
  <si>
    <t>G0034595</t>
  </si>
  <si>
    <t>G0034624</t>
  </si>
  <si>
    <t>G0034702</t>
  </si>
  <si>
    <t>G0034744</t>
  </si>
  <si>
    <t>G0034909</t>
  </si>
  <si>
    <t>I9762001</t>
  </si>
  <si>
    <t>I9907001</t>
  </si>
  <si>
    <t>I9972001</t>
  </si>
  <si>
    <t>I9980001</t>
  </si>
  <si>
    <t>G0034598</t>
  </si>
  <si>
    <t>G0035569</t>
  </si>
  <si>
    <t>G0035654</t>
  </si>
  <si>
    <t>G0035658</t>
  </si>
  <si>
    <t>G0035691</t>
  </si>
  <si>
    <t>G0035714</t>
  </si>
  <si>
    <t>G0035718</t>
  </si>
  <si>
    <t>G0035751</t>
  </si>
  <si>
    <t>G0035770</t>
  </si>
  <si>
    <t>G0035771</t>
  </si>
  <si>
    <t>G0035796</t>
  </si>
  <si>
    <t>G0035798</t>
  </si>
  <si>
    <t>G0035809</t>
  </si>
  <si>
    <t>G0035811</t>
  </si>
  <si>
    <t>G0035823</t>
  </si>
  <si>
    <t>G0035832</t>
  </si>
  <si>
    <t>G0035842</t>
  </si>
  <si>
    <t>G0035848</t>
  </si>
  <si>
    <t>G0035857</t>
  </si>
  <si>
    <t>G0035861</t>
  </si>
  <si>
    <t>G0035865</t>
  </si>
  <si>
    <t>G0035866</t>
  </si>
  <si>
    <t>G0035872</t>
  </si>
  <si>
    <t>G0035874</t>
  </si>
  <si>
    <t>G0035919</t>
  </si>
  <si>
    <t>G0035921</t>
  </si>
  <si>
    <t>G0035951</t>
  </si>
  <si>
    <t>G0035952</t>
  </si>
  <si>
    <t>G0035981</t>
  </si>
  <si>
    <t>G0036030</t>
  </si>
  <si>
    <t>G0036075</t>
  </si>
  <si>
    <t>G0036144</t>
  </si>
  <si>
    <t>G0036146</t>
  </si>
  <si>
    <t>G0036216</t>
  </si>
  <si>
    <t>G0036252</t>
  </si>
  <si>
    <t>G0036263</t>
  </si>
  <si>
    <t>G0036265</t>
  </si>
  <si>
    <t>G0036273</t>
  </si>
  <si>
    <t>G0036285</t>
  </si>
  <si>
    <t>G0036296</t>
  </si>
  <si>
    <t>G0036321</t>
  </si>
  <si>
    <t>G0036329</t>
  </si>
  <si>
    <t>G0036336</t>
  </si>
  <si>
    <t>G0036358</t>
  </si>
  <si>
    <t>G0036387</t>
  </si>
  <si>
    <t>G0036389</t>
  </si>
  <si>
    <t>G0036391</t>
  </si>
  <si>
    <t>G0036416</t>
  </si>
  <si>
    <t>G0036417</t>
  </si>
  <si>
    <t>G0036418</t>
  </si>
  <si>
    <t>G0036420</t>
  </si>
  <si>
    <t>G0036422</t>
  </si>
  <si>
    <t>G0036424</t>
  </si>
  <si>
    <t>G0036425</t>
  </si>
  <si>
    <t>G0036431</t>
  </si>
  <si>
    <t>G0036432</t>
  </si>
  <si>
    <t>G0036433</t>
  </si>
  <si>
    <t>G0036434</t>
  </si>
  <si>
    <t>G0036435</t>
  </si>
  <si>
    <t>G0036436</t>
  </si>
  <si>
    <t>G0036437</t>
  </si>
  <si>
    <t>G0036438</t>
  </si>
  <si>
    <t>G0036445</t>
  </si>
  <si>
    <t>G0036465</t>
  </si>
  <si>
    <t>G0036470</t>
  </si>
  <si>
    <t>G0036480</t>
  </si>
  <si>
    <t>G0036481</t>
  </si>
  <si>
    <t>G0036489</t>
  </si>
  <si>
    <t>G0036490</t>
  </si>
  <si>
    <t>G0036498</t>
  </si>
  <si>
    <t>G0036504</t>
  </si>
  <si>
    <t>G0036505</t>
  </si>
  <si>
    <t>G0036506</t>
  </si>
  <si>
    <t>G0036513</t>
  </si>
  <si>
    <t>G0036519</t>
  </si>
  <si>
    <t>G0036522</t>
  </si>
  <si>
    <t>G0036528</t>
  </si>
  <si>
    <t>G0036532</t>
  </si>
  <si>
    <t>G0036533</t>
  </si>
  <si>
    <t>G0036534</t>
  </si>
  <si>
    <t>G0036539</t>
  </si>
  <si>
    <t>G0036555</t>
  </si>
  <si>
    <t>G0036557</t>
  </si>
  <si>
    <t>G0036564</t>
  </si>
  <si>
    <t>G0036584</t>
  </si>
  <si>
    <t>G0036597</t>
  </si>
  <si>
    <t>G0036598</t>
  </si>
  <si>
    <t>G0036600</t>
  </si>
  <si>
    <t>G0036605</t>
  </si>
  <si>
    <t>G0036613</t>
  </si>
  <si>
    <t>G0036614</t>
  </si>
  <si>
    <t>G0036618</t>
  </si>
  <si>
    <t>G0036619</t>
  </si>
  <si>
    <t>G0036629</t>
  </si>
  <si>
    <t>G0036631</t>
  </si>
  <si>
    <t>G0036632</t>
  </si>
  <si>
    <t>I8390005</t>
  </si>
  <si>
    <t>J2469001</t>
  </si>
  <si>
    <t>J2471001</t>
  </si>
  <si>
    <t>J2472001</t>
  </si>
  <si>
    <t>J2473001</t>
  </si>
  <si>
    <t>J2499001</t>
  </si>
  <si>
    <t>J2500001</t>
  </si>
  <si>
    <t>J2612001</t>
  </si>
  <si>
    <t>J2613001</t>
  </si>
  <si>
    <t>G0035676</t>
  </si>
  <si>
    <t>G0036612</t>
  </si>
  <si>
    <t>G0036626</t>
  </si>
  <si>
    <t>G0036694</t>
  </si>
  <si>
    <t>G0036756</t>
  </si>
  <si>
    <t>G0036797</t>
  </si>
  <si>
    <t>G0036802</t>
  </si>
  <si>
    <t>G0036850</t>
  </si>
  <si>
    <t>G0036856</t>
  </si>
  <si>
    <t>G0036888</t>
  </si>
  <si>
    <t>G0036922</t>
  </si>
  <si>
    <t>G0036928</t>
  </si>
  <si>
    <t>G0036934</t>
  </si>
  <si>
    <t>G0036935</t>
  </si>
  <si>
    <t>G0036957</t>
  </si>
  <si>
    <t>G0036965</t>
  </si>
  <si>
    <t>G0036971</t>
  </si>
  <si>
    <t>G0037033</t>
  </si>
  <si>
    <t>G0037045</t>
  </si>
  <si>
    <t>G0037050</t>
  </si>
  <si>
    <t>G0037068</t>
  </si>
  <si>
    <t>G0037069</t>
  </si>
  <si>
    <t>G0037079</t>
  </si>
  <si>
    <t>G0037117</t>
  </si>
  <si>
    <t>G0037123</t>
  </si>
  <si>
    <t>G0037127</t>
  </si>
  <si>
    <t>G0037145</t>
  </si>
  <si>
    <t>G0037151</t>
  </si>
  <si>
    <t>G0037158</t>
  </si>
  <si>
    <t>G0037168</t>
  </si>
  <si>
    <t>G0037186</t>
  </si>
  <si>
    <t>G0037188</t>
  </si>
  <si>
    <t>G0037207</t>
  </si>
  <si>
    <t>G0037216</t>
  </si>
  <si>
    <t>G0037221</t>
  </si>
  <si>
    <t>G0037317</t>
  </si>
  <si>
    <t>G0037325</t>
  </si>
  <si>
    <t>G0037359</t>
  </si>
  <si>
    <t>G0037389</t>
  </si>
  <si>
    <t>G0037392</t>
  </si>
  <si>
    <t>G0037405</t>
  </si>
  <si>
    <t>G0037432</t>
  </si>
  <si>
    <t>G0037437</t>
  </si>
  <si>
    <t>G0037450</t>
  </si>
  <si>
    <t>G0037461</t>
  </si>
  <si>
    <t>G0037466</t>
  </si>
  <si>
    <t>G0037473</t>
  </si>
  <si>
    <t>G0037474</t>
  </si>
  <si>
    <t>G0037478</t>
  </si>
  <si>
    <t>G0037480</t>
  </si>
  <si>
    <t>G0037481</t>
  </si>
  <si>
    <t>G0037484</t>
  </si>
  <si>
    <t>G0037489</t>
  </si>
  <si>
    <t>G0037511</t>
  </si>
  <si>
    <t>G0037512</t>
  </si>
  <si>
    <t>G0037541</t>
  </si>
  <si>
    <t>G0037542</t>
  </si>
  <si>
    <t>G0037543</t>
  </si>
  <si>
    <t>G0037553</t>
  </si>
  <si>
    <t>G0037557</t>
  </si>
  <si>
    <t>G0037583</t>
  </si>
  <si>
    <t>G0037586</t>
  </si>
  <si>
    <t>G0037588</t>
  </si>
  <si>
    <t>G0037606</t>
  </si>
  <si>
    <t>G0037607</t>
  </si>
  <si>
    <t>G0037622</t>
  </si>
  <si>
    <t>G0037657</t>
  </si>
  <si>
    <t>G0037659</t>
  </si>
  <si>
    <t>G0037672</t>
  </si>
  <si>
    <t>G0037681</t>
  </si>
  <si>
    <t>G0037691</t>
  </si>
  <si>
    <t>G0037692</t>
  </si>
  <si>
    <t>G0037695</t>
  </si>
  <si>
    <t>G0037723</t>
  </si>
  <si>
    <t>G0037742</t>
  </si>
  <si>
    <t>G0037744</t>
  </si>
  <si>
    <t>G0037759</t>
  </si>
  <si>
    <t>G0037778</t>
  </si>
  <si>
    <t>G0037783</t>
  </si>
  <si>
    <t>G0037791</t>
  </si>
  <si>
    <t>G0037794</t>
  </si>
  <si>
    <t>G0037810</t>
  </si>
  <si>
    <t>G0037821</t>
  </si>
  <si>
    <t>G0037840</t>
  </si>
  <si>
    <t>G0037842</t>
  </si>
  <si>
    <t>G0037853</t>
  </si>
  <si>
    <t>G0037855</t>
  </si>
  <si>
    <t>G0037859</t>
  </si>
  <si>
    <t>G0037870</t>
  </si>
  <si>
    <t>G0037880</t>
  </si>
  <si>
    <t>G0037903</t>
  </si>
  <si>
    <t>G0037927</t>
  </si>
  <si>
    <t>G0037933</t>
  </si>
  <si>
    <t>G0037949</t>
  </si>
  <si>
    <t>G0037950</t>
  </si>
  <si>
    <t>G0037952</t>
  </si>
  <si>
    <t>G0037977</t>
  </si>
  <si>
    <t>G0037983</t>
  </si>
  <si>
    <t>G0038026</t>
  </si>
  <si>
    <t>G0038048</t>
  </si>
  <si>
    <t>G0038053</t>
  </si>
  <si>
    <t>G0038054</t>
  </si>
  <si>
    <t>G0038060</t>
  </si>
  <si>
    <t>G0038080</t>
  </si>
  <si>
    <t>G0038106</t>
  </si>
  <si>
    <t>G0038112</t>
  </si>
  <si>
    <t>G0038142</t>
  </si>
  <si>
    <t>G0038155</t>
  </si>
  <si>
    <t>G0038174</t>
  </si>
  <si>
    <t>G0038188</t>
  </si>
  <si>
    <t>G0038218</t>
  </si>
  <si>
    <t>G0038221</t>
  </si>
  <si>
    <t>G0038241</t>
  </si>
  <si>
    <t>G0038242</t>
  </si>
  <si>
    <t>G0038243</t>
  </si>
  <si>
    <t>G0038245</t>
  </si>
  <si>
    <t>G0038247</t>
  </si>
  <si>
    <t>G0037796</t>
  </si>
  <si>
    <t>G0038055</t>
  </si>
  <si>
    <t>G0038058</t>
  </si>
  <si>
    <t>G0038066</t>
  </si>
  <si>
    <t>G0038067</t>
  </si>
  <si>
    <t>G0038079</t>
  </si>
  <si>
    <t>G0038118</t>
  </si>
  <si>
    <t>G0038119</t>
  </si>
  <si>
    <t>G0038135</t>
  </si>
  <si>
    <t>G0038139</t>
  </si>
  <si>
    <t>G0038244</t>
  </si>
  <si>
    <t>G0038289</t>
  </si>
  <si>
    <t>G0038306</t>
  </si>
  <si>
    <t>G0038371</t>
  </si>
  <si>
    <t>G0038383</t>
  </si>
  <si>
    <t>G0038961</t>
  </si>
  <si>
    <t>G0038963</t>
  </si>
  <si>
    <t>G0038978</t>
  </si>
  <si>
    <t>G0038990</t>
  </si>
  <si>
    <t>G0038991</t>
  </si>
  <si>
    <t>G0038992</t>
  </si>
  <si>
    <t>G0038993</t>
  </si>
  <si>
    <t>G0038994</t>
  </si>
  <si>
    <t>G0039006</t>
  </si>
  <si>
    <t>G0039011</t>
  </si>
  <si>
    <t>G0039014</t>
  </si>
  <si>
    <t>G0039020</t>
  </si>
  <si>
    <t>G0039057</t>
  </si>
  <si>
    <t>G0039072</t>
  </si>
  <si>
    <t>G0039080</t>
  </si>
  <si>
    <t>G0039081</t>
  </si>
  <si>
    <t>G0039093</t>
  </si>
  <si>
    <t>G0039111</t>
  </si>
  <si>
    <t>G0039126</t>
  </si>
  <si>
    <t>G0039147</t>
  </si>
  <si>
    <t>G0039148</t>
  </si>
  <si>
    <t>G0039151</t>
  </si>
  <si>
    <t>G0039153</t>
  </si>
  <si>
    <t>G0039169</t>
  </si>
  <si>
    <t>G0039170</t>
  </si>
  <si>
    <t>G0039175</t>
  </si>
  <si>
    <t>G0039181</t>
  </si>
  <si>
    <t>G0039214</t>
  </si>
  <si>
    <t>G0039221</t>
  </si>
  <si>
    <t>G0039230</t>
  </si>
  <si>
    <t>G0039242</t>
  </si>
  <si>
    <t>G0039265</t>
  </si>
  <si>
    <t>G0039267</t>
  </si>
  <si>
    <t>G0039275</t>
  </si>
  <si>
    <t>G0039276</t>
  </si>
  <si>
    <t>G0039278</t>
  </si>
  <si>
    <t>G0039279</t>
  </si>
  <si>
    <t>G0039285</t>
  </si>
  <si>
    <t>G0039288</t>
  </si>
  <si>
    <t>G0039297</t>
  </si>
  <si>
    <t>G0039299</t>
  </si>
  <si>
    <t>G0039300</t>
  </si>
  <si>
    <t>G0039301</t>
  </si>
  <si>
    <t>G0039302</t>
  </si>
  <si>
    <t>G0039305</t>
  </si>
  <si>
    <t>G0039311</t>
  </si>
  <si>
    <t>G0039316</t>
  </si>
  <si>
    <t>G0039322</t>
  </si>
  <si>
    <t>G0039323</t>
  </si>
  <si>
    <t>G0039339</t>
  </si>
  <si>
    <t>G0039342</t>
  </si>
  <si>
    <t>G0039343</t>
  </si>
  <si>
    <t>G0039352</t>
  </si>
  <si>
    <t>G0039355</t>
  </si>
  <si>
    <t>G0039358</t>
  </si>
  <si>
    <t>G0039359</t>
  </si>
  <si>
    <t>G0039365</t>
  </si>
  <si>
    <t>G0039368</t>
  </si>
  <si>
    <t>G0039369</t>
  </si>
  <si>
    <t>G0039378</t>
  </si>
  <si>
    <t>G0039386</t>
  </si>
  <si>
    <t>G0039388</t>
  </si>
  <si>
    <t>G0039428</t>
  </si>
  <si>
    <t>G0039447</t>
  </si>
  <si>
    <t>G0039448</t>
  </si>
  <si>
    <t>G0039449</t>
  </si>
  <si>
    <t>G0039463</t>
  </si>
  <si>
    <t>G0039469</t>
  </si>
  <si>
    <t>G0039495</t>
  </si>
  <si>
    <t>G0039502</t>
  </si>
  <si>
    <t>G0039515</t>
  </si>
  <si>
    <t>G0039530</t>
  </si>
  <si>
    <t>G0039535</t>
  </si>
  <si>
    <t>G0039554</t>
  </si>
  <si>
    <t>G0039555</t>
  </si>
  <si>
    <t>G0039563</t>
  </si>
  <si>
    <t>G0039578</t>
  </si>
  <si>
    <t>G0039591</t>
  </si>
  <si>
    <t>G0039592</t>
  </si>
  <si>
    <t>G0039602</t>
  </si>
  <si>
    <t>G0039604</t>
  </si>
  <si>
    <t>G0039608</t>
  </si>
  <si>
    <t>G0039613</t>
  </si>
  <si>
    <t>G0039614</t>
  </si>
  <si>
    <t>G0039615</t>
  </si>
  <si>
    <t>G0039620</t>
  </si>
  <si>
    <t>G0039633</t>
  </si>
  <si>
    <t>G0039634</t>
  </si>
  <si>
    <t>G0039637</t>
  </si>
  <si>
    <t>G0039640</t>
  </si>
  <si>
    <t>G0039669</t>
  </si>
  <si>
    <t>G0039678</t>
  </si>
  <si>
    <t>G0039685</t>
  </si>
  <si>
    <t>G0039693</t>
  </si>
  <si>
    <t>G0039714</t>
  </si>
  <si>
    <t>G0039715</t>
  </si>
  <si>
    <t>G0039729</t>
  </si>
  <si>
    <t>G0039730</t>
  </si>
  <si>
    <t>G0039761</t>
  </si>
  <si>
    <t>G0039768</t>
  </si>
  <si>
    <t>G0039769</t>
  </si>
  <si>
    <t>G0039786</t>
  </si>
  <si>
    <t>G0039790</t>
  </si>
  <si>
    <t>G0039792</t>
  </si>
  <si>
    <t>G0039803</t>
  </si>
  <si>
    <t>G0039826</t>
  </si>
  <si>
    <t>G0039827</t>
  </si>
  <si>
    <t>G0039828</t>
  </si>
  <si>
    <t>G0039830</t>
  </si>
  <si>
    <t>G0039831</t>
  </si>
  <si>
    <t>G0039836</t>
  </si>
  <si>
    <t>G0039846</t>
  </si>
  <si>
    <t>G0039848</t>
  </si>
  <si>
    <t>G0039850</t>
  </si>
  <si>
    <t>G0039851</t>
  </si>
  <si>
    <t>G0039852</t>
  </si>
  <si>
    <t>G0039858</t>
  </si>
  <si>
    <t>G0039861</t>
  </si>
  <si>
    <t>G0039872</t>
  </si>
  <si>
    <t>G0039873</t>
  </si>
  <si>
    <t>G0039890</t>
  </si>
  <si>
    <t>G0039894</t>
  </si>
  <si>
    <t>G0039896</t>
  </si>
  <si>
    <t>G0039898</t>
  </si>
  <si>
    <t>G0039905</t>
  </si>
  <si>
    <t>G0039906</t>
  </si>
  <si>
    <t>G0039907</t>
  </si>
  <si>
    <t>G0039908</t>
  </si>
  <si>
    <t>G0039911</t>
  </si>
  <si>
    <t>G0039914</t>
  </si>
  <si>
    <t>G0039921</t>
  </si>
  <si>
    <t>G0039924</t>
  </si>
  <si>
    <t>G0039925</t>
  </si>
  <si>
    <t>G0039955</t>
  </si>
  <si>
    <t>G0039965</t>
  </si>
  <si>
    <t>G0039984</t>
  </si>
  <si>
    <t>G0039987</t>
  </si>
  <si>
    <t>G0040425</t>
  </si>
  <si>
    <t>G0040441</t>
  </si>
  <si>
    <t>G0040445</t>
  </si>
  <si>
    <t>G0040446</t>
  </si>
  <si>
    <t>G0040449</t>
  </si>
  <si>
    <t>G0040450</t>
  </si>
  <si>
    <t>G0040452</t>
  </si>
  <si>
    <t>G0040469</t>
  </si>
  <si>
    <t>G0040486</t>
  </si>
  <si>
    <t>G0040487</t>
  </si>
  <si>
    <t>G0040497</t>
  </si>
  <si>
    <t>G0040498</t>
  </si>
  <si>
    <t>G0040506</t>
  </si>
  <si>
    <t>G0040507</t>
  </si>
  <si>
    <t>G0040512</t>
  </si>
  <si>
    <t>G0040519</t>
  </si>
  <si>
    <t>G0040522</t>
  </si>
  <si>
    <t>G0040533</t>
  </si>
  <si>
    <t>G0040534</t>
  </si>
  <si>
    <t>G0040539</t>
  </si>
  <si>
    <t>G0040540</t>
  </si>
  <si>
    <t>G0040548</t>
  </si>
  <si>
    <t>G0040553</t>
  </si>
  <si>
    <t>G0040530</t>
  </si>
  <si>
    <t>G0040531</t>
  </si>
  <si>
    <t>G0040559</t>
  </si>
  <si>
    <t>G0040560</t>
  </si>
  <si>
    <t>G0040561</t>
  </si>
  <si>
    <t>G0040562</t>
  </si>
  <si>
    <t>G0040660</t>
  </si>
  <si>
    <t>G0040681</t>
  </si>
  <si>
    <t>G0040687</t>
  </si>
  <si>
    <t>G0040703</t>
  </si>
  <si>
    <t>G0040722</t>
  </si>
  <si>
    <t>G0040733</t>
  </si>
  <si>
    <t>G0040748</t>
  </si>
  <si>
    <t>G0040749</t>
  </si>
  <si>
    <t>G0040759</t>
  </si>
  <si>
    <t>G0040760</t>
  </si>
  <si>
    <t>G0040764</t>
  </si>
  <si>
    <t>G0040765</t>
  </si>
  <si>
    <t>G0040773</t>
  </si>
  <si>
    <t>G0040781</t>
  </si>
  <si>
    <t>G0040785</t>
  </si>
  <si>
    <t>G0040786</t>
  </si>
  <si>
    <t>G0040804</t>
  </si>
  <si>
    <t>G0040810</t>
  </si>
  <si>
    <t>G0040853</t>
  </si>
  <si>
    <t>G0040870</t>
  </si>
  <si>
    <t>G0040873</t>
  </si>
  <si>
    <t>G0040878</t>
  </si>
  <si>
    <t>G0040888</t>
  </si>
  <si>
    <t>G0040897</t>
  </si>
  <si>
    <t>G0040898</t>
  </si>
  <si>
    <t>G0040899</t>
  </si>
  <si>
    <t>G0040905</t>
  </si>
  <si>
    <t>G0040906</t>
  </si>
  <si>
    <t>G0040907</t>
  </si>
  <si>
    <t>G0040909</t>
  </si>
  <si>
    <t>G0040911</t>
  </si>
  <si>
    <t>G0040915</t>
  </si>
  <si>
    <t>G0040929</t>
  </si>
  <si>
    <t>G0040936</t>
  </si>
  <si>
    <t>G0040962</t>
  </si>
  <si>
    <t>G0040963</t>
  </si>
  <si>
    <t>G0040980</t>
  </si>
  <si>
    <t>G0041007</t>
  </si>
  <si>
    <t>G0041022</t>
  </si>
  <si>
    <t>G0041045</t>
  </si>
  <si>
    <t>G0041046</t>
  </si>
  <si>
    <t>G0041057</t>
  </si>
  <si>
    <t>G0041078</t>
  </si>
  <si>
    <t>G0041084</t>
  </si>
  <si>
    <t>G0041093</t>
  </si>
  <si>
    <t>G0041096</t>
  </si>
  <si>
    <t>G0041097</t>
  </si>
  <si>
    <t>G0041102</t>
  </si>
  <si>
    <t>G0041118</t>
  </si>
  <si>
    <t>G0041123</t>
  </si>
  <si>
    <t>G0041128</t>
  </si>
  <si>
    <t>G0041129</t>
  </si>
  <si>
    <t>G0041141</t>
  </si>
  <si>
    <t>G0041149</t>
  </si>
  <si>
    <t>G0041156</t>
  </si>
  <si>
    <t>G0041157</t>
  </si>
  <si>
    <t>G0041172</t>
  </si>
  <si>
    <t>G0041177</t>
  </si>
  <si>
    <t>G0041179</t>
  </si>
  <si>
    <t>G0041183</t>
  </si>
  <si>
    <t>G0041184</t>
  </si>
  <si>
    <t>G0041214</t>
  </si>
  <si>
    <t>G0041219</t>
  </si>
  <si>
    <t>G0041220</t>
  </si>
  <si>
    <t>G0041228</t>
  </si>
  <si>
    <t>G0041230</t>
  </si>
  <si>
    <t>G0041231</t>
  </si>
  <si>
    <t>G0041237</t>
  </si>
  <si>
    <t>G0041248</t>
  </si>
  <si>
    <t>G0041269</t>
  </si>
  <si>
    <t>G0041282</t>
  </si>
  <si>
    <t>G0041292</t>
  </si>
  <si>
    <t>G0041293</t>
  </si>
  <si>
    <t>G0041299</t>
  </si>
  <si>
    <t>G0041301</t>
  </si>
  <si>
    <t>G0041335</t>
  </si>
  <si>
    <t>G0041351</t>
  </si>
  <si>
    <t>G0041372</t>
  </si>
  <si>
    <t>G0041373</t>
  </si>
  <si>
    <t>G0041380</t>
  </si>
  <si>
    <t>G0041390</t>
  </si>
  <si>
    <t>G0041393</t>
  </si>
  <si>
    <t>G0041401</t>
  </si>
  <si>
    <t>G0041402</t>
  </si>
  <si>
    <t>G0041440</t>
  </si>
  <si>
    <t>G0041448</t>
  </si>
  <si>
    <t>G0041460</t>
  </si>
  <si>
    <t>G0041467</t>
  </si>
  <si>
    <t>G0041470</t>
  </si>
  <si>
    <t>G0041481</t>
  </si>
  <si>
    <t>G0041482</t>
  </si>
  <si>
    <t>G0041485</t>
  </si>
  <si>
    <t>G0041486</t>
  </si>
  <si>
    <t>G0041505</t>
  </si>
  <si>
    <t>G0041534</t>
  </si>
  <si>
    <t>G0041551</t>
  </si>
  <si>
    <t>G0041562</t>
  </si>
  <si>
    <t>G0041575</t>
  </si>
  <si>
    <t>G0041578</t>
  </si>
  <si>
    <t>G0041581</t>
  </si>
  <si>
    <t>G0041588</t>
  </si>
  <si>
    <t>G0041607</t>
  </si>
  <si>
    <t>G0041616</t>
  </si>
  <si>
    <t>G0041617</t>
  </si>
  <si>
    <t>G0041636</t>
  </si>
  <si>
    <t>G0041637</t>
  </si>
  <si>
    <t>G0041651</t>
  </si>
  <si>
    <t>G0041664</t>
  </si>
  <si>
    <t>G0041665</t>
  </si>
  <si>
    <t>G0041675</t>
  </si>
  <si>
    <t>G0041677</t>
  </si>
  <si>
    <t>G0041679</t>
  </si>
  <si>
    <t>G0041681</t>
  </si>
  <si>
    <t>G0041682</t>
  </si>
  <si>
    <t>G0041686</t>
  </si>
  <si>
    <t>G0041693</t>
  </si>
  <si>
    <t>G0041695</t>
  </si>
  <si>
    <t>G0041700</t>
  </si>
  <si>
    <t>G0041701</t>
  </si>
  <si>
    <t>G0041713</t>
  </si>
  <si>
    <t>G0041715</t>
  </si>
  <si>
    <t>G0041735</t>
  </si>
  <si>
    <t>G0041190</t>
  </si>
  <si>
    <t>G0041743</t>
  </si>
  <si>
    <t>G0041756</t>
  </si>
  <si>
    <t>G0041764</t>
  </si>
  <si>
    <t>G0041811</t>
  </si>
  <si>
    <t>G0041814</t>
  </si>
  <si>
    <t>G0041817</t>
  </si>
  <si>
    <t>G0042360</t>
  </si>
  <si>
    <t>G0042361</t>
  </si>
  <si>
    <t>G0042371</t>
  </si>
  <si>
    <t>G0042378</t>
  </si>
  <si>
    <t>G0042383</t>
  </si>
  <si>
    <t>G0042402</t>
  </si>
  <si>
    <t>G0042403</t>
  </si>
  <si>
    <t>G0042411</t>
  </si>
  <si>
    <t>G0042417</t>
  </si>
  <si>
    <t>G0042418</t>
  </si>
  <si>
    <t>G0042419</t>
  </si>
  <si>
    <t>G0042423</t>
  </si>
  <si>
    <t>G0042424</t>
  </si>
  <si>
    <t>G0042434</t>
  </si>
  <si>
    <t>G0042435</t>
  </si>
  <si>
    <t>G0042461</t>
  </si>
  <si>
    <t>G0042466</t>
  </si>
  <si>
    <t>G0042481</t>
  </si>
  <si>
    <t>G0042494</t>
  </si>
  <si>
    <t>G0042495</t>
  </si>
  <si>
    <t>G0042508</t>
  </si>
  <si>
    <t>G0042519</t>
  </si>
  <si>
    <t>G0042524</t>
  </si>
  <si>
    <t>G0042531</t>
  </si>
  <si>
    <t>G0042534</t>
  </si>
  <si>
    <t>G0042550</t>
  </si>
  <si>
    <t>G0042566</t>
  </si>
  <si>
    <t>G0042571</t>
  </si>
  <si>
    <t>G0042577</t>
  </si>
  <si>
    <t>G0042578</t>
  </si>
  <si>
    <t>G0042588</t>
  </si>
  <si>
    <t>G0042590</t>
  </si>
  <si>
    <t>G0042600</t>
  </si>
  <si>
    <t>G0042622</t>
  </si>
  <si>
    <t>G0042632</t>
  </si>
  <si>
    <t>G0042643</t>
  </si>
  <si>
    <t>G0042646</t>
  </si>
  <si>
    <t>G0042649</t>
  </si>
  <si>
    <t>G0042653</t>
  </si>
  <si>
    <t>G0042664</t>
  </si>
  <si>
    <t>G0042670</t>
  </si>
  <si>
    <t>G0042671</t>
  </si>
  <si>
    <t>G0042702</t>
  </si>
  <si>
    <t>G0042707</t>
  </si>
  <si>
    <t>G0042714</t>
  </si>
  <si>
    <t>G0042720</t>
  </si>
  <si>
    <t>G0042738</t>
  </si>
  <si>
    <t>G0042739</t>
  </si>
  <si>
    <t>G0042745</t>
  </si>
  <si>
    <t>G0042746</t>
  </si>
  <si>
    <t>G0042751</t>
  </si>
  <si>
    <t>G0042758</t>
  </si>
  <si>
    <t>G0042764</t>
  </si>
  <si>
    <t>G0042780</t>
  </si>
  <si>
    <t>G0042787</t>
  </si>
  <si>
    <t>G0042792</t>
  </si>
  <si>
    <t>G0042813</t>
  </si>
  <si>
    <t>G0042820</t>
  </si>
  <si>
    <t>G0042822</t>
  </si>
  <si>
    <t>G0042823</t>
  </si>
  <si>
    <t>G0042825</t>
  </si>
  <si>
    <t>G0042828</t>
  </si>
  <si>
    <t>G0042841</t>
  </si>
  <si>
    <t>G0042844</t>
  </si>
  <si>
    <t>G0042846</t>
  </si>
  <si>
    <t>G0042847</t>
  </si>
  <si>
    <t>G0042851</t>
  </si>
  <si>
    <t>G0042852</t>
  </si>
  <si>
    <t>G0042855</t>
  </si>
  <si>
    <t>G0042857</t>
  </si>
  <si>
    <t>G0042873</t>
  </si>
  <si>
    <t>G0042875</t>
  </si>
  <si>
    <t>G0042882</t>
  </si>
  <si>
    <t>G0042885</t>
  </si>
  <si>
    <t>G0042886</t>
  </si>
  <si>
    <t>G0042887</t>
  </si>
  <si>
    <t>G0042898</t>
  </si>
  <si>
    <t>G0042910</t>
  </si>
  <si>
    <t>G0042911</t>
  </si>
  <si>
    <t>G0042914</t>
  </si>
  <si>
    <t>G0042918</t>
  </si>
  <si>
    <t>G0042926</t>
  </si>
  <si>
    <t>G0042927</t>
  </si>
  <si>
    <t>G0042961</t>
  </si>
  <si>
    <t>G0042969</t>
  </si>
  <si>
    <t>G0042989</t>
  </si>
  <si>
    <t>G0042998</t>
  </si>
  <si>
    <t>G0042999</t>
  </si>
  <si>
    <t>G0043000</t>
  </si>
  <si>
    <t>G0043001</t>
  </si>
  <si>
    <t>G0043006</t>
  </si>
  <si>
    <t>G0043015</t>
  </si>
  <si>
    <t>G0043024</t>
  </si>
  <si>
    <t>G0043031</t>
  </si>
  <si>
    <t>G0043038</t>
  </si>
  <si>
    <t>G0043048</t>
  </si>
  <si>
    <t>G0043053</t>
  </si>
  <si>
    <t>G0043063</t>
  </si>
  <si>
    <t>G0043064</t>
  </si>
  <si>
    <t>G0043068</t>
  </si>
  <si>
    <t>G0043069</t>
  </si>
  <si>
    <t>G0042708</t>
  </si>
  <si>
    <t>G0043041</t>
  </si>
  <si>
    <t>G0043042</t>
  </si>
  <si>
    <t>G0043089</t>
  </si>
  <si>
    <t>G0043108</t>
  </si>
  <si>
    <t>G0043125</t>
  </si>
  <si>
    <t>G0043146</t>
  </si>
  <si>
    <t>G0043159</t>
  </si>
  <si>
    <t>G0043160</t>
  </si>
  <si>
    <t>G0043161</t>
  </si>
  <si>
    <t>G0043182</t>
  </si>
  <si>
    <t>G0043187</t>
  </si>
  <si>
    <t>G0043199</t>
  </si>
  <si>
    <t>G0043228</t>
  </si>
  <si>
    <t>G0043229</t>
  </si>
  <si>
    <t>G0043282</t>
  </si>
  <si>
    <t>G0043302</t>
  </si>
  <si>
    <t>G0043304</t>
  </si>
  <si>
    <t>G0043305</t>
  </si>
  <si>
    <t>G0043307</t>
  </si>
  <si>
    <t>G0043353</t>
  </si>
  <si>
    <t>G0043380</t>
  </si>
  <si>
    <t>G0043383</t>
  </si>
  <si>
    <t>G0043385</t>
  </si>
  <si>
    <t>G0043389</t>
  </si>
  <si>
    <t>G0043395</t>
  </si>
  <si>
    <t>G0043407</t>
  </si>
  <si>
    <t>G0043413</t>
  </si>
  <si>
    <t>G0043415</t>
  </si>
  <si>
    <t>G0043416</t>
  </si>
  <si>
    <t>G0043429</t>
  </si>
  <si>
    <t>G0043457</t>
  </si>
  <si>
    <t>G0043474</t>
  </si>
  <si>
    <t>G0043475</t>
  </si>
  <si>
    <t>G0043477</t>
  </si>
  <si>
    <t>G0043479</t>
  </si>
  <si>
    <t>G0043485</t>
  </si>
  <si>
    <t>G0043497</t>
  </si>
  <si>
    <t>G0043498</t>
  </si>
  <si>
    <t>G0043510</t>
  </si>
  <si>
    <t>G0043518</t>
  </si>
  <si>
    <t>G0043528</t>
  </si>
  <si>
    <t>G0043533</t>
  </si>
  <si>
    <t>G0043538</t>
  </si>
  <si>
    <t>G0043539</t>
  </si>
  <si>
    <t>G0043561</t>
  </si>
  <si>
    <t>G0043563</t>
  </si>
  <si>
    <t>G0043568</t>
  </si>
  <si>
    <t>G0043587</t>
  </si>
  <si>
    <t>G0043588</t>
  </si>
  <si>
    <t>G0043597</t>
  </si>
  <si>
    <t>G0043601</t>
  </si>
  <si>
    <t>G0043619</t>
  </si>
  <si>
    <t>G0043621</t>
  </si>
  <si>
    <t>G0043622</t>
  </si>
  <si>
    <t>G0043626</t>
  </si>
  <si>
    <t>G0043659</t>
  </si>
  <si>
    <t>G0043660</t>
  </si>
  <si>
    <t>G0043673</t>
  </si>
  <si>
    <t>G0043674</t>
  </si>
  <si>
    <t>G0043679</t>
  </si>
  <si>
    <t>G0043722</t>
  </si>
  <si>
    <t>G0043751</t>
  </si>
  <si>
    <t>G0043757</t>
  </si>
  <si>
    <t>G0043769</t>
  </si>
  <si>
    <t>G0043774</t>
  </si>
  <si>
    <t>G0043783</t>
  </si>
  <si>
    <t>G0043789</t>
  </si>
  <si>
    <t>G0043821</t>
  </si>
  <si>
    <t>G0043843</t>
  </si>
  <si>
    <t>G0043845</t>
  </si>
  <si>
    <t>G0043846</t>
  </si>
  <si>
    <t>G0043851</t>
  </si>
  <si>
    <t>G0043860</t>
  </si>
  <si>
    <t>G0043866</t>
  </si>
  <si>
    <t>G0043883</t>
  </si>
  <si>
    <t>G0043884</t>
  </si>
  <si>
    <t>G0043885</t>
  </si>
  <si>
    <t>G0043890</t>
  </si>
  <si>
    <t>G0043891</t>
  </si>
  <si>
    <t>G0043903</t>
  </si>
  <si>
    <t>G0043918</t>
  </si>
  <si>
    <t>G0043961</t>
  </si>
  <si>
    <t>G0043962</t>
  </si>
  <si>
    <t>G0044014</t>
  </si>
  <si>
    <t>G0044048</t>
  </si>
  <si>
    <t>G0044054</t>
  </si>
  <si>
    <t>G0044065</t>
  </si>
  <si>
    <t>G0044066</t>
  </si>
  <si>
    <t>G0044073</t>
  </si>
  <si>
    <t>G0044080</t>
  </si>
  <si>
    <t>G0044088</t>
  </si>
  <si>
    <t>G0044091</t>
  </si>
  <si>
    <t>G0044092</t>
  </si>
  <si>
    <t>G0044095</t>
  </si>
  <si>
    <t>G0044115</t>
  </si>
  <si>
    <t>G0044130</t>
  </si>
  <si>
    <t>G0044132</t>
  </si>
  <si>
    <t>G0044133</t>
  </si>
  <si>
    <t>G0044142</t>
  </si>
  <si>
    <t>G0044154</t>
  </si>
  <si>
    <t>G0044158</t>
  </si>
  <si>
    <t>G0044163</t>
  </si>
  <si>
    <t>G0044187</t>
  </si>
  <si>
    <t>G0044205</t>
  </si>
  <si>
    <t>G0044238</t>
  </si>
  <si>
    <t>G0044241</t>
  </si>
  <si>
    <t>G0044242</t>
  </si>
  <si>
    <t>G0044258</t>
  </si>
  <si>
    <t>G0044259</t>
  </si>
  <si>
    <t>G0044280</t>
  </si>
  <si>
    <t>G0044297</t>
  </si>
  <si>
    <t>G0044326</t>
  </si>
  <si>
    <t>G0044327</t>
  </si>
  <si>
    <t>G0044338</t>
  </si>
  <si>
    <t>G0044344</t>
  </si>
  <si>
    <t>G0044346</t>
  </si>
  <si>
    <t>G0044347</t>
  </si>
  <si>
    <t>G0044550</t>
  </si>
  <si>
    <t>Recolocado LD</t>
  </si>
  <si>
    <t>G0044551</t>
  </si>
  <si>
    <t>G0044552</t>
  </si>
  <si>
    <t>G0044553</t>
  </si>
  <si>
    <t>G0044562</t>
  </si>
  <si>
    <t>G0044563</t>
  </si>
  <si>
    <t>G0044585</t>
  </si>
  <si>
    <t>G0044595</t>
  </si>
  <si>
    <t>G0044596</t>
  </si>
  <si>
    <t>G0044603</t>
  </si>
  <si>
    <t>G0044607</t>
  </si>
  <si>
    <t>G0044631</t>
  </si>
  <si>
    <t>G0044671</t>
  </si>
  <si>
    <t>G0044697</t>
  </si>
  <si>
    <t>G0044706</t>
  </si>
  <si>
    <t>G0044711</t>
  </si>
  <si>
    <t>G0044870</t>
  </si>
  <si>
    <t>G0045158</t>
  </si>
  <si>
    <t>G0045178</t>
  </si>
  <si>
    <t>G0045179</t>
  </si>
  <si>
    <t>G0045189</t>
  </si>
  <si>
    <t>G0045363</t>
  </si>
  <si>
    <t>G0045365</t>
  </si>
  <si>
    <t>G0045405</t>
  </si>
  <si>
    <t>G0045460</t>
  </si>
  <si>
    <t>G0045461</t>
  </si>
  <si>
    <t>G0045487</t>
  </si>
  <si>
    <t>G0045612</t>
  </si>
  <si>
    <t>G0045654</t>
  </si>
  <si>
    <t>G0045744</t>
  </si>
  <si>
    <t>G0045748</t>
  </si>
  <si>
    <t>G0045749</t>
  </si>
  <si>
    <t>G0045759</t>
  </si>
  <si>
    <t>G0045762</t>
  </si>
  <si>
    <t>G0045763</t>
  </si>
  <si>
    <t>G0045783</t>
  </si>
  <si>
    <t>G0045790</t>
  </si>
  <si>
    <t>G0045801</t>
  </si>
  <si>
    <t>G0045802</t>
  </si>
  <si>
    <t>G0045805</t>
  </si>
  <si>
    <t>G0045819</t>
  </si>
  <si>
    <t>G0045861</t>
  </si>
  <si>
    <t>G0045862</t>
  </si>
  <si>
    <t>G0045863</t>
  </si>
  <si>
    <t>G0045875</t>
  </si>
  <si>
    <t>G0045876</t>
  </si>
  <si>
    <t>G0045877</t>
  </si>
  <si>
    <t>G0045878</t>
  </si>
  <si>
    <t>G0045999</t>
  </si>
  <si>
    <t>G0046023</t>
  </si>
  <si>
    <t>G0046024</t>
  </si>
  <si>
    <t>G0046044</t>
  </si>
  <si>
    <t>G0046046</t>
  </si>
  <si>
    <t>G0046049</t>
  </si>
  <si>
    <t>G0046052</t>
  </si>
  <si>
    <t>G0046059</t>
  </si>
  <si>
    <t>G0046067</t>
  </si>
  <si>
    <t>G0046068</t>
  </si>
  <si>
    <t>G0046071</t>
  </si>
  <si>
    <t>G0046084</t>
  </si>
  <si>
    <t>G0046086</t>
  </si>
  <si>
    <t>G0046087</t>
  </si>
  <si>
    <t>G0046088</t>
  </si>
  <si>
    <t>G0046161</t>
  </si>
  <si>
    <t>G0046179</t>
  </si>
  <si>
    <t>G0046189</t>
  </si>
  <si>
    <t>G0046190</t>
  </si>
  <si>
    <t>G0046192</t>
  </si>
  <si>
    <t>G0046204</t>
  </si>
  <si>
    <t>G0046205</t>
  </si>
  <si>
    <t>G0046206</t>
  </si>
  <si>
    <t>G0046219</t>
  </si>
  <si>
    <t>G0046267</t>
  </si>
  <si>
    <t>G0046275</t>
  </si>
  <si>
    <t>G0046283</t>
  </si>
  <si>
    <t>G0046286</t>
  </si>
  <si>
    <t>G0046293</t>
  </si>
  <si>
    <t>G0046294</t>
  </si>
  <si>
    <t>G0046296</t>
  </si>
  <si>
    <t>G0046298</t>
  </si>
  <si>
    <t>G0046300</t>
  </si>
  <si>
    <t>G0046349</t>
  </si>
  <si>
    <t>G0046351</t>
  </si>
  <si>
    <t>G0046353</t>
  </si>
  <si>
    <t>G0046373</t>
  </si>
  <si>
    <t>G0046375</t>
  </si>
  <si>
    <t>G0046376</t>
  </si>
  <si>
    <t>G0046380</t>
  </si>
  <si>
    <t>G0046381</t>
  </si>
  <si>
    <t>G0046388</t>
  </si>
  <si>
    <t>G0046389</t>
  </si>
  <si>
    <t>G0046427</t>
  </si>
  <si>
    <t>G0046456</t>
  </si>
  <si>
    <t>G0046457</t>
  </si>
  <si>
    <t>G0046459</t>
  </si>
  <si>
    <t>G0046463</t>
  </si>
  <si>
    <t>G0046464</t>
  </si>
  <si>
    <t>G0046471</t>
  </si>
  <si>
    <t>G0046472</t>
  </si>
  <si>
    <t>G0046486</t>
  </si>
  <si>
    <t>G0046502</t>
  </si>
  <si>
    <t>G0046503</t>
  </si>
  <si>
    <t>G0046520</t>
  </si>
  <si>
    <t>G0046545</t>
  </si>
  <si>
    <t>G0046548</t>
  </si>
  <si>
    <t>G0046556</t>
  </si>
  <si>
    <t>G0046564</t>
  </si>
  <si>
    <t>G0046567</t>
  </si>
  <si>
    <t>G0046126</t>
  </si>
  <si>
    <t>G0046438</t>
  </si>
  <si>
    <t>G0046439</t>
  </si>
  <si>
    <t>G0046515</t>
  </si>
  <si>
    <t>G0046616</t>
  </si>
  <si>
    <t>G0046674</t>
  </si>
  <si>
    <t>G0046675</t>
  </si>
  <si>
    <t>G0046699</t>
  </si>
  <si>
    <t>G0046700</t>
  </si>
  <si>
    <t>G0046731</t>
  </si>
  <si>
    <t>G0046734</t>
  </si>
  <si>
    <t>G0046761</t>
  </si>
  <si>
    <t>G0046763</t>
  </si>
  <si>
    <t>G0046764</t>
  </si>
  <si>
    <t>G0046767</t>
  </si>
  <si>
    <t>G0046768</t>
  </si>
  <si>
    <t>G0046769</t>
  </si>
  <si>
    <t>G0046787</t>
  </si>
  <si>
    <t>G0046797</t>
  </si>
  <si>
    <t>G0046804</t>
  </si>
  <si>
    <t>G0046844</t>
  </si>
  <si>
    <t>G0046851</t>
  </si>
  <si>
    <t>G0046852</t>
  </si>
  <si>
    <t>G0046863</t>
  </si>
  <si>
    <t>G0046914</t>
  </si>
  <si>
    <t>G0047071</t>
  </si>
  <si>
    <t>G0047203</t>
  </si>
  <si>
    <t>G0047246</t>
  </si>
  <si>
    <t>G0047247</t>
  </si>
  <si>
    <t>G0047248</t>
  </si>
  <si>
    <t>G0047271</t>
  </si>
  <si>
    <t>G0047272</t>
  </si>
  <si>
    <t>G0047422</t>
  </si>
  <si>
    <t>G0047424</t>
  </si>
  <si>
    <t>G0047426</t>
  </si>
  <si>
    <t>G0047507</t>
  </si>
  <si>
    <t>G0047515</t>
  </si>
  <si>
    <t>G0047526</t>
  </si>
  <si>
    <t>G0047530</t>
  </si>
  <si>
    <t>G0047532</t>
  </si>
  <si>
    <t>G0047535</t>
  </si>
  <si>
    <t>G0047541</t>
  </si>
  <si>
    <t>G0047602</t>
  </si>
  <si>
    <t>G0047613</t>
  </si>
  <si>
    <t>G0047619</t>
  </si>
  <si>
    <t>G0047648</t>
  </si>
  <si>
    <t>G0047652</t>
  </si>
  <si>
    <t>G0047653</t>
  </si>
  <si>
    <t>G0047683</t>
  </si>
  <si>
    <t>G0047685</t>
  </si>
  <si>
    <t>G0047694</t>
  </si>
  <si>
    <t>G0047716</t>
  </si>
  <si>
    <t>G0047717</t>
  </si>
  <si>
    <t>G0047723</t>
  </si>
  <si>
    <t>G0047763</t>
  </si>
  <si>
    <t>G0047765</t>
  </si>
  <si>
    <t>G0047771</t>
  </si>
  <si>
    <t>G0047784</t>
  </si>
  <si>
    <t>G0047785</t>
  </si>
  <si>
    <t>G0047786</t>
  </si>
  <si>
    <t>G0047798</t>
  </si>
  <si>
    <t>G0047823</t>
  </si>
  <si>
    <t>G0047829</t>
  </si>
  <si>
    <t>G0047830</t>
  </si>
  <si>
    <t>G0047831</t>
  </si>
  <si>
    <t>G0047856</t>
  </si>
  <si>
    <t>G0047875</t>
  </si>
  <si>
    <t>G0047878</t>
  </si>
  <si>
    <t>G0047887</t>
  </si>
  <si>
    <t>G0047888</t>
  </si>
  <si>
    <t>G0047895</t>
  </si>
  <si>
    <t>G0047921</t>
  </si>
  <si>
    <t>G0047926</t>
  </si>
  <si>
    <t>G0047934</t>
  </si>
  <si>
    <t>G0047935</t>
  </si>
  <si>
    <t>G0047936</t>
  </si>
  <si>
    <t>G0047944</t>
  </si>
  <si>
    <t>G0047976</t>
  </si>
  <si>
    <t>G0048007</t>
  </si>
  <si>
    <t>G0048024</t>
  </si>
  <si>
    <t>G0048026</t>
  </si>
  <si>
    <t>G0048033</t>
  </si>
  <si>
    <t>G0048035</t>
  </si>
  <si>
    <t>G0048036</t>
  </si>
  <si>
    <t>G0048046</t>
  </si>
  <si>
    <t>G0048093</t>
  </si>
  <si>
    <t>G0048094</t>
  </si>
  <si>
    <t>G0048107</t>
  </si>
  <si>
    <t>G0048108</t>
  </si>
  <si>
    <t>G0048110</t>
  </si>
  <si>
    <t>G0048113</t>
  </si>
  <si>
    <t>G0048139</t>
  </si>
  <si>
    <t>G0048140</t>
  </si>
  <si>
    <t>G0048186</t>
  </si>
  <si>
    <t>G0048286</t>
  </si>
  <si>
    <t>G0048298</t>
  </si>
  <si>
    <t>G0048299</t>
  </si>
  <si>
    <t>G0048314</t>
  </si>
  <si>
    <t>G0048323</t>
  </si>
  <si>
    <t>G0048330</t>
  </si>
  <si>
    <t>G0048331</t>
  </si>
  <si>
    <t>G0048349</t>
  </si>
  <si>
    <t>G0048350</t>
  </si>
  <si>
    <t>G0048351</t>
  </si>
  <si>
    <t>G0048353</t>
  </si>
  <si>
    <t>G0048355</t>
  </si>
  <si>
    <t>G0048386</t>
  </si>
  <si>
    <t>G0048410</t>
  </si>
  <si>
    <t>G0048414</t>
  </si>
  <si>
    <t>G0048423</t>
  </si>
  <si>
    <t>G0048446</t>
  </si>
  <si>
    <t>G0048447</t>
  </si>
  <si>
    <t>G0048499</t>
  </si>
  <si>
    <t>G0048500</t>
  </si>
  <si>
    <t>G0048525</t>
  </si>
  <si>
    <t>G0048530</t>
  </si>
  <si>
    <t>G0048531</t>
  </si>
  <si>
    <t>G0048537</t>
  </si>
  <si>
    <t>G0048538</t>
  </si>
  <si>
    <t>G0048543</t>
  </si>
  <si>
    <t>G0048582</t>
  </si>
  <si>
    <t>G0048583</t>
  </si>
  <si>
    <t>G0048600</t>
  </si>
  <si>
    <t>G0048601</t>
  </si>
  <si>
    <t>G0048734</t>
  </si>
  <si>
    <t>G0048739</t>
  </si>
  <si>
    <t>G0048777</t>
  </si>
  <si>
    <t>G0048781</t>
  </si>
  <si>
    <t>G0048782</t>
  </si>
  <si>
    <t>G0048797</t>
  </si>
  <si>
    <t>G0048798</t>
  </si>
  <si>
    <t>G0048800</t>
  </si>
  <si>
    <t>G0048812</t>
  </si>
  <si>
    <t>G0048871</t>
  </si>
  <si>
    <t>G0048920</t>
  </si>
  <si>
    <t>G0048954</t>
  </si>
  <si>
    <t>G0048968</t>
  </si>
  <si>
    <t>G0048977</t>
  </si>
  <si>
    <t>G0048995</t>
  </si>
  <si>
    <t>G0048357</t>
  </si>
  <si>
    <t>G0048738</t>
  </si>
  <si>
    <t>G0048783</t>
  </si>
  <si>
    <t>G0048813</t>
  </si>
  <si>
    <t>G0049178</t>
  </si>
  <si>
    <t>G0049186</t>
  </si>
  <si>
    <t>G0049187</t>
  </si>
  <si>
    <t>G0049341</t>
  </si>
  <si>
    <t>G0049446</t>
  </si>
  <si>
    <t>G0049447</t>
  </si>
  <si>
    <t>G0049485</t>
  </si>
  <si>
    <t>G0049489</t>
  </si>
  <si>
    <t>G0049498</t>
  </si>
  <si>
    <t>G0049577</t>
  </si>
  <si>
    <t>G0049617</t>
  </si>
  <si>
    <t>G0049618</t>
  </si>
  <si>
    <t>G0049625</t>
  </si>
  <si>
    <t>G0049627</t>
  </si>
  <si>
    <t>G0049651</t>
  </si>
  <si>
    <t>G0049668</t>
  </si>
  <si>
    <t>G0049686</t>
  </si>
  <si>
    <t>G0049687</t>
  </si>
  <si>
    <t>G0049706</t>
  </si>
  <si>
    <t>G0049714</t>
  </si>
  <si>
    <t>G0049715</t>
  </si>
  <si>
    <t>G0049716</t>
  </si>
  <si>
    <t>G0049725</t>
  </si>
  <si>
    <t>G0049792</t>
  </si>
  <si>
    <t>G0049891</t>
  </si>
  <si>
    <t>G0049896</t>
  </si>
  <si>
    <t>G0049897</t>
  </si>
  <si>
    <t>G0049922</t>
  </si>
  <si>
    <t>G0049923</t>
  </si>
  <si>
    <t>G0049933</t>
  </si>
  <si>
    <t>G0049949</t>
  </si>
  <si>
    <t>G0049955</t>
  </si>
  <si>
    <t>G0050074</t>
  </si>
  <si>
    <t>G0050103</t>
  </si>
  <si>
    <t>G0050105</t>
  </si>
  <si>
    <t>G0050117</t>
  </si>
  <si>
    <t>G0050118</t>
  </si>
  <si>
    <t>G0050139</t>
  </si>
  <si>
    <t>G0050241</t>
  </si>
  <si>
    <t>G0050254</t>
  </si>
  <si>
    <t>G0050297</t>
  </si>
  <si>
    <t>G0050300</t>
  </si>
  <si>
    <t>G0050316</t>
  </si>
  <si>
    <t>G0050317</t>
  </si>
  <si>
    <t>G0050335</t>
  </si>
  <si>
    <t>G0050336</t>
  </si>
  <si>
    <t>G0050408</t>
  </si>
  <si>
    <t>G0050499</t>
  </si>
  <si>
    <t>G0050500</t>
  </si>
  <si>
    <t>G0050505</t>
  </si>
  <si>
    <t>G0050506</t>
  </si>
  <si>
    <t>G0050533</t>
  </si>
  <si>
    <t>G0050569</t>
  </si>
  <si>
    <t>G0050759</t>
  </si>
  <si>
    <t>G0050760</t>
  </si>
  <si>
    <t>G0050782</t>
  </si>
  <si>
    <t>G0050793</t>
  </si>
  <si>
    <t>G0050899</t>
  </si>
  <si>
    <t>G0050916</t>
  </si>
  <si>
    <t>G0050917</t>
  </si>
  <si>
    <t>G0050961</t>
  </si>
  <si>
    <t>G0050985</t>
  </si>
  <si>
    <t>G0051052</t>
  </si>
  <si>
    <t>G0051054</t>
  </si>
  <si>
    <t>G0051056</t>
  </si>
  <si>
    <t>G0051057</t>
  </si>
  <si>
    <t>G0051096</t>
  </si>
  <si>
    <t>G0051098</t>
  </si>
  <si>
    <t>G0051138</t>
  </si>
  <si>
    <t>G0051204</t>
  </si>
  <si>
    <t>G0051213</t>
  </si>
  <si>
    <t>G0051226</t>
  </si>
  <si>
    <t>G0051227</t>
  </si>
  <si>
    <t>G0051238</t>
  </si>
  <si>
    <t>G0051239</t>
  </si>
  <si>
    <t>G0051242</t>
  </si>
  <si>
    <t>G0051261</t>
  </si>
  <si>
    <t>G0051262</t>
  </si>
  <si>
    <t>G0051269</t>
  </si>
  <si>
    <t>G0051274</t>
  </si>
  <si>
    <t>G0051275</t>
  </si>
  <si>
    <t>G0051289</t>
  </si>
  <si>
    <t>G0051290</t>
  </si>
  <si>
    <t>G0051312</t>
  </si>
  <si>
    <t>G0051318</t>
  </si>
  <si>
    <t>G0051373</t>
  </si>
  <si>
    <t>G0051374</t>
  </si>
  <si>
    <t>G0051378</t>
  </si>
  <si>
    <t>G0051384</t>
  </si>
  <si>
    <t>G0051385</t>
  </si>
  <si>
    <t>G0051411</t>
  </si>
  <si>
    <t>G0051457</t>
  </si>
  <si>
    <t>G0051463</t>
  </si>
  <si>
    <t>G0051464</t>
  </si>
  <si>
    <t>G0051474</t>
  </si>
  <si>
    <t>G0051525</t>
  </si>
  <si>
    <t>G0051549</t>
  </si>
  <si>
    <t>G0051550</t>
  </si>
  <si>
    <t>G0051554</t>
  </si>
  <si>
    <t>G0051556</t>
  </si>
  <si>
    <t>G0051641</t>
  </si>
  <si>
    <t>G0051668</t>
  </si>
  <si>
    <t>G0051676</t>
  </si>
  <si>
    <t>G0051685</t>
  </si>
  <si>
    <t>G0051706</t>
  </si>
  <si>
    <t>G0051707</t>
  </si>
  <si>
    <t>G0051856</t>
  </si>
  <si>
    <t>G0051917</t>
  </si>
  <si>
    <t>G0051941</t>
  </si>
  <si>
    <t>G0051947</t>
  </si>
  <si>
    <t>G0051950</t>
  </si>
  <si>
    <t>G0051960</t>
  </si>
  <si>
    <t>G0051961</t>
  </si>
  <si>
    <t>G0051994</t>
  </si>
  <si>
    <t>G0052001</t>
  </si>
  <si>
    <t>G0052005</t>
  </si>
  <si>
    <t>G0052084</t>
  </si>
  <si>
    <t>G0052087</t>
  </si>
  <si>
    <t>G0052091</t>
  </si>
  <si>
    <t>G0052103</t>
  </si>
  <si>
    <t>G0052105</t>
  </si>
  <si>
    <t>G0052111</t>
  </si>
  <si>
    <t>G0052125</t>
  </si>
  <si>
    <t>G0052127</t>
  </si>
  <si>
    <t>G0052218</t>
  </si>
  <si>
    <t>G0052232</t>
  </si>
  <si>
    <t>G0052233</t>
  </si>
  <si>
    <t>G0052234</t>
  </si>
  <si>
    <t>G0052245</t>
  </si>
  <si>
    <t>G0052280</t>
  </si>
  <si>
    <t>G0052298</t>
  </si>
  <si>
    <t>G0052304</t>
  </si>
  <si>
    <t>G0052306</t>
  </si>
  <si>
    <t>G0052325</t>
  </si>
  <si>
    <t>G0052328</t>
  </si>
  <si>
    <t>G0052334</t>
  </si>
  <si>
    <t>G0052361</t>
  </si>
  <si>
    <t>G0052396</t>
  </si>
  <si>
    <t>G0052419</t>
  </si>
  <si>
    <t>G0052423</t>
  </si>
  <si>
    <t>G0052481</t>
  </si>
  <si>
    <t>G0052484</t>
  </si>
  <si>
    <t>G0052497</t>
  </si>
  <si>
    <t>G0052529</t>
  </si>
  <si>
    <t>G0052564</t>
  </si>
  <si>
    <t>G0052565</t>
  </si>
  <si>
    <t>G0052577</t>
  </si>
  <si>
    <t>G0052586</t>
  </si>
  <si>
    <t>G0052612</t>
  </si>
  <si>
    <t>G0052613</t>
  </si>
  <si>
    <t>G0052736</t>
  </si>
  <si>
    <t>G0052755</t>
  </si>
  <si>
    <t>G0052773</t>
  </si>
  <si>
    <t>G0052813</t>
  </si>
  <si>
    <t>G0052814</t>
  </si>
  <si>
    <t>G0052837</t>
  </si>
  <si>
    <t>G0050023</t>
  </si>
  <si>
    <t>G0052397</t>
  </si>
  <si>
    <t>G0052810</t>
  </si>
  <si>
    <t>G0052844</t>
  </si>
  <si>
    <t>G0052925</t>
  </si>
  <si>
    <t>G0053335</t>
  </si>
  <si>
    <t>G0053348</t>
  </si>
  <si>
    <t>G0053811</t>
  </si>
  <si>
    <t>G0053812</t>
  </si>
  <si>
    <t>G0053888</t>
  </si>
  <si>
    <t>G0053890</t>
  </si>
  <si>
    <t>G0054025</t>
  </si>
  <si>
    <t>G0054026</t>
  </si>
  <si>
    <t>G0054035</t>
  </si>
  <si>
    <t>G0054052</t>
  </si>
  <si>
    <t>G0054054</t>
  </si>
  <si>
    <t>G0054065</t>
  </si>
  <si>
    <t>G0054066</t>
  </si>
  <si>
    <t>G0054069</t>
  </si>
  <si>
    <t>G0054079</t>
  </si>
  <si>
    <t>G0054087</t>
  </si>
  <si>
    <t>G0054109</t>
  </si>
  <si>
    <t>G0054144</t>
  </si>
  <si>
    <t>G0054146</t>
  </si>
  <si>
    <t>G0054160</t>
  </si>
  <si>
    <t>G0054179</t>
  </si>
  <si>
    <t>G0054193</t>
  </si>
  <si>
    <t>G0054194</t>
  </si>
  <si>
    <t>G0054211</t>
  </si>
  <si>
    <t>G0054309</t>
  </si>
  <si>
    <t>G0054314</t>
  </si>
  <si>
    <t>G0054343</t>
  </si>
  <si>
    <t>G0054344</t>
  </si>
  <si>
    <t>G0054510</t>
  </si>
  <si>
    <t>G0054511</t>
  </si>
  <si>
    <t>G0054514</t>
  </si>
  <si>
    <t>G0054526</t>
  </si>
  <si>
    <t>G0054535</t>
  </si>
  <si>
    <t>G0054536</t>
  </si>
  <si>
    <t>G0054543</t>
  </si>
  <si>
    <t>G0054558</t>
  </si>
  <si>
    <t>G0054569</t>
  </si>
  <si>
    <t>G0054571</t>
  </si>
  <si>
    <t>G0054637</t>
  </si>
  <si>
    <t>G0054654</t>
  </si>
  <si>
    <t>G0054658</t>
  </si>
  <si>
    <t>G0054662</t>
  </si>
  <si>
    <t>G0054681</t>
  </si>
  <si>
    <t>G0054682</t>
  </si>
  <si>
    <t>G0054775</t>
  </si>
  <si>
    <t>G0054783</t>
  </si>
  <si>
    <t>G0054784</t>
  </si>
  <si>
    <t>G0054791</t>
  </si>
  <si>
    <t>G0054795</t>
  </si>
  <si>
    <t>G0054798</t>
  </si>
  <si>
    <t>G0054890</t>
  </si>
  <si>
    <t>G0054904</t>
  </si>
  <si>
    <t>G0054924</t>
  </si>
  <si>
    <t>G0054928</t>
  </si>
  <si>
    <t>G0054931</t>
  </si>
  <si>
    <t>G0054963</t>
  </si>
  <si>
    <t>G0054965</t>
  </si>
  <si>
    <t>G0055039</t>
  </si>
  <si>
    <t>G0055126</t>
  </si>
  <si>
    <t>G0055140</t>
  </si>
  <si>
    <t>G0055178</t>
  </si>
  <si>
    <t>G0055378</t>
  </si>
  <si>
    <t>G0055424</t>
  </si>
  <si>
    <t>G0055425</t>
  </si>
  <si>
    <t>G0055443</t>
  </si>
  <si>
    <t>G0055455</t>
  </si>
  <si>
    <t>G0055482</t>
  </si>
  <si>
    <t>G0055487</t>
  </si>
  <si>
    <t>G0055497</t>
  </si>
  <si>
    <t>G0055507</t>
  </si>
  <si>
    <t>G0055588</t>
  </si>
  <si>
    <t>G0055603</t>
  </si>
  <si>
    <t>G0055611</t>
  </si>
  <si>
    <t>G0055612</t>
  </si>
  <si>
    <t>G0055638</t>
  </si>
  <si>
    <t>G0055669</t>
  </si>
  <si>
    <t>G0055704</t>
  </si>
  <si>
    <t>G0055710</t>
  </si>
  <si>
    <t>G0055723</t>
  </si>
  <si>
    <t>G0055724</t>
  </si>
  <si>
    <t>G0055729</t>
  </si>
  <si>
    <t>G0055732</t>
  </si>
  <si>
    <t>G0055800</t>
  </si>
  <si>
    <t>G0055815</t>
  </si>
  <si>
    <t>G0055816</t>
  </si>
  <si>
    <t>G0055862</t>
  </si>
  <si>
    <t>G0055896</t>
  </si>
  <si>
    <t>G0055938</t>
  </si>
  <si>
    <t>G0055939</t>
  </si>
  <si>
    <t>G0055942</t>
  </si>
  <si>
    <t>G0055963</t>
  </si>
  <si>
    <t>G0055967</t>
  </si>
  <si>
    <t>G0055971</t>
  </si>
  <si>
    <t>G0055988</t>
  </si>
  <si>
    <t>G0055995</t>
  </si>
  <si>
    <t>G0056002</t>
  </si>
  <si>
    <t>G0056011</t>
  </si>
  <si>
    <t>G0056014</t>
  </si>
  <si>
    <t>G0056024</t>
  </si>
  <si>
    <t>G0056081</t>
  </si>
  <si>
    <t>G0056175</t>
  </si>
  <si>
    <t>G0056178</t>
  </si>
  <si>
    <t>G0056229</t>
  </si>
  <si>
    <t>G0056230</t>
  </si>
  <si>
    <t>G0056235</t>
  </si>
  <si>
    <t>G0056236</t>
  </si>
  <si>
    <t>G0056241</t>
  </si>
  <si>
    <t>G0056273</t>
  </si>
  <si>
    <t>G0056347</t>
  </si>
  <si>
    <t>G0056350</t>
  </si>
  <si>
    <t>G0056351</t>
  </si>
  <si>
    <t>G0056353</t>
  </si>
  <si>
    <t>G0056354</t>
  </si>
  <si>
    <t>G0056366</t>
  </si>
  <si>
    <t>G0056367</t>
  </si>
  <si>
    <t>G0056623</t>
  </si>
  <si>
    <t>G0056649</t>
  </si>
  <si>
    <t>G0056651</t>
  </si>
  <si>
    <t>G0056655</t>
  </si>
  <si>
    <t>G0056679</t>
  </si>
  <si>
    <t>G0056715</t>
  </si>
  <si>
    <t>G0056716</t>
  </si>
  <si>
    <t>G0056726</t>
  </si>
  <si>
    <t>G0056742</t>
  </si>
  <si>
    <t>G0056844</t>
  </si>
  <si>
    <t>G0056845</t>
  </si>
  <si>
    <t>G0056852</t>
  </si>
  <si>
    <t>G0056853</t>
  </si>
  <si>
    <t>G0056874</t>
  </si>
  <si>
    <t>G0056882</t>
  </si>
  <si>
    <t>G0056328</t>
  </si>
  <si>
    <t>G0056709</t>
  </si>
  <si>
    <t>G0056803</t>
  </si>
  <si>
    <t>G0056815</t>
  </si>
  <si>
    <t>G0056951</t>
  </si>
  <si>
    <t>G0056977</t>
  </si>
  <si>
    <t>G0057019</t>
  </si>
  <si>
    <t>G0057058</t>
  </si>
  <si>
    <t>G0057059</t>
  </si>
  <si>
    <t>G0057062</t>
  </si>
  <si>
    <t>G0057193</t>
  </si>
  <si>
    <t>G0057214</t>
  </si>
  <si>
    <t>G0057345</t>
  </si>
  <si>
    <t>G0057388</t>
  </si>
  <si>
    <t>G0057389</t>
  </si>
  <si>
    <t>G0057394</t>
  </si>
  <si>
    <t>G0057395</t>
  </si>
  <si>
    <t>G0057414</t>
  </si>
  <si>
    <t>G0057435</t>
  </si>
  <si>
    <t>G0057807</t>
  </si>
  <si>
    <t>G0057820</t>
  </si>
  <si>
    <t>G0057821</t>
  </si>
  <si>
    <t>G0057858</t>
  </si>
  <si>
    <t>G0057859</t>
  </si>
  <si>
    <t>G0058037</t>
  </si>
  <si>
    <t>G0058047</t>
  </si>
  <si>
    <t>G0058048</t>
  </si>
  <si>
    <t>G0058049</t>
  </si>
  <si>
    <t>G0058052</t>
  </si>
  <si>
    <t>G0058055</t>
  </si>
  <si>
    <t>G0058056</t>
  </si>
  <si>
    <t>G0058061</t>
  </si>
  <si>
    <t>G0058066</t>
  </si>
  <si>
    <t>G0058067</t>
  </si>
  <si>
    <t>G0058084</t>
  </si>
  <si>
    <t>G0058085</t>
  </si>
  <si>
    <t>G0058098</t>
  </si>
  <si>
    <t>G0058104</t>
  </si>
  <si>
    <t>G0058124</t>
  </si>
  <si>
    <t>G0058139</t>
  </si>
  <si>
    <t>G0058140</t>
  </si>
  <si>
    <t>G0058156</t>
  </si>
  <si>
    <t>G0058186</t>
  </si>
  <si>
    <t>G0058195</t>
  </si>
  <si>
    <t>G0058222</t>
  </si>
  <si>
    <t>G0058229</t>
  </si>
  <si>
    <t>G0058233</t>
  </si>
  <si>
    <t>G0058235</t>
  </si>
  <si>
    <t>G0058248</t>
  </si>
  <si>
    <t>G0058249</t>
  </si>
  <si>
    <t>G0058295</t>
  </si>
  <si>
    <t>G0058304</t>
  </si>
  <si>
    <t>G0058305</t>
  </si>
  <si>
    <t>G0058339</t>
  </si>
  <si>
    <t>G0058340</t>
  </si>
  <si>
    <t>G0058349</t>
  </si>
  <si>
    <t>G0058374</t>
  </si>
  <si>
    <t>G0058380</t>
  </si>
  <si>
    <t>G0058410</t>
  </si>
  <si>
    <t>G0058460</t>
  </si>
  <si>
    <t>G0058483</t>
  </si>
  <si>
    <t>G0058493</t>
  </si>
  <si>
    <t>G0058494</t>
  </si>
  <si>
    <t>G0058570</t>
  </si>
  <si>
    <t>G0058571</t>
  </si>
  <si>
    <t>G0058659</t>
  </si>
  <si>
    <t>G0058673</t>
  </si>
  <si>
    <t>G0058674</t>
  </si>
  <si>
    <t>G0058701</t>
  </si>
  <si>
    <t>G0058713</t>
  </si>
  <si>
    <t>G0058717</t>
  </si>
  <si>
    <t>G0058719</t>
  </si>
  <si>
    <t>G0058723</t>
  </si>
  <si>
    <t>G0058735</t>
  </si>
  <si>
    <t>G0058755</t>
  </si>
  <si>
    <t>G0058758</t>
  </si>
  <si>
    <t>G0058764</t>
  </si>
  <si>
    <t>G0058776</t>
  </si>
  <si>
    <t>G0058811</t>
  </si>
  <si>
    <t>G0058812</t>
  </si>
  <si>
    <t>G0058816</t>
  </si>
  <si>
    <t>G0058818</t>
  </si>
  <si>
    <t>G0058819</t>
  </si>
  <si>
    <t>G0058821</t>
  </si>
  <si>
    <t>G0058828</t>
  </si>
  <si>
    <t>G0058829</t>
  </si>
  <si>
    <t>G0058833</t>
  </si>
  <si>
    <t>G0058838</t>
  </si>
  <si>
    <t>G0058858</t>
  </si>
  <si>
    <t>G0058909</t>
  </si>
  <si>
    <t>G0058925</t>
  </si>
  <si>
    <t>G0058933</t>
  </si>
  <si>
    <t>G0058947</t>
  </si>
  <si>
    <t>G0058949</t>
  </si>
  <si>
    <t>G0058951</t>
  </si>
  <si>
    <t>G0058972</t>
  </si>
  <si>
    <t>G0058976</t>
  </si>
  <si>
    <t>G0058987</t>
  </si>
  <si>
    <t>G0058992</t>
  </si>
  <si>
    <t>G0058993</t>
  </si>
  <si>
    <t>G0059008</t>
  </si>
  <si>
    <t>G0059044</t>
  </si>
  <si>
    <t>G0059096</t>
  </si>
  <si>
    <t>G0059098</t>
  </si>
  <si>
    <t>G0059099</t>
  </si>
  <si>
    <t>G0059116</t>
  </si>
  <si>
    <t>G0059118</t>
  </si>
  <si>
    <t>G0059135</t>
  </si>
  <si>
    <t>G0059136</t>
  </si>
  <si>
    <t>G0059162</t>
  </si>
  <si>
    <t>G0059171</t>
  </si>
  <si>
    <t>G0059173</t>
  </si>
  <si>
    <t>G0059177</t>
  </si>
  <si>
    <t>G0059184</t>
  </si>
  <si>
    <t>G0059228</t>
  </si>
  <si>
    <t>G0059254</t>
  </si>
  <si>
    <t>G0059267</t>
  </si>
  <si>
    <t>G0059277</t>
  </si>
  <si>
    <t>G0059279</t>
  </si>
  <si>
    <t>G0059333</t>
  </si>
  <si>
    <t>G0059334</t>
  </si>
  <si>
    <t>G0059411</t>
  </si>
  <si>
    <t>G0059439</t>
  </si>
  <si>
    <t>G0059491</t>
  </si>
  <si>
    <t>G0059492</t>
  </si>
  <si>
    <t>G0059500</t>
  </si>
  <si>
    <t>G0059569</t>
  </si>
  <si>
    <t>G0059574</t>
  </si>
  <si>
    <t>G0059578</t>
  </si>
  <si>
    <t>G0059595</t>
  </si>
  <si>
    <t>G0059597</t>
  </si>
  <si>
    <t>G0059615</t>
  </si>
  <si>
    <t>G0059619</t>
  </si>
  <si>
    <t>G0059627</t>
  </si>
  <si>
    <t>G0059629</t>
  </si>
  <si>
    <t>G0059630</t>
  </si>
  <si>
    <t>G0059685</t>
  </si>
  <si>
    <t>G0059694</t>
  </si>
  <si>
    <t>G0059695</t>
  </si>
  <si>
    <t>G0059698</t>
  </si>
  <si>
    <t>G0059724</t>
  </si>
  <si>
    <t>G0059932</t>
  </si>
  <si>
    <t>G0059948</t>
  </si>
  <si>
    <t>G0059954</t>
  </si>
  <si>
    <t>G0059981</t>
  </si>
  <si>
    <t>G0059985</t>
  </si>
  <si>
    <t>G0059987</t>
  </si>
  <si>
    <t>G0060035</t>
  </si>
  <si>
    <t>G0060041</t>
  </si>
  <si>
    <t>G0060044</t>
  </si>
  <si>
    <t>G0060046</t>
  </si>
  <si>
    <t>G0060048</t>
  </si>
  <si>
    <t>perimetro</t>
  </si>
  <si>
    <t>Etiquetas de fila</t>
  </si>
  <si>
    <t>Total general</t>
  </si>
  <si>
    <t>Etiquetas de columna</t>
  </si>
  <si>
    <t>Indeterminado</t>
  </si>
  <si>
    <t>Insuficiente</t>
  </si>
  <si>
    <t>Modelamiento</t>
  </si>
  <si>
    <t>Cuenta de cv</t>
  </si>
  <si>
    <t>semestre</t>
  </si>
  <si>
    <t>2014-II</t>
  </si>
  <si>
    <t>2015-I</t>
  </si>
  <si>
    <t>2015-II</t>
  </si>
  <si>
    <t>2016-I</t>
  </si>
  <si>
    <t>2016-II</t>
  </si>
  <si>
    <t>2017-I</t>
  </si>
  <si>
    <t>2017-II</t>
  </si>
  <si>
    <t>2018-I</t>
  </si>
  <si>
    <t>2018-II</t>
  </si>
  <si>
    <t>2019-I</t>
  </si>
  <si>
    <t>2019-II</t>
  </si>
  <si>
    <t>edad_tramo</t>
  </si>
  <si>
    <t>Promedio de malo</t>
  </si>
  <si>
    <t>&lt;=25</t>
  </si>
  <si>
    <t>&lt;=30</t>
  </si>
  <si>
    <t>&lt;=35</t>
  </si>
  <si>
    <t>&lt;=40</t>
  </si>
  <si>
    <t>&lt;=45</t>
  </si>
  <si>
    <t>&lt;=50</t>
  </si>
  <si>
    <t>&lt;=55</t>
  </si>
  <si>
    <t>&lt;=60</t>
  </si>
  <si>
    <t>&gt;60</t>
  </si>
  <si>
    <t>EDAD</t>
  </si>
  <si>
    <t>PERFIL</t>
  </si>
  <si>
    <t>negocio</t>
  </si>
  <si>
    <t>Perfil</t>
  </si>
  <si>
    <t>ESTADO CIVIL</t>
  </si>
  <si>
    <t>Promedio de ci</t>
  </si>
  <si>
    <t>Promedio de cuota</t>
  </si>
  <si>
    <t>Promedio de pv</t>
  </si>
  <si>
    <t>Promedio de maf</t>
  </si>
  <si>
    <t>ci_tramo</t>
  </si>
  <si>
    <t>cm_tramo</t>
  </si>
  <si>
    <t>CUOTA INICIAL</t>
  </si>
  <si>
    <t>ci_pv</t>
  </si>
  <si>
    <t>ci_pv_tramo</t>
  </si>
  <si>
    <t>&lt;=1000</t>
  </si>
  <si>
    <t>&lt;=1500</t>
  </si>
  <si>
    <t>&lt;=2000</t>
  </si>
  <si>
    <t>&lt;=2500</t>
  </si>
  <si>
    <t>&lt;=500</t>
  </si>
  <si>
    <t>=0</t>
  </si>
  <si>
    <t>&gt;2500</t>
  </si>
  <si>
    <t>CI_PV</t>
  </si>
  <si>
    <t>&lt;=0.05</t>
  </si>
  <si>
    <t>&lt;=0.1</t>
  </si>
  <si>
    <t>&lt;=0.2</t>
  </si>
  <si>
    <t>&lt;=0.06</t>
  </si>
  <si>
    <t>&lt;=0.04</t>
  </si>
  <si>
    <t>&gt;0.06</t>
  </si>
  <si>
    <t>&lt;=0.03</t>
  </si>
  <si>
    <t>&lt;=0.02</t>
  </si>
  <si>
    <t>&lt;=0.01</t>
  </si>
  <si>
    <t>CM</t>
  </si>
  <si>
    <t>&lt;=1100</t>
  </si>
  <si>
    <t>&lt;=1200</t>
  </si>
  <si>
    <t>&lt;=1300</t>
  </si>
  <si>
    <t>&lt;=1400</t>
  </si>
  <si>
    <t>&gt;1500</t>
  </si>
  <si>
    <t>filtro_cosecha</t>
  </si>
  <si>
    <t>MARCA</t>
  </si>
  <si>
    <t>CALIFICACION</t>
  </si>
  <si>
    <t>SALDO</t>
  </si>
  <si>
    <t>saldo_tramo</t>
  </si>
  <si>
    <t>&lt;=3000</t>
  </si>
  <si>
    <t>&lt;=4000</t>
  </si>
  <si>
    <t>&lt;=5000</t>
  </si>
  <si>
    <t>&gt;5000</t>
  </si>
  <si>
    <t>mora_tramo</t>
  </si>
  <si>
    <t>MORA</t>
  </si>
  <si>
    <t>&lt;=120</t>
  </si>
  <si>
    <t>&lt;=8</t>
  </si>
  <si>
    <t>&lt;=90</t>
  </si>
  <si>
    <t>&gt;120</t>
  </si>
  <si>
    <t>castigo_tramo</t>
  </si>
  <si>
    <t>linea_activa_tramo</t>
  </si>
  <si>
    <t>CASTIGO</t>
  </si>
  <si>
    <t>LINEA</t>
  </si>
  <si>
    <t>uso_linea_tramo</t>
  </si>
  <si>
    <t>USO LINEA</t>
  </si>
  <si>
    <t>&lt;=0.3</t>
  </si>
  <si>
    <t>&lt;=0.4</t>
  </si>
  <si>
    <t>&lt;=0.5</t>
  </si>
  <si>
    <t>&lt;=0.6</t>
  </si>
  <si>
    <t>&lt;=0.7</t>
  </si>
  <si>
    <t>&lt;=0.8</t>
  </si>
  <si>
    <t>&lt;=0.9</t>
  </si>
  <si>
    <t>&gt;0.9</t>
  </si>
  <si>
    <t>EXPCRED</t>
  </si>
  <si>
    <t>FREC CAL0 100</t>
  </si>
  <si>
    <t>REC CAL4</t>
  </si>
  <si>
    <t>TRAIN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</si>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</sst>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_-* #,##0_-;\-* #,##0_-;_-* &quot;-&quot;??_-;_-@_-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0" xfId="0" applyFont="1" applyFill="1"/>
    <xf numFmtId="9" fontId="0" fillId="0" borderId="0" xfId="0" applyNumberFormat="1"/>
    <xf numFmtId="0" fontId="0" fillId="33" borderId="0" xfId="0" applyFill="1"/>
    <xf numFmtId="0" fontId="18" fillId="33" borderId="0" xfId="0" applyFont="1" applyFill="1"/>
    <xf numFmtId="0" fontId="0" fillId="33" borderId="0" xfId="0" applyFill="1" applyAlignment="1">
      <alignment horizontal="left"/>
    </xf>
    <xf numFmtId="0" fontId="0" fillId="0" borderId="0" xfId="0" applyFill="1" applyAlignment="1">
      <alignment horizontal="left"/>
    </xf>
    <xf numFmtId="164" fontId="0" fillId="0" borderId="0" xfId="0" applyNumberFormat="1"/>
    <xf numFmtId="0" fontId="0" fillId="0" borderId="0" xfId="1" applyNumberFormat="1" applyFont="1"/>
    <xf numFmtId="9" fontId="0" fillId="0" borderId="0" xfId="2" applyFont="1"/>
    <xf numFmtId="165" fontId="0" fillId="0" borderId="0" xfId="2" applyNumberFormat="1" applyFont="1"/>
    <xf numFmtId="9" fontId="0" fillId="0" borderId="0" xfId="2" applyNumberFormat="1" applyFont="1"/>
    <xf numFmtId="10" fontId="0" fillId="0" borderId="0" xfId="0" applyNumberFormat="1"/>
    <xf numFmtId="10" fontId="0" fillId="33" borderId="0" xfId="0" applyNumberFormat="1" applyFill="1"/>
    <xf numFmtId="10" fontId="16" fillId="0" borderId="0" xfId="0" applyNumberFormat="1" applyFont="1"/>
    <xf numFmtId="10" fontId="16" fillId="0" borderId="0" xfId="2" applyNumberFormat="1" applyFont="1"/>
  </cellXfs>
  <cellStyles count="44">
    <cellStyle name="20% - Énfasis1" xfId="21" builtinId="30" customBuiltin="1"/>
    <cellStyle name="20% - Énfasis2" xfId="25" builtinId="34" customBuiltin="1"/>
    <cellStyle name="20% - Énfasis3" xfId="29" builtinId="38" customBuiltin="1"/>
    <cellStyle name="20% - Énfasis4" xfId="33" builtinId="42" customBuiltin="1"/>
    <cellStyle name="20% - Énfasis5" xfId="37" builtinId="46" customBuiltin="1"/>
    <cellStyle name="20% - Énfasis6" xfId="41" builtinId="50" customBuiltin="1"/>
    <cellStyle name="40% - Énfasis1" xfId="22" builtinId="31" customBuiltin="1"/>
    <cellStyle name="40% - Énfasis2" xfId="26" builtinId="35" customBuiltin="1"/>
    <cellStyle name="40% - Énfasis3" xfId="30" builtinId="39" customBuiltin="1"/>
    <cellStyle name="40% - Énfasis4" xfId="34" builtinId="43" customBuiltin="1"/>
    <cellStyle name="40% - Énfasis5" xfId="38" builtinId="47" customBuiltin="1"/>
    <cellStyle name="40% - Énfasis6" xfId="42" builtinId="51" customBuiltin="1"/>
    <cellStyle name="60% - Énfasis1" xfId="23" builtinId="32" customBuiltin="1"/>
    <cellStyle name="60% - Énfasis2" xfId="27" builtinId="36" customBuiltin="1"/>
    <cellStyle name="60% - Énfasis3" xfId="31" builtinId="40" customBuiltin="1"/>
    <cellStyle name="60% - Énfasis4" xfId="35" builtinId="44" customBuiltin="1"/>
    <cellStyle name="60% - Énfasis5" xfId="39" builtinId="48" customBuiltin="1"/>
    <cellStyle name="60% - Énfasis6" xfId="43" builtinId="52" customBuiltin="1"/>
    <cellStyle name="Buena" xfId="8" builtinId="26" customBuiltin="1"/>
    <cellStyle name="Cálculo" xfId="13" builtinId="22" customBuiltin="1"/>
    <cellStyle name="Celda de comprobación" xfId="15" builtinId="23" customBuiltin="1"/>
    <cellStyle name="Celda vinculada" xfId="14" builtinId="24" customBuiltin="1"/>
    <cellStyle name="Encabezado 1" xfId="4" builtinId="16" customBuiltin="1"/>
    <cellStyle name="Encabezado 4" xfId="7" builtinId="19" customBuiltin="1"/>
    <cellStyle name="Énfasis1" xfId="20" builtinId="29" customBuiltin="1"/>
    <cellStyle name="Énfasis2" xfId="24" builtinId="33" customBuiltin="1"/>
    <cellStyle name="Énfasis3" xfId="28" builtinId="37" customBuiltin="1"/>
    <cellStyle name="Énfasis4" xfId="32" builtinId="41" customBuiltin="1"/>
    <cellStyle name="Énfasis5" xfId="36" builtinId="45" customBuiltin="1"/>
    <cellStyle name="Énfasis6" xfId="40" builtinId="49" customBuiltin="1"/>
    <cellStyle name="Entrada" xfId="11" builtinId="20" customBuiltin="1"/>
    <cellStyle name="Incorrecto" xfId="9" builtinId="27" customBuiltin="1"/>
    <cellStyle name="Millares" xfId="1" builtinId="3"/>
    <cellStyle name="Neutral" xfId="10" builtinId="28" customBuiltin="1"/>
    <cellStyle name="Normal" xfId="0" builtinId="0"/>
    <cellStyle name="Notas" xfId="17" builtinId="10" customBuiltin="1"/>
    <cellStyle name="Porcentaje" xfId="2" builtinId="5"/>
    <cellStyle name="Salida" xfId="12" builtinId="21" customBuiltin="1"/>
    <cellStyle name="Texto de advertencia" xfId="16" builtinId="11" customBuiltin="1"/>
    <cellStyle name="Texto explicativo" xfId="18" builtinId="53" customBuiltin="1"/>
    <cellStyle name="Título" xfId="3" builtinId="15" customBuiltin="1"/>
    <cellStyle name="Título 2" xfId="5" builtinId="17" customBuiltin="1"/>
    <cellStyle name="Título 3" xfId="6" builtinId="18" customBuiltin="1"/>
    <cellStyle name="Total" xfId="19" builtinId="25" customBuiltin="1"/>
  </cellStyles>
  <dxfs count="115">
    <dxf>
      <numFmt numFmtId="0" formatCode="General"/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numFmt numFmtId="0" formatCode="General"/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numFmt numFmtId="0" formatCode="General"/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[data_recolocado_analisis.xlsx]perimetro!TablaDinámica3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 w="25400">
            <a:noFill/>
          </a:ln>
          <a:effectLst/>
        </c:spPr>
        <c:marker>
          <c:symbol val="none"/>
        </c:marker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perimetro!$B$3:$B$4</c:f>
              <c:strCache>
                <c:ptCount val="1"/>
                <c:pt idx="0">
                  <c:v>Insuficiente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perimetro!$A$5:$A$109</c:f>
              <c:strCache>
                <c:ptCount val="104"/>
                <c:pt idx="0">
                  <c:v>201301</c:v>
                </c:pt>
                <c:pt idx="1">
                  <c:v>201302</c:v>
                </c:pt>
                <c:pt idx="2">
                  <c:v>201303</c:v>
                </c:pt>
                <c:pt idx="3">
                  <c:v>201304</c:v>
                </c:pt>
                <c:pt idx="4">
                  <c:v>201305</c:v>
                </c:pt>
                <c:pt idx="5">
                  <c:v>201306</c:v>
                </c:pt>
                <c:pt idx="6">
                  <c:v>201307</c:v>
                </c:pt>
                <c:pt idx="7">
                  <c:v>201308</c:v>
                </c:pt>
                <c:pt idx="8">
                  <c:v>201309</c:v>
                </c:pt>
                <c:pt idx="9">
                  <c:v>201310</c:v>
                </c:pt>
                <c:pt idx="10">
                  <c:v>201311</c:v>
                </c:pt>
                <c:pt idx="11">
                  <c:v>201312</c:v>
                </c:pt>
                <c:pt idx="12">
                  <c:v>201401</c:v>
                </c:pt>
                <c:pt idx="13">
                  <c:v>201402</c:v>
                </c:pt>
                <c:pt idx="14">
                  <c:v>201403</c:v>
                </c:pt>
                <c:pt idx="15">
                  <c:v>201404</c:v>
                </c:pt>
                <c:pt idx="16">
                  <c:v>201405</c:v>
                </c:pt>
                <c:pt idx="17">
                  <c:v>201406</c:v>
                </c:pt>
                <c:pt idx="18">
                  <c:v>201407</c:v>
                </c:pt>
                <c:pt idx="19">
                  <c:v>201408</c:v>
                </c:pt>
                <c:pt idx="20">
                  <c:v>201409</c:v>
                </c:pt>
                <c:pt idx="21">
                  <c:v>201410</c:v>
                </c:pt>
                <c:pt idx="22">
                  <c:v>201411</c:v>
                </c:pt>
                <c:pt idx="23">
                  <c:v>201412</c:v>
                </c:pt>
                <c:pt idx="24">
                  <c:v>201501</c:v>
                </c:pt>
                <c:pt idx="25">
                  <c:v>201502</c:v>
                </c:pt>
                <c:pt idx="26">
                  <c:v>201503</c:v>
                </c:pt>
                <c:pt idx="27">
                  <c:v>201504</c:v>
                </c:pt>
                <c:pt idx="28">
                  <c:v>201505</c:v>
                </c:pt>
                <c:pt idx="29">
                  <c:v>201506</c:v>
                </c:pt>
                <c:pt idx="30">
                  <c:v>201507</c:v>
                </c:pt>
                <c:pt idx="31">
                  <c:v>201508</c:v>
                </c:pt>
                <c:pt idx="32">
                  <c:v>201509</c:v>
                </c:pt>
                <c:pt idx="33">
                  <c:v>201510</c:v>
                </c:pt>
                <c:pt idx="34">
                  <c:v>201511</c:v>
                </c:pt>
                <c:pt idx="35">
                  <c:v>201512</c:v>
                </c:pt>
                <c:pt idx="36">
                  <c:v>201601</c:v>
                </c:pt>
                <c:pt idx="37">
                  <c:v>201602</c:v>
                </c:pt>
                <c:pt idx="38">
                  <c:v>201603</c:v>
                </c:pt>
                <c:pt idx="39">
                  <c:v>201604</c:v>
                </c:pt>
                <c:pt idx="40">
                  <c:v>201605</c:v>
                </c:pt>
                <c:pt idx="41">
                  <c:v>201606</c:v>
                </c:pt>
                <c:pt idx="42">
                  <c:v>201607</c:v>
                </c:pt>
                <c:pt idx="43">
                  <c:v>201608</c:v>
                </c:pt>
                <c:pt idx="44">
                  <c:v>201609</c:v>
                </c:pt>
                <c:pt idx="45">
                  <c:v>201610</c:v>
                </c:pt>
                <c:pt idx="46">
                  <c:v>201611</c:v>
                </c:pt>
                <c:pt idx="47">
                  <c:v>201612</c:v>
                </c:pt>
                <c:pt idx="48">
                  <c:v>201701</c:v>
                </c:pt>
                <c:pt idx="49">
                  <c:v>201702</c:v>
                </c:pt>
                <c:pt idx="50">
                  <c:v>201703</c:v>
                </c:pt>
                <c:pt idx="51">
                  <c:v>201704</c:v>
                </c:pt>
                <c:pt idx="52">
                  <c:v>201705</c:v>
                </c:pt>
                <c:pt idx="53">
                  <c:v>201706</c:v>
                </c:pt>
                <c:pt idx="54">
                  <c:v>201707</c:v>
                </c:pt>
                <c:pt idx="55">
                  <c:v>201708</c:v>
                </c:pt>
                <c:pt idx="56">
                  <c:v>201709</c:v>
                </c:pt>
                <c:pt idx="57">
                  <c:v>201710</c:v>
                </c:pt>
                <c:pt idx="58">
                  <c:v>201711</c:v>
                </c:pt>
                <c:pt idx="59">
                  <c:v>201712</c:v>
                </c:pt>
                <c:pt idx="60">
                  <c:v>201801</c:v>
                </c:pt>
                <c:pt idx="61">
                  <c:v>201802</c:v>
                </c:pt>
                <c:pt idx="62">
                  <c:v>201803</c:v>
                </c:pt>
                <c:pt idx="63">
                  <c:v>201804</c:v>
                </c:pt>
                <c:pt idx="64">
                  <c:v>201805</c:v>
                </c:pt>
                <c:pt idx="65">
                  <c:v>201806</c:v>
                </c:pt>
                <c:pt idx="66">
                  <c:v>201807</c:v>
                </c:pt>
                <c:pt idx="67">
                  <c:v>201808</c:v>
                </c:pt>
                <c:pt idx="68">
                  <c:v>201809</c:v>
                </c:pt>
                <c:pt idx="69">
                  <c:v>201810</c:v>
                </c:pt>
                <c:pt idx="70">
                  <c:v>201811</c:v>
                </c:pt>
                <c:pt idx="71">
                  <c:v>201812</c:v>
                </c:pt>
                <c:pt idx="72">
                  <c:v>201901</c:v>
                </c:pt>
                <c:pt idx="73">
                  <c:v>201902</c:v>
                </c:pt>
                <c:pt idx="74">
                  <c:v>201903</c:v>
                </c:pt>
                <c:pt idx="75">
                  <c:v>201904</c:v>
                </c:pt>
                <c:pt idx="76">
                  <c:v>201905</c:v>
                </c:pt>
                <c:pt idx="77">
                  <c:v>201906</c:v>
                </c:pt>
                <c:pt idx="78">
                  <c:v>201907</c:v>
                </c:pt>
                <c:pt idx="79">
                  <c:v>201908</c:v>
                </c:pt>
                <c:pt idx="80">
                  <c:v>201909</c:v>
                </c:pt>
                <c:pt idx="81">
                  <c:v>201910</c:v>
                </c:pt>
                <c:pt idx="82">
                  <c:v>201911</c:v>
                </c:pt>
                <c:pt idx="83">
                  <c:v>201912</c:v>
                </c:pt>
                <c:pt idx="84">
                  <c:v>202001</c:v>
                </c:pt>
                <c:pt idx="85">
                  <c:v>202002</c:v>
                </c:pt>
                <c:pt idx="86">
                  <c:v>202003</c:v>
                </c:pt>
                <c:pt idx="87">
                  <c:v>202004</c:v>
                </c:pt>
                <c:pt idx="88">
                  <c:v>202005</c:v>
                </c:pt>
                <c:pt idx="89">
                  <c:v>202006</c:v>
                </c:pt>
                <c:pt idx="90">
                  <c:v>202007</c:v>
                </c:pt>
                <c:pt idx="91">
                  <c:v>202008</c:v>
                </c:pt>
                <c:pt idx="92">
                  <c:v>202009</c:v>
                </c:pt>
                <c:pt idx="93">
                  <c:v>202010</c:v>
                </c:pt>
                <c:pt idx="94">
                  <c:v>202011</c:v>
                </c:pt>
                <c:pt idx="95">
                  <c:v>202012</c:v>
                </c:pt>
                <c:pt idx="96">
                  <c:v>202101</c:v>
                </c:pt>
                <c:pt idx="97">
                  <c:v>202102</c:v>
                </c:pt>
                <c:pt idx="98">
                  <c:v>202103</c:v>
                </c:pt>
                <c:pt idx="99">
                  <c:v>202104</c:v>
                </c:pt>
                <c:pt idx="100">
                  <c:v>202105</c:v>
                </c:pt>
                <c:pt idx="101">
                  <c:v>202106</c:v>
                </c:pt>
                <c:pt idx="102">
                  <c:v>202107</c:v>
                </c:pt>
                <c:pt idx="103">
                  <c:v>202108</c:v>
                </c:pt>
              </c:strCache>
            </c:strRef>
          </c:cat>
          <c:val>
            <c:numRef>
              <c:f>perimetro!$B$5:$B$109</c:f>
              <c:numCache>
                <c:formatCode>General</c:formatCode>
                <c:ptCount val="104"/>
                <c:pt idx="1">
                  <c:v>1</c:v>
                </c:pt>
                <c:pt idx="7">
                  <c:v>1</c:v>
                </c:pt>
                <c:pt idx="12">
                  <c:v>1</c:v>
                </c:pt>
                <c:pt idx="17">
                  <c:v>1</c:v>
                </c:pt>
                <c:pt idx="19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8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1">
                  <c:v>1</c:v>
                </c:pt>
                <c:pt idx="42">
                  <c:v>1</c:v>
                </c:pt>
                <c:pt idx="44">
                  <c:v>1</c:v>
                </c:pt>
                <c:pt idx="45">
                  <c:v>1</c:v>
                </c:pt>
                <c:pt idx="47">
                  <c:v>1</c:v>
                </c:pt>
                <c:pt idx="53">
                  <c:v>2</c:v>
                </c:pt>
                <c:pt idx="58">
                  <c:v>1</c:v>
                </c:pt>
                <c:pt idx="67">
                  <c:v>1</c:v>
                </c:pt>
                <c:pt idx="74">
                  <c:v>1</c:v>
                </c:pt>
                <c:pt idx="76">
                  <c:v>1</c:v>
                </c:pt>
                <c:pt idx="77">
                  <c:v>4</c:v>
                </c:pt>
                <c:pt idx="78">
                  <c:v>1</c:v>
                </c:pt>
                <c:pt idx="79">
                  <c:v>1</c:v>
                </c:pt>
                <c:pt idx="81">
                  <c:v>2</c:v>
                </c:pt>
                <c:pt idx="83">
                  <c:v>2</c:v>
                </c:pt>
                <c:pt idx="84">
                  <c:v>3</c:v>
                </c:pt>
                <c:pt idx="88">
                  <c:v>2</c:v>
                </c:pt>
                <c:pt idx="90">
                  <c:v>1</c:v>
                </c:pt>
                <c:pt idx="91">
                  <c:v>1</c:v>
                </c:pt>
                <c:pt idx="93">
                  <c:v>9</c:v>
                </c:pt>
                <c:pt idx="94">
                  <c:v>17</c:v>
                </c:pt>
                <c:pt idx="95">
                  <c:v>27</c:v>
                </c:pt>
                <c:pt idx="98">
                  <c:v>118</c:v>
                </c:pt>
                <c:pt idx="99">
                  <c:v>108</c:v>
                </c:pt>
                <c:pt idx="100">
                  <c:v>139</c:v>
                </c:pt>
                <c:pt idx="101">
                  <c:v>160</c:v>
                </c:pt>
                <c:pt idx="102">
                  <c:v>135</c:v>
                </c:pt>
                <c:pt idx="103">
                  <c:v>152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1D3-4925-86AC-004BAFD864FD}"/>
            </c:ext>
          </c:extLst>
        </c:ser>
        <c:ser>
          <c:idx val="1"/>
          <c:order val="1"/>
          <c:tx>
            <c:strRef>
              <c:f>perimetro!$C$3:$C$4</c:f>
              <c:strCache>
                <c:ptCount val="1"/>
                <c:pt idx="0">
                  <c:v>Indeterminado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perimetro!$A$5:$A$109</c:f>
              <c:strCache>
                <c:ptCount val="104"/>
                <c:pt idx="0">
                  <c:v>201301</c:v>
                </c:pt>
                <c:pt idx="1">
                  <c:v>201302</c:v>
                </c:pt>
                <c:pt idx="2">
                  <c:v>201303</c:v>
                </c:pt>
                <c:pt idx="3">
                  <c:v>201304</c:v>
                </c:pt>
                <c:pt idx="4">
                  <c:v>201305</c:v>
                </c:pt>
                <c:pt idx="5">
                  <c:v>201306</c:v>
                </c:pt>
                <c:pt idx="6">
                  <c:v>201307</c:v>
                </c:pt>
                <c:pt idx="7">
                  <c:v>201308</c:v>
                </c:pt>
                <c:pt idx="8">
                  <c:v>201309</c:v>
                </c:pt>
                <c:pt idx="9">
                  <c:v>201310</c:v>
                </c:pt>
                <c:pt idx="10">
                  <c:v>201311</c:v>
                </c:pt>
                <c:pt idx="11">
                  <c:v>201312</c:v>
                </c:pt>
                <c:pt idx="12">
                  <c:v>201401</c:v>
                </c:pt>
                <c:pt idx="13">
                  <c:v>201402</c:v>
                </c:pt>
                <c:pt idx="14">
                  <c:v>201403</c:v>
                </c:pt>
                <c:pt idx="15">
                  <c:v>201404</c:v>
                </c:pt>
                <c:pt idx="16">
                  <c:v>201405</c:v>
                </c:pt>
                <c:pt idx="17">
                  <c:v>201406</c:v>
                </c:pt>
                <c:pt idx="18">
                  <c:v>201407</c:v>
                </c:pt>
                <c:pt idx="19">
                  <c:v>201408</c:v>
                </c:pt>
                <c:pt idx="20">
                  <c:v>201409</c:v>
                </c:pt>
                <c:pt idx="21">
                  <c:v>201410</c:v>
                </c:pt>
                <c:pt idx="22">
                  <c:v>201411</c:v>
                </c:pt>
                <c:pt idx="23">
                  <c:v>201412</c:v>
                </c:pt>
                <c:pt idx="24">
                  <c:v>201501</c:v>
                </c:pt>
                <c:pt idx="25">
                  <c:v>201502</c:v>
                </c:pt>
                <c:pt idx="26">
                  <c:v>201503</c:v>
                </c:pt>
                <c:pt idx="27">
                  <c:v>201504</c:v>
                </c:pt>
                <c:pt idx="28">
                  <c:v>201505</c:v>
                </c:pt>
                <c:pt idx="29">
                  <c:v>201506</c:v>
                </c:pt>
                <c:pt idx="30">
                  <c:v>201507</c:v>
                </c:pt>
                <c:pt idx="31">
                  <c:v>201508</c:v>
                </c:pt>
                <c:pt idx="32">
                  <c:v>201509</c:v>
                </c:pt>
                <c:pt idx="33">
                  <c:v>201510</c:v>
                </c:pt>
                <c:pt idx="34">
                  <c:v>201511</c:v>
                </c:pt>
                <c:pt idx="35">
                  <c:v>201512</c:v>
                </c:pt>
                <c:pt idx="36">
                  <c:v>201601</c:v>
                </c:pt>
                <c:pt idx="37">
                  <c:v>201602</c:v>
                </c:pt>
                <c:pt idx="38">
                  <c:v>201603</c:v>
                </c:pt>
                <c:pt idx="39">
                  <c:v>201604</c:v>
                </c:pt>
                <c:pt idx="40">
                  <c:v>201605</c:v>
                </c:pt>
                <c:pt idx="41">
                  <c:v>201606</c:v>
                </c:pt>
                <c:pt idx="42">
                  <c:v>201607</c:v>
                </c:pt>
                <c:pt idx="43">
                  <c:v>201608</c:v>
                </c:pt>
                <c:pt idx="44">
                  <c:v>201609</c:v>
                </c:pt>
                <c:pt idx="45">
                  <c:v>201610</c:v>
                </c:pt>
                <c:pt idx="46">
                  <c:v>201611</c:v>
                </c:pt>
                <c:pt idx="47">
                  <c:v>201612</c:v>
                </c:pt>
                <c:pt idx="48">
                  <c:v>201701</c:v>
                </c:pt>
                <c:pt idx="49">
                  <c:v>201702</c:v>
                </c:pt>
                <c:pt idx="50">
                  <c:v>201703</c:v>
                </c:pt>
                <c:pt idx="51">
                  <c:v>201704</c:v>
                </c:pt>
                <c:pt idx="52">
                  <c:v>201705</c:v>
                </c:pt>
                <c:pt idx="53">
                  <c:v>201706</c:v>
                </c:pt>
                <c:pt idx="54">
                  <c:v>201707</c:v>
                </c:pt>
                <c:pt idx="55">
                  <c:v>201708</c:v>
                </c:pt>
                <c:pt idx="56">
                  <c:v>201709</c:v>
                </c:pt>
                <c:pt idx="57">
                  <c:v>201710</c:v>
                </c:pt>
                <c:pt idx="58">
                  <c:v>201711</c:v>
                </c:pt>
                <c:pt idx="59">
                  <c:v>201712</c:v>
                </c:pt>
                <c:pt idx="60">
                  <c:v>201801</c:v>
                </c:pt>
                <c:pt idx="61">
                  <c:v>201802</c:v>
                </c:pt>
                <c:pt idx="62">
                  <c:v>201803</c:v>
                </c:pt>
                <c:pt idx="63">
                  <c:v>201804</c:v>
                </c:pt>
                <c:pt idx="64">
                  <c:v>201805</c:v>
                </c:pt>
                <c:pt idx="65">
                  <c:v>201806</c:v>
                </c:pt>
                <c:pt idx="66">
                  <c:v>201807</c:v>
                </c:pt>
                <c:pt idx="67">
                  <c:v>201808</c:v>
                </c:pt>
                <c:pt idx="68">
                  <c:v>201809</c:v>
                </c:pt>
                <c:pt idx="69">
                  <c:v>201810</c:v>
                </c:pt>
                <c:pt idx="70">
                  <c:v>201811</c:v>
                </c:pt>
                <c:pt idx="71">
                  <c:v>201812</c:v>
                </c:pt>
                <c:pt idx="72">
                  <c:v>201901</c:v>
                </c:pt>
                <c:pt idx="73">
                  <c:v>201902</c:v>
                </c:pt>
                <c:pt idx="74">
                  <c:v>201903</c:v>
                </c:pt>
                <c:pt idx="75">
                  <c:v>201904</c:v>
                </c:pt>
                <c:pt idx="76">
                  <c:v>201905</c:v>
                </c:pt>
                <c:pt idx="77">
                  <c:v>201906</c:v>
                </c:pt>
                <c:pt idx="78">
                  <c:v>201907</c:v>
                </c:pt>
                <c:pt idx="79">
                  <c:v>201908</c:v>
                </c:pt>
                <c:pt idx="80">
                  <c:v>201909</c:v>
                </c:pt>
                <c:pt idx="81">
                  <c:v>201910</c:v>
                </c:pt>
                <c:pt idx="82">
                  <c:v>201911</c:v>
                </c:pt>
                <c:pt idx="83">
                  <c:v>201912</c:v>
                </c:pt>
                <c:pt idx="84">
                  <c:v>202001</c:v>
                </c:pt>
                <c:pt idx="85">
                  <c:v>202002</c:v>
                </c:pt>
                <c:pt idx="86">
                  <c:v>202003</c:v>
                </c:pt>
                <c:pt idx="87">
                  <c:v>202004</c:v>
                </c:pt>
                <c:pt idx="88">
                  <c:v>202005</c:v>
                </c:pt>
                <c:pt idx="89">
                  <c:v>202006</c:v>
                </c:pt>
                <c:pt idx="90">
                  <c:v>202007</c:v>
                </c:pt>
                <c:pt idx="91">
                  <c:v>202008</c:v>
                </c:pt>
                <c:pt idx="92">
                  <c:v>202009</c:v>
                </c:pt>
                <c:pt idx="93">
                  <c:v>202010</c:v>
                </c:pt>
                <c:pt idx="94">
                  <c:v>202011</c:v>
                </c:pt>
                <c:pt idx="95">
                  <c:v>202012</c:v>
                </c:pt>
                <c:pt idx="96">
                  <c:v>202101</c:v>
                </c:pt>
                <c:pt idx="97">
                  <c:v>202102</c:v>
                </c:pt>
                <c:pt idx="98">
                  <c:v>202103</c:v>
                </c:pt>
                <c:pt idx="99">
                  <c:v>202104</c:v>
                </c:pt>
                <c:pt idx="100">
                  <c:v>202105</c:v>
                </c:pt>
                <c:pt idx="101">
                  <c:v>202106</c:v>
                </c:pt>
                <c:pt idx="102">
                  <c:v>202107</c:v>
                </c:pt>
                <c:pt idx="103">
                  <c:v>202108</c:v>
                </c:pt>
              </c:strCache>
            </c:strRef>
          </c:cat>
          <c:val>
            <c:numRef>
              <c:f>perimetro!$C$5:$C$109</c:f>
              <c:numCache>
                <c:formatCode>General</c:formatCode>
                <c:ptCount val="104"/>
                <c:pt idx="2">
                  <c:v>1</c:v>
                </c:pt>
                <c:pt idx="3">
                  <c:v>2</c:v>
                </c:pt>
                <c:pt idx="11">
                  <c:v>1</c:v>
                </c:pt>
                <c:pt idx="19">
                  <c:v>1</c:v>
                </c:pt>
                <c:pt idx="21">
                  <c:v>1</c:v>
                </c:pt>
                <c:pt idx="24">
                  <c:v>1</c:v>
                </c:pt>
                <c:pt idx="27">
                  <c:v>1</c:v>
                </c:pt>
                <c:pt idx="31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9">
                  <c:v>1</c:v>
                </c:pt>
                <c:pt idx="44">
                  <c:v>1</c:v>
                </c:pt>
                <c:pt idx="52">
                  <c:v>5</c:v>
                </c:pt>
                <c:pt idx="78">
                  <c:v>1</c:v>
                </c:pt>
                <c:pt idx="79">
                  <c:v>1</c:v>
                </c:pt>
                <c:pt idx="81">
                  <c:v>1</c:v>
                </c:pt>
                <c:pt idx="82">
                  <c:v>1</c:v>
                </c:pt>
                <c:pt idx="90">
                  <c:v>1</c:v>
                </c:pt>
                <c:pt idx="95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1D3-4925-86AC-004BAFD864FD}"/>
            </c:ext>
          </c:extLst>
        </c:ser>
        <c:ser>
          <c:idx val="2"/>
          <c:order val="2"/>
          <c:tx>
            <c:strRef>
              <c:f>perimetro!$D$3:$D$4</c:f>
              <c:strCache>
                <c:ptCount val="1"/>
                <c:pt idx="0">
                  <c:v>Perfil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strRef>
              <c:f>perimetro!$A$5:$A$109</c:f>
              <c:strCache>
                <c:ptCount val="104"/>
                <c:pt idx="0">
                  <c:v>201301</c:v>
                </c:pt>
                <c:pt idx="1">
                  <c:v>201302</c:v>
                </c:pt>
                <c:pt idx="2">
                  <c:v>201303</c:v>
                </c:pt>
                <c:pt idx="3">
                  <c:v>201304</c:v>
                </c:pt>
                <c:pt idx="4">
                  <c:v>201305</c:v>
                </c:pt>
                <c:pt idx="5">
                  <c:v>201306</c:v>
                </c:pt>
                <c:pt idx="6">
                  <c:v>201307</c:v>
                </c:pt>
                <c:pt idx="7">
                  <c:v>201308</c:v>
                </c:pt>
                <c:pt idx="8">
                  <c:v>201309</c:v>
                </c:pt>
                <c:pt idx="9">
                  <c:v>201310</c:v>
                </c:pt>
                <c:pt idx="10">
                  <c:v>201311</c:v>
                </c:pt>
                <c:pt idx="11">
                  <c:v>201312</c:v>
                </c:pt>
                <c:pt idx="12">
                  <c:v>201401</c:v>
                </c:pt>
                <c:pt idx="13">
                  <c:v>201402</c:v>
                </c:pt>
                <c:pt idx="14">
                  <c:v>201403</c:v>
                </c:pt>
                <c:pt idx="15">
                  <c:v>201404</c:v>
                </c:pt>
                <c:pt idx="16">
                  <c:v>201405</c:v>
                </c:pt>
                <c:pt idx="17">
                  <c:v>201406</c:v>
                </c:pt>
                <c:pt idx="18">
                  <c:v>201407</c:v>
                </c:pt>
                <c:pt idx="19">
                  <c:v>201408</c:v>
                </c:pt>
                <c:pt idx="20">
                  <c:v>201409</c:v>
                </c:pt>
                <c:pt idx="21">
                  <c:v>201410</c:v>
                </c:pt>
                <c:pt idx="22">
                  <c:v>201411</c:v>
                </c:pt>
                <c:pt idx="23">
                  <c:v>201412</c:v>
                </c:pt>
                <c:pt idx="24">
                  <c:v>201501</c:v>
                </c:pt>
                <c:pt idx="25">
                  <c:v>201502</c:v>
                </c:pt>
                <c:pt idx="26">
                  <c:v>201503</c:v>
                </c:pt>
                <c:pt idx="27">
                  <c:v>201504</c:v>
                </c:pt>
                <c:pt idx="28">
                  <c:v>201505</c:v>
                </c:pt>
                <c:pt idx="29">
                  <c:v>201506</c:v>
                </c:pt>
                <c:pt idx="30">
                  <c:v>201507</c:v>
                </c:pt>
                <c:pt idx="31">
                  <c:v>201508</c:v>
                </c:pt>
                <c:pt idx="32">
                  <c:v>201509</c:v>
                </c:pt>
                <c:pt idx="33">
                  <c:v>201510</c:v>
                </c:pt>
                <c:pt idx="34">
                  <c:v>201511</c:v>
                </c:pt>
                <c:pt idx="35">
                  <c:v>201512</c:v>
                </c:pt>
                <c:pt idx="36">
                  <c:v>201601</c:v>
                </c:pt>
                <c:pt idx="37">
                  <c:v>201602</c:v>
                </c:pt>
                <c:pt idx="38">
                  <c:v>201603</c:v>
                </c:pt>
                <c:pt idx="39">
                  <c:v>201604</c:v>
                </c:pt>
                <c:pt idx="40">
                  <c:v>201605</c:v>
                </c:pt>
                <c:pt idx="41">
                  <c:v>201606</c:v>
                </c:pt>
                <c:pt idx="42">
                  <c:v>201607</c:v>
                </c:pt>
                <c:pt idx="43">
                  <c:v>201608</c:v>
                </c:pt>
                <c:pt idx="44">
                  <c:v>201609</c:v>
                </c:pt>
                <c:pt idx="45">
                  <c:v>201610</c:v>
                </c:pt>
                <c:pt idx="46">
                  <c:v>201611</c:v>
                </c:pt>
                <c:pt idx="47">
                  <c:v>201612</c:v>
                </c:pt>
                <c:pt idx="48">
                  <c:v>201701</c:v>
                </c:pt>
                <c:pt idx="49">
                  <c:v>201702</c:v>
                </c:pt>
                <c:pt idx="50">
                  <c:v>201703</c:v>
                </c:pt>
                <c:pt idx="51">
                  <c:v>201704</c:v>
                </c:pt>
                <c:pt idx="52">
                  <c:v>201705</c:v>
                </c:pt>
                <c:pt idx="53">
                  <c:v>201706</c:v>
                </c:pt>
                <c:pt idx="54">
                  <c:v>201707</c:v>
                </c:pt>
                <c:pt idx="55">
                  <c:v>201708</c:v>
                </c:pt>
                <c:pt idx="56">
                  <c:v>201709</c:v>
                </c:pt>
                <c:pt idx="57">
                  <c:v>201710</c:v>
                </c:pt>
                <c:pt idx="58">
                  <c:v>201711</c:v>
                </c:pt>
                <c:pt idx="59">
                  <c:v>201712</c:v>
                </c:pt>
                <c:pt idx="60">
                  <c:v>201801</c:v>
                </c:pt>
                <c:pt idx="61">
                  <c:v>201802</c:v>
                </c:pt>
                <c:pt idx="62">
                  <c:v>201803</c:v>
                </c:pt>
                <c:pt idx="63">
                  <c:v>201804</c:v>
                </c:pt>
                <c:pt idx="64">
                  <c:v>201805</c:v>
                </c:pt>
                <c:pt idx="65">
                  <c:v>201806</c:v>
                </c:pt>
                <c:pt idx="66">
                  <c:v>201807</c:v>
                </c:pt>
                <c:pt idx="67">
                  <c:v>201808</c:v>
                </c:pt>
                <c:pt idx="68">
                  <c:v>201809</c:v>
                </c:pt>
                <c:pt idx="69">
                  <c:v>201810</c:v>
                </c:pt>
                <c:pt idx="70">
                  <c:v>201811</c:v>
                </c:pt>
                <c:pt idx="71">
                  <c:v>201812</c:v>
                </c:pt>
                <c:pt idx="72">
                  <c:v>201901</c:v>
                </c:pt>
                <c:pt idx="73">
                  <c:v>201902</c:v>
                </c:pt>
                <c:pt idx="74">
                  <c:v>201903</c:v>
                </c:pt>
                <c:pt idx="75">
                  <c:v>201904</c:v>
                </c:pt>
                <c:pt idx="76">
                  <c:v>201905</c:v>
                </c:pt>
                <c:pt idx="77">
                  <c:v>201906</c:v>
                </c:pt>
                <c:pt idx="78">
                  <c:v>201907</c:v>
                </c:pt>
                <c:pt idx="79">
                  <c:v>201908</c:v>
                </c:pt>
                <c:pt idx="80">
                  <c:v>201909</c:v>
                </c:pt>
                <c:pt idx="81">
                  <c:v>201910</c:v>
                </c:pt>
                <c:pt idx="82">
                  <c:v>201911</c:v>
                </c:pt>
                <c:pt idx="83">
                  <c:v>201912</c:v>
                </c:pt>
                <c:pt idx="84">
                  <c:v>202001</c:v>
                </c:pt>
                <c:pt idx="85">
                  <c:v>202002</c:v>
                </c:pt>
                <c:pt idx="86">
                  <c:v>202003</c:v>
                </c:pt>
                <c:pt idx="87">
                  <c:v>202004</c:v>
                </c:pt>
                <c:pt idx="88">
                  <c:v>202005</c:v>
                </c:pt>
                <c:pt idx="89">
                  <c:v>202006</c:v>
                </c:pt>
                <c:pt idx="90">
                  <c:v>202007</c:v>
                </c:pt>
                <c:pt idx="91">
                  <c:v>202008</c:v>
                </c:pt>
                <c:pt idx="92">
                  <c:v>202009</c:v>
                </c:pt>
                <c:pt idx="93">
                  <c:v>202010</c:v>
                </c:pt>
                <c:pt idx="94">
                  <c:v>202011</c:v>
                </c:pt>
                <c:pt idx="95">
                  <c:v>202012</c:v>
                </c:pt>
                <c:pt idx="96">
                  <c:v>202101</c:v>
                </c:pt>
                <c:pt idx="97">
                  <c:v>202102</c:v>
                </c:pt>
                <c:pt idx="98">
                  <c:v>202103</c:v>
                </c:pt>
                <c:pt idx="99">
                  <c:v>202104</c:v>
                </c:pt>
                <c:pt idx="100">
                  <c:v>202105</c:v>
                </c:pt>
                <c:pt idx="101">
                  <c:v>202106</c:v>
                </c:pt>
                <c:pt idx="102">
                  <c:v>202107</c:v>
                </c:pt>
                <c:pt idx="103">
                  <c:v>202108</c:v>
                </c:pt>
              </c:strCache>
            </c:strRef>
          </c:cat>
          <c:val>
            <c:numRef>
              <c:f>perimetro!$D$5:$D$109</c:f>
              <c:numCache>
                <c:formatCode>General</c:formatCode>
                <c:ptCount val="104"/>
                <c:pt idx="0">
                  <c:v>9</c:v>
                </c:pt>
                <c:pt idx="1">
                  <c:v>8</c:v>
                </c:pt>
                <c:pt idx="2">
                  <c:v>4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7</c:v>
                </c:pt>
                <c:pt idx="7">
                  <c:v>10</c:v>
                </c:pt>
                <c:pt idx="8">
                  <c:v>1</c:v>
                </c:pt>
                <c:pt idx="10">
                  <c:v>4</c:v>
                </c:pt>
                <c:pt idx="11">
                  <c:v>2</c:v>
                </c:pt>
                <c:pt idx="12">
                  <c:v>4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1</c:v>
                </c:pt>
                <c:pt idx="38">
                  <c:v>2</c:v>
                </c:pt>
                <c:pt idx="40">
                  <c:v>3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4">
                  <c:v>1</c:v>
                </c:pt>
                <c:pt idx="56">
                  <c:v>1</c:v>
                </c:pt>
                <c:pt idx="64">
                  <c:v>1</c:v>
                </c:pt>
                <c:pt idx="65">
                  <c:v>1</c:v>
                </c:pt>
                <c:pt idx="71">
                  <c:v>1</c:v>
                </c:pt>
                <c:pt idx="72">
                  <c:v>1</c:v>
                </c:pt>
                <c:pt idx="81">
                  <c:v>1</c:v>
                </c:pt>
                <c:pt idx="91">
                  <c:v>1</c:v>
                </c:pt>
                <c:pt idx="92">
                  <c:v>1</c:v>
                </c:pt>
                <c:pt idx="95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1D3-4925-86AC-004BAFD864FD}"/>
            </c:ext>
          </c:extLst>
        </c:ser>
        <c:ser>
          <c:idx val="3"/>
          <c:order val="3"/>
          <c:tx>
            <c:strRef>
              <c:f>perimetro!$E$3:$E$4</c:f>
              <c:strCache>
                <c:ptCount val="1"/>
                <c:pt idx="0">
                  <c:v>Modelamiento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perimetro!$A$5:$A$109</c:f>
              <c:strCache>
                <c:ptCount val="104"/>
                <c:pt idx="0">
                  <c:v>201301</c:v>
                </c:pt>
                <c:pt idx="1">
                  <c:v>201302</c:v>
                </c:pt>
                <c:pt idx="2">
                  <c:v>201303</c:v>
                </c:pt>
                <c:pt idx="3">
                  <c:v>201304</c:v>
                </c:pt>
                <c:pt idx="4">
                  <c:v>201305</c:v>
                </c:pt>
                <c:pt idx="5">
                  <c:v>201306</c:v>
                </c:pt>
                <c:pt idx="6">
                  <c:v>201307</c:v>
                </c:pt>
                <c:pt idx="7">
                  <c:v>201308</c:v>
                </c:pt>
                <c:pt idx="8">
                  <c:v>201309</c:v>
                </c:pt>
                <c:pt idx="9">
                  <c:v>201310</c:v>
                </c:pt>
                <c:pt idx="10">
                  <c:v>201311</c:v>
                </c:pt>
                <c:pt idx="11">
                  <c:v>201312</c:v>
                </c:pt>
                <c:pt idx="12">
                  <c:v>201401</c:v>
                </c:pt>
                <c:pt idx="13">
                  <c:v>201402</c:v>
                </c:pt>
                <c:pt idx="14">
                  <c:v>201403</c:v>
                </c:pt>
                <c:pt idx="15">
                  <c:v>201404</c:v>
                </c:pt>
                <c:pt idx="16">
                  <c:v>201405</c:v>
                </c:pt>
                <c:pt idx="17">
                  <c:v>201406</c:v>
                </c:pt>
                <c:pt idx="18">
                  <c:v>201407</c:v>
                </c:pt>
                <c:pt idx="19">
                  <c:v>201408</c:v>
                </c:pt>
                <c:pt idx="20">
                  <c:v>201409</c:v>
                </c:pt>
                <c:pt idx="21">
                  <c:v>201410</c:v>
                </c:pt>
                <c:pt idx="22">
                  <c:v>201411</c:v>
                </c:pt>
                <c:pt idx="23">
                  <c:v>201412</c:v>
                </c:pt>
                <c:pt idx="24">
                  <c:v>201501</c:v>
                </c:pt>
                <c:pt idx="25">
                  <c:v>201502</c:v>
                </c:pt>
                <c:pt idx="26">
                  <c:v>201503</c:v>
                </c:pt>
                <c:pt idx="27">
                  <c:v>201504</c:v>
                </c:pt>
                <c:pt idx="28">
                  <c:v>201505</c:v>
                </c:pt>
                <c:pt idx="29">
                  <c:v>201506</c:v>
                </c:pt>
                <c:pt idx="30">
                  <c:v>201507</c:v>
                </c:pt>
                <c:pt idx="31">
                  <c:v>201508</c:v>
                </c:pt>
                <c:pt idx="32">
                  <c:v>201509</c:v>
                </c:pt>
                <c:pt idx="33">
                  <c:v>201510</c:v>
                </c:pt>
                <c:pt idx="34">
                  <c:v>201511</c:v>
                </c:pt>
                <c:pt idx="35">
                  <c:v>201512</c:v>
                </c:pt>
                <c:pt idx="36">
                  <c:v>201601</c:v>
                </c:pt>
                <c:pt idx="37">
                  <c:v>201602</c:v>
                </c:pt>
                <c:pt idx="38">
                  <c:v>201603</c:v>
                </c:pt>
                <c:pt idx="39">
                  <c:v>201604</c:v>
                </c:pt>
                <c:pt idx="40">
                  <c:v>201605</c:v>
                </c:pt>
                <c:pt idx="41">
                  <c:v>201606</c:v>
                </c:pt>
                <c:pt idx="42">
                  <c:v>201607</c:v>
                </c:pt>
                <c:pt idx="43">
                  <c:v>201608</c:v>
                </c:pt>
                <c:pt idx="44">
                  <c:v>201609</c:v>
                </c:pt>
                <c:pt idx="45">
                  <c:v>201610</c:v>
                </c:pt>
                <c:pt idx="46">
                  <c:v>201611</c:v>
                </c:pt>
                <c:pt idx="47">
                  <c:v>201612</c:v>
                </c:pt>
                <c:pt idx="48">
                  <c:v>201701</c:v>
                </c:pt>
                <c:pt idx="49">
                  <c:v>201702</c:v>
                </c:pt>
                <c:pt idx="50">
                  <c:v>201703</c:v>
                </c:pt>
                <c:pt idx="51">
                  <c:v>201704</c:v>
                </c:pt>
                <c:pt idx="52">
                  <c:v>201705</c:v>
                </c:pt>
                <c:pt idx="53">
                  <c:v>201706</c:v>
                </c:pt>
                <c:pt idx="54">
                  <c:v>201707</c:v>
                </c:pt>
                <c:pt idx="55">
                  <c:v>201708</c:v>
                </c:pt>
                <c:pt idx="56">
                  <c:v>201709</c:v>
                </c:pt>
                <c:pt idx="57">
                  <c:v>201710</c:v>
                </c:pt>
                <c:pt idx="58">
                  <c:v>201711</c:v>
                </c:pt>
                <c:pt idx="59">
                  <c:v>201712</c:v>
                </c:pt>
                <c:pt idx="60">
                  <c:v>201801</c:v>
                </c:pt>
                <c:pt idx="61">
                  <c:v>201802</c:v>
                </c:pt>
                <c:pt idx="62">
                  <c:v>201803</c:v>
                </c:pt>
                <c:pt idx="63">
                  <c:v>201804</c:v>
                </c:pt>
                <c:pt idx="64">
                  <c:v>201805</c:v>
                </c:pt>
                <c:pt idx="65">
                  <c:v>201806</c:v>
                </c:pt>
                <c:pt idx="66">
                  <c:v>201807</c:v>
                </c:pt>
                <c:pt idx="67">
                  <c:v>201808</c:v>
                </c:pt>
                <c:pt idx="68">
                  <c:v>201809</c:v>
                </c:pt>
                <c:pt idx="69">
                  <c:v>201810</c:v>
                </c:pt>
                <c:pt idx="70">
                  <c:v>201811</c:v>
                </c:pt>
                <c:pt idx="71">
                  <c:v>201812</c:v>
                </c:pt>
                <c:pt idx="72">
                  <c:v>201901</c:v>
                </c:pt>
                <c:pt idx="73">
                  <c:v>201902</c:v>
                </c:pt>
                <c:pt idx="74">
                  <c:v>201903</c:v>
                </c:pt>
                <c:pt idx="75">
                  <c:v>201904</c:v>
                </c:pt>
                <c:pt idx="76">
                  <c:v>201905</c:v>
                </c:pt>
                <c:pt idx="77">
                  <c:v>201906</c:v>
                </c:pt>
                <c:pt idx="78">
                  <c:v>201907</c:v>
                </c:pt>
                <c:pt idx="79">
                  <c:v>201908</c:v>
                </c:pt>
                <c:pt idx="80">
                  <c:v>201909</c:v>
                </c:pt>
                <c:pt idx="81">
                  <c:v>201910</c:v>
                </c:pt>
                <c:pt idx="82">
                  <c:v>201911</c:v>
                </c:pt>
                <c:pt idx="83">
                  <c:v>201912</c:v>
                </c:pt>
                <c:pt idx="84">
                  <c:v>202001</c:v>
                </c:pt>
                <c:pt idx="85">
                  <c:v>202002</c:v>
                </c:pt>
                <c:pt idx="86">
                  <c:v>202003</c:v>
                </c:pt>
                <c:pt idx="87">
                  <c:v>202004</c:v>
                </c:pt>
                <c:pt idx="88">
                  <c:v>202005</c:v>
                </c:pt>
                <c:pt idx="89">
                  <c:v>202006</c:v>
                </c:pt>
                <c:pt idx="90">
                  <c:v>202007</c:v>
                </c:pt>
                <c:pt idx="91">
                  <c:v>202008</c:v>
                </c:pt>
                <c:pt idx="92">
                  <c:v>202009</c:v>
                </c:pt>
                <c:pt idx="93">
                  <c:v>202010</c:v>
                </c:pt>
                <c:pt idx="94">
                  <c:v>202011</c:v>
                </c:pt>
                <c:pt idx="95">
                  <c:v>202012</c:v>
                </c:pt>
                <c:pt idx="96">
                  <c:v>202101</c:v>
                </c:pt>
                <c:pt idx="97">
                  <c:v>202102</c:v>
                </c:pt>
                <c:pt idx="98">
                  <c:v>202103</c:v>
                </c:pt>
                <c:pt idx="99">
                  <c:v>202104</c:v>
                </c:pt>
                <c:pt idx="100">
                  <c:v>202105</c:v>
                </c:pt>
                <c:pt idx="101">
                  <c:v>202106</c:v>
                </c:pt>
                <c:pt idx="102">
                  <c:v>202107</c:v>
                </c:pt>
                <c:pt idx="103">
                  <c:v>202108</c:v>
                </c:pt>
              </c:strCache>
            </c:strRef>
          </c:cat>
          <c:val>
            <c:numRef>
              <c:f>perimetro!$E$5:$E$109</c:f>
              <c:numCache>
                <c:formatCode>General</c:formatCode>
                <c:ptCount val="104"/>
                <c:pt idx="2">
                  <c:v>1</c:v>
                </c:pt>
                <c:pt idx="3">
                  <c:v>9</c:v>
                </c:pt>
                <c:pt idx="4">
                  <c:v>6</c:v>
                </c:pt>
                <c:pt idx="5">
                  <c:v>5</c:v>
                </c:pt>
                <c:pt idx="6">
                  <c:v>3</c:v>
                </c:pt>
                <c:pt idx="7">
                  <c:v>1</c:v>
                </c:pt>
                <c:pt idx="9">
                  <c:v>1</c:v>
                </c:pt>
                <c:pt idx="10">
                  <c:v>7</c:v>
                </c:pt>
                <c:pt idx="11">
                  <c:v>5</c:v>
                </c:pt>
                <c:pt idx="12">
                  <c:v>8</c:v>
                </c:pt>
                <c:pt idx="13">
                  <c:v>7</c:v>
                </c:pt>
                <c:pt idx="14">
                  <c:v>15</c:v>
                </c:pt>
                <c:pt idx="15">
                  <c:v>7</c:v>
                </c:pt>
                <c:pt idx="16">
                  <c:v>10</c:v>
                </c:pt>
                <c:pt idx="17">
                  <c:v>9</c:v>
                </c:pt>
                <c:pt idx="18">
                  <c:v>2</c:v>
                </c:pt>
                <c:pt idx="19">
                  <c:v>8</c:v>
                </c:pt>
                <c:pt idx="20">
                  <c:v>3</c:v>
                </c:pt>
                <c:pt idx="21">
                  <c:v>11</c:v>
                </c:pt>
                <c:pt idx="22">
                  <c:v>25</c:v>
                </c:pt>
                <c:pt idx="23">
                  <c:v>33</c:v>
                </c:pt>
                <c:pt idx="24">
                  <c:v>33</c:v>
                </c:pt>
                <c:pt idx="25">
                  <c:v>31</c:v>
                </c:pt>
                <c:pt idx="26">
                  <c:v>12</c:v>
                </c:pt>
                <c:pt idx="27">
                  <c:v>19</c:v>
                </c:pt>
                <c:pt idx="28">
                  <c:v>25</c:v>
                </c:pt>
                <c:pt idx="29">
                  <c:v>37</c:v>
                </c:pt>
                <c:pt idx="30">
                  <c:v>40</c:v>
                </c:pt>
                <c:pt idx="31">
                  <c:v>67</c:v>
                </c:pt>
                <c:pt idx="32">
                  <c:v>68</c:v>
                </c:pt>
                <c:pt idx="33">
                  <c:v>47</c:v>
                </c:pt>
                <c:pt idx="34">
                  <c:v>57</c:v>
                </c:pt>
                <c:pt idx="35">
                  <c:v>42</c:v>
                </c:pt>
                <c:pt idx="36">
                  <c:v>73</c:v>
                </c:pt>
                <c:pt idx="37">
                  <c:v>74</c:v>
                </c:pt>
                <c:pt idx="38">
                  <c:v>87</c:v>
                </c:pt>
                <c:pt idx="39">
                  <c:v>80</c:v>
                </c:pt>
                <c:pt idx="40">
                  <c:v>68</c:v>
                </c:pt>
                <c:pt idx="41">
                  <c:v>103</c:v>
                </c:pt>
                <c:pt idx="42">
                  <c:v>63</c:v>
                </c:pt>
                <c:pt idx="43">
                  <c:v>118</c:v>
                </c:pt>
                <c:pt idx="44">
                  <c:v>149</c:v>
                </c:pt>
                <c:pt idx="45">
                  <c:v>94</c:v>
                </c:pt>
                <c:pt idx="46">
                  <c:v>90</c:v>
                </c:pt>
                <c:pt idx="47">
                  <c:v>90</c:v>
                </c:pt>
                <c:pt idx="48">
                  <c:v>85</c:v>
                </c:pt>
                <c:pt idx="49">
                  <c:v>64</c:v>
                </c:pt>
                <c:pt idx="50">
                  <c:v>88</c:v>
                </c:pt>
                <c:pt idx="51">
                  <c:v>60</c:v>
                </c:pt>
                <c:pt idx="52">
                  <c:v>59</c:v>
                </c:pt>
                <c:pt idx="53">
                  <c:v>60</c:v>
                </c:pt>
                <c:pt idx="54">
                  <c:v>60</c:v>
                </c:pt>
                <c:pt idx="55">
                  <c:v>86</c:v>
                </c:pt>
                <c:pt idx="56">
                  <c:v>51</c:v>
                </c:pt>
                <c:pt idx="57">
                  <c:v>64</c:v>
                </c:pt>
                <c:pt idx="58">
                  <c:v>40</c:v>
                </c:pt>
                <c:pt idx="59">
                  <c:v>55</c:v>
                </c:pt>
                <c:pt idx="60">
                  <c:v>70</c:v>
                </c:pt>
                <c:pt idx="61">
                  <c:v>80</c:v>
                </c:pt>
                <c:pt idx="62">
                  <c:v>100</c:v>
                </c:pt>
                <c:pt idx="63">
                  <c:v>80</c:v>
                </c:pt>
                <c:pt idx="64">
                  <c:v>78</c:v>
                </c:pt>
                <c:pt idx="65">
                  <c:v>98</c:v>
                </c:pt>
                <c:pt idx="66">
                  <c:v>86</c:v>
                </c:pt>
                <c:pt idx="67">
                  <c:v>90</c:v>
                </c:pt>
                <c:pt idx="68">
                  <c:v>82</c:v>
                </c:pt>
                <c:pt idx="69">
                  <c:v>76</c:v>
                </c:pt>
                <c:pt idx="70">
                  <c:v>83</c:v>
                </c:pt>
                <c:pt idx="71">
                  <c:v>54</c:v>
                </c:pt>
                <c:pt idx="72">
                  <c:v>78</c:v>
                </c:pt>
                <c:pt idx="73">
                  <c:v>82</c:v>
                </c:pt>
                <c:pt idx="74">
                  <c:v>104</c:v>
                </c:pt>
                <c:pt idx="75">
                  <c:v>90</c:v>
                </c:pt>
                <c:pt idx="76">
                  <c:v>98</c:v>
                </c:pt>
                <c:pt idx="77">
                  <c:v>91</c:v>
                </c:pt>
                <c:pt idx="78">
                  <c:v>105</c:v>
                </c:pt>
                <c:pt idx="79">
                  <c:v>117</c:v>
                </c:pt>
                <c:pt idx="80">
                  <c:v>124</c:v>
                </c:pt>
                <c:pt idx="81">
                  <c:v>131</c:v>
                </c:pt>
                <c:pt idx="82">
                  <c:v>120</c:v>
                </c:pt>
                <c:pt idx="83">
                  <c:v>81</c:v>
                </c:pt>
                <c:pt idx="84">
                  <c:v>99</c:v>
                </c:pt>
                <c:pt idx="85">
                  <c:v>79</c:v>
                </c:pt>
                <c:pt idx="86">
                  <c:v>15</c:v>
                </c:pt>
                <c:pt idx="87">
                  <c:v>3</c:v>
                </c:pt>
                <c:pt idx="88">
                  <c:v>24</c:v>
                </c:pt>
                <c:pt idx="89">
                  <c:v>25</c:v>
                </c:pt>
                <c:pt idx="90">
                  <c:v>67</c:v>
                </c:pt>
                <c:pt idx="91">
                  <c:v>56</c:v>
                </c:pt>
                <c:pt idx="92">
                  <c:v>73</c:v>
                </c:pt>
                <c:pt idx="93">
                  <c:v>96</c:v>
                </c:pt>
                <c:pt idx="94">
                  <c:v>100</c:v>
                </c:pt>
                <c:pt idx="95">
                  <c:v>146</c:v>
                </c:pt>
                <c:pt idx="96">
                  <c:v>128</c:v>
                </c:pt>
                <c:pt idx="97">
                  <c:v>108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1D3-4925-86AC-004BAFD86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663568"/>
        <c:axId val="757668464"/>
      </c:areaChart>
      <c:catAx>
        <c:axId val="757663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757668464"/>
        <c:crosses val="autoZero"/>
        <c:auto val="1"/>
        <c:lblAlgn val="ctr"/>
        <c:lblOffset val="100"/>
        <c:noMultiLvlLbl val="0"/>
      </c:catAx>
      <c:valAx>
        <c:axId val="75766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757663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[data_recolocado_analisis.xlsx]perimetro!TablaDinámica13</c:name>
    <c:fmtId val="1"/>
  </c:pivotSource>
  <c:chart>
    <c:autoTitleDeleted val="0"/>
    <c:pivotFmts>
      <c:pivotFmt>
        <c:idx val="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perimetro!$T$3</c:f>
              <c:strCache>
                <c:ptCount val="1"/>
                <c:pt idx="0">
                  <c:v>Cuenta de cv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perimetro!$S$4:$S$99</c:f>
              <c:strCache>
                <c:ptCount val="95"/>
                <c:pt idx="0">
                  <c:v>201303</c:v>
                </c:pt>
                <c:pt idx="1">
                  <c:v>201304</c:v>
                </c:pt>
                <c:pt idx="2">
                  <c:v>201305</c:v>
                </c:pt>
                <c:pt idx="3">
                  <c:v>201306</c:v>
                </c:pt>
                <c:pt idx="4">
                  <c:v>201307</c:v>
                </c:pt>
                <c:pt idx="5">
                  <c:v>201308</c:v>
                </c:pt>
                <c:pt idx="6">
                  <c:v>201310</c:v>
                </c:pt>
                <c:pt idx="7">
                  <c:v>201311</c:v>
                </c:pt>
                <c:pt idx="8">
                  <c:v>201312</c:v>
                </c:pt>
                <c:pt idx="9">
                  <c:v>201401</c:v>
                </c:pt>
                <c:pt idx="10">
                  <c:v>201402</c:v>
                </c:pt>
                <c:pt idx="11">
                  <c:v>201403</c:v>
                </c:pt>
                <c:pt idx="12">
                  <c:v>201404</c:v>
                </c:pt>
                <c:pt idx="13">
                  <c:v>201405</c:v>
                </c:pt>
                <c:pt idx="14">
                  <c:v>201406</c:v>
                </c:pt>
                <c:pt idx="15">
                  <c:v>201407</c:v>
                </c:pt>
                <c:pt idx="16">
                  <c:v>201408</c:v>
                </c:pt>
                <c:pt idx="17">
                  <c:v>201409</c:v>
                </c:pt>
                <c:pt idx="18">
                  <c:v>201410</c:v>
                </c:pt>
                <c:pt idx="19">
                  <c:v>201411</c:v>
                </c:pt>
                <c:pt idx="20">
                  <c:v>201412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201505</c:v>
                </c:pt>
                <c:pt idx="26">
                  <c:v>201506</c:v>
                </c:pt>
                <c:pt idx="27">
                  <c:v>201507</c:v>
                </c:pt>
                <c:pt idx="28">
                  <c:v>201508</c:v>
                </c:pt>
                <c:pt idx="29">
                  <c:v>201509</c:v>
                </c:pt>
                <c:pt idx="30">
                  <c:v>201510</c:v>
                </c:pt>
                <c:pt idx="31">
                  <c:v>201511</c:v>
                </c:pt>
                <c:pt idx="32">
                  <c:v>201512</c:v>
                </c:pt>
                <c:pt idx="33">
                  <c:v>201601</c:v>
                </c:pt>
                <c:pt idx="34">
                  <c:v>201602</c:v>
                </c:pt>
                <c:pt idx="35">
                  <c:v>201603</c:v>
                </c:pt>
                <c:pt idx="36">
                  <c:v>201604</c:v>
                </c:pt>
                <c:pt idx="37">
                  <c:v>201605</c:v>
                </c:pt>
                <c:pt idx="38">
                  <c:v>201606</c:v>
                </c:pt>
                <c:pt idx="39">
                  <c:v>201607</c:v>
                </c:pt>
                <c:pt idx="40">
                  <c:v>201608</c:v>
                </c:pt>
                <c:pt idx="41">
                  <c:v>201609</c:v>
                </c:pt>
                <c:pt idx="42">
                  <c:v>201610</c:v>
                </c:pt>
                <c:pt idx="43">
                  <c:v>201611</c:v>
                </c:pt>
                <c:pt idx="44">
                  <c:v>201612</c:v>
                </c:pt>
                <c:pt idx="45">
                  <c:v>201701</c:v>
                </c:pt>
                <c:pt idx="46">
                  <c:v>201702</c:v>
                </c:pt>
                <c:pt idx="47">
                  <c:v>201703</c:v>
                </c:pt>
                <c:pt idx="48">
                  <c:v>201704</c:v>
                </c:pt>
                <c:pt idx="49">
                  <c:v>201705</c:v>
                </c:pt>
                <c:pt idx="50">
                  <c:v>201706</c:v>
                </c:pt>
                <c:pt idx="51">
                  <c:v>201707</c:v>
                </c:pt>
                <c:pt idx="52">
                  <c:v>201708</c:v>
                </c:pt>
                <c:pt idx="53">
                  <c:v>201709</c:v>
                </c:pt>
                <c:pt idx="54">
                  <c:v>201710</c:v>
                </c:pt>
                <c:pt idx="55">
                  <c:v>201711</c:v>
                </c:pt>
                <c:pt idx="56">
                  <c:v>201712</c:v>
                </c:pt>
                <c:pt idx="57">
                  <c:v>201801</c:v>
                </c:pt>
                <c:pt idx="58">
                  <c:v>201802</c:v>
                </c:pt>
                <c:pt idx="59">
                  <c:v>201803</c:v>
                </c:pt>
                <c:pt idx="60">
                  <c:v>201804</c:v>
                </c:pt>
                <c:pt idx="61">
                  <c:v>201805</c:v>
                </c:pt>
                <c:pt idx="62">
                  <c:v>201806</c:v>
                </c:pt>
                <c:pt idx="63">
                  <c:v>201807</c:v>
                </c:pt>
                <c:pt idx="64">
                  <c:v>201808</c:v>
                </c:pt>
                <c:pt idx="65">
                  <c:v>201809</c:v>
                </c:pt>
                <c:pt idx="66">
                  <c:v>201810</c:v>
                </c:pt>
                <c:pt idx="67">
                  <c:v>201811</c:v>
                </c:pt>
                <c:pt idx="68">
                  <c:v>201812</c:v>
                </c:pt>
                <c:pt idx="69">
                  <c:v>201901</c:v>
                </c:pt>
                <c:pt idx="70">
                  <c:v>201902</c:v>
                </c:pt>
                <c:pt idx="71">
                  <c:v>201903</c:v>
                </c:pt>
                <c:pt idx="72">
                  <c:v>201904</c:v>
                </c:pt>
                <c:pt idx="73">
                  <c:v>201905</c:v>
                </c:pt>
                <c:pt idx="74">
                  <c:v>201906</c:v>
                </c:pt>
                <c:pt idx="75">
                  <c:v>201907</c:v>
                </c:pt>
                <c:pt idx="76">
                  <c:v>201908</c:v>
                </c:pt>
                <c:pt idx="77">
                  <c:v>201909</c:v>
                </c:pt>
                <c:pt idx="78">
                  <c:v>201910</c:v>
                </c:pt>
                <c:pt idx="79">
                  <c:v>201911</c:v>
                </c:pt>
                <c:pt idx="80">
                  <c:v>201912</c:v>
                </c:pt>
                <c:pt idx="81">
                  <c:v>202001</c:v>
                </c:pt>
                <c:pt idx="82">
                  <c:v>202002</c:v>
                </c:pt>
                <c:pt idx="83">
                  <c:v>202003</c:v>
                </c:pt>
                <c:pt idx="84">
                  <c:v>202004</c:v>
                </c:pt>
                <c:pt idx="85">
                  <c:v>202005</c:v>
                </c:pt>
                <c:pt idx="86">
                  <c:v>202006</c:v>
                </c:pt>
                <c:pt idx="87">
                  <c:v>202007</c:v>
                </c:pt>
                <c:pt idx="88">
                  <c:v>202008</c:v>
                </c:pt>
                <c:pt idx="89">
                  <c:v>202009</c:v>
                </c:pt>
                <c:pt idx="90">
                  <c:v>202010</c:v>
                </c:pt>
                <c:pt idx="91">
                  <c:v>202011</c:v>
                </c:pt>
                <c:pt idx="92">
                  <c:v>202012</c:v>
                </c:pt>
                <c:pt idx="93">
                  <c:v>202101</c:v>
                </c:pt>
                <c:pt idx="94">
                  <c:v>202102</c:v>
                </c:pt>
              </c:strCache>
            </c:strRef>
          </c:cat>
          <c:val>
            <c:numRef>
              <c:f>perimetro!$T$4:$T$99</c:f>
              <c:numCache>
                <c:formatCode>General</c:formatCode>
                <c:ptCount val="95"/>
                <c:pt idx="0">
                  <c:v>1</c:v>
                </c:pt>
                <c:pt idx="1">
                  <c:v>9</c:v>
                </c:pt>
                <c:pt idx="2">
                  <c:v>6</c:v>
                </c:pt>
                <c:pt idx="3">
                  <c:v>5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7</c:v>
                </c:pt>
                <c:pt idx="8">
                  <c:v>5</c:v>
                </c:pt>
                <c:pt idx="9">
                  <c:v>8</c:v>
                </c:pt>
                <c:pt idx="10">
                  <c:v>7</c:v>
                </c:pt>
                <c:pt idx="11">
                  <c:v>15</c:v>
                </c:pt>
                <c:pt idx="12">
                  <c:v>7</c:v>
                </c:pt>
                <c:pt idx="13">
                  <c:v>10</c:v>
                </c:pt>
                <c:pt idx="14">
                  <c:v>9</c:v>
                </c:pt>
                <c:pt idx="15">
                  <c:v>2</c:v>
                </c:pt>
                <c:pt idx="16">
                  <c:v>8</c:v>
                </c:pt>
                <c:pt idx="17">
                  <c:v>3</c:v>
                </c:pt>
                <c:pt idx="18">
                  <c:v>11</c:v>
                </c:pt>
                <c:pt idx="19">
                  <c:v>25</c:v>
                </c:pt>
                <c:pt idx="20">
                  <c:v>33</c:v>
                </c:pt>
                <c:pt idx="21">
                  <c:v>33</c:v>
                </c:pt>
                <c:pt idx="22">
                  <c:v>31</c:v>
                </c:pt>
                <c:pt idx="23">
                  <c:v>12</c:v>
                </c:pt>
                <c:pt idx="24">
                  <c:v>19</c:v>
                </c:pt>
                <c:pt idx="25">
                  <c:v>25</c:v>
                </c:pt>
                <c:pt idx="26">
                  <c:v>37</c:v>
                </c:pt>
                <c:pt idx="27">
                  <c:v>40</c:v>
                </c:pt>
                <c:pt idx="28">
                  <c:v>67</c:v>
                </c:pt>
                <c:pt idx="29">
                  <c:v>68</c:v>
                </c:pt>
                <c:pt idx="30">
                  <c:v>47</c:v>
                </c:pt>
                <c:pt idx="31">
                  <c:v>57</c:v>
                </c:pt>
                <c:pt idx="32">
                  <c:v>42</c:v>
                </c:pt>
                <c:pt idx="33">
                  <c:v>73</c:v>
                </c:pt>
                <c:pt idx="34">
                  <c:v>74</c:v>
                </c:pt>
                <c:pt idx="35">
                  <c:v>87</c:v>
                </c:pt>
                <c:pt idx="36">
                  <c:v>80</c:v>
                </c:pt>
                <c:pt idx="37">
                  <c:v>68</c:v>
                </c:pt>
                <c:pt idx="38">
                  <c:v>103</c:v>
                </c:pt>
                <c:pt idx="39">
                  <c:v>63</c:v>
                </c:pt>
                <c:pt idx="40">
                  <c:v>118</c:v>
                </c:pt>
                <c:pt idx="41">
                  <c:v>149</c:v>
                </c:pt>
                <c:pt idx="42">
                  <c:v>94</c:v>
                </c:pt>
                <c:pt idx="43">
                  <c:v>90</c:v>
                </c:pt>
                <c:pt idx="44">
                  <c:v>90</c:v>
                </c:pt>
                <c:pt idx="45">
                  <c:v>85</c:v>
                </c:pt>
                <c:pt idx="46">
                  <c:v>64</c:v>
                </c:pt>
                <c:pt idx="47">
                  <c:v>88</c:v>
                </c:pt>
                <c:pt idx="48">
                  <c:v>60</c:v>
                </c:pt>
                <c:pt idx="49">
                  <c:v>59</c:v>
                </c:pt>
                <c:pt idx="50">
                  <c:v>60</c:v>
                </c:pt>
                <c:pt idx="51">
                  <c:v>60</c:v>
                </c:pt>
                <c:pt idx="52">
                  <c:v>86</c:v>
                </c:pt>
                <c:pt idx="53">
                  <c:v>51</c:v>
                </c:pt>
                <c:pt idx="54">
                  <c:v>64</c:v>
                </c:pt>
                <c:pt idx="55">
                  <c:v>40</c:v>
                </c:pt>
                <c:pt idx="56">
                  <c:v>55</c:v>
                </c:pt>
                <c:pt idx="57">
                  <c:v>70</c:v>
                </c:pt>
                <c:pt idx="58">
                  <c:v>80</c:v>
                </c:pt>
                <c:pt idx="59">
                  <c:v>100</c:v>
                </c:pt>
                <c:pt idx="60">
                  <c:v>80</c:v>
                </c:pt>
                <c:pt idx="61">
                  <c:v>78</c:v>
                </c:pt>
                <c:pt idx="62">
                  <c:v>98</c:v>
                </c:pt>
                <c:pt idx="63">
                  <c:v>86</c:v>
                </c:pt>
                <c:pt idx="64">
                  <c:v>90</c:v>
                </c:pt>
                <c:pt idx="65">
                  <c:v>82</c:v>
                </c:pt>
                <c:pt idx="66">
                  <c:v>76</c:v>
                </c:pt>
                <c:pt idx="67">
                  <c:v>83</c:v>
                </c:pt>
                <c:pt idx="68">
                  <c:v>54</c:v>
                </c:pt>
                <c:pt idx="69">
                  <c:v>78</c:v>
                </c:pt>
                <c:pt idx="70">
                  <c:v>82</c:v>
                </c:pt>
                <c:pt idx="71">
                  <c:v>104</c:v>
                </c:pt>
                <c:pt idx="72">
                  <c:v>90</c:v>
                </c:pt>
                <c:pt idx="73">
                  <c:v>98</c:v>
                </c:pt>
                <c:pt idx="74">
                  <c:v>91</c:v>
                </c:pt>
                <c:pt idx="75">
                  <c:v>105</c:v>
                </c:pt>
                <c:pt idx="76">
                  <c:v>117</c:v>
                </c:pt>
                <c:pt idx="77">
                  <c:v>124</c:v>
                </c:pt>
                <c:pt idx="78">
                  <c:v>131</c:v>
                </c:pt>
                <c:pt idx="79">
                  <c:v>120</c:v>
                </c:pt>
                <c:pt idx="80">
                  <c:v>81</c:v>
                </c:pt>
                <c:pt idx="81">
                  <c:v>99</c:v>
                </c:pt>
                <c:pt idx="82">
                  <c:v>79</c:v>
                </c:pt>
                <c:pt idx="83">
                  <c:v>15</c:v>
                </c:pt>
                <c:pt idx="84">
                  <c:v>3</c:v>
                </c:pt>
                <c:pt idx="85">
                  <c:v>24</c:v>
                </c:pt>
                <c:pt idx="86">
                  <c:v>25</c:v>
                </c:pt>
                <c:pt idx="87">
                  <c:v>67</c:v>
                </c:pt>
                <c:pt idx="88">
                  <c:v>56</c:v>
                </c:pt>
                <c:pt idx="89">
                  <c:v>73</c:v>
                </c:pt>
                <c:pt idx="90">
                  <c:v>96</c:v>
                </c:pt>
                <c:pt idx="91">
                  <c:v>100</c:v>
                </c:pt>
                <c:pt idx="92">
                  <c:v>146</c:v>
                </c:pt>
                <c:pt idx="93">
                  <c:v>128</c:v>
                </c:pt>
                <c:pt idx="94">
                  <c:v>108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977-4533-91FA-0B63E6648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672272"/>
        <c:axId val="757669552"/>
      </c:barChart>
      <c:lineChart>
        <c:grouping val="standard"/>
        <c:varyColors val="0"/>
        <c:ser>
          <c:idx val="1"/>
          <c:order val="1"/>
          <c:tx>
            <c:strRef>
              <c:f>perimetro!$U$3</c:f>
              <c:strCache>
                <c:ptCount val="1"/>
                <c:pt idx="0">
                  <c:v>Promedio de malo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perimetro!$S$4:$S$99</c:f>
              <c:strCache>
                <c:ptCount val="95"/>
                <c:pt idx="0">
                  <c:v>201303</c:v>
                </c:pt>
                <c:pt idx="1">
                  <c:v>201304</c:v>
                </c:pt>
                <c:pt idx="2">
                  <c:v>201305</c:v>
                </c:pt>
                <c:pt idx="3">
                  <c:v>201306</c:v>
                </c:pt>
                <c:pt idx="4">
                  <c:v>201307</c:v>
                </c:pt>
                <c:pt idx="5">
                  <c:v>201308</c:v>
                </c:pt>
                <c:pt idx="6">
                  <c:v>201310</c:v>
                </c:pt>
                <c:pt idx="7">
                  <c:v>201311</c:v>
                </c:pt>
                <c:pt idx="8">
                  <c:v>201312</c:v>
                </c:pt>
                <c:pt idx="9">
                  <c:v>201401</c:v>
                </c:pt>
                <c:pt idx="10">
                  <c:v>201402</c:v>
                </c:pt>
                <c:pt idx="11">
                  <c:v>201403</c:v>
                </c:pt>
                <c:pt idx="12">
                  <c:v>201404</c:v>
                </c:pt>
                <c:pt idx="13">
                  <c:v>201405</c:v>
                </c:pt>
                <c:pt idx="14">
                  <c:v>201406</c:v>
                </c:pt>
                <c:pt idx="15">
                  <c:v>201407</c:v>
                </c:pt>
                <c:pt idx="16">
                  <c:v>201408</c:v>
                </c:pt>
                <c:pt idx="17">
                  <c:v>201409</c:v>
                </c:pt>
                <c:pt idx="18">
                  <c:v>201410</c:v>
                </c:pt>
                <c:pt idx="19">
                  <c:v>201411</c:v>
                </c:pt>
                <c:pt idx="20">
                  <c:v>201412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201505</c:v>
                </c:pt>
                <c:pt idx="26">
                  <c:v>201506</c:v>
                </c:pt>
                <c:pt idx="27">
                  <c:v>201507</c:v>
                </c:pt>
                <c:pt idx="28">
                  <c:v>201508</c:v>
                </c:pt>
                <c:pt idx="29">
                  <c:v>201509</c:v>
                </c:pt>
                <c:pt idx="30">
                  <c:v>201510</c:v>
                </c:pt>
                <c:pt idx="31">
                  <c:v>201511</c:v>
                </c:pt>
                <c:pt idx="32">
                  <c:v>201512</c:v>
                </c:pt>
                <c:pt idx="33">
                  <c:v>201601</c:v>
                </c:pt>
                <c:pt idx="34">
                  <c:v>201602</c:v>
                </c:pt>
                <c:pt idx="35">
                  <c:v>201603</c:v>
                </c:pt>
                <c:pt idx="36">
                  <c:v>201604</c:v>
                </c:pt>
                <c:pt idx="37">
                  <c:v>201605</c:v>
                </c:pt>
                <c:pt idx="38">
                  <c:v>201606</c:v>
                </c:pt>
                <c:pt idx="39">
                  <c:v>201607</c:v>
                </c:pt>
                <c:pt idx="40">
                  <c:v>201608</c:v>
                </c:pt>
                <c:pt idx="41">
                  <c:v>201609</c:v>
                </c:pt>
                <c:pt idx="42">
                  <c:v>201610</c:v>
                </c:pt>
                <c:pt idx="43">
                  <c:v>201611</c:v>
                </c:pt>
                <c:pt idx="44">
                  <c:v>201612</c:v>
                </c:pt>
                <c:pt idx="45">
                  <c:v>201701</c:v>
                </c:pt>
                <c:pt idx="46">
                  <c:v>201702</c:v>
                </c:pt>
                <c:pt idx="47">
                  <c:v>201703</c:v>
                </c:pt>
                <c:pt idx="48">
                  <c:v>201704</c:v>
                </c:pt>
                <c:pt idx="49">
                  <c:v>201705</c:v>
                </c:pt>
                <c:pt idx="50">
                  <c:v>201706</c:v>
                </c:pt>
                <c:pt idx="51">
                  <c:v>201707</c:v>
                </c:pt>
                <c:pt idx="52">
                  <c:v>201708</c:v>
                </c:pt>
                <c:pt idx="53">
                  <c:v>201709</c:v>
                </c:pt>
                <c:pt idx="54">
                  <c:v>201710</c:v>
                </c:pt>
                <c:pt idx="55">
                  <c:v>201711</c:v>
                </c:pt>
                <c:pt idx="56">
                  <c:v>201712</c:v>
                </c:pt>
                <c:pt idx="57">
                  <c:v>201801</c:v>
                </c:pt>
                <c:pt idx="58">
                  <c:v>201802</c:v>
                </c:pt>
                <c:pt idx="59">
                  <c:v>201803</c:v>
                </c:pt>
                <c:pt idx="60">
                  <c:v>201804</c:v>
                </c:pt>
                <c:pt idx="61">
                  <c:v>201805</c:v>
                </c:pt>
                <c:pt idx="62">
                  <c:v>201806</c:v>
                </c:pt>
                <c:pt idx="63">
                  <c:v>201807</c:v>
                </c:pt>
                <c:pt idx="64">
                  <c:v>201808</c:v>
                </c:pt>
                <c:pt idx="65">
                  <c:v>201809</c:v>
                </c:pt>
                <c:pt idx="66">
                  <c:v>201810</c:v>
                </c:pt>
                <c:pt idx="67">
                  <c:v>201811</c:v>
                </c:pt>
                <c:pt idx="68">
                  <c:v>201812</c:v>
                </c:pt>
                <c:pt idx="69">
                  <c:v>201901</c:v>
                </c:pt>
                <c:pt idx="70">
                  <c:v>201902</c:v>
                </c:pt>
                <c:pt idx="71">
                  <c:v>201903</c:v>
                </c:pt>
                <c:pt idx="72">
                  <c:v>201904</c:v>
                </c:pt>
                <c:pt idx="73">
                  <c:v>201905</c:v>
                </c:pt>
                <c:pt idx="74">
                  <c:v>201906</c:v>
                </c:pt>
                <c:pt idx="75">
                  <c:v>201907</c:v>
                </c:pt>
                <c:pt idx="76">
                  <c:v>201908</c:v>
                </c:pt>
                <c:pt idx="77">
                  <c:v>201909</c:v>
                </c:pt>
                <c:pt idx="78">
                  <c:v>201910</c:v>
                </c:pt>
                <c:pt idx="79">
                  <c:v>201911</c:v>
                </c:pt>
                <c:pt idx="80">
                  <c:v>201912</c:v>
                </c:pt>
                <c:pt idx="81">
                  <c:v>202001</c:v>
                </c:pt>
                <c:pt idx="82">
                  <c:v>202002</c:v>
                </c:pt>
                <c:pt idx="83">
                  <c:v>202003</c:v>
                </c:pt>
                <c:pt idx="84">
                  <c:v>202004</c:v>
                </c:pt>
                <c:pt idx="85">
                  <c:v>202005</c:v>
                </c:pt>
                <c:pt idx="86">
                  <c:v>202006</c:v>
                </c:pt>
                <c:pt idx="87">
                  <c:v>202007</c:v>
                </c:pt>
                <c:pt idx="88">
                  <c:v>202008</c:v>
                </c:pt>
                <c:pt idx="89">
                  <c:v>202009</c:v>
                </c:pt>
                <c:pt idx="90">
                  <c:v>202010</c:v>
                </c:pt>
                <c:pt idx="91">
                  <c:v>202011</c:v>
                </c:pt>
                <c:pt idx="92">
                  <c:v>202012</c:v>
                </c:pt>
                <c:pt idx="93">
                  <c:v>202101</c:v>
                </c:pt>
                <c:pt idx="94">
                  <c:v>202102</c:v>
                </c:pt>
              </c:strCache>
            </c:strRef>
          </c:cat>
          <c:val>
            <c:numRef>
              <c:f>perimetro!$U$4:$U$99</c:f>
              <c:numCache>
                <c:formatCode>0%</c:formatCode>
                <c:ptCount val="95"/>
                <c:pt idx="0">
                  <c:v>1</c:v>
                </c:pt>
                <c:pt idx="1">
                  <c:v>0.22222222222222221</c:v>
                </c:pt>
                <c:pt idx="2">
                  <c:v>0.16666666666666666</c:v>
                </c:pt>
                <c:pt idx="3">
                  <c:v>0.4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0.5714285714285714</c:v>
                </c:pt>
                <c:pt idx="11">
                  <c:v>6.6666666666666666E-2</c:v>
                </c:pt>
                <c:pt idx="12">
                  <c:v>0.2857142857142857</c:v>
                </c:pt>
                <c:pt idx="13">
                  <c:v>0.2</c:v>
                </c:pt>
                <c:pt idx="14">
                  <c:v>0.1111111111111111</c:v>
                </c:pt>
                <c:pt idx="15">
                  <c:v>1</c:v>
                </c:pt>
                <c:pt idx="16">
                  <c:v>0.25</c:v>
                </c:pt>
                <c:pt idx="17">
                  <c:v>0.66666666666666663</c:v>
                </c:pt>
                <c:pt idx="18">
                  <c:v>9.0909090909090912E-2</c:v>
                </c:pt>
                <c:pt idx="19">
                  <c:v>0.16</c:v>
                </c:pt>
                <c:pt idx="20">
                  <c:v>0.18181818181818182</c:v>
                </c:pt>
                <c:pt idx="21">
                  <c:v>0.24242424242424243</c:v>
                </c:pt>
                <c:pt idx="22">
                  <c:v>0.19354838709677419</c:v>
                </c:pt>
                <c:pt idx="23">
                  <c:v>0.33333333333333331</c:v>
                </c:pt>
                <c:pt idx="24">
                  <c:v>0.21052631578947367</c:v>
                </c:pt>
                <c:pt idx="25">
                  <c:v>0.12</c:v>
                </c:pt>
                <c:pt idx="26">
                  <c:v>8.1081081081081086E-2</c:v>
                </c:pt>
                <c:pt idx="27">
                  <c:v>0.15</c:v>
                </c:pt>
                <c:pt idx="28">
                  <c:v>8.9552238805970144E-2</c:v>
                </c:pt>
                <c:pt idx="29">
                  <c:v>7.3529411764705885E-2</c:v>
                </c:pt>
                <c:pt idx="30">
                  <c:v>0.19148936170212766</c:v>
                </c:pt>
                <c:pt idx="31">
                  <c:v>0.19298245614035087</c:v>
                </c:pt>
                <c:pt idx="32">
                  <c:v>0.14285714285714285</c:v>
                </c:pt>
                <c:pt idx="33">
                  <c:v>0.16438356164383561</c:v>
                </c:pt>
                <c:pt idx="34">
                  <c:v>0.25675675675675674</c:v>
                </c:pt>
                <c:pt idx="35">
                  <c:v>0.2413793103448276</c:v>
                </c:pt>
                <c:pt idx="36">
                  <c:v>0.23749999999999999</c:v>
                </c:pt>
                <c:pt idx="37">
                  <c:v>0.29411764705882354</c:v>
                </c:pt>
                <c:pt idx="38">
                  <c:v>0.28155339805825241</c:v>
                </c:pt>
                <c:pt idx="39">
                  <c:v>0.42857142857142855</c:v>
                </c:pt>
                <c:pt idx="40">
                  <c:v>0.27966101694915252</c:v>
                </c:pt>
                <c:pt idx="41">
                  <c:v>0.29530201342281881</c:v>
                </c:pt>
                <c:pt idx="42">
                  <c:v>0.32978723404255317</c:v>
                </c:pt>
                <c:pt idx="43">
                  <c:v>0.37777777777777777</c:v>
                </c:pt>
                <c:pt idx="44">
                  <c:v>0.32222222222222224</c:v>
                </c:pt>
                <c:pt idx="45">
                  <c:v>0.28235294117647058</c:v>
                </c:pt>
                <c:pt idx="46">
                  <c:v>0.359375</c:v>
                </c:pt>
                <c:pt idx="47">
                  <c:v>0.31818181818181818</c:v>
                </c:pt>
                <c:pt idx="48">
                  <c:v>0.26666666666666666</c:v>
                </c:pt>
                <c:pt idx="49">
                  <c:v>0.3728813559322034</c:v>
                </c:pt>
                <c:pt idx="50">
                  <c:v>0.41666666666666669</c:v>
                </c:pt>
                <c:pt idx="51">
                  <c:v>0.33333333333333331</c:v>
                </c:pt>
                <c:pt idx="52">
                  <c:v>0.27906976744186046</c:v>
                </c:pt>
                <c:pt idx="53">
                  <c:v>0.31372549019607843</c:v>
                </c:pt>
                <c:pt idx="54">
                  <c:v>0.234375</c:v>
                </c:pt>
                <c:pt idx="55">
                  <c:v>0.35</c:v>
                </c:pt>
                <c:pt idx="56">
                  <c:v>0.16363636363636364</c:v>
                </c:pt>
                <c:pt idx="57">
                  <c:v>0.37142857142857144</c:v>
                </c:pt>
                <c:pt idx="58">
                  <c:v>0.22500000000000001</c:v>
                </c:pt>
                <c:pt idx="59">
                  <c:v>0.2</c:v>
                </c:pt>
                <c:pt idx="60">
                  <c:v>0.25</c:v>
                </c:pt>
                <c:pt idx="61">
                  <c:v>0.25641025641025639</c:v>
                </c:pt>
                <c:pt idx="62">
                  <c:v>0.23469387755102042</c:v>
                </c:pt>
                <c:pt idx="63">
                  <c:v>0.22093023255813954</c:v>
                </c:pt>
                <c:pt idx="64">
                  <c:v>0.28888888888888886</c:v>
                </c:pt>
                <c:pt idx="65">
                  <c:v>0.21951219512195122</c:v>
                </c:pt>
                <c:pt idx="66">
                  <c:v>0.27631578947368424</c:v>
                </c:pt>
                <c:pt idx="67">
                  <c:v>0.27710843373493976</c:v>
                </c:pt>
                <c:pt idx="68">
                  <c:v>0.24074074074074073</c:v>
                </c:pt>
                <c:pt idx="69">
                  <c:v>0.26923076923076922</c:v>
                </c:pt>
                <c:pt idx="70">
                  <c:v>0.18292682926829268</c:v>
                </c:pt>
                <c:pt idx="71">
                  <c:v>0.13461538461538461</c:v>
                </c:pt>
                <c:pt idx="72">
                  <c:v>0.22222222222222221</c:v>
                </c:pt>
                <c:pt idx="73">
                  <c:v>0.23469387755102042</c:v>
                </c:pt>
                <c:pt idx="74">
                  <c:v>0.19780219780219779</c:v>
                </c:pt>
                <c:pt idx="75">
                  <c:v>0.22857142857142856</c:v>
                </c:pt>
                <c:pt idx="76">
                  <c:v>0.19658119658119658</c:v>
                </c:pt>
                <c:pt idx="77">
                  <c:v>0.12096774193548387</c:v>
                </c:pt>
                <c:pt idx="78">
                  <c:v>0.14503816793893129</c:v>
                </c:pt>
                <c:pt idx="79">
                  <c:v>0.15</c:v>
                </c:pt>
                <c:pt idx="80">
                  <c:v>4.9382716049382713E-2</c:v>
                </c:pt>
                <c:pt idx="81">
                  <c:v>6.0606060606060608E-2</c:v>
                </c:pt>
                <c:pt idx="82">
                  <c:v>0.12658227848101267</c:v>
                </c:pt>
                <c:pt idx="83">
                  <c:v>0.13333333333333333</c:v>
                </c:pt>
                <c:pt idx="84">
                  <c:v>0</c:v>
                </c:pt>
                <c:pt idx="85">
                  <c:v>4.1666666666666664E-2</c:v>
                </c:pt>
                <c:pt idx="86">
                  <c:v>0.04</c:v>
                </c:pt>
                <c:pt idx="87">
                  <c:v>0.20895522388059701</c:v>
                </c:pt>
                <c:pt idx="88">
                  <c:v>8.9285714285714288E-2</c:v>
                </c:pt>
                <c:pt idx="89">
                  <c:v>4.1095890410958902E-2</c:v>
                </c:pt>
                <c:pt idx="90">
                  <c:v>2.0833333333333332E-2</c:v>
                </c:pt>
                <c:pt idx="91">
                  <c:v>0.02</c:v>
                </c:pt>
                <c:pt idx="92">
                  <c:v>6.1643835616438353E-2</c:v>
                </c:pt>
                <c:pt idx="93">
                  <c:v>1.5625E-2</c:v>
                </c:pt>
                <c:pt idx="94">
                  <c:v>9.2592592592592587E-3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977-4533-91FA-0B63E6648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1915024"/>
        <c:axId val="757670096"/>
      </c:lineChart>
      <c:catAx>
        <c:axId val="75767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757669552"/>
        <c:crosses val="autoZero"/>
        <c:auto val="1"/>
        <c:lblAlgn val="ctr"/>
        <c:lblOffset val="100"/>
        <c:noMultiLvlLbl val="0"/>
      </c:catAx>
      <c:valAx>
        <c:axId val="75766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757672272"/>
        <c:crosses val="autoZero"/>
        <c:crossBetween val="between"/>
      </c:valAx>
      <c:valAx>
        <c:axId val="757670096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101915024"/>
        <c:crosses val="max"/>
        <c:crossBetween val="between"/>
      </c:valAx>
      <c:catAx>
        <c:axId val="1101915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5767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[data_recolocado_analisis.xlsx]perimetro!TablaDinámica17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perimetro!$AC$3</c:f>
              <c:strCache>
                <c:ptCount val="1"/>
                <c:pt idx="0">
                  <c:v>Promedio de ci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perimetro!$AB$4:$AB$99</c:f>
              <c:strCache>
                <c:ptCount val="95"/>
                <c:pt idx="0">
                  <c:v>201303</c:v>
                </c:pt>
                <c:pt idx="1">
                  <c:v>201304</c:v>
                </c:pt>
                <c:pt idx="2">
                  <c:v>201305</c:v>
                </c:pt>
                <c:pt idx="3">
                  <c:v>201306</c:v>
                </c:pt>
                <c:pt idx="4">
                  <c:v>201307</c:v>
                </c:pt>
                <c:pt idx="5">
                  <c:v>201308</c:v>
                </c:pt>
                <c:pt idx="6">
                  <c:v>201310</c:v>
                </c:pt>
                <c:pt idx="7">
                  <c:v>201311</c:v>
                </c:pt>
                <c:pt idx="8">
                  <c:v>201312</c:v>
                </c:pt>
                <c:pt idx="9">
                  <c:v>201401</c:v>
                </c:pt>
                <c:pt idx="10">
                  <c:v>201402</c:v>
                </c:pt>
                <c:pt idx="11">
                  <c:v>201403</c:v>
                </c:pt>
                <c:pt idx="12">
                  <c:v>201404</c:v>
                </c:pt>
                <c:pt idx="13">
                  <c:v>201405</c:v>
                </c:pt>
                <c:pt idx="14">
                  <c:v>201406</c:v>
                </c:pt>
                <c:pt idx="15">
                  <c:v>201407</c:v>
                </c:pt>
                <c:pt idx="16">
                  <c:v>201408</c:v>
                </c:pt>
                <c:pt idx="17">
                  <c:v>201409</c:v>
                </c:pt>
                <c:pt idx="18">
                  <c:v>201410</c:v>
                </c:pt>
                <c:pt idx="19">
                  <c:v>201411</c:v>
                </c:pt>
                <c:pt idx="20">
                  <c:v>201412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201505</c:v>
                </c:pt>
                <c:pt idx="26">
                  <c:v>201506</c:v>
                </c:pt>
                <c:pt idx="27">
                  <c:v>201507</c:v>
                </c:pt>
                <c:pt idx="28">
                  <c:v>201508</c:v>
                </c:pt>
                <c:pt idx="29">
                  <c:v>201509</c:v>
                </c:pt>
                <c:pt idx="30">
                  <c:v>201510</c:v>
                </c:pt>
                <c:pt idx="31">
                  <c:v>201511</c:v>
                </c:pt>
                <c:pt idx="32">
                  <c:v>201512</c:v>
                </c:pt>
                <c:pt idx="33">
                  <c:v>201601</c:v>
                </c:pt>
                <c:pt idx="34">
                  <c:v>201602</c:v>
                </c:pt>
                <c:pt idx="35">
                  <c:v>201603</c:v>
                </c:pt>
                <c:pt idx="36">
                  <c:v>201604</c:v>
                </c:pt>
                <c:pt idx="37">
                  <c:v>201605</c:v>
                </c:pt>
                <c:pt idx="38">
                  <c:v>201606</c:v>
                </c:pt>
                <c:pt idx="39">
                  <c:v>201607</c:v>
                </c:pt>
                <c:pt idx="40">
                  <c:v>201608</c:v>
                </c:pt>
                <c:pt idx="41">
                  <c:v>201609</c:v>
                </c:pt>
                <c:pt idx="42">
                  <c:v>201610</c:v>
                </c:pt>
                <c:pt idx="43">
                  <c:v>201611</c:v>
                </c:pt>
                <c:pt idx="44">
                  <c:v>201612</c:v>
                </c:pt>
                <c:pt idx="45">
                  <c:v>201701</c:v>
                </c:pt>
                <c:pt idx="46">
                  <c:v>201702</c:v>
                </c:pt>
                <c:pt idx="47">
                  <c:v>201703</c:v>
                </c:pt>
                <c:pt idx="48">
                  <c:v>201704</c:v>
                </c:pt>
                <c:pt idx="49">
                  <c:v>201705</c:v>
                </c:pt>
                <c:pt idx="50">
                  <c:v>201706</c:v>
                </c:pt>
                <c:pt idx="51">
                  <c:v>201707</c:v>
                </c:pt>
                <c:pt idx="52">
                  <c:v>201708</c:v>
                </c:pt>
                <c:pt idx="53">
                  <c:v>201709</c:v>
                </c:pt>
                <c:pt idx="54">
                  <c:v>201710</c:v>
                </c:pt>
                <c:pt idx="55">
                  <c:v>201711</c:v>
                </c:pt>
                <c:pt idx="56">
                  <c:v>201712</c:v>
                </c:pt>
                <c:pt idx="57">
                  <c:v>201801</c:v>
                </c:pt>
                <c:pt idx="58">
                  <c:v>201802</c:v>
                </c:pt>
                <c:pt idx="59">
                  <c:v>201803</c:v>
                </c:pt>
                <c:pt idx="60">
                  <c:v>201804</c:v>
                </c:pt>
                <c:pt idx="61">
                  <c:v>201805</c:v>
                </c:pt>
                <c:pt idx="62">
                  <c:v>201806</c:v>
                </c:pt>
                <c:pt idx="63">
                  <c:v>201807</c:v>
                </c:pt>
                <c:pt idx="64">
                  <c:v>201808</c:v>
                </c:pt>
                <c:pt idx="65">
                  <c:v>201809</c:v>
                </c:pt>
                <c:pt idx="66">
                  <c:v>201810</c:v>
                </c:pt>
                <c:pt idx="67">
                  <c:v>201811</c:v>
                </c:pt>
                <c:pt idx="68">
                  <c:v>201812</c:v>
                </c:pt>
                <c:pt idx="69">
                  <c:v>201901</c:v>
                </c:pt>
                <c:pt idx="70">
                  <c:v>201902</c:v>
                </c:pt>
                <c:pt idx="71">
                  <c:v>201903</c:v>
                </c:pt>
                <c:pt idx="72">
                  <c:v>201904</c:v>
                </c:pt>
                <c:pt idx="73">
                  <c:v>201905</c:v>
                </c:pt>
                <c:pt idx="74">
                  <c:v>201906</c:v>
                </c:pt>
                <c:pt idx="75">
                  <c:v>201907</c:v>
                </c:pt>
                <c:pt idx="76">
                  <c:v>201908</c:v>
                </c:pt>
                <c:pt idx="77">
                  <c:v>201909</c:v>
                </c:pt>
                <c:pt idx="78">
                  <c:v>201910</c:v>
                </c:pt>
                <c:pt idx="79">
                  <c:v>201911</c:v>
                </c:pt>
                <c:pt idx="80">
                  <c:v>201912</c:v>
                </c:pt>
                <c:pt idx="81">
                  <c:v>202001</c:v>
                </c:pt>
                <c:pt idx="82">
                  <c:v>202002</c:v>
                </c:pt>
                <c:pt idx="83">
                  <c:v>202003</c:v>
                </c:pt>
                <c:pt idx="84">
                  <c:v>202004</c:v>
                </c:pt>
                <c:pt idx="85">
                  <c:v>202005</c:v>
                </c:pt>
                <c:pt idx="86">
                  <c:v>202006</c:v>
                </c:pt>
                <c:pt idx="87">
                  <c:v>202007</c:v>
                </c:pt>
                <c:pt idx="88">
                  <c:v>202008</c:v>
                </c:pt>
                <c:pt idx="89">
                  <c:v>202009</c:v>
                </c:pt>
                <c:pt idx="90">
                  <c:v>202010</c:v>
                </c:pt>
                <c:pt idx="91">
                  <c:v>202011</c:v>
                </c:pt>
                <c:pt idx="92">
                  <c:v>202012</c:v>
                </c:pt>
                <c:pt idx="93">
                  <c:v>202101</c:v>
                </c:pt>
                <c:pt idx="94">
                  <c:v>202102</c:v>
                </c:pt>
              </c:strCache>
            </c:strRef>
          </c:cat>
          <c:val>
            <c:numRef>
              <c:f>perimetro!$AC$4:$AC$99</c:f>
              <c:numCache>
                <c:formatCode>_-* #,##0_-;\-* #,##0_-;_-* "-"??_-;_-@_-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1532.8358208955224</c:v>
                </c:pt>
                <c:pt idx="30">
                  <c:v>1543.3333333333333</c:v>
                </c:pt>
                <c:pt idx="31">
                  <c:v>1908.1818181818182</c:v>
                </c:pt>
                <c:pt idx="32">
                  <c:v>1411.9047619047619</c:v>
                </c:pt>
                <c:pt idx="33">
                  <c:v>1083.7534246575342</c:v>
                </c:pt>
                <c:pt idx="34">
                  <c:v>1153.5</c:v>
                </c:pt>
                <c:pt idx="35">
                  <c:v>1226</c:v>
                </c:pt>
                <c:pt idx="36">
                  <c:v>1243.95</c:v>
                </c:pt>
                <c:pt idx="37">
                  <c:v>1220.9411764705883</c:v>
                </c:pt>
                <c:pt idx="38">
                  <c:v>1338.5436893203882</c:v>
                </c:pt>
                <c:pt idx="39">
                  <c:v>1495.8571428571429</c:v>
                </c:pt>
                <c:pt idx="40">
                  <c:v>1442.4745762711864</c:v>
                </c:pt>
                <c:pt idx="41">
                  <c:v>1471.7315436241611</c:v>
                </c:pt>
                <c:pt idx="42">
                  <c:v>1361.5</c:v>
                </c:pt>
                <c:pt idx="43">
                  <c:v>1400.088888888889</c:v>
                </c:pt>
                <c:pt idx="44">
                  <c:v>1289.911111111111</c:v>
                </c:pt>
                <c:pt idx="45">
                  <c:v>1331.0941176470587</c:v>
                </c:pt>
                <c:pt idx="46">
                  <c:v>1301.84375</c:v>
                </c:pt>
                <c:pt idx="47">
                  <c:v>1405.6477272727273</c:v>
                </c:pt>
                <c:pt idx="48">
                  <c:v>1319.9666666666667</c:v>
                </c:pt>
                <c:pt idx="49">
                  <c:v>1404.1864406779662</c:v>
                </c:pt>
                <c:pt idx="50">
                  <c:v>1300.8166666666666</c:v>
                </c:pt>
                <c:pt idx="51">
                  <c:v>1439.15</c:v>
                </c:pt>
                <c:pt idx="52">
                  <c:v>1395.9302325581396</c:v>
                </c:pt>
                <c:pt idx="53">
                  <c:v>1404.9019607843138</c:v>
                </c:pt>
                <c:pt idx="54">
                  <c:v>1520.296875</c:v>
                </c:pt>
                <c:pt idx="55">
                  <c:v>1532.5</c:v>
                </c:pt>
                <c:pt idx="56">
                  <c:v>1629.7454545454545</c:v>
                </c:pt>
                <c:pt idx="57">
                  <c:v>1455.0428571428572</c:v>
                </c:pt>
                <c:pt idx="58">
                  <c:v>1468.1125</c:v>
                </c:pt>
                <c:pt idx="59">
                  <c:v>1300.73</c:v>
                </c:pt>
                <c:pt idx="60">
                  <c:v>1558.1</c:v>
                </c:pt>
                <c:pt idx="61">
                  <c:v>1614.0897435897436</c:v>
                </c:pt>
                <c:pt idx="62">
                  <c:v>1394.8979591836735</c:v>
                </c:pt>
                <c:pt idx="63">
                  <c:v>1438.3720930232557</c:v>
                </c:pt>
                <c:pt idx="64">
                  <c:v>1458.3666666666666</c:v>
                </c:pt>
                <c:pt idx="65">
                  <c:v>1390.8536585365853</c:v>
                </c:pt>
                <c:pt idx="66">
                  <c:v>1301.3157894736842</c:v>
                </c:pt>
                <c:pt idx="67">
                  <c:v>1357.2289156626507</c:v>
                </c:pt>
                <c:pt idx="68">
                  <c:v>1014.8703703703703</c:v>
                </c:pt>
                <c:pt idx="69">
                  <c:v>972.93589743589746</c:v>
                </c:pt>
                <c:pt idx="70">
                  <c:v>830.70731707317077</c:v>
                </c:pt>
                <c:pt idx="71">
                  <c:v>940.52884615384619</c:v>
                </c:pt>
                <c:pt idx="72">
                  <c:v>1077</c:v>
                </c:pt>
                <c:pt idx="73">
                  <c:v>813.78571428571433</c:v>
                </c:pt>
                <c:pt idx="74">
                  <c:v>810</c:v>
                </c:pt>
                <c:pt idx="75">
                  <c:v>839</c:v>
                </c:pt>
                <c:pt idx="76">
                  <c:v>924.68376068376074</c:v>
                </c:pt>
                <c:pt idx="77">
                  <c:v>793.18548387096769</c:v>
                </c:pt>
                <c:pt idx="78">
                  <c:v>775.55725190839689</c:v>
                </c:pt>
                <c:pt idx="79">
                  <c:v>915.55833333333328</c:v>
                </c:pt>
                <c:pt idx="80">
                  <c:v>877.79012345679007</c:v>
                </c:pt>
                <c:pt idx="81">
                  <c:v>940.30303030303025</c:v>
                </c:pt>
                <c:pt idx="82">
                  <c:v>847.43037974683546</c:v>
                </c:pt>
                <c:pt idx="83">
                  <c:v>856.8</c:v>
                </c:pt>
                <c:pt idx="84">
                  <c:v>500</c:v>
                </c:pt>
                <c:pt idx="85">
                  <c:v>683.66666666666663</c:v>
                </c:pt>
                <c:pt idx="86">
                  <c:v>759.48</c:v>
                </c:pt>
                <c:pt idx="87">
                  <c:v>806.56716417910445</c:v>
                </c:pt>
                <c:pt idx="88">
                  <c:v>654.23214285714289</c:v>
                </c:pt>
                <c:pt idx="89">
                  <c:v>627.36986301369859</c:v>
                </c:pt>
                <c:pt idx="90">
                  <c:v>528.98958333333337</c:v>
                </c:pt>
                <c:pt idx="91">
                  <c:v>176.89</c:v>
                </c:pt>
                <c:pt idx="92">
                  <c:v>78.856164383561648</c:v>
                </c:pt>
                <c:pt idx="93">
                  <c:v>215.4453125</c:v>
                </c:pt>
                <c:pt idx="94">
                  <c:v>43.907407407407405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95-4F82-AE86-FAFC1D1B1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1918832"/>
        <c:axId val="1101924272"/>
      </c:lineChart>
      <c:lineChart>
        <c:grouping val="standard"/>
        <c:varyColors val="0"/>
        <c:ser>
          <c:idx val="1"/>
          <c:order val="1"/>
          <c:tx>
            <c:strRef>
              <c:f>perimetro!$AD$3</c:f>
              <c:strCache>
                <c:ptCount val="1"/>
                <c:pt idx="0">
                  <c:v>Promedio de cuota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perimetro!$AB$4:$AB$99</c:f>
              <c:strCache>
                <c:ptCount val="95"/>
                <c:pt idx="0">
                  <c:v>201303</c:v>
                </c:pt>
                <c:pt idx="1">
                  <c:v>201304</c:v>
                </c:pt>
                <c:pt idx="2">
                  <c:v>201305</c:v>
                </c:pt>
                <c:pt idx="3">
                  <c:v>201306</c:v>
                </c:pt>
                <c:pt idx="4">
                  <c:v>201307</c:v>
                </c:pt>
                <c:pt idx="5">
                  <c:v>201308</c:v>
                </c:pt>
                <c:pt idx="6">
                  <c:v>201310</c:v>
                </c:pt>
                <c:pt idx="7">
                  <c:v>201311</c:v>
                </c:pt>
                <c:pt idx="8">
                  <c:v>201312</c:v>
                </c:pt>
                <c:pt idx="9">
                  <c:v>201401</c:v>
                </c:pt>
                <c:pt idx="10">
                  <c:v>201402</c:v>
                </c:pt>
                <c:pt idx="11">
                  <c:v>201403</c:v>
                </c:pt>
                <c:pt idx="12">
                  <c:v>201404</c:v>
                </c:pt>
                <c:pt idx="13">
                  <c:v>201405</c:v>
                </c:pt>
                <c:pt idx="14">
                  <c:v>201406</c:v>
                </c:pt>
                <c:pt idx="15">
                  <c:v>201407</c:v>
                </c:pt>
                <c:pt idx="16">
                  <c:v>201408</c:v>
                </c:pt>
                <c:pt idx="17">
                  <c:v>201409</c:v>
                </c:pt>
                <c:pt idx="18">
                  <c:v>201410</c:v>
                </c:pt>
                <c:pt idx="19">
                  <c:v>201411</c:v>
                </c:pt>
                <c:pt idx="20">
                  <c:v>201412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201505</c:v>
                </c:pt>
                <c:pt idx="26">
                  <c:v>201506</c:v>
                </c:pt>
                <c:pt idx="27">
                  <c:v>201507</c:v>
                </c:pt>
                <c:pt idx="28">
                  <c:v>201508</c:v>
                </c:pt>
                <c:pt idx="29">
                  <c:v>201509</c:v>
                </c:pt>
                <c:pt idx="30">
                  <c:v>201510</c:v>
                </c:pt>
                <c:pt idx="31">
                  <c:v>201511</c:v>
                </c:pt>
                <c:pt idx="32">
                  <c:v>201512</c:v>
                </c:pt>
                <c:pt idx="33">
                  <c:v>201601</c:v>
                </c:pt>
                <c:pt idx="34">
                  <c:v>201602</c:v>
                </c:pt>
                <c:pt idx="35">
                  <c:v>201603</c:v>
                </c:pt>
                <c:pt idx="36">
                  <c:v>201604</c:v>
                </c:pt>
                <c:pt idx="37">
                  <c:v>201605</c:v>
                </c:pt>
                <c:pt idx="38">
                  <c:v>201606</c:v>
                </c:pt>
                <c:pt idx="39">
                  <c:v>201607</c:v>
                </c:pt>
                <c:pt idx="40">
                  <c:v>201608</c:v>
                </c:pt>
                <c:pt idx="41">
                  <c:v>201609</c:v>
                </c:pt>
                <c:pt idx="42">
                  <c:v>201610</c:v>
                </c:pt>
                <c:pt idx="43">
                  <c:v>201611</c:v>
                </c:pt>
                <c:pt idx="44">
                  <c:v>201612</c:v>
                </c:pt>
                <c:pt idx="45">
                  <c:v>201701</c:v>
                </c:pt>
                <c:pt idx="46">
                  <c:v>201702</c:v>
                </c:pt>
                <c:pt idx="47">
                  <c:v>201703</c:v>
                </c:pt>
                <c:pt idx="48">
                  <c:v>201704</c:v>
                </c:pt>
                <c:pt idx="49">
                  <c:v>201705</c:v>
                </c:pt>
                <c:pt idx="50">
                  <c:v>201706</c:v>
                </c:pt>
                <c:pt idx="51">
                  <c:v>201707</c:v>
                </c:pt>
                <c:pt idx="52">
                  <c:v>201708</c:v>
                </c:pt>
                <c:pt idx="53">
                  <c:v>201709</c:v>
                </c:pt>
                <c:pt idx="54">
                  <c:v>201710</c:v>
                </c:pt>
                <c:pt idx="55">
                  <c:v>201711</c:v>
                </c:pt>
                <c:pt idx="56">
                  <c:v>201712</c:v>
                </c:pt>
                <c:pt idx="57">
                  <c:v>201801</c:v>
                </c:pt>
                <c:pt idx="58">
                  <c:v>201802</c:v>
                </c:pt>
                <c:pt idx="59">
                  <c:v>201803</c:v>
                </c:pt>
                <c:pt idx="60">
                  <c:v>201804</c:v>
                </c:pt>
                <c:pt idx="61">
                  <c:v>201805</c:v>
                </c:pt>
                <c:pt idx="62">
                  <c:v>201806</c:v>
                </c:pt>
                <c:pt idx="63">
                  <c:v>201807</c:v>
                </c:pt>
                <c:pt idx="64">
                  <c:v>201808</c:v>
                </c:pt>
                <c:pt idx="65">
                  <c:v>201809</c:v>
                </c:pt>
                <c:pt idx="66">
                  <c:v>201810</c:v>
                </c:pt>
                <c:pt idx="67">
                  <c:v>201811</c:v>
                </c:pt>
                <c:pt idx="68">
                  <c:v>201812</c:v>
                </c:pt>
                <c:pt idx="69">
                  <c:v>201901</c:v>
                </c:pt>
                <c:pt idx="70">
                  <c:v>201902</c:v>
                </c:pt>
                <c:pt idx="71">
                  <c:v>201903</c:v>
                </c:pt>
                <c:pt idx="72">
                  <c:v>201904</c:v>
                </c:pt>
                <c:pt idx="73">
                  <c:v>201905</c:v>
                </c:pt>
                <c:pt idx="74">
                  <c:v>201906</c:v>
                </c:pt>
                <c:pt idx="75">
                  <c:v>201907</c:v>
                </c:pt>
                <c:pt idx="76">
                  <c:v>201908</c:v>
                </c:pt>
                <c:pt idx="77">
                  <c:v>201909</c:v>
                </c:pt>
                <c:pt idx="78">
                  <c:v>201910</c:v>
                </c:pt>
                <c:pt idx="79">
                  <c:v>201911</c:v>
                </c:pt>
                <c:pt idx="80">
                  <c:v>201912</c:v>
                </c:pt>
                <c:pt idx="81">
                  <c:v>202001</c:v>
                </c:pt>
                <c:pt idx="82">
                  <c:v>202002</c:v>
                </c:pt>
                <c:pt idx="83">
                  <c:v>202003</c:v>
                </c:pt>
                <c:pt idx="84">
                  <c:v>202004</c:v>
                </c:pt>
                <c:pt idx="85">
                  <c:v>202005</c:v>
                </c:pt>
                <c:pt idx="86">
                  <c:v>202006</c:v>
                </c:pt>
                <c:pt idx="87">
                  <c:v>202007</c:v>
                </c:pt>
                <c:pt idx="88">
                  <c:v>202008</c:v>
                </c:pt>
                <c:pt idx="89">
                  <c:v>202009</c:v>
                </c:pt>
                <c:pt idx="90">
                  <c:v>202010</c:v>
                </c:pt>
                <c:pt idx="91">
                  <c:v>202011</c:v>
                </c:pt>
                <c:pt idx="92">
                  <c:v>202012</c:v>
                </c:pt>
                <c:pt idx="93">
                  <c:v>202101</c:v>
                </c:pt>
                <c:pt idx="94">
                  <c:v>202102</c:v>
                </c:pt>
              </c:strCache>
            </c:strRef>
          </c:cat>
          <c:val>
            <c:numRef>
              <c:f>perimetro!$AD$4:$AD$99</c:f>
              <c:numCache>
                <c:formatCode>_-* #,##0_-;\-* #,##0_-;_-* "-"??_-;_-@_-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1214.8355882352939</c:v>
                </c:pt>
                <c:pt idx="30">
                  <c:v>1216.8551063829784</c:v>
                </c:pt>
                <c:pt idx="31">
                  <c:v>1275.4370175438601</c:v>
                </c:pt>
                <c:pt idx="32">
                  <c:v>1307.9514285714283</c:v>
                </c:pt>
                <c:pt idx="33">
                  <c:v>1128.3587671232876</c:v>
                </c:pt>
                <c:pt idx="34">
                  <c:v>1170.9622972972975</c:v>
                </c:pt>
                <c:pt idx="35">
                  <c:v>1155.9527586206891</c:v>
                </c:pt>
                <c:pt idx="36">
                  <c:v>1194.0128749999997</c:v>
                </c:pt>
                <c:pt idx="37">
                  <c:v>1239.9525000000001</c:v>
                </c:pt>
                <c:pt idx="38">
                  <c:v>1288.9656310679611</c:v>
                </c:pt>
                <c:pt idx="39">
                  <c:v>1368.922380952381</c:v>
                </c:pt>
                <c:pt idx="40">
                  <c:v>1424.5133898305085</c:v>
                </c:pt>
                <c:pt idx="41">
                  <c:v>1309.9108724832213</c:v>
                </c:pt>
                <c:pt idx="42">
                  <c:v>1354.9388297872338</c:v>
                </c:pt>
                <c:pt idx="43">
                  <c:v>1352.9646666666672</c:v>
                </c:pt>
                <c:pt idx="44">
                  <c:v>1326.5631111111111</c:v>
                </c:pt>
                <c:pt idx="45">
                  <c:v>1370.1668235294121</c:v>
                </c:pt>
                <c:pt idx="46">
                  <c:v>1370.7939062500002</c:v>
                </c:pt>
                <c:pt idx="47">
                  <c:v>1413.1711363636366</c:v>
                </c:pt>
                <c:pt idx="48">
                  <c:v>1441.296</c:v>
                </c:pt>
                <c:pt idx="49">
                  <c:v>1481.8813559322034</c:v>
                </c:pt>
                <c:pt idx="50">
                  <c:v>1495.9833333333333</c:v>
                </c:pt>
                <c:pt idx="51">
                  <c:v>1517.95</c:v>
                </c:pt>
                <c:pt idx="52">
                  <c:v>1232.6976744186047</c:v>
                </c:pt>
                <c:pt idx="53">
                  <c:v>1383.6274509803923</c:v>
                </c:pt>
                <c:pt idx="54">
                  <c:v>1419.5625</c:v>
                </c:pt>
                <c:pt idx="55">
                  <c:v>1358.825</c:v>
                </c:pt>
                <c:pt idx="56">
                  <c:v>1228.4727272727273</c:v>
                </c:pt>
                <c:pt idx="57">
                  <c:v>1346.2714285714285</c:v>
                </c:pt>
                <c:pt idx="58">
                  <c:v>1376.625</c:v>
                </c:pt>
                <c:pt idx="59">
                  <c:v>1347.46</c:v>
                </c:pt>
                <c:pt idx="60">
                  <c:v>1357.0625</c:v>
                </c:pt>
                <c:pt idx="61">
                  <c:v>1391.4358974358975</c:v>
                </c:pt>
                <c:pt idx="62">
                  <c:v>1392.1632653061224</c:v>
                </c:pt>
                <c:pt idx="63">
                  <c:v>1416.3953488372092</c:v>
                </c:pt>
                <c:pt idx="64">
                  <c:v>1430.5333333333333</c:v>
                </c:pt>
                <c:pt idx="65">
                  <c:v>1446.719512195122</c:v>
                </c:pt>
                <c:pt idx="66">
                  <c:v>1415.4342105263158</c:v>
                </c:pt>
                <c:pt idx="67">
                  <c:v>1268.7710843373493</c:v>
                </c:pt>
                <c:pt idx="68">
                  <c:v>1189.6296296296296</c:v>
                </c:pt>
                <c:pt idx="69">
                  <c:v>1190.2051282051282</c:v>
                </c:pt>
                <c:pt idx="70">
                  <c:v>1134.560975609756</c:v>
                </c:pt>
                <c:pt idx="71">
                  <c:v>1203.7692307692307</c:v>
                </c:pt>
                <c:pt idx="72">
                  <c:v>1194.1222222222223</c:v>
                </c:pt>
                <c:pt idx="73">
                  <c:v>1195.2857142857142</c:v>
                </c:pt>
                <c:pt idx="74">
                  <c:v>1248.5164835164835</c:v>
                </c:pt>
                <c:pt idx="75">
                  <c:v>1175.3809523809523</c:v>
                </c:pt>
                <c:pt idx="76">
                  <c:v>1202.6153846153845</c:v>
                </c:pt>
                <c:pt idx="77">
                  <c:v>1182.5645161290322</c:v>
                </c:pt>
                <c:pt idx="78">
                  <c:v>1092.1603053435115</c:v>
                </c:pt>
                <c:pt idx="79">
                  <c:v>1170.0333333333333</c:v>
                </c:pt>
                <c:pt idx="80">
                  <c:v>1190.2962962962963</c:v>
                </c:pt>
                <c:pt idx="81">
                  <c:v>1185.4949494949494</c:v>
                </c:pt>
                <c:pt idx="82">
                  <c:v>1103.9240506329113</c:v>
                </c:pt>
                <c:pt idx="83">
                  <c:v>1100.4666666666667</c:v>
                </c:pt>
                <c:pt idx="84">
                  <c:v>906.33333333333337</c:v>
                </c:pt>
                <c:pt idx="85">
                  <c:v>970.54166666666663</c:v>
                </c:pt>
                <c:pt idx="86">
                  <c:v>987.96</c:v>
                </c:pt>
                <c:pt idx="87">
                  <c:v>980.26865671641792</c:v>
                </c:pt>
                <c:pt idx="88">
                  <c:v>916.69642857142856</c:v>
                </c:pt>
                <c:pt idx="89">
                  <c:v>891.16438356164383</c:v>
                </c:pt>
                <c:pt idx="90">
                  <c:v>931.70833333333337</c:v>
                </c:pt>
                <c:pt idx="91">
                  <c:v>1030.42</c:v>
                </c:pt>
                <c:pt idx="92">
                  <c:v>1071.986301369863</c:v>
                </c:pt>
                <c:pt idx="93">
                  <c:v>1076.6015625</c:v>
                </c:pt>
                <c:pt idx="94">
                  <c:v>1095.712962962963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695-4F82-AE86-FAFC1D1B1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1919920"/>
        <c:axId val="1101918288"/>
      </c:lineChart>
      <c:catAx>
        <c:axId val="110191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101924272"/>
        <c:crosses val="autoZero"/>
        <c:auto val="1"/>
        <c:lblAlgn val="ctr"/>
        <c:lblOffset val="100"/>
        <c:noMultiLvlLbl val="0"/>
      </c:catAx>
      <c:valAx>
        <c:axId val="110192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101918832"/>
        <c:crosses val="autoZero"/>
        <c:crossBetween val="between"/>
      </c:valAx>
      <c:valAx>
        <c:axId val="1101918288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101919920"/>
        <c:crosses val="max"/>
        <c:crossBetween val="between"/>
      </c:valAx>
      <c:catAx>
        <c:axId val="1101919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19182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[data_recolocado_analisis.xlsx]perimetro!TablaDinámica19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perimetro!$AG$3</c:f>
              <c:strCache>
                <c:ptCount val="1"/>
                <c:pt idx="0">
                  <c:v>Promedio de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perimetro!$AF$4:$AF$99</c:f>
              <c:strCache>
                <c:ptCount val="95"/>
                <c:pt idx="0">
                  <c:v>201303</c:v>
                </c:pt>
                <c:pt idx="1">
                  <c:v>201304</c:v>
                </c:pt>
                <c:pt idx="2">
                  <c:v>201305</c:v>
                </c:pt>
                <c:pt idx="3">
                  <c:v>201306</c:v>
                </c:pt>
                <c:pt idx="4">
                  <c:v>201307</c:v>
                </c:pt>
                <c:pt idx="5">
                  <c:v>201308</c:v>
                </c:pt>
                <c:pt idx="6">
                  <c:v>201310</c:v>
                </c:pt>
                <c:pt idx="7">
                  <c:v>201311</c:v>
                </c:pt>
                <c:pt idx="8">
                  <c:v>201312</c:v>
                </c:pt>
                <c:pt idx="9">
                  <c:v>201401</c:v>
                </c:pt>
                <c:pt idx="10">
                  <c:v>201402</c:v>
                </c:pt>
                <c:pt idx="11">
                  <c:v>201403</c:v>
                </c:pt>
                <c:pt idx="12">
                  <c:v>201404</c:v>
                </c:pt>
                <c:pt idx="13">
                  <c:v>201405</c:v>
                </c:pt>
                <c:pt idx="14">
                  <c:v>201406</c:v>
                </c:pt>
                <c:pt idx="15">
                  <c:v>201407</c:v>
                </c:pt>
                <c:pt idx="16">
                  <c:v>201408</c:v>
                </c:pt>
                <c:pt idx="17">
                  <c:v>201409</c:v>
                </c:pt>
                <c:pt idx="18">
                  <c:v>201410</c:v>
                </c:pt>
                <c:pt idx="19">
                  <c:v>201411</c:v>
                </c:pt>
                <c:pt idx="20">
                  <c:v>201412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201505</c:v>
                </c:pt>
                <c:pt idx="26">
                  <c:v>201506</c:v>
                </c:pt>
                <c:pt idx="27">
                  <c:v>201507</c:v>
                </c:pt>
                <c:pt idx="28">
                  <c:v>201508</c:v>
                </c:pt>
                <c:pt idx="29">
                  <c:v>201509</c:v>
                </c:pt>
                <c:pt idx="30">
                  <c:v>201510</c:v>
                </c:pt>
                <c:pt idx="31">
                  <c:v>201511</c:v>
                </c:pt>
                <c:pt idx="32">
                  <c:v>201512</c:v>
                </c:pt>
                <c:pt idx="33">
                  <c:v>201601</c:v>
                </c:pt>
                <c:pt idx="34">
                  <c:v>201602</c:v>
                </c:pt>
                <c:pt idx="35">
                  <c:v>201603</c:v>
                </c:pt>
                <c:pt idx="36">
                  <c:v>201604</c:v>
                </c:pt>
                <c:pt idx="37">
                  <c:v>201605</c:v>
                </c:pt>
                <c:pt idx="38">
                  <c:v>201606</c:v>
                </c:pt>
                <c:pt idx="39">
                  <c:v>201607</c:v>
                </c:pt>
                <c:pt idx="40">
                  <c:v>201608</c:v>
                </c:pt>
                <c:pt idx="41">
                  <c:v>201609</c:v>
                </c:pt>
                <c:pt idx="42">
                  <c:v>201610</c:v>
                </c:pt>
                <c:pt idx="43">
                  <c:v>201611</c:v>
                </c:pt>
                <c:pt idx="44">
                  <c:v>201612</c:v>
                </c:pt>
                <c:pt idx="45">
                  <c:v>201701</c:v>
                </c:pt>
                <c:pt idx="46">
                  <c:v>201702</c:v>
                </c:pt>
                <c:pt idx="47">
                  <c:v>201703</c:v>
                </c:pt>
                <c:pt idx="48">
                  <c:v>201704</c:v>
                </c:pt>
                <c:pt idx="49">
                  <c:v>201705</c:v>
                </c:pt>
                <c:pt idx="50">
                  <c:v>201706</c:v>
                </c:pt>
                <c:pt idx="51">
                  <c:v>201707</c:v>
                </c:pt>
                <c:pt idx="52">
                  <c:v>201708</c:v>
                </c:pt>
                <c:pt idx="53">
                  <c:v>201709</c:v>
                </c:pt>
                <c:pt idx="54">
                  <c:v>201710</c:v>
                </c:pt>
                <c:pt idx="55">
                  <c:v>201711</c:v>
                </c:pt>
                <c:pt idx="56">
                  <c:v>201712</c:v>
                </c:pt>
                <c:pt idx="57">
                  <c:v>201801</c:v>
                </c:pt>
                <c:pt idx="58">
                  <c:v>201802</c:v>
                </c:pt>
                <c:pt idx="59">
                  <c:v>201803</c:v>
                </c:pt>
                <c:pt idx="60">
                  <c:v>201804</c:v>
                </c:pt>
                <c:pt idx="61">
                  <c:v>201805</c:v>
                </c:pt>
                <c:pt idx="62">
                  <c:v>201806</c:v>
                </c:pt>
                <c:pt idx="63">
                  <c:v>201807</c:v>
                </c:pt>
                <c:pt idx="64">
                  <c:v>201808</c:v>
                </c:pt>
                <c:pt idx="65">
                  <c:v>201809</c:v>
                </c:pt>
                <c:pt idx="66">
                  <c:v>201810</c:v>
                </c:pt>
                <c:pt idx="67">
                  <c:v>201811</c:v>
                </c:pt>
                <c:pt idx="68">
                  <c:v>201812</c:v>
                </c:pt>
                <c:pt idx="69">
                  <c:v>201901</c:v>
                </c:pt>
                <c:pt idx="70">
                  <c:v>201902</c:v>
                </c:pt>
                <c:pt idx="71">
                  <c:v>201903</c:v>
                </c:pt>
                <c:pt idx="72">
                  <c:v>201904</c:v>
                </c:pt>
                <c:pt idx="73">
                  <c:v>201905</c:v>
                </c:pt>
                <c:pt idx="74">
                  <c:v>201906</c:v>
                </c:pt>
                <c:pt idx="75">
                  <c:v>201907</c:v>
                </c:pt>
                <c:pt idx="76">
                  <c:v>201908</c:v>
                </c:pt>
                <c:pt idx="77">
                  <c:v>201909</c:v>
                </c:pt>
                <c:pt idx="78">
                  <c:v>201910</c:v>
                </c:pt>
                <c:pt idx="79">
                  <c:v>201911</c:v>
                </c:pt>
                <c:pt idx="80">
                  <c:v>201912</c:v>
                </c:pt>
                <c:pt idx="81">
                  <c:v>202001</c:v>
                </c:pt>
                <c:pt idx="82">
                  <c:v>202002</c:v>
                </c:pt>
                <c:pt idx="83">
                  <c:v>202003</c:v>
                </c:pt>
                <c:pt idx="84">
                  <c:v>202004</c:v>
                </c:pt>
                <c:pt idx="85">
                  <c:v>202005</c:v>
                </c:pt>
                <c:pt idx="86">
                  <c:v>202006</c:v>
                </c:pt>
                <c:pt idx="87">
                  <c:v>202007</c:v>
                </c:pt>
                <c:pt idx="88">
                  <c:v>202008</c:v>
                </c:pt>
                <c:pt idx="89">
                  <c:v>202009</c:v>
                </c:pt>
                <c:pt idx="90">
                  <c:v>202010</c:v>
                </c:pt>
                <c:pt idx="91">
                  <c:v>202011</c:v>
                </c:pt>
                <c:pt idx="92">
                  <c:v>202012</c:v>
                </c:pt>
                <c:pt idx="93">
                  <c:v>202101</c:v>
                </c:pt>
                <c:pt idx="94">
                  <c:v>202102</c:v>
                </c:pt>
              </c:strCache>
            </c:strRef>
          </c:cat>
          <c:val>
            <c:numRef>
              <c:f>perimetro!$AG$4:$AG$99</c:f>
              <c:numCache>
                <c:formatCode>_-* #,##0_-;\-* #,##0_-;_-* "-"??_-;_-@_-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34423.647058823532</c:v>
                </c:pt>
                <c:pt idx="30">
                  <c:v>34888.042553191488</c:v>
                </c:pt>
                <c:pt idx="31">
                  <c:v>37373.333333333336</c:v>
                </c:pt>
                <c:pt idx="32">
                  <c:v>39672.238095238092</c:v>
                </c:pt>
                <c:pt idx="33">
                  <c:v>36275.657534246573</c:v>
                </c:pt>
                <c:pt idx="34">
                  <c:v>37000.95945945946</c:v>
                </c:pt>
                <c:pt idx="35">
                  <c:v>36431.827586206899</c:v>
                </c:pt>
                <c:pt idx="36">
                  <c:v>37308.9</c:v>
                </c:pt>
                <c:pt idx="37">
                  <c:v>38059.705882352944</c:v>
                </c:pt>
                <c:pt idx="38">
                  <c:v>39905.038834951454</c:v>
                </c:pt>
                <c:pt idx="39">
                  <c:v>41099.222222222219</c:v>
                </c:pt>
                <c:pt idx="40">
                  <c:v>42003.618644067799</c:v>
                </c:pt>
                <c:pt idx="41">
                  <c:v>39530.355704697984</c:v>
                </c:pt>
                <c:pt idx="42">
                  <c:v>40398.361702127659</c:v>
                </c:pt>
                <c:pt idx="43">
                  <c:v>39604.933333333334</c:v>
                </c:pt>
                <c:pt idx="44">
                  <c:v>38262.555555555555</c:v>
                </c:pt>
                <c:pt idx="45">
                  <c:v>38537.388235294115</c:v>
                </c:pt>
                <c:pt idx="46">
                  <c:v>37906.125</c:v>
                </c:pt>
                <c:pt idx="47">
                  <c:v>40018.681818181816</c:v>
                </c:pt>
                <c:pt idx="48">
                  <c:v>40592.6</c:v>
                </c:pt>
                <c:pt idx="49">
                  <c:v>42193.983050847455</c:v>
                </c:pt>
                <c:pt idx="50">
                  <c:v>42148.333333333336</c:v>
                </c:pt>
                <c:pt idx="51">
                  <c:v>43436.566666666666</c:v>
                </c:pt>
                <c:pt idx="52">
                  <c:v>31437.058139534885</c:v>
                </c:pt>
                <c:pt idx="53">
                  <c:v>37416.039215686273</c:v>
                </c:pt>
                <c:pt idx="54">
                  <c:v>39083.578125</c:v>
                </c:pt>
                <c:pt idx="55">
                  <c:v>37387.175000000003</c:v>
                </c:pt>
                <c:pt idx="56">
                  <c:v>36635.4</c:v>
                </c:pt>
                <c:pt idx="57">
                  <c:v>36879.642857142855</c:v>
                </c:pt>
                <c:pt idx="58">
                  <c:v>37615.587500000001</c:v>
                </c:pt>
                <c:pt idx="59">
                  <c:v>37316.58</c:v>
                </c:pt>
                <c:pt idx="60">
                  <c:v>36684.275000000001</c:v>
                </c:pt>
                <c:pt idx="61">
                  <c:v>37536.307692307695</c:v>
                </c:pt>
                <c:pt idx="62">
                  <c:v>39292.408163265303</c:v>
                </c:pt>
                <c:pt idx="63">
                  <c:v>39185.895348837206</c:v>
                </c:pt>
                <c:pt idx="64">
                  <c:v>40172.544444444444</c:v>
                </c:pt>
                <c:pt idx="65">
                  <c:v>41243.841463414632</c:v>
                </c:pt>
                <c:pt idx="66">
                  <c:v>40818.32894736842</c:v>
                </c:pt>
                <c:pt idx="67">
                  <c:v>40020.807228915663</c:v>
                </c:pt>
                <c:pt idx="68">
                  <c:v>37693.722222222219</c:v>
                </c:pt>
                <c:pt idx="69">
                  <c:v>41758.230769230766</c:v>
                </c:pt>
                <c:pt idx="70">
                  <c:v>41074.121951219509</c:v>
                </c:pt>
                <c:pt idx="71">
                  <c:v>42485.769230769234</c:v>
                </c:pt>
                <c:pt idx="72">
                  <c:v>42774.966666666667</c:v>
                </c:pt>
                <c:pt idx="73">
                  <c:v>41172.989795918365</c:v>
                </c:pt>
                <c:pt idx="74">
                  <c:v>43837</c:v>
                </c:pt>
                <c:pt idx="75">
                  <c:v>40590.761904761908</c:v>
                </c:pt>
                <c:pt idx="76">
                  <c:v>42200.170940170938</c:v>
                </c:pt>
                <c:pt idx="77">
                  <c:v>36075.959677419356</c:v>
                </c:pt>
                <c:pt idx="78">
                  <c:v>33114.656488549619</c:v>
                </c:pt>
                <c:pt idx="79">
                  <c:v>35146.5</c:v>
                </c:pt>
                <c:pt idx="80">
                  <c:v>35134.641975308645</c:v>
                </c:pt>
                <c:pt idx="81">
                  <c:v>35265</c:v>
                </c:pt>
                <c:pt idx="82">
                  <c:v>31668.924050632912</c:v>
                </c:pt>
                <c:pt idx="83">
                  <c:v>30650.866666666665</c:v>
                </c:pt>
                <c:pt idx="84">
                  <c:v>22648</c:v>
                </c:pt>
                <c:pt idx="85">
                  <c:v>24838.875</c:v>
                </c:pt>
                <c:pt idx="86">
                  <c:v>25450.28</c:v>
                </c:pt>
                <c:pt idx="87">
                  <c:v>25169.805970149253</c:v>
                </c:pt>
                <c:pt idx="88">
                  <c:v>22798.017857142859</c:v>
                </c:pt>
                <c:pt idx="89">
                  <c:v>22594.904109589042</c:v>
                </c:pt>
                <c:pt idx="90">
                  <c:v>24233.572916666668</c:v>
                </c:pt>
                <c:pt idx="91">
                  <c:v>27307.07</c:v>
                </c:pt>
                <c:pt idx="92">
                  <c:v>28808.691780821919</c:v>
                </c:pt>
                <c:pt idx="93">
                  <c:v>29392.1484375</c:v>
                </c:pt>
                <c:pt idx="94">
                  <c:v>29562.981481481482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4E-404A-A651-375387BE7CB2}"/>
            </c:ext>
          </c:extLst>
        </c:ser>
        <c:ser>
          <c:idx val="1"/>
          <c:order val="1"/>
          <c:tx>
            <c:strRef>
              <c:f>perimetro!$AH$3</c:f>
              <c:strCache>
                <c:ptCount val="1"/>
                <c:pt idx="0">
                  <c:v>Promedio de maf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perimetro!$AF$4:$AF$99</c:f>
              <c:strCache>
                <c:ptCount val="95"/>
                <c:pt idx="0">
                  <c:v>201303</c:v>
                </c:pt>
                <c:pt idx="1">
                  <c:v>201304</c:v>
                </c:pt>
                <c:pt idx="2">
                  <c:v>201305</c:v>
                </c:pt>
                <c:pt idx="3">
                  <c:v>201306</c:v>
                </c:pt>
                <c:pt idx="4">
                  <c:v>201307</c:v>
                </c:pt>
                <c:pt idx="5">
                  <c:v>201308</c:v>
                </c:pt>
                <c:pt idx="6">
                  <c:v>201310</c:v>
                </c:pt>
                <c:pt idx="7">
                  <c:v>201311</c:v>
                </c:pt>
                <c:pt idx="8">
                  <c:v>201312</c:v>
                </c:pt>
                <c:pt idx="9">
                  <c:v>201401</c:v>
                </c:pt>
                <c:pt idx="10">
                  <c:v>201402</c:v>
                </c:pt>
                <c:pt idx="11">
                  <c:v>201403</c:v>
                </c:pt>
                <c:pt idx="12">
                  <c:v>201404</c:v>
                </c:pt>
                <c:pt idx="13">
                  <c:v>201405</c:v>
                </c:pt>
                <c:pt idx="14">
                  <c:v>201406</c:v>
                </c:pt>
                <c:pt idx="15">
                  <c:v>201407</c:v>
                </c:pt>
                <c:pt idx="16">
                  <c:v>201408</c:v>
                </c:pt>
                <c:pt idx="17">
                  <c:v>201409</c:v>
                </c:pt>
                <c:pt idx="18">
                  <c:v>201410</c:v>
                </c:pt>
                <c:pt idx="19">
                  <c:v>201411</c:v>
                </c:pt>
                <c:pt idx="20">
                  <c:v>201412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201505</c:v>
                </c:pt>
                <c:pt idx="26">
                  <c:v>201506</c:v>
                </c:pt>
                <c:pt idx="27">
                  <c:v>201507</c:v>
                </c:pt>
                <c:pt idx="28">
                  <c:v>201508</c:v>
                </c:pt>
                <c:pt idx="29">
                  <c:v>201509</c:v>
                </c:pt>
                <c:pt idx="30">
                  <c:v>201510</c:v>
                </c:pt>
                <c:pt idx="31">
                  <c:v>201511</c:v>
                </c:pt>
                <c:pt idx="32">
                  <c:v>201512</c:v>
                </c:pt>
                <c:pt idx="33">
                  <c:v>201601</c:v>
                </c:pt>
                <c:pt idx="34">
                  <c:v>201602</c:v>
                </c:pt>
                <c:pt idx="35">
                  <c:v>201603</c:v>
                </c:pt>
                <c:pt idx="36">
                  <c:v>201604</c:v>
                </c:pt>
                <c:pt idx="37">
                  <c:v>201605</c:v>
                </c:pt>
                <c:pt idx="38">
                  <c:v>201606</c:v>
                </c:pt>
                <c:pt idx="39">
                  <c:v>201607</c:v>
                </c:pt>
                <c:pt idx="40">
                  <c:v>201608</c:v>
                </c:pt>
                <c:pt idx="41">
                  <c:v>201609</c:v>
                </c:pt>
                <c:pt idx="42">
                  <c:v>201610</c:v>
                </c:pt>
                <c:pt idx="43">
                  <c:v>201611</c:v>
                </c:pt>
                <c:pt idx="44">
                  <c:v>201612</c:v>
                </c:pt>
                <c:pt idx="45">
                  <c:v>201701</c:v>
                </c:pt>
                <c:pt idx="46">
                  <c:v>201702</c:v>
                </c:pt>
                <c:pt idx="47">
                  <c:v>201703</c:v>
                </c:pt>
                <c:pt idx="48">
                  <c:v>201704</c:v>
                </c:pt>
                <c:pt idx="49">
                  <c:v>201705</c:v>
                </c:pt>
                <c:pt idx="50">
                  <c:v>201706</c:v>
                </c:pt>
                <c:pt idx="51">
                  <c:v>201707</c:v>
                </c:pt>
                <c:pt idx="52">
                  <c:v>201708</c:v>
                </c:pt>
                <c:pt idx="53">
                  <c:v>201709</c:v>
                </c:pt>
                <c:pt idx="54">
                  <c:v>201710</c:v>
                </c:pt>
                <c:pt idx="55">
                  <c:v>201711</c:v>
                </c:pt>
                <c:pt idx="56">
                  <c:v>201712</c:v>
                </c:pt>
                <c:pt idx="57">
                  <c:v>201801</c:v>
                </c:pt>
                <c:pt idx="58">
                  <c:v>201802</c:v>
                </c:pt>
                <c:pt idx="59">
                  <c:v>201803</c:v>
                </c:pt>
                <c:pt idx="60">
                  <c:v>201804</c:v>
                </c:pt>
                <c:pt idx="61">
                  <c:v>201805</c:v>
                </c:pt>
                <c:pt idx="62">
                  <c:v>201806</c:v>
                </c:pt>
                <c:pt idx="63">
                  <c:v>201807</c:v>
                </c:pt>
                <c:pt idx="64">
                  <c:v>201808</c:v>
                </c:pt>
                <c:pt idx="65">
                  <c:v>201809</c:v>
                </c:pt>
                <c:pt idx="66">
                  <c:v>201810</c:v>
                </c:pt>
                <c:pt idx="67">
                  <c:v>201811</c:v>
                </c:pt>
                <c:pt idx="68">
                  <c:v>201812</c:v>
                </c:pt>
                <c:pt idx="69">
                  <c:v>201901</c:v>
                </c:pt>
                <c:pt idx="70">
                  <c:v>201902</c:v>
                </c:pt>
                <c:pt idx="71">
                  <c:v>201903</c:v>
                </c:pt>
                <c:pt idx="72">
                  <c:v>201904</c:v>
                </c:pt>
                <c:pt idx="73">
                  <c:v>201905</c:v>
                </c:pt>
                <c:pt idx="74">
                  <c:v>201906</c:v>
                </c:pt>
                <c:pt idx="75">
                  <c:v>201907</c:v>
                </c:pt>
                <c:pt idx="76">
                  <c:v>201908</c:v>
                </c:pt>
                <c:pt idx="77">
                  <c:v>201909</c:v>
                </c:pt>
                <c:pt idx="78">
                  <c:v>201910</c:v>
                </c:pt>
                <c:pt idx="79">
                  <c:v>201911</c:v>
                </c:pt>
                <c:pt idx="80">
                  <c:v>201912</c:v>
                </c:pt>
                <c:pt idx="81">
                  <c:v>202001</c:v>
                </c:pt>
                <c:pt idx="82">
                  <c:v>202002</c:v>
                </c:pt>
                <c:pt idx="83">
                  <c:v>202003</c:v>
                </c:pt>
                <c:pt idx="84">
                  <c:v>202004</c:v>
                </c:pt>
                <c:pt idx="85">
                  <c:v>202005</c:v>
                </c:pt>
                <c:pt idx="86">
                  <c:v>202006</c:v>
                </c:pt>
                <c:pt idx="87">
                  <c:v>202007</c:v>
                </c:pt>
                <c:pt idx="88">
                  <c:v>202008</c:v>
                </c:pt>
                <c:pt idx="89">
                  <c:v>202009</c:v>
                </c:pt>
                <c:pt idx="90">
                  <c:v>202010</c:v>
                </c:pt>
                <c:pt idx="91">
                  <c:v>202011</c:v>
                </c:pt>
                <c:pt idx="92">
                  <c:v>202012</c:v>
                </c:pt>
                <c:pt idx="93">
                  <c:v>202101</c:v>
                </c:pt>
                <c:pt idx="94">
                  <c:v>202102</c:v>
                </c:pt>
              </c:strCache>
            </c:strRef>
          </c:cat>
          <c:val>
            <c:numRef>
              <c:f>perimetro!$AH$4:$AH$99</c:f>
              <c:numCache>
                <c:formatCode>_-* #,##0_-;\-* #,##0_-;_-* "-"??_-;_-@_-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34690.411764705881</c:v>
                </c:pt>
                <c:pt idx="30">
                  <c:v>35266.340425531918</c:v>
                </c:pt>
                <c:pt idx="31">
                  <c:v>37381.929824561405</c:v>
                </c:pt>
                <c:pt idx="32">
                  <c:v>39925.333333333336</c:v>
                </c:pt>
                <c:pt idx="33">
                  <c:v>37024.643835616436</c:v>
                </c:pt>
                <c:pt idx="34">
                  <c:v>37686.37837837838</c:v>
                </c:pt>
                <c:pt idx="35">
                  <c:v>37043.183908045976</c:v>
                </c:pt>
                <c:pt idx="36">
                  <c:v>37879.074999999997</c:v>
                </c:pt>
                <c:pt idx="37">
                  <c:v>38627.73529411765</c:v>
                </c:pt>
                <c:pt idx="38">
                  <c:v>40409.019417475727</c:v>
                </c:pt>
                <c:pt idx="39">
                  <c:v>41493.365079365081</c:v>
                </c:pt>
                <c:pt idx="40">
                  <c:v>42415.042372881355</c:v>
                </c:pt>
                <c:pt idx="41">
                  <c:v>40020.570469798658</c:v>
                </c:pt>
                <c:pt idx="42">
                  <c:v>41026.861702127659</c:v>
                </c:pt>
                <c:pt idx="43">
                  <c:v>40181.62222222222</c:v>
                </c:pt>
                <c:pt idx="44">
                  <c:v>38933.977777777778</c:v>
                </c:pt>
                <c:pt idx="45">
                  <c:v>39149.470588235294</c:v>
                </c:pt>
                <c:pt idx="46">
                  <c:v>38532.09375</c:v>
                </c:pt>
                <c:pt idx="47">
                  <c:v>40557.806818181816</c:v>
                </c:pt>
                <c:pt idx="48">
                  <c:v>41229.466666666667</c:v>
                </c:pt>
                <c:pt idx="49">
                  <c:v>42779.796610169491</c:v>
                </c:pt>
                <c:pt idx="50">
                  <c:v>42953.01666666667</c:v>
                </c:pt>
                <c:pt idx="51">
                  <c:v>44211.083333333336</c:v>
                </c:pt>
                <c:pt idx="52">
                  <c:v>32306.593023255813</c:v>
                </c:pt>
                <c:pt idx="53">
                  <c:v>38304.666666666664</c:v>
                </c:pt>
                <c:pt idx="54">
                  <c:v>39817.96875</c:v>
                </c:pt>
                <c:pt idx="55">
                  <c:v>38276.925000000003</c:v>
                </c:pt>
                <c:pt idx="56">
                  <c:v>37426.199999999997</c:v>
                </c:pt>
                <c:pt idx="57">
                  <c:v>37809.599999999999</c:v>
                </c:pt>
                <c:pt idx="58">
                  <c:v>38536.85</c:v>
                </c:pt>
                <c:pt idx="59">
                  <c:v>38401.050000000003</c:v>
                </c:pt>
                <c:pt idx="60">
                  <c:v>37831.925000000003</c:v>
                </c:pt>
                <c:pt idx="61">
                  <c:v>38849.525641025641</c:v>
                </c:pt>
                <c:pt idx="62">
                  <c:v>40864.755102040814</c:v>
                </c:pt>
                <c:pt idx="63">
                  <c:v>40733.220930232557</c:v>
                </c:pt>
                <c:pt idx="64">
                  <c:v>41724.177777777775</c:v>
                </c:pt>
                <c:pt idx="65">
                  <c:v>42948.109756097561</c:v>
                </c:pt>
                <c:pt idx="66">
                  <c:v>42601.881578947367</c:v>
                </c:pt>
                <c:pt idx="67">
                  <c:v>41804.301204819276</c:v>
                </c:pt>
                <c:pt idx="68">
                  <c:v>39757.925925925927</c:v>
                </c:pt>
                <c:pt idx="69">
                  <c:v>43801.320512820515</c:v>
                </c:pt>
                <c:pt idx="70">
                  <c:v>43364.024390243903</c:v>
                </c:pt>
                <c:pt idx="71">
                  <c:v>44648.509615384617</c:v>
                </c:pt>
                <c:pt idx="72">
                  <c:v>44771.3</c:v>
                </c:pt>
                <c:pt idx="73">
                  <c:v>43489.102040816324</c:v>
                </c:pt>
                <c:pt idx="74">
                  <c:v>46244.582417582416</c:v>
                </c:pt>
                <c:pt idx="75">
                  <c:v>42978.904761904763</c:v>
                </c:pt>
                <c:pt idx="76">
                  <c:v>44502.923076923078</c:v>
                </c:pt>
                <c:pt idx="77">
                  <c:v>38441</c:v>
                </c:pt>
                <c:pt idx="78">
                  <c:v>35603.450381679388</c:v>
                </c:pt>
                <c:pt idx="79">
                  <c:v>37588.10833333333</c:v>
                </c:pt>
                <c:pt idx="80">
                  <c:v>37911.654320987655</c:v>
                </c:pt>
                <c:pt idx="81">
                  <c:v>38083.898989898989</c:v>
                </c:pt>
                <c:pt idx="82">
                  <c:v>34936.898734177215</c:v>
                </c:pt>
                <c:pt idx="83">
                  <c:v>34330.800000000003</c:v>
                </c:pt>
                <c:pt idx="84">
                  <c:v>27621.333333333332</c:v>
                </c:pt>
                <c:pt idx="85">
                  <c:v>29390.833333333332</c:v>
                </c:pt>
                <c:pt idx="86">
                  <c:v>29871.279999999999</c:v>
                </c:pt>
                <c:pt idx="87">
                  <c:v>29681.492537313432</c:v>
                </c:pt>
                <c:pt idx="88">
                  <c:v>27514.767857142859</c:v>
                </c:pt>
                <c:pt idx="89">
                  <c:v>27042.410958904111</c:v>
                </c:pt>
                <c:pt idx="90">
                  <c:v>28951.645833333332</c:v>
                </c:pt>
                <c:pt idx="91">
                  <c:v>32558.71</c:v>
                </c:pt>
                <c:pt idx="92">
                  <c:v>34242.67123287671</c:v>
                </c:pt>
                <c:pt idx="93">
                  <c:v>34711.4765625</c:v>
                </c:pt>
                <c:pt idx="94">
                  <c:v>35229.453703703701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4E-404A-A651-375387BE7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1920464"/>
        <c:axId val="1101925360"/>
      </c:lineChart>
      <c:catAx>
        <c:axId val="110192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101925360"/>
        <c:crosses val="autoZero"/>
        <c:auto val="1"/>
        <c:lblAlgn val="ctr"/>
        <c:lblOffset val="100"/>
        <c:noMultiLvlLbl val="0"/>
      </c:catAx>
      <c:valAx>
        <c:axId val="110192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10192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497415</xdr:colOff>
      <xdr:row>2</xdr:row>
      <xdr:rowOff>46567</xdr:rowOff>
    </xdr:from>
    <xdr:to>
      <xdr:col>16</xdr:col>
      <xdr:colOff>402167</xdr:colOff>
      <xdr:row>23</xdr:row>
      <xdr:rowOff>148166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DF70BEF9-B3E1-44DF-9507-077948C0C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709084</xdr:colOff>
      <xdr:row>24</xdr:row>
      <xdr:rowOff>46567</xdr:rowOff>
    </xdr:from>
    <xdr:to>
      <xdr:col>16</xdr:col>
      <xdr:colOff>624416</xdr:colOff>
      <xdr:row>43</xdr:row>
      <xdr:rowOff>179917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196FD4DB-6D38-4278-B5BF-BAE74206B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698499</xdr:colOff>
      <xdr:row>44</xdr:row>
      <xdr:rowOff>158749</xdr:rowOff>
    </xdr:from>
    <xdr:to>
      <xdr:col>16</xdr:col>
      <xdr:colOff>635000</xdr:colOff>
      <xdr:row>62</xdr:row>
      <xdr:rowOff>105832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xmlns="" id="{5BB741DA-460C-4D20-BA31-A4C80D474C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709083</xdr:colOff>
      <xdr:row>62</xdr:row>
      <xdr:rowOff>190499</xdr:rowOff>
    </xdr:from>
    <xdr:to>
      <xdr:col>16</xdr:col>
      <xdr:colOff>645582</xdr:colOff>
      <xdr:row>79</xdr:row>
      <xdr:rowOff>74082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xmlns="" id="{8E54A791-7F8C-40FF-B975-03767C9BA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-Acceso" refreshedDate="44461.602074768518" createdVersion="7" refreshedVersion="7" minRefreshableVersion="3" recordCount="6781">
  <cacheSource type="worksheet">
    <worksheetSource ref="A1:AP6782" sheet="data_recolocado"/>
  </cacheSource>
  <cacheFields count="42">
    <cacheField name="cosecha" numFmtId="0">
      <sharedItems containsSemiMixedTypes="0" containsString="0" containsNumber="1" containsInteger="1" minValue="201301" maxValue="202108" count="104">
        <n v="201301"/>
        <n v="201302"/>
        <n v="201303"/>
        <n v="201304"/>
        <n v="201305"/>
        <n v="201306"/>
        <n v="201307"/>
        <n v="201308"/>
        <n v="201309"/>
        <n v="201310"/>
        <n v="201311"/>
        <n v="201312"/>
        <n v="201401"/>
        <n v="201402"/>
        <n v="201403"/>
        <n v="201404"/>
        <n v="201405"/>
        <n v="201406"/>
        <n v="201407"/>
        <n v="201408"/>
        <n v="201409"/>
        <n v="201410"/>
        <n v="201411"/>
        <n v="201412"/>
        <n v="201501"/>
        <n v="201502"/>
        <n v="201503"/>
        <n v="201504"/>
        <n v="201505"/>
        <n v="201506"/>
        <n v="201507"/>
        <n v="201508"/>
        <n v="201509"/>
        <n v="201510"/>
        <n v="201511"/>
        <n v="201512"/>
        <n v="201601"/>
        <n v="201602"/>
        <n v="201603"/>
        <n v="201604"/>
        <n v="201605"/>
        <n v="201606"/>
        <n v="201607"/>
        <n v="201608"/>
        <n v="201609"/>
        <n v="201610"/>
        <n v="201611"/>
        <n v="201612"/>
        <n v="201701"/>
        <n v="201702"/>
        <n v="201703"/>
        <n v="201704"/>
        <n v="201705"/>
        <n v="201706"/>
        <n v="201707"/>
        <n v="201708"/>
        <n v="201709"/>
        <n v="201710"/>
        <n v="201711"/>
        <n v="201712"/>
        <n v="201801"/>
        <n v="201802"/>
        <n v="201803"/>
        <n v="201804"/>
        <n v="201805"/>
        <n v="201806"/>
        <n v="201807"/>
        <n v="201808"/>
        <n v="201809"/>
        <n v="201810"/>
        <n v="201811"/>
        <n v="201812"/>
        <n v="201901"/>
        <n v="201902"/>
        <n v="201903"/>
        <n v="201904"/>
        <n v="201905"/>
        <n v="201906"/>
        <n v="201907"/>
        <n v="201908"/>
        <n v="201909"/>
        <n v="201910"/>
        <n v="201911"/>
        <n v="201912"/>
        <n v="202001"/>
        <n v="202002"/>
        <n v="202003"/>
        <n v="202004"/>
        <n v="202005"/>
        <n v="202006"/>
        <n v="202007"/>
        <n v="202008"/>
        <n v="202009"/>
        <n v="202010"/>
        <n v="202011"/>
        <n v="202012"/>
        <n v="202101"/>
        <n v="202102"/>
        <n v="202103"/>
        <n v="202104"/>
        <n v="202105"/>
        <n v="202106"/>
        <n v="202107"/>
        <n v="202108"/>
      </sharedItems>
    </cacheField>
    <cacheField name="semestre" numFmtId="0">
      <sharedItems count="18">
        <s v="2013-I"/>
        <s v="2013-II"/>
        <s v="2014-I"/>
        <s v="2014-II"/>
        <s v="2015-I"/>
        <s v="2015-II"/>
        <s v="2016-I"/>
        <s v="2016-II"/>
        <s v="2017-I"/>
        <s v="2017-II"/>
        <s v="2018-I"/>
        <s v="2018-II"/>
        <s v="2019-I"/>
        <s v="2019-II"/>
        <s v="2020-I"/>
        <s v="2020-II"/>
        <s v="2021-I"/>
        <s v="2021-II"/>
      </sharedItems>
    </cacheField>
    <cacheField name="cv" numFmtId="0">
      <sharedItems/>
    </cacheField>
    <cacheField name="co" numFmtId="0">
      <sharedItems/>
    </cacheField>
    <cacheField name="expediente" numFmtId="0">
      <sharedItems containsSemiMixedTypes="0" containsString="0" containsNumber="1" containsInteger="1" minValue="25372213" maxValue="32251581"/>
    </cacheField>
    <cacheField name="producto" numFmtId="0">
      <sharedItems/>
    </cacheField>
    <cacheField name="malo" numFmtId="0">
      <sharedItems containsSemiMixedTypes="0" containsString="0" containsNumber="1" containsInteger="1" minValue="0" maxValue="1"/>
    </cacheField>
    <cacheField name="indeterminado" numFmtId="0">
      <sharedItems containsSemiMixedTypes="0" containsString="0" containsNumber="1" containsInteger="1" minValue="0" maxValue="1"/>
    </cacheField>
    <cacheField name="insuficiente" numFmtId="0">
      <sharedItems containsSemiMixedTypes="0" containsString="0" containsNumber="1" containsInteger="1" minValue="0" maxValue="1"/>
    </cacheField>
    <cacheField name="negocio" numFmtId="0">
      <sharedItems containsSemiMixedTypes="0" containsString="0" containsNumber="1" containsInteger="1" minValue="0" maxValue="1"/>
    </cacheField>
    <cacheField name="perimetro" numFmtId="0">
      <sharedItems count="4">
        <s v="Perfil"/>
        <s v="Insuficiente"/>
        <s v="Indeterminado"/>
        <s v="Modelamiento"/>
      </sharedItems>
    </cacheField>
    <cacheField name="filtro_cosecha" numFmtId="0">
      <sharedItems containsSemiMixedTypes="0" containsString="0" containsNumber="1" containsInteger="1" minValue="0" maxValue="1" count="2">
        <n v="1"/>
        <n v="0"/>
      </sharedItems>
    </cacheField>
    <cacheField name="edad" numFmtId="0">
      <sharedItems containsSemiMixedTypes="0" containsString="0" containsNumber="1" containsInteger="1" minValue="20" maxValue="71"/>
    </cacheField>
    <cacheField name="edad_tramo" numFmtId="0">
      <sharedItems count="9">
        <s v="&lt;=50"/>
        <s v="&lt;=40"/>
        <s v="&gt;60"/>
        <s v="&lt;=30"/>
        <s v="&lt;=25"/>
        <s v="&lt;=55"/>
        <s v="&lt;=35"/>
        <s v="&lt;=45"/>
        <s v="&lt;=60"/>
      </sharedItems>
    </cacheField>
    <cacheField name="perfil" numFmtId="0">
      <sharedItems count="8">
        <s v="Independiente - Informal"/>
        <s v="Independiente - Formal"/>
        <s v="Dependiente - Formal"/>
        <s v="Taxista palanca"/>
        <s v="Dependiente - Informal"/>
        <s v="Taxista propietario"/>
        <s v="Transportista"/>
        <s v="NULL"/>
      </sharedItems>
    </cacheField>
    <cacheField name="estado_civil" numFmtId="0">
      <sharedItems count="5">
        <s v="Conviviente"/>
        <s v="Casado"/>
        <s v="Soltero"/>
        <s v="Divorciado"/>
        <s v="Viudo"/>
      </sharedItems>
    </cacheField>
    <cacheField name="maf" numFmtId="0">
      <sharedItems containsMixedTypes="1" containsNumber="1" containsInteger="1" minValue="8105" maxValue="70054"/>
    </cacheField>
    <cacheField name="ci" numFmtId="0">
      <sharedItems containsMixedTypes="1" containsNumber="1" containsInteger="1" minValue="0" maxValue="25000"/>
    </cacheField>
    <cacheField name="ci_tramo" numFmtId="0">
      <sharedItems count="8">
        <s v=""/>
        <s v="&lt;=1500"/>
        <s v="=0"/>
        <s v="&lt;=2000"/>
        <s v="&lt;=2500"/>
        <s v="&gt;2500"/>
        <s v="&lt;=1000"/>
        <s v="&lt;=500"/>
      </sharedItems>
    </cacheField>
    <cacheField name="cuota" numFmtId="0">
      <sharedItems containsMixedTypes="1" containsNumber="1" minValue="254.42" maxValue="1941.06"/>
    </cacheField>
    <cacheField name="cm_tramo" numFmtId="0">
      <sharedItems count="8">
        <s v=""/>
        <s v="&lt;=1500"/>
        <s v="&lt;=1400"/>
        <s v="&lt;=1300"/>
        <s v="&gt;1500"/>
        <s v="&lt;=1100"/>
        <s v="&lt;=1200"/>
        <s v="&lt;=1000"/>
      </sharedItems>
    </cacheField>
    <cacheField name="marca" numFmtId="0">
      <sharedItems count="28">
        <s v="NULL"/>
        <s v="CHEVROLET"/>
        <s v="TOYOTA"/>
        <s v="HYUNDAI"/>
        <s v="KIA"/>
        <s v="BYD"/>
        <s v="VOLKSWAGEN"/>
        <s v="NISSAN"/>
        <s v="ZOTYE"/>
        <s v="FAW"/>
        <s v="JINBEI"/>
        <s v="BRILLIANCE"/>
        <s v="HAIMA"/>
        <s v="DFSK MULTIPROPOSITO"/>
        <s v="FIAT"/>
        <s v="CHERY"/>
        <s v="PEUGEOT"/>
        <s v="GREAT WALL"/>
        <s v="DFSK"/>
        <s v="SUZUKI"/>
        <s v="RENAULT"/>
        <s v="JAC"/>
        <s v="BAIC"/>
        <s v="CHANGAN"/>
        <s v="MITSUBISHI"/>
        <s v="BAIC YINXIANG"/>
        <s v="MG"/>
        <s v="SHINERAY"/>
      </sharedItems>
    </cacheField>
    <cacheField name="pv" numFmtId="0">
      <sharedItems containsMixedTypes="1" containsNumber="1" containsInteger="1" minValue="8105" maxValue="68165"/>
    </cacheField>
    <cacheField name="ci_pv" numFmtId="0">
      <sharedItems containsMixedTypes="1" containsNumber="1" minValue="0" maxValue="0.68212824010914053"/>
    </cacheField>
    <cacheField name="ci_pv_tramo" numFmtId="0">
      <sharedItems count="17">
        <s v=""/>
        <s v="&lt;=0.05"/>
        <s v="&lt;=0.04"/>
        <s v="&lt;=0.06"/>
        <s v="=0"/>
        <s v="&gt;0.06"/>
        <s v="&lt;=0.03"/>
        <s v="&lt;=0.02"/>
        <s v="&lt;=0.01"/>
        <s v="&lt;=0.09" u="1"/>
        <s v="&lt;=0.2" u="1"/>
        <s v="&lt;=0.1" u="1"/>
        <s v="&gt;0.2" u="1"/>
        <s v="&lt;=0.15" u="1"/>
        <s v="&gt;0.1" u="1"/>
        <s v="&lt;=0.07" u="1"/>
        <s v="&lt;=0.08" u="1"/>
      </sharedItems>
    </cacheField>
    <cacheField name="antiguedad" numFmtId="0">
      <sharedItems containsMixedTypes="1" containsNumber="1" containsInteger="1" minValue="0" maxValue="6"/>
    </cacheField>
    <cacheField name="calificacion_max1m12" numFmtId="0">
      <sharedItems containsSemiMixedTypes="0" containsString="0" containsNumber="1" containsInteger="1" minValue="0" maxValue="9" count="7">
        <n v="0"/>
        <n v="9"/>
        <n v="4"/>
        <n v="1"/>
        <n v="2"/>
        <n v="8"/>
        <n v="3"/>
      </sharedItems>
    </cacheField>
    <cacheField name="saldo_max1m12" numFmtId="0">
      <sharedItems containsMixedTypes="1" containsNumber="1" minValue="0.48" maxValue="437768.69"/>
    </cacheField>
    <cacheField name="saldo_tramo" numFmtId="0">
      <sharedItems count="8">
        <s v="&gt;5000"/>
        <s v=""/>
        <s v="&lt;=3000"/>
        <s v="&lt;=1000"/>
        <s v="&lt;=2000"/>
        <s v="&lt;=4000"/>
        <s v="&lt;=500"/>
        <s v="&lt;=5000"/>
      </sharedItems>
    </cacheField>
    <cacheField name="mora_max1m12" numFmtId="0">
      <sharedItems containsMixedTypes="1" containsNumber="1" containsInteger="1" minValue="0" maxValue="8979"/>
    </cacheField>
    <cacheField name="mora_tramo" numFmtId="0">
      <sharedItems count="8">
        <s v="=0"/>
        <s v=""/>
        <s v="&lt;=8"/>
        <s v="&gt;120"/>
        <s v="&lt;=30"/>
        <s v="&lt;=60"/>
        <s v="&lt;=120"/>
        <s v="&lt;=90"/>
      </sharedItems>
    </cacheField>
    <cacheField name="saldo_castigo_max1m12" numFmtId="0">
      <sharedItems containsMixedTypes="1" containsNumber="1" minValue="0" maxValue="30530.6"/>
    </cacheField>
    <cacheField name="castigo_tramo" numFmtId="0">
      <sharedItems count="8">
        <s v="&lt;=500"/>
        <s v=""/>
        <s v="&lt;=2000"/>
        <s v="&lt;=4000"/>
        <s v="&gt;5000"/>
        <s v="&lt;=1000"/>
        <s v="&lt;=3000"/>
        <s v="&lt;=5000"/>
      </sharedItems>
    </cacheField>
    <cacheField name="linea_activa_max1m12" numFmtId="0">
      <sharedItems containsMixedTypes="1" containsNumber="1" minValue="1" maxValue="164164.16"/>
    </cacheField>
    <cacheField name="linea_activa_tramo" numFmtId="0">
      <sharedItems count="8">
        <s v="&lt;=3000"/>
        <s v=""/>
        <s v="&lt;=500"/>
        <s v="&lt;=1000"/>
        <s v="&gt;5000"/>
        <s v="&lt;=2000"/>
        <s v="&lt;=4000"/>
        <s v="&lt;=5000"/>
      </sharedItems>
    </cacheField>
    <cacheField name="por_uso_linea_max1m12" numFmtId="0">
      <sharedItems containsMixedTypes="1" containsNumber="1" minValue="0" maxValue="1"/>
    </cacheField>
    <cacheField name="uso_linea_tramo" numFmtId="0">
      <sharedItems count="12">
        <s v="=0"/>
        <s v=""/>
        <s v="&lt;=0.6"/>
        <s v="&lt;=0.7"/>
        <s v="&gt;0.9"/>
        <s v="&lt;=0.3"/>
        <s v="&lt;=0.2"/>
        <s v="&lt;=0.8"/>
        <s v="&lt;=0.9"/>
        <s v="&lt;=0.5"/>
        <s v="&lt;=0.1"/>
        <s v="&lt;=0.4"/>
      </sharedItems>
    </cacheField>
    <cacheField name="expcred_1m12" numFmtId="0">
      <sharedItems containsSemiMixedTypes="0" containsString="0" containsNumber="1" containsInteger="1" minValue="0" maxValue="12" count="13">
        <n v="12"/>
        <n v="0"/>
        <n v="1"/>
        <n v="6"/>
        <n v="2"/>
        <n v="5"/>
        <n v="8"/>
        <n v="7"/>
        <n v="4"/>
        <n v="9"/>
        <n v="11"/>
        <n v="10"/>
        <n v="3"/>
      </sharedItems>
    </cacheField>
    <cacheField name="frec_por_cal0_100_1m12" numFmtId="0">
      <sharedItems containsSemiMixedTypes="0" containsString="0" containsNumber="1" containsInteger="1" minValue="0" maxValue="12" count="13">
        <n v="12"/>
        <n v="0"/>
        <n v="1"/>
        <n v="10"/>
        <n v="3"/>
        <n v="2"/>
        <n v="7"/>
        <n v="6"/>
        <n v="5"/>
        <n v="8"/>
        <n v="4"/>
        <n v="9"/>
        <n v="11"/>
      </sharedItems>
    </cacheField>
    <cacheField name="frec_por_cal4_100_1m12" numFmtId="0">
      <sharedItems containsSemiMixedTypes="0" containsString="0" containsNumber="1" containsInteger="1" minValue="0" maxValue="12"/>
    </cacheField>
    <cacheField name="rec_por_cal0_100_1m12" numFmtId="0">
      <sharedItems containsMixedTypes="1" containsNumber="1" containsInteger="1" minValue="1" maxValue="12" count="13">
        <n v="1"/>
        <s v="NULL"/>
        <n v="4"/>
        <n v="5"/>
        <n v="2"/>
        <n v="8"/>
        <n v="10"/>
        <n v="12"/>
        <n v="6"/>
        <n v="7"/>
        <n v="3"/>
        <n v="9"/>
        <n v="11"/>
      </sharedItems>
    </cacheField>
    <cacheField name="rec_por_cal4_100_1m12" numFmtId="0">
      <sharedItems containsMixedTypes="1" containsNumber="1" containsInteger="1" minValue="1" maxValue="12" count="13">
        <s v="NULL"/>
        <n v="1"/>
        <n v="9"/>
        <n v="3"/>
        <n v="4"/>
        <n v="5"/>
        <n v="11"/>
        <n v="6"/>
        <n v="10"/>
        <n v="2"/>
        <n v="12"/>
        <n v="7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781">
  <r>
    <x v="0"/>
    <x v="0"/>
    <s v="B8709001"/>
    <s v="B8709001"/>
    <n v="25392208"/>
    <s v="Recolocado"/>
    <n v="0"/>
    <n v="0"/>
    <n v="0"/>
    <n v="1"/>
    <x v="0"/>
    <x v="0"/>
    <n v="49"/>
    <x v="0"/>
    <x v="0"/>
    <x v="0"/>
    <s v="NULL"/>
    <s v="NULL"/>
    <x v="0"/>
    <s v="NULL"/>
    <x v="0"/>
    <x v="0"/>
    <s v="NULL"/>
    <s v="NULL"/>
    <x v="0"/>
    <s v="NULL"/>
    <x v="0"/>
    <n v="42951.86"/>
    <x v="0"/>
    <n v="0"/>
    <x v="0"/>
    <n v="0"/>
    <x v="0"/>
    <n v="2300"/>
    <x v="0"/>
    <n v="0"/>
    <x v="0"/>
    <x v="0"/>
    <x v="0"/>
    <n v="0"/>
    <x v="0"/>
    <x v="0"/>
  </r>
  <r>
    <x v="0"/>
    <x v="0"/>
    <s v="B8798001"/>
    <s v="B8798001"/>
    <n v="25397942"/>
    <s v="Recolocado"/>
    <n v="0"/>
    <n v="0"/>
    <n v="0"/>
    <n v="1"/>
    <x v="0"/>
    <x v="0"/>
    <n v="36"/>
    <x v="1"/>
    <x v="1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0"/>
    <x v="0"/>
    <s v="B8936001"/>
    <s v="B8936001"/>
    <n v="25404047"/>
    <s v="Recolocado"/>
    <n v="0"/>
    <n v="0"/>
    <n v="0"/>
    <n v="1"/>
    <x v="0"/>
    <x v="0"/>
    <n v="40"/>
    <x v="1"/>
    <x v="0"/>
    <x v="1"/>
    <s v="NULL"/>
    <s v="NULL"/>
    <x v="0"/>
    <s v="NULL"/>
    <x v="0"/>
    <x v="0"/>
    <s v="NULL"/>
    <s v="NULL"/>
    <x v="0"/>
    <s v="NULL"/>
    <x v="0"/>
    <n v="2496.85"/>
    <x v="2"/>
    <n v="4"/>
    <x v="2"/>
    <n v="0"/>
    <x v="0"/>
    <n v="500"/>
    <x v="2"/>
    <n v="0.52359999999999995"/>
    <x v="2"/>
    <x v="0"/>
    <x v="0"/>
    <n v="0"/>
    <x v="0"/>
    <x v="0"/>
  </r>
  <r>
    <x v="0"/>
    <x v="0"/>
    <s v="B9041001"/>
    <s v="B9041001"/>
    <n v="25407287"/>
    <s v="Recolocado"/>
    <n v="0"/>
    <n v="0"/>
    <n v="0"/>
    <n v="1"/>
    <x v="0"/>
    <x v="0"/>
    <n v="64"/>
    <x v="2"/>
    <x v="0"/>
    <x v="1"/>
    <s v="NULL"/>
    <s v="NULL"/>
    <x v="0"/>
    <s v="NULL"/>
    <x v="0"/>
    <x v="0"/>
    <s v="NULL"/>
    <s v="NULL"/>
    <x v="0"/>
    <s v="NULL"/>
    <x v="0"/>
    <n v="648.91"/>
    <x v="3"/>
    <n v="0"/>
    <x v="0"/>
    <n v="0"/>
    <x v="0"/>
    <n v="996.5"/>
    <x v="3"/>
    <n v="0.6512"/>
    <x v="3"/>
    <x v="2"/>
    <x v="2"/>
    <n v="0"/>
    <x v="0"/>
    <x v="0"/>
  </r>
  <r>
    <x v="0"/>
    <x v="0"/>
    <s v="B9042001"/>
    <s v="B9042001"/>
    <n v="25407680"/>
    <s v="Recolocado"/>
    <n v="0"/>
    <n v="0"/>
    <n v="0"/>
    <n v="1"/>
    <x v="0"/>
    <x v="0"/>
    <n v="37"/>
    <x v="1"/>
    <x v="1"/>
    <x v="2"/>
    <s v="NULL"/>
    <s v="NULL"/>
    <x v="0"/>
    <s v="NULL"/>
    <x v="0"/>
    <x v="0"/>
    <s v="NULL"/>
    <s v="NULL"/>
    <x v="0"/>
    <s v="NULL"/>
    <x v="2"/>
    <n v="1646.69"/>
    <x v="4"/>
    <n v="2105"/>
    <x v="3"/>
    <n v="1646.69"/>
    <x v="2"/>
    <s v="NULL"/>
    <x v="1"/>
    <s v="NULL"/>
    <x v="1"/>
    <x v="0"/>
    <x v="1"/>
    <n v="12"/>
    <x v="1"/>
    <x v="1"/>
  </r>
  <r>
    <x v="0"/>
    <x v="0"/>
    <s v="B9086001"/>
    <s v="B9086001"/>
    <n v="25410053"/>
    <s v="Recolocado"/>
    <n v="1"/>
    <n v="0"/>
    <n v="0"/>
    <n v="1"/>
    <x v="0"/>
    <x v="0"/>
    <n v="47"/>
    <x v="0"/>
    <x v="2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0"/>
    <x v="0"/>
    <s v="B9094001"/>
    <s v="B9094001"/>
    <n v="25409180"/>
    <s v="Recolocado"/>
    <n v="0"/>
    <n v="0"/>
    <n v="0"/>
    <n v="1"/>
    <x v="0"/>
    <x v="0"/>
    <n v="46"/>
    <x v="0"/>
    <x v="1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0"/>
    <x v="0"/>
    <s v="Y7289003"/>
    <s v="Y7289003"/>
    <n v="25385160"/>
    <s v="Recolocado"/>
    <n v="0"/>
    <n v="0"/>
    <n v="0"/>
    <n v="1"/>
    <x v="0"/>
    <x v="0"/>
    <n v="30"/>
    <x v="3"/>
    <x v="0"/>
    <x v="0"/>
    <s v="NULL"/>
    <s v="NULL"/>
    <x v="0"/>
    <s v="NULL"/>
    <x v="0"/>
    <x v="0"/>
    <s v="NULL"/>
    <s v="NULL"/>
    <x v="0"/>
    <s v="NULL"/>
    <x v="3"/>
    <n v="43000.62"/>
    <x v="0"/>
    <n v="26"/>
    <x v="4"/>
    <n v="0"/>
    <x v="0"/>
    <n v="7018.82"/>
    <x v="4"/>
    <n v="1"/>
    <x v="4"/>
    <x v="0"/>
    <x v="3"/>
    <n v="0"/>
    <x v="0"/>
    <x v="0"/>
  </r>
  <r>
    <x v="0"/>
    <x v="0"/>
    <s v="Y7903004"/>
    <s v="Y7903004"/>
    <n v="25400920"/>
    <s v="Recolocado"/>
    <n v="0"/>
    <n v="0"/>
    <n v="0"/>
    <n v="1"/>
    <x v="0"/>
    <x v="0"/>
    <n v="49"/>
    <x v="0"/>
    <x v="1"/>
    <x v="1"/>
    <s v="NULL"/>
    <s v="NULL"/>
    <x v="0"/>
    <s v="NULL"/>
    <x v="0"/>
    <x v="0"/>
    <s v="NULL"/>
    <s v="NULL"/>
    <x v="0"/>
    <s v="NULL"/>
    <x v="4"/>
    <n v="3254.21"/>
    <x v="5"/>
    <n v="53"/>
    <x v="5"/>
    <n v="0"/>
    <x v="0"/>
    <n v="1800"/>
    <x v="5"/>
    <n v="0.97060000000000002"/>
    <x v="4"/>
    <x v="3"/>
    <x v="4"/>
    <n v="0"/>
    <x v="2"/>
    <x v="0"/>
  </r>
  <r>
    <x v="1"/>
    <x v="0"/>
    <s v="B6851004"/>
    <s v="B6851001"/>
    <n v="25418289"/>
    <s v="Recolocado"/>
    <n v="0"/>
    <n v="0"/>
    <n v="0"/>
    <n v="1"/>
    <x v="0"/>
    <x v="0"/>
    <n v="27"/>
    <x v="3"/>
    <x v="0"/>
    <x v="0"/>
    <s v="NULL"/>
    <s v="NULL"/>
    <x v="0"/>
    <s v="NULL"/>
    <x v="0"/>
    <x v="0"/>
    <s v="NULL"/>
    <s v="NULL"/>
    <x v="0"/>
    <s v="NULL"/>
    <x v="0"/>
    <n v="46990"/>
    <x v="0"/>
    <n v="0"/>
    <x v="0"/>
    <n v="0"/>
    <x v="0"/>
    <s v="NULL"/>
    <x v="1"/>
    <s v="NULL"/>
    <x v="1"/>
    <x v="4"/>
    <x v="5"/>
    <n v="0"/>
    <x v="2"/>
    <x v="0"/>
  </r>
  <r>
    <x v="1"/>
    <x v="0"/>
    <s v="B8435002"/>
    <s v="B8435002"/>
    <n v="25412324"/>
    <s v="Recolocado"/>
    <n v="0"/>
    <n v="0"/>
    <n v="0"/>
    <n v="1"/>
    <x v="0"/>
    <x v="0"/>
    <n v="30"/>
    <x v="3"/>
    <x v="0"/>
    <x v="2"/>
    <s v="NULL"/>
    <s v="NULL"/>
    <x v="0"/>
    <s v="NULL"/>
    <x v="0"/>
    <x v="0"/>
    <s v="NULL"/>
    <s v="NULL"/>
    <x v="0"/>
    <s v="NULL"/>
    <x v="3"/>
    <n v="2515.06"/>
    <x v="2"/>
    <n v="20"/>
    <x v="4"/>
    <n v="0"/>
    <x v="0"/>
    <s v="NULL"/>
    <x v="1"/>
    <s v="NULL"/>
    <x v="1"/>
    <x v="0"/>
    <x v="6"/>
    <n v="0"/>
    <x v="0"/>
    <x v="0"/>
  </r>
  <r>
    <x v="1"/>
    <x v="0"/>
    <s v="B9141001"/>
    <s v="B9141001"/>
    <n v="25413158"/>
    <s v="Recolocado"/>
    <n v="0"/>
    <n v="0"/>
    <n v="0"/>
    <n v="1"/>
    <x v="0"/>
    <x v="0"/>
    <n v="24"/>
    <x v="4"/>
    <x v="0"/>
    <x v="1"/>
    <s v="NULL"/>
    <s v="NULL"/>
    <x v="0"/>
    <s v="NULL"/>
    <x v="0"/>
    <x v="0"/>
    <s v="NULL"/>
    <s v="NULL"/>
    <x v="0"/>
    <s v="NULL"/>
    <x v="0"/>
    <n v="636.72"/>
    <x v="3"/>
    <n v="0"/>
    <x v="0"/>
    <n v="0"/>
    <x v="0"/>
    <n v="636.72"/>
    <x v="3"/>
    <n v="1"/>
    <x v="4"/>
    <x v="2"/>
    <x v="2"/>
    <n v="0"/>
    <x v="0"/>
    <x v="0"/>
  </r>
  <r>
    <x v="1"/>
    <x v="0"/>
    <s v="B9208001"/>
    <s v="B9208001"/>
    <n v="25414408"/>
    <s v="Recolocado"/>
    <n v="0"/>
    <n v="0"/>
    <n v="0"/>
    <n v="1"/>
    <x v="0"/>
    <x v="0"/>
    <n v="51"/>
    <x v="5"/>
    <x v="0"/>
    <x v="0"/>
    <s v="NULL"/>
    <s v="NULL"/>
    <x v="0"/>
    <s v="NULL"/>
    <x v="0"/>
    <x v="0"/>
    <s v="NULL"/>
    <s v="NULL"/>
    <x v="0"/>
    <s v="NULL"/>
    <x v="0"/>
    <n v="1058.1099999999999"/>
    <x v="4"/>
    <n v="0"/>
    <x v="0"/>
    <n v="0"/>
    <x v="0"/>
    <n v="800"/>
    <x v="3"/>
    <n v="0"/>
    <x v="0"/>
    <x v="3"/>
    <x v="7"/>
    <n v="0"/>
    <x v="0"/>
    <x v="0"/>
  </r>
  <r>
    <x v="1"/>
    <x v="0"/>
    <s v="B9281001"/>
    <s v="B9281001"/>
    <n v="25418118"/>
    <s v="Recolocado"/>
    <n v="0"/>
    <n v="0"/>
    <n v="0"/>
    <n v="1"/>
    <x v="0"/>
    <x v="0"/>
    <n v="23"/>
    <x v="4"/>
    <x v="0"/>
    <x v="2"/>
    <s v="NULL"/>
    <s v="NULL"/>
    <x v="0"/>
    <s v="NULL"/>
    <x v="0"/>
    <x v="0"/>
    <s v="NULL"/>
    <s v="NULL"/>
    <x v="0"/>
    <s v="NULL"/>
    <x v="0"/>
    <n v="2291.3200000000002"/>
    <x v="2"/>
    <n v="0"/>
    <x v="0"/>
    <n v="0"/>
    <x v="0"/>
    <n v="735"/>
    <x v="3"/>
    <n v="0.99329999999999996"/>
    <x v="4"/>
    <x v="5"/>
    <x v="8"/>
    <n v="0"/>
    <x v="0"/>
    <x v="0"/>
  </r>
  <r>
    <x v="1"/>
    <x v="0"/>
    <s v="B9309001"/>
    <s v="B9309001"/>
    <n v="25415626"/>
    <s v="Recolocado"/>
    <n v="0"/>
    <n v="0"/>
    <n v="0"/>
    <n v="1"/>
    <x v="0"/>
    <x v="0"/>
    <n v="37"/>
    <x v="1"/>
    <x v="0"/>
    <x v="0"/>
    <s v="NULL"/>
    <s v="NULL"/>
    <x v="0"/>
    <s v="NULL"/>
    <x v="0"/>
    <x v="0"/>
    <s v="NULL"/>
    <s v="NULL"/>
    <x v="0"/>
    <s v="NULL"/>
    <x v="0"/>
    <n v="8571.0400000000009"/>
    <x v="0"/>
    <n v="0"/>
    <x v="0"/>
    <n v="0"/>
    <x v="0"/>
    <s v="NULL"/>
    <x v="1"/>
    <s v="NULL"/>
    <x v="1"/>
    <x v="0"/>
    <x v="0"/>
    <n v="0"/>
    <x v="0"/>
    <x v="0"/>
  </r>
  <r>
    <x v="1"/>
    <x v="0"/>
    <s v="B9310001"/>
    <s v="B9310001"/>
    <n v="25419261"/>
    <s v="Recolocado"/>
    <n v="1"/>
    <n v="0"/>
    <n v="0"/>
    <n v="1"/>
    <x v="0"/>
    <x v="0"/>
    <n v="49"/>
    <x v="0"/>
    <x v="0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"/>
    <x v="0"/>
    <s v="B9497001"/>
    <s v="B9497001"/>
    <n v="25410918"/>
    <s v="Recolocado"/>
    <n v="0"/>
    <n v="0"/>
    <n v="1"/>
    <n v="1"/>
    <x v="1"/>
    <x v="0"/>
    <n v="51"/>
    <x v="5"/>
    <x v="1"/>
    <x v="2"/>
    <s v="NULL"/>
    <s v="NULL"/>
    <x v="0"/>
    <s v="NULL"/>
    <x v="0"/>
    <x v="0"/>
    <s v="NULL"/>
    <s v="NULL"/>
    <x v="0"/>
    <s v="NULL"/>
    <x v="5"/>
    <s v="NULL"/>
    <x v="1"/>
    <s v="NULL"/>
    <x v="1"/>
    <s v="NULL"/>
    <x v="1"/>
    <n v="1200"/>
    <x v="5"/>
    <n v="0"/>
    <x v="0"/>
    <x v="1"/>
    <x v="1"/>
    <n v="0"/>
    <x v="1"/>
    <x v="0"/>
  </r>
  <r>
    <x v="1"/>
    <x v="0"/>
    <s v="Y8639003"/>
    <s v="Y8639003"/>
    <n v="25422271"/>
    <s v="Recolocado"/>
    <n v="0"/>
    <n v="0"/>
    <n v="0"/>
    <n v="1"/>
    <x v="0"/>
    <x v="0"/>
    <n v="23"/>
    <x v="4"/>
    <x v="0"/>
    <x v="2"/>
    <s v="NULL"/>
    <s v="NULL"/>
    <x v="0"/>
    <s v="NULL"/>
    <x v="0"/>
    <x v="0"/>
    <s v="NULL"/>
    <s v="NULL"/>
    <x v="0"/>
    <s v="NULL"/>
    <x v="0"/>
    <n v="44546"/>
    <x v="0"/>
    <n v="0"/>
    <x v="0"/>
    <n v="0"/>
    <x v="0"/>
    <s v="NULL"/>
    <x v="1"/>
    <s v="NULL"/>
    <x v="1"/>
    <x v="4"/>
    <x v="5"/>
    <n v="0"/>
    <x v="0"/>
    <x v="0"/>
  </r>
  <r>
    <x v="2"/>
    <x v="0"/>
    <s v="B9508001"/>
    <s v="B9508001"/>
    <n v="25424378"/>
    <s v="Recolocado"/>
    <n v="0"/>
    <n v="1"/>
    <n v="0"/>
    <n v="0"/>
    <x v="2"/>
    <x v="0"/>
    <n v="29"/>
    <x v="3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"/>
    <x v="0"/>
    <s v="B9512001"/>
    <s v="B9512001"/>
    <n v="25420928"/>
    <s v="Recolocado"/>
    <n v="0"/>
    <n v="0"/>
    <n v="0"/>
    <n v="1"/>
    <x v="0"/>
    <x v="0"/>
    <n v="34"/>
    <x v="6"/>
    <x v="0"/>
    <x v="1"/>
    <s v="NULL"/>
    <s v="NULL"/>
    <x v="0"/>
    <s v="NULL"/>
    <x v="0"/>
    <x v="0"/>
    <s v="NULL"/>
    <s v="NULL"/>
    <x v="0"/>
    <s v="NULL"/>
    <x v="0"/>
    <n v="1643.23"/>
    <x v="4"/>
    <n v="0"/>
    <x v="0"/>
    <n v="0"/>
    <x v="0"/>
    <s v="NULL"/>
    <x v="1"/>
    <s v="NULL"/>
    <x v="1"/>
    <x v="2"/>
    <x v="2"/>
    <n v="0"/>
    <x v="0"/>
    <x v="0"/>
  </r>
  <r>
    <x v="2"/>
    <x v="0"/>
    <s v="B9755001"/>
    <s v="B9755001"/>
    <n v="25428656"/>
    <s v="Recolocado"/>
    <n v="0"/>
    <n v="0"/>
    <n v="0"/>
    <n v="1"/>
    <x v="0"/>
    <x v="0"/>
    <n v="25"/>
    <x v="4"/>
    <x v="0"/>
    <x v="2"/>
    <s v="NULL"/>
    <s v="NULL"/>
    <x v="0"/>
    <s v="NULL"/>
    <x v="0"/>
    <x v="0"/>
    <s v="NULL"/>
    <s v="NULL"/>
    <x v="0"/>
    <s v="NULL"/>
    <x v="0"/>
    <n v="1115.25"/>
    <x v="4"/>
    <n v="2"/>
    <x v="2"/>
    <n v="0"/>
    <x v="0"/>
    <s v="NULL"/>
    <x v="1"/>
    <s v="NULL"/>
    <x v="1"/>
    <x v="6"/>
    <x v="9"/>
    <n v="0"/>
    <x v="3"/>
    <x v="0"/>
  </r>
  <r>
    <x v="2"/>
    <x v="0"/>
    <s v="B9769001"/>
    <s v="B9769001"/>
    <n v="25426662"/>
    <s v="Recolocado"/>
    <n v="1"/>
    <n v="0"/>
    <n v="0"/>
    <n v="0"/>
    <x v="3"/>
    <x v="0"/>
    <n v="33"/>
    <x v="6"/>
    <x v="3"/>
    <x v="0"/>
    <s v="NULL"/>
    <s v="NULL"/>
    <x v="0"/>
    <s v="NULL"/>
    <x v="0"/>
    <x v="0"/>
    <s v="NULL"/>
    <s v="NULL"/>
    <x v="0"/>
    <s v="NULL"/>
    <x v="0"/>
    <n v="2388.75"/>
    <x v="2"/>
    <n v="0"/>
    <x v="0"/>
    <n v="0"/>
    <x v="0"/>
    <s v="NULL"/>
    <x v="1"/>
    <s v="NULL"/>
    <x v="1"/>
    <x v="0"/>
    <x v="0"/>
    <n v="0"/>
    <x v="0"/>
    <x v="0"/>
  </r>
  <r>
    <x v="2"/>
    <x v="0"/>
    <s v="B9799001"/>
    <s v="B9799001"/>
    <n v="25428507"/>
    <s v="Recolocado"/>
    <n v="1"/>
    <n v="0"/>
    <n v="0"/>
    <n v="1"/>
    <x v="0"/>
    <x v="0"/>
    <n v="67"/>
    <x v="2"/>
    <x v="4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"/>
    <x v="0"/>
    <s v="B9825001"/>
    <s v="B9825001"/>
    <n v="25433104"/>
    <s v="Recolocado"/>
    <n v="0"/>
    <n v="0"/>
    <n v="0"/>
    <n v="1"/>
    <x v="0"/>
    <x v="0"/>
    <n v="52"/>
    <x v="5"/>
    <x v="2"/>
    <x v="2"/>
    <s v="NULL"/>
    <s v="NULL"/>
    <x v="0"/>
    <s v="NULL"/>
    <x v="0"/>
    <x v="0"/>
    <s v="NULL"/>
    <s v="NULL"/>
    <x v="0"/>
    <s v="NULL"/>
    <x v="0"/>
    <n v="41385.25"/>
    <x v="0"/>
    <n v="14"/>
    <x v="4"/>
    <n v="0"/>
    <x v="0"/>
    <n v="19350"/>
    <x v="4"/>
    <n v="0.90280000000000005"/>
    <x v="4"/>
    <x v="0"/>
    <x v="0"/>
    <n v="0"/>
    <x v="0"/>
    <x v="0"/>
  </r>
  <r>
    <x v="3"/>
    <x v="0"/>
    <s v="B9800001"/>
    <s v="B9800001"/>
    <n v="25427221"/>
    <s v="Recolocado"/>
    <n v="0"/>
    <n v="1"/>
    <n v="0"/>
    <n v="1"/>
    <x v="2"/>
    <x v="0"/>
    <n v="42"/>
    <x v="7"/>
    <x v="1"/>
    <x v="2"/>
    <s v="NULL"/>
    <s v="NULL"/>
    <x v="0"/>
    <s v="NULL"/>
    <x v="0"/>
    <x v="0"/>
    <s v="NULL"/>
    <s v="NULL"/>
    <x v="0"/>
    <s v="NULL"/>
    <x v="2"/>
    <n v="3453.82"/>
    <x v="5"/>
    <n v="1054"/>
    <x v="3"/>
    <n v="1515.08"/>
    <x v="2"/>
    <s v="NULL"/>
    <x v="1"/>
    <s v="NULL"/>
    <x v="1"/>
    <x v="7"/>
    <x v="4"/>
    <n v="4"/>
    <x v="0"/>
    <x v="2"/>
  </r>
  <r>
    <x v="3"/>
    <x v="0"/>
    <s v="B9904001"/>
    <s v="B9904001"/>
    <n v="25435862"/>
    <s v="Recolocado"/>
    <n v="0"/>
    <n v="0"/>
    <n v="0"/>
    <n v="1"/>
    <x v="0"/>
    <x v="0"/>
    <n v="47"/>
    <x v="0"/>
    <x v="4"/>
    <x v="2"/>
    <s v="NULL"/>
    <s v="NULL"/>
    <x v="0"/>
    <s v="NULL"/>
    <x v="0"/>
    <x v="0"/>
    <s v="NULL"/>
    <s v="NULL"/>
    <x v="0"/>
    <s v="NULL"/>
    <x v="2"/>
    <n v="3132.71"/>
    <x v="5"/>
    <n v="2845"/>
    <x v="3"/>
    <n v="3132.71"/>
    <x v="3"/>
    <s v="NULL"/>
    <x v="1"/>
    <s v="NULL"/>
    <x v="1"/>
    <x v="0"/>
    <x v="1"/>
    <n v="12"/>
    <x v="1"/>
    <x v="1"/>
  </r>
  <r>
    <x v="3"/>
    <x v="0"/>
    <s v="B9996001"/>
    <s v="B9996001"/>
    <n v="25440669"/>
    <s v="Recolocado"/>
    <n v="0"/>
    <n v="0"/>
    <n v="0"/>
    <n v="0"/>
    <x v="3"/>
    <x v="0"/>
    <n v="42"/>
    <x v="7"/>
    <x v="3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"/>
    <x v="0"/>
    <s v="C0029001"/>
    <s v="C0029001"/>
    <n v="25444965"/>
    <s v="Recolocado"/>
    <n v="0"/>
    <n v="0"/>
    <n v="0"/>
    <n v="0"/>
    <x v="3"/>
    <x v="0"/>
    <n v="31"/>
    <x v="6"/>
    <x v="3"/>
    <x v="2"/>
    <s v="NULL"/>
    <s v="NULL"/>
    <x v="0"/>
    <s v="NULL"/>
    <x v="0"/>
    <x v="0"/>
    <s v="NULL"/>
    <s v="NULL"/>
    <x v="0"/>
    <s v="NULL"/>
    <x v="0"/>
    <n v="1647.85"/>
    <x v="4"/>
    <n v="0"/>
    <x v="0"/>
    <n v="0"/>
    <x v="0"/>
    <s v="NULL"/>
    <x v="1"/>
    <s v="NULL"/>
    <x v="1"/>
    <x v="8"/>
    <x v="10"/>
    <n v="0"/>
    <x v="0"/>
    <x v="0"/>
  </r>
  <r>
    <x v="3"/>
    <x v="0"/>
    <s v="C0061001"/>
    <s v="C0061001"/>
    <n v="25445681"/>
    <s v="Recolocado"/>
    <n v="0"/>
    <n v="0"/>
    <n v="0"/>
    <n v="0"/>
    <x v="3"/>
    <x v="0"/>
    <n v="48"/>
    <x v="0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"/>
    <x v="0"/>
    <s v="C0251001"/>
    <s v="C0251001"/>
    <n v="25449921"/>
    <s v="Recolocado"/>
    <n v="1"/>
    <n v="0"/>
    <n v="0"/>
    <n v="0"/>
    <x v="3"/>
    <x v="0"/>
    <n v="44"/>
    <x v="7"/>
    <x v="3"/>
    <x v="3"/>
    <s v="NULL"/>
    <s v="NULL"/>
    <x v="0"/>
    <s v="NULL"/>
    <x v="0"/>
    <x v="0"/>
    <s v="NULL"/>
    <s v="NULL"/>
    <x v="0"/>
    <s v="NULL"/>
    <x v="3"/>
    <n v="1540.31"/>
    <x v="4"/>
    <n v="23"/>
    <x v="4"/>
    <n v="0"/>
    <x v="0"/>
    <s v="NULL"/>
    <x v="1"/>
    <s v="NULL"/>
    <x v="1"/>
    <x v="8"/>
    <x v="4"/>
    <n v="0"/>
    <x v="4"/>
    <x v="0"/>
  </r>
  <r>
    <x v="3"/>
    <x v="0"/>
    <s v="C0264001"/>
    <s v="C0264001"/>
    <n v="25446972"/>
    <s v="Recolocado"/>
    <n v="0"/>
    <n v="0"/>
    <n v="0"/>
    <n v="0"/>
    <x v="3"/>
    <x v="0"/>
    <n v="44"/>
    <x v="7"/>
    <x v="3"/>
    <x v="1"/>
    <s v="NULL"/>
    <s v="NULL"/>
    <x v="0"/>
    <s v="NULL"/>
    <x v="0"/>
    <x v="0"/>
    <s v="NULL"/>
    <s v="NULL"/>
    <x v="0"/>
    <s v="NULL"/>
    <x v="2"/>
    <n v="355.51"/>
    <x v="6"/>
    <n v="901"/>
    <x v="3"/>
    <n v="0"/>
    <x v="0"/>
    <s v="NULL"/>
    <x v="1"/>
    <n v="1"/>
    <x v="4"/>
    <x v="9"/>
    <x v="1"/>
    <n v="9"/>
    <x v="1"/>
    <x v="1"/>
  </r>
  <r>
    <x v="3"/>
    <x v="0"/>
    <s v="Y7523003"/>
    <s v="Y7523003"/>
    <n v="25444838"/>
    <s v="Recolocado"/>
    <n v="0"/>
    <n v="0"/>
    <n v="0"/>
    <n v="0"/>
    <x v="3"/>
    <x v="0"/>
    <n v="61"/>
    <x v="2"/>
    <x v="5"/>
    <x v="1"/>
    <s v="NULL"/>
    <s v="NULL"/>
    <x v="0"/>
    <s v="NULL"/>
    <x v="0"/>
    <x v="0"/>
    <s v="NULL"/>
    <s v="NULL"/>
    <x v="0"/>
    <s v="NULL"/>
    <x v="3"/>
    <n v="35723.519999999997"/>
    <x v="0"/>
    <n v="14"/>
    <x v="4"/>
    <n v="0"/>
    <x v="0"/>
    <n v="10000"/>
    <x v="4"/>
    <n v="0"/>
    <x v="0"/>
    <x v="10"/>
    <x v="3"/>
    <n v="0"/>
    <x v="4"/>
    <x v="0"/>
  </r>
  <r>
    <x v="3"/>
    <x v="0"/>
    <s v="Y7850003"/>
    <s v="Y7850003"/>
    <n v="25447829"/>
    <s v="Recolocado"/>
    <n v="0"/>
    <n v="0"/>
    <n v="0"/>
    <n v="0"/>
    <x v="3"/>
    <x v="0"/>
    <n v="39"/>
    <x v="1"/>
    <x v="3"/>
    <x v="2"/>
    <s v="NULL"/>
    <s v="NULL"/>
    <x v="0"/>
    <s v="NULL"/>
    <x v="0"/>
    <x v="0"/>
    <s v="NULL"/>
    <s v="NULL"/>
    <x v="0"/>
    <s v="NULL"/>
    <x v="0"/>
    <n v="32454.37"/>
    <x v="0"/>
    <n v="0"/>
    <x v="0"/>
    <n v="0"/>
    <x v="0"/>
    <s v="NULL"/>
    <x v="1"/>
    <s v="NULL"/>
    <x v="1"/>
    <x v="4"/>
    <x v="5"/>
    <n v="0"/>
    <x v="0"/>
    <x v="0"/>
  </r>
  <r>
    <x v="3"/>
    <x v="0"/>
    <s v="Y7958003"/>
    <s v="Y7958003"/>
    <n v="25440499"/>
    <s v="Recolocado"/>
    <n v="0"/>
    <n v="1"/>
    <n v="0"/>
    <n v="0"/>
    <x v="2"/>
    <x v="0"/>
    <n v="47"/>
    <x v="0"/>
    <x v="3"/>
    <x v="1"/>
    <s v="NULL"/>
    <s v="NULL"/>
    <x v="0"/>
    <s v="NULL"/>
    <x v="0"/>
    <x v="0"/>
    <s v="NULL"/>
    <s v="NULL"/>
    <x v="0"/>
    <s v="NULL"/>
    <x v="6"/>
    <n v="40611.1"/>
    <x v="0"/>
    <n v="191"/>
    <x v="3"/>
    <n v="0"/>
    <x v="0"/>
    <s v="NULL"/>
    <x v="1"/>
    <n v="1"/>
    <x v="4"/>
    <x v="11"/>
    <x v="4"/>
    <n v="0"/>
    <x v="5"/>
    <x v="0"/>
  </r>
  <r>
    <x v="3"/>
    <x v="0"/>
    <s v="Y8022003"/>
    <s v="Y8022003"/>
    <n v="25428641"/>
    <s v="Recolocado"/>
    <n v="0"/>
    <n v="0"/>
    <n v="0"/>
    <n v="1"/>
    <x v="0"/>
    <x v="0"/>
    <n v="42"/>
    <x v="7"/>
    <x v="1"/>
    <x v="1"/>
    <s v="NULL"/>
    <s v="NULL"/>
    <x v="0"/>
    <s v="NULL"/>
    <x v="0"/>
    <x v="0"/>
    <s v="NULL"/>
    <s v="NULL"/>
    <x v="0"/>
    <s v="NULL"/>
    <x v="2"/>
    <n v="14467.03"/>
    <x v="0"/>
    <n v="226"/>
    <x v="3"/>
    <n v="6747.17"/>
    <x v="4"/>
    <n v="13664.64"/>
    <x v="4"/>
    <n v="1"/>
    <x v="4"/>
    <x v="0"/>
    <x v="8"/>
    <n v="0"/>
    <x v="5"/>
    <x v="0"/>
  </r>
  <r>
    <x v="3"/>
    <x v="0"/>
    <s v="Y8777004"/>
    <s v="Y8777004"/>
    <n v="25436784"/>
    <s v="Recolocado"/>
    <n v="0"/>
    <n v="0"/>
    <n v="0"/>
    <n v="0"/>
    <x v="3"/>
    <x v="0"/>
    <n v="53"/>
    <x v="5"/>
    <x v="5"/>
    <x v="0"/>
    <s v="NULL"/>
    <s v="NULL"/>
    <x v="0"/>
    <s v="NULL"/>
    <x v="0"/>
    <x v="0"/>
    <s v="NULL"/>
    <s v="NULL"/>
    <x v="0"/>
    <s v="NULL"/>
    <x v="3"/>
    <n v="56715.29"/>
    <x v="0"/>
    <n v="21"/>
    <x v="4"/>
    <n v="0"/>
    <x v="0"/>
    <s v="NULL"/>
    <x v="1"/>
    <s v="NULL"/>
    <x v="1"/>
    <x v="7"/>
    <x v="7"/>
    <n v="0"/>
    <x v="0"/>
    <x v="0"/>
  </r>
  <r>
    <x v="3"/>
    <x v="0"/>
    <s v="Y8957003"/>
    <s v="Y8957003"/>
    <n v="25448672"/>
    <s v="Recolocado"/>
    <n v="1"/>
    <n v="0"/>
    <n v="0"/>
    <n v="0"/>
    <x v="3"/>
    <x v="0"/>
    <n v="42"/>
    <x v="7"/>
    <x v="3"/>
    <x v="1"/>
    <s v="NULL"/>
    <s v="NULL"/>
    <x v="0"/>
    <s v="NULL"/>
    <x v="0"/>
    <x v="0"/>
    <s v="NULL"/>
    <s v="NULL"/>
    <x v="0"/>
    <s v="NULL"/>
    <x v="0"/>
    <n v="69690.69"/>
    <x v="0"/>
    <n v="7"/>
    <x v="2"/>
    <n v="0"/>
    <x v="0"/>
    <s v="NULL"/>
    <x v="1"/>
    <s v="NULL"/>
    <x v="1"/>
    <x v="5"/>
    <x v="8"/>
    <n v="0"/>
    <x v="0"/>
    <x v="0"/>
  </r>
  <r>
    <x v="4"/>
    <x v="0"/>
    <s v="B8005003"/>
    <s v="B8005003"/>
    <n v="25460937"/>
    <s v="Recolocado"/>
    <n v="0"/>
    <n v="0"/>
    <n v="0"/>
    <n v="0"/>
    <x v="3"/>
    <x v="0"/>
    <n v="26"/>
    <x v="3"/>
    <x v="5"/>
    <x v="2"/>
    <s v="NULL"/>
    <s v="NULL"/>
    <x v="0"/>
    <s v="NULL"/>
    <x v="0"/>
    <x v="0"/>
    <s v="NULL"/>
    <s v="NULL"/>
    <x v="0"/>
    <s v="NULL"/>
    <x v="0"/>
    <n v="12189.76"/>
    <x v="0"/>
    <n v="0"/>
    <x v="0"/>
    <n v="0"/>
    <x v="0"/>
    <n v="714.54"/>
    <x v="3"/>
    <n v="1"/>
    <x v="4"/>
    <x v="0"/>
    <x v="0"/>
    <n v="0"/>
    <x v="0"/>
    <x v="0"/>
  </r>
  <r>
    <x v="4"/>
    <x v="0"/>
    <s v="C0398001"/>
    <s v="C0398001"/>
    <n v="25449687"/>
    <s v="Recolocado"/>
    <n v="1"/>
    <n v="0"/>
    <n v="0"/>
    <n v="1"/>
    <x v="0"/>
    <x v="0"/>
    <n v="28"/>
    <x v="3"/>
    <x v="2"/>
    <x v="2"/>
    <s v="NULL"/>
    <s v="NULL"/>
    <x v="0"/>
    <s v="NULL"/>
    <x v="0"/>
    <x v="0"/>
    <s v="NULL"/>
    <s v="NULL"/>
    <x v="0"/>
    <s v="NULL"/>
    <x v="2"/>
    <n v="700.7"/>
    <x v="3"/>
    <n v="3051"/>
    <x v="3"/>
    <n v="700.7"/>
    <x v="5"/>
    <s v="NULL"/>
    <x v="1"/>
    <s v="NULL"/>
    <x v="1"/>
    <x v="0"/>
    <x v="1"/>
    <n v="12"/>
    <x v="1"/>
    <x v="1"/>
  </r>
  <r>
    <x v="4"/>
    <x v="0"/>
    <s v="C0415001"/>
    <s v="C0415001"/>
    <n v="25458761"/>
    <s v="Recolocado"/>
    <n v="0"/>
    <n v="0"/>
    <n v="0"/>
    <n v="0"/>
    <x v="3"/>
    <x v="0"/>
    <n v="48"/>
    <x v="0"/>
    <x v="3"/>
    <x v="0"/>
    <s v="NULL"/>
    <s v="NULL"/>
    <x v="0"/>
    <s v="NULL"/>
    <x v="0"/>
    <x v="0"/>
    <s v="NULL"/>
    <s v="NULL"/>
    <x v="0"/>
    <s v="NULL"/>
    <x v="0"/>
    <n v="3854.68"/>
    <x v="5"/>
    <n v="0"/>
    <x v="0"/>
    <n v="0"/>
    <x v="0"/>
    <s v="NULL"/>
    <x v="1"/>
    <s v="NULL"/>
    <x v="1"/>
    <x v="0"/>
    <x v="0"/>
    <n v="0"/>
    <x v="0"/>
    <x v="0"/>
  </r>
  <r>
    <x v="4"/>
    <x v="0"/>
    <s v="C0611001"/>
    <s v="C0611001"/>
    <n v="25462772"/>
    <s v="Recolocado"/>
    <n v="0"/>
    <n v="0"/>
    <n v="0"/>
    <n v="0"/>
    <x v="3"/>
    <x v="0"/>
    <n v="43"/>
    <x v="7"/>
    <x v="5"/>
    <x v="2"/>
    <s v="NULL"/>
    <s v="NULL"/>
    <x v="0"/>
    <s v="NULL"/>
    <x v="0"/>
    <x v="0"/>
    <s v="NULL"/>
    <s v="NULL"/>
    <x v="0"/>
    <s v="NULL"/>
    <x v="0"/>
    <n v="8478.34"/>
    <x v="0"/>
    <n v="4"/>
    <x v="2"/>
    <n v="0"/>
    <x v="0"/>
    <s v="NULL"/>
    <x v="1"/>
    <s v="NULL"/>
    <x v="1"/>
    <x v="0"/>
    <x v="0"/>
    <n v="0"/>
    <x v="0"/>
    <x v="0"/>
  </r>
  <r>
    <x v="4"/>
    <x v="0"/>
    <s v="C0660001"/>
    <s v="C0660001"/>
    <n v="25460521"/>
    <s v="Recolocado"/>
    <n v="0"/>
    <n v="0"/>
    <n v="0"/>
    <n v="0"/>
    <x v="3"/>
    <x v="0"/>
    <n v="35"/>
    <x v="6"/>
    <x v="3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"/>
    <x v="0"/>
    <s v="C0724001"/>
    <s v="C0724001"/>
    <n v="25460453"/>
    <s v="Recolocado"/>
    <n v="1"/>
    <n v="0"/>
    <n v="0"/>
    <n v="1"/>
    <x v="0"/>
    <x v="0"/>
    <n v="36"/>
    <x v="1"/>
    <x v="0"/>
    <x v="2"/>
    <s v="NULL"/>
    <s v="NULL"/>
    <x v="0"/>
    <s v="NULL"/>
    <x v="0"/>
    <x v="0"/>
    <s v="NULL"/>
    <s v="NULL"/>
    <x v="0"/>
    <s v="NULL"/>
    <x v="0"/>
    <n v="11164.94"/>
    <x v="0"/>
    <n v="0"/>
    <x v="0"/>
    <n v="0"/>
    <x v="0"/>
    <s v="NULL"/>
    <x v="1"/>
    <s v="NULL"/>
    <x v="1"/>
    <x v="4"/>
    <x v="5"/>
    <n v="0"/>
    <x v="0"/>
    <x v="0"/>
  </r>
  <r>
    <x v="4"/>
    <x v="0"/>
    <s v="Y7369004"/>
    <s v="Y7369004"/>
    <n v="25452028"/>
    <s v="Recolocado"/>
    <n v="0"/>
    <n v="0"/>
    <n v="0"/>
    <n v="0"/>
    <x v="3"/>
    <x v="0"/>
    <n v="53"/>
    <x v="5"/>
    <x v="5"/>
    <x v="2"/>
    <s v="NULL"/>
    <s v="NULL"/>
    <x v="0"/>
    <s v="NULL"/>
    <x v="0"/>
    <x v="0"/>
    <s v="NULL"/>
    <s v="NULL"/>
    <x v="0"/>
    <s v="NULL"/>
    <x v="0"/>
    <n v="1138.02"/>
    <x v="4"/>
    <n v="0"/>
    <x v="0"/>
    <n v="0"/>
    <x v="0"/>
    <n v="1887.43"/>
    <x v="5"/>
    <n v="0.95179999999999998"/>
    <x v="4"/>
    <x v="0"/>
    <x v="0"/>
    <n v="0"/>
    <x v="0"/>
    <x v="0"/>
  </r>
  <r>
    <x v="4"/>
    <x v="0"/>
    <s v="Y7903005"/>
    <s v="Y7903005"/>
    <n v="25460371"/>
    <s v="Recolocado"/>
    <n v="1"/>
    <n v="0"/>
    <n v="0"/>
    <n v="0"/>
    <x v="3"/>
    <x v="0"/>
    <n v="50"/>
    <x v="0"/>
    <x v="5"/>
    <x v="1"/>
    <s v="NULL"/>
    <s v="NULL"/>
    <x v="0"/>
    <s v="NULL"/>
    <x v="0"/>
    <x v="0"/>
    <s v="NULL"/>
    <s v="NULL"/>
    <x v="0"/>
    <s v="NULL"/>
    <x v="4"/>
    <n v="80374.69"/>
    <x v="0"/>
    <n v="53"/>
    <x v="5"/>
    <n v="0"/>
    <x v="0"/>
    <n v="1800"/>
    <x v="5"/>
    <n v="0.97060000000000002"/>
    <x v="4"/>
    <x v="11"/>
    <x v="8"/>
    <n v="0"/>
    <x v="4"/>
    <x v="0"/>
  </r>
  <r>
    <x v="5"/>
    <x v="0"/>
    <s v="B7342003"/>
    <s v="B7342001"/>
    <n v="25474942"/>
    <s v="Recolocado"/>
    <n v="1"/>
    <n v="0"/>
    <n v="0"/>
    <n v="0"/>
    <x v="3"/>
    <x v="0"/>
    <n v="39"/>
    <x v="1"/>
    <x v="5"/>
    <x v="2"/>
    <s v="NULL"/>
    <s v="NULL"/>
    <x v="0"/>
    <s v="NULL"/>
    <x v="0"/>
    <x v="0"/>
    <s v="NULL"/>
    <s v="NULL"/>
    <x v="0"/>
    <s v="NULL"/>
    <x v="0"/>
    <n v="50837.41"/>
    <x v="0"/>
    <n v="20"/>
    <x v="4"/>
    <n v="0"/>
    <x v="0"/>
    <n v="2880"/>
    <x v="0"/>
    <n v="1"/>
    <x v="4"/>
    <x v="5"/>
    <x v="10"/>
    <n v="0"/>
    <x v="4"/>
    <x v="0"/>
  </r>
  <r>
    <x v="5"/>
    <x v="0"/>
    <s v="B9310002"/>
    <s v="B9310001"/>
    <n v="25419261"/>
    <s v="Recolocado"/>
    <n v="1"/>
    <n v="0"/>
    <n v="0"/>
    <n v="1"/>
    <x v="0"/>
    <x v="0"/>
    <n v="49"/>
    <x v="0"/>
    <x v="0"/>
    <x v="2"/>
    <s v="NULL"/>
    <s v="NULL"/>
    <x v="0"/>
    <s v="NULL"/>
    <x v="0"/>
    <x v="0"/>
    <s v="NULL"/>
    <s v="NULL"/>
    <x v="0"/>
    <s v="NULL"/>
    <x v="0"/>
    <n v="34237"/>
    <x v="0"/>
    <n v="2"/>
    <x v="2"/>
    <n v="0"/>
    <x v="0"/>
    <s v="NULL"/>
    <x v="1"/>
    <s v="NULL"/>
    <x v="1"/>
    <x v="12"/>
    <x v="4"/>
    <n v="0"/>
    <x v="0"/>
    <x v="0"/>
  </r>
  <r>
    <x v="5"/>
    <x v="0"/>
    <s v="C0392001"/>
    <s v="C0392001"/>
    <n v="25451697"/>
    <s v="Recolocado"/>
    <n v="1"/>
    <n v="0"/>
    <n v="0"/>
    <n v="0"/>
    <x v="3"/>
    <x v="0"/>
    <n v="45"/>
    <x v="7"/>
    <x v="5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"/>
    <x v="0"/>
    <s v="C0604001"/>
    <s v="C0604001"/>
    <n v="25464058"/>
    <s v="Recolocado"/>
    <n v="0"/>
    <n v="0"/>
    <n v="0"/>
    <n v="0"/>
    <x v="3"/>
    <x v="0"/>
    <n v="44"/>
    <x v="7"/>
    <x v="5"/>
    <x v="2"/>
    <s v="NULL"/>
    <s v="NULL"/>
    <x v="0"/>
    <s v="NULL"/>
    <x v="0"/>
    <x v="0"/>
    <s v="NULL"/>
    <s v="NULL"/>
    <x v="0"/>
    <s v="NULL"/>
    <x v="0"/>
    <n v="18192.53"/>
    <x v="0"/>
    <n v="0"/>
    <x v="0"/>
    <n v="0"/>
    <x v="0"/>
    <n v="7571"/>
    <x v="4"/>
    <n v="0.2437"/>
    <x v="5"/>
    <x v="0"/>
    <x v="0"/>
    <n v="0"/>
    <x v="0"/>
    <x v="0"/>
  </r>
  <r>
    <x v="5"/>
    <x v="0"/>
    <s v="C0670001"/>
    <s v="C0670001"/>
    <n v="25461356"/>
    <s v="Recolocado"/>
    <n v="0"/>
    <n v="0"/>
    <n v="0"/>
    <n v="1"/>
    <x v="0"/>
    <x v="0"/>
    <n v="25"/>
    <x v="4"/>
    <x v="0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"/>
    <x v="0"/>
    <s v="C0738001"/>
    <s v="C0738001"/>
    <n v="25457754"/>
    <s v="Recolocado"/>
    <n v="0"/>
    <n v="0"/>
    <n v="0"/>
    <n v="0"/>
    <x v="3"/>
    <x v="0"/>
    <n v="23"/>
    <x v="4"/>
    <x v="3"/>
    <x v="2"/>
    <s v="NULL"/>
    <s v="NULL"/>
    <x v="0"/>
    <s v="NULL"/>
    <x v="0"/>
    <x v="0"/>
    <s v="NULL"/>
    <s v="NULL"/>
    <x v="0"/>
    <s v="NULL"/>
    <x v="2"/>
    <n v="710.87"/>
    <x v="3"/>
    <n v="882"/>
    <x v="3"/>
    <n v="710.87"/>
    <x v="5"/>
    <s v="NULL"/>
    <x v="1"/>
    <s v="NULL"/>
    <x v="1"/>
    <x v="0"/>
    <x v="1"/>
    <n v="12"/>
    <x v="1"/>
    <x v="1"/>
  </r>
  <r>
    <x v="5"/>
    <x v="0"/>
    <s v="C0756001"/>
    <s v="C0756001"/>
    <n v="25458131"/>
    <s v="Recolocado"/>
    <n v="0"/>
    <n v="0"/>
    <n v="0"/>
    <n v="0"/>
    <x v="3"/>
    <x v="0"/>
    <n v="64"/>
    <x v="2"/>
    <x v="3"/>
    <x v="1"/>
    <s v="NULL"/>
    <s v="NULL"/>
    <x v="0"/>
    <s v="NULL"/>
    <x v="0"/>
    <x v="0"/>
    <s v="NULL"/>
    <s v="NULL"/>
    <x v="0"/>
    <s v="NULL"/>
    <x v="0"/>
    <n v="13926.5"/>
    <x v="0"/>
    <n v="28"/>
    <x v="4"/>
    <n v="0"/>
    <x v="0"/>
    <n v="6226.43"/>
    <x v="4"/>
    <n v="0.56459999999999999"/>
    <x v="2"/>
    <x v="0"/>
    <x v="10"/>
    <n v="0"/>
    <x v="0"/>
    <x v="0"/>
  </r>
  <r>
    <x v="5"/>
    <x v="0"/>
    <s v="C0851001"/>
    <s v="C0851001"/>
    <n v="25467100"/>
    <s v="Recolocado"/>
    <n v="0"/>
    <n v="0"/>
    <n v="0"/>
    <n v="1"/>
    <x v="0"/>
    <x v="0"/>
    <n v="42"/>
    <x v="7"/>
    <x v="1"/>
    <x v="0"/>
    <s v="NULL"/>
    <s v="NULL"/>
    <x v="0"/>
    <s v="NULL"/>
    <x v="0"/>
    <x v="0"/>
    <s v="NULL"/>
    <s v="NULL"/>
    <x v="0"/>
    <s v="NULL"/>
    <x v="2"/>
    <n v="825.24"/>
    <x v="3"/>
    <n v="1456"/>
    <x v="3"/>
    <n v="825.24"/>
    <x v="5"/>
    <s v="NULL"/>
    <x v="1"/>
    <s v="NULL"/>
    <x v="1"/>
    <x v="0"/>
    <x v="1"/>
    <n v="12"/>
    <x v="1"/>
    <x v="1"/>
  </r>
  <r>
    <x v="5"/>
    <x v="0"/>
    <s v="C0963001"/>
    <s v="C0963001"/>
    <n v="25467088"/>
    <s v="Recolocado"/>
    <n v="0"/>
    <n v="0"/>
    <n v="0"/>
    <n v="1"/>
    <x v="0"/>
    <x v="0"/>
    <n v="53"/>
    <x v="5"/>
    <x v="0"/>
    <x v="0"/>
    <s v="NULL"/>
    <s v="NULL"/>
    <x v="0"/>
    <s v="NULL"/>
    <x v="0"/>
    <x v="0"/>
    <s v="NULL"/>
    <s v="NULL"/>
    <x v="0"/>
    <s v="NULL"/>
    <x v="2"/>
    <n v="550.71"/>
    <x v="3"/>
    <n v="3412"/>
    <x v="3"/>
    <n v="550.71"/>
    <x v="5"/>
    <s v="NULL"/>
    <x v="1"/>
    <s v="NULL"/>
    <x v="1"/>
    <x v="0"/>
    <x v="1"/>
    <n v="12"/>
    <x v="1"/>
    <x v="1"/>
  </r>
  <r>
    <x v="6"/>
    <x v="1"/>
    <s v="B6855003"/>
    <s v="B6855003"/>
    <n v="25480276"/>
    <s v="Recolocado"/>
    <n v="0"/>
    <n v="0"/>
    <n v="0"/>
    <n v="1"/>
    <x v="0"/>
    <x v="0"/>
    <n v="23"/>
    <x v="4"/>
    <x v="0"/>
    <x v="2"/>
    <s v="NULL"/>
    <s v="NULL"/>
    <x v="0"/>
    <s v="NULL"/>
    <x v="0"/>
    <x v="0"/>
    <s v="NULL"/>
    <s v="NULL"/>
    <x v="0"/>
    <s v="NULL"/>
    <x v="0"/>
    <n v="47043"/>
    <x v="0"/>
    <n v="0"/>
    <x v="0"/>
    <n v="0"/>
    <x v="0"/>
    <s v="NULL"/>
    <x v="1"/>
    <s v="NULL"/>
    <x v="1"/>
    <x v="5"/>
    <x v="8"/>
    <n v="0"/>
    <x v="0"/>
    <x v="0"/>
  </r>
  <r>
    <x v="6"/>
    <x v="1"/>
    <s v="B8094003"/>
    <s v="B8094003"/>
    <n v="25475802"/>
    <s v="Recolocado"/>
    <n v="0"/>
    <n v="0"/>
    <n v="0"/>
    <n v="0"/>
    <x v="3"/>
    <x v="0"/>
    <n v="21"/>
    <x v="4"/>
    <x v="5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"/>
    <x v="1"/>
    <s v="C0364001"/>
    <s v="C0364001"/>
    <n v="25452387"/>
    <s v="Recolocado"/>
    <n v="0"/>
    <n v="0"/>
    <n v="0"/>
    <n v="1"/>
    <x v="0"/>
    <x v="0"/>
    <n v="30"/>
    <x v="3"/>
    <x v="1"/>
    <x v="2"/>
    <s v="NULL"/>
    <s v="NULL"/>
    <x v="0"/>
    <s v="NULL"/>
    <x v="0"/>
    <x v="0"/>
    <s v="NULL"/>
    <s v="NULL"/>
    <x v="0"/>
    <s v="NULL"/>
    <x v="0"/>
    <n v="4778.55"/>
    <x v="7"/>
    <n v="2"/>
    <x v="2"/>
    <n v="0"/>
    <x v="0"/>
    <n v="3836.55"/>
    <x v="6"/>
    <n v="1"/>
    <x v="4"/>
    <x v="0"/>
    <x v="0"/>
    <n v="0"/>
    <x v="0"/>
    <x v="0"/>
  </r>
  <r>
    <x v="6"/>
    <x v="1"/>
    <s v="C0846001"/>
    <s v="C0846001"/>
    <n v="25460243"/>
    <s v="Recolocado"/>
    <n v="0"/>
    <n v="0"/>
    <n v="0"/>
    <n v="1"/>
    <x v="0"/>
    <x v="0"/>
    <n v="40"/>
    <x v="1"/>
    <x v="0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"/>
    <x v="1"/>
    <s v="C1132001"/>
    <s v="C1132001"/>
    <n v="25479730"/>
    <s v="Recolocado"/>
    <n v="0"/>
    <n v="0"/>
    <n v="0"/>
    <n v="0"/>
    <x v="3"/>
    <x v="0"/>
    <n v="62"/>
    <x v="2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"/>
    <x v="1"/>
    <s v="C1541001"/>
    <s v="C1541001"/>
    <n v="25476257"/>
    <s v="Recolocado"/>
    <n v="0"/>
    <n v="0"/>
    <n v="0"/>
    <n v="1"/>
    <x v="0"/>
    <x v="0"/>
    <n v="21"/>
    <x v="4"/>
    <x v="2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"/>
    <x v="1"/>
    <s v="Y7225004"/>
    <s v="Y7225004"/>
    <n v="25460345"/>
    <s v="Recolocado"/>
    <n v="0"/>
    <n v="0"/>
    <n v="0"/>
    <n v="1"/>
    <x v="0"/>
    <x v="0"/>
    <n v="35"/>
    <x v="6"/>
    <x v="0"/>
    <x v="2"/>
    <s v="NULL"/>
    <s v="NULL"/>
    <x v="0"/>
    <s v="NULL"/>
    <x v="0"/>
    <x v="0"/>
    <s v="NULL"/>
    <s v="NULL"/>
    <x v="0"/>
    <s v="NULL"/>
    <x v="0"/>
    <n v="27479.67"/>
    <x v="0"/>
    <n v="0"/>
    <x v="0"/>
    <n v="0"/>
    <x v="0"/>
    <s v="NULL"/>
    <x v="1"/>
    <s v="NULL"/>
    <x v="1"/>
    <x v="2"/>
    <x v="2"/>
    <n v="0"/>
    <x v="4"/>
    <x v="0"/>
  </r>
  <r>
    <x v="6"/>
    <x v="1"/>
    <s v="Y7870003"/>
    <s v="Y7870003"/>
    <n v="25485931"/>
    <s v="Recolocado"/>
    <n v="0"/>
    <n v="0"/>
    <n v="0"/>
    <n v="0"/>
    <x v="3"/>
    <x v="0"/>
    <n v="51"/>
    <x v="5"/>
    <x v="5"/>
    <x v="2"/>
    <s v="NULL"/>
    <s v="NULL"/>
    <x v="0"/>
    <s v="NULL"/>
    <x v="0"/>
    <x v="0"/>
    <s v="NULL"/>
    <s v="NULL"/>
    <x v="0"/>
    <s v="NULL"/>
    <x v="4"/>
    <n v="42407.83"/>
    <x v="0"/>
    <n v="117"/>
    <x v="6"/>
    <n v="0"/>
    <x v="0"/>
    <n v="2708.25"/>
    <x v="0"/>
    <n v="1"/>
    <x v="4"/>
    <x v="0"/>
    <x v="6"/>
    <n v="0"/>
    <x v="3"/>
    <x v="0"/>
  </r>
  <r>
    <x v="6"/>
    <x v="1"/>
    <s v="Y8777005"/>
    <s v="Y8777005"/>
    <n v="25376591"/>
    <s v="Recolocado"/>
    <n v="1"/>
    <n v="0"/>
    <n v="0"/>
    <n v="1"/>
    <x v="0"/>
    <x v="0"/>
    <n v="53"/>
    <x v="5"/>
    <x v="0"/>
    <x v="0"/>
    <s v="NULL"/>
    <s v="NULL"/>
    <x v="0"/>
    <s v="NULL"/>
    <x v="0"/>
    <x v="0"/>
    <s v="NULL"/>
    <s v="NULL"/>
    <x v="0"/>
    <s v="NULL"/>
    <x v="3"/>
    <n v="85360.19"/>
    <x v="0"/>
    <n v="30"/>
    <x v="4"/>
    <n v="0"/>
    <x v="0"/>
    <s v="NULL"/>
    <x v="1"/>
    <s v="NULL"/>
    <x v="1"/>
    <x v="9"/>
    <x v="6"/>
    <n v="0"/>
    <x v="4"/>
    <x v="0"/>
  </r>
  <r>
    <x v="6"/>
    <x v="1"/>
    <s v="Y8913003"/>
    <s v="Y8913003"/>
    <n v="25482205"/>
    <s v="Recolocado"/>
    <n v="0"/>
    <n v="0"/>
    <n v="0"/>
    <n v="1"/>
    <x v="0"/>
    <x v="0"/>
    <n v="49"/>
    <x v="0"/>
    <x v="0"/>
    <x v="1"/>
    <s v="NULL"/>
    <s v="NULL"/>
    <x v="0"/>
    <s v="NULL"/>
    <x v="0"/>
    <x v="0"/>
    <s v="NULL"/>
    <s v="NULL"/>
    <x v="0"/>
    <s v="NULL"/>
    <x v="0"/>
    <n v="43119.38"/>
    <x v="0"/>
    <n v="0"/>
    <x v="0"/>
    <n v="0"/>
    <x v="0"/>
    <n v="525"/>
    <x v="3"/>
    <n v="0.94499999999999995"/>
    <x v="4"/>
    <x v="6"/>
    <x v="9"/>
    <n v="0"/>
    <x v="0"/>
    <x v="0"/>
  </r>
  <r>
    <x v="7"/>
    <x v="1"/>
    <s v="B8244002"/>
    <s v="B8244002"/>
    <n v="25372213"/>
    <s v="Recolocado"/>
    <n v="0"/>
    <n v="0"/>
    <n v="1"/>
    <n v="1"/>
    <x v="1"/>
    <x v="0"/>
    <n v="21"/>
    <x v="4"/>
    <x v="2"/>
    <x v="2"/>
    <s v="NULL"/>
    <s v="NULL"/>
    <x v="0"/>
    <s v="NULL"/>
    <x v="0"/>
    <x v="0"/>
    <s v="NULL"/>
    <s v="NULL"/>
    <x v="0"/>
    <s v="NULL"/>
    <x v="3"/>
    <n v="42951.62"/>
    <x v="0"/>
    <n v="74"/>
    <x v="7"/>
    <n v="0"/>
    <x v="0"/>
    <n v="1637.86"/>
    <x v="5"/>
    <n v="1"/>
    <x v="4"/>
    <x v="0"/>
    <x v="8"/>
    <n v="0"/>
    <x v="4"/>
    <x v="0"/>
  </r>
  <r>
    <x v="7"/>
    <x v="1"/>
    <s v="C1432001"/>
    <s v="C1432001"/>
    <n v="25487157"/>
    <s v="Recolocado"/>
    <n v="1"/>
    <n v="0"/>
    <n v="0"/>
    <n v="1"/>
    <x v="0"/>
    <x v="0"/>
    <n v="24"/>
    <x v="4"/>
    <x v="1"/>
    <x v="0"/>
    <s v="NULL"/>
    <s v="NULL"/>
    <x v="0"/>
    <s v="NULL"/>
    <x v="0"/>
    <x v="0"/>
    <s v="NULL"/>
    <s v="NULL"/>
    <x v="0"/>
    <s v="NULL"/>
    <x v="0"/>
    <n v="20000"/>
    <x v="0"/>
    <n v="0"/>
    <x v="0"/>
    <n v="0"/>
    <x v="0"/>
    <s v="NULL"/>
    <x v="1"/>
    <s v="NULL"/>
    <x v="1"/>
    <x v="2"/>
    <x v="2"/>
    <n v="0"/>
    <x v="0"/>
    <x v="0"/>
  </r>
  <r>
    <x v="7"/>
    <x v="1"/>
    <s v="C1467001"/>
    <s v="C1467001"/>
    <n v="25483371"/>
    <s v="Recolocado"/>
    <n v="0"/>
    <n v="0"/>
    <n v="0"/>
    <n v="1"/>
    <x v="0"/>
    <x v="0"/>
    <n v="27"/>
    <x v="3"/>
    <x v="0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"/>
    <x v="1"/>
    <s v="C1555001"/>
    <s v="C1555001"/>
    <n v="25456029"/>
    <s v="Recolocado"/>
    <n v="0"/>
    <n v="0"/>
    <n v="0"/>
    <n v="1"/>
    <x v="0"/>
    <x v="0"/>
    <n v="45"/>
    <x v="7"/>
    <x v="0"/>
    <x v="4"/>
    <s v="NULL"/>
    <s v="NULL"/>
    <x v="0"/>
    <s v="NULL"/>
    <x v="0"/>
    <x v="0"/>
    <s v="NULL"/>
    <s v="NULL"/>
    <x v="0"/>
    <s v="NULL"/>
    <x v="0"/>
    <n v="24071.95"/>
    <x v="0"/>
    <n v="18"/>
    <x v="4"/>
    <n v="0"/>
    <x v="0"/>
    <n v="18315"/>
    <x v="4"/>
    <n v="0.92920000000000003"/>
    <x v="4"/>
    <x v="0"/>
    <x v="3"/>
    <n v="0"/>
    <x v="0"/>
    <x v="0"/>
  </r>
  <r>
    <x v="7"/>
    <x v="1"/>
    <s v="C1556001"/>
    <s v="C1556001"/>
    <n v="25490441"/>
    <s v="Recolocado"/>
    <n v="0"/>
    <n v="0"/>
    <n v="0"/>
    <n v="1"/>
    <x v="0"/>
    <x v="0"/>
    <n v="28"/>
    <x v="3"/>
    <x v="2"/>
    <x v="2"/>
    <s v="NULL"/>
    <s v="NULL"/>
    <x v="0"/>
    <s v="NULL"/>
    <x v="0"/>
    <x v="0"/>
    <s v="NULL"/>
    <s v="NULL"/>
    <x v="0"/>
    <s v="NULL"/>
    <x v="0"/>
    <n v="3554.6"/>
    <x v="5"/>
    <n v="2"/>
    <x v="2"/>
    <n v="0"/>
    <x v="0"/>
    <n v="24564.7"/>
    <x v="4"/>
    <n v="0.1391"/>
    <x v="6"/>
    <x v="0"/>
    <x v="0"/>
    <n v="0"/>
    <x v="0"/>
    <x v="0"/>
  </r>
  <r>
    <x v="7"/>
    <x v="1"/>
    <s v="C1723001"/>
    <s v="C1723001"/>
    <n v="25490696"/>
    <s v="Recolocado"/>
    <n v="0"/>
    <n v="0"/>
    <n v="0"/>
    <n v="1"/>
    <x v="0"/>
    <x v="0"/>
    <n v="21"/>
    <x v="4"/>
    <x v="2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"/>
    <x v="1"/>
    <s v="C1733001"/>
    <s v="C1733001"/>
    <n v="25496271"/>
    <s v="Recolocado"/>
    <n v="0"/>
    <n v="0"/>
    <n v="0"/>
    <n v="1"/>
    <x v="0"/>
    <x v="0"/>
    <n v="26"/>
    <x v="3"/>
    <x v="2"/>
    <x v="0"/>
    <s v="NULL"/>
    <s v="NULL"/>
    <x v="0"/>
    <s v="NULL"/>
    <x v="0"/>
    <x v="0"/>
    <s v="NULL"/>
    <s v="NULL"/>
    <x v="0"/>
    <s v="NULL"/>
    <x v="5"/>
    <s v="NULL"/>
    <x v="1"/>
    <s v="NULL"/>
    <x v="1"/>
    <s v="NULL"/>
    <x v="1"/>
    <n v="1500"/>
    <x v="5"/>
    <n v="0"/>
    <x v="0"/>
    <x v="1"/>
    <x v="1"/>
    <n v="0"/>
    <x v="1"/>
    <x v="0"/>
  </r>
  <r>
    <x v="7"/>
    <x v="1"/>
    <s v="C1765001"/>
    <s v="C1765001"/>
    <n v="25490693"/>
    <s v="Recolocado"/>
    <n v="0"/>
    <n v="0"/>
    <n v="0"/>
    <n v="1"/>
    <x v="0"/>
    <x v="0"/>
    <n v="52"/>
    <x v="5"/>
    <x v="2"/>
    <x v="0"/>
    <s v="NULL"/>
    <s v="NULL"/>
    <x v="0"/>
    <s v="NULL"/>
    <x v="0"/>
    <x v="0"/>
    <s v="NULL"/>
    <s v="NULL"/>
    <x v="0"/>
    <s v="NULL"/>
    <x v="6"/>
    <n v="9232.39"/>
    <x v="0"/>
    <n v="88"/>
    <x v="7"/>
    <n v="0"/>
    <x v="0"/>
    <n v="1800"/>
    <x v="5"/>
    <n v="1"/>
    <x v="4"/>
    <x v="0"/>
    <x v="11"/>
    <n v="0"/>
    <x v="0"/>
    <x v="0"/>
  </r>
  <r>
    <x v="7"/>
    <x v="1"/>
    <s v="C1782001"/>
    <s v="C1782001"/>
    <n v="25500844"/>
    <s v="Recolocado"/>
    <n v="0"/>
    <n v="0"/>
    <n v="0"/>
    <n v="1"/>
    <x v="0"/>
    <x v="0"/>
    <n v="59"/>
    <x v="8"/>
    <x v="2"/>
    <x v="2"/>
    <s v="NULL"/>
    <s v="NULL"/>
    <x v="0"/>
    <s v="NULL"/>
    <x v="0"/>
    <x v="0"/>
    <s v="NULL"/>
    <s v="NULL"/>
    <x v="0"/>
    <s v="NULL"/>
    <x v="3"/>
    <n v="70796.14"/>
    <x v="0"/>
    <n v="19"/>
    <x v="4"/>
    <n v="0"/>
    <x v="0"/>
    <n v="18568.59"/>
    <x v="4"/>
    <n v="0.94159999999999999"/>
    <x v="4"/>
    <x v="0"/>
    <x v="12"/>
    <n v="0"/>
    <x v="0"/>
    <x v="0"/>
  </r>
  <r>
    <x v="7"/>
    <x v="1"/>
    <s v="C1823001"/>
    <s v="C1823001"/>
    <n v="25499482"/>
    <s v="Recolocado"/>
    <n v="0"/>
    <n v="0"/>
    <n v="0"/>
    <n v="1"/>
    <x v="0"/>
    <x v="0"/>
    <n v="45"/>
    <x v="7"/>
    <x v="0"/>
    <x v="1"/>
    <s v="NULL"/>
    <s v="NULL"/>
    <x v="0"/>
    <s v="NULL"/>
    <x v="0"/>
    <x v="0"/>
    <s v="NULL"/>
    <s v="NULL"/>
    <x v="0"/>
    <s v="NULL"/>
    <x v="2"/>
    <n v="1156.6600000000001"/>
    <x v="4"/>
    <n v="219"/>
    <x v="3"/>
    <n v="0"/>
    <x v="0"/>
    <s v="NULL"/>
    <x v="1"/>
    <s v="NULL"/>
    <x v="1"/>
    <x v="11"/>
    <x v="2"/>
    <n v="4"/>
    <x v="6"/>
    <x v="1"/>
  </r>
  <r>
    <x v="7"/>
    <x v="1"/>
    <s v="C1896001"/>
    <s v="C1896001"/>
    <n v="25501752"/>
    <s v="Recolocado"/>
    <n v="0"/>
    <n v="0"/>
    <n v="0"/>
    <n v="1"/>
    <x v="0"/>
    <x v="0"/>
    <n v="29"/>
    <x v="3"/>
    <x v="0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"/>
    <x v="1"/>
    <s v="Y7204003"/>
    <s v="Y7204003"/>
    <n v="25490449"/>
    <s v="Recolocado"/>
    <n v="0"/>
    <n v="0"/>
    <n v="0"/>
    <n v="0"/>
    <x v="3"/>
    <x v="0"/>
    <n v="52"/>
    <x v="5"/>
    <x v="5"/>
    <x v="2"/>
    <s v="NULL"/>
    <s v="NULL"/>
    <x v="0"/>
    <s v="NULL"/>
    <x v="0"/>
    <x v="0"/>
    <s v="NULL"/>
    <s v="NULL"/>
    <x v="0"/>
    <s v="NULL"/>
    <x v="0"/>
    <n v="43612.08"/>
    <x v="0"/>
    <n v="264"/>
    <x v="3"/>
    <n v="2031.76"/>
    <x v="6"/>
    <s v="NULL"/>
    <x v="1"/>
    <n v="1"/>
    <x v="4"/>
    <x v="0"/>
    <x v="2"/>
    <n v="0"/>
    <x v="7"/>
    <x v="0"/>
  </r>
  <r>
    <x v="8"/>
    <x v="1"/>
    <s v="Y8899003"/>
    <s v="Y8899002"/>
    <n v="25380075"/>
    <s v="Recolocado"/>
    <n v="1"/>
    <n v="0"/>
    <n v="0"/>
    <n v="1"/>
    <x v="0"/>
    <x v="0"/>
    <n v="45"/>
    <x v="7"/>
    <x v="2"/>
    <x v="3"/>
    <s v="NULL"/>
    <s v="NULL"/>
    <x v="0"/>
    <s v="NULL"/>
    <x v="0"/>
    <x v="0"/>
    <s v="NULL"/>
    <s v="NULL"/>
    <x v="0"/>
    <s v="NULL"/>
    <x v="3"/>
    <n v="69090.649999999994"/>
    <x v="0"/>
    <n v="30"/>
    <x v="4"/>
    <n v="0"/>
    <x v="0"/>
    <s v="NULL"/>
    <x v="1"/>
    <s v="NULL"/>
    <x v="1"/>
    <x v="0"/>
    <x v="12"/>
    <n v="0"/>
    <x v="4"/>
    <x v="0"/>
  </r>
  <r>
    <x v="9"/>
    <x v="1"/>
    <s v="C1126002"/>
    <s v="C1126002"/>
    <n v="25511934"/>
    <s v="Recolocado"/>
    <n v="0"/>
    <n v="0"/>
    <n v="0"/>
    <n v="0"/>
    <x v="3"/>
    <x v="0"/>
    <n v="50"/>
    <x v="0"/>
    <x v="3"/>
    <x v="2"/>
    <s v="NULL"/>
    <s v="NULL"/>
    <x v="0"/>
    <s v="NULL"/>
    <x v="0"/>
    <x v="0"/>
    <s v="NULL"/>
    <s v="NULL"/>
    <x v="0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10"/>
    <x v="1"/>
    <s v="C2678001"/>
    <s v="C2678001"/>
    <n v="25527422"/>
    <s v="Recolocado"/>
    <n v="0"/>
    <n v="0"/>
    <n v="0"/>
    <n v="1"/>
    <x v="0"/>
    <x v="0"/>
    <n v="57"/>
    <x v="8"/>
    <x v="0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"/>
    <x v="1"/>
    <s v="C2944001"/>
    <s v="C2944001"/>
    <n v="25530206"/>
    <s v="Recolocado"/>
    <n v="0"/>
    <n v="0"/>
    <n v="0"/>
    <n v="0"/>
    <x v="3"/>
    <x v="0"/>
    <n v="28"/>
    <x v="3"/>
    <x v="5"/>
    <x v="2"/>
    <s v="NULL"/>
    <s v="NULL"/>
    <x v="0"/>
    <s v="NULL"/>
    <x v="0"/>
    <x v="0"/>
    <s v="NULL"/>
    <s v="NULL"/>
    <x v="0"/>
    <s v="NULL"/>
    <x v="0"/>
    <n v="7969.38"/>
    <x v="0"/>
    <n v="26"/>
    <x v="4"/>
    <n v="0"/>
    <x v="0"/>
    <n v="3300"/>
    <x v="6"/>
    <n v="0.74339999999999995"/>
    <x v="7"/>
    <x v="0"/>
    <x v="3"/>
    <n v="0"/>
    <x v="0"/>
    <x v="0"/>
  </r>
  <r>
    <x v="10"/>
    <x v="1"/>
    <s v="C2958001"/>
    <s v="C2958001"/>
    <n v="25528255"/>
    <s v="Recolocado"/>
    <n v="0"/>
    <n v="0"/>
    <n v="0"/>
    <n v="0"/>
    <x v="3"/>
    <x v="0"/>
    <n v="36"/>
    <x v="1"/>
    <x v="3"/>
    <x v="0"/>
    <s v="NULL"/>
    <s v="NULL"/>
    <x v="0"/>
    <s v="NULL"/>
    <x v="0"/>
    <x v="0"/>
    <s v="NULL"/>
    <s v="NULL"/>
    <x v="0"/>
    <s v="NULL"/>
    <x v="2"/>
    <n v="5396.14"/>
    <x v="0"/>
    <n v="1785"/>
    <x v="3"/>
    <n v="5396.14"/>
    <x v="4"/>
    <s v="NULL"/>
    <x v="1"/>
    <s v="NULL"/>
    <x v="1"/>
    <x v="11"/>
    <x v="1"/>
    <n v="10"/>
    <x v="1"/>
    <x v="3"/>
  </r>
  <r>
    <x v="10"/>
    <x v="1"/>
    <s v="C2985001"/>
    <s v="C2985001"/>
    <n v="25531084"/>
    <s v="Recolocado"/>
    <n v="0"/>
    <n v="0"/>
    <n v="0"/>
    <n v="0"/>
    <x v="3"/>
    <x v="0"/>
    <n v="30"/>
    <x v="3"/>
    <x v="3"/>
    <x v="2"/>
    <s v="NULL"/>
    <s v="NULL"/>
    <x v="0"/>
    <s v="NULL"/>
    <x v="0"/>
    <x v="0"/>
    <s v="NULL"/>
    <s v="NULL"/>
    <x v="0"/>
    <s v="NULL"/>
    <x v="0"/>
    <n v="2627.59"/>
    <x v="2"/>
    <n v="0"/>
    <x v="0"/>
    <n v="0"/>
    <x v="0"/>
    <n v="3460"/>
    <x v="6"/>
    <n v="1"/>
    <x v="4"/>
    <x v="9"/>
    <x v="11"/>
    <n v="0"/>
    <x v="0"/>
    <x v="0"/>
  </r>
  <r>
    <x v="10"/>
    <x v="1"/>
    <s v="C3022001"/>
    <s v="C3022001"/>
    <n v="25512971"/>
    <s v="Recolocado"/>
    <n v="0"/>
    <n v="0"/>
    <n v="0"/>
    <n v="1"/>
    <x v="0"/>
    <x v="0"/>
    <n v="36"/>
    <x v="1"/>
    <x v="0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"/>
    <x v="1"/>
    <s v="C3098001"/>
    <s v="C3098001"/>
    <n v="25530612"/>
    <s v="Recolocado"/>
    <n v="0"/>
    <n v="0"/>
    <n v="0"/>
    <n v="1"/>
    <x v="0"/>
    <x v="0"/>
    <n v="21"/>
    <x v="4"/>
    <x v="1"/>
    <x v="0"/>
    <s v="NULL"/>
    <s v="NULL"/>
    <x v="0"/>
    <s v="NULL"/>
    <x v="0"/>
    <x v="0"/>
    <s v="NULL"/>
    <s v="NULL"/>
    <x v="0"/>
    <s v="NULL"/>
    <x v="0"/>
    <n v="2622.53"/>
    <x v="2"/>
    <n v="0"/>
    <x v="0"/>
    <n v="0"/>
    <x v="0"/>
    <s v="NULL"/>
    <x v="1"/>
    <n v="1"/>
    <x v="4"/>
    <x v="6"/>
    <x v="9"/>
    <n v="0"/>
    <x v="0"/>
    <x v="0"/>
  </r>
  <r>
    <x v="10"/>
    <x v="1"/>
    <s v="C3100001"/>
    <s v="C3100001"/>
    <n v="25531513"/>
    <s v="Recolocado"/>
    <n v="0"/>
    <n v="0"/>
    <n v="0"/>
    <n v="0"/>
    <x v="3"/>
    <x v="0"/>
    <n v="26"/>
    <x v="3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"/>
    <x v="1"/>
    <s v="C3110001"/>
    <s v="C3110001"/>
    <n v="25535493"/>
    <s v="Recolocado"/>
    <n v="0"/>
    <n v="0"/>
    <n v="0"/>
    <n v="0"/>
    <x v="3"/>
    <x v="0"/>
    <n v="38"/>
    <x v="1"/>
    <x v="3"/>
    <x v="2"/>
    <s v="NULL"/>
    <s v="NULL"/>
    <x v="0"/>
    <s v="NULL"/>
    <x v="0"/>
    <x v="0"/>
    <s v="NULL"/>
    <s v="NULL"/>
    <x v="0"/>
    <s v="NULL"/>
    <x v="2"/>
    <n v="722.85"/>
    <x v="3"/>
    <n v="1386"/>
    <x v="3"/>
    <n v="722.85"/>
    <x v="5"/>
    <s v="NULL"/>
    <x v="1"/>
    <s v="NULL"/>
    <x v="1"/>
    <x v="0"/>
    <x v="1"/>
    <n v="12"/>
    <x v="1"/>
    <x v="1"/>
  </r>
  <r>
    <x v="10"/>
    <x v="1"/>
    <s v="C3161001"/>
    <s v="C3161001"/>
    <n v="25531205"/>
    <s v="Recolocado"/>
    <n v="0"/>
    <n v="0"/>
    <n v="0"/>
    <n v="1"/>
    <x v="0"/>
    <x v="0"/>
    <n v="34"/>
    <x v="6"/>
    <x v="4"/>
    <x v="2"/>
    <s v="NULL"/>
    <s v="NULL"/>
    <x v="0"/>
    <s v="NULL"/>
    <x v="0"/>
    <x v="0"/>
    <s v="NULL"/>
    <s v="NULL"/>
    <x v="0"/>
    <s v="NULL"/>
    <x v="0"/>
    <n v="2335.54"/>
    <x v="2"/>
    <n v="0"/>
    <x v="0"/>
    <n v="0"/>
    <x v="0"/>
    <n v="2400"/>
    <x v="0"/>
    <n v="0.95899999999999996"/>
    <x v="4"/>
    <x v="0"/>
    <x v="0"/>
    <n v="0"/>
    <x v="0"/>
    <x v="0"/>
  </r>
  <r>
    <x v="10"/>
    <x v="1"/>
    <s v="Y7666004"/>
    <s v="Y7666004"/>
    <n v="25537528"/>
    <s v="Recolocado"/>
    <n v="0"/>
    <n v="0"/>
    <n v="0"/>
    <n v="0"/>
    <x v="3"/>
    <x v="0"/>
    <n v="59"/>
    <x v="8"/>
    <x v="3"/>
    <x v="2"/>
    <s v="NULL"/>
    <s v="NULL"/>
    <x v="0"/>
    <s v="NULL"/>
    <x v="0"/>
    <x v="0"/>
    <s v="NULL"/>
    <s v="NULL"/>
    <x v="0"/>
    <s v="NULL"/>
    <x v="4"/>
    <n v="33110.82"/>
    <x v="0"/>
    <n v="59"/>
    <x v="5"/>
    <n v="0"/>
    <x v="0"/>
    <s v="NULL"/>
    <x v="1"/>
    <s v="NULL"/>
    <x v="1"/>
    <x v="3"/>
    <x v="2"/>
    <n v="0"/>
    <x v="8"/>
    <x v="0"/>
  </r>
  <r>
    <x v="10"/>
    <x v="1"/>
    <s v="Y7903006"/>
    <s v="Y7903006"/>
    <n v="25460371"/>
    <s v="Recolocado"/>
    <n v="0"/>
    <n v="0"/>
    <n v="0"/>
    <n v="0"/>
    <x v="3"/>
    <x v="0"/>
    <n v="50"/>
    <x v="0"/>
    <x v="5"/>
    <x v="1"/>
    <s v="NULL"/>
    <s v="NULL"/>
    <x v="0"/>
    <s v="NULL"/>
    <x v="0"/>
    <x v="0"/>
    <s v="NULL"/>
    <s v="NULL"/>
    <x v="0"/>
    <s v="NULL"/>
    <x v="4"/>
    <n v="123690.53"/>
    <x v="0"/>
    <n v="53"/>
    <x v="5"/>
    <n v="0"/>
    <x v="0"/>
    <n v="1800"/>
    <x v="5"/>
    <n v="0.92730000000000001"/>
    <x v="4"/>
    <x v="0"/>
    <x v="5"/>
    <n v="0"/>
    <x v="5"/>
    <x v="0"/>
  </r>
  <r>
    <x v="11"/>
    <x v="1"/>
    <s v="C3150001"/>
    <s v="C3150001"/>
    <n v="25530676"/>
    <s v="Recolocado"/>
    <n v="0"/>
    <n v="0"/>
    <n v="0"/>
    <n v="0"/>
    <x v="3"/>
    <x v="0"/>
    <n v="25"/>
    <x v="4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1"/>
    <x v="1"/>
    <s v="C3300001"/>
    <s v="C3300001"/>
    <n v="25540182"/>
    <s v="Recolocado"/>
    <n v="0"/>
    <n v="1"/>
    <n v="0"/>
    <n v="0"/>
    <x v="2"/>
    <x v="0"/>
    <n v="32"/>
    <x v="6"/>
    <x v="3"/>
    <x v="2"/>
    <s v="NULL"/>
    <s v="NULL"/>
    <x v="0"/>
    <s v="NULL"/>
    <x v="0"/>
    <x v="0"/>
    <s v="NULL"/>
    <s v="NULL"/>
    <x v="0"/>
    <s v="NULL"/>
    <x v="2"/>
    <n v="603.05999999999995"/>
    <x v="3"/>
    <n v="1762"/>
    <x v="3"/>
    <n v="603.05999999999995"/>
    <x v="5"/>
    <s v="NULL"/>
    <x v="1"/>
    <s v="NULL"/>
    <x v="1"/>
    <x v="0"/>
    <x v="1"/>
    <n v="12"/>
    <x v="1"/>
    <x v="1"/>
  </r>
  <r>
    <x v="11"/>
    <x v="1"/>
    <s v="C3323001"/>
    <s v="C3323001"/>
    <n v="25539771"/>
    <s v="Recolocado"/>
    <n v="0"/>
    <n v="0"/>
    <n v="0"/>
    <n v="0"/>
    <x v="3"/>
    <x v="0"/>
    <n v="35"/>
    <x v="6"/>
    <x v="3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1"/>
    <x v="1"/>
    <s v="C3347001"/>
    <s v="C3347001"/>
    <n v="25540191"/>
    <s v="Recolocado"/>
    <n v="0"/>
    <n v="0"/>
    <n v="0"/>
    <n v="1"/>
    <x v="0"/>
    <x v="0"/>
    <n v="24"/>
    <x v="4"/>
    <x v="0"/>
    <x v="0"/>
    <s v="NULL"/>
    <s v="NULL"/>
    <x v="0"/>
    <s v="NULL"/>
    <x v="0"/>
    <x v="0"/>
    <s v="NULL"/>
    <s v="NULL"/>
    <x v="0"/>
    <s v="NULL"/>
    <x v="4"/>
    <n v="2885.8"/>
    <x v="2"/>
    <n v="72"/>
    <x v="7"/>
    <n v="0"/>
    <x v="0"/>
    <n v="2828.01"/>
    <x v="0"/>
    <n v="0.58579999999999999"/>
    <x v="2"/>
    <x v="0"/>
    <x v="7"/>
    <n v="0"/>
    <x v="0"/>
    <x v="0"/>
  </r>
  <r>
    <x v="11"/>
    <x v="1"/>
    <s v="C3437001"/>
    <s v="C3437001"/>
    <n v="25543860"/>
    <s v="Recolocado"/>
    <n v="0"/>
    <n v="0"/>
    <n v="0"/>
    <n v="1"/>
    <x v="0"/>
    <x v="0"/>
    <n v="62"/>
    <x v="2"/>
    <x v="4"/>
    <x v="2"/>
    <s v="NULL"/>
    <s v="NULL"/>
    <x v="0"/>
    <s v="NULL"/>
    <x v="0"/>
    <x v="0"/>
    <s v="NULL"/>
    <s v="NULL"/>
    <x v="0"/>
    <s v="NULL"/>
    <x v="2"/>
    <n v="169.84"/>
    <x v="6"/>
    <n v="1833"/>
    <x v="3"/>
    <n v="169.84"/>
    <x v="0"/>
    <s v="NULL"/>
    <x v="1"/>
    <s v="NULL"/>
    <x v="1"/>
    <x v="0"/>
    <x v="1"/>
    <n v="12"/>
    <x v="1"/>
    <x v="1"/>
  </r>
  <r>
    <x v="11"/>
    <x v="1"/>
    <s v="C3456001"/>
    <s v="C3456001"/>
    <n v="25544228"/>
    <s v="Recolocado"/>
    <n v="0"/>
    <n v="0"/>
    <n v="0"/>
    <n v="0"/>
    <x v="3"/>
    <x v="0"/>
    <n v="55"/>
    <x v="5"/>
    <x v="5"/>
    <x v="1"/>
    <s v="NULL"/>
    <s v="NULL"/>
    <x v="0"/>
    <s v="NULL"/>
    <x v="0"/>
    <x v="0"/>
    <s v="NULL"/>
    <s v="NULL"/>
    <x v="0"/>
    <s v="NULL"/>
    <x v="4"/>
    <n v="2050.69"/>
    <x v="2"/>
    <n v="74"/>
    <x v="7"/>
    <n v="0"/>
    <x v="0"/>
    <n v="3362.52"/>
    <x v="6"/>
    <n v="0.84240000000000004"/>
    <x v="8"/>
    <x v="0"/>
    <x v="10"/>
    <n v="0"/>
    <x v="4"/>
    <x v="0"/>
  </r>
  <r>
    <x v="11"/>
    <x v="1"/>
    <s v="C3650001"/>
    <s v="C3650001"/>
    <n v="25544459"/>
    <s v="Recolocado"/>
    <n v="0"/>
    <n v="0"/>
    <n v="0"/>
    <n v="0"/>
    <x v="3"/>
    <x v="0"/>
    <n v="61"/>
    <x v="2"/>
    <x v="5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1"/>
    <x v="1"/>
    <s v="C3678001"/>
    <s v="C3678001"/>
    <n v="25545917"/>
    <s v="Recolocado"/>
    <n v="0"/>
    <n v="0"/>
    <n v="0"/>
    <n v="0"/>
    <x v="3"/>
    <x v="0"/>
    <n v="34"/>
    <x v="6"/>
    <x v="5"/>
    <x v="1"/>
    <s v="NULL"/>
    <s v="NULL"/>
    <x v="0"/>
    <s v="NULL"/>
    <x v="0"/>
    <x v="0"/>
    <s v="NULL"/>
    <s v="NULL"/>
    <x v="0"/>
    <s v="NULL"/>
    <x v="0"/>
    <n v="386.9"/>
    <x v="6"/>
    <n v="0"/>
    <x v="0"/>
    <n v="0"/>
    <x v="0"/>
    <n v="1500"/>
    <x v="5"/>
    <n v="0.93330000000000002"/>
    <x v="4"/>
    <x v="7"/>
    <x v="6"/>
    <n v="0"/>
    <x v="0"/>
    <x v="0"/>
  </r>
  <r>
    <x v="12"/>
    <x v="2"/>
    <s v="C1541002"/>
    <s v="C1541002"/>
    <n v="25550964"/>
    <s v="Recolocado"/>
    <n v="0"/>
    <n v="0"/>
    <n v="0"/>
    <n v="1"/>
    <x v="0"/>
    <x v="0"/>
    <n v="21"/>
    <x v="4"/>
    <x v="2"/>
    <x v="2"/>
    <s v="NULL"/>
    <s v="NULL"/>
    <x v="0"/>
    <s v="NULL"/>
    <x v="0"/>
    <x v="0"/>
    <s v="NULL"/>
    <s v="NULL"/>
    <x v="0"/>
    <s v="NULL"/>
    <x v="0"/>
    <n v="11281.29"/>
    <x v="0"/>
    <n v="0"/>
    <x v="0"/>
    <n v="0"/>
    <x v="0"/>
    <n v="1300"/>
    <x v="5"/>
    <n v="0"/>
    <x v="0"/>
    <x v="5"/>
    <x v="8"/>
    <n v="0"/>
    <x v="0"/>
    <x v="0"/>
  </r>
  <r>
    <x v="12"/>
    <x v="2"/>
    <s v="C1556002"/>
    <s v="C1556002"/>
    <n v="25546817"/>
    <s v="Recolocado"/>
    <n v="0"/>
    <n v="0"/>
    <n v="0"/>
    <n v="1"/>
    <x v="0"/>
    <x v="0"/>
    <n v="29"/>
    <x v="3"/>
    <x v="2"/>
    <x v="2"/>
    <s v="NULL"/>
    <s v="NULL"/>
    <x v="0"/>
    <s v="NULL"/>
    <x v="0"/>
    <x v="0"/>
    <s v="NULL"/>
    <s v="NULL"/>
    <x v="0"/>
    <s v="NULL"/>
    <x v="0"/>
    <n v="20186.900000000001"/>
    <x v="0"/>
    <n v="2"/>
    <x v="2"/>
    <n v="0"/>
    <x v="0"/>
    <n v="24564.7"/>
    <x v="4"/>
    <n v="0.2797"/>
    <x v="5"/>
    <x v="0"/>
    <x v="0"/>
    <n v="0"/>
    <x v="0"/>
    <x v="0"/>
  </r>
  <r>
    <x v="12"/>
    <x v="2"/>
    <s v="C1556003"/>
    <s v="C1556003"/>
    <n v="25547039"/>
    <s v="Recolocado"/>
    <n v="0"/>
    <n v="0"/>
    <n v="0"/>
    <n v="1"/>
    <x v="0"/>
    <x v="0"/>
    <n v="29"/>
    <x v="3"/>
    <x v="2"/>
    <x v="2"/>
    <s v="NULL"/>
    <s v="NULL"/>
    <x v="0"/>
    <s v="NULL"/>
    <x v="0"/>
    <x v="0"/>
    <s v="NULL"/>
    <s v="NULL"/>
    <x v="0"/>
    <s v="NULL"/>
    <x v="0"/>
    <n v="20186.900000000001"/>
    <x v="0"/>
    <n v="2"/>
    <x v="2"/>
    <n v="0"/>
    <x v="0"/>
    <n v="24564.7"/>
    <x v="4"/>
    <n v="0.2797"/>
    <x v="5"/>
    <x v="0"/>
    <x v="0"/>
    <n v="0"/>
    <x v="0"/>
    <x v="0"/>
  </r>
  <r>
    <x v="12"/>
    <x v="2"/>
    <s v="C2159002"/>
    <s v="C2159002"/>
    <n v="25553706"/>
    <s v="Recolocado"/>
    <n v="0"/>
    <n v="0"/>
    <n v="0"/>
    <n v="0"/>
    <x v="3"/>
    <x v="0"/>
    <n v="37"/>
    <x v="1"/>
    <x v="3"/>
    <x v="0"/>
    <s v="NULL"/>
    <s v="NULL"/>
    <x v="0"/>
    <s v="NULL"/>
    <x v="0"/>
    <x v="0"/>
    <s v="NULL"/>
    <s v="NULL"/>
    <x v="0"/>
    <s v="NULL"/>
    <x v="2"/>
    <n v="46964.34"/>
    <x v="0"/>
    <n v="275"/>
    <x v="3"/>
    <n v="0"/>
    <x v="0"/>
    <s v="NULL"/>
    <x v="1"/>
    <n v="1"/>
    <x v="4"/>
    <x v="0"/>
    <x v="2"/>
    <n v="3"/>
    <x v="7"/>
    <x v="4"/>
  </r>
  <r>
    <x v="12"/>
    <x v="2"/>
    <s v="C2170002"/>
    <s v="C2170002"/>
    <n v="25544338"/>
    <s v="Recolocado"/>
    <n v="0"/>
    <n v="0"/>
    <n v="0"/>
    <n v="0"/>
    <x v="3"/>
    <x v="0"/>
    <n v="28"/>
    <x v="3"/>
    <x v="5"/>
    <x v="2"/>
    <s v="NULL"/>
    <s v="NULL"/>
    <x v="0"/>
    <s v="NULL"/>
    <x v="0"/>
    <x v="0"/>
    <s v="NULL"/>
    <s v="NULL"/>
    <x v="0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12"/>
    <x v="2"/>
    <s v="C3386001"/>
    <s v="C3386001"/>
    <n v="25540176"/>
    <s v="Recolocado"/>
    <n v="1"/>
    <n v="0"/>
    <n v="1"/>
    <n v="1"/>
    <x v="1"/>
    <x v="0"/>
    <n v="28"/>
    <x v="3"/>
    <x v="2"/>
    <x v="2"/>
    <s v="NULL"/>
    <s v="NULL"/>
    <x v="0"/>
    <s v="NULL"/>
    <x v="0"/>
    <x v="0"/>
    <s v="NULL"/>
    <s v="NULL"/>
    <x v="0"/>
    <s v="NULL"/>
    <x v="0"/>
    <n v="3818.03"/>
    <x v="5"/>
    <n v="0"/>
    <x v="0"/>
    <n v="0"/>
    <x v="0"/>
    <n v="5900"/>
    <x v="4"/>
    <n v="0.64710000000000001"/>
    <x v="3"/>
    <x v="12"/>
    <x v="4"/>
    <n v="0"/>
    <x v="0"/>
    <x v="0"/>
  </r>
  <r>
    <x v="12"/>
    <x v="2"/>
    <s v="C3664001"/>
    <s v="C3664001"/>
    <n v="25546120"/>
    <s v="Recolocado"/>
    <n v="0"/>
    <n v="0"/>
    <n v="0"/>
    <n v="0"/>
    <x v="3"/>
    <x v="0"/>
    <n v="33"/>
    <x v="6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2"/>
    <x v="2"/>
    <s v="C3684001"/>
    <s v="C3684001"/>
    <n v="25540163"/>
    <s v="Recolocado"/>
    <n v="0"/>
    <n v="0"/>
    <n v="0"/>
    <n v="0"/>
    <x v="3"/>
    <x v="0"/>
    <n v="41"/>
    <x v="7"/>
    <x v="3"/>
    <x v="1"/>
    <s v="NULL"/>
    <s v="NULL"/>
    <x v="0"/>
    <s v="NULL"/>
    <x v="0"/>
    <x v="0"/>
    <s v="NULL"/>
    <s v="NULL"/>
    <x v="0"/>
    <s v="NULL"/>
    <x v="2"/>
    <n v="1029.6600000000001"/>
    <x v="4"/>
    <n v="1244"/>
    <x v="3"/>
    <n v="1029.6600000000001"/>
    <x v="2"/>
    <s v="NULL"/>
    <x v="1"/>
    <s v="NULL"/>
    <x v="1"/>
    <x v="0"/>
    <x v="1"/>
    <n v="12"/>
    <x v="1"/>
    <x v="1"/>
  </r>
  <r>
    <x v="12"/>
    <x v="2"/>
    <s v="C3904001"/>
    <s v="C3904001"/>
    <n v="25549790"/>
    <s v="Recolocado"/>
    <n v="0"/>
    <n v="0"/>
    <n v="0"/>
    <n v="0"/>
    <x v="3"/>
    <x v="0"/>
    <n v="48"/>
    <x v="0"/>
    <x v="3"/>
    <x v="1"/>
    <s v="NULL"/>
    <s v="NULL"/>
    <x v="0"/>
    <s v="NULL"/>
    <x v="0"/>
    <x v="0"/>
    <s v="NULL"/>
    <s v="NULL"/>
    <x v="0"/>
    <s v="NULL"/>
    <x v="0"/>
    <n v="1500"/>
    <x v="4"/>
    <n v="0"/>
    <x v="0"/>
    <n v="0"/>
    <x v="0"/>
    <n v="1"/>
    <x v="2"/>
    <n v="0"/>
    <x v="0"/>
    <x v="6"/>
    <x v="9"/>
    <n v="0"/>
    <x v="0"/>
    <x v="0"/>
  </r>
  <r>
    <x v="12"/>
    <x v="2"/>
    <s v="C3937001"/>
    <s v="C3937001"/>
    <n v="25550661"/>
    <s v="Recolocado"/>
    <n v="0"/>
    <n v="0"/>
    <n v="0"/>
    <n v="0"/>
    <x v="3"/>
    <x v="0"/>
    <n v="46"/>
    <x v="0"/>
    <x v="3"/>
    <x v="1"/>
    <s v="NULL"/>
    <s v="NULL"/>
    <x v="0"/>
    <s v="NULL"/>
    <x v="0"/>
    <x v="0"/>
    <s v="NULL"/>
    <s v="NULL"/>
    <x v="0"/>
    <s v="NULL"/>
    <x v="2"/>
    <n v="2350.36"/>
    <x v="2"/>
    <n v="269"/>
    <x v="3"/>
    <n v="283.5"/>
    <x v="0"/>
    <n v="1579.47"/>
    <x v="5"/>
    <n v="1"/>
    <x v="4"/>
    <x v="0"/>
    <x v="1"/>
    <n v="1"/>
    <x v="1"/>
    <x v="1"/>
  </r>
  <r>
    <x v="12"/>
    <x v="2"/>
    <s v="C3959001"/>
    <s v="C3959001"/>
    <n v="25551533"/>
    <s v="Recolocado"/>
    <n v="1"/>
    <n v="0"/>
    <n v="0"/>
    <n v="1"/>
    <x v="0"/>
    <x v="0"/>
    <n v="22"/>
    <x v="4"/>
    <x v="2"/>
    <x v="2"/>
    <s v="NULL"/>
    <s v="NULL"/>
    <x v="0"/>
    <s v="NULL"/>
    <x v="0"/>
    <x v="0"/>
    <s v="NULL"/>
    <s v="NULL"/>
    <x v="0"/>
    <s v="NULL"/>
    <x v="0"/>
    <n v="2226.69"/>
    <x v="2"/>
    <n v="0"/>
    <x v="0"/>
    <n v="0"/>
    <x v="0"/>
    <n v="1960"/>
    <x v="5"/>
    <n v="0.96319999999999995"/>
    <x v="4"/>
    <x v="9"/>
    <x v="11"/>
    <n v="0"/>
    <x v="0"/>
    <x v="0"/>
  </r>
  <r>
    <x v="12"/>
    <x v="2"/>
    <s v="C4071001"/>
    <s v="C4071001"/>
    <n v="25555319"/>
    <s v="Recolocado"/>
    <n v="0"/>
    <n v="0"/>
    <n v="0"/>
    <n v="0"/>
    <x v="3"/>
    <x v="0"/>
    <n v="36"/>
    <x v="1"/>
    <x v="3"/>
    <x v="1"/>
    <s v="NULL"/>
    <s v="NULL"/>
    <x v="0"/>
    <s v="NULL"/>
    <x v="0"/>
    <x v="0"/>
    <s v="NULL"/>
    <s v="NULL"/>
    <x v="0"/>
    <s v="NULL"/>
    <x v="2"/>
    <n v="1392.2"/>
    <x v="4"/>
    <n v="132"/>
    <x v="3"/>
    <n v="0"/>
    <x v="0"/>
    <s v="NULL"/>
    <x v="1"/>
    <s v="NULL"/>
    <x v="1"/>
    <x v="6"/>
    <x v="1"/>
    <n v="1"/>
    <x v="1"/>
    <x v="5"/>
  </r>
  <r>
    <x v="12"/>
    <x v="2"/>
    <s v="C4115001"/>
    <s v="C4115001"/>
    <n v="25556321"/>
    <s v="Recolocado"/>
    <n v="0"/>
    <n v="0"/>
    <n v="0"/>
    <n v="0"/>
    <x v="3"/>
    <x v="0"/>
    <n v="48"/>
    <x v="0"/>
    <x v="3"/>
    <x v="2"/>
    <s v="NULL"/>
    <s v="NULL"/>
    <x v="0"/>
    <s v="NULL"/>
    <x v="0"/>
    <x v="0"/>
    <s v="NULL"/>
    <s v="NULL"/>
    <x v="0"/>
    <s v="NULL"/>
    <x v="2"/>
    <n v="5492.24"/>
    <x v="0"/>
    <n v="1531"/>
    <x v="3"/>
    <n v="5492.24"/>
    <x v="4"/>
    <s v="NULL"/>
    <x v="1"/>
    <s v="NULL"/>
    <x v="1"/>
    <x v="0"/>
    <x v="1"/>
    <n v="12"/>
    <x v="1"/>
    <x v="1"/>
  </r>
  <r>
    <x v="13"/>
    <x v="2"/>
    <s v="C4177001"/>
    <s v="C4177001"/>
    <n v="25552038"/>
    <s v="Recolocado"/>
    <n v="1"/>
    <n v="0"/>
    <n v="0"/>
    <n v="0"/>
    <x v="3"/>
    <x v="0"/>
    <n v="31"/>
    <x v="6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3"/>
    <x v="2"/>
    <s v="C4386001"/>
    <s v="C4386001"/>
    <n v="25559618"/>
    <s v="Recolocado"/>
    <n v="0"/>
    <n v="0"/>
    <n v="0"/>
    <n v="0"/>
    <x v="3"/>
    <x v="0"/>
    <n v="33"/>
    <x v="6"/>
    <x v="5"/>
    <x v="2"/>
    <s v="NULL"/>
    <s v="NULL"/>
    <x v="0"/>
    <s v="NULL"/>
    <x v="0"/>
    <x v="0"/>
    <s v="NULL"/>
    <s v="NULL"/>
    <x v="0"/>
    <s v="NULL"/>
    <x v="0"/>
    <n v="35604.79"/>
    <x v="0"/>
    <n v="52"/>
    <x v="5"/>
    <n v="0"/>
    <x v="0"/>
    <n v="500"/>
    <x v="2"/>
    <n v="0.9264"/>
    <x v="4"/>
    <x v="0"/>
    <x v="11"/>
    <n v="0"/>
    <x v="0"/>
    <x v="0"/>
  </r>
  <r>
    <x v="13"/>
    <x v="2"/>
    <s v="C4413001"/>
    <s v="C4413001"/>
    <n v="25554576"/>
    <s v="Recolocado"/>
    <n v="1"/>
    <n v="0"/>
    <n v="0"/>
    <n v="0"/>
    <x v="3"/>
    <x v="0"/>
    <n v="48"/>
    <x v="0"/>
    <x v="5"/>
    <x v="0"/>
    <s v="NULL"/>
    <s v="NULL"/>
    <x v="0"/>
    <s v="NULL"/>
    <x v="0"/>
    <x v="0"/>
    <s v="NULL"/>
    <s v="NULL"/>
    <x v="0"/>
    <s v="NULL"/>
    <x v="0"/>
    <n v="2000"/>
    <x v="4"/>
    <n v="0"/>
    <x v="0"/>
    <n v="0"/>
    <x v="0"/>
    <s v="NULL"/>
    <x v="1"/>
    <s v="NULL"/>
    <x v="1"/>
    <x v="3"/>
    <x v="7"/>
    <n v="0"/>
    <x v="0"/>
    <x v="0"/>
  </r>
  <r>
    <x v="13"/>
    <x v="2"/>
    <s v="C4483001"/>
    <s v="C4483001"/>
    <n v="25561505"/>
    <s v="Recolocado"/>
    <n v="0"/>
    <n v="0"/>
    <n v="0"/>
    <n v="0"/>
    <x v="3"/>
    <x v="0"/>
    <n v="32"/>
    <x v="6"/>
    <x v="3"/>
    <x v="1"/>
    <s v="NULL"/>
    <s v="NULL"/>
    <x v="0"/>
    <s v="NULL"/>
    <x v="0"/>
    <x v="0"/>
    <s v="NULL"/>
    <s v="NULL"/>
    <x v="0"/>
    <s v="NULL"/>
    <x v="4"/>
    <n v="1816.99"/>
    <x v="4"/>
    <n v="52"/>
    <x v="5"/>
    <n v="0"/>
    <x v="0"/>
    <s v="NULL"/>
    <x v="1"/>
    <s v="NULL"/>
    <x v="1"/>
    <x v="9"/>
    <x v="6"/>
    <n v="0"/>
    <x v="0"/>
    <x v="0"/>
  </r>
  <r>
    <x v="13"/>
    <x v="2"/>
    <s v="Y7607002"/>
    <s v="Y7607002"/>
    <n v="25559318"/>
    <s v="Recolocado"/>
    <n v="1"/>
    <n v="0"/>
    <n v="0"/>
    <n v="0"/>
    <x v="3"/>
    <x v="0"/>
    <n v="42"/>
    <x v="7"/>
    <x v="5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3"/>
    <x v="2"/>
    <s v="Y7760002"/>
    <s v="Y7760002"/>
    <n v="25558163"/>
    <s v="Recolocado"/>
    <n v="1"/>
    <n v="0"/>
    <n v="0"/>
    <n v="0"/>
    <x v="3"/>
    <x v="0"/>
    <n v="48"/>
    <x v="0"/>
    <x v="5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3"/>
    <x v="2"/>
    <s v="Y8380003"/>
    <s v="Y8380001"/>
    <n v="25564879"/>
    <s v="Recolocado"/>
    <n v="0"/>
    <n v="0"/>
    <n v="0"/>
    <n v="0"/>
    <x v="3"/>
    <x v="0"/>
    <n v="28"/>
    <x v="3"/>
    <x v="5"/>
    <x v="0"/>
    <s v="NULL"/>
    <s v="NULL"/>
    <x v="0"/>
    <s v="NULL"/>
    <x v="0"/>
    <x v="0"/>
    <s v="NULL"/>
    <s v="NULL"/>
    <x v="0"/>
    <s v="NULL"/>
    <x v="2"/>
    <n v="645.61"/>
    <x v="3"/>
    <n v="737"/>
    <x v="3"/>
    <n v="645.61"/>
    <x v="5"/>
    <s v="NULL"/>
    <x v="1"/>
    <s v="NULL"/>
    <x v="1"/>
    <x v="0"/>
    <x v="1"/>
    <n v="12"/>
    <x v="1"/>
    <x v="1"/>
  </r>
  <r>
    <x v="14"/>
    <x v="2"/>
    <s v="B6942003"/>
    <s v="B6942003"/>
    <n v="25573901"/>
    <s v="Recolocado"/>
    <n v="0"/>
    <n v="0"/>
    <n v="0"/>
    <n v="0"/>
    <x v="3"/>
    <x v="0"/>
    <n v="55"/>
    <x v="5"/>
    <x v="5"/>
    <x v="2"/>
    <s v="NULL"/>
    <s v="NULL"/>
    <x v="0"/>
    <s v="NULL"/>
    <x v="0"/>
    <x v="0"/>
    <s v="NULL"/>
    <s v="NULL"/>
    <x v="0"/>
    <s v="NULL"/>
    <x v="3"/>
    <n v="2866.51"/>
    <x v="2"/>
    <n v="30"/>
    <x v="4"/>
    <n v="0"/>
    <x v="0"/>
    <n v="1000"/>
    <x v="3"/>
    <n v="1"/>
    <x v="4"/>
    <x v="0"/>
    <x v="12"/>
    <n v="0"/>
    <x v="0"/>
    <x v="0"/>
  </r>
  <r>
    <x v="14"/>
    <x v="2"/>
    <s v="B8131002"/>
    <s v="B8131002"/>
    <n v="25577827"/>
    <s v="Recolocado"/>
    <n v="0"/>
    <n v="0"/>
    <n v="0"/>
    <n v="0"/>
    <x v="3"/>
    <x v="0"/>
    <n v="52"/>
    <x v="5"/>
    <x v="3"/>
    <x v="0"/>
    <s v="NULL"/>
    <s v="NULL"/>
    <x v="0"/>
    <s v="NULL"/>
    <x v="0"/>
    <x v="0"/>
    <s v="NULL"/>
    <s v="NULL"/>
    <x v="0"/>
    <s v="NULL"/>
    <x v="3"/>
    <n v="20235.23"/>
    <x v="0"/>
    <n v="11"/>
    <x v="4"/>
    <n v="0"/>
    <x v="0"/>
    <s v="NULL"/>
    <x v="1"/>
    <s v="NULL"/>
    <x v="1"/>
    <x v="0"/>
    <x v="12"/>
    <n v="0"/>
    <x v="4"/>
    <x v="0"/>
  </r>
  <r>
    <x v="14"/>
    <x v="2"/>
    <s v="B8492002"/>
    <s v="B8492002"/>
    <n v="25577438"/>
    <s v="Recolocado"/>
    <n v="0"/>
    <n v="0"/>
    <n v="0"/>
    <n v="0"/>
    <x v="3"/>
    <x v="0"/>
    <n v="54"/>
    <x v="5"/>
    <x v="5"/>
    <x v="0"/>
    <s v="NULL"/>
    <s v="NULL"/>
    <x v="0"/>
    <s v="NULL"/>
    <x v="0"/>
    <x v="0"/>
    <s v="NULL"/>
    <s v="NULL"/>
    <x v="0"/>
    <s v="NULL"/>
    <x v="4"/>
    <n v="1231.06"/>
    <x v="4"/>
    <n v="51"/>
    <x v="5"/>
    <n v="0"/>
    <x v="0"/>
    <n v="4872.97"/>
    <x v="7"/>
    <n v="0.42159999999999997"/>
    <x v="9"/>
    <x v="0"/>
    <x v="6"/>
    <n v="0"/>
    <x v="8"/>
    <x v="0"/>
  </r>
  <r>
    <x v="14"/>
    <x v="2"/>
    <s v="B9086002"/>
    <s v="B9086002"/>
    <n v="25567390"/>
    <s v="Recolocado"/>
    <n v="1"/>
    <n v="0"/>
    <n v="0"/>
    <n v="1"/>
    <x v="0"/>
    <x v="0"/>
    <n v="48"/>
    <x v="0"/>
    <x v="2"/>
    <x v="0"/>
    <s v="NULL"/>
    <s v="NULL"/>
    <x v="0"/>
    <s v="NULL"/>
    <x v="0"/>
    <x v="0"/>
    <s v="NULL"/>
    <s v="NULL"/>
    <x v="0"/>
    <s v="NULL"/>
    <x v="0"/>
    <n v="49663.68"/>
    <x v="0"/>
    <n v="0"/>
    <x v="0"/>
    <n v="0"/>
    <x v="0"/>
    <n v="6504.39"/>
    <x v="4"/>
    <n v="0.99939999999999996"/>
    <x v="4"/>
    <x v="0"/>
    <x v="0"/>
    <n v="0"/>
    <x v="0"/>
    <x v="0"/>
  </r>
  <r>
    <x v="14"/>
    <x v="2"/>
    <s v="B9449002"/>
    <s v="B9449002"/>
    <n v="25573902"/>
    <s v="Recolocado"/>
    <n v="0"/>
    <n v="0"/>
    <n v="0"/>
    <n v="0"/>
    <x v="3"/>
    <x v="0"/>
    <n v="41"/>
    <x v="7"/>
    <x v="5"/>
    <x v="0"/>
    <s v="NULL"/>
    <s v="NULL"/>
    <x v="0"/>
    <s v="NULL"/>
    <x v="0"/>
    <x v="0"/>
    <s v="NULL"/>
    <s v="NULL"/>
    <x v="0"/>
    <s v="NULL"/>
    <x v="2"/>
    <n v="44746.21"/>
    <x v="0"/>
    <n v="180"/>
    <x v="3"/>
    <n v="1861.5"/>
    <x v="2"/>
    <n v="1899"/>
    <x v="5"/>
    <n v="1"/>
    <x v="4"/>
    <x v="0"/>
    <x v="7"/>
    <n v="2"/>
    <x v="9"/>
    <x v="1"/>
  </r>
  <r>
    <x v="14"/>
    <x v="2"/>
    <s v="C4473002"/>
    <s v="C4473002"/>
    <n v="25578236"/>
    <s v="Recolocado"/>
    <n v="0"/>
    <n v="0"/>
    <n v="0"/>
    <n v="0"/>
    <x v="3"/>
    <x v="0"/>
    <n v="62"/>
    <x v="2"/>
    <x v="3"/>
    <x v="3"/>
    <s v="NULL"/>
    <s v="NULL"/>
    <x v="0"/>
    <s v="NULL"/>
    <x v="0"/>
    <x v="0"/>
    <s v="NULL"/>
    <s v="NULL"/>
    <x v="0"/>
    <s v="NULL"/>
    <x v="2"/>
    <n v="6841.23"/>
    <x v="0"/>
    <n v="1535"/>
    <x v="3"/>
    <n v="6130.34"/>
    <x v="4"/>
    <s v="NULL"/>
    <x v="1"/>
    <s v="NULL"/>
    <x v="1"/>
    <x v="0"/>
    <x v="1"/>
    <n v="11"/>
    <x v="1"/>
    <x v="1"/>
  </r>
  <r>
    <x v="14"/>
    <x v="2"/>
    <s v="C4545001"/>
    <s v="C4545001"/>
    <n v="25560515"/>
    <s v="Recolocado"/>
    <n v="0"/>
    <n v="0"/>
    <n v="0"/>
    <n v="0"/>
    <x v="3"/>
    <x v="0"/>
    <n v="27"/>
    <x v="3"/>
    <x v="3"/>
    <x v="2"/>
    <s v="NULL"/>
    <s v="NULL"/>
    <x v="0"/>
    <s v="NULL"/>
    <x v="0"/>
    <x v="0"/>
    <s v="NULL"/>
    <s v="NULL"/>
    <x v="0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14"/>
    <x v="2"/>
    <s v="C4620001"/>
    <s v="C4620001"/>
    <n v="25559321"/>
    <s v="Recolocado"/>
    <n v="1"/>
    <n v="0"/>
    <n v="0"/>
    <n v="0"/>
    <x v="3"/>
    <x v="0"/>
    <n v="26"/>
    <x v="3"/>
    <x v="3"/>
    <x v="0"/>
    <s v="NULL"/>
    <s v="NULL"/>
    <x v="0"/>
    <s v="NULL"/>
    <x v="0"/>
    <x v="0"/>
    <s v="NULL"/>
    <s v="NULL"/>
    <x v="0"/>
    <s v="NULL"/>
    <x v="0"/>
    <n v="1252.5999999999999"/>
    <x v="4"/>
    <n v="0"/>
    <x v="0"/>
    <n v="0"/>
    <x v="0"/>
    <s v="NULL"/>
    <x v="1"/>
    <s v="NULL"/>
    <x v="1"/>
    <x v="6"/>
    <x v="9"/>
    <n v="0"/>
    <x v="3"/>
    <x v="0"/>
  </r>
  <r>
    <x v="14"/>
    <x v="2"/>
    <s v="C4657001"/>
    <s v="C4657001"/>
    <n v="25567388"/>
    <s v="Recolocado"/>
    <n v="0"/>
    <n v="0"/>
    <n v="0"/>
    <n v="0"/>
    <x v="3"/>
    <x v="0"/>
    <n v="41"/>
    <x v="7"/>
    <x v="3"/>
    <x v="2"/>
    <s v="NULL"/>
    <s v="NULL"/>
    <x v="0"/>
    <s v="NULL"/>
    <x v="0"/>
    <x v="0"/>
    <s v="NULL"/>
    <s v="NULL"/>
    <x v="0"/>
    <s v="NULL"/>
    <x v="2"/>
    <n v="871.29"/>
    <x v="3"/>
    <n v="2533"/>
    <x v="3"/>
    <n v="871.29"/>
    <x v="5"/>
    <s v="NULL"/>
    <x v="1"/>
    <s v="NULL"/>
    <x v="1"/>
    <x v="0"/>
    <x v="1"/>
    <n v="12"/>
    <x v="1"/>
    <x v="1"/>
  </r>
  <r>
    <x v="14"/>
    <x v="2"/>
    <s v="C4694001"/>
    <s v="C4694001"/>
    <n v="25567588"/>
    <s v="Recolocado"/>
    <n v="0"/>
    <n v="0"/>
    <n v="0"/>
    <n v="0"/>
    <x v="3"/>
    <x v="0"/>
    <n v="46"/>
    <x v="0"/>
    <x v="5"/>
    <x v="4"/>
    <s v="NULL"/>
    <s v="NULL"/>
    <x v="0"/>
    <s v="NULL"/>
    <x v="0"/>
    <x v="0"/>
    <s v="NULL"/>
    <s v="NULL"/>
    <x v="0"/>
    <s v="NULL"/>
    <x v="2"/>
    <n v="38104.51"/>
    <x v="0"/>
    <n v="2284"/>
    <x v="3"/>
    <n v="1519.41"/>
    <x v="2"/>
    <n v="2256.8000000000002"/>
    <x v="0"/>
    <n v="5.0999999999999997E-2"/>
    <x v="10"/>
    <x v="0"/>
    <x v="3"/>
    <n v="2"/>
    <x v="0"/>
    <x v="6"/>
  </r>
  <r>
    <x v="14"/>
    <x v="2"/>
    <s v="C4746001"/>
    <s v="C4746001"/>
    <n v="25573904"/>
    <s v="Recolocado"/>
    <n v="0"/>
    <n v="0"/>
    <n v="0"/>
    <n v="0"/>
    <x v="3"/>
    <x v="0"/>
    <n v="38"/>
    <x v="1"/>
    <x v="5"/>
    <x v="2"/>
    <s v="NULL"/>
    <s v="NULL"/>
    <x v="0"/>
    <s v="NULL"/>
    <x v="0"/>
    <x v="0"/>
    <s v="NULL"/>
    <s v="NULL"/>
    <x v="0"/>
    <s v="NULL"/>
    <x v="0"/>
    <n v="1683.9"/>
    <x v="4"/>
    <n v="0"/>
    <x v="0"/>
    <n v="0"/>
    <x v="0"/>
    <n v="400"/>
    <x v="2"/>
    <n v="0.68930000000000002"/>
    <x v="3"/>
    <x v="10"/>
    <x v="12"/>
    <n v="0"/>
    <x v="0"/>
    <x v="0"/>
  </r>
  <r>
    <x v="14"/>
    <x v="2"/>
    <s v="C4788001"/>
    <s v="C4788001"/>
    <n v="25576103"/>
    <s v="Recolocado"/>
    <n v="0"/>
    <n v="0"/>
    <n v="0"/>
    <n v="0"/>
    <x v="3"/>
    <x v="0"/>
    <n v="48"/>
    <x v="0"/>
    <x v="3"/>
    <x v="0"/>
    <s v="NULL"/>
    <s v="NULL"/>
    <x v="0"/>
    <s v="NULL"/>
    <x v="0"/>
    <x v="0"/>
    <s v="NULL"/>
    <s v="NULL"/>
    <x v="0"/>
    <s v="NULL"/>
    <x v="2"/>
    <n v="113.61"/>
    <x v="6"/>
    <n v="3629"/>
    <x v="3"/>
    <n v="113.61"/>
    <x v="0"/>
    <s v="NULL"/>
    <x v="1"/>
    <s v="NULL"/>
    <x v="1"/>
    <x v="0"/>
    <x v="1"/>
    <n v="12"/>
    <x v="1"/>
    <x v="1"/>
  </r>
  <r>
    <x v="14"/>
    <x v="2"/>
    <s v="C4880001"/>
    <s v="C4880001"/>
    <n v="25568463"/>
    <s v="Recolocado"/>
    <n v="0"/>
    <n v="0"/>
    <n v="0"/>
    <n v="0"/>
    <x v="3"/>
    <x v="0"/>
    <n v="43"/>
    <x v="7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4"/>
    <x v="2"/>
    <s v="Y8095003"/>
    <s v="Y8095003"/>
    <n v="25575526"/>
    <s v="Recolocado"/>
    <n v="0"/>
    <n v="0"/>
    <n v="0"/>
    <n v="0"/>
    <x v="3"/>
    <x v="0"/>
    <n v="57"/>
    <x v="8"/>
    <x v="3"/>
    <x v="0"/>
    <s v="NULL"/>
    <s v="NULL"/>
    <x v="0"/>
    <s v="NULL"/>
    <x v="0"/>
    <x v="0"/>
    <s v="NULL"/>
    <s v="NULL"/>
    <x v="0"/>
    <s v="NULL"/>
    <x v="4"/>
    <n v="45332.63"/>
    <x v="0"/>
    <n v="36"/>
    <x v="5"/>
    <n v="0"/>
    <x v="0"/>
    <n v="14400"/>
    <x v="4"/>
    <n v="1"/>
    <x v="4"/>
    <x v="0"/>
    <x v="12"/>
    <n v="0"/>
    <x v="0"/>
    <x v="0"/>
  </r>
  <r>
    <x v="14"/>
    <x v="2"/>
    <s v="Y8691002"/>
    <s v="Y8691002"/>
    <n v="25576704"/>
    <s v="Recolocado"/>
    <n v="0"/>
    <n v="0"/>
    <n v="0"/>
    <n v="1"/>
    <x v="0"/>
    <x v="0"/>
    <n v="35"/>
    <x v="6"/>
    <x v="4"/>
    <x v="0"/>
    <s v="NULL"/>
    <s v="NULL"/>
    <x v="0"/>
    <s v="NULL"/>
    <x v="0"/>
    <x v="0"/>
    <s v="NULL"/>
    <s v="NULL"/>
    <x v="0"/>
    <s v="NULL"/>
    <x v="0"/>
    <n v="1851.4"/>
    <x v="4"/>
    <n v="0"/>
    <x v="0"/>
    <n v="0"/>
    <x v="0"/>
    <s v="NULL"/>
    <x v="1"/>
    <s v="NULL"/>
    <x v="1"/>
    <x v="10"/>
    <x v="12"/>
    <n v="0"/>
    <x v="0"/>
    <x v="0"/>
  </r>
  <r>
    <x v="14"/>
    <x v="2"/>
    <s v="Y8921004"/>
    <s v="Y8921004"/>
    <n v="25577299"/>
    <s v="Recolocado"/>
    <n v="0"/>
    <n v="0"/>
    <n v="0"/>
    <n v="0"/>
    <x v="3"/>
    <x v="0"/>
    <n v="59"/>
    <x v="8"/>
    <x v="3"/>
    <x v="2"/>
    <s v="NULL"/>
    <s v="NULL"/>
    <x v="0"/>
    <s v="NULL"/>
    <x v="0"/>
    <x v="0"/>
    <s v="NULL"/>
    <s v="NULL"/>
    <x v="0"/>
    <s v="NULL"/>
    <x v="0"/>
    <n v="41801.199999999997"/>
    <x v="0"/>
    <n v="0"/>
    <x v="0"/>
    <n v="0"/>
    <x v="0"/>
    <s v="NULL"/>
    <x v="1"/>
    <s v="NULL"/>
    <x v="1"/>
    <x v="0"/>
    <x v="0"/>
    <n v="0"/>
    <x v="0"/>
    <x v="0"/>
  </r>
  <r>
    <x v="14"/>
    <x v="2"/>
    <s v="Y8967003"/>
    <s v="Y8967003"/>
    <n v="25577269"/>
    <s v="Recolocado"/>
    <n v="0"/>
    <n v="0"/>
    <n v="0"/>
    <n v="0"/>
    <x v="3"/>
    <x v="0"/>
    <n v="53"/>
    <x v="5"/>
    <x v="3"/>
    <x v="1"/>
    <s v="NULL"/>
    <s v="NULL"/>
    <x v="0"/>
    <s v="NULL"/>
    <x v="0"/>
    <x v="0"/>
    <s v="NULL"/>
    <s v="NULL"/>
    <x v="0"/>
    <s v="NULL"/>
    <x v="3"/>
    <n v="1209.1500000000001"/>
    <x v="4"/>
    <n v="21"/>
    <x v="4"/>
    <n v="0"/>
    <x v="0"/>
    <n v="877.72"/>
    <x v="3"/>
    <n v="1"/>
    <x v="4"/>
    <x v="10"/>
    <x v="7"/>
    <n v="0"/>
    <x v="8"/>
    <x v="0"/>
  </r>
  <r>
    <x v="15"/>
    <x v="2"/>
    <s v="B6984003"/>
    <s v="B6984003"/>
    <n v="25586255"/>
    <s v="Recolocado"/>
    <n v="1"/>
    <n v="0"/>
    <n v="0"/>
    <n v="0"/>
    <x v="3"/>
    <x v="0"/>
    <n v="23"/>
    <x v="4"/>
    <x v="5"/>
    <x v="2"/>
    <s v="NULL"/>
    <s v="NULL"/>
    <x v="0"/>
    <s v="NULL"/>
    <x v="0"/>
    <x v="0"/>
    <s v="NULL"/>
    <s v="NULL"/>
    <x v="0"/>
    <s v="NULL"/>
    <x v="3"/>
    <n v="49195.69"/>
    <x v="0"/>
    <n v="27"/>
    <x v="4"/>
    <n v="0"/>
    <x v="0"/>
    <n v="2800"/>
    <x v="0"/>
    <n v="1"/>
    <x v="4"/>
    <x v="0"/>
    <x v="3"/>
    <n v="0"/>
    <x v="0"/>
    <x v="0"/>
  </r>
  <r>
    <x v="15"/>
    <x v="2"/>
    <s v="B7340002"/>
    <s v="B7340002"/>
    <n v="25576326"/>
    <s v="Recolocado"/>
    <n v="1"/>
    <n v="0"/>
    <n v="0"/>
    <n v="0"/>
    <x v="3"/>
    <x v="0"/>
    <n v="30"/>
    <x v="3"/>
    <x v="3"/>
    <x v="0"/>
    <s v="NULL"/>
    <s v="NULL"/>
    <x v="0"/>
    <s v="NULL"/>
    <x v="0"/>
    <x v="0"/>
    <s v="NULL"/>
    <s v="NULL"/>
    <x v="0"/>
    <s v="NULL"/>
    <x v="6"/>
    <n v="41675.25"/>
    <x v="0"/>
    <n v="479"/>
    <x v="3"/>
    <n v="2174.6999999999998"/>
    <x v="6"/>
    <n v="935.06"/>
    <x v="3"/>
    <n v="0.99539999999999995"/>
    <x v="4"/>
    <x v="0"/>
    <x v="1"/>
    <n v="0"/>
    <x v="1"/>
    <x v="0"/>
  </r>
  <r>
    <x v="15"/>
    <x v="2"/>
    <s v="C1449002"/>
    <s v="C1449002"/>
    <n v="25585278"/>
    <s v="Recolocado"/>
    <n v="0"/>
    <n v="0"/>
    <n v="0"/>
    <n v="0"/>
    <x v="3"/>
    <x v="0"/>
    <n v="50"/>
    <x v="0"/>
    <x v="5"/>
    <x v="2"/>
    <s v="NULL"/>
    <s v="NULL"/>
    <x v="0"/>
    <s v="NULL"/>
    <x v="0"/>
    <x v="0"/>
    <s v="NULL"/>
    <s v="NULL"/>
    <x v="0"/>
    <s v="NULL"/>
    <x v="2"/>
    <n v="37897.339999999997"/>
    <x v="0"/>
    <n v="510"/>
    <x v="3"/>
    <n v="505.34"/>
    <x v="5"/>
    <s v="NULL"/>
    <x v="1"/>
    <s v="NULL"/>
    <x v="1"/>
    <x v="9"/>
    <x v="1"/>
    <n v="7"/>
    <x v="1"/>
    <x v="4"/>
  </r>
  <r>
    <x v="15"/>
    <x v="2"/>
    <s v="C5109001"/>
    <s v="C5109001"/>
    <n v="25572312"/>
    <s v="Recolocado"/>
    <n v="0"/>
    <n v="0"/>
    <n v="0"/>
    <n v="0"/>
    <x v="3"/>
    <x v="0"/>
    <n v="28"/>
    <x v="3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5"/>
    <x v="2"/>
    <s v="C5164001"/>
    <s v="C5164001"/>
    <n v="25576010"/>
    <s v="Recolocado"/>
    <n v="0"/>
    <n v="0"/>
    <n v="0"/>
    <n v="1"/>
    <x v="0"/>
    <x v="0"/>
    <n v="49"/>
    <x v="0"/>
    <x v="2"/>
    <x v="2"/>
    <s v="NULL"/>
    <s v="NULL"/>
    <x v="0"/>
    <s v="NULL"/>
    <x v="0"/>
    <x v="0"/>
    <s v="NULL"/>
    <s v="NULL"/>
    <x v="0"/>
    <s v="NULL"/>
    <x v="0"/>
    <n v="22622.26"/>
    <x v="0"/>
    <n v="0"/>
    <x v="0"/>
    <n v="0"/>
    <x v="0"/>
    <n v="5400"/>
    <x v="4"/>
    <n v="0.86819999999999997"/>
    <x v="8"/>
    <x v="0"/>
    <x v="0"/>
    <n v="0"/>
    <x v="0"/>
    <x v="0"/>
  </r>
  <r>
    <x v="15"/>
    <x v="2"/>
    <s v="C5214001"/>
    <s v="C5214001"/>
    <n v="25585774"/>
    <s v="Recolocado"/>
    <n v="0"/>
    <n v="0"/>
    <n v="0"/>
    <n v="0"/>
    <x v="3"/>
    <x v="0"/>
    <n v="36"/>
    <x v="1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5"/>
    <x v="2"/>
    <s v="C5218001"/>
    <s v="C5218001"/>
    <n v="25585652"/>
    <s v="Recolocado"/>
    <n v="0"/>
    <n v="0"/>
    <n v="0"/>
    <n v="0"/>
    <x v="3"/>
    <x v="0"/>
    <n v="43"/>
    <x v="7"/>
    <x v="3"/>
    <x v="2"/>
    <s v="NULL"/>
    <s v="NULL"/>
    <x v="0"/>
    <s v="NULL"/>
    <x v="0"/>
    <x v="0"/>
    <s v="NULL"/>
    <s v="NULL"/>
    <x v="0"/>
    <s v="NULL"/>
    <x v="0"/>
    <n v="3129.83"/>
    <x v="5"/>
    <n v="0"/>
    <x v="0"/>
    <n v="0"/>
    <x v="0"/>
    <n v="5120"/>
    <x v="4"/>
    <n v="0.96399999999999997"/>
    <x v="4"/>
    <x v="0"/>
    <x v="0"/>
    <n v="0"/>
    <x v="0"/>
    <x v="0"/>
  </r>
  <r>
    <x v="15"/>
    <x v="2"/>
    <s v="C5352001"/>
    <s v="C5352001"/>
    <n v="25589615"/>
    <s v="Recolocado"/>
    <n v="0"/>
    <n v="0"/>
    <n v="0"/>
    <n v="0"/>
    <x v="3"/>
    <x v="0"/>
    <n v="46"/>
    <x v="0"/>
    <x v="5"/>
    <x v="2"/>
    <s v="NULL"/>
    <s v="NULL"/>
    <x v="0"/>
    <s v="NULL"/>
    <x v="0"/>
    <x v="0"/>
    <s v="NULL"/>
    <s v="NULL"/>
    <x v="0"/>
    <s v="NULL"/>
    <x v="2"/>
    <n v="6744.12"/>
    <x v="0"/>
    <n v="390"/>
    <x v="3"/>
    <n v="1776.9"/>
    <x v="2"/>
    <s v="NULL"/>
    <x v="1"/>
    <s v="NULL"/>
    <x v="1"/>
    <x v="0"/>
    <x v="1"/>
    <n v="6"/>
    <x v="1"/>
    <x v="1"/>
  </r>
  <r>
    <x v="16"/>
    <x v="2"/>
    <s v="B7039002"/>
    <s v="B7039002"/>
    <n v="25600913"/>
    <s v="Recolocado"/>
    <n v="0"/>
    <n v="0"/>
    <n v="0"/>
    <n v="0"/>
    <x v="3"/>
    <x v="0"/>
    <n v="41"/>
    <x v="7"/>
    <x v="3"/>
    <x v="1"/>
    <s v="NULL"/>
    <s v="NULL"/>
    <x v="0"/>
    <s v="NULL"/>
    <x v="0"/>
    <x v="0"/>
    <s v="NULL"/>
    <s v="NULL"/>
    <x v="0"/>
    <s v="NULL"/>
    <x v="0"/>
    <n v="46701.36"/>
    <x v="0"/>
    <n v="25"/>
    <x v="4"/>
    <n v="0"/>
    <x v="0"/>
    <n v="3445.08"/>
    <x v="6"/>
    <n v="1"/>
    <x v="4"/>
    <x v="0"/>
    <x v="12"/>
    <n v="0"/>
    <x v="0"/>
    <x v="0"/>
  </r>
  <r>
    <x v="16"/>
    <x v="2"/>
    <s v="C5309001"/>
    <s v="C5309001"/>
    <n v="25589646"/>
    <s v="Recolocado"/>
    <n v="0"/>
    <n v="0"/>
    <n v="0"/>
    <n v="0"/>
    <x v="3"/>
    <x v="0"/>
    <n v="42"/>
    <x v="7"/>
    <x v="3"/>
    <x v="2"/>
    <s v="NULL"/>
    <s v="NULL"/>
    <x v="0"/>
    <s v="NULL"/>
    <x v="0"/>
    <x v="0"/>
    <s v="NULL"/>
    <s v="NULL"/>
    <x v="0"/>
    <s v="NULL"/>
    <x v="2"/>
    <n v="6882.17"/>
    <x v="0"/>
    <n v="6901"/>
    <x v="3"/>
    <n v="5661.74"/>
    <x v="4"/>
    <s v="NULL"/>
    <x v="1"/>
    <n v="1"/>
    <x v="4"/>
    <x v="0"/>
    <x v="1"/>
    <n v="12"/>
    <x v="1"/>
    <x v="1"/>
  </r>
  <r>
    <x v="16"/>
    <x v="2"/>
    <s v="C5415001"/>
    <s v="C5415001"/>
    <n v="25584946"/>
    <s v="Recolocado"/>
    <n v="0"/>
    <n v="0"/>
    <n v="0"/>
    <n v="0"/>
    <x v="3"/>
    <x v="0"/>
    <n v="56"/>
    <x v="8"/>
    <x v="5"/>
    <x v="1"/>
    <s v="NULL"/>
    <s v="NULL"/>
    <x v="0"/>
    <s v="NULL"/>
    <x v="0"/>
    <x v="0"/>
    <s v="NULL"/>
    <s v="NULL"/>
    <x v="0"/>
    <s v="NULL"/>
    <x v="2"/>
    <n v="1520.35"/>
    <x v="4"/>
    <n v="1449"/>
    <x v="3"/>
    <n v="1387"/>
    <x v="2"/>
    <n v="1000"/>
    <x v="3"/>
    <n v="0"/>
    <x v="0"/>
    <x v="0"/>
    <x v="1"/>
    <n v="11"/>
    <x v="1"/>
    <x v="1"/>
  </r>
  <r>
    <x v="16"/>
    <x v="2"/>
    <s v="C5482001"/>
    <s v="C5482001"/>
    <n v="25584254"/>
    <s v="Recolocado"/>
    <n v="0"/>
    <n v="0"/>
    <n v="0"/>
    <n v="0"/>
    <x v="3"/>
    <x v="0"/>
    <n v="37"/>
    <x v="1"/>
    <x v="5"/>
    <x v="2"/>
    <s v="NULL"/>
    <s v="NULL"/>
    <x v="0"/>
    <s v="NULL"/>
    <x v="0"/>
    <x v="0"/>
    <s v="NULL"/>
    <s v="NULL"/>
    <x v="0"/>
    <s v="NULL"/>
    <x v="2"/>
    <n v="8420.9"/>
    <x v="0"/>
    <n v="2708"/>
    <x v="3"/>
    <n v="8420.9"/>
    <x v="4"/>
    <s v="NULL"/>
    <x v="1"/>
    <s v="NULL"/>
    <x v="1"/>
    <x v="0"/>
    <x v="1"/>
    <n v="12"/>
    <x v="1"/>
    <x v="1"/>
  </r>
  <r>
    <x v="16"/>
    <x v="2"/>
    <s v="C5506001"/>
    <s v="C5506001"/>
    <n v="25594687"/>
    <s v="Recolocado"/>
    <n v="1"/>
    <n v="0"/>
    <n v="0"/>
    <n v="0"/>
    <x v="3"/>
    <x v="0"/>
    <n v="29"/>
    <x v="3"/>
    <x v="5"/>
    <x v="0"/>
    <s v="NULL"/>
    <s v="NULL"/>
    <x v="0"/>
    <s v="NULL"/>
    <x v="0"/>
    <x v="0"/>
    <s v="NULL"/>
    <s v="NULL"/>
    <x v="0"/>
    <s v="NULL"/>
    <x v="0"/>
    <n v="32852.480000000003"/>
    <x v="0"/>
    <n v="2"/>
    <x v="2"/>
    <n v="0"/>
    <x v="0"/>
    <s v="NULL"/>
    <x v="1"/>
    <n v="1"/>
    <x v="4"/>
    <x v="3"/>
    <x v="7"/>
    <n v="0"/>
    <x v="9"/>
    <x v="0"/>
  </r>
  <r>
    <x v="16"/>
    <x v="2"/>
    <s v="C5612001"/>
    <s v="C5612001"/>
    <n v="25596554"/>
    <s v="Recolocado"/>
    <n v="1"/>
    <n v="0"/>
    <n v="0"/>
    <n v="0"/>
    <x v="3"/>
    <x v="0"/>
    <n v="23"/>
    <x v="4"/>
    <x v="3"/>
    <x v="2"/>
    <s v="NULL"/>
    <s v="NULL"/>
    <x v="0"/>
    <s v="NULL"/>
    <x v="0"/>
    <x v="0"/>
    <s v="NULL"/>
    <s v="NULL"/>
    <x v="0"/>
    <s v="NULL"/>
    <x v="2"/>
    <n v="702.89"/>
    <x v="3"/>
    <n v="882"/>
    <x v="3"/>
    <n v="702.89"/>
    <x v="5"/>
    <s v="NULL"/>
    <x v="1"/>
    <s v="NULL"/>
    <x v="1"/>
    <x v="0"/>
    <x v="1"/>
    <n v="12"/>
    <x v="1"/>
    <x v="1"/>
  </r>
  <r>
    <x v="16"/>
    <x v="2"/>
    <s v="C5728001"/>
    <s v="C5728001"/>
    <n v="25598931"/>
    <s v="Recolocado"/>
    <n v="0"/>
    <n v="0"/>
    <n v="0"/>
    <n v="0"/>
    <x v="3"/>
    <x v="0"/>
    <n v="54"/>
    <x v="5"/>
    <x v="5"/>
    <x v="2"/>
    <s v="NULL"/>
    <s v="NULL"/>
    <x v="0"/>
    <s v="NULL"/>
    <x v="0"/>
    <x v="0"/>
    <s v="NULL"/>
    <s v="NULL"/>
    <x v="0"/>
    <s v="NULL"/>
    <x v="0"/>
    <n v="13930.63"/>
    <x v="0"/>
    <n v="0"/>
    <x v="0"/>
    <n v="0"/>
    <x v="0"/>
    <n v="10356.35"/>
    <x v="4"/>
    <n v="0.79330000000000001"/>
    <x v="7"/>
    <x v="0"/>
    <x v="0"/>
    <n v="0"/>
    <x v="0"/>
    <x v="0"/>
  </r>
  <r>
    <x v="16"/>
    <x v="2"/>
    <s v="C5865001"/>
    <s v="C5865001"/>
    <n v="25593392"/>
    <s v="Recolocado"/>
    <n v="0"/>
    <n v="0"/>
    <n v="0"/>
    <n v="0"/>
    <x v="3"/>
    <x v="0"/>
    <n v="57"/>
    <x v="8"/>
    <x v="3"/>
    <x v="0"/>
    <s v="NULL"/>
    <s v="NULL"/>
    <x v="0"/>
    <s v="NULL"/>
    <x v="0"/>
    <x v="0"/>
    <s v="NULL"/>
    <s v="NULL"/>
    <x v="0"/>
    <s v="NULL"/>
    <x v="2"/>
    <n v="516.94000000000005"/>
    <x v="3"/>
    <n v="2708"/>
    <x v="3"/>
    <n v="516.94000000000005"/>
    <x v="5"/>
    <s v="NULL"/>
    <x v="1"/>
    <s v="NULL"/>
    <x v="1"/>
    <x v="0"/>
    <x v="1"/>
    <n v="12"/>
    <x v="1"/>
    <x v="1"/>
  </r>
  <r>
    <x v="16"/>
    <x v="2"/>
    <s v="Y8407003"/>
    <s v="Y8407003"/>
    <n v="25602340"/>
    <s v="Recolocado"/>
    <n v="1"/>
    <n v="0"/>
    <n v="0"/>
    <n v="1"/>
    <x v="0"/>
    <x v="0"/>
    <n v="25"/>
    <x v="4"/>
    <x v="4"/>
    <x v="2"/>
    <s v="NULL"/>
    <s v="NULL"/>
    <x v="0"/>
    <s v="NULL"/>
    <x v="0"/>
    <x v="0"/>
    <s v="NULL"/>
    <s v="NULL"/>
    <x v="0"/>
    <s v="NULL"/>
    <x v="0"/>
    <n v="39481.31"/>
    <x v="0"/>
    <n v="0"/>
    <x v="0"/>
    <n v="0"/>
    <x v="0"/>
    <s v="NULL"/>
    <x v="1"/>
    <s v="NULL"/>
    <x v="1"/>
    <x v="0"/>
    <x v="0"/>
    <n v="0"/>
    <x v="0"/>
    <x v="0"/>
  </r>
  <r>
    <x v="16"/>
    <x v="2"/>
    <s v="Y8720002"/>
    <s v="Y8720002"/>
    <n v="25600616"/>
    <s v="Recolocado"/>
    <n v="0"/>
    <n v="0"/>
    <n v="0"/>
    <n v="0"/>
    <x v="3"/>
    <x v="0"/>
    <n v="23"/>
    <x v="4"/>
    <x v="3"/>
    <x v="0"/>
    <s v="NULL"/>
    <s v="NULL"/>
    <x v="0"/>
    <s v="NULL"/>
    <x v="0"/>
    <x v="0"/>
    <s v="NULL"/>
    <s v="NULL"/>
    <x v="0"/>
    <s v="NULL"/>
    <x v="0"/>
    <n v="7500"/>
    <x v="0"/>
    <n v="0"/>
    <x v="0"/>
    <n v="0"/>
    <x v="0"/>
    <s v="NULL"/>
    <x v="1"/>
    <s v="NULL"/>
    <x v="1"/>
    <x v="0"/>
    <x v="0"/>
    <n v="0"/>
    <x v="0"/>
    <x v="0"/>
  </r>
  <r>
    <x v="16"/>
    <x v="2"/>
    <s v="Y9015003"/>
    <s v="Y9015003"/>
    <n v="25603769"/>
    <s v="Recolocado"/>
    <n v="0"/>
    <n v="0"/>
    <n v="0"/>
    <n v="0"/>
    <x v="3"/>
    <x v="0"/>
    <n v="29"/>
    <x v="3"/>
    <x v="3"/>
    <x v="1"/>
    <s v="NULL"/>
    <s v="NULL"/>
    <x v="0"/>
    <s v="NULL"/>
    <x v="0"/>
    <x v="0"/>
    <s v="NULL"/>
    <s v="NULL"/>
    <x v="0"/>
    <s v="NULL"/>
    <x v="0"/>
    <n v="41209.74"/>
    <x v="0"/>
    <n v="0"/>
    <x v="0"/>
    <n v="0"/>
    <x v="0"/>
    <s v="NULL"/>
    <x v="1"/>
    <s v="NULL"/>
    <x v="1"/>
    <x v="0"/>
    <x v="0"/>
    <n v="0"/>
    <x v="0"/>
    <x v="0"/>
  </r>
  <r>
    <x v="17"/>
    <x v="2"/>
    <s v="C1803003"/>
    <s v="C1803003"/>
    <n v="25602364"/>
    <s v="Recolocado"/>
    <n v="0"/>
    <n v="0"/>
    <n v="0"/>
    <n v="0"/>
    <x v="3"/>
    <x v="0"/>
    <n v="35"/>
    <x v="6"/>
    <x v="3"/>
    <x v="3"/>
    <s v="NULL"/>
    <s v="NULL"/>
    <x v="0"/>
    <s v="NULL"/>
    <x v="0"/>
    <x v="0"/>
    <s v="NULL"/>
    <s v="NULL"/>
    <x v="0"/>
    <s v="NULL"/>
    <x v="6"/>
    <n v="57069.19"/>
    <x v="0"/>
    <n v="95"/>
    <x v="6"/>
    <n v="0"/>
    <x v="0"/>
    <s v="NULL"/>
    <x v="1"/>
    <s v="NULL"/>
    <x v="1"/>
    <x v="10"/>
    <x v="8"/>
    <n v="0"/>
    <x v="9"/>
    <x v="0"/>
  </r>
  <r>
    <x v="17"/>
    <x v="2"/>
    <s v="C3526003"/>
    <s v="C3526003"/>
    <n v="25603180"/>
    <s v="Recolocado"/>
    <n v="0"/>
    <n v="0"/>
    <n v="0"/>
    <n v="0"/>
    <x v="3"/>
    <x v="0"/>
    <n v="51"/>
    <x v="5"/>
    <x v="5"/>
    <x v="2"/>
    <s v="NULL"/>
    <s v="NULL"/>
    <x v="0"/>
    <s v="NULL"/>
    <x v="0"/>
    <x v="0"/>
    <s v="NULL"/>
    <s v="NULL"/>
    <x v="0"/>
    <s v="NULL"/>
    <x v="2"/>
    <n v="73394.399999999994"/>
    <x v="0"/>
    <n v="781"/>
    <x v="3"/>
    <n v="5538.52"/>
    <x v="4"/>
    <s v="NULL"/>
    <x v="1"/>
    <s v="NULL"/>
    <x v="1"/>
    <x v="0"/>
    <x v="1"/>
    <n v="7"/>
    <x v="1"/>
    <x v="7"/>
  </r>
  <r>
    <x v="17"/>
    <x v="2"/>
    <s v="C5903001"/>
    <s v="C5903001"/>
    <n v="25601724"/>
    <s v="Recolocado"/>
    <n v="0"/>
    <n v="0"/>
    <n v="0"/>
    <n v="0"/>
    <x v="3"/>
    <x v="0"/>
    <n v="41"/>
    <x v="7"/>
    <x v="3"/>
    <x v="0"/>
    <s v="NULL"/>
    <s v="NULL"/>
    <x v="0"/>
    <s v="NULL"/>
    <x v="0"/>
    <x v="0"/>
    <s v="NULL"/>
    <s v="NULL"/>
    <x v="0"/>
    <s v="NULL"/>
    <x v="2"/>
    <n v="2176.14"/>
    <x v="2"/>
    <n v="269"/>
    <x v="3"/>
    <n v="996.75"/>
    <x v="5"/>
    <s v="NULL"/>
    <x v="1"/>
    <s v="NULL"/>
    <x v="1"/>
    <x v="0"/>
    <x v="4"/>
    <n v="0"/>
    <x v="2"/>
    <x v="0"/>
  </r>
  <r>
    <x v="17"/>
    <x v="2"/>
    <s v="C6030001"/>
    <s v="C6030001"/>
    <n v="25622397"/>
    <s v="Recolocado"/>
    <n v="0"/>
    <n v="0"/>
    <n v="0"/>
    <n v="1"/>
    <x v="0"/>
    <x v="0"/>
    <n v="51"/>
    <x v="5"/>
    <x v="2"/>
    <x v="0"/>
    <s v="NULL"/>
    <s v="NULL"/>
    <x v="0"/>
    <s v="NULL"/>
    <x v="0"/>
    <x v="0"/>
    <s v="NULL"/>
    <s v="NULL"/>
    <x v="0"/>
    <s v="NULL"/>
    <x v="2"/>
    <n v="470.28"/>
    <x v="6"/>
    <n v="2738"/>
    <x v="3"/>
    <n v="470.28"/>
    <x v="0"/>
    <s v="NULL"/>
    <x v="1"/>
    <s v="NULL"/>
    <x v="1"/>
    <x v="0"/>
    <x v="1"/>
    <n v="12"/>
    <x v="1"/>
    <x v="1"/>
  </r>
  <r>
    <x v="17"/>
    <x v="2"/>
    <s v="C6044001"/>
    <s v="C6044001"/>
    <n v="25617669"/>
    <s v="Recolocado"/>
    <n v="0"/>
    <n v="0"/>
    <n v="0"/>
    <n v="0"/>
    <x v="3"/>
    <x v="0"/>
    <n v="35"/>
    <x v="6"/>
    <x v="3"/>
    <x v="1"/>
    <s v="NULL"/>
    <s v="NULL"/>
    <x v="0"/>
    <s v="NULL"/>
    <x v="0"/>
    <x v="0"/>
    <s v="NULL"/>
    <s v="NULL"/>
    <x v="0"/>
    <s v="NULL"/>
    <x v="2"/>
    <n v="1029.51"/>
    <x v="4"/>
    <n v="2718"/>
    <x v="3"/>
    <n v="1029.51"/>
    <x v="2"/>
    <s v="NULL"/>
    <x v="1"/>
    <s v="NULL"/>
    <x v="1"/>
    <x v="0"/>
    <x v="1"/>
    <n v="12"/>
    <x v="1"/>
    <x v="1"/>
  </r>
  <r>
    <x v="17"/>
    <x v="2"/>
    <s v="C6085001"/>
    <s v="C6085001"/>
    <n v="25622597"/>
    <s v="Recolocado"/>
    <n v="0"/>
    <n v="0"/>
    <n v="0"/>
    <n v="0"/>
    <x v="3"/>
    <x v="0"/>
    <n v="30"/>
    <x v="3"/>
    <x v="5"/>
    <x v="2"/>
    <s v="NULL"/>
    <s v="NULL"/>
    <x v="0"/>
    <s v="NULL"/>
    <x v="0"/>
    <x v="0"/>
    <s v="NULL"/>
    <s v="NULL"/>
    <x v="0"/>
    <s v="NULL"/>
    <x v="0"/>
    <n v="6461.44"/>
    <x v="0"/>
    <n v="0"/>
    <x v="0"/>
    <n v="0"/>
    <x v="0"/>
    <s v="NULL"/>
    <x v="1"/>
    <s v="NULL"/>
    <x v="1"/>
    <x v="0"/>
    <x v="0"/>
    <n v="0"/>
    <x v="0"/>
    <x v="0"/>
  </r>
  <r>
    <x v="17"/>
    <x v="2"/>
    <s v="C6213001"/>
    <s v="C6213001"/>
    <n v="25635160"/>
    <s v="Recolocado"/>
    <n v="0"/>
    <n v="0"/>
    <n v="0"/>
    <n v="0"/>
    <x v="3"/>
    <x v="0"/>
    <n v="38"/>
    <x v="1"/>
    <x v="3"/>
    <x v="2"/>
    <s v="NULL"/>
    <s v="NULL"/>
    <x v="0"/>
    <s v="NULL"/>
    <x v="0"/>
    <x v="0"/>
    <s v="NULL"/>
    <s v="NULL"/>
    <x v="0"/>
    <s v="NULL"/>
    <x v="2"/>
    <n v="268.33999999999997"/>
    <x v="6"/>
    <n v="2738"/>
    <x v="3"/>
    <n v="268.33999999999997"/>
    <x v="0"/>
    <s v="NULL"/>
    <x v="1"/>
    <s v="NULL"/>
    <x v="1"/>
    <x v="0"/>
    <x v="1"/>
    <n v="12"/>
    <x v="1"/>
    <x v="1"/>
  </r>
  <r>
    <x v="17"/>
    <x v="2"/>
    <s v="C6220001"/>
    <s v="C6220001"/>
    <n v="25609996"/>
    <s v="Recolocado"/>
    <n v="0"/>
    <n v="0"/>
    <n v="0"/>
    <n v="0"/>
    <x v="3"/>
    <x v="0"/>
    <n v="52"/>
    <x v="5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7"/>
    <x v="2"/>
    <s v="C6227001"/>
    <s v="C6227001"/>
    <n v="25640819"/>
    <s v="Recolocado"/>
    <n v="0"/>
    <n v="0"/>
    <n v="0"/>
    <n v="0"/>
    <x v="3"/>
    <x v="0"/>
    <n v="25"/>
    <x v="4"/>
    <x v="3"/>
    <x v="2"/>
    <s v="NULL"/>
    <s v="NULL"/>
    <x v="0"/>
    <s v="NULL"/>
    <x v="0"/>
    <x v="0"/>
    <s v="NULL"/>
    <s v="NULL"/>
    <x v="0"/>
    <s v="NULL"/>
    <x v="2"/>
    <n v="33.979999999999997"/>
    <x v="6"/>
    <n v="49"/>
    <x v="5"/>
    <n v="33.979999999999997"/>
    <x v="0"/>
    <s v="NULL"/>
    <x v="1"/>
    <s v="NULL"/>
    <x v="1"/>
    <x v="12"/>
    <x v="1"/>
    <n v="3"/>
    <x v="1"/>
    <x v="8"/>
  </r>
  <r>
    <x v="17"/>
    <x v="2"/>
    <s v="C6240001"/>
    <s v="C6240001"/>
    <n v="25640464"/>
    <s v="Recolocado"/>
    <n v="0"/>
    <n v="0"/>
    <n v="1"/>
    <n v="1"/>
    <x v="1"/>
    <x v="0"/>
    <n v="70"/>
    <x v="2"/>
    <x v="1"/>
    <x v="4"/>
    <s v="NULL"/>
    <s v="NULL"/>
    <x v="0"/>
    <s v="NULL"/>
    <x v="0"/>
    <x v="0"/>
    <s v="NULL"/>
    <s v="NULL"/>
    <x v="0"/>
    <s v="NULL"/>
    <x v="0"/>
    <n v="40000"/>
    <x v="0"/>
    <n v="0"/>
    <x v="0"/>
    <n v="0"/>
    <x v="0"/>
    <n v="17835"/>
    <x v="4"/>
    <n v="0"/>
    <x v="0"/>
    <x v="0"/>
    <x v="0"/>
    <n v="0"/>
    <x v="0"/>
    <x v="0"/>
  </r>
  <r>
    <x v="17"/>
    <x v="2"/>
    <s v="C6293001"/>
    <s v="C6293001"/>
    <n v="25641673"/>
    <s v="Recolocado"/>
    <n v="1"/>
    <n v="0"/>
    <n v="0"/>
    <n v="0"/>
    <x v="3"/>
    <x v="0"/>
    <n v="37"/>
    <x v="1"/>
    <x v="3"/>
    <x v="3"/>
    <s v="NULL"/>
    <s v="NULL"/>
    <x v="0"/>
    <s v="NULL"/>
    <x v="0"/>
    <x v="0"/>
    <s v="NULL"/>
    <s v="NULL"/>
    <x v="0"/>
    <s v="NULL"/>
    <x v="0"/>
    <n v="3993.6"/>
    <x v="5"/>
    <n v="0"/>
    <x v="0"/>
    <n v="0"/>
    <x v="0"/>
    <n v="1000"/>
    <x v="3"/>
    <n v="1"/>
    <x v="4"/>
    <x v="4"/>
    <x v="5"/>
    <n v="0"/>
    <x v="0"/>
    <x v="0"/>
  </r>
  <r>
    <x v="18"/>
    <x v="3"/>
    <s v="C6088001"/>
    <s v="C6088001"/>
    <n v="25610161"/>
    <s v="Recolocado"/>
    <n v="1"/>
    <n v="0"/>
    <n v="0"/>
    <n v="0"/>
    <x v="3"/>
    <x v="0"/>
    <n v="33"/>
    <x v="6"/>
    <x v="3"/>
    <x v="0"/>
    <s v="NULL"/>
    <s v="NULL"/>
    <x v="0"/>
    <s v="NULL"/>
    <x v="0"/>
    <x v="0"/>
    <s v="NULL"/>
    <s v="NULL"/>
    <x v="0"/>
    <s v="NULL"/>
    <x v="2"/>
    <n v="1079.51"/>
    <x v="4"/>
    <n v="175"/>
    <x v="3"/>
    <n v="0"/>
    <x v="0"/>
    <n v="88.28"/>
    <x v="2"/>
    <n v="1"/>
    <x v="4"/>
    <x v="6"/>
    <x v="5"/>
    <n v="2"/>
    <x v="9"/>
    <x v="1"/>
  </r>
  <r>
    <x v="18"/>
    <x v="3"/>
    <s v="C6481001"/>
    <s v="C4413001"/>
    <n v="25554576"/>
    <s v="Recolocado"/>
    <n v="1"/>
    <n v="0"/>
    <n v="0"/>
    <n v="0"/>
    <x v="3"/>
    <x v="0"/>
    <n v="48"/>
    <x v="0"/>
    <x v="5"/>
    <x v="0"/>
    <s v="NULL"/>
    <s v="NULL"/>
    <x v="0"/>
    <s v="NULL"/>
    <x v="0"/>
    <x v="0"/>
    <s v="NULL"/>
    <s v="NULL"/>
    <x v="0"/>
    <s v="NULL"/>
    <x v="0"/>
    <n v="42133.4"/>
    <x v="0"/>
    <n v="0"/>
    <x v="0"/>
    <n v="0"/>
    <x v="0"/>
    <s v="NULL"/>
    <x v="1"/>
    <s v="NULL"/>
    <x v="1"/>
    <x v="10"/>
    <x v="12"/>
    <n v="0"/>
    <x v="0"/>
    <x v="0"/>
  </r>
  <r>
    <x v="19"/>
    <x v="3"/>
    <s v="C6782001"/>
    <s v="C6782001"/>
    <n v="25651722"/>
    <s v="Recolocado"/>
    <n v="0"/>
    <n v="0"/>
    <n v="0"/>
    <n v="0"/>
    <x v="3"/>
    <x v="0"/>
    <n v="36"/>
    <x v="1"/>
    <x v="3"/>
    <x v="2"/>
    <s v="NULL"/>
    <s v="NULL"/>
    <x v="0"/>
    <s v="NULL"/>
    <x v="0"/>
    <x v="0"/>
    <s v="NULL"/>
    <s v="NULL"/>
    <x v="0"/>
    <s v="NULL"/>
    <x v="5"/>
    <s v="NULL"/>
    <x v="1"/>
    <s v="NULL"/>
    <x v="1"/>
    <s v="NULL"/>
    <x v="1"/>
    <n v="3"/>
    <x v="2"/>
    <n v="0"/>
    <x v="0"/>
    <x v="1"/>
    <x v="1"/>
    <n v="0"/>
    <x v="1"/>
    <x v="0"/>
  </r>
  <r>
    <x v="19"/>
    <x v="3"/>
    <s v="C6800001"/>
    <s v="C6800001"/>
    <n v="25657541"/>
    <s v="Recolocado"/>
    <n v="0"/>
    <n v="0"/>
    <n v="0"/>
    <n v="0"/>
    <x v="3"/>
    <x v="0"/>
    <n v="31"/>
    <x v="6"/>
    <x v="3"/>
    <x v="0"/>
    <s v="NULL"/>
    <s v="NULL"/>
    <x v="0"/>
    <s v="NULL"/>
    <x v="0"/>
    <x v="0"/>
    <s v="NULL"/>
    <s v="NULL"/>
    <x v="0"/>
    <s v="NULL"/>
    <x v="2"/>
    <n v="100"/>
    <x v="6"/>
    <n v="1035"/>
    <x v="3"/>
    <n v="100"/>
    <x v="0"/>
    <s v="NULL"/>
    <x v="1"/>
    <s v="NULL"/>
    <x v="1"/>
    <x v="0"/>
    <x v="1"/>
    <n v="12"/>
    <x v="1"/>
    <x v="1"/>
  </r>
  <r>
    <x v="19"/>
    <x v="3"/>
    <s v="C6938001"/>
    <s v="C6938001"/>
    <n v="25658602"/>
    <s v="Recolocado"/>
    <n v="1"/>
    <n v="0"/>
    <n v="1"/>
    <n v="0"/>
    <x v="1"/>
    <x v="0"/>
    <n v="49"/>
    <x v="0"/>
    <x v="3"/>
    <x v="1"/>
    <s v="NULL"/>
    <s v="NULL"/>
    <x v="0"/>
    <s v="NULL"/>
    <x v="0"/>
    <x v="0"/>
    <s v="NULL"/>
    <s v="NULL"/>
    <x v="0"/>
    <s v="NULL"/>
    <x v="0"/>
    <n v="5438.06"/>
    <x v="0"/>
    <n v="0"/>
    <x v="0"/>
    <n v="0"/>
    <x v="0"/>
    <s v="NULL"/>
    <x v="1"/>
    <s v="NULL"/>
    <x v="1"/>
    <x v="0"/>
    <x v="0"/>
    <n v="0"/>
    <x v="0"/>
    <x v="0"/>
  </r>
  <r>
    <x v="19"/>
    <x v="3"/>
    <s v="C6966001"/>
    <s v="C6966001"/>
    <n v="25650281"/>
    <s v="Recolocado"/>
    <n v="1"/>
    <n v="0"/>
    <n v="0"/>
    <n v="0"/>
    <x v="3"/>
    <x v="0"/>
    <n v="47"/>
    <x v="0"/>
    <x v="5"/>
    <x v="1"/>
    <s v="NULL"/>
    <s v="NULL"/>
    <x v="0"/>
    <s v="NULL"/>
    <x v="0"/>
    <x v="0"/>
    <s v="NULL"/>
    <s v="NULL"/>
    <x v="0"/>
    <s v="NULL"/>
    <x v="2"/>
    <n v="1428.27"/>
    <x v="4"/>
    <n v="2738"/>
    <x v="3"/>
    <n v="1428.27"/>
    <x v="2"/>
    <s v="NULL"/>
    <x v="1"/>
    <s v="NULL"/>
    <x v="1"/>
    <x v="0"/>
    <x v="1"/>
    <n v="12"/>
    <x v="1"/>
    <x v="1"/>
  </r>
  <r>
    <x v="19"/>
    <x v="3"/>
    <s v="C7013001"/>
    <s v="C7013001"/>
    <n v="25660116"/>
    <s v="Recolocado"/>
    <n v="0"/>
    <n v="0"/>
    <n v="0"/>
    <n v="0"/>
    <x v="3"/>
    <x v="0"/>
    <n v="31"/>
    <x v="6"/>
    <x v="3"/>
    <x v="2"/>
    <s v="NULL"/>
    <s v="NULL"/>
    <x v="0"/>
    <s v="NULL"/>
    <x v="0"/>
    <x v="0"/>
    <s v="NULL"/>
    <s v="NULL"/>
    <x v="0"/>
    <s v="NULL"/>
    <x v="2"/>
    <n v="3153.26"/>
    <x v="5"/>
    <n v="3452"/>
    <x v="3"/>
    <n v="3153.26"/>
    <x v="3"/>
    <s v="NULL"/>
    <x v="1"/>
    <s v="NULL"/>
    <x v="1"/>
    <x v="11"/>
    <x v="7"/>
    <n v="4"/>
    <x v="0"/>
    <x v="2"/>
  </r>
  <r>
    <x v="19"/>
    <x v="3"/>
    <s v="C7099001"/>
    <s v="C7099001"/>
    <n v="25665607"/>
    <s v="Recolocado"/>
    <n v="0"/>
    <n v="0"/>
    <n v="0"/>
    <n v="0"/>
    <x v="3"/>
    <x v="0"/>
    <n v="60"/>
    <x v="8"/>
    <x v="5"/>
    <x v="2"/>
    <s v="NULL"/>
    <s v="NULL"/>
    <x v="0"/>
    <s v="NULL"/>
    <x v="0"/>
    <x v="0"/>
    <s v="NULL"/>
    <s v="NULL"/>
    <x v="0"/>
    <s v="NULL"/>
    <x v="0"/>
    <n v="1557.05"/>
    <x v="4"/>
    <n v="5"/>
    <x v="2"/>
    <n v="0"/>
    <x v="0"/>
    <n v="112.02"/>
    <x v="2"/>
    <n v="1"/>
    <x v="4"/>
    <x v="0"/>
    <x v="0"/>
    <n v="0"/>
    <x v="0"/>
    <x v="0"/>
  </r>
  <r>
    <x v="19"/>
    <x v="3"/>
    <s v="C7124001"/>
    <s v="C7124001"/>
    <n v="25656672"/>
    <s v="Recolocado"/>
    <n v="0"/>
    <n v="1"/>
    <n v="0"/>
    <n v="0"/>
    <x v="2"/>
    <x v="0"/>
    <n v="34"/>
    <x v="6"/>
    <x v="5"/>
    <x v="2"/>
    <s v="NULL"/>
    <s v="NULL"/>
    <x v="0"/>
    <s v="NULL"/>
    <x v="0"/>
    <x v="0"/>
    <s v="NULL"/>
    <s v="NULL"/>
    <x v="0"/>
    <s v="NULL"/>
    <x v="0"/>
    <n v="27152"/>
    <x v="0"/>
    <n v="0"/>
    <x v="0"/>
    <n v="0"/>
    <x v="0"/>
    <s v="NULL"/>
    <x v="1"/>
    <s v="NULL"/>
    <x v="1"/>
    <x v="0"/>
    <x v="0"/>
    <n v="0"/>
    <x v="0"/>
    <x v="0"/>
  </r>
  <r>
    <x v="19"/>
    <x v="3"/>
    <s v="C7184001"/>
    <s v="C7184001"/>
    <n v="25662497"/>
    <s v="Recolocado"/>
    <n v="0"/>
    <n v="0"/>
    <n v="0"/>
    <n v="0"/>
    <x v="3"/>
    <x v="0"/>
    <n v="30"/>
    <x v="3"/>
    <x v="3"/>
    <x v="0"/>
    <s v="NULL"/>
    <s v="NULL"/>
    <x v="0"/>
    <s v="NULL"/>
    <x v="0"/>
    <x v="0"/>
    <s v="NULL"/>
    <s v="NULL"/>
    <x v="0"/>
    <s v="NULL"/>
    <x v="2"/>
    <n v="1015.13"/>
    <x v="4"/>
    <n v="2769"/>
    <x v="3"/>
    <n v="1015.13"/>
    <x v="2"/>
    <s v="NULL"/>
    <x v="1"/>
    <s v="NULL"/>
    <x v="1"/>
    <x v="0"/>
    <x v="1"/>
    <n v="12"/>
    <x v="1"/>
    <x v="1"/>
  </r>
  <r>
    <x v="19"/>
    <x v="3"/>
    <s v="C7265001"/>
    <s v="C7265001"/>
    <n v="25669656"/>
    <s v="Recolocado"/>
    <n v="0"/>
    <n v="0"/>
    <n v="0"/>
    <n v="0"/>
    <x v="3"/>
    <x v="0"/>
    <n v="24"/>
    <x v="4"/>
    <x v="3"/>
    <x v="0"/>
    <s v="NULL"/>
    <s v="NULL"/>
    <x v="0"/>
    <s v="NULL"/>
    <x v="0"/>
    <x v="0"/>
    <s v="NULL"/>
    <s v="NULL"/>
    <x v="0"/>
    <s v="NULL"/>
    <x v="0"/>
    <n v="2000"/>
    <x v="4"/>
    <n v="0"/>
    <x v="0"/>
    <n v="0"/>
    <x v="0"/>
    <s v="NULL"/>
    <x v="1"/>
    <s v="NULL"/>
    <x v="1"/>
    <x v="9"/>
    <x v="11"/>
    <n v="0"/>
    <x v="0"/>
    <x v="0"/>
  </r>
  <r>
    <x v="19"/>
    <x v="3"/>
    <s v="C7274001"/>
    <s v="C7274001"/>
    <n v="25669814"/>
    <s v="Recolocado"/>
    <n v="1"/>
    <n v="0"/>
    <n v="0"/>
    <n v="0"/>
    <x v="3"/>
    <x v="0"/>
    <n v="57"/>
    <x v="8"/>
    <x v="3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9"/>
    <x v="3"/>
    <s v="C7277001"/>
    <s v="C7277001"/>
    <n v="25669341"/>
    <s v="Recolocado"/>
    <n v="1"/>
    <n v="0"/>
    <n v="1"/>
    <n v="0"/>
    <x v="1"/>
    <x v="0"/>
    <n v="33"/>
    <x v="6"/>
    <x v="3"/>
    <x v="0"/>
    <s v="NULL"/>
    <s v="NULL"/>
    <x v="0"/>
    <s v="NULL"/>
    <x v="0"/>
    <x v="0"/>
    <s v="NULL"/>
    <s v="NULL"/>
    <x v="0"/>
    <s v="NULL"/>
    <x v="2"/>
    <n v="934.41"/>
    <x v="3"/>
    <n v="1827"/>
    <x v="3"/>
    <n v="934.41"/>
    <x v="5"/>
    <s v="NULL"/>
    <x v="1"/>
    <s v="NULL"/>
    <x v="1"/>
    <x v="0"/>
    <x v="1"/>
    <n v="12"/>
    <x v="1"/>
    <x v="1"/>
  </r>
  <r>
    <x v="20"/>
    <x v="3"/>
    <s v="C7612001"/>
    <s v="C7612001"/>
    <n v="25683760"/>
    <s v="Recolocado"/>
    <n v="1"/>
    <n v="0"/>
    <n v="0"/>
    <n v="0"/>
    <x v="3"/>
    <x v="0"/>
    <n v="27"/>
    <x v="3"/>
    <x v="3"/>
    <x v="2"/>
    <s v="NULL"/>
    <s v="NULL"/>
    <x v="0"/>
    <s v="NULL"/>
    <x v="0"/>
    <x v="0"/>
    <s v="NULL"/>
    <s v="NULL"/>
    <x v="0"/>
    <s v="NULL"/>
    <x v="2"/>
    <n v="208.1"/>
    <x v="6"/>
    <n v="1373"/>
    <x v="3"/>
    <n v="208.1"/>
    <x v="0"/>
    <s v="NULL"/>
    <x v="1"/>
    <s v="NULL"/>
    <x v="1"/>
    <x v="0"/>
    <x v="1"/>
    <n v="12"/>
    <x v="1"/>
    <x v="1"/>
  </r>
  <r>
    <x v="20"/>
    <x v="3"/>
    <s v="C7643001"/>
    <s v="C7643001"/>
    <n v="25677085"/>
    <s v="Recolocado"/>
    <n v="0"/>
    <n v="0"/>
    <n v="0"/>
    <n v="0"/>
    <x v="3"/>
    <x v="0"/>
    <n v="27"/>
    <x v="3"/>
    <x v="3"/>
    <x v="1"/>
    <s v="NULL"/>
    <s v="NULL"/>
    <x v="0"/>
    <s v="NULL"/>
    <x v="0"/>
    <x v="0"/>
    <s v="NULL"/>
    <s v="NULL"/>
    <x v="0"/>
    <s v="NULL"/>
    <x v="3"/>
    <n v="1567.4"/>
    <x v="4"/>
    <n v="21"/>
    <x v="4"/>
    <n v="0"/>
    <x v="0"/>
    <s v="NULL"/>
    <x v="1"/>
    <s v="NULL"/>
    <x v="1"/>
    <x v="6"/>
    <x v="7"/>
    <n v="0"/>
    <x v="10"/>
    <x v="0"/>
  </r>
  <r>
    <x v="20"/>
    <x v="3"/>
    <s v="C7727001"/>
    <s v="C7727001"/>
    <n v="25675305"/>
    <s v="Recolocado"/>
    <n v="1"/>
    <n v="0"/>
    <n v="0"/>
    <n v="0"/>
    <x v="3"/>
    <x v="0"/>
    <n v="30"/>
    <x v="3"/>
    <x v="3"/>
    <x v="2"/>
    <s v="NULL"/>
    <s v="NULL"/>
    <x v="0"/>
    <s v="NULL"/>
    <x v="0"/>
    <x v="0"/>
    <s v="NULL"/>
    <s v="NULL"/>
    <x v="0"/>
    <s v="NULL"/>
    <x v="2"/>
    <n v="438.84"/>
    <x v="6"/>
    <n v="3195"/>
    <x v="3"/>
    <n v="438.84"/>
    <x v="0"/>
    <s v="NULL"/>
    <x v="1"/>
    <s v="NULL"/>
    <x v="1"/>
    <x v="0"/>
    <x v="1"/>
    <n v="12"/>
    <x v="1"/>
    <x v="1"/>
  </r>
  <r>
    <x v="21"/>
    <x v="3"/>
    <s v="B8957002"/>
    <s v="B8957002"/>
    <n v="25696690"/>
    <s v="Recolocado"/>
    <n v="0"/>
    <n v="0"/>
    <n v="0"/>
    <n v="0"/>
    <x v="3"/>
    <x v="1"/>
    <n v="42"/>
    <x v="7"/>
    <x v="5"/>
    <x v="0"/>
    <s v="NULL"/>
    <s v="NULL"/>
    <x v="0"/>
    <s v="NULL"/>
    <x v="0"/>
    <x v="0"/>
    <s v="NULL"/>
    <s v="NULL"/>
    <x v="0"/>
    <s v="NULL"/>
    <x v="4"/>
    <n v="2733.98"/>
    <x v="2"/>
    <n v="41"/>
    <x v="5"/>
    <n v="0"/>
    <x v="0"/>
    <n v="242.54"/>
    <x v="2"/>
    <n v="1"/>
    <x v="4"/>
    <x v="11"/>
    <x v="9"/>
    <n v="0"/>
    <x v="10"/>
    <x v="0"/>
  </r>
  <r>
    <x v="21"/>
    <x v="3"/>
    <s v="C4115002"/>
    <s v="C4115002"/>
    <n v="25674408"/>
    <s v="Recolocado"/>
    <n v="0"/>
    <n v="0"/>
    <n v="0"/>
    <n v="0"/>
    <x v="3"/>
    <x v="1"/>
    <n v="48"/>
    <x v="0"/>
    <x v="5"/>
    <x v="2"/>
    <s v="NULL"/>
    <s v="NULL"/>
    <x v="0"/>
    <s v="NULL"/>
    <x v="0"/>
    <x v="0"/>
    <s v="NULL"/>
    <s v="NULL"/>
    <x v="0"/>
    <s v="NULL"/>
    <x v="2"/>
    <n v="45749.24"/>
    <x v="0"/>
    <n v="1805"/>
    <x v="3"/>
    <n v="5492.24"/>
    <x v="4"/>
    <s v="NULL"/>
    <x v="1"/>
    <s v="NULL"/>
    <x v="1"/>
    <x v="0"/>
    <x v="1"/>
    <n v="4"/>
    <x v="1"/>
    <x v="2"/>
  </r>
  <r>
    <x v="21"/>
    <x v="3"/>
    <s v="C4115003"/>
    <s v="C4115003"/>
    <n v="25674503"/>
    <s v="Recolocado"/>
    <n v="0"/>
    <n v="0"/>
    <n v="0"/>
    <n v="0"/>
    <x v="3"/>
    <x v="1"/>
    <n v="48"/>
    <x v="0"/>
    <x v="5"/>
    <x v="2"/>
    <s v="NULL"/>
    <s v="NULL"/>
    <x v="0"/>
    <s v="NULL"/>
    <x v="0"/>
    <x v="0"/>
    <s v="NULL"/>
    <s v="NULL"/>
    <x v="0"/>
    <s v="NULL"/>
    <x v="2"/>
    <n v="45749.24"/>
    <x v="0"/>
    <n v="1805"/>
    <x v="3"/>
    <n v="5492.24"/>
    <x v="4"/>
    <s v="NULL"/>
    <x v="1"/>
    <s v="NULL"/>
    <x v="1"/>
    <x v="0"/>
    <x v="1"/>
    <n v="4"/>
    <x v="1"/>
    <x v="2"/>
  </r>
  <r>
    <x v="21"/>
    <x v="3"/>
    <s v="C4115004"/>
    <s v="C4115004"/>
    <n v="25695455"/>
    <s v="Recolocado"/>
    <n v="0"/>
    <n v="0"/>
    <n v="0"/>
    <n v="0"/>
    <x v="3"/>
    <x v="1"/>
    <n v="48"/>
    <x v="0"/>
    <x v="5"/>
    <x v="2"/>
    <s v="NULL"/>
    <s v="NULL"/>
    <x v="0"/>
    <s v="NULL"/>
    <x v="0"/>
    <x v="0"/>
    <s v="NULL"/>
    <s v="NULL"/>
    <x v="0"/>
    <s v="NULL"/>
    <x v="2"/>
    <n v="45749.24"/>
    <x v="0"/>
    <n v="1805"/>
    <x v="3"/>
    <n v="5492.24"/>
    <x v="4"/>
    <s v="NULL"/>
    <x v="1"/>
    <s v="NULL"/>
    <x v="1"/>
    <x v="0"/>
    <x v="1"/>
    <n v="4"/>
    <x v="1"/>
    <x v="2"/>
  </r>
  <r>
    <x v="21"/>
    <x v="3"/>
    <s v="C4115005"/>
    <s v="C4115005"/>
    <n v="25695353"/>
    <s v="Recolocado"/>
    <n v="0"/>
    <n v="0"/>
    <n v="0"/>
    <n v="0"/>
    <x v="3"/>
    <x v="1"/>
    <n v="48"/>
    <x v="0"/>
    <x v="5"/>
    <x v="2"/>
    <s v="NULL"/>
    <s v="NULL"/>
    <x v="0"/>
    <s v="NULL"/>
    <x v="0"/>
    <x v="0"/>
    <s v="NULL"/>
    <s v="NULL"/>
    <x v="0"/>
    <s v="NULL"/>
    <x v="2"/>
    <n v="45749.24"/>
    <x v="0"/>
    <n v="1805"/>
    <x v="3"/>
    <n v="5492.24"/>
    <x v="4"/>
    <s v="NULL"/>
    <x v="1"/>
    <s v="NULL"/>
    <x v="1"/>
    <x v="0"/>
    <x v="1"/>
    <n v="4"/>
    <x v="1"/>
    <x v="2"/>
  </r>
  <r>
    <x v="21"/>
    <x v="3"/>
    <s v="C7691001"/>
    <s v="C7691001"/>
    <n v="25683852"/>
    <s v="Recolocado"/>
    <n v="0"/>
    <n v="0"/>
    <n v="0"/>
    <n v="0"/>
    <x v="3"/>
    <x v="1"/>
    <n v="44"/>
    <x v="7"/>
    <x v="3"/>
    <x v="0"/>
    <s v="NULL"/>
    <s v="NULL"/>
    <x v="0"/>
    <s v="NULL"/>
    <x v="0"/>
    <x v="0"/>
    <s v="NULL"/>
    <s v="NULL"/>
    <x v="0"/>
    <s v="NULL"/>
    <x v="2"/>
    <n v="6768.52"/>
    <x v="0"/>
    <n v="1712"/>
    <x v="3"/>
    <n v="6768.52"/>
    <x v="4"/>
    <s v="NULL"/>
    <x v="1"/>
    <s v="NULL"/>
    <x v="1"/>
    <x v="0"/>
    <x v="1"/>
    <n v="12"/>
    <x v="1"/>
    <x v="1"/>
  </r>
  <r>
    <x v="21"/>
    <x v="3"/>
    <s v="C7971001"/>
    <s v="C7971001"/>
    <n v="25689317"/>
    <s v="Recolocado"/>
    <n v="0"/>
    <n v="0"/>
    <n v="0"/>
    <n v="0"/>
    <x v="3"/>
    <x v="1"/>
    <n v="24"/>
    <x v="4"/>
    <x v="5"/>
    <x v="2"/>
    <s v="NULL"/>
    <s v="NULL"/>
    <x v="0"/>
    <s v="NULL"/>
    <x v="0"/>
    <x v="0"/>
    <s v="NULL"/>
    <s v="NULL"/>
    <x v="0"/>
    <s v="NULL"/>
    <x v="0"/>
    <n v="978.42"/>
    <x v="3"/>
    <n v="0"/>
    <x v="0"/>
    <n v="0"/>
    <x v="0"/>
    <s v="NULL"/>
    <x v="1"/>
    <s v="NULL"/>
    <x v="1"/>
    <x v="8"/>
    <x v="10"/>
    <n v="0"/>
    <x v="11"/>
    <x v="0"/>
  </r>
  <r>
    <x v="21"/>
    <x v="3"/>
    <s v="C8024001"/>
    <s v="C8024001"/>
    <n v="25682851"/>
    <s v="Recolocado"/>
    <n v="0"/>
    <n v="0"/>
    <n v="0"/>
    <n v="0"/>
    <x v="3"/>
    <x v="1"/>
    <n v="40"/>
    <x v="1"/>
    <x v="3"/>
    <x v="0"/>
    <s v="NULL"/>
    <s v="NULL"/>
    <x v="0"/>
    <s v="NULL"/>
    <x v="0"/>
    <x v="0"/>
    <s v="NULL"/>
    <s v="NULL"/>
    <x v="0"/>
    <s v="NULL"/>
    <x v="2"/>
    <n v="4713.33"/>
    <x v="7"/>
    <n v="1383"/>
    <x v="3"/>
    <n v="3372.96"/>
    <x v="3"/>
    <s v="NULL"/>
    <x v="1"/>
    <s v="NULL"/>
    <x v="1"/>
    <x v="0"/>
    <x v="1"/>
    <n v="12"/>
    <x v="1"/>
    <x v="1"/>
  </r>
  <r>
    <x v="21"/>
    <x v="3"/>
    <s v="C8094001"/>
    <s v="C8094001"/>
    <n v="25692840"/>
    <s v="Recolocado"/>
    <n v="0"/>
    <n v="0"/>
    <n v="0"/>
    <n v="0"/>
    <x v="3"/>
    <x v="1"/>
    <n v="30"/>
    <x v="3"/>
    <x v="3"/>
    <x v="2"/>
    <s v="NULL"/>
    <s v="NULL"/>
    <x v="0"/>
    <s v="NULL"/>
    <x v="0"/>
    <x v="0"/>
    <s v="NULL"/>
    <s v="NULL"/>
    <x v="0"/>
    <s v="NULL"/>
    <x v="2"/>
    <n v="1098.1199999999999"/>
    <x v="4"/>
    <n v="135"/>
    <x v="3"/>
    <n v="0"/>
    <x v="0"/>
    <n v="126.3"/>
    <x v="2"/>
    <n v="1"/>
    <x v="4"/>
    <x v="7"/>
    <x v="5"/>
    <n v="1"/>
    <x v="8"/>
    <x v="1"/>
  </r>
  <r>
    <x v="21"/>
    <x v="3"/>
    <s v="C8100001"/>
    <s v="C8100001"/>
    <n v="25694857"/>
    <s v="Recolocado"/>
    <n v="1"/>
    <n v="0"/>
    <n v="0"/>
    <n v="0"/>
    <x v="3"/>
    <x v="1"/>
    <n v="28"/>
    <x v="3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1"/>
    <x v="3"/>
    <s v="C8108001"/>
    <s v="C8108001"/>
    <n v="25697735"/>
    <s v="Recolocado"/>
    <n v="0"/>
    <n v="0"/>
    <n v="0"/>
    <n v="0"/>
    <x v="3"/>
    <x v="1"/>
    <n v="35"/>
    <x v="6"/>
    <x v="5"/>
    <x v="0"/>
    <s v="NULL"/>
    <s v="NULL"/>
    <x v="0"/>
    <s v="NULL"/>
    <x v="0"/>
    <x v="0"/>
    <s v="NULL"/>
    <s v="NULL"/>
    <x v="0"/>
    <s v="NULL"/>
    <x v="2"/>
    <n v="1880.14"/>
    <x v="4"/>
    <n v="1613"/>
    <x v="3"/>
    <n v="1880.14"/>
    <x v="2"/>
    <s v="NULL"/>
    <x v="1"/>
    <s v="NULL"/>
    <x v="1"/>
    <x v="0"/>
    <x v="1"/>
    <n v="12"/>
    <x v="1"/>
    <x v="1"/>
  </r>
  <r>
    <x v="21"/>
    <x v="3"/>
    <s v="C8138001"/>
    <s v="C8138001"/>
    <n v="30000525"/>
    <s v="Recolocado"/>
    <n v="0"/>
    <n v="0"/>
    <n v="0"/>
    <n v="1"/>
    <x v="0"/>
    <x v="1"/>
    <n v="41"/>
    <x v="7"/>
    <x v="2"/>
    <x v="3"/>
    <s v="NULL"/>
    <s v="NULL"/>
    <x v="0"/>
    <s v="NULL"/>
    <x v="0"/>
    <x v="0"/>
    <s v="NULL"/>
    <s v="NULL"/>
    <x v="0"/>
    <s v="NULL"/>
    <x v="0"/>
    <n v="10021.89"/>
    <x v="0"/>
    <n v="0"/>
    <x v="0"/>
    <n v="0"/>
    <x v="0"/>
    <n v="4220"/>
    <x v="7"/>
    <n v="0.23619999999999999"/>
    <x v="5"/>
    <x v="10"/>
    <x v="12"/>
    <n v="0"/>
    <x v="0"/>
    <x v="0"/>
  </r>
  <r>
    <x v="21"/>
    <x v="3"/>
    <s v="C8168001"/>
    <s v="C8168001"/>
    <n v="25698867"/>
    <s v="Recolocado"/>
    <n v="0"/>
    <n v="1"/>
    <n v="0"/>
    <n v="1"/>
    <x v="2"/>
    <x v="1"/>
    <n v="29"/>
    <x v="3"/>
    <x v="1"/>
    <x v="2"/>
    <s v="NULL"/>
    <s v="NULL"/>
    <x v="0"/>
    <s v="NULL"/>
    <x v="0"/>
    <x v="0"/>
    <s v="NULL"/>
    <s v="NULL"/>
    <x v="0"/>
    <s v="NULL"/>
    <x v="4"/>
    <n v="491.35"/>
    <x v="6"/>
    <n v="39"/>
    <x v="5"/>
    <n v="0"/>
    <x v="0"/>
    <n v="500"/>
    <x v="2"/>
    <n v="0.98270000000000002"/>
    <x v="4"/>
    <x v="0"/>
    <x v="6"/>
    <n v="0"/>
    <x v="4"/>
    <x v="0"/>
  </r>
  <r>
    <x v="22"/>
    <x v="3"/>
    <s v="B6582004"/>
    <s v="B6582004"/>
    <n v="30001685"/>
    <s v="Recolocado"/>
    <n v="1"/>
    <n v="0"/>
    <n v="0"/>
    <n v="0"/>
    <x v="3"/>
    <x v="1"/>
    <n v="47"/>
    <x v="0"/>
    <x v="5"/>
    <x v="2"/>
    <s v="NULL"/>
    <s v="NULL"/>
    <x v="0"/>
    <s v="NULL"/>
    <x v="0"/>
    <x v="0"/>
    <s v="NULL"/>
    <s v="NULL"/>
    <x v="0"/>
    <s v="NULL"/>
    <x v="0"/>
    <n v="3946.32"/>
    <x v="5"/>
    <n v="0"/>
    <x v="0"/>
    <n v="0"/>
    <x v="0"/>
    <s v="NULL"/>
    <x v="1"/>
    <s v="NULL"/>
    <x v="1"/>
    <x v="11"/>
    <x v="3"/>
    <n v="0"/>
    <x v="0"/>
    <x v="0"/>
  </r>
  <r>
    <x v="22"/>
    <x v="3"/>
    <s v="C6938002"/>
    <s v="C6938002"/>
    <n v="30000797"/>
    <s v="Recolocado"/>
    <n v="1"/>
    <n v="0"/>
    <n v="0"/>
    <n v="0"/>
    <x v="3"/>
    <x v="1"/>
    <n v="50"/>
    <x v="0"/>
    <x v="3"/>
    <x v="1"/>
    <s v="NULL"/>
    <s v="NULL"/>
    <x v="0"/>
    <s v="NULL"/>
    <x v="0"/>
    <x v="0"/>
    <s v="NULL"/>
    <s v="NULL"/>
    <x v="0"/>
    <s v="NULL"/>
    <x v="0"/>
    <n v="33122.76"/>
    <x v="0"/>
    <n v="0"/>
    <x v="0"/>
    <n v="0"/>
    <x v="0"/>
    <s v="NULL"/>
    <x v="1"/>
    <s v="NULL"/>
    <x v="1"/>
    <x v="0"/>
    <x v="0"/>
    <n v="0"/>
    <x v="0"/>
    <x v="0"/>
  </r>
  <r>
    <x v="22"/>
    <x v="3"/>
    <s v="C7979001"/>
    <s v="C7979001"/>
    <n v="25685081"/>
    <s v="Recolocado"/>
    <n v="1"/>
    <n v="0"/>
    <n v="0"/>
    <n v="0"/>
    <x v="3"/>
    <x v="1"/>
    <n v="39"/>
    <x v="1"/>
    <x v="5"/>
    <x v="0"/>
    <s v="NULL"/>
    <s v="NULL"/>
    <x v="0"/>
    <s v="NULL"/>
    <x v="0"/>
    <x v="0"/>
    <s v="NULL"/>
    <s v="NULL"/>
    <x v="0"/>
    <s v="NULL"/>
    <x v="0"/>
    <n v="1004.46"/>
    <x v="4"/>
    <n v="0"/>
    <x v="0"/>
    <n v="0"/>
    <x v="0"/>
    <s v="NULL"/>
    <x v="1"/>
    <s v="NULL"/>
    <x v="1"/>
    <x v="12"/>
    <x v="4"/>
    <n v="0"/>
    <x v="0"/>
    <x v="0"/>
  </r>
  <r>
    <x v="22"/>
    <x v="3"/>
    <s v="C8371001"/>
    <s v="C8371001"/>
    <n v="25703143"/>
    <s v="Recolocado"/>
    <n v="0"/>
    <n v="0"/>
    <n v="1"/>
    <n v="0"/>
    <x v="1"/>
    <x v="1"/>
    <n v="36"/>
    <x v="1"/>
    <x v="5"/>
    <x v="1"/>
    <s v="NULL"/>
    <s v="NULL"/>
    <x v="0"/>
    <s v="NULL"/>
    <x v="0"/>
    <x v="0"/>
    <s v="NULL"/>
    <s v="NULL"/>
    <x v="0"/>
    <s v="NULL"/>
    <x v="2"/>
    <n v="264.7"/>
    <x v="6"/>
    <n v="2859"/>
    <x v="3"/>
    <n v="0"/>
    <x v="0"/>
    <s v="NULL"/>
    <x v="1"/>
    <s v="NULL"/>
    <x v="1"/>
    <x v="0"/>
    <x v="1"/>
    <n v="12"/>
    <x v="1"/>
    <x v="1"/>
  </r>
  <r>
    <x v="22"/>
    <x v="3"/>
    <s v="C8386001"/>
    <s v="C8386001"/>
    <n v="30000564"/>
    <s v="Recolocado"/>
    <n v="0"/>
    <n v="0"/>
    <n v="0"/>
    <n v="0"/>
    <x v="3"/>
    <x v="1"/>
    <n v="27"/>
    <x v="3"/>
    <x v="3"/>
    <x v="0"/>
    <s v="NULL"/>
    <s v="NULL"/>
    <x v="0"/>
    <s v="NULL"/>
    <x v="0"/>
    <x v="0"/>
    <s v="NULL"/>
    <s v="NULL"/>
    <x v="0"/>
    <s v="NULL"/>
    <x v="0"/>
    <n v="10651.6"/>
    <x v="0"/>
    <n v="28"/>
    <x v="4"/>
    <n v="0"/>
    <x v="0"/>
    <n v="6650"/>
    <x v="4"/>
    <n v="0.72119999999999995"/>
    <x v="7"/>
    <x v="0"/>
    <x v="12"/>
    <n v="0"/>
    <x v="0"/>
    <x v="0"/>
  </r>
  <r>
    <x v="22"/>
    <x v="3"/>
    <s v="C8458001"/>
    <s v="C8458001"/>
    <n v="25702695"/>
    <s v="Recolocado"/>
    <n v="0"/>
    <n v="0"/>
    <n v="0"/>
    <n v="0"/>
    <x v="3"/>
    <x v="1"/>
    <n v="28"/>
    <x v="3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2"/>
    <x v="3"/>
    <s v="C8473001"/>
    <s v="C8473001"/>
    <n v="25703209"/>
    <s v="Recolocado"/>
    <n v="0"/>
    <n v="0"/>
    <n v="0"/>
    <n v="0"/>
    <x v="3"/>
    <x v="1"/>
    <n v="43"/>
    <x v="7"/>
    <x v="3"/>
    <x v="1"/>
    <s v="NULL"/>
    <s v="NULL"/>
    <x v="0"/>
    <s v="NULL"/>
    <x v="0"/>
    <x v="0"/>
    <s v="NULL"/>
    <s v="NULL"/>
    <x v="0"/>
    <s v="NULL"/>
    <x v="2"/>
    <n v="2192.6"/>
    <x v="2"/>
    <n v="745"/>
    <x v="3"/>
    <n v="2140.15"/>
    <x v="6"/>
    <n v="52.45"/>
    <x v="2"/>
    <n v="1"/>
    <x v="4"/>
    <x v="0"/>
    <x v="1"/>
    <n v="10"/>
    <x v="1"/>
    <x v="1"/>
  </r>
  <r>
    <x v="22"/>
    <x v="3"/>
    <s v="C8476001"/>
    <s v="C8476001"/>
    <n v="25702701"/>
    <s v="Recolocado"/>
    <n v="0"/>
    <n v="0"/>
    <n v="0"/>
    <n v="0"/>
    <x v="3"/>
    <x v="1"/>
    <n v="43"/>
    <x v="7"/>
    <x v="3"/>
    <x v="1"/>
    <s v="NULL"/>
    <s v="NULL"/>
    <x v="0"/>
    <s v="NULL"/>
    <x v="0"/>
    <x v="0"/>
    <s v="NULL"/>
    <s v="NULL"/>
    <x v="0"/>
    <s v="NULL"/>
    <x v="3"/>
    <n v="299.27"/>
    <x v="6"/>
    <n v="30"/>
    <x v="4"/>
    <n v="0"/>
    <x v="0"/>
    <n v="300"/>
    <x v="2"/>
    <n v="0.99760000000000004"/>
    <x v="4"/>
    <x v="0"/>
    <x v="3"/>
    <n v="0"/>
    <x v="0"/>
    <x v="0"/>
  </r>
  <r>
    <x v="22"/>
    <x v="3"/>
    <s v="C8478001"/>
    <s v="C8478001"/>
    <n v="25706470"/>
    <s v="Recolocado"/>
    <n v="0"/>
    <n v="0"/>
    <n v="0"/>
    <n v="0"/>
    <x v="3"/>
    <x v="1"/>
    <n v="47"/>
    <x v="0"/>
    <x v="3"/>
    <x v="1"/>
    <s v="NULL"/>
    <s v="NULL"/>
    <x v="0"/>
    <s v="NULL"/>
    <x v="0"/>
    <x v="0"/>
    <s v="NULL"/>
    <s v="NULL"/>
    <x v="0"/>
    <s v="NULL"/>
    <x v="2"/>
    <n v="4920.46"/>
    <x v="7"/>
    <n v="1141"/>
    <x v="3"/>
    <n v="4920.46"/>
    <x v="7"/>
    <s v="NULL"/>
    <x v="1"/>
    <s v="NULL"/>
    <x v="1"/>
    <x v="0"/>
    <x v="1"/>
    <n v="12"/>
    <x v="1"/>
    <x v="1"/>
  </r>
  <r>
    <x v="22"/>
    <x v="3"/>
    <s v="C8488001"/>
    <s v="C8488001"/>
    <n v="25707898"/>
    <s v="Recolocado"/>
    <n v="0"/>
    <n v="0"/>
    <n v="0"/>
    <n v="0"/>
    <x v="3"/>
    <x v="1"/>
    <n v="30"/>
    <x v="3"/>
    <x v="3"/>
    <x v="2"/>
    <s v="NULL"/>
    <s v="NULL"/>
    <x v="0"/>
    <s v="NULL"/>
    <x v="0"/>
    <x v="0"/>
    <s v="NULL"/>
    <s v="NULL"/>
    <x v="0"/>
    <s v="NULL"/>
    <x v="2"/>
    <n v="165.35"/>
    <x v="6"/>
    <n v="702"/>
    <x v="3"/>
    <n v="165.35"/>
    <x v="0"/>
    <s v="NULL"/>
    <x v="1"/>
    <s v="NULL"/>
    <x v="1"/>
    <x v="0"/>
    <x v="1"/>
    <n v="12"/>
    <x v="1"/>
    <x v="1"/>
  </r>
  <r>
    <x v="22"/>
    <x v="3"/>
    <s v="C8511001"/>
    <s v="C8511001"/>
    <n v="25707556"/>
    <s v="Recolocado"/>
    <n v="0"/>
    <n v="0"/>
    <n v="0"/>
    <n v="0"/>
    <x v="3"/>
    <x v="1"/>
    <n v="44"/>
    <x v="7"/>
    <x v="3"/>
    <x v="2"/>
    <s v="NULL"/>
    <s v="NULL"/>
    <x v="0"/>
    <s v="NULL"/>
    <x v="0"/>
    <x v="0"/>
    <s v="NULL"/>
    <s v="NULL"/>
    <x v="0"/>
    <s v="NULL"/>
    <x v="0"/>
    <n v="2000"/>
    <x v="4"/>
    <n v="0"/>
    <x v="0"/>
    <n v="0"/>
    <x v="0"/>
    <s v="NULL"/>
    <x v="1"/>
    <s v="NULL"/>
    <x v="1"/>
    <x v="0"/>
    <x v="0"/>
    <n v="0"/>
    <x v="0"/>
    <x v="0"/>
  </r>
  <r>
    <x v="22"/>
    <x v="3"/>
    <s v="C8514001"/>
    <s v="C8514001"/>
    <n v="25707728"/>
    <s v="Recolocado"/>
    <n v="0"/>
    <n v="0"/>
    <n v="0"/>
    <n v="0"/>
    <x v="3"/>
    <x v="1"/>
    <n v="42"/>
    <x v="7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2"/>
    <x v="3"/>
    <s v="C8557001"/>
    <s v="C8557001"/>
    <n v="30000622"/>
    <s v="Recolocado"/>
    <n v="0"/>
    <n v="0"/>
    <n v="0"/>
    <n v="0"/>
    <x v="3"/>
    <x v="1"/>
    <n v="35"/>
    <x v="6"/>
    <x v="3"/>
    <x v="2"/>
    <s v="NULL"/>
    <s v="NULL"/>
    <x v="0"/>
    <s v="NULL"/>
    <x v="0"/>
    <x v="0"/>
    <s v="NULL"/>
    <s v="NULL"/>
    <x v="0"/>
    <s v="NULL"/>
    <x v="3"/>
    <n v="3877.03"/>
    <x v="5"/>
    <n v="28"/>
    <x v="4"/>
    <n v="0"/>
    <x v="0"/>
    <n v="10713.31"/>
    <x v="4"/>
    <n v="0.39529999999999998"/>
    <x v="11"/>
    <x v="11"/>
    <x v="11"/>
    <n v="0"/>
    <x v="0"/>
    <x v="0"/>
  </r>
  <r>
    <x v="22"/>
    <x v="3"/>
    <s v="C8621001"/>
    <s v="C8621001"/>
    <n v="30000963"/>
    <s v="Recolocado"/>
    <n v="0"/>
    <n v="0"/>
    <n v="0"/>
    <n v="0"/>
    <x v="3"/>
    <x v="1"/>
    <n v="57"/>
    <x v="8"/>
    <x v="3"/>
    <x v="1"/>
    <s v="NULL"/>
    <s v="NULL"/>
    <x v="0"/>
    <s v="NULL"/>
    <x v="0"/>
    <x v="0"/>
    <s v="NULL"/>
    <s v="NULL"/>
    <x v="0"/>
    <s v="NULL"/>
    <x v="6"/>
    <n v="409.46"/>
    <x v="6"/>
    <n v="82"/>
    <x v="7"/>
    <n v="0"/>
    <x v="0"/>
    <s v="NULL"/>
    <x v="1"/>
    <s v="NULL"/>
    <x v="1"/>
    <x v="5"/>
    <x v="2"/>
    <n v="0"/>
    <x v="7"/>
    <x v="0"/>
  </r>
  <r>
    <x v="22"/>
    <x v="3"/>
    <s v="C8640001"/>
    <s v="C8640001"/>
    <n v="25708504"/>
    <s v="Recolocado"/>
    <n v="0"/>
    <n v="0"/>
    <n v="0"/>
    <n v="0"/>
    <x v="3"/>
    <x v="1"/>
    <n v="45"/>
    <x v="7"/>
    <x v="3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2"/>
    <x v="3"/>
    <s v="C8701001"/>
    <s v="C8701001"/>
    <n v="30000620"/>
    <s v="Recolocado"/>
    <n v="0"/>
    <n v="0"/>
    <n v="0"/>
    <n v="0"/>
    <x v="3"/>
    <x v="1"/>
    <n v="23"/>
    <x v="4"/>
    <x v="5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2"/>
    <x v="3"/>
    <s v="C8714001"/>
    <s v="C8714001"/>
    <n v="30001331"/>
    <s v="Recolocado"/>
    <n v="0"/>
    <n v="0"/>
    <n v="0"/>
    <n v="0"/>
    <x v="3"/>
    <x v="1"/>
    <n v="26"/>
    <x v="3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2"/>
    <x v="3"/>
    <s v="C8739001"/>
    <s v="C8739001"/>
    <n v="30001070"/>
    <s v="Recolocado"/>
    <n v="0"/>
    <n v="0"/>
    <n v="0"/>
    <n v="1"/>
    <x v="0"/>
    <x v="1"/>
    <n v="62"/>
    <x v="2"/>
    <x v="1"/>
    <x v="1"/>
    <s v="NULL"/>
    <s v="NULL"/>
    <x v="0"/>
    <s v="NULL"/>
    <x v="0"/>
    <x v="0"/>
    <s v="NULL"/>
    <s v="NULL"/>
    <x v="0"/>
    <s v="NULL"/>
    <x v="0"/>
    <n v="2419.65"/>
    <x v="2"/>
    <n v="0"/>
    <x v="0"/>
    <n v="0"/>
    <x v="0"/>
    <n v="7300"/>
    <x v="4"/>
    <n v="0.41720000000000002"/>
    <x v="9"/>
    <x v="0"/>
    <x v="0"/>
    <n v="0"/>
    <x v="0"/>
    <x v="0"/>
  </r>
  <r>
    <x v="22"/>
    <x v="3"/>
    <s v="C8744001"/>
    <s v="C8744001"/>
    <n v="30001664"/>
    <s v="Recolocado"/>
    <n v="0"/>
    <n v="0"/>
    <n v="0"/>
    <n v="0"/>
    <x v="3"/>
    <x v="1"/>
    <n v="37"/>
    <x v="1"/>
    <x v="3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2"/>
    <x v="3"/>
    <s v="C8754001"/>
    <s v="C8754001"/>
    <n v="25702711"/>
    <s v="Recolocado"/>
    <n v="0"/>
    <n v="0"/>
    <n v="0"/>
    <n v="0"/>
    <x v="3"/>
    <x v="1"/>
    <n v="41"/>
    <x v="7"/>
    <x v="3"/>
    <x v="0"/>
    <s v="NULL"/>
    <s v="NULL"/>
    <x v="0"/>
    <s v="NULL"/>
    <x v="0"/>
    <x v="0"/>
    <s v="NULL"/>
    <s v="NULL"/>
    <x v="0"/>
    <s v="NULL"/>
    <x v="2"/>
    <n v="181.49"/>
    <x v="6"/>
    <n v="520"/>
    <x v="3"/>
    <n v="181.49"/>
    <x v="0"/>
    <s v="NULL"/>
    <x v="1"/>
    <s v="NULL"/>
    <x v="1"/>
    <x v="0"/>
    <x v="1"/>
    <n v="12"/>
    <x v="1"/>
    <x v="1"/>
  </r>
  <r>
    <x v="22"/>
    <x v="3"/>
    <s v="C8756001"/>
    <s v="C8756001"/>
    <n v="25710096"/>
    <s v="Recolocado"/>
    <n v="0"/>
    <n v="0"/>
    <n v="0"/>
    <n v="0"/>
    <x v="3"/>
    <x v="1"/>
    <n v="37"/>
    <x v="1"/>
    <x v="3"/>
    <x v="0"/>
    <s v="NULL"/>
    <s v="NULL"/>
    <x v="0"/>
    <s v="NULL"/>
    <x v="0"/>
    <x v="0"/>
    <s v="NULL"/>
    <s v="NULL"/>
    <x v="0"/>
    <s v="NULL"/>
    <x v="2"/>
    <n v="1728.05"/>
    <x v="4"/>
    <n v="2769"/>
    <x v="3"/>
    <n v="1728.05"/>
    <x v="2"/>
    <s v="NULL"/>
    <x v="1"/>
    <s v="NULL"/>
    <x v="1"/>
    <x v="6"/>
    <x v="1"/>
    <n v="8"/>
    <x v="1"/>
    <x v="5"/>
  </r>
  <r>
    <x v="22"/>
    <x v="3"/>
    <s v="C8769001"/>
    <s v="C8769001"/>
    <n v="30001666"/>
    <s v="Recolocado"/>
    <n v="0"/>
    <n v="0"/>
    <n v="0"/>
    <n v="0"/>
    <x v="3"/>
    <x v="1"/>
    <n v="39"/>
    <x v="1"/>
    <x v="3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2"/>
    <x v="3"/>
    <s v="C8854001"/>
    <s v="C8854001"/>
    <n v="30001778"/>
    <s v="Recolocado"/>
    <n v="1"/>
    <n v="0"/>
    <n v="0"/>
    <n v="0"/>
    <x v="3"/>
    <x v="1"/>
    <n v="21"/>
    <x v="4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2"/>
    <x v="3"/>
    <s v="C8855001"/>
    <s v="C8855001"/>
    <n v="30001856"/>
    <s v="Recolocado"/>
    <n v="0"/>
    <n v="0"/>
    <n v="0"/>
    <n v="0"/>
    <x v="3"/>
    <x v="1"/>
    <n v="27"/>
    <x v="3"/>
    <x v="3"/>
    <x v="0"/>
    <s v="NULL"/>
    <s v="NULL"/>
    <x v="0"/>
    <s v="NULL"/>
    <x v="0"/>
    <x v="0"/>
    <s v="NULL"/>
    <s v="NULL"/>
    <x v="0"/>
    <s v="NULL"/>
    <x v="0"/>
    <n v="1191.97"/>
    <x v="4"/>
    <n v="8"/>
    <x v="2"/>
    <n v="0"/>
    <x v="0"/>
    <n v="5350"/>
    <x v="4"/>
    <n v="0.28720000000000001"/>
    <x v="5"/>
    <x v="10"/>
    <x v="12"/>
    <n v="0"/>
    <x v="0"/>
    <x v="0"/>
  </r>
  <r>
    <x v="22"/>
    <x v="3"/>
    <s v="C8856001"/>
    <s v="C8856001"/>
    <n v="30001560"/>
    <s v="Recolocado"/>
    <n v="0"/>
    <n v="0"/>
    <n v="0"/>
    <n v="0"/>
    <x v="3"/>
    <x v="1"/>
    <n v="35"/>
    <x v="6"/>
    <x v="3"/>
    <x v="0"/>
    <s v="NULL"/>
    <s v="NULL"/>
    <x v="0"/>
    <s v="NULL"/>
    <x v="0"/>
    <x v="0"/>
    <s v="NULL"/>
    <s v="NULL"/>
    <x v="0"/>
    <s v="NULL"/>
    <x v="2"/>
    <n v="434.49"/>
    <x v="6"/>
    <n v="1085"/>
    <x v="3"/>
    <n v="0"/>
    <x v="0"/>
    <s v="NULL"/>
    <x v="1"/>
    <n v="1"/>
    <x v="4"/>
    <x v="0"/>
    <x v="1"/>
    <n v="12"/>
    <x v="1"/>
    <x v="1"/>
  </r>
  <r>
    <x v="22"/>
    <x v="3"/>
    <s v="C8915001"/>
    <s v="C8915001"/>
    <n v="30001761"/>
    <s v="Recolocado"/>
    <n v="0"/>
    <n v="0"/>
    <n v="0"/>
    <n v="1"/>
    <x v="0"/>
    <x v="1"/>
    <n v="40"/>
    <x v="1"/>
    <x v="2"/>
    <x v="2"/>
    <s v="NULL"/>
    <s v="NULL"/>
    <x v="0"/>
    <s v="NULL"/>
    <x v="0"/>
    <x v="0"/>
    <s v="NULL"/>
    <s v="NULL"/>
    <x v="0"/>
    <s v="NULL"/>
    <x v="0"/>
    <n v="254.02"/>
    <x v="6"/>
    <n v="5"/>
    <x v="2"/>
    <n v="0"/>
    <x v="0"/>
    <n v="1200"/>
    <x v="5"/>
    <n v="0.28220000000000001"/>
    <x v="5"/>
    <x v="10"/>
    <x v="12"/>
    <n v="0"/>
    <x v="0"/>
    <x v="0"/>
  </r>
  <r>
    <x v="22"/>
    <x v="3"/>
    <s v="C8921001"/>
    <s v="C8921001"/>
    <n v="30001600"/>
    <s v="Recolocado"/>
    <n v="0"/>
    <n v="0"/>
    <n v="0"/>
    <n v="0"/>
    <x v="3"/>
    <x v="1"/>
    <n v="49"/>
    <x v="0"/>
    <x v="3"/>
    <x v="2"/>
    <s v="NULL"/>
    <s v="NULL"/>
    <x v="0"/>
    <s v="NULL"/>
    <x v="0"/>
    <x v="0"/>
    <s v="NULL"/>
    <s v="NULL"/>
    <x v="0"/>
    <s v="NULL"/>
    <x v="2"/>
    <n v="5909.99"/>
    <x v="0"/>
    <n v="2347"/>
    <x v="3"/>
    <n v="5909.99"/>
    <x v="4"/>
    <s v="NULL"/>
    <x v="1"/>
    <s v="NULL"/>
    <x v="1"/>
    <x v="6"/>
    <x v="1"/>
    <n v="8"/>
    <x v="1"/>
    <x v="5"/>
  </r>
  <r>
    <x v="22"/>
    <x v="3"/>
    <s v="C8932001"/>
    <s v="C8932001"/>
    <n v="30002043"/>
    <s v="Recolocado"/>
    <n v="0"/>
    <n v="0"/>
    <n v="0"/>
    <n v="0"/>
    <x v="3"/>
    <x v="1"/>
    <n v="40"/>
    <x v="1"/>
    <x v="5"/>
    <x v="2"/>
    <s v="NULL"/>
    <s v="NULL"/>
    <x v="0"/>
    <s v="NULL"/>
    <x v="0"/>
    <x v="0"/>
    <s v="NULL"/>
    <s v="NULL"/>
    <x v="0"/>
    <s v="NULL"/>
    <x v="0"/>
    <n v="9000.4500000000007"/>
    <x v="0"/>
    <n v="0"/>
    <x v="0"/>
    <n v="0"/>
    <x v="0"/>
    <s v="NULL"/>
    <x v="1"/>
    <s v="NULL"/>
    <x v="1"/>
    <x v="0"/>
    <x v="0"/>
    <n v="0"/>
    <x v="0"/>
    <x v="0"/>
  </r>
  <r>
    <x v="23"/>
    <x v="3"/>
    <s v="C1541003"/>
    <s v="C1541003"/>
    <n v="30003833"/>
    <s v="Recolocado"/>
    <n v="0"/>
    <n v="0"/>
    <n v="0"/>
    <n v="1"/>
    <x v="0"/>
    <x v="1"/>
    <n v="22"/>
    <x v="4"/>
    <x v="2"/>
    <x v="2"/>
    <s v="NULL"/>
    <s v="NULL"/>
    <x v="0"/>
    <s v="NULL"/>
    <x v="0"/>
    <x v="0"/>
    <s v="NULL"/>
    <s v="NULL"/>
    <x v="0"/>
    <s v="NULL"/>
    <x v="0"/>
    <n v="21751.119999999999"/>
    <x v="0"/>
    <n v="0"/>
    <x v="0"/>
    <n v="0"/>
    <x v="0"/>
    <n v="1300"/>
    <x v="5"/>
    <n v="0"/>
    <x v="0"/>
    <x v="0"/>
    <x v="0"/>
    <n v="0"/>
    <x v="0"/>
    <x v="0"/>
  </r>
  <r>
    <x v="23"/>
    <x v="3"/>
    <s v="C7646002"/>
    <s v="C7646002"/>
    <n v="30001062"/>
    <s v="Recolocado"/>
    <n v="0"/>
    <n v="0"/>
    <n v="0"/>
    <n v="0"/>
    <x v="3"/>
    <x v="1"/>
    <n v="32"/>
    <x v="6"/>
    <x v="5"/>
    <x v="2"/>
    <s v="NULL"/>
    <s v="NULL"/>
    <x v="0"/>
    <s v="NULL"/>
    <x v="0"/>
    <x v="0"/>
    <s v="NULL"/>
    <s v="NULL"/>
    <x v="0"/>
    <s v="NULL"/>
    <x v="2"/>
    <n v="1578.72"/>
    <x v="4"/>
    <n v="1364"/>
    <x v="3"/>
    <n v="1578.72"/>
    <x v="2"/>
    <s v="NULL"/>
    <x v="1"/>
    <s v="NULL"/>
    <x v="1"/>
    <x v="0"/>
    <x v="1"/>
    <n v="12"/>
    <x v="1"/>
    <x v="1"/>
  </r>
  <r>
    <x v="23"/>
    <x v="3"/>
    <s v="C8839001"/>
    <s v="C8839001"/>
    <n v="30001152"/>
    <s v="Recolocado"/>
    <n v="1"/>
    <n v="0"/>
    <n v="0"/>
    <n v="0"/>
    <x v="3"/>
    <x v="1"/>
    <n v="24"/>
    <x v="4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3"/>
    <x v="3"/>
    <s v="C8927001"/>
    <s v="C8927001"/>
    <n v="30001808"/>
    <s v="Recolocado"/>
    <n v="0"/>
    <n v="0"/>
    <n v="0"/>
    <n v="0"/>
    <x v="3"/>
    <x v="1"/>
    <n v="47"/>
    <x v="0"/>
    <x v="5"/>
    <x v="2"/>
    <s v="NULL"/>
    <s v="NULL"/>
    <x v="0"/>
    <s v="NULL"/>
    <x v="0"/>
    <x v="0"/>
    <s v="NULL"/>
    <s v="NULL"/>
    <x v="0"/>
    <s v="NULL"/>
    <x v="3"/>
    <n v="31993.33"/>
    <x v="0"/>
    <n v="122"/>
    <x v="3"/>
    <n v="0"/>
    <x v="0"/>
    <n v="5704.45"/>
    <x v="4"/>
    <n v="1"/>
    <x v="4"/>
    <x v="0"/>
    <x v="2"/>
    <n v="0"/>
    <x v="7"/>
    <x v="0"/>
  </r>
  <r>
    <x v="23"/>
    <x v="3"/>
    <s v="C8955001"/>
    <s v="C8955001"/>
    <n v="30001328"/>
    <s v="Recolocado"/>
    <n v="0"/>
    <n v="0"/>
    <n v="0"/>
    <n v="0"/>
    <x v="3"/>
    <x v="1"/>
    <n v="22"/>
    <x v="4"/>
    <x v="3"/>
    <x v="2"/>
    <s v="NULL"/>
    <s v="NULL"/>
    <x v="0"/>
    <s v="NULL"/>
    <x v="0"/>
    <x v="0"/>
    <s v="NULL"/>
    <s v="NULL"/>
    <x v="0"/>
    <s v="NULL"/>
    <x v="2"/>
    <n v="3606.54"/>
    <x v="5"/>
    <n v="454"/>
    <x v="3"/>
    <n v="1837.94"/>
    <x v="2"/>
    <n v="146.44999999999999"/>
    <x v="2"/>
    <n v="1"/>
    <x v="4"/>
    <x v="0"/>
    <x v="1"/>
    <n v="4"/>
    <x v="1"/>
    <x v="1"/>
  </r>
  <r>
    <x v="23"/>
    <x v="3"/>
    <s v="C9001001"/>
    <s v="C9001001"/>
    <n v="30002109"/>
    <s v="Recolocado"/>
    <n v="0"/>
    <n v="0"/>
    <n v="0"/>
    <n v="0"/>
    <x v="3"/>
    <x v="1"/>
    <n v="49"/>
    <x v="0"/>
    <x v="3"/>
    <x v="1"/>
    <s v="NULL"/>
    <s v="NULL"/>
    <x v="0"/>
    <s v="NULL"/>
    <x v="0"/>
    <x v="0"/>
    <s v="NULL"/>
    <s v="NULL"/>
    <x v="0"/>
    <s v="NULL"/>
    <x v="0"/>
    <n v="12747.05"/>
    <x v="0"/>
    <n v="13"/>
    <x v="4"/>
    <n v="0"/>
    <x v="0"/>
    <n v="11229.57"/>
    <x v="4"/>
    <n v="0.99919999999999998"/>
    <x v="4"/>
    <x v="0"/>
    <x v="12"/>
    <n v="0"/>
    <x v="0"/>
    <x v="0"/>
  </r>
  <r>
    <x v="23"/>
    <x v="3"/>
    <s v="C9002001"/>
    <s v="C9002001"/>
    <n v="30001820"/>
    <s v="Recolocado"/>
    <n v="0"/>
    <n v="0"/>
    <n v="0"/>
    <n v="0"/>
    <x v="3"/>
    <x v="1"/>
    <n v="32"/>
    <x v="6"/>
    <x v="3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3"/>
    <x v="3"/>
    <s v="C9010001"/>
    <s v="C9010001"/>
    <n v="30002305"/>
    <s v="Recolocado"/>
    <n v="0"/>
    <n v="0"/>
    <n v="0"/>
    <n v="0"/>
    <x v="3"/>
    <x v="1"/>
    <n v="42"/>
    <x v="7"/>
    <x v="3"/>
    <x v="0"/>
    <s v="NULL"/>
    <s v="NULL"/>
    <x v="0"/>
    <s v="NULL"/>
    <x v="0"/>
    <x v="0"/>
    <s v="NULL"/>
    <s v="NULL"/>
    <x v="0"/>
    <s v="NULL"/>
    <x v="0"/>
    <n v="3248.98"/>
    <x v="5"/>
    <n v="1"/>
    <x v="2"/>
    <n v="0"/>
    <x v="0"/>
    <n v="4900"/>
    <x v="7"/>
    <n v="0.75139999999999996"/>
    <x v="7"/>
    <x v="0"/>
    <x v="0"/>
    <n v="0"/>
    <x v="0"/>
    <x v="0"/>
  </r>
  <r>
    <x v="23"/>
    <x v="3"/>
    <s v="C9016001"/>
    <s v="C9016001"/>
    <n v="30002208"/>
    <s v="Recolocado"/>
    <n v="0"/>
    <n v="0"/>
    <n v="0"/>
    <n v="1"/>
    <x v="0"/>
    <x v="1"/>
    <n v="35"/>
    <x v="6"/>
    <x v="2"/>
    <x v="2"/>
    <s v="NULL"/>
    <s v="NULL"/>
    <x v="0"/>
    <s v="NULL"/>
    <x v="0"/>
    <x v="0"/>
    <s v="NULL"/>
    <s v="NULL"/>
    <x v="0"/>
    <s v="NULL"/>
    <x v="0"/>
    <n v="9613.09"/>
    <x v="0"/>
    <n v="0"/>
    <x v="0"/>
    <n v="0"/>
    <x v="0"/>
    <n v="10027.459999999999"/>
    <x v="4"/>
    <n v="1"/>
    <x v="4"/>
    <x v="0"/>
    <x v="0"/>
    <n v="0"/>
    <x v="0"/>
    <x v="0"/>
  </r>
  <r>
    <x v="23"/>
    <x v="3"/>
    <s v="C9024001"/>
    <s v="C9024001"/>
    <n v="30001935"/>
    <s v="Recolocado"/>
    <n v="0"/>
    <n v="0"/>
    <n v="0"/>
    <n v="0"/>
    <x v="3"/>
    <x v="1"/>
    <n v="52"/>
    <x v="5"/>
    <x v="3"/>
    <x v="0"/>
    <s v="NULL"/>
    <s v="NULL"/>
    <x v="0"/>
    <s v="NULL"/>
    <x v="0"/>
    <x v="0"/>
    <s v="NULL"/>
    <s v="NULL"/>
    <x v="0"/>
    <s v="NULL"/>
    <x v="2"/>
    <n v="4154.4399999999996"/>
    <x v="7"/>
    <n v="2769"/>
    <x v="3"/>
    <n v="4154.4399999999996"/>
    <x v="7"/>
    <s v="NULL"/>
    <x v="1"/>
    <s v="NULL"/>
    <x v="1"/>
    <x v="0"/>
    <x v="1"/>
    <n v="12"/>
    <x v="1"/>
    <x v="1"/>
  </r>
  <r>
    <x v="23"/>
    <x v="3"/>
    <s v="C9043001"/>
    <s v="C9043001"/>
    <n v="30002561"/>
    <s v="Recolocado"/>
    <n v="0"/>
    <n v="0"/>
    <n v="0"/>
    <n v="0"/>
    <x v="3"/>
    <x v="1"/>
    <n v="22"/>
    <x v="4"/>
    <x v="3"/>
    <x v="0"/>
    <s v="NULL"/>
    <s v="NULL"/>
    <x v="0"/>
    <s v="NULL"/>
    <x v="0"/>
    <x v="0"/>
    <s v="NULL"/>
    <s v="NULL"/>
    <x v="0"/>
    <s v="NULL"/>
    <x v="3"/>
    <n v="936.09"/>
    <x v="3"/>
    <n v="22"/>
    <x v="4"/>
    <n v="0"/>
    <x v="0"/>
    <s v="NULL"/>
    <x v="1"/>
    <s v="NULL"/>
    <x v="1"/>
    <x v="0"/>
    <x v="9"/>
    <n v="0"/>
    <x v="3"/>
    <x v="0"/>
  </r>
  <r>
    <x v="23"/>
    <x v="3"/>
    <s v="C9065001"/>
    <s v="C9065001"/>
    <n v="25452028"/>
    <s v="Recolocado"/>
    <n v="0"/>
    <n v="0"/>
    <n v="0"/>
    <n v="0"/>
    <x v="3"/>
    <x v="1"/>
    <n v="55"/>
    <x v="5"/>
    <x v="5"/>
    <x v="2"/>
    <s v="NULL"/>
    <s v="NULL"/>
    <x v="0"/>
    <s v="NULL"/>
    <x v="0"/>
    <x v="0"/>
    <s v="NULL"/>
    <s v="NULL"/>
    <x v="0"/>
    <s v="NULL"/>
    <x v="3"/>
    <n v="71634.81"/>
    <x v="0"/>
    <n v="25"/>
    <x v="4"/>
    <n v="0"/>
    <x v="0"/>
    <n v="2764.75"/>
    <x v="0"/>
    <n v="0.95150000000000001"/>
    <x v="4"/>
    <x v="0"/>
    <x v="11"/>
    <n v="0"/>
    <x v="10"/>
    <x v="0"/>
  </r>
  <r>
    <x v="23"/>
    <x v="3"/>
    <s v="C9075001"/>
    <s v="C9075001"/>
    <n v="30002455"/>
    <s v="Recolocado"/>
    <n v="0"/>
    <n v="0"/>
    <n v="0"/>
    <n v="0"/>
    <x v="3"/>
    <x v="1"/>
    <n v="44"/>
    <x v="7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3"/>
    <x v="3"/>
    <s v="C9083001"/>
    <s v="C9083001"/>
    <n v="30002115"/>
    <s v="Recolocado"/>
    <n v="0"/>
    <n v="0"/>
    <n v="0"/>
    <n v="0"/>
    <x v="3"/>
    <x v="1"/>
    <n v="28"/>
    <x v="3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3"/>
    <x v="3"/>
    <s v="C9095001"/>
    <s v="C9095001"/>
    <n v="30002394"/>
    <s v="Recolocado"/>
    <n v="0"/>
    <n v="0"/>
    <n v="0"/>
    <n v="0"/>
    <x v="3"/>
    <x v="1"/>
    <n v="36"/>
    <x v="1"/>
    <x v="3"/>
    <x v="1"/>
    <s v="NULL"/>
    <s v="NULL"/>
    <x v="0"/>
    <s v="NULL"/>
    <x v="0"/>
    <x v="0"/>
    <s v="NULL"/>
    <s v="NULL"/>
    <x v="0"/>
    <s v="NULL"/>
    <x v="0"/>
    <n v="574.54999999999995"/>
    <x v="3"/>
    <n v="0"/>
    <x v="0"/>
    <n v="0"/>
    <x v="0"/>
    <n v="600"/>
    <x v="3"/>
    <n v="0.95760000000000001"/>
    <x v="4"/>
    <x v="9"/>
    <x v="11"/>
    <n v="0"/>
    <x v="0"/>
    <x v="0"/>
  </r>
  <r>
    <x v="23"/>
    <x v="3"/>
    <s v="C9099001"/>
    <s v="C9099001"/>
    <n v="30002632"/>
    <s v="Recolocado"/>
    <n v="0"/>
    <n v="0"/>
    <n v="0"/>
    <n v="0"/>
    <x v="3"/>
    <x v="1"/>
    <n v="38"/>
    <x v="1"/>
    <x v="3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3"/>
    <x v="3"/>
    <s v="C9105001"/>
    <s v="C9105001"/>
    <n v="30003002"/>
    <s v="Recolocado"/>
    <n v="1"/>
    <n v="0"/>
    <n v="0"/>
    <n v="0"/>
    <x v="3"/>
    <x v="1"/>
    <n v="44"/>
    <x v="7"/>
    <x v="3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3"/>
    <x v="3"/>
    <s v="C9110001"/>
    <s v="C9110001"/>
    <n v="30003074"/>
    <s v="Recolocado"/>
    <n v="0"/>
    <n v="0"/>
    <n v="0"/>
    <n v="0"/>
    <x v="3"/>
    <x v="1"/>
    <n v="27"/>
    <x v="3"/>
    <x v="3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3"/>
    <x v="3"/>
    <s v="C9113001"/>
    <s v="C9113001"/>
    <n v="30002838"/>
    <s v="Recolocado"/>
    <n v="1"/>
    <n v="0"/>
    <n v="0"/>
    <n v="0"/>
    <x v="3"/>
    <x v="1"/>
    <n v="43"/>
    <x v="7"/>
    <x v="3"/>
    <x v="2"/>
    <s v="NULL"/>
    <s v="NULL"/>
    <x v="0"/>
    <s v="NULL"/>
    <x v="0"/>
    <x v="0"/>
    <s v="NULL"/>
    <s v="NULL"/>
    <x v="0"/>
    <s v="NULL"/>
    <x v="2"/>
    <n v="405.81"/>
    <x v="6"/>
    <n v="1724"/>
    <x v="3"/>
    <n v="405.81"/>
    <x v="0"/>
    <s v="NULL"/>
    <x v="1"/>
    <s v="NULL"/>
    <x v="1"/>
    <x v="0"/>
    <x v="1"/>
    <n v="12"/>
    <x v="1"/>
    <x v="1"/>
  </r>
  <r>
    <x v="23"/>
    <x v="3"/>
    <s v="C9135001"/>
    <s v="C9135001"/>
    <n v="30002957"/>
    <s v="Recolocado"/>
    <n v="0"/>
    <n v="0"/>
    <n v="0"/>
    <n v="0"/>
    <x v="3"/>
    <x v="1"/>
    <n v="41"/>
    <x v="7"/>
    <x v="3"/>
    <x v="1"/>
    <s v="NULL"/>
    <s v="NULL"/>
    <x v="0"/>
    <s v="NULL"/>
    <x v="0"/>
    <x v="0"/>
    <s v="NULL"/>
    <s v="NULL"/>
    <x v="0"/>
    <s v="NULL"/>
    <x v="2"/>
    <n v="1157.98"/>
    <x v="4"/>
    <n v="2527"/>
    <x v="3"/>
    <n v="1157.98"/>
    <x v="2"/>
    <s v="NULL"/>
    <x v="1"/>
    <s v="NULL"/>
    <x v="1"/>
    <x v="10"/>
    <x v="1"/>
    <n v="11"/>
    <x v="1"/>
    <x v="9"/>
  </r>
  <r>
    <x v="23"/>
    <x v="3"/>
    <s v="C9141001"/>
    <s v="C9141001"/>
    <n v="30001885"/>
    <s v="Recolocado"/>
    <n v="0"/>
    <n v="0"/>
    <n v="0"/>
    <n v="0"/>
    <x v="3"/>
    <x v="1"/>
    <n v="26"/>
    <x v="3"/>
    <x v="3"/>
    <x v="0"/>
    <s v="NULL"/>
    <s v="NULL"/>
    <x v="0"/>
    <s v="NULL"/>
    <x v="0"/>
    <x v="0"/>
    <s v="NULL"/>
    <s v="NULL"/>
    <x v="0"/>
    <s v="NULL"/>
    <x v="3"/>
    <n v="1110.03"/>
    <x v="4"/>
    <n v="11"/>
    <x v="4"/>
    <n v="0"/>
    <x v="0"/>
    <n v="149.1"/>
    <x v="2"/>
    <n v="1"/>
    <x v="4"/>
    <x v="11"/>
    <x v="9"/>
    <n v="0"/>
    <x v="4"/>
    <x v="0"/>
  </r>
  <r>
    <x v="23"/>
    <x v="3"/>
    <s v="C9173001"/>
    <s v="C9173001"/>
    <n v="30003618"/>
    <s v="Recolocado"/>
    <n v="1"/>
    <n v="0"/>
    <n v="0"/>
    <n v="0"/>
    <x v="3"/>
    <x v="1"/>
    <n v="24"/>
    <x v="4"/>
    <x v="3"/>
    <x v="2"/>
    <s v="NULL"/>
    <s v="NULL"/>
    <x v="0"/>
    <s v="NULL"/>
    <x v="0"/>
    <x v="0"/>
    <s v="NULL"/>
    <s v="NULL"/>
    <x v="0"/>
    <s v="NULL"/>
    <x v="2"/>
    <n v="2845.38"/>
    <x v="2"/>
    <n v="245"/>
    <x v="3"/>
    <n v="69.260000000000005"/>
    <x v="0"/>
    <n v="1000"/>
    <x v="3"/>
    <n v="1"/>
    <x v="4"/>
    <x v="0"/>
    <x v="1"/>
    <n v="1"/>
    <x v="1"/>
    <x v="1"/>
  </r>
  <r>
    <x v="23"/>
    <x v="3"/>
    <s v="C9180001"/>
    <s v="C9180001"/>
    <n v="30003215"/>
    <s v="Recolocado"/>
    <n v="0"/>
    <n v="0"/>
    <n v="0"/>
    <n v="0"/>
    <x v="3"/>
    <x v="1"/>
    <n v="36"/>
    <x v="1"/>
    <x v="3"/>
    <x v="0"/>
    <s v="NULL"/>
    <s v="NULL"/>
    <x v="0"/>
    <s v="NULL"/>
    <x v="0"/>
    <x v="0"/>
    <s v="NULL"/>
    <s v="NULL"/>
    <x v="0"/>
    <s v="NULL"/>
    <x v="2"/>
    <n v="9160.36"/>
    <x v="0"/>
    <n v="2769"/>
    <x v="3"/>
    <n v="9160.36"/>
    <x v="4"/>
    <s v="NULL"/>
    <x v="1"/>
    <s v="NULL"/>
    <x v="1"/>
    <x v="0"/>
    <x v="1"/>
    <n v="12"/>
    <x v="1"/>
    <x v="1"/>
  </r>
  <r>
    <x v="23"/>
    <x v="3"/>
    <s v="C9191001"/>
    <s v="C9191001"/>
    <n v="30003743"/>
    <s v="Recolocado"/>
    <n v="0"/>
    <n v="0"/>
    <n v="0"/>
    <n v="0"/>
    <x v="3"/>
    <x v="1"/>
    <n v="36"/>
    <x v="1"/>
    <x v="3"/>
    <x v="0"/>
    <s v="NULL"/>
    <s v="NULL"/>
    <x v="0"/>
    <s v="NULL"/>
    <x v="0"/>
    <x v="0"/>
    <s v="NULL"/>
    <s v="NULL"/>
    <x v="0"/>
    <s v="NULL"/>
    <x v="2"/>
    <n v="998.79"/>
    <x v="3"/>
    <n v="611"/>
    <x v="3"/>
    <n v="998.79"/>
    <x v="5"/>
    <s v="NULL"/>
    <x v="1"/>
    <s v="NULL"/>
    <x v="1"/>
    <x v="0"/>
    <x v="1"/>
    <n v="12"/>
    <x v="1"/>
    <x v="1"/>
  </r>
  <r>
    <x v="23"/>
    <x v="3"/>
    <s v="C9192001"/>
    <s v="C9192001"/>
    <n v="30003315"/>
    <s v="Recolocado"/>
    <n v="0"/>
    <n v="0"/>
    <n v="0"/>
    <n v="0"/>
    <x v="3"/>
    <x v="1"/>
    <n v="29"/>
    <x v="3"/>
    <x v="5"/>
    <x v="2"/>
    <s v="NULL"/>
    <s v="NULL"/>
    <x v="0"/>
    <s v="NULL"/>
    <x v="0"/>
    <x v="0"/>
    <s v="NULL"/>
    <s v="NULL"/>
    <x v="0"/>
    <s v="NULL"/>
    <x v="0"/>
    <n v="33359.620000000003"/>
    <x v="0"/>
    <n v="23"/>
    <x v="4"/>
    <n v="0"/>
    <x v="0"/>
    <n v="1500"/>
    <x v="5"/>
    <n v="1.1900000000000001E-2"/>
    <x v="10"/>
    <x v="0"/>
    <x v="12"/>
    <n v="0"/>
    <x v="0"/>
    <x v="0"/>
  </r>
  <r>
    <x v="23"/>
    <x v="3"/>
    <s v="C9201001"/>
    <s v="C9201001"/>
    <n v="30002202"/>
    <s v="Recolocado"/>
    <n v="1"/>
    <n v="0"/>
    <n v="0"/>
    <n v="0"/>
    <x v="3"/>
    <x v="1"/>
    <n v="34"/>
    <x v="6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3"/>
    <x v="3"/>
    <s v="C9252001"/>
    <s v="C9252001"/>
    <n v="30003550"/>
    <s v="Recolocado"/>
    <n v="0"/>
    <n v="0"/>
    <n v="0"/>
    <n v="0"/>
    <x v="3"/>
    <x v="1"/>
    <n v="23"/>
    <x v="4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3"/>
    <x v="3"/>
    <s v="C9256001"/>
    <s v="C9256001"/>
    <n v="30003817"/>
    <s v="Recolocado"/>
    <n v="1"/>
    <n v="0"/>
    <n v="0"/>
    <n v="0"/>
    <x v="3"/>
    <x v="1"/>
    <n v="33"/>
    <x v="6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3"/>
    <x v="3"/>
    <s v="C9258001"/>
    <s v="C9258001"/>
    <n v="30002457"/>
    <s v="Recolocado"/>
    <n v="0"/>
    <n v="0"/>
    <n v="0"/>
    <n v="0"/>
    <x v="3"/>
    <x v="1"/>
    <n v="35"/>
    <x v="6"/>
    <x v="3"/>
    <x v="2"/>
    <s v="NULL"/>
    <s v="NULL"/>
    <x v="0"/>
    <s v="NULL"/>
    <x v="0"/>
    <x v="0"/>
    <s v="NULL"/>
    <s v="NULL"/>
    <x v="0"/>
    <s v="NULL"/>
    <x v="2"/>
    <n v="998.98"/>
    <x v="3"/>
    <n v="3571"/>
    <x v="3"/>
    <n v="998.98"/>
    <x v="5"/>
    <s v="NULL"/>
    <x v="1"/>
    <s v="NULL"/>
    <x v="1"/>
    <x v="10"/>
    <x v="1"/>
    <n v="11"/>
    <x v="1"/>
    <x v="9"/>
  </r>
  <r>
    <x v="23"/>
    <x v="3"/>
    <s v="C9266001"/>
    <s v="C9266001"/>
    <n v="30003840"/>
    <s v="Recolocado"/>
    <n v="0"/>
    <n v="0"/>
    <n v="0"/>
    <n v="0"/>
    <x v="3"/>
    <x v="1"/>
    <n v="32"/>
    <x v="6"/>
    <x v="5"/>
    <x v="2"/>
    <s v="NULL"/>
    <s v="NULL"/>
    <x v="0"/>
    <s v="NULL"/>
    <x v="0"/>
    <x v="0"/>
    <s v="NULL"/>
    <s v="NULL"/>
    <x v="0"/>
    <s v="NULL"/>
    <x v="0"/>
    <n v="34396.17"/>
    <x v="0"/>
    <n v="26"/>
    <x v="4"/>
    <n v="0"/>
    <x v="0"/>
    <n v="3800"/>
    <x v="6"/>
    <n v="0.96360000000000001"/>
    <x v="4"/>
    <x v="0"/>
    <x v="12"/>
    <n v="0"/>
    <x v="4"/>
    <x v="0"/>
  </r>
  <r>
    <x v="23"/>
    <x v="3"/>
    <s v="C9272001"/>
    <s v="C9272001"/>
    <n v="30002970"/>
    <s v="Recolocado"/>
    <n v="0"/>
    <n v="0"/>
    <n v="0"/>
    <n v="0"/>
    <x v="3"/>
    <x v="1"/>
    <n v="27"/>
    <x v="3"/>
    <x v="3"/>
    <x v="1"/>
    <s v="NULL"/>
    <s v="NULL"/>
    <x v="0"/>
    <s v="NULL"/>
    <x v="0"/>
    <x v="0"/>
    <s v="NULL"/>
    <s v="NULL"/>
    <x v="0"/>
    <s v="NULL"/>
    <x v="0"/>
    <n v="2640.85"/>
    <x v="2"/>
    <n v="0"/>
    <x v="0"/>
    <n v="0"/>
    <x v="0"/>
    <n v="2500"/>
    <x v="0"/>
    <n v="0.91879999999999995"/>
    <x v="4"/>
    <x v="0"/>
    <x v="0"/>
    <n v="0"/>
    <x v="0"/>
    <x v="0"/>
  </r>
  <r>
    <x v="23"/>
    <x v="3"/>
    <s v="C9276001"/>
    <s v="C9276001"/>
    <n v="30003360"/>
    <s v="Recolocado"/>
    <n v="0"/>
    <n v="0"/>
    <n v="0"/>
    <n v="0"/>
    <x v="3"/>
    <x v="1"/>
    <n v="31"/>
    <x v="6"/>
    <x v="3"/>
    <x v="2"/>
    <s v="NULL"/>
    <s v="NULL"/>
    <x v="0"/>
    <s v="NULL"/>
    <x v="0"/>
    <x v="0"/>
    <s v="NULL"/>
    <s v="NULL"/>
    <x v="0"/>
    <s v="NULL"/>
    <x v="2"/>
    <n v="497.86"/>
    <x v="6"/>
    <n v="2069"/>
    <x v="3"/>
    <n v="497.86"/>
    <x v="0"/>
    <n v="600"/>
    <x v="3"/>
    <n v="0"/>
    <x v="0"/>
    <x v="0"/>
    <x v="1"/>
    <n v="12"/>
    <x v="1"/>
    <x v="1"/>
  </r>
  <r>
    <x v="23"/>
    <x v="3"/>
    <s v="C9462001"/>
    <s v="C9462001"/>
    <n v="30003024"/>
    <s v="Recolocado"/>
    <n v="0"/>
    <n v="0"/>
    <n v="0"/>
    <n v="0"/>
    <x v="3"/>
    <x v="1"/>
    <n v="41"/>
    <x v="7"/>
    <x v="3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3"/>
    <x v="3"/>
    <s v="C9469001"/>
    <s v="C9469001"/>
    <n v="30004073"/>
    <s v="Recolocado"/>
    <n v="0"/>
    <n v="0"/>
    <n v="0"/>
    <n v="1"/>
    <x v="0"/>
    <x v="1"/>
    <n v="35"/>
    <x v="6"/>
    <x v="2"/>
    <x v="1"/>
    <s v="NULL"/>
    <s v="NULL"/>
    <x v="0"/>
    <s v="NULL"/>
    <x v="0"/>
    <x v="0"/>
    <s v="NULL"/>
    <s v="NULL"/>
    <x v="0"/>
    <s v="NULL"/>
    <x v="2"/>
    <n v="7027.95"/>
    <x v="0"/>
    <n v="2334"/>
    <x v="3"/>
    <n v="7027.95"/>
    <x v="4"/>
    <s v="NULL"/>
    <x v="1"/>
    <s v="NULL"/>
    <x v="1"/>
    <x v="0"/>
    <x v="1"/>
    <n v="12"/>
    <x v="1"/>
    <x v="1"/>
  </r>
  <r>
    <x v="23"/>
    <x v="3"/>
    <s v="Y7609006"/>
    <s v="Y7609006"/>
    <n v="30002054"/>
    <s v="Recolocado"/>
    <n v="0"/>
    <n v="0"/>
    <n v="1"/>
    <n v="0"/>
    <x v="1"/>
    <x v="1"/>
    <n v="35"/>
    <x v="6"/>
    <x v="5"/>
    <x v="0"/>
    <s v="NULL"/>
    <s v="NULL"/>
    <x v="0"/>
    <s v="NULL"/>
    <x v="0"/>
    <x v="0"/>
    <s v="NULL"/>
    <s v="NULL"/>
    <x v="0"/>
    <s v="NULL"/>
    <x v="3"/>
    <n v="71501.06"/>
    <x v="0"/>
    <n v="427"/>
    <x v="3"/>
    <n v="169.01"/>
    <x v="0"/>
    <n v="300"/>
    <x v="2"/>
    <n v="0.56340000000000001"/>
    <x v="2"/>
    <x v="0"/>
    <x v="1"/>
    <n v="0"/>
    <x v="1"/>
    <x v="0"/>
  </r>
  <r>
    <x v="23"/>
    <x v="3"/>
    <s v="Y8307003"/>
    <s v="Y8307003"/>
    <n v="30003579"/>
    <s v="Recolocado"/>
    <n v="0"/>
    <n v="0"/>
    <n v="0"/>
    <n v="0"/>
    <x v="3"/>
    <x v="1"/>
    <n v="66"/>
    <x v="2"/>
    <x v="3"/>
    <x v="2"/>
    <s v="NULL"/>
    <s v="NULL"/>
    <x v="0"/>
    <s v="NULL"/>
    <x v="0"/>
    <x v="0"/>
    <s v="NULL"/>
    <s v="NULL"/>
    <x v="0"/>
    <s v="NULL"/>
    <x v="0"/>
    <n v="3673.06"/>
    <x v="5"/>
    <n v="8"/>
    <x v="2"/>
    <n v="0"/>
    <x v="0"/>
    <n v="1349.41"/>
    <x v="5"/>
    <n v="1"/>
    <x v="4"/>
    <x v="0"/>
    <x v="0"/>
    <n v="0"/>
    <x v="0"/>
    <x v="0"/>
  </r>
  <r>
    <x v="23"/>
    <x v="3"/>
    <s v="Y8499003"/>
    <s v="Y8499003"/>
    <n v="30003141"/>
    <s v="Recolocado"/>
    <n v="0"/>
    <n v="0"/>
    <n v="0"/>
    <n v="0"/>
    <x v="3"/>
    <x v="1"/>
    <n v="25"/>
    <x v="4"/>
    <x v="5"/>
    <x v="1"/>
    <s v="NULL"/>
    <s v="NULL"/>
    <x v="0"/>
    <s v="NULL"/>
    <x v="0"/>
    <x v="0"/>
    <s v="NULL"/>
    <s v="NULL"/>
    <x v="0"/>
    <s v="NULL"/>
    <x v="0"/>
    <n v="703.09"/>
    <x v="3"/>
    <n v="0"/>
    <x v="0"/>
    <n v="0"/>
    <x v="0"/>
    <s v="NULL"/>
    <x v="1"/>
    <s v="NULL"/>
    <x v="1"/>
    <x v="7"/>
    <x v="6"/>
    <n v="0"/>
    <x v="0"/>
    <x v="0"/>
  </r>
  <r>
    <x v="24"/>
    <x v="4"/>
    <s v="B8992002"/>
    <s v="B8992002"/>
    <n v="30005995"/>
    <s v="Recolocado"/>
    <n v="1"/>
    <n v="0"/>
    <n v="0"/>
    <n v="0"/>
    <x v="3"/>
    <x v="1"/>
    <n v="29"/>
    <x v="3"/>
    <x v="5"/>
    <x v="0"/>
    <s v="NULL"/>
    <s v="NULL"/>
    <x v="0"/>
    <s v="NULL"/>
    <x v="0"/>
    <x v="0"/>
    <s v="NULL"/>
    <s v="NULL"/>
    <x v="0"/>
    <s v="NULL"/>
    <x v="6"/>
    <n v="2374.16"/>
    <x v="2"/>
    <n v="75"/>
    <x v="7"/>
    <n v="0"/>
    <x v="0"/>
    <s v="NULL"/>
    <x v="1"/>
    <s v="NULL"/>
    <x v="1"/>
    <x v="10"/>
    <x v="4"/>
    <n v="0"/>
    <x v="2"/>
    <x v="0"/>
  </r>
  <r>
    <x v="24"/>
    <x v="4"/>
    <s v="C2141002"/>
    <s v="C2141002"/>
    <n v="30003774"/>
    <s v="Recolocado"/>
    <n v="0"/>
    <n v="0"/>
    <n v="0"/>
    <n v="0"/>
    <x v="3"/>
    <x v="1"/>
    <n v="27"/>
    <x v="3"/>
    <x v="5"/>
    <x v="0"/>
    <s v="NULL"/>
    <s v="NULL"/>
    <x v="0"/>
    <s v="NULL"/>
    <x v="0"/>
    <x v="0"/>
    <s v="NULL"/>
    <s v="NULL"/>
    <x v="0"/>
    <s v="NULL"/>
    <x v="0"/>
    <n v="43250.09"/>
    <x v="0"/>
    <n v="0"/>
    <x v="0"/>
    <n v="0"/>
    <x v="0"/>
    <s v="NULL"/>
    <x v="1"/>
    <s v="NULL"/>
    <x v="1"/>
    <x v="0"/>
    <x v="0"/>
    <n v="0"/>
    <x v="0"/>
    <x v="0"/>
  </r>
  <r>
    <x v="24"/>
    <x v="4"/>
    <s v="C7595003"/>
    <s v="C7595003"/>
    <n v="30004158"/>
    <s v="Recolocado"/>
    <n v="1"/>
    <n v="0"/>
    <n v="0"/>
    <n v="0"/>
    <x v="3"/>
    <x v="1"/>
    <n v="34"/>
    <x v="6"/>
    <x v="3"/>
    <x v="4"/>
    <s v="NULL"/>
    <s v="NULL"/>
    <x v="0"/>
    <s v="NULL"/>
    <x v="0"/>
    <x v="0"/>
    <s v="NULL"/>
    <s v="NULL"/>
    <x v="0"/>
    <s v="NULL"/>
    <x v="0"/>
    <n v="32749.52"/>
    <x v="0"/>
    <n v="1213"/>
    <x v="3"/>
    <n v="1407.32"/>
    <x v="2"/>
    <s v="NULL"/>
    <x v="1"/>
    <s v="NULL"/>
    <x v="1"/>
    <x v="0"/>
    <x v="1"/>
    <n v="0"/>
    <x v="1"/>
    <x v="0"/>
  </r>
  <r>
    <x v="24"/>
    <x v="4"/>
    <s v="C8771002"/>
    <s v="C8771002"/>
    <n v="30004336"/>
    <s v="Recolocado"/>
    <n v="0"/>
    <n v="0"/>
    <n v="0"/>
    <n v="0"/>
    <x v="3"/>
    <x v="1"/>
    <n v="50"/>
    <x v="0"/>
    <x v="3"/>
    <x v="2"/>
    <s v="NULL"/>
    <s v="NULL"/>
    <x v="0"/>
    <s v="NULL"/>
    <x v="0"/>
    <x v="0"/>
    <s v="NULL"/>
    <s v="NULL"/>
    <x v="0"/>
    <s v="NULL"/>
    <x v="2"/>
    <n v="884.01"/>
    <x v="3"/>
    <n v="1244"/>
    <x v="3"/>
    <n v="884.01"/>
    <x v="5"/>
    <s v="NULL"/>
    <x v="1"/>
    <s v="NULL"/>
    <x v="1"/>
    <x v="0"/>
    <x v="1"/>
    <n v="12"/>
    <x v="1"/>
    <x v="1"/>
  </r>
  <r>
    <x v="24"/>
    <x v="4"/>
    <s v="C9458001"/>
    <s v="C9458001"/>
    <n v="30003110"/>
    <s v="Recolocado"/>
    <n v="1"/>
    <n v="0"/>
    <n v="0"/>
    <n v="0"/>
    <x v="3"/>
    <x v="1"/>
    <n v="43"/>
    <x v="7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4"/>
    <x v="4"/>
    <s v="C9512001"/>
    <s v="C9512001"/>
    <n v="30003238"/>
    <s v="Recolocado"/>
    <n v="0"/>
    <n v="0"/>
    <n v="0"/>
    <n v="0"/>
    <x v="3"/>
    <x v="1"/>
    <n v="37"/>
    <x v="1"/>
    <x v="5"/>
    <x v="2"/>
    <s v="NULL"/>
    <s v="NULL"/>
    <x v="0"/>
    <s v="NULL"/>
    <x v="0"/>
    <x v="0"/>
    <s v="NULL"/>
    <s v="NULL"/>
    <x v="0"/>
    <s v="NULL"/>
    <x v="2"/>
    <n v="450.31"/>
    <x v="6"/>
    <n v="342"/>
    <x v="3"/>
    <n v="450.31"/>
    <x v="0"/>
    <s v="NULL"/>
    <x v="1"/>
    <s v="NULL"/>
    <x v="1"/>
    <x v="0"/>
    <x v="1"/>
    <n v="8"/>
    <x v="1"/>
    <x v="1"/>
  </r>
  <r>
    <x v="24"/>
    <x v="4"/>
    <s v="C9517001"/>
    <s v="C9517001"/>
    <n v="30003986"/>
    <s v="Recolocado"/>
    <n v="0"/>
    <n v="0"/>
    <n v="0"/>
    <n v="0"/>
    <x v="3"/>
    <x v="1"/>
    <n v="50"/>
    <x v="0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4"/>
    <x v="4"/>
    <s v="C9526001"/>
    <s v="C9526001"/>
    <n v="30003076"/>
    <s v="Recolocado"/>
    <n v="1"/>
    <n v="0"/>
    <n v="0"/>
    <n v="0"/>
    <x v="3"/>
    <x v="1"/>
    <n v="54"/>
    <x v="5"/>
    <x v="3"/>
    <x v="2"/>
    <s v="NULL"/>
    <s v="NULL"/>
    <x v="0"/>
    <s v="NULL"/>
    <x v="0"/>
    <x v="0"/>
    <s v="NULL"/>
    <s v="NULL"/>
    <x v="0"/>
    <s v="NULL"/>
    <x v="2"/>
    <n v="360.04"/>
    <x v="6"/>
    <n v="334"/>
    <x v="3"/>
    <n v="360.04"/>
    <x v="0"/>
    <s v="NULL"/>
    <x v="1"/>
    <s v="NULL"/>
    <x v="1"/>
    <x v="7"/>
    <x v="1"/>
    <n v="7"/>
    <x v="1"/>
    <x v="7"/>
  </r>
  <r>
    <x v="24"/>
    <x v="4"/>
    <s v="C9540001"/>
    <s v="C9540001"/>
    <n v="30003462"/>
    <s v="Recolocado"/>
    <n v="0"/>
    <n v="0"/>
    <n v="0"/>
    <n v="0"/>
    <x v="3"/>
    <x v="1"/>
    <n v="66"/>
    <x v="2"/>
    <x v="5"/>
    <x v="1"/>
    <s v="NULL"/>
    <s v="NULL"/>
    <x v="0"/>
    <s v="NULL"/>
    <x v="0"/>
    <x v="0"/>
    <s v="NULL"/>
    <s v="NULL"/>
    <x v="0"/>
    <s v="NULL"/>
    <x v="2"/>
    <n v="697.2"/>
    <x v="3"/>
    <n v="1188"/>
    <x v="3"/>
    <n v="582.04999999999995"/>
    <x v="5"/>
    <s v="NULL"/>
    <x v="1"/>
    <s v="NULL"/>
    <x v="1"/>
    <x v="11"/>
    <x v="1"/>
    <n v="9"/>
    <x v="1"/>
    <x v="3"/>
  </r>
  <r>
    <x v="24"/>
    <x v="4"/>
    <s v="C9553001"/>
    <s v="C9553001"/>
    <n v="30004508"/>
    <s v="Recolocado"/>
    <n v="0"/>
    <n v="1"/>
    <n v="0"/>
    <n v="0"/>
    <x v="2"/>
    <x v="1"/>
    <n v="36"/>
    <x v="1"/>
    <x v="3"/>
    <x v="0"/>
    <s v="NULL"/>
    <s v="NULL"/>
    <x v="0"/>
    <s v="NULL"/>
    <x v="0"/>
    <x v="0"/>
    <s v="NULL"/>
    <s v="NULL"/>
    <x v="0"/>
    <s v="NULL"/>
    <x v="2"/>
    <n v="1657.76"/>
    <x v="4"/>
    <n v="1275"/>
    <x v="3"/>
    <n v="1657.76"/>
    <x v="2"/>
    <s v="NULL"/>
    <x v="1"/>
    <s v="NULL"/>
    <x v="1"/>
    <x v="0"/>
    <x v="1"/>
    <n v="12"/>
    <x v="1"/>
    <x v="1"/>
  </r>
  <r>
    <x v="24"/>
    <x v="4"/>
    <s v="C9572001"/>
    <s v="C9572001"/>
    <n v="30004334"/>
    <s v="Recolocado"/>
    <n v="0"/>
    <n v="0"/>
    <n v="0"/>
    <n v="0"/>
    <x v="3"/>
    <x v="1"/>
    <n v="27"/>
    <x v="3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4"/>
    <x v="4"/>
    <s v="C9581001"/>
    <s v="C9581001"/>
    <n v="30004516"/>
    <s v="Recolocado"/>
    <n v="0"/>
    <n v="0"/>
    <n v="0"/>
    <n v="0"/>
    <x v="3"/>
    <x v="1"/>
    <n v="38"/>
    <x v="1"/>
    <x v="3"/>
    <x v="1"/>
    <s v="NULL"/>
    <s v="NULL"/>
    <x v="0"/>
    <s v="NULL"/>
    <x v="0"/>
    <x v="0"/>
    <s v="NULL"/>
    <s v="NULL"/>
    <x v="0"/>
    <s v="NULL"/>
    <x v="0"/>
    <n v="2012.95"/>
    <x v="2"/>
    <n v="0"/>
    <x v="0"/>
    <n v="0"/>
    <x v="0"/>
    <s v="NULL"/>
    <x v="1"/>
    <s v="NULL"/>
    <x v="1"/>
    <x v="5"/>
    <x v="8"/>
    <n v="0"/>
    <x v="0"/>
    <x v="0"/>
  </r>
  <r>
    <x v="24"/>
    <x v="4"/>
    <s v="C9584001"/>
    <s v="C9584001"/>
    <n v="30004106"/>
    <s v="Recolocado"/>
    <n v="0"/>
    <n v="0"/>
    <n v="0"/>
    <n v="0"/>
    <x v="3"/>
    <x v="1"/>
    <n v="27"/>
    <x v="3"/>
    <x v="3"/>
    <x v="1"/>
    <s v="NULL"/>
    <s v="NULL"/>
    <x v="0"/>
    <s v="NULL"/>
    <x v="0"/>
    <x v="0"/>
    <s v="NULL"/>
    <s v="NULL"/>
    <x v="0"/>
    <s v="NULL"/>
    <x v="2"/>
    <n v="1664.89"/>
    <x v="4"/>
    <n v="274"/>
    <x v="3"/>
    <n v="1664.89"/>
    <x v="2"/>
    <s v="NULL"/>
    <x v="1"/>
    <s v="NULL"/>
    <x v="1"/>
    <x v="10"/>
    <x v="5"/>
    <n v="6"/>
    <x v="6"/>
    <x v="1"/>
  </r>
  <r>
    <x v="24"/>
    <x v="4"/>
    <s v="C9586001"/>
    <s v="C9586001"/>
    <n v="30003866"/>
    <s v="Recolocado"/>
    <n v="0"/>
    <n v="0"/>
    <n v="0"/>
    <n v="0"/>
    <x v="3"/>
    <x v="1"/>
    <n v="54"/>
    <x v="5"/>
    <x v="3"/>
    <x v="1"/>
    <s v="NULL"/>
    <s v="NULL"/>
    <x v="0"/>
    <s v="NULL"/>
    <x v="0"/>
    <x v="0"/>
    <s v="NULL"/>
    <s v="NULL"/>
    <x v="0"/>
    <s v="NULL"/>
    <x v="2"/>
    <n v="2213.15"/>
    <x v="2"/>
    <n v="528"/>
    <x v="3"/>
    <n v="2213.15"/>
    <x v="6"/>
    <s v="NULL"/>
    <x v="1"/>
    <s v="NULL"/>
    <x v="1"/>
    <x v="0"/>
    <x v="1"/>
    <n v="11"/>
    <x v="1"/>
    <x v="1"/>
  </r>
  <r>
    <x v="24"/>
    <x v="4"/>
    <s v="C9587001"/>
    <s v="C9587001"/>
    <n v="30004299"/>
    <s v="Recolocado"/>
    <n v="1"/>
    <n v="0"/>
    <n v="1"/>
    <n v="0"/>
    <x v="1"/>
    <x v="1"/>
    <n v="26"/>
    <x v="3"/>
    <x v="3"/>
    <x v="0"/>
    <s v="NULL"/>
    <s v="NULL"/>
    <x v="0"/>
    <s v="NULL"/>
    <x v="0"/>
    <x v="0"/>
    <s v="NULL"/>
    <s v="NULL"/>
    <x v="0"/>
    <s v="NULL"/>
    <x v="2"/>
    <n v="4577.8900000000003"/>
    <x v="7"/>
    <n v="1378"/>
    <x v="3"/>
    <n v="4577.8900000000003"/>
    <x v="7"/>
    <s v="NULL"/>
    <x v="1"/>
    <s v="NULL"/>
    <x v="1"/>
    <x v="0"/>
    <x v="1"/>
    <n v="12"/>
    <x v="1"/>
    <x v="1"/>
  </r>
  <r>
    <x v="24"/>
    <x v="4"/>
    <s v="C9596001"/>
    <s v="C9596001"/>
    <n v="30004853"/>
    <s v="Recolocado"/>
    <n v="0"/>
    <n v="0"/>
    <n v="0"/>
    <n v="0"/>
    <x v="3"/>
    <x v="1"/>
    <n v="51"/>
    <x v="5"/>
    <x v="5"/>
    <x v="1"/>
    <s v="NULL"/>
    <s v="NULL"/>
    <x v="0"/>
    <s v="NULL"/>
    <x v="0"/>
    <x v="0"/>
    <s v="NULL"/>
    <s v="NULL"/>
    <x v="0"/>
    <s v="NULL"/>
    <x v="0"/>
    <n v="7922.32"/>
    <x v="0"/>
    <n v="0"/>
    <x v="0"/>
    <n v="0"/>
    <x v="0"/>
    <n v="9228.9"/>
    <x v="4"/>
    <n v="0.96679999999999999"/>
    <x v="4"/>
    <x v="0"/>
    <x v="0"/>
    <n v="0"/>
    <x v="0"/>
    <x v="0"/>
  </r>
  <r>
    <x v="24"/>
    <x v="4"/>
    <s v="C9598001"/>
    <s v="C9598001"/>
    <n v="30004416"/>
    <s v="Recolocado"/>
    <n v="0"/>
    <n v="0"/>
    <n v="0"/>
    <n v="0"/>
    <x v="3"/>
    <x v="1"/>
    <n v="32"/>
    <x v="6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4"/>
    <x v="4"/>
    <s v="C9616001"/>
    <s v="C9616001"/>
    <n v="30004716"/>
    <s v="Recolocado"/>
    <n v="0"/>
    <n v="0"/>
    <n v="0"/>
    <n v="0"/>
    <x v="3"/>
    <x v="1"/>
    <n v="47"/>
    <x v="0"/>
    <x v="3"/>
    <x v="0"/>
    <s v="NULL"/>
    <s v="NULL"/>
    <x v="0"/>
    <s v="NULL"/>
    <x v="0"/>
    <x v="0"/>
    <s v="NULL"/>
    <s v="NULL"/>
    <x v="0"/>
    <s v="NULL"/>
    <x v="2"/>
    <n v="560.41999999999996"/>
    <x v="3"/>
    <n v="1777"/>
    <x v="3"/>
    <n v="560.41999999999996"/>
    <x v="5"/>
    <s v="NULL"/>
    <x v="1"/>
    <s v="NULL"/>
    <x v="1"/>
    <x v="0"/>
    <x v="1"/>
    <n v="12"/>
    <x v="1"/>
    <x v="1"/>
  </r>
  <r>
    <x v="24"/>
    <x v="4"/>
    <s v="C9624001"/>
    <s v="C9624001"/>
    <n v="30005358"/>
    <s v="Recolocado"/>
    <n v="0"/>
    <n v="0"/>
    <n v="0"/>
    <n v="0"/>
    <x v="3"/>
    <x v="1"/>
    <n v="44"/>
    <x v="7"/>
    <x v="3"/>
    <x v="3"/>
    <s v="NULL"/>
    <s v="NULL"/>
    <x v="0"/>
    <s v="NULL"/>
    <x v="0"/>
    <x v="0"/>
    <s v="NULL"/>
    <s v="NULL"/>
    <x v="0"/>
    <s v="NULL"/>
    <x v="2"/>
    <n v="149.24"/>
    <x v="6"/>
    <n v="2648"/>
    <x v="3"/>
    <n v="149.24"/>
    <x v="0"/>
    <s v="NULL"/>
    <x v="1"/>
    <s v="NULL"/>
    <x v="1"/>
    <x v="0"/>
    <x v="1"/>
    <n v="12"/>
    <x v="1"/>
    <x v="1"/>
  </r>
  <r>
    <x v="24"/>
    <x v="4"/>
    <s v="C9649001"/>
    <s v="C9649001"/>
    <n v="30004468"/>
    <s v="Recolocado"/>
    <n v="0"/>
    <n v="0"/>
    <n v="0"/>
    <n v="0"/>
    <x v="3"/>
    <x v="1"/>
    <n v="68"/>
    <x v="2"/>
    <x v="3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4"/>
    <x v="4"/>
    <s v="C9667001"/>
    <s v="C9667001"/>
    <n v="30005238"/>
    <s v="Recolocado"/>
    <n v="1"/>
    <n v="0"/>
    <n v="0"/>
    <n v="0"/>
    <x v="3"/>
    <x v="1"/>
    <n v="39"/>
    <x v="1"/>
    <x v="3"/>
    <x v="0"/>
    <s v="NULL"/>
    <s v="NULL"/>
    <x v="0"/>
    <s v="NULL"/>
    <x v="0"/>
    <x v="0"/>
    <s v="NULL"/>
    <s v="NULL"/>
    <x v="0"/>
    <s v="NULL"/>
    <x v="2"/>
    <n v="1436.67"/>
    <x v="4"/>
    <n v="278"/>
    <x v="3"/>
    <n v="1436.67"/>
    <x v="2"/>
    <s v="NULL"/>
    <x v="1"/>
    <s v="NULL"/>
    <x v="1"/>
    <x v="0"/>
    <x v="1"/>
    <n v="12"/>
    <x v="1"/>
    <x v="1"/>
  </r>
  <r>
    <x v="24"/>
    <x v="4"/>
    <s v="C9682001"/>
    <s v="C9682001"/>
    <n v="30004667"/>
    <s v="Recolocado"/>
    <n v="0"/>
    <n v="0"/>
    <n v="0"/>
    <n v="0"/>
    <x v="3"/>
    <x v="1"/>
    <n v="32"/>
    <x v="6"/>
    <x v="3"/>
    <x v="0"/>
    <s v="NULL"/>
    <s v="NULL"/>
    <x v="0"/>
    <s v="NULL"/>
    <x v="0"/>
    <x v="0"/>
    <s v="NULL"/>
    <s v="NULL"/>
    <x v="0"/>
    <s v="NULL"/>
    <x v="2"/>
    <n v="2687.75"/>
    <x v="2"/>
    <n v="1407"/>
    <x v="3"/>
    <n v="2687.75"/>
    <x v="6"/>
    <s v="NULL"/>
    <x v="1"/>
    <s v="NULL"/>
    <x v="1"/>
    <x v="0"/>
    <x v="1"/>
    <n v="12"/>
    <x v="1"/>
    <x v="1"/>
  </r>
  <r>
    <x v="24"/>
    <x v="4"/>
    <s v="C9699001"/>
    <s v="C9699001"/>
    <n v="30005214"/>
    <s v="Recolocado"/>
    <n v="0"/>
    <n v="0"/>
    <n v="0"/>
    <n v="0"/>
    <x v="3"/>
    <x v="1"/>
    <n v="48"/>
    <x v="0"/>
    <x v="3"/>
    <x v="0"/>
    <s v="NULL"/>
    <s v="NULL"/>
    <x v="0"/>
    <s v="NULL"/>
    <x v="0"/>
    <x v="0"/>
    <s v="NULL"/>
    <s v="NULL"/>
    <x v="0"/>
    <s v="NULL"/>
    <x v="0"/>
    <n v="8169.99"/>
    <x v="0"/>
    <n v="0"/>
    <x v="0"/>
    <n v="0"/>
    <x v="0"/>
    <s v="NULL"/>
    <x v="1"/>
    <s v="NULL"/>
    <x v="1"/>
    <x v="0"/>
    <x v="0"/>
    <n v="0"/>
    <x v="0"/>
    <x v="0"/>
  </r>
  <r>
    <x v="24"/>
    <x v="4"/>
    <s v="C9719001"/>
    <s v="C9719001"/>
    <n v="30004361"/>
    <s v="Recolocado"/>
    <n v="1"/>
    <n v="0"/>
    <n v="0"/>
    <n v="0"/>
    <x v="3"/>
    <x v="1"/>
    <n v="39"/>
    <x v="1"/>
    <x v="5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4"/>
    <x v="4"/>
    <s v="C9721001"/>
    <s v="C9721001"/>
    <n v="30005246"/>
    <s v="Recolocado"/>
    <n v="1"/>
    <n v="0"/>
    <n v="1"/>
    <n v="0"/>
    <x v="1"/>
    <x v="1"/>
    <n v="26"/>
    <x v="3"/>
    <x v="3"/>
    <x v="0"/>
    <s v="NULL"/>
    <s v="NULL"/>
    <x v="0"/>
    <s v="NULL"/>
    <x v="0"/>
    <x v="0"/>
    <s v="NULL"/>
    <s v="NULL"/>
    <x v="0"/>
    <s v="NULL"/>
    <x v="2"/>
    <n v="4643.6099999999997"/>
    <x v="7"/>
    <n v="494"/>
    <x v="3"/>
    <n v="3667.06"/>
    <x v="3"/>
    <n v="3361.97"/>
    <x v="6"/>
    <n v="1"/>
    <x v="4"/>
    <x v="0"/>
    <x v="1"/>
    <n v="1"/>
    <x v="1"/>
    <x v="1"/>
  </r>
  <r>
    <x v="24"/>
    <x v="4"/>
    <s v="C9733001"/>
    <s v="C9733001"/>
    <n v="30004804"/>
    <s v="Recolocado"/>
    <n v="0"/>
    <n v="0"/>
    <n v="0"/>
    <n v="0"/>
    <x v="3"/>
    <x v="1"/>
    <n v="40"/>
    <x v="1"/>
    <x v="3"/>
    <x v="0"/>
    <s v="NULL"/>
    <s v="NULL"/>
    <x v="0"/>
    <s v="NULL"/>
    <x v="0"/>
    <x v="0"/>
    <s v="NULL"/>
    <s v="NULL"/>
    <x v="0"/>
    <s v="NULL"/>
    <x v="2"/>
    <n v="384.01"/>
    <x v="6"/>
    <n v="1778"/>
    <x v="3"/>
    <n v="384.01"/>
    <x v="0"/>
    <s v="NULL"/>
    <x v="1"/>
    <s v="NULL"/>
    <x v="1"/>
    <x v="0"/>
    <x v="1"/>
    <n v="12"/>
    <x v="1"/>
    <x v="1"/>
  </r>
  <r>
    <x v="24"/>
    <x v="4"/>
    <s v="C9736001"/>
    <s v="C9736001"/>
    <n v="30005804"/>
    <s v="Recolocado"/>
    <n v="0"/>
    <n v="0"/>
    <n v="0"/>
    <n v="0"/>
    <x v="3"/>
    <x v="1"/>
    <n v="44"/>
    <x v="7"/>
    <x v="5"/>
    <x v="1"/>
    <s v="NULL"/>
    <s v="NULL"/>
    <x v="0"/>
    <s v="NULL"/>
    <x v="0"/>
    <x v="0"/>
    <s v="NULL"/>
    <s v="NULL"/>
    <x v="0"/>
    <s v="NULL"/>
    <x v="2"/>
    <n v="4042.43"/>
    <x v="7"/>
    <n v="1826"/>
    <x v="3"/>
    <n v="4042.43"/>
    <x v="7"/>
    <s v="NULL"/>
    <x v="1"/>
    <s v="NULL"/>
    <x v="1"/>
    <x v="11"/>
    <x v="1"/>
    <n v="10"/>
    <x v="1"/>
    <x v="3"/>
  </r>
  <r>
    <x v="24"/>
    <x v="4"/>
    <s v="C9753001"/>
    <s v="C9753001"/>
    <n v="30006771"/>
    <s v="Recolocado"/>
    <n v="0"/>
    <n v="0"/>
    <n v="0"/>
    <n v="0"/>
    <x v="3"/>
    <x v="1"/>
    <n v="20"/>
    <x v="4"/>
    <x v="3"/>
    <x v="2"/>
    <s v="NULL"/>
    <s v="NULL"/>
    <x v="0"/>
    <s v="NULL"/>
    <x v="0"/>
    <x v="0"/>
    <s v="NULL"/>
    <s v="NULL"/>
    <x v="0"/>
    <s v="NULL"/>
    <x v="4"/>
    <n v="2971.2"/>
    <x v="2"/>
    <n v="15"/>
    <x v="4"/>
    <n v="0"/>
    <x v="0"/>
    <n v="1440"/>
    <x v="5"/>
    <n v="0.7591"/>
    <x v="7"/>
    <x v="0"/>
    <x v="3"/>
    <n v="0"/>
    <x v="4"/>
    <x v="0"/>
  </r>
  <r>
    <x v="24"/>
    <x v="4"/>
    <s v="C9771001"/>
    <s v="C9771001"/>
    <n v="30006842"/>
    <s v="Recolocado"/>
    <n v="0"/>
    <n v="0"/>
    <n v="0"/>
    <n v="0"/>
    <x v="3"/>
    <x v="1"/>
    <n v="36"/>
    <x v="1"/>
    <x v="3"/>
    <x v="1"/>
    <s v="NULL"/>
    <s v="NULL"/>
    <x v="0"/>
    <s v="NULL"/>
    <x v="0"/>
    <x v="0"/>
    <s v="NULL"/>
    <s v="NULL"/>
    <x v="0"/>
    <s v="NULL"/>
    <x v="2"/>
    <n v="715.7"/>
    <x v="3"/>
    <n v="270"/>
    <x v="3"/>
    <n v="691.11"/>
    <x v="5"/>
    <n v="1300"/>
    <x v="5"/>
    <n v="0.55049999999999999"/>
    <x v="2"/>
    <x v="0"/>
    <x v="2"/>
    <n v="5"/>
    <x v="7"/>
    <x v="1"/>
  </r>
  <r>
    <x v="24"/>
    <x v="4"/>
    <s v="C9780001"/>
    <s v="C9780001"/>
    <n v="30006243"/>
    <s v="Recolocado"/>
    <n v="0"/>
    <n v="0"/>
    <n v="0"/>
    <n v="0"/>
    <x v="3"/>
    <x v="1"/>
    <n v="31"/>
    <x v="6"/>
    <x v="5"/>
    <x v="0"/>
    <s v="NULL"/>
    <s v="NULL"/>
    <x v="0"/>
    <s v="NULL"/>
    <x v="0"/>
    <x v="0"/>
    <s v="NULL"/>
    <s v="NULL"/>
    <x v="0"/>
    <s v="NULL"/>
    <x v="0"/>
    <n v="2468.84"/>
    <x v="2"/>
    <n v="0"/>
    <x v="0"/>
    <n v="0"/>
    <x v="0"/>
    <n v="2502.7800000000002"/>
    <x v="0"/>
    <n v="1"/>
    <x v="4"/>
    <x v="0"/>
    <x v="0"/>
    <n v="0"/>
    <x v="0"/>
    <x v="0"/>
  </r>
  <r>
    <x v="24"/>
    <x v="4"/>
    <s v="C9788001"/>
    <s v="C9788001"/>
    <n v="30004708"/>
    <s v="Recolocado"/>
    <n v="1"/>
    <n v="0"/>
    <n v="0"/>
    <n v="0"/>
    <x v="3"/>
    <x v="1"/>
    <n v="26"/>
    <x v="3"/>
    <x v="3"/>
    <x v="2"/>
    <s v="NULL"/>
    <s v="NULL"/>
    <x v="0"/>
    <s v="NULL"/>
    <x v="0"/>
    <x v="0"/>
    <s v="NULL"/>
    <s v="NULL"/>
    <x v="0"/>
    <s v="NULL"/>
    <x v="2"/>
    <n v="2330.62"/>
    <x v="2"/>
    <n v="1563"/>
    <x v="3"/>
    <n v="2330.62"/>
    <x v="6"/>
    <s v="NULL"/>
    <x v="1"/>
    <s v="NULL"/>
    <x v="1"/>
    <x v="0"/>
    <x v="1"/>
    <n v="12"/>
    <x v="1"/>
    <x v="1"/>
  </r>
  <r>
    <x v="24"/>
    <x v="4"/>
    <s v="C9799001"/>
    <s v="C9799001"/>
    <n v="30005453"/>
    <s v="Recolocado"/>
    <n v="1"/>
    <n v="0"/>
    <n v="0"/>
    <n v="0"/>
    <x v="3"/>
    <x v="1"/>
    <n v="50"/>
    <x v="0"/>
    <x v="3"/>
    <x v="0"/>
    <s v="NULL"/>
    <s v="NULL"/>
    <x v="0"/>
    <s v="NULL"/>
    <x v="0"/>
    <x v="0"/>
    <s v="NULL"/>
    <s v="NULL"/>
    <x v="0"/>
    <s v="NULL"/>
    <x v="0"/>
    <n v="15083.12"/>
    <x v="0"/>
    <n v="1"/>
    <x v="2"/>
    <n v="0"/>
    <x v="0"/>
    <n v="8266.35"/>
    <x v="4"/>
    <n v="0.90469999999999995"/>
    <x v="4"/>
    <x v="0"/>
    <x v="0"/>
    <n v="0"/>
    <x v="0"/>
    <x v="0"/>
  </r>
  <r>
    <x v="24"/>
    <x v="4"/>
    <s v="C9804001"/>
    <s v="C9804001"/>
    <n v="30002418"/>
    <s v="Recolocado"/>
    <n v="0"/>
    <n v="0"/>
    <n v="0"/>
    <n v="0"/>
    <x v="3"/>
    <x v="1"/>
    <n v="33"/>
    <x v="6"/>
    <x v="5"/>
    <x v="0"/>
    <s v="NULL"/>
    <s v="NULL"/>
    <x v="0"/>
    <s v="NULL"/>
    <x v="0"/>
    <x v="0"/>
    <s v="NULL"/>
    <s v="NULL"/>
    <x v="0"/>
    <s v="NULL"/>
    <x v="0"/>
    <n v="1006.47"/>
    <x v="4"/>
    <n v="0"/>
    <x v="0"/>
    <n v="0"/>
    <x v="0"/>
    <s v="NULL"/>
    <x v="1"/>
    <s v="NULL"/>
    <x v="1"/>
    <x v="11"/>
    <x v="3"/>
    <n v="0"/>
    <x v="0"/>
    <x v="0"/>
  </r>
  <r>
    <x v="24"/>
    <x v="4"/>
    <s v="C9858001"/>
    <s v="C9858001"/>
    <n v="30006028"/>
    <s v="Recolocado"/>
    <n v="0"/>
    <n v="0"/>
    <n v="0"/>
    <n v="0"/>
    <x v="3"/>
    <x v="1"/>
    <n v="45"/>
    <x v="7"/>
    <x v="3"/>
    <x v="0"/>
    <s v="NULL"/>
    <s v="NULL"/>
    <x v="0"/>
    <s v="NULL"/>
    <x v="0"/>
    <x v="0"/>
    <s v="NULL"/>
    <s v="NULL"/>
    <x v="0"/>
    <s v="NULL"/>
    <x v="2"/>
    <n v="609.53"/>
    <x v="3"/>
    <n v="764"/>
    <x v="3"/>
    <n v="609.53"/>
    <x v="5"/>
    <s v="NULL"/>
    <x v="1"/>
    <s v="NULL"/>
    <x v="1"/>
    <x v="0"/>
    <x v="1"/>
    <n v="12"/>
    <x v="1"/>
    <x v="1"/>
  </r>
  <r>
    <x v="24"/>
    <x v="4"/>
    <s v="C9867001"/>
    <s v="C9867001"/>
    <n v="30004362"/>
    <s v="Recolocado"/>
    <n v="0"/>
    <n v="0"/>
    <n v="0"/>
    <n v="0"/>
    <x v="3"/>
    <x v="1"/>
    <n v="33"/>
    <x v="6"/>
    <x v="3"/>
    <x v="1"/>
    <s v="NULL"/>
    <s v="NULL"/>
    <x v="0"/>
    <s v="NULL"/>
    <x v="0"/>
    <x v="0"/>
    <s v="NULL"/>
    <s v="NULL"/>
    <x v="0"/>
    <s v="NULL"/>
    <x v="3"/>
    <n v="2186.79"/>
    <x v="2"/>
    <n v="11"/>
    <x v="4"/>
    <n v="0"/>
    <x v="0"/>
    <n v="2701.9"/>
    <x v="0"/>
    <n v="0.98229999999999995"/>
    <x v="4"/>
    <x v="0"/>
    <x v="12"/>
    <n v="0"/>
    <x v="0"/>
    <x v="0"/>
  </r>
  <r>
    <x v="24"/>
    <x v="4"/>
    <s v="Y8393003"/>
    <s v="Y8393003"/>
    <n v="30003847"/>
    <s v="Recolocado"/>
    <n v="0"/>
    <n v="0"/>
    <n v="0"/>
    <n v="0"/>
    <x v="3"/>
    <x v="1"/>
    <n v="49"/>
    <x v="0"/>
    <x v="5"/>
    <x v="2"/>
    <s v="NULL"/>
    <s v="NULL"/>
    <x v="0"/>
    <s v="NULL"/>
    <x v="0"/>
    <x v="0"/>
    <s v="NULL"/>
    <s v="NULL"/>
    <x v="0"/>
    <s v="NULL"/>
    <x v="0"/>
    <n v="44440.13"/>
    <x v="0"/>
    <n v="0"/>
    <x v="0"/>
    <n v="0"/>
    <x v="0"/>
    <n v="2000"/>
    <x v="5"/>
    <n v="1"/>
    <x v="4"/>
    <x v="0"/>
    <x v="0"/>
    <n v="0"/>
    <x v="0"/>
    <x v="0"/>
  </r>
  <r>
    <x v="25"/>
    <x v="4"/>
    <s v="C9751001"/>
    <s v="C9751001"/>
    <n v="30005853"/>
    <s v="Recolocado"/>
    <n v="0"/>
    <n v="0"/>
    <n v="0"/>
    <n v="0"/>
    <x v="3"/>
    <x v="1"/>
    <n v="35"/>
    <x v="6"/>
    <x v="3"/>
    <x v="2"/>
    <s v="NULL"/>
    <s v="NULL"/>
    <x v="0"/>
    <s v="NULL"/>
    <x v="0"/>
    <x v="0"/>
    <s v="NULL"/>
    <s v="NULL"/>
    <x v="0"/>
    <s v="NULL"/>
    <x v="2"/>
    <n v="7794.06"/>
    <x v="0"/>
    <n v="2190"/>
    <x v="3"/>
    <n v="7794.06"/>
    <x v="4"/>
    <s v="NULL"/>
    <x v="1"/>
    <s v="NULL"/>
    <x v="1"/>
    <x v="0"/>
    <x v="1"/>
    <n v="12"/>
    <x v="1"/>
    <x v="1"/>
  </r>
  <r>
    <x v="25"/>
    <x v="4"/>
    <s v="C9760002"/>
    <s v="C9760002"/>
    <n v="30010437"/>
    <s v="Recolocado"/>
    <n v="0"/>
    <n v="0"/>
    <n v="0"/>
    <n v="0"/>
    <x v="3"/>
    <x v="1"/>
    <n v="35"/>
    <x v="6"/>
    <x v="3"/>
    <x v="1"/>
    <s v="NULL"/>
    <s v="NULL"/>
    <x v="0"/>
    <s v="NULL"/>
    <x v="0"/>
    <x v="0"/>
    <s v="NULL"/>
    <s v="NULL"/>
    <x v="0"/>
    <s v="NULL"/>
    <x v="0"/>
    <n v="4441.3100000000004"/>
    <x v="7"/>
    <n v="0"/>
    <x v="0"/>
    <n v="0"/>
    <x v="0"/>
    <n v="5800"/>
    <x v="4"/>
    <n v="0.69969999999999999"/>
    <x v="3"/>
    <x v="0"/>
    <x v="0"/>
    <n v="0"/>
    <x v="0"/>
    <x v="0"/>
  </r>
  <r>
    <x v="25"/>
    <x v="4"/>
    <s v="C9785001"/>
    <s v="C9785001"/>
    <n v="30006602"/>
    <s v="Recolocado"/>
    <n v="0"/>
    <n v="0"/>
    <n v="0"/>
    <n v="0"/>
    <x v="3"/>
    <x v="1"/>
    <n v="34"/>
    <x v="6"/>
    <x v="3"/>
    <x v="2"/>
    <s v="NULL"/>
    <s v="NULL"/>
    <x v="0"/>
    <s v="NULL"/>
    <x v="0"/>
    <x v="0"/>
    <s v="NULL"/>
    <s v="NULL"/>
    <x v="0"/>
    <s v="NULL"/>
    <x v="2"/>
    <n v="693.94"/>
    <x v="3"/>
    <n v="2408"/>
    <x v="3"/>
    <n v="693.94"/>
    <x v="5"/>
    <s v="NULL"/>
    <x v="1"/>
    <s v="NULL"/>
    <x v="1"/>
    <x v="9"/>
    <x v="1"/>
    <n v="9"/>
    <x v="1"/>
    <x v="4"/>
  </r>
  <r>
    <x v="25"/>
    <x v="4"/>
    <s v="C9805001"/>
    <s v="C9805001"/>
    <n v="30006057"/>
    <s v="Recolocado"/>
    <n v="0"/>
    <n v="0"/>
    <n v="0"/>
    <n v="0"/>
    <x v="3"/>
    <x v="1"/>
    <n v="51"/>
    <x v="5"/>
    <x v="3"/>
    <x v="2"/>
    <s v="NULL"/>
    <s v="NULL"/>
    <x v="0"/>
    <s v="NULL"/>
    <x v="0"/>
    <x v="0"/>
    <s v="NULL"/>
    <s v="NULL"/>
    <x v="0"/>
    <s v="NULL"/>
    <x v="2"/>
    <n v="1729.42"/>
    <x v="4"/>
    <n v="3801"/>
    <x v="3"/>
    <n v="1729.42"/>
    <x v="2"/>
    <s v="NULL"/>
    <x v="1"/>
    <s v="NULL"/>
    <x v="1"/>
    <x v="9"/>
    <x v="1"/>
    <n v="9"/>
    <x v="1"/>
    <x v="4"/>
  </r>
  <r>
    <x v="25"/>
    <x v="4"/>
    <s v="C9866001"/>
    <s v="C9866001"/>
    <n v="30006888"/>
    <s v="Recolocado"/>
    <n v="0"/>
    <n v="0"/>
    <n v="0"/>
    <n v="0"/>
    <x v="3"/>
    <x v="1"/>
    <n v="27"/>
    <x v="3"/>
    <x v="5"/>
    <x v="0"/>
    <s v="NULL"/>
    <s v="NULL"/>
    <x v="0"/>
    <s v="NULL"/>
    <x v="0"/>
    <x v="0"/>
    <s v="NULL"/>
    <s v="NULL"/>
    <x v="0"/>
    <s v="NULL"/>
    <x v="6"/>
    <n v="7095.52"/>
    <x v="0"/>
    <n v="101"/>
    <x v="6"/>
    <n v="0"/>
    <x v="0"/>
    <s v="NULL"/>
    <x v="1"/>
    <s v="NULL"/>
    <x v="1"/>
    <x v="10"/>
    <x v="4"/>
    <n v="0"/>
    <x v="4"/>
    <x v="0"/>
  </r>
  <r>
    <x v="25"/>
    <x v="4"/>
    <s v="C9885001"/>
    <s v="C9885001"/>
    <n v="30007351"/>
    <s v="Recolocado"/>
    <n v="0"/>
    <n v="0"/>
    <n v="0"/>
    <n v="0"/>
    <x v="3"/>
    <x v="1"/>
    <n v="51"/>
    <x v="5"/>
    <x v="5"/>
    <x v="1"/>
    <s v="NULL"/>
    <s v="NULL"/>
    <x v="0"/>
    <s v="NULL"/>
    <x v="0"/>
    <x v="0"/>
    <s v="NULL"/>
    <s v="NULL"/>
    <x v="0"/>
    <s v="NULL"/>
    <x v="2"/>
    <n v="2519.0100000000002"/>
    <x v="2"/>
    <n v="1867"/>
    <x v="3"/>
    <n v="2519.0100000000002"/>
    <x v="6"/>
    <s v="NULL"/>
    <x v="1"/>
    <s v="NULL"/>
    <x v="1"/>
    <x v="0"/>
    <x v="1"/>
    <n v="12"/>
    <x v="1"/>
    <x v="1"/>
  </r>
  <r>
    <x v="25"/>
    <x v="4"/>
    <s v="C9897001"/>
    <s v="C9897001"/>
    <n v="30007200"/>
    <s v="Recolocado"/>
    <n v="0"/>
    <n v="0"/>
    <n v="0"/>
    <n v="0"/>
    <x v="3"/>
    <x v="1"/>
    <n v="55"/>
    <x v="5"/>
    <x v="3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5"/>
    <x v="4"/>
    <s v="C9909001"/>
    <s v="C9909001"/>
    <n v="30005714"/>
    <s v="Recolocado"/>
    <n v="0"/>
    <n v="0"/>
    <n v="0"/>
    <n v="0"/>
    <x v="3"/>
    <x v="1"/>
    <n v="51"/>
    <x v="5"/>
    <x v="3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5"/>
    <x v="4"/>
    <s v="C9919001"/>
    <s v="C9919001"/>
    <n v="30007992"/>
    <s v="Recolocado"/>
    <n v="0"/>
    <n v="0"/>
    <n v="0"/>
    <n v="0"/>
    <x v="3"/>
    <x v="1"/>
    <n v="38"/>
    <x v="1"/>
    <x v="3"/>
    <x v="2"/>
    <s v="NULL"/>
    <s v="NULL"/>
    <x v="0"/>
    <s v="NULL"/>
    <x v="0"/>
    <x v="0"/>
    <s v="NULL"/>
    <s v="NULL"/>
    <x v="0"/>
    <s v="NULL"/>
    <x v="2"/>
    <n v="415.87"/>
    <x v="6"/>
    <n v="628"/>
    <x v="3"/>
    <n v="415.87"/>
    <x v="0"/>
    <s v="NULL"/>
    <x v="1"/>
    <s v="NULL"/>
    <x v="1"/>
    <x v="10"/>
    <x v="1"/>
    <n v="11"/>
    <x v="1"/>
    <x v="9"/>
  </r>
  <r>
    <x v="25"/>
    <x v="4"/>
    <s v="C9928001"/>
    <s v="C9928001"/>
    <n v="30007799"/>
    <s v="Recolocado"/>
    <n v="0"/>
    <n v="0"/>
    <n v="0"/>
    <n v="0"/>
    <x v="3"/>
    <x v="1"/>
    <n v="38"/>
    <x v="1"/>
    <x v="3"/>
    <x v="2"/>
    <s v="NULL"/>
    <s v="NULL"/>
    <x v="0"/>
    <s v="NULL"/>
    <x v="0"/>
    <x v="0"/>
    <s v="NULL"/>
    <s v="NULL"/>
    <x v="0"/>
    <s v="NULL"/>
    <x v="2"/>
    <n v="461.96"/>
    <x v="6"/>
    <n v="1246"/>
    <x v="3"/>
    <n v="461.96"/>
    <x v="0"/>
    <s v="NULL"/>
    <x v="1"/>
    <s v="NULL"/>
    <x v="1"/>
    <x v="0"/>
    <x v="1"/>
    <n v="12"/>
    <x v="1"/>
    <x v="1"/>
  </r>
  <r>
    <x v="25"/>
    <x v="4"/>
    <s v="C9931001"/>
    <s v="C9931001"/>
    <n v="30007505"/>
    <s v="Recolocado"/>
    <n v="0"/>
    <n v="0"/>
    <n v="0"/>
    <n v="0"/>
    <x v="3"/>
    <x v="1"/>
    <n v="38"/>
    <x v="1"/>
    <x v="3"/>
    <x v="2"/>
    <s v="NULL"/>
    <s v="NULL"/>
    <x v="0"/>
    <s v="NULL"/>
    <x v="0"/>
    <x v="0"/>
    <s v="NULL"/>
    <s v="NULL"/>
    <x v="0"/>
    <s v="NULL"/>
    <x v="2"/>
    <n v="1145.49"/>
    <x v="4"/>
    <n v="1489"/>
    <x v="3"/>
    <n v="1145.49"/>
    <x v="2"/>
    <s v="NULL"/>
    <x v="1"/>
    <s v="NULL"/>
    <x v="1"/>
    <x v="0"/>
    <x v="1"/>
    <n v="12"/>
    <x v="1"/>
    <x v="1"/>
  </r>
  <r>
    <x v="25"/>
    <x v="4"/>
    <s v="C9942001"/>
    <s v="C9942001"/>
    <n v="30008012"/>
    <s v="Recolocado"/>
    <n v="1"/>
    <n v="0"/>
    <n v="0"/>
    <n v="0"/>
    <x v="3"/>
    <x v="1"/>
    <n v="25"/>
    <x v="4"/>
    <x v="3"/>
    <x v="2"/>
    <s v="NULL"/>
    <s v="NULL"/>
    <x v="0"/>
    <s v="NULL"/>
    <x v="0"/>
    <x v="0"/>
    <s v="NULL"/>
    <s v="NULL"/>
    <x v="0"/>
    <s v="NULL"/>
    <x v="2"/>
    <n v="1097.43"/>
    <x v="4"/>
    <n v="678"/>
    <x v="3"/>
    <n v="1097.43"/>
    <x v="2"/>
    <s v="NULL"/>
    <x v="1"/>
    <s v="NULL"/>
    <x v="1"/>
    <x v="0"/>
    <x v="1"/>
    <n v="12"/>
    <x v="1"/>
    <x v="1"/>
  </r>
  <r>
    <x v="25"/>
    <x v="4"/>
    <s v="C9948001"/>
    <s v="C9948001"/>
    <n v="30008294"/>
    <s v="Recolocado"/>
    <n v="0"/>
    <n v="0"/>
    <n v="0"/>
    <n v="0"/>
    <x v="3"/>
    <x v="1"/>
    <n v="26"/>
    <x v="3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5"/>
    <x v="4"/>
    <s v="C9972001"/>
    <s v="C9972001"/>
    <n v="30009098"/>
    <s v="Recolocado"/>
    <n v="0"/>
    <n v="0"/>
    <n v="0"/>
    <n v="0"/>
    <x v="3"/>
    <x v="1"/>
    <n v="33"/>
    <x v="6"/>
    <x v="3"/>
    <x v="1"/>
    <s v="NULL"/>
    <s v="NULL"/>
    <x v="0"/>
    <s v="NULL"/>
    <x v="0"/>
    <x v="0"/>
    <s v="NULL"/>
    <s v="NULL"/>
    <x v="0"/>
    <s v="NULL"/>
    <x v="2"/>
    <n v="898.95"/>
    <x v="3"/>
    <n v="3541"/>
    <x v="3"/>
    <n v="898.95"/>
    <x v="5"/>
    <s v="NULL"/>
    <x v="1"/>
    <s v="NULL"/>
    <x v="1"/>
    <x v="9"/>
    <x v="1"/>
    <n v="9"/>
    <x v="1"/>
    <x v="4"/>
  </r>
  <r>
    <x v="25"/>
    <x v="4"/>
    <s v="C9985001"/>
    <s v="C9985001"/>
    <n v="30007441"/>
    <s v="Recolocado"/>
    <n v="1"/>
    <n v="0"/>
    <n v="0"/>
    <n v="0"/>
    <x v="3"/>
    <x v="1"/>
    <n v="31"/>
    <x v="6"/>
    <x v="3"/>
    <x v="0"/>
    <s v="NULL"/>
    <s v="NULL"/>
    <x v="0"/>
    <s v="NULL"/>
    <x v="0"/>
    <x v="0"/>
    <s v="NULL"/>
    <s v="NULL"/>
    <x v="0"/>
    <s v="NULL"/>
    <x v="2"/>
    <n v="1078.47"/>
    <x v="4"/>
    <n v="2649"/>
    <x v="3"/>
    <n v="856.03"/>
    <x v="5"/>
    <s v="NULL"/>
    <x v="1"/>
    <s v="NULL"/>
    <x v="1"/>
    <x v="2"/>
    <x v="1"/>
    <n v="1"/>
    <x v="1"/>
    <x v="10"/>
  </r>
  <r>
    <x v="25"/>
    <x v="4"/>
    <s v="D0002001"/>
    <s v="D0002001"/>
    <n v="30008437"/>
    <s v="Recolocado"/>
    <n v="0"/>
    <n v="0"/>
    <n v="0"/>
    <n v="0"/>
    <x v="3"/>
    <x v="1"/>
    <n v="32"/>
    <x v="6"/>
    <x v="3"/>
    <x v="2"/>
    <s v="NULL"/>
    <s v="NULL"/>
    <x v="0"/>
    <s v="NULL"/>
    <x v="0"/>
    <x v="0"/>
    <s v="NULL"/>
    <s v="NULL"/>
    <x v="0"/>
    <s v="NULL"/>
    <x v="2"/>
    <n v="3263.31"/>
    <x v="5"/>
    <n v="1758"/>
    <x v="3"/>
    <n v="3263.31"/>
    <x v="3"/>
    <s v="NULL"/>
    <x v="1"/>
    <s v="NULL"/>
    <x v="1"/>
    <x v="0"/>
    <x v="1"/>
    <n v="12"/>
    <x v="1"/>
    <x v="1"/>
  </r>
  <r>
    <x v="25"/>
    <x v="4"/>
    <s v="D0016001"/>
    <s v="D0016001"/>
    <n v="30008383"/>
    <s v="Recolocado"/>
    <n v="0"/>
    <n v="0"/>
    <n v="0"/>
    <n v="0"/>
    <x v="3"/>
    <x v="1"/>
    <n v="37"/>
    <x v="1"/>
    <x v="3"/>
    <x v="2"/>
    <s v="NULL"/>
    <s v="NULL"/>
    <x v="0"/>
    <s v="NULL"/>
    <x v="0"/>
    <x v="0"/>
    <s v="NULL"/>
    <s v="NULL"/>
    <x v="0"/>
    <s v="NULL"/>
    <x v="0"/>
    <n v="6503.3"/>
    <x v="0"/>
    <n v="0"/>
    <x v="0"/>
    <n v="0"/>
    <x v="0"/>
    <n v="1500"/>
    <x v="5"/>
    <n v="0.9244"/>
    <x v="4"/>
    <x v="0"/>
    <x v="0"/>
    <n v="0"/>
    <x v="0"/>
    <x v="0"/>
  </r>
  <r>
    <x v="25"/>
    <x v="4"/>
    <s v="D0017001"/>
    <s v="D0017001"/>
    <n v="30009408"/>
    <s v="Recolocado"/>
    <n v="1"/>
    <n v="0"/>
    <n v="0"/>
    <n v="0"/>
    <x v="3"/>
    <x v="1"/>
    <n v="29"/>
    <x v="3"/>
    <x v="3"/>
    <x v="0"/>
    <s v="NULL"/>
    <s v="NULL"/>
    <x v="0"/>
    <s v="NULL"/>
    <x v="0"/>
    <x v="0"/>
    <s v="NULL"/>
    <s v="NULL"/>
    <x v="0"/>
    <s v="NULL"/>
    <x v="0"/>
    <n v="1500"/>
    <x v="4"/>
    <n v="0"/>
    <x v="0"/>
    <n v="0"/>
    <x v="0"/>
    <s v="NULL"/>
    <x v="1"/>
    <s v="NULL"/>
    <x v="1"/>
    <x v="5"/>
    <x v="8"/>
    <n v="0"/>
    <x v="0"/>
    <x v="0"/>
  </r>
  <r>
    <x v="25"/>
    <x v="4"/>
    <s v="D0026001"/>
    <s v="D0026001"/>
    <n v="30006770"/>
    <s v="Recolocado"/>
    <n v="0"/>
    <n v="0"/>
    <n v="0"/>
    <n v="0"/>
    <x v="3"/>
    <x v="1"/>
    <n v="23"/>
    <x v="4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5"/>
    <x v="4"/>
    <s v="D0032001"/>
    <s v="D0032001"/>
    <n v="30009063"/>
    <s v="Recolocado"/>
    <n v="0"/>
    <n v="0"/>
    <n v="0"/>
    <n v="0"/>
    <x v="3"/>
    <x v="1"/>
    <n v="46"/>
    <x v="0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5"/>
    <x v="4"/>
    <s v="D0044001"/>
    <s v="D0044001"/>
    <n v="30007266"/>
    <s v="Recolocado"/>
    <n v="0"/>
    <n v="0"/>
    <n v="0"/>
    <n v="0"/>
    <x v="3"/>
    <x v="1"/>
    <n v="29"/>
    <x v="3"/>
    <x v="5"/>
    <x v="0"/>
    <s v="NULL"/>
    <s v="NULL"/>
    <x v="0"/>
    <s v="NULL"/>
    <x v="0"/>
    <x v="0"/>
    <s v="NULL"/>
    <s v="NULL"/>
    <x v="0"/>
    <s v="NULL"/>
    <x v="2"/>
    <n v="1503.11"/>
    <x v="4"/>
    <n v="1160"/>
    <x v="3"/>
    <n v="1503.11"/>
    <x v="2"/>
    <s v="NULL"/>
    <x v="1"/>
    <s v="NULL"/>
    <x v="1"/>
    <x v="0"/>
    <x v="1"/>
    <n v="12"/>
    <x v="1"/>
    <x v="1"/>
  </r>
  <r>
    <x v="25"/>
    <x v="4"/>
    <s v="D0045001"/>
    <s v="D0045001"/>
    <n v="30007402"/>
    <s v="Recolocado"/>
    <n v="0"/>
    <n v="0"/>
    <n v="0"/>
    <n v="0"/>
    <x v="3"/>
    <x v="1"/>
    <n v="66"/>
    <x v="2"/>
    <x v="5"/>
    <x v="1"/>
    <s v="NULL"/>
    <s v="NULL"/>
    <x v="0"/>
    <s v="NULL"/>
    <x v="0"/>
    <x v="0"/>
    <s v="NULL"/>
    <s v="NULL"/>
    <x v="0"/>
    <s v="NULL"/>
    <x v="0"/>
    <n v="17023.16"/>
    <x v="0"/>
    <n v="0"/>
    <x v="0"/>
    <n v="0"/>
    <x v="0"/>
    <s v="NULL"/>
    <x v="1"/>
    <s v="NULL"/>
    <x v="1"/>
    <x v="0"/>
    <x v="0"/>
    <n v="0"/>
    <x v="0"/>
    <x v="0"/>
  </r>
  <r>
    <x v="25"/>
    <x v="4"/>
    <s v="D0054001"/>
    <s v="D0054001"/>
    <n v="30009034"/>
    <s v="Recolocado"/>
    <n v="0"/>
    <n v="0"/>
    <n v="0"/>
    <n v="0"/>
    <x v="3"/>
    <x v="1"/>
    <n v="36"/>
    <x v="1"/>
    <x v="3"/>
    <x v="2"/>
    <s v="NULL"/>
    <s v="NULL"/>
    <x v="0"/>
    <s v="NULL"/>
    <x v="0"/>
    <x v="0"/>
    <s v="NULL"/>
    <s v="NULL"/>
    <x v="0"/>
    <s v="NULL"/>
    <x v="2"/>
    <n v="1833.05"/>
    <x v="4"/>
    <n v="42"/>
    <x v="5"/>
    <n v="0"/>
    <x v="0"/>
    <s v="NULL"/>
    <x v="1"/>
    <n v="1"/>
    <x v="4"/>
    <x v="9"/>
    <x v="1"/>
    <n v="9"/>
    <x v="1"/>
    <x v="4"/>
  </r>
  <r>
    <x v="25"/>
    <x v="4"/>
    <s v="D0055001"/>
    <s v="D0055001"/>
    <n v="30008162"/>
    <s v="Recolocado"/>
    <n v="1"/>
    <n v="0"/>
    <n v="0"/>
    <n v="0"/>
    <x v="3"/>
    <x v="1"/>
    <n v="26"/>
    <x v="3"/>
    <x v="3"/>
    <x v="2"/>
    <s v="NULL"/>
    <s v="NULL"/>
    <x v="0"/>
    <s v="NULL"/>
    <x v="0"/>
    <x v="0"/>
    <s v="NULL"/>
    <s v="NULL"/>
    <x v="0"/>
    <s v="NULL"/>
    <x v="2"/>
    <n v="6482.93"/>
    <x v="0"/>
    <n v="855"/>
    <x v="3"/>
    <n v="2358.1"/>
    <x v="6"/>
    <s v="NULL"/>
    <x v="1"/>
    <s v="NULL"/>
    <x v="1"/>
    <x v="0"/>
    <x v="1"/>
    <n v="0"/>
    <x v="1"/>
    <x v="0"/>
  </r>
  <r>
    <x v="25"/>
    <x v="4"/>
    <s v="D0059001"/>
    <s v="D0059001"/>
    <n v="30008910"/>
    <s v="Recolocado"/>
    <n v="0"/>
    <n v="0"/>
    <n v="0"/>
    <n v="0"/>
    <x v="3"/>
    <x v="1"/>
    <n v="25"/>
    <x v="4"/>
    <x v="3"/>
    <x v="0"/>
    <s v="NULL"/>
    <s v="NULL"/>
    <x v="0"/>
    <s v="NULL"/>
    <x v="0"/>
    <x v="0"/>
    <s v="NULL"/>
    <s v="NULL"/>
    <x v="0"/>
    <s v="NULL"/>
    <x v="3"/>
    <n v="9209.74"/>
    <x v="0"/>
    <n v="14"/>
    <x v="4"/>
    <n v="0"/>
    <x v="0"/>
    <s v="NULL"/>
    <x v="1"/>
    <s v="NULL"/>
    <x v="1"/>
    <x v="0"/>
    <x v="12"/>
    <n v="0"/>
    <x v="0"/>
    <x v="0"/>
  </r>
  <r>
    <x v="25"/>
    <x v="4"/>
    <s v="D0066001"/>
    <s v="D0066001"/>
    <n v="30009110"/>
    <s v="Recolocado"/>
    <n v="0"/>
    <n v="0"/>
    <n v="0"/>
    <n v="0"/>
    <x v="3"/>
    <x v="1"/>
    <n v="33"/>
    <x v="6"/>
    <x v="3"/>
    <x v="0"/>
    <s v="NULL"/>
    <s v="NULL"/>
    <x v="0"/>
    <s v="NULL"/>
    <x v="0"/>
    <x v="0"/>
    <s v="NULL"/>
    <s v="NULL"/>
    <x v="0"/>
    <s v="NULL"/>
    <x v="2"/>
    <n v="856.43"/>
    <x v="3"/>
    <n v="1575"/>
    <x v="3"/>
    <n v="856.43"/>
    <x v="5"/>
    <s v="NULL"/>
    <x v="1"/>
    <s v="NULL"/>
    <x v="1"/>
    <x v="0"/>
    <x v="1"/>
    <n v="12"/>
    <x v="1"/>
    <x v="1"/>
  </r>
  <r>
    <x v="25"/>
    <x v="4"/>
    <s v="D0073001"/>
    <s v="D0073001"/>
    <n v="30008396"/>
    <s v="Recolocado"/>
    <n v="1"/>
    <n v="0"/>
    <n v="0"/>
    <n v="0"/>
    <x v="3"/>
    <x v="1"/>
    <n v="31"/>
    <x v="6"/>
    <x v="3"/>
    <x v="2"/>
    <s v="NULL"/>
    <s v="NULL"/>
    <x v="0"/>
    <s v="NULL"/>
    <x v="0"/>
    <x v="0"/>
    <s v="NULL"/>
    <s v="NULL"/>
    <x v="0"/>
    <s v="NULL"/>
    <x v="2"/>
    <n v="1019.7"/>
    <x v="4"/>
    <n v="1970"/>
    <x v="3"/>
    <n v="1019.7"/>
    <x v="2"/>
    <s v="NULL"/>
    <x v="1"/>
    <s v="NULL"/>
    <x v="1"/>
    <x v="0"/>
    <x v="1"/>
    <n v="12"/>
    <x v="1"/>
    <x v="1"/>
  </r>
  <r>
    <x v="25"/>
    <x v="4"/>
    <s v="D0077001"/>
    <s v="D0077001"/>
    <n v="30007665"/>
    <s v="Recolocado"/>
    <n v="0"/>
    <n v="0"/>
    <n v="0"/>
    <n v="0"/>
    <x v="3"/>
    <x v="1"/>
    <n v="42"/>
    <x v="7"/>
    <x v="5"/>
    <x v="0"/>
    <s v="NULL"/>
    <s v="NULL"/>
    <x v="0"/>
    <s v="NULL"/>
    <x v="0"/>
    <x v="0"/>
    <s v="NULL"/>
    <s v="NULL"/>
    <x v="0"/>
    <s v="NULL"/>
    <x v="3"/>
    <n v="2542.23"/>
    <x v="2"/>
    <n v="29"/>
    <x v="4"/>
    <n v="0"/>
    <x v="0"/>
    <s v="NULL"/>
    <x v="1"/>
    <s v="NULL"/>
    <x v="1"/>
    <x v="10"/>
    <x v="9"/>
    <n v="0"/>
    <x v="2"/>
    <x v="0"/>
  </r>
  <r>
    <x v="25"/>
    <x v="4"/>
    <s v="D0113001"/>
    <s v="D0113001"/>
    <n v="30010328"/>
    <s v="Recolocado"/>
    <n v="1"/>
    <n v="0"/>
    <n v="0"/>
    <n v="0"/>
    <x v="3"/>
    <x v="1"/>
    <n v="26"/>
    <x v="3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5"/>
    <x v="4"/>
    <s v="D0146001"/>
    <s v="D0146001"/>
    <n v="30010769"/>
    <s v="Recolocado"/>
    <n v="0"/>
    <n v="0"/>
    <n v="0"/>
    <n v="0"/>
    <x v="3"/>
    <x v="1"/>
    <n v="42"/>
    <x v="7"/>
    <x v="3"/>
    <x v="0"/>
    <s v="NULL"/>
    <s v="NULL"/>
    <x v="0"/>
    <s v="NULL"/>
    <x v="0"/>
    <x v="0"/>
    <s v="NULL"/>
    <s v="NULL"/>
    <x v="0"/>
    <s v="NULL"/>
    <x v="0"/>
    <n v="305.63"/>
    <x v="6"/>
    <n v="0"/>
    <x v="0"/>
    <n v="0"/>
    <x v="0"/>
    <n v="900"/>
    <x v="3"/>
    <n v="0.33960000000000001"/>
    <x v="11"/>
    <x v="2"/>
    <x v="2"/>
    <n v="0"/>
    <x v="0"/>
    <x v="0"/>
  </r>
  <r>
    <x v="25"/>
    <x v="4"/>
    <s v="D0155001"/>
    <s v="D0155001"/>
    <n v="30008438"/>
    <s v="Recolocado"/>
    <n v="0"/>
    <n v="0"/>
    <n v="0"/>
    <n v="0"/>
    <x v="3"/>
    <x v="1"/>
    <n v="37"/>
    <x v="1"/>
    <x v="3"/>
    <x v="2"/>
    <s v="NULL"/>
    <s v="NULL"/>
    <x v="0"/>
    <s v="NULL"/>
    <x v="0"/>
    <x v="0"/>
    <s v="NULL"/>
    <s v="NULL"/>
    <x v="0"/>
    <s v="NULL"/>
    <x v="2"/>
    <n v="569.69000000000005"/>
    <x v="3"/>
    <n v="2627"/>
    <x v="3"/>
    <n v="569.69000000000005"/>
    <x v="5"/>
    <s v="NULL"/>
    <x v="1"/>
    <s v="NULL"/>
    <x v="1"/>
    <x v="9"/>
    <x v="1"/>
    <n v="9"/>
    <x v="1"/>
    <x v="4"/>
  </r>
  <r>
    <x v="26"/>
    <x v="4"/>
    <s v="C2944002"/>
    <s v="C2944002"/>
    <n v="30014153"/>
    <s v="Recolocado"/>
    <n v="0"/>
    <n v="0"/>
    <n v="0"/>
    <n v="0"/>
    <x v="3"/>
    <x v="1"/>
    <n v="29"/>
    <x v="3"/>
    <x v="5"/>
    <x v="0"/>
    <s v="NULL"/>
    <s v="NULL"/>
    <x v="0"/>
    <s v="NULL"/>
    <x v="0"/>
    <x v="0"/>
    <s v="NULL"/>
    <s v="NULL"/>
    <x v="0"/>
    <s v="NULL"/>
    <x v="0"/>
    <n v="37232.33"/>
    <x v="0"/>
    <n v="26"/>
    <x v="4"/>
    <n v="0"/>
    <x v="0"/>
    <n v="4300"/>
    <x v="7"/>
    <n v="1"/>
    <x v="4"/>
    <x v="0"/>
    <x v="10"/>
    <n v="0"/>
    <x v="0"/>
    <x v="0"/>
  </r>
  <r>
    <x v="26"/>
    <x v="4"/>
    <s v="C9587002"/>
    <s v="C9587002"/>
    <n v="30006905"/>
    <s v="Recolocado"/>
    <n v="1"/>
    <n v="0"/>
    <n v="0"/>
    <n v="0"/>
    <x v="3"/>
    <x v="1"/>
    <n v="27"/>
    <x v="3"/>
    <x v="3"/>
    <x v="0"/>
    <s v="NULL"/>
    <s v="NULL"/>
    <x v="0"/>
    <s v="NULL"/>
    <x v="0"/>
    <x v="0"/>
    <s v="NULL"/>
    <s v="NULL"/>
    <x v="0"/>
    <s v="NULL"/>
    <x v="2"/>
    <n v="27506.44"/>
    <x v="0"/>
    <n v="1448"/>
    <x v="3"/>
    <n v="4527.8900000000003"/>
    <x v="7"/>
    <s v="NULL"/>
    <x v="1"/>
    <s v="NULL"/>
    <x v="1"/>
    <x v="0"/>
    <x v="1"/>
    <n v="11"/>
    <x v="1"/>
    <x v="9"/>
  </r>
  <r>
    <x v="26"/>
    <x v="4"/>
    <s v="C9863002"/>
    <s v="C9863002"/>
    <n v="30011359"/>
    <s v="Recolocado"/>
    <n v="0"/>
    <n v="0"/>
    <n v="0"/>
    <n v="0"/>
    <x v="3"/>
    <x v="1"/>
    <n v="30"/>
    <x v="3"/>
    <x v="3"/>
    <x v="0"/>
    <s v="NULL"/>
    <s v="NULL"/>
    <x v="0"/>
    <s v="NULL"/>
    <x v="0"/>
    <x v="0"/>
    <s v="NULL"/>
    <s v="NULL"/>
    <x v="0"/>
    <s v="NULL"/>
    <x v="2"/>
    <n v="449.13"/>
    <x v="6"/>
    <n v="1074"/>
    <x v="3"/>
    <n v="449.13"/>
    <x v="0"/>
    <s v="NULL"/>
    <x v="1"/>
    <s v="NULL"/>
    <x v="1"/>
    <x v="6"/>
    <x v="1"/>
    <n v="8"/>
    <x v="1"/>
    <x v="5"/>
  </r>
  <r>
    <x v="26"/>
    <x v="4"/>
    <s v="D0188001"/>
    <s v="D0188001"/>
    <n v="30009795"/>
    <s v="Recolocado"/>
    <n v="1"/>
    <n v="0"/>
    <n v="0"/>
    <n v="0"/>
    <x v="3"/>
    <x v="1"/>
    <n v="34"/>
    <x v="6"/>
    <x v="3"/>
    <x v="2"/>
    <s v="NULL"/>
    <s v="NULL"/>
    <x v="0"/>
    <s v="NULL"/>
    <x v="0"/>
    <x v="0"/>
    <s v="NULL"/>
    <s v="NULL"/>
    <x v="0"/>
    <s v="NULL"/>
    <x v="2"/>
    <n v="1909.47"/>
    <x v="4"/>
    <n v="336"/>
    <x v="3"/>
    <n v="0"/>
    <x v="0"/>
    <s v="NULL"/>
    <x v="1"/>
    <s v="NULL"/>
    <x v="1"/>
    <x v="0"/>
    <x v="1"/>
    <n v="8"/>
    <x v="1"/>
    <x v="1"/>
  </r>
  <r>
    <x v="26"/>
    <x v="4"/>
    <s v="D0304001"/>
    <s v="D0304001"/>
    <n v="30009965"/>
    <s v="Recolocado"/>
    <n v="0"/>
    <n v="0"/>
    <n v="0"/>
    <n v="0"/>
    <x v="3"/>
    <x v="1"/>
    <n v="67"/>
    <x v="2"/>
    <x v="3"/>
    <x v="0"/>
    <s v="NULL"/>
    <s v="NULL"/>
    <x v="0"/>
    <s v="NULL"/>
    <x v="0"/>
    <x v="0"/>
    <s v="NULL"/>
    <s v="NULL"/>
    <x v="0"/>
    <s v="NULL"/>
    <x v="2"/>
    <n v="1621.26"/>
    <x v="4"/>
    <n v="2769"/>
    <x v="3"/>
    <n v="1621.26"/>
    <x v="2"/>
    <s v="NULL"/>
    <x v="1"/>
    <s v="NULL"/>
    <x v="1"/>
    <x v="8"/>
    <x v="1"/>
    <n v="4"/>
    <x v="1"/>
    <x v="2"/>
  </r>
  <r>
    <x v="26"/>
    <x v="4"/>
    <s v="D0320001"/>
    <s v="D0320001"/>
    <n v="30010408"/>
    <s v="Recolocado"/>
    <n v="0"/>
    <n v="0"/>
    <n v="0"/>
    <n v="0"/>
    <x v="3"/>
    <x v="1"/>
    <n v="42"/>
    <x v="7"/>
    <x v="3"/>
    <x v="1"/>
    <s v="NULL"/>
    <s v="NULL"/>
    <x v="0"/>
    <s v="NULL"/>
    <x v="0"/>
    <x v="0"/>
    <s v="NULL"/>
    <s v="NULL"/>
    <x v="0"/>
    <s v="NULL"/>
    <x v="2"/>
    <n v="1462.77"/>
    <x v="4"/>
    <n v="1459"/>
    <x v="3"/>
    <n v="1462.77"/>
    <x v="2"/>
    <n v="1"/>
    <x v="2"/>
    <n v="0"/>
    <x v="0"/>
    <x v="0"/>
    <x v="1"/>
    <n v="12"/>
    <x v="1"/>
    <x v="1"/>
  </r>
  <r>
    <x v="26"/>
    <x v="4"/>
    <s v="D0323001"/>
    <s v="D0323001"/>
    <n v="30008151"/>
    <s v="Recolocado"/>
    <n v="1"/>
    <n v="0"/>
    <n v="0"/>
    <n v="0"/>
    <x v="3"/>
    <x v="1"/>
    <n v="45"/>
    <x v="7"/>
    <x v="3"/>
    <x v="2"/>
    <s v="NULL"/>
    <s v="NULL"/>
    <x v="0"/>
    <s v="NULL"/>
    <x v="0"/>
    <x v="0"/>
    <s v="NULL"/>
    <s v="NULL"/>
    <x v="0"/>
    <s v="NULL"/>
    <x v="2"/>
    <n v="2081.2800000000002"/>
    <x v="2"/>
    <n v="2126"/>
    <x v="3"/>
    <n v="2081.2800000000002"/>
    <x v="6"/>
    <s v="NULL"/>
    <x v="1"/>
    <s v="NULL"/>
    <x v="1"/>
    <x v="6"/>
    <x v="1"/>
    <n v="8"/>
    <x v="1"/>
    <x v="5"/>
  </r>
  <r>
    <x v="26"/>
    <x v="4"/>
    <s v="D0543001"/>
    <s v="D0543001"/>
    <n v="30012844"/>
    <s v="Recolocado"/>
    <n v="0"/>
    <n v="0"/>
    <n v="0"/>
    <n v="0"/>
    <x v="3"/>
    <x v="1"/>
    <n v="31"/>
    <x v="6"/>
    <x v="3"/>
    <x v="0"/>
    <s v="NULL"/>
    <s v="NULL"/>
    <x v="0"/>
    <s v="NULL"/>
    <x v="0"/>
    <x v="0"/>
    <s v="NULL"/>
    <s v="NULL"/>
    <x v="0"/>
    <s v="NULL"/>
    <x v="2"/>
    <n v="3184.67"/>
    <x v="5"/>
    <n v="412"/>
    <x v="3"/>
    <n v="3184.67"/>
    <x v="3"/>
    <n v="1450"/>
    <x v="5"/>
    <n v="0.88929999999999998"/>
    <x v="8"/>
    <x v="0"/>
    <x v="1"/>
    <n v="8"/>
    <x v="1"/>
    <x v="1"/>
  </r>
  <r>
    <x v="26"/>
    <x v="4"/>
    <s v="D0613001"/>
    <s v="D0613001"/>
    <n v="30013705"/>
    <s v="Recolocado"/>
    <n v="0"/>
    <n v="0"/>
    <n v="0"/>
    <n v="0"/>
    <x v="3"/>
    <x v="1"/>
    <n v="37"/>
    <x v="1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6"/>
    <x v="4"/>
    <s v="D0639001"/>
    <s v="D0639001"/>
    <n v="30014450"/>
    <s v="Recolocado"/>
    <n v="0"/>
    <n v="0"/>
    <n v="0"/>
    <n v="0"/>
    <x v="3"/>
    <x v="1"/>
    <n v="49"/>
    <x v="0"/>
    <x v="5"/>
    <x v="2"/>
    <s v="NULL"/>
    <s v="NULL"/>
    <x v="0"/>
    <s v="NULL"/>
    <x v="0"/>
    <x v="0"/>
    <s v="NULL"/>
    <s v="NULL"/>
    <x v="0"/>
    <s v="NULL"/>
    <x v="2"/>
    <n v="5180.59"/>
    <x v="0"/>
    <n v="450"/>
    <x v="3"/>
    <n v="4789.91"/>
    <x v="7"/>
    <n v="3958.83"/>
    <x v="6"/>
    <n v="0.74690000000000001"/>
    <x v="7"/>
    <x v="0"/>
    <x v="1"/>
    <n v="10"/>
    <x v="1"/>
    <x v="1"/>
  </r>
  <r>
    <x v="26"/>
    <x v="4"/>
    <s v="D0670001"/>
    <s v="D0670001"/>
    <n v="30013025"/>
    <s v="Recolocado"/>
    <n v="0"/>
    <n v="0"/>
    <n v="0"/>
    <n v="0"/>
    <x v="3"/>
    <x v="1"/>
    <n v="24"/>
    <x v="4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6"/>
    <x v="4"/>
    <s v="D0740001"/>
    <s v="D0740001"/>
    <n v="30015068"/>
    <s v="Recolocado"/>
    <n v="1"/>
    <n v="0"/>
    <n v="0"/>
    <n v="0"/>
    <x v="3"/>
    <x v="1"/>
    <n v="48"/>
    <x v="0"/>
    <x v="3"/>
    <x v="0"/>
    <s v="NULL"/>
    <s v="NULL"/>
    <x v="0"/>
    <s v="NULL"/>
    <x v="0"/>
    <x v="0"/>
    <s v="NULL"/>
    <s v="NULL"/>
    <x v="0"/>
    <s v="NULL"/>
    <x v="2"/>
    <n v="1113.9100000000001"/>
    <x v="4"/>
    <n v="1777"/>
    <x v="3"/>
    <n v="599.62"/>
    <x v="5"/>
    <s v="NULL"/>
    <x v="1"/>
    <n v="1"/>
    <x v="4"/>
    <x v="0"/>
    <x v="1"/>
    <n v="12"/>
    <x v="1"/>
    <x v="1"/>
  </r>
  <r>
    <x v="27"/>
    <x v="4"/>
    <s v="C3446002"/>
    <s v="C3446002"/>
    <n v="30013938"/>
    <s v="Recolocado"/>
    <n v="1"/>
    <n v="0"/>
    <n v="0"/>
    <n v="0"/>
    <x v="3"/>
    <x v="1"/>
    <n v="24"/>
    <x v="4"/>
    <x v="5"/>
    <x v="0"/>
    <s v="NULL"/>
    <s v="NULL"/>
    <x v="0"/>
    <s v="NULL"/>
    <x v="0"/>
    <x v="0"/>
    <s v="NULL"/>
    <s v="NULL"/>
    <x v="0"/>
    <s v="NULL"/>
    <x v="2"/>
    <n v="724.25"/>
    <x v="3"/>
    <n v="1473"/>
    <x v="3"/>
    <n v="724.25"/>
    <x v="5"/>
    <s v="NULL"/>
    <x v="1"/>
    <s v="NULL"/>
    <x v="1"/>
    <x v="0"/>
    <x v="1"/>
    <n v="12"/>
    <x v="1"/>
    <x v="1"/>
  </r>
  <r>
    <x v="27"/>
    <x v="4"/>
    <s v="C4292006"/>
    <s v="C4292006"/>
    <n v="30017641"/>
    <s v="Recolocado"/>
    <n v="0"/>
    <n v="0"/>
    <n v="0"/>
    <n v="0"/>
    <x v="3"/>
    <x v="1"/>
    <n v="33"/>
    <x v="6"/>
    <x v="3"/>
    <x v="0"/>
    <s v="NULL"/>
    <s v="NULL"/>
    <x v="0"/>
    <s v="NULL"/>
    <x v="0"/>
    <x v="0"/>
    <s v="NULL"/>
    <s v="NULL"/>
    <x v="0"/>
    <s v="NULL"/>
    <x v="3"/>
    <n v="51943.75"/>
    <x v="0"/>
    <n v="1341"/>
    <x v="3"/>
    <n v="1496.75"/>
    <x v="2"/>
    <s v="NULL"/>
    <x v="1"/>
    <s v="NULL"/>
    <x v="1"/>
    <x v="0"/>
    <x v="1"/>
    <n v="0"/>
    <x v="1"/>
    <x v="0"/>
  </r>
  <r>
    <x v="27"/>
    <x v="4"/>
    <s v="C8371002"/>
    <s v="C8371002"/>
    <n v="30014394"/>
    <s v="Recolocado"/>
    <n v="0"/>
    <n v="0"/>
    <n v="0"/>
    <n v="0"/>
    <x v="3"/>
    <x v="1"/>
    <n v="37"/>
    <x v="1"/>
    <x v="3"/>
    <x v="1"/>
    <s v="NULL"/>
    <s v="NULL"/>
    <x v="0"/>
    <s v="NULL"/>
    <x v="0"/>
    <x v="0"/>
    <s v="NULL"/>
    <s v="NULL"/>
    <x v="0"/>
    <s v="NULL"/>
    <x v="2"/>
    <n v="32241.7"/>
    <x v="0"/>
    <n v="2951"/>
    <x v="3"/>
    <n v="0"/>
    <x v="0"/>
    <s v="NULL"/>
    <x v="1"/>
    <s v="NULL"/>
    <x v="1"/>
    <x v="10"/>
    <x v="2"/>
    <n v="8"/>
    <x v="4"/>
    <x v="5"/>
  </r>
  <r>
    <x v="27"/>
    <x v="4"/>
    <s v="D0673002"/>
    <s v="D0673002"/>
    <n v="30017587"/>
    <s v="Recolocado"/>
    <n v="0"/>
    <n v="1"/>
    <n v="0"/>
    <n v="0"/>
    <x v="2"/>
    <x v="1"/>
    <n v="43"/>
    <x v="7"/>
    <x v="3"/>
    <x v="0"/>
    <s v="NULL"/>
    <s v="NULL"/>
    <x v="0"/>
    <s v="NULL"/>
    <x v="0"/>
    <x v="0"/>
    <s v="NULL"/>
    <s v="NULL"/>
    <x v="0"/>
    <s v="NULL"/>
    <x v="2"/>
    <n v="1070.43"/>
    <x v="4"/>
    <n v="4068"/>
    <x v="3"/>
    <n v="1070.43"/>
    <x v="2"/>
    <s v="NULL"/>
    <x v="1"/>
    <s v="NULL"/>
    <x v="1"/>
    <x v="2"/>
    <x v="1"/>
    <n v="1"/>
    <x v="1"/>
    <x v="10"/>
  </r>
  <r>
    <x v="27"/>
    <x v="4"/>
    <s v="D0851001"/>
    <s v="D0851001"/>
    <n v="30014073"/>
    <s v="Recolocado"/>
    <n v="0"/>
    <n v="0"/>
    <n v="0"/>
    <n v="1"/>
    <x v="0"/>
    <x v="1"/>
    <n v="34"/>
    <x v="6"/>
    <x v="2"/>
    <x v="1"/>
    <s v="NULL"/>
    <s v="NULL"/>
    <x v="0"/>
    <s v="NULL"/>
    <x v="0"/>
    <x v="0"/>
    <s v="NULL"/>
    <s v="NULL"/>
    <x v="0"/>
    <s v="NULL"/>
    <x v="0"/>
    <n v="16157.09"/>
    <x v="0"/>
    <n v="23"/>
    <x v="4"/>
    <n v="0"/>
    <x v="0"/>
    <n v="2400"/>
    <x v="0"/>
    <n v="0.98519999999999996"/>
    <x v="4"/>
    <x v="10"/>
    <x v="3"/>
    <n v="0"/>
    <x v="4"/>
    <x v="0"/>
  </r>
  <r>
    <x v="27"/>
    <x v="4"/>
    <s v="D0877001"/>
    <s v="D0877001"/>
    <n v="30015642"/>
    <s v="Recolocado"/>
    <n v="0"/>
    <n v="0"/>
    <n v="0"/>
    <n v="0"/>
    <x v="3"/>
    <x v="1"/>
    <n v="24"/>
    <x v="4"/>
    <x v="3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7"/>
    <x v="4"/>
    <s v="D0932001"/>
    <s v="D0932001"/>
    <n v="30016137"/>
    <s v="Recolocado"/>
    <n v="0"/>
    <n v="0"/>
    <n v="0"/>
    <n v="0"/>
    <x v="3"/>
    <x v="1"/>
    <n v="39"/>
    <x v="1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7"/>
    <x v="4"/>
    <s v="D0942001"/>
    <s v="D0942001"/>
    <n v="30016154"/>
    <s v="Recolocado"/>
    <n v="0"/>
    <n v="0"/>
    <n v="0"/>
    <n v="0"/>
    <x v="3"/>
    <x v="1"/>
    <n v="24"/>
    <x v="4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7"/>
    <x v="4"/>
    <s v="D0997001"/>
    <s v="D0997001"/>
    <n v="30016478"/>
    <s v="Recolocado"/>
    <n v="0"/>
    <n v="0"/>
    <n v="0"/>
    <n v="0"/>
    <x v="3"/>
    <x v="1"/>
    <n v="29"/>
    <x v="3"/>
    <x v="5"/>
    <x v="0"/>
    <s v="NULL"/>
    <s v="NULL"/>
    <x v="0"/>
    <s v="NULL"/>
    <x v="0"/>
    <x v="0"/>
    <s v="NULL"/>
    <s v="NULL"/>
    <x v="0"/>
    <s v="NULL"/>
    <x v="2"/>
    <n v="5790.37"/>
    <x v="0"/>
    <n v="876"/>
    <x v="3"/>
    <n v="5790.37"/>
    <x v="4"/>
    <s v="NULL"/>
    <x v="1"/>
    <s v="NULL"/>
    <x v="1"/>
    <x v="0"/>
    <x v="1"/>
    <n v="12"/>
    <x v="1"/>
    <x v="1"/>
  </r>
  <r>
    <x v="27"/>
    <x v="4"/>
    <s v="D1058001"/>
    <s v="D1058001"/>
    <n v="30017595"/>
    <s v="Recolocado"/>
    <n v="1"/>
    <n v="0"/>
    <n v="0"/>
    <n v="0"/>
    <x v="3"/>
    <x v="1"/>
    <n v="44"/>
    <x v="7"/>
    <x v="3"/>
    <x v="0"/>
    <s v="NULL"/>
    <s v="NULL"/>
    <x v="0"/>
    <s v="NULL"/>
    <x v="0"/>
    <x v="0"/>
    <s v="NULL"/>
    <s v="NULL"/>
    <x v="0"/>
    <s v="NULL"/>
    <x v="2"/>
    <n v="896.65"/>
    <x v="3"/>
    <n v="1694"/>
    <x v="3"/>
    <n v="896.65"/>
    <x v="5"/>
    <s v="NULL"/>
    <x v="1"/>
    <s v="NULL"/>
    <x v="1"/>
    <x v="0"/>
    <x v="1"/>
    <n v="12"/>
    <x v="1"/>
    <x v="1"/>
  </r>
  <r>
    <x v="27"/>
    <x v="4"/>
    <s v="D1071001"/>
    <s v="D1071001"/>
    <n v="30016649"/>
    <s v="Recolocado"/>
    <n v="0"/>
    <n v="0"/>
    <n v="0"/>
    <n v="0"/>
    <x v="3"/>
    <x v="1"/>
    <n v="46"/>
    <x v="0"/>
    <x v="3"/>
    <x v="0"/>
    <s v="NULL"/>
    <s v="NULL"/>
    <x v="0"/>
    <s v="NULL"/>
    <x v="0"/>
    <x v="0"/>
    <s v="NULL"/>
    <s v="NULL"/>
    <x v="0"/>
    <s v="NULL"/>
    <x v="5"/>
    <s v="NULL"/>
    <x v="1"/>
    <s v="NULL"/>
    <x v="1"/>
    <s v="NULL"/>
    <x v="1"/>
    <n v="700"/>
    <x v="3"/>
    <n v="0"/>
    <x v="0"/>
    <x v="1"/>
    <x v="1"/>
    <n v="0"/>
    <x v="1"/>
    <x v="0"/>
  </r>
  <r>
    <x v="27"/>
    <x v="4"/>
    <s v="D1074001"/>
    <s v="D1074001"/>
    <n v="30017054"/>
    <s v="Recolocado"/>
    <n v="0"/>
    <n v="0"/>
    <n v="0"/>
    <n v="0"/>
    <x v="3"/>
    <x v="1"/>
    <n v="25"/>
    <x v="4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7"/>
    <x v="4"/>
    <s v="D1081001"/>
    <s v="D1081001"/>
    <n v="30017592"/>
    <s v="Recolocado"/>
    <n v="0"/>
    <n v="0"/>
    <n v="0"/>
    <n v="0"/>
    <x v="3"/>
    <x v="1"/>
    <n v="42"/>
    <x v="7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7"/>
    <x v="4"/>
    <s v="D1082001"/>
    <s v="D1082001"/>
    <n v="30018123"/>
    <s v="Recolocado"/>
    <n v="0"/>
    <n v="0"/>
    <n v="0"/>
    <n v="0"/>
    <x v="3"/>
    <x v="1"/>
    <n v="39"/>
    <x v="1"/>
    <x v="3"/>
    <x v="0"/>
    <s v="NULL"/>
    <s v="NULL"/>
    <x v="0"/>
    <s v="NULL"/>
    <x v="0"/>
    <x v="0"/>
    <s v="NULL"/>
    <s v="NULL"/>
    <x v="0"/>
    <s v="NULL"/>
    <x v="0"/>
    <n v="4174.16"/>
    <x v="7"/>
    <n v="0"/>
    <x v="0"/>
    <n v="0"/>
    <x v="0"/>
    <n v="5300"/>
    <x v="4"/>
    <n v="1"/>
    <x v="4"/>
    <x v="0"/>
    <x v="0"/>
    <n v="0"/>
    <x v="0"/>
    <x v="0"/>
  </r>
  <r>
    <x v="27"/>
    <x v="4"/>
    <s v="D1084001"/>
    <s v="D1084001"/>
    <n v="30016620"/>
    <s v="Recolocado"/>
    <n v="0"/>
    <n v="0"/>
    <n v="0"/>
    <n v="0"/>
    <x v="3"/>
    <x v="1"/>
    <n v="36"/>
    <x v="1"/>
    <x v="5"/>
    <x v="1"/>
    <s v="NULL"/>
    <s v="NULL"/>
    <x v="0"/>
    <s v="NULL"/>
    <x v="0"/>
    <x v="0"/>
    <s v="NULL"/>
    <s v="NULL"/>
    <x v="0"/>
    <s v="NULL"/>
    <x v="0"/>
    <n v="2854.5"/>
    <x v="2"/>
    <n v="0"/>
    <x v="0"/>
    <n v="0"/>
    <x v="0"/>
    <n v="2104.13"/>
    <x v="0"/>
    <n v="0.99460000000000004"/>
    <x v="4"/>
    <x v="0"/>
    <x v="0"/>
    <n v="0"/>
    <x v="0"/>
    <x v="0"/>
  </r>
  <r>
    <x v="27"/>
    <x v="4"/>
    <s v="D1099001"/>
    <s v="D1099001"/>
    <n v="30014515"/>
    <s v="Recolocado"/>
    <n v="1"/>
    <n v="0"/>
    <n v="0"/>
    <n v="0"/>
    <x v="3"/>
    <x v="1"/>
    <n v="31"/>
    <x v="6"/>
    <x v="3"/>
    <x v="0"/>
    <s v="NULL"/>
    <s v="NULL"/>
    <x v="0"/>
    <s v="NULL"/>
    <x v="0"/>
    <x v="0"/>
    <s v="NULL"/>
    <s v="NULL"/>
    <x v="0"/>
    <s v="NULL"/>
    <x v="2"/>
    <n v="554.88"/>
    <x v="3"/>
    <n v="2256"/>
    <x v="3"/>
    <n v="554.88"/>
    <x v="5"/>
    <s v="NULL"/>
    <x v="1"/>
    <s v="NULL"/>
    <x v="1"/>
    <x v="0"/>
    <x v="1"/>
    <n v="12"/>
    <x v="1"/>
    <x v="1"/>
  </r>
  <r>
    <x v="27"/>
    <x v="4"/>
    <s v="D1143001"/>
    <s v="D1143001"/>
    <n v="30016214"/>
    <s v="Recolocado"/>
    <n v="0"/>
    <n v="0"/>
    <n v="0"/>
    <n v="0"/>
    <x v="3"/>
    <x v="1"/>
    <n v="51"/>
    <x v="5"/>
    <x v="3"/>
    <x v="2"/>
    <s v="NULL"/>
    <s v="NULL"/>
    <x v="0"/>
    <s v="NULL"/>
    <x v="0"/>
    <x v="0"/>
    <s v="NULL"/>
    <s v="NULL"/>
    <x v="0"/>
    <s v="NULL"/>
    <x v="2"/>
    <n v="1833.07"/>
    <x v="4"/>
    <n v="2928"/>
    <x v="3"/>
    <n v="1833.07"/>
    <x v="2"/>
    <s v="NULL"/>
    <x v="1"/>
    <s v="NULL"/>
    <x v="1"/>
    <x v="7"/>
    <x v="1"/>
    <n v="7"/>
    <x v="1"/>
    <x v="7"/>
  </r>
  <r>
    <x v="27"/>
    <x v="4"/>
    <s v="D1161001"/>
    <s v="D1161001"/>
    <n v="30017943"/>
    <s v="Recolocado"/>
    <n v="0"/>
    <n v="0"/>
    <n v="0"/>
    <n v="0"/>
    <x v="3"/>
    <x v="1"/>
    <n v="38"/>
    <x v="1"/>
    <x v="5"/>
    <x v="2"/>
    <s v="NULL"/>
    <s v="NULL"/>
    <x v="0"/>
    <s v="NULL"/>
    <x v="0"/>
    <x v="0"/>
    <s v="NULL"/>
    <s v="NULL"/>
    <x v="0"/>
    <s v="NULL"/>
    <x v="2"/>
    <n v="1953.07"/>
    <x v="4"/>
    <n v="725"/>
    <x v="3"/>
    <n v="1764.34"/>
    <x v="2"/>
    <n v="3480"/>
    <x v="6"/>
    <n v="5.4199999999999998E-2"/>
    <x v="10"/>
    <x v="0"/>
    <x v="1"/>
    <n v="8"/>
    <x v="1"/>
    <x v="1"/>
  </r>
  <r>
    <x v="27"/>
    <x v="4"/>
    <s v="D1176001"/>
    <s v="D1176001"/>
    <n v="30018788"/>
    <s v="Recolocado"/>
    <n v="1"/>
    <n v="0"/>
    <n v="0"/>
    <n v="0"/>
    <x v="3"/>
    <x v="1"/>
    <n v="33"/>
    <x v="6"/>
    <x v="3"/>
    <x v="0"/>
    <s v="NULL"/>
    <s v="NULL"/>
    <x v="0"/>
    <s v="NULL"/>
    <x v="0"/>
    <x v="0"/>
    <s v="NULL"/>
    <s v="NULL"/>
    <x v="0"/>
    <s v="NULL"/>
    <x v="2"/>
    <n v="1088.77"/>
    <x v="4"/>
    <n v="1776"/>
    <x v="3"/>
    <n v="1088.77"/>
    <x v="2"/>
    <s v="NULL"/>
    <x v="1"/>
    <s v="NULL"/>
    <x v="1"/>
    <x v="7"/>
    <x v="1"/>
    <n v="7"/>
    <x v="1"/>
    <x v="7"/>
  </r>
  <r>
    <x v="27"/>
    <x v="4"/>
    <s v="D1183001"/>
    <s v="D1183001"/>
    <n v="30017269"/>
    <s v="Recolocado"/>
    <n v="0"/>
    <n v="0"/>
    <n v="0"/>
    <n v="0"/>
    <x v="3"/>
    <x v="1"/>
    <n v="22"/>
    <x v="4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7"/>
    <x v="4"/>
    <s v="D1191001"/>
    <s v="D1191001"/>
    <n v="30018564"/>
    <s v="Recolocado"/>
    <n v="0"/>
    <n v="0"/>
    <n v="0"/>
    <n v="0"/>
    <x v="3"/>
    <x v="1"/>
    <n v="48"/>
    <x v="0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8"/>
    <x v="4"/>
    <s v="C3962002"/>
    <s v="C3962002"/>
    <n v="30021030"/>
    <s v="Recolocado"/>
    <n v="0"/>
    <n v="0"/>
    <n v="0"/>
    <n v="0"/>
    <x v="3"/>
    <x v="1"/>
    <n v="35"/>
    <x v="6"/>
    <x v="5"/>
    <x v="0"/>
    <s v="NULL"/>
    <s v="NULL"/>
    <x v="0"/>
    <s v="NULL"/>
    <x v="0"/>
    <x v="0"/>
    <s v="NULL"/>
    <s v="NULL"/>
    <x v="0"/>
    <s v="NULL"/>
    <x v="0"/>
    <n v="4712.55"/>
    <x v="7"/>
    <n v="0"/>
    <x v="0"/>
    <n v="0"/>
    <x v="0"/>
    <n v="5000"/>
    <x v="7"/>
    <n v="0.97809999999999997"/>
    <x v="4"/>
    <x v="0"/>
    <x v="0"/>
    <n v="0"/>
    <x v="0"/>
    <x v="0"/>
  </r>
  <r>
    <x v="28"/>
    <x v="4"/>
    <s v="C4217002"/>
    <s v="C4217002"/>
    <n v="30023382"/>
    <s v="Recolocado"/>
    <n v="0"/>
    <n v="0"/>
    <n v="0"/>
    <n v="0"/>
    <x v="3"/>
    <x v="1"/>
    <n v="44"/>
    <x v="7"/>
    <x v="5"/>
    <x v="1"/>
    <s v="NULL"/>
    <s v="NULL"/>
    <x v="0"/>
    <s v="NULL"/>
    <x v="0"/>
    <x v="0"/>
    <s v="NULL"/>
    <s v="NULL"/>
    <x v="0"/>
    <s v="NULL"/>
    <x v="2"/>
    <n v="4079.81"/>
    <x v="7"/>
    <n v="2769"/>
    <x v="3"/>
    <n v="4079.81"/>
    <x v="7"/>
    <s v="NULL"/>
    <x v="1"/>
    <s v="NULL"/>
    <x v="1"/>
    <x v="12"/>
    <x v="1"/>
    <n v="3"/>
    <x v="1"/>
    <x v="8"/>
  </r>
  <r>
    <x v="28"/>
    <x v="4"/>
    <s v="D0937001"/>
    <s v="D0937001"/>
    <n v="30016536"/>
    <s v="Recolocado"/>
    <n v="0"/>
    <n v="0"/>
    <n v="0"/>
    <n v="0"/>
    <x v="3"/>
    <x v="1"/>
    <n v="29"/>
    <x v="3"/>
    <x v="3"/>
    <x v="2"/>
    <s v="NULL"/>
    <s v="NULL"/>
    <x v="0"/>
    <s v="NULL"/>
    <x v="0"/>
    <x v="0"/>
    <s v="NULL"/>
    <s v="NULL"/>
    <x v="0"/>
    <s v="NULL"/>
    <x v="2"/>
    <n v="1675.63"/>
    <x v="4"/>
    <n v="756"/>
    <x v="3"/>
    <n v="1675.63"/>
    <x v="2"/>
    <s v="NULL"/>
    <x v="1"/>
    <s v="NULL"/>
    <x v="1"/>
    <x v="0"/>
    <x v="1"/>
    <n v="12"/>
    <x v="1"/>
    <x v="1"/>
  </r>
  <r>
    <x v="28"/>
    <x v="4"/>
    <s v="D0960001"/>
    <s v="D0960001"/>
    <n v="30016541"/>
    <s v="Recolocado"/>
    <n v="0"/>
    <n v="0"/>
    <n v="0"/>
    <n v="0"/>
    <x v="3"/>
    <x v="1"/>
    <n v="33"/>
    <x v="6"/>
    <x v="3"/>
    <x v="2"/>
    <s v="NULL"/>
    <s v="NULL"/>
    <x v="0"/>
    <s v="NULL"/>
    <x v="0"/>
    <x v="0"/>
    <s v="NULL"/>
    <s v="NULL"/>
    <x v="0"/>
    <s v="NULL"/>
    <x v="2"/>
    <n v="2452.92"/>
    <x v="2"/>
    <n v="456"/>
    <x v="3"/>
    <n v="2253.86"/>
    <x v="6"/>
    <n v="623.30999999999995"/>
    <x v="3"/>
    <n v="1"/>
    <x v="4"/>
    <x v="0"/>
    <x v="1"/>
    <n v="2"/>
    <x v="1"/>
    <x v="1"/>
  </r>
  <r>
    <x v="28"/>
    <x v="4"/>
    <s v="D1151001"/>
    <s v="D1151001"/>
    <n v="30015545"/>
    <s v="Recolocado"/>
    <n v="1"/>
    <n v="0"/>
    <n v="0"/>
    <n v="0"/>
    <x v="3"/>
    <x v="1"/>
    <n v="23"/>
    <x v="4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8"/>
    <x v="4"/>
    <s v="D1198001"/>
    <s v="D1198001"/>
    <n v="30015552"/>
    <s v="Recolocado"/>
    <n v="0"/>
    <n v="0"/>
    <n v="0"/>
    <n v="0"/>
    <x v="3"/>
    <x v="1"/>
    <n v="42"/>
    <x v="7"/>
    <x v="5"/>
    <x v="2"/>
    <s v="NULL"/>
    <s v="NULL"/>
    <x v="0"/>
    <s v="NULL"/>
    <x v="0"/>
    <x v="0"/>
    <s v="NULL"/>
    <s v="NULL"/>
    <x v="0"/>
    <s v="NULL"/>
    <x v="2"/>
    <n v="1021.49"/>
    <x v="4"/>
    <n v="2575"/>
    <x v="3"/>
    <n v="1021.49"/>
    <x v="2"/>
    <s v="NULL"/>
    <x v="1"/>
    <s v="NULL"/>
    <x v="1"/>
    <x v="0"/>
    <x v="1"/>
    <n v="12"/>
    <x v="1"/>
    <x v="1"/>
  </r>
  <r>
    <x v="28"/>
    <x v="4"/>
    <s v="D1347001"/>
    <s v="D1347001"/>
    <n v="30016821"/>
    <s v="Recolocado"/>
    <n v="0"/>
    <n v="0"/>
    <n v="0"/>
    <n v="0"/>
    <x v="3"/>
    <x v="1"/>
    <n v="22"/>
    <x v="4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8"/>
    <x v="4"/>
    <s v="D1358001"/>
    <s v="D1358001"/>
    <n v="30018977"/>
    <s v="Recolocado"/>
    <n v="0"/>
    <n v="0"/>
    <n v="0"/>
    <n v="0"/>
    <x v="3"/>
    <x v="1"/>
    <n v="45"/>
    <x v="7"/>
    <x v="5"/>
    <x v="0"/>
    <s v="NULL"/>
    <s v="NULL"/>
    <x v="0"/>
    <s v="NULL"/>
    <x v="0"/>
    <x v="0"/>
    <s v="NULL"/>
    <s v="NULL"/>
    <x v="0"/>
    <s v="NULL"/>
    <x v="2"/>
    <n v="8930.0499999999993"/>
    <x v="0"/>
    <n v="1305"/>
    <x v="3"/>
    <n v="7320.53"/>
    <x v="4"/>
    <s v="NULL"/>
    <x v="1"/>
    <s v="NULL"/>
    <x v="1"/>
    <x v="0"/>
    <x v="1"/>
    <n v="12"/>
    <x v="1"/>
    <x v="1"/>
  </r>
  <r>
    <x v="28"/>
    <x v="4"/>
    <s v="D1376001"/>
    <s v="D1376001"/>
    <n v="30018294"/>
    <s v="Recolocado"/>
    <n v="0"/>
    <n v="0"/>
    <n v="0"/>
    <n v="0"/>
    <x v="3"/>
    <x v="1"/>
    <n v="34"/>
    <x v="6"/>
    <x v="5"/>
    <x v="0"/>
    <s v="NULL"/>
    <s v="NULL"/>
    <x v="0"/>
    <s v="NULL"/>
    <x v="0"/>
    <x v="0"/>
    <s v="NULL"/>
    <s v="NULL"/>
    <x v="0"/>
    <s v="NULL"/>
    <x v="2"/>
    <n v="796.36"/>
    <x v="3"/>
    <n v="2769"/>
    <x v="3"/>
    <n v="796.36"/>
    <x v="5"/>
    <s v="NULL"/>
    <x v="1"/>
    <s v="NULL"/>
    <x v="1"/>
    <x v="4"/>
    <x v="1"/>
    <n v="2"/>
    <x v="1"/>
    <x v="6"/>
  </r>
  <r>
    <x v="28"/>
    <x v="4"/>
    <s v="D1394001"/>
    <s v="D1394001"/>
    <n v="30019327"/>
    <s v="Recolocado"/>
    <n v="1"/>
    <n v="0"/>
    <n v="1"/>
    <n v="0"/>
    <x v="1"/>
    <x v="1"/>
    <n v="28"/>
    <x v="3"/>
    <x v="3"/>
    <x v="0"/>
    <s v="NULL"/>
    <s v="NULL"/>
    <x v="0"/>
    <s v="NULL"/>
    <x v="0"/>
    <x v="0"/>
    <s v="NULL"/>
    <s v="NULL"/>
    <x v="0"/>
    <s v="NULL"/>
    <x v="0"/>
    <n v="17.920000000000002"/>
    <x v="6"/>
    <n v="0"/>
    <x v="0"/>
    <n v="0"/>
    <x v="0"/>
    <n v="700"/>
    <x v="3"/>
    <n v="2.5600000000000001E-2"/>
    <x v="10"/>
    <x v="2"/>
    <x v="2"/>
    <n v="0"/>
    <x v="7"/>
    <x v="0"/>
  </r>
  <r>
    <x v="28"/>
    <x v="4"/>
    <s v="D1420001"/>
    <s v="D1420001"/>
    <n v="30017202"/>
    <s v="Recolocado"/>
    <n v="0"/>
    <n v="0"/>
    <n v="0"/>
    <n v="0"/>
    <x v="3"/>
    <x v="1"/>
    <n v="37"/>
    <x v="1"/>
    <x v="5"/>
    <x v="0"/>
    <s v="NULL"/>
    <s v="NULL"/>
    <x v="0"/>
    <s v="NULL"/>
    <x v="0"/>
    <x v="0"/>
    <s v="NULL"/>
    <s v="NULL"/>
    <x v="0"/>
    <s v="NULL"/>
    <x v="2"/>
    <n v="2135.63"/>
    <x v="2"/>
    <n v="858"/>
    <x v="3"/>
    <n v="2135.63"/>
    <x v="6"/>
    <s v="NULL"/>
    <x v="1"/>
    <s v="NULL"/>
    <x v="1"/>
    <x v="0"/>
    <x v="1"/>
    <n v="8"/>
    <x v="1"/>
    <x v="1"/>
  </r>
  <r>
    <x v="28"/>
    <x v="4"/>
    <s v="D1527001"/>
    <s v="D1527001"/>
    <n v="30017582"/>
    <s v="Recolocado"/>
    <n v="0"/>
    <n v="0"/>
    <n v="0"/>
    <n v="0"/>
    <x v="3"/>
    <x v="1"/>
    <n v="59"/>
    <x v="8"/>
    <x v="3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8"/>
    <x v="4"/>
    <s v="D1552001"/>
    <s v="D1552001"/>
    <n v="30019486"/>
    <s v="Recolocado"/>
    <n v="0"/>
    <n v="0"/>
    <n v="0"/>
    <n v="0"/>
    <x v="3"/>
    <x v="1"/>
    <n v="36"/>
    <x v="1"/>
    <x v="3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8"/>
    <x v="4"/>
    <s v="D1565001"/>
    <s v="D1565001"/>
    <n v="30021121"/>
    <s v="Recolocado"/>
    <n v="0"/>
    <n v="0"/>
    <n v="0"/>
    <n v="0"/>
    <x v="3"/>
    <x v="1"/>
    <n v="40"/>
    <x v="1"/>
    <x v="3"/>
    <x v="0"/>
    <s v="NULL"/>
    <s v="NULL"/>
    <x v="0"/>
    <s v="NULL"/>
    <x v="0"/>
    <x v="0"/>
    <s v="NULL"/>
    <s v="NULL"/>
    <x v="0"/>
    <s v="NULL"/>
    <x v="2"/>
    <n v="810.93"/>
    <x v="3"/>
    <n v="3807"/>
    <x v="3"/>
    <n v="810.93"/>
    <x v="5"/>
    <s v="NULL"/>
    <x v="1"/>
    <s v="NULL"/>
    <x v="1"/>
    <x v="3"/>
    <x v="1"/>
    <n v="6"/>
    <x v="1"/>
    <x v="11"/>
  </r>
  <r>
    <x v="28"/>
    <x v="4"/>
    <s v="D1568001"/>
    <s v="D1568001"/>
    <n v="30021928"/>
    <s v="Recolocado"/>
    <n v="0"/>
    <n v="0"/>
    <n v="0"/>
    <n v="0"/>
    <x v="3"/>
    <x v="1"/>
    <n v="41"/>
    <x v="7"/>
    <x v="5"/>
    <x v="0"/>
    <s v="NULL"/>
    <s v="NULL"/>
    <x v="0"/>
    <s v="NULL"/>
    <x v="0"/>
    <x v="0"/>
    <s v="NULL"/>
    <s v="NULL"/>
    <x v="0"/>
    <s v="NULL"/>
    <x v="2"/>
    <n v="3222.87"/>
    <x v="5"/>
    <n v="1856"/>
    <x v="3"/>
    <n v="3222.87"/>
    <x v="3"/>
    <s v="NULL"/>
    <x v="1"/>
    <s v="NULL"/>
    <x v="1"/>
    <x v="0"/>
    <x v="1"/>
    <n v="12"/>
    <x v="1"/>
    <x v="1"/>
  </r>
  <r>
    <x v="28"/>
    <x v="4"/>
    <s v="D1592001"/>
    <s v="D1592001"/>
    <n v="30021762"/>
    <s v="Recolocado"/>
    <n v="0"/>
    <n v="0"/>
    <n v="0"/>
    <n v="0"/>
    <x v="3"/>
    <x v="1"/>
    <n v="30"/>
    <x v="3"/>
    <x v="3"/>
    <x v="0"/>
    <s v="NULL"/>
    <s v="NULL"/>
    <x v="0"/>
    <s v="NULL"/>
    <x v="0"/>
    <x v="0"/>
    <s v="NULL"/>
    <s v="NULL"/>
    <x v="0"/>
    <s v="NULL"/>
    <x v="2"/>
    <n v="4874.16"/>
    <x v="7"/>
    <n v="2769"/>
    <x v="3"/>
    <n v="4874.16"/>
    <x v="7"/>
    <s v="NULL"/>
    <x v="1"/>
    <s v="NULL"/>
    <x v="1"/>
    <x v="4"/>
    <x v="1"/>
    <n v="2"/>
    <x v="1"/>
    <x v="6"/>
  </r>
  <r>
    <x v="28"/>
    <x v="4"/>
    <s v="D1621001"/>
    <s v="D1621001"/>
    <n v="30023346"/>
    <s v="Recolocado"/>
    <n v="0"/>
    <n v="0"/>
    <n v="0"/>
    <n v="0"/>
    <x v="3"/>
    <x v="1"/>
    <n v="43"/>
    <x v="7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8"/>
    <x v="4"/>
    <s v="D1628001"/>
    <s v="D1628001"/>
    <n v="30021450"/>
    <s v="Recolocado"/>
    <n v="0"/>
    <n v="0"/>
    <n v="0"/>
    <n v="0"/>
    <x v="3"/>
    <x v="1"/>
    <n v="31"/>
    <x v="6"/>
    <x v="3"/>
    <x v="2"/>
    <s v="NULL"/>
    <s v="NULL"/>
    <x v="0"/>
    <s v="NULL"/>
    <x v="0"/>
    <x v="0"/>
    <s v="NULL"/>
    <s v="NULL"/>
    <x v="0"/>
    <s v="NULL"/>
    <x v="2"/>
    <n v="2200.21"/>
    <x v="2"/>
    <n v="1852"/>
    <x v="3"/>
    <n v="2200.21"/>
    <x v="6"/>
    <s v="NULL"/>
    <x v="1"/>
    <s v="NULL"/>
    <x v="1"/>
    <x v="0"/>
    <x v="1"/>
    <n v="12"/>
    <x v="1"/>
    <x v="1"/>
  </r>
  <r>
    <x v="28"/>
    <x v="4"/>
    <s v="D1637001"/>
    <s v="D1637001"/>
    <n v="30020525"/>
    <s v="Recolocado"/>
    <n v="0"/>
    <n v="0"/>
    <n v="0"/>
    <n v="0"/>
    <x v="3"/>
    <x v="1"/>
    <n v="40"/>
    <x v="1"/>
    <x v="3"/>
    <x v="0"/>
    <s v="NULL"/>
    <s v="NULL"/>
    <x v="0"/>
    <s v="NULL"/>
    <x v="0"/>
    <x v="0"/>
    <s v="NULL"/>
    <s v="NULL"/>
    <x v="0"/>
    <s v="NULL"/>
    <x v="2"/>
    <n v="380.26"/>
    <x v="6"/>
    <n v="1345"/>
    <x v="3"/>
    <n v="380.26"/>
    <x v="0"/>
    <s v="NULL"/>
    <x v="1"/>
    <s v="NULL"/>
    <x v="1"/>
    <x v="0"/>
    <x v="1"/>
    <n v="12"/>
    <x v="1"/>
    <x v="1"/>
  </r>
  <r>
    <x v="28"/>
    <x v="4"/>
    <s v="D1641001"/>
    <s v="D1641001"/>
    <n v="30018921"/>
    <s v="Recolocado"/>
    <n v="0"/>
    <n v="0"/>
    <n v="0"/>
    <n v="0"/>
    <x v="3"/>
    <x v="1"/>
    <n v="44"/>
    <x v="7"/>
    <x v="3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8"/>
    <x v="4"/>
    <s v="D1644001"/>
    <s v="D1644001"/>
    <n v="30022214"/>
    <s v="Recolocado"/>
    <n v="0"/>
    <n v="0"/>
    <n v="0"/>
    <n v="0"/>
    <x v="3"/>
    <x v="1"/>
    <n v="49"/>
    <x v="0"/>
    <x v="3"/>
    <x v="1"/>
    <s v="NULL"/>
    <s v="NULL"/>
    <x v="0"/>
    <s v="NULL"/>
    <x v="0"/>
    <x v="0"/>
    <s v="NULL"/>
    <s v="NULL"/>
    <x v="0"/>
    <s v="NULL"/>
    <x v="6"/>
    <n v="1259.3699999999999"/>
    <x v="4"/>
    <n v="93"/>
    <x v="6"/>
    <n v="0"/>
    <x v="0"/>
    <s v="NULL"/>
    <x v="1"/>
    <s v="NULL"/>
    <x v="1"/>
    <x v="11"/>
    <x v="5"/>
    <n v="0"/>
    <x v="9"/>
    <x v="0"/>
  </r>
  <r>
    <x v="28"/>
    <x v="4"/>
    <s v="D1663001"/>
    <s v="D1663001"/>
    <n v="30023476"/>
    <s v="Recolocado"/>
    <n v="0"/>
    <n v="0"/>
    <n v="0"/>
    <n v="0"/>
    <x v="3"/>
    <x v="1"/>
    <n v="31"/>
    <x v="6"/>
    <x v="3"/>
    <x v="0"/>
    <s v="NULL"/>
    <s v="NULL"/>
    <x v="0"/>
    <s v="NULL"/>
    <x v="0"/>
    <x v="0"/>
    <s v="NULL"/>
    <s v="NULL"/>
    <x v="0"/>
    <s v="NULL"/>
    <x v="3"/>
    <n v="3121.2"/>
    <x v="5"/>
    <n v="46"/>
    <x v="5"/>
    <n v="0"/>
    <x v="0"/>
    <n v="150"/>
    <x v="2"/>
    <n v="1"/>
    <x v="4"/>
    <x v="3"/>
    <x v="10"/>
    <n v="0"/>
    <x v="10"/>
    <x v="0"/>
  </r>
  <r>
    <x v="28"/>
    <x v="4"/>
    <s v="D1691001"/>
    <s v="B9309001"/>
    <n v="25415626"/>
    <s v="Recolocado"/>
    <n v="1"/>
    <n v="0"/>
    <n v="0"/>
    <n v="1"/>
    <x v="0"/>
    <x v="1"/>
    <n v="39"/>
    <x v="1"/>
    <x v="0"/>
    <x v="0"/>
    <s v="NULL"/>
    <s v="NULL"/>
    <x v="0"/>
    <s v="NULL"/>
    <x v="0"/>
    <x v="0"/>
    <s v="NULL"/>
    <s v="NULL"/>
    <x v="0"/>
    <s v="NULL"/>
    <x v="3"/>
    <n v="40983.26"/>
    <x v="0"/>
    <n v="29"/>
    <x v="4"/>
    <n v="0"/>
    <x v="0"/>
    <s v="NULL"/>
    <x v="1"/>
    <s v="NULL"/>
    <x v="1"/>
    <x v="0"/>
    <x v="3"/>
    <n v="0"/>
    <x v="10"/>
    <x v="0"/>
  </r>
  <r>
    <x v="28"/>
    <x v="4"/>
    <s v="D1692001"/>
    <s v="D1692001"/>
    <n v="30019865"/>
    <s v="Recolocado"/>
    <n v="1"/>
    <n v="0"/>
    <n v="0"/>
    <n v="0"/>
    <x v="3"/>
    <x v="1"/>
    <n v="23"/>
    <x v="4"/>
    <x v="3"/>
    <x v="0"/>
    <s v="NULL"/>
    <s v="NULL"/>
    <x v="0"/>
    <s v="NULL"/>
    <x v="0"/>
    <x v="0"/>
    <s v="NULL"/>
    <s v="NULL"/>
    <x v="0"/>
    <s v="NULL"/>
    <x v="6"/>
    <n v="600"/>
    <x v="3"/>
    <n v="108"/>
    <x v="6"/>
    <n v="0"/>
    <x v="0"/>
    <n v="700"/>
    <x v="3"/>
    <n v="1"/>
    <x v="4"/>
    <x v="10"/>
    <x v="4"/>
    <n v="0"/>
    <x v="3"/>
    <x v="0"/>
  </r>
  <r>
    <x v="28"/>
    <x v="4"/>
    <s v="D1698001"/>
    <s v="D1698001"/>
    <n v="30023239"/>
    <s v="Recolocado"/>
    <n v="0"/>
    <n v="0"/>
    <n v="0"/>
    <n v="0"/>
    <x v="3"/>
    <x v="1"/>
    <n v="32"/>
    <x v="6"/>
    <x v="3"/>
    <x v="2"/>
    <s v="NULL"/>
    <s v="NULL"/>
    <x v="0"/>
    <s v="NULL"/>
    <x v="0"/>
    <x v="0"/>
    <s v="NULL"/>
    <s v="NULL"/>
    <x v="0"/>
    <s v="NULL"/>
    <x v="2"/>
    <n v="2217.37"/>
    <x v="2"/>
    <n v="2769"/>
    <x v="3"/>
    <n v="2217.37"/>
    <x v="6"/>
    <s v="NULL"/>
    <x v="1"/>
    <s v="NULL"/>
    <x v="1"/>
    <x v="4"/>
    <x v="1"/>
    <n v="2"/>
    <x v="1"/>
    <x v="6"/>
  </r>
  <r>
    <x v="28"/>
    <x v="4"/>
    <s v="D1739001"/>
    <s v="D1739001"/>
    <n v="30020459"/>
    <s v="Recolocado"/>
    <n v="1"/>
    <n v="0"/>
    <n v="0"/>
    <n v="0"/>
    <x v="3"/>
    <x v="1"/>
    <n v="48"/>
    <x v="0"/>
    <x v="3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8"/>
    <x v="4"/>
    <s v="D1752001"/>
    <s v="D1752001"/>
    <n v="30023514"/>
    <s v="Recolocado"/>
    <n v="0"/>
    <n v="0"/>
    <n v="0"/>
    <n v="0"/>
    <x v="3"/>
    <x v="1"/>
    <n v="27"/>
    <x v="3"/>
    <x v="3"/>
    <x v="2"/>
    <s v="NULL"/>
    <s v="NULL"/>
    <x v="0"/>
    <s v="NULL"/>
    <x v="0"/>
    <x v="0"/>
    <s v="NULL"/>
    <s v="NULL"/>
    <x v="0"/>
    <s v="NULL"/>
    <x v="2"/>
    <n v="4120.3999999999996"/>
    <x v="7"/>
    <n v="875"/>
    <x v="3"/>
    <n v="4041.73"/>
    <x v="7"/>
    <n v="2214.1999999999998"/>
    <x v="0"/>
    <n v="1"/>
    <x v="4"/>
    <x v="0"/>
    <x v="1"/>
    <n v="12"/>
    <x v="1"/>
    <x v="1"/>
  </r>
  <r>
    <x v="29"/>
    <x v="4"/>
    <s v="C0357002"/>
    <s v="C0357002"/>
    <n v="30026166"/>
    <s v="Recolocado"/>
    <n v="0"/>
    <n v="0"/>
    <n v="0"/>
    <n v="0"/>
    <x v="3"/>
    <x v="1"/>
    <n v="32"/>
    <x v="6"/>
    <x v="5"/>
    <x v="0"/>
    <s v="NULL"/>
    <s v="NULL"/>
    <x v="0"/>
    <s v="NULL"/>
    <x v="0"/>
    <x v="0"/>
    <s v="NULL"/>
    <s v="NULL"/>
    <x v="0"/>
    <s v="NULL"/>
    <x v="3"/>
    <n v="1640.31"/>
    <x v="4"/>
    <n v="15"/>
    <x v="4"/>
    <n v="0"/>
    <x v="0"/>
    <n v="520.44000000000005"/>
    <x v="3"/>
    <n v="1"/>
    <x v="4"/>
    <x v="0"/>
    <x v="6"/>
    <n v="0"/>
    <x v="0"/>
    <x v="0"/>
  </r>
  <r>
    <x v="29"/>
    <x v="4"/>
    <s v="C1707002"/>
    <s v="C1707002"/>
    <n v="30021563"/>
    <s v="Recolocado"/>
    <n v="0"/>
    <n v="0"/>
    <n v="0"/>
    <n v="0"/>
    <x v="3"/>
    <x v="1"/>
    <n v="58"/>
    <x v="8"/>
    <x v="5"/>
    <x v="0"/>
    <s v="NULL"/>
    <s v="NULL"/>
    <x v="0"/>
    <s v="NULL"/>
    <x v="0"/>
    <x v="0"/>
    <s v="NULL"/>
    <s v="NULL"/>
    <x v="0"/>
    <s v="NULL"/>
    <x v="2"/>
    <n v="2763.2"/>
    <x v="2"/>
    <n v="477"/>
    <x v="3"/>
    <n v="2579.48"/>
    <x v="6"/>
    <n v="600"/>
    <x v="3"/>
    <n v="1"/>
    <x v="4"/>
    <x v="0"/>
    <x v="1"/>
    <n v="9"/>
    <x v="1"/>
    <x v="1"/>
  </r>
  <r>
    <x v="29"/>
    <x v="4"/>
    <s v="C2803002"/>
    <s v="C2803002"/>
    <n v="30020429"/>
    <s v="Recolocado"/>
    <n v="0"/>
    <n v="0"/>
    <n v="0"/>
    <n v="0"/>
    <x v="3"/>
    <x v="1"/>
    <n v="37"/>
    <x v="1"/>
    <x v="5"/>
    <x v="2"/>
    <s v="NULL"/>
    <s v="NULL"/>
    <x v="0"/>
    <s v="NULL"/>
    <x v="0"/>
    <x v="0"/>
    <s v="NULL"/>
    <s v="NULL"/>
    <x v="0"/>
    <s v="NULL"/>
    <x v="3"/>
    <n v="42594.62"/>
    <x v="0"/>
    <n v="17"/>
    <x v="4"/>
    <n v="0"/>
    <x v="0"/>
    <s v="NULL"/>
    <x v="1"/>
    <s v="NULL"/>
    <x v="1"/>
    <x v="0"/>
    <x v="3"/>
    <n v="0"/>
    <x v="0"/>
    <x v="0"/>
  </r>
  <r>
    <x v="29"/>
    <x v="4"/>
    <s v="C7546002"/>
    <s v="C7546002"/>
    <n v="30026984"/>
    <s v="Recolocado"/>
    <n v="0"/>
    <n v="0"/>
    <n v="0"/>
    <n v="0"/>
    <x v="3"/>
    <x v="1"/>
    <n v="40"/>
    <x v="1"/>
    <x v="3"/>
    <x v="2"/>
    <s v="NULL"/>
    <s v="NULL"/>
    <x v="0"/>
    <s v="NULL"/>
    <x v="0"/>
    <x v="0"/>
    <s v="NULL"/>
    <s v="NULL"/>
    <x v="0"/>
    <s v="NULL"/>
    <x v="2"/>
    <n v="937.14"/>
    <x v="3"/>
    <n v="976"/>
    <x v="3"/>
    <n v="937.14"/>
    <x v="5"/>
    <s v="NULL"/>
    <x v="1"/>
    <s v="NULL"/>
    <x v="1"/>
    <x v="0"/>
    <x v="1"/>
    <n v="12"/>
    <x v="1"/>
    <x v="1"/>
  </r>
  <r>
    <x v="29"/>
    <x v="4"/>
    <s v="D1551001"/>
    <s v="D1551001"/>
    <n v="30021074"/>
    <s v="Recolocado"/>
    <n v="0"/>
    <n v="0"/>
    <n v="0"/>
    <n v="0"/>
    <x v="3"/>
    <x v="1"/>
    <n v="31"/>
    <x v="6"/>
    <x v="3"/>
    <x v="1"/>
    <s v="NULL"/>
    <s v="NULL"/>
    <x v="0"/>
    <s v="NULL"/>
    <x v="0"/>
    <x v="0"/>
    <s v="NULL"/>
    <s v="NULL"/>
    <x v="0"/>
    <s v="NULL"/>
    <x v="4"/>
    <n v="20829.78"/>
    <x v="0"/>
    <n v="43"/>
    <x v="5"/>
    <n v="0"/>
    <x v="0"/>
    <n v="9000"/>
    <x v="4"/>
    <n v="1"/>
    <x v="4"/>
    <x v="0"/>
    <x v="11"/>
    <n v="0"/>
    <x v="0"/>
    <x v="0"/>
  </r>
  <r>
    <x v="29"/>
    <x v="4"/>
    <s v="D1606002"/>
    <s v="D1606002"/>
    <n v="30022189"/>
    <s v="Recolocado"/>
    <n v="0"/>
    <n v="0"/>
    <n v="0"/>
    <n v="0"/>
    <x v="3"/>
    <x v="1"/>
    <n v="33"/>
    <x v="6"/>
    <x v="3"/>
    <x v="0"/>
    <s v="NULL"/>
    <s v="NULL"/>
    <x v="0"/>
    <s v="NULL"/>
    <x v="0"/>
    <x v="0"/>
    <s v="NULL"/>
    <s v="NULL"/>
    <x v="0"/>
    <s v="NULL"/>
    <x v="2"/>
    <n v="2467.19"/>
    <x v="2"/>
    <n v="2388"/>
    <x v="3"/>
    <n v="2167.19"/>
    <x v="6"/>
    <s v="NULL"/>
    <x v="1"/>
    <s v="NULL"/>
    <x v="1"/>
    <x v="0"/>
    <x v="1"/>
    <n v="4"/>
    <x v="1"/>
    <x v="1"/>
  </r>
  <r>
    <x v="29"/>
    <x v="4"/>
    <s v="D1631001"/>
    <s v="D1631001"/>
    <n v="30021117"/>
    <s v="Recolocado"/>
    <n v="0"/>
    <n v="0"/>
    <n v="0"/>
    <n v="0"/>
    <x v="3"/>
    <x v="1"/>
    <n v="36"/>
    <x v="1"/>
    <x v="3"/>
    <x v="2"/>
    <s v="NULL"/>
    <s v="NULL"/>
    <x v="0"/>
    <s v="NULL"/>
    <x v="0"/>
    <x v="0"/>
    <s v="NULL"/>
    <s v="NULL"/>
    <x v="0"/>
    <s v="NULL"/>
    <x v="2"/>
    <n v="1847.28"/>
    <x v="4"/>
    <n v="2774"/>
    <x v="3"/>
    <n v="1847.28"/>
    <x v="2"/>
    <s v="NULL"/>
    <x v="1"/>
    <s v="NULL"/>
    <x v="1"/>
    <x v="5"/>
    <x v="1"/>
    <n v="5"/>
    <x v="1"/>
    <x v="12"/>
  </r>
  <r>
    <x v="29"/>
    <x v="4"/>
    <s v="D1728001"/>
    <s v="D1728001"/>
    <n v="30021425"/>
    <s v="Recolocado"/>
    <n v="0"/>
    <n v="0"/>
    <n v="0"/>
    <n v="0"/>
    <x v="3"/>
    <x v="1"/>
    <n v="26"/>
    <x v="3"/>
    <x v="3"/>
    <x v="2"/>
    <s v="NULL"/>
    <s v="NULL"/>
    <x v="0"/>
    <s v="NULL"/>
    <x v="0"/>
    <x v="0"/>
    <s v="NULL"/>
    <s v="NULL"/>
    <x v="0"/>
    <s v="NULL"/>
    <x v="2"/>
    <n v="872.02"/>
    <x v="3"/>
    <n v="1724"/>
    <x v="3"/>
    <n v="872.02"/>
    <x v="5"/>
    <s v="NULL"/>
    <x v="1"/>
    <s v="NULL"/>
    <x v="1"/>
    <x v="0"/>
    <x v="1"/>
    <n v="12"/>
    <x v="1"/>
    <x v="1"/>
  </r>
  <r>
    <x v="29"/>
    <x v="4"/>
    <s v="D1737001"/>
    <s v="D1737001"/>
    <n v="30023668"/>
    <s v="Recolocado"/>
    <n v="0"/>
    <n v="0"/>
    <n v="0"/>
    <n v="0"/>
    <x v="3"/>
    <x v="1"/>
    <n v="35"/>
    <x v="6"/>
    <x v="3"/>
    <x v="1"/>
    <s v="NULL"/>
    <s v="NULL"/>
    <x v="0"/>
    <s v="NULL"/>
    <x v="0"/>
    <x v="0"/>
    <s v="NULL"/>
    <s v="NULL"/>
    <x v="0"/>
    <s v="NULL"/>
    <x v="2"/>
    <n v="199.33"/>
    <x v="6"/>
    <n v="1582"/>
    <x v="3"/>
    <n v="199.33"/>
    <x v="0"/>
    <s v="NULL"/>
    <x v="1"/>
    <s v="NULL"/>
    <x v="1"/>
    <x v="0"/>
    <x v="1"/>
    <n v="12"/>
    <x v="1"/>
    <x v="1"/>
  </r>
  <r>
    <x v="29"/>
    <x v="4"/>
    <s v="D1755001"/>
    <s v="D1755001"/>
    <n v="30023843"/>
    <s v="Recolocado"/>
    <n v="0"/>
    <n v="0"/>
    <n v="0"/>
    <n v="0"/>
    <x v="3"/>
    <x v="1"/>
    <n v="35"/>
    <x v="6"/>
    <x v="5"/>
    <x v="0"/>
    <s v="NULL"/>
    <s v="NULL"/>
    <x v="0"/>
    <s v="NULL"/>
    <x v="0"/>
    <x v="0"/>
    <s v="NULL"/>
    <s v="NULL"/>
    <x v="0"/>
    <s v="NULL"/>
    <x v="4"/>
    <n v="4738.95"/>
    <x v="7"/>
    <n v="35"/>
    <x v="5"/>
    <n v="0"/>
    <x v="0"/>
    <s v="NULL"/>
    <x v="1"/>
    <s v="NULL"/>
    <x v="1"/>
    <x v="0"/>
    <x v="11"/>
    <n v="0"/>
    <x v="4"/>
    <x v="0"/>
  </r>
  <r>
    <x v="29"/>
    <x v="4"/>
    <s v="D1756001"/>
    <s v="D1756001"/>
    <n v="30022634"/>
    <s v="Recolocado"/>
    <n v="1"/>
    <n v="0"/>
    <n v="0"/>
    <n v="0"/>
    <x v="3"/>
    <x v="1"/>
    <n v="50"/>
    <x v="0"/>
    <x v="3"/>
    <x v="2"/>
    <s v="NULL"/>
    <s v="NULL"/>
    <x v="0"/>
    <s v="NULL"/>
    <x v="0"/>
    <x v="0"/>
    <s v="NULL"/>
    <s v="NULL"/>
    <x v="0"/>
    <s v="NULL"/>
    <x v="4"/>
    <n v="7249.95"/>
    <x v="0"/>
    <n v="141"/>
    <x v="3"/>
    <n v="1682"/>
    <x v="2"/>
    <n v="5765.06"/>
    <x v="4"/>
    <n v="1"/>
    <x v="4"/>
    <x v="0"/>
    <x v="7"/>
    <n v="0"/>
    <x v="9"/>
    <x v="0"/>
  </r>
  <r>
    <x v="29"/>
    <x v="4"/>
    <s v="D1773001"/>
    <s v="D1773001"/>
    <n v="30022020"/>
    <s v="Recolocado"/>
    <n v="0"/>
    <n v="0"/>
    <n v="0"/>
    <n v="1"/>
    <x v="0"/>
    <x v="1"/>
    <n v="49"/>
    <x v="0"/>
    <x v="2"/>
    <x v="1"/>
    <s v="NULL"/>
    <s v="NULL"/>
    <x v="0"/>
    <s v="NULL"/>
    <x v="0"/>
    <x v="0"/>
    <s v="NULL"/>
    <s v="NULL"/>
    <x v="0"/>
    <s v="NULL"/>
    <x v="2"/>
    <n v="1726.79"/>
    <x v="4"/>
    <n v="2125"/>
    <x v="3"/>
    <n v="1726.79"/>
    <x v="2"/>
    <s v="NULL"/>
    <x v="1"/>
    <s v="NULL"/>
    <x v="1"/>
    <x v="5"/>
    <x v="1"/>
    <n v="5"/>
    <x v="1"/>
    <x v="12"/>
  </r>
  <r>
    <x v="29"/>
    <x v="4"/>
    <s v="D1783001"/>
    <s v="D1783001"/>
    <n v="30020720"/>
    <s v="Recolocado"/>
    <n v="0"/>
    <n v="0"/>
    <n v="0"/>
    <n v="0"/>
    <x v="3"/>
    <x v="1"/>
    <n v="55"/>
    <x v="5"/>
    <x v="3"/>
    <x v="3"/>
    <s v="NULL"/>
    <s v="NULL"/>
    <x v="0"/>
    <s v="NULL"/>
    <x v="0"/>
    <x v="0"/>
    <s v="NULL"/>
    <s v="NULL"/>
    <x v="0"/>
    <s v="NULL"/>
    <x v="4"/>
    <n v="5752.93"/>
    <x v="0"/>
    <n v="146"/>
    <x v="3"/>
    <n v="0"/>
    <x v="0"/>
    <n v="4832.1099999999997"/>
    <x v="7"/>
    <n v="0.82410000000000005"/>
    <x v="8"/>
    <x v="0"/>
    <x v="8"/>
    <n v="0"/>
    <x v="9"/>
    <x v="0"/>
  </r>
  <r>
    <x v="29"/>
    <x v="4"/>
    <s v="D1802001"/>
    <s v="D1802001"/>
    <n v="30024936"/>
    <s v="Recolocado"/>
    <n v="0"/>
    <n v="0"/>
    <n v="0"/>
    <n v="0"/>
    <x v="3"/>
    <x v="1"/>
    <n v="48"/>
    <x v="0"/>
    <x v="5"/>
    <x v="1"/>
    <s v="NULL"/>
    <s v="NULL"/>
    <x v="0"/>
    <s v="NULL"/>
    <x v="0"/>
    <x v="0"/>
    <s v="NULL"/>
    <s v="NULL"/>
    <x v="0"/>
    <s v="NULL"/>
    <x v="0"/>
    <n v="15558.26"/>
    <x v="0"/>
    <n v="16"/>
    <x v="4"/>
    <n v="0"/>
    <x v="0"/>
    <n v="12940.45"/>
    <x v="4"/>
    <n v="0.99460000000000004"/>
    <x v="4"/>
    <x v="0"/>
    <x v="12"/>
    <n v="0"/>
    <x v="0"/>
    <x v="0"/>
  </r>
  <r>
    <x v="29"/>
    <x v="4"/>
    <s v="D1809001"/>
    <s v="D1809001"/>
    <n v="30024814"/>
    <s v="Recolocado"/>
    <n v="0"/>
    <n v="0"/>
    <n v="0"/>
    <n v="0"/>
    <x v="3"/>
    <x v="1"/>
    <n v="36"/>
    <x v="1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9"/>
    <x v="4"/>
    <s v="D1833001"/>
    <s v="D1833001"/>
    <n v="30025331"/>
    <s v="Recolocado"/>
    <n v="1"/>
    <n v="0"/>
    <n v="0"/>
    <n v="0"/>
    <x v="3"/>
    <x v="1"/>
    <n v="21"/>
    <x v="4"/>
    <x v="3"/>
    <x v="2"/>
    <s v="NULL"/>
    <s v="NULL"/>
    <x v="0"/>
    <s v="NULL"/>
    <x v="0"/>
    <x v="0"/>
    <s v="NULL"/>
    <s v="NULL"/>
    <x v="0"/>
    <s v="NULL"/>
    <x v="2"/>
    <n v="2955.71"/>
    <x v="2"/>
    <n v="141"/>
    <x v="3"/>
    <n v="0"/>
    <x v="0"/>
    <n v="923.62"/>
    <x v="3"/>
    <n v="1"/>
    <x v="4"/>
    <x v="0"/>
    <x v="1"/>
    <n v="1"/>
    <x v="1"/>
    <x v="1"/>
  </r>
  <r>
    <x v="29"/>
    <x v="4"/>
    <s v="D1842001"/>
    <s v="D1842001"/>
    <n v="30024359"/>
    <s v="Recolocado"/>
    <n v="0"/>
    <n v="0"/>
    <n v="0"/>
    <n v="0"/>
    <x v="3"/>
    <x v="1"/>
    <n v="22"/>
    <x v="4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9"/>
    <x v="4"/>
    <s v="D1843001"/>
    <s v="D1843001"/>
    <n v="30024557"/>
    <s v="Recolocado"/>
    <n v="0"/>
    <n v="0"/>
    <n v="0"/>
    <n v="0"/>
    <x v="3"/>
    <x v="1"/>
    <n v="48"/>
    <x v="0"/>
    <x v="3"/>
    <x v="3"/>
    <s v="NULL"/>
    <s v="NULL"/>
    <x v="0"/>
    <s v="NULL"/>
    <x v="0"/>
    <x v="0"/>
    <s v="NULL"/>
    <s v="NULL"/>
    <x v="0"/>
    <s v="NULL"/>
    <x v="2"/>
    <n v="1276.52"/>
    <x v="4"/>
    <n v="452"/>
    <x v="3"/>
    <n v="1276.52"/>
    <x v="2"/>
    <s v="NULL"/>
    <x v="1"/>
    <s v="NULL"/>
    <x v="1"/>
    <x v="0"/>
    <x v="1"/>
    <n v="11"/>
    <x v="1"/>
    <x v="1"/>
  </r>
  <r>
    <x v="29"/>
    <x v="4"/>
    <s v="D1855001"/>
    <s v="D1855001"/>
    <n v="30024763"/>
    <s v="Recolocado"/>
    <n v="0"/>
    <n v="0"/>
    <n v="0"/>
    <n v="0"/>
    <x v="3"/>
    <x v="1"/>
    <n v="36"/>
    <x v="1"/>
    <x v="3"/>
    <x v="0"/>
    <s v="NULL"/>
    <s v="NULL"/>
    <x v="0"/>
    <s v="NULL"/>
    <x v="0"/>
    <x v="0"/>
    <s v="NULL"/>
    <s v="NULL"/>
    <x v="0"/>
    <s v="NULL"/>
    <x v="2"/>
    <n v="184.11"/>
    <x v="6"/>
    <n v="1199"/>
    <x v="3"/>
    <n v="184.11"/>
    <x v="0"/>
    <s v="NULL"/>
    <x v="1"/>
    <s v="NULL"/>
    <x v="1"/>
    <x v="0"/>
    <x v="1"/>
    <n v="12"/>
    <x v="1"/>
    <x v="1"/>
  </r>
  <r>
    <x v="29"/>
    <x v="4"/>
    <s v="D1858001"/>
    <s v="D1858001"/>
    <n v="30024708"/>
    <s v="Recolocado"/>
    <n v="0"/>
    <n v="0"/>
    <n v="0"/>
    <n v="0"/>
    <x v="3"/>
    <x v="1"/>
    <n v="43"/>
    <x v="7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9"/>
    <x v="4"/>
    <s v="D1867001"/>
    <s v="D1867001"/>
    <n v="30023961"/>
    <s v="Recolocado"/>
    <n v="0"/>
    <n v="0"/>
    <n v="0"/>
    <n v="0"/>
    <x v="3"/>
    <x v="1"/>
    <n v="37"/>
    <x v="1"/>
    <x v="3"/>
    <x v="1"/>
    <s v="NULL"/>
    <s v="NULL"/>
    <x v="0"/>
    <s v="NULL"/>
    <x v="0"/>
    <x v="0"/>
    <s v="NULL"/>
    <s v="NULL"/>
    <x v="0"/>
    <s v="NULL"/>
    <x v="2"/>
    <n v="884.11"/>
    <x v="3"/>
    <n v="3869"/>
    <x v="3"/>
    <n v="884.11"/>
    <x v="5"/>
    <s v="NULL"/>
    <x v="1"/>
    <s v="NULL"/>
    <x v="1"/>
    <x v="5"/>
    <x v="1"/>
    <n v="5"/>
    <x v="1"/>
    <x v="12"/>
  </r>
  <r>
    <x v="29"/>
    <x v="4"/>
    <s v="D1871001"/>
    <s v="D1871001"/>
    <n v="30025954"/>
    <s v="Recolocado"/>
    <n v="0"/>
    <n v="0"/>
    <n v="0"/>
    <n v="0"/>
    <x v="3"/>
    <x v="1"/>
    <n v="21"/>
    <x v="4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9"/>
    <x v="4"/>
    <s v="D1885001"/>
    <s v="D1885001"/>
    <n v="30022924"/>
    <s v="Recolocado"/>
    <n v="0"/>
    <n v="0"/>
    <n v="0"/>
    <n v="0"/>
    <x v="3"/>
    <x v="1"/>
    <n v="30"/>
    <x v="3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9"/>
    <x v="4"/>
    <s v="D1966001"/>
    <s v="D1966001"/>
    <n v="30026740"/>
    <s v="Recolocado"/>
    <n v="1"/>
    <n v="0"/>
    <n v="0"/>
    <n v="0"/>
    <x v="3"/>
    <x v="1"/>
    <n v="33"/>
    <x v="6"/>
    <x v="3"/>
    <x v="0"/>
    <s v="NULL"/>
    <s v="NULL"/>
    <x v="0"/>
    <s v="NULL"/>
    <x v="0"/>
    <x v="0"/>
    <s v="NULL"/>
    <s v="NULL"/>
    <x v="0"/>
    <s v="NULL"/>
    <x v="2"/>
    <n v="3641.86"/>
    <x v="5"/>
    <n v="993"/>
    <x v="3"/>
    <n v="3641.86"/>
    <x v="3"/>
    <s v="NULL"/>
    <x v="1"/>
    <s v="NULL"/>
    <x v="1"/>
    <x v="0"/>
    <x v="1"/>
    <n v="12"/>
    <x v="1"/>
    <x v="1"/>
  </r>
  <r>
    <x v="29"/>
    <x v="4"/>
    <s v="D1978001"/>
    <s v="D1978001"/>
    <n v="30025040"/>
    <s v="Recolocado"/>
    <n v="0"/>
    <n v="0"/>
    <n v="0"/>
    <n v="0"/>
    <x v="3"/>
    <x v="1"/>
    <n v="24"/>
    <x v="4"/>
    <x v="3"/>
    <x v="0"/>
    <s v="NULL"/>
    <s v="NULL"/>
    <x v="0"/>
    <s v="NULL"/>
    <x v="0"/>
    <x v="0"/>
    <s v="NULL"/>
    <s v="NULL"/>
    <x v="0"/>
    <s v="NULL"/>
    <x v="2"/>
    <n v="3155.35"/>
    <x v="5"/>
    <n v="123"/>
    <x v="3"/>
    <n v="0"/>
    <x v="0"/>
    <n v="1600"/>
    <x v="5"/>
    <n v="1"/>
    <x v="4"/>
    <x v="0"/>
    <x v="4"/>
    <n v="0"/>
    <x v="6"/>
    <x v="0"/>
  </r>
  <r>
    <x v="29"/>
    <x v="4"/>
    <s v="D1990001"/>
    <s v="D1990001"/>
    <n v="30026793"/>
    <s v="Recolocado"/>
    <n v="0"/>
    <n v="0"/>
    <n v="0"/>
    <n v="0"/>
    <x v="3"/>
    <x v="1"/>
    <n v="43"/>
    <x v="7"/>
    <x v="3"/>
    <x v="0"/>
    <s v="NULL"/>
    <s v="NULL"/>
    <x v="0"/>
    <s v="NULL"/>
    <x v="0"/>
    <x v="0"/>
    <s v="NULL"/>
    <s v="NULL"/>
    <x v="0"/>
    <s v="NULL"/>
    <x v="2"/>
    <n v="426.91"/>
    <x v="6"/>
    <n v="796"/>
    <x v="3"/>
    <n v="426.91"/>
    <x v="0"/>
    <s v="NULL"/>
    <x v="1"/>
    <s v="NULL"/>
    <x v="1"/>
    <x v="0"/>
    <x v="1"/>
    <n v="12"/>
    <x v="1"/>
    <x v="1"/>
  </r>
  <r>
    <x v="29"/>
    <x v="4"/>
    <s v="D1995001"/>
    <s v="D1995001"/>
    <n v="30023474"/>
    <s v="Recolocado"/>
    <n v="0"/>
    <n v="0"/>
    <n v="0"/>
    <n v="0"/>
    <x v="3"/>
    <x v="1"/>
    <n v="39"/>
    <x v="1"/>
    <x v="3"/>
    <x v="1"/>
    <s v="NULL"/>
    <s v="NULL"/>
    <x v="0"/>
    <s v="NULL"/>
    <x v="0"/>
    <x v="0"/>
    <s v="NULL"/>
    <s v="NULL"/>
    <x v="0"/>
    <s v="NULL"/>
    <x v="2"/>
    <n v="63.08"/>
    <x v="6"/>
    <n v="908"/>
    <x v="3"/>
    <n v="63.08"/>
    <x v="0"/>
    <s v="NULL"/>
    <x v="1"/>
    <s v="NULL"/>
    <x v="1"/>
    <x v="0"/>
    <x v="1"/>
    <n v="12"/>
    <x v="1"/>
    <x v="1"/>
  </r>
  <r>
    <x v="29"/>
    <x v="4"/>
    <s v="D1997001"/>
    <s v="D1997001"/>
    <n v="30024178"/>
    <s v="Recolocado"/>
    <n v="0"/>
    <n v="0"/>
    <n v="0"/>
    <n v="0"/>
    <x v="3"/>
    <x v="1"/>
    <n v="25"/>
    <x v="4"/>
    <x v="3"/>
    <x v="0"/>
    <s v="NULL"/>
    <s v="NULL"/>
    <x v="0"/>
    <s v="NULL"/>
    <x v="0"/>
    <x v="0"/>
    <s v="NULL"/>
    <s v="NULL"/>
    <x v="0"/>
    <s v="NULL"/>
    <x v="4"/>
    <n v="2170.31"/>
    <x v="2"/>
    <n v="39"/>
    <x v="5"/>
    <n v="0"/>
    <x v="0"/>
    <n v="3558.6"/>
    <x v="6"/>
    <n v="0.89049999999999996"/>
    <x v="8"/>
    <x v="0"/>
    <x v="7"/>
    <n v="0"/>
    <x v="10"/>
    <x v="0"/>
  </r>
  <r>
    <x v="29"/>
    <x v="4"/>
    <s v="D2007001"/>
    <s v="D2007001"/>
    <n v="30024992"/>
    <s v="Recolocado"/>
    <n v="0"/>
    <n v="0"/>
    <n v="0"/>
    <n v="0"/>
    <x v="3"/>
    <x v="1"/>
    <n v="56"/>
    <x v="8"/>
    <x v="3"/>
    <x v="2"/>
    <s v="NULL"/>
    <s v="NULL"/>
    <x v="0"/>
    <s v="NULL"/>
    <x v="0"/>
    <x v="0"/>
    <s v="NULL"/>
    <s v="NULL"/>
    <x v="0"/>
    <s v="NULL"/>
    <x v="0"/>
    <n v="10418.27"/>
    <x v="0"/>
    <n v="6"/>
    <x v="2"/>
    <n v="0"/>
    <x v="0"/>
    <n v="500"/>
    <x v="2"/>
    <n v="1"/>
    <x v="4"/>
    <x v="0"/>
    <x v="0"/>
    <n v="0"/>
    <x v="0"/>
    <x v="0"/>
  </r>
  <r>
    <x v="29"/>
    <x v="4"/>
    <s v="D2017001"/>
    <s v="D2017001"/>
    <n v="30026843"/>
    <s v="Recolocado"/>
    <n v="0"/>
    <n v="0"/>
    <n v="0"/>
    <n v="0"/>
    <x v="3"/>
    <x v="1"/>
    <n v="34"/>
    <x v="6"/>
    <x v="3"/>
    <x v="0"/>
    <s v="NULL"/>
    <s v="NULL"/>
    <x v="0"/>
    <s v="NULL"/>
    <x v="0"/>
    <x v="0"/>
    <s v="NULL"/>
    <s v="NULL"/>
    <x v="0"/>
    <s v="NULL"/>
    <x v="2"/>
    <n v="3584.03"/>
    <x v="5"/>
    <n v="268"/>
    <x v="3"/>
    <n v="1878.89"/>
    <x v="2"/>
    <n v="4200"/>
    <x v="7"/>
    <n v="0.95989999999999998"/>
    <x v="4"/>
    <x v="0"/>
    <x v="2"/>
    <n v="0"/>
    <x v="6"/>
    <x v="0"/>
  </r>
  <r>
    <x v="29"/>
    <x v="4"/>
    <s v="D2021001"/>
    <s v="D2021001"/>
    <n v="30025352"/>
    <s v="Recolocado"/>
    <n v="0"/>
    <n v="0"/>
    <n v="0"/>
    <n v="0"/>
    <x v="3"/>
    <x v="1"/>
    <n v="32"/>
    <x v="6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9"/>
    <x v="4"/>
    <s v="D2026001"/>
    <s v="D2026001"/>
    <n v="30027464"/>
    <s v="Recolocado"/>
    <n v="0"/>
    <n v="0"/>
    <n v="0"/>
    <n v="0"/>
    <x v="3"/>
    <x v="1"/>
    <n v="38"/>
    <x v="1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29"/>
    <x v="4"/>
    <s v="D2042001"/>
    <s v="D2042001"/>
    <n v="30027793"/>
    <s v="Recolocado"/>
    <n v="0"/>
    <n v="0"/>
    <n v="0"/>
    <n v="0"/>
    <x v="3"/>
    <x v="1"/>
    <n v="47"/>
    <x v="0"/>
    <x v="3"/>
    <x v="0"/>
    <s v="NULL"/>
    <s v="NULL"/>
    <x v="0"/>
    <s v="NULL"/>
    <x v="0"/>
    <x v="0"/>
    <s v="NULL"/>
    <s v="NULL"/>
    <x v="0"/>
    <s v="NULL"/>
    <x v="2"/>
    <n v="2233.62"/>
    <x v="2"/>
    <n v="810"/>
    <x v="3"/>
    <n v="0"/>
    <x v="0"/>
    <n v="513.72"/>
    <x v="3"/>
    <n v="1"/>
    <x v="4"/>
    <x v="0"/>
    <x v="1"/>
    <n v="12"/>
    <x v="1"/>
    <x v="1"/>
  </r>
  <r>
    <x v="29"/>
    <x v="4"/>
    <s v="D2060001"/>
    <s v="D2060001"/>
    <n v="30026927"/>
    <s v="Recolocado"/>
    <n v="0"/>
    <n v="0"/>
    <n v="0"/>
    <n v="0"/>
    <x v="3"/>
    <x v="1"/>
    <n v="26"/>
    <x v="3"/>
    <x v="3"/>
    <x v="2"/>
    <s v="NULL"/>
    <s v="NULL"/>
    <x v="0"/>
    <s v="NULL"/>
    <x v="0"/>
    <x v="0"/>
    <s v="NULL"/>
    <s v="NULL"/>
    <x v="0"/>
    <s v="NULL"/>
    <x v="2"/>
    <n v="1637.14"/>
    <x v="4"/>
    <n v="422"/>
    <x v="3"/>
    <n v="0"/>
    <x v="0"/>
    <s v="NULL"/>
    <x v="1"/>
    <s v="NULL"/>
    <x v="1"/>
    <x v="0"/>
    <x v="1"/>
    <n v="4"/>
    <x v="1"/>
    <x v="1"/>
  </r>
  <r>
    <x v="29"/>
    <x v="4"/>
    <s v="D2092001"/>
    <s v="D2092001"/>
    <n v="30024421"/>
    <s v="Recolocado"/>
    <n v="0"/>
    <n v="0"/>
    <n v="0"/>
    <n v="0"/>
    <x v="3"/>
    <x v="1"/>
    <n v="38"/>
    <x v="1"/>
    <x v="3"/>
    <x v="1"/>
    <s v="NULL"/>
    <s v="NULL"/>
    <x v="0"/>
    <s v="NULL"/>
    <x v="0"/>
    <x v="0"/>
    <s v="NULL"/>
    <s v="NULL"/>
    <x v="0"/>
    <s v="NULL"/>
    <x v="2"/>
    <n v="1130.48"/>
    <x v="4"/>
    <n v="1876"/>
    <x v="3"/>
    <n v="1130.48"/>
    <x v="2"/>
    <n v="500"/>
    <x v="2"/>
    <n v="0"/>
    <x v="0"/>
    <x v="5"/>
    <x v="1"/>
    <n v="5"/>
    <x v="1"/>
    <x v="12"/>
  </r>
  <r>
    <x v="29"/>
    <x v="4"/>
    <s v="D2112001"/>
    <s v="D2112001"/>
    <n v="30029432"/>
    <s v="Recolocado"/>
    <n v="0"/>
    <n v="0"/>
    <n v="0"/>
    <n v="0"/>
    <x v="3"/>
    <x v="1"/>
    <n v="48"/>
    <x v="0"/>
    <x v="3"/>
    <x v="1"/>
    <s v="NULL"/>
    <s v="NULL"/>
    <x v="0"/>
    <s v="NULL"/>
    <x v="0"/>
    <x v="0"/>
    <s v="NULL"/>
    <s v="NULL"/>
    <x v="0"/>
    <s v="NULL"/>
    <x v="0"/>
    <n v="4698.34"/>
    <x v="7"/>
    <n v="0"/>
    <x v="0"/>
    <n v="0"/>
    <x v="0"/>
    <n v="19020.900000000001"/>
    <x v="4"/>
    <n v="8.5599999999999996E-2"/>
    <x v="10"/>
    <x v="0"/>
    <x v="0"/>
    <n v="0"/>
    <x v="0"/>
    <x v="0"/>
  </r>
  <r>
    <x v="29"/>
    <x v="4"/>
    <s v="D2116001"/>
    <s v="D2116001"/>
    <n v="30028274"/>
    <s v="Recolocado"/>
    <n v="0"/>
    <n v="0"/>
    <n v="0"/>
    <n v="0"/>
    <x v="3"/>
    <x v="1"/>
    <n v="41"/>
    <x v="7"/>
    <x v="3"/>
    <x v="0"/>
    <s v="NULL"/>
    <s v="NULL"/>
    <x v="0"/>
    <s v="NULL"/>
    <x v="0"/>
    <x v="0"/>
    <s v="NULL"/>
    <s v="NULL"/>
    <x v="0"/>
    <s v="NULL"/>
    <x v="4"/>
    <n v="3332.3"/>
    <x v="5"/>
    <n v="36"/>
    <x v="5"/>
    <n v="0"/>
    <x v="0"/>
    <s v="NULL"/>
    <x v="1"/>
    <s v="NULL"/>
    <x v="1"/>
    <x v="0"/>
    <x v="6"/>
    <n v="0"/>
    <x v="0"/>
    <x v="0"/>
  </r>
  <r>
    <x v="29"/>
    <x v="4"/>
    <s v="D2135001"/>
    <s v="D2135001"/>
    <n v="30028787"/>
    <s v="Recolocado"/>
    <n v="0"/>
    <n v="0"/>
    <n v="0"/>
    <n v="0"/>
    <x v="3"/>
    <x v="1"/>
    <n v="31"/>
    <x v="6"/>
    <x v="3"/>
    <x v="2"/>
    <s v="NULL"/>
    <s v="NULL"/>
    <x v="0"/>
    <s v="NULL"/>
    <x v="0"/>
    <x v="0"/>
    <s v="NULL"/>
    <s v="NULL"/>
    <x v="0"/>
    <s v="NULL"/>
    <x v="2"/>
    <n v="319.42"/>
    <x v="6"/>
    <n v="912"/>
    <x v="3"/>
    <n v="319.42"/>
    <x v="0"/>
    <s v="NULL"/>
    <x v="1"/>
    <s v="NULL"/>
    <x v="1"/>
    <x v="0"/>
    <x v="1"/>
    <n v="12"/>
    <x v="1"/>
    <x v="1"/>
  </r>
  <r>
    <x v="30"/>
    <x v="5"/>
    <s v="B9346002"/>
    <s v="B9346002"/>
    <n v="30034490"/>
    <s v="Recolocado"/>
    <n v="0"/>
    <n v="0"/>
    <n v="0"/>
    <n v="0"/>
    <x v="3"/>
    <x v="1"/>
    <n v="39"/>
    <x v="1"/>
    <x v="3"/>
    <x v="0"/>
    <s v="NULL"/>
    <s v="NULL"/>
    <x v="0"/>
    <s v="NULL"/>
    <x v="0"/>
    <x v="0"/>
    <s v="NULL"/>
    <s v="NULL"/>
    <x v="0"/>
    <s v="NULL"/>
    <x v="2"/>
    <n v="820.48"/>
    <x v="3"/>
    <n v="2186"/>
    <x v="3"/>
    <n v="820.48"/>
    <x v="5"/>
    <s v="NULL"/>
    <x v="1"/>
    <s v="NULL"/>
    <x v="1"/>
    <x v="0"/>
    <x v="1"/>
    <n v="12"/>
    <x v="1"/>
    <x v="1"/>
  </r>
  <r>
    <x v="30"/>
    <x v="5"/>
    <s v="C3228002"/>
    <s v="C3228002"/>
    <n v="30032224"/>
    <s v="Recolocado"/>
    <n v="0"/>
    <n v="0"/>
    <n v="0"/>
    <n v="0"/>
    <x v="3"/>
    <x v="1"/>
    <n v="38"/>
    <x v="1"/>
    <x v="5"/>
    <x v="0"/>
    <s v="NULL"/>
    <s v="NULL"/>
    <x v="0"/>
    <s v="NULL"/>
    <x v="0"/>
    <x v="0"/>
    <s v="NULL"/>
    <s v="NULL"/>
    <x v="0"/>
    <s v="NULL"/>
    <x v="2"/>
    <n v="1097.17"/>
    <x v="4"/>
    <n v="1242"/>
    <x v="3"/>
    <n v="1097.17"/>
    <x v="2"/>
    <s v="NULL"/>
    <x v="1"/>
    <s v="NULL"/>
    <x v="1"/>
    <x v="11"/>
    <x v="5"/>
    <n v="8"/>
    <x v="0"/>
    <x v="5"/>
  </r>
  <r>
    <x v="30"/>
    <x v="5"/>
    <s v="D2099001"/>
    <s v="D2099001"/>
    <n v="30027958"/>
    <s v="Recolocado"/>
    <n v="0"/>
    <n v="0"/>
    <n v="0"/>
    <n v="0"/>
    <x v="3"/>
    <x v="1"/>
    <n v="36"/>
    <x v="1"/>
    <x v="3"/>
    <x v="2"/>
    <s v="NULL"/>
    <s v="NULL"/>
    <x v="0"/>
    <s v="NULL"/>
    <x v="0"/>
    <x v="0"/>
    <s v="NULL"/>
    <s v="NULL"/>
    <x v="0"/>
    <s v="NULL"/>
    <x v="2"/>
    <n v="933.46"/>
    <x v="3"/>
    <n v="407"/>
    <x v="3"/>
    <n v="933.46"/>
    <x v="5"/>
    <s v="NULL"/>
    <x v="1"/>
    <s v="NULL"/>
    <x v="1"/>
    <x v="0"/>
    <x v="1"/>
    <n v="10"/>
    <x v="1"/>
    <x v="1"/>
  </r>
  <r>
    <x v="30"/>
    <x v="5"/>
    <s v="D2107001"/>
    <s v="D2107001"/>
    <n v="30025875"/>
    <s v="Recolocado"/>
    <n v="0"/>
    <n v="0"/>
    <n v="0"/>
    <n v="0"/>
    <x v="3"/>
    <x v="1"/>
    <n v="35"/>
    <x v="6"/>
    <x v="3"/>
    <x v="2"/>
    <s v="NULL"/>
    <s v="NULL"/>
    <x v="0"/>
    <s v="NULL"/>
    <x v="0"/>
    <x v="0"/>
    <s v="NULL"/>
    <s v="NULL"/>
    <x v="0"/>
    <s v="NULL"/>
    <x v="2"/>
    <n v="585.23"/>
    <x v="3"/>
    <n v="396"/>
    <x v="3"/>
    <n v="585.23"/>
    <x v="5"/>
    <s v="NULL"/>
    <x v="1"/>
    <s v="NULL"/>
    <x v="1"/>
    <x v="0"/>
    <x v="1"/>
    <n v="10"/>
    <x v="1"/>
    <x v="1"/>
  </r>
  <r>
    <x v="30"/>
    <x v="5"/>
    <s v="D2133002"/>
    <s v="D2133002"/>
    <n v="30033573"/>
    <s v="Recolocado"/>
    <n v="0"/>
    <n v="0"/>
    <n v="0"/>
    <n v="0"/>
    <x v="3"/>
    <x v="1"/>
    <n v="41"/>
    <x v="7"/>
    <x v="3"/>
    <x v="1"/>
    <s v="NULL"/>
    <s v="NULL"/>
    <x v="0"/>
    <s v="NULL"/>
    <x v="0"/>
    <x v="0"/>
    <s v="NULL"/>
    <s v="NULL"/>
    <x v="0"/>
    <s v="NULL"/>
    <x v="0"/>
    <n v="9989.1"/>
    <x v="0"/>
    <n v="26"/>
    <x v="4"/>
    <n v="0"/>
    <x v="0"/>
    <n v="8300"/>
    <x v="4"/>
    <n v="0.91810000000000003"/>
    <x v="4"/>
    <x v="0"/>
    <x v="11"/>
    <n v="0"/>
    <x v="2"/>
    <x v="0"/>
  </r>
  <r>
    <x v="30"/>
    <x v="5"/>
    <s v="D2136001"/>
    <s v="D2136001"/>
    <n v="30029173"/>
    <s v="Recolocado"/>
    <n v="0"/>
    <n v="0"/>
    <n v="0"/>
    <n v="0"/>
    <x v="3"/>
    <x v="1"/>
    <n v="27"/>
    <x v="3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0"/>
    <x v="5"/>
    <s v="D2137001"/>
    <s v="D2137001"/>
    <n v="30026641"/>
    <s v="Recolocado"/>
    <n v="1"/>
    <n v="0"/>
    <n v="0"/>
    <n v="0"/>
    <x v="3"/>
    <x v="1"/>
    <n v="37"/>
    <x v="1"/>
    <x v="3"/>
    <x v="0"/>
    <s v="NULL"/>
    <s v="NULL"/>
    <x v="0"/>
    <s v="NULL"/>
    <x v="0"/>
    <x v="0"/>
    <s v="NULL"/>
    <s v="NULL"/>
    <x v="0"/>
    <s v="NULL"/>
    <x v="2"/>
    <n v="4337.57"/>
    <x v="7"/>
    <n v="2644"/>
    <x v="3"/>
    <n v="4337.57"/>
    <x v="7"/>
    <s v="NULL"/>
    <x v="1"/>
    <s v="NULL"/>
    <x v="1"/>
    <x v="0"/>
    <x v="1"/>
    <n v="12"/>
    <x v="1"/>
    <x v="1"/>
  </r>
  <r>
    <x v="30"/>
    <x v="5"/>
    <s v="D2157001"/>
    <s v="D2157001"/>
    <n v="30028178"/>
    <s v="Recolocado"/>
    <n v="0"/>
    <n v="0"/>
    <n v="0"/>
    <n v="0"/>
    <x v="3"/>
    <x v="1"/>
    <n v="55"/>
    <x v="5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0"/>
    <x v="5"/>
    <s v="D2158001"/>
    <s v="D2158001"/>
    <n v="30029519"/>
    <s v="Recolocado"/>
    <n v="1"/>
    <n v="0"/>
    <n v="0"/>
    <n v="0"/>
    <x v="3"/>
    <x v="1"/>
    <n v="53"/>
    <x v="5"/>
    <x v="5"/>
    <x v="3"/>
    <s v="NULL"/>
    <s v="NULL"/>
    <x v="0"/>
    <s v="NULL"/>
    <x v="0"/>
    <x v="0"/>
    <s v="NULL"/>
    <s v="NULL"/>
    <x v="0"/>
    <s v="NULL"/>
    <x v="2"/>
    <n v="249.46"/>
    <x v="6"/>
    <n v="2081"/>
    <x v="3"/>
    <n v="249.46"/>
    <x v="0"/>
    <s v="NULL"/>
    <x v="1"/>
    <s v="NULL"/>
    <x v="1"/>
    <x v="8"/>
    <x v="1"/>
    <n v="4"/>
    <x v="1"/>
    <x v="2"/>
  </r>
  <r>
    <x v="30"/>
    <x v="5"/>
    <s v="D2159001"/>
    <s v="D2159001"/>
    <n v="30026680"/>
    <s v="Recolocado"/>
    <n v="0"/>
    <n v="0"/>
    <n v="0"/>
    <n v="0"/>
    <x v="3"/>
    <x v="1"/>
    <n v="29"/>
    <x v="3"/>
    <x v="3"/>
    <x v="0"/>
    <s v="NULL"/>
    <s v="NULL"/>
    <x v="0"/>
    <s v="NULL"/>
    <x v="0"/>
    <x v="0"/>
    <s v="NULL"/>
    <s v="NULL"/>
    <x v="0"/>
    <s v="NULL"/>
    <x v="2"/>
    <n v="3600"/>
    <x v="5"/>
    <n v="1657"/>
    <x v="3"/>
    <n v="1424.91"/>
    <x v="2"/>
    <s v="NULL"/>
    <x v="1"/>
    <s v="NULL"/>
    <x v="1"/>
    <x v="3"/>
    <x v="2"/>
    <n v="5"/>
    <x v="0"/>
    <x v="12"/>
  </r>
  <r>
    <x v="30"/>
    <x v="5"/>
    <s v="D2160001"/>
    <s v="D2160001"/>
    <n v="30027131"/>
    <s v="Recolocado"/>
    <n v="0"/>
    <n v="0"/>
    <n v="0"/>
    <n v="0"/>
    <x v="3"/>
    <x v="1"/>
    <n v="47"/>
    <x v="0"/>
    <x v="3"/>
    <x v="2"/>
    <s v="NULL"/>
    <s v="NULL"/>
    <x v="0"/>
    <s v="NULL"/>
    <x v="0"/>
    <x v="0"/>
    <s v="NULL"/>
    <s v="NULL"/>
    <x v="0"/>
    <s v="NULL"/>
    <x v="2"/>
    <n v="284.5"/>
    <x v="6"/>
    <n v="4173"/>
    <x v="3"/>
    <n v="284.5"/>
    <x v="0"/>
    <s v="NULL"/>
    <x v="1"/>
    <s v="NULL"/>
    <x v="1"/>
    <x v="8"/>
    <x v="1"/>
    <n v="4"/>
    <x v="1"/>
    <x v="2"/>
  </r>
  <r>
    <x v="30"/>
    <x v="5"/>
    <s v="D2198001"/>
    <s v="D2198001"/>
    <n v="30028962"/>
    <s v="Recolocado"/>
    <n v="0"/>
    <n v="0"/>
    <n v="0"/>
    <n v="0"/>
    <x v="3"/>
    <x v="1"/>
    <n v="49"/>
    <x v="0"/>
    <x v="3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0"/>
    <x v="5"/>
    <s v="D2258001"/>
    <s v="D2258001"/>
    <n v="30030578"/>
    <s v="Recolocado"/>
    <n v="0"/>
    <n v="0"/>
    <n v="0"/>
    <n v="0"/>
    <x v="3"/>
    <x v="1"/>
    <n v="51"/>
    <x v="5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0"/>
    <x v="5"/>
    <s v="D2271001"/>
    <s v="D2271001"/>
    <n v="30031034"/>
    <s v="Recolocado"/>
    <n v="0"/>
    <n v="0"/>
    <n v="0"/>
    <n v="0"/>
    <x v="3"/>
    <x v="1"/>
    <n v="45"/>
    <x v="7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0"/>
    <x v="5"/>
    <s v="D2309001"/>
    <s v="D2309001"/>
    <n v="30031148"/>
    <s v="Recolocado"/>
    <n v="0"/>
    <n v="0"/>
    <n v="0"/>
    <n v="0"/>
    <x v="3"/>
    <x v="1"/>
    <n v="35"/>
    <x v="6"/>
    <x v="3"/>
    <x v="0"/>
    <s v="NULL"/>
    <s v="NULL"/>
    <x v="0"/>
    <s v="NULL"/>
    <x v="0"/>
    <x v="0"/>
    <s v="NULL"/>
    <s v="NULL"/>
    <x v="0"/>
    <s v="NULL"/>
    <x v="0"/>
    <n v="7657.55"/>
    <x v="0"/>
    <n v="2"/>
    <x v="2"/>
    <n v="0"/>
    <x v="0"/>
    <n v="7050.47"/>
    <x v="4"/>
    <n v="0.54259999999999997"/>
    <x v="2"/>
    <x v="0"/>
    <x v="0"/>
    <n v="0"/>
    <x v="0"/>
    <x v="0"/>
  </r>
  <r>
    <x v="30"/>
    <x v="5"/>
    <s v="D2325001"/>
    <s v="D2325001"/>
    <n v="30031386"/>
    <s v="Recolocado"/>
    <n v="0"/>
    <n v="0"/>
    <n v="0"/>
    <n v="0"/>
    <x v="3"/>
    <x v="1"/>
    <n v="24"/>
    <x v="4"/>
    <x v="3"/>
    <x v="2"/>
    <s v="NULL"/>
    <s v="NULL"/>
    <x v="0"/>
    <s v="NULL"/>
    <x v="0"/>
    <x v="0"/>
    <s v="NULL"/>
    <s v="NULL"/>
    <x v="0"/>
    <s v="NULL"/>
    <x v="3"/>
    <n v="3282.23"/>
    <x v="5"/>
    <n v="36"/>
    <x v="5"/>
    <n v="0"/>
    <x v="0"/>
    <n v="1500"/>
    <x v="5"/>
    <n v="0"/>
    <x v="0"/>
    <x v="0"/>
    <x v="11"/>
    <n v="0"/>
    <x v="10"/>
    <x v="0"/>
  </r>
  <r>
    <x v="30"/>
    <x v="5"/>
    <s v="D2335001"/>
    <s v="D2335001"/>
    <n v="30031446"/>
    <s v="Recolocado"/>
    <n v="1"/>
    <n v="0"/>
    <n v="0"/>
    <n v="0"/>
    <x v="3"/>
    <x v="1"/>
    <n v="29"/>
    <x v="3"/>
    <x v="3"/>
    <x v="2"/>
    <s v="NULL"/>
    <s v="NULL"/>
    <x v="0"/>
    <s v="NULL"/>
    <x v="0"/>
    <x v="0"/>
    <s v="NULL"/>
    <s v="NULL"/>
    <x v="0"/>
    <s v="NULL"/>
    <x v="0"/>
    <n v="4845.18"/>
    <x v="7"/>
    <n v="0"/>
    <x v="0"/>
    <n v="0"/>
    <x v="0"/>
    <n v="4845.18"/>
    <x v="7"/>
    <n v="1"/>
    <x v="4"/>
    <x v="12"/>
    <x v="4"/>
    <n v="0"/>
    <x v="0"/>
    <x v="0"/>
  </r>
  <r>
    <x v="30"/>
    <x v="5"/>
    <s v="D2338001"/>
    <s v="D2338001"/>
    <n v="30030646"/>
    <s v="Recolocado"/>
    <n v="1"/>
    <n v="0"/>
    <n v="1"/>
    <n v="0"/>
    <x v="1"/>
    <x v="1"/>
    <n v="32"/>
    <x v="6"/>
    <x v="3"/>
    <x v="0"/>
    <s v="NULL"/>
    <s v="NULL"/>
    <x v="0"/>
    <s v="NULL"/>
    <x v="0"/>
    <x v="0"/>
    <s v="NULL"/>
    <s v="NULL"/>
    <x v="0"/>
    <s v="NULL"/>
    <x v="5"/>
    <s v="NULL"/>
    <x v="1"/>
    <s v="NULL"/>
    <x v="1"/>
    <s v="NULL"/>
    <x v="1"/>
    <n v="750"/>
    <x v="3"/>
    <n v="0"/>
    <x v="0"/>
    <x v="1"/>
    <x v="1"/>
    <n v="0"/>
    <x v="1"/>
    <x v="0"/>
  </r>
  <r>
    <x v="30"/>
    <x v="5"/>
    <s v="D2340001"/>
    <s v="D2340001"/>
    <n v="30031504"/>
    <s v="Recolocado"/>
    <n v="0"/>
    <n v="0"/>
    <n v="0"/>
    <n v="0"/>
    <x v="3"/>
    <x v="1"/>
    <n v="35"/>
    <x v="6"/>
    <x v="3"/>
    <x v="0"/>
    <s v="NULL"/>
    <s v="NULL"/>
    <x v="0"/>
    <s v="NULL"/>
    <x v="0"/>
    <x v="0"/>
    <s v="NULL"/>
    <s v="NULL"/>
    <x v="0"/>
    <s v="NULL"/>
    <x v="2"/>
    <n v="1610.49"/>
    <x v="4"/>
    <n v="1936"/>
    <x v="3"/>
    <n v="1610.49"/>
    <x v="2"/>
    <s v="NULL"/>
    <x v="1"/>
    <s v="NULL"/>
    <x v="1"/>
    <x v="10"/>
    <x v="1"/>
    <n v="11"/>
    <x v="1"/>
    <x v="9"/>
  </r>
  <r>
    <x v="30"/>
    <x v="5"/>
    <s v="D2392001"/>
    <s v="D2392001"/>
    <n v="30031966"/>
    <s v="Recolocado"/>
    <n v="0"/>
    <n v="0"/>
    <n v="0"/>
    <n v="0"/>
    <x v="3"/>
    <x v="1"/>
    <n v="41"/>
    <x v="7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0"/>
    <x v="5"/>
    <s v="D2416001"/>
    <s v="D2416001"/>
    <n v="30030744"/>
    <s v="Recolocado"/>
    <n v="0"/>
    <n v="0"/>
    <n v="0"/>
    <n v="0"/>
    <x v="3"/>
    <x v="1"/>
    <n v="23"/>
    <x v="4"/>
    <x v="3"/>
    <x v="2"/>
    <s v="NULL"/>
    <s v="NULL"/>
    <x v="0"/>
    <s v="NULL"/>
    <x v="0"/>
    <x v="0"/>
    <s v="NULL"/>
    <s v="NULL"/>
    <x v="0"/>
    <s v="NULL"/>
    <x v="0"/>
    <n v="1022.78"/>
    <x v="4"/>
    <n v="0"/>
    <x v="0"/>
    <n v="0"/>
    <x v="0"/>
    <s v="NULL"/>
    <x v="1"/>
    <s v="NULL"/>
    <x v="1"/>
    <x v="12"/>
    <x v="4"/>
    <n v="0"/>
    <x v="0"/>
    <x v="0"/>
  </r>
  <r>
    <x v="30"/>
    <x v="5"/>
    <s v="D2432001"/>
    <s v="D2432001"/>
    <n v="30032255"/>
    <s v="Recolocado"/>
    <n v="0"/>
    <n v="0"/>
    <n v="0"/>
    <n v="0"/>
    <x v="3"/>
    <x v="1"/>
    <n v="32"/>
    <x v="6"/>
    <x v="3"/>
    <x v="0"/>
    <s v="NULL"/>
    <s v="NULL"/>
    <x v="0"/>
    <s v="NULL"/>
    <x v="0"/>
    <x v="0"/>
    <s v="NULL"/>
    <s v="NULL"/>
    <x v="0"/>
    <s v="NULL"/>
    <x v="2"/>
    <n v="2712.89"/>
    <x v="2"/>
    <n v="2887"/>
    <x v="3"/>
    <n v="2712.89"/>
    <x v="6"/>
    <s v="NULL"/>
    <x v="1"/>
    <s v="NULL"/>
    <x v="1"/>
    <x v="0"/>
    <x v="1"/>
    <n v="12"/>
    <x v="1"/>
    <x v="1"/>
  </r>
  <r>
    <x v="30"/>
    <x v="5"/>
    <s v="D2440001"/>
    <s v="D2440001"/>
    <n v="30031086"/>
    <s v="Recolocado"/>
    <n v="1"/>
    <n v="0"/>
    <n v="0"/>
    <n v="0"/>
    <x v="3"/>
    <x v="1"/>
    <n v="46"/>
    <x v="0"/>
    <x v="3"/>
    <x v="0"/>
    <s v="NULL"/>
    <s v="NULL"/>
    <x v="0"/>
    <s v="NULL"/>
    <x v="0"/>
    <x v="0"/>
    <s v="NULL"/>
    <s v="NULL"/>
    <x v="0"/>
    <s v="NULL"/>
    <x v="2"/>
    <n v="791.42"/>
    <x v="3"/>
    <n v="629"/>
    <x v="3"/>
    <n v="791.42"/>
    <x v="5"/>
    <s v="NULL"/>
    <x v="1"/>
    <s v="NULL"/>
    <x v="1"/>
    <x v="0"/>
    <x v="1"/>
    <n v="12"/>
    <x v="1"/>
    <x v="1"/>
  </r>
  <r>
    <x v="30"/>
    <x v="5"/>
    <s v="D2455001"/>
    <s v="D2455001"/>
    <n v="30032131"/>
    <s v="Recolocado"/>
    <n v="0"/>
    <n v="0"/>
    <n v="0"/>
    <n v="0"/>
    <x v="3"/>
    <x v="1"/>
    <n v="47"/>
    <x v="0"/>
    <x v="3"/>
    <x v="2"/>
    <s v="NULL"/>
    <s v="NULL"/>
    <x v="0"/>
    <s v="NULL"/>
    <x v="0"/>
    <x v="0"/>
    <s v="NULL"/>
    <s v="NULL"/>
    <x v="0"/>
    <s v="NULL"/>
    <x v="0"/>
    <n v="16317.63"/>
    <x v="0"/>
    <n v="0"/>
    <x v="0"/>
    <n v="0"/>
    <x v="0"/>
    <n v="750"/>
    <x v="3"/>
    <n v="0"/>
    <x v="0"/>
    <x v="0"/>
    <x v="0"/>
    <n v="0"/>
    <x v="0"/>
    <x v="0"/>
  </r>
  <r>
    <x v="30"/>
    <x v="5"/>
    <s v="D2468001"/>
    <s v="D2468001"/>
    <n v="30032906"/>
    <s v="Recolocado"/>
    <n v="0"/>
    <n v="0"/>
    <n v="0"/>
    <n v="0"/>
    <x v="3"/>
    <x v="1"/>
    <n v="26"/>
    <x v="3"/>
    <x v="5"/>
    <x v="0"/>
    <s v="NULL"/>
    <s v="NULL"/>
    <x v="0"/>
    <s v="NULL"/>
    <x v="0"/>
    <x v="0"/>
    <s v="NULL"/>
    <s v="NULL"/>
    <x v="0"/>
    <s v="NULL"/>
    <x v="0"/>
    <n v="8384.44"/>
    <x v="0"/>
    <n v="16"/>
    <x v="4"/>
    <n v="0"/>
    <x v="0"/>
    <s v="NULL"/>
    <x v="1"/>
    <s v="NULL"/>
    <x v="1"/>
    <x v="0"/>
    <x v="3"/>
    <n v="0"/>
    <x v="4"/>
    <x v="0"/>
  </r>
  <r>
    <x v="30"/>
    <x v="5"/>
    <s v="D2478001"/>
    <s v="D2478001"/>
    <n v="30032570"/>
    <s v="Recolocado"/>
    <n v="0"/>
    <n v="0"/>
    <n v="0"/>
    <n v="0"/>
    <x v="3"/>
    <x v="1"/>
    <n v="39"/>
    <x v="1"/>
    <x v="3"/>
    <x v="0"/>
    <s v="NULL"/>
    <s v="NULL"/>
    <x v="0"/>
    <s v="NULL"/>
    <x v="0"/>
    <x v="0"/>
    <s v="NULL"/>
    <s v="NULL"/>
    <x v="0"/>
    <s v="NULL"/>
    <x v="4"/>
    <n v="522.48"/>
    <x v="3"/>
    <n v="46"/>
    <x v="5"/>
    <n v="0"/>
    <x v="0"/>
    <n v="522.48"/>
    <x v="3"/>
    <n v="1"/>
    <x v="4"/>
    <x v="9"/>
    <x v="6"/>
    <n v="0"/>
    <x v="10"/>
    <x v="0"/>
  </r>
  <r>
    <x v="30"/>
    <x v="5"/>
    <s v="D2497001"/>
    <s v="D2497001"/>
    <n v="30032493"/>
    <s v="Recolocado"/>
    <n v="0"/>
    <n v="0"/>
    <n v="1"/>
    <n v="0"/>
    <x v="1"/>
    <x v="1"/>
    <n v="32"/>
    <x v="6"/>
    <x v="5"/>
    <x v="1"/>
    <s v="NULL"/>
    <s v="NULL"/>
    <x v="0"/>
    <s v="NULL"/>
    <x v="0"/>
    <x v="0"/>
    <s v="NULL"/>
    <s v="NULL"/>
    <x v="0"/>
    <s v="NULL"/>
    <x v="0"/>
    <n v="4209.76"/>
    <x v="7"/>
    <n v="21"/>
    <x v="4"/>
    <n v="0"/>
    <x v="0"/>
    <n v="873.7"/>
    <x v="3"/>
    <n v="1"/>
    <x v="4"/>
    <x v="0"/>
    <x v="12"/>
    <n v="0"/>
    <x v="4"/>
    <x v="0"/>
  </r>
  <r>
    <x v="30"/>
    <x v="5"/>
    <s v="D2514001"/>
    <s v="D2514001"/>
    <n v="30033748"/>
    <s v="Recolocado"/>
    <n v="0"/>
    <n v="0"/>
    <n v="0"/>
    <n v="0"/>
    <x v="3"/>
    <x v="1"/>
    <n v="28"/>
    <x v="3"/>
    <x v="3"/>
    <x v="0"/>
    <s v="NULL"/>
    <s v="NULL"/>
    <x v="0"/>
    <s v="NULL"/>
    <x v="0"/>
    <x v="0"/>
    <s v="NULL"/>
    <s v="NULL"/>
    <x v="0"/>
    <s v="NULL"/>
    <x v="0"/>
    <n v="11883.91"/>
    <x v="0"/>
    <n v="0"/>
    <x v="0"/>
    <n v="0"/>
    <x v="0"/>
    <n v="12870"/>
    <x v="4"/>
    <n v="0.79279999999999995"/>
    <x v="7"/>
    <x v="0"/>
    <x v="0"/>
    <n v="0"/>
    <x v="0"/>
    <x v="0"/>
  </r>
  <r>
    <x v="30"/>
    <x v="5"/>
    <s v="D2530001"/>
    <s v="D2530001"/>
    <n v="30034924"/>
    <s v="Recolocado"/>
    <n v="0"/>
    <n v="0"/>
    <n v="0"/>
    <n v="0"/>
    <x v="3"/>
    <x v="1"/>
    <n v="28"/>
    <x v="3"/>
    <x v="3"/>
    <x v="2"/>
    <s v="NULL"/>
    <s v="NULL"/>
    <x v="0"/>
    <s v="NULL"/>
    <x v="0"/>
    <x v="0"/>
    <s v="NULL"/>
    <s v="NULL"/>
    <x v="0"/>
    <s v="NULL"/>
    <x v="3"/>
    <n v="868.86"/>
    <x v="3"/>
    <n v="16"/>
    <x v="4"/>
    <n v="0"/>
    <x v="0"/>
    <n v="900"/>
    <x v="3"/>
    <n v="0.96540000000000004"/>
    <x v="4"/>
    <x v="4"/>
    <x v="2"/>
    <n v="0"/>
    <x v="4"/>
    <x v="0"/>
  </r>
  <r>
    <x v="30"/>
    <x v="5"/>
    <s v="D2534001"/>
    <s v="D2534001"/>
    <n v="30033643"/>
    <s v="Recolocado"/>
    <n v="0"/>
    <n v="0"/>
    <n v="0"/>
    <n v="0"/>
    <x v="3"/>
    <x v="1"/>
    <n v="47"/>
    <x v="0"/>
    <x v="3"/>
    <x v="2"/>
    <s v="NULL"/>
    <s v="NULL"/>
    <x v="0"/>
    <s v="NULL"/>
    <x v="0"/>
    <x v="0"/>
    <s v="NULL"/>
    <s v="NULL"/>
    <x v="0"/>
    <s v="NULL"/>
    <x v="2"/>
    <n v="541.86"/>
    <x v="3"/>
    <n v="3809"/>
    <x v="3"/>
    <n v="541.86"/>
    <x v="5"/>
    <s v="NULL"/>
    <x v="1"/>
    <s v="NULL"/>
    <x v="1"/>
    <x v="8"/>
    <x v="1"/>
    <n v="4"/>
    <x v="1"/>
    <x v="2"/>
  </r>
  <r>
    <x v="30"/>
    <x v="5"/>
    <s v="D2542001"/>
    <s v="D2542001"/>
    <n v="30033869"/>
    <s v="Recolocado"/>
    <n v="1"/>
    <n v="0"/>
    <n v="0"/>
    <n v="0"/>
    <x v="3"/>
    <x v="1"/>
    <n v="40"/>
    <x v="1"/>
    <x v="3"/>
    <x v="0"/>
    <s v="NULL"/>
    <s v="NULL"/>
    <x v="0"/>
    <s v="NULL"/>
    <x v="0"/>
    <x v="0"/>
    <s v="NULL"/>
    <s v="NULL"/>
    <x v="0"/>
    <s v="NULL"/>
    <x v="2"/>
    <n v="1314.94"/>
    <x v="4"/>
    <n v="187"/>
    <x v="3"/>
    <n v="1314.94"/>
    <x v="2"/>
    <n v="1500"/>
    <x v="5"/>
    <n v="0.87660000000000005"/>
    <x v="8"/>
    <x v="6"/>
    <x v="5"/>
    <n v="3"/>
    <x v="9"/>
    <x v="1"/>
  </r>
  <r>
    <x v="30"/>
    <x v="5"/>
    <s v="D2552001"/>
    <s v="D2552001"/>
    <n v="30033910"/>
    <s v="Recolocado"/>
    <n v="0"/>
    <n v="0"/>
    <n v="0"/>
    <n v="0"/>
    <x v="3"/>
    <x v="1"/>
    <n v="22"/>
    <x v="4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0"/>
    <x v="5"/>
    <s v="D2564001"/>
    <s v="D2564001"/>
    <n v="30031698"/>
    <s v="Recolocado"/>
    <n v="1"/>
    <n v="0"/>
    <n v="0"/>
    <n v="0"/>
    <x v="3"/>
    <x v="1"/>
    <n v="37"/>
    <x v="1"/>
    <x v="3"/>
    <x v="1"/>
    <s v="NULL"/>
    <s v="NULL"/>
    <x v="0"/>
    <s v="NULL"/>
    <x v="0"/>
    <x v="0"/>
    <s v="NULL"/>
    <s v="NULL"/>
    <x v="0"/>
    <s v="NULL"/>
    <x v="2"/>
    <n v="506.96"/>
    <x v="3"/>
    <n v="1172"/>
    <x v="3"/>
    <n v="506.96"/>
    <x v="5"/>
    <s v="NULL"/>
    <x v="1"/>
    <s v="NULL"/>
    <x v="1"/>
    <x v="0"/>
    <x v="1"/>
    <n v="12"/>
    <x v="1"/>
    <x v="1"/>
  </r>
  <r>
    <x v="30"/>
    <x v="5"/>
    <s v="D2565001"/>
    <s v="D2565001"/>
    <n v="30032963"/>
    <s v="Recolocado"/>
    <n v="0"/>
    <n v="0"/>
    <n v="0"/>
    <n v="0"/>
    <x v="3"/>
    <x v="1"/>
    <n v="33"/>
    <x v="6"/>
    <x v="3"/>
    <x v="0"/>
    <s v="NULL"/>
    <s v="NULL"/>
    <x v="0"/>
    <s v="NULL"/>
    <x v="0"/>
    <x v="0"/>
    <s v="NULL"/>
    <s v="NULL"/>
    <x v="0"/>
    <s v="NULL"/>
    <x v="2"/>
    <n v="1072.72"/>
    <x v="4"/>
    <n v="3509"/>
    <x v="3"/>
    <n v="1072.72"/>
    <x v="2"/>
    <s v="NULL"/>
    <x v="1"/>
    <s v="NULL"/>
    <x v="1"/>
    <x v="8"/>
    <x v="1"/>
    <n v="4"/>
    <x v="1"/>
    <x v="2"/>
  </r>
  <r>
    <x v="30"/>
    <x v="5"/>
    <s v="D2566001"/>
    <s v="D2566001"/>
    <n v="30032212"/>
    <s v="Recolocado"/>
    <n v="0"/>
    <n v="0"/>
    <n v="0"/>
    <n v="0"/>
    <x v="3"/>
    <x v="1"/>
    <n v="66"/>
    <x v="2"/>
    <x v="3"/>
    <x v="1"/>
    <s v="NULL"/>
    <s v="NULL"/>
    <x v="0"/>
    <s v="NULL"/>
    <x v="0"/>
    <x v="0"/>
    <s v="NULL"/>
    <s v="NULL"/>
    <x v="0"/>
    <s v="NULL"/>
    <x v="0"/>
    <n v="27199.75"/>
    <x v="0"/>
    <n v="1"/>
    <x v="2"/>
    <n v="0"/>
    <x v="0"/>
    <n v="20475.53"/>
    <x v="4"/>
    <n v="0.93069999999999997"/>
    <x v="4"/>
    <x v="0"/>
    <x v="0"/>
    <n v="0"/>
    <x v="0"/>
    <x v="0"/>
  </r>
  <r>
    <x v="30"/>
    <x v="5"/>
    <s v="D2573001"/>
    <s v="D2573001"/>
    <n v="30032696"/>
    <s v="Recolocado"/>
    <n v="0"/>
    <n v="0"/>
    <n v="0"/>
    <n v="0"/>
    <x v="3"/>
    <x v="1"/>
    <n v="36"/>
    <x v="1"/>
    <x v="5"/>
    <x v="0"/>
    <s v="NULL"/>
    <s v="NULL"/>
    <x v="0"/>
    <s v="NULL"/>
    <x v="0"/>
    <x v="0"/>
    <s v="NULL"/>
    <s v="NULL"/>
    <x v="0"/>
    <s v="NULL"/>
    <x v="2"/>
    <n v="4796.55"/>
    <x v="7"/>
    <n v="1411"/>
    <x v="3"/>
    <n v="4796.55"/>
    <x v="7"/>
    <s v="NULL"/>
    <x v="1"/>
    <s v="NULL"/>
    <x v="1"/>
    <x v="0"/>
    <x v="1"/>
    <n v="12"/>
    <x v="1"/>
    <x v="1"/>
  </r>
  <r>
    <x v="30"/>
    <x v="5"/>
    <s v="D2577001"/>
    <s v="D2577001"/>
    <n v="30032822"/>
    <s v="Recolocado"/>
    <n v="0"/>
    <n v="0"/>
    <n v="0"/>
    <n v="0"/>
    <x v="3"/>
    <x v="1"/>
    <n v="58"/>
    <x v="8"/>
    <x v="5"/>
    <x v="1"/>
    <s v="NULL"/>
    <s v="NULL"/>
    <x v="0"/>
    <s v="NULL"/>
    <x v="0"/>
    <x v="0"/>
    <s v="NULL"/>
    <s v="NULL"/>
    <x v="0"/>
    <s v="NULL"/>
    <x v="2"/>
    <n v="3013.18"/>
    <x v="5"/>
    <n v="2084"/>
    <x v="3"/>
    <n v="3013.18"/>
    <x v="3"/>
    <s v="NULL"/>
    <x v="1"/>
    <s v="NULL"/>
    <x v="1"/>
    <x v="0"/>
    <x v="1"/>
    <n v="12"/>
    <x v="1"/>
    <x v="1"/>
  </r>
  <r>
    <x v="30"/>
    <x v="5"/>
    <s v="D2595001"/>
    <s v="D2595001"/>
    <n v="30035017"/>
    <s v="Recolocado"/>
    <n v="0"/>
    <n v="0"/>
    <n v="0"/>
    <n v="0"/>
    <x v="3"/>
    <x v="1"/>
    <n v="23"/>
    <x v="4"/>
    <x v="3"/>
    <x v="0"/>
    <s v="NULL"/>
    <s v="NULL"/>
    <x v="0"/>
    <s v="NULL"/>
    <x v="0"/>
    <x v="0"/>
    <s v="NULL"/>
    <s v="NULL"/>
    <x v="0"/>
    <s v="NULL"/>
    <x v="2"/>
    <n v="1371.47"/>
    <x v="4"/>
    <n v="307"/>
    <x v="3"/>
    <n v="506.46"/>
    <x v="5"/>
    <s v="NULL"/>
    <x v="1"/>
    <s v="NULL"/>
    <x v="1"/>
    <x v="0"/>
    <x v="1"/>
    <n v="7"/>
    <x v="1"/>
    <x v="1"/>
  </r>
  <r>
    <x v="30"/>
    <x v="5"/>
    <s v="D2597001"/>
    <s v="D2597001"/>
    <n v="30035404"/>
    <s v="Recolocado"/>
    <n v="0"/>
    <n v="0"/>
    <n v="0"/>
    <n v="0"/>
    <x v="3"/>
    <x v="1"/>
    <n v="26"/>
    <x v="3"/>
    <x v="3"/>
    <x v="0"/>
    <s v="NULL"/>
    <s v="NULL"/>
    <x v="0"/>
    <s v="NULL"/>
    <x v="0"/>
    <x v="0"/>
    <s v="NULL"/>
    <s v="NULL"/>
    <x v="0"/>
    <s v="NULL"/>
    <x v="4"/>
    <n v="1925.53"/>
    <x v="4"/>
    <n v="39"/>
    <x v="5"/>
    <n v="0"/>
    <x v="0"/>
    <n v="2000"/>
    <x v="5"/>
    <n v="0.96279999999999999"/>
    <x v="4"/>
    <x v="7"/>
    <x v="10"/>
    <n v="0"/>
    <x v="2"/>
    <x v="0"/>
  </r>
  <r>
    <x v="30"/>
    <x v="5"/>
    <s v="D2603001"/>
    <s v="D2603001"/>
    <n v="30035259"/>
    <s v="Recolocado"/>
    <n v="0"/>
    <n v="0"/>
    <n v="0"/>
    <n v="0"/>
    <x v="3"/>
    <x v="1"/>
    <n v="65"/>
    <x v="2"/>
    <x v="3"/>
    <x v="0"/>
    <s v="NULL"/>
    <s v="NULL"/>
    <x v="0"/>
    <s v="NULL"/>
    <x v="0"/>
    <x v="0"/>
    <s v="NULL"/>
    <s v="NULL"/>
    <x v="0"/>
    <s v="NULL"/>
    <x v="6"/>
    <n v="3180.18"/>
    <x v="5"/>
    <n v="128"/>
    <x v="3"/>
    <n v="0"/>
    <x v="0"/>
    <n v="3811.43"/>
    <x v="6"/>
    <n v="0.51429999999999998"/>
    <x v="2"/>
    <x v="0"/>
    <x v="5"/>
    <n v="0"/>
    <x v="2"/>
    <x v="0"/>
  </r>
  <r>
    <x v="30"/>
    <x v="5"/>
    <s v="D2605001"/>
    <s v="D2605001"/>
    <n v="30031593"/>
    <s v="Recolocado"/>
    <n v="1"/>
    <n v="0"/>
    <n v="1"/>
    <n v="0"/>
    <x v="1"/>
    <x v="1"/>
    <n v="29"/>
    <x v="3"/>
    <x v="3"/>
    <x v="0"/>
    <s v="NULL"/>
    <s v="NULL"/>
    <x v="0"/>
    <s v="NULL"/>
    <x v="0"/>
    <x v="0"/>
    <s v="NULL"/>
    <s v="NULL"/>
    <x v="0"/>
    <s v="NULL"/>
    <x v="2"/>
    <n v="389.08"/>
    <x v="6"/>
    <n v="2197"/>
    <x v="3"/>
    <n v="0"/>
    <x v="0"/>
    <s v="NULL"/>
    <x v="1"/>
    <n v="1"/>
    <x v="4"/>
    <x v="0"/>
    <x v="1"/>
    <n v="12"/>
    <x v="1"/>
    <x v="1"/>
  </r>
  <r>
    <x v="30"/>
    <x v="5"/>
    <s v="D2606001"/>
    <s v="D2606001"/>
    <n v="30035201"/>
    <s v="Recolocado"/>
    <n v="0"/>
    <n v="0"/>
    <n v="0"/>
    <n v="0"/>
    <x v="3"/>
    <x v="1"/>
    <n v="32"/>
    <x v="6"/>
    <x v="3"/>
    <x v="2"/>
    <s v="NULL"/>
    <s v="NULL"/>
    <x v="0"/>
    <s v="NULL"/>
    <x v="0"/>
    <x v="0"/>
    <s v="NULL"/>
    <s v="NULL"/>
    <x v="0"/>
    <s v="NULL"/>
    <x v="3"/>
    <n v="16425.75"/>
    <x v="0"/>
    <n v="40"/>
    <x v="5"/>
    <n v="0"/>
    <x v="0"/>
    <n v="1004.95"/>
    <x v="5"/>
    <n v="1"/>
    <x v="4"/>
    <x v="0"/>
    <x v="11"/>
    <n v="0"/>
    <x v="2"/>
    <x v="0"/>
  </r>
  <r>
    <x v="30"/>
    <x v="5"/>
    <s v="Y8411003"/>
    <s v="Y8411003"/>
    <n v="30026439"/>
    <s v="Recolocado"/>
    <n v="0"/>
    <n v="0"/>
    <n v="0"/>
    <n v="0"/>
    <x v="3"/>
    <x v="1"/>
    <n v="54"/>
    <x v="5"/>
    <x v="3"/>
    <x v="0"/>
    <s v="NULL"/>
    <s v="NULL"/>
    <x v="0"/>
    <s v="NULL"/>
    <x v="0"/>
    <x v="0"/>
    <s v="NULL"/>
    <s v="NULL"/>
    <x v="0"/>
    <s v="NULL"/>
    <x v="0"/>
    <n v="31426.14"/>
    <x v="0"/>
    <n v="0"/>
    <x v="0"/>
    <n v="0"/>
    <x v="0"/>
    <n v="16155.2"/>
    <x v="4"/>
    <n v="0.15"/>
    <x v="6"/>
    <x v="0"/>
    <x v="0"/>
    <n v="0"/>
    <x v="0"/>
    <x v="0"/>
  </r>
  <r>
    <x v="31"/>
    <x v="5"/>
    <s v="C0252002"/>
    <s v="C0252002"/>
    <n v="30042219"/>
    <s v="Recolocado"/>
    <n v="0"/>
    <n v="0"/>
    <n v="0"/>
    <n v="0"/>
    <x v="3"/>
    <x v="1"/>
    <n v="56"/>
    <x v="8"/>
    <x v="5"/>
    <x v="1"/>
    <s v="NULL"/>
    <s v="NULL"/>
    <x v="0"/>
    <s v="NULL"/>
    <x v="0"/>
    <x v="0"/>
    <s v="NULL"/>
    <s v="NULL"/>
    <x v="0"/>
    <s v="NULL"/>
    <x v="2"/>
    <n v="2637.42"/>
    <x v="2"/>
    <n v="218"/>
    <x v="3"/>
    <n v="1622.78"/>
    <x v="2"/>
    <n v="337.71"/>
    <x v="2"/>
    <n v="1"/>
    <x v="4"/>
    <x v="0"/>
    <x v="4"/>
    <n v="4"/>
    <x v="11"/>
    <x v="1"/>
  </r>
  <r>
    <x v="31"/>
    <x v="5"/>
    <s v="C7158002"/>
    <s v="C7158002"/>
    <n v="30038607"/>
    <s v="Recolocado"/>
    <n v="0"/>
    <n v="0"/>
    <n v="0"/>
    <n v="0"/>
    <x v="3"/>
    <x v="1"/>
    <n v="29"/>
    <x v="3"/>
    <x v="3"/>
    <x v="2"/>
    <s v="NULL"/>
    <s v="NULL"/>
    <x v="0"/>
    <s v="NULL"/>
    <x v="0"/>
    <x v="0"/>
    <s v="NULL"/>
    <s v="NULL"/>
    <x v="0"/>
    <s v="NULL"/>
    <x v="4"/>
    <n v="400"/>
    <x v="6"/>
    <n v="45"/>
    <x v="5"/>
    <n v="0"/>
    <x v="0"/>
    <s v="NULL"/>
    <x v="1"/>
    <s v="NULL"/>
    <x v="1"/>
    <x v="9"/>
    <x v="8"/>
    <n v="0"/>
    <x v="4"/>
    <x v="0"/>
  </r>
  <r>
    <x v="31"/>
    <x v="5"/>
    <s v="C8029003"/>
    <s v="C8029003"/>
    <n v="30033606"/>
    <s v="Recolocado"/>
    <n v="1"/>
    <n v="0"/>
    <n v="0"/>
    <n v="0"/>
    <x v="3"/>
    <x v="1"/>
    <n v="26"/>
    <x v="3"/>
    <x v="3"/>
    <x v="2"/>
    <s v="NULL"/>
    <s v="NULL"/>
    <x v="0"/>
    <s v="NULL"/>
    <x v="0"/>
    <x v="0"/>
    <s v="NULL"/>
    <s v="NULL"/>
    <x v="0"/>
    <s v="NULL"/>
    <x v="3"/>
    <n v="33210.44"/>
    <x v="0"/>
    <n v="278"/>
    <x v="3"/>
    <n v="3257.8"/>
    <x v="3"/>
    <n v="3812.57"/>
    <x v="6"/>
    <n v="0.85450000000000004"/>
    <x v="8"/>
    <x v="0"/>
    <x v="4"/>
    <n v="0"/>
    <x v="6"/>
    <x v="0"/>
  </r>
  <r>
    <x v="31"/>
    <x v="5"/>
    <s v="D2363002"/>
    <s v="D2363002"/>
    <n v="30036665"/>
    <s v="Recolocado"/>
    <n v="0"/>
    <n v="0"/>
    <n v="0"/>
    <n v="0"/>
    <x v="3"/>
    <x v="1"/>
    <n v="41"/>
    <x v="7"/>
    <x v="3"/>
    <x v="2"/>
    <s v="NULL"/>
    <s v="NULL"/>
    <x v="0"/>
    <s v="NULL"/>
    <x v="0"/>
    <x v="0"/>
    <s v="NULL"/>
    <s v="NULL"/>
    <x v="0"/>
    <s v="NULL"/>
    <x v="2"/>
    <n v="126.02"/>
    <x v="6"/>
    <n v="2095"/>
    <x v="3"/>
    <n v="126.02"/>
    <x v="0"/>
    <s v="NULL"/>
    <x v="1"/>
    <s v="NULL"/>
    <x v="1"/>
    <x v="0"/>
    <x v="1"/>
    <n v="12"/>
    <x v="1"/>
    <x v="1"/>
  </r>
  <r>
    <x v="31"/>
    <x v="5"/>
    <s v="D2401001"/>
    <s v="D2401001"/>
    <n v="30030349"/>
    <s v="Recolocado"/>
    <n v="0"/>
    <n v="0"/>
    <n v="0"/>
    <n v="0"/>
    <x v="3"/>
    <x v="1"/>
    <n v="35"/>
    <x v="6"/>
    <x v="3"/>
    <x v="2"/>
    <s v="NULL"/>
    <s v="NULL"/>
    <x v="0"/>
    <s v="NULL"/>
    <x v="0"/>
    <x v="0"/>
    <s v="NULL"/>
    <s v="NULL"/>
    <x v="0"/>
    <s v="NULL"/>
    <x v="2"/>
    <n v="996.3"/>
    <x v="3"/>
    <n v="202"/>
    <x v="3"/>
    <n v="426.98"/>
    <x v="0"/>
    <s v="NULL"/>
    <x v="1"/>
    <s v="NULL"/>
    <x v="1"/>
    <x v="0"/>
    <x v="4"/>
    <n v="3"/>
    <x v="6"/>
    <x v="1"/>
  </r>
  <r>
    <x v="31"/>
    <x v="5"/>
    <s v="D2538002"/>
    <s v="D2538002"/>
    <n v="30039581"/>
    <s v="Recolocado"/>
    <n v="0"/>
    <n v="0"/>
    <n v="0"/>
    <n v="0"/>
    <x v="3"/>
    <x v="1"/>
    <n v="56"/>
    <x v="8"/>
    <x v="3"/>
    <x v="0"/>
    <s v="NULL"/>
    <s v="NULL"/>
    <x v="0"/>
    <s v="NULL"/>
    <x v="0"/>
    <x v="0"/>
    <s v="NULL"/>
    <s v="NULL"/>
    <x v="0"/>
    <s v="NULL"/>
    <x v="0"/>
    <n v="16286.53"/>
    <x v="0"/>
    <n v="0"/>
    <x v="0"/>
    <n v="0"/>
    <x v="0"/>
    <n v="20378.080000000002"/>
    <x v="4"/>
    <n v="0.73460000000000003"/>
    <x v="7"/>
    <x v="0"/>
    <x v="0"/>
    <n v="0"/>
    <x v="0"/>
    <x v="0"/>
  </r>
  <r>
    <x v="31"/>
    <x v="5"/>
    <s v="D2585001"/>
    <s v="D2585001"/>
    <n v="30031493"/>
    <s v="Recolocado"/>
    <n v="0"/>
    <n v="0"/>
    <n v="0"/>
    <n v="0"/>
    <x v="3"/>
    <x v="1"/>
    <n v="25"/>
    <x v="4"/>
    <x v="3"/>
    <x v="0"/>
    <s v="NULL"/>
    <s v="NULL"/>
    <x v="0"/>
    <s v="NULL"/>
    <x v="0"/>
    <x v="0"/>
    <s v="NULL"/>
    <s v="NULL"/>
    <x v="0"/>
    <s v="NULL"/>
    <x v="2"/>
    <n v="3388.31"/>
    <x v="5"/>
    <n v="327"/>
    <x v="3"/>
    <n v="2127.42"/>
    <x v="6"/>
    <n v="1600"/>
    <x v="5"/>
    <n v="1"/>
    <x v="4"/>
    <x v="0"/>
    <x v="1"/>
    <n v="5"/>
    <x v="1"/>
    <x v="1"/>
  </r>
  <r>
    <x v="31"/>
    <x v="5"/>
    <s v="D2588001"/>
    <s v="D2588001"/>
    <n v="30034387"/>
    <s v="Recolocado"/>
    <n v="0"/>
    <n v="0"/>
    <n v="0"/>
    <n v="0"/>
    <x v="3"/>
    <x v="1"/>
    <n v="59"/>
    <x v="8"/>
    <x v="5"/>
    <x v="2"/>
    <s v="NULL"/>
    <s v="NULL"/>
    <x v="0"/>
    <s v="NULL"/>
    <x v="0"/>
    <x v="0"/>
    <s v="NULL"/>
    <s v="NULL"/>
    <x v="0"/>
    <s v="NULL"/>
    <x v="2"/>
    <n v="2009.07"/>
    <x v="2"/>
    <n v="2315"/>
    <x v="3"/>
    <n v="2009.07"/>
    <x v="6"/>
    <s v="NULL"/>
    <x v="1"/>
    <s v="NULL"/>
    <x v="1"/>
    <x v="0"/>
    <x v="1"/>
    <n v="12"/>
    <x v="1"/>
    <x v="1"/>
  </r>
  <r>
    <x v="31"/>
    <x v="5"/>
    <s v="D2680001"/>
    <s v="D2680001"/>
    <n v="30035412"/>
    <s v="Recolocado"/>
    <n v="1"/>
    <n v="0"/>
    <n v="0"/>
    <n v="0"/>
    <x v="3"/>
    <x v="1"/>
    <n v="23"/>
    <x v="4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1"/>
    <x v="5"/>
    <s v="D2689001"/>
    <s v="D2689001"/>
    <n v="30037229"/>
    <s v="Recolocado"/>
    <n v="0"/>
    <n v="0"/>
    <n v="0"/>
    <n v="0"/>
    <x v="3"/>
    <x v="1"/>
    <n v="35"/>
    <x v="6"/>
    <x v="3"/>
    <x v="2"/>
    <s v="NULL"/>
    <s v="NULL"/>
    <x v="0"/>
    <s v="NULL"/>
    <x v="0"/>
    <x v="0"/>
    <s v="NULL"/>
    <s v="NULL"/>
    <x v="0"/>
    <s v="NULL"/>
    <x v="2"/>
    <n v="2138.0100000000002"/>
    <x v="2"/>
    <n v="986"/>
    <x v="3"/>
    <n v="2138.0100000000002"/>
    <x v="6"/>
    <s v="NULL"/>
    <x v="1"/>
    <s v="NULL"/>
    <x v="1"/>
    <x v="0"/>
    <x v="1"/>
    <n v="12"/>
    <x v="1"/>
    <x v="1"/>
  </r>
  <r>
    <x v="31"/>
    <x v="5"/>
    <s v="D2693001"/>
    <s v="D2693001"/>
    <n v="30036199"/>
    <s v="Recolocado"/>
    <n v="0"/>
    <n v="0"/>
    <n v="0"/>
    <n v="0"/>
    <x v="3"/>
    <x v="1"/>
    <n v="27"/>
    <x v="3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1"/>
    <x v="5"/>
    <s v="D2697002"/>
    <s v="D2697002"/>
    <n v="30042577"/>
    <s v="Recolocado"/>
    <n v="0"/>
    <n v="0"/>
    <n v="0"/>
    <n v="0"/>
    <x v="3"/>
    <x v="1"/>
    <n v="47"/>
    <x v="0"/>
    <x v="3"/>
    <x v="1"/>
    <s v="NULL"/>
    <s v="NULL"/>
    <x v="0"/>
    <s v="NULL"/>
    <x v="0"/>
    <x v="0"/>
    <s v="NULL"/>
    <s v="NULL"/>
    <x v="0"/>
    <s v="NULL"/>
    <x v="2"/>
    <n v="23083.49"/>
    <x v="0"/>
    <n v="4707"/>
    <x v="3"/>
    <n v="23083.49"/>
    <x v="4"/>
    <s v="NULL"/>
    <x v="1"/>
    <s v="NULL"/>
    <x v="1"/>
    <x v="12"/>
    <x v="1"/>
    <n v="3"/>
    <x v="1"/>
    <x v="8"/>
  </r>
  <r>
    <x v="31"/>
    <x v="5"/>
    <s v="D2705001"/>
    <s v="D2705001"/>
    <n v="30036775"/>
    <s v="Recolocado"/>
    <n v="0"/>
    <n v="0"/>
    <n v="0"/>
    <n v="0"/>
    <x v="3"/>
    <x v="1"/>
    <n v="38"/>
    <x v="1"/>
    <x v="3"/>
    <x v="0"/>
    <s v="NULL"/>
    <s v="NULL"/>
    <x v="0"/>
    <s v="NULL"/>
    <x v="0"/>
    <x v="0"/>
    <s v="NULL"/>
    <s v="NULL"/>
    <x v="0"/>
    <s v="NULL"/>
    <x v="3"/>
    <n v="8310.69"/>
    <x v="0"/>
    <n v="15"/>
    <x v="4"/>
    <n v="0"/>
    <x v="0"/>
    <s v="NULL"/>
    <x v="1"/>
    <s v="NULL"/>
    <x v="1"/>
    <x v="0"/>
    <x v="12"/>
    <n v="0"/>
    <x v="0"/>
    <x v="0"/>
  </r>
  <r>
    <x v="31"/>
    <x v="5"/>
    <s v="D2709001"/>
    <s v="D2709001"/>
    <n v="30036753"/>
    <s v="Recolocado"/>
    <n v="0"/>
    <n v="0"/>
    <n v="0"/>
    <n v="0"/>
    <x v="3"/>
    <x v="1"/>
    <n v="22"/>
    <x v="4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1"/>
    <x v="5"/>
    <s v="D2712001"/>
    <s v="D2712001"/>
    <n v="30036610"/>
    <s v="Recolocado"/>
    <n v="0"/>
    <n v="0"/>
    <n v="0"/>
    <n v="0"/>
    <x v="3"/>
    <x v="1"/>
    <n v="46"/>
    <x v="0"/>
    <x v="3"/>
    <x v="2"/>
    <s v="NULL"/>
    <s v="NULL"/>
    <x v="0"/>
    <s v="NULL"/>
    <x v="0"/>
    <x v="0"/>
    <s v="NULL"/>
    <s v="NULL"/>
    <x v="0"/>
    <s v="NULL"/>
    <x v="4"/>
    <n v="450.76"/>
    <x v="6"/>
    <n v="31"/>
    <x v="5"/>
    <n v="0"/>
    <x v="0"/>
    <n v="450.76"/>
    <x v="2"/>
    <n v="1"/>
    <x v="4"/>
    <x v="0"/>
    <x v="3"/>
    <n v="0"/>
    <x v="0"/>
    <x v="0"/>
  </r>
  <r>
    <x v="31"/>
    <x v="5"/>
    <s v="D2718001"/>
    <s v="D2718001"/>
    <n v="30036575"/>
    <s v="Recolocado"/>
    <n v="0"/>
    <n v="0"/>
    <n v="0"/>
    <n v="0"/>
    <x v="3"/>
    <x v="1"/>
    <n v="47"/>
    <x v="0"/>
    <x v="5"/>
    <x v="0"/>
    <s v="NULL"/>
    <s v="NULL"/>
    <x v="0"/>
    <s v="NULL"/>
    <x v="0"/>
    <x v="0"/>
    <s v="NULL"/>
    <s v="NULL"/>
    <x v="0"/>
    <s v="NULL"/>
    <x v="2"/>
    <n v="1074.06"/>
    <x v="4"/>
    <n v="2338"/>
    <x v="3"/>
    <n v="1074.06"/>
    <x v="2"/>
    <s v="NULL"/>
    <x v="1"/>
    <s v="NULL"/>
    <x v="1"/>
    <x v="0"/>
    <x v="1"/>
    <n v="12"/>
    <x v="1"/>
    <x v="1"/>
  </r>
  <r>
    <x v="31"/>
    <x v="5"/>
    <s v="D2719001"/>
    <s v="D2719001"/>
    <n v="30038451"/>
    <s v="Recolocado"/>
    <n v="0"/>
    <n v="0"/>
    <n v="0"/>
    <n v="0"/>
    <x v="3"/>
    <x v="1"/>
    <n v="46"/>
    <x v="0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1"/>
    <x v="5"/>
    <s v="D2726001"/>
    <s v="D2726001"/>
    <n v="30034646"/>
    <s v="Recolocado"/>
    <n v="0"/>
    <n v="0"/>
    <n v="0"/>
    <n v="1"/>
    <x v="0"/>
    <x v="1"/>
    <n v="38"/>
    <x v="1"/>
    <x v="1"/>
    <x v="0"/>
    <s v="NULL"/>
    <s v="NULL"/>
    <x v="0"/>
    <s v="NULL"/>
    <x v="0"/>
    <x v="0"/>
    <s v="NULL"/>
    <s v="NULL"/>
    <x v="0"/>
    <s v="NULL"/>
    <x v="0"/>
    <n v="28749.01"/>
    <x v="0"/>
    <n v="0"/>
    <x v="0"/>
    <n v="0"/>
    <x v="0"/>
    <n v="25733.360000000001"/>
    <x v="4"/>
    <n v="0.63200000000000001"/>
    <x v="3"/>
    <x v="0"/>
    <x v="0"/>
    <n v="0"/>
    <x v="0"/>
    <x v="0"/>
  </r>
  <r>
    <x v="31"/>
    <x v="5"/>
    <s v="D2740001"/>
    <s v="D2740001"/>
    <n v="30038905"/>
    <s v="Recolocado"/>
    <n v="0"/>
    <n v="0"/>
    <n v="0"/>
    <n v="0"/>
    <x v="3"/>
    <x v="1"/>
    <n v="57"/>
    <x v="8"/>
    <x v="3"/>
    <x v="0"/>
    <s v="NULL"/>
    <s v="NULL"/>
    <x v="0"/>
    <s v="NULL"/>
    <x v="0"/>
    <x v="0"/>
    <s v="NULL"/>
    <s v="NULL"/>
    <x v="0"/>
    <s v="NULL"/>
    <x v="2"/>
    <n v="1951.91"/>
    <x v="4"/>
    <n v="993"/>
    <x v="3"/>
    <n v="1951.91"/>
    <x v="2"/>
    <s v="NULL"/>
    <x v="1"/>
    <s v="NULL"/>
    <x v="1"/>
    <x v="0"/>
    <x v="1"/>
    <n v="12"/>
    <x v="1"/>
    <x v="1"/>
  </r>
  <r>
    <x v="31"/>
    <x v="5"/>
    <s v="D2741001"/>
    <s v="D2741001"/>
    <n v="30036193"/>
    <s v="Recolocado"/>
    <n v="0"/>
    <n v="0"/>
    <n v="0"/>
    <n v="0"/>
    <x v="3"/>
    <x v="1"/>
    <n v="51"/>
    <x v="5"/>
    <x v="3"/>
    <x v="2"/>
    <s v="NULL"/>
    <s v="NULL"/>
    <x v="0"/>
    <s v="NULL"/>
    <x v="0"/>
    <x v="0"/>
    <s v="NULL"/>
    <s v="NULL"/>
    <x v="0"/>
    <s v="NULL"/>
    <x v="2"/>
    <n v="959.4"/>
    <x v="3"/>
    <n v="1512"/>
    <x v="3"/>
    <n v="959.4"/>
    <x v="5"/>
    <s v="NULL"/>
    <x v="1"/>
    <s v="NULL"/>
    <x v="1"/>
    <x v="0"/>
    <x v="1"/>
    <n v="12"/>
    <x v="1"/>
    <x v="1"/>
  </r>
  <r>
    <x v="31"/>
    <x v="5"/>
    <s v="D2742001"/>
    <s v="D2742001"/>
    <n v="30039185"/>
    <s v="Recolocado"/>
    <n v="0"/>
    <n v="0"/>
    <n v="0"/>
    <n v="0"/>
    <x v="3"/>
    <x v="1"/>
    <n v="27"/>
    <x v="3"/>
    <x v="3"/>
    <x v="0"/>
    <s v="NULL"/>
    <s v="NULL"/>
    <x v="0"/>
    <s v="NULL"/>
    <x v="0"/>
    <x v="0"/>
    <s v="NULL"/>
    <s v="NULL"/>
    <x v="0"/>
    <s v="NULL"/>
    <x v="2"/>
    <n v="5323.37"/>
    <x v="0"/>
    <n v="1566"/>
    <x v="3"/>
    <n v="5323.37"/>
    <x v="4"/>
    <s v="NULL"/>
    <x v="1"/>
    <s v="NULL"/>
    <x v="1"/>
    <x v="0"/>
    <x v="1"/>
    <n v="12"/>
    <x v="1"/>
    <x v="1"/>
  </r>
  <r>
    <x v="31"/>
    <x v="5"/>
    <s v="D2745001"/>
    <s v="D2745001"/>
    <n v="30038029"/>
    <s v="Recolocado"/>
    <n v="0"/>
    <n v="0"/>
    <n v="0"/>
    <n v="0"/>
    <x v="3"/>
    <x v="1"/>
    <n v="52"/>
    <x v="5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1"/>
    <x v="5"/>
    <s v="D2764001"/>
    <s v="D2764001"/>
    <n v="30038712"/>
    <s v="Recolocado"/>
    <n v="0"/>
    <n v="0"/>
    <n v="0"/>
    <n v="0"/>
    <x v="3"/>
    <x v="1"/>
    <n v="23"/>
    <x v="4"/>
    <x v="3"/>
    <x v="2"/>
    <s v="NULL"/>
    <s v="NULL"/>
    <x v="0"/>
    <s v="NULL"/>
    <x v="0"/>
    <x v="0"/>
    <s v="NULL"/>
    <s v="NULL"/>
    <x v="0"/>
    <s v="NULL"/>
    <x v="5"/>
    <s v="NULL"/>
    <x v="1"/>
    <s v="NULL"/>
    <x v="1"/>
    <s v="NULL"/>
    <x v="1"/>
    <n v="2595"/>
    <x v="0"/>
    <n v="0"/>
    <x v="0"/>
    <x v="1"/>
    <x v="1"/>
    <n v="0"/>
    <x v="1"/>
    <x v="0"/>
  </r>
  <r>
    <x v="31"/>
    <x v="5"/>
    <s v="D2767001"/>
    <s v="D2767001"/>
    <n v="30037124"/>
    <s v="Recolocado"/>
    <n v="0"/>
    <n v="0"/>
    <n v="0"/>
    <n v="0"/>
    <x v="3"/>
    <x v="1"/>
    <n v="38"/>
    <x v="1"/>
    <x v="3"/>
    <x v="1"/>
    <s v="NULL"/>
    <s v="NULL"/>
    <x v="0"/>
    <s v="NULL"/>
    <x v="0"/>
    <x v="0"/>
    <s v="NULL"/>
    <s v="NULL"/>
    <x v="0"/>
    <s v="NULL"/>
    <x v="2"/>
    <n v="791.64"/>
    <x v="3"/>
    <n v="2312"/>
    <x v="3"/>
    <n v="791.64"/>
    <x v="5"/>
    <s v="NULL"/>
    <x v="1"/>
    <s v="NULL"/>
    <x v="1"/>
    <x v="11"/>
    <x v="1"/>
    <n v="10"/>
    <x v="1"/>
    <x v="3"/>
  </r>
  <r>
    <x v="31"/>
    <x v="5"/>
    <s v="D2769001"/>
    <s v="D2769001"/>
    <n v="30036906"/>
    <s v="Recolocado"/>
    <n v="0"/>
    <n v="0"/>
    <n v="0"/>
    <n v="0"/>
    <x v="3"/>
    <x v="1"/>
    <n v="42"/>
    <x v="7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1"/>
    <x v="5"/>
    <s v="D2774001"/>
    <s v="D2774001"/>
    <n v="30037916"/>
    <s v="Recolocado"/>
    <n v="0"/>
    <n v="0"/>
    <n v="0"/>
    <n v="0"/>
    <x v="3"/>
    <x v="1"/>
    <n v="38"/>
    <x v="1"/>
    <x v="3"/>
    <x v="2"/>
    <s v="NULL"/>
    <s v="NULL"/>
    <x v="0"/>
    <s v="NULL"/>
    <x v="0"/>
    <x v="0"/>
    <s v="NULL"/>
    <s v="NULL"/>
    <x v="0"/>
    <s v="NULL"/>
    <x v="2"/>
    <n v="471.27"/>
    <x v="6"/>
    <n v="2291"/>
    <x v="3"/>
    <n v="471.27"/>
    <x v="0"/>
    <s v="NULL"/>
    <x v="1"/>
    <s v="NULL"/>
    <x v="1"/>
    <x v="12"/>
    <x v="1"/>
    <n v="3"/>
    <x v="1"/>
    <x v="8"/>
  </r>
  <r>
    <x v="31"/>
    <x v="5"/>
    <s v="D2792001"/>
    <s v="D2792001"/>
    <n v="30038130"/>
    <s v="Recolocado"/>
    <n v="0"/>
    <n v="0"/>
    <n v="0"/>
    <n v="0"/>
    <x v="3"/>
    <x v="1"/>
    <n v="48"/>
    <x v="0"/>
    <x v="5"/>
    <x v="2"/>
    <s v="NULL"/>
    <s v="NULL"/>
    <x v="0"/>
    <s v="NULL"/>
    <x v="0"/>
    <x v="0"/>
    <s v="NULL"/>
    <s v="NULL"/>
    <x v="0"/>
    <s v="NULL"/>
    <x v="3"/>
    <n v="1014.5"/>
    <x v="4"/>
    <n v="27"/>
    <x v="4"/>
    <n v="0"/>
    <x v="0"/>
    <n v="4056.98"/>
    <x v="7"/>
    <n v="0.4214"/>
    <x v="9"/>
    <x v="3"/>
    <x v="10"/>
    <n v="0"/>
    <x v="0"/>
    <x v="0"/>
  </r>
  <r>
    <x v="31"/>
    <x v="5"/>
    <s v="D2794001"/>
    <s v="D2794001"/>
    <n v="30040153"/>
    <s v="Recolocado"/>
    <n v="0"/>
    <n v="0"/>
    <n v="0"/>
    <n v="0"/>
    <x v="3"/>
    <x v="1"/>
    <n v="48"/>
    <x v="0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1"/>
    <x v="5"/>
    <s v="D2795001"/>
    <s v="D2795001"/>
    <n v="30036647"/>
    <s v="Recolocado"/>
    <n v="0"/>
    <n v="0"/>
    <n v="0"/>
    <n v="0"/>
    <x v="3"/>
    <x v="1"/>
    <n v="40"/>
    <x v="1"/>
    <x v="3"/>
    <x v="3"/>
    <s v="NULL"/>
    <s v="NULL"/>
    <x v="0"/>
    <s v="NULL"/>
    <x v="0"/>
    <x v="0"/>
    <s v="NULL"/>
    <s v="NULL"/>
    <x v="0"/>
    <s v="NULL"/>
    <x v="2"/>
    <n v="2835.88"/>
    <x v="2"/>
    <n v="424"/>
    <x v="3"/>
    <n v="2833.38"/>
    <x v="6"/>
    <n v="2705.12"/>
    <x v="0"/>
    <n v="1"/>
    <x v="4"/>
    <x v="0"/>
    <x v="1"/>
    <n v="10"/>
    <x v="1"/>
    <x v="1"/>
  </r>
  <r>
    <x v="31"/>
    <x v="5"/>
    <s v="D2797001"/>
    <s v="D2797001"/>
    <n v="30040691"/>
    <s v="Recolocado"/>
    <n v="0"/>
    <n v="0"/>
    <n v="0"/>
    <n v="0"/>
    <x v="3"/>
    <x v="1"/>
    <n v="42"/>
    <x v="7"/>
    <x v="5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1"/>
    <x v="5"/>
    <s v="D2798001"/>
    <s v="D2798001"/>
    <n v="30039646"/>
    <s v="Recolocado"/>
    <n v="0"/>
    <n v="0"/>
    <n v="0"/>
    <n v="0"/>
    <x v="3"/>
    <x v="1"/>
    <n v="44"/>
    <x v="7"/>
    <x v="3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1"/>
    <x v="5"/>
    <s v="D2800001"/>
    <s v="D2800001"/>
    <n v="30036710"/>
    <s v="Recolocado"/>
    <n v="0"/>
    <n v="0"/>
    <n v="0"/>
    <n v="0"/>
    <x v="3"/>
    <x v="1"/>
    <n v="33"/>
    <x v="6"/>
    <x v="3"/>
    <x v="2"/>
    <s v="NULL"/>
    <s v="NULL"/>
    <x v="0"/>
    <s v="NULL"/>
    <x v="0"/>
    <x v="0"/>
    <s v="NULL"/>
    <s v="NULL"/>
    <x v="0"/>
    <s v="NULL"/>
    <x v="2"/>
    <n v="1349.66"/>
    <x v="4"/>
    <n v="708"/>
    <x v="3"/>
    <n v="1349.66"/>
    <x v="2"/>
    <s v="NULL"/>
    <x v="1"/>
    <s v="NULL"/>
    <x v="1"/>
    <x v="0"/>
    <x v="1"/>
    <n v="12"/>
    <x v="1"/>
    <x v="1"/>
  </r>
  <r>
    <x v="31"/>
    <x v="5"/>
    <s v="D2802001"/>
    <s v="D2802001"/>
    <n v="30038597"/>
    <s v="Recolocado"/>
    <n v="0"/>
    <n v="0"/>
    <n v="0"/>
    <n v="0"/>
    <x v="3"/>
    <x v="1"/>
    <n v="31"/>
    <x v="6"/>
    <x v="3"/>
    <x v="2"/>
    <s v="NULL"/>
    <s v="NULL"/>
    <x v="0"/>
    <s v="NULL"/>
    <x v="0"/>
    <x v="0"/>
    <s v="NULL"/>
    <s v="NULL"/>
    <x v="0"/>
    <s v="NULL"/>
    <x v="2"/>
    <n v="316.47000000000003"/>
    <x v="6"/>
    <n v="1471"/>
    <x v="3"/>
    <n v="316.47000000000003"/>
    <x v="0"/>
    <s v="NULL"/>
    <x v="1"/>
    <s v="NULL"/>
    <x v="1"/>
    <x v="0"/>
    <x v="1"/>
    <n v="12"/>
    <x v="1"/>
    <x v="1"/>
  </r>
  <r>
    <x v="31"/>
    <x v="5"/>
    <s v="D2803001"/>
    <s v="D2803001"/>
    <n v="30038159"/>
    <s v="Recolocado"/>
    <n v="0"/>
    <n v="0"/>
    <n v="0"/>
    <n v="0"/>
    <x v="3"/>
    <x v="1"/>
    <n v="21"/>
    <x v="4"/>
    <x v="3"/>
    <x v="0"/>
    <s v="NULL"/>
    <s v="NULL"/>
    <x v="0"/>
    <s v="NULL"/>
    <x v="0"/>
    <x v="0"/>
    <s v="NULL"/>
    <s v="NULL"/>
    <x v="0"/>
    <s v="NULL"/>
    <x v="0"/>
    <n v="3070.44"/>
    <x v="5"/>
    <n v="1"/>
    <x v="2"/>
    <n v="0"/>
    <x v="0"/>
    <s v="NULL"/>
    <x v="1"/>
    <s v="NULL"/>
    <x v="1"/>
    <x v="0"/>
    <x v="0"/>
    <n v="0"/>
    <x v="0"/>
    <x v="0"/>
  </r>
  <r>
    <x v="31"/>
    <x v="5"/>
    <s v="D2805001"/>
    <s v="D2805001"/>
    <n v="30038919"/>
    <s v="Recolocado"/>
    <n v="0"/>
    <n v="0"/>
    <n v="0"/>
    <n v="0"/>
    <x v="3"/>
    <x v="1"/>
    <n v="32"/>
    <x v="6"/>
    <x v="3"/>
    <x v="2"/>
    <s v="NULL"/>
    <s v="NULL"/>
    <x v="0"/>
    <s v="NULL"/>
    <x v="0"/>
    <x v="0"/>
    <s v="NULL"/>
    <s v="NULL"/>
    <x v="0"/>
    <s v="NULL"/>
    <x v="2"/>
    <n v="2367.2600000000002"/>
    <x v="2"/>
    <n v="130"/>
    <x v="3"/>
    <n v="0"/>
    <x v="0"/>
    <n v="2400"/>
    <x v="0"/>
    <n v="0.98640000000000005"/>
    <x v="4"/>
    <x v="11"/>
    <x v="8"/>
    <n v="1"/>
    <x v="3"/>
    <x v="1"/>
  </r>
  <r>
    <x v="31"/>
    <x v="5"/>
    <s v="D2814001"/>
    <s v="D2814001"/>
    <n v="30039241"/>
    <s v="Recolocado"/>
    <n v="0"/>
    <n v="0"/>
    <n v="0"/>
    <n v="0"/>
    <x v="3"/>
    <x v="1"/>
    <n v="35"/>
    <x v="6"/>
    <x v="5"/>
    <x v="0"/>
    <s v="NULL"/>
    <s v="NULL"/>
    <x v="0"/>
    <s v="NULL"/>
    <x v="0"/>
    <x v="0"/>
    <s v="NULL"/>
    <s v="NULL"/>
    <x v="0"/>
    <s v="NULL"/>
    <x v="2"/>
    <n v="2697.79"/>
    <x v="2"/>
    <n v="3814"/>
    <x v="3"/>
    <n v="741.15"/>
    <x v="5"/>
    <n v="3000"/>
    <x v="0"/>
    <n v="0.89929999999999999"/>
    <x v="8"/>
    <x v="10"/>
    <x v="7"/>
    <n v="3"/>
    <x v="0"/>
    <x v="8"/>
  </r>
  <r>
    <x v="31"/>
    <x v="5"/>
    <s v="D2815001"/>
    <s v="D2815001"/>
    <n v="30040206"/>
    <s v="Recolocado"/>
    <n v="0"/>
    <n v="0"/>
    <n v="0"/>
    <n v="0"/>
    <x v="3"/>
    <x v="1"/>
    <n v="50"/>
    <x v="0"/>
    <x v="3"/>
    <x v="0"/>
    <s v="NULL"/>
    <s v="NULL"/>
    <x v="0"/>
    <s v="NULL"/>
    <x v="0"/>
    <x v="0"/>
    <s v="NULL"/>
    <s v="NULL"/>
    <x v="0"/>
    <s v="NULL"/>
    <x v="2"/>
    <n v="440.09"/>
    <x v="6"/>
    <n v="3838"/>
    <x v="3"/>
    <n v="440.09"/>
    <x v="0"/>
    <s v="NULL"/>
    <x v="1"/>
    <s v="NULL"/>
    <x v="1"/>
    <x v="12"/>
    <x v="1"/>
    <n v="3"/>
    <x v="1"/>
    <x v="8"/>
  </r>
  <r>
    <x v="31"/>
    <x v="5"/>
    <s v="D2816001"/>
    <s v="D2816001"/>
    <n v="30036444"/>
    <s v="Recolocado"/>
    <n v="0"/>
    <n v="0"/>
    <n v="0"/>
    <n v="0"/>
    <x v="3"/>
    <x v="1"/>
    <n v="27"/>
    <x v="3"/>
    <x v="3"/>
    <x v="0"/>
    <s v="NULL"/>
    <s v="NULL"/>
    <x v="0"/>
    <s v="NULL"/>
    <x v="0"/>
    <x v="0"/>
    <s v="NULL"/>
    <s v="NULL"/>
    <x v="0"/>
    <s v="NULL"/>
    <x v="2"/>
    <n v="6729.95"/>
    <x v="0"/>
    <n v="673"/>
    <x v="3"/>
    <n v="6729.95"/>
    <x v="4"/>
    <s v="NULL"/>
    <x v="1"/>
    <s v="NULL"/>
    <x v="1"/>
    <x v="0"/>
    <x v="1"/>
    <n v="12"/>
    <x v="1"/>
    <x v="1"/>
  </r>
  <r>
    <x v="31"/>
    <x v="5"/>
    <s v="D2825001"/>
    <s v="D2825001"/>
    <n v="30040088"/>
    <s v="Recolocado"/>
    <n v="0"/>
    <n v="1"/>
    <n v="0"/>
    <n v="0"/>
    <x v="2"/>
    <x v="1"/>
    <n v="31"/>
    <x v="6"/>
    <x v="3"/>
    <x v="0"/>
    <s v="NULL"/>
    <s v="NULL"/>
    <x v="0"/>
    <s v="NULL"/>
    <x v="0"/>
    <x v="0"/>
    <s v="NULL"/>
    <s v="NULL"/>
    <x v="0"/>
    <s v="NULL"/>
    <x v="2"/>
    <n v="1927.24"/>
    <x v="4"/>
    <n v="2781"/>
    <x v="3"/>
    <n v="1927.24"/>
    <x v="2"/>
    <s v="NULL"/>
    <x v="1"/>
    <s v="NULL"/>
    <x v="1"/>
    <x v="0"/>
    <x v="1"/>
    <n v="12"/>
    <x v="1"/>
    <x v="1"/>
  </r>
  <r>
    <x v="31"/>
    <x v="5"/>
    <s v="D2828001"/>
    <s v="D2828001"/>
    <n v="30038363"/>
    <s v="Recolocado"/>
    <n v="0"/>
    <n v="0"/>
    <n v="0"/>
    <n v="0"/>
    <x v="3"/>
    <x v="1"/>
    <n v="29"/>
    <x v="3"/>
    <x v="3"/>
    <x v="0"/>
    <s v="NULL"/>
    <s v="NULL"/>
    <x v="0"/>
    <s v="NULL"/>
    <x v="0"/>
    <x v="0"/>
    <s v="NULL"/>
    <s v="NULL"/>
    <x v="0"/>
    <s v="NULL"/>
    <x v="2"/>
    <n v="204.53"/>
    <x v="6"/>
    <n v="1720"/>
    <x v="3"/>
    <n v="204.53"/>
    <x v="0"/>
    <s v="NULL"/>
    <x v="1"/>
    <s v="NULL"/>
    <x v="1"/>
    <x v="0"/>
    <x v="1"/>
    <n v="12"/>
    <x v="1"/>
    <x v="1"/>
  </r>
  <r>
    <x v="31"/>
    <x v="5"/>
    <s v="D2829001"/>
    <s v="D2829001"/>
    <n v="30039342"/>
    <s v="Recolocado"/>
    <n v="0"/>
    <n v="0"/>
    <n v="0"/>
    <n v="0"/>
    <x v="3"/>
    <x v="1"/>
    <n v="24"/>
    <x v="4"/>
    <x v="3"/>
    <x v="0"/>
    <s v="NULL"/>
    <s v="NULL"/>
    <x v="0"/>
    <s v="NULL"/>
    <x v="0"/>
    <x v="0"/>
    <s v="NULL"/>
    <s v="NULL"/>
    <x v="0"/>
    <s v="NULL"/>
    <x v="2"/>
    <n v="2192.4699999999998"/>
    <x v="2"/>
    <n v="253"/>
    <x v="3"/>
    <n v="2009.68"/>
    <x v="6"/>
    <s v="NULL"/>
    <x v="1"/>
    <s v="NULL"/>
    <x v="1"/>
    <x v="0"/>
    <x v="2"/>
    <n v="5"/>
    <x v="7"/>
    <x v="1"/>
  </r>
  <r>
    <x v="31"/>
    <x v="5"/>
    <s v="D2830001"/>
    <s v="D2830001"/>
    <n v="30039519"/>
    <s v="Recolocado"/>
    <n v="0"/>
    <n v="0"/>
    <n v="0"/>
    <n v="0"/>
    <x v="3"/>
    <x v="1"/>
    <n v="47"/>
    <x v="0"/>
    <x v="3"/>
    <x v="3"/>
    <s v="NULL"/>
    <s v="NULL"/>
    <x v="0"/>
    <s v="NULL"/>
    <x v="0"/>
    <x v="0"/>
    <s v="NULL"/>
    <s v="NULL"/>
    <x v="0"/>
    <s v="NULL"/>
    <x v="2"/>
    <n v="1915.58"/>
    <x v="4"/>
    <n v="1340"/>
    <x v="3"/>
    <n v="1315.77"/>
    <x v="2"/>
    <s v="NULL"/>
    <x v="1"/>
    <s v="NULL"/>
    <x v="1"/>
    <x v="0"/>
    <x v="1"/>
    <n v="9"/>
    <x v="1"/>
    <x v="1"/>
  </r>
  <r>
    <x v="31"/>
    <x v="5"/>
    <s v="D2838001"/>
    <s v="D2838001"/>
    <n v="30036933"/>
    <s v="Recolocado"/>
    <n v="0"/>
    <n v="0"/>
    <n v="1"/>
    <n v="0"/>
    <x v="1"/>
    <x v="1"/>
    <n v="46"/>
    <x v="0"/>
    <x v="5"/>
    <x v="0"/>
    <s v="NULL"/>
    <s v="NULL"/>
    <x v="0"/>
    <s v="NULL"/>
    <x v="0"/>
    <x v="0"/>
    <s v="NULL"/>
    <s v="NULL"/>
    <x v="0"/>
    <s v="NULL"/>
    <x v="2"/>
    <n v="1037.0999999999999"/>
    <x v="4"/>
    <n v="3396"/>
    <x v="3"/>
    <n v="1037.0999999999999"/>
    <x v="2"/>
    <s v="NULL"/>
    <x v="1"/>
    <s v="NULL"/>
    <x v="1"/>
    <x v="12"/>
    <x v="1"/>
    <n v="3"/>
    <x v="1"/>
    <x v="8"/>
  </r>
  <r>
    <x v="31"/>
    <x v="5"/>
    <s v="D2839001"/>
    <s v="D2839001"/>
    <n v="30040277"/>
    <s v="Recolocado"/>
    <n v="1"/>
    <n v="0"/>
    <n v="0"/>
    <n v="0"/>
    <x v="3"/>
    <x v="1"/>
    <n v="47"/>
    <x v="0"/>
    <x v="3"/>
    <x v="2"/>
    <s v="NULL"/>
    <s v="NULL"/>
    <x v="0"/>
    <s v="NULL"/>
    <x v="0"/>
    <x v="0"/>
    <s v="NULL"/>
    <s v="NULL"/>
    <x v="0"/>
    <s v="NULL"/>
    <x v="2"/>
    <n v="1100.51"/>
    <x v="4"/>
    <n v="1930"/>
    <x v="3"/>
    <n v="1100.51"/>
    <x v="2"/>
    <s v="NULL"/>
    <x v="1"/>
    <s v="NULL"/>
    <x v="1"/>
    <x v="12"/>
    <x v="1"/>
    <n v="3"/>
    <x v="1"/>
    <x v="8"/>
  </r>
  <r>
    <x v="31"/>
    <x v="5"/>
    <s v="D2840001"/>
    <s v="D2840001"/>
    <n v="30039860"/>
    <s v="Recolocado"/>
    <n v="0"/>
    <n v="0"/>
    <n v="1"/>
    <n v="0"/>
    <x v="1"/>
    <x v="1"/>
    <n v="36"/>
    <x v="1"/>
    <x v="3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1"/>
    <x v="5"/>
    <s v="D2843001"/>
    <s v="D2843001"/>
    <n v="30038794"/>
    <s v="Recolocado"/>
    <n v="0"/>
    <n v="0"/>
    <n v="0"/>
    <n v="0"/>
    <x v="3"/>
    <x v="1"/>
    <n v="29"/>
    <x v="3"/>
    <x v="3"/>
    <x v="1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1"/>
    <x v="5"/>
    <s v="D2847001"/>
    <s v="D2847001"/>
    <n v="30038994"/>
    <s v="Recolocado"/>
    <n v="0"/>
    <n v="0"/>
    <n v="0"/>
    <n v="0"/>
    <x v="3"/>
    <x v="1"/>
    <n v="34"/>
    <x v="6"/>
    <x v="5"/>
    <x v="1"/>
    <s v="NULL"/>
    <s v="NULL"/>
    <x v="0"/>
    <s v="NULL"/>
    <x v="0"/>
    <x v="0"/>
    <s v="NULL"/>
    <s v="NULL"/>
    <x v="0"/>
    <s v="NULL"/>
    <x v="0"/>
    <n v="15974.2"/>
    <x v="0"/>
    <n v="16"/>
    <x v="4"/>
    <n v="0"/>
    <x v="0"/>
    <n v="4200"/>
    <x v="7"/>
    <n v="1"/>
    <x v="4"/>
    <x v="0"/>
    <x v="12"/>
    <n v="0"/>
    <x v="0"/>
    <x v="0"/>
  </r>
  <r>
    <x v="31"/>
    <x v="5"/>
    <s v="D2848001"/>
    <s v="D2848001"/>
    <n v="30041203"/>
    <s v="Recolocado"/>
    <n v="0"/>
    <n v="0"/>
    <n v="0"/>
    <n v="0"/>
    <x v="3"/>
    <x v="1"/>
    <n v="48"/>
    <x v="0"/>
    <x v="3"/>
    <x v="1"/>
    <s v="NULL"/>
    <s v="NULL"/>
    <x v="0"/>
    <s v="NULL"/>
    <x v="0"/>
    <x v="0"/>
    <s v="NULL"/>
    <s v="NULL"/>
    <x v="0"/>
    <s v="NULL"/>
    <x v="2"/>
    <n v="920.71"/>
    <x v="3"/>
    <n v="1439"/>
    <x v="3"/>
    <n v="920.71"/>
    <x v="5"/>
    <s v="NULL"/>
    <x v="1"/>
    <s v="NULL"/>
    <x v="1"/>
    <x v="0"/>
    <x v="1"/>
    <n v="12"/>
    <x v="1"/>
    <x v="1"/>
  </r>
  <r>
    <x v="31"/>
    <x v="5"/>
    <s v="D2855001"/>
    <s v="D2855001"/>
    <n v="30038887"/>
    <s v="Recolocado"/>
    <n v="0"/>
    <n v="0"/>
    <n v="0"/>
    <n v="0"/>
    <x v="3"/>
    <x v="1"/>
    <n v="47"/>
    <x v="0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1"/>
    <x v="5"/>
    <s v="D2857001"/>
    <s v="D2857001"/>
    <n v="30041376"/>
    <s v="Recolocado"/>
    <n v="0"/>
    <n v="0"/>
    <n v="0"/>
    <n v="0"/>
    <x v="3"/>
    <x v="1"/>
    <n v="46"/>
    <x v="0"/>
    <x v="3"/>
    <x v="1"/>
    <s v="NULL"/>
    <s v="NULL"/>
    <x v="0"/>
    <s v="NULL"/>
    <x v="0"/>
    <x v="0"/>
    <s v="NULL"/>
    <s v="NULL"/>
    <x v="0"/>
    <s v="NULL"/>
    <x v="2"/>
    <n v="6577.55"/>
    <x v="0"/>
    <n v="2675"/>
    <x v="3"/>
    <n v="6577.55"/>
    <x v="4"/>
    <s v="NULL"/>
    <x v="1"/>
    <s v="NULL"/>
    <x v="1"/>
    <x v="0"/>
    <x v="1"/>
    <n v="12"/>
    <x v="1"/>
    <x v="1"/>
  </r>
  <r>
    <x v="31"/>
    <x v="5"/>
    <s v="D2860001"/>
    <s v="D2860001"/>
    <n v="30039607"/>
    <s v="Recolocado"/>
    <n v="0"/>
    <n v="0"/>
    <n v="0"/>
    <n v="0"/>
    <x v="3"/>
    <x v="1"/>
    <n v="41"/>
    <x v="7"/>
    <x v="3"/>
    <x v="2"/>
    <s v="NULL"/>
    <s v="NULL"/>
    <x v="0"/>
    <s v="NULL"/>
    <x v="0"/>
    <x v="0"/>
    <s v="NULL"/>
    <s v="NULL"/>
    <x v="0"/>
    <s v="NULL"/>
    <x v="0"/>
    <n v="5254.36"/>
    <x v="0"/>
    <n v="0"/>
    <x v="0"/>
    <n v="0"/>
    <x v="0"/>
    <n v="9329.2999999999993"/>
    <x v="4"/>
    <n v="0.56759999999999999"/>
    <x v="2"/>
    <x v="7"/>
    <x v="6"/>
    <n v="0"/>
    <x v="0"/>
    <x v="0"/>
  </r>
  <r>
    <x v="31"/>
    <x v="5"/>
    <s v="D2866001"/>
    <s v="D2866001"/>
    <n v="30041216"/>
    <s v="Recolocado"/>
    <n v="0"/>
    <n v="0"/>
    <n v="1"/>
    <n v="0"/>
    <x v="1"/>
    <x v="1"/>
    <n v="40"/>
    <x v="1"/>
    <x v="5"/>
    <x v="3"/>
    <s v="NULL"/>
    <s v="NULL"/>
    <x v="0"/>
    <s v="NULL"/>
    <x v="0"/>
    <x v="0"/>
    <s v="NULL"/>
    <s v="NULL"/>
    <x v="0"/>
    <s v="NULL"/>
    <x v="0"/>
    <n v="651.65"/>
    <x v="3"/>
    <n v="0"/>
    <x v="0"/>
    <n v="0"/>
    <x v="0"/>
    <n v="800"/>
    <x v="3"/>
    <n v="0.81459999999999999"/>
    <x v="8"/>
    <x v="3"/>
    <x v="7"/>
    <n v="0"/>
    <x v="0"/>
    <x v="0"/>
  </r>
  <r>
    <x v="31"/>
    <x v="5"/>
    <s v="D2871001"/>
    <s v="D2871001"/>
    <n v="30037137"/>
    <s v="Recolocado"/>
    <n v="0"/>
    <n v="0"/>
    <n v="0"/>
    <n v="0"/>
    <x v="3"/>
    <x v="1"/>
    <n v="27"/>
    <x v="3"/>
    <x v="3"/>
    <x v="0"/>
    <s v="NULL"/>
    <s v="NULL"/>
    <x v="0"/>
    <s v="NULL"/>
    <x v="0"/>
    <x v="0"/>
    <s v="NULL"/>
    <s v="NULL"/>
    <x v="0"/>
    <s v="NULL"/>
    <x v="2"/>
    <n v="513.36"/>
    <x v="3"/>
    <n v="886"/>
    <x v="3"/>
    <n v="140"/>
    <x v="0"/>
    <n v="627"/>
    <x v="3"/>
    <n v="0.59550000000000003"/>
    <x v="2"/>
    <x v="0"/>
    <x v="1"/>
    <n v="12"/>
    <x v="1"/>
    <x v="1"/>
  </r>
  <r>
    <x v="31"/>
    <x v="5"/>
    <s v="D2880001"/>
    <s v="D2880001"/>
    <n v="30040976"/>
    <s v="Recolocado"/>
    <n v="0"/>
    <n v="0"/>
    <n v="0"/>
    <n v="0"/>
    <x v="3"/>
    <x v="1"/>
    <n v="42"/>
    <x v="7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1"/>
    <x v="5"/>
    <s v="D2881001"/>
    <s v="D2881001"/>
    <n v="30041660"/>
    <s v="Recolocado"/>
    <n v="0"/>
    <n v="0"/>
    <n v="0"/>
    <n v="0"/>
    <x v="3"/>
    <x v="1"/>
    <n v="45"/>
    <x v="7"/>
    <x v="3"/>
    <x v="0"/>
    <s v="NULL"/>
    <s v="NULL"/>
    <x v="0"/>
    <s v="NULL"/>
    <x v="0"/>
    <x v="0"/>
    <s v="NULL"/>
    <s v="NULL"/>
    <x v="0"/>
    <s v="NULL"/>
    <x v="0"/>
    <n v="1690.99"/>
    <x v="4"/>
    <n v="0"/>
    <x v="0"/>
    <n v="0"/>
    <x v="0"/>
    <s v="NULL"/>
    <x v="1"/>
    <s v="NULL"/>
    <x v="1"/>
    <x v="7"/>
    <x v="6"/>
    <n v="0"/>
    <x v="0"/>
    <x v="0"/>
  </r>
  <r>
    <x v="31"/>
    <x v="5"/>
    <s v="D2886001"/>
    <s v="D2886001"/>
    <n v="30039958"/>
    <s v="Recolocado"/>
    <n v="1"/>
    <n v="0"/>
    <n v="0"/>
    <n v="0"/>
    <x v="3"/>
    <x v="1"/>
    <n v="26"/>
    <x v="3"/>
    <x v="3"/>
    <x v="2"/>
    <s v="NULL"/>
    <s v="NULL"/>
    <x v="0"/>
    <s v="NULL"/>
    <x v="0"/>
    <x v="0"/>
    <s v="NULL"/>
    <s v="NULL"/>
    <x v="0"/>
    <s v="NULL"/>
    <x v="2"/>
    <n v="2765.81"/>
    <x v="2"/>
    <n v="180"/>
    <x v="3"/>
    <n v="2286.62"/>
    <x v="6"/>
    <s v="NULL"/>
    <x v="1"/>
    <s v="NULL"/>
    <x v="1"/>
    <x v="0"/>
    <x v="4"/>
    <n v="3"/>
    <x v="5"/>
    <x v="1"/>
  </r>
  <r>
    <x v="31"/>
    <x v="5"/>
    <s v="D2889001"/>
    <s v="D2889001"/>
    <n v="30038860"/>
    <s v="Recolocado"/>
    <n v="0"/>
    <n v="0"/>
    <n v="0"/>
    <n v="0"/>
    <x v="3"/>
    <x v="1"/>
    <n v="32"/>
    <x v="6"/>
    <x v="3"/>
    <x v="0"/>
    <s v="NULL"/>
    <s v="NULL"/>
    <x v="0"/>
    <s v="NULL"/>
    <x v="0"/>
    <x v="0"/>
    <s v="NULL"/>
    <s v="NULL"/>
    <x v="0"/>
    <s v="NULL"/>
    <x v="2"/>
    <n v="1183.45"/>
    <x v="4"/>
    <n v="1836"/>
    <x v="3"/>
    <n v="1183.45"/>
    <x v="2"/>
    <s v="NULL"/>
    <x v="1"/>
    <s v="NULL"/>
    <x v="1"/>
    <x v="0"/>
    <x v="1"/>
    <n v="12"/>
    <x v="1"/>
    <x v="1"/>
  </r>
  <r>
    <x v="31"/>
    <x v="5"/>
    <s v="D2895001"/>
    <s v="D2895001"/>
    <n v="30041218"/>
    <s v="Recolocado"/>
    <n v="0"/>
    <n v="0"/>
    <n v="0"/>
    <n v="1"/>
    <x v="0"/>
    <x v="1"/>
    <n v="62"/>
    <x v="2"/>
    <x v="2"/>
    <x v="1"/>
    <s v="NULL"/>
    <s v="NULL"/>
    <x v="0"/>
    <s v="NULL"/>
    <x v="0"/>
    <x v="0"/>
    <s v="NULL"/>
    <s v="NULL"/>
    <x v="0"/>
    <s v="NULL"/>
    <x v="5"/>
    <s v="NULL"/>
    <x v="1"/>
    <s v="NULL"/>
    <x v="1"/>
    <s v="NULL"/>
    <x v="1"/>
    <n v="300"/>
    <x v="2"/>
    <n v="0"/>
    <x v="0"/>
    <x v="1"/>
    <x v="1"/>
    <n v="0"/>
    <x v="1"/>
    <x v="0"/>
  </r>
  <r>
    <x v="31"/>
    <x v="5"/>
    <s v="D2905001"/>
    <s v="D2905001"/>
    <n v="30039926"/>
    <s v="Recolocado"/>
    <n v="0"/>
    <n v="0"/>
    <n v="0"/>
    <n v="0"/>
    <x v="3"/>
    <x v="1"/>
    <n v="36"/>
    <x v="1"/>
    <x v="3"/>
    <x v="2"/>
    <s v="NULL"/>
    <s v="NULL"/>
    <x v="0"/>
    <s v="NULL"/>
    <x v="0"/>
    <x v="0"/>
    <s v="NULL"/>
    <s v="NULL"/>
    <x v="0"/>
    <s v="NULL"/>
    <x v="0"/>
    <n v="1500"/>
    <x v="4"/>
    <n v="0"/>
    <x v="0"/>
    <n v="0"/>
    <x v="0"/>
    <s v="NULL"/>
    <x v="1"/>
    <s v="NULL"/>
    <x v="1"/>
    <x v="12"/>
    <x v="4"/>
    <n v="0"/>
    <x v="0"/>
    <x v="0"/>
  </r>
  <r>
    <x v="31"/>
    <x v="5"/>
    <s v="D2907001"/>
    <s v="D2907001"/>
    <n v="30036664"/>
    <s v="Recolocado"/>
    <n v="0"/>
    <n v="0"/>
    <n v="0"/>
    <n v="0"/>
    <x v="3"/>
    <x v="1"/>
    <n v="34"/>
    <x v="6"/>
    <x v="3"/>
    <x v="1"/>
    <s v="NULL"/>
    <s v="NULL"/>
    <x v="0"/>
    <s v="NULL"/>
    <x v="0"/>
    <x v="0"/>
    <s v="NULL"/>
    <s v="NULL"/>
    <x v="0"/>
    <s v="NULL"/>
    <x v="2"/>
    <n v="2503.3200000000002"/>
    <x v="2"/>
    <n v="1897"/>
    <x v="3"/>
    <n v="2503.3200000000002"/>
    <x v="6"/>
    <s v="NULL"/>
    <x v="1"/>
    <s v="NULL"/>
    <x v="1"/>
    <x v="0"/>
    <x v="1"/>
    <n v="12"/>
    <x v="1"/>
    <x v="1"/>
  </r>
  <r>
    <x v="31"/>
    <x v="5"/>
    <s v="D2910001"/>
    <s v="D2910001"/>
    <n v="30042847"/>
    <s v="Recolocado"/>
    <n v="1"/>
    <n v="0"/>
    <n v="0"/>
    <n v="0"/>
    <x v="3"/>
    <x v="1"/>
    <n v="34"/>
    <x v="6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1"/>
    <x v="5"/>
    <s v="D2922001"/>
    <s v="D2922001"/>
    <n v="30041008"/>
    <s v="Recolocado"/>
    <n v="0"/>
    <n v="0"/>
    <n v="0"/>
    <n v="0"/>
    <x v="3"/>
    <x v="1"/>
    <n v="39"/>
    <x v="1"/>
    <x v="3"/>
    <x v="1"/>
    <s v="NULL"/>
    <s v="NULL"/>
    <x v="0"/>
    <s v="NULL"/>
    <x v="0"/>
    <x v="0"/>
    <s v="NULL"/>
    <s v="NULL"/>
    <x v="0"/>
    <s v="NULL"/>
    <x v="2"/>
    <n v="1113.79"/>
    <x v="4"/>
    <n v="3443"/>
    <x v="3"/>
    <n v="1113.79"/>
    <x v="2"/>
    <s v="NULL"/>
    <x v="1"/>
    <s v="NULL"/>
    <x v="1"/>
    <x v="12"/>
    <x v="1"/>
    <n v="3"/>
    <x v="1"/>
    <x v="8"/>
  </r>
  <r>
    <x v="31"/>
    <x v="5"/>
    <s v="D2925001"/>
    <s v="D2925001"/>
    <n v="30041369"/>
    <s v="Recolocado"/>
    <n v="0"/>
    <n v="0"/>
    <n v="0"/>
    <n v="0"/>
    <x v="3"/>
    <x v="1"/>
    <n v="48"/>
    <x v="0"/>
    <x v="5"/>
    <x v="1"/>
    <s v="NULL"/>
    <s v="NULL"/>
    <x v="0"/>
    <s v="NULL"/>
    <x v="0"/>
    <x v="0"/>
    <s v="NULL"/>
    <s v="NULL"/>
    <x v="0"/>
    <s v="NULL"/>
    <x v="3"/>
    <n v="2564.39"/>
    <x v="2"/>
    <n v="10"/>
    <x v="4"/>
    <n v="0"/>
    <x v="0"/>
    <s v="NULL"/>
    <x v="1"/>
    <s v="NULL"/>
    <x v="1"/>
    <x v="0"/>
    <x v="11"/>
    <n v="0"/>
    <x v="2"/>
    <x v="0"/>
  </r>
  <r>
    <x v="31"/>
    <x v="5"/>
    <s v="D2928001"/>
    <s v="D2928001"/>
    <n v="30041777"/>
    <s v="Recolocado"/>
    <n v="0"/>
    <n v="0"/>
    <n v="0"/>
    <n v="0"/>
    <x v="3"/>
    <x v="1"/>
    <n v="26"/>
    <x v="3"/>
    <x v="3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1"/>
    <x v="5"/>
    <s v="D2930001"/>
    <s v="D2930001"/>
    <n v="30040924"/>
    <s v="Recolocado"/>
    <n v="0"/>
    <n v="0"/>
    <n v="0"/>
    <n v="0"/>
    <x v="3"/>
    <x v="1"/>
    <n v="25"/>
    <x v="4"/>
    <x v="3"/>
    <x v="0"/>
    <s v="NULL"/>
    <s v="NULL"/>
    <x v="0"/>
    <s v="NULL"/>
    <x v="0"/>
    <x v="0"/>
    <s v="NULL"/>
    <s v="NULL"/>
    <x v="0"/>
    <s v="NULL"/>
    <x v="2"/>
    <n v="372.35"/>
    <x v="6"/>
    <n v="1948"/>
    <x v="3"/>
    <n v="372.35"/>
    <x v="0"/>
    <s v="NULL"/>
    <x v="1"/>
    <s v="NULL"/>
    <x v="1"/>
    <x v="8"/>
    <x v="1"/>
    <n v="4"/>
    <x v="1"/>
    <x v="2"/>
  </r>
  <r>
    <x v="31"/>
    <x v="5"/>
    <s v="D2938001"/>
    <s v="D2938001"/>
    <n v="30040598"/>
    <s v="Recolocado"/>
    <n v="0"/>
    <n v="0"/>
    <n v="0"/>
    <n v="0"/>
    <x v="3"/>
    <x v="1"/>
    <n v="28"/>
    <x v="3"/>
    <x v="3"/>
    <x v="0"/>
    <s v="NULL"/>
    <s v="NULL"/>
    <x v="0"/>
    <s v="NULL"/>
    <x v="0"/>
    <x v="0"/>
    <s v="NULL"/>
    <s v="NULL"/>
    <x v="0"/>
    <s v="NULL"/>
    <x v="2"/>
    <n v="2734.51"/>
    <x v="2"/>
    <n v="633"/>
    <x v="3"/>
    <n v="2734.51"/>
    <x v="6"/>
    <s v="NULL"/>
    <x v="1"/>
    <s v="NULL"/>
    <x v="1"/>
    <x v="0"/>
    <x v="1"/>
    <n v="12"/>
    <x v="1"/>
    <x v="1"/>
  </r>
  <r>
    <x v="31"/>
    <x v="5"/>
    <s v="D2943001"/>
    <s v="D2943001"/>
    <n v="30042534"/>
    <s v="Recolocado"/>
    <n v="0"/>
    <n v="0"/>
    <n v="0"/>
    <n v="0"/>
    <x v="3"/>
    <x v="1"/>
    <n v="28"/>
    <x v="3"/>
    <x v="3"/>
    <x v="0"/>
    <s v="NULL"/>
    <s v="NULL"/>
    <x v="0"/>
    <s v="NULL"/>
    <x v="0"/>
    <x v="0"/>
    <s v="NULL"/>
    <s v="NULL"/>
    <x v="0"/>
    <s v="NULL"/>
    <x v="2"/>
    <n v="317.16000000000003"/>
    <x v="6"/>
    <n v="816"/>
    <x v="3"/>
    <n v="317.16000000000003"/>
    <x v="0"/>
    <s v="NULL"/>
    <x v="1"/>
    <s v="NULL"/>
    <x v="1"/>
    <x v="0"/>
    <x v="1"/>
    <n v="12"/>
    <x v="1"/>
    <x v="1"/>
  </r>
  <r>
    <x v="31"/>
    <x v="5"/>
    <s v="D2949001"/>
    <s v="D2949001"/>
    <n v="30041928"/>
    <s v="Recolocado"/>
    <n v="0"/>
    <n v="0"/>
    <n v="0"/>
    <n v="0"/>
    <x v="3"/>
    <x v="1"/>
    <n v="62"/>
    <x v="2"/>
    <x v="3"/>
    <x v="1"/>
    <s v="NULL"/>
    <s v="NULL"/>
    <x v="0"/>
    <s v="NULL"/>
    <x v="0"/>
    <x v="0"/>
    <s v="NULL"/>
    <s v="NULL"/>
    <x v="0"/>
    <s v="NULL"/>
    <x v="2"/>
    <n v="3810.57"/>
    <x v="5"/>
    <n v="2192"/>
    <x v="3"/>
    <n v="3810.57"/>
    <x v="3"/>
    <s v="NULL"/>
    <x v="1"/>
    <s v="NULL"/>
    <x v="1"/>
    <x v="12"/>
    <x v="1"/>
    <n v="3"/>
    <x v="1"/>
    <x v="8"/>
  </r>
  <r>
    <x v="31"/>
    <x v="5"/>
    <s v="D2950001"/>
    <s v="D2950001"/>
    <n v="30042637"/>
    <s v="Recolocado"/>
    <n v="0"/>
    <n v="0"/>
    <n v="0"/>
    <n v="0"/>
    <x v="3"/>
    <x v="1"/>
    <n v="31"/>
    <x v="6"/>
    <x v="5"/>
    <x v="2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1"/>
    <x v="5"/>
    <s v="D2957001"/>
    <s v="D2957001"/>
    <n v="30040201"/>
    <s v="Recolocado"/>
    <n v="1"/>
    <n v="0"/>
    <n v="0"/>
    <n v="0"/>
    <x v="3"/>
    <x v="1"/>
    <n v="39"/>
    <x v="1"/>
    <x v="3"/>
    <x v="2"/>
    <s v="NULL"/>
    <s v="NULL"/>
    <x v="0"/>
    <s v="NULL"/>
    <x v="0"/>
    <x v="0"/>
    <s v="NULL"/>
    <s v="NULL"/>
    <x v="0"/>
    <s v="NULL"/>
    <x v="2"/>
    <n v="3932.7"/>
    <x v="5"/>
    <n v="751"/>
    <x v="3"/>
    <n v="3932.7"/>
    <x v="3"/>
    <n v="122.09"/>
    <x v="2"/>
    <n v="1"/>
    <x v="4"/>
    <x v="0"/>
    <x v="1"/>
    <n v="10"/>
    <x v="1"/>
    <x v="1"/>
  </r>
  <r>
    <x v="31"/>
    <x v="5"/>
    <s v="D2960001"/>
    <s v="D2960001"/>
    <n v="30042391"/>
    <s v="Recolocado"/>
    <n v="0"/>
    <n v="0"/>
    <n v="0"/>
    <n v="0"/>
    <x v="3"/>
    <x v="1"/>
    <n v="30"/>
    <x v="3"/>
    <x v="3"/>
    <x v="2"/>
    <s v="NULL"/>
    <s v="NULL"/>
    <x v="0"/>
    <s v="NULL"/>
    <x v="0"/>
    <x v="0"/>
    <s v="NULL"/>
    <s v="NULL"/>
    <x v="0"/>
    <s v="NULL"/>
    <x v="2"/>
    <n v="2499.0300000000002"/>
    <x v="2"/>
    <n v="211"/>
    <x v="3"/>
    <n v="670.48"/>
    <x v="5"/>
    <n v="1500"/>
    <x v="5"/>
    <n v="1"/>
    <x v="4"/>
    <x v="0"/>
    <x v="1"/>
    <n v="3"/>
    <x v="1"/>
    <x v="1"/>
  </r>
  <r>
    <x v="31"/>
    <x v="5"/>
    <s v="D2977001"/>
    <s v="D2977001"/>
    <n v="30041700"/>
    <s v="Recolocado"/>
    <n v="0"/>
    <n v="0"/>
    <n v="0"/>
    <n v="0"/>
    <x v="3"/>
    <x v="1"/>
    <n v="29"/>
    <x v="3"/>
    <x v="3"/>
    <x v="0"/>
    <s v="NULL"/>
    <s v="NULL"/>
    <x v="0"/>
    <s v="NULL"/>
    <x v="0"/>
    <x v="0"/>
    <s v="NULL"/>
    <s v="NULL"/>
    <x v="0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1"/>
    <x v="5"/>
    <s v="D2978001"/>
    <s v="D2978001"/>
    <n v="30038598"/>
    <s v="Recolocado"/>
    <n v="0"/>
    <n v="0"/>
    <n v="0"/>
    <n v="0"/>
    <x v="3"/>
    <x v="1"/>
    <n v="40"/>
    <x v="1"/>
    <x v="3"/>
    <x v="0"/>
    <s v="NULL"/>
    <s v="NULL"/>
    <x v="0"/>
    <s v="NULL"/>
    <x v="0"/>
    <x v="0"/>
    <s v="NULL"/>
    <s v="NULL"/>
    <x v="0"/>
    <s v="NULL"/>
    <x v="3"/>
    <n v="7016.45"/>
    <x v="0"/>
    <n v="29"/>
    <x v="4"/>
    <n v="0"/>
    <x v="0"/>
    <n v="6800"/>
    <x v="4"/>
    <n v="0.73429999999999995"/>
    <x v="7"/>
    <x v="0"/>
    <x v="11"/>
    <n v="0"/>
    <x v="10"/>
    <x v="0"/>
  </r>
  <r>
    <x v="32"/>
    <x v="5"/>
    <s v="A5078002"/>
    <s v="A5078002"/>
    <n v="30044124"/>
    <s v="Recolocado"/>
    <n v="0"/>
    <n v="0"/>
    <n v="0"/>
    <n v="0"/>
    <x v="3"/>
    <x v="1"/>
    <n v="31"/>
    <x v="6"/>
    <x v="3"/>
    <x v="2"/>
    <n v="33648"/>
    <n v="1500"/>
    <x v="1"/>
    <n v="1434.82"/>
    <x v="1"/>
    <x v="1"/>
    <n v="33578"/>
    <n v="4.4672106736553696E-2"/>
    <x v="1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32"/>
    <x v="5"/>
    <s v="C0238002"/>
    <s v="C0238002"/>
    <n v="30041757"/>
    <s v="Recolocado"/>
    <n v="0"/>
    <n v="0"/>
    <n v="0"/>
    <n v="0"/>
    <x v="3"/>
    <x v="1"/>
    <n v="33"/>
    <x v="6"/>
    <x v="3"/>
    <x v="0"/>
    <n v="40805"/>
    <n v="1500"/>
    <x v="1"/>
    <n v="1361.5"/>
    <x v="2"/>
    <x v="2"/>
    <n v="40415"/>
    <n v="3.7114932574539156E-2"/>
    <x v="2"/>
    <s v="NULL"/>
    <x v="2"/>
    <n v="485"/>
    <x v="6"/>
    <n v="1962"/>
    <x v="3"/>
    <n v="485"/>
    <x v="0"/>
    <s v="NULL"/>
    <x v="1"/>
    <s v="NULL"/>
    <x v="1"/>
    <x v="4"/>
    <x v="1"/>
    <n v="2"/>
    <x v="1"/>
    <x v="6"/>
  </r>
  <r>
    <x v="32"/>
    <x v="5"/>
    <s v="C0387002"/>
    <s v="C0387002"/>
    <n v="30041723"/>
    <s v="Recolocado"/>
    <n v="0"/>
    <n v="0"/>
    <n v="0"/>
    <n v="0"/>
    <x v="3"/>
    <x v="1"/>
    <n v="36"/>
    <x v="1"/>
    <x v="5"/>
    <x v="0"/>
    <n v="37551"/>
    <n v="1500"/>
    <x v="1"/>
    <n v="1253.7"/>
    <x v="3"/>
    <x v="3"/>
    <n v="37161"/>
    <n v="4.0364898684104304E-2"/>
    <x v="1"/>
    <s v="NULL"/>
    <x v="6"/>
    <n v="1244.0899999999999"/>
    <x v="4"/>
    <n v="148"/>
    <x v="3"/>
    <n v="483.39"/>
    <x v="0"/>
    <s v="NULL"/>
    <x v="1"/>
    <s v="NULL"/>
    <x v="1"/>
    <x v="12"/>
    <x v="1"/>
    <n v="0"/>
    <x v="1"/>
    <x v="0"/>
  </r>
  <r>
    <x v="32"/>
    <x v="5"/>
    <s v="C0719002"/>
    <s v="C0719002"/>
    <n v="30042827"/>
    <s v="Recolocado"/>
    <n v="0"/>
    <n v="0"/>
    <n v="0"/>
    <n v="0"/>
    <x v="3"/>
    <x v="1"/>
    <n v="46"/>
    <x v="0"/>
    <x v="5"/>
    <x v="2"/>
    <n v="35031"/>
    <n v="1500"/>
    <x v="1"/>
    <n v="1269.22"/>
    <x v="3"/>
    <x v="2"/>
    <n v="34641"/>
    <n v="4.3301290378453275E-2"/>
    <x v="1"/>
    <s v="NULL"/>
    <x v="2"/>
    <n v="736.12"/>
    <x v="3"/>
    <n v="1534"/>
    <x v="3"/>
    <n v="736.12"/>
    <x v="5"/>
    <s v="NULL"/>
    <x v="1"/>
    <s v="NULL"/>
    <x v="1"/>
    <x v="0"/>
    <x v="1"/>
    <n v="12"/>
    <x v="1"/>
    <x v="1"/>
  </r>
  <r>
    <x v="32"/>
    <x v="5"/>
    <s v="C3863002"/>
    <s v="C3863002"/>
    <n v="30044630"/>
    <s v="Recolocado"/>
    <n v="0"/>
    <n v="0"/>
    <n v="0"/>
    <n v="0"/>
    <x v="3"/>
    <x v="1"/>
    <n v="45"/>
    <x v="7"/>
    <x v="5"/>
    <x v="3"/>
    <n v="42860"/>
    <n v="1500"/>
    <x v="1"/>
    <n v="1430.95"/>
    <x v="1"/>
    <x v="3"/>
    <n v="42470"/>
    <n v="3.5319048740287261E-2"/>
    <x v="2"/>
    <s v="NULL"/>
    <x v="2"/>
    <n v="2561.14"/>
    <x v="2"/>
    <n v="2155"/>
    <x v="3"/>
    <n v="2561.14"/>
    <x v="6"/>
    <s v="NULL"/>
    <x v="1"/>
    <s v="NULL"/>
    <x v="1"/>
    <x v="9"/>
    <x v="1"/>
    <n v="9"/>
    <x v="1"/>
    <x v="4"/>
  </r>
  <r>
    <x v="32"/>
    <x v="5"/>
    <s v="C3976002"/>
    <s v="C3976002"/>
    <n v="30043816"/>
    <s v="Recolocado"/>
    <n v="0"/>
    <n v="0"/>
    <n v="0"/>
    <n v="0"/>
    <x v="3"/>
    <x v="1"/>
    <n v="22"/>
    <x v="4"/>
    <x v="3"/>
    <x v="2"/>
    <n v="29221"/>
    <n v="1500"/>
    <x v="1"/>
    <n v="1243.8599999999999"/>
    <x v="3"/>
    <x v="1"/>
    <n v="29231"/>
    <n v="5.13153843522288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2"/>
    <x v="5"/>
    <s v="D2827001"/>
    <s v="D2827001"/>
    <n v="30038285"/>
    <s v="Recolocado"/>
    <n v="0"/>
    <n v="0"/>
    <n v="0"/>
    <n v="0"/>
    <x v="3"/>
    <x v="1"/>
    <n v="29"/>
    <x v="3"/>
    <x v="3"/>
    <x v="1"/>
    <n v="33568"/>
    <n v="1500"/>
    <x v="1"/>
    <n v="1271.8599999999999"/>
    <x v="3"/>
    <x v="1"/>
    <n v="33578"/>
    <n v="4.4672106736553696E-2"/>
    <x v="1"/>
    <s v="NULL"/>
    <x v="3"/>
    <n v="10951.81"/>
    <x v="0"/>
    <n v="0"/>
    <x v="0"/>
    <n v="0"/>
    <x v="0"/>
    <s v="NULL"/>
    <x v="1"/>
    <s v="NULL"/>
    <x v="1"/>
    <x v="0"/>
    <x v="3"/>
    <n v="0"/>
    <x v="0"/>
    <x v="0"/>
  </r>
  <r>
    <x v="32"/>
    <x v="5"/>
    <s v="D2887002"/>
    <s v="D2887002"/>
    <n v="30048337"/>
    <s v="Recolocado"/>
    <n v="0"/>
    <n v="0"/>
    <n v="0"/>
    <n v="0"/>
    <x v="3"/>
    <x v="1"/>
    <n v="52"/>
    <x v="5"/>
    <x v="3"/>
    <x v="1"/>
    <n v="34827"/>
    <n v="1500"/>
    <x v="1"/>
    <n v="1321.1"/>
    <x v="2"/>
    <x v="1"/>
    <n v="34837"/>
    <n v="4.3057668570772457E-2"/>
    <x v="1"/>
    <s v="NULL"/>
    <x v="2"/>
    <n v="6674.9"/>
    <x v="0"/>
    <n v="5159"/>
    <x v="3"/>
    <n v="6674.9"/>
    <x v="4"/>
    <s v="NULL"/>
    <x v="1"/>
    <s v="NULL"/>
    <x v="1"/>
    <x v="0"/>
    <x v="1"/>
    <n v="12"/>
    <x v="1"/>
    <x v="1"/>
  </r>
  <r>
    <x v="32"/>
    <x v="5"/>
    <s v="D3004001"/>
    <s v="D3004001"/>
    <n v="30041363"/>
    <s v="Recolocado"/>
    <n v="0"/>
    <n v="0"/>
    <n v="0"/>
    <n v="0"/>
    <x v="3"/>
    <x v="1"/>
    <n v="29"/>
    <x v="3"/>
    <x v="3"/>
    <x v="0"/>
    <n v="28771"/>
    <n v="1500"/>
    <x v="1"/>
    <n v="1223.6400000000001"/>
    <x v="3"/>
    <x v="1"/>
    <n v="28781"/>
    <n v="5.2117716549112264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2"/>
    <x v="5"/>
    <s v="D3009001"/>
    <s v="D3009001"/>
    <n v="30042085"/>
    <s v="Recolocado"/>
    <n v="0"/>
    <n v="0"/>
    <n v="0"/>
    <n v="0"/>
    <x v="3"/>
    <x v="1"/>
    <n v="32"/>
    <x v="6"/>
    <x v="3"/>
    <x v="0"/>
    <n v="43485"/>
    <n v="1500"/>
    <x v="1"/>
    <n v="1448.22"/>
    <x v="1"/>
    <x v="4"/>
    <n v="43495"/>
    <n v="3.448672261179446E-2"/>
    <x v="2"/>
    <s v="NULL"/>
    <x v="0"/>
    <n v="1212.24"/>
    <x v="4"/>
    <n v="0"/>
    <x v="0"/>
    <n v="0"/>
    <x v="0"/>
    <s v="NULL"/>
    <x v="1"/>
    <s v="NULL"/>
    <x v="1"/>
    <x v="0"/>
    <x v="0"/>
    <n v="0"/>
    <x v="0"/>
    <x v="0"/>
  </r>
  <r>
    <x v="32"/>
    <x v="5"/>
    <s v="D3042001"/>
    <s v="D3042001"/>
    <n v="30039395"/>
    <s v="Recolocado"/>
    <n v="1"/>
    <n v="0"/>
    <n v="1"/>
    <n v="0"/>
    <x v="1"/>
    <x v="1"/>
    <n v="34"/>
    <x v="6"/>
    <x v="3"/>
    <x v="0"/>
    <n v="41653"/>
    <n v="0"/>
    <x v="2"/>
    <n v="1761.82"/>
    <x v="4"/>
    <x v="0"/>
    <n v="41653"/>
    <n v="0"/>
    <x v="4"/>
    <s v="NULL"/>
    <x v="5"/>
    <s v="NULL"/>
    <x v="1"/>
    <s v="NULL"/>
    <x v="1"/>
    <s v="NULL"/>
    <x v="1"/>
    <n v="1500"/>
    <x v="5"/>
    <n v="0"/>
    <x v="0"/>
    <x v="1"/>
    <x v="1"/>
    <n v="0"/>
    <x v="1"/>
    <x v="0"/>
  </r>
  <r>
    <x v="32"/>
    <x v="5"/>
    <s v="D3045001"/>
    <s v="D3045001"/>
    <n v="30045055"/>
    <s v="Recolocado"/>
    <n v="0"/>
    <n v="0"/>
    <n v="0"/>
    <n v="0"/>
    <x v="3"/>
    <x v="1"/>
    <n v="42"/>
    <x v="7"/>
    <x v="5"/>
    <x v="1"/>
    <n v="26934"/>
    <n v="1500"/>
    <x v="1"/>
    <n v="1083.97"/>
    <x v="5"/>
    <x v="3"/>
    <n v="26544"/>
    <n v="5.6509945750452081E-2"/>
    <x v="3"/>
    <s v="NULL"/>
    <x v="3"/>
    <n v="36500"/>
    <x v="0"/>
    <n v="18"/>
    <x v="4"/>
    <n v="0"/>
    <x v="0"/>
    <s v="NULL"/>
    <x v="1"/>
    <s v="NULL"/>
    <x v="1"/>
    <x v="0"/>
    <x v="10"/>
    <n v="0"/>
    <x v="11"/>
    <x v="0"/>
  </r>
  <r>
    <x v="32"/>
    <x v="5"/>
    <s v="D3047001"/>
    <s v="D3047001"/>
    <n v="30042209"/>
    <s v="Recolocado"/>
    <n v="0"/>
    <n v="0"/>
    <n v="0"/>
    <n v="0"/>
    <x v="3"/>
    <x v="1"/>
    <n v="43"/>
    <x v="7"/>
    <x v="3"/>
    <x v="2"/>
    <n v="31974"/>
    <n v="1500"/>
    <x v="1"/>
    <n v="1066.18"/>
    <x v="5"/>
    <x v="5"/>
    <n v="31584"/>
    <n v="4.7492401215805474E-2"/>
    <x v="1"/>
    <s v="NULL"/>
    <x v="0"/>
    <n v="1554"/>
    <x v="4"/>
    <n v="0"/>
    <x v="0"/>
    <n v="0"/>
    <x v="0"/>
    <s v="NULL"/>
    <x v="1"/>
    <s v="NULL"/>
    <x v="1"/>
    <x v="5"/>
    <x v="8"/>
    <n v="0"/>
    <x v="0"/>
    <x v="0"/>
  </r>
  <r>
    <x v="32"/>
    <x v="5"/>
    <s v="D3049001"/>
    <s v="D3049001"/>
    <n v="30040301"/>
    <s v="Recolocado"/>
    <n v="0"/>
    <n v="0"/>
    <n v="0"/>
    <n v="0"/>
    <x v="3"/>
    <x v="1"/>
    <n v="35"/>
    <x v="6"/>
    <x v="3"/>
    <x v="2"/>
    <n v="43385"/>
    <n v="2000"/>
    <x v="3"/>
    <n v="1446.68"/>
    <x v="1"/>
    <x v="4"/>
    <n v="43495"/>
    <n v="4.5982296815725944E-2"/>
    <x v="1"/>
    <s v="NULL"/>
    <x v="2"/>
    <n v="986.91"/>
    <x v="3"/>
    <n v="1694"/>
    <x v="3"/>
    <n v="986.91"/>
    <x v="5"/>
    <s v="NULL"/>
    <x v="1"/>
    <s v="NULL"/>
    <x v="1"/>
    <x v="0"/>
    <x v="1"/>
    <n v="12"/>
    <x v="1"/>
    <x v="1"/>
  </r>
  <r>
    <x v="32"/>
    <x v="5"/>
    <s v="D3050001"/>
    <s v="D3050001"/>
    <n v="30043089"/>
    <s v="Recolocado"/>
    <n v="1"/>
    <n v="0"/>
    <n v="0"/>
    <n v="0"/>
    <x v="3"/>
    <x v="1"/>
    <n v="33"/>
    <x v="6"/>
    <x v="3"/>
    <x v="0"/>
    <n v="30908"/>
    <n v="1500"/>
    <x v="1"/>
    <n v="1176.26"/>
    <x v="6"/>
    <x v="5"/>
    <n v="30918"/>
    <n v="4.8515427906074132E-2"/>
    <x v="1"/>
    <s v="NULL"/>
    <x v="3"/>
    <n v="2524.0700000000002"/>
    <x v="2"/>
    <n v="22"/>
    <x v="4"/>
    <n v="0"/>
    <x v="0"/>
    <n v="964.19"/>
    <x v="3"/>
    <n v="1"/>
    <x v="4"/>
    <x v="0"/>
    <x v="3"/>
    <n v="0"/>
    <x v="0"/>
    <x v="0"/>
  </r>
  <r>
    <x v="32"/>
    <x v="5"/>
    <s v="D3055001"/>
    <s v="D3055001"/>
    <n v="30044242"/>
    <s v="Recolocado"/>
    <n v="0"/>
    <n v="0"/>
    <n v="0"/>
    <n v="0"/>
    <x v="3"/>
    <x v="1"/>
    <n v="43"/>
    <x v="7"/>
    <x v="3"/>
    <x v="0"/>
    <n v="30251"/>
    <n v="1500"/>
    <x v="1"/>
    <n v="1098.75"/>
    <x v="5"/>
    <x v="1"/>
    <n v="29861"/>
    <n v="5.0232745052074611E-2"/>
    <x v="3"/>
    <s v="NULL"/>
    <x v="2"/>
    <n v="1148.73"/>
    <x v="4"/>
    <n v="1167"/>
    <x v="3"/>
    <n v="1148.73"/>
    <x v="2"/>
    <s v="NULL"/>
    <x v="1"/>
    <s v="NULL"/>
    <x v="1"/>
    <x v="0"/>
    <x v="1"/>
    <n v="12"/>
    <x v="1"/>
    <x v="1"/>
  </r>
  <r>
    <x v="32"/>
    <x v="5"/>
    <s v="D3072001"/>
    <s v="D3072001"/>
    <n v="30043590"/>
    <s v="Recolocado"/>
    <n v="0"/>
    <n v="0"/>
    <n v="0"/>
    <n v="0"/>
    <x v="3"/>
    <x v="1"/>
    <n v="38"/>
    <x v="1"/>
    <x v="3"/>
    <x v="1"/>
    <n v="33993"/>
    <n v="1600"/>
    <x v="3"/>
    <n v="1291.56"/>
    <x v="3"/>
    <x v="1"/>
    <n v="34103"/>
    <n v="4.6916693546022341E-2"/>
    <x v="1"/>
    <s v="NULL"/>
    <x v="6"/>
    <n v="9482.27"/>
    <x v="0"/>
    <n v="72"/>
    <x v="7"/>
    <n v="0"/>
    <x v="0"/>
    <s v="NULL"/>
    <x v="1"/>
    <s v="NULL"/>
    <x v="1"/>
    <x v="6"/>
    <x v="1"/>
    <n v="0"/>
    <x v="1"/>
    <x v="0"/>
  </r>
  <r>
    <x v="32"/>
    <x v="5"/>
    <s v="D3075001"/>
    <s v="D3075001"/>
    <n v="30039999"/>
    <s v="Recolocado"/>
    <n v="0"/>
    <n v="0"/>
    <n v="0"/>
    <n v="0"/>
    <x v="3"/>
    <x v="1"/>
    <n v="35"/>
    <x v="6"/>
    <x v="3"/>
    <x v="1"/>
    <n v="28771"/>
    <n v="1500"/>
    <x v="1"/>
    <n v="1225.78"/>
    <x v="3"/>
    <x v="1"/>
    <n v="28781"/>
    <n v="5.2117716549112264E-2"/>
    <x v="3"/>
    <s v="NULL"/>
    <x v="3"/>
    <n v="14192.98"/>
    <x v="0"/>
    <n v="16"/>
    <x v="4"/>
    <n v="0"/>
    <x v="0"/>
    <n v="1223.1600000000001"/>
    <x v="5"/>
    <n v="1"/>
    <x v="4"/>
    <x v="0"/>
    <x v="12"/>
    <n v="0"/>
    <x v="0"/>
    <x v="0"/>
  </r>
  <r>
    <x v="32"/>
    <x v="5"/>
    <s v="D3129001"/>
    <s v="D3129001"/>
    <n v="30044923"/>
    <s v="Recolocado"/>
    <n v="0"/>
    <n v="0"/>
    <n v="0"/>
    <n v="0"/>
    <x v="3"/>
    <x v="1"/>
    <n v="23"/>
    <x v="4"/>
    <x v="3"/>
    <x v="2"/>
    <n v="31874"/>
    <n v="1500"/>
    <x v="1"/>
    <n v="1064.1600000000001"/>
    <x v="5"/>
    <x v="5"/>
    <n v="31484"/>
    <n v="4.7643247363740315E-2"/>
    <x v="1"/>
    <s v="NULL"/>
    <x v="6"/>
    <n v="1450.85"/>
    <x v="4"/>
    <n v="62"/>
    <x v="7"/>
    <n v="0"/>
    <x v="0"/>
    <s v="NULL"/>
    <x v="1"/>
    <s v="NULL"/>
    <x v="1"/>
    <x v="5"/>
    <x v="1"/>
    <n v="0"/>
    <x v="1"/>
    <x v="0"/>
  </r>
  <r>
    <x v="32"/>
    <x v="5"/>
    <s v="D3148001"/>
    <s v="D3148001"/>
    <n v="30042283"/>
    <s v="Recolocado"/>
    <n v="0"/>
    <n v="0"/>
    <n v="0"/>
    <n v="0"/>
    <x v="3"/>
    <x v="1"/>
    <n v="24"/>
    <x v="4"/>
    <x v="3"/>
    <x v="0"/>
    <n v="43485"/>
    <n v="1500"/>
    <x v="1"/>
    <n v="385.76"/>
    <x v="7"/>
    <x v="4"/>
    <n v="43495"/>
    <n v="3.448672261179446E-2"/>
    <x v="2"/>
    <s v="NULL"/>
    <x v="2"/>
    <n v="2075.65"/>
    <x v="2"/>
    <n v="307"/>
    <x v="3"/>
    <n v="2006.27"/>
    <x v="6"/>
    <s v="NULL"/>
    <x v="1"/>
    <s v="NULL"/>
    <x v="1"/>
    <x v="0"/>
    <x v="5"/>
    <n v="7"/>
    <x v="12"/>
    <x v="1"/>
  </r>
  <r>
    <x v="32"/>
    <x v="5"/>
    <s v="D3149001"/>
    <s v="D3149001"/>
    <n v="30045806"/>
    <s v="Recolocado"/>
    <n v="0"/>
    <n v="0"/>
    <n v="0"/>
    <n v="0"/>
    <x v="3"/>
    <x v="1"/>
    <n v="23"/>
    <x v="4"/>
    <x v="5"/>
    <x v="2"/>
    <n v="37551"/>
    <n v="1500"/>
    <x v="1"/>
    <n v="1249.82"/>
    <x v="3"/>
    <x v="3"/>
    <n v="37161"/>
    <n v="4.0364898684104304E-2"/>
    <x v="1"/>
    <s v="NULL"/>
    <x v="0"/>
    <n v="2205.86"/>
    <x v="2"/>
    <n v="30"/>
    <x v="4"/>
    <n v="0"/>
    <x v="0"/>
    <s v="NULL"/>
    <x v="1"/>
    <s v="NULL"/>
    <x v="1"/>
    <x v="6"/>
    <x v="6"/>
    <n v="0"/>
    <x v="3"/>
    <x v="0"/>
  </r>
  <r>
    <x v="32"/>
    <x v="5"/>
    <s v="D3150001"/>
    <s v="D3150001"/>
    <n v="30042884"/>
    <s v="Recolocado"/>
    <n v="1"/>
    <n v="0"/>
    <n v="0"/>
    <n v="0"/>
    <x v="3"/>
    <x v="1"/>
    <n v="35"/>
    <x v="6"/>
    <x v="3"/>
    <x v="2"/>
    <n v="39553"/>
    <n v="1500"/>
    <x v="1"/>
    <n v="1505.26"/>
    <x v="4"/>
    <x v="2"/>
    <n v="39563"/>
    <n v="3.791421277456209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2"/>
    <x v="5"/>
    <s v="D3151001"/>
    <s v="D3151001"/>
    <n v="30044002"/>
    <s v="Recolocado"/>
    <n v="0"/>
    <n v="0"/>
    <n v="0"/>
    <n v="0"/>
    <x v="3"/>
    <x v="1"/>
    <n v="45"/>
    <x v="7"/>
    <x v="3"/>
    <x v="1"/>
    <n v="37040"/>
    <n v="1500"/>
    <x v="1"/>
    <n v="1235.8699999999999"/>
    <x v="3"/>
    <x v="6"/>
    <n v="36650"/>
    <n v="4.0927694406548434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2"/>
    <x v="5"/>
    <s v="D3152001"/>
    <s v="D3152001"/>
    <n v="30044227"/>
    <s v="Recolocado"/>
    <n v="0"/>
    <n v="0"/>
    <n v="0"/>
    <n v="0"/>
    <x v="3"/>
    <x v="1"/>
    <n v="36"/>
    <x v="1"/>
    <x v="3"/>
    <x v="0"/>
    <n v="35227"/>
    <n v="1500"/>
    <x v="1"/>
    <n v="1169.57"/>
    <x v="6"/>
    <x v="7"/>
    <n v="34837"/>
    <n v="4.3057668570772457E-2"/>
    <x v="1"/>
    <s v="NULL"/>
    <x v="2"/>
    <n v="2581.4"/>
    <x v="2"/>
    <n v="2152"/>
    <x v="3"/>
    <n v="2573.79"/>
    <x v="6"/>
    <n v="7.61"/>
    <x v="2"/>
    <n v="1"/>
    <x v="4"/>
    <x v="0"/>
    <x v="1"/>
    <n v="0"/>
    <x v="1"/>
    <x v="0"/>
  </r>
  <r>
    <x v="32"/>
    <x v="5"/>
    <s v="D3154001"/>
    <s v="D3154001"/>
    <n v="30044003"/>
    <s v="Recolocado"/>
    <n v="0"/>
    <n v="0"/>
    <n v="0"/>
    <n v="0"/>
    <x v="3"/>
    <x v="1"/>
    <n v="40"/>
    <x v="1"/>
    <x v="3"/>
    <x v="2"/>
    <n v="42305"/>
    <n v="0"/>
    <x v="2"/>
    <n v="1411.54"/>
    <x v="1"/>
    <x v="2"/>
    <n v="40415"/>
    <n v="0"/>
    <x v="4"/>
    <s v="NULL"/>
    <x v="0"/>
    <n v="9603.0400000000009"/>
    <x v="0"/>
    <n v="4"/>
    <x v="2"/>
    <n v="0"/>
    <x v="0"/>
    <n v="159.01"/>
    <x v="2"/>
    <n v="1"/>
    <x v="4"/>
    <x v="10"/>
    <x v="12"/>
    <n v="0"/>
    <x v="0"/>
    <x v="0"/>
  </r>
  <r>
    <x v="32"/>
    <x v="5"/>
    <s v="D3156001"/>
    <s v="D3156001"/>
    <n v="30047104"/>
    <s v="Recolocado"/>
    <n v="0"/>
    <n v="0"/>
    <n v="0"/>
    <n v="0"/>
    <x v="3"/>
    <x v="1"/>
    <n v="29"/>
    <x v="3"/>
    <x v="3"/>
    <x v="2"/>
    <n v="28771"/>
    <n v="1500"/>
    <x v="1"/>
    <n v="1222.57"/>
    <x v="3"/>
    <x v="1"/>
    <n v="28781"/>
    <n v="5.2117716549112264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2"/>
    <x v="5"/>
    <s v="D3164001"/>
    <s v="D3164001"/>
    <n v="30045437"/>
    <s v="Recolocado"/>
    <n v="0"/>
    <n v="0"/>
    <n v="0"/>
    <n v="0"/>
    <x v="3"/>
    <x v="1"/>
    <n v="23"/>
    <x v="4"/>
    <x v="3"/>
    <x v="0"/>
    <n v="42860"/>
    <n v="1500"/>
    <x v="1"/>
    <n v="1422.99"/>
    <x v="1"/>
    <x v="3"/>
    <n v="42470"/>
    <n v="3.531904874028726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2"/>
    <x v="5"/>
    <s v="D3170001"/>
    <s v="D3170001"/>
    <n v="30045780"/>
    <s v="Recolocado"/>
    <n v="0"/>
    <n v="0"/>
    <n v="0"/>
    <n v="0"/>
    <x v="3"/>
    <x v="1"/>
    <n v="50"/>
    <x v="0"/>
    <x v="5"/>
    <x v="2"/>
    <n v="29621"/>
    <n v="1500"/>
    <x v="1"/>
    <n v="1073.8699999999999"/>
    <x v="5"/>
    <x v="1"/>
    <n v="29231"/>
    <n v="5.13153843522288E-2"/>
    <x v="3"/>
    <s v="NULL"/>
    <x v="4"/>
    <n v="28737.919999999998"/>
    <x v="0"/>
    <n v="372"/>
    <x v="3"/>
    <n v="4608.8"/>
    <x v="7"/>
    <n v="5925.72"/>
    <x v="4"/>
    <n v="0.78610000000000002"/>
    <x v="7"/>
    <x v="0"/>
    <x v="1"/>
    <n v="0"/>
    <x v="1"/>
    <x v="0"/>
  </r>
  <r>
    <x v="32"/>
    <x v="5"/>
    <s v="D3224001"/>
    <s v="D3224001"/>
    <n v="30048464"/>
    <s v="Recolocado"/>
    <n v="0"/>
    <n v="0"/>
    <n v="0"/>
    <n v="0"/>
    <x v="3"/>
    <x v="1"/>
    <n v="43"/>
    <x v="7"/>
    <x v="3"/>
    <x v="1"/>
    <n v="28771"/>
    <n v="1500"/>
    <x v="1"/>
    <n v="1226.25"/>
    <x v="3"/>
    <x v="1"/>
    <n v="28781"/>
    <n v="5.2117716549112264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2"/>
    <x v="5"/>
    <s v="D3225001"/>
    <s v="D3225001"/>
    <n v="30046663"/>
    <s v="Recolocado"/>
    <n v="0"/>
    <n v="0"/>
    <n v="0"/>
    <n v="0"/>
    <x v="3"/>
    <x v="1"/>
    <n v="35"/>
    <x v="6"/>
    <x v="3"/>
    <x v="2"/>
    <n v="33068"/>
    <n v="2000"/>
    <x v="3"/>
    <n v="1261.99"/>
    <x v="3"/>
    <x v="1"/>
    <n v="33578"/>
    <n v="5.9562808982071593E-2"/>
    <x v="3"/>
    <s v="NULL"/>
    <x v="0"/>
    <n v="4416.37"/>
    <x v="7"/>
    <n v="0"/>
    <x v="0"/>
    <n v="0"/>
    <x v="0"/>
    <s v="NULL"/>
    <x v="1"/>
    <s v="NULL"/>
    <x v="1"/>
    <x v="10"/>
    <x v="12"/>
    <n v="0"/>
    <x v="0"/>
    <x v="0"/>
  </r>
  <r>
    <x v="32"/>
    <x v="5"/>
    <s v="D3226001"/>
    <s v="D3226001"/>
    <n v="30045468"/>
    <s v="Recolocado"/>
    <n v="0"/>
    <n v="0"/>
    <n v="0"/>
    <n v="0"/>
    <x v="3"/>
    <x v="1"/>
    <n v="62"/>
    <x v="2"/>
    <x v="3"/>
    <x v="1"/>
    <n v="44909"/>
    <n v="1500"/>
    <x v="1"/>
    <n v="346.71"/>
    <x v="7"/>
    <x v="2"/>
    <n v="44519"/>
    <n v="3.3693479188661023E-2"/>
    <x v="2"/>
    <s v="NULL"/>
    <x v="2"/>
    <n v="2436.17"/>
    <x v="2"/>
    <n v="1375"/>
    <x v="3"/>
    <n v="2436.17"/>
    <x v="6"/>
    <s v="NULL"/>
    <x v="1"/>
    <s v="NULL"/>
    <x v="1"/>
    <x v="0"/>
    <x v="1"/>
    <n v="12"/>
    <x v="1"/>
    <x v="1"/>
  </r>
  <r>
    <x v="32"/>
    <x v="5"/>
    <s v="D3227001"/>
    <s v="D3227001"/>
    <n v="30045051"/>
    <s v="Recolocado"/>
    <n v="0"/>
    <n v="0"/>
    <n v="0"/>
    <n v="0"/>
    <x v="3"/>
    <x v="1"/>
    <n v="43"/>
    <x v="7"/>
    <x v="3"/>
    <x v="1"/>
    <n v="34093"/>
    <n v="1500"/>
    <x v="1"/>
    <n v="1295.3599999999999"/>
    <x v="3"/>
    <x v="1"/>
    <n v="34103"/>
    <n v="4.3984400199395951E-2"/>
    <x v="1"/>
    <s v="NULL"/>
    <x v="2"/>
    <n v="1777.22"/>
    <x v="4"/>
    <n v="1291"/>
    <x v="3"/>
    <n v="1752.72"/>
    <x v="2"/>
    <n v="51"/>
    <x v="2"/>
    <n v="0.48039999999999999"/>
    <x v="9"/>
    <x v="0"/>
    <x v="1"/>
    <n v="12"/>
    <x v="1"/>
    <x v="1"/>
  </r>
  <r>
    <x v="32"/>
    <x v="5"/>
    <s v="D3228001"/>
    <s v="D3228001"/>
    <n v="30044939"/>
    <s v="Recolocado"/>
    <n v="0"/>
    <n v="0"/>
    <n v="0"/>
    <n v="0"/>
    <x v="3"/>
    <x v="1"/>
    <n v="32"/>
    <x v="6"/>
    <x v="3"/>
    <x v="2"/>
    <n v="35227"/>
    <n v="1500"/>
    <x v="1"/>
    <n v="1171.02"/>
    <x v="6"/>
    <x v="1"/>
    <n v="34837"/>
    <n v="4.3057668570772457E-2"/>
    <x v="1"/>
    <s v="NULL"/>
    <x v="2"/>
    <n v="1106.93"/>
    <x v="4"/>
    <n v="3929"/>
    <x v="3"/>
    <n v="1106.93"/>
    <x v="2"/>
    <s v="NULL"/>
    <x v="1"/>
    <s v="NULL"/>
    <x v="1"/>
    <x v="4"/>
    <x v="1"/>
    <n v="2"/>
    <x v="1"/>
    <x v="6"/>
  </r>
  <r>
    <x v="32"/>
    <x v="5"/>
    <s v="D3232001"/>
    <s v="D3232001"/>
    <n v="30044150"/>
    <s v="Recolocado"/>
    <n v="0"/>
    <n v="0"/>
    <n v="0"/>
    <n v="0"/>
    <x v="3"/>
    <x v="1"/>
    <n v="32"/>
    <x v="6"/>
    <x v="3"/>
    <x v="1"/>
    <n v="24774"/>
    <n v="2000"/>
    <x v="3"/>
    <n v="997.04"/>
    <x v="7"/>
    <x v="1"/>
    <n v="24884"/>
    <n v="8.0372930397042269E-2"/>
    <x v="5"/>
    <s v="NULL"/>
    <x v="2"/>
    <n v="3031.6"/>
    <x v="5"/>
    <n v="2056"/>
    <x v="3"/>
    <n v="3031.6"/>
    <x v="3"/>
    <s v="NULL"/>
    <x v="1"/>
    <s v="NULL"/>
    <x v="1"/>
    <x v="0"/>
    <x v="1"/>
    <n v="12"/>
    <x v="1"/>
    <x v="1"/>
  </r>
  <r>
    <x v="32"/>
    <x v="5"/>
    <s v="D3233001"/>
    <s v="D3233001"/>
    <n v="30046912"/>
    <s v="Recolocado"/>
    <n v="0"/>
    <n v="0"/>
    <n v="0"/>
    <n v="0"/>
    <x v="3"/>
    <x v="1"/>
    <n v="41"/>
    <x v="7"/>
    <x v="3"/>
    <x v="1"/>
    <n v="41325"/>
    <n v="1500"/>
    <x v="1"/>
    <n v="1374.58"/>
    <x v="2"/>
    <x v="3"/>
    <n v="40935"/>
    <n v="3.6643459142543057E-2"/>
    <x v="2"/>
    <s v="NULL"/>
    <x v="0"/>
    <n v="4395.8599999999997"/>
    <x v="7"/>
    <n v="0"/>
    <x v="0"/>
    <n v="0"/>
    <x v="0"/>
    <n v="4400"/>
    <x v="7"/>
    <n v="0.99909999999999999"/>
    <x v="4"/>
    <x v="12"/>
    <x v="4"/>
    <n v="0"/>
    <x v="0"/>
    <x v="0"/>
  </r>
  <r>
    <x v="32"/>
    <x v="5"/>
    <s v="D3236001"/>
    <s v="D3236001"/>
    <n v="30046705"/>
    <s v="Recolocado"/>
    <n v="0"/>
    <n v="0"/>
    <n v="0"/>
    <n v="0"/>
    <x v="3"/>
    <x v="1"/>
    <n v="36"/>
    <x v="1"/>
    <x v="3"/>
    <x v="0"/>
    <n v="26934"/>
    <n v="1500"/>
    <x v="1"/>
    <n v="1082.6300000000001"/>
    <x v="5"/>
    <x v="3"/>
    <n v="26544"/>
    <n v="5.6509945750452081E-2"/>
    <x v="3"/>
    <s v="NULL"/>
    <x v="0"/>
    <n v="1699.68"/>
    <x v="4"/>
    <n v="0"/>
    <x v="0"/>
    <n v="0"/>
    <x v="0"/>
    <n v="3000"/>
    <x v="0"/>
    <n v="0.57709999999999995"/>
    <x v="2"/>
    <x v="0"/>
    <x v="0"/>
    <n v="0"/>
    <x v="0"/>
    <x v="0"/>
  </r>
  <r>
    <x v="32"/>
    <x v="5"/>
    <s v="D3243001"/>
    <s v="D3243001"/>
    <n v="30048160"/>
    <s v="Recolocado"/>
    <n v="0"/>
    <n v="0"/>
    <n v="0"/>
    <n v="0"/>
    <x v="3"/>
    <x v="1"/>
    <n v="30"/>
    <x v="3"/>
    <x v="5"/>
    <x v="0"/>
    <n v="34827"/>
    <n v="1500"/>
    <x v="1"/>
    <n v="1321.1"/>
    <x v="2"/>
    <x v="1"/>
    <n v="34837"/>
    <n v="4.3057668570772457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2"/>
    <x v="5"/>
    <s v="D3250001"/>
    <s v="D3250001"/>
    <n v="30042030"/>
    <s v="Recolocado"/>
    <n v="1"/>
    <n v="0"/>
    <n v="0"/>
    <n v="0"/>
    <x v="3"/>
    <x v="1"/>
    <n v="43"/>
    <x v="7"/>
    <x v="3"/>
    <x v="3"/>
    <n v="29621"/>
    <n v="1500"/>
    <x v="1"/>
    <n v="1075.8699999999999"/>
    <x v="5"/>
    <x v="1"/>
    <n v="29231"/>
    <n v="5.13153843522288E-2"/>
    <x v="3"/>
    <s v="NULL"/>
    <x v="2"/>
    <n v="968.94"/>
    <x v="3"/>
    <n v="956"/>
    <x v="3"/>
    <n v="968.94"/>
    <x v="5"/>
    <s v="NULL"/>
    <x v="1"/>
    <s v="NULL"/>
    <x v="1"/>
    <x v="0"/>
    <x v="1"/>
    <n v="12"/>
    <x v="1"/>
    <x v="1"/>
  </r>
  <r>
    <x v="32"/>
    <x v="5"/>
    <s v="D3266001"/>
    <s v="D3266001"/>
    <n v="30047627"/>
    <s v="Recolocado"/>
    <n v="0"/>
    <n v="0"/>
    <n v="0"/>
    <n v="0"/>
    <x v="3"/>
    <x v="1"/>
    <n v="41"/>
    <x v="7"/>
    <x v="3"/>
    <x v="0"/>
    <n v="26751"/>
    <n v="1500"/>
    <x v="1"/>
    <n v="1137.17"/>
    <x v="6"/>
    <x v="8"/>
    <n v="26681"/>
    <n v="5.6219781867246355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2"/>
    <x v="5"/>
    <s v="D3269001"/>
    <s v="D3269001"/>
    <n v="30049382"/>
    <s v="Recolocado"/>
    <n v="1"/>
    <n v="0"/>
    <n v="0"/>
    <n v="0"/>
    <x v="3"/>
    <x v="1"/>
    <n v="23"/>
    <x v="4"/>
    <x v="3"/>
    <x v="2"/>
    <n v="30512"/>
    <n v="1500"/>
    <x v="1"/>
    <n v="1294.78"/>
    <x v="3"/>
    <x v="5"/>
    <n v="30442"/>
    <n v="4.927402930162275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2"/>
    <x v="5"/>
    <s v="D3275001"/>
    <s v="D3275001"/>
    <n v="30045757"/>
    <s v="Recolocado"/>
    <n v="0"/>
    <n v="0"/>
    <n v="0"/>
    <n v="0"/>
    <x v="3"/>
    <x v="1"/>
    <n v="51"/>
    <x v="5"/>
    <x v="3"/>
    <x v="1"/>
    <n v="35227"/>
    <n v="1500"/>
    <x v="1"/>
    <n v="1176.43"/>
    <x v="6"/>
    <x v="1"/>
    <n v="34837"/>
    <n v="4.3057668570772457E-2"/>
    <x v="1"/>
    <s v="NULL"/>
    <x v="2"/>
    <n v="507.75"/>
    <x v="3"/>
    <n v="1930"/>
    <x v="3"/>
    <n v="507.75"/>
    <x v="5"/>
    <s v="NULL"/>
    <x v="1"/>
    <s v="NULL"/>
    <x v="1"/>
    <x v="4"/>
    <x v="1"/>
    <n v="2"/>
    <x v="1"/>
    <x v="6"/>
  </r>
  <r>
    <x v="32"/>
    <x v="5"/>
    <s v="D3277001"/>
    <s v="D3277001"/>
    <n v="30047805"/>
    <s v="Recolocado"/>
    <n v="1"/>
    <n v="0"/>
    <n v="1"/>
    <n v="0"/>
    <x v="1"/>
    <x v="1"/>
    <n v="32"/>
    <x v="6"/>
    <x v="5"/>
    <x v="2"/>
    <n v="25274"/>
    <n v="1500"/>
    <x v="1"/>
    <n v="1014.01"/>
    <x v="5"/>
    <x v="1"/>
    <n v="24884"/>
    <n v="6.0279697797781709E-2"/>
    <x v="5"/>
    <s v="NULL"/>
    <x v="0"/>
    <n v="24925.98"/>
    <x v="0"/>
    <n v="0"/>
    <x v="0"/>
    <n v="0"/>
    <x v="0"/>
    <n v="1500"/>
    <x v="5"/>
    <n v="1"/>
    <x v="4"/>
    <x v="0"/>
    <x v="0"/>
    <n v="0"/>
    <x v="0"/>
    <x v="0"/>
  </r>
  <r>
    <x v="32"/>
    <x v="5"/>
    <s v="D3278001"/>
    <s v="D3278001"/>
    <n v="30047364"/>
    <s v="Recolocado"/>
    <n v="1"/>
    <n v="0"/>
    <n v="0"/>
    <n v="0"/>
    <x v="3"/>
    <x v="1"/>
    <n v="28"/>
    <x v="3"/>
    <x v="3"/>
    <x v="0"/>
    <n v="40991"/>
    <n v="1500"/>
    <x v="1"/>
    <n v="1366.38"/>
    <x v="2"/>
    <x v="7"/>
    <n v="40601"/>
    <n v="3.6944902834905542E-2"/>
    <x v="2"/>
    <s v="NULL"/>
    <x v="0"/>
    <n v="1320.5"/>
    <x v="4"/>
    <n v="0"/>
    <x v="0"/>
    <n v="0"/>
    <x v="0"/>
    <s v="NULL"/>
    <x v="1"/>
    <s v="NULL"/>
    <x v="1"/>
    <x v="11"/>
    <x v="3"/>
    <n v="0"/>
    <x v="0"/>
    <x v="0"/>
  </r>
  <r>
    <x v="32"/>
    <x v="5"/>
    <s v="D3279001"/>
    <s v="D3279001"/>
    <n v="30042805"/>
    <s v="Recolocado"/>
    <n v="0"/>
    <n v="0"/>
    <n v="0"/>
    <n v="0"/>
    <x v="3"/>
    <x v="1"/>
    <n v="31"/>
    <x v="6"/>
    <x v="5"/>
    <x v="1"/>
    <n v="34716"/>
    <n v="1500"/>
    <x v="1"/>
    <n v="1156.18"/>
    <x v="6"/>
    <x v="6"/>
    <n v="34326"/>
    <n v="4.369865408145429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2"/>
    <x v="5"/>
    <s v="D3286001"/>
    <s v="D3286001"/>
    <n v="30045530"/>
    <s v="Recolocado"/>
    <n v="0"/>
    <n v="0"/>
    <n v="0"/>
    <n v="0"/>
    <x v="3"/>
    <x v="1"/>
    <n v="29"/>
    <x v="3"/>
    <x v="3"/>
    <x v="0"/>
    <n v="32243"/>
    <n v="1500"/>
    <x v="1"/>
    <n v="1171.43"/>
    <x v="6"/>
    <x v="3"/>
    <n v="31853"/>
    <n v="4.70913257777917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2"/>
    <x v="5"/>
    <s v="D3287001"/>
    <s v="D3287001"/>
    <n v="30042068"/>
    <s v="Recolocado"/>
    <n v="0"/>
    <n v="0"/>
    <n v="0"/>
    <n v="0"/>
    <x v="3"/>
    <x v="1"/>
    <n v="42"/>
    <x v="7"/>
    <x v="3"/>
    <x v="0"/>
    <n v="29621"/>
    <n v="1500"/>
    <x v="1"/>
    <n v="1071.21"/>
    <x v="5"/>
    <x v="1"/>
    <n v="29231"/>
    <n v="5.13153843522288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2"/>
    <x v="5"/>
    <s v="D3289001"/>
    <s v="D3289001"/>
    <n v="30049533"/>
    <s v="Recolocado"/>
    <n v="0"/>
    <n v="0"/>
    <n v="0"/>
    <n v="0"/>
    <x v="3"/>
    <x v="1"/>
    <n v="38"/>
    <x v="1"/>
    <x v="3"/>
    <x v="2"/>
    <n v="34927"/>
    <n v="1800"/>
    <x v="3"/>
    <n v="1162.8"/>
    <x v="6"/>
    <x v="1"/>
    <n v="34837"/>
    <n v="5.1669202284926947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2"/>
    <x v="5"/>
    <s v="D3290001"/>
    <s v="D3290001"/>
    <n v="30050363"/>
    <s v="Recolocado"/>
    <n v="0"/>
    <n v="0"/>
    <n v="0"/>
    <n v="0"/>
    <x v="3"/>
    <x v="1"/>
    <n v="50"/>
    <x v="0"/>
    <x v="5"/>
    <x v="0"/>
    <n v="41325"/>
    <n v="1500"/>
    <x v="1"/>
    <n v="1376.66"/>
    <x v="2"/>
    <x v="3"/>
    <n v="40935"/>
    <n v="3.6643459142543057E-2"/>
    <x v="2"/>
    <s v="NULL"/>
    <x v="0"/>
    <n v="1434.22"/>
    <x v="4"/>
    <n v="0"/>
    <x v="0"/>
    <n v="0"/>
    <x v="0"/>
    <n v="3200"/>
    <x v="6"/>
    <n v="0.2311"/>
    <x v="5"/>
    <x v="9"/>
    <x v="11"/>
    <n v="0"/>
    <x v="0"/>
    <x v="0"/>
  </r>
  <r>
    <x v="32"/>
    <x v="5"/>
    <s v="D3291001"/>
    <s v="D3291001"/>
    <n v="25490696"/>
    <s v="Recolocado"/>
    <n v="1"/>
    <n v="0"/>
    <n v="0"/>
    <n v="1"/>
    <x v="0"/>
    <x v="1"/>
    <n v="23"/>
    <x v="4"/>
    <x v="2"/>
    <x v="2"/>
    <s v="NULL"/>
    <s v="NULL"/>
    <x v="0"/>
    <s v="NULL"/>
    <x v="0"/>
    <x v="0"/>
    <s v="NULL"/>
    <s v="NULL"/>
    <x v="0"/>
    <s v="NULL"/>
    <x v="0"/>
    <n v="21222.54"/>
    <x v="0"/>
    <n v="263"/>
    <x v="3"/>
    <n v="201.96"/>
    <x v="0"/>
    <n v="500"/>
    <x v="2"/>
    <n v="0.82440000000000002"/>
    <x v="8"/>
    <x v="0"/>
    <x v="4"/>
    <n v="0"/>
    <x v="6"/>
    <x v="0"/>
  </r>
  <r>
    <x v="32"/>
    <x v="5"/>
    <s v="D3294001"/>
    <s v="D3294001"/>
    <n v="30049248"/>
    <s v="Recolocado"/>
    <n v="0"/>
    <n v="0"/>
    <n v="0"/>
    <n v="0"/>
    <x v="3"/>
    <x v="1"/>
    <n v="43"/>
    <x v="7"/>
    <x v="3"/>
    <x v="1"/>
    <n v="33968"/>
    <n v="1500"/>
    <x v="1"/>
    <n v="1231.8"/>
    <x v="3"/>
    <x v="1"/>
    <n v="33578"/>
    <n v="4.4672106736553696E-2"/>
    <x v="1"/>
    <s v="NULL"/>
    <x v="0"/>
    <n v="2004.81"/>
    <x v="2"/>
    <n v="0"/>
    <x v="0"/>
    <n v="0"/>
    <x v="0"/>
    <s v="NULL"/>
    <x v="1"/>
    <s v="NULL"/>
    <x v="1"/>
    <x v="7"/>
    <x v="6"/>
    <n v="0"/>
    <x v="0"/>
    <x v="0"/>
  </r>
  <r>
    <x v="32"/>
    <x v="5"/>
    <s v="D3307001"/>
    <s v="D3307001"/>
    <n v="30047802"/>
    <s v="Recolocado"/>
    <n v="0"/>
    <n v="0"/>
    <n v="0"/>
    <n v="0"/>
    <x v="3"/>
    <x v="1"/>
    <n v="36"/>
    <x v="1"/>
    <x v="3"/>
    <x v="0"/>
    <n v="35227"/>
    <n v="1500"/>
    <x v="1"/>
    <n v="1174.25"/>
    <x v="6"/>
    <x v="1"/>
    <n v="34837"/>
    <n v="4.3057668570772457E-2"/>
    <x v="1"/>
    <s v="NULL"/>
    <x v="2"/>
    <n v="822.05"/>
    <x v="3"/>
    <n v="2414"/>
    <x v="3"/>
    <n v="822.05"/>
    <x v="5"/>
    <s v="NULL"/>
    <x v="1"/>
    <s v="NULL"/>
    <x v="1"/>
    <x v="4"/>
    <x v="1"/>
    <n v="2"/>
    <x v="1"/>
    <x v="6"/>
  </r>
  <r>
    <x v="32"/>
    <x v="5"/>
    <s v="D3308001"/>
    <s v="D3308001"/>
    <n v="30048500"/>
    <s v="Recolocado"/>
    <n v="0"/>
    <n v="0"/>
    <n v="0"/>
    <n v="0"/>
    <x v="3"/>
    <x v="1"/>
    <n v="34"/>
    <x v="6"/>
    <x v="3"/>
    <x v="1"/>
    <n v="35227"/>
    <n v="1500"/>
    <x v="1"/>
    <n v="1176.43"/>
    <x v="6"/>
    <x v="1"/>
    <n v="34837"/>
    <n v="4.3057668570772457E-2"/>
    <x v="1"/>
    <s v="NULL"/>
    <x v="2"/>
    <n v="748.91"/>
    <x v="3"/>
    <n v="2444"/>
    <x v="3"/>
    <n v="748.91"/>
    <x v="5"/>
    <s v="NULL"/>
    <x v="1"/>
    <s v="NULL"/>
    <x v="1"/>
    <x v="4"/>
    <x v="1"/>
    <n v="2"/>
    <x v="1"/>
    <x v="6"/>
  </r>
  <r>
    <x v="32"/>
    <x v="5"/>
    <s v="D3309001"/>
    <s v="D3309001"/>
    <n v="30049931"/>
    <s v="Recolocado"/>
    <n v="0"/>
    <n v="0"/>
    <n v="0"/>
    <n v="0"/>
    <x v="3"/>
    <x v="1"/>
    <n v="36"/>
    <x v="1"/>
    <x v="3"/>
    <x v="2"/>
    <n v="30251"/>
    <n v="1500"/>
    <x v="1"/>
    <n v="1096.33"/>
    <x v="5"/>
    <x v="1"/>
    <n v="29861"/>
    <n v="5.0232745052074611E-2"/>
    <x v="3"/>
    <s v="NULL"/>
    <x v="0"/>
    <n v="5199.17"/>
    <x v="0"/>
    <n v="0"/>
    <x v="0"/>
    <n v="0"/>
    <x v="0"/>
    <s v="NULL"/>
    <x v="1"/>
    <s v="NULL"/>
    <x v="1"/>
    <x v="6"/>
    <x v="9"/>
    <n v="0"/>
    <x v="0"/>
    <x v="0"/>
  </r>
  <r>
    <x v="32"/>
    <x v="5"/>
    <s v="D3312001"/>
    <s v="D3312001"/>
    <n v="30045367"/>
    <s v="Recolocado"/>
    <n v="0"/>
    <n v="0"/>
    <n v="0"/>
    <n v="0"/>
    <x v="3"/>
    <x v="1"/>
    <n v="33"/>
    <x v="6"/>
    <x v="3"/>
    <x v="0"/>
    <n v="30251"/>
    <n v="1500"/>
    <x v="1"/>
    <n v="1096.33"/>
    <x v="5"/>
    <x v="1"/>
    <n v="29861"/>
    <n v="5.0232745052074611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2"/>
    <x v="5"/>
    <s v="D3313001"/>
    <s v="D3313001"/>
    <n v="30046988"/>
    <s v="Recolocado"/>
    <n v="0"/>
    <n v="0"/>
    <n v="0"/>
    <n v="0"/>
    <x v="3"/>
    <x v="1"/>
    <n v="43"/>
    <x v="7"/>
    <x v="3"/>
    <x v="2"/>
    <n v="31974"/>
    <n v="1500"/>
    <x v="1"/>
    <n v="1064.49"/>
    <x v="5"/>
    <x v="5"/>
    <n v="31584"/>
    <n v="4.7492401215805474E-2"/>
    <x v="1"/>
    <s v="NULL"/>
    <x v="0"/>
    <n v="5438.97"/>
    <x v="0"/>
    <n v="0"/>
    <x v="0"/>
    <n v="0"/>
    <x v="0"/>
    <s v="NULL"/>
    <x v="1"/>
    <s v="NULL"/>
    <x v="1"/>
    <x v="10"/>
    <x v="12"/>
    <n v="0"/>
    <x v="0"/>
    <x v="0"/>
  </r>
  <r>
    <x v="32"/>
    <x v="5"/>
    <s v="D3321001"/>
    <s v="D3321001"/>
    <n v="30049538"/>
    <s v="Recolocado"/>
    <n v="0"/>
    <n v="0"/>
    <n v="0"/>
    <n v="0"/>
    <x v="3"/>
    <x v="1"/>
    <n v="27"/>
    <x v="3"/>
    <x v="3"/>
    <x v="2"/>
    <n v="39805"/>
    <n v="2500"/>
    <x v="4"/>
    <n v="1329.32"/>
    <x v="2"/>
    <x v="2"/>
    <n v="40415"/>
    <n v="6.1858220957565262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2"/>
    <x v="5"/>
    <s v="D3329001"/>
    <s v="D3329001"/>
    <n v="30048322"/>
    <s v="Recolocado"/>
    <n v="0"/>
    <n v="0"/>
    <n v="0"/>
    <n v="0"/>
    <x v="3"/>
    <x v="1"/>
    <n v="24"/>
    <x v="4"/>
    <x v="3"/>
    <x v="2"/>
    <n v="40805"/>
    <n v="1500"/>
    <x v="1"/>
    <n v="1360.18"/>
    <x v="2"/>
    <x v="2"/>
    <n v="40415"/>
    <n v="3.711493257453915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2"/>
    <x v="5"/>
    <s v="D3330001"/>
    <s v="D3330001"/>
    <n v="30050036"/>
    <s v="Recolocado"/>
    <n v="0"/>
    <n v="0"/>
    <n v="0"/>
    <n v="0"/>
    <x v="3"/>
    <x v="1"/>
    <n v="24"/>
    <x v="4"/>
    <x v="3"/>
    <x v="2"/>
    <n v="38465"/>
    <n v="1800"/>
    <x v="3"/>
    <n v="1284.57"/>
    <x v="3"/>
    <x v="1"/>
    <n v="38375"/>
    <n v="4.6905537459283386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2"/>
    <x v="5"/>
    <s v="D3332001"/>
    <s v="D3332001"/>
    <n v="30050163"/>
    <s v="Recolocado"/>
    <n v="0"/>
    <n v="0"/>
    <n v="0"/>
    <n v="0"/>
    <x v="3"/>
    <x v="1"/>
    <n v="44"/>
    <x v="7"/>
    <x v="3"/>
    <x v="2"/>
    <n v="41325"/>
    <n v="1500"/>
    <x v="1"/>
    <n v="1375.81"/>
    <x v="2"/>
    <x v="3"/>
    <n v="40935"/>
    <n v="3.6643459142543057E-2"/>
    <x v="2"/>
    <s v="NULL"/>
    <x v="2"/>
    <n v="253.86"/>
    <x v="6"/>
    <n v="4626"/>
    <x v="3"/>
    <n v="253.86"/>
    <x v="0"/>
    <s v="NULL"/>
    <x v="1"/>
    <s v="NULL"/>
    <x v="1"/>
    <x v="0"/>
    <x v="1"/>
    <n v="12"/>
    <x v="1"/>
    <x v="1"/>
  </r>
  <r>
    <x v="32"/>
    <x v="5"/>
    <s v="D3334001"/>
    <s v="D3334001"/>
    <n v="30046386"/>
    <s v="Recolocado"/>
    <n v="0"/>
    <n v="0"/>
    <n v="0"/>
    <n v="0"/>
    <x v="3"/>
    <x v="1"/>
    <n v="40"/>
    <x v="1"/>
    <x v="3"/>
    <x v="2"/>
    <n v="28851"/>
    <n v="1500"/>
    <x v="1"/>
    <n v="1393.67"/>
    <x v="2"/>
    <x v="1"/>
    <n v="28781"/>
    <n v="5.2117716549112264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2"/>
    <x v="5"/>
    <s v="D3341001"/>
    <s v="D3341001"/>
    <n v="30050819"/>
    <s v="Recolocado"/>
    <n v="0"/>
    <n v="0"/>
    <n v="0"/>
    <n v="0"/>
    <x v="3"/>
    <x v="1"/>
    <n v="35"/>
    <x v="6"/>
    <x v="3"/>
    <x v="1"/>
    <n v="41025"/>
    <n v="1800"/>
    <x v="3"/>
    <n v="1370.06"/>
    <x v="2"/>
    <x v="1"/>
    <n v="40935"/>
    <n v="4.3972150971051664E-2"/>
    <x v="1"/>
    <s v="NULL"/>
    <x v="0"/>
    <n v="1167.8900000000001"/>
    <x v="4"/>
    <n v="0"/>
    <x v="0"/>
    <n v="0"/>
    <x v="0"/>
    <n v="2000"/>
    <x v="5"/>
    <n v="0.58389999999999997"/>
    <x v="2"/>
    <x v="8"/>
    <x v="10"/>
    <n v="0"/>
    <x v="4"/>
    <x v="0"/>
  </r>
  <r>
    <x v="32"/>
    <x v="5"/>
    <s v="D3342001"/>
    <s v="D3342001"/>
    <n v="30050613"/>
    <s v="Recolocado"/>
    <n v="0"/>
    <n v="0"/>
    <n v="0"/>
    <n v="0"/>
    <x v="3"/>
    <x v="1"/>
    <n v="30"/>
    <x v="3"/>
    <x v="3"/>
    <x v="0"/>
    <n v="40305"/>
    <n v="2000"/>
    <x v="3"/>
    <n v="1346.02"/>
    <x v="2"/>
    <x v="2"/>
    <n v="40415"/>
    <n v="4.9486576766052205E-2"/>
    <x v="1"/>
    <s v="NULL"/>
    <x v="2"/>
    <n v="1948.3"/>
    <x v="4"/>
    <n v="421"/>
    <x v="3"/>
    <n v="1728"/>
    <x v="2"/>
    <n v="112.35"/>
    <x v="2"/>
    <n v="1"/>
    <x v="4"/>
    <x v="0"/>
    <x v="1"/>
    <n v="8"/>
    <x v="1"/>
    <x v="1"/>
  </r>
  <r>
    <x v="32"/>
    <x v="5"/>
    <s v="D3343001"/>
    <s v="D3343001"/>
    <n v="30051243"/>
    <s v="Recolocado"/>
    <n v="0"/>
    <n v="0"/>
    <n v="0"/>
    <n v="0"/>
    <x v="3"/>
    <x v="1"/>
    <n v="37"/>
    <x v="1"/>
    <x v="3"/>
    <x v="1"/>
    <n v="27462"/>
    <n v="1500"/>
    <x v="1"/>
    <n v="994.64"/>
    <x v="7"/>
    <x v="5"/>
    <n v="27072"/>
    <n v="5.5407801418439713E-2"/>
    <x v="3"/>
    <s v="NULL"/>
    <x v="2"/>
    <n v="1908.27"/>
    <x v="4"/>
    <n v="149"/>
    <x v="3"/>
    <n v="1059.51"/>
    <x v="2"/>
    <n v="2219.3000000000002"/>
    <x v="0"/>
    <n v="0.91690000000000005"/>
    <x v="4"/>
    <x v="0"/>
    <x v="10"/>
    <n v="1"/>
    <x v="11"/>
    <x v="1"/>
  </r>
  <r>
    <x v="32"/>
    <x v="5"/>
    <s v="D3344001"/>
    <s v="D3344001"/>
    <n v="30049029"/>
    <s v="Recolocado"/>
    <n v="0"/>
    <n v="0"/>
    <n v="0"/>
    <n v="0"/>
    <x v="3"/>
    <x v="1"/>
    <n v="51"/>
    <x v="5"/>
    <x v="3"/>
    <x v="0"/>
    <n v="25274"/>
    <n v="1500"/>
    <x v="1"/>
    <n v="1015.9"/>
    <x v="5"/>
    <x v="1"/>
    <n v="24884"/>
    <n v="6.0279697797781709E-2"/>
    <x v="5"/>
    <s v="NULL"/>
    <x v="2"/>
    <n v="1530.67"/>
    <x v="4"/>
    <n v="828"/>
    <x v="3"/>
    <n v="1530.67"/>
    <x v="2"/>
    <s v="NULL"/>
    <x v="1"/>
    <s v="NULL"/>
    <x v="1"/>
    <x v="0"/>
    <x v="1"/>
    <n v="12"/>
    <x v="1"/>
    <x v="1"/>
  </r>
  <r>
    <x v="32"/>
    <x v="5"/>
    <s v="D3345001"/>
    <s v="D3345001"/>
    <n v="30048089"/>
    <s v="Recolocado"/>
    <n v="0"/>
    <n v="0"/>
    <n v="0"/>
    <n v="0"/>
    <x v="3"/>
    <x v="1"/>
    <n v="34"/>
    <x v="6"/>
    <x v="3"/>
    <x v="0"/>
    <n v="26934"/>
    <n v="1500"/>
    <x v="1"/>
    <n v="1086.29"/>
    <x v="5"/>
    <x v="3"/>
    <n v="26544"/>
    <n v="5.6509945750452081E-2"/>
    <x v="3"/>
    <s v="NULL"/>
    <x v="2"/>
    <n v="5127.91"/>
    <x v="0"/>
    <n v="377"/>
    <x v="3"/>
    <n v="3726.96"/>
    <x v="3"/>
    <n v="2147.46"/>
    <x v="0"/>
    <n v="0.95640000000000003"/>
    <x v="4"/>
    <x v="0"/>
    <x v="1"/>
    <n v="0"/>
    <x v="1"/>
    <x v="0"/>
  </r>
  <r>
    <x v="32"/>
    <x v="5"/>
    <s v="D3347001"/>
    <s v="D3347001"/>
    <n v="30049163"/>
    <s v="Recolocado"/>
    <n v="0"/>
    <n v="0"/>
    <n v="0"/>
    <n v="0"/>
    <x v="3"/>
    <x v="1"/>
    <n v="29"/>
    <x v="3"/>
    <x v="3"/>
    <x v="0"/>
    <n v="44987"/>
    <n v="2400"/>
    <x v="4"/>
    <n v="1501.44"/>
    <x v="4"/>
    <x v="2"/>
    <n v="45497"/>
    <n v="5.2750730817416533E-2"/>
    <x v="3"/>
    <s v="NULL"/>
    <x v="2"/>
    <n v="2082.21"/>
    <x v="2"/>
    <n v="1073"/>
    <x v="3"/>
    <n v="2082.21"/>
    <x v="6"/>
    <s v="NULL"/>
    <x v="1"/>
    <s v="NULL"/>
    <x v="1"/>
    <x v="0"/>
    <x v="1"/>
    <n v="12"/>
    <x v="1"/>
    <x v="1"/>
  </r>
  <r>
    <x v="32"/>
    <x v="5"/>
    <s v="D3348001"/>
    <s v="D3348001"/>
    <n v="30049571"/>
    <s v="Recolocado"/>
    <n v="0"/>
    <n v="0"/>
    <n v="0"/>
    <n v="0"/>
    <x v="3"/>
    <x v="1"/>
    <n v="52"/>
    <x v="5"/>
    <x v="5"/>
    <x v="1"/>
    <n v="35227"/>
    <n v="1500"/>
    <x v="1"/>
    <n v="1174.97"/>
    <x v="6"/>
    <x v="1"/>
    <n v="34837"/>
    <n v="4.3057668570772457E-2"/>
    <x v="1"/>
    <s v="NULL"/>
    <x v="0"/>
    <n v="29177.439999999999"/>
    <x v="0"/>
    <n v="0"/>
    <x v="0"/>
    <n v="0"/>
    <x v="0"/>
    <s v="NULL"/>
    <x v="1"/>
    <s v="NULL"/>
    <x v="1"/>
    <x v="0"/>
    <x v="0"/>
    <n v="0"/>
    <x v="0"/>
    <x v="0"/>
  </r>
  <r>
    <x v="32"/>
    <x v="5"/>
    <s v="Y7954004"/>
    <s v="Y7954004"/>
    <n v="30049443"/>
    <s v="Recolocado"/>
    <n v="0"/>
    <n v="0"/>
    <n v="0"/>
    <n v="0"/>
    <x v="3"/>
    <x v="1"/>
    <n v="30"/>
    <x v="3"/>
    <x v="3"/>
    <x v="1"/>
    <n v="39044"/>
    <n v="1800"/>
    <x v="3"/>
    <n v="1303.9000000000001"/>
    <x v="2"/>
    <x v="2"/>
    <n v="38954"/>
    <n v="4.6208348308261024E-2"/>
    <x v="1"/>
    <s v="NULL"/>
    <x v="0"/>
    <n v="2000.1"/>
    <x v="2"/>
    <n v="0"/>
    <x v="0"/>
    <n v="0"/>
    <x v="0"/>
    <s v="NULL"/>
    <x v="1"/>
    <s v="NULL"/>
    <x v="1"/>
    <x v="7"/>
    <x v="6"/>
    <n v="0"/>
    <x v="2"/>
    <x v="0"/>
  </r>
  <r>
    <x v="32"/>
    <x v="5"/>
    <s v="Y8092004"/>
    <s v="Y8092004"/>
    <n v="30040668"/>
    <s v="Recolocado"/>
    <n v="0"/>
    <n v="0"/>
    <n v="0"/>
    <n v="0"/>
    <x v="3"/>
    <x v="1"/>
    <n v="46"/>
    <x v="0"/>
    <x v="5"/>
    <x v="0"/>
    <n v="25474"/>
    <s v="NULL"/>
    <x v="0"/>
    <n v="1239.97"/>
    <x v="3"/>
    <x v="1"/>
    <n v="23984"/>
    <s v="NULL"/>
    <x v="0"/>
    <s v="NULL"/>
    <x v="4"/>
    <n v="30747.83"/>
    <x v="0"/>
    <n v="544"/>
    <x v="3"/>
    <n v="1187.3699999999999"/>
    <x v="2"/>
    <s v="NULL"/>
    <x v="1"/>
    <s v="NULL"/>
    <x v="1"/>
    <x v="0"/>
    <x v="8"/>
    <n v="0"/>
    <x v="4"/>
    <x v="0"/>
  </r>
  <r>
    <x v="32"/>
    <x v="5"/>
    <s v="Y8498002"/>
    <s v="Y8498002"/>
    <n v="30049007"/>
    <s v="Recolocado"/>
    <n v="0"/>
    <n v="0"/>
    <n v="0"/>
    <n v="0"/>
    <x v="3"/>
    <x v="1"/>
    <n v="54"/>
    <x v="5"/>
    <x v="5"/>
    <x v="3"/>
    <n v="36727"/>
    <n v="0"/>
    <x v="2"/>
    <n v="1222.74"/>
    <x v="3"/>
    <x v="1"/>
    <n v="34837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2"/>
    <x v="5"/>
    <s v="Y8862005"/>
    <s v="Y8862005"/>
    <n v="30044128"/>
    <s v="Recolocado"/>
    <n v="0"/>
    <n v="0"/>
    <n v="0"/>
    <n v="0"/>
    <x v="3"/>
    <x v="1"/>
    <n v="26"/>
    <x v="3"/>
    <x v="5"/>
    <x v="0"/>
    <n v="36208"/>
    <n v="1500"/>
    <x v="1"/>
    <n v="1314.66"/>
    <x v="2"/>
    <x v="3"/>
    <n v="35818"/>
    <n v="4.1878385169467867E-2"/>
    <x v="1"/>
    <s v="NULL"/>
    <x v="0"/>
    <n v="4783.2299999999996"/>
    <x v="7"/>
    <n v="10"/>
    <x v="4"/>
    <n v="0"/>
    <x v="0"/>
    <n v="1500"/>
    <x v="5"/>
    <n v="0.36359999999999998"/>
    <x v="11"/>
    <x v="0"/>
    <x v="12"/>
    <n v="0"/>
    <x v="0"/>
    <x v="0"/>
  </r>
  <r>
    <x v="33"/>
    <x v="5"/>
    <s v="C0892002"/>
    <s v="C0892002"/>
    <n v="30050202"/>
    <s v="Recolocado"/>
    <n v="0"/>
    <n v="0"/>
    <n v="0"/>
    <n v="0"/>
    <x v="3"/>
    <x v="1"/>
    <n v="27"/>
    <x v="3"/>
    <x v="5"/>
    <x v="0"/>
    <n v="44945"/>
    <n v="3000"/>
    <x v="5"/>
    <n v="1498.18"/>
    <x v="1"/>
    <x v="7"/>
    <n v="46055"/>
    <n v="6.5139507111062867E-2"/>
    <x v="5"/>
    <s v="NULL"/>
    <x v="0"/>
    <n v="36600.620000000003"/>
    <x v="0"/>
    <n v="25"/>
    <x v="4"/>
    <n v="0"/>
    <x v="0"/>
    <n v="300"/>
    <x v="2"/>
    <n v="0.99919999999999998"/>
    <x v="4"/>
    <x v="0"/>
    <x v="12"/>
    <n v="0"/>
    <x v="0"/>
    <x v="0"/>
  </r>
  <r>
    <x v="33"/>
    <x v="5"/>
    <s v="C2295003"/>
    <s v="C2295003"/>
    <n v="30050007"/>
    <s v="Recolocado"/>
    <n v="0"/>
    <n v="0"/>
    <n v="0"/>
    <n v="0"/>
    <x v="3"/>
    <x v="1"/>
    <n v="41"/>
    <x v="7"/>
    <x v="5"/>
    <x v="2"/>
    <n v="40805"/>
    <n v="1500"/>
    <x v="1"/>
    <n v="1355.97"/>
    <x v="2"/>
    <x v="2"/>
    <n v="40415"/>
    <n v="3.7114932574539156E-2"/>
    <x v="2"/>
    <s v="NULL"/>
    <x v="2"/>
    <n v="6020.49"/>
    <x v="0"/>
    <n v="5856"/>
    <x v="3"/>
    <n v="826.58"/>
    <x v="5"/>
    <s v="NULL"/>
    <x v="1"/>
    <s v="NULL"/>
    <x v="1"/>
    <x v="0"/>
    <x v="1"/>
    <n v="9"/>
    <x v="1"/>
    <x v="4"/>
  </r>
  <r>
    <x v="33"/>
    <x v="5"/>
    <s v="C2883002"/>
    <s v="C2883002"/>
    <n v="30052745"/>
    <s v="Recolocado"/>
    <n v="0"/>
    <n v="0"/>
    <n v="0"/>
    <n v="0"/>
    <x v="3"/>
    <x v="1"/>
    <n v="54"/>
    <x v="5"/>
    <x v="5"/>
    <x v="2"/>
    <n v="36727"/>
    <s v="NULL"/>
    <x v="0"/>
    <n v="1223.49"/>
    <x v="3"/>
    <x v="1"/>
    <n v="34837"/>
    <s v="NULL"/>
    <x v="0"/>
    <s v="NULL"/>
    <x v="0"/>
    <n v="3375.68"/>
    <x v="5"/>
    <n v="0"/>
    <x v="0"/>
    <n v="0"/>
    <x v="0"/>
    <s v="NULL"/>
    <x v="1"/>
    <s v="NULL"/>
    <x v="1"/>
    <x v="7"/>
    <x v="6"/>
    <n v="0"/>
    <x v="0"/>
    <x v="0"/>
  </r>
  <r>
    <x v="33"/>
    <x v="5"/>
    <s v="C7883002"/>
    <s v="C7883002"/>
    <n v="30050746"/>
    <s v="Recolocado"/>
    <n v="0"/>
    <n v="0"/>
    <n v="0"/>
    <n v="0"/>
    <x v="3"/>
    <x v="1"/>
    <n v="23"/>
    <x v="4"/>
    <x v="5"/>
    <x v="0"/>
    <n v="35031"/>
    <n v="1500"/>
    <x v="1"/>
    <n v="1270.3499999999999"/>
    <x v="3"/>
    <x v="2"/>
    <n v="34641"/>
    <n v="4.3301290378453275E-2"/>
    <x v="1"/>
    <s v="NULL"/>
    <x v="0"/>
    <n v="48749.29"/>
    <x v="0"/>
    <n v="0"/>
    <x v="0"/>
    <n v="0"/>
    <x v="0"/>
    <n v="3534.28"/>
    <x v="6"/>
    <n v="1"/>
    <x v="4"/>
    <x v="0"/>
    <x v="0"/>
    <n v="0"/>
    <x v="0"/>
    <x v="0"/>
  </r>
  <r>
    <x v="33"/>
    <x v="5"/>
    <s v="D1813002"/>
    <s v="D1813002"/>
    <n v="30055869"/>
    <s v="Recolocado"/>
    <n v="1"/>
    <n v="0"/>
    <n v="0"/>
    <n v="0"/>
    <x v="3"/>
    <x v="1"/>
    <n v="64"/>
    <x v="2"/>
    <x v="3"/>
    <x v="0"/>
    <n v="36727"/>
    <n v="0"/>
    <x v="2"/>
    <n v="1224.58"/>
    <x v="3"/>
    <x v="7"/>
    <n v="34837"/>
    <n v="0"/>
    <x v="4"/>
    <s v="NULL"/>
    <x v="0"/>
    <n v="5050.67"/>
    <x v="0"/>
    <n v="0"/>
    <x v="0"/>
    <n v="0"/>
    <x v="0"/>
    <n v="700"/>
    <x v="3"/>
    <n v="0.74039999999999995"/>
    <x v="7"/>
    <x v="0"/>
    <x v="0"/>
    <n v="0"/>
    <x v="0"/>
    <x v="0"/>
  </r>
  <r>
    <x v="33"/>
    <x v="5"/>
    <s v="D3318001"/>
    <s v="D3318001"/>
    <n v="30049801"/>
    <s v="Recolocado"/>
    <n v="0"/>
    <n v="0"/>
    <n v="0"/>
    <n v="0"/>
    <x v="3"/>
    <x v="1"/>
    <n v="24"/>
    <x v="4"/>
    <x v="5"/>
    <x v="2"/>
    <n v="44677"/>
    <n v="2000"/>
    <x v="3"/>
    <n v="1486.48"/>
    <x v="1"/>
    <x v="1"/>
    <n v="44787"/>
    <n v="4.4655815303547904E-2"/>
    <x v="1"/>
    <s v="NULL"/>
    <x v="2"/>
    <n v="1370.94"/>
    <x v="4"/>
    <n v="267"/>
    <x v="3"/>
    <n v="1152.83"/>
    <x v="2"/>
    <s v="NULL"/>
    <x v="1"/>
    <s v="NULL"/>
    <x v="1"/>
    <x v="0"/>
    <x v="1"/>
    <n v="7"/>
    <x v="1"/>
    <x v="1"/>
  </r>
  <r>
    <x v="33"/>
    <x v="5"/>
    <s v="D3383001"/>
    <s v="D3383001"/>
    <n v="30050357"/>
    <s v="Recolocado"/>
    <n v="0"/>
    <n v="0"/>
    <n v="0"/>
    <n v="1"/>
    <x v="0"/>
    <x v="1"/>
    <n v="31"/>
    <x v="6"/>
    <x v="2"/>
    <x v="2"/>
    <n v="25953"/>
    <n v="0"/>
    <x v="2"/>
    <n v="1575.51"/>
    <x v="4"/>
    <x v="0"/>
    <n v="25953"/>
    <n v="0"/>
    <x v="4"/>
    <s v="NULL"/>
    <x v="2"/>
    <n v="1565.78"/>
    <x v="4"/>
    <n v="787"/>
    <x v="3"/>
    <n v="1565.78"/>
    <x v="2"/>
    <s v="NULL"/>
    <x v="1"/>
    <s v="NULL"/>
    <x v="1"/>
    <x v="11"/>
    <x v="1"/>
    <n v="10"/>
    <x v="1"/>
    <x v="3"/>
  </r>
  <r>
    <x v="33"/>
    <x v="5"/>
    <s v="D3411001"/>
    <s v="D3411001"/>
    <n v="30048765"/>
    <s v="Recolocado"/>
    <n v="1"/>
    <n v="0"/>
    <n v="0"/>
    <n v="0"/>
    <x v="3"/>
    <x v="1"/>
    <n v="27"/>
    <x v="3"/>
    <x v="3"/>
    <x v="2"/>
    <n v="41325"/>
    <n v="1500"/>
    <x v="1"/>
    <n v="1380.08"/>
    <x v="2"/>
    <x v="3"/>
    <n v="40935"/>
    <n v="3.6643459142543057E-2"/>
    <x v="2"/>
    <s v="NULL"/>
    <x v="2"/>
    <n v="1463.06"/>
    <x v="4"/>
    <n v="572"/>
    <x v="3"/>
    <n v="1463.06"/>
    <x v="2"/>
    <s v="NULL"/>
    <x v="1"/>
    <s v="NULL"/>
    <x v="1"/>
    <x v="10"/>
    <x v="1"/>
    <n v="11"/>
    <x v="1"/>
    <x v="9"/>
  </r>
  <r>
    <x v="33"/>
    <x v="5"/>
    <s v="D3412001"/>
    <s v="D3412001"/>
    <n v="30051848"/>
    <s v="Recolocado"/>
    <n v="0"/>
    <n v="0"/>
    <n v="0"/>
    <n v="0"/>
    <x v="3"/>
    <x v="1"/>
    <n v="35"/>
    <x v="6"/>
    <x v="3"/>
    <x v="2"/>
    <n v="44609"/>
    <n v="1800"/>
    <x v="3"/>
    <n v="1486.06"/>
    <x v="1"/>
    <x v="2"/>
    <n v="44519"/>
    <n v="4.0432175026393229E-2"/>
    <x v="1"/>
    <s v="NULL"/>
    <x v="0"/>
    <n v="501.01"/>
    <x v="3"/>
    <n v="0"/>
    <x v="0"/>
    <n v="0"/>
    <x v="0"/>
    <s v="NULL"/>
    <x v="1"/>
    <s v="NULL"/>
    <x v="1"/>
    <x v="8"/>
    <x v="10"/>
    <n v="0"/>
    <x v="0"/>
    <x v="0"/>
  </r>
  <r>
    <x v="33"/>
    <x v="5"/>
    <s v="D3414001"/>
    <s v="D3414001"/>
    <n v="30051269"/>
    <s v="Recolocado"/>
    <n v="0"/>
    <n v="0"/>
    <n v="0"/>
    <n v="0"/>
    <x v="3"/>
    <x v="1"/>
    <n v="33"/>
    <x v="6"/>
    <x v="3"/>
    <x v="2"/>
    <n v="34927"/>
    <n v="1800"/>
    <x v="3"/>
    <n v="1164.56"/>
    <x v="6"/>
    <x v="1"/>
    <n v="34837"/>
    <n v="5.1669202284926947E-2"/>
    <x v="3"/>
    <s v="NULL"/>
    <x v="6"/>
    <n v="3759.71"/>
    <x v="5"/>
    <n v="0"/>
    <x v="0"/>
    <n v="0"/>
    <x v="0"/>
    <s v="NULL"/>
    <x v="1"/>
    <s v="NULL"/>
    <x v="1"/>
    <x v="8"/>
    <x v="1"/>
    <n v="0"/>
    <x v="1"/>
    <x v="0"/>
  </r>
  <r>
    <x v="33"/>
    <x v="5"/>
    <s v="D3420001"/>
    <s v="D3420001"/>
    <n v="30048502"/>
    <s v="Recolocado"/>
    <n v="0"/>
    <n v="0"/>
    <n v="0"/>
    <n v="0"/>
    <x v="3"/>
    <x v="1"/>
    <n v="40"/>
    <x v="1"/>
    <x v="3"/>
    <x v="0"/>
    <n v="43585"/>
    <n v="1800"/>
    <x v="3"/>
    <n v="1450.15"/>
    <x v="1"/>
    <x v="4"/>
    <n v="43495"/>
    <n v="4.1384067134153352E-2"/>
    <x v="1"/>
    <s v="NULL"/>
    <x v="0"/>
    <n v="4384.33"/>
    <x v="7"/>
    <n v="7"/>
    <x v="2"/>
    <n v="0"/>
    <x v="0"/>
    <n v="13036"/>
    <x v="4"/>
    <n v="0.3795"/>
    <x v="11"/>
    <x v="0"/>
    <x v="0"/>
    <n v="0"/>
    <x v="0"/>
    <x v="0"/>
  </r>
  <r>
    <x v="33"/>
    <x v="5"/>
    <s v="D3421001"/>
    <s v="D3421001"/>
    <n v="30049745"/>
    <s v="Recolocado"/>
    <n v="1"/>
    <n v="0"/>
    <n v="0"/>
    <n v="0"/>
    <x v="3"/>
    <x v="1"/>
    <n v="45"/>
    <x v="7"/>
    <x v="3"/>
    <x v="1"/>
    <n v="39875"/>
    <n v="1500"/>
    <x v="1"/>
    <n v="1330.84"/>
    <x v="2"/>
    <x v="4"/>
    <n v="39485"/>
    <n v="3.7989109788527292E-2"/>
    <x v="2"/>
    <s v="NULL"/>
    <x v="2"/>
    <n v="889.55"/>
    <x v="3"/>
    <n v="3246"/>
    <x v="3"/>
    <n v="889.55"/>
    <x v="5"/>
    <s v="NULL"/>
    <x v="1"/>
    <s v="NULL"/>
    <x v="1"/>
    <x v="2"/>
    <x v="1"/>
    <n v="1"/>
    <x v="1"/>
    <x v="10"/>
  </r>
  <r>
    <x v="33"/>
    <x v="5"/>
    <s v="D3441001"/>
    <s v="D3441001"/>
    <n v="30051179"/>
    <s v="Recolocado"/>
    <n v="0"/>
    <n v="0"/>
    <n v="0"/>
    <n v="0"/>
    <x v="3"/>
    <x v="1"/>
    <n v="40"/>
    <x v="1"/>
    <x v="5"/>
    <x v="0"/>
    <n v="30251"/>
    <n v="1500"/>
    <x v="1"/>
    <n v="1099.73"/>
    <x v="5"/>
    <x v="1"/>
    <n v="29861"/>
    <n v="5.0232745052074611E-2"/>
    <x v="3"/>
    <s v="NULL"/>
    <x v="3"/>
    <n v="4048.86"/>
    <x v="7"/>
    <n v="31"/>
    <x v="5"/>
    <n v="0"/>
    <x v="0"/>
    <n v="2700"/>
    <x v="0"/>
    <n v="0.37040000000000001"/>
    <x v="11"/>
    <x v="0"/>
    <x v="8"/>
    <n v="0"/>
    <x v="4"/>
    <x v="0"/>
  </r>
  <r>
    <x v="33"/>
    <x v="5"/>
    <s v="D3442001"/>
    <s v="D3442001"/>
    <n v="30051550"/>
    <s v="Recolocado"/>
    <n v="1"/>
    <n v="0"/>
    <n v="0"/>
    <n v="0"/>
    <x v="3"/>
    <x v="1"/>
    <n v="30"/>
    <x v="3"/>
    <x v="3"/>
    <x v="0"/>
    <n v="22724"/>
    <n v="1500"/>
    <x v="1"/>
    <n v="1100.27"/>
    <x v="6"/>
    <x v="8"/>
    <n v="22734"/>
    <n v="6.5980469780944836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3"/>
    <x v="5"/>
    <s v="D3450001"/>
    <s v="D3450001"/>
    <n v="30052761"/>
    <s v="Recolocado"/>
    <n v="1"/>
    <n v="0"/>
    <n v="0"/>
    <n v="0"/>
    <x v="3"/>
    <x v="1"/>
    <n v="55"/>
    <x v="5"/>
    <x v="3"/>
    <x v="3"/>
    <n v="35593"/>
    <n v="0"/>
    <x v="2"/>
    <n v="1351.75"/>
    <x v="2"/>
    <x v="1"/>
    <n v="34103"/>
    <n v="0"/>
    <x v="4"/>
    <s v="NULL"/>
    <x v="0"/>
    <n v="2264.4899999999998"/>
    <x v="2"/>
    <n v="12"/>
    <x v="4"/>
    <n v="0"/>
    <x v="0"/>
    <n v="2050"/>
    <x v="0"/>
    <n v="0.99229999999999996"/>
    <x v="4"/>
    <x v="0"/>
    <x v="12"/>
    <n v="0"/>
    <x v="0"/>
    <x v="0"/>
  </r>
  <r>
    <x v="33"/>
    <x v="5"/>
    <s v="D3495001"/>
    <s v="D3495001"/>
    <n v="30053625"/>
    <s v="Recolocado"/>
    <n v="0"/>
    <n v="0"/>
    <n v="0"/>
    <n v="0"/>
    <x v="3"/>
    <x v="1"/>
    <n v="38"/>
    <x v="1"/>
    <x v="3"/>
    <x v="1"/>
    <n v="29621"/>
    <n v="1500"/>
    <x v="1"/>
    <n v="1074.17"/>
    <x v="5"/>
    <x v="1"/>
    <n v="29231"/>
    <n v="5.13153843522288E-2"/>
    <x v="3"/>
    <s v="NULL"/>
    <x v="2"/>
    <n v="1677.59"/>
    <x v="4"/>
    <n v="5403"/>
    <x v="3"/>
    <n v="1677.59"/>
    <x v="2"/>
    <s v="NULL"/>
    <x v="1"/>
    <s v="NULL"/>
    <x v="1"/>
    <x v="0"/>
    <x v="1"/>
    <n v="12"/>
    <x v="1"/>
    <x v="1"/>
  </r>
  <r>
    <x v="33"/>
    <x v="5"/>
    <s v="D3496001"/>
    <s v="D3496001"/>
    <n v="30052797"/>
    <s v="Recolocado"/>
    <n v="0"/>
    <n v="0"/>
    <n v="0"/>
    <n v="0"/>
    <x v="3"/>
    <x v="1"/>
    <n v="26"/>
    <x v="3"/>
    <x v="3"/>
    <x v="2"/>
    <n v="30251"/>
    <n v="1500"/>
    <x v="1"/>
    <n v="1096.33"/>
    <x v="5"/>
    <x v="1"/>
    <n v="29861"/>
    <n v="5.0232745052074611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3"/>
    <x v="5"/>
    <s v="D3497001"/>
    <s v="D3497001"/>
    <n v="30049495"/>
    <s v="Recolocado"/>
    <n v="0"/>
    <n v="0"/>
    <n v="0"/>
    <n v="0"/>
    <x v="3"/>
    <x v="1"/>
    <n v="27"/>
    <x v="3"/>
    <x v="3"/>
    <x v="0"/>
    <n v="29251"/>
    <n v="2500"/>
    <x v="4"/>
    <n v="1062.72"/>
    <x v="5"/>
    <x v="1"/>
    <n v="29861"/>
    <n v="8.3721241753457687E-2"/>
    <x v="5"/>
    <s v="NULL"/>
    <x v="2"/>
    <n v="7606.18"/>
    <x v="0"/>
    <n v="685"/>
    <x v="3"/>
    <n v="5311.57"/>
    <x v="4"/>
    <n v="951"/>
    <x v="3"/>
    <n v="9.3700000000000006E-2"/>
    <x v="10"/>
    <x v="0"/>
    <x v="1"/>
    <n v="11"/>
    <x v="1"/>
    <x v="1"/>
  </r>
  <r>
    <x v="33"/>
    <x v="5"/>
    <s v="D3498001"/>
    <s v="D3498001"/>
    <n v="30051567"/>
    <s v="Recolocado"/>
    <n v="0"/>
    <n v="0"/>
    <n v="0"/>
    <n v="0"/>
    <x v="3"/>
    <x v="1"/>
    <n v="27"/>
    <x v="3"/>
    <x v="3"/>
    <x v="2"/>
    <n v="35227"/>
    <n v="1500"/>
    <x v="1"/>
    <n v="1173.52"/>
    <x v="6"/>
    <x v="1"/>
    <n v="34837"/>
    <n v="4.3057668570772457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3"/>
    <x v="5"/>
    <s v="D3513001"/>
    <s v="D3513001"/>
    <n v="30053182"/>
    <s v="Recolocado"/>
    <n v="0"/>
    <n v="0"/>
    <n v="0"/>
    <n v="0"/>
    <x v="3"/>
    <x v="1"/>
    <n v="46"/>
    <x v="0"/>
    <x v="5"/>
    <x v="1"/>
    <n v="35468"/>
    <n v="0"/>
    <x v="2"/>
    <n v="1285.4000000000001"/>
    <x v="3"/>
    <x v="1"/>
    <n v="33578"/>
    <n v="0"/>
    <x v="4"/>
    <s v="NULL"/>
    <x v="0"/>
    <n v="7659.5"/>
    <x v="0"/>
    <n v="0"/>
    <x v="0"/>
    <n v="0"/>
    <x v="0"/>
    <n v="6913.71"/>
    <x v="4"/>
    <n v="0.95960000000000001"/>
    <x v="4"/>
    <x v="0"/>
    <x v="0"/>
    <n v="0"/>
    <x v="0"/>
    <x v="0"/>
  </r>
  <r>
    <x v="33"/>
    <x v="5"/>
    <s v="D3518001"/>
    <s v="D3518001"/>
    <n v="30052219"/>
    <s v="Recolocado"/>
    <n v="0"/>
    <n v="0"/>
    <n v="0"/>
    <n v="0"/>
    <x v="3"/>
    <x v="1"/>
    <n v="32"/>
    <x v="6"/>
    <x v="3"/>
    <x v="2"/>
    <n v="26934"/>
    <n v="1500"/>
    <x v="1"/>
    <n v="1081.5899999999999"/>
    <x v="5"/>
    <x v="3"/>
    <n v="26544"/>
    <n v="5.6509945750452081E-2"/>
    <x v="3"/>
    <s v="NULL"/>
    <x v="0"/>
    <n v="8547.6"/>
    <x v="0"/>
    <n v="5"/>
    <x v="2"/>
    <n v="0"/>
    <x v="0"/>
    <s v="NULL"/>
    <x v="1"/>
    <s v="NULL"/>
    <x v="1"/>
    <x v="10"/>
    <x v="12"/>
    <n v="0"/>
    <x v="0"/>
    <x v="0"/>
  </r>
  <r>
    <x v="33"/>
    <x v="5"/>
    <s v="D3526001"/>
    <s v="D3526001"/>
    <n v="30054910"/>
    <s v="Recolocado"/>
    <n v="0"/>
    <n v="0"/>
    <n v="0"/>
    <n v="0"/>
    <x v="3"/>
    <x v="1"/>
    <n v="42"/>
    <x v="7"/>
    <x v="3"/>
    <x v="2"/>
    <n v="31751"/>
    <n v="0"/>
    <x v="2"/>
    <n v="1151.4100000000001"/>
    <x v="6"/>
    <x v="1"/>
    <n v="29861"/>
    <n v="0"/>
    <x v="4"/>
    <s v="NULL"/>
    <x v="2"/>
    <n v="3445.09"/>
    <x v="5"/>
    <n v="4842"/>
    <x v="3"/>
    <n v="2214.9899999999998"/>
    <x v="6"/>
    <n v="79.569999999999993"/>
    <x v="2"/>
    <n v="1"/>
    <x v="4"/>
    <x v="9"/>
    <x v="9"/>
    <n v="1"/>
    <x v="0"/>
    <x v="10"/>
  </r>
  <r>
    <x v="33"/>
    <x v="5"/>
    <s v="D3531001"/>
    <s v="D3531001"/>
    <n v="30052984"/>
    <s v="Recolocado"/>
    <n v="0"/>
    <n v="0"/>
    <n v="0"/>
    <n v="0"/>
    <x v="3"/>
    <x v="1"/>
    <n v="23"/>
    <x v="4"/>
    <x v="3"/>
    <x v="2"/>
    <n v="30251"/>
    <n v="1500"/>
    <x v="1"/>
    <n v="1097.01"/>
    <x v="5"/>
    <x v="1"/>
    <n v="29861"/>
    <n v="5.0232745052074611E-2"/>
    <x v="3"/>
    <s v="NULL"/>
    <x v="2"/>
    <n v="1111.94"/>
    <x v="4"/>
    <n v="1604"/>
    <x v="3"/>
    <n v="1111.94"/>
    <x v="2"/>
    <s v="NULL"/>
    <x v="1"/>
    <s v="NULL"/>
    <x v="1"/>
    <x v="0"/>
    <x v="1"/>
    <n v="12"/>
    <x v="1"/>
    <x v="1"/>
  </r>
  <r>
    <x v="33"/>
    <x v="5"/>
    <s v="D3535001"/>
    <s v="D3535001"/>
    <n v="30051826"/>
    <s v="Recolocado"/>
    <n v="0"/>
    <n v="0"/>
    <n v="0"/>
    <n v="0"/>
    <x v="3"/>
    <x v="1"/>
    <n v="41"/>
    <x v="7"/>
    <x v="3"/>
    <x v="2"/>
    <n v="31751"/>
    <s v="NULL"/>
    <x v="0"/>
    <n v="1149.98"/>
    <x v="6"/>
    <x v="1"/>
    <n v="29861"/>
    <s v="NULL"/>
    <x v="0"/>
    <s v="NULL"/>
    <x v="2"/>
    <n v="1084.1400000000001"/>
    <x v="4"/>
    <n v="4727"/>
    <x v="3"/>
    <n v="1084.1400000000001"/>
    <x v="2"/>
    <s v="NULL"/>
    <x v="1"/>
    <s v="NULL"/>
    <x v="1"/>
    <x v="2"/>
    <x v="1"/>
    <n v="1"/>
    <x v="1"/>
    <x v="10"/>
  </r>
  <r>
    <x v="33"/>
    <x v="5"/>
    <s v="D3550001"/>
    <s v="D3550001"/>
    <n v="30054171"/>
    <s v="Recolocado"/>
    <n v="0"/>
    <n v="0"/>
    <n v="0"/>
    <n v="0"/>
    <x v="3"/>
    <x v="1"/>
    <n v="53"/>
    <x v="5"/>
    <x v="3"/>
    <x v="0"/>
    <n v="28771"/>
    <n v="1500"/>
    <x v="1"/>
    <n v="1226.7"/>
    <x v="3"/>
    <x v="1"/>
    <n v="28781"/>
    <n v="5.2117716549112264E-2"/>
    <x v="3"/>
    <s v="NULL"/>
    <x v="2"/>
    <n v="1138.1400000000001"/>
    <x v="4"/>
    <n v="1603"/>
    <x v="3"/>
    <n v="1138.1400000000001"/>
    <x v="2"/>
    <s v="NULL"/>
    <x v="1"/>
    <s v="NULL"/>
    <x v="1"/>
    <x v="0"/>
    <x v="1"/>
    <n v="12"/>
    <x v="1"/>
    <x v="1"/>
  </r>
  <r>
    <x v="33"/>
    <x v="5"/>
    <s v="D3553001"/>
    <s v="D3553001"/>
    <n v="30055005"/>
    <s v="Recolocado"/>
    <n v="0"/>
    <n v="0"/>
    <n v="0"/>
    <n v="0"/>
    <x v="3"/>
    <x v="1"/>
    <n v="60"/>
    <x v="8"/>
    <x v="3"/>
    <x v="3"/>
    <n v="31751"/>
    <n v="0"/>
    <x v="2"/>
    <n v="1152.8399999999999"/>
    <x v="6"/>
    <x v="1"/>
    <n v="29861"/>
    <n v="0"/>
    <x v="4"/>
    <s v="NULL"/>
    <x v="0"/>
    <n v="2004.81"/>
    <x v="2"/>
    <n v="0"/>
    <x v="0"/>
    <n v="0"/>
    <x v="0"/>
    <s v="NULL"/>
    <x v="1"/>
    <s v="NULL"/>
    <x v="1"/>
    <x v="6"/>
    <x v="9"/>
    <n v="0"/>
    <x v="0"/>
    <x v="0"/>
  </r>
  <r>
    <x v="33"/>
    <x v="5"/>
    <s v="D3556001"/>
    <s v="D3556001"/>
    <n v="30051430"/>
    <s v="Recolocado"/>
    <n v="0"/>
    <n v="0"/>
    <n v="0"/>
    <n v="0"/>
    <x v="3"/>
    <x v="1"/>
    <n v="40"/>
    <x v="1"/>
    <x v="3"/>
    <x v="2"/>
    <n v="33836"/>
    <n v="1500"/>
    <x v="1"/>
    <n v="1223.22"/>
    <x v="3"/>
    <x v="7"/>
    <n v="33446"/>
    <n v="4.4848412366202239E-2"/>
    <x v="1"/>
    <s v="NULL"/>
    <x v="3"/>
    <n v="11526.9"/>
    <x v="0"/>
    <n v="28"/>
    <x v="4"/>
    <n v="0"/>
    <x v="0"/>
    <n v="4700"/>
    <x v="7"/>
    <n v="0"/>
    <x v="0"/>
    <x v="0"/>
    <x v="9"/>
    <n v="0"/>
    <x v="0"/>
    <x v="0"/>
  </r>
  <r>
    <x v="33"/>
    <x v="5"/>
    <s v="D3585001"/>
    <s v="D3585001"/>
    <n v="30053964"/>
    <s v="Recolocado"/>
    <n v="1"/>
    <n v="0"/>
    <n v="0"/>
    <n v="0"/>
    <x v="3"/>
    <x v="1"/>
    <n v="47"/>
    <x v="0"/>
    <x v="5"/>
    <x v="2"/>
    <n v="36727"/>
    <n v="0"/>
    <x v="2"/>
    <n v="1219.7"/>
    <x v="3"/>
    <x v="1"/>
    <n v="34837"/>
    <n v="0"/>
    <x v="4"/>
    <s v="NULL"/>
    <x v="0"/>
    <n v="403.61"/>
    <x v="6"/>
    <n v="6"/>
    <x v="2"/>
    <n v="0"/>
    <x v="0"/>
    <n v="700"/>
    <x v="3"/>
    <n v="0.5766"/>
    <x v="2"/>
    <x v="9"/>
    <x v="11"/>
    <n v="0"/>
    <x v="0"/>
    <x v="0"/>
  </r>
  <r>
    <x v="33"/>
    <x v="5"/>
    <s v="D3587001"/>
    <s v="D3587001"/>
    <n v="30055407"/>
    <s v="Recolocado"/>
    <n v="0"/>
    <n v="0"/>
    <n v="0"/>
    <n v="0"/>
    <x v="3"/>
    <x v="1"/>
    <n v="36"/>
    <x v="1"/>
    <x v="3"/>
    <x v="0"/>
    <n v="37551"/>
    <n v="1500"/>
    <x v="1"/>
    <n v="1247.8399999999999"/>
    <x v="3"/>
    <x v="3"/>
    <n v="37161"/>
    <n v="4.0364898684104304E-2"/>
    <x v="1"/>
    <s v="NULL"/>
    <x v="4"/>
    <n v="556.61"/>
    <x v="3"/>
    <n v="56"/>
    <x v="5"/>
    <n v="0"/>
    <x v="0"/>
    <s v="NULL"/>
    <x v="1"/>
    <s v="NULL"/>
    <x v="1"/>
    <x v="4"/>
    <x v="1"/>
    <n v="0"/>
    <x v="1"/>
    <x v="0"/>
  </r>
  <r>
    <x v="33"/>
    <x v="5"/>
    <s v="D3611001"/>
    <s v="D3611001"/>
    <n v="30049011"/>
    <s v="Recolocado"/>
    <n v="0"/>
    <n v="0"/>
    <n v="0"/>
    <n v="0"/>
    <x v="3"/>
    <x v="1"/>
    <n v="44"/>
    <x v="7"/>
    <x v="3"/>
    <x v="1"/>
    <n v="40204"/>
    <n v="1500"/>
    <x v="1"/>
    <n v="1339.32"/>
    <x v="2"/>
    <x v="7"/>
    <n v="39814"/>
    <n v="3.7675189631787814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3"/>
    <x v="5"/>
    <s v="D3612001"/>
    <s v="D3612001"/>
    <n v="30053306"/>
    <s v="Recolocado"/>
    <n v="0"/>
    <n v="0"/>
    <n v="0"/>
    <n v="0"/>
    <x v="3"/>
    <x v="1"/>
    <n v="24"/>
    <x v="4"/>
    <x v="3"/>
    <x v="2"/>
    <n v="34927"/>
    <n v="1800"/>
    <x v="3"/>
    <n v="1160.6400000000001"/>
    <x v="6"/>
    <x v="1"/>
    <n v="34837"/>
    <n v="5.1669202284926947E-2"/>
    <x v="3"/>
    <s v="NULL"/>
    <x v="2"/>
    <n v="502.02"/>
    <x v="3"/>
    <n v="945"/>
    <x v="3"/>
    <n v="502.02"/>
    <x v="5"/>
    <s v="NULL"/>
    <x v="1"/>
    <s v="NULL"/>
    <x v="1"/>
    <x v="0"/>
    <x v="1"/>
    <n v="12"/>
    <x v="1"/>
    <x v="1"/>
  </r>
  <r>
    <x v="33"/>
    <x v="5"/>
    <s v="D3613001"/>
    <s v="D3613001"/>
    <n v="30054921"/>
    <s v="Recolocado"/>
    <n v="1"/>
    <n v="0"/>
    <n v="0"/>
    <n v="0"/>
    <x v="3"/>
    <x v="1"/>
    <n v="23"/>
    <x v="4"/>
    <x v="3"/>
    <x v="2"/>
    <n v="31743"/>
    <n v="2000"/>
    <x v="3"/>
    <n v="1148.27"/>
    <x v="6"/>
    <x v="3"/>
    <n v="31853"/>
    <n v="6.2788434370388974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3"/>
    <x v="5"/>
    <s v="D3616001"/>
    <s v="D3616001"/>
    <n v="30055348"/>
    <s v="Recolocado"/>
    <n v="0"/>
    <n v="0"/>
    <n v="0"/>
    <n v="0"/>
    <x v="3"/>
    <x v="1"/>
    <n v="37"/>
    <x v="1"/>
    <x v="3"/>
    <x v="2"/>
    <n v="30251"/>
    <n v="1500"/>
    <x v="1"/>
    <n v="1100.02"/>
    <x v="6"/>
    <x v="1"/>
    <n v="29861"/>
    <n v="5.0232745052074611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3"/>
    <x v="5"/>
    <s v="D3620001"/>
    <s v="D3620001"/>
    <n v="30051698"/>
    <s v="Recolocado"/>
    <n v="1"/>
    <n v="0"/>
    <n v="0"/>
    <n v="0"/>
    <x v="3"/>
    <x v="1"/>
    <n v="39"/>
    <x v="1"/>
    <x v="3"/>
    <x v="3"/>
    <n v="27271"/>
    <n v="1500"/>
    <x v="1"/>
    <n v="1153.21"/>
    <x v="6"/>
    <x v="8"/>
    <n v="27281"/>
    <n v="5.4983321725743189E-2"/>
    <x v="3"/>
    <s v="NULL"/>
    <x v="0"/>
    <n v="695.2"/>
    <x v="3"/>
    <n v="0"/>
    <x v="0"/>
    <n v="0"/>
    <x v="0"/>
    <n v="700"/>
    <x v="3"/>
    <n v="0.99309999999999998"/>
    <x v="4"/>
    <x v="12"/>
    <x v="4"/>
    <n v="0"/>
    <x v="0"/>
    <x v="0"/>
  </r>
  <r>
    <x v="33"/>
    <x v="5"/>
    <s v="D3648001"/>
    <s v="D3648001"/>
    <n v="30051023"/>
    <s v="Recolocado"/>
    <n v="1"/>
    <n v="0"/>
    <n v="0"/>
    <n v="0"/>
    <x v="3"/>
    <x v="1"/>
    <n v="32"/>
    <x v="6"/>
    <x v="3"/>
    <x v="1"/>
    <n v="38465"/>
    <n v="1800"/>
    <x v="3"/>
    <n v="1278.21"/>
    <x v="3"/>
    <x v="1"/>
    <n v="38375"/>
    <n v="4.6905537459283386E-2"/>
    <x v="1"/>
    <s v="NULL"/>
    <x v="2"/>
    <n v="357.63"/>
    <x v="6"/>
    <n v="1104"/>
    <x v="3"/>
    <n v="357.63"/>
    <x v="0"/>
    <s v="NULL"/>
    <x v="1"/>
    <s v="NULL"/>
    <x v="1"/>
    <x v="0"/>
    <x v="1"/>
    <n v="12"/>
    <x v="1"/>
    <x v="1"/>
  </r>
  <r>
    <x v="33"/>
    <x v="5"/>
    <s v="D3650001"/>
    <s v="D3650001"/>
    <n v="30056858"/>
    <s v="Recolocado"/>
    <n v="0"/>
    <n v="0"/>
    <n v="0"/>
    <n v="0"/>
    <x v="3"/>
    <x v="1"/>
    <n v="37"/>
    <x v="1"/>
    <x v="3"/>
    <x v="0"/>
    <n v="36551"/>
    <n v="2500"/>
    <x v="4"/>
    <n v="1220.98"/>
    <x v="3"/>
    <x v="3"/>
    <n v="37161"/>
    <n v="6.7274831140173838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3"/>
    <x v="5"/>
    <s v="D3652001"/>
    <s v="D3652001"/>
    <n v="30055501"/>
    <s v="Recolocado"/>
    <n v="0"/>
    <n v="0"/>
    <n v="0"/>
    <n v="0"/>
    <x v="3"/>
    <x v="1"/>
    <n v="53"/>
    <x v="5"/>
    <x v="5"/>
    <x v="1"/>
    <n v="22950"/>
    <n v="1500"/>
    <x v="1"/>
    <n v="921.03"/>
    <x v="7"/>
    <x v="5"/>
    <n v="22560"/>
    <n v="6.6489361702127658E-2"/>
    <x v="5"/>
    <s v="NULL"/>
    <x v="2"/>
    <n v="1065.42"/>
    <x v="4"/>
    <n v="3443"/>
    <x v="3"/>
    <n v="1065.42"/>
    <x v="2"/>
    <s v="NULL"/>
    <x v="1"/>
    <s v="NULL"/>
    <x v="1"/>
    <x v="2"/>
    <x v="1"/>
    <n v="1"/>
    <x v="1"/>
    <x v="10"/>
  </r>
  <r>
    <x v="33"/>
    <x v="5"/>
    <s v="D3653001"/>
    <s v="D3653001"/>
    <n v="30055293"/>
    <s v="Recolocado"/>
    <n v="0"/>
    <n v="0"/>
    <n v="0"/>
    <n v="0"/>
    <x v="3"/>
    <x v="1"/>
    <n v="23"/>
    <x v="4"/>
    <x v="3"/>
    <x v="0"/>
    <n v="35227"/>
    <n v="1500"/>
    <x v="1"/>
    <n v="1174.56"/>
    <x v="6"/>
    <x v="1"/>
    <n v="34837"/>
    <n v="4.3057668570772457E-2"/>
    <x v="1"/>
    <s v="NULL"/>
    <x v="4"/>
    <n v="1954.81"/>
    <x v="4"/>
    <n v="46"/>
    <x v="5"/>
    <n v="0"/>
    <x v="0"/>
    <s v="NULL"/>
    <x v="1"/>
    <s v="NULL"/>
    <x v="1"/>
    <x v="3"/>
    <x v="10"/>
    <n v="0"/>
    <x v="0"/>
    <x v="0"/>
  </r>
  <r>
    <x v="33"/>
    <x v="5"/>
    <s v="D3655001"/>
    <s v="D3655001"/>
    <n v="30056335"/>
    <s v="Recolocado"/>
    <n v="0"/>
    <n v="0"/>
    <n v="0"/>
    <n v="0"/>
    <x v="3"/>
    <x v="1"/>
    <n v="34"/>
    <x v="6"/>
    <x v="3"/>
    <x v="2"/>
    <n v="44978"/>
    <n v="3100"/>
    <x v="5"/>
    <n v="1493.72"/>
    <x v="1"/>
    <x v="2"/>
    <n v="46188"/>
    <n v="6.7117000086602582E-2"/>
    <x v="5"/>
    <s v="NULL"/>
    <x v="2"/>
    <n v="2553.25"/>
    <x v="2"/>
    <n v="619"/>
    <x v="3"/>
    <n v="2316.48"/>
    <x v="6"/>
    <s v="NULL"/>
    <x v="1"/>
    <s v="NULL"/>
    <x v="1"/>
    <x v="0"/>
    <x v="1"/>
    <n v="2"/>
    <x v="1"/>
    <x v="1"/>
  </r>
  <r>
    <x v="33"/>
    <x v="5"/>
    <s v="D3662001"/>
    <s v="D3662001"/>
    <n v="30057698"/>
    <s v="Recolocado"/>
    <n v="0"/>
    <n v="0"/>
    <n v="0"/>
    <n v="0"/>
    <x v="3"/>
    <x v="1"/>
    <n v="26"/>
    <x v="3"/>
    <x v="3"/>
    <x v="0"/>
    <n v="42710"/>
    <n v="1650"/>
    <x v="3"/>
    <n v="1424.95"/>
    <x v="1"/>
    <x v="4"/>
    <n v="42470"/>
    <n v="3.8850953614315988E-2"/>
    <x v="2"/>
    <s v="NULL"/>
    <x v="2"/>
    <n v="624.80999999999995"/>
    <x v="3"/>
    <n v="802"/>
    <x v="3"/>
    <n v="624.80999999999995"/>
    <x v="5"/>
    <s v="NULL"/>
    <x v="1"/>
    <s v="NULL"/>
    <x v="1"/>
    <x v="0"/>
    <x v="1"/>
    <n v="12"/>
    <x v="1"/>
    <x v="1"/>
  </r>
  <r>
    <x v="33"/>
    <x v="5"/>
    <s v="D3677001"/>
    <s v="D3677001"/>
    <n v="30056851"/>
    <s v="Recolocado"/>
    <n v="0"/>
    <n v="0"/>
    <n v="0"/>
    <n v="0"/>
    <x v="3"/>
    <x v="1"/>
    <n v="32"/>
    <x v="6"/>
    <x v="3"/>
    <x v="0"/>
    <n v="41693"/>
    <n v="1500"/>
    <x v="1"/>
    <n v="323.27999999999997"/>
    <x v="7"/>
    <x v="2"/>
    <n v="41303"/>
    <n v="3.6316974553906499E-2"/>
    <x v="2"/>
    <s v="NULL"/>
    <x v="0"/>
    <n v="6353.22"/>
    <x v="0"/>
    <n v="15"/>
    <x v="4"/>
    <n v="0"/>
    <x v="0"/>
    <n v="9000"/>
    <x v="4"/>
    <n v="0.66169999999999995"/>
    <x v="3"/>
    <x v="0"/>
    <x v="12"/>
    <n v="0"/>
    <x v="4"/>
    <x v="0"/>
  </r>
  <r>
    <x v="33"/>
    <x v="5"/>
    <s v="D3680001"/>
    <s v="D3680001"/>
    <n v="30052811"/>
    <s v="Recolocado"/>
    <n v="0"/>
    <n v="0"/>
    <n v="0"/>
    <n v="0"/>
    <x v="3"/>
    <x v="1"/>
    <n v="37"/>
    <x v="1"/>
    <x v="3"/>
    <x v="2"/>
    <n v="39904"/>
    <n v="1800"/>
    <x v="3"/>
    <n v="1330.5"/>
    <x v="2"/>
    <x v="7"/>
    <n v="39814"/>
    <n v="4.5210227558145376E-2"/>
    <x v="1"/>
    <s v="NULL"/>
    <x v="2"/>
    <n v="1911.38"/>
    <x v="4"/>
    <n v="1490"/>
    <x v="3"/>
    <n v="839.34"/>
    <x v="5"/>
    <s v="NULL"/>
    <x v="1"/>
    <s v="NULL"/>
    <x v="1"/>
    <x v="0"/>
    <x v="1"/>
    <n v="3"/>
    <x v="1"/>
    <x v="4"/>
  </r>
  <r>
    <x v="33"/>
    <x v="5"/>
    <s v="D3682001"/>
    <s v="D3682001"/>
    <n v="30056223"/>
    <s v="Recolocado"/>
    <n v="0"/>
    <n v="0"/>
    <n v="0"/>
    <n v="0"/>
    <x v="3"/>
    <x v="1"/>
    <n v="38"/>
    <x v="1"/>
    <x v="3"/>
    <x v="1"/>
    <n v="44978"/>
    <n v="3100"/>
    <x v="5"/>
    <n v="1502.48"/>
    <x v="4"/>
    <x v="2"/>
    <n v="46188"/>
    <n v="6.7117000086602582E-2"/>
    <x v="5"/>
    <s v="NULL"/>
    <x v="2"/>
    <n v="3492.73"/>
    <x v="5"/>
    <n v="1944"/>
    <x v="3"/>
    <n v="3492.73"/>
    <x v="3"/>
    <s v="NULL"/>
    <x v="1"/>
    <s v="NULL"/>
    <x v="1"/>
    <x v="0"/>
    <x v="1"/>
    <n v="12"/>
    <x v="1"/>
    <x v="1"/>
  </r>
  <r>
    <x v="33"/>
    <x v="5"/>
    <s v="D3684001"/>
    <s v="D3684001"/>
    <n v="30052852"/>
    <s v="Recolocado"/>
    <n v="0"/>
    <n v="0"/>
    <n v="0"/>
    <n v="0"/>
    <x v="3"/>
    <x v="1"/>
    <n v="39"/>
    <x v="1"/>
    <x v="3"/>
    <x v="1"/>
    <n v="36089"/>
    <n v="1800"/>
    <x v="3"/>
    <n v="1202.24"/>
    <x v="3"/>
    <x v="6"/>
    <n v="35999"/>
    <n v="5.0001388927470206E-2"/>
    <x v="3"/>
    <s v="NULL"/>
    <x v="2"/>
    <n v="510.7"/>
    <x v="3"/>
    <n v="1402"/>
    <x v="3"/>
    <n v="510.7"/>
    <x v="5"/>
    <s v="NULL"/>
    <x v="1"/>
    <s v="NULL"/>
    <x v="1"/>
    <x v="0"/>
    <x v="1"/>
    <n v="12"/>
    <x v="1"/>
    <x v="1"/>
  </r>
  <r>
    <x v="33"/>
    <x v="5"/>
    <s v="D3685001"/>
    <s v="D3685001"/>
    <n v="30056649"/>
    <s v="Recolocado"/>
    <n v="0"/>
    <n v="0"/>
    <n v="0"/>
    <n v="0"/>
    <x v="3"/>
    <x v="1"/>
    <n v="43"/>
    <x v="7"/>
    <x v="3"/>
    <x v="0"/>
    <n v="26934"/>
    <n v="1500"/>
    <x v="1"/>
    <n v="1087.26"/>
    <x v="5"/>
    <x v="3"/>
    <n v="26544"/>
    <n v="5.6509945750452081E-2"/>
    <x v="3"/>
    <s v="NULL"/>
    <x v="2"/>
    <n v="1781.09"/>
    <x v="4"/>
    <n v="2799"/>
    <x v="3"/>
    <n v="1781.09"/>
    <x v="2"/>
    <s v="NULL"/>
    <x v="1"/>
    <s v="NULL"/>
    <x v="1"/>
    <x v="0"/>
    <x v="1"/>
    <n v="12"/>
    <x v="1"/>
    <x v="1"/>
  </r>
  <r>
    <x v="33"/>
    <x v="5"/>
    <s v="D3686001"/>
    <s v="D3686001"/>
    <n v="30055383"/>
    <s v="Recolocado"/>
    <n v="0"/>
    <n v="0"/>
    <n v="0"/>
    <n v="0"/>
    <x v="3"/>
    <x v="1"/>
    <n v="47"/>
    <x v="0"/>
    <x v="3"/>
    <x v="0"/>
    <n v="26934"/>
    <n v="1500"/>
    <x v="1"/>
    <n v="1081.5899999999999"/>
    <x v="5"/>
    <x v="3"/>
    <n v="26544"/>
    <n v="5.6509945750452081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3"/>
    <x v="5"/>
    <s v="D3687001"/>
    <s v="D3687001"/>
    <n v="30053171"/>
    <s v="Recolocado"/>
    <n v="0"/>
    <n v="0"/>
    <n v="0"/>
    <n v="0"/>
    <x v="3"/>
    <x v="1"/>
    <n v="28"/>
    <x v="3"/>
    <x v="3"/>
    <x v="0"/>
    <n v="44516"/>
    <n v="2500"/>
    <x v="4"/>
    <n v="1487.04"/>
    <x v="1"/>
    <x v="4"/>
    <n v="45126"/>
    <n v="5.5400434339405218E-2"/>
    <x v="3"/>
    <s v="NULL"/>
    <x v="0"/>
    <n v="2514.5100000000002"/>
    <x v="2"/>
    <n v="0"/>
    <x v="0"/>
    <n v="0"/>
    <x v="0"/>
    <s v="NULL"/>
    <x v="1"/>
    <s v="NULL"/>
    <x v="1"/>
    <x v="6"/>
    <x v="9"/>
    <n v="0"/>
    <x v="0"/>
    <x v="0"/>
  </r>
  <r>
    <x v="33"/>
    <x v="5"/>
    <s v="D3688001"/>
    <s v="D3688001"/>
    <n v="30057683"/>
    <s v="Recolocado"/>
    <n v="0"/>
    <n v="0"/>
    <n v="0"/>
    <n v="0"/>
    <x v="3"/>
    <x v="1"/>
    <n v="42"/>
    <x v="7"/>
    <x v="3"/>
    <x v="2"/>
    <n v="30251"/>
    <n v="1500"/>
    <x v="1"/>
    <n v="1097.97"/>
    <x v="5"/>
    <x v="1"/>
    <n v="29861"/>
    <n v="5.0232745052074611E-2"/>
    <x v="3"/>
    <s v="NULL"/>
    <x v="0"/>
    <n v="16125.64"/>
    <x v="0"/>
    <n v="0"/>
    <x v="0"/>
    <n v="0"/>
    <x v="0"/>
    <n v="17224.439999999999"/>
    <x v="4"/>
    <n v="0.98329999999999995"/>
    <x v="4"/>
    <x v="0"/>
    <x v="0"/>
    <n v="0"/>
    <x v="0"/>
    <x v="0"/>
  </r>
  <r>
    <x v="34"/>
    <x v="5"/>
    <s v="C1267002"/>
    <s v="C1267002"/>
    <n v="30061446"/>
    <s v="Recolocado"/>
    <n v="0"/>
    <n v="0"/>
    <n v="0"/>
    <n v="0"/>
    <x v="3"/>
    <x v="1"/>
    <n v="58"/>
    <x v="8"/>
    <x v="5"/>
    <x v="0"/>
    <n v="40265"/>
    <s v="NULL"/>
    <x v="0"/>
    <n v="1336.73"/>
    <x v="2"/>
    <x v="1"/>
    <n v="38375"/>
    <s v="NULL"/>
    <x v="0"/>
    <s v="NULL"/>
    <x v="0"/>
    <n v="45500.65"/>
    <x v="0"/>
    <n v="7"/>
    <x v="2"/>
    <n v="0"/>
    <x v="0"/>
    <s v="NULL"/>
    <x v="1"/>
    <s v="NULL"/>
    <x v="1"/>
    <x v="0"/>
    <x v="0"/>
    <n v="0"/>
    <x v="0"/>
    <x v="0"/>
  </r>
  <r>
    <x v="34"/>
    <x v="5"/>
    <s v="C4246003"/>
    <s v="C4246003"/>
    <n v="30060952"/>
    <s v="Recolocado"/>
    <n v="0"/>
    <n v="0"/>
    <n v="0"/>
    <n v="0"/>
    <x v="3"/>
    <x v="1"/>
    <n v="43"/>
    <x v="7"/>
    <x v="5"/>
    <x v="0"/>
    <n v="36727"/>
    <s v="NULL"/>
    <x v="0"/>
    <n v="1221.54"/>
    <x v="3"/>
    <x v="7"/>
    <n v="34837"/>
    <s v="NULL"/>
    <x v="0"/>
    <s v="NULL"/>
    <x v="3"/>
    <n v="6418.41"/>
    <x v="0"/>
    <n v="16"/>
    <x v="4"/>
    <n v="0"/>
    <x v="0"/>
    <n v="1016.74"/>
    <x v="5"/>
    <n v="1"/>
    <x v="4"/>
    <x v="0"/>
    <x v="9"/>
    <n v="0"/>
    <x v="0"/>
    <x v="0"/>
  </r>
  <r>
    <x v="34"/>
    <x v="5"/>
    <s v="C7184002"/>
    <s v="C7184002"/>
    <n v="30066409"/>
    <s v="Recolocado"/>
    <n v="0"/>
    <n v="0"/>
    <n v="1"/>
    <n v="0"/>
    <x v="1"/>
    <x v="1"/>
    <n v="32"/>
    <x v="6"/>
    <x v="5"/>
    <x v="0"/>
    <n v="29951"/>
    <n v="1800"/>
    <x v="3"/>
    <n v="1086.68"/>
    <x v="5"/>
    <x v="1"/>
    <n v="29861"/>
    <n v="6.0279294062489532E-2"/>
    <x v="5"/>
    <s v="NULL"/>
    <x v="3"/>
    <n v="28925.3"/>
    <x v="0"/>
    <n v="1843"/>
    <x v="3"/>
    <n v="492.3"/>
    <x v="0"/>
    <s v="NULL"/>
    <x v="1"/>
    <s v="NULL"/>
    <x v="1"/>
    <x v="0"/>
    <x v="1"/>
    <n v="0"/>
    <x v="1"/>
    <x v="0"/>
  </r>
  <r>
    <x v="34"/>
    <x v="5"/>
    <s v="C7252002"/>
    <s v="C7252002"/>
    <n v="30061432"/>
    <s v="Recolocado"/>
    <n v="0"/>
    <n v="0"/>
    <n v="0"/>
    <n v="0"/>
    <x v="3"/>
    <x v="1"/>
    <n v="52"/>
    <x v="5"/>
    <x v="5"/>
    <x v="2"/>
    <n v="44916"/>
    <n v="2100"/>
    <x v="4"/>
    <n v="1501.73"/>
    <x v="4"/>
    <x v="4"/>
    <n v="45126"/>
    <n v="4.6536364845100382E-2"/>
    <x v="1"/>
    <s v="NULL"/>
    <x v="0"/>
    <n v="4500"/>
    <x v="7"/>
    <n v="0"/>
    <x v="0"/>
    <n v="0"/>
    <x v="0"/>
    <n v="500"/>
    <x v="2"/>
    <n v="0.59389999999999998"/>
    <x v="2"/>
    <x v="0"/>
    <x v="0"/>
    <n v="0"/>
    <x v="0"/>
    <x v="0"/>
  </r>
  <r>
    <x v="34"/>
    <x v="5"/>
    <s v="D3479001"/>
    <s v="D3479001"/>
    <n v="30053943"/>
    <s v="Recolocado"/>
    <n v="0"/>
    <n v="0"/>
    <n v="0"/>
    <n v="0"/>
    <x v="3"/>
    <x v="1"/>
    <n v="43"/>
    <x v="7"/>
    <x v="5"/>
    <x v="1"/>
    <n v="43585"/>
    <n v="1800"/>
    <x v="3"/>
    <n v="1448.35"/>
    <x v="1"/>
    <x v="4"/>
    <n v="43495"/>
    <n v="4.1384067134153352E-2"/>
    <x v="1"/>
    <s v="NULL"/>
    <x v="2"/>
    <n v="11662.74"/>
    <x v="0"/>
    <n v="454"/>
    <x v="3"/>
    <n v="0"/>
    <x v="0"/>
    <s v="NULL"/>
    <x v="1"/>
    <s v="NULL"/>
    <x v="1"/>
    <x v="9"/>
    <x v="1"/>
    <n v="9"/>
    <x v="1"/>
    <x v="4"/>
  </r>
  <r>
    <x v="34"/>
    <x v="5"/>
    <s v="D3679001"/>
    <s v="D3679001"/>
    <n v="30056669"/>
    <s v="Recolocado"/>
    <n v="0"/>
    <n v="0"/>
    <n v="0"/>
    <n v="0"/>
    <x v="3"/>
    <x v="1"/>
    <n v="38"/>
    <x v="1"/>
    <x v="3"/>
    <x v="1"/>
    <n v="31474"/>
    <n v="2000"/>
    <x v="3"/>
    <n v="1051.3800000000001"/>
    <x v="5"/>
    <x v="5"/>
    <n v="31584"/>
    <n v="6.3323201621073966E-2"/>
    <x v="5"/>
    <s v="NULL"/>
    <x v="2"/>
    <n v="574.36"/>
    <x v="3"/>
    <n v="1668"/>
    <x v="3"/>
    <n v="574.36"/>
    <x v="5"/>
    <s v="NULL"/>
    <x v="1"/>
    <s v="NULL"/>
    <x v="1"/>
    <x v="3"/>
    <x v="1"/>
    <n v="6"/>
    <x v="1"/>
    <x v="11"/>
  </r>
  <r>
    <x v="34"/>
    <x v="5"/>
    <s v="D3681001"/>
    <s v="D3681001"/>
    <n v="30055938"/>
    <s v="Recolocado"/>
    <n v="0"/>
    <n v="0"/>
    <n v="0"/>
    <n v="0"/>
    <x v="3"/>
    <x v="1"/>
    <n v="40"/>
    <x v="1"/>
    <x v="3"/>
    <x v="0"/>
    <n v="37251"/>
    <n v="1800"/>
    <x v="3"/>
    <n v="1242.05"/>
    <x v="3"/>
    <x v="3"/>
    <n v="37161"/>
    <n v="4.8437878420925166E-2"/>
    <x v="1"/>
    <s v="NULL"/>
    <x v="2"/>
    <n v="4621.5"/>
    <x v="7"/>
    <n v="1161"/>
    <x v="3"/>
    <n v="4621.5"/>
    <x v="7"/>
    <s v="NULL"/>
    <x v="1"/>
    <s v="NULL"/>
    <x v="1"/>
    <x v="0"/>
    <x v="1"/>
    <n v="12"/>
    <x v="1"/>
    <x v="1"/>
  </r>
  <r>
    <x v="34"/>
    <x v="5"/>
    <s v="D3683001"/>
    <s v="D3683001"/>
    <n v="30052173"/>
    <s v="Recolocado"/>
    <n v="1"/>
    <n v="0"/>
    <n v="0"/>
    <n v="0"/>
    <x v="3"/>
    <x v="1"/>
    <n v="23"/>
    <x v="4"/>
    <x v="3"/>
    <x v="0"/>
    <n v="26434"/>
    <n v="2000"/>
    <x v="3"/>
    <n v="1066.4100000000001"/>
    <x v="5"/>
    <x v="3"/>
    <n v="26544"/>
    <n v="7.5346594333936104E-2"/>
    <x v="5"/>
    <s v="NULL"/>
    <x v="2"/>
    <n v="2085.0100000000002"/>
    <x v="2"/>
    <n v="380"/>
    <x v="3"/>
    <n v="1249.94"/>
    <x v="2"/>
    <n v="950"/>
    <x v="3"/>
    <n v="0.88680000000000003"/>
    <x v="8"/>
    <x v="0"/>
    <x v="1"/>
    <n v="9"/>
    <x v="1"/>
    <x v="1"/>
  </r>
  <r>
    <x v="34"/>
    <x v="5"/>
    <s v="D3709001"/>
    <s v="D3709001"/>
    <n v="30056336"/>
    <s v="Recolocado"/>
    <n v="0"/>
    <n v="0"/>
    <n v="0"/>
    <n v="0"/>
    <x v="3"/>
    <x v="1"/>
    <n v="47"/>
    <x v="0"/>
    <x v="3"/>
    <x v="4"/>
    <n v="42560"/>
    <n v="1800"/>
    <x v="3"/>
    <n v="1419.06"/>
    <x v="1"/>
    <x v="4"/>
    <n v="42470"/>
    <n v="4.2382858488344714E-2"/>
    <x v="1"/>
    <s v="NULL"/>
    <x v="2"/>
    <n v="2158.91"/>
    <x v="2"/>
    <n v="484"/>
    <x v="3"/>
    <n v="2158.91"/>
    <x v="6"/>
    <n v="2400"/>
    <x v="0"/>
    <n v="0.64090000000000003"/>
    <x v="3"/>
    <x v="0"/>
    <x v="1"/>
    <n v="10"/>
    <x v="1"/>
    <x v="1"/>
  </r>
  <r>
    <x v="34"/>
    <x v="5"/>
    <s v="D3711001"/>
    <s v="D3711001"/>
    <n v="30051228"/>
    <s v="Recolocado"/>
    <n v="0"/>
    <n v="0"/>
    <n v="0"/>
    <n v="0"/>
    <x v="3"/>
    <x v="1"/>
    <n v="38"/>
    <x v="1"/>
    <x v="3"/>
    <x v="0"/>
    <n v="40505"/>
    <n v="1800"/>
    <x v="3"/>
    <n v="1350.54"/>
    <x v="2"/>
    <x v="2"/>
    <n v="40415"/>
    <n v="4.4537919089446987E-2"/>
    <x v="1"/>
    <s v="NULL"/>
    <x v="4"/>
    <n v="750"/>
    <x v="3"/>
    <n v="39"/>
    <x v="5"/>
    <n v="0"/>
    <x v="0"/>
    <s v="NULL"/>
    <x v="1"/>
    <s v="NULL"/>
    <x v="1"/>
    <x v="12"/>
    <x v="2"/>
    <n v="0"/>
    <x v="4"/>
    <x v="0"/>
  </r>
  <r>
    <x v="34"/>
    <x v="5"/>
    <s v="D3714001"/>
    <s v="D3714001"/>
    <n v="30057687"/>
    <s v="Recolocado"/>
    <n v="0"/>
    <n v="0"/>
    <n v="0"/>
    <n v="0"/>
    <x v="3"/>
    <x v="1"/>
    <n v="30"/>
    <x v="3"/>
    <x v="3"/>
    <x v="2"/>
    <n v="42710"/>
    <n v="1650"/>
    <x v="3"/>
    <n v="1424.95"/>
    <x v="1"/>
    <x v="4"/>
    <n v="42470"/>
    <n v="3.8850953614315988E-2"/>
    <x v="2"/>
    <s v="NULL"/>
    <x v="2"/>
    <n v="837.02"/>
    <x v="3"/>
    <n v="915"/>
    <x v="3"/>
    <n v="837.02"/>
    <x v="5"/>
    <s v="NULL"/>
    <x v="1"/>
    <s v="NULL"/>
    <x v="1"/>
    <x v="0"/>
    <x v="1"/>
    <n v="12"/>
    <x v="1"/>
    <x v="1"/>
  </r>
  <r>
    <x v="34"/>
    <x v="5"/>
    <s v="D3723001"/>
    <s v="D3723001"/>
    <n v="30057244"/>
    <s v="Recolocado"/>
    <n v="0"/>
    <n v="0"/>
    <n v="0"/>
    <n v="0"/>
    <x v="3"/>
    <x v="1"/>
    <n v="25"/>
    <x v="4"/>
    <x v="3"/>
    <x v="0"/>
    <n v="38465"/>
    <n v="1800"/>
    <x v="3"/>
    <n v="1281.73"/>
    <x v="3"/>
    <x v="1"/>
    <n v="38375"/>
    <n v="4.6905537459283386E-2"/>
    <x v="1"/>
    <s v="NULL"/>
    <x v="3"/>
    <n v="1320.57"/>
    <x v="4"/>
    <n v="60"/>
    <x v="5"/>
    <n v="0"/>
    <x v="0"/>
    <s v="NULL"/>
    <x v="1"/>
    <s v="NULL"/>
    <x v="1"/>
    <x v="0"/>
    <x v="11"/>
    <n v="0"/>
    <x v="0"/>
    <x v="0"/>
  </r>
  <r>
    <x v="34"/>
    <x v="5"/>
    <s v="D3724001"/>
    <s v="D3724001"/>
    <n v="30058116"/>
    <s v="Recolocado"/>
    <n v="0"/>
    <n v="0"/>
    <n v="0"/>
    <n v="0"/>
    <x v="3"/>
    <x v="1"/>
    <n v="31"/>
    <x v="6"/>
    <x v="3"/>
    <x v="0"/>
    <n v="30251"/>
    <n v="1500"/>
    <x v="1"/>
    <n v="1097.97"/>
    <x v="5"/>
    <x v="1"/>
    <n v="29861"/>
    <n v="5.0232745052074611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4"/>
    <x v="5"/>
    <s v="D3725001"/>
    <s v="D3725001"/>
    <n v="30054429"/>
    <s v="Recolocado"/>
    <n v="1"/>
    <n v="0"/>
    <n v="0"/>
    <n v="0"/>
    <x v="3"/>
    <x v="1"/>
    <n v="39"/>
    <x v="1"/>
    <x v="5"/>
    <x v="0"/>
    <n v="34727"/>
    <n v="2000"/>
    <x v="3"/>
    <n v="1154"/>
    <x v="6"/>
    <x v="1"/>
    <n v="34837"/>
    <n v="5.7410224761029936E-2"/>
    <x v="3"/>
    <s v="NULL"/>
    <x v="2"/>
    <n v="1598.04"/>
    <x v="4"/>
    <n v="1412"/>
    <x v="3"/>
    <n v="1598.04"/>
    <x v="2"/>
    <s v="NULL"/>
    <x v="1"/>
    <s v="NULL"/>
    <x v="1"/>
    <x v="0"/>
    <x v="1"/>
    <n v="12"/>
    <x v="1"/>
    <x v="1"/>
  </r>
  <r>
    <x v="34"/>
    <x v="5"/>
    <s v="D3726001"/>
    <s v="D3726001"/>
    <n v="30058002"/>
    <s v="Recolocado"/>
    <n v="1"/>
    <n v="0"/>
    <n v="0"/>
    <n v="0"/>
    <x v="3"/>
    <x v="1"/>
    <n v="37"/>
    <x v="1"/>
    <x v="3"/>
    <x v="2"/>
    <n v="30251"/>
    <n v="1500"/>
    <x v="1"/>
    <n v="1099.33"/>
    <x v="5"/>
    <x v="1"/>
    <n v="29861"/>
    <n v="5.0232745052074611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4"/>
    <x v="5"/>
    <s v="D3752001"/>
    <s v="D3752001"/>
    <n v="30055995"/>
    <s v="Recolocado"/>
    <n v="0"/>
    <n v="0"/>
    <n v="0"/>
    <n v="0"/>
    <x v="3"/>
    <x v="1"/>
    <n v="40"/>
    <x v="1"/>
    <x v="3"/>
    <x v="1"/>
    <n v="29751"/>
    <n v="2000"/>
    <x v="3"/>
    <n v="1079.82"/>
    <x v="5"/>
    <x v="1"/>
    <n v="29861"/>
    <n v="6.6976993402766152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4"/>
    <x v="5"/>
    <s v="D3753001"/>
    <s v="D3753001"/>
    <n v="30055203"/>
    <s v="Recolocado"/>
    <n v="0"/>
    <n v="0"/>
    <n v="0"/>
    <n v="0"/>
    <x v="3"/>
    <x v="1"/>
    <n v="39"/>
    <x v="1"/>
    <x v="3"/>
    <x v="1"/>
    <n v="42016"/>
    <n v="5000"/>
    <x v="5"/>
    <n v="1692.93"/>
    <x v="4"/>
    <x v="4"/>
    <n v="45126"/>
    <n v="0.11080086867881044"/>
    <x v="5"/>
    <s v="NULL"/>
    <x v="3"/>
    <n v="22681.58"/>
    <x v="0"/>
    <n v="26"/>
    <x v="4"/>
    <n v="0"/>
    <x v="0"/>
    <n v="24050"/>
    <x v="4"/>
    <n v="0.81540000000000001"/>
    <x v="8"/>
    <x v="0"/>
    <x v="3"/>
    <n v="0"/>
    <x v="0"/>
    <x v="0"/>
  </r>
  <r>
    <x v="34"/>
    <x v="5"/>
    <s v="D3771001"/>
    <s v="D3771001"/>
    <n v="30055360"/>
    <s v="Recolocado"/>
    <n v="0"/>
    <n v="0"/>
    <n v="0"/>
    <n v="0"/>
    <x v="3"/>
    <x v="1"/>
    <n v="22"/>
    <x v="4"/>
    <x v="3"/>
    <x v="2"/>
    <n v="31974"/>
    <n v="1500"/>
    <x v="1"/>
    <n v="1062.1400000000001"/>
    <x v="5"/>
    <x v="5"/>
    <n v="31584"/>
    <n v="4.7492401215805474E-2"/>
    <x v="1"/>
    <s v="NULL"/>
    <x v="0"/>
    <n v="1000"/>
    <x v="3"/>
    <n v="0"/>
    <x v="0"/>
    <n v="0"/>
    <x v="0"/>
    <s v="NULL"/>
    <x v="1"/>
    <s v="NULL"/>
    <x v="1"/>
    <x v="0"/>
    <x v="0"/>
    <n v="0"/>
    <x v="0"/>
    <x v="0"/>
  </r>
  <r>
    <x v="34"/>
    <x v="5"/>
    <s v="D3797001"/>
    <s v="D3797001"/>
    <n v="30055498"/>
    <s v="Recolocado"/>
    <n v="0"/>
    <n v="0"/>
    <n v="0"/>
    <n v="0"/>
    <x v="3"/>
    <x v="1"/>
    <n v="34"/>
    <x v="6"/>
    <x v="3"/>
    <x v="2"/>
    <n v="35031"/>
    <n v="1650"/>
    <x v="3"/>
    <n v="1163.3800000000001"/>
    <x v="6"/>
    <x v="5"/>
    <n v="34791"/>
    <n v="4.7426058463395704E-2"/>
    <x v="1"/>
    <s v="NULL"/>
    <x v="0"/>
    <n v="15484.52"/>
    <x v="0"/>
    <n v="1581"/>
    <x v="3"/>
    <n v="774.21"/>
    <x v="5"/>
    <s v="NULL"/>
    <x v="1"/>
    <s v="NULL"/>
    <x v="1"/>
    <x v="0"/>
    <x v="1"/>
    <n v="0"/>
    <x v="1"/>
    <x v="0"/>
  </r>
  <r>
    <x v="34"/>
    <x v="5"/>
    <s v="D3798001"/>
    <s v="D3798001"/>
    <n v="30057665"/>
    <s v="Recolocado"/>
    <n v="1"/>
    <n v="0"/>
    <n v="0"/>
    <n v="0"/>
    <x v="3"/>
    <x v="1"/>
    <n v="37"/>
    <x v="1"/>
    <x v="3"/>
    <x v="2"/>
    <n v="43916"/>
    <n v="3100"/>
    <x v="5"/>
    <n v="1464.28"/>
    <x v="1"/>
    <x v="4"/>
    <n v="45126"/>
    <n v="6.8696538580862471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4"/>
    <x v="5"/>
    <s v="D3836001"/>
    <s v="D3836001"/>
    <n v="30053205"/>
    <s v="Recolocado"/>
    <n v="1"/>
    <n v="0"/>
    <n v="0"/>
    <n v="0"/>
    <x v="3"/>
    <x v="1"/>
    <n v="24"/>
    <x v="4"/>
    <x v="3"/>
    <x v="2"/>
    <n v="44685"/>
    <n v="1800"/>
    <x v="3"/>
    <n v="1488.59"/>
    <x v="1"/>
    <x v="7"/>
    <n v="44595"/>
    <n v="4.0363269424823413E-2"/>
    <x v="1"/>
    <s v="NULL"/>
    <x v="0"/>
    <n v="3219.62"/>
    <x v="5"/>
    <n v="0"/>
    <x v="0"/>
    <n v="0"/>
    <x v="0"/>
    <n v="108.68"/>
    <x v="2"/>
    <n v="1"/>
    <x v="4"/>
    <x v="7"/>
    <x v="6"/>
    <n v="0"/>
    <x v="0"/>
    <x v="0"/>
  </r>
  <r>
    <x v="34"/>
    <x v="5"/>
    <s v="D3837001"/>
    <s v="D3837001"/>
    <n v="30057134"/>
    <s v="Recolocado"/>
    <n v="0"/>
    <n v="0"/>
    <n v="0"/>
    <n v="1"/>
    <x v="0"/>
    <x v="1"/>
    <n v="26"/>
    <x v="3"/>
    <x v="1"/>
    <x v="2"/>
    <n v="36040"/>
    <n v="2500"/>
    <x v="4"/>
    <n v="277.89"/>
    <x v="7"/>
    <x v="6"/>
    <n v="36650"/>
    <n v="6.8212824010914053E-2"/>
    <x v="5"/>
    <s v="NULL"/>
    <x v="2"/>
    <n v="3850.67"/>
    <x v="5"/>
    <n v="1525"/>
    <x v="3"/>
    <n v="3850.67"/>
    <x v="3"/>
    <s v="NULL"/>
    <x v="1"/>
    <s v="NULL"/>
    <x v="1"/>
    <x v="0"/>
    <x v="1"/>
    <n v="12"/>
    <x v="1"/>
    <x v="1"/>
  </r>
  <r>
    <x v="34"/>
    <x v="5"/>
    <s v="D3838001"/>
    <s v="D3838001"/>
    <n v="30060668"/>
    <s v="Recolocado"/>
    <n v="0"/>
    <n v="0"/>
    <n v="0"/>
    <n v="1"/>
    <x v="0"/>
    <x v="1"/>
    <n v="71"/>
    <x v="2"/>
    <x v="0"/>
    <x v="1"/>
    <n v="45385"/>
    <n v="0"/>
    <x v="2"/>
    <n v="350.38"/>
    <x v="7"/>
    <x v="4"/>
    <n v="43495"/>
    <n v="0"/>
    <x v="4"/>
    <s v="NULL"/>
    <x v="4"/>
    <n v="21220.77"/>
    <x v="0"/>
    <n v="168"/>
    <x v="3"/>
    <n v="0"/>
    <x v="0"/>
    <n v="20523.04"/>
    <x v="4"/>
    <n v="0.75509999999999999"/>
    <x v="7"/>
    <x v="0"/>
    <x v="1"/>
    <n v="0"/>
    <x v="1"/>
    <x v="0"/>
  </r>
  <r>
    <x v="34"/>
    <x v="5"/>
    <s v="D3865001"/>
    <s v="D3865001"/>
    <n v="30058662"/>
    <s v="Recolocado"/>
    <n v="1"/>
    <n v="0"/>
    <n v="0"/>
    <n v="0"/>
    <x v="3"/>
    <x v="1"/>
    <n v="56"/>
    <x v="8"/>
    <x v="3"/>
    <x v="1"/>
    <n v="34227"/>
    <n v="2500"/>
    <x v="4"/>
    <n v="1138.3900000000001"/>
    <x v="6"/>
    <x v="1"/>
    <n v="34837"/>
    <n v="7.1762780951287422E-2"/>
    <x v="5"/>
    <s v="NULL"/>
    <x v="2"/>
    <n v="2560.89"/>
    <x v="2"/>
    <n v="2074"/>
    <x v="3"/>
    <n v="2560.89"/>
    <x v="6"/>
    <s v="NULL"/>
    <x v="1"/>
    <s v="NULL"/>
    <x v="1"/>
    <x v="0"/>
    <x v="1"/>
    <n v="12"/>
    <x v="1"/>
    <x v="1"/>
  </r>
  <r>
    <x v="34"/>
    <x v="5"/>
    <s v="D3866001"/>
    <s v="D3866001"/>
    <n v="30054165"/>
    <s v="Recolocado"/>
    <n v="0"/>
    <n v="0"/>
    <n v="0"/>
    <n v="0"/>
    <x v="3"/>
    <x v="1"/>
    <n v="66"/>
    <x v="2"/>
    <x v="3"/>
    <x v="1"/>
    <n v="33727"/>
    <n v="3000"/>
    <x v="5"/>
    <n v="1354.37"/>
    <x v="2"/>
    <x v="1"/>
    <n v="34837"/>
    <n v="8.6115337141544915E-2"/>
    <x v="5"/>
    <s v="NULL"/>
    <x v="2"/>
    <n v="1631.61"/>
    <x v="4"/>
    <n v="2039"/>
    <x v="3"/>
    <n v="1631.61"/>
    <x v="2"/>
    <s v="NULL"/>
    <x v="1"/>
    <s v="NULL"/>
    <x v="1"/>
    <x v="0"/>
    <x v="1"/>
    <n v="12"/>
    <x v="1"/>
    <x v="1"/>
  </r>
  <r>
    <x v="34"/>
    <x v="5"/>
    <s v="D3869001"/>
    <s v="D3869001"/>
    <n v="30051003"/>
    <s v="Recolocado"/>
    <n v="0"/>
    <n v="0"/>
    <n v="0"/>
    <n v="0"/>
    <x v="3"/>
    <x v="1"/>
    <n v="31"/>
    <x v="6"/>
    <x v="3"/>
    <x v="0"/>
    <n v="31743"/>
    <n v="2000"/>
    <x v="3"/>
    <n v="1152.8399999999999"/>
    <x v="6"/>
    <x v="3"/>
    <n v="31853"/>
    <n v="6.2788434370388974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4"/>
    <x v="5"/>
    <s v="D3870001"/>
    <s v="D3870001"/>
    <n v="30059383"/>
    <s v="Recolocado"/>
    <n v="0"/>
    <n v="0"/>
    <n v="0"/>
    <n v="0"/>
    <x v="3"/>
    <x v="1"/>
    <n v="41"/>
    <x v="7"/>
    <x v="3"/>
    <x v="2"/>
    <n v="37040"/>
    <n v="1500"/>
    <x v="1"/>
    <n v="1235.01"/>
    <x v="3"/>
    <x v="6"/>
    <n v="36650"/>
    <n v="4.0927694406548434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4"/>
    <x v="5"/>
    <s v="D3871001"/>
    <s v="D3871001"/>
    <n v="30057906"/>
    <s v="Recolocado"/>
    <n v="0"/>
    <n v="0"/>
    <n v="0"/>
    <n v="0"/>
    <x v="3"/>
    <x v="1"/>
    <n v="48"/>
    <x v="0"/>
    <x v="3"/>
    <x v="0"/>
    <n v="44978"/>
    <n v="3100"/>
    <x v="5"/>
    <n v="1499.69"/>
    <x v="1"/>
    <x v="2"/>
    <n v="46188"/>
    <n v="6.7117000086602582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4"/>
    <x v="5"/>
    <s v="D3872001"/>
    <s v="D3872001"/>
    <n v="30054508"/>
    <s v="Recolocado"/>
    <n v="0"/>
    <n v="0"/>
    <n v="0"/>
    <n v="0"/>
    <x v="3"/>
    <x v="1"/>
    <n v="28"/>
    <x v="3"/>
    <x v="3"/>
    <x v="2"/>
    <n v="31247"/>
    <n v="1500"/>
    <x v="1"/>
    <n v="1133.1300000000001"/>
    <x v="6"/>
    <x v="6"/>
    <n v="30857"/>
    <n v="4.8611336163593352E-2"/>
    <x v="1"/>
    <s v="NULL"/>
    <x v="2"/>
    <n v="4269.57"/>
    <x v="7"/>
    <n v="1662"/>
    <x v="3"/>
    <n v="4269.57"/>
    <x v="7"/>
    <s v="NULL"/>
    <x v="1"/>
    <s v="NULL"/>
    <x v="1"/>
    <x v="0"/>
    <x v="1"/>
    <n v="12"/>
    <x v="1"/>
    <x v="1"/>
  </r>
  <r>
    <x v="34"/>
    <x v="5"/>
    <s v="D3909001"/>
    <s v="D3909001"/>
    <n v="30062290"/>
    <s v="Recolocado"/>
    <n v="0"/>
    <n v="0"/>
    <n v="0"/>
    <n v="0"/>
    <x v="3"/>
    <x v="1"/>
    <n v="30"/>
    <x v="3"/>
    <x v="5"/>
    <x v="2"/>
    <n v="37251"/>
    <n v="1800"/>
    <x v="3"/>
    <n v="1241.28"/>
    <x v="3"/>
    <x v="3"/>
    <n v="37161"/>
    <n v="4.8437878420925166E-2"/>
    <x v="1"/>
    <s v="NULL"/>
    <x v="2"/>
    <n v="14400"/>
    <x v="0"/>
    <n v="226"/>
    <x v="3"/>
    <n v="0"/>
    <x v="0"/>
    <s v="NULL"/>
    <x v="1"/>
    <s v="NULL"/>
    <x v="1"/>
    <x v="0"/>
    <x v="5"/>
    <n v="2"/>
    <x v="6"/>
    <x v="1"/>
  </r>
  <r>
    <x v="34"/>
    <x v="5"/>
    <s v="D3946001"/>
    <s v="D3946001"/>
    <n v="30057080"/>
    <s v="Recolocado"/>
    <n v="0"/>
    <n v="0"/>
    <n v="0"/>
    <n v="0"/>
    <x v="3"/>
    <x v="1"/>
    <n v="53"/>
    <x v="5"/>
    <x v="5"/>
    <x v="2"/>
    <n v="39051"/>
    <n v="0"/>
    <x v="2"/>
    <n v="1304.83"/>
    <x v="2"/>
    <x v="3"/>
    <n v="37161"/>
    <n v="0"/>
    <x v="4"/>
    <s v="NULL"/>
    <x v="0"/>
    <n v="7876.48"/>
    <x v="0"/>
    <n v="0"/>
    <x v="0"/>
    <n v="0"/>
    <x v="0"/>
    <s v="NULL"/>
    <x v="1"/>
    <s v="NULL"/>
    <x v="1"/>
    <x v="0"/>
    <x v="0"/>
    <n v="0"/>
    <x v="0"/>
    <x v="0"/>
  </r>
  <r>
    <x v="34"/>
    <x v="5"/>
    <s v="D3954001"/>
    <s v="D3954001"/>
    <n v="30059361"/>
    <s v="Recolocado"/>
    <n v="0"/>
    <n v="0"/>
    <n v="0"/>
    <n v="0"/>
    <x v="3"/>
    <x v="1"/>
    <n v="31"/>
    <x v="6"/>
    <x v="5"/>
    <x v="1"/>
    <n v="33968"/>
    <n v="1500"/>
    <x v="1"/>
    <n v="1230.5899999999999"/>
    <x v="3"/>
    <x v="1"/>
    <n v="33578"/>
    <n v="4.4672106736553696E-2"/>
    <x v="1"/>
    <s v="NULL"/>
    <x v="0"/>
    <n v="504.94"/>
    <x v="3"/>
    <n v="0"/>
    <x v="0"/>
    <n v="0"/>
    <x v="0"/>
    <n v="504.94"/>
    <x v="3"/>
    <n v="1"/>
    <x v="4"/>
    <x v="10"/>
    <x v="12"/>
    <n v="0"/>
    <x v="4"/>
    <x v="0"/>
  </r>
  <r>
    <x v="34"/>
    <x v="5"/>
    <s v="D3955001"/>
    <s v="D3955001"/>
    <n v="30062132"/>
    <s v="Recolocado"/>
    <n v="0"/>
    <n v="0"/>
    <n v="0"/>
    <n v="0"/>
    <x v="3"/>
    <x v="1"/>
    <n v="23"/>
    <x v="4"/>
    <x v="5"/>
    <x v="2"/>
    <n v="32243"/>
    <n v="1500"/>
    <x v="1"/>
    <n v="1167.3699999999999"/>
    <x v="6"/>
    <x v="3"/>
    <n v="31853"/>
    <n v="4.70913257777917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4"/>
    <x v="5"/>
    <s v="D3956001"/>
    <s v="D3956001"/>
    <n v="30061835"/>
    <s v="Recolocado"/>
    <n v="0"/>
    <n v="0"/>
    <n v="0"/>
    <n v="0"/>
    <x v="3"/>
    <x v="1"/>
    <n v="43"/>
    <x v="7"/>
    <x v="3"/>
    <x v="2"/>
    <n v="44978"/>
    <n v="3100"/>
    <x v="5"/>
    <n v="1496.9"/>
    <x v="1"/>
    <x v="2"/>
    <n v="46188"/>
    <n v="6.7117000086602582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4"/>
    <x v="5"/>
    <s v="D3957001"/>
    <s v="D3957001"/>
    <n v="30056560"/>
    <s v="Recolocado"/>
    <n v="0"/>
    <n v="0"/>
    <n v="0"/>
    <n v="0"/>
    <x v="3"/>
    <x v="1"/>
    <n v="26"/>
    <x v="3"/>
    <x v="3"/>
    <x v="2"/>
    <n v="42361"/>
    <n v="2500"/>
    <x v="4"/>
    <n v="1407.18"/>
    <x v="1"/>
    <x v="4"/>
    <n v="42971"/>
    <n v="5.8178771729771241E-2"/>
    <x v="3"/>
    <s v="NULL"/>
    <x v="0"/>
    <n v="5717.98"/>
    <x v="0"/>
    <n v="8"/>
    <x v="2"/>
    <n v="0"/>
    <x v="0"/>
    <n v="404.52"/>
    <x v="2"/>
    <n v="1"/>
    <x v="4"/>
    <x v="0"/>
    <x v="0"/>
    <n v="0"/>
    <x v="0"/>
    <x v="0"/>
  </r>
  <r>
    <x v="34"/>
    <x v="5"/>
    <s v="D3958001"/>
    <s v="D3958001"/>
    <n v="30062614"/>
    <s v="Recolocado"/>
    <n v="0"/>
    <n v="0"/>
    <n v="0"/>
    <n v="0"/>
    <x v="3"/>
    <x v="1"/>
    <n v="40"/>
    <x v="1"/>
    <x v="3"/>
    <x v="1"/>
    <n v="40505"/>
    <n v="1800"/>
    <x v="3"/>
    <n v="1349.71"/>
    <x v="2"/>
    <x v="2"/>
    <n v="40415"/>
    <n v="4.4537919089446987E-2"/>
    <x v="1"/>
    <s v="NULL"/>
    <x v="2"/>
    <n v="3120.95"/>
    <x v="5"/>
    <n v="2735"/>
    <x v="3"/>
    <n v="3120.95"/>
    <x v="3"/>
    <s v="NULL"/>
    <x v="1"/>
    <s v="NULL"/>
    <x v="1"/>
    <x v="0"/>
    <x v="1"/>
    <n v="12"/>
    <x v="1"/>
    <x v="1"/>
  </r>
  <r>
    <x v="34"/>
    <x v="5"/>
    <s v="D3989001"/>
    <s v="D3989001"/>
    <n v="30063000"/>
    <s v="Recolocado"/>
    <n v="0"/>
    <n v="0"/>
    <n v="0"/>
    <n v="0"/>
    <x v="3"/>
    <x v="1"/>
    <n v="38"/>
    <x v="1"/>
    <x v="3"/>
    <x v="0"/>
    <n v="28271"/>
    <n v="2000"/>
    <x v="3"/>
    <n v="1206.8499999999999"/>
    <x v="3"/>
    <x v="1"/>
    <n v="28781"/>
    <n v="6.9490288732149685E-2"/>
    <x v="5"/>
    <s v="NULL"/>
    <x v="2"/>
    <n v="692.45"/>
    <x v="3"/>
    <n v="1062"/>
    <x v="3"/>
    <n v="692.45"/>
    <x v="5"/>
    <s v="NULL"/>
    <x v="1"/>
    <s v="NULL"/>
    <x v="1"/>
    <x v="0"/>
    <x v="1"/>
    <n v="12"/>
    <x v="1"/>
    <x v="1"/>
  </r>
  <r>
    <x v="34"/>
    <x v="5"/>
    <s v="D4015001"/>
    <s v="D4015001"/>
    <n v="30063900"/>
    <s v="Recolocado"/>
    <n v="1"/>
    <n v="0"/>
    <n v="0"/>
    <n v="0"/>
    <x v="3"/>
    <x v="1"/>
    <n v="35"/>
    <x v="6"/>
    <x v="3"/>
    <x v="0"/>
    <n v="50465"/>
    <n v="0"/>
    <x v="2"/>
    <n v="1705.76"/>
    <x v="4"/>
    <x v="0"/>
    <n v="50465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4"/>
    <x v="5"/>
    <s v="D4031001"/>
    <s v="D4031001"/>
    <n v="30062796"/>
    <s v="Recolocado"/>
    <n v="1"/>
    <n v="0"/>
    <n v="0"/>
    <n v="0"/>
    <x v="3"/>
    <x v="1"/>
    <n v="25"/>
    <x v="4"/>
    <x v="3"/>
    <x v="0"/>
    <n v="34527"/>
    <n v="2200"/>
    <x v="4"/>
    <n v="1150.51"/>
    <x v="6"/>
    <x v="1"/>
    <n v="34837"/>
    <n v="6.3151247237132932E-2"/>
    <x v="5"/>
    <s v="NULL"/>
    <x v="2"/>
    <n v="2053.27"/>
    <x v="2"/>
    <n v="623"/>
    <x v="3"/>
    <n v="2053.27"/>
    <x v="6"/>
    <s v="NULL"/>
    <x v="1"/>
    <s v="NULL"/>
    <x v="1"/>
    <x v="0"/>
    <x v="1"/>
    <n v="12"/>
    <x v="1"/>
    <x v="1"/>
  </r>
  <r>
    <x v="34"/>
    <x v="5"/>
    <s v="D4032001"/>
    <s v="D4032001"/>
    <n v="30061934"/>
    <s v="Recolocado"/>
    <n v="0"/>
    <n v="0"/>
    <n v="0"/>
    <n v="0"/>
    <x v="3"/>
    <x v="1"/>
    <n v="23"/>
    <x v="4"/>
    <x v="3"/>
    <x v="2"/>
    <n v="44516"/>
    <n v="2500"/>
    <x v="4"/>
    <n v="1479.69"/>
    <x v="1"/>
    <x v="4"/>
    <n v="45126"/>
    <n v="5.5400434339405218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4"/>
    <x v="5"/>
    <s v="D4033001"/>
    <s v="D4033001"/>
    <n v="30060822"/>
    <s v="Recolocado"/>
    <n v="0"/>
    <n v="0"/>
    <n v="0"/>
    <n v="0"/>
    <x v="3"/>
    <x v="1"/>
    <n v="46"/>
    <x v="0"/>
    <x v="3"/>
    <x v="1"/>
    <n v="42016"/>
    <n v="5000"/>
    <x v="5"/>
    <n v="1687.69"/>
    <x v="4"/>
    <x v="4"/>
    <n v="45126"/>
    <n v="0.11080086867881044"/>
    <x v="5"/>
    <s v="NULL"/>
    <x v="2"/>
    <n v="220.98"/>
    <x v="6"/>
    <n v="1192"/>
    <x v="3"/>
    <n v="220.98"/>
    <x v="0"/>
    <s v="NULL"/>
    <x v="1"/>
    <s v="NULL"/>
    <x v="1"/>
    <x v="0"/>
    <x v="1"/>
    <n v="12"/>
    <x v="1"/>
    <x v="1"/>
  </r>
  <r>
    <x v="34"/>
    <x v="5"/>
    <s v="D4034001"/>
    <s v="D4034001"/>
    <n v="30061706"/>
    <s v="Recolocado"/>
    <n v="1"/>
    <n v="0"/>
    <n v="0"/>
    <n v="0"/>
    <x v="3"/>
    <x v="1"/>
    <n v="22"/>
    <x v="4"/>
    <x v="5"/>
    <x v="2"/>
    <n v="35227"/>
    <n v="1500"/>
    <x v="1"/>
    <n v="1171.6500000000001"/>
    <x v="6"/>
    <x v="1"/>
    <n v="34837"/>
    <n v="4.3057668570772457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4"/>
    <x v="5"/>
    <s v="D4035001"/>
    <s v="D4035001"/>
    <n v="30064802"/>
    <s v="Recolocado"/>
    <n v="0"/>
    <n v="0"/>
    <n v="0"/>
    <n v="0"/>
    <x v="3"/>
    <x v="1"/>
    <n v="55"/>
    <x v="5"/>
    <x v="5"/>
    <x v="2"/>
    <n v="30251"/>
    <n v="1500"/>
    <x v="1"/>
    <n v="1093.22"/>
    <x v="5"/>
    <x v="1"/>
    <n v="29861"/>
    <n v="5.0232745052074611E-2"/>
    <x v="3"/>
    <s v="NULL"/>
    <x v="0"/>
    <n v="31370.76"/>
    <x v="0"/>
    <n v="0"/>
    <x v="0"/>
    <n v="0"/>
    <x v="0"/>
    <s v="NULL"/>
    <x v="1"/>
    <s v="NULL"/>
    <x v="1"/>
    <x v="0"/>
    <x v="0"/>
    <n v="0"/>
    <x v="0"/>
    <x v="0"/>
  </r>
  <r>
    <x v="34"/>
    <x v="5"/>
    <s v="D4036001"/>
    <s v="D4036001"/>
    <n v="30064501"/>
    <s v="Recolocado"/>
    <n v="0"/>
    <n v="0"/>
    <n v="0"/>
    <n v="0"/>
    <x v="3"/>
    <x v="1"/>
    <n v="25"/>
    <x v="4"/>
    <x v="3"/>
    <x v="0"/>
    <n v="37887"/>
    <n v="1500"/>
    <x v="1"/>
    <n v="1265.94"/>
    <x v="3"/>
    <x v="3"/>
    <n v="37497"/>
    <n v="4.0003200256020478E-2"/>
    <x v="1"/>
    <s v="NULL"/>
    <x v="2"/>
    <n v="94.32"/>
    <x v="6"/>
    <n v="1368"/>
    <x v="3"/>
    <n v="94.32"/>
    <x v="0"/>
    <s v="NULL"/>
    <x v="1"/>
    <s v="NULL"/>
    <x v="1"/>
    <x v="7"/>
    <x v="1"/>
    <n v="7"/>
    <x v="1"/>
    <x v="7"/>
  </r>
  <r>
    <x v="34"/>
    <x v="5"/>
    <s v="D4082001"/>
    <s v="D4082001"/>
    <n v="30062065"/>
    <s v="Recolocado"/>
    <n v="1"/>
    <n v="0"/>
    <n v="0"/>
    <n v="0"/>
    <x v="3"/>
    <x v="1"/>
    <n v="51"/>
    <x v="5"/>
    <x v="3"/>
    <x v="2"/>
    <n v="31751"/>
    <n v="0"/>
    <x v="2"/>
    <n v="1147.43"/>
    <x v="6"/>
    <x v="1"/>
    <n v="29861"/>
    <n v="0"/>
    <x v="4"/>
    <s v="NULL"/>
    <x v="0"/>
    <n v="793.74"/>
    <x v="3"/>
    <n v="0"/>
    <x v="0"/>
    <n v="0"/>
    <x v="0"/>
    <n v="1253.5999999999999"/>
    <x v="5"/>
    <n v="0.71699999999999997"/>
    <x v="7"/>
    <x v="10"/>
    <x v="12"/>
    <n v="0"/>
    <x v="0"/>
    <x v="0"/>
  </r>
  <r>
    <x v="34"/>
    <x v="5"/>
    <s v="D4092001"/>
    <s v="D4092001"/>
    <n v="30061804"/>
    <s v="Recolocado"/>
    <n v="0"/>
    <n v="0"/>
    <n v="0"/>
    <n v="0"/>
    <x v="3"/>
    <x v="1"/>
    <n v="41"/>
    <x v="7"/>
    <x v="3"/>
    <x v="0"/>
    <n v="44516"/>
    <n v="2500"/>
    <x v="4"/>
    <n v="1483.36"/>
    <x v="1"/>
    <x v="4"/>
    <n v="45126"/>
    <n v="5.5400434339405218E-2"/>
    <x v="3"/>
    <s v="NULL"/>
    <x v="4"/>
    <n v="8910.98"/>
    <x v="0"/>
    <n v="57"/>
    <x v="5"/>
    <n v="0"/>
    <x v="0"/>
    <s v="NULL"/>
    <x v="1"/>
    <s v="NULL"/>
    <x v="1"/>
    <x v="0"/>
    <x v="8"/>
    <n v="0"/>
    <x v="5"/>
    <x v="0"/>
  </r>
  <r>
    <x v="34"/>
    <x v="5"/>
    <s v="D4152001"/>
    <s v="D4152001"/>
    <n v="30064188"/>
    <s v="Recolocado"/>
    <n v="0"/>
    <n v="0"/>
    <n v="0"/>
    <n v="0"/>
    <x v="3"/>
    <x v="1"/>
    <n v="35"/>
    <x v="6"/>
    <x v="3"/>
    <x v="0"/>
    <n v="35542"/>
    <n v="1500"/>
    <x v="1"/>
    <n v="1186.8399999999999"/>
    <x v="6"/>
    <x v="1"/>
    <n v="35152"/>
    <n v="4.2671825216203912E-2"/>
    <x v="1"/>
    <s v="NULL"/>
    <x v="0"/>
    <n v="1539.11"/>
    <x v="4"/>
    <n v="0"/>
    <x v="0"/>
    <n v="0"/>
    <x v="0"/>
    <s v="NULL"/>
    <x v="1"/>
    <s v="NULL"/>
    <x v="1"/>
    <x v="3"/>
    <x v="7"/>
    <n v="0"/>
    <x v="0"/>
    <x v="0"/>
  </r>
  <r>
    <x v="34"/>
    <x v="5"/>
    <s v="D4153001"/>
    <s v="D4153001"/>
    <n v="30056621"/>
    <s v="Recolocado"/>
    <n v="0"/>
    <n v="0"/>
    <n v="0"/>
    <n v="0"/>
    <x v="3"/>
    <x v="1"/>
    <n v="54"/>
    <x v="5"/>
    <x v="3"/>
    <x v="0"/>
    <n v="35031"/>
    <n v="1500"/>
    <x v="1"/>
    <n v="1274.94"/>
    <x v="3"/>
    <x v="2"/>
    <n v="34641"/>
    <n v="4.3301290378453275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4"/>
    <x v="5"/>
    <s v="D4154001"/>
    <s v="D4154001"/>
    <n v="30065887"/>
    <s v="Recolocado"/>
    <n v="0"/>
    <n v="0"/>
    <n v="0"/>
    <n v="0"/>
    <x v="3"/>
    <x v="1"/>
    <n v="23"/>
    <x v="4"/>
    <x v="3"/>
    <x v="2"/>
    <n v="39875"/>
    <n v="1500"/>
    <x v="1"/>
    <n v="308.99"/>
    <x v="7"/>
    <x v="4"/>
    <n v="39485"/>
    <n v="3.798910978852729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4"/>
    <x v="5"/>
    <s v="D4155001"/>
    <s v="D4155001"/>
    <n v="30064746"/>
    <s v="Recolocado"/>
    <n v="0"/>
    <n v="0"/>
    <n v="0"/>
    <n v="0"/>
    <x v="3"/>
    <x v="1"/>
    <n v="28"/>
    <x v="3"/>
    <x v="3"/>
    <x v="2"/>
    <n v="33010"/>
    <n v="1500"/>
    <x v="1"/>
    <n v="1199.1500000000001"/>
    <x v="6"/>
    <x v="3"/>
    <n v="32620"/>
    <n v="4.5984058859595341E-2"/>
    <x v="1"/>
    <s v="NULL"/>
    <x v="0"/>
    <n v="2196.33"/>
    <x v="2"/>
    <n v="0"/>
    <x v="0"/>
    <n v="0"/>
    <x v="0"/>
    <n v="17500"/>
    <x v="4"/>
    <n v="0.54679999999999995"/>
    <x v="2"/>
    <x v="0"/>
    <x v="0"/>
    <n v="0"/>
    <x v="0"/>
    <x v="0"/>
  </r>
  <r>
    <x v="34"/>
    <x v="5"/>
    <s v="D4156001"/>
    <s v="D4156001"/>
    <n v="30063635"/>
    <s v="Recolocado"/>
    <n v="0"/>
    <n v="0"/>
    <n v="0"/>
    <n v="0"/>
    <x v="3"/>
    <x v="1"/>
    <n v="56"/>
    <x v="8"/>
    <x v="5"/>
    <x v="0"/>
    <n v="43883"/>
    <n v="1500"/>
    <x v="1"/>
    <n v="1466.28"/>
    <x v="1"/>
    <x v="3"/>
    <n v="43493"/>
    <n v="3.44883084634309E-2"/>
    <x v="2"/>
    <s v="NULL"/>
    <x v="4"/>
    <n v="20994.92"/>
    <x v="0"/>
    <n v="32"/>
    <x v="5"/>
    <n v="0"/>
    <x v="0"/>
    <n v="13325.73"/>
    <x v="4"/>
    <n v="0.84819999999999995"/>
    <x v="8"/>
    <x v="0"/>
    <x v="3"/>
    <n v="0"/>
    <x v="0"/>
    <x v="0"/>
  </r>
  <r>
    <x v="34"/>
    <x v="5"/>
    <s v="D4157001"/>
    <s v="D4157001"/>
    <n v="30065501"/>
    <s v="Recolocado"/>
    <n v="0"/>
    <n v="0"/>
    <n v="0"/>
    <n v="0"/>
    <x v="3"/>
    <x v="1"/>
    <n v="45"/>
    <x v="7"/>
    <x v="3"/>
    <x v="1"/>
    <n v="44516"/>
    <n v="2500"/>
    <x v="4"/>
    <n v="1488.35"/>
    <x v="1"/>
    <x v="4"/>
    <n v="45126"/>
    <n v="5.5400434339405218E-2"/>
    <x v="3"/>
    <s v="NULL"/>
    <x v="0"/>
    <n v="10195.280000000001"/>
    <x v="0"/>
    <n v="0"/>
    <x v="0"/>
    <n v="0"/>
    <x v="0"/>
    <n v="11000"/>
    <x v="4"/>
    <n v="0.95950000000000002"/>
    <x v="4"/>
    <x v="0"/>
    <x v="0"/>
    <n v="0"/>
    <x v="0"/>
    <x v="0"/>
  </r>
  <r>
    <x v="34"/>
    <x v="5"/>
    <s v="D4158001"/>
    <s v="D4158001"/>
    <n v="30061256"/>
    <s v="Recolocado"/>
    <n v="0"/>
    <n v="0"/>
    <n v="0"/>
    <n v="0"/>
    <x v="3"/>
    <x v="1"/>
    <n v="28"/>
    <x v="3"/>
    <x v="3"/>
    <x v="0"/>
    <n v="32230"/>
    <n v="1800"/>
    <x v="3"/>
    <n v="1172.27"/>
    <x v="6"/>
    <x v="3"/>
    <n v="32140"/>
    <n v="5.6004978220286245E-2"/>
    <x v="3"/>
    <s v="NULL"/>
    <x v="2"/>
    <n v="3674.03"/>
    <x v="5"/>
    <n v="227"/>
    <x v="3"/>
    <n v="724.49"/>
    <x v="5"/>
    <n v="724.49"/>
    <x v="3"/>
    <n v="1"/>
    <x v="4"/>
    <x v="0"/>
    <x v="10"/>
    <n v="0"/>
    <x v="11"/>
    <x v="0"/>
  </r>
  <r>
    <x v="34"/>
    <x v="5"/>
    <s v="D4159001"/>
    <s v="D4159001"/>
    <n v="30066009"/>
    <s v="Recolocado"/>
    <n v="0"/>
    <n v="1"/>
    <n v="0"/>
    <n v="0"/>
    <x v="2"/>
    <x v="1"/>
    <n v="38"/>
    <x v="1"/>
    <x v="3"/>
    <x v="2"/>
    <n v="32530"/>
    <n v="1500"/>
    <x v="1"/>
    <n v="1181.71"/>
    <x v="6"/>
    <x v="3"/>
    <n v="32140"/>
    <n v="4.667081518357187E-2"/>
    <x v="1"/>
    <s v="NULL"/>
    <x v="2"/>
    <n v="4509.22"/>
    <x v="7"/>
    <n v="2459"/>
    <x v="3"/>
    <n v="4509.22"/>
    <x v="7"/>
    <n v="800"/>
    <x v="3"/>
    <n v="0"/>
    <x v="0"/>
    <x v="7"/>
    <x v="1"/>
    <n v="7"/>
    <x v="1"/>
    <x v="7"/>
  </r>
  <r>
    <x v="34"/>
    <x v="5"/>
    <s v="D4160001"/>
    <s v="D4160001"/>
    <n v="30065367"/>
    <s v="Recolocado"/>
    <n v="0"/>
    <n v="0"/>
    <n v="0"/>
    <n v="0"/>
    <x v="3"/>
    <x v="1"/>
    <n v="54"/>
    <x v="5"/>
    <x v="5"/>
    <x v="1"/>
    <n v="32510"/>
    <n v="2000"/>
    <x v="3"/>
    <n v="1181.72"/>
    <x v="6"/>
    <x v="3"/>
    <n v="32620"/>
    <n v="6.1312078479460456E-2"/>
    <x v="5"/>
    <s v="NULL"/>
    <x v="0"/>
    <n v="17490.060000000001"/>
    <x v="0"/>
    <n v="0"/>
    <x v="0"/>
    <n v="0"/>
    <x v="0"/>
    <n v="30634.76"/>
    <x v="4"/>
    <n v="0.58640000000000003"/>
    <x v="2"/>
    <x v="0"/>
    <x v="0"/>
    <n v="0"/>
    <x v="0"/>
    <x v="0"/>
  </r>
  <r>
    <x v="34"/>
    <x v="5"/>
    <s v="D4168001"/>
    <s v="D4168001"/>
    <n v="30065632"/>
    <s v="Recolocado"/>
    <n v="0"/>
    <n v="0"/>
    <n v="0"/>
    <n v="0"/>
    <x v="3"/>
    <x v="1"/>
    <n v="34"/>
    <x v="6"/>
    <x v="3"/>
    <x v="0"/>
    <n v="33836"/>
    <n v="1500"/>
    <x v="1"/>
    <n v="1231.44"/>
    <x v="3"/>
    <x v="7"/>
    <n v="33446"/>
    <n v="4.4848412366202239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4"/>
    <x v="5"/>
    <s v="D4175001"/>
    <s v="D4175001"/>
    <n v="30065662"/>
    <s v="Recolocado"/>
    <n v="0"/>
    <n v="0"/>
    <n v="0"/>
    <n v="0"/>
    <x v="3"/>
    <x v="1"/>
    <n v="43"/>
    <x v="7"/>
    <x v="5"/>
    <x v="2"/>
    <n v="35227"/>
    <n v="1500"/>
    <x v="1"/>
    <n v="1177.05"/>
    <x v="6"/>
    <x v="1"/>
    <n v="34837"/>
    <n v="4.3057668570772457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4"/>
    <x v="5"/>
    <s v="D4179001"/>
    <s v="D4179001"/>
    <n v="30065812"/>
    <s v="Recolocado"/>
    <n v="0"/>
    <n v="0"/>
    <n v="0"/>
    <n v="0"/>
    <x v="3"/>
    <x v="1"/>
    <n v="32"/>
    <x v="6"/>
    <x v="3"/>
    <x v="0"/>
    <n v="42066"/>
    <n v="1500"/>
    <x v="1"/>
    <n v="1405.57"/>
    <x v="1"/>
    <x v="2"/>
    <n v="41676"/>
    <n v="3.5991937805931469E-2"/>
    <x v="2"/>
    <s v="NULL"/>
    <x v="0"/>
    <n v="5364.11"/>
    <x v="0"/>
    <n v="0"/>
    <x v="0"/>
    <n v="0"/>
    <x v="0"/>
    <n v="5905.78"/>
    <x v="4"/>
    <n v="0.9849"/>
    <x v="4"/>
    <x v="8"/>
    <x v="10"/>
    <n v="0"/>
    <x v="0"/>
    <x v="0"/>
  </r>
  <r>
    <x v="34"/>
    <x v="5"/>
    <s v="D4180001"/>
    <s v="D4180001"/>
    <n v="30065685"/>
    <s v="Recolocado"/>
    <n v="0"/>
    <n v="0"/>
    <n v="0"/>
    <n v="0"/>
    <x v="3"/>
    <x v="1"/>
    <n v="31"/>
    <x v="6"/>
    <x v="3"/>
    <x v="2"/>
    <n v="44816"/>
    <n v="2200"/>
    <x v="4"/>
    <n v="1497.46"/>
    <x v="1"/>
    <x v="4"/>
    <n v="45126"/>
    <n v="4.8752382218676595E-2"/>
    <x v="1"/>
    <s v="NULL"/>
    <x v="2"/>
    <n v="3561.83"/>
    <x v="5"/>
    <n v="260"/>
    <x v="3"/>
    <n v="3297.74"/>
    <x v="3"/>
    <n v="2100"/>
    <x v="0"/>
    <n v="0.97829999999999995"/>
    <x v="4"/>
    <x v="0"/>
    <x v="5"/>
    <n v="3"/>
    <x v="6"/>
    <x v="1"/>
  </r>
  <r>
    <x v="34"/>
    <x v="5"/>
    <s v="D4181001"/>
    <s v="D4181001"/>
    <n v="30065219"/>
    <s v="Recolocado"/>
    <n v="0"/>
    <n v="0"/>
    <n v="0"/>
    <n v="0"/>
    <x v="3"/>
    <x v="1"/>
    <n v="41"/>
    <x v="7"/>
    <x v="3"/>
    <x v="2"/>
    <n v="30251"/>
    <n v="1500"/>
    <x v="1"/>
    <n v="1100.97"/>
    <x v="6"/>
    <x v="1"/>
    <n v="29861"/>
    <n v="5.0232745052074611E-2"/>
    <x v="3"/>
    <s v="NULL"/>
    <x v="2"/>
    <n v="2996.18"/>
    <x v="2"/>
    <n v="885"/>
    <x v="3"/>
    <n v="2996.18"/>
    <x v="6"/>
    <s v="NULL"/>
    <x v="1"/>
    <s v="NULL"/>
    <x v="1"/>
    <x v="0"/>
    <x v="1"/>
    <n v="12"/>
    <x v="1"/>
    <x v="1"/>
  </r>
  <r>
    <x v="34"/>
    <x v="5"/>
    <s v="D4182001"/>
    <s v="D4182001"/>
    <n v="30065375"/>
    <s v="Recolocado"/>
    <n v="1"/>
    <n v="0"/>
    <n v="0"/>
    <n v="0"/>
    <x v="3"/>
    <x v="1"/>
    <n v="37"/>
    <x v="1"/>
    <x v="3"/>
    <x v="0"/>
    <n v="37737"/>
    <n v="1650"/>
    <x v="3"/>
    <n v="1258.58"/>
    <x v="3"/>
    <x v="3"/>
    <n v="37497"/>
    <n v="4.400352028162252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5"/>
    <x v="5"/>
    <s v="C2827004"/>
    <s v="C2827004"/>
    <n v="30066981"/>
    <s v="Recolocado"/>
    <n v="1"/>
    <n v="0"/>
    <n v="0"/>
    <n v="0"/>
    <x v="3"/>
    <x v="1"/>
    <n v="45"/>
    <x v="7"/>
    <x v="3"/>
    <x v="3"/>
    <n v="40193"/>
    <n v="2500"/>
    <x v="4"/>
    <n v="1339.66"/>
    <x v="2"/>
    <x v="7"/>
    <n v="40803"/>
    <n v="6.1270004656520355E-2"/>
    <x v="5"/>
    <s v="NULL"/>
    <x v="3"/>
    <n v="39924.699999999997"/>
    <x v="0"/>
    <n v="139"/>
    <x v="3"/>
    <n v="0"/>
    <x v="0"/>
    <s v="NULL"/>
    <x v="1"/>
    <s v="NULL"/>
    <x v="1"/>
    <x v="0"/>
    <x v="7"/>
    <n v="0"/>
    <x v="8"/>
    <x v="0"/>
  </r>
  <r>
    <x v="35"/>
    <x v="5"/>
    <s v="D0740002"/>
    <s v="D0740002"/>
    <n v="30072988"/>
    <s v="Recolocado"/>
    <n v="0"/>
    <n v="0"/>
    <n v="0"/>
    <n v="0"/>
    <x v="3"/>
    <x v="1"/>
    <n v="49"/>
    <x v="0"/>
    <x v="3"/>
    <x v="0"/>
    <n v="31974"/>
    <n v="1500"/>
    <x v="1"/>
    <n v="1068"/>
    <x v="5"/>
    <x v="5"/>
    <n v="31584"/>
    <n v="4.7492401215805474E-2"/>
    <x v="1"/>
    <s v="NULL"/>
    <x v="2"/>
    <n v="41000.22"/>
    <x v="0"/>
    <n v="2053"/>
    <x v="3"/>
    <n v="599.62"/>
    <x v="5"/>
    <s v="NULL"/>
    <x v="1"/>
    <n v="1"/>
    <x v="4"/>
    <x v="0"/>
    <x v="1"/>
    <n v="5"/>
    <x v="1"/>
    <x v="1"/>
  </r>
  <r>
    <x v="35"/>
    <x v="5"/>
    <s v="D3997001"/>
    <s v="D3997001"/>
    <n v="30062947"/>
    <s v="Recolocado"/>
    <n v="0"/>
    <n v="0"/>
    <n v="0"/>
    <n v="0"/>
    <x v="3"/>
    <x v="1"/>
    <n v="32"/>
    <x v="6"/>
    <x v="3"/>
    <x v="2"/>
    <n v="47585"/>
    <n v="0"/>
    <x v="2"/>
    <n v="1736.56"/>
    <x v="4"/>
    <x v="0"/>
    <n v="47585"/>
    <n v="0"/>
    <x v="4"/>
    <s v="NULL"/>
    <x v="0"/>
    <n v="5291.49"/>
    <x v="0"/>
    <n v="15"/>
    <x v="4"/>
    <n v="0"/>
    <x v="0"/>
    <n v="6900"/>
    <x v="4"/>
    <n v="0.39650000000000002"/>
    <x v="11"/>
    <x v="10"/>
    <x v="11"/>
    <n v="0"/>
    <x v="10"/>
    <x v="0"/>
  </r>
  <r>
    <x v="35"/>
    <x v="5"/>
    <s v="D4129001"/>
    <s v="D4129001"/>
    <n v="30066069"/>
    <s v="Recolocado"/>
    <n v="0"/>
    <n v="0"/>
    <n v="0"/>
    <n v="0"/>
    <x v="3"/>
    <x v="1"/>
    <n v="44"/>
    <x v="7"/>
    <x v="3"/>
    <x v="0"/>
    <n v="44991"/>
    <n v="2350"/>
    <x v="4"/>
    <n v="1499.58"/>
    <x v="1"/>
    <x v="1"/>
    <n v="45451"/>
    <n v="5.1704032914567336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5"/>
    <x v="5"/>
    <s v="D4193001"/>
    <s v="D4193001"/>
    <n v="30066925"/>
    <s v="Recolocado"/>
    <n v="0"/>
    <n v="0"/>
    <n v="0"/>
    <n v="0"/>
    <x v="3"/>
    <x v="1"/>
    <n v="43"/>
    <x v="7"/>
    <x v="3"/>
    <x v="0"/>
    <n v="41704"/>
    <n v="0"/>
    <x v="2"/>
    <n v="1391.75"/>
    <x v="2"/>
    <x v="1"/>
    <n v="39814"/>
    <n v="0"/>
    <x v="4"/>
    <s v="NULL"/>
    <x v="0"/>
    <n v="3000"/>
    <x v="2"/>
    <n v="0"/>
    <x v="0"/>
    <n v="0"/>
    <x v="0"/>
    <n v="524.28"/>
    <x v="3"/>
    <n v="1"/>
    <x v="4"/>
    <x v="7"/>
    <x v="6"/>
    <n v="0"/>
    <x v="0"/>
    <x v="0"/>
  </r>
  <r>
    <x v="35"/>
    <x v="5"/>
    <s v="D4253001"/>
    <s v="D4253001"/>
    <n v="30060245"/>
    <s v="Recolocado"/>
    <n v="0"/>
    <n v="0"/>
    <n v="0"/>
    <n v="0"/>
    <x v="3"/>
    <x v="1"/>
    <n v="25"/>
    <x v="4"/>
    <x v="3"/>
    <x v="2"/>
    <n v="40655"/>
    <n v="1650"/>
    <x v="3"/>
    <n v="1352.19"/>
    <x v="2"/>
    <x v="2"/>
    <n v="40415"/>
    <n v="4.0826425831993071E-2"/>
    <x v="1"/>
    <s v="NULL"/>
    <x v="2"/>
    <n v="632.54"/>
    <x v="3"/>
    <n v="1658"/>
    <x v="3"/>
    <n v="0"/>
    <x v="0"/>
    <s v="NULL"/>
    <x v="1"/>
    <n v="1"/>
    <x v="4"/>
    <x v="9"/>
    <x v="1"/>
    <n v="9"/>
    <x v="1"/>
    <x v="4"/>
  </r>
  <r>
    <x v="35"/>
    <x v="5"/>
    <s v="D4254001"/>
    <s v="D4254001"/>
    <n v="30065329"/>
    <s v="Recolocado"/>
    <n v="0"/>
    <n v="0"/>
    <n v="0"/>
    <n v="0"/>
    <x v="3"/>
    <x v="1"/>
    <n v="53"/>
    <x v="5"/>
    <x v="3"/>
    <x v="0"/>
    <n v="44903"/>
    <n v="3200"/>
    <x v="5"/>
    <n v="1495.72"/>
    <x v="1"/>
    <x v="4"/>
    <n v="46213"/>
    <n v="6.9244584857074853E-2"/>
    <x v="5"/>
    <s v="NULL"/>
    <x v="2"/>
    <n v="587.64"/>
    <x v="3"/>
    <n v="720"/>
    <x v="3"/>
    <n v="587.64"/>
    <x v="5"/>
    <s v="NULL"/>
    <x v="1"/>
    <s v="NULL"/>
    <x v="1"/>
    <x v="0"/>
    <x v="1"/>
    <n v="12"/>
    <x v="1"/>
    <x v="1"/>
  </r>
  <r>
    <x v="35"/>
    <x v="5"/>
    <s v="D4255001"/>
    <s v="D4255001"/>
    <n v="30064323"/>
    <s v="Recolocado"/>
    <n v="0"/>
    <n v="0"/>
    <n v="0"/>
    <n v="0"/>
    <x v="3"/>
    <x v="1"/>
    <n v="52"/>
    <x v="5"/>
    <x v="5"/>
    <x v="2"/>
    <n v="35227"/>
    <n v="1500"/>
    <x v="1"/>
    <n v="1171.6500000000001"/>
    <x v="6"/>
    <x v="1"/>
    <n v="34837"/>
    <n v="4.3057668570772457E-2"/>
    <x v="1"/>
    <s v="NULL"/>
    <x v="2"/>
    <n v="939.99"/>
    <x v="3"/>
    <n v="5345"/>
    <x v="3"/>
    <n v="939.99"/>
    <x v="5"/>
    <s v="NULL"/>
    <x v="1"/>
    <s v="NULL"/>
    <x v="1"/>
    <x v="0"/>
    <x v="1"/>
    <n v="12"/>
    <x v="1"/>
    <x v="1"/>
  </r>
  <r>
    <x v="35"/>
    <x v="5"/>
    <s v="D4325001"/>
    <s v="D4325001"/>
    <n v="30068490"/>
    <s v="Recolocado"/>
    <n v="0"/>
    <n v="0"/>
    <n v="0"/>
    <n v="0"/>
    <x v="3"/>
    <x v="1"/>
    <n v="21"/>
    <x v="4"/>
    <x v="5"/>
    <x v="0"/>
    <n v="48916"/>
    <n v="0"/>
    <x v="2"/>
    <n v="1803.83"/>
    <x v="4"/>
    <x v="0"/>
    <n v="48916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5"/>
    <x v="5"/>
    <s v="D4353001"/>
    <s v="D4353001"/>
    <n v="30066228"/>
    <s v="Recolocado"/>
    <n v="1"/>
    <n v="0"/>
    <n v="0"/>
    <n v="0"/>
    <x v="3"/>
    <x v="1"/>
    <n v="41"/>
    <x v="7"/>
    <x v="3"/>
    <x v="1"/>
    <n v="27462"/>
    <n v="1500"/>
    <x v="1"/>
    <n v="996.37"/>
    <x v="7"/>
    <x v="5"/>
    <n v="27072"/>
    <n v="5.5407801418439713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5"/>
    <x v="5"/>
    <s v="D4358001"/>
    <s v="D4358001"/>
    <n v="30061160"/>
    <s v="Recolocado"/>
    <n v="1"/>
    <n v="0"/>
    <n v="1"/>
    <n v="0"/>
    <x v="1"/>
    <x v="1"/>
    <n v="40"/>
    <x v="1"/>
    <x v="3"/>
    <x v="2"/>
    <n v="21528"/>
    <n v="0"/>
    <x v="2"/>
    <n v="1417.57"/>
    <x v="1"/>
    <x v="0"/>
    <n v="21528"/>
    <n v="0"/>
    <x v="4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35"/>
    <x v="5"/>
    <s v="D4368001"/>
    <s v="D4368001"/>
    <n v="30065793"/>
    <s v="Recolocado"/>
    <n v="0"/>
    <n v="0"/>
    <n v="0"/>
    <n v="0"/>
    <x v="3"/>
    <x v="1"/>
    <n v="39"/>
    <x v="1"/>
    <x v="3"/>
    <x v="2"/>
    <n v="35227"/>
    <n v="1500"/>
    <x v="1"/>
    <n v="1177.05"/>
    <x v="6"/>
    <x v="1"/>
    <n v="34837"/>
    <n v="4.3057668570772457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5"/>
    <x v="5"/>
    <s v="D4375001"/>
    <s v="D4375001"/>
    <n v="30067069"/>
    <s v="Recolocado"/>
    <n v="0"/>
    <n v="0"/>
    <n v="0"/>
    <n v="0"/>
    <x v="3"/>
    <x v="1"/>
    <n v="28"/>
    <x v="3"/>
    <x v="3"/>
    <x v="2"/>
    <n v="34727"/>
    <n v="2000"/>
    <x v="3"/>
    <n v="1159.6300000000001"/>
    <x v="6"/>
    <x v="1"/>
    <n v="34837"/>
    <n v="5.7410224761029936E-2"/>
    <x v="3"/>
    <s v="NULL"/>
    <x v="2"/>
    <n v="2423.34"/>
    <x v="2"/>
    <n v="644"/>
    <x v="3"/>
    <n v="2423.34"/>
    <x v="6"/>
    <s v="NULL"/>
    <x v="1"/>
    <s v="NULL"/>
    <x v="1"/>
    <x v="0"/>
    <x v="1"/>
    <n v="12"/>
    <x v="1"/>
    <x v="1"/>
  </r>
  <r>
    <x v="35"/>
    <x v="5"/>
    <s v="D4411001"/>
    <s v="D4411001"/>
    <n v="30067959"/>
    <s v="Recolocado"/>
    <n v="0"/>
    <n v="0"/>
    <n v="0"/>
    <n v="0"/>
    <x v="3"/>
    <x v="1"/>
    <n v="45"/>
    <x v="7"/>
    <x v="3"/>
    <x v="0"/>
    <n v="35227"/>
    <n v="1500"/>
    <x v="1"/>
    <n v="1174.8699999999999"/>
    <x v="6"/>
    <x v="1"/>
    <n v="34837"/>
    <n v="4.3057668570772457E-2"/>
    <x v="1"/>
    <s v="NULL"/>
    <x v="2"/>
    <n v="1920.96"/>
    <x v="4"/>
    <n v="2430"/>
    <x v="3"/>
    <n v="1920.96"/>
    <x v="2"/>
    <s v="NULL"/>
    <x v="1"/>
    <s v="NULL"/>
    <x v="1"/>
    <x v="0"/>
    <x v="1"/>
    <n v="12"/>
    <x v="1"/>
    <x v="1"/>
  </r>
  <r>
    <x v="35"/>
    <x v="5"/>
    <s v="D4412001"/>
    <s v="D4412001"/>
    <n v="30069454"/>
    <s v="Recolocado"/>
    <n v="1"/>
    <n v="0"/>
    <n v="0"/>
    <n v="0"/>
    <x v="3"/>
    <x v="1"/>
    <n v="44"/>
    <x v="7"/>
    <x v="3"/>
    <x v="1"/>
    <n v="35227"/>
    <n v="1500"/>
    <x v="1"/>
    <n v="1170.51"/>
    <x v="6"/>
    <x v="1"/>
    <n v="34837"/>
    <n v="4.3057668570772457E-2"/>
    <x v="1"/>
    <s v="NULL"/>
    <x v="2"/>
    <n v="1753.23"/>
    <x v="4"/>
    <n v="448"/>
    <x v="3"/>
    <n v="1753.23"/>
    <x v="2"/>
    <n v="160.53"/>
    <x v="2"/>
    <n v="1"/>
    <x v="4"/>
    <x v="0"/>
    <x v="1"/>
    <n v="11"/>
    <x v="1"/>
    <x v="1"/>
  </r>
  <r>
    <x v="35"/>
    <x v="5"/>
    <s v="D4414001"/>
    <s v="D4414001"/>
    <n v="30065171"/>
    <s v="Recolocado"/>
    <n v="0"/>
    <n v="0"/>
    <n v="0"/>
    <n v="0"/>
    <x v="3"/>
    <x v="1"/>
    <n v="39"/>
    <x v="1"/>
    <x v="3"/>
    <x v="0"/>
    <n v="37887"/>
    <n v="1500"/>
    <x v="1"/>
    <n v="1261.24"/>
    <x v="3"/>
    <x v="3"/>
    <n v="37497"/>
    <n v="4.0003200256020478E-2"/>
    <x v="1"/>
    <s v="NULL"/>
    <x v="0"/>
    <n v="23844.54"/>
    <x v="0"/>
    <n v="10"/>
    <x v="4"/>
    <n v="0"/>
    <x v="0"/>
    <n v="826.95"/>
    <x v="3"/>
    <n v="1"/>
    <x v="4"/>
    <x v="0"/>
    <x v="12"/>
    <n v="0"/>
    <x v="0"/>
    <x v="0"/>
  </r>
  <r>
    <x v="35"/>
    <x v="5"/>
    <s v="D4424001"/>
    <s v="D4424001"/>
    <n v="30067445"/>
    <s v="Recolocado"/>
    <n v="0"/>
    <n v="0"/>
    <n v="0"/>
    <n v="0"/>
    <x v="3"/>
    <x v="1"/>
    <n v="48"/>
    <x v="0"/>
    <x v="5"/>
    <x v="0"/>
    <n v="38447"/>
    <n v="1500"/>
    <x v="1"/>
    <n v="1281.47"/>
    <x v="3"/>
    <x v="3"/>
    <n v="38057"/>
    <n v="3.9414562366975853E-2"/>
    <x v="2"/>
    <s v="NULL"/>
    <x v="0"/>
    <n v="5000.25"/>
    <x v="0"/>
    <n v="0"/>
    <x v="0"/>
    <n v="0"/>
    <x v="0"/>
    <s v="NULL"/>
    <x v="1"/>
    <s v="NULL"/>
    <x v="1"/>
    <x v="10"/>
    <x v="12"/>
    <n v="0"/>
    <x v="0"/>
    <x v="0"/>
  </r>
  <r>
    <x v="35"/>
    <x v="5"/>
    <s v="D4426001"/>
    <s v="D4426001"/>
    <n v="30067435"/>
    <s v="Recolocado"/>
    <n v="0"/>
    <n v="0"/>
    <n v="0"/>
    <n v="0"/>
    <x v="3"/>
    <x v="1"/>
    <n v="26"/>
    <x v="3"/>
    <x v="3"/>
    <x v="0"/>
    <n v="49664"/>
    <n v="0"/>
    <x v="2"/>
    <n v="1941.06"/>
    <x v="4"/>
    <x v="0"/>
    <n v="49664"/>
    <n v="0"/>
    <x v="4"/>
    <s v="NULL"/>
    <x v="0"/>
    <n v="970.91"/>
    <x v="3"/>
    <n v="5"/>
    <x v="2"/>
    <n v="0"/>
    <x v="0"/>
    <s v="NULL"/>
    <x v="1"/>
    <s v="NULL"/>
    <x v="1"/>
    <x v="8"/>
    <x v="10"/>
    <n v="0"/>
    <x v="11"/>
    <x v="0"/>
  </r>
  <r>
    <x v="35"/>
    <x v="5"/>
    <s v="D4443001"/>
    <s v="D4443001"/>
    <n v="30067071"/>
    <s v="Recolocado"/>
    <n v="0"/>
    <n v="0"/>
    <n v="0"/>
    <n v="0"/>
    <x v="3"/>
    <x v="1"/>
    <n v="35"/>
    <x v="6"/>
    <x v="3"/>
    <x v="0"/>
    <n v="46078"/>
    <n v="2000"/>
    <x v="3"/>
    <n v="1533.91"/>
    <x v="4"/>
    <x v="4"/>
    <n v="46188"/>
    <n v="4.3301290378453275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5"/>
    <x v="5"/>
    <s v="D4454001"/>
    <s v="D4454001"/>
    <n v="30069901"/>
    <s v="Recolocado"/>
    <n v="0"/>
    <n v="0"/>
    <n v="0"/>
    <n v="0"/>
    <x v="3"/>
    <x v="1"/>
    <n v="40"/>
    <x v="1"/>
    <x v="3"/>
    <x v="1"/>
    <n v="46603"/>
    <n v="1500"/>
    <x v="1"/>
    <n v="1551.39"/>
    <x v="4"/>
    <x v="4"/>
    <n v="46213"/>
    <n v="3.245839915175383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5"/>
    <x v="5"/>
    <s v="D4469001"/>
    <s v="D4469001"/>
    <n v="30070776"/>
    <s v="Recolocado"/>
    <n v="1"/>
    <n v="0"/>
    <n v="0"/>
    <n v="0"/>
    <x v="3"/>
    <x v="1"/>
    <n v="34"/>
    <x v="6"/>
    <x v="3"/>
    <x v="2"/>
    <n v="48672"/>
    <n v="0"/>
    <x v="2"/>
    <n v="1642.91"/>
    <x v="4"/>
    <x v="0"/>
    <n v="48672"/>
    <n v="0"/>
    <x v="4"/>
    <s v="NULL"/>
    <x v="2"/>
    <n v="3000"/>
    <x v="2"/>
    <n v="1370"/>
    <x v="3"/>
    <n v="3000"/>
    <x v="6"/>
    <s v="NULL"/>
    <x v="1"/>
    <s v="NULL"/>
    <x v="1"/>
    <x v="0"/>
    <x v="1"/>
    <n v="12"/>
    <x v="1"/>
    <x v="1"/>
  </r>
  <r>
    <x v="35"/>
    <x v="5"/>
    <s v="D4479001"/>
    <s v="D4479001"/>
    <n v="30070273"/>
    <s v="Recolocado"/>
    <n v="0"/>
    <n v="0"/>
    <n v="0"/>
    <n v="0"/>
    <x v="3"/>
    <x v="1"/>
    <n v="47"/>
    <x v="0"/>
    <x v="3"/>
    <x v="0"/>
    <n v="32735"/>
    <n v="1500"/>
    <x v="1"/>
    <n v="1089.73"/>
    <x v="5"/>
    <x v="5"/>
    <n v="32345"/>
    <n v="4.637501932292471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5"/>
    <x v="5"/>
    <s v="D4480001"/>
    <s v="D4480001"/>
    <n v="30068792"/>
    <s v="Recolocado"/>
    <n v="0"/>
    <n v="1"/>
    <n v="0"/>
    <n v="0"/>
    <x v="2"/>
    <x v="1"/>
    <n v="38"/>
    <x v="1"/>
    <x v="5"/>
    <x v="0"/>
    <n v="45629"/>
    <n v="1500"/>
    <x v="1"/>
    <n v="1516.14"/>
    <x v="4"/>
    <x v="3"/>
    <n v="45239"/>
    <n v="3.3157231592210262E-2"/>
    <x v="2"/>
    <s v="NULL"/>
    <x v="2"/>
    <n v="307.32"/>
    <x v="6"/>
    <n v="176"/>
    <x v="3"/>
    <n v="0"/>
    <x v="0"/>
    <s v="NULL"/>
    <x v="1"/>
    <s v="NULL"/>
    <x v="1"/>
    <x v="7"/>
    <x v="2"/>
    <n v="2"/>
    <x v="9"/>
    <x v="1"/>
  </r>
  <r>
    <x v="35"/>
    <x v="5"/>
    <s v="D4481001"/>
    <s v="D4481001"/>
    <n v="30070343"/>
    <s v="Recolocado"/>
    <n v="0"/>
    <n v="0"/>
    <n v="0"/>
    <n v="0"/>
    <x v="3"/>
    <x v="1"/>
    <n v="29"/>
    <x v="3"/>
    <x v="5"/>
    <x v="0"/>
    <n v="30470"/>
    <n v="2000"/>
    <x v="3"/>
    <n v="1107.8800000000001"/>
    <x v="6"/>
    <x v="1"/>
    <n v="30580"/>
    <n v="6.540222367560497E-2"/>
    <x v="5"/>
    <s v="NULL"/>
    <x v="6"/>
    <n v="3500.15"/>
    <x v="5"/>
    <n v="67"/>
    <x v="7"/>
    <n v="0"/>
    <x v="0"/>
    <n v="3000"/>
    <x v="0"/>
    <n v="0"/>
    <x v="0"/>
    <x v="10"/>
    <x v="7"/>
    <n v="0"/>
    <x v="2"/>
    <x v="0"/>
  </r>
  <r>
    <x v="35"/>
    <x v="5"/>
    <s v="D4529001"/>
    <s v="D4529001"/>
    <n v="30069449"/>
    <s v="Recolocado"/>
    <n v="1"/>
    <n v="0"/>
    <n v="0"/>
    <n v="0"/>
    <x v="3"/>
    <x v="1"/>
    <n v="22"/>
    <x v="4"/>
    <x v="3"/>
    <x v="2"/>
    <n v="37040"/>
    <n v="1500"/>
    <x v="1"/>
    <n v="285.95999999999998"/>
    <x v="7"/>
    <x v="6"/>
    <n v="36650"/>
    <n v="4.0927694406548434E-2"/>
    <x v="1"/>
    <s v="NULL"/>
    <x v="6"/>
    <n v="1501.61"/>
    <x v="4"/>
    <n v="66"/>
    <x v="7"/>
    <n v="0"/>
    <x v="0"/>
    <s v="NULL"/>
    <x v="1"/>
    <s v="NULL"/>
    <x v="1"/>
    <x v="0"/>
    <x v="9"/>
    <n v="0"/>
    <x v="2"/>
    <x v="0"/>
  </r>
  <r>
    <x v="35"/>
    <x v="5"/>
    <s v="D4531001"/>
    <s v="D4531001"/>
    <n v="30069346"/>
    <s v="Recolocado"/>
    <n v="0"/>
    <n v="0"/>
    <n v="0"/>
    <n v="0"/>
    <x v="3"/>
    <x v="1"/>
    <n v="46"/>
    <x v="0"/>
    <x v="3"/>
    <x v="0"/>
    <n v="33010"/>
    <n v="1500"/>
    <x v="1"/>
    <n v="1098.2"/>
    <x v="5"/>
    <x v="3"/>
    <n v="32620"/>
    <n v="4.5984058859595341E-2"/>
    <x v="1"/>
    <s v="NULL"/>
    <x v="2"/>
    <n v="381.05"/>
    <x v="6"/>
    <n v="1284"/>
    <x v="3"/>
    <n v="381.05"/>
    <x v="0"/>
    <s v="NULL"/>
    <x v="1"/>
    <s v="NULL"/>
    <x v="1"/>
    <x v="0"/>
    <x v="1"/>
    <n v="12"/>
    <x v="1"/>
    <x v="1"/>
  </r>
  <r>
    <x v="35"/>
    <x v="5"/>
    <s v="D4576001"/>
    <s v="D4576001"/>
    <n v="30071245"/>
    <s v="Recolocado"/>
    <n v="0"/>
    <n v="0"/>
    <n v="0"/>
    <n v="0"/>
    <x v="3"/>
    <x v="1"/>
    <n v="36"/>
    <x v="1"/>
    <x v="3"/>
    <x v="0"/>
    <n v="35227"/>
    <n v="1500"/>
    <x v="1"/>
    <n v="1170.51"/>
    <x v="6"/>
    <x v="1"/>
    <n v="34837"/>
    <n v="4.3057668570772457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5"/>
    <x v="5"/>
    <s v="D4612001"/>
    <s v="D4612001"/>
    <n v="30072861"/>
    <s v="Recolocado"/>
    <n v="0"/>
    <n v="0"/>
    <n v="0"/>
    <n v="0"/>
    <x v="3"/>
    <x v="1"/>
    <n v="45"/>
    <x v="7"/>
    <x v="3"/>
    <x v="1"/>
    <n v="38447"/>
    <n v="1500"/>
    <x v="1"/>
    <n v="1281.03"/>
    <x v="3"/>
    <x v="3"/>
    <n v="38057"/>
    <n v="3.9414562366975853E-2"/>
    <x v="2"/>
    <s v="NULL"/>
    <x v="2"/>
    <n v="995.52"/>
    <x v="3"/>
    <n v="248"/>
    <x v="3"/>
    <n v="488.12"/>
    <x v="0"/>
    <n v="1007.4"/>
    <x v="5"/>
    <n v="1"/>
    <x v="4"/>
    <x v="0"/>
    <x v="10"/>
    <n v="2"/>
    <x v="11"/>
    <x v="1"/>
  </r>
  <r>
    <x v="35"/>
    <x v="5"/>
    <s v="D4613001"/>
    <s v="D4613001"/>
    <n v="30071046"/>
    <s v="Recolocado"/>
    <n v="0"/>
    <n v="0"/>
    <n v="0"/>
    <n v="0"/>
    <x v="3"/>
    <x v="1"/>
    <n v="28"/>
    <x v="3"/>
    <x v="3"/>
    <x v="2"/>
    <n v="30751"/>
    <n v="1000"/>
    <x v="6"/>
    <n v="1114.6400000000001"/>
    <x v="6"/>
    <x v="1"/>
    <n v="29861"/>
    <n v="3.3488496701383076E-2"/>
    <x v="2"/>
    <s v="NULL"/>
    <x v="0"/>
    <n v="755.69"/>
    <x v="3"/>
    <n v="0"/>
    <x v="0"/>
    <n v="0"/>
    <x v="0"/>
    <s v="NULL"/>
    <x v="1"/>
    <s v="NULL"/>
    <x v="1"/>
    <x v="6"/>
    <x v="9"/>
    <n v="0"/>
    <x v="3"/>
    <x v="0"/>
  </r>
  <r>
    <x v="35"/>
    <x v="5"/>
    <s v="D4614001"/>
    <s v="D4614001"/>
    <n v="30071977"/>
    <s v="Recolocado"/>
    <n v="0"/>
    <n v="0"/>
    <n v="0"/>
    <n v="0"/>
    <x v="3"/>
    <x v="1"/>
    <n v="65"/>
    <x v="2"/>
    <x v="3"/>
    <x v="0"/>
    <n v="39763"/>
    <n v="1500"/>
    <x v="1"/>
    <n v="1324.88"/>
    <x v="2"/>
    <x v="7"/>
    <n v="39373"/>
    <n v="3.8097173189749318E-2"/>
    <x v="2"/>
    <s v="NULL"/>
    <x v="2"/>
    <n v="362.19"/>
    <x v="6"/>
    <n v="180"/>
    <x v="3"/>
    <n v="52.5"/>
    <x v="0"/>
    <n v="1000"/>
    <x v="3"/>
    <n v="1"/>
    <x v="4"/>
    <x v="0"/>
    <x v="8"/>
    <n v="2"/>
    <x v="9"/>
    <x v="1"/>
  </r>
  <r>
    <x v="35"/>
    <x v="5"/>
    <s v="D4615001"/>
    <s v="D4615001"/>
    <n v="30071554"/>
    <s v="Recolocado"/>
    <n v="0"/>
    <n v="0"/>
    <n v="0"/>
    <n v="0"/>
    <x v="3"/>
    <x v="1"/>
    <n v="37"/>
    <x v="1"/>
    <x v="3"/>
    <x v="0"/>
    <n v="41163"/>
    <n v="1500"/>
    <x v="1"/>
    <n v="1374.93"/>
    <x v="2"/>
    <x v="7"/>
    <n v="40773"/>
    <n v="3.6789051578250312E-2"/>
    <x v="2"/>
    <s v="NULL"/>
    <x v="0"/>
    <n v="3000"/>
    <x v="2"/>
    <n v="0"/>
    <x v="0"/>
    <n v="0"/>
    <x v="0"/>
    <s v="NULL"/>
    <x v="1"/>
    <s v="NULL"/>
    <x v="1"/>
    <x v="9"/>
    <x v="11"/>
    <n v="0"/>
    <x v="0"/>
    <x v="0"/>
  </r>
  <r>
    <x v="35"/>
    <x v="5"/>
    <s v="D4616001"/>
    <s v="D4616001"/>
    <n v="30072832"/>
    <s v="Recolocado"/>
    <n v="0"/>
    <n v="0"/>
    <n v="0"/>
    <n v="0"/>
    <x v="3"/>
    <x v="1"/>
    <n v="32"/>
    <x v="6"/>
    <x v="3"/>
    <x v="2"/>
    <n v="41779"/>
    <n v="1500"/>
    <x v="1"/>
    <n v="1393.77"/>
    <x v="2"/>
    <x v="2"/>
    <n v="41389"/>
    <n v="3.624151344560148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5"/>
    <x v="5"/>
    <s v="D4624001"/>
    <s v="D4624001"/>
    <n v="30072063"/>
    <s v="Recolocado"/>
    <n v="0"/>
    <n v="0"/>
    <n v="0"/>
    <n v="0"/>
    <x v="3"/>
    <x v="1"/>
    <n v="36"/>
    <x v="1"/>
    <x v="3"/>
    <x v="0"/>
    <n v="40264"/>
    <n v="1800"/>
    <x v="3"/>
    <n v="1340.74"/>
    <x v="2"/>
    <x v="7"/>
    <n v="40174"/>
    <n v="4.4805097824463583E-2"/>
    <x v="1"/>
    <s v="NULL"/>
    <x v="2"/>
    <n v="2483.39"/>
    <x v="2"/>
    <n v="1060"/>
    <x v="3"/>
    <n v="822.12"/>
    <x v="5"/>
    <s v="NULL"/>
    <x v="1"/>
    <s v="NULL"/>
    <x v="1"/>
    <x v="0"/>
    <x v="1"/>
    <n v="1"/>
    <x v="1"/>
    <x v="1"/>
  </r>
  <r>
    <x v="35"/>
    <x v="5"/>
    <s v="D4625001"/>
    <s v="D4625001"/>
    <n v="30071294"/>
    <s v="Recolocado"/>
    <n v="0"/>
    <n v="0"/>
    <n v="0"/>
    <n v="0"/>
    <x v="3"/>
    <x v="1"/>
    <n v="47"/>
    <x v="0"/>
    <x v="3"/>
    <x v="2"/>
    <n v="41170"/>
    <n v="1500"/>
    <x v="1"/>
    <n v="1375.16"/>
    <x v="2"/>
    <x v="2"/>
    <n v="40780"/>
    <n v="3.678273663560569E-2"/>
    <x v="2"/>
    <s v="NULL"/>
    <x v="4"/>
    <n v="1674.4"/>
    <x v="4"/>
    <n v="49"/>
    <x v="5"/>
    <n v="0"/>
    <x v="0"/>
    <s v="NULL"/>
    <x v="1"/>
    <s v="NULL"/>
    <x v="1"/>
    <x v="6"/>
    <x v="10"/>
    <n v="0"/>
    <x v="3"/>
    <x v="0"/>
  </r>
  <r>
    <x v="35"/>
    <x v="5"/>
    <s v="D4631001"/>
    <s v="D4631001"/>
    <n v="30071794"/>
    <s v="Recolocado"/>
    <n v="0"/>
    <n v="0"/>
    <n v="0"/>
    <n v="1"/>
    <x v="0"/>
    <x v="1"/>
    <n v="37"/>
    <x v="1"/>
    <x v="6"/>
    <x v="2"/>
    <n v="41779"/>
    <n v="1500"/>
    <x v="1"/>
    <n v="1391.18"/>
    <x v="2"/>
    <x v="2"/>
    <n v="41389"/>
    <n v="3.624151344560148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5"/>
    <x v="5"/>
    <s v="D4687001"/>
    <s v="D4687001"/>
    <n v="30073401"/>
    <s v="Recolocado"/>
    <n v="0"/>
    <n v="0"/>
    <n v="0"/>
    <n v="0"/>
    <x v="3"/>
    <x v="1"/>
    <n v="29"/>
    <x v="3"/>
    <x v="3"/>
    <x v="0"/>
    <n v="49002"/>
    <n v="0"/>
    <x v="2"/>
    <n v="1738.4"/>
    <x v="4"/>
    <x v="0"/>
    <n v="4900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5"/>
    <x v="5"/>
    <s v="D4689001"/>
    <s v="D4689001"/>
    <n v="30073319"/>
    <s v="Recolocado"/>
    <n v="0"/>
    <n v="0"/>
    <n v="0"/>
    <n v="0"/>
    <x v="3"/>
    <x v="1"/>
    <n v="23"/>
    <x v="4"/>
    <x v="3"/>
    <x v="0"/>
    <n v="46453"/>
    <n v="1650"/>
    <x v="3"/>
    <n v="1551.62"/>
    <x v="4"/>
    <x v="4"/>
    <n v="46213"/>
    <n v="3.5704239066929218E-2"/>
    <x v="2"/>
    <s v="NULL"/>
    <x v="2"/>
    <n v="950.27"/>
    <x v="3"/>
    <n v="209"/>
    <x v="3"/>
    <n v="848.92"/>
    <x v="5"/>
    <s v="NULL"/>
    <x v="1"/>
    <s v="NULL"/>
    <x v="1"/>
    <x v="0"/>
    <x v="8"/>
    <n v="3"/>
    <x v="5"/>
    <x v="1"/>
  </r>
  <r>
    <x v="35"/>
    <x v="5"/>
    <s v="D4691001"/>
    <s v="D4691001"/>
    <n v="30071483"/>
    <s v="Recolocado"/>
    <n v="0"/>
    <n v="0"/>
    <n v="0"/>
    <n v="0"/>
    <x v="3"/>
    <x v="1"/>
    <n v="35"/>
    <x v="6"/>
    <x v="3"/>
    <x v="0"/>
    <n v="43883"/>
    <n v="1500"/>
    <x v="1"/>
    <n v="1464.87"/>
    <x v="1"/>
    <x v="3"/>
    <n v="43493"/>
    <n v="3.4488308463430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5"/>
    <x v="5"/>
    <s v="D4692001"/>
    <s v="D4692001"/>
    <n v="30072288"/>
    <s v="Recolocado"/>
    <n v="0"/>
    <n v="0"/>
    <n v="0"/>
    <n v="0"/>
    <x v="3"/>
    <x v="1"/>
    <n v="56"/>
    <x v="8"/>
    <x v="3"/>
    <x v="0"/>
    <n v="30970"/>
    <n v="1500"/>
    <x v="1"/>
    <n v="1126.06"/>
    <x v="6"/>
    <x v="7"/>
    <n v="30580"/>
    <n v="4.9051667756703728E-2"/>
    <x v="1"/>
    <s v="NULL"/>
    <x v="0"/>
    <n v="1500"/>
    <x v="4"/>
    <n v="0"/>
    <x v="0"/>
    <n v="0"/>
    <x v="0"/>
    <s v="NULL"/>
    <x v="1"/>
    <s v="NULL"/>
    <x v="1"/>
    <x v="0"/>
    <x v="0"/>
    <n v="0"/>
    <x v="0"/>
    <x v="0"/>
  </r>
  <r>
    <x v="35"/>
    <x v="5"/>
    <s v="D4693001"/>
    <s v="D4693001"/>
    <n v="30073444"/>
    <s v="Recolocado"/>
    <n v="0"/>
    <n v="0"/>
    <n v="0"/>
    <n v="0"/>
    <x v="3"/>
    <x v="1"/>
    <n v="27"/>
    <x v="3"/>
    <x v="3"/>
    <x v="0"/>
    <n v="36567"/>
    <n v="1000"/>
    <x v="6"/>
    <n v="1221.4100000000001"/>
    <x v="3"/>
    <x v="1"/>
    <n v="35677"/>
    <n v="2.8029262550102307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5"/>
    <x v="5"/>
    <s v="D4695001"/>
    <s v="D4695001"/>
    <n v="30071592"/>
    <s v="Recolocado"/>
    <n v="0"/>
    <n v="0"/>
    <n v="0"/>
    <n v="0"/>
    <x v="3"/>
    <x v="1"/>
    <n v="41"/>
    <x v="7"/>
    <x v="3"/>
    <x v="1"/>
    <n v="46603"/>
    <n v="1500"/>
    <x v="1"/>
    <n v="1556.63"/>
    <x v="4"/>
    <x v="4"/>
    <n v="46213"/>
    <n v="3.2458399151753838E-2"/>
    <x v="2"/>
    <s v="NULL"/>
    <x v="0"/>
    <n v="16384.64"/>
    <x v="0"/>
    <n v="1576"/>
    <x v="3"/>
    <n v="89.7"/>
    <x v="0"/>
    <s v="NULL"/>
    <x v="1"/>
    <s v="NULL"/>
    <x v="1"/>
    <x v="0"/>
    <x v="8"/>
    <n v="0"/>
    <x v="0"/>
    <x v="0"/>
  </r>
  <r>
    <x v="35"/>
    <x v="5"/>
    <s v="D4698001"/>
    <s v="D4698001"/>
    <n v="30073662"/>
    <s v="Recolocado"/>
    <n v="0"/>
    <n v="0"/>
    <n v="0"/>
    <n v="0"/>
    <x v="3"/>
    <x v="1"/>
    <n v="52"/>
    <x v="5"/>
    <x v="3"/>
    <x v="2"/>
    <n v="43207"/>
    <n v="1500"/>
    <x v="1"/>
    <n v="335.02"/>
    <x v="7"/>
    <x v="4"/>
    <n v="42817"/>
    <n v="3.503281406917813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5"/>
    <x v="5"/>
    <s v="D4700001"/>
    <s v="D4700001"/>
    <n v="30073417"/>
    <s v="Recolocado"/>
    <n v="0"/>
    <n v="0"/>
    <n v="0"/>
    <n v="0"/>
    <x v="3"/>
    <x v="1"/>
    <n v="34"/>
    <x v="6"/>
    <x v="3"/>
    <x v="0"/>
    <n v="35917"/>
    <n v="1650"/>
    <x v="3"/>
    <n v="1195.99"/>
    <x v="6"/>
    <x v="1"/>
    <n v="35677"/>
    <n v="4.6248283207668807E-2"/>
    <x v="1"/>
    <s v="NULL"/>
    <x v="2"/>
    <n v="1903.22"/>
    <x v="4"/>
    <n v="988"/>
    <x v="3"/>
    <n v="1903.22"/>
    <x v="2"/>
    <s v="NULL"/>
    <x v="1"/>
    <s v="NULL"/>
    <x v="1"/>
    <x v="0"/>
    <x v="1"/>
    <n v="12"/>
    <x v="1"/>
    <x v="1"/>
  </r>
  <r>
    <x v="35"/>
    <x v="5"/>
    <s v="D4701001"/>
    <s v="D4701001"/>
    <n v="30072298"/>
    <s v="Recolocado"/>
    <n v="1"/>
    <n v="0"/>
    <n v="1"/>
    <n v="0"/>
    <x v="1"/>
    <x v="1"/>
    <n v="42"/>
    <x v="7"/>
    <x v="3"/>
    <x v="1"/>
    <n v="46603"/>
    <n v="1500"/>
    <x v="1"/>
    <n v="1556.63"/>
    <x v="4"/>
    <x v="4"/>
    <n v="46213"/>
    <n v="3.245839915175383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5"/>
    <x v="5"/>
    <s v="D4702001"/>
    <s v="D4702001"/>
    <n v="30072808"/>
    <s v="Recolocado"/>
    <n v="0"/>
    <n v="0"/>
    <n v="0"/>
    <n v="1"/>
    <x v="0"/>
    <x v="1"/>
    <n v="37"/>
    <x v="1"/>
    <x v="2"/>
    <x v="2"/>
    <n v="49926"/>
    <n v="2300"/>
    <x v="4"/>
    <n v="1434.5"/>
    <x v="1"/>
    <x v="3"/>
    <n v="50336"/>
    <n v="4.5692943420216146E-2"/>
    <x v="1"/>
    <s v="NULL"/>
    <x v="2"/>
    <n v="2051.63"/>
    <x v="2"/>
    <n v="2176"/>
    <x v="3"/>
    <n v="2051.63"/>
    <x v="6"/>
    <s v="NULL"/>
    <x v="1"/>
    <s v="NULL"/>
    <x v="1"/>
    <x v="0"/>
    <x v="1"/>
    <n v="12"/>
    <x v="1"/>
    <x v="1"/>
  </r>
  <r>
    <x v="35"/>
    <x v="5"/>
    <s v="D4706001"/>
    <s v="D4706001"/>
    <n v="30072447"/>
    <s v="Recolocado"/>
    <n v="1"/>
    <n v="0"/>
    <n v="0"/>
    <n v="0"/>
    <x v="3"/>
    <x v="1"/>
    <n v="32"/>
    <x v="6"/>
    <x v="3"/>
    <x v="1"/>
    <n v="47191"/>
    <n v="2000"/>
    <x v="3"/>
    <n v="1571.4"/>
    <x v="4"/>
    <x v="2"/>
    <n v="47301"/>
    <n v="4.228240417750153E-2"/>
    <x v="1"/>
    <s v="NULL"/>
    <x v="2"/>
    <n v="512.91999999999996"/>
    <x v="3"/>
    <n v="225"/>
    <x v="3"/>
    <n v="344.44"/>
    <x v="0"/>
    <n v="512.91999999999996"/>
    <x v="3"/>
    <n v="1"/>
    <x v="4"/>
    <x v="0"/>
    <x v="10"/>
    <n v="4"/>
    <x v="11"/>
    <x v="1"/>
  </r>
  <r>
    <x v="35"/>
    <x v="5"/>
    <s v="D4707001"/>
    <s v="D4707001"/>
    <n v="30071264"/>
    <s v="Recolocado"/>
    <n v="0"/>
    <n v="0"/>
    <n v="0"/>
    <n v="0"/>
    <x v="3"/>
    <x v="1"/>
    <n v="23"/>
    <x v="4"/>
    <x v="3"/>
    <x v="2"/>
    <n v="43883"/>
    <n v="1500"/>
    <x v="1"/>
    <n v="1465.78"/>
    <x v="1"/>
    <x v="3"/>
    <n v="43493"/>
    <n v="3.44883084634309E-2"/>
    <x v="2"/>
    <s v="NULL"/>
    <x v="4"/>
    <n v="1161.24"/>
    <x v="4"/>
    <n v="36"/>
    <x v="5"/>
    <n v="0"/>
    <x v="0"/>
    <n v="1193.5"/>
    <x v="5"/>
    <n v="1"/>
    <x v="4"/>
    <x v="4"/>
    <x v="1"/>
    <n v="0"/>
    <x v="1"/>
    <x v="0"/>
  </r>
  <r>
    <x v="36"/>
    <x v="6"/>
    <s v="C3012002"/>
    <s v="C3012002"/>
    <n v="30072999"/>
    <s v="Recolocado"/>
    <n v="0"/>
    <n v="0"/>
    <n v="0"/>
    <n v="0"/>
    <x v="3"/>
    <x v="1"/>
    <n v="48"/>
    <x v="0"/>
    <x v="5"/>
    <x v="2"/>
    <n v="44907"/>
    <n v="1500"/>
    <x v="1"/>
    <n v="1493.49"/>
    <x v="1"/>
    <x v="3"/>
    <n v="44517"/>
    <n v="3.3694992924051488E-2"/>
    <x v="2"/>
    <s v="NULL"/>
    <x v="0"/>
    <n v="15662.63"/>
    <x v="0"/>
    <n v="5"/>
    <x v="2"/>
    <n v="0"/>
    <x v="0"/>
    <n v="699.47"/>
    <x v="3"/>
    <n v="1"/>
    <x v="4"/>
    <x v="0"/>
    <x v="0"/>
    <n v="0"/>
    <x v="0"/>
    <x v="0"/>
  </r>
  <r>
    <x v="36"/>
    <x v="6"/>
    <s v="C5966002"/>
    <s v="C5966002"/>
    <n v="30074383"/>
    <s v="Recolocado"/>
    <n v="0"/>
    <n v="0"/>
    <n v="0"/>
    <n v="0"/>
    <x v="3"/>
    <x v="1"/>
    <n v="32"/>
    <x v="6"/>
    <x v="5"/>
    <x v="2"/>
    <n v="42753"/>
    <n v="1500"/>
    <x v="1"/>
    <n v="1420.97"/>
    <x v="1"/>
    <x v="2"/>
    <n v="42363"/>
    <n v="3.540825720558034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6"/>
    <x v="6"/>
    <s v="D0194002"/>
    <s v="D0194002"/>
    <n v="30078728"/>
    <s v="Recolocado"/>
    <n v="0"/>
    <n v="0"/>
    <n v="0"/>
    <n v="0"/>
    <x v="3"/>
    <x v="1"/>
    <n v="32"/>
    <x v="6"/>
    <x v="3"/>
    <x v="2"/>
    <n v="33496"/>
    <n v="1500"/>
    <x v="1"/>
    <n v="1119.1400000000001"/>
    <x v="6"/>
    <x v="5"/>
    <n v="33106"/>
    <n v="4.5309007430677221E-2"/>
    <x v="1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36"/>
    <x v="6"/>
    <s v="D4200002"/>
    <s v="D4200002"/>
    <n v="30074555"/>
    <s v="Recolocado"/>
    <n v="0"/>
    <n v="0"/>
    <n v="0"/>
    <n v="0"/>
    <x v="3"/>
    <x v="1"/>
    <n v="29"/>
    <x v="3"/>
    <x v="3"/>
    <x v="2"/>
    <n v="36467"/>
    <n v="1100"/>
    <x v="1"/>
    <n v="996.24"/>
    <x v="7"/>
    <x v="1"/>
    <n v="35677"/>
    <n v="3.0832188805112539E-2"/>
    <x v="2"/>
    <s v="NULL"/>
    <x v="2"/>
    <n v="3718.19"/>
    <x v="5"/>
    <n v="1131"/>
    <x v="3"/>
    <n v="3718.19"/>
    <x v="3"/>
    <s v="NULL"/>
    <x v="1"/>
    <s v="NULL"/>
    <x v="1"/>
    <x v="0"/>
    <x v="1"/>
    <n v="12"/>
    <x v="1"/>
    <x v="1"/>
  </r>
  <r>
    <x v="36"/>
    <x v="6"/>
    <s v="D4563002"/>
    <s v="D4563002"/>
    <n v="30075097"/>
    <s v="Recolocado"/>
    <n v="0"/>
    <n v="1"/>
    <n v="0"/>
    <n v="0"/>
    <x v="2"/>
    <x v="1"/>
    <n v="30"/>
    <x v="3"/>
    <x v="3"/>
    <x v="2"/>
    <n v="25873"/>
    <n v="1500"/>
    <x v="1"/>
    <n v="1037.24"/>
    <x v="5"/>
    <x v="1"/>
    <n v="25483"/>
    <n v="5.8862771259270884E-2"/>
    <x v="3"/>
    <s v="NULL"/>
    <x v="2"/>
    <n v="1028.3"/>
    <x v="4"/>
    <n v="1915"/>
    <x v="3"/>
    <n v="1028.3"/>
    <x v="2"/>
    <s v="NULL"/>
    <x v="1"/>
    <s v="NULL"/>
    <x v="1"/>
    <x v="0"/>
    <x v="1"/>
    <n v="12"/>
    <x v="1"/>
    <x v="1"/>
  </r>
  <r>
    <x v="36"/>
    <x v="6"/>
    <s v="D4720002"/>
    <s v="D4720002"/>
    <n v="30078739"/>
    <s v="Recolocado"/>
    <n v="1"/>
    <n v="0"/>
    <n v="0"/>
    <n v="0"/>
    <x v="3"/>
    <x v="1"/>
    <n v="36"/>
    <x v="1"/>
    <x v="3"/>
    <x v="3"/>
    <n v="41141"/>
    <n v="1650"/>
    <x v="3"/>
    <n v="1372.86"/>
    <x v="2"/>
    <x v="7"/>
    <n v="40901"/>
    <n v="4.0341311948363122E-2"/>
    <x v="1"/>
    <s v="NULL"/>
    <x v="2"/>
    <n v="1287.58"/>
    <x v="4"/>
    <n v="826"/>
    <x v="3"/>
    <n v="1287.58"/>
    <x v="2"/>
    <s v="NULL"/>
    <x v="1"/>
    <s v="NULL"/>
    <x v="1"/>
    <x v="0"/>
    <x v="1"/>
    <n v="12"/>
    <x v="1"/>
    <x v="1"/>
  </r>
  <r>
    <x v="36"/>
    <x v="6"/>
    <s v="D4844001"/>
    <s v="D4844001"/>
    <n v="30070831"/>
    <s v="Recolocado"/>
    <n v="0"/>
    <n v="0"/>
    <n v="0"/>
    <n v="0"/>
    <x v="3"/>
    <x v="1"/>
    <n v="39"/>
    <x v="1"/>
    <x v="3"/>
    <x v="1"/>
    <n v="33010"/>
    <n v="1500"/>
    <x v="1"/>
    <n v="1200.23"/>
    <x v="3"/>
    <x v="3"/>
    <n v="32620"/>
    <n v="4.598405885959534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6"/>
    <x v="6"/>
    <s v="D4845001"/>
    <s v="D4845001"/>
    <n v="30073578"/>
    <s v="Recolocado"/>
    <n v="0"/>
    <n v="0"/>
    <n v="0"/>
    <n v="0"/>
    <x v="3"/>
    <x v="1"/>
    <n v="32"/>
    <x v="6"/>
    <x v="3"/>
    <x v="0"/>
    <n v="33010"/>
    <n v="1500"/>
    <x v="1"/>
    <n v="1196.52"/>
    <x v="6"/>
    <x v="3"/>
    <n v="32620"/>
    <n v="4.598405885959534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6"/>
    <x v="6"/>
    <s v="D4846001"/>
    <s v="D4846001"/>
    <n v="30074235"/>
    <s v="Recolocado"/>
    <n v="0"/>
    <n v="0"/>
    <n v="0"/>
    <n v="0"/>
    <x v="3"/>
    <x v="1"/>
    <n v="36"/>
    <x v="1"/>
    <x v="3"/>
    <x v="2"/>
    <n v="29338"/>
    <n v="1500"/>
    <x v="1"/>
    <n v="1065.4000000000001"/>
    <x v="5"/>
    <x v="8"/>
    <n v="28948"/>
    <n v="5.1817051264336049E-2"/>
    <x v="3"/>
    <s v="NULL"/>
    <x v="0"/>
    <n v="2066.08"/>
    <x v="2"/>
    <n v="5"/>
    <x v="2"/>
    <n v="0"/>
    <x v="0"/>
    <n v="1000"/>
    <x v="3"/>
    <n v="1"/>
    <x v="4"/>
    <x v="9"/>
    <x v="11"/>
    <n v="0"/>
    <x v="0"/>
    <x v="0"/>
  </r>
  <r>
    <x v="36"/>
    <x v="6"/>
    <s v="D4847001"/>
    <s v="D4847001"/>
    <n v="30074205"/>
    <s v="Recolocado"/>
    <n v="0"/>
    <n v="0"/>
    <n v="0"/>
    <n v="0"/>
    <x v="3"/>
    <x v="1"/>
    <n v="25"/>
    <x v="4"/>
    <x v="3"/>
    <x v="0"/>
    <n v="32853"/>
    <n v="1650"/>
    <x v="3"/>
    <n v="254.42"/>
    <x v="7"/>
    <x v="4"/>
    <n v="32613"/>
    <n v="5.0593321681538038E-2"/>
    <x v="3"/>
    <s v="NULL"/>
    <x v="2"/>
    <n v="662.99"/>
    <x v="3"/>
    <n v="1501"/>
    <x v="3"/>
    <n v="662.99"/>
    <x v="5"/>
    <s v="NULL"/>
    <x v="1"/>
    <s v="NULL"/>
    <x v="1"/>
    <x v="0"/>
    <x v="1"/>
    <n v="12"/>
    <x v="1"/>
    <x v="1"/>
  </r>
  <r>
    <x v="36"/>
    <x v="6"/>
    <s v="D4876001"/>
    <s v="D4876001"/>
    <n v="30073478"/>
    <s v="Recolocado"/>
    <n v="0"/>
    <n v="0"/>
    <n v="0"/>
    <n v="0"/>
    <x v="3"/>
    <x v="1"/>
    <n v="32"/>
    <x v="6"/>
    <x v="5"/>
    <x v="2"/>
    <n v="40351"/>
    <n v="1500"/>
    <x v="1"/>
    <n v="1346.97"/>
    <x v="2"/>
    <x v="7"/>
    <n v="39961"/>
    <n v="3.7536598183228645E-2"/>
    <x v="2"/>
    <s v="NULL"/>
    <x v="0"/>
    <n v="4951.74"/>
    <x v="7"/>
    <n v="0"/>
    <x v="0"/>
    <n v="0"/>
    <x v="0"/>
    <n v="926.44"/>
    <x v="3"/>
    <n v="1"/>
    <x v="4"/>
    <x v="0"/>
    <x v="0"/>
    <n v="0"/>
    <x v="0"/>
    <x v="0"/>
  </r>
  <r>
    <x v="36"/>
    <x v="6"/>
    <s v="D4877001"/>
    <s v="D4877001"/>
    <n v="30075704"/>
    <s v="Recolocado"/>
    <n v="0"/>
    <n v="0"/>
    <n v="0"/>
    <n v="0"/>
    <x v="3"/>
    <x v="1"/>
    <n v="46"/>
    <x v="0"/>
    <x v="3"/>
    <x v="0"/>
    <n v="36567"/>
    <n v="1000"/>
    <x v="6"/>
    <n v="998.97"/>
    <x v="7"/>
    <x v="1"/>
    <n v="35677"/>
    <n v="2.8029262550102307E-2"/>
    <x v="6"/>
    <s v="NULL"/>
    <x v="6"/>
    <n v="1077.82"/>
    <x v="4"/>
    <n v="115"/>
    <x v="6"/>
    <n v="0"/>
    <x v="0"/>
    <s v="NULL"/>
    <x v="1"/>
    <s v="NULL"/>
    <x v="1"/>
    <x v="7"/>
    <x v="4"/>
    <n v="0"/>
    <x v="0"/>
    <x v="0"/>
  </r>
  <r>
    <x v="36"/>
    <x v="6"/>
    <s v="D4932001"/>
    <s v="D4932001"/>
    <n v="30074134"/>
    <s v="Recolocado"/>
    <n v="0"/>
    <n v="0"/>
    <n v="0"/>
    <n v="0"/>
    <x v="3"/>
    <x v="1"/>
    <n v="35"/>
    <x v="6"/>
    <x v="3"/>
    <x v="2"/>
    <n v="47540"/>
    <n v="1650"/>
    <x v="3"/>
    <n v="1581.06"/>
    <x v="4"/>
    <x v="4"/>
    <n v="47300"/>
    <n v="3.4883720930232558E-2"/>
    <x v="2"/>
    <s v="NULL"/>
    <x v="2"/>
    <n v="2649.3"/>
    <x v="2"/>
    <n v="2107"/>
    <x v="3"/>
    <n v="2649.3"/>
    <x v="6"/>
    <s v="NULL"/>
    <x v="1"/>
    <s v="NULL"/>
    <x v="1"/>
    <x v="0"/>
    <x v="1"/>
    <n v="12"/>
    <x v="1"/>
    <x v="1"/>
  </r>
  <r>
    <x v="36"/>
    <x v="6"/>
    <s v="D4933001"/>
    <s v="D4933001"/>
    <n v="30073035"/>
    <s v="Recolocado"/>
    <n v="0"/>
    <n v="0"/>
    <n v="0"/>
    <n v="0"/>
    <x v="3"/>
    <x v="1"/>
    <n v="42"/>
    <x v="7"/>
    <x v="5"/>
    <x v="1"/>
    <n v="31971"/>
    <n v="499"/>
    <x v="7"/>
    <n v="999"/>
    <x v="7"/>
    <x v="1"/>
    <n v="30580"/>
    <n v="1.631785480706344E-2"/>
    <x v="7"/>
    <s v="NULL"/>
    <x v="3"/>
    <n v="565.22"/>
    <x v="3"/>
    <n v="27"/>
    <x v="4"/>
    <n v="0"/>
    <x v="0"/>
    <n v="300"/>
    <x v="2"/>
    <n v="0.92410000000000003"/>
    <x v="4"/>
    <x v="0"/>
    <x v="11"/>
    <n v="0"/>
    <x v="0"/>
    <x v="0"/>
  </r>
  <r>
    <x v="36"/>
    <x v="6"/>
    <s v="D4934001"/>
    <s v="D4934001"/>
    <n v="30076912"/>
    <s v="Recolocado"/>
    <n v="0"/>
    <n v="0"/>
    <n v="0"/>
    <n v="0"/>
    <x v="3"/>
    <x v="1"/>
    <n v="29"/>
    <x v="3"/>
    <x v="3"/>
    <x v="0"/>
    <n v="36468"/>
    <n v="1099"/>
    <x v="1"/>
    <n v="996.27"/>
    <x v="7"/>
    <x v="1"/>
    <n v="35677"/>
    <n v="3.0804159542562434E-2"/>
    <x v="2"/>
    <s v="NULL"/>
    <x v="2"/>
    <n v="3864.11"/>
    <x v="5"/>
    <n v="1669"/>
    <x v="3"/>
    <n v="3864.11"/>
    <x v="3"/>
    <s v="NULL"/>
    <x v="1"/>
    <s v="NULL"/>
    <x v="1"/>
    <x v="0"/>
    <x v="1"/>
    <n v="12"/>
    <x v="1"/>
    <x v="1"/>
  </r>
  <r>
    <x v="36"/>
    <x v="6"/>
    <s v="D4936001"/>
    <s v="D4936001"/>
    <n v="30072025"/>
    <s v="Recolocado"/>
    <n v="1"/>
    <n v="0"/>
    <n v="0"/>
    <n v="0"/>
    <x v="3"/>
    <x v="1"/>
    <n v="32"/>
    <x v="6"/>
    <x v="3"/>
    <x v="2"/>
    <n v="33568"/>
    <n v="1500"/>
    <x v="1"/>
    <n v="1278.27"/>
    <x v="3"/>
    <x v="1"/>
    <n v="33578"/>
    <n v="4.4672106736553696E-2"/>
    <x v="1"/>
    <s v="NULL"/>
    <x v="0"/>
    <n v="2890.87"/>
    <x v="2"/>
    <n v="0"/>
    <x v="0"/>
    <n v="0"/>
    <x v="0"/>
    <n v="1700"/>
    <x v="5"/>
    <n v="0.50529999999999997"/>
    <x v="2"/>
    <x v="5"/>
    <x v="8"/>
    <n v="0"/>
    <x v="0"/>
    <x v="0"/>
  </r>
  <r>
    <x v="36"/>
    <x v="6"/>
    <s v="D4937001"/>
    <s v="D4937001"/>
    <n v="30074458"/>
    <s v="Recolocado"/>
    <n v="1"/>
    <n v="0"/>
    <n v="0"/>
    <n v="0"/>
    <x v="3"/>
    <x v="1"/>
    <n v="29"/>
    <x v="3"/>
    <x v="3"/>
    <x v="1"/>
    <n v="36568"/>
    <n v="999"/>
    <x v="6"/>
    <n v="999"/>
    <x v="7"/>
    <x v="1"/>
    <n v="35677"/>
    <n v="2.8001233287552205E-2"/>
    <x v="6"/>
    <s v="NULL"/>
    <x v="2"/>
    <n v="87.06"/>
    <x v="6"/>
    <n v="1730"/>
    <x v="3"/>
    <n v="87.06"/>
    <x v="0"/>
    <s v="NULL"/>
    <x v="1"/>
    <s v="NULL"/>
    <x v="1"/>
    <x v="7"/>
    <x v="1"/>
    <n v="7"/>
    <x v="1"/>
    <x v="7"/>
  </r>
  <r>
    <x v="36"/>
    <x v="6"/>
    <s v="D4938001"/>
    <s v="D4938001"/>
    <n v="30075659"/>
    <s v="Recolocado"/>
    <n v="0"/>
    <n v="0"/>
    <n v="0"/>
    <n v="0"/>
    <x v="3"/>
    <x v="1"/>
    <n v="26"/>
    <x v="3"/>
    <x v="3"/>
    <x v="0"/>
    <n v="36568"/>
    <n v="999"/>
    <x v="6"/>
    <n v="999"/>
    <x v="7"/>
    <x v="1"/>
    <n v="35677"/>
    <n v="2.8001233287552205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6"/>
    <x v="6"/>
    <s v="D4939001"/>
    <s v="D4939001"/>
    <n v="30076026"/>
    <s v="Recolocado"/>
    <n v="0"/>
    <n v="0"/>
    <n v="0"/>
    <n v="0"/>
    <x v="3"/>
    <x v="1"/>
    <n v="23"/>
    <x v="4"/>
    <x v="3"/>
    <x v="0"/>
    <n v="26874"/>
    <n v="499"/>
    <x v="7"/>
    <n v="999"/>
    <x v="7"/>
    <x v="1"/>
    <n v="25483"/>
    <n v="1.958168190558411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6"/>
    <x v="6"/>
    <s v="D4940001"/>
    <s v="D4940001"/>
    <n v="30075277"/>
    <s v="Recolocado"/>
    <n v="1"/>
    <n v="0"/>
    <n v="0"/>
    <n v="0"/>
    <x v="3"/>
    <x v="1"/>
    <n v="22"/>
    <x v="4"/>
    <x v="3"/>
    <x v="0"/>
    <n v="38297"/>
    <n v="1650"/>
    <x v="3"/>
    <n v="1274.45"/>
    <x v="3"/>
    <x v="3"/>
    <n v="38057"/>
    <n v="4.3356018603673434E-2"/>
    <x v="1"/>
    <s v="NULL"/>
    <x v="0"/>
    <n v="4011.37"/>
    <x v="7"/>
    <n v="71"/>
    <x v="7"/>
    <n v="0"/>
    <x v="0"/>
    <n v="1000"/>
    <x v="3"/>
    <n v="0.95350000000000001"/>
    <x v="4"/>
    <x v="0"/>
    <x v="11"/>
    <n v="0"/>
    <x v="2"/>
    <x v="0"/>
  </r>
  <r>
    <x v="36"/>
    <x v="6"/>
    <s v="D4941001"/>
    <s v="D4941001"/>
    <n v="30074782"/>
    <s v="Recolocado"/>
    <n v="0"/>
    <n v="0"/>
    <n v="0"/>
    <n v="0"/>
    <x v="3"/>
    <x v="1"/>
    <n v="44"/>
    <x v="7"/>
    <x v="5"/>
    <x v="1"/>
    <n v="35767"/>
    <n v="1800"/>
    <x v="3"/>
    <n v="1194.69"/>
    <x v="6"/>
    <x v="1"/>
    <n v="35677"/>
    <n v="5.0452672590184156E-2"/>
    <x v="3"/>
    <s v="NULL"/>
    <x v="2"/>
    <n v="1210.55"/>
    <x v="4"/>
    <n v="2645"/>
    <x v="3"/>
    <n v="1210.55"/>
    <x v="2"/>
    <s v="NULL"/>
    <x v="1"/>
    <s v="NULL"/>
    <x v="1"/>
    <x v="0"/>
    <x v="1"/>
    <n v="12"/>
    <x v="1"/>
    <x v="1"/>
  </r>
  <r>
    <x v="36"/>
    <x v="6"/>
    <s v="D4942001"/>
    <s v="D4942001"/>
    <n v="30074388"/>
    <s v="Recolocado"/>
    <n v="0"/>
    <n v="0"/>
    <n v="0"/>
    <n v="0"/>
    <x v="3"/>
    <x v="1"/>
    <n v="32"/>
    <x v="6"/>
    <x v="3"/>
    <x v="2"/>
    <n v="33778"/>
    <n v="1500"/>
    <x v="1"/>
    <n v="1222.8399999999999"/>
    <x v="3"/>
    <x v="3"/>
    <n v="33388"/>
    <n v="4.4926320833832516E-2"/>
    <x v="1"/>
    <s v="NULL"/>
    <x v="2"/>
    <n v="3777.5"/>
    <x v="5"/>
    <n v="123"/>
    <x v="3"/>
    <n v="0"/>
    <x v="0"/>
    <s v="NULL"/>
    <x v="1"/>
    <s v="NULL"/>
    <x v="1"/>
    <x v="11"/>
    <x v="2"/>
    <n v="0"/>
    <x v="7"/>
    <x v="0"/>
  </r>
  <r>
    <x v="36"/>
    <x v="6"/>
    <s v="D4943001"/>
    <s v="D4943001"/>
    <n v="30077025"/>
    <s v="Recolocado"/>
    <n v="0"/>
    <n v="0"/>
    <n v="0"/>
    <n v="0"/>
    <x v="3"/>
    <x v="1"/>
    <n v="51"/>
    <x v="5"/>
    <x v="3"/>
    <x v="1"/>
    <n v="31971"/>
    <n v="499"/>
    <x v="7"/>
    <n v="999"/>
    <x v="7"/>
    <x v="1"/>
    <n v="30580"/>
    <n v="1.631785480706344E-2"/>
    <x v="7"/>
    <s v="NULL"/>
    <x v="3"/>
    <n v="363"/>
    <x v="6"/>
    <n v="26"/>
    <x v="4"/>
    <n v="0"/>
    <x v="0"/>
    <s v="NULL"/>
    <x v="1"/>
    <s v="NULL"/>
    <x v="1"/>
    <x v="7"/>
    <x v="8"/>
    <n v="0"/>
    <x v="10"/>
    <x v="0"/>
  </r>
  <r>
    <x v="36"/>
    <x v="6"/>
    <s v="D4950001"/>
    <s v="D4950001"/>
    <n v="30072786"/>
    <s v="Recolocado"/>
    <n v="0"/>
    <n v="0"/>
    <n v="0"/>
    <n v="0"/>
    <x v="3"/>
    <x v="1"/>
    <n v="52"/>
    <x v="5"/>
    <x v="5"/>
    <x v="1"/>
    <n v="51675"/>
    <n v="0"/>
    <x v="2"/>
    <n v="406.13"/>
    <x v="7"/>
    <x v="0"/>
    <n v="51675"/>
    <n v="0"/>
    <x v="4"/>
    <s v="NULL"/>
    <x v="0"/>
    <n v="4228.18"/>
    <x v="7"/>
    <n v="0"/>
    <x v="0"/>
    <n v="0"/>
    <x v="0"/>
    <n v="1750"/>
    <x v="5"/>
    <n v="0.30399999999999999"/>
    <x v="11"/>
    <x v="11"/>
    <x v="3"/>
    <n v="0"/>
    <x v="0"/>
    <x v="0"/>
  </r>
  <r>
    <x v="36"/>
    <x v="6"/>
    <s v="D4979001"/>
    <s v="D4979001"/>
    <n v="30073106"/>
    <s v="Recolocado"/>
    <n v="0"/>
    <n v="0"/>
    <n v="0"/>
    <n v="0"/>
    <x v="3"/>
    <x v="1"/>
    <n v="33"/>
    <x v="6"/>
    <x v="3"/>
    <x v="2"/>
    <n v="47691"/>
    <n v="1500"/>
    <x v="1"/>
    <n v="1583.13"/>
    <x v="4"/>
    <x v="4"/>
    <n v="47301"/>
    <n v="3.171180313312615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6"/>
    <x v="6"/>
    <s v="D4980001"/>
    <s v="D4980001"/>
    <n v="30070664"/>
    <s v="Recolocado"/>
    <n v="0"/>
    <n v="0"/>
    <n v="0"/>
    <n v="0"/>
    <x v="3"/>
    <x v="1"/>
    <n v="37"/>
    <x v="1"/>
    <x v="3"/>
    <x v="1"/>
    <n v="36367"/>
    <n v="1200"/>
    <x v="1"/>
    <n v="993.51"/>
    <x v="7"/>
    <x v="1"/>
    <n v="35677"/>
    <n v="3.363511506012276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6"/>
    <x v="6"/>
    <s v="D4981001"/>
    <s v="D4981001"/>
    <n v="30076791"/>
    <s v="Recolocado"/>
    <n v="1"/>
    <n v="0"/>
    <n v="0"/>
    <n v="0"/>
    <x v="3"/>
    <x v="1"/>
    <n v="30"/>
    <x v="3"/>
    <x v="3"/>
    <x v="0"/>
    <n v="38225"/>
    <n v="1500"/>
    <x v="1"/>
    <n v="1273.98"/>
    <x v="3"/>
    <x v="5"/>
    <n v="37835"/>
    <n v="3.9645830580150657E-2"/>
    <x v="2"/>
    <s v="NULL"/>
    <x v="2"/>
    <n v="1076.6500000000001"/>
    <x v="4"/>
    <n v="1240"/>
    <x v="3"/>
    <n v="1076.6500000000001"/>
    <x v="2"/>
    <s v="NULL"/>
    <x v="1"/>
    <s v="NULL"/>
    <x v="1"/>
    <x v="12"/>
    <x v="1"/>
    <n v="3"/>
    <x v="1"/>
    <x v="8"/>
  </r>
  <r>
    <x v="36"/>
    <x v="6"/>
    <s v="D4989001"/>
    <s v="D4989001"/>
    <n v="30075631"/>
    <s v="Recolocado"/>
    <n v="0"/>
    <n v="0"/>
    <n v="0"/>
    <n v="1"/>
    <x v="0"/>
    <x v="1"/>
    <n v="60"/>
    <x v="8"/>
    <x v="1"/>
    <x v="1"/>
    <n v="36431"/>
    <n v="0"/>
    <x v="2"/>
    <n v="1633.12"/>
    <x v="4"/>
    <x v="0"/>
    <n v="36431"/>
    <n v="0"/>
    <x v="4"/>
    <s v="NULL"/>
    <x v="0"/>
    <n v="21371.62"/>
    <x v="0"/>
    <n v="0"/>
    <x v="0"/>
    <n v="0"/>
    <x v="0"/>
    <n v="16058"/>
    <x v="4"/>
    <n v="0.65239999999999998"/>
    <x v="3"/>
    <x v="0"/>
    <x v="0"/>
    <n v="0"/>
    <x v="0"/>
    <x v="0"/>
  </r>
  <r>
    <x v="36"/>
    <x v="6"/>
    <s v="D4999001"/>
    <s v="D4999001"/>
    <n v="30073154"/>
    <s v="Recolocado"/>
    <n v="0"/>
    <n v="0"/>
    <n v="0"/>
    <n v="0"/>
    <x v="3"/>
    <x v="1"/>
    <n v="35"/>
    <x v="6"/>
    <x v="3"/>
    <x v="2"/>
    <n v="44907"/>
    <n v="1500"/>
    <x v="1"/>
    <n v="1496.68"/>
    <x v="1"/>
    <x v="3"/>
    <n v="44517"/>
    <n v="3.369499292405148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6"/>
    <x v="6"/>
    <s v="D5000001"/>
    <s v="D5000001"/>
    <n v="30074244"/>
    <s v="Recolocado"/>
    <n v="0"/>
    <n v="0"/>
    <n v="0"/>
    <n v="0"/>
    <x v="3"/>
    <x v="1"/>
    <n v="61"/>
    <x v="2"/>
    <x v="3"/>
    <x v="1"/>
    <n v="30970"/>
    <n v="1500"/>
    <x v="1"/>
    <n v="1125.3599999999999"/>
    <x v="6"/>
    <x v="7"/>
    <n v="30580"/>
    <n v="4.9051667756703728E-2"/>
    <x v="1"/>
    <s v="NULL"/>
    <x v="2"/>
    <n v="713.83"/>
    <x v="3"/>
    <n v="477"/>
    <x v="3"/>
    <n v="713.83"/>
    <x v="5"/>
    <n v="713.83"/>
    <x v="3"/>
    <n v="1"/>
    <x v="4"/>
    <x v="0"/>
    <x v="1"/>
    <n v="12"/>
    <x v="1"/>
    <x v="1"/>
  </r>
  <r>
    <x v="36"/>
    <x v="6"/>
    <s v="D5001001"/>
    <s v="D5001001"/>
    <n v="30077234"/>
    <s v="Recolocado"/>
    <n v="0"/>
    <n v="0"/>
    <n v="0"/>
    <n v="0"/>
    <x v="3"/>
    <x v="1"/>
    <n v="49"/>
    <x v="0"/>
    <x v="3"/>
    <x v="3"/>
    <n v="31971"/>
    <n v="499"/>
    <x v="7"/>
    <n v="999"/>
    <x v="7"/>
    <x v="1"/>
    <n v="30580"/>
    <n v="1.631785480706344E-2"/>
    <x v="7"/>
    <s v="NULL"/>
    <x v="2"/>
    <n v="3161.72"/>
    <x v="5"/>
    <n v="158"/>
    <x v="3"/>
    <n v="0"/>
    <x v="0"/>
    <s v="NULL"/>
    <x v="1"/>
    <s v="NULL"/>
    <x v="1"/>
    <x v="0"/>
    <x v="6"/>
    <n v="0"/>
    <x v="8"/>
    <x v="0"/>
  </r>
  <r>
    <x v="36"/>
    <x v="6"/>
    <s v="D5002001"/>
    <s v="D5002001"/>
    <n v="30077114"/>
    <s v="Recolocado"/>
    <n v="0"/>
    <n v="0"/>
    <n v="0"/>
    <n v="0"/>
    <x v="3"/>
    <x v="1"/>
    <n v="36"/>
    <x v="1"/>
    <x v="3"/>
    <x v="0"/>
    <n v="39042"/>
    <n v="1800"/>
    <x v="3"/>
    <n v="1301.21"/>
    <x v="2"/>
    <x v="3"/>
    <n v="38952"/>
    <n v="4.6210720887245843E-2"/>
    <x v="1"/>
    <s v="NULL"/>
    <x v="2"/>
    <n v="2622.22"/>
    <x v="2"/>
    <n v="1334"/>
    <x v="3"/>
    <n v="2622.22"/>
    <x v="6"/>
    <s v="NULL"/>
    <x v="1"/>
    <s v="NULL"/>
    <x v="1"/>
    <x v="0"/>
    <x v="1"/>
    <n v="12"/>
    <x v="1"/>
    <x v="1"/>
  </r>
  <r>
    <x v="36"/>
    <x v="6"/>
    <s v="D5003001"/>
    <s v="D5003001"/>
    <n v="30073435"/>
    <s v="Recolocado"/>
    <n v="0"/>
    <n v="0"/>
    <n v="0"/>
    <n v="0"/>
    <x v="3"/>
    <x v="1"/>
    <n v="22"/>
    <x v="4"/>
    <x v="3"/>
    <x v="2"/>
    <n v="47691"/>
    <n v="1500"/>
    <x v="1"/>
    <n v="1589.46"/>
    <x v="4"/>
    <x v="4"/>
    <n v="47301"/>
    <n v="3.1711803133126153E-2"/>
    <x v="2"/>
    <s v="NULL"/>
    <x v="0"/>
    <n v="2000"/>
    <x v="4"/>
    <n v="0"/>
    <x v="0"/>
    <n v="0"/>
    <x v="0"/>
    <s v="NULL"/>
    <x v="1"/>
    <s v="NULL"/>
    <x v="1"/>
    <x v="0"/>
    <x v="0"/>
    <n v="0"/>
    <x v="0"/>
    <x v="0"/>
  </r>
  <r>
    <x v="36"/>
    <x v="6"/>
    <s v="D5004001"/>
    <s v="D5004001"/>
    <n v="30076668"/>
    <s v="Recolocado"/>
    <n v="0"/>
    <n v="0"/>
    <n v="0"/>
    <n v="0"/>
    <x v="3"/>
    <x v="1"/>
    <n v="23"/>
    <x v="4"/>
    <x v="3"/>
    <x v="2"/>
    <n v="36855"/>
    <n v="2000"/>
    <x v="3"/>
    <n v="1224.94"/>
    <x v="3"/>
    <x v="5"/>
    <n v="36965"/>
    <n v="5.4105234681455429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6"/>
    <x v="6"/>
    <s v="D5005001"/>
    <s v="D5005001"/>
    <n v="30077057"/>
    <s v="Recolocado"/>
    <n v="0"/>
    <n v="0"/>
    <n v="0"/>
    <n v="0"/>
    <x v="3"/>
    <x v="1"/>
    <n v="27"/>
    <x v="3"/>
    <x v="3"/>
    <x v="0"/>
    <n v="36367"/>
    <n v="1200"/>
    <x v="1"/>
    <n v="993.51"/>
    <x v="7"/>
    <x v="1"/>
    <n v="35677"/>
    <n v="3.363511506012276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6"/>
    <x v="6"/>
    <s v="D5006001"/>
    <s v="D5006001"/>
    <n v="30074239"/>
    <s v="Recolocado"/>
    <n v="0"/>
    <n v="0"/>
    <n v="0"/>
    <n v="0"/>
    <x v="3"/>
    <x v="1"/>
    <n v="23"/>
    <x v="4"/>
    <x v="3"/>
    <x v="2"/>
    <n v="41778"/>
    <n v="1500"/>
    <x v="1"/>
    <n v="323.14"/>
    <x v="7"/>
    <x v="4"/>
    <n v="41388"/>
    <n v="3.6242389098289363E-2"/>
    <x v="2"/>
    <s v="NULL"/>
    <x v="3"/>
    <n v="1293.98"/>
    <x v="4"/>
    <n v="20"/>
    <x v="4"/>
    <n v="0"/>
    <x v="0"/>
    <n v="1660.61"/>
    <x v="5"/>
    <n v="0.61819999999999997"/>
    <x v="3"/>
    <x v="10"/>
    <x v="11"/>
    <n v="0"/>
    <x v="0"/>
    <x v="0"/>
  </r>
  <r>
    <x v="36"/>
    <x v="6"/>
    <s v="D5025001"/>
    <s v="D5025001"/>
    <n v="30075912"/>
    <s v="Recolocado"/>
    <n v="1"/>
    <n v="0"/>
    <n v="0"/>
    <n v="0"/>
    <x v="3"/>
    <x v="1"/>
    <n v="22"/>
    <x v="4"/>
    <x v="3"/>
    <x v="2"/>
    <n v="53849"/>
    <n v="0"/>
    <x v="2"/>
    <n v="1771.37"/>
    <x v="4"/>
    <x v="0"/>
    <n v="53849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6"/>
    <x v="6"/>
    <s v="D5033001"/>
    <s v="D5033001"/>
    <n v="30074882"/>
    <s v="Recolocado"/>
    <n v="0"/>
    <n v="0"/>
    <n v="0"/>
    <n v="0"/>
    <x v="3"/>
    <x v="1"/>
    <n v="24"/>
    <x v="4"/>
    <x v="3"/>
    <x v="2"/>
    <n v="36568"/>
    <n v="999"/>
    <x v="6"/>
    <n v="999"/>
    <x v="7"/>
    <x v="1"/>
    <n v="35677"/>
    <n v="2.8001233287552205E-2"/>
    <x v="6"/>
    <s v="NULL"/>
    <x v="2"/>
    <n v="420.52"/>
    <x v="6"/>
    <n v="1161"/>
    <x v="3"/>
    <n v="420.52"/>
    <x v="0"/>
    <s v="NULL"/>
    <x v="1"/>
    <s v="NULL"/>
    <x v="1"/>
    <x v="0"/>
    <x v="1"/>
    <n v="12"/>
    <x v="1"/>
    <x v="1"/>
  </r>
  <r>
    <x v="36"/>
    <x v="6"/>
    <s v="D5034001"/>
    <s v="D5034001"/>
    <n v="30075756"/>
    <s v="Recolocado"/>
    <n v="1"/>
    <n v="0"/>
    <n v="0"/>
    <n v="0"/>
    <x v="3"/>
    <x v="1"/>
    <n v="22"/>
    <x v="4"/>
    <x v="3"/>
    <x v="2"/>
    <n v="46603"/>
    <n v="1500"/>
    <x v="1"/>
    <n v="1557.06"/>
    <x v="4"/>
    <x v="4"/>
    <n v="46213"/>
    <n v="3.245839915175383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6"/>
    <x v="6"/>
    <s v="D5059001"/>
    <s v="D5059001"/>
    <n v="30076606"/>
    <s v="Recolocado"/>
    <n v="0"/>
    <n v="0"/>
    <n v="0"/>
    <n v="0"/>
    <x v="3"/>
    <x v="1"/>
    <n v="34"/>
    <x v="6"/>
    <x v="5"/>
    <x v="3"/>
    <n v="36568"/>
    <n v="999"/>
    <x v="6"/>
    <n v="999"/>
    <x v="7"/>
    <x v="1"/>
    <n v="35677"/>
    <n v="2.8001233287552205E-2"/>
    <x v="6"/>
    <s v="NULL"/>
    <x v="0"/>
    <n v="5759.91"/>
    <x v="0"/>
    <n v="0"/>
    <x v="0"/>
    <n v="0"/>
    <x v="0"/>
    <s v="NULL"/>
    <x v="1"/>
    <s v="NULL"/>
    <x v="1"/>
    <x v="8"/>
    <x v="10"/>
    <n v="0"/>
    <x v="0"/>
    <x v="0"/>
  </r>
  <r>
    <x v="36"/>
    <x v="6"/>
    <s v="D5060001"/>
    <s v="D5060001"/>
    <n v="30074424"/>
    <s v="Recolocado"/>
    <n v="0"/>
    <n v="0"/>
    <n v="0"/>
    <n v="0"/>
    <x v="3"/>
    <x v="1"/>
    <n v="27"/>
    <x v="3"/>
    <x v="3"/>
    <x v="2"/>
    <n v="41664"/>
    <n v="999"/>
    <x v="6"/>
    <n v="999"/>
    <x v="7"/>
    <x v="1"/>
    <n v="40773"/>
    <n v="2.4501508351114708E-2"/>
    <x v="6"/>
    <s v="NULL"/>
    <x v="2"/>
    <n v="239.53"/>
    <x v="6"/>
    <n v="1857"/>
    <x v="3"/>
    <n v="239.53"/>
    <x v="0"/>
    <s v="NULL"/>
    <x v="1"/>
    <s v="NULL"/>
    <x v="1"/>
    <x v="5"/>
    <x v="1"/>
    <n v="5"/>
    <x v="1"/>
    <x v="12"/>
  </r>
  <r>
    <x v="36"/>
    <x v="6"/>
    <s v="D5061001"/>
    <s v="D5061001"/>
    <n v="30074913"/>
    <s v="Recolocado"/>
    <n v="0"/>
    <n v="0"/>
    <n v="0"/>
    <n v="0"/>
    <x v="3"/>
    <x v="1"/>
    <n v="29"/>
    <x v="3"/>
    <x v="3"/>
    <x v="0"/>
    <n v="35448"/>
    <n v="1500"/>
    <x v="1"/>
    <n v="1285.24"/>
    <x v="3"/>
    <x v="7"/>
    <n v="35058"/>
    <n v="4.278623994523361E-2"/>
    <x v="1"/>
    <s v="NULL"/>
    <x v="0"/>
    <n v="6333.17"/>
    <x v="0"/>
    <n v="0"/>
    <x v="0"/>
    <n v="0"/>
    <x v="0"/>
    <n v="1500"/>
    <x v="5"/>
    <n v="0.88880000000000003"/>
    <x v="8"/>
    <x v="7"/>
    <x v="6"/>
    <n v="0"/>
    <x v="0"/>
    <x v="0"/>
  </r>
  <r>
    <x v="36"/>
    <x v="6"/>
    <s v="D5062001"/>
    <s v="D5062001"/>
    <n v="30077403"/>
    <s v="Recolocado"/>
    <n v="0"/>
    <n v="0"/>
    <n v="0"/>
    <n v="0"/>
    <x v="3"/>
    <x v="1"/>
    <n v="26"/>
    <x v="3"/>
    <x v="5"/>
    <x v="2"/>
    <n v="26874"/>
    <n v="499"/>
    <x v="7"/>
    <n v="999"/>
    <x v="7"/>
    <x v="1"/>
    <n v="25483"/>
    <n v="1.9581681905584115E-2"/>
    <x v="7"/>
    <s v="NULL"/>
    <x v="4"/>
    <n v="3711"/>
    <x v="5"/>
    <n v="40"/>
    <x v="5"/>
    <n v="0"/>
    <x v="0"/>
    <n v="1000"/>
    <x v="3"/>
    <n v="1"/>
    <x v="4"/>
    <x v="0"/>
    <x v="8"/>
    <n v="0"/>
    <x v="0"/>
    <x v="0"/>
  </r>
  <r>
    <x v="36"/>
    <x v="6"/>
    <s v="D5068001"/>
    <s v="D5068001"/>
    <n v="30075813"/>
    <s v="Recolocado"/>
    <n v="0"/>
    <n v="0"/>
    <n v="0"/>
    <n v="0"/>
    <x v="3"/>
    <x v="1"/>
    <n v="27"/>
    <x v="3"/>
    <x v="3"/>
    <x v="0"/>
    <n v="31971"/>
    <n v="499"/>
    <x v="7"/>
    <n v="999"/>
    <x v="7"/>
    <x v="1"/>
    <n v="30580"/>
    <n v="1.631785480706344E-2"/>
    <x v="7"/>
    <s v="NULL"/>
    <x v="6"/>
    <n v="505"/>
    <x v="3"/>
    <n v="103"/>
    <x v="6"/>
    <n v="0"/>
    <x v="0"/>
    <s v="NULL"/>
    <x v="1"/>
    <s v="NULL"/>
    <x v="1"/>
    <x v="9"/>
    <x v="4"/>
    <n v="0"/>
    <x v="6"/>
    <x v="0"/>
  </r>
  <r>
    <x v="36"/>
    <x v="6"/>
    <s v="D5069001"/>
    <s v="D5069001"/>
    <n v="30077564"/>
    <s v="Recolocado"/>
    <n v="0"/>
    <n v="0"/>
    <n v="0"/>
    <n v="0"/>
    <x v="3"/>
    <x v="1"/>
    <n v="33"/>
    <x v="6"/>
    <x v="3"/>
    <x v="2"/>
    <n v="36368"/>
    <n v="1199"/>
    <x v="1"/>
    <n v="993.54"/>
    <x v="7"/>
    <x v="1"/>
    <n v="35677"/>
    <n v="3.360708579757266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6"/>
    <x v="6"/>
    <s v="D5070001"/>
    <s v="D5070001"/>
    <n v="30076217"/>
    <s v="Recolocado"/>
    <n v="0"/>
    <n v="0"/>
    <n v="0"/>
    <n v="0"/>
    <x v="3"/>
    <x v="1"/>
    <n v="25"/>
    <x v="4"/>
    <x v="3"/>
    <x v="2"/>
    <n v="31971"/>
    <n v="499"/>
    <x v="7"/>
    <n v="999"/>
    <x v="7"/>
    <x v="1"/>
    <n v="30580"/>
    <n v="1.631785480706344E-2"/>
    <x v="7"/>
    <s v="NULL"/>
    <x v="2"/>
    <n v="921.88"/>
    <x v="3"/>
    <n v="341"/>
    <x v="3"/>
    <n v="902.27"/>
    <x v="5"/>
    <s v="NULL"/>
    <x v="1"/>
    <s v="NULL"/>
    <x v="1"/>
    <x v="0"/>
    <x v="1"/>
    <n v="8"/>
    <x v="1"/>
    <x v="1"/>
  </r>
  <r>
    <x v="36"/>
    <x v="6"/>
    <s v="D5071001"/>
    <s v="D5071001"/>
    <n v="30075915"/>
    <s v="Recolocado"/>
    <n v="0"/>
    <n v="0"/>
    <n v="0"/>
    <n v="0"/>
    <x v="3"/>
    <x v="1"/>
    <n v="39"/>
    <x v="1"/>
    <x v="3"/>
    <x v="1"/>
    <n v="36568"/>
    <n v="999"/>
    <x v="6"/>
    <n v="999"/>
    <x v="7"/>
    <x v="1"/>
    <n v="35677"/>
    <n v="2.8001233287552205E-2"/>
    <x v="6"/>
    <s v="NULL"/>
    <x v="0"/>
    <n v="10298.85"/>
    <x v="0"/>
    <n v="0"/>
    <x v="0"/>
    <n v="0"/>
    <x v="0"/>
    <n v="3498.34"/>
    <x v="6"/>
    <n v="1"/>
    <x v="4"/>
    <x v="0"/>
    <x v="0"/>
    <n v="0"/>
    <x v="0"/>
    <x v="0"/>
  </r>
  <r>
    <x v="36"/>
    <x v="6"/>
    <s v="D5072001"/>
    <s v="D5072001"/>
    <n v="30074604"/>
    <s v="Recolocado"/>
    <n v="1"/>
    <n v="0"/>
    <n v="0"/>
    <n v="0"/>
    <x v="3"/>
    <x v="1"/>
    <n v="32"/>
    <x v="6"/>
    <x v="3"/>
    <x v="0"/>
    <n v="48504"/>
    <n v="1800"/>
    <x v="3"/>
    <n v="1616.56"/>
    <x v="4"/>
    <x v="2"/>
    <n v="48414"/>
    <n v="3.717932829346883E-2"/>
    <x v="2"/>
    <s v="NULL"/>
    <x v="2"/>
    <n v="1601.48"/>
    <x v="4"/>
    <n v="1325"/>
    <x v="3"/>
    <n v="1601.48"/>
    <x v="2"/>
    <s v="NULL"/>
    <x v="1"/>
    <s v="NULL"/>
    <x v="1"/>
    <x v="0"/>
    <x v="1"/>
    <n v="12"/>
    <x v="1"/>
    <x v="1"/>
  </r>
  <r>
    <x v="36"/>
    <x v="6"/>
    <s v="D5073001"/>
    <s v="D5073001"/>
    <n v="30077330"/>
    <s v="Recolocado"/>
    <n v="0"/>
    <n v="0"/>
    <n v="0"/>
    <n v="0"/>
    <x v="3"/>
    <x v="1"/>
    <n v="40"/>
    <x v="1"/>
    <x v="5"/>
    <x v="0"/>
    <n v="31971"/>
    <n v="499"/>
    <x v="7"/>
    <n v="999"/>
    <x v="7"/>
    <x v="1"/>
    <n v="30580"/>
    <n v="1.631785480706344E-2"/>
    <x v="7"/>
    <s v="NULL"/>
    <x v="0"/>
    <n v="2500"/>
    <x v="2"/>
    <n v="0"/>
    <x v="0"/>
    <n v="0"/>
    <x v="0"/>
    <n v="4690.37"/>
    <x v="7"/>
    <n v="0.52390000000000003"/>
    <x v="2"/>
    <x v="10"/>
    <x v="12"/>
    <n v="0"/>
    <x v="0"/>
    <x v="0"/>
  </r>
  <r>
    <x v="36"/>
    <x v="6"/>
    <s v="D5074001"/>
    <s v="D5074001"/>
    <n v="30077501"/>
    <s v="Recolocado"/>
    <n v="0"/>
    <n v="0"/>
    <n v="0"/>
    <n v="0"/>
    <x v="3"/>
    <x v="1"/>
    <n v="31"/>
    <x v="6"/>
    <x v="3"/>
    <x v="1"/>
    <n v="31971"/>
    <n v="499"/>
    <x v="7"/>
    <n v="999"/>
    <x v="7"/>
    <x v="1"/>
    <n v="30580"/>
    <n v="1.631785480706344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6"/>
    <x v="6"/>
    <s v="D5075001"/>
    <s v="D5075001"/>
    <n v="30077185"/>
    <s v="Recolocado"/>
    <n v="0"/>
    <n v="0"/>
    <n v="0"/>
    <n v="0"/>
    <x v="3"/>
    <x v="1"/>
    <n v="32"/>
    <x v="6"/>
    <x v="5"/>
    <x v="2"/>
    <n v="31971"/>
    <n v="499"/>
    <x v="7"/>
    <n v="999"/>
    <x v="7"/>
    <x v="1"/>
    <n v="30580"/>
    <n v="1.631785480706344E-2"/>
    <x v="7"/>
    <s v="NULL"/>
    <x v="2"/>
    <n v="4070"/>
    <x v="7"/>
    <n v="695"/>
    <x v="3"/>
    <n v="1554.56"/>
    <x v="2"/>
    <s v="NULL"/>
    <x v="1"/>
    <s v="NULL"/>
    <x v="1"/>
    <x v="11"/>
    <x v="7"/>
    <n v="4"/>
    <x v="0"/>
    <x v="2"/>
  </r>
  <r>
    <x v="36"/>
    <x v="6"/>
    <s v="D5076001"/>
    <s v="D5076001"/>
    <n v="30077600"/>
    <s v="Recolocado"/>
    <n v="0"/>
    <n v="0"/>
    <n v="0"/>
    <n v="0"/>
    <x v="3"/>
    <x v="1"/>
    <n v="32"/>
    <x v="6"/>
    <x v="5"/>
    <x v="2"/>
    <n v="31971"/>
    <n v="499"/>
    <x v="7"/>
    <n v="999"/>
    <x v="7"/>
    <x v="1"/>
    <n v="30580"/>
    <n v="1.631785480706344E-2"/>
    <x v="7"/>
    <s v="NULL"/>
    <x v="2"/>
    <n v="1310.44"/>
    <x v="4"/>
    <n v="255"/>
    <x v="3"/>
    <n v="971.1"/>
    <x v="5"/>
    <s v="NULL"/>
    <x v="1"/>
    <s v="NULL"/>
    <x v="1"/>
    <x v="0"/>
    <x v="4"/>
    <n v="5"/>
    <x v="6"/>
    <x v="1"/>
  </r>
  <r>
    <x v="36"/>
    <x v="6"/>
    <s v="D5077001"/>
    <s v="D5077001"/>
    <n v="30076894"/>
    <s v="Recolocado"/>
    <n v="0"/>
    <n v="0"/>
    <n v="0"/>
    <n v="0"/>
    <x v="3"/>
    <x v="1"/>
    <n v="25"/>
    <x v="4"/>
    <x v="3"/>
    <x v="0"/>
    <n v="36568"/>
    <n v="999"/>
    <x v="6"/>
    <n v="999"/>
    <x v="7"/>
    <x v="1"/>
    <n v="35677"/>
    <n v="2.8001233287552205E-2"/>
    <x v="6"/>
    <s v="NULL"/>
    <x v="0"/>
    <n v="1242.31"/>
    <x v="4"/>
    <n v="0"/>
    <x v="0"/>
    <n v="0"/>
    <x v="0"/>
    <n v="1242.31"/>
    <x v="5"/>
    <n v="1"/>
    <x v="4"/>
    <x v="10"/>
    <x v="12"/>
    <n v="0"/>
    <x v="0"/>
    <x v="0"/>
  </r>
  <r>
    <x v="36"/>
    <x v="6"/>
    <s v="D5078001"/>
    <s v="D5078001"/>
    <n v="30076651"/>
    <s v="Recolocado"/>
    <n v="0"/>
    <n v="0"/>
    <n v="0"/>
    <n v="0"/>
    <x v="3"/>
    <x v="1"/>
    <n v="27"/>
    <x v="3"/>
    <x v="5"/>
    <x v="0"/>
    <n v="41564"/>
    <n v="1099"/>
    <x v="1"/>
    <n v="996.6"/>
    <x v="7"/>
    <x v="1"/>
    <n v="40773"/>
    <n v="2.6954111789664729E-2"/>
    <x v="6"/>
    <s v="NULL"/>
    <x v="2"/>
    <n v="593.92999999999995"/>
    <x v="3"/>
    <n v="495"/>
    <x v="3"/>
    <n v="593.92999999999995"/>
    <x v="5"/>
    <s v="NULL"/>
    <x v="1"/>
    <s v="NULL"/>
    <x v="1"/>
    <x v="0"/>
    <x v="1"/>
    <n v="12"/>
    <x v="1"/>
    <x v="1"/>
  </r>
  <r>
    <x v="36"/>
    <x v="6"/>
    <s v="D5088001"/>
    <s v="D5088001"/>
    <n v="30077386"/>
    <s v="Recolocado"/>
    <n v="0"/>
    <n v="0"/>
    <n v="0"/>
    <n v="0"/>
    <x v="3"/>
    <x v="1"/>
    <n v="41"/>
    <x v="7"/>
    <x v="3"/>
    <x v="1"/>
    <n v="26874"/>
    <n v="499"/>
    <x v="7"/>
    <n v="999"/>
    <x v="7"/>
    <x v="1"/>
    <n v="25483"/>
    <n v="1.958168190558411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6"/>
    <x v="6"/>
    <s v="D5089001"/>
    <s v="D5089001"/>
    <n v="30078035"/>
    <s v="Recolocado"/>
    <n v="0"/>
    <n v="0"/>
    <n v="0"/>
    <n v="0"/>
    <x v="3"/>
    <x v="1"/>
    <n v="37"/>
    <x v="1"/>
    <x v="3"/>
    <x v="2"/>
    <n v="36568"/>
    <n v="999"/>
    <x v="6"/>
    <n v="999"/>
    <x v="7"/>
    <x v="1"/>
    <n v="35677"/>
    <n v="2.8001233287552205E-2"/>
    <x v="6"/>
    <s v="NULL"/>
    <x v="0"/>
    <n v="6065.91"/>
    <x v="0"/>
    <n v="0"/>
    <x v="0"/>
    <n v="0"/>
    <x v="0"/>
    <n v="7811.83"/>
    <x v="4"/>
    <n v="0.99409999999999998"/>
    <x v="4"/>
    <x v="11"/>
    <x v="3"/>
    <n v="0"/>
    <x v="0"/>
    <x v="0"/>
  </r>
  <r>
    <x v="36"/>
    <x v="6"/>
    <s v="D5090001"/>
    <s v="D5090001"/>
    <n v="30078313"/>
    <s v="Recolocado"/>
    <n v="0"/>
    <n v="0"/>
    <n v="0"/>
    <n v="0"/>
    <x v="3"/>
    <x v="1"/>
    <n v="27"/>
    <x v="3"/>
    <x v="3"/>
    <x v="0"/>
    <n v="45669"/>
    <n v="1500"/>
    <x v="1"/>
    <n v="1524.91"/>
    <x v="4"/>
    <x v="3"/>
    <n v="45279"/>
    <n v="3.312794010468429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6"/>
    <x v="6"/>
    <s v="D5091001"/>
    <s v="D5091001"/>
    <n v="30076243"/>
    <s v="Recolocado"/>
    <n v="0"/>
    <n v="0"/>
    <n v="0"/>
    <n v="0"/>
    <x v="3"/>
    <x v="1"/>
    <n v="33"/>
    <x v="6"/>
    <x v="3"/>
    <x v="0"/>
    <n v="31971"/>
    <n v="499"/>
    <x v="7"/>
    <n v="999"/>
    <x v="7"/>
    <x v="1"/>
    <n v="30580"/>
    <n v="1.631785480706344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6"/>
    <x v="6"/>
    <s v="D5092001"/>
    <s v="D5092001"/>
    <n v="30077999"/>
    <s v="Recolocado"/>
    <n v="0"/>
    <n v="0"/>
    <n v="0"/>
    <n v="0"/>
    <x v="3"/>
    <x v="1"/>
    <n v="24"/>
    <x v="4"/>
    <x v="3"/>
    <x v="2"/>
    <n v="26874"/>
    <n v="499"/>
    <x v="7"/>
    <n v="999"/>
    <x v="7"/>
    <x v="1"/>
    <n v="25483"/>
    <n v="1.9581681905584115E-2"/>
    <x v="7"/>
    <s v="NULL"/>
    <x v="2"/>
    <n v="1081.1300000000001"/>
    <x v="4"/>
    <n v="396"/>
    <x v="3"/>
    <n v="1081.1300000000001"/>
    <x v="2"/>
    <n v="1081.1300000000001"/>
    <x v="5"/>
    <n v="1"/>
    <x v="4"/>
    <x v="0"/>
    <x v="1"/>
    <n v="10"/>
    <x v="1"/>
    <x v="1"/>
  </r>
  <r>
    <x v="36"/>
    <x v="6"/>
    <s v="D5275001"/>
    <s v="D5275001"/>
    <n v="30076319"/>
    <s v="Recolocado"/>
    <n v="0"/>
    <n v="0"/>
    <n v="0"/>
    <n v="0"/>
    <x v="3"/>
    <x v="1"/>
    <n v="25"/>
    <x v="4"/>
    <x v="3"/>
    <x v="2"/>
    <n v="46603"/>
    <n v="1500"/>
    <x v="1"/>
    <n v="1557.06"/>
    <x v="4"/>
    <x v="4"/>
    <n v="46213"/>
    <n v="3.2458399151753838E-2"/>
    <x v="2"/>
    <s v="NULL"/>
    <x v="2"/>
    <n v="325.2"/>
    <x v="6"/>
    <n v="879"/>
    <x v="3"/>
    <n v="325.2"/>
    <x v="0"/>
    <s v="NULL"/>
    <x v="1"/>
    <s v="NULL"/>
    <x v="1"/>
    <x v="0"/>
    <x v="1"/>
    <n v="12"/>
    <x v="1"/>
    <x v="1"/>
  </r>
  <r>
    <x v="36"/>
    <x v="6"/>
    <s v="D5276001"/>
    <s v="D5276001"/>
    <n v="30076349"/>
    <s v="Recolocado"/>
    <n v="0"/>
    <n v="0"/>
    <n v="0"/>
    <n v="0"/>
    <x v="3"/>
    <x v="1"/>
    <n v="35"/>
    <x v="6"/>
    <x v="3"/>
    <x v="0"/>
    <n v="36568"/>
    <n v="999"/>
    <x v="6"/>
    <n v="999"/>
    <x v="7"/>
    <x v="1"/>
    <n v="35677"/>
    <n v="2.8001233287552205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6"/>
    <x v="6"/>
    <s v="D5278001"/>
    <s v="D5278001"/>
    <n v="30076995"/>
    <s v="Recolocado"/>
    <n v="1"/>
    <n v="0"/>
    <n v="0"/>
    <n v="0"/>
    <x v="3"/>
    <x v="1"/>
    <n v="33"/>
    <x v="6"/>
    <x v="3"/>
    <x v="2"/>
    <n v="31971"/>
    <n v="499"/>
    <x v="7"/>
    <n v="999"/>
    <x v="7"/>
    <x v="1"/>
    <n v="30580"/>
    <n v="1.631785480706344E-2"/>
    <x v="7"/>
    <s v="NULL"/>
    <x v="2"/>
    <n v="1380.97"/>
    <x v="4"/>
    <n v="1213"/>
    <x v="3"/>
    <n v="1380.97"/>
    <x v="2"/>
    <s v="NULL"/>
    <x v="1"/>
    <s v="NULL"/>
    <x v="1"/>
    <x v="12"/>
    <x v="1"/>
    <n v="3"/>
    <x v="1"/>
    <x v="8"/>
  </r>
  <r>
    <x v="36"/>
    <x v="6"/>
    <s v="D5281001"/>
    <s v="D5281001"/>
    <n v="30074885"/>
    <s v="Recolocado"/>
    <n v="0"/>
    <n v="0"/>
    <n v="1"/>
    <n v="1"/>
    <x v="1"/>
    <x v="1"/>
    <n v="56"/>
    <x v="8"/>
    <x v="1"/>
    <x v="1"/>
    <n v="34193"/>
    <n v="0"/>
    <x v="2"/>
    <n v="1667.85"/>
    <x v="4"/>
    <x v="0"/>
    <n v="34193"/>
    <n v="0"/>
    <x v="4"/>
    <s v="NULL"/>
    <x v="0"/>
    <n v="26920.93"/>
    <x v="0"/>
    <n v="0"/>
    <x v="0"/>
    <n v="0"/>
    <x v="0"/>
    <s v="NULL"/>
    <x v="1"/>
    <s v="NULL"/>
    <x v="1"/>
    <x v="0"/>
    <x v="0"/>
    <n v="0"/>
    <x v="0"/>
    <x v="0"/>
  </r>
  <r>
    <x v="36"/>
    <x v="6"/>
    <s v="D5293001"/>
    <s v="D5293001"/>
    <n v="30079539"/>
    <s v="Recolocado"/>
    <n v="0"/>
    <n v="0"/>
    <n v="0"/>
    <n v="0"/>
    <x v="3"/>
    <x v="1"/>
    <n v="43"/>
    <x v="7"/>
    <x v="3"/>
    <x v="1"/>
    <n v="31971"/>
    <n v="499"/>
    <x v="7"/>
    <n v="999"/>
    <x v="7"/>
    <x v="1"/>
    <n v="30580"/>
    <n v="1.631785480706344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6"/>
    <x v="6"/>
    <s v="D5294001"/>
    <s v="D5294001"/>
    <n v="30079489"/>
    <s v="Recolocado"/>
    <n v="0"/>
    <n v="0"/>
    <n v="0"/>
    <n v="0"/>
    <x v="3"/>
    <x v="1"/>
    <n v="43"/>
    <x v="7"/>
    <x v="3"/>
    <x v="0"/>
    <n v="36568"/>
    <n v="999"/>
    <x v="6"/>
    <n v="999"/>
    <x v="7"/>
    <x v="1"/>
    <n v="35677"/>
    <n v="2.8001233287552205E-2"/>
    <x v="6"/>
    <s v="NULL"/>
    <x v="5"/>
    <s v="NULL"/>
    <x v="1"/>
    <s v="NULL"/>
    <x v="1"/>
    <s v="NULL"/>
    <x v="1"/>
    <n v="2400"/>
    <x v="0"/>
    <n v="0"/>
    <x v="0"/>
    <x v="1"/>
    <x v="1"/>
    <n v="0"/>
    <x v="1"/>
    <x v="0"/>
  </r>
  <r>
    <x v="36"/>
    <x v="6"/>
    <s v="D5295001"/>
    <s v="D5295001"/>
    <n v="30078224"/>
    <s v="Recolocado"/>
    <n v="0"/>
    <n v="0"/>
    <n v="0"/>
    <n v="0"/>
    <x v="3"/>
    <x v="1"/>
    <n v="28"/>
    <x v="3"/>
    <x v="3"/>
    <x v="0"/>
    <n v="36468"/>
    <n v="1099"/>
    <x v="1"/>
    <n v="996.27"/>
    <x v="7"/>
    <x v="1"/>
    <n v="35677"/>
    <n v="3.0804159542562434E-2"/>
    <x v="2"/>
    <s v="NULL"/>
    <x v="4"/>
    <n v="27489.27"/>
    <x v="0"/>
    <n v="75"/>
    <x v="7"/>
    <n v="0"/>
    <x v="0"/>
    <s v="NULL"/>
    <x v="1"/>
    <s v="NULL"/>
    <x v="1"/>
    <x v="0"/>
    <x v="1"/>
    <n v="0"/>
    <x v="1"/>
    <x v="0"/>
  </r>
  <r>
    <x v="36"/>
    <x v="6"/>
    <s v="D5296001"/>
    <s v="D5296001"/>
    <n v="30078154"/>
    <s v="Recolocado"/>
    <n v="0"/>
    <n v="0"/>
    <n v="0"/>
    <n v="0"/>
    <x v="3"/>
    <x v="1"/>
    <n v="60"/>
    <x v="8"/>
    <x v="3"/>
    <x v="1"/>
    <n v="31971"/>
    <n v="499"/>
    <x v="7"/>
    <n v="999"/>
    <x v="7"/>
    <x v="1"/>
    <n v="30580"/>
    <n v="1.631785480706344E-2"/>
    <x v="7"/>
    <s v="NULL"/>
    <x v="2"/>
    <n v="861.48"/>
    <x v="3"/>
    <n v="222"/>
    <x v="3"/>
    <n v="815.58"/>
    <x v="5"/>
    <s v="NULL"/>
    <x v="1"/>
    <s v="NULL"/>
    <x v="1"/>
    <x v="0"/>
    <x v="5"/>
    <n v="4"/>
    <x v="5"/>
    <x v="1"/>
  </r>
  <r>
    <x v="36"/>
    <x v="6"/>
    <s v="D5297001"/>
    <s v="D5297001"/>
    <n v="30077338"/>
    <s v="Recolocado"/>
    <n v="1"/>
    <n v="0"/>
    <n v="0"/>
    <n v="0"/>
    <x v="3"/>
    <x v="1"/>
    <n v="35"/>
    <x v="6"/>
    <x v="3"/>
    <x v="1"/>
    <n v="31971"/>
    <n v="499"/>
    <x v="7"/>
    <n v="999"/>
    <x v="7"/>
    <x v="1"/>
    <n v="30580"/>
    <n v="1.631785480706344E-2"/>
    <x v="7"/>
    <s v="NULL"/>
    <x v="3"/>
    <n v="10490.25"/>
    <x v="0"/>
    <n v="16"/>
    <x v="4"/>
    <n v="0"/>
    <x v="0"/>
    <n v="9031.2900000000009"/>
    <x v="4"/>
    <n v="0.64670000000000005"/>
    <x v="3"/>
    <x v="0"/>
    <x v="12"/>
    <n v="0"/>
    <x v="0"/>
    <x v="0"/>
  </r>
  <r>
    <x v="36"/>
    <x v="6"/>
    <s v="D5299001"/>
    <s v="D5299001"/>
    <n v="30076454"/>
    <s v="Recolocado"/>
    <n v="0"/>
    <n v="0"/>
    <n v="0"/>
    <n v="0"/>
    <x v="3"/>
    <x v="1"/>
    <n v="43"/>
    <x v="7"/>
    <x v="3"/>
    <x v="2"/>
    <n v="44907"/>
    <n v="1500"/>
    <x v="1"/>
    <n v="1499.46"/>
    <x v="1"/>
    <x v="3"/>
    <n v="44517"/>
    <n v="3.369499292405148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6"/>
    <x v="6"/>
    <s v="D5307001"/>
    <s v="D5307001"/>
    <n v="30078391"/>
    <s v="Recolocado"/>
    <n v="1"/>
    <n v="0"/>
    <n v="0"/>
    <n v="0"/>
    <x v="3"/>
    <x v="1"/>
    <n v="32"/>
    <x v="6"/>
    <x v="5"/>
    <x v="2"/>
    <n v="44906"/>
    <n v="1500"/>
    <x v="1"/>
    <n v="1498.5"/>
    <x v="1"/>
    <x v="3"/>
    <n v="44516"/>
    <n v="3.36957498427531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6"/>
    <x v="6"/>
    <s v="D5308001"/>
    <s v="D5308001"/>
    <n v="30079582"/>
    <s v="Recolocado"/>
    <n v="0"/>
    <n v="0"/>
    <n v="0"/>
    <n v="0"/>
    <x v="3"/>
    <x v="1"/>
    <n v="40"/>
    <x v="1"/>
    <x v="5"/>
    <x v="0"/>
    <n v="31971"/>
    <n v="499"/>
    <x v="7"/>
    <n v="999"/>
    <x v="7"/>
    <x v="1"/>
    <n v="30580"/>
    <n v="1.631785480706344E-2"/>
    <x v="7"/>
    <s v="NULL"/>
    <x v="0"/>
    <n v="10922.66"/>
    <x v="0"/>
    <n v="0"/>
    <x v="0"/>
    <n v="0"/>
    <x v="0"/>
    <s v="NULL"/>
    <x v="1"/>
    <s v="NULL"/>
    <x v="1"/>
    <x v="10"/>
    <x v="12"/>
    <n v="0"/>
    <x v="0"/>
    <x v="0"/>
  </r>
  <r>
    <x v="36"/>
    <x v="6"/>
    <s v="D5311001"/>
    <s v="D5311001"/>
    <n v="30076195"/>
    <s v="Recolocado"/>
    <n v="0"/>
    <n v="0"/>
    <n v="0"/>
    <n v="0"/>
    <x v="3"/>
    <x v="1"/>
    <n v="23"/>
    <x v="4"/>
    <x v="3"/>
    <x v="0"/>
    <n v="31990"/>
    <n v="1500"/>
    <x v="1"/>
    <n v="1156.68"/>
    <x v="6"/>
    <x v="6"/>
    <n v="31600"/>
    <n v="4.746835443037975E-2"/>
    <x v="1"/>
    <s v="NULL"/>
    <x v="0"/>
    <n v="3000"/>
    <x v="2"/>
    <n v="0"/>
    <x v="0"/>
    <n v="0"/>
    <x v="0"/>
    <s v="NULL"/>
    <x v="1"/>
    <s v="NULL"/>
    <x v="1"/>
    <x v="0"/>
    <x v="0"/>
    <n v="0"/>
    <x v="0"/>
    <x v="0"/>
  </r>
  <r>
    <x v="36"/>
    <x v="6"/>
    <s v="D5313001"/>
    <s v="D5313001"/>
    <n v="30079673"/>
    <s v="Recolocado"/>
    <n v="0"/>
    <n v="0"/>
    <n v="0"/>
    <n v="0"/>
    <x v="3"/>
    <x v="1"/>
    <n v="26"/>
    <x v="3"/>
    <x v="3"/>
    <x v="2"/>
    <n v="34011"/>
    <n v="499"/>
    <x v="7"/>
    <n v="999.18"/>
    <x v="7"/>
    <x v="1"/>
    <n v="32620"/>
    <n v="1.5297363580625382E-2"/>
    <x v="7"/>
    <s v="NULL"/>
    <x v="0"/>
    <n v="1160.47"/>
    <x v="4"/>
    <n v="0"/>
    <x v="0"/>
    <n v="0"/>
    <x v="0"/>
    <n v="1797.3"/>
    <x v="5"/>
    <n v="0.64570000000000005"/>
    <x v="3"/>
    <x v="8"/>
    <x v="10"/>
    <n v="0"/>
    <x v="0"/>
    <x v="0"/>
  </r>
  <r>
    <x v="36"/>
    <x v="6"/>
    <s v="D5318001"/>
    <s v="D5318001"/>
    <n v="30077351"/>
    <s v="Recolocado"/>
    <n v="1"/>
    <n v="0"/>
    <n v="0"/>
    <n v="0"/>
    <x v="3"/>
    <x v="1"/>
    <n v="22"/>
    <x v="4"/>
    <x v="3"/>
    <x v="2"/>
    <n v="48654"/>
    <n v="1650"/>
    <x v="3"/>
    <n v="1624.58"/>
    <x v="4"/>
    <x v="2"/>
    <n v="48414"/>
    <n v="3.4081050935679764E-2"/>
    <x v="2"/>
    <s v="NULL"/>
    <x v="6"/>
    <n v="2334.02"/>
    <x v="2"/>
    <n v="94"/>
    <x v="6"/>
    <n v="0"/>
    <x v="0"/>
    <n v="2558.75"/>
    <x v="0"/>
    <n v="1"/>
    <x v="4"/>
    <x v="0"/>
    <x v="6"/>
    <n v="0"/>
    <x v="3"/>
    <x v="0"/>
  </r>
  <r>
    <x v="36"/>
    <x v="6"/>
    <s v="D5319001"/>
    <s v="D5319001"/>
    <n v="30078052"/>
    <s v="Recolocado"/>
    <n v="0"/>
    <n v="0"/>
    <n v="0"/>
    <n v="0"/>
    <x v="3"/>
    <x v="1"/>
    <n v="36"/>
    <x v="1"/>
    <x v="3"/>
    <x v="1"/>
    <n v="31971"/>
    <n v="499"/>
    <x v="7"/>
    <n v="999.17"/>
    <x v="7"/>
    <x v="1"/>
    <n v="30580"/>
    <n v="1.631785480706344E-2"/>
    <x v="7"/>
    <s v="NULL"/>
    <x v="2"/>
    <n v="600.01"/>
    <x v="3"/>
    <n v="1244"/>
    <x v="3"/>
    <n v="600.01"/>
    <x v="5"/>
    <s v="NULL"/>
    <x v="1"/>
    <s v="NULL"/>
    <x v="1"/>
    <x v="0"/>
    <x v="1"/>
    <n v="12"/>
    <x v="1"/>
    <x v="1"/>
  </r>
  <r>
    <x v="36"/>
    <x v="6"/>
    <s v="D5320001"/>
    <s v="D5320001"/>
    <n v="30080213"/>
    <s v="Recolocado"/>
    <n v="0"/>
    <n v="0"/>
    <n v="0"/>
    <n v="0"/>
    <x v="3"/>
    <x v="1"/>
    <n v="36"/>
    <x v="1"/>
    <x v="3"/>
    <x v="2"/>
    <n v="36568"/>
    <n v="999"/>
    <x v="6"/>
    <n v="999.17"/>
    <x v="7"/>
    <x v="1"/>
    <n v="35677"/>
    <n v="2.8001233287552205E-2"/>
    <x v="6"/>
    <s v="NULL"/>
    <x v="2"/>
    <n v="400"/>
    <x v="6"/>
    <n v="1613"/>
    <x v="3"/>
    <n v="400"/>
    <x v="0"/>
    <s v="NULL"/>
    <x v="1"/>
    <s v="NULL"/>
    <x v="1"/>
    <x v="0"/>
    <x v="1"/>
    <n v="12"/>
    <x v="1"/>
    <x v="1"/>
  </r>
  <r>
    <x v="37"/>
    <x v="6"/>
    <s v="C0123002"/>
    <s v="C0123002"/>
    <n v="30083970"/>
    <s v="Recolocado"/>
    <n v="0"/>
    <n v="0"/>
    <n v="0"/>
    <n v="0"/>
    <x v="3"/>
    <x v="1"/>
    <n v="30"/>
    <x v="3"/>
    <x v="5"/>
    <x v="2"/>
    <n v="32690"/>
    <n v="499"/>
    <x v="7"/>
    <n v="999"/>
    <x v="7"/>
    <x v="1"/>
    <n v="31299"/>
    <n v="1.594300137384581E-2"/>
    <x v="7"/>
    <s v="NULL"/>
    <x v="2"/>
    <n v="1775.83"/>
    <x v="4"/>
    <n v="776"/>
    <x v="3"/>
    <n v="1775.83"/>
    <x v="2"/>
    <s v="NULL"/>
    <x v="1"/>
    <s v="NULL"/>
    <x v="1"/>
    <x v="0"/>
    <x v="1"/>
    <n v="12"/>
    <x v="1"/>
    <x v="1"/>
  </r>
  <r>
    <x v="37"/>
    <x v="6"/>
    <s v="C2971002"/>
    <s v="C2971002"/>
    <n v="30082732"/>
    <s v="Recolocado"/>
    <n v="0"/>
    <n v="0"/>
    <n v="0"/>
    <n v="0"/>
    <x v="3"/>
    <x v="1"/>
    <n v="59"/>
    <x v="8"/>
    <x v="5"/>
    <x v="1"/>
    <n v="36568"/>
    <n v="999"/>
    <x v="6"/>
    <n v="999.17"/>
    <x v="7"/>
    <x v="1"/>
    <n v="35677"/>
    <n v="2.8001233287552205E-2"/>
    <x v="6"/>
    <s v="NULL"/>
    <x v="0"/>
    <n v="41395.01"/>
    <x v="0"/>
    <n v="1162"/>
    <x v="3"/>
    <n v="1314.9"/>
    <x v="2"/>
    <s v="NULL"/>
    <x v="1"/>
    <s v="NULL"/>
    <x v="1"/>
    <x v="0"/>
    <x v="1"/>
    <n v="0"/>
    <x v="1"/>
    <x v="0"/>
  </r>
  <r>
    <x v="37"/>
    <x v="6"/>
    <s v="C9053002"/>
    <s v="C9053002"/>
    <n v="30081400"/>
    <s v="Recolocado"/>
    <n v="0"/>
    <n v="0"/>
    <n v="0"/>
    <n v="0"/>
    <x v="3"/>
    <x v="1"/>
    <n v="52"/>
    <x v="5"/>
    <x v="5"/>
    <x v="1"/>
    <n v="31870"/>
    <n v="600"/>
    <x v="6"/>
    <n v="996.01"/>
    <x v="7"/>
    <x v="1"/>
    <n v="30580"/>
    <n v="1.962066710268149E-2"/>
    <x v="7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37"/>
    <x v="6"/>
    <s v="D2261003"/>
    <s v="D2261003"/>
    <n v="30083004"/>
    <s v="Recolocado"/>
    <n v="0"/>
    <n v="0"/>
    <n v="0"/>
    <n v="0"/>
    <x v="3"/>
    <x v="1"/>
    <n v="42"/>
    <x v="7"/>
    <x v="3"/>
    <x v="3"/>
    <n v="40685"/>
    <n v="1500"/>
    <x v="1"/>
    <n v="1357.18"/>
    <x v="2"/>
    <x v="3"/>
    <n v="40295"/>
    <n v="3.7225462216155851E-2"/>
    <x v="2"/>
    <s v="NULL"/>
    <x v="3"/>
    <n v="45270"/>
    <x v="0"/>
    <n v="23"/>
    <x v="4"/>
    <n v="0"/>
    <x v="0"/>
    <s v="NULL"/>
    <x v="1"/>
    <s v="NULL"/>
    <x v="1"/>
    <x v="7"/>
    <x v="7"/>
    <n v="0"/>
    <x v="4"/>
    <x v="0"/>
  </r>
  <r>
    <x v="37"/>
    <x v="6"/>
    <s v="D4246002"/>
    <s v="D4246002"/>
    <n v="30079305"/>
    <s v="Recolocado"/>
    <n v="1"/>
    <n v="0"/>
    <n v="0"/>
    <n v="0"/>
    <x v="3"/>
    <x v="1"/>
    <n v="26"/>
    <x v="3"/>
    <x v="3"/>
    <x v="0"/>
    <n v="35030"/>
    <n v="0"/>
    <x v="2"/>
    <n v="1616.75"/>
    <x v="4"/>
    <x v="0"/>
    <n v="35030"/>
    <n v="0"/>
    <x v="4"/>
    <s v="NULL"/>
    <x v="2"/>
    <n v="1280.58"/>
    <x v="4"/>
    <n v="1038"/>
    <x v="3"/>
    <n v="1280.58"/>
    <x v="2"/>
    <s v="NULL"/>
    <x v="1"/>
    <s v="NULL"/>
    <x v="1"/>
    <x v="10"/>
    <x v="1"/>
    <n v="11"/>
    <x v="1"/>
    <x v="9"/>
  </r>
  <r>
    <x v="37"/>
    <x v="6"/>
    <s v="D5378001"/>
    <s v="D5378001"/>
    <n v="30080556"/>
    <s v="Recolocado"/>
    <n v="1"/>
    <n v="0"/>
    <n v="0"/>
    <n v="0"/>
    <x v="3"/>
    <x v="1"/>
    <n v="64"/>
    <x v="2"/>
    <x v="3"/>
    <x v="1"/>
    <n v="43159"/>
    <n v="4400"/>
    <x v="5"/>
    <n v="1437.53"/>
    <x v="1"/>
    <x v="7"/>
    <n v="45669"/>
    <n v="9.6345442203683018E-2"/>
    <x v="5"/>
    <s v="NULL"/>
    <x v="2"/>
    <n v="30589.5"/>
    <x v="0"/>
    <n v="2027"/>
    <x v="3"/>
    <n v="3035.77"/>
    <x v="3"/>
    <n v="36900"/>
    <x v="4"/>
    <n v="1"/>
    <x v="4"/>
    <x v="0"/>
    <x v="1"/>
    <n v="1"/>
    <x v="1"/>
    <x v="10"/>
  </r>
  <r>
    <x v="37"/>
    <x v="6"/>
    <s v="D5379001"/>
    <s v="D5379001"/>
    <n v="30077828"/>
    <s v="Recolocado"/>
    <n v="0"/>
    <n v="0"/>
    <n v="0"/>
    <n v="0"/>
    <x v="3"/>
    <x v="1"/>
    <n v="30"/>
    <x v="3"/>
    <x v="3"/>
    <x v="2"/>
    <n v="31971"/>
    <n v="499"/>
    <x v="7"/>
    <n v="999"/>
    <x v="7"/>
    <x v="1"/>
    <n v="30580"/>
    <n v="1.631785480706344E-2"/>
    <x v="7"/>
    <s v="NULL"/>
    <x v="0"/>
    <n v="848.87"/>
    <x v="3"/>
    <n v="0"/>
    <x v="0"/>
    <n v="0"/>
    <x v="0"/>
    <n v="900"/>
    <x v="3"/>
    <n v="0.94320000000000004"/>
    <x v="4"/>
    <x v="3"/>
    <x v="7"/>
    <n v="0"/>
    <x v="0"/>
    <x v="0"/>
  </r>
  <r>
    <x v="37"/>
    <x v="6"/>
    <s v="D5413001"/>
    <s v="D5413001"/>
    <n v="30077732"/>
    <s v="Recolocado"/>
    <n v="1"/>
    <n v="0"/>
    <n v="0"/>
    <n v="0"/>
    <x v="3"/>
    <x v="1"/>
    <n v="22"/>
    <x v="4"/>
    <x v="3"/>
    <x v="0"/>
    <n v="31971"/>
    <n v="499"/>
    <x v="7"/>
    <n v="999.17"/>
    <x v="7"/>
    <x v="1"/>
    <n v="30580"/>
    <n v="1.631785480706344E-2"/>
    <x v="7"/>
    <s v="NULL"/>
    <x v="2"/>
    <n v="804.67"/>
    <x v="3"/>
    <n v="1571"/>
    <x v="3"/>
    <n v="804.67"/>
    <x v="5"/>
    <s v="NULL"/>
    <x v="1"/>
    <s v="NULL"/>
    <x v="1"/>
    <x v="0"/>
    <x v="1"/>
    <n v="12"/>
    <x v="1"/>
    <x v="1"/>
  </r>
  <r>
    <x v="37"/>
    <x v="6"/>
    <s v="D5414001"/>
    <s v="D5414001"/>
    <n v="30076918"/>
    <s v="Recolocado"/>
    <n v="0"/>
    <n v="0"/>
    <n v="0"/>
    <n v="0"/>
    <x v="3"/>
    <x v="1"/>
    <n v="33"/>
    <x v="6"/>
    <x v="3"/>
    <x v="0"/>
    <n v="42455"/>
    <n v="1099"/>
    <x v="1"/>
    <n v="1018.14"/>
    <x v="5"/>
    <x v="1"/>
    <n v="41664"/>
    <n v="2.6377688172043012E-2"/>
    <x v="6"/>
    <s v="NULL"/>
    <x v="2"/>
    <n v="1255.67"/>
    <x v="4"/>
    <n v="421"/>
    <x v="3"/>
    <n v="1255.67"/>
    <x v="2"/>
    <s v="NULL"/>
    <x v="1"/>
    <s v="NULL"/>
    <x v="1"/>
    <x v="0"/>
    <x v="1"/>
    <n v="10"/>
    <x v="1"/>
    <x v="1"/>
  </r>
  <r>
    <x v="37"/>
    <x v="6"/>
    <s v="D5441001"/>
    <s v="D5441001"/>
    <n v="30080482"/>
    <s v="Recolocado"/>
    <n v="0"/>
    <n v="0"/>
    <n v="0"/>
    <n v="0"/>
    <x v="3"/>
    <x v="1"/>
    <n v="29"/>
    <x v="3"/>
    <x v="5"/>
    <x v="1"/>
    <n v="42883"/>
    <n v="2500"/>
    <x v="4"/>
    <n v="1205.3"/>
    <x v="3"/>
    <x v="1"/>
    <n v="43493"/>
    <n v="5.748051410571816E-2"/>
    <x v="3"/>
    <s v="NULL"/>
    <x v="2"/>
    <n v="1107.3599999999999"/>
    <x v="4"/>
    <n v="2402"/>
    <x v="3"/>
    <n v="1107.3599999999999"/>
    <x v="2"/>
    <s v="NULL"/>
    <x v="1"/>
    <s v="NULL"/>
    <x v="1"/>
    <x v="0"/>
    <x v="1"/>
    <n v="12"/>
    <x v="1"/>
    <x v="1"/>
  </r>
  <r>
    <x v="37"/>
    <x v="6"/>
    <s v="D5442001"/>
    <s v="D5442001"/>
    <n v="30081215"/>
    <s v="Recolocado"/>
    <n v="0"/>
    <n v="0"/>
    <n v="0"/>
    <n v="0"/>
    <x v="3"/>
    <x v="1"/>
    <n v="42"/>
    <x v="7"/>
    <x v="3"/>
    <x v="1"/>
    <n v="41644"/>
    <n v="1500"/>
    <x v="1"/>
    <n v="1386.21"/>
    <x v="2"/>
    <x v="7"/>
    <n v="41254"/>
    <n v="3.636011053473602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7"/>
    <x v="6"/>
    <s v="D5476001"/>
    <s v="D5476001"/>
    <n v="30081816"/>
    <s v="Recolocado"/>
    <n v="0"/>
    <n v="0"/>
    <n v="0"/>
    <n v="0"/>
    <x v="3"/>
    <x v="1"/>
    <n v="64"/>
    <x v="2"/>
    <x v="3"/>
    <x v="1"/>
    <n v="40685"/>
    <n v="1500"/>
    <x v="1"/>
    <n v="1352.61"/>
    <x v="2"/>
    <x v="3"/>
    <n v="40295"/>
    <n v="3.722546221615585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7"/>
    <x v="6"/>
    <s v="D5501001"/>
    <s v="D5501001"/>
    <n v="30080596"/>
    <s v="Recolocado"/>
    <n v="0"/>
    <n v="0"/>
    <n v="0"/>
    <n v="0"/>
    <x v="3"/>
    <x v="1"/>
    <n v="31"/>
    <x v="6"/>
    <x v="3"/>
    <x v="2"/>
    <n v="40685"/>
    <n v="1500"/>
    <x v="1"/>
    <n v="1351.77"/>
    <x v="2"/>
    <x v="3"/>
    <n v="40295"/>
    <n v="3.7225462216155851E-2"/>
    <x v="2"/>
    <s v="NULL"/>
    <x v="0"/>
    <n v="3772.95"/>
    <x v="5"/>
    <n v="12"/>
    <x v="4"/>
    <n v="0"/>
    <x v="0"/>
    <n v="1131.54"/>
    <x v="5"/>
    <n v="0.97140000000000004"/>
    <x v="4"/>
    <x v="0"/>
    <x v="12"/>
    <n v="0"/>
    <x v="4"/>
    <x v="0"/>
  </r>
  <r>
    <x v="37"/>
    <x v="6"/>
    <s v="D5528001"/>
    <s v="D5528001"/>
    <n v="30081661"/>
    <s v="Recolocado"/>
    <n v="0"/>
    <n v="0"/>
    <n v="0"/>
    <n v="0"/>
    <x v="3"/>
    <x v="1"/>
    <n v="33"/>
    <x v="6"/>
    <x v="3"/>
    <x v="0"/>
    <n v="45388"/>
    <n v="1500"/>
    <x v="1"/>
    <n v="1508.96"/>
    <x v="4"/>
    <x v="7"/>
    <n v="44998"/>
    <n v="3.333481488066136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7"/>
    <x v="6"/>
    <s v="D5529001"/>
    <s v="D5529001"/>
    <n v="30079464"/>
    <s v="Recolocado"/>
    <n v="0"/>
    <n v="0"/>
    <n v="0"/>
    <n v="0"/>
    <x v="3"/>
    <x v="1"/>
    <n v="32"/>
    <x v="6"/>
    <x v="3"/>
    <x v="0"/>
    <n v="44213"/>
    <n v="1500"/>
    <x v="1"/>
    <n v="1469.9"/>
    <x v="1"/>
    <x v="2"/>
    <n v="43823"/>
    <n v="3.4228601419346007E-2"/>
    <x v="2"/>
    <s v="NULL"/>
    <x v="2"/>
    <n v="751.66"/>
    <x v="3"/>
    <n v="2417"/>
    <x v="3"/>
    <n v="751.66"/>
    <x v="5"/>
    <s v="NULL"/>
    <x v="1"/>
    <s v="NULL"/>
    <x v="1"/>
    <x v="0"/>
    <x v="1"/>
    <n v="12"/>
    <x v="1"/>
    <x v="1"/>
  </r>
  <r>
    <x v="37"/>
    <x v="6"/>
    <s v="D5531001"/>
    <s v="D5531001"/>
    <n v="30078149"/>
    <s v="Recolocado"/>
    <n v="0"/>
    <n v="0"/>
    <n v="0"/>
    <n v="0"/>
    <x v="3"/>
    <x v="1"/>
    <n v="41"/>
    <x v="7"/>
    <x v="3"/>
    <x v="0"/>
    <n v="39342"/>
    <n v="1500"/>
    <x v="1"/>
    <n v="1311.2"/>
    <x v="2"/>
    <x v="3"/>
    <n v="38952"/>
    <n v="3.8508934072704865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7"/>
    <x v="6"/>
    <s v="D5532001"/>
    <s v="D5532001"/>
    <n v="30076023"/>
    <s v="Recolocado"/>
    <n v="0"/>
    <n v="0"/>
    <n v="0"/>
    <n v="0"/>
    <x v="3"/>
    <x v="1"/>
    <n v="36"/>
    <x v="1"/>
    <x v="3"/>
    <x v="1"/>
    <n v="33346"/>
    <n v="1650"/>
    <x v="3"/>
    <n v="1112.75"/>
    <x v="6"/>
    <x v="5"/>
    <n v="33106"/>
    <n v="4.9839908173744937E-2"/>
    <x v="1"/>
    <s v="NULL"/>
    <x v="6"/>
    <n v="8819.4500000000007"/>
    <x v="0"/>
    <n v="164"/>
    <x v="3"/>
    <n v="0"/>
    <x v="0"/>
    <n v="11311.74"/>
    <x v="4"/>
    <n v="0.96489999999999998"/>
    <x v="4"/>
    <x v="0"/>
    <x v="1"/>
    <n v="0"/>
    <x v="1"/>
    <x v="0"/>
  </r>
  <r>
    <x v="37"/>
    <x v="6"/>
    <s v="D5533001"/>
    <s v="D5533001"/>
    <n v="30081854"/>
    <s v="Recolocado"/>
    <n v="0"/>
    <n v="0"/>
    <n v="0"/>
    <n v="0"/>
    <x v="3"/>
    <x v="1"/>
    <n v="25"/>
    <x v="4"/>
    <x v="3"/>
    <x v="2"/>
    <n v="48098"/>
    <n v="1500"/>
    <x v="1"/>
    <n v="1601.04"/>
    <x v="4"/>
    <x v="4"/>
    <n v="47708"/>
    <n v="3.144126771191414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7"/>
    <x v="6"/>
    <s v="D5534001"/>
    <s v="D5534001"/>
    <n v="30076723"/>
    <s v="Recolocado"/>
    <n v="0"/>
    <n v="0"/>
    <n v="0"/>
    <n v="0"/>
    <x v="3"/>
    <x v="1"/>
    <n v="42"/>
    <x v="7"/>
    <x v="3"/>
    <x v="1"/>
    <n v="31971"/>
    <n v="499"/>
    <x v="7"/>
    <n v="999.17"/>
    <x v="7"/>
    <x v="1"/>
    <n v="30580"/>
    <n v="1.631785480706344E-2"/>
    <x v="7"/>
    <s v="NULL"/>
    <x v="2"/>
    <n v="726.48"/>
    <x v="3"/>
    <n v="5406"/>
    <x v="3"/>
    <n v="726.48"/>
    <x v="5"/>
    <s v="NULL"/>
    <x v="1"/>
    <s v="NULL"/>
    <x v="1"/>
    <x v="0"/>
    <x v="1"/>
    <n v="12"/>
    <x v="1"/>
    <x v="1"/>
  </r>
  <r>
    <x v="37"/>
    <x v="6"/>
    <s v="D5535001"/>
    <s v="D5535001"/>
    <n v="30082455"/>
    <s v="Recolocado"/>
    <n v="1"/>
    <n v="0"/>
    <n v="0"/>
    <n v="0"/>
    <x v="3"/>
    <x v="1"/>
    <n v="46"/>
    <x v="0"/>
    <x v="3"/>
    <x v="1"/>
    <n v="49982"/>
    <n v="3720"/>
    <x v="5"/>
    <n v="1661.69"/>
    <x v="4"/>
    <x v="4"/>
    <n v="51812"/>
    <n v="7.1798039064309427E-2"/>
    <x v="5"/>
    <s v="NULL"/>
    <x v="2"/>
    <n v="649.63"/>
    <x v="3"/>
    <n v="3275"/>
    <x v="3"/>
    <n v="649.63"/>
    <x v="5"/>
    <s v="NULL"/>
    <x v="1"/>
    <s v="NULL"/>
    <x v="1"/>
    <x v="0"/>
    <x v="1"/>
    <n v="12"/>
    <x v="1"/>
    <x v="1"/>
  </r>
  <r>
    <x v="37"/>
    <x v="6"/>
    <s v="D5536001"/>
    <s v="D5536001"/>
    <n v="30080251"/>
    <s v="Recolocado"/>
    <n v="0"/>
    <n v="0"/>
    <n v="0"/>
    <n v="0"/>
    <x v="3"/>
    <x v="1"/>
    <n v="28"/>
    <x v="3"/>
    <x v="3"/>
    <x v="1"/>
    <n v="26874"/>
    <n v="499"/>
    <x v="7"/>
    <n v="999.19"/>
    <x v="7"/>
    <x v="1"/>
    <n v="25483"/>
    <n v="1.9581681905584115E-2"/>
    <x v="7"/>
    <s v="NULL"/>
    <x v="0"/>
    <n v="604.86"/>
    <x v="3"/>
    <n v="0"/>
    <x v="0"/>
    <n v="0"/>
    <x v="0"/>
    <n v="604.86"/>
    <x v="3"/>
    <n v="1"/>
    <x v="4"/>
    <x v="9"/>
    <x v="11"/>
    <n v="0"/>
    <x v="0"/>
    <x v="0"/>
  </r>
  <r>
    <x v="37"/>
    <x v="6"/>
    <s v="D5537001"/>
    <s v="D5537001"/>
    <n v="30081909"/>
    <s v="Recolocado"/>
    <n v="0"/>
    <n v="0"/>
    <n v="0"/>
    <n v="0"/>
    <x v="3"/>
    <x v="1"/>
    <n v="33"/>
    <x v="6"/>
    <x v="3"/>
    <x v="0"/>
    <n v="31971"/>
    <n v="499"/>
    <x v="7"/>
    <n v="999.17"/>
    <x v="7"/>
    <x v="1"/>
    <n v="30580"/>
    <n v="1.631785480706344E-2"/>
    <x v="7"/>
    <s v="NULL"/>
    <x v="2"/>
    <n v="3272.02"/>
    <x v="5"/>
    <n v="1177"/>
    <x v="3"/>
    <n v="3272.02"/>
    <x v="3"/>
    <s v="NULL"/>
    <x v="1"/>
    <s v="NULL"/>
    <x v="1"/>
    <x v="0"/>
    <x v="1"/>
    <n v="12"/>
    <x v="1"/>
    <x v="1"/>
  </r>
  <r>
    <x v="37"/>
    <x v="6"/>
    <s v="D5538001"/>
    <s v="D5538001"/>
    <n v="30080686"/>
    <s v="Recolocado"/>
    <n v="1"/>
    <n v="0"/>
    <n v="0"/>
    <n v="0"/>
    <x v="3"/>
    <x v="1"/>
    <n v="50"/>
    <x v="0"/>
    <x v="3"/>
    <x v="1"/>
    <n v="31971"/>
    <n v="499"/>
    <x v="7"/>
    <n v="999.17"/>
    <x v="7"/>
    <x v="1"/>
    <n v="30580"/>
    <n v="1.631785480706344E-2"/>
    <x v="7"/>
    <s v="NULL"/>
    <x v="2"/>
    <n v="1041.8"/>
    <x v="4"/>
    <n v="2957"/>
    <x v="3"/>
    <n v="1041.8"/>
    <x v="2"/>
    <s v="NULL"/>
    <x v="1"/>
    <s v="NULL"/>
    <x v="1"/>
    <x v="0"/>
    <x v="1"/>
    <n v="12"/>
    <x v="1"/>
    <x v="1"/>
  </r>
  <r>
    <x v="37"/>
    <x v="6"/>
    <s v="D5552001"/>
    <s v="D5552001"/>
    <n v="30082108"/>
    <s v="Recolocado"/>
    <n v="0"/>
    <n v="0"/>
    <n v="0"/>
    <n v="0"/>
    <x v="3"/>
    <x v="1"/>
    <n v="42"/>
    <x v="7"/>
    <x v="3"/>
    <x v="1"/>
    <n v="32690"/>
    <n v="499"/>
    <x v="7"/>
    <n v="999"/>
    <x v="7"/>
    <x v="1"/>
    <n v="31299"/>
    <n v="1.59430013738458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7"/>
    <x v="6"/>
    <s v="D5591001"/>
    <s v="D5591001"/>
    <n v="30077365"/>
    <s v="Recolocado"/>
    <n v="0"/>
    <n v="0"/>
    <n v="0"/>
    <n v="0"/>
    <x v="3"/>
    <x v="1"/>
    <n v="23"/>
    <x v="4"/>
    <x v="3"/>
    <x v="0"/>
    <n v="31971"/>
    <n v="499"/>
    <x v="7"/>
    <n v="999.17"/>
    <x v="7"/>
    <x v="1"/>
    <n v="30580"/>
    <n v="1.631785480706344E-2"/>
    <x v="7"/>
    <s v="NULL"/>
    <x v="2"/>
    <n v="1471.41"/>
    <x v="4"/>
    <n v="1233"/>
    <x v="3"/>
    <n v="1471.41"/>
    <x v="2"/>
    <s v="NULL"/>
    <x v="1"/>
    <s v="NULL"/>
    <x v="1"/>
    <x v="0"/>
    <x v="1"/>
    <n v="12"/>
    <x v="1"/>
    <x v="1"/>
  </r>
  <r>
    <x v="37"/>
    <x v="6"/>
    <s v="D5592001"/>
    <s v="D5592001"/>
    <n v="30083355"/>
    <s v="Recolocado"/>
    <n v="0"/>
    <n v="0"/>
    <n v="0"/>
    <n v="0"/>
    <x v="3"/>
    <x v="1"/>
    <n v="46"/>
    <x v="0"/>
    <x v="5"/>
    <x v="0"/>
    <n v="38165"/>
    <n v="1500"/>
    <x v="1"/>
    <n v="1266.47"/>
    <x v="3"/>
    <x v="8"/>
    <n v="37775"/>
    <n v="3.9708802117802783E-2"/>
    <x v="2"/>
    <s v="NULL"/>
    <x v="5"/>
    <s v="NULL"/>
    <x v="1"/>
    <s v="NULL"/>
    <x v="1"/>
    <s v="NULL"/>
    <x v="1"/>
    <n v="500"/>
    <x v="2"/>
    <n v="0"/>
    <x v="0"/>
    <x v="1"/>
    <x v="1"/>
    <n v="0"/>
    <x v="1"/>
    <x v="0"/>
  </r>
  <r>
    <x v="37"/>
    <x v="6"/>
    <s v="D5593001"/>
    <s v="D5593001"/>
    <n v="30083692"/>
    <s v="Recolocado"/>
    <n v="0"/>
    <n v="0"/>
    <n v="0"/>
    <n v="0"/>
    <x v="3"/>
    <x v="1"/>
    <n v="40"/>
    <x v="1"/>
    <x v="5"/>
    <x v="2"/>
    <n v="32690"/>
    <n v="499"/>
    <x v="7"/>
    <n v="999"/>
    <x v="7"/>
    <x v="1"/>
    <n v="31299"/>
    <n v="1.594300137384581E-2"/>
    <x v="7"/>
    <s v="NULL"/>
    <x v="3"/>
    <n v="1064.8"/>
    <x v="4"/>
    <n v="30"/>
    <x v="4"/>
    <n v="0"/>
    <x v="0"/>
    <s v="NULL"/>
    <x v="1"/>
    <s v="NULL"/>
    <x v="1"/>
    <x v="9"/>
    <x v="6"/>
    <n v="0"/>
    <x v="10"/>
    <x v="0"/>
  </r>
  <r>
    <x v="37"/>
    <x v="6"/>
    <s v="D5594001"/>
    <s v="D5594001"/>
    <n v="30082485"/>
    <s v="Recolocado"/>
    <n v="1"/>
    <n v="0"/>
    <n v="0"/>
    <n v="0"/>
    <x v="3"/>
    <x v="1"/>
    <n v="28"/>
    <x v="3"/>
    <x v="3"/>
    <x v="2"/>
    <n v="27473"/>
    <n v="499"/>
    <x v="7"/>
    <n v="999"/>
    <x v="7"/>
    <x v="1"/>
    <n v="26082"/>
    <n v="1.9131968407330727E-2"/>
    <x v="7"/>
    <s v="NULL"/>
    <x v="3"/>
    <n v="7379.69"/>
    <x v="0"/>
    <n v="28"/>
    <x v="4"/>
    <n v="0"/>
    <x v="0"/>
    <n v="9631.5499999999993"/>
    <x v="4"/>
    <n v="0.95450000000000002"/>
    <x v="4"/>
    <x v="0"/>
    <x v="3"/>
    <n v="0"/>
    <x v="10"/>
    <x v="0"/>
  </r>
  <r>
    <x v="37"/>
    <x v="6"/>
    <s v="D5595001"/>
    <s v="D5595001"/>
    <n v="30077751"/>
    <s v="Recolocado"/>
    <n v="1"/>
    <n v="0"/>
    <n v="0"/>
    <n v="0"/>
    <x v="3"/>
    <x v="1"/>
    <n v="24"/>
    <x v="4"/>
    <x v="3"/>
    <x v="2"/>
    <n v="46442"/>
    <n v="1500"/>
    <x v="1"/>
    <n v="1544"/>
    <x v="4"/>
    <x v="3"/>
    <n v="46052"/>
    <n v="3.257187527143229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7"/>
    <x v="6"/>
    <s v="D5596001"/>
    <s v="D5596001"/>
    <n v="30081899"/>
    <s v="Recolocado"/>
    <n v="1"/>
    <n v="0"/>
    <n v="0"/>
    <n v="0"/>
    <x v="3"/>
    <x v="1"/>
    <n v="42"/>
    <x v="7"/>
    <x v="3"/>
    <x v="2"/>
    <n v="36137"/>
    <n v="0"/>
    <x v="2"/>
    <n v="1307.78"/>
    <x v="2"/>
    <x v="5"/>
    <n v="34247"/>
    <n v="0"/>
    <x v="4"/>
    <s v="NULL"/>
    <x v="0"/>
    <n v="5343.13"/>
    <x v="0"/>
    <n v="4"/>
    <x v="2"/>
    <n v="0"/>
    <x v="0"/>
    <n v="2182.5700000000002"/>
    <x v="0"/>
    <n v="0.88949999999999996"/>
    <x v="8"/>
    <x v="0"/>
    <x v="0"/>
    <n v="0"/>
    <x v="0"/>
    <x v="0"/>
  </r>
  <r>
    <x v="37"/>
    <x v="6"/>
    <s v="D5597001"/>
    <s v="D5597001"/>
    <n v="30082092"/>
    <s v="Recolocado"/>
    <n v="0"/>
    <n v="0"/>
    <n v="0"/>
    <n v="0"/>
    <x v="3"/>
    <x v="1"/>
    <n v="51"/>
    <x v="5"/>
    <x v="3"/>
    <x v="2"/>
    <n v="44294"/>
    <n v="1500"/>
    <x v="1"/>
    <n v="1478.08"/>
    <x v="1"/>
    <x v="6"/>
    <n v="43904"/>
    <n v="3.4165451895043733E-2"/>
    <x v="2"/>
    <s v="NULL"/>
    <x v="2"/>
    <n v="895.03"/>
    <x v="3"/>
    <n v="1100"/>
    <x v="3"/>
    <n v="895.03"/>
    <x v="5"/>
    <s v="NULL"/>
    <x v="1"/>
    <s v="NULL"/>
    <x v="1"/>
    <x v="0"/>
    <x v="1"/>
    <n v="12"/>
    <x v="1"/>
    <x v="1"/>
  </r>
  <r>
    <x v="37"/>
    <x v="6"/>
    <s v="D5618001"/>
    <s v="D5618001"/>
    <n v="30082502"/>
    <s v="Recolocado"/>
    <n v="0"/>
    <n v="0"/>
    <n v="0"/>
    <n v="0"/>
    <x v="3"/>
    <x v="1"/>
    <n v="21"/>
    <x v="4"/>
    <x v="3"/>
    <x v="2"/>
    <n v="32690"/>
    <n v="499"/>
    <x v="7"/>
    <n v="999"/>
    <x v="7"/>
    <x v="1"/>
    <n v="31299"/>
    <n v="1.59430013738458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7"/>
    <x v="6"/>
    <s v="D5619001"/>
    <s v="D5619001"/>
    <n v="30083166"/>
    <s v="Recolocado"/>
    <n v="1"/>
    <n v="0"/>
    <n v="0"/>
    <n v="0"/>
    <x v="3"/>
    <x v="1"/>
    <n v="39"/>
    <x v="1"/>
    <x v="3"/>
    <x v="0"/>
    <n v="47691"/>
    <n v="1500"/>
    <x v="1"/>
    <n v="1586.51"/>
    <x v="4"/>
    <x v="4"/>
    <n v="47301"/>
    <n v="3.1711803133126153E-2"/>
    <x v="2"/>
    <s v="NULL"/>
    <x v="0"/>
    <n v="2108.2399999999998"/>
    <x v="2"/>
    <n v="0"/>
    <x v="0"/>
    <n v="0"/>
    <x v="0"/>
    <n v="2500"/>
    <x v="0"/>
    <n v="1"/>
    <x v="4"/>
    <x v="0"/>
    <x v="0"/>
    <n v="0"/>
    <x v="0"/>
    <x v="0"/>
  </r>
  <r>
    <x v="37"/>
    <x v="6"/>
    <s v="D5620001"/>
    <s v="D5620001"/>
    <n v="30079572"/>
    <s v="Recolocado"/>
    <n v="0"/>
    <n v="0"/>
    <n v="0"/>
    <n v="0"/>
    <x v="3"/>
    <x v="1"/>
    <n v="29"/>
    <x v="3"/>
    <x v="3"/>
    <x v="2"/>
    <n v="36568"/>
    <n v="999"/>
    <x v="6"/>
    <n v="999.17"/>
    <x v="7"/>
    <x v="1"/>
    <n v="35677"/>
    <n v="2.8001233287552205E-2"/>
    <x v="6"/>
    <s v="NULL"/>
    <x v="0"/>
    <n v="1002.08"/>
    <x v="4"/>
    <n v="0"/>
    <x v="0"/>
    <n v="0"/>
    <x v="0"/>
    <s v="NULL"/>
    <x v="1"/>
    <s v="NULL"/>
    <x v="1"/>
    <x v="4"/>
    <x v="5"/>
    <n v="0"/>
    <x v="0"/>
    <x v="0"/>
  </r>
  <r>
    <x v="37"/>
    <x v="6"/>
    <s v="D5621001"/>
    <s v="D5621001"/>
    <n v="30078011"/>
    <s v="Recolocado"/>
    <n v="0"/>
    <n v="0"/>
    <n v="0"/>
    <n v="0"/>
    <x v="3"/>
    <x v="1"/>
    <n v="44"/>
    <x v="7"/>
    <x v="3"/>
    <x v="0"/>
    <n v="36568"/>
    <n v="999"/>
    <x v="6"/>
    <n v="999"/>
    <x v="7"/>
    <x v="1"/>
    <n v="35677"/>
    <n v="2.8001233287552205E-2"/>
    <x v="6"/>
    <s v="NULL"/>
    <x v="2"/>
    <n v="4362.9399999999996"/>
    <x v="7"/>
    <n v="1566"/>
    <x v="3"/>
    <n v="4362.9399999999996"/>
    <x v="7"/>
    <s v="NULL"/>
    <x v="1"/>
    <s v="NULL"/>
    <x v="1"/>
    <x v="0"/>
    <x v="1"/>
    <n v="12"/>
    <x v="1"/>
    <x v="1"/>
  </r>
  <r>
    <x v="37"/>
    <x v="6"/>
    <s v="D5622001"/>
    <s v="D5622001"/>
    <n v="30083985"/>
    <s v="Recolocado"/>
    <n v="0"/>
    <n v="0"/>
    <n v="0"/>
    <n v="0"/>
    <x v="3"/>
    <x v="1"/>
    <n v="34"/>
    <x v="6"/>
    <x v="3"/>
    <x v="0"/>
    <n v="37306"/>
    <n v="1099"/>
    <x v="1"/>
    <n v="996.33"/>
    <x v="7"/>
    <x v="1"/>
    <n v="36515"/>
    <n v="3.0097220320416267E-2"/>
    <x v="2"/>
    <s v="NULL"/>
    <x v="2"/>
    <n v="1618.48"/>
    <x v="4"/>
    <n v="162"/>
    <x v="3"/>
    <n v="0"/>
    <x v="0"/>
    <s v="NULL"/>
    <x v="1"/>
    <s v="NULL"/>
    <x v="1"/>
    <x v="11"/>
    <x v="4"/>
    <n v="2"/>
    <x v="9"/>
    <x v="1"/>
  </r>
  <r>
    <x v="37"/>
    <x v="6"/>
    <s v="D5623001"/>
    <s v="D5623001"/>
    <n v="30082839"/>
    <s v="Recolocado"/>
    <n v="0"/>
    <n v="0"/>
    <n v="0"/>
    <n v="0"/>
    <x v="3"/>
    <x v="1"/>
    <n v="25"/>
    <x v="4"/>
    <x v="3"/>
    <x v="2"/>
    <n v="49172"/>
    <n v="1650"/>
    <x v="3"/>
    <n v="379.86"/>
    <x v="7"/>
    <x v="4"/>
    <n v="48932"/>
    <n v="3.3720264857353063E-2"/>
    <x v="2"/>
    <s v="NULL"/>
    <x v="2"/>
    <n v="3504.72"/>
    <x v="5"/>
    <n v="863"/>
    <x v="3"/>
    <n v="3504.72"/>
    <x v="3"/>
    <n v="1500"/>
    <x v="5"/>
    <n v="0"/>
    <x v="0"/>
    <x v="0"/>
    <x v="1"/>
    <n v="12"/>
    <x v="1"/>
    <x v="1"/>
  </r>
  <r>
    <x v="37"/>
    <x v="6"/>
    <s v="D5624001"/>
    <s v="D5624001"/>
    <n v="30083150"/>
    <s v="Recolocado"/>
    <n v="0"/>
    <n v="0"/>
    <n v="0"/>
    <n v="0"/>
    <x v="3"/>
    <x v="1"/>
    <n v="28"/>
    <x v="3"/>
    <x v="3"/>
    <x v="2"/>
    <n v="32690"/>
    <n v="499"/>
    <x v="7"/>
    <n v="999"/>
    <x v="7"/>
    <x v="1"/>
    <n v="31299"/>
    <n v="1.594300137384581E-2"/>
    <x v="7"/>
    <s v="NULL"/>
    <x v="2"/>
    <n v="3856.55"/>
    <x v="5"/>
    <n v="478"/>
    <x v="3"/>
    <n v="1809.42"/>
    <x v="2"/>
    <s v="NULL"/>
    <x v="1"/>
    <s v="NULL"/>
    <x v="1"/>
    <x v="0"/>
    <x v="1"/>
    <n v="5"/>
    <x v="1"/>
    <x v="1"/>
  </r>
  <r>
    <x v="37"/>
    <x v="6"/>
    <s v="D5625001"/>
    <s v="D5625001"/>
    <n v="30083688"/>
    <s v="Recolocado"/>
    <n v="0"/>
    <n v="0"/>
    <n v="0"/>
    <n v="0"/>
    <x v="3"/>
    <x v="1"/>
    <n v="45"/>
    <x v="7"/>
    <x v="3"/>
    <x v="2"/>
    <n v="37406"/>
    <n v="999"/>
    <x v="6"/>
    <n v="999"/>
    <x v="7"/>
    <x v="1"/>
    <n v="36515"/>
    <n v="2.7358619745310148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7"/>
    <x v="6"/>
    <s v="D5626001"/>
    <s v="D5626001"/>
    <n v="30077802"/>
    <s v="Recolocado"/>
    <n v="1"/>
    <n v="0"/>
    <n v="0"/>
    <n v="0"/>
    <x v="3"/>
    <x v="1"/>
    <n v="30"/>
    <x v="3"/>
    <x v="3"/>
    <x v="1"/>
    <n v="31971"/>
    <n v="499"/>
    <x v="7"/>
    <n v="999"/>
    <x v="7"/>
    <x v="1"/>
    <n v="30580"/>
    <n v="1.631785480706344E-2"/>
    <x v="7"/>
    <s v="NULL"/>
    <x v="2"/>
    <n v="2703.28"/>
    <x v="2"/>
    <n v="1865"/>
    <x v="3"/>
    <n v="2703.28"/>
    <x v="6"/>
    <s v="NULL"/>
    <x v="1"/>
    <s v="NULL"/>
    <x v="1"/>
    <x v="0"/>
    <x v="1"/>
    <n v="12"/>
    <x v="1"/>
    <x v="1"/>
  </r>
  <r>
    <x v="37"/>
    <x v="6"/>
    <s v="D5629001"/>
    <s v="D5629001"/>
    <n v="30084081"/>
    <s v="Recolocado"/>
    <n v="0"/>
    <n v="0"/>
    <n v="0"/>
    <n v="0"/>
    <x v="3"/>
    <x v="1"/>
    <n v="45"/>
    <x v="7"/>
    <x v="3"/>
    <x v="0"/>
    <n v="27473"/>
    <n v="499"/>
    <x v="7"/>
    <n v="999"/>
    <x v="7"/>
    <x v="1"/>
    <n v="26082"/>
    <n v="1.9131968407330727E-2"/>
    <x v="7"/>
    <s v="NULL"/>
    <x v="2"/>
    <n v="4647.87"/>
    <x v="7"/>
    <n v="954"/>
    <x v="3"/>
    <n v="4248.13"/>
    <x v="7"/>
    <n v="800"/>
    <x v="3"/>
    <n v="0.62470000000000003"/>
    <x v="3"/>
    <x v="0"/>
    <x v="1"/>
    <n v="0"/>
    <x v="1"/>
    <x v="0"/>
  </r>
  <r>
    <x v="37"/>
    <x v="6"/>
    <s v="D5655001"/>
    <s v="D5655001"/>
    <n v="30079222"/>
    <s v="Recolocado"/>
    <n v="0"/>
    <n v="0"/>
    <n v="0"/>
    <n v="0"/>
    <x v="3"/>
    <x v="1"/>
    <n v="36"/>
    <x v="1"/>
    <x v="3"/>
    <x v="2"/>
    <n v="43412"/>
    <n v="1650"/>
    <x v="3"/>
    <n v="1443.27"/>
    <x v="1"/>
    <x v="7"/>
    <n v="43172"/>
    <n v="3.8219216158621332E-2"/>
    <x v="2"/>
    <s v="NULL"/>
    <x v="2"/>
    <n v="1795.17"/>
    <x v="4"/>
    <n v="1467"/>
    <x v="3"/>
    <n v="1795.17"/>
    <x v="2"/>
    <s v="NULL"/>
    <x v="1"/>
    <s v="NULL"/>
    <x v="1"/>
    <x v="0"/>
    <x v="1"/>
    <n v="12"/>
    <x v="1"/>
    <x v="1"/>
  </r>
  <r>
    <x v="37"/>
    <x v="6"/>
    <s v="D5656001"/>
    <s v="D5656001"/>
    <n v="30082666"/>
    <s v="Recolocado"/>
    <n v="1"/>
    <n v="0"/>
    <n v="0"/>
    <n v="0"/>
    <x v="3"/>
    <x v="1"/>
    <n v="29"/>
    <x v="3"/>
    <x v="3"/>
    <x v="2"/>
    <n v="40535"/>
    <n v="1650"/>
    <x v="3"/>
    <n v="1345.12"/>
    <x v="2"/>
    <x v="3"/>
    <n v="40295"/>
    <n v="4.0948008437771438E-2"/>
    <x v="1"/>
    <s v="NULL"/>
    <x v="2"/>
    <n v="743.84"/>
    <x v="3"/>
    <n v="1391"/>
    <x v="3"/>
    <n v="743.84"/>
    <x v="5"/>
    <s v="NULL"/>
    <x v="1"/>
    <s v="NULL"/>
    <x v="1"/>
    <x v="0"/>
    <x v="1"/>
    <n v="12"/>
    <x v="1"/>
    <x v="1"/>
  </r>
  <r>
    <x v="37"/>
    <x v="6"/>
    <s v="D5657001"/>
    <s v="D5657001"/>
    <n v="30082849"/>
    <s v="Recolocado"/>
    <n v="1"/>
    <n v="0"/>
    <n v="0"/>
    <n v="0"/>
    <x v="3"/>
    <x v="1"/>
    <n v="30"/>
    <x v="3"/>
    <x v="3"/>
    <x v="1"/>
    <n v="27473"/>
    <n v="499"/>
    <x v="7"/>
    <n v="999"/>
    <x v="7"/>
    <x v="1"/>
    <n v="26082"/>
    <n v="1.9131968407330727E-2"/>
    <x v="7"/>
    <s v="NULL"/>
    <x v="2"/>
    <n v="1932.87"/>
    <x v="4"/>
    <n v="1938"/>
    <x v="3"/>
    <n v="1932.87"/>
    <x v="2"/>
    <s v="NULL"/>
    <x v="1"/>
    <s v="NULL"/>
    <x v="1"/>
    <x v="0"/>
    <x v="1"/>
    <n v="12"/>
    <x v="1"/>
    <x v="1"/>
  </r>
  <r>
    <x v="37"/>
    <x v="6"/>
    <s v="D5658001"/>
    <s v="D5658001"/>
    <n v="30084993"/>
    <s v="Recolocado"/>
    <n v="0"/>
    <n v="0"/>
    <n v="0"/>
    <n v="0"/>
    <x v="3"/>
    <x v="1"/>
    <n v="32"/>
    <x v="6"/>
    <x v="5"/>
    <x v="0"/>
    <n v="37406"/>
    <n v="999"/>
    <x v="6"/>
    <n v="999"/>
    <x v="7"/>
    <x v="1"/>
    <n v="36515"/>
    <n v="2.7358619745310148E-2"/>
    <x v="6"/>
    <s v="NULL"/>
    <x v="2"/>
    <n v="205.46"/>
    <x v="6"/>
    <n v="3377"/>
    <x v="3"/>
    <n v="200.52"/>
    <x v="0"/>
    <n v="900"/>
    <x v="3"/>
    <n v="5.4999999999999997E-3"/>
    <x v="10"/>
    <x v="0"/>
    <x v="1"/>
    <n v="4"/>
    <x v="1"/>
    <x v="2"/>
  </r>
  <r>
    <x v="37"/>
    <x v="6"/>
    <s v="D5659001"/>
    <s v="D5659001"/>
    <n v="30082475"/>
    <s v="Recolocado"/>
    <n v="1"/>
    <n v="0"/>
    <n v="0"/>
    <n v="0"/>
    <x v="3"/>
    <x v="1"/>
    <n v="23"/>
    <x v="4"/>
    <x v="3"/>
    <x v="0"/>
    <n v="32690"/>
    <n v="499"/>
    <x v="7"/>
    <n v="999"/>
    <x v="7"/>
    <x v="1"/>
    <n v="31299"/>
    <n v="1.594300137384581E-2"/>
    <x v="7"/>
    <s v="NULL"/>
    <x v="2"/>
    <n v="1113.72"/>
    <x v="4"/>
    <n v="226"/>
    <x v="3"/>
    <n v="897.55"/>
    <x v="5"/>
    <n v="124.33"/>
    <x v="2"/>
    <n v="1"/>
    <x v="4"/>
    <x v="0"/>
    <x v="5"/>
    <n v="4"/>
    <x v="6"/>
    <x v="1"/>
  </r>
  <r>
    <x v="37"/>
    <x v="6"/>
    <s v="D5660001"/>
    <s v="D5660001"/>
    <n v="30084934"/>
    <s v="Recolocado"/>
    <n v="0"/>
    <n v="0"/>
    <n v="0"/>
    <n v="0"/>
    <x v="3"/>
    <x v="1"/>
    <n v="24"/>
    <x v="4"/>
    <x v="3"/>
    <x v="0"/>
    <n v="32690"/>
    <n v="499"/>
    <x v="7"/>
    <n v="999"/>
    <x v="7"/>
    <x v="1"/>
    <n v="31299"/>
    <n v="1.594300137384581E-2"/>
    <x v="7"/>
    <s v="NULL"/>
    <x v="2"/>
    <n v="3485.39"/>
    <x v="5"/>
    <n v="130"/>
    <x v="3"/>
    <n v="0"/>
    <x v="0"/>
    <n v="131.44"/>
    <x v="2"/>
    <n v="1"/>
    <x v="4"/>
    <x v="10"/>
    <x v="5"/>
    <n v="1"/>
    <x v="3"/>
    <x v="1"/>
  </r>
  <r>
    <x v="37"/>
    <x v="6"/>
    <s v="D5664001"/>
    <s v="D5664001"/>
    <n v="30083114"/>
    <s v="Recolocado"/>
    <n v="0"/>
    <n v="0"/>
    <n v="0"/>
    <n v="0"/>
    <x v="3"/>
    <x v="1"/>
    <n v="42"/>
    <x v="7"/>
    <x v="3"/>
    <x v="2"/>
    <n v="49322"/>
    <n v="1500"/>
    <x v="1"/>
    <n v="1637.72"/>
    <x v="4"/>
    <x v="4"/>
    <n v="48932"/>
    <n v="3.0654786233957329E-2"/>
    <x v="2"/>
    <s v="NULL"/>
    <x v="0"/>
    <n v="85.07"/>
    <x v="6"/>
    <n v="0"/>
    <x v="0"/>
    <n v="0"/>
    <x v="0"/>
    <n v="300"/>
    <x v="2"/>
    <n v="0.28360000000000002"/>
    <x v="5"/>
    <x v="4"/>
    <x v="5"/>
    <n v="0"/>
    <x v="0"/>
    <x v="0"/>
  </r>
  <r>
    <x v="37"/>
    <x v="6"/>
    <s v="D5670002"/>
    <s v="D5670002"/>
    <n v="30086734"/>
    <s v="Recolocado"/>
    <n v="0"/>
    <n v="0"/>
    <n v="0"/>
    <n v="0"/>
    <x v="3"/>
    <x v="1"/>
    <n v="37"/>
    <x v="1"/>
    <x v="3"/>
    <x v="0"/>
    <n v="36157"/>
    <n v="2000"/>
    <x v="3"/>
    <n v="1312.13"/>
    <x v="2"/>
    <x v="7"/>
    <n v="36267"/>
    <n v="5.5146551961838583E-2"/>
    <x v="3"/>
    <s v="NULL"/>
    <x v="0"/>
    <n v="173.55"/>
    <x v="6"/>
    <n v="0"/>
    <x v="0"/>
    <n v="0"/>
    <x v="0"/>
    <n v="1000"/>
    <x v="3"/>
    <n v="0.1736"/>
    <x v="6"/>
    <x v="2"/>
    <x v="2"/>
    <n v="0"/>
    <x v="0"/>
    <x v="0"/>
  </r>
  <r>
    <x v="37"/>
    <x v="6"/>
    <s v="D5686001"/>
    <s v="D5686001"/>
    <n v="30082263"/>
    <s v="Recolocado"/>
    <n v="0"/>
    <n v="0"/>
    <n v="0"/>
    <n v="0"/>
    <x v="3"/>
    <x v="1"/>
    <n v="36"/>
    <x v="1"/>
    <x v="5"/>
    <x v="1"/>
    <n v="37305"/>
    <n v="1100"/>
    <x v="1"/>
    <n v="996.3"/>
    <x v="7"/>
    <x v="1"/>
    <n v="36515"/>
    <n v="3.0124606326167327E-2"/>
    <x v="2"/>
    <s v="NULL"/>
    <x v="2"/>
    <n v="9372.49"/>
    <x v="0"/>
    <n v="255"/>
    <x v="3"/>
    <n v="2441.12"/>
    <x v="6"/>
    <s v="NULL"/>
    <x v="1"/>
    <s v="NULL"/>
    <x v="1"/>
    <x v="6"/>
    <x v="1"/>
    <n v="5"/>
    <x v="1"/>
    <x v="5"/>
  </r>
  <r>
    <x v="37"/>
    <x v="6"/>
    <s v="D5689001"/>
    <s v="D5689001"/>
    <n v="30080209"/>
    <s v="Recolocado"/>
    <n v="1"/>
    <n v="0"/>
    <n v="0"/>
    <n v="0"/>
    <x v="3"/>
    <x v="1"/>
    <n v="36"/>
    <x v="1"/>
    <x v="3"/>
    <x v="3"/>
    <n v="49172"/>
    <n v="1650"/>
    <x v="3"/>
    <n v="1638.26"/>
    <x v="4"/>
    <x v="4"/>
    <n v="48932"/>
    <n v="3.3720264857353063E-2"/>
    <x v="2"/>
    <s v="NULL"/>
    <x v="2"/>
    <n v="713.72"/>
    <x v="3"/>
    <n v="1811"/>
    <x v="3"/>
    <n v="713.72"/>
    <x v="5"/>
    <s v="NULL"/>
    <x v="1"/>
    <s v="NULL"/>
    <x v="1"/>
    <x v="0"/>
    <x v="1"/>
    <n v="12"/>
    <x v="1"/>
    <x v="1"/>
  </r>
  <r>
    <x v="37"/>
    <x v="6"/>
    <s v="D5690001"/>
    <s v="D5690001"/>
    <n v="30084763"/>
    <s v="Recolocado"/>
    <n v="0"/>
    <n v="0"/>
    <n v="0"/>
    <n v="0"/>
    <x v="3"/>
    <x v="1"/>
    <n v="28"/>
    <x v="3"/>
    <x v="3"/>
    <x v="0"/>
    <n v="37406"/>
    <n v="999"/>
    <x v="6"/>
    <n v="999"/>
    <x v="7"/>
    <x v="1"/>
    <n v="36515"/>
    <n v="2.7358619745310148E-2"/>
    <x v="6"/>
    <s v="NULL"/>
    <x v="2"/>
    <n v="652.9"/>
    <x v="3"/>
    <n v="2362"/>
    <x v="3"/>
    <n v="652.9"/>
    <x v="5"/>
    <s v="NULL"/>
    <x v="1"/>
    <s v="NULL"/>
    <x v="1"/>
    <x v="8"/>
    <x v="1"/>
    <n v="4"/>
    <x v="1"/>
    <x v="2"/>
  </r>
  <r>
    <x v="37"/>
    <x v="6"/>
    <s v="D5691001"/>
    <s v="D5691001"/>
    <n v="30078629"/>
    <s v="Recolocado"/>
    <n v="0"/>
    <n v="0"/>
    <n v="0"/>
    <n v="0"/>
    <x v="3"/>
    <x v="1"/>
    <n v="25"/>
    <x v="4"/>
    <x v="3"/>
    <x v="2"/>
    <n v="31971"/>
    <n v="499"/>
    <x v="7"/>
    <n v="999"/>
    <x v="7"/>
    <x v="1"/>
    <n v="30580"/>
    <n v="1.631785480706344E-2"/>
    <x v="7"/>
    <s v="NULL"/>
    <x v="4"/>
    <n v="965.08"/>
    <x v="3"/>
    <n v="51"/>
    <x v="5"/>
    <n v="0"/>
    <x v="0"/>
    <n v="1000"/>
    <x v="3"/>
    <n v="0.96509999999999996"/>
    <x v="4"/>
    <x v="0"/>
    <x v="11"/>
    <n v="0"/>
    <x v="10"/>
    <x v="0"/>
  </r>
  <r>
    <x v="37"/>
    <x v="6"/>
    <s v="D5692001"/>
    <s v="D5692001"/>
    <n v="30084289"/>
    <s v="Recolocado"/>
    <n v="0"/>
    <n v="0"/>
    <n v="0"/>
    <n v="0"/>
    <x v="3"/>
    <x v="1"/>
    <n v="25"/>
    <x v="4"/>
    <x v="3"/>
    <x v="0"/>
    <n v="44213"/>
    <n v="1500"/>
    <x v="1"/>
    <n v="1475.78"/>
    <x v="1"/>
    <x v="2"/>
    <n v="43823"/>
    <n v="3.4228601419346007E-2"/>
    <x v="2"/>
    <s v="NULL"/>
    <x v="2"/>
    <n v="504.25"/>
    <x v="3"/>
    <n v="309"/>
    <x v="3"/>
    <n v="490.64"/>
    <x v="0"/>
    <n v="504.25"/>
    <x v="3"/>
    <n v="1"/>
    <x v="4"/>
    <x v="0"/>
    <x v="5"/>
    <n v="7"/>
    <x v="12"/>
    <x v="1"/>
  </r>
  <r>
    <x v="37"/>
    <x v="6"/>
    <s v="D5777001"/>
    <s v="D5777001"/>
    <n v="30084702"/>
    <s v="Recolocado"/>
    <n v="0"/>
    <n v="0"/>
    <n v="0"/>
    <n v="0"/>
    <x v="3"/>
    <x v="1"/>
    <n v="23"/>
    <x v="4"/>
    <x v="3"/>
    <x v="0"/>
    <n v="36173"/>
    <n v="0"/>
    <x v="2"/>
    <n v="1767.04"/>
    <x v="4"/>
    <x v="0"/>
    <n v="36173"/>
    <n v="0"/>
    <x v="4"/>
    <s v="NULL"/>
    <x v="2"/>
    <n v="1749.97"/>
    <x v="4"/>
    <n v="329"/>
    <x v="3"/>
    <n v="1726.19"/>
    <x v="2"/>
    <s v="NULL"/>
    <x v="1"/>
    <s v="NULL"/>
    <x v="1"/>
    <x v="0"/>
    <x v="1"/>
    <n v="7"/>
    <x v="1"/>
    <x v="1"/>
  </r>
  <r>
    <x v="37"/>
    <x v="6"/>
    <s v="D5779001"/>
    <s v="D5779001"/>
    <n v="30083931"/>
    <s v="Recolocado"/>
    <n v="0"/>
    <n v="0"/>
    <n v="0"/>
    <n v="0"/>
    <x v="3"/>
    <x v="1"/>
    <n v="27"/>
    <x v="3"/>
    <x v="3"/>
    <x v="2"/>
    <n v="32589"/>
    <n v="600"/>
    <x v="6"/>
    <n v="995.91"/>
    <x v="7"/>
    <x v="1"/>
    <n v="31299"/>
    <n v="1.9169941531678329E-2"/>
    <x v="7"/>
    <s v="NULL"/>
    <x v="0"/>
    <n v="1503.58"/>
    <x v="4"/>
    <n v="0"/>
    <x v="0"/>
    <n v="0"/>
    <x v="0"/>
    <s v="NULL"/>
    <x v="1"/>
    <s v="NULL"/>
    <x v="1"/>
    <x v="6"/>
    <x v="9"/>
    <n v="0"/>
    <x v="0"/>
    <x v="0"/>
  </r>
  <r>
    <x v="37"/>
    <x v="6"/>
    <s v="D5780001"/>
    <s v="D5780001"/>
    <n v="30078521"/>
    <s v="Recolocado"/>
    <n v="1"/>
    <n v="0"/>
    <n v="0"/>
    <n v="0"/>
    <x v="3"/>
    <x v="1"/>
    <n v="39"/>
    <x v="1"/>
    <x v="3"/>
    <x v="2"/>
    <n v="37306"/>
    <n v="1099"/>
    <x v="1"/>
    <n v="996.33"/>
    <x v="7"/>
    <x v="1"/>
    <n v="36515"/>
    <n v="3.0097220320416267E-2"/>
    <x v="2"/>
    <s v="NULL"/>
    <x v="2"/>
    <n v="2363.94"/>
    <x v="2"/>
    <n v="2520"/>
    <x v="3"/>
    <n v="2363.94"/>
    <x v="6"/>
    <s v="NULL"/>
    <x v="1"/>
    <s v="NULL"/>
    <x v="1"/>
    <x v="10"/>
    <x v="1"/>
    <n v="8"/>
    <x v="1"/>
    <x v="9"/>
  </r>
  <r>
    <x v="37"/>
    <x v="6"/>
    <s v="D5781001"/>
    <s v="D5781001"/>
    <n v="30081660"/>
    <s v="Recolocado"/>
    <n v="0"/>
    <n v="0"/>
    <n v="0"/>
    <n v="0"/>
    <x v="3"/>
    <x v="1"/>
    <n v="48"/>
    <x v="0"/>
    <x v="5"/>
    <x v="0"/>
    <n v="32690"/>
    <n v="499"/>
    <x v="7"/>
    <n v="999"/>
    <x v="7"/>
    <x v="1"/>
    <n v="31299"/>
    <n v="1.594300137384581E-2"/>
    <x v="7"/>
    <s v="NULL"/>
    <x v="2"/>
    <n v="1117.31"/>
    <x v="4"/>
    <n v="2665"/>
    <x v="3"/>
    <n v="1117.31"/>
    <x v="2"/>
    <n v="900"/>
    <x v="3"/>
    <n v="0"/>
    <x v="0"/>
    <x v="0"/>
    <x v="1"/>
    <n v="12"/>
    <x v="1"/>
    <x v="1"/>
  </r>
  <r>
    <x v="37"/>
    <x v="6"/>
    <s v="D5782001"/>
    <s v="D5782001"/>
    <n v="30082209"/>
    <s v="Recolocado"/>
    <n v="0"/>
    <n v="0"/>
    <n v="0"/>
    <n v="0"/>
    <x v="3"/>
    <x v="1"/>
    <n v="22"/>
    <x v="4"/>
    <x v="3"/>
    <x v="0"/>
    <n v="31974"/>
    <n v="1500"/>
    <x v="1"/>
    <n v="1065.94"/>
    <x v="5"/>
    <x v="5"/>
    <n v="31584"/>
    <n v="4.7492401215805474E-2"/>
    <x v="1"/>
    <s v="NULL"/>
    <x v="4"/>
    <n v="1006.75"/>
    <x v="4"/>
    <n v="38"/>
    <x v="5"/>
    <n v="0"/>
    <x v="0"/>
    <s v="NULL"/>
    <x v="1"/>
    <s v="NULL"/>
    <x v="1"/>
    <x v="6"/>
    <x v="6"/>
    <n v="0"/>
    <x v="4"/>
    <x v="0"/>
  </r>
  <r>
    <x v="37"/>
    <x v="6"/>
    <s v="D5783001"/>
    <s v="D5783001"/>
    <n v="30084981"/>
    <s v="Recolocado"/>
    <n v="0"/>
    <n v="0"/>
    <n v="0"/>
    <n v="0"/>
    <x v="3"/>
    <x v="1"/>
    <n v="30"/>
    <x v="3"/>
    <x v="3"/>
    <x v="2"/>
    <n v="37406"/>
    <n v="999"/>
    <x v="6"/>
    <n v="999"/>
    <x v="7"/>
    <x v="1"/>
    <n v="36515"/>
    <n v="2.7358619745310148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7"/>
    <x v="6"/>
    <s v="D5784001"/>
    <s v="D5784001"/>
    <n v="30081962"/>
    <s v="Recolocado"/>
    <n v="1"/>
    <n v="0"/>
    <n v="0"/>
    <n v="0"/>
    <x v="3"/>
    <x v="1"/>
    <n v="41"/>
    <x v="7"/>
    <x v="3"/>
    <x v="0"/>
    <n v="48822"/>
    <n v="2000"/>
    <x v="3"/>
    <n v="377.15"/>
    <x v="7"/>
    <x v="4"/>
    <n v="48932"/>
    <n v="4.0873048311943105E-2"/>
    <x v="1"/>
    <s v="NULL"/>
    <x v="2"/>
    <n v="1433.29"/>
    <x v="4"/>
    <n v="974"/>
    <x v="3"/>
    <n v="1433.29"/>
    <x v="2"/>
    <s v="NULL"/>
    <x v="1"/>
    <s v="NULL"/>
    <x v="1"/>
    <x v="0"/>
    <x v="1"/>
    <n v="12"/>
    <x v="1"/>
    <x v="1"/>
  </r>
  <r>
    <x v="37"/>
    <x v="6"/>
    <s v="D5785001"/>
    <s v="D5785001"/>
    <n v="30083390"/>
    <s v="Recolocado"/>
    <n v="0"/>
    <n v="0"/>
    <n v="0"/>
    <n v="0"/>
    <x v="3"/>
    <x v="1"/>
    <n v="22"/>
    <x v="4"/>
    <x v="3"/>
    <x v="0"/>
    <n v="37306"/>
    <n v="1099"/>
    <x v="1"/>
    <n v="996.35"/>
    <x v="7"/>
    <x v="1"/>
    <n v="36515"/>
    <n v="3.0097220320416267E-2"/>
    <x v="2"/>
    <s v="NULL"/>
    <x v="2"/>
    <n v="1136.8399999999999"/>
    <x v="4"/>
    <n v="636"/>
    <x v="3"/>
    <n v="1136.8399999999999"/>
    <x v="2"/>
    <s v="NULL"/>
    <x v="1"/>
    <s v="NULL"/>
    <x v="1"/>
    <x v="0"/>
    <x v="1"/>
    <n v="12"/>
    <x v="1"/>
    <x v="1"/>
  </r>
  <r>
    <x v="37"/>
    <x v="6"/>
    <s v="D5786001"/>
    <s v="D5786001"/>
    <n v="30082369"/>
    <s v="Recolocado"/>
    <n v="0"/>
    <n v="0"/>
    <n v="0"/>
    <n v="0"/>
    <x v="3"/>
    <x v="1"/>
    <n v="42"/>
    <x v="7"/>
    <x v="3"/>
    <x v="1"/>
    <n v="40131"/>
    <n v="1500"/>
    <x v="1"/>
    <n v="1338.7"/>
    <x v="2"/>
    <x v="6"/>
    <n v="39741"/>
    <n v="3.7744394957348833E-2"/>
    <x v="2"/>
    <s v="NULL"/>
    <x v="2"/>
    <n v="1523.91"/>
    <x v="4"/>
    <n v="2085"/>
    <x v="3"/>
    <n v="1523.91"/>
    <x v="2"/>
    <s v="NULL"/>
    <x v="1"/>
    <s v="NULL"/>
    <x v="1"/>
    <x v="0"/>
    <x v="1"/>
    <n v="12"/>
    <x v="1"/>
    <x v="1"/>
  </r>
  <r>
    <x v="37"/>
    <x v="6"/>
    <s v="D5787001"/>
    <s v="D5787001"/>
    <n v="30086365"/>
    <s v="Recolocado"/>
    <n v="0"/>
    <n v="0"/>
    <n v="0"/>
    <n v="0"/>
    <x v="3"/>
    <x v="1"/>
    <n v="38"/>
    <x v="1"/>
    <x v="3"/>
    <x v="2"/>
    <n v="29172"/>
    <n v="1500"/>
    <x v="1"/>
    <n v="1169.81"/>
    <x v="6"/>
    <x v="3"/>
    <n v="28782"/>
    <n v="5.2115905774442361E-2"/>
    <x v="3"/>
    <s v="NULL"/>
    <x v="2"/>
    <n v="1391.83"/>
    <x v="4"/>
    <n v="275"/>
    <x v="3"/>
    <n v="1391.83"/>
    <x v="2"/>
    <s v="NULL"/>
    <x v="1"/>
    <s v="NULL"/>
    <x v="1"/>
    <x v="11"/>
    <x v="1"/>
    <n v="6"/>
    <x v="1"/>
    <x v="3"/>
  </r>
  <r>
    <x v="37"/>
    <x v="6"/>
    <s v="D5788001"/>
    <s v="D5788001"/>
    <n v="30084755"/>
    <s v="Recolocado"/>
    <n v="0"/>
    <n v="0"/>
    <n v="0"/>
    <n v="0"/>
    <x v="3"/>
    <x v="1"/>
    <n v="35"/>
    <x v="6"/>
    <x v="3"/>
    <x v="0"/>
    <n v="46442"/>
    <n v="1500"/>
    <x v="1"/>
    <n v="1547.3"/>
    <x v="4"/>
    <x v="3"/>
    <n v="46052"/>
    <n v="3.257187527143229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7"/>
    <x v="6"/>
    <s v="D5789001"/>
    <s v="D5789001"/>
    <n v="30083604"/>
    <s v="Recolocado"/>
    <n v="0"/>
    <n v="0"/>
    <n v="0"/>
    <n v="0"/>
    <x v="3"/>
    <x v="1"/>
    <n v="27"/>
    <x v="3"/>
    <x v="3"/>
    <x v="2"/>
    <n v="37305"/>
    <n v="1100"/>
    <x v="1"/>
    <n v="996.3"/>
    <x v="7"/>
    <x v="1"/>
    <n v="36515"/>
    <n v="3.0124606326167327E-2"/>
    <x v="2"/>
    <s v="NULL"/>
    <x v="2"/>
    <n v="1648.45"/>
    <x v="4"/>
    <n v="339"/>
    <x v="3"/>
    <n v="1458.23"/>
    <x v="2"/>
    <n v="3000"/>
    <x v="0"/>
    <n v="0.54949999999999999"/>
    <x v="2"/>
    <x v="0"/>
    <x v="2"/>
    <n v="7"/>
    <x v="7"/>
    <x v="1"/>
  </r>
  <r>
    <x v="37"/>
    <x v="6"/>
    <s v="D5790001"/>
    <s v="D5790001"/>
    <n v="30081340"/>
    <s v="Recolocado"/>
    <n v="1"/>
    <n v="0"/>
    <n v="0"/>
    <n v="0"/>
    <x v="3"/>
    <x v="1"/>
    <n v="33"/>
    <x v="6"/>
    <x v="3"/>
    <x v="0"/>
    <n v="37306"/>
    <n v="1099"/>
    <x v="1"/>
    <n v="996.33"/>
    <x v="7"/>
    <x v="1"/>
    <n v="36515"/>
    <n v="3.0097220320416267E-2"/>
    <x v="2"/>
    <s v="NULL"/>
    <x v="2"/>
    <n v="1415.61"/>
    <x v="4"/>
    <n v="1182"/>
    <x v="3"/>
    <n v="1415.61"/>
    <x v="2"/>
    <s v="NULL"/>
    <x v="1"/>
    <s v="NULL"/>
    <x v="1"/>
    <x v="0"/>
    <x v="1"/>
    <n v="12"/>
    <x v="1"/>
    <x v="1"/>
  </r>
  <r>
    <x v="37"/>
    <x v="6"/>
    <s v="D5791001"/>
    <s v="D5791001"/>
    <n v="30085206"/>
    <s v="Recolocado"/>
    <n v="1"/>
    <n v="0"/>
    <n v="0"/>
    <n v="0"/>
    <x v="3"/>
    <x v="1"/>
    <n v="21"/>
    <x v="4"/>
    <x v="3"/>
    <x v="2"/>
    <n v="43213"/>
    <n v="2500"/>
    <x v="4"/>
    <n v="1439.72"/>
    <x v="1"/>
    <x v="2"/>
    <n v="43823"/>
    <n v="5.7047669032243342E-2"/>
    <x v="3"/>
    <s v="NULL"/>
    <x v="2"/>
    <n v="1718.4"/>
    <x v="4"/>
    <n v="309"/>
    <x v="3"/>
    <n v="1718.4"/>
    <x v="2"/>
    <n v="87.7"/>
    <x v="2"/>
    <n v="1"/>
    <x v="4"/>
    <x v="10"/>
    <x v="2"/>
    <n v="7"/>
    <x v="12"/>
    <x v="1"/>
  </r>
  <r>
    <x v="37"/>
    <x v="6"/>
    <s v="D5792001"/>
    <s v="D5792001"/>
    <n v="30084413"/>
    <s v="Recolocado"/>
    <n v="1"/>
    <n v="0"/>
    <n v="0"/>
    <n v="0"/>
    <x v="3"/>
    <x v="1"/>
    <n v="48"/>
    <x v="0"/>
    <x v="5"/>
    <x v="0"/>
    <n v="32690"/>
    <n v="499"/>
    <x v="7"/>
    <n v="1165.8399999999999"/>
    <x v="6"/>
    <x v="1"/>
    <n v="31299"/>
    <n v="1.594300137384581E-2"/>
    <x v="7"/>
    <s v="NULL"/>
    <x v="0"/>
    <n v="9424.4699999999993"/>
    <x v="0"/>
    <n v="0"/>
    <x v="0"/>
    <n v="0"/>
    <x v="0"/>
    <n v="500"/>
    <x v="2"/>
    <n v="0.99580000000000002"/>
    <x v="4"/>
    <x v="0"/>
    <x v="0"/>
    <n v="0"/>
    <x v="0"/>
    <x v="0"/>
  </r>
  <r>
    <x v="37"/>
    <x v="6"/>
    <s v="D5793001"/>
    <s v="D5793001"/>
    <n v="30085404"/>
    <s v="Recolocado"/>
    <n v="0"/>
    <n v="0"/>
    <n v="0"/>
    <n v="0"/>
    <x v="3"/>
    <x v="1"/>
    <n v="34"/>
    <x v="6"/>
    <x v="3"/>
    <x v="0"/>
    <n v="49689"/>
    <n v="3025"/>
    <x v="5"/>
    <n v="1658.57"/>
    <x v="4"/>
    <x v="2"/>
    <n v="50824"/>
    <n v="5.951912482291831E-2"/>
    <x v="3"/>
    <s v="NULL"/>
    <x v="2"/>
    <n v="2415.42"/>
    <x v="2"/>
    <n v="759"/>
    <x v="3"/>
    <n v="2415.42"/>
    <x v="6"/>
    <s v="NULL"/>
    <x v="1"/>
    <s v="NULL"/>
    <x v="1"/>
    <x v="0"/>
    <x v="1"/>
    <n v="12"/>
    <x v="1"/>
    <x v="1"/>
  </r>
  <r>
    <x v="37"/>
    <x v="6"/>
    <s v="D5794001"/>
    <s v="D5794001"/>
    <n v="30083477"/>
    <s v="Recolocado"/>
    <n v="0"/>
    <n v="0"/>
    <n v="0"/>
    <n v="0"/>
    <x v="3"/>
    <x v="1"/>
    <n v="28"/>
    <x v="3"/>
    <x v="3"/>
    <x v="0"/>
    <n v="32690"/>
    <n v="499"/>
    <x v="7"/>
    <n v="999"/>
    <x v="7"/>
    <x v="1"/>
    <n v="31299"/>
    <n v="1.594300137384581E-2"/>
    <x v="7"/>
    <s v="NULL"/>
    <x v="2"/>
    <n v="2219.5300000000002"/>
    <x v="2"/>
    <n v="843"/>
    <x v="3"/>
    <n v="2219.5300000000002"/>
    <x v="6"/>
    <s v="NULL"/>
    <x v="1"/>
    <s v="NULL"/>
    <x v="1"/>
    <x v="0"/>
    <x v="1"/>
    <n v="12"/>
    <x v="1"/>
    <x v="1"/>
  </r>
  <r>
    <x v="37"/>
    <x v="6"/>
    <s v="D5795001"/>
    <s v="D5795001"/>
    <n v="30086916"/>
    <s v="Recolocado"/>
    <n v="0"/>
    <n v="0"/>
    <n v="0"/>
    <n v="0"/>
    <x v="3"/>
    <x v="1"/>
    <n v="62"/>
    <x v="2"/>
    <x v="3"/>
    <x v="1"/>
    <n v="41291"/>
    <n v="1500"/>
    <x v="1"/>
    <n v="1376.54"/>
    <x v="2"/>
    <x v="7"/>
    <n v="40901"/>
    <n v="3.667391995305738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7"/>
    <x v="6"/>
    <s v="D5889001"/>
    <s v="D5889001"/>
    <n v="30085101"/>
    <s v="Recolocado"/>
    <n v="1"/>
    <n v="0"/>
    <n v="1"/>
    <n v="0"/>
    <x v="1"/>
    <x v="1"/>
    <n v="26"/>
    <x v="3"/>
    <x v="3"/>
    <x v="2"/>
    <n v="37306"/>
    <n v="1099"/>
    <x v="1"/>
    <n v="996.33"/>
    <x v="7"/>
    <x v="1"/>
    <n v="36515"/>
    <n v="3.0097220320416267E-2"/>
    <x v="2"/>
    <s v="NULL"/>
    <x v="2"/>
    <n v="706.94"/>
    <x v="3"/>
    <n v="1768"/>
    <x v="3"/>
    <n v="706.94"/>
    <x v="5"/>
    <s v="NULL"/>
    <x v="1"/>
    <s v="NULL"/>
    <x v="1"/>
    <x v="0"/>
    <x v="1"/>
    <n v="12"/>
    <x v="1"/>
    <x v="1"/>
  </r>
  <r>
    <x v="37"/>
    <x v="6"/>
    <s v="D5890001"/>
    <s v="D5890001"/>
    <n v="30083924"/>
    <s v="Recolocado"/>
    <n v="0"/>
    <n v="0"/>
    <n v="0"/>
    <n v="0"/>
    <x v="3"/>
    <x v="1"/>
    <n v="37"/>
    <x v="1"/>
    <x v="5"/>
    <x v="2"/>
    <n v="37306"/>
    <n v="1099"/>
    <x v="1"/>
    <n v="996.35"/>
    <x v="7"/>
    <x v="1"/>
    <n v="36515"/>
    <n v="3.0097220320416267E-2"/>
    <x v="2"/>
    <s v="NULL"/>
    <x v="2"/>
    <n v="2816.84"/>
    <x v="2"/>
    <n v="1649"/>
    <x v="3"/>
    <n v="2816.84"/>
    <x v="6"/>
    <s v="NULL"/>
    <x v="1"/>
    <s v="NULL"/>
    <x v="1"/>
    <x v="0"/>
    <x v="1"/>
    <n v="12"/>
    <x v="1"/>
    <x v="1"/>
  </r>
  <r>
    <x v="37"/>
    <x v="6"/>
    <s v="D5891001"/>
    <s v="D5891001"/>
    <n v="30085803"/>
    <s v="Recolocado"/>
    <n v="0"/>
    <n v="0"/>
    <n v="0"/>
    <n v="0"/>
    <x v="3"/>
    <x v="1"/>
    <n v="41"/>
    <x v="7"/>
    <x v="3"/>
    <x v="1"/>
    <n v="32690"/>
    <n v="499"/>
    <x v="7"/>
    <n v="999"/>
    <x v="7"/>
    <x v="1"/>
    <n v="31299"/>
    <n v="1.59430013738458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C9461002"/>
    <s v="C9461002"/>
    <n v="30093936"/>
    <s v="Recolocado"/>
    <n v="0"/>
    <n v="0"/>
    <n v="0"/>
    <n v="0"/>
    <x v="3"/>
    <x v="1"/>
    <n v="46"/>
    <x v="0"/>
    <x v="5"/>
    <x v="1"/>
    <n v="48746"/>
    <n v="1500"/>
    <x v="1"/>
    <n v="1620.04"/>
    <x v="4"/>
    <x v="7"/>
    <n v="48356"/>
    <n v="3.1019935478534204E-2"/>
    <x v="2"/>
    <s v="NULL"/>
    <x v="2"/>
    <n v="41192.639999999999"/>
    <x v="0"/>
    <n v="2385"/>
    <x v="3"/>
    <n v="718.64"/>
    <x v="5"/>
    <s v="NULL"/>
    <x v="1"/>
    <s v="NULL"/>
    <x v="1"/>
    <x v="0"/>
    <x v="1"/>
    <n v="11"/>
    <x v="1"/>
    <x v="1"/>
  </r>
  <r>
    <x v="38"/>
    <x v="6"/>
    <s v="D5443002"/>
    <s v="D5443002"/>
    <n v="30096086"/>
    <s v="Recolocado"/>
    <n v="0"/>
    <n v="0"/>
    <n v="0"/>
    <n v="0"/>
    <x v="3"/>
    <x v="1"/>
    <n v="31"/>
    <x v="6"/>
    <x v="3"/>
    <x v="2"/>
    <n v="34886"/>
    <n v="999"/>
    <x v="6"/>
    <n v="999"/>
    <x v="7"/>
    <x v="1"/>
    <n v="33995"/>
    <n v="2.9386674510957493E-2"/>
    <x v="6"/>
    <s v="NULL"/>
    <x v="0"/>
    <n v="2139.37"/>
    <x v="2"/>
    <n v="4"/>
    <x v="2"/>
    <n v="0"/>
    <x v="0"/>
    <n v="2300"/>
    <x v="0"/>
    <n v="1"/>
    <x v="4"/>
    <x v="9"/>
    <x v="11"/>
    <n v="0"/>
    <x v="0"/>
    <x v="0"/>
  </r>
  <r>
    <x v="38"/>
    <x v="6"/>
    <s v="D5888001"/>
    <s v="D5888001"/>
    <n v="30081669"/>
    <s v="Recolocado"/>
    <n v="0"/>
    <n v="0"/>
    <n v="0"/>
    <n v="1"/>
    <x v="0"/>
    <x v="1"/>
    <n v="50"/>
    <x v="0"/>
    <x v="1"/>
    <x v="1"/>
    <n v="50769"/>
    <n v="0"/>
    <x v="2"/>
    <n v="408.03"/>
    <x v="7"/>
    <x v="0"/>
    <n v="50769"/>
    <n v="0"/>
    <x v="4"/>
    <s v="NULL"/>
    <x v="6"/>
    <n v="9998.2000000000007"/>
    <x v="0"/>
    <n v="77"/>
    <x v="7"/>
    <n v="0"/>
    <x v="0"/>
    <n v="10078.030000000001"/>
    <x v="4"/>
    <n v="1"/>
    <x v="4"/>
    <x v="0"/>
    <x v="2"/>
    <n v="0"/>
    <x v="12"/>
    <x v="0"/>
  </r>
  <r>
    <x v="38"/>
    <x v="6"/>
    <s v="D5895001"/>
    <s v="D5895001"/>
    <n v="30085582"/>
    <s v="Recolocado"/>
    <n v="0"/>
    <n v="0"/>
    <n v="0"/>
    <n v="0"/>
    <x v="3"/>
    <x v="1"/>
    <n v="49"/>
    <x v="0"/>
    <x v="3"/>
    <x v="1"/>
    <n v="37406"/>
    <n v="999"/>
    <x v="6"/>
    <n v="999"/>
    <x v="7"/>
    <x v="1"/>
    <n v="36515"/>
    <n v="2.7358619745310148E-2"/>
    <x v="6"/>
    <s v="NULL"/>
    <x v="2"/>
    <n v="948.1"/>
    <x v="3"/>
    <n v="2367"/>
    <x v="3"/>
    <n v="948.1"/>
    <x v="5"/>
    <s v="NULL"/>
    <x v="1"/>
    <s v="NULL"/>
    <x v="1"/>
    <x v="12"/>
    <x v="1"/>
    <n v="3"/>
    <x v="1"/>
    <x v="8"/>
  </r>
  <r>
    <x v="38"/>
    <x v="6"/>
    <s v="D5896001"/>
    <s v="D5896001"/>
    <n v="30086542"/>
    <s v="Recolocado"/>
    <n v="0"/>
    <n v="0"/>
    <n v="0"/>
    <n v="0"/>
    <x v="3"/>
    <x v="1"/>
    <n v="32"/>
    <x v="6"/>
    <x v="3"/>
    <x v="2"/>
    <n v="33536"/>
    <n v="1800"/>
    <x v="3"/>
    <n v="282.22000000000003"/>
    <x v="7"/>
    <x v="7"/>
    <n v="33446"/>
    <n v="5.3818094839442686E-2"/>
    <x v="3"/>
    <s v="NULL"/>
    <x v="2"/>
    <n v="732.3"/>
    <x v="3"/>
    <n v="1100"/>
    <x v="3"/>
    <n v="732.3"/>
    <x v="5"/>
    <s v="NULL"/>
    <x v="1"/>
    <s v="NULL"/>
    <x v="1"/>
    <x v="0"/>
    <x v="1"/>
    <n v="12"/>
    <x v="1"/>
    <x v="1"/>
  </r>
  <r>
    <x v="38"/>
    <x v="6"/>
    <s v="D5897001"/>
    <s v="D5897001"/>
    <n v="30086478"/>
    <s v="Recolocado"/>
    <n v="0"/>
    <n v="0"/>
    <n v="0"/>
    <n v="0"/>
    <x v="3"/>
    <x v="1"/>
    <n v="33"/>
    <x v="6"/>
    <x v="3"/>
    <x v="0"/>
    <n v="33379"/>
    <n v="1500"/>
    <x v="1"/>
    <n v="1419.13"/>
    <x v="1"/>
    <x v="2"/>
    <n v="33389"/>
    <n v="4.4924975291263589E-2"/>
    <x v="1"/>
    <s v="NULL"/>
    <x v="3"/>
    <n v="4060.02"/>
    <x v="7"/>
    <n v="30"/>
    <x v="4"/>
    <n v="0"/>
    <x v="0"/>
    <n v="4079.15"/>
    <x v="7"/>
    <n v="0.75690000000000002"/>
    <x v="7"/>
    <x v="0"/>
    <x v="10"/>
    <n v="0"/>
    <x v="8"/>
    <x v="0"/>
  </r>
  <r>
    <x v="38"/>
    <x v="6"/>
    <s v="D5898001"/>
    <s v="D5898001"/>
    <n v="30084472"/>
    <s v="Recolocado"/>
    <n v="0"/>
    <n v="0"/>
    <n v="0"/>
    <n v="0"/>
    <x v="3"/>
    <x v="1"/>
    <n v="52"/>
    <x v="5"/>
    <x v="3"/>
    <x v="0"/>
    <n v="40898"/>
    <n v="1500"/>
    <x v="1"/>
    <n v="1482.34"/>
    <x v="1"/>
    <x v="2"/>
    <n v="40508"/>
    <n v="3.7029722523945888E-2"/>
    <x v="2"/>
    <s v="NULL"/>
    <x v="2"/>
    <n v="1344.03"/>
    <x v="4"/>
    <n v="934"/>
    <x v="3"/>
    <n v="1344.03"/>
    <x v="2"/>
    <s v="NULL"/>
    <x v="1"/>
    <s v="NULL"/>
    <x v="1"/>
    <x v="0"/>
    <x v="1"/>
    <n v="12"/>
    <x v="1"/>
    <x v="1"/>
  </r>
  <r>
    <x v="38"/>
    <x v="6"/>
    <s v="D5899001"/>
    <s v="D5899001"/>
    <n v="30083072"/>
    <s v="Recolocado"/>
    <n v="1"/>
    <n v="0"/>
    <n v="0"/>
    <n v="0"/>
    <x v="3"/>
    <x v="1"/>
    <n v="37"/>
    <x v="1"/>
    <x v="3"/>
    <x v="2"/>
    <n v="33849"/>
    <n v="1500"/>
    <x v="1"/>
    <n v="1228.3800000000001"/>
    <x v="3"/>
    <x v="6"/>
    <n v="33459"/>
    <n v="4.4830987178337667E-2"/>
    <x v="1"/>
    <s v="NULL"/>
    <x v="2"/>
    <n v="651.07000000000005"/>
    <x v="3"/>
    <n v="622"/>
    <x v="3"/>
    <n v="651.07000000000005"/>
    <x v="5"/>
    <s v="NULL"/>
    <x v="1"/>
    <s v="NULL"/>
    <x v="1"/>
    <x v="0"/>
    <x v="1"/>
    <n v="12"/>
    <x v="1"/>
    <x v="1"/>
  </r>
  <r>
    <x v="38"/>
    <x v="6"/>
    <s v="D5900001"/>
    <s v="D5900001"/>
    <n v="30086744"/>
    <s v="Recolocado"/>
    <n v="0"/>
    <n v="0"/>
    <n v="0"/>
    <n v="0"/>
    <x v="3"/>
    <x v="1"/>
    <n v="41"/>
    <x v="7"/>
    <x v="3"/>
    <x v="0"/>
    <n v="37406"/>
    <n v="999"/>
    <x v="6"/>
    <n v="999"/>
    <x v="7"/>
    <x v="1"/>
    <n v="36515"/>
    <n v="2.7358619745310148E-2"/>
    <x v="6"/>
    <s v="NULL"/>
    <x v="2"/>
    <n v="357.49"/>
    <x v="6"/>
    <n v="3681"/>
    <x v="3"/>
    <n v="357.49"/>
    <x v="0"/>
    <s v="NULL"/>
    <x v="1"/>
    <s v="NULL"/>
    <x v="1"/>
    <x v="0"/>
    <x v="1"/>
    <n v="12"/>
    <x v="1"/>
    <x v="1"/>
  </r>
  <r>
    <x v="38"/>
    <x v="6"/>
    <s v="D5901001"/>
    <s v="D5901001"/>
    <n v="30084832"/>
    <s v="Recolocado"/>
    <n v="1"/>
    <n v="0"/>
    <n v="0"/>
    <n v="0"/>
    <x v="3"/>
    <x v="1"/>
    <n v="27"/>
    <x v="3"/>
    <x v="3"/>
    <x v="2"/>
    <n v="33849"/>
    <n v="1500"/>
    <x v="1"/>
    <n v="1226.0899999999999"/>
    <x v="3"/>
    <x v="6"/>
    <n v="33459"/>
    <n v="4.4830987178337667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D5902001"/>
    <s v="D5902001"/>
    <n v="30085507"/>
    <s v="Recolocado"/>
    <n v="0"/>
    <n v="0"/>
    <n v="0"/>
    <n v="0"/>
    <x v="3"/>
    <x v="1"/>
    <n v="43"/>
    <x v="7"/>
    <x v="3"/>
    <x v="0"/>
    <n v="42701"/>
    <n v="1500"/>
    <x v="1"/>
    <n v="1420.9"/>
    <x v="1"/>
    <x v="7"/>
    <n v="42311"/>
    <n v="3.5451773770414315E-2"/>
    <x v="2"/>
    <s v="NULL"/>
    <x v="2"/>
    <n v="935.09"/>
    <x v="3"/>
    <n v="2307"/>
    <x v="3"/>
    <n v="935.09"/>
    <x v="5"/>
    <s v="NULL"/>
    <x v="1"/>
    <s v="NULL"/>
    <x v="1"/>
    <x v="0"/>
    <x v="1"/>
    <n v="12"/>
    <x v="1"/>
    <x v="1"/>
  </r>
  <r>
    <x v="38"/>
    <x v="6"/>
    <s v="D5905002"/>
    <s v="D5905002"/>
    <n v="30089331"/>
    <s v="Recolocado"/>
    <n v="1"/>
    <n v="0"/>
    <n v="0"/>
    <n v="0"/>
    <x v="3"/>
    <x v="1"/>
    <n v="28"/>
    <x v="3"/>
    <x v="3"/>
    <x v="0"/>
    <n v="38028"/>
    <n v="0"/>
    <x v="2"/>
    <n v="1763.9"/>
    <x v="4"/>
    <x v="0"/>
    <n v="38028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D5941001"/>
    <s v="D5941001"/>
    <n v="30087750"/>
    <s v="Recolocado"/>
    <n v="0"/>
    <n v="0"/>
    <n v="0"/>
    <n v="0"/>
    <x v="3"/>
    <x v="1"/>
    <n v="49"/>
    <x v="0"/>
    <x v="3"/>
    <x v="2"/>
    <n v="36657"/>
    <n v="1500"/>
    <x v="1"/>
    <n v="1327.8"/>
    <x v="2"/>
    <x v="7"/>
    <n v="36267"/>
    <n v="4.1359913971378941E-2"/>
    <x v="1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D5942001"/>
    <s v="D5942001"/>
    <n v="30085040"/>
    <s v="Recolocado"/>
    <n v="0"/>
    <n v="0"/>
    <n v="0"/>
    <n v="0"/>
    <x v="3"/>
    <x v="1"/>
    <n v="30"/>
    <x v="3"/>
    <x v="3"/>
    <x v="1"/>
    <n v="37406"/>
    <n v="999"/>
    <x v="6"/>
    <n v="999"/>
    <x v="7"/>
    <x v="1"/>
    <n v="36515"/>
    <n v="2.7358619745310148E-2"/>
    <x v="6"/>
    <s v="NULL"/>
    <x v="0"/>
    <n v="1552.61"/>
    <x v="4"/>
    <n v="0"/>
    <x v="0"/>
    <n v="0"/>
    <x v="0"/>
    <s v="NULL"/>
    <x v="1"/>
    <s v="NULL"/>
    <x v="1"/>
    <x v="4"/>
    <x v="5"/>
    <n v="0"/>
    <x v="0"/>
    <x v="0"/>
  </r>
  <r>
    <x v="38"/>
    <x v="6"/>
    <s v="D5978001"/>
    <s v="D5978001"/>
    <n v="30084446"/>
    <s v="Recolocado"/>
    <n v="0"/>
    <n v="0"/>
    <n v="0"/>
    <n v="0"/>
    <x v="3"/>
    <x v="1"/>
    <n v="38"/>
    <x v="1"/>
    <x v="3"/>
    <x v="0"/>
    <n v="35808"/>
    <n v="1500"/>
    <x v="1"/>
    <n v="1360.12"/>
    <x v="2"/>
    <x v="3"/>
    <n v="35818"/>
    <n v="4.1878385169467867E-2"/>
    <x v="1"/>
    <s v="NULL"/>
    <x v="0"/>
    <n v="10000"/>
    <x v="0"/>
    <n v="0"/>
    <x v="0"/>
    <n v="0"/>
    <x v="0"/>
    <s v="NULL"/>
    <x v="1"/>
    <s v="NULL"/>
    <x v="1"/>
    <x v="6"/>
    <x v="9"/>
    <n v="0"/>
    <x v="0"/>
    <x v="0"/>
  </r>
  <r>
    <x v="38"/>
    <x v="6"/>
    <s v="D5979001"/>
    <s v="D5979001"/>
    <n v="30087840"/>
    <s v="Recolocado"/>
    <n v="0"/>
    <n v="0"/>
    <n v="0"/>
    <n v="0"/>
    <x v="3"/>
    <x v="1"/>
    <n v="41"/>
    <x v="7"/>
    <x v="3"/>
    <x v="0"/>
    <n v="32690"/>
    <n v="499"/>
    <x v="7"/>
    <n v="998.77"/>
    <x v="7"/>
    <x v="1"/>
    <n v="31299"/>
    <n v="1.594300137384581E-2"/>
    <x v="7"/>
    <s v="NULL"/>
    <x v="2"/>
    <n v="992.61"/>
    <x v="3"/>
    <n v="2477"/>
    <x v="3"/>
    <n v="992.61"/>
    <x v="5"/>
    <s v="NULL"/>
    <x v="1"/>
    <s v="NULL"/>
    <x v="1"/>
    <x v="0"/>
    <x v="1"/>
    <n v="12"/>
    <x v="1"/>
    <x v="1"/>
  </r>
  <r>
    <x v="38"/>
    <x v="6"/>
    <s v="D5980001"/>
    <s v="D5980001"/>
    <n v="30085395"/>
    <s v="Recolocado"/>
    <n v="0"/>
    <n v="0"/>
    <n v="0"/>
    <n v="0"/>
    <x v="3"/>
    <x v="1"/>
    <n v="47"/>
    <x v="0"/>
    <x v="3"/>
    <x v="0"/>
    <n v="37406"/>
    <n v="999"/>
    <x v="6"/>
    <n v="999"/>
    <x v="7"/>
    <x v="1"/>
    <n v="36515"/>
    <n v="2.7358619745310148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D5981001"/>
    <s v="D5981001"/>
    <n v="30082187"/>
    <s v="Recolocado"/>
    <n v="0"/>
    <n v="0"/>
    <n v="0"/>
    <n v="0"/>
    <x v="3"/>
    <x v="1"/>
    <n v="51"/>
    <x v="5"/>
    <x v="3"/>
    <x v="3"/>
    <n v="34929"/>
    <n v="1500"/>
    <x v="1"/>
    <n v="1264.76"/>
    <x v="3"/>
    <x v="3"/>
    <n v="34539"/>
    <n v="4.3429167028576389E-2"/>
    <x v="1"/>
    <s v="NULL"/>
    <x v="2"/>
    <n v="3187.37"/>
    <x v="5"/>
    <n v="854"/>
    <x v="3"/>
    <n v="3187.37"/>
    <x v="3"/>
    <s v="NULL"/>
    <x v="1"/>
    <s v="NULL"/>
    <x v="1"/>
    <x v="0"/>
    <x v="1"/>
    <n v="12"/>
    <x v="1"/>
    <x v="1"/>
  </r>
  <r>
    <x v="38"/>
    <x v="6"/>
    <s v="D6088001"/>
    <s v="D6088001"/>
    <n v="30088927"/>
    <s v="Recolocado"/>
    <n v="0"/>
    <n v="0"/>
    <n v="0"/>
    <n v="0"/>
    <x v="3"/>
    <x v="1"/>
    <n v="35"/>
    <x v="6"/>
    <x v="3"/>
    <x v="2"/>
    <n v="37306"/>
    <n v="1099"/>
    <x v="1"/>
    <n v="996.1"/>
    <x v="7"/>
    <x v="1"/>
    <n v="36515"/>
    <n v="3.0097220320416267E-2"/>
    <x v="2"/>
    <s v="NULL"/>
    <x v="2"/>
    <n v="1946.77"/>
    <x v="4"/>
    <n v="1075"/>
    <x v="3"/>
    <n v="1946.77"/>
    <x v="2"/>
    <s v="NULL"/>
    <x v="1"/>
    <s v="NULL"/>
    <x v="1"/>
    <x v="0"/>
    <x v="1"/>
    <n v="12"/>
    <x v="1"/>
    <x v="1"/>
  </r>
  <r>
    <x v="38"/>
    <x v="6"/>
    <s v="D6089001"/>
    <s v="D6089001"/>
    <n v="30089542"/>
    <s v="Recolocado"/>
    <n v="0"/>
    <n v="0"/>
    <n v="0"/>
    <n v="0"/>
    <x v="3"/>
    <x v="1"/>
    <n v="39"/>
    <x v="1"/>
    <x v="3"/>
    <x v="2"/>
    <n v="32690"/>
    <n v="499"/>
    <x v="7"/>
    <n v="998.77"/>
    <x v="7"/>
    <x v="1"/>
    <n v="31299"/>
    <n v="1.59430013738458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D6090001"/>
    <s v="D6090001"/>
    <n v="30089095"/>
    <s v="Recolocado"/>
    <n v="0"/>
    <n v="0"/>
    <n v="0"/>
    <n v="0"/>
    <x v="3"/>
    <x v="1"/>
    <n v="41"/>
    <x v="7"/>
    <x v="3"/>
    <x v="2"/>
    <n v="34929"/>
    <n v="1500"/>
    <x v="1"/>
    <n v="1263.6400000000001"/>
    <x v="3"/>
    <x v="3"/>
    <n v="34539"/>
    <n v="4.3429167028576389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D6091001"/>
    <s v="D6091001"/>
    <n v="30090350"/>
    <s v="Recolocado"/>
    <n v="0"/>
    <n v="0"/>
    <n v="0"/>
    <n v="0"/>
    <x v="3"/>
    <x v="1"/>
    <n v="45"/>
    <x v="7"/>
    <x v="3"/>
    <x v="2"/>
    <n v="37953"/>
    <n v="1500"/>
    <x v="1"/>
    <n v="1372.2"/>
    <x v="2"/>
    <x v="2"/>
    <n v="37563"/>
    <n v="3.9932912706652821E-2"/>
    <x v="2"/>
    <s v="NULL"/>
    <x v="0"/>
    <n v="5819.33"/>
    <x v="0"/>
    <n v="0"/>
    <x v="0"/>
    <n v="0"/>
    <x v="0"/>
    <n v="12152.25"/>
    <x v="4"/>
    <n v="0.86719999999999997"/>
    <x v="8"/>
    <x v="9"/>
    <x v="11"/>
    <n v="0"/>
    <x v="0"/>
    <x v="0"/>
  </r>
  <r>
    <x v="38"/>
    <x v="6"/>
    <s v="D6092001"/>
    <s v="D6092001"/>
    <n v="30087491"/>
    <s v="Recolocado"/>
    <n v="0"/>
    <n v="0"/>
    <n v="0"/>
    <n v="0"/>
    <x v="3"/>
    <x v="1"/>
    <n v="22"/>
    <x v="4"/>
    <x v="3"/>
    <x v="0"/>
    <n v="27473"/>
    <n v="499"/>
    <x v="7"/>
    <n v="998.77"/>
    <x v="7"/>
    <x v="1"/>
    <n v="26082"/>
    <n v="1.913196840733072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D6093001"/>
    <s v="D6093001"/>
    <n v="30090412"/>
    <s v="Recolocado"/>
    <n v="0"/>
    <n v="0"/>
    <n v="0"/>
    <n v="0"/>
    <x v="3"/>
    <x v="1"/>
    <n v="59"/>
    <x v="8"/>
    <x v="3"/>
    <x v="1"/>
    <n v="29789"/>
    <n v="3400"/>
    <x v="5"/>
    <n v="924.27"/>
    <x v="7"/>
    <x v="1"/>
    <n v="31299"/>
    <n v="0.10862966867951053"/>
    <x v="5"/>
    <s v="NULL"/>
    <x v="0"/>
    <n v="1491.93"/>
    <x v="4"/>
    <n v="0"/>
    <x v="0"/>
    <n v="0"/>
    <x v="0"/>
    <s v="NULL"/>
    <x v="1"/>
    <s v="NULL"/>
    <x v="1"/>
    <x v="0"/>
    <x v="0"/>
    <n v="0"/>
    <x v="0"/>
    <x v="0"/>
  </r>
  <r>
    <x v="38"/>
    <x v="6"/>
    <s v="D6094001"/>
    <s v="D6094001"/>
    <n v="30085962"/>
    <s v="Recolocado"/>
    <n v="0"/>
    <n v="0"/>
    <n v="0"/>
    <n v="0"/>
    <x v="3"/>
    <x v="1"/>
    <n v="27"/>
    <x v="3"/>
    <x v="3"/>
    <x v="0"/>
    <n v="37406"/>
    <n v="999"/>
    <x v="6"/>
    <n v="998.77"/>
    <x v="7"/>
    <x v="1"/>
    <n v="36515"/>
    <n v="2.7358619745310148E-2"/>
    <x v="6"/>
    <s v="NULL"/>
    <x v="0"/>
    <n v="5596"/>
    <x v="0"/>
    <n v="0"/>
    <x v="0"/>
    <n v="0"/>
    <x v="0"/>
    <n v="2100"/>
    <x v="0"/>
    <n v="0.20150000000000001"/>
    <x v="5"/>
    <x v="0"/>
    <x v="0"/>
    <n v="0"/>
    <x v="0"/>
    <x v="0"/>
  </r>
  <r>
    <x v="38"/>
    <x v="6"/>
    <s v="D6102001"/>
    <s v="D6102001"/>
    <n v="30083055"/>
    <s v="Recolocado"/>
    <n v="0"/>
    <n v="0"/>
    <n v="0"/>
    <n v="0"/>
    <x v="3"/>
    <x v="1"/>
    <n v="35"/>
    <x v="6"/>
    <x v="3"/>
    <x v="1"/>
    <n v="37305"/>
    <n v="1100"/>
    <x v="1"/>
    <n v="996.3"/>
    <x v="7"/>
    <x v="1"/>
    <n v="36515"/>
    <n v="3.0124606326167327E-2"/>
    <x v="2"/>
    <s v="NULL"/>
    <x v="2"/>
    <n v="955.77"/>
    <x v="3"/>
    <n v="1967"/>
    <x v="3"/>
    <n v="955.77"/>
    <x v="5"/>
    <s v="NULL"/>
    <x v="1"/>
    <s v="NULL"/>
    <x v="1"/>
    <x v="0"/>
    <x v="1"/>
    <n v="12"/>
    <x v="1"/>
    <x v="1"/>
  </r>
  <r>
    <x v="38"/>
    <x v="6"/>
    <s v="D6103001"/>
    <s v="D6103001"/>
    <n v="30089022"/>
    <s v="Recolocado"/>
    <n v="0"/>
    <n v="0"/>
    <n v="0"/>
    <n v="0"/>
    <x v="3"/>
    <x v="1"/>
    <n v="27"/>
    <x v="3"/>
    <x v="3"/>
    <x v="2"/>
    <n v="34929"/>
    <n v="1500"/>
    <x v="1"/>
    <n v="1165.8900000000001"/>
    <x v="6"/>
    <x v="3"/>
    <n v="34539"/>
    <n v="4.3429167028576389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D6140001"/>
    <s v="D6140001"/>
    <n v="30085878"/>
    <s v="Recolocado"/>
    <n v="0"/>
    <n v="0"/>
    <n v="0"/>
    <n v="0"/>
    <x v="3"/>
    <x v="1"/>
    <n v="26"/>
    <x v="3"/>
    <x v="3"/>
    <x v="2"/>
    <n v="38572"/>
    <n v="0"/>
    <x v="2"/>
    <n v="1362.19"/>
    <x v="2"/>
    <x v="0"/>
    <n v="3857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D6174001"/>
    <s v="D6174001"/>
    <n v="30089414"/>
    <s v="Recolocado"/>
    <n v="0"/>
    <n v="0"/>
    <n v="0"/>
    <n v="0"/>
    <x v="3"/>
    <x v="1"/>
    <n v="23"/>
    <x v="4"/>
    <x v="3"/>
    <x v="0"/>
    <n v="45403"/>
    <n v="1099"/>
    <x v="1"/>
    <n v="1110.71"/>
    <x v="6"/>
    <x v="1"/>
    <n v="44612"/>
    <n v="2.4634627454496547E-2"/>
    <x v="6"/>
    <s v="NULL"/>
    <x v="2"/>
    <n v="1003.31"/>
    <x v="4"/>
    <n v="301"/>
    <x v="3"/>
    <n v="861.17"/>
    <x v="5"/>
    <n v="1003.31"/>
    <x v="5"/>
    <n v="1"/>
    <x v="4"/>
    <x v="0"/>
    <x v="5"/>
    <n v="6"/>
    <x v="12"/>
    <x v="1"/>
  </r>
  <r>
    <x v="38"/>
    <x v="6"/>
    <s v="D6175001"/>
    <s v="D6175001"/>
    <n v="30089290"/>
    <s v="Recolocado"/>
    <n v="1"/>
    <n v="0"/>
    <n v="0"/>
    <n v="0"/>
    <x v="3"/>
    <x v="1"/>
    <n v="28"/>
    <x v="3"/>
    <x v="3"/>
    <x v="2"/>
    <n v="32690"/>
    <n v="499"/>
    <x v="7"/>
    <n v="998.77"/>
    <x v="7"/>
    <x v="1"/>
    <n v="31299"/>
    <n v="1.594300137384581E-2"/>
    <x v="7"/>
    <s v="NULL"/>
    <x v="2"/>
    <n v="1035.46"/>
    <x v="4"/>
    <n v="903"/>
    <x v="3"/>
    <n v="1035.46"/>
    <x v="2"/>
    <s v="NULL"/>
    <x v="1"/>
    <s v="NULL"/>
    <x v="1"/>
    <x v="0"/>
    <x v="1"/>
    <n v="12"/>
    <x v="1"/>
    <x v="1"/>
  </r>
  <r>
    <x v="38"/>
    <x v="6"/>
    <s v="D6176001"/>
    <s v="D6176001"/>
    <n v="30090141"/>
    <s v="Recolocado"/>
    <n v="0"/>
    <n v="0"/>
    <n v="0"/>
    <n v="0"/>
    <x v="3"/>
    <x v="1"/>
    <n v="36"/>
    <x v="1"/>
    <x v="3"/>
    <x v="2"/>
    <n v="39380"/>
    <n v="1650"/>
    <x v="3"/>
    <n v="1309.58"/>
    <x v="2"/>
    <x v="5"/>
    <n v="39140"/>
    <n v="4.2156361778231989E-2"/>
    <x v="1"/>
    <s v="NULL"/>
    <x v="2"/>
    <n v="1046.75"/>
    <x v="4"/>
    <n v="1532"/>
    <x v="3"/>
    <n v="1046.75"/>
    <x v="2"/>
    <s v="NULL"/>
    <x v="1"/>
    <s v="NULL"/>
    <x v="1"/>
    <x v="0"/>
    <x v="1"/>
    <n v="12"/>
    <x v="1"/>
    <x v="1"/>
  </r>
  <r>
    <x v="38"/>
    <x v="6"/>
    <s v="D6177001"/>
    <s v="D6177001"/>
    <n v="30091888"/>
    <s v="Recolocado"/>
    <n v="1"/>
    <n v="0"/>
    <n v="0"/>
    <n v="0"/>
    <x v="3"/>
    <x v="1"/>
    <n v="26"/>
    <x v="3"/>
    <x v="3"/>
    <x v="2"/>
    <n v="39380"/>
    <n v="1650"/>
    <x v="3"/>
    <n v="1307.96"/>
    <x v="2"/>
    <x v="5"/>
    <n v="39140"/>
    <n v="4.2156361778231989E-2"/>
    <x v="1"/>
    <s v="NULL"/>
    <x v="2"/>
    <n v="2939.87"/>
    <x v="2"/>
    <n v="128"/>
    <x v="3"/>
    <n v="0"/>
    <x v="0"/>
    <n v="2017.04"/>
    <x v="0"/>
    <n v="1"/>
    <x v="4"/>
    <x v="11"/>
    <x v="7"/>
    <n v="0"/>
    <x v="3"/>
    <x v="0"/>
  </r>
  <r>
    <x v="38"/>
    <x v="6"/>
    <s v="D6178001"/>
    <s v="D6178001"/>
    <n v="30092570"/>
    <s v="Recolocado"/>
    <n v="0"/>
    <n v="0"/>
    <n v="0"/>
    <n v="0"/>
    <x v="3"/>
    <x v="1"/>
    <n v="40"/>
    <x v="1"/>
    <x v="3"/>
    <x v="2"/>
    <n v="34929"/>
    <n v="1500"/>
    <x v="1"/>
    <n v="1262.8599999999999"/>
    <x v="3"/>
    <x v="3"/>
    <n v="34539"/>
    <n v="4.3429167028576389E-2"/>
    <x v="1"/>
    <s v="NULL"/>
    <x v="2"/>
    <n v="1022.58"/>
    <x v="4"/>
    <n v="1105"/>
    <x v="3"/>
    <n v="1022.58"/>
    <x v="2"/>
    <s v="NULL"/>
    <x v="1"/>
    <s v="NULL"/>
    <x v="1"/>
    <x v="0"/>
    <x v="1"/>
    <n v="12"/>
    <x v="1"/>
    <x v="1"/>
  </r>
  <r>
    <x v="38"/>
    <x v="6"/>
    <s v="D6179001"/>
    <s v="D6179001"/>
    <n v="30089131"/>
    <s v="Recolocado"/>
    <n v="0"/>
    <n v="0"/>
    <n v="0"/>
    <n v="0"/>
    <x v="3"/>
    <x v="1"/>
    <n v="36"/>
    <x v="1"/>
    <x v="3"/>
    <x v="1"/>
    <n v="37406"/>
    <n v="999"/>
    <x v="6"/>
    <n v="998.77"/>
    <x v="7"/>
    <x v="1"/>
    <n v="36515"/>
    <n v="2.7358619745310148E-2"/>
    <x v="6"/>
    <s v="NULL"/>
    <x v="2"/>
    <n v="1197.32"/>
    <x v="4"/>
    <n v="1179"/>
    <x v="3"/>
    <n v="1197.32"/>
    <x v="2"/>
    <s v="NULL"/>
    <x v="1"/>
    <s v="NULL"/>
    <x v="1"/>
    <x v="2"/>
    <x v="1"/>
    <n v="1"/>
    <x v="1"/>
    <x v="10"/>
  </r>
  <r>
    <x v="38"/>
    <x v="6"/>
    <s v="D6180001"/>
    <s v="D6180001"/>
    <n v="30089405"/>
    <s v="Recolocado"/>
    <n v="1"/>
    <n v="0"/>
    <n v="1"/>
    <n v="0"/>
    <x v="1"/>
    <x v="1"/>
    <n v="39"/>
    <x v="1"/>
    <x v="3"/>
    <x v="1"/>
    <n v="42701"/>
    <n v="1500"/>
    <x v="1"/>
    <n v="1421.78"/>
    <x v="1"/>
    <x v="7"/>
    <n v="42311"/>
    <n v="3.5451773770414315E-2"/>
    <x v="2"/>
    <s v="NULL"/>
    <x v="0"/>
    <n v="2101.54"/>
    <x v="2"/>
    <n v="0"/>
    <x v="0"/>
    <n v="0"/>
    <x v="0"/>
    <s v="NULL"/>
    <x v="1"/>
    <s v="NULL"/>
    <x v="1"/>
    <x v="0"/>
    <x v="0"/>
    <n v="0"/>
    <x v="0"/>
    <x v="0"/>
  </r>
  <r>
    <x v="38"/>
    <x v="6"/>
    <s v="D6183001"/>
    <s v="D6183001"/>
    <n v="30087611"/>
    <s v="Recolocado"/>
    <n v="0"/>
    <n v="0"/>
    <n v="0"/>
    <n v="0"/>
    <x v="3"/>
    <x v="1"/>
    <n v="54"/>
    <x v="5"/>
    <x v="3"/>
    <x v="2"/>
    <n v="37406"/>
    <n v="999"/>
    <x v="6"/>
    <n v="998.77"/>
    <x v="7"/>
    <x v="1"/>
    <n v="36515"/>
    <n v="2.7358619745310148E-2"/>
    <x v="6"/>
    <s v="NULL"/>
    <x v="0"/>
    <n v="18062.580000000002"/>
    <x v="0"/>
    <n v="0"/>
    <x v="0"/>
    <n v="0"/>
    <x v="0"/>
    <n v="39811.33"/>
    <x v="4"/>
    <n v="0.50170000000000003"/>
    <x v="2"/>
    <x v="0"/>
    <x v="0"/>
    <n v="0"/>
    <x v="0"/>
    <x v="0"/>
  </r>
  <r>
    <x v="38"/>
    <x v="6"/>
    <s v="D6184001"/>
    <s v="D6184001"/>
    <n v="30084982"/>
    <s v="Recolocado"/>
    <n v="0"/>
    <n v="0"/>
    <n v="0"/>
    <n v="0"/>
    <x v="3"/>
    <x v="1"/>
    <n v="46"/>
    <x v="0"/>
    <x v="3"/>
    <x v="2"/>
    <n v="29172"/>
    <n v="1500"/>
    <x v="1"/>
    <n v="1173.03"/>
    <x v="6"/>
    <x v="3"/>
    <n v="28782"/>
    <n v="5.2115905774442361E-2"/>
    <x v="3"/>
    <s v="NULL"/>
    <x v="2"/>
    <n v="2213.34"/>
    <x v="2"/>
    <n v="654"/>
    <x v="3"/>
    <n v="2213.34"/>
    <x v="6"/>
    <s v="NULL"/>
    <x v="1"/>
    <s v="NULL"/>
    <x v="1"/>
    <x v="10"/>
    <x v="8"/>
    <n v="6"/>
    <x v="0"/>
    <x v="11"/>
  </r>
  <r>
    <x v="38"/>
    <x v="6"/>
    <s v="D6189001"/>
    <s v="D6189001"/>
    <n v="30088178"/>
    <s v="Recolocado"/>
    <n v="0"/>
    <n v="0"/>
    <n v="0"/>
    <n v="0"/>
    <x v="3"/>
    <x v="1"/>
    <n v="31"/>
    <x v="6"/>
    <x v="3"/>
    <x v="2"/>
    <n v="32690"/>
    <n v="499"/>
    <x v="7"/>
    <n v="998.77"/>
    <x v="7"/>
    <x v="1"/>
    <n v="31299"/>
    <n v="1.59430013738458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D6195001"/>
    <s v="D6195001"/>
    <n v="30093000"/>
    <s v="Recolocado"/>
    <n v="0"/>
    <n v="0"/>
    <n v="0"/>
    <n v="0"/>
    <x v="3"/>
    <x v="1"/>
    <n v="51"/>
    <x v="5"/>
    <x v="3"/>
    <x v="2"/>
    <n v="32690"/>
    <n v="499"/>
    <x v="7"/>
    <n v="998.77"/>
    <x v="7"/>
    <x v="1"/>
    <n v="31299"/>
    <n v="1.594300137384581E-2"/>
    <x v="7"/>
    <s v="NULL"/>
    <x v="2"/>
    <n v="411.44"/>
    <x v="6"/>
    <n v="2668"/>
    <x v="3"/>
    <n v="411.44"/>
    <x v="0"/>
    <s v="NULL"/>
    <x v="1"/>
    <s v="NULL"/>
    <x v="1"/>
    <x v="0"/>
    <x v="1"/>
    <n v="12"/>
    <x v="1"/>
    <x v="1"/>
  </r>
  <r>
    <x v="38"/>
    <x v="6"/>
    <s v="D6197001"/>
    <s v="D6197001"/>
    <n v="30093326"/>
    <s v="Recolocado"/>
    <n v="1"/>
    <n v="0"/>
    <n v="0"/>
    <n v="0"/>
    <x v="3"/>
    <x v="1"/>
    <n v="24"/>
    <x v="4"/>
    <x v="3"/>
    <x v="2"/>
    <n v="49022"/>
    <n v="1800"/>
    <x v="3"/>
    <n v="1628.21"/>
    <x v="4"/>
    <x v="4"/>
    <n v="48932"/>
    <n v="3.6785743480748798E-2"/>
    <x v="2"/>
    <s v="NULL"/>
    <x v="2"/>
    <n v="3119.13"/>
    <x v="5"/>
    <n v="873"/>
    <x v="3"/>
    <n v="3119.13"/>
    <x v="3"/>
    <s v="NULL"/>
    <x v="1"/>
    <s v="NULL"/>
    <x v="1"/>
    <x v="0"/>
    <x v="1"/>
    <n v="12"/>
    <x v="1"/>
    <x v="1"/>
  </r>
  <r>
    <x v="38"/>
    <x v="6"/>
    <s v="D6199001"/>
    <s v="D6199001"/>
    <n v="30087228"/>
    <s v="Recolocado"/>
    <n v="1"/>
    <n v="0"/>
    <n v="0"/>
    <n v="0"/>
    <x v="3"/>
    <x v="1"/>
    <n v="43"/>
    <x v="7"/>
    <x v="5"/>
    <x v="1"/>
    <n v="39981"/>
    <n v="1650"/>
    <x v="3"/>
    <n v="1328.74"/>
    <x v="2"/>
    <x v="6"/>
    <n v="39741"/>
    <n v="4.1518834453083714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D6231001"/>
    <s v="D6231001"/>
    <n v="30093001"/>
    <s v="Recolocado"/>
    <n v="0"/>
    <n v="0"/>
    <n v="0"/>
    <n v="0"/>
    <x v="3"/>
    <x v="1"/>
    <n v="33"/>
    <x v="6"/>
    <x v="3"/>
    <x v="2"/>
    <n v="32690"/>
    <n v="499"/>
    <x v="7"/>
    <n v="998.77"/>
    <x v="7"/>
    <x v="1"/>
    <n v="31299"/>
    <n v="1.594300137384581E-2"/>
    <x v="7"/>
    <s v="NULL"/>
    <x v="2"/>
    <n v="883.38"/>
    <x v="3"/>
    <n v="2959"/>
    <x v="3"/>
    <n v="883.38"/>
    <x v="5"/>
    <s v="NULL"/>
    <x v="1"/>
    <s v="NULL"/>
    <x v="1"/>
    <x v="0"/>
    <x v="1"/>
    <n v="12"/>
    <x v="1"/>
    <x v="1"/>
  </r>
  <r>
    <x v="38"/>
    <x v="6"/>
    <s v="D6232001"/>
    <s v="D6232001"/>
    <n v="30088954"/>
    <s v="Recolocado"/>
    <n v="0"/>
    <n v="0"/>
    <n v="0"/>
    <n v="0"/>
    <x v="3"/>
    <x v="1"/>
    <n v="47"/>
    <x v="0"/>
    <x v="3"/>
    <x v="0"/>
    <n v="37406"/>
    <n v="999"/>
    <x v="6"/>
    <n v="998.77"/>
    <x v="7"/>
    <x v="1"/>
    <n v="36515"/>
    <n v="2.7358619745310148E-2"/>
    <x v="6"/>
    <s v="NULL"/>
    <x v="2"/>
    <n v="351.4"/>
    <x v="6"/>
    <n v="605"/>
    <x v="3"/>
    <n v="351.4"/>
    <x v="0"/>
    <s v="NULL"/>
    <x v="1"/>
    <s v="NULL"/>
    <x v="1"/>
    <x v="0"/>
    <x v="1"/>
    <n v="12"/>
    <x v="1"/>
    <x v="1"/>
  </r>
  <r>
    <x v="38"/>
    <x v="6"/>
    <s v="D6233001"/>
    <s v="D6233001"/>
    <n v="30087258"/>
    <s v="Recolocado"/>
    <n v="0"/>
    <n v="0"/>
    <n v="0"/>
    <n v="0"/>
    <x v="3"/>
    <x v="1"/>
    <n v="45"/>
    <x v="7"/>
    <x v="3"/>
    <x v="1"/>
    <n v="34850"/>
    <n v="499"/>
    <x v="7"/>
    <n v="998.77"/>
    <x v="7"/>
    <x v="1"/>
    <n v="33459"/>
    <n v="1.4913775067993663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D6234001"/>
    <s v="D6234001"/>
    <n v="30087507"/>
    <s v="Recolocado"/>
    <n v="1"/>
    <n v="0"/>
    <n v="0"/>
    <n v="0"/>
    <x v="3"/>
    <x v="1"/>
    <n v="22"/>
    <x v="4"/>
    <x v="3"/>
    <x v="2"/>
    <n v="43205"/>
    <n v="1500"/>
    <x v="1"/>
    <n v="1436.78"/>
    <x v="1"/>
    <x v="4"/>
    <n v="42815"/>
    <n v="3.5034450543033981E-2"/>
    <x v="2"/>
    <s v="NULL"/>
    <x v="4"/>
    <n v="1004.7"/>
    <x v="4"/>
    <n v="60"/>
    <x v="5"/>
    <n v="0"/>
    <x v="0"/>
    <s v="NULL"/>
    <x v="1"/>
    <s v="NULL"/>
    <x v="1"/>
    <x v="7"/>
    <x v="8"/>
    <n v="0"/>
    <x v="10"/>
    <x v="0"/>
  </r>
  <r>
    <x v="38"/>
    <x v="6"/>
    <s v="D6235001"/>
    <s v="D6235001"/>
    <n v="30094651"/>
    <s v="Recolocado"/>
    <n v="0"/>
    <n v="0"/>
    <n v="0"/>
    <n v="0"/>
    <x v="3"/>
    <x v="1"/>
    <n v="24"/>
    <x v="4"/>
    <x v="3"/>
    <x v="0"/>
    <n v="44871"/>
    <n v="1800"/>
    <x v="3"/>
    <n v="1284.95"/>
    <x v="3"/>
    <x v="6"/>
    <n v="44781"/>
    <n v="4.0195618677564146E-2"/>
    <x v="1"/>
    <s v="NULL"/>
    <x v="0"/>
    <n v="1500"/>
    <x v="4"/>
    <n v="0"/>
    <x v="0"/>
    <n v="0"/>
    <x v="0"/>
    <s v="NULL"/>
    <x v="1"/>
    <s v="NULL"/>
    <x v="1"/>
    <x v="2"/>
    <x v="2"/>
    <n v="0"/>
    <x v="0"/>
    <x v="0"/>
  </r>
  <r>
    <x v="38"/>
    <x v="6"/>
    <s v="D6236001"/>
    <s v="D6236001"/>
    <n v="30092581"/>
    <s v="Recolocado"/>
    <n v="0"/>
    <n v="0"/>
    <n v="0"/>
    <n v="0"/>
    <x v="3"/>
    <x v="1"/>
    <n v="23"/>
    <x v="4"/>
    <x v="3"/>
    <x v="0"/>
    <n v="45442"/>
    <n v="2500"/>
    <x v="4"/>
    <n v="1301.3"/>
    <x v="2"/>
    <x v="3"/>
    <n v="46052"/>
    <n v="5.4286458785720491E-2"/>
    <x v="3"/>
    <s v="NULL"/>
    <x v="2"/>
    <n v="1460.25"/>
    <x v="4"/>
    <n v="1266"/>
    <x v="3"/>
    <n v="1460.25"/>
    <x v="2"/>
    <s v="NULL"/>
    <x v="1"/>
    <s v="NULL"/>
    <x v="1"/>
    <x v="0"/>
    <x v="1"/>
    <n v="12"/>
    <x v="1"/>
    <x v="1"/>
  </r>
  <r>
    <x v="38"/>
    <x v="6"/>
    <s v="D6237001"/>
    <s v="D6237001"/>
    <n v="30091704"/>
    <s v="Recolocado"/>
    <n v="1"/>
    <n v="0"/>
    <n v="0"/>
    <n v="0"/>
    <x v="3"/>
    <x v="1"/>
    <n v="46"/>
    <x v="0"/>
    <x v="3"/>
    <x v="0"/>
    <n v="27473"/>
    <n v="499"/>
    <x v="7"/>
    <n v="998.77"/>
    <x v="7"/>
    <x v="1"/>
    <n v="26082"/>
    <n v="1.9131968407330727E-2"/>
    <x v="7"/>
    <s v="NULL"/>
    <x v="2"/>
    <n v="1088.45"/>
    <x v="4"/>
    <n v="2562"/>
    <x v="3"/>
    <n v="1088.45"/>
    <x v="2"/>
    <s v="NULL"/>
    <x v="1"/>
    <s v="NULL"/>
    <x v="1"/>
    <x v="0"/>
    <x v="1"/>
    <n v="12"/>
    <x v="1"/>
    <x v="1"/>
  </r>
  <r>
    <x v="38"/>
    <x v="6"/>
    <s v="D6268001"/>
    <s v="D6268001"/>
    <n v="30086995"/>
    <s v="Recolocado"/>
    <n v="0"/>
    <n v="0"/>
    <n v="0"/>
    <n v="0"/>
    <x v="3"/>
    <x v="1"/>
    <n v="34"/>
    <x v="6"/>
    <x v="3"/>
    <x v="0"/>
    <n v="46292"/>
    <n v="1650"/>
    <x v="3"/>
    <n v="1539.44"/>
    <x v="4"/>
    <x v="3"/>
    <n v="46052"/>
    <n v="3.582906279857552E-2"/>
    <x v="2"/>
    <s v="NULL"/>
    <x v="2"/>
    <n v="707.75"/>
    <x v="3"/>
    <n v="2158"/>
    <x v="3"/>
    <n v="707.75"/>
    <x v="5"/>
    <s v="NULL"/>
    <x v="1"/>
    <s v="NULL"/>
    <x v="1"/>
    <x v="0"/>
    <x v="1"/>
    <n v="12"/>
    <x v="1"/>
    <x v="1"/>
  </r>
  <r>
    <x v="38"/>
    <x v="6"/>
    <s v="D6270001"/>
    <s v="D6270001"/>
    <n v="30090300"/>
    <s v="Recolocado"/>
    <n v="1"/>
    <n v="0"/>
    <n v="1"/>
    <n v="0"/>
    <x v="1"/>
    <x v="1"/>
    <n v="39"/>
    <x v="1"/>
    <x v="3"/>
    <x v="2"/>
    <n v="32690"/>
    <n v="499"/>
    <x v="7"/>
    <n v="998.77"/>
    <x v="7"/>
    <x v="1"/>
    <n v="31299"/>
    <n v="1.594300137384581E-2"/>
    <x v="7"/>
    <s v="NULL"/>
    <x v="0"/>
    <n v="947.43"/>
    <x v="3"/>
    <n v="0"/>
    <x v="0"/>
    <n v="0"/>
    <x v="0"/>
    <n v="1779.31"/>
    <x v="5"/>
    <n v="1"/>
    <x v="4"/>
    <x v="3"/>
    <x v="7"/>
    <n v="0"/>
    <x v="0"/>
    <x v="0"/>
  </r>
  <r>
    <x v="38"/>
    <x v="6"/>
    <s v="D6271001"/>
    <s v="D6271001"/>
    <n v="30086311"/>
    <s v="Recolocado"/>
    <n v="0"/>
    <n v="0"/>
    <n v="0"/>
    <n v="0"/>
    <x v="3"/>
    <x v="1"/>
    <n v="37"/>
    <x v="1"/>
    <x v="3"/>
    <x v="4"/>
    <n v="25173"/>
    <n v="999"/>
    <x v="6"/>
    <n v="979.54"/>
    <x v="7"/>
    <x v="1"/>
    <n v="24282"/>
    <n v="4.1141586360266866E-2"/>
    <x v="1"/>
    <s v="NULL"/>
    <x v="4"/>
    <n v="299.94"/>
    <x v="6"/>
    <n v="32"/>
    <x v="5"/>
    <n v="0"/>
    <x v="0"/>
    <s v="NULL"/>
    <x v="1"/>
    <s v="NULL"/>
    <x v="1"/>
    <x v="12"/>
    <x v="5"/>
    <n v="0"/>
    <x v="12"/>
    <x v="0"/>
  </r>
  <r>
    <x v="38"/>
    <x v="6"/>
    <s v="D6272001"/>
    <s v="D6272001"/>
    <n v="30091896"/>
    <s v="Recolocado"/>
    <n v="1"/>
    <n v="0"/>
    <n v="0"/>
    <n v="0"/>
    <x v="3"/>
    <x v="1"/>
    <n v="41"/>
    <x v="7"/>
    <x v="3"/>
    <x v="2"/>
    <n v="37406"/>
    <n v="999"/>
    <x v="6"/>
    <n v="1143.1400000000001"/>
    <x v="6"/>
    <x v="1"/>
    <n v="36515"/>
    <n v="2.7358619745310148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D6273001"/>
    <s v="D6273001"/>
    <n v="30092433"/>
    <s v="Recolocado"/>
    <n v="1"/>
    <n v="0"/>
    <n v="0"/>
    <n v="0"/>
    <x v="3"/>
    <x v="1"/>
    <n v="58"/>
    <x v="8"/>
    <x v="5"/>
    <x v="3"/>
    <n v="39249"/>
    <n v="1500"/>
    <x v="1"/>
    <n v="1419.05"/>
    <x v="1"/>
    <x v="2"/>
    <n v="38859"/>
    <n v="3.8601096271134103E-2"/>
    <x v="2"/>
    <s v="NULL"/>
    <x v="2"/>
    <n v="1717.11"/>
    <x v="4"/>
    <n v="2198"/>
    <x v="3"/>
    <n v="1717.11"/>
    <x v="2"/>
    <s v="NULL"/>
    <x v="1"/>
    <s v="NULL"/>
    <x v="1"/>
    <x v="0"/>
    <x v="1"/>
    <n v="12"/>
    <x v="1"/>
    <x v="1"/>
  </r>
  <r>
    <x v="38"/>
    <x v="6"/>
    <s v="D6275001"/>
    <s v="D6275001"/>
    <n v="30092459"/>
    <s v="Recolocado"/>
    <n v="0"/>
    <n v="0"/>
    <n v="0"/>
    <n v="0"/>
    <x v="3"/>
    <x v="1"/>
    <n v="26"/>
    <x v="3"/>
    <x v="3"/>
    <x v="0"/>
    <n v="19290"/>
    <n v="1500"/>
    <x v="1"/>
    <n v="678.81"/>
    <x v="7"/>
    <x v="9"/>
    <n v="18900"/>
    <n v="7.9365079365079361E-2"/>
    <x v="5"/>
    <s v="NULL"/>
    <x v="2"/>
    <n v="952.83"/>
    <x v="3"/>
    <n v="687"/>
    <x v="3"/>
    <n v="952.83"/>
    <x v="5"/>
    <s v="NULL"/>
    <x v="1"/>
    <s v="NULL"/>
    <x v="1"/>
    <x v="0"/>
    <x v="1"/>
    <n v="12"/>
    <x v="1"/>
    <x v="1"/>
  </r>
  <r>
    <x v="38"/>
    <x v="6"/>
    <s v="D6276001"/>
    <s v="D6276001"/>
    <n v="30089621"/>
    <s v="Recolocado"/>
    <n v="0"/>
    <n v="0"/>
    <n v="0"/>
    <n v="0"/>
    <x v="3"/>
    <x v="1"/>
    <n v="24"/>
    <x v="4"/>
    <x v="3"/>
    <x v="2"/>
    <n v="27556"/>
    <n v="1650"/>
    <x v="3"/>
    <n v="996.9"/>
    <x v="7"/>
    <x v="5"/>
    <n v="27316"/>
    <n v="6.0404158734807437E-2"/>
    <x v="5"/>
    <s v="NULL"/>
    <x v="2"/>
    <n v="3533.81"/>
    <x v="5"/>
    <n v="411"/>
    <x v="3"/>
    <n v="3533.81"/>
    <x v="3"/>
    <n v="1000"/>
    <x v="3"/>
    <n v="0.88770000000000004"/>
    <x v="8"/>
    <x v="0"/>
    <x v="1"/>
    <n v="8"/>
    <x v="1"/>
    <x v="1"/>
  </r>
  <r>
    <x v="38"/>
    <x v="6"/>
    <s v="D6278001"/>
    <s v="D6278001"/>
    <n v="30088786"/>
    <s v="Recolocado"/>
    <n v="0"/>
    <n v="0"/>
    <n v="0"/>
    <n v="0"/>
    <x v="3"/>
    <x v="1"/>
    <n v="62"/>
    <x v="2"/>
    <x v="3"/>
    <x v="1"/>
    <n v="37406"/>
    <n v="999"/>
    <x v="6"/>
    <n v="998.77"/>
    <x v="7"/>
    <x v="1"/>
    <n v="36515"/>
    <n v="2.7358619745310148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D6279001"/>
    <s v="D6279001"/>
    <n v="30093348"/>
    <s v="Recolocado"/>
    <n v="1"/>
    <n v="0"/>
    <n v="0"/>
    <n v="0"/>
    <x v="3"/>
    <x v="1"/>
    <n v="32"/>
    <x v="6"/>
    <x v="3"/>
    <x v="2"/>
    <n v="46442"/>
    <n v="1500"/>
    <x v="1"/>
    <n v="1544.43"/>
    <x v="4"/>
    <x v="3"/>
    <n v="46052"/>
    <n v="3.2571875271432293E-2"/>
    <x v="2"/>
    <s v="NULL"/>
    <x v="2"/>
    <n v="1730.6"/>
    <x v="4"/>
    <n v="77"/>
    <x v="7"/>
    <n v="0"/>
    <x v="0"/>
    <n v="663.66"/>
    <x v="3"/>
    <n v="1"/>
    <x v="4"/>
    <x v="9"/>
    <x v="5"/>
    <n v="4"/>
    <x v="0"/>
    <x v="7"/>
  </r>
  <r>
    <x v="38"/>
    <x v="6"/>
    <s v="D6280001"/>
    <s v="D6280001"/>
    <n v="30091180"/>
    <s v="Recolocado"/>
    <n v="0"/>
    <n v="0"/>
    <n v="0"/>
    <n v="0"/>
    <x v="3"/>
    <x v="1"/>
    <n v="26"/>
    <x v="3"/>
    <x v="3"/>
    <x v="2"/>
    <n v="46442"/>
    <n v="1500"/>
    <x v="1"/>
    <n v="1544.43"/>
    <x v="4"/>
    <x v="3"/>
    <n v="46052"/>
    <n v="3.257187527143229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D6282001"/>
    <s v="D6282001"/>
    <n v="30089401"/>
    <s v="Recolocado"/>
    <n v="1"/>
    <n v="0"/>
    <n v="0"/>
    <n v="0"/>
    <x v="3"/>
    <x v="1"/>
    <n v="43"/>
    <x v="7"/>
    <x v="3"/>
    <x v="0"/>
    <n v="46442"/>
    <n v="1500"/>
    <x v="1"/>
    <n v="1542.52"/>
    <x v="4"/>
    <x v="3"/>
    <n v="46052"/>
    <n v="3.257187527143229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D6301001"/>
    <s v="D6301001"/>
    <n v="30093321"/>
    <s v="Recolocado"/>
    <n v="0"/>
    <n v="0"/>
    <n v="0"/>
    <n v="0"/>
    <x v="3"/>
    <x v="1"/>
    <n v="52"/>
    <x v="5"/>
    <x v="3"/>
    <x v="0"/>
    <n v="34637"/>
    <n v="1500"/>
    <x v="1"/>
    <n v="1151.1400000000001"/>
    <x v="6"/>
    <x v="5"/>
    <n v="34247"/>
    <n v="4.379945688673460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D6302001"/>
    <s v="D6302001"/>
    <n v="30089294"/>
    <s v="Recolocado"/>
    <n v="0"/>
    <n v="0"/>
    <n v="0"/>
    <n v="0"/>
    <x v="3"/>
    <x v="1"/>
    <n v="23"/>
    <x v="4"/>
    <x v="3"/>
    <x v="2"/>
    <n v="32190"/>
    <n v="999"/>
    <x v="6"/>
    <n v="983.5"/>
    <x v="7"/>
    <x v="1"/>
    <n v="31299"/>
    <n v="3.1917952650244413E-2"/>
    <x v="2"/>
    <s v="NULL"/>
    <x v="2"/>
    <n v="2505.58"/>
    <x v="2"/>
    <n v="323"/>
    <x v="3"/>
    <n v="1561.84"/>
    <x v="2"/>
    <n v="264.20999999999998"/>
    <x v="2"/>
    <n v="1"/>
    <x v="4"/>
    <x v="0"/>
    <x v="1"/>
    <n v="7"/>
    <x v="1"/>
    <x v="1"/>
  </r>
  <r>
    <x v="38"/>
    <x v="6"/>
    <s v="D6303001"/>
    <s v="D6303001"/>
    <n v="30093923"/>
    <s v="Recolocado"/>
    <n v="1"/>
    <n v="0"/>
    <n v="0"/>
    <n v="0"/>
    <x v="3"/>
    <x v="1"/>
    <n v="42"/>
    <x v="7"/>
    <x v="3"/>
    <x v="2"/>
    <n v="34886"/>
    <n v="999"/>
    <x v="6"/>
    <n v="999"/>
    <x v="7"/>
    <x v="1"/>
    <n v="33995"/>
    <n v="2.9386674510957493E-2"/>
    <x v="6"/>
    <s v="NULL"/>
    <x v="2"/>
    <n v="909.22"/>
    <x v="3"/>
    <n v="327"/>
    <x v="3"/>
    <n v="909.22"/>
    <x v="5"/>
    <n v="1006.22"/>
    <x v="5"/>
    <n v="1"/>
    <x v="4"/>
    <x v="0"/>
    <x v="2"/>
    <n v="4"/>
    <x v="7"/>
    <x v="1"/>
  </r>
  <r>
    <x v="38"/>
    <x v="6"/>
    <s v="D6329001"/>
    <s v="D6329001"/>
    <n v="30088967"/>
    <s v="Recolocado"/>
    <n v="0"/>
    <n v="0"/>
    <n v="0"/>
    <n v="0"/>
    <x v="3"/>
    <x v="1"/>
    <n v="31"/>
    <x v="6"/>
    <x v="3"/>
    <x v="2"/>
    <n v="43562"/>
    <n v="1500"/>
    <x v="1"/>
    <n v="1453.15"/>
    <x v="1"/>
    <x v="7"/>
    <n v="43172"/>
    <n v="3.474474196238302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D6330001"/>
    <s v="D6330001"/>
    <n v="30091526"/>
    <s v="Recolocado"/>
    <n v="0"/>
    <n v="0"/>
    <n v="0"/>
    <n v="0"/>
    <x v="3"/>
    <x v="1"/>
    <n v="30"/>
    <x v="3"/>
    <x v="3"/>
    <x v="0"/>
    <n v="37205"/>
    <n v="1200"/>
    <x v="1"/>
    <n v="993.41"/>
    <x v="7"/>
    <x v="1"/>
    <n v="36515"/>
    <n v="3.286320690127345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D6331001"/>
    <s v="D6331001"/>
    <n v="30091962"/>
    <s v="Recolocado"/>
    <n v="1"/>
    <n v="0"/>
    <n v="0"/>
    <n v="0"/>
    <x v="3"/>
    <x v="1"/>
    <n v="40"/>
    <x v="1"/>
    <x v="3"/>
    <x v="0"/>
    <n v="30530"/>
    <n v="499"/>
    <x v="7"/>
    <n v="999"/>
    <x v="7"/>
    <x v="1"/>
    <n v="29139"/>
    <n v="1.7124815539311576E-2"/>
    <x v="7"/>
    <s v="NULL"/>
    <x v="2"/>
    <n v="1229.7"/>
    <x v="4"/>
    <n v="2425"/>
    <x v="3"/>
    <n v="1229.7"/>
    <x v="2"/>
    <s v="NULL"/>
    <x v="1"/>
    <s v="NULL"/>
    <x v="1"/>
    <x v="0"/>
    <x v="1"/>
    <n v="12"/>
    <x v="1"/>
    <x v="1"/>
  </r>
  <r>
    <x v="38"/>
    <x v="6"/>
    <s v="D6332001"/>
    <s v="D6332001"/>
    <n v="30092285"/>
    <s v="Recolocado"/>
    <n v="0"/>
    <n v="0"/>
    <n v="0"/>
    <n v="0"/>
    <x v="3"/>
    <x v="1"/>
    <n v="25"/>
    <x v="4"/>
    <x v="3"/>
    <x v="0"/>
    <n v="30530"/>
    <n v="499"/>
    <x v="7"/>
    <n v="999"/>
    <x v="7"/>
    <x v="1"/>
    <n v="29139"/>
    <n v="1.7124815539311576E-2"/>
    <x v="7"/>
    <s v="NULL"/>
    <x v="0"/>
    <n v="3166.39"/>
    <x v="5"/>
    <n v="0"/>
    <x v="0"/>
    <n v="0"/>
    <x v="0"/>
    <s v="NULL"/>
    <x v="1"/>
    <s v="NULL"/>
    <x v="1"/>
    <x v="0"/>
    <x v="0"/>
    <n v="0"/>
    <x v="0"/>
    <x v="0"/>
  </r>
  <r>
    <x v="38"/>
    <x v="6"/>
    <s v="D6333001"/>
    <s v="D6333001"/>
    <n v="30093162"/>
    <s v="Recolocado"/>
    <n v="0"/>
    <n v="0"/>
    <n v="0"/>
    <n v="0"/>
    <x v="3"/>
    <x v="1"/>
    <n v="35"/>
    <x v="6"/>
    <x v="5"/>
    <x v="2"/>
    <n v="30030"/>
    <n v="999"/>
    <x v="6"/>
    <n v="984.73"/>
    <x v="7"/>
    <x v="1"/>
    <n v="29139"/>
    <n v="3.4283949346237005E-2"/>
    <x v="2"/>
    <s v="NULL"/>
    <x v="0"/>
    <n v="1825.15"/>
    <x v="4"/>
    <n v="0"/>
    <x v="0"/>
    <n v="0"/>
    <x v="0"/>
    <s v="NULL"/>
    <x v="1"/>
    <s v="NULL"/>
    <x v="1"/>
    <x v="0"/>
    <x v="0"/>
    <n v="0"/>
    <x v="0"/>
    <x v="0"/>
  </r>
  <r>
    <x v="38"/>
    <x v="6"/>
    <s v="D6334001"/>
    <s v="D6334001"/>
    <n v="30093737"/>
    <s v="Recolocado"/>
    <n v="0"/>
    <n v="0"/>
    <n v="0"/>
    <n v="0"/>
    <x v="3"/>
    <x v="1"/>
    <n v="54"/>
    <x v="5"/>
    <x v="3"/>
    <x v="1"/>
    <n v="40684"/>
    <n v="1500"/>
    <x v="1"/>
    <n v="1351.27"/>
    <x v="2"/>
    <x v="3"/>
    <n v="40294"/>
    <n v="3.722638606244105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D6335001"/>
    <s v="D6335001"/>
    <n v="30089089"/>
    <s v="Recolocado"/>
    <n v="1"/>
    <n v="0"/>
    <n v="0"/>
    <n v="0"/>
    <x v="3"/>
    <x v="1"/>
    <n v="45"/>
    <x v="7"/>
    <x v="3"/>
    <x v="2"/>
    <n v="40131"/>
    <n v="1500"/>
    <x v="1"/>
    <n v="1332.9"/>
    <x v="2"/>
    <x v="6"/>
    <n v="39741"/>
    <n v="3.774439495734883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D6336001"/>
    <s v="D6336001"/>
    <n v="30092967"/>
    <s v="Recolocado"/>
    <n v="0"/>
    <n v="0"/>
    <n v="0"/>
    <n v="0"/>
    <x v="3"/>
    <x v="1"/>
    <n v="31"/>
    <x v="6"/>
    <x v="3"/>
    <x v="1"/>
    <n v="34786"/>
    <n v="1099"/>
    <x v="1"/>
    <n v="996.14"/>
    <x v="7"/>
    <x v="1"/>
    <n v="33995"/>
    <n v="3.2328283571113399E-2"/>
    <x v="2"/>
    <s v="NULL"/>
    <x v="2"/>
    <n v="1426.28"/>
    <x v="4"/>
    <n v="2501"/>
    <x v="3"/>
    <n v="1426.28"/>
    <x v="2"/>
    <s v="NULL"/>
    <x v="1"/>
    <s v="NULL"/>
    <x v="1"/>
    <x v="0"/>
    <x v="1"/>
    <n v="9"/>
    <x v="1"/>
    <x v="1"/>
  </r>
  <r>
    <x v="38"/>
    <x v="6"/>
    <s v="D6365001"/>
    <s v="D6365001"/>
    <n v="30093522"/>
    <s v="Recolocado"/>
    <n v="1"/>
    <n v="0"/>
    <n v="0"/>
    <n v="0"/>
    <x v="3"/>
    <x v="1"/>
    <n v="59"/>
    <x v="8"/>
    <x v="3"/>
    <x v="1"/>
    <n v="34886"/>
    <n v="999"/>
    <x v="6"/>
    <n v="999"/>
    <x v="7"/>
    <x v="1"/>
    <n v="33995"/>
    <n v="2.9386674510957493E-2"/>
    <x v="6"/>
    <s v="NULL"/>
    <x v="2"/>
    <n v="1052.08"/>
    <x v="4"/>
    <n v="1508"/>
    <x v="3"/>
    <n v="1052.08"/>
    <x v="2"/>
    <s v="NULL"/>
    <x v="1"/>
    <s v="NULL"/>
    <x v="1"/>
    <x v="0"/>
    <x v="1"/>
    <n v="12"/>
    <x v="1"/>
    <x v="1"/>
  </r>
  <r>
    <x v="38"/>
    <x v="6"/>
    <s v="D6398001"/>
    <s v="D6398001"/>
    <n v="30095210"/>
    <s v="Recolocado"/>
    <n v="0"/>
    <n v="0"/>
    <n v="0"/>
    <n v="0"/>
    <x v="3"/>
    <x v="1"/>
    <n v="39"/>
    <x v="1"/>
    <x v="3"/>
    <x v="0"/>
    <n v="46442"/>
    <n v="1500"/>
    <x v="1"/>
    <n v="358.1"/>
    <x v="7"/>
    <x v="3"/>
    <n v="46052"/>
    <n v="3.257187527143229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D6401001"/>
    <s v="D6401001"/>
    <n v="30093299"/>
    <s v="Recolocado"/>
    <n v="0"/>
    <n v="0"/>
    <n v="0"/>
    <n v="0"/>
    <x v="3"/>
    <x v="1"/>
    <n v="34"/>
    <x v="6"/>
    <x v="3"/>
    <x v="0"/>
    <n v="49172"/>
    <n v="1650"/>
    <x v="3"/>
    <n v="1413.61"/>
    <x v="1"/>
    <x v="4"/>
    <n v="48932"/>
    <n v="3.3720264857353063E-2"/>
    <x v="2"/>
    <s v="NULL"/>
    <x v="2"/>
    <n v="1974.5"/>
    <x v="4"/>
    <n v="180"/>
    <x v="3"/>
    <n v="974.5"/>
    <x v="5"/>
    <s v="NULL"/>
    <x v="1"/>
    <s v="NULL"/>
    <x v="1"/>
    <x v="0"/>
    <x v="7"/>
    <n v="2"/>
    <x v="9"/>
    <x v="1"/>
  </r>
  <r>
    <x v="38"/>
    <x v="6"/>
    <s v="D6408001"/>
    <s v="D6408001"/>
    <n v="30093545"/>
    <s v="Recolocado"/>
    <n v="0"/>
    <n v="0"/>
    <n v="0"/>
    <n v="0"/>
    <x v="3"/>
    <x v="1"/>
    <n v="35"/>
    <x v="6"/>
    <x v="3"/>
    <x v="0"/>
    <n v="49974"/>
    <n v="2000"/>
    <x v="3"/>
    <n v="1436.66"/>
    <x v="1"/>
    <x v="2"/>
    <n v="50084"/>
    <n v="3.9932912706652821E-2"/>
    <x v="2"/>
    <s v="NULL"/>
    <x v="2"/>
    <n v="2483.7399999999998"/>
    <x v="2"/>
    <n v="610"/>
    <x v="3"/>
    <n v="2483.7399999999998"/>
    <x v="6"/>
    <s v="NULL"/>
    <x v="1"/>
    <s v="NULL"/>
    <x v="1"/>
    <x v="0"/>
    <x v="1"/>
    <n v="11"/>
    <x v="1"/>
    <x v="1"/>
  </r>
  <r>
    <x v="38"/>
    <x v="6"/>
    <s v="D6420001"/>
    <s v="D6420001"/>
    <n v="30095082"/>
    <s v="Recolocado"/>
    <n v="0"/>
    <n v="0"/>
    <n v="0"/>
    <n v="0"/>
    <x v="3"/>
    <x v="1"/>
    <n v="33"/>
    <x v="6"/>
    <x v="3"/>
    <x v="2"/>
    <n v="32769"/>
    <n v="1500"/>
    <x v="1"/>
    <n v="1192.45"/>
    <x v="6"/>
    <x v="7"/>
    <n v="32379"/>
    <n v="4.63263226165107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D6421001"/>
    <s v="D6421001"/>
    <n v="30096135"/>
    <s v="Recolocado"/>
    <n v="0"/>
    <n v="0"/>
    <n v="0"/>
    <n v="0"/>
    <x v="3"/>
    <x v="1"/>
    <n v="30"/>
    <x v="3"/>
    <x v="3"/>
    <x v="0"/>
    <n v="43054"/>
    <n v="1650"/>
    <x v="3"/>
    <n v="1237.72"/>
    <x v="3"/>
    <x v="4"/>
    <n v="42814"/>
    <n v="3.853879572102583E-2"/>
    <x v="2"/>
    <s v="NULL"/>
    <x v="2"/>
    <n v="1182.72"/>
    <x v="4"/>
    <n v="1935"/>
    <x v="3"/>
    <n v="1182.72"/>
    <x v="2"/>
    <s v="NULL"/>
    <x v="1"/>
    <s v="NULL"/>
    <x v="1"/>
    <x v="0"/>
    <x v="1"/>
    <n v="12"/>
    <x v="1"/>
    <x v="1"/>
  </r>
  <r>
    <x v="38"/>
    <x v="6"/>
    <s v="D6422001"/>
    <s v="D6422001"/>
    <n v="30094039"/>
    <s v="Recolocado"/>
    <n v="1"/>
    <n v="0"/>
    <n v="0"/>
    <n v="0"/>
    <x v="3"/>
    <x v="1"/>
    <n v="28"/>
    <x v="3"/>
    <x v="5"/>
    <x v="0"/>
    <n v="34886"/>
    <n v="999"/>
    <x v="6"/>
    <n v="999"/>
    <x v="7"/>
    <x v="1"/>
    <n v="33995"/>
    <n v="2.9386674510957493E-2"/>
    <x v="6"/>
    <s v="NULL"/>
    <x v="0"/>
    <n v="13268.13"/>
    <x v="0"/>
    <n v="8"/>
    <x v="2"/>
    <n v="0"/>
    <x v="0"/>
    <n v="5000"/>
    <x v="7"/>
    <n v="0.87339999999999995"/>
    <x v="8"/>
    <x v="0"/>
    <x v="0"/>
    <n v="0"/>
    <x v="0"/>
    <x v="0"/>
  </r>
  <r>
    <x v="38"/>
    <x v="6"/>
    <s v="D6423001"/>
    <s v="D6423001"/>
    <n v="30095459"/>
    <s v="Recolocado"/>
    <n v="1"/>
    <n v="0"/>
    <n v="0"/>
    <n v="0"/>
    <x v="3"/>
    <x v="1"/>
    <n v="34"/>
    <x v="6"/>
    <x v="3"/>
    <x v="2"/>
    <n v="40535"/>
    <n v="1650"/>
    <x v="3"/>
    <n v="1165.31"/>
    <x v="6"/>
    <x v="3"/>
    <n v="40295"/>
    <n v="4.0948008437771438E-2"/>
    <x v="1"/>
    <s v="NULL"/>
    <x v="2"/>
    <n v="544.1"/>
    <x v="3"/>
    <n v="923"/>
    <x v="3"/>
    <n v="544.1"/>
    <x v="5"/>
    <s v="NULL"/>
    <x v="1"/>
    <s v="NULL"/>
    <x v="1"/>
    <x v="0"/>
    <x v="1"/>
    <n v="12"/>
    <x v="1"/>
    <x v="1"/>
  </r>
  <r>
    <x v="38"/>
    <x v="6"/>
    <s v="D6424001"/>
    <s v="D6424001"/>
    <n v="30097082"/>
    <s v="Recolocado"/>
    <n v="1"/>
    <n v="0"/>
    <n v="0"/>
    <n v="0"/>
    <x v="3"/>
    <x v="1"/>
    <n v="25"/>
    <x v="4"/>
    <x v="3"/>
    <x v="0"/>
    <n v="46142"/>
    <n v="1800"/>
    <x v="3"/>
    <n v="1326.5"/>
    <x v="2"/>
    <x v="3"/>
    <n v="46052"/>
    <n v="3.9086250325718754E-2"/>
    <x v="2"/>
    <s v="NULL"/>
    <x v="6"/>
    <n v="973.26"/>
    <x v="3"/>
    <n v="81"/>
    <x v="7"/>
    <n v="0"/>
    <x v="0"/>
    <n v="26.13"/>
    <x v="2"/>
    <n v="1"/>
    <x v="4"/>
    <x v="3"/>
    <x v="1"/>
    <n v="0"/>
    <x v="1"/>
    <x v="0"/>
  </r>
  <r>
    <x v="38"/>
    <x v="6"/>
    <s v="D6425001"/>
    <s v="D6425001"/>
    <n v="30095073"/>
    <s v="Recolocado"/>
    <n v="0"/>
    <n v="0"/>
    <n v="0"/>
    <n v="1"/>
    <x v="0"/>
    <x v="1"/>
    <n v="37"/>
    <x v="1"/>
    <x v="6"/>
    <x v="0"/>
    <n v="43205"/>
    <n v="1500"/>
    <x v="1"/>
    <n v="1433.23"/>
    <x v="1"/>
    <x v="1"/>
    <n v="42815"/>
    <n v="3.5034450543033981E-2"/>
    <x v="2"/>
    <s v="NULL"/>
    <x v="0"/>
    <n v="14545.85"/>
    <x v="0"/>
    <n v="0"/>
    <x v="0"/>
    <n v="0"/>
    <x v="0"/>
    <n v="7800"/>
    <x v="4"/>
    <n v="0.65359999999999996"/>
    <x v="3"/>
    <x v="0"/>
    <x v="0"/>
    <n v="0"/>
    <x v="0"/>
    <x v="0"/>
  </r>
  <r>
    <x v="38"/>
    <x v="6"/>
    <s v="D6428001"/>
    <s v="D6428001"/>
    <n v="30093243"/>
    <s v="Recolocado"/>
    <n v="0"/>
    <n v="0"/>
    <n v="0"/>
    <n v="0"/>
    <x v="3"/>
    <x v="1"/>
    <n v="51"/>
    <x v="5"/>
    <x v="3"/>
    <x v="1"/>
    <n v="34454"/>
    <n v="1500"/>
    <x v="1"/>
    <n v="1246.46"/>
    <x v="3"/>
    <x v="6"/>
    <n v="34064"/>
    <n v="4.4034758102395488E-2"/>
    <x v="1"/>
    <s v="NULL"/>
    <x v="2"/>
    <n v="3015.76"/>
    <x v="5"/>
    <n v="258"/>
    <x v="3"/>
    <n v="1515.76"/>
    <x v="2"/>
    <s v="NULL"/>
    <x v="1"/>
    <s v="NULL"/>
    <x v="1"/>
    <x v="0"/>
    <x v="4"/>
    <n v="5"/>
    <x v="6"/>
    <x v="1"/>
  </r>
  <r>
    <x v="38"/>
    <x v="6"/>
    <s v="D6431001"/>
    <s v="D6431001"/>
    <n v="30095568"/>
    <s v="Recolocado"/>
    <n v="0"/>
    <n v="0"/>
    <n v="0"/>
    <n v="0"/>
    <x v="3"/>
    <x v="1"/>
    <n v="31"/>
    <x v="6"/>
    <x v="3"/>
    <x v="1"/>
    <n v="30530"/>
    <n v="499"/>
    <x v="7"/>
    <n v="999.17"/>
    <x v="7"/>
    <x v="1"/>
    <n v="29139"/>
    <n v="1.712481553931157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D6432001"/>
    <s v="D6432001"/>
    <n v="30095284"/>
    <s v="Recolocado"/>
    <n v="0"/>
    <n v="0"/>
    <n v="0"/>
    <n v="0"/>
    <x v="3"/>
    <x v="1"/>
    <n v="32"/>
    <x v="6"/>
    <x v="3"/>
    <x v="2"/>
    <n v="34928"/>
    <n v="1500"/>
    <x v="1"/>
    <n v="1271.01"/>
    <x v="3"/>
    <x v="3"/>
    <n v="34538"/>
    <n v="4.3430424460015056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D6433001"/>
    <s v="D6433001"/>
    <n v="30089606"/>
    <s v="Recolocado"/>
    <n v="0"/>
    <n v="0"/>
    <n v="0"/>
    <n v="0"/>
    <x v="3"/>
    <x v="1"/>
    <n v="44"/>
    <x v="7"/>
    <x v="3"/>
    <x v="1"/>
    <n v="34886"/>
    <n v="999"/>
    <x v="6"/>
    <n v="999"/>
    <x v="7"/>
    <x v="1"/>
    <n v="33995"/>
    <n v="2.9386674510957493E-2"/>
    <x v="6"/>
    <s v="NULL"/>
    <x v="3"/>
    <n v="2267.34"/>
    <x v="2"/>
    <n v="14"/>
    <x v="4"/>
    <n v="0"/>
    <x v="0"/>
    <n v="1000"/>
    <x v="3"/>
    <n v="0.92320000000000002"/>
    <x v="4"/>
    <x v="0"/>
    <x v="11"/>
    <n v="0"/>
    <x v="4"/>
    <x v="0"/>
  </r>
  <r>
    <x v="38"/>
    <x v="6"/>
    <s v="D6434001"/>
    <s v="D6434001"/>
    <n v="30090807"/>
    <s v="Recolocado"/>
    <n v="0"/>
    <n v="0"/>
    <n v="0"/>
    <n v="0"/>
    <x v="3"/>
    <x v="1"/>
    <n v="25"/>
    <x v="4"/>
    <x v="3"/>
    <x v="0"/>
    <n v="30530"/>
    <n v="499"/>
    <x v="7"/>
    <n v="999"/>
    <x v="7"/>
    <x v="1"/>
    <n v="29139"/>
    <n v="1.712481553931157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8"/>
    <x v="6"/>
    <s v="D6435001"/>
    <s v="D6435001"/>
    <n v="30093638"/>
    <s v="Recolocado"/>
    <n v="0"/>
    <n v="0"/>
    <n v="0"/>
    <n v="0"/>
    <x v="3"/>
    <x v="1"/>
    <n v="46"/>
    <x v="0"/>
    <x v="5"/>
    <x v="0"/>
    <n v="34886"/>
    <n v="999"/>
    <x v="6"/>
    <n v="999"/>
    <x v="7"/>
    <x v="1"/>
    <n v="33995"/>
    <n v="2.9386674510957493E-2"/>
    <x v="6"/>
    <s v="NULL"/>
    <x v="2"/>
    <n v="1056.97"/>
    <x v="4"/>
    <n v="1809"/>
    <x v="3"/>
    <n v="1056.97"/>
    <x v="2"/>
    <s v="NULL"/>
    <x v="1"/>
    <s v="NULL"/>
    <x v="1"/>
    <x v="0"/>
    <x v="1"/>
    <n v="12"/>
    <x v="1"/>
    <x v="1"/>
  </r>
  <r>
    <x v="38"/>
    <x v="6"/>
    <s v="D6436001"/>
    <s v="D6436001"/>
    <n v="30095045"/>
    <s v="Recolocado"/>
    <n v="0"/>
    <n v="0"/>
    <n v="0"/>
    <n v="0"/>
    <x v="3"/>
    <x v="1"/>
    <n v="24"/>
    <x v="4"/>
    <x v="3"/>
    <x v="0"/>
    <n v="49974"/>
    <n v="2000"/>
    <x v="3"/>
    <n v="1436.66"/>
    <x v="1"/>
    <x v="2"/>
    <n v="50084"/>
    <n v="3.9932912706652821E-2"/>
    <x v="2"/>
    <s v="NULL"/>
    <x v="0"/>
    <n v="1002.08"/>
    <x v="4"/>
    <n v="0"/>
    <x v="0"/>
    <n v="0"/>
    <x v="0"/>
    <s v="NULL"/>
    <x v="1"/>
    <s v="NULL"/>
    <x v="1"/>
    <x v="8"/>
    <x v="10"/>
    <n v="0"/>
    <x v="0"/>
    <x v="0"/>
  </r>
  <r>
    <x v="38"/>
    <x v="6"/>
    <s v="D6437001"/>
    <s v="D6437001"/>
    <n v="30093973"/>
    <s v="Recolocado"/>
    <n v="0"/>
    <n v="0"/>
    <n v="0"/>
    <n v="0"/>
    <x v="3"/>
    <x v="1"/>
    <n v="37"/>
    <x v="1"/>
    <x v="3"/>
    <x v="0"/>
    <n v="30530"/>
    <n v="499"/>
    <x v="7"/>
    <n v="999.17"/>
    <x v="7"/>
    <x v="1"/>
    <n v="29139"/>
    <n v="1.7124815539311576E-2"/>
    <x v="7"/>
    <s v="NULL"/>
    <x v="3"/>
    <n v="1858.68"/>
    <x v="4"/>
    <n v="10"/>
    <x v="4"/>
    <n v="0"/>
    <x v="0"/>
    <n v="1000"/>
    <x v="3"/>
    <n v="0.61109999999999998"/>
    <x v="3"/>
    <x v="0"/>
    <x v="11"/>
    <n v="0"/>
    <x v="0"/>
    <x v="0"/>
  </r>
  <r>
    <x v="38"/>
    <x v="6"/>
    <s v="D6438001"/>
    <s v="D6438001"/>
    <n v="30091489"/>
    <s v="Recolocado"/>
    <n v="0"/>
    <n v="0"/>
    <n v="0"/>
    <n v="0"/>
    <x v="3"/>
    <x v="1"/>
    <n v="27"/>
    <x v="3"/>
    <x v="3"/>
    <x v="1"/>
    <n v="43912"/>
    <n v="1800"/>
    <x v="3"/>
    <n v="1262.4000000000001"/>
    <x v="3"/>
    <x v="2"/>
    <n v="43822"/>
    <n v="4.1075259002327599E-2"/>
    <x v="1"/>
    <s v="NULL"/>
    <x v="0"/>
    <n v="304.89"/>
    <x v="6"/>
    <n v="0"/>
    <x v="0"/>
    <n v="0"/>
    <x v="0"/>
    <n v="304.89"/>
    <x v="2"/>
    <n v="1"/>
    <x v="4"/>
    <x v="5"/>
    <x v="8"/>
    <n v="0"/>
    <x v="0"/>
    <x v="0"/>
  </r>
  <r>
    <x v="38"/>
    <x v="6"/>
    <s v="D6439001"/>
    <s v="D6439001"/>
    <n v="30090666"/>
    <s v="Recolocado"/>
    <n v="0"/>
    <n v="0"/>
    <n v="0"/>
    <n v="0"/>
    <x v="3"/>
    <x v="1"/>
    <n v="35"/>
    <x v="6"/>
    <x v="3"/>
    <x v="0"/>
    <n v="30530"/>
    <n v="499"/>
    <x v="7"/>
    <n v="999"/>
    <x v="7"/>
    <x v="1"/>
    <n v="29139"/>
    <n v="1.7124815539311576E-2"/>
    <x v="7"/>
    <s v="NULL"/>
    <x v="2"/>
    <n v="1302.0899999999999"/>
    <x v="4"/>
    <n v="1528"/>
    <x v="3"/>
    <n v="1302.0899999999999"/>
    <x v="2"/>
    <s v="NULL"/>
    <x v="1"/>
    <s v="NULL"/>
    <x v="1"/>
    <x v="8"/>
    <x v="1"/>
    <n v="4"/>
    <x v="1"/>
    <x v="2"/>
  </r>
  <r>
    <x v="38"/>
    <x v="6"/>
    <s v="Y8661004"/>
    <s v="Y8661004"/>
    <n v="30096024"/>
    <s v="Recolocado"/>
    <n v="1"/>
    <n v="0"/>
    <n v="0"/>
    <n v="0"/>
    <x v="3"/>
    <x v="1"/>
    <n v="41"/>
    <x v="7"/>
    <x v="3"/>
    <x v="2"/>
    <n v="34850"/>
    <n v="499"/>
    <x v="7"/>
    <n v="999"/>
    <x v="7"/>
    <x v="1"/>
    <n v="33459"/>
    <n v="1.4913775067993663E-2"/>
    <x v="7"/>
    <s v="NULL"/>
    <x v="4"/>
    <n v="2100.17"/>
    <x v="2"/>
    <n v="31"/>
    <x v="5"/>
    <n v="0"/>
    <x v="0"/>
    <s v="NULL"/>
    <x v="1"/>
    <s v="NULL"/>
    <x v="1"/>
    <x v="3"/>
    <x v="8"/>
    <n v="0"/>
    <x v="0"/>
    <x v="0"/>
  </r>
  <r>
    <x v="39"/>
    <x v="6"/>
    <s v="C2006002"/>
    <s v="C2006002"/>
    <n v="30098042"/>
    <s v="Recolocado"/>
    <n v="0"/>
    <n v="0"/>
    <n v="0"/>
    <n v="0"/>
    <x v="3"/>
    <x v="1"/>
    <n v="31"/>
    <x v="6"/>
    <x v="5"/>
    <x v="2"/>
    <n v="39980"/>
    <n v="1650"/>
    <x v="3"/>
    <n v="1146.51"/>
    <x v="6"/>
    <x v="6"/>
    <n v="39740"/>
    <n v="4.1519879214896832E-2"/>
    <x v="1"/>
    <s v="NULL"/>
    <x v="2"/>
    <n v="2636.45"/>
    <x v="2"/>
    <n v="665"/>
    <x v="3"/>
    <n v="2636.45"/>
    <x v="6"/>
    <s v="NULL"/>
    <x v="1"/>
    <s v="NULL"/>
    <x v="1"/>
    <x v="0"/>
    <x v="1"/>
    <n v="12"/>
    <x v="1"/>
    <x v="1"/>
  </r>
  <r>
    <x v="39"/>
    <x v="6"/>
    <s v="C5918002"/>
    <s v="C5918002"/>
    <n v="30105988"/>
    <s v="Recolocado"/>
    <n v="0"/>
    <n v="0"/>
    <n v="0"/>
    <n v="0"/>
    <x v="3"/>
    <x v="1"/>
    <n v="23"/>
    <x v="4"/>
    <x v="3"/>
    <x v="0"/>
    <n v="46442"/>
    <n v="1500"/>
    <x v="1"/>
    <n v="1548.15"/>
    <x v="4"/>
    <x v="3"/>
    <n v="46052"/>
    <n v="3.2571875271432293E-2"/>
    <x v="2"/>
    <s v="NULL"/>
    <x v="0"/>
    <n v="2688.98"/>
    <x v="2"/>
    <n v="0"/>
    <x v="0"/>
    <n v="0"/>
    <x v="0"/>
    <n v="1800"/>
    <x v="5"/>
    <n v="0.88400000000000001"/>
    <x v="8"/>
    <x v="0"/>
    <x v="0"/>
    <n v="0"/>
    <x v="0"/>
    <x v="0"/>
  </r>
  <r>
    <x v="39"/>
    <x v="6"/>
    <s v="C6782002"/>
    <s v="C6782002"/>
    <n v="30097264"/>
    <s v="Recolocado"/>
    <n v="1"/>
    <n v="0"/>
    <n v="0"/>
    <n v="0"/>
    <x v="3"/>
    <x v="1"/>
    <n v="37"/>
    <x v="1"/>
    <x v="5"/>
    <x v="2"/>
    <n v="47822"/>
    <n v="3000"/>
    <x v="5"/>
    <n v="1369.7"/>
    <x v="2"/>
    <x v="4"/>
    <n v="48932"/>
    <n v="6.1309572467914658E-2"/>
    <x v="5"/>
    <s v="NULL"/>
    <x v="0"/>
    <n v="25775.82"/>
    <x v="0"/>
    <n v="0"/>
    <x v="0"/>
    <n v="0"/>
    <x v="0"/>
    <s v="NULL"/>
    <x v="1"/>
    <s v="NULL"/>
    <x v="1"/>
    <x v="0"/>
    <x v="0"/>
    <n v="0"/>
    <x v="0"/>
    <x v="0"/>
  </r>
  <r>
    <x v="39"/>
    <x v="6"/>
    <s v="C6987002"/>
    <s v="C6987002"/>
    <n v="30105727"/>
    <s v="Recolocado"/>
    <n v="0"/>
    <n v="0"/>
    <n v="0"/>
    <n v="0"/>
    <x v="3"/>
    <x v="1"/>
    <n v="49"/>
    <x v="0"/>
    <x v="5"/>
    <x v="1"/>
    <n v="40685"/>
    <n v="1500"/>
    <x v="1"/>
    <n v="1357.08"/>
    <x v="2"/>
    <x v="3"/>
    <n v="40295"/>
    <n v="3.7225462216155851E-2"/>
    <x v="2"/>
    <s v="NULL"/>
    <x v="0"/>
    <n v="48642.12"/>
    <x v="0"/>
    <n v="6361"/>
    <x v="3"/>
    <n v="1325.16"/>
    <x v="2"/>
    <s v="NULL"/>
    <x v="1"/>
    <s v="NULL"/>
    <x v="1"/>
    <x v="0"/>
    <x v="1"/>
    <n v="0"/>
    <x v="1"/>
    <x v="0"/>
  </r>
  <r>
    <x v="39"/>
    <x v="6"/>
    <s v="D5186002"/>
    <s v="D5186002"/>
    <n v="30100808"/>
    <s v="Recolocado"/>
    <n v="0"/>
    <n v="0"/>
    <n v="0"/>
    <n v="0"/>
    <x v="3"/>
    <x v="1"/>
    <n v="26"/>
    <x v="3"/>
    <x v="5"/>
    <x v="2"/>
    <n v="37865"/>
    <n v="1800"/>
    <x v="3"/>
    <n v="1083.18"/>
    <x v="5"/>
    <x v="1"/>
    <n v="37775"/>
    <n v="4.7650562541363337E-2"/>
    <x v="1"/>
    <s v="NULL"/>
    <x v="2"/>
    <n v="20567.04"/>
    <x v="0"/>
    <n v="217"/>
    <x v="3"/>
    <n v="1634.87"/>
    <x v="2"/>
    <n v="74"/>
    <x v="2"/>
    <n v="1"/>
    <x v="4"/>
    <x v="0"/>
    <x v="5"/>
    <n v="0"/>
    <x v="12"/>
    <x v="0"/>
  </r>
  <r>
    <x v="39"/>
    <x v="6"/>
    <s v="D6440001"/>
    <s v="D6440001"/>
    <n v="30095260"/>
    <s v="Recolocado"/>
    <n v="0"/>
    <n v="0"/>
    <n v="0"/>
    <n v="0"/>
    <x v="3"/>
    <x v="1"/>
    <n v="29"/>
    <x v="3"/>
    <x v="3"/>
    <x v="2"/>
    <n v="37952"/>
    <n v="1500"/>
    <x v="1"/>
    <n v="1381.05"/>
    <x v="2"/>
    <x v="2"/>
    <n v="37562"/>
    <n v="3.99339758266333E-2"/>
    <x v="2"/>
    <s v="NULL"/>
    <x v="3"/>
    <n v="3291.35"/>
    <x v="5"/>
    <n v="21"/>
    <x v="4"/>
    <n v="0"/>
    <x v="0"/>
    <s v="NULL"/>
    <x v="1"/>
    <s v="NULL"/>
    <x v="1"/>
    <x v="7"/>
    <x v="4"/>
    <n v="0"/>
    <x v="3"/>
    <x v="0"/>
  </r>
  <r>
    <x v="39"/>
    <x v="6"/>
    <s v="D6443002"/>
    <s v="D6443002"/>
    <n v="30101661"/>
    <s v="Recolocado"/>
    <n v="0"/>
    <n v="0"/>
    <n v="0"/>
    <n v="0"/>
    <x v="3"/>
    <x v="1"/>
    <n v="64"/>
    <x v="2"/>
    <x v="3"/>
    <x v="1"/>
    <n v="46142"/>
    <n v="1800"/>
    <x v="3"/>
    <n v="1533.92"/>
    <x v="4"/>
    <x v="3"/>
    <n v="46052"/>
    <n v="3.9086250325718754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9"/>
    <x v="6"/>
    <s v="D6537001"/>
    <s v="D6537001"/>
    <n v="30092087"/>
    <s v="Recolocado"/>
    <n v="0"/>
    <n v="0"/>
    <n v="0"/>
    <n v="0"/>
    <x v="3"/>
    <x v="1"/>
    <n v="25"/>
    <x v="4"/>
    <x v="3"/>
    <x v="2"/>
    <n v="42400"/>
    <n v="1800"/>
    <x v="3"/>
    <n v="1218.42"/>
    <x v="3"/>
    <x v="7"/>
    <n v="42310"/>
    <n v="4.2543134010872133E-2"/>
    <x v="1"/>
    <s v="NULL"/>
    <x v="0"/>
    <n v="2774.57"/>
    <x v="2"/>
    <n v="0"/>
    <x v="0"/>
    <n v="0"/>
    <x v="0"/>
    <n v="3500"/>
    <x v="6"/>
    <n v="0.85519999999999996"/>
    <x v="8"/>
    <x v="0"/>
    <x v="0"/>
    <n v="0"/>
    <x v="0"/>
    <x v="0"/>
  </r>
  <r>
    <x v="39"/>
    <x v="6"/>
    <s v="D6560001"/>
    <s v="D6560001"/>
    <n v="30096667"/>
    <s v="Recolocado"/>
    <n v="0"/>
    <n v="0"/>
    <n v="0"/>
    <n v="0"/>
    <x v="3"/>
    <x v="1"/>
    <n v="41"/>
    <x v="7"/>
    <x v="3"/>
    <x v="1"/>
    <n v="29172"/>
    <n v="1500"/>
    <x v="1"/>
    <n v="1174.79"/>
    <x v="6"/>
    <x v="3"/>
    <n v="28782"/>
    <n v="5.2115905774442361E-2"/>
    <x v="3"/>
    <s v="NULL"/>
    <x v="2"/>
    <n v="1655.42"/>
    <x v="4"/>
    <n v="1931"/>
    <x v="3"/>
    <n v="518.57000000000005"/>
    <x v="5"/>
    <s v="NULL"/>
    <x v="1"/>
    <s v="NULL"/>
    <x v="1"/>
    <x v="6"/>
    <x v="5"/>
    <n v="2"/>
    <x v="3"/>
    <x v="6"/>
  </r>
  <r>
    <x v="39"/>
    <x v="6"/>
    <s v="D6579001"/>
    <s v="D6579001"/>
    <n v="30095555"/>
    <s v="Recolocado"/>
    <n v="0"/>
    <n v="0"/>
    <n v="0"/>
    <n v="0"/>
    <x v="3"/>
    <x v="1"/>
    <n v="33"/>
    <x v="6"/>
    <x v="3"/>
    <x v="2"/>
    <n v="34886"/>
    <n v="999"/>
    <x v="6"/>
    <n v="999.18"/>
    <x v="7"/>
    <x v="1"/>
    <n v="33995"/>
    <n v="2.938667451095749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9"/>
    <x v="6"/>
    <s v="D6580001"/>
    <s v="D6580001"/>
    <n v="30099485"/>
    <s v="Recolocado"/>
    <n v="0"/>
    <n v="0"/>
    <n v="0"/>
    <n v="0"/>
    <x v="3"/>
    <x v="1"/>
    <n v="45"/>
    <x v="7"/>
    <x v="5"/>
    <x v="2"/>
    <n v="43205"/>
    <n v="1500"/>
    <x v="1"/>
    <n v="1438.06"/>
    <x v="1"/>
    <x v="4"/>
    <n v="42815"/>
    <n v="3.503445054303398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9"/>
    <x v="6"/>
    <s v="D6581001"/>
    <s v="D6581001"/>
    <n v="30097169"/>
    <s v="Recolocado"/>
    <n v="0"/>
    <n v="0"/>
    <n v="0"/>
    <n v="0"/>
    <x v="3"/>
    <x v="1"/>
    <n v="27"/>
    <x v="3"/>
    <x v="3"/>
    <x v="2"/>
    <n v="39743"/>
    <n v="999"/>
    <x v="6"/>
    <n v="999.17"/>
    <x v="7"/>
    <x v="1"/>
    <n v="38852"/>
    <n v="2.57129620096777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9"/>
    <x v="6"/>
    <s v="D6582001"/>
    <s v="D6582001"/>
    <n v="30097699"/>
    <s v="Recolocado"/>
    <n v="0"/>
    <n v="0"/>
    <n v="0"/>
    <n v="0"/>
    <x v="3"/>
    <x v="1"/>
    <n v="22"/>
    <x v="4"/>
    <x v="3"/>
    <x v="2"/>
    <n v="30530"/>
    <n v="499"/>
    <x v="7"/>
    <n v="999.17"/>
    <x v="7"/>
    <x v="1"/>
    <n v="29139"/>
    <n v="1.712481553931157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9"/>
    <x v="6"/>
    <s v="D6583001"/>
    <s v="D6583001"/>
    <n v="30093330"/>
    <s v="Recolocado"/>
    <n v="0"/>
    <n v="0"/>
    <n v="0"/>
    <n v="0"/>
    <x v="3"/>
    <x v="1"/>
    <n v="22"/>
    <x v="4"/>
    <x v="5"/>
    <x v="2"/>
    <n v="34886"/>
    <n v="999"/>
    <x v="6"/>
    <n v="999.18"/>
    <x v="7"/>
    <x v="1"/>
    <n v="33995"/>
    <n v="2.9386674510957493E-2"/>
    <x v="6"/>
    <s v="NULL"/>
    <x v="3"/>
    <n v="4092.72"/>
    <x v="7"/>
    <n v="86"/>
    <x v="7"/>
    <n v="0"/>
    <x v="0"/>
    <n v="1458.75"/>
    <x v="5"/>
    <n v="1"/>
    <x v="4"/>
    <x v="0"/>
    <x v="8"/>
    <n v="0"/>
    <x v="5"/>
    <x v="0"/>
  </r>
  <r>
    <x v="39"/>
    <x v="6"/>
    <s v="D6629001"/>
    <s v="D6629001"/>
    <n v="30097402"/>
    <s v="Recolocado"/>
    <n v="1"/>
    <n v="0"/>
    <n v="0"/>
    <n v="0"/>
    <x v="3"/>
    <x v="1"/>
    <n v="36"/>
    <x v="1"/>
    <x v="3"/>
    <x v="1"/>
    <n v="40535"/>
    <n v="1650"/>
    <x v="3"/>
    <n v="1161.95"/>
    <x v="6"/>
    <x v="3"/>
    <n v="40295"/>
    <n v="4.0948008437771438E-2"/>
    <x v="1"/>
    <s v="NULL"/>
    <x v="2"/>
    <n v="736.8"/>
    <x v="3"/>
    <n v="2532"/>
    <x v="3"/>
    <n v="736.8"/>
    <x v="5"/>
    <s v="NULL"/>
    <x v="1"/>
    <s v="NULL"/>
    <x v="1"/>
    <x v="0"/>
    <x v="1"/>
    <n v="12"/>
    <x v="1"/>
    <x v="1"/>
  </r>
  <r>
    <x v="39"/>
    <x v="6"/>
    <s v="D6630001"/>
    <s v="D6630001"/>
    <n v="30099746"/>
    <s v="Recolocado"/>
    <n v="1"/>
    <n v="0"/>
    <n v="0"/>
    <n v="0"/>
    <x v="3"/>
    <x v="1"/>
    <n v="26"/>
    <x v="3"/>
    <x v="3"/>
    <x v="0"/>
    <n v="46142"/>
    <n v="1800"/>
    <x v="3"/>
    <n v="1321.59"/>
    <x v="2"/>
    <x v="3"/>
    <n v="46052"/>
    <n v="3.9086250325718754E-2"/>
    <x v="2"/>
    <s v="NULL"/>
    <x v="2"/>
    <n v="2061.7800000000002"/>
    <x v="2"/>
    <n v="868"/>
    <x v="3"/>
    <n v="2061.7800000000002"/>
    <x v="6"/>
    <s v="NULL"/>
    <x v="1"/>
    <s v="NULL"/>
    <x v="1"/>
    <x v="0"/>
    <x v="1"/>
    <n v="12"/>
    <x v="1"/>
    <x v="1"/>
  </r>
  <r>
    <x v="39"/>
    <x v="6"/>
    <s v="D6667001"/>
    <s v="D6667001"/>
    <n v="30093306"/>
    <s v="Recolocado"/>
    <n v="0"/>
    <n v="0"/>
    <n v="0"/>
    <n v="0"/>
    <x v="3"/>
    <x v="1"/>
    <n v="26"/>
    <x v="3"/>
    <x v="3"/>
    <x v="1"/>
    <n v="30530"/>
    <n v="499"/>
    <x v="7"/>
    <n v="999.17"/>
    <x v="7"/>
    <x v="1"/>
    <n v="29139"/>
    <n v="1.7124815539311576E-2"/>
    <x v="7"/>
    <s v="NULL"/>
    <x v="2"/>
    <n v="1439.76"/>
    <x v="4"/>
    <n v="1472"/>
    <x v="3"/>
    <n v="1439.76"/>
    <x v="2"/>
    <s v="NULL"/>
    <x v="1"/>
    <s v="NULL"/>
    <x v="1"/>
    <x v="0"/>
    <x v="1"/>
    <n v="12"/>
    <x v="1"/>
    <x v="1"/>
  </r>
  <r>
    <x v="39"/>
    <x v="6"/>
    <s v="D6671001"/>
    <s v="D6671001"/>
    <n v="30100021"/>
    <s v="Recolocado"/>
    <n v="0"/>
    <n v="0"/>
    <n v="0"/>
    <n v="0"/>
    <x v="3"/>
    <x v="1"/>
    <n v="46"/>
    <x v="0"/>
    <x v="3"/>
    <x v="2"/>
    <n v="38164"/>
    <n v="1500"/>
    <x v="1"/>
    <n v="1271.06"/>
    <x v="3"/>
    <x v="7"/>
    <n v="37774"/>
    <n v="3.9709853338275002E-2"/>
    <x v="2"/>
    <s v="NULL"/>
    <x v="2"/>
    <n v="6619.99"/>
    <x v="0"/>
    <n v="1017"/>
    <x v="3"/>
    <n v="6619.99"/>
    <x v="4"/>
    <s v="NULL"/>
    <x v="1"/>
    <s v="NULL"/>
    <x v="1"/>
    <x v="10"/>
    <x v="1"/>
    <n v="11"/>
    <x v="1"/>
    <x v="9"/>
  </r>
  <r>
    <x v="39"/>
    <x v="6"/>
    <s v="D6672001"/>
    <s v="D6672001"/>
    <n v="30095819"/>
    <s v="Recolocado"/>
    <n v="1"/>
    <n v="0"/>
    <n v="0"/>
    <n v="0"/>
    <x v="3"/>
    <x v="1"/>
    <n v="31"/>
    <x v="6"/>
    <x v="3"/>
    <x v="2"/>
    <n v="34786"/>
    <n v="1099"/>
    <x v="1"/>
    <n v="995.1"/>
    <x v="7"/>
    <x v="1"/>
    <n v="33995"/>
    <n v="3.2328283571113399E-2"/>
    <x v="2"/>
    <s v="NULL"/>
    <x v="2"/>
    <n v="2575.12"/>
    <x v="2"/>
    <n v="1127"/>
    <x v="3"/>
    <n v="1005.43"/>
    <x v="2"/>
    <s v="NULL"/>
    <x v="1"/>
    <s v="NULL"/>
    <x v="1"/>
    <x v="6"/>
    <x v="1"/>
    <n v="6"/>
    <x v="1"/>
    <x v="5"/>
  </r>
  <r>
    <x v="39"/>
    <x v="6"/>
    <s v="D6721001"/>
    <s v="D6721001"/>
    <n v="30099353"/>
    <s v="Recolocado"/>
    <n v="0"/>
    <n v="0"/>
    <n v="0"/>
    <n v="0"/>
    <x v="3"/>
    <x v="1"/>
    <n v="32"/>
    <x v="6"/>
    <x v="3"/>
    <x v="2"/>
    <n v="39530"/>
    <n v="1500"/>
    <x v="1"/>
    <n v="1316.56"/>
    <x v="2"/>
    <x v="5"/>
    <n v="39140"/>
    <n v="3.8323965252938172E-2"/>
    <x v="2"/>
    <s v="NULL"/>
    <x v="0"/>
    <n v="1500"/>
    <x v="4"/>
    <n v="0"/>
    <x v="0"/>
    <n v="0"/>
    <x v="0"/>
    <s v="NULL"/>
    <x v="1"/>
    <s v="NULL"/>
    <x v="1"/>
    <x v="8"/>
    <x v="10"/>
    <n v="0"/>
    <x v="0"/>
    <x v="0"/>
  </r>
  <r>
    <x v="39"/>
    <x v="6"/>
    <s v="D6737001"/>
    <s v="D6737001"/>
    <n v="30093886"/>
    <s v="Recolocado"/>
    <n v="0"/>
    <n v="0"/>
    <n v="0"/>
    <n v="0"/>
    <x v="3"/>
    <x v="1"/>
    <n v="44"/>
    <x v="7"/>
    <x v="3"/>
    <x v="1"/>
    <n v="43562"/>
    <n v="1500"/>
    <x v="1"/>
    <n v="1446.35"/>
    <x v="1"/>
    <x v="7"/>
    <n v="43172"/>
    <n v="3.474474196238302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9"/>
    <x v="6"/>
    <s v="D6738001"/>
    <s v="D6738001"/>
    <n v="30093094"/>
    <s v="Recolocado"/>
    <n v="0"/>
    <n v="0"/>
    <n v="0"/>
    <n v="0"/>
    <x v="3"/>
    <x v="1"/>
    <n v="23"/>
    <x v="4"/>
    <x v="3"/>
    <x v="0"/>
    <n v="49974"/>
    <n v="2000"/>
    <x v="3"/>
    <n v="1431.34"/>
    <x v="1"/>
    <x v="2"/>
    <n v="50084"/>
    <n v="3.993291270665282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9"/>
    <x v="6"/>
    <s v="D6739001"/>
    <s v="D6739001"/>
    <n v="30097679"/>
    <s v="Recolocado"/>
    <n v="0"/>
    <n v="0"/>
    <n v="0"/>
    <n v="0"/>
    <x v="3"/>
    <x v="1"/>
    <n v="37"/>
    <x v="1"/>
    <x v="3"/>
    <x v="0"/>
    <n v="40685"/>
    <n v="1500"/>
    <x v="1"/>
    <n v="1351.67"/>
    <x v="2"/>
    <x v="3"/>
    <n v="40295"/>
    <n v="3.7225462216155851E-2"/>
    <x v="2"/>
    <s v="NULL"/>
    <x v="0"/>
    <n v="6415.86"/>
    <x v="0"/>
    <n v="9"/>
    <x v="4"/>
    <n v="0"/>
    <x v="0"/>
    <s v="NULL"/>
    <x v="1"/>
    <s v="NULL"/>
    <x v="1"/>
    <x v="0"/>
    <x v="12"/>
    <n v="0"/>
    <x v="0"/>
    <x v="0"/>
  </r>
  <r>
    <x v="39"/>
    <x v="6"/>
    <s v="D6749001"/>
    <s v="D6749001"/>
    <n v="30093089"/>
    <s v="Recolocado"/>
    <n v="1"/>
    <n v="0"/>
    <n v="0"/>
    <n v="0"/>
    <x v="3"/>
    <x v="1"/>
    <n v="27"/>
    <x v="3"/>
    <x v="3"/>
    <x v="0"/>
    <n v="34786"/>
    <n v="1099"/>
    <x v="1"/>
    <n v="995.1"/>
    <x v="7"/>
    <x v="1"/>
    <n v="33995"/>
    <n v="3.2328283571113399E-2"/>
    <x v="2"/>
    <s v="NULL"/>
    <x v="2"/>
    <n v="2042.44"/>
    <x v="2"/>
    <n v="384"/>
    <x v="3"/>
    <n v="2042.44"/>
    <x v="6"/>
    <n v="2042.44"/>
    <x v="0"/>
    <n v="1"/>
    <x v="4"/>
    <x v="0"/>
    <x v="1"/>
    <n v="8"/>
    <x v="1"/>
    <x v="1"/>
  </r>
  <r>
    <x v="39"/>
    <x v="6"/>
    <s v="D6750001"/>
    <s v="D6750001"/>
    <n v="30101063"/>
    <s v="Recolocado"/>
    <n v="0"/>
    <n v="0"/>
    <n v="0"/>
    <n v="0"/>
    <x v="3"/>
    <x v="1"/>
    <n v="36"/>
    <x v="1"/>
    <x v="3"/>
    <x v="0"/>
    <n v="46292"/>
    <n v="1650"/>
    <x v="3"/>
    <n v="1325.88"/>
    <x v="2"/>
    <x v="3"/>
    <n v="46052"/>
    <n v="3.582906279857552E-2"/>
    <x v="2"/>
    <s v="NULL"/>
    <x v="2"/>
    <n v="790.86"/>
    <x v="3"/>
    <n v="481"/>
    <x v="3"/>
    <n v="790.86"/>
    <x v="5"/>
    <s v="NULL"/>
    <x v="1"/>
    <s v="NULL"/>
    <x v="1"/>
    <x v="0"/>
    <x v="1"/>
    <n v="12"/>
    <x v="1"/>
    <x v="1"/>
  </r>
  <r>
    <x v="39"/>
    <x v="6"/>
    <s v="D6770001"/>
    <s v="D6770001"/>
    <n v="30100339"/>
    <s v="Recolocado"/>
    <n v="0"/>
    <n v="0"/>
    <n v="0"/>
    <n v="0"/>
    <x v="3"/>
    <x v="1"/>
    <n v="33"/>
    <x v="6"/>
    <x v="3"/>
    <x v="0"/>
    <n v="39743"/>
    <n v="999"/>
    <x v="6"/>
    <n v="999.17"/>
    <x v="7"/>
    <x v="1"/>
    <n v="38852"/>
    <n v="2.57129620096777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9"/>
    <x v="6"/>
    <s v="D6771001"/>
    <s v="D6771001"/>
    <n v="30101324"/>
    <s v="Recolocado"/>
    <n v="0"/>
    <n v="0"/>
    <n v="0"/>
    <n v="0"/>
    <x v="3"/>
    <x v="1"/>
    <n v="39"/>
    <x v="1"/>
    <x v="3"/>
    <x v="2"/>
    <n v="34886"/>
    <n v="999"/>
    <x v="6"/>
    <n v="999.18"/>
    <x v="7"/>
    <x v="1"/>
    <n v="33995"/>
    <n v="2.9386674510957493E-2"/>
    <x v="6"/>
    <s v="NULL"/>
    <x v="0"/>
    <n v="4579.05"/>
    <x v="7"/>
    <n v="0"/>
    <x v="0"/>
    <n v="0"/>
    <x v="0"/>
    <n v="5000"/>
    <x v="7"/>
    <n v="0.77310000000000001"/>
    <x v="7"/>
    <x v="0"/>
    <x v="0"/>
    <n v="0"/>
    <x v="0"/>
    <x v="0"/>
  </r>
  <r>
    <x v="39"/>
    <x v="6"/>
    <s v="D6781001"/>
    <s v="D6781001"/>
    <n v="30095820"/>
    <s v="Recolocado"/>
    <n v="0"/>
    <n v="0"/>
    <n v="0"/>
    <n v="0"/>
    <x v="3"/>
    <x v="1"/>
    <n v="37"/>
    <x v="1"/>
    <x v="5"/>
    <x v="2"/>
    <n v="46442"/>
    <n v="1500"/>
    <x v="1"/>
    <n v="1543.89"/>
    <x v="4"/>
    <x v="3"/>
    <n v="46052"/>
    <n v="3.2571875271432293E-2"/>
    <x v="2"/>
    <s v="NULL"/>
    <x v="3"/>
    <n v="3497.74"/>
    <x v="5"/>
    <n v="13"/>
    <x v="4"/>
    <n v="0"/>
    <x v="0"/>
    <n v="4600"/>
    <x v="7"/>
    <n v="0.63080000000000003"/>
    <x v="3"/>
    <x v="0"/>
    <x v="12"/>
    <n v="0"/>
    <x v="0"/>
    <x v="0"/>
  </r>
  <r>
    <x v="39"/>
    <x v="6"/>
    <s v="D6782001"/>
    <s v="D6782001"/>
    <n v="30103091"/>
    <s v="Recolocado"/>
    <n v="1"/>
    <n v="0"/>
    <n v="0"/>
    <n v="0"/>
    <x v="3"/>
    <x v="1"/>
    <n v="36"/>
    <x v="1"/>
    <x v="3"/>
    <x v="0"/>
    <n v="34886"/>
    <n v="999"/>
    <x v="6"/>
    <n v="999.18"/>
    <x v="7"/>
    <x v="1"/>
    <n v="33995"/>
    <n v="2.9386674510957493E-2"/>
    <x v="6"/>
    <s v="NULL"/>
    <x v="0"/>
    <n v="1742.3"/>
    <x v="4"/>
    <n v="4"/>
    <x v="2"/>
    <n v="0"/>
    <x v="0"/>
    <n v="1809.11"/>
    <x v="5"/>
    <n v="1"/>
    <x v="4"/>
    <x v="9"/>
    <x v="11"/>
    <n v="0"/>
    <x v="0"/>
    <x v="0"/>
  </r>
  <r>
    <x v="39"/>
    <x v="6"/>
    <s v="D6803001"/>
    <s v="D6803001"/>
    <n v="30096718"/>
    <s v="Recolocado"/>
    <n v="1"/>
    <n v="0"/>
    <n v="0"/>
    <n v="0"/>
    <x v="3"/>
    <x v="1"/>
    <n v="21"/>
    <x v="4"/>
    <x v="3"/>
    <x v="1"/>
    <n v="30529"/>
    <n v="500"/>
    <x v="7"/>
    <n v="999.14"/>
    <x v="7"/>
    <x v="1"/>
    <n v="29139"/>
    <n v="1.7159133806925426E-2"/>
    <x v="7"/>
    <s v="NULL"/>
    <x v="0"/>
    <n v="240"/>
    <x v="6"/>
    <n v="0"/>
    <x v="0"/>
    <n v="0"/>
    <x v="0"/>
    <s v="NULL"/>
    <x v="1"/>
    <s v="NULL"/>
    <x v="1"/>
    <x v="4"/>
    <x v="5"/>
    <n v="0"/>
    <x v="0"/>
    <x v="0"/>
  </r>
  <r>
    <x v="39"/>
    <x v="6"/>
    <s v="D6804001"/>
    <s v="D6804001"/>
    <n v="30099800"/>
    <s v="Recolocado"/>
    <n v="1"/>
    <n v="0"/>
    <n v="0"/>
    <n v="0"/>
    <x v="3"/>
    <x v="1"/>
    <n v="34"/>
    <x v="6"/>
    <x v="3"/>
    <x v="1"/>
    <n v="46442"/>
    <n v="1500"/>
    <x v="1"/>
    <n v="1541.98"/>
    <x v="4"/>
    <x v="3"/>
    <n v="46052"/>
    <n v="3.2571875271432293E-2"/>
    <x v="2"/>
    <s v="NULL"/>
    <x v="0"/>
    <n v="959.11"/>
    <x v="3"/>
    <n v="0"/>
    <x v="0"/>
    <n v="0"/>
    <x v="0"/>
    <n v="1000"/>
    <x v="3"/>
    <n v="0.95909999999999995"/>
    <x v="4"/>
    <x v="7"/>
    <x v="6"/>
    <n v="0"/>
    <x v="0"/>
    <x v="0"/>
  </r>
  <r>
    <x v="39"/>
    <x v="6"/>
    <s v="D6805001"/>
    <s v="D6805001"/>
    <n v="30099021"/>
    <s v="Recolocado"/>
    <n v="0"/>
    <n v="0"/>
    <n v="0"/>
    <n v="0"/>
    <x v="3"/>
    <x v="1"/>
    <n v="42"/>
    <x v="7"/>
    <x v="5"/>
    <x v="1"/>
    <n v="33849"/>
    <n v="1500"/>
    <x v="1"/>
    <n v="1224.9000000000001"/>
    <x v="3"/>
    <x v="6"/>
    <n v="33459"/>
    <n v="4.4830987178337667E-2"/>
    <x v="1"/>
    <s v="NULL"/>
    <x v="3"/>
    <n v="12691.27"/>
    <x v="0"/>
    <n v="29"/>
    <x v="4"/>
    <n v="0"/>
    <x v="0"/>
    <n v="14343.73"/>
    <x v="4"/>
    <n v="0.91949999999999998"/>
    <x v="4"/>
    <x v="0"/>
    <x v="11"/>
    <n v="0"/>
    <x v="0"/>
    <x v="0"/>
  </r>
  <r>
    <x v="39"/>
    <x v="6"/>
    <s v="D6806001"/>
    <s v="D6806001"/>
    <n v="30102410"/>
    <s v="Recolocado"/>
    <n v="0"/>
    <n v="0"/>
    <n v="0"/>
    <n v="0"/>
    <x v="3"/>
    <x v="1"/>
    <n v="28"/>
    <x v="3"/>
    <x v="3"/>
    <x v="0"/>
    <n v="34886"/>
    <n v="999"/>
    <x v="6"/>
    <n v="999.18"/>
    <x v="7"/>
    <x v="1"/>
    <n v="33995"/>
    <n v="2.9386674510957493E-2"/>
    <x v="6"/>
    <s v="NULL"/>
    <x v="2"/>
    <n v="431.89"/>
    <x v="6"/>
    <n v="1729"/>
    <x v="3"/>
    <n v="431.89"/>
    <x v="0"/>
    <s v="NULL"/>
    <x v="1"/>
    <s v="NULL"/>
    <x v="1"/>
    <x v="7"/>
    <x v="1"/>
    <n v="7"/>
    <x v="1"/>
    <x v="7"/>
  </r>
  <r>
    <x v="39"/>
    <x v="6"/>
    <s v="D6814001"/>
    <s v="D6814001"/>
    <n v="30103565"/>
    <s v="Recolocado"/>
    <n v="1"/>
    <n v="0"/>
    <n v="0"/>
    <n v="0"/>
    <x v="3"/>
    <x v="1"/>
    <n v="42"/>
    <x v="7"/>
    <x v="3"/>
    <x v="0"/>
    <n v="48470"/>
    <n v="0"/>
    <x v="2"/>
    <n v="1702.63"/>
    <x v="4"/>
    <x v="0"/>
    <n v="48470"/>
    <n v="0"/>
    <x v="4"/>
    <s v="NULL"/>
    <x v="2"/>
    <n v="1639.87"/>
    <x v="4"/>
    <n v="2730"/>
    <x v="3"/>
    <n v="1639.87"/>
    <x v="2"/>
    <s v="NULL"/>
    <x v="1"/>
    <s v="NULL"/>
    <x v="1"/>
    <x v="0"/>
    <x v="1"/>
    <n v="12"/>
    <x v="1"/>
    <x v="1"/>
  </r>
  <r>
    <x v="39"/>
    <x v="6"/>
    <s v="D6818001"/>
    <s v="D6818001"/>
    <n v="30097385"/>
    <s v="Recolocado"/>
    <n v="0"/>
    <n v="0"/>
    <n v="0"/>
    <n v="0"/>
    <x v="3"/>
    <x v="1"/>
    <n v="55"/>
    <x v="5"/>
    <x v="3"/>
    <x v="1"/>
    <n v="34886"/>
    <n v="999"/>
    <x v="6"/>
    <n v="999.18"/>
    <x v="7"/>
    <x v="1"/>
    <n v="33995"/>
    <n v="2.9386674510957493E-2"/>
    <x v="6"/>
    <s v="NULL"/>
    <x v="2"/>
    <n v="593.52"/>
    <x v="3"/>
    <n v="2454"/>
    <x v="3"/>
    <n v="593.52"/>
    <x v="5"/>
    <s v="NULL"/>
    <x v="1"/>
    <s v="NULL"/>
    <x v="1"/>
    <x v="0"/>
    <x v="1"/>
    <n v="12"/>
    <x v="1"/>
    <x v="1"/>
  </r>
  <r>
    <x v="39"/>
    <x v="6"/>
    <s v="D6819001"/>
    <s v="D6819001"/>
    <n v="30092500"/>
    <s v="Recolocado"/>
    <n v="0"/>
    <n v="0"/>
    <n v="0"/>
    <n v="0"/>
    <x v="3"/>
    <x v="1"/>
    <n v="28"/>
    <x v="3"/>
    <x v="3"/>
    <x v="2"/>
    <n v="34786"/>
    <n v="1099"/>
    <x v="1"/>
    <n v="995.1"/>
    <x v="7"/>
    <x v="1"/>
    <n v="33995"/>
    <n v="3.2328283571113399E-2"/>
    <x v="2"/>
    <s v="NULL"/>
    <x v="2"/>
    <n v="2906.72"/>
    <x v="2"/>
    <n v="435"/>
    <x v="3"/>
    <n v="2359.77"/>
    <x v="6"/>
    <n v="38.549999999999997"/>
    <x v="2"/>
    <n v="1"/>
    <x v="4"/>
    <x v="0"/>
    <x v="1"/>
    <n v="7"/>
    <x v="1"/>
    <x v="1"/>
  </r>
  <r>
    <x v="39"/>
    <x v="6"/>
    <s v="D6832001"/>
    <s v="D6832001"/>
    <n v="30096870"/>
    <s v="Recolocado"/>
    <n v="0"/>
    <n v="0"/>
    <n v="0"/>
    <n v="0"/>
    <x v="3"/>
    <x v="1"/>
    <n v="25"/>
    <x v="4"/>
    <x v="3"/>
    <x v="0"/>
    <n v="43329"/>
    <n v="0"/>
    <x v="2"/>
    <n v="1875.92"/>
    <x v="4"/>
    <x v="0"/>
    <n v="43329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9"/>
    <x v="6"/>
    <s v="D6842001"/>
    <s v="D6842001"/>
    <n v="30101463"/>
    <s v="Recolocado"/>
    <n v="0"/>
    <n v="0"/>
    <n v="0"/>
    <n v="0"/>
    <x v="3"/>
    <x v="1"/>
    <n v="40"/>
    <x v="1"/>
    <x v="3"/>
    <x v="2"/>
    <n v="46442"/>
    <n v="1500"/>
    <x v="1"/>
    <n v="1542.93"/>
    <x v="4"/>
    <x v="3"/>
    <n v="46052"/>
    <n v="3.257187527143229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9"/>
    <x v="6"/>
    <s v="D6843001"/>
    <s v="D6843001"/>
    <n v="30097718"/>
    <s v="Recolocado"/>
    <n v="1"/>
    <n v="0"/>
    <n v="0"/>
    <n v="0"/>
    <x v="3"/>
    <x v="1"/>
    <n v="25"/>
    <x v="4"/>
    <x v="3"/>
    <x v="0"/>
    <n v="49172"/>
    <n v="1650"/>
    <x v="3"/>
    <n v="1635.66"/>
    <x v="4"/>
    <x v="3"/>
    <n v="48932"/>
    <n v="3.3720264857353063E-2"/>
    <x v="2"/>
    <s v="NULL"/>
    <x v="2"/>
    <n v="4290.5"/>
    <x v="7"/>
    <n v="964"/>
    <x v="3"/>
    <n v="4290.5"/>
    <x v="7"/>
    <s v="NULL"/>
    <x v="1"/>
    <s v="NULL"/>
    <x v="1"/>
    <x v="0"/>
    <x v="1"/>
    <n v="12"/>
    <x v="1"/>
    <x v="1"/>
  </r>
  <r>
    <x v="39"/>
    <x v="6"/>
    <s v="D6844001"/>
    <s v="D6844001"/>
    <n v="30100598"/>
    <s v="Recolocado"/>
    <n v="1"/>
    <n v="0"/>
    <n v="0"/>
    <n v="0"/>
    <x v="3"/>
    <x v="1"/>
    <n v="30"/>
    <x v="3"/>
    <x v="3"/>
    <x v="2"/>
    <n v="30529"/>
    <n v="500"/>
    <x v="7"/>
    <n v="998.97"/>
    <x v="7"/>
    <x v="1"/>
    <n v="29139"/>
    <n v="1.7159133806925426E-2"/>
    <x v="7"/>
    <s v="NULL"/>
    <x v="2"/>
    <n v="2092.23"/>
    <x v="2"/>
    <n v="466"/>
    <x v="3"/>
    <n v="2092.23"/>
    <x v="6"/>
    <s v="NULL"/>
    <x v="1"/>
    <s v="NULL"/>
    <x v="1"/>
    <x v="0"/>
    <x v="1"/>
    <n v="12"/>
    <x v="1"/>
    <x v="1"/>
  </r>
  <r>
    <x v="39"/>
    <x v="6"/>
    <s v="D6845001"/>
    <s v="D6845001"/>
    <n v="30103583"/>
    <s v="Recolocado"/>
    <n v="1"/>
    <n v="0"/>
    <n v="0"/>
    <n v="0"/>
    <x v="3"/>
    <x v="1"/>
    <n v="24"/>
    <x v="4"/>
    <x v="3"/>
    <x v="0"/>
    <n v="33346"/>
    <n v="1650"/>
    <x v="3"/>
    <n v="1107.8499999999999"/>
    <x v="6"/>
    <x v="5"/>
    <n v="33106"/>
    <n v="4.9839908173744937E-2"/>
    <x v="1"/>
    <s v="NULL"/>
    <x v="2"/>
    <n v="3164.86"/>
    <x v="5"/>
    <n v="400"/>
    <x v="3"/>
    <n v="1814.09"/>
    <x v="2"/>
    <n v="1800"/>
    <x v="5"/>
    <n v="1"/>
    <x v="4"/>
    <x v="0"/>
    <x v="1"/>
    <n v="0"/>
    <x v="1"/>
    <x v="0"/>
  </r>
  <r>
    <x v="39"/>
    <x v="6"/>
    <s v="D6846001"/>
    <s v="D6846001"/>
    <n v="30098442"/>
    <s v="Recolocado"/>
    <n v="0"/>
    <n v="0"/>
    <n v="0"/>
    <n v="0"/>
    <x v="3"/>
    <x v="1"/>
    <n v="39"/>
    <x v="1"/>
    <x v="3"/>
    <x v="1"/>
    <n v="20672"/>
    <n v="600"/>
    <x v="6"/>
    <n v="726.15"/>
    <x v="7"/>
    <x v="8"/>
    <n v="19782"/>
    <n v="3.0330603579011222E-2"/>
    <x v="2"/>
    <s v="NULL"/>
    <x v="2"/>
    <n v="1893.46"/>
    <x v="4"/>
    <n v="2606"/>
    <x v="3"/>
    <n v="1893.46"/>
    <x v="2"/>
    <s v="NULL"/>
    <x v="1"/>
    <s v="NULL"/>
    <x v="1"/>
    <x v="0"/>
    <x v="1"/>
    <n v="12"/>
    <x v="1"/>
    <x v="1"/>
  </r>
  <r>
    <x v="39"/>
    <x v="6"/>
    <s v="D6847001"/>
    <s v="D6847001"/>
    <n v="30103458"/>
    <s v="Recolocado"/>
    <n v="0"/>
    <n v="0"/>
    <n v="0"/>
    <n v="0"/>
    <x v="3"/>
    <x v="1"/>
    <n v="44"/>
    <x v="7"/>
    <x v="3"/>
    <x v="0"/>
    <n v="30530"/>
    <n v="499"/>
    <x v="7"/>
    <n v="999.17"/>
    <x v="7"/>
    <x v="1"/>
    <n v="29139"/>
    <n v="1.712481553931157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9"/>
    <x v="6"/>
    <s v="D6854001"/>
    <s v="D6854001"/>
    <n v="30103293"/>
    <s v="Recolocado"/>
    <n v="0"/>
    <n v="0"/>
    <n v="0"/>
    <n v="0"/>
    <x v="3"/>
    <x v="1"/>
    <n v="28"/>
    <x v="3"/>
    <x v="3"/>
    <x v="2"/>
    <n v="27372"/>
    <n v="1500"/>
    <x v="1"/>
    <n v="1098.21"/>
    <x v="5"/>
    <x v="7"/>
    <n v="26982"/>
    <n v="5.5592617300422503E-2"/>
    <x v="3"/>
    <s v="NULL"/>
    <x v="2"/>
    <n v="3265.82"/>
    <x v="5"/>
    <n v="147"/>
    <x v="3"/>
    <n v="1365.51"/>
    <x v="2"/>
    <n v="189.33"/>
    <x v="2"/>
    <n v="1"/>
    <x v="4"/>
    <x v="0"/>
    <x v="6"/>
    <n v="0"/>
    <x v="8"/>
    <x v="0"/>
  </r>
  <r>
    <x v="39"/>
    <x v="6"/>
    <s v="D6859001"/>
    <s v="D6859001"/>
    <n v="30090676"/>
    <s v="Recolocado"/>
    <n v="1"/>
    <n v="0"/>
    <n v="0"/>
    <n v="0"/>
    <x v="3"/>
    <x v="1"/>
    <n v="26"/>
    <x v="3"/>
    <x v="3"/>
    <x v="2"/>
    <n v="39743"/>
    <n v="999"/>
    <x v="6"/>
    <n v="999"/>
    <x v="7"/>
    <x v="1"/>
    <n v="38852"/>
    <n v="2.5712962009677751E-2"/>
    <x v="6"/>
    <s v="NULL"/>
    <x v="6"/>
    <n v="2027.98"/>
    <x v="2"/>
    <n v="82"/>
    <x v="7"/>
    <n v="0"/>
    <x v="0"/>
    <s v="NULL"/>
    <x v="1"/>
    <s v="NULL"/>
    <x v="1"/>
    <x v="10"/>
    <x v="9"/>
    <n v="0"/>
    <x v="2"/>
    <x v="0"/>
  </r>
  <r>
    <x v="39"/>
    <x v="6"/>
    <s v="D6860001"/>
    <s v="D6860001"/>
    <n v="30091645"/>
    <s v="Recolocado"/>
    <n v="0"/>
    <n v="0"/>
    <n v="0"/>
    <n v="0"/>
    <x v="3"/>
    <x v="1"/>
    <n v="65"/>
    <x v="2"/>
    <x v="3"/>
    <x v="1"/>
    <n v="45173"/>
    <n v="0"/>
    <x v="2"/>
    <n v="1461.01"/>
    <x v="1"/>
    <x v="0"/>
    <n v="45173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9"/>
    <x v="6"/>
    <s v="D6881001"/>
    <s v="D6881001"/>
    <n v="30097447"/>
    <s v="Recolocado"/>
    <n v="1"/>
    <n v="0"/>
    <n v="1"/>
    <n v="0"/>
    <x v="1"/>
    <x v="1"/>
    <n v="40"/>
    <x v="1"/>
    <x v="3"/>
    <x v="0"/>
    <n v="37953"/>
    <n v="1500"/>
    <x v="1"/>
    <n v="1379.77"/>
    <x v="2"/>
    <x v="2"/>
    <n v="37563"/>
    <n v="3.9932912706652821E-2"/>
    <x v="2"/>
    <s v="NULL"/>
    <x v="5"/>
    <s v="NULL"/>
    <x v="1"/>
    <s v="NULL"/>
    <x v="1"/>
    <s v="NULL"/>
    <x v="1"/>
    <n v="300"/>
    <x v="2"/>
    <n v="0"/>
    <x v="0"/>
    <x v="1"/>
    <x v="1"/>
    <n v="0"/>
    <x v="1"/>
    <x v="0"/>
  </r>
  <r>
    <x v="39"/>
    <x v="6"/>
    <s v="D6887001"/>
    <s v="D6887001"/>
    <n v="30095121"/>
    <s v="Recolocado"/>
    <n v="0"/>
    <n v="0"/>
    <n v="0"/>
    <n v="0"/>
    <x v="3"/>
    <x v="1"/>
    <n v="37"/>
    <x v="1"/>
    <x v="3"/>
    <x v="1"/>
    <n v="34886"/>
    <n v="999"/>
    <x v="6"/>
    <n v="999.18"/>
    <x v="7"/>
    <x v="1"/>
    <n v="33995"/>
    <n v="2.9386674510957493E-2"/>
    <x v="6"/>
    <s v="NULL"/>
    <x v="3"/>
    <n v="999.54"/>
    <x v="3"/>
    <n v="15"/>
    <x v="4"/>
    <n v="0"/>
    <x v="0"/>
    <n v="1000"/>
    <x v="3"/>
    <n v="0.99950000000000006"/>
    <x v="4"/>
    <x v="0"/>
    <x v="12"/>
    <n v="0"/>
    <x v="0"/>
    <x v="0"/>
  </r>
  <r>
    <x v="39"/>
    <x v="6"/>
    <s v="D6888001"/>
    <s v="D6888001"/>
    <n v="30104048"/>
    <s v="Recolocado"/>
    <n v="0"/>
    <n v="0"/>
    <n v="0"/>
    <n v="0"/>
    <x v="3"/>
    <x v="1"/>
    <n v="36"/>
    <x v="1"/>
    <x v="5"/>
    <x v="2"/>
    <n v="34929"/>
    <n v="1500"/>
    <x v="1"/>
    <n v="1269.04"/>
    <x v="3"/>
    <x v="3"/>
    <n v="34539"/>
    <n v="4.3429167028576389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9"/>
    <x v="6"/>
    <s v="D6904001"/>
    <s v="D6904001"/>
    <n v="30099362"/>
    <s v="Recolocado"/>
    <n v="0"/>
    <n v="0"/>
    <n v="0"/>
    <n v="0"/>
    <x v="3"/>
    <x v="1"/>
    <n v="32"/>
    <x v="6"/>
    <x v="3"/>
    <x v="2"/>
    <n v="30530"/>
    <n v="499"/>
    <x v="7"/>
    <n v="999.17"/>
    <x v="7"/>
    <x v="1"/>
    <n v="29139"/>
    <n v="1.7124815539311576E-2"/>
    <x v="7"/>
    <s v="NULL"/>
    <x v="2"/>
    <n v="4319.0200000000004"/>
    <x v="7"/>
    <n v="291"/>
    <x v="3"/>
    <n v="1629.55"/>
    <x v="2"/>
    <n v="4852.05"/>
    <x v="7"/>
    <n v="0.82310000000000005"/>
    <x v="8"/>
    <x v="0"/>
    <x v="2"/>
    <n v="2"/>
    <x v="7"/>
    <x v="4"/>
  </r>
  <r>
    <x v="39"/>
    <x v="6"/>
    <s v="D6908001"/>
    <s v="D6908001"/>
    <n v="30094564"/>
    <s v="Recolocado"/>
    <n v="0"/>
    <n v="0"/>
    <n v="0"/>
    <n v="0"/>
    <x v="3"/>
    <x v="1"/>
    <n v="30"/>
    <x v="3"/>
    <x v="3"/>
    <x v="0"/>
    <n v="34786"/>
    <n v="1099"/>
    <x v="1"/>
    <n v="996.32"/>
    <x v="7"/>
    <x v="1"/>
    <n v="33995"/>
    <n v="3.2328283571113399E-2"/>
    <x v="2"/>
    <s v="NULL"/>
    <x v="2"/>
    <n v="848.27"/>
    <x v="3"/>
    <n v="859"/>
    <x v="3"/>
    <n v="848.27"/>
    <x v="5"/>
    <s v="NULL"/>
    <x v="1"/>
    <s v="NULL"/>
    <x v="1"/>
    <x v="0"/>
    <x v="1"/>
    <n v="12"/>
    <x v="1"/>
    <x v="1"/>
  </r>
  <r>
    <x v="39"/>
    <x v="6"/>
    <s v="D6997001"/>
    <s v="D6997001"/>
    <n v="30100107"/>
    <s v="Recolocado"/>
    <n v="0"/>
    <n v="0"/>
    <n v="0"/>
    <n v="0"/>
    <x v="3"/>
    <x v="1"/>
    <n v="37"/>
    <x v="1"/>
    <x v="3"/>
    <x v="2"/>
    <n v="34629"/>
    <n v="1800"/>
    <x v="3"/>
    <n v="1251.57"/>
    <x v="3"/>
    <x v="3"/>
    <n v="34539"/>
    <n v="5.2115000434291674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9"/>
    <x v="6"/>
    <s v="D6998001"/>
    <s v="D6998001"/>
    <n v="30103089"/>
    <s v="Recolocado"/>
    <n v="0"/>
    <n v="0"/>
    <n v="0"/>
    <n v="0"/>
    <x v="3"/>
    <x v="1"/>
    <n v="32"/>
    <x v="6"/>
    <x v="3"/>
    <x v="0"/>
    <n v="46442"/>
    <n v="1500"/>
    <x v="1"/>
    <n v="1551.03"/>
    <x v="4"/>
    <x v="3"/>
    <n v="46052"/>
    <n v="3.257187527143229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9"/>
    <x v="6"/>
    <s v="D6999001"/>
    <s v="D6999001"/>
    <n v="30102741"/>
    <s v="Recolocado"/>
    <n v="0"/>
    <n v="0"/>
    <n v="0"/>
    <n v="0"/>
    <x v="3"/>
    <x v="1"/>
    <n v="32"/>
    <x v="6"/>
    <x v="3"/>
    <x v="0"/>
    <n v="38234"/>
    <n v="1500"/>
    <x v="1"/>
    <n v="1389.12"/>
    <x v="2"/>
    <x v="2"/>
    <n v="37844"/>
    <n v="3.9636402071662614E-2"/>
    <x v="2"/>
    <s v="NULL"/>
    <x v="6"/>
    <n v="1212.6199999999999"/>
    <x v="4"/>
    <n v="340"/>
    <x v="3"/>
    <n v="214.59"/>
    <x v="0"/>
    <n v="3509.6"/>
    <x v="6"/>
    <n v="0.34799999999999998"/>
    <x v="11"/>
    <x v="0"/>
    <x v="2"/>
    <n v="0"/>
    <x v="7"/>
    <x v="0"/>
  </r>
  <r>
    <x v="39"/>
    <x v="6"/>
    <s v="D7000001"/>
    <s v="D7000001"/>
    <n v="30100992"/>
    <s v="Recolocado"/>
    <n v="0"/>
    <n v="0"/>
    <n v="0"/>
    <n v="0"/>
    <x v="3"/>
    <x v="1"/>
    <n v="27"/>
    <x v="3"/>
    <x v="3"/>
    <x v="2"/>
    <n v="34886"/>
    <n v="999"/>
    <x v="6"/>
    <n v="999.18"/>
    <x v="7"/>
    <x v="1"/>
    <n v="33995"/>
    <n v="2.9386674510957493E-2"/>
    <x v="6"/>
    <s v="NULL"/>
    <x v="0"/>
    <n v="6737.02"/>
    <x v="0"/>
    <n v="0"/>
    <x v="0"/>
    <n v="0"/>
    <x v="0"/>
    <n v="4819.8599999999997"/>
    <x v="7"/>
    <n v="8.8400000000000006E-2"/>
    <x v="10"/>
    <x v="0"/>
    <x v="0"/>
    <n v="0"/>
    <x v="0"/>
    <x v="0"/>
  </r>
  <r>
    <x v="39"/>
    <x v="6"/>
    <s v="D7001001"/>
    <s v="D7001001"/>
    <n v="30101694"/>
    <s v="Recolocado"/>
    <n v="0"/>
    <n v="0"/>
    <n v="0"/>
    <n v="0"/>
    <x v="3"/>
    <x v="1"/>
    <n v="32"/>
    <x v="6"/>
    <x v="3"/>
    <x v="1"/>
    <n v="34786"/>
    <n v="1099"/>
    <x v="1"/>
    <n v="996.14"/>
    <x v="7"/>
    <x v="1"/>
    <n v="33995"/>
    <n v="3.2328283571113399E-2"/>
    <x v="2"/>
    <s v="NULL"/>
    <x v="2"/>
    <n v="1108.32"/>
    <x v="4"/>
    <n v="913"/>
    <x v="3"/>
    <n v="1108.32"/>
    <x v="2"/>
    <n v="750"/>
    <x v="3"/>
    <n v="0"/>
    <x v="0"/>
    <x v="0"/>
    <x v="1"/>
    <n v="12"/>
    <x v="1"/>
    <x v="1"/>
  </r>
  <r>
    <x v="39"/>
    <x v="6"/>
    <s v="D7015001"/>
    <s v="D7015001"/>
    <n v="30097484"/>
    <s v="Recolocado"/>
    <n v="0"/>
    <n v="0"/>
    <n v="0"/>
    <n v="0"/>
    <x v="3"/>
    <x v="1"/>
    <n v="31"/>
    <x v="6"/>
    <x v="3"/>
    <x v="2"/>
    <n v="30530"/>
    <n v="499"/>
    <x v="7"/>
    <n v="1000.82"/>
    <x v="5"/>
    <x v="8"/>
    <n v="29139"/>
    <n v="1.7124815539311576E-2"/>
    <x v="7"/>
    <s v="NULL"/>
    <x v="0"/>
    <n v="1627.28"/>
    <x v="4"/>
    <n v="0"/>
    <x v="0"/>
    <n v="0"/>
    <x v="0"/>
    <n v="1870.74"/>
    <x v="5"/>
    <n v="0.97819999999999996"/>
    <x v="4"/>
    <x v="9"/>
    <x v="11"/>
    <n v="0"/>
    <x v="0"/>
    <x v="0"/>
  </r>
  <r>
    <x v="39"/>
    <x v="6"/>
    <s v="D7091001"/>
    <s v="D7091001"/>
    <n v="30100501"/>
    <s v="Recolocado"/>
    <n v="0"/>
    <n v="0"/>
    <n v="0"/>
    <n v="0"/>
    <x v="3"/>
    <x v="1"/>
    <n v="24"/>
    <x v="4"/>
    <x v="3"/>
    <x v="2"/>
    <n v="43081"/>
    <n v="1650"/>
    <x v="3"/>
    <n v="1234.42"/>
    <x v="3"/>
    <x v="4"/>
    <n v="42841"/>
    <n v="3.8514507131019352E-2"/>
    <x v="2"/>
    <s v="NULL"/>
    <x v="2"/>
    <n v="1242.19"/>
    <x v="4"/>
    <n v="1166"/>
    <x v="3"/>
    <n v="1242.19"/>
    <x v="2"/>
    <s v="NULL"/>
    <x v="1"/>
    <s v="NULL"/>
    <x v="1"/>
    <x v="0"/>
    <x v="1"/>
    <n v="12"/>
    <x v="1"/>
    <x v="1"/>
  </r>
  <r>
    <x v="39"/>
    <x v="6"/>
    <s v="D7094001"/>
    <s v="D7094001"/>
    <n v="30104546"/>
    <s v="Recolocado"/>
    <n v="0"/>
    <n v="0"/>
    <n v="0"/>
    <n v="0"/>
    <x v="3"/>
    <x v="1"/>
    <n v="43"/>
    <x v="7"/>
    <x v="3"/>
    <x v="3"/>
    <n v="39530"/>
    <n v="1500"/>
    <x v="1"/>
    <n v="1312.48"/>
    <x v="2"/>
    <x v="5"/>
    <n v="39140"/>
    <n v="3.832396525293817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9"/>
    <x v="6"/>
    <s v="D7095001"/>
    <s v="D7095001"/>
    <n v="30099587"/>
    <s v="Recolocado"/>
    <n v="0"/>
    <n v="0"/>
    <n v="0"/>
    <n v="0"/>
    <x v="3"/>
    <x v="1"/>
    <n v="34"/>
    <x v="6"/>
    <x v="3"/>
    <x v="1"/>
    <n v="34886"/>
    <n v="999"/>
    <x v="6"/>
    <n v="999"/>
    <x v="7"/>
    <x v="1"/>
    <n v="33995"/>
    <n v="2.9386674510957493E-2"/>
    <x v="6"/>
    <s v="NULL"/>
    <x v="0"/>
    <n v="2390.5100000000002"/>
    <x v="2"/>
    <n v="0"/>
    <x v="0"/>
    <n v="0"/>
    <x v="0"/>
    <n v="7700"/>
    <x v="4"/>
    <n v="0.3105"/>
    <x v="11"/>
    <x v="10"/>
    <x v="12"/>
    <n v="0"/>
    <x v="0"/>
    <x v="0"/>
  </r>
  <r>
    <x v="39"/>
    <x v="6"/>
    <s v="D7103001"/>
    <s v="D7103001"/>
    <n v="30095071"/>
    <s v="Recolocado"/>
    <n v="0"/>
    <n v="0"/>
    <n v="0"/>
    <n v="0"/>
    <x v="3"/>
    <x v="1"/>
    <n v="38"/>
    <x v="1"/>
    <x v="3"/>
    <x v="2"/>
    <n v="49642"/>
    <n v="5500"/>
    <x v="5"/>
    <n v="1220.6500000000001"/>
    <x v="3"/>
    <x v="4"/>
    <n v="53252"/>
    <n v="0.1032825058213776"/>
    <x v="5"/>
    <s v="NULL"/>
    <x v="6"/>
    <n v="21610"/>
    <x v="0"/>
    <n v="90"/>
    <x v="7"/>
    <n v="0"/>
    <x v="0"/>
    <s v="NULL"/>
    <x v="1"/>
    <s v="NULL"/>
    <x v="1"/>
    <x v="9"/>
    <x v="1"/>
    <n v="0"/>
    <x v="1"/>
    <x v="0"/>
  </r>
  <r>
    <x v="39"/>
    <x v="6"/>
    <s v="D7114001"/>
    <s v="D7114001"/>
    <n v="30105590"/>
    <s v="Recolocado"/>
    <n v="1"/>
    <n v="0"/>
    <n v="0"/>
    <n v="0"/>
    <x v="3"/>
    <x v="1"/>
    <n v="40"/>
    <x v="1"/>
    <x v="3"/>
    <x v="0"/>
    <n v="30480"/>
    <n v="549"/>
    <x v="6"/>
    <n v="997.36"/>
    <x v="7"/>
    <x v="1"/>
    <n v="29139"/>
    <n v="1.8840728920004119E-2"/>
    <x v="7"/>
    <s v="NULL"/>
    <x v="2"/>
    <n v="798.07"/>
    <x v="3"/>
    <n v="2735"/>
    <x v="3"/>
    <n v="798.07"/>
    <x v="5"/>
    <s v="NULL"/>
    <x v="1"/>
    <s v="NULL"/>
    <x v="1"/>
    <x v="0"/>
    <x v="1"/>
    <n v="12"/>
    <x v="1"/>
    <x v="1"/>
  </r>
  <r>
    <x v="39"/>
    <x v="6"/>
    <s v="D7115001"/>
    <s v="D7115001"/>
    <n v="30101686"/>
    <s v="Recolocado"/>
    <n v="0"/>
    <n v="0"/>
    <n v="0"/>
    <n v="0"/>
    <x v="3"/>
    <x v="1"/>
    <n v="45"/>
    <x v="7"/>
    <x v="3"/>
    <x v="1"/>
    <n v="49974"/>
    <n v="2000"/>
    <x v="3"/>
    <n v="1667.95"/>
    <x v="4"/>
    <x v="2"/>
    <n v="50084"/>
    <n v="3.9932912706652821E-2"/>
    <x v="2"/>
    <s v="NULL"/>
    <x v="0"/>
    <n v="6863.52"/>
    <x v="0"/>
    <n v="25"/>
    <x v="4"/>
    <n v="0"/>
    <x v="0"/>
    <n v="2084.1"/>
    <x v="0"/>
    <n v="1"/>
    <x v="4"/>
    <x v="0"/>
    <x v="7"/>
    <n v="0"/>
    <x v="4"/>
    <x v="0"/>
  </r>
  <r>
    <x v="39"/>
    <x v="6"/>
    <s v="D7116001"/>
    <s v="D7116001"/>
    <n v="30103551"/>
    <s v="Recolocado"/>
    <n v="1"/>
    <n v="0"/>
    <n v="0"/>
    <n v="0"/>
    <x v="3"/>
    <x v="1"/>
    <n v="31"/>
    <x v="6"/>
    <x v="3"/>
    <x v="2"/>
    <n v="49974"/>
    <n v="2000"/>
    <x v="3"/>
    <n v="1666.92"/>
    <x v="4"/>
    <x v="2"/>
    <n v="50084"/>
    <n v="3.9932912706652821E-2"/>
    <x v="2"/>
    <s v="NULL"/>
    <x v="2"/>
    <n v="35.299999999999997"/>
    <x v="6"/>
    <n v="703"/>
    <x v="3"/>
    <n v="35.299999999999997"/>
    <x v="0"/>
    <s v="NULL"/>
    <x v="1"/>
    <s v="NULL"/>
    <x v="1"/>
    <x v="0"/>
    <x v="1"/>
    <n v="12"/>
    <x v="1"/>
    <x v="1"/>
  </r>
  <r>
    <x v="39"/>
    <x v="6"/>
    <s v="D7117001"/>
    <s v="D7117001"/>
    <n v="30104802"/>
    <s v="Recolocado"/>
    <n v="0"/>
    <n v="0"/>
    <n v="0"/>
    <n v="0"/>
    <x v="3"/>
    <x v="1"/>
    <n v="64"/>
    <x v="2"/>
    <x v="5"/>
    <x v="1"/>
    <n v="21173"/>
    <n v="499"/>
    <x v="7"/>
    <n v="745.61"/>
    <x v="7"/>
    <x v="8"/>
    <n v="19782"/>
    <n v="2.5224951976544334E-2"/>
    <x v="6"/>
    <s v="NULL"/>
    <x v="0"/>
    <n v="8777.2099999999991"/>
    <x v="0"/>
    <n v="774"/>
    <x v="3"/>
    <n v="784.29"/>
    <x v="5"/>
    <n v="12620.36"/>
    <x v="4"/>
    <n v="0.7944"/>
    <x v="7"/>
    <x v="0"/>
    <x v="1"/>
    <n v="0"/>
    <x v="1"/>
    <x v="0"/>
  </r>
  <r>
    <x v="39"/>
    <x v="6"/>
    <s v="D7118001"/>
    <s v="D7118001"/>
    <n v="30102673"/>
    <s v="Recolocado"/>
    <n v="0"/>
    <n v="0"/>
    <n v="0"/>
    <n v="0"/>
    <x v="3"/>
    <x v="1"/>
    <n v="46"/>
    <x v="0"/>
    <x v="3"/>
    <x v="2"/>
    <n v="34886"/>
    <n v="999"/>
    <x v="6"/>
    <n v="999"/>
    <x v="7"/>
    <x v="1"/>
    <n v="33995"/>
    <n v="2.9386674510957493E-2"/>
    <x v="6"/>
    <s v="NULL"/>
    <x v="2"/>
    <n v="1656.4"/>
    <x v="4"/>
    <n v="1472"/>
    <x v="3"/>
    <n v="1656.4"/>
    <x v="2"/>
    <s v="NULL"/>
    <x v="1"/>
    <s v="NULL"/>
    <x v="1"/>
    <x v="0"/>
    <x v="1"/>
    <n v="12"/>
    <x v="1"/>
    <x v="1"/>
  </r>
  <r>
    <x v="39"/>
    <x v="6"/>
    <s v="D7126001"/>
    <s v="D7126001"/>
    <n v="30103921"/>
    <s v="Recolocado"/>
    <n v="0"/>
    <n v="0"/>
    <n v="0"/>
    <n v="0"/>
    <x v="3"/>
    <x v="1"/>
    <n v="36"/>
    <x v="1"/>
    <x v="3"/>
    <x v="2"/>
    <n v="34786"/>
    <n v="1099"/>
    <x v="1"/>
    <n v="996.14"/>
    <x v="7"/>
    <x v="1"/>
    <n v="33995"/>
    <n v="3.2328283571113399E-2"/>
    <x v="2"/>
    <s v="NULL"/>
    <x v="2"/>
    <n v="1418.08"/>
    <x v="4"/>
    <n v="1811"/>
    <x v="3"/>
    <n v="1418.08"/>
    <x v="2"/>
    <s v="NULL"/>
    <x v="1"/>
    <s v="NULL"/>
    <x v="1"/>
    <x v="0"/>
    <x v="1"/>
    <n v="12"/>
    <x v="1"/>
    <x v="1"/>
  </r>
  <r>
    <x v="39"/>
    <x v="6"/>
    <s v="D7127001"/>
    <s v="D7127001"/>
    <n v="30101099"/>
    <s v="Recolocado"/>
    <n v="0"/>
    <n v="0"/>
    <n v="0"/>
    <n v="0"/>
    <x v="3"/>
    <x v="1"/>
    <n v="34"/>
    <x v="6"/>
    <x v="3"/>
    <x v="2"/>
    <n v="34886"/>
    <n v="999"/>
    <x v="6"/>
    <n v="999.18"/>
    <x v="7"/>
    <x v="1"/>
    <n v="33995"/>
    <n v="2.938667451095749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9"/>
    <x v="6"/>
    <s v="D7128001"/>
    <s v="D7128001"/>
    <n v="30104917"/>
    <s v="Recolocado"/>
    <n v="0"/>
    <n v="0"/>
    <n v="0"/>
    <n v="0"/>
    <x v="3"/>
    <x v="1"/>
    <n v="37"/>
    <x v="1"/>
    <x v="3"/>
    <x v="2"/>
    <n v="34799"/>
    <n v="550"/>
    <x v="6"/>
    <n v="997.54"/>
    <x v="7"/>
    <x v="1"/>
    <n v="33459"/>
    <n v="1.6438028632057143E-2"/>
    <x v="7"/>
    <s v="NULL"/>
    <x v="2"/>
    <n v="2939.67"/>
    <x v="2"/>
    <n v="1656"/>
    <x v="3"/>
    <n v="2939.67"/>
    <x v="6"/>
    <s v="NULL"/>
    <x v="1"/>
    <s v="NULL"/>
    <x v="1"/>
    <x v="0"/>
    <x v="1"/>
    <n v="12"/>
    <x v="1"/>
    <x v="1"/>
  </r>
  <r>
    <x v="39"/>
    <x v="6"/>
    <s v="D7129001"/>
    <s v="D7129001"/>
    <n v="30093963"/>
    <s v="Recolocado"/>
    <n v="0"/>
    <n v="0"/>
    <n v="0"/>
    <n v="0"/>
    <x v="3"/>
    <x v="1"/>
    <n v="37"/>
    <x v="1"/>
    <x v="3"/>
    <x v="2"/>
    <n v="40685"/>
    <n v="1500"/>
    <x v="1"/>
    <n v="1357.92"/>
    <x v="2"/>
    <x v="3"/>
    <n v="40295"/>
    <n v="3.7225462216155851E-2"/>
    <x v="2"/>
    <s v="NULL"/>
    <x v="2"/>
    <n v="3732.93"/>
    <x v="5"/>
    <n v="3209"/>
    <x v="3"/>
    <n v="730.08"/>
    <x v="5"/>
    <s v="NULL"/>
    <x v="1"/>
    <s v="NULL"/>
    <x v="1"/>
    <x v="6"/>
    <x v="5"/>
    <n v="6"/>
    <x v="0"/>
    <x v="11"/>
  </r>
  <r>
    <x v="39"/>
    <x v="6"/>
    <s v="D7130001"/>
    <s v="D7130001"/>
    <n v="30105249"/>
    <s v="Recolocado"/>
    <n v="0"/>
    <n v="0"/>
    <n v="0"/>
    <n v="0"/>
    <x v="3"/>
    <x v="1"/>
    <n v="28"/>
    <x v="3"/>
    <x v="3"/>
    <x v="2"/>
    <n v="25673"/>
    <n v="499"/>
    <x v="7"/>
    <n v="999.19"/>
    <x v="7"/>
    <x v="1"/>
    <n v="24282"/>
    <n v="2.055020179556873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39"/>
    <x v="6"/>
    <s v="D7133001"/>
    <s v="D7133001"/>
    <n v="30101052"/>
    <s v="Recolocado"/>
    <n v="1"/>
    <n v="0"/>
    <n v="0"/>
    <n v="0"/>
    <x v="3"/>
    <x v="1"/>
    <n v="54"/>
    <x v="5"/>
    <x v="5"/>
    <x v="1"/>
    <n v="30530"/>
    <n v="499"/>
    <x v="7"/>
    <n v="999"/>
    <x v="7"/>
    <x v="1"/>
    <n v="29139"/>
    <n v="1.7124815539311576E-2"/>
    <x v="7"/>
    <s v="NULL"/>
    <x v="0"/>
    <n v="2330.7199999999998"/>
    <x v="2"/>
    <n v="0"/>
    <x v="0"/>
    <n v="0"/>
    <x v="0"/>
    <n v="2700"/>
    <x v="0"/>
    <n v="0"/>
    <x v="0"/>
    <x v="4"/>
    <x v="5"/>
    <n v="0"/>
    <x v="12"/>
    <x v="0"/>
  </r>
  <r>
    <x v="39"/>
    <x v="6"/>
    <s v="D7136001"/>
    <s v="D7136001"/>
    <n v="30101514"/>
    <s v="Recolocado"/>
    <n v="1"/>
    <n v="0"/>
    <n v="0"/>
    <n v="0"/>
    <x v="3"/>
    <x v="1"/>
    <n v="25"/>
    <x v="4"/>
    <x v="3"/>
    <x v="1"/>
    <n v="34786"/>
    <n v="1099"/>
    <x v="1"/>
    <n v="996.14"/>
    <x v="7"/>
    <x v="1"/>
    <n v="33995"/>
    <n v="3.2328283571113399E-2"/>
    <x v="2"/>
    <s v="NULL"/>
    <x v="2"/>
    <n v="2764.49"/>
    <x v="2"/>
    <n v="1428"/>
    <x v="3"/>
    <n v="2764.49"/>
    <x v="6"/>
    <s v="NULL"/>
    <x v="1"/>
    <s v="NULL"/>
    <x v="1"/>
    <x v="0"/>
    <x v="1"/>
    <n v="12"/>
    <x v="1"/>
    <x v="1"/>
  </r>
  <r>
    <x v="39"/>
    <x v="6"/>
    <s v="D7150001"/>
    <s v="D7150001"/>
    <n v="30104409"/>
    <s v="Recolocado"/>
    <n v="0"/>
    <n v="0"/>
    <n v="0"/>
    <n v="0"/>
    <x v="3"/>
    <x v="1"/>
    <n v="24"/>
    <x v="4"/>
    <x v="3"/>
    <x v="0"/>
    <n v="38234"/>
    <n v="1500"/>
    <x v="1"/>
    <n v="1389.12"/>
    <x v="2"/>
    <x v="2"/>
    <n v="37844"/>
    <n v="3.9636402071662614E-2"/>
    <x v="2"/>
    <s v="NULL"/>
    <x v="2"/>
    <n v="1484.8"/>
    <x v="4"/>
    <n v="300"/>
    <x v="3"/>
    <n v="1484.8"/>
    <x v="2"/>
    <n v="1500"/>
    <x v="5"/>
    <n v="1"/>
    <x v="4"/>
    <x v="0"/>
    <x v="5"/>
    <n v="6"/>
    <x v="12"/>
    <x v="1"/>
  </r>
  <r>
    <x v="39"/>
    <x v="6"/>
    <s v="D7155001"/>
    <s v="D7155001"/>
    <n v="30096132"/>
    <s v="Recolocado"/>
    <n v="1"/>
    <n v="0"/>
    <n v="0"/>
    <n v="0"/>
    <x v="3"/>
    <x v="1"/>
    <n v="34"/>
    <x v="6"/>
    <x v="3"/>
    <x v="2"/>
    <n v="49172"/>
    <n v="1650"/>
    <x v="3"/>
    <n v="1409.53"/>
    <x v="1"/>
    <x v="4"/>
    <n v="48932"/>
    <n v="3.3720264857353063E-2"/>
    <x v="2"/>
    <s v="NULL"/>
    <x v="2"/>
    <n v="3226.18"/>
    <x v="5"/>
    <n v="1267"/>
    <x v="3"/>
    <n v="3226.18"/>
    <x v="3"/>
    <s v="NULL"/>
    <x v="1"/>
    <s v="NULL"/>
    <x v="1"/>
    <x v="0"/>
    <x v="1"/>
    <n v="12"/>
    <x v="1"/>
    <x v="1"/>
  </r>
  <r>
    <x v="39"/>
    <x v="6"/>
    <s v="D7156001"/>
    <s v="D7156001"/>
    <n v="30106550"/>
    <s v="Recolocado"/>
    <n v="0"/>
    <n v="0"/>
    <n v="0"/>
    <n v="0"/>
    <x v="3"/>
    <x v="1"/>
    <n v="34"/>
    <x v="6"/>
    <x v="3"/>
    <x v="1"/>
    <n v="36657"/>
    <n v="1500"/>
    <x v="1"/>
    <n v="1331"/>
    <x v="2"/>
    <x v="7"/>
    <n v="36267"/>
    <n v="4.1359913971378941E-2"/>
    <x v="1"/>
    <s v="NULL"/>
    <x v="2"/>
    <n v="1709.95"/>
    <x v="4"/>
    <n v="1984"/>
    <x v="3"/>
    <n v="1709.95"/>
    <x v="2"/>
    <s v="NULL"/>
    <x v="1"/>
    <s v="NULL"/>
    <x v="1"/>
    <x v="0"/>
    <x v="1"/>
    <n v="12"/>
    <x v="1"/>
    <x v="1"/>
  </r>
  <r>
    <x v="39"/>
    <x v="6"/>
    <s v="D7157001"/>
    <s v="D7157001"/>
    <n v="30102173"/>
    <s v="Recolocado"/>
    <n v="0"/>
    <n v="0"/>
    <n v="0"/>
    <n v="0"/>
    <x v="3"/>
    <x v="1"/>
    <n v="51"/>
    <x v="5"/>
    <x v="3"/>
    <x v="1"/>
    <n v="43456"/>
    <n v="1500"/>
    <x v="1"/>
    <n v="1447.31"/>
    <x v="1"/>
    <x v="3"/>
    <n v="43066"/>
    <n v="3.4830260530348767E-2"/>
    <x v="2"/>
    <s v="NULL"/>
    <x v="0"/>
    <n v="10871"/>
    <x v="0"/>
    <n v="0"/>
    <x v="0"/>
    <n v="0"/>
    <x v="0"/>
    <n v="6800"/>
    <x v="4"/>
    <n v="0.86019999999999996"/>
    <x v="8"/>
    <x v="0"/>
    <x v="0"/>
    <n v="0"/>
    <x v="0"/>
    <x v="0"/>
  </r>
  <r>
    <x v="39"/>
    <x v="6"/>
    <s v="D7158001"/>
    <s v="D7158001"/>
    <n v="30100389"/>
    <s v="Recolocado"/>
    <n v="0"/>
    <n v="1"/>
    <n v="0"/>
    <n v="0"/>
    <x v="2"/>
    <x v="1"/>
    <n v="26"/>
    <x v="3"/>
    <x v="3"/>
    <x v="2"/>
    <n v="49872"/>
    <n v="1500"/>
    <x v="1"/>
    <n v="1662.49"/>
    <x v="4"/>
    <x v="10"/>
    <n v="49482"/>
    <n v="3.0314053595246755E-2"/>
    <x v="2"/>
    <s v="NULL"/>
    <x v="6"/>
    <n v="1292.1300000000001"/>
    <x v="4"/>
    <n v="77"/>
    <x v="7"/>
    <n v="0"/>
    <x v="0"/>
    <s v="NULL"/>
    <x v="1"/>
    <s v="NULL"/>
    <x v="1"/>
    <x v="5"/>
    <x v="5"/>
    <n v="0"/>
    <x v="0"/>
    <x v="0"/>
  </r>
  <r>
    <x v="39"/>
    <x v="6"/>
    <s v="D7159001"/>
    <s v="D7159001"/>
    <n v="30102788"/>
    <s v="Recolocado"/>
    <n v="0"/>
    <n v="0"/>
    <n v="0"/>
    <n v="0"/>
    <x v="3"/>
    <x v="1"/>
    <n v="31"/>
    <x v="6"/>
    <x v="3"/>
    <x v="2"/>
    <n v="30530"/>
    <n v="499"/>
    <x v="7"/>
    <n v="999"/>
    <x v="7"/>
    <x v="1"/>
    <n v="29139"/>
    <n v="1.7124815539311576E-2"/>
    <x v="7"/>
    <s v="NULL"/>
    <x v="2"/>
    <n v="1367.33"/>
    <x v="4"/>
    <n v="1514"/>
    <x v="3"/>
    <n v="1367.33"/>
    <x v="2"/>
    <s v="NULL"/>
    <x v="1"/>
    <s v="NULL"/>
    <x v="1"/>
    <x v="0"/>
    <x v="1"/>
    <n v="12"/>
    <x v="1"/>
    <x v="1"/>
  </r>
  <r>
    <x v="39"/>
    <x v="6"/>
    <s v="D7160001"/>
    <s v="D7160001"/>
    <n v="30106268"/>
    <s v="Recolocado"/>
    <n v="0"/>
    <n v="0"/>
    <n v="0"/>
    <n v="0"/>
    <x v="3"/>
    <x v="1"/>
    <n v="22"/>
    <x v="4"/>
    <x v="3"/>
    <x v="0"/>
    <n v="39743"/>
    <n v="999"/>
    <x v="6"/>
    <n v="999"/>
    <x v="7"/>
    <x v="1"/>
    <n v="38852"/>
    <n v="2.5712962009677751E-2"/>
    <x v="6"/>
    <s v="NULL"/>
    <x v="0"/>
    <n v="1390.42"/>
    <x v="4"/>
    <n v="0"/>
    <x v="0"/>
    <n v="0"/>
    <x v="0"/>
    <n v="3300"/>
    <x v="6"/>
    <n v="0.48380000000000001"/>
    <x v="9"/>
    <x v="0"/>
    <x v="0"/>
    <n v="0"/>
    <x v="0"/>
    <x v="0"/>
  </r>
  <r>
    <x v="39"/>
    <x v="6"/>
    <s v="Y8090004"/>
    <s v="Y8090004"/>
    <n v="30096978"/>
    <s v="Recolocado"/>
    <n v="1"/>
    <n v="0"/>
    <n v="0"/>
    <n v="0"/>
    <x v="3"/>
    <x v="1"/>
    <n v="28"/>
    <x v="3"/>
    <x v="5"/>
    <x v="2"/>
    <n v="30530"/>
    <n v="499"/>
    <x v="7"/>
    <n v="999.17"/>
    <x v="7"/>
    <x v="1"/>
    <n v="29139"/>
    <n v="1.7124815539311576E-2"/>
    <x v="7"/>
    <s v="NULL"/>
    <x v="2"/>
    <n v="4007.56"/>
    <x v="7"/>
    <n v="879"/>
    <x v="3"/>
    <n v="4007.56"/>
    <x v="7"/>
    <n v="500"/>
    <x v="2"/>
    <n v="0"/>
    <x v="0"/>
    <x v="0"/>
    <x v="1"/>
    <n v="12"/>
    <x v="1"/>
    <x v="1"/>
  </r>
  <r>
    <x v="39"/>
    <x v="6"/>
    <s v="Y9062002"/>
    <s v="Y9062002"/>
    <n v="30093906"/>
    <s v="Recolocado"/>
    <n v="0"/>
    <n v="0"/>
    <n v="0"/>
    <n v="0"/>
    <x v="3"/>
    <x v="1"/>
    <n v="35"/>
    <x v="6"/>
    <x v="5"/>
    <x v="2"/>
    <n v="34786"/>
    <n v="1099"/>
    <x v="1"/>
    <n v="995.1"/>
    <x v="7"/>
    <x v="1"/>
    <n v="33995"/>
    <n v="3.2328283571113399E-2"/>
    <x v="2"/>
    <s v="NULL"/>
    <x v="3"/>
    <n v="26791.81"/>
    <x v="0"/>
    <n v="1005"/>
    <x v="3"/>
    <n v="1362.13"/>
    <x v="2"/>
    <s v="NULL"/>
    <x v="1"/>
    <s v="NULL"/>
    <x v="1"/>
    <x v="0"/>
    <x v="1"/>
    <n v="0"/>
    <x v="1"/>
    <x v="0"/>
  </r>
  <r>
    <x v="40"/>
    <x v="6"/>
    <s v="B8521002"/>
    <s v="B8521002"/>
    <n v="30103284"/>
    <s v="Recolocado"/>
    <n v="1"/>
    <n v="0"/>
    <n v="0"/>
    <n v="0"/>
    <x v="3"/>
    <x v="1"/>
    <n v="25"/>
    <x v="4"/>
    <x v="5"/>
    <x v="2"/>
    <n v="46142"/>
    <n v="1800"/>
    <x v="3"/>
    <n v="1540.06"/>
    <x v="4"/>
    <x v="3"/>
    <n v="46052"/>
    <n v="3.9086250325718754E-2"/>
    <x v="2"/>
    <s v="NULL"/>
    <x v="2"/>
    <n v="183.77"/>
    <x v="6"/>
    <n v="164"/>
    <x v="3"/>
    <n v="0"/>
    <x v="0"/>
    <s v="NULL"/>
    <x v="1"/>
    <s v="NULL"/>
    <x v="1"/>
    <x v="8"/>
    <x v="1"/>
    <n v="2"/>
    <x v="1"/>
    <x v="2"/>
  </r>
  <r>
    <x v="40"/>
    <x v="6"/>
    <s v="C1019002"/>
    <s v="C1019002"/>
    <n v="30110515"/>
    <s v="Recolocado"/>
    <n v="0"/>
    <n v="0"/>
    <n v="0"/>
    <n v="0"/>
    <x v="3"/>
    <x v="1"/>
    <n v="32"/>
    <x v="6"/>
    <x v="3"/>
    <x v="0"/>
    <n v="40385"/>
    <n v="1800"/>
    <x v="3"/>
    <n v="1349.11"/>
    <x v="2"/>
    <x v="3"/>
    <n v="40295"/>
    <n v="4.4670554659387018E-2"/>
    <x v="1"/>
    <s v="NULL"/>
    <x v="2"/>
    <n v="928.65"/>
    <x v="3"/>
    <n v="1716"/>
    <x v="3"/>
    <n v="928.65"/>
    <x v="5"/>
    <s v="NULL"/>
    <x v="1"/>
    <s v="NULL"/>
    <x v="1"/>
    <x v="0"/>
    <x v="1"/>
    <n v="12"/>
    <x v="1"/>
    <x v="1"/>
  </r>
  <r>
    <x v="40"/>
    <x v="6"/>
    <s v="C9010002"/>
    <s v="C9010002"/>
    <n v="30108132"/>
    <s v="Recolocado"/>
    <n v="0"/>
    <n v="0"/>
    <n v="0"/>
    <n v="0"/>
    <x v="3"/>
    <x v="1"/>
    <n v="44"/>
    <x v="7"/>
    <x v="5"/>
    <x v="1"/>
    <n v="26029"/>
    <n v="5000"/>
    <x v="5"/>
    <n v="851.53"/>
    <x v="7"/>
    <x v="1"/>
    <n v="29139"/>
    <n v="0.17159133806925425"/>
    <x v="5"/>
    <s v="NULL"/>
    <x v="0"/>
    <n v="27925.61"/>
    <x v="0"/>
    <n v="0"/>
    <x v="0"/>
    <n v="0"/>
    <x v="0"/>
    <n v="19126.5"/>
    <x v="4"/>
    <n v="0.43680000000000002"/>
    <x v="9"/>
    <x v="0"/>
    <x v="0"/>
    <n v="0"/>
    <x v="0"/>
    <x v="0"/>
  </r>
  <r>
    <x v="40"/>
    <x v="6"/>
    <s v="D7231001"/>
    <s v="D7231001"/>
    <n v="30105647"/>
    <s v="Recolocado"/>
    <n v="0"/>
    <n v="0"/>
    <n v="0"/>
    <n v="0"/>
    <x v="3"/>
    <x v="1"/>
    <n v="31"/>
    <x v="6"/>
    <x v="3"/>
    <x v="2"/>
    <n v="38234"/>
    <n v="1500"/>
    <x v="1"/>
    <n v="1390.84"/>
    <x v="2"/>
    <x v="2"/>
    <n v="37844"/>
    <n v="3.9636402071662614E-2"/>
    <x v="2"/>
    <s v="NULL"/>
    <x v="2"/>
    <n v="2800.72"/>
    <x v="2"/>
    <n v="1160"/>
    <x v="3"/>
    <n v="2800.72"/>
    <x v="6"/>
    <n v="301"/>
    <x v="2"/>
    <n v="0"/>
    <x v="0"/>
    <x v="0"/>
    <x v="1"/>
    <n v="12"/>
    <x v="1"/>
    <x v="1"/>
  </r>
  <r>
    <x v="40"/>
    <x v="6"/>
    <s v="D7233001"/>
    <s v="D7233001"/>
    <n v="30103902"/>
    <s v="Recolocado"/>
    <n v="0"/>
    <n v="0"/>
    <n v="0"/>
    <n v="0"/>
    <x v="3"/>
    <x v="1"/>
    <n v="32"/>
    <x v="6"/>
    <x v="3"/>
    <x v="2"/>
    <n v="42701"/>
    <n v="1500"/>
    <x v="1"/>
    <n v="1425.21"/>
    <x v="1"/>
    <x v="7"/>
    <n v="42311"/>
    <n v="3.5451773770414315E-2"/>
    <x v="2"/>
    <s v="NULL"/>
    <x v="0"/>
    <n v="6802.01"/>
    <x v="0"/>
    <n v="29"/>
    <x v="4"/>
    <n v="0"/>
    <x v="0"/>
    <n v="12024.64"/>
    <x v="4"/>
    <n v="0.57430000000000003"/>
    <x v="2"/>
    <x v="0"/>
    <x v="3"/>
    <n v="0"/>
    <x v="0"/>
    <x v="0"/>
  </r>
  <r>
    <x v="40"/>
    <x v="6"/>
    <s v="D7251001"/>
    <s v="D7251001"/>
    <n v="30105561"/>
    <s v="Recolocado"/>
    <n v="0"/>
    <n v="0"/>
    <n v="0"/>
    <n v="0"/>
    <x v="3"/>
    <x v="1"/>
    <n v="56"/>
    <x v="8"/>
    <x v="3"/>
    <x v="1"/>
    <n v="34886"/>
    <n v="999"/>
    <x v="6"/>
    <n v="998.95"/>
    <x v="7"/>
    <x v="1"/>
    <n v="33995"/>
    <n v="2.9386674510957493E-2"/>
    <x v="6"/>
    <s v="NULL"/>
    <x v="2"/>
    <n v="40.479999999999997"/>
    <x v="6"/>
    <n v="6180"/>
    <x v="3"/>
    <n v="40.479999999999997"/>
    <x v="0"/>
    <s v="NULL"/>
    <x v="1"/>
    <s v="NULL"/>
    <x v="1"/>
    <x v="0"/>
    <x v="1"/>
    <n v="12"/>
    <x v="1"/>
    <x v="1"/>
  </r>
  <r>
    <x v="40"/>
    <x v="6"/>
    <s v="D7257001"/>
    <s v="D7257001"/>
    <n v="30107600"/>
    <s v="Recolocado"/>
    <n v="0"/>
    <n v="0"/>
    <n v="0"/>
    <n v="0"/>
    <x v="3"/>
    <x v="1"/>
    <n v="21"/>
    <x v="4"/>
    <x v="3"/>
    <x v="2"/>
    <n v="46442"/>
    <n v="1500"/>
    <x v="1"/>
    <n v="1550.07"/>
    <x v="4"/>
    <x v="3"/>
    <n v="46052"/>
    <n v="3.2571875271432293E-2"/>
    <x v="2"/>
    <s v="NULL"/>
    <x v="3"/>
    <n v="1585.05"/>
    <x v="4"/>
    <n v="29"/>
    <x v="4"/>
    <n v="0"/>
    <x v="0"/>
    <s v="NULL"/>
    <x v="1"/>
    <s v="NULL"/>
    <x v="1"/>
    <x v="0"/>
    <x v="11"/>
    <n v="0"/>
    <x v="10"/>
    <x v="0"/>
  </r>
  <r>
    <x v="40"/>
    <x v="6"/>
    <s v="D7259001"/>
    <s v="D7259001"/>
    <n v="30105592"/>
    <s v="Recolocado"/>
    <n v="0"/>
    <n v="0"/>
    <n v="0"/>
    <n v="0"/>
    <x v="3"/>
    <x v="1"/>
    <n v="36"/>
    <x v="1"/>
    <x v="5"/>
    <x v="0"/>
    <n v="42551"/>
    <n v="1650"/>
    <x v="3"/>
    <n v="1418.44"/>
    <x v="1"/>
    <x v="7"/>
    <n v="42311"/>
    <n v="3.8996951147455744E-2"/>
    <x v="2"/>
    <s v="NULL"/>
    <x v="2"/>
    <n v="2933.82"/>
    <x v="2"/>
    <n v="2236"/>
    <x v="3"/>
    <n v="2933.82"/>
    <x v="6"/>
    <s v="NULL"/>
    <x v="1"/>
    <s v="NULL"/>
    <x v="1"/>
    <x v="0"/>
    <x v="1"/>
    <n v="12"/>
    <x v="1"/>
    <x v="1"/>
  </r>
  <r>
    <x v="40"/>
    <x v="6"/>
    <s v="D7260001"/>
    <s v="D7260001"/>
    <n v="30104711"/>
    <s v="Recolocado"/>
    <n v="0"/>
    <n v="0"/>
    <n v="0"/>
    <n v="0"/>
    <x v="3"/>
    <x v="1"/>
    <n v="45"/>
    <x v="7"/>
    <x v="5"/>
    <x v="1"/>
    <n v="34886"/>
    <n v="999"/>
    <x v="6"/>
    <n v="998.77"/>
    <x v="7"/>
    <x v="1"/>
    <n v="33995"/>
    <n v="2.9386674510957493E-2"/>
    <x v="6"/>
    <s v="NULL"/>
    <x v="6"/>
    <n v="2229.5500000000002"/>
    <x v="2"/>
    <n v="101"/>
    <x v="6"/>
    <n v="0"/>
    <x v="0"/>
    <s v="NULL"/>
    <x v="1"/>
    <s v="NULL"/>
    <x v="1"/>
    <x v="0"/>
    <x v="6"/>
    <n v="0"/>
    <x v="8"/>
    <x v="0"/>
  </r>
  <r>
    <x v="40"/>
    <x v="6"/>
    <s v="D7261001"/>
    <s v="D7261001"/>
    <n v="30106401"/>
    <s v="Recolocado"/>
    <n v="0"/>
    <n v="0"/>
    <n v="0"/>
    <n v="0"/>
    <x v="3"/>
    <x v="1"/>
    <n v="51"/>
    <x v="5"/>
    <x v="3"/>
    <x v="1"/>
    <n v="25673"/>
    <n v="499"/>
    <x v="7"/>
    <n v="998.95"/>
    <x v="7"/>
    <x v="1"/>
    <n v="24282"/>
    <n v="2.0550201795568733E-2"/>
    <x v="6"/>
    <s v="NULL"/>
    <x v="3"/>
    <n v="22317.01"/>
    <x v="0"/>
    <n v="24"/>
    <x v="4"/>
    <n v="0"/>
    <x v="0"/>
    <n v="10904.7"/>
    <x v="4"/>
    <n v="0.36720000000000003"/>
    <x v="11"/>
    <x v="0"/>
    <x v="3"/>
    <n v="0"/>
    <x v="4"/>
    <x v="0"/>
  </r>
  <r>
    <x v="40"/>
    <x v="6"/>
    <s v="D7283002"/>
    <s v="D7283002"/>
    <n v="30112805"/>
    <s v="Recolocado"/>
    <n v="0"/>
    <n v="0"/>
    <n v="0"/>
    <n v="0"/>
    <x v="3"/>
    <x v="1"/>
    <n v="37"/>
    <x v="1"/>
    <x v="3"/>
    <x v="2"/>
    <n v="56263"/>
    <n v="0"/>
    <x v="2"/>
    <n v="1807.55"/>
    <x v="4"/>
    <x v="0"/>
    <n v="56263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0"/>
    <x v="6"/>
    <s v="D7349001"/>
    <s v="D7349001"/>
    <n v="30099016"/>
    <s v="Recolocado"/>
    <n v="0"/>
    <n v="0"/>
    <n v="0"/>
    <n v="1"/>
    <x v="0"/>
    <x v="1"/>
    <n v="42"/>
    <x v="7"/>
    <x v="0"/>
    <x v="2"/>
    <n v="38589"/>
    <n v="0"/>
    <x v="2"/>
    <n v="1697.7"/>
    <x v="4"/>
    <x v="0"/>
    <n v="38589"/>
    <n v="0"/>
    <x v="4"/>
    <s v="NULL"/>
    <x v="2"/>
    <n v="6824.6"/>
    <x v="0"/>
    <n v="392"/>
    <x v="3"/>
    <n v="4858.18"/>
    <x v="7"/>
    <n v="2900"/>
    <x v="0"/>
    <n v="1"/>
    <x v="4"/>
    <x v="0"/>
    <x v="1"/>
    <n v="5"/>
    <x v="1"/>
    <x v="1"/>
  </r>
  <r>
    <x v="40"/>
    <x v="6"/>
    <s v="D7364001"/>
    <s v="D7364001"/>
    <n v="30103624"/>
    <s v="Recolocado"/>
    <n v="0"/>
    <n v="0"/>
    <n v="0"/>
    <n v="0"/>
    <x v="3"/>
    <x v="1"/>
    <n v="31"/>
    <x v="6"/>
    <x v="3"/>
    <x v="0"/>
    <n v="25673"/>
    <n v="499"/>
    <x v="7"/>
    <n v="998.77"/>
    <x v="7"/>
    <x v="1"/>
    <n v="24282"/>
    <n v="2.055020179556873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0"/>
    <x v="6"/>
    <s v="D7365001"/>
    <s v="D7365001"/>
    <n v="30103564"/>
    <s v="Recolocado"/>
    <n v="1"/>
    <n v="0"/>
    <n v="0"/>
    <n v="0"/>
    <x v="3"/>
    <x v="1"/>
    <n v="41"/>
    <x v="7"/>
    <x v="3"/>
    <x v="2"/>
    <n v="49322"/>
    <n v="1500"/>
    <x v="1"/>
    <n v="1646.19"/>
    <x v="4"/>
    <x v="4"/>
    <n v="48932"/>
    <n v="3.0654786233957329E-2"/>
    <x v="2"/>
    <s v="NULL"/>
    <x v="2"/>
    <n v="2670.12"/>
    <x v="2"/>
    <n v="311"/>
    <x v="3"/>
    <n v="2636.16"/>
    <x v="6"/>
    <n v="2001"/>
    <x v="0"/>
    <n v="0.43680000000000002"/>
    <x v="9"/>
    <x v="0"/>
    <x v="1"/>
    <n v="11"/>
    <x v="1"/>
    <x v="1"/>
  </r>
  <r>
    <x v="40"/>
    <x v="6"/>
    <s v="D7366001"/>
    <s v="D7366001"/>
    <n v="30110192"/>
    <s v="Recolocado"/>
    <n v="0"/>
    <n v="0"/>
    <n v="0"/>
    <n v="0"/>
    <x v="3"/>
    <x v="1"/>
    <n v="29"/>
    <x v="3"/>
    <x v="3"/>
    <x v="0"/>
    <n v="49322"/>
    <n v="1500"/>
    <x v="1"/>
    <n v="1639.07"/>
    <x v="4"/>
    <x v="4"/>
    <n v="48932"/>
    <n v="3.0654786233957329E-2"/>
    <x v="2"/>
    <s v="NULL"/>
    <x v="0"/>
    <n v="2013.49"/>
    <x v="2"/>
    <n v="0"/>
    <x v="0"/>
    <n v="0"/>
    <x v="0"/>
    <s v="NULL"/>
    <x v="1"/>
    <s v="NULL"/>
    <x v="1"/>
    <x v="0"/>
    <x v="0"/>
    <n v="0"/>
    <x v="0"/>
    <x v="0"/>
  </r>
  <r>
    <x v="40"/>
    <x v="6"/>
    <s v="D7367001"/>
    <s v="D7367001"/>
    <n v="30105785"/>
    <s v="Recolocado"/>
    <n v="0"/>
    <n v="0"/>
    <n v="0"/>
    <n v="0"/>
    <x v="3"/>
    <x v="1"/>
    <n v="54"/>
    <x v="5"/>
    <x v="3"/>
    <x v="2"/>
    <n v="39743"/>
    <n v="999"/>
    <x v="6"/>
    <n v="998.78"/>
    <x v="7"/>
    <x v="1"/>
    <n v="38852"/>
    <n v="2.5712962009677751E-2"/>
    <x v="6"/>
    <s v="NULL"/>
    <x v="0"/>
    <n v="8468.18"/>
    <x v="0"/>
    <n v="0"/>
    <x v="0"/>
    <n v="0"/>
    <x v="0"/>
    <n v="2700"/>
    <x v="0"/>
    <n v="0.6341"/>
    <x v="3"/>
    <x v="0"/>
    <x v="0"/>
    <n v="0"/>
    <x v="0"/>
    <x v="0"/>
  </r>
  <r>
    <x v="40"/>
    <x v="6"/>
    <s v="D7370001"/>
    <s v="D7370001"/>
    <n v="30103705"/>
    <s v="Recolocado"/>
    <n v="1"/>
    <n v="0"/>
    <n v="0"/>
    <n v="0"/>
    <x v="3"/>
    <x v="1"/>
    <n v="59"/>
    <x v="8"/>
    <x v="3"/>
    <x v="0"/>
    <n v="43562"/>
    <n v="1500"/>
    <x v="1"/>
    <n v="1447.25"/>
    <x v="1"/>
    <x v="7"/>
    <n v="43172"/>
    <n v="3.474474196238302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0"/>
    <x v="6"/>
    <s v="D7371001"/>
    <s v="D7371001"/>
    <n v="30109473"/>
    <s v="Recolocado"/>
    <n v="0"/>
    <n v="0"/>
    <n v="0"/>
    <n v="0"/>
    <x v="3"/>
    <x v="1"/>
    <n v="62"/>
    <x v="2"/>
    <x v="3"/>
    <x v="0"/>
    <n v="34886"/>
    <n v="999"/>
    <x v="6"/>
    <n v="998.77"/>
    <x v="7"/>
    <x v="1"/>
    <n v="33995"/>
    <n v="2.9386674510957493E-2"/>
    <x v="6"/>
    <s v="NULL"/>
    <x v="2"/>
    <n v="1723.03"/>
    <x v="4"/>
    <n v="2171"/>
    <x v="3"/>
    <n v="1723.03"/>
    <x v="2"/>
    <s v="NULL"/>
    <x v="1"/>
    <s v="NULL"/>
    <x v="1"/>
    <x v="0"/>
    <x v="1"/>
    <n v="12"/>
    <x v="1"/>
    <x v="1"/>
  </r>
  <r>
    <x v="40"/>
    <x v="6"/>
    <s v="D7372001"/>
    <s v="D7372001"/>
    <n v="30107472"/>
    <s v="Recolocado"/>
    <n v="1"/>
    <n v="0"/>
    <n v="0"/>
    <n v="0"/>
    <x v="3"/>
    <x v="1"/>
    <n v="38"/>
    <x v="1"/>
    <x v="3"/>
    <x v="0"/>
    <n v="29745"/>
    <n v="1500"/>
    <x v="1"/>
    <n v="1076.69"/>
    <x v="5"/>
    <x v="5"/>
    <n v="29355"/>
    <n v="5.1098620337250891E-2"/>
    <x v="3"/>
    <s v="NULL"/>
    <x v="0"/>
    <n v="4355.87"/>
    <x v="7"/>
    <n v="0"/>
    <x v="0"/>
    <n v="0"/>
    <x v="0"/>
    <s v="NULL"/>
    <x v="1"/>
    <s v="NULL"/>
    <x v="1"/>
    <x v="11"/>
    <x v="3"/>
    <n v="0"/>
    <x v="0"/>
    <x v="0"/>
  </r>
  <r>
    <x v="40"/>
    <x v="6"/>
    <s v="D7373001"/>
    <s v="D7373001"/>
    <n v="30107930"/>
    <s v="Recolocado"/>
    <n v="0"/>
    <n v="0"/>
    <n v="0"/>
    <n v="0"/>
    <x v="3"/>
    <x v="1"/>
    <n v="30"/>
    <x v="3"/>
    <x v="3"/>
    <x v="1"/>
    <n v="38165"/>
    <n v="1500"/>
    <x v="1"/>
    <n v="1265.94"/>
    <x v="3"/>
    <x v="1"/>
    <n v="37775"/>
    <n v="3.970880211780278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0"/>
    <x v="6"/>
    <s v="D7374001"/>
    <s v="D7374001"/>
    <n v="30107564"/>
    <s v="Recolocado"/>
    <n v="0"/>
    <n v="0"/>
    <n v="0"/>
    <n v="0"/>
    <x v="3"/>
    <x v="1"/>
    <n v="27"/>
    <x v="3"/>
    <x v="3"/>
    <x v="2"/>
    <n v="37953"/>
    <n v="1500"/>
    <x v="1"/>
    <n v="1376.35"/>
    <x v="2"/>
    <x v="2"/>
    <n v="37563"/>
    <n v="3.993291270665282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0"/>
    <x v="6"/>
    <s v="D7375001"/>
    <s v="D7375001"/>
    <n v="30103643"/>
    <s v="Recolocado"/>
    <n v="0"/>
    <n v="0"/>
    <n v="0"/>
    <n v="0"/>
    <x v="3"/>
    <x v="1"/>
    <n v="33"/>
    <x v="6"/>
    <x v="3"/>
    <x v="2"/>
    <n v="30030"/>
    <n v="999"/>
    <x v="6"/>
    <n v="982.42"/>
    <x v="7"/>
    <x v="1"/>
    <n v="29139"/>
    <n v="3.4283949346237005E-2"/>
    <x v="2"/>
    <s v="NULL"/>
    <x v="0"/>
    <n v="11178.32"/>
    <x v="0"/>
    <n v="127"/>
    <x v="3"/>
    <n v="0"/>
    <x v="0"/>
    <s v="NULL"/>
    <x v="1"/>
    <s v="NULL"/>
    <x v="1"/>
    <x v="0"/>
    <x v="7"/>
    <n v="0"/>
    <x v="9"/>
    <x v="0"/>
  </r>
  <r>
    <x v="40"/>
    <x v="6"/>
    <s v="D7384001"/>
    <s v="D7384001"/>
    <n v="30108264"/>
    <s v="Recolocado"/>
    <n v="0"/>
    <n v="0"/>
    <n v="0"/>
    <n v="0"/>
    <x v="3"/>
    <x v="1"/>
    <n v="30"/>
    <x v="3"/>
    <x v="3"/>
    <x v="0"/>
    <n v="41754"/>
    <n v="1500"/>
    <x v="1"/>
    <n v="1384.99"/>
    <x v="2"/>
    <x v="1"/>
    <n v="41364"/>
    <n v="3.626341746446185E-2"/>
    <x v="2"/>
    <s v="NULL"/>
    <x v="6"/>
    <n v="714.62"/>
    <x v="3"/>
    <n v="106"/>
    <x v="6"/>
    <n v="0"/>
    <x v="0"/>
    <n v="1000"/>
    <x v="3"/>
    <n v="0"/>
    <x v="0"/>
    <x v="6"/>
    <x v="2"/>
    <n v="0"/>
    <x v="7"/>
    <x v="0"/>
  </r>
  <r>
    <x v="40"/>
    <x v="6"/>
    <s v="D7385001"/>
    <s v="D7385001"/>
    <n v="30108195"/>
    <s v="Recolocado"/>
    <n v="0"/>
    <n v="0"/>
    <n v="0"/>
    <n v="0"/>
    <x v="3"/>
    <x v="1"/>
    <n v="52"/>
    <x v="5"/>
    <x v="3"/>
    <x v="1"/>
    <n v="39743"/>
    <n v="999"/>
    <x v="6"/>
    <n v="998.78"/>
    <x v="7"/>
    <x v="1"/>
    <n v="38852"/>
    <n v="2.5712962009677751E-2"/>
    <x v="6"/>
    <s v="NULL"/>
    <x v="3"/>
    <n v="3579.96"/>
    <x v="5"/>
    <n v="26"/>
    <x v="4"/>
    <n v="0"/>
    <x v="0"/>
    <n v="72.84"/>
    <x v="2"/>
    <n v="1"/>
    <x v="4"/>
    <x v="0"/>
    <x v="11"/>
    <n v="0"/>
    <x v="10"/>
    <x v="0"/>
  </r>
  <r>
    <x v="40"/>
    <x v="6"/>
    <s v="D7396001"/>
    <s v="D7396001"/>
    <n v="30111720"/>
    <s v="Recolocado"/>
    <n v="1"/>
    <n v="0"/>
    <n v="0"/>
    <n v="0"/>
    <x v="3"/>
    <x v="1"/>
    <n v="24"/>
    <x v="4"/>
    <x v="3"/>
    <x v="2"/>
    <n v="49322"/>
    <n v="1500"/>
    <x v="1"/>
    <n v="1640.08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0"/>
    <x v="6"/>
    <s v="D7433001"/>
    <s v="D7433001"/>
    <n v="30110653"/>
    <s v="Recolocado"/>
    <n v="0"/>
    <n v="0"/>
    <n v="0"/>
    <n v="0"/>
    <x v="3"/>
    <x v="1"/>
    <n v="53"/>
    <x v="5"/>
    <x v="5"/>
    <x v="4"/>
    <n v="46200"/>
    <n v="0"/>
    <x v="2"/>
    <n v="1813.91"/>
    <x v="4"/>
    <x v="0"/>
    <n v="46200"/>
    <n v="0"/>
    <x v="4"/>
    <s v="NULL"/>
    <x v="0"/>
    <n v="12000"/>
    <x v="0"/>
    <n v="0"/>
    <x v="0"/>
    <n v="0"/>
    <x v="0"/>
    <s v="NULL"/>
    <x v="1"/>
    <s v="NULL"/>
    <x v="1"/>
    <x v="11"/>
    <x v="3"/>
    <n v="0"/>
    <x v="0"/>
    <x v="0"/>
  </r>
  <r>
    <x v="40"/>
    <x v="6"/>
    <s v="D7434001"/>
    <s v="D7434001"/>
    <n v="30111978"/>
    <s v="Recolocado"/>
    <n v="0"/>
    <n v="0"/>
    <n v="0"/>
    <n v="0"/>
    <x v="3"/>
    <x v="1"/>
    <n v="30"/>
    <x v="3"/>
    <x v="3"/>
    <x v="2"/>
    <n v="37022"/>
    <n v="0"/>
    <x v="2"/>
    <n v="1769.48"/>
    <x v="4"/>
    <x v="0"/>
    <n v="37022"/>
    <n v="0"/>
    <x v="4"/>
    <s v="NULL"/>
    <x v="0"/>
    <n v="5021.75"/>
    <x v="0"/>
    <n v="0"/>
    <x v="0"/>
    <n v="0"/>
    <x v="0"/>
    <n v="5000"/>
    <x v="7"/>
    <n v="1"/>
    <x v="4"/>
    <x v="0"/>
    <x v="0"/>
    <n v="0"/>
    <x v="0"/>
    <x v="0"/>
  </r>
  <r>
    <x v="40"/>
    <x v="6"/>
    <s v="D7457001"/>
    <s v="D7457001"/>
    <n v="30101369"/>
    <s v="Recolocado"/>
    <n v="0"/>
    <n v="0"/>
    <n v="0"/>
    <n v="0"/>
    <x v="3"/>
    <x v="1"/>
    <n v="37"/>
    <x v="1"/>
    <x v="3"/>
    <x v="0"/>
    <n v="48746"/>
    <n v="1500"/>
    <x v="1"/>
    <n v="1620.93"/>
    <x v="4"/>
    <x v="7"/>
    <n v="48356"/>
    <n v="3.1019935478534204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0"/>
    <x v="6"/>
    <s v="D7458001"/>
    <s v="D7458001"/>
    <n v="30104854"/>
    <s v="Recolocado"/>
    <n v="0"/>
    <n v="0"/>
    <n v="0"/>
    <n v="0"/>
    <x v="3"/>
    <x v="1"/>
    <n v="38"/>
    <x v="1"/>
    <x v="3"/>
    <x v="0"/>
    <n v="49974"/>
    <n v="2000"/>
    <x v="3"/>
    <n v="1661.76"/>
    <x v="4"/>
    <x v="2"/>
    <n v="50084"/>
    <n v="3.9932912706652821E-2"/>
    <x v="2"/>
    <s v="NULL"/>
    <x v="0"/>
    <n v="3000"/>
    <x v="2"/>
    <n v="90"/>
    <x v="7"/>
    <n v="0"/>
    <x v="0"/>
    <n v="400"/>
    <x v="2"/>
    <n v="0.83699999999999997"/>
    <x v="8"/>
    <x v="0"/>
    <x v="12"/>
    <n v="0"/>
    <x v="0"/>
    <x v="0"/>
  </r>
  <r>
    <x v="40"/>
    <x v="6"/>
    <s v="D7459001"/>
    <s v="D7459001"/>
    <n v="30111079"/>
    <s v="Recolocado"/>
    <n v="0"/>
    <n v="0"/>
    <n v="0"/>
    <n v="0"/>
    <x v="3"/>
    <x v="1"/>
    <n v="45"/>
    <x v="7"/>
    <x v="3"/>
    <x v="2"/>
    <n v="30530"/>
    <n v="499"/>
    <x v="7"/>
    <n v="998.78"/>
    <x v="7"/>
    <x v="1"/>
    <n v="29139"/>
    <n v="1.712481553931157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0"/>
    <x v="6"/>
    <s v="D7460001"/>
    <s v="D7460001"/>
    <n v="30107818"/>
    <s v="Recolocado"/>
    <n v="1"/>
    <n v="0"/>
    <n v="0"/>
    <n v="0"/>
    <x v="3"/>
    <x v="1"/>
    <n v="34"/>
    <x v="6"/>
    <x v="5"/>
    <x v="0"/>
    <n v="42551"/>
    <n v="1650"/>
    <x v="3"/>
    <n v="1413.18"/>
    <x v="1"/>
    <x v="7"/>
    <n v="42311"/>
    <n v="3.8996951147455744E-2"/>
    <x v="2"/>
    <s v="NULL"/>
    <x v="2"/>
    <n v="965.94"/>
    <x v="3"/>
    <n v="2583"/>
    <x v="3"/>
    <n v="965.94"/>
    <x v="5"/>
    <s v="NULL"/>
    <x v="1"/>
    <s v="NULL"/>
    <x v="1"/>
    <x v="0"/>
    <x v="1"/>
    <n v="12"/>
    <x v="1"/>
    <x v="1"/>
  </r>
  <r>
    <x v="40"/>
    <x v="6"/>
    <s v="D7461001"/>
    <s v="D7461001"/>
    <n v="30109211"/>
    <s v="Recolocado"/>
    <n v="0"/>
    <n v="0"/>
    <n v="0"/>
    <n v="0"/>
    <x v="3"/>
    <x v="1"/>
    <n v="37"/>
    <x v="1"/>
    <x v="3"/>
    <x v="0"/>
    <n v="40535"/>
    <n v="1650"/>
    <x v="3"/>
    <n v="1348.73"/>
    <x v="2"/>
    <x v="3"/>
    <n v="40295"/>
    <n v="4.0948008437771438E-2"/>
    <x v="1"/>
    <s v="NULL"/>
    <x v="2"/>
    <n v="971.52"/>
    <x v="3"/>
    <n v="2018"/>
    <x v="3"/>
    <n v="971.52"/>
    <x v="5"/>
    <s v="NULL"/>
    <x v="1"/>
    <s v="NULL"/>
    <x v="1"/>
    <x v="0"/>
    <x v="1"/>
    <n v="12"/>
    <x v="1"/>
    <x v="1"/>
  </r>
  <r>
    <x v="40"/>
    <x v="6"/>
    <s v="D7462001"/>
    <s v="D7462001"/>
    <n v="30109264"/>
    <s v="Recolocado"/>
    <n v="0"/>
    <n v="0"/>
    <n v="0"/>
    <n v="0"/>
    <x v="3"/>
    <x v="1"/>
    <n v="36"/>
    <x v="1"/>
    <x v="3"/>
    <x v="2"/>
    <n v="34786"/>
    <n v="1099"/>
    <x v="1"/>
    <n v="996.09"/>
    <x v="7"/>
    <x v="1"/>
    <n v="33995"/>
    <n v="3.2328283571113399E-2"/>
    <x v="2"/>
    <s v="NULL"/>
    <x v="2"/>
    <n v="1116.03"/>
    <x v="4"/>
    <n v="2730"/>
    <x v="3"/>
    <n v="648.53"/>
    <x v="5"/>
    <s v="NULL"/>
    <x v="1"/>
    <s v="NULL"/>
    <x v="1"/>
    <x v="0"/>
    <x v="1"/>
    <n v="7"/>
    <x v="1"/>
    <x v="1"/>
  </r>
  <r>
    <x v="40"/>
    <x v="6"/>
    <s v="D7463001"/>
    <s v="D7463001"/>
    <n v="30111559"/>
    <s v="Recolocado"/>
    <n v="0"/>
    <n v="0"/>
    <n v="0"/>
    <n v="0"/>
    <x v="3"/>
    <x v="1"/>
    <n v="23"/>
    <x v="4"/>
    <x v="3"/>
    <x v="2"/>
    <n v="42701"/>
    <n v="1500"/>
    <x v="1"/>
    <n v="1418.16"/>
    <x v="1"/>
    <x v="7"/>
    <n v="42311"/>
    <n v="3.5451773770414315E-2"/>
    <x v="2"/>
    <s v="NULL"/>
    <x v="2"/>
    <n v="186.02"/>
    <x v="6"/>
    <n v="1353"/>
    <x v="3"/>
    <n v="186.02"/>
    <x v="0"/>
    <s v="NULL"/>
    <x v="1"/>
    <s v="NULL"/>
    <x v="1"/>
    <x v="10"/>
    <x v="1"/>
    <n v="11"/>
    <x v="1"/>
    <x v="9"/>
  </r>
  <r>
    <x v="40"/>
    <x v="6"/>
    <s v="D7464001"/>
    <s v="D7464001"/>
    <n v="30108332"/>
    <s v="Recolocado"/>
    <n v="1"/>
    <n v="0"/>
    <n v="0"/>
    <n v="0"/>
    <x v="3"/>
    <x v="1"/>
    <n v="39"/>
    <x v="1"/>
    <x v="3"/>
    <x v="0"/>
    <n v="30030"/>
    <n v="999"/>
    <x v="6"/>
    <n v="982.42"/>
    <x v="7"/>
    <x v="1"/>
    <n v="29139"/>
    <n v="3.4283949346237005E-2"/>
    <x v="2"/>
    <s v="NULL"/>
    <x v="2"/>
    <n v="592.42999999999995"/>
    <x v="3"/>
    <n v="1994"/>
    <x v="3"/>
    <n v="592.42999999999995"/>
    <x v="5"/>
    <s v="NULL"/>
    <x v="1"/>
    <s v="NULL"/>
    <x v="1"/>
    <x v="0"/>
    <x v="1"/>
    <n v="12"/>
    <x v="1"/>
    <x v="1"/>
  </r>
  <r>
    <x v="40"/>
    <x v="6"/>
    <s v="D7466001"/>
    <s v="D7466001"/>
    <n v="30109749"/>
    <s v="Recolocado"/>
    <n v="0"/>
    <n v="0"/>
    <n v="0"/>
    <n v="0"/>
    <x v="3"/>
    <x v="1"/>
    <n v="55"/>
    <x v="5"/>
    <x v="3"/>
    <x v="2"/>
    <n v="39242"/>
    <n v="1500"/>
    <x v="1"/>
    <n v="986.19"/>
    <x v="7"/>
    <x v="1"/>
    <n v="38852"/>
    <n v="3.8608051065582211E-2"/>
    <x v="2"/>
    <s v="NULL"/>
    <x v="2"/>
    <n v="2053.15"/>
    <x v="2"/>
    <n v="573"/>
    <x v="3"/>
    <n v="2053.15"/>
    <x v="6"/>
    <s v="NULL"/>
    <x v="1"/>
    <s v="NULL"/>
    <x v="1"/>
    <x v="0"/>
    <x v="1"/>
    <n v="12"/>
    <x v="1"/>
    <x v="1"/>
  </r>
  <r>
    <x v="40"/>
    <x v="6"/>
    <s v="D7467001"/>
    <s v="D7467001"/>
    <n v="30111580"/>
    <s v="Recolocado"/>
    <n v="1"/>
    <n v="0"/>
    <n v="0"/>
    <n v="0"/>
    <x v="3"/>
    <x v="1"/>
    <n v="39"/>
    <x v="1"/>
    <x v="3"/>
    <x v="3"/>
    <n v="44415"/>
    <n v="1500"/>
    <x v="1"/>
    <n v="1483.73"/>
    <x v="1"/>
    <x v="7"/>
    <n v="44025"/>
    <n v="3.4071550255536626E-2"/>
    <x v="2"/>
    <s v="NULL"/>
    <x v="0"/>
    <n v="312.54000000000002"/>
    <x v="6"/>
    <n v="0"/>
    <x v="0"/>
    <n v="0"/>
    <x v="0"/>
    <n v="312.54000000000002"/>
    <x v="2"/>
    <n v="1"/>
    <x v="4"/>
    <x v="8"/>
    <x v="10"/>
    <n v="0"/>
    <x v="0"/>
    <x v="0"/>
  </r>
  <r>
    <x v="40"/>
    <x v="6"/>
    <s v="D7483001"/>
    <s v="D7483001"/>
    <n v="30110171"/>
    <s v="Recolocado"/>
    <n v="1"/>
    <n v="0"/>
    <n v="0"/>
    <n v="0"/>
    <x v="3"/>
    <x v="1"/>
    <n v="37"/>
    <x v="1"/>
    <x v="3"/>
    <x v="0"/>
    <n v="30530"/>
    <n v="499"/>
    <x v="7"/>
    <n v="998.78"/>
    <x v="7"/>
    <x v="1"/>
    <n v="29139"/>
    <n v="1.712481553931157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0"/>
    <x v="6"/>
    <s v="D7523001"/>
    <s v="D7523001"/>
    <n v="30111438"/>
    <s v="Recolocado"/>
    <n v="0"/>
    <n v="0"/>
    <n v="0"/>
    <n v="0"/>
    <x v="3"/>
    <x v="1"/>
    <n v="27"/>
    <x v="3"/>
    <x v="3"/>
    <x v="2"/>
    <n v="39743"/>
    <n v="999"/>
    <x v="6"/>
    <n v="998.78"/>
    <x v="7"/>
    <x v="1"/>
    <n v="38852"/>
    <n v="2.57129620096777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0"/>
    <x v="6"/>
    <s v="D7524001"/>
    <s v="D7524001"/>
    <n v="30108173"/>
    <s v="Recolocado"/>
    <n v="1"/>
    <n v="0"/>
    <n v="0"/>
    <n v="0"/>
    <x v="3"/>
    <x v="1"/>
    <n v="30"/>
    <x v="3"/>
    <x v="5"/>
    <x v="1"/>
    <n v="39642"/>
    <n v="1100"/>
    <x v="1"/>
    <n v="996.24"/>
    <x v="7"/>
    <x v="1"/>
    <n v="38852"/>
    <n v="2.8312570781426953E-2"/>
    <x v="6"/>
    <s v="NULL"/>
    <x v="2"/>
    <n v="2402.65"/>
    <x v="2"/>
    <n v="198"/>
    <x v="3"/>
    <n v="1906.12"/>
    <x v="2"/>
    <n v="2402.65"/>
    <x v="0"/>
    <n v="1"/>
    <x v="4"/>
    <x v="0"/>
    <x v="1"/>
    <n v="7"/>
    <x v="1"/>
    <x v="1"/>
  </r>
  <r>
    <x v="40"/>
    <x v="6"/>
    <s v="D7525001"/>
    <s v="D7525001"/>
    <n v="30108361"/>
    <s v="Recolocado"/>
    <n v="0"/>
    <n v="0"/>
    <n v="0"/>
    <n v="1"/>
    <x v="0"/>
    <x v="1"/>
    <n v="38"/>
    <x v="1"/>
    <x v="6"/>
    <x v="2"/>
    <n v="39743"/>
    <n v="999"/>
    <x v="6"/>
    <n v="998.78"/>
    <x v="7"/>
    <x v="1"/>
    <n v="38852"/>
    <n v="2.57129620096777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0"/>
    <x v="6"/>
    <s v="D7529001"/>
    <s v="D7529001"/>
    <n v="30109981"/>
    <s v="Recolocado"/>
    <n v="0"/>
    <n v="0"/>
    <n v="0"/>
    <n v="0"/>
    <x v="3"/>
    <x v="1"/>
    <n v="34"/>
    <x v="6"/>
    <x v="3"/>
    <x v="2"/>
    <n v="43055"/>
    <n v="1650"/>
    <x v="3"/>
    <n v="1438.3"/>
    <x v="1"/>
    <x v="4"/>
    <n v="42815"/>
    <n v="3.8537895597337384E-2"/>
    <x v="2"/>
    <s v="NULL"/>
    <x v="2"/>
    <n v="502.78"/>
    <x v="3"/>
    <n v="736"/>
    <x v="3"/>
    <n v="502.78"/>
    <x v="5"/>
    <s v="NULL"/>
    <x v="1"/>
    <s v="NULL"/>
    <x v="1"/>
    <x v="0"/>
    <x v="1"/>
    <n v="12"/>
    <x v="1"/>
    <x v="1"/>
  </r>
  <r>
    <x v="40"/>
    <x v="6"/>
    <s v="D7530001"/>
    <s v="D7530001"/>
    <n v="30109624"/>
    <s v="Recolocado"/>
    <n v="0"/>
    <n v="0"/>
    <n v="0"/>
    <n v="0"/>
    <x v="3"/>
    <x v="1"/>
    <n v="31"/>
    <x v="6"/>
    <x v="3"/>
    <x v="1"/>
    <n v="40131"/>
    <n v="1500"/>
    <x v="1"/>
    <n v="1332.81"/>
    <x v="2"/>
    <x v="6"/>
    <n v="39741"/>
    <n v="3.7744394957348833E-2"/>
    <x v="2"/>
    <s v="NULL"/>
    <x v="5"/>
    <s v="NULL"/>
    <x v="1"/>
    <s v="NULL"/>
    <x v="1"/>
    <s v="NULL"/>
    <x v="1"/>
    <n v="3550"/>
    <x v="6"/>
    <n v="0"/>
    <x v="0"/>
    <x v="1"/>
    <x v="1"/>
    <n v="0"/>
    <x v="1"/>
    <x v="0"/>
  </r>
  <r>
    <x v="40"/>
    <x v="6"/>
    <s v="D7531001"/>
    <s v="D7531001"/>
    <n v="30112062"/>
    <s v="Recolocado"/>
    <n v="1"/>
    <n v="0"/>
    <n v="0"/>
    <n v="0"/>
    <x v="3"/>
    <x v="1"/>
    <n v="34"/>
    <x v="6"/>
    <x v="3"/>
    <x v="2"/>
    <n v="43457"/>
    <n v="1500"/>
    <x v="1"/>
    <n v="1451.73"/>
    <x v="1"/>
    <x v="3"/>
    <n v="43067"/>
    <n v="3.4829451784428915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0"/>
    <x v="6"/>
    <s v="D7564001"/>
    <s v="D7564001"/>
    <n v="30107074"/>
    <s v="Recolocado"/>
    <n v="0"/>
    <n v="0"/>
    <n v="0"/>
    <n v="0"/>
    <x v="3"/>
    <x v="1"/>
    <n v="42"/>
    <x v="7"/>
    <x v="3"/>
    <x v="1"/>
    <n v="34885"/>
    <n v="1000"/>
    <x v="6"/>
    <n v="998.74"/>
    <x v="7"/>
    <x v="1"/>
    <n v="33995"/>
    <n v="2.94160906015590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0"/>
    <x v="6"/>
    <s v="D7565001"/>
    <s v="D7565001"/>
    <n v="30115153"/>
    <s v="Recolocado"/>
    <n v="0"/>
    <n v="0"/>
    <n v="0"/>
    <n v="0"/>
    <x v="3"/>
    <x v="1"/>
    <n v="47"/>
    <x v="0"/>
    <x v="5"/>
    <x v="0"/>
    <n v="39743"/>
    <n v="999"/>
    <x v="6"/>
    <n v="998.78"/>
    <x v="7"/>
    <x v="1"/>
    <n v="38852"/>
    <n v="2.5712962009677751E-2"/>
    <x v="6"/>
    <s v="NULL"/>
    <x v="2"/>
    <n v="1985.07"/>
    <x v="4"/>
    <n v="820"/>
    <x v="3"/>
    <n v="1985.07"/>
    <x v="2"/>
    <s v="NULL"/>
    <x v="1"/>
    <s v="NULL"/>
    <x v="1"/>
    <x v="0"/>
    <x v="1"/>
    <n v="12"/>
    <x v="1"/>
    <x v="1"/>
  </r>
  <r>
    <x v="40"/>
    <x v="6"/>
    <s v="D7566001"/>
    <s v="D7566001"/>
    <n v="30103843"/>
    <s v="Recolocado"/>
    <n v="0"/>
    <n v="0"/>
    <n v="0"/>
    <n v="0"/>
    <x v="3"/>
    <x v="1"/>
    <n v="28"/>
    <x v="3"/>
    <x v="3"/>
    <x v="2"/>
    <n v="30530"/>
    <n v="499"/>
    <x v="7"/>
    <n v="998.78"/>
    <x v="7"/>
    <x v="1"/>
    <n v="29139"/>
    <n v="1.7124815539311576E-2"/>
    <x v="7"/>
    <s v="NULL"/>
    <x v="3"/>
    <n v="5408.98"/>
    <x v="0"/>
    <n v="12"/>
    <x v="4"/>
    <n v="0"/>
    <x v="0"/>
    <s v="NULL"/>
    <x v="1"/>
    <s v="NULL"/>
    <x v="1"/>
    <x v="0"/>
    <x v="10"/>
    <n v="0"/>
    <x v="0"/>
    <x v="0"/>
  </r>
  <r>
    <x v="40"/>
    <x v="6"/>
    <s v="D7567001"/>
    <s v="D7567001"/>
    <n v="30111974"/>
    <s v="Recolocado"/>
    <n v="1"/>
    <n v="0"/>
    <n v="0"/>
    <n v="0"/>
    <x v="3"/>
    <x v="1"/>
    <n v="38"/>
    <x v="1"/>
    <x v="3"/>
    <x v="0"/>
    <n v="49172"/>
    <n v="1650"/>
    <x v="3"/>
    <n v="1642.65"/>
    <x v="4"/>
    <x v="4"/>
    <n v="48932"/>
    <n v="3.3720264857353063E-2"/>
    <x v="2"/>
    <s v="NULL"/>
    <x v="2"/>
    <n v="14450"/>
    <x v="0"/>
    <n v="634"/>
    <x v="3"/>
    <n v="14450"/>
    <x v="4"/>
    <n v="400"/>
    <x v="2"/>
    <n v="0"/>
    <x v="0"/>
    <x v="7"/>
    <x v="1"/>
    <n v="7"/>
    <x v="1"/>
    <x v="7"/>
  </r>
  <r>
    <x v="40"/>
    <x v="6"/>
    <s v="D7581001"/>
    <s v="D7581001"/>
    <n v="30112584"/>
    <s v="Recolocado"/>
    <n v="1"/>
    <n v="0"/>
    <n v="0"/>
    <n v="0"/>
    <x v="3"/>
    <x v="1"/>
    <n v="35"/>
    <x v="6"/>
    <x v="3"/>
    <x v="1"/>
    <n v="34886"/>
    <n v="999"/>
    <x v="6"/>
    <n v="998.77"/>
    <x v="7"/>
    <x v="1"/>
    <n v="33995"/>
    <n v="2.938667451095749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0"/>
    <x v="6"/>
    <s v="D7582001"/>
    <s v="D7582001"/>
    <n v="30108828"/>
    <s v="Recolocado"/>
    <n v="0"/>
    <n v="0"/>
    <n v="0"/>
    <n v="0"/>
    <x v="3"/>
    <x v="1"/>
    <n v="38"/>
    <x v="1"/>
    <x v="5"/>
    <x v="1"/>
    <n v="36357"/>
    <n v="1500"/>
    <x v="1"/>
    <n v="1319.65"/>
    <x v="2"/>
    <x v="7"/>
    <n v="36267"/>
    <n v="4.135991397137894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0"/>
    <x v="6"/>
    <s v="D7591001"/>
    <s v="D7591001"/>
    <n v="30110333"/>
    <s v="Recolocado"/>
    <n v="0"/>
    <n v="0"/>
    <n v="0"/>
    <n v="0"/>
    <x v="3"/>
    <x v="1"/>
    <n v="36"/>
    <x v="1"/>
    <x v="3"/>
    <x v="1"/>
    <n v="39242"/>
    <n v="1500"/>
    <x v="1"/>
    <n v="986.19"/>
    <x v="7"/>
    <x v="1"/>
    <n v="38852"/>
    <n v="3.8608051065582211E-2"/>
    <x v="2"/>
    <s v="NULL"/>
    <x v="0"/>
    <n v="1000"/>
    <x v="3"/>
    <n v="0"/>
    <x v="0"/>
    <n v="0"/>
    <x v="0"/>
    <s v="NULL"/>
    <x v="1"/>
    <s v="NULL"/>
    <x v="1"/>
    <x v="8"/>
    <x v="10"/>
    <n v="0"/>
    <x v="0"/>
    <x v="0"/>
  </r>
  <r>
    <x v="40"/>
    <x v="6"/>
    <s v="D7592001"/>
    <s v="D7592001"/>
    <n v="30111928"/>
    <s v="Recolocado"/>
    <n v="1"/>
    <n v="0"/>
    <n v="0"/>
    <n v="0"/>
    <x v="3"/>
    <x v="1"/>
    <n v="23"/>
    <x v="4"/>
    <x v="3"/>
    <x v="2"/>
    <n v="39380"/>
    <n v="1650"/>
    <x v="3"/>
    <n v="1315.53"/>
    <x v="2"/>
    <x v="5"/>
    <n v="39140"/>
    <n v="4.2156361778231989E-2"/>
    <x v="1"/>
    <s v="NULL"/>
    <x v="2"/>
    <n v="1562.65"/>
    <x v="4"/>
    <n v="1369"/>
    <x v="3"/>
    <n v="1562.65"/>
    <x v="2"/>
    <s v="NULL"/>
    <x v="1"/>
    <s v="NULL"/>
    <x v="1"/>
    <x v="0"/>
    <x v="1"/>
    <n v="12"/>
    <x v="1"/>
    <x v="1"/>
  </r>
  <r>
    <x v="40"/>
    <x v="6"/>
    <s v="D7602001"/>
    <s v="D7602001"/>
    <n v="30106896"/>
    <s v="Recolocado"/>
    <n v="0"/>
    <n v="0"/>
    <n v="0"/>
    <n v="0"/>
    <x v="3"/>
    <x v="1"/>
    <n v="60"/>
    <x v="8"/>
    <x v="5"/>
    <x v="1"/>
    <n v="35885"/>
    <n v="0"/>
    <x v="2"/>
    <n v="1027.3699999999999"/>
    <x v="5"/>
    <x v="1"/>
    <n v="33995"/>
    <n v="0"/>
    <x v="4"/>
    <s v="NULL"/>
    <x v="0"/>
    <n v="5000.1499999999996"/>
    <x v="0"/>
    <n v="0"/>
    <x v="0"/>
    <n v="0"/>
    <x v="0"/>
    <s v="NULL"/>
    <x v="1"/>
    <s v="NULL"/>
    <x v="1"/>
    <x v="0"/>
    <x v="0"/>
    <n v="0"/>
    <x v="0"/>
    <x v="0"/>
  </r>
  <r>
    <x v="40"/>
    <x v="6"/>
    <s v="D7704001"/>
    <s v="D7704001"/>
    <n v="30109678"/>
    <s v="Recolocado"/>
    <n v="0"/>
    <n v="0"/>
    <n v="0"/>
    <n v="0"/>
    <x v="3"/>
    <x v="1"/>
    <n v="37"/>
    <x v="1"/>
    <x v="3"/>
    <x v="1"/>
    <n v="34886"/>
    <n v="999"/>
    <x v="6"/>
    <n v="998.95"/>
    <x v="7"/>
    <x v="1"/>
    <n v="33995"/>
    <n v="2.9386674510957493E-2"/>
    <x v="6"/>
    <s v="NULL"/>
    <x v="3"/>
    <n v="328.44"/>
    <x v="6"/>
    <n v="15"/>
    <x v="4"/>
    <n v="0"/>
    <x v="0"/>
    <n v="1200"/>
    <x v="5"/>
    <n v="0.29270000000000002"/>
    <x v="5"/>
    <x v="12"/>
    <x v="5"/>
    <n v="0"/>
    <x v="6"/>
    <x v="0"/>
  </r>
  <r>
    <x v="40"/>
    <x v="6"/>
    <s v="D7705001"/>
    <s v="D7705001"/>
    <n v="30113641"/>
    <s v="Recolocado"/>
    <n v="1"/>
    <n v="0"/>
    <n v="0"/>
    <n v="0"/>
    <x v="3"/>
    <x v="1"/>
    <n v="22"/>
    <x v="4"/>
    <x v="3"/>
    <x v="0"/>
    <n v="48722"/>
    <n v="1800"/>
    <x v="3"/>
    <n v="1624.59"/>
    <x v="4"/>
    <x v="4"/>
    <n v="48932"/>
    <n v="3.678574348074879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0"/>
    <x v="6"/>
    <s v="D7706001"/>
    <s v="D7706001"/>
    <n v="30114113"/>
    <s v="Recolocado"/>
    <n v="0"/>
    <n v="0"/>
    <n v="0"/>
    <n v="0"/>
    <x v="3"/>
    <x v="1"/>
    <n v="35"/>
    <x v="6"/>
    <x v="3"/>
    <x v="0"/>
    <n v="34785"/>
    <n v="1100"/>
    <x v="1"/>
    <n v="995.88"/>
    <x v="7"/>
    <x v="1"/>
    <n v="33995"/>
    <n v="3.2357699661714957E-2"/>
    <x v="2"/>
    <s v="NULL"/>
    <x v="2"/>
    <n v="928.58"/>
    <x v="3"/>
    <n v="747"/>
    <x v="3"/>
    <n v="928.58"/>
    <x v="5"/>
    <s v="NULL"/>
    <x v="1"/>
    <s v="NULL"/>
    <x v="1"/>
    <x v="0"/>
    <x v="1"/>
    <n v="12"/>
    <x v="1"/>
    <x v="1"/>
  </r>
  <r>
    <x v="40"/>
    <x v="6"/>
    <s v="D7714001"/>
    <s v="D7714001"/>
    <n v="30110041"/>
    <s v="Recolocado"/>
    <n v="1"/>
    <n v="0"/>
    <n v="0"/>
    <n v="0"/>
    <x v="3"/>
    <x v="1"/>
    <n v="39"/>
    <x v="1"/>
    <x v="3"/>
    <x v="2"/>
    <n v="34886"/>
    <n v="999"/>
    <x v="6"/>
    <n v="998.77"/>
    <x v="7"/>
    <x v="1"/>
    <n v="33995"/>
    <n v="2.938667451095749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0"/>
    <x v="6"/>
    <s v="D7715001"/>
    <s v="D7715001"/>
    <n v="30113795"/>
    <s v="Recolocado"/>
    <n v="0"/>
    <n v="0"/>
    <n v="0"/>
    <n v="0"/>
    <x v="3"/>
    <x v="1"/>
    <n v="50"/>
    <x v="0"/>
    <x v="3"/>
    <x v="0"/>
    <n v="39530"/>
    <n v="1500"/>
    <x v="1"/>
    <n v="1318.1"/>
    <x v="2"/>
    <x v="5"/>
    <n v="39140"/>
    <n v="3.8323965252938172E-2"/>
    <x v="2"/>
    <s v="NULL"/>
    <x v="0"/>
    <n v="1668.2"/>
    <x v="4"/>
    <n v="0"/>
    <x v="0"/>
    <n v="0"/>
    <x v="0"/>
    <s v="NULL"/>
    <x v="1"/>
    <s v="NULL"/>
    <x v="1"/>
    <x v="9"/>
    <x v="11"/>
    <n v="0"/>
    <x v="0"/>
    <x v="0"/>
  </r>
  <r>
    <x v="40"/>
    <x v="6"/>
    <s v="D7716001"/>
    <s v="D7716001"/>
    <n v="30110209"/>
    <s v="Recolocado"/>
    <n v="0"/>
    <n v="0"/>
    <n v="0"/>
    <n v="0"/>
    <x v="3"/>
    <x v="1"/>
    <n v="41"/>
    <x v="7"/>
    <x v="3"/>
    <x v="1"/>
    <n v="49974"/>
    <n v="2000"/>
    <x v="3"/>
    <n v="1661.76"/>
    <x v="4"/>
    <x v="2"/>
    <n v="50084"/>
    <n v="3.993291270665282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0"/>
    <x v="6"/>
    <s v="D7717001"/>
    <s v="D7717001"/>
    <n v="30113304"/>
    <s v="Recolocado"/>
    <n v="0"/>
    <n v="0"/>
    <n v="0"/>
    <n v="0"/>
    <x v="3"/>
    <x v="1"/>
    <n v="22"/>
    <x v="4"/>
    <x v="3"/>
    <x v="2"/>
    <n v="34886"/>
    <n v="999"/>
    <x v="6"/>
    <n v="998.77"/>
    <x v="7"/>
    <x v="1"/>
    <n v="33995"/>
    <n v="2.9386674510957493E-2"/>
    <x v="6"/>
    <s v="NULL"/>
    <x v="0"/>
    <n v="1002.41"/>
    <x v="4"/>
    <n v="0"/>
    <x v="0"/>
    <n v="0"/>
    <x v="0"/>
    <s v="NULL"/>
    <x v="1"/>
    <s v="NULL"/>
    <x v="1"/>
    <x v="12"/>
    <x v="4"/>
    <n v="0"/>
    <x v="0"/>
    <x v="0"/>
  </r>
  <r>
    <x v="40"/>
    <x v="6"/>
    <s v="D7718001"/>
    <s v="D7718001"/>
    <n v="30102869"/>
    <s v="Recolocado"/>
    <n v="1"/>
    <n v="0"/>
    <n v="0"/>
    <n v="0"/>
    <x v="3"/>
    <x v="1"/>
    <n v="30"/>
    <x v="3"/>
    <x v="3"/>
    <x v="1"/>
    <n v="43913"/>
    <n v="1500"/>
    <x v="1"/>
    <n v="1464.24"/>
    <x v="1"/>
    <x v="2"/>
    <n v="43823"/>
    <n v="3.4228601419346007E-2"/>
    <x v="2"/>
    <s v="NULL"/>
    <x v="0"/>
    <n v="2079.9899999999998"/>
    <x v="2"/>
    <n v="0"/>
    <x v="0"/>
    <n v="0"/>
    <x v="0"/>
    <n v="13250"/>
    <x v="4"/>
    <n v="0.93659999999999999"/>
    <x v="4"/>
    <x v="0"/>
    <x v="0"/>
    <n v="0"/>
    <x v="0"/>
    <x v="0"/>
  </r>
  <r>
    <x v="40"/>
    <x v="6"/>
    <s v="D7719001"/>
    <s v="D7719001"/>
    <n v="30107933"/>
    <s v="Recolocado"/>
    <n v="0"/>
    <n v="0"/>
    <n v="0"/>
    <n v="0"/>
    <x v="3"/>
    <x v="1"/>
    <n v="57"/>
    <x v="8"/>
    <x v="3"/>
    <x v="1"/>
    <n v="30530"/>
    <n v="499"/>
    <x v="7"/>
    <n v="998.78"/>
    <x v="7"/>
    <x v="1"/>
    <n v="29139"/>
    <n v="1.7124815539311576E-2"/>
    <x v="7"/>
    <s v="NULL"/>
    <x v="0"/>
    <n v="1001.96"/>
    <x v="4"/>
    <n v="0"/>
    <x v="0"/>
    <n v="1001.96"/>
    <x v="2"/>
    <s v="NULL"/>
    <x v="1"/>
    <s v="NULL"/>
    <x v="1"/>
    <x v="0"/>
    <x v="0"/>
    <n v="0"/>
    <x v="0"/>
    <x v="0"/>
  </r>
  <r>
    <x v="40"/>
    <x v="6"/>
    <s v="D7720001"/>
    <s v="D7720001"/>
    <n v="30111241"/>
    <s v="Recolocado"/>
    <n v="0"/>
    <n v="0"/>
    <n v="0"/>
    <n v="0"/>
    <x v="3"/>
    <x v="1"/>
    <n v="56"/>
    <x v="8"/>
    <x v="3"/>
    <x v="1"/>
    <n v="31310"/>
    <n v="499"/>
    <x v="7"/>
    <n v="1138.58"/>
    <x v="6"/>
    <x v="8"/>
    <n v="30219"/>
    <n v="1.6512789966577318E-2"/>
    <x v="7"/>
    <s v="NULL"/>
    <x v="2"/>
    <n v="2443.94"/>
    <x v="2"/>
    <n v="430"/>
    <x v="3"/>
    <n v="2443.94"/>
    <x v="6"/>
    <n v="85.86"/>
    <x v="2"/>
    <n v="1"/>
    <x v="4"/>
    <x v="0"/>
    <x v="1"/>
    <n v="10"/>
    <x v="1"/>
    <x v="1"/>
  </r>
  <r>
    <x v="40"/>
    <x v="6"/>
    <s v="D7721001"/>
    <s v="D7721001"/>
    <n v="30107529"/>
    <s v="Recolocado"/>
    <n v="0"/>
    <n v="0"/>
    <n v="0"/>
    <n v="1"/>
    <x v="0"/>
    <x v="1"/>
    <n v="39"/>
    <x v="1"/>
    <x v="2"/>
    <x v="2"/>
    <n v="41534"/>
    <n v="1500"/>
    <x v="1"/>
    <n v="1387.72"/>
    <x v="2"/>
    <x v="11"/>
    <n v="41444"/>
    <n v="3.619341762378149E-2"/>
    <x v="2"/>
    <s v="NULL"/>
    <x v="0"/>
    <n v="8995.2999999999993"/>
    <x v="0"/>
    <n v="6"/>
    <x v="2"/>
    <n v="0"/>
    <x v="0"/>
    <n v="15860.4"/>
    <x v="4"/>
    <n v="0.56820000000000004"/>
    <x v="2"/>
    <x v="6"/>
    <x v="9"/>
    <n v="0"/>
    <x v="0"/>
    <x v="0"/>
  </r>
  <r>
    <x v="40"/>
    <x v="6"/>
    <s v="D7728001"/>
    <s v="D7728001"/>
    <n v="30110185"/>
    <s v="Recolocado"/>
    <n v="0"/>
    <n v="0"/>
    <n v="0"/>
    <n v="0"/>
    <x v="3"/>
    <x v="1"/>
    <n v="65"/>
    <x v="2"/>
    <x v="3"/>
    <x v="1"/>
    <n v="34886"/>
    <n v="999"/>
    <x v="6"/>
    <n v="998.95"/>
    <x v="7"/>
    <x v="1"/>
    <n v="33995"/>
    <n v="2.9386674510957493E-2"/>
    <x v="6"/>
    <s v="NULL"/>
    <x v="0"/>
    <n v="844.83"/>
    <x v="3"/>
    <n v="0"/>
    <x v="0"/>
    <n v="0"/>
    <x v="0"/>
    <n v="1700"/>
    <x v="5"/>
    <n v="0.87"/>
    <x v="8"/>
    <x v="7"/>
    <x v="6"/>
    <n v="0"/>
    <x v="0"/>
    <x v="0"/>
  </r>
  <r>
    <x v="40"/>
    <x v="6"/>
    <s v="D7743001"/>
    <s v="D7743001"/>
    <n v="30111124"/>
    <s v="Recolocado"/>
    <n v="0"/>
    <n v="0"/>
    <n v="0"/>
    <n v="0"/>
    <x v="3"/>
    <x v="1"/>
    <n v="27"/>
    <x v="3"/>
    <x v="3"/>
    <x v="2"/>
    <n v="30530"/>
    <n v="499"/>
    <x v="7"/>
    <n v="998.78"/>
    <x v="7"/>
    <x v="1"/>
    <n v="29139"/>
    <n v="1.7124815539311576E-2"/>
    <x v="7"/>
    <s v="NULL"/>
    <x v="0"/>
    <n v="2007.09"/>
    <x v="2"/>
    <n v="0"/>
    <x v="0"/>
    <n v="0"/>
    <x v="0"/>
    <s v="NULL"/>
    <x v="1"/>
    <s v="NULL"/>
    <x v="1"/>
    <x v="10"/>
    <x v="12"/>
    <n v="0"/>
    <x v="0"/>
    <x v="0"/>
  </r>
  <r>
    <x v="40"/>
    <x v="6"/>
    <s v="D7744001"/>
    <s v="D7744001"/>
    <n v="30113788"/>
    <s v="Recolocado"/>
    <n v="1"/>
    <n v="0"/>
    <n v="0"/>
    <n v="0"/>
    <x v="3"/>
    <x v="1"/>
    <n v="38"/>
    <x v="1"/>
    <x v="3"/>
    <x v="0"/>
    <n v="40535"/>
    <n v="1650"/>
    <x v="3"/>
    <n v="1354.12"/>
    <x v="2"/>
    <x v="3"/>
    <n v="40295"/>
    <n v="4.0948008437771438E-2"/>
    <x v="1"/>
    <s v="NULL"/>
    <x v="2"/>
    <n v="2000"/>
    <x v="4"/>
    <n v="2213"/>
    <x v="3"/>
    <n v="2000"/>
    <x v="2"/>
    <s v="NULL"/>
    <x v="1"/>
    <s v="NULL"/>
    <x v="1"/>
    <x v="0"/>
    <x v="1"/>
    <n v="12"/>
    <x v="1"/>
    <x v="1"/>
  </r>
  <r>
    <x v="40"/>
    <x v="6"/>
    <s v="D7750001"/>
    <s v="D7750001"/>
    <n v="30109570"/>
    <s v="Recolocado"/>
    <n v="0"/>
    <n v="0"/>
    <n v="0"/>
    <n v="0"/>
    <x v="3"/>
    <x v="1"/>
    <n v="28"/>
    <x v="3"/>
    <x v="3"/>
    <x v="2"/>
    <n v="34685"/>
    <n v="1200"/>
    <x v="1"/>
    <n v="993.01"/>
    <x v="7"/>
    <x v="1"/>
    <n v="33995"/>
    <n v="3.5299308721870863E-2"/>
    <x v="2"/>
    <s v="NULL"/>
    <x v="2"/>
    <n v="30585.17"/>
    <x v="0"/>
    <n v="420"/>
    <x v="3"/>
    <n v="1834.49"/>
    <x v="2"/>
    <n v="1988.8"/>
    <x v="5"/>
    <n v="1"/>
    <x v="4"/>
    <x v="0"/>
    <x v="1"/>
    <n v="3"/>
    <x v="1"/>
    <x v="1"/>
  </r>
  <r>
    <x v="40"/>
    <x v="6"/>
    <s v="D7751001"/>
    <s v="D7751001"/>
    <n v="30109906"/>
    <s v="Recolocado"/>
    <n v="1"/>
    <n v="0"/>
    <n v="0"/>
    <n v="0"/>
    <x v="3"/>
    <x v="1"/>
    <n v="29"/>
    <x v="3"/>
    <x v="3"/>
    <x v="2"/>
    <n v="34786"/>
    <n v="1099"/>
    <x v="1"/>
    <n v="995.91"/>
    <x v="7"/>
    <x v="1"/>
    <n v="33995"/>
    <n v="3.2328283571113399E-2"/>
    <x v="2"/>
    <s v="NULL"/>
    <x v="2"/>
    <n v="1732.15"/>
    <x v="4"/>
    <n v="871"/>
    <x v="3"/>
    <n v="1503.3"/>
    <x v="2"/>
    <n v="2274"/>
    <x v="0"/>
    <n v="0.39410000000000001"/>
    <x v="11"/>
    <x v="0"/>
    <x v="1"/>
    <n v="5"/>
    <x v="1"/>
    <x v="1"/>
  </r>
  <r>
    <x v="40"/>
    <x v="6"/>
    <s v="D7753001"/>
    <s v="D7753001"/>
    <n v="30111447"/>
    <s v="Recolocado"/>
    <n v="0"/>
    <n v="0"/>
    <n v="0"/>
    <n v="0"/>
    <x v="3"/>
    <x v="1"/>
    <n v="25"/>
    <x v="4"/>
    <x v="3"/>
    <x v="2"/>
    <n v="30530"/>
    <n v="499"/>
    <x v="7"/>
    <n v="998.78"/>
    <x v="7"/>
    <x v="1"/>
    <n v="29139"/>
    <n v="1.712481553931157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0"/>
    <x v="6"/>
    <s v="D7754001"/>
    <s v="D7754001"/>
    <n v="30111643"/>
    <s v="Recolocado"/>
    <n v="1"/>
    <n v="0"/>
    <n v="0"/>
    <n v="0"/>
    <x v="3"/>
    <x v="1"/>
    <n v="30"/>
    <x v="3"/>
    <x v="3"/>
    <x v="0"/>
    <n v="30530"/>
    <n v="499"/>
    <x v="7"/>
    <n v="998.78"/>
    <x v="7"/>
    <x v="1"/>
    <n v="29139"/>
    <n v="1.712481553931157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C7622002"/>
    <s v="C7622002"/>
    <n v="30122970"/>
    <s v="Recolocado"/>
    <n v="0"/>
    <n v="0"/>
    <n v="0"/>
    <n v="0"/>
    <x v="3"/>
    <x v="1"/>
    <n v="27"/>
    <x v="3"/>
    <x v="5"/>
    <x v="2"/>
    <n v="49974"/>
    <n v="2000"/>
    <x v="3"/>
    <n v="1665.74"/>
    <x v="4"/>
    <x v="2"/>
    <n v="50084"/>
    <n v="3.9932912706652821E-2"/>
    <x v="2"/>
    <s v="NULL"/>
    <x v="0"/>
    <n v="3208.35"/>
    <x v="5"/>
    <n v="0"/>
    <x v="0"/>
    <n v="0"/>
    <x v="0"/>
    <s v="NULL"/>
    <x v="1"/>
    <s v="NULL"/>
    <x v="1"/>
    <x v="11"/>
    <x v="3"/>
    <n v="0"/>
    <x v="0"/>
    <x v="0"/>
  </r>
  <r>
    <x v="41"/>
    <x v="6"/>
    <s v="C8488002"/>
    <s v="C8488002"/>
    <n v="30102883"/>
    <s v="Recolocado"/>
    <n v="0"/>
    <n v="0"/>
    <n v="0"/>
    <n v="0"/>
    <x v="3"/>
    <x v="1"/>
    <n v="31"/>
    <x v="6"/>
    <x v="5"/>
    <x v="2"/>
    <n v="29445"/>
    <n v="1500"/>
    <x v="1"/>
    <n v="1070.76"/>
    <x v="5"/>
    <x v="5"/>
    <n v="29355"/>
    <n v="5.1098620337250891E-2"/>
    <x v="3"/>
    <s v="NULL"/>
    <x v="0"/>
    <n v="25530.81"/>
    <x v="0"/>
    <n v="64"/>
    <x v="7"/>
    <n v="0"/>
    <x v="0"/>
    <s v="NULL"/>
    <x v="1"/>
    <s v="NULL"/>
    <x v="1"/>
    <x v="0"/>
    <x v="9"/>
    <n v="0"/>
    <x v="0"/>
    <x v="0"/>
  </r>
  <r>
    <x v="41"/>
    <x v="6"/>
    <s v="C8955002"/>
    <s v="C8955002"/>
    <n v="30125729"/>
    <s v="Recolocado"/>
    <n v="0"/>
    <n v="0"/>
    <n v="0"/>
    <n v="0"/>
    <x v="3"/>
    <x v="1"/>
    <n v="23"/>
    <x v="4"/>
    <x v="5"/>
    <x v="2"/>
    <n v="34786"/>
    <n v="1099"/>
    <x v="1"/>
    <n v="995.67"/>
    <x v="7"/>
    <x v="1"/>
    <n v="33995"/>
    <n v="3.2328283571113399E-2"/>
    <x v="2"/>
    <s v="NULL"/>
    <x v="0"/>
    <n v="27117.94"/>
    <x v="0"/>
    <n v="1001"/>
    <x v="3"/>
    <n v="2107.94"/>
    <x v="6"/>
    <s v="NULL"/>
    <x v="1"/>
    <s v="NULL"/>
    <x v="1"/>
    <x v="0"/>
    <x v="1"/>
    <n v="0"/>
    <x v="1"/>
    <x v="0"/>
  </r>
  <r>
    <x v="41"/>
    <x v="6"/>
    <s v="D0498002"/>
    <s v="D0498002"/>
    <n v="30117525"/>
    <s v="Recolocado"/>
    <n v="0"/>
    <n v="0"/>
    <n v="0"/>
    <n v="0"/>
    <x v="3"/>
    <x v="1"/>
    <n v="38"/>
    <x v="1"/>
    <x v="3"/>
    <x v="0"/>
    <n v="39530"/>
    <n v="1500"/>
    <x v="1"/>
    <n v="1318.91"/>
    <x v="2"/>
    <x v="5"/>
    <n v="39140"/>
    <n v="3.8323965252938172E-2"/>
    <x v="2"/>
    <s v="NULL"/>
    <x v="0"/>
    <n v="42117.75"/>
    <x v="0"/>
    <n v="0"/>
    <x v="0"/>
    <n v="0"/>
    <x v="0"/>
    <s v="NULL"/>
    <x v="1"/>
    <s v="NULL"/>
    <x v="1"/>
    <x v="12"/>
    <x v="4"/>
    <n v="0"/>
    <x v="6"/>
    <x v="0"/>
  </r>
  <r>
    <x v="41"/>
    <x v="6"/>
    <s v="D0619002"/>
    <s v="D0619002"/>
    <n v="30111658"/>
    <s v="Recolocado"/>
    <n v="0"/>
    <n v="0"/>
    <n v="0"/>
    <n v="0"/>
    <x v="3"/>
    <x v="1"/>
    <n v="52"/>
    <x v="5"/>
    <x v="5"/>
    <x v="1"/>
    <n v="42401"/>
    <n v="1500"/>
    <x v="1"/>
    <n v="1415.57"/>
    <x v="1"/>
    <x v="7"/>
    <n v="42311"/>
    <n v="3.5451773770414315E-2"/>
    <x v="2"/>
    <s v="NULL"/>
    <x v="0"/>
    <n v="55697"/>
    <x v="0"/>
    <n v="60"/>
    <x v="5"/>
    <n v="0"/>
    <x v="0"/>
    <s v="NULL"/>
    <x v="1"/>
    <s v="NULL"/>
    <x v="1"/>
    <x v="0"/>
    <x v="11"/>
    <n v="0"/>
    <x v="2"/>
    <x v="0"/>
  </r>
  <r>
    <x v="41"/>
    <x v="6"/>
    <s v="D1568002"/>
    <s v="D1568002"/>
    <n v="30119596"/>
    <s v="Recolocado"/>
    <n v="0"/>
    <n v="0"/>
    <n v="0"/>
    <n v="0"/>
    <x v="3"/>
    <x v="1"/>
    <n v="42"/>
    <x v="7"/>
    <x v="3"/>
    <x v="0"/>
    <n v="29022"/>
    <n v="1650"/>
    <x v="3"/>
    <n v="1165.02"/>
    <x v="6"/>
    <x v="3"/>
    <n v="28782"/>
    <n v="5.7327496351886595E-2"/>
    <x v="3"/>
    <s v="NULL"/>
    <x v="0"/>
    <n v="38281.800000000003"/>
    <x v="0"/>
    <n v="2252"/>
    <x v="3"/>
    <n v="3222.87"/>
    <x v="3"/>
    <s v="NULL"/>
    <x v="1"/>
    <s v="NULL"/>
    <x v="1"/>
    <x v="0"/>
    <x v="1"/>
    <n v="0"/>
    <x v="1"/>
    <x v="0"/>
  </r>
  <r>
    <x v="41"/>
    <x v="6"/>
    <s v="D1694002"/>
    <s v="D1694002"/>
    <n v="30123483"/>
    <s v="Recolocado"/>
    <n v="0"/>
    <n v="0"/>
    <n v="0"/>
    <n v="0"/>
    <x v="3"/>
    <x v="1"/>
    <n v="30"/>
    <x v="3"/>
    <x v="3"/>
    <x v="2"/>
    <n v="39743"/>
    <n v="999"/>
    <x v="6"/>
    <n v="998.54"/>
    <x v="7"/>
    <x v="1"/>
    <n v="38852"/>
    <n v="2.5712962009677751E-2"/>
    <x v="6"/>
    <s v="NULL"/>
    <x v="2"/>
    <n v="49106.95"/>
    <x v="0"/>
    <n v="1034"/>
    <x v="3"/>
    <n v="511.71"/>
    <x v="5"/>
    <n v="750"/>
    <x v="3"/>
    <n v="0"/>
    <x v="0"/>
    <x v="7"/>
    <x v="1"/>
    <n v="3"/>
    <x v="1"/>
    <x v="7"/>
  </r>
  <r>
    <x v="41"/>
    <x v="6"/>
    <s v="D5759002"/>
    <s v="D5759002"/>
    <n v="30118789"/>
    <s v="Recolocado"/>
    <n v="0"/>
    <n v="0"/>
    <n v="0"/>
    <n v="0"/>
    <x v="3"/>
    <x v="1"/>
    <n v="39"/>
    <x v="1"/>
    <x v="3"/>
    <x v="2"/>
    <n v="34886"/>
    <n v="999"/>
    <x v="6"/>
    <n v="998.54"/>
    <x v="7"/>
    <x v="1"/>
    <n v="33995"/>
    <n v="2.9386674510957493E-2"/>
    <x v="6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7293002"/>
    <s v="D7293002"/>
    <n v="30112021"/>
    <s v="Recolocado"/>
    <n v="0"/>
    <n v="0"/>
    <n v="0"/>
    <n v="0"/>
    <x v="3"/>
    <x v="1"/>
    <n v="30"/>
    <x v="3"/>
    <x v="5"/>
    <x v="0"/>
    <n v="48722"/>
    <n v="1800"/>
    <x v="3"/>
    <n v="1625.6"/>
    <x v="4"/>
    <x v="4"/>
    <n v="48932"/>
    <n v="3.6785743480748798E-2"/>
    <x v="2"/>
    <s v="NULL"/>
    <x v="6"/>
    <n v="3607.83"/>
    <x v="5"/>
    <n v="55"/>
    <x v="5"/>
    <n v="0"/>
    <x v="0"/>
    <n v="282.51"/>
    <x v="2"/>
    <n v="1"/>
    <x v="4"/>
    <x v="12"/>
    <x v="1"/>
    <n v="0"/>
    <x v="1"/>
    <x v="0"/>
  </r>
  <r>
    <x v="41"/>
    <x v="6"/>
    <s v="D7703001"/>
    <s v="D7703001"/>
    <n v="30106636"/>
    <s v="Recolocado"/>
    <n v="1"/>
    <n v="0"/>
    <n v="0"/>
    <n v="0"/>
    <x v="3"/>
    <x v="1"/>
    <n v="27"/>
    <x v="3"/>
    <x v="3"/>
    <x v="2"/>
    <n v="30821"/>
    <n v="1500"/>
    <x v="1"/>
    <n v="1114.94"/>
    <x v="6"/>
    <x v="12"/>
    <n v="30431"/>
    <n v="4.9291840557326411E-2"/>
    <x v="1"/>
    <s v="NULL"/>
    <x v="2"/>
    <n v="2236.31"/>
    <x v="2"/>
    <n v="563"/>
    <x v="3"/>
    <n v="2236.31"/>
    <x v="6"/>
    <n v="1687.56"/>
    <x v="5"/>
    <n v="1"/>
    <x v="4"/>
    <x v="0"/>
    <x v="1"/>
    <n v="10"/>
    <x v="1"/>
    <x v="1"/>
  </r>
  <r>
    <x v="41"/>
    <x v="6"/>
    <s v="D7755001"/>
    <s v="D7755001"/>
    <n v="30111563"/>
    <s v="Recolocado"/>
    <n v="0"/>
    <n v="0"/>
    <n v="0"/>
    <n v="0"/>
    <x v="3"/>
    <x v="1"/>
    <n v="39"/>
    <x v="1"/>
    <x v="3"/>
    <x v="0"/>
    <n v="49172"/>
    <n v="1650"/>
    <x v="3"/>
    <n v="1633.07"/>
    <x v="4"/>
    <x v="4"/>
    <n v="48932"/>
    <n v="3.3720264857353063E-2"/>
    <x v="2"/>
    <s v="NULL"/>
    <x v="2"/>
    <n v="1079.76"/>
    <x v="4"/>
    <n v="2168"/>
    <x v="3"/>
    <n v="1079.76"/>
    <x v="2"/>
    <s v="NULL"/>
    <x v="1"/>
    <s v="NULL"/>
    <x v="1"/>
    <x v="0"/>
    <x v="1"/>
    <n v="12"/>
    <x v="1"/>
    <x v="1"/>
  </r>
  <r>
    <x v="41"/>
    <x v="6"/>
    <s v="D7756001"/>
    <s v="D7756001"/>
    <n v="30105798"/>
    <s v="Recolocado"/>
    <n v="1"/>
    <n v="0"/>
    <n v="0"/>
    <n v="0"/>
    <x v="3"/>
    <x v="1"/>
    <n v="37"/>
    <x v="1"/>
    <x v="3"/>
    <x v="1"/>
    <n v="46442"/>
    <n v="1500"/>
    <x v="1"/>
    <n v="1551.45"/>
    <x v="4"/>
    <x v="3"/>
    <n v="46052"/>
    <n v="3.2571875271432293E-2"/>
    <x v="2"/>
    <s v="NULL"/>
    <x v="2"/>
    <n v="1327.69"/>
    <x v="4"/>
    <n v="1493"/>
    <x v="3"/>
    <n v="1327.69"/>
    <x v="2"/>
    <s v="NULL"/>
    <x v="1"/>
    <s v="NULL"/>
    <x v="1"/>
    <x v="0"/>
    <x v="1"/>
    <n v="12"/>
    <x v="1"/>
    <x v="1"/>
  </r>
  <r>
    <x v="41"/>
    <x v="6"/>
    <s v="D7757001"/>
    <s v="D7757001"/>
    <n v="30111069"/>
    <s v="Recolocado"/>
    <n v="0"/>
    <n v="0"/>
    <n v="0"/>
    <n v="0"/>
    <x v="3"/>
    <x v="1"/>
    <n v="41"/>
    <x v="7"/>
    <x v="3"/>
    <x v="0"/>
    <n v="40685"/>
    <n v="1500"/>
    <x v="1"/>
    <n v="1356.6"/>
    <x v="2"/>
    <x v="3"/>
    <n v="40295"/>
    <n v="3.7225462216155851E-2"/>
    <x v="2"/>
    <s v="NULL"/>
    <x v="2"/>
    <n v="1086.31"/>
    <x v="4"/>
    <n v="974"/>
    <x v="3"/>
    <n v="1086.31"/>
    <x v="2"/>
    <s v="NULL"/>
    <x v="1"/>
    <s v="NULL"/>
    <x v="1"/>
    <x v="0"/>
    <x v="1"/>
    <n v="12"/>
    <x v="1"/>
    <x v="1"/>
  </r>
  <r>
    <x v="41"/>
    <x v="6"/>
    <s v="D7758001"/>
    <s v="D7758001"/>
    <n v="30111228"/>
    <s v="Recolocado"/>
    <n v="0"/>
    <n v="0"/>
    <n v="0"/>
    <n v="0"/>
    <x v="3"/>
    <x v="1"/>
    <n v="41"/>
    <x v="7"/>
    <x v="3"/>
    <x v="1"/>
    <n v="40685"/>
    <n v="1500"/>
    <x v="1"/>
    <n v="1357.44"/>
    <x v="2"/>
    <x v="3"/>
    <n v="40295"/>
    <n v="3.7225462216155851E-2"/>
    <x v="2"/>
    <s v="NULL"/>
    <x v="2"/>
    <n v="604.26"/>
    <x v="3"/>
    <n v="1567"/>
    <x v="3"/>
    <n v="604.26"/>
    <x v="5"/>
    <s v="NULL"/>
    <x v="1"/>
    <s v="NULL"/>
    <x v="1"/>
    <x v="0"/>
    <x v="1"/>
    <n v="12"/>
    <x v="1"/>
    <x v="1"/>
  </r>
  <r>
    <x v="41"/>
    <x v="6"/>
    <s v="D7759001"/>
    <s v="D7759001"/>
    <n v="30113145"/>
    <s v="Recolocado"/>
    <n v="0"/>
    <n v="0"/>
    <n v="0"/>
    <n v="0"/>
    <x v="3"/>
    <x v="1"/>
    <n v="21"/>
    <x v="4"/>
    <x v="3"/>
    <x v="2"/>
    <n v="30530"/>
    <n v="499"/>
    <x v="7"/>
    <n v="998.78"/>
    <x v="7"/>
    <x v="1"/>
    <n v="29139"/>
    <n v="1.7124815539311576E-2"/>
    <x v="7"/>
    <s v="NULL"/>
    <x v="0"/>
    <n v="2018.1"/>
    <x v="2"/>
    <n v="0"/>
    <x v="0"/>
    <n v="0"/>
    <x v="0"/>
    <s v="NULL"/>
    <x v="1"/>
    <s v="NULL"/>
    <x v="1"/>
    <x v="6"/>
    <x v="9"/>
    <n v="0"/>
    <x v="0"/>
    <x v="0"/>
  </r>
  <r>
    <x v="41"/>
    <x v="6"/>
    <s v="D7760001"/>
    <s v="D7760001"/>
    <n v="30111908"/>
    <s v="Recolocado"/>
    <n v="0"/>
    <n v="0"/>
    <n v="0"/>
    <n v="0"/>
    <x v="3"/>
    <x v="1"/>
    <n v="51"/>
    <x v="5"/>
    <x v="5"/>
    <x v="0"/>
    <n v="43262"/>
    <n v="1500"/>
    <x v="1"/>
    <n v="1444.32"/>
    <x v="1"/>
    <x v="7"/>
    <n v="43172"/>
    <n v="3.4744741962383023E-2"/>
    <x v="2"/>
    <s v="NULL"/>
    <x v="0"/>
    <n v="8614.6299999999992"/>
    <x v="0"/>
    <n v="0"/>
    <x v="0"/>
    <n v="0"/>
    <x v="0"/>
    <n v="8145.37"/>
    <x v="4"/>
    <n v="0.98199999999999998"/>
    <x v="4"/>
    <x v="0"/>
    <x v="0"/>
    <n v="0"/>
    <x v="0"/>
    <x v="0"/>
  </r>
  <r>
    <x v="41"/>
    <x v="6"/>
    <s v="D7761001"/>
    <s v="D7761001"/>
    <n v="30115065"/>
    <s v="Recolocado"/>
    <n v="0"/>
    <n v="0"/>
    <n v="0"/>
    <n v="0"/>
    <x v="3"/>
    <x v="1"/>
    <n v="31"/>
    <x v="6"/>
    <x v="5"/>
    <x v="0"/>
    <n v="27972"/>
    <n v="1500"/>
    <x v="1"/>
    <n v="262.32"/>
    <x v="7"/>
    <x v="6"/>
    <n v="27882"/>
    <n v="5.3798149343662581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7762001"/>
    <s v="D7762001"/>
    <n v="30116539"/>
    <s v="Recolocado"/>
    <n v="1"/>
    <n v="0"/>
    <n v="0"/>
    <n v="0"/>
    <x v="3"/>
    <x v="1"/>
    <n v="51"/>
    <x v="5"/>
    <x v="3"/>
    <x v="1"/>
    <n v="37565"/>
    <n v="1800"/>
    <x v="3"/>
    <n v="1254.9000000000001"/>
    <x v="3"/>
    <x v="7"/>
    <n v="37775"/>
    <n v="4.7650562541363337E-2"/>
    <x v="1"/>
    <s v="NULL"/>
    <x v="2"/>
    <n v="4435.84"/>
    <x v="7"/>
    <n v="836"/>
    <x v="3"/>
    <n v="4435.84"/>
    <x v="7"/>
    <s v="NULL"/>
    <x v="1"/>
    <s v="NULL"/>
    <x v="1"/>
    <x v="0"/>
    <x v="1"/>
    <n v="12"/>
    <x v="1"/>
    <x v="1"/>
  </r>
  <r>
    <x v="41"/>
    <x v="6"/>
    <s v="D7763001"/>
    <s v="D7763001"/>
    <n v="30110470"/>
    <s v="Recolocado"/>
    <n v="0"/>
    <n v="0"/>
    <n v="0"/>
    <n v="0"/>
    <x v="3"/>
    <x v="1"/>
    <n v="30"/>
    <x v="3"/>
    <x v="3"/>
    <x v="0"/>
    <n v="34779"/>
    <n v="1650"/>
    <x v="3"/>
    <n v="1263.94"/>
    <x v="3"/>
    <x v="3"/>
    <n v="34539"/>
    <n v="4.7772083731434031E-2"/>
    <x v="1"/>
    <s v="NULL"/>
    <x v="6"/>
    <n v="727.52"/>
    <x v="3"/>
    <n v="118"/>
    <x v="6"/>
    <n v="0"/>
    <x v="0"/>
    <n v="800"/>
    <x v="3"/>
    <n v="1"/>
    <x v="4"/>
    <x v="0"/>
    <x v="4"/>
    <n v="0"/>
    <x v="3"/>
    <x v="0"/>
  </r>
  <r>
    <x v="41"/>
    <x v="6"/>
    <s v="D7784002"/>
    <s v="D7784002"/>
    <n v="30120675"/>
    <s v="Recolocado"/>
    <n v="0"/>
    <n v="0"/>
    <n v="0"/>
    <n v="0"/>
    <x v="3"/>
    <x v="1"/>
    <n v="50"/>
    <x v="0"/>
    <x v="3"/>
    <x v="1"/>
    <n v="46442"/>
    <n v="1500"/>
    <x v="1"/>
    <n v="1548.01"/>
    <x v="4"/>
    <x v="3"/>
    <n v="46052"/>
    <n v="3.2571875271432293E-2"/>
    <x v="2"/>
    <s v="NULL"/>
    <x v="4"/>
    <n v="26528.85"/>
    <x v="0"/>
    <n v="46"/>
    <x v="5"/>
    <n v="0"/>
    <x v="0"/>
    <n v="7663.11"/>
    <x v="4"/>
    <n v="0.76910000000000001"/>
    <x v="7"/>
    <x v="0"/>
    <x v="8"/>
    <n v="0"/>
    <x v="9"/>
    <x v="0"/>
  </r>
  <r>
    <x v="41"/>
    <x v="6"/>
    <s v="D7824001"/>
    <s v="D7824001"/>
    <n v="30116621"/>
    <s v="Recolocado"/>
    <n v="1"/>
    <n v="0"/>
    <n v="0"/>
    <n v="0"/>
    <x v="3"/>
    <x v="1"/>
    <n v="35"/>
    <x v="6"/>
    <x v="3"/>
    <x v="0"/>
    <n v="49022"/>
    <n v="1500"/>
    <x v="1"/>
    <n v="1637.63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7858001"/>
    <s v="D7858001"/>
    <n v="30112207"/>
    <s v="Recolocado"/>
    <n v="1"/>
    <n v="0"/>
    <n v="0"/>
    <n v="0"/>
    <x v="3"/>
    <x v="1"/>
    <n v="27"/>
    <x v="3"/>
    <x v="3"/>
    <x v="0"/>
    <n v="30530"/>
    <n v="499"/>
    <x v="7"/>
    <n v="998.54"/>
    <x v="7"/>
    <x v="1"/>
    <n v="29139"/>
    <n v="1.712481553931157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7859001"/>
    <s v="D7859001"/>
    <n v="30116526"/>
    <s v="Recolocado"/>
    <n v="0"/>
    <n v="0"/>
    <n v="0"/>
    <n v="0"/>
    <x v="3"/>
    <x v="1"/>
    <n v="32"/>
    <x v="6"/>
    <x v="3"/>
    <x v="1"/>
    <n v="43412"/>
    <n v="1650"/>
    <x v="3"/>
    <n v="1439.48"/>
    <x v="1"/>
    <x v="1"/>
    <n v="43172"/>
    <n v="3.8219216158621332E-2"/>
    <x v="2"/>
    <s v="NULL"/>
    <x v="2"/>
    <n v="1975.24"/>
    <x v="4"/>
    <n v="391"/>
    <x v="3"/>
    <n v="1975.24"/>
    <x v="2"/>
    <n v="1975.24"/>
    <x v="5"/>
    <n v="1"/>
    <x v="4"/>
    <x v="0"/>
    <x v="1"/>
    <n v="12"/>
    <x v="1"/>
    <x v="1"/>
  </r>
  <r>
    <x v="41"/>
    <x v="6"/>
    <s v="D7860001"/>
    <s v="D7860001"/>
    <n v="30116711"/>
    <s v="Recolocado"/>
    <n v="0"/>
    <n v="0"/>
    <n v="0"/>
    <n v="0"/>
    <x v="3"/>
    <x v="1"/>
    <n v="65"/>
    <x v="2"/>
    <x v="3"/>
    <x v="1"/>
    <n v="40685"/>
    <n v="1500"/>
    <x v="1"/>
    <n v="1353.24"/>
    <x v="2"/>
    <x v="3"/>
    <n v="40295"/>
    <n v="3.7225462216155851E-2"/>
    <x v="2"/>
    <s v="NULL"/>
    <x v="0"/>
    <n v="6659.51"/>
    <x v="0"/>
    <n v="0"/>
    <x v="0"/>
    <n v="0"/>
    <x v="0"/>
    <n v="600"/>
    <x v="3"/>
    <n v="0"/>
    <x v="0"/>
    <x v="0"/>
    <x v="0"/>
    <n v="0"/>
    <x v="0"/>
    <x v="0"/>
  </r>
  <r>
    <x v="41"/>
    <x v="6"/>
    <s v="D7863001"/>
    <s v="D7863001"/>
    <n v="30109462"/>
    <s v="Recolocado"/>
    <n v="1"/>
    <n v="0"/>
    <n v="0"/>
    <n v="0"/>
    <x v="3"/>
    <x v="1"/>
    <n v="40"/>
    <x v="1"/>
    <x v="3"/>
    <x v="0"/>
    <n v="30530"/>
    <n v="499"/>
    <x v="7"/>
    <n v="998.78"/>
    <x v="7"/>
    <x v="1"/>
    <n v="29139"/>
    <n v="1.7124815539311576E-2"/>
    <x v="7"/>
    <s v="NULL"/>
    <x v="2"/>
    <n v="1204.43"/>
    <x v="4"/>
    <n v="4345"/>
    <x v="3"/>
    <n v="1204.43"/>
    <x v="2"/>
    <n v="900"/>
    <x v="3"/>
    <n v="0.96089999999999998"/>
    <x v="4"/>
    <x v="6"/>
    <x v="4"/>
    <n v="3"/>
    <x v="10"/>
    <x v="8"/>
  </r>
  <r>
    <x v="41"/>
    <x v="6"/>
    <s v="D7864001"/>
    <s v="D7864001"/>
    <n v="30115463"/>
    <s v="Recolocado"/>
    <n v="0"/>
    <n v="0"/>
    <n v="0"/>
    <n v="0"/>
    <x v="3"/>
    <x v="1"/>
    <n v="40"/>
    <x v="1"/>
    <x v="3"/>
    <x v="1"/>
    <n v="31310"/>
    <n v="499"/>
    <x v="7"/>
    <n v="1119.47"/>
    <x v="6"/>
    <x v="8"/>
    <n v="30219"/>
    <n v="1.651278996657731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7865001"/>
    <s v="D7865001"/>
    <n v="30113242"/>
    <s v="Recolocado"/>
    <n v="0"/>
    <n v="0"/>
    <n v="0"/>
    <n v="0"/>
    <x v="3"/>
    <x v="1"/>
    <n v="34"/>
    <x v="6"/>
    <x v="5"/>
    <x v="0"/>
    <n v="43413"/>
    <n v="2000"/>
    <x v="3"/>
    <n v="336.41"/>
    <x v="7"/>
    <x v="2"/>
    <n v="43823"/>
    <n v="4.5638135225794671E-2"/>
    <x v="1"/>
    <s v="NULL"/>
    <x v="2"/>
    <n v="4145.45"/>
    <x v="7"/>
    <n v="1379"/>
    <x v="3"/>
    <n v="4145.45"/>
    <x v="7"/>
    <s v="NULL"/>
    <x v="1"/>
    <s v="NULL"/>
    <x v="1"/>
    <x v="0"/>
    <x v="1"/>
    <n v="12"/>
    <x v="1"/>
    <x v="1"/>
  </r>
  <r>
    <x v="41"/>
    <x v="6"/>
    <s v="D7866001"/>
    <s v="D7866001"/>
    <n v="30113992"/>
    <s v="Recolocado"/>
    <n v="1"/>
    <n v="0"/>
    <n v="0"/>
    <n v="0"/>
    <x v="3"/>
    <x v="1"/>
    <n v="34"/>
    <x v="6"/>
    <x v="3"/>
    <x v="2"/>
    <n v="30530"/>
    <n v="499"/>
    <x v="7"/>
    <n v="998.54"/>
    <x v="7"/>
    <x v="1"/>
    <n v="29139"/>
    <n v="1.7124815539311576E-2"/>
    <x v="7"/>
    <s v="NULL"/>
    <x v="2"/>
    <n v="2500.9299999999998"/>
    <x v="2"/>
    <n v="726"/>
    <x v="3"/>
    <n v="2500.9299999999998"/>
    <x v="6"/>
    <s v="NULL"/>
    <x v="1"/>
    <s v="NULL"/>
    <x v="1"/>
    <x v="0"/>
    <x v="1"/>
    <n v="12"/>
    <x v="1"/>
    <x v="1"/>
  </r>
  <r>
    <x v="41"/>
    <x v="6"/>
    <s v="D7867001"/>
    <s v="D7867001"/>
    <n v="30117050"/>
    <s v="Recolocado"/>
    <n v="0"/>
    <n v="0"/>
    <n v="0"/>
    <n v="0"/>
    <x v="3"/>
    <x v="1"/>
    <n v="37"/>
    <x v="1"/>
    <x v="3"/>
    <x v="1"/>
    <n v="49322"/>
    <n v="1500"/>
    <x v="1"/>
    <n v="1645.62"/>
    <x v="4"/>
    <x v="4"/>
    <n v="48932"/>
    <n v="3.0654786233957329E-2"/>
    <x v="2"/>
    <s v="NULL"/>
    <x v="0"/>
    <n v="6982.46"/>
    <x v="0"/>
    <n v="0"/>
    <x v="0"/>
    <n v="0"/>
    <x v="0"/>
    <n v="2800"/>
    <x v="0"/>
    <n v="0.97870000000000001"/>
    <x v="4"/>
    <x v="0"/>
    <x v="0"/>
    <n v="0"/>
    <x v="0"/>
    <x v="0"/>
  </r>
  <r>
    <x v="41"/>
    <x v="6"/>
    <s v="D7868001"/>
    <s v="D7868001"/>
    <n v="30117571"/>
    <s v="Recolocado"/>
    <n v="0"/>
    <n v="0"/>
    <n v="0"/>
    <n v="0"/>
    <x v="3"/>
    <x v="1"/>
    <n v="32"/>
    <x v="6"/>
    <x v="3"/>
    <x v="0"/>
    <n v="40535"/>
    <n v="1650"/>
    <x v="3"/>
    <n v="1353.28"/>
    <x v="2"/>
    <x v="3"/>
    <n v="40295"/>
    <n v="4.0948008437771438E-2"/>
    <x v="1"/>
    <s v="NULL"/>
    <x v="2"/>
    <n v="784.18"/>
    <x v="3"/>
    <n v="2707"/>
    <x v="3"/>
    <n v="784.18"/>
    <x v="5"/>
    <s v="NULL"/>
    <x v="1"/>
    <s v="NULL"/>
    <x v="1"/>
    <x v="0"/>
    <x v="1"/>
    <n v="12"/>
    <x v="1"/>
    <x v="1"/>
  </r>
  <r>
    <x v="41"/>
    <x v="6"/>
    <s v="D7883001"/>
    <s v="D7883001"/>
    <n v="30115944"/>
    <s v="Recolocado"/>
    <n v="0"/>
    <n v="0"/>
    <n v="0"/>
    <n v="0"/>
    <x v="3"/>
    <x v="1"/>
    <n v="24"/>
    <x v="4"/>
    <x v="3"/>
    <x v="0"/>
    <n v="49322"/>
    <n v="1500"/>
    <x v="1"/>
    <n v="1639.51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7906001"/>
    <s v="D7906001"/>
    <n v="30118727"/>
    <s v="Recolocado"/>
    <n v="0"/>
    <n v="0"/>
    <n v="0"/>
    <n v="0"/>
    <x v="3"/>
    <x v="1"/>
    <n v="46"/>
    <x v="0"/>
    <x v="5"/>
    <x v="2"/>
    <n v="34886"/>
    <n v="999"/>
    <x v="6"/>
    <n v="998.54"/>
    <x v="7"/>
    <x v="1"/>
    <n v="33995"/>
    <n v="2.938667451095749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7907001"/>
    <s v="D7907001"/>
    <n v="30119770"/>
    <s v="Recolocado"/>
    <n v="0"/>
    <n v="0"/>
    <n v="0"/>
    <n v="0"/>
    <x v="3"/>
    <x v="1"/>
    <n v="30"/>
    <x v="3"/>
    <x v="3"/>
    <x v="0"/>
    <n v="49322"/>
    <n v="1500"/>
    <x v="1"/>
    <n v="1642.56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7908001"/>
    <s v="D7908001"/>
    <n v="30115785"/>
    <s v="Recolocado"/>
    <n v="0"/>
    <n v="0"/>
    <n v="0"/>
    <n v="0"/>
    <x v="3"/>
    <x v="1"/>
    <n v="34"/>
    <x v="6"/>
    <x v="3"/>
    <x v="2"/>
    <n v="34886"/>
    <n v="999"/>
    <x v="6"/>
    <n v="998.54"/>
    <x v="7"/>
    <x v="1"/>
    <n v="33995"/>
    <n v="2.9386674510957493E-2"/>
    <x v="6"/>
    <s v="NULL"/>
    <x v="0"/>
    <n v="10105.44"/>
    <x v="0"/>
    <n v="0"/>
    <x v="0"/>
    <n v="0"/>
    <x v="0"/>
    <s v="NULL"/>
    <x v="1"/>
    <s v="NULL"/>
    <x v="1"/>
    <x v="8"/>
    <x v="10"/>
    <n v="0"/>
    <x v="0"/>
    <x v="0"/>
  </r>
  <r>
    <x v="41"/>
    <x v="6"/>
    <s v="D7909001"/>
    <s v="D7909001"/>
    <n v="30120173"/>
    <s v="Recolocado"/>
    <n v="0"/>
    <n v="0"/>
    <n v="0"/>
    <n v="0"/>
    <x v="3"/>
    <x v="1"/>
    <n v="30"/>
    <x v="3"/>
    <x v="5"/>
    <x v="0"/>
    <n v="30530"/>
    <n v="499"/>
    <x v="7"/>
    <n v="998.54"/>
    <x v="7"/>
    <x v="1"/>
    <n v="29139"/>
    <n v="1.7124815539311576E-2"/>
    <x v="7"/>
    <s v="NULL"/>
    <x v="2"/>
    <n v="802.29"/>
    <x v="3"/>
    <n v="1581"/>
    <x v="3"/>
    <n v="802.29"/>
    <x v="5"/>
    <s v="NULL"/>
    <x v="1"/>
    <s v="NULL"/>
    <x v="1"/>
    <x v="0"/>
    <x v="1"/>
    <n v="12"/>
    <x v="1"/>
    <x v="1"/>
  </r>
  <r>
    <x v="41"/>
    <x v="6"/>
    <s v="D7920001"/>
    <s v="D7920001"/>
    <n v="30117831"/>
    <s v="Recolocado"/>
    <n v="1"/>
    <n v="0"/>
    <n v="0"/>
    <n v="0"/>
    <x v="3"/>
    <x v="1"/>
    <n v="36"/>
    <x v="1"/>
    <x v="3"/>
    <x v="1"/>
    <n v="36657"/>
    <n v="1500"/>
    <x v="1"/>
    <n v="1325.6"/>
    <x v="2"/>
    <x v="7"/>
    <n v="36267"/>
    <n v="4.135991397137894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7922001"/>
    <s v="D7922001"/>
    <n v="30118040"/>
    <s v="Recolocado"/>
    <n v="0"/>
    <n v="0"/>
    <n v="0"/>
    <n v="0"/>
    <x v="3"/>
    <x v="1"/>
    <n v="36"/>
    <x v="1"/>
    <x v="3"/>
    <x v="0"/>
    <n v="30529"/>
    <n v="500"/>
    <x v="7"/>
    <n v="998.51"/>
    <x v="7"/>
    <x v="1"/>
    <n v="29139"/>
    <n v="1.7159133806925426E-2"/>
    <x v="7"/>
    <s v="NULL"/>
    <x v="2"/>
    <n v="3308.41"/>
    <x v="5"/>
    <n v="1002"/>
    <x v="3"/>
    <n v="3308.41"/>
    <x v="3"/>
    <s v="NULL"/>
    <x v="1"/>
    <s v="NULL"/>
    <x v="1"/>
    <x v="0"/>
    <x v="1"/>
    <n v="12"/>
    <x v="1"/>
    <x v="1"/>
  </r>
  <r>
    <x v="41"/>
    <x v="6"/>
    <s v="D7930001"/>
    <s v="D7930001"/>
    <n v="30120109"/>
    <s v="Recolocado"/>
    <n v="0"/>
    <n v="0"/>
    <n v="0"/>
    <n v="0"/>
    <x v="3"/>
    <x v="1"/>
    <n v="36"/>
    <x v="1"/>
    <x v="3"/>
    <x v="2"/>
    <n v="49322"/>
    <n v="1500"/>
    <x v="1"/>
    <n v="1640.52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7953001"/>
    <s v="D7953001"/>
    <n v="30117212"/>
    <s v="Recolocado"/>
    <n v="1"/>
    <n v="0"/>
    <n v="0"/>
    <n v="0"/>
    <x v="3"/>
    <x v="1"/>
    <n v="23"/>
    <x v="4"/>
    <x v="3"/>
    <x v="0"/>
    <n v="49322"/>
    <n v="1500"/>
    <x v="1"/>
    <n v="1639.51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7978001"/>
    <s v="D7978001"/>
    <n v="30115192"/>
    <s v="Recolocado"/>
    <n v="0"/>
    <n v="0"/>
    <n v="0"/>
    <n v="0"/>
    <x v="3"/>
    <x v="1"/>
    <n v="24"/>
    <x v="4"/>
    <x v="3"/>
    <x v="2"/>
    <n v="34886"/>
    <n v="999"/>
    <x v="6"/>
    <n v="998.54"/>
    <x v="7"/>
    <x v="1"/>
    <n v="33995"/>
    <n v="2.938667451095749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7994001"/>
    <s v="D7994001"/>
    <n v="30114009"/>
    <s v="Recolocado"/>
    <n v="0"/>
    <n v="0"/>
    <n v="0"/>
    <n v="0"/>
    <x v="3"/>
    <x v="1"/>
    <n v="31"/>
    <x v="6"/>
    <x v="3"/>
    <x v="2"/>
    <n v="34885"/>
    <n v="1000"/>
    <x v="6"/>
    <n v="998.74"/>
    <x v="7"/>
    <x v="1"/>
    <n v="33995"/>
    <n v="2.9416090601559051E-2"/>
    <x v="6"/>
    <s v="NULL"/>
    <x v="0"/>
    <n v="1692.81"/>
    <x v="4"/>
    <n v="0"/>
    <x v="0"/>
    <n v="0"/>
    <x v="0"/>
    <s v="NULL"/>
    <x v="1"/>
    <s v="NULL"/>
    <x v="1"/>
    <x v="4"/>
    <x v="5"/>
    <n v="0"/>
    <x v="0"/>
    <x v="0"/>
  </r>
  <r>
    <x v="41"/>
    <x v="6"/>
    <s v="D7995001"/>
    <s v="D7995001"/>
    <n v="30112278"/>
    <s v="Recolocado"/>
    <n v="0"/>
    <n v="0"/>
    <n v="0"/>
    <n v="0"/>
    <x v="3"/>
    <x v="1"/>
    <n v="28"/>
    <x v="3"/>
    <x v="3"/>
    <x v="0"/>
    <n v="44213"/>
    <n v="1500"/>
    <x v="1"/>
    <n v="1470.59"/>
    <x v="1"/>
    <x v="2"/>
    <n v="43823"/>
    <n v="3.422860141934600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7996001"/>
    <s v="D7996001"/>
    <n v="30120392"/>
    <s v="Recolocado"/>
    <n v="1"/>
    <n v="0"/>
    <n v="0"/>
    <n v="0"/>
    <x v="3"/>
    <x v="1"/>
    <n v="29"/>
    <x v="3"/>
    <x v="3"/>
    <x v="0"/>
    <n v="30530"/>
    <n v="499"/>
    <x v="7"/>
    <n v="998.54"/>
    <x v="7"/>
    <x v="1"/>
    <n v="29139"/>
    <n v="1.7124815539311576E-2"/>
    <x v="7"/>
    <s v="NULL"/>
    <x v="2"/>
    <n v="14586.38"/>
    <x v="0"/>
    <n v="938"/>
    <x v="3"/>
    <n v="622.69000000000005"/>
    <x v="5"/>
    <s v="NULL"/>
    <x v="1"/>
    <s v="NULL"/>
    <x v="1"/>
    <x v="0"/>
    <x v="1"/>
    <n v="1"/>
    <x v="1"/>
    <x v="1"/>
  </r>
  <r>
    <x v="41"/>
    <x v="6"/>
    <s v="D7997001"/>
    <s v="D7997001"/>
    <n v="30118769"/>
    <s v="Recolocado"/>
    <n v="0"/>
    <n v="0"/>
    <n v="0"/>
    <n v="0"/>
    <x v="3"/>
    <x v="1"/>
    <n v="24"/>
    <x v="4"/>
    <x v="3"/>
    <x v="0"/>
    <n v="34886"/>
    <n v="999"/>
    <x v="6"/>
    <n v="998.54"/>
    <x v="7"/>
    <x v="1"/>
    <n v="33995"/>
    <n v="2.9386674510957493E-2"/>
    <x v="6"/>
    <s v="NULL"/>
    <x v="2"/>
    <n v="414.47"/>
    <x v="6"/>
    <n v="1680"/>
    <x v="3"/>
    <n v="414.47"/>
    <x v="0"/>
    <s v="NULL"/>
    <x v="1"/>
    <s v="NULL"/>
    <x v="1"/>
    <x v="0"/>
    <x v="1"/>
    <n v="12"/>
    <x v="1"/>
    <x v="1"/>
  </r>
  <r>
    <x v="41"/>
    <x v="6"/>
    <s v="D7998001"/>
    <s v="D7998001"/>
    <n v="30120145"/>
    <s v="Recolocado"/>
    <n v="1"/>
    <n v="0"/>
    <n v="0"/>
    <n v="0"/>
    <x v="3"/>
    <x v="1"/>
    <n v="22"/>
    <x v="4"/>
    <x v="3"/>
    <x v="2"/>
    <n v="34487"/>
    <n v="1650"/>
    <x v="3"/>
    <n v="1144.96"/>
    <x v="6"/>
    <x v="5"/>
    <n v="34247"/>
    <n v="4.8179402575408065E-2"/>
    <x v="1"/>
    <s v="NULL"/>
    <x v="2"/>
    <n v="2258.9699999999998"/>
    <x v="2"/>
    <n v="626"/>
    <x v="3"/>
    <n v="2258.9699999999998"/>
    <x v="6"/>
    <s v="NULL"/>
    <x v="1"/>
    <s v="NULL"/>
    <x v="1"/>
    <x v="0"/>
    <x v="1"/>
    <n v="12"/>
    <x v="1"/>
    <x v="1"/>
  </r>
  <r>
    <x v="41"/>
    <x v="6"/>
    <s v="D7999001"/>
    <s v="D7999001"/>
    <n v="30118259"/>
    <s v="Recolocado"/>
    <n v="0"/>
    <n v="0"/>
    <n v="0"/>
    <n v="0"/>
    <x v="3"/>
    <x v="1"/>
    <n v="32"/>
    <x v="6"/>
    <x v="5"/>
    <x v="2"/>
    <n v="34886"/>
    <n v="999"/>
    <x v="6"/>
    <n v="998.54"/>
    <x v="7"/>
    <x v="1"/>
    <n v="33995"/>
    <n v="2.9386674510957493E-2"/>
    <x v="6"/>
    <s v="NULL"/>
    <x v="3"/>
    <n v="15961.46"/>
    <x v="0"/>
    <n v="121"/>
    <x v="3"/>
    <n v="0"/>
    <x v="0"/>
    <n v="448.96"/>
    <x v="2"/>
    <n v="1"/>
    <x v="4"/>
    <x v="0"/>
    <x v="2"/>
    <n v="0"/>
    <x v="0"/>
    <x v="0"/>
  </r>
  <r>
    <x v="41"/>
    <x v="6"/>
    <s v="D8000001"/>
    <s v="D8000001"/>
    <n v="30114901"/>
    <s v="Recolocado"/>
    <n v="0"/>
    <n v="0"/>
    <n v="0"/>
    <n v="0"/>
    <x v="3"/>
    <x v="1"/>
    <n v="34"/>
    <x v="6"/>
    <x v="3"/>
    <x v="1"/>
    <n v="49322"/>
    <n v="1500"/>
    <x v="1"/>
    <n v="1639.51"/>
    <x v="4"/>
    <x v="4"/>
    <n v="48932"/>
    <n v="3.0654786233957329E-2"/>
    <x v="2"/>
    <s v="NULL"/>
    <x v="0"/>
    <n v="1498.38"/>
    <x v="4"/>
    <n v="5"/>
    <x v="2"/>
    <n v="0"/>
    <x v="0"/>
    <s v="NULL"/>
    <x v="1"/>
    <s v="NULL"/>
    <x v="1"/>
    <x v="4"/>
    <x v="5"/>
    <n v="0"/>
    <x v="0"/>
    <x v="0"/>
  </r>
  <r>
    <x v="41"/>
    <x v="6"/>
    <s v="D8007001"/>
    <s v="D8007001"/>
    <n v="30119667"/>
    <s v="Recolocado"/>
    <n v="0"/>
    <n v="0"/>
    <n v="0"/>
    <n v="0"/>
    <x v="3"/>
    <x v="1"/>
    <n v="45"/>
    <x v="7"/>
    <x v="3"/>
    <x v="1"/>
    <n v="34886"/>
    <n v="999"/>
    <x v="6"/>
    <n v="998.54"/>
    <x v="7"/>
    <x v="1"/>
    <n v="33995"/>
    <n v="2.938667451095749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8009001"/>
    <s v="D8009001"/>
    <n v="30115474"/>
    <s v="Recolocado"/>
    <n v="0"/>
    <n v="0"/>
    <n v="0"/>
    <n v="0"/>
    <x v="3"/>
    <x v="1"/>
    <n v="48"/>
    <x v="0"/>
    <x v="3"/>
    <x v="0"/>
    <n v="49322"/>
    <n v="1500"/>
    <x v="1"/>
    <n v="1641.54"/>
    <x v="4"/>
    <x v="4"/>
    <n v="48932"/>
    <n v="3.0654786233957329E-2"/>
    <x v="2"/>
    <s v="NULL"/>
    <x v="0"/>
    <n v="1675.99"/>
    <x v="4"/>
    <n v="0"/>
    <x v="0"/>
    <n v="0"/>
    <x v="0"/>
    <s v="NULL"/>
    <x v="1"/>
    <s v="NULL"/>
    <x v="1"/>
    <x v="2"/>
    <x v="2"/>
    <n v="0"/>
    <x v="0"/>
    <x v="0"/>
  </r>
  <r>
    <x v="41"/>
    <x v="6"/>
    <s v="D8011001"/>
    <s v="D8011001"/>
    <n v="30116902"/>
    <s v="Recolocado"/>
    <n v="0"/>
    <n v="0"/>
    <n v="0"/>
    <n v="0"/>
    <x v="3"/>
    <x v="1"/>
    <n v="27"/>
    <x v="3"/>
    <x v="3"/>
    <x v="0"/>
    <n v="49172"/>
    <n v="1650"/>
    <x v="3"/>
    <n v="1640.61"/>
    <x v="4"/>
    <x v="4"/>
    <n v="48932"/>
    <n v="3.3720264857353063E-2"/>
    <x v="2"/>
    <s v="NULL"/>
    <x v="2"/>
    <n v="1402.09"/>
    <x v="4"/>
    <n v="1717"/>
    <x v="3"/>
    <n v="1402.09"/>
    <x v="2"/>
    <s v="NULL"/>
    <x v="1"/>
    <s v="NULL"/>
    <x v="1"/>
    <x v="0"/>
    <x v="1"/>
    <n v="12"/>
    <x v="1"/>
    <x v="1"/>
  </r>
  <r>
    <x v="41"/>
    <x v="6"/>
    <s v="D8030001"/>
    <s v="D8030001"/>
    <n v="30114609"/>
    <s v="Recolocado"/>
    <n v="0"/>
    <n v="0"/>
    <n v="0"/>
    <n v="0"/>
    <x v="3"/>
    <x v="1"/>
    <n v="40"/>
    <x v="1"/>
    <x v="3"/>
    <x v="2"/>
    <n v="46442"/>
    <n v="1500"/>
    <x v="1"/>
    <n v="1546.65"/>
    <x v="4"/>
    <x v="3"/>
    <n v="46052"/>
    <n v="3.257187527143229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8031001"/>
    <s v="D8031001"/>
    <n v="30119503"/>
    <s v="Recolocado"/>
    <n v="0"/>
    <n v="0"/>
    <n v="0"/>
    <n v="0"/>
    <x v="3"/>
    <x v="1"/>
    <n v="33"/>
    <x v="6"/>
    <x v="3"/>
    <x v="0"/>
    <n v="34929"/>
    <n v="1500"/>
    <x v="1"/>
    <n v="1264.68"/>
    <x v="3"/>
    <x v="3"/>
    <n v="34539"/>
    <n v="4.3429167028576389E-2"/>
    <x v="1"/>
    <s v="NULL"/>
    <x v="0"/>
    <n v="1006.75"/>
    <x v="4"/>
    <n v="0"/>
    <x v="0"/>
    <n v="0"/>
    <x v="0"/>
    <s v="NULL"/>
    <x v="1"/>
    <s v="NULL"/>
    <x v="1"/>
    <x v="8"/>
    <x v="10"/>
    <n v="0"/>
    <x v="0"/>
    <x v="0"/>
  </r>
  <r>
    <x v="41"/>
    <x v="6"/>
    <s v="D8032001"/>
    <s v="D8032001"/>
    <n v="30116464"/>
    <s v="Recolocado"/>
    <n v="0"/>
    <n v="0"/>
    <n v="0"/>
    <n v="0"/>
    <x v="3"/>
    <x v="1"/>
    <n v="42"/>
    <x v="7"/>
    <x v="3"/>
    <x v="0"/>
    <n v="46292"/>
    <n v="1650"/>
    <x v="3"/>
    <n v="1538.79"/>
    <x v="4"/>
    <x v="3"/>
    <n v="46052"/>
    <n v="3.582906279857552E-2"/>
    <x v="2"/>
    <s v="NULL"/>
    <x v="2"/>
    <n v="1311.19"/>
    <x v="4"/>
    <n v="1435"/>
    <x v="3"/>
    <n v="1311.19"/>
    <x v="2"/>
    <s v="NULL"/>
    <x v="1"/>
    <s v="NULL"/>
    <x v="1"/>
    <x v="0"/>
    <x v="1"/>
    <n v="12"/>
    <x v="1"/>
    <x v="1"/>
  </r>
  <r>
    <x v="41"/>
    <x v="6"/>
    <s v="D8033001"/>
    <s v="D8033001"/>
    <n v="30113282"/>
    <s v="Recolocado"/>
    <n v="0"/>
    <n v="0"/>
    <n v="0"/>
    <n v="0"/>
    <x v="3"/>
    <x v="1"/>
    <n v="36"/>
    <x v="1"/>
    <x v="3"/>
    <x v="0"/>
    <n v="34886"/>
    <n v="999"/>
    <x v="6"/>
    <n v="998.54"/>
    <x v="7"/>
    <x v="1"/>
    <n v="33995"/>
    <n v="2.938667451095749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8034001"/>
    <s v="D8034001"/>
    <n v="30113717"/>
    <s v="Recolocado"/>
    <n v="0"/>
    <n v="0"/>
    <n v="0"/>
    <n v="0"/>
    <x v="3"/>
    <x v="1"/>
    <n v="56"/>
    <x v="8"/>
    <x v="3"/>
    <x v="0"/>
    <n v="34885"/>
    <n v="1000"/>
    <x v="6"/>
    <n v="998.51"/>
    <x v="7"/>
    <x v="1"/>
    <n v="33995"/>
    <n v="2.94160906015590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8035001"/>
    <s v="D8035001"/>
    <n v="30115908"/>
    <s v="Recolocado"/>
    <n v="1"/>
    <n v="0"/>
    <n v="0"/>
    <n v="0"/>
    <x v="3"/>
    <x v="1"/>
    <n v="48"/>
    <x v="0"/>
    <x v="3"/>
    <x v="1"/>
    <n v="34886"/>
    <n v="999"/>
    <x v="6"/>
    <n v="998.54"/>
    <x v="7"/>
    <x v="1"/>
    <n v="33995"/>
    <n v="2.938667451095749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8038001"/>
    <s v="D8038001"/>
    <n v="30119927"/>
    <s v="Recolocado"/>
    <n v="0"/>
    <n v="0"/>
    <n v="0"/>
    <n v="0"/>
    <x v="3"/>
    <x v="1"/>
    <n v="29"/>
    <x v="3"/>
    <x v="3"/>
    <x v="0"/>
    <n v="46292"/>
    <n v="1650"/>
    <x v="3"/>
    <n v="1541.1"/>
    <x v="4"/>
    <x v="3"/>
    <n v="46052"/>
    <n v="3.582906279857552E-2"/>
    <x v="2"/>
    <s v="NULL"/>
    <x v="2"/>
    <n v="2050.1799999999998"/>
    <x v="2"/>
    <n v="445"/>
    <x v="3"/>
    <n v="863.06"/>
    <x v="5"/>
    <s v="NULL"/>
    <x v="1"/>
    <s v="NULL"/>
    <x v="1"/>
    <x v="0"/>
    <x v="1"/>
    <n v="10"/>
    <x v="1"/>
    <x v="1"/>
  </r>
  <r>
    <x v="41"/>
    <x v="6"/>
    <s v="D8039001"/>
    <s v="D8039001"/>
    <n v="30119713"/>
    <s v="Recolocado"/>
    <n v="0"/>
    <n v="0"/>
    <n v="0"/>
    <n v="0"/>
    <x v="3"/>
    <x v="1"/>
    <n v="22"/>
    <x v="4"/>
    <x v="3"/>
    <x v="0"/>
    <n v="40685"/>
    <n v="1500"/>
    <x v="1"/>
    <n v="1359.48"/>
    <x v="2"/>
    <x v="3"/>
    <n v="40295"/>
    <n v="3.7225462216155851E-2"/>
    <x v="2"/>
    <s v="NULL"/>
    <x v="0"/>
    <n v="672.11"/>
    <x v="3"/>
    <n v="0"/>
    <x v="0"/>
    <n v="0"/>
    <x v="0"/>
    <n v="700"/>
    <x v="3"/>
    <n v="0.96020000000000005"/>
    <x v="4"/>
    <x v="12"/>
    <x v="4"/>
    <n v="0"/>
    <x v="0"/>
    <x v="0"/>
  </r>
  <r>
    <x v="41"/>
    <x v="6"/>
    <s v="D8072001"/>
    <s v="D8072001"/>
    <n v="30115928"/>
    <s v="Recolocado"/>
    <n v="1"/>
    <n v="0"/>
    <n v="0"/>
    <n v="0"/>
    <x v="3"/>
    <x v="1"/>
    <n v="25"/>
    <x v="4"/>
    <x v="3"/>
    <x v="2"/>
    <n v="55590"/>
    <n v="0"/>
    <x v="2"/>
    <n v="1895.35"/>
    <x v="4"/>
    <x v="0"/>
    <n v="5559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8086001"/>
    <s v="D8086001"/>
    <n v="30122838"/>
    <s v="Recolocado"/>
    <n v="0"/>
    <n v="0"/>
    <n v="0"/>
    <n v="0"/>
    <x v="3"/>
    <x v="1"/>
    <n v="25"/>
    <x v="4"/>
    <x v="3"/>
    <x v="0"/>
    <n v="34685"/>
    <n v="1200"/>
    <x v="1"/>
    <n v="992.78"/>
    <x v="7"/>
    <x v="1"/>
    <n v="33995"/>
    <n v="3.5299308721870863E-2"/>
    <x v="2"/>
    <s v="NULL"/>
    <x v="0"/>
    <n v="9298.9599999999991"/>
    <x v="0"/>
    <n v="0"/>
    <x v="0"/>
    <n v="0"/>
    <x v="0"/>
    <n v="9500"/>
    <x v="4"/>
    <n v="1"/>
    <x v="4"/>
    <x v="5"/>
    <x v="8"/>
    <n v="0"/>
    <x v="0"/>
    <x v="0"/>
  </r>
  <r>
    <x v="41"/>
    <x v="6"/>
    <s v="D8087001"/>
    <s v="D8087001"/>
    <n v="30121821"/>
    <s v="Recolocado"/>
    <n v="1"/>
    <n v="0"/>
    <n v="0"/>
    <n v="0"/>
    <x v="3"/>
    <x v="1"/>
    <n v="64"/>
    <x v="2"/>
    <x v="3"/>
    <x v="2"/>
    <n v="30530"/>
    <n v="499"/>
    <x v="7"/>
    <n v="998.54"/>
    <x v="7"/>
    <x v="1"/>
    <n v="29139"/>
    <n v="1.7124815539311576E-2"/>
    <x v="7"/>
    <s v="NULL"/>
    <x v="2"/>
    <n v="459.83"/>
    <x v="6"/>
    <n v="1558"/>
    <x v="3"/>
    <n v="459.83"/>
    <x v="0"/>
    <s v="NULL"/>
    <x v="1"/>
    <s v="NULL"/>
    <x v="1"/>
    <x v="0"/>
    <x v="1"/>
    <n v="12"/>
    <x v="1"/>
    <x v="1"/>
  </r>
  <r>
    <x v="41"/>
    <x v="6"/>
    <s v="D8092001"/>
    <s v="D8092001"/>
    <n v="30122072"/>
    <s v="Recolocado"/>
    <n v="0"/>
    <n v="0"/>
    <n v="0"/>
    <n v="0"/>
    <x v="3"/>
    <x v="1"/>
    <n v="52"/>
    <x v="5"/>
    <x v="3"/>
    <x v="2"/>
    <n v="30530"/>
    <n v="499"/>
    <x v="7"/>
    <n v="998.54"/>
    <x v="7"/>
    <x v="1"/>
    <n v="29139"/>
    <n v="1.712481553931157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8093001"/>
    <s v="D8093001"/>
    <n v="30117305"/>
    <s v="Recolocado"/>
    <n v="1"/>
    <n v="0"/>
    <n v="0"/>
    <n v="0"/>
    <x v="3"/>
    <x v="1"/>
    <n v="43"/>
    <x v="7"/>
    <x v="3"/>
    <x v="2"/>
    <n v="34637"/>
    <n v="1500"/>
    <x v="1"/>
    <n v="1149.94"/>
    <x v="6"/>
    <x v="5"/>
    <n v="34247"/>
    <n v="4.379945688673460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8094001"/>
    <s v="D8094001"/>
    <n v="30116654"/>
    <s v="Recolocado"/>
    <n v="0"/>
    <n v="0"/>
    <n v="1"/>
    <n v="0"/>
    <x v="1"/>
    <x v="1"/>
    <n v="30"/>
    <x v="3"/>
    <x v="5"/>
    <x v="1"/>
    <n v="43205"/>
    <n v="1500"/>
    <x v="1"/>
    <n v="1437.06"/>
    <x v="1"/>
    <x v="4"/>
    <n v="42815"/>
    <n v="3.5034450543033981E-2"/>
    <x v="2"/>
    <s v="NULL"/>
    <x v="0"/>
    <n v="10103.790000000001"/>
    <x v="0"/>
    <n v="0"/>
    <x v="0"/>
    <n v="0"/>
    <x v="0"/>
    <s v="NULL"/>
    <x v="1"/>
    <s v="NULL"/>
    <x v="1"/>
    <x v="10"/>
    <x v="12"/>
    <n v="0"/>
    <x v="0"/>
    <x v="0"/>
  </r>
  <r>
    <x v="41"/>
    <x v="6"/>
    <s v="D8097001"/>
    <s v="D8097001"/>
    <n v="30125128"/>
    <s v="Recolocado"/>
    <n v="0"/>
    <n v="0"/>
    <n v="0"/>
    <n v="0"/>
    <x v="3"/>
    <x v="1"/>
    <n v="38"/>
    <x v="1"/>
    <x v="3"/>
    <x v="2"/>
    <n v="34685"/>
    <n v="1200"/>
    <x v="1"/>
    <n v="992.78"/>
    <x v="7"/>
    <x v="1"/>
    <n v="33995"/>
    <n v="3.5299308721870863E-2"/>
    <x v="2"/>
    <s v="NULL"/>
    <x v="4"/>
    <n v="5055.82"/>
    <x v="0"/>
    <n v="152"/>
    <x v="3"/>
    <n v="529"/>
    <x v="5"/>
    <n v="529"/>
    <x v="3"/>
    <n v="1"/>
    <x v="4"/>
    <x v="6"/>
    <x v="4"/>
    <n v="0"/>
    <x v="3"/>
    <x v="0"/>
  </r>
  <r>
    <x v="41"/>
    <x v="6"/>
    <s v="D8102001"/>
    <s v="D8102001"/>
    <n v="30119752"/>
    <s v="Recolocado"/>
    <n v="0"/>
    <n v="0"/>
    <n v="0"/>
    <n v="0"/>
    <x v="3"/>
    <x v="1"/>
    <n v="29"/>
    <x v="3"/>
    <x v="3"/>
    <x v="0"/>
    <n v="49022"/>
    <n v="1800"/>
    <x v="3"/>
    <n v="1630.55"/>
    <x v="4"/>
    <x v="4"/>
    <n v="48932"/>
    <n v="3.6785743480748798E-2"/>
    <x v="2"/>
    <s v="NULL"/>
    <x v="4"/>
    <n v="5009.43"/>
    <x v="0"/>
    <n v="33"/>
    <x v="5"/>
    <n v="0"/>
    <x v="0"/>
    <n v="1710.2"/>
    <x v="5"/>
    <n v="1"/>
    <x v="4"/>
    <x v="0"/>
    <x v="10"/>
    <n v="0"/>
    <x v="5"/>
    <x v="0"/>
  </r>
  <r>
    <x v="41"/>
    <x v="6"/>
    <s v="D8107001"/>
    <s v="D8107001"/>
    <n v="30119280"/>
    <s v="Recolocado"/>
    <n v="0"/>
    <n v="0"/>
    <n v="0"/>
    <n v="0"/>
    <x v="3"/>
    <x v="1"/>
    <n v="29"/>
    <x v="3"/>
    <x v="3"/>
    <x v="0"/>
    <n v="31849"/>
    <n v="3500"/>
    <x v="5"/>
    <n v="1278.51"/>
    <x v="3"/>
    <x v="6"/>
    <n v="33459"/>
    <n v="0.10460563674945456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8119001"/>
    <s v="D8119001"/>
    <n v="30117337"/>
    <s v="Recolocado"/>
    <n v="1"/>
    <n v="0"/>
    <n v="0"/>
    <n v="0"/>
    <x v="3"/>
    <x v="1"/>
    <n v="33"/>
    <x v="6"/>
    <x v="3"/>
    <x v="2"/>
    <n v="45942"/>
    <n v="2000"/>
    <x v="3"/>
    <n v="1313.62"/>
    <x v="2"/>
    <x v="1"/>
    <n v="46052"/>
    <n v="4.3429167028576389E-2"/>
    <x v="1"/>
    <s v="NULL"/>
    <x v="3"/>
    <n v="5634.31"/>
    <x v="0"/>
    <n v="16"/>
    <x v="4"/>
    <n v="0"/>
    <x v="0"/>
    <n v="1902.73"/>
    <x v="5"/>
    <n v="0.9819"/>
    <x v="4"/>
    <x v="7"/>
    <x v="7"/>
    <n v="0"/>
    <x v="0"/>
    <x v="0"/>
  </r>
  <r>
    <x v="41"/>
    <x v="6"/>
    <s v="D8125001"/>
    <s v="D8125001"/>
    <n v="30122480"/>
    <s v="Recolocado"/>
    <n v="0"/>
    <n v="0"/>
    <n v="0"/>
    <n v="0"/>
    <x v="3"/>
    <x v="1"/>
    <n v="33"/>
    <x v="6"/>
    <x v="3"/>
    <x v="0"/>
    <n v="46442"/>
    <n v="1500"/>
    <x v="1"/>
    <n v="1551.85"/>
    <x v="4"/>
    <x v="3"/>
    <n v="46052"/>
    <n v="3.257187527143229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8128001"/>
    <s v="D8128001"/>
    <n v="30119602"/>
    <s v="Recolocado"/>
    <n v="1"/>
    <n v="0"/>
    <n v="0"/>
    <n v="0"/>
    <x v="3"/>
    <x v="1"/>
    <n v="40"/>
    <x v="1"/>
    <x v="3"/>
    <x v="0"/>
    <n v="32769"/>
    <n v="1500"/>
    <x v="1"/>
    <n v="1191.93"/>
    <x v="6"/>
    <x v="7"/>
    <n v="32379"/>
    <n v="4.63263226165107E-2"/>
    <x v="1"/>
    <s v="NULL"/>
    <x v="2"/>
    <n v="824.74"/>
    <x v="3"/>
    <n v="6028"/>
    <x v="3"/>
    <n v="824.74"/>
    <x v="5"/>
    <n v="700"/>
    <x v="3"/>
    <n v="0"/>
    <x v="0"/>
    <x v="0"/>
    <x v="1"/>
    <n v="12"/>
    <x v="1"/>
    <x v="1"/>
  </r>
  <r>
    <x v="41"/>
    <x v="6"/>
    <s v="D8129001"/>
    <s v="D8129001"/>
    <n v="30123020"/>
    <s v="Recolocado"/>
    <n v="1"/>
    <n v="0"/>
    <n v="0"/>
    <n v="0"/>
    <x v="3"/>
    <x v="1"/>
    <n v="25"/>
    <x v="4"/>
    <x v="3"/>
    <x v="2"/>
    <n v="39981"/>
    <n v="1650"/>
    <x v="3"/>
    <n v="1332.65"/>
    <x v="2"/>
    <x v="6"/>
    <n v="39741"/>
    <n v="4.1518834453083714E-2"/>
    <x v="1"/>
    <s v="NULL"/>
    <x v="2"/>
    <n v="2017.89"/>
    <x v="2"/>
    <n v="402"/>
    <x v="3"/>
    <n v="1604.07"/>
    <x v="2"/>
    <n v="1604.07"/>
    <x v="5"/>
    <n v="1"/>
    <x v="4"/>
    <x v="0"/>
    <x v="1"/>
    <n v="10"/>
    <x v="1"/>
    <x v="1"/>
  </r>
  <r>
    <x v="41"/>
    <x v="6"/>
    <s v="D8130001"/>
    <s v="D8130001"/>
    <n v="30124659"/>
    <s v="Recolocado"/>
    <n v="0"/>
    <n v="0"/>
    <n v="0"/>
    <n v="0"/>
    <x v="3"/>
    <x v="1"/>
    <n v="49"/>
    <x v="0"/>
    <x v="5"/>
    <x v="2"/>
    <n v="39743"/>
    <n v="999"/>
    <x v="6"/>
    <n v="998.72"/>
    <x v="7"/>
    <x v="1"/>
    <n v="38852"/>
    <n v="2.5712962009677751E-2"/>
    <x v="6"/>
    <s v="NULL"/>
    <x v="0"/>
    <n v="9201.9500000000007"/>
    <x v="0"/>
    <n v="0"/>
    <x v="0"/>
    <n v="0"/>
    <x v="0"/>
    <n v="11450"/>
    <x v="4"/>
    <n v="0.85680000000000001"/>
    <x v="8"/>
    <x v="0"/>
    <x v="0"/>
    <n v="0"/>
    <x v="0"/>
    <x v="0"/>
  </r>
  <r>
    <x v="41"/>
    <x v="6"/>
    <s v="D8131001"/>
    <s v="D8131001"/>
    <n v="30124707"/>
    <s v="Recolocado"/>
    <n v="0"/>
    <n v="0"/>
    <n v="0"/>
    <n v="0"/>
    <x v="3"/>
    <x v="1"/>
    <n v="35"/>
    <x v="6"/>
    <x v="3"/>
    <x v="1"/>
    <n v="49022"/>
    <n v="1800"/>
    <x v="3"/>
    <n v="1629.53"/>
    <x v="4"/>
    <x v="4"/>
    <n v="48932"/>
    <n v="3.6785743480748798E-2"/>
    <x v="2"/>
    <s v="NULL"/>
    <x v="2"/>
    <n v="2403.77"/>
    <x v="2"/>
    <n v="137"/>
    <x v="3"/>
    <n v="0"/>
    <x v="0"/>
    <n v="2419.6"/>
    <x v="0"/>
    <n v="0.99350000000000005"/>
    <x v="4"/>
    <x v="0"/>
    <x v="6"/>
    <n v="1"/>
    <x v="8"/>
    <x v="1"/>
  </r>
  <r>
    <x v="41"/>
    <x v="6"/>
    <s v="D8132001"/>
    <s v="D8132001"/>
    <n v="30121142"/>
    <s v="Recolocado"/>
    <n v="0"/>
    <n v="0"/>
    <n v="0"/>
    <n v="0"/>
    <x v="3"/>
    <x v="1"/>
    <n v="38"/>
    <x v="1"/>
    <x v="3"/>
    <x v="0"/>
    <n v="34886"/>
    <n v="999"/>
    <x v="6"/>
    <n v="998.54"/>
    <x v="7"/>
    <x v="1"/>
    <n v="33995"/>
    <n v="2.9386674510957493E-2"/>
    <x v="6"/>
    <s v="NULL"/>
    <x v="0"/>
    <n v="2563.83"/>
    <x v="2"/>
    <n v="0"/>
    <x v="0"/>
    <n v="0"/>
    <x v="0"/>
    <n v="13600"/>
    <x v="4"/>
    <n v="0.1895"/>
    <x v="6"/>
    <x v="0"/>
    <x v="0"/>
    <n v="0"/>
    <x v="0"/>
    <x v="0"/>
  </r>
  <r>
    <x v="41"/>
    <x v="6"/>
    <s v="D8133001"/>
    <s v="D8133001"/>
    <n v="30118955"/>
    <s v="Recolocado"/>
    <n v="0"/>
    <n v="0"/>
    <n v="0"/>
    <n v="0"/>
    <x v="3"/>
    <x v="1"/>
    <n v="34"/>
    <x v="6"/>
    <x v="3"/>
    <x v="0"/>
    <n v="49172"/>
    <n v="1650"/>
    <x v="3"/>
    <n v="1634.52"/>
    <x v="4"/>
    <x v="4"/>
    <n v="48932"/>
    <n v="3.3720264857353063E-2"/>
    <x v="2"/>
    <s v="NULL"/>
    <x v="2"/>
    <n v="1524.87"/>
    <x v="4"/>
    <n v="2197"/>
    <x v="3"/>
    <n v="1524.87"/>
    <x v="2"/>
    <s v="NULL"/>
    <x v="1"/>
    <s v="NULL"/>
    <x v="1"/>
    <x v="0"/>
    <x v="1"/>
    <n v="12"/>
    <x v="1"/>
    <x v="1"/>
  </r>
  <r>
    <x v="41"/>
    <x v="6"/>
    <s v="D8140001"/>
    <s v="D8140001"/>
    <n v="30115217"/>
    <s v="Recolocado"/>
    <n v="1"/>
    <n v="0"/>
    <n v="0"/>
    <n v="0"/>
    <x v="3"/>
    <x v="1"/>
    <n v="22"/>
    <x v="4"/>
    <x v="3"/>
    <x v="0"/>
    <n v="46292"/>
    <n v="1650"/>
    <x v="3"/>
    <n v="1539.74"/>
    <x v="4"/>
    <x v="3"/>
    <n v="46052"/>
    <n v="3.582906279857552E-2"/>
    <x v="2"/>
    <s v="NULL"/>
    <x v="2"/>
    <n v="1592.7"/>
    <x v="4"/>
    <n v="221"/>
    <x v="3"/>
    <n v="1450.3"/>
    <x v="2"/>
    <s v="NULL"/>
    <x v="1"/>
    <s v="NULL"/>
    <x v="1"/>
    <x v="0"/>
    <x v="5"/>
    <n v="4"/>
    <x v="5"/>
    <x v="1"/>
  </r>
  <r>
    <x v="41"/>
    <x v="6"/>
    <s v="D8141001"/>
    <s v="D8141001"/>
    <n v="30117915"/>
    <s v="Recolocado"/>
    <n v="0"/>
    <n v="0"/>
    <n v="0"/>
    <n v="0"/>
    <x v="3"/>
    <x v="1"/>
    <n v="50"/>
    <x v="0"/>
    <x v="3"/>
    <x v="0"/>
    <n v="49322"/>
    <n v="1500"/>
    <x v="1"/>
    <n v="1640.52"/>
    <x v="4"/>
    <x v="4"/>
    <n v="48932"/>
    <n v="3.0654786233957329E-2"/>
    <x v="2"/>
    <s v="NULL"/>
    <x v="0"/>
    <n v="3398.6"/>
    <x v="5"/>
    <n v="0"/>
    <x v="0"/>
    <n v="0"/>
    <x v="0"/>
    <s v="NULL"/>
    <x v="1"/>
    <s v="NULL"/>
    <x v="1"/>
    <x v="11"/>
    <x v="3"/>
    <n v="0"/>
    <x v="0"/>
    <x v="0"/>
  </r>
  <r>
    <x v="41"/>
    <x v="6"/>
    <s v="D8155001"/>
    <s v="D8155001"/>
    <n v="30123092"/>
    <s v="Recolocado"/>
    <n v="1"/>
    <n v="0"/>
    <n v="0"/>
    <n v="0"/>
    <x v="3"/>
    <x v="1"/>
    <n v="22"/>
    <x v="4"/>
    <x v="3"/>
    <x v="0"/>
    <n v="49322"/>
    <n v="1500"/>
    <x v="1"/>
    <n v="1644.01"/>
    <x v="4"/>
    <x v="4"/>
    <n v="48932"/>
    <n v="3.0654786233957329E-2"/>
    <x v="2"/>
    <s v="NULL"/>
    <x v="0"/>
    <n v="1783.86"/>
    <x v="4"/>
    <n v="0"/>
    <x v="0"/>
    <n v="0"/>
    <x v="0"/>
    <n v="3500"/>
    <x v="6"/>
    <n v="0.85429999999999995"/>
    <x v="8"/>
    <x v="0"/>
    <x v="0"/>
    <n v="0"/>
    <x v="0"/>
    <x v="0"/>
  </r>
  <r>
    <x v="41"/>
    <x v="6"/>
    <s v="D8157001"/>
    <s v="D8157001"/>
    <n v="30122263"/>
    <s v="Recolocado"/>
    <n v="0"/>
    <n v="0"/>
    <n v="0"/>
    <n v="0"/>
    <x v="3"/>
    <x v="1"/>
    <n v="34"/>
    <x v="6"/>
    <x v="3"/>
    <x v="1"/>
    <n v="49172"/>
    <n v="1650"/>
    <x v="3"/>
    <n v="1643.08"/>
    <x v="4"/>
    <x v="4"/>
    <n v="48932"/>
    <n v="3.3720264857353063E-2"/>
    <x v="2"/>
    <s v="NULL"/>
    <x v="2"/>
    <n v="1923.94"/>
    <x v="4"/>
    <n v="2496"/>
    <x v="3"/>
    <n v="1923.94"/>
    <x v="2"/>
    <s v="NULL"/>
    <x v="1"/>
    <s v="NULL"/>
    <x v="1"/>
    <x v="0"/>
    <x v="1"/>
    <n v="12"/>
    <x v="1"/>
    <x v="1"/>
  </r>
  <r>
    <x v="41"/>
    <x v="6"/>
    <s v="D8158001"/>
    <s v="D8158001"/>
    <n v="30122828"/>
    <s v="Recolocado"/>
    <n v="0"/>
    <n v="0"/>
    <n v="0"/>
    <n v="0"/>
    <x v="3"/>
    <x v="1"/>
    <n v="22"/>
    <x v="4"/>
    <x v="3"/>
    <x v="0"/>
    <n v="39743"/>
    <n v="999"/>
    <x v="6"/>
    <n v="998.71"/>
    <x v="7"/>
    <x v="1"/>
    <n v="38852"/>
    <n v="2.5712962009677751E-2"/>
    <x v="6"/>
    <s v="NULL"/>
    <x v="0"/>
    <n v="1464.34"/>
    <x v="4"/>
    <n v="0"/>
    <x v="0"/>
    <n v="0"/>
    <x v="0"/>
    <n v="92.1"/>
    <x v="2"/>
    <n v="1"/>
    <x v="4"/>
    <x v="10"/>
    <x v="12"/>
    <n v="0"/>
    <x v="0"/>
    <x v="0"/>
  </r>
  <r>
    <x v="41"/>
    <x v="6"/>
    <s v="D8159001"/>
    <s v="D8159001"/>
    <n v="30120829"/>
    <s v="Recolocado"/>
    <n v="0"/>
    <n v="0"/>
    <n v="0"/>
    <n v="0"/>
    <x v="3"/>
    <x v="1"/>
    <n v="41"/>
    <x v="7"/>
    <x v="3"/>
    <x v="0"/>
    <n v="49974"/>
    <n v="2000"/>
    <x v="3"/>
    <n v="1669.88"/>
    <x v="4"/>
    <x v="2"/>
    <n v="50084"/>
    <n v="3.9932912706652821E-2"/>
    <x v="2"/>
    <s v="NULL"/>
    <x v="2"/>
    <n v="3164.83"/>
    <x v="5"/>
    <n v="2116"/>
    <x v="3"/>
    <n v="3164.83"/>
    <x v="3"/>
    <s v="NULL"/>
    <x v="1"/>
    <s v="NULL"/>
    <x v="1"/>
    <x v="0"/>
    <x v="1"/>
    <n v="12"/>
    <x v="1"/>
    <x v="1"/>
  </r>
  <r>
    <x v="41"/>
    <x v="6"/>
    <s v="D8160001"/>
    <s v="D8160001"/>
    <n v="30120807"/>
    <s v="Recolocado"/>
    <n v="1"/>
    <n v="0"/>
    <n v="0"/>
    <n v="0"/>
    <x v="3"/>
    <x v="1"/>
    <n v="33"/>
    <x v="6"/>
    <x v="3"/>
    <x v="1"/>
    <n v="46442"/>
    <n v="1500"/>
    <x v="1"/>
    <n v="1551.85"/>
    <x v="4"/>
    <x v="3"/>
    <n v="46052"/>
    <n v="3.2571875271432293E-2"/>
    <x v="2"/>
    <s v="NULL"/>
    <x v="0"/>
    <n v="10054.299999999999"/>
    <x v="0"/>
    <n v="0"/>
    <x v="0"/>
    <n v="0"/>
    <x v="0"/>
    <n v="11100"/>
    <x v="4"/>
    <n v="0.63870000000000005"/>
    <x v="3"/>
    <x v="0"/>
    <x v="0"/>
    <n v="0"/>
    <x v="0"/>
    <x v="0"/>
  </r>
  <r>
    <x v="41"/>
    <x v="6"/>
    <s v="D8164001"/>
    <s v="D8164001"/>
    <n v="30119988"/>
    <s v="Recolocado"/>
    <n v="1"/>
    <n v="0"/>
    <n v="0"/>
    <n v="0"/>
    <x v="3"/>
    <x v="1"/>
    <n v="24"/>
    <x v="4"/>
    <x v="3"/>
    <x v="1"/>
    <n v="34487"/>
    <n v="1650"/>
    <x v="3"/>
    <n v="1152.3800000000001"/>
    <x v="6"/>
    <x v="5"/>
    <n v="34247"/>
    <n v="4.8179402575408065E-2"/>
    <x v="1"/>
    <s v="NULL"/>
    <x v="2"/>
    <n v="6728.5"/>
    <x v="0"/>
    <n v="1298"/>
    <x v="3"/>
    <n v="6728.5"/>
    <x v="4"/>
    <s v="NULL"/>
    <x v="1"/>
    <s v="NULL"/>
    <x v="1"/>
    <x v="0"/>
    <x v="1"/>
    <n v="12"/>
    <x v="1"/>
    <x v="1"/>
  </r>
  <r>
    <x v="41"/>
    <x v="6"/>
    <s v="D8166001"/>
    <s v="D8166001"/>
    <n v="30115998"/>
    <s v="Recolocado"/>
    <n v="1"/>
    <n v="0"/>
    <n v="0"/>
    <n v="0"/>
    <x v="3"/>
    <x v="1"/>
    <n v="36"/>
    <x v="1"/>
    <x v="3"/>
    <x v="0"/>
    <n v="49172"/>
    <n v="1650"/>
    <x v="3"/>
    <n v="1636.55"/>
    <x v="4"/>
    <x v="4"/>
    <n v="48932"/>
    <n v="3.3720264857353063E-2"/>
    <x v="2"/>
    <s v="NULL"/>
    <x v="2"/>
    <n v="779.31"/>
    <x v="3"/>
    <n v="2915"/>
    <x v="3"/>
    <n v="779.31"/>
    <x v="5"/>
    <s v="NULL"/>
    <x v="1"/>
    <s v="NULL"/>
    <x v="1"/>
    <x v="0"/>
    <x v="1"/>
    <n v="12"/>
    <x v="1"/>
    <x v="1"/>
  </r>
  <r>
    <x v="41"/>
    <x v="6"/>
    <s v="D8183001"/>
    <s v="D8183001"/>
    <n v="30124590"/>
    <s v="Recolocado"/>
    <n v="1"/>
    <n v="0"/>
    <n v="0"/>
    <n v="0"/>
    <x v="3"/>
    <x v="1"/>
    <n v="38"/>
    <x v="1"/>
    <x v="3"/>
    <x v="0"/>
    <n v="31610"/>
    <n v="499"/>
    <x v="7"/>
    <n v="1130.8599999999999"/>
    <x v="6"/>
    <x v="8"/>
    <n v="30219"/>
    <n v="1.6512789966577318E-2"/>
    <x v="7"/>
    <s v="NULL"/>
    <x v="0"/>
    <n v="5030.93"/>
    <x v="0"/>
    <n v="0"/>
    <x v="0"/>
    <n v="0"/>
    <x v="0"/>
    <n v="12500"/>
    <x v="4"/>
    <n v="0.35780000000000001"/>
    <x v="11"/>
    <x v="0"/>
    <x v="0"/>
    <n v="0"/>
    <x v="0"/>
    <x v="0"/>
  </r>
  <r>
    <x v="41"/>
    <x v="6"/>
    <s v="D8188001"/>
    <s v="D8188001"/>
    <n v="30121152"/>
    <s v="Recolocado"/>
    <n v="0"/>
    <n v="0"/>
    <n v="0"/>
    <n v="0"/>
    <x v="3"/>
    <x v="1"/>
    <n v="29"/>
    <x v="3"/>
    <x v="3"/>
    <x v="2"/>
    <n v="40685"/>
    <n v="1500"/>
    <x v="1"/>
    <n v="1359.48"/>
    <x v="2"/>
    <x v="3"/>
    <n v="40295"/>
    <n v="3.722546221615585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8189001"/>
    <s v="D8189001"/>
    <n v="30123301"/>
    <s v="Recolocado"/>
    <n v="1"/>
    <n v="0"/>
    <n v="0"/>
    <n v="0"/>
    <x v="3"/>
    <x v="1"/>
    <n v="37"/>
    <x v="1"/>
    <x v="3"/>
    <x v="2"/>
    <n v="49974"/>
    <n v="2000"/>
    <x v="3"/>
    <n v="1669.88"/>
    <x v="4"/>
    <x v="2"/>
    <n v="50084"/>
    <n v="3.9932912706652821E-2"/>
    <x v="2"/>
    <s v="NULL"/>
    <x v="6"/>
    <n v="487.65"/>
    <x v="6"/>
    <n v="99"/>
    <x v="6"/>
    <n v="0"/>
    <x v="0"/>
    <n v="487.65"/>
    <x v="2"/>
    <n v="1"/>
    <x v="4"/>
    <x v="12"/>
    <x v="1"/>
    <n v="0"/>
    <x v="1"/>
    <x v="0"/>
  </r>
  <r>
    <x v="41"/>
    <x v="6"/>
    <s v="D8195001"/>
    <s v="D8195001"/>
    <n v="30121833"/>
    <s v="Recolocado"/>
    <n v="0"/>
    <n v="0"/>
    <n v="0"/>
    <n v="0"/>
    <x v="3"/>
    <x v="1"/>
    <n v="41"/>
    <x v="7"/>
    <x v="3"/>
    <x v="0"/>
    <n v="49172"/>
    <n v="1650"/>
    <x v="3"/>
    <n v="1636.55"/>
    <x v="4"/>
    <x v="4"/>
    <n v="48932"/>
    <n v="3.3720264857353063E-2"/>
    <x v="2"/>
    <s v="NULL"/>
    <x v="2"/>
    <n v="1333.09"/>
    <x v="4"/>
    <n v="1356"/>
    <x v="3"/>
    <n v="1333.09"/>
    <x v="2"/>
    <s v="NULL"/>
    <x v="1"/>
    <s v="NULL"/>
    <x v="1"/>
    <x v="0"/>
    <x v="1"/>
    <n v="12"/>
    <x v="1"/>
    <x v="1"/>
  </r>
  <r>
    <x v="41"/>
    <x v="6"/>
    <s v="D8196001"/>
    <s v="D8196001"/>
    <n v="30121073"/>
    <s v="Recolocado"/>
    <n v="0"/>
    <n v="0"/>
    <n v="0"/>
    <n v="0"/>
    <x v="3"/>
    <x v="1"/>
    <n v="43"/>
    <x v="7"/>
    <x v="3"/>
    <x v="1"/>
    <n v="34886"/>
    <n v="999"/>
    <x v="6"/>
    <n v="998.54"/>
    <x v="7"/>
    <x v="1"/>
    <n v="33995"/>
    <n v="2.938667451095749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8197001"/>
    <s v="D8197001"/>
    <n v="30123537"/>
    <s v="Recolocado"/>
    <n v="0"/>
    <n v="0"/>
    <n v="0"/>
    <n v="0"/>
    <x v="3"/>
    <x v="1"/>
    <n v="26"/>
    <x v="3"/>
    <x v="3"/>
    <x v="0"/>
    <n v="30530"/>
    <n v="499"/>
    <x v="7"/>
    <n v="998.54"/>
    <x v="7"/>
    <x v="1"/>
    <n v="29139"/>
    <n v="1.7124815539311576E-2"/>
    <x v="7"/>
    <s v="NULL"/>
    <x v="5"/>
    <s v="NULL"/>
    <x v="1"/>
    <s v="NULL"/>
    <x v="1"/>
    <s v="NULL"/>
    <x v="1"/>
    <n v="1000"/>
    <x v="3"/>
    <n v="0"/>
    <x v="0"/>
    <x v="1"/>
    <x v="1"/>
    <n v="0"/>
    <x v="1"/>
    <x v="0"/>
  </r>
  <r>
    <x v="41"/>
    <x v="6"/>
    <s v="D8198001"/>
    <s v="D8198001"/>
    <n v="30126097"/>
    <s v="Recolocado"/>
    <n v="0"/>
    <n v="0"/>
    <n v="0"/>
    <n v="0"/>
    <x v="3"/>
    <x v="1"/>
    <n v="47"/>
    <x v="0"/>
    <x v="3"/>
    <x v="0"/>
    <n v="34886"/>
    <n v="999"/>
    <x v="6"/>
    <n v="998.54"/>
    <x v="7"/>
    <x v="1"/>
    <n v="33995"/>
    <n v="2.9386674510957493E-2"/>
    <x v="6"/>
    <s v="NULL"/>
    <x v="2"/>
    <n v="3988.92"/>
    <x v="5"/>
    <n v="180"/>
    <x v="3"/>
    <n v="2353.56"/>
    <x v="6"/>
    <s v="NULL"/>
    <x v="1"/>
    <s v="NULL"/>
    <x v="1"/>
    <x v="0"/>
    <x v="1"/>
    <n v="1"/>
    <x v="1"/>
    <x v="3"/>
  </r>
  <r>
    <x v="41"/>
    <x v="6"/>
    <s v="D8199001"/>
    <s v="D8199001"/>
    <n v="30124000"/>
    <s v="Recolocado"/>
    <n v="0"/>
    <n v="0"/>
    <n v="0"/>
    <n v="0"/>
    <x v="3"/>
    <x v="1"/>
    <n v="58"/>
    <x v="8"/>
    <x v="3"/>
    <x v="2"/>
    <n v="43562"/>
    <n v="1500"/>
    <x v="1"/>
    <n v="1455.62"/>
    <x v="1"/>
    <x v="7"/>
    <n v="43172"/>
    <n v="3.474474196238302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8200001"/>
    <s v="D8200001"/>
    <n v="30120027"/>
    <s v="Recolocado"/>
    <n v="0"/>
    <n v="0"/>
    <n v="0"/>
    <n v="0"/>
    <x v="3"/>
    <x v="1"/>
    <n v="28"/>
    <x v="3"/>
    <x v="5"/>
    <x v="0"/>
    <n v="37953"/>
    <n v="1500"/>
    <x v="1"/>
    <n v="1378.78"/>
    <x v="2"/>
    <x v="2"/>
    <n v="37563"/>
    <n v="3.9932912706652821E-2"/>
    <x v="2"/>
    <s v="NULL"/>
    <x v="5"/>
    <s v="NULL"/>
    <x v="1"/>
    <s v="NULL"/>
    <x v="1"/>
    <s v="NULL"/>
    <x v="1"/>
    <n v="1"/>
    <x v="2"/>
    <n v="0"/>
    <x v="0"/>
    <x v="1"/>
    <x v="1"/>
    <n v="0"/>
    <x v="1"/>
    <x v="0"/>
  </r>
  <r>
    <x v="41"/>
    <x v="6"/>
    <s v="D8203001"/>
    <s v="D8203001"/>
    <n v="30123936"/>
    <s v="Recolocado"/>
    <n v="0"/>
    <n v="0"/>
    <n v="0"/>
    <n v="0"/>
    <x v="3"/>
    <x v="1"/>
    <n v="33"/>
    <x v="6"/>
    <x v="3"/>
    <x v="0"/>
    <n v="49322"/>
    <n v="1500"/>
    <x v="1"/>
    <n v="1640.52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8204001"/>
    <s v="D8204001"/>
    <n v="30125138"/>
    <s v="Recolocado"/>
    <n v="0"/>
    <n v="0"/>
    <n v="0"/>
    <n v="0"/>
    <x v="3"/>
    <x v="1"/>
    <n v="34"/>
    <x v="6"/>
    <x v="3"/>
    <x v="2"/>
    <n v="49322"/>
    <n v="1500"/>
    <x v="1"/>
    <n v="1647.07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8205001"/>
    <s v="D8205001"/>
    <n v="30126183"/>
    <s v="Recolocado"/>
    <n v="1"/>
    <n v="0"/>
    <n v="0"/>
    <n v="0"/>
    <x v="3"/>
    <x v="1"/>
    <n v="29"/>
    <x v="3"/>
    <x v="3"/>
    <x v="2"/>
    <n v="49172"/>
    <n v="1650"/>
    <x v="3"/>
    <n v="1642.06"/>
    <x v="4"/>
    <x v="4"/>
    <n v="48932"/>
    <n v="3.3720264857353063E-2"/>
    <x v="2"/>
    <s v="NULL"/>
    <x v="2"/>
    <n v="1752.08"/>
    <x v="4"/>
    <n v="740"/>
    <x v="3"/>
    <n v="1752.08"/>
    <x v="2"/>
    <s v="NULL"/>
    <x v="1"/>
    <s v="NULL"/>
    <x v="1"/>
    <x v="0"/>
    <x v="1"/>
    <n v="12"/>
    <x v="1"/>
    <x v="1"/>
  </r>
  <r>
    <x v="41"/>
    <x v="6"/>
    <s v="D8207001"/>
    <s v="D8207001"/>
    <n v="30125039"/>
    <s v="Recolocado"/>
    <n v="1"/>
    <n v="0"/>
    <n v="0"/>
    <n v="0"/>
    <x v="3"/>
    <x v="1"/>
    <n v="36"/>
    <x v="1"/>
    <x v="3"/>
    <x v="0"/>
    <n v="31610"/>
    <n v="499"/>
    <x v="7"/>
    <n v="1126.48"/>
    <x v="6"/>
    <x v="8"/>
    <n v="30219"/>
    <n v="1.6512789966577318E-2"/>
    <x v="7"/>
    <s v="NULL"/>
    <x v="0"/>
    <n v="1467.82"/>
    <x v="4"/>
    <n v="0"/>
    <x v="0"/>
    <n v="0"/>
    <x v="0"/>
    <s v="NULL"/>
    <x v="1"/>
    <s v="NULL"/>
    <x v="1"/>
    <x v="12"/>
    <x v="4"/>
    <n v="0"/>
    <x v="0"/>
    <x v="0"/>
  </r>
  <r>
    <x v="41"/>
    <x v="6"/>
    <s v="D8208001"/>
    <s v="D8208001"/>
    <n v="30124020"/>
    <s v="Recolocado"/>
    <n v="0"/>
    <n v="0"/>
    <n v="0"/>
    <n v="0"/>
    <x v="3"/>
    <x v="1"/>
    <n v="30"/>
    <x v="3"/>
    <x v="3"/>
    <x v="2"/>
    <n v="30479"/>
    <n v="550"/>
    <x v="6"/>
    <n v="996.87"/>
    <x v="7"/>
    <x v="1"/>
    <n v="29139"/>
    <n v="1.8875047187617969E-2"/>
    <x v="7"/>
    <s v="NULL"/>
    <x v="6"/>
    <n v="2066.35"/>
    <x v="2"/>
    <n v="245"/>
    <x v="3"/>
    <n v="373.65"/>
    <x v="0"/>
    <n v="1702.13"/>
    <x v="5"/>
    <n v="1"/>
    <x v="4"/>
    <x v="0"/>
    <x v="4"/>
    <n v="0"/>
    <x v="11"/>
    <x v="0"/>
  </r>
  <r>
    <x v="41"/>
    <x v="6"/>
    <s v="D8209001"/>
    <s v="D8209001"/>
    <n v="30121428"/>
    <s v="Recolocado"/>
    <n v="1"/>
    <n v="0"/>
    <n v="0"/>
    <n v="0"/>
    <x v="3"/>
    <x v="1"/>
    <n v="38"/>
    <x v="1"/>
    <x v="3"/>
    <x v="0"/>
    <n v="49172"/>
    <n v="1650"/>
    <x v="3"/>
    <n v="1643.08"/>
    <x v="4"/>
    <x v="4"/>
    <n v="48932"/>
    <n v="3.3720264857353063E-2"/>
    <x v="2"/>
    <s v="NULL"/>
    <x v="2"/>
    <n v="1601.88"/>
    <x v="4"/>
    <n v="356"/>
    <x v="3"/>
    <n v="1601.88"/>
    <x v="2"/>
    <s v="NULL"/>
    <x v="1"/>
    <s v="NULL"/>
    <x v="1"/>
    <x v="0"/>
    <x v="1"/>
    <n v="8"/>
    <x v="1"/>
    <x v="1"/>
  </r>
  <r>
    <x v="41"/>
    <x v="6"/>
    <s v="D8212001"/>
    <s v="D8212001"/>
    <n v="30119142"/>
    <s v="Recolocado"/>
    <n v="1"/>
    <n v="0"/>
    <n v="0"/>
    <n v="0"/>
    <x v="3"/>
    <x v="1"/>
    <n v="35"/>
    <x v="6"/>
    <x v="5"/>
    <x v="1"/>
    <n v="39643"/>
    <n v="1099"/>
    <x v="1"/>
    <n v="996.03"/>
    <x v="7"/>
    <x v="1"/>
    <n v="38852"/>
    <n v="2.8286832080716567E-2"/>
    <x v="6"/>
    <s v="NULL"/>
    <x v="2"/>
    <n v="1232.55"/>
    <x v="4"/>
    <n v="1333"/>
    <x v="3"/>
    <n v="1232.55"/>
    <x v="2"/>
    <s v="NULL"/>
    <x v="1"/>
    <s v="NULL"/>
    <x v="1"/>
    <x v="0"/>
    <x v="1"/>
    <n v="12"/>
    <x v="1"/>
    <x v="1"/>
  </r>
  <r>
    <x v="41"/>
    <x v="6"/>
    <s v="D8213001"/>
    <s v="D8213001"/>
    <n v="30122414"/>
    <s v="Recolocado"/>
    <n v="0"/>
    <n v="0"/>
    <n v="0"/>
    <n v="0"/>
    <x v="3"/>
    <x v="1"/>
    <n v="23"/>
    <x v="4"/>
    <x v="3"/>
    <x v="0"/>
    <n v="46442"/>
    <n v="1500"/>
    <x v="1"/>
    <n v="1551.85"/>
    <x v="4"/>
    <x v="3"/>
    <n v="46052"/>
    <n v="3.257187527143229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8214001"/>
    <s v="D8214001"/>
    <n v="30119587"/>
    <s v="Recolocado"/>
    <n v="0"/>
    <n v="0"/>
    <n v="0"/>
    <n v="0"/>
    <x v="3"/>
    <x v="1"/>
    <n v="21"/>
    <x v="4"/>
    <x v="3"/>
    <x v="0"/>
    <n v="49774"/>
    <n v="2200"/>
    <x v="4"/>
    <n v="1663.19"/>
    <x v="4"/>
    <x v="2"/>
    <n v="50084"/>
    <n v="4.3926203977318105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D8215001"/>
    <s v="D8215001"/>
    <n v="30122608"/>
    <s v="Recolocado"/>
    <n v="0"/>
    <n v="0"/>
    <n v="0"/>
    <n v="0"/>
    <x v="3"/>
    <x v="1"/>
    <n v="35"/>
    <x v="6"/>
    <x v="3"/>
    <x v="2"/>
    <n v="39743"/>
    <n v="999"/>
    <x v="6"/>
    <n v="281.87"/>
    <x v="7"/>
    <x v="1"/>
    <n v="38852"/>
    <n v="2.57129620096777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1"/>
    <x v="6"/>
    <s v="Y8513004"/>
    <s v="Y8513004"/>
    <n v="30114991"/>
    <s v="Recolocado"/>
    <n v="0"/>
    <n v="0"/>
    <n v="0"/>
    <n v="0"/>
    <x v="3"/>
    <x v="1"/>
    <n v="40"/>
    <x v="1"/>
    <x v="5"/>
    <x v="1"/>
    <n v="39080"/>
    <n v="1650"/>
    <x v="3"/>
    <n v="1304.7"/>
    <x v="2"/>
    <x v="5"/>
    <n v="39140"/>
    <n v="4.2156361778231989E-2"/>
    <x v="1"/>
    <s v="NULL"/>
    <x v="2"/>
    <n v="3240.23"/>
    <x v="5"/>
    <n v="968"/>
    <x v="3"/>
    <n v="3240.23"/>
    <x v="3"/>
    <s v="NULL"/>
    <x v="1"/>
    <s v="NULL"/>
    <x v="1"/>
    <x v="0"/>
    <x v="1"/>
    <n v="12"/>
    <x v="1"/>
    <x v="1"/>
  </r>
  <r>
    <x v="42"/>
    <x v="7"/>
    <s v="C2795002"/>
    <s v="C2795002"/>
    <n v="30123266"/>
    <s v="Recolocado"/>
    <n v="0"/>
    <n v="0"/>
    <n v="0"/>
    <n v="0"/>
    <x v="3"/>
    <x v="1"/>
    <n v="54"/>
    <x v="5"/>
    <x v="5"/>
    <x v="2"/>
    <n v="38165"/>
    <n v="1500"/>
    <x v="1"/>
    <n v="1275.28"/>
    <x v="3"/>
    <x v="7"/>
    <n v="37775"/>
    <n v="3.9708802117802783E-2"/>
    <x v="2"/>
    <s v="NULL"/>
    <x v="2"/>
    <n v="2518.0100000000002"/>
    <x v="2"/>
    <n v="586"/>
    <x v="3"/>
    <n v="2226.7600000000002"/>
    <x v="6"/>
    <n v="500"/>
    <x v="2"/>
    <n v="0.94489999999999996"/>
    <x v="4"/>
    <x v="0"/>
    <x v="1"/>
    <n v="7"/>
    <x v="1"/>
    <x v="1"/>
  </r>
  <r>
    <x v="42"/>
    <x v="7"/>
    <s v="D1505002"/>
    <s v="D1505002"/>
    <n v="30130945"/>
    <s v="Recolocado"/>
    <n v="0"/>
    <n v="0"/>
    <n v="0"/>
    <n v="0"/>
    <x v="3"/>
    <x v="1"/>
    <n v="26"/>
    <x v="3"/>
    <x v="5"/>
    <x v="0"/>
    <n v="39485"/>
    <n v="2000"/>
    <x v="3"/>
    <n v="1343.19"/>
    <x v="2"/>
    <x v="3"/>
    <n v="39595"/>
    <n v="5.0511428210632654E-2"/>
    <x v="3"/>
    <s v="NULL"/>
    <x v="2"/>
    <n v="5348.89"/>
    <x v="0"/>
    <n v="1131"/>
    <x v="3"/>
    <n v="5348.89"/>
    <x v="4"/>
    <s v="NULL"/>
    <x v="1"/>
    <s v="NULL"/>
    <x v="1"/>
    <x v="0"/>
    <x v="1"/>
    <n v="12"/>
    <x v="1"/>
    <x v="1"/>
  </r>
  <r>
    <x v="42"/>
    <x v="7"/>
    <s v="D8223001"/>
    <s v="D8223001"/>
    <n v="30125225"/>
    <s v="Recolocado"/>
    <n v="1"/>
    <n v="0"/>
    <n v="0"/>
    <n v="0"/>
    <x v="3"/>
    <x v="1"/>
    <n v="27"/>
    <x v="3"/>
    <x v="5"/>
    <x v="1"/>
    <n v="35905"/>
    <n v="1500"/>
    <x v="1"/>
    <n v="1305.19"/>
    <x v="2"/>
    <x v="12"/>
    <n v="35515"/>
    <n v="4.2235675066873153E-2"/>
    <x v="1"/>
    <s v="NULL"/>
    <x v="2"/>
    <n v="1715.36"/>
    <x v="4"/>
    <n v="2076"/>
    <x v="3"/>
    <n v="1715.36"/>
    <x v="2"/>
    <s v="NULL"/>
    <x v="1"/>
    <s v="NULL"/>
    <x v="1"/>
    <x v="0"/>
    <x v="1"/>
    <n v="12"/>
    <x v="1"/>
    <x v="1"/>
  </r>
  <r>
    <x v="42"/>
    <x v="7"/>
    <s v="D8225001"/>
    <s v="D8225001"/>
    <n v="30125623"/>
    <s v="Recolocado"/>
    <n v="1"/>
    <n v="0"/>
    <n v="0"/>
    <n v="0"/>
    <x v="3"/>
    <x v="1"/>
    <n v="22"/>
    <x v="4"/>
    <x v="3"/>
    <x v="0"/>
    <n v="34637"/>
    <n v="1500"/>
    <x v="1"/>
    <n v="1156.67"/>
    <x v="6"/>
    <x v="5"/>
    <n v="34247"/>
    <n v="4.379945688673460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2"/>
    <x v="7"/>
    <s v="D8230001"/>
    <s v="D8230001"/>
    <n v="30123891"/>
    <s v="Recolocado"/>
    <n v="1"/>
    <n v="0"/>
    <n v="0"/>
    <n v="0"/>
    <x v="3"/>
    <x v="1"/>
    <n v="43"/>
    <x v="7"/>
    <x v="3"/>
    <x v="0"/>
    <n v="39981"/>
    <n v="1650"/>
    <x v="3"/>
    <n v="1335.13"/>
    <x v="2"/>
    <x v="6"/>
    <n v="39741"/>
    <n v="4.1518834453083714E-2"/>
    <x v="1"/>
    <s v="NULL"/>
    <x v="2"/>
    <n v="1109.4000000000001"/>
    <x v="4"/>
    <n v="3957"/>
    <x v="3"/>
    <n v="1109.4000000000001"/>
    <x v="2"/>
    <s v="NULL"/>
    <x v="1"/>
    <s v="NULL"/>
    <x v="1"/>
    <x v="0"/>
    <x v="1"/>
    <n v="12"/>
    <x v="1"/>
    <x v="1"/>
  </r>
  <r>
    <x v="42"/>
    <x v="7"/>
    <s v="D8304001"/>
    <s v="D8304001"/>
    <n v="30124727"/>
    <s v="Recolocado"/>
    <n v="1"/>
    <n v="0"/>
    <n v="0"/>
    <n v="0"/>
    <x v="3"/>
    <x v="1"/>
    <n v="60"/>
    <x v="8"/>
    <x v="3"/>
    <x v="1"/>
    <n v="46442"/>
    <n v="1500"/>
    <x v="1"/>
    <n v="1545.13"/>
    <x v="4"/>
    <x v="3"/>
    <n v="46052"/>
    <n v="3.2571875271432293E-2"/>
    <x v="2"/>
    <s v="NULL"/>
    <x v="0"/>
    <n v="31112.04"/>
    <x v="0"/>
    <n v="0"/>
    <x v="0"/>
    <n v="0"/>
    <x v="0"/>
    <s v="NULL"/>
    <x v="1"/>
    <s v="NULL"/>
    <x v="1"/>
    <x v="0"/>
    <x v="0"/>
    <n v="0"/>
    <x v="0"/>
    <x v="0"/>
  </r>
  <r>
    <x v="42"/>
    <x v="7"/>
    <s v="D8305001"/>
    <s v="D8305001"/>
    <n v="30123321"/>
    <s v="Recolocado"/>
    <n v="0"/>
    <n v="0"/>
    <n v="0"/>
    <n v="0"/>
    <x v="3"/>
    <x v="1"/>
    <n v="22"/>
    <x v="4"/>
    <x v="3"/>
    <x v="0"/>
    <n v="43055"/>
    <n v="1650"/>
    <x v="3"/>
    <n v="1438.68"/>
    <x v="1"/>
    <x v="4"/>
    <n v="42815"/>
    <n v="3.8537895597337384E-2"/>
    <x v="2"/>
    <s v="NULL"/>
    <x v="2"/>
    <n v="1264.9000000000001"/>
    <x v="4"/>
    <n v="182"/>
    <x v="3"/>
    <n v="877.84"/>
    <x v="5"/>
    <n v="300"/>
    <x v="2"/>
    <n v="1"/>
    <x v="4"/>
    <x v="0"/>
    <x v="4"/>
    <n v="2"/>
    <x v="5"/>
    <x v="1"/>
  </r>
  <r>
    <x v="42"/>
    <x v="7"/>
    <s v="D8306001"/>
    <s v="D8306001"/>
    <n v="30127159"/>
    <s v="Recolocado"/>
    <n v="1"/>
    <n v="0"/>
    <n v="0"/>
    <n v="0"/>
    <x v="3"/>
    <x v="1"/>
    <n v="26"/>
    <x v="3"/>
    <x v="3"/>
    <x v="0"/>
    <n v="49322"/>
    <n v="1500"/>
    <x v="1"/>
    <n v="1646.05"/>
    <x v="4"/>
    <x v="4"/>
    <n v="48932"/>
    <n v="3.0654786233957329E-2"/>
    <x v="2"/>
    <s v="NULL"/>
    <x v="0"/>
    <n v="10501.28"/>
    <x v="0"/>
    <n v="0"/>
    <x v="0"/>
    <n v="0"/>
    <x v="0"/>
    <n v="10450"/>
    <x v="4"/>
    <n v="0.76739999999999997"/>
    <x v="7"/>
    <x v="0"/>
    <x v="0"/>
    <n v="0"/>
    <x v="0"/>
    <x v="0"/>
  </r>
  <r>
    <x v="42"/>
    <x v="7"/>
    <s v="D8308001"/>
    <s v="D8308001"/>
    <n v="30124174"/>
    <s v="Recolocado"/>
    <n v="0"/>
    <n v="0"/>
    <n v="0"/>
    <n v="0"/>
    <x v="3"/>
    <x v="1"/>
    <n v="44"/>
    <x v="7"/>
    <x v="5"/>
    <x v="1"/>
    <n v="49322"/>
    <n v="1500"/>
    <x v="1"/>
    <n v="1641.97"/>
    <x v="4"/>
    <x v="4"/>
    <n v="48932"/>
    <n v="3.0654786233957329E-2"/>
    <x v="2"/>
    <s v="NULL"/>
    <x v="2"/>
    <n v="1355.08"/>
    <x v="4"/>
    <n v="1351"/>
    <x v="3"/>
    <n v="1355.08"/>
    <x v="2"/>
    <s v="NULL"/>
    <x v="1"/>
    <s v="NULL"/>
    <x v="1"/>
    <x v="0"/>
    <x v="1"/>
    <n v="12"/>
    <x v="1"/>
    <x v="1"/>
  </r>
  <r>
    <x v="42"/>
    <x v="7"/>
    <s v="D8317001"/>
    <s v="D8317001"/>
    <n v="30126351"/>
    <s v="Recolocado"/>
    <n v="1"/>
    <n v="0"/>
    <n v="0"/>
    <n v="0"/>
    <x v="3"/>
    <x v="1"/>
    <n v="38"/>
    <x v="1"/>
    <x v="3"/>
    <x v="1"/>
    <n v="45508"/>
    <n v="1800"/>
    <x v="3"/>
    <n v="353.08"/>
    <x v="7"/>
    <x v="6"/>
    <n v="45418"/>
    <n v="3.9631864018671012E-2"/>
    <x v="2"/>
    <s v="NULL"/>
    <x v="2"/>
    <n v="1987.5"/>
    <x v="4"/>
    <n v="212"/>
    <x v="3"/>
    <n v="0"/>
    <x v="0"/>
    <s v="NULL"/>
    <x v="1"/>
    <s v="NULL"/>
    <x v="1"/>
    <x v="8"/>
    <x v="1"/>
    <n v="3"/>
    <x v="1"/>
    <x v="2"/>
  </r>
  <r>
    <x v="42"/>
    <x v="7"/>
    <s v="D8318001"/>
    <s v="D8318001"/>
    <n v="30125991"/>
    <s v="Recolocado"/>
    <n v="0"/>
    <n v="0"/>
    <n v="0"/>
    <n v="0"/>
    <x v="3"/>
    <x v="1"/>
    <n v="51"/>
    <x v="5"/>
    <x v="5"/>
    <x v="0"/>
    <n v="34637"/>
    <n v="1500"/>
    <x v="1"/>
    <n v="1157.3900000000001"/>
    <x v="6"/>
    <x v="5"/>
    <n v="34247"/>
    <n v="4.3799456886734603E-2"/>
    <x v="1"/>
    <s v="NULL"/>
    <x v="2"/>
    <n v="927.38"/>
    <x v="3"/>
    <n v="2258"/>
    <x v="3"/>
    <n v="927.38"/>
    <x v="5"/>
    <s v="NULL"/>
    <x v="1"/>
    <s v="NULL"/>
    <x v="1"/>
    <x v="0"/>
    <x v="1"/>
    <n v="12"/>
    <x v="1"/>
    <x v="1"/>
  </r>
  <r>
    <x v="42"/>
    <x v="7"/>
    <s v="D8319001"/>
    <s v="D8319001"/>
    <n v="30123569"/>
    <s v="Recolocado"/>
    <n v="1"/>
    <n v="0"/>
    <n v="0"/>
    <n v="0"/>
    <x v="3"/>
    <x v="1"/>
    <n v="46"/>
    <x v="0"/>
    <x v="3"/>
    <x v="0"/>
    <n v="40131"/>
    <n v="1500"/>
    <x v="1"/>
    <n v="1340.14"/>
    <x v="2"/>
    <x v="6"/>
    <n v="39741"/>
    <n v="3.7744394957348833E-2"/>
    <x v="2"/>
    <s v="NULL"/>
    <x v="2"/>
    <n v="1893.97"/>
    <x v="4"/>
    <n v="466"/>
    <x v="3"/>
    <n v="1893.97"/>
    <x v="2"/>
    <n v="162.26"/>
    <x v="2"/>
    <n v="1"/>
    <x v="4"/>
    <x v="0"/>
    <x v="1"/>
    <n v="12"/>
    <x v="1"/>
    <x v="1"/>
  </r>
  <r>
    <x v="42"/>
    <x v="7"/>
    <s v="D8335001"/>
    <s v="D8335001"/>
    <n v="30123810"/>
    <s v="Recolocado"/>
    <n v="1"/>
    <n v="0"/>
    <n v="0"/>
    <n v="0"/>
    <x v="3"/>
    <x v="1"/>
    <n v="26"/>
    <x v="3"/>
    <x v="3"/>
    <x v="2"/>
    <n v="49322"/>
    <n v="1500"/>
    <x v="1"/>
    <n v="1641.97"/>
    <x v="4"/>
    <x v="4"/>
    <n v="48932"/>
    <n v="3.0654786233957329E-2"/>
    <x v="2"/>
    <s v="NULL"/>
    <x v="0"/>
    <n v="1575"/>
    <x v="4"/>
    <n v="0"/>
    <x v="0"/>
    <n v="0"/>
    <x v="0"/>
    <n v="6300"/>
    <x v="4"/>
    <n v="0.25"/>
    <x v="5"/>
    <x v="2"/>
    <x v="2"/>
    <n v="0"/>
    <x v="0"/>
    <x v="0"/>
  </r>
  <r>
    <x v="42"/>
    <x v="7"/>
    <s v="D8347001"/>
    <s v="D8347001"/>
    <n v="30125066"/>
    <s v="Recolocado"/>
    <n v="0"/>
    <n v="0"/>
    <n v="0"/>
    <n v="0"/>
    <x v="3"/>
    <x v="1"/>
    <n v="56"/>
    <x v="8"/>
    <x v="3"/>
    <x v="1"/>
    <n v="34886"/>
    <n v="999"/>
    <x v="6"/>
    <n v="998.71"/>
    <x v="7"/>
    <x v="1"/>
    <n v="33995"/>
    <n v="2.9386674510957493E-2"/>
    <x v="6"/>
    <s v="NULL"/>
    <x v="0"/>
    <n v="19051.64"/>
    <x v="0"/>
    <n v="0"/>
    <x v="0"/>
    <n v="0"/>
    <x v="0"/>
    <n v="17290"/>
    <x v="4"/>
    <n v="0.51219999999999999"/>
    <x v="2"/>
    <x v="0"/>
    <x v="0"/>
    <n v="0"/>
    <x v="0"/>
    <x v="0"/>
  </r>
  <r>
    <x v="42"/>
    <x v="7"/>
    <s v="D8351001"/>
    <s v="D8351001"/>
    <n v="30125931"/>
    <s v="Recolocado"/>
    <n v="1"/>
    <n v="0"/>
    <n v="0"/>
    <n v="0"/>
    <x v="3"/>
    <x v="1"/>
    <n v="40"/>
    <x v="1"/>
    <x v="3"/>
    <x v="1"/>
    <n v="41493"/>
    <n v="1650"/>
    <x v="3"/>
    <n v="1383.05"/>
    <x v="2"/>
    <x v="6"/>
    <n v="41253"/>
    <n v="3.999709112064577E-2"/>
    <x v="2"/>
    <s v="NULL"/>
    <x v="2"/>
    <n v="977.12"/>
    <x v="3"/>
    <n v="926"/>
    <x v="3"/>
    <n v="977.12"/>
    <x v="5"/>
    <s v="NULL"/>
    <x v="1"/>
    <s v="NULL"/>
    <x v="1"/>
    <x v="11"/>
    <x v="1"/>
    <n v="10"/>
    <x v="1"/>
    <x v="3"/>
  </r>
  <r>
    <x v="42"/>
    <x v="7"/>
    <s v="D8371001"/>
    <s v="D8371001"/>
    <n v="30123152"/>
    <s v="Recolocado"/>
    <n v="0"/>
    <n v="0"/>
    <n v="0"/>
    <n v="0"/>
    <x v="3"/>
    <x v="1"/>
    <n v="27"/>
    <x v="3"/>
    <x v="3"/>
    <x v="2"/>
    <n v="34629"/>
    <n v="1800"/>
    <x v="3"/>
    <n v="1254.9100000000001"/>
    <x v="3"/>
    <x v="3"/>
    <n v="34539"/>
    <n v="5.2115000434291674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2"/>
    <x v="7"/>
    <s v="D8417001"/>
    <s v="D8417001"/>
    <n v="30127310"/>
    <s v="Recolocado"/>
    <n v="0"/>
    <n v="0"/>
    <n v="0"/>
    <n v="0"/>
    <x v="3"/>
    <x v="1"/>
    <n v="41"/>
    <x v="7"/>
    <x v="3"/>
    <x v="0"/>
    <n v="39926"/>
    <n v="999"/>
    <x v="6"/>
    <n v="1324.24"/>
    <x v="2"/>
    <x v="1"/>
    <n v="39035"/>
    <n v="2.5592417061611375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2"/>
    <x v="7"/>
    <s v="D8418001"/>
    <s v="D8418001"/>
    <n v="30124578"/>
    <s v="Recolocado"/>
    <n v="0"/>
    <n v="0"/>
    <n v="0"/>
    <n v="0"/>
    <x v="3"/>
    <x v="1"/>
    <n v="23"/>
    <x v="4"/>
    <x v="3"/>
    <x v="0"/>
    <n v="49172"/>
    <n v="1650"/>
    <x v="3"/>
    <n v="1633.94"/>
    <x v="4"/>
    <x v="4"/>
    <n v="48932"/>
    <n v="3.3720264857353063E-2"/>
    <x v="2"/>
    <s v="NULL"/>
    <x v="2"/>
    <n v="2549.83"/>
    <x v="2"/>
    <n v="688"/>
    <x v="3"/>
    <n v="2549.83"/>
    <x v="6"/>
    <n v="600"/>
    <x v="3"/>
    <n v="0"/>
    <x v="0"/>
    <x v="0"/>
    <x v="1"/>
    <n v="12"/>
    <x v="1"/>
    <x v="1"/>
  </r>
  <r>
    <x v="42"/>
    <x v="7"/>
    <s v="D8419001"/>
    <s v="D8419001"/>
    <n v="30129548"/>
    <s v="Recolocado"/>
    <n v="0"/>
    <n v="0"/>
    <n v="0"/>
    <n v="0"/>
    <x v="3"/>
    <x v="1"/>
    <n v="44"/>
    <x v="7"/>
    <x v="3"/>
    <x v="0"/>
    <n v="34886"/>
    <n v="999"/>
    <x v="6"/>
    <n v="1050.3900000000001"/>
    <x v="5"/>
    <x v="1"/>
    <n v="33995"/>
    <n v="2.9386674510957493E-2"/>
    <x v="6"/>
    <s v="NULL"/>
    <x v="2"/>
    <n v="1019.5"/>
    <x v="4"/>
    <n v="826"/>
    <x v="3"/>
    <n v="1019.5"/>
    <x v="2"/>
    <s v="NULL"/>
    <x v="1"/>
    <s v="NULL"/>
    <x v="1"/>
    <x v="0"/>
    <x v="1"/>
    <n v="12"/>
    <x v="1"/>
    <x v="1"/>
  </r>
  <r>
    <x v="42"/>
    <x v="7"/>
    <s v="D8420001"/>
    <s v="D8420001"/>
    <n v="30125719"/>
    <s v="Recolocado"/>
    <n v="0"/>
    <n v="0"/>
    <n v="0"/>
    <n v="0"/>
    <x v="3"/>
    <x v="1"/>
    <n v="25"/>
    <x v="4"/>
    <x v="3"/>
    <x v="2"/>
    <n v="43913"/>
    <n v="1800"/>
    <x v="3"/>
    <n v="1460.09"/>
    <x v="1"/>
    <x v="2"/>
    <n v="43823"/>
    <n v="4.1074321703215205E-2"/>
    <x v="1"/>
    <s v="NULL"/>
    <x v="2"/>
    <n v="432.29"/>
    <x v="6"/>
    <n v="994"/>
    <x v="3"/>
    <n v="432.29"/>
    <x v="0"/>
    <s v="NULL"/>
    <x v="1"/>
    <s v="NULL"/>
    <x v="1"/>
    <x v="0"/>
    <x v="1"/>
    <n v="12"/>
    <x v="1"/>
    <x v="1"/>
  </r>
  <r>
    <x v="42"/>
    <x v="7"/>
    <s v="D8421001"/>
    <s v="D8421001"/>
    <n v="30123640"/>
    <s v="Recolocado"/>
    <n v="0"/>
    <n v="0"/>
    <n v="0"/>
    <n v="0"/>
    <x v="3"/>
    <x v="1"/>
    <n v="36"/>
    <x v="1"/>
    <x v="3"/>
    <x v="2"/>
    <n v="46442"/>
    <n v="1500"/>
    <x v="1"/>
    <n v="1550.89"/>
    <x v="4"/>
    <x v="3"/>
    <n v="46052"/>
    <n v="3.2571875271432293E-2"/>
    <x v="2"/>
    <s v="NULL"/>
    <x v="0"/>
    <n v="6611.31"/>
    <x v="0"/>
    <n v="25"/>
    <x v="4"/>
    <n v="0"/>
    <x v="0"/>
    <n v="17724"/>
    <x v="4"/>
    <n v="0.14979999999999999"/>
    <x v="6"/>
    <x v="0"/>
    <x v="12"/>
    <n v="0"/>
    <x v="0"/>
    <x v="0"/>
  </r>
  <r>
    <x v="42"/>
    <x v="7"/>
    <s v="D8422001"/>
    <s v="D8422001"/>
    <n v="30122673"/>
    <s v="Recolocado"/>
    <n v="0"/>
    <n v="0"/>
    <n v="0"/>
    <n v="0"/>
    <x v="3"/>
    <x v="1"/>
    <n v="31"/>
    <x v="6"/>
    <x v="3"/>
    <x v="2"/>
    <n v="34637"/>
    <n v="1500"/>
    <x v="1"/>
    <n v="1157.3900000000001"/>
    <x v="6"/>
    <x v="5"/>
    <n v="34247"/>
    <n v="4.379945688673460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2"/>
    <x v="7"/>
    <s v="D8423001"/>
    <s v="D8423001"/>
    <n v="30127441"/>
    <s v="Recolocado"/>
    <n v="0"/>
    <n v="0"/>
    <n v="0"/>
    <n v="0"/>
    <x v="3"/>
    <x v="1"/>
    <n v="39"/>
    <x v="1"/>
    <x v="3"/>
    <x v="0"/>
    <n v="37953"/>
    <n v="1500"/>
    <x v="1"/>
    <n v="1374.51"/>
    <x v="2"/>
    <x v="2"/>
    <n v="37563"/>
    <n v="3.993291270665282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2"/>
    <x v="7"/>
    <s v="D8425001"/>
    <s v="D8425001"/>
    <n v="30126937"/>
    <s v="Recolocado"/>
    <n v="0"/>
    <n v="0"/>
    <n v="0"/>
    <n v="0"/>
    <x v="3"/>
    <x v="1"/>
    <n v="30"/>
    <x v="3"/>
    <x v="5"/>
    <x v="2"/>
    <n v="46985"/>
    <n v="1500"/>
    <x v="1"/>
    <n v="1563.2"/>
    <x v="4"/>
    <x v="4"/>
    <n v="46595"/>
    <n v="3.219229531065565E-2"/>
    <x v="2"/>
    <s v="NULL"/>
    <x v="3"/>
    <n v="28425.83"/>
    <x v="0"/>
    <n v="16"/>
    <x v="4"/>
    <n v="0"/>
    <x v="0"/>
    <s v="NULL"/>
    <x v="1"/>
    <s v="NULL"/>
    <x v="1"/>
    <x v="0"/>
    <x v="4"/>
    <n v="0"/>
    <x v="0"/>
    <x v="0"/>
  </r>
  <r>
    <x v="42"/>
    <x v="7"/>
    <s v="D8430001"/>
    <s v="D8430001"/>
    <n v="30130160"/>
    <s v="Recolocado"/>
    <n v="0"/>
    <n v="0"/>
    <n v="0"/>
    <n v="0"/>
    <x v="3"/>
    <x v="1"/>
    <n v="49"/>
    <x v="0"/>
    <x v="3"/>
    <x v="0"/>
    <n v="30530"/>
    <n v="499"/>
    <x v="7"/>
    <n v="1102.26"/>
    <x v="6"/>
    <x v="1"/>
    <n v="29139"/>
    <n v="1.7124815539311576E-2"/>
    <x v="7"/>
    <s v="NULL"/>
    <x v="2"/>
    <n v="1452.41"/>
    <x v="4"/>
    <n v="331"/>
    <x v="3"/>
    <n v="1411.31"/>
    <x v="2"/>
    <n v="83.91"/>
    <x v="2"/>
    <n v="1"/>
    <x v="4"/>
    <x v="0"/>
    <x v="1"/>
    <n v="7"/>
    <x v="1"/>
    <x v="1"/>
  </r>
  <r>
    <x v="42"/>
    <x v="7"/>
    <s v="D8449001"/>
    <s v="D8449001"/>
    <n v="30111005"/>
    <s v="Recolocado"/>
    <n v="1"/>
    <n v="0"/>
    <n v="0"/>
    <n v="0"/>
    <x v="3"/>
    <x v="1"/>
    <n v="44"/>
    <x v="7"/>
    <x v="3"/>
    <x v="0"/>
    <n v="49974"/>
    <n v="2000"/>
    <x v="3"/>
    <n v="1667.37"/>
    <x v="4"/>
    <x v="2"/>
    <n v="50084"/>
    <n v="3.9932912706652821E-2"/>
    <x v="2"/>
    <s v="NULL"/>
    <x v="2"/>
    <n v="1576.5"/>
    <x v="4"/>
    <n v="1988"/>
    <x v="3"/>
    <n v="1576.5"/>
    <x v="2"/>
    <s v="NULL"/>
    <x v="1"/>
    <s v="NULL"/>
    <x v="1"/>
    <x v="0"/>
    <x v="1"/>
    <n v="12"/>
    <x v="1"/>
    <x v="1"/>
  </r>
  <r>
    <x v="42"/>
    <x v="7"/>
    <s v="D8450001"/>
    <s v="D8450001"/>
    <n v="30125967"/>
    <s v="Recolocado"/>
    <n v="0"/>
    <n v="0"/>
    <n v="0"/>
    <n v="0"/>
    <x v="3"/>
    <x v="1"/>
    <n v="31"/>
    <x v="6"/>
    <x v="3"/>
    <x v="2"/>
    <n v="40685"/>
    <n v="1500"/>
    <x v="1"/>
    <n v="1352.76"/>
    <x v="2"/>
    <x v="3"/>
    <n v="40295"/>
    <n v="3.7225462216155851E-2"/>
    <x v="2"/>
    <s v="NULL"/>
    <x v="0"/>
    <n v="1868.39"/>
    <x v="4"/>
    <n v="2"/>
    <x v="2"/>
    <n v="0"/>
    <x v="0"/>
    <s v="NULL"/>
    <x v="1"/>
    <s v="NULL"/>
    <x v="1"/>
    <x v="6"/>
    <x v="9"/>
    <n v="0"/>
    <x v="0"/>
    <x v="0"/>
  </r>
  <r>
    <x v="42"/>
    <x v="7"/>
    <s v="D8454001"/>
    <s v="D8454001"/>
    <n v="30127294"/>
    <s v="Recolocado"/>
    <n v="0"/>
    <n v="0"/>
    <n v="0"/>
    <n v="0"/>
    <x v="3"/>
    <x v="1"/>
    <n v="43"/>
    <x v="7"/>
    <x v="5"/>
    <x v="1"/>
    <n v="49322"/>
    <n v="1500"/>
    <x v="1"/>
    <n v="1641.97"/>
    <x v="4"/>
    <x v="4"/>
    <n v="48932"/>
    <n v="3.0654786233957329E-2"/>
    <x v="2"/>
    <s v="NULL"/>
    <x v="0"/>
    <n v="15168.23"/>
    <x v="0"/>
    <n v="0"/>
    <x v="0"/>
    <n v="0"/>
    <x v="0"/>
    <n v="10654.12"/>
    <x v="4"/>
    <n v="0.93149999999999999"/>
    <x v="4"/>
    <x v="0"/>
    <x v="0"/>
    <n v="0"/>
    <x v="0"/>
    <x v="0"/>
  </r>
  <r>
    <x v="42"/>
    <x v="7"/>
    <s v="D8476001"/>
    <s v="D8476001"/>
    <n v="30128441"/>
    <s v="Recolocado"/>
    <n v="1"/>
    <n v="0"/>
    <n v="0"/>
    <n v="0"/>
    <x v="3"/>
    <x v="1"/>
    <n v="23"/>
    <x v="4"/>
    <x v="3"/>
    <x v="0"/>
    <n v="46442"/>
    <n v="1500"/>
    <x v="1"/>
    <n v="1545.13"/>
    <x v="4"/>
    <x v="3"/>
    <n v="46052"/>
    <n v="3.257187527143229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2"/>
    <x v="7"/>
    <s v="D8497001"/>
    <s v="D8497001"/>
    <n v="30129117"/>
    <s v="Recolocado"/>
    <n v="1"/>
    <n v="0"/>
    <n v="0"/>
    <n v="0"/>
    <x v="3"/>
    <x v="1"/>
    <n v="29"/>
    <x v="3"/>
    <x v="3"/>
    <x v="2"/>
    <n v="49172"/>
    <n v="1650"/>
    <x v="3"/>
    <n v="1642.5"/>
    <x v="4"/>
    <x v="4"/>
    <n v="48932"/>
    <n v="3.372026485735306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2"/>
    <x v="7"/>
    <s v="D8498001"/>
    <s v="D8498001"/>
    <n v="30129563"/>
    <s v="Recolocado"/>
    <n v="0"/>
    <n v="0"/>
    <n v="0"/>
    <n v="0"/>
    <x v="3"/>
    <x v="1"/>
    <n v="41"/>
    <x v="7"/>
    <x v="3"/>
    <x v="2"/>
    <n v="49022"/>
    <n v="1800"/>
    <x v="3"/>
    <n v="1627.94"/>
    <x v="4"/>
    <x v="4"/>
    <n v="48932"/>
    <n v="3.678574348074879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2"/>
    <x v="7"/>
    <s v="D8538001"/>
    <s v="D8538001"/>
    <n v="30131788"/>
    <s v="Recolocado"/>
    <n v="1"/>
    <n v="0"/>
    <n v="0"/>
    <n v="0"/>
    <x v="3"/>
    <x v="1"/>
    <n v="32"/>
    <x v="6"/>
    <x v="3"/>
    <x v="2"/>
    <n v="48974"/>
    <n v="2000"/>
    <x v="3"/>
    <n v="1665.99"/>
    <x v="4"/>
    <x v="2"/>
    <n v="49084"/>
    <n v="4.0746475429875313E-2"/>
    <x v="1"/>
    <s v="NULL"/>
    <x v="2"/>
    <n v="694.09"/>
    <x v="3"/>
    <n v="129"/>
    <x v="3"/>
    <n v="0"/>
    <x v="0"/>
    <s v="NULL"/>
    <x v="1"/>
    <s v="NULL"/>
    <x v="1"/>
    <x v="10"/>
    <x v="6"/>
    <n v="1"/>
    <x v="3"/>
    <x v="1"/>
  </r>
  <r>
    <x v="42"/>
    <x v="7"/>
    <s v="D8542001"/>
    <s v="D8542001"/>
    <n v="30125581"/>
    <s v="Recolocado"/>
    <n v="0"/>
    <n v="0"/>
    <n v="0"/>
    <n v="0"/>
    <x v="3"/>
    <x v="1"/>
    <n v="38"/>
    <x v="1"/>
    <x v="5"/>
    <x v="3"/>
    <n v="34929"/>
    <n v="1500"/>
    <x v="1"/>
    <n v="1263.43"/>
    <x v="3"/>
    <x v="3"/>
    <n v="34539"/>
    <n v="4.3429167028576389E-2"/>
    <x v="1"/>
    <s v="NULL"/>
    <x v="0"/>
    <n v="17324.310000000001"/>
    <x v="0"/>
    <n v="0"/>
    <x v="0"/>
    <n v="0"/>
    <x v="0"/>
    <s v="NULL"/>
    <x v="1"/>
    <s v="NULL"/>
    <x v="1"/>
    <x v="0"/>
    <x v="0"/>
    <n v="0"/>
    <x v="0"/>
    <x v="0"/>
  </r>
  <r>
    <x v="42"/>
    <x v="7"/>
    <s v="D8543001"/>
    <s v="D8543001"/>
    <n v="30131461"/>
    <s v="Recolocado"/>
    <n v="1"/>
    <n v="0"/>
    <n v="0"/>
    <n v="0"/>
    <x v="3"/>
    <x v="1"/>
    <n v="40"/>
    <x v="1"/>
    <x v="3"/>
    <x v="2"/>
    <n v="34785"/>
    <n v="1100"/>
    <x v="1"/>
    <n v="1047.3399999999999"/>
    <x v="5"/>
    <x v="1"/>
    <n v="33995"/>
    <n v="3.2357699661714957E-2"/>
    <x v="2"/>
    <s v="NULL"/>
    <x v="2"/>
    <n v="883.89"/>
    <x v="3"/>
    <n v="183"/>
    <x v="3"/>
    <n v="883.89"/>
    <x v="5"/>
    <s v="NULL"/>
    <x v="1"/>
    <s v="NULL"/>
    <x v="1"/>
    <x v="0"/>
    <x v="1"/>
    <n v="12"/>
    <x v="1"/>
    <x v="1"/>
  </r>
  <r>
    <x v="42"/>
    <x v="7"/>
    <s v="D8544001"/>
    <s v="D8544001"/>
    <n v="30131952"/>
    <s v="Recolocado"/>
    <n v="0"/>
    <n v="0"/>
    <n v="0"/>
    <n v="0"/>
    <x v="3"/>
    <x v="1"/>
    <n v="29"/>
    <x v="3"/>
    <x v="3"/>
    <x v="0"/>
    <n v="49979"/>
    <n v="4500"/>
    <x v="5"/>
    <n v="1556.44"/>
    <x v="4"/>
    <x v="4"/>
    <n v="52589"/>
    <n v="8.5569225503432281E-2"/>
    <x v="5"/>
    <s v="NULL"/>
    <x v="6"/>
    <n v="2550.27"/>
    <x v="2"/>
    <n v="82"/>
    <x v="7"/>
    <n v="0"/>
    <x v="0"/>
    <n v="4000"/>
    <x v="6"/>
    <n v="1"/>
    <x v="4"/>
    <x v="0"/>
    <x v="6"/>
    <n v="0"/>
    <x v="0"/>
    <x v="0"/>
  </r>
  <r>
    <x v="42"/>
    <x v="7"/>
    <s v="D8545001"/>
    <s v="D8545001"/>
    <n v="30132272"/>
    <s v="Recolocado"/>
    <n v="1"/>
    <n v="0"/>
    <n v="0"/>
    <n v="0"/>
    <x v="3"/>
    <x v="1"/>
    <n v="40"/>
    <x v="1"/>
    <x v="3"/>
    <x v="2"/>
    <n v="38165"/>
    <n v="1500"/>
    <x v="1"/>
    <n v="1274.83"/>
    <x v="3"/>
    <x v="7"/>
    <n v="37775"/>
    <n v="3.970880211780278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2"/>
    <x v="7"/>
    <s v="D8546001"/>
    <s v="D8546001"/>
    <n v="30132730"/>
    <s v="Recolocado"/>
    <n v="1"/>
    <n v="0"/>
    <n v="0"/>
    <n v="0"/>
    <x v="3"/>
    <x v="1"/>
    <n v="50"/>
    <x v="0"/>
    <x v="3"/>
    <x v="0"/>
    <n v="39743"/>
    <n v="999"/>
    <x v="6"/>
    <n v="1128.19"/>
    <x v="6"/>
    <x v="1"/>
    <n v="38852"/>
    <n v="2.5712962009677751E-2"/>
    <x v="6"/>
    <s v="NULL"/>
    <x v="5"/>
    <s v="NULL"/>
    <x v="1"/>
    <s v="NULL"/>
    <x v="1"/>
    <s v="NULL"/>
    <x v="1"/>
    <n v="3700"/>
    <x v="6"/>
    <n v="0"/>
    <x v="0"/>
    <x v="1"/>
    <x v="1"/>
    <n v="0"/>
    <x v="1"/>
    <x v="0"/>
  </r>
  <r>
    <x v="42"/>
    <x v="7"/>
    <s v="D8547001"/>
    <s v="D8547001"/>
    <n v="30130719"/>
    <s v="Recolocado"/>
    <n v="1"/>
    <n v="0"/>
    <n v="1"/>
    <n v="0"/>
    <x v="1"/>
    <x v="1"/>
    <n v="63"/>
    <x v="2"/>
    <x v="5"/>
    <x v="1"/>
    <n v="39985"/>
    <n v="1500"/>
    <x v="1"/>
    <n v="1335.62"/>
    <x v="2"/>
    <x v="3"/>
    <n v="39595"/>
    <n v="3.7883571157974492E-2"/>
    <x v="2"/>
    <s v="NULL"/>
    <x v="2"/>
    <n v="1783.95"/>
    <x v="4"/>
    <n v="1139"/>
    <x v="3"/>
    <n v="1783.95"/>
    <x v="2"/>
    <s v="NULL"/>
    <x v="1"/>
    <s v="NULL"/>
    <x v="1"/>
    <x v="0"/>
    <x v="1"/>
    <n v="12"/>
    <x v="1"/>
    <x v="1"/>
  </r>
  <r>
    <x v="42"/>
    <x v="7"/>
    <s v="D8548001"/>
    <s v="D8548001"/>
    <n v="30128392"/>
    <s v="Recolocado"/>
    <n v="0"/>
    <n v="0"/>
    <n v="0"/>
    <n v="0"/>
    <x v="3"/>
    <x v="1"/>
    <n v="33"/>
    <x v="6"/>
    <x v="3"/>
    <x v="0"/>
    <n v="39643"/>
    <n v="1099"/>
    <x v="1"/>
    <n v="1059.08"/>
    <x v="5"/>
    <x v="1"/>
    <n v="38852"/>
    <n v="2.8286832080716567E-2"/>
    <x v="6"/>
    <s v="NULL"/>
    <x v="2"/>
    <n v="17040.990000000002"/>
    <x v="0"/>
    <n v="501"/>
    <x v="3"/>
    <n v="1573.02"/>
    <x v="2"/>
    <s v="NULL"/>
    <x v="1"/>
    <s v="NULL"/>
    <x v="1"/>
    <x v="0"/>
    <x v="1"/>
    <n v="12"/>
    <x v="1"/>
    <x v="1"/>
  </r>
  <r>
    <x v="42"/>
    <x v="7"/>
    <s v="D8549001"/>
    <s v="D8549001"/>
    <n v="30131734"/>
    <s v="Recolocado"/>
    <n v="1"/>
    <n v="0"/>
    <n v="0"/>
    <n v="0"/>
    <x v="3"/>
    <x v="1"/>
    <n v="30"/>
    <x v="3"/>
    <x v="3"/>
    <x v="1"/>
    <n v="47572"/>
    <n v="1650"/>
    <x v="3"/>
    <n v="1616.29"/>
    <x v="4"/>
    <x v="4"/>
    <n v="47332"/>
    <n v="3.4860136905264939E-2"/>
    <x v="2"/>
    <s v="NULL"/>
    <x v="2"/>
    <n v="1955.36"/>
    <x v="4"/>
    <n v="1550"/>
    <x v="3"/>
    <n v="1955.36"/>
    <x v="2"/>
    <s v="NULL"/>
    <x v="1"/>
    <s v="NULL"/>
    <x v="1"/>
    <x v="0"/>
    <x v="1"/>
    <n v="12"/>
    <x v="1"/>
    <x v="1"/>
  </r>
  <r>
    <x v="42"/>
    <x v="7"/>
    <s v="D8644001"/>
    <s v="D8644001"/>
    <n v="30135607"/>
    <s v="Recolocado"/>
    <n v="1"/>
    <n v="0"/>
    <n v="0"/>
    <n v="0"/>
    <x v="3"/>
    <x v="1"/>
    <n v="35"/>
    <x v="6"/>
    <x v="3"/>
    <x v="2"/>
    <n v="45692"/>
    <n v="1650"/>
    <x v="3"/>
    <n v="1549.53"/>
    <x v="4"/>
    <x v="3"/>
    <n v="45452"/>
    <n v="3.6302032913843173E-2"/>
    <x v="2"/>
    <s v="NULL"/>
    <x v="2"/>
    <n v="524.79"/>
    <x v="3"/>
    <n v="764"/>
    <x v="3"/>
    <n v="524.79"/>
    <x v="5"/>
    <s v="NULL"/>
    <x v="1"/>
    <s v="NULL"/>
    <x v="1"/>
    <x v="0"/>
    <x v="1"/>
    <n v="12"/>
    <x v="1"/>
    <x v="1"/>
  </r>
  <r>
    <x v="42"/>
    <x v="7"/>
    <s v="D8645001"/>
    <s v="D8645001"/>
    <n v="30128216"/>
    <s v="Recolocado"/>
    <n v="1"/>
    <n v="0"/>
    <n v="0"/>
    <n v="0"/>
    <x v="3"/>
    <x v="1"/>
    <n v="29"/>
    <x v="3"/>
    <x v="3"/>
    <x v="2"/>
    <n v="47722"/>
    <n v="1500"/>
    <x v="1"/>
    <n v="1592.09"/>
    <x v="4"/>
    <x v="4"/>
    <n v="47332"/>
    <n v="3.169103355024085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2"/>
    <x v="7"/>
    <s v="D8646001"/>
    <s v="D8646001"/>
    <n v="30131274"/>
    <s v="Recolocado"/>
    <n v="0"/>
    <n v="0"/>
    <n v="0"/>
    <n v="0"/>
    <x v="3"/>
    <x v="1"/>
    <n v="49"/>
    <x v="0"/>
    <x v="3"/>
    <x v="1"/>
    <n v="34886"/>
    <n v="999"/>
    <x v="6"/>
    <n v="1050.3900000000001"/>
    <x v="5"/>
    <x v="1"/>
    <n v="33995"/>
    <n v="2.938667451095749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2"/>
    <x v="7"/>
    <s v="D8647001"/>
    <s v="D8647001"/>
    <n v="30124823"/>
    <s v="Recolocado"/>
    <n v="0"/>
    <n v="0"/>
    <n v="0"/>
    <n v="0"/>
    <x v="3"/>
    <x v="1"/>
    <n v="25"/>
    <x v="4"/>
    <x v="3"/>
    <x v="0"/>
    <n v="30530"/>
    <n v="499"/>
    <x v="7"/>
    <n v="1102.26"/>
    <x v="6"/>
    <x v="1"/>
    <n v="29139"/>
    <n v="1.7124815539311576E-2"/>
    <x v="7"/>
    <s v="NULL"/>
    <x v="2"/>
    <n v="1347.95"/>
    <x v="4"/>
    <n v="466"/>
    <x v="3"/>
    <n v="1265.3499999999999"/>
    <x v="2"/>
    <s v="NULL"/>
    <x v="1"/>
    <s v="NULL"/>
    <x v="1"/>
    <x v="0"/>
    <x v="1"/>
    <n v="10"/>
    <x v="1"/>
    <x v="1"/>
  </r>
  <r>
    <x v="42"/>
    <x v="7"/>
    <s v="D8649001"/>
    <s v="D8649001"/>
    <n v="30125353"/>
    <s v="Recolocado"/>
    <n v="1"/>
    <n v="0"/>
    <n v="0"/>
    <n v="0"/>
    <x v="3"/>
    <x v="1"/>
    <n v="27"/>
    <x v="3"/>
    <x v="3"/>
    <x v="2"/>
    <n v="47722"/>
    <n v="1500"/>
    <x v="1"/>
    <n v="1622.39"/>
    <x v="4"/>
    <x v="4"/>
    <n v="47332"/>
    <n v="3.169103355024085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2"/>
    <x v="7"/>
    <s v="D8650001"/>
    <s v="D8650001"/>
    <n v="30129983"/>
    <s v="Recolocado"/>
    <n v="1"/>
    <n v="0"/>
    <n v="0"/>
    <n v="0"/>
    <x v="3"/>
    <x v="1"/>
    <n v="24"/>
    <x v="4"/>
    <x v="3"/>
    <x v="2"/>
    <n v="34454"/>
    <n v="1500"/>
    <x v="1"/>
    <n v="1247.02"/>
    <x v="3"/>
    <x v="6"/>
    <n v="34064"/>
    <n v="4.403475810239548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2"/>
    <x v="7"/>
    <s v="D8654001"/>
    <s v="D8654001"/>
    <n v="30130139"/>
    <s v="Recolocado"/>
    <n v="0"/>
    <n v="0"/>
    <n v="0"/>
    <n v="1"/>
    <x v="0"/>
    <x v="1"/>
    <n v="55"/>
    <x v="5"/>
    <x v="6"/>
    <x v="0"/>
    <n v="49322"/>
    <n v="1500"/>
    <x v="1"/>
    <n v="1637.91"/>
    <x v="4"/>
    <x v="4"/>
    <n v="48932"/>
    <n v="3.0654786233957329E-2"/>
    <x v="2"/>
    <s v="NULL"/>
    <x v="3"/>
    <n v="2604.61"/>
    <x v="2"/>
    <n v="26"/>
    <x v="4"/>
    <n v="0"/>
    <x v="0"/>
    <s v="NULL"/>
    <x v="1"/>
    <s v="NULL"/>
    <x v="1"/>
    <x v="0"/>
    <x v="12"/>
    <n v="0"/>
    <x v="0"/>
    <x v="0"/>
  </r>
  <r>
    <x v="42"/>
    <x v="7"/>
    <s v="D8657001"/>
    <s v="D8657001"/>
    <n v="30133267"/>
    <s v="Recolocado"/>
    <n v="1"/>
    <n v="0"/>
    <n v="0"/>
    <n v="0"/>
    <x v="3"/>
    <x v="1"/>
    <n v="29"/>
    <x v="3"/>
    <x v="3"/>
    <x v="0"/>
    <n v="30530"/>
    <n v="499"/>
    <x v="7"/>
    <n v="968.11"/>
    <x v="7"/>
    <x v="1"/>
    <n v="29139"/>
    <n v="1.7124815539311576E-2"/>
    <x v="7"/>
    <s v="NULL"/>
    <x v="2"/>
    <n v="3094.4"/>
    <x v="5"/>
    <n v="481"/>
    <x v="3"/>
    <n v="1493.8"/>
    <x v="2"/>
    <n v="518.57000000000005"/>
    <x v="3"/>
    <n v="1"/>
    <x v="4"/>
    <x v="0"/>
    <x v="1"/>
    <n v="10"/>
    <x v="1"/>
    <x v="1"/>
  </r>
  <r>
    <x v="42"/>
    <x v="7"/>
    <s v="D8660001"/>
    <s v="D8660001"/>
    <n v="30131436"/>
    <s v="Recolocado"/>
    <n v="0"/>
    <n v="0"/>
    <n v="0"/>
    <n v="0"/>
    <x v="3"/>
    <x v="1"/>
    <n v="56"/>
    <x v="8"/>
    <x v="3"/>
    <x v="3"/>
    <n v="34929"/>
    <n v="1500"/>
    <x v="1"/>
    <n v="1291.8"/>
    <x v="3"/>
    <x v="3"/>
    <n v="34539"/>
    <n v="4.3429167028576389E-2"/>
    <x v="1"/>
    <s v="NULL"/>
    <x v="2"/>
    <n v="647.44000000000005"/>
    <x v="3"/>
    <n v="5444"/>
    <x v="3"/>
    <n v="647.44000000000005"/>
    <x v="5"/>
    <s v="NULL"/>
    <x v="1"/>
    <s v="NULL"/>
    <x v="1"/>
    <x v="2"/>
    <x v="1"/>
    <n v="1"/>
    <x v="1"/>
    <x v="10"/>
  </r>
  <r>
    <x v="42"/>
    <x v="7"/>
    <s v="D8661001"/>
    <s v="D8661001"/>
    <n v="30131926"/>
    <s v="Recolocado"/>
    <n v="1"/>
    <n v="0"/>
    <n v="0"/>
    <n v="0"/>
    <x v="3"/>
    <x v="1"/>
    <n v="41"/>
    <x v="7"/>
    <x v="3"/>
    <x v="0"/>
    <n v="41834"/>
    <n v="1500"/>
    <x v="1"/>
    <n v="1390.1"/>
    <x v="2"/>
    <x v="11"/>
    <n v="41444"/>
    <n v="3.61934176237814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2"/>
    <x v="7"/>
    <s v="D8663001"/>
    <s v="D8663001"/>
    <n v="30129499"/>
    <s v="Recolocado"/>
    <n v="1"/>
    <n v="0"/>
    <n v="0"/>
    <n v="0"/>
    <x v="3"/>
    <x v="1"/>
    <n v="33"/>
    <x v="6"/>
    <x v="3"/>
    <x v="1"/>
    <n v="37003"/>
    <n v="1650"/>
    <x v="3"/>
    <n v="1370.2"/>
    <x v="2"/>
    <x v="2"/>
    <n v="36763"/>
    <n v="4.4882082528629332E-2"/>
    <x v="1"/>
    <s v="NULL"/>
    <x v="2"/>
    <n v="1013.68"/>
    <x v="4"/>
    <n v="2408"/>
    <x v="3"/>
    <n v="1013.68"/>
    <x v="2"/>
    <s v="NULL"/>
    <x v="1"/>
    <s v="NULL"/>
    <x v="1"/>
    <x v="0"/>
    <x v="1"/>
    <n v="12"/>
    <x v="1"/>
    <x v="1"/>
  </r>
  <r>
    <x v="42"/>
    <x v="7"/>
    <s v="D8664001"/>
    <s v="D8664001"/>
    <n v="30128427"/>
    <s v="Recolocado"/>
    <n v="0"/>
    <n v="0"/>
    <n v="0"/>
    <n v="0"/>
    <x v="3"/>
    <x v="1"/>
    <n v="46"/>
    <x v="0"/>
    <x v="5"/>
    <x v="1"/>
    <n v="39985"/>
    <n v="1500"/>
    <x v="1"/>
    <n v="1358.52"/>
    <x v="2"/>
    <x v="3"/>
    <n v="39595"/>
    <n v="3.788357115797449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2"/>
    <x v="7"/>
    <s v="D8665001"/>
    <s v="D8665001"/>
    <n v="30134037"/>
    <s v="Recolocado"/>
    <n v="1"/>
    <n v="0"/>
    <n v="0"/>
    <n v="0"/>
    <x v="3"/>
    <x v="1"/>
    <n v="32"/>
    <x v="6"/>
    <x v="3"/>
    <x v="2"/>
    <n v="49322"/>
    <n v="1500"/>
    <x v="1"/>
    <n v="1672.63"/>
    <x v="4"/>
    <x v="4"/>
    <n v="48932"/>
    <n v="3.0654786233957329E-2"/>
    <x v="2"/>
    <s v="NULL"/>
    <x v="2"/>
    <n v="288.17"/>
    <x v="6"/>
    <n v="2373"/>
    <x v="3"/>
    <n v="288.17"/>
    <x v="0"/>
    <s v="NULL"/>
    <x v="1"/>
    <s v="NULL"/>
    <x v="1"/>
    <x v="0"/>
    <x v="1"/>
    <n v="12"/>
    <x v="1"/>
    <x v="1"/>
  </r>
  <r>
    <x v="42"/>
    <x v="7"/>
    <s v="D8666001"/>
    <s v="D8666001"/>
    <n v="30132384"/>
    <s v="Recolocado"/>
    <n v="0"/>
    <n v="0"/>
    <n v="0"/>
    <n v="0"/>
    <x v="3"/>
    <x v="1"/>
    <n v="49"/>
    <x v="0"/>
    <x v="3"/>
    <x v="0"/>
    <n v="43562"/>
    <n v="1500"/>
    <x v="1"/>
    <n v="1481.88"/>
    <x v="1"/>
    <x v="7"/>
    <n v="43172"/>
    <n v="3.474474196238302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2"/>
    <x v="7"/>
    <s v="D8667001"/>
    <s v="D8667001"/>
    <n v="30134695"/>
    <s v="Recolocado"/>
    <n v="0"/>
    <n v="0"/>
    <n v="0"/>
    <n v="0"/>
    <x v="3"/>
    <x v="1"/>
    <n v="22"/>
    <x v="4"/>
    <x v="3"/>
    <x v="2"/>
    <n v="36657"/>
    <n v="1500"/>
    <x v="1"/>
    <n v="1354.86"/>
    <x v="2"/>
    <x v="7"/>
    <n v="36267"/>
    <n v="4.135991397137894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2"/>
    <x v="7"/>
    <s v="D8668001"/>
    <s v="D8668001"/>
    <n v="30128591"/>
    <s v="Recolocado"/>
    <n v="0"/>
    <n v="0"/>
    <n v="0"/>
    <n v="0"/>
    <x v="3"/>
    <x v="1"/>
    <n v="38"/>
    <x v="1"/>
    <x v="3"/>
    <x v="2"/>
    <n v="49974"/>
    <n v="2000"/>
    <x v="3"/>
    <n v="1662.65"/>
    <x v="4"/>
    <x v="2"/>
    <n v="50084"/>
    <n v="3.993291270665282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2"/>
    <x v="7"/>
    <s v="D8671001"/>
    <s v="D8671001"/>
    <n v="30131260"/>
    <s v="Recolocado"/>
    <n v="1"/>
    <n v="0"/>
    <n v="0"/>
    <n v="0"/>
    <x v="3"/>
    <x v="1"/>
    <n v="22"/>
    <x v="4"/>
    <x v="3"/>
    <x v="0"/>
    <n v="49322"/>
    <n v="1500"/>
    <x v="1"/>
    <n v="1674.71"/>
    <x v="4"/>
    <x v="4"/>
    <n v="48932"/>
    <n v="3.0654786233957329E-2"/>
    <x v="2"/>
    <s v="NULL"/>
    <x v="2"/>
    <n v="210.91"/>
    <x v="6"/>
    <n v="512"/>
    <x v="3"/>
    <n v="210.91"/>
    <x v="0"/>
    <s v="NULL"/>
    <x v="1"/>
    <s v="NULL"/>
    <x v="1"/>
    <x v="0"/>
    <x v="1"/>
    <n v="12"/>
    <x v="1"/>
    <x v="1"/>
  </r>
  <r>
    <x v="42"/>
    <x v="7"/>
    <s v="D8672001"/>
    <s v="D8672001"/>
    <n v="30127531"/>
    <s v="Recolocado"/>
    <n v="0"/>
    <n v="0"/>
    <n v="0"/>
    <n v="0"/>
    <x v="3"/>
    <x v="1"/>
    <n v="24"/>
    <x v="4"/>
    <x v="3"/>
    <x v="2"/>
    <n v="34885"/>
    <n v="1000"/>
    <x v="6"/>
    <n v="1002.36"/>
    <x v="5"/>
    <x v="1"/>
    <n v="33995"/>
    <n v="2.9416090601559051E-2"/>
    <x v="6"/>
    <s v="NULL"/>
    <x v="0"/>
    <n v="4796.12"/>
    <x v="7"/>
    <n v="0"/>
    <x v="0"/>
    <n v="0"/>
    <x v="0"/>
    <s v="NULL"/>
    <x v="1"/>
    <s v="NULL"/>
    <x v="1"/>
    <x v="7"/>
    <x v="6"/>
    <n v="0"/>
    <x v="0"/>
    <x v="0"/>
  </r>
  <r>
    <x v="42"/>
    <x v="7"/>
    <s v="D8680001"/>
    <s v="D8680001"/>
    <n v="30133453"/>
    <s v="Recolocado"/>
    <n v="0"/>
    <n v="0"/>
    <n v="0"/>
    <n v="0"/>
    <x v="3"/>
    <x v="1"/>
    <n v="37"/>
    <x v="1"/>
    <x v="3"/>
    <x v="3"/>
    <n v="47572"/>
    <n v="1650"/>
    <x v="3"/>
    <n v="1616.29"/>
    <x v="4"/>
    <x v="4"/>
    <n v="47332"/>
    <n v="3.486013690526493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2"/>
    <x v="7"/>
    <s v="D8683001"/>
    <s v="D8683001"/>
    <n v="30132700"/>
    <s v="Recolocado"/>
    <n v="0"/>
    <n v="0"/>
    <n v="0"/>
    <n v="0"/>
    <x v="3"/>
    <x v="1"/>
    <n v="46"/>
    <x v="0"/>
    <x v="5"/>
    <x v="3"/>
    <n v="30530"/>
    <n v="499"/>
    <x v="7"/>
    <n v="968.11"/>
    <x v="7"/>
    <x v="1"/>
    <n v="29139"/>
    <n v="1.7124815539311576E-2"/>
    <x v="7"/>
    <s v="NULL"/>
    <x v="2"/>
    <n v="4034.57"/>
    <x v="7"/>
    <n v="728"/>
    <x v="3"/>
    <n v="4034.57"/>
    <x v="7"/>
    <s v="NULL"/>
    <x v="1"/>
    <s v="NULL"/>
    <x v="1"/>
    <x v="0"/>
    <x v="1"/>
    <n v="12"/>
    <x v="1"/>
    <x v="1"/>
  </r>
  <r>
    <x v="42"/>
    <x v="7"/>
    <s v="D8684001"/>
    <s v="D8684001"/>
    <n v="30131444"/>
    <s v="Recolocado"/>
    <n v="0"/>
    <n v="0"/>
    <n v="0"/>
    <n v="0"/>
    <x v="3"/>
    <x v="1"/>
    <n v="40"/>
    <x v="1"/>
    <x v="5"/>
    <x v="0"/>
    <n v="31610"/>
    <n v="499"/>
    <x v="7"/>
    <n v="1149.3599999999999"/>
    <x v="6"/>
    <x v="8"/>
    <n v="30219"/>
    <n v="1.651278996657731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2"/>
    <x v="7"/>
    <s v="D8685001"/>
    <s v="D8685001"/>
    <n v="30132856"/>
    <s v="Recolocado"/>
    <n v="0"/>
    <n v="0"/>
    <n v="0"/>
    <n v="0"/>
    <x v="3"/>
    <x v="1"/>
    <n v="40"/>
    <x v="1"/>
    <x v="3"/>
    <x v="1"/>
    <n v="48974"/>
    <n v="2000"/>
    <x v="3"/>
    <n v="1660.83"/>
    <x v="4"/>
    <x v="2"/>
    <n v="49084"/>
    <n v="4.0746475429875313E-2"/>
    <x v="1"/>
    <s v="NULL"/>
    <x v="2"/>
    <n v="2267.9899999999998"/>
    <x v="2"/>
    <n v="321"/>
    <x v="3"/>
    <n v="2138.4299999999998"/>
    <x v="6"/>
    <s v="NULL"/>
    <x v="1"/>
    <s v="NULL"/>
    <x v="1"/>
    <x v="0"/>
    <x v="1"/>
    <n v="7"/>
    <x v="1"/>
    <x v="1"/>
  </r>
  <r>
    <x v="42"/>
    <x v="7"/>
    <s v="D8686001"/>
    <s v="D8686001"/>
    <n v="30131336"/>
    <s v="Recolocado"/>
    <n v="0"/>
    <n v="0"/>
    <n v="0"/>
    <n v="0"/>
    <x v="3"/>
    <x v="1"/>
    <n v="45"/>
    <x v="7"/>
    <x v="3"/>
    <x v="2"/>
    <n v="39985"/>
    <n v="1500"/>
    <x v="1"/>
    <n v="1335.62"/>
    <x v="2"/>
    <x v="3"/>
    <n v="39595"/>
    <n v="3.788357115797449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2"/>
    <x v="7"/>
    <s v="D8687001"/>
    <s v="D8687001"/>
    <n v="30134391"/>
    <s v="Recolocado"/>
    <n v="0"/>
    <n v="0"/>
    <n v="0"/>
    <n v="0"/>
    <x v="3"/>
    <x v="1"/>
    <n v="44"/>
    <x v="7"/>
    <x v="3"/>
    <x v="0"/>
    <n v="49974"/>
    <n v="2000"/>
    <x v="3"/>
    <n v="1669.29"/>
    <x v="4"/>
    <x v="2"/>
    <n v="50084"/>
    <n v="3.9932912706652821E-2"/>
    <x v="2"/>
    <s v="NULL"/>
    <x v="0"/>
    <n v="2000"/>
    <x v="4"/>
    <n v="0"/>
    <x v="0"/>
    <n v="0"/>
    <x v="0"/>
    <s v="NULL"/>
    <x v="1"/>
    <s v="NULL"/>
    <x v="1"/>
    <x v="7"/>
    <x v="6"/>
    <n v="0"/>
    <x v="0"/>
    <x v="0"/>
  </r>
  <r>
    <x v="42"/>
    <x v="7"/>
    <s v="Y9061003"/>
    <s v="Y9061003"/>
    <n v="30120846"/>
    <s v="Recolocado"/>
    <n v="1"/>
    <n v="0"/>
    <n v="0"/>
    <n v="0"/>
    <x v="3"/>
    <x v="1"/>
    <n v="29"/>
    <x v="3"/>
    <x v="5"/>
    <x v="0"/>
    <n v="36657"/>
    <n v="1500"/>
    <x v="1"/>
    <n v="1328.4"/>
    <x v="2"/>
    <x v="7"/>
    <n v="36267"/>
    <n v="4.1359913971378941E-2"/>
    <x v="1"/>
    <s v="NULL"/>
    <x v="0"/>
    <n v="32141.1"/>
    <x v="0"/>
    <n v="128"/>
    <x v="3"/>
    <n v="0"/>
    <x v="0"/>
    <n v="5000"/>
    <x v="7"/>
    <n v="1"/>
    <x v="4"/>
    <x v="0"/>
    <x v="9"/>
    <n v="0"/>
    <x v="0"/>
    <x v="0"/>
  </r>
  <r>
    <x v="43"/>
    <x v="7"/>
    <s v="B7007003"/>
    <s v="B7007003"/>
    <n v="30140326"/>
    <s v="Recolocado"/>
    <n v="0"/>
    <n v="0"/>
    <n v="0"/>
    <n v="0"/>
    <x v="3"/>
    <x v="1"/>
    <n v="48"/>
    <x v="0"/>
    <x v="5"/>
    <x v="1"/>
    <n v="44420"/>
    <n v="1500"/>
    <x v="1"/>
    <n v="1503.6"/>
    <x v="4"/>
    <x v="2"/>
    <n v="44030"/>
    <n v="3.4067681126504656E-2"/>
    <x v="2"/>
    <s v="NULL"/>
    <x v="0"/>
    <n v="33769.29"/>
    <x v="0"/>
    <n v="103"/>
    <x v="6"/>
    <n v="0"/>
    <x v="0"/>
    <n v="4966.5"/>
    <x v="7"/>
    <n v="0.7198"/>
    <x v="7"/>
    <x v="0"/>
    <x v="8"/>
    <n v="0"/>
    <x v="0"/>
    <x v="0"/>
  </r>
  <r>
    <x v="43"/>
    <x v="7"/>
    <s v="C4844002"/>
    <s v="C4844002"/>
    <n v="30134419"/>
    <s v="Recolocado"/>
    <n v="0"/>
    <n v="0"/>
    <n v="0"/>
    <n v="0"/>
    <x v="3"/>
    <x v="1"/>
    <n v="28"/>
    <x v="3"/>
    <x v="5"/>
    <x v="2"/>
    <n v="49301"/>
    <n v="1673"/>
    <x v="3"/>
    <n v="1672.96"/>
    <x v="4"/>
    <x v="2"/>
    <n v="49084"/>
    <n v="3.4084426697090699E-2"/>
    <x v="2"/>
    <s v="NULL"/>
    <x v="2"/>
    <n v="550.95000000000005"/>
    <x v="3"/>
    <n v="1537"/>
    <x v="3"/>
    <n v="550.95000000000005"/>
    <x v="5"/>
    <s v="NULL"/>
    <x v="1"/>
    <s v="NULL"/>
    <x v="1"/>
    <x v="0"/>
    <x v="1"/>
    <n v="12"/>
    <x v="1"/>
    <x v="1"/>
  </r>
  <r>
    <x v="43"/>
    <x v="7"/>
    <s v="C9125002"/>
    <s v="C9125002"/>
    <n v="30143838"/>
    <s v="Recolocado"/>
    <n v="1"/>
    <n v="0"/>
    <n v="0"/>
    <n v="0"/>
    <x v="3"/>
    <x v="1"/>
    <n v="43"/>
    <x v="7"/>
    <x v="5"/>
    <x v="2"/>
    <n v="41631"/>
    <n v="0"/>
    <x v="2"/>
    <n v="1382.87"/>
    <x v="2"/>
    <x v="6"/>
    <n v="39741"/>
    <n v="0"/>
    <x v="4"/>
    <s v="NULL"/>
    <x v="0"/>
    <n v="36485.49"/>
    <x v="0"/>
    <n v="27"/>
    <x v="4"/>
    <n v="0"/>
    <x v="0"/>
    <n v="1004.5"/>
    <x v="5"/>
    <n v="1"/>
    <x v="4"/>
    <x v="0"/>
    <x v="12"/>
    <n v="0"/>
    <x v="0"/>
    <x v="0"/>
  </r>
  <r>
    <x v="43"/>
    <x v="7"/>
    <s v="C9586002"/>
    <s v="C9586002"/>
    <n v="30142907"/>
    <s v="Recolocado"/>
    <n v="1"/>
    <n v="0"/>
    <n v="0"/>
    <n v="0"/>
    <x v="3"/>
    <x v="1"/>
    <n v="56"/>
    <x v="8"/>
    <x v="5"/>
    <x v="1"/>
    <n v="39543"/>
    <n v="1199"/>
    <x v="1"/>
    <n v="1053.3699999999999"/>
    <x v="5"/>
    <x v="1"/>
    <n v="38852"/>
    <n v="3.0860702151755379E-2"/>
    <x v="2"/>
    <s v="NULL"/>
    <x v="0"/>
    <n v="36800.32"/>
    <x v="0"/>
    <n v="1004"/>
    <x v="3"/>
    <n v="2213.15"/>
    <x v="6"/>
    <s v="NULL"/>
    <x v="1"/>
    <s v="NULL"/>
    <x v="1"/>
    <x v="0"/>
    <x v="1"/>
    <n v="0"/>
    <x v="1"/>
    <x v="0"/>
  </r>
  <r>
    <x v="43"/>
    <x v="7"/>
    <s v="D0155002"/>
    <s v="D0155002"/>
    <n v="30145643"/>
    <s v="Recolocado"/>
    <n v="1"/>
    <n v="0"/>
    <n v="0"/>
    <n v="0"/>
    <x v="3"/>
    <x v="1"/>
    <n v="38"/>
    <x v="1"/>
    <x v="5"/>
    <x v="2"/>
    <n v="34885"/>
    <n v="1100"/>
    <x v="1"/>
    <n v="1002.53"/>
    <x v="5"/>
    <x v="1"/>
    <n v="33995"/>
    <n v="3.2357699661714957E-2"/>
    <x v="2"/>
    <s v="NULL"/>
    <x v="0"/>
    <n v="36397.79"/>
    <x v="0"/>
    <n v="2"/>
    <x v="2"/>
    <n v="0"/>
    <x v="0"/>
    <s v="NULL"/>
    <x v="1"/>
    <s v="NULL"/>
    <x v="1"/>
    <x v="0"/>
    <x v="0"/>
    <n v="0"/>
    <x v="0"/>
    <x v="0"/>
  </r>
  <r>
    <x v="43"/>
    <x v="7"/>
    <s v="D5133002"/>
    <s v="D5133002"/>
    <n v="30143074"/>
    <s v="Recolocado"/>
    <n v="0"/>
    <n v="0"/>
    <n v="0"/>
    <n v="0"/>
    <x v="3"/>
    <x v="1"/>
    <n v="34"/>
    <x v="6"/>
    <x v="5"/>
    <x v="2"/>
    <n v="39935"/>
    <n v="1650"/>
    <x v="3"/>
    <n v="1351.3"/>
    <x v="2"/>
    <x v="3"/>
    <n v="39595"/>
    <n v="4.167192827377194E-2"/>
    <x v="1"/>
    <s v="NULL"/>
    <x v="0"/>
    <n v="23025.33"/>
    <x v="0"/>
    <n v="0"/>
    <x v="0"/>
    <n v="0"/>
    <x v="0"/>
    <s v="NULL"/>
    <x v="1"/>
    <s v="NULL"/>
    <x v="1"/>
    <x v="3"/>
    <x v="7"/>
    <n v="0"/>
    <x v="0"/>
    <x v="0"/>
  </r>
  <r>
    <x v="43"/>
    <x v="7"/>
    <s v="D8695001"/>
    <s v="D8695001"/>
    <n v="30133695"/>
    <s v="Recolocado"/>
    <n v="0"/>
    <n v="0"/>
    <n v="0"/>
    <n v="0"/>
    <x v="3"/>
    <x v="1"/>
    <n v="37"/>
    <x v="1"/>
    <x v="5"/>
    <x v="0"/>
    <n v="8105"/>
    <n v="0"/>
    <x v="2"/>
    <n v="1795.25"/>
    <x v="4"/>
    <x v="0"/>
    <n v="8105"/>
    <n v="0"/>
    <x v="4"/>
    <s v="NULL"/>
    <x v="3"/>
    <n v="17762.669999999998"/>
    <x v="0"/>
    <n v="1394"/>
    <x v="3"/>
    <n v="1365.98"/>
    <x v="2"/>
    <s v="NULL"/>
    <x v="1"/>
    <s v="NULL"/>
    <x v="1"/>
    <x v="0"/>
    <x v="1"/>
    <n v="0"/>
    <x v="1"/>
    <x v="0"/>
  </r>
  <r>
    <x v="43"/>
    <x v="7"/>
    <s v="D8718001"/>
    <s v="D8718001"/>
    <n v="30133761"/>
    <s v="Recolocado"/>
    <n v="0"/>
    <n v="0"/>
    <n v="0"/>
    <n v="0"/>
    <x v="3"/>
    <x v="1"/>
    <n v="24"/>
    <x v="4"/>
    <x v="3"/>
    <x v="0"/>
    <n v="39685"/>
    <n v="1800"/>
    <x v="3"/>
    <n v="1350"/>
    <x v="2"/>
    <x v="3"/>
    <n v="39595"/>
    <n v="4.5460285389569387E-2"/>
    <x v="1"/>
    <s v="NULL"/>
    <x v="2"/>
    <n v="4255.05"/>
    <x v="7"/>
    <n v="947"/>
    <x v="3"/>
    <n v="4255.05"/>
    <x v="7"/>
    <s v="NULL"/>
    <x v="1"/>
    <s v="NULL"/>
    <x v="1"/>
    <x v="0"/>
    <x v="1"/>
    <n v="12"/>
    <x v="1"/>
    <x v="1"/>
  </r>
  <r>
    <x v="43"/>
    <x v="7"/>
    <s v="D8719001"/>
    <s v="D8719001"/>
    <n v="30128364"/>
    <s v="Recolocado"/>
    <n v="1"/>
    <n v="0"/>
    <n v="0"/>
    <n v="0"/>
    <x v="3"/>
    <x v="1"/>
    <n v="22"/>
    <x v="4"/>
    <x v="3"/>
    <x v="2"/>
    <n v="41201"/>
    <n v="3000"/>
    <x v="5"/>
    <n v="1521.87"/>
    <x v="4"/>
    <x v="7"/>
    <n v="42311"/>
    <n v="7.0903547540828629E-2"/>
    <x v="5"/>
    <s v="NULL"/>
    <x v="0"/>
    <n v="10628.11"/>
    <x v="0"/>
    <n v="0"/>
    <x v="0"/>
    <n v="0"/>
    <x v="0"/>
    <s v="NULL"/>
    <x v="1"/>
    <s v="NULL"/>
    <x v="1"/>
    <x v="8"/>
    <x v="10"/>
    <n v="0"/>
    <x v="0"/>
    <x v="0"/>
  </r>
  <r>
    <x v="43"/>
    <x v="7"/>
    <s v="D8720001"/>
    <s v="D8720001"/>
    <n v="30131804"/>
    <s v="Recolocado"/>
    <n v="0"/>
    <n v="0"/>
    <n v="0"/>
    <n v="0"/>
    <x v="3"/>
    <x v="1"/>
    <n v="34"/>
    <x v="6"/>
    <x v="3"/>
    <x v="0"/>
    <n v="39643"/>
    <n v="1099"/>
    <x v="1"/>
    <n v="1058.6500000000001"/>
    <x v="5"/>
    <x v="1"/>
    <n v="38852"/>
    <n v="2.8286832080716567E-2"/>
    <x v="6"/>
    <s v="NULL"/>
    <x v="2"/>
    <n v="2434.69"/>
    <x v="2"/>
    <n v="232"/>
    <x v="3"/>
    <n v="2428.0300000000002"/>
    <x v="6"/>
    <n v="244.98"/>
    <x v="2"/>
    <n v="1"/>
    <x v="4"/>
    <x v="11"/>
    <x v="5"/>
    <n v="4"/>
    <x v="11"/>
    <x v="1"/>
  </r>
  <r>
    <x v="43"/>
    <x v="7"/>
    <s v="D8723001"/>
    <s v="D8723001"/>
    <n v="30134678"/>
    <s v="Recolocado"/>
    <n v="0"/>
    <n v="0"/>
    <n v="0"/>
    <n v="0"/>
    <x v="3"/>
    <x v="1"/>
    <n v="24"/>
    <x v="4"/>
    <x v="3"/>
    <x v="1"/>
    <n v="30530"/>
    <n v="499"/>
    <x v="7"/>
    <n v="979.91"/>
    <x v="7"/>
    <x v="1"/>
    <n v="29139"/>
    <n v="1.7124815539311576E-2"/>
    <x v="7"/>
    <s v="NULL"/>
    <x v="2"/>
    <n v="240"/>
    <x v="6"/>
    <n v="1616"/>
    <x v="3"/>
    <n v="240"/>
    <x v="0"/>
    <s v="NULL"/>
    <x v="1"/>
    <s v="NULL"/>
    <x v="1"/>
    <x v="0"/>
    <x v="1"/>
    <n v="12"/>
    <x v="1"/>
    <x v="1"/>
  </r>
  <r>
    <x v="43"/>
    <x v="7"/>
    <s v="D8724001"/>
    <s v="D8724001"/>
    <n v="30135098"/>
    <s v="Recolocado"/>
    <n v="0"/>
    <n v="0"/>
    <n v="0"/>
    <n v="0"/>
    <x v="3"/>
    <x v="1"/>
    <n v="23"/>
    <x v="4"/>
    <x v="3"/>
    <x v="2"/>
    <n v="49974"/>
    <n v="2000"/>
    <x v="3"/>
    <n v="1700.01"/>
    <x v="4"/>
    <x v="2"/>
    <n v="50084"/>
    <n v="3.9932912706652821E-2"/>
    <x v="2"/>
    <s v="NULL"/>
    <x v="0"/>
    <n v="5299.12"/>
    <x v="0"/>
    <n v="0"/>
    <x v="0"/>
    <n v="0"/>
    <x v="0"/>
    <n v="901.58"/>
    <x v="3"/>
    <n v="1"/>
    <x v="4"/>
    <x v="0"/>
    <x v="0"/>
    <n v="0"/>
    <x v="0"/>
    <x v="0"/>
  </r>
  <r>
    <x v="43"/>
    <x v="7"/>
    <s v="D8753001"/>
    <s v="D8753001"/>
    <n v="30128326"/>
    <s v="Recolocado"/>
    <n v="0"/>
    <n v="0"/>
    <n v="0"/>
    <n v="0"/>
    <x v="3"/>
    <x v="1"/>
    <n v="46"/>
    <x v="0"/>
    <x v="3"/>
    <x v="2"/>
    <n v="34637"/>
    <n v="1500"/>
    <x v="1"/>
    <n v="1156.27"/>
    <x v="6"/>
    <x v="5"/>
    <n v="34247"/>
    <n v="4.379945688673460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8764001"/>
    <s v="D8764001"/>
    <n v="30134681"/>
    <s v="Recolocado"/>
    <n v="1"/>
    <n v="0"/>
    <n v="0"/>
    <n v="0"/>
    <x v="3"/>
    <x v="1"/>
    <n v="36"/>
    <x v="1"/>
    <x v="3"/>
    <x v="2"/>
    <n v="47722"/>
    <n v="1500"/>
    <x v="1"/>
    <n v="1614.37"/>
    <x v="4"/>
    <x v="4"/>
    <n v="47332"/>
    <n v="3.1691033550240853E-2"/>
    <x v="2"/>
    <s v="NULL"/>
    <x v="2"/>
    <n v="353.98"/>
    <x v="6"/>
    <n v="2034"/>
    <x v="3"/>
    <n v="353.98"/>
    <x v="0"/>
    <s v="NULL"/>
    <x v="1"/>
    <s v="NULL"/>
    <x v="1"/>
    <x v="0"/>
    <x v="1"/>
    <n v="12"/>
    <x v="1"/>
    <x v="1"/>
  </r>
  <r>
    <x v="43"/>
    <x v="7"/>
    <s v="D8765001"/>
    <s v="D8765001"/>
    <n v="30134846"/>
    <s v="Recolocado"/>
    <n v="1"/>
    <n v="0"/>
    <n v="0"/>
    <n v="0"/>
    <x v="3"/>
    <x v="1"/>
    <n v="31"/>
    <x v="6"/>
    <x v="3"/>
    <x v="0"/>
    <n v="46442"/>
    <n v="1500"/>
    <x v="1"/>
    <n v="1578.88"/>
    <x v="4"/>
    <x v="3"/>
    <n v="46052"/>
    <n v="3.257187527143229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8766001"/>
    <s v="D8766001"/>
    <n v="30133934"/>
    <s v="Recolocado"/>
    <n v="1"/>
    <n v="0"/>
    <n v="0"/>
    <n v="0"/>
    <x v="3"/>
    <x v="1"/>
    <n v="30"/>
    <x v="3"/>
    <x v="3"/>
    <x v="0"/>
    <n v="47732"/>
    <n v="1650"/>
    <x v="3"/>
    <n v="1620.72"/>
    <x v="4"/>
    <x v="4"/>
    <n v="47492"/>
    <n v="3.474269350627474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8767001"/>
    <s v="D8767001"/>
    <n v="30137447"/>
    <s v="Recolocado"/>
    <n v="1"/>
    <n v="0"/>
    <n v="0"/>
    <n v="0"/>
    <x v="3"/>
    <x v="1"/>
    <n v="28"/>
    <x v="3"/>
    <x v="3"/>
    <x v="0"/>
    <n v="47572"/>
    <n v="1650"/>
    <x v="3"/>
    <n v="1610.29"/>
    <x v="4"/>
    <x v="4"/>
    <n v="47332"/>
    <n v="3.4860136905264939E-2"/>
    <x v="2"/>
    <s v="NULL"/>
    <x v="2"/>
    <n v="894.16"/>
    <x v="3"/>
    <n v="787"/>
    <x v="3"/>
    <n v="894.16"/>
    <x v="5"/>
    <s v="NULL"/>
    <x v="1"/>
    <s v="NULL"/>
    <x v="1"/>
    <x v="0"/>
    <x v="1"/>
    <n v="12"/>
    <x v="1"/>
    <x v="1"/>
  </r>
  <r>
    <x v="43"/>
    <x v="7"/>
    <s v="D8771001"/>
    <s v="D8771001"/>
    <n v="30137544"/>
    <s v="Recolocado"/>
    <n v="0"/>
    <n v="0"/>
    <n v="0"/>
    <n v="0"/>
    <x v="3"/>
    <x v="1"/>
    <n v="41"/>
    <x v="7"/>
    <x v="3"/>
    <x v="2"/>
    <n v="34786"/>
    <n v="1099"/>
    <x v="1"/>
    <n v="998.28"/>
    <x v="7"/>
    <x v="1"/>
    <n v="33995"/>
    <n v="3.2328283571113399E-2"/>
    <x v="2"/>
    <s v="NULL"/>
    <x v="2"/>
    <n v="13123.28"/>
    <x v="0"/>
    <n v="1140"/>
    <x v="3"/>
    <n v="4628.3500000000004"/>
    <x v="7"/>
    <s v="NULL"/>
    <x v="1"/>
    <s v="NULL"/>
    <x v="1"/>
    <x v="0"/>
    <x v="1"/>
    <n v="12"/>
    <x v="1"/>
    <x v="1"/>
  </r>
  <r>
    <x v="43"/>
    <x v="7"/>
    <s v="D8779001"/>
    <s v="D8779001"/>
    <n v="30135520"/>
    <s v="Recolocado"/>
    <n v="1"/>
    <n v="0"/>
    <n v="0"/>
    <n v="0"/>
    <x v="3"/>
    <x v="1"/>
    <n v="39"/>
    <x v="1"/>
    <x v="3"/>
    <x v="0"/>
    <n v="41972"/>
    <n v="1650"/>
    <x v="3"/>
    <n v="1425.14"/>
    <x v="1"/>
    <x v="13"/>
    <n v="41732"/>
    <n v="3.9538004409086551E-2"/>
    <x v="2"/>
    <s v="NULL"/>
    <x v="2"/>
    <n v="4318.3599999999997"/>
    <x v="7"/>
    <n v="1409"/>
    <x v="3"/>
    <n v="4318.3599999999997"/>
    <x v="7"/>
    <s v="NULL"/>
    <x v="1"/>
    <s v="NULL"/>
    <x v="1"/>
    <x v="0"/>
    <x v="1"/>
    <n v="12"/>
    <x v="1"/>
    <x v="1"/>
  </r>
  <r>
    <x v="43"/>
    <x v="7"/>
    <s v="D8780001"/>
    <s v="D8780001"/>
    <n v="30129732"/>
    <s v="Recolocado"/>
    <n v="1"/>
    <n v="0"/>
    <n v="0"/>
    <n v="0"/>
    <x v="3"/>
    <x v="1"/>
    <n v="37"/>
    <x v="1"/>
    <x v="3"/>
    <x v="1"/>
    <n v="49324"/>
    <n v="1650"/>
    <x v="3"/>
    <n v="1672.7"/>
    <x v="4"/>
    <x v="2"/>
    <n v="49084"/>
    <n v="3.3615842229647135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8781001"/>
    <s v="D8781001"/>
    <n v="30130995"/>
    <s v="Recolocado"/>
    <n v="0"/>
    <n v="0"/>
    <n v="0"/>
    <n v="0"/>
    <x v="3"/>
    <x v="1"/>
    <n v="28"/>
    <x v="3"/>
    <x v="3"/>
    <x v="2"/>
    <n v="47722"/>
    <n v="1500"/>
    <x v="1"/>
    <n v="1617.37"/>
    <x v="4"/>
    <x v="4"/>
    <n v="47332"/>
    <n v="3.1691033550240853E-2"/>
    <x v="2"/>
    <s v="NULL"/>
    <x v="0"/>
    <n v="1004.7"/>
    <x v="4"/>
    <n v="0"/>
    <x v="0"/>
    <n v="0"/>
    <x v="0"/>
    <s v="NULL"/>
    <x v="1"/>
    <s v="NULL"/>
    <x v="1"/>
    <x v="11"/>
    <x v="3"/>
    <n v="0"/>
    <x v="0"/>
    <x v="0"/>
  </r>
  <r>
    <x v="43"/>
    <x v="7"/>
    <s v="D8786001"/>
    <s v="D8786001"/>
    <n v="30137593"/>
    <s v="Recolocado"/>
    <n v="0"/>
    <n v="0"/>
    <n v="0"/>
    <n v="0"/>
    <x v="3"/>
    <x v="1"/>
    <n v="36"/>
    <x v="1"/>
    <x v="3"/>
    <x v="0"/>
    <n v="30530"/>
    <n v="499"/>
    <x v="7"/>
    <n v="978.3"/>
    <x v="7"/>
    <x v="1"/>
    <n v="29139"/>
    <n v="1.712481553931157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8787001"/>
    <s v="D8787001"/>
    <n v="30137148"/>
    <s v="Recolocado"/>
    <n v="0"/>
    <n v="0"/>
    <n v="0"/>
    <n v="0"/>
    <x v="3"/>
    <x v="1"/>
    <n v="35"/>
    <x v="6"/>
    <x v="3"/>
    <x v="2"/>
    <n v="47422"/>
    <n v="1800"/>
    <x v="3"/>
    <n v="1606.21"/>
    <x v="4"/>
    <x v="4"/>
    <n v="47332"/>
    <n v="3.8029240260289025E-2"/>
    <x v="2"/>
    <s v="NULL"/>
    <x v="2"/>
    <n v="4730.82"/>
    <x v="7"/>
    <n v="821"/>
    <x v="3"/>
    <n v="4730.82"/>
    <x v="7"/>
    <s v="NULL"/>
    <x v="1"/>
    <s v="NULL"/>
    <x v="1"/>
    <x v="0"/>
    <x v="1"/>
    <n v="12"/>
    <x v="1"/>
    <x v="1"/>
  </r>
  <r>
    <x v="43"/>
    <x v="7"/>
    <s v="D8788001"/>
    <s v="D8788001"/>
    <n v="30137475"/>
    <s v="Recolocado"/>
    <n v="0"/>
    <n v="0"/>
    <n v="0"/>
    <n v="0"/>
    <x v="3"/>
    <x v="1"/>
    <n v="54"/>
    <x v="5"/>
    <x v="3"/>
    <x v="1"/>
    <n v="34886"/>
    <n v="999"/>
    <x v="6"/>
    <n v="1010.86"/>
    <x v="5"/>
    <x v="1"/>
    <n v="33995"/>
    <n v="2.938667451095749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8789001"/>
    <s v="D8789001"/>
    <n v="30137469"/>
    <s v="Recolocado"/>
    <n v="1"/>
    <n v="0"/>
    <n v="0"/>
    <n v="0"/>
    <x v="3"/>
    <x v="1"/>
    <n v="28"/>
    <x v="3"/>
    <x v="3"/>
    <x v="2"/>
    <n v="47572"/>
    <n v="1650"/>
    <x v="3"/>
    <n v="1610.29"/>
    <x v="4"/>
    <x v="4"/>
    <n v="47332"/>
    <n v="3.4860136905264939E-2"/>
    <x v="2"/>
    <s v="NULL"/>
    <x v="2"/>
    <n v="502.1"/>
    <x v="3"/>
    <n v="193"/>
    <x v="3"/>
    <n v="502.1"/>
    <x v="5"/>
    <n v="502.1"/>
    <x v="3"/>
    <n v="1"/>
    <x v="4"/>
    <x v="9"/>
    <x v="5"/>
    <n v="3"/>
    <x v="5"/>
    <x v="1"/>
  </r>
  <r>
    <x v="43"/>
    <x v="7"/>
    <s v="D8790001"/>
    <s v="D8790001"/>
    <n v="30136642"/>
    <s v="Recolocado"/>
    <n v="0"/>
    <n v="0"/>
    <n v="0"/>
    <n v="0"/>
    <x v="3"/>
    <x v="1"/>
    <n v="33"/>
    <x v="6"/>
    <x v="3"/>
    <x v="0"/>
    <n v="39985"/>
    <n v="1500"/>
    <x v="1"/>
    <n v="1355.99"/>
    <x v="2"/>
    <x v="3"/>
    <n v="39595"/>
    <n v="3.7883571157974492E-2"/>
    <x v="2"/>
    <s v="NULL"/>
    <x v="0"/>
    <n v="756.9"/>
    <x v="3"/>
    <n v="7"/>
    <x v="2"/>
    <n v="0"/>
    <x v="0"/>
    <s v="NULL"/>
    <x v="1"/>
    <s v="NULL"/>
    <x v="1"/>
    <x v="12"/>
    <x v="4"/>
    <n v="0"/>
    <x v="6"/>
    <x v="0"/>
  </r>
  <r>
    <x v="43"/>
    <x v="7"/>
    <s v="D8810001"/>
    <s v="D8810001"/>
    <n v="30133766"/>
    <s v="Recolocado"/>
    <n v="1"/>
    <n v="0"/>
    <n v="0"/>
    <n v="0"/>
    <x v="3"/>
    <x v="1"/>
    <n v="32"/>
    <x v="6"/>
    <x v="3"/>
    <x v="2"/>
    <n v="39380"/>
    <n v="1650"/>
    <x v="3"/>
    <n v="1337.96"/>
    <x v="2"/>
    <x v="5"/>
    <n v="39140"/>
    <n v="4.2156361778231989E-2"/>
    <x v="1"/>
    <s v="NULL"/>
    <x v="2"/>
    <n v="883.14"/>
    <x v="3"/>
    <n v="1481"/>
    <x v="3"/>
    <n v="883.14"/>
    <x v="5"/>
    <s v="NULL"/>
    <x v="1"/>
    <s v="NULL"/>
    <x v="1"/>
    <x v="0"/>
    <x v="1"/>
    <n v="12"/>
    <x v="1"/>
    <x v="1"/>
  </r>
  <r>
    <x v="43"/>
    <x v="7"/>
    <s v="D8811001"/>
    <s v="D8811001"/>
    <n v="30137727"/>
    <s v="Recolocado"/>
    <n v="0"/>
    <n v="0"/>
    <n v="0"/>
    <n v="0"/>
    <x v="3"/>
    <x v="1"/>
    <n v="38"/>
    <x v="1"/>
    <x v="3"/>
    <x v="1"/>
    <n v="44270"/>
    <n v="1650"/>
    <x v="3"/>
    <n v="1501.31"/>
    <x v="4"/>
    <x v="2"/>
    <n v="44030"/>
    <n v="3.7474449239155119E-2"/>
    <x v="2"/>
    <s v="NULL"/>
    <x v="2"/>
    <n v="3979.58"/>
    <x v="5"/>
    <n v="989"/>
    <x v="3"/>
    <n v="3979.58"/>
    <x v="3"/>
    <s v="NULL"/>
    <x v="1"/>
    <s v="NULL"/>
    <x v="1"/>
    <x v="0"/>
    <x v="1"/>
    <n v="12"/>
    <x v="1"/>
    <x v="1"/>
  </r>
  <r>
    <x v="43"/>
    <x v="7"/>
    <s v="D8812002"/>
    <s v="D8812002"/>
    <n v="30146177"/>
    <s v="Recolocado"/>
    <n v="1"/>
    <n v="0"/>
    <n v="0"/>
    <n v="0"/>
    <x v="3"/>
    <x v="1"/>
    <n v="55"/>
    <x v="5"/>
    <x v="3"/>
    <x v="1"/>
    <n v="43415"/>
    <n v="0"/>
    <x v="2"/>
    <n v="1418.21"/>
    <x v="1"/>
    <x v="0"/>
    <n v="43415"/>
    <n v="0"/>
    <x v="4"/>
    <s v="NULL"/>
    <x v="2"/>
    <n v="922.56"/>
    <x v="3"/>
    <n v="4901"/>
    <x v="3"/>
    <n v="922.56"/>
    <x v="5"/>
    <s v="NULL"/>
    <x v="1"/>
    <s v="NULL"/>
    <x v="1"/>
    <x v="0"/>
    <x v="1"/>
    <n v="12"/>
    <x v="1"/>
    <x v="1"/>
  </r>
  <r>
    <x v="43"/>
    <x v="7"/>
    <s v="D8813001"/>
    <s v="D8813001"/>
    <n v="30135013"/>
    <s v="Recolocado"/>
    <n v="0"/>
    <n v="0"/>
    <n v="0"/>
    <n v="0"/>
    <x v="3"/>
    <x v="1"/>
    <n v="46"/>
    <x v="0"/>
    <x v="3"/>
    <x v="1"/>
    <n v="45842"/>
    <n v="1500"/>
    <x v="1"/>
    <n v="1552.69"/>
    <x v="4"/>
    <x v="3"/>
    <n v="45452"/>
    <n v="3.3001848103493797E-2"/>
    <x v="2"/>
    <s v="NULL"/>
    <x v="0"/>
    <n v="2452.52"/>
    <x v="2"/>
    <n v="0"/>
    <x v="0"/>
    <n v="0"/>
    <x v="0"/>
    <s v="NULL"/>
    <x v="1"/>
    <s v="NULL"/>
    <x v="1"/>
    <x v="0"/>
    <x v="0"/>
    <n v="0"/>
    <x v="0"/>
    <x v="0"/>
  </r>
  <r>
    <x v="43"/>
    <x v="7"/>
    <s v="D8814001"/>
    <s v="D8814001"/>
    <n v="30137584"/>
    <s v="Recolocado"/>
    <n v="0"/>
    <n v="0"/>
    <n v="0"/>
    <n v="0"/>
    <x v="3"/>
    <x v="1"/>
    <n v="31"/>
    <x v="6"/>
    <x v="3"/>
    <x v="2"/>
    <n v="30530"/>
    <n v="499"/>
    <x v="7"/>
    <n v="978.3"/>
    <x v="7"/>
    <x v="1"/>
    <n v="29139"/>
    <n v="1.7124815539311576E-2"/>
    <x v="7"/>
    <s v="NULL"/>
    <x v="0"/>
    <n v="7681.48"/>
    <x v="0"/>
    <n v="0"/>
    <x v="0"/>
    <n v="0"/>
    <x v="0"/>
    <n v="2409.6"/>
    <x v="0"/>
    <n v="0.98209999999999997"/>
    <x v="4"/>
    <x v="0"/>
    <x v="0"/>
    <n v="0"/>
    <x v="0"/>
    <x v="0"/>
  </r>
  <r>
    <x v="43"/>
    <x v="7"/>
    <s v="D8821001"/>
    <s v="D8821001"/>
    <n v="30136866"/>
    <s v="Recolocado"/>
    <n v="0"/>
    <n v="0"/>
    <n v="0"/>
    <n v="0"/>
    <x v="3"/>
    <x v="1"/>
    <n v="49"/>
    <x v="0"/>
    <x v="3"/>
    <x v="1"/>
    <n v="39985"/>
    <n v="1500"/>
    <x v="1"/>
    <n v="1355.99"/>
    <x v="2"/>
    <x v="3"/>
    <n v="39595"/>
    <n v="3.7883571157974492E-2"/>
    <x v="2"/>
    <s v="NULL"/>
    <x v="0"/>
    <n v="29168.22"/>
    <x v="0"/>
    <n v="0"/>
    <x v="0"/>
    <n v="0"/>
    <x v="0"/>
    <n v="4937.42"/>
    <x v="7"/>
    <n v="0.91539999999999999"/>
    <x v="4"/>
    <x v="0"/>
    <x v="0"/>
    <n v="0"/>
    <x v="0"/>
    <x v="0"/>
  </r>
  <r>
    <x v="43"/>
    <x v="7"/>
    <s v="D8822001"/>
    <s v="D8822001"/>
    <n v="30132115"/>
    <s v="Recolocado"/>
    <n v="0"/>
    <n v="0"/>
    <n v="0"/>
    <n v="0"/>
    <x v="3"/>
    <x v="1"/>
    <n v="43"/>
    <x v="7"/>
    <x v="3"/>
    <x v="0"/>
    <n v="47422"/>
    <n v="1800"/>
    <x v="3"/>
    <n v="1605.21"/>
    <x v="4"/>
    <x v="4"/>
    <n v="47332"/>
    <n v="3.8029240260289025E-2"/>
    <x v="2"/>
    <s v="NULL"/>
    <x v="2"/>
    <n v="760.34"/>
    <x v="3"/>
    <n v="292"/>
    <x v="3"/>
    <n v="760.34"/>
    <x v="5"/>
    <s v="NULL"/>
    <x v="1"/>
    <s v="NULL"/>
    <x v="1"/>
    <x v="5"/>
    <x v="1"/>
    <n v="5"/>
    <x v="1"/>
    <x v="12"/>
  </r>
  <r>
    <x v="43"/>
    <x v="7"/>
    <s v="D8825001"/>
    <s v="D8825001"/>
    <n v="30134914"/>
    <s v="Recolocado"/>
    <n v="1"/>
    <n v="0"/>
    <n v="0"/>
    <n v="0"/>
    <x v="3"/>
    <x v="1"/>
    <n v="21"/>
    <x v="4"/>
    <x v="3"/>
    <x v="2"/>
    <n v="34929"/>
    <n v="1500"/>
    <x v="1"/>
    <n v="1288.5999999999999"/>
    <x v="3"/>
    <x v="3"/>
    <n v="34539"/>
    <n v="4.3429167028576389E-2"/>
    <x v="1"/>
    <s v="NULL"/>
    <x v="2"/>
    <n v="1688.08"/>
    <x v="4"/>
    <n v="855"/>
    <x v="3"/>
    <n v="1688.08"/>
    <x v="2"/>
    <s v="NULL"/>
    <x v="1"/>
    <s v="NULL"/>
    <x v="1"/>
    <x v="0"/>
    <x v="1"/>
    <n v="12"/>
    <x v="1"/>
    <x v="1"/>
  </r>
  <r>
    <x v="43"/>
    <x v="7"/>
    <s v="D8832001"/>
    <s v="D8832001"/>
    <n v="30135983"/>
    <s v="Recolocado"/>
    <n v="0"/>
    <n v="0"/>
    <n v="0"/>
    <n v="0"/>
    <x v="3"/>
    <x v="1"/>
    <n v="32"/>
    <x v="6"/>
    <x v="5"/>
    <x v="0"/>
    <n v="44109"/>
    <n v="1500"/>
    <x v="1"/>
    <n v="1493.07"/>
    <x v="1"/>
    <x v="3"/>
    <n v="43719"/>
    <n v="3.431002538941879E-2"/>
    <x v="2"/>
    <s v="NULL"/>
    <x v="0"/>
    <n v="13774.04"/>
    <x v="0"/>
    <n v="0"/>
    <x v="0"/>
    <n v="0"/>
    <x v="0"/>
    <s v="NULL"/>
    <x v="1"/>
    <s v="NULL"/>
    <x v="1"/>
    <x v="10"/>
    <x v="12"/>
    <n v="0"/>
    <x v="0"/>
    <x v="0"/>
  </r>
  <r>
    <x v="43"/>
    <x v="7"/>
    <s v="D8839001"/>
    <s v="D8839001"/>
    <n v="30135861"/>
    <s v="Recolocado"/>
    <n v="0"/>
    <n v="0"/>
    <n v="0"/>
    <n v="0"/>
    <x v="3"/>
    <x v="1"/>
    <n v="26"/>
    <x v="3"/>
    <x v="3"/>
    <x v="0"/>
    <n v="47422"/>
    <n v="1800"/>
    <x v="3"/>
    <n v="1578.16"/>
    <x v="4"/>
    <x v="4"/>
    <n v="47332"/>
    <n v="3.8029240260289025E-2"/>
    <x v="2"/>
    <s v="NULL"/>
    <x v="2"/>
    <n v="1157.8800000000001"/>
    <x v="4"/>
    <n v="1398"/>
    <x v="3"/>
    <n v="1157.8800000000001"/>
    <x v="2"/>
    <s v="NULL"/>
    <x v="1"/>
    <s v="NULL"/>
    <x v="1"/>
    <x v="7"/>
    <x v="1"/>
    <n v="7"/>
    <x v="1"/>
    <x v="7"/>
  </r>
  <r>
    <x v="43"/>
    <x v="7"/>
    <s v="D8848001"/>
    <s v="D8848001"/>
    <n v="30136071"/>
    <s v="Recolocado"/>
    <n v="0"/>
    <n v="0"/>
    <n v="0"/>
    <n v="1"/>
    <x v="0"/>
    <x v="1"/>
    <n v="27"/>
    <x v="3"/>
    <x v="2"/>
    <x v="2"/>
    <n v="46985"/>
    <n v="1500"/>
    <x v="1"/>
    <n v="1363.13"/>
    <x v="2"/>
    <x v="4"/>
    <n v="46595"/>
    <n v="3.219229531065565E-2"/>
    <x v="2"/>
    <s v="NULL"/>
    <x v="6"/>
    <n v="5088.3100000000004"/>
    <x v="0"/>
    <n v="139"/>
    <x v="3"/>
    <n v="0"/>
    <x v="0"/>
    <n v="3300.32"/>
    <x v="6"/>
    <n v="1"/>
    <x v="4"/>
    <x v="0"/>
    <x v="10"/>
    <n v="0"/>
    <x v="2"/>
    <x v="0"/>
  </r>
  <r>
    <x v="43"/>
    <x v="7"/>
    <s v="D8855001"/>
    <s v="D8855001"/>
    <n v="30137900"/>
    <s v="Recolocado"/>
    <n v="0"/>
    <n v="0"/>
    <n v="0"/>
    <n v="0"/>
    <x v="3"/>
    <x v="1"/>
    <n v="22"/>
    <x v="4"/>
    <x v="3"/>
    <x v="2"/>
    <n v="34487"/>
    <n v="1650"/>
    <x v="3"/>
    <n v="1146.99"/>
    <x v="6"/>
    <x v="5"/>
    <n v="34247"/>
    <n v="4.8179402575408065E-2"/>
    <x v="1"/>
    <s v="NULL"/>
    <x v="2"/>
    <n v="2071.8000000000002"/>
    <x v="2"/>
    <n v="147"/>
    <x v="3"/>
    <n v="0"/>
    <x v="0"/>
    <s v="NULL"/>
    <x v="1"/>
    <n v="1"/>
    <x v="4"/>
    <x v="4"/>
    <x v="1"/>
    <n v="1"/>
    <x v="1"/>
    <x v="6"/>
  </r>
  <r>
    <x v="43"/>
    <x v="7"/>
    <s v="D8857001"/>
    <s v="D8857001"/>
    <n v="30133711"/>
    <s v="Recolocado"/>
    <n v="0"/>
    <n v="0"/>
    <n v="0"/>
    <n v="0"/>
    <x v="3"/>
    <x v="1"/>
    <n v="38"/>
    <x v="1"/>
    <x v="3"/>
    <x v="1"/>
    <n v="39985"/>
    <n v="1500"/>
    <x v="1"/>
    <n v="1353.47"/>
    <x v="2"/>
    <x v="3"/>
    <n v="39595"/>
    <n v="3.7883571157974492E-2"/>
    <x v="2"/>
    <s v="NULL"/>
    <x v="0"/>
    <n v="704.7"/>
    <x v="3"/>
    <n v="0"/>
    <x v="0"/>
    <n v="0"/>
    <x v="0"/>
    <n v="700"/>
    <x v="3"/>
    <n v="1"/>
    <x v="4"/>
    <x v="4"/>
    <x v="5"/>
    <n v="0"/>
    <x v="0"/>
    <x v="0"/>
  </r>
  <r>
    <x v="43"/>
    <x v="7"/>
    <s v="D8858001"/>
    <s v="D8858001"/>
    <n v="30137498"/>
    <s v="Recolocado"/>
    <n v="0"/>
    <n v="0"/>
    <n v="0"/>
    <n v="0"/>
    <x v="3"/>
    <x v="1"/>
    <n v="27"/>
    <x v="3"/>
    <x v="3"/>
    <x v="0"/>
    <n v="45692"/>
    <n v="1650"/>
    <x v="3"/>
    <n v="1545.7"/>
    <x v="4"/>
    <x v="3"/>
    <n v="45452"/>
    <n v="3.6302032913843173E-2"/>
    <x v="2"/>
    <s v="NULL"/>
    <x v="2"/>
    <n v="1211.96"/>
    <x v="4"/>
    <n v="619"/>
    <x v="3"/>
    <n v="1211.96"/>
    <x v="2"/>
    <s v="NULL"/>
    <x v="1"/>
    <s v="NULL"/>
    <x v="1"/>
    <x v="0"/>
    <x v="1"/>
    <n v="12"/>
    <x v="1"/>
    <x v="1"/>
  </r>
  <r>
    <x v="43"/>
    <x v="7"/>
    <s v="D8859001"/>
    <s v="D8859001"/>
    <n v="30136054"/>
    <s v="Recolocado"/>
    <n v="0"/>
    <n v="0"/>
    <n v="0"/>
    <n v="0"/>
    <x v="3"/>
    <x v="1"/>
    <n v="54"/>
    <x v="5"/>
    <x v="3"/>
    <x v="0"/>
    <n v="39985"/>
    <n v="1500"/>
    <x v="1"/>
    <n v="1355.99"/>
    <x v="2"/>
    <x v="3"/>
    <n v="39595"/>
    <n v="3.7883571157974492E-2"/>
    <x v="2"/>
    <s v="NULL"/>
    <x v="2"/>
    <n v="753.33"/>
    <x v="3"/>
    <n v="180"/>
    <x v="3"/>
    <n v="683.17"/>
    <x v="5"/>
    <s v="NULL"/>
    <x v="1"/>
    <s v="NULL"/>
    <x v="1"/>
    <x v="7"/>
    <x v="1"/>
    <n v="7"/>
    <x v="1"/>
    <x v="7"/>
  </r>
  <r>
    <x v="43"/>
    <x v="7"/>
    <s v="D8860001"/>
    <s v="D8860001"/>
    <n v="30139270"/>
    <s v="Recolocado"/>
    <n v="1"/>
    <n v="0"/>
    <n v="0"/>
    <n v="0"/>
    <x v="3"/>
    <x v="1"/>
    <n v="26"/>
    <x v="3"/>
    <x v="3"/>
    <x v="2"/>
    <n v="47722"/>
    <n v="1500"/>
    <x v="1"/>
    <n v="1614.37"/>
    <x v="4"/>
    <x v="4"/>
    <n v="47332"/>
    <n v="3.1691033550240853E-2"/>
    <x v="2"/>
    <s v="NULL"/>
    <x v="0"/>
    <n v="3000"/>
    <x v="2"/>
    <n v="0"/>
    <x v="0"/>
    <n v="0"/>
    <x v="0"/>
    <s v="NULL"/>
    <x v="1"/>
    <s v="NULL"/>
    <x v="1"/>
    <x v="11"/>
    <x v="3"/>
    <n v="0"/>
    <x v="0"/>
    <x v="0"/>
  </r>
  <r>
    <x v="43"/>
    <x v="7"/>
    <s v="D8861001"/>
    <s v="D8861001"/>
    <n v="30135401"/>
    <s v="Recolocado"/>
    <n v="0"/>
    <n v="0"/>
    <n v="0"/>
    <n v="0"/>
    <x v="3"/>
    <x v="1"/>
    <n v="39"/>
    <x v="1"/>
    <x v="3"/>
    <x v="1"/>
    <n v="30530"/>
    <n v="499"/>
    <x v="7"/>
    <n v="978.3"/>
    <x v="7"/>
    <x v="1"/>
    <n v="29139"/>
    <n v="1.7124815539311576E-2"/>
    <x v="7"/>
    <s v="NULL"/>
    <x v="2"/>
    <n v="3539.07"/>
    <x v="5"/>
    <n v="541"/>
    <x v="3"/>
    <n v="1968.69"/>
    <x v="2"/>
    <n v="1144.98"/>
    <x v="5"/>
    <n v="1"/>
    <x v="4"/>
    <x v="0"/>
    <x v="1"/>
    <n v="1"/>
    <x v="1"/>
    <x v="3"/>
  </r>
  <r>
    <x v="43"/>
    <x v="7"/>
    <s v="D8868001"/>
    <s v="D8868001"/>
    <n v="30140393"/>
    <s v="Recolocado"/>
    <n v="0"/>
    <n v="0"/>
    <n v="0"/>
    <n v="0"/>
    <x v="3"/>
    <x v="1"/>
    <n v="31"/>
    <x v="6"/>
    <x v="3"/>
    <x v="0"/>
    <n v="28122"/>
    <n v="1650"/>
    <x v="3"/>
    <n v="1129.47"/>
    <x v="6"/>
    <x v="6"/>
    <n v="27882"/>
    <n v="5.9177964278028836E-2"/>
    <x v="3"/>
    <s v="NULL"/>
    <x v="2"/>
    <n v="3215.56"/>
    <x v="5"/>
    <n v="2862"/>
    <x v="3"/>
    <n v="3215.56"/>
    <x v="3"/>
    <s v="NULL"/>
    <x v="1"/>
    <s v="NULL"/>
    <x v="1"/>
    <x v="0"/>
    <x v="1"/>
    <n v="12"/>
    <x v="1"/>
    <x v="1"/>
  </r>
  <r>
    <x v="43"/>
    <x v="7"/>
    <s v="D8869001"/>
    <s v="D8869001"/>
    <n v="30137108"/>
    <s v="Recolocado"/>
    <n v="0"/>
    <n v="0"/>
    <n v="0"/>
    <n v="0"/>
    <x v="3"/>
    <x v="1"/>
    <n v="36"/>
    <x v="1"/>
    <x v="3"/>
    <x v="2"/>
    <n v="36657"/>
    <n v="1500"/>
    <x v="1"/>
    <n v="1324.64"/>
    <x v="2"/>
    <x v="7"/>
    <n v="36267"/>
    <n v="4.135991397137894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8870001"/>
    <s v="D8870001"/>
    <n v="30141368"/>
    <s v="Recolocado"/>
    <n v="0"/>
    <n v="0"/>
    <n v="0"/>
    <n v="0"/>
    <x v="3"/>
    <x v="1"/>
    <n v="36"/>
    <x v="1"/>
    <x v="3"/>
    <x v="0"/>
    <n v="17608"/>
    <n v="0"/>
    <x v="2"/>
    <n v="1444.8"/>
    <x v="1"/>
    <x v="0"/>
    <n v="17608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8874001"/>
    <s v="D8874001"/>
    <n v="30136322"/>
    <s v="Recolocado"/>
    <n v="0"/>
    <n v="0"/>
    <n v="0"/>
    <n v="0"/>
    <x v="3"/>
    <x v="1"/>
    <n v="29"/>
    <x v="3"/>
    <x v="3"/>
    <x v="0"/>
    <n v="47732"/>
    <n v="1650"/>
    <x v="3"/>
    <n v="1614.71"/>
    <x v="4"/>
    <x v="4"/>
    <n v="47492"/>
    <n v="3.474269350627474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8875001"/>
    <s v="D8875001"/>
    <n v="30134932"/>
    <s v="Recolocado"/>
    <n v="0"/>
    <n v="0"/>
    <n v="0"/>
    <n v="0"/>
    <x v="3"/>
    <x v="1"/>
    <n v="50"/>
    <x v="0"/>
    <x v="3"/>
    <x v="0"/>
    <n v="49322"/>
    <n v="1500"/>
    <x v="1"/>
    <n v="1677.83"/>
    <x v="4"/>
    <x v="4"/>
    <n v="48932"/>
    <n v="3.0654786233957329E-2"/>
    <x v="2"/>
    <s v="NULL"/>
    <x v="2"/>
    <n v="600.98"/>
    <x v="3"/>
    <n v="606"/>
    <x v="3"/>
    <n v="600.98"/>
    <x v="5"/>
    <n v="400"/>
    <x v="2"/>
    <n v="0"/>
    <x v="0"/>
    <x v="0"/>
    <x v="1"/>
    <n v="12"/>
    <x v="1"/>
    <x v="1"/>
  </r>
  <r>
    <x v="43"/>
    <x v="7"/>
    <s v="D8876001"/>
    <s v="D8876001"/>
    <n v="30139526"/>
    <s v="Recolocado"/>
    <n v="1"/>
    <n v="0"/>
    <n v="0"/>
    <n v="0"/>
    <x v="3"/>
    <x v="1"/>
    <n v="40"/>
    <x v="1"/>
    <x v="3"/>
    <x v="2"/>
    <n v="47572"/>
    <n v="1650"/>
    <x v="3"/>
    <n v="1610.29"/>
    <x v="4"/>
    <x v="4"/>
    <n v="47332"/>
    <n v="3.4860136905264939E-2"/>
    <x v="2"/>
    <s v="NULL"/>
    <x v="5"/>
    <s v="NULL"/>
    <x v="1"/>
    <s v="NULL"/>
    <x v="1"/>
    <s v="NULL"/>
    <x v="1"/>
    <n v="750"/>
    <x v="3"/>
    <n v="0"/>
    <x v="0"/>
    <x v="1"/>
    <x v="1"/>
    <n v="0"/>
    <x v="1"/>
    <x v="0"/>
  </r>
  <r>
    <x v="43"/>
    <x v="7"/>
    <s v="D8877001"/>
    <s v="D8877001"/>
    <n v="30140685"/>
    <s v="Recolocado"/>
    <n v="0"/>
    <n v="0"/>
    <n v="0"/>
    <n v="0"/>
    <x v="3"/>
    <x v="1"/>
    <n v="36"/>
    <x v="1"/>
    <x v="3"/>
    <x v="0"/>
    <n v="36653"/>
    <n v="2000"/>
    <x v="3"/>
    <n v="1325.32"/>
    <x v="2"/>
    <x v="2"/>
    <n v="36763"/>
    <n v="5.4402524277126461E-2"/>
    <x v="3"/>
    <s v="NULL"/>
    <x v="2"/>
    <n v="257.51"/>
    <x v="6"/>
    <n v="361"/>
    <x v="3"/>
    <n v="257.51"/>
    <x v="0"/>
    <n v="300"/>
    <x v="2"/>
    <n v="0.85840000000000005"/>
    <x v="8"/>
    <x v="0"/>
    <x v="1"/>
    <n v="8"/>
    <x v="1"/>
    <x v="1"/>
  </r>
  <r>
    <x v="43"/>
    <x v="7"/>
    <s v="D8899001"/>
    <s v="D8899001"/>
    <n v="30137775"/>
    <s v="Recolocado"/>
    <n v="0"/>
    <n v="0"/>
    <n v="0"/>
    <n v="0"/>
    <x v="3"/>
    <x v="1"/>
    <n v="26"/>
    <x v="3"/>
    <x v="3"/>
    <x v="1"/>
    <n v="39685"/>
    <n v="1800"/>
    <x v="3"/>
    <n v="1319.04"/>
    <x v="2"/>
    <x v="3"/>
    <n v="39595"/>
    <n v="4.5460285389569387E-2"/>
    <x v="1"/>
    <s v="NULL"/>
    <x v="2"/>
    <n v="2000"/>
    <x v="4"/>
    <n v="173"/>
    <x v="3"/>
    <n v="1694.03"/>
    <x v="2"/>
    <n v="900"/>
    <x v="3"/>
    <n v="0"/>
    <x v="0"/>
    <x v="0"/>
    <x v="8"/>
    <n v="2"/>
    <x v="5"/>
    <x v="1"/>
  </r>
  <r>
    <x v="43"/>
    <x v="7"/>
    <s v="D8901001"/>
    <s v="D8901001"/>
    <n v="30142190"/>
    <s v="Recolocado"/>
    <n v="0"/>
    <n v="0"/>
    <n v="0"/>
    <n v="0"/>
    <x v="3"/>
    <x v="1"/>
    <n v="23"/>
    <x v="4"/>
    <x v="3"/>
    <x v="0"/>
    <n v="47722"/>
    <n v="1500"/>
    <x v="1"/>
    <n v="1615.37"/>
    <x v="4"/>
    <x v="4"/>
    <n v="47332"/>
    <n v="3.1691033550240853E-2"/>
    <x v="2"/>
    <s v="NULL"/>
    <x v="6"/>
    <n v="2294.6"/>
    <x v="2"/>
    <n v="78"/>
    <x v="7"/>
    <n v="0"/>
    <x v="0"/>
    <s v="NULL"/>
    <x v="1"/>
    <s v="NULL"/>
    <x v="1"/>
    <x v="7"/>
    <x v="4"/>
    <n v="0"/>
    <x v="2"/>
    <x v="0"/>
  </r>
  <r>
    <x v="43"/>
    <x v="7"/>
    <s v="D8904001"/>
    <s v="D8904001"/>
    <n v="30140443"/>
    <s v="Recolocado"/>
    <n v="0"/>
    <n v="0"/>
    <n v="0"/>
    <n v="0"/>
    <x v="3"/>
    <x v="1"/>
    <n v="60"/>
    <x v="8"/>
    <x v="3"/>
    <x v="1"/>
    <n v="47722"/>
    <n v="1500"/>
    <x v="1"/>
    <n v="1617.37"/>
    <x v="4"/>
    <x v="4"/>
    <n v="47332"/>
    <n v="3.169103355024085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8905001"/>
    <s v="D8905001"/>
    <n v="30137369"/>
    <s v="Recolocado"/>
    <n v="0"/>
    <n v="0"/>
    <n v="0"/>
    <n v="0"/>
    <x v="3"/>
    <x v="1"/>
    <n v="55"/>
    <x v="5"/>
    <x v="3"/>
    <x v="2"/>
    <n v="49474"/>
    <n v="1500"/>
    <x v="1"/>
    <n v="1674.67"/>
    <x v="4"/>
    <x v="2"/>
    <n v="49084"/>
    <n v="3.0559856572406487E-2"/>
    <x v="2"/>
    <s v="NULL"/>
    <x v="4"/>
    <n v="4606.4399999999996"/>
    <x v="7"/>
    <n v="229"/>
    <x v="3"/>
    <n v="0"/>
    <x v="0"/>
    <n v="500"/>
    <x v="2"/>
    <n v="1"/>
    <x v="4"/>
    <x v="0"/>
    <x v="3"/>
    <n v="0"/>
    <x v="0"/>
    <x v="0"/>
  </r>
  <r>
    <x v="43"/>
    <x v="7"/>
    <s v="D8906001"/>
    <s v="D8906001"/>
    <n v="30137030"/>
    <s v="Recolocado"/>
    <n v="0"/>
    <n v="0"/>
    <n v="0"/>
    <n v="0"/>
    <x v="3"/>
    <x v="1"/>
    <n v="49"/>
    <x v="0"/>
    <x v="3"/>
    <x v="1"/>
    <n v="34929"/>
    <n v="1500"/>
    <x v="1"/>
    <n v="1287"/>
    <x v="3"/>
    <x v="3"/>
    <n v="34539"/>
    <n v="4.3429167028576389E-2"/>
    <x v="1"/>
    <s v="NULL"/>
    <x v="2"/>
    <n v="273.64"/>
    <x v="6"/>
    <n v="1947"/>
    <x v="3"/>
    <n v="273.64"/>
    <x v="0"/>
    <s v="NULL"/>
    <x v="1"/>
    <s v="NULL"/>
    <x v="1"/>
    <x v="0"/>
    <x v="1"/>
    <n v="12"/>
    <x v="1"/>
    <x v="1"/>
  </r>
  <r>
    <x v="43"/>
    <x v="7"/>
    <s v="D8907001"/>
    <s v="D8907001"/>
    <n v="30138039"/>
    <s v="Recolocado"/>
    <n v="1"/>
    <n v="0"/>
    <n v="0"/>
    <n v="0"/>
    <x v="3"/>
    <x v="1"/>
    <n v="38"/>
    <x v="1"/>
    <x v="3"/>
    <x v="0"/>
    <n v="25673"/>
    <n v="499"/>
    <x v="7"/>
    <n v="914.46"/>
    <x v="7"/>
    <x v="1"/>
    <n v="24282"/>
    <n v="2.0550201795568733E-2"/>
    <x v="6"/>
    <s v="NULL"/>
    <x v="2"/>
    <n v="1584.8"/>
    <x v="4"/>
    <n v="1020"/>
    <x v="3"/>
    <n v="1584.8"/>
    <x v="2"/>
    <s v="NULL"/>
    <x v="1"/>
    <s v="NULL"/>
    <x v="1"/>
    <x v="0"/>
    <x v="1"/>
    <n v="12"/>
    <x v="1"/>
    <x v="1"/>
  </r>
  <r>
    <x v="43"/>
    <x v="7"/>
    <s v="D8909001"/>
    <s v="D8909001"/>
    <n v="30137785"/>
    <s v="Recolocado"/>
    <n v="0"/>
    <n v="0"/>
    <n v="0"/>
    <n v="0"/>
    <x v="3"/>
    <x v="1"/>
    <n v="44"/>
    <x v="7"/>
    <x v="3"/>
    <x v="1"/>
    <n v="39743"/>
    <n v="999"/>
    <x v="6"/>
    <n v="1047.23"/>
    <x v="5"/>
    <x v="1"/>
    <n v="38852"/>
    <n v="2.5712962009677751E-2"/>
    <x v="6"/>
    <s v="NULL"/>
    <x v="2"/>
    <n v="500.45"/>
    <x v="3"/>
    <n v="1339"/>
    <x v="3"/>
    <n v="500.45"/>
    <x v="5"/>
    <s v="NULL"/>
    <x v="1"/>
    <s v="NULL"/>
    <x v="1"/>
    <x v="0"/>
    <x v="1"/>
    <n v="12"/>
    <x v="1"/>
    <x v="1"/>
  </r>
  <r>
    <x v="43"/>
    <x v="7"/>
    <s v="D8917001"/>
    <s v="D8917001"/>
    <n v="30142760"/>
    <s v="Recolocado"/>
    <n v="1"/>
    <n v="0"/>
    <n v="0"/>
    <n v="0"/>
    <x v="3"/>
    <x v="1"/>
    <n v="33"/>
    <x v="6"/>
    <x v="5"/>
    <x v="0"/>
    <n v="40382"/>
    <n v="1800"/>
    <x v="3"/>
    <n v="1366.91"/>
    <x v="2"/>
    <x v="5"/>
    <n v="40292"/>
    <n v="4.4673880671100966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8918001"/>
    <s v="D8918001"/>
    <n v="30136212"/>
    <s v="Recolocado"/>
    <n v="1"/>
    <n v="0"/>
    <n v="0"/>
    <n v="0"/>
    <x v="3"/>
    <x v="1"/>
    <n v="26"/>
    <x v="3"/>
    <x v="3"/>
    <x v="0"/>
    <n v="45542"/>
    <n v="1800"/>
    <x v="3"/>
    <n v="1543.49"/>
    <x v="4"/>
    <x v="3"/>
    <n v="45452"/>
    <n v="3.9602217724192555E-2"/>
    <x v="2"/>
    <s v="NULL"/>
    <x v="2"/>
    <n v="4811.84"/>
    <x v="7"/>
    <n v="1364"/>
    <x v="3"/>
    <n v="4811.84"/>
    <x v="7"/>
    <s v="NULL"/>
    <x v="1"/>
    <s v="NULL"/>
    <x v="1"/>
    <x v="0"/>
    <x v="1"/>
    <n v="12"/>
    <x v="1"/>
    <x v="1"/>
  </r>
  <r>
    <x v="43"/>
    <x v="7"/>
    <s v="D8919001"/>
    <s v="D8919001"/>
    <n v="30138803"/>
    <s v="Recolocado"/>
    <n v="0"/>
    <n v="0"/>
    <n v="0"/>
    <n v="0"/>
    <x v="3"/>
    <x v="1"/>
    <n v="38"/>
    <x v="1"/>
    <x v="3"/>
    <x v="2"/>
    <n v="47572"/>
    <n v="1650"/>
    <x v="3"/>
    <n v="1609.29"/>
    <x v="4"/>
    <x v="4"/>
    <n v="47332"/>
    <n v="3.486013690526493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8932001"/>
    <s v="D8932001"/>
    <n v="30138167"/>
    <s v="Recolocado"/>
    <n v="0"/>
    <n v="0"/>
    <n v="0"/>
    <n v="0"/>
    <x v="3"/>
    <x v="1"/>
    <n v="28"/>
    <x v="3"/>
    <x v="3"/>
    <x v="2"/>
    <n v="47572"/>
    <n v="1650"/>
    <x v="3"/>
    <n v="1610.29"/>
    <x v="4"/>
    <x v="4"/>
    <n v="47332"/>
    <n v="3.4860136905264939E-2"/>
    <x v="2"/>
    <s v="NULL"/>
    <x v="2"/>
    <n v="2000.78"/>
    <x v="2"/>
    <n v="339"/>
    <x v="3"/>
    <n v="2000.78"/>
    <x v="6"/>
    <n v="2600"/>
    <x v="0"/>
    <n v="1"/>
    <x v="4"/>
    <x v="0"/>
    <x v="5"/>
    <n v="5"/>
    <x v="6"/>
    <x v="1"/>
  </r>
  <r>
    <x v="43"/>
    <x v="7"/>
    <s v="D8934001"/>
    <s v="D8934001"/>
    <n v="30142345"/>
    <s v="Recolocado"/>
    <n v="0"/>
    <n v="0"/>
    <n v="0"/>
    <n v="0"/>
    <x v="3"/>
    <x v="1"/>
    <n v="29"/>
    <x v="3"/>
    <x v="3"/>
    <x v="0"/>
    <n v="42701"/>
    <n v="1500"/>
    <x v="1"/>
    <n v="1444.51"/>
    <x v="1"/>
    <x v="7"/>
    <n v="42311"/>
    <n v="3.5451773770414315E-2"/>
    <x v="2"/>
    <s v="NULL"/>
    <x v="2"/>
    <n v="317.67"/>
    <x v="6"/>
    <n v="1014"/>
    <x v="3"/>
    <n v="317.67"/>
    <x v="0"/>
    <s v="NULL"/>
    <x v="1"/>
    <s v="NULL"/>
    <x v="1"/>
    <x v="0"/>
    <x v="1"/>
    <n v="12"/>
    <x v="1"/>
    <x v="1"/>
  </r>
  <r>
    <x v="43"/>
    <x v="7"/>
    <s v="D8935001"/>
    <s v="D8935001"/>
    <n v="30139351"/>
    <s v="Recolocado"/>
    <n v="0"/>
    <n v="0"/>
    <n v="0"/>
    <n v="0"/>
    <x v="3"/>
    <x v="1"/>
    <n v="23"/>
    <x v="4"/>
    <x v="3"/>
    <x v="2"/>
    <n v="49474"/>
    <n v="1500"/>
    <x v="1"/>
    <n v="1680.32"/>
    <x v="4"/>
    <x v="2"/>
    <n v="49084"/>
    <n v="3.055985657240648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8936001"/>
    <s v="D8936001"/>
    <n v="30142976"/>
    <s v="Recolocado"/>
    <n v="0"/>
    <n v="0"/>
    <n v="0"/>
    <n v="0"/>
    <x v="3"/>
    <x v="1"/>
    <n v="63"/>
    <x v="2"/>
    <x v="3"/>
    <x v="4"/>
    <n v="47722"/>
    <n v="1500"/>
    <x v="1"/>
    <n v="1620.81"/>
    <x v="4"/>
    <x v="4"/>
    <n v="47332"/>
    <n v="3.1691033550240853E-2"/>
    <x v="2"/>
    <s v="NULL"/>
    <x v="0"/>
    <n v="1092.72"/>
    <x v="4"/>
    <n v="0"/>
    <x v="0"/>
    <n v="0"/>
    <x v="0"/>
    <s v="NULL"/>
    <x v="1"/>
    <s v="NULL"/>
    <x v="1"/>
    <x v="7"/>
    <x v="6"/>
    <n v="0"/>
    <x v="2"/>
    <x v="0"/>
  </r>
  <r>
    <x v="43"/>
    <x v="7"/>
    <s v="D8937001"/>
    <s v="D8937001"/>
    <n v="30140941"/>
    <s v="Recolocado"/>
    <n v="1"/>
    <n v="0"/>
    <n v="0"/>
    <n v="0"/>
    <x v="3"/>
    <x v="1"/>
    <n v="24"/>
    <x v="4"/>
    <x v="3"/>
    <x v="0"/>
    <n v="47422"/>
    <n v="1800"/>
    <x v="3"/>
    <n v="1608.2"/>
    <x v="4"/>
    <x v="4"/>
    <n v="47332"/>
    <n v="3.8029240260289025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8938001"/>
    <s v="D8938001"/>
    <n v="30140904"/>
    <s v="Recolocado"/>
    <n v="0"/>
    <n v="0"/>
    <n v="0"/>
    <n v="0"/>
    <x v="3"/>
    <x v="1"/>
    <n v="21"/>
    <x v="4"/>
    <x v="3"/>
    <x v="2"/>
    <n v="44270"/>
    <n v="1650"/>
    <x v="3"/>
    <n v="1501.31"/>
    <x v="4"/>
    <x v="2"/>
    <n v="44030"/>
    <n v="3.7474449239155119E-2"/>
    <x v="2"/>
    <s v="NULL"/>
    <x v="2"/>
    <n v="1574.14"/>
    <x v="4"/>
    <n v="326"/>
    <x v="3"/>
    <n v="1549.04"/>
    <x v="2"/>
    <s v="NULL"/>
    <x v="1"/>
    <s v="NULL"/>
    <x v="1"/>
    <x v="0"/>
    <x v="1"/>
    <n v="7"/>
    <x v="1"/>
    <x v="1"/>
  </r>
  <r>
    <x v="43"/>
    <x v="7"/>
    <s v="D8939001"/>
    <s v="D8939001"/>
    <n v="30143007"/>
    <s v="Recolocado"/>
    <n v="0"/>
    <n v="0"/>
    <n v="0"/>
    <n v="0"/>
    <x v="3"/>
    <x v="1"/>
    <n v="27"/>
    <x v="3"/>
    <x v="3"/>
    <x v="2"/>
    <n v="47572"/>
    <n v="1650"/>
    <x v="3"/>
    <n v="1617.72"/>
    <x v="4"/>
    <x v="4"/>
    <n v="47332"/>
    <n v="3.4860136905264939E-2"/>
    <x v="2"/>
    <s v="NULL"/>
    <x v="2"/>
    <n v="1172.1500000000001"/>
    <x v="4"/>
    <n v="2039"/>
    <x v="3"/>
    <n v="1172.1500000000001"/>
    <x v="2"/>
    <s v="NULL"/>
    <x v="1"/>
    <s v="NULL"/>
    <x v="1"/>
    <x v="0"/>
    <x v="1"/>
    <n v="12"/>
    <x v="1"/>
    <x v="1"/>
  </r>
  <r>
    <x v="43"/>
    <x v="7"/>
    <s v="D8941001"/>
    <s v="D8941001"/>
    <n v="30140321"/>
    <s v="Recolocado"/>
    <n v="0"/>
    <n v="0"/>
    <n v="0"/>
    <n v="0"/>
    <x v="3"/>
    <x v="1"/>
    <n v="31"/>
    <x v="6"/>
    <x v="3"/>
    <x v="2"/>
    <n v="39985"/>
    <n v="1500"/>
    <x v="1"/>
    <n v="1331.49"/>
    <x v="2"/>
    <x v="3"/>
    <n v="39595"/>
    <n v="3.7883571157974492E-2"/>
    <x v="2"/>
    <s v="NULL"/>
    <x v="0"/>
    <n v="8568.7800000000007"/>
    <x v="0"/>
    <n v="0"/>
    <x v="0"/>
    <n v="0"/>
    <x v="0"/>
    <n v="9617.59"/>
    <x v="4"/>
    <n v="0.90329999999999999"/>
    <x v="4"/>
    <x v="0"/>
    <x v="0"/>
    <n v="0"/>
    <x v="0"/>
    <x v="0"/>
  </r>
  <r>
    <x v="43"/>
    <x v="7"/>
    <s v="D8942001"/>
    <s v="D8942001"/>
    <n v="30140255"/>
    <s v="Recolocado"/>
    <n v="1"/>
    <n v="0"/>
    <n v="0"/>
    <n v="0"/>
    <x v="3"/>
    <x v="1"/>
    <n v="25"/>
    <x v="4"/>
    <x v="3"/>
    <x v="2"/>
    <n v="45692"/>
    <n v="1650"/>
    <x v="3"/>
    <n v="1518.71"/>
    <x v="4"/>
    <x v="3"/>
    <n v="45452"/>
    <n v="3.6302032913843173E-2"/>
    <x v="2"/>
    <s v="NULL"/>
    <x v="2"/>
    <n v="991.82"/>
    <x v="3"/>
    <n v="1190"/>
    <x v="3"/>
    <n v="991.82"/>
    <x v="5"/>
    <s v="NULL"/>
    <x v="1"/>
    <s v="NULL"/>
    <x v="1"/>
    <x v="0"/>
    <x v="1"/>
    <n v="12"/>
    <x v="1"/>
    <x v="1"/>
  </r>
  <r>
    <x v="43"/>
    <x v="7"/>
    <s v="D8946001"/>
    <s v="D8946001"/>
    <n v="30141615"/>
    <s v="Recolocado"/>
    <n v="0"/>
    <n v="0"/>
    <n v="0"/>
    <n v="0"/>
    <x v="3"/>
    <x v="1"/>
    <n v="24"/>
    <x v="4"/>
    <x v="3"/>
    <x v="2"/>
    <n v="45403"/>
    <n v="1099"/>
    <x v="1"/>
    <n v="1315.61"/>
    <x v="2"/>
    <x v="1"/>
    <n v="44612"/>
    <n v="2.4634627454496547E-2"/>
    <x v="6"/>
    <s v="NULL"/>
    <x v="2"/>
    <n v="1255.26"/>
    <x v="4"/>
    <n v="1536"/>
    <x v="3"/>
    <n v="1255.26"/>
    <x v="2"/>
    <s v="NULL"/>
    <x v="1"/>
    <s v="NULL"/>
    <x v="1"/>
    <x v="0"/>
    <x v="1"/>
    <n v="12"/>
    <x v="1"/>
    <x v="1"/>
  </r>
  <r>
    <x v="43"/>
    <x v="7"/>
    <s v="D8962001"/>
    <s v="D8962001"/>
    <n v="30142687"/>
    <s v="Recolocado"/>
    <n v="1"/>
    <n v="0"/>
    <n v="0"/>
    <n v="0"/>
    <x v="3"/>
    <x v="1"/>
    <n v="34"/>
    <x v="6"/>
    <x v="3"/>
    <x v="0"/>
    <n v="30530"/>
    <n v="499"/>
    <x v="7"/>
    <n v="966.51"/>
    <x v="7"/>
    <x v="1"/>
    <n v="29139"/>
    <n v="1.7124815539311576E-2"/>
    <x v="7"/>
    <s v="NULL"/>
    <x v="2"/>
    <n v="598.13"/>
    <x v="3"/>
    <n v="1618"/>
    <x v="3"/>
    <n v="598.13"/>
    <x v="5"/>
    <s v="NULL"/>
    <x v="1"/>
    <s v="NULL"/>
    <x v="1"/>
    <x v="0"/>
    <x v="1"/>
    <n v="12"/>
    <x v="1"/>
    <x v="1"/>
  </r>
  <r>
    <x v="43"/>
    <x v="7"/>
    <s v="D8969001"/>
    <s v="D8969001"/>
    <n v="30143460"/>
    <s v="Recolocado"/>
    <n v="0"/>
    <n v="0"/>
    <n v="0"/>
    <n v="0"/>
    <x v="3"/>
    <x v="1"/>
    <n v="36"/>
    <x v="1"/>
    <x v="3"/>
    <x v="0"/>
    <n v="44420"/>
    <n v="1500"/>
    <x v="1"/>
    <n v="1508.66"/>
    <x v="4"/>
    <x v="2"/>
    <n v="44030"/>
    <n v="3.406768112650465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8970001"/>
    <s v="D8970001"/>
    <n v="30135608"/>
    <s v="Recolocado"/>
    <n v="0"/>
    <n v="0"/>
    <n v="0"/>
    <n v="0"/>
    <x v="3"/>
    <x v="1"/>
    <n v="35"/>
    <x v="6"/>
    <x v="3"/>
    <x v="2"/>
    <n v="49902"/>
    <n v="3800"/>
    <x v="5"/>
    <n v="1691.26"/>
    <x v="4"/>
    <x v="4"/>
    <n v="51812"/>
    <n v="7.3342082915154788E-2"/>
    <x v="5"/>
    <s v="NULL"/>
    <x v="2"/>
    <n v="1528.97"/>
    <x v="4"/>
    <n v="389"/>
    <x v="3"/>
    <n v="1528.97"/>
    <x v="2"/>
    <s v="NULL"/>
    <x v="1"/>
    <s v="NULL"/>
    <x v="1"/>
    <x v="0"/>
    <x v="1"/>
    <n v="9"/>
    <x v="1"/>
    <x v="1"/>
  </r>
  <r>
    <x v="43"/>
    <x v="7"/>
    <s v="D8971001"/>
    <s v="D8971001"/>
    <n v="30138509"/>
    <s v="Recolocado"/>
    <n v="0"/>
    <n v="0"/>
    <n v="0"/>
    <n v="0"/>
    <x v="3"/>
    <x v="1"/>
    <n v="25"/>
    <x v="4"/>
    <x v="3"/>
    <x v="0"/>
    <n v="49324"/>
    <n v="1650"/>
    <x v="3"/>
    <n v="1675.22"/>
    <x v="4"/>
    <x v="2"/>
    <n v="49084"/>
    <n v="3.3615842229647135E-2"/>
    <x v="2"/>
    <s v="NULL"/>
    <x v="2"/>
    <n v="699.26"/>
    <x v="3"/>
    <n v="811"/>
    <x v="3"/>
    <n v="699.26"/>
    <x v="5"/>
    <s v="NULL"/>
    <x v="1"/>
    <s v="NULL"/>
    <x v="1"/>
    <x v="0"/>
    <x v="1"/>
    <n v="12"/>
    <x v="1"/>
    <x v="1"/>
  </r>
  <r>
    <x v="43"/>
    <x v="7"/>
    <s v="D8992001"/>
    <s v="D8992001"/>
    <n v="30138405"/>
    <s v="Recolocado"/>
    <n v="1"/>
    <n v="0"/>
    <n v="0"/>
    <n v="0"/>
    <x v="3"/>
    <x v="1"/>
    <n v="28"/>
    <x v="3"/>
    <x v="3"/>
    <x v="2"/>
    <n v="43584"/>
    <n v="1650"/>
    <x v="3"/>
    <n v="1454.42"/>
    <x v="1"/>
    <x v="2"/>
    <n v="43344"/>
    <n v="3.8067552602436321E-2"/>
    <x v="2"/>
    <s v="NULL"/>
    <x v="2"/>
    <n v="3613.03"/>
    <x v="5"/>
    <n v="976"/>
    <x v="3"/>
    <n v="3613.03"/>
    <x v="3"/>
    <s v="NULL"/>
    <x v="1"/>
    <s v="NULL"/>
    <x v="1"/>
    <x v="0"/>
    <x v="1"/>
    <n v="12"/>
    <x v="1"/>
    <x v="1"/>
  </r>
  <r>
    <x v="43"/>
    <x v="7"/>
    <s v="D8993001"/>
    <s v="D8993001"/>
    <n v="30142026"/>
    <s v="Recolocado"/>
    <n v="0"/>
    <n v="0"/>
    <n v="0"/>
    <n v="0"/>
    <x v="3"/>
    <x v="1"/>
    <n v="31"/>
    <x v="6"/>
    <x v="3"/>
    <x v="2"/>
    <n v="43055"/>
    <n v="1650"/>
    <x v="3"/>
    <n v="1438.54"/>
    <x v="1"/>
    <x v="4"/>
    <n v="42815"/>
    <n v="3.8537895597337384E-2"/>
    <x v="2"/>
    <s v="NULL"/>
    <x v="2"/>
    <n v="3984.69"/>
    <x v="5"/>
    <n v="3915"/>
    <x v="3"/>
    <n v="3984.69"/>
    <x v="3"/>
    <s v="NULL"/>
    <x v="1"/>
    <s v="NULL"/>
    <x v="1"/>
    <x v="0"/>
    <x v="1"/>
    <n v="12"/>
    <x v="1"/>
    <x v="1"/>
  </r>
  <r>
    <x v="43"/>
    <x v="7"/>
    <s v="D8994001"/>
    <s v="D8994001"/>
    <n v="30144015"/>
    <s v="Recolocado"/>
    <n v="0"/>
    <n v="0"/>
    <n v="0"/>
    <n v="0"/>
    <x v="3"/>
    <x v="1"/>
    <n v="44"/>
    <x v="7"/>
    <x v="3"/>
    <x v="2"/>
    <n v="49322"/>
    <n v="1500"/>
    <x v="1"/>
    <n v="1645.89"/>
    <x v="4"/>
    <x v="4"/>
    <n v="48932"/>
    <n v="3.0654786233957329E-2"/>
    <x v="2"/>
    <s v="NULL"/>
    <x v="0"/>
    <n v="7394.62"/>
    <x v="0"/>
    <n v="0"/>
    <x v="0"/>
    <n v="0"/>
    <x v="0"/>
    <n v="20926.310000000001"/>
    <x v="4"/>
    <n v="0.40129999999999999"/>
    <x v="9"/>
    <x v="0"/>
    <x v="0"/>
    <n v="0"/>
    <x v="0"/>
    <x v="0"/>
  </r>
  <r>
    <x v="43"/>
    <x v="7"/>
    <s v="D9003001"/>
    <s v="D9003001"/>
    <n v="30141378"/>
    <s v="Recolocado"/>
    <n v="0"/>
    <n v="0"/>
    <n v="0"/>
    <n v="0"/>
    <x v="3"/>
    <x v="1"/>
    <n v="29"/>
    <x v="3"/>
    <x v="3"/>
    <x v="1"/>
    <n v="39380"/>
    <n v="1650"/>
    <x v="3"/>
    <n v="1332.17"/>
    <x v="2"/>
    <x v="5"/>
    <n v="39140"/>
    <n v="4.2156361778231989E-2"/>
    <x v="1"/>
    <s v="NULL"/>
    <x v="2"/>
    <n v="546.58000000000004"/>
    <x v="3"/>
    <n v="264"/>
    <x v="3"/>
    <n v="546.58000000000004"/>
    <x v="5"/>
    <n v="546.58000000000004"/>
    <x v="3"/>
    <n v="1"/>
    <x v="4"/>
    <x v="0"/>
    <x v="1"/>
    <n v="7"/>
    <x v="1"/>
    <x v="1"/>
  </r>
  <r>
    <x v="43"/>
    <x v="7"/>
    <s v="D9004001"/>
    <s v="D9004001"/>
    <n v="30138248"/>
    <s v="Recolocado"/>
    <n v="0"/>
    <n v="0"/>
    <n v="0"/>
    <n v="0"/>
    <x v="3"/>
    <x v="1"/>
    <n v="29"/>
    <x v="3"/>
    <x v="3"/>
    <x v="2"/>
    <n v="39643"/>
    <n v="1099"/>
    <x v="1"/>
    <n v="1056.03"/>
    <x v="5"/>
    <x v="1"/>
    <n v="38852"/>
    <n v="2.8286832080716567E-2"/>
    <x v="6"/>
    <s v="NULL"/>
    <x v="2"/>
    <n v="1915.35"/>
    <x v="4"/>
    <n v="2474"/>
    <x v="3"/>
    <n v="1915.35"/>
    <x v="2"/>
    <s v="NULL"/>
    <x v="1"/>
    <s v="NULL"/>
    <x v="1"/>
    <x v="0"/>
    <x v="1"/>
    <n v="12"/>
    <x v="1"/>
    <x v="1"/>
  </r>
  <r>
    <x v="43"/>
    <x v="7"/>
    <s v="D9005001"/>
    <s v="D9005001"/>
    <n v="30145110"/>
    <s v="Recolocado"/>
    <n v="0"/>
    <n v="0"/>
    <n v="0"/>
    <n v="0"/>
    <x v="3"/>
    <x v="1"/>
    <n v="36"/>
    <x v="1"/>
    <x v="3"/>
    <x v="0"/>
    <n v="44520"/>
    <n v="1500"/>
    <x v="1"/>
    <n v="1508.32"/>
    <x v="4"/>
    <x v="2"/>
    <n v="44030"/>
    <n v="3.4067681126504656E-2"/>
    <x v="2"/>
    <s v="NULL"/>
    <x v="6"/>
    <n v="9256.33"/>
    <x v="0"/>
    <n v="0"/>
    <x v="0"/>
    <n v="0"/>
    <x v="0"/>
    <s v="NULL"/>
    <x v="1"/>
    <s v="NULL"/>
    <x v="1"/>
    <x v="7"/>
    <x v="7"/>
    <n v="0"/>
    <x v="0"/>
    <x v="0"/>
  </r>
  <r>
    <x v="43"/>
    <x v="7"/>
    <s v="D9006001"/>
    <s v="D9006001"/>
    <n v="30145587"/>
    <s v="Recolocado"/>
    <n v="0"/>
    <n v="0"/>
    <n v="0"/>
    <n v="0"/>
    <x v="3"/>
    <x v="1"/>
    <n v="28"/>
    <x v="3"/>
    <x v="3"/>
    <x v="0"/>
    <n v="34986"/>
    <n v="999"/>
    <x v="6"/>
    <n v="1014.78"/>
    <x v="5"/>
    <x v="1"/>
    <n v="33995"/>
    <n v="2.9386674510957493E-2"/>
    <x v="6"/>
    <s v="NULL"/>
    <x v="2"/>
    <n v="287.02"/>
    <x v="6"/>
    <n v="513"/>
    <x v="3"/>
    <n v="287.02"/>
    <x v="0"/>
    <n v="1"/>
    <x v="2"/>
    <n v="0"/>
    <x v="0"/>
    <x v="2"/>
    <x v="1"/>
    <n v="1"/>
    <x v="1"/>
    <x v="10"/>
  </r>
  <r>
    <x v="43"/>
    <x v="7"/>
    <s v="D9007001"/>
    <s v="D9007001"/>
    <n v="30144773"/>
    <s v="Recolocado"/>
    <n v="0"/>
    <n v="0"/>
    <n v="0"/>
    <n v="0"/>
    <x v="3"/>
    <x v="1"/>
    <n v="22"/>
    <x v="4"/>
    <x v="3"/>
    <x v="0"/>
    <n v="49422"/>
    <n v="1500"/>
    <x v="1"/>
    <n v="1676.47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9008001"/>
    <s v="D9008001"/>
    <n v="30137998"/>
    <s v="Recolocado"/>
    <n v="0"/>
    <n v="0"/>
    <n v="0"/>
    <n v="0"/>
    <x v="3"/>
    <x v="1"/>
    <n v="36"/>
    <x v="1"/>
    <x v="3"/>
    <x v="1"/>
    <n v="49272"/>
    <n v="1650"/>
    <x v="3"/>
    <n v="1669.31"/>
    <x v="4"/>
    <x v="4"/>
    <n v="48932"/>
    <n v="3.372026485735306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9010001"/>
    <s v="D9010001"/>
    <n v="30142784"/>
    <s v="Recolocado"/>
    <n v="0"/>
    <n v="0"/>
    <n v="0"/>
    <n v="0"/>
    <x v="3"/>
    <x v="1"/>
    <n v="36"/>
    <x v="1"/>
    <x v="3"/>
    <x v="0"/>
    <n v="34885"/>
    <n v="1100"/>
    <x v="1"/>
    <n v="1011.01"/>
    <x v="5"/>
    <x v="1"/>
    <n v="33995"/>
    <n v="3.2357699661714957E-2"/>
    <x v="2"/>
    <s v="NULL"/>
    <x v="2"/>
    <n v="1480.95"/>
    <x v="4"/>
    <n v="1227"/>
    <x v="3"/>
    <n v="1480.95"/>
    <x v="2"/>
    <n v="800"/>
    <x v="3"/>
    <n v="0"/>
    <x v="0"/>
    <x v="0"/>
    <x v="1"/>
    <n v="12"/>
    <x v="1"/>
    <x v="1"/>
  </r>
  <r>
    <x v="43"/>
    <x v="7"/>
    <s v="D9011001"/>
    <s v="D9011001"/>
    <n v="30146134"/>
    <s v="Recolocado"/>
    <n v="1"/>
    <n v="0"/>
    <n v="0"/>
    <n v="0"/>
    <x v="3"/>
    <x v="1"/>
    <n v="41"/>
    <x v="7"/>
    <x v="3"/>
    <x v="0"/>
    <n v="49422"/>
    <n v="1500"/>
    <x v="1"/>
    <n v="1672.32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9012001"/>
    <s v="D9012001"/>
    <n v="30144029"/>
    <s v="Recolocado"/>
    <n v="0"/>
    <n v="0"/>
    <n v="0"/>
    <n v="0"/>
    <x v="3"/>
    <x v="1"/>
    <n v="23"/>
    <x v="4"/>
    <x v="3"/>
    <x v="0"/>
    <n v="49422"/>
    <n v="1500"/>
    <x v="1"/>
    <n v="1672.32"/>
    <x v="4"/>
    <x v="4"/>
    <n v="48932"/>
    <n v="3.0654786233957329E-2"/>
    <x v="2"/>
    <s v="NULL"/>
    <x v="0"/>
    <n v="2422.96"/>
    <x v="2"/>
    <n v="0"/>
    <x v="0"/>
    <n v="0"/>
    <x v="0"/>
    <s v="NULL"/>
    <x v="1"/>
    <s v="NULL"/>
    <x v="1"/>
    <x v="0"/>
    <x v="0"/>
    <n v="0"/>
    <x v="0"/>
    <x v="0"/>
  </r>
  <r>
    <x v="43"/>
    <x v="7"/>
    <s v="D9016001"/>
    <s v="D9016001"/>
    <n v="30143567"/>
    <s v="Recolocado"/>
    <n v="0"/>
    <n v="0"/>
    <n v="0"/>
    <n v="0"/>
    <x v="3"/>
    <x v="1"/>
    <n v="58"/>
    <x v="8"/>
    <x v="3"/>
    <x v="1"/>
    <n v="45908"/>
    <n v="1500"/>
    <x v="1"/>
    <n v="1533.87"/>
    <x v="4"/>
    <x v="6"/>
    <n v="45418"/>
    <n v="3.3026553348892512E-2"/>
    <x v="2"/>
    <s v="NULL"/>
    <x v="2"/>
    <n v="431.36"/>
    <x v="6"/>
    <n v="1280"/>
    <x v="3"/>
    <n v="431.36"/>
    <x v="0"/>
    <s v="NULL"/>
    <x v="1"/>
    <s v="NULL"/>
    <x v="1"/>
    <x v="0"/>
    <x v="1"/>
    <n v="12"/>
    <x v="1"/>
    <x v="1"/>
  </r>
  <r>
    <x v="43"/>
    <x v="7"/>
    <s v="D9017001"/>
    <s v="D9017001"/>
    <n v="30144007"/>
    <s v="Recolocado"/>
    <n v="0"/>
    <n v="0"/>
    <n v="0"/>
    <n v="0"/>
    <x v="3"/>
    <x v="1"/>
    <n v="28"/>
    <x v="3"/>
    <x v="3"/>
    <x v="0"/>
    <n v="49422"/>
    <n v="1500"/>
    <x v="1"/>
    <n v="1651.28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9018001"/>
    <s v="D9018001"/>
    <n v="30140359"/>
    <s v="Recolocado"/>
    <n v="0"/>
    <n v="0"/>
    <n v="0"/>
    <n v="0"/>
    <x v="3"/>
    <x v="1"/>
    <n v="40"/>
    <x v="1"/>
    <x v="3"/>
    <x v="2"/>
    <n v="49272"/>
    <n v="1650"/>
    <x v="3"/>
    <n v="1669.31"/>
    <x v="4"/>
    <x v="4"/>
    <n v="48932"/>
    <n v="3.372026485735306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9067001"/>
    <s v="D9067001"/>
    <n v="30143690"/>
    <s v="Recolocado"/>
    <n v="0"/>
    <n v="0"/>
    <n v="0"/>
    <n v="0"/>
    <x v="3"/>
    <x v="1"/>
    <n v="43"/>
    <x v="7"/>
    <x v="3"/>
    <x v="2"/>
    <n v="49422"/>
    <n v="1500"/>
    <x v="1"/>
    <n v="1651.28"/>
    <x v="4"/>
    <x v="4"/>
    <n v="48932"/>
    <n v="3.0654786233957329E-2"/>
    <x v="2"/>
    <s v="NULL"/>
    <x v="0"/>
    <n v="7248.87"/>
    <x v="0"/>
    <n v="0"/>
    <x v="0"/>
    <n v="0"/>
    <x v="0"/>
    <n v="12395.61"/>
    <x v="4"/>
    <n v="0.55559999999999998"/>
    <x v="2"/>
    <x v="0"/>
    <x v="0"/>
    <n v="0"/>
    <x v="0"/>
    <x v="0"/>
  </r>
  <r>
    <x v="43"/>
    <x v="7"/>
    <s v="D9068001"/>
    <s v="D9068001"/>
    <n v="30144767"/>
    <s v="Recolocado"/>
    <n v="1"/>
    <n v="0"/>
    <n v="0"/>
    <n v="0"/>
    <x v="3"/>
    <x v="1"/>
    <n v="33"/>
    <x v="6"/>
    <x v="3"/>
    <x v="0"/>
    <n v="40081"/>
    <n v="1650"/>
    <x v="3"/>
    <n v="1356.24"/>
    <x v="2"/>
    <x v="6"/>
    <n v="39741"/>
    <n v="4.1518834453083714E-2"/>
    <x v="1"/>
    <s v="NULL"/>
    <x v="2"/>
    <n v="1190.02"/>
    <x v="4"/>
    <n v="1639"/>
    <x v="3"/>
    <n v="1190.02"/>
    <x v="2"/>
    <s v="NULL"/>
    <x v="1"/>
    <s v="NULL"/>
    <x v="1"/>
    <x v="12"/>
    <x v="1"/>
    <n v="3"/>
    <x v="1"/>
    <x v="8"/>
  </r>
  <r>
    <x v="43"/>
    <x v="7"/>
    <s v="D9069001"/>
    <s v="D9069001"/>
    <n v="30142357"/>
    <s v="Recolocado"/>
    <n v="0"/>
    <n v="0"/>
    <n v="0"/>
    <n v="0"/>
    <x v="3"/>
    <x v="1"/>
    <n v="42"/>
    <x v="7"/>
    <x v="3"/>
    <x v="0"/>
    <n v="49422"/>
    <n v="1500"/>
    <x v="1"/>
    <n v="1672.32"/>
    <x v="4"/>
    <x v="4"/>
    <n v="48932"/>
    <n v="3.0654786233957329E-2"/>
    <x v="2"/>
    <s v="NULL"/>
    <x v="6"/>
    <n v="2076.31"/>
    <x v="2"/>
    <n v="108"/>
    <x v="6"/>
    <n v="0"/>
    <x v="0"/>
    <n v="1899.92"/>
    <x v="5"/>
    <n v="1"/>
    <x v="4"/>
    <x v="9"/>
    <x v="4"/>
    <n v="0"/>
    <x v="9"/>
    <x v="0"/>
  </r>
  <r>
    <x v="43"/>
    <x v="7"/>
    <s v="D9072001"/>
    <s v="D9072001"/>
    <n v="30141314"/>
    <s v="Recolocado"/>
    <n v="0"/>
    <n v="0"/>
    <n v="0"/>
    <n v="0"/>
    <x v="3"/>
    <x v="1"/>
    <n v="29"/>
    <x v="3"/>
    <x v="3"/>
    <x v="0"/>
    <n v="34913"/>
    <n v="0"/>
    <x v="2"/>
    <n v="1688.07"/>
    <x v="4"/>
    <x v="0"/>
    <n v="34913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9080001"/>
    <s v="D9080001"/>
    <n v="30144764"/>
    <s v="Recolocado"/>
    <n v="0"/>
    <n v="0"/>
    <n v="0"/>
    <n v="0"/>
    <x v="3"/>
    <x v="1"/>
    <n v="35"/>
    <x v="6"/>
    <x v="3"/>
    <x v="0"/>
    <n v="49272"/>
    <n v="1650"/>
    <x v="3"/>
    <n v="1642.19"/>
    <x v="4"/>
    <x v="4"/>
    <n v="48932"/>
    <n v="3.3720264857353063E-2"/>
    <x v="2"/>
    <s v="NULL"/>
    <x v="2"/>
    <n v="2264.12"/>
    <x v="2"/>
    <n v="511"/>
    <x v="3"/>
    <n v="2264.12"/>
    <x v="6"/>
    <s v="NULL"/>
    <x v="1"/>
    <s v="NULL"/>
    <x v="1"/>
    <x v="0"/>
    <x v="1"/>
    <n v="12"/>
    <x v="1"/>
    <x v="1"/>
  </r>
  <r>
    <x v="43"/>
    <x v="7"/>
    <s v="D9088001"/>
    <s v="D9088001"/>
    <n v="30142205"/>
    <s v="Recolocado"/>
    <n v="0"/>
    <n v="0"/>
    <n v="0"/>
    <n v="0"/>
    <x v="3"/>
    <x v="1"/>
    <n v="27"/>
    <x v="3"/>
    <x v="3"/>
    <x v="0"/>
    <n v="39542"/>
    <n v="1200"/>
    <x v="1"/>
    <n v="1043.4000000000001"/>
    <x v="5"/>
    <x v="1"/>
    <n v="38852"/>
    <n v="3.088644085246576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9096001"/>
    <s v="D9096001"/>
    <n v="30140858"/>
    <s v="Recolocado"/>
    <n v="0"/>
    <n v="0"/>
    <n v="0"/>
    <n v="0"/>
    <x v="3"/>
    <x v="1"/>
    <n v="30"/>
    <x v="3"/>
    <x v="3"/>
    <x v="1"/>
    <n v="49272"/>
    <n v="1650"/>
    <x v="3"/>
    <n v="1646.27"/>
    <x v="4"/>
    <x v="4"/>
    <n v="48932"/>
    <n v="3.372026485735306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9097001"/>
    <s v="D9097001"/>
    <n v="30145333"/>
    <s v="Recolocado"/>
    <n v="1"/>
    <n v="0"/>
    <n v="0"/>
    <n v="0"/>
    <x v="3"/>
    <x v="1"/>
    <n v="28"/>
    <x v="3"/>
    <x v="3"/>
    <x v="2"/>
    <n v="49272"/>
    <n v="1650"/>
    <x v="3"/>
    <n v="1646.27"/>
    <x v="4"/>
    <x v="4"/>
    <n v="48932"/>
    <n v="3.3720264857353063E-2"/>
    <x v="2"/>
    <s v="NULL"/>
    <x v="2"/>
    <n v="710"/>
    <x v="3"/>
    <n v="122"/>
    <x v="3"/>
    <n v="0"/>
    <x v="0"/>
    <s v="NULL"/>
    <x v="1"/>
    <s v="NULL"/>
    <x v="1"/>
    <x v="3"/>
    <x v="5"/>
    <n v="1"/>
    <x v="3"/>
    <x v="1"/>
  </r>
  <r>
    <x v="43"/>
    <x v="7"/>
    <s v="D9101001"/>
    <s v="D9101001"/>
    <n v="30143769"/>
    <s v="Recolocado"/>
    <n v="1"/>
    <n v="0"/>
    <n v="0"/>
    <n v="0"/>
    <x v="3"/>
    <x v="1"/>
    <n v="41"/>
    <x v="7"/>
    <x v="3"/>
    <x v="1"/>
    <n v="43562"/>
    <n v="1500"/>
    <x v="1"/>
    <n v="1479.52"/>
    <x v="1"/>
    <x v="7"/>
    <n v="43172"/>
    <n v="3.4744741962383023E-2"/>
    <x v="2"/>
    <s v="NULL"/>
    <x v="2"/>
    <n v="3099.88"/>
    <x v="5"/>
    <n v="1060"/>
    <x v="3"/>
    <n v="3099.88"/>
    <x v="3"/>
    <s v="NULL"/>
    <x v="1"/>
    <s v="NULL"/>
    <x v="1"/>
    <x v="0"/>
    <x v="1"/>
    <n v="11"/>
    <x v="1"/>
    <x v="1"/>
  </r>
  <r>
    <x v="43"/>
    <x v="7"/>
    <s v="D9102001"/>
    <s v="D9102001"/>
    <n v="30142267"/>
    <s v="Recolocado"/>
    <n v="0"/>
    <n v="0"/>
    <n v="0"/>
    <n v="0"/>
    <x v="3"/>
    <x v="1"/>
    <n v="34"/>
    <x v="6"/>
    <x v="3"/>
    <x v="2"/>
    <n v="49272"/>
    <n v="1650"/>
    <x v="3"/>
    <n v="1668.28"/>
    <x v="4"/>
    <x v="4"/>
    <n v="48932"/>
    <n v="3.3720264857353063E-2"/>
    <x v="2"/>
    <s v="NULL"/>
    <x v="6"/>
    <n v="754.65"/>
    <x v="3"/>
    <n v="0"/>
    <x v="0"/>
    <n v="0"/>
    <x v="0"/>
    <s v="NULL"/>
    <x v="1"/>
    <s v="NULL"/>
    <x v="1"/>
    <x v="7"/>
    <x v="1"/>
    <n v="0"/>
    <x v="1"/>
    <x v="0"/>
  </r>
  <r>
    <x v="43"/>
    <x v="7"/>
    <s v="D9103001"/>
    <s v="D9103001"/>
    <n v="30146069"/>
    <s v="Recolocado"/>
    <n v="1"/>
    <n v="0"/>
    <n v="0"/>
    <n v="0"/>
    <x v="3"/>
    <x v="1"/>
    <n v="42"/>
    <x v="7"/>
    <x v="3"/>
    <x v="0"/>
    <n v="30629"/>
    <n v="500"/>
    <x v="7"/>
    <n v="980.43"/>
    <x v="7"/>
    <x v="1"/>
    <n v="29139"/>
    <n v="1.7159133806925426E-2"/>
    <x v="7"/>
    <s v="NULL"/>
    <x v="2"/>
    <n v="1082.95"/>
    <x v="4"/>
    <n v="2796"/>
    <x v="3"/>
    <n v="1082.95"/>
    <x v="2"/>
    <s v="NULL"/>
    <x v="1"/>
    <s v="NULL"/>
    <x v="1"/>
    <x v="0"/>
    <x v="1"/>
    <n v="12"/>
    <x v="1"/>
    <x v="1"/>
  </r>
  <r>
    <x v="43"/>
    <x v="7"/>
    <s v="D9104001"/>
    <s v="D9104001"/>
    <n v="30144435"/>
    <s v="Recolocado"/>
    <n v="0"/>
    <n v="0"/>
    <n v="0"/>
    <n v="0"/>
    <x v="3"/>
    <x v="1"/>
    <n v="34"/>
    <x v="6"/>
    <x v="3"/>
    <x v="2"/>
    <n v="46426"/>
    <n v="1500"/>
    <x v="1"/>
    <n v="1570.94"/>
    <x v="4"/>
    <x v="2"/>
    <n v="45936"/>
    <n v="3.265412748171368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9105001"/>
    <s v="D9105001"/>
    <n v="30143883"/>
    <s v="Recolocado"/>
    <n v="0"/>
    <n v="0"/>
    <n v="0"/>
    <n v="0"/>
    <x v="3"/>
    <x v="1"/>
    <n v="50"/>
    <x v="0"/>
    <x v="5"/>
    <x v="2"/>
    <n v="49122"/>
    <n v="1800"/>
    <x v="3"/>
    <n v="1663.2"/>
    <x v="4"/>
    <x v="4"/>
    <n v="48932"/>
    <n v="3.6785743480748798E-2"/>
    <x v="2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9106001"/>
    <s v="D9106001"/>
    <n v="30144219"/>
    <s v="Recolocado"/>
    <n v="0"/>
    <n v="0"/>
    <n v="0"/>
    <n v="0"/>
    <x v="3"/>
    <x v="1"/>
    <n v="34"/>
    <x v="6"/>
    <x v="5"/>
    <x v="2"/>
    <n v="49272"/>
    <n v="1650"/>
    <x v="3"/>
    <n v="1667.24"/>
    <x v="4"/>
    <x v="4"/>
    <n v="48932"/>
    <n v="3.3720264857353063E-2"/>
    <x v="2"/>
    <s v="NULL"/>
    <x v="2"/>
    <n v="552.19000000000005"/>
    <x v="3"/>
    <n v="2106"/>
    <x v="3"/>
    <n v="552.19000000000005"/>
    <x v="5"/>
    <s v="NULL"/>
    <x v="1"/>
    <s v="NULL"/>
    <x v="1"/>
    <x v="0"/>
    <x v="1"/>
    <n v="12"/>
    <x v="1"/>
    <x v="1"/>
  </r>
  <r>
    <x v="43"/>
    <x v="7"/>
    <s v="D9107001"/>
    <s v="D9107001"/>
    <n v="30145830"/>
    <s v="Recolocado"/>
    <n v="0"/>
    <n v="0"/>
    <n v="0"/>
    <n v="0"/>
    <x v="3"/>
    <x v="1"/>
    <n v="60"/>
    <x v="8"/>
    <x v="3"/>
    <x v="4"/>
    <n v="40085"/>
    <n v="1500"/>
    <x v="1"/>
    <n v="1356.38"/>
    <x v="2"/>
    <x v="3"/>
    <n v="39595"/>
    <n v="3.7883571157974492E-2"/>
    <x v="2"/>
    <s v="NULL"/>
    <x v="2"/>
    <n v="4133.0200000000004"/>
    <x v="7"/>
    <n v="897"/>
    <x v="3"/>
    <n v="1891.32"/>
    <x v="2"/>
    <s v="NULL"/>
    <x v="1"/>
    <s v="NULL"/>
    <x v="1"/>
    <x v="0"/>
    <x v="1"/>
    <n v="12"/>
    <x v="1"/>
    <x v="1"/>
  </r>
  <r>
    <x v="43"/>
    <x v="7"/>
    <s v="D9111001"/>
    <s v="D9111001"/>
    <n v="30140640"/>
    <s v="Recolocado"/>
    <n v="0"/>
    <n v="0"/>
    <n v="0"/>
    <n v="0"/>
    <x v="3"/>
    <x v="1"/>
    <n v="30"/>
    <x v="3"/>
    <x v="3"/>
    <x v="2"/>
    <n v="30574"/>
    <n v="555"/>
    <x v="6"/>
    <n v="969.66"/>
    <x v="7"/>
    <x v="1"/>
    <n v="29139"/>
    <n v="1.9046638525687224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9112001"/>
    <s v="D9112001"/>
    <n v="30146175"/>
    <s v="Recolocado"/>
    <n v="1"/>
    <n v="0"/>
    <n v="0"/>
    <n v="0"/>
    <x v="3"/>
    <x v="1"/>
    <n v="57"/>
    <x v="8"/>
    <x v="3"/>
    <x v="2"/>
    <n v="49422"/>
    <n v="1500"/>
    <x v="1"/>
    <n v="1649.23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9116001"/>
    <s v="D9116001"/>
    <n v="30139028"/>
    <s v="Recolocado"/>
    <n v="0"/>
    <n v="0"/>
    <n v="0"/>
    <n v="0"/>
    <x v="3"/>
    <x v="1"/>
    <n v="26"/>
    <x v="3"/>
    <x v="3"/>
    <x v="1"/>
    <n v="49272"/>
    <n v="1650"/>
    <x v="3"/>
    <n v="1667.24"/>
    <x v="4"/>
    <x v="4"/>
    <n v="48932"/>
    <n v="3.3720264857353063E-2"/>
    <x v="2"/>
    <s v="NULL"/>
    <x v="2"/>
    <n v="667.79"/>
    <x v="3"/>
    <n v="1091"/>
    <x v="3"/>
    <n v="667.79"/>
    <x v="5"/>
    <s v="NULL"/>
    <x v="1"/>
    <s v="NULL"/>
    <x v="1"/>
    <x v="11"/>
    <x v="1"/>
    <n v="10"/>
    <x v="1"/>
    <x v="3"/>
  </r>
  <r>
    <x v="43"/>
    <x v="7"/>
    <s v="D9118001"/>
    <s v="D9118001"/>
    <n v="30143688"/>
    <s v="Recolocado"/>
    <n v="1"/>
    <n v="0"/>
    <n v="0"/>
    <n v="0"/>
    <x v="3"/>
    <x v="1"/>
    <n v="24"/>
    <x v="4"/>
    <x v="3"/>
    <x v="0"/>
    <n v="37003"/>
    <n v="1650"/>
    <x v="3"/>
    <n v="1362.57"/>
    <x v="2"/>
    <x v="2"/>
    <n v="36763"/>
    <n v="4.4882082528629332E-2"/>
    <x v="1"/>
    <s v="NULL"/>
    <x v="2"/>
    <n v="841.52"/>
    <x v="3"/>
    <n v="899"/>
    <x v="3"/>
    <n v="841.52"/>
    <x v="5"/>
    <s v="NULL"/>
    <x v="1"/>
    <s v="NULL"/>
    <x v="1"/>
    <x v="0"/>
    <x v="1"/>
    <n v="12"/>
    <x v="1"/>
    <x v="1"/>
  </r>
  <r>
    <x v="43"/>
    <x v="7"/>
    <s v="D9119001"/>
    <s v="D9119001"/>
    <n v="30144049"/>
    <s v="Recolocado"/>
    <n v="0"/>
    <n v="0"/>
    <n v="0"/>
    <n v="0"/>
    <x v="3"/>
    <x v="1"/>
    <n v="60"/>
    <x v="8"/>
    <x v="3"/>
    <x v="1"/>
    <n v="45042"/>
    <n v="3000"/>
    <x v="5"/>
    <n v="1524.11"/>
    <x v="4"/>
    <x v="3"/>
    <n v="46052"/>
    <n v="6.5143750542864587E-2"/>
    <x v="5"/>
    <s v="NULL"/>
    <x v="2"/>
    <n v="1629.55"/>
    <x v="4"/>
    <n v="5587"/>
    <x v="3"/>
    <n v="1629.55"/>
    <x v="2"/>
    <s v="NULL"/>
    <x v="1"/>
    <s v="NULL"/>
    <x v="1"/>
    <x v="0"/>
    <x v="1"/>
    <n v="12"/>
    <x v="1"/>
    <x v="1"/>
  </r>
  <r>
    <x v="43"/>
    <x v="7"/>
    <s v="D9122001"/>
    <s v="D9122001"/>
    <n v="30134826"/>
    <s v="Recolocado"/>
    <n v="0"/>
    <n v="0"/>
    <n v="0"/>
    <n v="0"/>
    <x v="3"/>
    <x v="1"/>
    <n v="23"/>
    <x v="4"/>
    <x v="3"/>
    <x v="2"/>
    <n v="47582"/>
    <n v="1800"/>
    <x v="3"/>
    <n v="374.01"/>
    <x v="7"/>
    <x v="4"/>
    <n v="47492"/>
    <n v="3.7901120188663352E-2"/>
    <x v="2"/>
    <s v="NULL"/>
    <x v="3"/>
    <n v="40933.300000000003"/>
    <x v="0"/>
    <n v="21"/>
    <x v="4"/>
    <n v="0"/>
    <x v="0"/>
    <n v="790"/>
    <x v="3"/>
    <n v="1"/>
    <x v="4"/>
    <x v="0"/>
    <x v="11"/>
    <n v="0"/>
    <x v="0"/>
    <x v="0"/>
  </r>
  <r>
    <x v="43"/>
    <x v="7"/>
    <s v="D9123001"/>
    <s v="D9123001"/>
    <n v="30143711"/>
    <s v="Recolocado"/>
    <n v="0"/>
    <n v="0"/>
    <n v="0"/>
    <n v="0"/>
    <x v="3"/>
    <x v="1"/>
    <n v="31"/>
    <x v="6"/>
    <x v="3"/>
    <x v="0"/>
    <n v="47572"/>
    <n v="1650"/>
    <x v="3"/>
    <n v="1614.72"/>
    <x v="4"/>
    <x v="4"/>
    <n v="47332"/>
    <n v="3.486013690526493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9125001"/>
    <s v="D9125001"/>
    <n v="30145012"/>
    <s v="Recolocado"/>
    <n v="0"/>
    <n v="0"/>
    <n v="0"/>
    <n v="0"/>
    <x v="3"/>
    <x v="1"/>
    <n v="21"/>
    <x v="4"/>
    <x v="5"/>
    <x v="2"/>
    <n v="49422"/>
    <n v="1500"/>
    <x v="1"/>
    <n v="1672.32"/>
    <x v="4"/>
    <x v="4"/>
    <n v="48932"/>
    <n v="3.0654786233957329E-2"/>
    <x v="2"/>
    <s v="NULL"/>
    <x v="0"/>
    <n v="2000"/>
    <x v="4"/>
    <n v="0"/>
    <x v="0"/>
    <n v="0"/>
    <x v="0"/>
    <s v="NULL"/>
    <x v="1"/>
    <s v="NULL"/>
    <x v="1"/>
    <x v="8"/>
    <x v="10"/>
    <n v="0"/>
    <x v="0"/>
    <x v="0"/>
  </r>
  <r>
    <x v="43"/>
    <x v="7"/>
    <s v="D9126001"/>
    <s v="D9126001"/>
    <n v="30143629"/>
    <s v="Recolocado"/>
    <n v="0"/>
    <n v="0"/>
    <n v="0"/>
    <n v="0"/>
    <x v="3"/>
    <x v="1"/>
    <n v="53"/>
    <x v="5"/>
    <x v="3"/>
    <x v="1"/>
    <n v="39843"/>
    <n v="999"/>
    <x v="6"/>
    <n v="1061.98"/>
    <x v="5"/>
    <x v="1"/>
    <n v="38852"/>
    <n v="2.5712962009677751E-2"/>
    <x v="6"/>
    <s v="NULL"/>
    <x v="0"/>
    <n v="4115.91"/>
    <x v="7"/>
    <n v="0"/>
    <x v="0"/>
    <n v="0"/>
    <x v="0"/>
    <s v="NULL"/>
    <x v="1"/>
    <s v="NULL"/>
    <x v="1"/>
    <x v="10"/>
    <x v="12"/>
    <n v="0"/>
    <x v="4"/>
    <x v="0"/>
  </r>
  <r>
    <x v="43"/>
    <x v="7"/>
    <s v="D9127001"/>
    <s v="D9127001"/>
    <n v="30146124"/>
    <s v="Recolocado"/>
    <n v="0"/>
    <n v="0"/>
    <n v="0"/>
    <n v="0"/>
    <x v="3"/>
    <x v="1"/>
    <n v="50"/>
    <x v="0"/>
    <x v="3"/>
    <x v="1"/>
    <n v="39935"/>
    <n v="1650"/>
    <x v="3"/>
    <n v="1351.3"/>
    <x v="2"/>
    <x v="3"/>
    <n v="39595"/>
    <n v="4.167192827377194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9129001"/>
    <s v="D9129001"/>
    <n v="30147069"/>
    <s v="Recolocado"/>
    <n v="1"/>
    <n v="0"/>
    <n v="0"/>
    <n v="0"/>
    <x v="3"/>
    <x v="1"/>
    <n v="23"/>
    <x v="4"/>
    <x v="3"/>
    <x v="2"/>
    <n v="35029"/>
    <n v="1500"/>
    <x v="1"/>
    <n v="1272.42"/>
    <x v="3"/>
    <x v="3"/>
    <n v="34539"/>
    <n v="4.3429167028576389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3"/>
    <x v="7"/>
    <s v="D9130001"/>
    <s v="D9130001"/>
    <n v="30147442"/>
    <s v="Recolocado"/>
    <n v="0"/>
    <n v="0"/>
    <n v="0"/>
    <n v="0"/>
    <x v="3"/>
    <x v="1"/>
    <n v="48"/>
    <x v="0"/>
    <x v="3"/>
    <x v="0"/>
    <n v="48846"/>
    <n v="1500"/>
    <x v="1"/>
    <n v="1654.88"/>
    <x v="4"/>
    <x v="7"/>
    <n v="48356"/>
    <n v="3.1019935478534204E-2"/>
    <x v="2"/>
    <s v="NULL"/>
    <x v="0"/>
    <n v="10692.17"/>
    <x v="0"/>
    <n v="0"/>
    <x v="0"/>
    <n v="0"/>
    <x v="0"/>
    <n v="6764.92"/>
    <x v="4"/>
    <n v="0.92300000000000004"/>
    <x v="4"/>
    <x v="0"/>
    <x v="0"/>
    <n v="0"/>
    <x v="0"/>
    <x v="0"/>
  </r>
  <r>
    <x v="43"/>
    <x v="7"/>
    <s v="D9131001"/>
    <s v="D9131001"/>
    <n v="30143508"/>
    <s v="Recolocado"/>
    <n v="1"/>
    <n v="0"/>
    <n v="0"/>
    <n v="0"/>
    <x v="3"/>
    <x v="1"/>
    <n v="34"/>
    <x v="6"/>
    <x v="3"/>
    <x v="3"/>
    <n v="34786"/>
    <n v="1099"/>
    <x v="1"/>
    <n v="1008.38"/>
    <x v="5"/>
    <x v="1"/>
    <n v="33995"/>
    <n v="3.2328283571113399E-2"/>
    <x v="2"/>
    <s v="NULL"/>
    <x v="2"/>
    <n v="1134.3599999999999"/>
    <x v="4"/>
    <n v="757"/>
    <x v="3"/>
    <n v="485.04"/>
    <x v="0"/>
    <s v="NULL"/>
    <x v="1"/>
    <s v="NULL"/>
    <x v="1"/>
    <x v="0"/>
    <x v="1"/>
    <n v="12"/>
    <x v="1"/>
    <x v="1"/>
  </r>
  <r>
    <x v="43"/>
    <x v="7"/>
    <s v="D9134001"/>
    <s v="D9134001"/>
    <n v="30135065"/>
    <s v="Recolocado"/>
    <n v="0"/>
    <n v="0"/>
    <n v="0"/>
    <n v="0"/>
    <x v="3"/>
    <x v="1"/>
    <n v="42"/>
    <x v="7"/>
    <x v="3"/>
    <x v="2"/>
    <n v="47722"/>
    <n v="1500"/>
    <x v="1"/>
    <n v="1614.37"/>
    <x v="4"/>
    <x v="4"/>
    <n v="47332"/>
    <n v="3.1691033550240853E-2"/>
    <x v="2"/>
    <s v="NULL"/>
    <x v="2"/>
    <n v="3397.83"/>
    <x v="5"/>
    <n v="846"/>
    <x v="3"/>
    <n v="3397.83"/>
    <x v="3"/>
    <s v="NULL"/>
    <x v="1"/>
    <s v="NULL"/>
    <x v="1"/>
    <x v="0"/>
    <x v="1"/>
    <n v="12"/>
    <x v="1"/>
    <x v="1"/>
  </r>
  <r>
    <x v="43"/>
    <x v="7"/>
    <s v="Y8969004"/>
    <s v="Y8969004"/>
    <n v="30141967"/>
    <s v="Recolocado"/>
    <n v="1"/>
    <n v="0"/>
    <n v="0"/>
    <n v="0"/>
    <x v="3"/>
    <x v="1"/>
    <n v="42"/>
    <x v="7"/>
    <x v="5"/>
    <x v="2"/>
    <n v="34885"/>
    <n v="1000"/>
    <x v="6"/>
    <n v="1012.5"/>
    <x v="5"/>
    <x v="1"/>
    <n v="33995"/>
    <n v="2.9416090601559051E-2"/>
    <x v="6"/>
    <s v="NULL"/>
    <x v="2"/>
    <n v="430.44"/>
    <x v="6"/>
    <n v="1296"/>
    <x v="3"/>
    <n v="430.44"/>
    <x v="0"/>
    <s v="NULL"/>
    <x v="1"/>
    <s v="NULL"/>
    <x v="1"/>
    <x v="0"/>
    <x v="1"/>
    <n v="12"/>
    <x v="1"/>
    <x v="1"/>
  </r>
  <r>
    <x v="44"/>
    <x v="7"/>
    <s v="D0321002"/>
    <s v="D0321002"/>
    <n v="30155008"/>
    <s v="Recolocado"/>
    <n v="0"/>
    <n v="0"/>
    <n v="0"/>
    <n v="0"/>
    <x v="3"/>
    <x v="1"/>
    <n v="28"/>
    <x v="3"/>
    <x v="3"/>
    <x v="0"/>
    <n v="49272"/>
    <n v="1650"/>
    <x v="3"/>
    <n v="1669.74"/>
    <x v="4"/>
    <x v="4"/>
    <n v="48932"/>
    <n v="3.3720264857353063E-2"/>
    <x v="2"/>
    <s v="NULL"/>
    <x v="2"/>
    <n v="681.59"/>
    <x v="3"/>
    <n v="1608"/>
    <x v="3"/>
    <n v="681.59"/>
    <x v="5"/>
    <s v="NULL"/>
    <x v="1"/>
    <s v="NULL"/>
    <x v="1"/>
    <x v="2"/>
    <x v="1"/>
    <n v="1"/>
    <x v="1"/>
    <x v="10"/>
  </r>
  <r>
    <x v="44"/>
    <x v="7"/>
    <s v="D2380002"/>
    <s v="D2380002"/>
    <n v="30148441"/>
    <s v="Recolocado"/>
    <n v="1"/>
    <n v="0"/>
    <n v="0"/>
    <n v="0"/>
    <x v="3"/>
    <x v="1"/>
    <n v="27"/>
    <x v="3"/>
    <x v="5"/>
    <x v="2"/>
    <n v="32982"/>
    <n v="2000"/>
    <x v="3"/>
    <n v="1120.8800000000001"/>
    <x v="6"/>
    <x v="5"/>
    <n v="33092"/>
    <n v="6.0437567992263991E-2"/>
    <x v="5"/>
    <s v="NULL"/>
    <x v="6"/>
    <n v="5921.88"/>
    <x v="0"/>
    <n v="163"/>
    <x v="3"/>
    <n v="1157.26"/>
    <x v="2"/>
    <n v="5329.67"/>
    <x v="4"/>
    <n v="1"/>
    <x v="4"/>
    <x v="0"/>
    <x v="8"/>
    <n v="0"/>
    <x v="5"/>
    <x v="0"/>
  </r>
  <r>
    <x v="44"/>
    <x v="7"/>
    <s v="D7670002"/>
    <s v="D7670002"/>
    <n v="30145486"/>
    <s v="Recolocado"/>
    <n v="0"/>
    <n v="0"/>
    <n v="0"/>
    <n v="0"/>
    <x v="3"/>
    <x v="1"/>
    <n v="38"/>
    <x v="1"/>
    <x v="5"/>
    <x v="2"/>
    <n v="49272"/>
    <n v="1650"/>
    <x v="3"/>
    <n v="1666.21"/>
    <x v="4"/>
    <x v="4"/>
    <n v="48932"/>
    <n v="3.3720264857353063E-2"/>
    <x v="2"/>
    <s v="NULL"/>
    <x v="0"/>
    <n v="13978.74"/>
    <x v="0"/>
    <n v="0"/>
    <x v="0"/>
    <n v="0"/>
    <x v="0"/>
    <s v="NULL"/>
    <x v="1"/>
    <s v="NULL"/>
    <x v="1"/>
    <x v="6"/>
    <x v="9"/>
    <n v="0"/>
    <x v="0"/>
    <x v="0"/>
  </r>
  <r>
    <x v="44"/>
    <x v="7"/>
    <s v="D8641002"/>
    <s v="D8641002"/>
    <n v="30156240"/>
    <s v="Recolocado"/>
    <n v="0"/>
    <n v="0"/>
    <n v="0"/>
    <n v="0"/>
    <x v="3"/>
    <x v="1"/>
    <n v="38"/>
    <x v="1"/>
    <x v="5"/>
    <x v="0"/>
    <n v="27612"/>
    <n v="3150"/>
    <x v="5"/>
    <n v="936.88"/>
    <x v="7"/>
    <x v="13"/>
    <n v="28772"/>
    <n v="0.10948144028917002"/>
    <x v="5"/>
    <s v="NULL"/>
    <x v="2"/>
    <n v="21399.3"/>
    <x v="0"/>
    <n v="2189"/>
    <x v="3"/>
    <n v="2856.83"/>
    <x v="6"/>
    <s v="NULL"/>
    <x v="1"/>
    <s v="NULL"/>
    <x v="1"/>
    <x v="5"/>
    <x v="2"/>
    <n v="4"/>
    <x v="0"/>
    <x v="2"/>
  </r>
  <r>
    <x v="44"/>
    <x v="7"/>
    <s v="D9124001"/>
    <s v="D9124001"/>
    <n v="30145825"/>
    <s v="Recolocado"/>
    <n v="1"/>
    <n v="0"/>
    <n v="0"/>
    <n v="0"/>
    <x v="3"/>
    <x v="1"/>
    <n v="48"/>
    <x v="0"/>
    <x v="3"/>
    <x v="2"/>
    <n v="43305"/>
    <n v="1500"/>
    <x v="1"/>
    <n v="1445.11"/>
    <x v="1"/>
    <x v="4"/>
    <n v="42815"/>
    <n v="3.503445054303398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136001"/>
    <s v="D9136001"/>
    <n v="30143109"/>
    <s v="Recolocado"/>
    <n v="0"/>
    <n v="0"/>
    <n v="0"/>
    <n v="0"/>
    <x v="3"/>
    <x v="1"/>
    <n v="25"/>
    <x v="4"/>
    <x v="3"/>
    <x v="2"/>
    <n v="49422"/>
    <n v="1500"/>
    <x v="1"/>
    <n v="1649.23"/>
    <x v="4"/>
    <x v="4"/>
    <n v="48932"/>
    <n v="3.0654786233957329E-2"/>
    <x v="2"/>
    <s v="NULL"/>
    <x v="3"/>
    <n v="1265.3800000000001"/>
    <x v="4"/>
    <n v="23"/>
    <x v="4"/>
    <n v="0"/>
    <x v="0"/>
    <s v="NULL"/>
    <x v="1"/>
    <s v="NULL"/>
    <x v="1"/>
    <x v="0"/>
    <x v="11"/>
    <n v="0"/>
    <x v="0"/>
    <x v="0"/>
  </r>
  <r>
    <x v="44"/>
    <x v="7"/>
    <s v="D9138001"/>
    <s v="D9138001"/>
    <n v="30144999"/>
    <s v="Recolocado"/>
    <n v="1"/>
    <n v="0"/>
    <n v="0"/>
    <n v="0"/>
    <x v="3"/>
    <x v="1"/>
    <n v="50"/>
    <x v="0"/>
    <x v="3"/>
    <x v="0"/>
    <n v="44408"/>
    <n v="0"/>
    <x v="2"/>
    <n v="1529.71"/>
    <x v="4"/>
    <x v="0"/>
    <n v="44408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152001"/>
    <s v="D9152001"/>
    <n v="30146346"/>
    <s v="Recolocado"/>
    <n v="0"/>
    <n v="0"/>
    <n v="0"/>
    <n v="0"/>
    <x v="3"/>
    <x v="1"/>
    <n v="55"/>
    <x v="5"/>
    <x v="3"/>
    <x v="1"/>
    <n v="49974"/>
    <n v="2100"/>
    <x v="4"/>
    <n v="1700.46"/>
    <x v="4"/>
    <x v="2"/>
    <n v="50084"/>
    <n v="4.1929558341985466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153001"/>
    <s v="D9153001"/>
    <n v="30145732"/>
    <s v="Recolocado"/>
    <n v="0"/>
    <n v="0"/>
    <n v="0"/>
    <n v="0"/>
    <x v="3"/>
    <x v="1"/>
    <n v="35"/>
    <x v="6"/>
    <x v="3"/>
    <x v="0"/>
    <n v="49272"/>
    <n v="1650"/>
    <x v="3"/>
    <n v="1667.24"/>
    <x v="4"/>
    <x v="4"/>
    <n v="48932"/>
    <n v="3.3720264857353063E-2"/>
    <x v="2"/>
    <s v="NULL"/>
    <x v="2"/>
    <n v="3025.81"/>
    <x v="5"/>
    <n v="1856"/>
    <x v="3"/>
    <n v="3025.81"/>
    <x v="3"/>
    <s v="NULL"/>
    <x v="1"/>
    <s v="NULL"/>
    <x v="1"/>
    <x v="0"/>
    <x v="1"/>
    <n v="12"/>
    <x v="1"/>
    <x v="1"/>
  </r>
  <r>
    <x v="44"/>
    <x v="7"/>
    <s v="D9159001"/>
    <s v="D9159001"/>
    <n v="30145362"/>
    <s v="Recolocado"/>
    <n v="0"/>
    <n v="0"/>
    <n v="0"/>
    <n v="1"/>
    <x v="0"/>
    <x v="1"/>
    <n v="21"/>
    <x v="4"/>
    <x v="2"/>
    <x v="2"/>
    <n v="49604"/>
    <n v="0"/>
    <x v="2"/>
    <n v="1400"/>
    <x v="2"/>
    <x v="0"/>
    <n v="51029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172001"/>
    <s v="D9172001"/>
    <n v="30146349"/>
    <s v="Recolocado"/>
    <n v="0"/>
    <n v="0"/>
    <n v="0"/>
    <n v="0"/>
    <x v="3"/>
    <x v="1"/>
    <n v="36"/>
    <x v="1"/>
    <x v="3"/>
    <x v="2"/>
    <n v="48696"/>
    <n v="1650"/>
    <x v="3"/>
    <n v="1655.94"/>
    <x v="4"/>
    <x v="7"/>
    <n v="48356"/>
    <n v="3.412192902638762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189001"/>
    <s v="D9189001"/>
    <n v="30143433"/>
    <s v="Recolocado"/>
    <n v="1"/>
    <n v="0"/>
    <n v="0"/>
    <n v="0"/>
    <x v="3"/>
    <x v="1"/>
    <n v="48"/>
    <x v="0"/>
    <x v="3"/>
    <x v="2"/>
    <n v="27721"/>
    <n v="0"/>
    <x v="2"/>
    <n v="1633.04"/>
    <x v="4"/>
    <x v="0"/>
    <n v="27721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192001"/>
    <s v="D9192001"/>
    <n v="30148303"/>
    <s v="Recolocado"/>
    <n v="1"/>
    <n v="0"/>
    <n v="0"/>
    <n v="0"/>
    <x v="3"/>
    <x v="1"/>
    <n v="21"/>
    <x v="4"/>
    <x v="3"/>
    <x v="2"/>
    <n v="43362"/>
    <n v="1800"/>
    <x v="3"/>
    <n v="1470.91"/>
    <x v="1"/>
    <x v="7"/>
    <n v="43172"/>
    <n v="4.169369035485963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195001"/>
    <s v="D9195001"/>
    <n v="30140402"/>
    <s v="Recolocado"/>
    <n v="0"/>
    <n v="0"/>
    <n v="0"/>
    <n v="0"/>
    <x v="3"/>
    <x v="1"/>
    <n v="56"/>
    <x v="8"/>
    <x v="3"/>
    <x v="2"/>
    <n v="46542"/>
    <n v="1500"/>
    <x v="1"/>
    <n v="1580.74"/>
    <x v="4"/>
    <x v="3"/>
    <n v="46052"/>
    <n v="3.257187527143229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197001"/>
    <s v="D9197001"/>
    <n v="30149244"/>
    <s v="Recolocado"/>
    <n v="0"/>
    <n v="0"/>
    <n v="0"/>
    <n v="0"/>
    <x v="3"/>
    <x v="1"/>
    <n v="31"/>
    <x v="6"/>
    <x v="3"/>
    <x v="0"/>
    <n v="34886"/>
    <n v="1099"/>
    <x v="1"/>
    <n v="1000.5"/>
    <x v="5"/>
    <x v="1"/>
    <n v="33995"/>
    <n v="3.2328283571113399E-2"/>
    <x v="2"/>
    <s v="NULL"/>
    <x v="2"/>
    <n v="994"/>
    <x v="3"/>
    <n v="1010"/>
    <x v="3"/>
    <n v="994"/>
    <x v="5"/>
    <s v="NULL"/>
    <x v="1"/>
    <s v="NULL"/>
    <x v="1"/>
    <x v="0"/>
    <x v="1"/>
    <n v="12"/>
    <x v="1"/>
    <x v="1"/>
  </r>
  <r>
    <x v="44"/>
    <x v="7"/>
    <s v="D9201001"/>
    <s v="D9201001"/>
    <n v="30149043"/>
    <s v="Recolocado"/>
    <n v="0"/>
    <n v="0"/>
    <n v="0"/>
    <n v="0"/>
    <x v="3"/>
    <x v="1"/>
    <n v="28"/>
    <x v="3"/>
    <x v="3"/>
    <x v="2"/>
    <n v="34450"/>
    <n v="999"/>
    <x v="6"/>
    <n v="1104.57"/>
    <x v="6"/>
    <x v="1"/>
    <n v="33459"/>
    <n v="2.9857437460772886E-2"/>
    <x v="6"/>
    <s v="NULL"/>
    <x v="0"/>
    <n v="4287.01"/>
    <x v="7"/>
    <n v="0"/>
    <x v="0"/>
    <n v="0"/>
    <x v="0"/>
    <n v="8890.5400000000009"/>
    <x v="4"/>
    <n v="0.49830000000000002"/>
    <x v="9"/>
    <x v="0"/>
    <x v="0"/>
    <n v="0"/>
    <x v="0"/>
    <x v="0"/>
  </r>
  <r>
    <x v="44"/>
    <x v="7"/>
    <s v="D9202001"/>
    <s v="D9202001"/>
    <n v="30147623"/>
    <s v="Recolocado"/>
    <n v="0"/>
    <n v="0"/>
    <n v="0"/>
    <n v="0"/>
    <x v="3"/>
    <x v="1"/>
    <n v="60"/>
    <x v="8"/>
    <x v="5"/>
    <x v="1"/>
    <n v="39630"/>
    <n v="1500"/>
    <x v="1"/>
    <n v="1340.98"/>
    <x v="2"/>
    <x v="5"/>
    <n v="39140"/>
    <n v="3.832396525293817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203001"/>
    <s v="D9203001"/>
    <n v="30148121"/>
    <s v="Recolocado"/>
    <n v="0"/>
    <n v="0"/>
    <n v="0"/>
    <n v="0"/>
    <x v="3"/>
    <x v="1"/>
    <n v="48"/>
    <x v="0"/>
    <x v="3"/>
    <x v="2"/>
    <n v="42222"/>
    <n v="1500"/>
    <x v="1"/>
    <n v="1429.57"/>
    <x v="1"/>
    <x v="6"/>
    <n v="41732"/>
    <n v="3.5943640371896866E-2"/>
    <x v="2"/>
    <s v="NULL"/>
    <x v="2"/>
    <n v="1925.94"/>
    <x v="4"/>
    <n v="6967"/>
    <x v="3"/>
    <n v="1925.94"/>
    <x v="2"/>
    <s v="NULL"/>
    <x v="1"/>
    <s v="NULL"/>
    <x v="1"/>
    <x v="0"/>
    <x v="1"/>
    <n v="12"/>
    <x v="1"/>
    <x v="1"/>
  </r>
  <r>
    <x v="44"/>
    <x v="7"/>
    <s v="D9210001"/>
    <s v="D9210001"/>
    <n v="30145552"/>
    <s v="Recolocado"/>
    <n v="0"/>
    <n v="0"/>
    <n v="0"/>
    <n v="0"/>
    <x v="3"/>
    <x v="1"/>
    <n v="39"/>
    <x v="1"/>
    <x v="3"/>
    <x v="1"/>
    <n v="34885"/>
    <n v="1100"/>
    <x v="1"/>
    <n v="999.23"/>
    <x v="7"/>
    <x v="1"/>
    <n v="33995"/>
    <n v="3.2357699661714957E-2"/>
    <x v="2"/>
    <s v="NULL"/>
    <x v="2"/>
    <n v="3790.67"/>
    <x v="5"/>
    <n v="984"/>
    <x v="3"/>
    <n v="2042.96"/>
    <x v="6"/>
    <n v="4584.9399999999996"/>
    <x v="7"/>
    <n v="0.75080000000000002"/>
    <x v="7"/>
    <x v="10"/>
    <x v="2"/>
    <n v="0"/>
    <x v="4"/>
    <x v="0"/>
  </r>
  <r>
    <x v="44"/>
    <x v="7"/>
    <s v="D9212001"/>
    <s v="D9212001"/>
    <n v="30147728"/>
    <s v="Recolocado"/>
    <n v="0"/>
    <n v="0"/>
    <n v="0"/>
    <n v="0"/>
    <x v="3"/>
    <x v="1"/>
    <n v="40"/>
    <x v="1"/>
    <x v="3"/>
    <x v="1"/>
    <n v="34986"/>
    <n v="999"/>
    <x v="6"/>
    <n v="1013.52"/>
    <x v="5"/>
    <x v="1"/>
    <n v="33995"/>
    <n v="2.9386674510957493E-2"/>
    <x v="6"/>
    <s v="NULL"/>
    <x v="0"/>
    <n v="17505.490000000002"/>
    <x v="0"/>
    <n v="10"/>
    <x v="4"/>
    <n v="0"/>
    <x v="0"/>
    <n v="5700"/>
    <x v="4"/>
    <n v="0.96699999999999997"/>
    <x v="4"/>
    <x v="0"/>
    <x v="12"/>
    <n v="0"/>
    <x v="0"/>
    <x v="0"/>
  </r>
  <r>
    <x v="44"/>
    <x v="7"/>
    <s v="D9213001"/>
    <s v="D9213001"/>
    <n v="30147809"/>
    <s v="Recolocado"/>
    <n v="0"/>
    <n v="0"/>
    <n v="0"/>
    <n v="0"/>
    <x v="3"/>
    <x v="1"/>
    <n v="30"/>
    <x v="3"/>
    <x v="5"/>
    <x v="2"/>
    <n v="25773"/>
    <n v="499"/>
    <x v="7"/>
    <n v="929.76"/>
    <x v="7"/>
    <x v="1"/>
    <n v="24282"/>
    <n v="2.055020179556873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221001"/>
    <s v="D9221001"/>
    <n v="30146922"/>
    <s v="Recolocado"/>
    <n v="1"/>
    <n v="0"/>
    <n v="0"/>
    <n v="0"/>
    <x v="3"/>
    <x v="1"/>
    <n v="33"/>
    <x v="6"/>
    <x v="3"/>
    <x v="2"/>
    <n v="30630"/>
    <n v="499"/>
    <x v="7"/>
    <n v="982.08"/>
    <x v="7"/>
    <x v="1"/>
    <n v="29139"/>
    <n v="1.712481553931157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224001"/>
    <s v="D9224001"/>
    <n v="30148246"/>
    <s v="Recolocado"/>
    <n v="0"/>
    <n v="0"/>
    <n v="0"/>
    <n v="0"/>
    <x v="3"/>
    <x v="1"/>
    <n v="34"/>
    <x v="6"/>
    <x v="3"/>
    <x v="1"/>
    <n v="34986"/>
    <n v="999"/>
    <x v="6"/>
    <n v="1003.78"/>
    <x v="5"/>
    <x v="1"/>
    <n v="33995"/>
    <n v="2.938667451095749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225001"/>
    <s v="D9225001"/>
    <n v="30148640"/>
    <s v="Recolocado"/>
    <n v="0"/>
    <n v="0"/>
    <n v="0"/>
    <n v="0"/>
    <x v="3"/>
    <x v="1"/>
    <n v="46"/>
    <x v="0"/>
    <x v="3"/>
    <x v="0"/>
    <n v="34986"/>
    <n v="999"/>
    <x v="6"/>
    <n v="1001.71"/>
    <x v="5"/>
    <x v="1"/>
    <n v="33995"/>
    <n v="2.9386674510957493E-2"/>
    <x v="6"/>
    <s v="NULL"/>
    <x v="2"/>
    <n v="3142.43"/>
    <x v="5"/>
    <n v="2591"/>
    <x v="3"/>
    <n v="3142.43"/>
    <x v="3"/>
    <s v="NULL"/>
    <x v="1"/>
    <s v="NULL"/>
    <x v="1"/>
    <x v="0"/>
    <x v="1"/>
    <n v="12"/>
    <x v="1"/>
    <x v="1"/>
  </r>
  <r>
    <x v="44"/>
    <x v="7"/>
    <s v="D9235001"/>
    <s v="D9235001"/>
    <n v="30147051"/>
    <s v="Recolocado"/>
    <n v="0"/>
    <n v="0"/>
    <n v="0"/>
    <n v="0"/>
    <x v="3"/>
    <x v="1"/>
    <n v="28"/>
    <x v="3"/>
    <x v="3"/>
    <x v="1"/>
    <n v="34886"/>
    <n v="1099"/>
    <x v="1"/>
    <n v="999.67"/>
    <x v="7"/>
    <x v="1"/>
    <n v="33995"/>
    <n v="3.2328283571113399E-2"/>
    <x v="2"/>
    <s v="NULL"/>
    <x v="2"/>
    <n v="1078.52"/>
    <x v="4"/>
    <n v="568"/>
    <x v="3"/>
    <n v="916.1"/>
    <x v="5"/>
    <n v="1900"/>
    <x v="5"/>
    <n v="0.20749999999999999"/>
    <x v="5"/>
    <x v="0"/>
    <x v="1"/>
    <n v="0"/>
    <x v="1"/>
    <x v="0"/>
  </r>
  <r>
    <x v="44"/>
    <x v="7"/>
    <s v="D9236001"/>
    <s v="D9236001"/>
    <n v="30146428"/>
    <s v="Recolocado"/>
    <n v="0"/>
    <n v="0"/>
    <n v="0"/>
    <n v="0"/>
    <x v="3"/>
    <x v="1"/>
    <n v="35"/>
    <x v="6"/>
    <x v="5"/>
    <x v="1"/>
    <n v="45758"/>
    <n v="1650"/>
    <x v="3"/>
    <n v="1523.18"/>
    <x v="4"/>
    <x v="6"/>
    <n v="45418"/>
    <n v="3.632920868378176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242001"/>
    <s v="D9242001"/>
    <n v="30147616"/>
    <s v="Recolocado"/>
    <n v="0"/>
    <n v="0"/>
    <n v="0"/>
    <n v="0"/>
    <x v="3"/>
    <x v="1"/>
    <n v="30"/>
    <x v="3"/>
    <x v="3"/>
    <x v="1"/>
    <n v="39742"/>
    <n v="1100"/>
    <x v="1"/>
    <n v="1060.5999999999999"/>
    <x v="5"/>
    <x v="1"/>
    <n v="38852"/>
    <n v="2.8312570781426953E-2"/>
    <x v="6"/>
    <s v="NULL"/>
    <x v="2"/>
    <n v="2077.5500000000002"/>
    <x v="2"/>
    <n v="622"/>
    <x v="3"/>
    <n v="2077.5500000000002"/>
    <x v="6"/>
    <s v="NULL"/>
    <x v="1"/>
    <s v="NULL"/>
    <x v="1"/>
    <x v="0"/>
    <x v="1"/>
    <n v="12"/>
    <x v="1"/>
    <x v="1"/>
  </r>
  <r>
    <x v="44"/>
    <x v="7"/>
    <s v="D9243001"/>
    <s v="D9243001"/>
    <n v="30149848"/>
    <s v="Recolocado"/>
    <n v="0"/>
    <n v="0"/>
    <n v="0"/>
    <n v="0"/>
    <x v="3"/>
    <x v="1"/>
    <n v="51"/>
    <x v="5"/>
    <x v="3"/>
    <x v="2"/>
    <n v="34886"/>
    <n v="1099"/>
    <x v="1"/>
    <n v="1012.71"/>
    <x v="5"/>
    <x v="1"/>
    <n v="33995"/>
    <n v="3.2328283571113399E-2"/>
    <x v="2"/>
    <s v="NULL"/>
    <x v="6"/>
    <n v="596.97"/>
    <x v="3"/>
    <n v="119"/>
    <x v="6"/>
    <n v="0"/>
    <x v="0"/>
    <s v="NULL"/>
    <x v="1"/>
    <s v="NULL"/>
    <x v="1"/>
    <x v="0"/>
    <x v="10"/>
    <n v="0"/>
    <x v="5"/>
    <x v="0"/>
  </r>
  <r>
    <x v="44"/>
    <x v="7"/>
    <s v="D9245001"/>
    <s v="D9245001"/>
    <n v="30146198"/>
    <s v="Recolocado"/>
    <n v="0"/>
    <n v="0"/>
    <n v="0"/>
    <n v="0"/>
    <x v="3"/>
    <x v="1"/>
    <n v="30"/>
    <x v="3"/>
    <x v="3"/>
    <x v="0"/>
    <n v="34986"/>
    <n v="999"/>
    <x v="6"/>
    <n v="1015.2"/>
    <x v="5"/>
    <x v="1"/>
    <n v="33995"/>
    <n v="2.9386674510957493E-2"/>
    <x v="6"/>
    <s v="NULL"/>
    <x v="0"/>
    <n v="5100"/>
    <x v="0"/>
    <n v="0"/>
    <x v="0"/>
    <n v="0"/>
    <x v="0"/>
    <s v="NULL"/>
    <x v="1"/>
    <s v="NULL"/>
    <x v="1"/>
    <x v="6"/>
    <x v="9"/>
    <n v="0"/>
    <x v="0"/>
    <x v="0"/>
  </r>
  <r>
    <x v="44"/>
    <x v="7"/>
    <s v="D9246001"/>
    <s v="D9246001"/>
    <n v="30146978"/>
    <s v="Recolocado"/>
    <n v="0"/>
    <n v="0"/>
    <n v="0"/>
    <n v="0"/>
    <x v="3"/>
    <x v="1"/>
    <n v="33"/>
    <x v="6"/>
    <x v="3"/>
    <x v="0"/>
    <n v="34879"/>
    <n v="1650"/>
    <x v="3"/>
    <n v="1289.48"/>
    <x v="3"/>
    <x v="3"/>
    <n v="34539"/>
    <n v="4.7772083731434031E-2"/>
    <x v="1"/>
    <s v="NULL"/>
    <x v="2"/>
    <n v="4206.8500000000004"/>
    <x v="7"/>
    <n v="1265"/>
    <x v="3"/>
    <n v="4206.8500000000004"/>
    <x v="7"/>
    <s v="NULL"/>
    <x v="1"/>
    <s v="NULL"/>
    <x v="1"/>
    <x v="0"/>
    <x v="1"/>
    <n v="12"/>
    <x v="1"/>
    <x v="1"/>
  </r>
  <r>
    <x v="44"/>
    <x v="7"/>
    <s v="D9247001"/>
    <s v="D9247001"/>
    <n v="30147626"/>
    <s v="Recolocado"/>
    <n v="0"/>
    <n v="0"/>
    <n v="0"/>
    <n v="0"/>
    <x v="3"/>
    <x v="1"/>
    <n v="45"/>
    <x v="7"/>
    <x v="3"/>
    <x v="0"/>
    <n v="30630"/>
    <n v="499"/>
    <x v="7"/>
    <n v="984.11"/>
    <x v="7"/>
    <x v="1"/>
    <n v="29139"/>
    <n v="1.712481553931157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248001"/>
    <s v="D9248001"/>
    <n v="30150246"/>
    <s v="Recolocado"/>
    <n v="0"/>
    <n v="0"/>
    <n v="0"/>
    <n v="0"/>
    <x v="3"/>
    <x v="1"/>
    <n v="32"/>
    <x v="6"/>
    <x v="3"/>
    <x v="0"/>
    <n v="29122"/>
    <n v="1650"/>
    <x v="3"/>
    <n v="1192.93"/>
    <x v="6"/>
    <x v="3"/>
    <n v="28782"/>
    <n v="5.7327496351886595E-2"/>
    <x v="3"/>
    <s v="NULL"/>
    <x v="2"/>
    <n v="2402.62"/>
    <x v="2"/>
    <n v="2261"/>
    <x v="3"/>
    <n v="2402.62"/>
    <x v="6"/>
    <s v="NULL"/>
    <x v="1"/>
    <s v="NULL"/>
    <x v="1"/>
    <x v="0"/>
    <x v="1"/>
    <n v="12"/>
    <x v="1"/>
    <x v="1"/>
  </r>
  <r>
    <x v="44"/>
    <x v="7"/>
    <s v="D9249001"/>
    <s v="D9249001"/>
    <n v="30148988"/>
    <s v="Recolocado"/>
    <n v="0"/>
    <n v="0"/>
    <n v="0"/>
    <n v="0"/>
    <x v="3"/>
    <x v="1"/>
    <n v="45"/>
    <x v="7"/>
    <x v="3"/>
    <x v="0"/>
    <n v="49422"/>
    <n v="1500"/>
    <x v="1"/>
    <n v="1672.32"/>
    <x v="4"/>
    <x v="4"/>
    <n v="48932"/>
    <n v="3.0654786233957329E-2"/>
    <x v="2"/>
    <s v="NULL"/>
    <x v="2"/>
    <n v="1332.8"/>
    <x v="4"/>
    <n v="202"/>
    <x v="3"/>
    <n v="1332.8"/>
    <x v="2"/>
    <n v="264.05"/>
    <x v="2"/>
    <n v="1"/>
    <x v="4"/>
    <x v="5"/>
    <x v="1"/>
    <n v="5"/>
    <x v="1"/>
    <x v="12"/>
  </r>
  <r>
    <x v="44"/>
    <x v="7"/>
    <s v="D9263001"/>
    <s v="D9263001"/>
    <n v="30149630"/>
    <s v="Recolocado"/>
    <n v="0"/>
    <n v="0"/>
    <n v="0"/>
    <n v="0"/>
    <x v="3"/>
    <x v="1"/>
    <n v="28"/>
    <x v="3"/>
    <x v="3"/>
    <x v="2"/>
    <n v="44163"/>
    <n v="1650"/>
    <x v="3"/>
    <n v="1493.44"/>
    <x v="1"/>
    <x v="2"/>
    <n v="43823"/>
    <n v="3.765146156128060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264001"/>
    <s v="D9264001"/>
    <n v="30147182"/>
    <s v="Recolocado"/>
    <n v="0"/>
    <n v="0"/>
    <n v="0"/>
    <n v="0"/>
    <x v="3"/>
    <x v="1"/>
    <n v="36"/>
    <x v="1"/>
    <x v="3"/>
    <x v="2"/>
    <n v="43813"/>
    <n v="2000"/>
    <x v="3"/>
    <n v="1481.61"/>
    <x v="1"/>
    <x v="2"/>
    <n v="43823"/>
    <n v="4.5638135225794671E-2"/>
    <x v="1"/>
    <s v="NULL"/>
    <x v="2"/>
    <n v="695.57"/>
    <x v="3"/>
    <n v="634"/>
    <x v="3"/>
    <n v="695.57"/>
    <x v="5"/>
    <s v="NULL"/>
    <x v="1"/>
    <s v="NULL"/>
    <x v="1"/>
    <x v="0"/>
    <x v="1"/>
    <n v="12"/>
    <x v="1"/>
    <x v="1"/>
  </r>
  <r>
    <x v="44"/>
    <x v="7"/>
    <s v="D9276001"/>
    <s v="D9276001"/>
    <n v="30144629"/>
    <s v="Recolocado"/>
    <n v="0"/>
    <n v="0"/>
    <n v="0"/>
    <n v="0"/>
    <x v="3"/>
    <x v="1"/>
    <n v="40"/>
    <x v="1"/>
    <x v="3"/>
    <x v="1"/>
    <n v="34985"/>
    <n v="1000"/>
    <x v="6"/>
    <n v="1013.91"/>
    <x v="5"/>
    <x v="1"/>
    <n v="33995"/>
    <n v="2.9416090601559051E-2"/>
    <x v="6"/>
    <s v="NULL"/>
    <x v="0"/>
    <n v="45948.3"/>
    <x v="0"/>
    <n v="0"/>
    <x v="0"/>
    <n v="0"/>
    <x v="0"/>
    <n v="17846.07"/>
    <x v="4"/>
    <n v="0.51770000000000005"/>
    <x v="2"/>
    <x v="0"/>
    <x v="0"/>
    <n v="0"/>
    <x v="0"/>
    <x v="0"/>
  </r>
  <r>
    <x v="44"/>
    <x v="7"/>
    <s v="D9277001"/>
    <s v="D9277001"/>
    <n v="30148368"/>
    <s v="Recolocado"/>
    <n v="1"/>
    <n v="0"/>
    <n v="0"/>
    <n v="0"/>
    <x v="3"/>
    <x v="1"/>
    <n v="33"/>
    <x v="6"/>
    <x v="3"/>
    <x v="1"/>
    <n v="39742"/>
    <n v="1100"/>
    <x v="1"/>
    <n v="1058.42"/>
    <x v="5"/>
    <x v="1"/>
    <n v="38852"/>
    <n v="2.8312570781426953E-2"/>
    <x v="6"/>
    <s v="NULL"/>
    <x v="2"/>
    <n v="2585.92"/>
    <x v="2"/>
    <n v="2737"/>
    <x v="3"/>
    <n v="2585.92"/>
    <x v="6"/>
    <s v="NULL"/>
    <x v="1"/>
    <s v="NULL"/>
    <x v="1"/>
    <x v="0"/>
    <x v="1"/>
    <n v="12"/>
    <x v="1"/>
    <x v="1"/>
  </r>
  <r>
    <x v="44"/>
    <x v="7"/>
    <s v="D9278001"/>
    <s v="D9278001"/>
    <n v="30149832"/>
    <s v="Recolocado"/>
    <n v="1"/>
    <n v="0"/>
    <n v="1"/>
    <n v="0"/>
    <x v="1"/>
    <x v="1"/>
    <n v="43"/>
    <x v="7"/>
    <x v="3"/>
    <x v="0"/>
    <n v="34986"/>
    <n v="999"/>
    <x v="6"/>
    <n v="1015.62"/>
    <x v="5"/>
    <x v="1"/>
    <n v="33995"/>
    <n v="2.938667451095749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283001"/>
    <s v="D9283001"/>
    <n v="30147989"/>
    <s v="Recolocado"/>
    <n v="0"/>
    <n v="0"/>
    <n v="0"/>
    <n v="0"/>
    <x v="3"/>
    <x v="1"/>
    <n v="35"/>
    <x v="6"/>
    <x v="3"/>
    <x v="0"/>
    <n v="34487"/>
    <n v="1650"/>
    <x v="3"/>
    <n v="1166.96"/>
    <x v="6"/>
    <x v="5"/>
    <n v="34247"/>
    <n v="4.8179402575408065E-2"/>
    <x v="1"/>
    <s v="NULL"/>
    <x v="2"/>
    <n v="2301.19"/>
    <x v="2"/>
    <n v="1112"/>
    <x v="3"/>
    <n v="2301.19"/>
    <x v="6"/>
    <s v="NULL"/>
    <x v="1"/>
    <s v="NULL"/>
    <x v="1"/>
    <x v="0"/>
    <x v="1"/>
    <n v="12"/>
    <x v="1"/>
    <x v="1"/>
  </r>
  <r>
    <x v="44"/>
    <x v="7"/>
    <s v="D9293001"/>
    <s v="D9293001"/>
    <n v="30148318"/>
    <s v="Recolocado"/>
    <n v="0"/>
    <n v="0"/>
    <n v="0"/>
    <n v="0"/>
    <x v="3"/>
    <x v="1"/>
    <n v="60"/>
    <x v="8"/>
    <x v="3"/>
    <x v="3"/>
    <n v="49974"/>
    <n v="2100"/>
    <x v="4"/>
    <n v="1694.14"/>
    <x v="4"/>
    <x v="2"/>
    <n v="50084"/>
    <n v="4.1929558341985466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294001"/>
    <s v="D9294001"/>
    <n v="30149009"/>
    <s v="Recolocado"/>
    <n v="1"/>
    <n v="0"/>
    <n v="0"/>
    <n v="0"/>
    <x v="3"/>
    <x v="1"/>
    <n v="34"/>
    <x v="6"/>
    <x v="3"/>
    <x v="0"/>
    <n v="42805"/>
    <n v="2000"/>
    <x v="3"/>
    <n v="1447.52"/>
    <x v="1"/>
    <x v="4"/>
    <n v="42815"/>
    <n v="4.67126007240453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295001"/>
    <s v="D9295001"/>
    <n v="30149055"/>
    <s v="Recolocado"/>
    <n v="0"/>
    <n v="0"/>
    <n v="0"/>
    <n v="0"/>
    <x v="3"/>
    <x v="1"/>
    <n v="25"/>
    <x v="4"/>
    <x v="3"/>
    <x v="0"/>
    <n v="39843"/>
    <n v="999"/>
    <x v="6"/>
    <n v="1062.8599999999999"/>
    <x v="5"/>
    <x v="1"/>
    <n v="38852"/>
    <n v="2.57129620096777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298001"/>
    <s v="D9298001"/>
    <n v="30148993"/>
    <s v="Recolocado"/>
    <n v="0"/>
    <n v="0"/>
    <n v="0"/>
    <n v="0"/>
    <x v="3"/>
    <x v="1"/>
    <n v="33"/>
    <x v="6"/>
    <x v="3"/>
    <x v="0"/>
    <n v="34985"/>
    <n v="1000"/>
    <x v="6"/>
    <n v="1013.5"/>
    <x v="5"/>
    <x v="1"/>
    <n v="33995"/>
    <n v="2.94160906015590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302001"/>
    <s v="D9302001"/>
    <n v="30148996"/>
    <s v="Recolocado"/>
    <n v="1"/>
    <n v="0"/>
    <n v="0"/>
    <n v="0"/>
    <x v="3"/>
    <x v="1"/>
    <n v="32"/>
    <x v="6"/>
    <x v="3"/>
    <x v="0"/>
    <n v="46392"/>
    <n v="1650"/>
    <x v="3"/>
    <n v="1572.71"/>
    <x v="4"/>
    <x v="3"/>
    <n v="46052"/>
    <n v="3.582906279857552E-2"/>
    <x v="2"/>
    <s v="NULL"/>
    <x v="2"/>
    <n v="919.81"/>
    <x v="3"/>
    <n v="1303"/>
    <x v="3"/>
    <n v="919.81"/>
    <x v="5"/>
    <s v="NULL"/>
    <x v="1"/>
    <s v="NULL"/>
    <x v="1"/>
    <x v="0"/>
    <x v="1"/>
    <n v="12"/>
    <x v="1"/>
    <x v="1"/>
  </r>
  <r>
    <x v="44"/>
    <x v="7"/>
    <s v="D9304001"/>
    <s v="D9304001"/>
    <n v="30143874"/>
    <s v="Recolocado"/>
    <n v="0"/>
    <n v="0"/>
    <n v="0"/>
    <n v="0"/>
    <x v="3"/>
    <x v="1"/>
    <n v="51"/>
    <x v="5"/>
    <x v="5"/>
    <x v="0"/>
    <n v="39630"/>
    <n v="1500"/>
    <x v="1"/>
    <n v="1344.31"/>
    <x v="2"/>
    <x v="5"/>
    <n v="39140"/>
    <n v="3.8323965252938172E-2"/>
    <x v="2"/>
    <s v="NULL"/>
    <x v="2"/>
    <n v="552.91"/>
    <x v="3"/>
    <n v="2025"/>
    <x v="3"/>
    <n v="552.91"/>
    <x v="5"/>
    <s v="NULL"/>
    <x v="1"/>
    <s v="NULL"/>
    <x v="1"/>
    <x v="0"/>
    <x v="1"/>
    <n v="12"/>
    <x v="1"/>
    <x v="1"/>
  </r>
  <r>
    <x v="44"/>
    <x v="7"/>
    <s v="D9305001"/>
    <s v="D9305001"/>
    <n v="30149746"/>
    <s v="Recolocado"/>
    <n v="0"/>
    <n v="0"/>
    <n v="0"/>
    <n v="0"/>
    <x v="3"/>
    <x v="1"/>
    <n v="27"/>
    <x v="3"/>
    <x v="3"/>
    <x v="0"/>
    <n v="42222"/>
    <n v="1500"/>
    <x v="1"/>
    <n v="1432.24"/>
    <x v="1"/>
    <x v="13"/>
    <n v="41732"/>
    <n v="3.5943640371896866E-2"/>
    <x v="2"/>
    <s v="NULL"/>
    <x v="0"/>
    <n v="4247.82"/>
    <x v="7"/>
    <n v="0"/>
    <x v="0"/>
    <n v="0"/>
    <x v="0"/>
    <s v="NULL"/>
    <x v="1"/>
    <s v="NULL"/>
    <x v="1"/>
    <x v="8"/>
    <x v="10"/>
    <n v="0"/>
    <x v="0"/>
    <x v="0"/>
  </r>
  <r>
    <x v="44"/>
    <x v="7"/>
    <s v="D9306001"/>
    <s v="D9306001"/>
    <n v="30148651"/>
    <s v="Recolocado"/>
    <n v="0"/>
    <n v="0"/>
    <n v="0"/>
    <n v="0"/>
    <x v="3"/>
    <x v="1"/>
    <n v="24"/>
    <x v="4"/>
    <x v="5"/>
    <x v="0"/>
    <n v="45792"/>
    <n v="1650"/>
    <x v="3"/>
    <n v="1548.53"/>
    <x v="4"/>
    <x v="3"/>
    <n v="45452"/>
    <n v="3.6302032913843173E-2"/>
    <x v="2"/>
    <s v="NULL"/>
    <x v="2"/>
    <n v="2129.87"/>
    <x v="2"/>
    <n v="727"/>
    <x v="3"/>
    <n v="2129.87"/>
    <x v="6"/>
    <s v="NULL"/>
    <x v="1"/>
    <s v="NULL"/>
    <x v="1"/>
    <x v="0"/>
    <x v="1"/>
    <n v="12"/>
    <x v="1"/>
    <x v="1"/>
  </r>
  <r>
    <x v="44"/>
    <x v="7"/>
    <s v="D9313001"/>
    <s v="D9313001"/>
    <n v="30149367"/>
    <s v="Recolocado"/>
    <n v="0"/>
    <n v="0"/>
    <n v="0"/>
    <n v="0"/>
    <x v="3"/>
    <x v="1"/>
    <n v="27"/>
    <x v="3"/>
    <x v="3"/>
    <x v="2"/>
    <n v="39585"/>
    <n v="2000"/>
    <x v="3"/>
    <n v="1338.63"/>
    <x v="2"/>
    <x v="3"/>
    <n v="39595"/>
    <n v="5.0511428210632654E-2"/>
    <x v="3"/>
    <s v="NULL"/>
    <x v="0"/>
    <n v="6033.01"/>
    <x v="0"/>
    <n v="0"/>
    <x v="0"/>
    <n v="0"/>
    <x v="0"/>
    <n v="3304.75"/>
    <x v="6"/>
    <n v="1"/>
    <x v="4"/>
    <x v="0"/>
    <x v="0"/>
    <n v="0"/>
    <x v="0"/>
    <x v="0"/>
  </r>
  <r>
    <x v="44"/>
    <x v="7"/>
    <s v="D9314001"/>
    <s v="D9314001"/>
    <n v="30149198"/>
    <s v="Recolocado"/>
    <n v="0"/>
    <n v="0"/>
    <n v="0"/>
    <n v="0"/>
    <x v="3"/>
    <x v="1"/>
    <n v="48"/>
    <x v="0"/>
    <x v="3"/>
    <x v="1"/>
    <n v="34985"/>
    <n v="1000"/>
    <x v="6"/>
    <n v="1015.59"/>
    <x v="5"/>
    <x v="1"/>
    <n v="33995"/>
    <n v="2.9416090601559051E-2"/>
    <x v="6"/>
    <s v="NULL"/>
    <x v="2"/>
    <n v="3350.42"/>
    <x v="5"/>
    <n v="3300"/>
    <x v="3"/>
    <n v="3350.42"/>
    <x v="3"/>
    <s v="NULL"/>
    <x v="1"/>
    <s v="NULL"/>
    <x v="1"/>
    <x v="0"/>
    <x v="1"/>
    <n v="12"/>
    <x v="1"/>
    <x v="1"/>
  </r>
  <r>
    <x v="44"/>
    <x v="7"/>
    <s v="D9315001"/>
    <s v="D9315001"/>
    <n v="30149656"/>
    <s v="Recolocado"/>
    <n v="1"/>
    <n v="0"/>
    <n v="0"/>
    <n v="0"/>
    <x v="3"/>
    <x v="1"/>
    <n v="64"/>
    <x v="2"/>
    <x v="3"/>
    <x v="1"/>
    <n v="30630"/>
    <n v="499"/>
    <x v="7"/>
    <n v="980.06"/>
    <x v="7"/>
    <x v="1"/>
    <n v="29139"/>
    <n v="1.7124815539311576E-2"/>
    <x v="7"/>
    <s v="NULL"/>
    <x v="2"/>
    <n v="1846.93"/>
    <x v="4"/>
    <n v="441"/>
    <x v="3"/>
    <n v="1846.93"/>
    <x v="2"/>
    <s v="NULL"/>
    <x v="1"/>
    <s v="NULL"/>
    <x v="1"/>
    <x v="12"/>
    <x v="1"/>
    <n v="3"/>
    <x v="1"/>
    <x v="8"/>
  </r>
  <r>
    <x v="44"/>
    <x v="7"/>
    <s v="D9331001"/>
    <s v="D9331001"/>
    <n v="30147773"/>
    <s v="Recolocado"/>
    <n v="0"/>
    <n v="0"/>
    <n v="0"/>
    <n v="0"/>
    <x v="3"/>
    <x v="1"/>
    <n v="30"/>
    <x v="3"/>
    <x v="3"/>
    <x v="1"/>
    <n v="49574"/>
    <n v="1500"/>
    <x v="1"/>
    <n v="1680.58"/>
    <x v="4"/>
    <x v="2"/>
    <n v="49084"/>
    <n v="3.0559856572406487E-2"/>
    <x v="2"/>
    <s v="NULL"/>
    <x v="3"/>
    <n v="3000"/>
    <x v="2"/>
    <n v="30"/>
    <x v="4"/>
    <n v="0"/>
    <x v="0"/>
    <s v="NULL"/>
    <x v="1"/>
    <s v="NULL"/>
    <x v="1"/>
    <x v="11"/>
    <x v="11"/>
    <n v="0"/>
    <x v="0"/>
    <x v="0"/>
  </r>
  <r>
    <x v="44"/>
    <x v="7"/>
    <s v="D9332001"/>
    <s v="D9332001"/>
    <n v="30144980"/>
    <s v="Recolocado"/>
    <n v="0"/>
    <n v="0"/>
    <n v="0"/>
    <n v="0"/>
    <x v="3"/>
    <x v="1"/>
    <n v="38"/>
    <x v="1"/>
    <x v="3"/>
    <x v="0"/>
    <n v="44163"/>
    <n v="1650"/>
    <x v="3"/>
    <n v="1497.15"/>
    <x v="1"/>
    <x v="2"/>
    <n v="43823"/>
    <n v="3.7651461561280609E-2"/>
    <x v="2"/>
    <s v="NULL"/>
    <x v="2"/>
    <n v="948.4"/>
    <x v="3"/>
    <n v="2380"/>
    <x v="3"/>
    <n v="948.4"/>
    <x v="5"/>
    <s v="NULL"/>
    <x v="1"/>
    <s v="NULL"/>
    <x v="1"/>
    <x v="0"/>
    <x v="1"/>
    <n v="12"/>
    <x v="1"/>
    <x v="1"/>
  </r>
  <r>
    <x v="44"/>
    <x v="7"/>
    <s v="D9333001"/>
    <s v="D9333001"/>
    <n v="30149135"/>
    <s v="Recolocado"/>
    <n v="0"/>
    <n v="0"/>
    <n v="0"/>
    <n v="0"/>
    <x v="3"/>
    <x v="1"/>
    <n v="33"/>
    <x v="6"/>
    <x v="3"/>
    <x v="2"/>
    <n v="35029"/>
    <n v="1500"/>
    <x v="1"/>
    <n v="1293.43"/>
    <x v="3"/>
    <x v="3"/>
    <n v="34539"/>
    <n v="4.3429167028576389E-2"/>
    <x v="1"/>
    <s v="NULL"/>
    <x v="0"/>
    <n v="3485.83"/>
    <x v="5"/>
    <n v="0"/>
    <x v="0"/>
    <n v="0"/>
    <x v="0"/>
    <n v="2444.36"/>
    <x v="0"/>
    <n v="0.99970000000000003"/>
    <x v="4"/>
    <x v="5"/>
    <x v="8"/>
    <n v="0"/>
    <x v="0"/>
    <x v="0"/>
  </r>
  <r>
    <x v="44"/>
    <x v="7"/>
    <s v="D9334001"/>
    <s v="D9334001"/>
    <n v="30149975"/>
    <s v="Recolocado"/>
    <n v="0"/>
    <n v="0"/>
    <n v="0"/>
    <n v="0"/>
    <x v="3"/>
    <x v="1"/>
    <n v="63"/>
    <x v="2"/>
    <x v="5"/>
    <x v="1"/>
    <n v="30630"/>
    <n v="499"/>
    <x v="7"/>
    <n v="969.04"/>
    <x v="7"/>
    <x v="1"/>
    <n v="29139"/>
    <n v="1.712481553931157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339001"/>
    <s v="D9339001"/>
    <n v="30148567"/>
    <s v="Recolocado"/>
    <n v="0"/>
    <n v="0"/>
    <n v="0"/>
    <n v="0"/>
    <x v="3"/>
    <x v="1"/>
    <n v="35"/>
    <x v="6"/>
    <x v="3"/>
    <x v="2"/>
    <n v="45942"/>
    <n v="1500"/>
    <x v="1"/>
    <n v="1554.56"/>
    <x v="4"/>
    <x v="3"/>
    <n v="45452"/>
    <n v="3.300184810349379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341001"/>
    <s v="D9341001"/>
    <n v="30148709"/>
    <s v="Recolocado"/>
    <n v="1"/>
    <n v="0"/>
    <n v="0"/>
    <n v="0"/>
    <x v="3"/>
    <x v="1"/>
    <n v="49"/>
    <x v="0"/>
    <x v="3"/>
    <x v="2"/>
    <n v="34985"/>
    <n v="1000"/>
    <x v="6"/>
    <n v="1017.26"/>
    <x v="5"/>
    <x v="1"/>
    <n v="33995"/>
    <n v="2.94160906015590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346001"/>
    <s v="D9346001"/>
    <n v="30149595"/>
    <s v="Recolocado"/>
    <n v="0"/>
    <n v="1"/>
    <n v="0"/>
    <n v="0"/>
    <x v="2"/>
    <x v="1"/>
    <n v="48"/>
    <x v="0"/>
    <x v="3"/>
    <x v="0"/>
    <n v="43662"/>
    <n v="1500"/>
    <x v="1"/>
    <n v="1449.81"/>
    <x v="1"/>
    <x v="7"/>
    <n v="43172"/>
    <n v="3.4744741962383023E-2"/>
    <x v="2"/>
    <s v="NULL"/>
    <x v="2"/>
    <n v="3000"/>
    <x v="2"/>
    <n v="2678"/>
    <x v="3"/>
    <n v="3000"/>
    <x v="6"/>
    <s v="NULL"/>
    <x v="1"/>
    <s v="NULL"/>
    <x v="1"/>
    <x v="0"/>
    <x v="1"/>
    <n v="12"/>
    <x v="1"/>
    <x v="1"/>
  </r>
  <r>
    <x v="44"/>
    <x v="7"/>
    <s v="D9347001"/>
    <s v="D9347001"/>
    <n v="30147687"/>
    <s v="Recolocado"/>
    <n v="0"/>
    <n v="0"/>
    <n v="0"/>
    <n v="0"/>
    <x v="3"/>
    <x v="1"/>
    <n v="24"/>
    <x v="4"/>
    <x v="3"/>
    <x v="0"/>
    <n v="34886"/>
    <n v="1099"/>
    <x v="1"/>
    <n v="999.26"/>
    <x v="7"/>
    <x v="1"/>
    <n v="33995"/>
    <n v="3.2328283571113399E-2"/>
    <x v="2"/>
    <s v="NULL"/>
    <x v="2"/>
    <n v="819.26"/>
    <x v="3"/>
    <n v="172"/>
    <x v="3"/>
    <n v="819.26"/>
    <x v="5"/>
    <n v="819.26"/>
    <x v="3"/>
    <n v="1"/>
    <x v="4"/>
    <x v="0"/>
    <x v="7"/>
    <n v="2"/>
    <x v="9"/>
    <x v="1"/>
  </r>
  <r>
    <x v="44"/>
    <x v="7"/>
    <s v="D9348001"/>
    <s v="D9348001"/>
    <n v="30152977"/>
    <s v="Recolocado"/>
    <n v="0"/>
    <n v="0"/>
    <n v="0"/>
    <n v="0"/>
    <x v="3"/>
    <x v="1"/>
    <n v="45"/>
    <x v="7"/>
    <x v="5"/>
    <x v="0"/>
    <n v="37542"/>
    <n v="3300"/>
    <x v="5"/>
    <n v="1000.65"/>
    <x v="5"/>
    <x v="1"/>
    <n v="38852"/>
    <n v="8.4937712344280866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354001"/>
    <s v="D9354001"/>
    <n v="30146938"/>
    <s v="Recolocado"/>
    <n v="0"/>
    <n v="0"/>
    <n v="0"/>
    <n v="0"/>
    <x v="3"/>
    <x v="1"/>
    <n v="41"/>
    <x v="7"/>
    <x v="3"/>
    <x v="0"/>
    <n v="49272"/>
    <n v="1650"/>
    <x v="3"/>
    <n v="1666.21"/>
    <x v="4"/>
    <x v="4"/>
    <n v="48932"/>
    <n v="3.372026485735306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355001"/>
    <s v="D9355001"/>
    <n v="30153098"/>
    <s v="Recolocado"/>
    <n v="0"/>
    <n v="0"/>
    <n v="0"/>
    <n v="0"/>
    <x v="3"/>
    <x v="1"/>
    <n v="34"/>
    <x v="6"/>
    <x v="3"/>
    <x v="1"/>
    <n v="49272"/>
    <n v="1650"/>
    <x v="3"/>
    <n v="1667.24"/>
    <x v="4"/>
    <x v="4"/>
    <n v="48932"/>
    <n v="3.372026485735306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356001"/>
    <s v="D9356001"/>
    <n v="30148300"/>
    <s v="Recolocado"/>
    <n v="1"/>
    <n v="0"/>
    <n v="0"/>
    <n v="0"/>
    <x v="3"/>
    <x v="1"/>
    <n v="29"/>
    <x v="3"/>
    <x v="3"/>
    <x v="2"/>
    <n v="49272"/>
    <n v="1650"/>
    <x v="3"/>
    <n v="1667.24"/>
    <x v="4"/>
    <x v="4"/>
    <n v="48932"/>
    <n v="3.3720264857353063E-2"/>
    <x v="2"/>
    <s v="NULL"/>
    <x v="2"/>
    <n v="1593.79"/>
    <x v="4"/>
    <n v="531"/>
    <x v="3"/>
    <n v="1593.79"/>
    <x v="2"/>
    <s v="NULL"/>
    <x v="1"/>
    <s v="NULL"/>
    <x v="1"/>
    <x v="0"/>
    <x v="1"/>
    <n v="12"/>
    <x v="1"/>
    <x v="1"/>
  </r>
  <r>
    <x v="44"/>
    <x v="7"/>
    <s v="D9357001"/>
    <s v="D9357001"/>
    <n v="30151210"/>
    <s v="Recolocado"/>
    <n v="0"/>
    <n v="0"/>
    <n v="0"/>
    <n v="0"/>
    <x v="3"/>
    <x v="1"/>
    <n v="35"/>
    <x v="6"/>
    <x v="3"/>
    <x v="0"/>
    <n v="39843"/>
    <n v="999"/>
    <x v="6"/>
    <n v="1154.7"/>
    <x v="6"/>
    <x v="1"/>
    <n v="38852"/>
    <n v="2.57129620096777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364001"/>
    <s v="D9364001"/>
    <n v="30148764"/>
    <s v="Recolocado"/>
    <n v="0"/>
    <n v="0"/>
    <n v="0"/>
    <n v="0"/>
    <x v="3"/>
    <x v="1"/>
    <n v="28"/>
    <x v="3"/>
    <x v="3"/>
    <x v="2"/>
    <n v="49074"/>
    <n v="2000"/>
    <x v="3"/>
    <n v="1659.52"/>
    <x v="4"/>
    <x v="2"/>
    <n v="49084"/>
    <n v="4.0746475429875313E-2"/>
    <x v="1"/>
    <s v="NULL"/>
    <x v="2"/>
    <n v="1293.28"/>
    <x v="4"/>
    <n v="2293"/>
    <x v="3"/>
    <n v="1293.28"/>
    <x v="2"/>
    <s v="NULL"/>
    <x v="1"/>
    <s v="NULL"/>
    <x v="1"/>
    <x v="0"/>
    <x v="1"/>
    <n v="12"/>
    <x v="1"/>
    <x v="1"/>
  </r>
  <r>
    <x v="44"/>
    <x v="7"/>
    <s v="D9366001"/>
    <s v="D9366001"/>
    <n v="30148279"/>
    <s v="Recolocado"/>
    <n v="0"/>
    <n v="0"/>
    <n v="0"/>
    <n v="0"/>
    <x v="3"/>
    <x v="1"/>
    <n v="31"/>
    <x v="6"/>
    <x v="3"/>
    <x v="2"/>
    <n v="39935"/>
    <n v="1650"/>
    <x v="3"/>
    <n v="1325.23"/>
    <x v="2"/>
    <x v="3"/>
    <n v="39595"/>
    <n v="4.167192827377194E-2"/>
    <x v="1"/>
    <s v="NULL"/>
    <x v="2"/>
    <n v="4942.96"/>
    <x v="7"/>
    <n v="743"/>
    <x v="3"/>
    <n v="4942.96"/>
    <x v="7"/>
    <s v="NULL"/>
    <x v="1"/>
    <s v="NULL"/>
    <x v="1"/>
    <x v="0"/>
    <x v="1"/>
    <n v="12"/>
    <x v="1"/>
    <x v="1"/>
  </r>
  <r>
    <x v="44"/>
    <x v="7"/>
    <s v="D9367001"/>
    <s v="D9367001"/>
    <n v="30148610"/>
    <s v="Recolocado"/>
    <n v="1"/>
    <n v="0"/>
    <n v="0"/>
    <n v="0"/>
    <x v="3"/>
    <x v="1"/>
    <n v="39"/>
    <x v="1"/>
    <x v="3"/>
    <x v="0"/>
    <n v="44313"/>
    <n v="1500"/>
    <x v="1"/>
    <n v="1474.17"/>
    <x v="1"/>
    <x v="2"/>
    <n v="43823"/>
    <n v="3.4228601419346007E-2"/>
    <x v="2"/>
    <s v="NULL"/>
    <x v="0"/>
    <n v="23041.1"/>
    <x v="0"/>
    <n v="0"/>
    <x v="0"/>
    <n v="0"/>
    <x v="0"/>
    <s v="NULL"/>
    <x v="1"/>
    <s v="NULL"/>
    <x v="1"/>
    <x v="0"/>
    <x v="0"/>
    <n v="0"/>
    <x v="0"/>
    <x v="0"/>
  </r>
  <r>
    <x v="44"/>
    <x v="7"/>
    <s v="D9373001"/>
    <s v="D9373001"/>
    <n v="30146989"/>
    <s v="Recolocado"/>
    <n v="0"/>
    <n v="0"/>
    <n v="0"/>
    <n v="0"/>
    <x v="3"/>
    <x v="1"/>
    <n v="29"/>
    <x v="3"/>
    <x v="3"/>
    <x v="0"/>
    <n v="34886"/>
    <n v="1099"/>
    <x v="1"/>
    <n v="1010.63"/>
    <x v="5"/>
    <x v="1"/>
    <n v="33995"/>
    <n v="3.2328283571113399E-2"/>
    <x v="2"/>
    <s v="NULL"/>
    <x v="2"/>
    <n v="5353.97"/>
    <x v="0"/>
    <n v="1797"/>
    <x v="3"/>
    <n v="5353.97"/>
    <x v="4"/>
    <n v="2000"/>
    <x v="5"/>
    <n v="0"/>
    <x v="0"/>
    <x v="0"/>
    <x v="1"/>
    <n v="12"/>
    <x v="1"/>
    <x v="1"/>
  </r>
  <r>
    <x v="44"/>
    <x v="7"/>
    <s v="D9374001"/>
    <s v="D9374001"/>
    <n v="30152499"/>
    <s v="Recolocado"/>
    <n v="0"/>
    <n v="0"/>
    <n v="0"/>
    <n v="0"/>
    <x v="3"/>
    <x v="1"/>
    <n v="48"/>
    <x v="0"/>
    <x v="3"/>
    <x v="2"/>
    <n v="43662"/>
    <n v="1500"/>
    <x v="1"/>
    <n v="1476.51"/>
    <x v="1"/>
    <x v="7"/>
    <n v="43172"/>
    <n v="3.4744741962383023E-2"/>
    <x v="2"/>
    <s v="NULL"/>
    <x v="2"/>
    <n v="1006.46"/>
    <x v="4"/>
    <n v="2203"/>
    <x v="3"/>
    <n v="1006.46"/>
    <x v="2"/>
    <s v="NULL"/>
    <x v="1"/>
    <s v="NULL"/>
    <x v="1"/>
    <x v="0"/>
    <x v="1"/>
    <n v="12"/>
    <x v="1"/>
    <x v="1"/>
  </r>
  <r>
    <x v="44"/>
    <x v="7"/>
    <s v="D9375001"/>
    <s v="D9375001"/>
    <n v="30149444"/>
    <s v="Recolocado"/>
    <n v="1"/>
    <n v="0"/>
    <n v="0"/>
    <n v="0"/>
    <x v="3"/>
    <x v="1"/>
    <n v="31"/>
    <x v="6"/>
    <x v="3"/>
    <x v="2"/>
    <n v="30630"/>
    <n v="499"/>
    <x v="7"/>
    <n v="980.46"/>
    <x v="7"/>
    <x v="1"/>
    <n v="29139"/>
    <n v="1.7124815539311576E-2"/>
    <x v="7"/>
    <s v="NULL"/>
    <x v="2"/>
    <n v="991.98"/>
    <x v="3"/>
    <n v="280"/>
    <x v="3"/>
    <n v="991.98"/>
    <x v="5"/>
    <n v="1000"/>
    <x v="3"/>
    <n v="0.99199999999999999"/>
    <x v="4"/>
    <x v="0"/>
    <x v="4"/>
    <n v="6"/>
    <x v="6"/>
    <x v="1"/>
  </r>
  <r>
    <x v="44"/>
    <x v="7"/>
    <s v="D9377001"/>
    <s v="D9377001"/>
    <n v="30148841"/>
    <s v="Recolocado"/>
    <n v="0"/>
    <n v="0"/>
    <n v="0"/>
    <n v="0"/>
    <x v="3"/>
    <x v="1"/>
    <n v="44"/>
    <x v="7"/>
    <x v="5"/>
    <x v="2"/>
    <n v="49422"/>
    <n v="1500"/>
    <x v="1"/>
    <n v="1672.32"/>
    <x v="4"/>
    <x v="4"/>
    <n v="48932"/>
    <n v="3.0654786233957329E-2"/>
    <x v="2"/>
    <s v="NULL"/>
    <x v="3"/>
    <n v="7311.22"/>
    <x v="0"/>
    <n v="29"/>
    <x v="4"/>
    <n v="0"/>
    <x v="0"/>
    <n v="5185.67"/>
    <x v="4"/>
    <n v="0.91020000000000001"/>
    <x v="4"/>
    <x v="0"/>
    <x v="9"/>
    <n v="0"/>
    <x v="4"/>
    <x v="0"/>
  </r>
  <r>
    <x v="44"/>
    <x v="7"/>
    <s v="D9378001"/>
    <s v="D9378001"/>
    <n v="30149892"/>
    <s v="Recolocado"/>
    <n v="0"/>
    <n v="0"/>
    <n v="0"/>
    <n v="0"/>
    <x v="3"/>
    <x v="1"/>
    <n v="37"/>
    <x v="1"/>
    <x v="5"/>
    <x v="1"/>
    <n v="44313"/>
    <n v="1500"/>
    <x v="1"/>
    <n v="1472.34"/>
    <x v="1"/>
    <x v="2"/>
    <n v="43823"/>
    <n v="3.4228601419346007E-2"/>
    <x v="2"/>
    <s v="NULL"/>
    <x v="0"/>
    <n v="10266.93"/>
    <x v="0"/>
    <n v="5"/>
    <x v="2"/>
    <n v="0"/>
    <x v="0"/>
    <n v="6000"/>
    <x v="4"/>
    <n v="0.96870000000000001"/>
    <x v="4"/>
    <x v="0"/>
    <x v="0"/>
    <n v="0"/>
    <x v="0"/>
    <x v="0"/>
  </r>
  <r>
    <x v="44"/>
    <x v="7"/>
    <s v="D9380001"/>
    <s v="D9380001"/>
    <n v="30148153"/>
    <s v="Recolocado"/>
    <n v="1"/>
    <n v="0"/>
    <n v="0"/>
    <n v="0"/>
    <x v="3"/>
    <x v="1"/>
    <n v="26"/>
    <x v="3"/>
    <x v="3"/>
    <x v="0"/>
    <n v="44141"/>
    <n v="2000"/>
    <x v="3"/>
    <n v="1494.56"/>
    <x v="1"/>
    <x v="2"/>
    <n v="44151"/>
    <n v="4.5299087223392445E-2"/>
    <x v="1"/>
    <s v="NULL"/>
    <x v="2"/>
    <n v="48.56"/>
    <x v="6"/>
    <n v="1427"/>
    <x v="3"/>
    <n v="48.56"/>
    <x v="0"/>
    <s v="NULL"/>
    <x v="1"/>
    <s v="NULL"/>
    <x v="1"/>
    <x v="0"/>
    <x v="1"/>
    <n v="12"/>
    <x v="1"/>
    <x v="1"/>
  </r>
  <r>
    <x v="44"/>
    <x v="7"/>
    <s v="D9382001"/>
    <s v="D9382001"/>
    <n v="30148446"/>
    <s v="Recolocado"/>
    <n v="0"/>
    <n v="0"/>
    <n v="0"/>
    <n v="0"/>
    <x v="3"/>
    <x v="1"/>
    <n v="47"/>
    <x v="0"/>
    <x v="5"/>
    <x v="2"/>
    <n v="34985"/>
    <n v="1000"/>
    <x v="6"/>
    <n v="1014.33"/>
    <x v="5"/>
    <x v="1"/>
    <n v="33995"/>
    <n v="2.9416090601559051E-2"/>
    <x v="6"/>
    <s v="NULL"/>
    <x v="0"/>
    <n v="39105.82"/>
    <x v="0"/>
    <n v="0"/>
    <x v="0"/>
    <n v="0"/>
    <x v="0"/>
    <n v="2035.9"/>
    <x v="0"/>
    <n v="1"/>
    <x v="4"/>
    <x v="0"/>
    <x v="0"/>
    <n v="0"/>
    <x v="0"/>
    <x v="0"/>
  </r>
  <r>
    <x v="44"/>
    <x v="7"/>
    <s v="D9388001"/>
    <s v="D9388001"/>
    <n v="30152197"/>
    <s v="Recolocado"/>
    <n v="0"/>
    <n v="0"/>
    <n v="0"/>
    <n v="0"/>
    <x v="3"/>
    <x v="1"/>
    <n v="34"/>
    <x v="6"/>
    <x v="3"/>
    <x v="2"/>
    <n v="34737"/>
    <n v="1500"/>
    <x v="1"/>
    <n v="1174.69"/>
    <x v="6"/>
    <x v="5"/>
    <n v="34247"/>
    <n v="4.3799456886734603E-2"/>
    <x v="1"/>
    <s v="NULL"/>
    <x v="2"/>
    <n v="280.33"/>
    <x v="6"/>
    <n v="2172"/>
    <x v="3"/>
    <n v="280.33"/>
    <x v="0"/>
    <s v="NULL"/>
    <x v="1"/>
    <s v="NULL"/>
    <x v="1"/>
    <x v="0"/>
    <x v="1"/>
    <n v="12"/>
    <x v="1"/>
    <x v="1"/>
  </r>
  <r>
    <x v="44"/>
    <x v="7"/>
    <s v="D9404001"/>
    <s v="D9404001"/>
    <n v="30150895"/>
    <s v="Recolocado"/>
    <n v="1"/>
    <n v="0"/>
    <n v="0"/>
    <n v="0"/>
    <x v="3"/>
    <x v="1"/>
    <n v="23"/>
    <x v="4"/>
    <x v="3"/>
    <x v="0"/>
    <n v="43813"/>
    <n v="2000"/>
    <x v="3"/>
    <n v="1457.92"/>
    <x v="1"/>
    <x v="2"/>
    <n v="43823"/>
    <n v="4.5638135225794671E-2"/>
    <x v="1"/>
    <s v="NULL"/>
    <x v="2"/>
    <n v="4774.46"/>
    <x v="7"/>
    <n v="1337"/>
    <x v="3"/>
    <n v="4774.46"/>
    <x v="7"/>
    <s v="NULL"/>
    <x v="1"/>
    <s v="NULL"/>
    <x v="1"/>
    <x v="0"/>
    <x v="1"/>
    <n v="12"/>
    <x v="1"/>
    <x v="1"/>
  </r>
  <r>
    <x v="44"/>
    <x v="7"/>
    <s v="D9405001"/>
    <s v="D9405001"/>
    <n v="30148470"/>
    <s v="Recolocado"/>
    <n v="0"/>
    <n v="0"/>
    <n v="0"/>
    <n v="0"/>
    <x v="3"/>
    <x v="1"/>
    <n v="45"/>
    <x v="7"/>
    <x v="3"/>
    <x v="0"/>
    <n v="34986"/>
    <n v="999"/>
    <x v="6"/>
    <n v="1002.13"/>
    <x v="5"/>
    <x v="1"/>
    <n v="33995"/>
    <n v="2.938667451095749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409001"/>
    <s v="D9409001"/>
    <n v="30149786"/>
    <s v="Recolocado"/>
    <n v="1"/>
    <n v="0"/>
    <n v="0"/>
    <n v="0"/>
    <x v="3"/>
    <x v="1"/>
    <n v="29"/>
    <x v="3"/>
    <x v="3"/>
    <x v="0"/>
    <n v="34885"/>
    <n v="1100"/>
    <x v="1"/>
    <n v="998.82"/>
    <x v="7"/>
    <x v="1"/>
    <n v="33995"/>
    <n v="3.2357699661714957E-2"/>
    <x v="2"/>
    <s v="NULL"/>
    <x v="2"/>
    <n v="3553.89"/>
    <x v="5"/>
    <n v="1860"/>
    <x v="3"/>
    <n v="3553.89"/>
    <x v="3"/>
    <s v="NULL"/>
    <x v="1"/>
    <s v="NULL"/>
    <x v="1"/>
    <x v="0"/>
    <x v="1"/>
    <n v="10"/>
    <x v="1"/>
    <x v="1"/>
  </r>
  <r>
    <x v="44"/>
    <x v="7"/>
    <s v="D9410001"/>
    <s v="D9410001"/>
    <n v="30149262"/>
    <s v="Recolocado"/>
    <n v="0"/>
    <n v="0"/>
    <n v="0"/>
    <n v="0"/>
    <x v="3"/>
    <x v="1"/>
    <n v="25"/>
    <x v="4"/>
    <x v="3"/>
    <x v="0"/>
    <n v="39342"/>
    <n v="1500"/>
    <x v="1"/>
    <n v="1049.49"/>
    <x v="5"/>
    <x v="1"/>
    <n v="38852"/>
    <n v="3.860805106558221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411001"/>
    <s v="D9411001"/>
    <n v="30153591"/>
    <s v="Recolocado"/>
    <n v="0"/>
    <n v="0"/>
    <n v="0"/>
    <n v="0"/>
    <x v="3"/>
    <x v="1"/>
    <n v="56"/>
    <x v="8"/>
    <x v="3"/>
    <x v="1"/>
    <n v="43662"/>
    <n v="1500"/>
    <x v="1"/>
    <n v="1477.42"/>
    <x v="1"/>
    <x v="7"/>
    <n v="43172"/>
    <n v="3.4744741962383023E-2"/>
    <x v="2"/>
    <s v="NULL"/>
    <x v="2"/>
    <n v="2095.92"/>
    <x v="2"/>
    <n v="3575"/>
    <x v="3"/>
    <n v="2095.92"/>
    <x v="6"/>
    <s v="NULL"/>
    <x v="1"/>
    <s v="NULL"/>
    <x v="1"/>
    <x v="0"/>
    <x v="1"/>
    <n v="10"/>
    <x v="1"/>
    <x v="1"/>
  </r>
  <r>
    <x v="44"/>
    <x v="7"/>
    <s v="D9412001"/>
    <s v="D9412001"/>
    <n v="30150078"/>
    <s v="Recolocado"/>
    <n v="0"/>
    <n v="0"/>
    <n v="0"/>
    <n v="0"/>
    <x v="3"/>
    <x v="1"/>
    <n v="25"/>
    <x v="4"/>
    <x v="3"/>
    <x v="0"/>
    <n v="30579"/>
    <n v="550"/>
    <x v="6"/>
    <n v="980.45"/>
    <x v="7"/>
    <x v="1"/>
    <n v="29139"/>
    <n v="1.8875047187617969E-2"/>
    <x v="7"/>
    <s v="NULL"/>
    <x v="2"/>
    <n v="1796.21"/>
    <x v="4"/>
    <n v="940"/>
    <x v="3"/>
    <n v="1796.21"/>
    <x v="2"/>
    <s v="NULL"/>
    <x v="1"/>
    <s v="NULL"/>
    <x v="1"/>
    <x v="0"/>
    <x v="1"/>
    <n v="12"/>
    <x v="1"/>
    <x v="1"/>
  </r>
  <r>
    <x v="44"/>
    <x v="7"/>
    <s v="D9414001"/>
    <s v="D9414001"/>
    <n v="30151870"/>
    <s v="Recolocado"/>
    <n v="0"/>
    <n v="0"/>
    <n v="0"/>
    <n v="0"/>
    <x v="3"/>
    <x v="1"/>
    <n v="25"/>
    <x v="4"/>
    <x v="3"/>
    <x v="2"/>
    <n v="30579"/>
    <n v="550"/>
    <x v="6"/>
    <n v="982.22"/>
    <x v="7"/>
    <x v="1"/>
    <n v="29139"/>
    <n v="1.8875047187617969E-2"/>
    <x v="7"/>
    <s v="NULL"/>
    <x v="2"/>
    <n v="938.53"/>
    <x v="3"/>
    <n v="916"/>
    <x v="3"/>
    <n v="938.53"/>
    <x v="5"/>
    <s v="NULL"/>
    <x v="1"/>
    <s v="NULL"/>
    <x v="1"/>
    <x v="0"/>
    <x v="1"/>
    <n v="12"/>
    <x v="1"/>
    <x v="1"/>
  </r>
  <r>
    <x v="44"/>
    <x v="7"/>
    <s v="D9418001"/>
    <s v="D9418001"/>
    <n v="30148749"/>
    <s v="Recolocado"/>
    <n v="0"/>
    <n v="0"/>
    <n v="0"/>
    <n v="1"/>
    <x v="0"/>
    <x v="1"/>
    <n v="34"/>
    <x v="6"/>
    <x v="1"/>
    <x v="2"/>
    <n v="14720"/>
    <n v="360"/>
    <x v="7"/>
    <n v="741.98"/>
    <x v="7"/>
    <x v="2"/>
    <n v="13680"/>
    <n v="2.6315789473684209E-2"/>
    <x v="6"/>
    <s v="NULL"/>
    <x v="2"/>
    <n v="1486.89"/>
    <x v="4"/>
    <n v="2136"/>
    <x v="3"/>
    <n v="1486.89"/>
    <x v="2"/>
    <s v="NULL"/>
    <x v="1"/>
    <s v="NULL"/>
    <x v="1"/>
    <x v="0"/>
    <x v="1"/>
    <n v="12"/>
    <x v="1"/>
    <x v="1"/>
  </r>
  <r>
    <x v="44"/>
    <x v="7"/>
    <s v="D9419001"/>
    <s v="D9419001"/>
    <n v="30151081"/>
    <s v="Recolocado"/>
    <n v="1"/>
    <n v="0"/>
    <n v="0"/>
    <n v="0"/>
    <x v="3"/>
    <x v="1"/>
    <n v="25"/>
    <x v="4"/>
    <x v="3"/>
    <x v="1"/>
    <n v="25672"/>
    <n v="600"/>
    <x v="6"/>
    <n v="926.12"/>
    <x v="7"/>
    <x v="1"/>
    <n v="24282"/>
    <n v="2.4709661477637757E-2"/>
    <x v="6"/>
    <s v="NULL"/>
    <x v="2"/>
    <n v="969.13"/>
    <x v="3"/>
    <n v="1377"/>
    <x v="3"/>
    <n v="969.13"/>
    <x v="5"/>
    <s v="NULL"/>
    <x v="1"/>
    <s v="NULL"/>
    <x v="1"/>
    <x v="0"/>
    <x v="1"/>
    <n v="12"/>
    <x v="1"/>
    <x v="1"/>
  </r>
  <r>
    <x v="44"/>
    <x v="7"/>
    <s v="D9423001"/>
    <s v="D9423001"/>
    <n v="30146905"/>
    <s v="Recolocado"/>
    <n v="1"/>
    <n v="0"/>
    <n v="0"/>
    <n v="0"/>
    <x v="3"/>
    <x v="1"/>
    <n v="50"/>
    <x v="0"/>
    <x v="3"/>
    <x v="2"/>
    <n v="30629"/>
    <n v="500"/>
    <x v="7"/>
    <n v="970.78"/>
    <x v="7"/>
    <x v="1"/>
    <n v="29139"/>
    <n v="1.7159133806925426E-2"/>
    <x v="7"/>
    <s v="NULL"/>
    <x v="3"/>
    <n v="1148.94"/>
    <x v="4"/>
    <n v="18"/>
    <x v="4"/>
    <n v="0"/>
    <x v="0"/>
    <s v="NULL"/>
    <x v="1"/>
    <s v="NULL"/>
    <x v="1"/>
    <x v="0"/>
    <x v="9"/>
    <n v="0"/>
    <x v="4"/>
    <x v="0"/>
  </r>
  <r>
    <x v="44"/>
    <x v="7"/>
    <s v="D9424001"/>
    <s v="D9424001"/>
    <n v="30151472"/>
    <s v="Recolocado"/>
    <n v="0"/>
    <n v="0"/>
    <n v="0"/>
    <n v="0"/>
    <x v="3"/>
    <x v="1"/>
    <n v="26"/>
    <x v="3"/>
    <x v="3"/>
    <x v="2"/>
    <n v="34986"/>
    <n v="999"/>
    <x v="6"/>
    <n v="1001.71"/>
    <x v="5"/>
    <x v="1"/>
    <n v="33995"/>
    <n v="2.9386674510957493E-2"/>
    <x v="6"/>
    <s v="NULL"/>
    <x v="3"/>
    <n v="1020.12"/>
    <x v="4"/>
    <n v="24"/>
    <x v="4"/>
    <n v="0"/>
    <x v="0"/>
    <s v="NULL"/>
    <x v="1"/>
    <s v="NULL"/>
    <x v="1"/>
    <x v="6"/>
    <x v="7"/>
    <n v="0"/>
    <x v="0"/>
    <x v="0"/>
  </r>
  <r>
    <x v="44"/>
    <x v="7"/>
    <s v="D9425001"/>
    <s v="D9425001"/>
    <n v="30150284"/>
    <s v="Recolocado"/>
    <n v="1"/>
    <n v="0"/>
    <n v="0"/>
    <n v="0"/>
    <x v="3"/>
    <x v="1"/>
    <n v="34"/>
    <x v="6"/>
    <x v="3"/>
    <x v="0"/>
    <n v="30629"/>
    <n v="500"/>
    <x v="7"/>
    <n v="969.01"/>
    <x v="7"/>
    <x v="1"/>
    <n v="29139"/>
    <n v="1.7159133806925426E-2"/>
    <x v="7"/>
    <s v="NULL"/>
    <x v="2"/>
    <n v="788.98"/>
    <x v="3"/>
    <n v="1739"/>
    <x v="3"/>
    <n v="788.98"/>
    <x v="5"/>
    <s v="NULL"/>
    <x v="1"/>
    <s v="NULL"/>
    <x v="1"/>
    <x v="0"/>
    <x v="1"/>
    <n v="12"/>
    <x v="1"/>
    <x v="1"/>
  </r>
  <r>
    <x v="44"/>
    <x v="7"/>
    <s v="D9426001"/>
    <s v="D9426001"/>
    <n v="30153021"/>
    <s v="Recolocado"/>
    <n v="0"/>
    <n v="0"/>
    <n v="0"/>
    <n v="0"/>
    <x v="3"/>
    <x v="1"/>
    <n v="39"/>
    <x v="1"/>
    <x v="3"/>
    <x v="1"/>
    <n v="33799"/>
    <n v="1650"/>
    <x v="3"/>
    <n v="1220.9100000000001"/>
    <x v="3"/>
    <x v="6"/>
    <n v="33459"/>
    <n v="4.9314085896171436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427001"/>
    <s v="D9427001"/>
    <n v="30151280"/>
    <s v="Recolocado"/>
    <n v="1"/>
    <n v="0"/>
    <n v="0"/>
    <n v="0"/>
    <x v="3"/>
    <x v="1"/>
    <n v="44"/>
    <x v="7"/>
    <x v="3"/>
    <x v="1"/>
    <n v="43512"/>
    <n v="1650"/>
    <x v="3"/>
    <n v="1480.04"/>
    <x v="1"/>
    <x v="7"/>
    <n v="43172"/>
    <n v="3.8219216158621332E-2"/>
    <x v="2"/>
    <s v="NULL"/>
    <x v="2"/>
    <n v="785.56"/>
    <x v="3"/>
    <n v="1334"/>
    <x v="3"/>
    <n v="785.56"/>
    <x v="5"/>
    <s v="NULL"/>
    <x v="1"/>
    <s v="NULL"/>
    <x v="1"/>
    <x v="0"/>
    <x v="1"/>
    <n v="12"/>
    <x v="1"/>
    <x v="1"/>
  </r>
  <r>
    <x v="44"/>
    <x v="7"/>
    <s v="D9445001"/>
    <s v="D9445001"/>
    <n v="30147700"/>
    <s v="Recolocado"/>
    <n v="0"/>
    <n v="0"/>
    <n v="0"/>
    <n v="0"/>
    <x v="3"/>
    <x v="1"/>
    <n v="42"/>
    <x v="7"/>
    <x v="5"/>
    <x v="2"/>
    <n v="49802"/>
    <n v="4000"/>
    <x v="5"/>
    <n v="1654.13"/>
    <x v="4"/>
    <x v="2"/>
    <n v="51812"/>
    <n v="7.7202192542268205E-2"/>
    <x v="5"/>
    <s v="NULL"/>
    <x v="2"/>
    <n v="208.95"/>
    <x v="6"/>
    <n v="780"/>
    <x v="3"/>
    <n v="208.95"/>
    <x v="0"/>
    <n v="1500"/>
    <x v="5"/>
    <n v="0"/>
    <x v="0"/>
    <x v="2"/>
    <x v="1"/>
    <n v="1"/>
    <x v="1"/>
    <x v="10"/>
  </r>
  <r>
    <x v="44"/>
    <x v="7"/>
    <s v="D9446001"/>
    <s v="D9446001"/>
    <n v="30153338"/>
    <s v="Recolocado"/>
    <n v="0"/>
    <n v="0"/>
    <n v="0"/>
    <n v="0"/>
    <x v="3"/>
    <x v="1"/>
    <n v="57"/>
    <x v="8"/>
    <x v="3"/>
    <x v="0"/>
    <n v="30630"/>
    <n v="499"/>
    <x v="7"/>
    <n v="970.01"/>
    <x v="7"/>
    <x v="1"/>
    <n v="29139"/>
    <n v="1.7124815539311576E-2"/>
    <x v="7"/>
    <s v="NULL"/>
    <x v="2"/>
    <n v="662.9"/>
    <x v="3"/>
    <n v="1966"/>
    <x v="3"/>
    <n v="662.9"/>
    <x v="5"/>
    <s v="NULL"/>
    <x v="1"/>
    <s v="NULL"/>
    <x v="1"/>
    <x v="0"/>
    <x v="1"/>
    <n v="12"/>
    <x v="1"/>
    <x v="1"/>
  </r>
  <r>
    <x v="44"/>
    <x v="7"/>
    <s v="D9464001"/>
    <s v="D9464001"/>
    <n v="30152551"/>
    <s v="Recolocado"/>
    <n v="0"/>
    <n v="0"/>
    <n v="0"/>
    <n v="0"/>
    <x v="3"/>
    <x v="1"/>
    <n v="31"/>
    <x v="6"/>
    <x v="3"/>
    <x v="2"/>
    <n v="30580"/>
    <n v="549"/>
    <x v="6"/>
    <n v="967.63"/>
    <x v="7"/>
    <x v="1"/>
    <n v="29139"/>
    <n v="1.8840728920004119E-2"/>
    <x v="7"/>
    <s v="NULL"/>
    <x v="2"/>
    <n v="1000"/>
    <x v="3"/>
    <n v="141"/>
    <x v="3"/>
    <n v="0"/>
    <x v="0"/>
    <s v="NULL"/>
    <x v="1"/>
    <s v="NULL"/>
    <x v="1"/>
    <x v="11"/>
    <x v="10"/>
    <n v="1"/>
    <x v="9"/>
    <x v="1"/>
  </r>
  <r>
    <x v="44"/>
    <x v="7"/>
    <s v="D9465001"/>
    <s v="D9465001"/>
    <n v="30154710"/>
    <s v="Recolocado"/>
    <n v="0"/>
    <n v="0"/>
    <n v="0"/>
    <n v="0"/>
    <x v="3"/>
    <x v="1"/>
    <n v="59"/>
    <x v="8"/>
    <x v="3"/>
    <x v="1"/>
    <n v="42801"/>
    <n v="1500"/>
    <x v="1"/>
    <n v="1452.25"/>
    <x v="1"/>
    <x v="7"/>
    <n v="42311"/>
    <n v="3.5451773770414315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466001"/>
    <s v="D9466001"/>
    <n v="30149639"/>
    <s v="Recolocado"/>
    <n v="1"/>
    <n v="0"/>
    <n v="0"/>
    <n v="0"/>
    <x v="3"/>
    <x v="1"/>
    <n v="31"/>
    <x v="6"/>
    <x v="3"/>
    <x v="2"/>
    <n v="34879"/>
    <n v="1650"/>
    <x v="3"/>
    <n v="1289.8"/>
    <x v="3"/>
    <x v="3"/>
    <n v="34539"/>
    <n v="4.7772083731434031E-2"/>
    <x v="1"/>
    <s v="NULL"/>
    <x v="2"/>
    <n v="508.84"/>
    <x v="3"/>
    <n v="2127"/>
    <x v="3"/>
    <n v="508.84"/>
    <x v="5"/>
    <s v="NULL"/>
    <x v="1"/>
    <s v="NULL"/>
    <x v="1"/>
    <x v="0"/>
    <x v="1"/>
    <n v="12"/>
    <x v="1"/>
    <x v="1"/>
  </r>
  <r>
    <x v="44"/>
    <x v="7"/>
    <s v="D9467001"/>
    <s v="D9467001"/>
    <n v="30153517"/>
    <s v="Recolocado"/>
    <n v="0"/>
    <n v="0"/>
    <n v="0"/>
    <n v="0"/>
    <x v="3"/>
    <x v="1"/>
    <n v="40"/>
    <x v="1"/>
    <x v="5"/>
    <x v="0"/>
    <n v="49422"/>
    <n v="1500"/>
    <x v="1"/>
    <n v="1681.07"/>
    <x v="4"/>
    <x v="4"/>
    <n v="48932"/>
    <n v="3.0654786233957329E-2"/>
    <x v="2"/>
    <s v="NULL"/>
    <x v="5"/>
    <s v="NULL"/>
    <x v="1"/>
    <s v="NULL"/>
    <x v="1"/>
    <s v="NULL"/>
    <x v="1"/>
    <n v="4500"/>
    <x v="7"/>
    <n v="0"/>
    <x v="0"/>
    <x v="1"/>
    <x v="1"/>
    <n v="0"/>
    <x v="1"/>
    <x v="0"/>
  </r>
  <r>
    <x v="44"/>
    <x v="7"/>
    <s v="D9468001"/>
    <s v="D9468001"/>
    <n v="30151650"/>
    <s v="Recolocado"/>
    <n v="0"/>
    <n v="0"/>
    <n v="0"/>
    <n v="0"/>
    <x v="3"/>
    <x v="1"/>
    <n v="45"/>
    <x v="7"/>
    <x v="3"/>
    <x v="0"/>
    <n v="35029"/>
    <n v="1500"/>
    <x v="1"/>
    <n v="1296.95"/>
    <x v="3"/>
    <x v="3"/>
    <n v="34539"/>
    <n v="4.3429167028576389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469001"/>
    <s v="D9469001"/>
    <n v="30153766"/>
    <s v="Recolocado"/>
    <n v="0"/>
    <n v="0"/>
    <n v="0"/>
    <n v="0"/>
    <x v="3"/>
    <x v="1"/>
    <n v="48"/>
    <x v="0"/>
    <x v="3"/>
    <x v="0"/>
    <n v="43662"/>
    <n v="1500"/>
    <x v="1"/>
    <n v="1485.14"/>
    <x v="1"/>
    <x v="7"/>
    <n v="43172"/>
    <n v="3.4744741962383023E-2"/>
    <x v="2"/>
    <s v="NULL"/>
    <x v="2"/>
    <n v="4890.8100000000004"/>
    <x v="7"/>
    <n v="1439"/>
    <x v="3"/>
    <n v="4890.8100000000004"/>
    <x v="7"/>
    <s v="NULL"/>
    <x v="1"/>
    <s v="NULL"/>
    <x v="1"/>
    <x v="0"/>
    <x v="1"/>
    <n v="12"/>
    <x v="1"/>
    <x v="1"/>
  </r>
  <r>
    <x v="44"/>
    <x v="7"/>
    <s v="D9470001"/>
    <s v="D9470001"/>
    <n v="30150064"/>
    <s v="Recolocado"/>
    <n v="0"/>
    <n v="0"/>
    <n v="0"/>
    <n v="0"/>
    <x v="3"/>
    <x v="1"/>
    <n v="45"/>
    <x v="7"/>
    <x v="5"/>
    <x v="1"/>
    <n v="41934"/>
    <n v="1500"/>
    <x v="1"/>
    <n v="1424.6"/>
    <x v="1"/>
    <x v="11"/>
    <n v="41444"/>
    <n v="3.619341762378149E-2"/>
    <x v="2"/>
    <s v="NULL"/>
    <x v="2"/>
    <n v="1006.63"/>
    <x v="4"/>
    <n v="1633"/>
    <x v="3"/>
    <n v="1006.63"/>
    <x v="2"/>
    <s v="NULL"/>
    <x v="1"/>
    <s v="NULL"/>
    <x v="1"/>
    <x v="0"/>
    <x v="1"/>
    <n v="12"/>
    <x v="1"/>
    <x v="1"/>
  </r>
  <r>
    <x v="44"/>
    <x v="7"/>
    <s v="D9471001"/>
    <s v="D9471001"/>
    <n v="30153403"/>
    <s v="Recolocado"/>
    <n v="0"/>
    <n v="0"/>
    <n v="0"/>
    <n v="0"/>
    <x v="3"/>
    <x v="1"/>
    <n v="43"/>
    <x v="7"/>
    <x v="5"/>
    <x v="0"/>
    <n v="43802"/>
    <n v="10000"/>
    <x v="5"/>
    <n v="1487.14"/>
    <x v="1"/>
    <x v="4"/>
    <n v="51812"/>
    <n v="0.1930054813556705"/>
    <x v="5"/>
    <s v="NULL"/>
    <x v="2"/>
    <n v="2417.69"/>
    <x v="2"/>
    <n v="189"/>
    <x v="3"/>
    <n v="2417.69"/>
    <x v="6"/>
    <s v="NULL"/>
    <x v="1"/>
    <s v="NULL"/>
    <x v="1"/>
    <x v="0"/>
    <x v="1"/>
    <n v="12"/>
    <x v="1"/>
    <x v="1"/>
  </r>
  <r>
    <x v="44"/>
    <x v="7"/>
    <s v="D9472001"/>
    <s v="D9472001"/>
    <n v="30153132"/>
    <s v="Recolocado"/>
    <n v="1"/>
    <n v="0"/>
    <n v="0"/>
    <n v="0"/>
    <x v="3"/>
    <x v="1"/>
    <n v="52"/>
    <x v="5"/>
    <x v="3"/>
    <x v="1"/>
    <n v="44313"/>
    <n v="1500"/>
    <x v="1"/>
    <n v="1504.49"/>
    <x v="4"/>
    <x v="2"/>
    <n v="43823"/>
    <n v="3.4228601419346007E-2"/>
    <x v="2"/>
    <s v="NULL"/>
    <x v="2"/>
    <n v="2823.58"/>
    <x v="2"/>
    <n v="1554"/>
    <x v="3"/>
    <n v="2667.06"/>
    <x v="6"/>
    <s v="NULL"/>
    <x v="1"/>
    <s v="NULL"/>
    <x v="1"/>
    <x v="0"/>
    <x v="1"/>
    <n v="6"/>
    <x v="1"/>
    <x v="1"/>
  </r>
  <r>
    <x v="44"/>
    <x v="7"/>
    <s v="D9473001"/>
    <s v="D9473001"/>
    <n v="30154671"/>
    <s v="Recolocado"/>
    <n v="1"/>
    <n v="0"/>
    <n v="0"/>
    <n v="0"/>
    <x v="3"/>
    <x v="1"/>
    <n v="29"/>
    <x v="3"/>
    <x v="3"/>
    <x v="0"/>
    <n v="49272"/>
    <n v="1650"/>
    <x v="3"/>
    <n v="1670.78"/>
    <x v="4"/>
    <x v="4"/>
    <n v="48932"/>
    <n v="3.3720264857353063E-2"/>
    <x v="2"/>
    <s v="NULL"/>
    <x v="0"/>
    <n v="1777.35"/>
    <x v="4"/>
    <n v="0"/>
    <x v="0"/>
    <n v="0"/>
    <x v="0"/>
    <n v="2800"/>
    <x v="0"/>
    <n v="0.88870000000000005"/>
    <x v="8"/>
    <x v="0"/>
    <x v="0"/>
    <n v="0"/>
    <x v="0"/>
    <x v="0"/>
  </r>
  <r>
    <x v="44"/>
    <x v="7"/>
    <s v="D9474001"/>
    <s v="D9474001"/>
    <n v="30151817"/>
    <s v="Recolocado"/>
    <n v="0"/>
    <n v="0"/>
    <n v="0"/>
    <n v="0"/>
    <x v="3"/>
    <x v="1"/>
    <n v="31"/>
    <x v="6"/>
    <x v="5"/>
    <x v="2"/>
    <n v="34886"/>
    <n v="1099"/>
    <x v="1"/>
    <n v="1012.71"/>
    <x v="5"/>
    <x v="1"/>
    <n v="33995"/>
    <n v="3.2328283571113399E-2"/>
    <x v="2"/>
    <s v="NULL"/>
    <x v="4"/>
    <n v="19704"/>
    <x v="0"/>
    <n v="45"/>
    <x v="5"/>
    <n v="0"/>
    <x v="0"/>
    <n v="11400"/>
    <x v="4"/>
    <n v="0.84299999999999997"/>
    <x v="8"/>
    <x v="0"/>
    <x v="9"/>
    <n v="0"/>
    <x v="0"/>
    <x v="0"/>
  </r>
  <r>
    <x v="44"/>
    <x v="7"/>
    <s v="D9475001"/>
    <s v="D9475001"/>
    <n v="30154892"/>
    <s v="Recolocado"/>
    <n v="0"/>
    <n v="0"/>
    <n v="0"/>
    <n v="0"/>
    <x v="3"/>
    <x v="1"/>
    <n v="22"/>
    <x v="4"/>
    <x v="3"/>
    <x v="2"/>
    <n v="39342"/>
    <n v="1500"/>
    <x v="1"/>
    <n v="1142.27"/>
    <x v="6"/>
    <x v="1"/>
    <n v="38852"/>
    <n v="3.8608051065582211E-2"/>
    <x v="2"/>
    <s v="NULL"/>
    <x v="0"/>
    <n v="4585.6099999999997"/>
    <x v="7"/>
    <n v="0"/>
    <x v="0"/>
    <n v="0"/>
    <x v="0"/>
    <n v="1000"/>
    <x v="3"/>
    <n v="0.76049999999999995"/>
    <x v="7"/>
    <x v="8"/>
    <x v="10"/>
    <n v="0"/>
    <x v="0"/>
    <x v="0"/>
  </r>
  <r>
    <x v="44"/>
    <x v="7"/>
    <s v="D9476001"/>
    <s v="D9476001"/>
    <n v="30151947"/>
    <s v="Recolocado"/>
    <n v="0"/>
    <n v="0"/>
    <n v="0"/>
    <n v="0"/>
    <x v="3"/>
    <x v="1"/>
    <n v="22"/>
    <x v="4"/>
    <x v="5"/>
    <x v="2"/>
    <n v="46542"/>
    <n v="1500"/>
    <x v="1"/>
    <n v="1583.11"/>
    <x v="4"/>
    <x v="3"/>
    <n v="46052"/>
    <n v="3.257187527143229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479001"/>
    <s v="D9479001"/>
    <n v="30146492"/>
    <s v="Recolocado"/>
    <n v="0"/>
    <n v="0"/>
    <n v="0"/>
    <n v="0"/>
    <x v="3"/>
    <x v="1"/>
    <n v="35"/>
    <x v="6"/>
    <x v="3"/>
    <x v="0"/>
    <n v="39935"/>
    <n v="1650"/>
    <x v="3"/>
    <n v="1350.47"/>
    <x v="2"/>
    <x v="3"/>
    <n v="39595"/>
    <n v="4.167192827377194E-2"/>
    <x v="1"/>
    <s v="NULL"/>
    <x v="0"/>
    <n v="500"/>
    <x v="6"/>
    <n v="0"/>
    <x v="0"/>
    <n v="0"/>
    <x v="0"/>
    <s v="NULL"/>
    <x v="1"/>
    <s v="NULL"/>
    <x v="1"/>
    <x v="12"/>
    <x v="4"/>
    <n v="0"/>
    <x v="0"/>
    <x v="0"/>
  </r>
  <r>
    <x v="44"/>
    <x v="7"/>
    <s v="D9480001"/>
    <s v="D9480001"/>
    <n v="30154516"/>
    <s v="Recolocado"/>
    <n v="0"/>
    <n v="0"/>
    <n v="0"/>
    <n v="0"/>
    <x v="3"/>
    <x v="1"/>
    <n v="33"/>
    <x v="6"/>
    <x v="3"/>
    <x v="0"/>
    <n v="39630"/>
    <n v="1500"/>
    <x v="1"/>
    <n v="1322.82"/>
    <x v="2"/>
    <x v="5"/>
    <n v="39140"/>
    <n v="3.8323965252938172E-2"/>
    <x v="2"/>
    <s v="NULL"/>
    <x v="5"/>
    <s v="NULL"/>
    <x v="1"/>
    <s v="NULL"/>
    <x v="1"/>
    <s v="NULL"/>
    <x v="1"/>
    <n v="1"/>
    <x v="2"/>
    <n v="0"/>
    <x v="0"/>
    <x v="1"/>
    <x v="1"/>
    <n v="0"/>
    <x v="1"/>
    <x v="0"/>
  </r>
  <r>
    <x v="44"/>
    <x v="7"/>
    <s v="D9481001"/>
    <s v="D9481001"/>
    <n v="30149149"/>
    <s v="Recolocado"/>
    <n v="0"/>
    <n v="0"/>
    <n v="0"/>
    <n v="0"/>
    <x v="3"/>
    <x v="1"/>
    <n v="38"/>
    <x v="1"/>
    <x v="5"/>
    <x v="2"/>
    <n v="39843"/>
    <n v="999"/>
    <x v="6"/>
    <n v="1049.79"/>
    <x v="5"/>
    <x v="1"/>
    <n v="38852"/>
    <n v="2.5712962009677751E-2"/>
    <x v="6"/>
    <s v="NULL"/>
    <x v="0"/>
    <n v="3184.47"/>
    <x v="5"/>
    <n v="7"/>
    <x v="2"/>
    <n v="0"/>
    <x v="0"/>
    <n v="789.55"/>
    <x v="3"/>
    <n v="0.99939999999999996"/>
    <x v="4"/>
    <x v="0"/>
    <x v="0"/>
    <n v="0"/>
    <x v="0"/>
    <x v="0"/>
  </r>
  <r>
    <x v="44"/>
    <x v="7"/>
    <s v="D9482001"/>
    <s v="D9482001"/>
    <n v="30151046"/>
    <s v="Recolocado"/>
    <n v="1"/>
    <n v="0"/>
    <n v="0"/>
    <n v="0"/>
    <x v="3"/>
    <x v="1"/>
    <n v="47"/>
    <x v="0"/>
    <x v="3"/>
    <x v="0"/>
    <n v="49422"/>
    <n v="1500"/>
    <x v="1"/>
    <n v="1675.87"/>
    <x v="4"/>
    <x v="4"/>
    <n v="48932"/>
    <n v="3.0654786233957329E-2"/>
    <x v="2"/>
    <s v="NULL"/>
    <x v="0"/>
    <n v="2465.25"/>
    <x v="2"/>
    <n v="0"/>
    <x v="0"/>
    <n v="0"/>
    <x v="0"/>
    <n v="900"/>
    <x v="3"/>
    <n v="0.93330000000000002"/>
    <x v="4"/>
    <x v="12"/>
    <x v="4"/>
    <n v="0"/>
    <x v="0"/>
    <x v="0"/>
  </r>
  <r>
    <x v="44"/>
    <x v="7"/>
    <s v="D9497001"/>
    <s v="D9497001"/>
    <n v="30153344"/>
    <s v="Recolocado"/>
    <n v="1"/>
    <n v="0"/>
    <n v="0"/>
    <n v="0"/>
    <x v="3"/>
    <x v="1"/>
    <n v="24"/>
    <x v="4"/>
    <x v="3"/>
    <x v="0"/>
    <n v="34986"/>
    <n v="999"/>
    <x v="6"/>
    <n v="1017.05"/>
    <x v="5"/>
    <x v="1"/>
    <n v="33995"/>
    <n v="2.9386674510957493E-2"/>
    <x v="6"/>
    <s v="NULL"/>
    <x v="0"/>
    <n v="12798.25"/>
    <x v="0"/>
    <n v="0"/>
    <x v="0"/>
    <n v="0"/>
    <x v="0"/>
    <s v="NULL"/>
    <x v="1"/>
    <s v="NULL"/>
    <x v="1"/>
    <x v="0"/>
    <x v="0"/>
    <n v="0"/>
    <x v="0"/>
    <x v="0"/>
  </r>
  <r>
    <x v="44"/>
    <x v="7"/>
    <s v="D9498001"/>
    <s v="D9498001"/>
    <n v="30148853"/>
    <s v="Recolocado"/>
    <n v="1"/>
    <n v="0"/>
    <n v="0"/>
    <n v="0"/>
    <x v="3"/>
    <x v="1"/>
    <n v="34"/>
    <x v="6"/>
    <x v="3"/>
    <x v="2"/>
    <n v="39935"/>
    <n v="1650"/>
    <x v="3"/>
    <n v="1355.01"/>
    <x v="2"/>
    <x v="3"/>
    <n v="39595"/>
    <n v="4.167192827377194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499001"/>
    <s v="D9499001"/>
    <n v="30153281"/>
    <s v="Recolocado"/>
    <n v="0"/>
    <n v="0"/>
    <n v="0"/>
    <n v="0"/>
    <x v="3"/>
    <x v="1"/>
    <n v="41"/>
    <x v="7"/>
    <x v="3"/>
    <x v="0"/>
    <n v="46982"/>
    <n v="2500"/>
    <x v="4"/>
    <n v="1594.12"/>
    <x v="4"/>
    <x v="4"/>
    <n v="47492"/>
    <n v="5.2640444706476879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500001"/>
    <s v="D9500001"/>
    <n v="30151618"/>
    <s v="Recolocado"/>
    <n v="0"/>
    <n v="0"/>
    <n v="0"/>
    <n v="0"/>
    <x v="3"/>
    <x v="1"/>
    <n v="44"/>
    <x v="7"/>
    <x v="5"/>
    <x v="2"/>
    <n v="42962"/>
    <n v="2200"/>
    <x v="4"/>
    <n v="1456.81"/>
    <x v="1"/>
    <x v="7"/>
    <n v="43172"/>
    <n v="5.0958954878161773E-2"/>
    <x v="3"/>
    <s v="NULL"/>
    <x v="2"/>
    <n v="1753.5"/>
    <x v="4"/>
    <n v="6226"/>
    <x v="3"/>
    <n v="573.45000000000005"/>
    <x v="5"/>
    <s v="NULL"/>
    <x v="1"/>
    <s v="NULL"/>
    <x v="1"/>
    <x v="0"/>
    <x v="1"/>
    <n v="12"/>
    <x v="1"/>
    <x v="1"/>
  </r>
  <r>
    <x v="44"/>
    <x v="7"/>
    <s v="D9515001"/>
    <s v="D9515001"/>
    <n v="30149647"/>
    <s v="Recolocado"/>
    <n v="0"/>
    <n v="0"/>
    <n v="0"/>
    <n v="0"/>
    <x v="3"/>
    <x v="1"/>
    <n v="27"/>
    <x v="3"/>
    <x v="3"/>
    <x v="1"/>
    <n v="29272"/>
    <n v="1500"/>
    <x v="1"/>
    <n v="1176.99"/>
    <x v="6"/>
    <x v="3"/>
    <n v="28782"/>
    <n v="5.2115905774442361E-2"/>
    <x v="3"/>
    <s v="NULL"/>
    <x v="0"/>
    <n v="15000"/>
    <x v="0"/>
    <n v="0"/>
    <x v="0"/>
    <n v="0"/>
    <x v="0"/>
    <s v="NULL"/>
    <x v="1"/>
    <s v="NULL"/>
    <x v="1"/>
    <x v="11"/>
    <x v="3"/>
    <n v="0"/>
    <x v="0"/>
    <x v="0"/>
  </r>
  <r>
    <x v="44"/>
    <x v="7"/>
    <s v="D9548001"/>
    <s v="D9548001"/>
    <n v="30146426"/>
    <s v="Recolocado"/>
    <n v="1"/>
    <n v="0"/>
    <n v="0"/>
    <n v="0"/>
    <x v="3"/>
    <x v="1"/>
    <n v="40"/>
    <x v="1"/>
    <x v="3"/>
    <x v="1"/>
    <n v="49272"/>
    <n v="1650"/>
    <x v="3"/>
    <n v="1667.24"/>
    <x v="4"/>
    <x v="4"/>
    <n v="48932"/>
    <n v="3.3720264857353063E-2"/>
    <x v="2"/>
    <s v="NULL"/>
    <x v="2"/>
    <n v="898.89"/>
    <x v="3"/>
    <n v="1578"/>
    <x v="3"/>
    <n v="898.89"/>
    <x v="5"/>
    <s v="NULL"/>
    <x v="1"/>
    <s v="NULL"/>
    <x v="1"/>
    <x v="0"/>
    <x v="1"/>
    <n v="12"/>
    <x v="1"/>
    <x v="1"/>
  </r>
  <r>
    <x v="44"/>
    <x v="7"/>
    <s v="D9549001"/>
    <s v="D9549001"/>
    <n v="30148563"/>
    <s v="Recolocado"/>
    <n v="1"/>
    <n v="0"/>
    <n v="0"/>
    <n v="0"/>
    <x v="3"/>
    <x v="1"/>
    <n v="31"/>
    <x v="6"/>
    <x v="3"/>
    <x v="2"/>
    <n v="39935"/>
    <n v="1650"/>
    <x v="3"/>
    <n v="1352.14"/>
    <x v="2"/>
    <x v="3"/>
    <n v="39595"/>
    <n v="4.167192827377194E-2"/>
    <x v="1"/>
    <s v="NULL"/>
    <x v="2"/>
    <n v="3864.3"/>
    <x v="5"/>
    <n v="2101"/>
    <x v="3"/>
    <n v="3864.3"/>
    <x v="3"/>
    <s v="NULL"/>
    <x v="1"/>
    <s v="NULL"/>
    <x v="1"/>
    <x v="0"/>
    <x v="1"/>
    <n v="12"/>
    <x v="1"/>
    <x v="1"/>
  </r>
  <r>
    <x v="44"/>
    <x v="7"/>
    <s v="D9550001"/>
    <s v="D9550001"/>
    <n v="30150986"/>
    <s v="Recolocado"/>
    <n v="1"/>
    <n v="0"/>
    <n v="0"/>
    <n v="0"/>
    <x v="3"/>
    <x v="1"/>
    <n v="23"/>
    <x v="4"/>
    <x v="3"/>
    <x v="0"/>
    <n v="49272"/>
    <n v="1650"/>
    <x v="3"/>
    <n v="1671.82"/>
    <x v="4"/>
    <x v="4"/>
    <n v="48932"/>
    <n v="3.3720264857353063E-2"/>
    <x v="2"/>
    <s v="NULL"/>
    <x v="2"/>
    <n v="828.17"/>
    <x v="3"/>
    <n v="534"/>
    <x v="3"/>
    <n v="828.17"/>
    <x v="5"/>
    <s v="NULL"/>
    <x v="1"/>
    <s v="NULL"/>
    <x v="1"/>
    <x v="0"/>
    <x v="1"/>
    <n v="12"/>
    <x v="1"/>
    <x v="1"/>
  </r>
  <r>
    <x v="44"/>
    <x v="7"/>
    <s v="D9551001"/>
    <s v="D9551001"/>
    <n v="30154648"/>
    <s v="Recolocado"/>
    <n v="0"/>
    <n v="0"/>
    <n v="0"/>
    <n v="0"/>
    <x v="3"/>
    <x v="1"/>
    <n v="39"/>
    <x v="1"/>
    <x v="3"/>
    <x v="2"/>
    <n v="49680"/>
    <n v="2970"/>
    <x v="5"/>
    <n v="1684.61"/>
    <x v="4"/>
    <x v="4"/>
    <n v="50660"/>
    <n v="5.8626135017765493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552001"/>
    <s v="D9552001"/>
    <n v="30153268"/>
    <s v="Recolocado"/>
    <n v="0"/>
    <n v="0"/>
    <n v="0"/>
    <n v="0"/>
    <x v="3"/>
    <x v="1"/>
    <n v="34"/>
    <x v="6"/>
    <x v="3"/>
    <x v="2"/>
    <n v="49122"/>
    <n v="1800"/>
    <x v="3"/>
    <n v="1667.76"/>
    <x v="4"/>
    <x v="4"/>
    <n v="48932"/>
    <n v="3.6785743480748798E-2"/>
    <x v="2"/>
    <s v="NULL"/>
    <x v="0"/>
    <n v="1005.87"/>
    <x v="4"/>
    <n v="0"/>
    <x v="0"/>
    <n v="0"/>
    <x v="0"/>
    <s v="NULL"/>
    <x v="1"/>
    <s v="NULL"/>
    <x v="1"/>
    <x v="8"/>
    <x v="10"/>
    <n v="0"/>
    <x v="0"/>
    <x v="0"/>
  </r>
  <r>
    <x v="44"/>
    <x v="7"/>
    <s v="D9553001"/>
    <s v="D9553001"/>
    <n v="30156158"/>
    <s v="Recolocado"/>
    <n v="1"/>
    <n v="0"/>
    <n v="0"/>
    <n v="0"/>
    <x v="3"/>
    <x v="1"/>
    <n v="57"/>
    <x v="8"/>
    <x v="3"/>
    <x v="1"/>
    <n v="44163"/>
    <n v="1650"/>
    <x v="3"/>
    <n v="1497.54"/>
    <x v="1"/>
    <x v="2"/>
    <n v="43823"/>
    <n v="3.7651461561280609E-2"/>
    <x v="2"/>
    <s v="NULL"/>
    <x v="2"/>
    <n v="349.16"/>
    <x v="6"/>
    <n v="2247"/>
    <x v="3"/>
    <n v="349.16"/>
    <x v="0"/>
    <s v="NULL"/>
    <x v="1"/>
    <s v="NULL"/>
    <x v="1"/>
    <x v="0"/>
    <x v="1"/>
    <n v="12"/>
    <x v="1"/>
    <x v="1"/>
  </r>
  <r>
    <x v="44"/>
    <x v="7"/>
    <s v="D9554001"/>
    <s v="D9554001"/>
    <n v="30151305"/>
    <s v="Recolocado"/>
    <n v="0"/>
    <n v="0"/>
    <n v="0"/>
    <n v="0"/>
    <x v="3"/>
    <x v="1"/>
    <n v="45"/>
    <x v="7"/>
    <x v="3"/>
    <x v="1"/>
    <n v="49850"/>
    <n v="2800"/>
    <x v="5"/>
    <n v="1690.38"/>
    <x v="4"/>
    <x v="4"/>
    <n v="50660"/>
    <n v="5.5270430319778921E-2"/>
    <x v="3"/>
    <s v="NULL"/>
    <x v="0"/>
    <n v="20001"/>
    <x v="0"/>
    <n v="0"/>
    <x v="0"/>
    <n v="0"/>
    <x v="0"/>
    <n v="32605"/>
    <x v="4"/>
    <n v="0.61339999999999995"/>
    <x v="3"/>
    <x v="8"/>
    <x v="10"/>
    <n v="0"/>
    <x v="0"/>
    <x v="0"/>
  </r>
  <r>
    <x v="44"/>
    <x v="7"/>
    <s v="D9555001"/>
    <s v="D9555001"/>
    <n v="30150942"/>
    <s v="Recolocado"/>
    <n v="0"/>
    <n v="0"/>
    <n v="0"/>
    <n v="0"/>
    <x v="3"/>
    <x v="1"/>
    <n v="34"/>
    <x v="6"/>
    <x v="3"/>
    <x v="1"/>
    <n v="46542"/>
    <n v="1500"/>
    <x v="1"/>
    <n v="1578.21"/>
    <x v="4"/>
    <x v="3"/>
    <n v="46052"/>
    <n v="3.2571875271432293E-2"/>
    <x v="2"/>
    <s v="NULL"/>
    <x v="2"/>
    <n v="223.7"/>
    <x v="6"/>
    <n v="2740"/>
    <x v="3"/>
    <n v="223.7"/>
    <x v="0"/>
    <s v="NULL"/>
    <x v="1"/>
    <s v="NULL"/>
    <x v="1"/>
    <x v="0"/>
    <x v="1"/>
    <n v="12"/>
    <x v="1"/>
    <x v="1"/>
  </r>
  <r>
    <x v="44"/>
    <x v="7"/>
    <s v="D9556001"/>
    <s v="D9556001"/>
    <n v="30151665"/>
    <s v="Recolocado"/>
    <n v="0"/>
    <n v="0"/>
    <n v="0"/>
    <n v="0"/>
    <x v="3"/>
    <x v="1"/>
    <n v="42"/>
    <x v="7"/>
    <x v="5"/>
    <x v="0"/>
    <n v="49674"/>
    <n v="2400"/>
    <x v="4"/>
    <n v="1684.41"/>
    <x v="4"/>
    <x v="2"/>
    <n v="50084"/>
    <n v="4.791949524798339E-2"/>
    <x v="1"/>
    <s v="NULL"/>
    <x v="2"/>
    <n v="496.27"/>
    <x v="6"/>
    <n v="2176"/>
    <x v="3"/>
    <n v="496.27"/>
    <x v="0"/>
    <s v="NULL"/>
    <x v="1"/>
    <s v="NULL"/>
    <x v="1"/>
    <x v="0"/>
    <x v="1"/>
    <n v="12"/>
    <x v="1"/>
    <x v="1"/>
  </r>
  <r>
    <x v="44"/>
    <x v="7"/>
    <s v="D9557001"/>
    <s v="D9557001"/>
    <n v="30153324"/>
    <s v="Recolocado"/>
    <n v="0"/>
    <n v="0"/>
    <n v="0"/>
    <n v="0"/>
    <x v="3"/>
    <x v="1"/>
    <n v="47"/>
    <x v="0"/>
    <x v="3"/>
    <x v="2"/>
    <n v="39743"/>
    <n v="1099"/>
    <x v="1"/>
    <n v="1153.43"/>
    <x v="6"/>
    <x v="1"/>
    <n v="38852"/>
    <n v="2.8286832080716567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558001"/>
    <s v="D9558001"/>
    <n v="30156462"/>
    <s v="Recolocado"/>
    <n v="0"/>
    <n v="0"/>
    <n v="0"/>
    <n v="0"/>
    <x v="3"/>
    <x v="1"/>
    <n v="35"/>
    <x v="6"/>
    <x v="3"/>
    <x v="0"/>
    <n v="44313"/>
    <n v="1500"/>
    <x v="1"/>
    <n v="1504.49"/>
    <x v="4"/>
    <x v="2"/>
    <n v="43823"/>
    <n v="3.4228601419346007E-2"/>
    <x v="2"/>
    <s v="NULL"/>
    <x v="0"/>
    <n v="3120"/>
    <x v="5"/>
    <n v="0"/>
    <x v="0"/>
    <n v="0"/>
    <x v="0"/>
    <s v="NULL"/>
    <x v="1"/>
    <s v="NULL"/>
    <x v="1"/>
    <x v="8"/>
    <x v="10"/>
    <n v="0"/>
    <x v="0"/>
    <x v="0"/>
  </r>
  <r>
    <x v="44"/>
    <x v="7"/>
    <s v="D9559001"/>
    <s v="D9559001"/>
    <n v="30155896"/>
    <s v="Recolocado"/>
    <n v="1"/>
    <n v="0"/>
    <n v="0"/>
    <n v="0"/>
    <x v="3"/>
    <x v="1"/>
    <n v="43"/>
    <x v="7"/>
    <x v="3"/>
    <x v="1"/>
    <n v="49422"/>
    <n v="1500"/>
    <x v="1"/>
    <n v="1677.94"/>
    <x v="4"/>
    <x v="4"/>
    <n v="48932"/>
    <n v="3.0654786233957329E-2"/>
    <x v="2"/>
    <s v="NULL"/>
    <x v="2"/>
    <n v="600.49"/>
    <x v="3"/>
    <n v="1573"/>
    <x v="3"/>
    <n v="600.49"/>
    <x v="5"/>
    <s v="NULL"/>
    <x v="1"/>
    <s v="NULL"/>
    <x v="1"/>
    <x v="10"/>
    <x v="1"/>
    <n v="11"/>
    <x v="1"/>
    <x v="9"/>
  </r>
  <r>
    <x v="44"/>
    <x v="7"/>
    <s v="D9560001"/>
    <s v="D9560001"/>
    <n v="30155952"/>
    <s v="Recolocado"/>
    <n v="0"/>
    <n v="0"/>
    <n v="0"/>
    <n v="0"/>
    <x v="3"/>
    <x v="1"/>
    <n v="35"/>
    <x v="6"/>
    <x v="3"/>
    <x v="0"/>
    <n v="34885"/>
    <n v="1100"/>
    <x v="1"/>
    <n v="1012.03"/>
    <x v="5"/>
    <x v="1"/>
    <n v="33995"/>
    <n v="3.2357699661714957E-2"/>
    <x v="2"/>
    <s v="NULL"/>
    <x v="2"/>
    <n v="2480.3200000000002"/>
    <x v="2"/>
    <n v="589"/>
    <x v="3"/>
    <n v="2480.3200000000002"/>
    <x v="6"/>
    <s v="NULL"/>
    <x v="1"/>
    <s v="NULL"/>
    <x v="1"/>
    <x v="0"/>
    <x v="1"/>
    <n v="12"/>
    <x v="1"/>
    <x v="1"/>
  </r>
  <r>
    <x v="44"/>
    <x v="7"/>
    <s v="D9568001"/>
    <s v="D9568001"/>
    <n v="30152540"/>
    <s v="Recolocado"/>
    <n v="1"/>
    <n v="0"/>
    <n v="0"/>
    <n v="0"/>
    <x v="3"/>
    <x v="1"/>
    <n v="33"/>
    <x v="6"/>
    <x v="3"/>
    <x v="1"/>
    <n v="39630"/>
    <n v="1500"/>
    <x v="1"/>
    <n v="1348"/>
    <x v="2"/>
    <x v="5"/>
    <n v="39140"/>
    <n v="3.8323965252938172E-2"/>
    <x v="2"/>
    <s v="NULL"/>
    <x v="2"/>
    <n v="322.3"/>
    <x v="6"/>
    <n v="1020"/>
    <x v="3"/>
    <n v="322.3"/>
    <x v="0"/>
    <s v="NULL"/>
    <x v="1"/>
    <s v="NULL"/>
    <x v="1"/>
    <x v="0"/>
    <x v="1"/>
    <n v="12"/>
    <x v="1"/>
    <x v="1"/>
  </r>
  <r>
    <x v="44"/>
    <x v="7"/>
    <s v="D9569001"/>
    <s v="D9569001"/>
    <n v="30148467"/>
    <s v="Recolocado"/>
    <n v="1"/>
    <n v="0"/>
    <n v="0"/>
    <n v="0"/>
    <x v="3"/>
    <x v="1"/>
    <n v="50"/>
    <x v="0"/>
    <x v="3"/>
    <x v="2"/>
    <n v="48846"/>
    <n v="1500"/>
    <x v="1"/>
    <n v="1657.36"/>
    <x v="4"/>
    <x v="7"/>
    <n v="48356"/>
    <n v="3.1019935478534204E-2"/>
    <x v="2"/>
    <s v="NULL"/>
    <x v="2"/>
    <n v="943.88"/>
    <x v="3"/>
    <n v="143"/>
    <x v="3"/>
    <n v="0"/>
    <x v="0"/>
    <s v="NULL"/>
    <x v="1"/>
    <s v="NULL"/>
    <x v="1"/>
    <x v="7"/>
    <x v="2"/>
    <n v="1"/>
    <x v="7"/>
    <x v="7"/>
  </r>
  <r>
    <x v="44"/>
    <x v="7"/>
    <s v="D9570001"/>
    <s v="D9570001"/>
    <n v="30151546"/>
    <s v="Recolocado"/>
    <n v="1"/>
    <n v="0"/>
    <n v="0"/>
    <n v="0"/>
    <x v="3"/>
    <x v="1"/>
    <n v="31"/>
    <x v="6"/>
    <x v="3"/>
    <x v="2"/>
    <n v="42651"/>
    <n v="1650"/>
    <x v="3"/>
    <n v="1450.76"/>
    <x v="1"/>
    <x v="7"/>
    <n v="42311"/>
    <n v="3.8996951147455744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571001"/>
    <s v="D9571001"/>
    <n v="30155743"/>
    <s v="Recolocado"/>
    <n v="0"/>
    <n v="0"/>
    <n v="0"/>
    <n v="0"/>
    <x v="3"/>
    <x v="1"/>
    <n v="25"/>
    <x v="4"/>
    <x v="3"/>
    <x v="0"/>
    <n v="30579"/>
    <n v="550"/>
    <x v="6"/>
    <n v="980.61"/>
    <x v="7"/>
    <x v="1"/>
    <n v="29139"/>
    <n v="1.887504718761796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572001"/>
    <s v="D9572001"/>
    <n v="30151354"/>
    <s v="Recolocado"/>
    <n v="0"/>
    <n v="0"/>
    <n v="0"/>
    <n v="0"/>
    <x v="3"/>
    <x v="1"/>
    <n v="33"/>
    <x v="6"/>
    <x v="3"/>
    <x v="2"/>
    <n v="34879"/>
    <n v="1650"/>
    <x v="3"/>
    <n v="1288.2"/>
    <x v="3"/>
    <x v="3"/>
    <n v="34539"/>
    <n v="4.7772083731434031E-2"/>
    <x v="1"/>
    <s v="NULL"/>
    <x v="2"/>
    <n v="2120.67"/>
    <x v="2"/>
    <n v="361"/>
    <x v="3"/>
    <n v="1927.42"/>
    <x v="2"/>
    <s v="NULL"/>
    <x v="1"/>
    <s v="NULL"/>
    <x v="1"/>
    <x v="0"/>
    <x v="1"/>
    <n v="9"/>
    <x v="1"/>
    <x v="1"/>
  </r>
  <r>
    <x v="44"/>
    <x v="7"/>
    <s v="D9573001"/>
    <s v="D9573001"/>
    <n v="30150505"/>
    <s v="Recolocado"/>
    <n v="1"/>
    <n v="0"/>
    <n v="0"/>
    <n v="0"/>
    <x v="3"/>
    <x v="1"/>
    <n v="22"/>
    <x v="4"/>
    <x v="3"/>
    <x v="2"/>
    <n v="39842"/>
    <n v="1000"/>
    <x v="6"/>
    <n v="1063.01"/>
    <x v="5"/>
    <x v="1"/>
    <n v="38852"/>
    <n v="2.57387007103881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617001"/>
    <s v="D9617001"/>
    <n v="30151204"/>
    <s v="Recolocado"/>
    <n v="1"/>
    <n v="0"/>
    <n v="0"/>
    <n v="0"/>
    <x v="3"/>
    <x v="1"/>
    <n v="55"/>
    <x v="5"/>
    <x v="5"/>
    <x v="2"/>
    <n v="42222"/>
    <n v="1500"/>
    <x v="1"/>
    <n v="1427.8"/>
    <x v="1"/>
    <x v="13"/>
    <n v="41732"/>
    <n v="3.5943640371896866E-2"/>
    <x v="2"/>
    <s v="NULL"/>
    <x v="3"/>
    <n v="8139.25"/>
    <x v="0"/>
    <n v="26"/>
    <x v="4"/>
    <n v="0"/>
    <x v="0"/>
    <s v="NULL"/>
    <x v="1"/>
    <s v="NULL"/>
    <x v="1"/>
    <x v="11"/>
    <x v="5"/>
    <n v="0"/>
    <x v="11"/>
    <x v="0"/>
  </r>
  <r>
    <x v="44"/>
    <x v="7"/>
    <s v="D9618001"/>
    <s v="D9618001"/>
    <n v="30149172"/>
    <s v="Recolocado"/>
    <n v="0"/>
    <n v="0"/>
    <n v="0"/>
    <n v="0"/>
    <x v="3"/>
    <x v="1"/>
    <n v="36"/>
    <x v="1"/>
    <x v="3"/>
    <x v="0"/>
    <n v="42651"/>
    <n v="1650"/>
    <x v="3"/>
    <n v="1417.12"/>
    <x v="1"/>
    <x v="7"/>
    <n v="42311"/>
    <n v="3.8996951147455744E-2"/>
    <x v="2"/>
    <s v="NULL"/>
    <x v="2"/>
    <n v="837.26"/>
    <x v="3"/>
    <n v="1017"/>
    <x v="3"/>
    <n v="837.26"/>
    <x v="5"/>
    <s v="NULL"/>
    <x v="1"/>
    <s v="NULL"/>
    <x v="1"/>
    <x v="0"/>
    <x v="1"/>
    <n v="12"/>
    <x v="1"/>
    <x v="1"/>
  </r>
  <r>
    <x v="44"/>
    <x v="7"/>
    <s v="D9619001"/>
    <s v="D9619001"/>
    <n v="30149593"/>
    <s v="Recolocado"/>
    <n v="1"/>
    <n v="0"/>
    <n v="0"/>
    <n v="0"/>
    <x v="3"/>
    <x v="1"/>
    <n v="44"/>
    <x v="7"/>
    <x v="5"/>
    <x v="1"/>
    <n v="34986"/>
    <n v="999"/>
    <x v="6"/>
    <n v="1000.89"/>
    <x v="5"/>
    <x v="1"/>
    <n v="33995"/>
    <n v="2.9386674510957493E-2"/>
    <x v="6"/>
    <s v="NULL"/>
    <x v="0"/>
    <n v="26707.7"/>
    <x v="0"/>
    <n v="0"/>
    <x v="0"/>
    <n v="0"/>
    <x v="0"/>
    <n v="29320.44"/>
    <x v="4"/>
    <n v="0.61480000000000001"/>
    <x v="3"/>
    <x v="0"/>
    <x v="0"/>
    <n v="0"/>
    <x v="0"/>
    <x v="0"/>
  </r>
  <r>
    <x v="44"/>
    <x v="7"/>
    <s v="D9620001"/>
    <s v="D9620001"/>
    <n v="30149426"/>
    <s v="Recolocado"/>
    <n v="1"/>
    <n v="0"/>
    <n v="0"/>
    <n v="0"/>
    <x v="3"/>
    <x v="1"/>
    <n v="29"/>
    <x v="3"/>
    <x v="3"/>
    <x v="0"/>
    <n v="45908"/>
    <n v="1500"/>
    <x v="1"/>
    <n v="1525.34"/>
    <x v="4"/>
    <x v="6"/>
    <n v="45418"/>
    <n v="3.3026553348892512E-2"/>
    <x v="2"/>
    <s v="NULL"/>
    <x v="2"/>
    <n v="333.65"/>
    <x v="6"/>
    <n v="356"/>
    <x v="3"/>
    <n v="333.65"/>
    <x v="0"/>
    <n v="833.65"/>
    <x v="3"/>
    <n v="0.85109999999999997"/>
    <x v="8"/>
    <x v="0"/>
    <x v="1"/>
    <n v="10"/>
    <x v="1"/>
    <x v="1"/>
  </r>
  <r>
    <x v="44"/>
    <x v="7"/>
    <s v="D9621001"/>
    <s v="D9621001"/>
    <n v="30146223"/>
    <s v="Recolocado"/>
    <n v="1"/>
    <n v="0"/>
    <n v="0"/>
    <n v="0"/>
    <x v="3"/>
    <x v="1"/>
    <n v="40"/>
    <x v="1"/>
    <x v="3"/>
    <x v="2"/>
    <n v="34886"/>
    <n v="1099"/>
    <x v="1"/>
    <n v="998.03"/>
    <x v="7"/>
    <x v="1"/>
    <n v="33995"/>
    <n v="3.2328283571113399E-2"/>
    <x v="2"/>
    <s v="NULL"/>
    <x v="2"/>
    <n v="921.55"/>
    <x v="3"/>
    <n v="1866"/>
    <x v="3"/>
    <n v="921.55"/>
    <x v="5"/>
    <s v="NULL"/>
    <x v="1"/>
    <s v="NULL"/>
    <x v="1"/>
    <x v="0"/>
    <x v="1"/>
    <n v="12"/>
    <x v="1"/>
    <x v="1"/>
  </r>
  <r>
    <x v="44"/>
    <x v="7"/>
    <s v="D9622001"/>
    <s v="D9622001"/>
    <n v="30150601"/>
    <s v="Recolocado"/>
    <n v="0"/>
    <n v="0"/>
    <n v="0"/>
    <n v="0"/>
    <x v="3"/>
    <x v="1"/>
    <n v="35"/>
    <x v="6"/>
    <x v="3"/>
    <x v="2"/>
    <n v="30579"/>
    <n v="550"/>
    <x v="6"/>
    <n v="966.23"/>
    <x v="7"/>
    <x v="1"/>
    <n v="29139"/>
    <n v="1.8875047187617969E-2"/>
    <x v="7"/>
    <s v="NULL"/>
    <x v="2"/>
    <n v="1808.35"/>
    <x v="4"/>
    <n v="1219"/>
    <x v="3"/>
    <n v="1808.35"/>
    <x v="2"/>
    <s v="NULL"/>
    <x v="1"/>
    <s v="NULL"/>
    <x v="1"/>
    <x v="0"/>
    <x v="1"/>
    <n v="12"/>
    <x v="1"/>
    <x v="1"/>
  </r>
  <r>
    <x v="44"/>
    <x v="7"/>
    <s v="D9623001"/>
    <s v="D9623001"/>
    <n v="30154181"/>
    <s v="Recolocado"/>
    <n v="1"/>
    <n v="0"/>
    <n v="0"/>
    <n v="0"/>
    <x v="3"/>
    <x v="1"/>
    <n v="23"/>
    <x v="4"/>
    <x v="3"/>
    <x v="2"/>
    <n v="49802"/>
    <n v="4000"/>
    <x v="5"/>
    <n v="1688.75"/>
    <x v="4"/>
    <x v="2"/>
    <n v="51812"/>
    <n v="7.7202192542268205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4"/>
    <x v="7"/>
    <s v="D9624001"/>
    <s v="D9624001"/>
    <n v="30155024"/>
    <s v="Recolocado"/>
    <n v="0"/>
    <n v="0"/>
    <n v="0"/>
    <n v="0"/>
    <x v="3"/>
    <x v="1"/>
    <n v="44"/>
    <x v="7"/>
    <x v="3"/>
    <x v="1"/>
    <n v="34986"/>
    <n v="999"/>
    <x v="6"/>
    <n v="1003.96"/>
    <x v="5"/>
    <x v="1"/>
    <n v="33995"/>
    <n v="2.9386674510957493E-2"/>
    <x v="6"/>
    <s v="NULL"/>
    <x v="2"/>
    <n v="2705.67"/>
    <x v="2"/>
    <n v="743"/>
    <x v="3"/>
    <n v="2705.67"/>
    <x v="6"/>
    <s v="NULL"/>
    <x v="1"/>
    <s v="NULL"/>
    <x v="1"/>
    <x v="0"/>
    <x v="1"/>
    <n v="12"/>
    <x v="1"/>
    <x v="1"/>
  </r>
  <r>
    <x v="44"/>
    <x v="7"/>
    <s v="D9625001"/>
    <s v="D9625001"/>
    <n v="30149255"/>
    <s v="Recolocado"/>
    <n v="0"/>
    <n v="0"/>
    <n v="0"/>
    <n v="0"/>
    <x v="3"/>
    <x v="1"/>
    <n v="25"/>
    <x v="4"/>
    <x v="3"/>
    <x v="2"/>
    <n v="25772"/>
    <n v="500"/>
    <x v="7"/>
    <n v="918.3"/>
    <x v="7"/>
    <x v="1"/>
    <n v="24282"/>
    <n v="2.0591384564698129E-2"/>
    <x v="6"/>
    <s v="NULL"/>
    <x v="6"/>
    <n v="1508.69"/>
    <x v="4"/>
    <n v="127"/>
    <x v="3"/>
    <n v="0"/>
    <x v="0"/>
    <n v="5300"/>
    <x v="4"/>
    <n v="0.438"/>
    <x v="9"/>
    <x v="0"/>
    <x v="5"/>
    <n v="0"/>
    <x v="6"/>
    <x v="0"/>
  </r>
  <r>
    <x v="44"/>
    <x v="7"/>
    <s v="D9626001"/>
    <s v="D9626001"/>
    <n v="30151352"/>
    <s v="Recolocado"/>
    <n v="0"/>
    <n v="0"/>
    <n v="0"/>
    <n v="0"/>
    <x v="3"/>
    <x v="1"/>
    <n v="61"/>
    <x v="2"/>
    <x v="3"/>
    <x v="1"/>
    <n v="30630"/>
    <n v="499"/>
    <x v="7"/>
    <n v="969.04"/>
    <x v="7"/>
    <x v="1"/>
    <n v="29139"/>
    <n v="1.7124815539311576E-2"/>
    <x v="7"/>
    <s v="NULL"/>
    <x v="2"/>
    <n v="3715.02"/>
    <x v="5"/>
    <n v="1834"/>
    <x v="3"/>
    <n v="3715.02"/>
    <x v="3"/>
    <s v="NULL"/>
    <x v="1"/>
    <s v="NULL"/>
    <x v="1"/>
    <x v="0"/>
    <x v="1"/>
    <n v="12"/>
    <x v="1"/>
    <x v="1"/>
  </r>
  <r>
    <x v="44"/>
    <x v="7"/>
    <s v="D9627001"/>
    <s v="D9627001"/>
    <n v="30148401"/>
    <s v="Recolocado"/>
    <n v="0"/>
    <n v="0"/>
    <n v="0"/>
    <n v="0"/>
    <x v="3"/>
    <x v="1"/>
    <n v="28"/>
    <x v="3"/>
    <x v="3"/>
    <x v="2"/>
    <n v="43684"/>
    <n v="1650"/>
    <x v="3"/>
    <n v="1478.16"/>
    <x v="1"/>
    <x v="2"/>
    <n v="43344"/>
    <n v="3.8067552602436321E-2"/>
    <x v="2"/>
    <s v="NULL"/>
    <x v="2"/>
    <n v="588.20000000000005"/>
    <x v="3"/>
    <n v="1446"/>
    <x v="3"/>
    <n v="588.20000000000005"/>
    <x v="5"/>
    <s v="NULL"/>
    <x v="1"/>
    <s v="NULL"/>
    <x v="1"/>
    <x v="10"/>
    <x v="1"/>
    <n v="11"/>
    <x v="1"/>
    <x v="9"/>
  </r>
  <r>
    <x v="44"/>
    <x v="7"/>
    <s v="D9628001"/>
    <s v="D9628001"/>
    <n v="30150248"/>
    <s v="Recolocado"/>
    <n v="0"/>
    <n v="0"/>
    <n v="0"/>
    <n v="0"/>
    <x v="3"/>
    <x v="1"/>
    <n v="44"/>
    <x v="7"/>
    <x v="3"/>
    <x v="1"/>
    <n v="34986"/>
    <n v="999"/>
    <x v="6"/>
    <n v="1015.37"/>
    <x v="5"/>
    <x v="1"/>
    <n v="33995"/>
    <n v="2.9386674510957493E-2"/>
    <x v="6"/>
    <s v="NULL"/>
    <x v="0"/>
    <n v="4000"/>
    <x v="5"/>
    <n v="0"/>
    <x v="0"/>
    <n v="0"/>
    <x v="0"/>
    <s v="NULL"/>
    <x v="1"/>
    <s v="NULL"/>
    <x v="1"/>
    <x v="8"/>
    <x v="10"/>
    <n v="0"/>
    <x v="0"/>
    <x v="0"/>
  </r>
  <r>
    <x v="44"/>
    <x v="7"/>
    <s v="D9629001"/>
    <s v="D9629001"/>
    <n v="30152468"/>
    <s v="Recolocado"/>
    <n v="1"/>
    <n v="0"/>
    <n v="0"/>
    <n v="0"/>
    <x v="3"/>
    <x v="1"/>
    <n v="34"/>
    <x v="6"/>
    <x v="3"/>
    <x v="0"/>
    <n v="42222"/>
    <n v="1500"/>
    <x v="1"/>
    <n v="1432.61"/>
    <x v="1"/>
    <x v="13"/>
    <n v="41732"/>
    <n v="3.5943640371896866E-2"/>
    <x v="2"/>
    <s v="NULL"/>
    <x v="0"/>
    <n v="8732.25"/>
    <x v="0"/>
    <n v="19"/>
    <x v="4"/>
    <n v="0"/>
    <x v="0"/>
    <n v="6000"/>
    <x v="4"/>
    <n v="1"/>
    <x v="4"/>
    <x v="6"/>
    <x v="6"/>
    <n v="0"/>
    <x v="0"/>
    <x v="0"/>
  </r>
  <r>
    <x v="44"/>
    <x v="7"/>
    <s v="D9630001"/>
    <s v="D9630001"/>
    <n v="30150215"/>
    <s v="Recolocado"/>
    <n v="0"/>
    <n v="0"/>
    <n v="0"/>
    <n v="0"/>
    <x v="3"/>
    <x v="1"/>
    <n v="25"/>
    <x v="4"/>
    <x v="3"/>
    <x v="0"/>
    <n v="49950"/>
    <n v="2700"/>
    <x v="5"/>
    <n v="1693.77"/>
    <x v="4"/>
    <x v="4"/>
    <n v="50660"/>
    <n v="5.3296486379786817E-2"/>
    <x v="3"/>
    <s v="NULL"/>
    <x v="3"/>
    <n v="4496.1899999999996"/>
    <x v="7"/>
    <n v="24"/>
    <x v="4"/>
    <n v="0"/>
    <x v="0"/>
    <s v="NULL"/>
    <x v="1"/>
    <s v="NULL"/>
    <x v="1"/>
    <x v="0"/>
    <x v="12"/>
    <n v="0"/>
    <x v="0"/>
    <x v="0"/>
  </r>
  <r>
    <x v="44"/>
    <x v="7"/>
    <s v="D9631001"/>
    <s v="D9631001"/>
    <n v="30152960"/>
    <s v="Recolocado"/>
    <n v="0"/>
    <n v="0"/>
    <n v="0"/>
    <n v="0"/>
    <x v="3"/>
    <x v="1"/>
    <n v="32"/>
    <x v="6"/>
    <x v="3"/>
    <x v="2"/>
    <n v="30529"/>
    <n v="600"/>
    <x v="6"/>
    <n v="979"/>
    <x v="7"/>
    <x v="1"/>
    <n v="29139"/>
    <n v="2.0590960568310512E-2"/>
    <x v="6"/>
    <s v="NULL"/>
    <x v="0"/>
    <n v="1005.87"/>
    <x v="4"/>
    <n v="5"/>
    <x v="2"/>
    <n v="0"/>
    <x v="0"/>
    <s v="NULL"/>
    <x v="1"/>
    <s v="NULL"/>
    <x v="1"/>
    <x v="9"/>
    <x v="11"/>
    <n v="0"/>
    <x v="0"/>
    <x v="0"/>
  </r>
  <r>
    <x v="44"/>
    <x v="7"/>
    <s v="D9632001"/>
    <s v="D9632001"/>
    <n v="30154670"/>
    <s v="Recolocado"/>
    <n v="0"/>
    <n v="0"/>
    <n v="0"/>
    <n v="0"/>
    <x v="3"/>
    <x v="1"/>
    <n v="30"/>
    <x v="3"/>
    <x v="3"/>
    <x v="0"/>
    <n v="39743"/>
    <n v="1099"/>
    <x v="1"/>
    <n v="1152.96"/>
    <x v="6"/>
    <x v="1"/>
    <n v="38852"/>
    <n v="2.8286832080716567E-2"/>
    <x v="6"/>
    <s v="NULL"/>
    <x v="2"/>
    <n v="1475.65"/>
    <x v="4"/>
    <n v="324"/>
    <x v="3"/>
    <n v="1463.54"/>
    <x v="2"/>
    <s v="NULL"/>
    <x v="1"/>
    <s v="NULL"/>
    <x v="1"/>
    <x v="0"/>
    <x v="2"/>
    <n v="7"/>
    <x v="7"/>
    <x v="1"/>
  </r>
  <r>
    <x v="44"/>
    <x v="7"/>
    <s v="D9634001"/>
    <s v="D9634001"/>
    <n v="30155737"/>
    <s v="Recolocado"/>
    <n v="0"/>
    <n v="0"/>
    <n v="0"/>
    <n v="0"/>
    <x v="3"/>
    <x v="1"/>
    <n v="46"/>
    <x v="0"/>
    <x v="5"/>
    <x v="0"/>
    <n v="39842"/>
    <n v="1000"/>
    <x v="6"/>
    <n v="1140.48"/>
    <x v="6"/>
    <x v="1"/>
    <n v="38852"/>
    <n v="2.573870071038814E-2"/>
    <x v="6"/>
    <s v="NULL"/>
    <x v="0"/>
    <n v="3000"/>
    <x v="2"/>
    <n v="0"/>
    <x v="0"/>
    <n v="0"/>
    <x v="0"/>
    <s v="NULL"/>
    <x v="1"/>
    <s v="NULL"/>
    <x v="1"/>
    <x v="11"/>
    <x v="3"/>
    <n v="0"/>
    <x v="0"/>
    <x v="0"/>
  </r>
  <r>
    <x v="44"/>
    <x v="7"/>
    <s v="D9636001"/>
    <s v="D9636001"/>
    <n v="30149705"/>
    <s v="Recolocado"/>
    <n v="0"/>
    <n v="0"/>
    <n v="0"/>
    <n v="0"/>
    <x v="3"/>
    <x v="1"/>
    <n v="50"/>
    <x v="0"/>
    <x v="3"/>
    <x v="1"/>
    <n v="49272"/>
    <n v="1650"/>
    <x v="3"/>
    <n v="1670.78"/>
    <x v="4"/>
    <x v="4"/>
    <n v="48932"/>
    <n v="3.3720264857353063E-2"/>
    <x v="2"/>
    <s v="NULL"/>
    <x v="2"/>
    <n v="997.11"/>
    <x v="3"/>
    <n v="1072"/>
    <x v="3"/>
    <n v="997.11"/>
    <x v="5"/>
    <s v="NULL"/>
    <x v="1"/>
    <s v="NULL"/>
    <x v="1"/>
    <x v="0"/>
    <x v="1"/>
    <n v="12"/>
    <x v="1"/>
    <x v="1"/>
  </r>
  <r>
    <x v="44"/>
    <x v="7"/>
    <s v="D9637001"/>
    <s v="D9637001"/>
    <n v="30155596"/>
    <s v="Recolocado"/>
    <n v="0"/>
    <n v="0"/>
    <n v="0"/>
    <n v="0"/>
    <x v="3"/>
    <x v="1"/>
    <n v="44"/>
    <x v="7"/>
    <x v="3"/>
    <x v="2"/>
    <n v="49422"/>
    <n v="1500"/>
    <x v="1"/>
    <n v="1641.51"/>
    <x v="4"/>
    <x v="4"/>
    <n v="48932"/>
    <n v="3.0654786233957329E-2"/>
    <x v="2"/>
    <s v="NULL"/>
    <x v="2"/>
    <n v="908.79"/>
    <x v="3"/>
    <n v="1514"/>
    <x v="3"/>
    <n v="908.79"/>
    <x v="5"/>
    <s v="NULL"/>
    <x v="1"/>
    <s v="NULL"/>
    <x v="1"/>
    <x v="0"/>
    <x v="1"/>
    <n v="12"/>
    <x v="1"/>
    <x v="1"/>
  </r>
  <r>
    <x v="44"/>
    <x v="7"/>
    <s v="D9638001"/>
    <s v="D9638001"/>
    <n v="30155020"/>
    <s v="Recolocado"/>
    <n v="1"/>
    <n v="0"/>
    <n v="0"/>
    <n v="0"/>
    <x v="3"/>
    <x v="1"/>
    <n v="46"/>
    <x v="0"/>
    <x v="3"/>
    <x v="0"/>
    <n v="30629"/>
    <n v="500"/>
    <x v="7"/>
    <n v="968.38"/>
    <x v="7"/>
    <x v="1"/>
    <n v="29139"/>
    <n v="1.7159133806925426E-2"/>
    <x v="7"/>
    <s v="NULL"/>
    <x v="0"/>
    <n v="3207.31"/>
    <x v="5"/>
    <n v="854"/>
    <x v="3"/>
    <n v="213.84"/>
    <x v="0"/>
    <s v="NULL"/>
    <x v="1"/>
    <s v="NULL"/>
    <x v="1"/>
    <x v="0"/>
    <x v="1"/>
    <n v="0"/>
    <x v="1"/>
    <x v="0"/>
  </r>
  <r>
    <x v="44"/>
    <x v="7"/>
    <s v="D9640001"/>
    <s v="D9640001"/>
    <n v="30154447"/>
    <s v="Recolocado"/>
    <n v="0"/>
    <n v="0"/>
    <n v="0"/>
    <n v="0"/>
    <x v="3"/>
    <x v="1"/>
    <n v="59"/>
    <x v="8"/>
    <x v="3"/>
    <x v="1"/>
    <n v="38265"/>
    <n v="1500"/>
    <x v="1"/>
    <n v="1270.94"/>
    <x v="3"/>
    <x v="8"/>
    <n v="37775"/>
    <n v="3.9708802117802783E-2"/>
    <x v="2"/>
    <s v="NULL"/>
    <x v="6"/>
    <n v="1679.49"/>
    <x v="4"/>
    <n v="103"/>
    <x v="6"/>
    <n v="0"/>
    <x v="0"/>
    <n v="1047.52"/>
    <x v="5"/>
    <n v="0.1605"/>
    <x v="6"/>
    <x v="10"/>
    <x v="8"/>
    <n v="0"/>
    <x v="0"/>
    <x v="0"/>
  </r>
  <r>
    <x v="44"/>
    <x v="7"/>
    <s v="Y8690002"/>
    <s v="Y8690002"/>
    <n v="30151040"/>
    <s v="Recolocado"/>
    <n v="1"/>
    <n v="0"/>
    <n v="0"/>
    <n v="0"/>
    <x v="3"/>
    <x v="1"/>
    <n v="35"/>
    <x v="6"/>
    <x v="3"/>
    <x v="0"/>
    <n v="34737"/>
    <n v="1500"/>
    <x v="1"/>
    <n v="1180.83"/>
    <x v="6"/>
    <x v="5"/>
    <n v="34247"/>
    <n v="4.3799456886734603E-2"/>
    <x v="1"/>
    <s v="NULL"/>
    <x v="2"/>
    <n v="676.14"/>
    <x v="3"/>
    <n v="1505"/>
    <x v="3"/>
    <n v="676.14"/>
    <x v="5"/>
    <s v="NULL"/>
    <x v="1"/>
    <s v="NULL"/>
    <x v="1"/>
    <x v="0"/>
    <x v="1"/>
    <n v="12"/>
    <x v="1"/>
    <x v="1"/>
  </r>
  <r>
    <x v="45"/>
    <x v="7"/>
    <s v="C9866002"/>
    <s v="C9866002"/>
    <n v="30152628"/>
    <s v="Recolocado"/>
    <n v="1"/>
    <n v="0"/>
    <n v="0"/>
    <n v="0"/>
    <x v="3"/>
    <x v="1"/>
    <n v="28"/>
    <x v="3"/>
    <x v="5"/>
    <x v="0"/>
    <n v="29272"/>
    <n v="1500"/>
    <x v="1"/>
    <n v="1197.8900000000001"/>
    <x v="6"/>
    <x v="3"/>
    <n v="28782"/>
    <n v="5.2115905774442361E-2"/>
    <x v="3"/>
    <s v="NULL"/>
    <x v="0"/>
    <n v="30531.47"/>
    <x v="0"/>
    <n v="0"/>
    <x v="0"/>
    <n v="0"/>
    <x v="0"/>
    <s v="NULL"/>
    <x v="1"/>
    <s v="NULL"/>
    <x v="1"/>
    <x v="0"/>
    <x v="0"/>
    <n v="0"/>
    <x v="0"/>
    <x v="0"/>
  </r>
  <r>
    <x v="45"/>
    <x v="7"/>
    <s v="C9926002"/>
    <s v="C9926002"/>
    <n v="30156142"/>
    <s v="Recolocado"/>
    <n v="1"/>
    <n v="0"/>
    <n v="0"/>
    <n v="0"/>
    <x v="3"/>
    <x v="1"/>
    <n v="43"/>
    <x v="7"/>
    <x v="3"/>
    <x v="1"/>
    <n v="42801"/>
    <n v="1500"/>
    <x v="1"/>
    <n v="1453.15"/>
    <x v="1"/>
    <x v="7"/>
    <n v="42311"/>
    <n v="3.5451773770414315E-2"/>
    <x v="2"/>
    <s v="NULL"/>
    <x v="0"/>
    <n v="296.27"/>
    <x v="6"/>
    <n v="0"/>
    <x v="0"/>
    <n v="0"/>
    <x v="0"/>
    <n v="300"/>
    <x v="2"/>
    <n v="0.98760000000000003"/>
    <x v="4"/>
    <x v="5"/>
    <x v="8"/>
    <n v="0"/>
    <x v="0"/>
    <x v="0"/>
  </r>
  <r>
    <x v="45"/>
    <x v="7"/>
    <s v="D3252002"/>
    <s v="D3252002"/>
    <n v="30157854"/>
    <s v="Recolocado"/>
    <n v="0"/>
    <n v="0"/>
    <n v="0"/>
    <n v="0"/>
    <x v="3"/>
    <x v="1"/>
    <n v="34"/>
    <x v="6"/>
    <x v="5"/>
    <x v="0"/>
    <n v="39742"/>
    <n v="1100"/>
    <x v="1"/>
    <n v="1219.43"/>
    <x v="3"/>
    <x v="1"/>
    <n v="38852"/>
    <n v="2.8312570781426953E-2"/>
    <x v="6"/>
    <s v="NULL"/>
    <x v="0"/>
    <n v="2514.64"/>
    <x v="2"/>
    <n v="0"/>
    <x v="0"/>
    <n v="0"/>
    <x v="0"/>
    <s v="NULL"/>
    <x v="1"/>
    <s v="NULL"/>
    <x v="1"/>
    <x v="6"/>
    <x v="9"/>
    <n v="0"/>
    <x v="0"/>
    <x v="0"/>
  </r>
  <r>
    <x v="45"/>
    <x v="7"/>
    <s v="D6881002"/>
    <s v="D6881002"/>
    <n v="30156539"/>
    <s v="Recolocado"/>
    <n v="0"/>
    <n v="0"/>
    <n v="0"/>
    <n v="0"/>
    <x v="3"/>
    <x v="1"/>
    <n v="40"/>
    <x v="1"/>
    <x v="3"/>
    <x v="0"/>
    <n v="39342"/>
    <n v="1500"/>
    <x v="1"/>
    <n v="1038.3"/>
    <x v="5"/>
    <x v="1"/>
    <n v="38852"/>
    <n v="3.8608051065582211E-2"/>
    <x v="2"/>
    <s v="NULL"/>
    <x v="0"/>
    <n v="39614.080000000002"/>
    <x v="0"/>
    <n v="0"/>
    <x v="0"/>
    <n v="0"/>
    <x v="0"/>
    <n v="300"/>
    <x v="2"/>
    <n v="0"/>
    <x v="0"/>
    <x v="8"/>
    <x v="10"/>
    <n v="0"/>
    <x v="4"/>
    <x v="0"/>
  </r>
  <r>
    <x v="45"/>
    <x v="7"/>
    <s v="D7352002"/>
    <s v="D7352002"/>
    <n v="30167002"/>
    <s v="Recolocado"/>
    <n v="1"/>
    <n v="0"/>
    <n v="0"/>
    <n v="0"/>
    <x v="3"/>
    <x v="1"/>
    <n v="44"/>
    <x v="7"/>
    <x v="3"/>
    <x v="0"/>
    <n v="39842"/>
    <n v="1000"/>
    <x v="6"/>
    <n v="1223.69"/>
    <x v="3"/>
    <x v="1"/>
    <n v="38852"/>
    <n v="2.573870071038814E-2"/>
    <x v="6"/>
    <s v="NULL"/>
    <x v="2"/>
    <n v="457.6"/>
    <x v="6"/>
    <n v="474"/>
    <x v="3"/>
    <n v="457.6"/>
    <x v="0"/>
    <n v="457.6"/>
    <x v="2"/>
    <n v="1"/>
    <x v="4"/>
    <x v="0"/>
    <x v="1"/>
    <n v="12"/>
    <x v="1"/>
    <x v="1"/>
  </r>
  <r>
    <x v="45"/>
    <x v="7"/>
    <s v="D9670001"/>
    <s v="D9670001"/>
    <n v="30154982"/>
    <s v="Recolocado"/>
    <n v="0"/>
    <n v="0"/>
    <n v="0"/>
    <n v="0"/>
    <x v="3"/>
    <x v="1"/>
    <n v="36"/>
    <x v="1"/>
    <x v="3"/>
    <x v="0"/>
    <n v="30579"/>
    <n v="550"/>
    <x v="6"/>
    <n v="980.2"/>
    <x v="7"/>
    <x v="1"/>
    <n v="29139"/>
    <n v="1.8875047187617969E-2"/>
    <x v="7"/>
    <s v="NULL"/>
    <x v="2"/>
    <n v="764.79"/>
    <x v="3"/>
    <n v="1693"/>
    <x v="3"/>
    <n v="764.79"/>
    <x v="5"/>
    <s v="NULL"/>
    <x v="1"/>
    <s v="NULL"/>
    <x v="1"/>
    <x v="0"/>
    <x v="1"/>
    <n v="12"/>
    <x v="1"/>
    <x v="1"/>
  </r>
  <r>
    <x v="45"/>
    <x v="7"/>
    <s v="D9671001"/>
    <s v="D9671001"/>
    <n v="30149744"/>
    <s v="Recolocado"/>
    <n v="0"/>
    <n v="0"/>
    <n v="0"/>
    <n v="0"/>
    <x v="3"/>
    <x v="1"/>
    <n v="47"/>
    <x v="0"/>
    <x v="3"/>
    <x v="1"/>
    <n v="44313"/>
    <n v="1500"/>
    <x v="1"/>
    <n v="1500.37"/>
    <x v="4"/>
    <x v="2"/>
    <n v="43823"/>
    <n v="3.4228601419346007E-2"/>
    <x v="2"/>
    <s v="NULL"/>
    <x v="2"/>
    <n v="57.5"/>
    <x v="6"/>
    <n v="443"/>
    <x v="3"/>
    <n v="57.5"/>
    <x v="0"/>
    <n v="57.5"/>
    <x v="2"/>
    <n v="1"/>
    <x v="4"/>
    <x v="10"/>
    <x v="1"/>
    <n v="11"/>
    <x v="1"/>
    <x v="9"/>
  </r>
  <r>
    <x v="45"/>
    <x v="7"/>
    <s v="D9686001"/>
    <s v="D9686001"/>
    <n v="30150125"/>
    <s v="Recolocado"/>
    <n v="0"/>
    <n v="0"/>
    <n v="0"/>
    <n v="0"/>
    <x v="3"/>
    <x v="1"/>
    <n v="36"/>
    <x v="1"/>
    <x v="3"/>
    <x v="0"/>
    <n v="34886"/>
    <n v="1099"/>
    <x v="1"/>
    <n v="1013.31"/>
    <x v="5"/>
    <x v="1"/>
    <n v="33995"/>
    <n v="3.2328283571113399E-2"/>
    <x v="2"/>
    <s v="NULL"/>
    <x v="4"/>
    <n v="14582.83"/>
    <x v="0"/>
    <n v="75"/>
    <x v="7"/>
    <n v="0"/>
    <x v="0"/>
    <n v="5000"/>
    <x v="7"/>
    <n v="0.78849999999999998"/>
    <x v="7"/>
    <x v="0"/>
    <x v="7"/>
    <n v="0"/>
    <x v="9"/>
    <x v="0"/>
  </r>
  <r>
    <x v="45"/>
    <x v="7"/>
    <s v="D9687001"/>
    <s v="D9687001"/>
    <n v="30153679"/>
    <s v="Recolocado"/>
    <n v="1"/>
    <n v="0"/>
    <n v="0"/>
    <n v="0"/>
    <x v="3"/>
    <x v="1"/>
    <n v="26"/>
    <x v="3"/>
    <x v="3"/>
    <x v="2"/>
    <n v="39935"/>
    <n v="1650"/>
    <x v="3"/>
    <n v="1332.17"/>
    <x v="2"/>
    <x v="3"/>
    <n v="39595"/>
    <n v="4.167192827377194E-2"/>
    <x v="1"/>
    <s v="NULL"/>
    <x v="2"/>
    <n v="1776.95"/>
    <x v="4"/>
    <n v="1073"/>
    <x v="3"/>
    <n v="1776.95"/>
    <x v="2"/>
    <s v="NULL"/>
    <x v="1"/>
    <s v="NULL"/>
    <x v="1"/>
    <x v="0"/>
    <x v="1"/>
    <n v="12"/>
    <x v="1"/>
    <x v="1"/>
  </r>
  <r>
    <x v="45"/>
    <x v="7"/>
    <s v="D9695001"/>
    <s v="D9695001"/>
    <n v="30154652"/>
    <s v="Recolocado"/>
    <n v="1"/>
    <n v="0"/>
    <n v="0"/>
    <n v="0"/>
    <x v="3"/>
    <x v="1"/>
    <n v="47"/>
    <x v="0"/>
    <x v="5"/>
    <x v="2"/>
    <n v="49422"/>
    <n v="1500"/>
    <x v="1"/>
    <n v="1677.94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D9699001"/>
    <s v="D9699001"/>
    <n v="30154106"/>
    <s v="Recolocado"/>
    <n v="0"/>
    <n v="0"/>
    <n v="0"/>
    <n v="0"/>
    <x v="3"/>
    <x v="1"/>
    <n v="59"/>
    <x v="8"/>
    <x v="3"/>
    <x v="0"/>
    <n v="45942"/>
    <n v="1500"/>
    <x v="1"/>
    <n v="1555.93"/>
    <x v="4"/>
    <x v="3"/>
    <n v="45452"/>
    <n v="3.3001848103493797E-2"/>
    <x v="2"/>
    <s v="NULL"/>
    <x v="0"/>
    <n v="240.7"/>
    <x v="6"/>
    <n v="0"/>
    <x v="0"/>
    <n v="0"/>
    <x v="0"/>
    <n v="300"/>
    <x v="2"/>
    <n v="0.80230000000000001"/>
    <x v="8"/>
    <x v="8"/>
    <x v="10"/>
    <n v="0"/>
    <x v="0"/>
    <x v="0"/>
  </r>
  <r>
    <x v="45"/>
    <x v="7"/>
    <s v="D9720001"/>
    <s v="D9720001"/>
    <n v="30154756"/>
    <s v="Recolocado"/>
    <n v="0"/>
    <n v="0"/>
    <n v="0"/>
    <n v="0"/>
    <x v="3"/>
    <x v="1"/>
    <n v="54"/>
    <x v="5"/>
    <x v="3"/>
    <x v="1"/>
    <n v="34985"/>
    <n v="1000"/>
    <x v="6"/>
    <n v="1070.6600000000001"/>
    <x v="5"/>
    <x v="1"/>
    <n v="33995"/>
    <n v="2.9416090601559051E-2"/>
    <x v="6"/>
    <s v="NULL"/>
    <x v="2"/>
    <n v="3.44"/>
    <x v="6"/>
    <n v="3092"/>
    <x v="3"/>
    <n v="3.44"/>
    <x v="0"/>
    <s v="NULL"/>
    <x v="1"/>
    <s v="NULL"/>
    <x v="1"/>
    <x v="0"/>
    <x v="1"/>
    <n v="12"/>
    <x v="1"/>
    <x v="1"/>
  </r>
  <r>
    <x v="45"/>
    <x v="7"/>
    <s v="D9723001"/>
    <s v="D9723001"/>
    <n v="30154910"/>
    <s v="Recolocado"/>
    <n v="1"/>
    <n v="0"/>
    <n v="0"/>
    <n v="0"/>
    <x v="3"/>
    <x v="1"/>
    <n v="23"/>
    <x v="4"/>
    <x v="3"/>
    <x v="0"/>
    <n v="40231"/>
    <n v="1500"/>
    <x v="1"/>
    <n v="1336.24"/>
    <x v="2"/>
    <x v="6"/>
    <n v="39741"/>
    <n v="3.774439495734883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D9724001"/>
    <s v="D9724001"/>
    <n v="30156412"/>
    <s v="Recolocado"/>
    <n v="1"/>
    <n v="0"/>
    <n v="0"/>
    <n v="0"/>
    <x v="3"/>
    <x v="1"/>
    <n v="35"/>
    <x v="6"/>
    <x v="3"/>
    <x v="0"/>
    <n v="45792"/>
    <n v="1650"/>
    <x v="3"/>
    <n v="1523.77"/>
    <x v="4"/>
    <x v="3"/>
    <n v="45452"/>
    <n v="3.6302032913843173E-2"/>
    <x v="2"/>
    <s v="NULL"/>
    <x v="2"/>
    <n v="1246.3800000000001"/>
    <x v="4"/>
    <n v="1596"/>
    <x v="3"/>
    <n v="1246.3800000000001"/>
    <x v="2"/>
    <s v="NULL"/>
    <x v="1"/>
    <s v="NULL"/>
    <x v="1"/>
    <x v="0"/>
    <x v="1"/>
    <n v="12"/>
    <x v="1"/>
    <x v="1"/>
  </r>
  <r>
    <x v="45"/>
    <x v="7"/>
    <s v="D9732001"/>
    <s v="D9732001"/>
    <n v="30156310"/>
    <s v="Recolocado"/>
    <n v="1"/>
    <n v="0"/>
    <n v="0"/>
    <n v="0"/>
    <x v="3"/>
    <x v="1"/>
    <n v="25"/>
    <x v="4"/>
    <x v="5"/>
    <x v="2"/>
    <n v="38184"/>
    <n v="1650"/>
    <x v="3"/>
    <n v="1407.65"/>
    <x v="1"/>
    <x v="2"/>
    <n v="37844"/>
    <n v="4.3600042278828875E-2"/>
    <x v="1"/>
    <s v="NULL"/>
    <x v="2"/>
    <n v="1225.52"/>
    <x v="4"/>
    <n v="1060"/>
    <x v="3"/>
    <n v="1225.52"/>
    <x v="2"/>
    <s v="NULL"/>
    <x v="1"/>
    <s v="NULL"/>
    <x v="1"/>
    <x v="0"/>
    <x v="1"/>
    <n v="12"/>
    <x v="1"/>
    <x v="1"/>
  </r>
  <r>
    <x v="45"/>
    <x v="7"/>
    <s v="D9735001"/>
    <s v="D9735001"/>
    <n v="30157666"/>
    <s v="Recolocado"/>
    <n v="1"/>
    <n v="0"/>
    <n v="0"/>
    <n v="0"/>
    <x v="3"/>
    <x v="1"/>
    <n v="25"/>
    <x v="4"/>
    <x v="3"/>
    <x v="0"/>
    <n v="45642"/>
    <n v="1800"/>
    <x v="3"/>
    <n v="1553.46"/>
    <x v="4"/>
    <x v="3"/>
    <n v="45452"/>
    <n v="3.9602217724192555E-2"/>
    <x v="2"/>
    <s v="NULL"/>
    <x v="0"/>
    <n v="975.9"/>
    <x v="3"/>
    <n v="0"/>
    <x v="0"/>
    <n v="0"/>
    <x v="0"/>
    <s v="NULL"/>
    <x v="1"/>
    <s v="NULL"/>
    <x v="1"/>
    <x v="4"/>
    <x v="5"/>
    <n v="0"/>
    <x v="0"/>
    <x v="0"/>
  </r>
  <r>
    <x v="45"/>
    <x v="7"/>
    <s v="D9748001"/>
    <s v="D9748001"/>
    <n v="30158194"/>
    <s v="Recolocado"/>
    <n v="0"/>
    <n v="0"/>
    <n v="0"/>
    <n v="0"/>
    <x v="3"/>
    <x v="1"/>
    <n v="29"/>
    <x v="3"/>
    <x v="3"/>
    <x v="0"/>
    <n v="37253"/>
    <n v="1500"/>
    <x v="1"/>
    <n v="1350.2"/>
    <x v="2"/>
    <x v="2"/>
    <n v="36763"/>
    <n v="4.0801893207844844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D9780001"/>
    <s v="D9780001"/>
    <n v="30156893"/>
    <s v="Recolocado"/>
    <n v="1"/>
    <n v="0"/>
    <n v="0"/>
    <n v="0"/>
    <x v="3"/>
    <x v="1"/>
    <n v="29"/>
    <x v="3"/>
    <x v="3"/>
    <x v="0"/>
    <n v="49574"/>
    <n v="1500"/>
    <x v="1"/>
    <n v="1678.94"/>
    <x v="4"/>
    <x v="2"/>
    <n v="49084"/>
    <n v="3.0559856572406487E-2"/>
    <x v="2"/>
    <s v="NULL"/>
    <x v="0"/>
    <n v="90.6"/>
    <x v="6"/>
    <n v="177"/>
    <x v="3"/>
    <n v="0"/>
    <x v="0"/>
    <n v="400"/>
    <x v="2"/>
    <n v="0"/>
    <x v="0"/>
    <x v="7"/>
    <x v="6"/>
    <n v="0"/>
    <x v="2"/>
    <x v="0"/>
  </r>
  <r>
    <x v="45"/>
    <x v="7"/>
    <s v="D9781001"/>
    <s v="D9781001"/>
    <n v="30154276"/>
    <s v="Recolocado"/>
    <n v="0"/>
    <n v="0"/>
    <n v="0"/>
    <n v="0"/>
    <x v="3"/>
    <x v="1"/>
    <n v="54"/>
    <x v="5"/>
    <x v="3"/>
    <x v="3"/>
    <n v="39843"/>
    <n v="999"/>
    <x v="6"/>
    <n v="1218.1600000000001"/>
    <x v="3"/>
    <x v="1"/>
    <n v="38852"/>
    <n v="2.5712962009677751E-2"/>
    <x v="6"/>
    <s v="NULL"/>
    <x v="2"/>
    <n v="421.94"/>
    <x v="6"/>
    <n v="919"/>
    <x v="3"/>
    <n v="421.94"/>
    <x v="0"/>
    <s v="NULL"/>
    <x v="1"/>
    <s v="NULL"/>
    <x v="1"/>
    <x v="0"/>
    <x v="1"/>
    <n v="12"/>
    <x v="1"/>
    <x v="1"/>
  </r>
  <r>
    <x v="45"/>
    <x v="7"/>
    <s v="D9782001"/>
    <s v="D9782001"/>
    <n v="30158251"/>
    <s v="Recolocado"/>
    <n v="1"/>
    <n v="0"/>
    <n v="0"/>
    <n v="0"/>
    <x v="3"/>
    <x v="1"/>
    <n v="43"/>
    <x v="7"/>
    <x v="3"/>
    <x v="2"/>
    <n v="45942"/>
    <n v="1500"/>
    <x v="1"/>
    <n v="1554"/>
    <x v="4"/>
    <x v="3"/>
    <n v="45452"/>
    <n v="3.300184810349379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D9783001"/>
    <s v="D9783001"/>
    <n v="30157071"/>
    <s v="Recolocado"/>
    <n v="0"/>
    <n v="0"/>
    <n v="0"/>
    <n v="0"/>
    <x v="3"/>
    <x v="1"/>
    <n v="36"/>
    <x v="1"/>
    <x v="3"/>
    <x v="2"/>
    <n v="39843"/>
    <n v="999"/>
    <x v="6"/>
    <n v="1218.1600000000001"/>
    <x v="3"/>
    <x v="1"/>
    <n v="38852"/>
    <n v="2.5712962009677751E-2"/>
    <x v="6"/>
    <s v="NULL"/>
    <x v="0"/>
    <n v="297.86"/>
    <x v="6"/>
    <n v="0"/>
    <x v="0"/>
    <n v="0"/>
    <x v="0"/>
    <n v="300"/>
    <x v="2"/>
    <n v="0.9929"/>
    <x v="4"/>
    <x v="5"/>
    <x v="8"/>
    <n v="0"/>
    <x v="0"/>
    <x v="0"/>
  </r>
  <r>
    <x v="45"/>
    <x v="7"/>
    <s v="D9784001"/>
    <s v="D9784001"/>
    <n v="30156507"/>
    <s v="Recolocado"/>
    <n v="0"/>
    <n v="0"/>
    <n v="0"/>
    <n v="0"/>
    <x v="3"/>
    <x v="1"/>
    <n v="41"/>
    <x v="7"/>
    <x v="3"/>
    <x v="1"/>
    <n v="30630"/>
    <n v="499"/>
    <x v="7"/>
    <n v="1014.97"/>
    <x v="5"/>
    <x v="1"/>
    <n v="29139"/>
    <n v="1.712481553931157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D9785001"/>
    <s v="D9785001"/>
    <n v="30155176"/>
    <s v="Recolocado"/>
    <n v="0"/>
    <n v="0"/>
    <n v="0"/>
    <n v="0"/>
    <x v="3"/>
    <x v="1"/>
    <n v="22"/>
    <x v="4"/>
    <x v="3"/>
    <x v="2"/>
    <n v="49272"/>
    <n v="1650"/>
    <x v="3"/>
    <n v="1667.67"/>
    <x v="4"/>
    <x v="4"/>
    <n v="48932"/>
    <n v="3.3720264857353063E-2"/>
    <x v="2"/>
    <s v="NULL"/>
    <x v="2"/>
    <n v="2675.24"/>
    <x v="2"/>
    <n v="136"/>
    <x v="3"/>
    <n v="2005.24"/>
    <x v="6"/>
    <n v="3000"/>
    <x v="0"/>
    <n v="0.95189999999999997"/>
    <x v="4"/>
    <x v="10"/>
    <x v="2"/>
    <n v="4"/>
    <x v="7"/>
    <x v="9"/>
  </r>
  <r>
    <x v="45"/>
    <x v="7"/>
    <s v="D9786001"/>
    <s v="D9786001"/>
    <n v="30156394"/>
    <s v="Recolocado"/>
    <n v="0"/>
    <n v="0"/>
    <n v="0"/>
    <n v="0"/>
    <x v="3"/>
    <x v="1"/>
    <n v="29"/>
    <x v="3"/>
    <x v="3"/>
    <x v="2"/>
    <n v="34986"/>
    <n v="999"/>
    <x v="6"/>
    <n v="1072.25"/>
    <x v="5"/>
    <x v="1"/>
    <n v="33995"/>
    <n v="2.9386674510957493E-2"/>
    <x v="6"/>
    <s v="NULL"/>
    <x v="0"/>
    <n v="5015.13"/>
    <x v="0"/>
    <n v="0"/>
    <x v="0"/>
    <n v="0"/>
    <x v="0"/>
    <s v="NULL"/>
    <x v="1"/>
    <s v="NULL"/>
    <x v="1"/>
    <x v="4"/>
    <x v="5"/>
    <n v="0"/>
    <x v="0"/>
    <x v="0"/>
  </r>
  <r>
    <x v="45"/>
    <x v="7"/>
    <s v="D9791001"/>
    <s v="D9791001"/>
    <n v="30156628"/>
    <s v="Recolocado"/>
    <n v="0"/>
    <n v="0"/>
    <n v="0"/>
    <n v="0"/>
    <x v="3"/>
    <x v="1"/>
    <n v="47"/>
    <x v="0"/>
    <x v="5"/>
    <x v="1"/>
    <n v="39842"/>
    <n v="1000"/>
    <x v="6"/>
    <n v="1218.1300000000001"/>
    <x v="3"/>
    <x v="1"/>
    <n v="38852"/>
    <n v="2.573870071038814E-2"/>
    <x v="6"/>
    <s v="NULL"/>
    <x v="0"/>
    <n v="24315.34"/>
    <x v="0"/>
    <n v="1"/>
    <x v="2"/>
    <n v="0"/>
    <x v="0"/>
    <n v="6700"/>
    <x v="4"/>
    <n v="0.99609999999999999"/>
    <x v="4"/>
    <x v="0"/>
    <x v="0"/>
    <n v="0"/>
    <x v="0"/>
    <x v="0"/>
  </r>
  <r>
    <x v="45"/>
    <x v="7"/>
    <s v="D9792001"/>
    <s v="D9792001"/>
    <n v="30160161"/>
    <s v="Recolocado"/>
    <n v="0"/>
    <n v="0"/>
    <n v="0"/>
    <n v="0"/>
    <x v="3"/>
    <x v="1"/>
    <n v="37"/>
    <x v="1"/>
    <x v="3"/>
    <x v="0"/>
    <n v="40085"/>
    <n v="1500"/>
    <x v="1"/>
    <n v="1358.41"/>
    <x v="2"/>
    <x v="3"/>
    <n v="39595"/>
    <n v="3.7883571157974492E-2"/>
    <x v="2"/>
    <s v="NULL"/>
    <x v="0"/>
    <n v="8823.84"/>
    <x v="0"/>
    <n v="12"/>
    <x v="4"/>
    <n v="0"/>
    <x v="0"/>
    <s v="NULL"/>
    <x v="1"/>
    <s v="NULL"/>
    <x v="1"/>
    <x v="0"/>
    <x v="12"/>
    <n v="0"/>
    <x v="0"/>
    <x v="0"/>
  </r>
  <r>
    <x v="45"/>
    <x v="7"/>
    <s v="D9793001"/>
    <s v="D9793001"/>
    <n v="30155735"/>
    <s v="Recolocado"/>
    <n v="0"/>
    <n v="0"/>
    <n v="0"/>
    <n v="0"/>
    <x v="3"/>
    <x v="1"/>
    <n v="51"/>
    <x v="5"/>
    <x v="3"/>
    <x v="2"/>
    <n v="41743"/>
    <n v="1500"/>
    <x v="1"/>
    <n v="1411.97"/>
    <x v="1"/>
    <x v="6"/>
    <n v="41253"/>
    <n v="3.6360991927859791E-2"/>
    <x v="2"/>
    <s v="NULL"/>
    <x v="0"/>
    <n v="8203.48"/>
    <x v="0"/>
    <n v="0"/>
    <x v="0"/>
    <n v="0"/>
    <x v="0"/>
    <n v="21691.21"/>
    <x v="4"/>
    <n v="0.5827"/>
    <x v="2"/>
    <x v="0"/>
    <x v="0"/>
    <n v="0"/>
    <x v="0"/>
    <x v="0"/>
  </r>
  <r>
    <x v="45"/>
    <x v="7"/>
    <s v="D9794001"/>
    <s v="D9794001"/>
    <n v="30159014"/>
    <s v="Recolocado"/>
    <n v="1"/>
    <n v="0"/>
    <n v="0"/>
    <n v="0"/>
    <x v="3"/>
    <x v="1"/>
    <n v="41"/>
    <x v="7"/>
    <x v="3"/>
    <x v="1"/>
    <n v="49962"/>
    <n v="2400"/>
    <x v="4"/>
    <n v="1689.98"/>
    <x v="4"/>
    <x v="2"/>
    <n v="50372"/>
    <n v="4.7645517350909238E-2"/>
    <x v="1"/>
    <s v="NULL"/>
    <x v="2"/>
    <n v="2733.94"/>
    <x v="2"/>
    <n v="1564"/>
    <x v="3"/>
    <n v="2733.94"/>
    <x v="6"/>
    <s v="NULL"/>
    <x v="1"/>
    <s v="NULL"/>
    <x v="1"/>
    <x v="0"/>
    <x v="1"/>
    <n v="12"/>
    <x v="1"/>
    <x v="1"/>
  </r>
  <r>
    <x v="45"/>
    <x v="7"/>
    <s v="D9797001"/>
    <s v="D9797001"/>
    <n v="30158176"/>
    <s v="Recolocado"/>
    <n v="0"/>
    <n v="0"/>
    <n v="0"/>
    <n v="1"/>
    <x v="0"/>
    <x v="1"/>
    <n v="44"/>
    <x v="7"/>
    <x v="0"/>
    <x v="2"/>
    <n v="44188"/>
    <n v="0"/>
    <x v="2"/>
    <n v="1748.34"/>
    <x v="4"/>
    <x v="0"/>
    <n v="44188"/>
    <n v="0"/>
    <x v="4"/>
    <s v="NULL"/>
    <x v="2"/>
    <n v="1665.41"/>
    <x v="4"/>
    <n v="1981"/>
    <x v="3"/>
    <n v="1665.41"/>
    <x v="2"/>
    <s v="NULL"/>
    <x v="1"/>
    <s v="NULL"/>
    <x v="1"/>
    <x v="0"/>
    <x v="1"/>
    <n v="12"/>
    <x v="1"/>
    <x v="1"/>
  </r>
  <r>
    <x v="45"/>
    <x v="7"/>
    <s v="D9798001"/>
    <s v="D9798001"/>
    <n v="30154801"/>
    <s v="Recolocado"/>
    <n v="1"/>
    <n v="0"/>
    <n v="0"/>
    <n v="0"/>
    <x v="3"/>
    <x v="1"/>
    <n v="35"/>
    <x v="6"/>
    <x v="3"/>
    <x v="0"/>
    <n v="49272"/>
    <n v="1650"/>
    <x v="3"/>
    <n v="1668.71"/>
    <x v="4"/>
    <x v="4"/>
    <n v="48932"/>
    <n v="3.3720264857353063E-2"/>
    <x v="2"/>
    <s v="NULL"/>
    <x v="2"/>
    <n v="1001.65"/>
    <x v="4"/>
    <n v="1254"/>
    <x v="3"/>
    <n v="1001.65"/>
    <x v="2"/>
    <s v="NULL"/>
    <x v="1"/>
    <s v="NULL"/>
    <x v="1"/>
    <x v="0"/>
    <x v="1"/>
    <n v="12"/>
    <x v="1"/>
    <x v="1"/>
  </r>
  <r>
    <x v="45"/>
    <x v="7"/>
    <s v="D9799001"/>
    <s v="D9799001"/>
    <n v="30154855"/>
    <s v="Recolocado"/>
    <n v="0"/>
    <n v="0"/>
    <n v="0"/>
    <n v="0"/>
    <x v="3"/>
    <x v="1"/>
    <n v="27"/>
    <x v="3"/>
    <x v="3"/>
    <x v="2"/>
    <n v="39842"/>
    <n v="1000"/>
    <x v="6"/>
    <n v="1218.1300000000001"/>
    <x v="3"/>
    <x v="1"/>
    <n v="38852"/>
    <n v="2.57387007103881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D9816001"/>
    <s v="D9816001"/>
    <n v="30153307"/>
    <s v="Recolocado"/>
    <n v="0"/>
    <n v="0"/>
    <n v="0"/>
    <n v="0"/>
    <x v="3"/>
    <x v="1"/>
    <n v="38"/>
    <x v="1"/>
    <x v="3"/>
    <x v="2"/>
    <n v="34886"/>
    <n v="1099"/>
    <x v="1"/>
    <n v="1051.55"/>
    <x v="5"/>
    <x v="1"/>
    <n v="33995"/>
    <n v="3.2328283571113399E-2"/>
    <x v="2"/>
    <s v="NULL"/>
    <x v="2"/>
    <n v="1587.11"/>
    <x v="4"/>
    <n v="2569"/>
    <x v="3"/>
    <n v="1587.11"/>
    <x v="2"/>
    <s v="NULL"/>
    <x v="1"/>
    <s v="NULL"/>
    <x v="1"/>
    <x v="0"/>
    <x v="1"/>
    <n v="12"/>
    <x v="1"/>
    <x v="1"/>
  </r>
  <r>
    <x v="45"/>
    <x v="7"/>
    <s v="D9825001"/>
    <s v="D9825001"/>
    <n v="30158432"/>
    <s v="Recolocado"/>
    <n v="1"/>
    <n v="0"/>
    <n v="0"/>
    <n v="0"/>
    <x v="3"/>
    <x v="1"/>
    <n v="30"/>
    <x v="3"/>
    <x v="3"/>
    <x v="0"/>
    <n v="49272"/>
    <n v="1650"/>
    <x v="3"/>
    <n v="1669.74"/>
    <x v="4"/>
    <x v="4"/>
    <n v="48932"/>
    <n v="3.3720264857353063E-2"/>
    <x v="2"/>
    <s v="NULL"/>
    <x v="2"/>
    <n v="947.13"/>
    <x v="3"/>
    <n v="1581"/>
    <x v="3"/>
    <n v="947.13"/>
    <x v="5"/>
    <s v="NULL"/>
    <x v="1"/>
    <s v="NULL"/>
    <x v="1"/>
    <x v="0"/>
    <x v="1"/>
    <n v="12"/>
    <x v="1"/>
    <x v="1"/>
  </r>
  <r>
    <x v="45"/>
    <x v="7"/>
    <s v="D9827001"/>
    <s v="D9827001"/>
    <n v="30159482"/>
    <s v="Recolocado"/>
    <n v="0"/>
    <n v="0"/>
    <n v="0"/>
    <n v="0"/>
    <x v="3"/>
    <x v="1"/>
    <n v="30"/>
    <x v="3"/>
    <x v="3"/>
    <x v="0"/>
    <n v="34885"/>
    <n v="1100"/>
    <x v="1"/>
    <n v="1068.1199999999999"/>
    <x v="5"/>
    <x v="1"/>
    <n v="33995"/>
    <n v="3.235769966171495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D9853001"/>
    <s v="D9853001"/>
    <n v="30160583"/>
    <s v="Recolocado"/>
    <n v="0"/>
    <n v="0"/>
    <n v="0"/>
    <n v="0"/>
    <x v="3"/>
    <x v="1"/>
    <n v="53"/>
    <x v="5"/>
    <x v="3"/>
    <x v="0"/>
    <n v="42322"/>
    <n v="1500"/>
    <x v="1"/>
    <n v="1404.82"/>
    <x v="1"/>
    <x v="7"/>
    <n v="41832"/>
    <n v="3.585771658060815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D9854001"/>
    <s v="D9854001"/>
    <n v="30158423"/>
    <s v="Recolocado"/>
    <n v="0"/>
    <n v="0"/>
    <n v="0"/>
    <n v="0"/>
    <x v="3"/>
    <x v="1"/>
    <n v="21"/>
    <x v="4"/>
    <x v="3"/>
    <x v="2"/>
    <n v="49422"/>
    <n v="1500"/>
    <x v="1"/>
    <n v="1642.53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D9863001"/>
    <s v="D9863001"/>
    <n v="30159896"/>
    <s v="Recolocado"/>
    <n v="0"/>
    <n v="0"/>
    <n v="0"/>
    <n v="0"/>
    <x v="3"/>
    <x v="1"/>
    <n v="56"/>
    <x v="8"/>
    <x v="3"/>
    <x v="0"/>
    <n v="30630"/>
    <n v="499"/>
    <x v="7"/>
    <n v="1015.95"/>
    <x v="5"/>
    <x v="1"/>
    <n v="29139"/>
    <n v="1.712481553931157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D9889001"/>
    <s v="D9889001"/>
    <n v="30161075"/>
    <s v="Recolocado"/>
    <n v="0"/>
    <n v="0"/>
    <n v="0"/>
    <n v="0"/>
    <x v="3"/>
    <x v="1"/>
    <n v="28"/>
    <x v="3"/>
    <x v="3"/>
    <x v="2"/>
    <n v="34587"/>
    <n v="1650"/>
    <x v="3"/>
    <n v="1171.3699999999999"/>
    <x v="6"/>
    <x v="5"/>
    <n v="34247"/>
    <n v="4.8179402575408065E-2"/>
    <x v="1"/>
    <s v="NULL"/>
    <x v="2"/>
    <n v="694.44"/>
    <x v="3"/>
    <n v="1324"/>
    <x v="3"/>
    <n v="694.44"/>
    <x v="5"/>
    <s v="NULL"/>
    <x v="1"/>
    <s v="NULL"/>
    <x v="1"/>
    <x v="0"/>
    <x v="1"/>
    <n v="12"/>
    <x v="1"/>
    <x v="1"/>
  </r>
  <r>
    <x v="45"/>
    <x v="7"/>
    <s v="D9890001"/>
    <s v="D9890001"/>
    <n v="30161684"/>
    <s v="Recolocado"/>
    <n v="0"/>
    <n v="0"/>
    <n v="0"/>
    <n v="0"/>
    <x v="3"/>
    <x v="1"/>
    <n v="32"/>
    <x v="6"/>
    <x v="3"/>
    <x v="2"/>
    <n v="40085"/>
    <n v="1500"/>
    <x v="1"/>
    <n v="1355.89"/>
    <x v="2"/>
    <x v="3"/>
    <n v="39595"/>
    <n v="3.7883571157974492E-2"/>
    <x v="2"/>
    <s v="NULL"/>
    <x v="0"/>
    <n v="6313.59"/>
    <x v="0"/>
    <n v="0"/>
    <x v="0"/>
    <n v="0"/>
    <x v="0"/>
    <n v="1200"/>
    <x v="5"/>
    <n v="0.39439999999999997"/>
    <x v="11"/>
    <x v="0"/>
    <x v="0"/>
    <n v="0"/>
    <x v="0"/>
    <x v="0"/>
  </r>
  <r>
    <x v="45"/>
    <x v="7"/>
    <s v="D9925001"/>
    <s v="D9925001"/>
    <n v="30161178"/>
    <s v="Recolocado"/>
    <n v="0"/>
    <n v="0"/>
    <n v="0"/>
    <n v="0"/>
    <x v="3"/>
    <x v="1"/>
    <n v="36"/>
    <x v="1"/>
    <x v="3"/>
    <x v="0"/>
    <n v="43684"/>
    <n v="1650"/>
    <x v="3"/>
    <n v="1477.63"/>
    <x v="1"/>
    <x v="2"/>
    <n v="43344"/>
    <n v="3.806755260243632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D9926001"/>
    <s v="D9926001"/>
    <n v="30159910"/>
    <s v="Recolocado"/>
    <n v="1"/>
    <n v="0"/>
    <n v="0"/>
    <n v="0"/>
    <x v="3"/>
    <x v="1"/>
    <n v="39"/>
    <x v="1"/>
    <x v="3"/>
    <x v="2"/>
    <n v="34886"/>
    <n v="1099"/>
    <x v="1"/>
    <n v="1067.1199999999999"/>
    <x v="5"/>
    <x v="1"/>
    <n v="33995"/>
    <n v="3.232828357111339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D9957001"/>
    <s v="D9957001"/>
    <n v="30155504"/>
    <s v="Recolocado"/>
    <n v="1"/>
    <n v="0"/>
    <n v="0"/>
    <n v="0"/>
    <x v="3"/>
    <x v="1"/>
    <n v="23"/>
    <x v="4"/>
    <x v="3"/>
    <x v="2"/>
    <n v="34986"/>
    <n v="999"/>
    <x v="6"/>
    <n v="1070.18"/>
    <x v="5"/>
    <x v="1"/>
    <n v="33995"/>
    <n v="2.938667451095749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D9958001"/>
    <s v="D9958001"/>
    <n v="30159746"/>
    <s v="Recolocado"/>
    <n v="0"/>
    <n v="0"/>
    <n v="0"/>
    <n v="0"/>
    <x v="3"/>
    <x v="1"/>
    <n v="39"/>
    <x v="1"/>
    <x v="3"/>
    <x v="0"/>
    <n v="30630"/>
    <n v="499"/>
    <x v="7"/>
    <n v="1030.98"/>
    <x v="5"/>
    <x v="1"/>
    <n v="29139"/>
    <n v="1.7124815539311576E-2"/>
    <x v="7"/>
    <s v="NULL"/>
    <x v="0"/>
    <n v="6031.31"/>
    <x v="0"/>
    <n v="11"/>
    <x v="4"/>
    <n v="0"/>
    <x v="0"/>
    <n v="5384.82"/>
    <x v="4"/>
    <n v="0.88690000000000002"/>
    <x v="8"/>
    <x v="0"/>
    <x v="12"/>
    <n v="0"/>
    <x v="0"/>
    <x v="0"/>
  </r>
  <r>
    <x v="45"/>
    <x v="7"/>
    <s v="D9960001"/>
    <s v="D9960001"/>
    <n v="30157289"/>
    <s v="Recolocado"/>
    <n v="0"/>
    <n v="0"/>
    <n v="0"/>
    <n v="0"/>
    <x v="3"/>
    <x v="1"/>
    <n v="28"/>
    <x v="3"/>
    <x v="3"/>
    <x v="2"/>
    <n v="49272"/>
    <n v="1650"/>
    <x v="3"/>
    <n v="1670.78"/>
    <x v="4"/>
    <x v="4"/>
    <n v="48932"/>
    <n v="3.3720264857353063E-2"/>
    <x v="2"/>
    <s v="NULL"/>
    <x v="2"/>
    <n v="2621.2399999999998"/>
    <x v="2"/>
    <n v="1974"/>
    <x v="3"/>
    <n v="2621.2399999999998"/>
    <x v="6"/>
    <s v="NULL"/>
    <x v="1"/>
    <s v="NULL"/>
    <x v="1"/>
    <x v="0"/>
    <x v="1"/>
    <n v="12"/>
    <x v="1"/>
    <x v="1"/>
  </r>
  <r>
    <x v="45"/>
    <x v="7"/>
    <s v="D9961001"/>
    <s v="D9961001"/>
    <n v="30159735"/>
    <s v="Recolocado"/>
    <n v="1"/>
    <n v="0"/>
    <n v="0"/>
    <n v="0"/>
    <x v="3"/>
    <x v="1"/>
    <n v="29"/>
    <x v="3"/>
    <x v="3"/>
    <x v="1"/>
    <n v="42045"/>
    <n v="1500"/>
    <x v="1"/>
    <n v="1397.35"/>
    <x v="2"/>
    <x v="4"/>
    <n v="41555"/>
    <n v="3.6096739261220069E-2"/>
    <x v="2"/>
    <s v="NULL"/>
    <x v="0"/>
    <n v="7407.17"/>
    <x v="0"/>
    <n v="0"/>
    <x v="0"/>
    <n v="0"/>
    <x v="0"/>
    <n v="1000"/>
    <x v="3"/>
    <n v="1"/>
    <x v="4"/>
    <x v="0"/>
    <x v="0"/>
    <n v="0"/>
    <x v="0"/>
    <x v="0"/>
  </r>
  <r>
    <x v="45"/>
    <x v="7"/>
    <s v="D9962001"/>
    <s v="D9962001"/>
    <n v="30152546"/>
    <s v="Recolocado"/>
    <n v="1"/>
    <n v="0"/>
    <n v="0"/>
    <n v="0"/>
    <x v="3"/>
    <x v="1"/>
    <n v="49"/>
    <x v="0"/>
    <x v="3"/>
    <x v="0"/>
    <n v="43662"/>
    <n v="1500"/>
    <x v="1"/>
    <n v="1451.1"/>
    <x v="1"/>
    <x v="7"/>
    <n v="43172"/>
    <n v="3.4744741962383023E-2"/>
    <x v="2"/>
    <s v="NULL"/>
    <x v="2"/>
    <n v="23631.57"/>
    <x v="0"/>
    <n v="1191"/>
    <x v="3"/>
    <n v="720.32"/>
    <x v="5"/>
    <s v="NULL"/>
    <x v="1"/>
    <s v="NULL"/>
    <x v="1"/>
    <x v="0"/>
    <x v="1"/>
    <n v="8"/>
    <x v="1"/>
    <x v="1"/>
  </r>
  <r>
    <x v="45"/>
    <x v="7"/>
    <s v="D9978001"/>
    <s v="D9978001"/>
    <n v="30165055"/>
    <s v="Recolocado"/>
    <n v="0"/>
    <n v="0"/>
    <n v="0"/>
    <n v="0"/>
    <x v="3"/>
    <x v="1"/>
    <n v="48"/>
    <x v="0"/>
    <x v="3"/>
    <x v="0"/>
    <n v="39192"/>
    <n v="1650"/>
    <x v="3"/>
    <n v="1198.25"/>
    <x v="6"/>
    <x v="1"/>
    <n v="38852"/>
    <n v="4.2468856172140433E-2"/>
    <x v="1"/>
    <s v="NULL"/>
    <x v="2"/>
    <n v="1200.19"/>
    <x v="4"/>
    <n v="1565"/>
    <x v="3"/>
    <n v="1200.19"/>
    <x v="2"/>
    <s v="NULL"/>
    <x v="1"/>
    <s v="NULL"/>
    <x v="1"/>
    <x v="0"/>
    <x v="1"/>
    <n v="12"/>
    <x v="1"/>
    <x v="1"/>
  </r>
  <r>
    <x v="45"/>
    <x v="7"/>
    <s v="E0001001"/>
    <s v="E0001001"/>
    <n v="30159004"/>
    <s v="Recolocado"/>
    <n v="0"/>
    <n v="0"/>
    <n v="0"/>
    <n v="0"/>
    <x v="3"/>
    <x v="1"/>
    <n v="28"/>
    <x v="3"/>
    <x v="3"/>
    <x v="0"/>
    <n v="34986"/>
    <n v="999"/>
    <x v="6"/>
    <n v="1070.18"/>
    <x v="5"/>
    <x v="1"/>
    <n v="33995"/>
    <n v="2.938667451095749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E0002001"/>
    <s v="E0002001"/>
    <n v="30161578"/>
    <s v="Recolocado"/>
    <n v="1"/>
    <n v="0"/>
    <n v="0"/>
    <n v="0"/>
    <x v="3"/>
    <x v="1"/>
    <n v="32"/>
    <x v="6"/>
    <x v="3"/>
    <x v="0"/>
    <n v="34785"/>
    <n v="1200"/>
    <x v="1"/>
    <n v="1065.57"/>
    <x v="5"/>
    <x v="1"/>
    <n v="33995"/>
    <n v="3.5299308721870863E-2"/>
    <x v="2"/>
    <s v="NULL"/>
    <x v="2"/>
    <n v="1290.32"/>
    <x v="4"/>
    <n v="2193"/>
    <x v="3"/>
    <n v="1290.32"/>
    <x v="2"/>
    <s v="NULL"/>
    <x v="1"/>
    <s v="NULL"/>
    <x v="1"/>
    <x v="0"/>
    <x v="1"/>
    <n v="12"/>
    <x v="1"/>
    <x v="1"/>
  </r>
  <r>
    <x v="45"/>
    <x v="7"/>
    <s v="E0003001"/>
    <s v="E0003001"/>
    <n v="30158207"/>
    <s v="Recolocado"/>
    <n v="0"/>
    <n v="0"/>
    <n v="0"/>
    <n v="0"/>
    <x v="3"/>
    <x v="1"/>
    <n v="25"/>
    <x v="4"/>
    <x v="3"/>
    <x v="2"/>
    <n v="39842"/>
    <n v="1000"/>
    <x v="6"/>
    <n v="1219.8900000000001"/>
    <x v="3"/>
    <x v="1"/>
    <n v="38852"/>
    <n v="2.57387007103881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E0004001"/>
    <s v="E0004001"/>
    <n v="30159652"/>
    <s v="Recolocado"/>
    <n v="0"/>
    <n v="0"/>
    <n v="0"/>
    <n v="0"/>
    <x v="3"/>
    <x v="1"/>
    <n v="53"/>
    <x v="5"/>
    <x v="3"/>
    <x v="2"/>
    <n v="49422"/>
    <n v="1500"/>
    <x v="1"/>
    <n v="1679.41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E0026001"/>
    <s v="E0026001"/>
    <n v="30157086"/>
    <s v="Recolocado"/>
    <n v="0"/>
    <n v="0"/>
    <n v="0"/>
    <n v="0"/>
    <x v="3"/>
    <x v="1"/>
    <n v="30"/>
    <x v="3"/>
    <x v="3"/>
    <x v="0"/>
    <n v="34885"/>
    <n v="1100"/>
    <x v="1"/>
    <n v="1066.57"/>
    <x v="5"/>
    <x v="1"/>
    <n v="33995"/>
    <n v="3.235769966171495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E0033001"/>
    <s v="E0033001"/>
    <n v="30160434"/>
    <s v="Recolocado"/>
    <n v="1"/>
    <n v="0"/>
    <n v="0"/>
    <n v="0"/>
    <x v="3"/>
    <x v="1"/>
    <n v="54"/>
    <x v="5"/>
    <x v="3"/>
    <x v="1"/>
    <n v="45942"/>
    <n v="1500"/>
    <x v="1"/>
    <n v="1561.15"/>
    <x v="4"/>
    <x v="3"/>
    <n v="45452"/>
    <n v="3.3001848103493797E-2"/>
    <x v="2"/>
    <s v="NULL"/>
    <x v="2"/>
    <n v="207.08"/>
    <x v="6"/>
    <n v="645"/>
    <x v="3"/>
    <n v="207.08"/>
    <x v="0"/>
    <s v="NULL"/>
    <x v="1"/>
    <s v="NULL"/>
    <x v="1"/>
    <x v="0"/>
    <x v="1"/>
    <n v="12"/>
    <x v="1"/>
    <x v="1"/>
  </r>
  <r>
    <x v="45"/>
    <x v="7"/>
    <s v="E0043001"/>
    <s v="E0043001"/>
    <n v="30165225"/>
    <s v="Recolocado"/>
    <n v="0"/>
    <n v="0"/>
    <n v="0"/>
    <n v="0"/>
    <x v="3"/>
    <x v="1"/>
    <n v="28"/>
    <x v="3"/>
    <x v="3"/>
    <x v="2"/>
    <n v="40740"/>
    <n v="1000"/>
    <x v="6"/>
    <n v="1250.05"/>
    <x v="3"/>
    <x v="1"/>
    <n v="39750"/>
    <n v="2.5157232704402517E-2"/>
    <x v="6"/>
    <s v="NULL"/>
    <x v="4"/>
    <n v="3221.6"/>
    <x v="5"/>
    <n v="46"/>
    <x v="5"/>
    <n v="0"/>
    <x v="0"/>
    <n v="1600"/>
    <x v="5"/>
    <n v="0.89119999999999999"/>
    <x v="8"/>
    <x v="0"/>
    <x v="9"/>
    <n v="0"/>
    <x v="0"/>
    <x v="0"/>
  </r>
  <r>
    <x v="45"/>
    <x v="7"/>
    <s v="E0044001"/>
    <s v="E0044001"/>
    <n v="30160072"/>
    <s v="Recolocado"/>
    <n v="0"/>
    <n v="0"/>
    <n v="0"/>
    <n v="0"/>
    <x v="3"/>
    <x v="1"/>
    <n v="27"/>
    <x v="3"/>
    <x v="3"/>
    <x v="0"/>
    <n v="34986"/>
    <n v="999"/>
    <x v="6"/>
    <n v="1071.73"/>
    <x v="5"/>
    <x v="1"/>
    <n v="33995"/>
    <n v="2.938667451095749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E0051001"/>
    <s v="E0051001"/>
    <n v="30162165"/>
    <s v="Recolocado"/>
    <n v="0"/>
    <n v="0"/>
    <n v="0"/>
    <n v="0"/>
    <x v="3"/>
    <x v="1"/>
    <n v="55"/>
    <x v="5"/>
    <x v="3"/>
    <x v="1"/>
    <n v="39843"/>
    <n v="999"/>
    <x v="6"/>
    <n v="1222.53"/>
    <x v="3"/>
    <x v="1"/>
    <n v="38852"/>
    <n v="2.5712962009677751E-2"/>
    <x v="6"/>
    <s v="NULL"/>
    <x v="2"/>
    <n v="562.79"/>
    <x v="3"/>
    <n v="1456"/>
    <x v="3"/>
    <n v="562.79"/>
    <x v="5"/>
    <s v="NULL"/>
    <x v="1"/>
    <s v="NULL"/>
    <x v="1"/>
    <x v="2"/>
    <x v="1"/>
    <n v="1"/>
    <x v="1"/>
    <x v="10"/>
  </r>
  <r>
    <x v="45"/>
    <x v="7"/>
    <s v="E0052001"/>
    <s v="E0052001"/>
    <n v="30162663"/>
    <s v="Recolocado"/>
    <n v="0"/>
    <n v="0"/>
    <n v="0"/>
    <n v="0"/>
    <x v="3"/>
    <x v="1"/>
    <n v="23"/>
    <x v="4"/>
    <x v="3"/>
    <x v="2"/>
    <n v="45942"/>
    <n v="1500"/>
    <x v="1"/>
    <n v="1561.15"/>
    <x v="4"/>
    <x v="3"/>
    <n v="45452"/>
    <n v="3.300184810349379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E0053001"/>
    <s v="E0053001"/>
    <n v="30161416"/>
    <s v="Recolocado"/>
    <n v="0"/>
    <n v="0"/>
    <n v="0"/>
    <n v="0"/>
    <x v="3"/>
    <x v="1"/>
    <n v="58"/>
    <x v="8"/>
    <x v="5"/>
    <x v="1"/>
    <n v="34986"/>
    <n v="999"/>
    <x v="6"/>
    <n v="1069.6600000000001"/>
    <x v="5"/>
    <x v="1"/>
    <n v="33995"/>
    <n v="2.9386674510957493E-2"/>
    <x v="6"/>
    <s v="NULL"/>
    <x v="2"/>
    <n v="399.36"/>
    <x v="6"/>
    <n v="848"/>
    <x v="3"/>
    <n v="399.36"/>
    <x v="0"/>
    <s v="NULL"/>
    <x v="1"/>
    <s v="NULL"/>
    <x v="1"/>
    <x v="10"/>
    <x v="1"/>
    <n v="11"/>
    <x v="1"/>
    <x v="9"/>
  </r>
  <r>
    <x v="45"/>
    <x v="7"/>
    <s v="E0118001"/>
    <s v="E0118001"/>
    <n v="30159476"/>
    <s v="Recolocado"/>
    <n v="0"/>
    <n v="0"/>
    <n v="0"/>
    <n v="0"/>
    <x v="3"/>
    <x v="1"/>
    <n v="56"/>
    <x v="8"/>
    <x v="3"/>
    <x v="1"/>
    <n v="34986"/>
    <n v="999"/>
    <x v="6"/>
    <n v="1073.5"/>
    <x v="5"/>
    <x v="1"/>
    <n v="33995"/>
    <n v="2.9386674510957493E-2"/>
    <x v="6"/>
    <s v="NULL"/>
    <x v="2"/>
    <n v="2084.2800000000002"/>
    <x v="2"/>
    <n v="138"/>
    <x v="3"/>
    <n v="0"/>
    <x v="0"/>
    <s v="NULL"/>
    <x v="1"/>
    <s v="NULL"/>
    <x v="1"/>
    <x v="6"/>
    <x v="4"/>
    <n v="1"/>
    <x v="8"/>
    <x v="1"/>
  </r>
  <r>
    <x v="45"/>
    <x v="7"/>
    <s v="E0126001"/>
    <s v="E0126001"/>
    <n v="30167218"/>
    <s v="Recolocado"/>
    <n v="0"/>
    <n v="0"/>
    <n v="0"/>
    <n v="1"/>
    <x v="0"/>
    <x v="1"/>
    <n v="32"/>
    <x v="6"/>
    <x v="2"/>
    <x v="1"/>
    <n v="27365"/>
    <n v="0"/>
    <x v="2"/>
    <n v="1566.07"/>
    <x v="4"/>
    <x v="0"/>
    <n v="27365"/>
    <n v="0"/>
    <x v="4"/>
    <s v="NULL"/>
    <x v="0"/>
    <n v="5568.89"/>
    <x v="0"/>
    <n v="20"/>
    <x v="4"/>
    <n v="0"/>
    <x v="0"/>
    <n v="8876.86"/>
    <x v="4"/>
    <n v="0.84460000000000002"/>
    <x v="8"/>
    <x v="0"/>
    <x v="12"/>
    <n v="0"/>
    <x v="4"/>
    <x v="0"/>
  </r>
  <r>
    <x v="45"/>
    <x v="7"/>
    <s v="E0147001"/>
    <s v="E0147001"/>
    <n v="30165282"/>
    <s v="Recolocado"/>
    <n v="0"/>
    <n v="0"/>
    <n v="0"/>
    <n v="0"/>
    <x v="3"/>
    <x v="1"/>
    <n v="26"/>
    <x v="3"/>
    <x v="3"/>
    <x v="2"/>
    <n v="41743"/>
    <n v="1500"/>
    <x v="1"/>
    <n v="1392.85"/>
    <x v="2"/>
    <x v="6"/>
    <n v="41253"/>
    <n v="3.636099192785979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E0149001"/>
    <s v="E0149001"/>
    <n v="30160459"/>
    <s v="Recolocado"/>
    <n v="0"/>
    <n v="0"/>
    <n v="0"/>
    <n v="0"/>
    <x v="3"/>
    <x v="1"/>
    <n v="22"/>
    <x v="4"/>
    <x v="3"/>
    <x v="2"/>
    <n v="30579"/>
    <n v="550"/>
    <x v="6"/>
    <n v="1012.79"/>
    <x v="5"/>
    <x v="1"/>
    <n v="29139"/>
    <n v="1.8875047187617969E-2"/>
    <x v="7"/>
    <s v="NULL"/>
    <x v="2"/>
    <n v="1606.99"/>
    <x v="4"/>
    <n v="438"/>
    <x v="3"/>
    <n v="1606.99"/>
    <x v="2"/>
    <s v="NULL"/>
    <x v="1"/>
    <s v="NULL"/>
    <x v="1"/>
    <x v="0"/>
    <x v="1"/>
    <n v="11"/>
    <x v="1"/>
    <x v="1"/>
  </r>
  <r>
    <x v="45"/>
    <x v="7"/>
    <s v="E0154001"/>
    <s v="E0154001"/>
    <n v="30155166"/>
    <s v="Recolocado"/>
    <n v="1"/>
    <n v="0"/>
    <n v="0"/>
    <n v="0"/>
    <x v="3"/>
    <x v="1"/>
    <n v="30"/>
    <x v="3"/>
    <x v="3"/>
    <x v="1"/>
    <n v="48846"/>
    <n v="1500"/>
    <x v="1"/>
    <n v="1656.33"/>
    <x v="4"/>
    <x v="7"/>
    <n v="48356"/>
    <n v="3.1019935478534204E-2"/>
    <x v="2"/>
    <s v="NULL"/>
    <x v="6"/>
    <n v="4485.79"/>
    <x v="7"/>
    <n v="72"/>
    <x v="7"/>
    <n v="0"/>
    <x v="0"/>
    <s v="NULL"/>
    <x v="1"/>
    <s v="NULL"/>
    <x v="1"/>
    <x v="6"/>
    <x v="8"/>
    <n v="0"/>
    <x v="2"/>
    <x v="0"/>
  </r>
  <r>
    <x v="45"/>
    <x v="7"/>
    <s v="E0155001"/>
    <s v="E0155001"/>
    <n v="30162507"/>
    <s v="Recolocado"/>
    <n v="1"/>
    <n v="0"/>
    <n v="0"/>
    <n v="0"/>
    <x v="3"/>
    <x v="1"/>
    <n v="48"/>
    <x v="0"/>
    <x v="3"/>
    <x v="0"/>
    <n v="42501"/>
    <n v="1800"/>
    <x v="3"/>
    <n v="1444.23"/>
    <x v="1"/>
    <x v="7"/>
    <n v="42311"/>
    <n v="4.2542128524497173E-2"/>
    <x v="1"/>
    <s v="NULL"/>
    <x v="2"/>
    <n v="1464.11"/>
    <x v="4"/>
    <n v="1777"/>
    <x v="3"/>
    <n v="1464.11"/>
    <x v="2"/>
    <s v="NULL"/>
    <x v="1"/>
    <s v="NULL"/>
    <x v="1"/>
    <x v="0"/>
    <x v="1"/>
    <n v="12"/>
    <x v="1"/>
    <x v="1"/>
  </r>
  <r>
    <x v="45"/>
    <x v="7"/>
    <s v="E0156001"/>
    <s v="E0156001"/>
    <n v="30165176"/>
    <s v="Recolocado"/>
    <n v="0"/>
    <n v="0"/>
    <n v="0"/>
    <n v="0"/>
    <x v="3"/>
    <x v="1"/>
    <n v="43"/>
    <x v="7"/>
    <x v="3"/>
    <x v="0"/>
    <n v="45908"/>
    <n v="1500"/>
    <x v="1"/>
    <n v="1560"/>
    <x v="4"/>
    <x v="6"/>
    <n v="45418"/>
    <n v="3.3026553348892512E-2"/>
    <x v="2"/>
    <s v="NULL"/>
    <x v="0"/>
    <n v="5210.67"/>
    <x v="0"/>
    <n v="0"/>
    <x v="0"/>
    <n v="0"/>
    <x v="0"/>
    <n v="2263.1"/>
    <x v="0"/>
    <n v="0.51870000000000005"/>
    <x v="2"/>
    <x v="0"/>
    <x v="0"/>
    <n v="0"/>
    <x v="0"/>
    <x v="0"/>
  </r>
  <r>
    <x v="45"/>
    <x v="7"/>
    <s v="E0157001"/>
    <s v="E0157001"/>
    <n v="30156683"/>
    <s v="Recolocado"/>
    <n v="0"/>
    <n v="0"/>
    <n v="0"/>
    <n v="0"/>
    <x v="3"/>
    <x v="1"/>
    <n v="66"/>
    <x v="2"/>
    <x v="3"/>
    <x v="2"/>
    <n v="45942"/>
    <n v="1500"/>
    <x v="1"/>
    <n v="1562.12"/>
    <x v="4"/>
    <x v="3"/>
    <n v="45452"/>
    <n v="3.3001848103493797E-2"/>
    <x v="2"/>
    <s v="NULL"/>
    <x v="2"/>
    <n v="4857.68"/>
    <x v="7"/>
    <n v="1609"/>
    <x v="3"/>
    <n v="4857.68"/>
    <x v="7"/>
    <s v="NULL"/>
    <x v="1"/>
    <s v="NULL"/>
    <x v="1"/>
    <x v="0"/>
    <x v="1"/>
    <n v="12"/>
    <x v="1"/>
    <x v="1"/>
  </r>
  <r>
    <x v="45"/>
    <x v="7"/>
    <s v="E0160001"/>
    <s v="E0160001"/>
    <n v="30164278"/>
    <s v="Recolocado"/>
    <n v="0"/>
    <n v="0"/>
    <n v="0"/>
    <n v="0"/>
    <x v="3"/>
    <x v="1"/>
    <n v="29"/>
    <x v="3"/>
    <x v="3"/>
    <x v="0"/>
    <n v="39935"/>
    <n v="1650"/>
    <x v="3"/>
    <n v="1330.87"/>
    <x v="2"/>
    <x v="3"/>
    <n v="39595"/>
    <n v="4.167192827377194E-2"/>
    <x v="1"/>
    <s v="NULL"/>
    <x v="2"/>
    <n v="1742.29"/>
    <x v="4"/>
    <n v="437"/>
    <x v="3"/>
    <n v="1742.29"/>
    <x v="2"/>
    <s v="NULL"/>
    <x v="1"/>
    <s v="NULL"/>
    <x v="1"/>
    <x v="0"/>
    <x v="1"/>
    <n v="11"/>
    <x v="1"/>
    <x v="1"/>
  </r>
  <r>
    <x v="45"/>
    <x v="7"/>
    <s v="E0170001"/>
    <s v="E0170001"/>
    <n v="30162608"/>
    <s v="Recolocado"/>
    <n v="1"/>
    <n v="0"/>
    <n v="1"/>
    <n v="0"/>
    <x v="1"/>
    <x v="1"/>
    <n v="31"/>
    <x v="6"/>
    <x v="3"/>
    <x v="2"/>
    <n v="36953"/>
    <n v="1800"/>
    <x v="3"/>
    <n v="1336.01"/>
    <x v="2"/>
    <x v="2"/>
    <n v="36763"/>
    <n v="4.896227184941381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E0176001"/>
    <s v="E0176001"/>
    <n v="30166051"/>
    <s v="Recolocado"/>
    <n v="0"/>
    <n v="0"/>
    <n v="0"/>
    <n v="0"/>
    <x v="3"/>
    <x v="1"/>
    <n v="36"/>
    <x v="1"/>
    <x v="3"/>
    <x v="0"/>
    <n v="30630"/>
    <n v="499"/>
    <x v="7"/>
    <n v="1035.17"/>
    <x v="5"/>
    <x v="1"/>
    <n v="29139"/>
    <n v="1.7124815539311576E-2"/>
    <x v="7"/>
    <s v="NULL"/>
    <x v="0"/>
    <n v="896.25"/>
    <x v="3"/>
    <n v="0"/>
    <x v="0"/>
    <n v="0"/>
    <x v="0"/>
    <n v="7600"/>
    <x v="4"/>
    <n v="0.249"/>
    <x v="5"/>
    <x v="11"/>
    <x v="3"/>
    <n v="0"/>
    <x v="0"/>
    <x v="0"/>
  </r>
  <r>
    <x v="45"/>
    <x v="7"/>
    <s v="E0177001"/>
    <s v="E0177001"/>
    <n v="30163495"/>
    <s v="Recolocado"/>
    <n v="0"/>
    <n v="0"/>
    <n v="0"/>
    <n v="0"/>
    <x v="3"/>
    <x v="1"/>
    <n v="30"/>
    <x v="3"/>
    <x v="3"/>
    <x v="2"/>
    <n v="49950"/>
    <n v="2700"/>
    <x v="5"/>
    <n v="1702.62"/>
    <x v="4"/>
    <x v="4"/>
    <n v="50660"/>
    <n v="5.3296486379786817E-2"/>
    <x v="3"/>
    <s v="NULL"/>
    <x v="0"/>
    <n v="360"/>
    <x v="6"/>
    <n v="0"/>
    <x v="0"/>
    <n v="0"/>
    <x v="0"/>
    <s v="NULL"/>
    <x v="1"/>
    <s v="NULL"/>
    <x v="1"/>
    <x v="2"/>
    <x v="2"/>
    <n v="0"/>
    <x v="6"/>
    <x v="0"/>
  </r>
  <r>
    <x v="45"/>
    <x v="7"/>
    <s v="E0178001"/>
    <s v="E0178001"/>
    <n v="30165229"/>
    <s v="Recolocado"/>
    <n v="0"/>
    <n v="0"/>
    <n v="0"/>
    <n v="0"/>
    <x v="3"/>
    <x v="1"/>
    <n v="35"/>
    <x v="6"/>
    <x v="3"/>
    <x v="0"/>
    <n v="43462"/>
    <n v="1700"/>
    <x v="3"/>
    <n v="1478.71"/>
    <x v="1"/>
    <x v="7"/>
    <n v="43172"/>
    <n v="3.9377374224034097E-2"/>
    <x v="2"/>
    <s v="NULL"/>
    <x v="2"/>
    <n v="5330.13"/>
    <x v="0"/>
    <n v="818"/>
    <x v="3"/>
    <n v="4233.1899999999996"/>
    <x v="7"/>
    <s v="NULL"/>
    <x v="1"/>
    <s v="NULL"/>
    <x v="1"/>
    <x v="0"/>
    <x v="1"/>
    <n v="1"/>
    <x v="1"/>
    <x v="1"/>
  </r>
  <r>
    <x v="45"/>
    <x v="7"/>
    <s v="E0179001"/>
    <s v="E0179001"/>
    <n v="30161172"/>
    <s v="Recolocado"/>
    <n v="0"/>
    <n v="0"/>
    <n v="0"/>
    <n v="0"/>
    <x v="3"/>
    <x v="1"/>
    <n v="40"/>
    <x v="1"/>
    <x v="3"/>
    <x v="2"/>
    <n v="45792"/>
    <n v="1650"/>
    <x v="3"/>
    <n v="1556.06"/>
    <x v="4"/>
    <x v="3"/>
    <n v="45452"/>
    <n v="3.6302032913843173E-2"/>
    <x v="2"/>
    <s v="NULL"/>
    <x v="6"/>
    <n v="11914.45"/>
    <x v="0"/>
    <n v="861"/>
    <x v="3"/>
    <n v="3381.38"/>
    <x v="3"/>
    <s v="NULL"/>
    <x v="1"/>
    <s v="NULL"/>
    <x v="1"/>
    <x v="0"/>
    <x v="4"/>
    <n v="0"/>
    <x v="0"/>
    <x v="0"/>
  </r>
  <r>
    <x v="45"/>
    <x v="7"/>
    <s v="E0180001"/>
    <s v="E0180001"/>
    <n v="30163502"/>
    <s v="Recolocado"/>
    <n v="0"/>
    <n v="0"/>
    <n v="0"/>
    <n v="0"/>
    <x v="3"/>
    <x v="1"/>
    <n v="57"/>
    <x v="8"/>
    <x v="3"/>
    <x v="2"/>
    <n v="49422"/>
    <n v="1500"/>
    <x v="1"/>
    <n v="1679.41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E0181001"/>
    <s v="E0181001"/>
    <n v="30163985"/>
    <s v="Recolocado"/>
    <n v="0"/>
    <n v="0"/>
    <n v="0"/>
    <n v="0"/>
    <x v="3"/>
    <x v="1"/>
    <n v="34"/>
    <x v="6"/>
    <x v="5"/>
    <x v="1"/>
    <n v="45792"/>
    <n v="1650"/>
    <x v="3"/>
    <n v="1556.06"/>
    <x v="4"/>
    <x v="3"/>
    <n v="45452"/>
    <n v="3.6302032913843173E-2"/>
    <x v="2"/>
    <s v="NULL"/>
    <x v="2"/>
    <n v="3727.63"/>
    <x v="5"/>
    <n v="2864"/>
    <x v="3"/>
    <n v="3727.63"/>
    <x v="3"/>
    <s v="NULL"/>
    <x v="1"/>
    <s v="NULL"/>
    <x v="1"/>
    <x v="0"/>
    <x v="1"/>
    <n v="12"/>
    <x v="1"/>
    <x v="1"/>
  </r>
  <r>
    <x v="45"/>
    <x v="7"/>
    <s v="E0182001"/>
    <s v="E0182001"/>
    <n v="30161153"/>
    <s v="Recolocado"/>
    <n v="1"/>
    <n v="0"/>
    <n v="0"/>
    <n v="0"/>
    <x v="3"/>
    <x v="1"/>
    <n v="39"/>
    <x v="1"/>
    <x v="3"/>
    <x v="0"/>
    <n v="42651"/>
    <n v="1650"/>
    <x v="3"/>
    <n v="1442.68"/>
    <x v="1"/>
    <x v="7"/>
    <n v="42311"/>
    <n v="3.8996951147455744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E0183001"/>
    <s v="E0183001"/>
    <n v="30156697"/>
    <s v="Recolocado"/>
    <n v="0"/>
    <n v="0"/>
    <n v="0"/>
    <n v="0"/>
    <x v="3"/>
    <x v="1"/>
    <n v="21"/>
    <x v="4"/>
    <x v="3"/>
    <x v="2"/>
    <n v="40782"/>
    <n v="1500"/>
    <x v="1"/>
    <n v="1385.81"/>
    <x v="2"/>
    <x v="5"/>
    <n v="40292"/>
    <n v="3.722823389258413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E0187001"/>
    <s v="E0187001"/>
    <n v="30159325"/>
    <s v="Recolocado"/>
    <n v="0"/>
    <n v="0"/>
    <n v="0"/>
    <n v="0"/>
    <x v="3"/>
    <x v="1"/>
    <n v="46"/>
    <x v="0"/>
    <x v="3"/>
    <x v="0"/>
    <n v="42222"/>
    <n v="1500"/>
    <x v="1"/>
    <n v="1438.31"/>
    <x v="1"/>
    <x v="13"/>
    <n v="41732"/>
    <n v="3.5943640371896866E-2"/>
    <x v="2"/>
    <s v="NULL"/>
    <x v="2"/>
    <n v="1287.25"/>
    <x v="4"/>
    <n v="847"/>
    <x v="3"/>
    <n v="1287.25"/>
    <x v="2"/>
    <s v="NULL"/>
    <x v="1"/>
    <s v="NULL"/>
    <x v="1"/>
    <x v="0"/>
    <x v="1"/>
    <n v="12"/>
    <x v="1"/>
    <x v="1"/>
  </r>
  <r>
    <x v="45"/>
    <x v="7"/>
    <s v="E0188001"/>
    <s v="E0188001"/>
    <n v="30167835"/>
    <s v="Recolocado"/>
    <n v="0"/>
    <n v="0"/>
    <n v="0"/>
    <n v="0"/>
    <x v="3"/>
    <x v="1"/>
    <n v="32"/>
    <x v="6"/>
    <x v="3"/>
    <x v="2"/>
    <n v="34554"/>
    <n v="1500"/>
    <x v="1"/>
    <n v="1279.67"/>
    <x v="3"/>
    <x v="6"/>
    <n v="34064"/>
    <n v="4.403475810239548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E0189001"/>
    <s v="E0189001"/>
    <n v="30158215"/>
    <s v="Recolocado"/>
    <n v="0"/>
    <n v="0"/>
    <n v="0"/>
    <n v="0"/>
    <x v="3"/>
    <x v="1"/>
    <n v="42"/>
    <x v="7"/>
    <x v="3"/>
    <x v="1"/>
    <n v="46542"/>
    <n v="1500"/>
    <x v="1"/>
    <n v="1581.54"/>
    <x v="4"/>
    <x v="3"/>
    <n v="46052"/>
    <n v="3.2571875271432293E-2"/>
    <x v="2"/>
    <s v="NULL"/>
    <x v="3"/>
    <n v="299.10000000000002"/>
    <x v="6"/>
    <n v="16"/>
    <x v="4"/>
    <n v="0"/>
    <x v="0"/>
    <n v="300"/>
    <x v="2"/>
    <n v="0.997"/>
    <x v="4"/>
    <x v="0"/>
    <x v="3"/>
    <n v="0"/>
    <x v="0"/>
    <x v="0"/>
  </r>
  <r>
    <x v="45"/>
    <x v="7"/>
    <s v="E0190001"/>
    <s v="E0190001"/>
    <n v="30164544"/>
    <s v="Recolocado"/>
    <n v="0"/>
    <n v="0"/>
    <n v="0"/>
    <n v="0"/>
    <x v="3"/>
    <x v="1"/>
    <n v="44"/>
    <x v="7"/>
    <x v="3"/>
    <x v="2"/>
    <n v="49422"/>
    <n v="1500"/>
    <x v="1"/>
    <n v="1679.41"/>
    <x v="4"/>
    <x v="4"/>
    <n v="48932"/>
    <n v="3.0654786233957329E-2"/>
    <x v="2"/>
    <s v="NULL"/>
    <x v="0"/>
    <n v="4420.26"/>
    <x v="7"/>
    <n v="0"/>
    <x v="0"/>
    <n v="0"/>
    <x v="0"/>
    <s v="NULL"/>
    <x v="1"/>
    <s v="NULL"/>
    <x v="1"/>
    <x v="6"/>
    <x v="9"/>
    <n v="0"/>
    <x v="0"/>
    <x v="0"/>
  </r>
  <r>
    <x v="45"/>
    <x v="7"/>
    <s v="E0192001"/>
    <s v="E0192001"/>
    <n v="30159467"/>
    <s v="Recolocado"/>
    <n v="1"/>
    <n v="0"/>
    <n v="0"/>
    <n v="0"/>
    <x v="3"/>
    <x v="1"/>
    <n v="31"/>
    <x v="6"/>
    <x v="3"/>
    <x v="2"/>
    <n v="39843"/>
    <n v="999"/>
    <x v="6"/>
    <n v="1225.49"/>
    <x v="3"/>
    <x v="1"/>
    <n v="38852"/>
    <n v="2.57129620096777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E0193001"/>
    <s v="E0193001"/>
    <n v="30165636"/>
    <s v="Recolocado"/>
    <n v="1"/>
    <n v="0"/>
    <n v="0"/>
    <n v="0"/>
    <x v="3"/>
    <x v="1"/>
    <n v="51"/>
    <x v="5"/>
    <x v="3"/>
    <x v="0"/>
    <n v="43662"/>
    <n v="1500"/>
    <x v="1"/>
    <n v="1455.98"/>
    <x v="1"/>
    <x v="7"/>
    <n v="43172"/>
    <n v="3.4744741962383023E-2"/>
    <x v="2"/>
    <s v="NULL"/>
    <x v="0"/>
    <n v="1007.44"/>
    <x v="4"/>
    <n v="0"/>
    <x v="0"/>
    <n v="0"/>
    <x v="0"/>
    <n v="2460"/>
    <x v="0"/>
    <n v="0.95779999999999998"/>
    <x v="4"/>
    <x v="0"/>
    <x v="0"/>
    <n v="0"/>
    <x v="0"/>
    <x v="0"/>
  </r>
  <r>
    <x v="45"/>
    <x v="7"/>
    <s v="E0194001"/>
    <s v="E0194001"/>
    <n v="30160143"/>
    <s v="Recolocado"/>
    <n v="0"/>
    <n v="0"/>
    <n v="0"/>
    <n v="0"/>
    <x v="3"/>
    <x v="1"/>
    <n v="42"/>
    <x v="7"/>
    <x v="3"/>
    <x v="2"/>
    <n v="49422"/>
    <n v="1500"/>
    <x v="1"/>
    <n v="1648.05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E0196001"/>
    <s v="E0196001"/>
    <n v="30166520"/>
    <s v="Recolocado"/>
    <n v="0"/>
    <n v="0"/>
    <n v="0"/>
    <n v="0"/>
    <x v="3"/>
    <x v="1"/>
    <n v="41"/>
    <x v="7"/>
    <x v="5"/>
    <x v="1"/>
    <n v="49422"/>
    <n v="1500"/>
    <x v="1"/>
    <n v="1681.49"/>
    <x v="4"/>
    <x v="4"/>
    <n v="48932"/>
    <n v="3.0654786233957329E-2"/>
    <x v="2"/>
    <s v="NULL"/>
    <x v="0"/>
    <n v="8794.75"/>
    <x v="0"/>
    <n v="0"/>
    <x v="0"/>
    <n v="0"/>
    <x v="0"/>
    <n v="3800"/>
    <x v="6"/>
    <n v="0.96509999999999996"/>
    <x v="4"/>
    <x v="0"/>
    <x v="0"/>
    <n v="0"/>
    <x v="0"/>
    <x v="0"/>
  </r>
  <r>
    <x v="45"/>
    <x v="7"/>
    <s v="E0197001"/>
    <s v="E0197001"/>
    <n v="30159010"/>
    <s v="Recolocado"/>
    <n v="0"/>
    <n v="0"/>
    <n v="0"/>
    <n v="0"/>
    <x v="3"/>
    <x v="1"/>
    <n v="36"/>
    <x v="1"/>
    <x v="3"/>
    <x v="0"/>
    <n v="39935"/>
    <n v="1650"/>
    <x v="3"/>
    <n v="1360.4"/>
    <x v="2"/>
    <x v="3"/>
    <n v="39595"/>
    <n v="4.167192827377194E-2"/>
    <x v="1"/>
    <s v="NULL"/>
    <x v="2"/>
    <n v="182"/>
    <x v="6"/>
    <n v="3608"/>
    <x v="3"/>
    <n v="182"/>
    <x v="0"/>
    <n v="400"/>
    <x v="2"/>
    <n v="0"/>
    <x v="0"/>
    <x v="0"/>
    <x v="1"/>
    <n v="12"/>
    <x v="1"/>
    <x v="1"/>
  </r>
  <r>
    <x v="45"/>
    <x v="7"/>
    <s v="E0202001"/>
    <s v="E0202001"/>
    <n v="30167353"/>
    <s v="Recolocado"/>
    <n v="1"/>
    <n v="0"/>
    <n v="0"/>
    <n v="0"/>
    <x v="3"/>
    <x v="1"/>
    <n v="44"/>
    <x v="7"/>
    <x v="3"/>
    <x v="0"/>
    <n v="41743"/>
    <n v="1500"/>
    <x v="1"/>
    <n v="1418.47"/>
    <x v="1"/>
    <x v="6"/>
    <n v="41253"/>
    <n v="3.6360991927859791E-2"/>
    <x v="2"/>
    <s v="NULL"/>
    <x v="2"/>
    <n v="1348.67"/>
    <x v="4"/>
    <n v="2158"/>
    <x v="3"/>
    <n v="1348.67"/>
    <x v="2"/>
    <s v="NULL"/>
    <x v="1"/>
    <s v="NULL"/>
    <x v="1"/>
    <x v="10"/>
    <x v="1"/>
    <n v="11"/>
    <x v="1"/>
    <x v="1"/>
  </r>
  <r>
    <x v="45"/>
    <x v="7"/>
    <s v="E0203001"/>
    <s v="E0203001"/>
    <n v="30163755"/>
    <s v="Recolocado"/>
    <n v="0"/>
    <n v="0"/>
    <n v="0"/>
    <n v="0"/>
    <x v="3"/>
    <x v="1"/>
    <n v="43"/>
    <x v="7"/>
    <x v="3"/>
    <x v="0"/>
    <n v="30530"/>
    <n v="599"/>
    <x v="6"/>
    <n v="1027.6199999999999"/>
    <x v="5"/>
    <x v="1"/>
    <n v="29139"/>
    <n v="2.055664230069666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E0212001"/>
    <s v="E0212001"/>
    <n v="30160424"/>
    <s v="Recolocado"/>
    <n v="0"/>
    <n v="0"/>
    <n v="0"/>
    <n v="0"/>
    <x v="3"/>
    <x v="1"/>
    <n v="57"/>
    <x v="8"/>
    <x v="3"/>
    <x v="0"/>
    <n v="37253"/>
    <n v="1500"/>
    <x v="1"/>
    <n v="1379.63"/>
    <x v="2"/>
    <x v="2"/>
    <n v="36763"/>
    <n v="4.0801893207844844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E0213001"/>
    <s v="E0213001"/>
    <n v="30160891"/>
    <s v="Recolocado"/>
    <n v="1"/>
    <n v="0"/>
    <n v="0"/>
    <n v="0"/>
    <x v="3"/>
    <x v="1"/>
    <n v="42"/>
    <x v="7"/>
    <x v="3"/>
    <x v="1"/>
    <n v="42072"/>
    <n v="1650"/>
    <x v="3"/>
    <n v="1431.41"/>
    <x v="1"/>
    <x v="13"/>
    <n v="41732"/>
    <n v="3.9538004409086551E-2"/>
    <x v="2"/>
    <s v="NULL"/>
    <x v="2"/>
    <n v="693.15"/>
    <x v="3"/>
    <n v="1923"/>
    <x v="3"/>
    <n v="693.15"/>
    <x v="5"/>
    <s v="NULL"/>
    <x v="1"/>
    <s v="NULL"/>
    <x v="1"/>
    <x v="0"/>
    <x v="1"/>
    <n v="12"/>
    <x v="1"/>
    <x v="1"/>
  </r>
  <r>
    <x v="45"/>
    <x v="7"/>
    <s v="E0214001"/>
    <s v="E0214001"/>
    <n v="30166348"/>
    <s v="Recolocado"/>
    <n v="0"/>
    <n v="0"/>
    <n v="0"/>
    <n v="0"/>
    <x v="3"/>
    <x v="1"/>
    <n v="44"/>
    <x v="7"/>
    <x v="5"/>
    <x v="0"/>
    <n v="34986"/>
    <n v="999"/>
    <x v="6"/>
    <n v="1074.55"/>
    <x v="5"/>
    <x v="1"/>
    <n v="33995"/>
    <n v="2.9386674510957493E-2"/>
    <x v="6"/>
    <s v="NULL"/>
    <x v="0"/>
    <n v="17880.82"/>
    <x v="0"/>
    <n v="9"/>
    <x v="4"/>
    <n v="0"/>
    <x v="0"/>
    <s v="NULL"/>
    <x v="1"/>
    <s v="NULL"/>
    <x v="1"/>
    <x v="0"/>
    <x v="0"/>
    <n v="0"/>
    <x v="0"/>
    <x v="0"/>
  </r>
  <r>
    <x v="45"/>
    <x v="7"/>
    <s v="E0215001"/>
    <s v="E0215001"/>
    <n v="30165980"/>
    <s v="Recolocado"/>
    <n v="1"/>
    <n v="0"/>
    <n v="0"/>
    <n v="0"/>
    <x v="3"/>
    <x v="1"/>
    <n v="54"/>
    <x v="5"/>
    <x v="3"/>
    <x v="4"/>
    <n v="43662"/>
    <n v="1500"/>
    <x v="1"/>
    <n v="1485.52"/>
    <x v="1"/>
    <x v="7"/>
    <n v="43172"/>
    <n v="3.4744741962383023E-2"/>
    <x v="2"/>
    <s v="NULL"/>
    <x v="2"/>
    <n v="1016.6"/>
    <x v="4"/>
    <n v="1104"/>
    <x v="3"/>
    <n v="1016.6"/>
    <x v="2"/>
    <s v="NULL"/>
    <x v="1"/>
    <s v="NULL"/>
    <x v="1"/>
    <x v="0"/>
    <x v="1"/>
    <n v="12"/>
    <x v="1"/>
    <x v="1"/>
  </r>
  <r>
    <x v="45"/>
    <x v="7"/>
    <s v="E0216001"/>
    <s v="E0216001"/>
    <n v="30159743"/>
    <s v="Recolocado"/>
    <n v="0"/>
    <n v="0"/>
    <n v="0"/>
    <n v="0"/>
    <x v="3"/>
    <x v="1"/>
    <n v="37"/>
    <x v="1"/>
    <x v="3"/>
    <x v="2"/>
    <n v="43512"/>
    <n v="1650"/>
    <x v="3"/>
    <n v="1476.38"/>
    <x v="1"/>
    <x v="7"/>
    <n v="43172"/>
    <n v="3.8219216158621332E-2"/>
    <x v="2"/>
    <s v="NULL"/>
    <x v="2"/>
    <n v="2621.92"/>
    <x v="2"/>
    <n v="411"/>
    <x v="3"/>
    <n v="2259.58"/>
    <x v="6"/>
    <n v="1088.81"/>
    <x v="5"/>
    <n v="1"/>
    <x v="4"/>
    <x v="0"/>
    <x v="1"/>
    <n v="7"/>
    <x v="1"/>
    <x v="1"/>
  </r>
  <r>
    <x v="45"/>
    <x v="7"/>
    <s v="E0220001"/>
    <s v="E0220001"/>
    <n v="30162540"/>
    <s v="Recolocado"/>
    <n v="1"/>
    <n v="0"/>
    <n v="0"/>
    <n v="0"/>
    <x v="3"/>
    <x v="1"/>
    <n v="30"/>
    <x v="3"/>
    <x v="3"/>
    <x v="2"/>
    <n v="49122"/>
    <n v="1800"/>
    <x v="3"/>
    <n v="1671.29"/>
    <x v="4"/>
    <x v="4"/>
    <n v="48932"/>
    <n v="3.6785743480748798E-2"/>
    <x v="2"/>
    <s v="NULL"/>
    <x v="2"/>
    <n v="5868.96"/>
    <x v="0"/>
    <n v="203"/>
    <x v="3"/>
    <n v="4528.83"/>
    <x v="7"/>
    <n v="2000"/>
    <x v="5"/>
    <n v="0.71760000000000002"/>
    <x v="7"/>
    <x v="0"/>
    <x v="5"/>
    <n v="3"/>
    <x v="6"/>
    <x v="1"/>
  </r>
  <r>
    <x v="45"/>
    <x v="7"/>
    <s v="E0222001"/>
    <s v="E0222001"/>
    <n v="30167406"/>
    <s v="Recolocado"/>
    <n v="1"/>
    <n v="0"/>
    <n v="0"/>
    <n v="0"/>
    <x v="3"/>
    <x v="1"/>
    <n v="48"/>
    <x v="0"/>
    <x v="3"/>
    <x v="1"/>
    <n v="39842"/>
    <n v="1000"/>
    <x v="6"/>
    <n v="1223.69"/>
    <x v="3"/>
    <x v="1"/>
    <n v="38852"/>
    <n v="2.573870071038814E-2"/>
    <x v="6"/>
    <s v="NULL"/>
    <x v="2"/>
    <n v="174.64"/>
    <x v="6"/>
    <n v="1960"/>
    <x v="3"/>
    <n v="174.64"/>
    <x v="0"/>
    <s v="NULL"/>
    <x v="1"/>
    <s v="NULL"/>
    <x v="1"/>
    <x v="0"/>
    <x v="1"/>
    <n v="12"/>
    <x v="1"/>
    <x v="1"/>
  </r>
  <r>
    <x v="45"/>
    <x v="7"/>
    <s v="E0223001"/>
    <s v="E0223001"/>
    <n v="30164483"/>
    <s v="Recolocado"/>
    <n v="0"/>
    <n v="0"/>
    <n v="0"/>
    <n v="0"/>
    <x v="3"/>
    <x v="1"/>
    <n v="59"/>
    <x v="8"/>
    <x v="5"/>
    <x v="1"/>
    <n v="40231"/>
    <n v="1500"/>
    <x v="1"/>
    <n v="1367.94"/>
    <x v="2"/>
    <x v="6"/>
    <n v="39741"/>
    <n v="3.774439495734883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5"/>
    <x v="7"/>
    <s v="E0225001"/>
    <s v="E0225001"/>
    <n v="30169460"/>
    <s v="Recolocado"/>
    <n v="1"/>
    <n v="0"/>
    <n v="0"/>
    <n v="0"/>
    <x v="3"/>
    <x v="1"/>
    <n v="21"/>
    <x v="4"/>
    <x v="3"/>
    <x v="2"/>
    <n v="40081"/>
    <n v="1650"/>
    <x v="3"/>
    <n v="1363.68"/>
    <x v="2"/>
    <x v="6"/>
    <n v="39741"/>
    <n v="4.1518834453083714E-2"/>
    <x v="1"/>
    <s v="NULL"/>
    <x v="2"/>
    <n v="1488.02"/>
    <x v="4"/>
    <n v="800"/>
    <x v="3"/>
    <n v="1369.89"/>
    <x v="2"/>
    <s v="NULL"/>
    <x v="1"/>
    <s v="NULL"/>
    <x v="1"/>
    <x v="0"/>
    <x v="1"/>
    <n v="11"/>
    <x v="1"/>
    <x v="1"/>
  </r>
  <r>
    <x v="45"/>
    <x v="7"/>
    <s v="E0226001"/>
    <s v="E0226001"/>
    <n v="30162447"/>
    <s v="Recolocado"/>
    <n v="0"/>
    <n v="0"/>
    <n v="0"/>
    <n v="0"/>
    <x v="3"/>
    <x v="1"/>
    <n v="25"/>
    <x v="4"/>
    <x v="5"/>
    <x v="0"/>
    <n v="39742"/>
    <n v="1100"/>
    <x v="1"/>
    <n v="1219.43"/>
    <x v="3"/>
    <x v="1"/>
    <n v="38852"/>
    <n v="2.8312570781426953E-2"/>
    <x v="6"/>
    <s v="NULL"/>
    <x v="2"/>
    <n v="1356.4"/>
    <x v="4"/>
    <n v="495"/>
    <x v="3"/>
    <n v="1356.4"/>
    <x v="2"/>
    <s v="NULL"/>
    <x v="1"/>
    <s v="NULL"/>
    <x v="1"/>
    <x v="0"/>
    <x v="1"/>
    <n v="12"/>
    <x v="1"/>
    <x v="1"/>
  </r>
  <r>
    <x v="46"/>
    <x v="7"/>
    <s v="D3526002"/>
    <s v="D3526002"/>
    <n v="30173108"/>
    <s v="Recolocado"/>
    <n v="1"/>
    <n v="0"/>
    <n v="0"/>
    <n v="0"/>
    <x v="3"/>
    <x v="1"/>
    <n v="43"/>
    <x v="7"/>
    <x v="5"/>
    <x v="2"/>
    <n v="45758"/>
    <n v="1650"/>
    <x v="3"/>
    <n v="1549.13"/>
    <x v="4"/>
    <x v="6"/>
    <n v="45418"/>
    <n v="3.6329208683781762E-2"/>
    <x v="2"/>
    <s v="NULL"/>
    <x v="0"/>
    <n v="51490.66"/>
    <x v="0"/>
    <n v="33"/>
    <x v="5"/>
    <n v="0"/>
    <x v="0"/>
    <s v="NULL"/>
    <x v="1"/>
    <s v="NULL"/>
    <x v="1"/>
    <x v="0"/>
    <x v="12"/>
    <n v="0"/>
    <x v="0"/>
    <x v="0"/>
  </r>
  <r>
    <x v="46"/>
    <x v="7"/>
    <s v="D9855002"/>
    <s v="D9855002"/>
    <n v="30172984"/>
    <s v="Recolocado"/>
    <n v="1"/>
    <n v="0"/>
    <n v="0"/>
    <n v="0"/>
    <x v="3"/>
    <x v="1"/>
    <n v="35"/>
    <x v="6"/>
    <x v="3"/>
    <x v="2"/>
    <n v="34785"/>
    <n v="1200"/>
    <x v="1"/>
    <n v="1067.56"/>
    <x v="5"/>
    <x v="1"/>
    <n v="33995"/>
    <n v="3.5299308721870863E-2"/>
    <x v="2"/>
    <s v="NULL"/>
    <x v="2"/>
    <n v="3651.46"/>
    <x v="5"/>
    <n v="1381"/>
    <x v="3"/>
    <n v="3651.46"/>
    <x v="3"/>
    <n v="700"/>
    <x v="3"/>
    <n v="0"/>
    <x v="0"/>
    <x v="0"/>
    <x v="1"/>
    <n v="12"/>
    <x v="1"/>
    <x v="1"/>
  </r>
  <r>
    <x v="46"/>
    <x v="7"/>
    <s v="E0219001"/>
    <s v="E0219001"/>
    <n v="30165356"/>
    <s v="Recolocado"/>
    <n v="1"/>
    <n v="0"/>
    <n v="0"/>
    <n v="0"/>
    <x v="3"/>
    <x v="1"/>
    <n v="27"/>
    <x v="3"/>
    <x v="3"/>
    <x v="0"/>
    <n v="49874"/>
    <n v="2200"/>
    <x v="4"/>
    <n v="1694.77"/>
    <x v="4"/>
    <x v="2"/>
    <n v="50084"/>
    <n v="4.3926203977318105E-2"/>
    <x v="1"/>
    <s v="NULL"/>
    <x v="2"/>
    <n v="3834.31"/>
    <x v="5"/>
    <n v="1179"/>
    <x v="3"/>
    <n v="3834.31"/>
    <x v="3"/>
    <s v="NULL"/>
    <x v="1"/>
    <s v="NULL"/>
    <x v="1"/>
    <x v="0"/>
    <x v="1"/>
    <n v="12"/>
    <x v="1"/>
    <x v="1"/>
  </r>
  <r>
    <x v="46"/>
    <x v="7"/>
    <s v="E0227001"/>
    <s v="E0227001"/>
    <n v="30161509"/>
    <s v="Recolocado"/>
    <n v="1"/>
    <n v="0"/>
    <n v="0"/>
    <n v="0"/>
    <x v="3"/>
    <x v="1"/>
    <n v="31"/>
    <x v="6"/>
    <x v="3"/>
    <x v="0"/>
    <n v="49962"/>
    <n v="2400"/>
    <x v="4"/>
    <n v="1699.86"/>
    <x v="4"/>
    <x v="2"/>
    <n v="50372"/>
    <n v="4.764551735090923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228001"/>
    <s v="E0228001"/>
    <n v="30167291"/>
    <s v="Recolocado"/>
    <n v="0"/>
    <n v="0"/>
    <n v="0"/>
    <n v="0"/>
    <x v="3"/>
    <x v="1"/>
    <n v="24"/>
    <x v="4"/>
    <x v="3"/>
    <x v="2"/>
    <n v="49272"/>
    <n v="1650"/>
    <x v="3"/>
    <n v="1676.39"/>
    <x v="4"/>
    <x v="4"/>
    <n v="48932"/>
    <n v="3.3720264857353063E-2"/>
    <x v="2"/>
    <s v="NULL"/>
    <x v="2"/>
    <n v="1833.61"/>
    <x v="4"/>
    <n v="1030"/>
    <x v="3"/>
    <n v="1833.61"/>
    <x v="2"/>
    <s v="NULL"/>
    <x v="1"/>
    <s v="NULL"/>
    <x v="1"/>
    <x v="0"/>
    <x v="1"/>
    <n v="12"/>
    <x v="1"/>
    <x v="1"/>
  </r>
  <r>
    <x v="46"/>
    <x v="7"/>
    <s v="E0273001"/>
    <s v="E0273001"/>
    <n v="30168059"/>
    <s v="Recolocado"/>
    <n v="1"/>
    <n v="0"/>
    <n v="0"/>
    <n v="0"/>
    <x v="3"/>
    <x v="1"/>
    <n v="33"/>
    <x v="6"/>
    <x v="3"/>
    <x v="2"/>
    <n v="25773"/>
    <n v="499"/>
    <x v="7"/>
    <n v="975.03"/>
    <x v="7"/>
    <x v="1"/>
    <n v="24282"/>
    <n v="2.0550201795568733E-2"/>
    <x v="6"/>
    <s v="NULL"/>
    <x v="2"/>
    <n v="289.58"/>
    <x v="6"/>
    <n v="1302"/>
    <x v="3"/>
    <n v="289.58"/>
    <x v="0"/>
    <s v="NULL"/>
    <x v="1"/>
    <s v="NULL"/>
    <x v="1"/>
    <x v="0"/>
    <x v="1"/>
    <n v="12"/>
    <x v="1"/>
    <x v="1"/>
  </r>
  <r>
    <x v="46"/>
    <x v="7"/>
    <s v="E0274001"/>
    <s v="E0274001"/>
    <n v="30157669"/>
    <s v="Recolocado"/>
    <n v="0"/>
    <n v="0"/>
    <n v="0"/>
    <n v="0"/>
    <x v="3"/>
    <x v="1"/>
    <n v="44"/>
    <x v="7"/>
    <x v="3"/>
    <x v="1"/>
    <n v="39843"/>
    <n v="999"/>
    <x v="6"/>
    <n v="1222.53"/>
    <x v="3"/>
    <x v="1"/>
    <n v="38852"/>
    <n v="2.5712962009677751E-2"/>
    <x v="6"/>
    <s v="NULL"/>
    <x v="0"/>
    <n v="3412.47"/>
    <x v="5"/>
    <n v="0"/>
    <x v="0"/>
    <n v="0"/>
    <x v="0"/>
    <n v="8601"/>
    <x v="4"/>
    <n v="0.39679999999999999"/>
    <x v="11"/>
    <x v="0"/>
    <x v="0"/>
    <n v="0"/>
    <x v="0"/>
    <x v="0"/>
  </r>
  <r>
    <x v="46"/>
    <x v="7"/>
    <s v="E0302001"/>
    <s v="E0302001"/>
    <n v="30162991"/>
    <s v="Recolocado"/>
    <n v="0"/>
    <n v="0"/>
    <n v="0"/>
    <n v="0"/>
    <x v="3"/>
    <x v="1"/>
    <n v="48"/>
    <x v="0"/>
    <x v="3"/>
    <x v="0"/>
    <n v="34985"/>
    <n v="1000"/>
    <x v="6"/>
    <n v="1074.52"/>
    <x v="5"/>
    <x v="1"/>
    <n v="33995"/>
    <n v="2.94160906015590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303001"/>
    <s v="E0303001"/>
    <n v="30161975"/>
    <s v="Recolocado"/>
    <n v="1"/>
    <n v="0"/>
    <n v="0"/>
    <n v="0"/>
    <x v="3"/>
    <x v="1"/>
    <n v="60"/>
    <x v="8"/>
    <x v="3"/>
    <x v="2"/>
    <n v="44313"/>
    <n v="1500"/>
    <x v="1"/>
    <n v="1498.35"/>
    <x v="1"/>
    <x v="2"/>
    <n v="43823"/>
    <n v="3.422860141934600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304001"/>
    <s v="E0304001"/>
    <n v="30165528"/>
    <s v="Recolocado"/>
    <n v="0"/>
    <n v="0"/>
    <n v="0"/>
    <n v="0"/>
    <x v="3"/>
    <x v="1"/>
    <n v="51"/>
    <x v="5"/>
    <x v="5"/>
    <x v="2"/>
    <n v="43662"/>
    <n v="1500"/>
    <x v="1"/>
    <n v="1485.52"/>
    <x v="1"/>
    <x v="7"/>
    <n v="43172"/>
    <n v="3.4744741962383023E-2"/>
    <x v="2"/>
    <s v="NULL"/>
    <x v="0"/>
    <n v="9264.67"/>
    <x v="0"/>
    <n v="9"/>
    <x v="4"/>
    <n v="0"/>
    <x v="0"/>
    <n v="4200"/>
    <x v="7"/>
    <n v="0.54420000000000002"/>
    <x v="2"/>
    <x v="0"/>
    <x v="12"/>
    <n v="0"/>
    <x v="0"/>
    <x v="0"/>
  </r>
  <r>
    <x v="46"/>
    <x v="7"/>
    <s v="E0323001"/>
    <s v="E0323001"/>
    <n v="30157026"/>
    <s v="Recolocado"/>
    <n v="0"/>
    <n v="0"/>
    <n v="0"/>
    <n v="0"/>
    <x v="3"/>
    <x v="1"/>
    <n v="35"/>
    <x v="6"/>
    <x v="3"/>
    <x v="0"/>
    <n v="30630"/>
    <n v="499"/>
    <x v="7"/>
    <n v="1015.95"/>
    <x v="5"/>
    <x v="1"/>
    <n v="29139"/>
    <n v="1.7124815539311576E-2"/>
    <x v="7"/>
    <s v="NULL"/>
    <x v="2"/>
    <n v="1403.53"/>
    <x v="4"/>
    <n v="2293"/>
    <x v="3"/>
    <n v="1403.53"/>
    <x v="2"/>
    <s v="NULL"/>
    <x v="1"/>
    <s v="NULL"/>
    <x v="1"/>
    <x v="0"/>
    <x v="1"/>
    <n v="12"/>
    <x v="1"/>
    <x v="1"/>
  </r>
  <r>
    <x v="46"/>
    <x v="7"/>
    <s v="E0332001"/>
    <s v="E0332001"/>
    <n v="30165666"/>
    <s v="Recolocado"/>
    <n v="0"/>
    <n v="0"/>
    <n v="0"/>
    <n v="0"/>
    <x v="3"/>
    <x v="1"/>
    <n v="36"/>
    <x v="1"/>
    <x v="3"/>
    <x v="2"/>
    <n v="49422"/>
    <n v="1500"/>
    <x v="1"/>
    <n v="1681.49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334001"/>
    <s v="E0334001"/>
    <n v="30169870"/>
    <s v="Recolocado"/>
    <n v="1"/>
    <n v="0"/>
    <n v="0"/>
    <n v="0"/>
    <x v="3"/>
    <x v="1"/>
    <n v="33"/>
    <x v="6"/>
    <x v="3"/>
    <x v="2"/>
    <n v="43512"/>
    <n v="1650"/>
    <x v="3"/>
    <n v="1480.41"/>
    <x v="1"/>
    <x v="7"/>
    <n v="43172"/>
    <n v="3.8219216158621332E-2"/>
    <x v="2"/>
    <s v="NULL"/>
    <x v="2"/>
    <n v="9144.27"/>
    <x v="0"/>
    <n v="1561"/>
    <x v="3"/>
    <n v="2593"/>
    <x v="6"/>
    <s v="NULL"/>
    <x v="1"/>
    <s v="NULL"/>
    <x v="1"/>
    <x v="0"/>
    <x v="1"/>
    <n v="12"/>
    <x v="1"/>
    <x v="1"/>
  </r>
  <r>
    <x v="46"/>
    <x v="7"/>
    <s v="E0377001"/>
    <s v="E0377001"/>
    <n v="30167866"/>
    <s v="Recolocado"/>
    <n v="0"/>
    <n v="0"/>
    <n v="0"/>
    <n v="0"/>
    <x v="3"/>
    <x v="1"/>
    <n v="46"/>
    <x v="0"/>
    <x v="3"/>
    <x v="2"/>
    <n v="30630"/>
    <n v="499"/>
    <x v="7"/>
    <n v="1033.17"/>
    <x v="5"/>
    <x v="1"/>
    <n v="29139"/>
    <n v="1.712481553931157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378001"/>
    <s v="E0378001"/>
    <n v="30172573"/>
    <s v="Recolocado"/>
    <n v="1"/>
    <n v="0"/>
    <n v="0"/>
    <n v="0"/>
    <x v="3"/>
    <x v="1"/>
    <n v="27"/>
    <x v="3"/>
    <x v="3"/>
    <x v="0"/>
    <n v="30579"/>
    <n v="550"/>
    <x v="6"/>
    <n v="1026.98"/>
    <x v="5"/>
    <x v="1"/>
    <n v="29139"/>
    <n v="1.887504718761796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379001"/>
    <s v="E0379001"/>
    <n v="30169928"/>
    <s v="Recolocado"/>
    <n v="0"/>
    <n v="0"/>
    <n v="0"/>
    <n v="0"/>
    <x v="3"/>
    <x v="1"/>
    <n v="33"/>
    <x v="6"/>
    <x v="3"/>
    <x v="1"/>
    <n v="49272"/>
    <n v="1650"/>
    <x v="3"/>
    <n v="1670.16"/>
    <x v="4"/>
    <x v="4"/>
    <n v="48932"/>
    <n v="3.3720264857353063E-2"/>
    <x v="2"/>
    <s v="NULL"/>
    <x v="2"/>
    <n v="893.27"/>
    <x v="3"/>
    <n v="4790"/>
    <x v="3"/>
    <n v="893.27"/>
    <x v="5"/>
    <s v="NULL"/>
    <x v="1"/>
    <s v="NULL"/>
    <x v="1"/>
    <x v="0"/>
    <x v="1"/>
    <n v="12"/>
    <x v="1"/>
    <x v="1"/>
  </r>
  <r>
    <x v="46"/>
    <x v="7"/>
    <s v="E0390001"/>
    <s v="E0390001"/>
    <n v="30167888"/>
    <s v="Recolocado"/>
    <n v="0"/>
    <n v="0"/>
    <n v="0"/>
    <n v="0"/>
    <x v="3"/>
    <x v="1"/>
    <n v="46"/>
    <x v="0"/>
    <x v="3"/>
    <x v="1"/>
    <n v="45942"/>
    <n v="1500"/>
    <x v="1"/>
    <n v="1563.09"/>
    <x v="4"/>
    <x v="3"/>
    <n v="45452"/>
    <n v="3.3001848103493797E-2"/>
    <x v="2"/>
    <s v="NULL"/>
    <x v="2"/>
    <n v="3133.88"/>
    <x v="5"/>
    <n v="2515"/>
    <x v="3"/>
    <n v="3133.88"/>
    <x v="3"/>
    <s v="NULL"/>
    <x v="1"/>
    <s v="NULL"/>
    <x v="1"/>
    <x v="0"/>
    <x v="1"/>
    <n v="12"/>
    <x v="1"/>
    <x v="1"/>
  </r>
  <r>
    <x v="46"/>
    <x v="7"/>
    <s v="E0433001"/>
    <s v="E0433001"/>
    <n v="30173100"/>
    <s v="Recolocado"/>
    <n v="1"/>
    <n v="0"/>
    <n v="0"/>
    <n v="0"/>
    <x v="3"/>
    <x v="1"/>
    <n v="42"/>
    <x v="7"/>
    <x v="3"/>
    <x v="0"/>
    <n v="43662"/>
    <n v="1500"/>
    <x v="1"/>
    <n v="1449.67"/>
    <x v="1"/>
    <x v="7"/>
    <n v="43172"/>
    <n v="3.4744741962383023E-2"/>
    <x v="2"/>
    <s v="NULL"/>
    <x v="2"/>
    <n v="2472.11"/>
    <x v="2"/>
    <n v="1018"/>
    <x v="3"/>
    <n v="2472.11"/>
    <x v="6"/>
    <s v="NULL"/>
    <x v="1"/>
    <s v="NULL"/>
    <x v="1"/>
    <x v="0"/>
    <x v="1"/>
    <n v="12"/>
    <x v="1"/>
    <x v="1"/>
  </r>
  <r>
    <x v="46"/>
    <x v="7"/>
    <s v="E0435001"/>
    <s v="E0435001"/>
    <n v="30172479"/>
    <s v="Recolocado"/>
    <n v="0"/>
    <n v="0"/>
    <n v="0"/>
    <n v="0"/>
    <x v="3"/>
    <x v="1"/>
    <n v="31"/>
    <x v="6"/>
    <x v="3"/>
    <x v="0"/>
    <n v="49422"/>
    <n v="1500"/>
    <x v="1"/>
    <n v="1674.21"/>
    <x v="4"/>
    <x v="4"/>
    <n v="48932"/>
    <n v="3.0654786233957329E-2"/>
    <x v="2"/>
    <s v="NULL"/>
    <x v="0"/>
    <n v="2731.75"/>
    <x v="2"/>
    <n v="0"/>
    <x v="0"/>
    <n v="0"/>
    <x v="0"/>
    <n v="1800"/>
    <x v="5"/>
    <n v="0.74970000000000003"/>
    <x v="7"/>
    <x v="0"/>
    <x v="0"/>
    <n v="0"/>
    <x v="0"/>
    <x v="0"/>
  </r>
  <r>
    <x v="46"/>
    <x v="7"/>
    <s v="E0436001"/>
    <s v="E0436001"/>
    <n v="30173247"/>
    <s v="Recolocado"/>
    <n v="0"/>
    <n v="0"/>
    <n v="0"/>
    <n v="0"/>
    <x v="3"/>
    <x v="1"/>
    <n v="41"/>
    <x v="7"/>
    <x v="3"/>
    <x v="1"/>
    <n v="34986"/>
    <n v="999"/>
    <x v="6"/>
    <n v="1069.8699999999999"/>
    <x v="5"/>
    <x v="1"/>
    <n v="33995"/>
    <n v="2.9386674510957493E-2"/>
    <x v="6"/>
    <s v="NULL"/>
    <x v="4"/>
    <n v="1201.46"/>
    <x v="4"/>
    <n v="47"/>
    <x v="5"/>
    <n v="0"/>
    <x v="0"/>
    <s v="NULL"/>
    <x v="1"/>
    <s v="NULL"/>
    <x v="1"/>
    <x v="4"/>
    <x v="1"/>
    <n v="0"/>
    <x v="1"/>
    <x v="0"/>
  </r>
  <r>
    <x v="46"/>
    <x v="7"/>
    <s v="E0437001"/>
    <s v="E0437001"/>
    <n v="30169795"/>
    <s v="Recolocado"/>
    <n v="0"/>
    <n v="0"/>
    <n v="0"/>
    <n v="0"/>
    <x v="3"/>
    <x v="1"/>
    <n v="47"/>
    <x v="0"/>
    <x v="3"/>
    <x v="3"/>
    <n v="49992"/>
    <n v="2370"/>
    <x v="4"/>
    <n v="1700.88"/>
    <x v="4"/>
    <x v="2"/>
    <n v="50372"/>
    <n v="4.704994838402287E-2"/>
    <x v="1"/>
    <s v="NULL"/>
    <x v="0"/>
    <n v="1500"/>
    <x v="4"/>
    <n v="0"/>
    <x v="0"/>
    <n v="0"/>
    <x v="0"/>
    <s v="NULL"/>
    <x v="1"/>
    <s v="NULL"/>
    <x v="1"/>
    <x v="7"/>
    <x v="6"/>
    <n v="0"/>
    <x v="0"/>
    <x v="0"/>
  </r>
  <r>
    <x v="46"/>
    <x v="7"/>
    <s v="E0455001"/>
    <s v="E0455001"/>
    <n v="30162943"/>
    <s v="Recolocado"/>
    <n v="0"/>
    <n v="0"/>
    <n v="0"/>
    <n v="0"/>
    <x v="3"/>
    <x v="1"/>
    <n v="57"/>
    <x v="8"/>
    <x v="3"/>
    <x v="0"/>
    <n v="32485"/>
    <n v="3500"/>
    <x v="5"/>
    <n v="997.72"/>
    <x v="7"/>
    <x v="1"/>
    <n v="33995"/>
    <n v="0.10295631710545669"/>
    <x v="5"/>
    <s v="NULL"/>
    <x v="0"/>
    <n v="23097.81"/>
    <x v="0"/>
    <n v="16"/>
    <x v="4"/>
    <n v="0"/>
    <x v="0"/>
    <n v="1500"/>
    <x v="5"/>
    <n v="0.97670000000000001"/>
    <x v="4"/>
    <x v="0"/>
    <x v="12"/>
    <n v="0"/>
    <x v="0"/>
    <x v="0"/>
  </r>
  <r>
    <x v="46"/>
    <x v="7"/>
    <s v="E0456001"/>
    <s v="E0456001"/>
    <n v="30165999"/>
    <s v="Recolocado"/>
    <n v="0"/>
    <n v="0"/>
    <n v="0"/>
    <n v="0"/>
    <x v="3"/>
    <x v="1"/>
    <n v="30"/>
    <x v="3"/>
    <x v="3"/>
    <x v="1"/>
    <n v="45908"/>
    <n v="1500"/>
    <x v="1"/>
    <n v="1561.93"/>
    <x v="4"/>
    <x v="6"/>
    <n v="45418"/>
    <n v="3.302655334889251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457001"/>
    <s v="E0457001"/>
    <n v="30175914"/>
    <s v="Recolocado"/>
    <n v="0"/>
    <n v="0"/>
    <n v="0"/>
    <n v="0"/>
    <x v="3"/>
    <x v="1"/>
    <n v="37"/>
    <x v="1"/>
    <x v="3"/>
    <x v="1"/>
    <n v="49962"/>
    <n v="2400"/>
    <x v="4"/>
    <n v="1689.36"/>
    <x v="4"/>
    <x v="2"/>
    <n v="50372"/>
    <n v="4.7645517350909238E-2"/>
    <x v="1"/>
    <s v="NULL"/>
    <x v="2"/>
    <n v="602.67999999999995"/>
    <x v="3"/>
    <n v="570"/>
    <x v="3"/>
    <n v="602.67999999999995"/>
    <x v="5"/>
    <s v="NULL"/>
    <x v="1"/>
    <s v="NULL"/>
    <x v="1"/>
    <x v="0"/>
    <x v="1"/>
    <n v="12"/>
    <x v="1"/>
    <x v="1"/>
  </r>
  <r>
    <x v="46"/>
    <x v="7"/>
    <s v="E0458001"/>
    <s v="E0458001"/>
    <n v="30169554"/>
    <s v="Recolocado"/>
    <n v="0"/>
    <n v="0"/>
    <n v="0"/>
    <n v="0"/>
    <x v="3"/>
    <x v="1"/>
    <n v="23"/>
    <x v="4"/>
    <x v="3"/>
    <x v="0"/>
    <n v="42801"/>
    <n v="1500"/>
    <x v="1"/>
    <n v="1453.52"/>
    <x v="1"/>
    <x v="7"/>
    <n v="42311"/>
    <n v="3.5451773770414315E-2"/>
    <x v="2"/>
    <s v="NULL"/>
    <x v="3"/>
    <n v="2231.7800000000002"/>
    <x v="2"/>
    <n v="16"/>
    <x v="4"/>
    <n v="0"/>
    <x v="0"/>
    <n v="2400"/>
    <x v="0"/>
    <n v="0.99339999999999995"/>
    <x v="4"/>
    <x v="9"/>
    <x v="6"/>
    <n v="0"/>
    <x v="0"/>
    <x v="0"/>
  </r>
  <r>
    <x v="46"/>
    <x v="7"/>
    <s v="E0459001"/>
    <s v="E0459001"/>
    <n v="30173428"/>
    <s v="Recolocado"/>
    <n v="0"/>
    <n v="0"/>
    <n v="0"/>
    <n v="0"/>
    <x v="3"/>
    <x v="1"/>
    <n v="35"/>
    <x v="6"/>
    <x v="3"/>
    <x v="0"/>
    <n v="46276"/>
    <n v="1650"/>
    <x v="3"/>
    <n v="1567.64"/>
    <x v="4"/>
    <x v="2"/>
    <n v="45936"/>
    <n v="3.5919540229885055E-2"/>
    <x v="2"/>
    <s v="NULL"/>
    <x v="0"/>
    <n v="450.87"/>
    <x v="6"/>
    <n v="3"/>
    <x v="2"/>
    <n v="0"/>
    <x v="0"/>
    <n v="9800"/>
    <x v="4"/>
    <n v="0.90169999999999995"/>
    <x v="4"/>
    <x v="3"/>
    <x v="7"/>
    <n v="0"/>
    <x v="3"/>
    <x v="0"/>
  </r>
  <r>
    <x v="46"/>
    <x v="7"/>
    <s v="E0460001"/>
    <s v="E0460001"/>
    <n v="30173980"/>
    <s v="Recolocado"/>
    <n v="0"/>
    <n v="0"/>
    <n v="0"/>
    <n v="0"/>
    <x v="3"/>
    <x v="1"/>
    <n v="56"/>
    <x v="8"/>
    <x v="3"/>
    <x v="1"/>
    <n v="39842"/>
    <n v="1000"/>
    <x v="6"/>
    <n v="1220.1400000000001"/>
    <x v="3"/>
    <x v="1"/>
    <n v="38852"/>
    <n v="2.573870071038814E-2"/>
    <x v="6"/>
    <s v="NULL"/>
    <x v="0"/>
    <n v="9194.68"/>
    <x v="0"/>
    <n v="4"/>
    <x v="2"/>
    <n v="0"/>
    <x v="0"/>
    <n v="2500"/>
    <x v="0"/>
    <n v="0.94069999999999998"/>
    <x v="4"/>
    <x v="0"/>
    <x v="0"/>
    <n v="0"/>
    <x v="0"/>
    <x v="0"/>
  </r>
  <r>
    <x v="46"/>
    <x v="7"/>
    <s v="E0465001"/>
    <s v="E0465001"/>
    <n v="30163448"/>
    <s v="Recolocado"/>
    <n v="0"/>
    <n v="0"/>
    <n v="0"/>
    <n v="0"/>
    <x v="3"/>
    <x v="1"/>
    <n v="61"/>
    <x v="2"/>
    <x v="5"/>
    <x v="1"/>
    <n v="28172"/>
    <n v="500"/>
    <x v="7"/>
    <n v="1130.93"/>
    <x v="6"/>
    <x v="1"/>
    <n v="26982"/>
    <n v="1.8530872433474167E-2"/>
    <x v="7"/>
    <s v="NULL"/>
    <x v="0"/>
    <n v="2551.8200000000002"/>
    <x v="2"/>
    <n v="0"/>
    <x v="0"/>
    <n v="0"/>
    <x v="0"/>
    <n v="3500"/>
    <x v="6"/>
    <n v="0.83199999999999996"/>
    <x v="8"/>
    <x v="0"/>
    <x v="0"/>
    <n v="0"/>
    <x v="0"/>
    <x v="0"/>
  </r>
  <r>
    <x v="46"/>
    <x v="7"/>
    <s v="E0468001"/>
    <s v="E0468001"/>
    <n v="30176675"/>
    <s v="Recolocado"/>
    <n v="0"/>
    <n v="0"/>
    <n v="0"/>
    <n v="0"/>
    <x v="3"/>
    <x v="1"/>
    <n v="26"/>
    <x v="3"/>
    <x v="3"/>
    <x v="0"/>
    <n v="30629"/>
    <n v="500"/>
    <x v="7"/>
    <n v="1029.1500000000001"/>
    <x v="5"/>
    <x v="1"/>
    <n v="29139"/>
    <n v="1.7159133806925426E-2"/>
    <x v="7"/>
    <s v="NULL"/>
    <x v="2"/>
    <n v="484.24"/>
    <x v="6"/>
    <n v="1725"/>
    <x v="3"/>
    <n v="484.24"/>
    <x v="0"/>
    <s v="NULL"/>
    <x v="1"/>
    <s v="NULL"/>
    <x v="1"/>
    <x v="6"/>
    <x v="1"/>
    <n v="8"/>
    <x v="1"/>
    <x v="5"/>
  </r>
  <r>
    <x v="46"/>
    <x v="7"/>
    <s v="E0469001"/>
    <s v="E0469001"/>
    <n v="30166920"/>
    <s v="Recolocado"/>
    <n v="0"/>
    <n v="0"/>
    <n v="0"/>
    <n v="0"/>
    <x v="3"/>
    <x v="1"/>
    <n v="48"/>
    <x v="0"/>
    <x v="3"/>
    <x v="2"/>
    <n v="40085"/>
    <n v="1500"/>
    <x v="1"/>
    <n v="1356.23"/>
    <x v="2"/>
    <x v="3"/>
    <n v="39595"/>
    <n v="3.7883571157974492E-2"/>
    <x v="2"/>
    <s v="NULL"/>
    <x v="2"/>
    <n v="1717.18"/>
    <x v="4"/>
    <n v="738"/>
    <x v="3"/>
    <n v="1625.62"/>
    <x v="2"/>
    <n v="1365.22"/>
    <x v="5"/>
    <n v="1"/>
    <x v="4"/>
    <x v="0"/>
    <x v="1"/>
    <n v="5"/>
    <x v="1"/>
    <x v="1"/>
  </r>
  <r>
    <x v="46"/>
    <x v="7"/>
    <s v="E0472001"/>
    <s v="E0472001"/>
    <n v="30167960"/>
    <s v="Recolocado"/>
    <n v="1"/>
    <n v="0"/>
    <n v="0"/>
    <n v="0"/>
    <x v="3"/>
    <x v="1"/>
    <n v="46"/>
    <x v="0"/>
    <x v="3"/>
    <x v="1"/>
    <n v="42801"/>
    <n v="1500"/>
    <x v="1"/>
    <n v="1455.32"/>
    <x v="1"/>
    <x v="7"/>
    <n v="42311"/>
    <n v="3.5451773770414315E-2"/>
    <x v="2"/>
    <s v="NULL"/>
    <x v="2"/>
    <n v="780.9"/>
    <x v="3"/>
    <n v="2104"/>
    <x v="3"/>
    <n v="780.9"/>
    <x v="5"/>
    <s v="NULL"/>
    <x v="1"/>
    <s v="NULL"/>
    <x v="1"/>
    <x v="0"/>
    <x v="1"/>
    <n v="12"/>
    <x v="1"/>
    <x v="1"/>
  </r>
  <r>
    <x v="46"/>
    <x v="7"/>
    <s v="E0473001"/>
    <s v="E0473001"/>
    <n v="30170629"/>
    <s v="Recolocado"/>
    <n v="1"/>
    <n v="0"/>
    <n v="0"/>
    <n v="0"/>
    <x v="3"/>
    <x v="1"/>
    <n v="43"/>
    <x v="7"/>
    <x v="3"/>
    <x v="1"/>
    <n v="35029"/>
    <n v="1500"/>
    <x v="1"/>
    <n v="1292.45"/>
    <x v="3"/>
    <x v="3"/>
    <n v="34539"/>
    <n v="4.3429167028576389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474001"/>
    <s v="E0474001"/>
    <n v="30163272"/>
    <s v="Recolocado"/>
    <n v="0"/>
    <n v="0"/>
    <n v="0"/>
    <n v="0"/>
    <x v="3"/>
    <x v="1"/>
    <n v="32"/>
    <x v="6"/>
    <x v="5"/>
    <x v="0"/>
    <n v="46542"/>
    <n v="1500"/>
    <x v="1"/>
    <n v="1573.72"/>
    <x v="4"/>
    <x v="3"/>
    <n v="46052"/>
    <n v="3.257187527143229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475001"/>
    <s v="E0475001"/>
    <n v="30172563"/>
    <s v="Recolocado"/>
    <n v="0"/>
    <n v="0"/>
    <n v="0"/>
    <n v="0"/>
    <x v="3"/>
    <x v="1"/>
    <n v="21"/>
    <x v="4"/>
    <x v="3"/>
    <x v="2"/>
    <n v="43834"/>
    <n v="1500"/>
    <x v="1"/>
    <n v="1483.99"/>
    <x v="1"/>
    <x v="2"/>
    <n v="43344"/>
    <n v="3.460686600221483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479001"/>
    <s v="E0479001"/>
    <n v="30172207"/>
    <s v="Recolocado"/>
    <n v="1"/>
    <n v="0"/>
    <n v="0"/>
    <n v="0"/>
    <x v="3"/>
    <x v="1"/>
    <n v="36"/>
    <x v="1"/>
    <x v="3"/>
    <x v="2"/>
    <n v="29272"/>
    <n v="1500"/>
    <x v="1"/>
    <n v="1198.92"/>
    <x v="6"/>
    <x v="3"/>
    <n v="28782"/>
    <n v="5.2115905774442361E-2"/>
    <x v="3"/>
    <s v="NULL"/>
    <x v="0"/>
    <n v="800"/>
    <x v="3"/>
    <n v="0"/>
    <x v="0"/>
    <n v="0"/>
    <x v="0"/>
    <s v="NULL"/>
    <x v="1"/>
    <s v="NULL"/>
    <x v="1"/>
    <x v="2"/>
    <x v="2"/>
    <n v="0"/>
    <x v="0"/>
    <x v="0"/>
  </r>
  <r>
    <x v="46"/>
    <x v="7"/>
    <s v="E0480001"/>
    <s v="E0480001"/>
    <n v="30170080"/>
    <s v="Recolocado"/>
    <n v="1"/>
    <n v="0"/>
    <n v="0"/>
    <n v="0"/>
    <x v="3"/>
    <x v="1"/>
    <n v="40"/>
    <x v="1"/>
    <x v="5"/>
    <x v="2"/>
    <n v="30630"/>
    <n v="499"/>
    <x v="7"/>
    <n v="1035.17"/>
    <x v="5"/>
    <x v="1"/>
    <n v="29139"/>
    <n v="1.712481553931157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481001"/>
    <s v="E0481001"/>
    <n v="30164453"/>
    <s v="Recolocado"/>
    <n v="1"/>
    <n v="0"/>
    <n v="0"/>
    <n v="0"/>
    <x v="3"/>
    <x v="1"/>
    <n v="45"/>
    <x v="7"/>
    <x v="3"/>
    <x v="2"/>
    <n v="45942"/>
    <n v="1500"/>
    <x v="1"/>
    <n v="1561.15"/>
    <x v="4"/>
    <x v="3"/>
    <n v="45452"/>
    <n v="3.3001848103493797E-2"/>
    <x v="2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482001"/>
    <s v="E0482001"/>
    <n v="30173903"/>
    <s v="Recolocado"/>
    <n v="1"/>
    <n v="0"/>
    <n v="0"/>
    <n v="0"/>
    <x v="3"/>
    <x v="1"/>
    <n v="33"/>
    <x v="6"/>
    <x v="3"/>
    <x v="2"/>
    <n v="42651"/>
    <n v="1650"/>
    <x v="3"/>
    <n v="1416.11"/>
    <x v="1"/>
    <x v="7"/>
    <n v="42311"/>
    <n v="3.8996951147455744E-2"/>
    <x v="2"/>
    <s v="NULL"/>
    <x v="2"/>
    <n v="23203.98"/>
    <x v="0"/>
    <n v="1039"/>
    <x v="3"/>
    <n v="956.31"/>
    <x v="5"/>
    <s v="NULL"/>
    <x v="1"/>
    <s v="NULL"/>
    <x v="1"/>
    <x v="0"/>
    <x v="1"/>
    <n v="3"/>
    <x v="1"/>
    <x v="1"/>
  </r>
  <r>
    <x v="46"/>
    <x v="7"/>
    <s v="E0506001"/>
    <s v="E0506001"/>
    <n v="30169540"/>
    <s v="Recolocado"/>
    <n v="0"/>
    <n v="0"/>
    <n v="0"/>
    <n v="0"/>
    <x v="3"/>
    <x v="1"/>
    <n v="38"/>
    <x v="1"/>
    <x v="3"/>
    <x v="0"/>
    <n v="29272"/>
    <n v="1500"/>
    <x v="1"/>
    <n v="1198.92"/>
    <x v="6"/>
    <x v="3"/>
    <n v="28782"/>
    <n v="5.2115905774442361E-2"/>
    <x v="3"/>
    <s v="NULL"/>
    <x v="5"/>
    <s v="NULL"/>
    <x v="1"/>
    <s v="NULL"/>
    <x v="1"/>
    <s v="NULL"/>
    <x v="1"/>
    <n v="500"/>
    <x v="2"/>
    <n v="0"/>
    <x v="0"/>
    <x v="1"/>
    <x v="1"/>
    <n v="0"/>
    <x v="1"/>
    <x v="0"/>
  </r>
  <r>
    <x v="46"/>
    <x v="7"/>
    <s v="E0507001"/>
    <s v="E0507001"/>
    <n v="30168188"/>
    <s v="Recolocado"/>
    <n v="1"/>
    <n v="0"/>
    <n v="0"/>
    <n v="0"/>
    <x v="3"/>
    <x v="1"/>
    <n v="57"/>
    <x v="8"/>
    <x v="3"/>
    <x v="1"/>
    <n v="40162"/>
    <n v="5000"/>
    <x v="5"/>
    <n v="1358.83"/>
    <x v="2"/>
    <x v="7"/>
    <n v="43172"/>
    <n v="0.11581580654127675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508001"/>
    <s v="E0508001"/>
    <n v="30170088"/>
    <s v="Recolocado"/>
    <n v="0"/>
    <n v="0"/>
    <n v="0"/>
    <n v="0"/>
    <x v="3"/>
    <x v="1"/>
    <n v="28"/>
    <x v="3"/>
    <x v="3"/>
    <x v="0"/>
    <n v="39630"/>
    <n v="1500"/>
    <x v="1"/>
    <n v="1340.84"/>
    <x v="2"/>
    <x v="5"/>
    <n v="39140"/>
    <n v="3.832396525293817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518001"/>
    <s v="E0518001"/>
    <n v="30166663"/>
    <s v="Recolocado"/>
    <n v="0"/>
    <n v="0"/>
    <n v="0"/>
    <n v="0"/>
    <x v="3"/>
    <x v="1"/>
    <n v="23"/>
    <x v="4"/>
    <x v="3"/>
    <x v="2"/>
    <n v="39842"/>
    <n v="1000"/>
    <x v="6"/>
    <n v="1221.32"/>
    <x v="3"/>
    <x v="1"/>
    <n v="38852"/>
    <n v="2.57387007103881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546001"/>
    <s v="E0546001"/>
    <n v="30170605"/>
    <s v="Recolocado"/>
    <n v="0"/>
    <n v="0"/>
    <n v="0"/>
    <n v="0"/>
    <x v="3"/>
    <x v="1"/>
    <n v="42"/>
    <x v="7"/>
    <x v="3"/>
    <x v="1"/>
    <n v="29845"/>
    <n v="1500"/>
    <x v="1"/>
    <n v="1079.96"/>
    <x v="5"/>
    <x v="5"/>
    <n v="29355"/>
    <n v="5.1098620337250891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614001"/>
    <s v="E0614001"/>
    <n v="30175956"/>
    <s v="Recolocado"/>
    <n v="0"/>
    <n v="0"/>
    <n v="0"/>
    <n v="0"/>
    <x v="3"/>
    <x v="1"/>
    <n v="32"/>
    <x v="6"/>
    <x v="3"/>
    <x v="1"/>
    <n v="30579"/>
    <n v="550"/>
    <x v="6"/>
    <n v="1026.98"/>
    <x v="5"/>
    <x v="1"/>
    <n v="29139"/>
    <n v="1.8875047187617969E-2"/>
    <x v="7"/>
    <s v="NULL"/>
    <x v="2"/>
    <n v="1289.7"/>
    <x v="4"/>
    <n v="2111"/>
    <x v="3"/>
    <n v="1289.7"/>
    <x v="2"/>
    <s v="NULL"/>
    <x v="1"/>
    <s v="NULL"/>
    <x v="1"/>
    <x v="0"/>
    <x v="1"/>
    <n v="12"/>
    <x v="1"/>
    <x v="1"/>
  </r>
  <r>
    <x v="46"/>
    <x v="7"/>
    <s v="E0615001"/>
    <s v="E0615001"/>
    <n v="30176424"/>
    <s v="Recolocado"/>
    <n v="1"/>
    <n v="0"/>
    <n v="0"/>
    <n v="0"/>
    <x v="3"/>
    <x v="1"/>
    <n v="24"/>
    <x v="4"/>
    <x v="3"/>
    <x v="2"/>
    <n v="30579"/>
    <n v="550"/>
    <x v="6"/>
    <n v="1027.47"/>
    <x v="5"/>
    <x v="1"/>
    <n v="29139"/>
    <n v="1.8875047187617969E-2"/>
    <x v="7"/>
    <s v="NULL"/>
    <x v="2"/>
    <n v="2215.5700000000002"/>
    <x v="2"/>
    <n v="461"/>
    <x v="3"/>
    <n v="2215.5700000000002"/>
    <x v="6"/>
    <s v="NULL"/>
    <x v="1"/>
    <s v="NULL"/>
    <x v="1"/>
    <x v="0"/>
    <x v="1"/>
    <n v="12"/>
    <x v="1"/>
    <x v="1"/>
  </r>
  <r>
    <x v="46"/>
    <x v="7"/>
    <s v="E0616001"/>
    <s v="E0616001"/>
    <n v="30170560"/>
    <s v="Recolocado"/>
    <n v="0"/>
    <n v="0"/>
    <n v="0"/>
    <n v="0"/>
    <x v="3"/>
    <x v="1"/>
    <n v="44"/>
    <x v="7"/>
    <x v="5"/>
    <x v="0"/>
    <n v="49422"/>
    <n v="1500"/>
    <x v="1"/>
    <n v="1677.8"/>
    <x v="4"/>
    <x v="4"/>
    <n v="48932"/>
    <n v="3.0654786233957329E-2"/>
    <x v="2"/>
    <s v="NULL"/>
    <x v="4"/>
    <n v="2378.73"/>
    <x v="2"/>
    <n v="44"/>
    <x v="5"/>
    <n v="0"/>
    <x v="0"/>
    <s v="NULL"/>
    <x v="1"/>
    <s v="NULL"/>
    <x v="1"/>
    <x v="9"/>
    <x v="1"/>
    <n v="0"/>
    <x v="1"/>
    <x v="0"/>
  </r>
  <r>
    <x v="46"/>
    <x v="7"/>
    <s v="E0617001"/>
    <s v="E0617001"/>
    <n v="30175141"/>
    <s v="Recolocado"/>
    <n v="0"/>
    <n v="0"/>
    <n v="0"/>
    <n v="0"/>
    <x v="3"/>
    <x v="1"/>
    <n v="24"/>
    <x v="4"/>
    <x v="3"/>
    <x v="2"/>
    <n v="49272"/>
    <n v="1650"/>
    <x v="3"/>
    <n v="1666.03"/>
    <x v="4"/>
    <x v="4"/>
    <n v="48932"/>
    <n v="3.3720264857353063E-2"/>
    <x v="2"/>
    <s v="NULL"/>
    <x v="2"/>
    <n v="1646.65"/>
    <x v="4"/>
    <n v="547"/>
    <x v="3"/>
    <n v="1646.65"/>
    <x v="2"/>
    <s v="NULL"/>
    <x v="1"/>
    <s v="NULL"/>
    <x v="1"/>
    <x v="0"/>
    <x v="1"/>
    <n v="12"/>
    <x v="1"/>
    <x v="1"/>
  </r>
  <r>
    <x v="46"/>
    <x v="7"/>
    <s v="E0618001"/>
    <s v="E0618001"/>
    <n v="30175614"/>
    <s v="Recolocado"/>
    <n v="0"/>
    <n v="0"/>
    <n v="0"/>
    <n v="0"/>
    <x v="3"/>
    <x v="1"/>
    <n v="30"/>
    <x v="3"/>
    <x v="3"/>
    <x v="0"/>
    <n v="34986"/>
    <n v="999"/>
    <x v="6"/>
    <n v="1072.69"/>
    <x v="5"/>
    <x v="1"/>
    <n v="33995"/>
    <n v="2.9386674510957493E-2"/>
    <x v="6"/>
    <s v="NULL"/>
    <x v="3"/>
    <n v="6728.63"/>
    <x v="0"/>
    <n v="30"/>
    <x v="4"/>
    <n v="0"/>
    <x v="0"/>
    <s v="NULL"/>
    <x v="1"/>
    <s v="NULL"/>
    <x v="1"/>
    <x v="0"/>
    <x v="12"/>
    <n v="0"/>
    <x v="0"/>
    <x v="0"/>
  </r>
  <r>
    <x v="46"/>
    <x v="7"/>
    <s v="E0619001"/>
    <s v="E0619001"/>
    <n v="30176698"/>
    <s v="Recolocado"/>
    <n v="1"/>
    <n v="0"/>
    <n v="0"/>
    <n v="0"/>
    <x v="3"/>
    <x v="1"/>
    <n v="22"/>
    <x v="4"/>
    <x v="3"/>
    <x v="0"/>
    <n v="34737"/>
    <n v="1500"/>
    <x v="1"/>
    <n v="1174.56"/>
    <x v="6"/>
    <x v="5"/>
    <n v="34247"/>
    <n v="4.379945688673460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620001"/>
    <s v="E0620001"/>
    <n v="30175775"/>
    <s v="Recolocado"/>
    <n v="0"/>
    <n v="0"/>
    <n v="0"/>
    <n v="0"/>
    <x v="3"/>
    <x v="1"/>
    <n v="52"/>
    <x v="5"/>
    <x v="5"/>
    <x v="0"/>
    <n v="34986"/>
    <n v="999"/>
    <x v="6"/>
    <n v="1072.69"/>
    <x v="5"/>
    <x v="1"/>
    <n v="33995"/>
    <n v="2.9386674510957493E-2"/>
    <x v="6"/>
    <s v="NULL"/>
    <x v="4"/>
    <n v="58277.68"/>
    <x v="0"/>
    <n v="59"/>
    <x v="5"/>
    <n v="0"/>
    <x v="0"/>
    <n v="3100"/>
    <x v="6"/>
    <n v="0.92530000000000001"/>
    <x v="4"/>
    <x v="0"/>
    <x v="11"/>
    <n v="0"/>
    <x v="0"/>
    <x v="0"/>
  </r>
  <r>
    <x v="46"/>
    <x v="7"/>
    <s v="E0642001"/>
    <s v="E0642001"/>
    <n v="30173632"/>
    <s v="Recolocado"/>
    <n v="0"/>
    <n v="0"/>
    <n v="0"/>
    <n v="0"/>
    <x v="3"/>
    <x v="1"/>
    <n v="38"/>
    <x v="1"/>
    <x v="3"/>
    <x v="2"/>
    <n v="43362"/>
    <n v="1800"/>
    <x v="3"/>
    <n v="1466.19"/>
    <x v="1"/>
    <x v="7"/>
    <n v="43172"/>
    <n v="4.1693690354859633E-2"/>
    <x v="1"/>
    <s v="NULL"/>
    <x v="2"/>
    <n v="1807.89"/>
    <x v="4"/>
    <n v="469"/>
    <x v="3"/>
    <n v="1807.89"/>
    <x v="2"/>
    <s v="NULL"/>
    <x v="1"/>
    <s v="NULL"/>
    <x v="1"/>
    <x v="0"/>
    <x v="1"/>
    <n v="12"/>
    <x v="1"/>
    <x v="1"/>
  </r>
  <r>
    <x v="46"/>
    <x v="7"/>
    <s v="E0644001"/>
    <s v="E0644001"/>
    <n v="30167758"/>
    <s v="Recolocado"/>
    <n v="1"/>
    <n v="0"/>
    <n v="0"/>
    <n v="0"/>
    <x v="3"/>
    <x v="1"/>
    <n v="38"/>
    <x v="1"/>
    <x v="3"/>
    <x v="2"/>
    <n v="45792"/>
    <n v="1650"/>
    <x v="3"/>
    <n v="1548.36"/>
    <x v="4"/>
    <x v="3"/>
    <n v="45452"/>
    <n v="3.630203291384317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645001"/>
    <s v="E0645001"/>
    <n v="30175005"/>
    <s v="Recolocado"/>
    <n v="1"/>
    <n v="0"/>
    <n v="0"/>
    <n v="0"/>
    <x v="3"/>
    <x v="1"/>
    <n v="32"/>
    <x v="6"/>
    <x v="5"/>
    <x v="0"/>
    <n v="39842"/>
    <n v="1000"/>
    <x v="6"/>
    <n v="1217.78"/>
    <x v="3"/>
    <x v="1"/>
    <n v="38852"/>
    <n v="2.57387007103881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646001"/>
    <s v="E0646001"/>
    <n v="30179910"/>
    <s v="Recolocado"/>
    <n v="1"/>
    <n v="0"/>
    <n v="0"/>
    <n v="0"/>
    <x v="3"/>
    <x v="1"/>
    <n v="33"/>
    <x v="6"/>
    <x v="3"/>
    <x v="3"/>
    <n v="49272"/>
    <n v="1650"/>
    <x v="3"/>
    <n v="1674.78"/>
    <x v="4"/>
    <x v="4"/>
    <n v="48932"/>
    <n v="3.372026485735306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647001"/>
    <s v="E0647001"/>
    <n v="30176876"/>
    <s v="Recolocado"/>
    <n v="0"/>
    <n v="0"/>
    <n v="0"/>
    <n v="0"/>
    <x v="3"/>
    <x v="1"/>
    <n v="65"/>
    <x v="2"/>
    <x v="3"/>
    <x v="2"/>
    <n v="30629"/>
    <n v="500"/>
    <x v="7"/>
    <n v="1031.3800000000001"/>
    <x v="5"/>
    <x v="1"/>
    <n v="29139"/>
    <n v="1.7159133806925426E-2"/>
    <x v="7"/>
    <s v="NULL"/>
    <x v="2"/>
    <n v="467.2"/>
    <x v="6"/>
    <n v="639"/>
    <x v="3"/>
    <n v="467.2"/>
    <x v="0"/>
    <s v="NULL"/>
    <x v="1"/>
    <s v="NULL"/>
    <x v="1"/>
    <x v="10"/>
    <x v="1"/>
    <n v="11"/>
    <x v="1"/>
    <x v="9"/>
  </r>
  <r>
    <x v="46"/>
    <x v="7"/>
    <s v="E0648001"/>
    <s v="E0648001"/>
    <n v="30174330"/>
    <s v="Recolocado"/>
    <n v="0"/>
    <n v="0"/>
    <n v="0"/>
    <n v="0"/>
    <x v="3"/>
    <x v="1"/>
    <n v="31"/>
    <x v="6"/>
    <x v="3"/>
    <x v="0"/>
    <n v="34885"/>
    <n v="1100"/>
    <x v="1"/>
    <n v="1069.5999999999999"/>
    <x v="5"/>
    <x v="1"/>
    <n v="33995"/>
    <n v="3.2357699661714957E-2"/>
    <x v="2"/>
    <s v="NULL"/>
    <x v="2"/>
    <n v="1896.68"/>
    <x v="4"/>
    <n v="1440"/>
    <x v="3"/>
    <n v="1896.68"/>
    <x v="2"/>
    <s v="NULL"/>
    <x v="1"/>
    <s v="NULL"/>
    <x v="1"/>
    <x v="0"/>
    <x v="1"/>
    <n v="12"/>
    <x v="1"/>
    <x v="1"/>
  </r>
  <r>
    <x v="46"/>
    <x v="7"/>
    <s v="E0681001"/>
    <s v="E0681001"/>
    <n v="30178495"/>
    <s v="Recolocado"/>
    <n v="0"/>
    <n v="0"/>
    <n v="0"/>
    <n v="0"/>
    <x v="3"/>
    <x v="1"/>
    <n v="40"/>
    <x v="1"/>
    <x v="3"/>
    <x v="2"/>
    <n v="42172"/>
    <n v="1650"/>
    <x v="3"/>
    <n v="1434.34"/>
    <x v="1"/>
    <x v="7"/>
    <n v="41832"/>
    <n v="3.944348823866895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746001"/>
    <s v="E0746001"/>
    <n v="30176313"/>
    <s v="Recolocado"/>
    <n v="1"/>
    <n v="0"/>
    <n v="0"/>
    <n v="0"/>
    <x v="3"/>
    <x v="1"/>
    <n v="22"/>
    <x v="4"/>
    <x v="3"/>
    <x v="2"/>
    <n v="34985"/>
    <n v="1000"/>
    <x v="6"/>
    <n v="1053.73"/>
    <x v="5"/>
    <x v="1"/>
    <n v="33995"/>
    <n v="2.9416090601559051E-2"/>
    <x v="6"/>
    <s v="NULL"/>
    <x v="4"/>
    <n v="1457.31"/>
    <x v="4"/>
    <n v="47"/>
    <x v="5"/>
    <n v="0"/>
    <x v="0"/>
    <s v="NULL"/>
    <x v="1"/>
    <s v="NULL"/>
    <x v="1"/>
    <x v="10"/>
    <x v="6"/>
    <n v="0"/>
    <x v="4"/>
    <x v="0"/>
  </r>
  <r>
    <x v="46"/>
    <x v="7"/>
    <s v="E0747001"/>
    <s v="E0747001"/>
    <n v="30177057"/>
    <s v="Recolocado"/>
    <n v="0"/>
    <n v="0"/>
    <n v="0"/>
    <n v="0"/>
    <x v="3"/>
    <x v="1"/>
    <n v="43"/>
    <x v="7"/>
    <x v="3"/>
    <x v="2"/>
    <n v="34985"/>
    <n v="1000"/>
    <x v="6"/>
    <n v="1058.53"/>
    <x v="5"/>
    <x v="1"/>
    <n v="33995"/>
    <n v="2.9416090601559051E-2"/>
    <x v="6"/>
    <s v="NULL"/>
    <x v="2"/>
    <n v="4083.62"/>
    <x v="7"/>
    <n v="151"/>
    <x v="3"/>
    <n v="2078.6999999999998"/>
    <x v="6"/>
    <n v="4126.82"/>
    <x v="7"/>
    <n v="0.96440000000000003"/>
    <x v="4"/>
    <x v="0"/>
    <x v="1"/>
    <n v="0"/>
    <x v="1"/>
    <x v="0"/>
  </r>
  <r>
    <x v="46"/>
    <x v="7"/>
    <s v="E0748001"/>
    <s v="E0748001"/>
    <n v="30175921"/>
    <s v="Recolocado"/>
    <n v="0"/>
    <n v="0"/>
    <n v="0"/>
    <n v="0"/>
    <x v="3"/>
    <x v="1"/>
    <n v="36"/>
    <x v="1"/>
    <x v="3"/>
    <x v="2"/>
    <n v="39742"/>
    <n v="1100"/>
    <x v="1"/>
    <n v="1201.8800000000001"/>
    <x v="3"/>
    <x v="1"/>
    <n v="38852"/>
    <n v="2.8312570781426953E-2"/>
    <x v="6"/>
    <s v="NULL"/>
    <x v="2"/>
    <n v="1886.45"/>
    <x v="4"/>
    <n v="1835"/>
    <x v="3"/>
    <n v="1886.45"/>
    <x v="2"/>
    <s v="NULL"/>
    <x v="1"/>
    <s v="NULL"/>
    <x v="1"/>
    <x v="0"/>
    <x v="1"/>
    <n v="12"/>
    <x v="1"/>
    <x v="1"/>
  </r>
  <r>
    <x v="46"/>
    <x v="7"/>
    <s v="E0782001"/>
    <s v="E0782001"/>
    <n v="30173983"/>
    <s v="Recolocado"/>
    <n v="1"/>
    <n v="0"/>
    <n v="0"/>
    <n v="0"/>
    <x v="3"/>
    <x v="1"/>
    <n v="23"/>
    <x v="4"/>
    <x v="3"/>
    <x v="2"/>
    <n v="44013"/>
    <n v="1800"/>
    <x v="3"/>
    <n v="1468.96"/>
    <x v="1"/>
    <x v="2"/>
    <n v="43823"/>
    <n v="4.1074321703215205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783001"/>
    <s v="E0783001"/>
    <n v="30174223"/>
    <s v="Recolocado"/>
    <n v="1"/>
    <n v="0"/>
    <n v="0"/>
    <n v="0"/>
    <x v="3"/>
    <x v="1"/>
    <n v="40"/>
    <x v="1"/>
    <x v="3"/>
    <x v="2"/>
    <n v="41804"/>
    <n v="1500"/>
    <x v="1"/>
    <n v="1518.7"/>
    <x v="4"/>
    <x v="2"/>
    <n v="41904"/>
    <n v="3.5796105383734247E-2"/>
    <x v="2"/>
    <s v="NULL"/>
    <x v="2"/>
    <n v="429.26"/>
    <x v="6"/>
    <n v="1399"/>
    <x v="3"/>
    <n v="429.26"/>
    <x v="0"/>
    <s v="NULL"/>
    <x v="1"/>
    <s v="NULL"/>
    <x v="1"/>
    <x v="0"/>
    <x v="1"/>
    <n v="12"/>
    <x v="1"/>
    <x v="1"/>
  </r>
  <r>
    <x v="46"/>
    <x v="7"/>
    <s v="E0790001"/>
    <s v="E0790001"/>
    <n v="30172778"/>
    <s v="Recolocado"/>
    <n v="0"/>
    <n v="0"/>
    <n v="0"/>
    <n v="0"/>
    <x v="3"/>
    <x v="1"/>
    <n v="56"/>
    <x v="8"/>
    <x v="3"/>
    <x v="1"/>
    <n v="49974"/>
    <n v="2100"/>
    <x v="4"/>
    <n v="1698.65"/>
    <x v="4"/>
    <x v="2"/>
    <n v="50084"/>
    <n v="4.1929558341985466E-2"/>
    <x v="1"/>
    <s v="NULL"/>
    <x v="2"/>
    <n v="449.49"/>
    <x v="6"/>
    <n v="1035"/>
    <x v="3"/>
    <n v="449.49"/>
    <x v="0"/>
    <s v="NULL"/>
    <x v="1"/>
    <s v="NULL"/>
    <x v="1"/>
    <x v="5"/>
    <x v="1"/>
    <n v="5"/>
    <x v="1"/>
    <x v="12"/>
  </r>
  <r>
    <x v="46"/>
    <x v="7"/>
    <s v="E0791001"/>
    <s v="E0791001"/>
    <n v="30172528"/>
    <s v="Recolocado"/>
    <n v="0"/>
    <n v="0"/>
    <n v="0"/>
    <n v="0"/>
    <x v="3"/>
    <x v="1"/>
    <n v="30"/>
    <x v="3"/>
    <x v="3"/>
    <x v="0"/>
    <n v="39842"/>
    <n v="1000"/>
    <x v="6"/>
    <n v="1220.99"/>
    <x v="3"/>
    <x v="1"/>
    <n v="38852"/>
    <n v="2.57387007103881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812001"/>
    <s v="E0812001"/>
    <n v="30174517"/>
    <s v="Recolocado"/>
    <n v="0"/>
    <n v="0"/>
    <n v="0"/>
    <n v="0"/>
    <x v="3"/>
    <x v="1"/>
    <n v="31"/>
    <x v="6"/>
    <x v="3"/>
    <x v="2"/>
    <n v="49272"/>
    <n v="1650"/>
    <x v="3"/>
    <n v="1671.67"/>
    <x v="4"/>
    <x v="4"/>
    <n v="48932"/>
    <n v="3.3720264857353063E-2"/>
    <x v="2"/>
    <s v="NULL"/>
    <x v="2"/>
    <n v="1838.05"/>
    <x v="4"/>
    <n v="124"/>
    <x v="3"/>
    <n v="0"/>
    <x v="0"/>
    <s v="NULL"/>
    <x v="1"/>
    <s v="NULL"/>
    <x v="1"/>
    <x v="5"/>
    <x v="2"/>
    <n v="1"/>
    <x v="7"/>
    <x v="12"/>
  </r>
  <r>
    <x v="46"/>
    <x v="7"/>
    <s v="E0813001"/>
    <s v="E0813001"/>
    <n v="30173630"/>
    <s v="Recolocado"/>
    <n v="0"/>
    <n v="0"/>
    <n v="0"/>
    <n v="0"/>
    <x v="3"/>
    <x v="1"/>
    <n v="28"/>
    <x v="3"/>
    <x v="3"/>
    <x v="0"/>
    <n v="30630"/>
    <n v="499"/>
    <x v="7"/>
    <n v="1031.42"/>
    <x v="5"/>
    <x v="1"/>
    <n v="29139"/>
    <n v="1.7124815539311576E-2"/>
    <x v="7"/>
    <s v="NULL"/>
    <x v="0"/>
    <n v="1006.27"/>
    <x v="4"/>
    <n v="0"/>
    <x v="0"/>
    <n v="0"/>
    <x v="0"/>
    <s v="NULL"/>
    <x v="1"/>
    <s v="NULL"/>
    <x v="1"/>
    <x v="2"/>
    <x v="2"/>
    <n v="0"/>
    <x v="0"/>
    <x v="0"/>
  </r>
  <r>
    <x v="46"/>
    <x v="7"/>
    <s v="E0814001"/>
    <s v="E0814001"/>
    <n v="30179297"/>
    <s v="Recolocado"/>
    <n v="0"/>
    <n v="0"/>
    <n v="0"/>
    <n v="0"/>
    <x v="3"/>
    <x v="1"/>
    <n v="40"/>
    <x v="1"/>
    <x v="3"/>
    <x v="0"/>
    <n v="39935"/>
    <n v="1650"/>
    <x v="3"/>
    <n v="1357.41"/>
    <x v="2"/>
    <x v="3"/>
    <n v="39595"/>
    <n v="4.167192827377194E-2"/>
    <x v="1"/>
    <s v="NULL"/>
    <x v="2"/>
    <n v="1820.83"/>
    <x v="4"/>
    <n v="1216"/>
    <x v="3"/>
    <n v="1820.83"/>
    <x v="2"/>
    <s v="NULL"/>
    <x v="1"/>
    <s v="NULL"/>
    <x v="1"/>
    <x v="0"/>
    <x v="1"/>
    <n v="12"/>
    <x v="1"/>
    <x v="1"/>
  </r>
  <r>
    <x v="46"/>
    <x v="7"/>
    <s v="E0815001"/>
    <s v="E0815001"/>
    <n v="30176006"/>
    <s v="Recolocado"/>
    <n v="1"/>
    <n v="0"/>
    <n v="0"/>
    <n v="0"/>
    <x v="3"/>
    <x v="1"/>
    <n v="27"/>
    <x v="3"/>
    <x v="3"/>
    <x v="0"/>
    <n v="30579"/>
    <n v="550"/>
    <x v="6"/>
    <n v="1031.69"/>
    <x v="5"/>
    <x v="1"/>
    <n v="29139"/>
    <n v="1.8875047187617969E-2"/>
    <x v="7"/>
    <s v="NULL"/>
    <x v="2"/>
    <n v="3811.96"/>
    <x v="5"/>
    <n v="879"/>
    <x v="3"/>
    <n v="3811.96"/>
    <x v="3"/>
    <s v="NULL"/>
    <x v="1"/>
    <s v="NULL"/>
    <x v="1"/>
    <x v="0"/>
    <x v="1"/>
    <n v="12"/>
    <x v="1"/>
    <x v="1"/>
  </r>
  <r>
    <x v="46"/>
    <x v="7"/>
    <s v="E0816001"/>
    <s v="E0816001"/>
    <n v="30170688"/>
    <s v="Recolocado"/>
    <n v="0"/>
    <n v="0"/>
    <n v="0"/>
    <n v="0"/>
    <x v="3"/>
    <x v="1"/>
    <n v="34"/>
    <x v="6"/>
    <x v="3"/>
    <x v="0"/>
    <n v="45942"/>
    <n v="1500"/>
    <x v="1"/>
    <n v="1528.6"/>
    <x v="4"/>
    <x v="3"/>
    <n v="45452"/>
    <n v="3.3001848103493797E-2"/>
    <x v="2"/>
    <s v="NULL"/>
    <x v="4"/>
    <n v="995.96"/>
    <x v="3"/>
    <n v="46"/>
    <x v="5"/>
    <n v="0"/>
    <x v="0"/>
    <n v="1000"/>
    <x v="3"/>
    <n v="0.996"/>
    <x v="4"/>
    <x v="0"/>
    <x v="11"/>
    <n v="0"/>
    <x v="0"/>
    <x v="0"/>
  </r>
  <r>
    <x v="46"/>
    <x v="7"/>
    <s v="E0817001"/>
    <s v="E0817001"/>
    <n v="30173700"/>
    <s v="Recolocado"/>
    <n v="0"/>
    <n v="0"/>
    <n v="0"/>
    <n v="0"/>
    <x v="3"/>
    <x v="1"/>
    <n v="42"/>
    <x v="7"/>
    <x v="3"/>
    <x v="0"/>
    <n v="49272"/>
    <n v="1650"/>
    <x v="3"/>
    <n v="1671.67"/>
    <x v="4"/>
    <x v="4"/>
    <n v="48932"/>
    <n v="3.372026485735306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818001"/>
    <s v="E0818001"/>
    <n v="30175251"/>
    <s v="Recolocado"/>
    <n v="1"/>
    <n v="0"/>
    <n v="0"/>
    <n v="0"/>
    <x v="3"/>
    <x v="1"/>
    <n v="32"/>
    <x v="6"/>
    <x v="3"/>
    <x v="0"/>
    <n v="37103"/>
    <n v="1650"/>
    <x v="3"/>
    <n v="1372.77"/>
    <x v="2"/>
    <x v="2"/>
    <n v="36763"/>
    <n v="4.4882082528629332E-2"/>
    <x v="1"/>
    <s v="NULL"/>
    <x v="2"/>
    <n v="2739.64"/>
    <x v="2"/>
    <n v="1871"/>
    <x v="3"/>
    <n v="2739.64"/>
    <x v="6"/>
    <s v="NULL"/>
    <x v="1"/>
    <s v="NULL"/>
    <x v="1"/>
    <x v="0"/>
    <x v="1"/>
    <n v="12"/>
    <x v="1"/>
    <x v="1"/>
  </r>
  <r>
    <x v="46"/>
    <x v="7"/>
    <s v="E0819001"/>
    <s v="E0819001"/>
    <n v="30175394"/>
    <s v="Recolocado"/>
    <n v="0"/>
    <n v="0"/>
    <n v="0"/>
    <n v="0"/>
    <x v="3"/>
    <x v="1"/>
    <n v="32"/>
    <x v="6"/>
    <x v="3"/>
    <x v="0"/>
    <n v="43613"/>
    <n v="2200"/>
    <x v="4"/>
    <n v="1483.35"/>
    <x v="1"/>
    <x v="2"/>
    <n v="43823"/>
    <n v="5.0201948748374144E-2"/>
    <x v="3"/>
    <s v="NULL"/>
    <x v="2"/>
    <n v="3985.92"/>
    <x v="5"/>
    <n v="1310"/>
    <x v="3"/>
    <n v="3985.92"/>
    <x v="3"/>
    <s v="NULL"/>
    <x v="1"/>
    <s v="NULL"/>
    <x v="1"/>
    <x v="0"/>
    <x v="1"/>
    <n v="12"/>
    <x v="1"/>
    <x v="1"/>
  </r>
  <r>
    <x v="46"/>
    <x v="7"/>
    <s v="E0851001"/>
    <s v="E0851001"/>
    <n v="30173562"/>
    <s v="Recolocado"/>
    <n v="0"/>
    <n v="0"/>
    <n v="0"/>
    <n v="0"/>
    <x v="3"/>
    <x v="1"/>
    <n v="26"/>
    <x v="3"/>
    <x v="3"/>
    <x v="2"/>
    <n v="40085"/>
    <n v="1500"/>
    <x v="1"/>
    <n v="1362.51"/>
    <x v="2"/>
    <x v="3"/>
    <n v="39595"/>
    <n v="3.788357115797449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852001"/>
    <s v="E0852001"/>
    <n v="30178514"/>
    <s v="Recolocado"/>
    <n v="1"/>
    <n v="0"/>
    <n v="0"/>
    <n v="0"/>
    <x v="3"/>
    <x v="1"/>
    <n v="41"/>
    <x v="7"/>
    <x v="3"/>
    <x v="2"/>
    <n v="43362"/>
    <n v="1500"/>
    <x v="1"/>
    <n v="1473.9"/>
    <x v="1"/>
    <x v="7"/>
    <n v="43172"/>
    <n v="3.474474196238302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853001"/>
    <s v="E0853001"/>
    <n v="30177776"/>
    <s v="Recolocado"/>
    <n v="1"/>
    <n v="0"/>
    <n v="0"/>
    <n v="0"/>
    <x v="3"/>
    <x v="1"/>
    <n v="29"/>
    <x v="3"/>
    <x v="3"/>
    <x v="0"/>
    <n v="43155"/>
    <n v="1650"/>
    <x v="3"/>
    <n v="1466.86"/>
    <x v="1"/>
    <x v="4"/>
    <n v="42815"/>
    <n v="3.8537895597337384E-2"/>
    <x v="2"/>
    <s v="NULL"/>
    <x v="2"/>
    <n v="1227.01"/>
    <x v="4"/>
    <n v="1595"/>
    <x v="3"/>
    <n v="1227.01"/>
    <x v="2"/>
    <s v="NULL"/>
    <x v="1"/>
    <s v="NULL"/>
    <x v="1"/>
    <x v="0"/>
    <x v="1"/>
    <n v="12"/>
    <x v="1"/>
    <x v="1"/>
  </r>
  <r>
    <x v="46"/>
    <x v="7"/>
    <s v="E0854001"/>
    <s v="E0854001"/>
    <n v="30188896"/>
    <s v="Recolocado"/>
    <n v="0"/>
    <n v="0"/>
    <n v="0"/>
    <n v="0"/>
    <x v="3"/>
    <x v="1"/>
    <n v="32"/>
    <x v="6"/>
    <x v="3"/>
    <x v="0"/>
    <n v="46542"/>
    <n v="1500"/>
    <x v="1"/>
    <n v="1581.99"/>
    <x v="4"/>
    <x v="1"/>
    <n v="46052"/>
    <n v="3.2571875271432293E-2"/>
    <x v="2"/>
    <s v="NULL"/>
    <x v="0"/>
    <n v="397.29"/>
    <x v="6"/>
    <n v="15"/>
    <x v="4"/>
    <n v="0"/>
    <x v="0"/>
    <s v="NULL"/>
    <x v="1"/>
    <s v="NULL"/>
    <x v="1"/>
    <x v="3"/>
    <x v="7"/>
    <n v="0"/>
    <x v="9"/>
    <x v="0"/>
  </r>
  <r>
    <x v="46"/>
    <x v="7"/>
    <s v="E0862001"/>
    <s v="E0862001"/>
    <n v="30189437"/>
    <s v="Recolocado"/>
    <n v="1"/>
    <n v="0"/>
    <n v="0"/>
    <n v="0"/>
    <x v="3"/>
    <x v="1"/>
    <n v="40"/>
    <x v="1"/>
    <x v="5"/>
    <x v="1"/>
    <n v="30579"/>
    <n v="550"/>
    <x v="6"/>
    <n v="1032.19"/>
    <x v="5"/>
    <x v="1"/>
    <n v="29139"/>
    <n v="1.8875047187617969E-2"/>
    <x v="7"/>
    <s v="NULL"/>
    <x v="2"/>
    <n v="888.62"/>
    <x v="3"/>
    <n v="524"/>
    <x v="3"/>
    <n v="888.62"/>
    <x v="5"/>
    <s v="NULL"/>
    <x v="1"/>
    <s v="NULL"/>
    <x v="1"/>
    <x v="0"/>
    <x v="1"/>
    <n v="12"/>
    <x v="1"/>
    <x v="1"/>
  </r>
  <r>
    <x v="46"/>
    <x v="7"/>
    <s v="E0864001"/>
    <s v="E0864001"/>
    <n v="30180087"/>
    <s v="Recolocado"/>
    <n v="0"/>
    <n v="0"/>
    <n v="0"/>
    <n v="0"/>
    <x v="3"/>
    <x v="1"/>
    <n v="29"/>
    <x v="3"/>
    <x v="3"/>
    <x v="2"/>
    <n v="30630"/>
    <n v="499"/>
    <x v="7"/>
    <n v="1032.9100000000001"/>
    <x v="5"/>
    <x v="1"/>
    <n v="29139"/>
    <n v="1.7124815539311576E-2"/>
    <x v="7"/>
    <s v="NULL"/>
    <x v="0"/>
    <n v="8178.46"/>
    <x v="0"/>
    <n v="0"/>
    <x v="0"/>
    <n v="0"/>
    <x v="0"/>
    <n v="126"/>
    <x v="2"/>
    <n v="0.996"/>
    <x v="4"/>
    <x v="10"/>
    <x v="12"/>
    <n v="0"/>
    <x v="0"/>
    <x v="0"/>
  </r>
  <r>
    <x v="46"/>
    <x v="7"/>
    <s v="E0867001"/>
    <s v="E0867001"/>
    <n v="30180223"/>
    <s v="Recolocado"/>
    <n v="1"/>
    <n v="0"/>
    <n v="0"/>
    <n v="0"/>
    <x v="3"/>
    <x v="1"/>
    <n v="54"/>
    <x v="5"/>
    <x v="3"/>
    <x v="0"/>
    <n v="43662"/>
    <n v="1500"/>
    <x v="1"/>
    <n v="1484.09"/>
    <x v="1"/>
    <x v="7"/>
    <n v="43172"/>
    <n v="3.4744741962383023E-2"/>
    <x v="2"/>
    <s v="NULL"/>
    <x v="2"/>
    <n v="3403.3"/>
    <x v="5"/>
    <n v="443"/>
    <x v="3"/>
    <n v="704.16"/>
    <x v="5"/>
    <s v="NULL"/>
    <x v="1"/>
    <s v="NULL"/>
    <x v="1"/>
    <x v="0"/>
    <x v="1"/>
    <n v="7"/>
    <x v="1"/>
    <x v="1"/>
  </r>
  <r>
    <x v="46"/>
    <x v="7"/>
    <s v="E0868001"/>
    <s v="E0868001"/>
    <n v="30182048"/>
    <s v="Recolocado"/>
    <n v="0"/>
    <n v="0"/>
    <n v="0"/>
    <n v="0"/>
    <x v="3"/>
    <x v="1"/>
    <n v="23"/>
    <x v="4"/>
    <x v="3"/>
    <x v="2"/>
    <n v="49272"/>
    <n v="1650"/>
    <x v="3"/>
    <n v="1674.78"/>
    <x v="4"/>
    <x v="4"/>
    <n v="48932"/>
    <n v="3.3720264857353063E-2"/>
    <x v="2"/>
    <s v="NULL"/>
    <x v="2"/>
    <n v="629.49"/>
    <x v="3"/>
    <n v="264"/>
    <x v="3"/>
    <n v="146.54"/>
    <x v="0"/>
    <s v="NULL"/>
    <x v="1"/>
    <s v="NULL"/>
    <x v="1"/>
    <x v="0"/>
    <x v="2"/>
    <n v="5"/>
    <x v="12"/>
    <x v="1"/>
  </r>
  <r>
    <x v="46"/>
    <x v="7"/>
    <s v="E0870001"/>
    <s v="E0870001"/>
    <n v="30172426"/>
    <s v="Recolocado"/>
    <n v="0"/>
    <n v="0"/>
    <n v="0"/>
    <n v="0"/>
    <x v="3"/>
    <x v="1"/>
    <n v="24"/>
    <x v="4"/>
    <x v="3"/>
    <x v="0"/>
    <n v="36607"/>
    <n v="1650"/>
    <x v="3"/>
    <n v="1354.42"/>
    <x v="2"/>
    <x v="7"/>
    <n v="36267"/>
    <n v="4.5495905368516831E-2"/>
    <x v="1"/>
    <s v="NULL"/>
    <x v="2"/>
    <n v="1658.73"/>
    <x v="4"/>
    <n v="711"/>
    <x v="3"/>
    <n v="1658.73"/>
    <x v="2"/>
    <s v="NULL"/>
    <x v="1"/>
    <s v="NULL"/>
    <x v="1"/>
    <x v="0"/>
    <x v="1"/>
    <n v="12"/>
    <x v="1"/>
    <x v="1"/>
  </r>
  <r>
    <x v="46"/>
    <x v="7"/>
    <s v="E0874001"/>
    <s v="E0874001"/>
    <n v="30174411"/>
    <s v="Recolocado"/>
    <n v="1"/>
    <n v="0"/>
    <n v="0"/>
    <n v="0"/>
    <x v="3"/>
    <x v="1"/>
    <n v="31"/>
    <x v="6"/>
    <x v="3"/>
    <x v="0"/>
    <n v="46542"/>
    <n v="1500"/>
    <x v="1"/>
    <n v="1579.05"/>
    <x v="4"/>
    <x v="3"/>
    <n v="46052"/>
    <n v="3.257187527143229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877001"/>
    <s v="E0877001"/>
    <n v="30172367"/>
    <s v="Recolocado"/>
    <n v="1"/>
    <n v="0"/>
    <n v="0"/>
    <n v="0"/>
    <x v="3"/>
    <x v="1"/>
    <n v="42"/>
    <x v="7"/>
    <x v="5"/>
    <x v="2"/>
    <n v="30630"/>
    <n v="499"/>
    <x v="7"/>
    <n v="1018.3"/>
    <x v="5"/>
    <x v="1"/>
    <n v="29139"/>
    <n v="1.712481553931157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878001"/>
    <s v="E0878001"/>
    <n v="30172401"/>
    <s v="Recolocado"/>
    <n v="0"/>
    <n v="0"/>
    <n v="0"/>
    <n v="0"/>
    <x v="3"/>
    <x v="1"/>
    <n v="44"/>
    <x v="7"/>
    <x v="3"/>
    <x v="2"/>
    <n v="49422"/>
    <n v="1500"/>
    <x v="1"/>
    <n v="1680.92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879001"/>
    <s v="E0879001"/>
    <n v="30174867"/>
    <s v="Recolocado"/>
    <n v="0"/>
    <n v="0"/>
    <n v="0"/>
    <n v="0"/>
    <x v="3"/>
    <x v="1"/>
    <n v="45"/>
    <x v="7"/>
    <x v="3"/>
    <x v="2"/>
    <n v="48846"/>
    <n v="1500"/>
    <x v="1"/>
    <n v="1658.24"/>
    <x v="4"/>
    <x v="7"/>
    <n v="48356"/>
    <n v="3.1019935478534204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880001"/>
    <s v="E0880001"/>
    <n v="30179294"/>
    <s v="Recolocado"/>
    <n v="1"/>
    <n v="0"/>
    <n v="0"/>
    <n v="0"/>
    <x v="3"/>
    <x v="1"/>
    <n v="33"/>
    <x v="6"/>
    <x v="3"/>
    <x v="1"/>
    <n v="39935"/>
    <n v="1650"/>
    <x v="3"/>
    <n v="1354.05"/>
    <x v="2"/>
    <x v="3"/>
    <n v="39595"/>
    <n v="4.167192827377194E-2"/>
    <x v="1"/>
    <s v="NULL"/>
    <x v="2"/>
    <n v="1133.44"/>
    <x v="4"/>
    <n v="1259"/>
    <x v="3"/>
    <n v="1133.44"/>
    <x v="2"/>
    <s v="NULL"/>
    <x v="1"/>
    <s v="NULL"/>
    <x v="1"/>
    <x v="0"/>
    <x v="1"/>
    <n v="12"/>
    <x v="1"/>
    <x v="1"/>
  </r>
  <r>
    <x v="46"/>
    <x v="7"/>
    <s v="E0881001"/>
    <s v="E0881001"/>
    <n v="30177471"/>
    <s v="Recolocado"/>
    <n v="0"/>
    <n v="0"/>
    <n v="0"/>
    <n v="0"/>
    <x v="3"/>
    <x v="1"/>
    <n v="38"/>
    <x v="1"/>
    <x v="3"/>
    <x v="2"/>
    <n v="44365"/>
    <n v="1650"/>
    <x v="3"/>
    <n v="1507.99"/>
    <x v="4"/>
    <x v="7"/>
    <n v="44025"/>
    <n v="3.7478705281090291E-2"/>
    <x v="2"/>
    <s v="NULL"/>
    <x v="2"/>
    <n v="2488.31"/>
    <x v="2"/>
    <n v="1482"/>
    <x v="3"/>
    <n v="2488.31"/>
    <x v="6"/>
    <s v="NULL"/>
    <x v="1"/>
    <s v="NULL"/>
    <x v="1"/>
    <x v="0"/>
    <x v="1"/>
    <n v="12"/>
    <x v="1"/>
    <x v="1"/>
  </r>
  <r>
    <x v="46"/>
    <x v="7"/>
    <s v="E0882001"/>
    <s v="E0882001"/>
    <n v="30177648"/>
    <s v="Recolocado"/>
    <n v="1"/>
    <n v="0"/>
    <n v="0"/>
    <n v="0"/>
    <x v="3"/>
    <x v="1"/>
    <n v="28"/>
    <x v="3"/>
    <x v="3"/>
    <x v="2"/>
    <n v="30630"/>
    <n v="499"/>
    <x v="7"/>
    <n v="1015.36"/>
    <x v="5"/>
    <x v="1"/>
    <n v="29139"/>
    <n v="1.712481553931157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6"/>
    <x v="7"/>
    <s v="E0883001"/>
    <s v="E0883001"/>
    <n v="30174840"/>
    <s v="Recolocado"/>
    <n v="0"/>
    <n v="0"/>
    <n v="0"/>
    <n v="0"/>
    <x v="3"/>
    <x v="1"/>
    <n v="36"/>
    <x v="1"/>
    <x v="3"/>
    <x v="2"/>
    <n v="37103"/>
    <n v="1650"/>
    <x v="3"/>
    <n v="1372.77"/>
    <x v="2"/>
    <x v="2"/>
    <n v="36763"/>
    <n v="4.4882082528629332E-2"/>
    <x v="1"/>
    <s v="NULL"/>
    <x v="2"/>
    <n v="1395.55"/>
    <x v="4"/>
    <n v="638"/>
    <x v="3"/>
    <n v="1395.55"/>
    <x v="2"/>
    <s v="NULL"/>
    <x v="1"/>
    <s v="NULL"/>
    <x v="1"/>
    <x v="0"/>
    <x v="1"/>
    <n v="12"/>
    <x v="1"/>
    <x v="1"/>
  </r>
  <r>
    <x v="46"/>
    <x v="7"/>
    <s v="E0884001"/>
    <s v="E0884001"/>
    <n v="30188443"/>
    <s v="Recolocado"/>
    <n v="0"/>
    <n v="0"/>
    <n v="0"/>
    <n v="0"/>
    <x v="3"/>
    <x v="1"/>
    <n v="27"/>
    <x v="3"/>
    <x v="3"/>
    <x v="2"/>
    <n v="34885"/>
    <n v="1100"/>
    <x v="1"/>
    <n v="1052.96"/>
    <x v="5"/>
    <x v="1"/>
    <n v="33995"/>
    <n v="3.2357699661714957E-2"/>
    <x v="2"/>
    <s v="NULL"/>
    <x v="2"/>
    <n v="2379.31"/>
    <x v="2"/>
    <n v="1458"/>
    <x v="3"/>
    <n v="2379.31"/>
    <x v="6"/>
    <s v="NULL"/>
    <x v="1"/>
    <s v="NULL"/>
    <x v="1"/>
    <x v="0"/>
    <x v="1"/>
    <n v="12"/>
    <x v="1"/>
    <x v="1"/>
  </r>
  <r>
    <x v="47"/>
    <x v="7"/>
    <s v="C1909002"/>
    <s v="C1909002"/>
    <n v="30198526"/>
    <s v="Recolocado"/>
    <n v="0"/>
    <n v="0"/>
    <n v="0"/>
    <n v="0"/>
    <x v="3"/>
    <x v="1"/>
    <n v="61"/>
    <x v="2"/>
    <x v="5"/>
    <x v="1"/>
    <n v="39176"/>
    <n v="1500"/>
    <x v="1"/>
    <n v="1331.15"/>
    <x v="2"/>
    <x v="13"/>
    <n v="38686"/>
    <n v="3.8773716589980869E-2"/>
    <x v="2"/>
    <s v="NULL"/>
    <x v="0"/>
    <n v="27568.39"/>
    <x v="0"/>
    <n v="371"/>
    <x v="3"/>
    <n v="883.44"/>
    <x v="5"/>
    <s v="NULL"/>
    <x v="1"/>
    <s v="NULL"/>
    <x v="1"/>
    <x v="0"/>
    <x v="1"/>
    <n v="0"/>
    <x v="1"/>
    <x v="0"/>
  </r>
  <r>
    <x v="47"/>
    <x v="7"/>
    <s v="C9512002"/>
    <s v="C9512002"/>
    <n v="30195377"/>
    <s v="Recolocado"/>
    <n v="0"/>
    <n v="0"/>
    <n v="0"/>
    <n v="0"/>
    <x v="3"/>
    <x v="1"/>
    <n v="39"/>
    <x v="1"/>
    <x v="5"/>
    <x v="2"/>
    <n v="28160"/>
    <n v="1500"/>
    <x v="1"/>
    <n v="1075.28"/>
    <x v="5"/>
    <x v="5"/>
    <n v="27670"/>
    <n v="5.4210336104083844E-2"/>
    <x v="3"/>
    <s v="NULL"/>
    <x v="0"/>
    <n v="28791.61"/>
    <x v="0"/>
    <n v="1043"/>
    <x v="3"/>
    <n v="450.31"/>
    <x v="0"/>
    <s v="NULL"/>
    <x v="1"/>
    <s v="NULL"/>
    <x v="1"/>
    <x v="0"/>
    <x v="1"/>
    <n v="0"/>
    <x v="1"/>
    <x v="0"/>
  </r>
  <r>
    <x v="47"/>
    <x v="7"/>
    <s v="D1804002"/>
    <s v="D1804002"/>
    <n v="30197047"/>
    <s v="Recolocado"/>
    <n v="0"/>
    <n v="0"/>
    <n v="0"/>
    <n v="0"/>
    <x v="3"/>
    <x v="1"/>
    <n v="48"/>
    <x v="0"/>
    <x v="5"/>
    <x v="2"/>
    <n v="36757"/>
    <n v="1500"/>
    <x v="1"/>
    <n v="1329.57"/>
    <x v="2"/>
    <x v="7"/>
    <n v="36267"/>
    <n v="4.1359913971378941E-2"/>
    <x v="1"/>
    <s v="NULL"/>
    <x v="2"/>
    <n v="3189.05"/>
    <x v="5"/>
    <n v="1701"/>
    <x v="3"/>
    <n v="3189.05"/>
    <x v="3"/>
    <n v="1"/>
    <x v="2"/>
    <n v="0"/>
    <x v="0"/>
    <x v="0"/>
    <x v="1"/>
    <n v="12"/>
    <x v="1"/>
    <x v="1"/>
  </r>
  <r>
    <x v="47"/>
    <x v="7"/>
    <s v="D2007003"/>
    <s v="D2007003"/>
    <n v="30174147"/>
    <s v="Recolocado"/>
    <n v="0"/>
    <n v="0"/>
    <n v="0"/>
    <n v="0"/>
    <x v="3"/>
    <x v="1"/>
    <n v="58"/>
    <x v="8"/>
    <x v="5"/>
    <x v="2"/>
    <n v="39630"/>
    <n v="1500"/>
    <x v="1"/>
    <n v="1316.62"/>
    <x v="2"/>
    <x v="5"/>
    <n v="39140"/>
    <n v="3.8323965252938172E-2"/>
    <x v="2"/>
    <s v="NULL"/>
    <x v="0"/>
    <n v="43295.86"/>
    <x v="0"/>
    <n v="106"/>
    <x v="6"/>
    <n v="0"/>
    <x v="0"/>
    <n v="500"/>
    <x v="2"/>
    <n v="0.96650000000000003"/>
    <x v="4"/>
    <x v="0"/>
    <x v="7"/>
    <n v="0"/>
    <x v="0"/>
    <x v="0"/>
  </r>
  <r>
    <x v="47"/>
    <x v="7"/>
    <s v="D9643002"/>
    <s v="D9643002"/>
    <n v="30194195"/>
    <s v="Recolocado"/>
    <n v="1"/>
    <n v="0"/>
    <n v="0"/>
    <n v="0"/>
    <x v="3"/>
    <x v="1"/>
    <n v="34"/>
    <x v="6"/>
    <x v="3"/>
    <x v="0"/>
    <n v="30630"/>
    <n v="499"/>
    <x v="7"/>
    <n v="1029.42"/>
    <x v="5"/>
    <x v="1"/>
    <n v="29139"/>
    <n v="1.7124815539311576E-2"/>
    <x v="7"/>
    <s v="NULL"/>
    <x v="0"/>
    <n v="1000"/>
    <x v="3"/>
    <n v="0"/>
    <x v="0"/>
    <n v="0"/>
    <x v="0"/>
    <s v="NULL"/>
    <x v="1"/>
    <s v="NULL"/>
    <x v="1"/>
    <x v="4"/>
    <x v="5"/>
    <n v="0"/>
    <x v="0"/>
    <x v="0"/>
  </r>
  <r>
    <x v="47"/>
    <x v="7"/>
    <s v="E0022002"/>
    <s v="E0022002"/>
    <n v="30197831"/>
    <s v="Recolocado"/>
    <n v="1"/>
    <n v="0"/>
    <n v="0"/>
    <n v="0"/>
    <x v="3"/>
    <x v="1"/>
    <n v="35"/>
    <x v="6"/>
    <x v="3"/>
    <x v="0"/>
    <n v="44665"/>
    <n v="1650"/>
    <x v="3"/>
    <n v="1548.14"/>
    <x v="4"/>
    <x v="14"/>
    <n v="44325"/>
    <n v="3.7225042301184431E-2"/>
    <x v="2"/>
    <s v="NULL"/>
    <x v="2"/>
    <n v="3784.33"/>
    <x v="5"/>
    <n v="549"/>
    <x v="3"/>
    <n v="601.77"/>
    <x v="5"/>
    <n v="4400.3900000000003"/>
    <x v="7"/>
    <n v="0.7409"/>
    <x v="7"/>
    <x v="0"/>
    <x v="2"/>
    <n v="1"/>
    <x v="0"/>
    <x v="8"/>
  </r>
  <r>
    <x v="47"/>
    <x v="7"/>
    <s v="E0869001"/>
    <s v="E0869001"/>
    <n v="30179424"/>
    <s v="Recolocado"/>
    <n v="1"/>
    <n v="0"/>
    <n v="0"/>
    <n v="0"/>
    <x v="3"/>
    <x v="1"/>
    <n v="32"/>
    <x v="6"/>
    <x v="3"/>
    <x v="2"/>
    <n v="41654"/>
    <n v="1650"/>
    <x v="3"/>
    <n v="1542.11"/>
    <x v="4"/>
    <x v="2"/>
    <n v="41904"/>
    <n v="3.9375715922107674E-2"/>
    <x v="2"/>
    <s v="NULL"/>
    <x v="2"/>
    <n v="1802.5"/>
    <x v="4"/>
    <n v="1796"/>
    <x v="3"/>
    <n v="1802.5"/>
    <x v="2"/>
    <s v="NULL"/>
    <x v="1"/>
    <s v="NULL"/>
    <x v="1"/>
    <x v="0"/>
    <x v="1"/>
    <n v="12"/>
    <x v="1"/>
    <x v="1"/>
  </r>
  <r>
    <x v="47"/>
    <x v="7"/>
    <s v="E0896001"/>
    <s v="E0896001"/>
    <n v="30191718"/>
    <s v="Recolocado"/>
    <n v="0"/>
    <n v="0"/>
    <n v="0"/>
    <n v="0"/>
    <x v="3"/>
    <x v="1"/>
    <n v="34"/>
    <x v="6"/>
    <x v="3"/>
    <x v="0"/>
    <n v="34886"/>
    <n v="1099"/>
    <x v="1"/>
    <n v="1052.99"/>
    <x v="5"/>
    <x v="1"/>
    <n v="33995"/>
    <n v="3.232828357111339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025001"/>
    <s v="E1025001"/>
    <n v="30179474"/>
    <s v="Recolocado"/>
    <n v="1"/>
    <n v="0"/>
    <n v="0"/>
    <n v="0"/>
    <x v="3"/>
    <x v="1"/>
    <n v="43"/>
    <x v="7"/>
    <x v="3"/>
    <x v="1"/>
    <n v="25772"/>
    <n v="500"/>
    <x v="7"/>
    <n v="957.05"/>
    <x v="7"/>
    <x v="1"/>
    <n v="24282"/>
    <n v="2.0591384564698129E-2"/>
    <x v="6"/>
    <s v="NULL"/>
    <x v="2"/>
    <n v="1053.6600000000001"/>
    <x v="4"/>
    <n v="433"/>
    <x v="3"/>
    <n v="873.66"/>
    <x v="5"/>
    <n v="900"/>
    <x v="3"/>
    <n v="0.97070000000000001"/>
    <x v="4"/>
    <x v="0"/>
    <x v="1"/>
    <n v="9"/>
    <x v="1"/>
    <x v="1"/>
  </r>
  <r>
    <x v="47"/>
    <x v="7"/>
    <s v="E1036001"/>
    <s v="E1036001"/>
    <n v="30176503"/>
    <s v="Recolocado"/>
    <n v="1"/>
    <n v="0"/>
    <n v="0"/>
    <n v="0"/>
    <x v="3"/>
    <x v="1"/>
    <n v="38"/>
    <x v="1"/>
    <x v="3"/>
    <x v="0"/>
    <n v="40231"/>
    <n v="1500"/>
    <x v="1"/>
    <n v="1360.33"/>
    <x v="2"/>
    <x v="6"/>
    <n v="39741"/>
    <n v="3.7744394957348833E-2"/>
    <x v="2"/>
    <s v="NULL"/>
    <x v="0"/>
    <n v="5164.6499999999996"/>
    <x v="0"/>
    <n v="0"/>
    <x v="0"/>
    <n v="0"/>
    <x v="0"/>
    <n v="6100"/>
    <x v="4"/>
    <n v="0.61919999999999997"/>
    <x v="3"/>
    <x v="0"/>
    <x v="0"/>
    <n v="0"/>
    <x v="0"/>
    <x v="0"/>
  </r>
  <r>
    <x v="47"/>
    <x v="7"/>
    <s v="E1037001"/>
    <s v="E1037001"/>
    <n v="30194754"/>
    <s v="Recolocado"/>
    <n v="0"/>
    <n v="0"/>
    <n v="0"/>
    <n v="0"/>
    <x v="3"/>
    <x v="1"/>
    <n v="60"/>
    <x v="8"/>
    <x v="3"/>
    <x v="1"/>
    <n v="34985"/>
    <n v="1000"/>
    <x v="6"/>
    <n v="1069.56"/>
    <x v="5"/>
    <x v="1"/>
    <n v="33995"/>
    <n v="2.9416090601559051E-2"/>
    <x v="6"/>
    <s v="NULL"/>
    <x v="2"/>
    <n v="892.42"/>
    <x v="3"/>
    <n v="1757"/>
    <x v="3"/>
    <n v="892.42"/>
    <x v="5"/>
    <s v="NULL"/>
    <x v="1"/>
    <s v="NULL"/>
    <x v="1"/>
    <x v="0"/>
    <x v="1"/>
    <n v="12"/>
    <x v="1"/>
    <x v="1"/>
  </r>
  <r>
    <x v="47"/>
    <x v="7"/>
    <s v="E1044001"/>
    <s v="E1044001"/>
    <n v="30174582"/>
    <s v="Recolocado"/>
    <n v="1"/>
    <n v="0"/>
    <n v="0"/>
    <n v="0"/>
    <x v="3"/>
    <x v="1"/>
    <n v="48"/>
    <x v="0"/>
    <x v="3"/>
    <x v="2"/>
    <n v="44313"/>
    <n v="1500"/>
    <x v="1"/>
    <n v="1506.22"/>
    <x v="4"/>
    <x v="2"/>
    <n v="43823"/>
    <n v="3.422860141934600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045001"/>
    <s v="E1045001"/>
    <n v="30176191"/>
    <s v="Recolocado"/>
    <n v="0"/>
    <n v="0"/>
    <n v="0"/>
    <n v="0"/>
    <x v="3"/>
    <x v="1"/>
    <n v="53"/>
    <x v="5"/>
    <x v="3"/>
    <x v="0"/>
    <n v="39176"/>
    <n v="1500"/>
    <x v="1"/>
    <n v="1363.65"/>
    <x v="2"/>
    <x v="13"/>
    <n v="38686"/>
    <n v="3.877371658998086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048001"/>
    <s v="E1048001"/>
    <n v="30184282"/>
    <s v="Recolocado"/>
    <n v="0"/>
    <n v="0"/>
    <n v="0"/>
    <n v="0"/>
    <x v="3"/>
    <x v="1"/>
    <n v="42"/>
    <x v="7"/>
    <x v="3"/>
    <x v="0"/>
    <n v="34985"/>
    <n v="1000"/>
    <x v="6"/>
    <n v="1058.53"/>
    <x v="5"/>
    <x v="1"/>
    <n v="33995"/>
    <n v="2.9416090601559051E-2"/>
    <x v="6"/>
    <s v="NULL"/>
    <x v="3"/>
    <n v="23219.31"/>
    <x v="0"/>
    <n v="55"/>
    <x v="5"/>
    <n v="0"/>
    <x v="0"/>
    <n v="32059.56"/>
    <x v="4"/>
    <n v="0.70279999999999998"/>
    <x v="7"/>
    <x v="0"/>
    <x v="3"/>
    <n v="0"/>
    <x v="0"/>
    <x v="0"/>
  </r>
  <r>
    <x v="47"/>
    <x v="7"/>
    <s v="E1071001"/>
    <s v="E1071001"/>
    <n v="30193424"/>
    <s v="Recolocado"/>
    <n v="0"/>
    <n v="0"/>
    <n v="0"/>
    <n v="0"/>
    <x v="3"/>
    <x v="1"/>
    <n v="54"/>
    <x v="5"/>
    <x v="5"/>
    <x v="0"/>
    <n v="34986"/>
    <n v="999"/>
    <x v="6"/>
    <n v="1074.26"/>
    <x v="5"/>
    <x v="1"/>
    <n v="33995"/>
    <n v="2.9386674510957493E-2"/>
    <x v="6"/>
    <s v="NULL"/>
    <x v="3"/>
    <n v="1217.97"/>
    <x v="4"/>
    <n v="17"/>
    <x v="4"/>
    <n v="0"/>
    <x v="0"/>
    <n v="125.69"/>
    <x v="2"/>
    <n v="1"/>
    <x v="4"/>
    <x v="6"/>
    <x v="4"/>
    <n v="0"/>
    <x v="3"/>
    <x v="0"/>
  </r>
  <r>
    <x v="47"/>
    <x v="7"/>
    <s v="E1076001"/>
    <s v="E1076001"/>
    <n v="30186478"/>
    <s v="Recolocado"/>
    <n v="0"/>
    <n v="0"/>
    <n v="0"/>
    <n v="0"/>
    <x v="3"/>
    <x v="1"/>
    <n v="26"/>
    <x v="3"/>
    <x v="3"/>
    <x v="0"/>
    <n v="42172"/>
    <n v="1650"/>
    <x v="3"/>
    <n v="1408.39"/>
    <x v="1"/>
    <x v="7"/>
    <n v="41832"/>
    <n v="3.9443488238668958E-2"/>
    <x v="2"/>
    <s v="NULL"/>
    <x v="2"/>
    <n v="3214.98"/>
    <x v="5"/>
    <n v="770"/>
    <x v="3"/>
    <n v="2109.5300000000002"/>
    <x v="6"/>
    <n v="5305.45"/>
    <x v="4"/>
    <n v="0.2084"/>
    <x v="5"/>
    <x v="0"/>
    <x v="1"/>
    <n v="0"/>
    <x v="1"/>
    <x v="0"/>
  </r>
  <r>
    <x v="47"/>
    <x v="7"/>
    <s v="E1078001"/>
    <s v="E1078001"/>
    <n v="30194374"/>
    <s v="Recolocado"/>
    <n v="1"/>
    <n v="0"/>
    <n v="0"/>
    <n v="0"/>
    <x v="3"/>
    <x v="1"/>
    <n v="26"/>
    <x v="3"/>
    <x v="3"/>
    <x v="0"/>
    <n v="48846"/>
    <n v="1500"/>
    <x v="1"/>
    <n v="1658.24"/>
    <x v="4"/>
    <x v="7"/>
    <n v="48356"/>
    <n v="3.1019935478534204E-2"/>
    <x v="2"/>
    <s v="NULL"/>
    <x v="2"/>
    <n v="426.15"/>
    <x v="6"/>
    <n v="1546"/>
    <x v="3"/>
    <n v="426.15"/>
    <x v="0"/>
    <s v="NULL"/>
    <x v="1"/>
    <s v="NULL"/>
    <x v="1"/>
    <x v="0"/>
    <x v="1"/>
    <n v="12"/>
    <x v="1"/>
    <x v="1"/>
  </r>
  <r>
    <x v="47"/>
    <x v="7"/>
    <s v="E1081001"/>
    <s v="E1081001"/>
    <n v="30194738"/>
    <s v="Recolocado"/>
    <n v="1"/>
    <n v="0"/>
    <n v="0"/>
    <n v="0"/>
    <x v="3"/>
    <x v="1"/>
    <n v="41"/>
    <x v="7"/>
    <x v="3"/>
    <x v="1"/>
    <n v="43662"/>
    <n v="1500"/>
    <x v="1"/>
    <n v="1477.67"/>
    <x v="1"/>
    <x v="7"/>
    <n v="43172"/>
    <n v="3.4744741962383023E-2"/>
    <x v="2"/>
    <s v="NULL"/>
    <x v="2"/>
    <n v="3422.32"/>
    <x v="5"/>
    <n v="2265"/>
    <x v="3"/>
    <n v="3422.32"/>
    <x v="3"/>
    <s v="NULL"/>
    <x v="1"/>
    <s v="NULL"/>
    <x v="1"/>
    <x v="0"/>
    <x v="1"/>
    <n v="12"/>
    <x v="1"/>
    <x v="1"/>
  </r>
  <r>
    <x v="47"/>
    <x v="7"/>
    <s v="E1082001"/>
    <s v="E1082001"/>
    <n v="30193954"/>
    <s v="Recolocado"/>
    <n v="1"/>
    <n v="0"/>
    <n v="0"/>
    <n v="0"/>
    <x v="3"/>
    <x v="1"/>
    <n v="24"/>
    <x v="4"/>
    <x v="3"/>
    <x v="0"/>
    <n v="42322"/>
    <n v="1500"/>
    <x v="1"/>
    <n v="1434.09"/>
    <x v="1"/>
    <x v="7"/>
    <n v="41832"/>
    <n v="3.585771658060815E-2"/>
    <x v="2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127001"/>
    <s v="E1127001"/>
    <n v="30196184"/>
    <s v="Recolocado"/>
    <n v="0"/>
    <n v="0"/>
    <n v="0"/>
    <n v="0"/>
    <x v="3"/>
    <x v="1"/>
    <n v="35"/>
    <x v="6"/>
    <x v="3"/>
    <x v="2"/>
    <n v="49272"/>
    <n v="1650"/>
    <x v="3"/>
    <n v="1666.49"/>
    <x v="4"/>
    <x v="4"/>
    <n v="48932"/>
    <n v="3.3720264857353063E-2"/>
    <x v="2"/>
    <s v="NULL"/>
    <x v="2"/>
    <n v="1562.47"/>
    <x v="4"/>
    <n v="1260"/>
    <x v="3"/>
    <n v="1562.47"/>
    <x v="2"/>
    <s v="NULL"/>
    <x v="1"/>
    <s v="NULL"/>
    <x v="1"/>
    <x v="0"/>
    <x v="1"/>
    <n v="12"/>
    <x v="1"/>
    <x v="1"/>
  </r>
  <r>
    <x v="47"/>
    <x v="7"/>
    <s v="E1129001"/>
    <s v="E1129001"/>
    <n v="30197077"/>
    <s v="Recolocado"/>
    <n v="0"/>
    <n v="0"/>
    <n v="0"/>
    <n v="0"/>
    <x v="3"/>
    <x v="1"/>
    <n v="23"/>
    <x v="4"/>
    <x v="3"/>
    <x v="0"/>
    <n v="45908"/>
    <n v="1500"/>
    <x v="1"/>
    <n v="1557.54"/>
    <x v="4"/>
    <x v="6"/>
    <n v="45418"/>
    <n v="3.302655334889251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136001"/>
    <s v="E1136001"/>
    <n v="30196583"/>
    <s v="Recolocado"/>
    <n v="0"/>
    <n v="0"/>
    <n v="0"/>
    <n v="0"/>
    <x v="3"/>
    <x v="1"/>
    <n v="49"/>
    <x v="0"/>
    <x v="3"/>
    <x v="1"/>
    <n v="49422"/>
    <n v="1500"/>
    <x v="1"/>
    <n v="1674.68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140001"/>
    <s v="E1140001"/>
    <n v="30173992"/>
    <s v="Recolocado"/>
    <n v="1"/>
    <n v="0"/>
    <n v="0"/>
    <n v="0"/>
    <x v="3"/>
    <x v="1"/>
    <n v="30"/>
    <x v="3"/>
    <x v="3"/>
    <x v="2"/>
    <n v="40635"/>
    <n v="1650"/>
    <x v="3"/>
    <n v="1373.99"/>
    <x v="2"/>
    <x v="1"/>
    <n v="40295"/>
    <n v="4.094800843777143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141001"/>
    <s v="E1141001"/>
    <n v="30194781"/>
    <s v="Recolocado"/>
    <n v="0"/>
    <n v="0"/>
    <n v="0"/>
    <n v="0"/>
    <x v="3"/>
    <x v="1"/>
    <n v="27"/>
    <x v="3"/>
    <x v="3"/>
    <x v="2"/>
    <n v="45942"/>
    <n v="1500"/>
    <x v="1"/>
    <n v="1554.83"/>
    <x v="4"/>
    <x v="3"/>
    <n v="45452"/>
    <n v="3.3001848103493797E-2"/>
    <x v="2"/>
    <s v="NULL"/>
    <x v="3"/>
    <n v="2363.7600000000002"/>
    <x v="2"/>
    <n v="26"/>
    <x v="4"/>
    <n v="0"/>
    <x v="0"/>
    <s v="NULL"/>
    <x v="1"/>
    <s v="NULL"/>
    <x v="1"/>
    <x v="9"/>
    <x v="6"/>
    <n v="0"/>
    <x v="2"/>
    <x v="0"/>
  </r>
  <r>
    <x v="47"/>
    <x v="7"/>
    <s v="E1142001"/>
    <s v="E1142001"/>
    <n v="30197069"/>
    <s v="Recolocado"/>
    <n v="0"/>
    <n v="0"/>
    <n v="0"/>
    <n v="0"/>
    <x v="3"/>
    <x v="1"/>
    <n v="27"/>
    <x v="3"/>
    <x v="3"/>
    <x v="0"/>
    <n v="39935"/>
    <n v="1650"/>
    <x v="3"/>
    <n v="1350.7"/>
    <x v="2"/>
    <x v="3"/>
    <n v="39595"/>
    <n v="4.167192827377194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149001"/>
    <s v="E1149001"/>
    <n v="30189808"/>
    <s v="Recolocado"/>
    <n v="0"/>
    <n v="0"/>
    <n v="0"/>
    <n v="0"/>
    <x v="3"/>
    <x v="1"/>
    <n v="34"/>
    <x v="6"/>
    <x v="3"/>
    <x v="2"/>
    <n v="34729"/>
    <n v="1800"/>
    <x v="3"/>
    <n v="1284.94"/>
    <x v="3"/>
    <x v="3"/>
    <n v="34539"/>
    <n v="5.2115000434291674E-2"/>
    <x v="3"/>
    <s v="NULL"/>
    <x v="0"/>
    <n v="23909.52"/>
    <x v="0"/>
    <n v="0"/>
    <x v="0"/>
    <n v="0"/>
    <x v="0"/>
    <n v="12681.5"/>
    <x v="4"/>
    <n v="0.29909999999999998"/>
    <x v="5"/>
    <x v="0"/>
    <x v="0"/>
    <n v="0"/>
    <x v="0"/>
    <x v="0"/>
  </r>
  <r>
    <x v="47"/>
    <x v="7"/>
    <s v="E1150001"/>
    <s v="E1150001"/>
    <n v="30190242"/>
    <s v="Recolocado"/>
    <n v="1"/>
    <n v="0"/>
    <n v="0"/>
    <n v="0"/>
    <x v="3"/>
    <x v="1"/>
    <n v="43"/>
    <x v="7"/>
    <x v="3"/>
    <x v="2"/>
    <n v="30629"/>
    <n v="500"/>
    <x v="7"/>
    <n v="1029.8900000000001"/>
    <x v="5"/>
    <x v="1"/>
    <n v="29139"/>
    <n v="1.7159133806925426E-2"/>
    <x v="7"/>
    <s v="NULL"/>
    <x v="6"/>
    <n v="4630.26"/>
    <x v="7"/>
    <n v="225"/>
    <x v="3"/>
    <n v="1944.69"/>
    <x v="2"/>
    <n v="500"/>
    <x v="2"/>
    <n v="0.99370000000000003"/>
    <x v="4"/>
    <x v="10"/>
    <x v="4"/>
    <n v="0"/>
    <x v="11"/>
    <x v="0"/>
  </r>
  <r>
    <x v="47"/>
    <x v="7"/>
    <s v="E1151001"/>
    <s v="E1151001"/>
    <n v="30195931"/>
    <s v="Recolocado"/>
    <n v="1"/>
    <n v="0"/>
    <n v="0"/>
    <n v="0"/>
    <x v="3"/>
    <x v="1"/>
    <n v="51"/>
    <x v="5"/>
    <x v="3"/>
    <x v="1"/>
    <n v="32515"/>
    <n v="1500"/>
    <x v="1"/>
    <n v="1110.73"/>
    <x v="6"/>
    <x v="5"/>
    <n v="32025"/>
    <n v="4.6838407494145202E-2"/>
    <x v="1"/>
    <s v="NULL"/>
    <x v="2"/>
    <n v="1206.96"/>
    <x v="4"/>
    <n v="1746"/>
    <x v="3"/>
    <n v="1206.96"/>
    <x v="2"/>
    <s v="NULL"/>
    <x v="1"/>
    <s v="NULL"/>
    <x v="1"/>
    <x v="0"/>
    <x v="1"/>
    <n v="12"/>
    <x v="1"/>
    <x v="1"/>
  </r>
  <r>
    <x v="47"/>
    <x v="7"/>
    <s v="E1182001"/>
    <s v="E1182001"/>
    <n v="30193466"/>
    <s v="Recolocado"/>
    <n v="0"/>
    <n v="0"/>
    <n v="0"/>
    <n v="0"/>
    <x v="3"/>
    <x v="1"/>
    <n v="21"/>
    <x v="4"/>
    <x v="5"/>
    <x v="2"/>
    <n v="34986"/>
    <n v="999"/>
    <x v="6"/>
    <n v="1126.79"/>
    <x v="6"/>
    <x v="1"/>
    <n v="33995"/>
    <n v="2.9386674510957493E-2"/>
    <x v="6"/>
    <s v="NULL"/>
    <x v="0"/>
    <n v="2000"/>
    <x v="4"/>
    <n v="0"/>
    <x v="0"/>
    <n v="0"/>
    <x v="0"/>
    <s v="NULL"/>
    <x v="1"/>
    <s v="NULL"/>
    <x v="1"/>
    <x v="10"/>
    <x v="12"/>
    <n v="0"/>
    <x v="0"/>
    <x v="0"/>
  </r>
  <r>
    <x v="47"/>
    <x v="7"/>
    <s v="E1183001"/>
    <s v="E1183001"/>
    <n v="30199177"/>
    <s v="Recolocado"/>
    <n v="0"/>
    <n v="0"/>
    <n v="0"/>
    <n v="0"/>
    <x v="3"/>
    <x v="1"/>
    <n v="23"/>
    <x v="4"/>
    <x v="3"/>
    <x v="2"/>
    <n v="37253"/>
    <n v="1500"/>
    <x v="1"/>
    <n v="1372.36"/>
    <x v="2"/>
    <x v="2"/>
    <n v="36763"/>
    <n v="4.0801893207844844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185001"/>
    <s v="E1185001"/>
    <n v="30198385"/>
    <s v="Recolocado"/>
    <n v="0"/>
    <n v="0"/>
    <n v="0"/>
    <n v="0"/>
    <x v="3"/>
    <x v="1"/>
    <n v="27"/>
    <x v="3"/>
    <x v="3"/>
    <x v="0"/>
    <n v="30579"/>
    <n v="550"/>
    <x v="6"/>
    <n v="1027.71"/>
    <x v="5"/>
    <x v="1"/>
    <n v="29139"/>
    <n v="1.8875047187617969E-2"/>
    <x v="7"/>
    <s v="NULL"/>
    <x v="2"/>
    <n v="659.63"/>
    <x v="3"/>
    <n v="103"/>
    <x v="6"/>
    <n v="393.23"/>
    <x v="0"/>
    <n v="703.1"/>
    <x v="3"/>
    <n v="0.95909999999999995"/>
    <x v="4"/>
    <x v="0"/>
    <x v="5"/>
    <n v="0"/>
    <x v="12"/>
    <x v="0"/>
  </r>
  <r>
    <x v="47"/>
    <x v="7"/>
    <s v="E1195001"/>
    <s v="E1195001"/>
    <n v="30196037"/>
    <s v="Recolocado"/>
    <n v="0"/>
    <n v="0"/>
    <n v="0"/>
    <n v="0"/>
    <x v="3"/>
    <x v="1"/>
    <n v="57"/>
    <x v="8"/>
    <x v="3"/>
    <x v="1"/>
    <n v="43662"/>
    <n v="1500"/>
    <x v="1"/>
    <n v="1481.34"/>
    <x v="1"/>
    <x v="7"/>
    <n v="43172"/>
    <n v="3.474474196238302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204001"/>
    <s v="E1204001"/>
    <n v="30193615"/>
    <s v="Recolocado"/>
    <n v="1"/>
    <n v="0"/>
    <n v="0"/>
    <n v="0"/>
    <x v="3"/>
    <x v="1"/>
    <n v="36"/>
    <x v="1"/>
    <x v="5"/>
    <x v="0"/>
    <n v="34886"/>
    <n v="1099"/>
    <x v="1"/>
    <n v="1122.95"/>
    <x v="6"/>
    <x v="1"/>
    <n v="33995"/>
    <n v="3.2328283571113399E-2"/>
    <x v="2"/>
    <s v="NULL"/>
    <x v="2"/>
    <n v="1202.3"/>
    <x v="4"/>
    <n v="136"/>
    <x v="3"/>
    <n v="0"/>
    <x v="0"/>
    <s v="NULL"/>
    <x v="1"/>
    <s v="NULL"/>
    <x v="1"/>
    <x v="4"/>
    <x v="1"/>
    <n v="1"/>
    <x v="1"/>
    <x v="6"/>
  </r>
  <r>
    <x v="47"/>
    <x v="7"/>
    <s v="E1211001"/>
    <s v="E1211001"/>
    <n v="30194782"/>
    <s v="Recolocado"/>
    <n v="1"/>
    <n v="0"/>
    <n v="0"/>
    <n v="0"/>
    <x v="3"/>
    <x v="1"/>
    <n v="32"/>
    <x v="6"/>
    <x v="3"/>
    <x v="0"/>
    <n v="31813"/>
    <n v="1500"/>
    <x v="1"/>
    <n v="1212.8399999999999"/>
    <x v="3"/>
    <x v="6"/>
    <n v="31323"/>
    <n v="4.7888133320563166E-2"/>
    <x v="1"/>
    <s v="NULL"/>
    <x v="2"/>
    <n v="1519.02"/>
    <x v="4"/>
    <n v="1673"/>
    <x v="3"/>
    <n v="1519.02"/>
    <x v="2"/>
    <s v="NULL"/>
    <x v="1"/>
    <s v="NULL"/>
    <x v="1"/>
    <x v="0"/>
    <x v="1"/>
    <n v="12"/>
    <x v="1"/>
    <x v="1"/>
  </r>
  <r>
    <x v="47"/>
    <x v="7"/>
    <s v="E1235002"/>
    <s v="E1235002"/>
    <n v="30198130"/>
    <s v="Recolocado"/>
    <n v="1"/>
    <n v="0"/>
    <n v="0"/>
    <n v="0"/>
    <x v="3"/>
    <x v="1"/>
    <n v="37"/>
    <x v="1"/>
    <x v="3"/>
    <x v="0"/>
    <n v="40635"/>
    <n v="1650"/>
    <x v="3"/>
    <n v="1379.87"/>
    <x v="2"/>
    <x v="1"/>
    <n v="40295"/>
    <n v="4.0948008437771438E-2"/>
    <x v="1"/>
    <s v="NULL"/>
    <x v="2"/>
    <n v="663.51"/>
    <x v="3"/>
    <n v="2201"/>
    <x v="3"/>
    <n v="663.51"/>
    <x v="5"/>
    <s v="NULL"/>
    <x v="1"/>
    <s v="NULL"/>
    <x v="1"/>
    <x v="0"/>
    <x v="1"/>
    <n v="12"/>
    <x v="1"/>
    <x v="1"/>
  </r>
  <r>
    <x v="47"/>
    <x v="7"/>
    <s v="E1237001"/>
    <s v="E1237001"/>
    <n v="30179742"/>
    <s v="Recolocado"/>
    <n v="0"/>
    <n v="0"/>
    <n v="0"/>
    <n v="0"/>
    <x v="3"/>
    <x v="1"/>
    <n v="41"/>
    <x v="7"/>
    <x v="3"/>
    <x v="0"/>
    <n v="42651"/>
    <n v="1650"/>
    <x v="3"/>
    <n v="1445.24"/>
    <x v="1"/>
    <x v="7"/>
    <n v="42311"/>
    <n v="3.8996951147455744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238001"/>
    <s v="E1238001"/>
    <n v="30178523"/>
    <s v="Recolocado"/>
    <n v="1"/>
    <n v="0"/>
    <n v="0"/>
    <n v="0"/>
    <x v="3"/>
    <x v="1"/>
    <n v="30"/>
    <x v="3"/>
    <x v="3"/>
    <x v="1"/>
    <n v="30629"/>
    <n v="500"/>
    <x v="7"/>
    <n v="1028.8900000000001"/>
    <x v="5"/>
    <x v="1"/>
    <n v="29139"/>
    <n v="1.7159133806925426E-2"/>
    <x v="7"/>
    <s v="NULL"/>
    <x v="0"/>
    <n v="2000"/>
    <x v="4"/>
    <n v="0"/>
    <x v="0"/>
    <n v="0"/>
    <x v="0"/>
    <s v="NULL"/>
    <x v="1"/>
    <s v="NULL"/>
    <x v="1"/>
    <x v="3"/>
    <x v="7"/>
    <n v="0"/>
    <x v="0"/>
    <x v="0"/>
  </r>
  <r>
    <x v="47"/>
    <x v="7"/>
    <s v="E1239001"/>
    <s v="E1239001"/>
    <n v="30194297"/>
    <s v="Recolocado"/>
    <n v="1"/>
    <n v="0"/>
    <n v="1"/>
    <n v="0"/>
    <x v="1"/>
    <x v="1"/>
    <n v="46"/>
    <x v="0"/>
    <x v="3"/>
    <x v="1"/>
    <n v="35029"/>
    <n v="1500"/>
    <x v="1"/>
    <n v="1294.43"/>
    <x v="3"/>
    <x v="3"/>
    <n v="34539"/>
    <n v="4.3429167028576389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240002"/>
    <s v="E1240002"/>
    <n v="30200507"/>
    <s v="Recolocado"/>
    <n v="0"/>
    <n v="0"/>
    <n v="0"/>
    <n v="0"/>
    <x v="3"/>
    <x v="1"/>
    <n v="21"/>
    <x v="4"/>
    <x v="3"/>
    <x v="0"/>
    <n v="34985"/>
    <n v="1000"/>
    <x v="6"/>
    <n v="1113.1400000000001"/>
    <x v="6"/>
    <x v="1"/>
    <n v="33995"/>
    <n v="2.94160906015590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241001"/>
    <s v="E1241001"/>
    <n v="30197940"/>
    <s v="Recolocado"/>
    <n v="0"/>
    <n v="0"/>
    <n v="0"/>
    <n v="0"/>
    <x v="3"/>
    <x v="1"/>
    <n v="22"/>
    <x v="4"/>
    <x v="3"/>
    <x v="0"/>
    <n v="45908"/>
    <n v="1500"/>
    <x v="1"/>
    <n v="1557.54"/>
    <x v="4"/>
    <x v="6"/>
    <n v="45418"/>
    <n v="3.3026553348892512E-2"/>
    <x v="2"/>
    <s v="NULL"/>
    <x v="0"/>
    <n v="2000.1"/>
    <x v="2"/>
    <n v="0"/>
    <x v="0"/>
    <n v="0"/>
    <x v="0"/>
    <s v="NULL"/>
    <x v="1"/>
    <s v="NULL"/>
    <x v="1"/>
    <x v="10"/>
    <x v="12"/>
    <n v="0"/>
    <x v="4"/>
    <x v="0"/>
  </r>
  <r>
    <x v="47"/>
    <x v="7"/>
    <s v="E1242001"/>
    <s v="E1242001"/>
    <n v="30190446"/>
    <s v="Recolocado"/>
    <n v="0"/>
    <n v="0"/>
    <n v="0"/>
    <n v="0"/>
    <x v="3"/>
    <x v="1"/>
    <n v="46"/>
    <x v="0"/>
    <x v="3"/>
    <x v="0"/>
    <n v="39642"/>
    <n v="1200"/>
    <x v="1"/>
    <n v="1278.8599999999999"/>
    <x v="3"/>
    <x v="1"/>
    <n v="38852"/>
    <n v="3.0886440852465769E-2"/>
    <x v="2"/>
    <s v="NULL"/>
    <x v="2"/>
    <n v="3281.06"/>
    <x v="5"/>
    <n v="1846"/>
    <x v="3"/>
    <n v="3281.06"/>
    <x v="3"/>
    <s v="NULL"/>
    <x v="1"/>
    <s v="NULL"/>
    <x v="1"/>
    <x v="0"/>
    <x v="1"/>
    <n v="12"/>
    <x v="1"/>
    <x v="1"/>
  </r>
  <r>
    <x v="47"/>
    <x v="7"/>
    <s v="E1243001"/>
    <s v="E1243001"/>
    <n v="30196214"/>
    <s v="Recolocado"/>
    <n v="0"/>
    <n v="0"/>
    <n v="0"/>
    <n v="0"/>
    <x v="3"/>
    <x v="1"/>
    <n v="39"/>
    <x v="1"/>
    <x v="3"/>
    <x v="0"/>
    <n v="32515"/>
    <n v="1500"/>
    <x v="1"/>
    <n v="1127.01"/>
    <x v="6"/>
    <x v="5"/>
    <n v="32025"/>
    <n v="4.6838407494145202E-2"/>
    <x v="1"/>
    <s v="NULL"/>
    <x v="2"/>
    <n v="210.1"/>
    <x v="6"/>
    <n v="2132"/>
    <x v="3"/>
    <n v="210.1"/>
    <x v="0"/>
    <s v="NULL"/>
    <x v="1"/>
    <s v="NULL"/>
    <x v="1"/>
    <x v="0"/>
    <x v="1"/>
    <n v="12"/>
    <x v="1"/>
    <x v="1"/>
  </r>
  <r>
    <x v="47"/>
    <x v="7"/>
    <s v="E1244001"/>
    <s v="E1244001"/>
    <n v="30193775"/>
    <s v="Recolocado"/>
    <n v="0"/>
    <n v="0"/>
    <n v="0"/>
    <n v="0"/>
    <x v="3"/>
    <x v="1"/>
    <n v="37"/>
    <x v="1"/>
    <x v="3"/>
    <x v="0"/>
    <n v="30579"/>
    <n v="550"/>
    <x v="6"/>
    <n v="1027.21"/>
    <x v="5"/>
    <x v="1"/>
    <n v="29139"/>
    <n v="1.8875047187617969E-2"/>
    <x v="7"/>
    <s v="NULL"/>
    <x v="2"/>
    <n v="2281.13"/>
    <x v="2"/>
    <n v="714"/>
    <x v="3"/>
    <n v="2281.13"/>
    <x v="6"/>
    <s v="NULL"/>
    <x v="1"/>
    <s v="NULL"/>
    <x v="1"/>
    <x v="0"/>
    <x v="1"/>
    <n v="12"/>
    <x v="1"/>
    <x v="1"/>
  </r>
  <r>
    <x v="47"/>
    <x v="7"/>
    <s v="E1245001"/>
    <s v="E1245001"/>
    <n v="30194098"/>
    <s v="Recolocado"/>
    <n v="1"/>
    <n v="0"/>
    <n v="0"/>
    <n v="0"/>
    <x v="3"/>
    <x v="1"/>
    <n v="34"/>
    <x v="6"/>
    <x v="3"/>
    <x v="2"/>
    <n v="34885"/>
    <n v="1100"/>
    <x v="1"/>
    <n v="1124.1500000000001"/>
    <x v="6"/>
    <x v="1"/>
    <n v="33995"/>
    <n v="3.2357699661714957E-2"/>
    <x v="2"/>
    <s v="NULL"/>
    <x v="2"/>
    <n v="1891.74"/>
    <x v="4"/>
    <n v="839"/>
    <x v="3"/>
    <n v="1891.74"/>
    <x v="2"/>
    <s v="NULL"/>
    <x v="1"/>
    <s v="NULL"/>
    <x v="1"/>
    <x v="0"/>
    <x v="1"/>
    <n v="12"/>
    <x v="1"/>
    <x v="1"/>
  </r>
  <r>
    <x v="47"/>
    <x v="7"/>
    <s v="E1246001"/>
    <s v="E1246001"/>
    <n v="30195648"/>
    <s v="Recolocado"/>
    <n v="0"/>
    <n v="0"/>
    <n v="0"/>
    <n v="0"/>
    <x v="3"/>
    <x v="1"/>
    <n v="43"/>
    <x v="7"/>
    <x v="3"/>
    <x v="2"/>
    <n v="35155"/>
    <n v="2000"/>
    <x v="3"/>
    <n v="1219.8"/>
    <x v="3"/>
    <x v="15"/>
    <n v="35165"/>
    <n v="5.687473339968719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247001"/>
    <s v="E1247001"/>
    <n v="30190323"/>
    <s v="Recolocado"/>
    <n v="0"/>
    <n v="0"/>
    <n v="0"/>
    <n v="0"/>
    <x v="3"/>
    <x v="1"/>
    <n v="34"/>
    <x v="6"/>
    <x v="3"/>
    <x v="0"/>
    <n v="34785"/>
    <n v="1200"/>
    <x v="1"/>
    <n v="1120.31"/>
    <x v="6"/>
    <x v="1"/>
    <n v="33995"/>
    <n v="3.5299308721870863E-2"/>
    <x v="2"/>
    <s v="NULL"/>
    <x v="0"/>
    <n v="1588.69"/>
    <x v="4"/>
    <n v="8"/>
    <x v="2"/>
    <n v="0"/>
    <x v="0"/>
    <n v="500"/>
    <x v="2"/>
    <n v="1"/>
    <x v="4"/>
    <x v="11"/>
    <x v="3"/>
    <n v="0"/>
    <x v="0"/>
    <x v="0"/>
  </r>
  <r>
    <x v="47"/>
    <x v="7"/>
    <s v="E1248001"/>
    <s v="E1248001"/>
    <n v="30197903"/>
    <s v="Recolocado"/>
    <n v="0"/>
    <n v="0"/>
    <n v="0"/>
    <n v="0"/>
    <x v="3"/>
    <x v="1"/>
    <n v="41"/>
    <x v="7"/>
    <x v="3"/>
    <x v="2"/>
    <n v="30630"/>
    <n v="499"/>
    <x v="7"/>
    <n v="1078.1199999999999"/>
    <x v="5"/>
    <x v="1"/>
    <n v="29139"/>
    <n v="1.7124815539311576E-2"/>
    <x v="7"/>
    <s v="NULL"/>
    <x v="0"/>
    <n v="14061.45"/>
    <x v="0"/>
    <n v="0"/>
    <x v="0"/>
    <n v="0"/>
    <x v="0"/>
    <n v="11900"/>
    <x v="4"/>
    <n v="0.96889999999999998"/>
    <x v="4"/>
    <x v="0"/>
    <x v="0"/>
    <n v="0"/>
    <x v="0"/>
    <x v="0"/>
  </r>
  <r>
    <x v="47"/>
    <x v="7"/>
    <s v="E1249001"/>
    <s v="E1249001"/>
    <n v="30197378"/>
    <s v="Recolocado"/>
    <n v="1"/>
    <n v="0"/>
    <n v="0"/>
    <n v="0"/>
    <x v="3"/>
    <x v="1"/>
    <n v="28"/>
    <x v="3"/>
    <x v="3"/>
    <x v="2"/>
    <n v="41743"/>
    <n v="1500"/>
    <x v="1"/>
    <n v="1412.72"/>
    <x v="1"/>
    <x v="6"/>
    <n v="41253"/>
    <n v="3.6360991927859791E-2"/>
    <x v="2"/>
    <s v="NULL"/>
    <x v="2"/>
    <n v="489.38"/>
    <x v="6"/>
    <n v="812"/>
    <x v="3"/>
    <n v="489.38"/>
    <x v="0"/>
    <s v="NULL"/>
    <x v="1"/>
    <s v="NULL"/>
    <x v="1"/>
    <x v="0"/>
    <x v="1"/>
    <n v="12"/>
    <x v="1"/>
    <x v="1"/>
  </r>
  <r>
    <x v="47"/>
    <x v="7"/>
    <s v="E1250002"/>
    <s v="E1250002"/>
    <n v="30203776"/>
    <s v="Recolocado"/>
    <n v="0"/>
    <n v="0"/>
    <n v="0"/>
    <n v="0"/>
    <x v="3"/>
    <x v="1"/>
    <n v="50"/>
    <x v="0"/>
    <x v="3"/>
    <x v="2"/>
    <n v="34985"/>
    <n v="1000"/>
    <x v="6"/>
    <n v="1130.77"/>
    <x v="6"/>
    <x v="1"/>
    <n v="33995"/>
    <n v="2.9416090601559051E-2"/>
    <x v="6"/>
    <s v="NULL"/>
    <x v="2"/>
    <n v="3777.79"/>
    <x v="5"/>
    <n v="915"/>
    <x v="3"/>
    <n v="3777.79"/>
    <x v="3"/>
    <s v="NULL"/>
    <x v="1"/>
    <s v="NULL"/>
    <x v="1"/>
    <x v="0"/>
    <x v="1"/>
    <n v="12"/>
    <x v="1"/>
    <x v="1"/>
  </r>
  <r>
    <x v="47"/>
    <x v="7"/>
    <s v="E1251001"/>
    <s v="E1251001"/>
    <n v="30195323"/>
    <s v="Recolocado"/>
    <n v="0"/>
    <n v="0"/>
    <n v="0"/>
    <n v="0"/>
    <x v="3"/>
    <x v="1"/>
    <n v="52"/>
    <x v="5"/>
    <x v="3"/>
    <x v="2"/>
    <n v="28160"/>
    <n v="1500"/>
    <x v="1"/>
    <n v="1092.76"/>
    <x v="5"/>
    <x v="5"/>
    <n v="27670"/>
    <n v="5.4210336104083844E-2"/>
    <x v="3"/>
    <s v="NULL"/>
    <x v="0"/>
    <n v="1351.07"/>
    <x v="4"/>
    <n v="0"/>
    <x v="0"/>
    <n v="0"/>
    <x v="0"/>
    <n v="9851"/>
    <x v="4"/>
    <n v="0.24560000000000001"/>
    <x v="5"/>
    <x v="0"/>
    <x v="0"/>
    <n v="0"/>
    <x v="0"/>
    <x v="0"/>
  </r>
  <r>
    <x v="47"/>
    <x v="7"/>
    <s v="E1252001"/>
    <s v="E1252001"/>
    <n v="30197773"/>
    <s v="Recolocado"/>
    <n v="0"/>
    <n v="0"/>
    <n v="0"/>
    <n v="0"/>
    <x v="3"/>
    <x v="1"/>
    <n v="24"/>
    <x v="4"/>
    <x v="3"/>
    <x v="1"/>
    <n v="37404"/>
    <n v="1500"/>
    <x v="1"/>
    <n v="1275.71"/>
    <x v="3"/>
    <x v="6"/>
    <n v="36914"/>
    <n v="4.0634989434902749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253001"/>
    <s v="E1253001"/>
    <n v="30198142"/>
    <s v="Recolocado"/>
    <n v="1"/>
    <n v="0"/>
    <n v="0"/>
    <n v="0"/>
    <x v="3"/>
    <x v="1"/>
    <n v="40"/>
    <x v="1"/>
    <x v="3"/>
    <x v="1"/>
    <n v="43512"/>
    <n v="1650"/>
    <x v="3"/>
    <n v="1471.68"/>
    <x v="1"/>
    <x v="7"/>
    <n v="43172"/>
    <n v="3.8219216158621332E-2"/>
    <x v="2"/>
    <s v="NULL"/>
    <x v="2"/>
    <n v="1169.3499999999999"/>
    <x v="4"/>
    <n v="1765"/>
    <x v="3"/>
    <n v="618.5"/>
    <x v="5"/>
    <s v="NULL"/>
    <x v="1"/>
    <s v="NULL"/>
    <x v="1"/>
    <x v="0"/>
    <x v="1"/>
    <n v="6"/>
    <x v="1"/>
    <x v="1"/>
  </r>
  <r>
    <x v="47"/>
    <x v="7"/>
    <s v="E1254001"/>
    <s v="E1254001"/>
    <n v="30199121"/>
    <s v="Recolocado"/>
    <n v="0"/>
    <n v="0"/>
    <n v="0"/>
    <n v="0"/>
    <x v="3"/>
    <x v="1"/>
    <n v="32"/>
    <x v="6"/>
    <x v="3"/>
    <x v="0"/>
    <n v="30629"/>
    <n v="500"/>
    <x v="7"/>
    <n v="1061.8399999999999"/>
    <x v="5"/>
    <x v="1"/>
    <n v="29139"/>
    <n v="1.7159133806925426E-2"/>
    <x v="7"/>
    <s v="NULL"/>
    <x v="2"/>
    <n v="369.72"/>
    <x v="6"/>
    <n v="200"/>
    <x v="3"/>
    <n v="264"/>
    <x v="0"/>
    <n v="564"/>
    <x v="3"/>
    <n v="1"/>
    <x v="4"/>
    <x v="11"/>
    <x v="5"/>
    <n v="3"/>
    <x v="9"/>
    <x v="9"/>
  </r>
  <r>
    <x v="47"/>
    <x v="7"/>
    <s v="E1255001"/>
    <s v="E1255001"/>
    <n v="30188755"/>
    <s v="Recolocado"/>
    <n v="1"/>
    <n v="0"/>
    <n v="0"/>
    <n v="0"/>
    <x v="3"/>
    <x v="1"/>
    <n v="38"/>
    <x v="1"/>
    <x v="5"/>
    <x v="0"/>
    <n v="42651"/>
    <n v="1650"/>
    <x v="3"/>
    <n v="1442.56"/>
    <x v="1"/>
    <x v="7"/>
    <n v="42311"/>
    <n v="3.8996951147455744E-2"/>
    <x v="2"/>
    <s v="NULL"/>
    <x v="2"/>
    <n v="8489.9599999999991"/>
    <x v="0"/>
    <n v="1417"/>
    <x v="3"/>
    <n v="355.85"/>
    <x v="0"/>
    <s v="NULL"/>
    <x v="1"/>
    <s v="NULL"/>
    <x v="1"/>
    <x v="0"/>
    <x v="1"/>
    <n v="3"/>
    <x v="1"/>
    <x v="1"/>
  </r>
  <r>
    <x v="47"/>
    <x v="7"/>
    <s v="E1256001"/>
    <s v="E1256001"/>
    <n v="30198273"/>
    <s v="Recolocado"/>
    <n v="0"/>
    <n v="0"/>
    <n v="0"/>
    <n v="0"/>
    <x v="3"/>
    <x v="1"/>
    <n v="41"/>
    <x v="7"/>
    <x v="3"/>
    <x v="0"/>
    <n v="32515"/>
    <n v="1500"/>
    <x v="1"/>
    <n v="1127.01"/>
    <x v="6"/>
    <x v="5"/>
    <n v="32025"/>
    <n v="4.6838407494145202E-2"/>
    <x v="1"/>
    <s v="NULL"/>
    <x v="2"/>
    <n v="1321.13"/>
    <x v="4"/>
    <n v="5104"/>
    <x v="3"/>
    <n v="1321.13"/>
    <x v="2"/>
    <s v="NULL"/>
    <x v="1"/>
    <s v="NULL"/>
    <x v="1"/>
    <x v="0"/>
    <x v="1"/>
    <n v="12"/>
    <x v="1"/>
    <x v="1"/>
  </r>
  <r>
    <x v="47"/>
    <x v="7"/>
    <s v="E1257001"/>
    <s v="E1257001"/>
    <n v="30196265"/>
    <s v="Recolocado"/>
    <n v="0"/>
    <n v="0"/>
    <n v="0"/>
    <n v="0"/>
    <x v="3"/>
    <x v="1"/>
    <n v="24"/>
    <x v="4"/>
    <x v="3"/>
    <x v="2"/>
    <n v="40085"/>
    <n v="1500"/>
    <x v="1"/>
    <n v="1362.04"/>
    <x v="2"/>
    <x v="3"/>
    <n v="39595"/>
    <n v="3.7883571157974492E-2"/>
    <x v="2"/>
    <s v="NULL"/>
    <x v="0"/>
    <n v="1325.41"/>
    <x v="4"/>
    <n v="0"/>
    <x v="0"/>
    <n v="0"/>
    <x v="0"/>
    <n v="1500"/>
    <x v="5"/>
    <n v="0.78500000000000003"/>
    <x v="7"/>
    <x v="8"/>
    <x v="10"/>
    <n v="0"/>
    <x v="0"/>
    <x v="0"/>
  </r>
  <r>
    <x v="47"/>
    <x v="7"/>
    <s v="E1258001"/>
    <s v="E1258001"/>
    <n v="30198572"/>
    <s v="Recolocado"/>
    <n v="0"/>
    <n v="0"/>
    <n v="0"/>
    <n v="0"/>
    <x v="3"/>
    <x v="1"/>
    <n v="54"/>
    <x v="5"/>
    <x v="3"/>
    <x v="3"/>
    <n v="38334"/>
    <n v="1500"/>
    <x v="1"/>
    <n v="1411.3"/>
    <x v="1"/>
    <x v="2"/>
    <n v="37844"/>
    <n v="3.9636402071662614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259001"/>
    <s v="E1259001"/>
    <n v="30198574"/>
    <s v="Recolocado"/>
    <n v="0"/>
    <n v="0"/>
    <n v="0"/>
    <n v="0"/>
    <x v="3"/>
    <x v="1"/>
    <n v="38"/>
    <x v="1"/>
    <x v="3"/>
    <x v="1"/>
    <n v="39842"/>
    <n v="1000"/>
    <x v="6"/>
    <n v="1282.47"/>
    <x v="3"/>
    <x v="1"/>
    <n v="38852"/>
    <n v="2.573870071038814E-2"/>
    <x v="6"/>
    <s v="NULL"/>
    <x v="2"/>
    <n v="1101.33"/>
    <x v="4"/>
    <n v="1336"/>
    <x v="3"/>
    <n v="1101.33"/>
    <x v="2"/>
    <s v="NULL"/>
    <x v="1"/>
    <s v="NULL"/>
    <x v="1"/>
    <x v="0"/>
    <x v="1"/>
    <n v="12"/>
    <x v="1"/>
    <x v="1"/>
  </r>
  <r>
    <x v="47"/>
    <x v="7"/>
    <s v="E1266001"/>
    <s v="E1266001"/>
    <n v="30199734"/>
    <s v="Recolocado"/>
    <n v="0"/>
    <n v="0"/>
    <n v="0"/>
    <n v="0"/>
    <x v="3"/>
    <x v="1"/>
    <n v="24"/>
    <x v="4"/>
    <x v="3"/>
    <x v="2"/>
    <n v="46542"/>
    <n v="1500"/>
    <x v="1"/>
    <n v="1574.16"/>
    <x v="4"/>
    <x v="1"/>
    <n v="46052"/>
    <n v="3.2571875271432293E-2"/>
    <x v="2"/>
    <s v="NULL"/>
    <x v="0"/>
    <n v="280.88"/>
    <x v="6"/>
    <n v="0"/>
    <x v="0"/>
    <n v="0"/>
    <x v="0"/>
    <n v="300"/>
    <x v="2"/>
    <n v="0.93630000000000002"/>
    <x v="4"/>
    <x v="5"/>
    <x v="8"/>
    <n v="0"/>
    <x v="0"/>
    <x v="0"/>
  </r>
  <r>
    <x v="47"/>
    <x v="7"/>
    <s v="E1276001"/>
    <s v="E1276001"/>
    <n v="30195563"/>
    <s v="Recolocado"/>
    <n v="1"/>
    <n v="0"/>
    <n v="0"/>
    <n v="0"/>
    <x v="3"/>
    <x v="1"/>
    <n v="44"/>
    <x v="7"/>
    <x v="3"/>
    <x v="2"/>
    <n v="37404"/>
    <n v="1500"/>
    <x v="1"/>
    <n v="1303.6600000000001"/>
    <x v="2"/>
    <x v="6"/>
    <n v="36914"/>
    <n v="4.0634989434902749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277001"/>
    <s v="E1277001"/>
    <n v="30195791"/>
    <s v="Recolocado"/>
    <n v="0"/>
    <n v="0"/>
    <n v="0"/>
    <n v="0"/>
    <x v="3"/>
    <x v="1"/>
    <n v="50"/>
    <x v="0"/>
    <x v="3"/>
    <x v="0"/>
    <n v="30629"/>
    <n v="500"/>
    <x v="7"/>
    <n v="1078.67"/>
    <x v="5"/>
    <x v="1"/>
    <n v="29139"/>
    <n v="1.7159133806925426E-2"/>
    <x v="7"/>
    <s v="NULL"/>
    <x v="2"/>
    <n v="585.82000000000005"/>
    <x v="3"/>
    <n v="1726"/>
    <x v="3"/>
    <n v="585.82000000000005"/>
    <x v="5"/>
    <s v="NULL"/>
    <x v="1"/>
    <s v="NULL"/>
    <x v="1"/>
    <x v="0"/>
    <x v="1"/>
    <n v="12"/>
    <x v="1"/>
    <x v="1"/>
  </r>
  <r>
    <x v="47"/>
    <x v="7"/>
    <s v="E1286001"/>
    <s v="E1286001"/>
    <n v="30199169"/>
    <s v="Recolocado"/>
    <n v="0"/>
    <n v="0"/>
    <n v="0"/>
    <n v="0"/>
    <x v="3"/>
    <x v="1"/>
    <n v="59"/>
    <x v="8"/>
    <x v="3"/>
    <x v="1"/>
    <n v="49422"/>
    <n v="1500"/>
    <x v="1"/>
    <n v="1671.57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292001"/>
    <s v="E1292001"/>
    <n v="30190267"/>
    <s v="Recolocado"/>
    <n v="0"/>
    <n v="0"/>
    <n v="0"/>
    <n v="0"/>
    <x v="3"/>
    <x v="1"/>
    <n v="39"/>
    <x v="1"/>
    <x v="5"/>
    <x v="0"/>
    <n v="49272"/>
    <n v="1650"/>
    <x v="3"/>
    <n v="1674.2"/>
    <x v="4"/>
    <x v="4"/>
    <n v="48932"/>
    <n v="3.3720264857353063E-2"/>
    <x v="2"/>
    <s v="NULL"/>
    <x v="2"/>
    <n v="2319.7800000000002"/>
    <x v="2"/>
    <n v="2114"/>
    <x v="3"/>
    <n v="2319.7800000000002"/>
    <x v="6"/>
    <s v="NULL"/>
    <x v="1"/>
    <s v="NULL"/>
    <x v="1"/>
    <x v="0"/>
    <x v="1"/>
    <n v="12"/>
    <x v="1"/>
    <x v="1"/>
  </r>
  <r>
    <x v="47"/>
    <x v="7"/>
    <s v="E1294001"/>
    <s v="E1294001"/>
    <n v="30196846"/>
    <s v="Recolocado"/>
    <n v="0"/>
    <n v="0"/>
    <n v="0"/>
    <n v="0"/>
    <x v="3"/>
    <x v="1"/>
    <n v="49"/>
    <x v="0"/>
    <x v="3"/>
    <x v="1"/>
    <n v="34985"/>
    <n v="1000"/>
    <x v="6"/>
    <n v="1130.77"/>
    <x v="6"/>
    <x v="1"/>
    <n v="33995"/>
    <n v="2.9416090601559051E-2"/>
    <x v="6"/>
    <s v="NULL"/>
    <x v="2"/>
    <n v="876.7"/>
    <x v="3"/>
    <n v="1586"/>
    <x v="3"/>
    <n v="876.7"/>
    <x v="5"/>
    <s v="NULL"/>
    <x v="1"/>
    <s v="NULL"/>
    <x v="1"/>
    <x v="0"/>
    <x v="1"/>
    <n v="12"/>
    <x v="1"/>
    <x v="1"/>
  </r>
  <r>
    <x v="47"/>
    <x v="7"/>
    <s v="E1297001"/>
    <s v="E1297001"/>
    <n v="30198668"/>
    <s v="Recolocado"/>
    <n v="1"/>
    <n v="0"/>
    <n v="0"/>
    <n v="0"/>
    <x v="3"/>
    <x v="1"/>
    <n v="33"/>
    <x v="6"/>
    <x v="3"/>
    <x v="2"/>
    <n v="39935"/>
    <n v="1650"/>
    <x v="3"/>
    <n v="1359.47"/>
    <x v="2"/>
    <x v="3"/>
    <n v="39595"/>
    <n v="4.167192827377194E-2"/>
    <x v="1"/>
    <s v="NULL"/>
    <x v="2"/>
    <n v="1404.45"/>
    <x v="4"/>
    <n v="2596"/>
    <x v="3"/>
    <n v="1404.45"/>
    <x v="2"/>
    <s v="NULL"/>
    <x v="1"/>
    <s v="NULL"/>
    <x v="1"/>
    <x v="0"/>
    <x v="1"/>
    <n v="12"/>
    <x v="1"/>
    <x v="1"/>
  </r>
  <r>
    <x v="47"/>
    <x v="7"/>
    <s v="E1308001"/>
    <s v="E1308001"/>
    <n v="30200662"/>
    <s v="Recolocado"/>
    <n v="1"/>
    <n v="0"/>
    <n v="0"/>
    <n v="0"/>
    <x v="3"/>
    <x v="1"/>
    <n v="53"/>
    <x v="5"/>
    <x v="3"/>
    <x v="1"/>
    <n v="34985"/>
    <n v="1000"/>
    <x v="6"/>
    <n v="1131.3900000000001"/>
    <x v="6"/>
    <x v="1"/>
    <n v="33995"/>
    <n v="2.9416090601559051E-2"/>
    <x v="6"/>
    <s v="NULL"/>
    <x v="2"/>
    <n v="1500"/>
    <x v="4"/>
    <n v="2908"/>
    <x v="3"/>
    <n v="1500"/>
    <x v="2"/>
    <s v="NULL"/>
    <x v="1"/>
    <s v="NULL"/>
    <x v="1"/>
    <x v="0"/>
    <x v="1"/>
    <n v="12"/>
    <x v="1"/>
    <x v="1"/>
  </r>
  <r>
    <x v="47"/>
    <x v="7"/>
    <s v="E1320001"/>
    <s v="E1320001"/>
    <n v="30193885"/>
    <s v="Recolocado"/>
    <n v="0"/>
    <n v="0"/>
    <n v="0"/>
    <n v="0"/>
    <x v="3"/>
    <x v="1"/>
    <n v="31"/>
    <x v="6"/>
    <x v="3"/>
    <x v="0"/>
    <n v="43305"/>
    <n v="1500"/>
    <x v="1"/>
    <n v="1467.4"/>
    <x v="1"/>
    <x v="4"/>
    <n v="42815"/>
    <n v="3.503445054303398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332001"/>
    <s v="E1332001"/>
    <n v="30195939"/>
    <s v="Recolocado"/>
    <n v="1"/>
    <n v="0"/>
    <n v="0"/>
    <n v="0"/>
    <x v="3"/>
    <x v="1"/>
    <n v="36"/>
    <x v="1"/>
    <x v="3"/>
    <x v="0"/>
    <n v="49422"/>
    <n v="1500"/>
    <x v="1"/>
    <n v="1679.88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337001"/>
    <s v="E1337001"/>
    <n v="30196186"/>
    <s v="Recolocado"/>
    <n v="0"/>
    <n v="0"/>
    <n v="0"/>
    <n v="0"/>
    <x v="3"/>
    <x v="1"/>
    <n v="28"/>
    <x v="3"/>
    <x v="3"/>
    <x v="2"/>
    <n v="39935"/>
    <n v="1650"/>
    <x v="3"/>
    <n v="1357.78"/>
    <x v="2"/>
    <x v="3"/>
    <n v="39595"/>
    <n v="4.167192827377194E-2"/>
    <x v="1"/>
    <s v="NULL"/>
    <x v="2"/>
    <n v="2443.0300000000002"/>
    <x v="2"/>
    <n v="924"/>
    <x v="3"/>
    <n v="2443.0300000000002"/>
    <x v="6"/>
    <s v="NULL"/>
    <x v="1"/>
    <s v="NULL"/>
    <x v="1"/>
    <x v="0"/>
    <x v="1"/>
    <n v="12"/>
    <x v="1"/>
    <x v="1"/>
  </r>
  <r>
    <x v="47"/>
    <x v="7"/>
    <s v="E1357001"/>
    <s v="E1357001"/>
    <n v="30194384"/>
    <s v="Recolocado"/>
    <n v="0"/>
    <n v="0"/>
    <n v="0"/>
    <n v="0"/>
    <x v="3"/>
    <x v="1"/>
    <n v="27"/>
    <x v="3"/>
    <x v="3"/>
    <x v="2"/>
    <n v="40085"/>
    <n v="1500"/>
    <x v="1"/>
    <n v="1360.36"/>
    <x v="2"/>
    <x v="3"/>
    <n v="39595"/>
    <n v="3.788357115797449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383001"/>
    <s v="E1383001"/>
    <n v="30197285"/>
    <s v="Recolocado"/>
    <n v="1"/>
    <n v="0"/>
    <n v="0"/>
    <n v="0"/>
    <x v="3"/>
    <x v="1"/>
    <n v="24"/>
    <x v="4"/>
    <x v="3"/>
    <x v="0"/>
    <n v="39630"/>
    <n v="1500"/>
    <x v="1"/>
    <n v="1347.41"/>
    <x v="2"/>
    <x v="5"/>
    <n v="39140"/>
    <n v="3.8323965252938172E-2"/>
    <x v="2"/>
    <s v="NULL"/>
    <x v="0"/>
    <n v="8686.2099999999991"/>
    <x v="0"/>
    <n v="0"/>
    <x v="0"/>
    <n v="0"/>
    <x v="0"/>
    <n v="11700"/>
    <x v="4"/>
    <n v="0.87419999999999998"/>
    <x v="8"/>
    <x v="0"/>
    <x v="0"/>
    <n v="0"/>
    <x v="0"/>
    <x v="0"/>
  </r>
  <r>
    <x v="47"/>
    <x v="7"/>
    <s v="E1386001"/>
    <s v="E1386001"/>
    <n v="30200351"/>
    <s v="Recolocado"/>
    <n v="0"/>
    <n v="0"/>
    <n v="0"/>
    <n v="0"/>
    <x v="3"/>
    <x v="1"/>
    <n v="38"/>
    <x v="1"/>
    <x v="3"/>
    <x v="0"/>
    <n v="34985"/>
    <n v="1000"/>
    <x v="6"/>
    <n v="1129.52"/>
    <x v="6"/>
    <x v="1"/>
    <n v="33995"/>
    <n v="2.94160906015590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388001"/>
    <s v="E1388001"/>
    <n v="30198751"/>
    <s v="Recolocado"/>
    <n v="0"/>
    <n v="0"/>
    <n v="0"/>
    <n v="0"/>
    <x v="3"/>
    <x v="1"/>
    <n v="23"/>
    <x v="4"/>
    <x v="3"/>
    <x v="2"/>
    <n v="39842"/>
    <n v="1000"/>
    <x v="6"/>
    <n v="1286.33"/>
    <x v="3"/>
    <x v="1"/>
    <n v="38852"/>
    <n v="2.573870071038814E-2"/>
    <x v="6"/>
    <s v="NULL"/>
    <x v="3"/>
    <n v="1584.25"/>
    <x v="4"/>
    <n v="6"/>
    <x v="2"/>
    <n v="0"/>
    <x v="0"/>
    <s v="NULL"/>
    <x v="1"/>
    <s v="NULL"/>
    <x v="1"/>
    <x v="10"/>
    <x v="9"/>
    <n v="0"/>
    <x v="0"/>
    <x v="0"/>
  </r>
  <r>
    <x v="47"/>
    <x v="7"/>
    <s v="E1390001"/>
    <s v="E1390001"/>
    <n v="30194401"/>
    <s v="Recolocado"/>
    <n v="1"/>
    <n v="0"/>
    <n v="0"/>
    <n v="0"/>
    <x v="3"/>
    <x v="1"/>
    <n v="33"/>
    <x v="6"/>
    <x v="3"/>
    <x v="0"/>
    <n v="40085"/>
    <n v="1500"/>
    <x v="1"/>
    <n v="1359.98"/>
    <x v="2"/>
    <x v="3"/>
    <n v="39595"/>
    <n v="3.7883571157974492E-2"/>
    <x v="2"/>
    <s v="NULL"/>
    <x v="0"/>
    <n v="500"/>
    <x v="6"/>
    <n v="0"/>
    <x v="0"/>
    <n v="0"/>
    <x v="0"/>
    <s v="NULL"/>
    <x v="1"/>
    <s v="NULL"/>
    <x v="1"/>
    <x v="8"/>
    <x v="10"/>
    <n v="0"/>
    <x v="0"/>
    <x v="0"/>
  </r>
  <r>
    <x v="47"/>
    <x v="7"/>
    <s v="E1406001"/>
    <s v="E1406001"/>
    <n v="30199662"/>
    <s v="Recolocado"/>
    <n v="0"/>
    <n v="0"/>
    <n v="0"/>
    <n v="0"/>
    <x v="3"/>
    <x v="1"/>
    <n v="54"/>
    <x v="5"/>
    <x v="5"/>
    <x v="4"/>
    <n v="46542"/>
    <n v="1500"/>
    <x v="1"/>
    <n v="1579.48"/>
    <x v="4"/>
    <x v="3"/>
    <n v="46052"/>
    <n v="3.2571875271432293E-2"/>
    <x v="2"/>
    <s v="NULL"/>
    <x v="3"/>
    <n v="10477.129999999999"/>
    <x v="0"/>
    <n v="29"/>
    <x v="4"/>
    <n v="0"/>
    <x v="0"/>
    <s v="NULL"/>
    <x v="1"/>
    <s v="NULL"/>
    <x v="1"/>
    <x v="0"/>
    <x v="11"/>
    <n v="0"/>
    <x v="2"/>
    <x v="0"/>
  </r>
  <r>
    <x v="47"/>
    <x v="7"/>
    <s v="E1408001"/>
    <s v="E1408001"/>
    <n v="30196398"/>
    <s v="Recolocado"/>
    <n v="0"/>
    <n v="0"/>
    <n v="0"/>
    <n v="0"/>
    <x v="3"/>
    <x v="1"/>
    <n v="24"/>
    <x v="4"/>
    <x v="3"/>
    <x v="2"/>
    <n v="48846"/>
    <n v="1500"/>
    <x v="1"/>
    <n v="1658.7"/>
    <x v="4"/>
    <x v="7"/>
    <n v="48356"/>
    <n v="3.1019935478534204E-2"/>
    <x v="2"/>
    <s v="NULL"/>
    <x v="0"/>
    <n v="3032.63"/>
    <x v="5"/>
    <n v="6"/>
    <x v="2"/>
    <n v="0"/>
    <x v="0"/>
    <n v="2880"/>
    <x v="0"/>
    <n v="0.75570000000000004"/>
    <x v="7"/>
    <x v="0"/>
    <x v="0"/>
    <n v="0"/>
    <x v="0"/>
    <x v="0"/>
  </r>
  <r>
    <x v="47"/>
    <x v="7"/>
    <s v="E1410001"/>
    <s v="E1410001"/>
    <n v="30201373"/>
    <s v="Recolocado"/>
    <n v="0"/>
    <n v="0"/>
    <n v="0"/>
    <n v="0"/>
    <x v="3"/>
    <x v="1"/>
    <n v="28"/>
    <x v="3"/>
    <x v="3"/>
    <x v="0"/>
    <n v="49422"/>
    <n v="1500"/>
    <x v="1"/>
    <n v="1671.57"/>
    <x v="4"/>
    <x v="4"/>
    <n v="48932"/>
    <n v="3.0654786233957329E-2"/>
    <x v="2"/>
    <s v="NULL"/>
    <x v="0"/>
    <n v="1269.3399999999999"/>
    <x v="4"/>
    <n v="0"/>
    <x v="0"/>
    <n v="0"/>
    <x v="0"/>
    <n v="2100"/>
    <x v="0"/>
    <n v="0.60440000000000005"/>
    <x v="3"/>
    <x v="12"/>
    <x v="4"/>
    <n v="0"/>
    <x v="0"/>
    <x v="0"/>
  </r>
  <r>
    <x v="47"/>
    <x v="7"/>
    <s v="E1423001"/>
    <s v="E1423001"/>
    <n v="30199914"/>
    <s v="Recolocado"/>
    <n v="0"/>
    <n v="0"/>
    <n v="0"/>
    <n v="0"/>
    <x v="3"/>
    <x v="1"/>
    <n v="27"/>
    <x v="3"/>
    <x v="3"/>
    <x v="2"/>
    <n v="37254"/>
    <n v="1650"/>
    <x v="3"/>
    <n v="1298.43"/>
    <x v="3"/>
    <x v="6"/>
    <n v="36914"/>
    <n v="4.46984883783930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429001"/>
    <s v="E1429001"/>
    <n v="30199309"/>
    <s v="Recolocado"/>
    <n v="1"/>
    <n v="0"/>
    <n v="0"/>
    <n v="0"/>
    <x v="3"/>
    <x v="1"/>
    <n v="36"/>
    <x v="1"/>
    <x v="3"/>
    <x v="1"/>
    <n v="39743"/>
    <n v="1099"/>
    <x v="1"/>
    <n v="1283.8499999999999"/>
    <x v="3"/>
    <x v="1"/>
    <n v="38852"/>
    <n v="2.8286832080716567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430001"/>
    <s v="E1430001"/>
    <n v="30197112"/>
    <s v="Recolocado"/>
    <n v="0"/>
    <n v="0"/>
    <n v="0"/>
    <n v="0"/>
    <x v="3"/>
    <x v="1"/>
    <n v="21"/>
    <x v="4"/>
    <x v="3"/>
    <x v="0"/>
    <n v="39842"/>
    <n v="1000"/>
    <x v="6"/>
    <n v="1286.33"/>
    <x v="3"/>
    <x v="1"/>
    <n v="38852"/>
    <n v="2.573870071038814E-2"/>
    <x v="6"/>
    <s v="NULL"/>
    <x v="0"/>
    <n v="7256.23"/>
    <x v="0"/>
    <n v="16"/>
    <x v="4"/>
    <n v="0"/>
    <x v="0"/>
    <n v="215.64"/>
    <x v="2"/>
    <n v="0.43509999999999999"/>
    <x v="9"/>
    <x v="0"/>
    <x v="12"/>
    <n v="0"/>
    <x v="0"/>
    <x v="0"/>
  </r>
  <r>
    <x v="47"/>
    <x v="7"/>
    <s v="E1431001"/>
    <s v="E1431001"/>
    <n v="30198146"/>
    <s v="Recolocado"/>
    <n v="0"/>
    <n v="0"/>
    <n v="0"/>
    <n v="0"/>
    <x v="3"/>
    <x v="1"/>
    <n v="50"/>
    <x v="0"/>
    <x v="3"/>
    <x v="2"/>
    <n v="39842"/>
    <n v="1000"/>
    <x v="6"/>
    <n v="1287.05"/>
    <x v="3"/>
    <x v="1"/>
    <n v="38852"/>
    <n v="2.57387007103881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433001"/>
    <s v="E1433001"/>
    <n v="30195298"/>
    <s v="Recolocado"/>
    <n v="0"/>
    <n v="0"/>
    <n v="0"/>
    <n v="0"/>
    <x v="3"/>
    <x v="1"/>
    <n v="29"/>
    <x v="3"/>
    <x v="3"/>
    <x v="2"/>
    <n v="46542"/>
    <n v="1500"/>
    <x v="1"/>
    <n v="1583.4"/>
    <x v="4"/>
    <x v="3"/>
    <n v="46052"/>
    <n v="3.2571875271432293E-2"/>
    <x v="2"/>
    <s v="NULL"/>
    <x v="2"/>
    <n v="282.45999999999998"/>
    <x v="6"/>
    <n v="738"/>
    <x v="3"/>
    <n v="282.45999999999998"/>
    <x v="0"/>
    <s v="NULL"/>
    <x v="1"/>
    <s v="NULL"/>
    <x v="1"/>
    <x v="0"/>
    <x v="1"/>
    <n v="12"/>
    <x v="1"/>
    <x v="1"/>
  </r>
  <r>
    <x v="47"/>
    <x v="7"/>
    <s v="E1437001"/>
    <s v="E1437001"/>
    <n v="30199746"/>
    <s v="Recolocado"/>
    <n v="0"/>
    <n v="0"/>
    <n v="0"/>
    <n v="0"/>
    <x v="3"/>
    <x v="1"/>
    <n v="43"/>
    <x v="7"/>
    <x v="3"/>
    <x v="0"/>
    <n v="30630"/>
    <n v="499"/>
    <x v="7"/>
    <n v="1081.96"/>
    <x v="5"/>
    <x v="1"/>
    <n v="29139"/>
    <n v="1.712481553931157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438001"/>
    <s v="E1438001"/>
    <n v="30179329"/>
    <s v="Recolocado"/>
    <n v="0"/>
    <n v="0"/>
    <n v="0"/>
    <n v="0"/>
    <x v="3"/>
    <x v="1"/>
    <n v="32"/>
    <x v="6"/>
    <x v="3"/>
    <x v="0"/>
    <n v="39785"/>
    <n v="1800"/>
    <x v="3"/>
    <n v="1351.01"/>
    <x v="2"/>
    <x v="3"/>
    <n v="39595"/>
    <n v="4.5460285389569387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440001"/>
    <s v="E1440001"/>
    <n v="30199754"/>
    <s v="Recolocado"/>
    <n v="0"/>
    <n v="0"/>
    <n v="0"/>
    <n v="0"/>
    <x v="3"/>
    <x v="1"/>
    <n v="43"/>
    <x v="7"/>
    <x v="3"/>
    <x v="2"/>
    <n v="39842"/>
    <n v="1000"/>
    <x v="6"/>
    <n v="1287.05"/>
    <x v="3"/>
    <x v="1"/>
    <n v="38852"/>
    <n v="2.573870071038814E-2"/>
    <x v="6"/>
    <s v="NULL"/>
    <x v="2"/>
    <n v="3349.23"/>
    <x v="5"/>
    <n v="1328"/>
    <x v="3"/>
    <n v="3349.23"/>
    <x v="3"/>
    <s v="NULL"/>
    <x v="1"/>
    <s v="NULL"/>
    <x v="1"/>
    <x v="0"/>
    <x v="1"/>
    <n v="12"/>
    <x v="1"/>
    <x v="1"/>
  </r>
  <r>
    <x v="47"/>
    <x v="7"/>
    <s v="E1462001"/>
    <s v="E1462001"/>
    <n v="30204103"/>
    <s v="Recolocado"/>
    <n v="0"/>
    <n v="0"/>
    <n v="0"/>
    <n v="0"/>
    <x v="3"/>
    <x v="1"/>
    <n v="57"/>
    <x v="8"/>
    <x v="5"/>
    <x v="1"/>
    <n v="32272"/>
    <n v="0"/>
    <x v="2"/>
    <n v="1863.36"/>
    <x v="4"/>
    <x v="0"/>
    <n v="32272"/>
    <n v="0"/>
    <x v="4"/>
    <s v="NULL"/>
    <x v="0"/>
    <n v="26954.54"/>
    <x v="0"/>
    <n v="15"/>
    <x v="4"/>
    <n v="0"/>
    <x v="0"/>
    <n v="4064.27"/>
    <x v="7"/>
    <n v="0.58440000000000003"/>
    <x v="2"/>
    <x v="0"/>
    <x v="12"/>
    <n v="0"/>
    <x v="0"/>
    <x v="0"/>
  </r>
  <r>
    <x v="47"/>
    <x v="7"/>
    <s v="E1463001"/>
    <s v="E1463001"/>
    <n v="30200642"/>
    <s v="Recolocado"/>
    <n v="0"/>
    <n v="0"/>
    <n v="0"/>
    <n v="0"/>
    <x v="3"/>
    <x v="1"/>
    <n v="47"/>
    <x v="0"/>
    <x v="3"/>
    <x v="1"/>
    <n v="49422"/>
    <n v="1500"/>
    <x v="1"/>
    <n v="1672.61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475001"/>
    <s v="E1475001"/>
    <n v="30198659"/>
    <s v="Recolocado"/>
    <n v="0"/>
    <n v="0"/>
    <n v="0"/>
    <n v="0"/>
    <x v="3"/>
    <x v="1"/>
    <n v="33"/>
    <x v="6"/>
    <x v="3"/>
    <x v="0"/>
    <n v="49422"/>
    <n v="1500"/>
    <x v="1"/>
    <n v="1671.57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E1483001"/>
    <s v="E1483001"/>
    <n v="30195967"/>
    <s v="Recolocado"/>
    <n v="1"/>
    <n v="0"/>
    <n v="0"/>
    <n v="0"/>
    <x v="3"/>
    <x v="1"/>
    <n v="57"/>
    <x v="8"/>
    <x v="3"/>
    <x v="2"/>
    <n v="34985"/>
    <n v="1000"/>
    <x v="6"/>
    <n v="1128.9000000000001"/>
    <x v="6"/>
    <x v="1"/>
    <n v="33995"/>
    <n v="2.9416090601559051E-2"/>
    <x v="6"/>
    <s v="NULL"/>
    <x v="5"/>
    <s v="NULL"/>
    <x v="1"/>
    <s v="NULL"/>
    <x v="1"/>
    <s v="NULL"/>
    <x v="1"/>
    <n v="1000"/>
    <x v="3"/>
    <n v="0"/>
    <x v="0"/>
    <x v="1"/>
    <x v="1"/>
    <n v="0"/>
    <x v="1"/>
    <x v="0"/>
  </r>
  <r>
    <x v="47"/>
    <x v="7"/>
    <s v="E1484001"/>
    <s v="E1484001"/>
    <n v="30202961"/>
    <s v="Recolocado"/>
    <n v="1"/>
    <n v="0"/>
    <n v="0"/>
    <n v="0"/>
    <x v="3"/>
    <x v="1"/>
    <n v="23"/>
    <x v="4"/>
    <x v="3"/>
    <x v="2"/>
    <n v="30629"/>
    <n v="500"/>
    <x v="7"/>
    <n v="1083.72"/>
    <x v="5"/>
    <x v="1"/>
    <n v="29139"/>
    <n v="1.715913380692542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7"/>
    <x v="7"/>
    <s v="Y7629004"/>
    <s v="Y7629004"/>
    <n v="30177007"/>
    <s v="Recolocado"/>
    <n v="0"/>
    <n v="0"/>
    <n v="0"/>
    <n v="0"/>
    <x v="3"/>
    <x v="1"/>
    <n v="42"/>
    <x v="7"/>
    <x v="5"/>
    <x v="0"/>
    <n v="46542"/>
    <n v="1500"/>
    <x v="1"/>
    <n v="1577.09"/>
    <x v="4"/>
    <x v="3"/>
    <n v="46052"/>
    <n v="3.2571875271432293E-2"/>
    <x v="2"/>
    <s v="NULL"/>
    <x v="0"/>
    <n v="5120.4799999999996"/>
    <x v="0"/>
    <n v="0"/>
    <x v="0"/>
    <n v="0"/>
    <x v="0"/>
    <n v="13347.83"/>
    <x v="4"/>
    <n v="0.53979999999999995"/>
    <x v="2"/>
    <x v="0"/>
    <x v="0"/>
    <n v="0"/>
    <x v="0"/>
    <x v="0"/>
  </r>
  <r>
    <x v="48"/>
    <x v="8"/>
    <s v="C8533002"/>
    <s v="C8533002"/>
    <n v="30202697"/>
    <s v="Recolocado"/>
    <n v="0"/>
    <n v="0"/>
    <n v="0"/>
    <n v="0"/>
    <x v="3"/>
    <x v="1"/>
    <n v="28"/>
    <x v="3"/>
    <x v="5"/>
    <x v="2"/>
    <n v="39842"/>
    <n v="1000"/>
    <x v="6"/>
    <n v="1376.34"/>
    <x v="2"/>
    <x v="1"/>
    <n v="38852"/>
    <n v="2.573870071038814E-2"/>
    <x v="6"/>
    <s v="NULL"/>
    <x v="2"/>
    <n v="268.45"/>
    <x v="6"/>
    <n v="2281"/>
    <x v="3"/>
    <n v="268.45"/>
    <x v="0"/>
    <s v="NULL"/>
    <x v="1"/>
    <s v="NULL"/>
    <x v="1"/>
    <x v="0"/>
    <x v="1"/>
    <n v="12"/>
    <x v="1"/>
    <x v="1"/>
  </r>
  <r>
    <x v="48"/>
    <x v="8"/>
    <s v="D2167002"/>
    <s v="D2167002"/>
    <n v="30208475"/>
    <s v="Recolocado"/>
    <n v="0"/>
    <n v="0"/>
    <n v="0"/>
    <n v="0"/>
    <x v="3"/>
    <x v="1"/>
    <n v="48"/>
    <x v="0"/>
    <x v="5"/>
    <x v="1"/>
    <n v="36757"/>
    <n v="1500"/>
    <x v="1"/>
    <n v="1373.56"/>
    <x v="2"/>
    <x v="7"/>
    <n v="36267"/>
    <n v="4.1359913971378941E-2"/>
    <x v="1"/>
    <s v="NULL"/>
    <x v="0"/>
    <n v="402.01"/>
    <x v="6"/>
    <n v="0"/>
    <x v="0"/>
    <n v="0"/>
    <x v="0"/>
    <n v="402.01"/>
    <x v="2"/>
    <n v="1"/>
    <x v="4"/>
    <x v="0"/>
    <x v="0"/>
    <n v="0"/>
    <x v="0"/>
    <x v="0"/>
  </r>
  <r>
    <x v="48"/>
    <x v="8"/>
    <s v="D3313002"/>
    <s v="D3313002"/>
    <n v="30216385"/>
    <s v="Recolocado"/>
    <n v="0"/>
    <n v="0"/>
    <n v="0"/>
    <n v="0"/>
    <x v="3"/>
    <x v="1"/>
    <n v="44"/>
    <x v="7"/>
    <x v="5"/>
    <x v="0"/>
    <n v="36869"/>
    <n v="1500"/>
    <x v="1"/>
    <n v="1378.16"/>
    <x v="2"/>
    <x v="5"/>
    <n v="36379"/>
    <n v="4.1232579235273098E-2"/>
    <x v="1"/>
    <s v="NULL"/>
    <x v="0"/>
    <n v="34839.68"/>
    <x v="0"/>
    <n v="0"/>
    <x v="0"/>
    <n v="0"/>
    <x v="0"/>
    <s v="NULL"/>
    <x v="1"/>
    <s v="NULL"/>
    <x v="1"/>
    <x v="0"/>
    <x v="0"/>
    <n v="0"/>
    <x v="0"/>
    <x v="0"/>
  </r>
  <r>
    <x v="48"/>
    <x v="8"/>
    <s v="D4087002"/>
    <s v="D4087002"/>
    <n v="30217655"/>
    <s v="Recolocado"/>
    <n v="0"/>
    <n v="0"/>
    <n v="0"/>
    <n v="0"/>
    <x v="3"/>
    <x v="1"/>
    <n v="32"/>
    <x v="6"/>
    <x v="5"/>
    <x v="2"/>
    <n v="43512"/>
    <n v="1650"/>
    <x v="3"/>
    <n v="1503.11"/>
    <x v="4"/>
    <x v="7"/>
    <n v="43172"/>
    <n v="3.8219216158621332E-2"/>
    <x v="2"/>
    <s v="NULL"/>
    <x v="2"/>
    <n v="865.82"/>
    <x v="3"/>
    <n v="255"/>
    <x v="3"/>
    <n v="827.56"/>
    <x v="5"/>
    <n v="900"/>
    <x v="3"/>
    <n v="1"/>
    <x v="4"/>
    <x v="0"/>
    <x v="5"/>
    <n v="5"/>
    <x v="12"/>
    <x v="1"/>
  </r>
  <r>
    <x v="48"/>
    <x v="8"/>
    <s v="D9079002"/>
    <s v="D9079002"/>
    <n v="30211394"/>
    <s v="Recolocado"/>
    <n v="1"/>
    <n v="0"/>
    <n v="0"/>
    <n v="0"/>
    <x v="3"/>
    <x v="1"/>
    <n v="56"/>
    <x v="8"/>
    <x v="5"/>
    <x v="1"/>
    <n v="39742"/>
    <n v="1100"/>
    <x v="1"/>
    <n v="1372.88"/>
    <x v="2"/>
    <x v="1"/>
    <n v="38852"/>
    <n v="2.8312570781426953E-2"/>
    <x v="6"/>
    <s v="NULL"/>
    <x v="0"/>
    <n v="38591.800000000003"/>
    <x v="0"/>
    <n v="0"/>
    <x v="0"/>
    <n v="0"/>
    <x v="0"/>
    <n v="24000"/>
    <x v="4"/>
    <n v="0.28129999999999999"/>
    <x v="5"/>
    <x v="5"/>
    <x v="8"/>
    <n v="0"/>
    <x v="0"/>
    <x v="0"/>
  </r>
  <r>
    <x v="48"/>
    <x v="8"/>
    <s v="E1328002"/>
    <s v="E1328002"/>
    <n v="30208442"/>
    <s v="Recolocado"/>
    <n v="0"/>
    <n v="0"/>
    <n v="0"/>
    <n v="0"/>
    <x v="3"/>
    <x v="1"/>
    <n v="63"/>
    <x v="2"/>
    <x v="3"/>
    <x v="1"/>
    <n v="30629"/>
    <n v="500"/>
    <x v="7"/>
    <n v="1123.8499999999999"/>
    <x v="6"/>
    <x v="1"/>
    <n v="29139"/>
    <n v="1.7159133806925426E-2"/>
    <x v="7"/>
    <s v="NULL"/>
    <x v="2"/>
    <n v="1874.12"/>
    <x v="4"/>
    <n v="606"/>
    <x v="3"/>
    <n v="1874.12"/>
    <x v="2"/>
    <s v="NULL"/>
    <x v="1"/>
    <s v="NULL"/>
    <x v="1"/>
    <x v="0"/>
    <x v="1"/>
    <n v="12"/>
    <x v="1"/>
    <x v="1"/>
  </r>
  <r>
    <x v="48"/>
    <x v="8"/>
    <s v="E1334002"/>
    <s v="E1334002"/>
    <n v="30205669"/>
    <s v="Recolocado"/>
    <n v="0"/>
    <n v="0"/>
    <n v="0"/>
    <n v="0"/>
    <x v="3"/>
    <x v="1"/>
    <n v="38"/>
    <x v="1"/>
    <x v="3"/>
    <x v="1"/>
    <n v="34886"/>
    <n v="1099"/>
    <x v="1"/>
    <n v="1199.3800000000001"/>
    <x v="6"/>
    <x v="1"/>
    <n v="33995"/>
    <n v="3.2328283571113399E-2"/>
    <x v="2"/>
    <s v="NULL"/>
    <x v="2"/>
    <n v="4817.7"/>
    <x v="7"/>
    <n v="930"/>
    <x v="3"/>
    <n v="4817.7"/>
    <x v="7"/>
    <s v="NULL"/>
    <x v="1"/>
    <s v="NULL"/>
    <x v="1"/>
    <x v="0"/>
    <x v="1"/>
    <n v="12"/>
    <x v="1"/>
    <x v="1"/>
  </r>
  <r>
    <x v="48"/>
    <x v="8"/>
    <s v="E1495001"/>
    <s v="E1495001"/>
    <n v="30194605"/>
    <s v="Recolocado"/>
    <n v="0"/>
    <n v="0"/>
    <n v="0"/>
    <n v="0"/>
    <x v="3"/>
    <x v="1"/>
    <n v="31"/>
    <x v="6"/>
    <x v="3"/>
    <x v="2"/>
    <n v="39935"/>
    <n v="1650"/>
    <x v="3"/>
    <n v="1356.1"/>
    <x v="2"/>
    <x v="3"/>
    <n v="39595"/>
    <n v="4.167192827377194E-2"/>
    <x v="1"/>
    <s v="NULL"/>
    <x v="2"/>
    <n v="1663.73"/>
    <x v="4"/>
    <n v="391"/>
    <x v="3"/>
    <n v="1663.73"/>
    <x v="2"/>
    <s v="NULL"/>
    <x v="1"/>
    <s v="NULL"/>
    <x v="1"/>
    <x v="0"/>
    <x v="1"/>
    <n v="9"/>
    <x v="1"/>
    <x v="1"/>
  </r>
  <r>
    <x v="48"/>
    <x v="8"/>
    <s v="E1504001"/>
    <s v="E1504001"/>
    <n v="30195465"/>
    <s v="Recolocado"/>
    <n v="0"/>
    <n v="0"/>
    <n v="0"/>
    <n v="0"/>
    <x v="3"/>
    <x v="1"/>
    <n v="52"/>
    <x v="5"/>
    <x v="3"/>
    <x v="1"/>
    <n v="45942"/>
    <n v="1500"/>
    <x v="1"/>
    <n v="1559.12"/>
    <x v="4"/>
    <x v="3"/>
    <n v="45452"/>
    <n v="3.3001848103493797E-2"/>
    <x v="2"/>
    <s v="NULL"/>
    <x v="0"/>
    <n v="9642.2999999999993"/>
    <x v="0"/>
    <n v="0"/>
    <x v="0"/>
    <n v="0"/>
    <x v="0"/>
    <n v="4465.53"/>
    <x v="7"/>
    <n v="0.99660000000000004"/>
    <x v="4"/>
    <x v="0"/>
    <x v="0"/>
    <n v="0"/>
    <x v="0"/>
    <x v="0"/>
  </r>
  <r>
    <x v="48"/>
    <x v="8"/>
    <s v="E1511001"/>
    <s v="E1511001"/>
    <n v="30201989"/>
    <s v="Recolocado"/>
    <n v="0"/>
    <n v="0"/>
    <n v="0"/>
    <n v="0"/>
    <x v="3"/>
    <x v="1"/>
    <n v="34"/>
    <x v="6"/>
    <x v="3"/>
    <x v="2"/>
    <n v="39742"/>
    <n v="1100"/>
    <x v="1"/>
    <n v="1283.81"/>
    <x v="3"/>
    <x v="1"/>
    <n v="38852"/>
    <n v="2.8312570781426953E-2"/>
    <x v="6"/>
    <s v="NULL"/>
    <x v="2"/>
    <n v="590.58000000000004"/>
    <x v="3"/>
    <n v="1868"/>
    <x v="3"/>
    <n v="590.58000000000004"/>
    <x v="5"/>
    <s v="NULL"/>
    <x v="1"/>
    <s v="NULL"/>
    <x v="1"/>
    <x v="0"/>
    <x v="1"/>
    <n v="12"/>
    <x v="1"/>
    <x v="1"/>
  </r>
  <r>
    <x v="48"/>
    <x v="8"/>
    <s v="E1519001"/>
    <s v="E1519001"/>
    <n v="30203657"/>
    <s v="Recolocado"/>
    <n v="0"/>
    <n v="0"/>
    <n v="0"/>
    <n v="0"/>
    <x v="3"/>
    <x v="1"/>
    <n v="25"/>
    <x v="4"/>
    <x v="3"/>
    <x v="1"/>
    <n v="39842"/>
    <n v="1000"/>
    <x v="6"/>
    <n v="1289.18"/>
    <x v="3"/>
    <x v="1"/>
    <n v="38852"/>
    <n v="2.573870071038814E-2"/>
    <x v="6"/>
    <s v="NULL"/>
    <x v="2"/>
    <n v="308.26"/>
    <x v="6"/>
    <n v="1249"/>
    <x v="3"/>
    <n v="308.26"/>
    <x v="0"/>
    <s v="NULL"/>
    <x v="1"/>
    <s v="NULL"/>
    <x v="1"/>
    <x v="0"/>
    <x v="1"/>
    <n v="12"/>
    <x v="1"/>
    <x v="1"/>
  </r>
  <r>
    <x v="48"/>
    <x v="8"/>
    <s v="E1521001"/>
    <s v="E1521001"/>
    <n v="30197529"/>
    <s v="Recolocado"/>
    <n v="1"/>
    <n v="0"/>
    <n v="0"/>
    <n v="0"/>
    <x v="3"/>
    <x v="1"/>
    <n v="36"/>
    <x v="1"/>
    <x v="3"/>
    <x v="2"/>
    <n v="37404"/>
    <n v="1500"/>
    <x v="1"/>
    <n v="1282.1300000000001"/>
    <x v="3"/>
    <x v="6"/>
    <n v="36914"/>
    <n v="4.0634989434902749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8"/>
    <x v="8"/>
    <s v="E1530001"/>
    <s v="E1530001"/>
    <n v="30201401"/>
    <s v="Recolocado"/>
    <n v="0"/>
    <n v="0"/>
    <n v="0"/>
    <n v="0"/>
    <x v="3"/>
    <x v="1"/>
    <n v="62"/>
    <x v="2"/>
    <x v="3"/>
    <x v="4"/>
    <n v="49974"/>
    <n v="2100"/>
    <x v="4"/>
    <n v="1698.05"/>
    <x v="4"/>
    <x v="2"/>
    <n v="50084"/>
    <n v="4.1929558341985466E-2"/>
    <x v="1"/>
    <s v="NULL"/>
    <x v="0"/>
    <n v="10032.25"/>
    <x v="0"/>
    <n v="0"/>
    <x v="0"/>
    <n v="0"/>
    <x v="0"/>
    <n v="12740"/>
    <x v="4"/>
    <n v="0.87619999999999998"/>
    <x v="8"/>
    <x v="0"/>
    <x v="0"/>
    <n v="0"/>
    <x v="0"/>
    <x v="0"/>
  </r>
  <r>
    <x v="48"/>
    <x v="8"/>
    <s v="E1541001"/>
    <s v="E1541001"/>
    <n v="30198312"/>
    <s v="Recolocado"/>
    <n v="0"/>
    <n v="0"/>
    <n v="0"/>
    <n v="0"/>
    <x v="3"/>
    <x v="1"/>
    <n v="24"/>
    <x v="4"/>
    <x v="3"/>
    <x v="2"/>
    <n v="45942"/>
    <n v="1500"/>
    <x v="1"/>
    <n v="1559.12"/>
    <x v="4"/>
    <x v="3"/>
    <n v="45452"/>
    <n v="3.3001848103493797E-2"/>
    <x v="2"/>
    <s v="NULL"/>
    <x v="0"/>
    <n v="3010.05"/>
    <x v="5"/>
    <n v="0"/>
    <x v="0"/>
    <n v="0"/>
    <x v="0"/>
    <s v="NULL"/>
    <x v="1"/>
    <s v="NULL"/>
    <x v="1"/>
    <x v="0"/>
    <x v="0"/>
    <n v="0"/>
    <x v="0"/>
    <x v="0"/>
  </r>
  <r>
    <x v="48"/>
    <x v="8"/>
    <s v="E1542001"/>
    <s v="E1542001"/>
    <n v="30201935"/>
    <s v="Recolocado"/>
    <n v="0"/>
    <n v="0"/>
    <n v="0"/>
    <n v="0"/>
    <x v="3"/>
    <x v="1"/>
    <n v="39"/>
    <x v="1"/>
    <x v="3"/>
    <x v="2"/>
    <n v="34986"/>
    <n v="999"/>
    <x v="6"/>
    <n v="1113.18"/>
    <x v="6"/>
    <x v="1"/>
    <n v="33995"/>
    <n v="2.938667451095749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8"/>
    <x v="8"/>
    <s v="E1563001"/>
    <s v="E1563001"/>
    <n v="30200962"/>
    <s v="Recolocado"/>
    <n v="0"/>
    <n v="0"/>
    <n v="0"/>
    <n v="0"/>
    <x v="3"/>
    <x v="1"/>
    <n v="29"/>
    <x v="3"/>
    <x v="3"/>
    <x v="2"/>
    <n v="40085"/>
    <n v="1500"/>
    <x v="1"/>
    <n v="1382.55"/>
    <x v="2"/>
    <x v="3"/>
    <n v="39595"/>
    <n v="3.788357115797449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8"/>
    <x v="8"/>
    <s v="E1569001"/>
    <s v="E1569001"/>
    <n v="30198197"/>
    <s v="Recolocado"/>
    <n v="0"/>
    <n v="0"/>
    <n v="0"/>
    <n v="0"/>
    <x v="3"/>
    <x v="1"/>
    <n v="26"/>
    <x v="3"/>
    <x v="3"/>
    <x v="1"/>
    <n v="30630"/>
    <n v="499"/>
    <x v="7"/>
    <n v="1078.1199999999999"/>
    <x v="5"/>
    <x v="1"/>
    <n v="29139"/>
    <n v="1.7124815539311576E-2"/>
    <x v="7"/>
    <s v="NULL"/>
    <x v="0"/>
    <n v="410"/>
    <x v="6"/>
    <n v="1"/>
    <x v="2"/>
    <n v="0"/>
    <x v="0"/>
    <s v="NULL"/>
    <x v="1"/>
    <s v="NULL"/>
    <x v="1"/>
    <x v="8"/>
    <x v="10"/>
    <n v="0"/>
    <x v="0"/>
    <x v="0"/>
  </r>
  <r>
    <x v="48"/>
    <x v="8"/>
    <s v="E1585001"/>
    <s v="E1585001"/>
    <n v="30205145"/>
    <s v="Recolocado"/>
    <n v="0"/>
    <n v="0"/>
    <n v="0"/>
    <n v="0"/>
    <x v="3"/>
    <x v="1"/>
    <n v="38"/>
    <x v="1"/>
    <x v="3"/>
    <x v="1"/>
    <n v="34885"/>
    <n v="1100"/>
    <x v="1"/>
    <n v="1125.05"/>
    <x v="6"/>
    <x v="1"/>
    <n v="33995"/>
    <n v="3.2357699661714957E-2"/>
    <x v="2"/>
    <s v="NULL"/>
    <x v="2"/>
    <n v="1629.61"/>
    <x v="4"/>
    <n v="671"/>
    <x v="3"/>
    <n v="1629.61"/>
    <x v="2"/>
    <s v="NULL"/>
    <x v="1"/>
    <s v="NULL"/>
    <x v="1"/>
    <x v="0"/>
    <x v="1"/>
    <n v="12"/>
    <x v="1"/>
    <x v="1"/>
  </r>
  <r>
    <x v="48"/>
    <x v="8"/>
    <s v="E1587001"/>
    <s v="E1587001"/>
    <n v="30202206"/>
    <s v="Recolocado"/>
    <n v="0"/>
    <n v="0"/>
    <n v="0"/>
    <n v="0"/>
    <x v="3"/>
    <x v="1"/>
    <n v="25"/>
    <x v="4"/>
    <x v="3"/>
    <x v="2"/>
    <n v="34985"/>
    <n v="1000"/>
    <x v="6"/>
    <n v="1183.29"/>
    <x v="6"/>
    <x v="1"/>
    <n v="33995"/>
    <n v="2.9416090601559051E-2"/>
    <x v="6"/>
    <s v="NULL"/>
    <x v="0"/>
    <n v="8427.42"/>
    <x v="0"/>
    <n v="86"/>
    <x v="7"/>
    <n v="0"/>
    <x v="0"/>
    <n v="10115.32"/>
    <x v="4"/>
    <n v="0.8397"/>
    <x v="8"/>
    <x v="0"/>
    <x v="7"/>
    <n v="0"/>
    <x v="2"/>
    <x v="0"/>
  </r>
  <r>
    <x v="48"/>
    <x v="8"/>
    <s v="E1588001"/>
    <s v="E1588001"/>
    <n v="30198243"/>
    <s v="Recolocado"/>
    <n v="1"/>
    <n v="0"/>
    <n v="0"/>
    <n v="0"/>
    <x v="3"/>
    <x v="1"/>
    <n v="33"/>
    <x v="6"/>
    <x v="3"/>
    <x v="0"/>
    <n v="37253"/>
    <n v="1500"/>
    <x v="1"/>
    <n v="1392.09"/>
    <x v="2"/>
    <x v="2"/>
    <n v="36763"/>
    <n v="4.0801893207844844E-2"/>
    <x v="1"/>
    <s v="NULL"/>
    <x v="5"/>
    <s v="NULL"/>
    <x v="1"/>
    <s v="NULL"/>
    <x v="1"/>
    <s v="NULL"/>
    <x v="1"/>
    <n v="300"/>
    <x v="2"/>
    <n v="0"/>
    <x v="0"/>
    <x v="1"/>
    <x v="1"/>
    <n v="0"/>
    <x v="1"/>
    <x v="0"/>
  </r>
  <r>
    <x v="48"/>
    <x v="8"/>
    <s v="E1591001"/>
    <s v="E1591001"/>
    <n v="30207262"/>
    <s v="Recolocado"/>
    <n v="1"/>
    <n v="0"/>
    <n v="0"/>
    <n v="0"/>
    <x v="3"/>
    <x v="1"/>
    <n v="25"/>
    <x v="4"/>
    <x v="3"/>
    <x v="0"/>
    <n v="45758"/>
    <n v="1650"/>
    <x v="3"/>
    <n v="1572.14"/>
    <x v="4"/>
    <x v="6"/>
    <n v="45418"/>
    <n v="3.6329208683781762E-2"/>
    <x v="2"/>
    <s v="NULL"/>
    <x v="2"/>
    <n v="3328.52"/>
    <x v="5"/>
    <n v="681"/>
    <x v="3"/>
    <n v="3328.52"/>
    <x v="3"/>
    <s v="NULL"/>
    <x v="1"/>
    <s v="NULL"/>
    <x v="1"/>
    <x v="0"/>
    <x v="1"/>
    <n v="12"/>
    <x v="1"/>
    <x v="1"/>
  </r>
  <r>
    <x v="48"/>
    <x v="8"/>
    <s v="E1594001"/>
    <s v="E1594001"/>
    <n v="30206031"/>
    <s v="Recolocado"/>
    <n v="0"/>
    <n v="0"/>
    <n v="0"/>
    <n v="0"/>
    <x v="3"/>
    <x v="1"/>
    <n v="33"/>
    <x v="6"/>
    <x v="5"/>
    <x v="2"/>
    <n v="49122"/>
    <n v="1800"/>
    <x v="3"/>
    <n v="1687.72"/>
    <x v="4"/>
    <x v="4"/>
    <n v="48932"/>
    <n v="3.6785743480748798E-2"/>
    <x v="2"/>
    <s v="NULL"/>
    <x v="0"/>
    <n v="6777.25"/>
    <x v="0"/>
    <n v="1"/>
    <x v="2"/>
    <n v="0"/>
    <x v="0"/>
    <n v="1529.27"/>
    <x v="5"/>
    <n v="0.66449999999999998"/>
    <x v="3"/>
    <x v="10"/>
    <x v="12"/>
    <n v="0"/>
    <x v="0"/>
    <x v="0"/>
  </r>
  <r>
    <x v="48"/>
    <x v="8"/>
    <s v="E1615001"/>
    <s v="E1615001"/>
    <n v="30205706"/>
    <s v="Recolocado"/>
    <n v="0"/>
    <n v="0"/>
    <n v="0"/>
    <n v="0"/>
    <x v="3"/>
    <x v="1"/>
    <n v="29"/>
    <x v="3"/>
    <x v="3"/>
    <x v="2"/>
    <n v="49850"/>
    <n v="2800"/>
    <x v="5"/>
    <n v="1714.94"/>
    <x v="4"/>
    <x v="4"/>
    <n v="50660"/>
    <n v="5.5270430319778921E-2"/>
    <x v="3"/>
    <s v="NULL"/>
    <x v="2"/>
    <n v="2860.58"/>
    <x v="2"/>
    <n v="224"/>
    <x v="3"/>
    <n v="1570.36"/>
    <x v="2"/>
    <n v="1697.47"/>
    <x v="5"/>
    <n v="1"/>
    <x v="4"/>
    <x v="0"/>
    <x v="10"/>
    <n v="0"/>
    <x v="11"/>
    <x v="0"/>
  </r>
  <r>
    <x v="48"/>
    <x v="8"/>
    <s v="E1619001"/>
    <s v="E1619001"/>
    <n v="30205823"/>
    <s v="Recolocado"/>
    <n v="0"/>
    <n v="0"/>
    <n v="0"/>
    <n v="0"/>
    <x v="3"/>
    <x v="1"/>
    <n v="44"/>
    <x v="7"/>
    <x v="3"/>
    <x v="1"/>
    <n v="49422"/>
    <n v="1500"/>
    <x v="1"/>
    <n v="1699.12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8"/>
    <x v="8"/>
    <s v="E1640001"/>
    <s v="E1640001"/>
    <n v="30201116"/>
    <s v="Recolocado"/>
    <n v="0"/>
    <n v="0"/>
    <n v="0"/>
    <n v="0"/>
    <x v="3"/>
    <x v="1"/>
    <n v="23"/>
    <x v="4"/>
    <x v="3"/>
    <x v="0"/>
    <n v="30579"/>
    <n v="550"/>
    <x v="6"/>
    <n v="1079.56"/>
    <x v="5"/>
    <x v="1"/>
    <n v="29139"/>
    <n v="1.8875047187617969E-2"/>
    <x v="7"/>
    <s v="NULL"/>
    <x v="2"/>
    <n v="4490.3599999999997"/>
    <x v="7"/>
    <n v="351"/>
    <x v="3"/>
    <n v="2134.9"/>
    <x v="6"/>
    <s v="NULL"/>
    <x v="1"/>
    <s v="NULL"/>
    <x v="1"/>
    <x v="0"/>
    <x v="1"/>
    <n v="1"/>
    <x v="1"/>
    <x v="9"/>
  </r>
  <r>
    <x v="48"/>
    <x v="8"/>
    <s v="E1644002"/>
    <s v="E1644002"/>
    <n v="30213247"/>
    <s v="Recolocado"/>
    <n v="0"/>
    <n v="0"/>
    <n v="0"/>
    <n v="0"/>
    <x v="3"/>
    <x v="1"/>
    <n v="34"/>
    <x v="6"/>
    <x v="3"/>
    <x v="0"/>
    <n v="39842"/>
    <n v="1000"/>
    <x v="6"/>
    <n v="1372.4"/>
    <x v="2"/>
    <x v="1"/>
    <n v="38852"/>
    <n v="2.573870071038814E-2"/>
    <x v="6"/>
    <s v="NULL"/>
    <x v="2"/>
    <n v="271.41000000000003"/>
    <x v="6"/>
    <n v="604"/>
    <x v="3"/>
    <n v="271.41000000000003"/>
    <x v="0"/>
    <s v="NULL"/>
    <x v="1"/>
    <s v="NULL"/>
    <x v="1"/>
    <x v="0"/>
    <x v="1"/>
    <n v="12"/>
    <x v="1"/>
    <x v="1"/>
  </r>
  <r>
    <x v="48"/>
    <x v="8"/>
    <s v="E1658001"/>
    <s v="E1658001"/>
    <n v="30203122"/>
    <s v="Recolocado"/>
    <n v="0"/>
    <n v="0"/>
    <n v="0"/>
    <n v="0"/>
    <x v="3"/>
    <x v="1"/>
    <n v="44"/>
    <x v="7"/>
    <x v="5"/>
    <x v="0"/>
    <n v="42662"/>
    <n v="2500"/>
    <x v="4"/>
    <n v="1465.77"/>
    <x v="1"/>
    <x v="7"/>
    <n v="43172"/>
    <n v="5.7907903270638376E-2"/>
    <x v="3"/>
    <s v="NULL"/>
    <x v="2"/>
    <n v="1994.79"/>
    <x v="4"/>
    <n v="778"/>
    <x v="3"/>
    <n v="1994.79"/>
    <x v="2"/>
    <s v="NULL"/>
    <x v="1"/>
    <s v="NULL"/>
    <x v="1"/>
    <x v="0"/>
    <x v="1"/>
    <n v="12"/>
    <x v="1"/>
    <x v="1"/>
  </r>
  <r>
    <x v="48"/>
    <x v="8"/>
    <s v="E1664002"/>
    <s v="E1664002"/>
    <n v="30215674"/>
    <s v="Recolocado"/>
    <n v="1"/>
    <n v="0"/>
    <n v="0"/>
    <n v="0"/>
    <x v="3"/>
    <x v="1"/>
    <n v="37"/>
    <x v="1"/>
    <x v="3"/>
    <x v="2"/>
    <n v="49962"/>
    <n v="2400"/>
    <x v="4"/>
    <n v="1719.29"/>
    <x v="4"/>
    <x v="2"/>
    <n v="50372"/>
    <n v="4.7645517350909238E-2"/>
    <x v="1"/>
    <s v="NULL"/>
    <x v="2"/>
    <n v="3059.5"/>
    <x v="5"/>
    <n v="1643"/>
    <x v="3"/>
    <n v="3059.5"/>
    <x v="3"/>
    <s v="NULL"/>
    <x v="1"/>
    <s v="NULL"/>
    <x v="1"/>
    <x v="11"/>
    <x v="1"/>
    <n v="10"/>
    <x v="1"/>
    <x v="3"/>
  </r>
  <r>
    <x v="48"/>
    <x v="8"/>
    <s v="E1668001"/>
    <s v="E1668001"/>
    <n v="30197150"/>
    <s v="Recolocado"/>
    <n v="0"/>
    <n v="0"/>
    <n v="0"/>
    <n v="0"/>
    <x v="3"/>
    <x v="1"/>
    <n v="42"/>
    <x v="7"/>
    <x v="3"/>
    <x v="1"/>
    <n v="30630"/>
    <n v="499"/>
    <x v="7"/>
    <n v="1082.56"/>
    <x v="5"/>
    <x v="1"/>
    <n v="29139"/>
    <n v="1.7124815539311576E-2"/>
    <x v="7"/>
    <s v="NULL"/>
    <x v="2"/>
    <n v="1404.12"/>
    <x v="4"/>
    <n v="1171"/>
    <x v="3"/>
    <n v="1404.12"/>
    <x v="2"/>
    <s v="NULL"/>
    <x v="1"/>
    <s v="NULL"/>
    <x v="1"/>
    <x v="0"/>
    <x v="1"/>
    <n v="12"/>
    <x v="1"/>
    <x v="1"/>
  </r>
  <r>
    <x v="48"/>
    <x v="8"/>
    <s v="E1673001"/>
    <s v="E1673001"/>
    <n v="30200360"/>
    <s v="Recolocado"/>
    <n v="1"/>
    <n v="0"/>
    <n v="0"/>
    <n v="0"/>
    <x v="3"/>
    <x v="1"/>
    <n v="22"/>
    <x v="4"/>
    <x v="3"/>
    <x v="0"/>
    <n v="32719"/>
    <n v="1650"/>
    <x v="3"/>
    <n v="1210.9100000000001"/>
    <x v="3"/>
    <x v="1"/>
    <n v="32379"/>
    <n v="5.0958954878161773E-2"/>
    <x v="3"/>
    <s v="NULL"/>
    <x v="2"/>
    <n v="1551.88"/>
    <x v="4"/>
    <n v="1171"/>
    <x v="3"/>
    <n v="1551.88"/>
    <x v="2"/>
    <s v="NULL"/>
    <x v="1"/>
    <s v="NULL"/>
    <x v="1"/>
    <x v="0"/>
    <x v="1"/>
    <n v="12"/>
    <x v="1"/>
    <x v="1"/>
  </r>
  <r>
    <x v="48"/>
    <x v="8"/>
    <s v="E1692001"/>
    <s v="E1692001"/>
    <n v="30206769"/>
    <s v="Recolocado"/>
    <n v="0"/>
    <n v="0"/>
    <n v="0"/>
    <n v="0"/>
    <x v="3"/>
    <x v="1"/>
    <n v="27"/>
    <x v="3"/>
    <x v="3"/>
    <x v="0"/>
    <n v="39842"/>
    <n v="1000"/>
    <x v="6"/>
    <n v="1369.76"/>
    <x v="2"/>
    <x v="1"/>
    <n v="38852"/>
    <n v="2.573870071038814E-2"/>
    <x v="6"/>
    <s v="NULL"/>
    <x v="0"/>
    <n v="6003.85"/>
    <x v="0"/>
    <n v="20"/>
    <x v="4"/>
    <n v="0"/>
    <x v="0"/>
    <s v="NULL"/>
    <x v="1"/>
    <s v="NULL"/>
    <x v="1"/>
    <x v="0"/>
    <x v="12"/>
    <n v="0"/>
    <x v="4"/>
    <x v="0"/>
  </r>
  <r>
    <x v="48"/>
    <x v="8"/>
    <s v="E1694001"/>
    <s v="E1694001"/>
    <n v="30208035"/>
    <s v="Recolocado"/>
    <n v="0"/>
    <n v="0"/>
    <n v="0"/>
    <n v="0"/>
    <x v="3"/>
    <x v="1"/>
    <n v="44"/>
    <x v="7"/>
    <x v="3"/>
    <x v="0"/>
    <n v="34985"/>
    <n v="1000"/>
    <x v="6"/>
    <n v="1202.01"/>
    <x v="3"/>
    <x v="1"/>
    <n v="33995"/>
    <n v="2.9416090601559051E-2"/>
    <x v="6"/>
    <s v="NULL"/>
    <x v="2"/>
    <n v="4955.68"/>
    <x v="7"/>
    <n v="2110"/>
    <x v="3"/>
    <n v="3530.21"/>
    <x v="3"/>
    <n v="2545.69"/>
    <x v="0"/>
    <n v="1"/>
    <x v="4"/>
    <x v="0"/>
    <x v="1"/>
    <n v="0"/>
    <x v="1"/>
    <x v="0"/>
  </r>
  <r>
    <x v="48"/>
    <x v="8"/>
    <s v="E1708001"/>
    <s v="E1708001"/>
    <n v="30207569"/>
    <s v="Recolocado"/>
    <n v="0"/>
    <n v="0"/>
    <n v="0"/>
    <n v="0"/>
    <x v="3"/>
    <x v="1"/>
    <n v="47"/>
    <x v="0"/>
    <x v="3"/>
    <x v="3"/>
    <n v="39176"/>
    <n v="1500"/>
    <x v="1"/>
    <n v="1346"/>
    <x v="2"/>
    <x v="13"/>
    <n v="38686"/>
    <n v="3.8773716589980869E-2"/>
    <x v="2"/>
    <s v="NULL"/>
    <x v="2"/>
    <n v="2041.71"/>
    <x v="2"/>
    <n v="395"/>
    <x v="3"/>
    <n v="2041.71"/>
    <x v="6"/>
    <s v="NULL"/>
    <x v="1"/>
    <s v="NULL"/>
    <x v="1"/>
    <x v="0"/>
    <x v="1"/>
    <n v="9"/>
    <x v="1"/>
    <x v="1"/>
  </r>
  <r>
    <x v="48"/>
    <x v="8"/>
    <s v="E1713001"/>
    <s v="E1713001"/>
    <n v="30203612"/>
    <s v="Recolocado"/>
    <n v="0"/>
    <n v="0"/>
    <n v="0"/>
    <n v="0"/>
    <x v="3"/>
    <x v="1"/>
    <n v="41"/>
    <x v="7"/>
    <x v="5"/>
    <x v="0"/>
    <n v="39842"/>
    <n v="1000"/>
    <x v="6"/>
    <n v="1371.52"/>
    <x v="2"/>
    <x v="1"/>
    <n v="38852"/>
    <n v="2.573870071038814E-2"/>
    <x v="6"/>
    <s v="NULL"/>
    <x v="2"/>
    <n v="2562.9699999999998"/>
    <x v="2"/>
    <n v="1806"/>
    <x v="3"/>
    <n v="2562.9699999999998"/>
    <x v="6"/>
    <s v="NULL"/>
    <x v="1"/>
    <s v="NULL"/>
    <x v="1"/>
    <x v="0"/>
    <x v="1"/>
    <n v="12"/>
    <x v="1"/>
    <x v="1"/>
  </r>
  <r>
    <x v="48"/>
    <x v="8"/>
    <s v="E1715001"/>
    <s v="E1715001"/>
    <n v="30208530"/>
    <s v="Recolocado"/>
    <n v="0"/>
    <n v="0"/>
    <n v="0"/>
    <n v="0"/>
    <x v="3"/>
    <x v="1"/>
    <n v="65"/>
    <x v="2"/>
    <x v="5"/>
    <x v="2"/>
    <n v="34985"/>
    <n v="1000"/>
    <x v="6"/>
    <n v="1202.01"/>
    <x v="3"/>
    <x v="1"/>
    <n v="33995"/>
    <n v="2.9416090601559051E-2"/>
    <x v="6"/>
    <s v="NULL"/>
    <x v="2"/>
    <n v="834.2"/>
    <x v="3"/>
    <n v="996"/>
    <x v="3"/>
    <n v="834.2"/>
    <x v="5"/>
    <s v="NULL"/>
    <x v="1"/>
    <s v="NULL"/>
    <x v="1"/>
    <x v="0"/>
    <x v="1"/>
    <n v="12"/>
    <x v="1"/>
    <x v="1"/>
  </r>
  <r>
    <x v="48"/>
    <x v="8"/>
    <s v="E1721001"/>
    <s v="E1721001"/>
    <n v="30206298"/>
    <s v="Recolocado"/>
    <n v="1"/>
    <n v="0"/>
    <n v="0"/>
    <n v="0"/>
    <x v="3"/>
    <x v="1"/>
    <n v="26"/>
    <x v="3"/>
    <x v="3"/>
    <x v="0"/>
    <n v="34885"/>
    <n v="1100"/>
    <x v="1"/>
    <n v="1203.2"/>
    <x v="3"/>
    <x v="1"/>
    <n v="33995"/>
    <n v="3.2357699661714957E-2"/>
    <x v="2"/>
    <s v="NULL"/>
    <x v="2"/>
    <n v="1975.7"/>
    <x v="4"/>
    <n v="1599"/>
    <x v="3"/>
    <n v="1975.7"/>
    <x v="2"/>
    <s v="NULL"/>
    <x v="1"/>
    <s v="NULL"/>
    <x v="1"/>
    <x v="0"/>
    <x v="1"/>
    <n v="12"/>
    <x v="1"/>
    <x v="1"/>
  </r>
  <r>
    <x v="48"/>
    <x v="8"/>
    <s v="E1724001"/>
    <s v="E1724001"/>
    <n v="30208033"/>
    <s v="Recolocado"/>
    <n v="1"/>
    <n v="0"/>
    <n v="0"/>
    <n v="0"/>
    <x v="3"/>
    <x v="1"/>
    <n v="35"/>
    <x v="6"/>
    <x v="3"/>
    <x v="3"/>
    <n v="50000"/>
    <n v="2650"/>
    <x v="5"/>
    <n v="1717.89"/>
    <x v="4"/>
    <x v="4"/>
    <n v="50660"/>
    <n v="5.2309514409790765E-2"/>
    <x v="3"/>
    <s v="NULL"/>
    <x v="2"/>
    <n v="4566.09"/>
    <x v="7"/>
    <n v="3058"/>
    <x v="3"/>
    <n v="4566.09"/>
    <x v="7"/>
    <s v="NULL"/>
    <x v="1"/>
    <s v="NULL"/>
    <x v="1"/>
    <x v="0"/>
    <x v="1"/>
    <n v="12"/>
    <x v="1"/>
    <x v="1"/>
  </r>
  <r>
    <x v="48"/>
    <x v="8"/>
    <s v="E1725001"/>
    <s v="E1725001"/>
    <n v="30206351"/>
    <s v="Recolocado"/>
    <n v="0"/>
    <n v="0"/>
    <n v="0"/>
    <n v="0"/>
    <x v="3"/>
    <x v="1"/>
    <n v="42"/>
    <x v="7"/>
    <x v="3"/>
    <x v="1"/>
    <n v="30630"/>
    <n v="499"/>
    <x v="7"/>
    <n v="1144.5999999999999"/>
    <x v="6"/>
    <x v="1"/>
    <n v="29139"/>
    <n v="1.7124815539311576E-2"/>
    <x v="7"/>
    <s v="NULL"/>
    <x v="0"/>
    <n v="1723.29"/>
    <x v="4"/>
    <n v="3"/>
    <x v="2"/>
    <n v="0"/>
    <x v="0"/>
    <s v="NULL"/>
    <x v="1"/>
    <s v="NULL"/>
    <x v="1"/>
    <x v="5"/>
    <x v="8"/>
    <n v="0"/>
    <x v="0"/>
    <x v="0"/>
  </r>
  <r>
    <x v="48"/>
    <x v="8"/>
    <s v="E1735001"/>
    <s v="E1735001"/>
    <n v="30200989"/>
    <s v="Recolocado"/>
    <n v="0"/>
    <n v="0"/>
    <n v="0"/>
    <n v="0"/>
    <x v="3"/>
    <x v="1"/>
    <n v="37"/>
    <x v="1"/>
    <x v="3"/>
    <x v="2"/>
    <n v="45792"/>
    <n v="1650"/>
    <x v="3"/>
    <n v="1573.31"/>
    <x v="4"/>
    <x v="3"/>
    <n v="45452"/>
    <n v="3.6302032913843173E-2"/>
    <x v="2"/>
    <s v="NULL"/>
    <x v="2"/>
    <n v="548.41999999999996"/>
    <x v="3"/>
    <n v="2141"/>
    <x v="3"/>
    <n v="548.41999999999996"/>
    <x v="5"/>
    <s v="NULL"/>
    <x v="1"/>
    <s v="NULL"/>
    <x v="1"/>
    <x v="0"/>
    <x v="1"/>
    <n v="12"/>
    <x v="1"/>
    <x v="1"/>
  </r>
  <r>
    <x v="48"/>
    <x v="8"/>
    <s v="E1741001"/>
    <s v="E1741001"/>
    <n v="30207010"/>
    <s v="Recolocado"/>
    <n v="0"/>
    <n v="0"/>
    <n v="0"/>
    <n v="0"/>
    <x v="3"/>
    <x v="1"/>
    <n v="50"/>
    <x v="0"/>
    <x v="3"/>
    <x v="0"/>
    <n v="48846"/>
    <n v="1500"/>
    <x v="1"/>
    <n v="1678.24"/>
    <x v="4"/>
    <x v="7"/>
    <n v="48356"/>
    <n v="3.1019935478534204E-2"/>
    <x v="2"/>
    <s v="NULL"/>
    <x v="2"/>
    <n v="3498.56"/>
    <x v="5"/>
    <n v="1244"/>
    <x v="3"/>
    <n v="3498.56"/>
    <x v="3"/>
    <s v="NULL"/>
    <x v="1"/>
    <s v="NULL"/>
    <x v="1"/>
    <x v="0"/>
    <x v="1"/>
    <n v="12"/>
    <x v="1"/>
    <x v="1"/>
  </r>
  <r>
    <x v="48"/>
    <x v="8"/>
    <s v="E1762001"/>
    <s v="E1762001"/>
    <n v="30207757"/>
    <s v="Recolocado"/>
    <n v="0"/>
    <n v="0"/>
    <n v="0"/>
    <n v="0"/>
    <x v="3"/>
    <x v="1"/>
    <n v="46"/>
    <x v="0"/>
    <x v="3"/>
    <x v="0"/>
    <n v="49272"/>
    <n v="1650"/>
    <x v="3"/>
    <n v="1697.23"/>
    <x v="4"/>
    <x v="4"/>
    <n v="48932"/>
    <n v="3.3720264857353063E-2"/>
    <x v="2"/>
    <s v="NULL"/>
    <x v="2"/>
    <n v="1400.34"/>
    <x v="4"/>
    <n v="1172"/>
    <x v="3"/>
    <n v="1400.34"/>
    <x v="2"/>
    <s v="NULL"/>
    <x v="1"/>
    <s v="NULL"/>
    <x v="1"/>
    <x v="0"/>
    <x v="1"/>
    <n v="12"/>
    <x v="1"/>
    <x v="1"/>
  </r>
  <r>
    <x v="48"/>
    <x v="8"/>
    <s v="E1766001"/>
    <s v="E1766001"/>
    <n v="30207769"/>
    <s v="Recolocado"/>
    <n v="0"/>
    <n v="0"/>
    <n v="0"/>
    <n v="0"/>
    <x v="3"/>
    <x v="1"/>
    <n v="22"/>
    <x v="4"/>
    <x v="3"/>
    <x v="2"/>
    <n v="34986"/>
    <n v="999"/>
    <x v="6"/>
    <n v="1109.49"/>
    <x v="6"/>
    <x v="1"/>
    <n v="33995"/>
    <n v="2.938667451095749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8"/>
    <x v="8"/>
    <s v="E1768001"/>
    <s v="E1768001"/>
    <n v="30213060"/>
    <s v="Recolocado"/>
    <n v="1"/>
    <n v="0"/>
    <n v="0"/>
    <n v="0"/>
    <x v="3"/>
    <x v="1"/>
    <n v="29"/>
    <x v="3"/>
    <x v="3"/>
    <x v="0"/>
    <n v="45792"/>
    <n v="1650"/>
    <x v="3"/>
    <n v="1577.36"/>
    <x v="4"/>
    <x v="3"/>
    <n v="45452"/>
    <n v="3.6302032913843173E-2"/>
    <x v="2"/>
    <s v="NULL"/>
    <x v="2"/>
    <n v="2874.82"/>
    <x v="2"/>
    <n v="1899"/>
    <x v="3"/>
    <n v="2874.82"/>
    <x v="6"/>
    <s v="NULL"/>
    <x v="1"/>
    <s v="NULL"/>
    <x v="1"/>
    <x v="0"/>
    <x v="1"/>
    <n v="12"/>
    <x v="1"/>
    <x v="1"/>
  </r>
  <r>
    <x v="48"/>
    <x v="8"/>
    <s v="E1778001"/>
    <s v="E1778001"/>
    <n v="30207442"/>
    <s v="Recolocado"/>
    <n v="0"/>
    <n v="0"/>
    <n v="0"/>
    <n v="0"/>
    <x v="3"/>
    <x v="1"/>
    <n v="42"/>
    <x v="7"/>
    <x v="3"/>
    <x v="0"/>
    <n v="34985"/>
    <n v="1000"/>
    <x v="6"/>
    <n v="1202.01"/>
    <x v="3"/>
    <x v="1"/>
    <n v="33995"/>
    <n v="2.9416090601559051E-2"/>
    <x v="6"/>
    <s v="NULL"/>
    <x v="6"/>
    <n v="1579.53"/>
    <x v="4"/>
    <n v="137"/>
    <x v="3"/>
    <n v="611.39"/>
    <x v="5"/>
    <n v="1000"/>
    <x v="3"/>
    <n v="1"/>
    <x v="4"/>
    <x v="11"/>
    <x v="4"/>
    <n v="0"/>
    <x v="4"/>
    <x v="0"/>
  </r>
  <r>
    <x v="48"/>
    <x v="8"/>
    <s v="E1785001"/>
    <s v="E1785001"/>
    <n v="30207833"/>
    <s v="Recolocado"/>
    <n v="0"/>
    <n v="0"/>
    <n v="0"/>
    <n v="0"/>
    <x v="3"/>
    <x v="1"/>
    <n v="29"/>
    <x v="3"/>
    <x v="3"/>
    <x v="2"/>
    <n v="34885"/>
    <n v="1100"/>
    <x v="1"/>
    <n v="1198.57"/>
    <x v="6"/>
    <x v="1"/>
    <n v="33995"/>
    <n v="3.235769966171495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8"/>
    <x v="8"/>
    <s v="E1786001"/>
    <s v="E1786001"/>
    <n v="30200303"/>
    <s v="Recolocado"/>
    <n v="1"/>
    <n v="0"/>
    <n v="0"/>
    <n v="0"/>
    <x v="3"/>
    <x v="1"/>
    <n v="32"/>
    <x v="6"/>
    <x v="3"/>
    <x v="2"/>
    <n v="48696"/>
    <n v="1650"/>
    <x v="3"/>
    <n v="1679.55"/>
    <x v="4"/>
    <x v="7"/>
    <n v="48356"/>
    <n v="3.412192902638762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8"/>
    <x v="8"/>
    <s v="E1793001"/>
    <s v="E1793001"/>
    <n v="30211401"/>
    <s v="Recolocado"/>
    <n v="0"/>
    <n v="0"/>
    <n v="0"/>
    <n v="0"/>
    <x v="3"/>
    <x v="1"/>
    <n v="40"/>
    <x v="1"/>
    <x v="3"/>
    <x v="0"/>
    <n v="37404"/>
    <n v="1500"/>
    <x v="1"/>
    <n v="1370.68"/>
    <x v="2"/>
    <x v="6"/>
    <n v="36914"/>
    <n v="4.0634989434902749E-2"/>
    <x v="1"/>
    <s v="NULL"/>
    <x v="0"/>
    <n v="3853.29"/>
    <x v="5"/>
    <n v="0"/>
    <x v="0"/>
    <n v="0"/>
    <x v="0"/>
    <s v="NULL"/>
    <x v="1"/>
    <s v="NULL"/>
    <x v="1"/>
    <x v="5"/>
    <x v="8"/>
    <n v="0"/>
    <x v="5"/>
    <x v="0"/>
  </r>
  <r>
    <x v="48"/>
    <x v="8"/>
    <s v="E1863001"/>
    <s v="E1863001"/>
    <n v="30211587"/>
    <s v="Recolocado"/>
    <n v="1"/>
    <n v="0"/>
    <n v="0"/>
    <n v="0"/>
    <x v="3"/>
    <x v="1"/>
    <n v="25"/>
    <x v="4"/>
    <x v="3"/>
    <x v="2"/>
    <n v="39935"/>
    <n v="1650"/>
    <x v="3"/>
    <n v="1372.08"/>
    <x v="2"/>
    <x v="3"/>
    <n v="39595"/>
    <n v="4.167192827377194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8"/>
    <x v="8"/>
    <s v="E1869001"/>
    <s v="E1869001"/>
    <n v="30207668"/>
    <s v="Recolocado"/>
    <n v="1"/>
    <n v="0"/>
    <n v="0"/>
    <n v="0"/>
    <x v="3"/>
    <x v="1"/>
    <n v="39"/>
    <x v="1"/>
    <x v="3"/>
    <x v="2"/>
    <n v="30579"/>
    <n v="550"/>
    <x v="6"/>
    <n v="1141.96"/>
    <x v="6"/>
    <x v="1"/>
    <n v="29139"/>
    <n v="1.8875047187617969E-2"/>
    <x v="7"/>
    <s v="NULL"/>
    <x v="2"/>
    <n v="1308.98"/>
    <x v="4"/>
    <n v="1755"/>
    <x v="3"/>
    <n v="1308.98"/>
    <x v="2"/>
    <s v="NULL"/>
    <x v="1"/>
    <s v="NULL"/>
    <x v="1"/>
    <x v="0"/>
    <x v="1"/>
    <n v="12"/>
    <x v="1"/>
    <x v="1"/>
  </r>
  <r>
    <x v="48"/>
    <x v="8"/>
    <s v="E1876001"/>
    <s v="E1876001"/>
    <n v="30211783"/>
    <s v="Recolocado"/>
    <n v="0"/>
    <n v="0"/>
    <n v="0"/>
    <n v="0"/>
    <x v="3"/>
    <x v="1"/>
    <n v="25"/>
    <x v="4"/>
    <x v="3"/>
    <x v="1"/>
    <n v="49422"/>
    <n v="1500"/>
    <x v="1"/>
    <n v="1698.03"/>
    <x v="4"/>
    <x v="4"/>
    <n v="48932"/>
    <n v="3.0654786233957329E-2"/>
    <x v="2"/>
    <s v="NULL"/>
    <x v="2"/>
    <n v="481.86"/>
    <x v="6"/>
    <n v="945"/>
    <x v="3"/>
    <n v="481.86"/>
    <x v="0"/>
    <s v="NULL"/>
    <x v="1"/>
    <s v="NULL"/>
    <x v="1"/>
    <x v="0"/>
    <x v="1"/>
    <n v="12"/>
    <x v="1"/>
    <x v="1"/>
  </r>
  <r>
    <x v="48"/>
    <x v="8"/>
    <s v="E1891001"/>
    <s v="E1891001"/>
    <n v="30213380"/>
    <s v="Recolocado"/>
    <n v="0"/>
    <n v="0"/>
    <n v="0"/>
    <n v="0"/>
    <x v="3"/>
    <x v="1"/>
    <n v="38"/>
    <x v="1"/>
    <x v="3"/>
    <x v="2"/>
    <n v="27472"/>
    <n v="1500"/>
    <x v="1"/>
    <n v="1115.0999999999999"/>
    <x v="6"/>
    <x v="7"/>
    <n v="26982"/>
    <n v="5.5592617300422503E-2"/>
    <x v="3"/>
    <s v="NULL"/>
    <x v="0"/>
    <n v="327"/>
    <x v="6"/>
    <n v="0"/>
    <x v="0"/>
    <n v="0"/>
    <x v="0"/>
    <n v="5100"/>
    <x v="4"/>
    <n v="6.4100000000000004E-2"/>
    <x v="10"/>
    <x v="2"/>
    <x v="2"/>
    <n v="0"/>
    <x v="0"/>
    <x v="0"/>
  </r>
  <r>
    <x v="48"/>
    <x v="8"/>
    <s v="E1895001"/>
    <s v="E1895001"/>
    <n v="30212407"/>
    <s v="Recolocado"/>
    <n v="1"/>
    <n v="0"/>
    <n v="0"/>
    <n v="0"/>
    <x v="3"/>
    <x v="1"/>
    <n v="54"/>
    <x v="5"/>
    <x v="3"/>
    <x v="2"/>
    <n v="30579"/>
    <n v="550"/>
    <x v="6"/>
    <n v="1148.93"/>
    <x v="6"/>
    <x v="1"/>
    <n v="29139"/>
    <n v="1.8875047187617969E-2"/>
    <x v="7"/>
    <s v="NULL"/>
    <x v="2"/>
    <n v="1506.33"/>
    <x v="4"/>
    <n v="2832"/>
    <x v="3"/>
    <n v="1506.33"/>
    <x v="2"/>
    <s v="NULL"/>
    <x v="1"/>
    <s v="NULL"/>
    <x v="1"/>
    <x v="0"/>
    <x v="1"/>
    <n v="12"/>
    <x v="1"/>
    <x v="1"/>
  </r>
  <r>
    <x v="48"/>
    <x v="8"/>
    <s v="E1909001"/>
    <s v="E1909001"/>
    <n v="30208500"/>
    <s v="Recolocado"/>
    <n v="0"/>
    <n v="0"/>
    <n v="0"/>
    <n v="0"/>
    <x v="3"/>
    <x v="1"/>
    <n v="45"/>
    <x v="7"/>
    <x v="3"/>
    <x v="1"/>
    <n v="34985"/>
    <n v="1000"/>
    <x v="6"/>
    <n v="1204.32"/>
    <x v="3"/>
    <x v="1"/>
    <n v="33995"/>
    <n v="2.9416090601559051E-2"/>
    <x v="6"/>
    <s v="NULL"/>
    <x v="3"/>
    <n v="2991.32"/>
    <x v="2"/>
    <n v="11"/>
    <x v="4"/>
    <n v="0"/>
    <x v="0"/>
    <s v="NULL"/>
    <x v="1"/>
    <s v="NULL"/>
    <x v="1"/>
    <x v="11"/>
    <x v="7"/>
    <n v="0"/>
    <x v="2"/>
    <x v="0"/>
  </r>
  <r>
    <x v="48"/>
    <x v="8"/>
    <s v="E1910001"/>
    <s v="E1910001"/>
    <n v="30202175"/>
    <s v="Recolocado"/>
    <n v="0"/>
    <n v="0"/>
    <n v="0"/>
    <n v="0"/>
    <x v="3"/>
    <x v="1"/>
    <n v="66"/>
    <x v="2"/>
    <x v="3"/>
    <x v="0"/>
    <n v="34985"/>
    <n v="1000"/>
    <x v="6"/>
    <n v="1208.55"/>
    <x v="3"/>
    <x v="1"/>
    <n v="33995"/>
    <n v="2.9416090601559051E-2"/>
    <x v="6"/>
    <s v="NULL"/>
    <x v="2"/>
    <n v="3828.32"/>
    <x v="5"/>
    <n v="2239"/>
    <x v="3"/>
    <n v="3828.32"/>
    <x v="3"/>
    <s v="NULL"/>
    <x v="1"/>
    <s v="NULL"/>
    <x v="1"/>
    <x v="0"/>
    <x v="1"/>
    <n v="12"/>
    <x v="1"/>
    <x v="1"/>
  </r>
  <r>
    <x v="48"/>
    <x v="8"/>
    <s v="E1918001"/>
    <s v="E1918001"/>
    <n v="30205248"/>
    <s v="Recolocado"/>
    <n v="0"/>
    <n v="0"/>
    <n v="0"/>
    <n v="0"/>
    <x v="3"/>
    <x v="1"/>
    <n v="23"/>
    <x v="4"/>
    <x v="3"/>
    <x v="0"/>
    <n v="39630"/>
    <n v="1500"/>
    <x v="1"/>
    <n v="1367.25"/>
    <x v="2"/>
    <x v="5"/>
    <n v="39140"/>
    <n v="3.8323965252938172E-2"/>
    <x v="2"/>
    <s v="NULL"/>
    <x v="0"/>
    <n v="1161.55"/>
    <x v="4"/>
    <n v="0"/>
    <x v="0"/>
    <n v="0"/>
    <x v="0"/>
    <n v="3210"/>
    <x v="6"/>
    <n v="0.48399999999999999"/>
    <x v="9"/>
    <x v="0"/>
    <x v="0"/>
    <n v="0"/>
    <x v="0"/>
    <x v="0"/>
  </r>
  <r>
    <x v="48"/>
    <x v="8"/>
    <s v="E1921002"/>
    <s v="E1921002"/>
    <n v="30217700"/>
    <s v="Recolocado"/>
    <n v="0"/>
    <n v="0"/>
    <n v="0"/>
    <n v="0"/>
    <x v="3"/>
    <x v="1"/>
    <n v="23"/>
    <x v="4"/>
    <x v="3"/>
    <x v="2"/>
    <n v="29272"/>
    <n v="1500"/>
    <x v="1"/>
    <n v="1217.43"/>
    <x v="3"/>
    <x v="3"/>
    <n v="28782"/>
    <n v="5.2115905774442361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8"/>
    <x v="8"/>
    <s v="E1922001"/>
    <s v="E1922001"/>
    <n v="30214678"/>
    <s v="Recolocado"/>
    <n v="0"/>
    <n v="0"/>
    <n v="0"/>
    <n v="0"/>
    <x v="3"/>
    <x v="1"/>
    <n v="23"/>
    <x v="4"/>
    <x v="3"/>
    <x v="2"/>
    <n v="36719"/>
    <n v="1650"/>
    <x v="3"/>
    <n v="1378.74"/>
    <x v="2"/>
    <x v="5"/>
    <n v="36379"/>
    <n v="4.5355837158800406E-2"/>
    <x v="1"/>
    <s v="NULL"/>
    <x v="2"/>
    <n v="877.97"/>
    <x v="3"/>
    <n v="1594"/>
    <x v="3"/>
    <n v="877.97"/>
    <x v="5"/>
    <s v="NULL"/>
    <x v="1"/>
    <s v="NULL"/>
    <x v="1"/>
    <x v="0"/>
    <x v="1"/>
    <n v="12"/>
    <x v="1"/>
    <x v="1"/>
  </r>
  <r>
    <x v="48"/>
    <x v="8"/>
    <s v="E1944001"/>
    <s v="E1944001"/>
    <n v="30214239"/>
    <s v="Recolocado"/>
    <n v="0"/>
    <n v="0"/>
    <n v="0"/>
    <n v="0"/>
    <x v="3"/>
    <x v="1"/>
    <n v="22"/>
    <x v="4"/>
    <x v="3"/>
    <x v="2"/>
    <n v="29272"/>
    <n v="1500"/>
    <x v="1"/>
    <n v="1211.6199999999999"/>
    <x v="3"/>
    <x v="3"/>
    <n v="28782"/>
    <n v="5.2115905774442361E-2"/>
    <x v="3"/>
    <s v="NULL"/>
    <x v="2"/>
    <n v="3392.91"/>
    <x v="5"/>
    <n v="754"/>
    <x v="3"/>
    <n v="2026.44"/>
    <x v="6"/>
    <n v="1384.55"/>
    <x v="5"/>
    <n v="0.99960000000000004"/>
    <x v="4"/>
    <x v="0"/>
    <x v="8"/>
    <n v="0"/>
    <x v="0"/>
    <x v="0"/>
  </r>
  <r>
    <x v="48"/>
    <x v="8"/>
    <s v="E1967001"/>
    <s v="E1967001"/>
    <n v="30207830"/>
    <s v="Recolocado"/>
    <n v="1"/>
    <n v="0"/>
    <n v="0"/>
    <n v="0"/>
    <x v="3"/>
    <x v="1"/>
    <n v="24"/>
    <x v="4"/>
    <x v="3"/>
    <x v="2"/>
    <n v="49122"/>
    <n v="1800"/>
    <x v="3"/>
    <n v="1695.82"/>
    <x v="4"/>
    <x v="4"/>
    <n v="48932"/>
    <n v="3.678574348074879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8"/>
    <x v="8"/>
    <s v="E1973001"/>
    <s v="E1973001"/>
    <n v="30202736"/>
    <s v="Recolocado"/>
    <n v="0"/>
    <n v="0"/>
    <n v="0"/>
    <n v="0"/>
    <x v="3"/>
    <x v="1"/>
    <n v="46"/>
    <x v="0"/>
    <x v="3"/>
    <x v="1"/>
    <n v="34985"/>
    <n v="1000"/>
    <x v="6"/>
    <n v="1202.01"/>
    <x v="3"/>
    <x v="1"/>
    <n v="33995"/>
    <n v="2.9416090601559051E-2"/>
    <x v="6"/>
    <s v="NULL"/>
    <x v="2"/>
    <n v="2267.54"/>
    <x v="2"/>
    <n v="126"/>
    <x v="3"/>
    <n v="0"/>
    <x v="0"/>
    <n v="632.01"/>
    <x v="3"/>
    <n v="1"/>
    <x v="4"/>
    <x v="7"/>
    <x v="1"/>
    <n v="1"/>
    <x v="1"/>
    <x v="7"/>
  </r>
  <r>
    <x v="48"/>
    <x v="8"/>
    <s v="E1977001"/>
    <s v="E1977001"/>
    <n v="30217095"/>
    <s v="Recolocado"/>
    <n v="1"/>
    <n v="0"/>
    <n v="0"/>
    <n v="0"/>
    <x v="3"/>
    <x v="1"/>
    <n v="54"/>
    <x v="5"/>
    <x v="5"/>
    <x v="1"/>
    <n v="40237"/>
    <n v="0"/>
    <x v="2"/>
    <n v="1928.46"/>
    <x v="4"/>
    <x v="0"/>
    <n v="40237"/>
    <n v="0"/>
    <x v="4"/>
    <s v="NULL"/>
    <x v="0"/>
    <n v="14800"/>
    <x v="0"/>
    <n v="4"/>
    <x v="2"/>
    <n v="0"/>
    <x v="0"/>
    <s v="NULL"/>
    <x v="1"/>
    <s v="NULL"/>
    <x v="1"/>
    <x v="0"/>
    <x v="0"/>
    <n v="0"/>
    <x v="0"/>
    <x v="0"/>
  </r>
  <r>
    <x v="48"/>
    <x v="8"/>
    <s v="E1982001"/>
    <s v="E1982001"/>
    <n v="30206188"/>
    <s v="Recolocado"/>
    <n v="1"/>
    <n v="0"/>
    <n v="0"/>
    <n v="0"/>
    <x v="3"/>
    <x v="1"/>
    <n v="63"/>
    <x v="2"/>
    <x v="5"/>
    <x v="1"/>
    <n v="29272"/>
    <n v="1500"/>
    <x v="1"/>
    <n v="1189.69"/>
    <x v="6"/>
    <x v="3"/>
    <n v="28782"/>
    <n v="5.2115905774442361E-2"/>
    <x v="3"/>
    <s v="NULL"/>
    <x v="0"/>
    <n v="15961.59"/>
    <x v="0"/>
    <n v="25"/>
    <x v="4"/>
    <n v="0"/>
    <x v="0"/>
    <n v="17521.72"/>
    <x v="4"/>
    <n v="0.97230000000000005"/>
    <x v="4"/>
    <x v="0"/>
    <x v="12"/>
    <n v="0"/>
    <x v="4"/>
    <x v="0"/>
  </r>
  <r>
    <x v="48"/>
    <x v="8"/>
    <s v="E1987001"/>
    <s v="E1987001"/>
    <n v="30207020"/>
    <s v="Recolocado"/>
    <n v="0"/>
    <n v="0"/>
    <n v="0"/>
    <n v="0"/>
    <x v="3"/>
    <x v="1"/>
    <n v="39"/>
    <x v="1"/>
    <x v="3"/>
    <x v="2"/>
    <n v="38115"/>
    <n v="1650"/>
    <x v="3"/>
    <n v="1288.7"/>
    <x v="3"/>
    <x v="7"/>
    <n v="37775"/>
    <n v="4.367968232958306E-2"/>
    <x v="1"/>
    <s v="NULL"/>
    <x v="2"/>
    <n v="1959.49"/>
    <x v="4"/>
    <n v="1486"/>
    <x v="3"/>
    <n v="1959.49"/>
    <x v="2"/>
    <s v="NULL"/>
    <x v="1"/>
    <s v="NULL"/>
    <x v="1"/>
    <x v="0"/>
    <x v="1"/>
    <n v="12"/>
    <x v="1"/>
    <x v="1"/>
  </r>
  <r>
    <x v="48"/>
    <x v="8"/>
    <s v="E1991001"/>
    <s v="E1991001"/>
    <n v="30213784"/>
    <s v="Recolocado"/>
    <n v="0"/>
    <n v="0"/>
    <n v="0"/>
    <n v="0"/>
    <x v="3"/>
    <x v="1"/>
    <n v="33"/>
    <x v="6"/>
    <x v="3"/>
    <x v="2"/>
    <n v="40085"/>
    <n v="1500"/>
    <x v="1"/>
    <n v="1379.4"/>
    <x v="2"/>
    <x v="3"/>
    <n v="39595"/>
    <n v="3.7883571157974492E-2"/>
    <x v="2"/>
    <s v="NULL"/>
    <x v="3"/>
    <n v="180"/>
    <x v="6"/>
    <n v="18"/>
    <x v="4"/>
    <n v="0"/>
    <x v="0"/>
    <s v="NULL"/>
    <x v="1"/>
    <s v="NULL"/>
    <x v="1"/>
    <x v="2"/>
    <x v="1"/>
    <n v="0"/>
    <x v="1"/>
    <x v="0"/>
  </r>
  <r>
    <x v="48"/>
    <x v="8"/>
    <s v="E2013001"/>
    <s v="E2013001"/>
    <n v="30212009"/>
    <s v="Recolocado"/>
    <n v="0"/>
    <n v="0"/>
    <n v="0"/>
    <n v="0"/>
    <x v="3"/>
    <x v="1"/>
    <n v="34"/>
    <x v="6"/>
    <x v="5"/>
    <x v="0"/>
    <n v="38115"/>
    <n v="1650"/>
    <x v="3"/>
    <n v="1314.6"/>
    <x v="2"/>
    <x v="7"/>
    <n v="37775"/>
    <n v="4.367968232958306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8"/>
    <x v="8"/>
    <s v="E2030001"/>
    <s v="E2030001"/>
    <n v="30215336"/>
    <s v="Recolocado"/>
    <n v="0"/>
    <n v="0"/>
    <n v="0"/>
    <n v="0"/>
    <x v="3"/>
    <x v="1"/>
    <n v="23"/>
    <x v="4"/>
    <x v="3"/>
    <x v="0"/>
    <n v="32515"/>
    <n v="1500"/>
    <x v="1"/>
    <n v="1215.4100000000001"/>
    <x v="3"/>
    <x v="5"/>
    <n v="32025"/>
    <n v="4.6838407494145202E-2"/>
    <x v="1"/>
    <s v="NULL"/>
    <x v="6"/>
    <n v="466.99"/>
    <x v="6"/>
    <n v="76"/>
    <x v="7"/>
    <n v="0"/>
    <x v="0"/>
    <n v="500"/>
    <x v="2"/>
    <n v="1"/>
    <x v="4"/>
    <x v="5"/>
    <x v="10"/>
    <n v="0"/>
    <x v="5"/>
    <x v="0"/>
  </r>
  <r>
    <x v="48"/>
    <x v="8"/>
    <s v="E2042001"/>
    <s v="E2042001"/>
    <n v="30206741"/>
    <s v="Recolocado"/>
    <n v="1"/>
    <n v="0"/>
    <n v="0"/>
    <n v="0"/>
    <x v="3"/>
    <x v="1"/>
    <n v="25"/>
    <x v="4"/>
    <x v="5"/>
    <x v="0"/>
    <n v="40085"/>
    <n v="1500"/>
    <x v="1"/>
    <n v="1379"/>
    <x v="2"/>
    <x v="3"/>
    <n v="39595"/>
    <n v="3.7883571157974492E-2"/>
    <x v="2"/>
    <s v="NULL"/>
    <x v="0"/>
    <n v="1000"/>
    <x v="3"/>
    <n v="0"/>
    <x v="0"/>
    <n v="0"/>
    <x v="0"/>
    <s v="NULL"/>
    <x v="1"/>
    <s v="NULL"/>
    <x v="1"/>
    <x v="9"/>
    <x v="11"/>
    <n v="0"/>
    <x v="0"/>
    <x v="0"/>
  </r>
  <r>
    <x v="48"/>
    <x v="8"/>
    <s v="E2043001"/>
    <s v="E2043001"/>
    <n v="30203229"/>
    <s v="Recolocado"/>
    <n v="0"/>
    <n v="0"/>
    <n v="0"/>
    <n v="0"/>
    <x v="3"/>
    <x v="1"/>
    <n v="49"/>
    <x v="0"/>
    <x v="3"/>
    <x v="2"/>
    <n v="43950"/>
    <n v="1500"/>
    <x v="1"/>
    <n v="1514.35"/>
    <x v="4"/>
    <x v="4"/>
    <n v="43460"/>
    <n v="3.4514496088357112E-2"/>
    <x v="2"/>
    <s v="NULL"/>
    <x v="2"/>
    <n v="1390.85"/>
    <x v="4"/>
    <n v="1914"/>
    <x v="3"/>
    <n v="1390.85"/>
    <x v="2"/>
    <s v="NULL"/>
    <x v="1"/>
    <s v="NULL"/>
    <x v="1"/>
    <x v="8"/>
    <x v="1"/>
    <n v="4"/>
    <x v="1"/>
    <x v="2"/>
  </r>
  <r>
    <x v="48"/>
    <x v="8"/>
    <s v="E2047001"/>
    <s v="E2047001"/>
    <n v="30216929"/>
    <s v="Recolocado"/>
    <n v="0"/>
    <n v="0"/>
    <n v="0"/>
    <n v="0"/>
    <x v="3"/>
    <x v="1"/>
    <n v="36"/>
    <x v="1"/>
    <x v="5"/>
    <x v="2"/>
    <n v="49950"/>
    <n v="2700"/>
    <x v="5"/>
    <n v="1451.91"/>
    <x v="1"/>
    <x v="4"/>
    <n v="50660"/>
    <n v="5.3296486379786817E-2"/>
    <x v="3"/>
    <s v="NULL"/>
    <x v="2"/>
    <n v="2002.55"/>
    <x v="2"/>
    <n v="552"/>
    <x v="3"/>
    <n v="2002.55"/>
    <x v="6"/>
    <s v="NULL"/>
    <x v="1"/>
    <s v="NULL"/>
    <x v="1"/>
    <x v="0"/>
    <x v="1"/>
    <n v="12"/>
    <x v="1"/>
    <x v="1"/>
  </r>
  <r>
    <x v="48"/>
    <x v="8"/>
    <s v="E2049001"/>
    <s v="E2049001"/>
    <n v="30214743"/>
    <s v="Recolocado"/>
    <n v="0"/>
    <n v="0"/>
    <n v="0"/>
    <n v="0"/>
    <x v="3"/>
    <x v="1"/>
    <n v="37"/>
    <x v="1"/>
    <x v="3"/>
    <x v="2"/>
    <n v="34885"/>
    <n v="1100"/>
    <x v="1"/>
    <n v="1201.23"/>
    <x v="3"/>
    <x v="1"/>
    <n v="33995"/>
    <n v="3.235769966171495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8"/>
    <x v="8"/>
    <s v="E2076001"/>
    <s v="E2076001"/>
    <n v="30217150"/>
    <s v="Recolocado"/>
    <n v="1"/>
    <n v="0"/>
    <n v="0"/>
    <n v="0"/>
    <x v="3"/>
    <x v="1"/>
    <n v="38"/>
    <x v="1"/>
    <x v="3"/>
    <x v="0"/>
    <n v="43512"/>
    <n v="1650"/>
    <x v="3"/>
    <n v="1503.11"/>
    <x v="4"/>
    <x v="7"/>
    <n v="43172"/>
    <n v="3.821921615862133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8"/>
    <x v="8"/>
    <s v="E2101001"/>
    <s v="E2101001"/>
    <n v="30214258"/>
    <s v="Recolocado"/>
    <n v="1"/>
    <n v="0"/>
    <n v="0"/>
    <n v="0"/>
    <x v="3"/>
    <x v="1"/>
    <n v="44"/>
    <x v="7"/>
    <x v="3"/>
    <x v="0"/>
    <n v="49422"/>
    <n v="1500"/>
    <x v="1"/>
    <n v="1707.27"/>
    <x v="4"/>
    <x v="4"/>
    <n v="48932"/>
    <n v="3.0654786233957329E-2"/>
    <x v="2"/>
    <s v="NULL"/>
    <x v="2"/>
    <n v="735.6"/>
    <x v="3"/>
    <n v="1660"/>
    <x v="3"/>
    <n v="735.6"/>
    <x v="5"/>
    <n v="24.5"/>
    <x v="2"/>
    <n v="1"/>
    <x v="4"/>
    <x v="11"/>
    <x v="1"/>
    <n v="10"/>
    <x v="1"/>
    <x v="3"/>
  </r>
  <r>
    <x v="48"/>
    <x v="8"/>
    <s v="E2112001"/>
    <s v="E2112001"/>
    <n v="30212851"/>
    <s v="Recolocado"/>
    <n v="1"/>
    <n v="0"/>
    <n v="0"/>
    <n v="0"/>
    <x v="3"/>
    <x v="1"/>
    <n v="34"/>
    <x v="6"/>
    <x v="3"/>
    <x v="2"/>
    <n v="49422"/>
    <n v="1500"/>
    <x v="1"/>
    <n v="1703.49"/>
    <x v="4"/>
    <x v="4"/>
    <n v="48932"/>
    <n v="3.0654786233957329E-2"/>
    <x v="2"/>
    <s v="NULL"/>
    <x v="0"/>
    <n v="5442.05"/>
    <x v="0"/>
    <n v="0"/>
    <x v="0"/>
    <n v="0"/>
    <x v="0"/>
    <s v="NULL"/>
    <x v="1"/>
    <s v="NULL"/>
    <x v="1"/>
    <x v="0"/>
    <x v="0"/>
    <n v="0"/>
    <x v="0"/>
    <x v="0"/>
  </r>
  <r>
    <x v="48"/>
    <x v="8"/>
    <s v="E2124001"/>
    <s v="E2124001"/>
    <n v="30216148"/>
    <s v="Recolocado"/>
    <n v="0"/>
    <n v="0"/>
    <n v="0"/>
    <n v="0"/>
    <x v="3"/>
    <x v="1"/>
    <n v="49"/>
    <x v="0"/>
    <x v="3"/>
    <x v="1"/>
    <n v="49422"/>
    <n v="1500"/>
    <x v="1"/>
    <n v="1706.17"/>
    <x v="4"/>
    <x v="4"/>
    <n v="48932"/>
    <n v="3.0654786233957329E-2"/>
    <x v="2"/>
    <s v="NULL"/>
    <x v="2"/>
    <n v="50.76"/>
    <x v="6"/>
    <n v="2161"/>
    <x v="3"/>
    <n v="50.76"/>
    <x v="0"/>
    <s v="NULL"/>
    <x v="1"/>
    <s v="NULL"/>
    <x v="1"/>
    <x v="0"/>
    <x v="1"/>
    <n v="12"/>
    <x v="1"/>
    <x v="1"/>
  </r>
  <r>
    <x v="48"/>
    <x v="8"/>
    <s v="E2136001"/>
    <s v="E2136001"/>
    <n v="30212285"/>
    <s v="Recolocado"/>
    <n v="0"/>
    <n v="0"/>
    <n v="0"/>
    <n v="0"/>
    <x v="3"/>
    <x v="1"/>
    <n v="29"/>
    <x v="3"/>
    <x v="3"/>
    <x v="0"/>
    <n v="33432"/>
    <n v="1650"/>
    <x v="3"/>
    <n v="1150.46"/>
    <x v="6"/>
    <x v="5"/>
    <n v="33092"/>
    <n v="4.9860993593617793E-2"/>
    <x v="1"/>
    <s v="NULL"/>
    <x v="2"/>
    <n v="2175.85"/>
    <x v="2"/>
    <n v="842"/>
    <x v="3"/>
    <n v="2175.85"/>
    <x v="6"/>
    <s v="NULL"/>
    <x v="1"/>
    <s v="NULL"/>
    <x v="1"/>
    <x v="0"/>
    <x v="1"/>
    <n v="12"/>
    <x v="1"/>
    <x v="1"/>
  </r>
  <r>
    <x v="48"/>
    <x v="8"/>
    <s v="E2139001"/>
    <s v="E2139001"/>
    <n v="30216523"/>
    <s v="Recolocado"/>
    <n v="1"/>
    <n v="0"/>
    <n v="0"/>
    <n v="0"/>
    <x v="3"/>
    <x v="1"/>
    <n v="32"/>
    <x v="6"/>
    <x v="3"/>
    <x v="0"/>
    <n v="34985"/>
    <n v="1000"/>
    <x v="6"/>
    <n v="1208.55"/>
    <x v="3"/>
    <x v="1"/>
    <n v="33995"/>
    <n v="2.9416090601559051E-2"/>
    <x v="6"/>
    <s v="NULL"/>
    <x v="2"/>
    <n v="393.9"/>
    <x v="6"/>
    <n v="1344"/>
    <x v="3"/>
    <n v="393.9"/>
    <x v="0"/>
    <s v="NULL"/>
    <x v="1"/>
    <s v="NULL"/>
    <x v="1"/>
    <x v="6"/>
    <x v="1"/>
    <n v="8"/>
    <x v="1"/>
    <x v="5"/>
  </r>
  <r>
    <x v="48"/>
    <x v="8"/>
    <s v="E2141001"/>
    <s v="E2141001"/>
    <n v="30216969"/>
    <s v="Recolocado"/>
    <n v="0"/>
    <n v="0"/>
    <n v="0"/>
    <n v="0"/>
    <x v="3"/>
    <x v="1"/>
    <n v="37"/>
    <x v="1"/>
    <x v="3"/>
    <x v="0"/>
    <n v="30579"/>
    <n v="550"/>
    <x v="6"/>
    <n v="1147.46"/>
    <x v="6"/>
    <x v="1"/>
    <n v="29139"/>
    <n v="1.8875047187617969E-2"/>
    <x v="7"/>
    <s v="NULL"/>
    <x v="2"/>
    <n v="2005.54"/>
    <x v="2"/>
    <n v="2093"/>
    <x v="3"/>
    <n v="2005.54"/>
    <x v="6"/>
    <s v="NULL"/>
    <x v="1"/>
    <s v="NULL"/>
    <x v="1"/>
    <x v="0"/>
    <x v="1"/>
    <n v="12"/>
    <x v="1"/>
    <x v="1"/>
  </r>
  <r>
    <x v="48"/>
    <x v="8"/>
    <s v="E2144001"/>
    <s v="E2144001"/>
    <n v="30213466"/>
    <s v="Recolocado"/>
    <n v="0"/>
    <n v="0"/>
    <n v="0"/>
    <n v="0"/>
    <x v="3"/>
    <x v="1"/>
    <n v="29"/>
    <x v="3"/>
    <x v="3"/>
    <x v="0"/>
    <n v="39742"/>
    <n v="1100"/>
    <x v="1"/>
    <n v="1371.11"/>
    <x v="2"/>
    <x v="1"/>
    <n v="38852"/>
    <n v="2.8312570781426953E-2"/>
    <x v="6"/>
    <s v="NULL"/>
    <x v="2"/>
    <n v="2269.35"/>
    <x v="2"/>
    <n v="828"/>
    <x v="3"/>
    <n v="2269.35"/>
    <x v="6"/>
    <s v="NULL"/>
    <x v="1"/>
    <s v="NULL"/>
    <x v="1"/>
    <x v="0"/>
    <x v="1"/>
    <n v="12"/>
    <x v="1"/>
    <x v="1"/>
  </r>
  <r>
    <x v="48"/>
    <x v="8"/>
    <s v="E2146001"/>
    <s v="E2146001"/>
    <n v="30212800"/>
    <s v="Recolocado"/>
    <n v="0"/>
    <n v="0"/>
    <n v="0"/>
    <n v="0"/>
    <x v="3"/>
    <x v="1"/>
    <n v="33"/>
    <x v="6"/>
    <x v="3"/>
    <x v="2"/>
    <n v="38594"/>
    <n v="0"/>
    <x v="2"/>
    <n v="1336.01"/>
    <x v="2"/>
    <x v="0"/>
    <n v="38594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8"/>
    <x v="8"/>
    <s v="E2147001"/>
    <s v="E2147001"/>
    <n v="30215856"/>
    <s v="Recolocado"/>
    <n v="1"/>
    <n v="0"/>
    <n v="0"/>
    <n v="0"/>
    <x v="3"/>
    <x v="1"/>
    <n v="28"/>
    <x v="3"/>
    <x v="5"/>
    <x v="2"/>
    <n v="34985"/>
    <n v="1000"/>
    <x v="6"/>
    <n v="1209.32"/>
    <x v="3"/>
    <x v="1"/>
    <n v="33995"/>
    <n v="2.9416090601559051E-2"/>
    <x v="6"/>
    <s v="NULL"/>
    <x v="0"/>
    <n v="1836.24"/>
    <x v="4"/>
    <n v="0"/>
    <x v="0"/>
    <n v="0"/>
    <x v="0"/>
    <n v="2000"/>
    <x v="5"/>
    <n v="0.97529999999999994"/>
    <x v="4"/>
    <x v="0"/>
    <x v="0"/>
    <n v="0"/>
    <x v="0"/>
    <x v="0"/>
  </r>
  <r>
    <x v="48"/>
    <x v="8"/>
    <s v="E2150001"/>
    <s v="E2150001"/>
    <n v="30206714"/>
    <s v="Recolocado"/>
    <n v="0"/>
    <n v="0"/>
    <n v="0"/>
    <n v="0"/>
    <x v="3"/>
    <x v="1"/>
    <n v="29"/>
    <x v="3"/>
    <x v="5"/>
    <x v="2"/>
    <n v="49272"/>
    <n v="1650"/>
    <x v="3"/>
    <n v="1697.72"/>
    <x v="4"/>
    <x v="4"/>
    <n v="48932"/>
    <n v="3.3720264857353063E-2"/>
    <x v="2"/>
    <s v="NULL"/>
    <x v="2"/>
    <n v="934.17"/>
    <x v="3"/>
    <n v="1469"/>
    <x v="3"/>
    <n v="934.17"/>
    <x v="5"/>
    <s v="NULL"/>
    <x v="1"/>
    <s v="NULL"/>
    <x v="1"/>
    <x v="0"/>
    <x v="1"/>
    <n v="12"/>
    <x v="1"/>
    <x v="1"/>
  </r>
  <r>
    <x v="48"/>
    <x v="8"/>
    <s v="E2151001"/>
    <s v="E2151001"/>
    <n v="30214781"/>
    <s v="Recolocado"/>
    <n v="1"/>
    <n v="0"/>
    <n v="0"/>
    <n v="0"/>
    <x v="3"/>
    <x v="1"/>
    <n v="27"/>
    <x v="3"/>
    <x v="3"/>
    <x v="0"/>
    <n v="42651"/>
    <n v="1650"/>
    <x v="3"/>
    <n v="1468.64"/>
    <x v="1"/>
    <x v="7"/>
    <n v="42311"/>
    <n v="3.8996951147455744E-2"/>
    <x v="2"/>
    <s v="NULL"/>
    <x v="2"/>
    <n v="641.02"/>
    <x v="3"/>
    <n v="2777"/>
    <x v="3"/>
    <n v="641.02"/>
    <x v="5"/>
    <s v="NULL"/>
    <x v="1"/>
    <s v="NULL"/>
    <x v="1"/>
    <x v="0"/>
    <x v="1"/>
    <n v="12"/>
    <x v="1"/>
    <x v="1"/>
  </r>
  <r>
    <x v="48"/>
    <x v="8"/>
    <s v="E2154001"/>
    <s v="E2154001"/>
    <n v="30217318"/>
    <s v="Recolocado"/>
    <n v="0"/>
    <n v="0"/>
    <n v="0"/>
    <n v="0"/>
    <x v="3"/>
    <x v="1"/>
    <n v="24"/>
    <x v="4"/>
    <x v="3"/>
    <x v="0"/>
    <n v="32515"/>
    <n v="1500"/>
    <x v="1"/>
    <n v="1219.32"/>
    <x v="3"/>
    <x v="5"/>
    <n v="32025"/>
    <n v="4.6838407494145202E-2"/>
    <x v="1"/>
    <s v="NULL"/>
    <x v="2"/>
    <n v="34.130000000000003"/>
    <x v="6"/>
    <n v="1977"/>
    <x v="3"/>
    <n v="34.130000000000003"/>
    <x v="0"/>
    <s v="NULL"/>
    <x v="1"/>
    <s v="NULL"/>
    <x v="1"/>
    <x v="0"/>
    <x v="1"/>
    <n v="12"/>
    <x v="1"/>
    <x v="1"/>
  </r>
  <r>
    <x v="48"/>
    <x v="8"/>
    <s v="E2155001"/>
    <s v="E2155001"/>
    <n v="30205756"/>
    <s v="Recolocado"/>
    <n v="1"/>
    <n v="0"/>
    <n v="0"/>
    <n v="0"/>
    <x v="3"/>
    <x v="1"/>
    <n v="36"/>
    <x v="1"/>
    <x v="5"/>
    <x v="0"/>
    <n v="34986"/>
    <n v="999"/>
    <x v="6"/>
    <n v="1206.26"/>
    <x v="3"/>
    <x v="1"/>
    <n v="33995"/>
    <n v="2.9386674510957493E-2"/>
    <x v="6"/>
    <s v="NULL"/>
    <x v="3"/>
    <n v="578.80999999999995"/>
    <x v="3"/>
    <n v="17"/>
    <x v="4"/>
    <n v="0"/>
    <x v="0"/>
    <s v="NULL"/>
    <x v="1"/>
    <s v="NULL"/>
    <x v="1"/>
    <x v="7"/>
    <x v="4"/>
    <n v="0"/>
    <x v="9"/>
    <x v="0"/>
  </r>
  <r>
    <x v="48"/>
    <x v="8"/>
    <s v="E2157001"/>
    <s v="E2157001"/>
    <n v="30217648"/>
    <s v="Recolocado"/>
    <n v="0"/>
    <n v="0"/>
    <n v="0"/>
    <n v="0"/>
    <x v="3"/>
    <x v="1"/>
    <n v="31"/>
    <x v="6"/>
    <x v="3"/>
    <x v="2"/>
    <n v="30629"/>
    <n v="500"/>
    <x v="7"/>
    <n v="1127.79"/>
    <x v="6"/>
    <x v="1"/>
    <n v="29139"/>
    <n v="1.7159133806925426E-2"/>
    <x v="7"/>
    <s v="NULL"/>
    <x v="2"/>
    <n v="1500.84"/>
    <x v="4"/>
    <n v="673"/>
    <x v="3"/>
    <n v="1500.84"/>
    <x v="2"/>
    <s v="NULL"/>
    <x v="1"/>
    <s v="NULL"/>
    <x v="1"/>
    <x v="0"/>
    <x v="1"/>
    <n v="12"/>
    <x v="1"/>
    <x v="1"/>
  </r>
  <r>
    <x v="49"/>
    <x v="8"/>
    <s v="D1565002"/>
    <s v="D1565002"/>
    <n v="30229783"/>
    <s v="Recolocado"/>
    <n v="1"/>
    <n v="0"/>
    <n v="0"/>
    <n v="0"/>
    <x v="3"/>
    <x v="1"/>
    <n v="42"/>
    <x v="7"/>
    <x v="5"/>
    <x v="0"/>
    <n v="29929"/>
    <n v="500"/>
    <x v="7"/>
    <n v="1219.44"/>
    <x v="3"/>
    <x v="8"/>
    <n v="28439"/>
    <n v="1.7581490207109956E-2"/>
    <x v="7"/>
    <s v="NULL"/>
    <x v="0"/>
    <n v="38568.839999999997"/>
    <x v="0"/>
    <n v="12"/>
    <x v="4"/>
    <n v="0"/>
    <x v="0"/>
    <s v="NULL"/>
    <x v="1"/>
    <s v="NULL"/>
    <x v="1"/>
    <x v="0"/>
    <x v="12"/>
    <n v="0"/>
    <x v="4"/>
    <x v="0"/>
  </r>
  <r>
    <x v="49"/>
    <x v="8"/>
    <s v="D9993003"/>
    <s v="D9993003"/>
    <n v="30216446"/>
    <s v="Recolocado"/>
    <n v="0"/>
    <n v="0"/>
    <n v="0"/>
    <n v="0"/>
    <x v="3"/>
    <x v="1"/>
    <n v="30"/>
    <x v="3"/>
    <x v="3"/>
    <x v="0"/>
    <n v="30678"/>
    <n v="0"/>
    <x v="2"/>
    <n v="998.77"/>
    <x v="7"/>
    <x v="0"/>
    <n v="30678"/>
    <n v="0"/>
    <x v="4"/>
    <s v="NULL"/>
    <x v="2"/>
    <n v="2239.5100000000002"/>
    <x v="2"/>
    <n v="1845"/>
    <x v="3"/>
    <n v="2239.5100000000002"/>
    <x v="6"/>
    <s v="NULL"/>
    <x v="1"/>
    <s v="NULL"/>
    <x v="1"/>
    <x v="0"/>
    <x v="1"/>
    <n v="12"/>
    <x v="1"/>
    <x v="1"/>
  </r>
  <r>
    <x v="49"/>
    <x v="8"/>
    <s v="E2011001"/>
    <s v="E2011001"/>
    <n v="30212369"/>
    <s v="Recolocado"/>
    <n v="0"/>
    <n v="0"/>
    <n v="0"/>
    <n v="1"/>
    <x v="0"/>
    <x v="1"/>
    <n v="52"/>
    <x v="5"/>
    <x v="2"/>
    <x v="1"/>
    <n v="33402"/>
    <n v="0"/>
    <x v="2"/>
    <n v="411.25"/>
    <x v="7"/>
    <x v="0"/>
    <n v="33402"/>
    <n v="0"/>
    <x v="4"/>
    <s v="NULL"/>
    <x v="0"/>
    <n v="21483.53"/>
    <x v="0"/>
    <n v="0"/>
    <x v="0"/>
    <n v="0"/>
    <x v="0"/>
    <n v="6100"/>
    <x v="4"/>
    <n v="0"/>
    <x v="0"/>
    <x v="0"/>
    <x v="0"/>
    <n v="0"/>
    <x v="0"/>
    <x v="0"/>
  </r>
  <r>
    <x v="49"/>
    <x v="8"/>
    <s v="E2122001"/>
    <s v="E2122001"/>
    <n v="30206320"/>
    <s v="Recolocado"/>
    <n v="0"/>
    <n v="0"/>
    <n v="0"/>
    <n v="0"/>
    <x v="3"/>
    <x v="1"/>
    <n v="32"/>
    <x v="6"/>
    <x v="5"/>
    <x v="2"/>
    <n v="30629"/>
    <n v="500"/>
    <x v="7"/>
    <n v="1149.33"/>
    <x v="6"/>
    <x v="1"/>
    <n v="29139"/>
    <n v="1.715913380692542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9"/>
    <x v="8"/>
    <s v="E2137001"/>
    <s v="E2137001"/>
    <n v="30216214"/>
    <s v="Recolocado"/>
    <n v="0"/>
    <n v="0"/>
    <n v="0"/>
    <n v="0"/>
    <x v="3"/>
    <x v="1"/>
    <n v="37"/>
    <x v="1"/>
    <x v="3"/>
    <x v="2"/>
    <n v="43305"/>
    <n v="1500"/>
    <x v="1"/>
    <n v="1495.96"/>
    <x v="1"/>
    <x v="4"/>
    <n v="42815"/>
    <n v="3.5034450543033981E-2"/>
    <x v="2"/>
    <s v="NULL"/>
    <x v="0"/>
    <n v="19070.52"/>
    <x v="0"/>
    <n v="711"/>
    <x v="3"/>
    <n v="492.04"/>
    <x v="0"/>
    <s v="NULL"/>
    <x v="1"/>
    <s v="NULL"/>
    <x v="1"/>
    <x v="0"/>
    <x v="1"/>
    <n v="0"/>
    <x v="1"/>
    <x v="0"/>
  </r>
  <r>
    <x v="49"/>
    <x v="8"/>
    <s v="E2138001"/>
    <s v="E2138001"/>
    <n v="30207117"/>
    <s v="Recolocado"/>
    <n v="0"/>
    <n v="0"/>
    <n v="0"/>
    <n v="0"/>
    <x v="3"/>
    <x v="1"/>
    <n v="33"/>
    <x v="6"/>
    <x v="3"/>
    <x v="2"/>
    <n v="45942"/>
    <n v="1500"/>
    <x v="1"/>
    <n v="1588.07"/>
    <x v="4"/>
    <x v="3"/>
    <n v="45452"/>
    <n v="3.300184810349379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9"/>
    <x v="8"/>
    <s v="E2148001"/>
    <s v="E2148001"/>
    <n v="30205568"/>
    <s v="Recolocado"/>
    <n v="0"/>
    <n v="0"/>
    <n v="0"/>
    <n v="0"/>
    <x v="3"/>
    <x v="1"/>
    <n v="37"/>
    <x v="1"/>
    <x v="3"/>
    <x v="2"/>
    <n v="46542"/>
    <n v="1500"/>
    <x v="1"/>
    <n v="1606.75"/>
    <x v="4"/>
    <x v="3"/>
    <n v="46052"/>
    <n v="3.257187527143229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9"/>
    <x v="8"/>
    <s v="E2153001"/>
    <s v="E2153001"/>
    <n v="30216700"/>
    <s v="Recolocado"/>
    <n v="1"/>
    <n v="0"/>
    <n v="0"/>
    <n v="0"/>
    <x v="3"/>
    <x v="1"/>
    <n v="60"/>
    <x v="8"/>
    <x v="3"/>
    <x v="1"/>
    <n v="33985"/>
    <n v="2000"/>
    <x v="3"/>
    <n v="1151.27"/>
    <x v="6"/>
    <x v="1"/>
    <n v="33995"/>
    <n v="5.8832181203118103E-2"/>
    <x v="3"/>
    <s v="NULL"/>
    <x v="2"/>
    <n v="59.8"/>
    <x v="6"/>
    <n v="921"/>
    <x v="3"/>
    <n v="59.8"/>
    <x v="0"/>
    <s v="NULL"/>
    <x v="1"/>
    <s v="NULL"/>
    <x v="1"/>
    <x v="0"/>
    <x v="1"/>
    <n v="12"/>
    <x v="1"/>
    <x v="1"/>
  </r>
  <r>
    <x v="49"/>
    <x v="8"/>
    <s v="E2159001"/>
    <s v="E2159001"/>
    <n v="30216189"/>
    <s v="Recolocado"/>
    <n v="1"/>
    <n v="0"/>
    <n v="0"/>
    <n v="0"/>
    <x v="3"/>
    <x v="1"/>
    <n v="41"/>
    <x v="7"/>
    <x v="3"/>
    <x v="2"/>
    <n v="49422"/>
    <n v="1500"/>
    <x v="1"/>
    <n v="1706.17"/>
    <x v="4"/>
    <x v="4"/>
    <n v="48932"/>
    <n v="3.0654786233957329E-2"/>
    <x v="2"/>
    <s v="NULL"/>
    <x v="2"/>
    <n v="288"/>
    <x v="6"/>
    <n v="483"/>
    <x v="3"/>
    <n v="288"/>
    <x v="0"/>
    <n v="300"/>
    <x v="2"/>
    <n v="0.96"/>
    <x v="4"/>
    <x v="0"/>
    <x v="1"/>
    <n v="12"/>
    <x v="1"/>
    <x v="1"/>
  </r>
  <r>
    <x v="49"/>
    <x v="8"/>
    <s v="E2170001"/>
    <s v="E2170001"/>
    <n v="30216228"/>
    <s v="Recolocado"/>
    <n v="0"/>
    <n v="0"/>
    <n v="0"/>
    <n v="0"/>
    <x v="3"/>
    <x v="1"/>
    <n v="37"/>
    <x v="1"/>
    <x v="3"/>
    <x v="1"/>
    <n v="44209"/>
    <n v="1500"/>
    <x v="1"/>
    <n v="1525.23"/>
    <x v="4"/>
    <x v="3"/>
    <n v="43719"/>
    <n v="3.431002538941879E-2"/>
    <x v="2"/>
    <s v="NULL"/>
    <x v="0"/>
    <n v="21841.94"/>
    <x v="0"/>
    <n v="0"/>
    <x v="0"/>
    <n v="0"/>
    <x v="0"/>
    <s v="NULL"/>
    <x v="1"/>
    <s v="NULL"/>
    <x v="1"/>
    <x v="0"/>
    <x v="0"/>
    <n v="0"/>
    <x v="0"/>
    <x v="0"/>
  </r>
  <r>
    <x v="49"/>
    <x v="8"/>
    <s v="E2174001"/>
    <s v="E2174001"/>
    <n v="30214773"/>
    <s v="Recolocado"/>
    <n v="0"/>
    <n v="0"/>
    <n v="0"/>
    <n v="0"/>
    <x v="3"/>
    <x v="1"/>
    <n v="23"/>
    <x v="4"/>
    <x v="3"/>
    <x v="0"/>
    <n v="49992"/>
    <n v="2370"/>
    <x v="4"/>
    <n v="1723.64"/>
    <x v="4"/>
    <x v="2"/>
    <n v="50372"/>
    <n v="4.704994838402287E-2"/>
    <x v="1"/>
    <s v="NULL"/>
    <x v="2"/>
    <n v="2374.2600000000002"/>
    <x v="2"/>
    <n v="952"/>
    <x v="3"/>
    <n v="2374.2600000000002"/>
    <x v="6"/>
    <s v="NULL"/>
    <x v="1"/>
    <s v="NULL"/>
    <x v="1"/>
    <x v="0"/>
    <x v="1"/>
    <n v="12"/>
    <x v="1"/>
    <x v="1"/>
  </r>
  <r>
    <x v="49"/>
    <x v="8"/>
    <s v="E2191001"/>
    <s v="E2191001"/>
    <n v="30216826"/>
    <s v="Recolocado"/>
    <n v="0"/>
    <n v="0"/>
    <n v="0"/>
    <n v="0"/>
    <x v="3"/>
    <x v="1"/>
    <n v="41"/>
    <x v="7"/>
    <x v="3"/>
    <x v="0"/>
    <n v="43662"/>
    <n v="1500"/>
    <x v="1"/>
    <n v="1507.32"/>
    <x v="4"/>
    <x v="7"/>
    <n v="43172"/>
    <n v="3.4744741962383023E-2"/>
    <x v="2"/>
    <s v="NULL"/>
    <x v="2"/>
    <n v="1462.04"/>
    <x v="4"/>
    <n v="706"/>
    <x v="3"/>
    <n v="1462.04"/>
    <x v="2"/>
    <s v="NULL"/>
    <x v="1"/>
    <s v="NULL"/>
    <x v="1"/>
    <x v="0"/>
    <x v="1"/>
    <n v="12"/>
    <x v="1"/>
    <x v="1"/>
  </r>
  <r>
    <x v="49"/>
    <x v="8"/>
    <s v="E2206001"/>
    <s v="E2206001"/>
    <n v="30213037"/>
    <s v="Recolocado"/>
    <n v="0"/>
    <n v="0"/>
    <n v="0"/>
    <n v="0"/>
    <x v="3"/>
    <x v="1"/>
    <n v="23"/>
    <x v="4"/>
    <x v="3"/>
    <x v="2"/>
    <n v="46392"/>
    <n v="1650"/>
    <x v="3"/>
    <n v="1601.57"/>
    <x v="4"/>
    <x v="3"/>
    <n v="46052"/>
    <n v="3.582906279857552E-2"/>
    <x v="2"/>
    <s v="NULL"/>
    <x v="6"/>
    <n v="2831.37"/>
    <x v="2"/>
    <n v="417"/>
    <x v="3"/>
    <n v="467.45"/>
    <x v="0"/>
    <s v="NULL"/>
    <x v="1"/>
    <s v="NULL"/>
    <x v="1"/>
    <x v="0"/>
    <x v="1"/>
    <n v="0"/>
    <x v="1"/>
    <x v="0"/>
  </r>
  <r>
    <x v="49"/>
    <x v="8"/>
    <s v="E2234001"/>
    <s v="E2234001"/>
    <n v="30217747"/>
    <s v="Recolocado"/>
    <n v="0"/>
    <n v="0"/>
    <n v="0"/>
    <n v="0"/>
    <x v="3"/>
    <x v="1"/>
    <n v="38"/>
    <x v="1"/>
    <x v="5"/>
    <x v="0"/>
    <n v="49272"/>
    <n v="1650"/>
    <x v="3"/>
    <n v="1698.81"/>
    <x v="4"/>
    <x v="4"/>
    <n v="48932"/>
    <n v="3.3720264857353063E-2"/>
    <x v="2"/>
    <s v="NULL"/>
    <x v="2"/>
    <n v="1872"/>
    <x v="4"/>
    <n v="768"/>
    <x v="3"/>
    <n v="1872"/>
    <x v="2"/>
    <s v="NULL"/>
    <x v="1"/>
    <s v="NULL"/>
    <x v="1"/>
    <x v="0"/>
    <x v="1"/>
    <n v="12"/>
    <x v="1"/>
    <x v="1"/>
  </r>
  <r>
    <x v="49"/>
    <x v="8"/>
    <s v="E2235001"/>
    <s v="E2235001"/>
    <n v="30219295"/>
    <s v="Recolocado"/>
    <n v="0"/>
    <n v="0"/>
    <n v="0"/>
    <n v="0"/>
    <x v="3"/>
    <x v="1"/>
    <n v="34"/>
    <x v="6"/>
    <x v="5"/>
    <x v="2"/>
    <n v="49422"/>
    <n v="1500"/>
    <x v="1"/>
    <n v="1707.27"/>
    <x v="4"/>
    <x v="4"/>
    <n v="48932"/>
    <n v="3.0654786233957329E-2"/>
    <x v="2"/>
    <s v="NULL"/>
    <x v="0"/>
    <n v="6463.55"/>
    <x v="0"/>
    <n v="16"/>
    <x v="4"/>
    <n v="0"/>
    <x v="0"/>
    <n v="13922.06"/>
    <x v="4"/>
    <n v="0.47310000000000002"/>
    <x v="9"/>
    <x v="0"/>
    <x v="12"/>
    <n v="0"/>
    <x v="0"/>
    <x v="0"/>
  </r>
  <r>
    <x v="49"/>
    <x v="8"/>
    <s v="E2241001"/>
    <s v="E2241001"/>
    <n v="30212565"/>
    <s v="Recolocado"/>
    <n v="0"/>
    <n v="0"/>
    <n v="0"/>
    <n v="0"/>
    <x v="3"/>
    <x v="1"/>
    <n v="27"/>
    <x v="3"/>
    <x v="3"/>
    <x v="2"/>
    <n v="35029"/>
    <n v="1500"/>
    <x v="1"/>
    <n v="1311.91"/>
    <x v="2"/>
    <x v="3"/>
    <n v="34539"/>
    <n v="4.3429167028576389E-2"/>
    <x v="1"/>
    <s v="NULL"/>
    <x v="0"/>
    <n v="12050.47"/>
    <x v="0"/>
    <n v="0"/>
    <x v="0"/>
    <n v="0"/>
    <x v="0"/>
    <n v="7160.29"/>
    <x v="4"/>
    <n v="0.5736"/>
    <x v="2"/>
    <x v="0"/>
    <x v="0"/>
    <n v="0"/>
    <x v="0"/>
    <x v="0"/>
  </r>
  <r>
    <x v="49"/>
    <x v="8"/>
    <s v="E2244001"/>
    <s v="E2244001"/>
    <n v="30217721"/>
    <s v="Recolocado"/>
    <n v="1"/>
    <n v="0"/>
    <n v="0"/>
    <n v="0"/>
    <x v="3"/>
    <x v="1"/>
    <n v="28"/>
    <x v="3"/>
    <x v="3"/>
    <x v="2"/>
    <n v="49272"/>
    <n v="1650"/>
    <x v="3"/>
    <n v="1698.81"/>
    <x v="4"/>
    <x v="4"/>
    <n v="48932"/>
    <n v="3.3720264857353063E-2"/>
    <x v="2"/>
    <s v="NULL"/>
    <x v="2"/>
    <n v="714.65"/>
    <x v="3"/>
    <n v="948"/>
    <x v="3"/>
    <n v="714.65"/>
    <x v="5"/>
    <s v="NULL"/>
    <x v="1"/>
    <s v="NULL"/>
    <x v="1"/>
    <x v="0"/>
    <x v="1"/>
    <n v="12"/>
    <x v="1"/>
    <x v="1"/>
  </r>
  <r>
    <x v="49"/>
    <x v="8"/>
    <s v="E2260001"/>
    <s v="E2260001"/>
    <n v="30217685"/>
    <s v="Recolocado"/>
    <n v="1"/>
    <n v="0"/>
    <n v="0"/>
    <n v="0"/>
    <x v="3"/>
    <x v="1"/>
    <n v="48"/>
    <x v="0"/>
    <x v="3"/>
    <x v="2"/>
    <n v="38265"/>
    <n v="1500"/>
    <x v="1"/>
    <n v="1320.16"/>
    <x v="2"/>
    <x v="7"/>
    <n v="37775"/>
    <n v="3.9708802117802783E-2"/>
    <x v="2"/>
    <s v="NULL"/>
    <x v="2"/>
    <n v="1074.03"/>
    <x v="4"/>
    <n v="445"/>
    <x v="3"/>
    <n v="1074.03"/>
    <x v="2"/>
    <n v="1074.03"/>
    <x v="5"/>
    <n v="1"/>
    <x v="4"/>
    <x v="6"/>
    <x v="1"/>
    <n v="8"/>
    <x v="1"/>
    <x v="9"/>
  </r>
  <r>
    <x v="49"/>
    <x v="8"/>
    <s v="E2273001"/>
    <s v="E2273001"/>
    <n v="30220476"/>
    <s v="Recolocado"/>
    <n v="0"/>
    <n v="0"/>
    <n v="0"/>
    <n v="0"/>
    <x v="3"/>
    <x v="1"/>
    <n v="29"/>
    <x v="3"/>
    <x v="3"/>
    <x v="2"/>
    <n v="25722"/>
    <n v="550"/>
    <x v="6"/>
    <n v="1068.4100000000001"/>
    <x v="5"/>
    <x v="1"/>
    <n v="24282"/>
    <n v="2.2650523021167945E-2"/>
    <x v="6"/>
    <s v="NULL"/>
    <x v="2"/>
    <n v="937.78"/>
    <x v="3"/>
    <n v="864"/>
    <x v="3"/>
    <n v="937.78"/>
    <x v="5"/>
    <s v="NULL"/>
    <x v="1"/>
    <s v="NULL"/>
    <x v="1"/>
    <x v="0"/>
    <x v="1"/>
    <n v="12"/>
    <x v="1"/>
    <x v="1"/>
  </r>
  <r>
    <x v="49"/>
    <x v="8"/>
    <s v="E2279001"/>
    <s v="E2279001"/>
    <n v="30212813"/>
    <s v="Recolocado"/>
    <n v="1"/>
    <n v="0"/>
    <n v="0"/>
    <n v="0"/>
    <x v="3"/>
    <x v="1"/>
    <n v="27"/>
    <x v="3"/>
    <x v="3"/>
    <x v="0"/>
    <n v="39742"/>
    <n v="1100"/>
    <x v="1"/>
    <n v="1371.11"/>
    <x v="2"/>
    <x v="1"/>
    <n v="38852"/>
    <n v="2.8312570781426953E-2"/>
    <x v="6"/>
    <s v="NULL"/>
    <x v="2"/>
    <n v="1277.3900000000001"/>
    <x v="4"/>
    <n v="1096"/>
    <x v="3"/>
    <n v="1277.3900000000001"/>
    <x v="2"/>
    <s v="NULL"/>
    <x v="1"/>
    <s v="NULL"/>
    <x v="1"/>
    <x v="0"/>
    <x v="1"/>
    <n v="12"/>
    <x v="1"/>
    <x v="1"/>
  </r>
  <r>
    <x v="49"/>
    <x v="8"/>
    <s v="E2295001"/>
    <s v="E2295001"/>
    <n v="30218531"/>
    <s v="Recolocado"/>
    <n v="0"/>
    <n v="0"/>
    <n v="0"/>
    <n v="0"/>
    <x v="3"/>
    <x v="1"/>
    <n v="21"/>
    <x v="4"/>
    <x v="3"/>
    <x v="2"/>
    <n v="45792"/>
    <n v="1650"/>
    <x v="3"/>
    <n v="1545.28"/>
    <x v="4"/>
    <x v="3"/>
    <n v="45452"/>
    <n v="3.6302032913843173E-2"/>
    <x v="2"/>
    <s v="NULL"/>
    <x v="2"/>
    <n v="1814.57"/>
    <x v="4"/>
    <n v="738"/>
    <x v="3"/>
    <n v="1814.57"/>
    <x v="2"/>
    <s v="NULL"/>
    <x v="1"/>
    <s v="NULL"/>
    <x v="1"/>
    <x v="0"/>
    <x v="1"/>
    <n v="12"/>
    <x v="1"/>
    <x v="1"/>
  </r>
  <r>
    <x v="49"/>
    <x v="8"/>
    <s v="E2300001"/>
    <s v="E2300001"/>
    <n v="30221372"/>
    <s v="Recolocado"/>
    <n v="0"/>
    <n v="0"/>
    <n v="0"/>
    <n v="0"/>
    <x v="3"/>
    <x v="1"/>
    <n v="39"/>
    <x v="1"/>
    <x v="5"/>
    <x v="1"/>
    <n v="30529"/>
    <n v="600"/>
    <x v="6"/>
    <n v="1145.58"/>
    <x v="6"/>
    <x v="1"/>
    <n v="29139"/>
    <n v="2.059096056831051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9"/>
    <x v="8"/>
    <s v="E2317001"/>
    <s v="E2317001"/>
    <n v="30211864"/>
    <s v="Recolocado"/>
    <n v="1"/>
    <n v="0"/>
    <n v="0"/>
    <n v="0"/>
    <x v="3"/>
    <x v="1"/>
    <n v="37"/>
    <x v="1"/>
    <x v="3"/>
    <x v="1"/>
    <n v="30529"/>
    <n v="600"/>
    <x v="6"/>
    <n v="1144.8399999999999"/>
    <x v="6"/>
    <x v="1"/>
    <n v="29139"/>
    <n v="2.059096056831051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9"/>
    <x v="8"/>
    <s v="E2318001"/>
    <s v="E2318001"/>
    <n v="30222458"/>
    <s v="Recolocado"/>
    <n v="0"/>
    <n v="0"/>
    <n v="0"/>
    <n v="0"/>
    <x v="3"/>
    <x v="1"/>
    <n v="41"/>
    <x v="7"/>
    <x v="5"/>
    <x v="0"/>
    <n v="19390"/>
    <n v="0"/>
    <x v="2"/>
    <n v="1599.29"/>
    <x v="4"/>
    <x v="0"/>
    <n v="19390"/>
    <n v="0"/>
    <x v="4"/>
    <s v="NULL"/>
    <x v="0"/>
    <n v="3229.59"/>
    <x v="5"/>
    <n v="0"/>
    <x v="0"/>
    <n v="0"/>
    <x v="0"/>
    <n v="8700"/>
    <x v="4"/>
    <n v="0.31790000000000002"/>
    <x v="11"/>
    <x v="0"/>
    <x v="0"/>
    <n v="0"/>
    <x v="0"/>
    <x v="0"/>
  </r>
  <r>
    <x v="49"/>
    <x v="8"/>
    <s v="E2319001"/>
    <s v="E2319001"/>
    <n v="30216762"/>
    <s v="Recolocado"/>
    <n v="0"/>
    <n v="0"/>
    <n v="0"/>
    <n v="0"/>
    <x v="3"/>
    <x v="1"/>
    <n v="54"/>
    <x v="5"/>
    <x v="5"/>
    <x v="2"/>
    <n v="42222"/>
    <n v="1500"/>
    <x v="1"/>
    <n v="1451.07"/>
    <x v="1"/>
    <x v="13"/>
    <n v="41732"/>
    <n v="3.5943640371896866E-2"/>
    <x v="2"/>
    <s v="NULL"/>
    <x v="2"/>
    <n v="1598.4"/>
    <x v="4"/>
    <n v="4460"/>
    <x v="3"/>
    <n v="1598.4"/>
    <x v="2"/>
    <s v="NULL"/>
    <x v="1"/>
    <s v="NULL"/>
    <x v="1"/>
    <x v="0"/>
    <x v="1"/>
    <n v="12"/>
    <x v="1"/>
    <x v="1"/>
  </r>
  <r>
    <x v="49"/>
    <x v="8"/>
    <s v="E2324001"/>
    <s v="E2324001"/>
    <n v="30216032"/>
    <s v="Recolocado"/>
    <n v="0"/>
    <n v="0"/>
    <n v="0"/>
    <n v="0"/>
    <x v="3"/>
    <x v="1"/>
    <n v="47"/>
    <x v="0"/>
    <x v="3"/>
    <x v="2"/>
    <n v="38876"/>
    <n v="1800"/>
    <x v="3"/>
    <n v="1336.94"/>
    <x v="2"/>
    <x v="13"/>
    <n v="38686"/>
    <n v="4.6528459907977049E-2"/>
    <x v="1"/>
    <s v="NULL"/>
    <x v="2"/>
    <n v="1491.75"/>
    <x v="4"/>
    <n v="649"/>
    <x v="3"/>
    <n v="1091.75"/>
    <x v="2"/>
    <n v="3000"/>
    <x v="0"/>
    <n v="0"/>
    <x v="0"/>
    <x v="0"/>
    <x v="1"/>
    <n v="11"/>
    <x v="1"/>
    <x v="1"/>
  </r>
  <r>
    <x v="49"/>
    <x v="8"/>
    <s v="E2344001"/>
    <s v="E2344001"/>
    <n v="30214621"/>
    <s v="Recolocado"/>
    <n v="0"/>
    <n v="0"/>
    <n v="0"/>
    <n v="0"/>
    <x v="3"/>
    <x v="1"/>
    <n v="58"/>
    <x v="8"/>
    <x v="5"/>
    <x v="2"/>
    <n v="39842"/>
    <n v="1000"/>
    <x v="6"/>
    <n v="1374.56"/>
    <x v="2"/>
    <x v="1"/>
    <n v="38852"/>
    <n v="2.573870071038814E-2"/>
    <x v="6"/>
    <s v="NULL"/>
    <x v="0"/>
    <n v="7000"/>
    <x v="0"/>
    <n v="0"/>
    <x v="0"/>
    <n v="0"/>
    <x v="0"/>
    <s v="NULL"/>
    <x v="1"/>
    <s v="NULL"/>
    <x v="1"/>
    <x v="0"/>
    <x v="0"/>
    <n v="0"/>
    <x v="0"/>
    <x v="0"/>
  </r>
  <r>
    <x v="49"/>
    <x v="8"/>
    <s v="E2381001"/>
    <s v="E2381001"/>
    <n v="30217920"/>
    <s v="Recolocado"/>
    <n v="0"/>
    <n v="0"/>
    <n v="0"/>
    <n v="0"/>
    <x v="3"/>
    <x v="1"/>
    <n v="30"/>
    <x v="3"/>
    <x v="3"/>
    <x v="2"/>
    <n v="30129"/>
    <n v="1000"/>
    <x v="6"/>
    <n v="1105.82"/>
    <x v="6"/>
    <x v="1"/>
    <n v="29139"/>
    <n v="3.431826761385085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9"/>
    <x v="8"/>
    <s v="E2388001"/>
    <s v="E2388001"/>
    <n v="30222875"/>
    <s v="Recolocado"/>
    <n v="1"/>
    <n v="0"/>
    <n v="0"/>
    <n v="0"/>
    <x v="3"/>
    <x v="1"/>
    <n v="21"/>
    <x v="4"/>
    <x v="3"/>
    <x v="2"/>
    <n v="42801"/>
    <n v="1500"/>
    <x v="1"/>
    <n v="1470.03"/>
    <x v="1"/>
    <x v="7"/>
    <n v="42311"/>
    <n v="3.5451773770414315E-2"/>
    <x v="2"/>
    <s v="NULL"/>
    <x v="3"/>
    <n v="1874.71"/>
    <x v="4"/>
    <n v="21"/>
    <x v="4"/>
    <n v="0"/>
    <x v="0"/>
    <s v="NULL"/>
    <x v="1"/>
    <s v="NULL"/>
    <x v="1"/>
    <x v="0"/>
    <x v="11"/>
    <n v="0"/>
    <x v="0"/>
    <x v="0"/>
  </r>
  <r>
    <x v="49"/>
    <x v="8"/>
    <s v="E2389001"/>
    <s v="E2389001"/>
    <n v="30221044"/>
    <s v="Recolocado"/>
    <n v="0"/>
    <n v="0"/>
    <n v="0"/>
    <n v="0"/>
    <x v="3"/>
    <x v="1"/>
    <n v="37"/>
    <x v="1"/>
    <x v="3"/>
    <x v="1"/>
    <n v="42322"/>
    <n v="1500"/>
    <x v="1"/>
    <n v="1456.38"/>
    <x v="1"/>
    <x v="7"/>
    <n v="41832"/>
    <n v="3.585771658060815E-2"/>
    <x v="2"/>
    <s v="NULL"/>
    <x v="0"/>
    <n v="2368.62"/>
    <x v="2"/>
    <n v="0"/>
    <x v="0"/>
    <n v="0"/>
    <x v="0"/>
    <n v="4000"/>
    <x v="6"/>
    <n v="0.59219999999999995"/>
    <x v="2"/>
    <x v="3"/>
    <x v="7"/>
    <n v="0"/>
    <x v="0"/>
    <x v="0"/>
  </r>
  <r>
    <x v="49"/>
    <x v="8"/>
    <s v="E2394001"/>
    <s v="E2394001"/>
    <n v="30219512"/>
    <s v="Recolocado"/>
    <n v="0"/>
    <n v="0"/>
    <n v="0"/>
    <n v="0"/>
    <x v="3"/>
    <x v="1"/>
    <n v="38"/>
    <x v="1"/>
    <x v="3"/>
    <x v="2"/>
    <n v="40740"/>
    <n v="1000"/>
    <x v="6"/>
    <n v="1404.64"/>
    <x v="1"/>
    <x v="1"/>
    <n v="39750"/>
    <n v="2.5157232704402517E-2"/>
    <x v="6"/>
    <s v="NULL"/>
    <x v="0"/>
    <n v="9413.2000000000007"/>
    <x v="0"/>
    <n v="0"/>
    <x v="0"/>
    <n v="0"/>
    <x v="0"/>
    <n v="5502.59"/>
    <x v="4"/>
    <n v="0.998"/>
    <x v="4"/>
    <x v="9"/>
    <x v="11"/>
    <n v="0"/>
    <x v="0"/>
    <x v="0"/>
  </r>
  <r>
    <x v="49"/>
    <x v="8"/>
    <s v="E2401001"/>
    <s v="E2401001"/>
    <n v="30216614"/>
    <s v="Recolocado"/>
    <n v="0"/>
    <n v="0"/>
    <n v="0"/>
    <n v="0"/>
    <x v="3"/>
    <x v="1"/>
    <n v="30"/>
    <x v="3"/>
    <x v="3"/>
    <x v="0"/>
    <n v="30529"/>
    <n v="600"/>
    <x v="6"/>
    <n v="1122.6600000000001"/>
    <x v="6"/>
    <x v="1"/>
    <n v="29139"/>
    <n v="2.0590960568310512E-2"/>
    <x v="6"/>
    <s v="NULL"/>
    <x v="2"/>
    <n v="844.16"/>
    <x v="3"/>
    <n v="657"/>
    <x v="3"/>
    <n v="844.16"/>
    <x v="5"/>
    <s v="NULL"/>
    <x v="1"/>
    <s v="NULL"/>
    <x v="1"/>
    <x v="0"/>
    <x v="1"/>
    <n v="12"/>
    <x v="1"/>
    <x v="1"/>
  </r>
  <r>
    <x v="49"/>
    <x v="8"/>
    <s v="E2408002"/>
    <s v="E2408002"/>
    <n v="30226008"/>
    <s v="Recolocado"/>
    <n v="0"/>
    <n v="0"/>
    <n v="0"/>
    <n v="0"/>
    <x v="3"/>
    <x v="1"/>
    <n v="44"/>
    <x v="7"/>
    <x v="3"/>
    <x v="1"/>
    <n v="49422"/>
    <n v="1500"/>
    <x v="1"/>
    <n v="1704.46"/>
    <x v="4"/>
    <x v="4"/>
    <n v="48932"/>
    <n v="3.0654786233957329E-2"/>
    <x v="2"/>
    <s v="NULL"/>
    <x v="2"/>
    <n v="2494.7199999999998"/>
    <x v="2"/>
    <n v="891"/>
    <x v="3"/>
    <n v="2366.7199999999998"/>
    <x v="6"/>
    <s v="NULL"/>
    <x v="1"/>
    <s v="NULL"/>
    <x v="1"/>
    <x v="0"/>
    <x v="1"/>
    <n v="10"/>
    <x v="1"/>
    <x v="1"/>
  </r>
  <r>
    <x v="49"/>
    <x v="8"/>
    <s v="E2412001"/>
    <s v="E2412001"/>
    <n v="30219226"/>
    <s v="Recolocado"/>
    <n v="0"/>
    <n v="0"/>
    <n v="0"/>
    <n v="0"/>
    <x v="3"/>
    <x v="1"/>
    <n v="26"/>
    <x v="3"/>
    <x v="3"/>
    <x v="2"/>
    <n v="35029"/>
    <n v="1500"/>
    <x v="1"/>
    <n v="1311.91"/>
    <x v="2"/>
    <x v="3"/>
    <n v="34539"/>
    <n v="4.3429167028576389E-2"/>
    <x v="1"/>
    <s v="NULL"/>
    <x v="0"/>
    <n v="1606.73"/>
    <x v="4"/>
    <n v="0"/>
    <x v="0"/>
    <n v="0"/>
    <x v="0"/>
    <n v="2864.4"/>
    <x v="0"/>
    <n v="0.90820000000000001"/>
    <x v="4"/>
    <x v="6"/>
    <x v="9"/>
    <n v="0"/>
    <x v="0"/>
    <x v="0"/>
  </r>
  <r>
    <x v="49"/>
    <x v="8"/>
    <s v="E2414001"/>
    <s v="E2414001"/>
    <n v="30222174"/>
    <s v="Recolocado"/>
    <n v="0"/>
    <n v="0"/>
    <n v="0"/>
    <n v="0"/>
    <x v="3"/>
    <x v="1"/>
    <n v="42"/>
    <x v="7"/>
    <x v="3"/>
    <x v="0"/>
    <n v="32869"/>
    <n v="1500"/>
    <x v="1"/>
    <n v="1227.07"/>
    <x v="3"/>
    <x v="7"/>
    <n v="32379"/>
    <n v="4.63263226165107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9"/>
    <x v="8"/>
    <s v="E2417001"/>
    <s v="E2417001"/>
    <n v="30218463"/>
    <s v="Recolocado"/>
    <n v="1"/>
    <n v="0"/>
    <n v="0"/>
    <n v="0"/>
    <x v="3"/>
    <x v="1"/>
    <n v="38"/>
    <x v="1"/>
    <x v="3"/>
    <x v="0"/>
    <n v="39026"/>
    <n v="1650"/>
    <x v="3"/>
    <n v="1344.68"/>
    <x v="2"/>
    <x v="13"/>
    <n v="38686"/>
    <n v="4.2651088248978959E-2"/>
    <x v="1"/>
    <s v="NULL"/>
    <x v="2"/>
    <n v="2026.57"/>
    <x v="2"/>
    <n v="1520"/>
    <x v="3"/>
    <n v="1526.57"/>
    <x v="2"/>
    <s v="NULL"/>
    <x v="1"/>
    <s v="NULL"/>
    <x v="1"/>
    <x v="0"/>
    <x v="1"/>
    <n v="9"/>
    <x v="1"/>
    <x v="1"/>
  </r>
  <r>
    <x v="49"/>
    <x v="8"/>
    <s v="E2420001"/>
    <s v="E2420001"/>
    <n v="30221748"/>
    <s v="Recolocado"/>
    <n v="0"/>
    <n v="0"/>
    <n v="0"/>
    <n v="0"/>
    <x v="3"/>
    <x v="1"/>
    <n v="33"/>
    <x v="6"/>
    <x v="3"/>
    <x v="1"/>
    <n v="34985"/>
    <n v="1000"/>
    <x v="6"/>
    <n v="1202.3599999999999"/>
    <x v="3"/>
    <x v="1"/>
    <n v="33995"/>
    <n v="2.9416090601559051E-2"/>
    <x v="6"/>
    <s v="NULL"/>
    <x v="3"/>
    <n v="1440.44"/>
    <x v="4"/>
    <n v="29"/>
    <x v="4"/>
    <n v="0"/>
    <x v="0"/>
    <s v="NULL"/>
    <x v="1"/>
    <s v="NULL"/>
    <x v="1"/>
    <x v="0"/>
    <x v="11"/>
    <n v="0"/>
    <x v="4"/>
    <x v="0"/>
  </r>
  <r>
    <x v="49"/>
    <x v="8"/>
    <s v="E2444001"/>
    <s v="E2444001"/>
    <n v="30217282"/>
    <s v="Recolocado"/>
    <n v="1"/>
    <n v="0"/>
    <n v="0"/>
    <n v="0"/>
    <x v="3"/>
    <x v="1"/>
    <n v="32"/>
    <x v="6"/>
    <x v="3"/>
    <x v="1"/>
    <n v="34886"/>
    <n v="1099"/>
    <x v="1"/>
    <n v="1198.95"/>
    <x v="6"/>
    <x v="1"/>
    <n v="33995"/>
    <n v="3.232828357111339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9"/>
    <x v="8"/>
    <s v="E2450001"/>
    <s v="E2450001"/>
    <n v="30222097"/>
    <s v="Recolocado"/>
    <n v="0"/>
    <n v="0"/>
    <n v="0"/>
    <n v="0"/>
    <x v="3"/>
    <x v="1"/>
    <n v="34"/>
    <x v="6"/>
    <x v="3"/>
    <x v="0"/>
    <n v="39192"/>
    <n v="1650"/>
    <x v="3"/>
    <n v="1346.08"/>
    <x v="2"/>
    <x v="1"/>
    <n v="38852"/>
    <n v="4.2468856172140433E-2"/>
    <x v="1"/>
    <s v="NULL"/>
    <x v="2"/>
    <n v="609.79999999999995"/>
    <x v="3"/>
    <n v="1060"/>
    <x v="3"/>
    <n v="609.79999999999995"/>
    <x v="5"/>
    <s v="NULL"/>
    <x v="1"/>
    <s v="NULL"/>
    <x v="1"/>
    <x v="0"/>
    <x v="1"/>
    <n v="12"/>
    <x v="1"/>
    <x v="1"/>
  </r>
  <r>
    <x v="49"/>
    <x v="8"/>
    <s v="E2454001"/>
    <s v="E2454001"/>
    <n v="30224299"/>
    <s v="Recolocado"/>
    <n v="0"/>
    <n v="0"/>
    <n v="0"/>
    <n v="0"/>
    <x v="3"/>
    <x v="1"/>
    <n v="27"/>
    <x v="3"/>
    <x v="3"/>
    <x v="2"/>
    <n v="39842"/>
    <n v="1000"/>
    <x v="6"/>
    <n v="1368.4"/>
    <x v="2"/>
    <x v="1"/>
    <n v="38852"/>
    <n v="2.573870071038814E-2"/>
    <x v="6"/>
    <s v="NULL"/>
    <x v="2"/>
    <n v="446.54"/>
    <x v="6"/>
    <n v="911"/>
    <x v="3"/>
    <n v="446.54"/>
    <x v="0"/>
    <s v="NULL"/>
    <x v="1"/>
    <s v="NULL"/>
    <x v="1"/>
    <x v="0"/>
    <x v="1"/>
    <n v="12"/>
    <x v="1"/>
    <x v="1"/>
  </r>
  <r>
    <x v="49"/>
    <x v="8"/>
    <s v="E2456001"/>
    <s v="E2456001"/>
    <n v="30220600"/>
    <s v="Recolocado"/>
    <n v="1"/>
    <n v="0"/>
    <n v="0"/>
    <n v="0"/>
    <x v="3"/>
    <x v="1"/>
    <n v="27"/>
    <x v="3"/>
    <x v="3"/>
    <x v="0"/>
    <n v="25772"/>
    <n v="500"/>
    <x v="7"/>
    <n v="1066.3699999999999"/>
    <x v="5"/>
    <x v="1"/>
    <n v="24282"/>
    <n v="2.0591384564698129E-2"/>
    <x v="6"/>
    <s v="NULL"/>
    <x v="0"/>
    <n v="1825.12"/>
    <x v="4"/>
    <n v="0"/>
    <x v="0"/>
    <n v="0"/>
    <x v="0"/>
    <s v="NULL"/>
    <x v="1"/>
    <s v="NULL"/>
    <x v="1"/>
    <x v="0"/>
    <x v="0"/>
    <n v="0"/>
    <x v="0"/>
    <x v="0"/>
  </r>
  <r>
    <x v="49"/>
    <x v="8"/>
    <s v="E2458001"/>
    <s v="E2458001"/>
    <n v="30221036"/>
    <s v="Recolocado"/>
    <n v="0"/>
    <n v="0"/>
    <n v="0"/>
    <n v="0"/>
    <x v="3"/>
    <x v="1"/>
    <n v="63"/>
    <x v="2"/>
    <x v="3"/>
    <x v="1"/>
    <n v="37104"/>
    <n v="1800"/>
    <x v="3"/>
    <n v="1385.17"/>
    <x v="2"/>
    <x v="6"/>
    <n v="36914"/>
    <n v="4.8761987321883297E-2"/>
    <x v="1"/>
    <s v="NULL"/>
    <x v="0"/>
    <n v="11471.02"/>
    <x v="0"/>
    <n v="0"/>
    <x v="0"/>
    <n v="0"/>
    <x v="0"/>
    <n v="24513.05"/>
    <x v="4"/>
    <n v="0.47720000000000001"/>
    <x v="9"/>
    <x v="0"/>
    <x v="0"/>
    <n v="0"/>
    <x v="0"/>
    <x v="0"/>
  </r>
  <r>
    <x v="49"/>
    <x v="8"/>
    <s v="E2461001"/>
    <s v="E2461001"/>
    <n v="30225201"/>
    <s v="Recolocado"/>
    <n v="0"/>
    <n v="0"/>
    <n v="0"/>
    <n v="0"/>
    <x v="3"/>
    <x v="1"/>
    <n v="27"/>
    <x v="3"/>
    <x v="3"/>
    <x v="1"/>
    <n v="35869"/>
    <n v="2500"/>
    <x v="4"/>
    <n v="1339.06"/>
    <x v="2"/>
    <x v="5"/>
    <n v="36379"/>
    <n v="6.872096539212183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9"/>
    <x v="8"/>
    <s v="E2466001"/>
    <s v="E2466001"/>
    <n v="30219398"/>
    <s v="Recolocado"/>
    <n v="1"/>
    <n v="0"/>
    <n v="0"/>
    <n v="0"/>
    <x v="3"/>
    <x v="1"/>
    <n v="41"/>
    <x v="7"/>
    <x v="3"/>
    <x v="1"/>
    <n v="39843"/>
    <n v="999"/>
    <x v="6"/>
    <n v="1371.97"/>
    <x v="2"/>
    <x v="1"/>
    <n v="38852"/>
    <n v="2.5712962009677751E-2"/>
    <x v="6"/>
    <s v="NULL"/>
    <x v="2"/>
    <n v="1737.54"/>
    <x v="4"/>
    <n v="2500"/>
    <x v="3"/>
    <n v="1737.54"/>
    <x v="2"/>
    <s v="NULL"/>
    <x v="1"/>
    <s v="NULL"/>
    <x v="1"/>
    <x v="0"/>
    <x v="1"/>
    <n v="12"/>
    <x v="1"/>
    <x v="1"/>
  </r>
  <r>
    <x v="49"/>
    <x v="8"/>
    <s v="E2478001"/>
    <s v="E2478001"/>
    <n v="30212731"/>
    <s v="Recolocado"/>
    <n v="0"/>
    <n v="0"/>
    <n v="0"/>
    <n v="0"/>
    <x v="3"/>
    <x v="1"/>
    <n v="60"/>
    <x v="8"/>
    <x v="3"/>
    <x v="0"/>
    <n v="32365"/>
    <n v="1650"/>
    <x v="3"/>
    <n v="1212.1400000000001"/>
    <x v="3"/>
    <x v="5"/>
    <n v="32025"/>
    <n v="5.1522248243559721E-2"/>
    <x v="3"/>
    <s v="NULL"/>
    <x v="2"/>
    <n v="1202.77"/>
    <x v="4"/>
    <n v="422"/>
    <x v="3"/>
    <n v="1202.77"/>
    <x v="2"/>
    <s v="NULL"/>
    <x v="1"/>
    <s v="NULL"/>
    <x v="1"/>
    <x v="0"/>
    <x v="1"/>
    <n v="10"/>
    <x v="1"/>
    <x v="1"/>
  </r>
  <r>
    <x v="49"/>
    <x v="8"/>
    <s v="E2486001"/>
    <s v="E2486001"/>
    <n v="30224385"/>
    <s v="Recolocado"/>
    <n v="0"/>
    <n v="0"/>
    <n v="0"/>
    <n v="0"/>
    <x v="3"/>
    <x v="1"/>
    <n v="64"/>
    <x v="2"/>
    <x v="3"/>
    <x v="1"/>
    <n v="30629"/>
    <n v="500"/>
    <x v="7"/>
    <n v="1143.44"/>
    <x v="6"/>
    <x v="1"/>
    <n v="29139"/>
    <n v="1.7159133806925426E-2"/>
    <x v="7"/>
    <s v="NULL"/>
    <x v="0"/>
    <n v="7627.45"/>
    <x v="0"/>
    <n v="22"/>
    <x v="4"/>
    <n v="0"/>
    <x v="0"/>
    <n v="4500"/>
    <x v="7"/>
    <n v="0.8347"/>
    <x v="8"/>
    <x v="0"/>
    <x v="3"/>
    <n v="0"/>
    <x v="0"/>
    <x v="0"/>
  </r>
  <r>
    <x v="49"/>
    <x v="8"/>
    <s v="E2493001"/>
    <s v="E2493001"/>
    <n v="30222585"/>
    <s v="Recolocado"/>
    <n v="1"/>
    <n v="0"/>
    <n v="0"/>
    <n v="0"/>
    <x v="3"/>
    <x v="1"/>
    <n v="34"/>
    <x v="6"/>
    <x v="3"/>
    <x v="0"/>
    <n v="39742"/>
    <n v="1100"/>
    <x v="1"/>
    <n v="1364.97"/>
    <x v="2"/>
    <x v="1"/>
    <n v="38852"/>
    <n v="2.8312570781426953E-2"/>
    <x v="6"/>
    <s v="NULL"/>
    <x v="2"/>
    <n v="772.39"/>
    <x v="3"/>
    <n v="2029"/>
    <x v="3"/>
    <n v="772.39"/>
    <x v="5"/>
    <s v="NULL"/>
    <x v="1"/>
    <s v="NULL"/>
    <x v="1"/>
    <x v="0"/>
    <x v="1"/>
    <n v="12"/>
    <x v="1"/>
    <x v="1"/>
  </r>
  <r>
    <x v="49"/>
    <x v="8"/>
    <s v="E2584001"/>
    <s v="E2584001"/>
    <n v="30221027"/>
    <s v="Recolocado"/>
    <n v="1"/>
    <n v="0"/>
    <n v="0"/>
    <n v="0"/>
    <x v="3"/>
    <x v="1"/>
    <n v="54"/>
    <x v="5"/>
    <x v="3"/>
    <x v="2"/>
    <n v="38115"/>
    <n v="1650"/>
    <x v="3"/>
    <n v="1283.74"/>
    <x v="3"/>
    <x v="7"/>
    <n v="37775"/>
    <n v="4.367968232958306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9"/>
    <x v="8"/>
    <s v="E2635001"/>
    <s v="E2635001"/>
    <n v="30223887"/>
    <s v="Recolocado"/>
    <n v="0"/>
    <n v="0"/>
    <n v="0"/>
    <n v="0"/>
    <x v="3"/>
    <x v="1"/>
    <n v="62"/>
    <x v="2"/>
    <x v="3"/>
    <x v="2"/>
    <n v="30629"/>
    <n v="500"/>
    <x v="7"/>
    <n v="1126.69"/>
    <x v="6"/>
    <x v="1"/>
    <n v="29139"/>
    <n v="1.715913380692542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9"/>
    <x v="8"/>
    <s v="E2639001"/>
    <s v="E2639001"/>
    <n v="30226914"/>
    <s v="Recolocado"/>
    <n v="0"/>
    <n v="0"/>
    <n v="0"/>
    <n v="0"/>
    <x v="3"/>
    <x v="1"/>
    <n v="41"/>
    <x v="7"/>
    <x v="5"/>
    <x v="1"/>
    <n v="49272"/>
    <n v="1650"/>
    <x v="3"/>
    <n v="1692.28"/>
    <x v="4"/>
    <x v="4"/>
    <n v="48932"/>
    <n v="3.372026485735306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9"/>
    <x v="8"/>
    <s v="E2644001"/>
    <s v="E2644001"/>
    <n v="30215403"/>
    <s v="Recolocado"/>
    <n v="1"/>
    <n v="0"/>
    <n v="0"/>
    <n v="0"/>
    <x v="3"/>
    <x v="1"/>
    <n v="51"/>
    <x v="5"/>
    <x v="3"/>
    <x v="1"/>
    <n v="34985"/>
    <n v="1000"/>
    <x v="6"/>
    <n v="1202.3599999999999"/>
    <x v="3"/>
    <x v="1"/>
    <n v="33995"/>
    <n v="2.94160906015590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9"/>
    <x v="8"/>
    <s v="E2651001"/>
    <s v="E2651001"/>
    <n v="30222941"/>
    <s v="Recolocado"/>
    <n v="0"/>
    <n v="0"/>
    <n v="0"/>
    <n v="0"/>
    <x v="3"/>
    <x v="1"/>
    <n v="40"/>
    <x v="1"/>
    <x v="3"/>
    <x v="0"/>
    <n v="30629"/>
    <n v="500"/>
    <x v="7"/>
    <n v="1125.96"/>
    <x v="6"/>
    <x v="1"/>
    <n v="29139"/>
    <n v="1.715913380692542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9"/>
    <x v="8"/>
    <s v="E2655001"/>
    <s v="E2655001"/>
    <n v="30214294"/>
    <s v="Recolocado"/>
    <n v="0"/>
    <n v="0"/>
    <n v="0"/>
    <n v="0"/>
    <x v="3"/>
    <x v="1"/>
    <n v="35"/>
    <x v="6"/>
    <x v="3"/>
    <x v="1"/>
    <n v="47922"/>
    <n v="3000"/>
    <x v="5"/>
    <n v="1619.71"/>
    <x v="4"/>
    <x v="4"/>
    <n v="48932"/>
    <n v="6.1309572467914658E-2"/>
    <x v="5"/>
    <s v="NULL"/>
    <x v="2"/>
    <n v="6845.66"/>
    <x v="0"/>
    <n v="576"/>
    <x v="3"/>
    <n v="6845.66"/>
    <x v="4"/>
    <s v="NULL"/>
    <x v="1"/>
    <s v="NULL"/>
    <x v="1"/>
    <x v="0"/>
    <x v="1"/>
    <n v="12"/>
    <x v="1"/>
    <x v="1"/>
  </r>
  <r>
    <x v="49"/>
    <x v="8"/>
    <s v="E2670001"/>
    <s v="E2670001"/>
    <n v="30216534"/>
    <s v="Recolocado"/>
    <n v="1"/>
    <n v="0"/>
    <n v="0"/>
    <n v="0"/>
    <x v="3"/>
    <x v="1"/>
    <n v="28"/>
    <x v="3"/>
    <x v="3"/>
    <x v="2"/>
    <n v="39480"/>
    <n v="1650"/>
    <x v="3"/>
    <n v="1355.97"/>
    <x v="2"/>
    <x v="5"/>
    <n v="39140"/>
    <n v="4.2156361778231989E-2"/>
    <x v="1"/>
    <s v="NULL"/>
    <x v="2"/>
    <n v="2706.35"/>
    <x v="2"/>
    <n v="976"/>
    <x v="3"/>
    <n v="2706.35"/>
    <x v="6"/>
    <s v="NULL"/>
    <x v="1"/>
    <s v="NULL"/>
    <x v="1"/>
    <x v="0"/>
    <x v="1"/>
    <n v="12"/>
    <x v="1"/>
    <x v="1"/>
  </r>
  <r>
    <x v="49"/>
    <x v="8"/>
    <s v="E2674001"/>
    <s v="E2674001"/>
    <n v="30226135"/>
    <s v="Recolocado"/>
    <n v="0"/>
    <n v="0"/>
    <n v="0"/>
    <n v="0"/>
    <x v="3"/>
    <x v="1"/>
    <n v="39"/>
    <x v="1"/>
    <x v="3"/>
    <x v="0"/>
    <n v="34785"/>
    <n v="1200"/>
    <x v="1"/>
    <n v="1178.72"/>
    <x v="6"/>
    <x v="1"/>
    <n v="33995"/>
    <n v="3.5299308721870863E-2"/>
    <x v="2"/>
    <s v="NULL"/>
    <x v="2"/>
    <n v="3806.11"/>
    <x v="5"/>
    <n v="889"/>
    <x v="3"/>
    <n v="3806.11"/>
    <x v="3"/>
    <s v="NULL"/>
    <x v="1"/>
    <s v="NULL"/>
    <x v="1"/>
    <x v="0"/>
    <x v="1"/>
    <n v="12"/>
    <x v="1"/>
    <x v="1"/>
  </r>
  <r>
    <x v="49"/>
    <x v="8"/>
    <s v="E2705001"/>
    <s v="E2705001"/>
    <n v="30222282"/>
    <s v="Recolocado"/>
    <n v="1"/>
    <n v="0"/>
    <n v="0"/>
    <n v="0"/>
    <x v="3"/>
    <x v="1"/>
    <n v="43"/>
    <x v="7"/>
    <x v="3"/>
    <x v="1"/>
    <n v="30629"/>
    <n v="500"/>
    <x v="7"/>
    <n v="1151.1400000000001"/>
    <x v="6"/>
    <x v="1"/>
    <n v="29139"/>
    <n v="1.715913380692542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9"/>
    <x v="8"/>
    <s v="E2714001"/>
    <s v="E2714001"/>
    <n v="30222731"/>
    <s v="Recolocado"/>
    <n v="1"/>
    <n v="0"/>
    <n v="0"/>
    <n v="0"/>
    <x v="3"/>
    <x v="1"/>
    <n v="24"/>
    <x v="4"/>
    <x v="3"/>
    <x v="2"/>
    <n v="43305"/>
    <n v="1500"/>
    <x v="1"/>
    <n v="1492.54"/>
    <x v="1"/>
    <x v="4"/>
    <n v="42815"/>
    <n v="3.503445054303398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9"/>
    <x v="8"/>
    <s v="E2721001"/>
    <s v="E2721001"/>
    <n v="30217730"/>
    <s v="Recolocado"/>
    <n v="0"/>
    <n v="0"/>
    <n v="0"/>
    <n v="0"/>
    <x v="3"/>
    <x v="1"/>
    <n v="29"/>
    <x v="3"/>
    <x v="3"/>
    <x v="1"/>
    <n v="46392"/>
    <n v="1650"/>
    <x v="3"/>
    <n v="1602.02"/>
    <x v="4"/>
    <x v="3"/>
    <n v="46052"/>
    <n v="3.58290627985755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49"/>
    <x v="8"/>
    <s v="E2725001"/>
    <s v="E2725001"/>
    <n v="30226778"/>
    <s v="Recolocado"/>
    <n v="0"/>
    <n v="0"/>
    <n v="0"/>
    <n v="0"/>
    <x v="3"/>
    <x v="1"/>
    <n v="42"/>
    <x v="7"/>
    <x v="3"/>
    <x v="0"/>
    <n v="35029"/>
    <n v="1500"/>
    <x v="1"/>
    <n v="1286.06"/>
    <x v="3"/>
    <x v="3"/>
    <n v="34539"/>
    <n v="4.3429167028576389E-2"/>
    <x v="1"/>
    <s v="NULL"/>
    <x v="2"/>
    <n v="498.22"/>
    <x v="6"/>
    <n v="1275"/>
    <x v="3"/>
    <n v="498.22"/>
    <x v="0"/>
    <s v="NULL"/>
    <x v="1"/>
    <s v="NULL"/>
    <x v="1"/>
    <x v="0"/>
    <x v="1"/>
    <n v="12"/>
    <x v="1"/>
    <x v="1"/>
  </r>
  <r>
    <x v="49"/>
    <x v="8"/>
    <s v="E2741001"/>
    <s v="E2741001"/>
    <n v="30223873"/>
    <s v="Recolocado"/>
    <n v="0"/>
    <n v="0"/>
    <n v="0"/>
    <n v="0"/>
    <x v="3"/>
    <x v="1"/>
    <n v="22"/>
    <x v="4"/>
    <x v="3"/>
    <x v="2"/>
    <n v="34885"/>
    <n v="1100"/>
    <x v="1"/>
    <n v="1180.5899999999999"/>
    <x v="6"/>
    <x v="1"/>
    <n v="33995"/>
    <n v="3.2357699661714957E-2"/>
    <x v="2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49"/>
    <x v="8"/>
    <s v="E2743001"/>
    <s v="E2743001"/>
    <n v="30227671"/>
    <s v="Recolocado"/>
    <n v="1"/>
    <n v="0"/>
    <n v="0"/>
    <n v="0"/>
    <x v="3"/>
    <x v="1"/>
    <n v="35"/>
    <x v="6"/>
    <x v="3"/>
    <x v="2"/>
    <n v="34885"/>
    <n v="1100"/>
    <x v="1"/>
    <n v="1206.21"/>
    <x v="3"/>
    <x v="1"/>
    <n v="33995"/>
    <n v="3.2357699661714957E-2"/>
    <x v="2"/>
    <s v="NULL"/>
    <x v="2"/>
    <n v="742.19"/>
    <x v="3"/>
    <n v="2423"/>
    <x v="3"/>
    <n v="742.19"/>
    <x v="5"/>
    <s v="NULL"/>
    <x v="1"/>
    <s v="NULL"/>
    <x v="1"/>
    <x v="0"/>
    <x v="1"/>
    <n v="12"/>
    <x v="1"/>
    <x v="1"/>
  </r>
  <r>
    <x v="49"/>
    <x v="8"/>
    <s v="E2744001"/>
    <s v="E2744001"/>
    <n v="30225999"/>
    <s v="Recolocado"/>
    <n v="1"/>
    <n v="0"/>
    <n v="0"/>
    <n v="0"/>
    <x v="3"/>
    <x v="1"/>
    <n v="27"/>
    <x v="3"/>
    <x v="3"/>
    <x v="1"/>
    <n v="49422"/>
    <n v="1500"/>
    <x v="1"/>
    <n v="1669.34"/>
    <x v="4"/>
    <x v="4"/>
    <n v="48932"/>
    <n v="3.0654786233957329E-2"/>
    <x v="2"/>
    <s v="NULL"/>
    <x v="4"/>
    <n v="510.3"/>
    <x v="3"/>
    <n v="46"/>
    <x v="5"/>
    <n v="0"/>
    <x v="0"/>
    <n v="900"/>
    <x v="3"/>
    <n v="0.21010000000000001"/>
    <x v="5"/>
    <x v="8"/>
    <x v="5"/>
    <n v="0"/>
    <x v="0"/>
    <x v="0"/>
  </r>
  <r>
    <x v="49"/>
    <x v="8"/>
    <s v="E2747001"/>
    <s v="E2747001"/>
    <n v="30225015"/>
    <s v="Recolocado"/>
    <n v="1"/>
    <n v="0"/>
    <n v="0"/>
    <n v="0"/>
    <x v="3"/>
    <x v="1"/>
    <n v="23"/>
    <x v="4"/>
    <x v="3"/>
    <x v="2"/>
    <n v="43334"/>
    <n v="2000"/>
    <x v="3"/>
    <n v="1463.7"/>
    <x v="1"/>
    <x v="2"/>
    <n v="43344"/>
    <n v="4.6142488002953119E-2"/>
    <x v="1"/>
    <s v="NULL"/>
    <x v="0"/>
    <n v="2739.82"/>
    <x v="2"/>
    <n v="0"/>
    <x v="0"/>
    <n v="0"/>
    <x v="0"/>
    <n v="800"/>
    <x v="3"/>
    <n v="0.86380000000000001"/>
    <x v="8"/>
    <x v="0"/>
    <x v="0"/>
    <n v="0"/>
    <x v="0"/>
    <x v="0"/>
  </r>
  <r>
    <x v="49"/>
    <x v="8"/>
    <s v="E2749001"/>
    <s v="E2749001"/>
    <n v="30218015"/>
    <s v="Recolocado"/>
    <n v="1"/>
    <n v="0"/>
    <n v="0"/>
    <n v="0"/>
    <x v="3"/>
    <x v="1"/>
    <n v="43"/>
    <x v="7"/>
    <x v="3"/>
    <x v="1"/>
    <n v="43950"/>
    <n v="1500"/>
    <x v="1"/>
    <n v="1519.64"/>
    <x v="4"/>
    <x v="4"/>
    <n v="43460"/>
    <n v="3.4514496088357112E-2"/>
    <x v="2"/>
    <s v="NULL"/>
    <x v="5"/>
    <s v="NULL"/>
    <x v="1"/>
    <s v="NULL"/>
    <x v="1"/>
    <s v="NULL"/>
    <x v="1"/>
    <n v="900"/>
    <x v="3"/>
    <n v="0"/>
    <x v="0"/>
    <x v="1"/>
    <x v="1"/>
    <n v="0"/>
    <x v="1"/>
    <x v="0"/>
  </r>
  <r>
    <x v="49"/>
    <x v="8"/>
    <s v="E2750001"/>
    <s v="E2750001"/>
    <n v="30225121"/>
    <s v="Recolocado"/>
    <n v="1"/>
    <n v="0"/>
    <n v="0"/>
    <n v="0"/>
    <x v="3"/>
    <x v="1"/>
    <n v="22"/>
    <x v="4"/>
    <x v="3"/>
    <x v="2"/>
    <n v="36719"/>
    <n v="1650"/>
    <x v="3"/>
    <n v="1380.02"/>
    <x v="2"/>
    <x v="5"/>
    <n v="36379"/>
    <n v="4.5355837158800406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0"/>
    <x v="8"/>
    <s v="D2378002"/>
    <s v="D2378002"/>
    <n v="30241156"/>
    <s v="Recolocado"/>
    <n v="0"/>
    <n v="0"/>
    <n v="0"/>
    <n v="0"/>
    <x v="3"/>
    <x v="1"/>
    <n v="33"/>
    <x v="6"/>
    <x v="3"/>
    <x v="0"/>
    <n v="39935"/>
    <n v="1650"/>
    <x v="3"/>
    <n v="1377.67"/>
    <x v="2"/>
    <x v="3"/>
    <n v="39595"/>
    <n v="4.167192827377194E-2"/>
    <x v="1"/>
    <s v="NULL"/>
    <x v="2"/>
    <n v="2650.08"/>
    <x v="2"/>
    <n v="791"/>
    <x v="3"/>
    <n v="2437.66"/>
    <x v="6"/>
    <n v="2200"/>
    <x v="0"/>
    <n v="0.42709999999999998"/>
    <x v="9"/>
    <x v="0"/>
    <x v="1"/>
    <n v="6"/>
    <x v="1"/>
    <x v="1"/>
  </r>
  <r>
    <x v="50"/>
    <x v="8"/>
    <s v="D3811002"/>
    <s v="D3811002"/>
    <n v="30237206"/>
    <s v="Recolocado"/>
    <n v="0"/>
    <n v="0"/>
    <n v="0"/>
    <n v="0"/>
    <x v="3"/>
    <x v="1"/>
    <n v="28"/>
    <x v="3"/>
    <x v="5"/>
    <x v="0"/>
    <n v="45792"/>
    <n v="1650"/>
    <x v="3"/>
    <n v="1580.29"/>
    <x v="4"/>
    <x v="3"/>
    <n v="45452"/>
    <n v="3.6302032913843173E-2"/>
    <x v="2"/>
    <s v="NULL"/>
    <x v="2"/>
    <n v="1809.94"/>
    <x v="4"/>
    <n v="446"/>
    <x v="3"/>
    <n v="1321.79"/>
    <x v="2"/>
    <n v="500"/>
    <x v="2"/>
    <n v="0.97629999999999995"/>
    <x v="4"/>
    <x v="0"/>
    <x v="1"/>
    <n v="0"/>
    <x v="1"/>
    <x v="0"/>
  </r>
  <r>
    <x v="50"/>
    <x v="8"/>
    <s v="E2353002"/>
    <s v="E2353002"/>
    <n v="30240881"/>
    <s v="Recolocado"/>
    <n v="0"/>
    <n v="0"/>
    <n v="0"/>
    <n v="0"/>
    <x v="3"/>
    <x v="1"/>
    <n v="25"/>
    <x v="4"/>
    <x v="3"/>
    <x v="2"/>
    <n v="29262"/>
    <n v="1500"/>
    <x v="1"/>
    <n v="1012.72"/>
    <x v="5"/>
    <x v="13"/>
    <n v="28772"/>
    <n v="5.2134019185319062E-2"/>
    <x v="3"/>
    <s v="NULL"/>
    <x v="0"/>
    <n v="20536.53"/>
    <x v="0"/>
    <n v="46"/>
    <x v="5"/>
    <n v="0"/>
    <x v="0"/>
    <n v="1800"/>
    <x v="5"/>
    <n v="0.70499999999999996"/>
    <x v="7"/>
    <x v="0"/>
    <x v="12"/>
    <n v="0"/>
    <x v="0"/>
    <x v="0"/>
  </r>
  <r>
    <x v="50"/>
    <x v="8"/>
    <s v="E2752001"/>
    <s v="E2752001"/>
    <n v="30229257"/>
    <s v="Recolocado"/>
    <n v="0"/>
    <n v="0"/>
    <n v="0"/>
    <n v="0"/>
    <x v="3"/>
    <x v="1"/>
    <n v="28"/>
    <x v="3"/>
    <x v="3"/>
    <x v="2"/>
    <n v="49350"/>
    <n v="3300"/>
    <x v="5"/>
    <n v="1706.36"/>
    <x v="4"/>
    <x v="4"/>
    <n v="50660"/>
    <n v="6.514015001973944E-2"/>
    <x v="5"/>
    <n v="3"/>
    <x v="2"/>
    <n v="4447.83"/>
    <x v="7"/>
    <n v="1713"/>
    <x v="3"/>
    <n v="4447.83"/>
    <x v="7"/>
    <s v="NULL"/>
    <x v="1"/>
    <s v="NULL"/>
    <x v="1"/>
    <x v="0"/>
    <x v="1"/>
    <n v="12"/>
    <x v="1"/>
    <x v="1"/>
  </r>
  <r>
    <x v="50"/>
    <x v="8"/>
    <s v="E2758001"/>
    <s v="E2758001"/>
    <n v="30222332"/>
    <s v="Recolocado"/>
    <n v="0"/>
    <n v="0"/>
    <n v="0"/>
    <n v="0"/>
    <x v="3"/>
    <x v="1"/>
    <n v="28"/>
    <x v="3"/>
    <x v="3"/>
    <x v="2"/>
    <n v="46242"/>
    <n v="1800"/>
    <x v="3"/>
    <n v="1588.21"/>
    <x v="4"/>
    <x v="3"/>
    <n v="46052"/>
    <n v="3.9086250325718754E-2"/>
    <x v="2"/>
    <s v="NULL"/>
    <x v="2"/>
    <n v="182.75"/>
    <x v="6"/>
    <n v="1321"/>
    <x v="3"/>
    <n v="182.75"/>
    <x v="0"/>
    <s v="NULL"/>
    <x v="1"/>
    <s v="NULL"/>
    <x v="1"/>
    <x v="0"/>
    <x v="1"/>
    <n v="12"/>
    <x v="1"/>
    <x v="1"/>
  </r>
  <r>
    <x v="50"/>
    <x v="8"/>
    <s v="E2759001"/>
    <s v="E2759001"/>
    <n v="30225118"/>
    <s v="Recolocado"/>
    <n v="1"/>
    <n v="0"/>
    <n v="0"/>
    <n v="0"/>
    <x v="3"/>
    <x v="1"/>
    <n v="40"/>
    <x v="1"/>
    <x v="3"/>
    <x v="0"/>
    <n v="31813"/>
    <n v="1500"/>
    <x v="1"/>
    <n v="1316.33"/>
    <x v="2"/>
    <x v="6"/>
    <n v="31323"/>
    <n v="4.7888133320563166E-2"/>
    <x v="1"/>
    <s v="NULL"/>
    <x v="0"/>
    <n v="1798.04"/>
    <x v="4"/>
    <n v="0"/>
    <x v="0"/>
    <n v="0"/>
    <x v="0"/>
    <n v="300"/>
    <x v="2"/>
    <n v="0.89319999999999999"/>
    <x v="8"/>
    <x v="7"/>
    <x v="6"/>
    <n v="0"/>
    <x v="0"/>
    <x v="0"/>
  </r>
  <r>
    <x v="50"/>
    <x v="8"/>
    <s v="E2760001"/>
    <s v="E2760001"/>
    <n v="30227810"/>
    <s v="Recolocado"/>
    <n v="0"/>
    <n v="0"/>
    <n v="0"/>
    <n v="0"/>
    <x v="3"/>
    <x v="1"/>
    <n v="56"/>
    <x v="8"/>
    <x v="3"/>
    <x v="1"/>
    <n v="39842"/>
    <n v="1000"/>
    <x v="6"/>
    <n v="1377.6"/>
    <x v="2"/>
    <x v="1"/>
    <n v="38852"/>
    <n v="2.57387007103881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0"/>
    <x v="8"/>
    <s v="E2762001"/>
    <s v="E2762001"/>
    <n v="30220949"/>
    <s v="Recolocado"/>
    <n v="0"/>
    <n v="0"/>
    <n v="0"/>
    <n v="0"/>
    <x v="3"/>
    <x v="1"/>
    <n v="48"/>
    <x v="0"/>
    <x v="3"/>
    <x v="0"/>
    <n v="38676"/>
    <n v="2000"/>
    <x v="3"/>
    <n v="1335.57"/>
    <x v="2"/>
    <x v="13"/>
    <n v="38686"/>
    <n v="5.1698288786641164E-2"/>
    <x v="3"/>
    <n v="2"/>
    <x v="2"/>
    <n v="6732.88"/>
    <x v="0"/>
    <n v="4032"/>
    <x v="3"/>
    <n v="6732.88"/>
    <x v="4"/>
    <s v="NULL"/>
    <x v="1"/>
    <s v="NULL"/>
    <x v="1"/>
    <x v="11"/>
    <x v="1"/>
    <n v="10"/>
    <x v="1"/>
    <x v="3"/>
  </r>
  <r>
    <x v="50"/>
    <x v="8"/>
    <s v="E2793001"/>
    <s v="E2793001"/>
    <n v="30217698"/>
    <s v="Recolocado"/>
    <n v="0"/>
    <n v="0"/>
    <n v="0"/>
    <n v="0"/>
    <x v="3"/>
    <x v="1"/>
    <n v="25"/>
    <x v="4"/>
    <x v="3"/>
    <x v="1"/>
    <n v="34985"/>
    <n v="1000"/>
    <x v="6"/>
    <n v="1202.3599999999999"/>
    <x v="3"/>
    <x v="1"/>
    <n v="33995"/>
    <n v="2.94160906015590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0"/>
    <x v="8"/>
    <s v="E2805001"/>
    <s v="E2805001"/>
    <n v="30232762"/>
    <s v="Recolocado"/>
    <n v="1"/>
    <n v="0"/>
    <n v="0"/>
    <n v="0"/>
    <x v="3"/>
    <x v="1"/>
    <n v="38"/>
    <x v="1"/>
    <x v="3"/>
    <x v="1"/>
    <n v="39026"/>
    <n v="1650"/>
    <x v="3"/>
    <n v="1349.39"/>
    <x v="2"/>
    <x v="13"/>
    <n v="38686"/>
    <n v="4.2651088248978959E-2"/>
    <x v="1"/>
    <n v="2"/>
    <x v="0"/>
    <n v="3996.46"/>
    <x v="5"/>
    <n v="0"/>
    <x v="0"/>
    <n v="0"/>
    <x v="0"/>
    <s v="NULL"/>
    <x v="1"/>
    <s v="NULL"/>
    <x v="1"/>
    <x v="2"/>
    <x v="2"/>
    <n v="0"/>
    <x v="0"/>
    <x v="0"/>
  </r>
  <r>
    <x v="50"/>
    <x v="8"/>
    <s v="E2810001"/>
    <s v="E2810001"/>
    <n v="30225897"/>
    <s v="Recolocado"/>
    <n v="1"/>
    <n v="0"/>
    <n v="0"/>
    <n v="0"/>
    <x v="3"/>
    <x v="1"/>
    <n v="23"/>
    <x v="4"/>
    <x v="3"/>
    <x v="2"/>
    <n v="39642"/>
    <n v="1200"/>
    <x v="1"/>
    <n v="1368.93"/>
    <x v="2"/>
    <x v="1"/>
    <n v="38852"/>
    <n v="3.0886440852465769E-2"/>
    <x v="2"/>
    <n v="2"/>
    <x v="2"/>
    <n v="1269.1099999999999"/>
    <x v="4"/>
    <n v="729"/>
    <x v="3"/>
    <n v="1269.1099999999999"/>
    <x v="2"/>
    <s v="NULL"/>
    <x v="1"/>
    <s v="NULL"/>
    <x v="1"/>
    <x v="0"/>
    <x v="1"/>
    <n v="12"/>
    <x v="1"/>
    <x v="1"/>
  </r>
  <r>
    <x v="50"/>
    <x v="8"/>
    <s v="E2821001"/>
    <s v="E2821001"/>
    <n v="30226000"/>
    <s v="Recolocado"/>
    <n v="1"/>
    <n v="0"/>
    <n v="0"/>
    <n v="0"/>
    <x v="3"/>
    <x v="1"/>
    <n v="24"/>
    <x v="4"/>
    <x v="3"/>
    <x v="0"/>
    <n v="39742"/>
    <n v="1100"/>
    <x v="1"/>
    <n v="1374.14"/>
    <x v="2"/>
    <x v="1"/>
    <n v="38852"/>
    <n v="2.8312570781426953E-2"/>
    <x v="6"/>
    <s v="NULL"/>
    <x v="2"/>
    <n v="1456.88"/>
    <x v="4"/>
    <n v="444"/>
    <x v="3"/>
    <n v="1456.88"/>
    <x v="2"/>
    <s v="NULL"/>
    <x v="1"/>
    <s v="NULL"/>
    <x v="1"/>
    <x v="0"/>
    <x v="1"/>
    <n v="11"/>
    <x v="1"/>
    <x v="1"/>
  </r>
  <r>
    <x v="50"/>
    <x v="8"/>
    <s v="E2832001"/>
    <s v="E2832001"/>
    <n v="30224822"/>
    <s v="Recolocado"/>
    <n v="0"/>
    <n v="0"/>
    <n v="0"/>
    <n v="0"/>
    <x v="3"/>
    <x v="1"/>
    <n v="42"/>
    <x v="7"/>
    <x v="3"/>
    <x v="0"/>
    <n v="44313"/>
    <n v="1500"/>
    <x v="1"/>
    <n v="1532.19"/>
    <x v="4"/>
    <x v="2"/>
    <n v="43823"/>
    <n v="3.4228601419346007E-2"/>
    <x v="2"/>
    <n v="4"/>
    <x v="2"/>
    <n v="3401.97"/>
    <x v="5"/>
    <n v="1574"/>
    <x v="3"/>
    <n v="2944.47"/>
    <x v="6"/>
    <s v="NULL"/>
    <x v="1"/>
    <s v="NULL"/>
    <x v="1"/>
    <x v="0"/>
    <x v="1"/>
    <n v="10"/>
    <x v="1"/>
    <x v="1"/>
  </r>
  <r>
    <x v="50"/>
    <x v="8"/>
    <s v="E2865001"/>
    <s v="E2865001"/>
    <n v="30225162"/>
    <s v="Recolocado"/>
    <n v="0"/>
    <n v="0"/>
    <n v="0"/>
    <n v="0"/>
    <x v="3"/>
    <x v="1"/>
    <n v="42"/>
    <x v="7"/>
    <x v="5"/>
    <x v="2"/>
    <n v="37253"/>
    <n v="1500"/>
    <x v="1"/>
    <n v="1398.29"/>
    <x v="2"/>
    <x v="2"/>
    <n v="36763"/>
    <n v="4.0801893207844844E-2"/>
    <x v="1"/>
    <s v="NULL"/>
    <x v="0"/>
    <n v="5554.29"/>
    <x v="0"/>
    <n v="15"/>
    <x v="4"/>
    <n v="0"/>
    <x v="0"/>
    <n v="20400"/>
    <x v="4"/>
    <n v="0.2898"/>
    <x v="5"/>
    <x v="0"/>
    <x v="12"/>
    <n v="0"/>
    <x v="0"/>
    <x v="0"/>
  </r>
  <r>
    <x v="50"/>
    <x v="8"/>
    <s v="E2872001"/>
    <s v="E2872001"/>
    <n v="30236489"/>
    <s v="Recolocado"/>
    <n v="0"/>
    <n v="0"/>
    <n v="0"/>
    <n v="0"/>
    <x v="3"/>
    <x v="1"/>
    <n v="40"/>
    <x v="1"/>
    <x v="3"/>
    <x v="0"/>
    <n v="46420"/>
    <n v="1650"/>
    <x v="3"/>
    <n v="1600.93"/>
    <x v="4"/>
    <x v="2"/>
    <n v="46080"/>
    <n v="3.5807291666666664E-2"/>
    <x v="2"/>
    <s v="NULL"/>
    <x v="2"/>
    <n v="2724.96"/>
    <x v="2"/>
    <n v="2693"/>
    <x v="3"/>
    <n v="2724.96"/>
    <x v="6"/>
    <s v="NULL"/>
    <x v="1"/>
    <s v="NULL"/>
    <x v="1"/>
    <x v="0"/>
    <x v="1"/>
    <n v="12"/>
    <x v="1"/>
    <x v="1"/>
  </r>
  <r>
    <x v="50"/>
    <x v="8"/>
    <s v="E2873001"/>
    <s v="E2873001"/>
    <n v="30230189"/>
    <s v="Recolocado"/>
    <n v="0"/>
    <n v="0"/>
    <n v="0"/>
    <n v="0"/>
    <x v="3"/>
    <x v="1"/>
    <n v="31"/>
    <x v="6"/>
    <x v="3"/>
    <x v="0"/>
    <n v="44163"/>
    <n v="1650"/>
    <x v="3"/>
    <n v="1523.09"/>
    <x v="4"/>
    <x v="2"/>
    <n v="43823"/>
    <n v="3.7651461561280609E-2"/>
    <x v="2"/>
    <s v="NULL"/>
    <x v="3"/>
    <n v="1893.67"/>
    <x v="4"/>
    <n v="33"/>
    <x v="5"/>
    <n v="0"/>
    <x v="0"/>
    <s v="NULL"/>
    <x v="1"/>
    <s v="NULL"/>
    <x v="1"/>
    <x v="3"/>
    <x v="10"/>
    <n v="0"/>
    <x v="10"/>
    <x v="0"/>
  </r>
  <r>
    <x v="50"/>
    <x v="8"/>
    <s v="E2901002"/>
    <s v="E2901002"/>
    <n v="30241595"/>
    <s v="Recolocado"/>
    <n v="0"/>
    <n v="0"/>
    <n v="0"/>
    <n v="0"/>
    <x v="3"/>
    <x v="1"/>
    <n v="29"/>
    <x v="3"/>
    <x v="3"/>
    <x v="1"/>
    <n v="48422"/>
    <n v="2500"/>
    <x v="4"/>
    <n v="1675.83"/>
    <x v="4"/>
    <x v="4"/>
    <n v="48932"/>
    <n v="5.1091310389928882E-2"/>
    <x v="3"/>
    <s v="NULL"/>
    <x v="2"/>
    <n v="4156.25"/>
    <x v="7"/>
    <n v="856"/>
    <x v="3"/>
    <n v="4156.25"/>
    <x v="7"/>
    <s v="NULL"/>
    <x v="1"/>
    <s v="NULL"/>
    <x v="1"/>
    <x v="0"/>
    <x v="1"/>
    <n v="12"/>
    <x v="1"/>
    <x v="1"/>
  </r>
  <r>
    <x v="50"/>
    <x v="8"/>
    <s v="E2903001"/>
    <s v="E2903001"/>
    <n v="30230436"/>
    <s v="Recolocado"/>
    <n v="1"/>
    <n v="0"/>
    <n v="0"/>
    <n v="0"/>
    <x v="3"/>
    <x v="1"/>
    <n v="49"/>
    <x v="0"/>
    <x v="3"/>
    <x v="1"/>
    <n v="39176"/>
    <n v="1500"/>
    <x v="1"/>
    <n v="1351.1"/>
    <x v="2"/>
    <x v="13"/>
    <n v="38686"/>
    <n v="3.8773716589980869E-2"/>
    <x v="2"/>
    <s v="NULL"/>
    <x v="2"/>
    <n v="5453.14"/>
    <x v="0"/>
    <n v="2026"/>
    <x v="3"/>
    <n v="5453.14"/>
    <x v="4"/>
    <s v="NULL"/>
    <x v="1"/>
    <s v="NULL"/>
    <x v="1"/>
    <x v="0"/>
    <x v="1"/>
    <n v="12"/>
    <x v="1"/>
    <x v="1"/>
  </r>
  <r>
    <x v="50"/>
    <x v="8"/>
    <s v="E2905001"/>
    <s v="E2905001"/>
    <n v="30224411"/>
    <s v="Recolocado"/>
    <n v="1"/>
    <n v="0"/>
    <n v="0"/>
    <n v="0"/>
    <x v="3"/>
    <x v="1"/>
    <n v="54"/>
    <x v="5"/>
    <x v="5"/>
    <x v="0"/>
    <n v="34985"/>
    <n v="1000"/>
    <x v="6"/>
    <n v="1205.79"/>
    <x v="3"/>
    <x v="1"/>
    <n v="33995"/>
    <n v="2.9416090601559051E-2"/>
    <x v="6"/>
    <s v="NULL"/>
    <x v="0"/>
    <n v="33816.79"/>
    <x v="0"/>
    <n v="0"/>
    <x v="0"/>
    <n v="0"/>
    <x v="0"/>
    <n v="52004.65"/>
    <x v="4"/>
    <n v="0.68540000000000001"/>
    <x v="3"/>
    <x v="0"/>
    <x v="0"/>
    <n v="0"/>
    <x v="0"/>
    <x v="0"/>
  </r>
  <r>
    <x v="50"/>
    <x v="8"/>
    <s v="E2916001"/>
    <s v="E2916001"/>
    <n v="30238367"/>
    <s v="Recolocado"/>
    <n v="0"/>
    <n v="0"/>
    <n v="0"/>
    <n v="0"/>
    <x v="3"/>
    <x v="1"/>
    <n v="51"/>
    <x v="5"/>
    <x v="3"/>
    <x v="2"/>
    <n v="29262"/>
    <n v="1500"/>
    <x v="1"/>
    <n v="1009.19"/>
    <x v="5"/>
    <x v="13"/>
    <n v="28772"/>
    <n v="5.2134019185319062E-2"/>
    <x v="3"/>
    <s v="NULL"/>
    <x v="2"/>
    <n v="564.45000000000005"/>
    <x v="3"/>
    <n v="535"/>
    <x v="3"/>
    <n v="564.45000000000005"/>
    <x v="5"/>
    <s v="NULL"/>
    <x v="1"/>
    <s v="NULL"/>
    <x v="1"/>
    <x v="0"/>
    <x v="1"/>
    <n v="12"/>
    <x v="1"/>
    <x v="1"/>
  </r>
  <r>
    <x v="50"/>
    <x v="8"/>
    <s v="E2920001"/>
    <s v="E2920001"/>
    <n v="30238753"/>
    <s v="Recolocado"/>
    <n v="0"/>
    <n v="0"/>
    <n v="0"/>
    <n v="0"/>
    <x v="3"/>
    <x v="1"/>
    <n v="21"/>
    <x v="4"/>
    <x v="3"/>
    <x v="0"/>
    <n v="39026"/>
    <n v="1650"/>
    <x v="3"/>
    <n v="1345.93"/>
    <x v="2"/>
    <x v="13"/>
    <n v="38686"/>
    <n v="4.2651088248978959E-2"/>
    <x v="1"/>
    <s v="NULL"/>
    <x v="2"/>
    <n v="1593.87"/>
    <x v="4"/>
    <n v="626"/>
    <x v="3"/>
    <n v="1593.87"/>
    <x v="2"/>
    <s v="NULL"/>
    <x v="1"/>
    <s v="NULL"/>
    <x v="1"/>
    <x v="0"/>
    <x v="1"/>
    <n v="12"/>
    <x v="1"/>
    <x v="1"/>
  </r>
  <r>
    <x v="50"/>
    <x v="8"/>
    <s v="E2924001"/>
    <s v="E2924001"/>
    <n v="30236512"/>
    <s v="Recolocado"/>
    <n v="1"/>
    <n v="0"/>
    <n v="0"/>
    <n v="0"/>
    <x v="3"/>
    <x v="1"/>
    <n v="36"/>
    <x v="1"/>
    <x v="3"/>
    <x v="2"/>
    <n v="44163"/>
    <n v="1650"/>
    <x v="3"/>
    <n v="1523.09"/>
    <x v="4"/>
    <x v="2"/>
    <n v="43823"/>
    <n v="3.7651461561280609E-2"/>
    <x v="2"/>
    <s v="NULL"/>
    <x v="2"/>
    <n v="2354.7800000000002"/>
    <x v="2"/>
    <n v="411"/>
    <x v="3"/>
    <n v="2354.7800000000002"/>
    <x v="6"/>
    <s v="NULL"/>
    <x v="1"/>
    <s v="NULL"/>
    <x v="1"/>
    <x v="0"/>
    <x v="1"/>
    <n v="10"/>
    <x v="1"/>
    <x v="1"/>
  </r>
  <r>
    <x v="50"/>
    <x v="8"/>
    <s v="E2955001"/>
    <s v="E2955001"/>
    <n v="30239861"/>
    <s v="Recolocado"/>
    <n v="1"/>
    <n v="0"/>
    <n v="0"/>
    <n v="0"/>
    <x v="3"/>
    <x v="1"/>
    <n v="43"/>
    <x v="7"/>
    <x v="3"/>
    <x v="1"/>
    <n v="39842"/>
    <n v="1000"/>
    <x v="6"/>
    <n v="1370.55"/>
    <x v="2"/>
    <x v="1"/>
    <n v="38852"/>
    <n v="2.573870071038814E-2"/>
    <x v="6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0"/>
    <x v="8"/>
    <s v="E2958001"/>
    <s v="E2958001"/>
    <n v="30239436"/>
    <s v="Recolocado"/>
    <n v="1"/>
    <n v="0"/>
    <n v="0"/>
    <n v="0"/>
    <x v="3"/>
    <x v="1"/>
    <n v="25"/>
    <x v="4"/>
    <x v="3"/>
    <x v="2"/>
    <n v="39742"/>
    <n v="1100"/>
    <x v="1"/>
    <n v="1367.11"/>
    <x v="2"/>
    <x v="1"/>
    <n v="38852"/>
    <n v="2.8312570781426953E-2"/>
    <x v="6"/>
    <n v="2"/>
    <x v="2"/>
    <n v="1118.5899999999999"/>
    <x v="4"/>
    <n v="1406"/>
    <x v="3"/>
    <n v="1118.5899999999999"/>
    <x v="2"/>
    <s v="NULL"/>
    <x v="1"/>
    <s v="NULL"/>
    <x v="1"/>
    <x v="0"/>
    <x v="1"/>
    <n v="12"/>
    <x v="1"/>
    <x v="1"/>
  </r>
  <r>
    <x v="50"/>
    <x v="8"/>
    <s v="E2959001"/>
    <s v="E2959001"/>
    <n v="30233085"/>
    <s v="Recolocado"/>
    <n v="0"/>
    <n v="0"/>
    <n v="0"/>
    <n v="0"/>
    <x v="3"/>
    <x v="1"/>
    <n v="42"/>
    <x v="7"/>
    <x v="3"/>
    <x v="3"/>
    <n v="40085"/>
    <n v="1500"/>
    <x v="1"/>
    <n v="1353.96"/>
    <x v="2"/>
    <x v="3"/>
    <n v="39595"/>
    <n v="3.7883571157974492E-2"/>
    <x v="2"/>
    <s v="NULL"/>
    <x v="0"/>
    <n v="6015.81"/>
    <x v="0"/>
    <n v="10"/>
    <x v="4"/>
    <n v="0"/>
    <x v="0"/>
    <n v="29969.5"/>
    <x v="4"/>
    <n v="0.13270000000000001"/>
    <x v="6"/>
    <x v="0"/>
    <x v="12"/>
    <n v="0"/>
    <x v="0"/>
    <x v="0"/>
  </r>
  <r>
    <x v="50"/>
    <x v="8"/>
    <s v="E2972001"/>
    <s v="E2972001"/>
    <n v="30239450"/>
    <s v="Recolocado"/>
    <n v="0"/>
    <n v="0"/>
    <n v="0"/>
    <n v="0"/>
    <x v="3"/>
    <x v="1"/>
    <n v="66"/>
    <x v="2"/>
    <x v="3"/>
    <x v="2"/>
    <n v="30629"/>
    <n v="500"/>
    <x v="7"/>
    <n v="1148.19"/>
    <x v="6"/>
    <x v="1"/>
    <n v="29139"/>
    <n v="1.7159133806925426E-2"/>
    <x v="7"/>
    <s v="NULL"/>
    <x v="0"/>
    <n v="2000"/>
    <x v="4"/>
    <n v="0"/>
    <x v="0"/>
    <n v="0"/>
    <x v="0"/>
    <s v="NULL"/>
    <x v="1"/>
    <s v="NULL"/>
    <x v="1"/>
    <x v="0"/>
    <x v="0"/>
    <n v="0"/>
    <x v="0"/>
    <x v="0"/>
  </r>
  <r>
    <x v="50"/>
    <x v="8"/>
    <s v="E2977001"/>
    <s v="E2977001"/>
    <n v="30238140"/>
    <s v="Recolocado"/>
    <n v="1"/>
    <n v="0"/>
    <n v="0"/>
    <n v="0"/>
    <x v="3"/>
    <x v="1"/>
    <n v="44"/>
    <x v="7"/>
    <x v="3"/>
    <x v="2"/>
    <n v="30629"/>
    <n v="500"/>
    <x v="7"/>
    <n v="1145.24"/>
    <x v="6"/>
    <x v="1"/>
    <n v="29139"/>
    <n v="1.7159133806925426E-2"/>
    <x v="7"/>
    <s v="NULL"/>
    <x v="2"/>
    <n v="2270.2199999999998"/>
    <x v="2"/>
    <n v="2040"/>
    <x v="3"/>
    <n v="2270.2199999999998"/>
    <x v="6"/>
    <s v="NULL"/>
    <x v="1"/>
    <s v="NULL"/>
    <x v="1"/>
    <x v="0"/>
    <x v="1"/>
    <n v="12"/>
    <x v="1"/>
    <x v="1"/>
  </r>
  <r>
    <x v="50"/>
    <x v="8"/>
    <s v="E2996001"/>
    <s v="E2996001"/>
    <n v="30239470"/>
    <s v="Recolocado"/>
    <n v="1"/>
    <n v="0"/>
    <n v="0"/>
    <n v="0"/>
    <x v="3"/>
    <x v="1"/>
    <n v="31"/>
    <x v="6"/>
    <x v="3"/>
    <x v="0"/>
    <n v="34986"/>
    <n v="999"/>
    <x v="6"/>
    <n v="1180.97"/>
    <x v="6"/>
    <x v="1"/>
    <n v="33995"/>
    <n v="2.938667451095749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0"/>
    <x v="8"/>
    <s v="E2997001"/>
    <s v="E2997001"/>
    <n v="30238197"/>
    <s v="Recolocado"/>
    <n v="1"/>
    <n v="0"/>
    <n v="0"/>
    <n v="0"/>
    <x v="3"/>
    <x v="1"/>
    <n v="30"/>
    <x v="3"/>
    <x v="3"/>
    <x v="1"/>
    <n v="44059"/>
    <n v="1650"/>
    <x v="3"/>
    <n v="1518.53"/>
    <x v="4"/>
    <x v="3"/>
    <n v="43719"/>
    <n v="3.7741027928360669E-2"/>
    <x v="2"/>
    <s v="NULL"/>
    <x v="2"/>
    <n v="1581.92"/>
    <x v="4"/>
    <n v="2249"/>
    <x v="3"/>
    <n v="1581.92"/>
    <x v="2"/>
    <s v="NULL"/>
    <x v="1"/>
    <s v="NULL"/>
    <x v="1"/>
    <x v="0"/>
    <x v="1"/>
    <n v="12"/>
    <x v="1"/>
    <x v="1"/>
  </r>
  <r>
    <x v="50"/>
    <x v="8"/>
    <s v="E2998001"/>
    <s v="E2998001"/>
    <n v="30238575"/>
    <s v="Recolocado"/>
    <n v="0"/>
    <n v="0"/>
    <n v="0"/>
    <n v="0"/>
    <x v="3"/>
    <x v="1"/>
    <n v="42"/>
    <x v="7"/>
    <x v="5"/>
    <x v="1"/>
    <n v="34985"/>
    <n v="1000"/>
    <x v="6"/>
    <n v="1205.79"/>
    <x v="3"/>
    <x v="1"/>
    <n v="33995"/>
    <n v="2.9416090601559051E-2"/>
    <x v="6"/>
    <s v="NULL"/>
    <x v="3"/>
    <n v="4337.4799999999996"/>
    <x v="7"/>
    <n v="14"/>
    <x v="4"/>
    <n v="0"/>
    <x v="0"/>
    <s v="NULL"/>
    <x v="1"/>
    <s v="NULL"/>
    <x v="1"/>
    <x v="9"/>
    <x v="6"/>
    <n v="0"/>
    <x v="0"/>
    <x v="0"/>
  </r>
  <r>
    <x v="50"/>
    <x v="8"/>
    <s v="E3004001"/>
    <s v="E3004001"/>
    <n v="30241937"/>
    <s v="Recolocado"/>
    <n v="0"/>
    <n v="0"/>
    <n v="0"/>
    <n v="0"/>
    <x v="3"/>
    <x v="1"/>
    <n v="25"/>
    <x v="4"/>
    <x v="3"/>
    <x v="0"/>
    <n v="43662"/>
    <n v="1500"/>
    <x v="1"/>
    <n v="1473.83"/>
    <x v="1"/>
    <x v="7"/>
    <n v="43172"/>
    <n v="3.474474196238302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0"/>
    <x v="8"/>
    <s v="E3015001"/>
    <s v="E3015001"/>
    <n v="30232656"/>
    <s v="Recolocado"/>
    <n v="1"/>
    <n v="0"/>
    <n v="0"/>
    <n v="0"/>
    <x v="3"/>
    <x v="1"/>
    <n v="30"/>
    <x v="3"/>
    <x v="3"/>
    <x v="0"/>
    <n v="42801"/>
    <n v="1500"/>
    <x v="1"/>
    <n v="1472.33"/>
    <x v="1"/>
    <x v="7"/>
    <n v="42311"/>
    <n v="3.5451773770414315E-2"/>
    <x v="2"/>
    <s v="NULL"/>
    <x v="2"/>
    <n v="100.06"/>
    <x v="6"/>
    <n v="2604"/>
    <x v="3"/>
    <n v="100.06"/>
    <x v="0"/>
    <s v="NULL"/>
    <x v="1"/>
    <s v="NULL"/>
    <x v="1"/>
    <x v="0"/>
    <x v="1"/>
    <n v="12"/>
    <x v="1"/>
    <x v="1"/>
  </r>
  <r>
    <x v="50"/>
    <x v="8"/>
    <s v="E3024001"/>
    <s v="E3024001"/>
    <n v="30239704"/>
    <s v="Recolocado"/>
    <n v="1"/>
    <n v="0"/>
    <n v="0"/>
    <n v="0"/>
    <x v="3"/>
    <x v="1"/>
    <n v="50"/>
    <x v="0"/>
    <x v="3"/>
    <x v="1"/>
    <n v="30629"/>
    <n v="500"/>
    <x v="7"/>
    <n v="1123.07"/>
    <x v="6"/>
    <x v="1"/>
    <n v="29139"/>
    <n v="1.7159133806925426E-2"/>
    <x v="7"/>
    <s v="NULL"/>
    <x v="2"/>
    <n v="186"/>
    <x v="6"/>
    <n v="4040"/>
    <x v="3"/>
    <n v="186"/>
    <x v="0"/>
    <s v="NULL"/>
    <x v="1"/>
    <s v="NULL"/>
    <x v="1"/>
    <x v="0"/>
    <x v="1"/>
    <n v="12"/>
    <x v="1"/>
    <x v="1"/>
  </r>
  <r>
    <x v="50"/>
    <x v="8"/>
    <s v="E3025001"/>
    <s v="E3025001"/>
    <n v="30227340"/>
    <s v="Recolocado"/>
    <n v="1"/>
    <n v="0"/>
    <n v="0"/>
    <n v="0"/>
    <x v="3"/>
    <x v="1"/>
    <n v="43"/>
    <x v="7"/>
    <x v="5"/>
    <x v="1"/>
    <n v="35029"/>
    <n v="1500"/>
    <x v="1"/>
    <n v="1285.23"/>
    <x v="3"/>
    <x v="3"/>
    <n v="34539"/>
    <n v="4.3429167028576389E-2"/>
    <x v="1"/>
    <s v="NULL"/>
    <x v="6"/>
    <n v="3938.5"/>
    <x v="5"/>
    <n v="110"/>
    <x v="6"/>
    <n v="0"/>
    <x v="0"/>
    <n v="800"/>
    <x v="3"/>
    <n v="0.53320000000000001"/>
    <x v="2"/>
    <x v="0"/>
    <x v="6"/>
    <n v="0"/>
    <x v="8"/>
    <x v="0"/>
  </r>
  <r>
    <x v="50"/>
    <x v="8"/>
    <s v="E3037001"/>
    <s v="E3037001"/>
    <n v="30238732"/>
    <s v="Recolocado"/>
    <n v="0"/>
    <n v="0"/>
    <n v="0"/>
    <n v="0"/>
    <x v="3"/>
    <x v="1"/>
    <n v="28"/>
    <x v="3"/>
    <x v="3"/>
    <x v="2"/>
    <n v="39935"/>
    <n v="1650"/>
    <x v="3"/>
    <n v="1351.49"/>
    <x v="2"/>
    <x v="3"/>
    <n v="39595"/>
    <n v="4.167192827377194E-2"/>
    <x v="1"/>
    <s v="NULL"/>
    <x v="2"/>
    <n v="3937.13"/>
    <x v="5"/>
    <n v="1404"/>
    <x v="3"/>
    <n v="3937.13"/>
    <x v="3"/>
    <s v="NULL"/>
    <x v="1"/>
    <s v="NULL"/>
    <x v="1"/>
    <x v="0"/>
    <x v="1"/>
    <n v="12"/>
    <x v="1"/>
    <x v="1"/>
  </r>
  <r>
    <x v="50"/>
    <x v="8"/>
    <s v="E3054001"/>
    <s v="E3054001"/>
    <n v="30240900"/>
    <s v="Recolocado"/>
    <n v="1"/>
    <n v="0"/>
    <n v="0"/>
    <n v="0"/>
    <x v="3"/>
    <x v="1"/>
    <n v="37"/>
    <x v="1"/>
    <x v="3"/>
    <x v="1"/>
    <n v="44163"/>
    <n v="1650"/>
    <x v="3"/>
    <n v="1492.66"/>
    <x v="1"/>
    <x v="2"/>
    <n v="43823"/>
    <n v="3.7651461561280609E-2"/>
    <x v="2"/>
    <s v="NULL"/>
    <x v="2"/>
    <n v="2084.4699999999998"/>
    <x v="2"/>
    <n v="843"/>
    <x v="3"/>
    <n v="2084.4699999999998"/>
    <x v="6"/>
    <s v="NULL"/>
    <x v="1"/>
    <s v="NULL"/>
    <x v="1"/>
    <x v="0"/>
    <x v="1"/>
    <n v="12"/>
    <x v="1"/>
    <x v="1"/>
  </r>
  <r>
    <x v="50"/>
    <x v="8"/>
    <s v="E3067001"/>
    <s v="E3067001"/>
    <n v="30237200"/>
    <s v="Recolocado"/>
    <n v="1"/>
    <n v="0"/>
    <n v="0"/>
    <n v="0"/>
    <x v="3"/>
    <x v="1"/>
    <n v="38"/>
    <x v="1"/>
    <x v="3"/>
    <x v="2"/>
    <n v="34985"/>
    <n v="1000"/>
    <x v="6"/>
    <n v="1204.25"/>
    <x v="3"/>
    <x v="1"/>
    <n v="33995"/>
    <n v="2.94160906015590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0"/>
    <x v="8"/>
    <s v="E3119001"/>
    <s v="E3119001"/>
    <n v="30236416"/>
    <s v="Recolocado"/>
    <n v="0"/>
    <n v="0"/>
    <n v="0"/>
    <n v="0"/>
    <x v="3"/>
    <x v="1"/>
    <n v="45"/>
    <x v="7"/>
    <x v="3"/>
    <x v="0"/>
    <n v="39843"/>
    <n v="999"/>
    <x v="6"/>
    <n v="1376.75"/>
    <x v="2"/>
    <x v="1"/>
    <n v="38852"/>
    <n v="2.5712962009677751E-2"/>
    <x v="6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0"/>
    <x v="8"/>
    <s v="E3133001"/>
    <s v="E3133001"/>
    <n v="30238594"/>
    <s v="Recolocado"/>
    <n v="0"/>
    <n v="0"/>
    <n v="0"/>
    <n v="0"/>
    <x v="3"/>
    <x v="1"/>
    <n v="21"/>
    <x v="4"/>
    <x v="3"/>
    <x v="2"/>
    <n v="34785"/>
    <n v="1200"/>
    <x v="1"/>
    <n v="1173.43"/>
    <x v="6"/>
    <x v="1"/>
    <n v="33995"/>
    <n v="3.529930872187086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0"/>
    <x v="8"/>
    <s v="E3136001"/>
    <s v="E3136001"/>
    <n v="30239598"/>
    <s v="Recolocado"/>
    <n v="0"/>
    <n v="0"/>
    <n v="0"/>
    <n v="0"/>
    <x v="3"/>
    <x v="1"/>
    <n v="43"/>
    <x v="7"/>
    <x v="5"/>
    <x v="2"/>
    <n v="32515"/>
    <n v="1500"/>
    <x v="1"/>
    <n v="1215.76"/>
    <x v="3"/>
    <x v="5"/>
    <n v="32025"/>
    <n v="4.6838407494145202E-2"/>
    <x v="1"/>
    <s v="NULL"/>
    <x v="3"/>
    <n v="5174.67"/>
    <x v="0"/>
    <n v="77"/>
    <x v="7"/>
    <n v="0"/>
    <x v="0"/>
    <n v="4042.24"/>
    <x v="7"/>
    <n v="0.95040000000000002"/>
    <x v="4"/>
    <x v="0"/>
    <x v="11"/>
    <n v="0"/>
    <x v="2"/>
    <x v="0"/>
  </r>
  <r>
    <x v="50"/>
    <x v="8"/>
    <s v="E3139001"/>
    <s v="E3139001"/>
    <n v="30241512"/>
    <s v="Recolocado"/>
    <n v="1"/>
    <n v="0"/>
    <n v="0"/>
    <n v="0"/>
    <x v="3"/>
    <x v="1"/>
    <n v="31"/>
    <x v="6"/>
    <x v="3"/>
    <x v="0"/>
    <n v="44313"/>
    <n v="1500"/>
    <x v="1"/>
    <n v="1494.85"/>
    <x v="1"/>
    <x v="2"/>
    <n v="43823"/>
    <n v="3.4228601419346007E-2"/>
    <x v="2"/>
    <s v="NULL"/>
    <x v="2"/>
    <n v="991.28"/>
    <x v="3"/>
    <n v="1452"/>
    <x v="3"/>
    <n v="991.28"/>
    <x v="5"/>
    <s v="NULL"/>
    <x v="1"/>
    <s v="NULL"/>
    <x v="1"/>
    <x v="0"/>
    <x v="1"/>
    <n v="12"/>
    <x v="1"/>
    <x v="1"/>
  </r>
  <r>
    <x v="50"/>
    <x v="8"/>
    <s v="E3141001"/>
    <s v="E3141001"/>
    <n v="30241913"/>
    <s v="Recolocado"/>
    <n v="0"/>
    <n v="0"/>
    <n v="0"/>
    <n v="0"/>
    <x v="3"/>
    <x v="1"/>
    <n v="46"/>
    <x v="0"/>
    <x v="3"/>
    <x v="2"/>
    <n v="34985"/>
    <n v="1000"/>
    <x v="6"/>
    <n v="1203.47"/>
    <x v="3"/>
    <x v="1"/>
    <n v="33995"/>
    <n v="2.9416090601559051E-2"/>
    <x v="6"/>
    <s v="NULL"/>
    <x v="0"/>
    <n v="5256.88"/>
    <x v="0"/>
    <n v="16"/>
    <x v="4"/>
    <n v="0"/>
    <x v="0"/>
    <n v="5000"/>
    <x v="7"/>
    <n v="0.94989999999999997"/>
    <x v="4"/>
    <x v="0"/>
    <x v="3"/>
    <n v="0"/>
    <x v="0"/>
    <x v="0"/>
  </r>
  <r>
    <x v="50"/>
    <x v="8"/>
    <s v="E3145001"/>
    <s v="E3145001"/>
    <n v="30239815"/>
    <s v="Recolocado"/>
    <n v="1"/>
    <n v="0"/>
    <n v="0"/>
    <n v="0"/>
    <x v="3"/>
    <x v="1"/>
    <n v="23"/>
    <x v="4"/>
    <x v="3"/>
    <x v="2"/>
    <n v="47085"/>
    <n v="1500"/>
    <x v="1"/>
    <n v="1590.4"/>
    <x v="4"/>
    <x v="4"/>
    <n v="46595"/>
    <n v="3.219229531065565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0"/>
    <x v="8"/>
    <s v="E3147001"/>
    <s v="E3147001"/>
    <n v="30241079"/>
    <s v="Recolocado"/>
    <n v="0"/>
    <n v="0"/>
    <n v="0"/>
    <n v="0"/>
    <x v="3"/>
    <x v="1"/>
    <n v="56"/>
    <x v="8"/>
    <x v="3"/>
    <x v="0"/>
    <n v="39630"/>
    <n v="1500"/>
    <x v="1"/>
    <n v="1363.25"/>
    <x v="2"/>
    <x v="5"/>
    <n v="39140"/>
    <n v="3.8323965252938172E-2"/>
    <x v="2"/>
    <s v="NULL"/>
    <x v="2"/>
    <n v="1527.64"/>
    <x v="4"/>
    <n v="1138"/>
    <x v="3"/>
    <n v="518.66"/>
    <x v="5"/>
    <s v="NULL"/>
    <x v="1"/>
    <s v="NULL"/>
    <x v="1"/>
    <x v="0"/>
    <x v="1"/>
    <n v="12"/>
    <x v="1"/>
    <x v="1"/>
  </r>
  <r>
    <x v="50"/>
    <x v="8"/>
    <s v="E3150001"/>
    <s v="E3150001"/>
    <n v="30232648"/>
    <s v="Recolocado"/>
    <n v="0"/>
    <n v="0"/>
    <n v="0"/>
    <n v="0"/>
    <x v="3"/>
    <x v="1"/>
    <n v="30"/>
    <x v="3"/>
    <x v="3"/>
    <x v="2"/>
    <n v="46392"/>
    <n v="1650"/>
    <x v="3"/>
    <n v="1595.86"/>
    <x v="4"/>
    <x v="3"/>
    <n v="46052"/>
    <n v="3.582906279857552E-2"/>
    <x v="2"/>
    <n v="2"/>
    <x v="2"/>
    <n v="1209.1400000000001"/>
    <x v="4"/>
    <n v="2150"/>
    <x v="3"/>
    <n v="1209.1400000000001"/>
    <x v="2"/>
    <s v="NULL"/>
    <x v="1"/>
    <s v="NULL"/>
    <x v="1"/>
    <x v="11"/>
    <x v="1"/>
    <n v="10"/>
    <x v="1"/>
    <x v="3"/>
  </r>
  <r>
    <x v="50"/>
    <x v="8"/>
    <s v="E3167001"/>
    <s v="E3167001"/>
    <n v="30238131"/>
    <s v="Recolocado"/>
    <n v="0"/>
    <n v="0"/>
    <n v="0"/>
    <n v="0"/>
    <x v="3"/>
    <x v="1"/>
    <n v="65"/>
    <x v="2"/>
    <x v="5"/>
    <x v="0"/>
    <n v="43662"/>
    <n v="1500"/>
    <x v="1"/>
    <n v="1501.95"/>
    <x v="4"/>
    <x v="7"/>
    <n v="43172"/>
    <n v="3.4744741962383023E-2"/>
    <x v="2"/>
    <s v="NULL"/>
    <x v="2"/>
    <n v="3751.97"/>
    <x v="5"/>
    <n v="1508"/>
    <x v="3"/>
    <n v="3751.97"/>
    <x v="3"/>
    <s v="NULL"/>
    <x v="1"/>
    <s v="NULL"/>
    <x v="1"/>
    <x v="0"/>
    <x v="1"/>
    <n v="12"/>
    <x v="1"/>
    <x v="1"/>
  </r>
  <r>
    <x v="50"/>
    <x v="8"/>
    <s v="E3169001"/>
    <s v="E3169001"/>
    <n v="30240849"/>
    <s v="Recolocado"/>
    <n v="1"/>
    <n v="0"/>
    <n v="0"/>
    <n v="0"/>
    <x v="3"/>
    <x v="1"/>
    <n v="49"/>
    <x v="0"/>
    <x v="3"/>
    <x v="1"/>
    <n v="39842"/>
    <n v="1000"/>
    <x v="6"/>
    <n v="1370.55"/>
    <x v="2"/>
    <x v="1"/>
    <n v="38852"/>
    <n v="2.573870071038814E-2"/>
    <x v="6"/>
    <s v="NULL"/>
    <x v="2"/>
    <n v="3093.78"/>
    <x v="5"/>
    <n v="2113"/>
    <x v="3"/>
    <n v="3093.78"/>
    <x v="3"/>
    <n v="400"/>
    <x v="2"/>
    <n v="0"/>
    <x v="0"/>
    <x v="0"/>
    <x v="1"/>
    <n v="12"/>
    <x v="1"/>
    <x v="1"/>
  </r>
  <r>
    <x v="50"/>
    <x v="8"/>
    <s v="E3171001"/>
    <s v="E3171001"/>
    <n v="30243358"/>
    <s v="Recolocado"/>
    <n v="0"/>
    <n v="0"/>
    <n v="0"/>
    <n v="0"/>
    <x v="3"/>
    <x v="1"/>
    <n v="61"/>
    <x v="2"/>
    <x v="3"/>
    <x v="2"/>
    <n v="43305"/>
    <n v="1500"/>
    <x v="1"/>
    <n v="1489.67"/>
    <x v="1"/>
    <x v="4"/>
    <n v="42815"/>
    <n v="3.5034450543033981E-2"/>
    <x v="2"/>
    <s v="NULL"/>
    <x v="2"/>
    <n v="651.46"/>
    <x v="3"/>
    <n v="2770"/>
    <x v="3"/>
    <n v="651.46"/>
    <x v="5"/>
    <s v="NULL"/>
    <x v="1"/>
    <s v="NULL"/>
    <x v="1"/>
    <x v="0"/>
    <x v="1"/>
    <n v="12"/>
    <x v="1"/>
    <x v="1"/>
  </r>
  <r>
    <x v="50"/>
    <x v="8"/>
    <s v="E3175001"/>
    <s v="E3175001"/>
    <n v="30233123"/>
    <s v="Recolocado"/>
    <n v="0"/>
    <n v="0"/>
    <n v="0"/>
    <n v="0"/>
    <x v="3"/>
    <x v="1"/>
    <n v="30"/>
    <x v="3"/>
    <x v="3"/>
    <x v="1"/>
    <n v="44209"/>
    <n v="1500"/>
    <x v="1"/>
    <n v="1520.77"/>
    <x v="4"/>
    <x v="3"/>
    <n v="43719"/>
    <n v="3.431002538941879E-2"/>
    <x v="2"/>
    <s v="NULL"/>
    <x v="0"/>
    <n v="4535.9399999999996"/>
    <x v="7"/>
    <n v="0"/>
    <x v="0"/>
    <n v="0"/>
    <x v="0"/>
    <n v="2000"/>
    <x v="5"/>
    <n v="0.79359999999999997"/>
    <x v="7"/>
    <x v="0"/>
    <x v="0"/>
    <n v="0"/>
    <x v="0"/>
    <x v="0"/>
  </r>
  <r>
    <x v="50"/>
    <x v="8"/>
    <s v="E3210001"/>
    <s v="E3210001"/>
    <n v="30240848"/>
    <s v="Recolocado"/>
    <n v="0"/>
    <n v="0"/>
    <n v="0"/>
    <n v="0"/>
    <x v="3"/>
    <x v="1"/>
    <n v="23"/>
    <x v="4"/>
    <x v="3"/>
    <x v="2"/>
    <n v="49422"/>
    <n v="1500"/>
    <x v="1"/>
    <n v="1700.09"/>
    <x v="4"/>
    <x v="4"/>
    <n v="48932"/>
    <n v="3.0654786233957329E-2"/>
    <x v="2"/>
    <s v="NULL"/>
    <x v="4"/>
    <n v="1453.68"/>
    <x v="4"/>
    <n v="45"/>
    <x v="5"/>
    <n v="0"/>
    <x v="0"/>
    <s v="NULL"/>
    <x v="1"/>
    <s v="NULL"/>
    <x v="1"/>
    <x v="11"/>
    <x v="4"/>
    <n v="0"/>
    <x v="2"/>
    <x v="0"/>
  </r>
  <r>
    <x v="50"/>
    <x v="8"/>
    <s v="E3223001"/>
    <s v="E3223001"/>
    <n v="30227979"/>
    <s v="Recolocado"/>
    <n v="0"/>
    <n v="0"/>
    <n v="0"/>
    <n v="0"/>
    <x v="3"/>
    <x v="1"/>
    <n v="23"/>
    <x v="4"/>
    <x v="3"/>
    <x v="0"/>
    <n v="42801"/>
    <n v="1500"/>
    <x v="1"/>
    <n v="1478.97"/>
    <x v="1"/>
    <x v="7"/>
    <n v="42311"/>
    <n v="3.5451773770414315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0"/>
    <x v="8"/>
    <s v="E3235001"/>
    <s v="E3235001"/>
    <n v="30229169"/>
    <s v="Recolocado"/>
    <n v="0"/>
    <n v="0"/>
    <n v="0"/>
    <n v="0"/>
    <x v="3"/>
    <x v="1"/>
    <n v="39"/>
    <x v="1"/>
    <x v="3"/>
    <x v="1"/>
    <n v="38482"/>
    <n v="3800"/>
    <x v="5"/>
    <n v="1330.11"/>
    <x v="2"/>
    <x v="5"/>
    <n v="40292"/>
    <n v="9.431152586121315E-2"/>
    <x v="5"/>
    <n v="2"/>
    <x v="0"/>
    <n v="30964.959999999999"/>
    <x v="0"/>
    <n v="6"/>
    <x v="2"/>
    <n v="0"/>
    <x v="0"/>
    <n v="6561"/>
    <x v="4"/>
    <n v="0.90280000000000005"/>
    <x v="4"/>
    <x v="0"/>
    <x v="0"/>
    <n v="0"/>
    <x v="0"/>
    <x v="0"/>
  </r>
  <r>
    <x v="50"/>
    <x v="8"/>
    <s v="E3237001"/>
    <s v="E3237001"/>
    <n v="30246250"/>
    <s v="Recolocado"/>
    <n v="0"/>
    <n v="0"/>
    <n v="0"/>
    <n v="0"/>
    <x v="3"/>
    <x v="1"/>
    <n v="33"/>
    <x v="6"/>
    <x v="3"/>
    <x v="2"/>
    <n v="47982"/>
    <n v="1500"/>
    <x v="1"/>
    <n v="1628.46"/>
    <x v="4"/>
    <x v="4"/>
    <n v="47492"/>
    <n v="3.158426682388612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0"/>
    <x v="8"/>
    <s v="E3238001"/>
    <s v="E3238001"/>
    <n v="30239621"/>
    <s v="Recolocado"/>
    <n v="0"/>
    <n v="0"/>
    <n v="0"/>
    <n v="0"/>
    <x v="3"/>
    <x v="1"/>
    <n v="39"/>
    <x v="1"/>
    <x v="3"/>
    <x v="2"/>
    <n v="39935"/>
    <n v="1650"/>
    <x v="3"/>
    <n v="1382.1"/>
    <x v="2"/>
    <x v="3"/>
    <n v="39595"/>
    <n v="4.167192827377194E-2"/>
    <x v="1"/>
    <n v="4"/>
    <x v="2"/>
    <n v="1304.31"/>
    <x v="4"/>
    <n v="1327"/>
    <x v="3"/>
    <n v="1304.31"/>
    <x v="2"/>
    <n v="500"/>
    <x v="2"/>
    <n v="0"/>
    <x v="0"/>
    <x v="0"/>
    <x v="1"/>
    <n v="12"/>
    <x v="1"/>
    <x v="1"/>
  </r>
  <r>
    <x v="50"/>
    <x v="8"/>
    <s v="E3254001"/>
    <s v="E3254001"/>
    <n v="30243817"/>
    <s v="Recolocado"/>
    <n v="0"/>
    <n v="0"/>
    <n v="0"/>
    <n v="0"/>
    <x v="3"/>
    <x v="1"/>
    <n v="22"/>
    <x v="4"/>
    <x v="3"/>
    <x v="2"/>
    <n v="49674"/>
    <n v="2400"/>
    <x v="4"/>
    <n v="1715.85"/>
    <x v="4"/>
    <x v="2"/>
    <n v="50084"/>
    <n v="4.791949524798339E-2"/>
    <x v="1"/>
    <s v="NULL"/>
    <x v="4"/>
    <n v="10593.18"/>
    <x v="0"/>
    <n v="53"/>
    <x v="5"/>
    <n v="0"/>
    <x v="0"/>
    <n v="2909.8"/>
    <x v="0"/>
    <n v="1"/>
    <x v="4"/>
    <x v="0"/>
    <x v="11"/>
    <n v="0"/>
    <x v="0"/>
    <x v="0"/>
  </r>
  <r>
    <x v="50"/>
    <x v="8"/>
    <s v="E3267001"/>
    <s v="E3267001"/>
    <n v="30241994"/>
    <s v="Recolocado"/>
    <n v="0"/>
    <n v="0"/>
    <n v="0"/>
    <n v="0"/>
    <x v="3"/>
    <x v="1"/>
    <n v="43"/>
    <x v="7"/>
    <x v="3"/>
    <x v="3"/>
    <n v="36757"/>
    <n v="1500"/>
    <x v="1"/>
    <n v="1347.77"/>
    <x v="2"/>
    <x v="7"/>
    <n v="36267"/>
    <n v="4.1359913971378941E-2"/>
    <x v="1"/>
    <s v="NULL"/>
    <x v="0"/>
    <n v="3922.74"/>
    <x v="5"/>
    <n v="73"/>
    <x v="7"/>
    <n v="0"/>
    <x v="0"/>
    <n v="1011.74"/>
    <x v="5"/>
    <n v="0.97529999999999994"/>
    <x v="4"/>
    <x v="0"/>
    <x v="6"/>
    <n v="0"/>
    <x v="2"/>
    <x v="0"/>
  </r>
  <r>
    <x v="50"/>
    <x v="8"/>
    <s v="E3289001"/>
    <s v="E3289001"/>
    <n v="30245357"/>
    <s v="Recolocado"/>
    <n v="0"/>
    <n v="0"/>
    <n v="0"/>
    <n v="0"/>
    <x v="3"/>
    <x v="1"/>
    <n v="52"/>
    <x v="5"/>
    <x v="3"/>
    <x v="0"/>
    <n v="39176"/>
    <n v="1500"/>
    <x v="1"/>
    <n v="1351.49"/>
    <x v="2"/>
    <x v="13"/>
    <n v="38686"/>
    <n v="3.8773716589980869E-2"/>
    <x v="2"/>
    <n v="2"/>
    <x v="2"/>
    <n v="3741.69"/>
    <x v="5"/>
    <n v="2432"/>
    <x v="3"/>
    <n v="3741.69"/>
    <x v="3"/>
    <s v="NULL"/>
    <x v="1"/>
    <s v="NULL"/>
    <x v="1"/>
    <x v="0"/>
    <x v="1"/>
    <n v="12"/>
    <x v="1"/>
    <x v="1"/>
  </r>
  <r>
    <x v="50"/>
    <x v="8"/>
    <s v="E3293001"/>
    <s v="E3293001"/>
    <n v="30244399"/>
    <s v="Recolocado"/>
    <n v="0"/>
    <n v="0"/>
    <n v="0"/>
    <n v="0"/>
    <x v="3"/>
    <x v="1"/>
    <n v="23"/>
    <x v="4"/>
    <x v="3"/>
    <x v="0"/>
    <n v="39842"/>
    <n v="1000"/>
    <x v="6"/>
    <n v="1376.23"/>
    <x v="2"/>
    <x v="1"/>
    <n v="38852"/>
    <n v="2.573870071038814E-2"/>
    <x v="6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0"/>
    <x v="8"/>
    <s v="E3300001"/>
    <s v="E3300001"/>
    <n v="30245470"/>
    <s v="Recolocado"/>
    <n v="0"/>
    <n v="0"/>
    <n v="0"/>
    <n v="0"/>
    <x v="3"/>
    <x v="1"/>
    <n v="35"/>
    <x v="6"/>
    <x v="3"/>
    <x v="0"/>
    <n v="39742"/>
    <n v="1100"/>
    <x v="1"/>
    <n v="1371.9"/>
    <x v="2"/>
    <x v="1"/>
    <n v="38852"/>
    <n v="2.8312570781426953E-2"/>
    <x v="6"/>
    <s v="NULL"/>
    <x v="2"/>
    <n v="4257.46"/>
    <x v="7"/>
    <n v="1795"/>
    <x v="3"/>
    <n v="4257.46"/>
    <x v="7"/>
    <s v="NULL"/>
    <x v="1"/>
    <s v="NULL"/>
    <x v="1"/>
    <x v="0"/>
    <x v="1"/>
    <n v="12"/>
    <x v="1"/>
    <x v="1"/>
  </r>
  <r>
    <x v="50"/>
    <x v="8"/>
    <s v="E3311001"/>
    <s v="E3311001"/>
    <n v="30243981"/>
    <s v="Recolocado"/>
    <n v="1"/>
    <n v="0"/>
    <n v="0"/>
    <n v="0"/>
    <x v="3"/>
    <x v="1"/>
    <n v="31"/>
    <x v="6"/>
    <x v="3"/>
    <x v="0"/>
    <n v="30129"/>
    <n v="1000"/>
    <x v="6"/>
    <n v="1111.46"/>
    <x v="6"/>
    <x v="1"/>
    <n v="29139"/>
    <n v="3.4318267613850852E-2"/>
    <x v="2"/>
    <s v="NULL"/>
    <x v="0"/>
    <n v="2381.7199999999998"/>
    <x v="2"/>
    <n v="0"/>
    <x v="0"/>
    <n v="0"/>
    <x v="0"/>
    <s v="NULL"/>
    <x v="1"/>
    <s v="NULL"/>
    <x v="1"/>
    <x v="12"/>
    <x v="4"/>
    <n v="0"/>
    <x v="0"/>
    <x v="0"/>
  </r>
  <r>
    <x v="50"/>
    <x v="8"/>
    <s v="E3312001"/>
    <s v="E3312001"/>
    <n v="30239590"/>
    <s v="Recolocado"/>
    <n v="0"/>
    <n v="0"/>
    <n v="0"/>
    <n v="0"/>
    <x v="3"/>
    <x v="1"/>
    <n v="50"/>
    <x v="0"/>
    <x v="3"/>
    <x v="1"/>
    <n v="41312"/>
    <n v="0"/>
    <x v="2"/>
    <n v="1837.43"/>
    <x v="4"/>
    <x v="0"/>
    <n v="41312"/>
    <n v="0"/>
    <x v="4"/>
    <s v="NULL"/>
    <x v="2"/>
    <n v="2075.02"/>
    <x v="2"/>
    <n v="2925"/>
    <x v="3"/>
    <n v="2075.02"/>
    <x v="6"/>
    <s v="NULL"/>
    <x v="1"/>
    <s v="NULL"/>
    <x v="1"/>
    <x v="0"/>
    <x v="1"/>
    <n v="12"/>
    <x v="1"/>
    <x v="1"/>
  </r>
  <r>
    <x v="50"/>
    <x v="8"/>
    <s v="E3314001"/>
    <s v="E3314001"/>
    <n v="30244188"/>
    <s v="Recolocado"/>
    <n v="0"/>
    <n v="0"/>
    <n v="0"/>
    <n v="0"/>
    <x v="3"/>
    <x v="1"/>
    <n v="54"/>
    <x v="5"/>
    <x v="3"/>
    <x v="1"/>
    <n v="30529"/>
    <n v="600"/>
    <x v="6"/>
    <n v="1146.26"/>
    <x v="6"/>
    <x v="1"/>
    <n v="29139"/>
    <n v="2.059096056831051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0"/>
    <x v="8"/>
    <s v="E3317001"/>
    <s v="E3317001"/>
    <n v="30245187"/>
    <s v="Recolocado"/>
    <n v="0"/>
    <n v="0"/>
    <n v="0"/>
    <n v="0"/>
    <x v="3"/>
    <x v="1"/>
    <n v="33"/>
    <x v="6"/>
    <x v="3"/>
    <x v="2"/>
    <n v="30579"/>
    <n v="550"/>
    <x v="6"/>
    <n v="1146.6600000000001"/>
    <x v="6"/>
    <x v="1"/>
    <n v="29139"/>
    <n v="1.8875047187617969E-2"/>
    <x v="7"/>
    <s v="NULL"/>
    <x v="2"/>
    <n v="2370.27"/>
    <x v="2"/>
    <n v="1561"/>
    <x v="3"/>
    <n v="2370.27"/>
    <x v="6"/>
    <s v="NULL"/>
    <x v="1"/>
    <s v="NULL"/>
    <x v="1"/>
    <x v="0"/>
    <x v="1"/>
    <n v="12"/>
    <x v="1"/>
    <x v="1"/>
  </r>
  <r>
    <x v="50"/>
    <x v="8"/>
    <s v="E3322001"/>
    <s v="E3322001"/>
    <n v="30243890"/>
    <s v="Recolocado"/>
    <n v="0"/>
    <n v="0"/>
    <n v="0"/>
    <n v="0"/>
    <x v="3"/>
    <x v="1"/>
    <n v="23"/>
    <x v="4"/>
    <x v="3"/>
    <x v="1"/>
    <n v="49422"/>
    <n v="1500"/>
    <x v="1"/>
    <n v="1706.05"/>
    <x v="4"/>
    <x v="4"/>
    <n v="48932"/>
    <n v="3.0654786233957329E-2"/>
    <x v="2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0"/>
    <x v="8"/>
    <s v="E3323001"/>
    <s v="E3323001"/>
    <n v="30240719"/>
    <s v="Recolocado"/>
    <n v="0"/>
    <n v="0"/>
    <n v="0"/>
    <n v="0"/>
    <x v="3"/>
    <x v="1"/>
    <n v="35"/>
    <x v="6"/>
    <x v="5"/>
    <x v="2"/>
    <n v="39842"/>
    <n v="1000"/>
    <x v="6"/>
    <n v="1376.23"/>
    <x v="2"/>
    <x v="1"/>
    <n v="38852"/>
    <n v="2.57387007103881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0"/>
    <x v="8"/>
    <s v="E3325001"/>
    <s v="E3325001"/>
    <n v="30243279"/>
    <s v="Recolocado"/>
    <n v="0"/>
    <n v="0"/>
    <n v="0"/>
    <n v="0"/>
    <x v="3"/>
    <x v="1"/>
    <n v="46"/>
    <x v="0"/>
    <x v="3"/>
    <x v="2"/>
    <n v="39842"/>
    <n v="1000"/>
    <x v="6"/>
    <n v="1375.35"/>
    <x v="2"/>
    <x v="1"/>
    <n v="38852"/>
    <n v="2.573870071038814E-2"/>
    <x v="6"/>
    <n v="2"/>
    <x v="2"/>
    <n v="3708.2"/>
    <x v="5"/>
    <n v="1345"/>
    <x v="3"/>
    <n v="3708.2"/>
    <x v="3"/>
    <s v="NULL"/>
    <x v="1"/>
    <s v="NULL"/>
    <x v="1"/>
    <x v="0"/>
    <x v="1"/>
    <n v="12"/>
    <x v="1"/>
    <x v="1"/>
  </r>
  <r>
    <x v="50"/>
    <x v="8"/>
    <s v="E3328001"/>
    <s v="E3328001"/>
    <n v="30245092"/>
    <s v="Recolocado"/>
    <n v="1"/>
    <n v="0"/>
    <n v="0"/>
    <n v="0"/>
    <x v="3"/>
    <x v="1"/>
    <n v="26"/>
    <x v="3"/>
    <x v="3"/>
    <x v="2"/>
    <n v="45792"/>
    <n v="1650"/>
    <x v="3"/>
    <n v="1580.74"/>
    <x v="4"/>
    <x v="3"/>
    <n v="45452"/>
    <n v="3.6302032913843173E-2"/>
    <x v="2"/>
    <n v="3"/>
    <x v="2"/>
    <n v="2390.63"/>
    <x v="2"/>
    <n v="1925"/>
    <x v="3"/>
    <n v="2390.63"/>
    <x v="6"/>
    <s v="NULL"/>
    <x v="1"/>
    <s v="NULL"/>
    <x v="1"/>
    <x v="0"/>
    <x v="1"/>
    <n v="12"/>
    <x v="1"/>
    <x v="1"/>
  </r>
  <r>
    <x v="50"/>
    <x v="8"/>
    <s v="E3334001"/>
    <s v="E3334001"/>
    <n v="30236721"/>
    <s v="Recolocado"/>
    <n v="0"/>
    <n v="0"/>
    <n v="0"/>
    <n v="0"/>
    <x v="3"/>
    <x v="1"/>
    <n v="26"/>
    <x v="3"/>
    <x v="3"/>
    <x v="0"/>
    <n v="49650"/>
    <n v="3000"/>
    <x v="5"/>
    <n v="1441.93"/>
    <x v="1"/>
    <x v="4"/>
    <n v="50660"/>
    <n v="5.9218318199763129E-2"/>
    <x v="3"/>
    <s v="NULL"/>
    <x v="2"/>
    <n v="1941.66"/>
    <x v="4"/>
    <n v="872"/>
    <x v="3"/>
    <n v="1941.66"/>
    <x v="2"/>
    <s v="NULL"/>
    <x v="1"/>
    <s v="NULL"/>
    <x v="1"/>
    <x v="0"/>
    <x v="1"/>
    <n v="12"/>
    <x v="1"/>
    <x v="1"/>
  </r>
  <r>
    <x v="50"/>
    <x v="8"/>
    <s v="E3336001"/>
    <s v="E3336001"/>
    <n v="30244044"/>
    <s v="Recolocado"/>
    <n v="0"/>
    <n v="0"/>
    <n v="0"/>
    <n v="0"/>
    <x v="3"/>
    <x v="1"/>
    <n v="28"/>
    <x v="3"/>
    <x v="3"/>
    <x v="0"/>
    <n v="39342"/>
    <n v="1500"/>
    <x v="1"/>
    <n v="1358.09"/>
    <x v="2"/>
    <x v="1"/>
    <n v="38852"/>
    <n v="3.8608051065582211E-2"/>
    <x v="2"/>
    <n v="2"/>
    <x v="2"/>
    <n v="813.82"/>
    <x v="3"/>
    <n v="1834"/>
    <x v="3"/>
    <n v="813.82"/>
    <x v="5"/>
    <s v="NULL"/>
    <x v="1"/>
    <s v="NULL"/>
    <x v="1"/>
    <x v="0"/>
    <x v="1"/>
    <n v="12"/>
    <x v="1"/>
    <x v="1"/>
  </r>
  <r>
    <x v="50"/>
    <x v="8"/>
    <s v="E3339001"/>
    <s v="E3339001"/>
    <n v="30239874"/>
    <s v="Recolocado"/>
    <n v="0"/>
    <n v="0"/>
    <n v="0"/>
    <n v="0"/>
    <x v="3"/>
    <x v="1"/>
    <n v="24"/>
    <x v="4"/>
    <x v="3"/>
    <x v="2"/>
    <n v="30629"/>
    <n v="500"/>
    <x v="7"/>
    <n v="1152.23"/>
    <x v="6"/>
    <x v="1"/>
    <n v="29139"/>
    <n v="1.7159133806925426E-2"/>
    <x v="7"/>
    <n v="5"/>
    <x v="2"/>
    <n v="3338.88"/>
    <x v="5"/>
    <n v="504"/>
    <x v="3"/>
    <n v="3338.88"/>
    <x v="3"/>
    <s v="NULL"/>
    <x v="1"/>
    <s v="NULL"/>
    <x v="1"/>
    <x v="10"/>
    <x v="1"/>
    <n v="11"/>
    <x v="1"/>
    <x v="9"/>
  </r>
  <r>
    <x v="50"/>
    <x v="8"/>
    <s v="E3344001"/>
    <s v="E3344001"/>
    <n v="30246276"/>
    <s v="Recolocado"/>
    <n v="1"/>
    <n v="0"/>
    <n v="0"/>
    <n v="0"/>
    <x v="3"/>
    <x v="1"/>
    <n v="50"/>
    <x v="0"/>
    <x v="3"/>
    <x v="2"/>
    <n v="44313"/>
    <n v="1500"/>
    <x v="1"/>
    <n v="1528.71"/>
    <x v="4"/>
    <x v="2"/>
    <n v="43823"/>
    <n v="3.4228601419346007E-2"/>
    <x v="2"/>
    <s v="NULL"/>
    <x v="2"/>
    <n v="1760.6"/>
    <x v="4"/>
    <n v="244"/>
    <x v="3"/>
    <n v="1351.22"/>
    <x v="2"/>
    <s v="NULL"/>
    <x v="1"/>
    <s v="NULL"/>
    <x v="1"/>
    <x v="10"/>
    <x v="4"/>
    <n v="1"/>
    <x v="11"/>
    <x v="1"/>
  </r>
  <r>
    <x v="50"/>
    <x v="8"/>
    <s v="E3346001"/>
    <s v="E3346001"/>
    <n v="30245957"/>
    <s v="Recolocado"/>
    <n v="1"/>
    <n v="0"/>
    <n v="0"/>
    <n v="0"/>
    <x v="3"/>
    <x v="1"/>
    <n v="27"/>
    <x v="3"/>
    <x v="3"/>
    <x v="2"/>
    <n v="39742"/>
    <n v="1100"/>
    <x v="1"/>
    <n v="1372.78"/>
    <x v="2"/>
    <x v="1"/>
    <n v="38852"/>
    <n v="2.8312570781426953E-2"/>
    <x v="6"/>
    <s v="NULL"/>
    <x v="2"/>
    <n v="4149.87"/>
    <x v="7"/>
    <n v="1387"/>
    <x v="3"/>
    <n v="4149.87"/>
    <x v="7"/>
    <s v="NULL"/>
    <x v="1"/>
    <s v="NULL"/>
    <x v="1"/>
    <x v="0"/>
    <x v="1"/>
    <n v="12"/>
    <x v="1"/>
    <x v="1"/>
  </r>
  <r>
    <x v="50"/>
    <x v="8"/>
    <s v="E3347001"/>
    <s v="E3347001"/>
    <n v="30240563"/>
    <s v="Recolocado"/>
    <n v="1"/>
    <n v="0"/>
    <n v="0"/>
    <n v="0"/>
    <x v="3"/>
    <x v="1"/>
    <n v="24"/>
    <x v="4"/>
    <x v="3"/>
    <x v="2"/>
    <n v="34886"/>
    <n v="1099"/>
    <x v="1"/>
    <n v="1183.99"/>
    <x v="6"/>
    <x v="1"/>
    <n v="33995"/>
    <n v="3.2328283571113399E-2"/>
    <x v="2"/>
    <s v="NULL"/>
    <x v="2"/>
    <n v="1866.36"/>
    <x v="4"/>
    <n v="1456"/>
    <x v="3"/>
    <n v="1866.36"/>
    <x v="2"/>
    <s v="NULL"/>
    <x v="1"/>
    <s v="NULL"/>
    <x v="1"/>
    <x v="0"/>
    <x v="1"/>
    <n v="12"/>
    <x v="1"/>
    <x v="1"/>
  </r>
  <r>
    <x v="50"/>
    <x v="8"/>
    <s v="E3355001"/>
    <s v="E3355001"/>
    <n v="30240071"/>
    <s v="Recolocado"/>
    <n v="0"/>
    <n v="0"/>
    <n v="0"/>
    <n v="0"/>
    <x v="3"/>
    <x v="1"/>
    <n v="34"/>
    <x v="6"/>
    <x v="3"/>
    <x v="1"/>
    <n v="49272"/>
    <n v="1650"/>
    <x v="3"/>
    <n v="1700.87"/>
    <x v="4"/>
    <x v="4"/>
    <n v="48932"/>
    <n v="3.3720264857353063E-2"/>
    <x v="2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0"/>
    <x v="8"/>
    <s v="E3372001"/>
    <s v="E3372001"/>
    <n v="30246665"/>
    <s v="Recolocado"/>
    <n v="1"/>
    <n v="0"/>
    <n v="0"/>
    <n v="0"/>
    <x v="3"/>
    <x v="1"/>
    <n v="28"/>
    <x v="3"/>
    <x v="3"/>
    <x v="0"/>
    <n v="49272"/>
    <n v="1650"/>
    <x v="3"/>
    <n v="1699.78"/>
    <x v="4"/>
    <x v="4"/>
    <n v="48932"/>
    <n v="3.3720264857353063E-2"/>
    <x v="2"/>
    <s v="NULL"/>
    <x v="2"/>
    <n v="2108.67"/>
    <x v="2"/>
    <n v="983"/>
    <x v="3"/>
    <n v="2108.67"/>
    <x v="6"/>
    <s v="NULL"/>
    <x v="1"/>
    <s v="NULL"/>
    <x v="1"/>
    <x v="0"/>
    <x v="1"/>
    <n v="12"/>
    <x v="1"/>
    <x v="1"/>
  </r>
  <r>
    <x v="50"/>
    <x v="8"/>
    <s v="E3376001"/>
    <s v="E3376001"/>
    <n v="30242927"/>
    <s v="Recolocado"/>
    <n v="0"/>
    <n v="0"/>
    <n v="0"/>
    <n v="0"/>
    <x v="3"/>
    <x v="1"/>
    <n v="34"/>
    <x v="6"/>
    <x v="3"/>
    <x v="0"/>
    <n v="49422"/>
    <n v="1500"/>
    <x v="1"/>
    <n v="1704.95"/>
    <x v="4"/>
    <x v="4"/>
    <n v="48932"/>
    <n v="3.0654786233957329E-2"/>
    <x v="2"/>
    <n v="3"/>
    <x v="0"/>
    <n v="3538.99"/>
    <x v="5"/>
    <n v="0"/>
    <x v="0"/>
    <n v="0"/>
    <x v="0"/>
    <n v="2200"/>
    <x v="0"/>
    <n v="0.94320000000000004"/>
    <x v="4"/>
    <x v="11"/>
    <x v="3"/>
    <n v="0"/>
    <x v="0"/>
    <x v="0"/>
  </r>
  <r>
    <x v="50"/>
    <x v="8"/>
    <s v="E3381001"/>
    <s v="E3381001"/>
    <n v="30241990"/>
    <s v="Recolocado"/>
    <n v="0"/>
    <n v="0"/>
    <n v="0"/>
    <n v="0"/>
    <x v="3"/>
    <x v="1"/>
    <n v="50"/>
    <x v="0"/>
    <x v="3"/>
    <x v="0"/>
    <n v="39842"/>
    <n v="1000"/>
    <x v="6"/>
    <n v="1374.47"/>
    <x v="2"/>
    <x v="1"/>
    <n v="38852"/>
    <n v="2.573870071038814E-2"/>
    <x v="6"/>
    <s v="NULL"/>
    <x v="2"/>
    <n v="576.66999999999996"/>
    <x v="3"/>
    <n v="1387"/>
    <x v="3"/>
    <n v="576.66999999999996"/>
    <x v="5"/>
    <s v="NULL"/>
    <x v="1"/>
    <s v="NULL"/>
    <x v="1"/>
    <x v="0"/>
    <x v="1"/>
    <n v="12"/>
    <x v="1"/>
    <x v="1"/>
  </r>
  <r>
    <x v="50"/>
    <x v="8"/>
    <s v="E3383001"/>
    <s v="E3383001"/>
    <n v="30244409"/>
    <s v="Recolocado"/>
    <n v="0"/>
    <n v="0"/>
    <n v="0"/>
    <n v="0"/>
    <x v="3"/>
    <x v="1"/>
    <n v="41"/>
    <x v="7"/>
    <x v="3"/>
    <x v="1"/>
    <n v="39842"/>
    <n v="1000"/>
    <x v="6"/>
    <n v="1375.35"/>
    <x v="2"/>
    <x v="1"/>
    <n v="38852"/>
    <n v="2.57387007103881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0"/>
    <x v="8"/>
    <s v="E3389001"/>
    <s v="E3389001"/>
    <n v="30242440"/>
    <s v="Recolocado"/>
    <n v="0"/>
    <n v="0"/>
    <n v="0"/>
    <n v="0"/>
    <x v="3"/>
    <x v="1"/>
    <n v="44"/>
    <x v="7"/>
    <x v="3"/>
    <x v="0"/>
    <n v="37253"/>
    <n v="1500"/>
    <x v="1"/>
    <n v="1400.52"/>
    <x v="1"/>
    <x v="2"/>
    <n v="36763"/>
    <n v="4.0801893207844844E-2"/>
    <x v="1"/>
    <s v="NULL"/>
    <x v="2"/>
    <n v="3647.83"/>
    <x v="5"/>
    <n v="1705"/>
    <x v="3"/>
    <n v="0"/>
    <x v="0"/>
    <s v="NULL"/>
    <x v="1"/>
    <s v="NULL"/>
    <x v="1"/>
    <x v="0"/>
    <x v="1"/>
    <n v="12"/>
    <x v="1"/>
    <x v="1"/>
  </r>
  <r>
    <x v="50"/>
    <x v="8"/>
    <s v="E3399001"/>
    <s v="E3399001"/>
    <n v="30237818"/>
    <s v="Recolocado"/>
    <n v="0"/>
    <n v="0"/>
    <n v="0"/>
    <n v="0"/>
    <x v="3"/>
    <x v="1"/>
    <n v="59"/>
    <x v="8"/>
    <x v="3"/>
    <x v="4"/>
    <n v="34985"/>
    <n v="1000"/>
    <x v="6"/>
    <n v="1206.9100000000001"/>
    <x v="3"/>
    <x v="1"/>
    <n v="33995"/>
    <n v="2.94160906015590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0"/>
    <x v="8"/>
    <s v="E3404001"/>
    <s v="E3404001"/>
    <n v="30245813"/>
    <s v="Recolocado"/>
    <n v="0"/>
    <n v="0"/>
    <n v="0"/>
    <n v="0"/>
    <x v="3"/>
    <x v="1"/>
    <n v="35"/>
    <x v="6"/>
    <x v="3"/>
    <x v="2"/>
    <n v="25672"/>
    <n v="600"/>
    <x v="6"/>
    <n v="1048.98"/>
    <x v="5"/>
    <x v="1"/>
    <n v="24282"/>
    <n v="2.4709661477637757E-2"/>
    <x v="6"/>
    <s v="NULL"/>
    <x v="2"/>
    <n v="792.9"/>
    <x v="3"/>
    <n v="2526"/>
    <x v="3"/>
    <n v="792.9"/>
    <x v="5"/>
    <s v="NULL"/>
    <x v="1"/>
    <s v="NULL"/>
    <x v="1"/>
    <x v="0"/>
    <x v="1"/>
    <n v="12"/>
    <x v="1"/>
    <x v="1"/>
  </r>
  <r>
    <x v="50"/>
    <x v="8"/>
    <s v="E3409001"/>
    <s v="E3409001"/>
    <n v="30242766"/>
    <s v="Recolocado"/>
    <n v="0"/>
    <n v="0"/>
    <n v="0"/>
    <n v="0"/>
    <x v="3"/>
    <x v="1"/>
    <n v="56"/>
    <x v="8"/>
    <x v="3"/>
    <x v="1"/>
    <n v="43662"/>
    <n v="1500"/>
    <x v="1"/>
    <n v="1506.25"/>
    <x v="4"/>
    <x v="7"/>
    <n v="43172"/>
    <n v="3.4744741962383023E-2"/>
    <x v="2"/>
    <s v="NULL"/>
    <x v="0"/>
    <n v="970.82"/>
    <x v="3"/>
    <n v="0"/>
    <x v="0"/>
    <n v="0"/>
    <x v="0"/>
    <s v="NULL"/>
    <x v="1"/>
    <s v="NULL"/>
    <x v="1"/>
    <x v="8"/>
    <x v="10"/>
    <n v="0"/>
    <x v="0"/>
    <x v="0"/>
  </r>
  <r>
    <x v="50"/>
    <x v="8"/>
    <s v="E3410001"/>
    <s v="E3410001"/>
    <n v="30241222"/>
    <s v="Recolocado"/>
    <n v="0"/>
    <n v="0"/>
    <n v="0"/>
    <n v="0"/>
    <x v="3"/>
    <x v="1"/>
    <n v="42"/>
    <x v="7"/>
    <x v="3"/>
    <x v="1"/>
    <n v="52788"/>
    <n v="0"/>
    <x v="2"/>
    <n v="1765.37"/>
    <x v="4"/>
    <x v="0"/>
    <n v="52788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0"/>
    <x v="8"/>
    <s v="E3412001"/>
    <s v="E3412001"/>
    <n v="30250035"/>
    <s v="Recolocado"/>
    <n v="0"/>
    <n v="0"/>
    <n v="0"/>
    <n v="0"/>
    <x v="3"/>
    <x v="1"/>
    <n v="27"/>
    <x v="3"/>
    <x v="3"/>
    <x v="2"/>
    <n v="44952"/>
    <n v="1650"/>
    <x v="3"/>
    <n v="1528.68"/>
    <x v="4"/>
    <x v="4"/>
    <n v="44612"/>
    <n v="3.6985564422128574E-2"/>
    <x v="2"/>
    <s v="NULL"/>
    <x v="2"/>
    <n v="4285.58"/>
    <x v="7"/>
    <n v="499"/>
    <x v="3"/>
    <n v="817.8"/>
    <x v="5"/>
    <n v="300"/>
    <x v="2"/>
    <n v="0.99550000000000005"/>
    <x v="4"/>
    <x v="0"/>
    <x v="1"/>
    <n v="10"/>
    <x v="1"/>
    <x v="1"/>
  </r>
  <r>
    <x v="50"/>
    <x v="8"/>
    <s v="E3413001"/>
    <s v="E3413001"/>
    <n v="30248421"/>
    <s v="Recolocado"/>
    <n v="0"/>
    <n v="0"/>
    <n v="0"/>
    <n v="0"/>
    <x v="3"/>
    <x v="1"/>
    <n v="56"/>
    <x v="8"/>
    <x v="3"/>
    <x v="1"/>
    <n v="49272"/>
    <n v="1650"/>
    <x v="3"/>
    <n v="1705.24"/>
    <x v="4"/>
    <x v="4"/>
    <n v="48932"/>
    <n v="3.3720264857353063E-2"/>
    <x v="2"/>
    <s v="NULL"/>
    <x v="2"/>
    <n v="1748.26"/>
    <x v="4"/>
    <n v="2450"/>
    <x v="3"/>
    <n v="1748.26"/>
    <x v="2"/>
    <s v="NULL"/>
    <x v="1"/>
    <s v="NULL"/>
    <x v="1"/>
    <x v="9"/>
    <x v="1"/>
    <n v="9"/>
    <x v="1"/>
    <x v="4"/>
  </r>
  <r>
    <x v="50"/>
    <x v="8"/>
    <s v="E3414001"/>
    <s v="E3414001"/>
    <n v="30238806"/>
    <s v="Recolocado"/>
    <n v="1"/>
    <n v="0"/>
    <n v="0"/>
    <n v="0"/>
    <x v="3"/>
    <x v="1"/>
    <n v="26"/>
    <x v="3"/>
    <x v="3"/>
    <x v="2"/>
    <n v="45442"/>
    <n v="2000"/>
    <x v="3"/>
    <n v="1572.69"/>
    <x v="4"/>
    <x v="3"/>
    <n v="45452"/>
    <n v="4.4002464137991727E-2"/>
    <x v="1"/>
    <s v="NULL"/>
    <x v="2"/>
    <n v="6232.43"/>
    <x v="0"/>
    <n v="310"/>
    <x v="3"/>
    <n v="6180.08"/>
    <x v="4"/>
    <n v="6600"/>
    <x v="4"/>
    <n v="1"/>
    <x v="4"/>
    <x v="8"/>
    <x v="1"/>
    <n v="4"/>
    <x v="1"/>
    <x v="2"/>
  </r>
  <r>
    <x v="50"/>
    <x v="8"/>
    <s v="E3416001"/>
    <s v="E3416001"/>
    <n v="30242853"/>
    <s v="Recolocado"/>
    <n v="0"/>
    <n v="0"/>
    <n v="0"/>
    <n v="0"/>
    <x v="3"/>
    <x v="1"/>
    <n v="60"/>
    <x v="8"/>
    <x v="3"/>
    <x v="1"/>
    <n v="49422"/>
    <n v="1500"/>
    <x v="1"/>
    <n v="1704.95"/>
    <x v="4"/>
    <x v="4"/>
    <n v="48932"/>
    <n v="3.0654786233957329E-2"/>
    <x v="2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0"/>
    <x v="8"/>
    <s v="Y7497003"/>
    <s v="Y7497003"/>
    <n v="30242732"/>
    <s v="Recolocado"/>
    <n v="1"/>
    <n v="0"/>
    <n v="0"/>
    <n v="0"/>
    <x v="3"/>
    <x v="1"/>
    <n v="28"/>
    <x v="3"/>
    <x v="3"/>
    <x v="0"/>
    <n v="49950"/>
    <n v="2700"/>
    <x v="5"/>
    <n v="1718.26"/>
    <x v="4"/>
    <x v="4"/>
    <n v="50660"/>
    <n v="5.3296486379786817E-2"/>
    <x v="3"/>
    <n v="2"/>
    <x v="3"/>
    <n v="8048.18"/>
    <x v="0"/>
    <n v="290"/>
    <x v="3"/>
    <n v="698.89"/>
    <x v="5"/>
    <n v="8293.24"/>
    <x v="4"/>
    <n v="0.97489999999999999"/>
    <x v="4"/>
    <x v="0"/>
    <x v="5"/>
    <n v="0"/>
    <x v="0"/>
    <x v="0"/>
  </r>
  <r>
    <x v="50"/>
    <x v="8"/>
    <s v="Y8771005"/>
    <s v="Y8771005"/>
    <n v="30241737"/>
    <s v="Recolocado"/>
    <n v="0"/>
    <n v="0"/>
    <n v="0"/>
    <n v="1"/>
    <x v="0"/>
    <x v="1"/>
    <n v="47"/>
    <x v="0"/>
    <x v="2"/>
    <x v="2"/>
    <n v="12340"/>
    <n v="0"/>
    <x v="2"/>
    <n v="622.4"/>
    <x v="7"/>
    <x v="3"/>
    <n v="10350"/>
    <n v="0"/>
    <x v="4"/>
    <s v="NULL"/>
    <x v="0"/>
    <n v="51214.74"/>
    <x v="0"/>
    <n v="0"/>
    <x v="0"/>
    <n v="0"/>
    <x v="0"/>
    <n v="30814.22"/>
    <x v="4"/>
    <n v="0.30409999999999998"/>
    <x v="11"/>
    <x v="0"/>
    <x v="0"/>
    <n v="0"/>
    <x v="0"/>
    <x v="0"/>
  </r>
  <r>
    <x v="51"/>
    <x v="8"/>
    <s v="C0327002"/>
    <s v="C0327002"/>
    <n v="30259297"/>
    <s v="Recolocado"/>
    <n v="0"/>
    <n v="0"/>
    <n v="0"/>
    <n v="0"/>
    <x v="3"/>
    <x v="1"/>
    <n v="45"/>
    <x v="7"/>
    <x v="5"/>
    <x v="1"/>
    <n v="49422"/>
    <n v="1500"/>
    <x v="1"/>
    <n v="1709"/>
    <x v="4"/>
    <x v="4"/>
    <n v="48932"/>
    <n v="3.0654786233957329E-2"/>
    <x v="2"/>
    <s v="NULL"/>
    <x v="0"/>
    <n v="51685.22"/>
    <x v="0"/>
    <n v="4"/>
    <x v="2"/>
    <n v="0"/>
    <x v="0"/>
    <s v="NULL"/>
    <x v="1"/>
    <s v="NULL"/>
    <x v="1"/>
    <x v="0"/>
    <x v="0"/>
    <n v="0"/>
    <x v="0"/>
    <x v="0"/>
  </r>
  <r>
    <x v="51"/>
    <x v="8"/>
    <s v="C9001002"/>
    <s v="C9001002"/>
    <n v="30251119"/>
    <s v="Recolocado"/>
    <n v="0"/>
    <n v="0"/>
    <n v="0"/>
    <n v="0"/>
    <x v="3"/>
    <x v="1"/>
    <n v="51"/>
    <x v="5"/>
    <x v="5"/>
    <x v="1"/>
    <n v="39630"/>
    <n v="1500"/>
    <x v="1"/>
    <n v="1362"/>
    <x v="2"/>
    <x v="5"/>
    <n v="39140"/>
    <n v="3.8323965252938172E-2"/>
    <x v="2"/>
    <s v="NULL"/>
    <x v="0"/>
    <n v="45471.06"/>
    <x v="0"/>
    <n v="280"/>
    <x v="3"/>
    <n v="3584.19"/>
    <x v="3"/>
    <n v="5404.55"/>
    <x v="4"/>
    <n v="1"/>
    <x v="4"/>
    <x v="0"/>
    <x v="9"/>
    <n v="0"/>
    <x v="0"/>
    <x v="0"/>
  </r>
  <r>
    <x v="51"/>
    <x v="8"/>
    <s v="D0748002"/>
    <s v="D0748002"/>
    <n v="30251765"/>
    <s v="Recolocado"/>
    <n v="1"/>
    <n v="0"/>
    <n v="0"/>
    <n v="0"/>
    <x v="3"/>
    <x v="1"/>
    <n v="44"/>
    <x v="7"/>
    <x v="3"/>
    <x v="2"/>
    <n v="30629"/>
    <n v="500"/>
    <x v="7"/>
    <n v="1144"/>
    <x v="6"/>
    <x v="1"/>
    <n v="29139"/>
    <n v="1.7159133806925426E-2"/>
    <x v="7"/>
    <s v="NULL"/>
    <x v="2"/>
    <n v="1983.37"/>
    <x v="4"/>
    <n v="436"/>
    <x v="3"/>
    <n v="1983.37"/>
    <x v="2"/>
    <n v="249.25"/>
    <x v="2"/>
    <n v="1"/>
    <x v="4"/>
    <x v="0"/>
    <x v="1"/>
    <n v="9"/>
    <x v="1"/>
    <x v="1"/>
  </r>
  <r>
    <x v="51"/>
    <x v="8"/>
    <s v="D2131002"/>
    <s v="D2131002"/>
    <n v="30250597"/>
    <s v="Recolocado"/>
    <n v="0"/>
    <n v="0"/>
    <n v="0"/>
    <n v="0"/>
    <x v="3"/>
    <x v="1"/>
    <n v="38"/>
    <x v="1"/>
    <x v="5"/>
    <x v="1"/>
    <n v="49422"/>
    <n v="1500"/>
    <x v="1"/>
    <n v="1701"/>
    <x v="4"/>
    <x v="4"/>
    <n v="48932"/>
    <n v="3.0654786233957329E-2"/>
    <x v="2"/>
    <n v="3"/>
    <x v="0"/>
    <n v="2267.52"/>
    <x v="2"/>
    <n v="0"/>
    <x v="0"/>
    <n v="0"/>
    <x v="0"/>
    <n v="600"/>
    <x v="3"/>
    <n v="0.9607"/>
    <x v="4"/>
    <x v="0"/>
    <x v="0"/>
    <n v="0"/>
    <x v="0"/>
    <x v="0"/>
  </r>
  <r>
    <x v="51"/>
    <x v="8"/>
    <s v="E1601002"/>
    <s v="E1601002"/>
    <n v="30240314"/>
    <s v="Recolocado"/>
    <n v="0"/>
    <n v="0"/>
    <n v="0"/>
    <n v="0"/>
    <x v="3"/>
    <x v="1"/>
    <n v="33"/>
    <x v="6"/>
    <x v="5"/>
    <x v="2"/>
    <n v="49946"/>
    <n v="0"/>
    <x v="2"/>
    <n v="1832"/>
    <x v="4"/>
    <x v="0"/>
    <n v="49946"/>
    <n v="0"/>
    <x v="4"/>
    <n v="3"/>
    <x v="2"/>
    <n v="457.85"/>
    <x v="6"/>
    <n v="239"/>
    <x v="3"/>
    <n v="426.44"/>
    <x v="0"/>
    <s v="NULL"/>
    <x v="1"/>
    <s v="NULL"/>
    <x v="1"/>
    <x v="9"/>
    <x v="2"/>
    <n v="4"/>
    <x v="7"/>
    <x v="4"/>
  </r>
  <r>
    <x v="51"/>
    <x v="8"/>
    <s v="E3445001"/>
    <s v="E3445001"/>
    <n v="30251176"/>
    <s v="Recolocado"/>
    <n v="1"/>
    <n v="0"/>
    <n v="0"/>
    <n v="0"/>
    <x v="3"/>
    <x v="1"/>
    <n v="39"/>
    <x v="1"/>
    <x v="3"/>
    <x v="2"/>
    <n v="34879"/>
    <n v="1650"/>
    <x v="3"/>
    <n v="1307"/>
    <x v="2"/>
    <x v="3"/>
    <n v="34539"/>
    <n v="4.7772083731434031E-2"/>
    <x v="1"/>
    <n v="5"/>
    <x v="2"/>
    <n v="1053.56"/>
    <x v="4"/>
    <n v="813"/>
    <x v="3"/>
    <n v="1053.56"/>
    <x v="2"/>
    <s v="NULL"/>
    <x v="1"/>
    <s v="NULL"/>
    <x v="1"/>
    <x v="0"/>
    <x v="1"/>
    <n v="12"/>
    <x v="1"/>
    <x v="1"/>
  </r>
  <r>
    <x v="51"/>
    <x v="8"/>
    <s v="E3485001"/>
    <s v="E3485001"/>
    <n v="30241485"/>
    <s v="Recolocado"/>
    <n v="1"/>
    <n v="0"/>
    <n v="0"/>
    <n v="0"/>
    <x v="3"/>
    <x v="1"/>
    <n v="37"/>
    <x v="1"/>
    <x v="3"/>
    <x v="2"/>
    <n v="49272"/>
    <n v="1650"/>
    <x v="3"/>
    <n v="1699"/>
    <x v="4"/>
    <x v="4"/>
    <n v="48932"/>
    <n v="3.3720264857353063E-2"/>
    <x v="2"/>
    <s v="NULL"/>
    <x v="2"/>
    <n v="8215.69"/>
    <x v="0"/>
    <n v="1746"/>
    <x v="3"/>
    <n v="7788.86"/>
    <x v="4"/>
    <s v="NULL"/>
    <x v="1"/>
    <s v="NULL"/>
    <x v="1"/>
    <x v="5"/>
    <x v="1"/>
    <n v="4"/>
    <x v="1"/>
    <x v="12"/>
  </r>
  <r>
    <x v="51"/>
    <x v="8"/>
    <s v="E3527001"/>
    <s v="E3527001"/>
    <n v="30241543"/>
    <s v="Recolocado"/>
    <n v="0"/>
    <n v="0"/>
    <n v="0"/>
    <n v="0"/>
    <x v="3"/>
    <x v="1"/>
    <n v="35"/>
    <x v="6"/>
    <x v="3"/>
    <x v="1"/>
    <n v="34985"/>
    <n v="1000"/>
    <x v="6"/>
    <n v="1206"/>
    <x v="3"/>
    <x v="1"/>
    <n v="33995"/>
    <n v="2.9416090601559051E-2"/>
    <x v="6"/>
    <s v="NULL"/>
    <x v="0"/>
    <n v="1546.17"/>
    <x v="4"/>
    <n v="0"/>
    <x v="0"/>
    <n v="0"/>
    <x v="0"/>
    <s v="NULL"/>
    <x v="1"/>
    <s v="NULL"/>
    <x v="1"/>
    <x v="2"/>
    <x v="2"/>
    <n v="0"/>
    <x v="0"/>
    <x v="0"/>
  </r>
  <r>
    <x v="51"/>
    <x v="8"/>
    <s v="E3529001"/>
    <s v="E3529001"/>
    <n v="30250430"/>
    <s v="Recolocado"/>
    <n v="0"/>
    <n v="0"/>
    <n v="0"/>
    <n v="0"/>
    <x v="3"/>
    <x v="1"/>
    <n v="29"/>
    <x v="3"/>
    <x v="3"/>
    <x v="1"/>
    <n v="48546"/>
    <n v="1800"/>
    <x v="3"/>
    <n v="1674"/>
    <x v="4"/>
    <x v="7"/>
    <n v="48356"/>
    <n v="3.722392257424104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1"/>
    <x v="8"/>
    <s v="E3551001"/>
    <s v="E3551001"/>
    <n v="30245535"/>
    <s v="Recolocado"/>
    <n v="0"/>
    <n v="0"/>
    <n v="0"/>
    <n v="0"/>
    <x v="3"/>
    <x v="1"/>
    <n v="27"/>
    <x v="3"/>
    <x v="3"/>
    <x v="0"/>
    <n v="43305"/>
    <n v="1500"/>
    <x v="1"/>
    <n v="1464"/>
    <x v="1"/>
    <x v="4"/>
    <n v="42815"/>
    <n v="3.503445054303398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1"/>
    <x v="8"/>
    <s v="E3564002"/>
    <s v="E3564002"/>
    <n v="30256960"/>
    <s v="Recolocado"/>
    <n v="0"/>
    <n v="0"/>
    <n v="0"/>
    <n v="0"/>
    <x v="3"/>
    <x v="1"/>
    <n v="41"/>
    <x v="7"/>
    <x v="3"/>
    <x v="0"/>
    <n v="39842"/>
    <n v="1000"/>
    <x v="6"/>
    <n v="1378"/>
    <x v="2"/>
    <x v="1"/>
    <n v="38852"/>
    <n v="2.573870071038814E-2"/>
    <x v="6"/>
    <s v="NULL"/>
    <x v="2"/>
    <n v="1405.02"/>
    <x v="4"/>
    <n v="1354"/>
    <x v="3"/>
    <n v="1405.02"/>
    <x v="2"/>
    <n v="500"/>
    <x v="2"/>
    <n v="1"/>
    <x v="4"/>
    <x v="0"/>
    <x v="1"/>
    <n v="8"/>
    <x v="1"/>
    <x v="1"/>
  </r>
  <r>
    <x v="51"/>
    <x v="8"/>
    <s v="E3581001"/>
    <s v="E3581001"/>
    <n v="30251517"/>
    <s v="Recolocado"/>
    <n v="0"/>
    <n v="0"/>
    <n v="0"/>
    <n v="0"/>
    <x v="3"/>
    <x v="1"/>
    <n v="41"/>
    <x v="7"/>
    <x v="3"/>
    <x v="0"/>
    <n v="49422"/>
    <n v="1500"/>
    <x v="1"/>
    <n v="1706"/>
    <x v="4"/>
    <x v="4"/>
    <n v="48932"/>
    <n v="3.0654786233957329E-2"/>
    <x v="2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1"/>
    <x v="8"/>
    <s v="E3587001"/>
    <s v="E3587001"/>
    <n v="30252967"/>
    <s v="Recolocado"/>
    <n v="0"/>
    <n v="0"/>
    <n v="0"/>
    <n v="0"/>
    <x v="3"/>
    <x v="1"/>
    <n v="42"/>
    <x v="7"/>
    <x v="3"/>
    <x v="0"/>
    <n v="46420"/>
    <n v="1650"/>
    <x v="3"/>
    <n v="1601"/>
    <x v="4"/>
    <x v="2"/>
    <n v="46080"/>
    <n v="3.5807291666666664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1"/>
    <x v="8"/>
    <s v="E3591001"/>
    <s v="E3591001"/>
    <n v="30253059"/>
    <s v="Recolocado"/>
    <n v="0"/>
    <n v="0"/>
    <n v="0"/>
    <n v="0"/>
    <x v="3"/>
    <x v="1"/>
    <n v="36"/>
    <x v="1"/>
    <x v="3"/>
    <x v="2"/>
    <n v="37103"/>
    <n v="1650"/>
    <x v="3"/>
    <n v="1360"/>
    <x v="2"/>
    <x v="2"/>
    <n v="36763"/>
    <n v="4.4882082528629332E-2"/>
    <x v="1"/>
    <s v="NULL"/>
    <x v="2"/>
    <n v="2752.85"/>
    <x v="2"/>
    <n v="355"/>
    <x v="3"/>
    <n v="2421.96"/>
    <x v="6"/>
    <n v="1116.83"/>
    <x v="5"/>
    <n v="1"/>
    <x v="4"/>
    <x v="0"/>
    <x v="1"/>
    <n v="2"/>
    <x v="1"/>
    <x v="1"/>
  </r>
  <r>
    <x v="51"/>
    <x v="8"/>
    <s v="E3623001"/>
    <s v="E3623001"/>
    <n v="30250904"/>
    <s v="Recolocado"/>
    <n v="0"/>
    <n v="0"/>
    <n v="0"/>
    <n v="0"/>
    <x v="3"/>
    <x v="1"/>
    <n v="35"/>
    <x v="6"/>
    <x v="3"/>
    <x v="2"/>
    <n v="45792"/>
    <n v="1650"/>
    <x v="3"/>
    <n v="1576"/>
    <x v="4"/>
    <x v="3"/>
    <n v="45452"/>
    <n v="3.6302032913843173E-2"/>
    <x v="2"/>
    <s v="NULL"/>
    <x v="2"/>
    <n v="25759.65"/>
    <x v="0"/>
    <n v="1086"/>
    <x v="3"/>
    <n v="2548.19"/>
    <x v="6"/>
    <s v="NULL"/>
    <x v="1"/>
    <s v="NULL"/>
    <x v="1"/>
    <x v="0"/>
    <x v="1"/>
    <n v="12"/>
    <x v="1"/>
    <x v="1"/>
  </r>
  <r>
    <x v="51"/>
    <x v="8"/>
    <s v="E3626001"/>
    <s v="E3626001"/>
    <n v="30244654"/>
    <s v="Recolocado"/>
    <n v="0"/>
    <n v="0"/>
    <n v="0"/>
    <n v="0"/>
    <x v="3"/>
    <x v="1"/>
    <n v="32"/>
    <x v="6"/>
    <x v="3"/>
    <x v="2"/>
    <n v="39742"/>
    <n v="1100"/>
    <x v="1"/>
    <n v="1367"/>
    <x v="2"/>
    <x v="1"/>
    <n v="38852"/>
    <n v="2.8312570781426953E-2"/>
    <x v="6"/>
    <s v="NULL"/>
    <x v="2"/>
    <n v="5929.61"/>
    <x v="0"/>
    <n v="151"/>
    <x v="3"/>
    <n v="0"/>
    <x v="0"/>
    <n v="4700"/>
    <x v="7"/>
    <n v="0.99390000000000001"/>
    <x v="4"/>
    <x v="0"/>
    <x v="8"/>
    <n v="0"/>
    <x v="5"/>
    <x v="0"/>
  </r>
  <r>
    <x v="51"/>
    <x v="8"/>
    <s v="E3630001"/>
    <s v="E3630001"/>
    <n v="30252724"/>
    <s v="Recolocado"/>
    <n v="0"/>
    <n v="0"/>
    <n v="0"/>
    <n v="0"/>
    <x v="3"/>
    <x v="1"/>
    <n v="35"/>
    <x v="6"/>
    <x v="3"/>
    <x v="1"/>
    <n v="43362"/>
    <n v="1800"/>
    <x v="3"/>
    <n v="1495"/>
    <x v="1"/>
    <x v="7"/>
    <n v="43172"/>
    <n v="4.1693690354859633E-2"/>
    <x v="1"/>
    <s v="NULL"/>
    <x v="0"/>
    <n v="760"/>
    <x v="3"/>
    <n v="0"/>
    <x v="0"/>
    <n v="0"/>
    <x v="0"/>
    <s v="NULL"/>
    <x v="1"/>
    <s v="NULL"/>
    <x v="1"/>
    <x v="2"/>
    <x v="2"/>
    <n v="0"/>
    <x v="0"/>
    <x v="0"/>
  </r>
  <r>
    <x v="51"/>
    <x v="8"/>
    <s v="E3633001"/>
    <s v="E3633001"/>
    <n v="30253727"/>
    <s v="Recolocado"/>
    <n v="0"/>
    <n v="0"/>
    <n v="0"/>
    <n v="0"/>
    <x v="3"/>
    <x v="1"/>
    <n v="31"/>
    <x v="6"/>
    <x v="5"/>
    <x v="2"/>
    <n v="34879"/>
    <n v="1650"/>
    <x v="3"/>
    <n v="1307"/>
    <x v="2"/>
    <x v="3"/>
    <n v="34539"/>
    <n v="4.7772083731434031E-2"/>
    <x v="1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1"/>
    <x v="8"/>
    <s v="E3635001"/>
    <s v="E3635001"/>
    <n v="30257207"/>
    <s v="Recolocado"/>
    <n v="0"/>
    <n v="0"/>
    <n v="0"/>
    <n v="0"/>
    <x v="3"/>
    <x v="1"/>
    <n v="28"/>
    <x v="3"/>
    <x v="3"/>
    <x v="2"/>
    <n v="49950"/>
    <n v="2700"/>
    <x v="5"/>
    <n v="1717"/>
    <x v="4"/>
    <x v="4"/>
    <n v="50660"/>
    <n v="5.3296486379786817E-2"/>
    <x v="3"/>
    <s v="NULL"/>
    <x v="2"/>
    <n v="1421.56"/>
    <x v="4"/>
    <n v="1765"/>
    <x v="3"/>
    <n v="1421.56"/>
    <x v="2"/>
    <s v="NULL"/>
    <x v="1"/>
    <s v="NULL"/>
    <x v="1"/>
    <x v="0"/>
    <x v="1"/>
    <n v="12"/>
    <x v="1"/>
    <x v="1"/>
  </r>
  <r>
    <x v="51"/>
    <x v="8"/>
    <s v="E3639001"/>
    <s v="E3639001"/>
    <n v="30253687"/>
    <s v="Recolocado"/>
    <n v="1"/>
    <n v="0"/>
    <n v="0"/>
    <n v="0"/>
    <x v="3"/>
    <x v="1"/>
    <n v="33"/>
    <x v="6"/>
    <x v="3"/>
    <x v="2"/>
    <n v="30629"/>
    <n v="500"/>
    <x v="7"/>
    <n v="1124"/>
    <x v="6"/>
    <x v="1"/>
    <n v="29139"/>
    <n v="1.7159133806925426E-2"/>
    <x v="7"/>
    <s v="NULL"/>
    <x v="0"/>
    <n v="883.19"/>
    <x v="3"/>
    <n v="6"/>
    <x v="2"/>
    <n v="0"/>
    <x v="0"/>
    <s v="NULL"/>
    <x v="1"/>
    <s v="NULL"/>
    <x v="1"/>
    <x v="4"/>
    <x v="5"/>
    <n v="0"/>
    <x v="0"/>
    <x v="0"/>
  </r>
  <r>
    <x v="51"/>
    <x v="8"/>
    <s v="E3654001"/>
    <s v="E3654001"/>
    <n v="30253909"/>
    <s v="Recolocado"/>
    <n v="1"/>
    <n v="0"/>
    <n v="0"/>
    <n v="0"/>
    <x v="3"/>
    <x v="1"/>
    <n v="34"/>
    <x v="6"/>
    <x v="3"/>
    <x v="0"/>
    <n v="40085"/>
    <n v="1500"/>
    <x v="1"/>
    <n v="1351"/>
    <x v="2"/>
    <x v="3"/>
    <n v="39595"/>
    <n v="3.7883571157974492E-2"/>
    <x v="2"/>
    <s v="NULL"/>
    <x v="0"/>
    <n v="5415.35"/>
    <x v="0"/>
    <n v="0"/>
    <x v="0"/>
    <n v="0"/>
    <x v="0"/>
    <n v="600"/>
    <x v="3"/>
    <n v="0.93869999999999998"/>
    <x v="4"/>
    <x v="3"/>
    <x v="7"/>
    <n v="0"/>
    <x v="0"/>
    <x v="0"/>
  </r>
  <r>
    <x v="51"/>
    <x v="8"/>
    <s v="E3661001"/>
    <s v="E3661001"/>
    <n v="30247063"/>
    <s v="Recolocado"/>
    <n v="0"/>
    <n v="0"/>
    <n v="0"/>
    <n v="0"/>
    <x v="3"/>
    <x v="1"/>
    <n v="53"/>
    <x v="5"/>
    <x v="5"/>
    <x v="1"/>
    <n v="42222"/>
    <n v="1500"/>
    <x v="1"/>
    <n v="1451"/>
    <x v="1"/>
    <x v="13"/>
    <n v="41732"/>
    <n v="3.5943640371896866E-2"/>
    <x v="2"/>
    <s v="NULL"/>
    <x v="0"/>
    <n v="70093.52"/>
    <x v="0"/>
    <n v="2573"/>
    <x v="3"/>
    <n v="1955.48"/>
    <x v="2"/>
    <s v="NULL"/>
    <x v="1"/>
    <s v="NULL"/>
    <x v="1"/>
    <x v="0"/>
    <x v="1"/>
    <n v="0"/>
    <x v="1"/>
    <x v="0"/>
  </r>
  <r>
    <x v="51"/>
    <x v="8"/>
    <s v="E3683001"/>
    <s v="E3683001"/>
    <n v="30248328"/>
    <s v="Recolocado"/>
    <n v="1"/>
    <n v="0"/>
    <n v="0"/>
    <n v="0"/>
    <x v="3"/>
    <x v="1"/>
    <n v="40"/>
    <x v="1"/>
    <x v="3"/>
    <x v="2"/>
    <n v="40740"/>
    <n v="1000"/>
    <x v="6"/>
    <n v="1400"/>
    <x v="2"/>
    <x v="1"/>
    <n v="39750"/>
    <n v="2.5157232704402517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1"/>
    <x v="8"/>
    <s v="E3700001"/>
    <s v="E3700001"/>
    <n v="30254649"/>
    <s v="Recolocado"/>
    <n v="0"/>
    <n v="0"/>
    <n v="0"/>
    <n v="0"/>
    <x v="3"/>
    <x v="1"/>
    <n v="36"/>
    <x v="1"/>
    <x v="3"/>
    <x v="2"/>
    <n v="49422"/>
    <n v="1500"/>
    <x v="1"/>
    <n v="1709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1"/>
    <x v="8"/>
    <s v="E3708001"/>
    <s v="E3708001"/>
    <n v="30259560"/>
    <s v="Recolocado"/>
    <n v="1"/>
    <n v="0"/>
    <n v="0"/>
    <n v="0"/>
    <x v="3"/>
    <x v="1"/>
    <n v="44"/>
    <x v="7"/>
    <x v="3"/>
    <x v="2"/>
    <n v="25772"/>
    <n v="500"/>
    <x v="7"/>
    <n v="1072"/>
    <x v="5"/>
    <x v="1"/>
    <n v="24282"/>
    <n v="2.0591384564698129E-2"/>
    <x v="6"/>
    <s v="NULL"/>
    <x v="2"/>
    <n v="3229.81"/>
    <x v="5"/>
    <n v="976"/>
    <x v="3"/>
    <n v="3229.81"/>
    <x v="3"/>
    <s v="NULL"/>
    <x v="1"/>
    <s v="NULL"/>
    <x v="1"/>
    <x v="0"/>
    <x v="1"/>
    <n v="12"/>
    <x v="1"/>
    <x v="1"/>
  </r>
  <r>
    <x v="51"/>
    <x v="8"/>
    <s v="E3716001"/>
    <s v="E3716001"/>
    <n v="30256224"/>
    <s v="Recolocado"/>
    <n v="0"/>
    <n v="0"/>
    <n v="0"/>
    <n v="0"/>
    <x v="3"/>
    <x v="1"/>
    <n v="25"/>
    <x v="4"/>
    <x v="3"/>
    <x v="2"/>
    <n v="39842"/>
    <n v="1000"/>
    <x v="6"/>
    <n v="1370"/>
    <x v="2"/>
    <x v="1"/>
    <n v="38852"/>
    <n v="2.57387007103881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1"/>
    <x v="8"/>
    <s v="E3721001"/>
    <s v="E3721001"/>
    <n v="30255908"/>
    <s v="Recolocado"/>
    <n v="0"/>
    <n v="0"/>
    <n v="0"/>
    <n v="0"/>
    <x v="3"/>
    <x v="1"/>
    <n v="23"/>
    <x v="4"/>
    <x v="3"/>
    <x v="0"/>
    <n v="46542"/>
    <n v="1500"/>
    <x v="1"/>
    <n v="1569"/>
    <x v="4"/>
    <x v="3"/>
    <n v="46052"/>
    <n v="3.2571875271432293E-2"/>
    <x v="2"/>
    <s v="NULL"/>
    <x v="3"/>
    <n v="29736.69"/>
    <x v="0"/>
    <n v="9"/>
    <x v="4"/>
    <n v="0"/>
    <x v="0"/>
    <n v="4200"/>
    <x v="7"/>
    <n v="1"/>
    <x v="4"/>
    <x v="0"/>
    <x v="12"/>
    <n v="0"/>
    <x v="0"/>
    <x v="0"/>
  </r>
  <r>
    <x v="51"/>
    <x v="8"/>
    <s v="E3724001"/>
    <s v="E3724001"/>
    <n v="30252589"/>
    <s v="Recolocado"/>
    <n v="0"/>
    <n v="0"/>
    <n v="0"/>
    <n v="0"/>
    <x v="3"/>
    <x v="1"/>
    <n v="25"/>
    <x v="4"/>
    <x v="5"/>
    <x v="0"/>
    <n v="25772"/>
    <n v="500"/>
    <x v="7"/>
    <n v="1067"/>
    <x v="5"/>
    <x v="1"/>
    <n v="24282"/>
    <n v="2.0591384564698129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1"/>
    <x v="8"/>
    <s v="E3732001"/>
    <s v="E3732001"/>
    <n v="30255753"/>
    <s v="Recolocado"/>
    <n v="1"/>
    <n v="0"/>
    <n v="0"/>
    <n v="0"/>
    <x v="3"/>
    <x v="1"/>
    <n v="33"/>
    <x v="6"/>
    <x v="3"/>
    <x v="2"/>
    <n v="40640"/>
    <n v="1100"/>
    <x v="1"/>
    <n v="1397"/>
    <x v="2"/>
    <x v="1"/>
    <n v="39750"/>
    <n v="2.7672955974842768E-2"/>
    <x v="6"/>
    <s v="NULL"/>
    <x v="2"/>
    <n v="1163.48"/>
    <x v="4"/>
    <n v="2611"/>
    <x v="3"/>
    <n v="1163.48"/>
    <x v="2"/>
    <s v="NULL"/>
    <x v="1"/>
    <s v="NULL"/>
    <x v="1"/>
    <x v="0"/>
    <x v="1"/>
    <n v="12"/>
    <x v="1"/>
    <x v="1"/>
  </r>
  <r>
    <x v="51"/>
    <x v="8"/>
    <s v="E3744001"/>
    <s v="E3744001"/>
    <n v="30247752"/>
    <s v="Recolocado"/>
    <n v="1"/>
    <n v="0"/>
    <n v="0"/>
    <n v="0"/>
    <x v="3"/>
    <x v="1"/>
    <n v="40"/>
    <x v="1"/>
    <x v="3"/>
    <x v="1"/>
    <n v="48922"/>
    <n v="2000"/>
    <x v="3"/>
    <n v="1649.73"/>
    <x v="4"/>
    <x v="4"/>
    <n v="48932"/>
    <n v="4.0873048311943105E-2"/>
    <x v="1"/>
    <s v="NULL"/>
    <x v="2"/>
    <n v="3390.06"/>
    <x v="5"/>
    <n v="3223"/>
    <x v="3"/>
    <n v="3390.06"/>
    <x v="3"/>
    <s v="NULL"/>
    <x v="1"/>
    <s v="NULL"/>
    <x v="1"/>
    <x v="0"/>
    <x v="1"/>
    <n v="12"/>
    <x v="1"/>
    <x v="1"/>
  </r>
  <r>
    <x v="51"/>
    <x v="8"/>
    <s v="E3761001"/>
    <s v="E3761001"/>
    <n v="30254240"/>
    <s v="Recolocado"/>
    <n v="1"/>
    <n v="0"/>
    <n v="0"/>
    <n v="0"/>
    <x v="3"/>
    <x v="1"/>
    <n v="34"/>
    <x v="6"/>
    <x v="3"/>
    <x v="0"/>
    <n v="49272"/>
    <n v="1650"/>
    <x v="3"/>
    <n v="1704"/>
    <x v="4"/>
    <x v="4"/>
    <n v="48932"/>
    <n v="3.3720264857353063E-2"/>
    <x v="2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1"/>
    <x v="8"/>
    <s v="E3779001"/>
    <s v="E3779001"/>
    <n v="30254679"/>
    <s v="Recolocado"/>
    <n v="0"/>
    <n v="0"/>
    <n v="0"/>
    <n v="0"/>
    <x v="3"/>
    <x v="1"/>
    <n v="39"/>
    <x v="1"/>
    <x v="3"/>
    <x v="0"/>
    <n v="36462"/>
    <n v="1500"/>
    <x v="1"/>
    <n v="1253"/>
    <x v="3"/>
    <x v="13"/>
    <n v="35972"/>
    <n v="4.1699099299455131E-2"/>
    <x v="1"/>
    <s v="NULL"/>
    <x v="2"/>
    <n v="100.58"/>
    <x v="6"/>
    <n v="2371"/>
    <x v="3"/>
    <n v="100.58"/>
    <x v="0"/>
    <s v="NULL"/>
    <x v="1"/>
    <s v="NULL"/>
    <x v="1"/>
    <x v="0"/>
    <x v="1"/>
    <n v="12"/>
    <x v="1"/>
    <x v="1"/>
  </r>
  <r>
    <x v="51"/>
    <x v="8"/>
    <s v="E3810001"/>
    <s v="E3810001"/>
    <n v="30252652"/>
    <s v="Recolocado"/>
    <n v="0"/>
    <n v="0"/>
    <n v="0"/>
    <n v="0"/>
    <x v="3"/>
    <x v="1"/>
    <n v="38"/>
    <x v="1"/>
    <x v="3"/>
    <x v="2"/>
    <n v="34985"/>
    <n v="1000"/>
    <x v="6"/>
    <n v="1183"/>
    <x v="6"/>
    <x v="1"/>
    <n v="33995"/>
    <n v="2.9416090601559051E-2"/>
    <x v="6"/>
    <s v="NULL"/>
    <x v="2"/>
    <n v="916.02"/>
    <x v="3"/>
    <n v="207"/>
    <x v="3"/>
    <n v="438.84"/>
    <x v="0"/>
    <n v="1000"/>
    <x v="3"/>
    <n v="0.98089999999999999"/>
    <x v="4"/>
    <x v="0"/>
    <x v="4"/>
    <n v="3"/>
    <x v="5"/>
    <x v="1"/>
  </r>
  <r>
    <x v="51"/>
    <x v="8"/>
    <s v="E3811001"/>
    <s v="E3811001"/>
    <n v="30255238"/>
    <s v="Recolocado"/>
    <n v="1"/>
    <n v="0"/>
    <n v="0"/>
    <n v="0"/>
    <x v="3"/>
    <x v="1"/>
    <n v="39"/>
    <x v="1"/>
    <x v="3"/>
    <x v="2"/>
    <n v="39785"/>
    <n v="1800"/>
    <x v="3"/>
    <n v="1374"/>
    <x v="2"/>
    <x v="3"/>
    <n v="39595"/>
    <n v="4.5460285389569387E-2"/>
    <x v="1"/>
    <s v="NULL"/>
    <x v="2"/>
    <n v="1075.8699999999999"/>
    <x v="4"/>
    <n v="1720"/>
    <x v="3"/>
    <n v="1075.8699999999999"/>
    <x v="2"/>
    <s v="NULL"/>
    <x v="1"/>
    <s v="NULL"/>
    <x v="1"/>
    <x v="0"/>
    <x v="1"/>
    <n v="12"/>
    <x v="1"/>
    <x v="1"/>
  </r>
  <r>
    <x v="51"/>
    <x v="8"/>
    <s v="E3814001"/>
    <s v="E3814001"/>
    <n v="30258983"/>
    <s v="Recolocado"/>
    <n v="0"/>
    <n v="0"/>
    <n v="0"/>
    <n v="0"/>
    <x v="3"/>
    <x v="1"/>
    <n v="33"/>
    <x v="6"/>
    <x v="3"/>
    <x v="0"/>
    <n v="40740"/>
    <n v="1000"/>
    <x v="6"/>
    <n v="1404"/>
    <x v="1"/>
    <x v="1"/>
    <n v="39750"/>
    <n v="2.5157232704402517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1"/>
    <x v="8"/>
    <s v="E3825001"/>
    <s v="E3825001"/>
    <n v="30260290"/>
    <s v="Recolocado"/>
    <n v="0"/>
    <n v="0"/>
    <n v="0"/>
    <n v="0"/>
    <x v="3"/>
    <x v="1"/>
    <n v="24"/>
    <x v="4"/>
    <x v="3"/>
    <x v="2"/>
    <n v="49272"/>
    <n v="1650"/>
    <x v="3"/>
    <n v="1699"/>
    <x v="4"/>
    <x v="4"/>
    <n v="48932"/>
    <n v="3.3720264857353063E-2"/>
    <x v="2"/>
    <s v="NULL"/>
    <x v="2"/>
    <n v="775.96"/>
    <x v="3"/>
    <n v="1837"/>
    <x v="3"/>
    <n v="775.96"/>
    <x v="5"/>
    <s v="NULL"/>
    <x v="1"/>
    <s v="NULL"/>
    <x v="1"/>
    <x v="0"/>
    <x v="1"/>
    <n v="12"/>
    <x v="1"/>
    <x v="1"/>
  </r>
  <r>
    <x v="51"/>
    <x v="8"/>
    <s v="E3855001"/>
    <s v="E3855001"/>
    <n v="30260762"/>
    <s v="Recolocado"/>
    <n v="0"/>
    <n v="0"/>
    <n v="0"/>
    <n v="0"/>
    <x v="3"/>
    <x v="1"/>
    <n v="34"/>
    <x v="6"/>
    <x v="3"/>
    <x v="2"/>
    <n v="39642"/>
    <n v="1200"/>
    <x v="1"/>
    <n v="1367"/>
    <x v="2"/>
    <x v="1"/>
    <n v="38852"/>
    <n v="3.088644085246576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1"/>
    <x v="8"/>
    <s v="E3856001"/>
    <s v="E3856001"/>
    <n v="30252627"/>
    <s v="Recolocado"/>
    <n v="0"/>
    <n v="0"/>
    <n v="0"/>
    <n v="0"/>
    <x v="3"/>
    <x v="1"/>
    <n v="59"/>
    <x v="8"/>
    <x v="3"/>
    <x v="1"/>
    <n v="30329"/>
    <n v="800"/>
    <x v="6"/>
    <n v="1133"/>
    <x v="6"/>
    <x v="1"/>
    <n v="29139"/>
    <n v="2.7454614091080683E-2"/>
    <x v="6"/>
    <n v="5"/>
    <x v="2"/>
    <n v="2744.32"/>
    <x v="2"/>
    <n v="6682"/>
    <x v="3"/>
    <n v="2744.32"/>
    <x v="6"/>
    <s v="NULL"/>
    <x v="1"/>
    <s v="NULL"/>
    <x v="1"/>
    <x v="0"/>
    <x v="1"/>
    <n v="12"/>
    <x v="1"/>
    <x v="1"/>
  </r>
  <r>
    <x v="51"/>
    <x v="8"/>
    <s v="E3859001"/>
    <s v="E3859001"/>
    <n v="30261534"/>
    <s v="Recolocado"/>
    <n v="0"/>
    <n v="0"/>
    <n v="0"/>
    <n v="0"/>
    <x v="3"/>
    <x v="1"/>
    <n v="54"/>
    <x v="5"/>
    <x v="5"/>
    <x v="3"/>
    <n v="34986"/>
    <n v="999"/>
    <x v="6"/>
    <n v="1207"/>
    <x v="3"/>
    <x v="1"/>
    <n v="33995"/>
    <n v="2.9386674510957493E-2"/>
    <x v="6"/>
    <s v="NULL"/>
    <x v="0"/>
    <n v="5631.76"/>
    <x v="0"/>
    <n v="3"/>
    <x v="2"/>
    <n v="0"/>
    <x v="0"/>
    <n v="3000"/>
    <x v="0"/>
    <n v="1"/>
    <x v="4"/>
    <x v="0"/>
    <x v="0"/>
    <n v="0"/>
    <x v="0"/>
    <x v="0"/>
  </r>
  <r>
    <x v="51"/>
    <x v="8"/>
    <s v="E3865001"/>
    <s v="E3865001"/>
    <n v="30262816"/>
    <s v="Recolocado"/>
    <n v="1"/>
    <n v="0"/>
    <n v="0"/>
    <n v="0"/>
    <x v="3"/>
    <x v="1"/>
    <n v="26"/>
    <x v="3"/>
    <x v="3"/>
    <x v="0"/>
    <n v="46370"/>
    <n v="1700"/>
    <x v="3"/>
    <n v="1600"/>
    <x v="4"/>
    <x v="2"/>
    <n v="46080"/>
    <n v="3.6892361111111112E-2"/>
    <x v="2"/>
    <s v="NULL"/>
    <x v="2"/>
    <n v="1269.93"/>
    <x v="4"/>
    <n v="716"/>
    <x v="3"/>
    <n v="909.93"/>
    <x v="5"/>
    <s v="NULL"/>
    <x v="1"/>
    <s v="NULL"/>
    <x v="1"/>
    <x v="0"/>
    <x v="1"/>
    <n v="6"/>
    <x v="1"/>
    <x v="1"/>
  </r>
  <r>
    <x v="51"/>
    <x v="8"/>
    <s v="E3872001"/>
    <s v="E3872001"/>
    <n v="30259343"/>
    <s v="Recolocado"/>
    <n v="0"/>
    <n v="0"/>
    <n v="0"/>
    <n v="0"/>
    <x v="3"/>
    <x v="1"/>
    <n v="36"/>
    <x v="1"/>
    <x v="3"/>
    <x v="0"/>
    <n v="38334"/>
    <n v="1500"/>
    <x v="1"/>
    <n v="1410.03"/>
    <x v="1"/>
    <x v="2"/>
    <n v="37844"/>
    <n v="3.9636402071662614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1"/>
    <x v="8"/>
    <s v="E3874001"/>
    <s v="E3874001"/>
    <n v="30257569"/>
    <s v="Recolocado"/>
    <n v="1"/>
    <n v="0"/>
    <n v="0"/>
    <n v="0"/>
    <x v="3"/>
    <x v="1"/>
    <n v="41"/>
    <x v="7"/>
    <x v="3"/>
    <x v="2"/>
    <n v="34985"/>
    <n v="1000"/>
    <x v="6"/>
    <n v="1210"/>
    <x v="3"/>
    <x v="1"/>
    <n v="33995"/>
    <n v="2.9416090601559051E-2"/>
    <x v="6"/>
    <s v="NULL"/>
    <x v="0"/>
    <n v="1035.73"/>
    <x v="4"/>
    <n v="0"/>
    <x v="0"/>
    <n v="0"/>
    <x v="0"/>
    <s v="NULL"/>
    <x v="1"/>
    <s v="NULL"/>
    <x v="1"/>
    <x v="8"/>
    <x v="10"/>
    <n v="0"/>
    <x v="0"/>
    <x v="0"/>
  </r>
  <r>
    <x v="51"/>
    <x v="8"/>
    <s v="E3886001"/>
    <s v="E3886001"/>
    <n v="30257271"/>
    <s v="Recolocado"/>
    <n v="0"/>
    <n v="0"/>
    <n v="0"/>
    <n v="0"/>
    <x v="3"/>
    <x v="1"/>
    <n v="23"/>
    <x v="4"/>
    <x v="3"/>
    <x v="2"/>
    <n v="39742"/>
    <n v="1100"/>
    <x v="1"/>
    <n v="1370"/>
    <x v="2"/>
    <x v="1"/>
    <n v="38852"/>
    <n v="2.8312570781426953E-2"/>
    <x v="6"/>
    <n v="3"/>
    <x v="2"/>
    <n v="2040.67"/>
    <x v="2"/>
    <n v="563"/>
    <x v="3"/>
    <n v="2040.67"/>
    <x v="6"/>
    <s v="NULL"/>
    <x v="1"/>
    <s v="NULL"/>
    <x v="1"/>
    <x v="0"/>
    <x v="1"/>
    <n v="12"/>
    <x v="1"/>
    <x v="1"/>
  </r>
  <r>
    <x v="51"/>
    <x v="8"/>
    <s v="E3901001"/>
    <s v="E3901001"/>
    <n v="30260431"/>
    <s v="Recolocado"/>
    <n v="0"/>
    <n v="0"/>
    <n v="0"/>
    <n v="0"/>
    <x v="3"/>
    <x v="1"/>
    <n v="43"/>
    <x v="7"/>
    <x v="3"/>
    <x v="2"/>
    <n v="46542"/>
    <n v="1500"/>
    <x v="1"/>
    <n v="1610"/>
    <x v="4"/>
    <x v="3"/>
    <n v="46052"/>
    <n v="3.2571875271432293E-2"/>
    <x v="2"/>
    <n v="2"/>
    <x v="2"/>
    <n v="148.19999999999999"/>
    <x v="6"/>
    <n v="816"/>
    <x v="3"/>
    <n v="148.19999999999999"/>
    <x v="0"/>
    <s v="NULL"/>
    <x v="1"/>
    <s v="NULL"/>
    <x v="1"/>
    <x v="0"/>
    <x v="1"/>
    <n v="12"/>
    <x v="1"/>
    <x v="1"/>
  </r>
  <r>
    <x v="51"/>
    <x v="8"/>
    <s v="E3903001"/>
    <s v="E3903001"/>
    <n v="30261086"/>
    <s v="Recolocado"/>
    <n v="0"/>
    <n v="0"/>
    <n v="0"/>
    <n v="0"/>
    <x v="3"/>
    <x v="1"/>
    <n v="40"/>
    <x v="1"/>
    <x v="3"/>
    <x v="0"/>
    <n v="40741"/>
    <n v="999"/>
    <x v="6"/>
    <n v="1409"/>
    <x v="1"/>
    <x v="1"/>
    <n v="39750"/>
    <n v="2.5132075471698115E-2"/>
    <x v="6"/>
    <n v="1"/>
    <x v="2"/>
    <n v="497.7"/>
    <x v="6"/>
    <n v="1474"/>
    <x v="3"/>
    <n v="497.7"/>
    <x v="0"/>
    <s v="NULL"/>
    <x v="1"/>
    <s v="NULL"/>
    <x v="1"/>
    <x v="0"/>
    <x v="1"/>
    <n v="12"/>
    <x v="1"/>
    <x v="1"/>
  </r>
  <r>
    <x v="51"/>
    <x v="8"/>
    <s v="E3904001"/>
    <s v="E3904001"/>
    <n v="30260236"/>
    <s v="Recolocado"/>
    <n v="0"/>
    <n v="0"/>
    <n v="0"/>
    <n v="0"/>
    <x v="3"/>
    <x v="1"/>
    <n v="27"/>
    <x v="3"/>
    <x v="3"/>
    <x v="1"/>
    <n v="46542"/>
    <n v="1500"/>
    <x v="1"/>
    <n v="1610"/>
    <x v="4"/>
    <x v="3"/>
    <n v="46052"/>
    <n v="3.2571875271432293E-2"/>
    <x v="2"/>
    <s v="NULL"/>
    <x v="2"/>
    <n v="301.27999999999997"/>
    <x v="6"/>
    <n v="2083"/>
    <x v="3"/>
    <n v="301.27999999999997"/>
    <x v="0"/>
    <s v="NULL"/>
    <x v="1"/>
    <s v="NULL"/>
    <x v="1"/>
    <x v="6"/>
    <x v="1"/>
    <n v="8"/>
    <x v="1"/>
    <x v="5"/>
  </r>
  <r>
    <x v="51"/>
    <x v="8"/>
    <s v="E3910001"/>
    <s v="E3910001"/>
    <n v="30259835"/>
    <s v="Recolocado"/>
    <n v="0"/>
    <n v="0"/>
    <n v="0"/>
    <n v="0"/>
    <x v="3"/>
    <x v="1"/>
    <n v="34"/>
    <x v="6"/>
    <x v="3"/>
    <x v="0"/>
    <n v="39842"/>
    <n v="1000"/>
    <x v="6"/>
    <n v="1373"/>
    <x v="2"/>
    <x v="1"/>
    <n v="38852"/>
    <n v="2.573870071038814E-2"/>
    <x v="6"/>
    <s v="NULL"/>
    <x v="2"/>
    <n v="264.47000000000003"/>
    <x v="6"/>
    <n v="2159"/>
    <x v="3"/>
    <n v="264.47000000000003"/>
    <x v="0"/>
    <s v="NULL"/>
    <x v="1"/>
    <s v="NULL"/>
    <x v="1"/>
    <x v="10"/>
    <x v="1"/>
    <n v="11"/>
    <x v="1"/>
    <x v="9"/>
  </r>
  <r>
    <x v="51"/>
    <x v="8"/>
    <s v="E3912001"/>
    <s v="E3912001"/>
    <n v="30255244"/>
    <s v="Recolocado"/>
    <n v="1"/>
    <n v="0"/>
    <n v="0"/>
    <n v="0"/>
    <x v="3"/>
    <x v="1"/>
    <n v="28"/>
    <x v="3"/>
    <x v="3"/>
    <x v="2"/>
    <n v="49422"/>
    <n v="1500"/>
    <x v="1"/>
    <n v="1709"/>
    <x v="4"/>
    <x v="4"/>
    <n v="48932"/>
    <n v="3.0654786233957329E-2"/>
    <x v="2"/>
    <s v="NULL"/>
    <x v="2"/>
    <n v="327.67"/>
    <x v="6"/>
    <n v="2087"/>
    <x v="3"/>
    <n v="327.67"/>
    <x v="0"/>
    <s v="NULL"/>
    <x v="1"/>
    <s v="NULL"/>
    <x v="1"/>
    <x v="8"/>
    <x v="1"/>
    <n v="4"/>
    <x v="1"/>
    <x v="2"/>
  </r>
  <r>
    <x v="51"/>
    <x v="8"/>
    <s v="E3924001"/>
    <s v="E3924001"/>
    <n v="30259973"/>
    <s v="Recolocado"/>
    <n v="0"/>
    <n v="0"/>
    <n v="0"/>
    <n v="0"/>
    <x v="3"/>
    <x v="1"/>
    <n v="54"/>
    <x v="5"/>
    <x v="3"/>
    <x v="0"/>
    <n v="39842"/>
    <n v="1000"/>
    <x v="6"/>
    <n v="1378"/>
    <x v="2"/>
    <x v="1"/>
    <n v="38852"/>
    <n v="2.573870071038814E-2"/>
    <x v="6"/>
    <s v="NULL"/>
    <x v="2"/>
    <n v="648.44000000000005"/>
    <x v="3"/>
    <n v="719"/>
    <x v="3"/>
    <n v="648.44000000000005"/>
    <x v="5"/>
    <s v="NULL"/>
    <x v="1"/>
    <s v="NULL"/>
    <x v="1"/>
    <x v="0"/>
    <x v="1"/>
    <n v="12"/>
    <x v="1"/>
    <x v="1"/>
  </r>
  <r>
    <x v="51"/>
    <x v="8"/>
    <s v="E3926001"/>
    <s v="E3926001"/>
    <n v="30255913"/>
    <s v="Recolocado"/>
    <n v="0"/>
    <n v="0"/>
    <n v="0"/>
    <n v="0"/>
    <x v="3"/>
    <x v="1"/>
    <n v="47"/>
    <x v="0"/>
    <x v="3"/>
    <x v="1"/>
    <n v="46570"/>
    <n v="1500"/>
    <x v="1"/>
    <n v="1609"/>
    <x v="4"/>
    <x v="2"/>
    <n v="46080"/>
    <n v="3.2552083333333336E-2"/>
    <x v="2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1"/>
    <x v="8"/>
    <s v="E3927001"/>
    <s v="E3927001"/>
    <n v="30263599"/>
    <s v="Recolocado"/>
    <n v="0"/>
    <n v="0"/>
    <n v="0"/>
    <n v="0"/>
    <x v="3"/>
    <x v="1"/>
    <n v="39"/>
    <x v="1"/>
    <x v="3"/>
    <x v="0"/>
    <n v="43512"/>
    <n v="1650"/>
    <x v="3"/>
    <n v="1505"/>
    <x v="4"/>
    <x v="7"/>
    <n v="43172"/>
    <n v="3.8219216158621332E-2"/>
    <x v="2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1"/>
    <x v="8"/>
    <s v="E3929001"/>
    <s v="E3929001"/>
    <n v="30259781"/>
    <s v="Recolocado"/>
    <n v="0"/>
    <n v="0"/>
    <n v="0"/>
    <n v="0"/>
    <x v="3"/>
    <x v="1"/>
    <n v="30"/>
    <x v="3"/>
    <x v="3"/>
    <x v="0"/>
    <n v="45908"/>
    <n v="1500"/>
    <x v="1"/>
    <n v="1588"/>
    <x v="4"/>
    <x v="6"/>
    <n v="45418"/>
    <n v="3.3026553348892512E-2"/>
    <x v="2"/>
    <s v="NULL"/>
    <x v="2"/>
    <n v="1828.16"/>
    <x v="4"/>
    <n v="952"/>
    <x v="3"/>
    <n v="1828.16"/>
    <x v="2"/>
    <s v="NULL"/>
    <x v="1"/>
    <s v="NULL"/>
    <x v="1"/>
    <x v="0"/>
    <x v="1"/>
    <n v="12"/>
    <x v="1"/>
    <x v="1"/>
  </r>
  <r>
    <x v="51"/>
    <x v="8"/>
    <s v="E3930001"/>
    <s v="E3930001"/>
    <n v="30259617"/>
    <s v="Recolocado"/>
    <n v="0"/>
    <n v="0"/>
    <n v="0"/>
    <n v="0"/>
    <x v="3"/>
    <x v="1"/>
    <n v="42"/>
    <x v="7"/>
    <x v="3"/>
    <x v="0"/>
    <n v="42222"/>
    <n v="1500"/>
    <x v="1"/>
    <n v="1458"/>
    <x v="1"/>
    <x v="13"/>
    <n v="41732"/>
    <n v="3.594364037189686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1"/>
    <x v="8"/>
    <s v="E3933001"/>
    <s v="E3933001"/>
    <n v="30262847"/>
    <s v="Recolocado"/>
    <n v="0"/>
    <n v="0"/>
    <n v="0"/>
    <n v="0"/>
    <x v="3"/>
    <x v="1"/>
    <n v="27"/>
    <x v="3"/>
    <x v="3"/>
    <x v="2"/>
    <n v="45792"/>
    <n v="1650"/>
    <x v="3"/>
    <n v="1581"/>
    <x v="4"/>
    <x v="3"/>
    <n v="45452"/>
    <n v="3.6302032913843173E-2"/>
    <x v="2"/>
    <n v="3"/>
    <x v="2"/>
    <n v="2980.51"/>
    <x v="2"/>
    <n v="876"/>
    <x v="3"/>
    <n v="2980.51"/>
    <x v="6"/>
    <s v="NULL"/>
    <x v="1"/>
    <s v="NULL"/>
    <x v="1"/>
    <x v="0"/>
    <x v="1"/>
    <n v="12"/>
    <x v="1"/>
    <x v="1"/>
  </r>
  <r>
    <x v="51"/>
    <x v="8"/>
    <s v="E3934001"/>
    <s v="E3934001"/>
    <n v="30258715"/>
    <s v="Recolocado"/>
    <n v="0"/>
    <n v="0"/>
    <n v="0"/>
    <n v="0"/>
    <x v="3"/>
    <x v="1"/>
    <n v="36"/>
    <x v="1"/>
    <x v="3"/>
    <x v="1"/>
    <n v="28160"/>
    <n v="1500"/>
    <x v="1"/>
    <n v="1169"/>
    <x v="6"/>
    <x v="5"/>
    <n v="27670"/>
    <n v="5.4210336104083844E-2"/>
    <x v="3"/>
    <n v="5"/>
    <x v="0"/>
    <n v="2100.36"/>
    <x v="2"/>
    <n v="0"/>
    <x v="0"/>
    <n v="0"/>
    <x v="0"/>
    <n v="3500"/>
    <x v="6"/>
    <n v="0.7208"/>
    <x v="7"/>
    <x v="0"/>
    <x v="0"/>
    <n v="0"/>
    <x v="0"/>
    <x v="0"/>
  </r>
  <r>
    <x v="51"/>
    <x v="8"/>
    <s v="E3935001"/>
    <s v="E3935001"/>
    <n v="30255318"/>
    <s v="Recolocado"/>
    <n v="0"/>
    <n v="0"/>
    <n v="0"/>
    <n v="0"/>
    <x v="3"/>
    <x v="1"/>
    <n v="43"/>
    <x v="7"/>
    <x v="3"/>
    <x v="0"/>
    <n v="39842"/>
    <n v="1000"/>
    <x v="6"/>
    <n v="1378"/>
    <x v="2"/>
    <x v="1"/>
    <n v="38852"/>
    <n v="2.573870071038814E-2"/>
    <x v="6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1"/>
    <x v="8"/>
    <s v="E3936001"/>
    <s v="E3936001"/>
    <n v="30265353"/>
    <s v="Recolocado"/>
    <n v="1"/>
    <n v="0"/>
    <n v="0"/>
    <n v="0"/>
    <x v="3"/>
    <x v="1"/>
    <n v="28"/>
    <x v="3"/>
    <x v="3"/>
    <x v="2"/>
    <n v="39842"/>
    <n v="1000"/>
    <x v="6"/>
    <n v="1378"/>
    <x v="2"/>
    <x v="1"/>
    <n v="38852"/>
    <n v="2.573870071038814E-2"/>
    <x v="6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1"/>
    <x v="8"/>
    <s v="E3937001"/>
    <s v="E3937001"/>
    <n v="30259428"/>
    <s v="Recolocado"/>
    <n v="0"/>
    <n v="0"/>
    <n v="0"/>
    <n v="0"/>
    <x v="3"/>
    <x v="1"/>
    <n v="21"/>
    <x v="4"/>
    <x v="3"/>
    <x v="2"/>
    <n v="34985"/>
    <n v="1000"/>
    <x v="6"/>
    <n v="1210"/>
    <x v="3"/>
    <x v="1"/>
    <n v="33995"/>
    <n v="2.9416090601559051E-2"/>
    <x v="6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1"/>
    <x v="8"/>
    <s v="E3938001"/>
    <s v="E3938001"/>
    <n v="30260458"/>
    <s v="Recolocado"/>
    <n v="1"/>
    <n v="0"/>
    <n v="0"/>
    <n v="0"/>
    <x v="3"/>
    <x v="1"/>
    <n v="25"/>
    <x v="4"/>
    <x v="3"/>
    <x v="0"/>
    <n v="39742"/>
    <n v="1100"/>
    <x v="1"/>
    <n v="1373"/>
    <x v="2"/>
    <x v="1"/>
    <n v="38852"/>
    <n v="2.8312570781426953E-2"/>
    <x v="6"/>
    <s v="NULL"/>
    <x v="2"/>
    <n v="1620.9"/>
    <x v="4"/>
    <n v="1324"/>
    <x v="3"/>
    <n v="1620.9"/>
    <x v="2"/>
    <s v="NULL"/>
    <x v="1"/>
    <s v="NULL"/>
    <x v="1"/>
    <x v="0"/>
    <x v="1"/>
    <n v="12"/>
    <x v="1"/>
    <x v="1"/>
  </r>
  <r>
    <x v="51"/>
    <x v="8"/>
    <s v="E3942001"/>
    <s v="E3942001"/>
    <n v="30265475"/>
    <s v="Recolocado"/>
    <n v="0"/>
    <n v="0"/>
    <n v="0"/>
    <n v="0"/>
    <x v="3"/>
    <x v="1"/>
    <n v="47"/>
    <x v="0"/>
    <x v="3"/>
    <x v="1"/>
    <n v="42222"/>
    <n v="1500"/>
    <x v="1"/>
    <n v="1461"/>
    <x v="1"/>
    <x v="13"/>
    <n v="41732"/>
    <n v="3.5943640371896866E-2"/>
    <x v="2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1"/>
    <x v="8"/>
    <s v="Y9157003"/>
    <s v="Y9157003"/>
    <n v="30253691"/>
    <s v="Recolocado"/>
    <n v="0"/>
    <n v="0"/>
    <n v="0"/>
    <n v="1"/>
    <x v="0"/>
    <x v="1"/>
    <n v="31"/>
    <x v="6"/>
    <x v="2"/>
    <x v="2"/>
    <n v="42185"/>
    <n v="5000"/>
    <x v="5"/>
    <n v="1226"/>
    <x v="3"/>
    <x v="4"/>
    <n v="45195"/>
    <n v="0.11063170704723974"/>
    <x v="5"/>
    <s v="NULL"/>
    <x v="0"/>
    <n v="7657.29"/>
    <x v="0"/>
    <n v="0"/>
    <x v="0"/>
    <n v="0"/>
    <x v="0"/>
    <n v="7750"/>
    <x v="4"/>
    <n v="0.98799999999999999"/>
    <x v="4"/>
    <x v="0"/>
    <x v="0"/>
    <n v="0"/>
    <x v="0"/>
    <x v="0"/>
  </r>
  <r>
    <x v="52"/>
    <x v="8"/>
    <s v="D2907002"/>
    <s v="D2907002"/>
    <n v="30267685"/>
    <s v="Recolocado"/>
    <n v="1"/>
    <n v="0"/>
    <n v="0"/>
    <n v="0"/>
    <x v="3"/>
    <x v="1"/>
    <n v="35"/>
    <x v="6"/>
    <x v="5"/>
    <x v="1"/>
    <n v="39642"/>
    <n v="1200"/>
    <x v="1"/>
    <n v="1363"/>
    <x v="2"/>
    <x v="1"/>
    <n v="38852"/>
    <n v="3.0886440852465769E-2"/>
    <x v="2"/>
    <s v="NULL"/>
    <x v="0"/>
    <n v="26725.67"/>
    <x v="0"/>
    <n v="2537"/>
    <x v="3"/>
    <n v="2503.3200000000002"/>
    <x v="6"/>
    <s v="NULL"/>
    <x v="1"/>
    <s v="NULL"/>
    <x v="1"/>
    <x v="0"/>
    <x v="1"/>
    <n v="0"/>
    <x v="1"/>
    <x v="0"/>
  </r>
  <r>
    <x v="52"/>
    <x v="8"/>
    <s v="D3943002"/>
    <s v="D3943002"/>
    <n v="30271516"/>
    <s v="Recolocado"/>
    <n v="0"/>
    <n v="1"/>
    <n v="0"/>
    <n v="0"/>
    <x v="2"/>
    <x v="1"/>
    <n v="38"/>
    <x v="1"/>
    <x v="5"/>
    <x v="2"/>
    <n v="39742"/>
    <n v="1100"/>
    <x v="1"/>
    <n v="1367"/>
    <x v="2"/>
    <x v="1"/>
    <n v="38852"/>
    <n v="2.8312570781426953E-2"/>
    <x v="6"/>
    <s v="NULL"/>
    <x v="2"/>
    <n v="964.75"/>
    <x v="3"/>
    <n v="1602"/>
    <x v="3"/>
    <n v="964.75"/>
    <x v="5"/>
    <s v="NULL"/>
    <x v="1"/>
    <s v="NULL"/>
    <x v="1"/>
    <x v="0"/>
    <x v="1"/>
    <n v="12"/>
    <x v="1"/>
    <x v="1"/>
  </r>
  <r>
    <x v="52"/>
    <x v="8"/>
    <s v="D5540002"/>
    <s v="D5540002"/>
    <n v="30272869"/>
    <s v="Recolocado"/>
    <n v="0"/>
    <n v="0"/>
    <n v="0"/>
    <n v="0"/>
    <x v="3"/>
    <x v="1"/>
    <n v="49"/>
    <x v="0"/>
    <x v="5"/>
    <x v="0"/>
    <n v="42222"/>
    <n v="1500"/>
    <x v="1"/>
    <n v="1429"/>
    <x v="1"/>
    <x v="13"/>
    <n v="41732"/>
    <n v="3.5943640371896866E-2"/>
    <x v="2"/>
    <s v="NULL"/>
    <x v="0"/>
    <n v="55079.4"/>
    <x v="0"/>
    <n v="29"/>
    <x v="4"/>
    <n v="0"/>
    <x v="0"/>
    <n v="5740.45"/>
    <x v="4"/>
    <n v="0.50429999999999997"/>
    <x v="2"/>
    <x v="0"/>
    <x v="12"/>
    <n v="0"/>
    <x v="0"/>
    <x v="0"/>
  </r>
  <r>
    <x v="52"/>
    <x v="8"/>
    <s v="D5980003"/>
    <s v="D5980003"/>
    <n v="30278444"/>
    <s v="Recolocado"/>
    <n v="0"/>
    <n v="0"/>
    <n v="0"/>
    <n v="0"/>
    <x v="3"/>
    <x v="1"/>
    <n v="48"/>
    <x v="0"/>
    <x v="5"/>
    <x v="0"/>
    <n v="39842"/>
    <n v="1000"/>
    <x v="6"/>
    <n v="1376"/>
    <x v="2"/>
    <x v="1"/>
    <n v="38852"/>
    <n v="2.573870071038814E-2"/>
    <x v="6"/>
    <n v="2"/>
    <x v="0"/>
    <n v="39162.269999999997"/>
    <x v="0"/>
    <n v="3"/>
    <x v="2"/>
    <n v="0"/>
    <x v="0"/>
    <s v="NULL"/>
    <x v="1"/>
    <s v="NULL"/>
    <x v="1"/>
    <x v="0"/>
    <x v="0"/>
    <n v="0"/>
    <x v="0"/>
    <x v="0"/>
  </r>
  <r>
    <x v="52"/>
    <x v="8"/>
    <s v="E3428002"/>
    <s v="E3428002"/>
    <n v="30271099"/>
    <s v="Recolocado"/>
    <n v="1"/>
    <n v="0"/>
    <n v="0"/>
    <n v="0"/>
    <x v="3"/>
    <x v="1"/>
    <n v="43"/>
    <x v="7"/>
    <x v="3"/>
    <x v="2"/>
    <n v="39842"/>
    <n v="1000"/>
    <x v="6"/>
    <n v="1379"/>
    <x v="2"/>
    <x v="1"/>
    <n v="38852"/>
    <n v="2.573870071038814E-2"/>
    <x v="6"/>
    <n v="3"/>
    <x v="2"/>
    <n v="1081.25"/>
    <x v="4"/>
    <n v="6127"/>
    <x v="3"/>
    <n v="1081.25"/>
    <x v="2"/>
    <s v="NULL"/>
    <x v="1"/>
    <s v="NULL"/>
    <x v="1"/>
    <x v="0"/>
    <x v="1"/>
    <n v="12"/>
    <x v="1"/>
    <x v="1"/>
  </r>
  <r>
    <x v="52"/>
    <x v="8"/>
    <s v="E3857001"/>
    <s v="E3857001"/>
    <n v="30255919"/>
    <s v="Recolocado"/>
    <n v="0"/>
    <n v="0"/>
    <n v="0"/>
    <n v="0"/>
    <x v="3"/>
    <x v="1"/>
    <n v="24"/>
    <x v="4"/>
    <x v="3"/>
    <x v="2"/>
    <n v="49272"/>
    <n v="1650"/>
    <x v="3"/>
    <n v="1701"/>
    <x v="4"/>
    <x v="4"/>
    <n v="48932"/>
    <n v="3.3720264857353063E-2"/>
    <x v="2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2"/>
    <x v="8"/>
    <s v="E3898001"/>
    <s v="E3898001"/>
    <n v="30262172"/>
    <s v="Recolocado"/>
    <n v="0"/>
    <n v="0"/>
    <n v="0"/>
    <n v="0"/>
    <x v="3"/>
    <x v="1"/>
    <n v="44"/>
    <x v="7"/>
    <x v="3"/>
    <x v="2"/>
    <n v="49422"/>
    <n v="1500"/>
    <x v="1"/>
    <n v="1707"/>
    <x v="4"/>
    <x v="4"/>
    <n v="48932"/>
    <n v="3.0654786233957329E-2"/>
    <x v="2"/>
    <s v="NULL"/>
    <x v="0"/>
    <n v="1098.17"/>
    <x v="4"/>
    <n v="0"/>
    <x v="0"/>
    <n v="0"/>
    <x v="0"/>
    <s v="NULL"/>
    <x v="1"/>
    <s v="NULL"/>
    <x v="1"/>
    <x v="0"/>
    <x v="0"/>
    <n v="0"/>
    <x v="0"/>
    <x v="0"/>
  </r>
  <r>
    <x v="52"/>
    <x v="8"/>
    <s v="E3980001"/>
    <s v="E3980001"/>
    <n v="30262031"/>
    <s v="Recolocado"/>
    <n v="0"/>
    <n v="0"/>
    <n v="0"/>
    <n v="0"/>
    <x v="3"/>
    <x v="1"/>
    <n v="39"/>
    <x v="1"/>
    <x v="3"/>
    <x v="1"/>
    <n v="39742"/>
    <n v="1100"/>
    <x v="1"/>
    <n v="1374"/>
    <x v="2"/>
    <x v="1"/>
    <n v="38852"/>
    <n v="2.8312570781426953E-2"/>
    <x v="6"/>
    <n v="3"/>
    <x v="2"/>
    <n v="309.77"/>
    <x v="6"/>
    <n v="603"/>
    <x v="3"/>
    <n v="309.77"/>
    <x v="0"/>
    <s v="NULL"/>
    <x v="1"/>
    <s v="NULL"/>
    <x v="1"/>
    <x v="2"/>
    <x v="1"/>
    <n v="1"/>
    <x v="1"/>
    <x v="10"/>
  </r>
  <r>
    <x v="52"/>
    <x v="8"/>
    <s v="E3988001"/>
    <s v="E3988001"/>
    <n v="30263444"/>
    <s v="Recolocado"/>
    <n v="1"/>
    <n v="0"/>
    <n v="0"/>
    <n v="0"/>
    <x v="3"/>
    <x v="1"/>
    <n v="45"/>
    <x v="7"/>
    <x v="5"/>
    <x v="0"/>
    <n v="39935"/>
    <n v="1650"/>
    <x v="3"/>
    <n v="1350"/>
    <x v="2"/>
    <x v="3"/>
    <n v="39595"/>
    <n v="4.167192827377194E-2"/>
    <x v="1"/>
    <s v="NULL"/>
    <x v="0"/>
    <n v="989.1"/>
    <x v="3"/>
    <n v="0"/>
    <x v="0"/>
    <n v="0"/>
    <x v="0"/>
    <n v="41550.49"/>
    <x v="4"/>
    <n v="3.6600000000000001E-2"/>
    <x v="10"/>
    <x v="6"/>
    <x v="9"/>
    <n v="0"/>
    <x v="0"/>
    <x v="0"/>
  </r>
  <r>
    <x v="52"/>
    <x v="8"/>
    <s v="E4016001"/>
    <s v="E4016001"/>
    <n v="30261803"/>
    <s v="Recolocado"/>
    <n v="1"/>
    <n v="0"/>
    <n v="0"/>
    <n v="0"/>
    <x v="3"/>
    <x v="1"/>
    <n v="51"/>
    <x v="5"/>
    <x v="3"/>
    <x v="0"/>
    <n v="49422"/>
    <n v="1500"/>
    <x v="1"/>
    <n v="1706"/>
    <x v="4"/>
    <x v="4"/>
    <n v="48932"/>
    <n v="3.0654786233957329E-2"/>
    <x v="2"/>
    <n v="2"/>
    <x v="6"/>
    <n v="1716.01"/>
    <x v="4"/>
    <n v="181"/>
    <x v="3"/>
    <n v="0"/>
    <x v="0"/>
    <n v="1203.06"/>
    <x v="5"/>
    <n v="0.75060000000000004"/>
    <x v="7"/>
    <x v="0"/>
    <x v="5"/>
    <n v="0"/>
    <x v="0"/>
    <x v="0"/>
  </r>
  <r>
    <x v="52"/>
    <x v="8"/>
    <s v="E4018001"/>
    <s v="E4018001"/>
    <n v="30262095"/>
    <s v="Recolocado"/>
    <n v="0"/>
    <n v="0"/>
    <n v="0"/>
    <n v="0"/>
    <x v="3"/>
    <x v="1"/>
    <n v="24"/>
    <x v="4"/>
    <x v="3"/>
    <x v="2"/>
    <n v="30629"/>
    <n v="500"/>
    <x v="7"/>
    <n v="1123"/>
    <x v="6"/>
    <x v="1"/>
    <n v="29139"/>
    <n v="1.7159133806925426E-2"/>
    <x v="7"/>
    <s v="NULL"/>
    <x v="2"/>
    <n v="936.66"/>
    <x v="3"/>
    <n v="1176"/>
    <x v="3"/>
    <n v="936.66"/>
    <x v="5"/>
    <s v="NULL"/>
    <x v="1"/>
    <s v="NULL"/>
    <x v="1"/>
    <x v="0"/>
    <x v="1"/>
    <n v="12"/>
    <x v="1"/>
    <x v="1"/>
  </r>
  <r>
    <x v="52"/>
    <x v="8"/>
    <s v="E4033001"/>
    <s v="E4033001"/>
    <n v="30260833"/>
    <s v="Recolocado"/>
    <n v="0"/>
    <n v="0"/>
    <n v="0"/>
    <n v="0"/>
    <x v="3"/>
    <x v="1"/>
    <n v="36"/>
    <x v="1"/>
    <x v="3"/>
    <x v="0"/>
    <n v="39743"/>
    <n v="1099"/>
    <x v="1"/>
    <n v="1374"/>
    <x v="2"/>
    <x v="1"/>
    <n v="38852"/>
    <n v="2.8286832080716567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2"/>
    <x v="8"/>
    <s v="E4042001"/>
    <s v="E4042001"/>
    <n v="30261808"/>
    <s v="Recolocado"/>
    <n v="1"/>
    <n v="0"/>
    <n v="0"/>
    <n v="0"/>
    <x v="3"/>
    <x v="1"/>
    <n v="34"/>
    <x v="6"/>
    <x v="5"/>
    <x v="2"/>
    <n v="49272"/>
    <n v="1650"/>
    <x v="3"/>
    <n v="1700"/>
    <x v="4"/>
    <x v="4"/>
    <n v="48932"/>
    <n v="3.3720264857353063E-2"/>
    <x v="2"/>
    <s v="NULL"/>
    <x v="2"/>
    <n v="1382.59"/>
    <x v="4"/>
    <n v="1023"/>
    <x v="3"/>
    <n v="1382.59"/>
    <x v="2"/>
    <s v="NULL"/>
    <x v="1"/>
    <s v="NULL"/>
    <x v="1"/>
    <x v="0"/>
    <x v="1"/>
    <n v="12"/>
    <x v="1"/>
    <x v="1"/>
  </r>
  <r>
    <x v="52"/>
    <x v="8"/>
    <s v="E4054001"/>
    <s v="E4054001"/>
    <n v="30262278"/>
    <s v="Recolocado"/>
    <n v="1"/>
    <n v="0"/>
    <n v="0"/>
    <n v="0"/>
    <x v="3"/>
    <x v="1"/>
    <n v="29"/>
    <x v="3"/>
    <x v="3"/>
    <x v="2"/>
    <n v="49422"/>
    <n v="1500"/>
    <x v="1"/>
    <n v="1707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2"/>
    <x v="8"/>
    <s v="E4064001"/>
    <s v="E4064001"/>
    <n v="30263426"/>
    <s v="Recolocado"/>
    <n v="1"/>
    <n v="0"/>
    <n v="0"/>
    <n v="0"/>
    <x v="3"/>
    <x v="1"/>
    <n v="29"/>
    <x v="3"/>
    <x v="3"/>
    <x v="0"/>
    <n v="39842"/>
    <n v="1000"/>
    <x v="6"/>
    <n v="1346"/>
    <x v="2"/>
    <x v="1"/>
    <n v="38852"/>
    <n v="2.57387007103881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2"/>
    <x v="8"/>
    <s v="E4066001"/>
    <s v="E4066001"/>
    <n v="30263252"/>
    <s v="Recolocado"/>
    <n v="1"/>
    <n v="0"/>
    <n v="0"/>
    <n v="0"/>
    <x v="3"/>
    <x v="1"/>
    <n v="26"/>
    <x v="3"/>
    <x v="3"/>
    <x v="0"/>
    <n v="46935"/>
    <n v="1650"/>
    <x v="3"/>
    <n v="1620"/>
    <x v="4"/>
    <x v="4"/>
    <n v="46595"/>
    <n v="3.5411524841721213E-2"/>
    <x v="2"/>
    <s v="NULL"/>
    <x v="2"/>
    <n v="1891.67"/>
    <x v="4"/>
    <n v="1429"/>
    <x v="3"/>
    <n v="0"/>
    <x v="0"/>
    <s v="NULL"/>
    <x v="1"/>
    <s v="NULL"/>
    <x v="1"/>
    <x v="0"/>
    <x v="1"/>
    <n v="12"/>
    <x v="1"/>
    <x v="1"/>
  </r>
  <r>
    <x v="52"/>
    <x v="8"/>
    <s v="E4080001"/>
    <s v="E4080001"/>
    <n v="30266222"/>
    <s v="Recolocado"/>
    <n v="0"/>
    <n v="0"/>
    <n v="0"/>
    <n v="0"/>
    <x v="3"/>
    <x v="1"/>
    <n v="45"/>
    <x v="7"/>
    <x v="5"/>
    <x v="2"/>
    <n v="39842"/>
    <n v="1000"/>
    <x v="6"/>
    <n v="1373"/>
    <x v="2"/>
    <x v="1"/>
    <n v="38852"/>
    <n v="2.573870071038814E-2"/>
    <x v="6"/>
    <s v="NULL"/>
    <x v="2"/>
    <n v="1157.1300000000001"/>
    <x v="4"/>
    <n v="984"/>
    <x v="3"/>
    <n v="1157.1300000000001"/>
    <x v="2"/>
    <s v="NULL"/>
    <x v="1"/>
    <s v="NULL"/>
    <x v="1"/>
    <x v="0"/>
    <x v="1"/>
    <n v="12"/>
    <x v="1"/>
    <x v="1"/>
  </r>
  <r>
    <x v="52"/>
    <x v="8"/>
    <s v="E4081001"/>
    <s v="E4081001"/>
    <n v="30258993"/>
    <s v="Recolocado"/>
    <n v="0"/>
    <n v="0"/>
    <n v="0"/>
    <n v="0"/>
    <x v="3"/>
    <x v="1"/>
    <n v="23"/>
    <x v="4"/>
    <x v="3"/>
    <x v="2"/>
    <n v="40085"/>
    <n v="1500"/>
    <x v="1"/>
    <n v="1356"/>
    <x v="2"/>
    <x v="3"/>
    <n v="39595"/>
    <n v="3.7883571157974492E-2"/>
    <x v="2"/>
    <s v="NULL"/>
    <x v="0"/>
    <n v="1686.03"/>
    <x v="4"/>
    <n v="1"/>
    <x v="2"/>
    <n v="0"/>
    <x v="0"/>
    <s v="NULL"/>
    <x v="1"/>
    <s v="NULL"/>
    <x v="1"/>
    <x v="0"/>
    <x v="0"/>
    <n v="0"/>
    <x v="0"/>
    <x v="0"/>
  </r>
  <r>
    <x v="52"/>
    <x v="8"/>
    <s v="E4094001"/>
    <s v="E4094001"/>
    <n v="30265644"/>
    <s v="Recolocado"/>
    <n v="0"/>
    <n v="0"/>
    <n v="0"/>
    <n v="0"/>
    <x v="3"/>
    <x v="1"/>
    <n v="38"/>
    <x v="1"/>
    <x v="3"/>
    <x v="2"/>
    <n v="39480"/>
    <n v="1650"/>
    <x v="3"/>
    <n v="1364"/>
    <x v="2"/>
    <x v="5"/>
    <n v="39140"/>
    <n v="4.2156361778231989E-2"/>
    <x v="1"/>
    <s v="NULL"/>
    <x v="2"/>
    <n v="1587.74"/>
    <x v="4"/>
    <n v="448"/>
    <x v="3"/>
    <n v="1587.74"/>
    <x v="2"/>
    <n v="164.32"/>
    <x v="2"/>
    <n v="1"/>
    <x v="4"/>
    <x v="0"/>
    <x v="1"/>
    <n v="11"/>
    <x v="1"/>
    <x v="1"/>
  </r>
  <r>
    <x v="52"/>
    <x v="8"/>
    <s v="E4100001"/>
    <s v="E4100001"/>
    <n v="30266147"/>
    <s v="Recolocado"/>
    <n v="0"/>
    <n v="0"/>
    <n v="0"/>
    <n v="0"/>
    <x v="3"/>
    <x v="1"/>
    <n v="50"/>
    <x v="0"/>
    <x v="5"/>
    <x v="2"/>
    <n v="45942"/>
    <n v="1500"/>
    <x v="1"/>
    <n v="1586"/>
    <x v="4"/>
    <x v="3"/>
    <n v="45452"/>
    <n v="3.3001848103493797E-2"/>
    <x v="2"/>
    <n v="3"/>
    <x v="0"/>
    <n v="4400.87"/>
    <x v="7"/>
    <n v="0"/>
    <x v="0"/>
    <n v="0"/>
    <x v="0"/>
    <s v="NULL"/>
    <x v="1"/>
    <s v="NULL"/>
    <x v="1"/>
    <x v="10"/>
    <x v="12"/>
    <n v="0"/>
    <x v="0"/>
    <x v="0"/>
  </r>
  <r>
    <x v="52"/>
    <x v="8"/>
    <s v="E4105001"/>
    <s v="E4105001"/>
    <n v="30258841"/>
    <s v="Recolocado"/>
    <n v="0"/>
    <n v="0"/>
    <n v="0"/>
    <n v="0"/>
    <x v="3"/>
    <x v="1"/>
    <n v="30"/>
    <x v="3"/>
    <x v="3"/>
    <x v="2"/>
    <n v="45792"/>
    <n v="1650"/>
    <x v="3"/>
    <n v="1579"/>
    <x v="4"/>
    <x v="3"/>
    <n v="45452"/>
    <n v="3.6302032913843173E-2"/>
    <x v="2"/>
    <s v="NULL"/>
    <x v="2"/>
    <n v="2857.56"/>
    <x v="2"/>
    <n v="333"/>
    <x v="3"/>
    <n v="1289.99"/>
    <x v="2"/>
    <n v="2200"/>
    <x v="0"/>
    <n v="1"/>
    <x v="4"/>
    <x v="0"/>
    <x v="1"/>
    <n v="7"/>
    <x v="1"/>
    <x v="1"/>
  </r>
  <r>
    <x v="52"/>
    <x v="8"/>
    <s v="E4131001"/>
    <s v="E4131001"/>
    <n v="30265813"/>
    <s v="Recolocado"/>
    <n v="1"/>
    <n v="0"/>
    <n v="0"/>
    <n v="0"/>
    <x v="3"/>
    <x v="1"/>
    <n v="23"/>
    <x v="4"/>
    <x v="3"/>
    <x v="1"/>
    <n v="45908"/>
    <n v="1500"/>
    <x v="1"/>
    <n v="1582"/>
    <x v="4"/>
    <x v="6"/>
    <n v="45418"/>
    <n v="3.3026553348892512E-2"/>
    <x v="2"/>
    <s v="NULL"/>
    <x v="0"/>
    <n v="1000"/>
    <x v="3"/>
    <n v="0"/>
    <x v="0"/>
    <n v="0"/>
    <x v="0"/>
    <s v="NULL"/>
    <x v="1"/>
    <s v="NULL"/>
    <x v="1"/>
    <x v="4"/>
    <x v="5"/>
    <n v="0"/>
    <x v="0"/>
    <x v="0"/>
  </r>
  <r>
    <x v="52"/>
    <x v="8"/>
    <s v="E4149001"/>
    <s v="E4149001"/>
    <n v="30261487"/>
    <s v="Recolocado"/>
    <n v="0"/>
    <n v="0"/>
    <n v="0"/>
    <n v="0"/>
    <x v="3"/>
    <x v="1"/>
    <n v="35"/>
    <x v="6"/>
    <x v="3"/>
    <x v="0"/>
    <n v="37103"/>
    <n v="1650"/>
    <x v="3"/>
    <n v="1364"/>
    <x v="2"/>
    <x v="2"/>
    <n v="36763"/>
    <n v="4.4882082528629332E-2"/>
    <x v="1"/>
    <s v="NULL"/>
    <x v="2"/>
    <n v="999.11"/>
    <x v="3"/>
    <n v="2673"/>
    <x v="3"/>
    <n v="999.11"/>
    <x v="5"/>
    <s v="NULL"/>
    <x v="1"/>
    <s v="NULL"/>
    <x v="1"/>
    <x v="0"/>
    <x v="1"/>
    <n v="12"/>
    <x v="1"/>
    <x v="1"/>
  </r>
  <r>
    <x v="52"/>
    <x v="8"/>
    <s v="E4153001"/>
    <s v="E4153001"/>
    <n v="30267940"/>
    <s v="Recolocado"/>
    <n v="0"/>
    <n v="0"/>
    <n v="0"/>
    <n v="0"/>
    <x v="3"/>
    <x v="1"/>
    <n v="26"/>
    <x v="3"/>
    <x v="3"/>
    <x v="0"/>
    <n v="30530"/>
    <n v="599"/>
    <x v="6"/>
    <n v="1146"/>
    <x v="6"/>
    <x v="1"/>
    <n v="29139"/>
    <n v="2.0556642300696662E-2"/>
    <x v="6"/>
    <n v="5"/>
    <x v="2"/>
    <n v="2474.02"/>
    <x v="2"/>
    <n v="1926"/>
    <x v="3"/>
    <n v="2474.02"/>
    <x v="6"/>
    <s v="NULL"/>
    <x v="1"/>
    <s v="NULL"/>
    <x v="1"/>
    <x v="0"/>
    <x v="1"/>
    <n v="12"/>
    <x v="1"/>
    <x v="1"/>
  </r>
  <r>
    <x v="52"/>
    <x v="8"/>
    <s v="E4154001"/>
    <s v="E4154001"/>
    <n v="30261513"/>
    <s v="Recolocado"/>
    <n v="0"/>
    <n v="0"/>
    <n v="0"/>
    <n v="0"/>
    <x v="3"/>
    <x v="1"/>
    <n v="45"/>
    <x v="7"/>
    <x v="5"/>
    <x v="1"/>
    <n v="44209"/>
    <n v="1500"/>
    <x v="1"/>
    <n v="1520"/>
    <x v="4"/>
    <x v="3"/>
    <n v="43719"/>
    <n v="3.431002538941879E-2"/>
    <x v="2"/>
    <s v="NULL"/>
    <x v="3"/>
    <n v="11956.17"/>
    <x v="0"/>
    <n v="16"/>
    <x v="4"/>
    <n v="0"/>
    <x v="0"/>
    <n v="28505.75"/>
    <x v="4"/>
    <n v="0.42749999999999999"/>
    <x v="9"/>
    <x v="0"/>
    <x v="11"/>
    <n v="0"/>
    <x v="0"/>
    <x v="0"/>
  </r>
  <r>
    <x v="52"/>
    <x v="8"/>
    <s v="E4161001"/>
    <s v="E4161001"/>
    <n v="30263164"/>
    <s v="Recolocado"/>
    <n v="1"/>
    <n v="0"/>
    <n v="0"/>
    <n v="0"/>
    <x v="3"/>
    <x v="1"/>
    <n v="36"/>
    <x v="1"/>
    <x v="5"/>
    <x v="1"/>
    <n v="37103"/>
    <n v="1650"/>
    <x v="3"/>
    <n v="1387"/>
    <x v="2"/>
    <x v="2"/>
    <n v="36763"/>
    <n v="4.4882082528629332E-2"/>
    <x v="1"/>
    <n v="5"/>
    <x v="2"/>
    <n v="3750.96"/>
    <x v="5"/>
    <n v="2277"/>
    <x v="3"/>
    <n v="3750.96"/>
    <x v="3"/>
    <s v="NULL"/>
    <x v="1"/>
    <s v="NULL"/>
    <x v="1"/>
    <x v="0"/>
    <x v="1"/>
    <n v="12"/>
    <x v="1"/>
    <x v="1"/>
  </r>
  <r>
    <x v="52"/>
    <x v="8"/>
    <s v="E4163001"/>
    <s v="E4163001"/>
    <n v="30268747"/>
    <s v="Recolocado"/>
    <n v="0"/>
    <n v="0"/>
    <n v="0"/>
    <n v="0"/>
    <x v="3"/>
    <x v="1"/>
    <n v="45"/>
    <x v="7"/>
    <x v="3"/>
    <x v="0"/>
    <n v="35029"/>
    <n v="1500"/>
    <x v="1"/>
    <n v="1309"/>
    <x v="2"/>
    <x v="3"/>
    <n v="34539"/>
    <n v="4.3429167028576389E-2"/>
    <x v="1"/>
    <s v="NULL"/>
    <x v="5"/>
    <s v="NULL"/>
    <x v="1"/>
    <s v="NULL"/>
    <x v="1"/>
    <s v="NULL"/>
    <x v="1"/>
    <n v="600"/>
    <x v="3"/>
    <n v="0"/>
    <x v="0"/>
    <x v="1"/>
    <x v="1"/>
    <n v="0"/>
    <x v="1"/>
    <x v="0"/>
  </r>
  <r>
    <x v="52"/>
    <x v="8"/>
    <s v="E4179001"/>
    <s v="E4179001"/>
    <n v="30265947"/>
    <s v="Recolocado"/>
    <n v="0"/>
    <n v="0"/>
    <n v="0"/>
    <n v="0"/>
    <x v="3"/>
    <x v="1"/>
    <n v="24"/>
    <x v="4"/>
    <x v="3"/>
    <x v="0"/>
    <n v="39742"/>
    <n v="1100"/>
    <x v="1"/>
    <n v="1367"/>
    <x v="2"/>
    <x v="1"/>
    <n v="38852"/>
    <n v="2.8312570781426953E-2"/>
    <x v="6"/>
    <n v="2"/>
    <x v="2"/>
    <n v="1492.86"/>
    <x v="4"/>
    <n v="812"/>
    <x v="3"/>
    <n v="449.64"/>
    <x v="0"/>
    <s v="NULL"/>
    <x v="1"/>
    <s v="NULL"/>
    <x v="1"/>
    <x v="0"/>
    <x v="1"/>
    <n v="4"/>
    <x v="1"/>
    <x v="1"/>
  </r>
  <r>
    <x v="52"/>
    <x v="8"/>
    <s v="E4184001"/>
    <s v="E4184001"/>
    <n v="30266775"/>
    <s v="Recolocado"/>
    <n v="1"/>
    <n v="0"/>
    <n v="0"/>
    <n v="0"/>
    <x v="3"/>
    <x v="1"/>
    <n v="35"/>
    <x v="6"/>
    <x v="3"/>
    <x v="1"/>
    <n v="49272"/>
    <n v="1650"/>
    <x v="3"/>
    <n v="1665"/>
    <x v="4"/>
    <x v="4"/>
    <n v="48932"/>
    <n v="3.372026485735306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2"/>
    <x v="8"/>
    <s v="E4186001"/>
    <s v="E4186001"/>
    <n v="30268482"/>
    <s v="Recolocado"/>
    <n v="1"/>
    <n v="0"/>
    <n v="0"/>
    <n v="0"/>
    <x v="3"/>
    <x v="1"/>
    <n v="33"/>
    <x v="6"/>
    <x v="3"/>
    <x v="1"/>
    <n v="34885"/>
    <n v="1100"/>
    <x v="1"/>
    <n v="1176"/>
    <x v="6"/>
    <x v="1"/>
    <n v="33995"/>
    <n v="3.2357699661714957E-2"/>
    <x v="2"/>
    <s v="NULL"/>
    <x v="2"/>
    <n v="945.01"/>
    <x v="3"/>
    <n v="1290"/>
    <x v="3"/>
    <n v="945.01"/>
    <x v="5"/>
    <s v="NULL"/>
    <x v="1"/>
    <s v="NULL"/>
    <x v="1"/>
    <x v="0"/>
    <x v="1"/>
    <n v="12"/>
    <x v="1"/>
    <x v="1"/>
  </r>
  <r>
    <x v="52"/>
    <x v="8"/>
    <s v="E4191001"/>
    <s v="E4191001"/>
    <n v="30269511"/>
    <s v="Recolocado"/>
    <n v="0"/>
    <n v="0"/>
    <n v="0"/>
    <n v="0"/>
    <x v="3"/>
    <x v="1"/>
    <n v="61"/>
    <x v="2"/>
    <x v="3"/>
    <x v="1"/>
    <n v="39842"/>
    <n v="1000"/>
    <x v="6"/>
    <n v="1373"/>
    <x v="2"/>
    <x v="1"/>
    <n v="38852"/>
    <n v="2.57387007103881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2"/>
    <x v="8"/>
    <s v="E4196001"/>
    <s v="E4196001"/>
    <n v="30268196"/>
    <s v="Recolocado"/>
    <n v="0"/>
    <n v="0"/>
    <n v="0"/>
    <n v="0"/>
    <x v="3"/>
    <x v="1"/>
    <n v="24"/>
    <x v="4"/>
    <x v="3"/>
    <x v="2"/>
    <n v="39935"/>
    <n v="1650"/>
    <x v="3"/>
    <n v="1373"/>
    <x v="2"/>
    <x v="3"/>
    <n v="39595"/>
    <n v="4.167192827377194E-2"/>
    <x v="1"/>
    <n v="4"/>
    <x v="2"/>
    <n v="746.84"/>
    <x v="3"/>
    <n v="1072"/>
    <x v="3"/>
    <n v="746.84"/>
    <x v="5"/>
    <s v="NULL"/>
    <x v="1"/>
    <s v="NULL"/>
    <x v="1"/>
    <x v="0"/>
    <x v="1"/>
    <n v="12"/>
    <x v="1"/>
    <x v="1"/>
  </r>
  <r>
    <x v="52"/>
    <x v="8"/>
    <s v="E4211001"/>
    <s v="E4211001"/>
    <n v="30266561"/>
    <s v="Recolocado"/>
    <n v="0"/>
    <n v="1"/>
    <n v="0"/>
    <n v="0"/>
    <x v="2"/>
    <x v="1"/>
    <n v="27"/>
    <x v="3"/>
    <x v="3"/>
    <x v="2"/>
    <n v="49272"/>
    <n v="1650"/>
    <x v="3"/>
    <n v="1694"/>
    <x v="4"/>
    <x v="4"/>
    <n v="48932"/>
    <n v="3.3720264857353063E-2"/>
    <x v="2"/>
    <s v="NULL"/>
    <x v="2"/>
    <n v="701.02"/>
    <x v="3"/>
    <n v="947"/>
    <x v="3"/>
    <n v="701.02"/>
    <x v="5"/>
    <s v="NULL"/>
    <x v="1"/>
    <s v="NULL"/>
    <x v="1"/>
    <x v="3"/>
    <x v="1"/>
    <n v="6"/>
    <x v="1"/>
    <x v="11"/>
  </r>
  <r>
    <x v="52"/>
    <x v="8"/>
    <s v="E4212001"/>
    <s v="E4212001"/>
    <n v="30269556"/>
    <s v="Recolocado"/>
    <n v="0"/>
    <n v="0"/>
    <n v="0"/>
    <n v="0"/>
    <x v="3"/>
    <x v="1"/>
    <n v="23"/>
    <x v="4"/>
    <x v="3"/>
    <x v="0"/>
    <n v="45942"/>
    <n v="1500"/>
    <x v="1"/>
    <n v="1583"/>
    <x v="4"/>
    <x v="3"/>
    <n v="45452"/>
    <n v="3.3001848103493797E-2"/>
    <x v="2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2"/>
    <x v="8"/>
    <s v="E4216001"/>
    <s v="E4216001"/>
    <n v="30268247"/>
    <s v="Recolocado"/>
    <n v="1"/>
    <n v="0"/>
    <n v="0"/>
    <n v="0"/>
    <x v="3"/>
    <x v="1"/>
    <n v="42"/>
    <x v="7"/>
    <x v="3"/>
    <x v="2"/>
    <n v="49574"/>
    <n v="2500"/>
    <x v="4"/>
    <n v="1705"/>
    <x v="4"/>
    <x v="2"/>
    <n v="50084"/>
    <n v="4.9916140883316029E-2"/>
    <x v="1"/>
    <n v="2"/>
    <x v="2"/>
    <n v="1377.73"/>
    <x v="4"/>
    <n v="2513"/>
    <x v="3"/>
    <n v="570.73"/>
    <x v="5"/>
    <s v="NULL"/>
    <x v="1"/>
    <s v="NULL"/>
    <x v="1"/>
    <x v="0"/>
    <x v="1"/>
    <n v="3"/>
    <x v="1"/>
    <x v="8"/>
  </r>
  <r>
    <x v="52"/>
    <x v="8"/>
    <s v="E4238001"/>
    <s v="E4238001"/>
    <n v="30268429"/>
    <s v="Recolocado"/>
    <n v="0"/>
    <n v="0"/>
    <n v="0"/>
    <n v="0"/>
    <x v="3"/>
    <x v="1"/>
    <n v="46"/>
    <x v="0"/>
    <x v="3"/>
    <x v="0"/>
    <n v="49422"/>
    <n v="1500"/>
    <x v="1"/>
    <n v="1699"/>
    <x v="4"/>
    <x v="4"/>
    <n v="48932"/>
    <n v="3.0654786233957329E-2"/>
    <x v="2"/>
    <n v="3"/>
    <x v="2"/>
    <n v="717.82"/>
    <x v="3"/>
    <n v="2679"/>
    <x v="3"/>
    <n v="717.82"/>
    <x v="5"/>
    <s v="NULL"/>
    <x v="1"/>
    <s v="NULL"/>
    <x v="1"/>
    <x v="0"/>
    <x v="1"/>
    <n v="12"/>
    <x v="1"/>
    <x v="1"/>
  </r>
  <r>
    <x v="52"/>
    <x v="8"/>
    <s v="E4247001"/>
    <s v="E4247001"/>
    <n v="30269680"/>
    <s v="Recolocado"/>
    <n v="1"/>
    <n v="0"/>
    <n v="0"/>
    <n v="0"/>
    <x v="3"/>
    <x v="1"/>
    <n v="39"/>
    <x v="1"/>
    <x v="3"/>
    <x v="1"/>
    <n v="47832"/>
    <n v="1650"/>
    <x v="3"/>
    <n v="1647"/>
    <x v="4"/>
    <x v="4"/>
    <n v="47492"/>
    <n v="3.4742693506274742E-2"/>
    <x v="2"/>
    <s v="NULL"/>
    <x v="2"/>
    <n v="1329.8"/>
    <x v="4"/>
    <n v="3912"/>
    <x v="3"/>
    <n v="1329.8"/>
    <x v="2"/>
    <s v="NULL"/>
    <x v="1"/>
    <s v="NULL"/>
    <x v="1"/>
    <x v="0"/>
    <x v="1"/>
    <n v="12"/>
    <x v="1"/>
    <x v="1"/>
  </r>
  <r>
    <x v="52"/>
    <x v="8"/>
    <s v="E4319001"/>
    <s v="E4319001"/>
    <n v="30270237"/>
    <s v="Recolocado"/>
    <n v="0"/>
    <n v="0"/>
    <n v="0"/>
    <n v="0"/>
    <x v="3"/>
    <x v="1"/>
    <n v="35"/>
    <x v="6"/>
    <x v="3"/>
    <x v="2"/>
    <n v="49272"/>
    <n v="1650"/>
    <x v="3"/>
    <n v="1694"/>
    <x v="4"/>
    <x v="4"/>
    <n v="48932"/>
    <n v="3.3720264857353063E-2"/>
    <x v="2"/>
    <s v="NULL"/>
    <x v="2"/>
    <n v="582.82000000000005"/>
    <x v="3"/>
    <n v="2465"/>
    <x v="3"/>
    <n v="582.82000000000005"/>
    <x v="5"/>
    <s v="NULL"/>
    <x v="1"/>
    <s v="NULL"/>
    <x v="1"/>
    <x v="8"/>
    <x v="1"/>
    <n v="4"/>
    <x v="1"/>
    <x v="2"/>
  </r>
  <r>
    <x v="52"/>
    <x v="8"/>
    <s v="E4323001"/>
    <s v="E4323001"/>
    <n v="30263266"/>
    <s v="Recolocado"/>
    <n v="0"/>
    <n v="0"/>
    <n v="0"/>
    <n v="0"/>
    <x v="3"/>
    <x v="1"/>
    <n v="45"/>
    <x v="7"/>
    <x v="3"/>
    <x v="2"/>
    <n v="45102"/>
    <n v="1500"/>
    <x v="1"/>
    <n v="1530"/>
    <x v="4"/>
    <x v="4"/>
    <n v="44612"/>
    <n v="3.362324038375325E-2"/>
    <x v="2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2"/>
    <x v="8"/>
    <s v="E4354001"/>
    <s v="E4354001"/>
    <n v="30273176"/>
    <s v="Recolocado"/>
    <n v="1"/>
    <n v="0"/>
    <n v="0"/>
    <n v="0"/>
    <x v="3"/>
    <x v="1"/>
    <n v="36"/>
    <x v="1"/>
    <x v="3"/>
    <x v="2"/>
    <n v="49272"/>
    <n v="1650"/>
    <x v="3"/>
    <n v="1702"/>
    <x v="4"/>
    <x v="4"/>
    <n v="48932"/>
    <n v="3.3720264857353063E-2"/>
    <x v="2"/>
    <s v="NULL"/>
    <x v="2"/>
    <n v="2516.0700000000002"/>
    <x v="2"/>
    <n v="143"/>
    <x v="3"/>
    <n v="0"/>
    <x v="0"/>
    <s v="NULL"/>
    <x v="1"/>
    <s v="NULL"/>
    <x v="1"/>
    <x v="0"/>
    <x v="6"/>
    <n v="1"/>
    <x v="8"/>
    <x v="1"/>
  </r>
  <r>
    <x v="52"/>
    <x v="8"/>
    <s v="E4367001"/>
    <s v="E4367001"/>
    <n v="30273556"/>
    <s v="Recolocado"/>
    <n v="1"/>
    <n v="0"/>
    <n v="0"/>
    <n v="0"/>
    <x v="3"/>
    <x v="1"/>
    <n v="37"/>
    <x v="1"/>
    <x v="3"/>
    <x v="1"/>
    <n v="49272"/>
    <n v="1650"/>
    <x v="3"/>
    <n v="1706"/>
    <x v="4"/>
    <x v="4"/>
    <n v="48932"/>
    <n v="3.372026485735306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2"/>
    <x v="8"/>
    <s v="E4385001"/>
    <s v="E4385001"/>
    <n v="30268948"/>
    <s v="Recolocado"/>
    <n v="0"/>
    <n v="0"/>
    <n v="0"/>
    <n v="0"/>
    <x v="3"/>
    <x v="1"/>
    <n v="34"/>
    <x v="6"/>
    <x v="5"/>
    <x v="1"/>
    <n v="49422"/>
    <n v="1500"/>
    <x v="1"/>
    <n v="1699"/>
    <x v="4"/>
    <x v="4"/>
    <n v="48932"/>
    <n v="3.0654786233957329E-2"/>
    <x v="2"/>
    <n v="3"/>
    <x v="0"/>
    <n v="12000"/>
    <x v="0"/>
    <n v="0"/>
    <x v="0"/>
    <n v="0"/>
    <x v="0"/>
    <s v="NULL"/>
    <x v="1"/>
    <s v="NULL"/>
    <x v="1"/>
    <x v="0"/>
    <x v="0"/>
    <n v="0"/>
    <x v="0"/>
    <x v="0"/>
  </r>
  <r>
    <x v="52"/>
    <x v="8"/>
    <s v="E4388001"/>
    <s v="E4388001"/>
    <n v="30273565"/>
    <s v="Recolocado"/>
    <n v="1"/>
    <n v="0"/>
    <n v="0"/>
    <n v="0"/>
    <x v="3"/>
    <x v="1"/>
    <n v="23"/>
    <x v="4"/>
    <x v="3"/>
    <x v="0"/>
    <n v="44163"/>
    <n v="1650"/>
    <x v="3"/>
    <n v="1493"/>
    <x v="1"/>
    <x v="2"/>
    <n v="43823"/>
    <n v="3.7651461561280609E-2"/>
    <x v="2"/>
    <s v="NULL"/>
    <x v="2"/>
    <n v="1659.04"/>
    <x v="4"/>
    <n v="961"/>
    <x v="3"/>
    <n v="1659.04"/>
    <x v="2"/>
    <s v="NULL"/>
    <x v="1"/>
    <s v="NULL"/>
    <x v="1"/>
    <x v="0"/>
    <x v="1"/>
    <n v="12"/>
    <x v="1"/>
    <x v="1"/>
  </r>
  <r>
    <x v="52"/>
    <x v="8"/>
    <s v="E4394001"/>
    <s v="E4394001"/>
    <n v="30270857"/>
    <s v="Recolocado"/>
    <n v="0"/>
    <n v="0"/>
    <n v="0"/>
    <n v="0"/>
    <x v="3"/>
    <x v="1"/>
    <n v="58"/>
    <x v="8"/>
    <x v="3"/>
    <x v="1"/>
    <n v="45907"/>
    <n v="1500"/>
    <x v="1"/>
    <n v="1580"/>
    <x v="4"/>
    <x v="6"/>
    <n v="45417"/>
    <n v="3.3027280533720851E-2"/>
    <x v="2"/>
    <s v="NULL"/>
    <x v="2"/>
    <n v="3693.35"/>
    <x v="5"/>
    <n v="1590"/>
    <x v="3"/>
    <n v="3693.35"/>
    <x v="3"/>
    <s v="NULL"/>
    <x v="1"/>
    <s v="NULL"/>
    <x v="1"/>
    <x v="5"/>
    <x v="1"/>
    <n v="5"/>
    <x v="1"/>
    <x v="12"/>
  </r>
  <r>
    <x v="52"/>
    <x v="8"/>
    <s v="E4400001"/>
    <s v="E4400001"/>
    <n v="30272311"/>
    <s v="Recolocado"/>
    <n v="0"/>
    <n v="1"/>
    <n v="0"/>
    <n v="0"/>
    <x v="2"/>
    <x v="1"/>
    <n v="35"/>
    <x v="6"/>
    <x v="3"/>
    <x v="2"/>
    <n v="43512"/>
    <n v="1650"/>
    <x v="3"/>
    <n v="1499"/>
    <x v="1"/>
    <x v="7"/>
    <n v="43172"/>
    <n v="3.821921615862133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2"/>
    <x v="8"/>
    <s v="E4402001"/>
    <s v="E4402001"/>
    <n v="30274649"/>
    <s v="Recolocado"/>
    <n v="0"/>
    <n v="0"/>
    <n v="0"/>
    <n v="0"/>
    <x v="3"/>
    <x v="1"/>
    <n v="28"/>
    <x v="3"/>
    <x v="3"/>
    <x v="0"/>
    <n v="39742"/>
    <n v="1100"/>
    <x v="1"/>
    <n v="1370"/>
    <x v="2"/>
    <x v="1"/>
    <n v="38852"/>
    <n v="2.8312570781426953E-2"/>
    <x v="6"/>
    <n v="2"/>
    <x v="2"/>
    <n v="2572.0100000000002"/>
    <x v="2"/>
    <n v="2150"/>
    <x v="3"/>
    <n v="2572.0100000000002"/>
    <x v="6"/>
    <s v="NULL"/>
    <x v="1"/>
    <s v="NULL"/>
    <x v="1"/>
    <x v="6"/>
    <x v="1"/>
    <n v="8"/>
    <x v="1"/>
    <x v="5"/>
  </r>
  <r>
    <x v="52"/>
    <x v="8"/>
    <s v="E4426001"/>
    <s v="E4426001"/>
    <n v="30269573"/>
    <s v="Recolocado"/>
    <n v="1"/>
    <n v="0"/>
    <n v="0"/>
    <n v="0"/>
    <x v="3"/>
    <x v="1"/>
    <n v="28"/>
    <x v="3"/>
    <x v="3"/>
    <x v="2"/>
    <n v="32869"/>
    <n v="1500"/>
    <x v="1"/>
    <n v="1228"/>
    <x v="3"/>
    <x v="7"/>
    <n v="32379"/>
    <n v="4.63263226165107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2"/>
    <x v="8"/>
    <s v="E4446001"/>
    <s v="E4446001"/>
    <n v="30275481"/>
    <s v="Recolocado"/>
    <n v="0"/>
    <n v="0"/>
    <n v="0"/>
    <n v="0"/>
    <x v="3"/>
    <x v="1"/>
    <n v="31"/>
    <x v="6"/>
    <x v="3"/>
    <x v="0"/>
    <n v="42072"/>
    <n v="1650"/>
    <x v="3"/>
    <n v="1453"/>
    <x v="1"/>
    <x v="13"/>
    <n v="41732"/>
    <n v="3.9538004409086551E-2"/>
    <x v="2"/>
    <s v="NULL"/>
    <x v="2"/>
    <n v="1314.68"/>
    <x v="4"/>
    <n v="702"/>
    <x v="3"/>
    <n v="1314.68"/>
    <x v="2"/>
    <s v="NULL"/>
    <x v="1"/>
    <s v="NULL"/>
    <x v="1"/>
    <x v="0"/>
    <x v="1"/>
    <n v="12"/>
    <x v="1"/>
    <x v="1"/>
  </r>
  <r>
    <x v="52"/>
    <x v="8"/>
    <s v="E4451001"/>
    <s v="E4451001"/>
    <n v="30276003"/>
    <s v="Recolocado"/>
    <n v="0"/>
    <n v="0"/>
    <n v="0"/>
    <n v="0"/>
    <x v="3"/>
    <x v="1"/>
    <n v="35"/>
    <x v="6"/>
    <x v="3"/>
    <x v="1"/>
    <n v="39480"/>
    <n v="1650"/>
    <x v="3"/>
    <n v="1362"/>
    <x v="2"/>
    <x v="5"/>
    <n v="39140"/>
    <n v="4.2156361778231989E-2"/>
    <x v="1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52"/>
    <x v="8"/>
    <s v="E4456001"/>
    <s v="E4456001"/>
    <n v="30273152"/>
    <s v="Recolocado"/>
    <n v="0"/>
    <n v="0"/>
    <n v="0"/>
    <n v="0"/>
    <x v="3"/>
    <x v="1"/>
    <n v="24"/>
    <x v="4"/>
    <x v="3"/>
    <x v="2"/>
    <n v="49422"/>
    <n v="1500"/>
    <x v="1"/>
    <n v="1705"/>
    <x v="4"/>
    <x v="4"/>
    <n v="48932"/>
    <n v="3.0654786233957329E-2"/>
    <x v="2"/>
    <s v="NULL"/>
    <x v="0"/>
    <n v="1024.3800000000001"/>
    <x v="4"/>
    <n v="0"/>
    <x v="0"/>
    <n v="0"/>
    <x v="0"/>
    <s v="NULL"/>
    <x v="1"/>
    <s v="NULL"/>
    <x v="1"/>
    <x v="2"/>
    <x v="2"/>
    <n v="0"/>
    <x v="0"/>
    <x v="0"/>
  </r>
  <r>
    <x v="52"/>
    <x v="8"/>
    <s v="E4496001"/>
    <s v="E4496001"/>
    <n v="30271678"/>
    <s v="Recolocado"/>
    <n v="0"/>
    <n v="0"/>
    <n v="0"/>
    <n v="0"/>
    <x v="3"/>
    <x v="1"/>
    <n v="45"/>
    <x v="7"/>
    <x v="3"/>
    <x v="0"/>
    <n v="45942"/>
    <n v="1500"/>
    <x v="1"/>
    <n v="1583"/>
    <x v="4"/>
    <x v="3"/>
    <n v="45452"/>
    <n v="3.300184810349379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2"/>
    <x v="8"/>
    <s v="E4499001"/>
    <s v="E4499001"/>
    <n v="30274963"/>
    <s v="Recolocado"/>
    <n v="0"/>
    <n v="0"/>
    <n v="0"/>
    <n v="0"/>
    <x v="3"/>
    <x v="1"/>
    <n v="28"/>
    <x v="3"/>
    <x v="3"/>
    <x v="2"/>
    <n v="46392"/>
    <n v="1650"/>
    <x v="3"/>
    <n v="1601"/>
    <x v="4"/>
    <x v="3"/>
    <n v="46052"/>
    <n v="3.582906279857552E-2"/>
    <x v="2"/>
    <s v="NULL"/>
    <x v="2"/>
    <n v="1172.04"/>
    <x v="4"/>
    <n v="2154"/>
    <x v="3"/>
    <n v="1172.04"/>
    <x v="2"/>
    <s v="NULL"/>
    <x v="1"/>
    <s v="NULL"/>
    <x v="1"/>
    <x v="11"/>
    <x v="1"/>
    <n v="10"/>
    <x v="1"/>
    <x v="3"/>
  </r>
  <r>
    <x v="52"/>
    <x v="8"/>
    <s v="E4500001"/>
    <s v="E4500001"/>
    <n v="30269528"/>
    <s v="Recolocado"/>
    <n v="1"/>
    <n v="0"/>
    <n v="0"/>
    <n v="0"/>
    <x v="3"/>
    <x v="1"/>
    <n v="23"/>
    <x v="4"/>
    <x v="3"/>
    <x v="2"/>
    <n v="39842"/>
    <n v="1000"/>
    <x v="6"/>
    <n v="1379"/>
    <x v="2"/>
    <x v="1"/>
    <n v="38852"/>
    <n v="2.57387007103881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2"/>
    <x v="8"/>
    <s v="E4501001"/>
    <s v="E4501001"/>
    <n v="30275771"/>
    <s v="Recolocado"/>
    <n v="1"/>
    <n v="0"/>
    <n v="0"/>
    <n v="0"/>
    <x v="3"/>
    <x v="1"/>
    <n v="22"/>
    <x v="4"/>
    <x v="3"/>
    <x v="2"/>
    <n v="39842"/>
    <n v="1000"/>
    <x v="6"/>
    <n v="1375"/>
    <x v="2"/>
    <x v="1"/>
    <n v="38852"/>
    <n v="2.57387007103881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2"/>
    <x v="8"/>
    <s v="E4514001"/>
    <s v="E4514001"/>
    <n v="30275672"/>
    <s v="Recolocado"/>
    <n v="0"/>
    <n v="0"/>
    <n v="0"/>
    <n v="0"/>
    <x v="3"/>
    <x v="1"/>
    <n v="27"/>
    <x v="3"/>
    <x v="5"/>
    <x v="0"/>
    <n v="40085"/>
    <n v="1500"/>
    <x v="1"/>
    <n v="1383"/>
    <x v="2"/>
    <x v="3"/>
    <n v="39595"/>
    <n v="3.7883571157974492E-2"/>
    <x v="2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2"/>
    <x v="8"/>
    <s v="E4518001"/>
    <s v="E4518001"/>
    <n v="30275989"/>
    <s v="Recolocado"/>
    <n v="0"/>
    <n v="0"/>
    <n v="0"/>
    <n v="0"/>
    <x v="3"/>
    <x v="1"/>
    <n v="48"/>
    <x v="0"/>
    <x v="3"/>
    <x v="2"/>
    <n v="39842"/>
    <n v="1000"/>
    <x v="6"/>
    <n v="1375"/>
    <x v="2"/>
    <x v="1"/>
    <n v="38852"/>
    <n v="2.573870071038814E-2"/>
    <x v="6"/>
    <s v="NULL"/>
    <x v="0"/>
    <n v="13099.42"/>
    <x v="0"/>
    <n v="0"/>
    <x v="0"/>
    <n v="0"/>
    <x v="0"/>
    <n v="3900"/>
    <x v="6"/>
    <n v="0.60870000000000002"/>
    <x v="3"/>
    <x v="0"/>
    <x v="0"/>
    <n v="0"/>
    <x v="0"/>
    <x v="0"/>
  </r>
  <r>
    <x v="52"/>
    <x v="8"/>
    <s v="E4520001"/>
    <s v="E4520001"/>
    <n v="30269885"/>
    <s v="Recolocado"/>
    <n v="0"/>
    <n v="1"/>
    <n v="0"/>
    <n v="0"/>
    <x v="2"/>
    <x v="1"/>
    <n v="50"/>
    <x v="0"/>
    <x v="3"/>
    <x v="2"/>
    <n v="39842"/>
    <n v="1000"/>
    <x v="6"/>
    <n v="1373"/>
    <x v="2"/>
    <x v="1"/>
    <n v="38852"/>
    <n v="2.57387007103881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2"/>
    <x v="8"/>
    <s v="E4530001"/>
    <s v="E4530001"/>
    <n v="30270898"/>
    <s v="Recolocado"/>
    <n v="0"/>
    <n v="0"/>
    <n v="0"/>
    <n v="0"/>
    <x v="3"/>
    <x v="1"/>
    <n v="25"/>
    <x v="4"/>
    <x v="3"/>
    <x v="0"/>
    <n v="49272"/>
    <n v="1650"/>
    <x v="3"/>
    <n v="1694"/>
    <x v="4"/>
    <x v="4"/>
    <n v="48932"/>
    <n v="3.3720264857353063E-2"/>
    <x v="2"/>
    <s v="NULL"/>
    <x v="2"/>
    <n v="1689.92"/>
    <x v="4"/>
    <n v="850"/>
    <x v="3"/>
    <n v="251.4"/>
    <x v="0"/>
    <n v="1830.52"/>
    <x v="5"/>
    <n v="1"/>
    <x v="4"/>
    <x v="0"/>
    <x v="1"/>
    <n v="7"/>
    <x v="1"/>
    <x v="1"/>
  </r>
  <r>
    <x v="52"/>
    <x v="8"/>
    <s v="E4531001"/>
    <s v="E4531001"/>
    <n v="30272933"/>
    <s v="Recolocado"/>
    <n v="1"/>
    <n v="0"/>
    <n v="0"/>
    <n v="0"/>
    <x v="3"/>
    <x v="1"/>
    <n v="30"/>
    <x v="3"/>
    <x v="3"/>
    <x v="2"/>
    <n v="40641"/>
    <n v="1099"/>
    <x v="1"/>
    <n v="1402"/>
    <x v="1"/>
    <x v="1"/>
    <n v="39750"/>
    <n v="2.7647798742138366E-2"/>
    <x v="6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2"/>
    <x v="8"/>
    <s v="E4532001"/>
    <s v="E4532001"/>
    <n v="30275596"/>
    <s v="Recolocado"/>
    <n v="1"/>
    <n v="0"/>
    <n v="0"/>
    <n v="0"/>
    <x v="3"/>
    <x v="1"/>
    <n v="23"/>
    <x v="4"/>
    <x v="3"/>
    <x v="0"/>
    <n v="46542"/>
    <n v="1500"/>
    <x v="1"/>
    <n v="1607"/>
    <x v="4"/>
    <x v="3"/>
    <n v="46052"/>
    <n v="3.2571875271432293E-2"/>
    <x v="2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2"/>
    <x v="8"/>
    <s v="E4536001"/>
    <s v="E4536001"/>
    <n v="30275493"/>
    <s v="Recolocado"/>
    <n v="0"/>
    <n v="1"/>
    <n v="0"/>
    <n v="0"/>
    <x v="2"/>
    <x v="1"/>
    <n v="31"/>
    <x v="6"/>
    <x v="3"/>
    <x v="2"/>
    <n v="39842"/>
    <n v="1000"/>
    <x v="6"/>
    <n v="1375"/>
    <x v="2"/>
    <x v="1"/>
    <n v="38852"/>
    <n v="2.57387007103881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2"/>
    <x v="8"/>
    <s v="E4539001"/>
    <s v="E4539001"/>
    <n v="30272234"/>
    <s v="Recolocado"/>
    <n v="0"/>
    <n v="0"/>
    <n v="0"/>
    <n v="0"/>
    <x v="3"/>
    <x v="1"/>
    <n v="47"/>
    <x v="0"/>
    <x v="3"/>
    <x v="0"/>
    <n v="44109"/>
    <n v="1600"/>
    <x v="3"/>
    <n v="1520"/>
    <x v="4"/>
    <x v="3"/>
    <n v="43719"/>
    <n v="3.6597360415380038E-2"/>
    <x v="2"/>
    <s v="NULL"/>
    <x v="3"/>
    <n v="68232.3"/>
    <x v="0"/>
    <n v="18"/>
    <x v="4"/>
    <n v="0"/>
    <x v="0"/>
    <n v="17410.93"/>
    <x v="4"/>
    <n v="0.74809999999999999"/>
    <x v="7"/>
    <x v="0"/>
    <x v="12"/>
    <n v="0"/>
    <x v="0"/>
    <x v="0"/>
  </r>
  <r>
    <x v="52"/>
    <x v="8"/>
    <s v="E4543001"/>
    <s v="E4543001"/>
    <n v="30274639"/>
    <s v="Recolocado"/>
    <n v="0"/>
    <n v="0"/>
    <n v="0"/>
    <n v="0"/>
    <x v="3"/>
    <x v="1"/>
    <n v="46"/>
    <x v="0"/>
    <x v="3"/>
    <x v="0"/>
    <n v="30629"/>
    <n v="500"/>
    <x v="7"/>
    <n v="1126"/>
    <x v="6"/>
    <x v="1"/>
    <n v="29139"/>
    <n v="1.7159133806925426E-2"/>
    <x v="7"/>
    <s v="NULL"/>
    <x v="2"/>
    <n v="362.72"/>
    <x v="6"/>
    <n v="1568"/>
    <x v="3"/>
    <n v="362.72"/>
    <x v="0"/>
    <s v="NULL"/>
    <x v="1"/>
    <s v="NULL"/>
    <x v="1"/>
    <x v="0"/>
    <x v="1"/>
    <n v="12"/>
    <x v="1"/>
    <x v="1"/>
  </r>
  <r>
    <x v="52"/>
    <x v="8"/>
    <s v="E4545001"/>
    <s v="E4545001"/>
    <n v="30275008"/>
    <s v="Recolocado"/>
    <n v="0"/>
    <n v="0"/>
    <n v="0"/>
    <n v="0"/>
    <x v="3"/>
    <x v="1"/>
    <n v="44"/>
    <x v="7"/>
    <x v="3"/>
    <x v="1"/>
    <n v="42222"/>
    <n v="1500"/>
    <x v="1"/>
    <n v="1455"/>
    <x v="1"/>
    <x v="13"/>
    <n v="41732"/>
    <n v="3.594364037189686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3"/>
    <x v="8"/>
    <s v="C7742003"/>
    <s v="C7742003"/>
    <n v="30285082"/>
    <s v="Recolocado"/>
    <n v="1"/>
    <n v="0"/>
    <n v="0"/>
    <n v="0"/>
    <x v="3"/>
    <x v="1"/>
    <n v="43"/>
    <x v="7"/>
    <x v="5"/>
    <x v="3"/>
    <n v="46242"/>
    <n v="1500"/>
    <x v="1"/>
    <n v="1566"/>
    <x v="4"/>
    <x v="3"/>
    <n v="45452"/>
    <n v="3.3001848103493797E-2"/>
    <x v="2"/>
    <s v="NULL"/>
    <x v="0"/>
    <n v="13899.04"/>
    <x v="0"/>
    <n v="0"/>
    <x v="0"/>
    <n v="0"/>
    <x v="0"/>
    <n v="5311.2"/>
    <x v="4"/>
    <n v="0.79690000000000005"/>
    <x v="7"/>
    <x v="0"/>
    <x v="0"/>
    <n v="0"/>
    <x v="0"/>
    <x v="0"/>
  </r>
  <r>
    <x v="53"/>
    <x v="8"/>
    <s v="D4838002"/>
    <s v="D4838002"/>
    <n v="30278677"/>
    <s v="Recolocado"/>
    <n v="1"/>
    <n v="0"/>
    <n v="0"/>
    <n v="0"/>
    <x v="3"/>
    <x v="1"/>
    <n v="31"/>
    <x v="6"/>
    <x v="5"/>
    <x v="2"/>
    <n v="41430"/>
    <n v="0"/>
    <x v="2"/>
    <n v="1424"/>
    <x v="1"/>
    <x v="5"/>
    <n v="3914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3"/>
    <x v="8"/>
    <s v="E4200002"/>
    <s v="E4200002"/>
    <n v="30286501"/>
    <s v="Recolocado"/>
    <n v="1"/>
    <n v="0"/>
    <n v="1"/>
    <n v="0"/>
    <x v="1"/>
    <x v="1"/>
    <n v="26"/>
    <x v="3"/>
    <x v="3"/>
    <x v="0"/>
    <n v="40385"/>
    <n v="1500"/>
    <x v="1"/>
    <n v="1388"/>
    <x v="2"/>
    <x v="3"/>
    <n v="39595"/>
    <n v="3.7883571157974492E-2"/>
    <x v="2"/>
    <s v="NULL"/>
    <x v="4"/>
    <n v="666.71"/>
    <x v="3"/>
    <n v="55"/>
    <x v="5"/>
    <n v="0"/>
    <x v="0"/>
    <s v="NULL"/>
    <x v="1"/>
    <s v="NULL"/>
    <x v="1"/>
    <x v="7"/>
    <x v="10"/>
    <n v="0"/>
    <x v="11"/>
    <x v="0"/>
  </r>
  <r>
    <x v="53"/>
    <x v="8"/>
    <s v="E4540001"/>
    <s v="E4540001"/>
    <n v="30271813"/>
    <s v="Recolocado"/>
    <n v="0"/>
    <n v="0"/>
    <n v="0"/>
    <n v="0"/>
    <x v="3"/>
    <x v="1"/>
    <n v="38"/>
    <x v="1"/>
    <x v="3"/>
    <x v="2"/>
    <n v="35085"/>
    <n v="1200"/>
    <x v="1"/>
    <n v="1187"/>
    <x v="6"/>
    <x v="1"/>
    <n v="33995"/>
    <n v="3.5299308721870863E-2"/>
    <x v="2"/>
    <s v="NULL"/>
    <x v="0"/>
    <n v="17331.29"/>
    <x v="0"/>
    <n v="0"/>
    <x v="0"/>
    <n v="0"/>
    <x v="0"/>
    <n v="17021.95"/>
    <x v="4"/>
    <n v="0.997"/>
    <x v="4"/>
    <x v="0"/>
    <x v="0"/>
    <n v="0"/>
    <x v="0"/>
    <x v="0"/>
  </r>
  <r>
    <x v="53"/>
    <x v="8"/>
    <s v="E4608001"/>
    <s v="E4608001"/>
    <n v="30273473"/>
    <s v="Recolocado"/>
    <n v="0"/>
    <n v="0"/>
    <n v="0"/>
    <n v="0"/>
    <x v="3"/>
    <x v="1"/>
    <n v="31"/>
    <x v="6"/>
    <x v="3"/>
    <x v="2"/>
    <n v="34885"/>
    <n v="1100"/>
    <x v="1"/>
    <n v="1181"/>
    <x v="6"/>
    <x v="1"/>
    <n v="33995"/>
    <n v="3.2357699661714957E-2"/>
    <x v="2"/>
    <s v="NULL"/>
    <x v="2"/>
    <n v="509.57"/>
    <x v="3"/>
    <n v="1257"/>
    <x v="3"/>
    <n v="509.57"/>
    <x v="5"/>
    <s v="NULL"/>
    <x v="1"/>
    <s v="NULL"/>
    <x v="1"/>
    <x v="0"/>
    <x v="1"/>
    <n v="12"/>
    <x v="1"/>
    <x v="1"/>
  </r>
  <r>
    <x v="53"/>
    <x v="8"/>
    <s v="E4616001"/>
    <s v="E4616001"/>
    <n v="30276137"/>
    <s v="Recolocado"/>
    <n v="1"/>
    <n v="0"/>
    <n v="0"/>
    <n v="0"/>
    <x v="3"/>
    <x v="1"/>
    <n v="31"/>
    <x v="6"/>
    <x v="3"/>
    <x v="0"/>
    <n v="46392"/>
    <n v="1650"/>
    <x v="3"/>
    <n v="1600"/>
    <x v="4"/>
    <x v="3"/>
    <n v="46052"/>
    <n v="3.58290627985755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3"/>
    <x v="8"/>
    <s v="E4625001"/>
    <s v="E4625001"/>
    <n v="30276085"/>
    <s v="Recolocado"/>
    <n v="1"/>
    <n v="0"/>
    <n v="0"/>
    <n v="0"/>
    <x v="3"/>
    <x v="1"/>
    <n v="50"/>
    <x v="0"/>
    <x v="3"/>
    <x v="1"/>
    <n v="39342"/>
    <n v="1500"/>
    <x v="1"/>
    <n v="1357"/>
    <x v="2"/>
    <x v="1"/>
    <n v="38852"/>
    <n v="3.8608051065582211E-2"/>
    <x v="2"/>
    <s v="NULL"/>
    <x v="2"/>
    <n v="1391.37"/>
    <x v="4"/>
    <n v="487"/>
    <x v="3"/>
    <n v="1391.37"/>
    <x v="2"/>
    <s v="NULL"/>
    <x v="1"/>
    <s v="NULL"/>
    <x v="1"/>
    <x v="0"/>
    <x v="1"/>
    <n v="12"/>
    <x v="1"/>
    <x v="1"/>
  </r>
  <r>
    <x v="53"/>
    <x v="8"/>
    <s v="E4627001"/>
    <s v="E4627001"/>
    <n v="30271269"/>
    <s v="Recolocado"/>
    <n v="1"/>
    <n v="0"/>
    <n v="1"/>
    <n v="0"/>
    <x v="1"/>
    <x v="1"/>
    <n v="21"/>
    <x v="4"/>
    <x v="3"/>
    <x v="2"/>
    <n v="42072"/>
    <n v="1650"/>
    <x v="3"/>
    <n v="1451"/>
    <x v="1"/>
    <x v="13"/>
    <n v="41732"/>
    <n v="3.9538004409086551E-2"/>
    <x v="2"/>
    <s v="NULL"/>
    <x v="0"/>
    <n v="3037.71"/>
    <x v="5"/>
    <n v="0"/>
    <x v="0"/>
    <n v="0"/>
    <x v="0"/>
    <s v="NULL"/>
    <x v="1"/>
    <s v="NULL"/>
    <x v="1"/>
    <x v="0"/>
    <x v="0"/>
    <n v="0"/>
    <x v="0"/>
    <x v="0"/>
  </r>
  <r>
    <x v="53"/>
    <x v="8"/>
    <s v="E4638001"/>
    <s v="E4638001"/>
    <n v="30275471"/>
    <s v="Recolocado"/>
    <n v="1"/>
    <n v="0"/>
    <n v="0"/>
    <n v="0"/>
    <x v="3"/>
    <x v="1"/>
    <n v="28"/>
    <x v="3"/>
    <x v="3"/>
    <x v="0"/>
    <n v="49272"/>
    <n v="1650"/>
    <x v="3"/>
    <n v="1701"/>
    <x v="4"/>
    <x v="4"/>
    <n v="48932"/>
    <n v="3.3720264857353063E-2"/>
    <x v="2"/>
    <s v="NULL"/>
    <x v="2"/>
    <n v="513.61"/>
    <x v="3"/>
    <n v="1441"/>
    <x v="3"/>
    <n v="513.61"/>
    <x v="5"/>
    <s v="NULL"/>
    <x v="1"/>
    <s v="NULL"/>
    <x v="1"/>
    <x v="0"/>
    <x v="1"/>
    <n v="12"/>
    <x v="1"/>
    <x v="1"/>
  </r>
  <r>
    <x v="53"/>
    <x v="8"/>
    <s v="E4642001"/>
    <s v="E4642001"/>
    <n v="30276254"/>
    <s v="Recolocado"/>
    <n v="0"/>
    <n v="0"/>
    <n v="0"/>
    <n v="0"/>
    <x v="3"/>
    <x v="1"/>
    <n v="38"/>
    <x v="1"/>
    <x v="5"/>
    <x v="2"/>
    <n v="49272"/>
    <n v="1650"/>
    <x v="3"/>
    <n v="1699"/>
    <x v="4"/>
    <x v="4"/>
    <n v="48932"/>
    <n v="3.3720264857353063E-2"/>
    <x v="2"/>
    <s v="NULL"/>
    <x v="2"/>
    <n v="660.6"/>
    <x v="3"/>
    <n v="3803"/>
    <x v="3"/>
    <n v="660.6"/>
    <x v="5"/>
    <s v="NULL"/>
    <x v="1"/>
    <s v="NULL"/>
    <x v="1"/>
    <x v="0"/>
    <x v="1"/>
    <n v="12"/>
    <x v="1"/>
    <x v="1"/>
  </r>
  <r>
    <x v="53"/>
    <x v="8"/>
    <s v="E4647001"/>
    <s v="E4647001"/>
    <n v="30276481"/>
    <s v="Recolocado"/>
    <n v="0"/>
    <n v="0"/>
    <n v="0"/>
    <n v="0"/>
    <x v="3"/>
    <x v="1"/>
    <n v="38"/>
    <x v="1"/>
    <x v="3"/>
    <x v="2"/>
    <n v="19363"/>
    <n v="0"/>
    <x v="2"/>
    <n v="1698"/>
    <x v="4"/>
    <x v="0"/>
    <n v="19363"/>
    <n v="0"/>
    <x v="4"/>
    <n v="4"/>
    <x v="4"/>
    <n v="1443.22"/>
    <x v="4"/>
    <n v="57"/>
    <x v="5"/>
    <n v="0"/>
    <x v="0"/>
    <n v="2040"/>
    <x v="0"/>
    <n v="0.9919"/>
    <x v="4"/>
    <x v="8"/>
    <x v="2"/>
    <n v="0"/>
    <x v="12"/>
    <x v="0"/>
  </r>
  <r>
    <x v="53"/>
    <x v="8"/>
    <s v="E4655001"/>
    <s v="E4655001"/>
    <n v="30277813"/>
    <s v="Recolocado"/>
    <n v="0"/>
    <n v="0"/>
    <n v="0"/>
    <n v="0"/>
    <x v="3"/>
    <x v="1"/>
    <n v="26"/>
    <x v="3"/>
    <x v="3"/>
    <x v="2"/>
    <n v="44313"/>
    <n v="1500"/>
    <x v="1"/>
    <n v="1501"/>
    <x v="4"/>
    <x v="2"/>
    <n v="43823"/>
    <n v="3.422860141934600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3"/>
    <x v="8"/>
    <s v="E4658001"/>
    <s v="E4658001"/>
    <n v="30279847"/>
    <s v="Recolocado"/>
    <n v="0"/>
    <n v="0"/>
    <n v="0"/>
    <n v="0"/>
    <x v="3"/>
    <x v="1"/>
    <n v="23"/>
    <x v="4"/>
    <x v="3"/>
    <x v="0"/>
    <n v="49722"/>
    <n v="1500"/>
    <x v="1"/>
    <n v="1715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3"/>
    <x v="8"/>
    <s v="E4661001"/>
    <s v="E4661001"/>
    <n v="30276240"/>
    <s v="Recolocado"/>
    <n v="1"/>
    <n v="0"/>
    <n v="0"/>
    <n v="0"/>
    <x v="3"/>
    <x v="1"/>
    <n v="35"/>
    <x v="6"/>
    <x v="3"/>
    <x v="2"/>
    <n v="53871"/>
    <n v="0"/>
    <x v="2"/>
    <n v="1782"/>
    <x v="4"/>
    <x v="0"/>
    <n v="53871"/>
    <n v="0"/>
    <x v="4"/>
    <s v="NULL"/>
    <x v="2"/>
    <n v="1207.3399999999999"/>
    <x v="4"/>
    <n v="994"/>
    <x v="3"/>
    <n v="1207.3399999999999"/>
    <x v="2"/>
    <s v="NULL"/>
    <x v="1"/>
    <s v="NULL"/>
    <x v="1"/>
    <x v="0"/>
    <x v="1"/>
    <n v="12"/>
    <x v="1"/>
    <x v="1"/>
  </r>
  <r>
    <x v="53"/>
    <x v="8"/>
    <s v="E4664001"/>
    <s v="E4664001"/>
    <n v="30280321"/>
    <s v="Recolocado"/>
    <n v="1"/>
    <n v="0"/>
    <n v="0"/>
    <n v="0"/>
    <x v="3"/>
    <x v="1"/>
    <n v="49"/>
    <x v="0"/>
    <x v="3"/>
    <x v="1"/>
    <n v="49422"/>
    <n v="1500"/>
    <x v="1"/>
    <n v="1702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3"/>
    <x v="8"/>
    <s v="E4667001"/>
    <s v="E4667001"/>
    <n v="30280275"/>
    <s v="Recolocado"/>
    <n v="0"/>
    <n v="0"/>
    <n v="0"/>
    <n v="0"/>
    <x v="3"/>
    <x v="1"/>
    <n v="25"/>
    <x v="4"/>
    <x v="3"/>
    <x v="2"/>
    <n v="43812"/>
    <n v="1650"/>
    <x v="3"/>
    <n v="1506"/>
    <x v="4"/>
    <x v="7"/>
    <n v="43172"/>
    <n v="3.8219216158621332E-2"/>
    <x v="2"/>
    <s v="NULL"/>
    <x v="2"/>
    <n v="1609.73"/>
    <x v="4"/>
    <n v="301"/>
    <x v="3"/>
    <n v="1552.76"/>
    <x v="2"/>
    <s v="NULL"/>
    <x v="1"/>
    <s v="NULL"/>
    <x v="1"/>
    <x v="0"/>
    <x v="2"/>
    <n v="6"/>
    <x v="12"/>
    <x v="1"/>
  </r>
  <r>
    <x v="53"/>
    <x v="8"/>
    <s v="E4672001"/>
    <s v="E4672001"/>
    <n v="30278888"/>
    <s v="Recolocado"/>
    <n v="0"/>
    <n v="0"/>
    <n v="0"/>
    <n v="0"/>
    <x v="3"/>
    <x v="1"/>
    <n v="30"/>
    <x v="3"/>
    <x v="3"/>
    <x v="1"/>
    <n v="43812"/>
    <n v="1650"/>
    <x v="3"/>
    <n v="1506"/>
    <x v="4"/>
    <x v="7"/>
    <n v="43172"/>
    <n v="3.8219216158621332E-2"/>
    <x v="2"/>
    <s v="NULL"/>
    <x v="2"/>
    <n v="768.55"/>
    <x v="3"/>
    <n v="1843"/>
    <x v="3"/>
    <n v="768.55"/>
    <x v="5"/>
    <s v="NULL"/>
    <x v="1"/>
    <s v="NULL"/>
    <x v="1"/>
    <x v="0"/>
    <x v="1"/>
    <n v="12"/>
    <x v="1"/>
    <x v="1"/>
  </r>
  <r>
    <x v="53"/>
    <x v="8"/>
    <s v="E4685001"/>
    <s v="E4685001"/>
    <n v="30279980"/>
    <s v="Recolocado"/>
    <n v="0"/>
    <n v="0"/>
    <n v="0"/>
    <n v="0"/>
    <x v="3"/>
    <x v="1"/>
    <n v="29"/>
    <x v="3"/>
    <x v="3"/>
    <x v="1"/>
    <n v="40042"/>
    <n v="1100"/>
    <x v="1"/>
    <n v="1381"/>
    <x v="2"/>
    <x v="1"/>
    <n v="38852"/>
    <n v="2.8312570781426953E-2"/>
    <x v="6"/>
    <s v="NULL"/>
    <x v="2"/>
    <n v="915.84"/>
    <x v="3"/>
    <n v="1762"/>
    <x v="3"/>
    <n v="915.84"/>
    <x v="5"/>
    <n v="544.85"/>
    <x v="3"/>
    <n v="1"/>
    <x v="4"/>
    <x v="0"/>
    <x v="1"/>
    <n v="9"/>
    <x v="1"/>
    <x v="1"/>
  </r>
  <r>
    <x v="53"/>
    <x v="8"/>
    <s v="E4690001"/>
    <s v="E4690001"/>
    <n v="30276642"/>
    <s v="Recolocado"/>
    <n v="1"/>
    <n v="0"/>
    <n v="0"/>
    <n v="0"/>
    <x v="3"/>
    <x v="1"/>
    <n v="43"/>
    <x v="7"/>
    <x v="3"/>
    <x v="2"/>
    <n v="40025"/>
    <n v="1000"/>
    <x v="6"/>
    <n v="1354"/>
    <x v="2"/>
    <x v="1"/>
    <n v="39035"/>
    <n v="2.5618035096708083E-2"/>
    <x v="6"/>
    <s v="NULL"/>
    <x v="2"/>
    <n v="718.89"/>
    <x v="3"/>
    <n v="2229"/>
    <x v="3"/>
    <n v="718.89"/>
    <x v="5"/>
    <s v="NULL"/>
    <x v="1"/>
    <s v="NULL"/>
    <x v="1"/>
    <x v="0"/>
    <x v="1"/>
    <n v="12"/>
    <x v="1"/>
    <x v="1"/>
  </r>
  <r>
    <x v="53"/>
    <x v="8"/>
    <s v="E4718001"/>
    <s v="E4718001"/>
    <n v="30277850"/>
    <s v="Recolocado"/>
    <n v="0"/>
    <n v="0"/>
    <n v="0"/>
    <n v="0"/>
    <x v="3"/>
    <x v="1"/>
    <n v="30"/>
    <x v="3"/>
    <x v="3"/>
    <x v="1"/>
    <n v="39630"/>
    <n v="1500"/>
    <x v="1"/>
    <n v="1367"/>
    <x v="2"/>
    <x v="5"/>
    <n v="39140"/>
    <n v="3.8323965252938172E-2"/>
    <x v="2"/>
    <s v="NULL"/>
    <x v="3"/>
    <n v="520"/>
    <x v="3"/>
    <n v="25"/>
    <x v="4"/>
    <n v="0"/>
    <x v="0"/>
    <n v="508.42"/>
    <x v="3"/>
    <n v="1"/>
    <x v="4"/>
    <x v="3"/>
    <x v="8"/>
    <n v="0"/>
    <x v="4"/>
    <x v="0"/>
  </r>
  <r>
    <x v="53"/>
    <x v="8"/>
    <s v="E4725001"/>
    <s v="E4725001"/>
    <n v="30277605"/>
    <s v="Recolocado"/>
    <n v="1"/>
    <n v="0"/>
    <n v="0"/>
    <n v="0"/>
    <x v="3"/>
    <x v="1"/>
    <n v="36"/>
    <x v="1"/>
    <x v="3"/>
    <x v="1"/>
    <n v="30579"/>
    <n v="550"/>
    <x v="6"/>
    <n v="1125"/>
    <x v="6"/>
    <x v="1"/>
    <n v="29139"/>
    <n v="1.8875047187617969E-2"/>
    <x v="7"/>
    <s v="NULL"/>
    <x v="2"/>
    <n v="992.45"/>
    <x v="3"/>
    <n v="1671"/>
    <x v="3"/>
    <n v="992.45"/>
    <x v="5"/>
    <s v="NULL"/>
    <x v="1"/>
    <s v="NULL"/>
    <x v="1"/>
    <x v="0"/>
    <x v="1"/>
    <n v="12"/>
    <x v="1"/>
    <x v="1"/>
  </r>
  <r>
    <x v="53"/>
    <x v="8"/>
    <s v="E4728001"/>
    <s v="E4728001"/>
    <n v="30278748"/>
    <s v="Recolocado"/>
    <n v="0"/>
    <n v="0"/>
    <n v="0"/>
    <n v="0"/>
    <x v="3"/>
    <x v="1"/>
    <n v="25"/>
    <x v="4"/>
    <x v="3"/>
    <x v="2"/>
    <n v="39630"/>
    <n v="1500"/>
    <x v="1"/>
    <n v="1367"/>
    <x v="2"/>
    <x v="5"/>
    <n v="39140"/>
    <n v="3.832396525293817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3"/>
    <x v="8"/>
    <s v="E4731001"/>
    <s v="E4731001"/>
    <n v="30278679"/>
    <s v="Recolocado"/>
    <n v="1"/>
    <n v="0"/>
    <n v="0"/>
    <n v="0"/>
    <x v="3"/>
    <x v="1"/>
    <n v="31"/>
    <x v="6"/>
    <x v="3"/>
    <x v="0"/>
    <n v="49272"/>
    <n v="1650"/>
    <x v="3"/>
    <n v="1697"/>
    <x v="4"/>
    <x v="4"/>
    <n v="48932"/>
    <n v="3.3720264857353063E-2"/>
    <x v="2"/>
    <s v="NULL"/>
    <x v="2"/>
    <n v="1288.08"/>
    <x v="4"/>
    <n v="1880"/>
    <x v="3"/>
    <n v="1288"/>
    <x v="2"/>
    <n v="600"/>
    <x v="3"/>
    <n v="1E-4"/>
    <x v="10"/>
    <x v="0"/>
    <x v="1"/>
    <n v="0"/>
    <x v="1"/>
    <x v="0"/>
  </r>
  <r>
    <x v="53"/>
    <x v="8"/>
    <s v="E4736001"/>
    <s v="E4736001"/>
    <n v="30279511"/>
    <s v="Recolocado"/>
    <n v="1"/>
    <n v="0"/>
    <n v="0"/>
    <n v="0"/>
    <x v="3"/>
    <x v="1"/>
    <n v="27"/>
    <x v="3"/>
    <x v="3"/>
    <x v="0"/>
    <n v="46242"/>
    <n v="1500"/>
    <x v="1"/>
    <n v="1592"/>
    <x v="4"/>
    <x v="3"/>
    <n v="45452"/>
    <n v="3.3001848103493797E-2"/>
    <x v="2"/>
    <s v="NULL"/>
    <x v="3"/>
    <n v="13764.49"/>
    <x v="0"/>
    <n v="15"/>
    <x v="4"/>
    <n v="0"/>
    <x v="0"/>
    <n v="8043"/>
    <x v="4"/>
    <n v="1"/>
    <x v="4"/>
    <x v="0"/>
    <x v="12"/>
    <n v="0"/>
    <x v="4"/>
    <x v="0"/>
  </r>
  <r>
    <x v="53"/>
    <x v="8"/>
    <s v="E4750001"/>
    <s v="E4750001"/>
    <n v="30277875"/>
    <s v="Recolocado"/>
    <n v="0"/>
    <n v="0"/>
    <n v="0"/>
    <n v="0"/>
    <x v="3"/>
    <x v="1"/>
    <n v="37"/>
    <x v="1"/>
    <x v="3"/>
    <x v="0"/>
    <n v="35185"/>
    <n v="1100"/>
    <x v="1"/>
    <n v="1209"/>
    <x v="3"/>
    <x v="1"/>
    <n v="33995"/>
    <n v="3.2357699661714957E-2"/>
    <x v="2"/>
    <s v="NULL"/>
    <x v="2"/>
    <n v="921.74"/>
    <x v="3"/>
    <n v="1545"/>
    <x v="3"/>
    <n v="921.74"/>
    <x v="5"/>
    <s v="NULL"/>
    <x v="1"/>
    <s v="NULL"/>
    <x v="1"/>
    <x v="0"/>
    <x v="1"/>
    <n v="12"/>
    <x v="1"/>
    <x v="1"/>
  </r>
  <r>
    <x v="53"/>
    <x v="8"/>
    <s v="E4765001"/>
    <s v="E4765001"/>
    <n v="30280390"/>
    <s v="Recolocado"/>
    <n v="0"/>
    <n v="0"/>
    <n v="0"/>
    <n v="0"/>
    <x v="3"/>
    <x v="1"/>
    <n v="22"/>
    <x v="4"/>
    <x v="3"/>
    <x v="0"/>
    <n v="49722"/>
    <n v="1500"/>
    <x v="1"/>
    <n v="1712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3"/>
    <x v="8"/>
    <s v="E4770001"/>
    <s v="E4770001"/>
    <n v="30282498"/>
    <s v="Recolocado"/>
    <n v="0"/>
    <n v="0"/>
    <n v="0"/>
    <n v="0"/>
    <x v="3"/>
    <x v="1"/>
    <n v="28"/>
    <x v="3"/>
    <x v="3"/>
    <x v="2"/>
    <n v="46720"/>
    <n v="1650"/>
    <x v="3"/>
    <n v="1606"/>
    <x v="4"/>
    <x v="2"/>
    <n v="46080"/>
    <n v="3.5807291666666664E-2"/>
    <x v="2"/>
    <s v="NULL"/>
    <x v="2"/>
    <n v="1883.89"/>
    <x v="4"/>
    <n v="1645"/>
    <x v="3"/>
    <n v="1883.89"/>
    <x v="2"/>
    <n v="1000"/>
    <x v="3"/>
    <n v="0"/>
    <x v="0"/>
    <x v="0"/>
    <x v="1"/>
    <n v="12"/>
    <x v="1"/>
    <x v="1"/>
  </r>
  <r>
    <x v="53"/>
    <x v="8"/>
    <s v="E4781001"/>
    <s v="E4781001"/>
    <n v="30279066"/>
    <s v="Recolocado"/>
    <n v="1"/>
    <n v="0"/>
    <n v="0"/>
    <n v="0"/>
    <x v="3"/>
    <x v="1"/>
    <n v="33"/>
    <x v="6"/>
    <x v="3"/>
    <x v="0"/>
    <n v="46842"/>
    <n v="1500"/>
    <x v="1"/>
    <n v="1614"/>
    <x v="4"/>
    <x v="3"/>
    <n v="46052"/>
    <n v="3.257187527143229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3"/>
    <x v="8"/>
    <s v="E4784001"/>
    <s v="E4784001"/>
    <n v="30278741"/>
    <s v="Recolocado"/>
    <n v="1"/>
    <n v="0"/>
    <n v="0"/>
    <n v="0"/>
    <x v="3"/>
    <x v="1"/>
    <n v="25"/>
    <x v="4"/>
    <x v="3"/>
    <x v="2"/>
    <n v="39780"/>
    <n v="1650"/>
    <x v="3"/>
    <n v="1370"/>
    <x v="2"/>
    <x v="5"/>
    <n v="39140"/>
    <n v="4.2156361778231989E-2"/>
    <x v="1"/>
    <s v="NULL"/>
    <x v="6"/>
    <n v="1944.47"/>
    <x v="4"/>
    <n v="106"/>
    <x v="6"/>
    <n v="0"/>
    <x v="0"/>
    <s v="NULL"/>
    <x v="1"/>
    <s v="NULL"/>
    <x v="1"/>
    <x v="4"/>
    <x v="1"/>
    <n v="0"/>
    <x v="1"/>
    <x v="0"/>
  </r>
  <r>
    <x v="53"/>
    <x v="8"/>
    <s v="E4785001"/>
    <s v="E4785001"/>
    <n v="30279825"/>
    <s v="Recolocado"/>
    <n v="0"/>
    <n v="0"/>
    <n v="0"/>
    <n v="0"/>
    <x v="3"/>
    <x v="1"/>
    <n v="37"/>
    <x v="1"/>
    <x v="3"/>
    <x v="2"/>
    <n v="49572"/>
    <n v="1650"/>
    <x v="3"/>
    <n v="1705"/>
    <x v="4"/>
    <x v="4"/>
    <n v="48932"/>
    <n v="3.372026485735306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3"/>
    <x v="8"/>
    <s v="E4790001"/>
    <s v="E4790001"/>
    <n v="30278686"/>
    <s v="Recolocado"/>
    <n v="0"/>
    <n v="0"/>
    <n v="0"/>
    <n v="0"/>
    <x v="3"/>
    <x v="1"/>
    <n v="47"/>
    <x v="0"/>
    <x v="5"/>
    <x v="2"/>
    <n v="49722"/>
    <n v="1500"/>
    <x v="1"/>
    <n v="1714"/>
    <x v="4"/>
    <x v="4"/>
    <n v="48932"/>
    <n v="3.0654786233957329E-2"/>
    <x v="2"/>
    <s v="NULL"/>
    <x v="2"/>
    <n v="443.5"/>
    <x v="6"/>
    <n v="2543"/>
    <x v="3"/>
    <n v="443.5"/>
    <x v="0"/>
    <s v="NULL"/>
    <x v="1"/>
    <s v="NULL"/>
    <x v="1"/>
    <x v="0"/>
    <x v="1"/>
    <n v="12"/>
    <x v="1"/>
    <x v="1"/>
  </r>
  <r>
    <x v="53"/>
    <x v="8"/>
    <s v="E4791001"/>
    <s v="E4791001"/>
    <n v="30283868"/>
    <s v="Recolocado"/>
    <n v="0"/>
    <n v="0"/>
    <n v="0"/>
    <n v="0"/>
    <x v="3"/>
    <x v="1"/>
    <n v="23"/>
    <x v="4"/>
    <x v="3"/>
    <x v="2"/>
    <n v="46720"/>
    <n v="1650"/>
    <x v="3"/>
    <n v="1609"/>
    <x v="4"/>
    <x v="2"/>
    <n v="46080"/>
    <n v="3.5807291666666664E-2"/>
    <x v="2"/>
    <s v="NULL"/>
    <x v="2"/>
    <n v="2127.9699999999998"/>
    <x v="2"/>
    <n v="1444"/>
    <x v="3"/>
    <n v="2127.9699999999998"/>
    <x v="6"/>
    <s v="NULL"/>
    <x v="1"/>
    <s v="NULL"/>
    <x v="1"/>
    <x v="0"/>
    <x v="1"/>
    <n v="12"/>
    <x v="1"/>
    <x v="1"/>
  </r>
  <r>
    <x v="53"/>
    <x v="8"/>
    <s v="E4795001"/>
    <s v="E4795001"/>
    <n v="30280231"/>
    <s v="Recolocado"/>
    <n v="0"/>
    <n v="0"/>
    <n v="0"/>
    <n v="0"/>
    <x v="3"/>
    <x v="1"/>
    <n v="40"/>
    <x v="1"/>
    <x v="3"/>
    <x v="3"/>
    <n v="48996"/>
    <n v="1650"/>
    <x v="3"/>
    <n v="1652"/>
    <x v="4"/>
    <x v="7"/>
    <n v="48356"/>
    <n v="3.4121929026387623E-2"/>
    <x v="2"/>
    <s v="NULL"/>
    <x v="2"/>
    <n v="3028.35"/>
    <x v="5"/>
    <n v="1651"/>
    <x v="3"/>
    <n v="3028.35"/>
    <x v="3"/>
    <s v="NULL"/>
    <x v="1"/>
    <s v="NULL"/>
    <x v="1"/>
    <x v="9"/>
    <x v="1"/>
    <n v="9"/>
    <x v="1"/>
    <x v="4"/>
  </r>
  <r>
    <x v="53"/>
    <x v="8"/>
    <s v="E4800001"/>
    <s v="E4800001"/>
    <n v="30275731"/>
    <s v="Recolocado"/>
    <n v="1"/>
    <n v="0"/>
    <n v="0"/>
    <n v="0"/>
    <x v="3"/>
    <x v="1"/>
    <n v="27"/>
    <x v="3"/>
    <x v="3"/>
    <x v="2"/>
    <n v="49572"/>
    <n v="1650"/>
    <x v="3"/>
    <n v="1673"/>
    <x v="4"/>
    <x v="4"/>
    <n v="48932"/>
    <n v="3.3720264857353063E-2"/>
    <x v="2"/>
    <s v="NULL"/>
    <x v="2"/>
    <n v="1317.78"/>
    <x v="4"/>
    <n v="1604"/>
    <x v="3"/>
    <n v="1317.78"/>
    <x v="2"/>
    <s v="NULL"/>
    <x v="1"/>
    <s v="NULL"/>
    <x v="1"/>
    <x v="0"/>
    <x v="1"/>
    <n v="12"/>
    <x v="1"/>
    <x v="1"/>
  </r>
  <r>
    <x v="53"/>
    <x v="8"/>
    <s v="E4815001"/>
    <s v="E4815001"/>
    <n v="30283612"/>
    <s v="Recolocado"/>
    <n v="0"/>
    <n v="0"/>
    <n v="0"/>
    <n v="0"/>
    <x v="3"/>
    <x v="1"/>
    <n v="37"/>
    <x v="1"/>
    <x v="3"/>
    <x v="2"/>
    <n v="30879"/>
    <n v="550"/>
    <x v="6"/>
    <n v="1154"/>
    <x v="6"/>
    <x v="1"/>
    <n v="29139"/>
    <n v="1.8875047187617969E-2"/>
    <x v="7"/>
    <s v="NULL"/>
    <x v="2"/>
    <n v="955.67"/>
    <x v="3"/>
    <n v="1545"/>
    <x v="3"/>
    <n v="955.67"/>
    <x v="5"/>
    <s v="NULL"/>
    <x v="1"/>
    <s v="NULL"/>
    <x v="1"/>
    <x v="0"/>
    <x v="1"/>
    <n v="12"/>
    <x v="1"/>
    <x v="1"/>
  </r>
  <r>
    <x v="53"/>
    <x v="8"/>
    <s v="E4816001"/>
    <s v="E4816001"/>
    <n v="30280013"/>
    <s v="Recolocado"/>
    <n v="1"/>
    <n v="0"/>
    <n v="0"/>
    <n v="0"/>
    <x v="3"/>
    <x v="1"/>
    <n v="45"/>
    <x v="7"/>
    <x v="3"/>
    <x v="2"/>
    <n v="42222"/>
    <n v="1800"/>
    <x v="3"/>
    <n v="1454"/>
    <x v="1"/>
    <x v="13"/>
    <n v="41732"/>
    <n v="4.3132368446276236E-2"/>
    <x v="1"/>
    <s v="NULL"/>
    <x v="2"/>
    <n v="456.65"/>
    <x v="6"/>
    <n v="576"/>
    <x v="3"/>
    <n v="456.65"/>
    <x v="0"/>
    <s v="NULL"/>
    <x v="1"/>
    <s v="NULL"/>
    <x v="1"/>
    <x v="7"/>
    <x v="1"/>
    <n v="7"/>
    <x v="1"/>
    <x v="7"/>
  </r>
  <r>
    <x v="53"/>
    <x v="8"/>
    <s v="E4817001"/>
    <s v="E4817001"/>
    <n v="30285194"/>
    <s v="Recolocado"/>
    <n v="0"/>
    <n v="0"/>
    <n v="0"/>
    <n v="0"/>
    <x v="3"/>
    <x v="1"/>
    <n v="31"/>
    <x v="6"/>
    <x v="3"/>
    <x v="0"/>
    <n v="46692"/>
    <n v="1650"/>
    <x v="3"/>
    <n v="1605"/>
    <x v="4"/>
    <x v="3"/>
    <n v="46052"/>
    <n v="3.582906279857552E-2"/>
    <x v="2"/>
    <s v="NULL"/>
    <x v="2"/>
    <n v="2926.78"/>
    <x v="2"/>
    <n v="1066"/>
    <x v="3"/>
    <n v="2926.78"/>
    <x v="6"/>
    <s v="NULL"/>
    <x v="1"/>
    <s v="NULL"/>
    <x v="1"/>
    <x v="0"/>
    <x v="1"/>
    <n v="12"/>
    <x v="1"/>
    <x v="1"/>
  </r>
  <r>
    <x v="53"/>
    <x v="8"/>
    <s v="E4833001"/>
    <s v="E4833001"/>
    <n v="30275917"/>
    <s v="Recolocado"/>
    <n v="1"/>
    <n v="0"/>
    <n v="0"/>
    <n v="0"/>
    <x v="3"/>
    <x v="1"/>
    <n v="31"/>
    <x v="6"/>
    <x v="3"/>
    <x v="2"/>
    <n v="49272"/>
    <n v="1650"/>
    <x v="3"/>
    <n v="1702"/>
    <x v="4"/>
    <x v="4"/>
    <n v="48932"/>
    <n v="3.3720264857353063E-2"/>
    <x v="2"/>
    <s v="NULL"/>
    <x v="2"/>
    <n v="1844.59"/>
    <x v="4"/>
    <n v="943"/>
    <x v="3"/>
    <n v="1844.59"/>
    <x v="2"/>
    <s v="NULL"/>
    <x v="1"/>
    <s v="NULL"/>
    <x v="1"/>
    <x v="0"/>
    <x v="1"/>
    <n v="12"/>
    <x v="1"/>
    <x v="1"/>
  </r>
  <r>
    <x v="53"/>
    <x v="8"/>
    <s v="E4855001"/>
    <s v="E4855001"/>
    <n v="30281783"/>
    <s v="Recolocado"/>
    <n v="0"/>
    <n v="0"/>
    <n v="0"/>
    <n v="0"/>
    <x v="3"/>
    <x v="1"/>
    <n v="32"/>
    <x v="6"/>
    <x v="3"/>
    <x v="2"/>
    <n v="48132"/>
    <n v="1650"/>
    <x v="3"/>
    <n v="1659"/>
    <x v="4"/>
    <x v="4"/>
    <n v="47492"/>
    <n v="3.4742693506274742E-2"/>
    <x v="2"/>
    <s v="NULL"/>
    <x v="2"/>
    <n v="3323.31"/>
    <x v="5"/>
    <n v="634"/>
    <x v="3"/>
    <n v="3323.31"/>
    <x v="3"/>
    <s v="NULL"/>
    <x v="1"/>
    <s v="NULL"/>
    <x v="1"/>
    <x v="0"/>
    <x v="1"/>
    <n v="12"/>
    <x v="1"/>
    <x v="1"/>
  </r>
  <r>
    <x v="53"/>
    <x v="8"/>
    <s v="E4864001"/>
    <s v="E4864001"/>
    <n v="30281996"/>
    <s v="Recolocado"/>
    <n v="0"/>
    <n v="0"/>
    <n v="0"/>
    <n v="0"/>
    <x v="3"/>
    <x v="1"/>
    <n v="40"/>
    <x v="1"/>
    <x v="3"/>
    <x v="0"/>
    <n v="34885"/>
    <n v="1100"/>
    <x v="1"/>
    <n v="1200"/>
    <x v="6"/>
    <x v="1"/>
    <n v="33995"/>
    <n v="3.2357699661714957E-2"/>
    <x v="2"/>
    <s v="NULL"/>
    <x v="2"/>
    <n v="3080.92"/>
    <x v="5"/>
    <n v="174"/>
    <x v="3"/>
    <n v="1498.89"/>
    <x v="2"/>
    <n v="116.91"/>
    <x v="2"/>
    <n v="1"/>
    <x v="4"/>
    <x v="0"/>
    <x v="10"/>
    <n v="2"/>
    <x v="11"/>
    <x v="1"/>
  </r>
  <r>
    <x v="53"/>
    <x v="8"/>
    <s v="E4870001"/>
    <s v="E4870001"/>
    <n v="30285917"/>
    <s v="Recolocado"/>
    <n v="0"/>
    <n v="0"/>
    <n v="0"/>
    <n v="0"/>
    <x v="3"/>
    <x v="1"/>
    <n v="32"/>
    <x v="6"/>
    <x v="3"/>
    <x v="2"/>
    <n v="41040"/>
    <n v="1000"/>
    <x v="6"/>
    <n v="1411"/>
    <x v="1"/>
    <x v="1"/>
    <n v="39750"/>
    <n v="2.5157232704402517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3"/>
    <x v="8"/>
    <s v="E4919001"/>
    <s v="E4919001"/>
    <n v="30285277"/>
    <s v="Recolocado"/>
    <n v="0"/>
    <n v="0"/>
    <n v="0"/>
    <n v="0"/>
    <x v="3"/>
    <x v="1"/>
    <n v="23"/>
    <x v="4"/>
    <x v="3"/>
    <x v="2"/>
    <n v="30829"/>
    <n v="600"/>
    <x v="6"/>
    <n v="1152"/>
    <x v="6"/>
    <x v="1"/>
    <n v="29139"/>
    <n v="2.0590960568310512E-2"/>
    <x v="6"/>
    <s v="NULL"/>
    <x v="2"/>
    <n v="3757.31"/>
    <x v="5"/>
    <n v="394"/>
    <x v="3"/>
    <n v="1029.71"/>
    <x v="2"/>
    <n v="1655.71"/>
    <x v="5"/>
    <n v="1"/>
    <x v="4"/>
    <x v="0"/>
    <x v="1"/>
    <n v="0"/>
    <x v="1"/>
    <x v="0"/>
  </r>
  <r>
    <x v="53"/>
    <x v="8"/>
    <s v="E4936001"/>
    <s v="E4936001"/>
    <n v="30286412"/>
    <s v="Recolocado"/>
    <n v="1"/>
    <n v="0"/>
    <n v="0"/>
    <n v="0"/>
    <x v="3"/>
    <x v="1"/>
    <n v="32"/>
    <x v="6"/>
    <x v="3"/>
    <x v="1"/>
    <n v="35186"/>
    <n v="1099"/>
    <x v="1"/>
    <n v="1209"/>
    <x v="3"/>
    <x v="1"/>
    <n v="33995"/>
    <n v="3.2328283571113399E-2"/>
    <x v="2"/>
    <s v="NULL"/>
    <x v="2"/>
    <n v="3449.53"/>
    <x v="5"/>
    <n v="1399"/>
    <x v="3"/>
    <n v="3449.53"/>
    <x v="3"/>
    <s v="NULL"/>
    <x v="1"/>
    <s v="NULL"/>
    <x v="1"/>
    <x v="0"/>
    <x v="1"/>
    <n v="12"/>
    <x v="1"/>
    <x v="1"/>
  </r>
  <r>
    <x v="53"/>
    <x v="8"/>
    <s v="E4940001"/>
    <s v="E4940001"/>
    <n v="30283637"/>
    <s v="Recolocado"/>
    <n v="0"/>
    <n v="0"/>
    <n v="0"/>
    <n v="0"/>
    <x v="3"/>
    <x v="1"/>
    <n v="31"/>
    <x v="6"/>
    <x v="3"/>
    <x v="2"/>
    <n v="49722"/>
    <n v="1500"/>
    <x v="1"/>
    <n v="1709"/>
    <x v="4"/>
    <x v="4"/>
    <n v="48932"/>
    <n v="3.0654786233957329E-2"/>
    <x v="2"/>
    <s v="NULL"/>
    <x v="6"/>
    <n v="1692.92"/>
    <x v="4"/>
    <n v="71"/>
    <x v="7"/>
    <n v="0"/>
    <x v="0"/>
    <s v="NULL"/>
    <x v="1"/>
    <s v="NULL"/>
    <x v="1"/>
    <x v="0"/>
    <x v="5"/>
    <n v="0"/>
    <x v="2"/>
    <x v="0"/>
  </r>
  <r>
    <x v="53"/>
    <x v="8"/>
    <s v="E4944001"/>
    <s v="E4944001"/>
    <n v="30286453"/>
    <s v="Recolocado"/>
    <n v="0"/>
    <n v="0"/>
    <n v="0"/>
    <n v="0"/>
    <x v="3"/>
    <x v="1"/>
    <n v="54"/>
    <x v="5"/>
    <x v="3"/>
    <x v="0"/>
    <n v="42522"/>
    <n v="1500"/>
    <x v="1"/>
    <n v="1462"/>
    <x v="1"/>
    <x v="13"/>
    <n v="41732"/>
    <n v="3.5943640371896866E-2"/>
    <x v="2"/>
    <s v="NULL"/>
    <x v="2"/>
    <n v="1151.25"/>
    <x v="4"/>
    <n v="1113"/>
    <x v="3"/>
    <n v="1151.25"/>
    <x v="2"/>
    <s v="NULL"/>
    <x v="1"/>
    <s v="NULL"/>
    <x v="1"/>
    <x v="5"/>
    <x v="1"/>
    <n v="5"/>
    <x v="1"/>
    <x v="12"/>
  </r>
  <r>
    <x v="53"/>
    <x v="8"/>
    <s v="E4975001"/>
    <s v="E4975001"/>
    <n v="30283232"/>
    <s v="Recolocado"/>
    <n v="1"/>
    <n v="0"/>
    <n v="0"/>
    <n v="0"/>
    <x v="3"/>
    <x v="1"/>
    <n v="30"/>
    <x v="3"/>
    <x v="3"/>
    <x v="2"/>
    <n v="42372"/>
    <n v="1650"/>
    <x v="3"/>
    <n v="1456"/>
    <x v="1"/>
    <x v="13"/>
    <n v="41732"/>
    <n v="3.9538004409086551E-2"/>
    <x v="2"/>
    <s v="NULL"/>
    <x v="5"/>
    <s v="NULL"/>
    <x v="1"/>
    <s v="NULL"/>
    <x v="1"/>
    <s v="NULL"/>
    <x v="1"/>
    <n v="1000"/>
    <x v="3"/>
    <n v="0"/>
    <x v="0"/>
    <x v="1"/>
    <x v="1"/>
    <n v="0"/>
    <x v="1"/>
    <x v="0"/>
  </r>
  <r>
    <x v="53"/>
    <x v="8"/>
    <s v="E4976001"/>
    <s v="E4976001"/>
    <n v="30287132"/>
    <s v="Recolocado"/>
    <n v="1"/>
    <n v="0"/>
    <n v="0"/>
    <n v="0"/>
    <x v="3"/>
    <x v="1"/>
    <n v="64"/>
    <x v="2"/>
    <x v="3"/>
    <x v="1"/>
    <n v="42522"/>
    <n v="1500"/>
    <x v="1"/>
    <n v="1465"/>
    <x v="1"/>
    <x v="13"/>
    <n v="41732"/>
    <n v="3.594364037189686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3"/>
    <x v="8"/>
    <s v="E4992001"/>
    <s v="E4992001"/>
    <n v="30282787"/>
    <s v="Recolocado"/>
    <n v="0"/>
    <n v="0"/>
    <n v="0"/>
    <n v="0"/>
    <x v="3"/>
    <x v="1"/>
    <n v="45"/>
    <x v="7"/>
    <x v="3"/>
    <x v="2"/>
    <n v="46870"/>
    <n v="1500"/>
    <x v="1"/>
    <n v="1615"/>
    <x v="4"/>
    <x v="2"/>
    <n v="46080"/>
    <n v="3.255208333333333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3"/>
    <x v="8"/>
    <s v="E4993001"/>
    <s v="E4993001"/>
    <n v="30287150"/>
    <s v="Recolocado"/>
    <n v="0"/>
    <n v="0"/>
    <n v="0"/>
    <n v="0"/>
    <x v="3"/>
    <x v="1"/>
    <n v="54"/>
    <x v="5"/>
    <x v="3"/>
    <x v="0"/>
    <n v="41040"/>
    <n v="1000"/>
    <x v="6"/>
    <n v="1416"/>
    <x v="1"/>
    <x v="1"/>
    <n v="39750"/>
    <n v="2.5157232704402517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3"/>
    <x v="8"/>
    <s v="E4994001"/>
    <s v="E4994001"/>
    <n v="30284790"/>
    <s v="Recolocado"/>
    <n v="0"/>
    <n v="0"/>
    <n v="0"/>
    <n v="0"/>
    <x v="3"/>
    <x v="1"/>
    <n v="24"/>
    <x v="4"/>
    <x v="3"/>
    <x v="0"/>
    <n v="49572"/>
    <n v="1650"/>
    <x v="3"/>
    <n v="1712"/>
    <x v="4"/>
    <x v="4"/>
    <n v="48932"/>
    <n v="3.3720264857353063E-2"/>
    <x v="2"/>
    <s v="NULL"/>
    <x v="2"/>
    <n v="1349.68"/>
    <x v="4"/>
    <n v="185"/>
    <x v="3"/>
    <n v="0"/>
    <x v="0"/>
    <s v="NULL"/>
    <x v="1"/>
    <s v="NULL"/>
    <x v="1"/>
    <x v="0"/>
    <x v="8"/>
    <n v="3"/>
    <x v="9"/>
    <x v="1"/>
  </r>
  <r>
    <x v="53"/>
    <x v="8"/>
    <s v="E5001001"/>
    <s v="E5001001"/>
    <n v="30287646"/>
    <s v="Recolocado"/>
    <n v="1"/>
    <n v="0"/>
    <n v="0"/>
    <n v="0"/>
    <x v="3"/>
    <x v="1"/>
    <n v="30"/>
    <x v="3"/>
    <x v="3"/>
    <x v="0"/>
    <n v="49572"/>
    <n v="1650"/>
    <x v="3"/>
    <n v="1671"/>
    <x v="4"/>
    <x v="4"/>
    <n v="48932"/>
    <n v="3.3720264857353063E-2"/>
    <x v="2"/>
    <s v="NULL"/>
    <x v="2"/>
    <n v="2194.42"/>
    <x v="2"/>
    <n v="2213"/>
    <x v="3"/>
    <n v="2194.42"/>
    <x v="6"/>
    <s v="NULL"/>
    <x v="1"/>
    <s v="NULL"/>
    <x v="1"/>
    <x v="0"/>
    <x v="1"/>
    <n v="12"/>
    <x v="1"/>
    <x v="1"/>
  </r>
  <r>
    <x v="53"/>
    <x v="8"/>
    <s v="E5010001"/>
    <s v="E5010001"/>
    <n v="30283520"/>
    <s v="Recolocado"/>
    <n v="1"/>
    <n v="0"/>
    <n v="0"/>
    <n v="0"/>
    <x v="3"/>
    <x v="1"/>
    <n v="31"/>
    <x v="6"/>
    <x v="3"/>
    <x v="2"/>
    <n v="35285"/>
    <n v="1000"/>
    <x v="6"/>
    <n v="1219"/>
    <x v="3"/>
    <x v="1"/>
    <n v="33995"/>
    <n v="2.9416090601559051E-2"/>
    <x v="6"/>
    <s v="NULL"/>
    <x v="2"/>
    <n v="430.91"/>
    <x v="6"/>
    <n v="1975"/>
    <x v="3"/>
    <n v="430.91"/>
    <x v="0"/>
    <s v="NULL"/>
    <x v="1"/>
    <s v="NULL"/>
    <x v="1"/>
    <x v="9"/>
    <x v="1"/>
    <n v="9"/>
    <x v="1"/>
    <x v="4"/>
  </r>
  <r>
    <x v="53"/>
    <x v="8"/>
    <s v="E5015001"/>
    <s v="E5015001"/>
    <n v="30284373"/>
    <s v="Recolocado"/>
    <n v="0"/>
    <n v="0"/>
    <n v="0"/>
    <n v="0"/>
    <x v="3"/>
    <x v="1"/>
    <n v="47"/>
    <x v="0"/>
    <x v="3"/>
    <x v="1"/>
    <n v="48985"/>
    <n v="0"/>
    <x v="2"/>
    <n v="1758"/>
    <x v="4"/>
    <x v="0"/>
    <n v="48985"/>
    <n v="0"/>
    <x v="4"/>
    <n v="4"/>
    <x v="2"/>
    <n v="4570.4399999999996"/>
    <x v="7"/>
    <n v="1978"/>
    <x v="3"/>
    <n v="4570.4399999999996"/>
    <x v="7"/>
    <s v="NULL"/>
    <x v="1"/>
    <s v="NULL"/>
    <x v="1"/>
    <x v="0"/>
    <x v="1"/>
    <n v="12"/>
    <x v="1"/>
    <x v="1"/>
  </r>
  <r>
    <x v="53"/>
    <x v="8"/>
    <s v="E5033001"/>
    <s v="E5033001"/>
    <n v="30287875"/>
    <s v="Recolocado"/>
    <n v="0"/>
    <n v="0"/>
    <n v="0"/>
    <n v="0"/>
    <x v="3"/>
    <x v="1"/>
    <n v="24"/>
    <x v="4"/>
    <x v="3"/>
    <x v="2"/>
    <n v="49722"/>
    <n v="1500"/>
    <x v="1"/>
    <n v="1684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3"/>
    <x v="8"/>
    <s v="E5036001"/>
    <s v="E5036001"/>
    <n v="30287148"/>
    <s v="Recolocado"/>
    <n v="1"/>
    <n v="0"/>
    <n v="0"/>
    <n v="0"/>
    <x v="3"/>
    <x v="1"/>
    <n v="49"/>
    <x v="0"/>
    <x v="3"/>
    <x v="1"/>
    <n v="41040"/>
    <n v="1000"/>
    <x v="6"/>
    <n v="1411"/>
    <x v="1"/>
    <x v="1"/>
    <n v="39750"/>
    <n v="2.5157232704402517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3"/>
    <x v="8"/>
    <s v="E5037001"/>
    <s v="E5037001"/>
    <n v="30289255"/>
    <s v="Recolocado"/>
    <n v="0"/>
    <n v="0"/>
    <n v="0"/>
    <n v="0"/>
    <x v="3"/>
    <x v="1"/>
    <n v="22"/>
    <x v="4"/>
    <x v="3"/>
    <x v="2"/>
    <n v="39930"/>
    <n v="1500"/>
    <x v="1"/>
    <n v="1378"/>
    <x v="2"/>
    <x v="5"/>
    <n v="39140"/>
    <n v="3.832396525293817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3"/>
    <x v="8"/>
    <s v="E5044001"/>
    <s v="E5044001"/>
    <n v="30285060"/>
    <s v="Recolocado"/>
    <n v="0"/>
    <n v="0"/>
    <n v="0"/>
    <n v="0"/>
    <x v="3"/>
    <x v="1"/>
    <n v="24"/>
    <x v="4"/>
    <x v="3"/>
    <x v="2"/>
    <n v="42801"/>
    <n v="1800"/>
    <x v="3"/>
    <n v="1477"/>
    <x v="1"/>
    <x v="7"/>
    <n v="42311"/>
    <n v="4.254212852449717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3"/>
    <x v="8"/>
    <s v="E5051001"/>
    <s v="E5051001"/>
    <n v="30288435"/>
    <s v="Recolocado"/>
    <n v="1"/>
    <n v="0"/>
    <n v="0"/>
    <n v="0"/>
    <x v="3"/>
    <x v="1"/>
    <n v="57"/>
    <x v="8"/>
    <x v="3"/>
    <x v="0"/>
    <n v="40142"/>
    <n v="1000"/>
    <x v="6"/>
    <n v="1360"/>
    <x v="2"/>
    <x v="1"/>
    <n v="38852"/>
    <n v="2.573870071038814E-2"/>
    <x v="6"/>
    <s v="NULL"/>
    <x v="2"/>
    <n v="2683.88"/>
    <x v="2"/>
    <n v="1220"/>
    <x v="3"/>
    <n v="2683.88"/>
    <x v="6"/>
    <s v="NULL"/>
    <x v="1"/>
    <s v="NULL"/>
    <x v="1"/>
    <x v="4"/>
    <x v="1"/>
    <n v="2"/>
    <x v="1"/>
    <x v="6"/>
  </r>
  <r>
    <x v="53"/>
    <x v="8"/>
    <s v="E5063001"/>
    <s v="E5063001"/>
    <n v="30286415"/>
    <s v="Recolocado"/>
    <n v="0"/>
    <n v="0"/>
    <n v="0"/>
    <n v="0"/>
    <x v="3"/>
    <x v="1"/>
    <n v="38"/>
    <x v="1"/>
    <x v="3"/>
    <x v="0"/>
    <n v="35185"/>
    <n v="1100"/>
    <x v="1"/>
    <n v="1216"/>
    <x v="3"/>
    <x v="1"/>
    <n v="33995"/>
    <n v="3.2357699661714957E-2"/>
    <x v="2"/>
    <s v="NULL"/>
    <x v="2"/>
    <n v="1369.01"/>
    <x v="4"/>
    <n v="3275"/>
    <x v="3"/>
    <n v="1369.01"/>
    <x v="2"/>
    <s v="NULL"/>
    <x v="1"/>
    <s v="NULL"/>
    <x v="1"/>
    <x v="0"/>
    <x v="1"/>
    <n v="12"/>
    <x v="1"/>
    <x v="1"/>
  </r>
  <r>
    <x v="53"/>
    <x v="8"/>
    <s v="E5064001"/>
    <s v="E5064001"/>
    <n v="30286494"/>
    <s v="Recolocado"/>
    <n v="1"/>
    <n v="0"/>
    <n v="0"/>
    <n v="0"/>
    <x v="3"/>
    <x v="1"/>
    <n v="26"/>
    <x v="3"/>
    <x v="3"/>
    <x v="2"/>
    <n v="40042"/>
    <n v="1100"/>
    <x v="1"/>
    <n v="1384"/>
    <x v="2"/>
    <x v="1"/>
    <n v="38852"/>
    <n v="2.8312570781426953E-2"/>
    <x v="6"/>
    <s v="NULL"/>
    <x v="2"/>
    <n v="610.47"/>
    <x v="3"/>
    <n v="597"/>
    <x v="3"/>
    <n v="610.47"/>
    <x v="5"/>
    <s v="NULL"/>
    <x v="1"/>
    <s v="NULL"/>
    <x v="1"/>
    <x v="0"/>
    <x v="1"/>
    <n v="12"/>
    <x v="1"/>
    <x v="1"/>
  </r>
  <r>
    <x v="53"/>
    <x v="8"/>
    <s v="E5077001"/>
    <s v="E5077001"/>
    <n v="30291550"/>
    <s v="Recolocado"/>
    <n v="1"/>
    <n v="0"/>
    <n v="0"/>
    <n v="0"/>
    <x v="3"/>
    <x v="1"/>
    <n v="24"/>
    <x v="4"/>
    <x v="3"/>
    <x v="0"/>
    <n v="46092"/>
    <n v="1650"/>
    <x v="3"/>
    <n v="1564"/>
    <x v="4"/>
    <x v="3"/>
    <n v="45452"/>
    <n v="3.6302032913843173E-2"/>
    <x v="2"/>
    <s v="NULL"/>
    <x v="0"/>
    <n v="243.95"/>
    <x v="6"/>
    <n v="0"/>
    <x v="0"/>
    <n v="0"/>
    <x v="0"/>
    <s v="NULL"/>
    <x v="1"/>
    <s v="NULL"/>
    <x v="1"/>
    <x v="4"/>
    <x v="5"/>
    <n v="0"/>
    <x v="0"/>
    <x v="0"/>
  </r>
  <r>
    <x v="53"/>
    <x v="8"/>
    <s v="E5090001"/>
    <s v="E5090001"/>
    <n v="30291950"/>
    <s v="Recolocado"/>
    <n v="0"/>
    <n v="0"/>
    <n v="0"/>
    <n v="0"/>
    <x v="3"/>
    <x v="1"/>
    <n v="29"/>
    <x v="3"/>
    <x v="3"/>
    <x v="1"/>
    <n v="40142"/>
    <n v="1000"/>
    <x v="6"/>
    <n v="1384"/>
    <x v="2"/>
    <x v="1"/>
    <n v="38852"/>
    <n v="2.573870071038814E-2"/>
    <x v="6"/>
    <s v="NULL"/>
    <x v="0"/>
    <n v="2409.9"/>
    <x v="2"/>
    <n v="0"/>
    <x v="0"/>
    <n v="0"/>
    <x v="0"/>
    <n v="500"/>
    <x v="2"/>
    <n v="0.98199999999999998"/>
    <x v="4"/>
    <x v="0"/>
    <x v="0"/>
    <n v="0"/>
    <x v="0"/>
    <x v="0"/>
  </r>
  <r>
    <x v="54"/>
    <x v="9"/>
    <s v="E4809002"/>
    <s v="E4809002"/>
    <n v="30301101"/>
    <s v="Recolocado"/>
    <n v="0"/>
    <n v="0"/>
    <n v="0"/>
    <n v="0"/>
    <x v="3"/>
    <x v="1"/>
    <n v="40"/>
    <x v="1"/>
    <x v="3"/>
    <x v="0"/>
    <n v="49572"/>
    <n v="1650"/>
    <x v="3"/>
    <n v="1682"/>
    <x v="4"/>
    <x v="4"/>
    <n v="48932"/>
    <n v="3.3720264857353063E-2"/>
    <x v="2"/>
    <s v="NULL"/>
    <x v="0"/>
    <n v="11560.69"/>
    <x v="0"/>
    <n v="7"/>
    <x v="2"/>
    <n v="0"/>
    <x v="0"/>
    <n v="2500"/>
    <x v="0"/>
    <n v="0.9839"/>
    <x v="4"/>
    <x v="9"/>
    <x v="11"/>
    <n v="0"/>
    <x v="0"/>
    <x v="0"/>
  </r>
  <r>
    <x v="54"/>
    <x v="9"/>
    <s v="E5088001"/>
    <s v="E5088001"/>
    <n v="30291841"/>
    <s v="Recolocado"/>
    <n v="0"/>
    <n v="0"/>
    <n v="0"/>
    <n v="0"/>
    <x v="3"/>
    <x v="1"/>
    <n v="41"/>
    <x v="7"/>
    <x v="3"/>
    <x v="2"/>
    <n v="46720"/>
    <n v="1650"/>
    <x v="3"/>
    <n v="1585"/>
    <x v="4"/>
    <x v="2"/>
    <n v="46080"/>
    <n v="3.5807291666666664E-2"/>
    <x v="2"/>
    <s v="NULL"/>
    <x v="2"/>
    <n v="1215.68"/>
    <x v="4"/>
    <n v="1723"/>
    <x v="3"/>
    <n v="1215.68"/>
    <x v="2"/>
    <s v="NULL"/>
    <x v="1"/>
    <s v="NULL"/>
    <x v="1"/>
    <x v="0"/>
    <x v="1"/>
    <n v="12"/>
    <x v="1"/>
    <x v="1"/>
  </r>
  <r>
    <x v="54"/>
    <x v="9"/>
    <s v="E5096001"/>
    <s v="E5096001"/>
    <n v="30290389"/>
    <s v="Recolocado"/>
    <n v="0"/>
    <n v="0"/>
    <n v="0"/>
    <n v="0"/>
    <x v="3"/>
    <x v="1"/>
    <n v="32"/>
    <x v="6"/>
    <x v="5"/>
    <x v="1"/>
    <n v="42372"/>
    <n v="1650"/>
    <x v="3"/>
    <n v="1438"/>
    <x v="1"/>
    <x v="13"/>
    <n v="41732"/>
    <n v="3.9538004409086551E-2"/>
    <x v="2"/>
    <s v="NULL"/>
    <x v="2"/>
    <n v="1706.39"/>
    <x v="4"/>
    <n v="788"/>
    <x v="3"/>
    <n v="1706.39"/>
    <x v="2"/>
    <s v="NULL"/>
    <x v="1"/>
    <s v="NULL"/>
    <x v="1"/>
    <x v="0"/>
    <x v="1"/>
    <n v="12"/>
    <x v="1"/>
    <x v="1"/>
  </r>
  <r>
    <x v="54"/>
    <x v="9"/>
    <s v="E5108001"/>
    <s v="E5108001"/>
    <n v="30292156"/>
    <s v="Recolocado"/>
    <n v="0"/>
    <n v="0"/>
    <n v="0"/>
    <n v="0"/>
    <x v="3"/>
    <x v="1"/>
    <n v="54"/>
    <x v="5"/>
    <x v="3"/>
    <x v="2"/>
    <n v="40142"/>
    <n v="1000"/>
    <x v="6"/>
    <n v="1385"/>
    <x v="2"/>
    <x v="1"/>
    <n v="38852"/>
    <n v="2.57387007103881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4"/>
    <x v="9"/>
    <s v="E5113001"/>
    <s v="E5113001"/>
    <n v="30284216"/>
    <s v="Recolocado"/>
    <n v="0"/>
    <n v="0"/>
    <n v="0"/>
    <n v="0"/>
    <x v="3"/>
    <x v="1"/>
    <n v="47"/>
    <x v="0"/>
    <x v="3"/>
    <x v="0"/>
    <n v="49722"/>
    <n v="1500"/>
    <x v="1"/>
    <n v="1709"/>
    <x v="4"/>
    <x v="4"/>
    <n v="48932"/>
    <n v="3.0654786233957329E-2"/>
    <x v="2"/>
    <s v="NULL"/>
    <x v="5"/>
    <s v="NULL"/>
    <x v="1"/>
    <s v="NULL"/>
    <x v="1"/>
    <s v="NULL"/>
    <x v="1"/>
    <n v="1251.83"/>
    <x v="5"/>
    <n v="0"/>
    <x v="0"/>
    <x v="1"/>
    <x v="1"/>
    <n v="0"/>
    <x v="1"/>
    <x v="0"/>
  </r>
  <r>
    <x v="54"/>
    <x v="9"/>
    <s v="E5136001"/>
    <s v="E5136001"/>
    <n v="30290917"/>
    <s v="Recolocado"/>
    <n v="0"/>
    <n v="0"/>
    <n v="0"/>
    <n v="0"/>
    <x v="3"/>
    <x v="1"/>
    <n v="50"/>
    <x v="0"/>
    <x v="3"/>
    <x v="0"/>
    <n v="49572"/>
    <n v="1650"/>
    <x v="3"/>
    <n v="1682"/>
    <x v="4"/>
    <x v="4"/>
    <n v="48932"/>
    <n v="3.3720264857353063E-2"/>
    <x v="2"/>
    <s v="NULL"/>
    <x v="2"/>
    <n v="799.34"/>
    <x v="3"/>
    <n v="856"/>
    <x v="3"/>
    <n v="799.34"/>
    <x v="5"/>
    <s v="NULL"/>
    <x v="1"/>
    <s v="NULL"/>
    <x v="1"/>
    <x v="0"/>
    <x v="1"/>
    <n v="12"/>
    <x v="1"/>
    <x v="1"/>
  </r>
  <r>
    <x v="54"/>
    <x v="9"/>
    <s v="E5146001"/>
    <s v="E5146001"/>
    <n v="30292108"/>
    <s v="Recolocado"/>
    <n v="0"/>
    <n v="0"/>
    <n v="0"/>
    <n v="0"/>
    <x v="3"/>
    <x v="1"/>
    <n v="35"/>
    <x v="6"/>
    <x v="3"/>
    <x v="0"/>
    <n v="40235"/>
    <n v="1650"/>
    <x v="3"/>
    <n v="1362"/>
    <x v="2"/>
    <x v="3"/>
    <n v="39595"/>
    <n v="4.167192827377194E-2"/>
    <x v="1"/>
    <s v="NULL"/>
    <x v="2"/>
    <n v="1814.85"/>
    <x v="4"/>
    <n v="530"/>
    <x v="3"/>
    <n v="1814.85"/>
    <x v="2"/>
    <s v="NULL"/>
    <x v="1"/>
    <s v="NULL"/>
    <x v="1"/>
    <x v="0"/>
    <x v="1"/>
    <n v="12"/>
    <x v="1"/>
    <x v="1"/>
  </r>
  <r>
    <x v="54"/>
    <x v="9"/>
    <s v="E5153001"/>
    <s v="E5153001"/>
    <n v="30288277"/>
    <s v="Recolocado"/>
    <n v="1"/>
    <n v="0"/>
    <n v="0"/>
    <n v="0"/>
    <x v="3"/>
    <x v="1"/>
    <n v="23"/>
    <x v="4"/>
    <x v="3"/>
    <x v="2"/>
    <n v="43605"/>
    <n v="1500"/>
    <x v="1"/>
    <n v="1476"/>
    <x v="1"/>
    <x v="4"/>
    <n v="42815"/>
    <n v="3.503445054303398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4"/>
    <x v="9"/>
    <s v="E5202001"/>
    <s v="E5202001"/>
    <n v="30287703"/>
    <s v="Recolocado"/>
    <n v="0"/>
    <n v="0"/>
    <n v="0"/>
    <n v="0"/>
    <x v="3"/>
    <x v="1"/>
    <n v="32"/>
    <x v="6"/>
    <x v="3"/>
    <x v="0"/>
    <n v="50029"/>
    <n v="0"/>
    <x v="2"/>
    <n v="1746"/>
    <x v="4"/>
    <x v="0"/>
    <n v="50029"/>
    <n v="0"/>
    <x v="4"/>
    <n v="2"/>
    <x v="0"/>
    <n v="4972.96"/>
    <x v="7"/>
    <n v="6"/>
    <x v="2"/>
    <n v="0"/>
    <x v="0"/>
    <n v="1900"/>
    <x v="5"/>
    <n v="0.63870000000000005"/>
    <x v="3"/>
    <x v="0"/>
    <x v="0"/>
    <n v="0"/>
    <x v="0"/>
    <x v="0"/>
  </r>
  <r>
    <x v="54"/>
    <x v="9"/>
    <s v="E5205001"/>
    <s v="E5205001"/>
    <n v="30292397"/>
    <s v="Recolocado"/>
    <n v="0"/>
    <n v="0"/>
    <n v="0"/>
    <n v="0"/>
    <x v="3"/>
    <x v="1"/>
    <n v="47"/>
    <x v="0"/>
    <x v="3"/>
    <x v="0"/>
    <n v="49722"/>
    <n v="1500"/>
    <x v="1"/>
    <n v="1710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4"/>
    <x v="9"/>
    <s v="E5227001"/>
    <s v="E5227001"/>
    <n v="30297141"/>
    <s v="Recolocado"/>
    <n v="0"/>
    <n v="0"/>
    <n v="0"/>
    <n v="0"/>
    <x v="3"/>
    <x v="1"/>
    <n v="32"/>
    <x v="6"/>
    <x v="3"/>
    <x v="2"/>
    <n v="40142"/>
    <n v="1000"/>
    <x v="6"/>
    <n v="1383"/>
    <x v="2"/>
    <x v="1"/>
    <n v="38852"/>
    <n v="2.573870071038814E-2"/>
    <x v="6"/>
    <s v="NULL"/>
    <x v="0"/>
    <n v="3043.28"/>
    <x v="5"/>
    <n v="0"/>
    <x v="0"/>
    <n v="0"/>
    <x v="0"/>
    <s v="NULL"/>
    <x v="1"/>
    <s v="NULL"/>
    <x v="1"/>
    <x v="3"/>
    <x v="7"/>
    <n v="0"/>
    <x v="0"/>
    <x v="0"/>
  </r>
  <r>
    <x v="54"/>
    <x v="9"/>
    <s v="E5242001"/>
    <s v="E5242001"/>
    <n v="30297102"/>
    <s v="Recolocado"/>
    <n v="0"/>
    <n v="0"/>
    <n v="0"/>
    <n v="0"/>
    <x v="3"/>
    <x v="1"/>
    <n v="55"/>
    <x v="5"/>
    <x v="3"/>
    <x v="0"/>
    <n v="46542"/>
    <n v="1800"/>
    <x v="3"/>
    <n v="1604"/>
    <x v="4"/>
    <x v="3"/>
    <n v="46052"/>
    <n v="3.9086250325718754E-2"/>
    <x v="2"/>
    <s v="NULL"/>
    <x v="2"/>
    <n v="1290.31"/>
    <x v="4"/>
    <n v="1814"/>
    <x v="3"/>
    <n v="1290.31"/>
    <x v="2"/>
    <s v="NULL"/>
    <x v="1"/>
    <s v="NULL"/>
    <x v="1"/>
    <x v="0"/>
    <x v="1"/>
    <n v="12"/>
    <x v="1"/>
    <x v="1"/>
  </r>
  <r>
    <x v="54"/>
    <x v="9"/>
    <s v="E5243001"/>
    <s v="E5243001"/>
    <n v="30297079"/>
    <s v="Recolocado"/>
    <n v="0"/>
    <n v="0"/>
    <n v="0"/>
    <n v="0"/>
    <x v="3"/>
    <x v="1"/>
    <n v="54"/>
    <x v="5"/>
    <x v="5"/>
    <x v="2"/>
    <n v="46242"/>
    <n v="1500"/>
    <x v="1"/>
    <n v="1593"/>
    <x v="4"/>
    <x v="3"/>
    <n v="45452"/>
    <n v="3.300184810349379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4"/>
    <x v="9"/>
    <s v="E5248001"/>
    <s v="E5248001"/>
    <n v="30287607"/>
    <s v="Recolocado"/>
    <n v="0"/>
    <n v="0"/>
    <n v="0"/>
    <n v="0"/>
    <x v="3"/>
    <x v="1"/>
    <n v="29"/>
    <x v="3"/>
    <x v="3"/>
    <x v="0"/>
    <n v="40385"/>
    <n v="1500"/>
    <x v="1"/>
    <n v="1362"/>
    <x v="2"/>
    <x v="3"/>
    <n v="39595"/>
    <n v="3.788357115797449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4"/>
    <x v="9"/>
    <s v="E5250001"/>
    <s v="E5250001"/>
    <n v="30291866"/>
    <s v="Recolocado"/>
    <n v="0"/>
    <n v="0"/>
    <n v="0"/>
    <n v="0"/>
    <x v="3"/>
    <x v="1"/>
    <n v="35"/>
    <x v="6"/>
    <x v="3"/>
    <x v="1"/>
    <n v="46720"/>
    <n v="1650"/>
    <x v="3"/>
    <n v="1608"/>
    <x v="4"/>
    <x v="2"/>
    <n v="46080"/>
    <n v="3.5807291666666664E-2"/>
    <x v="2"/>
    <s v="NULL"/>
    <x v="4"/>
    <n v="3138.36"/>
    <x v="5"/>
    <n v="32"/>
    <x v="5"/>
    <n v="0"/>
    <x v="0"/>
    <s v="NULL"/>
    <x v="1"/>
    <s v="NULL"/>
    <x v="1"/>
    <x v="10"/>
    <x v="11"/>
    <n v="0"/>
    <x v="0"/>
    <x v="0"/>
  </r>
  <r>
    <x v="54"/>
    <x v="9"/>
    <s v="E5260001"/>
    <s v="E5260001"/>
    <n v="30296036"/>
    <s v="Recolocado"/>
    <n v="1"/>
    <n v="0"/>
    <n v="0"/>
    <n v="0"/>
    <x v="3"/>
    <x v="1"/>
    <n v="31"/>
    <x v="6"/>
    <x v="3"/>
    <x v="0"/>
    <n v="43812"/>
    <n v="1650"/>
    <x v="3"/>
    <n v="1506"/>
    <x v="4"/>
    <x v="14"/>
    <n v="43172"/>
    <n v="3.8219216158621332E-2"/>
    <x v="2"/>
    <s v="NULL"/>
    <x v="2"/>
    <n v="1543.64"/>
    <x v="4"/>
    <n v="1830"/>
    <x v="3"/>
    <n v="1543.64"/>
    <x v="2"/>
    <s v="NULL"/>
    <x v="1"/>
    <s v="NULL"/>
    <x v="1"/>
    <x v="0"/>
    <x v="1"/>
    <n v="12"/>
    <x v="1"/>
    <x v="1"/>
  </r>
  <r>
    <x v="54"/>
    <x v="9"/>
    <s v="E5263001"/>
    <s v="E5263001"/>
    <n v="30292278"/>
    <s v="Recolocado"/>
    <n v="0"/>
    <n v="0"/>
    <n v="0"/>
    <n v="0"/>
    <x v="3"/>
    <x v="1"/>
    <n v="29"/>
    <x v="3"/>
    <x v="3"/>
    <x v="1"/>
    <n v="40142"/>
    <n v="1000"/>
    <x v="6"/>
    <n v="1353"/>
    <x v="2"/>
    <x v="1"/>
    <n v="38852"/>
    <n v="2.573870071038814E-2"/>
    <x v="6"/>
    <s v="NULL"/>
    <x v="0"/>
    <n v="4038.53"/>
    <x v="7"/>
    <n v="0"/>
    <x v="0"/>
    <n v="0"/>
    <x v="0"/>
    <s v="NULL"/>
    <x v="1"/>
    <s v="NULL"/>
    <x v="1"/>
    <x v="6"/>
    <x v="9"/>
    <n v="0"/>
    <x v="0"/>
    <x v="0"/>
  </r>
  <r>
    <x v="54"/>
    <x v="9"/>
    <s v="E5267001"/>
    <s v="E5267001"/>
    <n v="30296688"/>
    <s v="Recolocado"/>
    <n v="0"/>
    <n v="0"/>
    <n v="0"/>
    <n v="0"/>
    <x v="3"/>
    <x v="1"/>
    <n v="41"/>
    <x v="7"/>
    <x v="3"/>
    <x v="1"/>
    <n v="40142"/>
    <n v="1000"/>
    <x v="6"/>
    <n v="1384"/>
    <x v="2"/>
    <x v="1"/>
    <n v="38852"/>
    <n v="2.573870071038814E-2"/>
    <x v="6"/>
    <s v="NULL"/>
    <x v="2"/>
    <n v="249.68"/>
    <x v="6"/>
    <n v="4154"/>
    <x v="3"/>
    <n v="249.68"/>
    <x v="0"/>
    <s v="NULL"/>
    <x v="1"/>
    <s v="NULL"/>
    <x v="1"/>
    <x v="0"/>
    <x v="1"/>
    <n v="12"/>
    <x v="1"/>
    <x v="1"/>
  </r>
  <r>
    <x v="54"/>
    <x v="9"/>
    <s v="E5269001"/>
    <s v="E5269001"/>
    <n v="30290970"/>
    <s v="Recolocado"/>
    <n v="0"/>
    <n v="0"/>
    <n v="0"/>
    <n v="0"/>
    <x v="3"/>
    <x v="1"/>
    <n v="37"/>
    <x v="1"/>
    <x v="3"/>
    <x v="2"/>
    <n v="48132"/>
    <n v="1650"/>
    <x v="3"/>
    <n v="1655"/>
    <x v="4"/>
    <x v="4"/>
    <n v="47492"/>
    <n v="3.4742693506274742E-2"/>
    <x v="2"/>
    <s v="NULL"/>
    <x v="2"/>
    <n v="1429.02"/>
    <x v="4"/>
    <n v="530"/>
    <x v="3"/>
    <n v="1429.02"/>
    <x v="2"/>
    <s v="NULL"/>
    <x v="1"/>
    <s v="NULL"/>
    <x v="1"/>
    <x v="0"/>
    <x v="1"/>
    <n v="12"/>
    <x v="1"/>
    <x v="1"/>
  </r>
  <r>
    <x v="54"/>
    <x v="9"/>
    <s v="E5285001"/>
    <s v="E5285001"/>
    <n v="30288129"/>
    <s v="Recolocado"/>
    <n v="1"/>
    <n v="0"/>
    <n v="0"/>
    <n v="0"/>
    <x v="3"/>
    <x v="1"/>
    <n v="44"/>
    <x v="7"/>
    <x v="3"/>
    <x v="1"/>
    <n v="49722"/>
    <n v="1500"/>
    <x v="1"/>
    <n v="1710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4"/>
    <x v="9"/>
    <s v="E5292001"/>
    <s v="E5292001"/>
    <n v="30294771"/>
    <s v="Recolocado"/>
    <n v="0"/>
    <n v="0"/>
    <n v="0"/>
    <n v="0"/>
    <x v="3"/>
    <x v="1"/>
    <n v="33"/>
    <x v="6"/>
    <x v="5"/>
    <x v="0"/>
    <n v="44509"/>
    <n v="1500"/>
    <x v="1"/>
    <n v="1501"/>
    <x v="4"/>
    <x v="3"/>
    <n v="43719"/>
    <n v="3.43100253894187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4"/>
    <x v="9"/>
    <s v="E5299001"/>
    <s v="E5299001"/>
    <n v="30295943"/>
    <s v="Recolocado"/>
    <n v="1"/>
    <n v="0"/>
    <n v="0"/>
    <n v="0"/>
    <x v="3"/>
    <x v="1"/>
    <n v="62"/>
    <x v="2"/>
    <x v="3"/>
    <x v="1"/>
    <n v="40142"/>
    <n v="1000"/>
    <x v="6"/>
    <n v="1384"/>
    <x v="2"/>
    <x v="1"/>
    <n v="38852"/>
    <n v="2.573870071038814E-2"/>
    <x v="6"/>
    <s v="NULL"/>
    <x v="6"/>
    <n v="1102.9000000000001"/>
    <x v="4"/>
    <n v="84"/>
    <x v="7"/>
    <n v="0"/>
    <x v="0"/>
    <s v="NULL"/>
    <x v="1"/>
    <s v="NULL"/>
    <x v="1"/>
    <x v="11"/>
    <x v="1"/>
    <n v="0"/>
    <x v="1"/>
    <x v="0"/>
  </r>
  <r>
    <x v="54"/>
    <x v="9"/>
    <s v="E5301001"/>
    <s v="E5301001"/>
    <n v="30298705"/>
    <s v="Recolocado"/>
    <n v="0"/>
    <n v="0"/>
    <n v="0"/>
    <n v="0"/>
    <x v="3"/>
    <x v="1"/>
    <n v="23"/>
    <x v="4"/>
    <x v="3"/>
    <x v="0"/>
    <n v="49722"/>
    <n v="1500"/>
    <x v="1"/>
    <n v="1679"/>
    <x v="4"/>
    <x v="4"/>
    <n v="48932"/>
    <n v="3.0654786233957329E-2"/>
    <x v="2"/>
    <s v="NULL"/>
    <x v="0"/>
    <n v="5068.41"/>
    <x v="0"/>
    <n v="3"/>
    <x v="2"/>
    <n v="0"/>
    <x v="0"/>
    <s v="NULL"/>
    <x v="1"/>
    <s v="NULL"/>
    <x v="1"/>
    <x v="0"/>
    <x v="0"/>
    <n v="0"/>
    <x v="0"/>
    <x v="0"/>
  </r>
  <r>
    <x v="54"/>
    <x v="9"/>
    <s v="E5303001"/>
    <s v="E5303001"/>
    <n v="30300187"/>
    <s v="Recolocado"/>
    <n v="1"/>
    <n v="0"/>
    <n v="0"/>
    <n v="0"/>
    <x v="3"/>
    <x v="1"/>
    <n v="39"/>
    <x v="1"/>
    <x v="3"/>
    <x v="0"/>
    <n v="50398"/>
    <n v="0"/>
    <x v="2"/>
    <n v="1793"/>
    <x v="4"/>
    <x v="0"/>
    <n v="50398"/>
    <n v="0"/>
    <x v="4"/>
    <s v="NULL"/>
    <x v="2"/>
    <n v="2863.28"/>
    <x v="2"/>
    <n v="1699"/>
    <x v="3"/>
    <n v="2863.28"/>
    <x v="6"/>
    <s v="NULL"/>
    <x v="1"/>
    <s v="NULL"/>
    <x v="1"/>
    <x v="0"/>
    <x v="1"/>
    <n v="12"/>
    <x v="1"/>
    <x v="1"/>
  </r>
  <r>
    <x v="54"/>
    <x v="9"/>
    <s v="E5318001"/>
    <s v="E5318001"/>
    <n v="30297822"/>
    <s v="Recolocado"/>
    <n v="1"/>
    <n v="0"/>
    <n v="0"/>
    <n v="0"/>
    <x v="3"/>
    <x v="1"/>
    <n v="34"/>
    <x v="6"/>
    <x v="3"/>
    <x v="2"/>
    <n v="42522"/>
    <n v="1500"/>
    <x v="1"/>
    <n v="1466"/>
    <x v="1"/>
    <x v="13"/>
    <n v="41732"/>
    <n v="3.5943640371896866E-2"/>
    <x v="2"/>
    <s v="NULL"/>
    <x v="0"/>
    <n v="2411.87"/>
    <x v="2"/>
    <n v="0"/>
    <x v="0"/>
    <n v="0"/>
    <x v="0"/>
    <s v="NULL"/>
    <x v="1"/>
    <s v="NULL"/>
    <x v="1"/>
    <x v="4"/>
    <x v="5"/>
    <n v="0"/>
    <x v="0"/>
    <x v="0"/>
  </r>
  <r>
    <x v="54"/>
    <x v="9"/>
    <s v="E5319001"/>
    <s v="E5319001"/>
    <n v="30297402"/>
    <s v="Recolocado"/>
    <n v="0"/>
    <n v="0"/>
    <n v="0"/>
    <n v="0"/>
    <x v="3"/>
    <x v="1"/>
    <n v="28"/>
    <x v="3"/>
    <x v="3"/>
    <x v="0"/>
    <n v="40085"/>
    <n v="1800"/>
    <x v="3"/>
    <n v="1352"/>
    <x v="2"/>
    <x v="3"/>
    <n v="39595"/>
    <n v="4.5460285389569387E-2"/>
    <x v="1"/>
    <s v="NULL"/>
    <x v="2"/>
    <n v="520"/>
    <x v="3"/>
    <n v="213"/>
    <x v="3"/>
    <n v="500"/>
    <x v="0"/>
    <s v="NULL"/>
    <x v="1"/>
    <s v="NULL"/>
    <x v="1"/>
    <x v="0"/>
    <x v="8"/>
    <n v="4"/>
    <x v="5"/>
    <x v="1"/>
  </r>
  <r>
    <x v="54"/>
    <x v="9"/>
    <s v="E5320001"/>
    <s v="E5320001"/>
    <n v="30301829"/>
    <s v="Recolocado"/>
    <n v="0"/>
    <n v="0"/>
    <n v="0"/>
    <n v="0"/>
    <x v="3"/>
    <x v="1"/>
    <n v="35"/>
    <x v="6"/>
    <x v="3"/>
    <x v="0"/>
    <n v="48132"/>
    <n v="1650"/>
    <x v="3"/>
    <n v="1623"/>
    <x v="4"/>
    <x v="4"/>
    <n v="47492"/>
    <n v="3.4742693506274742E-2"/>
    <x v="2"/>
    <s v="NULL"/>
    <x v="2"/>
    <n v="2984"/>
    <x v="2"/>
    <n v="767"/>
    <x v="3"/>
    <n v="2984"/>
    <x v="6"/>
    <n v="2000"/>
    <x v="5"/>
    <n v="0"/>
    <x v="0"/>
    <x v="0"/>
    <x v="1"/>
    <n v="12"/>
    <x v="1"/>
    <x v="1"/>
  </r>
  <r>
    <x v="54"/>
    <x v="9"/>
    <s v="E5321001"/>
    <s v="E5321001"/>
    <n v="30287673"/>
    <s v="Recolocado"/>
    <n v="1"/>
    <n v="0"/>
    <n v="0"/>
    <n v="0"/>
    <x v="3"/>
    <x v="1"/>
    <n v="40"/>
    <x v="1"/>
    <x v="3"/>
    <x v="3"/>
    <n v="49572"/>
    <n v="1650"/>
    <x v="3"/>
    <n v="1707"/>
    <x v="4"/>
    <x v="4"/>
    <n v="48932"/>
    <n v="3.372026485735306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4"/>
    <x v="9"/>
    <s v="E5330001"/>
    <s v="E5330001"/>
    <n v="30299156"/>
    <s v="Recolocado"/>
    <n v="1"/>
    <n v="0"/>
    <n v="0"/>
    <n v="0"/>
    <x v="3"/>
    <x v="1"/>
    <n v="30"/>
    <x v="3"/>
    <x v="3"/>
    <x v="1"/>
    <n v="43812"/>
    <n v="1650"/>
    <x v="3"/>
    <n v="1506"/>
    <x v="4"/>
    <x v="7"/>
    <n v="43172"/>
    <n v="3.8219216158621332E-2"/>
    <x v="2"/>
    <s v="NULL"/>
    <x v="2"/>
    <n v="1820.91"/>
    <x v="4"/>
    <n v="651"/>
    <x v="3"/>
    <n v="1820.91"/>
    <x v="2"/>
    <s v="NULL"/>
    <x v="1"/>
    <s v="NULL"/>
    <x v="1"/>
    <x v="0"/>
    <x v="1"/>
    <n v="12"/>
    <x v="1"/>
    <x v="1"/>
  </r>
  <r>
    <x v="54"/>
    <x v="9"/>
    <s v="E5332001"/>
    <s v="E5332001"/>
    <n v="30300723"/>
    <s v="Recolocado"/>
    <n v="0"/>
    <n v="0"/>
    <n v="0"/>
    <n v="0"/>
    <x v="3"/>
    <x v="1"/>
    <n v="21"/>
    <x v="4"/>
    <x v="3"/>
    <x v="2"/>
    <n v="49722"/>
    <n v="1500"/>
    <x v="1"/>
    <n v="1714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4"/>
    <x v="9"/>
    <s v="E5335001"/>
    <s v="E5335001"/>
    <n v="30305014"/>
    <s v="Recolocado"/>
    <n v="0"/>
    <n v="0"/>
    <n v="0"/>
    <n v="0"/>
    <x v="3"/>
    <x v="1"/>
    <n v="37"/>
    <x v="1"/>
    <x v="3"/>
    <x v="3"/>
    <n v="46542"/>
    <n v="1800"/>
    <x v="3"/>
    <n v="1600"/>
    <x v="4"/>
    <x v="3"/>
    <n v="46052"/>
    <n v="3.9086250325718754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4"/>
    <x v="9"/>
    <s v="E5341001"/>
    <s v="E5341001"/>
    <n v="30296940"/>
    <s v="Recolocado"/>
    <n v="1"/>
    <n v="0"/>
    <n v="0"/>
    <n v="0"/>
    <x v="3"/>
    <x v="1"/>
    <n v="39"/>
    <x v="1"/>
    <x v="3"/>
    <x v="2"/>
    <n v="40142"/>
    <n v="1000"/>
    <x v="6"/>
    <n v="1360"/>
    <x v="2"/>
    <x v="1"/>
    <n v="38852"/>
    <n v="2.573870071038814E-2"/>
    <x v="6"/>
    <s v="NULL"/>
    <x v="3"/>
    <n v="1500"/>
    <x v="4"/>
    <n v="11"/>
    <x v="4"/>
    <n v="0"/>
    <x v="0"/>
    <s v="NULL"/>
    <x v="1"/>
    <s v="NULL"/>
    <x v="1"/>
    <x v="3"/>
    <x v="10"/>
    <n v="0"/>
    <x v="11"/>
    <x v="0"/>
  </r>
  <r>
    <x v="54"/>
    <x v="9"/>
    <s v="E5343001"/>
    <s v="E5343001"/>
    <n v="30299817"/>
    <s v="Recolocado"/>
    <n v="0"/>
    <n v="0"/>
    <n v="0"/>
    <n v="0"/>
    <x v="3"/>
    <x v="1"/>
    <n v="39"/>
    <x v="1"/>
    <x v="3"/>
    <x v="2"/>
    <n v="42372"/>
    <n v="1650"/>
    <x v="3"/>
    <n v="1457"/>
    <x v="1"/>
    <x v="13"/>
    <n v="41732"/>
    <n v="3.9538004409086551E-2"/>
    <x v="2"/>
    <s v="NULL"/>
    <x v="2"/>
    <n v="2101.4"/>
    <x v="2"/>
    <n v="135"/>
    <x v="3"/>
    <n v="0"/>
    <x v="0"/>
    <n v="1000"/>
    <x v="3"/>
    <n v="0"/>
    <x v="0"/>
    <x v="6"/>
    <x v="4"/>
    <n v="1"/>
    <x v="8"/>
    <x v="1"/>
  </r>
  <r>
    <x v="54"/>
    <x v="9"/>
    <s v="E5350001"/>
    <s v="E5350001"/>
    <n v="30301307"/>
    <s v="Recolocado"/>
    <n v="0"/>
    <n v="0"/>
    <n v="0"/>
    <n v="0"/>
    <x v="3"/>
    <x v="1"/>
    <n v="50"/>
    <x v="0"/>
    <x v="3"/>
    <x v="2"/>
    <n v="46842"/>
    <n v="1500"/>
    <x v="1"/>
    <n v="1613"/>
    <x v="4"/>
    <x v="3"/>
    <n v="46052"/>
    <n v="3.2571875271432293E-2"/>
    <x v="2"/>
    <s v="NULL"/>
    <x v="2"/>
    <n v="742"/>
    <x v="3"/>
    <n v="2040"/>
    <x v="3"/>
    <n v="742"/>
    <x v="5"/>
    <s v="NULL"/>
    <x v="1"/>
    <s v="NULL"/>
    <x v="1"/>
    <x v="0"/>
    <x v="1"/>
    <n v="12"/>
    <x v="1"/>
    <x v="1"/>
  </r>
  <r>
    <x v="54"/>
    <x v="9"/>
    <s v="E5352001"/>
    <s v="E5352001"/>
    <n v="30304775"/>
    <s v="Recolocado"/>
    <n v="0"/>
    <n v="0"/>
    <n v="0"/>
    <n v="0"/>
    <x v="3"/>
    <x v="1"/>
    <n v="34"/>
    <x v="6"/>
    <x v="3"/>
    <x v="2"/>
    <n v="40043"/>
    <n v="1099"/>
    <x v="1"/>
    <n v="1383"/>
    <x v="2"/>
    <x v="1"/>
    <n v="38852"/>
    <n v="2.8286832080716567E-2"/>
    <x v="6"/>
    <s v="NULL"/>
    <x v="2"/>
    <n v="1315.58"/>
    <x v="4"/>
    <n v="3742"/>
    <x v="3"/>
    <n v="1315.58"/>
    <x v="2"/>
    <s v="NULL"/>
    <x v="1"/>
    <s v="NULL"/>
    <x v="1"/>
    <x v="11"/>
    <x v="1"/>
    <n v="10"/>
    <x v="1"/>
    <x v="3"/>
  </r>
  <r>
    <x v="54"/>
    <x v="9"/>
    <s v="E5366001"/>
    <s v="E5366001"/>
    <n v="30305950"/>
    <s v="Recolocado"/>
    <n v="0"/>
    <n v="0"/>
    <n v="0"/>
    <n v="0"/>
    <x v="3"/>
    <x v="1"/>
    <n v="23"/>
    <x v="4"/>
    <x v="3"/>
    <x v="2"/>
    <n v="43305"/>
    <n v="1800"/>
    <x v="3"/>
    <n v="1498"/>
    <x v="1"/>
    <x v="4"/>
    <n v="42815"/>
    <n v="4.2041340651640779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4"/>
    <x v="9"/>
    <s v="E5373001"/>
    <s v="E5373001"/>
    <n v="30303152"/>
    <s v="Recolocado"/>
    <n v="0"/>
    <n v="0"/>
    <n v="0"/>
    <n v="0"/>
    <x v="3"/>
    <x v="1"/>
    <n v="36"/>
    <x v="1"/>
    <x v="3"/>
    <x v="1"/>
    <n v="35185"/>
    <n v="1100"/>
    <x v="1"/>
    <n v="1193"/>
    <x v="6"/>
    <x v="1"/>
    <n v="33995"/>
    <n v="3.2357699661714957E-2"/>
    <x v="2"/>
    <s v="NULL"/>
    <x v="2"/>
    <n v="1867.36"/>
    <x v="4"/>
    <n v="996"/>
    <x v="3"/>
    <n v="1867.36"/>
    <x v="2"/>
    <s v="NULL"/>
    <x v="1"/>
    <s v="NULL"/>
    <x v="1"/>
    <x v="0"/>
    <x v="1"/>
    <n v="12"/>
    <x v="1"/>
    <x v="1"/>
  </r>
  <r>
    <x v="54"/>
    <x v="9"/>
    <s v="E5377001"/>
    <s v="E5377001"/>
    <n v="30303452"/>
    <s v="Recolocado"/>
    <n v="0"/>
    <n v="0"/>
    <n v="0"/>
    <n v="0"/>
    <x v="3"/>
    <x v="1"/>
    <n v="44"/>
    <x v="7"/>
    <x v="3"/>
    <x v="1"/>
    <n v="46692"/>
    <n v="1650"/>
    <x v="3"/>
    <n v="1610"/>
    <x v="4"/>
    <x v="3"/>
    <n v="46052"/>
    <n v="3.582906279857552E-2"/>
    <x v="2"/>
    <s v="NULL"/>
    <x v="2"/>
    <n v="445"/>
    <x v="6"/>
    <n v="2774"/>
    <x v="3"/>
    <n v="445"/>
    <x v="0"/>
    <s v="NULL"/>
    <x v="1"/>
    <s v="NULL"/>
    <x v="1"/>
    <x v="0"/>
    <x v="1"/>
    <n v="12"/>
    <x v="1"/>
    <x v="1"/>
  </r>
  <r>
    <x v="54"/>
    <x v="9"/>
    <s v="E5387001"/>
    <s v="E5387001"/>
    <n v="30304062"/>
    <s v="Recolocado"/>
    <n v="0"/>
    <n v="0"/>
    <n v="0"/>
    <n v="0"/>
    <x v="3"/>
    <x v="1"/>
    <n v="36"/>
    <x v="1"/>
    <x v="3"/>
    <x v="0"/>
    <n v="49572"/>
    <n v="1650"/>
    <x v="3"/>
    <n v="1712"/>
    <x v="4"/>
    <x v="4"/>
    <n v="48932"/>
    <n v="3.372026485735306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4"/>
    <x v="9"/>
    <s v="E5396001"/>
    <s v="E5396001"/>
    <n v="30305620"/>
    <s v="Recolocado"/>
    <n v="0"/>
    <n v="0"/>
    <n v="0"/>
    <n v="0"/>
    <x v="3"/>
    <x v="1"/>
    <n v="45"/>
    <x v="7"/>
    <x v="3"/>
    <x v="2"/>
    <n v="35285"/>
    <n v="1000"/>
    <x v="6"/>
    <n v="1218"/>
    <x v="3"/>
    <x v="1"/>
    <n v="33995"/>
    <n v="2.94160906015590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4"/>
    <x v="9"/>
    <s v="E5397001"/>
    <s v="E5397001"/>
    <n v="30292830"/>
    <s v="Recolocado"/>
    <n v="1"/>
    <n v="0"/>
    <n v="0"/>
    <n v="0"/>
    <x v="3"/>
    <x v="1"/>
    <n v="26"/>
    <x v="3"/>
    <x v="3"/>
    <x v="0"/>
    <n v="43605"/>
    <n v="1500"/>
    <x v="1"/>
    <n v="1502"/>
    <x v="4"/>
    <x v="4"/>
    <n v="42815"/>
    <n v="3.503445054303398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4"/>
    <x v="9"/>
    <s v="E5399001"/>
    <s v="E5399001"/>
    <n v="30291431"/>
    <s v="Recolocado"/>
    <n v="0"/>
    <n v="0"/>
    <n v="0"/>
    <n v="0"/>
    <x v="3"/>
    <x v="1"/>
    <n v="29"/>
    <x v="3"/>
    <x v="3"/>
    <x v="2"/>
    <n v="49722"/>
    <n v="1500"/>
    <x v="1"/>
    <n v="1687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4"/>
    <x v="9"/>
    <s v="E5401001"/>
    <s v="E5401001"/>
    <n v="30303260"/>
    <s v="Recolocado"/>
    <n v="1"/>
    <n v="0"/>
    <n v="0"/>
    <n v="0"/>
    <x v="3"/>
    <x v="1"/>
    <n v="22"/>
    <x v="4"/>
    <x v="3"/>
    <x v="2"/>
    <n v="39142"/>
    <n v="2000"/>
    <x v="3"/>
    <n v="1351"/>
    <x v="2"/>
    <x v="1"/>
    <n v="38852"/>
    <n v="5.1477401420776281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4"/>
    <x v="9"/>
    <s v="E5406001"/>
    <s v="E5406001"/>
    <n v="30305331"/>
    <s v="Recolocado"/>
    <n v="1"/>
    <n v="0"/>
    <n v="0"/>
    <n v="0"/>
    <x v="3"/>
    <x v="1"/>
    <n v="24"/>
    <x v="4"/>
    <x v="3"/>
    <x v="0"/>
    <n v="48222"/>
    <n v="3000"/>
    <x v="5"/>
    <n v="1658"/>
    <x v="4"/>
    <x v="4"/>
    <n v="48932"/>
    <n v="6.1309572467914658E-2"/>
    <x v="5"/>
    <s v="NULL"/>
    <x v="2"/>
    <n v="1004.4"/>
    <x v="4"/>
    <n v="267"/>
    <x v="3"/>
    <n v="1004.4"/>
    <x v="2"/>
    <s v="NULL"/>
    <x v="1"/>
    <s v="NULL"/>
    <x v="1"/>
    <x v="3"/>
    <x v="1"/>
    <n v="6"/>
    <x v="1"/>
    <x v="11"/>
  </r>
  <r>
    <x v="54"/>
    <x v="9"/>
    <s v="E5407001"/>
    <s v="E5407001"/>
    <n v="30302864"/>
    <s v="Recolocado"/>
    <n v="0"/>
    <n v="0"/>
    <n v="0"/>
    <n v="0"/>
    <x v="3"/>
    <x v="1"/>
    <n v="49"/>
    <x v="0"/>
    <x v="3"/>
    <x v="1"/>
    <n v="40385"/>
    <n v="1500"/>
    <x v="1"/>
    <n v="1395"/>
    <x v="2"/>
    <x v="3"/>
    <n v="39595"/>
    <n v="3.7883571157974492E-2"/>
    <x v="2"/>
    <s v="NULL"/>
    <x v="2"/>
    <n v="3291.32"/>
    <x v="5"/>
    <n v="1385"/>
    <x v="3"/>
    <n v="3291.32"/>
    <x v="3"/>
    <s v="NULL"/>
    <x v="1"/>
    <s v="NULL"/>
    <x v="1"/>
    <x v="0"/>
    <x v="1"/>
    <n v="12"/>
    <x v="1"/>
    <x v="1"/>
  </r>
  <r>
    <x v="54"/>
    <x v="9"/>
    <s v="E5410001"/>
    <s v="E5410001"/>
    <n v="30302776"/>
    <s v="Recolocado"/>
    <n v="0"/>
    <n v="0"/>
    <n v="0"/>
    <n v="0"/>
    <x v="3"/>
    <x v="1"/>
    <n v="31"/>
    <x v="6"/>
    <x v="3"/>
    <x v="0"/>
    <n v="43984"/>
    <n v="1650"/>
    <x v="3"/>
    <n v="1522"/>
    <x v="4"/>
    <x v="2"/>
    <n v="43344"/>
    <n v="3.8067552602436321E-2"/>
    <x v="2"/>
    <s v="NULL"/>
    <x v="2"/>
    <n v="776.45"/>
    <x v="3"/>
    <n v="1931"/>
    <x v="3"/>
    <n v="776.45"/>
    <x v="5"/>
    <s v="NULL"/>
    <x v="1"/>
    <s v="NULL"/>
    <x v="1"/>
    <x v="0"/>
    <x v="1"/>
    <n v="12"/>
    <x v="1"/>
    <x v="1"/>
  </r>
  <r>
    <x v="54"/>
    <x v="9"/>
    <s v="E5411001"/>
    <s v="E5411001"/>
    <n v="30306001"/>
    <s v="Recolocado"/>
    <n v="1"/>
    <n v="0"/>
    <n v="0"/>
    <n v="0"/>
    <x v="3"/>
    <x v="1"/>
    <n v="41"/>
    <x v="7"/>
    <x v="3"/>
    <x v="2"/>
    <n v="46370"/>
    <n v="2000"/>
    <x v="3"/>
    <n v="1571"/>
    <x v="4"/>
    <x v="2"/>
    <n v="46080"/>
    <n v="4.3402777777777776E-2"/>
    <x v="1"/>
    <s v="NULL"/>
    <x v="2"/>
    <n v="755.81"/>
    <x v="3"/>
    <n v="1762"/>
    <x v="3"/>
    <n v="755.81"/>
    <x v="5"/>
    <s v="NULL"/>
    <x v="1"/>
    <s v="NULL"/>
    <x v="1"/>
    <x v="6"/>
    <x v="1"/>
    <n v="8"/>
    <x v="1"/>
    <x v="5"/>
  </r>
  <r>
    <x v="54"/>
    <x v="9"/>
    <s v="E5415001"/>
    <s v="E5415001"/>
    <n v="30296175"/>
    <s v="Recolocado"/>
    <n v="1"/>
    <n v="0"/>
    <n v="0"/>
    <n v="0"/>
    <x v="3"/>
    <x v="1"/>
    <n v="36"/>
    <x v="1"/>
    <x v="3"/>
    <x v="0"/>
    <n v="40932"/>
    <n v="1650"/>
    <x v="3"/>
    <n v="1411"/>
    <x v="1"/>
    <x v="5"/>
    <n v="40292"/>
    <n v="4.0951057281842548E-2"/>
    <x v="1"/>
    <s v="NULL"/>
    <x v="2"/>
    <n v="1249.6400000000001"/>
    <x v="4"/>
    <n v="1660"/>
    <x v="3"/>
    <n v="1249.6400000000001"/>
    <x v="2"/>
    <s v="NULL"/>
    <x v="1"/>
    <s v="NULL"/>
    <x v="1"/>
    <x v="3"/>
    <x v="1"/>
    <n v="6"/>
    <x v="1"/>
    <x v="11"/>
  </r>
  <r>
    <x v="54"/>
    <x v="9"/>
    <s v="E5431001"/>
    <s v="E5431001"/>
    <n v="30304616"/>
    <s v="Recolocado"/>
    <n v="0"/>
    <n v="0"/>
    <n v="0"/>
    <n v="0"/>
    <x v="3"/>
    <x v="1"/>
    <n v="31"/>
    <x v="6"/>
    <x v="3"/>
    <x v="1"/>
    <n v="49572"/>
    <n v="1650"/>
    <x v="3"/>
    <n v="1681"/>
    <x v="4"/>
    <x v="4"/>
    <n v="48932"/>
    <n v="3.3720264857353063E-2"/>
    <x v="2"/>
    <s v="NULL"/>
    <x v="2"/>
    <n v="1032.18"/>
    <x v="4"/>
    <n v="2161"/>
    <x v="3"/>
    <n v="1032.18"/>
    <x v="2"/>
    <n v="1344"/>
    <x v="5"/>
    <n v="0"/>
    <x v="0"/>
    <x v="0"/>
    <x v="1"/>
    <n v="12"/>
    <x v="1"/>
    <x v="1"/>
  </r>
  <r>
    <x v="54"/>
    <x v="9"/>
    <s v="E5434001"/>
    <s v="E5434001"/>
    <n v="30303474"/>
    <s v="Recolocado"/>
    <n v="0"/>
    <n v="0"/>
    <n v="0"/>
    <n v="0"/>
    <x v="3"/>
    <x v="1"/>
    <n v="28"/>
    <x v="3"/>
    <x v="3"/>
    <x v="0"/>
    <n v="46720"/>
    <n v="1650"/>
    <x v="3"/>
    <n v="1606"/>
    <x v="4"/>
    <x v="2"/>
    <n v="46080"/>
    <n v="3.5807291666666664E-2"/>
    <x v="2"/>
    <s v="NULL"/>
    <x v="2"/>
    <n v="891.99"/>
    <x v="3"/>
    <n v="2147"/>
    <x v="3"/>
    <n v="891.99"/>
    <x v="5"/>
    <s v="NULL"/>
    <x v="1"/>
    <s v="NULL"/>
    <x v="1"/>
    <x v="0"/>
    <x v="1"/>
    <n v="12"/>
    <x v="1"/>
    <x v="1"/>
  </r>
  <r>
    <x v="54"/>
    <x v="9"/>
    <s v="E5435001"/>
    <s v="E5435001"/>
    <n v="30306289"/>
    <s v="Recolocado"/>
    <n v="0"/>
    <n v="0"/>
    <n v="0"/>
    <n v="0"/>
    <x v="3"/>
    <x v="1"/>
    <n v="50"/>
    <x v="0"/>
    <x v="3"/>
    <x v="1"/>
    <n v="40142"/>
    <n v="1000"/>
    <x v="6"/>
    <n v="1362"/>
    <x v="2"/>
    <x v="1"/>
    <n v="38852"/>
    <n v="2.57387007103881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4"/>
    <x v="9"/>
    <s v="E5446001"/>
    <s v="E5446001"/>
    <n v="30296912"/>
    <s v="Recolocado"/>
    <n v="1"/>
    <n v="0"/>
    <n v="0"/>
    <n v="0"/>
    <x v="3"/>
    <x v="1"/>
    <n v="53"/>
    <x v="5"/>
    <x v="3"/>
    <x v="2"/>
    <n v="40142"/>
    <n v="1000"/>
    <x v="6"/>
    <n v="1384"/>
    <x v="2"/>
    <x v="1"/>
    <n v="38852"/>
    <n v="2.57387007103881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4"/>
    <x v="9"/>
    <s v="E5448001"/>
    <s v="E5448001"/>
    <n v="30306041"/>
    <s v="Recolocado"/>
    <n v="1"/>
    <n v="0"/>
    <n v="0"/>
    <n v="0"/>
    <x v="3"/>
    <x v="1"/>
    <n v="39"/>
    <x v="1"/>
    <x v="3"/>
    <x v="2"/>
    <n v="40042"/>
    <n v="1100"/>
    <x v="1"/>
    <n v="1377"/>
    <x v="2"/>
    <x v="1"/>
    <n v="38852"/>
    <n v="2.8312570781426953E-2"/>
    <x v="6"/>
    <s v="NULL"/>
    <x v="2"/>
    <n v="1551.82"/>
    <x v="4"/>
    <n v="1723"/>
    <x v="3"/>
    <n v="1551.82"/>
    <x v="2"/>
    <s v="NULL"/>
    <x v="1"/>
    <s v="NULL"/>
    <x v="1"/>
    <x v="0"/>
    <x v="1"/>
    <n v="12"/>
    <x v="1"/>
    <x v="1"/>
  </r>
  <r>
    <x v="54"/>
    <x v="9"/>
    <s v="E5451001"/>
    <s v="E5451001"/>
    <n v="30299337"/>
    <s v="Recolocado"/>
    <n v="1"/>
    <n v="0"/>
    <n v="0"/>
    <n v="0"/>
    <x v="3"/>
    <x v="1"/>
    <n v="22"/>
    <x v="4"/>
    <x v="3"/>
    <x v="0"/>
    <n v="35285"/>
    <n v="1000"/>
    <x v="6"/>
    <n v="1213"/>
    <x v="3"/>
    <x v="1"/>
    <n v="33995"/>
    <n v="2.94160906015590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4"/>
    <x v="9"/>
    <s v="E5452001"/>
    <s v="E5452001"/>
    <n v="30307064"/>
    <s v="Recolocado"/>
    <n v="0"/>
    <n v="0"/>
    <n v="0"/>
    <n v="0"/>
    <x v="3"/>
    <x v="1"/>
    <n v="40"/>
    <x v="1"/>
    <x v="5"/>
    <x v="1"/>
    <n v="41082"/>
    <n v="1500"/>
    <x v="1"/>
    <n v="1418"/>
    <x v="1"/>
    <x v="5"/>
    <n v="40292"/>
    <n v="3.7228233892584138E-2"/>
    <x v="2"/>
    <s v="NULL"/>
    <x v="0"/>
    <n v="16296.95"/>
    <x v="0"/>
    <n v="44"/>
    <x v="5"/>
    <n v="0"/>
    <x v="0"/>
    <n v="333.59"/>
    <x v="2"/>
    <n v="1"/>
    <x v="4"/>
    <x v="10"/>
    <x v="9"/>
    <n v="0"/>
    <x v="0"/>
    <x v="0"/>
  </r>
  <r>
    <x v="54"/>
    <x v="9"/>
    <s v="E5457001"/>
    <s v="E5457001"/>
    <n v="30306106"/>
    <s v="Recolocado"/>
    <n v="1"/>
    <n v="0"/>
    <n v="0"/>
    <n v="0"/>
    <x v="3"/>
    <x v="1"/>
    <n v="22"/>
    <x v="4"/>
    <x v="3"/>
    <x v="0"/>
    <n v="46692"/>
    <n v="1650"/>
    <x v="3"/>
    <n v="1612"/>
    <x v="4"/>
    <x v="3"/>
    <n v="46052"/>
    <n v="3.58290627985755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4"/>
    <x v="9"/>
    <s v="E5459001"/>
    <s v="E5459001"/>
    <n v="30297040"/>
    <s v="Recolocado"/>
    <n v="1"/>
    <n v="0"/>
    <n v="0"/>
    <n v="0"/>
    <x v="3"/>
    <x v="1"/>
    <n v="26"/>
    <x v="3"/>
    <x v="3"/>
    <x v="2"/>
    <n v="46842"/>
    <n v="1500"/>
    <x v="1"/>
    <n v="1588"/>
    <x v="4"/>
    <x v="3"/>
    <n v="46052"/>
    <n v="3.257187527143229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4"/>
    <x v="9"/>
    <s v="E5460001"/>
    <s v="E5460001"/>
    <n v="30305330"/>
    <s v="Recolocado"/>
    <n v="0"/>
    <n v="0"/>
    <n v="0"/>
    <n v="1"/>
    <x v="0"/>
    <x v="1"/>
    <n v="28"/>
    <x v="3"/>
    <x v="2"/>
    <x v="2"/>
    <n v="45402"/>
    <n v="1500"/>
    <x v="1"/>
    <n v="1301"/>
    <x v="2"/>
    <x v="4"/>
    <n v="44612"/>
    <n v="3.362324038375325E-2"/>
    <x v="2"/>
    <s v="NULL"/>
    <x v="0"/>
    <n v="29842.95"/>
    <x v="0"/>
    <n v="1"/>
    <x v="2"/>
    <n v="0"/>
    <x v="0"/>
    <n v="26900"/>
    <x v="4"/>
    <n v="0.66620000000000001"/>
    <x v="3"/>
    <x v="0"/>
    <x v="0"/>
    <n v="0"/>
    <x v="0"/>
    <x v="0"/>
  </r>
  <r>
    <x v="54"/>
    <x v="9"/>
    <s v="E5461001"/>
    <s v="E5461001"/>
    <n v="30302472"/>
    <s v="Recolocado"/>
    <n v="0"/>
    <n v="0"/>
    <n v="0"/>
    <n v="0"/>
    <x v="3"/>
    <x v="1"/>
    <n v="41"/>
    <x v="7"/>
    <x v="3"/>
    <x v="2"/>
    <n v="26072"/>
    <n v="500"/>
    <x v="7"/>
    <n v="1065"/>
    <x v="5"/>
    <x v="1"/>
    <n v="24282"/>
    <n v="2.0591384564698129E-2"/>
    <x v="6"/>
    <s v="NULL"/>
    <x v="2"/>
    <n v="689.47"/>
    <x v="3"/>
    <n v="2536"/>
    <x v="3"/>
    <n v="689.47"/>
    <x v="5"/>
    <s v="NULL"/>
    <x v="1"/>
    <s v="NULL"/>
    <x v="1"/>
    <x v="0"/>
    <x v="1"/>
    <n v="12"/>
    <x v="1"/>
    <x v="1"/>
  </r>
  <r>
    <x v="54"/>
    <x v="9"/>
    <s v="E5463001"/>
    <s v="E5463001"/>
    <n v="30304232"/>
    <s v="Recolocado"/>
    <n v="0"/>
    <n v="0"/>
    <n v="0"/>
    <n v="0"/>
    <x v="3"/>
    <x v="1"/>
    <n v="32"/>
    <x v="6"/>
    <x v="3"/>
    <x v="2"/>
    <n v="49722"/>
    <n v="1500"/>
    <x v="1"/>
    <n v="1686"/>
    <x v="4"/>
    <x v="4"/>
    <n v="48932"/>
    <n v="3.0654786233957329E-2"/>
    <x v="2"/>
    <s v="NULL"/>
    <x v="2"/>
    <n v="380.74"/>
    <x v="6"/>
    <n v="1299"/>
    <x v="3"/>
    <n v="380.74"/>
    <x v="0"/>
    <s v="NULL"/>
    <x v="1"/>
    <s v="NULL"/>
    <x v="1"/>
    <x v="4"/>
    <x v="1"/>
    <n v="2"/>
    <x v="1"/>
    <x v="6"/>
  </r>
  <r>
    <x v="54"/>
    <x v="9"/>
    <s v="E5464001"/>
    <s v="E5464001"/>
    <n v="30306670"/>
    <s v="Recolocado"/>
    <n v="1"/>
    <n v="0"/>
    <n v="0"/>
    <n v="0"/>
    <x v="3"/>
    <x v="1"/>
    <n v="26"/>
    <x v="3"/>
    <x v="3"/>
    <x v="0"/>
    <n v="49722"/>
    <n v="1500"/>
    <x v="1"/>
    <n v="1686"/>
    <x v="4"/>
    <x v="4"/>
    <n v="48932"/>
    <n v="3.06547862339573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5"/>
    <x v="9"/>
    <s v="C7375002"/>
    <s v="C7375002"/>
    <n v="30300929"/>
    <s v="Recolocado"/>
    <n v="0"/>
    <n v="0"/>
    <n v="0"/>
    <n v="0"/>
    <x v="3"/>
    <x v="1"/>
    <n v="61"/>
    <x v="2"/>
    <x v="3"/>
    <x v="1"/>
    <n v="43962"/>
    <n v="1500"/>
    <x v="1"/>
    <n v="1512"/>
    <x v="4"/>
    <x v="7"/>
    <n v="43172"/>
    <n v="3.4744741962383023E-2"/>
    <x v="2"/>
    <s v="NULL"/>
    <x v="2"/>
    <n v="1069.33"/>
    <x v="4"/>
    <n v="1254"/>
    <x v="3"/>
    <n v="1069.33"/>
    <x v="2"/>
    <s v="NULL"/>
    <x v="1"/>
    <s v="NULL"/>
    <x v="1"/>
    <x v="0"/>
    <x v="1"/>
    <n v="12"/>
    <x v="1"/>
    <x v="1"/>
  </r>
  <r>
    <x v="55"/>
    <x v="9"/>
    <s v="D3791002"/>
    <s v="D3791002"/>
    <n v="30327329"/>
    <s v="Recolocado"/>
    <n v="1"/>
    <n v="0"/>
    <n v="0"/>
    <n v="0"/>
    <x v="3"/>
    <x v="1"/>
    <n v="41"/>
    <x v="7"/>
    <x v="5"/>
    <x v="0"/>
    <n v="45462"/>
    <n v="0"/>
    <x v="2"/>
    <n v="1513"/>
    <x v="4"/>
    <x v="7"/>
    <n v="43172"/>
    <n v="0"/>
    <x v="4"/>
    <s v="NULL"/>
    <x v="0"/>
    <n v="21501.94"/>
    <x v="0"/>
    <n v="0"/>
    <x v="0"/>
    <n v="0"/>
    <x v="0"/>
    <n v="1350"/>
    <x v="5"/>
    <n v="4.1200000000000001E-2"/>
    <x v="10"/>
    <x v="0"/>
    <x v="0"/>
    <n v="0"/>
    <x v="0"/>
    <x v="0"/>
  </r>
  <r>
    <x v="55"/>
    <x v="9"/>
    <s v="D5293003"/>
    <s v="D5293003"/>
    <n v="30328183"/>
    <s v="Recolocado"/>
    <n v="0"/>
    <n v="0"/>
    <n v="0"/>
    <n v="0"/>
    <x v="3"/>
    <x v="1"/>
    <n v="45"/>
    <x v="7"/>
    <x v="5"/>
    <x v="1"/>
    <n v="33897"/>
    <n v="1500"/>
    <x v="1"/>
    <n v="1147"/>
    <x v="6"/>
    <x v="13"/>
    <n v="33077"/>
    <n v="4.5348731747135475E-2"/>
    <x v="1"/>
    <s v="NULL"/>
    <x v="0"/>
    <n v="36518.6"/>
    <x v="0"/>
    <n v="0"/>
    <x v="0"/>
    <n v="0"/>
    <x v="0"/>
    <n v="2200"/>
    <x v="0"/>
    <n v="0"/>
    <x v="0"/>
    <x v="0"/>
    <x v="0"/>
    <n v="0"/>
    <x v="0"/>
    <x v="0"/>
  </r>
  <r>
    <x v="55"/>
    <x v="9"/>
    <s v="D6816002"/>
    <s v="D6816002"/>
    <n v="30320539"/>
    <s v="Recolocado"/>
    <n v="0"/>
    <n v="0"/>
    <n v="0"/>
    <n v="0"/>
    <x v="3"/>
    <x v="1"/>
    <n v="40"/>
    <x v="1"/>
    <x v="5"/>
    <x v="2"/>
    <n v="38202"/>
    <n v="1650"/>
    <x v="3"/>
    <n v="1319"/>
    <x v="2"/>
    <x v="2"/>
    <n v="37562"/>
    <n v="4.392737340929663E-2"/>
    <x v="1"/>
    <s v="NULL"/>
    <x v="2"/>
    <n v="764.56"/>
    <x v="3"/>
    <n v="2608"/>
    <x v="3"/>
    <n v="764.56"/>
    <x v="5"/>
    <s v="NULL"/>
    <x v="1"/>
    <s v="NULL"/>
    <x v="1"/>
    <x v="0"/>
    <x v="1"/>
    <n v="12"/>
    <x v="1"/>
    <x v="1"/>
  </r>
  <r>
    <x v="55"/>
    <x v="9"/>
    <s v="E5471001"/>
    <s v="E5471001"/>
    <n v="30303872"/>
    <s v="Recolocado"/>
    <n v="1"/>
    <n v="0"/>
    <n v="0"/>
    <n v="0"/>
    <x v="3"/>
    <x v="1"/>
    <n v="48"/>
    <x v="0"/>
    <x v="3"/>
    <x v="0"/>
    <n v="46720"/>
    <n v="1650"/>
    <x v="3"/>
    <n v="1584"/>
    <x v="4"/>
    <x v="2"/>
    <n v="46080"/>
    <n v="3.5807291666666664E-2"/>
    <x v="2"/>
    <s v="NULL"/>
    <x v="2"/>
    <n v="2238.5"/>
    <x v="2"/>
    <n v="2020"/>
    <x v="3"/>
    <n v="2238.5"/>
    <x v="6"/>
    <s v="NULL"/>
    <x v="1"/>
    <s v="NULL"/>
    <x v="1"/>
    <x v="0"/>
    <x v="1"/>
    <n v="12"/>
    <x v="1"/>
    <x v="1"/>
  </r>
  <r>
    <x v="55"/>
    <x v="9"/>
    <s v="E5505001"/>
    <s v="E5505001"/>
    <n v="30303702"/>
    <s v="Recolocado"/>
    <n v="0"/>
    <n v="0"/>
    <n v="0"/>
    <n v="0"/>
    <x v="3"/>
    <x v="1"/>
    <n v="40"/>
    <x v="1"/>
    <x v="3"/>
    <x v="0"/>
    <n v="39930"/>
    <n v="1500"/>
    <x v="1"/>
    <n v="1379"/>
    <x v="2"/>
    <x v="5"/>
    <n v="39140"/>
    <n v="3.8323965252938172E-2"/>
    <x v="2"/>
    <s v="NULL"/>
    <x v="0"/>
    <n v="1014.43"/>
    <x v="4"/>
    <n v="0"/>
    <x v="0"/>
    <n v="0"/>
    <x v="0"/>
    <s v="NULL"/>
    <x v="1"/>
    <s v="NULL"/>
    <x v="1"/>
    <x v="2"/>
    <x v="2"/>
    <n v="0"/>
    <x v="0"/>
    <x v="0"/>
  </r>
  <r>
    <x v="55"/>
    <x v="9"/>
    <s v="E5516001"/>
    <s v="E5516001"/>
    <n v="30305797"/>
    <s v="Recolocado"/>
    <n v="0"/>
    <n v="0"/>
    <n v="0"/>
    <n v="0"/>
    <x v="3"/>
    <x v="1"/>
    <n v="38"/>
    <x v="1"/>
    <x v="3"/>
    <x v="0"/>
    <n v="49572"/>
    <n v="1650"/>
    <x v="3"/>
    <n v="1673"/>
    <x v="4"/>
    <x v="4"/>
    <n v="48932"/>
    <n v="3.3720264857353063E-2"/>
    <x v="2"/>
    <s v="NULL"/>
    <x v="2"/>
    <n v="1308.8699999999999"/>
    <x v="4"/>
    <n v="3247"/>
    <x v="3"/>
    <n v="1108.8699999999999"/>
    <x v="2"/>
    <s v="NULL"/>
    <x v="1"/>
    <s v="NULL"/>
    <x v="1"/>
    <x v="0"/>
    <x v="1"/>
    <n v="10"/>
    <x v="1"/>
    <x v="3"/>
  </r>
  <r>
    <x v="55"/>
    <x v="9"/>
    <s v="E5523001"/>
    <s v="E5523001"/>
    <n v="30304637"/>
    <s v="Recolocado"/>
    <n v="0"/>
    <n v="0"/>
    <n v="0"/>
    <n v="0"/>
    <x v="3"/>
    <x v="1"/>
    <n v="55"/>
    <x v="5"/>
    <x v="3"/>
    <x v="0"/>
    <n v="40142"/>
    <n v="1000"/>
    <x v="6"/>
    <n v="1356"/>
    <x v="2"/>
    <x v="1"/>
    <n v="38852"/>
    <n v="2.573870071038814E-2"/>
    <x v="6"/>
    <s v="NULL"/>
    <x v="5"/>
    <s v="NULL"/>
    <x v="1"/>
    <s v="NULL"/>
    <x v="1"/>
    <s v="NULL"/>
    <x v="1"/>
    <n v="1"/>
    <x v="2"/>
    <n v="0"/>
    <x v="0"/>
    <x v="1"/>
    <x v="1"/>
    <n v="0"/>
    <x v="1"/>
    <x v="0"/>
  </r>
  <r>
    <x v="55"/>
    <x v="9"/>
    <s v="E5526001"/>
    <s v="E5526001"/>
    <n v="30307139"/>
    <s v="Recolocado"/>
    <n v="1"/>
    <n v="0"/>
    <n v="0"/>
    <n v="0"/>
    <x v="3"/>
    <x v="1"/>
    <n v="39"/>
    <x v="1"/>
    <x v="3"/>
    <x v="1"/>
    <n v="46058"/>
    <n v="1650"/>
    <x v="3"/>
    <n v="1589"/>
    <x v="4"/>
    <x v="6"/>
    <n v="45418"/>
    <n v="3.6329208683781762E-2"/>
    <x v="2"/>
    <s v="NULL"/>
    <x v="2"/>
    <n v="1231.93"/>
    <x v="4"/>
    <n v="1211"/>
    <x v="3"/>
    <n v="1231.93"/>
    <x v="2"/>
    <s v="NULL"/>
    <x v="1"/>
    <s v="NULL"/>
    <x v="1"/>
    <x v="10"/>
    <x v="1"/>
    <n v="11"/>
    <x v="1"/>
    <x v="9"/>
  </r>
  <r>
    <x v="55"/>
    <x v="9"/>
    <s v="E5529001"/>
    <s v="E5529001"/>
    <n v="30306543"/>
    <s v="Recolocado"/>
    <n v="0"/>
    <n v="0"/>
    <n v="0"/>
    <n v="0"/>
    <x v="3"/>
    <x v="1"/>
    <n v="33"/>
    <x v="6"/>
    <x v="3"/>
    <x v="0"/>
    <n v="25498"/>
    <n v="0"/>
    <x v="2"/>
    <n v="1278"/>
    <x v="3"/>
    <x v="0"/>
    <n v="25498"/>
    <n v="0"/>
    <x v="4"/>
    <s v="NULL"/>
    <x v="4"/>
    <n v="14671.63"/>
    <x v="0"/>
    <n v="62"/>
    <x v="7"/>
    <n v="0"/>
    <x v="0"/>
    <n v="7200"/>
    <x v="4"/>
    <n v="0.99970000000000003"/>
    <x v="4"/>
    <x v="0"/>
    <x v="6"/>
    <n v="0"/>
    <x v="0"/>
    <x v="0"/>
  </r>
  <r>
    <x v="55"/>
    <x v="9"/>
    <s v="E5532001"/>
    <s v="E5532001"/>
    <n v="30314398"/>
    <s v="Recolocado"/>
    <n v="1"/>
    <n v="0"/>
    <n v="0"/>
    <n v="0"/>
    <x v="3"/>
    <x v="1"/>
    <n v="21"/>
    <x v="4"/>
    <x v="3"/>
    <x v="2"/>
    <n v="30929"/>
    <n v="500"/>
    <x v="7"/>
    <n v="1160"/>
    <x v="6"/>
    <x v="1"/>
    <n v="29139"/>
    <n v="1.715913380692542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5"/>
    <x v="9"/>
    <s v="E5576001"/>
    <s v="E5576001"/>
    <n v="30313890"/>
    <s v="Recolocado"/>
    <n v="1"/>
    <n v="0"/>
    <n v="0"/>
    <n v="0"/>
    <x v="3"/>
    <x v="1"/>
    <n v="39"/>
    <x v="1"/>
    <x v="3"/>
    <x v="2"/>
    <n v="28904"/>
    <n v="1650"/>
    <x v="3"/>
    <n v="1179"/>
    <x v="6"/>
    <x v="4"/>
    <n v="28264"/>
    <n v="5.8378148881969995E-2"/>
    <x v="3"/>
    <s v="NULL"/>
    <x v="2"/>
    <n v="2004.56"/>
    <x v="2"/>
    <n v="2447"/>
    <x v="3"/>
    <n v="2004.56"/>
    <x v="6"/>
    <s v="NULL"/>
    <x v="1"/>
    <s v="NULL"/>
    <x v="1"/>
    <x v="0"/>
    <x v="1"/>
    <n v="12"/>
    <x v="1"/>
    <x v="1"/>
  </r>
  <r>
    <x v="55"/>
    <x v="9"/>
    <s v="E5582001"/>
    <s v="E5582001"/>
    <n v="30312977"/>
    <s v="Recolocado"/>
    <n v="0"/>
    <n v="0"/>
    <n v="0"/>
    <n v="0"/>
    <x v="3"/>
    <x v="1"/>
    <n v="24"/>
    <x v="4"/>
    <x v="3"/>
    <x v="0"/>
    <n v="25679"/>
    <n v="1650"/>
    <x v="3"/>
    <n v="1045"/>
    <x v="5"/>
    <x v="3"/>
    <n v="25039"/>
    <n v="6.5897200367426814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5"/>
    <x v="9"/>
    <s v="E5583001"/>
    <s v="E5583001"/>
    <n v="30307932"/>
    <s v="Recolocado"/>
    <n v="0"/>
    <n v="0"/>
    <n v="0"/>
    <n v="0"/>
    <x v="3"/>
    <x v="1"/>
    <n v="23"/>
    <x v="4"/>
    <x v="3"/>
    <x v="0"/>
    <n v="28904"/>
    <n v="1650"/>
    <x v="3"/>
    <n v="1177"/>
    <x v="6"/>
    <x v="4"/>
    <n v="28264"/>
    <n v="5.8378148881969995E-2"/>
    <x v="3"/>
    <s v="NULL"/>
    <x v="2"/>
    <n v="1008.27"/>
    <x v="4"/>
    <n v="1691"/>
    <x v="3"/>
    <n v="1008.27"/>
    <x v="2"/>
    <s v="NULL"/>
    <x v="1"/>
    <s v="NULL"/>
    <x v="1"/>
    <x v="0"/>
    <x v="1"/>
    <n v="12"/>
    <x v="1"/>
    <x v="1"/>
  </r>
  <r>
    <x v="55"/>
    <x v="9"/>
    <s v="E5584001"/>
    <s v="E5584001"/>
    <n v="30300721"/>
    <s v="Recolocado"/>
    <n v="0"/>
    <n v="0"/>
    <n v="0"/>
    <n v="0"/>
    <x v="3"/>
    <x v="1"/>
    <n v="55"/>
    <x v="5"/>
    <x v="5"/>
    <x v="1"/>
    <n v="30914"/>
    <n v="1500"/>
    <x v="1"/>
    <n v="1065"/>
    <x v="5"/>
    <x v="5"/>
    <n v="30124"/>
    <n v="4.9794184039304211E-2"/>
    <x v="1"/>
    <s v="NULL"/>
    <x v="0"/>
    <n v="24631.85"/>
    <x v="0"/>
    <n v="13"/>
    <x v="4"/>
    <n v="0"/>
    <x v="0"/>
    <n v="8592.17"/>
    <x v="4"/>
    <n v="0.74370000000000003"/>
    <x v="7"/>
    <x v="0"/>
    <x v="12"/>
    <n v="0"/>
    <x v="0"/>
    <x v="0"/>
  </r>
  <r>
    <x v="55"/>
    <x v="9"/>
    <s v="E5586001"/>
    <s v="E5586001"/>
    <n v="30302169"/>
    <s v="Recolocado"/>
    <n v="1"/>
    <n v="0"/>
    <n v="0"/>
    <n v="0"/>
    <x v="3"/>
    <x v="1"/>
    <n v="28"/>
    <x v="3"/>
    <x v="3"/>
    <x v="0"/>
    <n v="28904"/>
    <n v="1650"/>
    <x v="3"/>
    <n v="1179"/>
    <x v="6"/>
    <x v="4"/>
    <n v="28264"/>
    <n v="5.8378148881969995E-2"/>
    <x v="3"/>
    <s v="NULL"/>
    <x v="2"/>
    <n v="1062.77"/>
    <x v="4"/>
    <n v="462"/>
    <x v="3"/>
    <n v="1062.77"/>
    <x v="2"/>
    <n v="1186.08"/>
    <x v="5"/>
    <n v="0.89600000000000002"/>
    <x v="8"/>
    <x v="0"/>
    <x v="1"/>
    <n v="11"/>
    <x v="1"/>
    <x v="1"/>
  </r>
  <r>
    <x v="55"/>
    <x v="9"/>
    <s v="E5594001"/>
    <s v="E5594001"/>
    <n v="30306310"/>
    <s v="Recolocado"/>
    <n v="1"/>
    <n v="0"/>
    <n v="0"/>
    <n v="0"/>
    <x v="3"/>
    <x v="1"/>
    <n v="28"/>
    <x v="3"/>
    <x v="3"/>
    <x v="0"/>
    <n v="30849"/>
    <n v="1800"/>
    <x v="3"/>
    <n v="1256"/>
    <x v="3"/>
    <x v="3"/>
    <n v="30359"/>
    <n v="5.9290490464112784E-2"/>
    <x v="3"/>
    <s v="NULL"/>
    <x v="2"/>
    <n v="3024.84"/>
    <x v="5"/>
    <n v="1075"/>
    <x v="3"/>
    <n v="3024.84"/>
    <x v="3"/>
    <s v="NULL"/>
    <x v="1"/>
    <s v="NULL"/>
    <x v="1"/>
    <x v="0"/>
    <x v="1"/>
    <n v="12"/>
    <x v="1"/>
    <x v="1"/>
  </r>
  <r>
    <x v="55"/>
    <x v="9"/>
    <s v="E5598001"/>
    <s v="E5598001"/>
    <n v="30304332"/>
    <s v="Recolocado"/>
    <n v="1"/>
    <n v="0"/>
    <n v="0"/>
    <n v="0"/>
    <x v="3"/>
    <x v="1"/>
    <n v="37"/>
    <x v="1"/>
    <x v="3"/>
    <x v="1"/>
    <n v="23771"/>
    <n v="1200"/>
    <x v="1"/>
    <n v="985"/>
    <x v="7"/>
    <x v="1"/>
    <n v="22681"/>
    <n v="5.2907720118160577E-2"/>
    <x v="3"/>
    <s v="NULL"/>
    <x v="2"/>
    <n v="2025.12"/>
    <x v="2"/>
    <n v="2324"/>
    <x v="3"/>
    <n v="2025.12"/>
    <x v="6"/>
    <s v="NULL"/>
    <x v="1"/>
    <s v="NULL"/>
    <x v="1"/>
    <x v="0"/>
    <x v="1"/>
    <n v="12"/>
    <x v="1"/>
    <x v="1"/>
  </r>
  <r>
    <x v="55"/>
    <x v="9"/>
    <s v="E5610001"/>
    <s v="E5610001"/>
    <n v="30313177"/>
    <s v="Recolocado"/>
    <n v="0"/>
    <n v="0"/>
    <n v="0"/>
    <n v="0"/>
    <x v="3"/>
    <x v="1"/>
    <n v="34"/>
    <x v="6"/>
    <x v="3"/>
    <x v="0"/>
    <n v="23971"/>
    <n v="1000"/>
    <x v="6"/>
    <n v="994"/>
    <x v="7"/>
    <x v="1"/>
    <n v="22681"/>
    <n v="4.4089766765133813E-2"/>
    <x v="1"/>
    <s v="NULL"/>
    <x v="2"/>
    <n v="339.84"/>
    <x v="6"/>
    <n v="1698"/>
    <x v="3"/>
    <n v="339.84"/>
    <x v="0"/>
    <s v="NULL"/>
    <x v="1"/>
    <s v="NULL"/>
    <x v="1"/>
    <x v="0"/>
    <x v="1"/>
    <n v="12"/>
    <x v="1"/>
    <x v="1"/>
  </r>
  <r>
    <x v="55"/>
    <x v="9"/>
    <s v="E5611002"/>
    <s v="E5611002"/>
    <n v="30320076"/>
    <s v="Recolocado"/>
    <n v="0"/>
    <n v="0"/>
    <n v="0"/>
    <n v="0"/>
    <x v="3"/>
    <x v="1"/>
    <n v="23"/>
    <x v="4"/>
    <x v="3"/>
    <x v="0"/>
    <n v="30999"/>
    <n v="1650"/>
    <x v="3"/>
    <n v="1259"/>
    <x v="3"/>
    <x v="3"/>
    <n v="30359"/>
    <n v="5.434961625877005E-2"/>
    <x v="3"/>
    <s v="NULL"/>
    <x v="4"/>
    <n v="2279.69"/>
    <x v="2"/>
    <n v="47"/>
    <x v="5"/>
    <n v="0"/>
    <x v="0"/>
    <n v="900"/>
    <x v="3"/>
    <n v="0.98540000000000005"/>
    <x v="4"/>
    <x v="12"/>
    <x v="2"/>
    <n v="0"/>
    <x v="0"/>
    <x v="0"/>
  </r>
  <r>
    <x v="55"/>
    <x v="9"/>
    <s v="E5631001"/>
    <s v="E5631001"/>
    <n v="30302947"/>
    <s v="Recolocado"/>
    <n v="1"/>
    <n v="0"/>
    <n v="0"/>
    <n v="0"/>
    <x v="3"/>
    <x v="1"/>
    <n v="25"/>
    <x v="4"/>
    <x v="3"/>
    <x v="0"/>
    <n v="31149"/>
    <n v="1500"/>
    <x v="1"/>
    <n v="1268"/>
    <x v="3"/>
    <x v="3"/>
    <n v="30359"/>
    <n v="4.9408742053427317E-2"/>
    <x v="1"/>
    <s v="NULL"/>
    <x v="2"/>
    <n v="280.12"/>
    <x v="6"/>
    <n v="1651"/>
    <x v="3"/>
    <n v="280.12"/>
    <x v="0"/>
    <s v="NULL"/>
    <x v="1"/>
    <s v="NULL"/>
    <x v="1"/>
    <x v="0"/>
    <x v="1"/>
    <n v="12"/>
    <x v="1"/>
    <x v="1"/>
  </r>
  <r>
    <x v="55"/>
    <x v="9"/>
    <s v="E5637001"/>
    <s v="E5637001"/>
    <n v="30314578"/>
    <s v="Recolocado"/>
    <n v="0"/>
    <n v="0"/>
    <n v="0"/>
    <n v="0"/>
    <x v="3"/>
    <x v="1"/>
    <n v="28"/>
    <x v="3"/>
    <x v="3"/>
    <x v="1"/>
    <n v="34303"/>
    <n v="1800"/>
    <x v="3"/>
    <n v="1156"/>
    <x v="6"/>
    <x v="6"/>
    <n v="33813"/>
    <n v="5.3233963268565346E-2"/>
    <x v="3"/>
    <s v="NULL"/>
    <x v="2"/>
    <n v="1297.93"/>
    <x v="4"/>
    <n v="456"/>
    <x v="3"/>
    <n v="1269.93"/>
    <x v="2"/>
    <n v="711.31"/>
    <x v="3"/>
    <n v="1"/>
    <x v="4"/>
    <x v="10"/>
    <x v="1"/>
    <n v="10"/>
    <x v="1"/>
    <x v="1"/>
  </r>
  <r>
    <x v="55"/>
    <x v="9"/>
    <s v="E5639001"/>
    <s v="E5639001"/>
    <n v="30311092"/>
    <s v="Recolocado"/>
    <n v="1"/>
    <n v="0"/>
    <n v="0"/>
    <n v="0"/>
    <x v="3"/>
    <x v="1"/>
    <n v="50"/>
    <x v="0"/>
    <x v="3"/>
    <x v="2"/>
    <n v="33897"/>
    <n v="1500"/>
    <x v="1"/>
    <n v="1148"/>
    <x v="6"/>
    <x v="13"/>
    <n v="33077"/>
    <n v="4.5348731747135475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5"/>
    <x v="9"/>
    <s v="E5641001"/>
    <s v="E5641001"/>
    <n v="30297885"/>
    <s v="Recolocado"/>
    <n v="0"/>
    <n v="0"/>
    <n v="0"/>
    <n v="0"/>
    <x v="3"/>
    <x v="1"/>
    <n v="23"/>
    <x v="4"/>
    <x v="3"/>
    <x v="2"/>
    <n v="25172"/>
    <n v="500"/>
    <x v="7"/>
    <n v="1023"/>
    <x v="5"/>
    <x v="1"/>
    <n v="23382"/>
    <n v="2.1383970575656486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5"/>
    <x v="9"/>
    <s v="E5647001"/>
    <s v="E5647001"/>
    <n v="30303172"/>
    <s v="Recolocado"/>
    <n v="0"/>
    <n v="0"/>
    <n v="0"/>
    <n v="0"/>
    <x v="3"/>
    <x v="1"/>
    <n v="49"/>
    <x v="0"/>
    <x v="3"/>
    <x v="1"/>
    <n v="31415"/>
    <n v="1500"/>
    <x v="1"/>
    <n v="1080"/>
    <x v="5"/>
    <x v="7"/>
    <n v="30625"/>
    <n v="4.8979591836734691E-2"/>
    <x v="1"/>
    <s v="NULL"/>
    <x v="2"/>
    <n v="1100.8699999999999"/>
    <x v="4"/>
    <n v="777"/>
    <x v="3"/>
    <n v="1100.8699999999999"/>
    <x v="2"/>
    <s v="NULL"/>
    <x v="1"/>
    <s v="NULL"/>
    <x v="1"/>
    <x v="10"/>
    <x v="1"/>
    <n v="11"/>
    <x v="1"/>
    <x v="9"/>
  </r>
  <r>
    <x v="55"/>
    <x v="9"/>
    <s v="E5653001"/>
    <s v="E5653001"/>
    <n v="30315098"/>
    <s v="Recolocado"/>
    <n v="1"/>
    <n v="0"/>
    <n v="0"/>
    <n v="0"/>
    <x v="3"/>
    <x v="1"/>
    <n v="41"/>
    <x v="7"/>
    <x v="3"/>
    <x v="0"/>
    <n v="28845"/>
    <n v="1500"/>
    <x v="1"/>
    <n v="1196"/>
    <x v="6"/>
    <x v="7"/>
    <n v="28055"/>
    <n v="5.3466405275351986E-2"/>
    <x v="3"/>
    <s v="NULL"/>
    <x v="2"/>
    <n v="2268.54"/>
    <x v="2"/>
    <n v="841"/>
    <x v="3"/>
    <n v="2268.54"/>
    <x v="6"/>
    <s v="NULL"/>
    <x v="1"/>
    <s v="NULL"/>
    <x v="1"/>
    <x v="0"/>
    <x v="1"/>
    <n v="12"/>
    <x v="1"/>
    <x v="1"/>
  </r>
  <r>
    <x v="55"/>
    <x v="9"/>
    <s v="E5659001"/>
    <s v="E5659001"/>
    <n v="30316505"/>
    <s v="Recolocado"/>
    <n v="1"/>
    <n v="0"/>
    <n v="0"/>
    <n v="0"/>
    <x v="3"/>
    <x v="1"/>
    <n v="61"/>
    <x v="2"/>
    <x v="3"/>
    <x v="3"/>
    <n v="32676"/>
    <n v="1650"/>
    <x v="3"/>
    <n v="1329"/>
    <x v="2"/>
    <x v="2"/>
    <n v="32036"/>
    <n v="5.1504557372955423E-2"/>
    <x v="3"/>
    <s v="NULL"/>
    <x v="2"/>
    <n v="3270.64"/>
    <x v="5"/>
    <n v="775"/>
    <x v="3"/>
    <n v="3270.64"/>
    <x v="3"/>
    <s v="NULL"/>
    <x v="1"/>
    <s v="NULL"/>
    <x v="1"/>
    <x v="0"/>
    <x v="1"/>
    <n v="12"/>
    <x v="1"/>
    <x v="1"/>
  </r>
  <r>
    <x v="55"/>
    <x v="9"/>
    <s v="E5660001"/>
    <s v="E5660001"/>
    <n v="30313133"/>
    <s v="Recolocado"/>
    <n v="1"/>
    <n v="0"/>
    <n v="0"/>
    <n v="0"/>
    <x v="3"/>
    <x v="1"/>
    <n v="44"/>
    <x v="7"/>
    <x v="3"/>
    <x v="2"/>
    <n v="24867"/>
    <n v="1500"/>
    <x v="1"/>
    <n v="1030"/>
    <x v="5"/>
    <x v="6"/>
    <n v="24077"/>
    <n v="6.2300120446899532E-2"/>
    <x v="5"/>
    <s v="NULL"/>
    <x v="2"/>
    <n v="786.94"/>
    <x v="3"/>
    <n v="1549"/>
    <x v="3"/>
    <n v="786.94"/>
    <x v="5"/>
    <s v="NULL"/>
    <x v="1"/>
    <s v="NULL"/>
    <x v="1"/>
    <x v="0"/>
    <x v="1"/>
    <n v="12"/>
    <x v="1"/>
    <x v="1"/>
  </r>
  <r>
    <x v="55"/>
    <x v="9"/>
    <s v="E5671001"/>
    <s v="E5671001"/>
    <n v="30315816"/>
    <s v="Recolocado"/>
    <n v="0"/>
    <n v="0"/>
    <n v="0"/>
    <n v="0"/>
    <x v="3"/>
    <x v="1"/>
    <n v="36"/>
    <x v="1"/>
    <x v="3"/>
    <x v="0"/>
    <n v="31149"/>
    <n v="1500"/>
    <x v="1"/>
    <n v="1265"/>
    <x v="3"/>
    <x v="3"/>
    <n v="30359"/>
    <n v="4.9408742053427317E-2"/>
    <x v="1"/>
    <s v="NULL"/>
    <x v="2"/>
    <n v="594.84"/>
    <x v="3"/>
    <n v="1213"/>
    <x v="3"/>
    <n v="594.84"/>
    <x v="5"/>
    <s v="NULL"/>
    <x v="1"/>
    <s v="NULL"/>
    <x v="1"/>
    <x v="0"/>
    <x v="1"/>
    <n v="12"/>
    <x v="1"/>
    <x v="1"/>
  </r>
  <r>
    <x v="55"/>
    <x v="9"/>
    <s v="E5673001"/>
    <s v="E5673001"/>
    <n v="30316841"/>
    <s v="Recolocado"/>
    <n v="0"/>
    <n v="0"/>
    <n v="0"/>
    <n v="0"/>
    <x v="3"/>
    <x v="1"/>
    <n v="46"/>
    <x v="0"/>
    <x v="3"/>
    <x v="2"/>
    <n v="23971"/>
    <n v="1000"/>
    <x v="6"/>
    <n v="992"/>
    <x v="7"/>
    <x v="1"/>
    <n v="22681"/>
    <n v="4.408976676513381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5"/>
    <x v="9"/>
    <s v="E5678001"/>
    <s v="E5678001"/>
    <n v="30316643"/>
    <s v="Recolocado"/>
    <n v="1"/>
    <n v="0"/>
    <n v="0"/>
    <n v="0"/>
    <x v="3"/>
    <x v="1"/>
    <n v="37"/>
    <x v="1"/>
    <x v="3"/>
    <x v="0"/>
    <n v="49724"/>
    <n v="1650"/>
    <x v="3"/>
    <n v="1676"/>
    <x v="4"/>
    <x v="2"/>
    <n v="49084"/>
    <n v="3.3615842229647135E-2"/>
    <x v="2"/>
    <s v="NULL"/>
    <x v="2"/>
    <n v="1270.53"/>
    <x v="4"/>
    <n v="431"/>
    <x v="3"/>
    <n v="1270.53"/>
    <x v="2"/>
    <n v="901.93"/>
    <x v="3"/>
    <n v="0.84599999999999997"/>
    <x v="8"/>
    <x v="0"/>
    <x v="1"/>
    <n v="10"/>
    <x v="1"/>
    <x v="1"/>
  </r>
  <r>
    <x v="55"/>
    <x v="9"/>
    <s v="E5689001"/>
    <s v="E5689001"/>
    <n v="30316085"/>
    <s v="Recolocado"/>
    <n v="0"/>
    <n v="0"/>
    <n v="0"/>
    <n v="0"/>
    <x v="3"/>
    <x v="1"/>
    <n v="42"/>
    <x v="7"/>
    <x v="3"/>
    <x v="0"/>
    <n v="25172"/>
    <n v="500"/>
    <x v="7"/>
    <n v="1022"/>
    <x v="5"/>
    <x v="1"/>
    <n v="23382"/>
    <n v="2.1383970575656486E-2"/>
    <x v="6"/>
    <s v="NULL"/>
    <x v="2"/>
    <n v="779.48"/>
    <x v="3"/>
    <n v="928"/>
    <x v="3"/>
    <n v="779.48"/>
    <x v="5"/>
    <s v="NULL"/>
    <x v="1"/>
    <s v="NULL"/>
    <x v="1"/>
    <x v="0"/>
    <x v="1"/>
    <n v="12"/>
    <x v="1"/>
    <x v="1"/>
  </r>
  <r>
    <x v="55"/>
    <x v="9"/>
    <s v="E5692001"/>
    <s v="E5692001"/>
    <n v="30315404"/>
    <s v="Recolocado"/>
    <n v="0"/>
    <n v="0"/>
    <n v="0"/>
    <n v="0"/>
    <x v="3"/>
    <x v="1"/>
    <n v="51"/>
    <x v="5"/>
    <x v="3"/>
    <x v="0"/>
    <n v="31895"/>
    <n v="1600"/>
    <x v="3"/>
    <n v="1169"/>
    <x v="6"/>
    <x v="3"/>
    <n v="31205"/>
    <n v="5.1273834321422851E-2"/>
    <x v="3"/>
    <s v="NULL"/>
    <x v="2"/>
    <n v="843.28"/>
    <x v="3"/>
    <n v="1007"/>
    <x v="3"/>
    <n v="843.28"/>
    <x v="5"/>
    <s v="NULL"/>
    <x v="1"/>
    <s v="NULL"/>
    <x v="1"/>
    <x v="5"/>
    <x v="1"/>
    <n v="5"/>
    <x v="1"/>
    <x v="12"/>
  </r>
  <r>
    <x v="55"/>
    <x v="9"/>
    <s v="E5698001"/>
    <s v="E5698001"/>
    <n v="30315032"/>
    <s v="Recolocado"/>
    <n v="0"/>
    <n v="0"/>
    <n v="0"/>
    <n v="0"/>
    <x v="3"/>
    <x v="1"/>
    <n v="26"/>
    <x v="3"/>
    <x v="3"/>
    <x v="0"/>
    <n v="25172"/>
    <n v="500"/>
    <x v="7"/>
    <n v="1022"/>
    <x v="5"/>
    <x v="1"/>
    <n v="23382"/>
    <n v="2.1383970575656486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5"/>
    <x v="9"/>
    <s v="E5703001"/>
    <s v="E5703001"/>
    <n v="30317331"/>
    <s v="Recolocado"/>
    <n v="0"/>
    <n v="0"/>
    <n v="0"/>
    <n v="0"/>
    <x v="3"/>
    <x v="1"/>
    <n v="27"/>
    <x v="3"/>
    <x v="3"/>
    <x v="2"/>
    <n v="22598"/>
    <n v="1500"/>
    <x v="1"/>
    <n v="936"/>
    <x v="7"/>
    <x v="7"/>
    <n v="21808"/>
    <n v="6.878209831254585E-2"/>
    <x v="5"/>
    <s v="NULL"/>
    <x v="0"/>
    <n v="1000"/>
    <x v="3"/>
    <n v="0"/>
    <x v="0"/>
    <n v="0"/>
    <x v="0"/>
    <s v="NULL"/>
    <x v="1"/>
    <s v="NULL"/>
    <x v="1"/>
    <x v="7"/>
    <x v="6"/>
    <n v="0"/>
    <x v="0"/>
    <x v="0"/>
  </r>
  <r>
    <x v="55"/>
    <x v="9"/>
    <s v="E5706001"/>
    <s v="E5706001"/>
    <n v="30305469"/>
    <s v="Recolocado"/>
    <n v="1"/>
    <n v="0"/>
    <n v="0"/>
    <n v="0"/>
    <x v="3"/>
    <x v="1"/>
    <n v="30"/>
    <x v="3"/>
    <x v="3"/>
    <x v="2"/>
    <n v="30999"/>
    <n v="1650"/>
    <x v="3"/>
    <n v="1262"/>
    <x v="3"/>
    <x v="3"/>
    <n v="30359"/>
    <n v="5.434961625877005E-2"/>
    <x v="3"/>
    <s v="NULL"/>
    <x v="6"/>
    <n v="864.76"/>
    <x v="3"/>
    <n v="100"/>
    <x v="6"/>
    <n v="0"/>
    <x v="0"/>
    <n v="900"/>
    <x v="3"/>
    <n v="1"/>
    <x v="4"/>
    <x v="11"/>
    <x v="7"/>
    <n v="0"/>
    <x v="9"/>
    <x v="0"/>
  </r>
  <r>
    <x v="55"/>
    <x v="9"/>
    <s v="E5709001"/>
    <s v="E5709001"/>
    <n v="30315958"/>
    <s v="Recolocado"/>
    <n v="0"/>
    <n v="0"/>
    <n v="0"/>
    <n v="0"/>
    <x v="3"/>
    <x v="1"/>
    <n v="51"/>
    <x v="5"/>
    <x v="3"/>
    <x v="1"/>
    <n v="23971"/>
    <n v="1000"/>
    <x v="6"/>
    <n v="962"/>
    <x v="7"/>
    <x v="1"/>
    <n v="22681"/>
    <n v="4.4089766765133813E-2"/>
    <x v="1"/>
    <s v="NULL"/>
    <x v="0"/>
    <n v="6396.69"/>
    <x v="0"/>
    <n v="0"/>
    <x v="0"/>
    <n v="0"/>
    <x v="0"/>
    <n v="4568.84"/>
    <x v="7"/>
    <n v="0.40989999999999999"/>
    <x v="9"/>
    <x v="0"/>
    <x v="0"/>
    <n v="0"/>
    <x v="0"/>
    <x v="0"/>
  </r>
  <r>
    <x v="55"/>
    <x v="9"/>
    <s v="E5715001"/>
    <s v="E5715001"/>
    <n v="30318372"/>
    <s v="Recolocado"/>
    <n v="0"/>
    <n v="0"/>
    <n v="0"/>
    <n v="0"/>
    <x v="3"/>
    <x v="1"/>
    <n v="45"/>
    <x v="7"/>
    <x v="3"/>
    <x v="0"/>
    <n v="36319"/>
    <n v="1500"/>
    <x v="1"/>
    <n v="1476"/>
    <x v="1"/>
    <x v="3"/>
    <n v="35529"/>
    <n v="4.2219032339778771E-2"/>
    <x v="1"/>
    <s v="NULL"/>
    <x v="2"/>
    <n v="3404.1"/>
    <x v="5"/>
    <n v="305"/>
    <x v="3"/>
    <n v="1898.07"/>
    <x v="2"/>
    <n v="6450"/>
    <x v="4"/>
    <n v="1"/>
    <x v="4"/>
    <x v="0"/>
    <x v="1"/>
    <n v="0"/>
    <x v="1"/>
    <x v="0"/>
  </r>
  <r>
    <x v="55"/>
    <x v="9"/>
    <s v="E5718001"/>
    <s v="E5718001"/>
    <n v="30305501"/>
    <s v="Recolocado"/>
    <n v="0"/>
    <n v="0"/>
    <n v="0"/>
    <n v="0"/>
    <x v="3"/>
    <x v="1"/>
    <n v="49"/>
    <x v="0"/>
    <x v="3"/>
    <x v="1"/>
    <n v="23971"/>
    <n v="1000"/>
    <x v="6"/>
    <n v="974"/>
    <x v="7"/>
    <x v="1"/>
    <n v="22681"/>
    <n v="4.4089766765133813E-2"/>
    <x v="1"/>
    <s v="NULL"/>
    <x v="0"/>
    <n v="4762.4399999999996"/>
    <x v="7"/>
    <n v="3"/>
    <x v="2"/>
    <n v="0"/>
    <x v="0"/>
    <s v="NULL"/>
    <x v="1"/>
    <s v="NULL"/>
    <x v="1"/>
    <x v="0"/>
    <x v="0"/>
    <n v="0"/>
    <x v="0"/>
    <x v="0"/>
  </r>
  <r>
    <x v="55"/>
    <x v="9"/>
    <s v="E5723001"/>
    <s v="E5723001"/>
    <n v="30317614"/>
    <s v="Recolocado"/>
    <n v="0"/>
    <n v="0"/>
    <n v="0"/>
    <n v="0"/>
    <x v="3"/>
    <x v="1"/>
    <n v="38"/>
    <x v="1"/>
    <x v="3"/>
    <x v="1"/>
    <n v="27486"/>
    <n v="1500"/>
    <x v="1"/>
    <n v="1117"/>
    <x v="6"/>
    <x v="2"/>
    <n v="26696"/>
    <n v="5.6188192987713513E-2"/>
    <x v="3"/>
    <s v="NULL"/>
    <x v="0"/>
    <n v="0.48"/>
    <x v="6"/>
    <n v="0"/>
    <x v="0"/>
    <n v="0"/>
    <x v="0"/>
    <n v="1"/>
    <x v="2"/>
    <n v="1"/>
    <x v="4"/>
    <x v="0"/>
    <x v="0"/>
    <n v="0"/>
    <x v="0"/>
    <x v="0"/>
  </r>
  <r>
    <x v="55"/>
    <x v="9"/>
    <s v="E5726001"/>
    <s v="E5726001"/>
    <n v="30314957"/>
    <s v="Recolocado"/>
    <n v="0"/>
    <n v="0"/>
    <n v="0"/>
    <n v="0"/>
    <x v="3"/>
    <x v="1"/>
    <n v="37"/>
    <x v="1"/>
    <x v="3"/>
    <x v="1"/>
    <n v="23971"/>
    <n v="1000"/>
    <x v="6"/>
    <n v="974"/>
    <x v="7"/>
    <x v="1"/>
    <n v="22681"/>
    <n v="4.4089766765133813E-2"/>
    <x v="1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55"/>
    <x v="9"/>
    <s v="E5728001"/>
    <s v="E5728001"/>
    <n v="30318059"/>
    <s v="Recolocado"/>
    <n v="0"/>
    <n v="0"/>
    <n v="0"/>
    <n v="0"/>
    <x v="3"/>
    <x v="1"/>
    <n v="28"/>
    <x v="3"/>
    <x v="3"/>
    <x v="0"/>
    <n v="26331"/>
    <n v="1650"/>
    <x v="3"/>
    <n v="1070"/>
    <x v="5"/>
    <x v="3"/>
    <n v="25691"/>
    <n v="6.422482581448756E-2"/>
    <x v="5"/>
    <s v="NULL"/>
    <x v="2"/>
    <n v="798.6"/>
    <x v="3"/>
    <n v="441"/>
    <x v="3"/>
    <n v="798.6"/>
    <x v="5"/>
    <n v="798.6"/>
    <x v="3"/>
    <n v="1"/>
    <x v="4"/>
    <x v="0"/>
    <x v="1"/>
    <n v="11"/>
    <x v="1"/>
    <x v="1"/>
  </r>
  <r>
    <x v="55"/>
    <x v="9"/>
    <s v="E5735001"/>
    <s v="E5735001"/>
    <n v="30318085"/>
    <s v="Recolocado"/>
    <n v="0"/>
    <n v="0"/>
    <n v="0"/>
    <n v="0"/>
    <x v="3"/>
    <x v="1"/>
    <n v="30"/>
    <x v="3"/>
    <x v="3"/>
    <x v="0"/>
    <n v="37665"/>
    <n v="2000"/>
    <x v="3"/>
    <n v="1275"/>
    <x v="3"/>
    <x v="2"/>
    <n v="37375"/>
    <n v="5.3511705685618728E-2"/>
    <x v="3"/>
    <s v="NULL"/>
    <x v="2"/>
    <n v="4436.8999999999996"/>
    <x v="7"/>
    <n v="2734"/>
    <x v="3"/>
    <n v="4436.8999999999996"/>
    <x v="7"/>
    <s v="NULL"/>
    <x v="1"/>
    <s v="NULL"/>
    <x v="1"/>
    <x v="0"/>
    <x v="1"/>
    <n v="12"/>
    <x v="1"/>
    <x v="1"/>
  </r>
  <r>
    <x v="55"/>
    <x v="9"/>
    <s v="E5736001"/>
    <s v="E5736001"/>
    <n v="30314730"/>
    <s v="Recolocado"/>
    <n v="0"/>
    <n v="0"/>
    <n v="0"/>
    <n v="0"/>
    <x v="3"/>
    <x v="1"/>
    <n v="30"/>
    <x v="3"/>
    <x v="3"/>
    <x v="0"/>
    <n v="29054"/>
    <n v="1500"/>
    <x v="1"/>
    <n v="1180"/>
    <x v="6"/>
    <x v="4"/>
    <n v="28264"/>
    <n v="5.3071044438154545E-2"/>
    <x v="3"/>
    <s v="NULL"/>
    <x v="2"/>
    <n v="1156.72"/>
    <x v="4"/>
    <n v="153"/>
    <x v="3"/>
    <n v="0"/>
    <x v="0"/>
    <s v="NULL"/>
    <x v="1"/>
    <s v="NULL"/>
    <x v="1"/>
    <x v="11"/>
    <x v="1"/>
    <n v="2"/>
    <x v="1"/>
    <x v="12"/>
  </r>
  <r>
    <x v="55"/>
    <x v="9"/>
    <s v="E5754001"/>
    <s v="E5754001"/>
    <n v="30316284"/>
    <s v="Recolocado"/>
    <n v="0"/>
    <n v="0"/>
    <n v="0"/>
    <n v="0"/>
    <x v="3"/>
    <x v="1"/>
    <n v="34"/>
    <x v="6"/>
    <x v="5"/>
    <x v="2"/>
    <n v="33867"/>
    <n v="1500"/>
    <x v="1"/>
    <n v="1142"/>
    <x v="6"/>
    <x v="4"/>
    <n v="33077"/>
    <n v="4.5348731747135475E-2"/>
    <x v="1"/>
    <s v="NULL"/>
    <x v="0"/>
    <n v="3263.03"/>
    <x v="5"/>
    <n v="0"/>
    <x v="0"/>
    <n v="0"/>
    <x v="0"/>
    <n v="4400"/>
    <x v="7"/>
    <n v="0.5292"/>
    <x v="2"/>
    <x v="11"/>
    <x v="3"/>
    <n v="0"/>
    <x v="0"/>
    <x v="0"/>
  </r>
  <r>
    <x v="55"/>
    <x v="9"/>
    <s v="E5766001"/>
    <s v="E5766001"/>
    <n v="30319482"/>
    <s v="Recolocado"/>
    <n v="0"/>
    <n v="0"/>
    <n v="0"/>
    <n v="0"/>
    <x v="3"/>
    <x v="1"/>
    <n v="23"/>
    <x v="4"/>
    <x v="3"/>
    <x v="0"/>
    <n v="25122"/>
    <n v="550"/>
    <x v="6"/>
    <n v="1020"/>
    <x v="5"/>
    <x v="1"/>
    <n v="23382"/>
    <n v="2.3522367633222137E-2"/>
    <x v="6"/>
    <s v="NULL"/>
    <x v="2"/>
    <n v="720.96"/>
    <x v="3"/>
    <n v="1437"/>
    <x v="3"/>
    <n v="720.96"/>
    <x v="5"/>
    <s v="NULL"/>
    <x v="1"/>
    <s v="NULL"/>
    <x v="1"/>
    <x v="0"/>
    <x v="1"/>
    <n v="12"/>
    <x v="1"/>
    <x v="1"/>
  </r>
  <r>
    <x v="55"/>
    <x v="9"/>
    <s v="E5767001"/>
    <s v="E5767001"/>
    <n v="30318658"/>
    <s v="Recolocado"/>
    <n v="0"/>
    <n v="0"/>
    <n v="0"/>
    <n v="0"/>
    <x v="3"/>
    <x v="1"/>
    <n v="21"/>
    <x v="4"/>
    <x v="3"/>
    <x v="2"/>
    <n v="25829"/>
    <n v="1500"/>
    <x v="1"/>
    <n v="1053"/>
    <x v="5"/>
    <x v="3"/>
    <n v="25039"/>
    <n v="5.9906545788569833E-2"/>
    <x v="3"/>
    <s v="NULL"/>
    <x v="5"/>
    <s v="NULL"/>
    <x v="1"/>
    <s v="NULL"/>
    <x v="1"/>
    <s v="NULL"/>
    <x v="1"/>
    <n v="500"/>
    <x v="2"/>
    <n v="0"/>
    <x v="0"/>
    <x v="1"/>
    <x v="1"/>
    <n v="0"/>
    <x v="1"/>
    <x v="0"/>
  </r>
  <r>
    <x v="55"/>
    <x v="9"/>
    <s v="E5780001"/>
    <s v="E5780001"/>
    <n v="30318935"/>
    <s v="Recolocado"/>
    <n v="0"/>
    <n v="0"/>
    <n v="0"/>
    <n v="0"/>
    <x v="3"/>
    <x v="1"/>
    <n v="27"/>
    <x v="3"/>
    <x v="3"/>
    <x v="0"/>
    <n v="26481"/>
    <n v="1500"/>
    <x v="1"/>
    <n v="1103"/>
    <x v="6"/>
    <x v="3"/>
    <n v="25691"/>
    <n v="5.8386205285897788E-2"/>
    <x v="3"/>
    <s v="NULL"/>
    <x v="2"/>
    <n v="523.63"/>
    <x v="3"/>
    <n v="1058"/>
    <x v="3"/>
    <n v="523.63"/>
    <x v="5"/>
    <s v="NULL"/>
    <x v="1"/>
    <s v="NULL"/>
    <x v="1"/>
    <x v="12"/>
    <x v="1"/>
    <n v="3"/>
    <x v="1"/>
    <x v="8"/>
  </r>
  <r>
    <x v="55"/>
    <x v="9"/>
    <s v="E5782001"/>
    <s v="E5782001"/>
    <n v="30320697"/>
    <s v="Recolocado"/>
    <n v="0"/>
    <n v="0"/>
    <n v="0"/>
    <n v="0"/>
    <x v="3"/>
    <x v="1"/>
    <n v="23"/>
    <x v="4"/>
    <x v="3"/>
    <x v="0"/>
    <n v="34846"/>
    <n v="1500"/>
    <x v="1"/>
    <n v="1182"/>
    <x v="6"/>
    <x v="6"/>
    <n v="34056"/>
    <n v="4.4045102184637065E-2"/>
    <x v="1"/>
    <s v="NULL"/>
    <x v="2"/>
    <n v="1302.96"/>
    <x v="4"/>
    <n v="235"/>
    <x v="3"/>
    <n v="468.24"/>
    <x v="0"/>
    <s v="NULL"/>
    <x v="1"/>
    <s v="NULL"/>
    <x v="1"/>
    <x v="0"/>
    <x v="1"/>
    <n v="4"/>
    <x v="1"/>
    <x v="1"/>
  </r>
  <r>
    <x v="55"/>
    <x v="9"/>
    <s v="E5783001"/>
    <s v="E5783001"/>
    <n v="30328677"/>
    <s v="Recolocado"/>
    <n v="1"/>
    <n v="0"/>
    <n v="0"/>
    <n v="0"/>
    <x v="3"/>
    <x v="1"/>
    <n v="38"/>
    <x v="1"/>
    <x v="3"/>
    <x v="0"/>
    <n v="25172"/>
    <n v="500"/>
    <x v="7"/>
    <n v="1028"/>
    <x v="5"/>
    <x v="1"/>
    <n v="23382"/>
    <n v="2.1383970575656486E-2"/>
    <x v="6"/>
    <s v="NULL"/>
    <x v="2"/>
    <n v="1080"/>
    <x v="4"/>
    <n v="726"/>
    <x v="3"/>
    <n v="1080"/>
    <x v="2"/>
    <s v="NULL"/>
    <x v="1"/>
    <s v="NULL"/>
    <x v="1"/>
    <x v="10"/>
    <x v="1"/>
    <n v="11"/>
    <x v="1"/>
    <x v="9"/>
  </r>
  <r>
    <x v="55"/>
    <x v="9"/>
    <s v="E5787001"/>
    <s v="E5787001"/>
    <n v="30318804"/>
    <s v="Recolocado"/>
    <n v="0"/>
    <n v="0"/>
    <n v="0"/>
    <n v="0"/>
    <x v="3"/>
    <x v="1"/>
    <n v="36"/>
    <x v="1"/>
    <x v="3"/>
    <x v="1"/>
    <n v="38938"/>
    <n v="1650"/>
    <x v="3"/>
    <n v="1346"/>
    <x v="2"/>
    <x v="13"/>
    <n v="38268"/>
    <n v="4.3116964565694575E-2"/>
    <x v="1"/>
    <s v="NULL"/>
    <x v="2"/>
    <n v="744.76"/>
    <x v="3"/>
    <n v="1241"/>
    <x v="3"/>
    <n v="744.76"/>
    <x v="5"/>
    <s v="NULL"/>
    <x v="1"/>
    <s v="NULL"/>
    <x v="1"/>
    <x v="0"/>
    <x v="1"/>
    <n v="12"/>
    <x v="1"/>
    <x v="1"/>
  </r>
  <r>
    <x v="55"/>
    <x v="9"/>
    <s v="E5790001"/>
    <s v="E5790001"/>
    <n v="30318061"/>
    <s v="Recolocado"/>
    <n v="0"/>
    <n v="0"/>
    <n v="0"/>
    <n v="0"/>
    <x v="3"/>
    <x v="1"/>
    <n v="25"/>
    <x v="4"/>
    <x v="3"/>
    <x v="0"/>
    <n v="34846"/>
    <n v="1500"/>
    <x v="1"/>
    <n v="1174"/>
    <x v="6"/>
    <x v="6"/>
    <n v="34056"/>
    <n v="4.4045102184637065E-2"/>
    <x v="1"/>
    <s v="NULL"/>
    <x v="0"/>
    <n v="15119"/>
    <x v="0"/>
    <n v="77"/>
    <x v="7"/>
    <n v="0"/>
    <x v="0"/>
    <n v="2400"/>
    <x v="0"/>
    <n v="0.3967"/>
    <x v="11"/>
    <x v="0"/>
    <x v="6"/>
    <n v="0"/>
    <x v="0"/>
    <x v="0"/>
  </r>
  <r>
    <x v="55"/>
    <x v="9"/>
    <s v="E5793001"/>
    <s v="E5793001"/>
    <n v="30318665"/>
    <s v="Recolocado"/>
    <n v="0"/>
    <n v="0"/>
    <n v="0"/>
    <n v="0"/>
    <x v="3"/>
    <x v="1"/>
    <n v="27"/>
    <x v="3"/>
    <x v="3"/>
    <x v="0"/>
    <n v="34846"/>
    <n v="1500"/>
    <x v="1"/>
    <n v="1174"/>
    <x v="6"/>
    <x v="6"/>
    <n v="34056"/>
    <n v="4.4045102184637065E-2"/>
    <x v="1"/>
    <s v="NULL"/>
    <x v="2"/>
    <n v="267.3"/>
    <x v="6"/>
    <n v="2078"/>
    <x v="3"/>
    <n v="267.3"/>
    <x v="0"/>
    <s v="NULL"/>
    <x v="1"/>
    <s v="NULL"/>
    <x v="1"/>
    <x v="0"/>
    <x v="1"/>
    <n v="12"/>
    <x v="1"/>
    <x v="1"/>
  </r>
  <r>
    <x v="55"/>
    <x v="9"/>
    <s v="E5797001"/>
    <s v="E5797001"/>
    <n v="30319130"/>
    <s v="Recolocado"/>
    <n v="0"/>
    <n v="0"/>
    <n v="0"/>
    <n v="0"/>
    <x v="3"/>
    <x v="1"/>
    <n v="33"/>
    <x v="6"/>
    <x v="3"/>
    <x v="0"/>
    <n v="29054"/>
    <n v="1500"/>
    <x v="1"/>
    <n v="1180"/>
    <x v="6"/>
    <x v="4"/>
    <n v="28264"/>
    <n v="5.3071044438154545E-2"/>
    <x v="3"/>
    <s v="NULL"/>
    <x v="2"/>
    <n v="1478.1"/>
    <x v="4"/>
    <n v="1426"/>
    <x v="3"/>
    <n v="1478.1"/>
    <x v="2"/>
    <s v="NULL"/>
    <x v="1"/>
    <s v="NULL"/>
    <x v="1"/>
    <x v="0"/>
    <x v="1"/>
    <n v="12"/>
    <x v="1"/>
    <x v="1"/>
  </r>
  <r>
    <x v="55"/>
    <x v="9"/>
    <s v="E5804001"/>
    <s v="E5804001"/>
    <n v="30319324"/>
    <s v="Recolocado"/>
    <n v="0"/>
    <n v="0"/>
    <n v="0"/>
    <n v="0"/>
    <x v="3"/>
    <x v="1"/>
    <n v="35"/>
    <x v="6"/>
    <x v="3"/>
    <x v="1"/>
    <n v="33255"/>
    <n v="1800"/>
    <x v="3"/>
    <n v="1126"/>
    <x v="6"/>
    <x v="5"/>
    <n v="32735"/>
    <n v="5.4987016954330226E-2"/>
    <x v="3"/>
    <s v="NULL"/>
    <x v="2"/>
    <n v="2754.09"/>
    <x v="2"/>
    <n v="2164"/>
    <x v="3"/>
    <n v="2754.09"/>
    <x v="6"/>
    <s v="NULL"/>
    <x v="1"/>
    <s v="NULL"/>
    <x v="1"/>
    <x v="7"/>
    <x v="1"/>
    <n v="7"/>
    <x v="1"/>
    <x v="7"/>
  </r>
  <r>
    <x v="55"/>
    <x v="9"/>
    <s v="E5813001"/>
    <s v="E5813001"/>
    <n v="30319035"/>
    <s v="Recolocado"/>
    <n v="1"/>
    <n v="0"/>
    <n v="0"/>
    <n v="0"/>
    <x v="3"/>
    <x v="1"/>
    <n v="34"/>
    <x v="6"/>
    <x v="3"/>
    <x v="0"/>
    <n v="39530"/>
    <n v="1500"/>
    <x v="1"/>
    <n v="1637"/>
    <x v="4"/>
    <x v="4"/>
    <n v="38740"/>
    <n v="3.871966959215281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5"/>
    <x v="9"/>
    <s v="E5815001"/>
    <s v="E5815001"/>
    <n v="30316945"/>
    <s v="Recolocado"/>
    <n v="1"/>
    <n v="0"/>
    <n v="0"/>
    <n v="0"/>
    <x v="3"/>
    <x v="1"/>
    <n v="34"/>
    <x v="6"/>
    <x v="3"/>
    <x v="2"/>
    <n v="36169"/>
    <n v="1650"/>
    <x v="3"/>
    <n v="1499"/>
    <x v="1"/>
    <x v="3"/>
    <n v="35529"/>
    <n v="4.6440935573756649E-2"/>
    <x v="1"/>
    <s v="NULL"/>
    <x v="2"/>
    <n v="790.09"/>
    <x v="3"/>
    <n v="1917"/>
    <x v="3"/>
    <n v="790.09"/>
    <x v="5"/>
    <s v="NULL"/>
    <x v="1"/>
    <s v="NULL"/>
    <x v="1"/>
    <x v="0"/>
    <x v="1"/>
    <n v="12"/>
    <x v="1"/>
    <x v="1"/>
  </r>
  <r>
    <x v="55"/>
    <x v="9"/>
    <s v="E5817001"/>
    <s v="E5817001"/>
    <n v="30320892"/>
    <s v="Recolocado"/>
    <n v="0"/>
    <n v="0"/>
    <n v="0"/>
    <n v="0"/>
    <x v="3"/>
    <x v="1"/>
    <n v="22"/>
    <x v="4"/>
    <x v="3"/>
    <x v="2"/>
    <n v="26891"/>
    <n v="2700"/>
    <x v="5"/>
    <n v="1095"/>
    <x v="5"/>
    <x v="1"/>
    <n v="27301"/>
    <n v="9.8897476282920033E-2"/>
    <x v="5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5"/>
    <x v="9"/>
    <s v="E5838001"/>
    <s v="E5838001"/>
    <n v="30317666"/>
    <s v="Recolocado"/>
    <n v="0"/>
    <n v="0"/>
    <n v="0"/>
    <n v="0"/>
    <x v="3"/>
    <x v="1"/>
    <n v="39"/>
    <x v="1"/>
    <x v="3"/>
    <x v="0"/>
    <n v="39711"/>
    <n v="1500"/>
    <x v="1"/>
    <n v="1344"/>
    <x v="2"/>
    <x v="6"/>
    <n v="38921"/>
    <n v="3.8539605868297321E-2"/>
    <x v="2"/>
    <s v="NULL"/>
    <x v="6"/>
    <n v="4803.3500000000004"/>
    <x v="7"/>
    <n v="76"/>
    <x v="7"/>
    <n v="0"/>
    <x v="0"/>
    <s v="NULL"/>
    <x v="1"/>
    <s v="NULL"/>
    <x v="1"/>
    <x v="0"/>
    <x v="11"/>
    <n v="0"/>
    <x v="0"/>
    <x v="0"/>
  </r>
  <r>
    <x v="55"/>
    <x v="9"/>
    <s v="E5841001"/>
    <s v="E5841001"/>
    <n v="30318923"/>
    <s v="Recolocado"/>
    <n v="0"/>
    <n v="0"/>
    <n v="0"/>
    <n v="0"/>
    <x v="3"/>
    <x v="1"/>
    <n v="30"/>
    <x v="3"/>
    <x v="3"/>
    <x v="0"/>
    <n v="37338"/>
    <n v="1650"/>
    <x v="3"/>
    <n v="1553"/>
    <x v="4"/>
    <x v="4"/>
    <n v="36698"/>
    <n v="4.4961578287645104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5"/>
    <x v="9"/>
    <s v="E5844001"/>
    <s v="E5844001"/>
    <n v="30314114"/>
    <s v="Recolocado"/>
    <n v="0"/>
    <n v="0"/>
    <n v="0"/>
    <n v="0"/>
    <x v="3"/>
    <x v="1"/>
    <n v="30"/>
    <x v="3"/>
    <x v="3"/>
    <x v="2"/>
    <n v="40935"/>
    <n v="1650"/>
    <x v="3"/>
    <n v="1414"/>
    <x v="1"/>
    <x v="3"/>
    <n v="40295"/>
    <n v="4.094800843777143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5"/>
    <x v="9"/>
    <s v="E5845001"/>
    <s v="E5845001"/>
    <n v="30329572"/>
    <s v="Recolocado"/>
    <n v="0"/>
    <n v="0"/>
    <n v="0"/>
    <n v="0"/>
    <x v="3"/>
    <x v="1"/>
    <n v="22"/>
    <x v="4"/>
    <x v="5"/>
    <x v="2"/>
    <n v="23471"/>
    <n v="1500"/>
    <x v="1"/>
    <n v="976"/>
    <x v="7"/>
    <x v="1"/>
    <n v="22681"/>
    <n v="6.6134650147700716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5"/>
    <x v="9"/>
    <s v="E5848001"/>
    <s v="E5848001"/>
    <n v="30326739"/>
    <s v="Recolocado"/>
    <n v="1"/>
    <n v="0"/>
    <n v="0"/>
    <n v="0"/>
    <x v="3"/>
    <x v="1"/>
    <n v="36"/>
    <x v="1"/>
    <x v="3"/>
    <x v="0"/>
    <n v="43455"/>
    <n v="1650"/>
    <x v="3"/>
    <n v="1501"/>
    <x v="4"/>
    <x v="4"/>
    <n v="42815"/>
    <n v="3.8537895597337384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5"/>
    <x v="9"/>
    <s v="E5855001"/>
    <s v="E5855001"/>
    <n v="30331217"/>
    <s v="Recolocado"/>
    <n v="0"/>
    <n v="0"/>
    <n v="0"/>
    <n v="0"/>
    <x v="3"/>
    <x v="1"/>
    <n v="32"/>
    <x v="6"/>
    <x v="3"/>
    <x v="1"/>
    <n v="29054"/>
    <n v="1500"/>
    <x v="1"/>
    <n v="1207"/>
    <x v="3"/>
    <x v="4"/>
    <n v="28264"/>
    <n v="5.3071044438154545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5"/>
    <x v="9"/>
    <s v="E5860001"/>
    <s v="E5860001"/>
    <n v="30329118"/>
    <s v="Recolocado"/>
    <n v="1"/>
    <n v="0"/>
    <n v="0"/>
    <n v="0"/>
    <x v="3"/>
    <x v="1"/>
    <n v="41"/>
    <x v="7"/>
    <x v="3"/>
    <x v="3"/>
    <n v="37488"/>
    <n v="1500"/>
    <x v="1"/>
    <n v="1558"/>
    <x v="4"/>
    <x v="4"/>
    <n v="36698"/>
    <n v="4.0874162079677367E-2"/>
    <x v="1"/>
    <s v="NULL"/>
    <x v="2"/>
    <n v="1930.39"/>
    <x v="4"/>
    <n v="1848"/>
    <x v="3"/>
    <n v="1930.39"/>
    <x v="2"/>
    <n v="1400"/>
    <x v="5"/>
    <n v="0"/>
    <x v="0"/>
    <x v="0"/>
    <x v="1"/>
    <n v="12"/>
    <x v="1"/>
    <x v="1"/>
  </r>
  <r>
    <x v="55"/>
    <x v="9"/>
    <s v="E5861001"/>
    <s v="E5861001"/>
    <n v="30327121"/>
    <s v="Recolocado"/>
    <n v="0"/>
    <n v="0"/>
    <n v="0"/>
    <n v="0"/>
    <x v="3"/>
    <x v="1"/>
    <n v="46"/>
    <x v="0"/>
    <x v="3"/>
    <x v="2"/>
    <n v="22873"/>
    <n v="1000"/>
    <x v="6"/>
    <n v="950"/>
    <x v="7"/>
    <x v="7"/>
    <n v="21583"/>
    <n v="4.6332761895936617E-2"/>
    <x v="1"/>
    <s v="NULL"/>
    <x v="0"/>
    <n v="4459.26"/>
    <x v="7"/>
    <n v="0"/>
    <x v="0"/>
    <n v="0"/>
    <x v="0"/>
    <n v="1129.01"/>
    <x v="5"/>
    <n v="0.98180000000000001"/>
    <x v="4"/>
    <x v="0"/>
    <x v="0"/>
    <n v="0"/>
    <x v="0"/>
    <x v="0"/>
  </r>
  <r>
    <x v="55"/>
    <x v="9"/>
    <s v="E5862001"/>
    <s v="E5862001"/>
    <n v="30313444"/>
    <s v="Recolocado"/>
    <n v="0"/>
    <n v="0"/>
    <n v="0"/>
    <n v="0"/>
    <x v="3"/>
    <x v="1"/>
    <n v="33"/>
    <x v="6"/>
    <x v="3"/>
    <x v="0"/>
    <n v="26722"/>
    <n v="1650"/>
    <x v="3"/>
    <n v="1112"/>
    <x v="6"/>
    <x v="3"/>
    <n v="26082"/>
    <n v="6.3262019783758908E-2"/>
    <x v="5"/>
    <s v="NULL"/>
    <x v="2"/>
    <n v="3229.04"/>
    <x v="5"/>
    <n v="696"/>
    <x v="3"/>
    <n v="3229.04"/>
    <x v="3"/>
    <s v="NULL"/>
    <x v="1"/>
    <s v="NULL"/>
    <x v="1"/>
    <x v="0"/>
    <x v="1"/>
    <n v="12"/>
    <x v="1"/>
    <x v="1"/>
  </r>
  <r>
    <x v="55"/>
    <x v="9"/>
    <s v="E5863001"/>
    <s v="E5863001"/>
    <n v="30330174"/>
    <s v="Recolocado"/>
    <n v="1"/>
    <n v="0"/>
    <n v="0"/>
    <n v="0"/>
    <x v="3"/>
    <x v="1"/>
    <n v="56"/>
    <x v="8"/>
    <x v="3"/>
    <x v="3"/>
    <n v="25172"/>
    <n v="500"/>
    <x v="7"/>
    <n v="1046"/>
    <x v="5"/>
    <x v="1"/>
    <n v="23382"/>
    <n v="2.1383970575656486E-2"/>
    <x v="6"/>
    <s v="NULL"/>
    <x v="2"/>
    <n v="1093.0899999999999"/>
    <x v="4"/>
    <n v="3270"/>
    <x v="3"/>
    <n v="1093.0899999999999"/>
    <x v="2"/>
    <s v="NULL"/>
    <x v="1"/>
    <s v="NULL"/>
    <x v="1"/>
    <x v="0"/>
    <x v="1"/>
    <n v="12"/>
    <x v="1"/>
    <x v="1"/>
  </r>
  <r>
    <x v="55"/>
    <x v="9"/>
    <s v="E5866001"/>
    <s v="E5866001"/>
    <n v="30319020"/>
    <s v="Recolocado"/>
    <n v="0"/>
    <n v="0"/>
    <n v="0"/>
    <n v="0"/>
    <x v="3"/>
    <x v="1"/>
    <n v="23"/>
    <x v="4"/>
    <x v="3"/>
    <x v="2"/>
    <n v="28590"/>
    <n v="1000"/>
    <x v="6"/>
    <n v="1189"/>
    <x v="6"/>
    <x v="1"/>
    <n v="27300"/>
    <n v="3.663003663003663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5"/>
    <x v="9"/>
    <s v="E5867001"/>
    <s v="E5867001"/>
    <n v="30316685"/>
    <s v="Recolocado"/>
    <n v="0"/>
    <n v="0"/>
    <n v="0"/>
    <n v="0"/>
    <x v="3"/>
    <x v="1"/>
    <n v="42"/>
    <x v="7"/>
    <x v="3"/>
    <x v="1"/>
    <n v="25941"/>
    <n v="1500"/>
    <x v="1"/>
    <n v="1078"/>
    <x v="5"/>
    <x v="5"/>
    <n v="25121"/>
    <n v="5.9710998765972689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5"/>
    <x v="9"/>
    <s v="E5870001"/>
    <s v="E5870001"/>
    <n v="30320242"/>
    <s v="Recolocado"/>
    <n v="0"/>
    <n v="0"/>
    <n v="0"/>
    <n v="0"/>
    <x v="3"/>
    <x v="1"/>
    <n v="47"/>
    <x v="0"/>
    <x v="3"/>
    <x v="2"/>
    <n v="27590"/>
    <n v="2000"/>
    <x v="3"/>
    <n v="1146"/>
    <x v="6"/>
    <x v="1"/>
    <n v="27300"/>
    <n v="7.3260073260073263E-2"/>
    <x v="5"/>
    <s v="NULL"/>
    <x v="2"/>
    <n v="3700"/>
    <x v="5"/>
    <n v="1567"/>
    <x v="3"/>
    <n v="3700"/>
    <x v="3"/>
    <s v="NULL"/>
    <x v="1"/>
    <s v="NULL"/>
    <x v="1"/>
    <x v="10"/>
    <x v="1"/>
    <n v="11"/>
    <x v="1"/>
    <x v="1"/>
  </r>
  <r>
    <x v="55"/>
    <x v="9"/>
    <s v="E5872001"/>
    <s v="E5872001"/>
    <n v="30319570"/>
    <s v="Recolocado"/>
    <n v="1"/>
    <n v="0"/>
    <n v="0"/>
    <n v="0"/>
    <x v="3"/>
    <x v="1"/>
    <n v="49"/>
    <x v="0"/>
    <x v="3"/>
    <x v="0"/>
    <n v="29552"/>
    <n v="1500"/>
    <x v="1"/>
    <n v="1229"/>
    <x v="3"/>
    <x v="3"/>
    <n v="28762"/>
    <n v="5.2152145191572213E-2"/>
    <x v="3"/>
    <s v="NULL"/>
    <x v="2"/>
    <n v="1817.86"/>
    <x v="4"/>
    <n v="1548"/>
    <x v="3"/>
    <n v="1817.86"/>
    <x v="2"/>
    <s v="NULL"/>
    <x v="1"/>
    <s v="NULL"/>
    <x v="1"/>
    <x v="10"/>
    <x v="1"/>
    <n v="11"/>
    <x v="1"/>
    <x v="9"/>
  </r>
  <r>
    <x v="55"/>
    <x v="9"/>
    <s v="E5877001"/>
    <s v="E5877001"/>
    <n v="30330280"/>
    <s v="Recolocado"/>
    <n v="0"/>
    <n v="0"/>
    <n v="0"/>
    <n v="0"/>
    <x v="3"/>
    <x v="1"/>
    <n v="40"/>
    <x v="1"/>
    <x v="3"/>
    <x v="0"/>
    <n v="33897"/>
    <n v="1500"/>
    <x v="1"/>
    <n v="1170"/>
    <x v="6"/>
    <x v="11"/>
    <n v="33077"/>
    <n v="4.5348731747135475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5"/>
    <x v="9"/>
    <s v="E5878001"/>
    <s v="E5878001"/>
    <n v="30318769"/>
    <s v="Recolocado"/>
    <n v="0"/>
    <n v="0"/>
    <n v="0"/>
    <n v="0"/>
    <x v="3"/>
    <x v="1"/>
    <n v="30"/>
    <x v="3"/>
    <x v="3"/>
    <x v="0"/>
    <n v="32425"/>
    <n v="2000"/>
    <x v="3"/>
    <n v="1348"/>
    <x v="2"/>
    <x v="2"/>
    <n v="32135"/>
    <n v="6.2237435817644314E-2"/>
    <x v="5"/>
    <s v="NULL"/>
    <x v="2"/>
    <n v="2374.87"/>
    <x v="2"/>
    <n v="848"/>
    <x v="3"/>
    <n v="2284.87"/>
    <x v="6"/>
    <s v="NULL"/>
    <x v="1"/>
    <s v="NULL"/>
    <x v="1"/>
    <x v="0"/>
    <x v="1"/>
    <n v="11"/>
    <x v="1"/>
    <x v="1"/>
  </r>
  <r>
    <x v="55"/>
    <x v="9"/>
    <s v="E5879001"/>
    <s v="E5879001"/>
    <n v="30320611"/>
    <s v="Recolocado"/>
    <n v="0"/>
    <n v="0"/>
    <n v="0"/>
    <n v="0"/>
    <x v="3"/>
    <x v="1"/>
    <n v="24"/>
    <x v="4"/>
    <x v="3"/>
    <x v="2"/>
    <n v="46858"/>
    <n v="1800"/>
    <x v="3"/>
    <n v="1616"/>
    <x v="4"/>
    <x v="6"/>
    <n v="46368"/>
    <n v="3.8819875776397512E-2"/>
    <x v="2"/>
    <s v="NULL"/>
    <x v="2"/>
    <n v="1685.8"/>
    <x v="4"/>
    <n v="795"/>
    <x v="3"/>
    <n v="1685.8"/>
    <x v="2"/>
    <s v="NULL"/>
    <x v="1"/>
    <s v="NULL"/>
    <x v="1"/>
    <x v="0"/>
    <x v="1"/>
    <n v="12"/>
    <x v="1"/>
    <x v="1"/>
  </r>
  <r>
    <x v="55"/>
    <x v="9"/>
    <s v="E5881001"/>
    <s v="E5881001"/>
    <n v="30320309"/>
    <s v="Recolocado"/>
    <n v="0"/>
    <n v="0"/>
    <n v="0"/>
    <n v="0"/>
    <x v="3"/>
    <x v="1"/>
    <n v="43"/>
    <x v="7"/>
    <x v="5"/>
    <x v="2"/>
    <n v="41085"/>
    <n v="1500"/>
    <x v="1"/>
    <n v="1416"/>
    <x v="1"/>
    <x v="3"/>
    <n v="40295"/>
    <n v="3.722546221615585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5"/>
    <x v="9"/>
    <s v="E5884001"/>
    <s v="E5884001"/>
    <n v="30328175"/>
    <s v="Recolocado"/>
    <n v="0"/>
    <n v="0"/>
    <n v="0"/>
    <n v="0"/>
    <x v="3"/>
    <x v="1"/>
    <n v="50"/>
    <x v="0"/>
    <x v="3"/>
    <x v="2"/>
    <n v="25172"/>
    <n v="500"/>
    <x v="7"/>
    <n v="1045"/>
    <x v="5"/>
    <x v="1"/>
    <n v="23382"/>
    <n v="2.1383970575656486E-2"/>
    <x v="6"/>
    <s v="NULL"/>
    <x v="2"/>
    <n v="1139.31"/>
    <x v="4"/>
    <n v="1619"/>
    <x v="3"/>
    <n v="1139.31"/>
    <x v="2"/>
    <s v="NULL"/>
    <x v="1"/>
    <s v="NULL"/>
    <x v="1"/>
    <x v="0"/>
    <x v="1"/>
    <n v="12"/>
    <x v="1"/>
    <x v="1"/>
  </r>
  <r>
    <x v="55"/>
    <x v="9"/>
    <s v="E5889001"/>
    <s v="E5889001"/>
    <n v="30334532"/>
    <s v="Recolocado"/>
    <n v="0"/>
    <n v="0"/>
    <n v="0"/>
    <n v="0"/>
    <x v="3"/>
    <x v="1"/>
    <n v="29"/>
    <x v="3"/>
    <x v="3"/>
    <x v="2"/>
    <n v="25172"/>
    <n v="500"/>
    <x v="7"/>
    <n v="1047"/>
    <x v="5"/>
    <x v="1"/>
    <n v="23382"/>
    <n v="2.1383970575656486E-2"/>
    <x v="6"/>
    <s v="NULL"/>
    <x v="0"/>
    <n v="930.55"/>
    <x v="3"/>
    <n v="0"/>
    <x v="0"/>
    <n v="0"/>
    <x v="0"/>
    <s v="NULL"/>
    <x v="1"/>
    <s v="NULL"/>
    <x v="1"/>
    <x v="3"/>
    <x v="7"/>
    <n v="0"/>
    <x v="0"/>
    <x v="0"/>
  </r>
  <r>
    <x v="55"/>
    <x v="9"/>
    <s v="E5892001"/>
    <s v="E5892001"/>
    <n v="30315290"/>
    <s v="Recolocado"/>
    <n v="0"/>
    <n v="0"/>
    <n v="0"/>
    <n v="0"/>
    <x v="3"/>
    <x v="1"/>
    <n v="55"/>
    <x v="5"/>
    <x v="3"/>
    <x v="0"/>
    <n v="43101"/>
    <n v="1500"/>
    <x v="1"/>
    <n v="1460"/>
    <x v="1"/>
    <x v="7"/>
    <n v="42311"/>
    <n v="3.5451773770414315E-2"/>
    <x v="2"/>
    <s v="NULL"/>
    <x v="2"/>
    <n v="1678.46"/>
    <x v="4"/>
    <n v="952"/>
    <x v="3"/>
    <n v="1678.46"/>
    <x v="2"/>
    <s v="NULL"/>
    <x v="1"/>
    <s v="NULL"/>
    <x v="1"/>
    <x v="0"/>
    <x v="1"/>
    <n v="12"/>
    <x v="1"/>
    <x v="1"/>
  </r>
  <r>
    <x v="55"/>
    <x v="9"/>
    <s v="E5894001"/>
    <s v="E5894001"/>
    <n v="30314880"/>
    <s v="Recolocado"/>
    <n v="0"/>
    <n v="0"/>
    <n v="0"/>
    <n v="0"/>
    <x v="3"/>
    <x v="1"/>
    <n v="36"/>
    <x v="1"/>
    <x v="3"/>
    <x v="0"/>
    <n v="31938"/>
    <n v="1650"/>
    <x v="3"/>
    <n v="1326"/>
    <x v="2"/>
    <x v="3"/>
    <n v="31298"/>
    <n v="5.2719023579781456E-2"/>
    <x v="3"/>
    <s v="NULL"/>
    <x v="2"/>
    <n v="1130.56"/>
    <x v="4"/>
    <n v="272"/>
    <x v="3"/>
    <n v="1130.56"/>
    <x v="2"/>
    <n v="1130.56"/>
    <x v="5"/>
    <n v="1"/>
    <x v="4"/>
    <x v="0"/>
    <x v="4"/>
    <n v="6"/>
    <x v="6"/>
    <x v="1"/>
  </r>
  <r>
    <x v="55"/>
    <x v="9"/>
    <s v="E5895001"/>
    <s v="E5895001"/>
    <n v="30330072"/>
    <s v="Recolocado"/>
    <n v="0"/>
    <n v="0"/>
    <n v="0"/>
    <n v="0"/>
    <x v="3"/>
    <x v="1"/>
    <n v="47"/>
    <x v="0"/>
    <x v="5"/>
    <x v="0"/>
    <n v="31942"/>
    <n v="1650"/>
    <x v="3"/>
    <n v="1326"/>
    <x v="2"/>
    <x v="2"/>
    <n v="31302"/>
    <n v="5.2712286754839945E-2"/>
    <x v="3"/>
    <s v="NULL"/>
    <x v="2"/>
    <n v="6201.21"/>
    <x v="0"/>
    <n v="201"/>
    <x v="3"/>
    <n v="550.75"/>
    <x v="5"/>
    <n v="903.63"/>
    <x v="3"/>
    <n v="1"/>
    <x v="4"/>
    <x v="0"/>
    <x v="1"/>
    <n v="5"/>
    <x v="1"/>
    <x v="1"/>
  </r>
  <r>
    <x v="55"/>
    <x v="9"/>
    <s v="E5897001"/>
    <s v="E5897001"/>
    <n v="30329461"/>
    <s v="Recolocado"/>
    <n v="0"/>
    <n v="0"/>
    <n v="0"/>
    <n v="0"/>
    <x v="3"/>
    <x v="1"/>
    <n v="23"/>
    <x v="4"/>
    <x v="3"/>
    <x v="0"/>
    <n v="28507"/>
    <n v="1000"/>
    <x v="6"/>
    <n v="1187"/>
    <x v="6"/>
    <x v="1"/>
    <n v="27217"/>
    <n v="3.674174229341955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5"/>
    <x v="9"/>
    <s v="E5900001"/>
    <s v="E5900001"/>
    <n v="30318332"/>
    <s v="Recolocado"/>
    <n v="0"/>
    <n v="0"/>
    <n v="0"/>
    <n v="0"/>
    <x v="3"/>
    <x v="1"/>
    <n v="47"/>
    <x v="0"/>
    <x v="3"/>
    <x v="2"/>
    <n v="28507"/>
    <n v="1000"/>
    <x v="6"/>
    <n v="1187"/>
    <x v="6"/>
    <x v="1"/>
    <n v="27217"/>
    <n v="3.6741742293419553E-2"/>
    <x v="2"/>
    <s v="NULL"/>
    <x v="2"/>
    <n v="2277.48"/>
    <x v="2"/>
    <n v="1334"/>
    <x v="3"/>
    <n v="2277.48"/>
    <x v="6"/>
    <s v="NULL"/>
    <x v="1"/>
    <s v="NULL"/>
    <x v="1"/>
    <x v="10"/>
    <x v="1"/>
    <n v="11"/>
    <x v="1"/>
    <x v="9"/>
  </r>
  <r>
    <x v="55"/>
    <x v="9"/>
    <s v="E5901001"/>
    <s v="E5901001"/>
    <n v="30318656"/>
    <s v="Recolocado"/>
    <n v="0"/>
    <n v="0"/>
    <n v="0"/>
    <n v="0"/>
    <x v="3"/>
    <x v="1"/>
    <n v="58"/>
    <x v="8"/>
    <x v="3"/>
    <x v="4"/>
    <n v="38530"/>
    <n v="2500"/>
    <x v="4"/>
    <n v="1444"/>
    <x v="1"/>
    <x v="4"/>
    <n v="38740"/>
    <n v="6.4532782653588028E-2"/>
    <x v="5"/>
    <s v="NULL"/>
    <x v="2"/>
    <n v="2747.76"/>
    <x v="2"/>
    <n v="1548"/>
    <x v="3"/>
    <n v="2747.76"/>
    <x v="6"/>
    <s v="NULL"/>
    <x v="1"/>
    <s v="NULL"/>
    <x v="1"/>
    <x v="0"/>
    <x v="1"/>
    <n v="12"/>
    <x v="1"/>
    <x v="1"/>
  </r>
  <r>
    <x v="55"/>
    <x v="9"/>
    <s v="E5903001"/>
    <s v="E5903001"/>
    <n v="30335158"/>
    <s v="Recolocado"/>
    <n v="1"/>
    <n v="0"/>
    <n v="0"/>
    <n v="0"/>
    <x v="3"/>
    <x v="1"/>
    <n v="43"/>
    <x v="7"/>
    <x v="3"/>
    <x v="0"/>
    <n v="48760"/>
    <n v="1500"/>
    <x v="1"/>
    <n v="1682"/>
    <x v="4"/>
    <x v="1"/>
    <n v="47970"/>
    <n v="3.1269543464665414E-2"/>
    <x v="2"/>
    <s v="NULL"/>
    <x v="2"/>
    <n v="1423"/>
    <x v="4"/>
    <n v="506"/>
    <x v="3"/>
    <n v="1423"/>
    <x v="2"/>
    <s v="NULL"/>
    <x v="1"/>
    <s v="NULL"/>
    <x v="1"/>
    <x v="0"/>
    <x v="1"/>
    <n v="12"/>
    <x v="1"/>
    <x v="1"/>
  </r>
  <r>
    <x v="55"/>
    <x v="9"/>
    <s v="E5905001"/>
    <s v="E5905001"/>
    <n v="30331424"/>
    <s v="Recolocado"/>
    <n v="1"/>
    <n v="0"/>
    <n v="0"/>
    <n v="0"/>
    <x v="3"/>
    <x v="1"/>
    <n v="29"/>
    <x v="3"/>
    <x v="3"/>
    <x v="1"/>
    <n v="34696"/>
    <n v="1650"/>
    <x v="3"/>
    <n v="1445"/>
    <x v="1"/>
    <x v="6"/>
    <n v="34056"/>
    <n v="4.8449612403100778E-2"/>
    <x v="1"/>
    <s v="NULL"/>
    <x v="2"/>
    <n v="866.71"/>
    <x v="3"/>
    <n v="1929"/>
    <x v="3"/>
    <n v="866.71"/>
    <x v="5"/>
    <s v="NULL"/>
    <x v="1"/>
    <s v="NULL"/>
    <x v="1"/>
    <x v="0"/>
    <x v="1"/>
    <n v="12"/>
    <x v="1"/>
    <x v="1"/>
  </r>
  <r>
    <x v="56"/>
    <x v="9"/>
    <s v="D6579003"/>
    <s v="D6579003"/>
    <n v="30337373"/>
    <s v="Recolocado"/>
    <n v="1"/>
    <n v="0"/>
    <n v="0"/>
    <n v="0"/>
    <x v="3"/>
    <x v="1"/>
    <n v="34"/>
    <x v="6"/>
    <x v="5"/>
    <x v="2"/>
    <n v="30929"/>
    <n v="500"/>
    <x v="7"/>
    <n v="1156"/>
    <x v="6"/>
    <x v="1"/>
    <n v="29139"/>
    <n v="1.7159133806925426E-2"/>
    <x v="7"/>
    <s v="NULL"/>
    <x v="0"/>
    <n v="35706.269999999997"/>
    <x v="0"/>
    <n v="0"/>
    <x v="0"/>
    <n v="0"/>
    <x v="0"/>
    <s v="NULL"/>
    <x v="1"/>
    <s v="NULL"/>
    <x v="1"/>
    <x v="0"/>
    <x v="0"/>
    <n v="0"/>
    <x v="0"/>
    <x v="0"/>
  </r>
  <r>
    <x v="56"/>
    <x v="9"/>
    <s v="D9908002"/>
    <s v="D9908002"/>
    <n v="30341907"/>
    <s v="Recolocado"/>
    <n v="1"/>
    <n v="0"/>
    <n v="0"/>
    <n v="0"/>
    <x v="3"/>
    <x v="1"/>
    <n v="24"/>
    <x v="4"/>
    <x v="3"/>
    <x v="0"/>
    <n v="43455"/>
    <n v="1650"/>
    <x v="3"/>
    <n v="1494"/>
    <x v="1"/>
    <x v="4"/>
    <n v="42815"/>
    <n v="3.8537895597337384E-2"/>
    <x v="2"/>
    <s v="NULL"/>
    <x v="2"/>
    <n v="1596.61"/>
    <x v="4"/>
    <n v="1173"/>
    <x v="3"/>
    <n v="1596.61"/>
    <x v="2"/>
    <s v="NULL"/>
    <x v="1"/>
    <s v="NULL"/>
    <x v="1"/>
    <x v="4"/>
    <x v="1"/>
    <n v="2"/>
    <x v="1"/>
    <x v="6"/>
  </r>
  <r>
    <x v="56"/>
    <x v="9"/>
    <s v="E4160003"/>
    <s v="E4160003"/>
    <n v="30343712"/>
    <s v="Recolocado"/>
    <n v="1"/>
    <n v="0"/>
    <n v="0"/>
    <n v="0"/>
    <x v="3"/>
    <x v="1"/>
    <n v="31"/>
    <x v="6"/>
    <x v="3"/>
    <x v="2"/>
    <n v="40935"/>
    <n v="1650"/>
    <x v="3"/>
    <n v="1410"/>
    <x v="1"/>
    <x v="3"/>
    <n v="40295"/>
    <n v="4.0948008437771438E-2"/>
    <x v="1"/>
    <s v="NULL"/>
    <x v="2"/>
    <n v="920.89"/>
    <x v="3"/>
    <n v="2037"/>
    <x v="3"/>
    <n v="920.89"/>
    <x v="5"/>
    <s v="NULL"/>
    <x v="1"/>
    <s v="NULL"/>
    <x v="1"/>
    <x v="3"/>
    <x v="1"/>
    <n v="6"/>
    <x v="1"/>
    <x v="11"/>
  </r>
  <r>
    <x v="56"/>
    <x v="9"/>
    <s v="E5885001"/>
    <s v="E5885001"/>
    <n v="30326759"/>
    <s v="Recolocado"/>
    <n v="1"/>
    <n v="0"/>
    <n v="0"/>
    <n v="0"/>
    <x v="3"/>
    <x v="1"/>
    <n v="44"/>
    <x v="7"/>
    <x v="3"/>
    <x v="2"/>
    <n v="21755"/>
    <n v="1500"/>
    <x v="1"/>
    <n v="906"/>
    <x v="7"/>
    <x v="5"/>
    <n v="20935"/>
    <n v="7.1650346310007162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6"/>
    <x v="9"/>
    <s v="E5896001"/>
    <s v="E5896001"/>
    <n v="30319045"/>
    <s v="Recolocado"/>
    <n v="0"/>
    <n v="0"/>
    <n v="0"/>
    <n v="0"/>
    <x v="3"/>
    <x v="1"/>
    <n v="41"/>
    <x v="7"/>
    <x v="3"/>
    <x v="0"/>
    <n v="32092"/>
    <n v="1500"/>
    <x v="1"/>
    <n v="1109"/>
    <x v="6"/>
    <x v="2"/>
    <n v="31302"/>
    <n v="4.792026068621813E-2"/>
    <x v="1"/>
    <n v="4"/>
    <x v="2"/>
    <n v="1913.11"/>
    <x v="4"/>
    <n v="1403"/>
    <x v="3"/>
    <n v="1913.11"/>
    <x v="2"/>
    <s v="NULL"/>
    <x v="1"/>
    <s v="NULL"/>
    <x v="1"/>
    <x v="0"/>
    <x v="1"/>
    <n v="12"/>
    <x v="1"/>
    <x v="1"/>
  </r>
  <r>
    <x v="56"/>
    <x v="9"/>
    <s v="E5902001"/>
    <s v="E5902001"/>
    <n v="30318386"/>
    <s v="Recolocado"/>
    <n v="0"/>
    <n v="0"/>
    <n v="0"/>
    <n v="0"/>
    <x v="3"/>
    <x v="1"/>
    <n v="37"/>
    <x v="1"/>
    <x v="3"/>
    <x v="2"/>
    <n v="37488"/>
    <n v="1500"/>
    <x v="1"/>
    <n v="1557"/>
    <x v="4"/>
    <x v="4"/>
    <n v="36698"/>
    <n v="4.0874162079677367E-2"/>
    <x v="1"/>
    <s v="NULL"/>
    <x v="2"/>
    <n v="207"/>
    <x v="6"/>
    <n v="4059"/>
    <x v="3"/>
    <n v="207"/>
    <x v="0"/>
    <s v="NULL"/>
    <x v="1"/>
    <s v="NULL"/>
    <x v="1"/>
    <x v="0"/>
    <x v="1"/>
    <n v="12"/>
    <x v="1"/>
    <x v="1"/>
  </r>
  <r>
    <x v="56"/>
    <x v="9"/>
    <s v="E5904001"/>
    <s v="E5904001"/>
    <n v="30316979"/>
    <s v="Recolocado"/>
    <n v="0"/>
    <n v="0"/>
    <n v="0"/>
    <n v="0"/>
    <x v="3"/>
    <x v="1"/>
    <n v="39"/>
    <x v="1"/>
    <x v="3"/>
    <x v="0"/>
    <n v="23971"/>
    <n v="1000"/>
    <x v="6"/>
    <n v="998"/>
    <x v="7"/>
    <x v="1"/>
    <n v="22681"/>
    <n v="4.4089766765133813E-2"/>
    <x v="1"/>
    <s v="NULL"/>
    <x v="3"/>
    <n v="6831.48"/>
    <x v="0"/>
    <n v="15"/>
    <x v="4"/>
    <n v="0"/>
    <x v="0"/>
    <s v="NULL"/>
    <x v="1"/>
    <s v="NULL"/>
    <x v="1"/>
    <x v="0"/>
    <x v="12"/>
    <n v="0"/>
    <x v="0"/>
    <x v="0"/>
  </r>
  <r>
    <x v="56"/>
    <x v="9"/>
    <s v="E5910001"/>
    <s v="E5910001"/>
    <n v="30330689"/>
    <s v="Recolocado"/>
    <n v="0"/>
    <n v="0"/>
    <n v="0"/>
    <n v="0"/>
    <x v="3"/>
    <x v="1"/>
    <n v="53"/>
    <x v="5"/>
    <x v="5"/>
    <x v="1"/>
    <n v="35093"/>
    <n v="1500"/>
    <x v="1"/>
    <n v="1209"/>
    <x v="3"/>
    <x v="1"/>
    <n v="34303"/>
    <n v="4.3727953823280763E-2"/>
    <x v="1"/>
    <s v="NULL"/>
    <x v="0"/>
    <n v="18958.849999999999"/>
    <x v="0"/>
    <n v="27"/>
    <x v="4"/>
    <n v="0"/>
    <x v="0"/>
    <n v="16418.09"/>
    <x v="4"/>
    <n v="0.99299999999999999"/>
    <x v="4"/>
    <x v="0"/>
    <x v="12"/>
    <n v="0"/>
    <x v="0"/>
    <x v="0"/>
  </r>
  <r>
    <x v="56"/>
    <x v="9"/>
    <s v="E5961001"/>
    <s v="E5961001"/>
    <n v="30320110"/>
    <s v="Recolocado"/>
    <n v="0"/>
    <n v="0"/>
    <n v="0"/>
    <n v="0"/>
    <x v="3"/>
    <x v="1"/>
    <n v="56"/>
    <x v="8"/>
    <x v="3"/>
    <x v="1"/>
    <n v="37553"/>
    <n v="1500"/>
    <x v="1"/>
    <n v="1408"/>
    <x v="1"/>
    <x v="2"/>
    <n v="36763"/>
    <n v="4.0801893207844844E-2"/>
    <x v="1"/>
    <s v="NULL"/>
    <x v="2"/>
    <n v="5320.76"/>
    <x v="0"/>
    <n v="768"/>
    <x v="3"/>
    <n v="2382.6"/>
    <x v="6"/>
    <s v="NULL"/>
    <x v="1"/>
    <s v="NULL"/>
    <x v="1"/>
    <x v="0"/>
    <x v="1"/>
    <n v="3"/>
    <x v="1"/>
    <x v="8"/>
  </r>
  <r>
    <x v="56"/>
    <x v="9"/>
    <s v="E5998001"/>
    <s v="E5998001"/>
    <n v="30336719"/>
    <s v="Recolocado"/>
    <n v="1"/>
    <n v="0"/>
    <n v="0"/>
    <n v="0"/>
    <x v="3"/>
    <x v="1"/>
    <n v="33"/>
    <x v="6"/>
    <x v="3"/>
    <x v="0"/>
    <n v="43062"/>
    <n v="1500"/>
    <x v="1"/>
    <n v="1485"/>
    <x v="1"/>
    <x v="7"/>
    <n v="42272"/>
    <n v="3.5484481453444364E-2"/>
    <x v="2"/>
    <s v="NULL"/>
    <x v="0"/>
    <n v="5901.65"/>
    <x v="0"/>
    <n v="0"/>
    <x v="0"/>
    <n v="0"/>
    <x v="0"/>
    <n v="9071"/>
    <x v="4"/>
    <n v="0.81340000000000001"/>
    <x v="8"/>
    <x v="0"/>
    <x v="0"/>
    <n v="0"/>
    <x v="0"/>
    <x v="0"/>
  </r>
  <r>
    <x v="56"/>
    <x v="9"/>
    <s v="E6002001"/>
    <s v="E6002001"/>
    <n v="30330582"/>
    <s v="Recolocado"/>
    <n v="0"/>
    <n v="0"/>
    <n v="0"/>
    <n v="0"/>
    <x v="3"/>
    <x v="1"/>
    <n v="37"/>
    <x v="1"/>
    <x v="5"/>
    <x v="2"/>
    <n v="39790"/>
    <n v="1000"/>
    <x v="6"/>
    <n v="1368"/>
    <x v="2"/>
    <x v="1"/>
    <n v="38500"/>
    <n v="2.5974025974025976E-2"/>
    <x v="6"/>
    <s v="NULL"/>
    <x v="0"/>
    <n v="3901.72"/>
    <x v="5"/>
    <n v="0"/>
    <x v="0"/>
    <n v="0"/>
    <x v="0"/>
    <n v="1900"/>
    <x v="5"/>
    <n v="0.95030000000000003"/>
    <x v="4"/>
    <x v="9"/>
    <x v="11"/>
    <n v="0"/>
    <x v="0"/>
    <x v="0"/>
  </r>
  <r>
    <x v="56"/>
    <x v="9"/>
    <s v="E6013001"/>
    <s v="E6013001"/>
    <n v="30338437"/>
    <s v="Recolocado"/>
    <n v="0"/>
    <n v="0"/>
    <n v="0"/>
    <n v="0"/>
    <x v="3"/>
    <x v="1"/>
    <n v="41"/>
    <x v="7"/>
    <x v="3"/>
    <x v="2"/>
    <n v="42880"/>
    <n v="1500"/>
    <x v="1"/>
    <n v="1478"/>
    <x v="1"/>
    <x v="5"/>
    <n v="42060"/>
    <n v="3.566333808844508E-2"/>
    <x v="2"/>
    <s v="NULL"/>
    <x v="2"/>
    <n v="1071.18"/>
    <x v="4"/>
    <n v="3047"/>
    <x v="3"/>
    <n v="1071.18"/>
    <x v="2"/>
    <s v="NULL"/>
    <x v="1"/>
    <s v="NULL"/>
    <x v="1"/>
    <x v="0"/>
    <x v="1"/>
    <n v="12"/>
    <x v="1"/>
    <x v="1"/>
  </r>
  <r>
    <x v="56"/>
    <x v="9"/>
    <s v="E6033001"/>
    <s v="E6033001"/>
    <n v="30337474"/>
    <s v="Recolocado"/>
    <n v="0"/>
    <n v="0"/>
    <n v="0"/>
    <n v="0"/>
    <x v="3"/>
    <x v="1"/>
    <n v="48"/>
    <x v="0"/>
    <x v="3"/>
    <x v="1"/>
    <n v="31372"/>
    <n v="1500"/>
    <x v="1"/>
    <n v="1303"/>
    <x v="2"/>
    <x v="7"/>
    <n v="30582"/>
    <n v="4.9048459878359818E-2"/>
    <x v="1"/>
    <s v="NULL"/>
    <x v="6"/>
    <n v="1554.42"/>
    <x v="4"/>
    <n v="107"/>
    <x v="6"/>
    <n v="0"/>
    <x v="0"/>
    <n v="1800"/>
    <x v="5"/>
    <n v="1"/>
    <x v="4"/>
    <x v="0"/>
    <x v="8"/>
    <n v="0"/>
    <x v="9"/>
    <x v="0"/>
  </r>
  <r>
    <x v="56"/>
    <x v="9"/>
    <s v="E6053001"/>
    <s v="E6053001"/>
    <n v="30342163"/>
    <s v="Recolocado"/>
    <n v="0"/>
    <n v="0"/>
    <n v="0"/>
    <n v="0"/>
    <x v="3"/>
    <x v="1"/>
    <n v="24"/>
    <x v="4"/>
    <x v="5"/>
    <x v="2"/>
    <n v="42105"/>
    <n v="3000"/>
    <x v="5"/>
    <n v="1447"/>
    <x v="1"/>
    <x v="4"/>
    <n v="42815"/>
    <n v="7.0068901086067961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6"/>
    <x v="9"/>
    <s v="E6057001"/>
    <s v="E6057001"/>
    <n v="30332560"/>
    <s v="Recolocado"/>
    <n v="0"/>
    <n v="0"/>
    <n v="0"/>
    <n v="0"/>
    <x v="3"/>
    <x v="1"/>
    <n v="59"/>
    <x v="8"/>
    <x v="3"/>
    <x v="1"/>
    <n v="33897"/>
    <n v="1500"/>
    <x v="1"/>
    <n v="1168"/>
    <x v="6"/>
    <x v="13"/>
    <n v="33077"/>
    <n v="4.5348731747135475E-2"/>
    <x v="1"/>
    <s v="NULL"/>
    <x v="2"/>
    <n v="698.38"/>
    <x v="3"/>
    <n v="1132"/>
    <x v="3"/>
    <n v="698.38"/>
    <x v="5"/>
    <s v="NULL"/>
    <x v="1"/>
    <s v="NULL"/>
    <x v="1"/>
    <x v="0"/>
    <x v="1"/>
    <n v="12"/>
    <x v="1"/>
    <x v="1"/>
  </r>
  <r>
    <x v="56"/>
    <x v="9"/>
    <s v="E6073001"/>
    <s v="E6073001"/>
    <n v="30336103"/>
    <s v="Recolocado"/>
    <n v="1"/>
    <n v="0"/>
    <n v="0"/>
    <n v="0"/>
    <x v="3"/>
    <x v="1"/>
    <n v="43"/>
    <x v="7"/>
    <x v="3"/>
    <x v="0"/>
    <n v="30929"/>
    <n v="500"/>
    <x v="7"/>
    <n v="1283"/>
    <x v="3"/>
    <x v="1"/>
    <n v="29139"/>
    <n v="1.7159133806925426E-2"/>
    <x v="7"/>
    <s v="NULL"/>
    <x v="2"/>
    <n v="5025.1400000000003"/>
    <x v="0"/>
    <n v="229"/>
    <x v="3"/>
    <n v="1812.34"/>
    <x v="2"/>
    <s v="NULL"/>
    <x v="1"/>
    <s v="NULL"/>
    <x v="1"/>
    <x v="0"/>
    <x v="10"/>
    <n v="3"/>
    <x v="11"/>
    <x v="1"/>
  </r>
  <r>
    <x v="56"/>
    <x v="9"/>
    <s v="E6076001"/>
    <s v="E6076001"/>
    <n v="30335424"/>
    <s v="Recolocado"/>
    <n v="1"/>
    <n v="0"/>
    <n v="0"/>
    <n v="0"/>
    <x v="3"/>
    <x v="1"/>
    <n v="28"/>
    <x v="3"/>
    <x v="3"/>
    <x v="2"/>
    <n v="47008"/>
    <n v="1650"/>
    <x v="3"/>
    <n v="1615"/>
    <x v="4"/>
    <x v="6"/>
    <n v="46368"/>
    <n v="3.5584886128364392E-2"/>
    <x v="2"/>
    <s v="NULL"/>
    <x v="0"/>
    <n v="293.42"/>
    <x v="6"/>
    <n v="0"/>
    <x v="0"/>
    <n v="0"/>
    <x v="0"/>
    <n v="500"/>
    <x v="2"/>
    <n v="0.58679999999999999"/>
    <x v="2"/>
    <x v="2"/>
    <x v="2"/>
    <n v="0"/>
    <x v="0"/>
    <x v="0"/>
  </r>
  <r>
    <x v="56"/>
    <x v="9"/>
    <s v="E6077001"/>
    <s v="E6077001"/>
    <n v="30327224"/>
    <s v="Recolocado"/>
    <n v="1"/>
    <n v="0"/>
    <n v="0"/>
    <n v="0"/>
    <x v="3"/>
    <x v="1"/>
    <n v="28"/>
    <x v="3"/>
    <x v="3"/>
    <x v="0"/>
    <n v="48905"/>
    <n v="1650"/>
    <x v="3"/>
    <n v="1682"/>
    <x v="4"/>
    <x v="3"/>
    <n v="48265"/>
    <n v="3.4186263337822438E-2"/>
    <x v="2"/>
    <s v="NULL"/>
    <x v="2"/>
    <n v="2454.31"/>
    <x v="2"/>
    <n v="1605"/>
    <x v="3"/>
    <n v="2454.31"/>
    <x v="6"/>
    <s v="NULL"/>
    <x v="1"/>
    <s v="NULL"/>
    <x v="1"/>
    <x v="0"/>
    <x v="1"/>
    <n v="12"/>
    <x v="1"/>
    <x v="1"/>
  </r>
  <r>
    <x v="56"/>
    <x v="9"/>
    <s v="E6085001"/>
    <s v="E6085001"/>
    <n v="30338539"/>
    <s v="Recolocado"/>
    <n v="1"/>
    <n v="0"/>
    <n v="0"/>
    <n v="0"/>
    <x v="3"/>
    <x v="1"/>
    <n v="28"/>
    <x v="3"/>
    <x v="3"/>
    <x v="2"/>
    <n v="30879"/>
    <n v="550"/>
    <x v="6"/>
    <n v="1153"/>
    <x v="6"/>
    <x v="1"/>
    <n v="29139"/>
    <n v="1.8875047187617969E-2"/>
    <x v="7"/>
    <s v="NULL"/>
    <x v="2"/>
    <n v="4247.7299999999996"/>
    <x v="7"/>
    <n v="904"/>
    <x v="3"/>
    <n v="4247.7299999999996"/>
    <x v="7"/>
    <s v="NULL"/>
    <x v="1"/>
    <s v="NULL"/>
    <x v="1"/>
    <x v="0"/>
    <x v="1"/>
    <n v="12"/>
    <x v="1"/>
    <x v="1"/>
  </r>
  <r>
    <x v="56"/>
    <x v="9"/>
    <s v="E6109001"/>
    <s v="E6109001"/>
    <n v="30328943"/>
    <s v="Recolocado"/>
    <n v="0"/>
    <n v="0"/>
    <n v="0"/>
    <n v="0"/>
    <x v="3"/>
    <x v="1"/>
    <n v="39"/>
    <x v="1"/>
    <x v="5"/>
    <x v="0"/>
    <n v="40935"/>
    <n v="1650"/>
    <x v="3"/>
    <n v="1406"/>
    <x v="1"/>
    <x v="3"/>
    <n v="40295"/>
    <n v="4.0948008437771438E-2"/>
    <x v="1"/>
    <s v="NULL"/>
    <x v="6"/>
    <n v="4150.22"/>
    <x v="7"/>
    <n v="85"/>
    <x v="7"/>
    <n v="0"/>
    <x v="0"/>
    <s v="NULL"/>
    <x v="1"/>
    <s v="NULL"/>
    <x v="1"/>
    <x v="9"/>
    <x v="4"/>
    <n v="0"/>
    <x v="3"/>
    <x v="0"/>
  </r>
  <r>
    <x v="56"/>
    <x v="9"/>
    <s v="E6117001"/>
    <s v="E6117001"/>
    <n v="30337466"/>
    <s v="Recolocado"/>
    <n v="0"/>
    <n v="0"/>
    <n v="0"/>
    <n v="0"/>
    <x v="3"/>
    <x v="1"/>
    <n v="35"/>
    <x v="6"/>
    <x v="3"/>
    <x v="2"/>
    <n v="40690"/>
    <n v="1100"/>
    <x v="1"/>
    <n v="1398"/>
    <x v="2"/>
    <x v="1"/>
    <n v="39500"/>
    <n v="2.7848101265822784E-2"/>
    <x v="6"/>
    <s v="NULL"/>
    <x v="2"/>
    <n v="2876.05"/>
    <x v="2"/>
    <n v="1651"/>
    <x v="3"/>
    <n v="2876.05"/>
    <x v="6"/>
    <s v="NULL"/>
    <x v="1"/>
    <s v="NULL"/>
    <x v="1"/>
    <x v="0"/>
    <x v="1"/>
    <n v="12"/>
    <x v="1"/>
    <x v="1"/>
  </r>
  <r>
    <x v="56"/>
    <x v="9"/>
    <s v="E6118001"/>
    <s v="E6118001"/>
    <n v="30335996"/>
    <s v="Recolocado"/>
    <n v="0"/>
    <n v="0"/>
    <n v="0"/>
    <n v="0"/>
    <x v="3"/>
    <x v="1"/>
    <n v="37"/>
    <x v="1"/>
    <x v="3"/>
    <x v="0"/>
    <n v="40790"/>
    <n v="1000"/>
    <x v="6"/>
    <n v="1401"/>
    <x v="1"/>
    <x v="1"/>
    <n v="39500"/>
    <n v="2.5316455696202531E-2"/>
    <x v="6"/>
    <s v="NULL"/>
    <x v="0"/>
    <n v="3126.85"/>
    <x v="5"/>
    <n v="0"/>
    <x v="0"/>
    <n v="0"/>
    <x v="0"/>
    <n v="656.24"/>
    <x v="3"/>
    <n v="0.86550000000000005"/>
    <x v="8"/>
    <x v="9"/>
    <x v="11"/>
    <n v="0"/>
    <x v="0"/>
    <x v="0"/>
  </r>
  <r>
    <x v="56"/>
    <x v="9"/>
    <s v="E6120001"/>
    <s v="E6120001"/>
    <n v="30342686"/>
    <s v="Recolocado"/>
    <n v="0"/>
    <n v="0"/>
    <n v="0"/>
    <n v="0"/>
    <x v="3"/>
    <x v="1"/>
    <n v="47"/>
    <x v="0"/>
    <x v="3"/>
    <x v="0"/>
    <n v="30929"/>
    <n v="500"/>
    <x v="7"/>
    <n v="1155"/>
    <x v="6"/>
    <x v="1"/>
    <n v="29139"/>
    <n v="1.7159133806925426E-2"/>
    <x v="7"/>
    <s v="NULL"/>
    <x v="2"/>
    <n v="1335.89"/>
    <x v="4"/>
    <n v="2593"/>
    <x v="3"/>
    <n v="1335.89"/>
    <x v="2"/>
    <s v="NULL"/>
    <x v="1"/>
    <s v="NULL"/>
    <x v="1"/>
    <x v="0"/>
    <x v="1"/>
    <n v="12"/>
    <x v="1"/>
    <x v="1"/>
  </r>
  <r>
    <x v="56"/>
    <x v="9"/>
    <s v="E6134001"/>
    <s v="E6134001"/>
    <n v="30343388"/>
    <s v="Recolocado"/>
    <n v="0"/>
    <n v="0"/>
    <n v="0"/>
    <n v="0"/>
    <x v="3"/>
    <x v="1"/>
    <n v="37"/>
    <x v="1"/>
    <x v="3"/>
    <x v="0"/>
    <n v="38584"/>
    <n v="1500"/>
    <x v="1"/>
    <n v="1332"/>
    <x v="2"/>
    <x v="13"/>
    <n v="37764"/>
    <n v="3.9720368605020658E-2"/>
    <x v="2"/>
    <s v="NULL"/>
    <x v="2"/>
    <n v="407.8"/>
    <x v="6"/>
    <n v="1033"/>
    <x v="3"/>
    <n v="407.8"/>
    <x v="0"/>
    <s v="NULL"/>
    <x v="1"/>
    <s v="NULL"/>
    <x v="1"/>
    <x v="8"/>
    <x v="1"/>
    <n v="4"/>
    <x v="1"/>
    <x v="2"/>
  </r>
  <r>
    <x v="56"/>
    <x v="9"/>
    <s v="E6140001"/>
    <s v="E6140001"/>
    <n v="30334575"/>
    <s v="Recolocado"/>
    <n v="0"/>
    <n v="0"/>
    <n v="0"/>
    <n v="0"/>
    <x v="3"/>
    <x v="1"/>
    <n v="25"/>
    <x v="4"/>
    <x v="3"/>
    <x v="0"/>
    <n v="39790"/>
    <n v="2000"/>
    <x v="3"/>
    <n v="1367"/>
    <x v="2"/>
    <x v="1"/>
    <n v="39500"/>
    <n v="5.0632911392405063E-2"/>
    <x v="3"/>
    <s v="NULL"/>
    <x v="2"/>
    <n v="746.81"/>
    <x v="3"/>
    <n v="1779"/>
    <x v="3"/>
    <n v="746.81"/>
    <x v="5"/>
    <s v="NULL"/>
    <x v="1"/>
    <s v="NULL"/>
    <x v="1"/>
    <x v="8"/>
    <x v="1"/>
    <n v="4"/>
    <x v="1"/>
    <x v="2"/>
  </r>
  <r>
    <x v="56"/>
    <x v="9"/>
    <s v="E6141001"/>
    <s v="E6141001"/>
    <n v="30338420"/>
    <s v="Recolocado"/>
    <n v="0"/>
    <n v="0"/>
    <n v="0"/>
    <n v="0"/>
    <x v="3"/>
    <x v="1"/>
    <n v="23"/>
    <x v="4"/>
    <x v="3"/>
    <x v="0"/>
    <n v="30929"/>
    <n v="500"/>
    <x v="7"/>
    <n v="1280"/>
    <x v="3"/>
    <x v="1"/>
    <n v="29139"/>
    <n v="1.715913380692542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6"/>
    <x v="9"/>
    <s v="E6142001"/>
    <s v="E6142001"/>
    <n v="30339178"/>
    <s v="Recolocado"/>
    <n v="0"/>
    <n v="0"/>
    <n v="0"/>
    <n v="0"/>
    <x v="3"/>
    <x v="1"/>
    <n v="23"/>
    <x v="4"/>
    <x v="3"/>
    <x v="2"/>
    <n v="47961"/>
    <n v="1500"/>
    <x v="1"/>
    <n v="1658"/>
    <x v="4"/>
    <x v="3"/>
    <n v="47171"/>
    <n v="3.179919866019376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6"/>
    <x v="9"/>
    <s v="E6153001"/>
    <s v="E6153001"/>
    <n v="30331385"/>
    <s v="Recolocado"/>
    <n v="0"/>
    <n v="0"/>
    <n v="0"/>
    <n v="0"/>
    <x v="3"/>
    <x v="1"/>
    <n v="42"/>
    <x v="7"/>
    <x v="3"/>
    <x v="0"/>
    <n v="33747"/>
    <n v="1650"/>
    <x v="3"/>
    <n v="1165"/>
    <x v="6"/>
    <x v="13"/>
    <n v="33077"/>
    <n v="4.9883604921849019E-2"/>
    <x v="1"/>
    <s v="NULL"/>
    <x v="2"/>
    <n v="1364.34"/>
    <x v="4"/>
    <n v="1198"/>
    <x v="3"/>
    <n v="1364.34"/>
    <x v="2"/>
    <s v="NULL"/>
    <x v="1"/>
    <s v="NULL"/>
    <x v="1"/>
    <x v="10"/>
    <x v="1"/>
    <n v="11"/>
    <x v="1"/>
    <x v="9"/>
  </r>
  <r>
    <x v="56"/>
    <x v="9"/>
    <s v="E6154001"/>
    <s v="E6154001"/>
    <n v="30342306"/>
    <s v="Recolocado"/>
    <n v="1"/>
    <n v="0"/>
    <n v="0"/>
    <n v="0"/>
    <x v="3"/>
    <x v="1"/>
    <n v="47"/>
    <x v="0"/>
    <x v="3"/>
    <x v="1"/>
    <n v="47385"/>
    <n v="1500"/>
    <x v="1"/>
    <n v="1628"/>
    <x v="4"/>
    <x v="4"/>
    <n v="46595"/>
    <n v="3.219229531065565E-2"/>
    <x v="2"/>
    <s v="NULL"/>
    <x v="2"/>
    <n v="3293.59"/>
    <x v="5"/>
    <n v="1272"/>
    <x v="3"/>
    <n v="3293.59"/>
    <x v="3"/>
    <s v="NULL"/>
    <x v="1"/>
    <s v="NULL"/>
    <x v="1"/>
    <x v="0"/>
    <x v="1"/>
    <n v="12"/>
    <x v="1"/>
    <x v="1"/>
  </r>
  <r>
    <x v="56"/>
    <x v="9"/>
    <s v="E6161001"/>
    <s v="E6161001"/>
    <n v="30343975"/>
    <s v="Recolocado"/>
    <n v="0"/>
    <n v="0"/>
    <n v="0"/>
    <n v="0"/>
    <x v="3"/>
    <x v="1"/>
    <n v="29"/>
    <x v="3"/>
    <x v="3"/>
    <x v="0"/>
    <n v="42880"/>
    <n v="1500"/>
    <x v="1"/>
    <n v="1477"/>
    <x v="1"/>
    <x v="5"/>
    <n v="42060"/>
    <n v="3.566333808844508E-2"/>
    <x v="2"/>
    <s v="NULL"/>
    <x v="5"/>
    <s v="NULL"/>
    <x v="1"/>
    <s v="NULL"/>
    <x v="1"/>
    <s v="NULL"/>
    <x v="1"/>
    <n v="500"/>
    <x v="2"/>
    <n v="0"/>
    <x v="0"/>
    <x v="1"/>
    <x v="1"/>
    <n v="0"/>
    <x v="1"/>
    <x v="0"/>
  </r>
  <r>
    <x v="56"/>
    <x v="9"/>
    <s v="E6162001"/>
    <s v="E6162001"/>
    <n v="30344594"/>
    <s v="Recolocado"/>
    <n v="1"/>
    <n v="0"/>
    <n v="0"/>
    <n v="0"/>
    <x v="3"/>
    <x v="1"/>
    <n v="23"/>
    <x v="4"/>
    <x v="5"/>
    <x v="0"/>
    <n v="47811"/>
    <n v="1650"/>
    <x v="3"/>
    <n v="1649"/>
    <x v="4"/>
    <x v="3"/>
    <n v="47171"/>
    <n v="3.4979118526213139E-2"/>
    <x v="2"/>
    <s v="NULL"/>
    <x v="0"/>
    <n v="5033.01"/>
    <x v="0"/>
    <n v="0"/>
    <x v="0"/>
    <n v="0"/>
    <x v="0"/>
    <s v="NULL"/>
    <x v="1"/>
    <s v="NULL"/>
    <x v="1"/>
    <x v="3"/>
    <x v="7"/>
    <n v="0"/>
    <x v="0"/>
    <x v="0"/>
  </r>
  <r>
    <x v="56"/>
    <x v="9"/>
    <s v="E6164001"/>
    <s v="E6164001"/>
    <n v="30341229"/>
    <s v="Recolocado"/>
    <n v="1"/>
    <n v="0"/>
    <n v="0"/>
    <n v="0"/>
    <x v="3"/>
    <x v="1"/>
    <n v="46"/>
    <x v="0"/>
    <x v="3"/>
    <x v="0"/>
    <n v="35785"/>
    <n v="500"/>
    <x v="7"/>
    <n v="1235"/>
    <x v="3"/>
    <x v="1"/>
    <n v="33995"/>
    <n v="1.4708045300779526E-2"/>
    <x v="7"/>
    <s v="NULL"/>
    <x v="2"/>
    <n v="1405.86"/>
    <x v="4"/>
    <n v="1862"/>
    <x v="3"/>
    <n v="1405.86"/>
    <x v="2"/>
    <s v="NULL"/>
    <x v="1"/>
    <s v="NULL"/>
    <x v="1"/>
    <x v="12"/>
    <x v="1"/>
    <n v="3"/>
    <x v="1"/>
    <x v="8"/>
  </r>
  <r>
    <x v="56"/>
    <x v="9"/>
    <s v="E6167001"/>
    <s v="E6167001"/>
    <n v="30331323"/>
    <s v="Recolocado"/>
    <n v="1"/>
    <n v="0"/>
    <n v="0"/>
    <n v="0"/>
    <x v="3"/>
    <x v="1"/>
    <n v="39"/>
    <x v="1"/>
    <x v="3"/>
    <x v="0"/>
    <n v="39790"/>
    <n v="1000"/>
    <x v="6"/>
    <n v="1371"/>
    <x v="2"/>
    <x v="1"/>
    <n v="38500"/>
    <n v="2.5974025974025976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6"/>
    <x v="9"/>
    <s v="E6172001"/>
    <s v="E6172001"/>
    <n v="30338592"/>
    <s v="Recolocado"/>
    <n v="0"/>
    <n v="0"/>
    <n v="0"/>
    <n v="0"/>
    <x v="3"/>
    <x v="1"/>
    <n v="47"/>
    <x v="0"/>
    <x v="3"/>
    <x v="0"/>
    <n v="42956"/>
    <n v="1800"/>
    <x v="3"/>
    <n v="1483"/>
    <x v="1"/>
    <x v="7"/>
    <n v="42466"/>
    <n v="4.238685065699618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6"/>
    <x v="9"/>
    <s v="E6173001"/>
    <s v="E6173001"/>
    <n v="30336400"/>
    <s v="Recolocado"/>
    <n v="0"/>
    <n v="0"/>
    <n v="0"/>
    <n v="0"/>
    <x v="3"/>
    <x v="1"/>
    <n v="65"/>
    <x v="2"/>
    <x v="3"/>
    <x v="1"/>
    <n v="40290"/>
    <n v="1500"/>
    <x v="1"/>
    <n v="1388"/>
    <x v="2"/>
    <x v="1"/>
    <n v="39500"/>
    <n v="3.7974683544303799E-2"/>
    <x v="2"/>
    <s v="NULL"/>
    <x v="6"/>
    <n v="913.34"/>
    <x v="3"/>
    <n v="65"/>
    <x v="7"/>
    <n v="0"/>
    <x v="0"/>
    <s v="NULL"/>
    <x v="1"/>
    <s v="NULL"/>
    <x v="1"/>
    <x v="10"/>
    <x v="1"/>
    <n v="0"/>
    <x v="1"/>
    <x v="0"/>
  </r>
  <r>
    <x v="56"/>
    <x v="9"/>
    <s v="E6180001"/>
    <s v="E6180001"/>
    <n v="30331091"/>
    <s v="Recolocado"/>
    <n v="0"/>
    <n v="0"/>
    <n v="0"/>
    <n v="0"/>
    <x v="3"/>
    <x v="1"/>
    <n v="39"/>
    <x v="1"/>
    <x v="3"/>
    <x v="2"/>
    <n v="48282"/>
    <n v="1500"/>
    <x v="1"/>
    <n v="1669"/>
    <x v="4"/>
    <x v="4"/>
    <n v="47492"/>
    <n v="3.1584266823886126E-2"/>
    <x v="2"/>
    <s v="NULL"/>
    <x v="2"/>
    <n v="374.83"/>
    <x v="6"/>
    <n v="989"/>
    <x v="3"/>
    <n v="374.83"/>
    <x v="0"/>
    <s v="NULL"/>
    <x v="1"/>
    <s v="NULL"/>
    <x v="1"/>
    <x v="0"/>
    <x v="1"/>
    <n v="12"/>
    <x v="1"/>
    <x v="1"/>
  </r>
  <r>
    <x v="56"/>
    <x v="9"/>
    <s v="E6181001"/>
    <s v="E6181001"/>
    <n v="30340359"/>
    <s v="Recolocado"/>
    <n v="0"/>
    <n v="0"/>
    <n v="0"/>
    <n v="1"/>
    <x v="0"/>
    <x v="1"/>
    <n v="28"/>
    <x v="3"/>
    <x v="1"/>
    <x v="2"/>
    <n v="31872"/>
    <n v="0"/>
    <x v="2"/>
    <n v="1772"/>
    <x v="4"/>
    <x v="0"/>
    <n v="31872"/>
    <n v="0"/>
    <x v="4"/>
    <s v="NULL"/>
    <x v="2"/>
    <n v="393.08"/>
    <x v="6"/>
    <n v="2035"/>
    <x v="3"/>
    <n v="393.08"/>
    <x v="0"/>
    <s v="NULL"/>
    <x v="1"/>
    <s v="NULL"/>
    <x v="1"/>
    <x v="0"/>
    <x v="1"/>
    <n v="12"/>
    <x v="1"/>
    <x v="1"/>
  </r>
  <r>
    <x v="56"/>
    <x v="9"/>
    <s v="E6195001"/>
    <s v="E6195001"/>
    <n v="30346200"/>
    <s v="Recolocado"/>
    <n v="1"/>
    <n v="0"/>
    <n v="0"/>
    <n v="0"/>
    <x v="3"/>
    <x v="1"/>
    <n v="60"/>
    <x v="8"/>
    <x v="3"/>
    <x v="2"/>
    <n v="40142"/>
    <n v="1000"/>
    <x v="6"/>
    <n v="1504"/>
    <x v="4"/>
    <x v="1"/>
    <n v="38852"/>
    <n v="2.57387007103881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6"/>
    <x v="9"/>
    <s v="E6197001"/>
    <s v="E6197001"/>
    <n v="30339980"/>
    <s v="Recolocado"/>
    <n v="0"/>
    <n v="0"/>
    <n v="0"/>
    <n v="0"/>
    <x v="3"/>
    <x v="1"/>
    <n v="49"/>
    <x v="0"/>
    <x v="3"/>
    <x v="0"/>
    <n v="37488"/>
    <n v="1500"/>
    <x v="1"/>
    <n v="1404"/>
    <x v="1"/>
    <x v="4"/>
    <n v="36698"/>
    <n v="4.0874162079677367E-2"/>
    <x v="1"/>
    <s v="NULL"/>
    <x v="2"/>
    <n v="323.26"/>
    <x v="6"/>
    <n v="1768"/>
    <x v="3"/>
    <n v="323.26"/>
    <x v="0"/>
    <s v="NULL"/>
    <x v="1"/>
    <s v="NULL"/>
    <x v="1"/>
    <x v="3"/>
    <x v="1"/>
    <n v="6"/>
    <x v="1"/>
    <x v="11"/>
  </r>
  <r>
    <x v="56"/>
    <x v="9"/>
    <s v="E6217001"/>
    <s v="E6217001"/>
    <n v="30337419"/>
    <s v="Recolocado"/>
    <n v="0"/>
    <n v="0"/>
    <n v="0"/>
    <n v="0"/>
    <x v="3"/>
    <x v="1"/>
    <n v="43"/>
    <x v="7"/>
    <x v="5"/>
    <x v="2"/>
    <n v="30929"/>
    <n v="500"/>
    <x v="7"/>
    <n v="1284"/>
    <x v="3"/>
    <x v="1"/>
    <n v="29139"/>
    <n v="1.715913380692542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6"/>
    <x v="9"/>
    <s v="E6234001"/>
    <s v="E6234001"/>
    <n v="30344391"/>
    <s v="Recolocado"/>
    <n v="0"/>
    <n v="0"/>
    <n v="0"/>
    <n v="0"/>
    <x v="3"/>
    <x v="1"/>
    <n v="47"/>
    <x v="0"/>
    <x v="3"/>
    <x v="0"/>
    <n v="37488"/>
    <n v="1500"/>
    <x v="1"/>
    <n v="1408"/>
    <x v="1"/>
    <x v="4"/>
    <n v="36698"/>
    <n v="4.0874162079677367E-2"/>
    <x v="1"/>
    <s v="NULL"/>
    <x v="2"/>
    <n v="1061.06"/>
    <x v="4"/>
    <n v="1658"/>
    <x v="3"/>
    <n v="1061.06"/>
    <x v="2"/>
    <s v="NULL"/>
    <x v="1"/>
    <s v="NULL"/>
    <x v="1"/>
    <x v="0"/>
    <x v="1"/>
    <n v="12"/>
    <x v="1"/>
    <x v="1"/>
  </r>
  <r>
    <x v="56"/>
    <x v="9"/>
    <s v="E6235001"/>
    <s v="E6235001"/>
    <n v="30345355"/>
    <s v="Recolocado"/>
    <n v="0"/>
    <n v="0"/>
    <n v="0"/>
    <n v="0"/>
    <x v="3"/>
    <x v="1"/>
    <n v="26"/>
    <x v="3"/>
    <x v="3"/>
    <x v="0"/>
    <n v="35785"/>
    <n v="500"/>
    <x v="7"/>
    <n v="1339"/>
    <x v="2"/>
    <x v="1"/>
    <n v="33995"/>
    <n v="1.470804530077952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6"/>
    <x v="9"/>
    <s v="E6237001"/>
    <s v="E6237001"/>
    <n v="30340047"/>
    <s v="Recolocado"/>
    <n v="0"/>
    <n v="0"/>
    <n v="0"/>
    <n v="0"/>
    <x v="3"/>
    <x v="1"/>
    <n v="28"/>
    <x v="3"/>
    <x v="3"/>
    <x v="0"/>
    <n v="48282"/>
    <n v="1500"/>
    <x v="1"/>
    <n v="1669"/>
    <x v="4"/>
    <x v="4"/>
    <n v="47492"/>
    <n v="3.1584266823886126E-2"/>
    <x v="2"/>
    <s v="NULL"/>
    <x v="0"/>
    <n v="1664.87"/>
    <x v="4"/>
    <n v="0"/>
    <x v="0"/>
    <n v="0"/>
    <x v="0"/>
    <s v="NULL"/>
    <x v="1"/>
    <s v="NULL"/>
    <x v="1"/>
    <x v="0"/>
    <x v="0"/>
    <n v="0"/>
    <x v="0"/>
    <x v="0"/>
  </r>
  <r>
    <x v="56"/>
    <x v="9"/>
    <s v="E6238001"/>
    <s v="E6238001"/>
    <n v="30342567"/>
    <s v="Recolocado"/>
    <n v="0"/>
    <n v="0"/>
    <n v="0"/>
    <n v="0"/>
    <x v="3"/>
    <x v="1"/>
    <n v="28"/>
    <x v="3"/>
    <x v="3"/>
    <x v="2"/>
    <n v="38202"/>
    <n v="1650"/>
    <x v="3"/>
    <n v="1431"/>
    <x v="1"/>
    <x v="2"/>
    <n v="37562"/>
    <n v="4.39273734092966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6"/>
    <x v="9"/>
    <s v="E6263001"/>
    <s v="E6263001"/>
    <n v="30346130"/>
    <s v="Recolocado"/>
    <n v="0"/>
    <n v="0"/>
    <n v="0"/>
    <n v="0"/>
    <x v="3"/>
    <x v="1"/>
    <n v="60"/>
    <x v="8"/>
    <x v="3"/>
    <x v="3"/>
    <n v="37488"/>
    <n v="1500"/>
    <x v="1"/>
    <n v="1403"/>
    <x v="1"/>
    <x v="4"/>
    <n v="36698"/>
    <n v="4.0874162079677367E-2"/>
    <x v="1"/>
    <s v="NULL"/>
    <x v="0"/>
    <n v="8278.6299999999992"/>
    <x v="0"/>
    <n v="6"/>
    <x v="2"/>
    <n v="0"/>
    <x v="0"/>
    <n v="9843.9"/>
    <x v="4"/>
    <n v="0.58099999999999996"/>
    <x v="2"/>
    <x v="0"/>
    <x v="0"/>
    <n v="0"/>
    <x v="0"/>
    <x v="0"/>
  </r>
  <r>
    <x v="56"/>
    <x v="9"/>
    <s v="E6267001"/>
    <s v="E6267001"/>
    <n v="30335829"/>
    <s v="Recolocado"/>
    <n v="1"/>
    <n v="0"/>
    <n v="0"/>
    <n v="0"/>
    <x v="3"/>
    <x v="1"/>
    <n v="29"/>
    <x v="3"/>
    <x v="3"/>
    <x v="0"/>
    <n v="35285"/>
    <n v="1000"/>
    <x v="6"/>
    <n v="1220"/>
    <x v="3"/>
    <x v="1"/>
    <n v="33995"/>
    <n v="2.94160906015590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6"/>
    <x v="9"/>
    <s v="E6269001"/>
    <s v="E6269001"/>
    <n v="30340109"/>
    <s v="Recolocado"/>
    <n v="0"/>
    <n v="0"/>
    <n v="0"/>
    <n v="0"/>
    <x v="3"/>
    <x v="1"/>
    <n v="43"/>
    <x v="7"/>
    <x v="3"/>
    <x v="2"/>
    <n v="37338"/>
    <n v="1650"/>
    <x v="3"/>
    <n v="1550"/>
    <x v="4"/>
    <x v="4"/>
    <n v="36698"/>
    <n v="4.4961578287645104E-2"/>
    <x v="1"/>
    <s v="NULL"/>
    <x v="2"/>
    <n v="390.79"/>
    <x v="6"/>
    <n v="3203"/>
    <x v="3"/>
    <n v="390.79"/>
    <x v="0"/>
    <s v="NULL"/>
    <x v="1"/>
    <s v="NULL"/>
    <x v="1"/>
    <x v="0"/>
    <x v="1"/>
    <n v="12"/>
    <x v="1"/>
    <x v="1"/>
  </r>
  <r>
    <x v="56"/>
    <x v="9"/>
    <s v="E6272001"/>
    <s v="E6272001"/>
    <n v="30348182"/>
    <s v="Recolocado"/>
    <n v="0"/>
    <n v="0"/>
    <n v="0"/>
    <n v="0"/>
    <x v="3"/>
    <x v="1"/>
    <n v="38"/>
    <x v="1"/>
    <x v="3"/>
    <x v="2"/>
    <n v="43605"/>
    <n v="1500"/>
    <x v="1"/>
    <n v="1507"/>
    <x v="4"/>
    <x v="4"/>
    <n v="42815"/>
    <n v="3.503445054303398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6"/>
    <x v="9"/>
    <s v="E6273001"/>
    <s v="E6273001"/>
    <n v="30344611"/>
    <s v="Recolocado"/>
    <n v="1"/>
    <n v="0"/>
    <n v="0"/>
    <n v="0"/>
    <x v="3"/>
    <x v="1"/>
    <n v="30"/>
    <x v="3"/>
    <x v="3"/>
    <x v="0"/>
    <n v="35085"/>
    <n v="1200"/>
    <x v="1"/>
    <n v="1318"/>
    <x v="2"/>
    <x v="1"/>
    <n v="33995"/>
    <n v="3.5299308721870863E-2"/>
    <x v="2"/>
    <s v="NULL"/>
    <x v="2"/>
    <n v="1641.85"/>
    <x v="4"/>
    <n v="3052"/>
    <x v="3"/>
    <n v="1641.85"/>
    <x v="2"/>
    <s v="NULL"/>
    <x v="1"/>
    <s v="NULL"/>
    <x v="1"/>
    <x v="0"/>
    <x v="1"/>
    <n v="12"/>
    <x v="1"/>
    <x v="1"/>
  </r>
  <r>
    <x v="56"/>
    <x v="9"/>
    <s v="E6274001"/>
    <s v="E6274001"/>
    <n v="30342884"/>
    <s v="Recolocado"/>
    <n v="0"/>
    <n v="0"/>
    <n v="0"/>
    <n v="0"/>
    <x v="3"/>
    <x v="1"/>
    <n v="36"/>
    <x v="1"/>
    <x v="3"/>
    <x v="2"/>
    <n v="43455"/>
    <n v="1650"/>
    <x v="3"/>
    <n v="1498"/>
    <x v="1"/>
    <x v="4"/>
    <n v="42815"/>
    <n v="3.8537895597337384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6"/>
    <x v="9"/>
    <s v="E6275001"/>
    <s v="E6275001"/>
    <n v="30346084"/>
    <s v="Recolocado"/>
    <n v="0"/>
    <n v="0"/>
    <n v="0"/>
    <n v="0"/>
    <x v="3"/>
    <x v="1"/>
    <n v="41"/>
    <x v="7"/>
    <x v="3"/>
    <x v="0"/>
    <n v="34846"/>
    <n v="1500"/>
    <x v="1"/>
    <n v="1451"/>
    <x v="1"/>
    <x v="6"/>
    <n v="34056"/>
    <n v="4.4045102184637065E-2"/>
    <x v="1"/>
    <s v="NULL"/>
    <x v="2"/>
    <n v="302.91000000000003"/>
    <x v="6"/>
    <n v="1178"/>
    <x v="3"/>
    <n v="302.91000000000003"/>
    <x v="0"/>
    <s v="NULL"/>
    <x v="1"/>
    <s v="NULL"/>
    <x v="1"/>
    <x v="11"/>
    <x v="1"/>
    <n v="10"/>
    <x v="1"/>
    <x v="3"/>
  </r>
  <r>
    <x v="56"/>
    <x v="9"/>
    <s v="Y7416004"/>
    <s v="Y7416004"/>
    <n v="30328190"/>
    <s v="Recolocado"/>
    <n v="0"/>
    <n v="0"/>
    <n v="0"/>
    <n v="0"/>
    <x v="3"/>
    <x v="1"/>
    <n v="38"/>
    <x v="1"/>
    <x v="5"/>
    <x v="1"/>
    <n v="34488"/>
    <n v="4500"/>
    <x v="5"/>
    <n v="1288"/>
    <x v="3"/>
    <x v="4"/>
    <n v="36698"/>
    <n v="0.1226224862390321"/>
    <x v="5"/>
    <s v="NULL"/>
    <x v="0"/>
    <n v="25457.46"/>
    <x v="0"/>
    <n v="0"/>
    <x v="0"/>
    <n v="0"/>
    <x v="0"/>
    <s v="NULL"/>
    <x v="1"/>
    <s v="NULL"/>
    <x v="1"/>
    <x v="10"/>
    <x v="12"/>
    <n v="0"/>
    <x v="0"/>
    <x v="0"/>
  </r>
  <r>
    <x v="57"/>
    <x v="9"/>
    <s v="C5129005"/>
    <s v="C5129005"/>
    <n v="30361660"/>
    <s v="Recolocado"/>
    <n v="0"/>
    <n v="0"/>
    <n v="0"/>
    <n v="0"/>
    <x v="3"/>
    <x v="1"/>
    <n v="54"/>
    <x v="5"/>
    <x v="5"/>
    <x v="1"/>
    <n v="35785"/>
    <n v="500"/>
    <x v="7"/>
    <n v="1247"/>
    <x v="3"/>
    <x v="1"/>
    <n v="33995"/>
    <n v="1.4708045300779526E-2"/>
    <x v="7"/>
    <s v="NULL"/>
    <x v="2"/>
    <n v="35192.65"/>
    <x v="0"/>
    <n v="2768"/>
    <x v="3"/>
    <n v="1789.59"/>
    <x v="2"/>
    <s v="NULL"/>
    <x v="1"/>
    <s v="NULL"/>
    <x v="1"/>
    <x v="0"/>
    <x v="1"/>
    <n v="1"/>
    <x v="1"/>
    <x v="1"/>
  </r>
  <r>
    <x v="57"/>
    <x v="9"/>
    <s v="E6116001"/>
    <s v="E6116001"/>
    <n v="30332195"/>
    <s v="Recolocado"/>
    <n v="0"/>
    <n v="0"/>
    <n v="0"/>
    <n v="0"/>
    <x v="3"/>
    <x v="1"/>
    <n v="42"/>
    <x v="7"/>
    <x v="3"/>
    <x v="0"/>
    <n v="38565"/>
    <n v="1500"/>
    <x v="1"/>
    <n v="1325"/>
    <x v="2"/>
    <x v="7"/>
    <n v="37775"/>
    <n v="3.9708802117802783E-2"/>
    <x v="2"/>
    <s v="NULL"/>
    <x v="0"/>
    <n v="1521.62"/>
    <x v="4"/>
    <n v="0"/>
    <x v="0"/>
    <n v="0"/>
    <x v="0"/>
    <s v="NULL"/>
    <x v="1"/>
    <s v="NULL"/>
    <x v="1"/>
    <x v="12"/>
    <x v="4"/>
    <n v="0"/>
    <x v="0"/>
    <x v="0"/>
  </r>
  <r>
    <x v="57"/>
    <x v="9"/>
    <s v="E6179002"/>
    <s v="E6179002"/>
    <n v="30353287"/>
    <s v="Recolocado"/>
    <n v="1"/>
    <n v="0"/>
    <n v="0"/>
    <n v="0"/>
    <x v="3"/>
    <x v="1"/>
    <n v="43"/>
    <x v="7"/>
    <x v="3"/>
    <x v="2"/>
    <n v="40790"/>
    <n v="1000"/>
    <x v="6"/>
    <n v="1409"/>
    <x v="1"/>
    <x v="1"/>
    <n v="39500"/>
    <n v="2.5316455696202531E-2"/>
    <x v="6"/>
    <s v="NULL"/>
    <x v="0"/>
    <n v="1998.77"/>
    <x v="4"/>
    <n v="0"/>
    <x v="0"/>
    <n v="0"/>
    <x v="0"/>
    <s v="NULL"/>
    <x v="1"/>
    <s v="NULL"/>
    <x v="1"/>
    <x v="10"/>
    <x v="12"/>
    <n v="0"/>
    <x v="0"/>
    <x v="0"/>
  </r>
  <r>
    <x v="57"/>
    <x v="9"/>
    <s v="E6189001"/>
    <s v="E6189001"/>
    <n v="30336905"/>
    <s v="Recolocado"/>
    <n v="1"/>
    <n v="0"/>
    <n v="0"/>
    <n v="0"/>
    <x v="3"/>
    <x v="1"/>
    <n v="56"/>
    <x v="8"/>
    <x v="5"/>
    <x v="2"/>
    <n v="37338"/>
    <n v="1650"/>
    <x v="3"/>
    <n v="1400"/>
    <x v="2"/>
    <x v="4"/>
    <n v="36698"/>
    <n v="4.4961578287645104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7"/>
    <x v="9"/>
    <s v="E6228001"/>
    <s v="E6228001"/>
    <n v="30345429"/>
    <s v="Recolocado"/>
    <n v="0"/>
    <n v="0"/>
    <n v="0"/>
    <n v="0"/>
    <x v="3"/>
    <x v="1"/>
    <n v="49"/>
    <x v="0"/>
    <x v="3"/>
    <x v="0"/>
    <n v="46782"/>
    <n v="3000"/>
    <x v="5"/>
    <n v="1611"/>
    <x v="4"/>
    <x v="4"/>
    <n v="47492"/>
    <n v="6.3168533647772251E-2"/>
    <x v="5"/>
    <s v="NULL"/>
    <x v="2"/>
    <n v="1870.66"/>
    <x v="4"/>
    <n v="1102"/>
    <x v="3"/>
    <n v="1557.58"/>
    <x v="2"/>
    <s v="NULL"/>
    <x v="1"/>
    <s v="NULL"/>
    <x v="1"/>
    <x v="0"/>
    <x v="1"/>
    <n v="12"/>
    <x v="1"/>
    <x v="1"/>
  </r>
  <r>
    <x v="57"/>
    <x v="9"/>
    <s v="E6231001"/>
    <s v="E6231001"/>
    <n v="30346239"/>
    <s v="Recolocado"/>
    <n v="0"/>
    <n v="0"/>
    <n v="0"/>
    <n v="0"/>
    <x v="3"/>
    <x v="1"/>
    <n v="49"/>
    <x v="0"/>
    <x v="3"/>
    <x v="0"/>
    <n v="38352"/>
    <n v="1500"/>
    <x v="1"/>
    <n v="1441"/>
    <x v="1"/>
    <x v="2"/>
    <n v="37562"/>
    <n v="3.99339758266333E-2"/>
    <x v="2"/>
    <s v="NULL"/>
    <x v="0"/>
    <n v="5000"/>
    <x v="7"/>
    <n v="0"/>
    <x v="0"/>
    <n v="0"/>
    <x v="0"/>
    <s v="NULL"/>
    <x v="1"/>
    <s v="NULL"/>
    <x v="1"/>
    <x v="9"/>
    <x v="11"/>
    <n v="0"/>
    <x v="0"/>
    <x v="0"/>
  </r>
  <r>
    <x v="57"/>
    <x v="9"/>
    <s v="E6236001"/>
    <s v="E6236001"/>
    <n v="30341434"/>
    <s v="Recolocado"/>
    <n v="0"/>
    <n v="0"/>
    <n v="0"/>
    <n v="0"/>
    <x v="3"/>
    <x v="1"/>
    <n v="25"/>
    <x v="4"/>
    <x v="3"/>
    <x v="0"/>
    <n v="37488"/>
    <n v="1500"/>
    <x v="1"/>
    <n v="1406"/>
    <x v="1"/>
    <x v="4"/>
    <n v="36698"/>
    <n v="4.0874162079677367E-2"/>
    <x v="1"/>
    <s v="NULL"/>
    <x v="3"/>
    <n v="3234.39"/>
    <x v="5"/>
    <n v="1"/>
    <x v="2"/>
    <n v="0"/>
    <x v="0"/>
    <n v="2000"/>
    <x v="5"/>
    <n v="1"/>
    <x v="4"/>
    <x v="10"/>
    <x v="6"/>
    <n v="0"/>
    <x v="0"/>
    <x v="0"/>
  </r>
  <r>
    <x v="57"/>
    <x v="9"/>
    <s v="E6252001"/>
    <s v="E6252001"/>
    <n v="30335340"/>
    <s v="Recolocado"/>
    <n v="0"/>
    <n v="0"/>
    <n v="0"/>
    <n v="0"/>
    <x v="3"/>
    <x v="1"/>
    <n v="35"/>
    <x v="6"/>
    <x v="3"/>
    <x v="1"/>
    <n v="37253"/>
    <n v="1800"/>
    <x v="3"/>
    <n v="1391"/>
    <x v="2"/>
    <x v="2"/>
    <n v="36763"/>
    <n v="4.8962271849413812E-2"/>
    <x v="1"/>
    <s v="NULL"/>
    <x v="2"/>
    <n v="876.46"/>
    <x v="3"/>
    <n v="1219"/>
    <x v="3"/>
    <n v="876.46"/>
    <x v="5"/>
    <s v="NULL"/>
    <x v="1"/>
    <s v="NULL"/>
    <x v="1"/>
    <x v="0"/>
    <x v="1"/>
    <n v="12"/>
    <x v="1"/>
    <x v="1"/>
  </r>
  <r>
    <x v="57"/>
    <x v="9"/>
    <s v="E6260001"/>
    <s v="E6260001"/>
    <n v="30344799"/>
    <s v="Recolocado"/>
    <n v="0"/>
    <n v="0"/>
    <n v="0"/>
    <n v="0"/>
    <x v="3"/>
    <x v="1"/>
    <n v="32"/>
    <x v="6"/>
    <x v="3"/>
    <x v="2"/>
    <n v="47961"/>
    <n v="1500"/>
    <x v="1"/>
    <n v="1658"/>
    <x v="4"/>
    <x v="3"/>
    <n v="47171"/>
    <n v="3.1799198660193762E-2"/>
    <x v="2"/>
    <s v="NULL"/>
    <x v="2"/>
    <n v="341.28"/>
    <x v="6"/>
    <n v="3088"/>
    <x v="3"/>
    <n v="341.28"/>
    <x v="0"/>
    <s v="NULL"/>
    <x v="1"/>
    <s v="NULL"/>
    <x v="1"/>
    <x v="0"/>
    <x v="1"/>
    <n v="12"/>
    <x v="1"/>
    <x v="1"/>
  </r>
  <r>
    <x v="57"/>
    <x v="9"/>
    <s v="E6283001"/>
    <s v="E6283001"/>
    <n v="30345064"/>
    <s v="Recolocado"/>
    <n v="0"/>
    <n v="0"/>
    <n v="0"/>
    <n v="0"/>
    <x v="3"/>
    <x v="1"/>
    <n v="32"/>
    <x v="6"/>
    <x v="3"/>
    <x v="2"/>
    <n v="43455"/>
    <n v="1650"/>
    <x v="3"/>
    <n v="1502"/>
    <x v="4"/>
    <x v="4"/>
    <n v="42815"/>
    <n v="3.8537895597337384E-2"/>
    <x v="2"/>
    <s v="NULL"/>
    <x v="2"/>
    <n v="811.12"/>
    <x v="3"/>
    <n v="530"/>
    <x v="3"/>
    <n v="811.12"/>
    <x v="5"/>
    <s v="NULL"/>
    <x v="1"/>
    <s v="NULL"/>
    <x v="1"/>
    <x v="0"/>
    <x v="1"/>
    <n v="12"/>
    <x v="1"/>
    <x v="1"/>
  </r>
  <r>
    <x v="57"/>
    <x v="9"/>
    <s v="E6355001"/>
    <s v="E6355001"/>
    <n v="30343638"/>
    <s v="Recolocado"/>
    <n v="1"/>
    <n v="0"/>
    <n v="0"/>
    <n v="0"/>
    <x v="3"/>
    <x v="1"/>
    <n v="30"/>
    <x v="3"/>
    <x v="3"/>
    <x v="2"/>
    <n v="37338"/>
    <n v="1650"/>
    <x v="3"/>
    <n v="1552"/>
    <x v="4"/>
    <x v="4"/>
    <n v="36698"/>
    <n v="4.4961578287645104E-2"/>
    <x v="1"/>
    <s v="NULL"/>
    <x v="2"/>
    <n v="1898.72"/>
    <x v="4"/>
    <n v="179"/>
    <x v="3"/>
    <n v="0"/>
    <x v="0"/>
    <s v="NULL"/>
    <x v="1"/>
    <s v="NULL"/>
    <x v="1"/>
    <x v="0"/>
    <x v="7"/>
    <n v="2"/>
    <x v="0"/>
    <x v="9"/>
  </r>
  <r>
    <x v="57"/>
    <x v="9"/>
    <s v="E6367001"/>
    <s v="E6367001"/>
    <n v="30351512"/>
    <s v="Recolocado"/>
    <n v="0"/>
    <n v="0"/>
    <n v="0"/>
    <n v="0"/>
    <x v="3"/>
    <x v="1"/>
    <n v="33"/>
    <x v="6"/>
    <x v="5"/>
    <x v="1"/>
    <n v="40690"/>
    <n v="1100"/>
    <x v="1"/>
    <n v="1406"/>
    <x v="1"/>
    <x v="1"/>
    <n v="39500"/>
    <n v="2.7848101265822784E-2"/>
    <x v="6"/>
    <s v="NULL"/>
    <x v="2"/>
    <n v="2318.94"/>
    <x v="2"/>
    <n v="2629"/>
    <x v="3"/>
    <n v="2318.94"/>
    <x v="6"/>
    <s v="NULL"/>
    <x v="1"/>
    <s v="NULL"/>
    <x v="1"/>
    <x v="0"/>
    <x v="1"/>
    <n v="12"/>
    <x v="1"/>
    <x v="1"/>
  </r>
  <r>
    <x v="57"/>
    <x v="9"/>
    <s v="E6393001"/>
    <s v="E6393001"/>
    <n v="30345530"/>
    <s v="Recolocado"/>
    <n v="0"/>
    <n v="0"/>
    <n v="0"/>
    <n v="0"/>
    <x v="3"/>
    <x v="1"/>
    <n v="40"/>
    <x v="1"/>
    <x v="3"/>
    <x v="2"/>
    <n v="34597"/>
    <n v="1650"/>
    <x v="3"/>
    <n v="1197"/>
    <x v="6"/>
    <x v="3"/>
    <n v="33957"/>
    <n v="4.8590864917395532E-2"/>
    <x v="1"/>
    <n v="4"/>
    <x v="2"/>
    <n v="527.03"/>
    <x v="3"/>
    <n v="1684"/>
    <x v="3"/>
    <n v="527.03"/>
    <x v="5"/>
    <s v="NULL"/>
    <x v="1"/>
    <s v="NULL"/>
    <x v="1"/>
    <x v="0"/>
    <x v="1"/>
    <n v="12"/>
    <x v="1"/>
    <x v="1"/>
  </r>
  <r>
    <x v="57"/>
    <x v="9"/>
    <s v="E6398001"/>
    <s v="E6398001"/>
    <n v="30351263"/>
    <s v="Recolocado"/>
    <n v="1"/>
    <n v="0"/>
    <n v="0"/>
    <n v="0"/>
    <x v="3"/>
    <x v="1"/>
    <n v="55"/>
    <x v="5"/>
    <x v="3"/>
    <x v="1"/>
    <n v="30929"/>
    <n v="500"/>
    <x v="7"/>
    <n v="1284"/>
    <x v="3"/>
    <x v="1"/>
    <n v="29139"/>
    <n v="1.7159133806925426E-2"/>
    <x v="7"/>
    <s v="NULL"/>
    <x v="2"/>
    <n v="6210.28"/>
    <x v="0"/>
    <n v="885"/>
    <x v="3"/>
    <n v="2222.5"/>
    <x v="6"/>
    <s v="NULL"/>
    <x v="1"/>
    <s v="NULL"/>
    <x v="1"/>
    <x v="0"/>
    <x v="1"/>
    <n v="2"/>
    <x v="1"/>
    <x v="1"/>
  </r>
  <r>
    <x v="57"/>
    <x v="9"/>
    <s v="E6436001"/>
    <s v="E6436001"/>
    <n v="30351480"/>
    <s v="Recolocado"/>
    <n v="0"/>
    <n v="0"/>
    <n v="0"/>
    <n v="0"/>
    <x v="3"/>
    <x v="1"/>
    <n v="31"/>
    <x v="6"/>
    <x v="3"/>
    <x v="2"/>
    <n v="30436"/>
    <n v="2000"/>
    <x v="3"/>
    <n v="1266"/>
    <x v="3"/>
    <x v="2"/>
    <n v="30146"/>
    <n v="6.6343793538114509E-2"/>
    <x v="5"/>
    <s v="NULL"/>
    <x v="2"/>
    <n v="1285.74"/>
    <x v="4"/>
    <n v="680"/>
    <x v="3"/>
    <n v="1285.74"/>
    <x v="2"/>
    <s v="NULL"/>
    <x v="1"/>
    <s v="NULL"/>
    <x v="1"/>
    <x v="8"/>
    <x v="1"/>
    <n v="4"/>
    <x v="1"/>
    <x v="2"/>
  </r>
  <r>
    <x v="57"/>
    <x v="9"/>
    <s v="E6441001"/>
    <s v="E6441001"/>
    <n v="30355426"/>
    <s v="Recolocado"/>
    <n v="0"/>
    <n v="0"/>
    <n v="0"/>
    <n v="0"/>
    <x v="3"/>
    <x v="1"/>
    <n v="31"/>
    <x v="6"/>
    <x v="3"/>
    <x v="1"/>
    <n v="40785"/>
    <n v="1800"/>
    <x v="3"/>
    <n v="1401"/>
    <x v="1"/>
    <x v="3"/>
    <n v="40295"/>
    <n v="4.4670554659387018E-2"/>
    <x v="1"/>
    <s v="NULL"/>
    <x v="2"/>
    <n v="450"/>
    <x v="6"/>
    <n v="1253"/>
    <x v="3"/>
    <n v="450"/>
    <x v="0"/>
    <s v="NULL"/>
    <x v="1"/>
    <s v="NULL"/>
    <x v="1"/>
    <x v="2"/>
    <x v="1"/>
    <n v="1"/>
    <x v="1"/>
    <x v="10"/>
  </r>
  <r>
    <x v="57"/>
    <x v="9"/>
    <s v="E6443001"/>
    <s v="E6443001"/>
    <n v="30354537"/>
    <s v="Recolocado"/>
    <n v="0"/>
    <n v="0"/>
    <n v="0"/>
    <n v="0"/>
    <x v="3"/>
    <x v="1"/>
    <n v="42"/>
    <x v="7"/>
    <x v="3"/>
    <x v="0"/>
    <n v="37347"/>
    <n v="1500"/>
    <x v="1"/>
    <n v="1289"/>
    <x v="3"/>
    <x v="13"/>
    <n v="36527"/>
    <n v="4.1065513182029729E-2"/>
    <x v="1"/>
    <s v="NULL"/>
    <x v="2"/>
    <n v="772.9"/>
    <x v="3"/>
    <n v="319"/>
    <x v="3"/>
    <n v="600.97"/>
    <x v="5"/>
    <s v="NULL"/>
    <x v="1"/>
    <s v="NULL"/>
    <x v="1"/>
    <x v="0"/>
    <x v="1"/>
    <n v="7"/>
    <x v="1"/>
    <x v="1"/>
  </r>
  <r>
    <x v="57"/>
    <x v="9"/>
    <s v="E6446001"/>
    <s v="E6446001"/>
    <n v="30343570"/>
    <s v="Recolocado"/>
    <n v="0"/>
    <n v="0"/>
    <n v="0"/>
    <n v="0"/>
    <x v="3"/>
    <x v="1"/>
    <n v="48"/>
    <x v="0"/>
    <x v="3"/>
    <x v="1"/>
    <n v="41085"/>
    <n v="1500"/>
    <x v="1"/>
    <n v="1417"/>
    <x v="1"/>
    <x v="3"/>
    <n v="40295"/>
    <n v="3.7225462216155851E-2"/>
    <x v="2"/>
    <s v="NULL"/>
    <x v="2"/>
    <n v="689.74"/>
    <x v="3"/>
    <n v="696"/>
    <x v="3"/>
    <n v="689.74"/>
    <x v="5"/>
    <s v="NULL"/>
    <x v="1"/>
    <s v="NULL"/>
    <x v="1"/>
    <x v="4"/>
    <x v="1"/>
    <n v="2"/>
    <x v="1"/>
    <x v="6"/>
  </r>
  <r>
    <x v="57"/>
    <x v="9"/>
    <s v="E6449001"/>
    <s v="E6449001"/>
    <n v="30352284"/>
    <s v="Recolocado"/>
    <n v="0"/>
    <n v="0"/>
    <n v="0"/>
    <n v="0"/>
    <x v="3"/>
    <x v="1"/>
    <n v="33"/>
    <x v="6"/>
    <x v="3"/>
    <x v="0"/>
    <n v="34597"/>
    <n v="1650"/>
    <x v="3"/>
    <n v="1193"/>
    <x v="6"/>
    <x v="3"/>
    <n v="33957"/>
    <n v="4.8590864917395532E-2"/>
    <x v="1"/>
    <s v="NULL"/>
    <x v="2"/>
    <n v="14187.64"/>
    <x v="0"/>
    <n v="796"/>
    <x v="3"/>
    <n v="8266.15"/>
    <x v="4"/>
    <s v="NULL"/>
    <x v="1"/>
    <s v="NULL"/>
    <x v="1"/>
    <x v="10"/>
    <x v="1"/>
    <n v="11"/>
    <x v="1"/>
    <x v="9"/>
  </r>
  <r>
    <x v="57"/>
    <x v="9"/>
    <s v="E6459001"/>
    <s v="E6459001"/>
    <n v="30355757"/>
    <s v="Recolocado"/>
    <n v="0"/>
    <n v="0"/>
    <n v="0"/>
    <n v="0"/>
    <x v="3"/>
    <x v="1"/>
    <n v="35"/>
    <x v="6"/>
    <x v="3"/>
    <x v="0"/>
    <n v="40691"/>
    <n v="1099"/>
    <x v="1"/>
    <n v="1402"/>
    <x v="1"/>
    <x v="1"/>
    <n v="39500"/>
    <n v="2.782278481012658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7"/>
    <x v="9"/>
    <s v="E6470001"/>
    <s v="E6470001"/>
    <n v="30352218"/>
    <s v="Recolocado"/>
    <n v="0"/>
    <n v="0"/>
    <n v="0"/>
    <n v="0"/>
    <x v="3"/>
    <x v="1"/>
    <n v="24"/>
    <x v="4"/>
    <x v="3"/>
    <x v="2"/>
    <n v="36988"/>
    <n v="2000"/>
    <x v="3"/>
    <n v="1387"/>
    <x v="2"/>
    <x v="4"/>
    <n v="36698"/>
    <n v="5.4498882772903157E-2"/>
    <x v="3"/>
    <s v="NULL"/>
    <x v="4"/>
    <n v="7266.28"/>
    <x v="0"/>
    <n v="35"/>
    <x v="5"/>
    <n v="0"/>
    <x v="0"/>
    <s v="NULL"/>
    <x v="1"/>
    <s v="NULL"/>
    <x v="1"/>
    <x v="10"/>
    <x v="9"/>
    <n v="0"/>
    <x v="2"/>
    <x v="0"/>
  </r>
  <r>
    <x v="57"/>
    <x v="9"/>
    <s v="E6476001"/>
    <s v="E6476001"/>
    <n v="30354229"/>
    <s v="Recolocado"/>
    <n v="0"/>
    <n v="0"/>
    <n v="0"/>
    <n v="0"/>
    <x v="3"/>
    <x v="1"/>
    <n v="41"/>
    <x v="7"/>
    <x v="5"/>
    <x v="1"/>
    <n v="46282"/>
    <n v="1500"/>
    <x v="1"/>
    <n v="1596"/>
    <x v="4"/>
    <x v="4"/>
    <n v="45492"/>
    <n v="3.2972830387760485E-2"/>
    <x v="2"/>
    <s v="NULL"/>
    <x v="2"/>
    <n v="1048.6099999999999"/>
    <x v="4"/>
    <n v="3109"/>
    <x v="3"/>
    <n v="1048.6099999999999"/>
    <x v="2"/>
    <s v="NULL"/>
    <x v="1"/>
    <s v="NULL"/>
    <x v="1"/>
    <x v="0"/>
    <x v="1"/>
    <n v="12"/>
    <x v="1"/>
    <x v="1"/>
  </r>
  <r>
    <x v="57"/>
    <x v="9"/>
    <s v="E6478001"/>
    <s v="E6478001"/>
    <n v="30352378"/>
    <s v="Recolocado"/>
    <n v="0"/>
    <n v="0"/>
    <n v="0"/>
    <n v="0"/>
    <x v="3"/>
    <x v="1"/>
    <n v="38"/>
    <x v="1"/>
    <x v="3"/>
    <x v="2"/>
    <n v="35346"/>
    <n v="1500"/>
    <x v="1"/>
    <n v="1219"/>
    <x v="3"/>
    <x v="4"/>
    <n v="34556"/>
    <n v="4.3407801828915384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7"/>
    <x v="9"/>
    <s v="E6480001"/>
    <s v="E6480001"/>
    <n v="30355387"/>
    <s v="Recolocado"/>
    <n v="0"/>
    <n v="0"/>
    <n v="0"/>
    <n v="0"/>
    <x v="3"/>
    <x v="1"/>
    <n v="31"/>
    <x v="6"/>
    <x v="3"/>
    <x v="2"/>
    <n v="45982"/>
    <n v="1800"/>
    <x v="3"/>
    <n v="1587"/>
    <x v="4"/>
    <x v="4"/>
    <n v="45492"/>
    <n v="3.9567396465312585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7"/>
    <x v="9"/>
    <s v="E6483001"/>
    <s v="E6483001"/>
    <n v="30355830"/>
    <s v="Recolocado"/>
    <n v="0"/>
    <n v="0"/>
    <n v="0"/>
    <n v="0"/>
    <x v="3"/>
    <x v="1"/>
    <n v="37"/>
    <x v="1"/>
    <x v="3"/>
    <x v="2"/>
    <n v="48567"/>
    <n v="1650"/>
    <x v="3"/>
    <n v="1670"/>
    <x v="4"/>
    <x v="3"/>
    <n v="47927"/>
    <n v="3.4427358274041774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7"/>
    <x v="9"/>
    <s v="E6484001"/>
    <s v="E6484001"/>
    <n v="30354839"/>
    <s v="Recolocado"/>
    <n v="1"/>
    <n v="0"/>
    <n v="0"/>
    <n v="0"/>
    <x v="3"/>
    <x v="1"/>
    <n v="36"/>
    <x v="1"/>
    <x v="3"/>
    <x v="0"/>
    <n v="40935"/>
    <n v="1650"/>
    <x v="3"/>
    <n v="1412"/>
    <x v="1"/>
    <x v="3"/>
    <n v="40295"/>
    <n v="4.094800843777143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7"/>
    <x v="9"/>
    <s v="E6485001"/>
    <s v="E6485001"/>
    <n v="30357563"/>
    <s v="Recolocado"/>
    <n v="0"/>
    <n v="0"/>
    <n v="0"/>
    <n v="0"/>
    <x v="3"/>
    <x v="1"/>
    <n v="41"/>
    <x v="7"/>
    <x v="3"/>
    <x v="2"/>
    <n v="45782"/>
    <n v="2000"/>
    <x v="3"/>
    <n v="1574"/>
    <x v="4"/>
    <x v="4"/>
    <n v="45492"/>
    <n v="4.396377385034731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7"/>
    <x v="9"/>
    <s v="E6492001"/>
    <s v="E6492001"/>
    <n v="30346008"/>
    <s v="Recolocado"/>
    <n v="0"/>
    <n v="0"/>
    <n v="0"/>
    <n v="0"/>
    <x v="3"/>
    <x v="1"/>
    <n v="45"/>
    <x v="7"/>
    <x v="3"/>
    <x v="0"/>
    <n v="45686"/>
    <n v="1500"/>
    <x v="1"/>
    <n v="1577"/>
    <x v="4"/>
    <x v="3"/>
    <n v="44896"/>
    <n v="3.3410548823948678E-2"/>
    <x v="2"/>
    <s v="NULL"/>
    <x v="0"/>
    <n v="3721.47"/>
    <x v="5"/>
    <n v="0"/>
    <x v="0"/>
    <n v="0"/>
    <x v="0"/>
    <n v="3780"/>
    <x v="6"/>
    <n v="0.89980000000000004"/>
    <x v="8"/>
    <x v="0"/>
    <x v="0"/>
    <n v="0"/>
    <x v="0"/>
    <x v="0"/>
  </r>
  <r>
    <x v="57"/>
    <x v="9"/>
    <s v="E6499001"/>
    <s v="E6499001"/>
    <n v="30354188"/>
    <s v="Recolocado"/>
    <n v="0"/>
    <n v="0"/>
    <n v="0"/>
    <n v="0"/>
    <x v="3"/>
    <x v="1"/>
    <n v="38"/>
    <x v="1"/>
    <x v="3"/>
    <x v="3"/>
    <n v="43305"/>
    <n v="1800"/>
    <x v="3"/>
    <n v="1488"/>
    <x v="1"/>
    <x v="4"/>
    <n v="42815"/>
    <n v="4.2041340651640779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7"/>
    <x v="9"/>
    <s v="E6502001"/>
    <s v="E6502001"/>
    <n v="30354322"/>
    <s v="Recolocado"/>
    <n v="0"/>
    <n v="0"/>
    <n v="0"/>
    <n v="0"/>
    <x v="3"/>
    <x v="1"/>
    <n v="44"/>
    <x v="7"/>
    <x v="3"/>
    <x v="3"/>
    <n v="40290"/>
    <n v="1500"/>
    <x v="1"/>
    <n v="1510"/>
    <x v="4"/>
    <x v="1"/>
    <n v="39500"/>
    <n v="3.797468354430379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7"/>
    <x v="9"/>
    <s v="E6504001"/>
    <s v="E6504001"/>
    <n v="30352401"/>
    <s v="Recolocado"/>
    <n v="0"/>
    <n v="0"/>
    <n v="0"/>
    <n v="0"/>
    <x v="3"/>
    <x v="1"/>
    <n v="24"/>
    <x v="4"/>
    <x v="3"/>
    <x v="2"/>
    <n v="37882"/>
    <n v="1500"/>
    <x v="1"/>
    <n v="1420"/>
    <x v="1"/>
    <x v="7"/>
    <n v="37092"/>
    <n v="4.043998705920413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7"/>
    <x v="9"/>
    <s v="E6510001"/>
    <s v="E6510001"/>
    <n v="30352503"/>
    <s v="Recolocado"/>
    <n v="1"/>
    <n v="0"/>
    <n v="0"/>
    <n v="0"/>
    <x v="3"/>
    <x v="1"/>
    <n v="38"/>
    <x v="1"/>
    <x v="3"/>
    <x v="0"/>
    <n v="34597"/>
    <n v="1650"/>
    <x v="3"/>
    <n v="1188"/>
    <x v="6"/>
    <x v="3"/>
    <n v="33957"/>
    <n v="4.8590864917395532E-2"/>
    <x v="1"/>
    <s v="NULL"/>
    <x v="2"/>
    <n v="1408.98"/>
    <x v="4"/>
    <n v="1028"/>
    <x v="3"/>
    <n v="1408.98"/>
    <x v="2"/>
    <s v="NULL"/>
    <x v="1"/>
    <s v="NULL"/>
    <x v="1"/>
    <x v="0"/>
    <x v="1"/>
    <n v="12"/>
    <x v="1"/>
    <x v="1"/>
  </r>
  <r>
    <x v="57"/>
    <x v="9"/>
    <s v="E6520001"/>
    <s v="E6520001"/>
    <n v="30358209"/>
    <s v="Recolocado"/>
    <n v="0"/>
    <n v="0"/>
    <n v="0"/>
    <n v="0"/>
    <x v="3"/>
    <x v="1"/>
    <n v="57"/>
    <x v="8"/>
    <x v="3"/>
    <x v="1"/>
    <n v="37440"/>
    <n v="1500"/>
    <x v="1"/>
    <n v="1289"/>
    <x v="3"/>
    <x v="7"/>
    <n v="36650"/>
    <n v="4.0927694406548434E-2"/>
    <x v="1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7"/>
    <x v="9"/>
    <s v="E6533001"/>
    <s v="E6533001"/>
    <n v="30358050"/>
    <s v="Recolocado"/>
    <n v="0"/>
    <n v="0"/>
    <n v="0"/>
    <n v="0"/>
    <x v="3"/>
    <x v="1"/>
    <n v="61"/>
    <x v="2"/>
    <x v="3"/>
    <x v="1"/>
    <n v="37488"/>
    <n v="1500"/>
    <x v="1"/>
    <n v="1285"/>
    <x v="3"/>
    <x v="4"/>
    <n v="36698"/>
    <n v="4.0874162079677367E-2"/>
    <x v="1"/>
    <s v="NULL"/>
    <x v="0"/>
    <n v="10207.48"/>
    <x v="0"/>
    <n v="0"/>
    <x v="0"/>
    <n v="0"/>
    <x v="0"/>
    <n v="10300"/>
    <x v="4"/>
    <n v="1"/>
    <x v="4"/>
    <x v="0"/>
    <x v="0"/>
    <n v="0"/>
    <x v="0"/>
    <x v="0"/>
  </r>
  <r>
    <x v="57"/>
    <x v="9"/>
    <s v="E6535001"/>
    <s v="E6535001"/>
    <n v="30355275"/>
    <s v="Recolocado"/>
    <n v="0"/>
    <n v="0"/>
    <n v="0"/>
    <n v="0"/>
    <x v="3"/>
    <x v="1"/>
    <n v="44"/>
    <x v="7"/>
    <x v="5"/>
    <x v="1"/>
    <n v="40658"/>
    <n v="0"/>
    <x v="2"/>
    <n v="1677"/>
    <x v="4"/>
    <x v="0"/>
    <n v="40658"/>
    <n v="0"/>
    <x v="4"/>
    <s v="NULL"/>
    <x v="0"/>
    <n v="17436.12"/>
    <x v="0"/>
    <n v="32"/>
    <x v="5"/>
    <n v="0"/>
    <x v="0"/>
    <n v="12500"/>
    <x v="4"/>
    <n v="0.60170000000000001"/>
    <x v="3"/>
    <x v="0"/>
    <x v="12"/>
    <n v="0"/>
    <x v="4"/>
    <x v="0"/>
  </r>
  <r>
    <x v="57"/>
    <x v="9"/>
    <s v="E6536001"/>
    <s v="E6536001"/>
    <n v="30357791"/>
    <s v="Recolocado"/>
    <n v="0"/>
    <n v="0"/>
    <n v="0"/>
    <n v="0"/>
    <x v="3"/>
    <x v="1"/>
    <n v="53"/>
    <x v="5"/>
    <x v="5"/>
    <x v="1"/>
    <n v="37488"/>
    <n v="1500"/>
    <x v="1"/>
    <n v="1399"/>
    <x v="2"/>
    <x v="4"/>
    <n v="36698"/>
    <n v="4.0874162079677367E-2"/>
    <x v="1"/>
    <s v="NULL"/>
    <x v="0"/>
    <n v="566.53"/>
    <x v="3"/>
    <n v="0"/>
    <x v="0"/>
    <n v="0"/>
    <x v="0"/>
    <n v="1300"/>
    <x v="5"/>
    <n v="0.43580000000000002"/>
    <x v="9"/>
    <x v="5"/>
    <x v="8"/>
    <n v="0"/>
    <x v="5"/>
    <x v="0"/>
  </r>
  <r>
    <x v="57"/>
    <x v="9"/>
    <s v="E6537001"/>
    <s v="E6537001"/>
    <n v="30354467"/>
    <s v="Recolocado"/>
    <n v="0"/>
    <n v="0"/>
    <n v="0"/>
    <n v="0"/>
    <x v="3"/>
    <x v="1"/>
    <n v="38"/>
    <x v="1"/>
    <x v="3"/>
    <x v="1"/>
    <n v="31001"/>
    <n v="1500"/>
    <x v="1"/>
    <n v="1064"/>
    <x v="5"/>
    <x v="13"/>
    <n v="30211"/>
    <n v="4.965078944755221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7"/>
    <x v="9"/>
    <s v="E6557001"/>
    <s v="E6557001"/>
    <n v="30356580"/>
    <s v="Recolocado"/>
    <n v="0"/>
    <n v="0"/>
    <n v="0"/>
    <n v="0"/>
    <x v="3"/>
    <x v="1"/>
    <n v="35"/>
    <x v="6"/>
    <x v="3"/>
    <x v="1"/>
    <n v="40785"/>
    <n v="1800"/>
    <x v="3"/>
    <n v="1407"/>
    <x v="1"/>
    <x v="3"/>
    <n v="40295"/>
    <n v="4.4670554659387018E-2"/>
    <x v="1"/>
    <s v="NULL"/>
    <x v="2"/>
    <n v="1208.3499999999999"/>
    <x v="4"/>
    <n v="2377"/>
    <x v="3"/>
    <n v="1208.3499999999999"/>
    <x v="2"/>
    <s v="NULL"/>
    <x v="1"/>
    <s v="NULL"/>
    <x v="1"/>
    <x v="0"/>
    <x v="1"/>
    <n v="12"/>
    <x v="1"/>
    <x v="1"/>
  </r>
  <r>
    <x v="57"/>
    <x v="9"/>
    <s v="E6558001"/>
    <s v="E6558001"/>
    <n v="30354652"/>
    <s v="Recolocado"/>
    <n v="0"/>
    <n v="0"/>
    <n v="0"/>
    <n v="0"/>
    <x v="3"/>
    <x v="1"/>
    <n v="36"/>
    <x v="1"/>
    <x v="3"/>
    <x v="2"/>
    <n v="37882"/>
    <n v="1500"/>
    <x v="1"/>
    <n v="1307"/>
    <x v="2"/>
    <x v="7"/>
    <n v="37092"/>
    <n v="4.0439987059204138E-2"/>
    <x v="1"/>
    <s v="NULL"/>
    <x v="3"/>
    <n v="1024.3800000000001"/>
    <x v="4"/>
    <n v="11"/>
    <x v="4"/>
    <n v="0"/>
    <x v="0"/>
    <s v="NULL"/>
    <x v="1"/>
    <s v="NULL"/>
    <x v="1"/>
    <x v="8"/>
    <x v="4"/>
    <n v="0"/>
    <x v="0"/>
    <x v="0"/>
  </r>
  <r>
    <x v="57"/>
    <x v="9"/>
    <s v="E6578001"/>
    <s v="E6578001"/>
    <n v="30355169"/>
    <s v="Recolocado"/>
    <n v="0"/>
    <n v="0"/>
    <n v="0"/>
    <n v="0"/>
    <x v="3"/>
    <x v="1"/>
    <n v="54"/>
    <x v="5"/>
    <x v="3"/>
    <x v="0"/>
    <n v="40785"/>
    <n v="1800"/>
    <x v="3"/>
    <n v="1406"/>
    <x v="1"/>
    <x v="3"/>
    <n v="40295"/>
    <n v="4.4670554659387018E-2"/>
    <x v="1"/>
    <s v="NULL"/>
    <x v="0"/>
    <n v="25"/>
    <x v="6"/>
    <n v="0"/>
    <x v="0"/>
    <n v="0"/>
    <x v="0"/>
    <n v="4800"/>
    <x v="7"/>
    <n v="5.1999999999999998E-3"/>
    <x v="10"/>
    <x v="10"/>
    <x v="12"/>
    <n v="0"/>
    <x v="4"/>
    <x v="0"/>
  </r>
  <r>
    <x v="57"/>
    <x v="9"/>
    <s v="E6587001"/>
    <s v="E6587001"/>
    <n v="30358081"/>
    <s v="Recolocado"/>
    <n v="1"/>
    <n v="0"/>
    <n v="0"/>
    <n v="0"/>
    <x v="3"/>
    <x v="1"/>
    <n v="24"/>
    <x v="4"/>
    <x v="3"/>
    <x v="2"/>
    <n v="49281"/>
    <n v="3000"/>
    <x v="5"/>
    <n v="1692"/>
    <x v="4"/>
    <x v="4"/>
    <n v="49991"/>
    <n v="6.0010801944349983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7"/>
    <x v="9"/>
    <s v="E6598001"/>
    <s v="E6598001"/>
    <n v="30359162"/>
    <s v="Recolocado"/>
    <n v="1"/>
    <n v="0"/>
    <n v="0"/>
    <n v="0"/>
    <x v="3"/>
    <x v="1"/>
    <n v="36"/>
    <x v="1"/>
    <x v="3"/>
    <x v="0"/>
    <n v="35735"/>
    <n v="550"/>
    <x v="6"/>
    <n v="1232"/>
    <x v="3"/>
    <x v="1"/>
    <n v="33995"/>
    <n v="1.6178849830857479E-2"/>
    <x v="7"/>
    <s v="NULL"/>
    <x v="2"/>
    <n v="1396.7"/>
    <x v="4"/>
    <n v="1564"/>
    <x v="3"/>
    <n v="1396.7"/>
    <x v="2"/>
    <s v="NULL"/>
    <x v="1"/>
    <s v="NULL"/>
    <x v="1"/>
    <x v="0"/>
    <x v="1"/>
    <n v="12"/>
    <x v="1"/>
    <x v="1"/>
  </r>
  <r>
    <x v="57"/>
    <x v="9"/>
    <s v="E6619001"/>
    <s v="E6619001"/>
    <n v="30353457"/>
    <s v="Recolocado"/>
    <n v="0"/>
    <n v="0"/>
    <n v="0"/>
    <n v="0"/>
    <x v="3"/>
    <x v="1"/>
    <n v="45"/>
    <x v="7"/>
    <x v="5"/>
    <x v="1"/>
    <n v="37020"/>
    <n v="1650"/>
    <x v="3"/>
    <n v="1276"/>
    <x v="3"/>
    <x v="3"/>
    <n v="36380"/>
    <n v="4.5354590434304565E-2"/>
    <x v="1"/>
    <s v="NULL"/>
    <x v="2"/>
    <n v="942.99"/>
    <x v="3"/>
    <n v="3867"/>
    <x v="3"/>
    <n v="942.99"/>
    <x v="5"/>
    <s v="NULL"/>
    <x v="1"/>
    <s v="NULL"/>
    <x v="1"/>
    <x v="0"/>
    <x v="1"/>
    <n v="12"/>
    <x v="1"/>
    <x v="1"/>
  </r>
  <r>
    <x v="57"/>
    <x v="9"/>
    <s v="E6622001"/>
    <s v="E6622001"/>
    <n v="30357651"/>
    <s v="Recolocado"/>
    <n v="0"/>
    <n v="0"/>
    <n v="0"/>
    <n v="0"/>
    <x v="3"/>
    <x v="1"/>
    <n v="29"/>
    <x v="3"/>
    <x v="3"/>
    <x v="0"/>
    <n v="37338"/>
    <n v="1650"/>
    <x v="3"/>
    <n v="1413"/>
    <x v="1"/>
    <x v="4"/>
    <n v="36698"/>
    <n v="4.4961578287645104E-2"/>
    <x v="1"/>
    <s v="NULL"/>
    <x v="2"/>
    <n v="1154.43"/>
    <x v="4"/>
    <n v="959"/>
    <x v="3"/>
    <n v="1154.43"/>
    <x v="2"/>
    <s v="NULL"/>
    <x v="1"/>
    <s v="NULL"/>
    <x v="1"/>
    <x v="0"/>
    <x v="1"/>
    <n v="12"/>
    <x v="1"/>
    <x v="1"/>
  </r>
  <r>
    <x v="57"/>
    <x v="9"/>
    <s v="E6628001"/>
    <s v="E6628001"/>
    <n v="30351124"/>
    <s v="Recolocado"/>
    <n v="0"/>
    <n v="0"/>
    <n v="0"/>
    <n v="0"/>
    <x v="3"/>
    <x v="1"/>
    <n v="47"/>
    <x v="0"/>
    <x v="3"/>
    <x v="2"/>
    <n v="37732"/>
    <n v="1650"/>
    <x v="3"/>
    <n v="1302"/>
    <x v="2"/>
    <x v="7"/>
    <n v="37092"/>
    <n v="4.448398576512455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7"/>
    <x v="9"/>
    <s v="E6630001"/>
    <s v="E6630001"/>
    <n v="30360202"/>
    <s v="Recolocado"/>
    <n v="1"/>
    <n v="0"/>
    <n v="0"/>
    <n v="0"/>
    <x v="3"/>
    <x v="1"/>
    <n v="37"/>
    <x v="1"/>
    <x v="3"/>
    <x v="2"/>
    <n v="40935"/>
    <n v="1650"/>
    <x v="3"/>
    <n v="1412"/>
    <x v="1"/>
    <x v="3"/>
    <n v="40295"/>
    <n v="4.094800843777143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7"/>
    <x v="9"/>
    <s v="E6633001"/>
    <s v="E6633001"/>
    <n v="30349150"/>
    <s v="Recolocado"/>
    <n v="0"/>
    <n v="0"/>
    <n v="0"/>
    <n v="0"/>
    <x v="3"/>
    <x v="1"/>
    <n v="30"/>
    <x v="3"/>
    <x v="5"/>
    <x v="0"/>
    <n v="37882"/>
    <n v="1500"/>
    <x v="1"/>
    <n v="1415"/>
    <x v="1"/>
    <x v="7"/>
    <n v="37092"/>
    <n v="4.043998705920413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7"/>
    <x v="9"/>
    <s v="E6647001"/>
    <s v="E6647001"/>
    <n v="30349178"/>
    <s v="Recolocado"/>
    <n v="1"/>
    <n v="0"/>
    <n v="0"/>
    <n v="0"/>
    <x v="3"/>
    <x v="1"/>
    <n v="21"/>
    <x v="4"/>
    <x v="3"/>
    <x v="2"/>
    <n v="45782"/>
    <n v="2000"/>
    <x v="3"/>
    <n v="1578"/>
    <x v="4"/>
    <x v="4"/>
    <n v="45492"/>
    <n v="4.396377385034731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7"/>
    <x v="9"/>
    <s v="E6649001"/>
    <s v="E6649001"/>
    <n v="30361191"/>
    <s v="Recolocado"/>
    <n v="0"/>
    <n v="0"/>
    <n v="0"/>
    <n v="0"/>
    <x v="3"/>
    <x v="1"/>
    <n v="35"/>
    <x v="6"/>
    <x v="3"/>
    <x v="0"/>
    <n v="37338"/>
    <n v="1650"/>
    <x v="3"/>
    <n v="1396"/>
    <x v="2"/>
    <x v="4"/>
    <n v="36698"/>
    <n v="4.4961578287645104E-2"/>
    <x v="1"/>
    <s v="NULL"/>
    <x v="2"/>
    <n v="1436.81"/>
    <x v="4"/>
    <n v="1030"/>
    <x v="3"/>
    <n v="1436.81"/>
    <x v="2"/>
    <s v="NULL"/>
    <x v="1"/>
    <s v="NULL"/>
    <x v="1"/>
    <x v="0"/>
    <x v="1"/>
    <n v="12"/>
    <x v="1"/>
    <x v="1"/>
  </r>
  <r>
    <x v="57"/>
    <x v="9"/>
    <s v="E6650001"/>
    <s v="E6650001"/>
    <n v="30352305"/>
    <s v="Recolocado"/>
    <n v="0"/>
    <n v="0"/>
    <n v="0"/>
    <n v="0"/>
    <x v="3"/>
    <x v="1"/>
    <n v="44"/>
    <x v="7"/>
    <x v="3"/>
    <x v="3"/>
    <n v="44781"/>
    <n v="3000"/>
    <x v="5"/>
    <n v="1675"/>
    <x v="4"/>
    <x v="4"/>
    <n v="45491"/>
    <n v="6.5947110417445207E-2"/>
    <x v="5"/>
    <s v="NULL"/>
    <x v="6"/>
    <n v="4147.63"/>
    <x v="7"/>
    <n v="282"/>
    <x v="3"/>
    <n v="226.92"/>
    <x v="0"/>
    <n v="300"/>
    <x v="2"/>
    <n v="0"/>
    <x v="0"/>
    <x v="10"/>
    <x v="1"/>
    <n v="0"/>
    <x v="1"/>
    <x v="0"/>
  </r>
  <r>
    <x v="57"/>
    <x v="9"/>
    <s v="E6653001"/>
    <s v="E6653001"/>
    <n v="30352433"/>
    <s v="Recolocado"/>
    <n v="1"/>
    <n v="0"/>
    <n v="0"/>
    <n v="0"/>
    <x v="3"/>
    <x v="1"/>
    <n v="44"/>
    <x v="7"/>
    <x v="3"/>
    <x v="2"/>
    <n v="49542"/>
    <n v="1650"/>
    <x v="3"/>
    <n v="1702"/>
    <x v="4"/>
    <x v="2"/>
    <n v="48902"/>
    <n v="3.3740951290335774E-2"/>
    <x v="2"/>
    <s v="NULL"/>
    <x v="2"/>
    <n v="954.5"/>
    <x v="3"/>
    <n v="2095"/>
    <x v="3"/>
    <n v="954.5"/>
    <x v="5"/>
    <s v="NULL"/>
    <x v="1"/>
    <s v="NULL"/>
    <x v="1"/>
    <x v="9"/>
    <x v="1"/>
    <n v="9"/>
    <x v="1"/>
    <x v="4"/>
  </r>
  <r>
    <x v="57"/>
    <x v="9"/>
    <s v="E6654001"/>
    <s v="E6654001"/>
    <n v="30361549"/>
    <s v="Recolocado"/>
    <n v="1"/>
    <n v="0"/>
    <n v="0"/>
    <n v="0"/>
    <x v="3"/>
    <x v="1"/>
    <n v="33"/>
    <x v="6"/>
    <x v="3"/>
    <x v="2"/>
    <n v="35735"/>
    <n v="550"/>
    <x v="6"/>
    <n v="1479"/>
    <x v="1"/>
    <x v="1"/>
    <n v="33995"/>
    <n v="1.6178849830857479E-2"/>
    <x v="7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7"/>
    <x v="9"/>
    <s v="E6658001"/>
    <s v="E6658001"/>
    <n v="30363345"/>
    <s v="Recolocado"/>
    <n v="0"/>
    <n v="0"/>
    <n v="0"/>
    <n v="0"/>
    <x v="3"/>
    <x v="1"/>
    <n v="44"/>
    <x v="7"/>
    <x v="3"/>
    <x v="2"/>
    <n v="40790"/>
    <n v="1000"/>
    <x v="6"/>
    <n v="1402"/>
    <x v="1"/>
    <x v="1"/>
    <n v="39500"/>
    <n v="2.5316455696202531E-2"/>
    <x v="6"/>
    <s v="NULL"/>
    <x v="2"/>
    <n v="605.98"/>
    <x v="3"/>
    <n v="2418"/>
    <x v="3"/>
    <n v="605.98"/>
    <x v="5"/>
    <s v="NULL"/>
    <x v="1"/>
    <s v="NULL"/>
    <x v="1"/>
    <x v="0"/>
    <x v="1"/>
    <n v="12"/>
    <x v="1"/>
    <x v="1"/>
  </r>
  <r>
    <x v="57"/>
    <x v="9"/>
    <s v="E6661001"/>
    <s v="E6661001"/>
    <n v="30357795"/>
    <s v="Recolocado"/>
    <n v="1"/>
    <n v="0"/>
    <n v="0"/>
    <n v="0"/>
    <x v="3"/>
    <x v="1"/>
    <n v="38"/>
    <x v="1"/>
    <x v="3"/>
    <x v="1"/>
    <n v="48120"/>
    <n v="1800"/>
    <x v="3"/>
    <n v="1650"/>
    <x v="4"/>
    <x v="4"/>
    <n v="47630"/>
    <n v="3.7791307999160195E-2"/>
    <x v="2"/>
    <s v="NULL"/>
    <x v="2"/>
    <n v="860.85"/>
    <x v="3"/>
    <n v="2747"/>
    <x v="3"/>
    <n v="860.85"/>
    <x v="5"/>
    <s v="NULL"/>
    <x v="1"/>
    <s v="NULL"/>
    <x v="1"/>
    <x v="0"/>
    <x v="1"/>
    <n v="12"/>
    <x v="1"/>
    <x v="1"/>
  </r>
  <r>
    <x v="57"/>
    <x v="9"/>
    <s v="E6668001"/>
    <s v="E6668001"/>
    <n v="30358516"/>
    <s v="Recolocado"/>
    <n v="0"/>
    <n v="0"/>
    <n v="0"/>
    <n v="0"/>
    <x v="3"/>
    <x v="1"/>
    <n v="38"/>
    <x v="1"/>
    <x v="3"/>
    <x v="0"/>
    <n v="40590"/>
    <n v="1200"/>
    <x v="1"/>
    <n v="1397"/>
    <x v="2"/>
    <x v="1"/>
    <n v="39500"/>
    <n v="3.037974683544303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7"/>
    <x v="9"/>
    <s v="E6669001"/>
    <s v="E6669001"/>
    <n v="30357379"/>
    <s v="Recolocado"/>
    <n v="0"/>
    <n v="0"/>
    <n v="0"/>
    <n v="0"/>
    <x v="3"/>
    <x v="1"/>
    <n v="48"/>
    <x v="0"/>
    <x v="3"/>
    <x v="0"/>
    <n v="40590"/>
    <n v="1200"/>
    <x v="1"/>
    <n v="1392"/>
    <x v="2"/>
    <x v="1"/>
    <n v="39500"/>
    <n v="3.0379746835443037E-2"/>
    <x v="2"/>
    <s v="NULL"/>
    <x v="2"/>
    <n v="1644.47"/>
    <x v="4"/>
    <n v="1690"/>
    <x v="3"/>
    <n v="1644.47"/>
    <x v="2"/>
    <s v="NULL"/>
    <x v="1"/>
    <s v="NULL"/>
    <x v="1"/>
    <x v="0"/>
    <x v="1"/>
    <n v="12"/>
    <x v="1"/>
    <x v="1"/>
  </r>
  <r>
    <x v="57"/>
    <x v="9"/>
    <s v="E6670001"/>
    <s v="E6670001"/>
    <n v="30357622"/>
    <s v="Recolocado"/>
    <n v="0"/>
    <n v="0"/>
    <n v="0"/>
    <n v="0"/>
    <x v="3"/>
    <x v="1"/>
    <n v="34"/>
    <x v="6"/>
    <x v="3"/>
    <x v="2"/>
    <n v="38015"/>
    <n v="1650"/>
    <x v="3"/>
    <n v="1308"/>
    <x v="2"/>
    <x v="2"/>
    <n v="37375"/>
    <n v="4.4147157190635451E-2"/>
    <x v="1"/>
    <s v="NULL"/>
    <x v="2"/>
    <n v="1424.98"/>
    <x v="4"/>
    <n v="2374"/>
    <x v="3"/>
    <n v="1424.98"/>
    <x v="2"/>
    <s v="NULL"/>
    <x v="1"/>
    <s v="NULL"/>
    <x v="1"/>
    <x v="0"/>
    <x v="1"/>
    <n v="12"/>
    <x v="1"/>
    <x v="1"/>
  </r>
  <r>
    <x v="57"/>
    <x v="9"/>
    <s v="E6671001"/>
    <s v="E6671001"/>
    <n v="30360792"/>
    <s v="Recolocado"/>
    <n v="0"/>
    <n v="0"/>
    <n v="0"/>
    <n v="0"/>
    <x v="3"/>
    <x v="1"/>
    <n v="33"/>
    <x v="6"/>
    <x v="3"/>
    <x v="2"/>
    <n v="34597"/>
    <n v="1650"/>
    <x v="3"/>
    <n v="1433"/>
    <x v="1"/>
    <x v="3"/>
    <n v="33957"/>
    <n v="4.8590864917395532E-2"/>
    <x v="1"/>
    <s v="NULL"/>
    <x v="2"/>
    <n v="1362.1"/>
    <x v="4"/>
    <n v="2047"/>
    <x v="3"/>
    <n v="1362.1"/>
    <x v="2"/>
    <s v="NULL"/>
    <x v="1"/>
    <s v="NULL"/>
    <x v="1"/>
    <x v="0"/>
    <x v="1"/>
    <n v="12"/>
    <x v="1"/>
    <x v="1"/>
  </r>
  <r>
    <x v="57"/>
    <x v="9"/>
    <s v="E6672001"/>
    <s v="E6672001"/>
    <n v="30353140"/>
    <s v="Recolocado"/>
    <n v="0"/>
    <n v="0"/>
    <n v="0"/>
    <n v="0"/>
    <x v="3"/>
    <x v="1"/>
    <n v="36"/>
    <x v="1"/>
    <x v="3"/>
    <x v="1"/>
    <n v="37338"/>
    <n v="1650"/>
    <x v="3"/>
    <n v="1399"/>
    <x v="2"/>
    <x v="4"/>
    <n v="36698"/>
    <n v="4.4961578287645104E-2"/>
    <x v="1"/>
    <s v="NULL"/>
    <x v="0"/>
    <n v="21389.57"/>
    <x v="0"/>
    <n v="8"/>
    <x v="2"/>
    <n v="0"/>
    <x v="0"/>
    <n v="15333.71"/>
    <x v="4"/>
    <n v="0.99050000000000005"/>
    <x v="4"/>
    <x v="0"/>
    <x v="0"/>
    <n v="0"/>
    <x v="0"/>
    <x v="0"/>
  </r>
  <r>
    <x v="57"/>
    <x v="9"/>
    <s v="E6673001"/>
    <s v="E6673001"/>
    <n v="30361049"/>
    <s v="Recolocado"/>
    <n v="0"/>
    <n v="0"/>
    <n v="0"/>
    <n v="0"/>
    <x v="3"/>
    <x v="1"/>
    <n v="30"/>
    <x v="3"/>
    <x v="5"/>
    <x v="0"/>
    <n v="40690"/>
    <n v="1100"/>
    <x v="1"/>
    <n v="1396"/>
    <x v="2"/>
    <x v="1"/>
    <n v="39500"/>
    <n v="2.7848101265822784E-2"/>
    <x v="6"/>
    <s v="NULL"/>
    <x v="2"/>
    <n v="533.16"/>
    <x v="3"/>
    <n v="1548"/>
    <x v="3"/>
    <n v="533.16"/>
    <x v="5"/>
    <s v="NULL"/>
    <x v="1"/>
    <s v="NULL"/>
    <x v="1"/>
    <x v="0"/>
    <x v="1"/>
    <n v="12"/>
    <x v="1"/>
    <x v="1"/>
  </r>
  <r>
    <x v="57"/>
    <x v="9"/>
    <s v="E6677001"/>
    <s v="E6677001"/>
    <n v="30355964"/>
    <s v="Recolocado"/>
    <n v="1"/>
    <n v="0"/>
    <n v="0"/>
    <n v="0"/>
    <x v="3"/>
    <x v="1"/>
    <n v="28"/>
    <x v="3"/>
    <x v="3"/>
    <x v="2"/>
    <n v="35785"/>
    <n v="500"/>
    <x v="7"/>
    <n v="1337"/>
    <x v="2"/>
    <x v="1"/>
    <n v="33995"/>
    <n v="1.4708045300779526E-2"/>
    <x v="7"/>
    <s v="NULL"/>
    <x v="2"/>
    <n v="1600.24"/>
    <x v="4"/>
    <n v="1666"/>
    <x v="3"/>
    <n v="1600.24"/>
    <x v="2"/>
    <s v="NULL"/>
    <x v="1"/>
    <s v="NULL"/>
    <x v="1"/>
    <x v="0"/>
    <x v="1"/>
    <n v="12"/>
    <x v="1"/>
    <x v="1"/>
  </r>
  <r>
    <x v="57"/>
    <x v="9"/>
    <s v="E6678001"/>
    <s v="E6678001"/>
    <n v="30359006"/>
    <s v="Recolocado"/>
    <n v="0"/>
    <n v="0"/>
    <n v="0"/>
    <n v="0"/>
    <x v="3"/>
    <x v="1"/>
    <n v="29"/>
    <x v="3"/>
    <x v="3"/>
    <x v="2"/>
    <n v="49876"/>
    <n v="2200"/>
    <x v="4"/>
    <n v="1714"/>
    <x v="4"/>
    <x v="3"/>
    <n v="49786"/>
    <n v="4.4189129474149359E-2"/>
    <x v="1"/>
    <s v="NULL"/>
    <x v="2"/>
    <n v="598.12"/>
    <x v="3"/>
    <n v="2325"/>
    <x v="3"/>
    <n v="598.12"/>
    <x v="5"/>
    <s v="NULL"/>
    <x v="1"/>
    <s v="NULL"/>
    <x v="1"/>
    <x v="0"/>
    <x v="1"/>
    <n v="12"/>
    <x v="1"/>
    <x v="1"/>
  </r>
  <r>
    <x v="57"/>
    <x v="9"/>
    <s v="E6679001"/>
    <s v="E6679001"/>
    <n v="30357468"/>
    <s v="Recolocado"/>
    <n v="0"/>
    <n v="0"/>
    <n v="0"/>
    <n v="0"/>
    <x v="3"/>
    <x v="1"/>
    <n v="24"/>
    <x v="4"/>
    <x v="3"/>
    <x v="2"/>
    <n v="35735"/>
    <n v="550"/>
    <x v="6"/>
    <n v="1229"/>
    <x v="3"/>
    <x v="1"/>
    <n v="33995"/>
    <n v="1.6178849830857479E-2"/>
    <x v="7"/>
    <s v="NULL"/>
    <x v="2"/>
    <n v="2335.23"/>
    <x v="2"/>
    <n v="1048"/>
    <x v="3"/>
    <n v="2335.23"/>
    <x v="6"/>
    <n v="912.22"/>
    <x v="3"/>
    <n v="1"/>
    <x v="4"/>
    <x v="0"/>
    <x v="1"/>
    <n v="10"/>
    <x v="1"/>
    <x v="1"/>
  </r>
  <r>
    <x v="57"/>
    <x v="9"/>
    <s v="Y8141003"/>
    <s v="Y8141003"/>
    <n v="30357232"/>
    <s v="Recolocado"/>
    <n v="1"/>
    <n v="0"/>
    <n v="0"/>
    <n v="0"/>
    <x v="3"/>
    <x v="1"/>
    <n v="33"/>
    <x v="6"/>
    <x v="3"/>
    <x v="2"/>
    <n v="39690"/>
    <n v="1100"/>
    <x v="1"/>
    <n v="1364"/>
    <x v="2"/>
    <x v="1"/>
    <n v="38500"/>
    <n v="2.8571428571428571E-2"/>
    <x v="6"/>
    <s v="NULL"/>
    <x v="2"/>
    <n v="1578.68"/>
    <x v="4"/>
    <n v="1755"/>
    <x v="3"/>
    <n v="1578.68"/>
    <x v="2"/>
    <s v="NULL"/>
    <x v="1"/>
    <s v="NULL"/>
    <x v="1"/>
    <x v="9"/>
    <x v="1"/>
    <n v="9"/>
    <x v="1"/>
    <x v="4"/>
  </r>
  <r>
    <x v="58"/>
    <x v="9"/>
    <s v="C3365004"/>
    <s v="C3365004"/>
    <n v="30370384"/>
    <s v="Recolocado"/>
    <n v="0"/>
    <n v="0"/>
    <n v="0"/>
    <n v="0"/>
    <x v="3"/>
    <x v="1"/>
    <n v="45"/>
    <x v="7"/>
    <x v="5"/>
    <x v="1"/>
    <n v="42380"/>
    <n v="1500"/>
    <x v="1"/>
    <n v="1458"/>
    <x v="1"/>
    <x v="5"/>
    <n v="41590"/>
    <n v="3.6066362106275549E-2"/>
    <x v="2"/>
    <s v="NULL"/>
    <x v="2"/>
    <n v="14108.03"/>
    <x v="0"/>
    <n v="1684"/>
    <x v="3"/>
    <n v="2831.76"/>
    <x v="6"/>
    <s v="NULL"/>
    <x v="1"/>
    <s v="NULL"/>
    <x v="1"/>
    <x v="0"/>
    <x v="1"/>
    <n v="2"/>
    <x v="1"/>
    <x v="1"/>
  </r>
  <r>
    <x v="58"/>
    <x v="9"/>
    <s v="C4459004"/>
    <s v="C4459004"/>
    <n v="30372077"/>
    <s v="Recolocado"/>
    <n v="0"/>
    <n v="0"/>
    <n v="0"/>
    <n v="0"/>
    <x v="3"/>
    <x v="1"/>
    <n v="61"/>
    <x v="2"/>
    <x v="5"/>
    <x v="2"/>
    <n v="38446"/>
    <n v="1500"/>
    <x v="1"/>
    <n v="1324"/>
    <x v="2"/>
    <x v="13"/>
    <n v="37656"/>
    <n v="3.9834289356277884E-2"/>
    <x v="2"/>
    <s v="NULL"/>
    <x v="0"/>
    <n v="31522.86"/>
    <x v="0"/>
    <n v="4"/>
    <x v="2"/>
    <n v="0"/>
    <x v="0"/>
    <s v="NULL"/>
    <x v="1"/>
    <s v="NULL"/>
    <x v="1"/>
    <x v="0"/>
    <x v="0"/>
    <n v="0"/>
    <x v="0"/>
    <x v="0"/>
  </r>
  <r>
    <x v="58"/>
    <x v="9"/>
    <s v="D1962002"/>
    <s v="D1962002"/>
    <n v="30374187"/>
    <s v="Recolocado"/>
    <n v="1"/>
    <n v="0"/>
    <n v="0"/>
    <n v="0"/>
    <x v="3"/>
    <x v="1"/>
    <n v="36"/>
    <x v="1"/>
    <x v="5"/>
    <x v="1"/>
    <n v="36790"/>
    <n v="1000"/>
    <x v="6"/>
    <n v="1266"/>
    <x v="3"/>
    <x v="1"/>
    <n v="35500"/>
    <n v="2.8169014084507043E-2"/>
    <x v="6"/>
    <s v="NULL"/>
    <x v="0"/>
    <n v="40051.440000000002"/>
    <x v="0"/>
    <n v="0"/>
    <x v="0"/>
    <n v="0"/>
    <x v="0"/>
    <s v="NULL"/>
    <x v="1"/>
    <s v="NULL"/>
    <x v="1"/>
    <x v="4"/>
    <x v="5"/>
    <n v="0"/>
    <x v="12"/>
    <x v="0"/>
  </r>
  <r>
    <x v="58"/>
    <x v="9"/>
    <s v="D4632002"/>
    <s v="D4632002"/>
    <n v="30361582"/>
    <s v="Recolocado"/>
    <n v="0"/>
    <n v="0"/>
    <n v="0"/>
    <n v="0"/>
    <x v="3"/>
    <x v="1"/>
    <n v="47"/>
    <x v="0"/>
    <x v="5"/>
    <x v="2"/>
    <n v="37047"/>
    <n v="1800"/>
    <x v="3"/>
    <n v="1280"/>
    <x v="3"/>
    <x v="13"/>
    <n v="36527"/>
    <n v="4.9278615818435678E-2"/>
    <x v="1"/>
    <s v="NULL"/>
    <x v="4"/>
    <n v="3491.12"/>
    <x v="5"/>
    <n v="46"/>
    <x v="5"/>
    <n v="0"/>
    <x v="0"/>
    <s v="NULL"/>
    <x v="1"/>
    <s v="NULL"/>
    <x v="1"/>
    <x v="0"/>
    <x v="6"/>
    <n v="0"/>
    <x v="8"/>
    <x v="0"/>
  </r>
  <r>
    <x v="58"/>
    <x v="9"/>
    <s v="E4479002"/>
    <s v="E4479002"/>
    <n v="30365315"/>
    <s v="Recolocado"/>
    <n v="0"/>
    <n v="0"/>
    <n v="0"/>
    <n v="0"/>
    <x v="3"/>
    <x v="1"/>
    <n v="39"/>
    <x v="1"/>
    <x v="3"/>
    <x v="0"/>
    <n v="37197"/>
    <n v="1650"/>
    <x v="3"/>
    <n v="1281"/>
    <x v="3"/>
    <x v="13"/>
    <n v="36527"/>
    <n v="4.5172064500232707E-2"/>
    <x v="1"/>
    <s v="NULL"/>
    <x v="2"/>
    <n v="11095.9"/>
    <x v="0"/>
    <n v="180"/>
    <x v="3"/>
    <n v="1345.05"/>
    <x v="2"/>
    <s v="NULL"/>
    <x v="1"/>
    <s v="NULL"/>
    <x v="1"/>
    <x v="0"/>
    <x v="4"/>
    <n v="5"/>
    <x v="6"/>
    <x v="1"/>
  </r>
  <r>
    <x v="58"/>
    <x v="9"/>
    <s v="E6487002"/>
    <s v="E6487002"/>
    <n v="30367826"/>
    <s v="Recolocado"/>
    <n v="1"/>
    <n v="0"/>
    <n v="0"/>
    <n v="0"/>
    <x v="3"/>
    <x v="1"/>
    <n v="49"/>
    <x v="0"/>
    <x v="3"/>
    <x v="2"/>
    <n v="40290"/>
    <n v="1000"/>
    <x v="6"/>
    <n v="1392"/>
    <x v="2"/>
    <x v="1"/>
    <n v="39000"/>
    <n v="2.564102564102564E-2"/>
    <x v="6"/>
    <s v="NULL"/>
    <x v="2"/>
    <n v="1571.7"/>
    <x v="4"/>
    <n v="1463"/>
    <x v="3"/>
    <n v="1571.7"/>
    <x v="2"/>
    <s v="NULL"/>
    <x v="1"/>
    <s v="NULL"/>
    <x v="1"/>
    <x v="0"/>
    <x v="1"/>
    <n v="12"/>
    <x v="1"/>
    <x v="1"/>
  </r>
  <r>
    <x v="58"/>
    <x v="9"/>
    <s v="E6631001"/>
    <s v="E6631001"/>
    <n v="30352820"/>
    <s v="Recolocado"/>
    <n v="0"/>
    <n v="0"/>
    <n v="0"/>
    <n v="0"/>
    <x v="3"/>
    <x v="1"/>
    <n v="27"/>
    <x v="3"/>
    <x v="3"/>
    <x v="0"/>
    <n v="49395"/>
    <n v="4200"/>
    <x v="5"/>
    <n v="1705"/>
    <x v="4"/>
    <x v="3"/>
    <n v="51305"/>
    <n v="8.1863366143650723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8"/>
    <x v="9"/>
    <s v="E6674001"/>
    <s v="E6674001"/>
    <n v="30361444"/>
    <s v="Recolocado"/>
    <n v="0"/>
    <n v="0"/>
    <n v="0"/>
    <n v="0"/>
    <x v="3"/>
    <x v="1"/>
    <n v="44"/>
    <x v="7"/>
    <x v="3"/>
    <x v="0"/>
    <n v="37488"/>
    <n v="1500"/>
    <x v="1"/>
    <n v="1400"/>
    <x v="2"/>
    <x v="4"/>
    <n v="36698"/>
    <n v="4.0874162079677367E-2"/>
    <x v="1"/>
    <s v="NULL"/>
    <x v="5"/>
    <s v="NULL"/>
    <x v="1"/>
    <s v="NULL"/>
    <x v="1"/>
    <s v="NULL"/>
    <x v="1"/>
    <n v="600"/>
    <x v="3"/>
    <n v="0"/>
    <x v="0"/>
    <x v="1"/>
    <x v="1"/>
    <n v="0"/>
    <x v="1"/>
    <x v="0"/>
  </r>
  <r>
    <x v="58"/>
    <x v="9"/>
    <s v="E6680001"/>
    <s v="E6680001"/>
    <n v="30348936"/>
    <s v="Recolocado"/>
    <n v="1"/>
    <n v="0"/>
    <n v="0"/>
    <n v="0"/>
    <x v="3"/>
    <x v="1"/>
    <n v="39"/>
    <x v="1"/>
    <x v="3"/>
    <x v="2"/>
    <n v="35187"/>
    <n v="1500"/>
    <x v="1"/>
    <n v="1214"/>
    <x v="3"/>
    <x v="7"/>
    <n v="34397"/>
    <n v="4.3608454225659211E-2"/>
    <x v="1"/>
    <s v="NULL"/>
    <x v="0"/>
    <n v="1000"/>
    <x v="3"/>
    <n v="0"/>
    <x v="0"/>
    <n v="0"/>
    <x v="0"/>
    <s v="NULL"/>
    <x v="1"/>
    <s v="NULL"/>
    <x v="1"/>
    <x v="4"/>
    <x v="5"/>
    <n v="0"/>
    <x v="0"/>
    <x v="0"/>
  </r>
  <r>
    <x v="58"/>
    <x v="9"/>
    <s v="E6748001"/>
    <s v="E6748001"/>
    <n v="30361540"/>
    <s v="Recolocado"/>
    <n v="0"/>
    <n v="0"/>
    <n v="0"/>
    <n v="0"/>
    <x v="3"/>
    <x v="1"/>
    <n v="39"/>
    <x v="1"/>
    <x v="3"/>
    <x v="0"/>
    <n v="37020"/>
    <n v="1650"/>
    <x v="3"/>
    <n v="1392"/>
    <x v="2"/>
    <x v="3"/>
    <n v="36380"/>
    <n v="4.5354590434304565E-2"/>
    <x v="1"/>
    <s v="NULL"/>
    <x v="2"/>
    <n v="1798.88"/>
    <x v="4"/>
    <n v="876"/>
    <x v="3"/>
    <n v="1798.88"/>
    <x v="2"/>
    <s v="NULL"/>
    <x v="1"/>
    <s v="NULL"/>
    <x v="1"/>
    <x v="0"/>
    <x v="1"/>
    <n v="12"/>
    <x v="1"/>
    <x v="1"/>
  </r>
  <r>
    <x v="58"/>
    <x v="9"/>
    <s v="E6792001"/>
    <s v="E6792001"/>
    <n v="30357136"/>
    <s v="Recolocado"/>
    <n v="1"/>
    <n v="0"/>
    <n v="0"/>
    <n v="0"/>
    <x v="3"/>
    <x v="1"/>
    <n v="25"/>
    <x v="4"/>
    <x v="3"/>
    <x v="2"/>
    <n v="40530"/>
    <n v="1500"/>
    <x v="1"/>
    <n v="1401"/>
    <x v="1"/>
    <x v="6"/>
    <n v="39740"/>
    <n v="3.7745344740815298E-2"/>
    <x v="2"/>
    <s v="NULL"/>
    <x v="0"/>
    <n v="5420.49"/>
    <x v="0"/>
    <n v="0"/>
    <x v="0"/>
    <n v="0"/>
    <x v="0"/>
    <s v="NULL"/>
    <x v="1"/>
    <s v="NULL"/>
    <x v="1"/>
    <x v="0"/>
    <x v="0"/>
    <n v="0"/>
    <x v="0"/>
    <x v="0"/>
  </r>
  <r>
    <x v="58"/>
    <x v="9"/>
    <s v="E6831001"/>
    <s v="E6831001"/>
    <n v="30367637"/>
    <s v="Recolocado"/>
    <n v="0"/>
    <n v="0"/>
    <n v="0"/>
    <n v="0"/>
    <x v="3"/>
    <x v="1"/>
    <n v="23"/>
    <x v="4"/>
    <x v="3"/>
    <x v="0"/>
    <n v="35940"/>
    <n v="3000"/>
    <x v="5"/>
    <n v="1491"/>
    <x v="1"/>
    <x v="7"/>
    <n v="36650"/>
    <n v="8.1855388813096869E-2"/>
    <x v="5"/>
    <s v="NULL"/>
    <x v="2"/>
    <n v="1856.92"/>
    <x v="4"/>
    <n v="560"/>
    <x v="3"/>
    <n v="1856.92"/>
    <x v="2"/>
    <s v="NULL"/>
    <x v="1"/>
    <s v="NULL"/>
    <x v="1"/>
    <x v="0"/>
    <x v="1"/>
    <n v="12"/>
    <x v="1"/>
    <x v="1"/>
  </r>
  <r>
    <x v="58"/>
    <x v="9"/>
    <s v="E6832001"/>
    <s v="E6832001"/>
    <n v="30366370"/>
    <s v="Recolocado"/>
    <n v="0"/>
    <n v="0"/>
    <n v="0"/>
    <n v="0"/>
    <x v="3"/>
    <x v="1"/>
    <n v="38"/>
    <x v="1"/>
    <x v="3"/>
    <x v="0"/>
    <n v="37338"/>
    <n v="1650"/>
    <x v="3"/>
    <n v="1397"/>
    <x v="2"/>
    <x v="4"/>
    <n v="36698"/>
    <n v="4.4961578287645104E-2"/>
    <x v="1"/>
    <s v="NULL"/>
    <x v="2"/>
    <n v="1132.96"/>
    <x v="4"/>
    <n v="2734"/>
    <x v="3"/>
    <n v="1132.96"/>
    <x v="2"/>
    <s v="NULL"/>
    <x v="1"/>
    <s v="NULL"/>
    <x v="1"/>
    <x v="6"/>
    <x v="1"/>
    <n v="8"/>
    <x v="1"/>
    <x v="5"/>
  </r>
  <r>
    <x v="58"/>
    <x v="9"/>
    <s v="E6834001"/>
    <s v="E6834001"/>
    <n v="30367106"/>
    <s v="Recolocado"/>
    <n v="1"/>
    <n v="0"/>
    <n v="0"/>
    <n v="0"/>
    <x v="3"/>
    <x v="1"/>
    <n v="22"/>
    <x v="4"/>
    <x v="3"/>
    <x v="0"/>
    <n v="37488"/>
    <n v="1500"/>
    <x v="1"/>
    <n v="1406"/>
    <x v="1"/>
    <x v="4"/>
    <n v="36698"/>
    <n v="4.0874162079677367E-2"/>
    <x v="1"/>
    <s v="NULL"/>
    <x v="3"/>
    <n v="1730.65"/>
    <x v="4"/>
    <n v="19"/>
    <x v="4"/>
    <n v="0"/>
    <x v="0"/>
    <n v="580.73"/>
    <x v="3"/>
    <n v="0.99860000000000004"/>
    <x v="4"/>
    <x v="0"/>
    <x v="11"/>
    <n v="0"/>
    <x v="0"/>
    <x v="0"/>
  </r>
  <r>
    <x v="58"/>
    <x v="9"/>
    <s v="E6856001"/>
    <s v="E6856001"/>
    <n v="30370828"/>
    <s v="Recolocado"/>
    <n v="0"/>
    <n v="0"/>
    <n v="0"/>
    <n v="0"/>
    <x v="3"/>
    <x v="1"/>
    <n v="37"/>
    <x v="1"/>
    <x v="3"/>
    <x v="2"/>
    <n v="40690"/>
    <n v="1100"/>
    <x v="1"/>
    <n v="1400"/>
    <x v="2"/>
    <x v="1"/>
    <n v="39500"/>
    <n v="2.784810126582278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8"/>
    <x v="9"/>
    <s v="E6860001"/>
    <s v="E6860001"/>
    <n v="30366234"/>
    <s v="Recolocado"/>
    <n v="0"/>
    <n v="0"/>
    <n v="0"/>
    <n v="0"/>
    <x v="3"/>
    <x v="1"/>
    <n v="38"/>
    <x v="1"/>
    <x v="3"/>
    <x v="0"/>
    <n v="35147"/>
    <n v="1500"/>
    <x v="1"/>
    <n v="1215"/>
    <x v="3"/>
    <x v="1"/>
    <n v="34357"/>
    <n v="4.365922519428355E-2"/>
    <x v="1"/>
    <s v="NULL"/>
    <x v="0"/>
    <n v="509.81"/>
    <x v="3"/>
    <n v="0"/>
    <x v="0"/>
    <n v="0"/>
    <x v="0"/>
    <n v="509.81"/>
    <x v="3"/>
    <n v="1"/>
    <x v="4"/>
    <x v="12"/>
    <x v="4"/>
    <n v="0"/>
    <x v="0"/>
    <x v="0"/>
  </r>
  <r>
    <x v="58"/>
    <x v="9"/>
    <s v="E6862001"/>
    <s v="E6862001"/>
    <n v="30368281"/>
    <s v="Recolocado"/>
    <n v="1"/>
    <n v="0"/>
    <n v="0"/>
    <n v="0"/>
    <x v="3"/>
    <x v="1"/>
    <n v="28"/>
    <x v="3"/>
    <x v="3"/>
    <x v="2"/>
    <n v="40640"/>
    <n v="1300"/>
    <x v="1"/>
    <n v="1401"/>
    <x v="1"/>
    <x v="1"/>
    <n v="39000"/>
    <n v="3.3333333333333333E-2"/>
    <x v="2"/>
    <s v="NULL"/>
    <x v="2"/>
    <n v="1949.82"/>
    <x v="4"/>
    <n v="1230"/>
    <x v="3"/>
    <n v="1949.82"/>
    <x v="2"/>
    <s v="NULL"/>
    <x v="1"/>
    <s v="NULL"/>
    <x v="1"/>
    <x v="0"/>
    <x v="1"/>
    <n v="12"/>
    <x v="1"/>
    <x v="1"/>
  </r>
  <r>
    <x v="58"/>
    <x v="9"/>
    <s v="E6884001"/>
    <s v="E6884001"/>
    <n v="30365936"/>
    <s v="Recolocado"/>
    <n v="1"/>
    <n v="0"/>
    <n v="0"/>
    <n v="0"/>
    <x v="3"/>
    <x v="1"/>
    <n v="38"/>
    <x v="1"/>
    <x v="3"/>
    <x v="2"/>
    <n v="37388"/>
    <n v="1600"/>
    <x v="3"/>
    <n v="1290"/>
    <x v="3"/>
    <x v="4"/>
    <n v="36698"/>
    <n v="4.3599106218322525E-2"/>
    <x v="1"/>
    <s v="NULL"/>
    <x v="0"/>
    <n v="21439.21"/>
    <x v="0"/>
    <n v="0"/>
    <x v="0"/>
    <n v="0"/>
    <x v="0"/>
    <s v="NULL"/>
    <x v="1"/>
    <s v="NULL"/>
    <x v="1"/>
    <x v="10"/>
    <x v="12"/>
    <n v="0"/>
    <x v="0"/>
    <x v="0"/>
  </r>
  <r>
    <x v="58"/>
    <x v="9"/>
    <s v="E6886001"/>
    <s v="E6886001"/>
    <n v="30368718"/>
    <s v="Recolocado"/>
    <n v="0"/>
    <n v="0"/>
    <n v="0"/>
    <n v="0"/>
    <x v="3"/>
    <x v="1"/>
    <n v="44"/>
    <x v="7"/>
    <x v="3"/>
    <x v="1"/>
    <n v="34747"/>
    <n v="1500"/>
    <x v="1"/>
    <n v="1303"/>
    <x v="2"/>
    <x v="3"/>
    <n v="33957"/>
    <n v="4.4173513561268661E-2"/>
    <x v="1"/>
    <s v="NULL"/>
    <x v="2"/>
    <n v="1236.8800000000001"/>
    <x v="4"/>
    <n v="1426"/>
    <x v="3"/>
    <n v="1236.8800000000001"/>
    <x v="2"/>
    <s v="NULL"/>
    <x v="1"/>
    <s v="NULL"/>
    <x v="1"/>
    <x v="6"/>
    <x v="1"/>
    <n v="8"/>
    <x v="1"/>
    <x v="5"/>
  </r>
  <r>
    <x v="58"/>
    <x v="9"/>
    <s v="E6891001"/>
    <s v="E6891001"/>
    <n v="30361187"/>
    <s v="Recolocado"/>
    <n v="0"/>
    <n v="0"/>
    <n v="1"/>
    <n v="0"/>
    <x v="1"/>
    <x v="1"/>
    <n v="41"/>
    <x v="7"/>
    <x v="3"/>
    <x v="0"/>
    <n v="33368"/>
    <n v="5479"/>
    <x v="5"/>
    <n v="1249"/>
    <x v="3"/>
    <x v="13"/>
    <n v="36527"/>
    <n v="0.14999863114956061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8"/>
    <x v="9"/>
    <s v="E6893001"/>
    <s v="E6893001"/>
    <n v="30367344"/>
    <s v="Recolocado"/>
    <n v="0"/>
    <n v="0"/>
    <n v="0"/>
    <n v="0"/>
    <x v="3"/>
    <x v="1"/>
    <n v="65"/>
    <x v="2"/>
    <x v="3"/>
    <x v="1"/>
    <n v="40790"/>
    <n v="1000"/>
    <x v="6"/>
    <n v="1406"/>
    <x v="1"/>
    <x v="1"/>
    <n v="39500"/>
    <n v="2.5316455696202531E-2"/>
    <x v="6"/>
    <s v="NULL"/>
    <x v="0"/>
    <n v="4033.24"/>
    <x v="7"/>
    <n v="0"/>
    <x v="0"/>
    <n v="0"/>
    <x v="0"/>
    <n v="300.8"/>
    <x v="2"/>
    <n v="1"/>
    <x v="4"/>
    <x v="0"/>
    <x v="0"/>
    <n v="0"/>
    <x v="0"/>
    <x v="0"/>
  </r>
  <r>
    <x v="58"/>
    <x v="9"/>
    <s v="E6910001"/>
    <s v="E6910001"/>
    <n v="30359702"/>
    <s v="Recolocado"/>
    <n v="0"/>
    <n v="0"/>
    <n v="0"/>
    <n v="0"/>
    <x v="3"/>
    <x v="1"/>
    <n v="34"/>
    <x v="6"/>
    <x v="5"/>
    <x v="0"/>
    <n v="43455"/>
    <n v="1650"/>
    <x v="3"/>
    <n v="1496"/>
    <x v="1"/>
    <x v="4"/>
    <n v="42815"/>
    <n v="3.8537895597337384E-2"/>
    <x v="2"/>
    <s v="NULL"/>
    <x v="2"/>
    <n v="264.5"/>
    <x v="6"/>
    <n v="1732"/>
    <x v="3"/>
    <n v="264.5"/>
    <x v="0"/>
    <s v="NULL"/>
    <x v="1"/>
    <s v="NULL"/>
    <x v="1"/>
    <x v="8"/>
    <x v="1"/>
    <n v="4"/>
    <x v="1"/>
    <x v="2"/>
  </r>
  <r>
    <x v="58"/>
    <x v="9"/>
    <s v="E6920001"/>
    <s v="E6920001"/>
    <n v="30370299"/>
    <s v="Recolocado"/>
    <n v="0"/>
    <n v="0"/>
    <n v="0"/>
    <n v="0"/>
    <x v="3"/>
    <x v="1"/>
    <n v="38"/>
    <x v="1"/>
    <x v="3"/>
    <x v="2"/>
    <n v="37670"/>
    <n v="1650"/>
    <x v="3"/>
    <n v="1297"/>
    <x v="3"/>
    <x v="3"/>
    <n v="36380"/>
    <n v="4.5354590434304565E-2"/>
    <x v="1"/>
    <s v="NULL"/>
    <x v="2"/>
    <n v="981.27"/>
    <x v="3"/>
    <n v="313"/>
    <x v="3"/>
    <n v="981.27"/>
    <x v="5"/>
    <n v="1000"/>
    <x v="3"/>
    <n v="1"/>
    <x v="4"/>
    <x v="0"/>
    <x v="2"/>
    <n v="7"/>
    <x v="7"/>
    <x v="1"/>
  </r>
  <r>
    <x v="58"/>
    <x v="9"/>
    <s v="E6952001"/>
    <s v="E6952001"/>
    <n v="30366939"/>
    <s v="Recolocado"/>
    <n v="0"/>
    <n v="0"/>
    <n v="0"/>
    <n v="0"/>
    <x v="3"/>
    <x v="1"/>
    <n v="44"/>
    <x v="7"/>
    <x v="3"/>
    <x v="1"/>
    <n v="30929"/>
    <n v="500"/>
    <x v="7"/>
    <n v="1154"/>
    <x v="6"/>
    <x v="1"/>
    <n v="29139"/>
    <n v="1.7159133806925426E-2"/>
    <x v="7"/>
    <s v="NULL"/>
    <x v="2"/>
    <n v="194.09"/>
    <x v="6"/>
    <n v="1809"/>
    <x v="3"/>
    <n v="194.09"/>
    <x v="0"/>
    <s v="NULL"/>
    <x v="1"/>
    <s v="NULL"/>
    <x v="1"/>
    <x v="0"/>
    <x v="1"/>
    <n v="12"/>
    <x v="1"/>
    <x v="1"/>
  </r>
  <r>
    <x v="58"/>
    <x v="9"/>
    <s v="E6957001"/>
    <s v="E6957001"/>
    <n v="30367640"/>
    <s v="Recolocado"/>
    <n v="1"/>
    <n v="0"/>
    <n v="0"/>
    <n v="0"/>
    <x v="3"/>
    <x v="1"/>
    <n v="42"/>
    <x v="7"/>
    <x v="3"/>
    <x v="2"/>
    <n v="40790"/>
    <n v="1000"/>
    <x v="6"/>
    <n v="1407"/>
    <x v="1"/>
    <x v="1"/>
    <n v="39500"/>
    <n v="2.5316455696202531E-2"/>
    <x v="6"/>
    <s v="NULL"/>
    <x v="0"/>
    <n v="6447.36"/>
    <x v="0"/>
    <n v="0"/>
    <x v="0"/>
    <n v="0"/>
    <x v="0"/>
    <n v="1903.58"/>
    <x v="5"/>
    <n v="0.98939999999999995"/>
    <x v="4"/>
    <x v="0"/>
    <x v="0"/>
    <n v="0"/>
    <x v="0"/>
    <x v="0"/>
  </r>
  <r>
    <x v="58"/>
    <x v="9"/>
    <s v="E6962001"/>
    <s v="E6962001"/>
    <n v="30371992"/>
    <s v="Recolocado"/>
    <n v="0"/>
    <n v="0"/>
    <n v="0"/>
    <n v="0"/>
    <x v="3"/>
    <x v="1"/>
    <n v="44"/>
    <x v="7"/>
    <x v="3"/>
    <x v="2"/>
    <n v="33370"/>
    <n v="1000"/>
    <x v="6"/>
    <n v="1150"/>
    <x v="6"/>
    <x v="1"/>
    <n v="32080"/>
    <n v="3.11720698254364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8"/>
    <x v="9"/>
    <s v="E6963001"/>
    <s v="E6963001"/>
    <n v="30369636"/>
    <s v="Recolocado"/>
    <n v="1"/>
    <n v="0"/>
    <n v="0"/>
    <n v="0"/>
    <x v="3"/>
    <x v="1"/>
    <n v="40"/>
    <x v="1"/>
    <x v="3"/>
    <x v="2"/>
    <n v="42230"/>
    <n v="1650"/>
    <x v="3"/>
    <n v="1450"/>
    <x v="1"/>
    <x v="5"/>
    <n v="41590"/>
    <n v="3.9672998316903102E-2"/>
    <x v="2"/>
    <s v="NULL"/>
    <x v="2"/>
    <n v="1754.9"/>
    <x v="4"/>
    <n v="1863"/>
    <x v="3"/>
    <n v="1754.9"/>
    <x v="2"/>
    <s v="NULL"/>
    <x v="1"/>
    <s v="NULL"/>
    <x v="1"/>
    <x v="2"/>
    <x v="1"/>
    <n v="1"/>
    <x v="1"/>
    <x v="10"/>
  </r>
  <r>
    <x v="58"/>
    <x v="9"/>
    <s v="E6964001"/>
    <s v="E6964001"/>
    <n v="30368915"/>
    <s v="Recolocado"/>
    <n v="0"/>
    <n v="0"/>
    <n v="0"/>
    <n v="0"/>
    <x v="3"/>
    <x v="1"/>
    <n v="29"/>
    <x v="3"/>
    <x v="3"/>
    <x v="1"/>
    <n v="41085"/>
    <n v="1500"/>
    <x v="1"/>
    <n v="1414"/>
    <x v="1"/>
    <x v="3"/>
    <n v="40295"/>
    <n v="3.7225462216155851E-2"/>
    <x v="2"/>
    <s v="NULL"/>
    <x v="0"/>
    <n v="3120"/>
    <x v="5"/>
    <n v="0"/>
    <x v="0"/>
    <n v="0"/>
    <x v="0"/>
    <n v="2300"/>
    <x v="0"/>
    <n v="0.98299999999999998"/>
    <x v="4"/>
    <x v="0"/>
    <x v="0"/>
    <n v="0"/>
    <x v="0"/>
    <x v="0"/>
  </r>
  <r>
    <x v="58"/>
    <x v="9"/>
    <s v="E7010001"/>
    <s v="E7010001"/>
    <n v="30367185"/>
    <s v="Recolocado"/>
    <n v="0"/>
    <n v="0"/>
    <n v="0"/>
    <n v="0"/>
    <x v="3"/>
    <x v="1"/>
    <n v="41"/>
    <x v="7"/>
    <x v="3"/>
    <x v="0"/>
    <n v="38138"/>
    <n v="1500"/>
    <x v="1"/>
    <n v="1318"/>
    <x v="2"/>
    <x v="4"/>
    <n v="36698"/>
    <n v="4.0874162079677367E-2"/>
    <x v="1"/>
    <s v="NULL"/>
    <x v="2"/>
    <n v="521.04999999999995"/>
    <x v="3"/>
    <n v="1821"/>
    <x v="3"/>
    <n v="521.04999999999995"/>
    <x v="5"/>
    <s v="NULL"/>
    <x v="1"/>
    <s v="NULL"/>
    <x v="1"/>
    <x v="0"/>
    <x v="1"/>
    <n v="12"/>
    <x v="1"/>
    <x v="1"/>
  </r>
  <r>
    <x v="58"/>
    <x v="9"/>
    <s v="E7026001"/>
    <s v="E7026001"/>
    <n v="30372981"/>
    <s v="Recolocado"/>
    <n v="1"/>
    <n v="0"/>
    <n v="0"/>
    <n v="0"/>
    <x v="3"/>
    <x v="1"/>
    <n v="34"/>
    <x v="6"/>
    <x v="3"/>
    <x v="0"/>
    <n v="39780"/>
    <n v="1650"/>
    <x v="3"/>
    <n v="1374"/>
    <x v="2"/>
    <x v="5"/>
    <n v="39140"/>
    <n v="4.2156361778231989E-2"/>
    <x v="1"/>
    <s v="NULL"/>
    <x v="2"/>
    <n v="1724.86"/>
    <x v="4"/>
    <n v="1220"/>
    <x v="3"/>
    <n v="1724.86"/>
    <x v="2"/>
    <s v="NULL"/>
    <x v="1"/>
    <s v="NULL"/>
    <x v="1"/>
    <x v="0"/>
    <x v="1"/>
    <n v="12"/>
    <x v="1"/>
    <x v="1"/>
  </r>
  <r>
    <x v="58"/>
    <x v="9"/>
    <s v="E7029001"/>
    <s v="E7029001"/>
    <n v="30368768"/>
    <s v="Recolocado"/>
    <n v="0"/>
    <n v="0"/>
    <n v="0"/>
    <n v="0"/>
    <x v="3"/>
    <x v="1"/>
    <n v="38"/>
    <x v="1"/>
    <x v="3"/>
    <x v="2"/>
    <n v="38790"/>
    <n v="1000"/>
    <x v="6"/>
    <n v="1336"/>
    <x v="2"/>
    <x v="1"/>
    <n v="37500"/>
    <n v="2.6666666666666668E-2"/>
    <x v="6"/>
    <s v="NULL"/>
    <x v="2"/>
    <n v="453.95"/>
    <x v="6"/>
    <n v="3498"/>
    <x v="3"/>
    <n v="453.95"/>
    <x v="0"/>
    <s v="NULL"/>
    <x v="1"/>
    <s v="NULL"/>
    <x v="1"/>
    <x v="0"/>
    <x v="1"/>
    <n v="12"/>
    <x v="1"/>
    <x v="1"/>
  </r>
  <r>
    <x v="58"/>
    <x v="9"/>
    <s v="E7065001"/>
    <s v="E7065001"/>
    <n v="30368643"/>
    <s v="Recolocado"/>
    <n v="1"/>
    <n v="0"/>
    <n v="0"/>
    <n v="0"/>
    <x v="3"/>
    <x v="1"/>
    <n v="31"/>
    <x v="6"/>
    <x v="3"/>
    <x v="2"/>
    <n v="37997"/>
    <n v="1500"/>
    <x v="1"/>
    <n v="1314"/>
    <x v="2"/>
    <x v="13"/>
    <n v="36527"/>
    <n v="4.1065513182029729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8"/>
    <x v="9"/>
    <s v="E7075001"/>
    <s v="E7075001"/>
    <n v="30374886"/>
    <s v="Recolocado"/>
    <n v="1"/>
    <n v="0"/>
    <n v="0"/>
    <n v="0"/>
    <x v="3"/>
    <x v="1"/>
    <n v="21"/>
    <x v="4"/>
    <x v="3"/>
    <x v="2"/>
    <n v="37446"/>
    <n v="1650"/>
    <x v="3"/>
    <n v="1290"/>
    <x v="3"/>
    <x v="4"/>
    <n v="36156"/>
    <n v="4.5635579156986392E-2"/>
    <x v="1"/>
    <s v="NULL"/>
    <x v="2"/>
    <n v="1646.59"/>
    <x v="4"/>
    <n v="130"/>
    <x v="3"/>
    <n v="0"/>
    <x v="0"/>
    <s v="NULL"/>
    <x v="1"/>
    <s v="NULL"/>
    <x v="1"/>
    <x v="6"/>
    <x v="4"/>
    <n v="1"/>
    <x v="3"/>
    <x v="1"/>
  </r>
  <r>
    <x v="58"/>
    <x v="9"/>
    <s v="E7077001"/>
    <s v="E7077001"/>
    <n v="30371979"/>
    <s v="Recolocado"/>
    <n v="0"/>
    <n v="0"/>
    <n v="0"/>
    <n v="0"/>
    <x v="3"/>
    <x v="1"/>
    <n v="22"/>
    <x v="4"/>
    <x v="3"/>
    <x v="2"/>
    <n v="39583"/>
    <n v="1800"/>
    <x v="3"/>
    <n v="1367"/>
    <x v="2"/>
    <x v="3"/>
    <n v="38443"/>
    <n v="4.68225684780064E-2"/>
    <x v="1"/>
    <s v="NULL"/>
    <x v="2"/>
    <n v="1329.13"/>
    <x v="4"/>
    <n v="547"/>
    <x v="3"/>
    <n v="1329.13"/>
    <x v="2"/>
    <s v="NULL"/>
    <x v="1"/>
    <s v="NULL"/>
    <x v="1"/>
    <x v="0"/>
    <x v="1"/>
    <n v="12"/>
    <x v="1"/>
    <x v="1"/>
  </r>
  <r>
    <x v="58"/>
    <x v="9"/>
    <s v="E7082001"/>
    <s v="E7082001"/>
    <n v="30372512"/>
    <s v="Recolocado"/>
    <n v="0"/>
    <n v="0"/>
    <n v="0"/>
    <n v="0"/>
    <x v="3"/>
    <x v="1"/>
    <n v="24"/>
    <x v="4"/>
    <x v="3"/>
    <x v="2"/>
    <n v="38137"/>
    <n v="1500"/>
    <x v="1"/>
    <n v="1315"/>
    <x v="2"/>
    <x v="4"/>
    <n v="36697"/>
    <n v="4.08752759081123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8"/>
    <x v="9"/>
    <s v="E7090001"/>
    <s v="E7090001"/>
    <n v="30366874"/>
    <s v="Recolocado"/>
    <n v="0"/>
    <n v="0"/>
    <n v="0"/>
    <n v="0"/>
    <x v="3"/>
    <x v="1"/>
    <n v="55"/>
    <x v="5"/>
    <x v="3"/>
    <x v="2"/>
    <n v="27772"/>
    <n v="1500"/>
    <x v="1"/>
    <n v="1039"/>
    <x v="5"/>
    <x v="7"/>
    <n v="26982"/>
    <n v="5.5592617300422503E-2"/>
    <x v="3"/>
    <s v="NULL"/>
    <x v="0"/>
    <n v="1000"/>
    <x v="3"/>
    <n v="0"/>
    <x v="0"/>
    <n v="0"/>
    <x v="0"/>
    <s v="NULL"/>
    <x v="1"/>
    <s v="NULL"/>
    <x v="1"/>
    <x v="5"/>
    <x v="8"/>
    <n v="0"/>
    <x v="0"/>
    <x v="0"/>
  </r>
  <r>
    <x v="58"/>
    <x v="9"/>
    <s v="E7092001"/>
    <s v="E7092001"/>
    <n v="30376323"/>
    <s v="Recolocado"/>
    <n v="0"/>
    <n v="0"/>
    <n v="0"/>
    <n v="0"/>
    <x v="3"/>
    <x v="1"/>
    <n v="60"/>
    <x v="8"/>
    <x v="3"/>
    <x v="1"/>
    <n v="42380"/>
    <n v="1500"/>
    <x v="1"/>
    <n v="1459"/>
    <x v="1"/>
    <x v="5"/>
    <n v="41590"/>
    <n v="3.606636210627554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8"/>
    <x v="9"/>
    <s v="E7094001"/>
    <s v="E7094001"/>
    <n v="30373233"/>
    <s v="Recolocado"/>
    <n v="1"/>
    <n v="0"/>
    <n v="0"/>
    <n v="0"/>
    <x v="3"/>
    <x v="1"/>
    <n v="39"/>
    <x v="1"/>
    <x v="3"/>
    <x v="0"/>
    <n v="37337"/>
    <n v="1650"/>
    <x v="3"/>
    <n v="1398"/>
    <x v="2"/>
    <x v="4"/>
    <n v="36697"/>
    <n v="4.496280349892362E-2"/>
    <x v="1"/>
    <s v="NULL"/>
    <x v="2"/>
    <n v="447.79"/>
    <x v="6"/>
    <n v="1755"/>
    <x v="3"/>
    <n v="447.79"/>
    <x v="0"/>
    <s v="NULL"/>
    <x v="1"/>
    <s v="NULL"/>
    <x v="1"/>
    <x v="0"/>
    <x v="1"/>
    <n v="12"/>
    <x v="1"/>
    <x v="1"/>
  </r>
  <r>
    <x v="58"/>
    <x v="9"/>
    <s v="E7097001"/>
    <s v="E7097001"/>
    <n v="30374477"/>
    <s v="Recolocado"/>
    <n v="1"/>
    <n v="0"/>
    <n v="0"/>
    <n v="0"/>
    <x v="3"/>
    <x v="1"/>
    <n v="24"/>
    <x v="4"/>
    <x v="3"/>
    <x v="2"/>
    <n v="37020"/>
    <n v="1650"/>
    <x v="3"/>
    <n v="1385"/>
    <x v="2"/>
    <x v="3"/>
    <n v="36380"/>
    <n v="4.5354590434304565E-2"/>
    <x v="1"/>
    <s v="NULL"/>
    <x v="0"/>
    <n v="767.74"/>
    <x v="3"/>
    <n v="0"/>
    <x v="0"/>
    <n v="0"/>
    <x v="0"/>
    <s v="NULL"/>
    <x v="1"/>
    <s v="NULL"/>
    <x v="1"/>
    <x v="3"/>
    <x v="7"/>
    <n v="0"/>
    <x v="0"/>
    <x v="0"/>
  </r>
  <r>
    <x v="58"/>
    <x v="9"/>
    <s v="E7099001"/>
    <s v="E7099001"/>
    <n v="30372193"/>
    <s v="Recolocado"/>
    <n v="0"/>
    <n v="0"/>
    <n v="0"/>
    <n v="0"/>
    <x v="3"/>
    <x v="1"/>
    <n v="28"/>
    <x v="3"/>
    <x v="3"/>
    <x v="2"/>
    <n v="37790"/>
    <n v="2000"/>
    <x v="3"/>
    <n v="1567"/>
    <x v="4"/>
    <x v="1"/>
    <n v="37500"/>
    <n v="5.3333333333333337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8"/>
    <x v="9"/>
    <s v="E7106001"/>
    <s v="E7106001"/>
    <n v="30367715"/>
    <s v="Recolocado"/>
    <n v="0"/>
    <n v="0"/>
    <n v="0"/>
    <n v="0"/>
    <x v="3"/>
    <x v="1"/>
    <n v="32"/>
    <x v="6"/>
    <x v="3"/>
    <x v="2"/>
    <n v="37440"/>
    <n v="500"/>
    <x v="7"/>
    <n v="1401"/>
    <x v="1"/>
    <x v="1"/>
    <n v="35000"/>
    <n v="1.4285714285714285E-2"/>
    <x v="7"/>
    <s v="NULL"/>
    <x v="0"/>
    <n v="1359.87"/>
    <x v="4"/>
    <n v="0"/>
    <x v="0"/>
    <n v="0"/>
    <x v="0"/>
    <n v="500"/>
    <x v="2"/>
    <n v="0.95620000000000005"/>
    <x v="4"/>
    <x v="8"/>
    <x v="10"/>
    <n v="0"/>
    <x v="0"/>
    <x v="0"/>
  </r>
  <r>
    <x v="59"/>
    <x v="9"/>
    <s v="C3834002"/>
    <s v="C3834002"/>
    <n v="30384749"/>
    <s v="Recolocado"/>
    <n v="0"/>
    <n v="0"/>
    <n v="0"/>
    <n v="0"/>
    <x v="3"/>
    <x v="1"/>
    <n v="38"/>
    <x v="1"/>
    <x v="3"/>
    <x v="1"/>
    <n v="35790"/>
    <n v="2000"/>
    <x v="3"/>
    <n v="1087"/>
    <x v="5"/>
    <x v="1"/>
    <n v="35500"/>
    <n v="5.6338028169014086E-2"/>
    <x v="3"/>
    <s v="NULL"/>
    <x v="0"/>
    <n v="2693.78"/>
    <x v="2"/>
    <n v="0"/>
    <x v="0"/>
    <n v="0"/>
    <x v="0"/>
    <n v="700"/>
    <x v="3"/>
    <n v="0.79369999999999996"/>
    <x v="7"/>
    <x v="0"/>
    <x v="0"/>
    <n v="0"/>
    <x v="0"/>
    <x v="0"/>
  </r>
  <r>
    <x v="59"/>
    <x v="9"/>
    <s v="E7096001"/>
    <s v="E7096001"/>
    <n v="30369687"/>
    <s v="Recolocado"/>
    <n v="1"/>
    <n v="0"/>
    <n v="0"/>
    <n v="0"/>
    <x v="3"/>
    <x v="1"/>
    <n v="32"/>
    <x v="6"/>
    <x v="3"/>
    <x v="3"/>
    <n v="34791"/>
    <n v="999"/>
    <x v="6"/>
    <n v="1199"/>
    <x v="6"/>
    <x v="1"/>
    <n v="33500"/>
    <n v="2.982089552238806E-2"/>
    <x v="6"/>
    <s v="NULL"/>
    <x v="2"/>
    <n v="500"/>
    <x v="6"/>
    <n v="1017"/>
    <x v="3"/>
    <n v="500"/>
    <x v="0"/>
    <s v="NULL"/>
    <x v="1"/>
    <s v="NULL"/>
    <x v="1"/>
    <x v="2"/>
    <x v="1"/>
    <n v="1"/>
    <x v="1"/>
    <x v="10"/>
  </r>
  <r>
    <x v="59"/>
    <x v="9"/>
    <s v="E7105001"/>
    <s v="E7105001"/>
    <n v="30369532"/>
    <s v="Recolocado"/>
    <n v="0"/>
    <n v="0"/>
    <n v="0"/>
    <n v="0"/>
    <x v="3"/>
    <x v="1"/>
    <n v="25"/>
    <x v="4"/>
    <x v="3"/>
    <x v="0"/>
    <n v="37020"/>
    <n v="1650"/>
    <x v="3"/>
    <n v="1385"/>
    <x v="2"/>
    <x v="3"/>
    <n v="36380"/>
    <n v="4.5354590434304565E-2"/>
    <x v="1"/>
    <s v="NULL"/>
    <x v="2"/>
    <n v="907.54"/>
    <x v="3"/>
    <n v="2601"/>
    <x v="3"/>
    <n v="907.54"/>
    <x v="5"/>
    <s v="NULL"/>
    <x v="1"/>
    <s v="NULL"/>
    <x v="1"/>
    <x v="0"/>
    <x v="1"/>
    <n v="12"/>
    <x v="1"/>
    <x v="1"/>
  </r>
  <r>
    <x v="59"/>
    <x v="9"/>
    <s v="E7146001"/>
    <s v="E7146001"/>
    <n v="30376910"/>
    <s v="Recolocado"/>
    <n v="0"/>
    <n v="0"/>
    <n v="0"/>
    <n v="0"/>
    <x v="3"/>
    <x v="1"/>
    <n v="35"/>
    <x v="6"/>
    <x v="3"/>
    <x v="0"/>
    <n v="36290"/>
    <n v="1000"/>
    <x v="6"/>
    <n v="1256"/>
    <x v="3"/>
    <x v="1"/>
    <n v="35000"/>
    <n v="2.857142857142857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9"/>
    <x v="9"/>
    <s v="E7165001"/>
    <s v="E7165001"/>
    <n v="30374874"/>
    <s v="Recolocado"/>
    <n v="0"/>
    <n v="0"/>
    <n v="0"/>
    <n v="0"/>
    <x v="3"/>
    <x v="1"/>
    <n v="39"/>
    <x v="1"/>
    <x v="3"/>
    <x v="0"/>
    <n v="37337"/>
    <n v="1650"/>
    <x v="3"/>
    <n v="1286"/>
    <x v="3"/>
    <x v="4"/>
    <n v="36697"/>
    <n v="4.496280349892362E-2"/>
    <x v="1"/>
    <s v="NULL"/>
    <x v="2"/>
    <n v="963.9"/>
    <x v="3"/>
    <n v="2208"/>
    <x v="3"/>
    <n v="963.9"/>
    <x v="5"/>
    <s v="NULL"/>
    <x v="1"/>
    <s v="NULL"/>
    <x v="1"/>
    <x v="0"/>
    <x v="1"/>
    <n v="12"/>
    <x v="1"/>
    <x v="1"/>
  </r>
  <r>
    <x v="59"/>
    <x v="9"/>
    <s v="E7179001"/>
    <s v="E7179001"/>
    <n v="30374490"/>
    <s v="Recolocado"/>
    <n v="0"/>
    <n v="0"/>
    <n v="0"/>
    <n v="0"/>
    <x v="3"/>
    <x v="1"/>
    <n v="25"/>
    <x v="4"/>
    <x v="3"/>
    <x v="0"/>
    <n v="33213"/>
    <n v="5457"/>
    <x v="5"/>
    <n v="1384"/>
    <x v="2"/>
    <x v="3"/>
    <n v="36380"/>
    <n v="0.15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9"/>
    <x v="9"/>
    <s v="E7181001"/>
    <s v="E7181001"/>
    <n v="30376528"/>
    <s v="Recolocado"/>
    <n v="0"/>
    <n v="0"/>
    <n v="0"/>
    <n v="0"/>
    <x v="3"/>
    <x v="1"/>
    <n v="36"/>
    <x v="1"/>
    <x v="3"/>
    <x v="0"/>
    <n v="40935"/>
    <n v="1650"/>
    <x v="3"/>
    <n v="1417"/>
    <x v="1"/>
    <x v="3"/>
    <n v="40295"/>
    <n v="4.094800843777143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9"/>
    <x v="9"/>
    <s v="E7184001"/>
    <s v="E7184001"/>
    <n v="30377470"/>
    <s v="Recolocado"/>
    <n v="0"/>
    <n v="0"/>
    <n v="0"/>
    <n v="0"/>
    <x v="3"/>
    <x v="1"/>
    <n v="32"/>
    <x v="6"/>
    <x v="3"/>
    <x v="0"/>
    <n v="37487"/>
    <n v="1500"/>
    <x v="1"/>
    <n v="1299"/>
    <x v="3"/>
    <x v="4"/>
    <n v="36697"/>
    <n v="4.087527590811238E-2"/>
    <x v="1"/>
    <s v="NULL"/>
    <x v="2"/>
    <n v="470.15"/>
    <x v="6"/>
    <n v="2923"/>
    <x v="3"/>
    <n v="470.15"/>
    <x v="0"/>
    <n v="600"/>
    <x v="3"/>
    <n v="0"/>
    <x v="0"/>
    <x v="0"/>
    <x v="1"/>
    <n v="12"/>
    <x v="1"/>
    <x v="1"/>
  </r>
  <r>
    <x v="59"/>
    <x v="9"/>
    <s v="E7196001"/>
    <s v="E7196001"/>
    <n v="30381093"/>
    <s v="Recolocado"/>
    <n v="0"/>
    <n v="0"/>
    <n v="0"/>
    <n v="0"/>
    <x v="3"/>
    <x v="1"/>
    <n v="38"/>
    <x v="1"/>
    <x v="3"/>
    <x v="2"/>
    <n v="36751"/>
    <n v="1650"/>
    <x v="3"/>
    <n v="1119"/>
    <x v="6"/>
    <x v="3"/>
    <n v="36111"/>
    <n v="4.5692448284456261E-2"/>
    <x v="1"/>
    <s v="NULL"/>
    <x v="2"/>
    <n v="987.52"/>
    <x v="3"/>
    <n v="1077"/>
    <x v="3"/>
    <n v="987.52"/>
    <x v="5"/>
    <n v="300"/>
    <x v="2"/>
    <n v="0"/>
    <x v="0"/>
    <x v="0"/>
    <x v="1"/>
    <n v="12"/>
    <x v="1"/>
    <x v="1"/>
  </r>
  <r>
    <x v="59"/>
    <x v="9"/>
    <s v="E7208001"/>
    <s v="E7208001"/>
    <n v="30380916"/>
    <s v="Recolocado"/>
    <n v="0"/>
    <n v="0"/>
    <n v="0"/>
    <n v="0"/>
    <x v="3"/>
    <x v="1"/>
    <n v="23"/>
    <x v="4"/>
    <x v="3"/>
    <x v="2"/>
    <n v="38137"/>
    <n v="1500"/>
    <x v="1"/>
    <n v="1162"/>
    <x v="6"/>
    <x v="4"/>
    <n v="36697"/>
    <n v="4.087527590811238E-2"/>
    <x v="1"/>
    <s v="NULL"/>
    <x v="0"/>
    <n v="1010.02"/>
    <x v="4"/>
    <n v="0"/>
    <x v="0"/>
    <n v="0"/>
    <x v="0"/>
    <s v="NULL"/>
    <x v="1"/>
    <s v="NULL"/>
    <x v="1"/>
    <x v="8"/>
    <x v="10"/>
    <n v="0"/>
    <x v="0"/>
    <x v="0"/>
  </r>
  <r>
    <x v="59"/>
    <x v="9"/>
    <s v="E7222001"/>
    <s v="E7222001"/>
    <n v="30380139"/>
    <s v="Recolocado"/>
    <n v="0"/>
    <n v="0"/>
    <n v="0"/>
    <n v="0"/>
    <x v="3"/>
    <x v="1"/>
    <n v="29"/>
    <x v="3"/>
    <x v="3"/>
    <x v="0"/>
    <n v="38808"/>
    <n v="1650"/>
    <x v="3"/>
    <n v="1343"/>
    <x v="2"/>
    <x v="5"/>
    <n v="38168"/>
    <n v="4.3229930832110672E-2"/>
    <x v="1"/>
    <s v="NULL"/>
    <x v="2"/>
    <n v="2473.5700000000002"/>
    <x v="2"/>
    <n v="977"/>
    <x v="3"/>
    <n v="2473.5700000000002"/>
    <x v="6"/>
    <s v="NULL"/>
    <x v="1"/>
    <s v="NULL"/>
    <x v="1"/>
    <x v="0"/>
    <x v="1"/>
    <n v="12"/>
    <x v="1"/>
    <x v="1"/>
  </r>
  <r>
    <x v="59"/>
    <x v="9"/>
    <s v="E7223001"/>
    <s v="E7223001"/>
    <n v="30372171"/>
    <s v="Recolocado"/>
    <n v="1"/>
    <n v="0"/>
    <n v="0"/>
    <n v="0"/>
    <x v="3"/>
    <x v="1"/>
    <n v="43"/>
    <x v="7"/>
    <x v="5"/>
    <x v="0"/>
    <n v="37197"/>
    <n v="1650"/>
    <x v="3"/>
    <n v="1133"/>
    <x v="6"/>
    <x v="13"/>
    <n v="36527"/>
    <n v="4.5172064500232707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9"/>
    <x v="9"/>
    <s v="E7225001"/>
    <s v="E7225001"/>
    <n v="30375946"/>
    <s v="Recolocado"/>
    <n v="0"/>
    <n v="0"/>
    <n v="0"/>
    <n v="0"/>
    <x v="3"/>
    <x v="1"/>
    <n v="28"/>
    <x v="3"/>
    <x v="3"/>
    <x v="2"/>
    <n v="37487"/>
    <n v="1500"/>
    <x v="1"/>
    <n v="1142"/>
    <x v="6"/>
    <x v="4"/>
    <n v="36697"/>
    <n v="4.08752759081123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9"/>
    <x v="9"/>
    <s v="E7228001"/>
    <s v="E7228001"/>
    <n v="30378960"/>
    <s v="Recolocado"/>
    <n v="0"/>
    <n v="0"/>
    <n v="0"/>
    <n v="0"/>
    <x v="3"/>
    <x v="1"/>
    <n v="24"/>
    <x v="4"/>
    <x v="3"/>
    <x v="2"/>
    <n v="36940"/>
    <n v="1000"/>
    <x v="6"/>
    <n v="1125"/>
    <x v="6"/>
    <x v="1"/>
    <n v="35000"/>
    <n v="2.8571428571428571E-2"/>
    <x v="6"/>
    <s v="NULL"/>
    <x v="3"/>
    <n v="2174.58"/>
    <x v="2"/>
    <n v="25"/>
    <x v="4"/>
    <n v="0"/>
    <x v="0"/>
    <s v="NULL"/>
    <x v="1"/>
    <s v="NULL"/>
    <x v="1"/>
    <x v="10"/>
    <x v="11"/>
    <n v="0"/>
    <x v="10"/>
    <x v="0"/>
  </r>
  <r>
    <x v="59"/>
    <x v="9"/>
    <s v="E7234001"/>
    <s v="E7234001"/>
    <n v="30383654"/>
    <s v="Recolocado"/>
    <n v="0"/>
    <n v="0"/>
    <n v="0"/>
    <n v="0"/>
    <x v="3"/>
    <x v="1"/>
    <n v="37"/>
    <x v="1"/>
    <x v="3"/>
    <x v="1"/>
    <n v="37487"/>
    <n v="1500"/>
    <x v="1"/>
    <n v="1407"/>
    <x v="1"/>
    <x v="4"/>
    <n v="36697"/>
    <n v="4.087527590811238E-2"/>
    <x v="1"/>
    <s v="NULL"/>
    <x v="0"/>
    <n v="807.42"/>
    <x v="3"/>
    <n v="0"/>
    <x v="0"/>
    <n v="0"/>
    <x v="0"/>
    <n v="1642.75"/>
    <x v="5"/>
    <n v="0.54110000000000003"/>
    <x v="2"/>
    <x v="5"/>
    <x v="8"/>
    <n v="0"/>
    <x v="0"/>
    <x v="0"/>
  </r>
  <r>
    <x v="59"/>
    <x v="9"/>
    <s v="E7237001"/>
    <s v="E7237001"/>
    <n v="30379199"/>
    <s v="Recolocado"/>
    <n v="0"/>
    <n v="0"/>
    <n v="0"/>
    <n v="0"/>
    <x v="3"/>
    <x v="1"/>
    <n v="22"/>
    <x v="4"/>
    <x v="3"/>
    <x v="2"/>
    <n v="37337"/>
    <n v="1650"/>
    <x v="3"/>
    <n v="1136"/>
    <x v="6"/>
    <x v="4"/>
    <n v="36697"/>
    <n v="4.496280349892362E-2"/>
    <x v="1"/>
    <s v="NULL"/>
    <x v="2"/>
    <n v="2008.06"/>
    <x v="2"/>
    <n v="762"/>
    <x v="3"/>
    <n v="2008.06"/>
    <x v="6"/>
    <s v="NULL"/>
    <x v="1"/>
    <s v="NULL"/>
    <x v="1"/>
    <x v="0"/>
    <x v="1"/>
    <n v="12"/>
    <x v="1"/>
    <x v="1"/>
  </r>
  <r>
    <x v="59"/>
    <x v="9"/>
    <s v="E7238001"/>
    <s v="E7238001"/>
    <n v="30376971"/>
    <s v="Recolocado"/>
    <n v="0"/>
    <n v="0"/>
    <n v="0"/>
    <n v="0"/>
    <x v="3"/>
    <x v="1"/>
    <n v="24"/>
    <x v="4"/>
    <x v="3"/>
    <x v="2"/>
    <n v="37170"/>
    <n v="1500"/>
    <x v="1"/>
    <n v="1243"/>
    <x v="3"/>
    <x v="3"/>
    <n v="36380"/>
    <n v="4.123144584936778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9"/>
    <x v="9"/>
    <s v="E7246001"/>
    <s v="E7246001"/>
    <n v="30376761"/>
    <s v="Recolocado"/>
    <n v="0"/>
    <n v="0"/>
    <n v="0"/>
    <n v="0"/>
    <x v="3"/>
    <x v="1"/>
    <n v="29"/>
    <x v="3"/>
    <x v="3"/>
    <x v="2"/>
    <n v="38940"/>
    <n v="1500"/>
    <x v="1"/>
    <n v="1348"/>
    <x v="2"/>
    <x v="1"/>
    <n v="37500"/>
    <n v="0.04"/>
    <x v="2"/>
    <s v="NULL"/>
    <x v="0"/>
    <n v="12669.07"/>
    <x v="0"/>
    <n v="108"/>
    <x v="6"/>
    <n v="0"/>
    <x v="0"/>
    <n v="3200"/>
    <x v="6"/>
    <n v="0.9758"/>
    <x v="4"/>
    <x v="0"/>
    <x v="6"/>
    <n v="0"/>
    <x v="8"/>
    <x v="0"/>
  </r>
  <r>
    <x v="59"/>
    <x v="9"/>
    <s v="E7247002"/>
    <s v="E7247002"/>
    <n v="30389032"/>
    <s v="Recolocado"/>
    <n v="0"/>
    <n v="0"/>
    <n v="0"/>
    <n v="0"/>
    <x v="3"/>
    <x v="1"/>
    <n v="25"/>
    <x v="4"/>
    <x v="3"/>
    <x v="0"/>
    <n v="30929"/>
    <n v="500"/>
    <x v="7"/>
    <n v="1158"/>
    <x v="6"/>
    <x v="1"/>
    <n v="29139"/>
    <n v="1.7159133806925426E-2"/>
    <x v="7"/>
    <s v="NULL"/>
    <x v="2"/>
    <n v="2028.86"/>
    <x v="2"/>
    <n v="144"/>
    <x v="3"/>
    <n v="0"/>
    <x v="0"/>
    <n v="514.28"/>
    <x v="3"/>
    <n v="1"/>
    <x v="4"/>
    <x v="0"/>
    <x v="7"/>
    <n v="0"/>
    <x v="8"/>
    <x v="0"/>
  </r>
  <r>
    <x v="59"/>
    <x v="9"/>
    <s v="E7249001"/>
    <s v="E7249001"/>
    <n v="30383904"/>
    <s v="Recolocado"/>
    <n v="1"/>
    <n v="0"/>
    <n v="0"/>
    <n v="0"/>
    <x v="3"/>
    <x v="1"/>
    <n v="43"/>
    <x v="7"/>
    <x v="3"/>
    <x v="1"/>
    <n v="35187"/>
    <n v="1500"/>
    <x v="1"/>
    <n v="1069"/>
    <x v="5"/>
    <x v="7"/>
    <n v="34397"/>
    <n v="4.3608454225659211E-2"/>
    <x v="1"/>
    <s v="NULL"/>
    <x v="2"/>
    <n v="564.35"/>
    <x v="3"/>
    <n v="5162"/>
    <x v="3"/>
    <n v="564.35"/>
    <x v="5"/>
    <s v="NULL"/>
    <x v="1"/>
    <s v="NULL"/>
    <x v="1"/>
    <x v="0"/>
    <x v="1"/>
    <n v="12"/>
    <x v="1"/>
    <x v="1"/>
  </r>
  <r>
    <x v="59"/>
    <x v="9"/>
    <s v="E7259001"/>
    <s v="E7259001"/>
    <n v="30374595"/>
    <s v="Recolocado"/>
    <n v="0"/>
    <n v="0"/>
    <n v="0"/>
    <n v="0"/>
    <x v="3"/>
    <x v="1"/>
    <n v="25"/>
    <x v="4"/>
    <x v="3"/>
    <x v="0"/>
    <n v="36946"/>
    <n v="1500"/>
    <x v="1"/>
    <n v="1124"/>
    <x v="6"/>
    <x v="4"/>
    <n v="36156"/>
    <n v="4.1486890142714901E-2"/>
    <x v="1"/>
    <s v="NULL"/>
    <x v="6"/>
    <n v="1116.56"/>
    <x v="4"/>
    <n v="75"/>
    <x v="7"/>
    <n v="0"/>
    <x v="0"/>
    <n v="1480.06"/>
    <x v="5"/>
    <n v="1"/>
    <x v="4"/>
    <x v="9"/>
    <x v="8"/>
    <n v="0"/>
    <x v="9"/>
    <x v="0"/>
  </r>
  <r>
    <x v="59"/>
    <x v="9"/>
    <s v="E7261001"/>
    <s v="E7261001"/>
    <n v="30381035"/>
    <s v="Recolocado"/>
    <n v="1"/>
    <n v="0"/>
    <n v="0"/>
    <n v="0"/>
    <x v="3"/>
    <x v="1"/>
    <n v="37"/>
    <x v="1"/>
    <x v="3"/>
    <x v="0"/>
    <n v="37440"/>
    <n v="1000"/>
    <x v="6"/>
    <n v="1251"/>
    <x v="3"/>
    <x v="1"/>
    <n v="35500"/>
    <n v="2.8169014084507043E-2"/>
    <x v="6"/>
    <s v="NULL"/>
    <x v="3"/>
    <n v="798"/>
    <x v="3"/>
    <n v="30"/>
    <x v="4"/>
    <n v="0"/>
    <x v="0"/>
    <n v="800"/>
    <x v="3"/>
    <n v="0.99750000000000005"/>
    <x v="4"/>
    <x v="4"/>
    <x v="2"/>
    <n v="0"/>
    <x v="4"/>
    <x v="0"/>
  </r>
  <r>
    <x v="59"/>
    <x v="9"/>
    <s v="E7262001"/>
    <s v="E7262001"/>
    <n v="30378772"/>
    <s v="Recolocado"/>
    <n v="0"/>
    <n v="0"/>
    <n v="0"/>
    <n v="0"/>
    <x v="3"/>
    <x v="1"/>
    <n v="60"/>
    <x v="8"/>
    <x v="3"/>
    <x v="4"/>
    <n v="39733"/>
    <n v="1650"/>
    <x v="3"/>
    <n v="1211"/>
    <x v="3"/>
    <x v="3"/>
    <n v="38443"/>
    <n v="4.2920687771505865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9"/>
    <x v="9"/>
    <s v="E7267001"/>
    <s v="E7267001"/>
    <n v="30381142"/>
    <s v="Recolocado"/>
    <n v="0"/>
    <n v="0"/>
    <n v="0"/>
    <n v="0"/>
    <x v="3"/>
    <x v="1"/>
    <n v="33"/>
    <x v="6"/>
    <x v="3"/>
    <x v="1"/>
    <n v="36790"/>
    <n v="1000"/>
    <x v="6"/>
    <n v="1233"/>
    <x v="3"/>
    <x v="1"/>
    <n v="35500"/>
    <n v="2.8169014084507043E-2"/>
    <x v="6"/>
    <s v="NULL"/>
    <x v="2"/>
    <n v="1583.06"/>
    <x v="4"/>
    <n v="2330"/>
    <x v="3"/>
    <n v="1583.06"/>
    <x v="2"/>
    <s v="NULL"/>
    <x v="1"/>
    <s v="NULL"/>
    <x v="1"/>
    <x v="0"/>
    <x v="1"/>
    <n v="12"/>
    <x v="1"/>
    <x v="1"/>
  </r>
  <r>
    <x v="59"/>
    <x v="9"/>
    <s v="E7282001"/>
    <s v="E7282001"/>
    <n v="30384333"/>
    <s v="Recolocado"/>
    <n v="0"/>
    <n v="0"/>
    <n v="0"/>
    <n v="0"/>
    <x v="3"/>
    <x v="1"/>
    <n v="59"/>
    <x v="8"/>
    <x v="3"/>
    <x v="0"/>
    <n v="32092"/>
    <n v="1500"/>
    <x v="1"/>
    <n v="1203"/>
    <x v="3"/>
    <x v="2"/>
    <n v="31302"/>
    <n v="4.792026068621813E-2"/>
    <x v="1"/>
    <s v="NULL"/>
    <x v="2"/>
    <n v="623.92999999999995"/>
    <x v="3"/>
    <n v="1234"/>
    <x v="3"/>
    <n v="623.92999999999995"/>
    <x v="5"/>
    <s v="NULL"/>
    <x v="1"/>
    <s v="NULL"/>
    <x v="1"/>
    <x v="0"/>
    <x v="1"/>
    <n v="12"/>
    <x v="1"/>
    <x v="1"/>
  </r>
  <r>
    <x v="59"/>
    <x v="9"/>
    <s v="E7310001"/>
    <s v="E7310001"/>
    <n v="30384366"/>
    <s v="Recolocado"/>
    <n v="0"/>
    <n v="0"/>
    <n v="0"/>
    <n v="0"/>
    <x v="3"/>
    <x v="1"/>
    <n v="38"/>
    <x v="1"/>
    <x v="5"/>
    <x v="2"/>
    <n v="39083"/>
    <n v="1650"/>
    <x v="3"/>
    <n v="1190"/>
    <x v="6"/>
    <x v="3"/>
    <n v="38443"/>
    <n v="4.2920687771505865E-2"/>
    <x v="1"/>
    <s v="NULL"/>
    <x v="2"/>
    <n v="602.95000000000005"/>
    <x v="3"/>
    <n v="906"/>
    <x v="3"/>
    <n v="602.95000000000005"/>
    <x v="5"/>
    <s v="NULL"/>
    <x v="1"/>
    <s v="NULL"/>
    <x v="1"/>
    <x v="0"/>
    <x v="1"/>
    <n v="12"/>
    <x v="1"/>
    <x v="1"/>
  </r>
  <r>
    <x v="59"/>
    <x v="9"/>
    <s v="E7316001"/>
    <s v="E7316001"/>
    <n v="30386548"/>
    <s v="Recolocado"/>
    <n v="0"/>
    <n v="0"/>
    <n v="0"/>
    <n v="0"/>
    <x v="3"/>
    <x v="1"/>
    <n v="43"/>
    <x v="7"/>
    <x v="5"/>
    <x v="0"/>
    <n v="48066"/>
    <n v="2500"/>
    <x v="4"/>
    <n v="1462"/>
    <x v="1"/>
    <x v="4"/>
    <n v="48276"/>
    <n v="5.1785566326953351E-2"/>
    <x v="3"/>
    <s v="NULL"/>
    <x v="3"/>
    <n v="7197.82"/>
    <x v="0"/>
    <n v="21"/>
    <x v="4"/>
    <n v="0"/>
    <x v="0"/>
    <n v="29200"/>
    <x v="4"/>
    <n v="0.4995"/>
    <x v="9"/>
    <x v="0"/>
    <x v="3"/>
    <n v="0"/>
    <x v="0"/>
    <x v="0"/>
  </r>
  <r>
    <x v="59"/>
    <x v="9"/>
    <s v="E7317001"/>
    <s v="E7317001"/>
    <n v="30384820"/>
    <s v="Recolocado"/>
    <n v="1"/>
    <n v="0"/>
    <n v="0"/>
    <n v="0"/>
    <x v="3"/>
    <x v="1"/>
    <n v="33"/>
    <x v="6"/>
    <x v="3"/>
    <x v="1"/>
    <n v="36790"/>
    <n v="1000"/>
    <x v="6"/>
    <n v="1121"/>
    <x v="6"/>
    <x v="1"/>
    <n v="35500"/>
    <n v="2.8169014084507043E-2"/>
    <x v="6"/>
    <s v="NULL"/>
    <x v="0"/>
    <n v="5000"/>
    <x v="7"/>
    <n v="6"/>
    <x v="2"/>
    <n v="0"/>
    <x v="0"/>
    <s v="NULL"/>
    <x v="1"/>
    <s v="NULL"/>
    <x v="1"/>
    <x v="0"/>
    <x v="0"/>
    <n v="0"/>
    <x v="0"/>
    <x v="0"/>
  </r>
  <r>
    <x v="59"/>
    <x v="9"/>
    <s v="E7319001"/>
    <s v="E7319001"/>
    <n v="30383294"/>
    <s v="Recolocado"/>
    <n v="0"/>
    <n v="0"/>
    <n v="0"/>
    <n v="0"/>
    <x v="3"/>
    <x v="1"/>
    <n v="29"/>
    <x v="3"/>
    <x v="3"/>
    <x v="2"/>
    <n v="49996"/>
    <n v="5400"/>
    <x v="5"/>
    <n v="1734"/>
    <x v="4"/>
    <x v="7"/>
    <n v="53106"/>
    <n v="0.10168342560162694"/>
    <x v="5"/>
    <s v="NULL"/>
    <x v="2"/>
    <n v="2173.35"/>
    <x v="2"/>
    <n v="910"/>
    <x v="3"/>
    <n v="2173.35"/>
    <x v="6"/>
    <s v="NULL"/>
    <x v="1"/>
    <s v="NULL"/>
    <x v="1"/>
    <x v="0"/>
    <x v="1"/>
    <n v="12"/>
    <x v="1"/>
    <x v="1"/>
  </r>
  <r>
    <x v="59"/>
    <x v="9"/>
    <s v="E7332001"/>
    <s v="E7332001"/>
    <n v="30385759"/>
    <s v="Recolocado"/>
    <n v="0"/>
    <n v="0"/>
    <n v="0"/>
    <n v="0"/>
    <x v="3"/>
    <x v="1"/>
    <n v="42"/>
    <x v="7"/>
    <x v="3"/>
    <x v="2"/>
    <n v="39083"/>
    <n v="1650"/>
    <x v="3"/>
    <n v="1188"/>
    <x v="6"/>
    <x v="3"/>
    <n v="38443"/>
    <n v="4.2920687771505865E-2"/>
    <x v="1"/>
    <s v="NULL"/>
    <x v="2"/>
    <n v="67.900000000000006"/>
    <x v="6"/>
    <n v="2474"/>
    <x v="3"/>
    <n v="67.900000000000006"/>
    <x v="0"/>
    <s v="NULL"/>
    <x v="1"/>
    <s v="NULL"/>
    <x v="1"/>
    <x v="0"/>
    <x v="1"/>
    <n v="12"/>
    <x v="1"/>
    <x v="1"/>
  </r>
  <r>
    <x v="59"/>
    <x v="9"/>
    <s v="E7335001"/>
    <s v="E7335001"/>
    <n v="30387945"/>
    <s v="Recolocado"/>
    <n v="0"/>
    <n v="0"/>
    <n v="0"/>
    <n v="0"/>
    <x v="3"/>
    <x v="1"/>
    <n v="30"/>
    <x v="3"/>
    <x v="3"/>
    <x v="0"/>
    <n v="39083"/>
    <n v="1650"/>
    <x v="3"/>
    <n v="1306"/>
    <x v="2"/>
    <x v="3"/>
    <n v="38443"/>
    <n v="4.2920687771505865E-2"/>
    <x v="1"/>
    <s v="NULL"/>
    <x v="2"/>
    <n v="688.52"/>
    <x v="3"/>
    <n v="1441"/>
    <x v="3"/>
    <n v="688.52"/>
    <x v="5"/>
    <s v="NULL"/>
    <x v="1"/>
    <s v="NULL"/>
    <x v="1"/>
    <x v="0"/>
    <x v="1"/>
    <n v="12"/>
    <x v="1"/>
    <x v="1"/>
  </r>
  <r>
    <x v="59"/>
    <x v="9"/>
    <s v="E7339001"/>
    <s v="E7339001"/>
    <n v="30385976"/>
    <s v="Recolocado"/>
    <n v="0"/>
    <n v="0"/>
    <n v="0"/>
    <n v="0"/>
    <x v="3"/>
    <x v="1"/>
    <n v="27"/>
    <x v="3"/>
    <x v="3"/>
    <x v="2"/>
    <n v="39930"/>
    <n v="1500"/>
    <x v="1"/>
    <n v="1377"/>
    <x v="2"/>
    <x v="5"/>
    <n v="39140"/>
    <n v="3.8323965252938172E-2"/>
    <x v="2"/>
    <s v="NULL"/>
    <x v="0"/>
    <n v="500.19"/>
    <x v="3"/>
    <n v="0"/>
    <x v="0"/>
    <n v="0"/>
    <x v="0"/>
    <n v="15500"/>
    <x v="4"/>
    <n v="6.08E-2"/>
    <x v="10"/>
    <x v="8"/>
    <x v="10"/>
    <n v="0"/>
    <x v="0"/>
    <x v="0"/>
  </r>
  <r>
    <x v="59"/>
    <x v="9"/>
    <s v="E7349001"/>
    <s v="E7349001"/>
    <n v="30386907"/>
    <s v="Recolocado"/>
    <n v="0"/>
    <n v="0"/>
    <n v="0"/>
    <n v="0"/>
    <x v="3"/>
    <x v="1"/>
    <n v="30"/>
    <x v="3"/>
    <x v="3"/>
    <x v="0"/>
    <n v="36337"/>
    <n v="1650"/>
    <x v="3"/>
    <n v="1103"/>
    <x v="6"/>
    <x v="4"/>
    <n v="35697"/>
    <n v="4.6222371627867888E-2"/>
    <x v="1"/>
    <s v="NULL"/>
    <x v="2"/>
    <n v="1908.62"/>
    <x v="4"/>
    <n v="2592"/>
    <x v="3"/>
    <n v="1508.62"/>
    <x v="2"/>
    <s v="NULL"/>
    <x v="1"/>
    <s v="NULL"/>
    <x v="1"/>
    <x v="0"/>
    <x v="1"/>
    <n v="6"/>
    <x v="1"/>
    <x v="3"/>
  </r>
  <r>
    <x v="59"/>
    <x v="9"/>
    <s v="E7350001"/>
    <s v="E7350001"/>
    <n v="30384662"/>
    <s v="Recolocado"/>
    <n v="0"/>
    <n v="0"/>
    <n v="0"/>
    <n v="0"/>
    <x v="3"/>
    <x v="1"/>
    <n v="35"/>
    <x v="6"/>
    <x v="5"/>
    <x v="0"/>
    <n v="37116"/>
    <n v="1980"/>
    <x v="3"/>
    <n v="1131"/>
    <x v="6"/>
    <x v="4"/>
    <n v="36156"/>
    <n v="5.4762694988383674E-2"/>
    <x v="3"/>
    <s v="NULL"/>
    <x v="2"/>
    <n v="1008.48"/>
    <x v="4"/>
    <n v="1821"/>
    <x v="3"/>
    <n v="1008.48"/>
    <x v="2"/>
    <s v="NULL"/>
    <x v="1"/>
    <s v="NULL"/>
    <x v="1"/>
    <x v="0"/>
    <x v="1"/>
    <n v="12"/>
    <x v="1"/>
    <x v="1"/>
  </r>
  <r>
    <x v="59"/>
    <x v="9"/>
    <s v="E7358001"/>
    <s v="E7358001"/>
    <n v="30386645"/>
    <s v="Recolocado"/>
    <n v="0"/>
    <n v="0"/>
    <n v="0"/>
    <n v="0"/>
    <x v="3"/>
    <x v="1"/>
    <n v="35"/>
    <x v="6"/>
    <x v="3"/>
    <x v="2"/>
    <n v="40503"/>
    <n v="1500"/>
    <x v="1"/>
    <n v="1230"/>
    <x v="3"/>
    <x v="1"/>
    <n v="39713"/>
    <n v="3.7771006975045956E-2"/>
    <x v="2"/>
    <s v="NULL"/>
    <x v="3"/>
    <n v="16444.37"/>
    <x v="0"/>
    <n v="148"/>
    <x v="3"/>
    <n v="2039.57"/>
    <x v="6"/>
    <n v="19580"/>
    <x v="4"/>
    <n v="0.74450000000000005"/>
    <x v="7"/>
    <x v="0"/>
    <x v="8"/>
    <n v="0"/>
    <x v="0"/>
    <x v="0"/>
  </r>
  <r>
    <x v="59"/>
    <x v="9"/>
    <s v="E7360001"/>
    <s v="E7360001"/>
    <n v="30386972"/>
    <s v="Recolocado"/>
    <n v="1"/>
    <n v="0"/>
    <n v="0"/>
    <n v="0"/>
    <x v="3"/>
    <x v="1"/>
    <n v="41"/>
    <x v="7"/>
    <x v="3"/>
    <x v="0"/>
    <n v="34747"/>
    <n v="1500"/>
    <x v="1"/>
    <n v="1056"/>
    <x v="5"/>
    <x v="3"/>
    <n v="33957"/>
    <n v="4.417351356126866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9"/>
    <x v="9"/>
    <s v="E7373001"/>
    <s v="E7373001"/>
    <n v="30387478"/>
    <s v="Recolocado"/>
    <n v="0"/>
    <n v="0"/>
    <n v="0"/>
    <n v="0"/>
    <x v="3"/>
    <x v="1"/>
    <n v="35"/>
    <x v="6"/>
    <x v="3"/>
    <x v="0"/>
    <n v="36993"/>
    <n v="1500"/>
    <x v="1"/>
    <n v="1124"/>
    <x v="6"/>
    <x v="16"/>
    <n v="36203"/>
    <n v="4.1433030411844325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9"/>
    <x v="9"/>
    <s v="E7380001"/>
    <s v="E7380001"/>
    <n v="30385751"/>
    <s v="Recolocado"/>
    <n v="0"/>
    <n v="0"/>
    <n v="0"/>
    <n v="0"/>
    <x v="3"/>
    <x v="1"/>
    <n v="23"/>
    <x v="4"/>
    <x v="3"/>
    <x v="2"/>
    <n v="31535"/>
    <n v="1500"/>
    <x v="1"/>
    <n v="1053"/>
    <x v="5"/>
    <x v="3"/>
    <n v="30095"/>
    <n v="4.984216647283602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9"/>
    <x v="9"/>
    <s v="E7384001"/>
    <s v="E7384001"/>
    <n v="30387069"/>
    <s v="Recolocado"/>
    <n v="0"/>
    <n v="0"/>
    <n v="0"/>
    <n v="0"/>
    <x v="3"/>
    <x v="1"/>
    <n v="27"/>
    <x v="3"/>
    <x v="3"/>
    <x v="0"/>
    <n v="36790"/>
    <n v="1000"/>
    <x v="6"/>
    <n v="1378"/>
    <x v="2"/>
    <x v="1"/>
    <n v="35500"/>
    <n v="2.816901408450704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9"/>
    <x v="9"/>
    <s v="E7385001"/>
    <s v="E7385001"/>
    <n v="30385363"/>
    <s v="Recolocado"/>
    <n v="0"/>
    <n v="0"/>
    <n v="0"/>
    <n v="0"/>
    <x v="3"/>
    <x v="1"/>
    <n v="25"/>
    <x v="4"/>
    <x v="3"/>
    <x v="0"/>
    <n v="36796"/>
    <n v="1650"/>
    <x v="3"/>
    <n v="1377"/>
    <x v="2"/>
    <x v="4"/>
    <n v="36156"/>
    <n v="4.5635579156986392E-2"/>
    <x v="1"/>
    <s v="NULL"/>
    <x v="2"/>
    <n v="1215.0899999999999"/>
    <x v="4"/>
    <n v="1261"/>
    <x v="3"/>
    <n v="1215.0899999999999"/>
    <x v="2"/>
    <s v="NULL"/>
    <x v="1"/>
    <s v="NULL"/>
    <x v="1"/>
    <x v="0"/>
    <x v="1"/>
    <n v="12"/>
    <x v="1"/>
    <x v="1"/>
  </r>
  <r>
    <x v="59"/>
    <x v="9"/>
    <s v="E7417001"/>
    <s v="E7417001"/>
    <n v="30387719"/>
    <s v="Recolocado"/>
    <n v="0"/>
    <n v="0"/>
    <n v="0"/>
    <n v="0"/>
    <x v="3"/>
    <x v="1"/>
    <n v="31"/>
    <x v="6"/>
    <x v="3"/>
    <x v="0"/>
    <n v="41928"/>
    <n v="1800"/>
    <x v="3"/>
    <n v="1443"/>
    <x v="1"/>
    <x v="4"/>
    <n v="41438"/>
    <n v="4.3438389883681643E-2"/>
    <x v="1"/>
    <s v="NULL"/>
    <x v="2"/>
    <n v="442.01"/>
    <x v="6"/>
    <n v="1812"/>
    <x v="3"/>
    <n v="442.01"/>
    <x v="0"/>
    <s v="NULL"/>
    <x v="1"/>
    <s v="NULL"/>
    <x v="1"/>
    <x v="2"/>
    <x v="1"/>
    <n v="1"/>
    <x v="1"/>
    <x v="10"/>
  </r>
  <r>
    <x v="59"/>
    <x v="9"/>
    <s v="E7419001"/>
    <s v="E7419001"/>
    <n v="30386775"/>
    <s v="Recolocado"/>
    <n v="0"/>
    <n v="0"/>
    <n v="0"/>
    <n v="0"/>
    <x v="3"/>
    <x v="1"/>
    <n v="43"/>
    <x v="7"/>
    <x v="3"/>
    <x v="2"/>
    <n v="38790"/>
    <n v="1000"/>
    <x v="6"/>
    <n v="1335"/>
    <x v="2"/>
    <x v="1"/>
    <n v="37500"/>
    <n v="2.6666666666666668E-2"/>
    <x v="6"/>
    <s v="NULL"/>
    <x v="5"/>
    <s v="NULL"/>
    <x v="1"/>
    <s v="NULL"/>
    <x v="1"/>
    <s v="NULL"/>
    <x v="1"/>
    <n v="500"/>
    <x v="2"/>
    <n v="0"/>
    <x v="0"/>
    <x v="1"/>
    <x v="1"/>
    <n v="0"/>
    <x v="1"/>
    <x v="0"/>
  </r>
  <r>
    <x v="59"/>
    <x v="9"/>
    <s v="E7422001"/>
    <s v="E7422001"/>
    <n v="30384043"/>
    <s v="Recolocado"/>
    <n v="0"/>
    <n v="0"/>
    <n v="0"/>
    <n v="0"/>
    <x v="3"/>
    <x v="1"/>
    <n v="35"/>
    <x v="6"/>
    <x v="3"/>
    <x v="2"/>
    <n v="39233"/>
    <n v="1500"/>
    <x v="1"/>
    <n v="1191"/>
    <x v="6"/>
    <x v="3"/>
    <n v="38443"/>
    <n v="3.901880706500533E-2"/>
    <x v="2"/>
    <s v="NULL"/>
    <x v="0"/>
    <n v="9731.18"/>
    <x v="0"/>
    <n v="0"/>
    <x v="0"/>
    <n v="0"/>
    <x v="0"/>
    <n v="15400"/>
    <x v="4"/>
    <n v="0.70799999999999996"/>
    <x v="7"/>
    <x v="11"/>
    <x v="3"/>
    <n v="0"/>
    <x v="0"/>
    <x v="0"/>
  </r>
  <r>
    <x v="59"/>
    <x v="9"/>
    <s v="E7424001"/>
    <s v="E7424001"/>
    <n v="30385324"/>
    <s v="Recolocado"/>
    <n v="0"/>
    <n v="0"/>
    <n v="0"/>
    <n v="0"/>
    <x v="3"/>
    <x v="1"/>
    <n v="45"/>
    <x v="7"/>
    <x v="3"/>
    <x v="3"/>
    <n v="30885"/>
    <n v="1500"/>
    <x v="1"/>
    <n v="1031"/>
    <x v="5"/>
    <x v="3"/>
    <n v="30095"/>
    <n v="4.9842166472836021E-2"/>
    <x v="1"/>
    <s v="NULL"/>
    <x v="3"/>
    <n v="488.07"/>
    <x v="6"/>
    <n v="30"/>
    <x v="4"/>
    <n v="0"/>
    <x v="0"/>
    <n v="500"/>
    <x v="2"/>
    <n v="0.97609999999999997"/>
    <x v="4"/>
    <x v="5"/>
    <x v="10"/>
    <n v="0"/>
    <x v="4"/>
    <x v="0"/>
  </r>
  <r>
    <x v="59"/>
    <x v="9"/>
    <s v="E7432001"/>
    <s v="E7432001"/>
    <n v="30388260"/>
    <s v="Recolocado"/>
    <n v="0"/>
    <n v="0"/>
    <n v="0"/>
    <n v="0"/>
    <x v="3"/>
    <x v="1"/>
    <n v="22"/>
    <x v="4"/>
    <x v="3"/>
    <x v="2"/>
    <n v="29554"/>
    <n v="1650"/>
    <x v="3"/>
    <n v="1107"/>
    <x v="6"/>
    <x v="4"/>
    <n v="28264"/>
    <n v="5.8378148881969995E-2"/>
    <x v="3"/>
    <s v="NULL"/>
    <x v="0"/>
    <n v="2516.0700000000002"/>
    <x v="2"/>
    <n v="0"/>
    <x v="0"/>
    <n v="0"/>
    <x v="0"/>
    <s v="NULL"/>
    <x v="1"/>
    <s v="NULL"/>
    <x v="1"/>
    <x v="0"/>
    <x v="0"/>
    <n v="0"/>
    <x v="0"/>
    <x v="0"/>
  </r>
  <r>
    <x v="59"/>
    <x v="9"/>
    <s v="E7435001"/>
    <s v="E7435001"/>
    <n v="30388065"/>
    <s v="Recolocado"/>
    <n v="0"/>
    <n v="0"/>
    <n v="0"/>
    <n v="0"/>
    <x v="3"/>
    <x v="1"/>
    <n v="24"/>
    <x v="4"/>
    <x v="3"/>
    <x v="0"/>
    <n v="39233"/>
    <n v="1500"/>
    <x v="1"/>
    <n v="1309"/>
    <x v="2"/>
    <x v="3"/>
    <n v="38443"/>
    <n v="3.90188070650053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9"/>
    <x v="9"/>
    <s v="E7436001"/>
    <s v="E7436001"/>
    <n v="30383048"/>
    <s v="Recolocado"/>
    <n v="1"/>
    <n v="0"/>
    <n v="0"/>
    <n v="0"/>
    <x v="3"/>
    <x v="1"/>
    <n v="43"/>
    <x v="7"/>
    <x v="3"/>
    <x v="1"/>
    <n v="38202"/>
    <n v="1650"/>
    <x v="3"/>
    <n v="1161"/>
    <x v="6"/>
    <x v="2"/>
    <n v="37562"/>
    <n v="4.39273734092966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9"/>
    <x v="9"/>
    <s v="E7437001"/>
    <s v="E7437001"/>
    <n v="30387200"/>
    <s v="Recolocado"/>
    <n v="0"/>
    <n v="0"/>
    <n v="0"/>
    <n v="0"/>
    <x v="3"/>
    <x v="1"/>
    <n v="47"/>
    <x v="0"/>
    <x v="3"/>
    <x v="2"/>
    <n v="34747"/>
    <n v="1500"/>
    <x v="1"/>
    <n v="1159"/>
    <x v="6"/>
    <x v="3"/>
    <n v="33957"/>
    <n v="4.4173513561268661E-2"/>
    <x v="1"/>
    <s v="NULL"/>
    <x v="2"/>
    <n v="2212.9499999999998"/>
    <x v="2"/>
    <n v="3334"/>
    <x v="3"/>
    <n v="2212.9499999999998"/>
    <x v="6"/>
    <s v="NULL"/>
    <x v="1"/>
    <s v="NULL"/>
    <x v="1"/>
    <x v="0"/>
    <x v="1"/>
    <n v="12"/>
    <x v="1"/>
    <x v="1"/>
  </r>
  <r>
    <x v="59"/>
    <x v="9"/>
    <s v="E7438001"/>
    <s v="E7438001"/>
    <n v="30382278"/>
    <s v="Recolocado"/>
    <n v="1"/>
    <n v="0"/>
    <n v="0"/>
    <n v="0"/>
    <x v="3"/>
    <x v="1"/>
    <n v="26"/>
    <x v="3"/>
    <x v="3"/>
    <x v="1"/>
    <n v="41232"/>
    <n v="1650"/>
    <x v="3"/>
    <n v="1251"/>
    <x v="3"/>
    <x v="3"/>
    <n v="40592"/>
    <n v="4.0648403626330314E-2"/>
    <x v="1"/>
    <s v="NULL"/>
    <x v="2"/>
    <n v="1338.47"/>
    <x v="4"/>
    <n v="1216"/>
    <x v="3"/>
    <n v="1338.47"/>
    <x v="2"/>
    <s v="NULL"/>
    <x v="1"/>
    <s v="NULL"/>
    <x v="1"/>
    <x v="0"/>
    <x v="1"/>
    <n v="12"/>
    <x v="1"/>
    <x v="1"/>
  </r>
  <r>
    <x v="59"/>
    <x v="9"/>
    <s v="E7439001"/>
    <s v="E7439001"/>
    <n v="30389688"/>
    <s v="Recolocado"/>
    <n v="0"/>
    <n v="0"/>
    <n v="0"/>
    <n v="0"/>
    <x v="3"/>
    <x v="1"/>
    <n v="41"/>
    <x v="7"/>
    <x v="3"/>
    <x v="0"/>
    <n v="38090"/>
    <n v="1500"/>
    <x v="1"/>
    <n v="1154"/>
    <x v="6"/>
    <x v="7"/>
    <n v="36650"/>
    <n v="4.0927694406548434E-2"/>
    <x v="1"/>
    <s v="NULL"/>
    <x v="2"/>
    <n v="1480.17"/>
    <x v="4"/>
    <n v="2077"/>
    <x v="3"/>
    <n v="1480.17"/>
    <x v="2"/>
    <s v="NULL"/>
    <x v="1"/>
    <s v="NULL"/>
    <x v="1"/>
    <x v="0"/>
    <x v="1"/>
    <n v="12"/>
    <x v="1"/>
    <x v="1"/>
  </r>
  <r>
    <x v="59"/>
    <x v="9"/>
    <s v="E7441001"/>
    <s v="E7441001"/>
    <n v="30380762"/>
    <s v="Recolocado"/>
    <n v="1"/>
    <n v="0"/>
    <n v="0"/>
    <n v="0"/>
    <x v="3"/>
    <x v="1"/>
    <n v="27"/>
    <x v="3"/>
    <x v="3"/>
    <x v="2"/>
    <n v="36796"/>
    <n v="1650"/>
    <x v="3"/>
    <n v="1116"/>
    <x v="6"/>
    <x v="4"/>
    <n v="36156"/>
    <n v="4.5635579156986392E-2"/>
    <x v="1"/>
    <s v="NULL"/>
    <x v="2"/>
    <n v="819.55"/>
    <x v="3"/>
    <n v="2150"/>
    <x v="3"/>
    <n v="819.55"/>
    <x v="5"/>
    <s v="NULL"/>
    <x v="1"/>
    <s v="NULL"/>
    <x v="1"/>
    <x v="0"/>
    <x v="1"/>
    <n v="12"/>
    <x v="1"/>
    <x v="1"/>
  </r>
  <r>
    <x v="59"/>
    <x v="9"/>
    <s v="E7442001"/>
    <s v="E7442001"/>
    <n v="30388677"/>
    <s v="Recolocado"/>
    <n v="0"/>
    <n v="0"/>
    <n v="0"/>
    <n v="0"/>
    <x v="3"/>
    <x v="1"/>
    <n v="25"/>
    <x v="4"/>
    <x v="3"/>
    <x v="2"/>
    <n v="37867"/>
    <n v="2000"/>
    <x v="3"/>
    <n v="1304"/>
    <x v="2"/>
    <x v="5"/>
    <n v="37577"/>
    <n v="5.3224046624264845E-2"/>
    <x v="3"/>
    <s v="NULL"/>
    <x v="2"/>
    <n v="1167.29"/>
    <x v="4"/>
    <n v="1076"/>
    <x v="3"/>
    <n v="1167.29"/>
    <x v="2"/>
    <s v="NULL"/>
    <x v="1"/>
    <s v="NULL"/>
    <x v="1"/>
    <x v="7"/>
    <x v="1"/>
    <n v="7"/>
    <x v="1"/>
    <x v="7"/>
  </r>
  <r>
    <x v="59"/>
    <x v="9"/>
    <s v="E7443001"/>
    <s v="E7443001"/>
    <n v="30385171"/>
    <s v="Recolocado"/>
    <n v="0"/>
    <n v="0"/>
    <n v="0"/>
    <n v="0"/>
    <x v="3"/>
    <x v="1"/>
    <n v="32"/>
    <x v="6"/>
    <x v="3"/>
    <x v="2"/>
    <n v="39733"/>
    <n v="1650"/>
    <x v="3"/>
    <n v="1205"/>
    <x v="3"/>
    <x v="3"/>
    <n v="38443"/>
    <n v="4.2920687771505865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9"/>
    <x v="9"/>
    <s v="E7444001"/>
    <s v="E7444001"/>
    <n v="30388988"/>
    <s v="Recolocado"/>
    <n v="0"/>
    <n v="0"/>
    <n v="0"/>
    <n v="0"/>
    <x v="3"/>
    <x v="1"/>
    <n v="24"/>
    <x v="4"/>
    <x v="3"/>
    <x v="2"/>
    <n v="40440"/>
    <n v="1000"/>
    <x v="6"/>
    <n v="1227"/>
    <x v="3"/>
    <x v="1"/>
    <n v="38500"/>
    <n v="2.5974025974025976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59"/>
    <x v="9"/>
    <s v="Y8922002"/>
    <s v="Y8922002"/>
    <n v="30383188"/>
    <s v="Recolocado"/>
    <n v="0"/>
    <n v="0"/>
    <n v="0"/>
    <n v="0"/>
    <x v="3"/>
    <x v="1"/>
    <n v="37"/>
    <x v="1"/>
    <x v="3"/>
    <x v="2"/>
    <n v="30629"/>
    <n v="800"/>
    <x v="6"/>
    <n v="1023"/>
    <x v="5"/>
    <x v="1"/>
    <n v="29139"/>
    <n v="2.7454614091080683E-2"/>
    <x v="6"/>
    <s v="NULL"/>
    <x v="3"/>
    <n v="727.46"/>
    <x v="3"/>
    <n v="15"/>
    <x v="4"/>
    <n v="0"/>
    <x v="0"/>
    <n v="1000"/>
    <x v="3"/>
    <n v="0.72750000000000004"/>
    <x v="7"/>
    <x v="12"/>
    <x v="5"/>
    <n v="0"/>
    <x v="0"/>
    <x v="0"/>
  </r>
  <r>
    <x v="60"/>
    <x v="10"/>
    <s v="D5850002"/>
    <s v="D5850002"/>
    <n v="30386468"/>
    <s v="Recolocado"/>
    <n v="1"/>
    <n v="0"/>
    <n v="0"/>
    <n v="0"/>
    <x v="3"/>
    <x v="1"/>
    <n v="65"/>
    <x v="2"/>
    <x v="5"/>
    <x v="1"/>
    <n v="39233"/>
    <n v="1500"/>
    <x v="1"/>
    <n v="1358"/>
    <x v="2"/>
    <x v="3"/>
    <n v="38443"/>
    <n v="3.901880706500533E-2"/>
    <x v="2"/>
    <s v="NULL"/>
    <x v="0"/>
    <n v="18197.27"/>
    <x v="0"/>
    <n v="1975"/>
    <x v="3"/>
    <n v="370.54"/>
    <x v="0"/>
    <s v="NULL"/>
    <x v="1"/>
    <s v="NULL"/>
    <x v="1"/>
    <x v="0"/>
    <x v="3"/>
    <n v="0"/>
    <x v="0"/>
    <x v="0"/>
  </r>
  <r>
    <x v="60"/>
    <x v="10"/>
    <s v="E6967002"/>
    <s v="E6967002"/>
    <n v="30402375"/>
    <s v="Recolocado"/>
    <n v="0"/>
    <n v="0"/>
    <n v="0"/>
    <n v="0"/>
    <x v="3"/>
    <x v="1"/>
    <n v="39"/>
    <x v="1"/>
    <x v="3"/>
    <x v="0"/>
    <n v="38590"/>
    <n v="1200"/>
    <x v="1"/>
    <n v="1332"/>
    <x v="2"/>
    <x v="1"/>
    <n v="37500"/>
    <n v="3.2000000000000001E-2"/>
    <x v="2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60"/>
    <x v="10"/>
    <s v="E7463001"/>
    <s v="E7463001"/>
    <n v="30386508"/>
    <s v="Recolocado"/>
    <n v="0"/>
    <n v="0"/>
    <n v="0"/>
    <n v="0"/>
    <x v="3"/>
    <x v="1"/>
    <n v="22"/>
    <x v="4"/>
    <x v="3"/>
    <x v="0"/>
    <n v="37137"/>
    <n v="1500"/>
    <x v="1"/>
    <n v="1293"/>
    <x v="3"/>
    <x v="4"/>
    <n v="35697"/>
    <n v="4.202033784351626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0"/>
    <x v="10"/>
    <s v="E7467001"/>
    <s v="E7467001"/>
    <n v="30388247"/>
    <s v="Recolocado"/>
    <n v="1"/>
    <n v="0"/>
    <n v="0"/>
    <n v="0"/>
    <x v="3"/>
    <x v="1"/>
    <n v="41"/>
    <x v="7"/>
    <x v="3"/>
    <x v="2"/>
    <n v="37020"/>
    <n v="1650"/>
    <x v="3"/>
    <n v="1288"/>
    <x v="3"/>
    <x v="3"/>
    <n v="36380"/>
    <n v="4.5354590434304565E-2"/>
    <x v="1"/>
    <s v="NULL"/>
    <x v="2"/>
    <n v="68.87"/>
    <x v="6"/>
    <n v="1213"/>
    <x v="3"/>
    <n v="68.87"/>
    <x v="0"/>
    <s v="NULL"/>
    <x v="1"/>
    <s v="NULL"/>
    <x v="1"/>
    <x v="0"/>
    <x v="1"/>
    <n v="12"/>
    <x v="1"/>
    <x v="1"/>
  </r>
  <r>
    <x v="60"/>
    <x v="10"/>
    <s v="E7473001"/>
    <s v="E7473001"/>
    <n v="30391489"/>
    <s v="Recolocado"/>
    <n v="1"/>
    <n v="0"/>
    <n v="0"/>
    <n v="0"/>
    <x v="3"/>
    <x v="1"/>
    <n v="40"/>
    <x v="1"/>
    <x v="3"/>
    <x v="1"/>
    <n v="34008"/>
    <n v="1500"/>
    <x v="1"/>
    <n v="1183"/>
    <x v="6"/>
    <x v="3"/>
    <n v="32568"/>
    <n v="4.6057479734708917E-2"/>
    <x v="1"/>
    <s v="NULL"/>
    <x v="2"/>
    <n v="518.36"/>
    <x v="3"/>
    <n v="1798"/>
    <x v="3"/>
    <n v="318.36"/>
    <x v="0"/>
    <s v="NULL"/>
    <x v="1"/>
    <s v="NULL"/>
    <x v="1"/>
    <x v="9"/>
    <x v="8"/>
    <n v="0"/>
    <x v="2"/>
    <x v="0"/>
  </r>
  <r>
    <x v="60"/>
    <x v="10"/>
    <s v="E7487001"/>
    <s v="E7487001"/>
    <n v="30389673"/>
    <s v="Recolocado"/>
    <n v="0"/>
    <n v="0"/>
    <n v="0"/>
    <n v="0"/>
    <x v="3"/>
    <x v="1"/>
    <n v="40"/>
    <x v="1"/>
    <x v="5"/>
    <x v="0"/>
    <n v="32775"/>
    <n v="1650"/>
    <x v="3"/>
    <n v="1140"/>
    <x v="6"/>
    <x v="2"/>
    <n v="32135"/>
    <n v="5.1345884549556561E-2"/>
    <x v="3"/>
    <s v="NULL"/>
    <x v="2"/>
    <n v="3603.08"/>
    <x v="5"/>
    <n v="274"/>
    <x v="3"/>
    <n v="0"/>
    <x v="0"/>
    <s v="NULL"/>
    <x v="1"/>
    <s v="NULL"/>
    <x v="1"/>
    <x v="11"/>
    <x v="1"/>
    <n v="7"/>
    <x v="1"/>
    <x v="3"/>
  </r>
  <r>
    <x v="60"/>
    <x v="10"/>
    <s v="E7488001"/>
    <s v="E7488001"/>
    <n v="30385557"/>
    <s v="Recolocado"/>
    <n v="0"/>
    <n v="0"/>
    <n v="0"/>
    <n v="0"/>
    <x v="3"/>
    <x v="1"/>
    <n v="51"/>
    <x v="5"/>
    <x v="3"/>
    <x v="2"/>
    <n v="40790"/>
    <n v="1000"/>
    <x v="6"/>
    <n v="1419"/>
    <x v="1"/>
    <x v="1"/>
    <n v="39500"/>
    <n v="2.5316455696202531E-2"/>
    <x v="6"/>
    <s v="NULL"/>
    <x v="2"/>
    <n v="487.75"/>
    <x v="6"/>
    <n v="2583"/>
    <x v="3"/>
    <n v="487.75"/>
    <x v="0"/>
    <s v="NULL"/>
    <x v="1"/>
    <s v="NULL"/>
    <x v="1"/>
    <x v="0"/>
    <x v="1"/>
    <n v="12"/>
    <x v="1"/>
    <x v="1"/>
  </r>
  <r>
    <x v="60"/>
    <x v="10"/>
    <s v="E7508001"/>
    <s v="E7508001"/>
    <n v="30393866"/>
    <s v="Recolocado"/>
    <n v="0"/>
    <n v="0"/>
    <n v="0"/>
    <n v="0"/>
    <x v="3"/>
    <x v="1"/>
    <n v="35"/>
    <x v="6"/>
    <x v="5"/>
    <x v="0"/>
    <n v="35745"/>
    <n v="1500"/>
    <x v="1"/>
    <n v="1348"/>
    <x v="2"/>
    <x v="5"/>
    <n v="34925"/>
    <n v="4.2949176807444527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0"/>
    <x v="10"/>
    <s v="E7520001"/>
    <s v="E7520001"/>
    <n v="30394113"/>
    <s v="Recolocado"/>
    <n v="0"/>
    <n v="0"/>
    <n v="0"/>
    <n v="0"/>
    <x v="3"/>
    <x v="1"/>
    <n v="28"/>
    <x v="3"/>
    <x v="3"/>
    <x v="2"/>
    <n v="37290"/>
    <n v="1650"/>
    <x v="3"/>
    <n v="1292"/>
    <x v="3"/>
    <x v="7"/>
    <n v="36650"/>
    <n v="4.5020463847203276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0"/>
    <x v="10"/>
    <s v="E7524001"/>
    <s v="E7524001"/>
    <n v="30390034"/>
    <s v="Recolocado"/>
    <n v="1"/>
    <n v="0"/>
    <n v="0"/>
    <n v="0"/>
    <x v="3"/>
    <x v="1"/>
    <n v="23"/>
    <x v="4"/>
    <x v="3"/>
    <x v="2"/>
    <n v="36940"/>
    <n v="1000"/>
    <x v="6"/>
    <n v="1286"/>
    <x v="3"/>
    <x v="1"/>
    <n v="35000"/>
    <n v="2.8571428571428571E-2"/>
    <x v="6"/>
    <s v="NULL"/>
    <x v="2"/>
    <n v="1512.97"/>
    <x v="4"/>
    <n v="1244"/>
    <x v="3"/>
    <n v="1512.97"/>
    <x v="2"/>
    <s v="NULL"/>
    <x v="1"/>
    <s v="NULL"/>
    <x v="1"/>
    <x v="0"/>
    <x v="1"/>
    <n v="12"/>
    <x v="1"/>
    <x v="1"/>
  </r>
  <r>
    <x v="60"/>
    <x v="10"/>
    <s v="E7532001"/>
    <s v="E7532001"/>
    <n v="30393608"/>
    <s v="Recolocado"/>
    <n v="1"/>
    <n v="0"/>
    <n v="0"/>
    <n v="0"/>
    <x v="3"/>
    <x v="1"/>
    <n v="39"/>
    <x v="1"/>
    <x v="3"/>
    <x v="0"/>
    <n v="39083"/>
    <n v="1650"/>
    <x v="3"/>
    <n v="1356"/>
    <x v="2"/>
    <x v="3"/>
    <n v="38443"/>
    <n v="4.2920687771505865E-2"/>
    <x v="1"/>
    <s v="NULL"/>
    <x v="2"/>
    <n v="1002.86"/>
    <x v="4"/>
    <n v="587"/>
    <x v="3"/>
    <n v="1002.86"/>
    <x v="2"/>
    <s v="NULL"/>
    <x v="1"/>
    <s v="NULL"/>
    <x v="1"/>
    <x v="0"/>
    <x v="1"/>
    <n v="12"/>
    <x v="1"/>
    <x v="1"/>
  </r>
  <r>
    <x v="60"/>
    <x v="10"/>
    <s v="E7533001"/>
    <s v="E7533001"/>
    <n v="30387531"/>
    <s v="Recolocado"/>
    <n v="1"/>
    <n v="0"/>
    <n v="0"/>
    <n v="0"/>
    <x v="3"/>
    <x v="1"/>
    <n v="35"/>
    <x v="6"/>
    <x v="3"/>
    <x v="2"/>
    <n v="35397"/>
    <n v="1500"/>
    <x v="1"/>
    <n v="1333"/>
    <x v="2"/>
    <x v="3"/>
    <n v="33957"/>
    <n v="4.4173513561268661E-2"/>
    <x v="1"/>
    <s v="NULL"/>
    <x v="6"/>
    <n v="571.88"/>
    <x v="3"/>
    <n v="73"/>
    <x v="7"/>
    <n v="0"/>
    <x v="0"/>
    <s v="NULL"/>
    <x v="1"/>
    <s v="NULL"/>
    <x v="1"/>
    <x v="2"/>
    <x v="1"/>
    <n v="0"/>
    <x v="1"/>
    <x v="0"/>
  </r>
  <r>
    <x v="60"/>
    <x v="10"/>
    <s v="E7537001"/>
    <s v="E7537001"/>
    <n v="30394176"/>
    <s v="Recolocado"/>
    <n v="0"/>
    <n v="0"/>
    <n v="0"/>
    <n v="0"/>
    <x v="3"/>
    <x v="1"/>
    <n v="25"/>
    <x v="4"/>
    <x v="3"/>
    <x v="2"/>
    <n v="37340"/>
    <n v="1100"/>
    <x v="1"/>
    <n v="1294"/>
    <x v="3"/>
    <x v="1"/>
    <n v="35500"/>
    <n v="3.098591549295774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0"/>
    <x v="10"/>
    <s v="E7541001"/>
    <s v="E7541001"/>
    <n v="30394419"/>
    <s v="Recolocado"/>
    <n v="0"/>
    <n v="0"/>
    <n v="0"/>
    <n v="0"/>
    <x v="3"/>
    <x v="1"/>
    <n v="21"/>
    <x v="4"/>
    <x v="3"/>
    <x v="2"/>
    <n v="37137"/>
    <n v="1500"/>
    <x v="1"/>
    <n v="1398"/>
    <x v="2"/>
    <x v="4"/>
    <n v="35697"/>
    <n v="4.2020337843516262E-2"/>
    <x v="1"/>
    <s v="NULL"/>
    <x v="3"/>
    <n v="2923.17"/>
    <x v="2"/>
    <n v="28"/>
    <x v="4"/>
    <n v="0"/>
    <x v="0"/>
    <s v="NULL"/>
    <x v="1"/>
    <s v="NULL"/>
    <x v="1"/>
    <x v="0"/>
    <x v="6"/>
    <n v="0"/>
    <x v="2"/>
    <x v="0"/>
  </r>
  <r>
    <x v="60"/>
    <x v="10"/>
    <s v="E7545001"/>
    <s v="E7545001"/>
    <n v="30393181"/>
    <s v="Recolocado"/>
    <n v="0"/>
    <n v="0"/>
    <n v="0"/>
    <n v="0"/>
    <x v="3"/>
    <x v="1"/>
    <n v="30"/>
    <x v="3"/>
    <x v="3"/>
    <x v="0"/>
    <n v="36870"/>
    <n v="1800"/>
    <x v="3"/>
    <n v="1538"/>
    <x v="4"/>
    <x v="3"/>
    <n v="36380"/>
    <n v="4.947773501924134E-2"/>
    <x v="1"/>
    <s v="NULL"/>
    <x v="6"/>
    <n v="9002.49"/>
    <x v="0"/>
    <n v="365"/>
    <x v="3"/>
    <n v="0"/>
    <x v="0"/>
    <s v="NULL"/>
    <x v="1"/>
    <s v="NULL"/>
    <x v="1"/>
    <x v="0"/>
    <x v="1"/>
    <n v="0"/>
    <x v="1"/>
    <x v="0"/>
  </r>
  <r>
    <x v="60"/>
    <x v="10"/>
    <s v="E7553001"/>
    <s v="E7553001"/>
    <n v="30392835"/>
    <s v="Recolocado"/>
    <n v="0"/>
    <n v="0"/>
    <n v="0"/>
    <n v="0"/>
    <x v="3"/>
    <x v="1"/>
    <n v="47"/>
    <x v="0"/>
    <x v="5"/>
    <x v="2"/>
    <n v="38015"/>
    <n v="1650"/>
    <x v="3"/>
    <n v="1432"/>
    <x v="1"/>
    <x v="2"/>
    <n v="37375"/>
    <n v="4.4147157190635451E-2"/>
    <x v="1"/>
    <s v="NULL"/>
    <x v="0"/>
    <n v="20594.57"/>
    <x v="0"/>
    <n v="56"/>
    <x v="5"/>
    <n v="0"/>
    <x v="0"/>
    <n v="516.57000000000005"/>
    <x v="3"/>
    <n v="1"/>
    <x v="4"/>
    <x v="0"/>
    <x v="12"/>
    <n v="0"/>
    <x v="0"/>
    <x v="0"/>
  </r>
  <r>
    <x v="60"/>
    <x v="10"/>
    <s v="E7558001"/>
    <s v="E7558001"/>
    <n v="30389562"/>
    <s v="Recolocado"/>
    <n v="1"/>
    <n v="0"/>
    <n v="0"/>
    <n v="0"/>
    <x v="3"/>
    <x v="1"/>
    <n v="45"/>
    <x v="7"/>
    <x v="5"/>
    <x v="2"/>
    <n v="38790"/>
    <n v="1000"/>
    <x v="6"/>
    <n v="1343"/>
    <x v="2"/>
    <x v="1"/>
    <n v="37500"/>
    <n v="2.6666666666666668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0"/>
    <x v="10"/>
    <s v="E7559001"/>
    <s v="E7559001"/>
    <n v="30386483"/>
    <s v="Recolocado"/>
    <n v="0"/>
    <n v="0"/>
    <n v="0"/>
    <n v="0"/>
    <x v="3"/>
    <x v="1"/>
    <n v="46"/>
    <x v="0"/>
    <x v="5"/>
    <x v="1"/>
    <n v="32340"/>
    <n v="1500"/>
    <x v="1"/>
    <n v="1218"/>
    <x v="3"/>
    <x v="2"/>
    <n v="31550"/>
    <n v="4.7543581616481777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0"/>
    <x v="10"/>
    <s v="E7564001"/>
    <s v="E7564001"/>
    <n v="30393054"/>
    <s v="Recolocado"/>
    <n v="0"/>
    <n v="0"/>
    <n v="0"/>
    <n v="0"/>
    <x v="3"/>
    <x v="1"/>
    <n v="42"/>
    <x v="7"/>
    <x v="3"/>
    <x v="2"/>
    <n v="36790"/>
    <n v="1000"/>
    <x v="6"/>
    <n v="1276"/>
    <x v="3"/>
    <x v="1"/>
    <n v="35500"/>
    <n v="2.8169014084507043E-2"/>
    <x v="6"/>
    <s v="NULL"/>
    <x v="4"/>
    <n v="15037.91"/>
    <x v="0"/>
    <n v="36"/>
    <x v="5"/>
    <n v="0"/>
    <x v="0"/>
    <n v="22800"/>
    <x v="4"/>
    <n v="0.70289999999999997"/>
    <x v="7"/>
    <x v="0"/>
    <x v="12"/>
    <n v="0"/>
    <x v="0"/>
    <x v="0"/>
  </r>
  <r>
    <x v="60"/>
    <x v="10"/>
    <s v="E7574001"/>
    <s v="E7574001"/>
    <n v="30393123"/>
    <s v="Recolocado"/>
    <n v="1"/>
    <n v="0"/>
    <n v="0"/>
    <n v="0"/>
    <x v="3"/>
    <x v="1"/>
    <n v="58"/>
    <x v="8"/>
    <x v="3"/>
    <x v="1"/>
    <n v="38790"/>
    <n v="1000"/>
    <x v="6"/>
    <n v="1344"/>
    <x v="2"/>
    <x v="1"/>
    <n v="37500"/>
    <n v="2.6666666666666668E-2"/>
    <x v="6"/>
    <s v="NULL"/>
    <x v="0"/>
    <n v="25071.05"/>
    <x v="0"/>
    <n v="2"/>
    <x v="2"/>
    <n v="0"/>
    <x v="0"/>
    <n v="1264.58"/>
    <x v="5"/>
    <n v="0.99680000000000002"/>
    <x v="4"/>
    <x v="0"/>
    <x v="0"/>
    <n v="0"/>
    <x v="0"/>
    <x v="0"/>
  </r>
  <r>
    <x v="60"/>
    <x v="10"/>
    <s v="E7584001"/>
    <s v="E7584001"/>
    <n v="30395541"/>
    <s v="Recolocado"/>
    <n v="1"/>
    <n v="0"/>
    <n v="0"/>
    <n v="0"/>
    <x v="3"/>
    <x v="1"/>
    <n v="40"/>
    <x v="1"/>
    <x v="3"/>
    <x v="0"/>
    <n v="34919"/>
    <n v="550"/>
    <x v="6"/>
    <n v="1209"/>
    <x v="3"/>
    <x v="5"/>
    <n v="33149"/>
    <n v="1.6591752390720686E-2"/>
    <x v="7"/>
    <s v="NULL"/>
    <x v="2"/>
    <n v="2105.64"/>
    <x v="2"/>
    <n v="485"/>
    <x v="3"/>
    <n v="2099.7399999999998"/>
    <x v="6"/>
    <n v="4900"/>
    <x v="7"/>
    <n v="0.42970000000000003"/>
    <x v="9"/>
    <x v="0"/>
    <x v="1"/>
    <n v="11"/>
    <x v="1"/>
    <x v="1"/>
  </r>
  <r>
    <x v="60"/>
    <x v="10"/>
    <s v="E7589001"/>
    <s v="E7589001"/>
    <n v="30393924"/>
    <s v="Recolocado"/>
    <n v="0"/>
    <n v="0"/>
    <n v="0"/>
    <n v="0"/>
    <x v="3"/>
    <x v="1"/>
    <n v="56"/>
    <x v="8"/>
    <x v="3"/>
    <x v="1"/>
    <n v="45686"/>
    <n v="1500"/>
    <x v="1"/>
    <n v="1577"/>
    <x v="4"/>
    <x v="3"/>
    <n v="44896"/>
    <n v="3.341054882394867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0"/>
    <x v="10"/>
    <s v="E7591001"/>
    <s v="E7591001"/>
    <n v="30395846"/>
    <s v="Recolocado"/>
    <n v="1"/>
    <n v="0"/>
    <n v="0"/>
    <n v="0"/>
    <x v="3"/>
    <x v="1"/>
    <n v="39"/>
    <x v="1"/>
    <x v="3"/>
    <x v="0"/>
    <n v="38446"/>
    <n v="1500"/>
    <x v="1"/>
    <n v="1329"/>
    <x v="2"/>
    <x v="13"/>
    <n v="37656"/>
    <n v="3.9834289356277884E-2"/>
    <x v="2"/>
    <s v="NULL"/>
    <x v="0"/>
    <n v="2005.98"/>
    <x v="2"/>
    <n v="0"/>
    <x v="0"/>
    <n v="0"/>
    <x v="0"/>
    <n v="1550"/>
    <x v="5"/>
    <n v="0.12839999999999999"/>
    <x v="6"/>
    <x v="7"/>
    <x v="6"/>
    <n v="0"/>
    <x v="0"/>
    <x v="0"/>
  </r>
  <r>
    <x v="60"/>
    <x v="10"/>
    <s v="E7599001"/>
    <s v="E7599001"/>
    <n v="30396090"/>
    <s v="Recolocado"/>
    <n v="1"/>
    <n v="0"/>
    <n v="0"/>
    <n v="0"/>
    <x v="3"/>
    <x v="1"/>
    <n v="25"/>
    <x v="4"/>
    <x v="3"/>
    <x v="0"/>
    <n v="38933"/>
    <n v="1800"/>
    <x v="3"/>
    <n v="1351"/>
    <x v="2"/>
    <x v="3"/>
    <n v="38443"/>
    <n v="4.68225684780064E-2"/>
    <x v="1"/>
    <s v="NULL"/>
    <x v="2"/>
    <n v="2049.27"/>
    <x v="2"/>
    <n v="1878"/>
    <x v="3"/>
    <n v="2049.27"/>
    <x v="6"/>
    <s v="NULL"/>
    <x v="1"/>
    <s v="NULL"/>
    <x v="1"/>
    <x v="0"/>
    <x v="1"/>
    <n v="12"/>
    <x v="1"/>
    <x v="1"/>
  </r>
  <r>
    <x v="60"/>
    <x v="10"/>
    <s v="E7606001"/>
    <s v="E7606001"/>
    <n v="30394361"/>
    <s v="Recolocado"/>
    <n v="0"/>
    <n v="0"/>
    <n v="0"/>
    <n v="0"/>
    <x v="3"/>
    <x v="1"/>
    <n v="37"/>
    <x v="1"/>
    <x v="3"/>
    <x v="0"/>
    <n v="36690"/>
    <n v="1100"/>
    <x v="1"/>
    <n v="1273"/>
    <x v="3"/>
    <x v="1"/>
    <n v="35500"/>
    <n v="3.0985915492957747E-2"/>
    <x v="2"/>
    <s v="NULL"/>
    <x v="2"/>
    <n v="1074.28"/>
    <x v="4"/>
    <n v="1446"/>
    <x v="3"/>
    <n v="874.28"/>
    <x v="5"/>
    <s v="NULL"/>
    <x v="1"/>
    <s v="NULL"/>
    <x v="1"/>
    <x v="6"/>
    <x v="2"/>
    <n v="5"/>
    <x v="3"/>
    <x v="11"/>
  </r>
  <r>
    <x v="60"/>
    <x v="10"/>
    <s v="E7617001"/>
    <s v="E7617001"/>
    <n v="30398633"/>
    <s v="Recolocado"/>
    <n v="0"/>
    <n v="0"/>
    <n v="0"/>
    <n v="0"/>
    <x v="3"/>
    <x v="1"/>
    <n v="36"/>
    <x v="1"/>
    <x v="3"/>
    <x v="2"/>
    <n v="43162"/>
    <n v="1500"/>
    <x v="1"/>
    <n v="1497"/>
    <x v="1"/>
    <x v="7"/>
    <n v="42372"/>
    <n v="3.5400736335315777E-2"/>
    <x v="2"/>
    <s v="NULL"/>
    <x v="0"/>
    <n v="2516.0700000000002"/>
    <x v="2"/>
    <n v="0"/>
    <x v="0"/>
    <n v="0"/>
    <x v="0"/>
    <n v="1000"/>
    <x v="3"/>
    <n v="0.79410000000000003"/>
    <x v="7"/>
    <x v="0"/>
    <x v="0"/>
    <n v="0"/>
    <x v="0"/>
    <x v="0"/>
  </r>
  <r>
    <x v="60"/>
    <x v="10"/>
    <s v="E7619001"/>
    <s v="E7619001"/>
    <n v="30393208"/>
    <s v="Recolocado"/>
    <n v="0"/>
    <n v="0"/>
    <n v="0"/>
    <n v="0"/>
    <x v="3"/>
    <x v="1"/>
    <n v="31"/>
    <x v="6"/>
    <x v="3"/>
    <x v="2"/>
    <n v="47837"/>
    <n v="1650"/>
    <x v="3"/>
    <n v="1659"/>
    <x v="4"/>
    <x v="3"/>
    <n v="46547"/>
    <n v="3.5448041764238297E-2"/>
    <x v="2"/>
    <s v="NULL"/>
    <x v="2"/>
    <n v="531.87"/>
    <x v="3"/>
    <n v="2415"/>
    <x v="3"/>
    <n v="531.87"/>
    <x v="5"/>
    <s v="NULL"/>
    <x v="1"/>
    <s v="NULL"/>
    <x v="1"/>
    <x v="3"/>
    <x v="1"/>
    <n v="6"/>
    <x v="1"/>
    <x v="11"/>
  </r>
  <r>
    <x v="60"/>
    <x v="10"/>
    <s v="E7621001"/>
    <s v="E7621001"/>
    <n v="30388323"/>
    <s v="Recolocado"/>
    <n v="1"/>
    <n v="0"/>
    <n v="0"/>
    <n v="0"/>
    <x v="3"/>
    <x v="1"/>
    <n v="35"/>
    <x v="6"/>
    <x v="3"/>
    <x v="0"/>
    <n v="38015"/>
    <n v="1650"/>
    <x v="3"/>
    <n v="1313"/>
    <x v="2"/>
    <x v="2"/>
    <n v="37375"/>
    <n v="4.4147157190635451E-2"/>
    <x v="1"/>
    <s v="NULL"/>
    <x v="4"/>
    <n v="1545.86"/>
    <x v="4"/>
    <n v="59"/>
    <x v="5"/>
    <n v="0"/>
    <x v="0"/>
    <s v="NULL"/>
    <x v="1"/>
    <s v="NULL"/>
    <x v="1"/>
    <x v="0"/>
    <x v="3"/>
    <n v="0"/>
    <x v="10"/>
    <x v="0"/>
  </r>
  <r>
    <x v="60"/>
    <x v="10"/>
    <s v="E7622001"/>
    <s v="E7622001"/>
    <n v="30394096"/>
    <s v="Recolocado"/>
    <n v="1"/>
    <n v="0"/>
    <n v="0"/>
    <n v="0"/>
    <x v="3"/>
    <x v="1"/>
    <n v="26"/>
    <x v="3"/>
    <x v="3"/>
    <x v="1"/>
    <n v="36187"/>
    <n v="1800"/>
    <x v="3"/>
    <n v="1248"/>
    <x v="3"/>
    <x v="4"/>
    <n v="35697"/>
    <n v="5.0424405412219514E-2"/>
    <x v="3"/>
    <s v="NULL"/>
    <x v="2"/>
    <n v="2139.41"/>
    <x v="2"/>
    <n v="821"/>
    <x v="3"/>
    <n v="2139.41"/>
    <x v="6"/>
    <s v="NULL"/>
    <x v="1"/>
    <s v="NULL"/>
    <x v="1"/>
    <x v="0"/>
    <x v="1"/>
    <n v="12"/>
    <x v="1"/>
    <x v="1"/>
  </r>
  <r>
    <x v="60"/>
    <x v="10"/>
    <s v="E7625001"/>
    <s v="E7625001"/>
    <n v="30390347"/>
    <s v="Recolocado"/>
    <n v="0"/>
    <n v="0"/>
    <n v="0"/>
    <n v="0"/>
    <x v="3"/>
    <x v="1"/>
    <n v="41"/>
    <x v="7"/>
    <x v="3"/>
    <x v="0"/>
    <n v="37880"/>
    <n v="1650"/>
    <x v="3"/>
    <n v="1305"/>
    <x v="2"/>
    <x v="6"/>
    <n v="37240"/>
    <n v="4.430719656283566E-2"/>
    <x v="1"/>
    <s v="NULL"/>
    <x v="4"/>
    <n v="14168.41"/>
    <x v="0"/>
    <n v="56"/>
    <x v="5"/>
    <n v="0"/>
    <x v="0"/>
    <n v="12550"/>
    <x v="4"/>
    <n v="1"/>
    <x v="4"/>
    <x v="0"/>
    <x v="4"/>
    <n v="0"/>
    <x v="6"/>
    <x v="0"/>
  </r>
  <r>
    <x v="60"/>
    <x v="10"/>
    <s v="E7626001"/>
    <s v="E7626001"/>
    <n v="30396051"/>
    <s v="Recolocado"/>
    <n v="1"/>
    <n v="0"/>
    <n v="0"/>
    <n v="0"/>
    <x v="3"/>
    <x v="1"/>
    <n v="33"/>
    <x v="6"/>
    <x v="5"/>
    <x v="0"/>
    <n v="38790"/>
    <n v="1000"/>
    <x v="6"/>
    <n v="1336"/>
    <x v="2"/>
    <x v="1"/>
    <n v="37500"/>
    <n v="2.6666666666666668E-2"/>
    <x v="6"/>
    <s v="NULL"/>
    <x v="0"/>
    <n v="25429"/>
    <x v="0"/>
    <n v="0"/>
    <x v="0"/>
    <n v="0"/>
    <x v="0"/>
    <n v="19300.009999999998"/>
    <x v="4"/>
    <n v="1"/>
    <x v="4"/>
    <x v="0"/>
    <x v="0"/>
    <n v="0"/>
    <x v="0"/>
    <x v="0"/>
  </r>
  <r>
    <x v="60"/>
    <x v="10"/>
    <s v="E7628001"/>
    <s v="E7628001"/>
    <n v="30399338"/>
    <s v="Recolocado"/>
    <n v="0"/>
    <n v="0"/>
    <n v="0"/>
    <n v="0"/>
    <x v="3"/>
    <x v="1"/>
    <n v="27"/>
    <x v="3"/>
    <x v="3"/>
    <x v="2"/>
    <n v="36870"/>
    <n v="1800"/>
    <x v="3"/>
    <n v="1278"/>
    <x v="3"/>
    <x v="3"/>
    <n v="36380"/>
    <n v="4.947773501924134E-2"/>
    <x v="1"/>
    <s v="NULL"/>
    <x v="2"/>
    <n v="925.41"/>
    <x v="3"/>
    <n v="436"/>
    <x v="3"/>
    <n v="925.41"/>
    <x v="5"/>
    <n v="925.41"/>
    <x v="3"/>
    <n v="1"/>
    <x v="4"/>
    <x v="11"/>
    <x v="1"/>
    <n v="9"/>
    <x v="1"/>
    <x v="1"/>
  </r>
  <r>
    <x v="60"/>
    <x v="10"/>
    <s v="E7630001"/>
    <s v="E7630001"/>
    <n v="30395335"/>
    <s v="Recolocado"/>
    <n v="0"/>
    <n v="0"/>
    <n v="0"/>
    <n v="0"/>
    <x v="3"/>
    <x v="1"/>
    <n v="42"/>
    <x v="7"/>
    <x v="3"/>
    <x v="2"/>
    <n v="38790"/>
    <n v="1000"/>
    <x v="6"/>
    <n v="1612"/>
    <x v="4"/>
    <x v="1"/>
    <n v="37500"/>
    <n v="2.6666666666666668E-2"/>
    <x v="6"/>
    <s v="NULL"/>
    <x v="2"/>
    <n v="200.68"/>
    <x v="6"/>
    <n v="360"/>
    <x v="3"/>
    <n v="200.68"/>
    <x v="0"/>
    <n v="200.68"/>
    <x v="2"/>
    <n v="1"/>
    <x v="4"/>
    <x v="0"/>
    <x v="1"/>
    <n v="11"/>
    <x v="1"/>
    <x v="1"/>
  </r>
  <r>
    <x v="60"/>
    <x v="10"/>
    <s v="E7639001"/>
    <s v="E7639001"/>
    <n v="30399079"/>
    <s v="Recolocado"/>
    <n v="0"/>
    <n v="0"/>
    <n v="0"/>
    <n v="0"/>
    <x v="3"/>
    <x v="1"/>
    <n v="25"/>
    <x v="4"/>
    <x v="3"/>
    <x v="2"/>
    <n v="38590"/>
    <n v="1200"/>
    <x v="1"/>
    <n v="1610"/>
    <x v="4"/>
    <x v="1"/>
    <n v="37500"/>
    <n v="3.200000000000000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0"/>
    <x v="10"/>
    <s v="E7642001"/>
    <s v="E7642001"/>
    <n v="30394709"/>
    <s v="Recolocado"/>
    <n v="0"/>
    <n v="0"/>
    <n v="0"/>
    <n v="0"/>
    <x v="3"/>
    <x v="1"/>
    <n v="35"/>
    <x v="6"/>
    <x v="3"/>
    <x v="0"/>
    <n v="35147"/>
    <n v="1500"/>
    <x v="1"/>
    <n v="1216"/>
    <x v="3"/>
    <x v="1"/>
    <n v="34357"/>
    <n v="4.365922519428355E-2"/>
    <x v="1"/>
    <s v="NULL"/>
    <x v="0"/>
    <n v="2738.08"/>
    <x v="2"/>
    <n v="0"/>
    <x v="0"/>
    <n v="0"/>
    <x v="0"/>
    <n v="614.23"/>
    <x v="3"/>
    <n v="0.98850000000000005"/>
    <x v="4"/>
    <x v="5"/>
    <x v="8"/>
    <n v="0"/>
    <x v="0"/>
    <x v="0"/>
  </r>
  <r>
    <x v="60"/>
    <x v="10"/>
    <s v="E7645001"/>
    <s v="E7645001"/>
    <n v="30394089"/>
    <s v="Recolocado"/>
    <n v="1"/>
    <n v="0"/>
    <n v="0"/>
    <n v="0"/>
    <x v="3"/>
    <x v="1"/>
    <n v="27"/>
    <x v="3"/>
    <x v="3"/>
    <x v="2"/>
    <n v="33340"/>
    <n v="1500"/>
    <x v="1"/>
    <n v="1246"/>
    <x v="3"/>
    <x v="2"/>
    <n v="32550"/>
    <n v="4.608294930875576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0"/>
    <x v="10"/>
    <s v="E7647001"/>
    <s v="E7647001"/>
    <n v="30394875"/>
    <s v="Recolocado"/>
    <n v="0"/>
    <n v="0"/>
    <n v="0"/>
    <n v="0"/>
    <x v="3"/>
    <x v="1"/>
    <n v="38"/>
    <x v="1"/>
    <x v="3"/>
    <x v="0"/>
    <n v="44226"/>
    <n v="4000"/>
    <x v="5"/>
    <n v="1534"/>
    <x v="4"/>
    <x v="2"/>
    <n v="45936"/>
    <n v="8.7077673284569834E-2"/>
    <x v="5"/>
    <s v="NULL"/>
    <x v="0"/>
    <n v="15164.71"/>
    <x v="0"/>
    <n v="8"/>
    <x v="2"/>
    <n v="0"/>
    <x v="0"/>
    <n v="1000"/>
    <x v="3"/>
    <n v="0.87070000000000003"/>
    <x v="8"/>
    <x v="0"/>
    <x v="0"/>
    <n v="0"/>
    <x v="0"/>
    <x v="0"/>
  </r>
  <r>
    <x v="60"/>
    <x v="10"/>
    <s v="E7653001"/>
    <s v="E7653001"/>
    <n v="30387968"/>
    <s v="Recolocado"/>
    <n v="1"/>
    <n v="0"/>
    <n v="0"/>
    <n v="0"/>
    <x v="3"/>
    <x v="1"/>
    <n v="21"/>
    <x v="4"/>
    <x v="3"/>
    <x v="2"/>
    <n v="41030"/>
    <n v="1650"/>
    <x v="3"/>
    <n v="1411"/>
    <x v="1"/>
    <x v="4"/>
    <n v="39740"/>
    <n v="4.1519879214896832E-2"/>
    <x v="1"/>
    <s v="NULL"/>
    <x v="2"/>
    <n v="3019.31"/>
    <x v="5"/>
    <n v="237"/>
    <x v="3"/>
    <n v="2371.1999999999998"/>
    <x v="6"/>
    <s v="NULL"/>
    <x v="1"/>
    <s v="NULL"/>
    <x v="1"/>
    <x v="0"/>
    <x v="4"/>
    <n v="4"/>
    <x v="6"/>
    <x v="1"/>
  </r>
  <r>
    <x v="60"/>
    <x v="10"/>
    <s v="E7656001"/>
    <s v="E7656001"/>
    <n v="30400143"/>
    <s v="Recolocado"/>
    <n v="1"/>
    <n v="0"/>
    <n v="0"/>
    <n v="0"/>
    <x v="3"/>
    <x v="1"/>
    <n v="44"/>
    <x v="7"/>
    <x v="3"/>
    <x v="2"/>
    <n v="36790"/>
    <n v="500"/>
    <x v="7"/>
    <n v="1265"/>
    <x v="3"/>
    <x v="1"/>
    <n v="35000"/>
    <n v="1.428571428571428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0"/>
    <x v="10"/>
    <s v="E7673001"/>
    <s v="E7673001"/>
    <n v="30392688"/>
    <s v="Recolocado"/>
    <n v="0"/>
    <n v="0"/>
    <n v="0"/>
    <n v="0"/>
    <x v="3"/>
    <x v="1"/>
    <n v="30"/>
    <x v="3"/>
    <x v="3"/>
    <x v="0"/>
    <n v="34920"/>
    <n v="549"/>
    <x v="6"/>
    <n v="1207"/>
    <x v="3"/>
    <x v="5"/>
    <n v="33149"/>
    <n v="1.656158556819210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0"/>
    <x v="10"/>
    <s v="E7681001"/>
    <s v="E7681001"/>
    <n v="30400258"/>
    <s v="Recolocado"/>
    <n v="0"/>
    <n v="0"/>
    <n v="0"/>
    <n v="0"/>
    <x v="3"/>
    <x v="1"/>
    <n v="23"/>
    <x v="4"/>
    <x v="3"/>
    <x v="2"/>
    <n v="37020"/>
    <n v="1650"/>
    <x v="3"/>
    <n v="1384"/>
    <x v="2"/>
    <x v="3"/>
    <n v="36380"/>
    <n v="4.5354590434304565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0"/>
    <x v="10"/>
    <s v="E7688001"/>
    <s v="E7688001"/>
    <n v="30399432"/>
    <s v="Recolocado"/>
    <n v="0"/>
    <n v="0"/>
    <n v="0"/>
    <n v="0"/>
    <x v="3"/>
    <x v="1"/>
    <n v="23"/>
    <x v="4"/>
    <x v="3"/>
    <x v="2"/>
    <n v="33340"/>
    <n v="1500"/>
    <x v="1"/>
    <n v="1387"/>
    <x v="2"/>
    <x v="2"/>
    <n v="32550"/>
    <n v="4.6082949308755762E-2"/>
    <x v="1"/>
    <s v="NULL"/>
    <x v="6"/>
    <n v="890.04"/>
    <x v="3"/>
    <n v="254"/>
    <x v="3"/>
    <n v="195.45"/>
    <x v="0"/>
    <n v="700"/>
    <x v="3"/>
    <n v="1"/>
    <x v="4"/>
    <x v="0"/>
    <x v="5"/>
    <n v="0"/>
    <x v="0"/>
    <x v="0"/>
  </r>
  <r>
    <x v="60"/>
    <x v="10"/>
    <s v="E7690001"/>
    <s v="E7690001"/>
    <n v="30401689"/>
    <s v="Recolocado"/>
    <n v="1"/>
    <n v="0"/>
    <n v="0"/>
    <n v="0"/>
    <x v="3"/>
    <x v="1"/>
    <n v="32"/>
    <x v="6"/>
    <x v="3"/>
    <x v="0"/>
    <n v="38690"/>
    <n v="1100"/>
    <x v="1"/>
    <n v="1337"/>
    <x v="2"/>
    <x v="1"/>
    <n v="37500"/>
    <n v="2.933333333333333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0"/>
    <x v="10"/>
    <s v="E7699001"/>
    <s v="E7699001"/>
    <n v="30400008"/>
    <s v="Recolocado"/>
    <n v="1"/>
    <n v="0"/>
    <n v="0"/>
    <n v="0"/>
    <x v="3"/>
    <x v="1"/>
    <n v="28"/>
    <x v="3"/>
    <x v="3"/>
    <x v="2"/>
    <n v="33340"/>
    <n v="1500"/>
    <x v="1"/>
    <n v="1252"/>
    <x v="3"/>
    <x v="2"/>
    <n v="32550"/>
    <n v="4.6082949308755762E-2"/>
    <x v="1"/>
    <s v="NULL"/>
    <x v="2"/>
    <n v="204.46"/>
    <x v="6"/>
    <n v="1707"/>
    <x v="3"/>
    <n v="204.46"/>
    <x v="0"/>
    <s v="NULL"/>
    <x v="1"/>
    <s v="NULL"/>
    <x v="1"/>
    <x v="0"/>
    <x v="1"/>
    <n v="12"/>
    <x v="1"/>
    <x v="1"/>
  </r>
  <r>
    <x v="60"/>
    <x v="10"/>
    <s v="E7700001"/>
    <s v="E7700001"/>
    <n v="30394264"/>
    <s v="Recolocado"/>
    <n v="0"/>
    <n v="0"/>
    <n v="0"/>
    <n v="0"/>
    <x v="3"/>
    <x v="1"/>
    <n v="36"/>
    <x v="1"/>
    <x v="5"/>
    <x v="0"/>
    <n v="39083"/>
    <n v="1650"/>
    <x v="3"/>
    <n v="1350"/>
    <x v="2"/>
    <x v="3"/>
    <n v="38443"/>
    <n v="4.2920687771505865E-2"/>
    <x v="1"/>
    <s v="NULL"/>
    <x v="2"/>
    <n v="1688.2"/>
    <x v="4"/>
    <n v="1675"/>
    <x v="3"/>
    <n v="1688.2"/>
    <x v="2"/>
    <s v="NULL"/>
    <x v="1"/>
    <s v="NULL"/>
    <x v="1"/>
    <x v="0"/>
    <x v="1"/>
    <n v="12"/>
    <x v="1"/>
    <x v="1"/>
  </r>
  <r>
    <x v="60"/>
    <x v="10"/>
    <s v="E7701001"/>
    <s v="E7701001"/>
    <n v="30401717"/>
    <s v="Recolocado"/>
    <n v="0"/>
    <n v="0"/>
    <n v="0"/>
    <n v="0"/>
    <x v="3"/>
    <x v="1"/>
    <n v="51"/>
    <x v="5"/>
    <x v="5"/>
    <x v="3"/>
    <n v="36270"/>
    <n v="500"/>
    <x v="7"/>
    <n v="1068"/>
    <x v="5"/>
    <x v="6"/>
    <n v="34480"/>
    <n v="1.4501160092807424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0"/>
    <x v="10"/>
    <s v="E7705001"/>
    <s v="E7705001"/>
    <n v="30395296"/>
    <s v="Recolocado"/>
    <n v="1"/>
    <n v="0"/>
    <n v="0"/>
    <n v="0"/>
    <x v="3"/>
    <x v="1"/>
    <n v="30"/>
    <x v="3"/>
    <x v="3"/>
    <x v="0"/>
    <n v="36741"/>
    <n v="549"/>
    <x v="6"/>
    <n v="1271"/>
    <x v="3"/>
    <x v="1"/>
    <n v="35000"/>
    <n v="1.5685714285714285E-2"/>
    <x v="7"/>
    <s v="NULL"/>
    <x v="2"/>
    <n v="1862.82"/>
    <x v="4"/>
    <n v="444"/>
    <x v="3"/>
    <n v="1862.82"/>
    <x v="2"/>
    <s v="NULL"/>
    <x v="1"/>
    <s v="NULL"/>
    <x v="1"/>
    <x v="0"/>
    <x v="1"/>
    <n v="11"/>
    <x v="1"/>
    <x v="1"/>
  </r>
  <r>
    <x v="60"/>
    <x v="10"/>
    <s v="E7710001"/>
    <s v="E7710001"/>
    <n v="30402441"/>
    <s v="Recolocado"/>
    <n v="0"/>
    <n v="0"/>
    <n v="0"/>
    <n v="0"/>
    <x v="3"/>
    <x v="1"/>
    <n v="33"/>
    <x v="6"/>
    <x v="3"/>
    <x v="2"/>
    <n v="40180"/>
    <n v="1500"/>
    <x v="1"/>
    <n v="1507"/>
    <x v="4"/>
    <x v="4"/>
    <n v="38740"/>
    <n v="3.871966959215281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0"/>
    <x v="10"/>
    <s v="E7716001"/>
    <s v="E7716001"/>
    <n v="30399978"/>
    <s v="Recolocado"/>
    <n v="0"/>
    <n v="0"/>
    <n v="0"/>
    <n v="0"/>
    <x v="3"/>
    <x v="1"/>
    <n v="45"/>
    <x v="7"/>
    <x v="3"/>
    <x v="2"/>
    <n v="48282"/>
    <n v="1500"/>
    <x v="1"/>
    <n v="1666"/>
    <x v="4"/>
    <x v="4"/>
    <n v="47492"/>
    <n v="3.1584266823886126E-2"/>
    <x v="2"/>
    <s v="NULL"/>
    <x v="2"/>
    <n v="1672.11"/>
    <x v="4"/>
    <n v="1696"/>
    <x v="3"/>
    <n v="1672.11"/>
    <x v="2"/>
    <s v="NULL"/>
    <x v="1"/>
    <s v="NULL"/>
    <x v="1"/>
    <x v="0"/>
    <x v="1"/>
    <n v="12"/>
    <x v="1"/>
    <x v="1"/>
  </r>
  <r>
    <x v="60"/>
    <x v="10"/>
    <s v="E7717001"/>
    <s v="E7717001"/>
    <n v="30402182"/>
    <s v="Recolocado"/>
    <n v="0"/>
    <n v="0"/>
    <n v="0"/>
    <n v="0"/>
    <x v="3"/>
    <x v="1"/>
    <n v="27"/>
    <x v="3"/>
    <x v="3"/>
    <x v="0"/>
    <n v="36487"/>
    <n v="1500"/>
    <x v="1"/>
    <n v="1256"/>
    <x v="3"/>
    <x v="4"/>
    <n v="35697"/>
    <n v="4.2020337843516262E-2"/>
    <x v="1"/>
    <s v="NULL"/>
    <x v="4"/>
    <n v="938.53"/>
    <x v="3"/>
    <n v="44"/>
    <x v="5"/>
    <n v="0"/>
    <x v="0"/>
    <s v="NULL"/>
    <x v="1"/>
    <s v="NULL"/>
    <x v="1"/>
    <x v="5"/>
    <x v="1"/>
    <n v="0"/>
    <x v="1"/>
    <x v="0"/>
  </r>
  <r>
    <x v="60"/>
    <x v="10"/>
    <s v="E7720001"/>
    <s v="E7720001"/>
    <n v="30402620"/>
    <s v="Recolocado"/>
    <n v="0"/>
    <n v="0"/>
    <n v="0"/>
    <n v="0"/>
    <x v="3"/>
    <x v="1"/>
    <n v="45"/>
    <x v="7"/>
    <x v="3"/>
    <x v="0"/>
    <n v="36790"/>
    <n v="1000"/>
    <x v="6"/>
    <n v="1264"/>
    <x v="3"/>
    <x v="1"/>
    <n v="35500"/>
    <n v="2.8169014084507043E-2"/>
    <x v="6"/>
    <s v="NULL"/>
    <x v="3"/>
    <n v="1833.17"/>
    <x v="4"/>
    <n v="11"/>
    <x v="4"/>
    <n v="0"/>
    <x v="0"/>
    <s v="NULL"/>
    <x v="1"/>
    <s v="NULL"/>
    <x v="1"/>
    <x v="0"/>
    <x v="5"/>
    <n v="0"/>
    <x v="6"/>
    <x v="0"/>
  </r>
  <r>
    <x v="60"/>
    <x v="10"/>
    <s v="E7721001"/>
    <s v="E7721001"/>
    <n v="30395866"/>
    <s v="Recolocado"/>
    <n v="0"/>
    <n v="0"/>
    <n v="0"/>
    <n v="0"/>
    <x v="3"/>
    <x v="1"/>
    <n v="44"/>
    <x v="7"/>
    <x v="5"/>
    <x v="1"/>
    <n v="40822"/>
    <n v="500"/>
    <x v="7"/>
    <n v="1367"/>
    <x v="2"/>
    <x v="1"/>
    <n v="39032"/>
    <n v="1.2810002049600328E-2"/>
    <x v="7"/>
    <s v="NULL"/>
    <x v="2"/>
    <n v="2300.38"/>
    <x v="2"/>
    <n v="1687"/>
    <x v="3"/>
    <n v="2300.38"/>
    <x v="6"/>
    <s v="NULL"/>
    <x v="1"/>
    <s v="NULL"/>
    <x v="1"/>
    <x v="7"/>
    <x v="1"/>
    <n v="7"/>
    <x v="1"/>
    <x v="7"/>
  </r>
  <r>
    <x v="60"/>
    <x v="10"/>
    <s v="E7722001"/>
    <s v="E7722001"/>
    <n v="30397911"/>
    <s v="Recolocado"/>
    <n v="0"/>
    <n v="0"/>
    <n v="0"/>
    <n v="0"/>
    <x v="3"/>
    <x v="1"/>
    <n v="22"/>
    <x v="4"/>
    <x v="3"/>
    <x v="2"/>
    <n v="33358"/>
    <n v="1500"/>
    <x v="1"/>
    <n v="1251"/>
    <x v="3"/>
    <x v="3"/>
    <n v="32568"/>
    <n v="4.6057479734708917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0"/>
    <x v="10"/>
    <s v="E7739001"/>
    <s v="E7739001"/>
    <n v="30396841"/>
    <s v="Recolocado"/>
    <n v="0"/>
    <n v="0"/>
    <n v="0"/>
    <n v="0"/>
    <x v="3"/>
    <x v="1"/>
    <n v="28"/>
    <x v="3"/>
    <x v="3"/>
    <x v="0"/>
    <n v="42982"/>
    <n v="1800"/>
    <x v="3"/>
    <n v="1480"/>
    <x v="1"/>
    <x v="4"/>
    <n v="42492"/>
    <n v="4.2360914995763908E-2"/>
    <x v="1"/>
    <s v="NULL"/>
    <x v="2"/>
    <n v="1512.3"/>
    <x v="4"/>
    <n v="1062"/>
    <x v="3"/>
    <n v="1512.3"/>
    <x v="2"/>
    <s v="NULL"/>
    <x v="1"/>
    <s v="NULL"/>
    <x v="1"/>
    <x v="0"/>
    <x v="1"/>
    <n v="12"/>
    <x v="1"/>
    <x v="1"/>
  </r>
  <r>
    <x v="60"/>
    <x v="10"/>
    <s v="E7755001"/>
    <s v="E7755001"/>
    <n v="30402065"/>
    <s v="Recolocado"/>
    <n v="1"/>
    <n v="0"/>
    <n v="0"/>
    <n v="0"/>
    <x v="3"/>
    <x v="1"/>
    <n v="34"/>
    <x v="6"/>
    <x v="3"/>
    <x v="0"/>
    <n v="36790"/>
    <n v="500"/>
    <x v="7"/>
    <n v="1526"/>
    <x v="4"/>
    <x v="1"/>
    <n v="35000"/>
    <n v="1.4285714285714285E-2"/>
    <x v="7"/>
    <s v="NULL"/>
    <x v="0"/>
    <n v="2536.04"/>
    <x v="2"/>
    <n v="0"/>
    <x v="0"/>
    <n v="0"/>
    <x v="0"/>
    <s v="NULL"/>
    <x v="1"/>
    <s v="NULL"/>
    <x v="1"/>
    <x v="9"/>
    <x v="11"/>
    <n v="0"/>
    <x v="0"/>
    <x v="0"/>
  </r>
  <r>
    <x v="60"/>
    <x v="10"/>
    <s v="E7757001"/>
    <s v="E7757001"/>
    <n v="30403886"/>
    <s v="Recolocado"/>
    <n v="0"/>
    <n v="0"/>
    <n v="0"/>
    <n v="0"/>
    <x v="3"/>
    <x v="1"/>
    <n v="40"/>
    <x v="1"/>
    <x v="3"/>
    <x v="1"/>
    <n v="39083"/>
    <n v="1650"/>
    <x v="3"/>
    <n v="1346"/>
    <x v="2"/>
    <x v="3"/>
    <n v="38443"/>
    <n v="4.2920687771505865E-2"/>
    <x v="1"/>
    <s v="NULL"/>
    <x v="2"/>
    <n v="1445.7"/>
    <x v="4"/>
    <n v="1056"/>
    <x v="3"/>
    <n v="1445.7"/>
    <x v="2"/>
    <s v="NULL"/>
    <x v="1"/>
    <s v="NULL"/>
    <x v="1"/>
    <x v="0"/>
    <x v="1"/>
    <n v="12"/>
    <x v="1"/>
    <x v="1"/>
  </r>
  <r>
    <x v="60"/>
    <x v="10"/>
    <s v="E7763001"/>
    <s v="E7763001"/>
    <n v="30401305"/>
    <s v="Recolocado"/>
    <n v="0"/>
    <n v="0"/>
    <n v="0"/>
    <n v="0"/>
    <x v="3"/>
    <x v="1"/>
    <n v="25"/>
    <x v="4"/>
    <x v="3"/>
    <x v="2"/>
    <n v="38588"/>
    <n v="1650"/>
    <x v="3"/>
    <n v="1330"/>
    <x v="2"/>
    <x v="3"/>
    <n v="37948"/>
    <n v="4.3480552334773902E-2"/>
    <x v="1"/>
    <s v="NULL"/>
    <x v="3"/>
    <n v="1024.3800000000001"/>
    <x v="4"/>
    <n v="10"/>
    <x v="4"/>
    <n v="0"/>
    <x v="0"/>
    <s v="NULL"/>
    <x v="1"/>
    <s v="NULL"/>
    <x v="1"/>
    <x v="7"/>
    <x v="8"/>
    <n v="0"/>
    <x v="4"/>
    <x v="0"/>
  </r>
  <r>
    <x v="60"/>
    <x v="10"/>
    <s v="E7765001"/>
    <s v="E7765001"/>
    <n v="30404248"/>
    <s v="Recolocado"/>
    <n v="0"/>
    <n v="0"/>
    <n v="0"/>
    <n v="0"/>
    <x v="3"/>
    <x v="1"/>
    <n v="28"/>
    <x v="3"/>
    <x v="3"/>
    <x v="2"/>
    <n v="39340"/>
    <n v="1100"/>
    <x v="1"/>
    <n v="1355"/>
    <x v="2"/>
    <x v="1"/>
    <n v="37500"/>
    <n v="2.9333333333333333E-2"/>
    <x v="6"/>
    <s v="NULL"/>
    <x v="6"/>
    <n v="391.63"/>
    <x v="6"/>
    <n v="0"/>
    <x v="0"/>
    <n v="391.63"/>
    <x v="0"/>
    <s v="NULL"/>
    <x v="1"/>
    <s v="NULL"/>
    <x v="1"/>
    <x v="2"/>
    <x v="1"/>
    <n v="0"/>
    <x v="1"/>
    <x v="0"/>
  </r>
  <r>
    <x v="60"/>
    <x v="10"/>
    <s v="E7766001"/>
    <s v="E7766001"/>
    <n v="30396305"/>
    <s v="Recolocado"/>
    <n v="1"/>
    <n v="0"/>
    <n v="0"/>
    <n v="0"/>
    <x v="3"/>
    <x v="1"/>
    <n v="40"/>
    <x v="1"/>
    <x v="3"/>
    <x v="1"/>
    <n v="35595"/>
    <n v="1650"/>
    <x v="3"/>
    <n v="1336"/>
    <x v="2"/>
    <x v="5"/>
    <n v="34925"/>
    <n v="4.7244094488188976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0"/>
    <x v="10"/>
    <s v="E7767001"/>
    <s v="E7767001"/>
    <n v="30400483"/>
    <s v="Recolocado"/>
    <n v="0"/>
    <n v="0"/>
    <n v="0"/>
    <n v="0"/>
    <x v="3"/>
    <x v="1"/>
    <n v="32"/>
    <x v="6"/>
    <x v="3"/>
    <x v="2"/>
    <n v="36796"/>
    <n v="1650"/>
    <x v="3"/>
    <n v="1266"/>
    <x v="3"/>
    <x v="4"/>
    <n v="36156"/>
    <n v="4.5635579156986392E-2"/>
    <x v="1"/>
    <s v="NULL"/>
    <x v="2"/>
    <n v="314.02"/>
    <x v="6"/>
    <n v="1091"/>
    <x v="3"/>
    <n v="314.02"/>
    <x v="0"/>
    <s v="NULL"/>
    <x v="1"/>
    <s v="NULL"/>
    <x v="1"/>
    <x v="0"/>
    <x v="1"/>
    <n v="12"/>
    <x v="1"/>
    <x v="1"/>
  </r>
  <r>
    <x v="60"/>
    <x v="10"/>
    <s v="E7779001"/>
    <s v="E7779001"/>
    <n v="30404266"/>
    <s v="Recolocado"/>
    <n v="0"/>
    <n v="0"/>
    <n v="0"/>
    <n v="0"/>
    <x v="3"/>
    <x v="1"/>
    <n v="25"/>
    <x v="4"/>
    <x v="3"/>
    <x v="1"/>
    <n v="36487"/>
    <n v="1500"/>
    <x v="1"/>
    <n v="1379"/>
    <x v="2"/>
    <x v="4"/>
    <n v="35697"/>
    <n v="4.2020337843516262E-2"/>
    <x v="1"/>
    <s v="NULL"/>
    <x v="0"/>
    <n v="1356.61"/>
    <x v="4"/>
    <n v="0"/>
    <x v="0"/>
    <n v="0"/>
    <x v="0"/>
    <n v="125.11"/>
    <x v="2"/>
    <n v="0.99199999999999999"/>
    <x v="4"/>
    <x v="0"/>
    <x v="0"/>
    <n v="0"/>
    <x v="0"/>
    <x v="0"/>
  </r>
  <r>
    <x v="60"/>
    <x v="10"/>
    <s v="E7794001"/>
    <s v="E7794001"/>
    <n v="30404039"/>
    <s v="Recolocado"/>
    <n v="0"/>
    <n v="0"/>
    <n v="0"/>
    <n v="0"/>
    <x v="3"/>
    <x v="1"/>
    <n v="35"/>
    <x v="6"/>
    <x v="3"/>
    <x v="0"/>
    <n v="32632"/>
    <n v="5355"/>
    <x v="5"/>
    <n v="1219"/>
    <x v="3"/>
    <x v="4"/>
    <n v="35697"/>
    <n v="0.15001260610135306"/>
    <x v="5"/>
    <s v="NULL"/>
    <x v="2"/>
    <n v="847.25"/>
    <x v="3"/>
    <n v="1809"/>
    <x v="3"/>
    <n v="847.25"/>
    <x v="5"/>
    <s v="NULL"/>
    <x v="1"/>
    <s v="NULL"/>
    <x v="1"/>
    <x v="0"/>
    <x v="1"/>
    <n v="12"/>
    <x v="1"/>
    <x v="1"/>
  </r>
  <r>
    <x v="60"/>
    <x v="10"/>
    <s v="E7798001"/>
    <s v="E7798001"/>
    <n v="30392145"/>
    <s v="Recolocado"/>
    <n v="1"/>
    <n v="0"/>
    <n v="0"/>
    <n v="0"/>
    <x v="3"/>
    <x v="1"/>
    <n v="53"/>
    <x v="5"/>
    <x v="3"/>
    <x v="3"/>
    <n v="34919"/>
    <n v="550"/>
    <x v="6"/>
    <n v="1202"/>
    <x v="3"/>
    <x v="5"/>
    <n v="33149"/>
    <n v="1.6591752390720686E-2"/>
    <x v="7"/>
    <s v="NULL"/>
    <x v="0"/>
    <n v="800"/>
    <x v="3"/>
    <n v="0"/>
    <x v="0"/>
    <n v="0"/>
    <x v="0"/>
    <s v="NULL"/>
    <x v="1"/>
    <s v="NULL"/>
    <x v="1"/>
    <x v="5"/>
    <x v="8"/>
    <n v="0"/>
    <x v="0"/>
    <x v="0"/>
  </r>
  <r>
    <x v="60"/>
    <x v="10"/>
    <s v="E7803001"/>
    <s v="E7803001"/>
    <n v="30404911"/>
    <s v="Recolocado"/>
    <n v="0"/>
    <n v="0"/>
    <n v="0"/>
    <n v="0"/>
    <x v="3"/>
    <x v="1"/>
    <n v="37"/>
    <x v="1"/>
    <x v="3"/>
    <x v="1"/>
    <n v="39083"/>
    <n v="1650"/>
    <x v="3"/>
    <n v="1359"/>
    <x v="2"/>
    <x v="3"/>
    <n v="38443"/>
    <n v="4.2920687771505865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0"/>
    <x v="10"/>
    <s v="E7811001"/>
    <s v="E7811001"/>
    <n v="30404476"/>
    <s v="Recolocado"/>
    <n v="0"/>
    <n v="0"/>
    <n v="0"/>
    <n v="0"/>
    <x v="3"/>
    <x v="1"/>
    <n v="41"/>
    <x v="7"/>
    <x v="5"/>
    <x v="0"/>
    <n v="35290"/>
    <n v="2500"/>
    <x v="4"/>
    <n v="1228"/>
    <x v="3"/>
    <x v="1"/>
    <n v="35500"/>
    <n v="7.0422535211267609E-2"/>
    <x v="5"/>
    <s v="NULL"/>
    <x v="0"/>
    <n v="20240.7"/>
    <x v="0"/>
    <n v="2"/>
    <x v="2"/>
    <n v="0"/>
    <x v="0"/>
    <n v="34251.01"/>
    <x v="4"/>
    <n v="0.48420000000000002"/>
    <x v="9"/>
    <x v="0"/>
    <x v="0"/>
    <n v="0"/>
    <x v="0"/>
    <x v="0"/>
  </r>
  <r>
    <x v="60"/>
    <x v="10"/>
    <s v="E7812001"/>
    <s v="E7812001"/>
    <n v="30403209"/>
    <s v="Recolocado"/>
    <n v="0"/>
    <n v="0"/>
    <n v="0"/>
    <n v="0"/>
    <x v="3"/>
    <x v="1"/>
    <n v="41"/>
    <x v="7"/>
    <x v="3"/>
    <x v="2"/>
    <n v="39233"/>
    <n v="1500"/>
    <x v="1"/>
    <n v="1483"/>
    <x v="1"/>
    <x v="3"/>
    <n v="38443"/>
    <n v="3.901880706500533E-2"/>
    <x v="2"/>
    <s v="NULL"/>
    <x v="0"/>
    <n v="3029.58"/>
    <x v="5"/>
    <n v="11"/>
    <x v="4"/>
    <n v="0"/>
    <x v="0"/>
    <n v="2000"/>
    <x v="5"/>
    <n v="0.99460000000000004"/>
    <x v="4"/>
    <x v="0"/>
    <x v="9"/>
    <n v="0"/>
    <x v="0"/>
    <x v="0"/>
  </r>
  <r>
    <x v="60"/>
    <x v="10"/>
    <s v="E7813001"/>
    <s v="E7813001"/>
    <n v="30402205"/>
    <s v="Recolocado"/>
    <n v="0"/>
    <n v="0"/>
    <n v="0"/>
    <n v="0"/>
    <x v="3"/>
    <x v="1"/>
    <n v="45"/>
    <x v="7"/>
    <x v="3"/>
    <x v="2"/>
    <n v="39233"/>
    <n v="1500"/>
    <x v="1"/>
    <n v="1349"/>
    <x v="2"/>
    <x v="3"/>
    <n v="38443"/>
    <n v="3.901880706500533E-2"/>
    <x v="2"/>
    <s v="NULL"/>
    <x v="2"/>
    <n v="4388.33"/>
    <x v="7"/>
    <n v="878"/>
    <x v="3"/>
    <n v="4388.33"/>
    <x v="7"/>
    <s v="NULL"/>
    <x v="1"/>
    <s v="NULL"/>
    <x v="1"/>
    <x v="0"/>
    <x v="1"/>
    <n v="12"/>
    <x v="1"/>
    <x v="1"/>
  </r>
  <r>
    <x v="60"/>
    <x v="10"/>
    <s v="E7815001"/>
    <s v="E7815001"/>
    <n v="30392597"/>
    <s v="Recolocado"/>
    <n v="1"/>
    <n v="0"/>
    <n v="0"/>
    <n v="0"/>
    <x v="3"/>
    <x v="1"/>
    <n v="36"/>
    <x v="1"/>
    <x v="3"/>
    <x v="1"/>
    <n v="38690"/>
    <n v="1100"/>
    <x v="1"/>
    <n v="1345"/>
    <x v="2"/>
    <x v="1"/>
    <n v="37500"/>
    <n v="2.933333333333333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0"/>
    <x v="10"/>
    <s v="E7816001"/>
    <s v="E7816001"/>
    <n v="30405293"/>
    <s v="Recolocado"/>
    <n v="1"/>
    <n v="0"/>
    <n v="0"/>
    <n v="0"/>
    <x v="3"/>
    <x v="1"/>
    <n v="44"/>
    <x v="7"/>
    <x v="3"/>
    <x v="1"/>
    <n v="38030"/>
    <n v="1500"/>
    <x v="1"/>
    <n v="1437"/>
    <x v="1"/>
    <x v="6"/>
    <n v="37240"/>
    <n v="4.0279269602577876E-2"/>
    <x v="1"/>
    <s v="NULL"/>
    <x v="2"/>
    <n v="849.67"/>
    <x v="3"/>
    <n v="168"/>
    <x v="3"/>
    <n v="335.74"/>
    <x v="0"/>
    <n v="900"/>
    <x v="3"/>
    <n v="1"/>
    <x v="4"/>
    <x v="0"/>
    <x v="7"/>
    <n v="1"/>
    <x v="4"/>
    <x v="1"/>
  </r>
  <r>
    <x v="60"/>
    <x v="10"/>
    <s v="E7817001"/>
    <s v="E7817001"/>
    <n v="30402895"/>
    <s v="Recolocado"/>
    <n v="1"/>
    <n v="0"/>
    <n v="0"/>
    <n v="0"/>
    <x v="3"/>
    <x v="1"/>
    <n v="46"/>
    <x v="0"/>
    <x v="3"/>
    <x v="2"/>
    <n v="37170"/>
    <n v="1500"/>
    <x v="1"/>
    <n v="1292"/>
    <x v="3"/>
    <x v="3"/>
    <n v="36380"/>
    <n v="4.1231445849367783E-2"/>
    <x v="1"/>
    <s v="NULL"/>
    <x v="2"/>
    <n v="2294.35"/>
    <x v="2"/>
    <n v="1015"/>
    <x v="3"/>
    <n v="1814.35"/>
    <x v="2"/>
    <s v="NULL"/>
    <x v="1"/>
    <s v="NULL"/>
    <x v="1"/>
    <x v="0"/>
    <x v="1"/>
    <n v="9"/>
    <x v="1"/>
    <x v="1"/>
  </r>
  <r>
    <x v="61"/>
    <x v="10"/>
    <s v="C1752002"/>
    <s v="C1752002"/>
    <n v="30417657"/>
    <s v="Recolocado"/>
    <n v="0"/>
    <n v="0"/>
    <n v="0"/>
    <n v="0"/>
    <x v="3"/>
    <x v="1"/>
    <n v="38"/>
    <x v="1"/>
    <x v="3"/>
    <x v="0"/>
    <n v="36790"/>
    <n v="500"/>
    <x v="7"/>
    <n v="1376"/>
    <x v="2"/>
    <x v="1"/>
    <n v="35000"/>
    <n v="1.4285714285714285E-2"/>
    <x v="7"/>
    <s v="NULL"/>
    <x v="0"/>
    <n v="13446.66"/>
    <x v="0"/>
    <n v="16"/>
    <x v="4"/>
    <n v="0"/>
    <x v="0"/>
    <n v="900"/>
    <x v="3"/>
    <n v="0.94879999999999998"/>
    <x v="4"/>
    <x v="0"/>
    <x v="3"/>
    <n v="0"/>
    <x v="0"/>
    <x v="0"/>
  </r>
  <r>
    <x v="61"/>
    <x v="10"/>
    <s v="D7165002"/>
    <s v="D7165002"/>
    <n v="30405425"/>
    <s v="Recolocado"/>
    <n v="0"/>
    <n v="0"/>
    <n v="0"/>
    <n v="0"/>
    <x v="3"/>
    <x v="1"/>
    <n v="29"/>
    <x v="3"/>
    <x v="5"/>
    <x v="1"/>
    <n v="43077"/>
    <n v="1650"/>
    <x v="3"/>
    <n v="1498"/>
    <x v="1"/>
    <x v="13"/>
    <n v="42407"/>
    <n v="3.8908670738321501E-2"/>
    <x v="2"/>
    <s v="NULL"/>
    <x v="2"/>
    <n v="3792.52"/>
    <x v="5"/>
    <n v="1397"/>
    <x v="3"/>
    <n v="552.84"/>
    <x v="5"/>
    <s v="NULL"/>
    <x v="1"/>
    <s v="NULL"/>
    <x v="1"/>
    <x v="0"/>
    <x v="1"/>
    <n v="9"/>
    <x v="1"/>
    <x v="1"/>
  </r>
  <r>
    <x v="61"/>
    <x v="10"/>
    <s v="E0777002"/>
    <s v="E0777002"/>
    <n v="30410556"/>
    <s v="Recolocado"/>
    <n v="0"/>
    <n v="0"/>
    <n v="0"/>
    <n v="0"/>
    <x v="3"/>
    <x v="1"/>
    <n v="57"/>
    <x v="8"/>
    <x v="5"/>
    <x v="1"/>
    <n v="43336"/>
    <n v="3850"/>
    <x v="5"/>
    <n v="1499"/>
    <x v="1"/>
    <x v="3"/>
    <n v="44896"/>
    <n v="8.5753741981468276E-2"/>
    <x v="5"/>
    <s v="NULL"/>
    <x v="3"/>
    <n v="12716.69"/>
    <x v="0"/>
    <n v="26"/>
    <x v="4"/>
    <n v="0"/>
    <x v="0"/>
    <s v="NULL"/>
    <x v="1"/>
    <s v="NULL"/>
    <x v="1"/>
    <x v="11"/>
    <x v="9"/>
    <n v="0"/>
    <x v="0"/>
    <x v="0"/>
  </r>
  <r>
    <x v="61"/>
    <x v="10"/>
    <s v="E7704002"/>
    <s v="E7704002"/>
    <n v="30417851"/>
    <s v="Recolocado"/>
    <n v="0"/>
    <n v="0"/>
    <n v="0"/>
    <n v="0"/>
    <x v="3"/>
    <x v="1"/>
    <n v="28"/>
    <x v="3"/>
    <x v="3"/>
    <x v="2"/>
    <n v="36870"/>
    <n v="1800"/>
    <x v="3"/>
    <n v="1381"/>
    <x v="2"/>
    <x v="3"/>
    <n v="36380"/>
    <n v="4.947773501924134E-2"/>
    <x v="1"/>
    <s v="NULL"/>
    <x v="2"/>
    <n v="529.87"/>
    <x v="3"/>
    <n v="908"/>
    <x v="3"/>
    <n v="529.87"/>
    <x v="5"/>
    <s v="NULL"/>
    <x v="1"/>
    <s v="NULL"/>
    <x v="1"/>
    <x v="3"/>
    <x v="1"/>
    <n v="6"/>
    <x v="1"/>
    <x v="11"/>
  </r>
  <r>
    <x v="61"/>
    <x v="10"/>
    <s v="E7819001"/>
    <s v="E7819001"/>
    <n v="30399304"/>
    <s v="Recolocado"/>
    <n v="1"/>
    <n v="0"/>
    <n v="0"/>
    <n v="0"/>
    <x v="3"/>
    <x v="1"/>
    <n v="32"/>
    <x v="6"/>
    <x v="3"/>
    <x v="2"/>
    <n v="37020"/>
    <n v="1650"/>
    <x v="3"/>
    <n v="1389"/>
    <x v="2"/>
    <x v="3"/>
    <n v="36380"/>
    <n v="4.5354590434304565E-2"/>
    <x v="1"/>
    <s v="NULL"/>
    <x v="6"/>
    <n v="2021.09"/>
    <x v="2"/>
    <n v="93"/>
    <x v="6"/>
    <n v="0"/>
    <x v="0"/>
    <s v="NULL"/>
    <x v="1"/>
    <s v="NULL"/>
    <x v="1"/>
    <x v="0"/>
    <x v="9"/>
    <n v="0"/>
    <x v="3"/>
    <x v="0"/>
  </r>
  <r>
    <x v="61"/>
    <x v="10"/>
    <s v="E7824001"/>
    <s v="E7824001"/>
    <n v="30404622"/>
    <s v="Recolocado"/>
    <n v="0"/>
    <n v="0"/>
    <n v="0"/>
    <n v="0"/>
    <x v="3"/>
    <x v="1"/>
    <n v="33"/>
    <x v="6"/>
    <x v="5"/>
    <x v="2"/>
    <n v="39240"/>
    <n v="1200"/>
    <x v="1"/>
    <n v="1364"/>
    <x v="2"/>
    <x v="1"/>
    <n v="37500"/>
    <n v="3.2000000000000001E-2"/>
    <x v="2"/>
    <s v="NULL"/>
    <x v="3"/>
    <n v="3000"/>
    <x v="2"/>
    <n v="26"/>
    <x v="4"/>
    <n v="0"/>
    <x v="0"/>
    <n v="1000"/>
    <x v="3"/>
    <n v="8.1500000000000003E-2"/>
    <x v="10"/>
    <x v="7"/>
    <x v="8"/>
    <n v="0"/>
    <x v="10"/>
    <x v="0"/>
  </r>
  <r>
    <x v="61"/>
    <x v="10"/>
    <s v="E7825001"/>
    <s v="E7825001"/>
    <n v="30405612"/>
    <s v="Recolocado"/>
    <n v="0"/>
    <n v="0"/>
    <n v="0"/>
    <n v="0"/>
    <x v="3"/>
    <x v="1"/>
    <n v="30"/>
    <x v="3"/>
    <x v="3"/>
    <x v="2"/>
    <n v="37440"/>
    <n v="500"/>
    <x v="7"/>
    <n v="1302"/>
    <x v="2"/>
    <x v="1"/>
    <n v="35000"/>
    <n v="1.4285714285714285E-2"/>
    <x v="7"/>
    <s v="NULL"/>
    <x v="2"/>
    <n v="465"/>
    <x v="6"/>
    <n v="1178"/>
    <x v="3"/>
    <n v="465"/>
    <x v="0"/>
    <s v="NULL"/>
    <x v="1"/>
    <s v="NULL"/>
    <x v="1"/>
    <x v="0"/>
    <x v="1"/>
    <n v="12"/>
    <x v="1"/>
    <x v="1"/>
  </r>
  <r>
    <x v="61"/>
    <x v="10"/>
    <s v="E7840001"/>
    <s v="E7840001"/>
    <n v="30402080"/>
    <s v="Recolocado"/>
    <n v="1"/>
    <n v="0"/>
    <n v="0"/>
    <n v="0"/>
    <x v="3"/>
    <x v="1"/>
    <n v="38"/>
    <x v="1"/>
    <x v="3"/>
    <x v="0"/>
    <n v="45386"/>
    <n v="1800"/>
    <x v="3"/>
    <n v="1577"/>
    <x v="4"/>
    <x v="3"/>
    <n v="44896"/>
    <n v="4.0092658588738415E-2"/>
    <x v="1"/>
    <s v="NULL"/>
    <x v="2"/>
    <n v="2115.0700000000002"/>
    <x v="2"/>
    <n v="1822"/>
    <x v="3"/>
    <n v="2115.0700000000002"/>
    <x v="6"/>
    <s v="NULL"/>
    <x v="1"/>
    <s v="NULL"/>
    <x v="1"/>
    <x v="0"/>
    <x v="1"/>
    <n v="12"/>
    <x v="1"/>
    <x v="1"/>
  </r>
  <r>
    <x v="61"/>
    <x v="10"/>
    <s v="E7846001"/>
    <s v="E7846001"/>
    <n v="30405685"/>
    <s v="Recolocado"/>
    <n v="0"/>
    <n v="0"/>
    <n v="0"/>
    <n v="0"/>
    <x v="3"/>
    <x v="1"/>
    <n v="36"/>
    <x v="1"/>
    <x v="5"/>
    <x v="0"/>
    <n v="34228"/>
    <n v="500"/>
    <x v="7"/>
    <n v="1149"/>
    <x v="6"/>
    <x v="6"/>
    <n v="32438"/>
    <n v="1.5414020593131513E-2"/>
    <x v="7"/>
    <s v="NULL"/>
    <x v="2"/>
    <n v="577.78"/>
    <x v="3"/>
    <n v="3104"/>
    <x v="3"/>
    <n v="465.93"/>
    <x v="0"/>
    <s v="NULL"/>
    <x v="1"/>
    <n v="1"/>
    <x v="4"/>
    <x v="0"/>
    <x v="1"/>
    <n v="12"/>
    <x v="1"/>
    <x v="1"/>
  </r>
  <r>
    <x v="61"/>
    <x v="10"/>
    <s v="E7850001"/>
    <s v="E7850001"/>
    <n v="30406831"/>
    <s v="Recolocado"/>
    <n v="0"/>
    <n v="0"/>
    <n v="0"/>
    <n v="0"/>
    <x v="3"/>
    <x v="1"/>
    <n v="25"/>
    <x v="4"/>
    <x v="3"/>
    <x v="0"/>
    <n v="37137"/>
    <n v="1500"/>
    <x v="1"/>
    <n v="1291"/>
    <x v="3"/>
    <x v="4"/>
    <n v="35697"/>
    <n v="4.202033784351626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1"/>
    <x v="10"/>
    <s v="E7852001"/>
    <s v="E7852001"/>
    <n v="30406643"/>
    <s v="Recolocado"/>
    <n v="1"/>
    <n v="0"/>
    <n v="0"/>
    <n v="0"/>
    <x v="3"/>
    <x v="1"/>
    <n v="29"/>
    <x v="3"/>
    <x v="3"/>
    <x v="1"/>
    <n v="38530"/>
    <n v="3500"/>
    <x v="5"/>
    <n v="1340"/>
    <x v="2"/>
    <x v="4"/>
    <n v="39740"/>
    <n v="8.8072471061902372E-2"/>
    <x v="5"/>
    <s v="NULL"/>
    <x v="2"/>
    <n v="655.43"/>
    <x v="3"/>
    <n v="737"/>
    <x v="3"/>
    <n v="655.43"/>
    <x v="5"/>
    <s v="NULL"/>
    <x v="1"/>
    <s v="NULL"/>
    <x v="1"/>
    <x v="0"/>
    <x v="1"/>
    <n v="12"/>
    <x v="1"/>
    <x v="1"/>
  </r>
  <r>
    <x v="61"/>
    <x v="10"/>
    <s v="E7864001"/>
    <s v="E7864001"/>
    <n v="30408121"/>
    <s v="Recolocado"/>
    <n v="0"/>
    <n v="0"/>
    <n v="0"/>
    <n v="0"/>
    <x v="3"/>
    <x v="1"/>
    <n v="44"/>
    <x v="7"/>
    <x v="3"/>
    <x v="1"/>
    <n v="37170"/>
    <n v="1500"/>
    <x v="1"/>
    <n v="1291"/>
    <x v="3"/>
    <x v="3"/>
    <n v="36380"/>
    <n v="4.123144584936778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1"/>
    <x v="10"/>
    <s v="E7865001"/>
    <s v="E7865001"/>
    <n v="30406706"/>
    <s v="Recolocado"/>
    <n v="0"/>
    <n v="0"/>
    <n v="0"/>
    <n v="0"/>
    <x v="3"/>
    <x v="1"/>
    <n v="35"/>
    <x v="6"/>
    <x v="3"/>
    <x v="1"/>
    <n v="43132"/>
    <n v="1650"/>
    <x v="3"/>
    <n v="1496"/>
    <x v="1"/>
    <x v="4"/>
    <n v="42492"/>
    <n v="3.883083874611691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1"/>
    <x v="10"/>
    <s v="E7867001"/>
    <s v="E7867001"/>
    <n v="30409340"/>
    <s v="Recolocado"/>
    <n v="0"/>
    <n v="0"/>
    <n v="0"/>
    <n v="0"/>
    <x v="3"/>
    <x v="1"/>
    <n v="25"/>
    <x v="4"/>
    <x v="3"/>
    <x v="0"/>
    <n v="40785"/>
    <n v="1800"/>
    <x v="3"/>
    <n v="1418"/>
    <x v="1"/>
    <x v="3"/>
    <n v="40295"/>
    <n v="4.4670554659387018E-2"/>
    <x v="1"/>
    <s v="NULL"/>
    <x v="2"/>
    <n v="1985.2"/>
    <x v="4"/>
    <n v="360"/>
    <x v="3"/>
    <n v="1131.07"/>
    <x v="2"/>
    <n v="2700"/>
    <x v="0"/>
    <n v="0.99919999999999998"/>
    <x v="4"/>
    <x v="0"/>
    <x v="1"/>
    <n v="6"/>
    <x v="1"/>
    <x v="1"/>
  </r>
  <r>
    <x v="61"/>
    <x v="10"/>
    <s v="E7870001"/>
    <s v="E7870001"/>
    <n v="30409250"/>
    <s v="Recolocado"/>
    <n v="0"/>
    <n v="0"/>
    <n v="0"/>
    <n v="0"/>
    <x v="3"/>
    <x v="1"/>
    <n v="30"/>
    <x v="3"/>
    <x v="3"/>
    <x v="1"/>
    <n v="36790"/>
    <n v="1000"/>
    <x v="6"/>
    <n v="1276"/>
    <x v="3"/>
    <x v="1"/>
    <n v="35500"/>
    <n v="2.8169014084507043E-2"/>
    <x v="6"/>
    <s v="NULL"/>
    <x v="0"/>
    <n v="2606.12"/>
    <x v="2"/>
    <n v="0"/>
    <x v="0"/>
    <n v="0"/>
    <x v="0"/>
    <n v="1200"/>
    <x v="5"/>
    <n v="0.89390000000000003"/>
    <x v="8"/>
    <x v="0"/>
    <x v="0"/>
    <n v="0"/>
    <x v="0"/>
    <x v="0"/>
  </r>
  <r>
    <x v="61"/>
    <x v="10"/>
    <s v="E7873001"/>
    <s v="E7873001"/>
    <n v="30405258"/>
    <s v="Recolocado"/>
    <n v="0"/>
    <n v="0"/>
    <n v="0"/>
    <n v="0"/>
    <x v="3"/>
    <x v="1"/>
    <n v="45"/>
    <x v="7"/>
    <x v="3"/>
    <x v="2"/>
    <n v="37440"/>
    <n v="1500"/>
    <x v="1"/>
    <n v="1302"/>
    <x v="2"/>
    <x v="7"/>
    <n v="36650"/>
    <n v="4.0927694406548434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1"/>
    <x v="10"/>
    <s v="E7876001"/>
    <s v="E7876001"/>
    <n v="30404664"/>
    <s v="Recolocado"/>
    <n v="0"/>
    <n v="0"/>
    <n v="0"/>
    <n v="0"/>
    <x v="3"/>
    <x v="1"/>
    <n v="33"/>
    <x v="6"/>
    <x v="3"/>
    <x v="0"/>
    <n v="35987"/>
    <n v="2000"/>
    <x v="3"/>
    <n v="1248"/>
    <x v="3"/>
    <x v="4"/>
    <n v="35697"/>
    <n v="5.6027117124688351E-2"/>
    <x v="3"/>
    <s v="NULL"/>
    <x v="0"/>
    <n v="38115.79"/>
    <x v="0"/>
    <n v="0"/>
    <x v="0"/>
    <n v="0"/>
    <x v="0"/>
    <n v="1100"/>
    <x v="5"/>
    <n v="0.92859999999999998"/>
    <x v="4"/>
    <x v="0"/>
    <x v="0"/>
    <n v="0"/>
    <x v="0"/>
    <x v="0"/>
  </r>
  <r>
    <x v="61"/>
    <x v="10"/>
    <s v="E7877001"/>
    <s v="E7877001"/>
    <n v="30401795"/>
    <s v="Recolocado"/>
    <n v="0"/>
    <n v="0"/>
    <n v="0"/>
    <n v="0"/>
    <x v="3"/>
    <x v="1"/>
    <n v="37"/>
    <x v="1"/>
    <x v="3"/>
    <x v="2"/>
    <n v="43240"/>
    <n v="1650"/>
    <x v="3"/>
    <n v="1497"/>
    <x v="1"/>
    <x v="3"/>
    <n v="42600"/>
    <n v="3.87323943661971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1"/>
    <x v="10"/>
    <s v="E7882001"/>
    <s v="E7882001"/>
    <n v="30409529"/>
    <s v="Recolocado"/>
    <n v="0"/>
    <n v="0"/>
    <n v="0"/>
    <n v="0"/>
    <x v="3"/>
    <x v="1"/>
    <n v="62"/>
    <x v="2"/>
    <x v="5"/>
    <x v="0"/>
    <n v="39233"/>
    <n v="1500"/>
    <x v="1"/>
    <n v="1360"/>
    <x v="2"/>
    <x v="3"/>
    <n v="38443"/>
    <n v="3.901880706500533E-2"/>
    <x v="2"/>
    <s v="NULL"/>
    <x v="0"/>
    <n v="18972.099999999999"/>
    <x v="0"/>
    <n v="0"/>
    <x v="0"/>
    <n v="0"/>
    <x v="0"/>
    <n v="19750"/>
    <x v="4"/>
    <n v="0.91769999999999996"/>
    <x v="4"/>
    <x v="0"/>
    <x v="0"/>
    <n v="0"/>
    <x v="0"/>
    <x v="0"/>
  </r>
  <r>
    <x v="61"/>
    <x v="10"/>
    <s v="E7884001"/>
    <s v="E7884001"/>
    <n v="30410266"/>
    <s v="Recolocado"/>
    <n v="1"/>
    <n v="0"/>
    <n v="0"/>
    <n v="0"/>
    <x v="3"/>
    <x v="1"/>
    <n v="22"/>
    <x v="4"/>
    <x v="3"/>
    <x v="0"/>
    <n v="39733"/>
    <n v="1650"/>
    <x v="3"/>
    <n v="1378"/>
    <x v="2"/>
    <x v="3"/>
    <n v="38443"/>
    <n v="4.2920687771505865E-2"/>
    <x v="1"/>
    <s v="NULL"/>
    <x v="0"/>
    <n v="2647.12"/>
    <x v="2"/>
    <n v="0"/>
    <x v="0"/>
    <n v="0"/>
    <x v="0"/>
    <s v="NULL"/>
    <x v="1"/>
    <s v="NULL"/>
    <x v="1"/>
    <x v="4"/>
    <x v="5"/>
    <n v="0"/>
    <x v="0"/>
    <x v="0"/>
  </r>
  <r>
    <x v="61"/>
    <x v="10"/>
    <s v="E7887001"/>
    <s v="E7887001"/>
    <n v="30410038"/>
    <s v="Recolocado"/>
    <n v="0"/>
    <n v="0"/>
    <n v="0"/>
    <n v="0"/>
    <x v="3"/>
    <x v="1"/>
    <n v="39"/>
    <x v="1"/>
    <x v="3"/>
    <x v="1"/>
    <n v="37170"/>
    <n v="1500"/>
    <x v="1"/>
    <n v="1288"/>
    <x v="3"/>
    <x v="3"/>
    <n v="36380"/>
    <n v="4.1231445849367783E-2"/>
    <x v="1"/>
    <s v="NULL"/>
    <x v="2"/>
    <n v="333.12"/>
    <x v="6"/>
    <n v="1757"/>
    <x v="3"/>
    <n v="333.12"/>
    <x v="0"/>
    <s v="NULL"/>
    <x v="1"/>
    <s v="NULL"/>
    <x v="1"/>
    <x v="0"/>
    <x v="1"/>
    <n v="12"/>
    <x v="1"/>
    <x v="1"/>
  </r>
  <r>
    <x v="61"/>
    <x v="10"/>
    <s v="E7890001"/>
    <s v="E7890001"/>
    <n v="30409912"/>
    <s v="Recolocado"/>
    <n v="1"/>
    <n v="0"/>
    <n v="0"/>
    <n v="0"/>
    <x v="3"/>
    <x v="1"/>
    <n v="24"/>
    <x v="4"/>
    <x v="3"/>
    <x v="0"/>
    <n v="37446"/>
    <n v="1650"/>
    <x v="3"/>
    <n v="1299"/>
    <x v="3"/>
    <x v="4"/>
    <n v="36156"/>
    <n v="4.5635579156986392E-2"/>
    <x v="1"/>
    <s v="NULL"/>
    <x v="2"/>
    <n v="1403.51"/>
    <x v="4"/>
    <n v="1924"/>
    <x v="3"/>
    <n v="1403.51"/>
    <x v="2"/>
    <s v="NULL"/>
    <x v="1"/>
    <s v="NULL"/>
    <x v="1"/>
    <x v="0"/>
    <x v="1"/>
    <n v="12"/>
    <x v="1"/>
    <x v="1"/>
  </r>
  <r>
    <x v="61"/>
    <x v="10"/>
    <s v="E7892001"/>
    <s v="E7892001"/>
    <n v="30405588"/>
    <s v="Recolocado"/>
    <n v="0"/>
    <n v="0"/>
    <n v="0"/>
    <n v="0"/>
    <x v="3"/>
    <x v="1"/>
    <n v="63"/>
    <x v="2"/>
    <x v="3"/>
    <x v="1"/>
    <n v="41382"/>
    <n v="1500"/>
    <x v="1"/>
    <n v="1434"/>
    <x v="1"/>
    <x v="3"/>
    <n v="40592"/>
    <n v="3.6953094205754829E-2"/>
    <x v="2"/>
    <s v="NULL"/>
    <x v="0"/>
    <n v="2028.86"/>
    <x v="2"/>
    <n v="117"/>
    <x v="6"/>
    <n v="0"/>
    <x v="0"/>
    <n v="3614"/>
    <x v="6"/>
    <n v="4.2299999999999997E-2"/>
    <x v="10"/>
    <x v="6"/>
    <x v="10"/>
    <n v="0"/>
    <x v="0"/>
    <x v="0"/>
  </r>
  <r>
    <x v="61"/>
    <x v="10"/>
    <s v="E7894001"/>
    <s v="E7894001"/>
    <n v="30411222"/>
    <s v="Recolocado"/>
    <n v="0"/>
    <n v="0"/>
    <n v="0"/>
    <n v="0"/>
    <x v="3"/>
    <x v="1"/>
    <n v="37"/>
    <x v="1"/>
    <x v="5"/>
    <x v="0"/>
    <n v="36337"/>
    <n v="1650"/>
    <x v="3"/>
    <n v="1258"/>
    <x v="3"/>
    <x v="4"/>
    <n v="35697"/>
    <n v="4.6222371627867888E-2"/>
    <x v="1"/>
    <s v="NULL"/>
    <x v="2"/>
    <n v="618.66"/>
    <x v="3"/>
    <n v="766"/>
    <x v="3"/>
    <n v="618.66"/>
    <x v="5"/>
    <s v="NULL"/>
    <x v="1"/>
    <s v="NULL"/>
    <x v="1"/>
    <x v="10"/>
    <x v="1"/>
    <n v="11"/>
    <x v="1"/>
    <x v="9"/>
  </r>
  <r>
    <x v="61"/>
    <x v="10"/>
    <s v="E7898001"/>
    <s v="E7898001"/>
    <n v="30404366"/>
    <s v="Recolocado"/>
    <n v="0"/>
    <n v="0"/>
    <n v="0"/>
    <n v="0"/>
    <x v="3"/>
    <x v="1"/>
    <n v="66"/>
    <x v="2"/>
    <x v="3"/>
    <x v="0"/>
    <n v="39583"/>
    <n v="1800"/>
    <x v="3"/>
    <n v="1446"/>
    <x v="1"/>
    <x v="3"/>
    <n v="38443"/>
    <n v="4.68225684780064E-2"/>
    <x v="1"/>
    <s v="NULL"/>
    <x v="0"/>
    <n v="19953.84"/>
    <x v="0"/>
    <n v="13"/>
    <x v="4"/>
    <n v="0"/>
    <x v="0"/>
    <n v="19308.29"/>
    <x v="4"/>
    <n v="0.56510000000000005"/>
    <x v="2"/>
    <x v="0"/>
    <x v="11"/>
    <n v="0"/>
    <x v="4"/>
    <x v="0"/>
  </r>
  <r>
    <x v="61"/>
    <x v="10"/>
    <s v="E7905001"/>
    <s v="E7905001"/>
    <n v="30410181"/>
    <s v="Recolocado"/>
    <n v="0"/>
    <n v="0"/>
    <n v="0"/>
    <n v="0"/>
    <x v="3"/>
    <x v="1"/>
    <n v="28"/>
    <x v="3"/>
    <x v="3"/>
    <x v="2"/>
    <n v="37020"/>
    <n v="1650"/>
    <x v="3"/>
    <n v="1285"/>
    <x v="3"/>
    <x v="3"/>
    <n v="36380"/>
    <n v="4.5354590434304565E-2"/>
    <x v="1"/>
    <s v="NULL"/>
    <x v="2"/>
    <n v="4559.71"/>
    <x v="7"/>
    <n v="137"/>
    <x v="3"/>
    <n v="0"/>
    <x v="0"/>
    <n v="7330"/>
    <x v="4"/>
    <n v="0.56269999999999998"/>
    <x v="2"/>
    <x v="0"/>
    <x v="5"/>
    <n v="0"/>
    <x v="10"/>
    <x v="0"/>
  </r>
  <r>
    <x v="61"/>
    <x v="10"/>
    <s v="E7913001"/>
    <s v="E7913001"/>
    <n v="30412806"/>
    <s v="Recolocado"/>
    <n v="0"/>
    <n v="0"/>
    <n v="0"/>
    <n v="0"/>
    <x v="3"/>
    <x v="1"/>
    <n v="44"/>
    <x v="7"/>
    <x v="3"/>
    <x v="0"/>
    <n v="38790"/>
    <n v="1000"/>
    <x v="6"/>
    <n v="1342"/>
    <x v="2"/>
    <x v="1"/>
    <n v="37500"/>
    <n v="2.6666666666666668E-2"/>
    <x v="6"/>
    <s v="NULL"/>
    <x v="2"/>
    <n v="2353.84"/>
    <x v="2"/>
    <n v="734"/>
    <x v="3"/>
    <n v="729.54"/>
    <x v="5"/>
    <n v="800"/>
    <x v="3"/>
    <n v="0"/>
    <x v="0"/>
    <x v="0"/>
    <x v="1"/>
    <n v="6"/>
    <x v="1"/>
    <x v="1"/>
  </r>
  <r>
    <x v="61"/>
    <x v="10"/>
    <s v="E7932001"/>
    <s v="E7932001"/>
    <n v="30409480"/>
    <s v="Recolocado"/>
    <n v="0"/>
    <n v="0"/>
    <n v="0"/>
    <n v="0"/>
    <x v="3"/>
    <x v="1"/>
    <n v="51"/>
    <x v="5"/>
    <x v="3"/>
    <x v="0"/>
    <n v="39402"/>
    <n v="1500"/>
    <x v="1"/>
    <n v="1361"/>
    <x v="2"/>
    <x v="3"/>
    <n v="38612"/>
    <n v="3.8848026520252772E-2"/>
    <x v="2"/>
    <s v="NULL"/>
    <x v="0"/>
    <n v="941.05"/>
    <x v="3"/>
    <n v="0"/>
    <x v="0"/>
    <n v="0"/>
    <x v="0"/>
    <n v="1000"/>
    <x v="3"/>
    <n v="0.94110000000000005"/>
    <x v="4"/>
    <x v="4"/>
    <x v="5"/>
    <n v="0"/>
    <x v="0"/>
    <x v="0"/>
  </r>
  <r>
    <x v="61"/>
    <x v="10"/>
    <s v="E7933001"/>
    <s v="E7933001"/>
    <n v="30412989"/>
    <s v="Recolocado"/>
    <n v="1"/>
    <n v="0"/>
    <n v="0"/>
    <n v="0"/>
    <x v="3"/>
    <x v="1"/>
    <n v="33"/>
    <x v="6"/>
    <x v="3"/>
    <x v="1"/>
    <n v="40822"/>
    <n v="500"/>
    <x v="7"/>
    <n v="1370"/>
    <x v="2"/>
    <x v="1"/>
    <n v="39032"/>
    <n v="1.281000204960032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1"/>
    <x v="10"/>
    <s v="E7936001"/>
    <s v="E7936001"/>
    <n v="30406683"/>
    <s v="Recolocado"/>
    <n v="0"/>
    <n v="0"/>
    <n v="0"/>
    <n v="0"/>
    <x v="3"/>
    <x v="1"/>
    <n v="43"/>
    <x v="7"/>
    <x v="5"/>
    <x v="1"/>
    <n v="36790"/>
    <n v="1000"/>
    <x v="6"/>
    <n v="1276"/>
    <x v="3"/>
    <x v="1"/>
    <n v="35500"/>
    <n v="2.8169014084507043E-2"/>
    <x v="6"/>
    <s v="NULL"/>
    <x v="0"/>
    <n v="10399.36"/>
    <x v="0"/>
    <n v="26"/>
    <x v="4"/>
    <n v="0"/>
    <x v="0"/>
    <n v="2000"/>
    <x v="5"/>
    <n v="0.91959999999999997"/>
    <x v="4"/>
    <x v="0"/>
    <x v="12"/>
    <n v="0"/>
    <x v="0"/>
    <x v="0"/>
  </r>
  <r>
    <x v="61"/>
    <x v="10"/>
    <s v="E7937001"/>
    <s v="E7937001"/>
    <n v="30409156"/>
    <s v="Recolocado"/>
    <n v="1"/>
    <n v="0"/>
    <n v="0"/>
    <n v="0"/>
    <x v="3"/>
    <x v="1"/>
    <n v="25"/>
    <x v="4"/>
    <x v="3"/>
    <x v="2"/>
    <n v="39790"/>
    <n v="1500"/>
    <x v="1"/>
    <n v="1660"/>
    <x v="4"/>
    <x v="1"/>
    <n v="39000"/>
    <n v="3.8461538461538464E-2"/>
    <x v="2"/>
    <s v="NULL"/>
    <x v="0"/>
    <n v="4546.2299999999996"/>
    <x v="7"/>
    <n v="25"/>
    <x v="4"/>
    <n v="0"/>
    <x v="0"/>
    <n v="1000"/>
    <x v="3"/>
    <n v="0.96350000000000002"/>
    <x v="4"/>
    <x v="0"/>
    <x v="12"/>
    <n v="0"/>
    <x v="0"/>
    <x v="0"/>
  </r>
  <r>
    <x v="61"/>
    <x v="10"/>
    <s v="E7938001"/>
    <s v="E7938001"/>
    <n v="30411451"/>
    <s v="Recolocado"/>
    <n v="0"/>
    <n v="0"/>
    <n v="0"/>
    <n v="0"/>
    <x v="3"/>
    <x v="1"/>
    <n v="54"/>
    <x v="5"/>
    <x v="3"/>
    <x v="2"/>
    <n v="38738"/>
    <n v="1500"/>
    <x v="1"/>
    <n v="1462"/>
    <x v="1"/>
    <x v="3"/>
    <n v="37948"/>
    <n v="3.9527774849794459E-2"/>
    <x v="2"/>
    <s v="NULL"/>
    <x v="0"/>
    <n v="4178.7"/>
    <x v="7"/>
    <n v="0"/>
    <x v="0"/>
    <n v="0"/>
    <x v="0"/>
    <s v="NULL"/>
    <x v="1"/>
    <s v="NULL"/>
    <x v="1"/>
    <x v="0"/>
    <x v="0"/>
    <n v="0"/>
    <x v="0"/>
    <x v="0"/>
  </r>
  <r>
    <x v="61"/>
    <x v="10"/>
    <s v="E7939001"/>
    <s v="E7939001"/>
    <n v="30412084"/>
    <s v="Recolocado"/>
    <n v="0"/>
    <n v="0"/>
    <n v="0"/>
    <n v="0"/>
    <x v="3"/>
    <x v="1"/>
    <n v="23"/>
    <x v="4"/>
    <x v="3"/>
    <x v="2"/>
    <n v="48010"/>
    <n v="2000"/>
    <x v="3"/>
    <n v="1667"/>
    <x v="4"/>
    <x v="4"/>
    <n v="47720"/>
    <n v="4.1911148365465216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1"/>
    <x v="10"/>
    <s v="E7940001"/>
    <s v="E7940001"/>
    <n v="30412341"/>
    <s v="Recolocado"/>
    <n v="0"/>
    <n v="0"/>
    <n v="0"/>
    <n v="0"/>
    <x v="3"/>
    <x v="1"/>
    <n v="43"/>
    <x v="7"/>
    <x v="3"/>
    <x v="0"/>
    <n v="32990"/>
    <n v="1500"/>
    <x v="1"/>
    <n v="1239"/>
    <x v="3"/>
    <x v="2"/>
    <n v="31550"/>
    <n v="4.7543581616481777E-2"/>
    <x v="1"/>
    <s v="NULL"/>
    <x v="2"/>
    <n v="1841.32"/>
    <x v="4"/>
    <n v="1037"/>
    <x v="3"/>
    <n v="1841.32"/>
    <x v="2"/>
    <s v="NULL"/>
    <x v="1"/>
    <s v="NULL"/>
    <x v="1"/>
    <x v="0"/>
    <x v="1"/>
    <n v="12"/>
    <x v="1"/>
    <x v="1"/>
  </r>
  <r>
    <x v="61"/>
    <x v="10"/>
    <s v="E7941001"/>
    <s v="E7941001"/>
    <n v="30411120"/>
    <s v="Recolocado"/>
    <n v="1"/>
    <n v="0"/>
    <n v="0"/>
    <n v="0"/>
    <x v="3"/>
    <x v="1"/>
    <n v="31"/>
    <x v="6"/>
    <x v="3"/>
    <x v="2"/>
    <n v="36946"/>
    <n v="1500"/>
    <x v="1"/>
    <n v="1394"/>
    <x v="2"/>
    <x v="4"/>
    <n v="36156"/>
    <n v="4.1486890142714901E-2"/>
    <x v="1"/>
    <s v="NULL"/>
    <x v="3"/>
    <n v="1003.21"/>
    <x v="4"/>
    <n v="25"/>
    <x v="4"/>
    <n v="0"/>
    <x v="0"/>
    <n v="900"/>
    <x v="3"/>
    <n v="0.78839999999999999"/>
    <x v="7"/>
    <x v="7"/>
    <x v="7"/>
    <n v="0"/>
    <x v="0"/>
    <x v="0"/>
  </r>
  <r>
    <x v="61"/>
    <x v="10"/>
    <s v="E7944001"/>
    <s v="E7944001"/>
    <n v="30413763"/>
    <s v="Recolocado"/>
    <n v="0"/>
    <n v="0"/>
    <n v="0"/>
    <n v="0"/>
    <x v="3"/>
    <x v="1"/>
    <n v="32"/>
    <x v="6"/>
    <x v="3"/>
    <x v="2"/>
    <n v="36270"/>
    <n v="500"/>
    <x v="7"/>
    <n v="1218"/>
    <x v="3"/>
    <x v="6"/>
    <n v="34480"/>
    <n v="1.4501160092807424E-2"/>
    <x v="7"/>
    <s v="NULL"/>
    <x v="2"/>
    <n v="1253.44"/>
    <x v="4"/>
    <n v="1248"/>
    <x v="3"/>
    <n v="1253.44"/>
    <x v="2"/>
    <s v="NULL"/>
    <x v="1"/>
    <s v="NULL"/>
    <x v="1"/>
    <x v="0"/>
    <x v="1"/>
    <n v="12"/>
    <x v="1"/>
    <x v="1"/>
  </r>
  <r>
    <x v="61"/>
    <x v="10"/>
    <s v="E7948001"/>
    <s v="E7948001"/>
    <n v="30411671"/>
    <s v="Recolocado"/>
    <n v="1"/>
    <n v="0"/>
    <n v="0"/>
    <n v="0"/>
    <x v="3"/>
    <x v="1"/>
    <n v="41"/>
    <x v="7"/>
    <x v="3"/>
    <x v="0"/>
    <n v="46036"/>
    <n v="1800"/>
    <x v="3"/>
    <n v="1598"/>
    <x v="4"/>
    <x v="3"/>
    <n v="44896"/>
    <n v="4.0092658588738415E-2"/>
    <x v="1"/>
    <s v="NULL"/>
    <x v="2"/>
    <n v="524.44000000000005"/>
    <x v="3"/>
    <n v="787"/>
    <x v="3"/>
    <n v="524.44000000000005"/>
    <x v="5"/>
    <s v="NULL"/>
    <x v="1"/>
    <s v="NULL"/>
    <x v="1"/>
    <x v="5"/>
    <x v="1"/>
    <n v="5"/>
    <x v="1"/>
    <x v="12"/>
  </r>
  <r>
    <x v="61"/>
    <x v="10"/>
    <s v="E7953001"/>
    <s v="E7953001"/>
    <n v="30410762"/>
    <s v="Recolocado"/>
    <n v="0"/>
    <n v="0"/>
    <n v="0"/>
    <n v="0"/>
    <x v="3"/>
    <x v="1"/>
    <n v="31"/>
    <x v="6"/>
    <x v="3"/>
    <x v="2"/>
    <n v="36791"/>
    <n v="499"/>
    <x v="7"/>
    <n v="1277"/>
    <x v="3"/>
    <x v="1"/>
    <n v="35000"/>
    <n v="1.425714285714285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1"/>
    <x v="10"/>
    <s v="E7958001"/>
    <s v="E7958001"/>
    <n v="30412875"/>
    <s v="Recolocado"/>
    <n v="0"/>
    <n v="0"/>
    <n v="0"/>
    <n v="0"/>
    <x v="3"/>
    <x v="1"/>
    <n v="24"/>
    <x v="4"/>
    <x v="3"/>
    <x v="2"/>
    <n v="44209"/>
    <n v="1800"/>
    <x v="3"/>
    <n v="1527"/>
    <x v="4"/>
    <x v="3"/>
    <n v="43719"/>
    <n v="4.1172030467302549E-2"/>
    <x v="1"/>
    <s v="NULL"/>
    <x v="0"/>
    <n v="1564.96"/>
    <x v="4"/>
    <n v="7"/>
    <x v="2"/>
    <n v="0"/>
    <x v="0"/>
    <s v="NULL"/>
    <x v="1"/>
    <s v="NULL"/>
    <x v="1"/>
    <x v="0"/>
    <x v="0"/>
    <n v="0"/>
    <x v="0"/>
    <x v="0"/>
  </r>
  <r>
    <x v="61"/>
    <x v="10"/>
    <s v="E7960001"/>
    <s v="E7960001"/>
    <n v="30413838"/>
    <s v="Recolocado"/>
    <n v="0"/>
    <n v="0"/>
    <n v="0"/>
    <n v="0"/>
    <x v="3"/>
    <x v="1"/>
    <n v="39"/>
    <x v="1"/>
    <x v="3"/>
    <x v="0"/>
    <n v="43227"/>
    <n v="1500"/>
    <x v="1"/>
    <n v="1490"/>
    <x v="1"/>
    <x v="13"/>
    <n v="42407"/>
    <n v="3.537151885301954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1"/>
    <x v="10"/>
    <s v="E7970001"/>
    <s v="E7970001"/>
    <n v="30411133"/>
    <s v="Recolocado"/>
    <n v="0"/>
    <n v="0"/>
    <n v="0"/>
    <n v="0"/>
    <x v="3"/>
    <x v="1"/>
    <n v="61"/>
    <x v="2"/>
    <x v="3"/>
    <x v="1"/>
    <n v="37440"/>
    <n v="1500"/>
    <x v="1"/>
    <n v="1413"/>
    <x v="1"/>
    <x v="7"/>
    <n v="36650"/>
    <n v="4.0927694406548434E-2"/>
    <x v="1"/>
    <s v="NULL"/>
    <x v="0"/>
    <n v="2412.5"/>
    <x v="2"/>
    <n v="0"/>
    <x v="0"/>
    <n v="0"/>
    <x v="0"/>
    <n v="1149.75"/>
    <x v="5"/>
    <n v="0.9617"/>
    <x v="4"/>
    <x v="11"/>
    <x v="3"/>
    <n v="0"/>
    <x v="10"/>
    <x v="0"/>
  </r>
  <r>
    <x v="61"/>
    <x v="10"/>
    <s v="E7971001"/>
    <s v="E7971001"/>
    <n v="30413595"/>
    <s v="Recolocado"/>
    <n v="0"/>
    <n v="0"/>
    <n v="0"/>
    <n v="0"/>
    <x v="3"/>
    <x v="1"/>
    <n v="53"/>
    <x v="5"/>
    <x v="3"/>
    <x v="2"/>
    <n v="38590"/>
    <n v="1200"/>
    <x v="1"/>
    <n v="1339"/>
    <x v="2"/>
    <x v="1"/>
    <n v="37500"/>
    <n v="3.2000000000000001E-2"/>
    <x v="2"/>
    <s v="NULL"/>
    <x v="0"/>
    <n v="12989.7"/>
    <x v="0"/>
    <n v="0"/>
    <x v="0"/>
    <n v="0"/>
    <x v="0"/>
    <n v="14673.53"/>
    <x v="4"/>
    <n v="0.99709999999999999"/>
    <x v="4"/>
    <x v="0"/>
    <x v="0"/>
    <n v="0"/>
    <x v="0"/>
    <x v="0"/>
  </r>
  <r>
    <x v="61"/>
    <x v="10"/>
    <s v="E7975001"/>
    <s v="E7975001"/>
    <n v="30414751"/>
    <s v="Recolocado"/>
    <n v="0"/>
    <n v="0"/>
    <n v="0"/>
    <n v="0"/>
    <x v="3"/>
    <x v="1"/>
    <n v="38"/>
    <x v="1"/>
    <x v="3"/>
    <x v="2"/>
    <n v="43077"/>
    <n v="1650"/>
    <x v="3"/>
    <n v="1492"/>
    <x v="1"/>
    <x v="13"/>
    <n v="42407"/>
    <n v="3.8908670738321501E-2"/>
    <x v="2"/>
    <s v="NULL"/>
    <x v="2"/>
    <n v="998.49"/>
    <x v="3"/>
    <n v="808"/>
    <x v="3"/>
    <n v="998.49"/>
    <x v="5"/>
    <s v="NULL"/>
    <x v="1"/>
    <s v="NULL"/>
    <x v="1"/>
    <x v="5"/>
    <x v="1"/>
    <n v="5"/>
    <x v="1"/>
    <x v="12"/>
  </r>
  <r>
    <x v="61"/>
    <x v="10"/>
    <s v="E7979001"/>
    <s v="E7979001"/>
    <n v="30411833"/>
    <s v="Recolocado"/>
    <n v="0"/>
    <n v="0"/>
    <n v="0"/>
    <n v="0"/>
    <x v="3"/>
    <x v="1"/>
    <n v="39"/>
    <x v="1"/>
    <x v="3"/>
    <x v="1"/>
    <n v="37020"/>
    <n v="1650"/>
    <x v="3"/>
    <n v="1548"/>
    <x v="4"/>
    <x v="3"/>
    <n v="36380"/>
    <n v="4.5354590434304565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1"/>
    <x v="10"/>
    <s v="E7981001"/>
    <s v="E7981001"/>
    <n v="30413269"/>
    <s v="Recolocado"/>
    <n v="0"/>
    <n v="0"/>
    <n v="0"/>
    <n v="0"/>
    <x v="3"/>
    <x v="1"/>
    <n v="27"/>
    <x v="3"/>
    <x v="3"/>
    <x v="2"/>
    <n v="36337"/>
    <n v="1650"/>
    <x v="3"/>
    <n v="1368"/>
    <x v="2"/>
    <x v="4"/>
    <n v="35697"/>
    <n v="4.6222371627867888E-2"/>
    <x v="1"/>
    <s v="NULL"/>
    <x v="4"/>
    <n v="5456.5"/>
    <x v="0"/>
    <n v="43"/>
    <x v="5"/>
    <n v="0"/>
    <x v="0"/>
    <n v="6000"/>
    <x v="4"/>
    <n v="0.90939999999999999"/>
    <x v="4"/>
    <x v="0"/>
    <x v="6"/>
    <n v="0"/>
    <x v="3"/>
    <x v="0"/>
  </r>
  <r>
    <x v="61"/>
    <x v="10"/>
    <s v="E7989001"/>
    <s v="E7989001"/>
    <n v="30413281"/>
    <s v="Recolocado"/>
    <n v="1"/>
    <n v="0"/>
    <n v="0"/>
    <n v="0"/>
    <x v="3"/>
    <x v="1"/>
    <n v="34"/>
    <x v="6"/>
    <x v="3"/>
    <x v="1"/>
    <n v="40822"/>
    <n v="500"/>
    <x v="7"/>
    <n v="1369"/>
    <x v="2"/>
    <x v="1"/>
    <n v="39032"/>
    <n v="1.2810002049600328E-2"/>
    <x v="7"/>
    <s v="NULL"/>
    <x v="0"/>
    <n v="1006.27"/>
    <x v="4"/>
    <n v="0"/>
    <x v="0"/>
    <n v="0"/>
    <x v="0"/>
    <s v="NULL"/>
    <x v="1"/>
    <s v="NULL"/>
    <x v="1"/>
    <x v="12"/>
    <x v="4"/>
    <n v="0"/>
    <x v="11"/>
    <x v="0"/>
  </r>
  <r>
    <x v="61"/>
    <x v="10"/>
    <s v="E7992001"/>
    <s v="E7992001"/>
    <n v="30404643"/>
    <s v="Recolocado"/>
    <n v="1"/>
    <n v="0"/>
    <n v="0"/>
    <n v="0"/>
    <x v="3"/>
    <x v="1"/>
    <n v="31"/>
    <x v="6"/>
    <x v="5"/>
    <x v="0"/>
    <n v="33340"/>
    <n v="1500"/>
    <x v="1"/>
    <n v="1381"/>
    <x v="2"/>
    <x v="2"/>
    <n v="32550"/>
    <n v="4.608294930875576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1"/>
    <x v="10"/>
    <s v="E7994001"/>
    <s v="E7994001"/>
    <n v="30412169"/>
    <s v="Recolocado"/>
    <n v="0"/>
    <n v="0"/>
    <n v="0"/>
    <n v="0"/>
    <x v="3"/>
    <x v="1"/>
    <n v="58"/>
    <x v="8"/>
    <x v="3"/>
    <x v="1"/>
    <n v="37263"/>
    <n v="1500"/>
    <x v="1"/>
    <n v="1401"/>
    <x v="1"/>
    <x v="14"/>
    <n v="36473"/>
    <n v="4.1126312614810957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1"/>
    <x v="10"/>
    <s v="E7998001"/>
    <s v="E7998001"/>
    <n v="30413951"/>
    <s v="Recolocado"/>
    <n v="1"/>
    <n v="0"/>
    <n v="0"/>
    <n v="0"/>
    <x v="3"/>
    <x v="1"/>
    <n v="24"/>
    <x v="4"/>
    <x v="3"/>
    <x v="0"/>
    <n v="48510"/>
    <n v="1500"/>
    <x v="1"/>
    <n v="1680"/>
    <x v="4"/>
    <x v="4"/>
    <n v="47720"/>
    <n v="3.14333612740989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1"/>
    <x v="10"/>
    <s v="E8001001"/>
    <s v="E8001001"/>
    <n v="30411296"/>
    <s v="Recolocado"/>
    <n v="0"/>
    <n v="0"/>
    <n v="0"/>
    <n v="0"/>
    <x v="3"/>
    <x v="1"/>
    <n v="47"/>
    <x v="0"/>
    <x v="3"/>
    <x v="1"/>
    <n v="38352"/>
    <n v="1500"/>
    <x v="1"/>
    <n v="1600"/>
    <x v="4"/>
    <x v="2"/>
    <n v="37562"/>
    <n v="3.99339758266333E-2"/>
    <x v="2"/>
    <s v="NULL"/>
    <x v="2"/>
    <n v="1318.89"/>
    <x v="4"/>
    <n v="1715"/>
    <x v="3"/>
    <n v="1318.89"/>
    <x v="2"/>
    <s v="NULL"/>
    <x v="1"/>
    <s v="NULL"/>
    <x v="1"/>
    <x v="0"/>
    <x v="1"/>
    <n v="12"/>
    <x v="1"/>
    <x v="1"/>
  </r>
  <r>
    <x v="61"/>
    <x v="10"/>
    <s v="E8004001"/>
    <s v="E8004001"/>
    <n v="30411309"/>
    <s v="Recolocado"/>
    <n v="0"/>
    <n v="0"/>
    <n v="0"/>
    <n v="0"/>
    <x v="3"/>
    <x v="1"/>
    <n v="37"/>
    <x v="1"/>
    <x v="3"/>
    <x v="0"/>
    <n v="39402"/>
    <n v="1500"/>
    <x v="1"/>
    <n v="1362"/>
    <x v="2"/>
    <x v="6"/>
    <n v="38612"/>
    <n v="3.8848026520252772E-2"/>
    <x v="2"/>
    <s v="NULL"/>
    <x v="2"/>
    <n v="1155.92"/>
    <x v="4"/>
    <n v="991"/>
    <x v="3"/>
    <n v="1155.92"/>
    <x v="2"/>
    <s v="NULL"/>
    <x v="1"/>
    <s v="NULL"/>
    <x v="1"/>
    <x v="0"/>
    <x v="1"/>
    <n v="12"/>
    <x v="1"/>
    <x v="1"/>
  </r>
  <r>
    <x v="61"/>
    <x v="10"/>
    <s v="E8015001"/>
    <s v="E8015001"/>
    <n v="30414427"/>
    <s v="Recolocado"/>
    <n v="0"/>
    <n v="0"/>
    <n v="0"/>
    <n v="0"/>
    <x v="3"/>
    <x v="1"/>
    <n v="36"/>
    <x v="1"/>
    <x v="3"/>
    <x v="0"/>
    <n v="34797"/>
    <n v="500"/>
    <x v="7"/>
    <n v="1163"/>
    <x v="6"/>
    <x v="1"/>
    <n v="33007"/>
    <n v="1.5148301875359772E-2"/>
    <x v="7"/>
    <s v="NULL"/>
    <x v="0"/>
    <n v="1521.62"/>
    <x v="4"/>
    <n v="0"/>
    <x v="0"/>
    <n v="0"/>
    <x v="0"/>
    <s v="NULL"/>
    <x v="1"/>
    <s v="NULL"/>
    <x v="1"/>
    <x v="10"/>
    <x v="12"/>
    <n v="0"/>
    <x v="0"/>
    <x v="0"/>
  </r>
  <r>
    <x v="61"/>
    <x v="10"/>
    <s v="E8016001"/>
    <s v="E8016001"/>
    <n v="30413371"/>
    <s v="Recolocado"/>
    <n v="1"/>
    <n v="0"/>
    <n v="0"/>
    <n v="0"/>
    <x v="3"/>
    <x v="1"/>
    <n v="48"/>
    <x v="0"/>
    <x v="3"/>
    <x v="2"/>
    <n v="37170"/>
    <n v="1500"/>
    <x v="1"/>
    <n v="1549"/>
    <x v="4"/>
    <x v="3"/>
    <n v="36380"/>
    <n v="4.1231445849367783E-2"/>
    <x v="1"/>
    <s v="NULL"/>
    <x v="0"/>
    <n v="4543.32"/>
    <x v="7"/>
    <n v="0"/>
    <x v="0"/>
    <n v="0"/>
    <x v="0"/>
    <s v="NULL"/>
    <x v="1"/>
    <s v="NULL"/>
    <x v="1"/>
    <x v="0"/>
    <x v="0"/>
    <n v="0"/>
    <x v="0"/>
    <x v="0"/>
  </r>
  <r>
    <x v="61"/>
    <x v="10"/>
    <s v="E8018001"/>
    <s v="E8018001"/>
    <n v="30411669"/>
    <s v="Recolocado"/>
    <n v="0"/>
    <n v="0"/>
    <n v="0"/>
    <n v="0"/>
    <x v="3"/>
    <x v="1"/>
    <n v="57"/>
    <x v="8"/>
    <x v="3"/>
    <x v="1"/>
    <n v="36487"/>
    <n v="1500"/>
    <x v="1"/>
    <n v="1518"/>
    <x v="4"/>
    <x v="4"/>
    <n v="35697"/>
    <n v="4.2020337843516262E-2"/>
    <x v="1"/>
    <s v="NULL"/>
    <x v="2"/>
    <n v="1053.17"/>
    <x v="4"/>
    <n v="1775"/>
    <x v="3"/>
    <n v="1053.17"/>
    <x v="2"/>
    <s v="NULL"/>
    <x v="1"/>
    <s v="NULL"/>
    <x v="1"/>
    <x v="0"/>
    <x v="1"/>
    <n v="12"/>
    <x v="1"/>
    <x v="1"/>
  </r>
  <r>
    <x v="61"/>
    <x v="10"/>
    <s v="E8025001"/>
    <s v="E8025001"/>
    <n v="30414083"/>
    <s v="Recolocado"/>
    <n v="1"/>
    <n v="0"/>
    <n v="0"/>
    <n v="0"/>
    <x v="3"/>
    <x v="1"/>
    <n v="24"/>
    <x v="4"/>
    <x v="3"/>
    <x v="0"/>
    <n v="38396"/>
    <n v="1500"/>
    <x v="1"/>
    <n v="1327"/>
    <x v="2"/>
    <x v="17"/>
    <n v="36956"/>
    <n v="4.0588808312587946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1"/>
    <x v="10"/>
    <s v="E8032001"/>
    <s v="E8032001"/>
    <n v="30411293"/>
    <s v="Recolocado"/>
    <n v="0"/>
    <n v="0"/>
    <n v="0"/>
    <n v="0"/>
    <x v="3"/>
    <x v="1"/>
    <n v="31"/>
    <x v="6"/>
    <x v="3"/>
    <x v="0"/>
    <n v="38015"/>
    <n v="1650"/>
    <x v="3"/>
    <n v="1314"/>
    <x v="2"/>
    <x v="2"/>
    <n v="37375"/>
    <n v="4.414715719063545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1"/>
    <x v="10"/>
    <s v="E8040001"/>
    <s v="E8040001"/>
    <n v="30410830"/>
    <s v="Recolocado"/>
    <n v="1"/>
    <n v="0"/>
    <n v="0"/>
    <n v="0"/>
    <x v="3"/>
    <x v="1"/>
    <n v="55"/>
    <x v="5"/>
    <x v="3"/>
    <x v="1"/>
    <n v="36270"/>
    <n v="500"/>
    <x v="7"/>
    <n v="1069"/>
    <x v="5"/>
    <x v="6"/>
    <n v="34480"/>
    <n v="1.4501160092807424E-2"/>
    <x v="7"/>
    <s v="NULL"/>
    <x v="2"/>
    <n v="2050.14"/>
    <x v="2"/>
    <n v="2779"/>
    <x v="3"/>
    <n v="2050.14"/>
    <x v="6"/>
    <s v="NULL"/>
    <x v="1"/>
    <s v="NULL"/>
    <x v="1"/>
    <x v="0"/>
    <x v="1"/>
    <n v="12"/>
    <x v="1"/>
    <x v="1"/>
  </r>
  <r>
    <x v="61"/>
    <x v="10"/>
    <s v="E8046001"/>
    <s v="E8046001"/>
    <n v="30411063"/>
    <s v="Recolocado"/>
    <n v="0"/>
    <n v="0"/>
    <n v="0"/>
    <n v="0"/>
    <x v="3"/>
    <x v="1"/>
    <n v="24"/>
    <x v="4"/>
    <x v="3"/>
    <x v="2"/>
    <n v="42227"/>
    <n v="2500"/>
    <x v="4"/>
    <n v="1673"/>
    <x v="4"/>
    <x v="13"/>
    <n v="42407"/>
    <n v="5.8952531421699247E-2"/>
    <x v="3"/>
    <s v="NULL"/>
    <x v="2"/>
    <n v="1326.33"/>
    <x v="4"/>
    <n v="726"/>
    <x v="3"/>
    <n v="1326.33"/>
    <x v="2"/>
    <s v="NULL"/>
    <x v="1"/>
    <s v="NULL"/>
    <x v="1"/>
    <x v="0"/>
    <x v="1"/>
    <n v="12"/>
    <x v="1"/>
    <x v="1"/>
  </r>
  <r>
    <x v="61"/>
    <x v="10"/>
    <s v="E8052001"/>
    <s v="E8052001"/>
    <n v="30408052"/>
    <s v="Recolocado"/>
    <n v="0"/>
    <n v="0"/>
    <n v="0"/>
    <n v="0"/>
    <x v="3"/>
    <x v="1"/>
    <n v="36"/>
    <x v="1"/>
    <x v="3"/>
    <x v="2"/>
    <n v="33187"/>
    <n v="4800"/>
    <x v="5"/>
    <n v="1381"/>
    <x v="2"/>
    <x v="4"/>
    <n v="35697"/>
    <n v="0.13446508109925204"/>
    <x v="5"/>
    <s v="NULL"/>
    <x v="6"/>
    <n v="1863.16"/>
    <x v="4"/>
    <n v="66"/>
    <x v="7"/>
    <n v="0"/>
    <x v="0"/>
    <s v="NULL"/>
    <x v="1"/>
    <s v="NULL"/>
    <x v="1"/>
    <x v="0"/>
    <x v="11"/>
    <n v="0"/>
    <x v="0"/>
    <x v="0"/>
  </r>
  <r>
    <x v="61"/>
    <x v="10"/>
    <s v="E8063001"/>
    <s v="E8063001"/>
    <n v="30416687"/>
    <s v="Recolocado"/>
    <n v="0"/>
    <n v="0"/>
    <n v="0"/>
    <n v="0"/>
    <x v="3"/>
    <x v="1"/>
    <n v="23"/>
    <x v="4"/>
    <x v="3"/>
    <x v="2"/>
    <n v="36790"/>
    <n v="500"/>
    <x v="7"/>
    <n v="1528"/>
    <x v="4"/>
    <x v="1"/>
    <n v="35000"/>
    <n v="1.428571428571428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1"/>
    <x v="10"/>
    <s v="E8065001"/>
    <s v="E8065001"/>
    <n v="30404978"/>
    <s v="Recolocado"/>
    <n v="1"/>
    <n v="0"/>
    <n v="0"/>
    <n v="0"/>
    <x v="3"/>
    <x v="1"/>
    <n v="32"/>
    <x v="6"/>
    <x v="3"/>
    <x v="2"/>
    <n v="38202"/>
    <n v="1650"/>
    <x v="3"/>
    <n v="1314"/>
    <x v="2"/>
    <x v="2"/>
    <n v="37562"/>
    <n v="4.39273734092966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1"/>
    <x v="10"/>
    <s v="E8067001"/>
    <s v="E8067001"/>
    <n v="30413282"/>
    <s v="Recolocado"/>
    <n v="0"/>
    <n v="0"/>
    <n v="0"/>
    <n v="0"/>
    <x v="3"/>
    <x v="1"/>
    <n v="44"/>
    <x v="7"/>
    <x v="3"/>
    <x v="1"/>
    <n v="39233"/>
    <n v="1500"/>
    <x v="1"/>
    <n v="1474"/>
    <x v="1"/>
    <x v="3"/>
    <n v="38443"/>
    <n v="3.90188070650053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1"/>
    <x v="10"/>
    <s v="E8068001"/>
    <s v="E8068001"/>
    <n v="30413319"/>
    <s v="Recolocado"/>
    <n v="1"/>
    <n v="0"/>
    <n v="0"/>
    <n v="0"/>
    <x v="3"/>
    <x v="1"/>
    <n v="29"/>
    <x v="3"/>
    <x v="3"/>
    <x v="0"/>
    <n v="35440"/>
    <n v="1500"/>
    <x v="1"/>
    <n v="1218"/>
    <x v="3"/>
    <x v="7"/>
    <n v="34650"/>
    <n v="4.3290043290043288E-2"/>
    <x v="1"/>
    <s v="NULL"/>
    <x v="0"/>
    <n v="743.01"/>
    <x v="3"/>
    <n v="0"/>
    <x v="0"/>
    <n v="0"/>
    <x v="0"/>
    <n v="800"/>
    <x v="3"/>
    <n v="0.92879999999999996"/>
    <x v="4"/>
    <x v="4"/>
    <x v="5"/>
    <n v="0"/>
    <x v="0"/>
    <x v="0"/>
  </r>
  <r>
    <x v="61"/>
    <x v="10"/>
    <s v="E8073001"/>
    <s v="E8073001"/>
    <n v="30414066"/>
    <s v="Recolocado"/>
    <n v="1"/>
    <n v="0"/>
    <n v="0"/>
    <n v="0"/>
    <x v="3"/>
    <x v="1"/>
    <n v="31"/>
    <x v="6"/>
    <x v="3"/>
    <x v="2"/>
    <n v="34228"/>
    <n v="500"/>
    <x v="7"/>
    <n v="1144"/>
    <x v="6"/>
    <x v="6"/>
    <n v="32438"/>
    <n v="1.5414020593131513E-2"/>
    <x v="7"/>
    <s v="NULL"/>
    <x v="0"/>
    <n v="1887.19"/>
    <x v="4"/>
    <n v="2"/>
    <x v="2"/>
    <n v="0"/>
    <x v="0"/>
    <s v="NULL"/>
    <x v="1"/>
    <s v="NULL"/>
    <x v="1"/>
    <x v="5"/>
    <x v="8"/>
    <n v="0"/>
    <x v="0"/>
    <x v="0"/>
  </r>
  <r>
    <x v="61"/>
    <x v="10"/>
    <s v="E8096001"/>
    <s v="E8096001"/>
    <n v="30416235"/>
    <s v="Recolocado"/>
    <n v="0"/>
    <n v="0"/>
    <n v="0"/>
    <n v="0"/>
    <x v="3"/>
    <x v="1"/>
    <n v="45"/>
    <x v="7"/>
    <x v="3"/>
    <x v="0"/>
    <n v="36870"/>
    <n v="1800"/>
    <x v="3"/>
    <n v="1270"/>
    <x v="3"/>
    <x v="3"/>
    <n v="36380"/>
    <n v="4.947773501924134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1"/>
    <x v="10"/>
    <s v="E8102001"/>
    <s v="E8102001"/>
    <n v="30416875"/>
    <s v="Recolocado"/>
    <n v="0"/>
    <n v="0"/>
    <n v="0"/>
    <n v="0"/>
    <x v="3"/>
    <x v="1"/>
    <n v="37"/>
    <x v="1"/>
    <x v="3"/>
    <x v="1"/>
    <n v="36590"/>
    <n v="1200"/>
    <x v="1"/>
    <n v="1260"/>
    <x v="3"/>
    <x v="1"/>
    <n v="35500"/>
    <n v="3.3802816901408447E-2"/>
    <x v="2"/>
    <s v="NULL"/>
    <x v="2"/>
    <n v="1137.48"/>
    <x v="4"/>
    <n v="3190"/>
    <x v="3"/>
    <n v="1137.48"/>
    <x v="2"/>
    <s v="NULL"/>
    <x v="1"/>
    <s v="NULL"/>
    <x v="1"/>
    <x v="0"/>
    <x v="1"/>
    <n v="12"/>
    <x v="1"/>
    <x v="1"/>
  </r>
  <r>
    <x v="61"/>
    <x v="10"/>
    <s v="E8132001"/>
    <s v="E8132001"/>
    <n v="30413280"/>
    <s v="Recolocado"/>
    <n v="0"/>
    <n v="0"/>
    <n v="0"/>
    <n v="0"/>
    <x v="3"/>
    <x v="1"/>
    <n v="54"/>
    <x v="5"/>
    <x v="3"/>
    <x v="0"/>
    <n v="36790"/>
    <n v="500"/>
    <x v="7"/>
    <n v="1376"/>
    <x v="2"/>
    <x v="1"/>
    <n v="35000"/>
    <n v="1.4285714285714285E-2"/>
    <x v="7"/>
    <s v="NULL"/>
    <x v="2"/>
    <n v="858.79"/>
    <x v="3"/>
    <n v="180"/>
    <x v="3"/>
    <n v="858.79"/>
    <x v="5"/>
    <n v="1520"/>
    <x v="5"/>
    <n v="1"/>
    <x v="4"/>
    <x v="0"/>
    <x v="2"/>
    <n v="6"/>
    <x v="7"/>
    <x v="1"/>
  </r>
  <r>
    <x v="61"/>
    <x v="10"/>
    <s v="E8134001"/>
    <s v="E8134001"/>
    <n v="30414063"/>
    <s v="Recolocado"/>
    <n v="0"/>
    <n v="0"/>
    <n v="0"/>
    <n v="0"/>
    <x v="3"/>
    <x v="1"/>
    <n v="29"/>
    <x v="3"/>
    <x v="3"/>
    <x v="2"/>
    <n v="39233"/>
    <n v="1500"/>
    <x v="1"/>
    <n v="1349"/>
    <x v="2"/>
    <x v="3"/>
    <n v="38443"/>
    <n v="3.90188070650053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1"/>
    <x v="10"/>
    <s v="E8138001"/>
    <s v="E8138001"/>
    <n v="30415627"/>
    <s v="Recolocado"/>
    <n v="0"/>
    <n v="0"/>
    <n v="0"/>
    <n v="0"/>
    <x v="3"/>
    <x v="1"/>
    <n v="23"/>
    <x v="4"/>
    <x v="3"/>
    <x v="2"/>
    <n v="34969"/>
    <n v="500"/>
    <x v="7"/>
    <n v="1208"/>
    <x v="3"/>
    <x v="5"/>
    <n v="33149"/>
    <n v="1.5083411264291533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1"/>
    <x v="10"/>
    <s v="E8139001"/>
    <s v="E8139001"/>
    <n v="30415561"/>
    <s v="Recolocado"/>
    <n v="0"/>
    <n v="0"/>
    <n v="0"/>
    <n v="0"/>
    <x v="3"/>
    <x v="1"/>
    <n v="57"/>
    <x v="8"/>
    <x v="3"/>
    <x v="2"/>
    <n v="33340"/>
    <n v="1500"/>
    <x v="1"/>
    <n v="1384"/>
    <x v="2"/>
    <x v="2"/>
    <n v="32550"/>
    <n v="4.6082949308755762E-2"/>
    <x v="1"/>
    <s v="NULL"/>
    <x v="0"/>
    <n v="3210.49"/>
    <x v="5"/>
    <n v="7"/>
    <x v="2"/>
    <n v="0"/>
    <x v="0"/>
    <n v="1732.76"/>
    <x v="5"/>
    <n v="0.82299999999999995"/>
    <x v="8"/>
    <x v="0"/>
    <x v="0"/>
    <n v="0"/>
    <x v="0"/>
    <x v="0"/>
  </r>
  <r>
    <x v="61"/>
    <x v="10"/>
    <s v="E8142001"/>
    <s v="E8142001"/>
    <n v="30416255"/>
    <s v="Recolocado"/>
    <n v="0"/>
    <n v="0"/>
    <n v="0"/>
    <n v="0"/>
    <x v="3"/>
    <x v="1"/>
    <n v="25"/>
    <x v="4"/>
    <x v="5"/>
    <x v="2"/>
    <n v="36740"/>
    <n v="550"/>
    <x v="6"/>
    <n v="1374"/>
    <x v="2"/>
    <x v="1"/>
    <n v="35000"/>
    <n v="1.5714285714285715E-2"/>
    <x v="7"/>
    <s v="NULL"/>
    <x v="2"/>
    <n v="2015.5"/>
    <x v="2"/>
    <n v="1068"/>
    <x v="3"/>
    <n v="2015.5"/>
    <x v="6"/>
    <s v="NULL"/>
    <x v="1"/>
    <s v="NULL"/>
    <x v="1"/>
    <x v="0"/>
    <x v="1"/>
    <n v="12"/>
    <x v="1"/>
    <x v="1"/>
  </r>
  <r>
    <x v="61"/>
    <x v="10"/>
    <s v="E8153001"/>
    <s v="E8153001"/>
    <n v="30415435"/>
    <s v="Recolocado"/>
    <n v="0"/>
    <n v="0"/>
    <n v="0"/>
    <n v="0"/>
    <x v="3"/>
    <x v="1"/>
    <n v="29"/>
    <x v="3"/>
    <x v="3"/>
    <x v="0"/>
    <n v="35196"/>
    <n v="1650"/>
    <x v="3"/>
    <n v="1211"/>
    <x v="3"/>
    <x v="4"/>
    <n v="34556"/>
    <n v="4.7748582011806921E-2"/>
    <x v="1"/>
    <s v="NULL"/>
    <x v="2"/>
    <n v="1371.99"/>
    <x v="4"/>
    <n v="1336"/>
    <x v="3"/>
    <n v="1371.99"/>
    <x v="2"/>
    <s v="NULL"/>
    <x v="1"/>
    <s v="NULL"/>
    <x v="1"/>
    <x v="0"/>
    <x v="1"/>
    <n v="12"/>
    <x v="1"/>
    <x v="1"/>
  </r>
  <r>
    <x v="61"/>
    <x v="10"/>
    <s v="E8159001"/>
    <s v="E8159001"/>
    <n v="30415988"/>
    <s v="Recolocado"/>
    <n v="0"/>
    <n v="0"/>
    <n v="0"/>
    <n v="0"/>
    <x v="3"/>
    <x v="1"/>
    <n v="31"/>
    <x v="6"/>
    <x v="3"/>
    <x v="0"/>
    <n v="37137"/>
    <n v="1500"/>
    <x v="1"/>
    <n v="1279"/>
    <x v="3"/>
    <x v="4"/>
    <n v="35697"/>
    <n v="4.2020337843516262E-2"/>
    <x v="1"/>
    <s v="NULL"/>
    <x v="0"/>
    <n v="955.93"/>
    <x v="3"/>
    <n v="0"/>
    <x v="0"/>
    <n v="0"/>
    <x v="0"/>
    <n v="4676"/>
    <x v="7"/>
    <n v="0.29809999999999998"/>
    <x v="5"/>
    <x v="0"/>
    <x v="0"/>
    <n v="0"/>
    <x v="0"/>
    <x v="0"/>
  </r>
  <r>
    <x v="61"/>
    <x v="10"/>
    <s v="E8161001"/>
    <s v="E8161001"/>
    <n v="30415673"/>
    <s v="Recolocado"/>
    <n v="0"/>
    <n v="0"/>
    <n v="0"/>
    <n v="0"/>
    <x v="3"/>
    <x v="1"/>
    <n v="30"/>
    <x v="3"/>
    <x v="3"/>
    <x v="0"/>
    <n v="38296"/>
    <n v="1650"/>
    <x v="3"/>
    <n v="1319"/>
    <x v="2"/>
    <x v="13"/>
    <n v="37656"/>
    <n v="4.381771829190567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1"/>
    <x v="10"/>
    <s v="E8165001"/>
    <s v="E8165001"/>
    <n v="30417396"/>
    <s v="Recolocado"/>
    <n v="0"/>
    <n v="0"/>
    <n v="0"/>
    <n v="0"/>
    <x v="3"/>
    <x v="1"/>
    <n v="26"/>
    <x v="3"/>
    <x v="5"/>
    <x v="0"/>
    <n v="36487"/>
    <n v="1500"/>
    <x v="1"/>
    <n v="1255"/>
    <x v="3"/>
    <x v="4"/>
    <n v="35697"/>
    <n v="4.2020337843516262E-2"/>
    <x v="1"/>
    <s v="NULL"/>
    <x v="0"/>
    <n v="4863.0200000000004"/>
    <x v="7"/>
    <n v="0"/>
    <x v="0"/>
    <n v="0"/>
    <x v="0"/>
    <s v="NULL"/>
    <x v="1"/>
    <s v="NULL"/>
    <x v="1"/>
    <x v="0"/>
    <x v="0"/>
    <n v="0"/>
    <x v="0"/>
    <x v="0"/>
  </r>
  <r>
    <x v="61"/>
    <x v="10"/>
    <s v="E8166001"/>
    <s v="E8166001"/>
    <n v="30414689"/>
    <s v="Recolocado"/>
    <n v="0"/>
    <n v="0"/>
    <n v="0"/>
    <n v="0"/>
    <x v="3"/>
    <x v="1"/>
    <n v="33"/>
    <x v="6"/>
    <x v="3"/>
    <x v="0"/>
    <n v="38852"/>
    <n v="1650"/>
    <x v="3"/>
    <n v="1338"/>
    <x v="2"/>
    <x v="2"/>
    <n v="37562"/>
    <n v="4.392737340929663E-2"/>
    <x v="1"/>
    <s v="NULL"/>
    <x v="2"/>
    <n v="1077.1099999999999"/>
    <x v="4"/>
    <n v="2047"/>
    <x v="3"/>
    <n v="1077.1099999999999"/>
    <x v="2"/>
    <s v="NULL"/>
    <x v="1"/>
    <s v="NULL"/>
    <x v="1"/>
    <x v="2"/>
    <x v="1"/>
    <n v="1"/>
    <x v="1"/>
    <x v="10"/>
  </r>
  <r>
    <x v="61"/>
    <x v="10"/>
    <s v="E8172001"/>
    <s v="E8172001"/>
    <n v="30416585"/>
    <s v="Recolocado"/>
    <n v="0"/>
    <n v="0"/>
    <n v="0"/>
    <n v="0"/>
    <x v="3"/>
    <x v="1"/>
    <n v="51"/>
    <x v="5"/>
    <x v="3"/>
    <x v="1"/>
    <n v="36946"/>
    <n v="1500"/>
    <x v="1"/>
    <n v="1270"/>
    <x v="3"/>
    <x v="4"/>
    <n v="36156"/>
    <n v="4.148689014271490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1"/>
    <x v="10"/>
    <s v="E8174001"/>
    <s v="E8174001"/>
    <n v="30418471"/>
    <s v="Recolocado"/>
    <n v="0"/>
    <n v="0"/>
    <n v="0"/>
    <n v="0"/>
    <x v="3"/>
    <x v="1"/>
    <n v="31"/>
    <x v="6"/>
    <x v="3"/>
    <x v="2"/>
    <n v="45252"/>
    <n v="1650"/>
    <x v="3"/>
    <n v="1557"/>
    <x v="4"/>
    <x v="4"/>
    <n v="44612"/>
    <n v="3.6985564422128574E-2"/>
    <x v="2"/>
    <s v="NULL"/>
    <x v="2"/>
    <n v="578.92999999999995"/>
    <x v="3"/>
    <n v="1385"/>
    <x v="3"/>
    <n v="578.92999999999995"/>
    <x v="5"/>
    <s v="NULL"/>
    <x v="1"/>
    <s v="NULL"/>
    <x v="1"/>
    <x v="0"/>
    <x v="1"/>
    <n v="12"/>
    <x v="1"/>
    <x v="1"/>
  </r>
  <r>
    <x v="61"/>
    <x v="10"/>
    <s v="E8175001"/>
    <s v="E8175001"/>
    <n v="30418490"/>
    <s v="Recolocado"/>
    <n v="0"/>
    <n v="0"/>
    <n v="0"/>
    <n v="0"/>
    <x v="3"/>
    <x v="1"/>
    <n v="23"/>
    <x v="4"/>
    <x v="3"/>
    <x v="2"/>
    <n v="39402"/>
    <n v="1500"/>
    <x v="1"/>
    <n v="1356"/>
    <x v="2"/>
    <x v="3"/>
    <n v="38612"/>
    <n v="3.884802652025277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1"/>
    <x v="10"/>
    <s v="E8176001"/>
    <s v="E8176001"/>
    <n v="30418388"/>
    <s v="Recolocado"/>
    <n v="0"/>
    <n v="0"/>
    <n v="0"/>
    <n v="0"/>
    <x v="3"/>
    <x v="1"/>
    <n v="32"/>
    <x v="6"/>
    <x v="3"/>
    <x v="1"/>
    <n v="39940"/>
    <n v="1000"/>
    <x v="6"/>
    <n v="1376"/>
    <x v="2"/>
    <x v="1"/>
    <n v="38000"/>
    <n v="2.6315789473684209E-2"/>
    <x v="6"/>
    <s v="NULL"/>
    <x v="2"/>
    <n v="738.44"/>
    <x v="3"/>
    <n v="1763"/>
    <x v="3"/>
    <n v="738.44"/>
    <x v="5"/>
    <s v="NULL"/>
    <x v="1"/>
    <s v="NULL"/>
    <x v="1"/>
    <x v="0"/>
    <x v="1"/>
    <n v="12"/>
    <x v="1"/>
    <x v="1"/>
  </r>
  <r>
    <x v="62"/>
    <x v="10"/>
    <s v="D5692002"/>
    <s v="D5692002"/>
    <n v="30430693"/>
    <s v="Recolocado"/>
    <n v="0"/>
    <n v="0"/>
    <n v="0"/>
    <n v="0"/>
    <x v="3"/>
    <x v="1"/>
    <n v="27"/>
    <x v="3"/>
    <x v="5"/>
    <x v="0"/>
    <n v="35587"/>
    <n v="2400"/>
    <x v="4"/>
    <n v="1225"/>
    <x v="3"/>
    <x v="4"/>
    <n v="35697"/>
    <n v="6.7232540549626019E-2"/>
    <x v="5"/>
    <s v="NULL"/>
    <x v="0"/>
    <n v="40895.879999999997"/>
    <x v="0"/>
    <n v="1071"/>
    <x v="3"/>
    <n v="490.64"/>
    <x v="0"/>
    <s v="NULL"/>
    <x v="1"/>
    <s v="NULL"/>
    <x v="1"/>
    <x v="0"/>
    <x v="1"/>
    <n v="0"/>
    <x v="1"/>
    <x v="0"/>
  </r>
  <r>
    <x v="62"/>
    <x v="10"/>
    <s v="E7006002"/>
    <s v="E7006002"/>
    <n v="30423317"/>
    <s v="Recolocado"/>
    <n v="0"/>
    <n v="0"/>
    <n v="0"/>
    <n v="0"/>
    <x v="3"/>
    <x v="1"/>
    <n v="34"/>
    <x v="6"/>
    <x v="3"/>
    <x v="0"/>
    <n v="45687"/>
    <n v="1650"/>
    <x v="3"/>
    <n v="1587"/>
    <x v="4"/>
    <x v="3"/>
    <n v="45047"/>
    <n v="3.6628410326991809E-2"/>
    <x v="2"/>
    <s v="NULL"/>
    <x v="2"/>
    <n v="880.59"/>
    <x v="3"/>
    <n v="1848"/>
    <x v="3"/>
    <n v="880.59"/>
    <x v="5"/>
    <n v="750"/>
    <x v="3"/>
    <n v="0"/>
    <x v="0"/>
    <x v="12"/>
    <x v="1"/>
    <n v="3"/>
    <x v="1"/>
    <x v="8"/>
  </r>
  <r>
    <x v="62"/>
    <x v="10"/>
    <s v="E8187001"/>
    <s v="E8187001"/>
    <n v="30416847"/>
    <s v="Recolocado"/>
    <n v="0"/>
    <n v="0"/>
    <n v="0"/>
    <n v="0"/>
    <x v="3"/>
    <x v="1"/>
    <n v="33"/>
    <x v="6"/>
    <x v="3"/>
    <x v="0"/>
    <n v="38015"/>
    <n v="1650"/>
    <x v="3"/>
    <n v="1326"/>
    <x v="2"/>
    <x v="2"/>
    <n v="37375"/>
    <n v="4.414715719063545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193001"/>
    <s v="E8193001"/>
    <n v="30416189"/>
    <s v="Recolocado"/>
    <n v="0"/>
    <n v="0"/>
    <n v="0"/>
    <n v="0"/>
    <x v="3"/>
    <x v="1"/>
    <n v="53"/>
    <x v="5"/>
    <x v="3"/>
    <x v="1"/>
    <n v="33864"/>
    <n v="500"/>
    <x v="7"/>
    <n v="1001"/>
    <x v="5"/>
    <x v="5"/>
    <n v="32044"/>
    <n v="1.560354512545250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194001"/>
    <s v="E8194001"/>
    <n v="30418738"/>
    <s v="Recolocado"/>
    <n v="0"/>
    <n v="0"/>
    <n v="0"/>
    <n v="0"/>
    <x v="3"/>
    <x v="1"/>
    <n v="35"/>
    <x v="6"/>
    <x v="3"/>
    <x v="2"/>
    <n v="36690"/>
    <n v="1100"/>
    <x v="1"/>
    <n v="1278"/>
    <x v="3"/>
    <x v="1"/>
    <n v="35500"/>
    <n v="3.0985915492957747E-2"/>
    <x v="2"/>
    <s v="NULL"/>
    <x v="2"/>
    <n v="839.55"/>
    <x v="3"/>
    <n v="1717"/>
    <x v="3"/>
    <n v="839.55"/>
    <x v="5"/>
    <s v="NULL"/>
    <x v="1"/>
    <s v="NULL"/>
    <x v="1"/>
    <x v="0"/>
    <x v="1"/>
    <n v="12"/>
    <x v="1"/>
    <x v="1"/>
  </r>
  <r>
    <x v="62"/>
    <x v="10"/>
    <s v="E8198001"/>
    <s v="E8198001"/>
    <n v="30418475"/>
    <s v="Recolocado"/>
    <n v="0"/>
    <n v="0"/>
    <n v="0"/>
    <n v="0"/>
    <x v="3"/>
    <x v="1"/>
    <n v="44"/>
    <x v="7"/>
    <x v="3"/>
    <x v="0"/>
    <n v="38030"/>
    <n v="1500"/>
    <x v="1"/>
    <n v="1324"/>
    <x v="2"/>
    <x v="6"/>
    <n v="37240"/>
    <n v="4.0279269602577876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199001"/>
    <s v="E8199001"/>
    <n v="30413923"/>
    <s v="Recolocado"/>
    <n v="0"/>
    <n v="0"/>
    <n v="0"/>
    <n v="0"/>
    <x v="3"/>
    <x v="1"/>
    <n v="31"/>
    <x v="6"/>
    <x v="3"/>
    <x v="0"/>
    <n v="46287"/>
    <n v="1700"/>
    <x v="3"/>
    <n v="1610"/>
    <x v="4"/>
    <x v="3"/>
    <n v="45047"/>
    <n v="3.7738362155082472E-2"/>
    <x v="2"/>
    <s v="NULL"/>
    <x v="2"/>
    <n v="1080"/>
    <x v="4"/>
    <n v="1282"/>
    <x v="3"/>
    <n v="1080"/>
    <x v="2"/>
    <s v="NULL"/>
    <x v="1"/>
    <s v="NULL"/>
    <x v="1"/>
    <x v="0"/>
    <x v="1"/>
    <n v="12"/>
    <x v="1"/>
    <x v="1"/>
  </r>
  <r>
    <x v="62"/>
    <x v="10"/>
    <s v="E8203001"/>
    <s v="E8203001"/>
    <n v="30413128"/>
    <s v="Recolocado"/>
    <n v="0"/>
    <n v="0"/>
    <n v="0"/>
    <n v="0"/>
    <x v="3"/>
    <x v="1"/>
    <n v="25"/>
    <x v="4"/>
    <x v="3"/>
    <x v="2"/>
    <n v="38790"/>
    <n v="1000"/>
    <x v="6"/>
    <n v="1460"/>
    <x v="1"/>
    <x v="1"/>
    <n v="37500"/>
    <n v="2.6666666666666668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204001"/>
    <s v="E8204001"/>
    <n v="30416153"/>
    <s v="Recolocado"/>
    <n v="0"/>
    <n v="0"/>
    <n v="0"/>
    <n v="0"/>
    <x v="3"/>
    <x v="1"/>
    <n v="36"/>
    <x v="1"/>
    <x v="3"/>
    <x v="1"/>
    <n v="36987"/>
    <n v="1650"/>
    <x v="3"/>
    <n v="1274"/>
    <x v="3"/>
    <x v="4"/>
    <n v="35697"/>
    <n v="4.622237162786788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209001"/>
    <s v="E8209001"/>
    <n v="30419693"/>
    <s v="Recolocado"/>
    <n v="1"/>
    <n v="0"/>
    <n v="0"/>
    <n v="0"/>
    <x v="3"/>
    <x v="1"/>
    <n v="23"/>
    <x v="4"/>
    <x v="3"/>
    <x v="2"/>
    <n v="36791"/>
    <n v="499"/>
    <x v="7"/>
    <n v="1281"/>
    <x v="3"/>
    <x v="1"/>
    <n v="35000"/>
    <n v="1.425714285714285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211001"/>
    <s v="E8211001"/>
    <n v="30411165"/>
    <s v="Recolocado"/>
    <n v="1"/>
    <n v="0"/>
    <n v="0"/>
    <n v="0"/>
    <x v="3"/>
    <x v="1"/>
    <n v="35"/>
    <x v="6"/>
    <x v="3"/>
    <x v="2"/>
    <n v="39583"/>
    <n v="1800"/>
    <x v="3"/>
    <n v="1377"/>
    <x v="2"/>
    <x v="3"/>
    <n v="38443"/>
    <n v="4.68225684780064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212001"/>
    <s v="E8212001"/>
    <n v="30412558"/>
    <s v="Recolocado"/>
    <n v="0"/>
    <n v="0"/>
    <n v="0"/>
    <n v="0"/>
    <x v="3"/>
    <x v="1"/>
    <n v="39"/>
    <x v="1"/>
    <x v="3"/>
    <x v="0"/>
    <n v="34919"/>
    <n v="550"/>
    <x v="6"/>
    <n v="1306"/>
    <x v="2"/>
    <x v="5"/>
    <n v="33149"/>
    <n v="1.659175239072068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214001"/>
    <s v="E8214001"/>
    <n v="30415860"/>
    <s v="Recolocado"/>
    <n v="1"/>
    <n v="0"/>
    <n v="0"/>
    <n v="0"/>
    <x v="3"/>
    <x v="1"/>
    <n v="35"/>
    <x v="6"/>
    <x v="5"/>
    <x v="2"/>
    <n v="36790"/>
    <n v="500"/>
    <x v="7"/>
    <n v="1265"/>
    <x v="3"/>
    <x v="1"/>
    <n v="35000"/>
    <n v="1.428571428571428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216001"/>
    <s v="E8216001"/>
    <n v="30415603"/>
    <s v="Recolocado"/>
    <n v="0"/>
    <n v="0"/>
    <n v="0"/>
    <n v="0"/>
    <x v="3"/>
    <x v="1"/>
    <n v="43"/>
    <x v="7"/>
    <x v="3"/>
    <x v="2"/>
    <n v="37137"/>
    <n v="1500"/>
    <x v="1"/>
    <n v="1287"/>
    <x v="3"/>
    <x v="4"/>
    <n v="35697"/>
    <n v="4.2020337843516262E-2"/>
    <x v="1"/>
    <s v="NULL"/>
    <x v="0"/>
    <n v="6663.35"/>
    <x v="0"/>
    <n v="10"/>
    <x v="4"/>
    <n v="0"/>
    <x v="0"/>
    <n v="8957"/>
    <x v="4"/>
    <n v="0.75419999999999998"/>
    <x v="7"/>
    <x v="11"/>
    <x v="11"/>
    <n v="0"/>
    <x v="0"/>
    <x v="0"/>
  </r>
  <r>
    <x v="62"/>
    <x v="10"/>
    <s v="E8219001"/>
    <s v="E8219001"/>
    <n v="30413510"/>
    <s v="Recolocado"/>
    <n v="1"/>
    <n v="0"/>
    <n v="0"/>
    <n v="0"/>
    <x v="3"/>
    <x v="1"/>
    <n v="25"/>
    <x v="4"/>
    <x v="3"/>
    <x v="1"/>
    <n v="36590"/>
    <n v="1200"/>
    <x v="1"/>
    <n v="1264"/>
    <x v="3"/>
    <x v="1"/>
    <n v="35500"/>
    <n v="3.3802816901408447E-2"/>
    <x v="2"/>
    <s v="NULL"/>
    <x v="2"/>
    <n v="3726.47"/>
    <x v="5"/>
    <n v="258"/>
    <x v="3"/>
    <n v="2339.17"/>
    <x v="6"/>
    <n v="1200"/>
    <x v="5"/>
    <n v="0.93269999999999997"/>
    <x v="4"/>
    <x v="0"/>
    <x v="1"/>
    <n v="3"/>
    <x v="1"/>
    <x v="1"/>
  </r>
  <r>
    <x v="62"/>
    <x v="10"/>
    <s v="E8223001"/>
    <s v="E8223001"/>
    <n v="30413594"/>
    <s v="Recolocado"/>
    <n v="0"/>
    <n v="0"/>
    <n v="0"/>
    <n v="0"/>
    <x v="3"/>
    <x v="1"/>
    <n v="26"/>
    <x v="3"/>
    <x v="3"/>
    <x v="0"/>
    <n v="48132"/>
    <n v="1650"/>
    <x v="3"/>
    <n v="1676"/>
    <x v="4"/>
    <x v="4"/>
    <n v="47492"/>
    <n v="3.4742693506274742E-2"/>
    <x v="2"/>
    <s v="NULL"/>
    <x v="2"/>
    <n v="2448.83"/>
    <x v="2"/>
    <n v="2160"/>
    <x v="3"/>
    <n v="2448.83"/>
    <x v="6"/>
    <s v="NULL"/>
    <x v="1"/>
    <s v="NULL"/>
    <x v="1"/>
    <x v="0"/>
    <x v="1"/>
    <n v="12"/>
    <x v="1"/>
    <x v="1"/>
  </r>
  <r>
    <x v="62"/>
    <x v="10"/>
    <s v="E8224001"/>
    <s v="E8224001"/>
    <n v="30412319"/>
    <s v="Recolocado"/>
    <n v="1"/>
    <n v="0"/>
    <n v="0"/>
    <n v="0"/>
    <x v="3"/>
    <x v="1"/>
    <n v="42"/>
    <x v="7"/>
    <x v="5"/>
    <x v="1"/>
    <n v="36790"/>
    <n v="500"/>
    <x v="7"/>
    <n v="1279"/>
    <x v="3"/>
    <x v="1"/>
    <n v="35000"/>
    <n v="1.4285714285714285E-2"/>
    <x v="7"/>
    <s v="NULL"/>
    <x v="0"/>
    <n v="4302.95"/>
    <x v="7"/>
    <n v="4"/>
    <x v="2"/>
    <n v="0"/>
    <x v="0"/>
    <s v="NULL"/>
    <x v="1"/>
    <s v="NULL"/>
    <x v="1"/>
    <x v="0"/>
    <x v="0"/>
    <n v="0"/>
    <x v="0"/>
    <x v="0"/>
  </r>
  <r>
    <x v="62"/>
    <x v="10"/>
    <s v="E8229001"/>
    <s v="E8229001"/>
    <n v="30419183"/>
    <s v="Recolocado"/>
    <n v="0"/>
    <n v="0"/>
    <n v="0"/>
    <n v="0"/>
    <x v="3"/>
    <x v="1"/>
    <n v="22"/>
    <x v="4"/>
    <x v="3"/>
    <x v="2"/>
    <n v="41862"/>
    <n v="1800"/>
    <x v="3"/>
    <n v="1451"/>
    <x v="1"/>
    <x v="7"/>
    <n v="41372"/>
    <n v="4.3507686357923236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232001"/>
    <s v="E8232001"/>
    <n v="30423491"/>
    <s v="Recolocado"/>
    <n v="0"/>
    <n v="0"/>
    <n v="0"/>
    <n v="0"/>
    <x v="3"/>
    <x v="1"/>
    <n v="21"/>
    <x v="4"/>
    <x v="3"/>
    <x v="2"/>
    <n v="39002"/>
    <n v="1500"/>
    <x v="1"/>
    <n v="1356"/>
    <x v="2"/>
    <x v="2"/>
    <n v="37562"/>
    <n v="3.9933975826633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237001"/>
    <s v="E8237001"/>
    <n v="30414991"/>
    <s v="Recolocado"/>
    <n v="0"/>
    <n v="0"/>
    <n v="0"/>
    <n v="0"/>
    <x v="3"/>
    <x v="1"/>
    <n v="30"/>
    <x v="3"/>
    <x v="3"/>
    <x v="0"/>
    <n v="37170"/>
    <n v="1500"/>
    <x v="1"/>
    <n v="1293"/>
    <x v="3"/>
    <x v="3"/>
    <n v="36380"/>
    <n v="4.123144584936778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247001"/>
    <s v="E8247001"/>
    <n v="30420367"/>
    <s v="Recolocado"/>
    <n v="0"/>
    <n v="0"/>
    <n v="0"/>
    <n v="0"/>
    <x v="3"/>
    <x v="1"/>
    <n v="32"/>
    <x v="6"/>
    <x v="3"/>
    <x v="2"/>
    <n v="34597"/>
    <n v="1650"/>
    <x v="3"/>
    <n v="1202"/>
    <x v="3"/>
    <x v="3"/>
    <n v="33957"/>
    <n v="4.8590864917395532E-2"/>
    <x v="1"/>
    <s v="NULL"/>
    <x v="2"/>
    <n v="1566"/>
    <x v="4"/>
    <n v="592"/>
    <x v="3"/>
    <n v="1566"/>
    <x v="2"/>
    <s v="NULL"/>
    <x v="1"/>
    <s v="NULL"/>
    <x v="1"/>
    <x v="0"/>
    <x v="1"/>
    <n v="12"/>
    <x v="1"/>
    <x v="1"/>
  </r>
  <r>
    <x v="62"/>
    <x v="10"/>
    <s v="E8248001"/>
    <s v="E8248001"/>
    <n v="30419635"/>
    <s v="Recolocado"/>
    <n v="1"/>
    <n v="0"/>
    <n v="0"/>
    <n v="0"/>
    <x v="3"/>
    <x v="1"/>
    <n v="26"/>
    <x v="3"/>
    <x v="3"/>
    <x v="2"/>
    <n v="39440"/>
    <n v="1000"/>
    <x v="6"/>
    <n v="1371"/>
    <x v="2"/>
    <x v="1"/>
    <n v="37500"/>
    <n v="2.6666666666666668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250001"/>
    <s v="E8250001"/>
    <n v="30418903"/>
    <s v="Recolocado"/>
    <n v="0"/>
    <n v="0"/>
    <n v="0"/>
    <n v="0"/>
    <x v="3"/>
    <x v="1"/>
    <n v="58"/>
    <x v="8"/>
    <x v="3"/>
    <x v="1"/>
    <n v="48166"/>
    <n v="1500"/>
    <x v="1"/>
    <n v="1673"/>
    <x v="4"/>
    <x v="4"/>
    <n v="47376"/>
    <n v="3.1661600810536983E-2"/>
    <x v="2"/>
    <s v="NULL"/>
    <x v="5"/>
    <s v="NULL"/>
    <x v="1"/>
    <s v="NULL"/>
    <x v="1"/>
    <s v="NULL"/>
    <x v="1"/>
    <n v="300"/>
    <x v="2"/>
    <n v="0"/>
    <x v="0"/>
    <x v="1"/>
    <x v="1"/>
    <n v="0"/>
    <x v="1"/>
    <x v="0"/>
  </r>
  <r>
    <x v="62"/>
    <x v="10"/>
    <s v="E8251001"/>
    <s v="E8251001"/>
    <n v="30418945"/>
    <s v="Recolocado"/>
    <n v="1"/>
    <n v="0"/>
    <n v="0"/>
    <n v="0"/>
    <x v="3"/>
    <x v="1"/>
    <n v="62"/>
    <x v="2"/>
    <x v="3"/>
    <x v="3"/>
    <n v="34228"/>
    <n v="500"/>
    <x v="7"/>
    <n v="1150"/>
    <x v="6"/>
    <x v="6"/>
    <n v="32438"/>
    <n v="1.5414020593131513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254001"/>
    <s v="E8254001"/>
    <n v="30421353"/>
    <s v="Recolocado"/>
    <n v="0"/>
    <n v="0"/>
    <n v="0"/>
    <n v="0"/>
    <x v="3"/>
    <x v="1"/>
    <n v="47"/>
    <x v="0"/>
    <x v="3"/>
    <x v="0"/>
    <n v="33864"/>
    <n v="500"/>
    <x v="7"/>
    <n v="999"/>
    <x v="7"/>
    <x v="5"/>
    <n v="32044"/>
    <n v="1.5603545125452502E-2"/>
    <x v="7"/>
    <s v="NULL"/>
    <x v="2"/>
    <n v="823.93"/>
    <x v="3"/>
    <n v="667"/>
    <x v="3"/>
    <n v="564.05999999999995"/>
    <x v="5"/>
    <s v="NULL"/>
    <x v="1"/>
    <s v="NULL"/>
    <x v="1"/>
    <x v="0"/>
    <x v="1"/>
    <n v="0"/>
    <x v="1"/>
    <x v="0"/>
  </r>
  <r>
    <x v="62"/>
    <x v="10"/>
    <s v="E8257001"/>
    <s v="E8257001"/>
    <n v="30421196"/>
    <s v="Recolocado"/>
    <n v="0"/>
    <n v="0"/>
    <n v="0"/>
    <n v="0"/>
    <x v="3"/>
    <x v="1"/>
    <n v="35"/>
    <x v="6"/>
    <x v="3"/>
    <x v="2"/>
    <n v="36270"/>
    <n v="500"/>
    <x v="7"/>
    <n v="1070"/>
    <x v="5"/>
    <x v="6"/>
    <n v="34480"/>
    <n v="1.4501160092807424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260001"/>
    <s v="E8260001"/>
    <n v="30421517"/>
    <s v="Recolocado"/>
    <n v="1"/>
    <n v="0"/>
    <n v="0"/>
    <n v="0"/>
    <x v="3"/>
    <x v="1"/>
    <n v="51"/>
    <x v="5"/>
    <x v="5"/>
    <x v="0"/>
    <n v="32775"/>
    <n v="1650"/>
    <x v="3"/>
    <n v="1138"/>
    <x v="6"/>
    <x v="2"/>
    <n v="32135"/>
    <n v="5.1345884549556561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268001"/>
    <s v="E8268001"/>
    <n v="30419752"/>
    <s v="Recolocado"/>
    <n v="1"/>
    <n v="0"/>
    <n v="0"/>
    <n v="0"/>
    <x v="3"/>
    <x v="1"/>
    <n v="53"/>
    <x v="5"/>
    <x v="3"/>
    <x v="2"/>
    <n v="34969"/>
    <n v="500"/>
    <x v="7"/>
    <n v="1215"/>
    <x v="3"/>
    <x v="5"/>
    <n v="33149"/>
    <n v="1.5083411264291533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273001"/>
    <s v="E8273001"/>
    <n v="30422994"/>
    <s v="Recolocado"/>
    <n v="0"/>
    <n v="0"/>
    <n v="0"/>
    <n v="0"/>
    <x v="3"/>
    <x v="1"/>
    <n v="30"/>
    <x v="3"/>
    <x v="3"/>
    <x v="0"/>
    <n v="36790"/>
    <n v="500"/>
    <x v="7"/>
    <n v="1280"/>
    <x v="3"/>
    <x v="1"/>
    <n v="35000"/>
    <n v="1.428571428571428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275001"/>
    <s v="E8275001"/>
    <n v="30423285"/>
    <s v="Recolocado"/>
    <n v="0"/>
    <n v="0"/>
    <n v="0"/>
    <n v="0"/>
    <x v="3"/>
    <x v="1"/>
    <n v="26"/>
    <x v="3"/>
    <x v="3"/>
    <x v="0"/>
    <n v="38790"/>
    <n v="1000"/>
    <x v="6"/>
    <n v="1350"/>
    <x v="2"/>
    <x v="1"/>
    <n v="37500"/>
    <n v="2.6666666666666668E-2"/>
    <x v="6"/>
    <s v="NULL"/>
    <x v="2"/>
    <n v="200"/>
    <x v="6"/>
    <n v="1881"/>
    <x v="3"/>
    <n v="200"/>
    <x v="0"/>
    <s v="NULL"/>
    <x v="1"/>
    <s v="NULL"/>
    <x v="1"/>
    <x v="0"/>
    <x v="1"/>
    <n v="12"/>
    <x v="1"/>
    <x v="1"/>
  </r>
  <r>
    <x v="62"/>
    <x v="10"/>
    <s v="E8277001"/>
    <s v="E8277001"/>
    <n v="30422656"/>
    <s v="Recolocado"/>
    <n v="0"/>
    <n v="0"/>
    <n v="0"/>
    <n v="0"/>
    <x v="3"/>
    <x v="1"/>
    <n v="51"/>
    <x v="5"/>
    <x v="3"/>
    <x v="1"/>
    <n v="39233"/>
    <n v="1500"/>
    <x v="1"/>
    <n v="1367"/>
    <x v="2"/>
    <x v="3"/>
    <n v="38443"/>
    <n v="3.901880706500533E-2"/>
    <x v="2"/>
    <s v="NULL"/>
    <x v="0"/>
    <n v="15461.54"/>
    <x v="0"/>
    <n v="18"/>
    <x v="4"/>
    <n v="0"/>
    <x v="0"/>
    <n v="18500.05"/>
    <x v="4"/>
    <n v="0.82189999999999996"/>
    <x v="8"/>
    <x v="0"/>
    <x v="12"/>
    <n v="0"/>
    <x v="0"/>
    <x v="0"/>
  </r>
  <r>
    <x v="62"/>
    <x v="10"/>
    <s v="E8286001"/>
    <s v="E8286001"/>
    <n v="30423283"/>
    <s v="Recolocado"/>
    <n v="1"/>
    <n v="0"/>
    <n v="0"/>
    <n v="0"/>
    <x v="3"/>
    <x v="1"/>
    <n v="37"/>
    <x v="1"/>
    <x v="3"/>
    <x v="0"/>
    <n v="36741"/>
    <n v="549"/>
    <x v="6"/>
    <n v="1390"/>
    <x v="2"/>
    <x v="1"/>
    <n v="35000"/>
    <n v="1.5685714285714285E-2"/>
    <x v="7"/>
    <s v="NULL"/>
    <x v="2"/>
    <n v="2190.25"/>
    <x v="2"/>
    <n v="192"/>
    <x v="3"/>
    <n v="1891.47"/>
    <x v="2"/>
    <n v="116.52"/>
    <x v="2"/>
    <n v="1"/>
    <x v="4"/>
    <x v="0"/>
    <x v="7"/>
    <n v="3"/>
    <x v="9"/>
    <x v="1"/>
  </r>
  <r>
    <x v="62"/>
    <x v="10"/>
    <s v="E8289001"/>
    <s v="E8289001"/>
    <n v="30421463"/>
    <s v="Recolocado"/>
    <n v="1"/>
    <n v="0"/>
    <n v="0"/>
    <n v="0"/>
    <x v="3"/>
    <x v="1"/>
    <n v="32"/>
    <x v="6"/>
    <x v="3"/>
    <x v="0"/>
    <n v="40322"/>
    <n v="1000"/>
    <x v="6"/>
    <n v="1356"/>
    <x v="2"/>
    <x v="1"/>
    <n v="39032"/>
    <n v="2.5620004099200656E-2"/>
    <x v="6"/>
    <s v="NULL"/>
    <x v="2"/>
    <n v="1683.17"/>
    <x v="4"/>
    <n v="1493"/>
    <x v="3"/>
    <n v="1683.17"/>
    <x v="2"/>
    <s v="NULL"/>
    <x v="1"/>
    <s v="NULL"/>
    <x v="1"/>
    <x v="0"/>
    <x v="1"/>
    <n v="12"/>
    <x v="1"/>
    <x v="1"/>
  </r>
  <r>
    <x v="62"/>
    <x v="10"/>
    <s v="E8291001"/>
    <s v="E8291001"/>
    <n v="30422647"/>
    <s v="Recolocado"/>
    <n v="0"/>
    <n v="0"/>
    <n v="0"/>
    <n v="0"/>
    <x v="3"/>
    <x v="1"/>
    <n v="61"/>
    <x v="2"/>
    <x v="3"/>
    <x v="0"/>
    <n v="38790"/>
    <n v="1000"/>
    <x v="6"/>
    <n v="1340"/>
    <x v="2"/>
    <x v="1"/>
    <n v="37500"/>
    <n v="2.6666666666666668E-2"/>
    <x v="6"/>
    <s v="NULL"/>
    <x v="3"/>
    <n v="10873.14"/>
    <x v="0"/>
    <n v="11"/>
    <x v="4"/>
    <n v="0"/>
    <x v="0"/>
    <n v="11600"/>
    <x v="4"/>
    <n v="1"/>
    <x v="4"/>
    <x v="0"/>
    <x v="5"/>
    <n v="0"/>
    <x v="9"/>
    <x v="0"/>
  </r>
  <r>
    <x v="62"/>
    <x v="10"/>
    <s v="E8292001"/>
    <s v="E8292001"/>
    <n v="30423264"/>
    <s v="Recolocado"/>
    <n v="1"/>
    <n v="0"/>
    <n v="0"/>
    <n v="0"/>
    <x v="3"/>
    <x v="1"/>
    <n v="52"/>
    <x v="5"/>
    <x v="3"/>
    <x v="3"/>
    <n v="36487"/>
    <n v="1500"/>
    <x v="1"/>
    <n v="1261"/>
    <x v="3"/>
    <x v="4"/>
    <n v="35697"/>
    <n v="4.2020337843516262E-2"/>
    <x v="1"/>
    <s v="NULL"/>
    <x v="2"/>
    <n v="1849.34"/>
    <x v="4"/>
    <n v="992"/>
    <x v="3"/>
    <n v="1849.34"/>
    <x v="2"/>
    <s v="NULL"/>
    <x v="1"/>
    <s v="NULL"/>
    <x v="1"/>
    <x v="0"/>
    <x v="1"/>
    <n v="12"/>
    <x v="1"/>
    <x v="1"/>
  </r>
  <r>
    <x v="62"/>
    <x v="10"/>
    <s v="E8295001"/>
    <s v="E8295001"/>
    <n v="30422650"/>
    <s v="Recolocado"/>
    <n v="0"/>
    <n v="0"/>
    <n v="0"/>
    <n v="0"/>
    <x v="3"/>
    <x v="1"/>
    <n v="36"/>
    <x v="1"/>
    <x v="3"/>
    <x v="0"/>
    <n v="37170"/>
    <n v="1500"/>
    <x v="1"/>
    <n v="1284"/>
    <x v="3"/>
    <x v="3"/>
    <n v="36380"/>
    <n v="4.123144584936778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298001"/>
    <s v="E8298001"/>
    <n v="30424338"/>
    <s v="Recolocado"/>
    <n v="0"/>
    <n v="0"/>
    <n v="0"/>
    <n v="0"/>
    <x v="3"/>
    <x v="1"/>
    <n v="42"/>
    <x v="7"/>
    <x v="3"/>
    <x v="1"/>
    <n v="31305"/>
    <n v="1500"/>
    <x v="1"/>
    <n v="1313"/>
    <x v="2"/>
    <x v="7"/>
    <n v="30515"/>
    <n v="4.9156152711781094E-2"/>
    <x v="1"/>
    <s v="NULL"/>
    <x v="2"/>
    <n v="716.66"/>
    <x v="3"/>
    <n v="1336"/>
    <x v="3"/>
    <n v="716.66"/>
    <x v="5"/>
    <s v="NULL"/>
    <x v="1"/>
    <s v="NULL"/>
    <x v="1"/>
    <x v="0"/>
    <x v="1"/>
    <n v="12"/>
    <x v="1"/>
    <x v="1"/>
  </r>
  <r>
    <x v="62"/>
    <x v="10"/>
    <s v="E8301001"/>
    <s v="E8301001"/>
    <n v="30425439"/>
    <s v="Recolocado"/>
    <n v="0"/>
    <n v="0"/>
    <n v="0"/>
    <n v="0"/>
    <x v="3"/>
    <x v="1"/>
    <n v="43"/>
    <x v="7"/>
    <x v="3"/>
    <x v="2"/>
    <n v="36946"/>
    <n v="1500"/>
    <x v="1"/>
    <n v="1286"/>
    <x v="3"/>
    <x v="4"/>
    <n v="36156"/>
    <n v="4.148689014271490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304001"/>
    <s v="E8304001"/>
    <n v="30415165"/>
    <s v="Recolocado"/>
    <n v="0"/>
    <n v="0"/>
    <n v="0"/>
    <n v="0"/>
    <x v="3"/>
    <x v="1"/>
    <n v="40"/>
    <x v="1"/>
    <x v="3"/>
    <x v="0"/>
    <n v="36262"/>
    <n v="1725"/>
    <x v="3"/>
    <n v="1521"/>
    <x v="4"/>
    <x v="4"/>
    <n v="35697"/>
    <n v="4.8323388520043704E-2"/>
    <x v="1"/>
    <s v="NULL"/>
    <x v="2"/>
    <n v="1793.63"/>
    <x v="4"/>
    <n v="2299"/>
    <x v="3"/>
    <n v="1793.63"/>
    <x v="2"/>
    <s v="NULL"/>
    <x v="1"/>
    <s v="NULL"/>
    <x v="1"/>
    <x v="0"/>
    <x v="1"/>
    <n v="12"/>
    <x v="1"/>
    <x v="1"/>
  </r>
  <r>
    <x v="62"/>
    <x v="10"/>
    <s v="E8308001"/>
    <s v="E8308001"/>
    <n v="30422945"/>
    <s v="Recolocado"/>
    <n v="1"/>
    <n v="0"/>
    <n v="0"/>
    <n v="0"/>
    <x v="3"/>
    <x v="1"/>
    <n v="34"/>
    <x v="6"/>
    <x v="3"/>
    <x v="0"/>
    <n v="48212"/>
    <n v="1650"/>
    <x v="3"/>
    <n v="1679"/>
    <x v="4"/>
    <x v="4"/>
    <n v="46892"/>
    <n v="3.5187238761409195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310001"/>
    <s v="E8310001"/>
    <n v="30422868"/>
    <s v="Recolocado"/>
    <n v="0"/>
    <n v="0"/>
    <n v="0"/>
    <n v="0"/>
    <x v="3"/>
    <x v="1"/>
    <n v="38"/>
    <x v="1"/>
    <x v="3"/>
    <x v="0"/>
    <n v="38588"/>
    <n v="1650"/>
    <x v="3"/>
    <n v="1342"/>
    <x v="2"/>
    <x v="3"/>
    <n v="37948"/>
    <n v="4.348055233477390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311001"/>
    <s v="E8311001"/>
    <n v="30422969"/>
    <s v="Recolocado"/>
    <n v="0"/>
    <n v="0"/>
    <n v="0"/>
    <n v="0"/>
    <x v="3"/>
    <x v="1"/>
    <n v="24"/>
    <x v="4"/>
    <x v="3"/>
    <x v="0"/>
    <n v="41232"/>
    <n v="1650"/>
    <x v="3"/>
    <n v="1434"/>
    <x v="1"/>
    <x v="3"/>
    <n v="40592"/>
    <n v="4.0648403626330314E-2"/>
    <x v="1"/>
    <s v="NULL"/>
    <x v="6"/>
    <n v="1191.0899999999999"/>
    <x v="4"/>
    <n v="76"/>
    <x v="7"/>
    <n v="0"/>
    <x v="0"/>
    <s v="NULL"/>
    <x v="1"/>
    <s v="NULL"/>
    <x v="1"/>
    <x v="2"/>
    <x v="1"/>
    <n v="0"/>
    <x v="1"/>
    <x v="0"/>
  </r>
  <r>
    <x v="62"/>
    <x v="10"/>
    <s v="E8312001"/>
    <s v="E8312001"/>
    <n v="30422599"/>
    <s v="Recolocado"/>
    <n v="0"/>
    <n v="0"/>
    <n v="0"/>
    <n v="0"/>
    <x v="3"/>
    <x v="1"/>
    <n v="39"/>
    <x v="1"/>
    <x v="3"/>
    <x v="0"/>
    <n v="40380"/>
    <n v="1650"/>
    <x v="3"/>
    <n v="1404"/>
    <x v="1"/>
    <x v="4"/>
    <n v="39740"/>
    <n v="4.1519879214896832E-2"/>
    <x v="1"/>
    <s v="NULL"/>
    <x v="2"/>
    <n v="1510.84"/>
    <x v="4"/>
    <n v="3359"/>
    <x v="3"/>
    <n v="1048.07"/>
    <x v="2"/>
    <s v="NULL"/>
    <x v="1"/>
    <s v="NULL"/>
    <x v="1"/>
    <x v="0"/>
    <x v="1"/>
    <n v="5"/>
    <x v="1"/>
    <x v="1"/>
  </r>
  <r>
    <x v="62"/>
    <x v="10"/>
    <s v="E8316001"/>
    <s v="E8316001"/>
    <n v="30424598"/>
    <s v="Recolocado"/>
    <n v="0"/>
    <n v="0"/>
    <n v="0"/>
    <n v="0"/>
    <x v="3"/>
    <x v="1"/>
    <n v="23"/>
    <x v="4"/>
    <x v="3"/>
    <x v="1"/>
    <n v="38933"/>
    <n v="1800"/>
    <x v="3"/>
    <n v="1472"/>
    <x v="1"/>
    <x v="3"/>
    <n v="38443"/>
    <n v="4.68225684780064E-2"/>
    <x v="1"/>
    <s v="NULL"/>
    <x v="0"/>
    <n v="7185.05"/>
    <x v="0"/>
    <n v="0"/>
    <x v="0"/>
    <n v="0"/>
    <x v="0"/>
    <n v="8270"/>
    <x v="4"/>
    <n v="0.90010000000000001"/>
    <x v="4"/>
    <x v="0"/>
    <x v="0"/>
    <n v="0"/>
    <x v="0"/>
    <x v="0"/>
  </r>
  <r>
    <x v="62"/>
    <x v="10"/>
    <s v="E8320001"/>
    <s v="E8320001"/>
    <n v="30422376"/>
    <s v="Recolocado"/>
    <n v="0"/>
    <n v="0"/>
    <n v="0"/>
    <n v="0"/>
    <x v="3"/>
    <x v="1"/>
    <n v="55"/>
    <x v="5"/>
    <x v="3"/>
    <x v="1"/>
    <n v="36790"/>
    <n v="1000"/>
    <x v="6"/>
    <n v="1272"/>
    <x v="3"/>
    <x v="1"/>
    <n v="35500"/>
    <n v="2.8169014084507043E-2"/>
    <x v="6"/>
    <s v="NULL"/>
    <x v="2"/>
    <n v="849.85"/>
    <x v="3"/>
    <n v="3254"/>
    <x v="3"/>
    <n v="849.85"/>
    <x v="5"/>
    <s v="NULL"/>
    <x v="1"/>
    <s v="NULL"/>
    <x v="1"/>
    <x v="0"/>
    <x v="1"/>
    <n v="12"/>
    <x v="1"/>
    <x v="1"/>
  </r>
  <r>
    <x v="62"/>
    <x v="10"/>
    <s v="E8323001"/>
    <s v="E8323001"/>
    <n v="30423766"/>
    <s v="Recolocado"/>
    <n v="0"/>
    <n v="0"/>
    <n v="0"/>
    <n v="0"/>
    <x v="3"/>
    <x v="1"/>
    <n v="44"/>
    <x v="7"/>
    <x v="3"/>
    <x v="2"/>
    <n v="36790"/>
    <n v="1000"/>
    <x v="6"/>
    <n v="1279"/>
    <x v="3"/>
    <x v="1"/>
    <n v="35500"/>
    <n v="2.8169014084507043E-2"/>
    <x v="6"/>
    <s v="NULL"/>
    <x v="2"/>
    <n v="828.15"/>
    <x v="3"/>
    <n v="2998"/>
    <x v="3"/>
    <n v="828.15"/>
    <x v="5"/>
    <s v="NULL"/>
    <x v="1"/>
    <s v="NULL"/>
    <x v="1"/>
    <x v="0"/>
    <x v="1"/>
    <n v="12"/>
    <x v="1"/>
    <x v="1"/>
  </r>
  <r>
    <x v="62"/>
    <x v="10"/>
    <s v="E8326001"/>
    <s v="E8326001"/>
    <n v="30421947"/>
    <s v="Recolocado"/>
    <n v="0"/>
    <n v="0"/>
    <n v="0"/>
    <n v="0"/>
    <x v="3"/>
    <x v="1"/>
    <n v="66"/>
    <x v="2"/>
    <x v="3"/>
    <x v="1"/>
    <n v="33864"/>
    <n v="500"/>
    <x v="7"/>
    <n v="1000"/>
    <x v="7"/>
    <x v="5"/>
    <n v="32044"/>
    <n v="1.5603545125452502E-2"/>
    <x v="7"/>
    <s v="NULL"/>
    <x v="0"/>
    <n v="5683"/>
    <x v="0"/>
    <n v="0"/>
    <x v="0"/>
    <n v="0"/>
    <x v="0"/>
    <s v="NULL"/>
    <x v="1"/>
    <s v="NULL"/>
    <x v="1"/>
    <x v="5"/>
    <x v="8"/>
    <n v="0"/>
    <x v="0"/>
    <x v="0"/>
  </r>
  <r>
    <x v="62"/>
    <x v="10"/>
    <s v="E8327001"/>
    <s v="E8327001"/>
    <n v="30424847"/>
    <s v="Recolocado"/>
    <n v="0"/>
    <n v="0"/>
    <n v="0"/>
    <n v="0"/>
    <x v="3"/>
    <x v="1"/>
    <n v="38"/>
    <x v="1"/>
    <x v="3"/>
    <x v="0"/>
    <n v="34597"/>
    <n v="1650"/>
    <x v="3"/>
    <n v="1203"/>
    <x v="3"/>
    <x v="3"/>
    <n v="33957"/>
    <n v="4.8590864917395532E-2"/>
    <x v="1"/>
    <s v="NULL"/>
    <x v="2"/>
    <n v="1617.74"/>
    <x v="4"/>
    <n v="156"/>
    <x v="3"/>
    <n v="0"/>
    <x v="0"/>
    <s v="NULL"/>
    <x v="1"/>
    <s v="NULL"/>
    <x v="1"/>
    <x v="0"/>
    <x v="8"/>
    <n v="2"/>
    <x v="5"/>
    <x v="1"/>
  </r>
  <r>
    <x v="62"/>
    <x v="10"/>
    <s v="E8329001"/>
    <s v="E8329001"/>
    <n v="30425048"/>
    <s v="Recolocado"/>
    <n v="0"/>
    <n v="0"/>
    <n v="0"/>
    <n v="0"/>
    <x v="3"/>
    <x v="1"/>
    <n v="53"/>
    <x v="5"/>
    <x v="3"/>
    <x v="0"/>
    <n v="35187"/>
    <n v="1500"/>
    <x v="1"/>
    <n v="1331"/>
    <x v="2"/>
    <x v="7"/>
    <n v="34397"/>
    <n v="4.3608454225659211E-2"/>
    <x v="1"/>
    <s v="NULL"/>
    <x v="2"/>
    <n v="1690.74"/>
    <x v="4"/>
    <n v="1394"/>
    <x v="3"/>
    <n v="1690.74"/>
    <x v="2"/>
    <s v="NULL"/>
    <x v="1"/>
    <s v="NULL"/>
    <x v="1"/>
    <x v="9"/>
    <x v="1"/>
    <n v="9"/>
    <x v="1"/>
    <x v="4"/>
  </r>
  <r>
    <x v="62"/>
    <x v="10"/>
    <s v="E8331001"/>
    <s v="E8331001"/>
    <n v="30423552"/>
    <s v="Recolocado"/>
    <n v="0"/>
    <n v="0"/>
    <n v="0"/>
    <n v="0"/>
    <x v="3"/>
    <x v="1"/>
    <n v="58"/>
    <x v="8"/>
    <x v="3"/>
    <x v="1"/>
    <n v="40822"/>
    <n v="500"/>
    <x v="7"/>
    <n v="1201"/>
    <x v="3"/>
    <x v="1"/>
    <n v="39032"/>
    <n v="1.2810002049600328E-2"/>
    <x v="7"/>
    <s v="NULL"/>
    <x v="2"/>
    <n v="839.74"/>
    <x v="3"/>
    <n v="1657"/>
    <x v="3"/>
    <n v="839.74"/>
    <x v="5"/>
    <s v="NULL"/>
    <x v="1"/>
    <s v="NULL"/>
    <x v="1"/>
    <x v="0"/>
    <x v="1"/>
    <n v="12"/>
    <x v="1"/>
    <x v="1"/>
  </r>
  <r>
    <x v="62"/>
    <x v="10"/>
    <s v="E8340001"/>
    <s v="E8340001"/>
    <n v="30424707"/>
    <s v="Recolocado"/>
    <n v="0"/>
    <n v="0"/>
    <n v="0"/>
    <n v="0"/>
    <x v="3"/>
    <x v="1"/>
    <n v="47"/>
    <x v="0"/>
    <x v="3"/>
    <x v="2"/>
    <n v="36796"/>
    <n v="1650"/>
    <x v="3"/>
    <n v="1279"/>
    <x v="3"/>
    <x v="4"/>
    <n v="36156"/>
    <n v="4.563557915698639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341001"/>
    <s v="E8341001"/>
    <n v="30417311"/>
    <s v="Recolocado"/>
    <n v="0"/>
    <n v="0"/>
    <n v="0"/>
    <n v="0"/>
    <x v="3"/>
    <x v="1"/>
    <n v="39"/>
    <x v="1"/>
    <x v="3"/>
    <x v="0"/>
    <n v="39252"/>
    <n v="1650"/>
    <x v="3"/>
    <n v="1366"/>
    <x v="2"/>
    <x v="3"/>
    <n v="38612"/>
    <n v="4.2732829172278046E-2"/>
    <x v="1"/>
    <s v="NULL"/>
    <x v="0"/>
    <n v="5287.28"/>
    <x v="0"/>
    <n v="0"/>
    <x v="0"/>
    <n v="0"/>
    <x v="0"/>
    <n v="5000"/>
    <x v="7"/>
    <n v="1"/>
    <x v="4"/>
    <x v="10"/>
    <x v="12"/>
    <n v="0"/>
    <x v="0"/>
    <x v="0"/>
  </r>
  <r>
    <x v="62"/>
    <x v="10"/>
    <s v="E8343001"/>
    <s v="E8343001"/>
    <n v="30422977"/>
    <s v="Recolocado"/>
    <n v="0"/>
    <n v="0"/>
    <n v="0"/>
    <n v="0"/>
    <x v="3"/>
    <x v="1"/>
    <n v="33"/>
    <x v="6"/>
    <x v="3"/>
    <x v="2"/>
    <n v="42230"/>
    <n v="1650"/>
    <x v="3"/>
    <n v="1456"/>
    <x v="1"/>
    <x v="5"/>
    <n v="41590"/>
    <n v="3.9672998316903102E-2"/>
    <x v="2"/>
    <s v="NULL"/>
    <x v="2"/>
    <n v="579.72"/>
    <x v="3"/>
    <n v="2417"/>
    <x v="3"/>
    <n v="579.72"/>
    <x v="5"/>
    <s v="NULL"/>
    <x v="1"/>
    <s v="NULL"/>
    <x v="1"/>
    <x v="0"/>
    <x v="1"/>
    <n v="12"/>
    <x v="1"/>
    <x v="1"/>
  </r>
  <r>
    <x v="62"/>
    <x v="10"/>
    <s v="E8347001"/>
    <s v="E8347001"/>
    <n v="30424046"/>
    <s v="Recolocado"/>
    <n v="0"/>
    <n v="0"/>
    <n v="0"/>
    <n v="0"/>
    <x v="3"/>
    <x v="1"/>
    <n v="24"/>
    <x v="4"/>
    <x v="3"/>
    <x v="1"/>
    <n v="37170"/>
    <n v="1500"/>
    <x v="1"/>
    <n v="1281"/>
    <x v="3"/>
    <x v="3"/>
    <n v="36380"/>
    <n v="4.123144584936778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348001"/>
    <s v="E8348001"/>
    <n v="30426146"/>
    <s v="Recolocado"/>
    <n v="0"/>
    <n v="0"/>
    <n v="0"/>
    <n v="0"/>
    <x v="3"/>
    <x v="1"/>
    <n v="56"/>
    <x v="8"/>
    <x v="3"/>
    <x v="1"/>
    <n v="36487"/>
    <n v="1500"/>
    <x v="1"/>
    <n v="1380"/>
    <x v="2"/>
    <x v="4"/>
    <n v="35697"/>
    <n v="4.202033784351626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349001"/>
    <s v="E8349001"/>
    <n v="30423884"/>
    <s v="Recolocado"/>
    <n v="0"/>
    <n v="0"/>
    <n v="0"/>
    <n v="0"/>
    <x v="3"/>
    <x v="1"/>
    <n v="39"/>
    <x v="1"/>
    <x v="3"/>
    <x v="0"/>
    <n v="34228"/>
    <n v="500"/>
    <x v="7"/>
    <n v="1149"/>
    <x v="6"/>
    <x v="6"/>
    <n v="32438"/>
    <n v="1.5414020593131513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353001"/>
    <s v="E8353001"/>
    <n v="30416219"/>
    <s v="Recolocado"/>
    <n v="0"/>
    <n v="0"/>
    <n v="0"/>
    <n v="0"/>
    <x v="3"/>
    <x v="1"/>
    <n v="26"/>
    <x v="3"/>
    <x v="3"/>
    <x v="0"/>
    <n v="38165"/>
    <n v="1500"/>
    <x v="1"/>
    <n v="1593"/>
    <x v="4"/>
    <x v="2"/>
    <n v="37375"/>
    <n v="4.0133779264214048E-2"/>
    <x v="1"/>
    <s v="NULL"/>
    <x v="0"/>
    <n v="2578"/>
    <x v="2"/>
    <n v="0"/>
    <x v="0"/>
    <n v="0"/>
    <x v="0"/>
    <s v="NULL"/>
    <x v="1"/>
    <s v="NULL"/>
    <x v="1"/>
    <x v="8"/>
    <x v="10"/>
    <n v="0"/>
    <x v="0"/>
    <x v="0"/>
  </r>
  <r>
    <x v="62"/>
    <x v="10"/>
    <s v="E8363001"/>
    <s v="E8363001"/>
    <n v="30425636"/>
    <s v="Recolocado"/>
    <n v="0"/>
    <n v="0"/>
    <n v="0"/>
    <n v="0"/>
    <x v="3"/>
    <x v="1"/>
    <n v="48"/>
    <x v="0"/>
    <x v="3"/>
    <x v="0"/>
    <n v="49910"/>
    <n v="2900"/>
    <x v="5"/>
    <n v="1717"/>
    <x v="4"/>
    <x v="13"/>
    <n v="50490"/>
    <n v="5.7437116260645675E-2"/>
    <x v="3"/>
    <s v="NULL"/>
    <x v="2"/>
    <n v="2339.33"/>
    <x v="2"/>
    <n v="1000"/>
    <x v="3"/>
    <n v="2339.33"/>
    <x v="6"/>
    <s v="NULL"/>
    <x v="1"/>
    <s v="NULL"/>
    <x v="1"/>
    <x v="0"/>
    <x v="1"/>
    <n v="12"/>
    <x v="1"/>
    <x v="1"/>
  </r>
  <r>
    <x v="62"/>
    <x v="10"/>
    <s v="E8366001"/>
    <s v="E8366001"/>
    <n v="30426816"/>
    <s v="Recolocado"/>
    <n v="0"/>
    <n v="0"/>
    <n v="0"/>
    <n v="0"/>
    <x v="3"/>
    <x v="1"/>
    <n v="58"/>
    <x v="8"/>
    <x v="3"/>
    <x v="2"/>
    <n v="38165"/>
    <n v="1500"/>
    <x v="1"/>
    <n v="1323"/>
    <x v="2"/>
    <x v="2"/>
    <n v="37375"/>
    <n v="4.0133779264214048E-2"/>
    <x v="1"/>
    <s v="NULL"/>
    <x v="3"/>
    <n v="3476.72"/>
    <x v="5"/>
    <n v="20"/>
    <x v="4"/>
    <n v="0"/>
    <x v="0"/>
    <n v="3200"/>
    <x v="6"/>
    <n v="1"/>
    <x v="4"/>
    <x v="0"/>
    <x v="12"/>
    <n v="0"/>
    <x v="0"/>
    <x v="0"/>
  </r>
  <r>
    <x v="62"/>
    <x v="10"/>
    <s v="E8373001"/>
    <s v="E8373001"/>
    <n v="30423714"/>
    <s v="Recolocado"/>
    <n v="0"/>
    <n v="0"/>
    <n v="0"/>
    <n v="0"/>
    <x v="3"/>
    <x v="1"/>
    <n v="52"/>
    <x v="5"/>
    <x v="3"/>
    <x v="1"/>
    <n v="37170"/>
    <n v="1500"/>
    <x v="1"/>
    <n v="1292"/>
    <x v="3"/>
    <x v="3"/>
    <n v="36380"/>
    <n v="4.1231445849367783E-2"/>
    <x v="1"/>
    <s v="NULL"/>
    <x v="2"/>
    <n v="6201.53"/>
    <x v="0"/>
    <n v="2299"/>
    <x v="3"/>
    <n v="6201.53"/>
    <x v="4"/>
    <s v="NULL"/>
    <x v="1"/>
    <s v="NULL"/>
    <x v="1"/>
    <x v="0"/>
    <x v="1"/>
    <n v="12"/>
    <x v="1"/>
    <x v="1"/>
  </r>
  <r>
    <x v="62"/>
    <x v="10"/>
    <s v="E8375001"/>
    <s v="E8375001"/>
    <n v="30418630"/>
    <s v="Recolocado"/>
    <n v="0"/>
    <n v="0"/>
    <n v="0"/>
    <n v="0"/>
    <x v="3"/>
    <x v="1"/>
    <n v="41"/>
    <x v="7"/>
    <x v="3"/>
    <x v="1"/>
    <n v="37347"/>
    <n v="1500"/>
    <x v="1"/>
    <n v="1286"/>
    <x v="3"/>
    <x v="13"/>
    <n v="36527"/>
    <n v="4.1065513182029729E-2"/>
    <x v="1"/>
    <s v="NULL"/>
    <x v="2"/>
    <n v="691.94"/>
    <x v="3"/>
    <n v="2797"/>
    <x v="3"/>
    <n v="691.94"/>
    <x v="5"/>
    <s v="NULL"/>
    <x v="1"/>
    <s v="NULL"/>
    <x v="1"/>
    <x v="3"/>
    <x v="1"/>
    <n v="6"/>
    <x v="1"/>
    <x v="11"/>
  </r>
  <r>
    <x v="62"/>
    <x v="10"/>
    <s v="E8376001"/>
    <s v="E8376001"/>
    <n v="30423007"/>
    <s v="Recolocado"/>
    <n v="0"/>
    <n v="0"/>
    <n v="0"/>
    <n v="0"/>
    <x v="3"/>
    <x v="1"/>
    <n v="42"/>
    <x v="7"/>
    <x v="3"/>
    <x v="1"/>
    <n v="36487"/>
    <n v="1500"/>
    <x v="1"/>
    <n v="1264"/>
    <x v="3"/>
    <x v="4"/>
    <n v="35697"/>
    <n v="4.202033784351626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377001"/>
    <s v="E8377001"/>
    <n v="30428029"/>
    <s v="Recolocado"/>
    <n v="0"/>
    <n v="0"/>
    <n v="0"/>
    <n v="0"/>
    <x v="3"/>
    <x v="1"/>
    <n v="46"/>
    <x v="0"/>
    <x v="3"/>
    <x v="2"/>
    <n v="38030"/>
    <n v="1500"/>
    <x v="1"/>
    <n v="1308"/>
    <x v="2"/>
    <x v="6"/>
    <n v="37240"/>
    <n v="4.0279269602577876E-2"/>
    <x v="1"/>
    <s v="NULL"/>
    <x v="2"/>
    <n v="1751.38"/>
    <x v="4"/>
    <n v="558"/>
    <x v="3"/>
    <n v="1751.38"/>
    <x v="2"/>
    <s v="NULL"/>
    <x v="1"/>
    <s v="NULL"/>
    <x v="1"/>
    <x v="0"/>
    <x v="1"/>
    <n v="12"/>
    <x v="1"/>
    <x v="1"/>
  </r>
  <r>
    <x v="62"/>
    <x v="10"/>
    <s v="E8384001"/>
    <s v="E8384001"/>
    <n v="30427869"/>
    <s v="Recolocado"/>
    <n v="0"/>
    <n v="0"/>
    <n v="0"/>
    <n v="0"/>
    <x v="3"/>
    <x v="1"/>
    <n v="22"/>
    <x v="4"/>
    <x v="3"/>
    <x v="2"/>
    <n v="42012"/>
    <n v="1650"/>
    <x v="3"/>
    <n v="1456"/>
    <x v="1"/>
    <x v="7"/>
    <n v="41372"/>
    <n v="3.9882045828096298E-2"/>
    <x v="2"/>
    <s v="NULL"/>
    <x v="0"/>
    <n v="705.62"/>
    <x v="3"/>
    <n v="0"/>
    <x v="0"/>
    <n v="0"/>
    <x v="0"/>
    <s v="NULL"/>
    <x v="1"/>
    <s v="NULL"/>
    <x v="1"/>
    <x v="8"/>
    <x v="10"/>
    <n v="0"/>
    <x v="11"/>
    <x v="0"/>
  </r>
  <r>
    <x v="62"/>
    <x v="10"/>
    <s v="E8385001"/>
    <s v="E8385001"/>
    <n v="30421542"/>
    <s v="Recolocado"/>
    <n v="1"/>
    <n v="0"/>
    <n v="0"/>
    <n v="0"/>
    <x v="3"/>
    <x v="1"/>
    <n v="42"/>
    <x v="7"/>
    <x v="3"/>
    <x v="2"/>
    <n v="37347"/>
    <n v="1500"/>
    <x v="1"/>
    <n v="1293"/>
    <x v="3"/>
    <x v="13"/>
    <n v="36527"/>
    <n v="4.1065513182029729E-2"/>
    <x v="1"/>
    <s v="NULL"/>
    <x v="2"/>
    <n v="1331.86"/>
    <x v="4"/>
    <n v="3219"/>
    <x v="3"/>
    <n v="1331.86"/>
    <x v="2"/>
    <s v="NULL"/>
    <x v="1"/>
    <s v="NULL"/>
    <x v="1"/>
    <x v="0"/>
    <x v="1"/>
    <n v="12"/>
    <x v="1"/>
    <x v="1"/>
  </r>
  <r>
    <x v="62"/>
    <x v="10"/>
    <s v="E8388001"/>
    <s v="E8388001"/>
    <n v="30424175"/>
    <s v="Recolocado"/>
    <n v="0"/>
    <n v="0"/>
    <n v="0"/>
    <n v="0"/>
    <x v="3"/>
    <x v="1"/>
    <n v="22"/>
    <x v="4"/>
    <x v="3"/>
    <x v="2"/>
    <n v="36337"/>
    <n v="1650"/>
    <x v="3"/>
    <n v="1254"/>
    <x v="3"/>
    <x v="4"/>
    <n v="35697"/>
    <n v="4.6222371627867888E-2"/>
    <x v="1"/>
    <s v="NULL"/>
    <x v="2"/>
    <n v="539"/>
    <x v="3"/>
    <n v="1214"/>
    <x v="3"/>
    <n v="539"/>
    <x v="5"/>
    <s v="NULL"/>
    <x v="1"/>
    <s v="NULL"/>
    <x v="1"/>
    <x v="0"/>
    <x v="1"/>
    <n v="12"/>
    <x v="1"/>
    <x v="1"/>
  </r>
  <r>
    <x v="62"/>
    <x v="10"/>
    <s v="E8389001"/>
    <s v="E8389001"/>
    <n v="30427745"/>
    <s v="Recolocado"/>
    <n v="0"/>
    <n v="0"/>
    <n v="0"/>
    <n v="0"/>
    <x v="3"/>
    <x v="1"/>
    <n v="29"/>
    <x v="3"/>
    <x v="3"/>
    <x v="2"/>
    <n v="33864"/>
    <n v="500"/>
    <x v="7"/>
    <n v="1135"/>
    <x v="6"/>
    <x v="5"/>
    <n v="32044"/>
    <n v="1.5603545125452502E-2"/>
    <x v="7"/>
    <s v="NULL"/>
    <x v="2"/>
    <n v="3524.47"/>
    <x v="5"/>
    <n v="1084"/>
    <x v="3"/>
    <n v="3524.47"/>
    <x v="3"/>
    <s v="NULL"/>
    <x v="1"/>
    <s v="NULL"/>
    <x v="1"/>
    <x v="0"/>
    <x v="1"/>
    <n v="12"/>
    <x v="1"/>
    <x v="1"/>
  </r>
  <r>
    <x v="62"/>
    <x v="10"/>
    <s v="E8392001"/>
    <s v="E8392001"/>
    <n v="30427413"/>
    <s v="Recolocado"/>
    <n v="0"/>
    <n v="0"/>
    <n v="0"/>
    <n v="0"/>
    <x v="3"/>
    <x v="1"/>
    <n v="47"/>
    <x v="0"/>
    <x v="3"/>
    <x v="0"/>
    <n v="36790"/>
    <n v="500"/>
    <x v="7"/>
    <n v="1275"/>
    <x v="3"/>
    <x v="1"/>
    <n v="35000"/>
    <n v="1.428571428571428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393001"/>
    <s v="E8393001"/>
    <n v="30426251"/>
    <s v="Recolocado"/>
    <n v="0"/>
    <n v="0"/>
    <n v="0"/>
    <n v="0"/>
    <x v="3"/>
    <x v="1"/>
    <n v="45"/>
    <x v="7"/>
    <x v="3"/>
    <x v="2"/>
    <n v="33864"/>
    <n v="500"/>
    <x v="7"/>
    <n v="1135"/>
    <x v="6"/>
    <x v="5"/>
    <n v="32044"/>
    <n v="1.560354512545250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397001"/>
    <s v="E8397001"/>
    <n v="30426615"/>
    <s v="Recolocado"/>
    <n v="1"/>
    <n v="0"/>
    <n v="0"/>
    <n v="0"/>
    <x v="3"/>
    <x v="1"/>
    <n v="47"/>
    <x v="0"/>
    <x v="3"/>
    <x v="2"/>
    <n v="33864"/>
    <n v="500"/>
    <x v="7"/>
    <n v="998"/>
    <x v="7"/>
    <x v="5"/>
    <n v="32044"/>
    <n v="1.5603545125452502E-2"/>
    <x v="7"/>
    <s v="NULL"/>
    <x v="2"/>
    <n v="1507.78"/>
    <x v="4"/>
    <n v="951"/>
    <x v="3"/>
    <n v="1507.78"/>
    <x v="2"/>
    <s v="NULL"/>
    <x v="1"/>
    <s v="NULL"/>
    <x v="1"/>
    <x v="0"/>
    <x v="1"/>
    <n v="12"/>
    <x v="1"/>
    <x v="1"/>
  </r>
  <r>
    <x v="62"/>
    <x v="10"/>
    <s v="E8405001"/>
    <s v="E8405001"/>
    <n v="30427388"/>
    <s v="Recolocado"/>
    <n v="0"/>
    <n v="0"/>
    <n v="0"/>
    <n v="0"/>
    <x v="3"/>
    <x v="1"/>
    <n v="32"/>
    <x v="6"/>
    <x v="3"/>
    <x v="2"/>
    <n v="36946"/>
    <n v="1500"/>
    <x v="1"/>
    <n v="1280"/>
    <x v="3"/>
    <x v="4"/>
    <n v="36156"/>
    <n v="4.148689014271490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408001"/>
    <s v="E8408001"/>
    <n v="30424625"/>
    <s v="Recolocado"/>
    <n v="0"/>
    <n v="0"/>
    <n v="0"/>
    <n v="0"/>
    <x v="3"/>
    <x v="1"/>
    <n v="26"/>
    <x v="3"/>
    <x v="3"/>
    <x v="2"/>
    <n v="38246"/>
    <n v="1650"/>
    <x v="3"/>
    <n v="1325"/>
    <x v="2"/>
    <x v="17"/>
    <n v="36956"/>
    <n v="4.4647689143846737E-2"/>
    <x v="1"/>
    <s v="NULL"/>
    <x v="2"/>
    <n v="1002.86"/>
    <x v="4"/>
    <n v="1615"/>
    <x v="3"/>
    <n v="796.72"/>
    <x v="5"/>
    <s v="NULL"/>
    <x v="1"/>
    <s v="NULL"/>
    <x v="1"/>
    <x v="0"/>
    <x v="1"/>
    <n v="11"/>
    <x v="1"/>
    <x v="9"/>
  </r>
  <r>
    <x v="62"/>
    <x v="10"/>
    <s v="E8428001"/>
    <s v="E8428001"/>
    <n v="30423801"/>
    <s v="Recolocado"/>
    <n v="0"/>
    <n v="0"/>
    <n v="0"/>
    <n v="0"/>
    <x v="3"/>
    <x v="1"/>
    <n v="26"/>
    <x v="3"/>
    <x v="3"/>
    <x v="0"/>
    <n v="36596"/>
    <n v="1850"/>
    <x v="3"/>
    <n v="1377"/>
    <x v="2"/>
    <x v="4"/>
    <n v="36156"/>
    <n v="5.1167164509348377E-2"/>
    <x v="3"/>
    <s v="NULL"/>
    <x v="0"/>
    <n v="7041.45"/>
    <x v="0"/>
    <n v="0"/>
    <x v="0"/>
    <n v="0"/>
    <x v="0"/>
    <n v="1950"/>
    <x v="5"/>
    <n v="1"/>
    <x v="4"/>
    <x v="0"/>
    <x v="0"/>
    <n v="0"/>
    <x v="0"/>
    <x v="0"/>
  </r>
  <r>
    <x v="62"/>
    <x v="10"/>
    <s v="E8430001"/>
    <s v="E8430001"/>
    <n v="30424235"/>
    <s v="Recolocado"/>
    <n v="0"/>
    <n v="0"/>
    <n v="0"/>
    <n v="0"/>
    <x v="3"/>
    <x v="1"/>
    <n v="36"/>
    <x v="1"/>
    <x v="5"/>
    <x v="2"/>
    <n v="39340"/>
    <n v="1100"/>
    <x v="1"/>
    <n v="1362"/>
    <x v="2"/>
    <x v="1"/>
    <n v="37500"/>
    <n v="2.9333333333333333E-2"/>
    <x v="6"/>
    <s v="NULL"/>
    <x v="2"/>
    <n v="1203.48"/>
    <x v="4"/>
    <n v="2264"/>
    <x v="3"/>
    <n v="1203.48"/>
    <x v="2"/>
    <s v="NULL"/>
    <x v="1"/>
    <s v="NULL"/>
    <x v="1"/>
    <x v="8"/>
    <x v="1"/>
    <n v="4"/>
    <x v="1"/>
    <x v="2"/>
  </r>
  <r>
    <x v="62"/>
    <x v="10"/>
    <s v="E8433001"/>
    <s v="E8433001"/>
    <n v="30426593"/>
    <s v="Recolocado"/>
    <n v="0"/>
    <n v="0"/>
    <n v="0"/>
    <n v="0"/>
    <x v="3"/>
    <x v="1"/>
    <n v="27"/>
    <x v="3"/>
    <x v="3"/>
    <x v="2"/>
    <n v="37020"/>
    <n v="1650"/>
    <x v="3"/>
    <n v="1393"/>
    <x v="2"/>
    <x v="3"/>
    <n v="36380"/>
    <n v="4.5354590434304565E-2"/>
    <x v="1"/>
    <s v="NULL"/>
    <x v="3"/>
    <n v="1418.31"/>
    <x v="4"/>
    <n v="16"/>
    <x v="4"/>
    <n v="0"/>
    <x v="0"/>
    <n v="1199.8599999999999"/>
    <x v="5"/>
    <n v="1"/>
    <x v="4"/>
    <x v="6"/>
    <x v="10"/>
    <n v="0"/>
    <x v="2"/>
    <x v="0"/>
  </r>
  <r>
    <x v="62"/>
    <x v="10"/>
    <s v="E8446001"/>
    <s v="E8446001"/>
    <n v="30427485"/>
    <s v="Recolocado"/>
    <n v="0"/>
    <n v="0"/>
    <n v="0"/>
    <n v="0"/>
    <x v="3"/>
    <x v="1"/>
    <n v="24"/>
    <x v="4"/>
    <x v="3"/>
    <x v="0"/>
    <n v="38790"/>
    <n v="1000"/>
    <x v="6"/>
    <n v="1343"/>
    <x v="2"/>
    <x v="1"/>
    <n v="37500"/>
    <n v="2.6666666666666668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449001"/>
    <s v="E8449001"/>
    <n v="30428091"/>
    <s v="Recolocado"/>
    <n v="0"/>
    <n v="0"/>
    <n v="0"/>
    <n v="0"/>
    <x v="3"/>
    <x v="1"/>
    <n v="34"/>
    <x v="6"/>
    <x v="5"/>
    <x v="0"/>
    <n v="38790"/>
    <n v="1000"/>
    <x v="6"/>
    <n v="1337"/>
    <x v="2"/>
    <x v="1"/>
    <n v="37500"/>
    <n v="2.6666666666666668E-2"/>
    <x v="6"/>
    <s v="NULL"/>
    <x v="0"/>
    <n v="6129.6"/>
    <x v="0"/>
    <n v="0"/>
    <x v="0"/>
    <n v="0"/>
    <x v="0"/>
    <s v="NULL"/>
    <x v="1"/>
    <s v="NULL"/>
    <x v="1"/>
    <x v="0"/>
    <x v="0"/>
    <n v="0"/>
    <x v="0"/>
    <x v="0"/>
  </r>
  <r>
    <x v="62"/>
    <x v="10"/>
    <s v="E8455001"/>
    <s v="E8455001"/>
    <n v="30424329"/>
    <s v="Recolocado"/>
    <n v="0"/>
    <n v="0"/>
    <n v="0"/>
    <n v="0"/>
    <x v="3"/>
    <x v="1"/>
    <n v="30"/>
    <x v="3"/>
    <x v="3"/>
    <x v="2"/>
    <n v="38015"/>
    <n v="1650"/>
    <x v="3"/>
    <n v="1312"/>
    <x v="2"/>
    <x v="2"/>
    <n v="37375"/>
    <n v="4.4147157190635451E-2"/>
    <x v="1"/>
    <s v="NULL"/>
    <x v="2"/>
    <n v="945.12"/>
    <x v="3"/>
    <n v="1797"/>
    <x v="3"/>
    <n v="945.12"/>
    <x v="5"/>
    <s v="NULL"/>
    <x v="1"/>
    <s v="NULL"/>
    <x v="1"/>
    <x v="0"/>
    <x v="1"/>
    <n v="12"/>
    <x v="1"/>
    <x v="1"/>
  </r>
  <r>
    <x v="62"/>
    <x v="10"/>
    <s v="E8457001"/>
    <s v="E8457001"/>
    <n v="30429511"/>
    <s v="Recolocado"/>
    <n v="0"/>
    <n v="0"/>
    <n v="0"/>
    <n v="0"/>
    <x v="3"/>
    <x v="1"/>
    <n v="34"/>
    <x v="6"/>
    <x v="3"/>
    <x v="0"/>
    <n v="38165"/>
    <n v="1500"/>
    <x v="1"/>
    <n v="1318"/>
    <x v="2"/>
    <x v="2"/>
    <n v="37375"/>
    <n v="4.0133779264214048E-2"/>
    <x v="1"/>
    <s v="NULL"/>
    <x v="3"/>
    <n v="3366.82"/>
    <x v="5"/>
    <n v="28"/>
    <x v="4"/>
    <n v="0"/>
    <x v="0"/>
    <s v="NULL"/>
    <x v="1"/>
    <s v="NULL"/>
    <x v="1"/>
    <x v="11"/>
    <x v="6"/>
    <n v="0"/>
    <x v="2"/>
    <x v="0"/>
  </r>
  <r>
    <x v="62"/>
    <x v="10"/>
    <s v="E8461001"/>
    <s v="E8461001"/>
    <n v="30425041"/>
    <s v="Recolocado"/>
    <n v="0"/>
    <n v="0"/>
    <n v="0"/>
    <n v="0"/>
    <x v="3"/>
    <x v="1"/>
    <n v="24"/>
    <x v="4"/>
    <x v="3"/>
    <x v="2"/>
    <n v="47782"/>
    <n v="2000"/>
    <x v="3"/>
    <n v="1647"/>
    <x v="4"/>
    <x v="4"/>
    <n v="47492"/>
    <n v="4.2112355765181506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469001"/>
    <s v="E8469001"/>
    <n v="30430315"/>
    <s v="Recolocado"/>
    <n v="1"/>
    <n v="0"/>
    <n v="0"/>
    <n v="0"/>
    <x v="3"/>
    <x v="1"/>
    <n v="62"/>
    <x v="2"/>
    <x v="3"/>
    <x v="0"/>
    <n v="36790"/>
    <n v="500"/>
    <x v="7"/>
    <n v="1530"/>
    <x v="4"/>
    <x v="1"/>
    <n v="35000"/>
    <n v="1.4285714285714285E-2"/>
    <x v="7"/>
    <s v="NULL"/>
    <x v="2"/>
    <n v="1543.06"/>
    <x v="4"/>
    <n v="164"/>
    <x v="3"/>
    <n v="170"/>
    <x v="0"/>
    <n v="15400"/>
    <x v="4"/>
    <n v="0.1004"/>
    <x v="6"/>
    <x v="0"/>
    <x v="7"/>
    <n v="2"/>
    <x v="9"/>
    <x v="1"/>
  </r>
  <r>
    <x v="62"/>
    <x v="10"/>
    <s v="E8472001"/>
    <s v="E8472001"/>
    <n v="30429417"/>
    <s v="Recolocado"/>
    <n v="1"/>
    <n v="0"/>
    <n v="0"/>
    <n v="0"/>
    <x v="3"/>
    <x v="1"/>
    <n v="28"/>
    <x v="3"/>
    <x v="3"/>
    <x v="2"/>
    <n v="36487"/>
    <n v="1500"/>
    <x v="1"/>
    <n v="1260"/>
    <x v="3"/>
    <x v="4"/>
    <n v="35697"/>
    <n v="4.2020337843516262E-2"/>
    <x v="1"/>
    <s v="NULL"/>
    <x v="3"/>
    <n v="2571.9499999999998"/>
    <x v="2"/>
    <n v="10"/>
    <x v="4"/>
    <n v="0"/>
    <x v="0"/>
    <n v="469.8"/>
    <x v="2"/>
    <n v="1"/>
    <x v="4"/>
    <x v="0"/>
    <x v="12"/>
    <n v="0"/>
    <x v="0"/>
    <x v="0"/>
  </r>
  <r>
    <x v="62"/>
    <x v="10"/>
    <s v="E8473001"/>
    <s v="E8473001"/>
    <n v="30424246"/>
    <s v="Recolocado"/>
    <n v="0"/>
    <n v="0"/>
    <n v="0"/>
    <n v="0"/>
    <x v="3"/>
    <x v="1"/>
    <n v="29"/>
    <x v="3"/>
    <x v="3"/>
    <x v="0"/>
    <n v="36337"/>
    <n v="1650"/>
    <x v="3"/>
    <n v="1252"/>
    <x v="3"/>
    <x v="4"/>
    <n v="35697"/>
    <n v="4.6222371627867888E-2"/>
    <x v="1"/>
    <s v="NULL"/>
    <x v="2"/>
    <n v="555.55999999999995"/>
    <x v="3"/>
    <n v="3591"/>
    <x v="3"/>
    <n v="555.55999999999995"/>
    <x v="5"/>
    <s v="NULL"/>
    <x v="1"/>
    <s v="NULL"/>
    <x v="1"/>
    <x v="0"/>
    <x v="1"/>
    <n v="12"/>
    <x v="1"/>
    <x v="1"/>
  </r>
  <r>
    <x v="62"/>
    <x v="10"/>
    <s v="E8474001"/>
    <s v="E8474001"/>
    <n v="30424344"/>
    <s v="Recolocado"/>
    <n v="0"/>
    <n v="0"/>
    <n v="0"/>
    <n v="0"/>
    <x v="3"/>
    <x v="1"/>
    <n v="35"/>
    <x v="6"/>
    <x v="3"/>
    <x v="2"/>
    <n v="45837"/>
    <n v="1500"/>
    <x v="1"/>
    <n v="1583"/>
    <x v="4"/>
    <x v="3"/>
    <n v="45047"/>
    <n v="3.329855484271982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482001"/>
    <s v="E8482001"/>
    <n v="30428734"/>
    <s v="Recolocado"/>
    <n v="0"/>
    <n v="0"/>
    <n v="0"/>
    <n v="0"/>
    <x v="3"/>
    <x v="1"/>
    <n v="44"/>
    <x v="7"/>
    <x v="3"/>
    <x v="0"/>
    <n v="34969"/>
    <n v="500"/>
    <x v="7"/>
    <n v="1206"/>
    <x v="3"/>
    <x v="5"/>
    <n v="33149"/>
    <n v="1.5083411264291533E-2"/>
    <x v="7"/>
    <s v="NULL"/>
    <x v="2"/>
    <n v="2497.54"/>
    <x v="2"/>
    <n v="2464"/>
    <x v="3"/>
    <n v="2497.54"/>
    <x v="6"/>
    <s v="NULL"/>
    <x v="1"/>
    <s v="NULL"/>
    <x v="1"/>
    <x v="0"/>
    <x v="1"/>
    <n v="12"/>
    <x v="1"/>
    <x v="1"/>
  </r>
  <r>
    <x v="62"/>
    <x v="10"/>
    <s v="E8485001"/>
    <s v="E8485001"/>
    <n v="30421026"/>
    <s v="Recolocado"/>
    <n v="0"/>
    <n v="0"/>
    <n v="0"/>
    <n v="0"/>
    <x v="3"/>
    <x v="1"/>
    <n v="23"/>
    <x v="4"/>
    <x v="3"/>
    <x v="2"/>
    <n v="48517"/>
    <n v="2000"/>
    <x v="3"/>
    <n v="1674"/>
    <x v="4"/>
    <x v="4"/>
    <n v="47577"/>
    <n v="4.203711877587910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487001"/>
    <s v="E8487001"/>
    <n v="30425316"/>
    <s v="Recolocado"/>
    <n v="0"/>
    <n v="0"/>
    <n v="0"/>
    <n v="0"/>
    <x v="3"/>
    <x v="1"/>
    <n v="23"/>
    <x v="4"/>
    <x v="3"/>
    <x v="2"/>
    <n v="37820"/>
    <n v="1500"/>
    <x v="1"/>
    <n v="1305"/>
    <x v="2"/>
    <x v="3"/>
    <n v="36380"/>
    <n v="4.1231445849367783E-2"/>
    <x v="1"/>
    <s v="NULL"/>
    <x v="6"/>
    <n v="1346.35"/>
    <x v="4"/>
    <n v="88"/>
    <x v="7"/>
    <n v="0"/>
    <x v="0"/>
    <n v="1300"/>
    <x v="5"/>
    <n v="1"/>
    <x v="4"/>
    <x v="6"/>
    <x v="7"/>
    <n v="0"/>
    <x v="0"/>
    <x v="0"/>
  </r>
  <r>
    <x v="62"/>
    <x v="10"/>
    <s v="E8491001"/>
    <s v="E8491001"/>
    <n v="30428987"/>
    <s v="Recolocado"/>
    <n v="1"/>
    <n v="0"/>
    <n v="0"/>
    <n v="0"/>
    <x v="3"/>
    <x v="1"/>
    <n v="49"/>
    <x v="0"/>
    <x v="3"/>
    <x v="1"/>
    <n v="36790"/>
    <n v="500"/>
    <x v="7"/>
    <n v="1270"/>
    <x v="3"/>
    <x v="1"/>
    <n v="35000"/>
    <n v="1.4285714285714285E-2"/>
    <x v="7"/>
    <s v="NULL"/>
    <x v="2"/>
    <n v="12661.36"/>
    <x v="0"/>
    <n v="376"/>
    <x v="3"/>
    <n v="0"/>
    <x v="0"/>
    <n v="1"/>
    <x v="2"/>
    <n v="0"/>
    <x v="0"/>
    <x v="0"/>
    <x v="1"/>
    <n v="11"/>
    <x v="1"/>
    <x v="1"/>
  </r>
  <r>
    <x v="62"/>
    <x v="10"/>
    <s v="E8495001"/>
    <s v="E8495001"/>
    <n v="30425875"/>
    <s v="Recolocado"/>
    <n v="0"/>
    <n v="0"/>
    <n v="0"/>
    <n v="0"/>
    <x v="3"/>
    <x v="1"/>
    <n v="32"/>
    <x v="6"/>
    <x v="3"/>
    <x v="2"/>
    <n v="36690"/>
    <n v="1100"/>
    <x v="1"/>
    <n v="1523"/>
    <x v="4"/>
    <x v="1"/>
    <n v="35500"/>
    <n v="3.098591549295774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497001"/>
    <s v="E8497001"/>
    <n v="30428460"/>
    <s v="Recolocado"/>
    <n v="0"/>
    <n v="0"/>
    <n v="0"/>
    <n v="0"/>
    <x v="3"/>
    <x v="1"/>
    <n v="47"/>
    <x v="0"/>
    <x v="3"/>
    <x v="1"/>
    <n v="42812"/>
    <n v="1500"/>
    <x v="1"/>
    <n v="1475"/>
    <x v="1"/>
    <x v="7"/>
    <n v="41372"/>
    <n v="3.6256405298269359E-2"/>
    <x v="2"/>
    <s v="NULL"/>
    <x v="2"/>
    <n v="1248.19"/>
    <x v="4"/>
    <n v="1552"/>
    <x v="3"/>
    <n v="1248.19"/>
    <x v="2"/>
    <s v="NULL"/>
    <x v="1"/>
    <s v="NULL"/>
    <x v="1"/>
    <x v="0"/>
    <x v="1"/>
    <n v="12"/>
    <x v="1"/>
    <x v="1"/>
  </r>
  <r>
    <x v="62"/>
    <x v="10"/>
    <s v="E8498001"/>
    <s v="E8498001"/>
    <n v="30420282"/>
    <s v="Recolocado"/>
    <n v="1"/>
    <n v="0"/>
    <n v="0"/>
    <n v="0"/>
    <x v="3"/>
    <x v="1"/>
    <n v="22"/>
    <x v="4"/>
    <x v="3"/>
    <x v="2"/>
    <n v="48210"/>
    <n v="1800"/>
    <x v="3"/>
    <n v="1663"/>
    <x v="4"/>
    <x v="4"/>
    <n v="47720"/>
    <n v="3.7720033528918694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499001"/>
    <s v="E8499001"/>
    <n v="30427738"/>
    <s v="Recolocado"/>
    <n v="0"/>
    <n v="0"/>
    <n v="0"/>
    <n v="0"/>
    <x v="3"/>
    <x v="1"/>
    <n v="27"/>
    <x v="3"/>
    <x v="3"/>
    <x v="0"/>
    <n v="34969"/>
    <n v="500"/>
    <x v="7"/>
    <n v="1455"/>
    <x v="1"/>
    <x v="5"/>
    <n v="33149"/>
    <n v="1.5083411264291533E-2"/>
    <x v="7"/>
    <s v="NULL"/>
    <x v="2"/>
    <n v="806.21"/>
    <x v="3"/>
    <n v="1224"/>
    <x v="3"/>
    <n v="806.21"/>
    <x v="5"/>
    <s v="NULL"/>
    <x v="1"/>
    <s v="NULL"/>
    <x v="1"/>
    <x v="0"/>
    <x v="1"/>
    <n v="12"/>
    <x v="1"/>
    <x v="1"/>
  </r>
  <r>
    <x v="62"/>
    <x v="10"/>
    <s v="E8500001"/>
    <s v="E8500001"/>
    <n v="30430482"/>
    <s v="Recolocado"/>
    <n v="0"/>
    <n v="0"/>
    <n v="0"/>
    <n v="0"/>
    <x v="3"/>
    <x v="1"/>
    <n v="57"/>
    <x v="8"/>
    <x v="3"/>
    <x v="0"/>
    <n v="38352"/>
    <n v="1500"/>
    <x v="1"/>
    <n v="1323"/>
    <x v="2"/>
    <x v="2"/>
    <n v="37562"/>
    <n v="3.9933975826633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2"/>
    <x v="10"/>
    <s v="E8501001"/>
    <s v="E8501001"/>
    <n v="30429556"/>
    <s v="Recolocado"/>
    <n v="0"/>
    <n v="0"/>
    <n v="0"/>
    <n v="0"/>
    <x v="3"/>
    <x v="1"/>
    <n v="23"/>
    <x v="4"/>
    <x v="3"/>
    <x v="2"/>
    <n v="35340"/>
    <n v="600"/>
    <x v="6"/>
    <n v="1325"/>
    <x v="2"/>
    <x v="1"/>
    <n v="33000"/>
    <n v="1.8181818181818181E-2"/>
    <x v="7"/>
    <s v="NULL"/>
    <x v="6"/>
    <n v="2219.0300000000002"/>
    <x v="2"/>
    <n v="261"/>
    <x v="3"/>
    <n v="531.46"/>
    <x v="5"/>
    <n v="531.46"/>
    <x v="3"/>
    <n v="1"/>
    <x v="4"/>
    <x v="0"/>
    <x v="2"/>
    <n v="0"/>
    <x v="12"/>
    <x v="0"/>
  </r>
  <r>
    <x v="62"/>
    <x v="10"/>
    <s v="E8511001"/>
    <s v="E8511001"/>
    <n v="30421252"/>
    <s v="Recolocado"/>
    <n v="0"/>
    <n v="0"/>
    <n v="0"/>
    <n v="0"/>
    <x v="3"/>
    <x v="1"/>
    <n v="50"/>
    <x v="0"/>
    <x v="3"/>
    <x v="2"/>
    <n v="39083"/>
    <n v="1650"/>
    <x v="3"/>
    <n v="1349"/>
    <x v="2"/>
    <x v="3"/>
    <n v="38443"/>
    <n v="4.2920687771505865E-2"/>
    <x v="1"/>
    <s v="NULL"/>
    <x v="0"/>
    <n v="4112"/>
    <x v="7"/>
    <n v="0"/>
    <x v="0"/>
    <n v="0"/>
    <x v="0"/>
    <n v="1500"/>
    <x v="5"/>
    <n v="0.85719999999999996"/>
    <x v="8"/>
    <x v="6"/>
    <x v="9"/>
    <n v="0"/>
    <x v="0"/>
    <x v="0"/>
  </r>
  <r>
    <x v="62"/>
    <x v="10"/>
    <s v="E8512001"/>
    <s v="E8512001"/>
    <n v="30426804"/>
    <s v="Recolocado"/>
    <n v="0"/>
    <n v="0"/>
    <n v="0"/>
    <n v="0"/>
    <x v="3"/>
    <x v="1"/>
    <n v="52"/>
    <x v="5"/>
    <x v="3"/>
    <x v="1"/>
    <n v="44837"/>
    <n v="1500"/>
    <x v="1"/>
    <n v="1546"/>
    <x v="4"/>
    <x v="3"/>
    <n v="44047"/>
    <n v="3.4054532658296818E-2"/>
    <x v="2"/>
    <s v="NULL"/>
    <x v="0"/>
    <n v="5733.6"/>
    <x v="0"/>
    <n v="0"/>
    <x v="0"/>
    <n v="0"/>
    <x v="0"/>
    <n v="4451.1499999999996"/>
    <x v="7"/>
    <n v="0.80500000000000005"/>
    <x v="8"/>
    <x v="0"/>
    <x v="0"/>
    <n v="0"/>
    <x v="0"/>
    <x v="0"/>
  </r>
  <r>
    <x v="62"/>
    <x v="10"/>
    <s v="E8520001"/>
    <s v="E8520001"/>
    <n v="30423295"/>
    <s v="Recolocado"/>
    <n v="1"/>
    <n v="0"/>
    <n v="0"/>
    <n v="0"/>
    <x v="3"/>
    <x v="1"/>
    <n v="37"/>
    <x v="1"/>
    <x v="3"/>
    <x v="2"/>
    <n v="37732"/>
    <n v="1650"/>
    <x v="3"/>
    <n v="1302"/>
    <x v="2"/>
    <x v="7"/>
    <n v="37092"/>
    <n v="4.4483985765124558E-2"/>
    <x v="1"/>
    <s v="NULL"/>
    <x v="2"/>
    <n v="7330.59"/>
    <x v="0"/>
    <n v="1898"/>
    <x v="3"/>
    <n v="1097.43"/>
    <x v="2"/>
    <s v="NULL"/>
    <x v="1"/>
    <s v="NULL"/>
    <x v="1"/>
    <x v="0"/>
    <x v="1"/>
    <n v="12"/>
    <x v="1"/>
    <x v="1"/>
  </r>
  <r>
    <x v="62"/>
    <x v="10"/>
    <s v="E8525001"/>
    <s v="E8525001"/>
    <n v="30431397"/>
    <s v="Recolocado"/>
    <n v="0"/>
    <n v="0"/>
    <n v="0"/>
    <n v="0"/>
    <x v="3"/>
    <x v="1"/>
    <n v="26"/>
    <x v="3"/>
    <x v="3"/>
    <x v="2"/>
    <n v="36796"/>
    <n v="1650"/>
    <x v="3"/>
    <n v="1525"/>
    <x v="4"/>
    <x v="4"/>
    <n v="36156"/>
    <n v="4.5635579156986392E-2"/>
    <x v="1"/>
    <s v="NULL"/>
    <x v="2"/>
    <n v="1634.55"/>
    <x v="4"/>
    <n v="1143"/>
    <x v="3"/>
    <n v="829.5"/>
    <x v="5"/>
    <s v="NULL"/>
    <x v="1"/>
    <s v="NULL"/>
    <x v="1"/>
    <x v="0"/>
    <x v="1"/>
    <n v="6"/>
    <x v="1"/>
    <x v="1"/>
  </r>
  <r>
    <x v="62"/>
    <x v="10"/>
    <s v="E8527001"/>
    <s v="E8527001"/>
    <n v="30429415"/>
    <s v="Recolocado"/>
    <n v="0"/>
    <n v="0"/>
    <n v="0"/>
    <n v="0"/>
    <x v="3"/>
    <x v="1"/>
    <n v="26"/>
    <x v="3"/>
    <x v="3"/>
    <x v="2"/>
    <n v="38202"/>
    <n v="1650"/>
    <x v="3"/>
    <n v="1587"/>
    <x v="4"/>
    <x v="2"/>
    <n v="37562"/>
    <n v="4.392737340929663E-2"/>
    <x v="1"/>
    <s v="NULL"/>
    <x v="2"/>
    <n v="1677.05"/>
    <x v="4"/>
    <n v="337"/>
    <x v="3"/>
    <n v="1677.05"/>
    <x v="2"/>
    <s v="NULL"/>
    <x v="1"/>
    <s v="NULL"/>
    <x v="1"/>
    <x v="0"/>
    <x v="1"/>
    <n v="12"/>
    <x v="1"/>
    <x v="1"/>
  </r>
  <r>
    <x v="62"/>
    <x v="10"/>
    <s v="E8529001"/>
    <s v="E8529001"/>
    <n v="30428880"/>
    <s v="Recolocado"/>
    <n v="0"/>
    <n v="0"/>
    <n v="0"/>
    <n v="0"/>
    <x v="3"/>
    <x v="1"/>
    <n v="27"/>
    <x v="3"/>
    <x v="3"/>
    <x v="2"/>
    <n v="45087"/>
    <n v="1500"/>
    <x v="1"/>
    <n v="1556"/>
    <x v="4"/>
    <x v="4"/>
    <n v="43647"/>
    <n v="3.4366623135610695E-2"/>
    <x v="2"/>
    <s v="NULL"/>
    <x v="3"/>
    <n v="1586.74"/>
    <x v="4"/>
    <n v="11"/>
    <x v="4"/>
    <n v="0"/>
    <x v="0"/>
    <n v="1700"/>
    <x v="5"/>
    <n v="0.93340000000000001"/>
    <x v="4"/>
    <x v="0"/>
    <x v="11"/>
    <n v="0"/>
    <x v="0"/>
    <x v="0"/>
  </r>
  <r>
    <x v="63"/>
    <x v="10"/>
    <s v="C7277002"/>
    <s v="C7277002"/>
    <n v="30444463"/>
    <s v="Recolocado"/>
    <n v="0"/>
    <n v="0"/>
    <n v="0"/>
    <n v="0"/>
    <x v="3"/>
    <x v="1"/>
    <n v="37"/>
    <x v="1"/>
    <x v="3"/>
    <x v="2"/>
    <n v="37990"/>
    <n v="1500"/>
    <x v="1"/>
    <n v="1310"/>
    <x v="2"/>
    <x v="7"/>
    <n v="36650"/>
    <n v="4.0927694406548434E-2"/>
    <x v="1"/>
    <s v="NULL"/>
    <x v="2"/>
    <n v="353.02"/>
    <x v="6"/>
    <n v="3166"/>
    <x v="3"/>
    <n v="353.02"/>
    <x v="0"/>
    <s v="NULL"/>
    <x v="1"/>
    <s v="NULL"/>
    <x v="1"/>
    <x v="0"/>
    <x v="1"/>
    <n v="12"/>
    <x v="1"/>
    <x v="1"/>
  </r>
  <r>
    <x v="63"/>
    <x v="10"/>
    <s v="D7750003"/>
    <s v="D7750003"/>
    <n v="30442234"/>
    <s v="Recolocado"/>
    <n v="1"/>
    <n v="0"/>
    <n v="0"/>
    <n v="0"/>
    <x v="3"/>
    <x v="1"/>
    <n v="30"/>
    <x v="3"/>
    <x v="5"/>
    <x v="2"/>
    <n v="37240"/>
    <n v="600"/>
    <x v="6"/>
    <n v="1287"/>
    <x v="3"/>
    <x v="1"/>
    <n v="35000"/>
    <n v="1.7142857142857144E-2"/>
    <x v="7"/>
    <s v="NULL"/>
    <x v="0"/>
    <n v="34926.79"/>
    <x v="0"/>
    <n v="1119"/>
    <x v="3"/>
    <n v="1834.49"/>
    <x v="2"/>
    <s v="NULL"/>
    <x v="1"/>
    <s v="NULL"/>
    <x v="1"/>
    <x v="0"/>
    <x v="1"/>
    <n v="0"/>
    <x v="1"/>
    <x v="0"/>
  </r>
  <r>
    <x v="63"/>
    <x v="10"/>
    <s v="E7241002"/>
    <s v="E7241002"/>
    <n v="30441569"/>
    <s v="Recolocado"/>
    <n v="1"/>
    <n v="0"/>
    <n v="0"/>
    <n v="0"/>
    <x v="3"/>
    <x v="1"/>
    <n v="31"/>
    <x v="6"/>
    <x v="3"/>
    <x v="2"/>
    <n v="49060"/>
    <n v="1500"/>
    <x v="1"/>
    <n v="1690"/>
    <x v="4"/>
    <x v="4"/>
    <n v="47720"/>
    <n v="3.143336127409891E-2"/>
    <x v="2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8538001"/>
    <s v="E8538001"/>
    <n v="30432836"/>
    <s v="Recolocado"/>
    <n v="1"/>
    <n v="0"/>
    <n v="0"/>
    <n v="0"/>
    <x v="3"/>
    <x v="1"/>
    <n v="30"/>
    <x v="3"/>
    <x v="3"/>
    <x v="2"/>
    <n v="36740"/>
    <n v="550"/>
    <x v="6"/>
    <n v="1375"/>
    <x v="2"/>
    <x v="1"/>
    <n v="35000"/>
    <n v="1.5714285714285715E-2"/>
    <x v="7"/>
    <s v="NULL"/>
    <x v="2"/>
    <n v="629.33000000000004"/>
    <x v="3"/>
    <n v="1402"/>
    <x v="3"/>
    <n v="629.33000000000004"/>
    <x v="5"/>
    <s v="NULL"/>
    <x v="1"/>
    <s v="NULL"/>
    <x v="1"/>
    <x v="0"/>
    <x v="1"/>
    <n v="12"/>
    <x v="1"/>
    <x v="1"/>
  </r>
  <r>
    <x v="63"/>
    <x v="10"/>
    <s v="E8636001"/>
    <s v="E8636001"/>
    <n v="30432737"/>
    <s v="Recolocado"/>
    <n v="0"/>
    <n v="0"/>
    <n v="0"/>
    <n v="0"/>
    <x v="3"/>
    <x v="1"/>
    <n v="52"/>
    <x v="5"/>
    <x v="5"/>
    <x v="0"/>
    <n v="40822"/>
    <n v="500"/>
    <x v="7"/>
    <n v="1200"/>
    <x v="6"/>
    <x v="1"/>
    <n v="39032"/>
    <n v="1.2810002049600328E-2"/>
    <x v="7"/>
    <s v="NULL"/>
    <x v="4"/>
    <n v="1000"/>
    <x v="3"/>
    <n v="59"/>
    <x v="5"/>
    <n v="0"/>
    <x v="0"/>
    <s v="NULL"/>
    <x v="1"/>
    <s v="NULL"/>
    <x v="1"/>
    <x v="9"/>
    <x v="6"/>
    <n v="0"/>
    <x v="8"/>
    <x v="0"/>
  </r>
  <r>
    <x v="63"/>
    <x v="10"/>
    <s v="E8637001"/>
    <s v="E8637001"/>
    <n v="30427571"/>
    <s v="Recolocado"/>
    <n v="0"/>
    <n v="0"/>
    <n v="0"/>
    <n v="0"/>
    <x v="3"/>
    <x v="1"/>
    <n v="24"/>
    <x v="4"/>
    <x v="3"/>
    <x v="2"/>
    <n v="36987"/>
    <n v="1650"/>
    <x v="3"/>
    <n v="1290"/>
    <x v="3"/>
    <x v="4"/>
    <n v="35697"/>
    <n v="4.6222371627867888E-2"/>
    <x v="1"/>
    <s v="NULL"/>
    <x v="2"/>
    <n v="2733.95"/>
    <x v="2"/>
    <n v="691"/>
    <x v="3"/>
    <n v="2733.95"/>
    <x v="6"/>
    <s v="NULL"/>
    <x v="1"/>
    <s v="NULL"/>
    <x v="1"/>
    <x v="8"/>
    <x v="1"/>
    <n v="4"/>
    <x v="1"/>
    <x v="2"/>
  </r>
  <r>
    <x v="63"/>
    <x v="10"/>
    <s v="E8638001"/>
    <s v="E8638001"/>
    <n v="30431664"/>
    <s v="Recolocado"/>
    <n v="1"/>
    <n v="0"/>
    <n v="0"/>
    <n v="0"/>
    <x v="3"/>
    <x v="1"/>
    <n v="28"/>
    <x v="3"/>
    <x v="3"/>
    <x v="0"/>
    <n v="33190"/>
    <n v="1650"/>
    <x v="3"/>
    <n v="1377"/>
    <x v="2"/>
    <x v="2"/>
    <n v="32550"/>
    <n v="5.0691244239631339E-2"/>
    <x v="3"/>
    <s v="NULL"/>
    <x v="2"/>
    <n v="1757.51"/>
    <x v="4"/>
    <n v="805"/>
    <x v="3"/>
    <n v="1757.51"/>
    <x v="2"/>
    <s v="NULL"/>
    <x v="1"/>
    <s v="NULL"/>
    <x v="1"/>
    <x v="0"/>
    <x v="1"/>
    <n v="12"/>
    <x v="1"/>
    <x v="1"/>
  </r>
  <r>
    <x v="63"/>
    <x v="10"/>
    <s v="E8649001"/>
    <s v="E8649001"/>
    <n v="30436496"/>
    <s v="Recolocado"/>
    <n v="0"/>
    <n v="0"/>
    <n v="0"/>
    <n v="0"/>
    <x v="3"/>
    <x v="1"/>
    <n v="33"/>
    <x v="6"/>
    <x v="3"/>
    <x v="2"/>
    <n v="36740"/>
    <n v="550"/>
    <x v="6"/>
    <n v="1538"/>
    <x v="4"/>
    <x v="1"/>
    <n v="35000"/>
    <n v="1.5714285714285715E-2"/>
    <x v="7"/>
    <s v="NULL"/>
    <x v="2"/>
    <n v="871.23"/>
    <x v="3"/>
    <n v="3649"/>
    <x v="3"/>
    <n v="871.23"/>
    <x v="5"/>
    <s v="NULL"/>
    <x v="1"/>
    <s v="NULL"/>
    <x v="1"/>
    <x v="0"/>
    <x v="1"/>
    <n v="12"/>
    <x v="1"/>
    <x v="1"/>
  </r>
  <r>
    <x v="63"/>
    <x v="10"/>
    <s v="E8663001"/>
    <s v="E8663001"/>
    <n v="30427630"/>
    <s v="Recolocado"/>
    <n v="0"/>
    <n v="0"/>
    <n v="0"/>
    <n v="0"/>
    <x v="3"/>
    <x v="1"/>
    <n v="29"/>
    <x v="3"/>
    <x v="3"/>
    <x v="2"/>
    <n v="41930"/>
    <n v="1650"/>
    <x v="3"/>
    <n v="1443"/>
    <x v="1"/>
    <x v="5"/>
    <n v="40640"/>
    <n v="4.0600393700787399E-2"/>
    <x v="1"/>
    <s v="NULL"/>
    <x v="2"/>
    <n v="1620.18"/>
    <x v="4"/>
    <n v="1451"/>
    <x v="3"/>
    <n v="1620.18"/>
    <x v="2"/>
    <s v="NULL"/>
    <x v="1"/>
    <s v="NULL"/>
    <x v="1"/>
    <x v="0"/>
    <x v="1"/>
    <n v="12"/>
    <x v="1"/>
    <x v="1"/>
  </r>
  <r>
    <x v="63"/>
    <x v="10"/>
    <s v="E8668001"/>
    <s v="E8668001"/>
    <n v="30431480"/>
    <s v="Recolocado"/>
    <n v="0"/>
    <n v="0"/>
    <n v="0"/>
    <n v="0"/>
    <x v="3"/>
    <x v="1"/>
    <n v="34"/>
    <x v="6"/>
    <x v="3"/>
    <x v="2"/>
    <n v="35745"/>
    <n v="1500"/>
    <x v="1"/>
    <n v="1492"/>
    <x v="1"/>
    <x v="5"/>
    <n v="34925"/>
    <n v="4.2949176807444527E-2"/>
    <x v="1"/>
    <s v="NULL"/>
    <x v="2"/>
    <n v="498.97"/>
    <x v="6"/>
    <n v="1150"/>
    <x v="3"/>
    <n v="498.97"/>
    <x v="0"/>
    <s v="NULL"/>
    <x v="1"/>
    <s v="NULL"/>
    <x v="1"/>
    <x v="0"/>
    <x v="1"/>
    <n v="12"/>
    <x v="1"/>
    <x v="1"/>
  </r>
  <r>
    <x v="63"/>
    <x v="10"/>
    <s v="E8678001"/>
    <s v="E8678001"/>
    <n v="30429183"/>
    <s v="Recolocado"/>
    <n v="0"/>
    <n v="0"/>
    <n v="0"/>
    <n v="0"/>
    <x v="3"/>
    <x v="1"/>
    <n v="52"/>
    <x v="5"/>
    <x v="3"/>
    <x v="1"/>
    <n v="36790"/>
    <n v="1000"/>
    <x v="6"/>
    <n v="1280"/>
    <x v="3"/>
    <x v="1"/>
    <n v="35500"/>
    <n v="2.8169014084507043E-2"/>
    <x v="6"/>
    <s v="NULL"/>
    <x v="2"/>
    <n v="1125.18"/>
    <x v="4"/>
    <n v="2493"/>
    <x v="3"/>
    <n v="1125.18"/>
    <x v="2"/>
    <s v="NULL"/>
    <x v="1"/>
    <s v="NULL"/>
    <x v="1"/>
    <x v="0"/>
    <x v="1"/>
    <n v="12"/>
    <x v="1"/>
    <x v="1"/>
  </r>
  <r>
    <x v="63"/>
    <x v="10"/>
    <s v="E8682001"/>
    <s v="E8682001"/>
    <n v="30436918"/>
    <s v="Recolocado"/>
    <n v="0"/>
    <n v="0"/>
    <n v="0"/>
    <n v="0"/>
    <x v="3"/>
    <x v="1"/>
    <n v="52"/>
    <x v="5"/>
    <x v="3"/>
    <x v="1"/>
    <n v="37440"/>
    <n v="1500"/>
    <x v="1"/>
    <n v="1294"/>
    <x v="3"/>
    <x v="7"/>
    <n v="36650"/>
    <n v="4.0927694406548434E-2"/>
    <x v="1"/>
    <s v="NULL"/>
    <x v="0"/>
    <n v="1183.52"/>
    <x v="4"/>
    <n v="5"/>
    <x v="2"/>
    <n v="0"/>
    <x v="0"/>
    <n v="2559.02"/>
    <x v="0"/>
    <n v="0.46250000000000002"/>
    <x v="9"/>
    <x v="10"/>
    <x v="12"/>
    <n v="0"/>
    <x v="4"/>
    <x v="0"/>
  </r>
  <r>
    <x v="63"/>
    <x v="10"/>
    <s v="E8694001"/>
    <s v="E8694001"/>
    <n v="30431051"/>
    <s v="Recolocado"/>
    <n v="1"/>
    <n v="0"/>
    <n v="0"/>
    <n v="0"/>
    <x v="3"/>
    <x v="1"/>
    <n v="33"/>
    <x v="6"/>
    <x v="3"/>
    <x v="2"/>
    <n v="34228"/>
    <n v="500"/>
    <x v="7"/>
    <n v="1146"/>
    <x v="6"/>
    <x v="6"/>
    <n v="32438"/>
    <n v="1.5414020593131513E-2"/>
    <x v="7"/>
    <s v="NULL"/>
    <x v="2"/>
    <n v="1388.41"/>
    <x v="4"/>
    <n v="877"/>
    <x v="3"/>
    <n v="1388.41"/>
    <x v="2"/>
    <s v="NULL"/>
    <x v="1"/>
    <s v="NULL"/>
    <x v="1"/>
    <x v="0"/>
    <x v="1"/>
    <n v="12"/>
    <x v="1"/>
    <x v="1"/>
  </r>
  <r>
    <x v="63"/>
    <x v="10"/>
    <s v="E8703001"/>
    <s v="E8703001"/>
    <n v="30432422"/>
    <s v="Recolocado"/>
    <n v="0"/>
    <n v="0"/>
    <n v="0"/>
    <n v="0"/>
    <x v="3"/>
    <x v="1"/>
    <n v="41"/>
    <x v="7"/>
    <x v="3"/>
    <x v="0"/>
    <n v="36790"/>
    <n v="500"/>
    <x v="7"/>
    <n v="1387"/>
    <x v="2"/>
    <x v="1"/>
    <n v="35000"/>
    <n v="1.4285714285714285E-2"/>
    <x v="7"/>
    <s v="NULL"/>
    <x v="2"/>
    <n v="673.42"/>
    <x v="3"/>
    <n v="3796"/>
    <x v="3"/>
    <n v="673.42"/>
    <x v="5"/>
    <s v="NULL"/>
    <x v="1"/>
    <s v="NULL"/>
    <x v="1"/>
    <x v="0"/>
    <x v="1"/>
    <n v="12"/>
    <x v="1"/>
    <x v="1"/>
  </r>
  <r>
    <x v="63"/>
    <x v="10"/>
    <s v="E8707001"/>
    <s v="E8707001"/>
    <n v="30436282"/>
    <s v="Recolocado"/>
    <n v="0"/>
    <n v="0"/>
    <n v="0"/>
    <n v="0"/>
    <x v="3"/>
    <x v="1"/>
    <n v="40"/>
    <x v="1"/>
    <x v="3"/>
    <x v="0"/>
    <n v="36187"/>
    <n v="1800"/>
    <x v="3"/>
    <n v="1251"/>
    <x v="3"/>
    <x v="4"/>
    <n v="35697"/>
    <n v="5.0424405412219514E-2"/>
    <x v="3"/>
    <s v="NULL"/>
    <x v="2"/>
    <n v="1288.28"/>
    <x v="4"/>
    <n v="926"/>
    <x v="3"/>
    <n v="1288.28"/>
    <x v="2"/>
    <s v="NULL"/>
    <x v="1"/>
    <s v="NULL"/>
    <x v="1"/>
    <x v="0"/>
    <x v="1"/>
    <n v="12"/>
    <x v="1"/>
    <x v="1"/>
  </r>
  <r>
    <x v="63"/>
    <x v="10"/>
    <s v="E8709001"/>
    <s v="E8709001"/>
    <n v="30437595"/>
    <s v="Recolocado"/>
    <n v="0"/>
    <n v="0"/>
    <n v="0"/>
    <n v="0"/>
    <x v="3"/>
    <x v="1"/>
    <n v="37"/>
    <x v="1"/>
    <x v="3"/>
    <x v="3"/>
    <n v="38690"/>
    <n v="1100"/>
    <x v="1"/>
    <n v="1336"/>
    <x v="2"/>
    <x v="1"/>
    <n v="37500"/>
    <n v="2.933333333333333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8710001"/>
    <s v="E8710001"/>
    <n v="30435726"/>
    <s v="Recolocado"/>
    <n v="0"/>
    <n v="0"/>
    <n v="0"/>
    <n v="0"/>
    <x v="3"/>
    <x v="1"/>
    <n v="24"/>
    <x v="4"/>
    <x v="3"/>
    <x v="2"/>
    <n v="35037"/>
    <n v="1650"/>
    <x v="3"/>
    <n v="1316"/>
    <x v="2"/>
    <x v="7"/>
    <n v="34397"/>
    <n v="4.796929964822513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8734001"/>
    <s v="E8734001"/>
    <n v="30440921"/>
    <s v="Recolocado"/>
    <n v="0"/>
    <n v="0"/>
    <n v="0"/>
    <n v="0"/>
    <x v="3"/>
    <x v="1"/>
    <n v="39"/>
    <x v="1"/>
    <x v="3"/>
    <x v="0"/>
    <n v="39233"/>
    <n v="1500"/>
    <x v="1"/>
    <n v="1353"/>
    <x v="2"/>
    <x v="3"/>
    <n v="38443"/>
    <n v="3.901880706500533E-2"/>
    <x v="2"/>
    <s v="NULL"/>
    <x v="2"/>
    <n v="292.62"/>
    <x v="6"/>
    <n v="1442"/>
    <x v="3"/>
    <n v="292.62"/>
    <x v="0"/>
    <s v="NULL"/>
    <x v="1"/>
    <s v="NULL"/>
    <x v="1"/>
    <x v="0"/>
    <x v="1"/>
    <n v="12"/>
    <x v="1"/>
    <x v="1"/>
  </r>
  <r>
    <x v="63"/>
    <x v="10"/>
    <s v="E8737001"/>
    <s v="E8737001"/>
    <n v="30437114"/>
    <s v="Recolocado"/>
    <n v="0"/>
    <n v="0"/>
    <n v="0"/>
    <n v="0"/>
    <x v="3"/>
    <x v="1"/>
    <n v="26"/>
    <x v="3"/>
    <x v="3"/>
    <x v="2"/>
    <n v="44837"/>
    <n v="1500"/>
    <x v="1"/>
    <n v="1546"/>
    <x v="4"/>
    <x v="3"/>
    <n v="44047"/>
    <n v="3.405453265829681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8739001"/>
    <s v="E8739001"/>
    <n v="30431749"/>
    <s v="Recolocado"/>
    <n v="1"/>
    <n v="0"/>
    <n v="0"/>
    <n v="0"/>
    <x v="3"/>
    <x v="1"/>
    <n v="32"/>
    <x v="6"/>
    <x v="3"/>
    <x v="0"/>
    <n v="41430"/>
    <n v="1500"/>
    <x v="1"/>
    <n v="1431"/>
    <x v="1"/>
    <x v="5"/>
    <n v="40640"/>
    <n v="3.6909448818897635E-2"/>
    <x v="2"/>
    <s v="NULL"/>
    <x v="2"/>
    <n v="495.13"/>
    <x v="6"/>
    <n v="1697"/>
    <x v="3"/>
    <n v="495.13"/>
    <x v="0"/>
    <s v="NULL"/>
    <x v="1"/>
    <s v="NULL"/>
    <x v="1"/>
    <x v="0"/>
    <x v="1"/>
    <n v="12"/>
    <x v="1"/>
    <x v="1"/>
  </r>
  <r>
    <x v="63"/>
    <x v="10"/>
    <s v="E8740001"/>
    <s v="E8740001"/>
    <n v="30436991"/>
    <s v="Recolocado"/>
    <n v="0"/>
    <n v="0"/>
    <n v="0"/>
    <n v="0"/>
    <x v="3"/>
    <x v="1"/>
    <n v="30"/>
    <x v="3"/>
    <x v="3"/>
    <x v="0"/>
    <n v="36270"/>
    <n v="500"/>
    <x v="7"/>
    <n v="1067"/>
    <x v="5"/>
    <x v="6"/>
    <n v="34480"/>
    <n v="1.4501160092807424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8741001"/>
    <s v="E8741001"/>
    <n v="30438633"/>
    <s v="Recolocado"/>
    <n v="0"/>
    <n v="0"/>
    <n v="0"/>
    <n v="0"/>
    <x v="3"/>
    <x v="1"/>
    <n v="55"/>
    <x v="5"/>
    <x v="3"/>
    <x v="2"/>
    <n v="37440"/>
    <n v="500"/>
    <x v="7"/>
    <n v="1404"/>
    <x v="1"/>
    <x v="1"/>
    <n v="35000"/>
    <n v="1.4285714285714285E-2"/>
    <x v="7"/>
    <s v="NULL"/>
    <x v="2"/>
    <n v="1832.14"/>
    <x v="4"/>
    <n v="2801"/>
    <x v="3"/>
    <n v="1832.14"/>
    <x v="2"/>
    <s v="NULL"/>
    <x v="1"/>
    <s v="NULL"/>
    <x v="1"/>
    <x v="0"/>
    <x v="1"/>
    <n v="12"/>
    <x v="1"/>
    <x v="1"/>
  </r>
  <r>
    <x v="63"/>
    <x v="10"/>
    <s v="E8742001"/>
    <s v="E8742001"/>
    <n v="30439521"/>
    <s v="Recolocado"/>
    <n v="0"/>
    <n v="0"/>
    <n v="0"/>
    <n v="0"/>
    <x v="3"/>
    <x v="1"/>
    <n v="24"/>
    <x v="4"/>
    <x v="3"/>
    <x v="0"/>
    <n v="46666"/>
    <n v="3000"/>
    <x v="5"/>
    <n v="1609"/>
    <x v="4"/>
    <x v="4"/>
    <n v="47376"/>
    <n v="6.3323201621073966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8747001"/>
    <s v="E8747001"/>
    <n v="30438518"/>
    <s v="Recolocado"/>
    <n v="0"/>
    <n v="0"/>
    <n v="0"/>
    <n v="0"/>
    <x v="3"/>
    <x v="1"/>
    <n v="43"/>
    <x v="7"/>
    <x v="3"/>
    <x v="0"/>
    <n v="38790"/>
    <n v="1000"/>
    <x v="6"/>
    <n v="1454"/>
    <x v="1"/>
    <x v="1"/>
    <n v="37500"/>
    <n v="2.6666666666666668E-2"/>
    <x v="6"/>
    <s v="NULL"/>
    <x v="2"/>
    <n v="369.1"/>
    <x v="6"/>
    <n v="1045"/>
    <x v="3"/>
    <n v="369.1"/>
    <x v="0"/>
    <s v="NULL"/>
    <x v="1"/>
    <s v="NULL"/>
    <x v="1"/>
    <x v="0"/>
    <x v="1"/>
    <n v="12"/>
    <x v="1"/>
    <x v="1"/>
  </r>
  <r>
    <x v="63"/>
    <x v="10"/>
    <s v="E8751001"/>
    <s v="E8751001"/>
    <n v="30429241"/>
    <s v="Recolocado"/>
    <n v="0"/>
    <n v="0"/>
    <n v="0"/>
    <n v="0"/>
    <x v="3"/>
    <x v="1"/>
    <n v="42"/>
    <x v="7"/>
    <x v="3"/>
    <x v="2"/>
    <n v="44282"/>
    <n v="1500"/>
    <x v="1"/>
    <n v="1529"/>
    <x v="4"/>
    <x v="3"/>
    <n v="43492"/>
    <n v="3.4489101443943716E-2"/>
    <x v="2"/>
    <s v="NULL"/>
    <x v="2"/>
    <n v="740.81"/>
    <x v="3"/>
    <n v="836"/>
    <x v="3"/>
    <n v="740.81"/>
    <x v="5"/>
    <s v="NULL"/>
    <x v="1"/>
    <s v="NULL"/>
    <x v="1"/>
    <x v="0"/>
    <x v="1"/>
    <n v="12"/>
    <x v="1"/>
    <x v="1"/>
  </r>
  <r>
    <x v="63"/>
    <x v="10"/>
    <s v="E8764001"/>
    <s v="E8764001"/>
    <n v="30439569"/>
    <s v="Recolocado"/>
    <n v="1"/>
    <n v="0"/>
    <n v="0"/>
    <n v="0"/>
    <x v="3"/>
    <x v="1"/>
    <n v="30"/>
    <x v="3"/>
    <x v="3"/>
    <x v="0"/>
    <n v="37670"/>
    <n v="1650"/>
    <x v="3"/>
    <n v="1306"/>
    <x v="2"/>
    <x v="3"/>
    <n v="36380"/>
    <n v="4.5354590434304565E-2"/>
    <x v="1"/>
    <s v="NULL"/>
    <x v="2"/>
    <n v="1030.6199999999999"/>
    <x v="4"/>
    <n v="1684"/>
    <x v="3"/>
    <n v="1030.6199999999999"/>
    <x v="2"/>
    <s v="NULL"/>
    <x v="1"/>
    <s v="NULL"/>
    <x v="1"/>
    <x v="0"/>
    <x v="1"/>
    <n v="12"/>
    <x v="1"/>
    <x v="1"/>
  </r>
  <r>
    <x v="63"/>
    <x v="10"/>
    <s v="E8768001"/>
    <s v="E8768001"/>
    <n v="30436142"/>
    <s v="Recolocado"/>
    <n v="0"/>
    <n v="0"/>
    <n v="0"/>
    <n v="0"/>
    <x v="3"/>
    <x v="1"/>
    <n v="29"/>
    <x v="3"/>
    <x v="3"/>
    <x v="0"/>
    <n v="34230"/>
    <n v="1500"/>
    <x v="1"/>
    <n v="1008"/>
    <x v="5"/>
    <x v="7"/>
    <n v="33440"/>
    <n v="4.4856459330143539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8769001"/>
    <s v="E8769001"/>
    <n v="30437510"/>
    <s v="Recolocado"/>
    <n v="0"/>
    <n v="0"/>
    <n v="0"/>
    <n v="0"/>
    <x v="3"/>
    <x v="1"/>
    <n v="27"/>
    <x v="3"/>
    <x v="3"/>
    <x v="2"/>
    <n v="36790"/>
    <n v="1000"/>
    <x v="6"/>
    <n v="1529"/>
    <x v="4"/>
    <x v="1"/>
    <n v="35500"/>
    <n v="2.8169014084507043E-2"/>
    <x v="6"/>
    <s v="NULL"/>
    <x v="0"/>
    <n v="4061.98"/>
    <x v="7"/>
    <n v="0"/>
    <x v="0"/>
    <n v="0"/>
    <x v="0"/>
    <s v="NULL"/>
    <x v="1"/>
    <s v="NULL"/>
    <x v="1"/>
    <x v="0"/>
    <x v="0"/>
    <n v="0"/>
    <x v="0"/>
    <x v="0"/>
  </r>
  <r>
    <x v="63"/>
    <x v="10"/>
    <s v="E8770001"/>
    <s v="E8770001"/>
    <n v="30431050"/>
    <s v="Recolocado"/>
    <n v="0"/>
    <n v="0"/>
    <n v="0"/>
    <n v="0"/>
    <x v="3"/>
    <x v="1"/>
    <n v="30"/>
    <x v="3"/>
    <x v="3"/>
    <x v="0"/>
    <n v="36740"/>
    <n v="550"/>
    <x v="6"/>
    <n v="1530"/>
    <x v="4"/>
    <x v="1"/>
    <n v="35000"/>
    <n v="1.571428571428571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8775001"/>
    <s v="E8775001"/>
    <n v="30440128"/>
    <s v="Recolocado"/>
    <n v="1"/>
    <n v="0"/>
    <n v="0"/>
    <n v="0"/>
    <x v="3"/>
    <x v="1"/>
    <n v="30"/>
    <x v="3"/>
    <x v="3"/>
    <x v="0"/>
    <n v="34297"/>
    <n v="5649"/>
    <x v="5"/>
    <n v="1426"/>
    <x v="1"/>
    <x v="13"/>
    <n v="37656"/>
    <n v="0.15001593371574251"/>
    <x v="5"/>
    <s v="NULL"/>
    <x v="6"/>
    <n v="2809.86"/>
    <x v="2"/>
    <n v="482"/>
    <x v="3"/>
    <n v="1064.1400000000001"/>
    <x v="2"/>
    <n v="1750"/>
    <x v="5"/>
    <n v="1"/>
    <x v="4"/>
    <x v="0"/>
    <x v="2"/>
    <n v="0"/>
    <x v="0"/>
    <x v="0"/>
  </r>
  <r>
    <x v="63"/>
    <x v="10"/>
    <s v="E8786001"/>
    <s v="E8786001"/>
    <n v="30437848"/>
    <s v="Recolocado"/>
    <n v="1"/>
    <n v="0"/>
    <n v="0"/>
    <n v="0"/>
    <x v="3"/>
    <x v="1"/>
    <n v="38"/>
    <x v="1"/>
    <x v="3"/>
    <x v="2"/>
    <n v="40772"/>
    <n v="550"/>
    <x v="6"/>
    <n v="1198"/>
    <x v="6"/>
    <x v="1"/>
    <n v="39032"/>
    <n v="1.4091002254560361E-2"/>
    <x v="7"/>
    <s v="NULL"/>
    <x v="3"/>
    <n v="9174.81"/>
    <x v="0"/>
    <n v="70"/>
    <x v="7"/>
    <n v="0"/>
    <x v="0"/>
    <n v="3000"/>
    <x v="0"/>
    <n v="1"/>
    <x v="4"/>
    <x v="0"/>
    <x v="7"/>
    <n v="0"/>
    <x v="8"/>
    <x v="0"/>
  </r>
  <r>
    <x v="63"/>
    <x v="10"/>
    <s v="E8793001"/>
    <s v="E8793001"/>
    <n v="30437469"/>
    <s v="Recolocado"/>
    <n v="0"/>
    <n v="0"/>
    <n v="0"/>
    <n v="0"/>
    <x v="3"/>
    <x v="1"/>
    <n v="39"/>
    <x v="1"/>
    <x v="5"/>
    <x v="0"/>
    <n v="38790"/>
    <n v="1000"/>
    <x v="6"/>
    <n v="1350"/>
    <x v="2"/>
    <x v="1"/>
    <n v="37500"/>
    <n v="2.6666666666666668E-2"/>
    <x v="6"/>
    <s v="NULL"/>
    <x v="0"/>
    <n v="3019.31"/>
    <x v="5"/>
    <n v="0"/>
    <x v="0"/>
    <n v="0"/>
    <x v="0"/>
    <s v="NULL"/>
    <x v="1"/>
    <s v="NULL"/>
    <x v="1"/>
    <x v="10"/>
    <x v="12"/>
    <n v="0"/>
    <x v="0"/>
    <x v="0"/>
  </r>
  <r>
    <x v="63"/>
    <x v="10"/>
    <s v="E8794001"/>
    <s v="E8794001"/>
    <n v="30435919"/>
    <s v="Recolocado"/>
    <n v="1"/>
    <n v="0"/>
    <n v="0"/>
    <n v="0"/>
    <x v="3"/>
    <x v="1"/>
    <n v="42"/>
    <x v="7"/>
    <x v="3"/>
    <x v="0"/>
    <n v="36987"/>
    <n v="1650"/>
    <x v="3"/>
    <n v="1386"/>
    <x v="2"/>
    <x v="4"/>
    <n v="35697"/>
    <n v="4.6222371627867888E-2"/>
    <x v="1"/>
    <s v="NULL"/>
    <x v="2"/>
    <n v="352.65"/>
    <x v="6"/>
    <n v="2182"/>
    <x v="3"/>
    <n v="352.65"/>
    <x v="0"/>
    <s v="NULL"/>
    <x v="1"/>
    <s v="NULL"/>
    <x v="1"/>
    <x v="0"/>
    <x v="1"/>
    <n v="12"/>
    <x v="1"/>
    <x v="1"/>
  </r>
  <r>
    <x v="63"/>
    <x v="10"/>
    <s v="E8795001"/>
    <s v="E8795001"/>
    <n v="30440432"/>
    <s v="Recolocado"/>
    <n v="0"/>
    <n v="0"/>
    <n v="0"/>
    <n v="0"/>
    <x v="3"/>
    <x v="1"/>
    <n v="39"/>
    <x v="1"/>
    <x v="3"/>
    <x v="0"/>
    <n v="39402"/>
    <n v="1500"/>
    <x v="1"/>
    <n v="1360"/>
    <x v="2"/>
    <x v="6"/>
    <n v="38612"/>
    <n v="3.8848026520252772E-2"/>
    <x v="2"/>
    <s v="NULL"/>
    <x v="2"/>
    <n v="111.65"/>
    <x v="6"/>
    <n v="3833"/>
    <x v="3"/>
    <n v="111.65"/>
    <x v="0"/>
    <s v="NULL"/>
    <x v="1"/>
    <s v="NULL"/>
    <x v="1"/>
    <x v="0"/>
    <x v="1"/>
    <n v="12"/>
    <x v="1"/>
    <x v="1"/>
  </r>
  <r>
    <x v="63"/>
    <x v="10"/>
    <s v="E8797001"/>
    <s v="E8797001"/>
    <n v="30432182"/>
    <s v="Recolocado"/>
    <n v="0"/>
    <n v="0"/>
    <n v="0"/>
    <n v="0"/>
    <x v="3"/>
    <x v="1"/>
    <n v="33"/>
    <x v="6"/>
    <x v="3"/>
    <x v="2"/>
    <n v="38202"/>
    <n v="1650"/>
    <x v="3"/>
    <n v="1321"/>
    <x v="2"/>
    <x v="2"/>
    <n v="37562"/>
    <n v="4.392737340929663E-2"/>
    <x v="1"/>
    <s v="NULL"/>
    <x v="2"/>
    <n v="1300.27"/>
    <x v="4"/>
    <n v="720"/>
    <x v="3"/>
    <n v="1253.79"/>
    <x v="2"/>
    <s v="NULL"/>
    <x v="1"/>
    <s v="NULL"/>
    <x v="1"/>
    <x v="0"/>
    <x v="1"/>
    <n v="5"/>
    <x v="1"/>
    <x v="1"/>
  </r>
  <r>
    <x v="63"/>
    <x v="10"/>
    <s v="E8804001"/>
    <s v="E8804001"/>
    <n v="30438532"/>
    <s v="Recolocado"/>
    <n v="0"/>
    <n v="0"/>
    <n v="0"/>
    <n v="0"/>
    <x v="3"/>
    <x v="1"/>
    <n v="41"/>
    <x v="7"/>
    <x v="3"/>
    <x v="1"/>
    <n v="35397"/>
    <n v="1500"/>
    <x v="1"/>
    <n v="1477"/>
    <x v="1"/>
    <x v="3"/>
    <n v="33957"/>
    <n v="4.4173513561268661E-2"/>
    <x v="1"/>
    <s v="NULL"/>
    <x v="0"/>
    <n v="2246.9"/>
    <x v="2"/>
    <n v="1"/>
    <x v="2"/>
    <n v="0"/>
    <x v="0"/>
    <s v="NULL"/>
    <x v="1"/>
    <s v="NULL"/>
    <x v="1"/>
    <x v="12"/>
    <x v="4"/>
    <n v="0"/>
    <x v="0"/>
    <x v="0"/>
  </r>
  <r>
    <x v="63"/>
    <x v="10"/>
    <s v="E8805001"/>
    <s v="E8805001"/>
    <n v="30436941"/>
    <s v="Recolocado"/>
    <n v="1"/>
    <n v="0"/>
    <n v="0"/>
    <n v="0"/>
    <x v="3"/>
    <x v="1"/>
    <n v="39"/>
    <x v="1"/>
    <x v="3"/>
    <x v="1"/>
    <n v="34919"/>
    <n v="550"/>
    <x v="6"/>
    <n v="1457"/>
    <x v="1"/>
    <x v="5"/>
    <n v="33149"/>
    <n v="1.659175239072068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8811001"/>
    <s v="E8811001"/>
    <n v="30438233"/>
    <s v="Recolocado"/>
    <n v="0"/>
    <n v="0"/>
    <n v="0"/>
    <n v="0"/>
    <x v="3"/>
    <x v="1"/>
    <n v="40"/>
    <x v="1"/>
    <x v="3"/>
    <x v="0"/>
    <n v="38790"/>
    <n v="1000"/>
    <x v="6"/>
    <n v="1340"/>
    <x v="2"/>
    <x v="1"/>
    <n v="37500"/>
    <n v="2.6666666666666668E-2"/>
    <x v="6"/>
    <s v="NULL"/>
    <x v="2"/>
    <n v="222.76"/>
    <x v="6"/>
    <n v="1268"/>
    <x v="3"/>
    <n v="222.76"/>
    <x v="0"/>
    <s v="NULL"/>
    <x v="1"/>
    <s v="NULL"/>
    <x v="1"/>
    <x v="12"/>
    <x v="1"/>
    <n v="3"/>
    <x v="1"/>
    <x v="8"/>
  </r>
  <r>
    <x v="63"/>
    <x v="10"/>
    <s v="E8824001"/>
    <s v="E8824001"/>
    <n v="30437230"/>
    <s v="Recolocado"/>
    <n v="0"/>
    <n v="0"/>
    <n v="0"/>
    <n v="0"/>
    <x v="3"/>
    <x v="1"/>
    <n v="56"/>
    <x v="8"/>
    <x v="3"/>
    <x v="1"/>
    <n v="37440"/>
    <n v="500"/>
    <x v="7"/>
    <n v="1287"/>
    <x v="3"/>
    <x v="1"/>
    <n v="35000"/>
    <n v="1.428571428571428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8826001"/>
    <s v="E8826001"/>
    <n v="30432917"/>
    <s v="Recolocado"/>
    <n v="0"/>
    <n v="0"/>
    <n v="0"/>
    <n v="0"/>
    <x v="3"/>
    <x v="1"/>
    <n v="39"/>
    <x v="1"/>
    <x v="5"/>
    <x v="0"/>
    <n v="38588"/>
    <n v="1650"/>
    <x v="3"/>
    <n v="1604"/>
    <x v="4"/>
    <x v="3"/>
    <n v="37948"/>
    <n v="4.348055233477390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8827001"/>
    <s v="E8827001"/>
    <n v="30438555"/>
    <s v="Recolocado"/>
    <n v="0"/>
    <n v="0"/>
    <n v="0"/>
    <n v="0"/>
    <x v="3"/>
    <x v="1"/>
    <n v="24"/>
    <x v="4"/>
    <x v="3"/>
    <x v="2"/>
    <n v="38090"/>
    <n v="1500"/>
    <x v="1"/>
    <n v="1319"/>
    <x v="2"/>
    <x v="7"/>
    <n v="36650"/>
    <n v="4.0927694406548434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8828001"/>
    <s v="E8828001"/>
    <n v="30438286"/>
    <s v="Recolocado"/>
    <n v="0"/>
    <n v="0"/>
    <n v="0"/>
    <n v="0"/>
    <x v="3"/>
    <x v="1"/>
    <n v="23"/>
    <x v="4"/>
    <x v="3"/>
    <x v="2"/>
    <n v="39240"/>
    <n v="1099"/>
    <x v="1"/>
    <n v="1632"/>
    <x v="4"/>
    <x v="1"/>
    <n v="37499"/>
    <n v="2.9307448198618628E-2"/>
    <x v="6"/>
    <s v="NULL"/>
    <x v="2"/>
    <n v="760.89"/>
    <x v="3"/>
    <n v="1886"/>
    <x v="3"/>
    <n v="760.89"/>
    <x v="5"/>
    <s v="NULL"/>
    <x v="1"/>
    <s v="NULL"/>
    <x v="1"/>
    <x v="0"/>
    <x v="1"/>
    <n v="12"/>
    <x v="1"/>
    <x v="1"/>
  </r>
  <r>
    <x v="63"/>
    <x v="10"/>
    <s v="E8831001"/>
    <s v="E8831001"/>
    <n v="30432648"/>
    <s v="Recolocado"/>
    <n v="0"/>
    <n v="0"/>
    <n v="0"/>
    <n v="0"/>
    <x v="3"/>
    <x v="1"/>
    <n v="23"/>
    <x v="4"/>
    <x v="3"/>
    <x v="1"/>
    <n v="45162"/>
    <n v="1800"/>
    <x v="3"/>
    <n v="1551"/>
    <x v="4"/>
    <x v="4"/>
    <n v="43442"/>
    <n v="4.143455642005432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8838001"/>
    <s v="E8838001"/>
    <n v="30439617"/>
    <s v="Recolocado"/>
    <n v="1"/>
    <n v="0"/>
    <n v="0"/>
    <n v="0"/>
    <x v="3"/>
    <x v="1"/>
    <n v="49"/>
    <x v="0"/>
    <x v="5"/>
    <x v="2"/>
    <n v="37822"/>
    <n v="1500"/>
    <x v="1"/>
    <n v="1309"/>
    <x v="2"/>
    <x v="5"/>
    <n v="36452"/>
    <n v="4.1150005486667397E-2"/>
    <x v="1"/>
    <s v="NULL"/>
    <x v="2"/>
    <n v="1576.72"/>
    <x v="4"/>
    <n v="765"/>
    <x v="3"/>
    <n v="1576.72"/>
    <x v="2"/>
    <s v="NULL"/>
    <x v="1"/>
    <s v="NULL"/>
    <x v="1"/>
    <x v="0"/>
    <x v="1"/>
    <n v="12"/>
    <x v="1"/>
    <x v="1"/>
  </r>
  <r>
    <x v="63"/>
    <x v="10"/>
    <s v="E8839001"/>
    <s v="E8839001"/>
    <n v="30441259"/>
    <s v="Recolocado"/>
    <n v="0"/>
    <n v="0"/>
    <n v="0"/>
    <n v="0"/>
    <x v="3"/>
    <x v="1"/>
    <n v="37"/>
    <x v="1"/>
    <x v="3"/>
    <x v="0"/>
    <n v="31651"/>
    <n v="1500"/>
    <x v="1"/>
    <n v="1318"/>
    <x v="2"/>
    <x v="13"/>
    <n v="30211"/>
    <n v="4.9650789447552218E-2"/>
    <x v="1"/>
    <s v="NULL"/>
    <x v="2"/>
    <n v="189.41"/>
    <x v="6"/>
    <n v="1048"/>
    <x v="3"/>
    <n v="189.41"/>
    <x v="0"/>
    <s v="NULL"/>
    <x v="1"/>
    <s v="NULL"/>
    <x v="1"/>
    <x v="0"/>
    <x v="1"/>
    <n v="12"/>
    <x v="1"/>
    <x v="1"/>
  </r>
  <r>
    <x v="63"/>
    <x v="10"/>
    <s v="E8842001"/>
    <s v="E8842001"/>
    <n v="30433367"/>
    <s v="Recolocado"/>
    <n v="0"/>
    <n v="0"/>
    <n v="0"/>
    <n v="0"/>
    <x v="3"/>
    <x v="1"/>
    <n v="23"/>
    <x v="4"/>
    <x v="3"/>
    <x v="2"/>
    <n v="37989"/>
    <n v="1000"/>
    <x v="6"/>
    <n v="1574"/>
    <x v="4"/>
    <x v="1"/>
    <n v="35499"/>
    <n v="2.816980760021409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8843001"/>
    <s v="E8843001"/>
    <n v="30440436"/>
    <s v="Recolocado"/>
    <n v="0"/>
    <n v="0"/>
    <n v="0"/>
    <n v="0"/>
    <x v="3"/>
    <x v="1"/>
    <n v="27"/>
    <x v="3"/>
    <x v="3"/>
    <x v="2"/>
    <n v="37037"/>
    <n v="1500"/>
    <x v="1"/>
    <n v="1393"/>
    <x v="2"/>
    <x v="4"/>
    <n v="35697"/>
    <n v="4.202033784351626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8847001"/>
    <s v="E8847001"/>
    <n v="30440984"/>
    <s v="Recolocado"/>
    <n v="0"/>
    <n v="0"/>
    <n v="0"/>
    <n v="0"/>
    <x v="3"/>
    <x v="1"/>
    <n v="31"/>
    <x v="6"/>
    <x v="3"/>
    <x v="0"/>
    <n v="36646"/>
    <n v="1800"/>
    <x v="3"/>
    <n v="1264"/>
    <x v="3"/>
    <x v="4"/>
    <n v="36156"/>
    <n v="4.9784268171257882E-2"/>
    <x v="1"/>
    <s v="NULL"/>
    <x v="0"/>
    <n v="2392.14"/>
    <x v="2"/>
    <n v="16"/>
    <x v="4"/>
    <n v="0"/>
    <x v="0"/>
    <n v="2000"/>
    <x v="5"/>
    <n v="0.72350000000000003"/>
    <x v="7"/>
    <x v="3"/>
    <x v="8"/>
    <n v="0"/>
    <x v="0"/>
    <x v="0"/>
  </r>
  <r>
    <x v="63"/>
    <x v="10"/>
    <s v="E8855001"/>
    <s v="E8855001"/>
    <n v="30440775"/>
    <s v="Recolocado"/>
    <n v="0"/>
    <n v="0"/>
    <n v="0"/>
    <n v="0"/>
    <x v="3"/>
    <x v="1"/>
    <n v="52"/>
    <x v="5"/>
    <x v="5"/>
    <x v="1"/>
    <n v="28322"/>
    <n v="1500"/>
    <x v="1"/>
    <n v="1064"/>
    <x v="5"/>
    <x v="7"/>
    <n v="26982"/>
    <n v="5.5592617300422503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8862001"/>
    <s v="E8862001"/>
    <n v="30439481"/>
    <s v="Recolocado"/>
    <n v="0"/>
    <n v="0"/>
    <n v="0"/>
    <n v="0"/>
    <x v="3"/>
    <x v="1"/>
    <n v="46"/>
    <x v="0"/>
    <x v="3"/>
    <x v="2"/>
    <n v="37989"/>
    <n v="1000"/>
    <x v="6"/>
    <n v="1315"/>
    <x v="2"/>
    <x v="1"/>
    <n v="35499"/>
    <n v="2.8169807600214092E-2"/>
    <x v="6"/>
    <s v="NULL"/>
    <x v="2"/>
    <n v="841.63"/>
    <x v="3"/>
    <n v="378"/>
    <x v="3"/>
    <n v="841.63"/>
    <x v="5"/>
    <n v="900"/>
    <x v="3"/>
    <n v="1"/>
    <x v="4"/>
    <x v="0"/>
    <x v="1"/>
    <n v="9"/>
    <x v="1"/>
    <x v="1"/>
  </r>
  <r>
    <x v="63"/>
    <x v="10"/>
    <s v="E8868001"/>
    <s v="E8868001"/>
    <n v="30442081"/>
    <s v="Recolocado"/>
    <n v="0"/>
    <n v="0"/>
    <n v="0"/>
    <n v="0"/>
    <x v="3"/>
    <x v="1"/>
    <n v="60"/>
    <x v="8"/>
    <x v="3"/>
    <x v="1"/>
    <n v="39139"/>
    <n v="1200"/>
    <x v="1"/>
    <n v="1352"/>
    <x v="2"/>
    <x v="1"/>
    <n v="37499"/>
    <n v="3.2000853356089494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8875001"/>
    <s v="E8875001"/>
    <n v="30442798"/>
    <s v="Recolocado"/>
    <n v="0"/>
    <n v="0"/>
    <n v="0"/>
    <n v="0"/>
    <x v="3"/>
    <x v="1"/>
    <n v="23"/>
    <x v="4"/>
    <x v="3"/>
    <x v="1"/>
    <n v="39990"/>
    <n v="1500"/>
    <x v="1"/>
    <n v="1497"/>
    <x v="1"/>
    <x v="7"/>
    <n v="38650"/>
    <n v="3.8809831824062092E-2"/>
    <x v="2"/>
    <s v="NULL"/>
    <x v="0"/>
    <n v="1932.12"/>
    <x v="4"/>
    <n v="0"/>
    <x v="0"/>
    <n v="0"/>
    <x v="0"/>
    <s v="NULL"/>
    <x v="1"/>
    <s v="NULL"/>
    <x v="1"/>
    <x v="10"/>
    <x v="12"/>
    <n v="0"/>
    <x v="0"/>
    <x v="0"/>
  </r>
  <r>
    <x v="63"/>
    <x v="10"/>
    <s v="E8877001"/>
    <s v="E8877001"/>
    <n v="30444619"/>
    <s v="Recolocado"/>
    <n v="0"/>
    <n v="0"/>
    <n v="0"/>
    <n v="0"/>
    <x v="3"/>
    <x v="1"/>
    <n v="36"/>
    <x v="1"/>
    <x v="3"/>
    <x v="1"/>
    <n v="43837"/>
    <n v="1650"/>
    <x v="3"/>
    <n v="1512"/>
    <x v="4"/>
    <x v="4"/>
    <n v="42647"/>
    <n v="3.8689708537529018E-2"/>
    <x v="2"/>
    <s v="NULL"/>
    <x v="2"/>
    <n v="2078.4899999999998"/>
    <x v="2"/>
    <n v="1202"/>
    <x v="3"/>
    <n v="1781.14"/>
    <x v="2"/>
    <s v="NULL"/>
    <x v="1"/>
    <s v="NULL"/>
    <x v="1"/>
    <x v="0"/>
    <x v="1"/>
    <n v="9"/>
    <x v="1"/>
    <x v="1"/>
  </r>
  <r>
    <x v="63"/>
    <x v="10"/>
    <s v="E8961001"/>
    <s v="E8961001"/>
    <n v="30443685"/>
    <s v="Recolocado"/>
    <n v="0"/>
    <n v="0"/>
    <n v="0"/>
    <n v="0"/>
    <x v="3"/>
    <x v="1"/>
    <n v="57"/>
    <x v="8"/>
    <x v="5"/>
    <x v="1"/>
    <n v="14490"/>
    <n v="25000"/>
    <x v="5"/>
    <n v="603"/>
    <x v="7"/>
    <x v="7"/>
    <n v="36650"/>
    <n v="0.68212824010914053"/>
    <x v="5"/>
    <s v="NULL"/>
    <x v="0"/>
    <n v="6278.08"/>
    <x v="0"/>
    <n v="0"/>
    <x v="0"/>
    <n v="0"/>
    <x v="0"/>
    <n v="8624.48"/>
    <x v="4"/>
    <n v="0.7863"/>
    <x v="7"/>
    <x v="0"/>
    <x v="0"/>
    <n v="0"/>
    <x v="0"/>
    <x v="0"/>
  </r>
  <r>
    <x v="63"/>
    <x v="10"/>
    <s v="E8968001"/>
    <s v="E8968001"/>
    <n v="30441119"/>
    <s v="Recolocado"/>
    <n v="0"/>
    <n v="0"/>
    <n v="0"/>
    <n v="0"/>
    <x v="3"/>
    <x v="1"/>
    <n v="22"/>
    <x v="4"/>
    <x v="3"/>
    <x v="2"/>
    <n v="35430"/>
    <n v="1500"/>
    <x v="1"/>
    <n v="1041"/>
    <x v="5"/>
    <x v="7"/>
    <n v="33440"/>
    <n v="4.4856459330143539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8973001"/>
    <s v="E8973001"/>
    <n v="30443097"/>
    <s v="Recolocado"/>
    <n v="1"/>
    <n v="0"/>
    <n v="0"/>
    <n v="0"/>
    <x v="3"/>
    <x v="1"/>
    <n v="45"/>
    <x v="7"/>
    <x v="3"/>
    <x v="1"/>
    <n v="37340"/>
    <n v="500"/>
    <x v="7"/>
    <n v="1289"/>
    <x v="3"/>
    <x v="1"/>
    <n v="35000"/>
    <n v="1.4285714285714285E-2"/>
    <x v="7"/>
    <s v="NULL"/>
    <x v="2"/>
    <n v="1829.39"/>
    <x v="4"/>
    <n v="1555"/>
    <x v="3"/>
    <n v="1829.39"/>
    <x v="2"/>
    <s v="NULL"/>
    <x v="1"/>
    <s v="NULL"/>
    <x v="1"/>
    <x v="0"/>
    <x v="1"/>
    <n v="12"/>
    <x v="1"/>
    <x v="1"/>
  </r>
  <r>
    <x v="63"/>
    <x v="10"/>
    <s v="E8976001"/>
    <s v="E8976001"/>
    <n v="30442594"/>
    <s v="Recolocado"/>
    <n v="0"/>
    <n v="0"/>
    <n v="0"/>
    <n v="0"/>
    <x v="3"/>
    <x v="1"/>
    <n v="50"/>
    <x v="0"/>
    <x v="3"/>
    <x v="3"/>
    <n v="37339"/>
    <n v="1000"/>
    <x v="6"/>
    <n v="1547"/>
    <x v="4"/>
    <x v="1"/>
    <n v="35499"/>
    <n v="2.816980760021409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8990001"/>
    <s v="E8990001"/>
    <n v="30442121"/>
    <s v="Recolocado"/>
    <n v="0"/>
    <n v="0"/>
    <n v="0"/>
    <n v="0"/>
    <x v="3"/>
    <x v="1"/>
    <n v="25"/>
    <x v="4"/>
    <x v="3"/>
    <x v="2"/>
    <n v="34414"/>
    <n v="500"/>
    <x v="7"/>
    <n v="1150"/>
    <x v="6"/>
    <x v="5"/>
    <n v="32044"/>
    <n v="1.560354512545250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8998001"/>
    <s v="E8998001"/>
    <n v="30445466"/>
    <s v="Recolocado"/>
    <n v="1"/>
    <n v="0"/>
    <n v="0"/>
    <n v="0"/>
    <x v="3"/>
    <x v="1"/>
    <n v="46"/>
    <x v="0"/>
    <x v="3"/>
    <x v="2"/>
    <n v="41372"/>
    <n v="500"/>
    <x v="7"/>
    <n v="1215"/>
    <x v="3"/>
    <x v="1"/>
    <n v="39032"/>
    <n v="1.2810002049600328E-2"/>
    <x v="7"/>
    <s v="NULL"/>
    <x v="2"/>
    <n v="316.51"/>
    <x v="6"/>
    <n v="1967"/>
    <x v="3"/>
    <n v="316.51"/>
    <x v="0"/>
    <s v="NULL"/>
    <x v="1"/>
    <s v="NULL"/>
    <x v="1"/>
    <x v="0"/>
    <x v="1"/>
    <n v="12"/>
    <x v="1"/>
    <x v="1"/>
  </r>
  <r>
    <x v="63"/>
    <x v="10"/>
    <s v="E9003001"/>
    <s v="E9003001"/>
    <n v="30438690"/>
    <s v="Recolocado"/>
    <n v="0"/>
    <n v="0"/>
    <n v="0"/>
    <n v="0"/>
    <x v="3"/>
    <x v="1"/>
    <n v="48"/>
    <x v="0"/>
    <x v="5"/>
    <x v="1"/>
    <n v="37339"/>
    <n v="1000"/>
    <x v="6"/>
    <n v="1288"/>
    <x v="3"/>
    <x v="1"/>
    <n v="35499"/>
    <n v="2.8169807600214092E-2"/>
    <x v="6"/>
    <s v="NULL"/>
    <x v="3"/>
    <n v="13316.34"/>
    <x v="0"/>
    <n v="10"/>
    <x v="4"/>
    <n v="0"/>
    <x v="0"/>
    <n v="10962.6"/>
    <x v="4"/>
    <n v="1"/>
    <x v="4"/>
    <x v="0"/>
    <x v="12"/>
    <n v="0"/>
    <x v="0"/>
    <x v="0"/>
  </r>
  <r>
    <x v="63"/>
    <x v="10"/>
    <s v="E9020001"/>
    <s v="E9020001"/>
    <n v="30444652"/>
    <s v="Recolocado"/>
    <n v="0"/>
    <n v="0"/>
    <n v="0"/>
    <n v="0"/>
    <x v="3"/>
    <x v="1"/>
    <n v="47"/>
    <x v="0"/>
    <x v="3"/>
    <x v="1"/>
    <n v="42930"/>
    <n v="1500"/>
    <x v="1"/>
    <n v="1607"/>
    <x v="4"/>
    <x v="5"/>
    <n v="41590"/>
    <n v="3.606636210627554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9021001"/>
    <s v="E9021001"/>
    <n v="30434030"/>
    <s v="Recolocado"/>
    <n v="1"/>
    <n v="0"/>
    <n v="0"/>
    <n v="0"/>
    <x v="3"/>
    <x v="1"/>
    <n v="28"/>
    <x v="3"/>
    <x v="3"/>
    <x v="0"/>
    <n v="39339"/>
    <n v="1000"/>
    <x v="6"/>
    <n v="1355"/>
    <x v="2"/>
    <x v="1"/>
    <n v="37499"/>
    <n v="2.6667377796741245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9022001"/>
    <s v="E9022001"/>
    <n v="30443245"/>
    <s v="Recolocado"/>
    <n v="1"/>
    <n v="0"/>
    <n v="0"/>
    <n v="0"/>
    <x v="3"/>
    <x v="1"/>
    <n v="24"/>
    <x v="4"/>
    <x v="3"/>
    <x v="0"/>
    <n v="37037"/>
    <n v="1500"/>
    <x v="1"/>
    <n v="1280"/>
    <x v="3"/>
    <x v="4"/>
    <n v="35697"/>
    <n v="4.2020337843516262E-2"/>
    <x v="1"/>
    <s v="NULL"/>
    <x v="0"/>
    <n v="2000"/>
    <x v="4"/>
    <n v="0"/>
    <x v="0"/>
    <n v="0"/>
    <x v="0"/>
    <s v="NULL"/>
    <x v="1"/>
    <s v="NULL"/>
    <x v="1"/>
    <x v="7"/>
    <x v="6"/>
    <n v="0"/>
    <x v="0"/>
    <x v="0"/>
  </r>
  <r>
    <x v="63"/>
    <x v="10"/>
    <s v="E9029001"/>
    <s v="E9029001"/>
    <n v="30442604"/>
    <s v="Recolocado"/>
    <n v="0"/>
    <n v="0"/>
    <n v="0"/>
    <n v="0"/>
    <x v="3"/>
    <x v="1"/>
    <n v="41"/>
    <x v="7"/>
    <x v="5"/>
    <x v="0"/>
    <n v="37340"/>
    <n v="500"/>
    <x v="7"/>
    <n v="1550"/>
    <x v="4"/>
    <x v="1"/>
    <n v="35000"/>
    <n v="1.428571428571428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9031001"/>
    <s v="E9031001"/>
    <n v="30444461"/>
    <s v="Recolocado"/>
    <n v="0"/>
    <n v="0"/>
    <n v="0"/>
    <n v="0"/>
    <x v="3"/>
    <x v="1"/>
    <n v="66"/>
    <x v="2"/>
    <x v="3"/>
    <x v="1"/>
    <n v="35519"/>
    <n v="500"/>
    <x v="7"/>
    <n v="1475"/>
    <x v="1"/>
    <x v="5"/>
    <n v="33149"/>
    <n v="1.5083411264291533E-2"/>
    <x v="7"/>
    <s v="NULL"/>
    <x v="0"/>
    <n v="1170.7"/>
    <x v="4"/>
    <n v="0"/>
    <x v="0"/>
    <n v="0"/>
    <x v="0"/>
    <n v="1500"/>
    <x v="5"/>
    <n v="0.78049999999999997"/>
    <x v="7"/>
    <x v="0"/>
    <x v="0"/>
    <n v="0"/>
    <x v="0"/>
    <x v="0"/>
  </r>
  <r>
    <x v="63"/>
    <x v="10"/>
    <s v="E9032001"/>
    <s v="E9032001"/>
    <n v="30444251"/>
    <s v="Recolocado"/>
    <n v="1"/>
    <n v="0"/>
    <n v="0"/>
    <n v="0"/>
    <x v="3"/>
    <x v="1"/>
    <n v="29"/>
    <x v="3"/>
    <x v="3"/>
    <x v="0"/>
    <n v="37340"/>
    <n v="500"/>
    <x v="7"/>
    <n v="1286"/>
    <x v="3"/>
    <x v="1"/>
    <n v="35000"/>
    <n v="1.4285714285714285E-2"/>
    <x v="7"/>
    <s v="NULL"/>
    <x v="2"/>
    <n v="249.61"/>
    <x v="6"/>
    <n v="1510"/>
    <x v="3"/>
    <n v="249.61"/>
    <x v="0"/>
    <s v="NULL"/>
    <x v="1"/>
    <s v="NULL"/>
    <x v="1"/>
    <x v="8"/>
    <x v="1"/>
    <n v="4"/>
    <x v="1"/>
    <x v="2"/>
  </r>
  <r>
    <x v="63"/>
    <x v="10"/>
    <s v="E9036001"/>
    <s v="E9036001"/>
    <n v="30443693"/>
    <s v="Recolocado"/>
    <n v="0"/>
    <n v="0"/>
    <n v="0"/>
    <n v="0"/>
    <x v="3"/>
    <x v="1"/>
    <n v="51"/>
    <x v="5"/>
    <x v="3"/>
    <x v="0"/>
    <n v="39489"/>
    <n v="1500"/>
    <x v="1"/>
    <n v="1479"/>
    <x v="1"/>
    <x v="1"/>
    <n v="37499"/>
    <n v="4.0001066695111873E-2"/>
    <x v="1"/>
    <s v="NULL"/>
    <x v="2"/>
    <n v="1106.93"/>
    <x v="4"/>
    <n v="1932"/>
    <x v="3"/>
    <n v="1106.93"/>
    <x v="2"/>
    <s v="NULL"/>
    <x v="1"/>
    <s v="NULL"/>
    <x v="1"/>
    <x v="0"/>
    <x v="1"/>
    <n v="12"/>
    <x v="1"/>
    <x v="1"/>
  </r>
  <r>
    <x v="63"/>
    <x v="10"/>
    <s v="E9145001"/>
    <s v="E9145001"/>
    <n v="30444645"/>
    <s v="Recolocado"/>
    <n v="0"/>
    <n v="0"/>
    <n v="0"/>
    <n v="0"/>
    <x v="3"/>
    <x v="1"/>
    <n v="45"/>
    <x v="7"/>
    <x v="3"/>
    <x v="1"/>
    <n v="39339"/>
    <n v="1000"/>
    <x v="6"/>
    <n v="1355"/>
    <x v="2"/>
    <x v="1"/>
    <n v="37499"/>
    <n v="2.6667377796741245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9150001"/>
    <s v="E9150001"/>
    <n v="30445402"/>
    <s v="Recolocado"/>
    <n v="1"/>
    <n v="0"/>
    <n v="0"/>
    <n v="0"/>
    <x v="3"/>
    <x v="1"/>
    <n v="31"/>
    <x v="6"/>
    <x v="3"/>
    <x v="2"/>
    <n v="45237"/>
    <n v="1650"/>
    <x v="3"/>
    <n v="1558"/>
    <x v="4"/>
    <x v="3"/>
    <n v="44047"/>
    <n v="3.745998592412649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9152001"/>
    <s v="E9152001"/>
    <n v="30444925"/>
    <s v="Recolocado"/>
    <n v="0"/>
    <n v="0"/>
    <n v="0"/>
    <n v="0"/>
    <x v="3"/>
    <x v="1"/>
    <n v="21"/>
    <x v="4"/>
    <x v="3"/>
    <x v="0"/>
    <n v="39489"/>
    <n v="1500"/>
    <x v="1"/>
    <n v="1360"/>
    <x v="2"/>
    <x v="1"/>
    <n v="37499"/>
    <n v="4.000106669511187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9179001"/>
    <s v="E9179001"/>
    <n v="30446465"/>
    <s v="Recolocado"/>
    <n v="0"/>
    <n v="0"/>
    <n v="0"/>
    <n v="0"/>
    <x v="3"/>
    <x v="1"/>
    <n v="35"/>
    <x v="6"/>
    <x v="3"/>
    <x v="0"/>
    <n v="36887"/>
    <n v="1650"/>
    <x v="3"/>
    <n v="1271"/>
    <x v="3"/>
    <x v="4"/>
    <n v="35697"/>
    <n v="4.6222371627867888E-2"/>
    <x v="1"/>
    <s v="NULL"/>
    <x v="2"/>
    <n v="1925.58"/>
    <x v="4"/>
    <n v="1741"/>
    <x v="3"/>
    <n v="1925.58"/>
    <x v="2"/>
    <s v="NULL"/>
    <x v="1"/>
    <s v="NULL"/>
    <x v="1"/>
    <x v="0"/>
    <x v="1"/>
    <n v="12"/>
    <x v="1"/>
    <x v="1"/>
  </r>
  <r>
    <x v="63"/>
    <x v="10"/>
    <s v="E9181001"/>
    <s v="E9181001"/>
    <n v="30444212"/>
    <s v="Recolocado"/>
    <n v="1"/>
    <n v="0"/>
    <n v="0"/>
    <n v="0"/>
    <x v="3"/>
    <x v="1"/>
    <n v="36"/>
    <x v="1"/>
    <x v="3"/>
    <x v="1"/>
    <n v="37340"/>
    <n v="500"/>
    <x v="7"/>
    <n v="1550"/>
    <x v="4"/>
    <x v="1"/>
    <n v="35000"/>
    <n v="1.4285714285714285E-2"/>
    <x v="7"/>
    <s v="NULL"/>
    <x v="2"/>
    <n v="306.58999999999997"/>
    <x v="6"/>
    <n v="1505"/>
    <x v="3"/>
    <n v="306.58999999999997"/>
    <x v="0"/>
    <s v="NULL"/>
    <x v="1"/>
    <s v="NULL"/>
    <x v="1"/>
    <x v="0"/>
    <x v="1"/>
    <n v="12"/>
    <x v="1"/>
    <x v="1"/>
  </r>
  <r>
    <x v="63"/>
    <x v="10"/>
    <s v="E9182001"/>
    <s v="E9182001"/>
    <n v="30443076"/>
    <s v="Recolocado"/>
    <n v="0"/>
    <n v="0"/>
    <n v="0"/>
    <n v="0"/>
    <x v="3"/>
    <x v="1"/>
    <n v="38"/>
    <x v="1"/>
    <x v="3"/>
    <x v="0"/>
    <n v="39239"/>
    <n v="1100"/>
    <x v="1"/>
    <n v="1346"/>
    <x v="2"/>
    <x v="1"/>
    <n v="37499"/>
    <n v="2.9334115576415371E-2"/>
    <x v="6"/>
    <s v="NULL"/>
    <x v="2"/>
    <n v="581.39"/>
    <x v="3"/>
    <n v="772"/>
    <x v="3"/>
    <n v="581.39"/>
    <x v="5"/>
    <s v="NULL"/>
    <x v="1"/>
    <s v="NULL"/>
    <x v="1"/>
    <x v="0"/>
    <x v="1"/>
    <n v="12"/>
    <x v="1"/>
    <x v="1"/>
  </r>
  <r>
    <x v="63"/>
    <x v="10"/>
    <s v="E9190001"/>
    <s v="E9190001"/>
    <n v="30441301"/>
    <s v="Recolocado"/>
    <n v="0"/>
    <n v="0"/>
    <n v="0"/>
    <n v="0"/>
    <x v="3"/>
    <x v="1"/>
    <n v="50"/>
    <x v="0"/>
    <x v="3"/>
    <x v="2"/>
    <n v="41080"/>
    <n v="1500"/>
    <x v="1"/>
    <n v="1415"/>
    <x v="1"/>
    <x v="4"/>
    <n v="39740"/>
    <n v="3.7745344740815298E-2"/>
    <x v="2"/>
    <s v="NULL"/>
    <x v="4"/>
    <n v="860.28"/>
    <x v="3"/>
    <n v="45"/>
    <x v="5"/>
    <n v="0"/>
    <x v="0"/>
    <s v="NULL"/>
    <x v="1"/>
    <s v="NULL"/>
    <x v="1"/>
    <x v="5"/>
    <x v="5"/>
    <n v="0"/>
    <x v="6"/>
    <x v="0"/>
  </r>
  <r>
    <x v="63"/>
    <x v="10"/>
    <s v="E9193001"/>
    <s v="E9193001"/>
    <n v="30439527"/>
    <s v="Recolocado"/>
    <n v="1"/>
    <n v="0"/>
    <n v="0"/>
    <n v="0"/>
    <x v="3"/>
    <x v="1"/>
    <n v="49"/>
    <x v="0"/>
    <x v="5"/>
    <x v="2"/>
    <n v="34414"/>
    <n v="500"/>
    <x v="7"/>
    <n v="1012"/>
    <x v="5"/>
    <x v="5"/>
    <n v="32044"/>
    <n v="1.560354512545250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9197001"/>
    <s v="E9197001"/>
    <n v="30438924"/>
    <s v="Recolocado"/>
    <n v="0"/>
    <n v="0"/>
    <n v="0"/>
    <n v="0"/>
    <x v="3"/>
    <x v="1"/>
    <n v="34"/>
    <x v="6"/>
    <x v="5"/>
    <x v="1"/>
    <n v="37687"/>
    <n v="1500"/>
    <x v="1"/>
    <n v="1294"/>
    <x v="3"/>
    <x v="4"/>
    <n v="35697"/>
    <n v="4.2020337843516262E-2"/>
    <x v="1"/>
    <s v="NULL"/>
    <x v="0"/>
    <n v="798.77"/>
    <x v="3"/>
    <n v="0"/>
    <x v="0"/>
    <n v="0"/>
    <x v="0"/>
    <n v="1000"/>
    <x v="3"/>
    <n v="0.79879999999999995"/>
    <x v="7"/>
    <x v="12"/>
    <x v="4"/>
    <n v="0"/>
    <x v="0"/>
    <x v="0"/>
  </r>
  <r>
    <x v="63"/>
    <x v="10"/>
    <s v="E9199001"/>
    <s v="E9199001"/>
    <n v="30446415"/>
    <s v="Recolocado"/>
    <n v="0"/>
    <n v="0"/>
    <n v="0"/>
    <n v="0"/>
    <x v="3"/>
    <x v="1"/>
    <n v="47"/>
    <x v="0"/>
    <x v="3"/>
    <x v="2"/>
    <n v="33019"/>
    <n v="1500"/>
    <x v="1"/>
    <n v="1135"/>
    <x v="6"/>
    <x v="7"/>
    <n v="31029"/>
    <n v="4.8341873731025817E-2"/>
    <x v="1"/>
    <s v="NULL"/>
    <x v="2"/>
    <n v="931.25"/>
    <x v="3"/>
    <n v="1665"/>
    <x v="3"/>
    <n v="931.25"/>
    <x v="5"/>
    <s v="NULL"/>
    <x v="1"/>
    <s v="NULL"/>
    <x v="1"/>
    <x v="0"/>
    <x v="1"/>
    <n v="12"/>
    <x v="1"/>
    <x v="1"/>
  </r>
  <r>
    <x v="63"/>
    <x v="10"/>
    <s v="E9200001"/>
    <s v="E9200001"/>
    <n v="30443414"/>
    <s v="Recolocado"/>
    <n v="0"/>
    <n v="0"/>
    <n v="0"/>
    <n v="0"/>
    <x v="3"/>
    <x v="1"/>
    <n v="27"/>
    <x v="3"/>
    <x v="3"/>
    <x v="0"/>
    <n v="37239"/>
    <n v="1100"/>
    <x v="1"/>
    <n v="1394"/>
    <x v="2"/>
    <x v="1"/>
    <n v="35499"/>
    <n v="3.0986788360235499E-2"/>
    <x v="2"/>
    <s v="NULL"/>
    <x v="2"/>
    <n v="1724.29"/>
    <x v="4"/>
    <n v="1084"/>
    <x v="3"/>
    <n v="1724.29"/>
    <x v="2"/>
    <s v="NULL"/>
    <x v="1"/>
    <s v="NULL"/>
    <x v="1"/>
    <x v="0"/>
    <x v="1"/>
    <n v="12"/>
    <x v="1"/>
    <x v="1"/>
  </r>
  <r>
    <x v="63"/>
    <x v="10"/>
    <s v="E9206001"/>
    <s v="E9206001"/>
    <n v="30445511"/>
    <s v="Recolocado"/>
    <n v="0"/>
    <n v="0"/>
    <n v="0"/>
    <n v="0"/>
    <x v="3"/>
    <x v="1"/>
    <n v="32"/>
    <x v="6"/>
    <x v="3"/>
    <x v="2"/>
    <n v="36839"/>
    <n v="1500"/>
    <x v="1"/>
    <n v="1267"/>
    <x v="3"/>
    <x v="1"/>
    <n v="35499"/>
    <n v="4.225471140032113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3"/>
    <x v="10"/>
    <s v="E9207001"/>
    <s v="E9207001"/>
    <n v="30444802"/>
    <s v="Recolocado"/>
    <n v="0"/>
    <n v="0"/>
    <n v="0"/>
    <n v="0"/>
    <x v="3"/>
    <x v="1"/>
    <n v="61"/>
    <x v="2"/>
    <x v="3"/>
    <x v="1"/>
    <n v="39545"/>
    <n v="1500"/>
    <x v="1"/>
    <n v="1359"/>
    <x v="2"/>
    <x v="7"/>
    <n v="38205"/>
    <n v="3.926187671770710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4"/>
    <x v="10"/>
    <s v="B9752002"/>
    <s v="B9752002"/>
    <n v="30459849"/>
    <s v="Recolocado"/>
    <n v="0"/>
    <n v="0"/>
    <n v="0"/>
    <n v="0"/>
    <x v="3"/>
    <x v="1"/>
    <n v="54"/>
    <x v="5"/>
    <x v="5"/>
    <x v="2"/>
    <n v="46387"/>
    <n v="1500"/>
    <x v="1"/>
    <n v="1597"/>
    <x v="4"/>
    <x v="3"/>
    <n v="45047"/>
    <n v="3.3298554842719826E-2"/>
    <x v="2"/>
    <s v="NULL"/>
    <x v="0"/>
    <n v="19472.91"/>
    <x v="0"/>
    <n v="5"/>
    <x v="2"/>
    <n v="0"/>
    <x v="0"/>
    <s v="NULL"/>
    <x v="1"/>
    <s v="NULL"/>
    <x v="1"/>
    <x v="0"/>
    <x v="0"/>
    <n v="0"/>
    <x v="0"/>
    <x v="0"/>
  </r>
  <r>
    <x v="64"/>
    <x v="10"/>
    <s v="D2857003"/>
    <s v="D2857003"/>
    <n v="30455537"/>
    <s v="Recolocado"/>
    <n v="0"/>
    <n v="0"/>
    <n v="0"/>
    <n v="0"/>
    <x v="3"/>
    <x v="1"/>
    <n v="49"/>
    <x v="0"/>
    <x v="5"/>
    <x v="1"/>
    <n v="33890"/>
    <n v="1500"/>
    <x v="1"/>
    <n v="1268"/>
    <x v="3"/>
    <x v="2"/>
    <n v="32550"/>
    <n v="4.6082949308755762E-2"/>
    <x v="1"/>
    <s v="NULL"/>
    <x v="2"/>
    <n v="19276.060000000001"/>
    <x v="0"/>
    <n v="3680"/>
    <x v="3"/>
    <n v="2861.47"/>
    <x v="6"/>
    <s v="NULL"/>
    <x v="1"/>
    <s v="NULL"/>
    <x v="1"/>
    <x v="0"/>
    <x v="1"/>
    <n v="2"/>
    <x v="1"/>
    <x v="1"/>
  </r>
  <r>
    <x v="64"/>
    <x v="10"/>
    <s v="D8877002"/>
    <s v="D8877002"/>
    <n v="30452213"/>
    <s v="Recolocado"/>
    <n v="1"/>
    <n v="0"/>
    <n v="0"/>
    <n v="0"/>
    <x v="3"/>
    <x v="1"/>
    <n v="38"/>
    <x v="1"/>
    <x v="5"/>
    <x v="2"/>
    <n v="30735"/>
    <n v="18700"/>
    <x v="5"/>
    <n v="1318"/>
    <x v="2"/>
    <x v="4"/>
    <n v="46595"/>
    <n v="0.40133061487284044"/>
    <x v="5"/>
    <s v="NULL"/>
    <x v="3"/>
    <n v="38325.21"/>
    <x v="0"/>
    <n v="818"/>
    <x v="3"/>
    <n v="257.51"/>
    <x v="0"/>
    <s v="NULL"/>
    <x v="1"/>
    <s v="NULL"/>
    <x v="1"/>
    <x v="0"/>
    <x v="10"/>
    <n v="0"/>
    <x v="0"/>
    <x v="0"/>
  </r>
  <r>
    <x v="64"/>
    <x v="10"/>
    <s v="E8790001"/>
    <s v="E8790001"/>
    <n v="30437539"/>
    <s v="Recolocado"/>
    <n v="1"/>
    <n v="0"/>
    <n v="0"/>
    <n v="0"/>
    <x v="3"/>
    <x v="1"/>
    <n v="38"/>
    <x v="1"/>
    <x v="5"/>
    <x v="2"/>
    <n v="35185"/>
    <n v="1500"/>
    <x v="1"/>
    <n v="1464"/>
    <x v="1"/>
    <x v="2"/>
    <n v="34395"/>
    <n v="4.3610989969472304E-2"/>
    <x v="1"/>
    <s v="NULL"/>
    <x v="2"/>
    <n v="1108.44"/>
    <x v="4"/>
    <n v="782"/>
    <x v="3"/>
    <n v="1108.44"/>
    <x v="2"/>
    <s v="NULL"/>
    <x v="1"/>
    <s v="NULL"/>
    <x v="1"/>
    <x v="3"/>
    <x v="1"/>
    <n v="6"/>
    <x v="1"/>
    <x v="11"/>
  </r>
  <r>
    <x v="64"/>
    <x v="10"/>
    <s v="E9211001"/>
    <s v="E9211001"/>
    <n v="30437350"/>
    <s v="Recolocado"/>
    <n v="0"/>
    <n v="0"/>
    <n v="0"/>
    <n v="0"/>
    <x v="3"/>
    <x v="1"/>
    <n v="37"/>
    <x v="1"/>
    <x v="3"/>
    <x v="0"/>
    <n v="37346"/>
    <n v="1650"/>
    <x v="3"/>
    <n v="1555"/>
    <x v="4"/>
    <x v="4"/>
    <n v="36156"/>
    <n v="4.5635579156986392E-2"/>
    <x v="1"/>
    <s v="NULL"/>
    <x v="3"/>
    <n v="9253.9500000000007"/>
    <x v="0"/>
    <n v="25"/>
    <x v="4"/>
    <n v="0"/>
    <x v="0"/>
    <n v="11751"/>
    <x v="4"/>
    <n v="0.99990000000000001"/>
    <x v="4"/>
    <x v="0"/>
    <x v="3"/>
    <n v="0"/>
    <x v="4"/>
    <x v="0"/>
  </r>
  <r>
    <x v="64"/>
    <x v="10"/>
    <s v="E9213001"/>
    <s v="E9213001"/>
    <n v="30443356"/>
    <s v="Recolocado"/>
    <n v="0"/>
    <n v="0"/>
    <n v="0"/>
    <n v="0"/>
    <x v="3"/>
    <x v="1"/>
    <n v="49"/>
    <x v="0"/>
    <x v="3"/>
    <x v="3"/>
    <n v="39339"/>
    <n v="1000"/>
    <x v="6"/>
    <n v="1351"/>
    <x v="2"/>
    <x v="1"/>
    <n v="37499"/>
    <n v="2.6667377796741245E-2"/>
    <x v="6"/>
    <s v="NULL"/>
    <x v="2"/>
    <n v="2576.75"/>
    <x v="2"/>
    <n v="867"/>
    <x v="3"/>
    <n v="2576.75"/>
    <x v="6"/>
    <s v="NULL"/>
    <x v="1"/>
    <s v="NULL"/>
    <x v="1"/>
    <x v="0"/>
    <x v="1"/>
    <n v="12"/>
    <x v="1"/>
    <x v="1"/>
  </r>
  <r>
    <x v="64"/>
    <x v="10"/>
    <s v="E9215001"/>
    <s v="E9215001"/>
    <n v="30444638"/>
    <s v="Recolocado"/>
    <n v="1"/>
    <n v="0"/>
    <n v="0"/>
    <n v="0"/>
    <x v="3"/>
    <x v="1"/>
    <n v="29"/>
    <x v="3"/>
    <x v="3"/>
    <x v="2"/>
    <n v="37290"/>
    <n v="550"/>
    <x v="6"/>
    <n v="1284"/>
    <x v="3"/>
    <x v="1"/>
    <n v="35000"/>
    <n v="1.5714285714285715E-2"/>
    <x v="7"/>
    <s v="NULL"/>
    <x v="2"/>
    <n v="1283.83"/>
    <x v="4"/>
    <n v="1734"/>
    <x v="3"/>
    <n v="1283.83"/>
    <x v="2"/>
    <s v="NULL"/>
    <x v="1"/>
    <s v="NULL"/>
    <x v="1"/>
    <x v="0"/>
    <x v="1"/>
    <n v="12"/>
    <x v="1"/>
    <x v="1"/>
  </r>
  <r>
    <x v="64"/>
    <x v="10"/>
    <s v="E9221001"/>
    <s v="E9221001"/>
    <n v="30446339"/>
    <s v="Recolocado"/>
    <n v="1"/>
    <n v="0"/>
    <n v="0"/>
    <n v="0"/>
    <x v="3"/>
    <x v="1"/>
    <n v="45"/>
    <x v="7"/>
    <x v="3"/>
    <x v="4"/>
    <n v="37339"/>
    <n v="1000"/>
    <x v="6"/>
    <n v="1284"/>
    <x v="3"/>
    <x v="1"/>
    <n v="35499"/>
    <n v="2.8169807600214092E-2"/>
    <x v="6"/>
    <s v="NULL"/>
    <x v="2"/>
    <n v="195.69"/>
    <x v="6"/>
    <n v="2725"/>
    <x v="3"/>
    <n v="195.69"/>
    <x v="0"/>
    <n v="750"/>
    <x v="3"/>
    <n v="0"/>
    <x v="0"/>
    <x v="0"/>
    <x v="1"/>
    <n v="12"/>
    <x v="1"/>
    <x v="1"/>
  </r>
  <r>
    <x v="64"/>
    <x v="10"/>
    <s v="E9227001"/>
    <s v="E9227001"/>
    <n v="30444336"/>
    <s v="Recolocado"/>
    <n v="0"/>
    <n v="0"/>
    <n v="0"/>
    <n v="0"/>
    <x v="3"/>
    <x v="1"/>
    <n v="33"/>
    <x v="6"/>
    <x v="3"/>
    <x v="0"/>
    <n v="48682"/>
    <n v="1650"/>
    <x v="3"/>
    <n v="1672"/>
    <x v="4"/>
    <x v="4"/>
    <n v="47492"/>
    <n v="3.4742693506274742E-2"/>
    <x v="2"/>
    <s v="NULL"/>
    <x v="2"/>
    <n v="928.47"/>
    <x v="3"/>
    <n v="1300"/>
    <x v="3"/>
    <n v="928.47"/>
    <x v="5"/>
    <s v="NULL"/>
    <x v="1"/>
    <s v="NULL"/>
    <x v="1"/>
    <x v="0"/>
    <x v="1"/>
    <n v="12"/>
    <x v="1"/>
    <x v="1"/>
  </r>
  <r>
    <x v="64"/>
    <x v="10"/>
    <s v="E9228001"/>
    <s v="E9228001"/>
    <n v="30450204"/>
    <s v="Recolocado"/>
    <n v="0"/>
    <n v="0"/>
    <n v="0"/>
    <n v="0"/>
    <x v="3"/>
    <x v="1"/>
    <n v="40"/>
    <x v="1"/>
    <x v="5"/>
    <x v="0"/>
    <n v="37340"/>
    <n v="500"/>
    <x v="7"/>
    <n v="1294"/>
    <x v="3"/>
    <x v="1"/>
    <n v="35000"/>
    <n v="1.4285714285714285E-2"/>
    <x v="7"/>
    <s v="NULL"/>
    <x v="0"/>
    <n v="5446.31"/>
    <x v="0"/>
    <n v="0"/>
    <x v="0"/>
    <n v="0"/>
    <x v="0"/>
    <s v="NULL"/>
    <x v="1"/>
    <s v="NULL"/>
    <x v="1"/>
    <x v="0"/>
    <x v="0"/>
    <n v="0"/>
    <x v="0"/>
    <x v="0"/>
  </r>
  <r>
    <x v="64"/>
    <x v="10"/>
    <s v="E9229001"/>
    <s v="E9229001"/>
    <n v="30446226"/>
    <s v="Recolocado"/>
    <n v="0"/>
    <n v="0"/>
    <n v="0"/>
    <n v="0"/>
    <x v="3"/>
    <x v="1"/>
    <n v="33"/>
    <x v="6"/>
    <x v="3"/>
    <x v="2"/>
    <n v="44987"/>
    <n v="1500"/>
    <x v="1"/>
    <n v="1562"/>
    <x v="4"/>
    <x v="4"/>
    <n v="43647"/>
    <n v="3.4366623135610695E-2"/>
    <x v="2"/>
    <s v="NULL"/>
    <x v="0"/>
    <n v="1798.14"/>
    <x v="4"/>
    <n v="3"/>
    <x v="2"/>
    <n v="0"/>
    <x v="0"/>
    <n v="1000"/>
    <x v="3"/>
    <n v="0.99729999999999996"/>
    <x v="4"/>
    <x v="9"/>
    <x v="11"/>
    <n v="0"/>
    <x v="0"/>
    <x v="0"/>
  </r>
  <r>
    <x v="64"/>
    <x v="10"/>
    <s v="E9272001"/>
    <s v="E9272001"/>
    <n v="30449122"/>
    <s v="Recolocado"/>
    <n v="1"/>
    <n v="0"/>
    <n v="0"/>
    <n v="0"/>
    <x v="3"/>
    <x v="1"/>
    <n v="40"/>
    <x v="1"/>
    <x v="5"/>
    <x v="0"/>
    <n v="36820"/>
    <n v="500"/>
    <x v="7"/>
    <n v="1089"/>
    <x v="5"/>
    <x v="6"/>
    <n v="34480"/>
    <n v="1.4501160092807424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4"/>
    <x v="10"/>
    <s v="E9275001"/>
    <s v="E9275001"/>
    <n v="30443186"/>
    <s v="Recolocado"/>
    <n v="1"/>
    <n v="0"/>
    <n v="0"/>
    <n v="0"/>
    <x v="3"/>
    <x v="1"/>
    <n v="29"/>
    <x v="3"/>
    <x v="3"/>
    <x v="2"/>
    <n v="35047"/>
    <n v="800"/>
    <x v="6"/>
    <n v="1180"/>
    <x v="6"/>
    <x v="1"/>
    <n v="33007"/>
    <n v="2.4237283000575635E-2"/>
    <x v="6"/>
    <s v="NULL"/>
    <x v="2"/>
    <n v="543.46"/>
    <x v="3"/>
    <n v="437"/>
    <x v="3"/>
    <n v="543.46"/>
    <x v="5"/>
    <s v="NULL"/>
    <x v="1"/>
    <s v="NULL"/>
    <x v="1"/>
    <x v="0"/>
    <x v="1"/>
    <n v="11"/>
    <x v="1"/>
    <x v="1"/>
  </r>
  <r>
    <x v="64"/>
    <x v="10"/>
    <s v="E9276001"/>
    <s v="E9276001"/>
    <n v="30449025"/>
    <s v="Recolocado"/>
    <n v="1"/>
    <n v="0"/>
    <n v="0"/>
    <n v="0"/>
    <x v="3"/>
    <x v="1"/>
    <n v="22"/>
    <x v="4"/>
    <x v="3"/>
    <x v="0"/>
    <n v="39889"/>
    <n v="1100"/>
    <x v="1"/>
    <n v="1379"/>
    <x v="2"/>
    <x v="1"/>
    <n v="37499"/>
    <n v="2.9334115576415371E-2"/>
    <x v="6"/>
    <s v="NULL"/>
    <x v="2"/>
    <n v="1405.27"/>
    <x v="4"/>
    <n v="224"/>
    <x v="3"/>
    <n v="1072.8399999999999"/>
    <x v="2"/>
    <s v="NULL"/>
    <x v="1"/>
    <s v="NULL"/>
    <x v="1"/>
    <x v="7"/>
    <x v="1"/>
    <n v="4"/>
    <x v="1"/>
    <x v="7"/>
  </r>
  <r>
    <x v="64"/>
    <x v="10"/>
    <s v="E9279001"/>
    <s v="E9279001"/>
    <n v="30451515"/>
    <s v="Recolocado"/>
    <n v="0"/>
    <n v="0"/>
    <n v="0"/>
    <n v="0"/>
    <x v="3"/>
    <x v="1"/>
    <n v="45"/>
    <x v="7"/>
    <x v="3"/>
    <x v="2"/>
    <n v="42930"/>
    <n v="1500"/>
    <x v="1"/>
    <n v="1490"/>
    <x v="1"/>
    <x v="5"/>
    <n v="41590"/>
    <n v="3.6066362106275549E-2"/>
    <x v="2"/>
    <s v="NULL"/>
    <x v="2"/>
    <n v="696.07"/>
    <x v="3"/>
    <n v="2872"/>
    <x v="3"/>
    <n v="696.07"/>
    <x v="5"/>
    <s v="NULL"/>
    <x v="1"/>
    <s v="NULL"/>
    <x v="1"/>
    <x v="0"/>
    <x v="1"/>
    <n v="12"/>
    <x v="1"/>
    <x v="1"/>
  </r>
  <r>
    <x v="64"/>
    <x v="10"/>
    <s v="E9288001"/>
    <s v="E9288001"/>
    <n v="30451713"/>
    <s v="Recolocado"/>
    <n v="0"/>
    <n v="0"/>
    <n v="0"/>
    <n v="0"/>
    <x v="3"/>
    <x v="1"/>
    <n v="23"/>
    <x v="4"/>
    <x v="3"/>
    <x v="0"/>
    <n v="49860"/>
    <n v="3500"/>
    <x v="5"/>
    <n v="1736"/>
    <x v="4"/>
    <x v="13"/>
    <n v="50490"/>
    <n v="6.9320657555951667E-2"/>
    <x v="5"/>
    <s v="NULL"/>
    <x v="0"/>
    <n v="1500"/>
    <x v="4"/>
    <n v="0"/>
    <x v="0"/>
    <n v="0"/>
    <x v="0"/>
    <s v="NULL"/>
    <x v="1"/>
    <s v="NULL"/>
    <x v="1"/>
    <x v="2"/>
    <x v="2"/>
    <n v="0"/>
    <x v="2"/>
    <x v="0"/>
  </r>
  <r>
    <x v="64"/>
    <x v="10"/>
    <s v="E9289001"/>
    <s v="E9289001"/>
    <n v="30452513"/>
    <s v="Recolocado"/>
    <n v="0"/>
    <n v="0"/>
    <n v="0"/>
    <n v="0"/>
    <x v="3"/>
    <x v="1"/>
    <n v="47"/>
    <x v="0"/>
    <x v="5"/>
    <x v="3"/>
    <n v="37037"/>
    <n v="1500"/>
    <x v="1"/>
    <n v="1288"/>
    <x v="3"/>
    <x v="4"/>
    <n v="35697"/>
    <n v="4.2020337843516262E-2"/>
    <x v="1"/>
    <s v="NULL"/>
    <x v="3"/>
    <n v="7362.81"/>
    <x v="0"/>
    <n v="19"/>
    <x v="4"/>
    <n v="0"/>
    <x v="0"/>
    <s v="NULL"/>
    <x v="1"/>
    <s v="NULL"/>
    <x v="1"/>
    <x v="10"/>
    <x v="3"/>
    <n v="0"/>
    <x v="4"/>
    <x v="0"/>
  </r>
  <r>
    <x v="64"/>
    <x v="10"/>
    <s v="E9295001"/>
    <s v="E9295001"/>
    <n v="30442873"/>
    <s v="Recolocado"/>
    <n v="0"/>
    <n v="0"/>
    <n v="0"/>
    <n v="0"/>
    <x v="3"/>
    <x v="1"/>
    <n v="32"/>
    <x v="6"/>
    <x v="3"/>
    <x v="2"/>
    <n v="38602"/>
    <n v="1800"/>
    <x v="3"/>
    <n v="1344"/>
    <x v="2"/>
    <x v="2"/>
    <n v="37562"/>
    <n v="4.792077099195996E-2"/>
    <x v="1"/>
    <s v="NULL"/>
    <x v="2"/>
    <n v="2563.91"/>
    <x v="2"/>
    <n v="2721"/>
    <x v="3"/>
    <n v="2563.91"/>
    <x v="6"/>
    <s v="NULL"/>
    <x v="1"/>
    <s v="NULL"/>
    <x v="1"/>
    <x v="0"/>
    <x v="1"/>
    <n v="12"/>
    <x v="1"/>
    <x v="1"/>
  </r>
  <r>
    <x v="64"/>
    <x v="10"/>
    <s v="E9298001"/>
    <s v="E9298001"/>
    <n v="30452533"/>
    <s v="Recolocado"/>
    <n v="0"/>
    <n v="0"/>
    <n v="0"/>
    <n v="0"/>
    <x v="3"/>
    <x v="1"/>
    <n v="23"/>
    <x v="4"/>
    <x v="3"/>
    <x v="2"/>
    <n v="37720"/>
    <n v="1500"/>
    <x v="1"/>
    <n v="1306"/>
    <x v="2"/>
    <x v="3"/>
    <n v="36380"/>
    <n v="4.123144584936778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4"/>
    <x v="10"/>
    <s v="E9304001"/>
    <s v="E9304001"/>
    <n v="30452247"/>
    <s v="Recolocado"/>
    <n v="0"/>
    <n v="0"/>
    <n v="0"/>
    <n v="0"/>
    <x v="3"/>
    <x v="1"/>
    <n v="33"/>
    <x v="6"/>
    <x v="3"/>
    <x v="0"/>
    <n v="37537"/>
    <n v="1650"/>
    <x v="3"/>
    <n v="1420"/>
    <x v="1"/>
    <x v="4"/>
    <n v="35697"/>
    <n v="4.622237162786788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4"/>
    <x v="10"/>
    <s v="E9305001"/>
    <s v="E9305001"/>
    <n v="30453624"/>
    <s v="Recolocado"/>
    <n v="1"/>
    <n v="0"/>
    <n v="0"/>
    <n v="0"/>
    <x v="3"/>
    <x v="1"/>
    <n v="56"/>
    <x v="8"/>
    <x v="3"/>
    <x v="0"/>
    <n v="39783"/>
    <n v="1500"/>
    <x v="1"/>
    <n v="1374"/>
    <x v="2"/>
    <x v="3"/>
    <n v="38443"/>
    <n v="3.901880706500533E-2"/>
    <x v="2"/>
    <s v="NULL"/>
    <x v="0"/>
    <n v="1923.27"/>
    <x v="4"/>
    <n v="0"/>
    <x v="0"/>
    <n v="0"/>
    <x v="0"/>
    <n v="6000"/>
    <x v="4"/>
    <n v="0.3226"/>
    <x v="11"/>
    <x v="2"/>
    <x v="2"/>
    <n v="0"/>
    <x v="0"/>
    <x v="0"/>
  </r>
  <r>
    <x v="64"/>
    <x v="10"/>
    <s v="E9311001"/>
    <s v="E9311001"/>
    <n v="30452584"/>
    <s v="Recolocado"/>
    <n v="0"/>
    <n v="0"/>
    <n v="0"/>
    <n v="0"/>
    <x v="3"/>
    <x v="1"/>
    <n v="29"/>
    <x v="3"/>
    <x v="3"/>
    <x v="0"/>
    <n v="35297"/>
    <n v="1500"/>
    <x v="1"/>
    <n v="1336"/>
    <x v="2"/>
    <x v="3"/>
    <n v="33957"/>
    <n v="4.4173513561268661E-2"/>
    <x v="1"/>
    <s v="NULL"/>
    <x v="2"/>
    <n v="1582.09"/>
    <x v="4"/>
    <n v="2095"/>
    <x v="3"/>
    <n v="1582.09"/>
    <x v="2"/>
    <s v="NULL"/>
    <x v="1"/>
    <s v="NULL"/>
    <x v="1"/>
    <x v="0"/>
    <x v="1"/>
    <n v="12"/>
    <x v="1"/>
    <x v="1"/>
  </r>
  <r>
    <x v="64"/>
    <x v="10"/>
    <s v="E9313001"/>
    <s v="E9313001"/>
    <n v="30451945"/>
    <s v="Recolocado"/>
    <n v="0"/>
    <n v="0"/>
    <n v="0"/>
    <n v="0"/>
    <x v="3"/>
    <x v="1"/>
    <n v="27"/>
    <x v="3"/>
    <x v="3"/>
    <x v="0"/>
    <n v="37037"/>
    <n v="1500"/>
    <x v="1"/>
    <n v="1551"/>
    <x v="4"/>
    <x v="4"/>
    <n v="35697"/>
    <n v="4.2020337843516262E-2"/>
    <x v="1"/>
    <s v="NULL"/>
    <x v="0"/>
    <n v="1021.04"/>
    <x v="4"/>
    <n v="0"/>
    <x v="0"/>
    <n v="0"/>
    <x v="0"/>
    <s v="NULL"/>
    <x v="1"/>
    <s v="NULL"/>
    <x v="1"/>
    <x v="2"/>
    <x v="2"/>
    <n v="0"/>
    <x v="0"/>
    <x v="0"/>
  </r>
  <r>
    <x v="64"/>
    <x v="10"/>
    <s v="E9314001"/>
    <s v="E9314001"/>
    <n v="30452034"/>
    <s v="Recolocado"/>
    <n v="0"/>
    <n v="0"/>
    <n v="0"/>
    <n v="0"/>
    <x v="3"/>
    <x v="1"/>
    <n v="29"/>
    <x v="3"/>
    <x v="3"/>
    <x v="2"/>
    <n v="37747"/>
    <n v="1650"/>
    <x v="3"/>
    <n v="1580"/>
    <x v="4"/>
    <x v="13"/>
    <n v="36527"/>
    <n v="4.5172064500232707E-2"/>
    <x v="1"/>
    <s v="NULL"/>
    <x v="2"/>
    <n v="732.45"/>
    <x v="3"/>
    <n v="1733"/>
    <x v="3"/>
    <n v="732.45"/>
    <x v="5"/>
    <s v="NULL"/>
    <x v="1"/>
    <s v="NULL"/>
    <x v="1"/>
    <x v="0"/>
    <x v="1"/>
    <n v="12"/>
    <x v="1"/>
    <x v="1"/>
  </r>
  <r>
    <x v="64"/>
    <x v="10"/>
    <s v="E9330001"/>
    <s v="E9330001"/>
    <n v="30442618"/>
    <s v="Recolocado"/>
    <n v="0"/>
    <n v="0"/>
    <n v="0"/>
    <n v="0"/>
    <x v="3"/>
    <x v="1"/>
    <n v="26"/>
    <x v="3"/>
    <x v="3"/>
    <x v="2"/>
    <n v="37537"/>
    <n v="1650"/>
    <x v="3"/>
    <n v="1294"/>
    <x v="3"/>
    <x v="4"/>
    <n v="35697"/>
    <n v="4.6222371627867888E-2"/>
    <x v="1"/>
    <s v="NULL"/>
    <x v="2"/>
    <n v="1323.11"/>
    <x v="4"/>
    <n v="677"/>
    <x v="3"/>
    <n v="1323.11"/>
    <x v="2"/>
    <s v="NULL"/>
    <x v="1"/>
    <s v="NULL"/>
    <x v="1"/>
    <x v="0"/>
    <x v="1"/>
    <n v="12"/>
    <x v="1"/>
    <x v="1"/>
  </r>
  <r>
    <x v="64"/>
    <x v="10"/>
    <s v="E9344001"/>
    <s v="E9344001"/>
    <n v="30452927"/>
    <s v="Recolocado"/>
    <n v="0"/>
    <n v="0"/>
    <n v="0"/>
    <n v="0"/>
    <x v="3"/>
    <x v="1"/>
    <n v="27"/>
    <x v="3"/>
    <x v="3"/>
    <x v="1"/>
    <n v="38430"/>
    <n v="1650"/>
    <x v="3"/>
    <n v="1612"/>
    <x v="4"/>
    <x v="6"/>
    <n v="37240"/>
    <n v="4.430719656283566E-2"/>
    <x v="1"/>
    <s v="NULL"/>
    <x v="2"/>
    <n v="906.88"/>
    <x v="3"/>
    <n v="381"/>
    <x v="3"/>
    <n v="851.88"/>
    <x v="5"/>
    <n v="1000"/>
    <x v="3"/>
    <n v="1"/>
    <x v="4"/>
    <x v="0"/>
    <x v="1"/>
    <n v="9"/>
    <x v="1"/>
    <x v="1"/>
  </r>
  <r>
    <x v="64"/>
    <x v="10"/>
    <s v="E9348001"/>
    <s v="E9348001"/>
    <n v="30446254"/>
    <s v="Recolocado"/>
    <n v="0"/>
    <n v="0"/>
    <n v="0"/>
    <n v="0"/>
    <x v="3"/>
    <x v="1"/>
    <n v="45"/>
    <x v="7"/>
    <x v="3"/>
    <x v="0"/>
    <n v="33890"/>
    <n v="1500"/>
    <x v="1"/>
    <n v="1419"/>
    <x v="1"/>
    <x v="2"/>
    <n v="32550"/>
    <n v="4.6082949308755762E-2"/>
    <x v="1"/>
    <s v="NULL"/>
    <x v="2"/>
    <n v="750.17"/>
    <x v="3"/>
    <n v="1628"/>
    <x v="3"/>
    <n v="750.17"/>
    <x v="5"/>
    <s v="NULL"/>
    <x v="1"/>
    <s v="NULL"/>
    <x v="1"/>
    <x v="0"/>
    <x v="1"/>
    <n v="12"/>
    <x v="1"/>
    <x v="1"/>
  </r>
  <r>
    <x v="64"/>
    <x v="10"/>
    <s v="E9350001"/>
    <s v="E9350001"/>
    <n v="30452273"/>
    <s v="Recolocado"/>
    <n v="0"/>
    <n v="0"/>
    <n v="0"/>
    <n v="0"/>
    <x v="3"/>
    <x v="1"/>
    <n v="27"/>
    <x v="3"/>
    <x v="3"/>
    <x v="0"/>
    <n v="39483"/>
    <n v="1800"/>
    <x v="3"/>
    <n v="1372"/>
    <x v="2"/>
    <x v="3"/>
    <n v="38443"/>
    <n v="4.68225684780064E-2"/>
    <x v="1"/>
    <s v="NULL"/>
    <x v="0"/>
    <n v="1000"/>
    <x v="3"/>
    <n v="0"/>
    <x v="0"/>
    <n v="0"/>
    <x v="0"/>
    <s v="NULL"/>
    <x v="1"/>
    <s v="NULL"/>
    <x v="1"/>
    <x v="8"/>
    <x v="10"/>
    <n v="0"/>
    <x v="0"/>
    <x v="0"/>
  </r>
  <r>
    <x v="64"/>
    <x v="10"/>
    <s v="E9355001"/>
    <s v="E9355001"/>
    <n v="30451819"/>
    <s v="Recolocado"/>
    <n v="0"/>
    <n v="0"/>
    <n v="0"/>
    <n v="0"/>
    <x v="3"/>
    <x v="1"/>
    <n v="30"/>
    <x v="3"/>
    <x v="3"/>
    <x v="2"/>
    <n v="49060"/>
    <n v="1500"/>
    <x v="1"/>
    <n v="1690"/>
    <x v="4"/>
    <x v="4"/>
    <n v="47720"/>
    <n v="3.143336127409891E-2"/>
    <x v="2"/>
    <s v="NULL"/>
    <x v="2"/>
    <n v="1709.44"/>
    <x v="4"/>
    <n v="205"/>
    <x v="3"/>
    <n v="368.76"/>
    <x v="0"/>
    <s v="NULL"/>
    <x v="1"/>
    <s v="NULL"/>
    <x v="1"/>
    <x v="0"/>
    <x v="10"/>
    <n v="3"/>
    <x v="5"/>
    <x v="1"/>
  </r>
  <r>
    <x v="64"/>
    <x v="10"/>
    <s v="E9356001"/>
    <s v="E9356001"/>
    <n v="30451506"/>
    <s v="Recolocado"/>
    <n v="0"/>
    <n v="0"/>
    <n v="0"/>
    <n v="0"/>
    <x v="3"/>
    <x v="1"/>
    <n v="28"/>
    <x v="3"/>
    <x v="3"/>
    <x v="2"/>
    <n v="37340"/>
    <n v="1000"/>
    <x v="6"/>
    <n v="1410"/>
    <x v="1"/>
    <x v="1"/>
    <n v="35500"/>
    <n v="2.8169014084507043E-2"/>
    <x v="6"/>
    <s v="NULL"/>
    <x v="0"/>
    <n v="5006.6000000000004"/>
    <x v="0"/>
    <n v="16"/>
    <x v="4"/>
    <n v="0"/>
    <x v="0"/>
    <n v="2400"/>
    <x v="0"/>
    <n v="0.60489999999999999"/>
    <x v="3"/>
    <x v="0"/>
    <x v="12"/>
    <n v="0"/>
    <x v="0"/>
    <x v="0"/>
  </r>
  <r>
    <x v="64"/>
    <x v="10"/>
    <s v="E9362001"/>
    <s v="E9362001"/>
    <n v="30454263"/>
    <s v="Recolocado"/>
    <n v="0"/>
    <n v="0"/>
    <n v="0"/>
    <n v="0"/>
    <x v="3"/>
    <x v="1"/>
    <n v="36"/>
    <x v="1"/>
    <x v="3"/>
    <x v="1"/>
    <n v="39633"/>
    <n v="1650"/>
    <x v="3"/>
    <n v="1371"/>
    <x v="2"/>
    <x v="3"/>
    <n v="38443"/>
    <n v="4.2920687771505865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4"/>
    <x v="10"/>
    <s v="E9365001"/>
    <s v="E9365001"/>
    <n v="30453774"/>
    <s v="Recolocado"/>
    <n v="0"/>
    <n v="0"/>
    <n v="0"/>
    <n v="0"/>
    <x v="3"/>
    <x v="1"/>
    <n v="42"/>
    <x v="7"/>
    <x v="3"/>
    <x v="1"/>
    <n v="35519"/>
    <n v="500"/>
    <x v="7"/>
    <n v="1229"/>
    <x v="3"/>
    <x v="5"/>
    <n v="33149"/>
    <n v="1.5083411264291533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4"/>
    <x v="10"/>
    <s v="E9366001"/>
    <s v="E9366001"/>
    <n v="30452753"/>
    <s v="Recolocado"/>
    <n v="0"/>
    <n v="0"/>
    <n v="0"/>
    <n v="0"/>
    <x v="3"/>
    <x v="1"/>
    <n v="39"/>
    <x v="1"/>
    <x v="3"/>
    <x v="0"/>
    <n v="44682"/>
    <n v="1650"/>
    <x v="3"/>
    <n v="1552"/>
    <x v="4"/>
    <x v="3"/>
    <n v="43492"/>
    <n v="3.7938011588338087E-2"/>
    <x v="2"/>
    <s v="NULL"/>
    <x v="2"/>
    <n v="931"/>
    <x v="3"/>
    <n v="1674"/>
    <x v="3"/>
    <n v="931"/>
    <x v="5"/>
    <s v="NULL"/>
    <x v="1"/>
    <s v="NULL"/>
    <x v="1"/>
    <x v="0"/>
    <x v="1"/>
    <n v="12"/>
    <x v="1"/>
    <x v="1"/>
  </r>
  <r>
    <x v="64"/>
    <x v="10"/>
    <s v="E9373001"/>
    <s v="E9373001"/>
    <n v="30455703"/>
    <s v="Recolocado"/>
    <n v="0"/>
    <n v="0"/>
    <n v="0"/>
    <n v="0"/>
    <x v="3"/>
    <x v="1"/>
    <n v="52"/>
    <x v="5"/>
    <x v="3"/>
    <x v="0"/>
    <n v="41080"/>
    <n v="1500"/>
    <x v="1"/>
    <n v="1426"/>
    <x v="1"/>
    <x v="4"/>
    <n v="39740"/>
    <n v="3.774534474081529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4"/>
    <x v="10"/>
    <s v="E9376001"/>
    <s v="E9376001"/>
    <n v="30446895"/>
    <s v="Recolocado"/>
    <n v="1"/>
    <n v="0"/>
    <n v="0"/>
    <n v="0"/>
    <x v="3"/>
    <x v="1"/>
    <n v="39"/>
    <x v="1"/>
    <x v="3"/>
    <x v="0"/>
    <n v="37990"/>
    <n v="500"/>
    <x v="7"/>
    <n v="1316"/>
    <x v="2"/>
    <x v="1"/>
    <n v="35000"/>
    <n v="1.428571428571428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4"/>
    <x v="10"/>
    <s v="E9380001"/>
    <s v="E9380001"/>
    <n v="30443135"/>
    <s v="Recolocado"/>
    <n v="0"/>
    <n v="0"/>
    <n v="0"/>
    <n v="0"/>
    <x v="3"/>
    <x v="1"/>
    <n v="24"/>
    <x v="4"/>
    <x v="3"/>
    <x v="2"/>
    <n v="39802"/>
    <n v="1650"/>
    <x v="3"/>
    <n v="1378"/>
    <x v="2"/>
    <x v="3"/>
    <n v="38612"/>
    <n v="4.2732829172278046E-2"/>
    <x v="1"/>
    <s v="NULL"/>
    <x v="2"/>
    <n v="1151.6500000000001"/>
    <x v="4"/>
    <n v="485"/>
    <x v="3"/>
    <n v="821.23"/>
    <x v="5"/>
    <n v="507.05"/>
    <x v="3"/>
    <n v="1"/>
    <x v="4"/>
    <x v="0"/>
    <x v="1"/>
    <n v="6"/>
    <x v="1"/>
    <x v="1"/>
  </r>
  <r>
    <x v="64"/>
    <x v="10"/>
    <s v="E9381001"/>
    <s v="E9381001"/>
    <n v="30453367"/>
    <s v="Recolocado"/>
    <n v="0"/>
    <n v="0"/>
    <n v="0"/>
    <n v="0"/>
    <x v="3"/>
    <x v="1"/>
    <n v="49"/>
    <x v="0"/>
    <x v="5"/>
    <x v="1"/>
    <n v="42470"/>
    <n v="1800"/>
    <x v="3"/>
    <n v="1472"/>
    <x v="1"/>
    <x v="13"/>
    <n v="41400"/>
    <n v="4.3478260869565216E-2"/>
    <x v="1"/>
    <s v="NULL"/>
    <x v="0"/>
    <n v="12453.02"/>
    <x v="0"/>
    <n v="0"/>
    <x v="0"/>
    <n v="0"/>
    <x v="0"/>
    <n v="6700"/>
    <x v="4"/>
    <n v="9.8100000000000007E-2"/>
    <x v="10"/>
    <x v="0"/>
    <x v="0"/>
    <n v="0"/>
    <x v="0"/>
    <x v="0"/>
  </r>
  <r>
    <x v="64"/>
    <x v="10"/>
    <s v="E9384001"/>
    <s v="E9384001"/>
    <n v="30450193"/>
    <s v="Recolocado"/>
    <n v="0"/>
    <n v="0"/>
    <n v="0"/>
    <n v="0"/>
    <x v="3"/>
    <x v="1"/>
    <n v="50"/>
    <x v="0"/>
    <x v="3"/>
    <x v="1"/>
    <n v="36295"/>
    <n v="1500"/>
    <x v="1"/>
    <n v="1367"/>
    <x v="2"/>
    <x v="5"/>
    <n v="34925"/>
    <n v="4.2949176807444527E-2"/>
    <x v="1"/>
    <s v="NULL"/>
    <x v="6"/>
    <n v="8746.2800000000007"/>
    <x v="0"/>
    <n v="107"/>
    <x v="6"/>
    <n v="0"/>
    <x v="0"/>
    <s v="NULL"/>
    <x v="1"/>
    <s v="NULL"/>
    <x v="1"/>
    <x v="0"/>
    <x v="1"/>
    <n v="0"/>
    <x v="1"/>
    <x v="0"/>
  </r>
  <r>
    <x v="64"/>
    <x v="10"/>
    <s v="E9394001"/>
    <s v="E9394001"/>
    <n v="30456849"/>
    <s v="Recolocado"/>
    <n v="0"/>
    <n v="0"/>
    <n v="0"/>
    <n v="0"/>
    <x v="3"/>
    <x v="1"/>
    <n v="30"/>
    <x v="3"/>
    <x v="3"/>
    <x v="1"/>
    <n v="37290"/>
    <n v="550"/>
    <x v="6"/>
    <n v="1291"/>
    <x v="3"/>
    <x v="1"/>
    <n v="35000"/>
    <n v="1.5714285714285715E-2"/>
    <x v="7"/>
    <s v="NULL"/>
    <x v="2"/>
    <n v="354.86"/>
    <x v="6"/>
    <n v="726"/>
    <x v="3"/>
    <n v="354.86"/>
    <x v="0"/>
    <s v="NULL"/>
    <x v="1"/>
    <s v="NULL"/>
    <x v="1"/>
    <x v="4"/>
    <x v="1"/>
    <n v="2"/>
    <x v="1"/>
    <x v="6"/>
  </r>
  <r>
    <x v="64"/>
    <x v="10"/>
    <s v="E9395001"/>
    <s v="E9395001"/>
    <n v="30452696"/>
    <s v="Recolocado"/>
    <n v="0"/>
    <n v="0"/>
    <n v="0"/>
    <n v="0"/>
    <x v="3"/>
    <x v="1"/>
    <n v="40"/>
    <x v="1"/>
    <x v="3"/>
    <x v="2"/>
    <n v="39633"/>
    <n v="1650"/>
    <x v="3"/>
    <n v="1372"/>
    <x v="2"/>
    <x v="3"/>
    <n v="38443"/>
    <n v="4.2920687771505865E-2"/>
    <x v="1"/>
    <s v="NULL"/>
    <x v="2"/>
    <n v="868.73"/>
    <x v="3"/>
    <n v="2558"/>
    <x v="3"/>
    <n v="868.73"/>
    <x v="5"/>
    <s v="NULL"/>
    <x v="1"/>
    <s v="NULL"/>
    <x v="1"/>
    <x v="0"/>
    <x v="1"/>
    <n v="12"/>
    <x v="1"/>
    <x v="1"/>
  </r>
  <r>
    <x v="64"/>
    <x v="10"/>
    <s v="E9398001"/>
    <s v="E9398001"/>
    <n v="30455144"/>
    <s v="Recolocado"/>
    <n v="1"/>
    <n v="0"/>
    <n v="0"/>
    <n v="0"/>
    <x v="3"/>
    <x v="1"/>
    <n v="27"/>
    <x v="3"/>
    <x v="3"/>
    <x v="2"/>
    <n v="47037"/>
    <n v="1500"/>
    <x v="1"/>
    <n v="1631"/>
    <x v="4"/>
    <x v="3"/>
    <n v="45047"/>
    <n v="3.3298554842719826E-2"/>
    <x v="2"/>
    <s v="NULL"/>
    <x v="0"/>
    <n v="3008.98"/>
    <x v="5"/>
    <n v="0"/>
    <x v="0"/>
    <n v="0"/>
    <x v="0"/>
    <s v="NULL"/>
    <x v="1"/>
    <s v="NULL"/>
    <x v="1"/>
    <x v="12"/>
    <x v="4"/>
    <n v="0"/>
    <x v="0"/>
    <x v="0"/>
  </r>
  <r>
    <x v="64"/>
    <x v="10"/>
    <s v="E9404001"/>
    <s v="E9404001"/>
    <n v="30454346"/>
    <s v="Recolocado"/>
    <n v="0"/>
    <n v="0"/>
    <n v="0"/>
    <n v="0"/>
    <x v="3"/>
    <x v="1"/>
    <n v="35"/>
    <x v="6"/>
    <x v="3"/>
    <x v="2"/>
    <n v="38715"/>
    <n v="1500"/>
    <x v="1"/>
    <n v="1340"/>
    <x v="2"/>
    <x v="2"/>
    <n v="37375"/>
    <n v="4.0133779264214048E-2"/>
    <x v="1"/>
    <s v="NULL"/>
    <x v="3"/>
    <n v="1890"/>
    <x v="4"/>
    <n v="27"/>
    <x v="4"/>
    <n v="0"/>
    <x v="0"/>
    <s v="NULL"/>
    <x v="1"/>
    <s v="NULL"/>
    <x v="1"/>
    <x v="10"/>
    <x v="3"/>
    <n v="0"/>
    <x v="4"/>
    <x v="0"/>
  </r>
  <r>
    <x v="64"/>
    <x v="10"/>
    <s v="E9405001"/>
    <s v="E9405001"/>
    <n v="30453482"/>
    <s v="Recolocado"/>
    <n v="1"/>
    <n v="0"/>
    <n v="0"/>
    <n v="0"/>
    <x v="3"/>
    <x v="1"/>
    <n v="41"/>
    <x v="7"/>
    <x v="3"/>
    <x v="2"/>
    <n v="40340"/>
    <n v="1000"/>
    <x v="6"/>
    <n v="1396"/>
    <x v="2"/>
    <x v="1"/>
    <n v="38500"/>
    <n v="2.5974025974025976E-2"/>
    <x v="6"/>
    <s v="NULL"/>
    <x v="2"/>
    <n v="895.04"/>
    <x v="3"/>
    <n v="1364"/>
    <x v="3"/>
    <n v="895.04"/>
    <x v="5"/>
    <s v="NULL"/>
    <x v="1"/>
    <s v="NULL"/>
    <x v="1"/>
    <x v="4"/>
    <x v="1"/>
    <n v="2"/>
    <x v="1"/>
    <x v="6"/>
  </r>
  <r>
    <x v="64"/>
    <x v="10"/>
    <s v="E9412001"/>
    <s v="E9412001"/>
    <n v="30450013"/>
    <s v="Recolocado"/>
    <n v="0"/>
    <n v="0"/>
    <n v="0"/>
    <n v="0"/>
    <x v="3"/>
    <x v="1"/>
    <n v="24"/>
    <x v="4"/>
    <x v="3"/>
    <x v="0"/>
    <n v="30545"/>
    <n v="1500"/>
    <x v="1"/>
    <n v="900"/>
    <x v="7"/>
    <x v="7"/>
    <n v="29205"/>
    <n v="5.1361068310220852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4"/>
    <x v="10"/>
    <s v="E9416001"/>
    <s v="E9416001"/>
    <n v="30450396"/>
    <s v="Recolocado"/>
    <n v="0"/>
    <n v="0"/>
    <n v="0"/>
    <n v="0"/>
    <x v="3"/>
    <x v="1"/>
    <n v="63"/>
    <x v="2"/>
    <x v="3"/>
    <x v="0"/>
    <n v="39783"/>
    <n v="1500"/>
    <x v="1"/>
    <n v="1383"/>
    <x v="2"/>
    <x v="3"/>
    <n v="38443"/>
    <n v="3.901880706500533E-2"/>
    <x v="2"/>
    <s v="NULL"/>
    <x v="6"/>
    <n v="24553.75"/>
    <x v="0"/>
    <n v="143"/>
    <x v="3"/>
    <n v="0"/>
    <x v="0"/>
    <s v="NULL"/>
    <x v="1"/>
    <s v="NULL"/>
    <x v="1"/>
    <x v="0"/>
    <x v="1"/>
    <n v="0"/>
    <x v="1"/>
    <x v="0"/>
  </r>
  <r>
    <x v="64"/>
    <x v="10"/>
    <s v="E9438001"/>
    <s v="E9438001"/>
    <n v="30454196"/>
    <s v="Recolocado"/>
    <n v="0"/>
    <n v="0"/>
    <n v="0"/>
    <n v="0"/>
    <x v="3"/>
    <x v="1"/>
    <n v="44"/>
    <x v="7"/>
    <x v="3"/>
    <x v="0"/>
    <n v="36411"/>
    <n v="1500"/>
    <x v="1"/>
    <n v="1259"/>
    <x v="3"/>
    <x v="13"/>
    <n v="35041"/>
    <n v="4.2806997517194141E-2"/>
    <x v="1"/>
    <s v="NULL"/>
    <x v="2"/>
    <n v="92.47"/>
    <x v="6"/>
    <n v="4437"/>
    <x v="3"/>
    <n v="92.47"/>
    <x v="0"/>
    <s v="NULL"/>
    <x v="1"/>
    <s v="NULL"/>
    <x v="1"/>
    <x v="0"/>
    <x v="1"/>
    <n v="12"/>
    <x v="1"/>
    <x v="1"/>
  </r>
  <r>
    <x v="64"/>
    <x v="10"/>
    <s v="E9439001"/>
    <s v="E9439001"/>
    <n v="30456868"/>
    <s v="Recolocado"/>
    <n v="0"/>
    <n v="0"/>
    <n v="0"/>
    <n v="0"/>
    <x v="3"/>
    <x v="1"/>
    <n v="29"/>
    <x v="3"/>
    <x v="5"/>
    <x v="0"/>
    <n v="37196"/>
    <n v="1800"/>
    <x v="3"/>
    <n v="1398"/>
    <x v="2"/>
    <x v="4"/>
    <n v="36156"/>
    <n v="4.9784268171257882E-2"/>
    <x v="1"/>
    <s v="NULL"/>
    <x v="0"/>
    <n v="2012.87"/>
    <x v="2"/>
    <n v="0"/>
    <x v="0"/>
    <n v="0"/>
    <x v="0"/>
    <s v="NULL"/>
    <x v="1"/>
    <s v="NULL"/>
    <x v="1"/>
    <x v="6"/>
    <x v="9"/>
    <n v="0"/>
    <x v="0"/>
    <x v="0"/>
  </r>
  <r>
    <x v="64"/>
    <x v="10"/>
    <s v="E9440001"/>
    <s v="E9440001"/>
    <n v="30454200"/>
    <s v="Recolocado"/>
    <n v="1"/>
    <n v="0"/>
    <n v="0"/>
    <n v="0"/>
    <x v="3"/>
    <x v="1"/>
    <n v="24"/>
    <x v="4"/>
    <x v="3"/>
    <x v="2"/>
    <n v="37037"/>
    <n v="1500"/>
    <x v="1"/>
    <n v="1280"/>
    <x v="3"/>
    <x v="4"/>
    <n v="35697"/>
    <n v="4.202033784351626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4"/>
    <x v="10"/>
    <s v="E9444001"/>
    <s v="E9444001"/>
    <n v="30455998"/>
    <s v="Recolocado"/>
    <n v="0"/>
    <n v="0"/>
    <n v="0"/>
    <n v="0"/>
    <x v="3"/>
    <x v="1"/>
    <n v="25"/>
    <x v="4"/>
    <x v="3"/>
    <x v="0"/>
    <n v="29604"/>
    <n v="1500"/>
    <x v="1"/>
    <n v="1237"/>
    <x v="3"/>
    <x v="4"/>
    <n v="28264"/>
    <n v="5.3071044438154545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4"/>
    <x v="10"/>
    <s v="E9483001"/>
    <s v="E9483001"/>
    <n v="30454816"/>
    <s v="Recolocado"/>
    <n v="1"/>
    <n v="0"/>
    <n v="0"/>
    <n v="0"/>
    <x v="3"/>
    <x v="1"/>
    <n v="23"/>
    <x v="4"/>
    <x v="3"/>
    <x v="0"/>
    <n v="36119"/>
    <n v="550"/>
    <x v="6"/>
    <n v="1246"/>
    <x v="3"/>
    <x v="5"/>
    <n v="33149"/>
    <n v="1.6591752390720686E-2"/>
    <x v="7"/>
    <s v="NULL"/>
    <x v="2"/>
    <n v="1720.19"/>
    <x v="4"/>
    <n v="1325"/>
    <x v="3"/>
    <n v="1720.19"/>
    <x v="2"/>
    <s v="NULL"/>
    <x v="1"/>
    <s v="NULL"/>
    <x v="1"/>
    <x v="0"/>
    <x v="1"/>
    <n v="12"/>
    <x v="1"/>
    <x v="1"/>
  </r>
  <r>
    <x v="64"/>
    <x v="10"/>
    <s v="E9485001"/>
    <s v="E9485001"/>
    <n v="30451623"/>
    <s v="Recolocado"/>
    <n v="0"/>
    <n v="0"/>
    <n v="0"/>
    <n v="0"/>
    <x v="3"/>
    <x v="1"/>
    <n v="35"/>
    <x v="6"/>
    <x v="3"/>
    <x v="0"/>
    <n v="45012"/>
    <n v="1500"/>
    <x v="1"/>
    <n v="1565"/>
    <x v="4"/>
    <x v="4"/>
    <n v="43672"/>
    <n v="3.4346949990840814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4"/>
    <x v="10"/>
    <s v="E9486001"/>
    <s v="E9486001"/>
    <n v="30456844"/>
    <s v="Recolocado"/>
    <n v="0"/>
    <n v="0"/>
    <n v="0"/>
    <n v="0"/>
    <x v="3"/>
    <x v="1"/>
    <n v="59"/>
    <x v="8"/>
    <x v="5"/>
    <x v="3"/>
    <n v="30545"/>
    <n v="1500"/>
    <x v="1"/>
    <n v="1270"/>
    <x v="3"/>
    <x v="7"/>
    <n v="29205"/>
    <n v="5.1361068310220852E-2"/>
    <x v="3"/>
    <s v="NULL"/>
    <x v="2"/>
    <n v="8401.3700000000008"/>
    <x v="0"/>
    <n v="106"/>
    <x v="6"/>
    <n v="0"/>
    <x v="0"/>
    <s v="NULL"/>
    <x v="1"/>
    <s v="NULL"/>
    <x v="1"/>
    <x v="0"/>
    <x v="1"/>
    <n v="3"/>
    <x v="1"/>
    <x v="1"/>
  </r>
  <r>
    <x v="64"/>
    <x v="10"/>
    <s v="E9490001"/>
    <s v="E9490001"/>
    <n v="30449155"/>
    <s v="Recolocado"/>
    <n v="0"/>
    <n v="0"/>
    <n v="0"/>
    <n v="0"/>
    <x v="3"/>
    <x v="1"/>
    <n v="39"/>
    <x v="1"/>
    <x v="3"/>
    <x v="1"/>
    <n v="37037"/>
    <n v="1500"/>
    <x v="1"/>
    <n v="1278"/>
    <x v="3"/>
    <x v="4"/>
    <n v="35697"/>
    <n v="4.2020337843516262E-2"/>
    <x v="1"/>
    <s v="NULL"/>
    <x v="2"/>
    <n v="146.37"/>
    <x v="6"/>
    <n v="1660"/>
    <x v="3"/>
    <n v="146.37"/>
    <x v="0"/>
    <s v="NULL"/>
    <x v="1"/>
    <s v="NULL"/>
    <x v="1"/>
    <x v="3"/>
    <x v="1"/>
    <n v="6"/>
    <x v="1"/>
    <x v="11"/>
  </r>
  <r>
    <x v="64"/>
    <x v="10"/>
    <s v="E9494001"/>
    <s v="E9494001"/>
    <n v="30454827"/>
    <s v="Recolocado"/>
    <n v="0"/>
    <n v="0"/>
    <n v="0"/>
    <n v="0"/>
    <x v="3"/>
    <x v="1"/>
    <n v="23"/>
    <x v="4"/>
    <x v="3"/>
    <x v="0"/>
    <n v="30395"/>
    <n v="1650"/>
    <x v="3"/>
    <n v="1264"/>
    <x v="3"/>
    <x v="7"/>
    <n v="29205"/>
    <n v="5.6497175141242938E-2"/>
    <x v="3"/>
    <s v="NULL"/>
    <x v="2"/>
    <n v="874.65"/>
    <x v="3"/>
    <n v="1239"/>
    <x v="3"/>
    <n v="874.65"/>
    <x v="5"/>
    <s v="NULL"/>
    <x v="1"/>
    <s v="NULL"/>
    <x v="1"/>
    <x v="0"/>
    <x v="1"/>
    <n v="12"/>
    <x v="1"/>
    <x v="1"/>
  </r>
  <r>
    <x v="64"/>
    <x v="10"/>
    <s v="E9502001"/>
    <s v="E9502001"/>
    <n v="30455984"/>
    <s v="Recolocado"/>
    <n v="1"/>
    <n v="0"/>
    <n v="0"/>
    <n v="0"/>
    <x v="3"/>
    <x v="1"/>
    <n v="30"/>
    <x v="3"/>
    <x v="5"/>
    <x v="1"/>
    <n v="39890"/>
    <n v="1099"/>
    <x v="1"/>
    <n v="1378"/>
    <x v="2"/>
    <x v="1"/>
    <n v="37499"/>
    <n v="2.9307448198618628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4"/>
    <x v="10"/>
    <s v="E9508001"/>
    <s v="E9508001"/>
    <n v="30458008"/>
    <s v="Recolocado"/>
    <n v="1"/>
    <n v="0"/>
    <n v="0"/>
    <n v="0"/>
    <x v="3"/>
    <x v="1"/>
    <n v="25"/>
    <x v="4"/>
    <x v="3"/>
    <x v="2"/>
    <n v="39783"/>
    <n v="1500"/>
    <x v="1"/>
    <n v="1372"/>
    <x v="2"/>
    <x v="3"/>
    <n v="38443"/>
    <n v="3.90188070650053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4"/>
    <x v="10"/>
    <s v="E9510001"/>
    <s v="E9510001"/>
    <n v="30452300"/>
    <s v="Recolocado"/>
    <n v="1"/>
    <n v="0"/>
    <n v="0"/>
    <n v="0"/>
    <x v="3"/>
    <x v="1"/>
    <n v="39"/>
    <x v="1"/>
    <x v="3"/>
    <x v="1"/>
    <n v="35690"/>
    <n v="650"/>
    <x v="6"/>
    <n v="1232"/>
    <x v="3"/>
    <x v="1"/>
    <n v="33500"/>
    <n v="1.9402985074626865E-2"/>
    <x v="7"/>
    <s v="NULL"/>
    <x v="0"/>
    <n v="963.24"/>
    <x v="3"/>
    <n v="0"/>
    <x v="0"/>
    <n v="0"/>
    <x v="0"/>
    <n v="1000"/>
    <x v="3"/>
    <n v="0.96319999999999995"/>
    <x v="4"/>
    <x v="3"/>
    <x v="7"/>
    <n v="0"/>
    <x v="0"/>
    <x v="0"/>
  </r>
  <r>
    <x v="64"/>
    <x v="10"/>
    <s v="E9511001"/>
    <s v="E9511001"/>
    <n v="30458634"/>
    <s v="Recolocado"/>
    <n v="0"/>
    <n v="0"/>
    <n v="0"/>
    <n v="0"/>
    <x v="3"/>
    <x v="1"/>
    <n v="31"/>
    <x v="6"/>
    <x v="3"/>
    <x v="2"/>
    <n v="37037"/>
    <n v="1500"/>
    <x v="1"/>
    <n v="1387"/>
    <x v="2"/>
    <x v="4"/>
    <n v="35697"/>
    <n v="4.202033784351626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4"/>
    <x v="10"/>
    <s v="E9512001"/>
    <s v="E9512001"/>
    <n v="30454249"/>
    <s v="Recolocado"/>
    <n v="0"/>
    <n v="0"/>
    <n v="0"/>
    <n v="0"/>
    <x v="3"/>
    <x v="1"/>
    <n v="47"/>
    <x v="0"/>
    <x v="3"/>
    <x v="2"/>
    <n v="37139"/>
    <n v="1200"/>
    <x v="1"/>
    <n v="1542"/>
    <x v="4"/>
    <x v="1"/>
    <n v="35499"/>
    <n v="3.3803769120256906E-2"/>
    <x v="2"/>
    <s v="NULL"/>
    <x v="0"/>
    <n v="4039.75"/>
    <x v="7"/>
    <n v="0"/>
    <x v="0"/>
    <n v="0"/>
    <x v="0"/>
    <n v="3038"/>
    <x v="6"/>
    <n v="1"/>
    <x v="4"/>
    <x v="0"/>
    <x v="0"/>
    <n v="0"/>
    <x v="0"/>
    <x v="0"/>
  </r>
  <r>
    <x v="64"/>
    <x v="10"/>
    <s v="E9520001"/>
    <s v="E9520001"/>
    <n v="30456285"/>
    <s v="Recolocado"/>
    <n v="1"/>
    <n v="0"/>
    <n v="0"/>
    <n v="0"/>
    <x v="3"/>
    <x v="1"/>
    <n v="46"/>
    <x v="0"/>
    <x v="3"/>
    <x v="0"/>
    <n v="36335"/>
    <n v="500"/>
    <x v="7"/>
    <n v="1509"/>
    <x v="4"/>
    <x v="1"/>
    <n v="33995"/>
    <n v="1.4708045300779526E-2"/>
    <x v="7"/>
    <s v="NULL"/>
    <x v="2"/>
    <n v="2112.42"/>
    <x v="2"/>
    <n v="4131"/>
    <x v="3"/>
    <n v="2112.42"/>
    <x v="6"/>
    <s v="NULL"/>
    <x v="1"/>
    <s v="NULL"/>
    <x v="1"/>
    <x v="0"/>
    <x v="1"/>
    <n v="12"/>
    <x v="1"/>
    <x v="1"/>
  </r>
  <r>
    <x v="64"/>
    <x v="10"/>
    <s v="E9521001"/>
    <s v="E9521001"/>
    <n v="30457527"/>
    <s v="Recolocado"/>
    <n v="0"/>
    <n v="0"/>
    <n v="0"/>
    <n v="0"/>
    <x v="3"/>
    <x v="1"/>
    <n v="27"/>
    <x v="3"/>
    <x v="3"/>
    <x v="0"/>
    <n v="39339"/>
    <n v="1000"/>
    <x v="6"/>
    <n v="1356"/>
    <x v="2"/>
    <x v="1"/>
    <n v="37499"/>
    <n v="2.6667377796741245E-2"/>
    <x v="6"/>
    <s v="NULL"/>
    <x v="0"/>
    <n v="12298.09"/>
    <x v="0"/>
    <n v="0"/>
    <x v="0"/>
    <n v="0"/>
    <x v="0"/>
    <n v="24081.99"/>
    <x v="4"/>
    <n v="0.52490000000000003"/>
    <x v="2"/>
    <x v="0"/>
    <x v="0"/>
    <n v="0"/>
    <x v="0"/>
    <x v="0"/>
  </r>
  <r>
    <x v="64"/>
    <x v="10"/>
    <s v="E9523001"/>
    <s v="E9523001"/>
    <n v="30460244"/>
    <s v="Recolocado"/>
    <n v="0"/>
    <n v="0"/>
    <n v="0"/>
    <n v="0"/>
    <x v="3"/>
    <x v="1"/>
    <n v="28"/>
    <x v="3"/>
    <x v="5"/>
    <x v="2"/>
    <n v="40452"/>
    <n v="1650"/>
    <x v="3"/>
    <n v="1514"/>
    <x v="4"/>
    <x v="3"/>
    <n v="38612"/>
    <n v="4.2732829172278046E-2"/>
    <x v="1"/>
    <s v="NULL"/>
    <x v="4"/>
    <n v="9885.77"/>
    <x v="0"/>
    <n v="46"/>
    <x v="5"/>
    <n v="0"/>
    <x v="0"/>
    <s v="NULL"/>
    <x v="1"/>
    <s v="NULL"/>
    <x v="1"/>
    <x v="0"/>
    <x v="1"/>
    <n v="0"/>
    <x v="1"/>
    <x v="0"/>
  </r>
  <r>
    <x v="64"/>
    <x v="10"/>
    <s v="E9524001"/>
    <s v="E9524001"/>
    <n v="30458023"/>
    <s v="Recolocado"/>
    <n v="0"/>
    <n v="0"/>
    <n v="0"/>
    <n v="0"/>
    <x v="3"/>
    <x v="1"/>
    <n v="38"/>
    <x v="1"/>
    <x v="5"/>
    <x v="0"/>
    <n v="39802"/>
    <n v="1650"/>
    <x v="3"/>
    <n v="1370"/>
    <x v="2"/>
    <x v="3"/>
    <n v="38612"/>
    <n v="4.2732829172278046E-2"/>
    <x v="1"/>
    <s v="NULL"/>
    <x v="2"/>
    <n v="743.07"/>
    <x v="3"/>
    <n v="928"/>
    <x v="3"/>
    <n v="743.07"/>
    <x v="5"/>
    <s v="NULL"/>
    <x v="1"/>
    <s v="NULL"/>
    <x v="1"/>
    <x v="0"/>
    <x v="1"/>
    <n v="12"/>
    <x v="1"/>
    <x v="1"/>
  </r>
  <r>
    <x v="64"/>
    <x v="10"/>
    <s v="E9544001"/>
    <s v="E9544001"/>
    <n v="30456567"/>
    <s v="Recolocado"/>
    <n v="0"/>
    <n v="0"/>
    <n v="0"/>
    <n v="0"/>
    <x v="3"/>
    <x v="1"/>
    <n v="41"/>
    <x v="7"/>
    <x v="3"/>
    <x v="1"/>
    <n v="30545"/>
    <n v="1500"/>
    <x v="1"/>
    <n v="1267"/>
    <x v="3"/>
    <x v="7"/>
    <n v="29205"/>
    <n v="5.1361068310220852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4"/>
    <x v="10"/>
    <s v="E9548001"/>
    <s v="E9548001"/>
    <n v="30460133"/>
    <s v="Recolocado"/>
    <n v="1"/>
    <n v="0"/>
    <n v="0"/>
    <n v="0"/>
    <x v="3"/>
    <x v="1"/>
    <n v="28"/>
    <x v="3"/>
    <x v="3"/>
    <x v="2"/>
    <n v="46550"/>
    <n v="1650"/>
    <x v="3"/>
    <n v="1603"/>
    <x v="4"/>
    <x v="4"/>
    <n v="45360"/>
    <n v="3.6375661375661374E-2"/>
    <x v="2"/>
    <s v="NULL"/>
    <x v="2"/>
    <n v="1894.13"/>
    <x v="4"/>
    <n v="623"/>
    <x v="3"/>
    <n v="1894.13"/>
    <x v="2"/>
    <s v="NULL"/>
    <x v="1"/>
    <s v="NULL"/>
    <x v="1"/>
    <x v="0"/>
    <x v="1"/>
    <n v="12"/>
    <x v="1"/>
    <x v="1"/>
  </r>
  <r>
    <x v="64"/>
    <x v="10"/>
    <s v="E9553001"/>
    <s v="E9553001"/>
    <n v="30456673"/>
    <s v="Recolocado"/>
    <n v="0"/>
    <n v="0"/>
    <n v="0"/>
    <n v="0"/>
    <x v="3"/>
    <x v="1"/>
    <n v="37"/>
    <x v="1"/>
    <x v="3"/>
    <x v="0"/>
    <n v="35746"/>
    <n v="1650"/>
    <x v="3"/>
    <n v="1231"/>
    <x v="3"/>
    <x v="4"/>
    <n v="34556"/>
    <n v="4.7748582011806921E-2"/>
    <x v="1"/>
    <s v="NULL"/>
    <x v="2"/>
    <n v="1194.25"/>
    <x v="4"/>
    <n v="936"/>
    <x v="3"/>
    <n v="1194.25"/>
    <x v="2"/>
    <s v="NULL"/>
    <x v="1"/>
    <s v="NULL"/>
    <x v="1"/>
    <x v="0"/>
    <x v="1"/>
    <n v="12"/>
    <x v="1"/>
    <x v="1"/>
  </r>
  <r>
    <x v="64"/>
    <x v="10"/>
    <s v="E9556001"/>
    <s v="E9556001"/>
    <n v="30457024"/>
    <s v="Recolocado"/>
    <n v="1"/>
    <n v="0"/>
    <n v="0"/>
    <n v="0"/>
    <x v="3"/>
    <x v="1"/>
    <n v="35"/>
    <x v="6"/>
    <x v="3"/>
    <x v="0"/>
    <n v="39789"/>
    <n v="1200"/>
    <x v="1"/>
    <n v="1371"/>
    <x v="2"/>
    <x v="1"/>
    <n v="37499"/>
    <n v="3.2000853356089494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4"/>
    <x v="10"/>
    <s v="E9558001"/>
    <s v="E9558001"/>
    <n v="30458494"/>
    <s v="Recolocado"/>
    <n v="0"/>
    <n v="0"/>
    <n v="0"/>
    <n v="0"/>
    <x v="3"/>
    <x v="1"/>
    <n v="38"/>
    <x v="1"/>
    <x v="3"/>
    <x v="2"/>
    <n v="47350"/>
    <n v="1500"/>
    <x v="1"/>
    <n v="1630"/>
    <x v="4"/>
    <x v="4"/>
    <n v="45360"/>
    <n v="3.3068783068783067E-2"/>
    <x v="2"/>
    <s v="NULL"/>
    <x v="0"/>
    <n v="1192.99"/>
    <x v="4"/>
    <n v="0"/>
    <x v="0"/>
    <n v="0"/>
    <x v="0"/>
    <n v="1623.99"/>
    <x v="5"/>
    <n v="0.15579999999999999"/>
    <x v="6"/>
    <x v="8"/>
    <x v="10"/>
    <n v="0"/>
    <x v="0"/>
    <x v="0"/>
  </r>
  <r>
    <x v="64"/>
    <x v="10"/>
    <s v="E9576001"/>
    <s v="E9576001"/>
    <n v="30458607"/>
    <s v="Recolocado"/>
    <n v="0"/>
    <n v="0"/>
    <n v="0"/>
    <n v="0"/>
    <x v="3"/>
    <x v="1"/>
    <n v="36"/>
    <x v="1"/>
    <x v="3"/>
    <x v="2"/>
    <n v="42432"/>
    <n v="1650"/>
    <x v="3"/>
    <n v="1461"/>
    <x v="1"/>
    <x v="3"/>
    <n v="40592"/>
    <n v="4.0648403626330314E-2"/>
    <x v="1"/>
    <s v="NULL"/>
    <x v="2"/>
    <n v="392.7"/>
    <x v="6"/>
    <n v="1110"/>
    <x v="3"/>
    <n v="392.7"/>
    <x v="0"/>
    <s v="NULL"/>
    <x v="1"/>
    <s v="NULL"/>
    <x v="1"/>
    <x v="0"/>
    <x v="1"/>
    <n v="12"/>
    <x v="1"/>
    <x v="1"/>
  </r>
  <r>
    <x v="64"/>
    <x v="10"/>
    <s v="E9583001"/>
    <s v="E9583001"/>
    <n v="30459736"/>
    <s v="Recolocado"/>
    <n v="0"/>
    <n v="0"/>
    <n v="0"/>
    <n v="0"/>
    <x v="3"/>
    <x v="1"/>
    <n v="59"/>
    <x v="8"/>
    <x v="5"/>
    <x v="1"/>
    <n v="37196"/>
    <n v="1800"/>
    <x v="3"/>
    <n v="1296"/>
    <x v="3"/>
    <x v="4"/>
    <n v="36156"/>
    <n v="4.9784268171257882E-2"/>
    <x v="1"/>
    <s v="NULL"/>
    <x v="0"/>
    <n v="7028.39"/>
    <x v="0"/>
    <n v="0"/>
    <x v="0"/>
    <n v="0"/>
    <x v="0"/>
    <n v="3530"/>
    <x v="6"/>
    <n v="0.94240000000000002"/>
    <x v="4"/>
    <x v="0"/>
    <x v="0"/>
    <n v="0"/>
    <x v="0"/>
    <x v="0"/>
  </r>
  <r>
    <x v="64"/>
    <x v="10"/>
    <s v="E9584001"/>
    <s v="E9584001"/>
    <n v="30459000"/>
    <s v="Recolocado"/>
    <n v="0"/>
    <n v="0"/>
    <n v="0"/>
    <n v="0"/>
    <x v="3"/>
    <x v="1"/>
    <n v="46"/>
    <x v="0"/>
    <x v="3"/>
    <x v="0"/>
    <n v="48832"/>
    <n v="1500"/>
    <x v="1"/>
    <n v="1683"/>
    <x v="4"/>
    <x v="4"/>
    <n v="47492"/>
    <n v="3.1584266823886126E-2"/>
    <x v="2"/>
    <s v="NULL"/>
    <x v="2"/>
    <n v="1343.87"/>
    <x v="4"/>
    <n v="1150"/>
    <x v="3"/>
    <n v="1343.87"/>
    <x v="2"/>
    <s v="NULL"/>
    <x v="1"/>
    <s v="NULL"/>
    <x v="1"/>
    <x v="0"/>
    <x v="1"/>
    <n v="12"/>
    <x v="1"/>
    <x v="1"/>
  </r>
  <r>
    <x v="64"/>
    <x v="10"/>
    <s v="E9586001"/>
    <s v="E9586001"/>
    <n v="30455853"/>
    <s v="Recolocado"/>
    <n v="0"/>
    <n v="0"/>
    <n v="0"/>
    <n v="0"/>
    <x v="3"/>
    <x v="1"/>
    <n v="46"/>
    <x v="0"/>
    <x v="3"/>
    <x v="2"/>
    <n v="37037"/>
    <n v="1500"/>
    <x v="1"/>
    <n v="1275"/>
    <x v="3"/>
    <x v="4"/>
    <n v="35697"/>
    <n v="4.202033784351626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4"/>
    <x v="10"/>
    <s v="E9624001"/>
    <s v="E9624001"/>
    <n v="30458185"/>
    <s v="Recolocado"/>
    <n v="0"/>
    <n v="0"/>
    <n v="0"/>
    <n v="0"/>
    <x v="3"/>
    <x v="1"/>
    <n v="25"/>
    <x v="4"/>
    <x v="3"/>
    <x v="2"/>
    <n v="48767"/>
    <n v="1650"/>
    <x v="3"/>
    <n v="1679"/>
    <x v="4"/>
    <x v="4"/>
    <n v="47577"/>
    <n v="3.468062299010026E-2"/>
    <x v="2"/>
    <s v="NULL"/>
    <x v="3"/>
    <n v="14917.87"/>
    <x v="0"/>
    <n v="29"/>
    <x v="4"/>
    <n v="0"/>
    <x v="0"/>
    <n v="4601"/>
    <x v="7"/>
    <n v="1"/>
    <x v="4"/>
    <x v="0"/>
    <x v="7"/>
    <n v="0"/>
    <x v="4"/>
    <x v="0"/>
  </r>
  <r>
    <x v="64"/>
    <x v="10"/>
    <s v="E9626001"/>
    <s v="E9626001"/>
    <n v="30458672"/>
    <s v="Recolocado"/>
    <n v="1"/>
    <n v="0"/>
    <n v="0"/>
    <n v="0"/>
    <x v="3"/>
    <x v="1"/>
    <n v="32"/>
    <x v="6"/>
    <x v="3"/>
    <x v="2"/>
    <n v="39139"/>
    <n v="1200"/>
    <x v="1"/>
    <n v="1363"/>
    <x v="2"/>
    <x v="1"/>
    <n v="37499"/>
    <n v="3.2000853356089494E-2"/>
    <x v="2"/>
    <s v="NULL"/>
    <x v="2"/>
    <n v="971.26"/>
    <x v="3"/>
    <n v="141"/>
    <x v="3"/>
    <n v="0"/>
    <x v="0"/>
    <n v="1000"/>
    <x v="3"/>
    <n v="0.99919999999999998"/>
    <x v="4"/>
    <x v="7"/>
    <x v="5"/>
    <n v="1"/>
    <x v="8"/>
    <x v="1"/>
  </r>
  <r>
    <x v="64"/>
    <x v="10"/>
    <s v="E9631001"/>
    <s v="E9631001"/>
    <n v="30460233"/>
    <s v="Recolocado"/>
    <n v="0"/>
    <n v="0"/>
    <n v="0"/>
    <n v="0"/>
    <x v="3"/>
    <x v="1"/>
    <n v="40"/>
    <x v="1"/>
    <x v="3"/>
    <x v="0"/>
    <n v="39802"/>
    <n v="1650"/>
    <x v="3"/>
    <n v="1386"/>
    <x v="2"/>
    <x v="3"/>
    <n v="38612"/>
    <n v="4.2732829172278046E-2"/>
    <x v="1"/>
    <s v="NULL"/>
    <x v="2"/>
    <n v="747.8"/>
    <x v="3"/>
    <n v="2798"/>
    <x v="3"/>
    <n v="747.8"/>
    <x v="5"/>
    <s v="NULL"/>
    <x v="1"/>
    <s v="NULL"/>
    <x v="1"/>
    <x v="0"/>
    <x v="1"/>
    <n v="12"/>
    <x v="1"/>
    <x v="1"/>
  </r>
  <r>
    <x v="64"/>
    <x v="10"/>
    <s v="E9634001"/>
    <s v="E9634001"/>
    <n v="30459661"/>
    <s v="Recolocado"/>
    <n v="0"/>
    <n v="0"/>
    <n v="0"/>
    <n v="0"/>
    <x v="3"/>
    <x v="1"/>
    <n v="58"/>
    <x v="8"/>
    <x v="5"/>
    <x v="1"/>
    <n v="39339"/>
    <n v="1000"/>
    <x v="6"/>
    <n v="1370"/>
    <x v="2"/>
    <x v="1"/>
    <n v="37499"/>
    <n v="2.6667377796741245E-2"/>
    <x v="6"/>
    <s v="NULL"/>
    <x v="2"/>
    <n v="307.57"/>
    <x v="6"/>
    <n v="779"/>
    <x v="3"/>
    <n v="307.57"/>
    <x v="0"/>
    <s v="NULL"/>
    <x v="1"/>
    <s v="NULL"/>
    <x v="1"/>
    <x v="7"/>
    <x v="1"/>
    <n v="7"/>
    <x v="1"/>
    <x v="7"/>
  </r>
  <r>
    <x v="64"/>
    <x v="10"/>
    <s v="E9635001"/>
    <s v="E9635001"/>
    <n v="30457712"/>
    <s v="Recolocado"/>
    <n v="0"/>
    <n v="0"/>
    <n v="0"/>
    <n v="0"/>
    <x v="3"/>
    <x v="1"/>
    <n v="40"/>
    <x v="1"/>
    <x v="3"/>
    <x v="0"/>
    <n v="37239"/>
    <n v="1100"/>
    <x v="1"/>
    <n v="1297"/>
    <x v="3"/>
    <x v="1"/>
    <n v="35499"/>
    <n v="3.098678836023549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4"/>
    <x v="10"/>
    <s v="E9637001"/>
    <s v="E9637001"/>
    <n v="30451877"/>
    <s v="Recolocado"/>
    <n v="0"/>
    <n v="0"/>
    <n v="0"/>
    <n v="0"/>
    <x v="3"/>
    <x v="1"/>
    <n v="59"/>
    <x v="8"/>
    <x v="3"/>
    <x v="1"/>
    <n v="35297"/>
    <n v="1500"/>
    <x v="1"/>
    <n v="1220"/>
    <x v="3"/>
    <x v="3"/>
    <n v="33957"/>
    <n v="4.4173513561268661E-2"/>
    <x v="1"/>
    <s v="NULL"/>
    <x v="0"/>
    <n v="16242.46"/>
    <x v="0"/>
    <n v="46"/>
    <x v="5"/>
    <n v="0"/>
    <x v="0"/>
    <n v="14566.72"/>
    <x v="4"/>
    <n v="0.28949999999999998"/>
    <x v="5"/>
    <x v="0"/>
    <x v="9"/>
    <n v="0"/>
    <x v="0"/>
    <x v="0"/>
  </r>
  <r>
    <x v="64"/>
    <x v="10"/>
    <s v="E9638001"/>
    <s v="E9638001"/>
    <n v="30460314"/>
    <s v="Recolocado"/>
    <n v="0"/>
    <n v="0"/>
    <n v="0"/>
    <n v="1"/>
    <x v="0"/>
    <x v="1"/>
    <n v="38"/>
    <x v="1"/>
    <x v="2"/>
    <x v="0"/>
    <n v="49873"/>
    <n v="5800"/>
    <x v="5"/>
    <n v="1472"/>
    <x v="1"/>
    <x v="3"/>
    <n v="52833"/>
    <n v="0.10977987242821721"/>
    <x v="5"/>
    <s v="NULL"/>
    <x v="0"/>
    <n v="94837.35"/>
    <x v="0"/>
    <n v="0"/>
    <x v="0"/>
    <n v="0"/>
    <x v="0"/>
    <n v="83121.899999999994"/>
    <x v="4"/>
    <n v="0.28689999999999999"/>
    <x v="5"/>
    <x v="0"/>
    <x v="0"/>
    <n v="0"/>
    <x v="0"/>
    <x v="0"/>
  </r>
  <r>
    <x v="65"/>
    <x v="10"/>
    <s v="C4019002"/>
    <s v="C4019002"/>
    <n v="30467353"/>
    <s v="Recolocado"/>
    <n v="0"/>
    <n v="0"/>
    <n v="0"/>
    <n v="0"/>
    <x v="3"/>
    <x v="1"/>
    <n v="61"/>
    <x v="2"/>
    <x v="5"/>
    <x v="0"/>
    <n v="36335"/>
    <n v="500"/>
    <x v="7"/>
    <n v="1366"/>
    <x v="2"/>
    <x v="1"/>
    <n v="33995"/>
    <n v="1.4708045300779526E-2"/>
    <x v="7"/>
    <s v="NULL"/>
    <x v="0"/>
    <n v="16346.19"/>
    <x v="0"/>
    <n v="3"/>
    <x v="2"/>
    <n v="0"/>
    <x v="0"/>
    <n v="1594.52"/>
    <x v="5"/>
    <n v="0.999"/>
    <x v="4"/>
    <x v="0"/>
    <x v="0"/>
    <n v="0"/>
    <x v="0"/>
    <x v="0"/>
  </r>
  <r>
    <x v="65"/>
    <x v="10"/>
    <s v="D0072002"/>
    <s v="D0072002"/>
    <n v="30464614"/>
    <s v="Recolocado"/>
    <n v="0"/>
    <n v="0"/>
    <n v="0"/>
    <n v="0"/>
    <x v="3"/>
    <x v="1"/>
    <n v="40"/>
    <x v="1"/>
    <x v="3"/>
    <x v="2"/>
    <n v="36285"/>
    <n v="550"/>
    <x v="6"/>
    <n v="1362"/>
    <x v="2"/>
    <x v="1"/>
    <n v="33995"/>
    <n v="1.6178849830857479E-2"/>
    <x v="7"/>
    <s v="NULL"/>
    <x v="2"/>
    <n v="1742.82"/>
    <x v="4"/>
    <n v="2795"/>
    <x v="3"/>
    <n v="1742.82"/>
    <x v="2"/>
    <s v="NULL"/>
    <x v="1"/>
    <s v="NULL"/>
    <x v="1"/>
    <x v="0"/>
    <x v="1"/>
    <n v="12"/>
    <x v="1"/>
    <x v="1"/>
  </r>
  <r>
    <x v="65"/>
    <x v="10"/>
    <s v="D5682002"/>
    <s v="D5682002"/>
    <n v="30466499"/>
    <s v="Recolocado"/>
    <n v="1"/>
    <n v="0"/>
    <n v="0"/>
    <n v="0"/>
    <x v="3"/>
    <x v="1"/>
    <n v="44"/>
    <x v="7"/>
    <x v="3"/>
    <x v="2"/>
    <n v="37240"/>
    <n v="600"/>
    <x v="6"/>
    <n v="1285"/>
    <x v="3"/>
    <x v="1"/>
    <n v="35000"/>
    <n v="1.7142857142857144E-2"/>
    <x v="7"/>
    <s v="NULL"/>
    <x v="2"/>
    <n v="425.53"/>
    <x v="6"/>
    <n v="969"/>
    <x v="3"/>
    <n v="425.53"/>
    <x v="0"/>
    <s v="NULL"/>
    <x v="1"/>
    <s v="NULL"/>
    <x v="1"/>
    <x v="2"/>
    <x v="1"/>
    <n v="1"/>
    <x v="1"/>
    <x v="10"/>
  </r>
  <r>
    <x v="65"/>
    <x v="10"/>
    <s v="E2003002"/>
    <s v="E2003002"/>
    <n v="30467643"/>
    <s v="Recolocado"/>
    <n v="0"/>
    <n v="0"/>
    <n v="0"/>
    <n v="0"/>
    <x v="3"/>
    <x v="1"/>
    <n v="49"/>
    <x v="0"/>
    <x v="5"/>
    <x v="1"/>
    <n v="49060"/>
    <n v="1500"/>
    <x v="1"/>
    <n v="1690"/>
    <x v="4"/>
    <x v="4"/>
    <n v="47720"/>
    <n v="3.143336127409891E-2"/>
    <x v="2"/>
    <s v="NULL"/>
    <x v="2"/>
    <n v="47918.45"/>
    <x v="0"/>
    <n v="1007"/>
    <x v="3"/>
    <n v="1593.29"/>
    <x v="2"/>
    <n v="750"/>
    <x v="3"/>
    <n v="0"/>
    <x v="0"/>
    <x v="0"/>
    <x v="1"/>
    <n v="4"/>
    <x v="1"/>
    <x v="1"/>
  </r>
  <r>
    <x v="65"/>
    <x v="10"/>
    <s v="E9639001"/>
    <s v="E9639001"/>
    <n v="30456711"/>
    <s v="Recolocado"/>
    <n v="1"/>
    <n v="0"/>
    <n v="0"/>
    <n v="0"/>
    <x v="3"/>
    <x v="1"/>
    <n v="26"/>
    <x v="3"/>
    <x v="3"/>
    <x v="2"/>
    <n v="39633"/>
    <n v="1650"/>
    <x v="3"/>
    <n v="1367"/>
    <x v="2"/>
    <x v="3"/>
    <n v="38443"/>
    <n v="4.2920687771505865E-2"/>
    <x v="1"/>
    <s v="NULL"/>
    <x v="6"/>
    <n v="2222.89"/>
    <x v="2"/>
    <n v="105"/>
    <x v="6"/>
    <n v="0"/>
    <x v="0"/>
    <n v="1400"/>
    <x v="5"/>
    <n v="0.99980000000000002"/>
    <x v="4"/>
    <x v="11"/>
    <x v="7"/>
    <n v="0"/>
    <x v="3"/>
    <x v="0"/>
  </r>
  <r>
    <x v="65"/>
    <x v="10"/>
    <s v="E9648001"/>
    <s v="E9648001"/>
    <n v="30460534"/>
    <s v="Recolocado"/>
    <n v="0"/>
    <n v="0"/>
    <n v="0"/>
    <n v="0"/>
    <x v="3"/>
    <x v="1"/>
    <n v="40"/>
    <x v="1"/>
    <x v="3"/>
    <x v="1"/>
    <n v="38565"/>
    <n v="1650"/>
    <x v="3"/>
    <n v="1342"/>
    <x v="2"/>
    <x v="2"/>
    <n v="37375"/>
    <n v="4.4147157190635451E-2"/>
    <x v="1"/>
    <s v="NULL"/>
    <x v="2"/>
    <n v="1026.6400000000001"/>
    <x v="4"/>
    <n v="1295"/>
    <x v="3"/>
    <n v="1026.6400000000001"/>
    <x v="2"/>
    <s v="NULL"/>
    <x v="1"/>
    <s v="NULL"/>
    <x v="1"/>
    <x v="0"/>
    <x v="1"/>
    <n v="12"/>
    <x v="1"/>
    <x v="1"/>
  </r>
  <r>
    <x v="65"/>
    <x v="10"/>
    <s v="E9653001"/>
    <s v="E9653001"/>
    <n v="30459364"/>
    <s v="Recolocado"/>
    <n v="0"/>
    <n v="0"/>
    <n v="0"/>
    <n v="0"/>
    <x v="3"/>
    <x v="1"/>
    <n v="45"/>
    <x v="7"/>
    <x v="3"/>
    <x v="2"/>
    <n v="35697"/>
    <n v="1500"/>
    <x v="1"/>
    <n v="1239"/>
    <x v="3"/>
    <x v="1"/>
    <n v="34357"/>
    <n v="4.365922519428355E-2"/>
    <x v="1"/>
    <s v="NULL"/>
    <x v="2"/>
    <n v="2015.55"/>
    <x v="2"/>
    <n v="180"/>
    <x v="3"/>
    <n v="2015.55"/>
    <x v="6"/>
    <n v="1959"/>
    <x v="5"/>
    <n v="1"/>
    <x v="4"/>
    <x v="11"/>
    <x v="5"/>
    <n v="4"/>
    <x v="11"/>
    <x v="1"/>
  </r>
  <r>
    <x v="65"/>
    <x v="10"/>
    <s v="E9654001"/>
    <s v="E9654001"/>
    <n v="30457693"/>
    <s v="Recolocado"/>
    <n v="0"/>
    <n v="0"/>
    <n v="0"/>
    <n v="0"/>
    <x v="3"/>
    <x v="1"/>
    <n v="24"/>
    <x v="4"/>
    <x v="3"/>
    <x v="1"/>
    <n v="37687"/>
    <n v="1500"/>
    <x v="1"/>
    <n v="1313"/>
    <x v="2"/>
    <x v="4"/>
    <n v="35697"/>
    <n v="4.2020337843516262E-2"/>
    <x v="1"/>
    <s v="NULL"/>
    <x v="6"/>
    <n v="2268.85"/>
    <x v="2"/>
    <n v="69"/>
    <x v="7"/>
    <n v="0"/>
    <x v="0"/>
    <n v="500"/>
    <x v="2"/>
    <n v="0.99950000000000006"/>
    <x v="4"/>
    <x v="10"/>
    <x v="11"/>
    <n v="0"/>
    <x v="10"/>
    <x v="0"/>
  </r>
  <r>
    <x v="65"/>
    <x v="10"/>
    <s v="E9659001"/>
    <s v="E9659001"/>
    <n v="30458391"/>
    <s v="Recolocado"/>
    <n v="0"/>
    <n v="0"/>
    <n v="0"/>
    <n v="0"/>
    <x v="3"/>
    <x v="1"/>
    <n v="42"/>
    <x v="7"/>
    <x v="3"/>
    <x v="0"/>
    <n v="37339"/>
    <n v="1000"/>
    <x v="6"/>
    <n v="1297"/>
    <x v="3"/>
    <x v="1"/>
    <n v="35499"/>
    <n v="2.8169807600214092E-2"/>
    <x v="6"/>
    <s v="NULL"/>
    <x v="0"/>
    <n v="3000"/>
    <x v="2"/>
    <n v="0"/>
    <x v="0"/>
    <n v="0"/>
    <x v="0"/>
    <s v="NULL"/>
    <x v="1"/>
    <s v="NULL"/>
    <x v="1"/>
    <x v="5"/>
    <x v="8"/>
    <n v="0"/>
    <x v="0"/>
    <x v="0"/>
  </r>
  <r>
    <x v="65"/>
    <x v="10"/>
    <s v="E9665001"/>
    <s v="E9665001"/>
    <n v="30462946"/>
    <s v="Recolocado"/>
    <n v="0"/>
    <n v="0"/>
    <n v="0"/>
    <n v="0"/>
    <x v="3"/>
    <x v="1"/>
    <n v="37"/>
    <x v="1"/>
    <x v="3"/>
    <x v="0"/>
    <n v="43062"/>
    <n v="1800"/>
    <x v="3"/>
    <n v="1625"/>
    <x v="4"/>
    <x v="7"/>
    <n v="41372"/>
    <n v="4.3507686357923236E-2"/>
    <x v="1"/>
    <s v="NULL"/>
    <x v="2"/>
    <n v="2602.69"/>
    <x v="2"/>
    <n v="786"/>
    <x v="3"/>
    <n v="2602.69"/>
    <x v="6"/>
    <s v="NULL"/>
    <x v="1"/>
    <s v="NULL"/>
    <x v="1"/>
    <x v="0"/>
    <x v="1"/>
    <n v="12"/>
    <x v="1"/>
    <x v="1"/>
  </r>
  <r>
    <x v="65"/>
    <x v="10"/>
    <s v="E9668001"/>
    <s v="E9668001"/>
    <n v="30460075"/>
    <s v="Recolocado"/>
    <n v="0"/>
    <n v="0"/>
    <n v="0"/>
    <n v="0"/>
    <x v="3"/>
    <x v="1"/>
    <n v="39"/>
    <x v="1"/>
    <x v="3"/>
    <x v="2"/>
    <n v="44682"/>
    <n v="1650"/>
    <x v="3"/>
    <n v="1551"/>
    <x v="4"/>
    <x v="3"/>
    <n v="43492"/>
    <n v="3.793801158833808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672001"/>
    <s v="E9672001"/>
    <n v="30462927"/>
    <s v="Recolocado"/>
    <n v="0"/>
    <n v="0"/>
    <n v="0"/>
    <n v="0"/>
    <x v="3"/>
    <x v="1"/>
    <n v="29"/>
    <x v="3"/>
    <x v="3"/>
    <x v="2"/>
    <n v="39930"/>
    <n v="1650"/>
    <x v="3"/>
    <n v="1507"/>
    <x v="4"/>
    <x v="4"/>
    <n v="38740"/>
    <n v="4.2591636551368092E-2"/>
    <x v="1"/>
    <s v="NULL"/>
    <x v="2"/>
    <n v="4933.59"/>
    <x v="7"/>
    <n v="1272"/>
    <x v="3"/>
    <n v="1364.97"/>
    <x v="2"/>
    <s v="NULL"/>
    <x v="1"/>
    <s v="NULL"/>
    <x v="1"/>
    <x v="11"/>
    <x v="1"/>
    <n v="6"/>
    <x v="1"/>
    <x v="3"/>
  </r>
  <r>
    <x v="65"/>
    <x v="10"/>
    <s v="E9675001"/>
    <s v="E9675001"/>
    <n v="30463650"/>
    <s v="Recolocado"/>
    <n v="0"/>
    <n v="0"/>
    <n v="0"/>
    <n v="0"/>
    <x v="3"/>
    <x v="1"/>
    <n v="43"/>
    <x v="7"/>
    <x v="3"/>
    <x v="0"/>
    <n v="39783"/>
    <n v="1500"/>
    <x v="1"/>
    <n v="1381"/>
    <x v="2"/>
    <x v="3"/>
    <n v="38443"/>
    <n v="3.90188070650053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676001"/>
    <s v="E9676001"/>
    <n v="30460470"/>
    <s v="Recolocado"/>
    <n v="0"/>
    <n v="0"/>
    <n v="0"/>
    <n v="0"/>
    <x v="3"/>
    <x v="1"/>
    <n v="35"/>
    <x v="6"/>
    <x v="3"/>
    <x v="2"/>
    <n v="44837"/>
    <n v="1650"/>
    <x v="3"/>
    <n v="1557"/>
    <x v="4"/>
    <x v="4"/>
    <n v="43647"/>
    <n v="3.7803285449171761E-2"/>
    <x v="2"/>
    <s v="NULL"/>
    <x v="2"/>
    <n v="854.91"/>
    <x v="3"/>
    <n v="1733"/>
    <x v="3"/>
    <n v="854.91"/>
    <x v="5"/>
    <s v="NULL"/>
    <x v="1"/>
    <s v="NULL"/>
    <x v="1"/>
    <x v="2"/>
    <x v="1"/>
    <n v="1"/>
    <x v="1"/>
    <x v="10"/>
  </r>
  <r>
    <x v="65"/>
    <x v="10"/>
    <s v="E9677001"/>
    <s v="E9677001"/>
    <n v="30456340"/>
    <s v="Recolocado"/>
    <n v="1"/>
    <n v="0"/>
    <n v="0"/>
    <n v="0"/>
    <x v="3"/>
    <x v="1"/>
    <n v="22"/>
    <x v="4"/>
    <x v="3"/>
    <x v="2"/>
    <n v="46737"/>
    <n v="1800"/>
    <x v="3"/>
    <n v="1605"/>
    <x v="4"/>
    <x v="3"/>
    <n v="45047"/>
    <n v="3.995826581126379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681001"/>
    <s v="E9681001"/>
    <n v="30464433"/>
    <s v="Recolocado"/>
    <n v="0"/>
    <n v="0"/>
    <n v="0"/>
    <n v="0"/>
    <x v="3"/>
    <x v="1"/>
    <n v="28"/>
    <x v="3"/>
    <x v="3"/>
    <x v="2"/>
    <n v="37420"/>
    <n v="1800"/>
    <x v="3"/>
    <n v="1299"/>
    <x v="3"/>
    <x v="3"/>
    <n v="36380"/>
    <n v="4.947773501924134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688001"/>
    <s v="E9688001"/>
    <n v="30463858"/>
    <s v="Recolocado"/>
    <n v="0"/>
    <n v="0"/>
    <n v="0"/>
    <n v="0"/>
    <x v="3"/>
    <x v="1"/>
    <n v="38"/>
    <x v="1"/>
    <x v="3"/>
    <x v="0"/>
    <n v="36335"/>
    <n v="500"/>
    <x v="7"/>
    <n v="1371"/>
    <x v="2"/>
    <x v="1"/>
    <n v="33995"/>
    <n v="1.470804530077952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692001"/>
    <s v="E9692001"/>
    <n v="30465504"/>
    <s v="Recolocado"/>
    <n v="0"/>
    <n v="0"/>
    <n v="0"/>
    <n v="0"/>
    <x v="3"/>
    <x v="1"/>
    <n v="24"/>
    <x v="4"/>
    <x v="3"/>
    <x v="0"/>
    <n v="36887"/>
    <n v="1650"/>
    <x v="3"/>
    <n v="1392"/>
    <x v="2"/>
    <x v="4"/>
    <n v="35697"/>
    <n v="4.6222371627867888E-2"/>
    <x v="1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693001"/>
    <s v="E9693001"/>
    <n v="30464139"/>
    <s v="Recolocado"/>
    <n v="1"/>
    <n v="0"/>
    <n v="0"/>
    <n v="0"/>
    <x v="3"/>
    <x v="1"/>
    <n v="43"/>
    <x v="7"/>
    <x v="3"/>
    <x v="2"/>
    <n v="37240"/>
    <n v="600"/>
    <x v="6"/>
    <n v="1405"/>
    <x v="1"/>
    <x v="1"/>
    <n v="35000"/>
    <n v="1.7142857142857144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694001"/>
    <s v="E9694001"/>
    <n v="30455109"/>
    <s v="Recolocado"/>
    <n v="1"/>
    <n v="0"/>
    <n v="0"/>
    <n v="0"/>
    <x v="3"/>
    <x v="1"/>
    <n v="40"/>
    <x v="1"/>
    <x v="3"/>
    <x v="2"/>
    <n v="41830"/>
    <n v="1650"/>
    <x v="3"/>
    <n v="1452"/>
    <x v="1"/>
    <x v="5"/>
    <n v="40640"/>
    <n v="4.0600393700787399E-2"/>
    <x v="1"/>
    <s v="NULL"/>
    <x v="2"/>
    <n v="1831.54"/>
    <x v="4"/>
    <n v="1241"/>
    <x v="3"/>
    <n v="1831.54"/>
    <x v="2"/>
    <s v="NULL"/>
    <x v="1"/>
    <s v="NULL"/>
    <x v="1"/>
    <x v="0"/>
    <x v="1"/>
    <n v="12"/>
    <x v="1"/>
    <x v="1"/>
  </r>
  <r>
    <x v="65"/>
    <x v="10"/>
    <s v="E9696002"/>
    <s v="E9696002"/>
    <n v="30468587"/>
    <s v="Recolocado"/>
    <n v="1"/>
    <n v="0"/>
    <n v="0"/>
    <n v="0"/>
    <x v="3"/>
    <x v="1"/>
    <n v="43"/>
    <x v="7"/>
    <x v="3"/>
    <x v="3"/>
    <n v="38580"/>
    <n v="1500"/>
    <x v="1"/>
    <n v="1336"/>
    <x v="2"/>
    <x v="6"/>
    <n v="37240"/>
    <n v="4.0279269602577876E-2"/>
    <x v="1"/>
    <s v="NULL"/>
    <x v="2"/>
    <n v="5545.34"/>
    <x v="0"/>
    <n v="512"/>
    <x v="3"/>
    <n v="5395.53"/>
    <x v="4"/>
    <n v="500"/>
    <x v="2"/>
    <n v="1"/>
    <x v="4"/>
    <x v="0"/>
    <x v="3"/>
    <n v="0"/>
    <x v="0"/>
    <x v="0"/>
  </r>
  <r>
    <x v="65"/>
    <x v="10"/>
    <s v="E9699001"/>
    <s v="E9699001"/>
    <n v="30464719"/>
    <s v="Recolocado"/>
    <n v="1"/>
    <n v="0"/>
    <n v="0"/>
    <n v="0"/>
    <x v="3"/>
    <x v="1"/>
    <n v="25"/>
    <x v="4"/>
    <x v="3"/>
    <x v="2"/>
    <n v="37687"/>
    <n v="1500"/>
    <x v="1"/>
    <n v="1308"/>
    <x v="2"/>
    <x v="4"/>
    <n v="35697"/>
    <n v="4.2020337843516262E-2"/>
    <x v="1"/>
    <s v="NULL"/>
    <x v="0"/>
    <n v="854.29"/>
    <x v="3"/>
    <n v="0"/>
    <x v="0"/>
    <n v="0"/>
    <x v="0"/>
    <n v="800"/>
    <x v="3"/>
    <n v="0.44290000000000002"/>
    <x v="9"/>
    <x v="3"/>
    <x v="7"/>
    <n v="0"/>
    <x v="0"/>
    <x v="0"/>
  </r>
  <r>
    <x v="65"/>
    <x v="10"/>
    <s v="E9700001"/>
    <s v="E9700001"/>
    <n v="30465749"/>
    <s v="Recolocado"/>
    <n v="0"/>
    <n v="0"/>
    <n v="0"/>
    <n v="0"/>
    <x v="3"/>
    <x v="1"/>
    <n v="58"/>
    <x v="8"/>
    <x v="5"/>
    <x v="2"/>
    <n v="33590"/>
    <n v="1800"/>
    <x v="3"/>
    <n v="1164"/>
    <x v="6"/>
    <x v="2"/>
    <n v="32550"/>
    <n v="5.5299539170506916E-2"/>
    <x v="3"/>
    <s v="NULL"/>
    <x v="0"/>
    <n v="45473.919999999998"/>
    <x v="0"/>
    <n v="18"/>
    <x v="4"/>
    <n v="0"/>
    <x v="0"/>
    <n v="16768"/>
    <x v="4"/>
    <n v="0.54779999999999995"/>
    <x v="2"/>
    <x v="0"/>
    <x v="0"/>
    <n v="0"/>
    <x v="0"/>
    <x v="0"/>
  </r>
  <r>
    <x v="65"/>
    <x v="10"/>
    <s v="E9709001"/>
    <s v="E9709001"/>
    <n v="30462180"/>
    <s v="Recolocado"/>
    <n v="0"/>
    <n v="0"/>
    <n v="0"/>
    <n v="0"/>
    <x v="3"/>
    <x v="1"/>
    <n v="39"/>
    <x v="1"/>
    <x v="3"/>
    <x v="0"/>
    <n v="34414"/>
    <n v="500"/>
    <x v="7"/>
    <n v="1016"/>
    <x v="5"/>
    <x v="5"/>
    <n v="32044"/>
    <n v="1.560354512545250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712001"/>
    <s v="E9712001"/>
    <n v="30458975"/>
    <s v="Recolocado"/>
    <n v="0"/>
    <n v="0"/>
    <n v="0"/>
    <n v="0"/>
    <x v="3"/>
    <x v="1"/>
    <n v="64"/>
    <x v="2"/>
    <x v="3"/>
    <x v="1"/>
    <n v="39082"/>
    <n v="1500"/>
    <x v="1"/>
    <n v="1635"/>
    <x v="4"/>
    <x v="7"/>
    <n v="37092"/>
    <n v="4.0439987059204138E-2"/>
    <x v="1"/>
    <s v="NULL"/>
    <x v="0"/>
    <n v="1389.12"/>
    <x v="4"/>
    <n v="0"/>
    <x v="0"/>
    <n v="0"/>
    <x v="0"/>
    <n v="1000"/>
    <x v="3"/>
    <n v="0.98760000000000003"/>
    <x v="4"/>
    <x v="6"/>
    <x v="9"/>
    <n v="0"/>
    <x v="0"/>
    <x v="0"/>
  </r>
  <r>
    <x v="65"/>
    <x v="10"/>
    <s v="E9713001"/>
    <s v="E9713001"/>
    <n v="30463807"/>
    <s v="Recolocado"/>
    <n v="0"/>
    <n v="0"/>
    <n v="0"/>
    <n v="0"/>
    <x v="3"/>
    <x v="1"/>
    <n v="49"/>
    <x v="0"/>
    <x v="3"/>
    <x v="1"/>
    <n v="39952"/>
    <n v="1500"/>
    <x v="1"/>
    <n v="1386"/>
    <x v="2"/>
    <x v="6"/>
    <n v="38612"/>
    <n v="3.8848026520252772E-2"/>
    <x v="2"/>
    <s v="NULL"/>
    <x v="2"/>
    <n v="419.11"/>
    <x v="6"/>
    <n v="3990"/>
    <x v="3"/>
    <n v="419.11"/>
    <x v="0"/>
    <s v="NULL"/>
    <x v="1"/>
    <s v="NULL"/>
    <x v="1"/>
    <x v="3"/>
    <x v="1"/>
    <n v="6"/>
    <x v="1"/>
    <x v="11"/>
  </r>
  <r>
    <x v="65"/>
    <x v="10"/>
    <s v="E9719001"/>
    <s v="E9719001"/>
    <n v="30464305"/>
    <s v="Recolocado"/>
    <n v="0"/>
    <n v="0"/>
    <n v="0"/>
    <n v="0"/>
    <x v="3"/>
    <x v="1"/>
    <n v="39"/>
    <x v="1"/>
    <x v="3"/>
    <x v="2"/>
    <n v="41635"/>
    <n v="1500"/>
    <x v="1"/>
    <n v="1448"/>
    <x v="1"/>
    <x v="3"/>
    <n v="40295"/>
    <n v="3.722546221615585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723001"/>
    <s v="E9723001"/>
    <n v="30464148"/>
    <s v="Recolocado"/>
    <n v="1"/>
    <n v="0"/>
    <n v="0"/>
    <n v="0"/>
    <x v="3"/>
    <x v="1"/>
    <n v="46"/>
    <x v="0"/>
    <x v="3"/>
    <x v="2"/>
    <n v="43777"/>
    <n v="1500"/>
    <x v="1"/>
    <n v="1519"/>
    <x v="4"/>
    <x v="13"/>
    <n v="42407"/>
    <n v="3.5371518853019548E-2"/>
    <x v="2"/>
    <s v="NULL"/>
    <x v="2"/>
    <n v="199.85"/>
    <x v="6"/>
    <n v="1416"/>
    <x v="3"/>
    <n v="199.85"/>
    <x v="0"/>
    <s v="NULL"/>
    <x v="1"/>
    <s v="NULL"/>
    <x v="1"/>
    <x v="2"/>
    <x v="1"/>
    <n v="1"/>
    <x v="1"/>
    <x v="10"/>
  </r>
  <r>
    <x v="65"/>
    <x v="10"/>
    <s v="E9729001"/>
    <s v="E9729001"/>
    <n v="30466040"/>
    <s v="Recolocado"/>
    <n v="0"/>
    <n v="0"/>
    <n v="0"/>
    <n v="0"/>
    <x v="3"/>
    <x v="1"/>
    <n v="21"/>
    <x v="4"/>
    <x v="3"/>
    <x v="0"/>
    <n v="39989"/>
    <n v="1000"/>
    <x v="6"/>
    <n v="1389"/>
    <x v="2"/>
    <x v="1"/>
    <n v="37499"/>
    <n v="2.6667377796741245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731001"/>
    <s v="E9731001"/>
    <n v="30463761"/>
    <s v="Recolocado"/>
    <n v="0"/>
    <n v="0"/>
    <n v="0"/>
    <n v="0"/>
    <x v="3"/>
    <x v="1"/>
    <n v="47"/>
    <x v="0"/>
    <x v="3"/>
    <x v="2"/>
    <n v="45387"/>
    <n v="1500"/>
    <x v="1"/>
    <n v="1576"/>
    <x v="4"/>
    <x v="3"/>
    <n v="44047"/>
    <n v="3.4054532658296818E-2"/>
    <x v="2"/>
    <s v="NULL"/>
    <x v="2"/>
    <n v="624.98"/>
    <x v="3"/>
    <n v="5997"/>
    <x v="3"/>
    <n v="624.98"/>
    <x v="5"/>
    <s v="NULL"/>
    <x v="1"/>
    <s v="NULL"/>
    <x v="1"/>
    <x v="0"/>
    <x v="1"/>
    <n v="12"/>
    <x v="1"/>
    <x v="1"/>
  </r>
  <r>
    <x v="65"/>
    <x v="10"/>
    <s v="E9732001"/>
    <s v="E9732001"/>
    <n v="30464384"/>
    <s v="Recolocado"/>
    <n v="1"/>
    <n v="0"/>
    <n v="0"/>
    <n v="0"/>
    <x v="3"/>
    <x v="1"/>
    <n v="65"/>
    <x v="2"/>
    <x v="3"/>
    <x v="1"/>
    <n v="40730"/>
    <n v="1500"/>
    <x v="1"/>
    <n v="1538"/>
    <x v="4"/>
    <x v="4"/>
    <n v="38740"/>
    <n v="3.8719669592152811E-2"/>
    <x v="2"/>
    <s v="NULL"/>
    <x v="2"/>
    <n v="93.29"/>
    <x v="6"/>
    <n v="1711"/>
    <x v="3"/>
    <n v="93.29"/>
    <x v="0"/>
    <s v="NULL"/>
    <x v="1"/>
    <s v="NULL"/>
    <x v="1"/>
    <x v="0"/>
    <x v="1"/>
    <n v="12"/>
    <x v="1"/>
    <x v="1"/>
  </r>
  <r>
    <x v="65"/>
    <x v="10"/>
    <s v="E9733001"/>
    <s v="E9733001"/>
    <n v="30465382"/>
    <s v="Recolocado"/>
    <n v="0"/>
    <n v="0"/>
    <n v="0"/>
    <n v="0"/>
    <x v="3"/>
    <x v="1"/>
    <n v="37"/>
    <x v="1"/>
    <x v="3"/>
    <x v="0"/>
    <n v="41080"/>
    <n v="1500"/>
    <x v="1"/>
    <n v="1430"/>
    <x v="1"/>
    <x v="4"/>
    <n v="39740"/>
    <n v="3.774534474081529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734001"/>
    <s v="E9734001"/>
    <n v="30464405"/>
    <s v="Recolocado"/>
    <n v="0"/>
    <n v="0"/>
    <n v="0"/>
    <n v="0"/>
    <x v="3"/>
    <x v="1"/>
    <n v="41"/>
    <x v="7"/>
    <x v="3"/>
    <x v="0"/>
    <n v="37720"/>
    <n v="1500"/>
    <x v="1"/>
    <n v="1310"/>
    <x v="2"/>
    <x v="3"/>
    <n v="36380"/>
    <n v="4.1231445849367783E-2"/>
    <x v="1"/>
    <s v="NULL"/>
    <x v="2"/>
    <n v="563.57000000000005"/>
    <x v="3"/>
    <n v="2113"/>
    <x v="3"/>
    <n v="563.57000000000005"/>
    <x v="5"/>
    <s v="NULL"/>
    <x v="1"/>
    <s v="NULL"/>
    <x v="1"/>
    <x v="0"/>
    <x v="1"/>
    <n v="12"/>
    <x v="1"/>
    <x v="1"/>
  </r>
  <r>
    <x v="65"/>
    <x v="10"/>
    <s v="E9736001"/>
    <s v="E9736001"/>
    <n v="30464887"/>
    <s v="Recolocado"/>
    <n v="0"/>
    <n v="0"/>
    <n v="0"/>
    <n v="0"/>
    <x v="3"/>
    <x v="1"/>
    <n v="31"/>
    <x v="6"/>
    <x v="3"/>
    <x v="2"/>
    <n v="40080"/>
    <n v="1500"/>
    <x v="1"/>
    <n v="1515"/>
    <x v="4"/>
    <x v="4"/>
    <n v="38740"/>
    <n v="3.8719669592152811E-2"/>
    <x v="2"/>
    <s v="NULL"/>
    <x v="2"/>
    <n v="429.42"/>
    <x v="6"/>
    <n v="1860"/>
    <x v="3"/>
    <n v="429.42"/>
    <x v="0"/>
    <s v="NULL"/>
    <x v="1"/>
    <s v="NULL"/>
    <x v="1"/>
    <x v="0"/>
    <x v="1"/>
    <n v="12"/>
    <x v="1"/>
    <x v="1"/>
  </r>
  <r>
    <x v="65"/>
    <x v="10"/>
    <s v="E9737001"/>
    <s v="E9737001"/>
    <n v="30465760"/>
    <s v="Recolocado"/>
    <n v="0"/>
    <n v="0"/>
    <n v="0"/>
    <n v="0"/>
    <x v="3"/>
    <x v="1"/>
    <n v="25"/>
    <x v="4"/>
    <x v="5"/>
    <x v="2"/>
    <n v="39633"/>
    <n v="1650"/>
    <x v="3"/>
    <n v="1379"/>
    <x v="2"/>
    <x v="3"/>
    <n v="38443"/>
    <n v="4.2920687771505865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745001"/>
    <s v="E9745001"/>
    <n v="30464457"/>
    <s v="Recolocado"/>
    <n v="1"/>
    <n v="0"/>
    <n v="0"/>
    <n v="0"/>
    <x v="3"/>
    <x v="1"/>
    <n v="41"/>
    <x v="7"/>
    <x v="3"/>
    <x v="2"/>
    <n v="37496"/>
    <n v="1500"/>
    <x v="1"/>
    <n v="1302"/>
    <x v="2"/>
    <x v="4"/>
    <n v="36156"/>
    <n v="4.148689014271490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750001"/>
    <s v="E9750001"/>
    <n v="30462868"/>
    <s v="Recolocado"/>
    <n v="0"/>
    <n v="0"/>
    <n v="0"/>
    <n v="0"/>
    <x v="3"/>
    <x v="1"/>
    <n v="29"/>
    <x v="3"/>
    <x v="3"/>
    <x v="1"/>
    <n v="39633"/>
    <n v="1650"/>
    <x v="3"/>
    <n v="1376"/>
    <x v="2"/>
    <x v="3"/>
    <n v="38443"/>
    <n v="4.2920687771505865E-2"/>
    <x v="1"/>
    <s v="NULL"/>
    <x v="2"/>
    <n v="816.45"/>
    <x v="3"/>
    <n v="1217"/>
    <x v="3"/>
    <n v="816.45"/>
    <x v="5"/>
    <s v="NULL"/>
    <x v="1"/>
    <s v="NULL"/>
    <x v="1"/>
    <x v="0"/>
    <x v="1"/>
    <n v="12"/>
    <x v="1"/>
    <x v="1"/>
  </r>
  <r>
    <x v="65"/>
    <x v="10"/>
    <s v="E9754001"/>
    <s v="E9754001"/>
    <n v="30464572"/>
    <s v="Recolocado"/>
    <n v="0"/>
    <n v="0"/>
    <n v="0"/>
    <n v="0"/>
    <x v="3"/>
    <x v="1"/>
    <n v="44"/>
    <x v="7"/>
    <x v="3"/>
    <x v="1"/>
    <n v="46887"/>
    <n v="1650"/>
    <x v="3"/>
    <n v="1632"/>
    <x v="4"/>
    <x v="3"/>
    <n v="45047"/>
    <n v="3.6628410326991809E-2"/>
    <x v="2"/>
    <s v="NULL"/>
    <x v="0"/>
    <n v="1004.07"/>
    <x v="4"/>
    <n v="0"/>
    <x v="0"/>
    <n v="0"/>
    <x v="0"/>
    <s v="NULL"/>
    <x v="1"/>
    <s v="NULL"/>
    <x v="1"/>
    <x v="4"/>
    <x v="5"/>
    <n v="0"/>
    <x v="0"/>
    <x v="0"/>
  </r>
  <r>
    <x v="65"/>
    <x v="10"/>
    <s v="E9755001"/>
    <s v="E9755001"/>
    <n v="30465550"/>
    <s v="Recolocado"/>
    <n v="0"/>
    <n v="0"/>
    <n v="0"/>
    <n v="0"/>
    <x v="3"/>
    <x v="1"/>
    <n v="24"/>
    <x v="4"/>
    <x v="3"/>
    <x v="2"/>
    <n v="37687"/>
    <n v="1500"/>
    <x v="1"/>
    <n v="1311"/>
    <x v="2"/>
    <x v="4"/>
    <n v="35697"/>
    <n v="4.202033784351626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762001"/>
    <s v="E9762001"/>
    <n v="30464226"/>
    <s v="Recolocado"/>
    <n v="0"/>
    <n v="0"/>
    <n v="0"/>
    <n v="0"/>
    <x v="3"/>
    <x v="1"/>
    <n v="32"/>
    <x v="6"/>
    <x v="3"/>
    <x v="0"/>
    <n v="36887"/>
    <n v="1650"/>
    <x v="3"/>
    <n v="1281"/>
    <x v="3"/>
    <x v="4"/>
    <n v="35697"/>
    <n v="4.6222371627867888E-2"/>
    <x v="1"/>
    <s v="NULL"/>
    <x v="2"/>
    <n v="2404.06"/>
    <x v="2"/>
    <n v="2202"/>
    <x v="3"/>
    <n v="2404.06"/>
    <x v="6"/>
    <s v="NULL"/>
    <x v="1"/>
    <s v="NULL"/>
    <x v="1"/>
    <x v="0"/>
    <x v="1"/>
    <n v="12"/>
    <x v="1"/>
    <x v="1"/>
  </r>
  <r>
    <x v="65"/>
    <x v="10"/>
    <s v="E9772001"/>
    <s v="E9772001"/>
    <n v="30456114"/>
    <s v="Recolocado"/>
    <n v="0"/>
    <n v="0"/>
    <n v="0"/>
    <n v="0"/>
    <x v="3"/>
    <x v="1"/>
    <n v="41"/>
    <x v="7"/>
    <x v="3"/>
    <x v="0"/>
    <n v="31464"/>
    <n v="1500"/>
    <x v="1"/>
    <n v="1092"/>
    <x v="5"/>
    <x v="5"/>
    <n v="30124"/>
    <n v="4.979418403930421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784001"/>
    <s v="E9784001"/>
    <n v="30464269"/>
    <s v="Recolocado"/>
    <n v="1"/>
    <n v="0"/>
    <n v="0"/>
    <n v="0"/>
    <x v="3"/>
    <x v="1"/>
    <n v="53"/>
    <x v="5"/>
    <x v="3"/>
    <x v="2"/>
    <n v="38580"/>
    <n v="1500"/>
    <x v="1"/>
    <n v="1340"/>
    <x v="2"/>
    <x v="6"/>
    <n v="37240"/>
    <n v="4.0279269602577876E-2"/>
    <x v="1"/>
    <s v="NULL"/>
    <x v="2"/>
    <n v="3864.06"/>
    <x v="5"/>
    <n v="486"/>
    <x v="3"/>
    <n v="3864.06"/>
    <x v="3"/>
    <n v="1161.8"/>
    <x v="5"/>
    <n v="1"/>
    <x v="4"/>
    <x v="0"/>
    <x v="1"/>
    <n v="12"/>
    <x v="1"/>
    <x v="1"/>
  </r>
  <r>
    <x v="65"/>
    <x v="10"/>
    <s v="E9785001"/>
    <s v="E9785001"/>
    <n v="30467195"/>
    <s v="Recolocado"/>
    <n v="0"/>
    <n v="0"/>
    <n v="0"/>
    <n v="0"/>
    <x v="3"/>
    <x v="1"/>
    <n v="25"/>
    <x v="4"/>
    <x v="3"/>
    <x v="2"/>
    <n v="37037"/>
    <n v="1500"/>
    <x v="1"/>
    <n v="1285"/>
    <x v="3"/>
    <x v="4"/>
    <n v="35697"/>
    <n v="4.202033784351626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798001"/>
    <s v="E9798001"/>
    <n v="30466291"/>
    <s v="Recolocado"/>
    <n v="0"/>
    <n v="0"/>
    <n v="0"/>
    <n v="0"/>
    <x v="3"/>
    <x v="1"/>
    <n v="36"/>
    <x v="1"/>
    <x v="3"/>
    <x v="2"/>
    <n v="42486"/>
    <n v="1500"/>
    <x v="1"/>
    <n v="1583"/>
    <x v="4"/>
    <x v="4"/>
    <n v="40496"/>
    <n v="3.7040695377321214E-2"/>
    <x v="2"/>
    <s v="NULL"/>
    <x v="2"/>
    <n v="236.81"/>
    <x v="6"/>
    <n v="998"/>
    <x v="3"/>
    <n v="236.81"/>
    <x v="0"/>
    <s v="NULL"/>
    <x v="1"/>
    <s v="NULL"/>
    <x v="1"/>
    <x v="0"/>
    <x v="1"/>
    <n v="12"/>
    <x v="1"/>
    <x v="1"/>
  </r>
  <r>
    <x v="65"/>
    <x v="10"/>
    <s v="E9801001"/>
    <s v="E9801001"/>
    <n v="30464062"/>
    <s v="Recolocado"/>
    <n v="0"/>
    <n v="0"/>
    <n v="0"/>
    <n v="0"/>
    <x v="3"/>
    <x v="1"/>
    <n v="46"/>
    <x v="0"/>
    <x v="3"/>
    <x v="1"/>
    <n v="34384"/>
    <n v="500"/>
    <x v="7"/>
    <n v="1105"/>
    <x v="6"/>
    <x v="5"/>
    <n v="32044"/>
    <n v="1.5603545125452502E-2"/>
    <x v="7"/>
    <s v="NULL"/>
    <x v="0"/>
    <n v="16764.330000000002"/>
    <x v="0"/>
    <n v="0"/>
    <x v="0"/>
    <n v="0"/>
    <x v="0"/>
    <n v="7500"/>
    <x v="4"/>
    <n v="0.94840000000000002"/>
    <x v="4"/>
    <x v="0"/>
    <x v="0"/>
    <n v="0"/>
    <x v="0"/>
    <x v="0"/>
  </r>
  <r>
    <x v="65"/>
    <x v="10"/>
    <s v="E9812001"/>
    <s v="E9812001"/>
    <n v="30468226"/>
    <s v="Recolocado"/>
    <n v="0"/>
    <n v="0"/>
    <n v="0"/>
    <n v="0"/>
    <x v="3"/>
    <x v="1"/>
    <n v="35"/>
    <x v="6"/>
    <x v="3"/>
    <x v="0"/>
    <n v="37340"/>
    <n v="1000"/>
    <x v="6"/>
    <n v="1293"/>
    <x v="3"/>
    <x v="1"/>
    <n v="35500"/>
    <n v="2.8169014084507043E-2"/>
    <x v="6"/>
    <s v="NULL"/>
    <x v="0"/>
    <n v="5716.49"/>
    <x v="0"/>
    <n v="156"/>
    <x v="3"/>
    <n v="0"/>
    <x v="0"/>
    <n v="14985"/>
    <x v="4"/>
    <n v="0.16569999999999999"/>
    <x v="6"/>
    <x v="0"/>
    <x v="6"/>
    <n v="0"/>
    <x v="0"/>
    <x v="0"/>
  </r>
  <r>
    <x v="65"/>
    <x v="10"/>
    <s v="E9817001"/>
    <s v="E9817001"/>
    <n v="30464642"/>
    <s v="Recolocado"/>
    <n v="0"/>
    <n v="0"/>
    <n v="0"/>
    <n v="0"/>
    <x v="3"/>
    <x v="1"/>
    <n v="30"/>
    <x v="3"/>
    <x v="3"/>
    <x v="2"/>
    <n v="39782"/>
    <n v="1500"/>
    <x v="1"/>
    <n v="1378"/>
    <x v="2"/>
    <x v="3"/>
    <n v="38442"/>
    <n v="3.901982206961136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821001"/>
    <s v="E9821001"/>
    <n v="30466407"/>
    <s v="Recolocado"/>
    <n v="0"/>
    <n v="0"/>
    <n v="0"/>
    <n v="0"/>
    <x v="3"/>
    <x v="1"/>
    <n v="34"/>
    <x v="6"/>
    <x v="3"/>
    <x v="0"/>
    <n v="37388"/>
    <n v="600"/>
    <x v="6"/>
    <n v="1294"/>
    <x v="3"/>
    <x v="1"/>
    <n v="35148"/>
    <n v="1.7070672584499829E-2"/>
    <x v="7"/>
    <s v="NULL"/>
    <x v="2"/>
    <n v="2118.31"/>
    <x v="2"/>
    <n v="1257"/>
    <x v="3"/>
    <n v="2118.31"/>
    <x v="6"/>
    <s v="NULL"/>
    <x v="1"/>
    <s v="NULL"/>
    <x v="1"/>
    <x v="0"/>
    <x v="1"/>
    <n v="12"/>
    <x v="1"/>
    <x v="1"/>
  </r>
  <r>
    <x v="65"/>
    <x v="10"/>
    <s v="E9824001"/>
    <s v="E9824001"/>
    <n v="30465315"/>
    <s v="Recolocado"/>
    <n v="0"/>
    <n v="0"/>
    <n v="0"/>
    <n v="0"/>
    <x v="3"/>
    <x v="1"/>
    <n v="41"/>
    <x v="7"/>
    <x v="3"/>
    <x v="0"/>
    <n v="44391"/>
    <n v="1800"/>
    <x v="3"/>
    <n v="1364"/>
    <x v="2"/>
    <x v="3"/>
    <n v="43351"/>
    <n v="4.1521533528638327E-2"/>
    <x v="1"/>
    <s v="NULL"/>
    <x v="0"/>
    <n v="1830.46"/>
    <x v="4"/>
    <n v="0"/>
    <x v="0"/>
    <n v="0"/>
    <x v="0"/>
    <s v="NULL"/>
    <x v="1"/>
    <s v="NULL"/>
    <x v="1"/>
    <x v="0"/>
    <x v="0"/>
    <n v="0"/>
    <x v="0"/>
    <x v="0"/>
  </r>
  <r>
    <x v="65"/>
    <x v="10"/>
    <s v="E9831001"/>
    <s v="E9831001"/>
    <n v="30465843"/>
    <s v="Recolocado"/>
    <n v="0"/>
    <n v="0"/>
    <n v="0"/>
    <n v="0"/>
    <x v="3"/>
    <x v="1"/>
    <n v="30"/>
    <x v="3"/>
    <x v="3"/>
    <x v="0"/>
    <n v="41990"/>
    <n v="1000"/>
    <x v="6"/>
    <n v="1454"/>
    <x v="1"/>
    <x v="1"/>
    <n v="39500"/>
    <n v="2.531645569620253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832001"/>
    <s v="E9832001"/>
    <n v="30460589"/>
    <s v="Recolocado"/>
    <n v="0"/>
    <n v="0"/>
    <n v="0"/>
    <n v="0"/>
    <x v="3"/>
    <x v="1"/>
    <n v="36"/>
    <x v="1"/>
    <x v="5"/>
    <x v="0"/>
    <n v="43682"/>
    <n v="1650"/>
    <x v="3"/>
    <n v="1513"/>
    <x v="4"/>
    <x v="4"/>
    <n v="42492"/>
    <n v="3.8830838746116918E-2"/>
    <x v="2"/>
    <s v="NULL"/>
    <x v="2"/>
    <n v="76.290000000000006"/>
    <x v="6"/>
    <n v="3258"/>
    <x v="3"/>
    <n v="76.290000000000006"/>
    <x v="0"/>
    <s v="NULL"/>
    <x v="1"/>
    <s v="NULL"/>
    <x v="1"/>
    <x v="0"/>
    <x v="1"/>
    <n v="12"/>
    <x v="1"/>
    <x v="1"/>
  </r>
  <r>
    <x v="65"/>
    <x v="10"/>
    <s v="E9833001"/>
    <s v="E9833001"/>
    <n v="30467021"/>
    <s v="Recolocado"/>
    <n v="0"/>
    <n v="0"/>
    <n v="0"/>
    <n v="0"/>
    <x v="3"/>
    <x v="1"/>
    <n v="27"/>
    <x v="3"/>
    <x v="3"/>
    <x v="0"/>
    <n v="34099"/>
    <n v="1500"/>
    <x v="1"/>
    <n v="1179"/>
    <x v="6"/>
    <x v="1"/>
    <n v="32759"/>
    <n v="4.5788943496443725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834001"/>
    <s v="E9834001"/>
    <n v="30464678"/>
    <s v="Recolocado"/>
    <n v="1"/>
    <n v="0"/>
    <n v="0"/>
    <n v="0"/>
    <x v="3"/>
    <x v="1"/>
    <n v="36"/>
    <x v="1"/>
    <x v="3"/>
    <x v="2"/>
    <n v="41636"/>
    <n v="1650"/>
    <x v="3"/>
    <n v="1294"/>
    <x v="3"/>
    <x v="2"/>
    <n v="40446"/>
    <n v="4.079513425307818E-2"/>
    <x v="1"/>
    <s v="NULL"/>
    <x v="2"/>
    <n v="1581.13"/>
    <x v="4"/>
    <n v="2706"/>
    <x v="3"/>
    <n v="1581.13"/>
    <x v="2"/>
    <s v="NULL"/>
    <x v="1"/>
    <s v="NULL"/>
    <x v="1"/>
    <x v="0"/>
    <x v="1"/>
    <n v="12"/>
    <x v="1"/>
    <x v="1"/>
  </r>
  <r>
    <x v="65"/>
    <x v="10"/>
    <s v="E9835001"/>
    <s v="E9835001"/>
    <n v="30467495"/>
    <s v="Recolocado"/>
    <n v="1"/>
    <n v="0"/>
    <n v="0"/>
    <n v="0"/>
    <x v="3"/>
    <x v="1"/>
    <n v="35"/>
    <x v="6"/>
    <x v="3"/>
    <x v="2"/>
    <n v="36820"/>
    <n v="500"/>
    <x v="7"/>
    <n v="1085"/>
    <x v="5"/>
    <x v="6"/>
    <n v="34480"/>
    <n v="1.4501160092807424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839001"/>
    <s v="E9839001"/>
    <n v="30464254"/>
    <s v="Recolocado"/>
    <n v="0"/>
    <n v="0"/>
    <n v="0"/>
    <n v="0"/>
    <x v="3"/>
    <x v="1"/>
    <n v="44"/>
    <x v="7"/>
    <x v="3"/>
    <x v="2"/>
    <n v="45239"/>
    <n v="1500"/>
    <x v="1"/>
    <n v="1415"/>
    <x v="1"/>
    <x v="4"/>
    <n v="43899"/>
    <n v="3.416934326522243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840001"/>
    <s v="E9840001"/>
    <n v="30465742"/>
    <s v="Recolocado"/>
    <n v="0"/>
    <n v="0"/>
    <n v="0"/>
    <n v="0"/>
    <x v="3"/>
    <x v="1"/>
    <n v="24"/>
    <x v="4"/>
    <x v="3"/>
    <x v="0"/>
    <n v="45237"/>
    <n v="1650"/>
    <x v="3"/>
    <n v="1564"/>
    <x v="4"/>
    <x v="3"/>
    <n v="44047"/>
    <n v="3.7459985924126499E-2"/>
    <x v="2"/>
    <s v="NULL"/>
    <x v="2"/>
    <n v="2029.81"/>
    <x v="2"/>
    <n v="1086"/>
    <x v="3"/>
    <n v="2029.81"/>
    <x v="6"/>
    <s v="NULL"/>
    <x v="1"/>
    <s v="NULL"/>
    <x v="1"/>
    <x v="2"/>
    <x v="1"/>
    <n v="1"/>
    <x v="1"/>
    <x v="10"/>
  </r>
  <r>
    <x v="65"/>
    <x v="10"/>
    <s v="E9842001"/>
    <s v="E9842001"/>
    <n v="30471002"/>
    <s v="Recolocado"/>
    <n v="0"/>
    <n v="0"/>
    <n v="0"/>
    <n v="0"/>
    <x v="3"/>
    <x v="1"/>
    <n v="33"/>
    <x v="6"/>
    <x v="3"/>
    <x v="2"/>
    <n v="41080"/>
    <n v="1500"/>
    <x v="1"/>
    <n v="1419"/>
    <x v="1"/>
    <x v="4"/>
    <n v="39740"/>
    <n v="3.7745344740815298E-2"/>
    <x v="2"/>
    <s v="NULL"/>
    <x v="0"/>
    <n v="4149.96"/>
    <x v="7"/>
    <n v="0"/>
    <x v="0"/>
    <n v="0"/>
    <x v="0"/>
    <n v="3000"/>
    <x v="0"/>
    <n v="0.80800000000000005"/>
    <x v="8"/>
    <x v="8"/>
    <x v="10"/>
    <n v="0"/>
    <x v="0"/>
    <x v="0"/>
  </r>
  <r>
    <x v="65"/>
    <x v="10"/>
    <s v="E9843001"/>
    <s v="E9843001"/>
    <n v="30468307"/>
    <s v="Recolocado"/>
    <n v="1"/>
    <n v="0"/>
    <n v="0"/>
    <n v="0"/>
    <x v="3"/>
    <x v="1"/>
    <n v="36"/>
    <x v="1"/>
    <x v="3"/>
    <x v="0"/>
    <n v="37340"/>
    <n v="500"/>
    <x v="7"/>
    <n v="1291"/>
    <x v="3"/>
    <x v="1"/>
    <n v="35000"/>
    <n v="1.4285714285714285E-2"/>
    <x v="7"/>
    <s v="NULL"/>
    <x v="0"/>
    <n v="1027"/>
    <x v="4"/>
    <n v="0"/>
    <x v="0"/>
    <n v="0"/>
    <x v="0"/>
    <s v="NULL"/>
    <x v="1"/>
    <s v="NULL"/>
    <x v="1"/>
    <x v="7"/>
    <x v="6"/>
    <n v="0"/>
    <x v="0"/>
    <x v="0"/>
  </r>
  <r>
    <x v="65"/>
    <x v="10"/>
    <s v="E9845001"/>
    <s v="E9845001"/>
    <n v="30460643"/>
    <s v="Recolocado"/>
    <n v="0"/>
    <n v="0"/>
    <n v="0"/>
    <n v="0"/>
    <x v="3"/>
    <x v="1"/>
    <n v="46"/>
    <x v="0"/>
    <x v="3"/>
    <x v="2"/>
    <n v="43616"/>
    <n v="1500"/>
    <x v="1"/>
    <n v="1421"/>
    <x v="1"/>
    <x v="3"/>
    <n v="42276"/>
    <n v="3.5481124042009649E-2"/>
    <x v="2"/>
    <s v="NULL"/>
    <x v="2"/>
    <n v="1000"/>
    <x v="3"/>
    <n v="1932"/>
    <x v="3"/>
    <n v="509"/>
    <x v="5"/>
    <s v="NULL"/>
    <x v="1"/>
    <s v="NULL"/>
    <x v="1"/>
    <x v="7"/>
    <x v="7"/>
    <n v="1"/>
    <x v="0"/>
    <x v="10"/>
  </r>
  <r>
    <x v="65"/>
    <x v="10"/>
    <s v="E9847001"/>
    <s v="E9847001"/>
    <n v="30468864"/>
    <s v="Recolocado"/>
    <n v="1"/>
    <n v="0"/>
    <n v="0"/>
    <n v="0"/>
    <x v="3"/>
    <x v="1"/>
    <n v="34"/>
    <x v="6"/>
    <x v="3"/>
    <x v="2"/>
    <n v="37686"/>
    <n v="1500"/>
    <x v="1"/>
    <n v="1303"/>
    <x v="2"/>
    <x v="4"/>
    <n v="35696"/>
    <n v="4.202151501568803E-2"/>
    <x v="1"/>
    <s v="NULL"/>
    <x v="2"/>
    <n v="395.51"/>
    <x v="6"/>
    <n v="3017"/>
    <x v="3"/>
    <n v="395.51"/>
    <x v="0"/>
    <s v="NULL"/>
    <x v="1"/>
    <s v="NULL"/>
    <x v="1"/>
    <x v="11"/>
    <x v="1"/>
    <n v="10"/>
    <x v="1"/>
    <x v="3"/>
  </r>
  <r>
    <x v="65"/>
    <x v="10"/>
    <s v="E9848001"/>
    <s v="E9848001"/>
    <n v="30467682"/>
    <s v="Recolocado"/>
    <n v="1"/>
    <n v="0"/>
    <n v="0"/>
    <n v="0"/>
    <x v="3"/>
    <x v="1"/>
    <n v="41"/>
    <x v="7"/>
    <x v="3"/>
    <x v="1"/>
    <n v="45482"/>
    <n v="1500"/>
    <x v="1"/>
    <n v="1573"/>
    <x v="4"/>
    <x v="3"/>
    <n v="43492"/>
    <n v="3.4489101443943716E-2"/>
    <x v="2"/>
    <s v="NULL"/>
    <x v="2"/>
    <n v="905.86"/>
    <x v="3"/>
    <n v="1963"/>
    <x v="3"/>
    <n v="905.86"/>
    <x v="5"/>
    <s v="NULL"/>
    <x v="1"/>
    <s v="NULL"/>
    <x v="1"/>
    <x v="0"/>
    <x v="1"/>
    <n v="12"/>
    <x v="1"/>
    <x v="1"/>
  </r>
  <r>
    <x v="65"/>
    <x v="10"/>
    <s v="E9851001"/>
    <s v="E9851001"/>
    <n v="30465935"/>
    <s v="Recolocado"/>
    <n v="0"/>
    <n v="0"/>
    <n v="0"/>
    <n v="0"/>
    <x v="3"/>
    <x v="1"/>
    <n v="25"/>
    <x v="4"/>
    <x v="3"/>
    <x v="2"/>
    <n v="36235"/>
    <n v="600"/>
    <x v="6"/>
    <n v="1364"/>
    <x v="2"/>
    <x v="1"/>
    <n v="33995"/>
    <n v="1.7649654360935432E-2"/>
    <x v="7"/>
    <s v="NULL"/>
    <x v="2"/>
    <n v="1477.05"/>
    <x v="4"/>
    <n v="1510"/>
    <x v="3"/>
    <n v="1477.05"/>
    <x v="2"/>
    <s v="NULL"/>
    <x v="1"/>
    <s v="NULL"/>
    <x v="1"/>
    <x v="0"/>
    <x v="1"/>
    <n v="12"/>
    <x v="1"/>
    <x v="1"/>
  </r>
  <r>
    <x v="65"/>
    <x v="10"/>
    <s v="E9853001"/>
    <s v="E9853001"/>
    <n v="30464823"/>
    <s v="Recolocado"/>
    <n v="0"/>
    <n v="0"/>
    <n v="0"/>
    <n v="0"/>
    <x v="3"/>
    <x v="1"/>
    <n v="26"/>
    <x v="3"/>
    <x v="5"/>
    <x v="2"/>
    <n v="37036"/>
    <n v="1500"/>
    <x v="1"/>
    <n v="1277"/>
    <x v="3"/>
    <x v="4"/>
    <n v="35696"/>
    <n v="4.202151501568803E-2"/>
    <x v="1"/>
    <s v="NULL"/>
    <x v="0"/>
    <n v="4341.82"/>
    <x v="7"/>
    <n v="0"/>
    <x v="0"/>
    <n v="0"/>
    <x v="0"/>
    <s v="NULL"/>
    <x v="1"/>
    <s v="NULL"/>
    <x v="1"/>
    <x v="0"/>
    <x v="0"/>
    <n v="0"/>
    <x v="0"/>
    <x v="0"/>
  </r>
  <r>
    <x v="65"/>
    <x v="10"/>
    <s v="E9862001"/>
    <s v="E9862001"/>
    <n v="30466016"/>
    <s v="Recolocado"/>
    <n v="1"/>
    <n v="0"/>
    <n v="0"/>
    <n v="0"/>
    <x v="3"/>
    <x v="1"/>
    <n v="44"/>
    <x v="7"/>
    <x v="3"/>
    <x v="2"/>
    <n v="35721"/>
    <n v="500"/>
    <x v="7"/>
    <n v="1360"/>
    <x v="2"/>
    <x v="1"/>
    <n v="33381"/>
    <n v="1.497858062969953E-2"/>
    <x v="7"/>
    <s v="NULL"/>
    <x v="2"/>
    <n v="14177.56"/>
    <x v="0"/>
    <n v="1674"/>
    <x v="3"/>
    <n v="13814.45"/>
    <x v="4"/>
    <s v="NULL"/>
    <x v="1"/>
    <s v="NULL"/>
    <x v="1"/>
    <x v="0"/>
    <x v="1"/>
    <n v="12"/>
    <x v="1"/>
    <x v="1"/>
  </r>
  <r>
    <x v="65"/>
    <x v="10"/>
    <s v="E9870001"/>
    <s v="E9870001"/>
    <n v="30465089"/>
    <s v="Recolocado"/>
    <n v="0"/>
    <n v="0"/>
    <n v="0"/>
    <n v="0"/>
    <x v="3"/>
    <x v="1"/>
    <n v="26"/>
    <x v="3"/>
    <x v="3"/>
    <x v="2"/>
    <n v="39782"/>
    <n v="1500"/>
    <x v="1"/>
    <n v="1372"/>
    <x v="2"/>
    <x v="3"/>
    <n v="38442"/>
    <n v="3.901982206961136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871001"/>
    <s v="E9871001"/>
    <n v="30466434"/>
    <s v="Recolocado"/>
    <n v="0"/>
    <n v="0"/>
    <n v="0"/>
    <n v="0"/>
    <x v="3"/>
    <x v="1"/>
    <n v="47"/>
    <x v="0"/>
    <x v="5"/>
    <x v="1"/>
    <n v="39155"/>
    <n v="1000"/>
    <x v="6"/>
    <n v="1290"/>
    <x v="3"/>
    <x v="1"/>
    <n v="37315"/>
    <n v="2.6798874447273215E-2"/>
    <x v="6"/>
    <s v="NULL"/>
    <x v="2"/>
    <n v="4181.49"/>
    <x v="7"/>
    <n v="1811"/>
    <x v="3"/>
    <n v="4181.49"/>
    <x v="7"/>
    <s v="NULL"/>
    <x v="1"/>
    <s v="NULL"/>
    <x v="1"/>
    <x v="11"/>
    <x v="1"/>
    <n v="10"/>
    <x v="1"/>
    <x v="3"/>
  </r>
  <r>
    <x v="65"/>
    <x v="10"/>
    <s v="E9875001"/>
    <s v="E9875001"/>
    <n v="30466125"/>
    <s v="Recolocado"/>
    <n v="0"/>
    <n v="0"/>
    <n v="0"/>
    <n v="0"/>
    <x v="3"/>
    <x v="1"/>
    <n v="28"/>
    <x v="3"/>
    <x v="3"/>
    <x v="0"/>
    <n v="35519"/>
    <n v="500"/>
    <x v="7"/>
    <n v="1228"/>
    <x v="3"/>
    <x v="5"/>
    <n v="33149"/>
    <n v="1.5083411264291533E-2"/>
    <x v="7"/>
    <s v="NULL"/>
    <x v="3"/>
    <n v="3811.81"/>
    <x v="5"/>
    <n v="29"/>
    <x v="4"/>
    <n v="0"/>
    <x v="0"/>
    <n v="900"/>
    <x v="3"/>
    <n v="0.75339999999999996"/>
    <x v="7"/>
    <x v="0"/>
    <x v="12"/>
    <n v="0"/>
    <x v="0"/>
    <x v="0"/>
  </r>
  <r>
    <x v="65"/>
    <x v="10"/>
    <s v="E9878001"/>
    <s v="E9878001"/>
    <n v="30464680"/>
    <s v="Recolocado"/>
    <n v="1"/>
    <n v="0"/>
    <n v="0"/>
    <n v="0"/>
    <x v="3"/>
    <x v="1"/>
    <n v="29"/>
    <x v="3"/>
    <x v="3"/>
    <x v="1"/>
    <n v="52941"/>
    <n v="1650"/>
    <x v="3"/>
    <n v="1342"/>
    <x v="2"/>
    <x v="2"/>
    <n v="51751"/>
    <n v="3.1883441865857662E-2"/>
    <x v="2"/>
    <s v="NULL"/>
    <x v="2"/>
    <n v="2009.78"/>
    <x v="2"/>
    <n v="694"/>
    <x v="3"/>
    <n v="2009.78"/>
    <x v="6"/>
    <s v="NULL"/>
    <x v="1"/>
    <s v="NULL"/>
    <x v="1"/>
    <x v="0"/>
    <x v="1"/>
    <n v="12"/>
    <x v="1"/>
    <x v="1"/>
  </r>
  <r>
    <x v="65"/>
    <x v="10"/>
    <s v="E9884001"/>
    <s v="E9884001"/>
    <n v="30468422"/>
    <s v="Recolocado"/>
    <n v="0"/>
    <n v="0"/>
    <n v="0"/>
    <n v="0"/>
    <x v="3"/>
    <x v="1"/>
    <n v="50"/>
    <x v="0"/>
    <x v="3"/>
    <x v="0"/>
    <n v="44682"/>
    <n v="1650"/>
    <x v="3"/>
    <n v="1545"/>
    <x v="4"/>
    <x v="3"/>
    <n v="43492"/>
    <n v="3.793801158833808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925001"/>
    <s v="E9925001"/>
    <n v="30468960"/>
    <s v="Recolocado"/>
    <n v="0"/>
    <n v="0"/>
    <n v="0"/>
    <n v="0"/>
    <x v="3"/>
    <x v="1"/>
    <n v="29"/>
    <x v="3"/>
    <x v="3"/>
    <x v="2"/>
    <n v="45087"/>
    <n v="1800"/>
    <x v="3"/>
    <n v="1555"/>
    <x v="4"/>
    <x v="3"/>
    <n v="44047"/>
    <n v="4.0865439189956186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926001"/>
    <s v="E9926001"/>
    <n v="30460692"/>
    <s v="Recolocado"/>
    <n v="0"/>
    <n v="0"/>
    <n v="0"/>
    <n v="0"/>
    <x v="3"/>
    <x v="1"/>
    <n v="28"/>
    <x v="3"/>
    <x v="3"/>
    <x v="2"/>
    <n v="48910"/>
    <n v="1650"/>
    <x v="3"/>
    <n v="1686"/>
    <x v="4"/>
    <x v="4"/>
    <n v="47720"/>
    <n v="3.4576697401508802E-2"/>
    <x v="2"/>
    <s v="NULL"/>
    <x v="2"/>
    <n v="1720.1"/>
    <x v="4"/>
    <n v="1269"/>
    <x v="3"/>
    <n v="1720.1"/>
    <x v="2"/>
    <s v="NULL"/>
    <x v="1"/>
    <s v="NULL"/>
    <x v="1"/>
    <x v="0"/>
    <x v="1"/>
    <n v="12"/>
    <x v="1"/>
    <x v="1"/>
  </r>
  <r>
    <x v="65"/>
    <x v="10"/>
    <s v="E9928001"/>
    <s v="E9928001"/>
    <n v="30470824"/>
    <s v="Recolocado"/>
    <n v="0"/>
    <n v="0"/>
    <n v="0"/>
    <n v="0"/>
    <x v="3"/>
    <x v="1"/>
    <n v="30"/>
    <x v="3"/>
    <x v="3"/>
    <x v="2"/>
    <n v="48263"/>
    <n v="1650"/>
    <x v="3"/>
    <n v="1662"/>
    <x v="4"/>
    <x v="4"/>
    <n v="46423"/>
    <n v="3.5542726665661419E-2"/>
    <x v="2"/>
    <s v="NULL"/>
    <x v="2"/>
    <n v="2191.34"/>
    <x v="2"/>
    <n v="1600"/>
    <x v="3"/>
    <n v="2191.34"/>
    <x v="6"/>
    <s v="NULL"/>
    <x v="1"/>
    <s v="NULL"/>
    <x v="1"/>
    <x v="0"/>
    <x v="1"/>
    <n v="12"/>
    <x v="1"/>
    <x v="1"/>
  </r>
  <r>
    <x v="65"/>
    <x v="10"/>
    <s v="E9933001"/>
    <s v="E9933001"/>
    <n v="30466965"/>
    <s v="Recolocado"/>
    <n v="0"/>
    <n v="0"/>
    <n v="0"/>
    <n v="0"/>
    <x v="3"/>
    <x v="1"/>
    <n v="25"/>
    <x v="4"/>
    <x v="5"/>
    <x v="2"/>
    <n v="48146"/>
    <n v="1500"/>
    <x v="1"/>
    <n v="1169"/>
    <x v="6"/>
    <x v="3"/>
    <n v="46156"/>
    <n v="3.249848340410781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938001"/>
    <s v="E9938001"/>
    <n v="30469563"/>
    <s v="Recolocado"/>
    <n v="0"/>
    <n v="0"/>
    <n v="0"/>
    <n v="0"/>
    <x v="3"/>
    <x v="1"/>
    <n v="25"/>
    <x v="4"/>
    <x v="3"/>
    <x v="2"/>
    <n v="34600"/>
    <n v="1500"/>
    <x v="1"/>
    <n v="1192"/>
    <x v="6"/>
    <x v="4"/>
    <n v="32610"/>
    <n v="4.5998160073597055E-2"/>
    <x v="1"/>
    <s v="NULL"/>
    <x v="4"/>
    <n v="2898.68"/>
    <x v="2"/>
    <n v="54"/>
    <x v="5"/>
    <n v="0"/>
    <x v="0"/>
    <s v="NULL"/>
    <x v="1"/>
    <s v="NULL"/>
    <x v="1"/>
    <x v="7"/>
    <x v="8"/>
    <n v="0"/>
    <x v="0"/>
    <x v="0"/>
  </r>
  <r>
    <x v="65"/>
    <x v="10"/>
    <s v="E9941001"/>
    <s v="E9941001"/>
    <n v="30469264"/>
    <s v="Recolocado"/>
    <n v="0"/>
    <n v="0"/>
    <n v="0"/>
    <n v="0"/>
    <x v="3"/>
    <x v="1"/>
    <n v="30"/>
    <x v="3"/>
    <x v="3"/>
    <x v="2"/>
    <n v="48832"/>
    <n v="1500"/>
    <x v="1"/>
    <n v="1683"/>
    <x v="4"/>
    <x v="4"/>
    <n v="47492"/>
    <n v="3.158426682388612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943001"/>
    <s v="E9943001"/>
    <n v="30469605"/>
    <s v="Recolocado"/>
    <n v="1"/>
    <n v="0"/>
    <n v="0"/>
    <n v="0"/>
    <x v="3"/>
    <x v="1"/>
    <n v="24"/>
    <x v="4"/>
    <x v="3"/>
    <x v="2"/>
    <n v="49213"/>
    <n v="1650"/>
    <x v="3"/>
    <n v="1298"/>
    <x v="3"/>
    <x v="4"/>
    <n v="48023"/>
    <n v="3.435853653457718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950001"/>
    <s v="E9950001"/>
    <n v="30471086"/>
    <s v="Recolocado"/>
    <n v="0"/>
    <n v="0"/>
    <n v="0"/>
    <n v="0"/>
    <x v="3"/>
    <x v="1"/>
    <n v="34"/>
    <x v="6"/>
    <x v="5"/>
    <x v="2"/>
    <n v="44387"/>
    <n v="3500"/>
    <x v="5"/>
    <n v="1529"/>
    <x v="4"/>
    <x v="3"/>
    <n v="45047"/>
    <n v="7.7696627966346257E-2"/>
    <x v="5"/>
    <s v="NULL"/>
    <x v="0"/>
    <n v="15908.31"/>
    <x v="0"/>
    <n v="0"/>
    <x v="0"/>
    <n v="0"/>
    <x v="0"/>
    <n v="4500"/>
    <x v="7"/>
    <n v="0.91379999999999995"/>
    <x v="4"/>
    <x v="0"/>
    <x v="0"/>
    <n v="0"/>
    <x v="0"/>
    <x v="0"/>
  </r>
  <r>
    <x v="65"/>
    <x v="10"/>
    <s v="E9951001"/>
    <s v="E9951001"/>
    <n v="30465602"/>
    <s v="Recolocado"/>
    <n v="0"/>
    <n v="0"/>
    <n v="0"/>
    <n v="0"/>
    <x v="3"/>
    <x v="1"/>
    <n v="26"/>
    <x v="3"/>
    <x v="3"/>
    <x v="1"/>
    <n v="48832"/>
    <n v="1500"/>
    <x v="1"/>
    <n v="1684"/>
    <x v="4"/>
    <x v="4"/>
    <n v="47492"/>
    <n v="3.158426682388612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956001"/>
    <s v="E9956001"/>
    <n v="30469575"/>
    <s v="Recolocado"/>
    <n v="1"/>
    <n v="0"/>
    <n v="0"/>
    <n v="0"/>
    <x v="3"/>
    <x v="1"/>
    <n v="30"/>
    <x v="3"/>
    <x v="3"/>
    <x v="0"/>
    <n v="36119"/>
    <n v="550"/>
    <x v="6"/>
    <n v="1242"/>
    <x v="3"/>
    <x v="5"/>
    <n v="33149"/>
    <n v="1.6591752390720686E-2"/>
    <x v="7"/>
    <s v="NULL"/>
    <x v="2"/>
    <n v="1683.78"/>
    <x v="4"/>
    <n v="465"/>
    <x v="3"/>
    <n v="1683.78"/>
    <x v="2"/>
    <n v="1683.78"/>
    <x v="5"/>
    <n v="1"/>
    <x v="4"/>
    <x v="0"/>
    <x v="1"/>
    <n v="12"/>
    <x v="1"/>
    <x v="1"/>
  </r>
  <r>
    <x v="65"/>
    <x v="10"/>
    <s v="E9959001"/>
    <s v="E9959001"/>
    <n v="30469401"/>
    <s v="Recolocado"/>
    <n v="0"/>
    <n v="0"/>
    <n v="0"/>
    <n v="0"/>
    <x v="3"/>
    <x v="1"/>
    <n v="28"/>
    <x v="3"/>
    <x v="3"/>
    <x v="2"/>
    <n v="45087"/>
    <n v="1800"/>
    <x v="3"/>
    <n v="1549"/>
    <x v="4"/>
    <x v="3"/>
    <n v="44047"/>
    <n v="4.0865439189956186E-2"/>
    <x v="1"/>
    <s v="NULL"/>
    <x v="2"/>
    <n v="457.58"/>
    <x v="6"/>
    <n v="578"/>
    <x v="3"/>
    <n v="457.58"/>
    <x v="0"/>
    <s v="NULL"/>
    <x v="1"/>
    <s v="NULL"/>
    <x v="1"/>
    <x v="6"/>
    <x v="1"/>
    <n v="8"/>
    <x v="1"/>
    <x v="5"/>
  </r>
  <r>
    <x v="65"/>
    <x v="10"/>
    <s v="E9966001"/>
    <s v="E9966001"/>
    <n v="30468769"/>
    <s v="Recolocado"/>
    <n v="0"/>
    <n v="0"/>
    <n v="0"/>
    <n v="0"/>
    <x v="3"/>
    <x v="1"/>
    <n v="38"/>
    <x v="1"/>
    <x v="3"/>
    <x v="2"/>
    <n v="41340"/>
    <n v="1000"/>
    <x v="6"/>
    <n v="1421"/>
    <x v="1"/>
    <x v="1"/>
    <n v="39500"/>
    <n v="2.531645569620253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E9999001"/>
    <s v="E9999001"/>
    <n v="30470772"/>
    <s v="Recolocado"/>
    <n v="0"/>
    <n v="0"/>
    <n v="0"/>
    <n v="0"/>
    <x v="3"/>
    <x v="1"/>
    <n v="29"/>
    <x v="3"/>
    <x v="3"/>
    <x v="1"/>
    <n v="42778"/>
    <n v="1500"/>
    <x v="1"/>
    <n v="1471"/>
    <x v="1"/>
    <x v="4"/>
    <n v="41438"/>
    <n v="3.6198658236401372E-2"/>
    <x v="2"/>
    <s v="NULL"/>
    <x v="0"/>
    <n v="5024.42"/>
    <x v="0"/>
    <n v="0"/>
    <x v="0"/>
    <n v="0"/>
    <x v="0"/>
    <n v="11170.96"/>
    <x v="4"/>
    <n v="0.58379999999999999"/>
    <x v="2"/>
    <x v="0"/>
    <x v="0"/>
    <n v="0"/>
    <x v="0"/>
    <x v="0"/>
  </r>
  <r>
    <x v="65"/>
    <x v="10"/>
    <s v="H0002001"/>
    <s v="H0002001"/>
    <n v="30472680"/>
    <s v="Recolocado"/>
    <n v="0"/>
    <n v="0"/>
    <n v="0"/>
    <n v="0"/>
    <x v="3"/>
    <x v="1"/>
    <n v="59"/>
    <x v="8"/>
    <x v="5"/>
    <x v="1"/>
    <n v="48832"/>
    <n v="1500"/>
    <x v="1"/>
    <n v="1679"/>
    <x v="4"/>
    <x v="4"/>
    <n v="47492"/>
    <n v="3.1584266823886126E-2"/>
    <x v="2"/>
    <s v="NULL"/>
    <x v="0"/>
    <n v="9034.0300000000007"/>
    <x v="0"/>
    <n v="0"/>
    <x v="0"/>
    <n v="0"/>
    <x v="0"/>
    <n v="1837.66"/>
    <x v="5"/>
    <n v="0.88500000000000001"/>
    <x v="8"/>
    <x v="0"/>
    <x v="0"/>
    <n v="0"/>
    <x v="0"/>
    <x v="0"/>
  </r>
  <r>
    <x v="65"/>
    <x v="10"/>
    <s v="H0005001"/>
    <s v="H0005001"/>
    <n v="30472043"/>
    <s v="Recolocado"/>
    <n v="0"/>
    <n v="0"/>
    <n v="0"/>
    <n v="0"/>
    <x v="3"/>
    <x v="1"/>
    <n v="25"/>
    <x v="4"/>
    <x v="3"/>
    <x v="0"/>
    <n v="39995"/>
    <n v="1650"/>
    <x v="3"/>
    <n v="1309"/>
    <x v="2"/>
    <x v="7"/>
    <n v="38805"/>
    <n v="4.2520293776575187E-2"/>
    <x v="1"/>
    <s v="NULL"/>
    <x v="2"/>
    <n v="268"/>
    <x v="6"/>
    <n v="968"/>
    <x v="3"/>
    <n v="268"/>
    <x v="0"/>
    <s v="NULL"/>
    <x v="1"/>
    <s v="NULL"/>
    <x v="1"/>
    <x v="0"/>
    <x v="1"/>
    <n v="12"/>
    <x v="1"/>
    <x v="1"/>
  </r>
  <r>
    <x v="65"/>
    <x v="10"/>
    <s v="H0011001"/>
    <s v="H0011001"/>
    <n v="30466334"/>
    <s v="Recolocado"/>
    <n v="0"/>
    <n v="0"/>
    <n v="0"/>
    <n v="0"/>
    <x v="3"/>
    <x v="1"/>
    <n v="52"/>
    <x v="5"/>
    <x v="3"/>
    <x v="1"/>
    <n v="39508"/>
    <n v="1500"/>
    <x v="1"/>
    <n v="1362"/>
    <x v="2"/>
    <x v="5"/>
    <n v="38168"/>
    <n v="3.929993712010061E-2"/>
    <x v="2"/>
    <s v="NULL"/>
    <x v="0"/>
    <n v="2500"/>
    <x v="2"/>
    <n v="0"/>
    <x v="0"/>
    <n v="0"/>
    <x v="0"/>
    <s v="NULL"/>
    <x v="1"/>
    <s v="NULL"/>
    <x v="1"/>
    <x v="11"/>
    <x v="3"/>
    <n v="0"/>
    <x v="0"/>
    <x v="0"/>
  </r>
  <r>
    <x v="65"/>
    <x v="10"/>
    <s v="H0012001"/>
    <s v="H0012001"/>
    <n v="30469544"/>
    <s v="Recolocado"/>
    <n v="0"/>
    <n v="0"/>
    <n v="0"/>
    <n v="0"/>
    <x v="3"/>
    <x v="1"/>
    <n v="23"/>
    <x v="4"/>
    <x v="3"/>
    <x v="2"/>
    <n v="49374"/>
    <n v="1650"/>
    <x v="3"/>
    <n v="1276"/>
    <x v="3"/>
    <x v="4"/>
    <n v="48184"/>
    <n v="3.4243732359289389E-2"/>
    <x v="2"/>
    <s v="NULL"/>
    <x v="0"/>
    <n v="2977.98"/>
    <x v="2"/>
    <n v="0"/>
    <x v="0"/>
    <n v="0"/>
    <x v="0"/>
    <s v="NULL"/>
    <x v="1"/>
    <s v="NULL"/>
    <x v="1"/>
    <x v="6"/>
    <x v="9"/>
    <n v="0"/>
    <x v="0"/>
    <x v="0"/>
  </r>
  <r>
    <x v="65"/>
    <x v="10"/>
    <s v="H0013001"/>
    <s v="H0013001"/>
    <n v="30467199"/>
    <s v="Recolocado"/>
    <n v="0"/>
    <n v="0"/>
    <n v="0"/>
    <n v="1"/>
    <x v="0"/>
    <x v="1"/>
    <n v="28"/>
    <x v="3"/>
    <x v="2"/>
    <x v="2"/>
    <n v="44332"/>
    <n v="6000"/>
    <x v="5"/>
    <n v="1284"/>
    <x v="3"/>
    <x v="4"/>
    <n v="47492"/>
    <n v="0.1263370672955445"/>
    <x v="5"/>
    <s v="NULL"/>
    <x v="0"/>
    <n v="6577.58"/>
    <x v="0"/>
    <n v="0"/>
    <x v="0"/>
    <n v="0"/>
    <x v="0"/>
    <n v="900"/>
    <x v="3"/>
    <n v="0.73609999999999998"/>
    <x v="7"/>
    <x v="11"/>
    <x v="3"/>
    <n v="0"/>
    <x v="0"/>
    <x v="0"/>
  </r>
  <r>
    <x v="65"/>
    <x v="10"/>
    <s v="H0019001"/>
    <s v="H0019001"/>
    <n v="30470941"/>
    <s v="Recolocado"/>
    <n v="0"/>
    <n v="0"/>
    <n v="0"/>
    <n v="0"/>
    <x v="3"/>
    <x v="1"/>
    <n v="33"/>
    <x v="6"/>
    <x v="5"/>
    <x v="0"/>
    <n v="39782"/>
    <n v="1500"/>
    <x v="1"/>
    <n v="1367"/>
    <x v="2"/>
    <x v="3"/>
    <n v="38442"/>
    <n v="3.9019822069611361E-2"/>
    <x v="2"/>
    <s v="NULL"/>
    <x v="0"/>
    <n v="5719.78"/>
    <x v="0"/>
    <n v="0"/>
    <x v="0"/>
    <n v="0"/>
    <x v="0"/>
    <s v="NULL"/>
    <x v="1"/>
    <s v="NULL"/>
    <x v="1"/>
    <x v="0"/>
    <x v="0"/>
    <n v="0"/>
    <x v="0"/>
    <x v="0"/>
  </r>
  <r>
    <x v="65"/>
    <x v="10"/>
    <s v="H0020001"/>
    <s v="H0020001"/>
    <n v="30472128"/>
    <s v="Recolocado"/>
    <n v="0"/>
    <n v="0"/>
    <n v="0"/>
    <n v="0"/>
    <x v="3"/>
    <x v="1"/>
    <n v="41"/>
    <x v="7"/>
    <x v="3"/>
    <x v="2"/>
    <n v="45756"/>
    <n v="1500"/>
    <x v="1"/>
    <n v="1114"/>
    <x v="6"/>
    <x v="4"/>
    <n v="44416"/>
    <n v="3.3771613832853029E-2"/>
    <x v="2"/>
    <s v="NULL"/>
    <x v="2"/>
    <n v="2456.35"/>
    <x v="2"/>
    <n v="3675"/>
    <x v="3"/>
    <n v="2456.35"/>
    <x v="6"/>
    <s v="NULL"/>
    <x v="1"/>
    <s v="NULL"/>
    <x v="1"/>
    <x v="0"/>
    <x v="1"/>
    <n v="12"/>
    <x v="1"/>
    <x v="1"/>
  </r>
  <r>
    <x v="65"/>
    <x v="10"/>
    <s v="H0021001"/>
    <s v="H0021001"/>
    <n v="30469258"/>
    <s v="Recolocado"/>
    <n v="0"/>
    <n v="0"/>
    <n v="0"/>
    <n v="0"/>
    <x v="3"/>
    <x v="1"/>
    <n v="40"/>
    <x v="1"/>
    <x v="3"/>
    <x v="0"/>
    <n v="42808"/>
    <n v="1650"/>
    <x v="3"/>
    <n v="1286"/>
    <x v="3"/>
    <x v="4"/>
    <n v="41618"/>
    <n v="3.9646306886443369E-2"/>
    <x v="2"/>
    <s v="NULL"/>
    <x v="2"/>
    <n v="651.09"/>
    <x v="3"/>
    <n v="552"/>
    <x v="3"/>
    <n v="651.09"/>
    <x v="5"/>
    <s v="NULL"/>
    <x v="1"/>
    <s v="NULL"/>
    <x v="1"/>
    <x v="0"/>
    <x v="1"/>
    <n v="12"/>
    <x v="1"/>
    <x v="1"/>
  </r>
  <r>
    <x v="65"/>
    <x v="10"/>
    <s v="H0029001"/>
    <s v="H0029001"/>
    <n v="30471189"/>
    <s v="Recolocado"/>
    <n v="0"/>
    <n v="0"/>
    <n v="0"/>
    <n v="0"/>
    <x v="3"/>
    <x v="1"/>
    <n v="39"/>
    <x v="1"/>
    <x v="3"/>
    <x v="0"/>
    <n v="48332"/>
    <n v="3000"/>
    <x v="5"/>
    <n v="1662"/>
    <x v="4"/>
    <x v="4"/>
    <n v="48492"/>
    <n v="6.1865874783469436E-2"/>
    <x v="5"/>
    <s v="NULL"/>
    <x v="0"/>
    <n v="3884.13"/>
    <x v="5"/>
    <n v="0"/>
    <x v="0"/>
    <n v="0"/>
    <x v="0"/>
    <n v="900"/>
    <x v="3"/>
    <n v="0.66339999999999999"/>
    <x v="3"/>
    <x v="0"/>
    <x v="0"/>
    <n v="0"/>
    <x v="0"/>
    <x v="0"/>
  </r>
  <r>
    <x v="65"/>
    <x v="10"/>
    <s v="H0034001"/>
    <s v="H0034001"/>
    <n v="30472346"/>
    <s v="Recolocado"/>
    <n v="1"/>
    <n v="0"/>
    <n v="0"/>
    <n v="0"/>
    <x v="3"/>
    <x v="1"/>
    <n v="38"/>
    <x v="1"/>
    <x v="3"/>
    <x v="1"/>
    <n v="43657"/>
    <n v="1650"/>
    <x v="3"/>
    <n v="1432"/>
    <x v="1"/>
    <x v="4"/>
    <n v="41817"/>
    <n v="3.945763684625869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H0035001"/>
    <s v="H0035001"/>
    <n v="30468596"/>
    <s v="Recolocado"/>
    <n v="0"/>
    <n v="0"/>
    <n v="0"/>
    <n v="0"/>
    <x v="3"/>
    <x v="1"/>
    <n v="24"/>
    <x v="4"/>
    <x v="3"/>
    <x v="0"/>
    <n v="45386"/>
    <n v="1650"/>
    <x v="3"/>
    <n v="1300"/>
    <x v="3"/>
    <x v="4"/>
    <n v="44196"/>
    <n v="3.7333695357045886E-2"/>
    <x v="2"/>
    <s v="NULL"/>
    <x v="0"/>
    <n v="5743.82"/>
    <x v="0"/>
    <n v="0"/>
    <x v="0"/>
    <n v="0"/>
    <x v="0"/>
    <s v="NULL"/>
    <x v="1"/>
    <s v="NULL"/>
    <x v="1"/>
    <x v="0"/>
    <x v="0"/>
    <n v="0"/>
    <x v="0"/>
    <x v="0"/>
  </r>
  <r>
    <x v="65"/>
    <x v="10"/>
    <s v="H0036001"/>
    <s v="H0036001"/>
    <n v="30471543"/>
    <s v="Recolocado"/>
    <n v="0"/>
    <n v="0"/>
    <n v="0"/>
    <n v="0"/>
    <x v="3"/>
    <x v="1"/>
    <n v="21"/>
    <x v="4"/>
    <x v="3"/>
    <x v="2"/>
    <n v="45482"/>
    <n v="1500"/>
    <x v="1"/>
    <n v="1583"/>
    <x v="4"/>
    <x v="3"/>
    <n v="43492"/>
    <n v="3.448910144394371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5"/>
    <x v="10"/>
    <s v="H0038001"/>
    <s v="H0038001"/>
    <n v="30473439"/>
    <s v="Recolocado"/>
    <n v="0"/>
    <n v="0"/>
    <n v="0"/>
    <n v="0"/>
    <x v="3"/>
    <x v="1"/>
    <n v="34"/>
    <x v="6"/>
    <x v="3"/>
    <x v="2"/>
    <n v="37340"/>
    <n v="1000"/>
    <x v="6"/>
    <n v="1299"/>
    <x v="3"/>
    <x v="1"/>
    <n v="35500"/>
    <n v="2.8169014084507043E-2"/>
    <x v="6"/>
    <s v="NULL"/>
    <x v="3"/>
    <n v="554.54"/>
    <x v="3"/>
    <n v="11"/>
    <x v="4"/>
    <n v="0"/>
    <x v="0"/>
    <n v="500"/>
    <x v="2"/>
    <n v="1"/>
    <x v="4"/>
    <x v="0"/>
    <x v="3"/>
    <n v="0"/>
    <x v="0"/>
    <x v="0"/>
  </r>
  <r>
    <x v="65"/>
    <x v="10"/>
    <s v="H0042001"/>
    <s v="H0042001"/>
    <n v="30473288"/>
    <s v="Recolocado"/>
    <n v="0"/>
    <n v="0"/>
    <n v="0"/>
    <n v="0"/>
    <x v="3"/>
    <x v="1"/>
    <n v="65"/>
    <x v="2"/>
    <x v="3"/>
    <x v="3"/>
    <n v="41340"/>
    <n v="1000"/>
    <x v="6"/>
    <n v="1438"/>
    <x v="1"/>
    <x v="1"/>
    <n v="39500"/>
    <n v="2.5316455696202531E-2"/>
    <x v="6"/>
    <s v="NULL"/>
    <x v="2"/>
    <n v="354.89"/>
    <x v="6"/>
    <n v="3052"/>
    <x v="3"/>
    <n v="100"/>
    <x v="0"/>
    <n v="3500"/>
    <x v="6"/>
    <n v="7.7700000000000005E-2"/>
    <x v="10"/>
    <x v="0"/>
    <x v="1"/>
    <n v="9"/>
    <x v="1"/>
    <x v="1"/>
  </r>
  <r>
    <x v="65"/>
    <x v="10"/>
    <s v="H0047001"/>
    <s v="H0047001"/>
    <n v="30473093"/>
    <s v="Recolocado"/>
    <n v="0"/>
    <n v="0"/>
    <n v="0"/>
    <n v="0"/>
    <x v="3"/>
    <x v="1"/>
    <n v="44"/>
    <x v="7"/>
    <x v="3"/>
    <x v="2"/>
    <n v="37340"/>
    <n v="500"/>
    <x v="7"/>
    <n v="1299"/>
    <x v="3"/>
    <x v="1"/>
    <n v="35000"/>
    <n v="1.4285714285714285E-2"/>
    <x v="7"/>
    <s v="NULL"/>
    <x v="2"/>
    <n v="661.63"/>
    <x v="3"/>
    <n v="2379"/>
    <x v="3"/>
    <n v="661.63"/>
    <x v="5"/>
    <s v="NULL"/>
    <x v="1"/>
    <s v="NULL"/>
    <x v="1"/>
    <x v="0"/>
    <x v="1"/>
    <n v="12"/>
    <x v="1"/>
    <x v="1"/>
  </r>
  <r>
    <x v="65"/>
    <x v="10"/>
    <s v="H0051001"/>
    <s v="H0051001"/>
    <n v="30472193"/>
    <s v="Recolocado"/>
    <n v="1"/>
    <n v="0"/>
    <n v="0"/>
    <n v="0"/>
    <x v="3"/>
    <x v="1"/>
    <n v="46"/>
    <x v="0"/>
    <x v="3"/>
    <x v="0"/>
    <n v="34384"/>
    <n v="500"/>
    <x v="7"/>
    <n v="1300"/>
    <x v="3"/>
    <x v="5"/>
    <n v="32044"/>
    <n v="1.5603545125452502E-2"/>
    <x v="7"/>
    <s v="NULL"/>
    <x v="2"/>
    <n v="869.93"/>
    <x v="3"/>
    <n v="1020"/>
    <x v="3"/>
    <n v="869.93"/>
    <x v="5"/>
    <s v="NULL"/>
    <x v="1"/>
    <s v="NULL"/>
    <x v="1"/>
    <x v="0"/>
    <x v="1"/>
    <n v="12"/>
    <x v="1"/>
    <x v="1"/>
  </r>
  <r>
    <x v="65"/>
    <x v="10"/>
    <s v="H0052001"/>
    <s v="H0052001"/>
    <n v="30472912"/>
    <s v="Recolocado"/>
    <n v="1"/>
    <n v="0"/>
    <n v="0"/>
    <n v="0"/>
    <x v="3"/>
    <x v="1"/>
    <n v="46"/>
    <x v="0"/>
    <x v="3"/>
    <x v="2"/>
    <n v="37496"/>
    <n v="1500"/>
    <x v="1"/>
    <n v="1305"/>
    <x v="2"/>
    <x v="4"/>
    <n v="36156"/>
    <n v="4.1486890142714901E-2"/>
    <x v="1"/>
    <s v="NULL"/>
    <x v="2"/>
    <n v="2208.0100000000002"/>
    <x v="2"/>
    <n v="2405"/>
    <x v="3"/>
    <n v="2208.0100000000002"/>
    <x v="6"/>
    <s v="NULL"/>
    <x v="1"/>
    <s v="NULL"/>
    <x v="1"/>
    <x v="0"/>
    <x v="1"/>
    <n v="12"/>
    <x v="1"/>
    <x v="1"/>
  </r>
  <r>
    <x v="66"/>
    <x v="11"/>
    <s v="B7007004"/>
    <s v="B7007004"/>
    <n v="30486467"/>
    <s v="Recolocado"/>
    <n v="0"/>
    <n v="0"/>
    <n v="0"/>
    <n v="0"/>
    <x v="3"/>
    <x v="1"/>
    <n v="50"/>
    <x v="0"/>
    <x v="5"/>
    <x v="1"/>
    <n v="29395"/>
    <n v="1500"/>
    <x v="1"/>
    <n v="1012"/>
    <x v="5"/>
    <x v="7"/>
    <n v="28055"/>
    <n v="5.3466405275351986E-2"/>
    <x v="3"/>
    <s v="NULL"/>
    <x v="6"/>
    <n v="51658.98"/>
    <x v="0"/>
    <n v="113"/>
    <x v="6"/>
    <n v="0"/>
    <x v="0"/>
    <n v="1426"/>
    <x v="5"/>
    <n v="0.93540000000000001"/>
    <x v="4"/>
    <x v="0"/>
    <x v="8"/>
    <n v="0"/>
    <x v="0"/>
    <x v="0"/>
  </r>
  <r>
    <x v="66"/>
    <x v="11"/>
    <s v="C0846002"/>
    <s v="C0846002"/>
    <n v="30476394"/>
    <s v="Recolocado"/>
    <n v="1"/>
    <n v="0"/>
    <n v="0"/>
    <n v="0"/>
    <x v="3"/>
    <x v="1"/>
    <n v="45"/>
    <x v="7"/>
    <x v="3"/>
    <x v="1"/>
    <n v="35297"/>
    <n v="1500"/>
    <x v="1"/>
    <n v="1334"/>
    <x v="2"/>
    <x v="3"/>
    <n v="33957"/>
    <n v="4.4173513561268661E-2"/>
    <x v="1"/>
    <s v="NULL"/>
    <x v="2"/>
    <n v="855.47"/>
    <x v="3"/>
    <n v="923"/>
    <x v="3"/>
    <n v="855.47"/>
    <x v="5"/>
    <s v="NULL"/>
    <x v="1"/>
    <s v="NULL"/>
    <x v="1"/>
    <x v="0"/>
    <x v="1"/>
    <n v="12"/>
    <x v="1"/>
    <x v="1"/>
  </r>
  <r>
    <x v="66"/>
    <x v="11"/>
    <s v="C9931002"/>
    <s v="C9931002"/>
    <n v="30481197"/>
    <s v="Recolocado"/>
    <n v="0"/>
    <n v="0"/>
    <n v="0"/>
    <n v="0"/>
    <x v="3"/>
    <x v="1"/>
    <n v="42"/>
    <x v="7"/>
    <x v="5"/>
    <x v="2"/>
    <n v="45387"/>
    <n v="1500"/>
    <x v="1"/>
    <n v="1569"/>
    <x v="4"/>
    <x v="3"/>
    <n v="44047"/>
    <n v="3.4054532658296818E-2"/>
    <x v="2"/>
    <s v="NULL"/>
    <x v="0"/>
    <n v="17485.93"/>
    <x v="0"/>
    <n v="2739"/>
    <x v="3"/>
    <n v="1145.49"/>
    <x v="2"/>
    <s v="NULL"/>
    <x v="1"/>
    <s v="NULL"/>
    <x v="1"/>
    <x v="0"/>
    <x v="1"/>
    <n v="0"/>
    <x v="1"/>
    <x v="0"/>
  </r>
  <r>
    <x v="66"/>
    <x v="11"/>
    <s v="D3500002"/>
    <s v="D3500002"/>
    <n v="30476681"/>
    <s v="Recolocado"/>
    <n v="0"/>
    <n v="0"/>
    <n v="0"/>
    <n v="0"/>
    <x v="3"/>
    <x v="1"/>
    <n v="62"/>
    <x v="2"/>
    <x v="3"/>
    <x v="0"/>
    <n v="37036"/>
    <n v="1500"/>
    <x v="1"/>
    <n v="1287"/>
    <x v="3"/>
    <x v="4"/>
    <n v="35696"/>
    <n v="4.20215150156880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6"/>
    <x v="11"/>
    <s v="D9127002"/>
    <s v="D9127002"/>
    <n v="30478467"/>
    <s v="Recolocado"/>
    <n v="0"/>
    <n v="0"/>
    <n v="0"/>
    <n v="0"/>
    <x v="3"/>
    <x v="1"/>
    <n v="52"/>
    <x v="5"/>
    <x v="5"/>
    <x v="1"/>
    <n v="45012"/>
    <n v="1500"/>
    <x v="1"/>
    <n v="1556"/>
    <x v="4"/>
    <x v="1"/>
    <n v="43672"/>
    <n v="3.4346949990840814E-2"/>
    <x v="2"/>
    <s v="NULL"/>
    <x v="0"/>
    <n v="38892.129999999997"/>
    <x v="0"/>
    <n v="0"/>
    <x v="0"/>
    <n v="0"/>
    <x v="0"/>
    <n v="1200"/>
    <x v="5"/>
    <n v="0.59660000000000002"/>
    <x v="2"/>
    <x v="0"/>
    <x v="0"/>
    <n v="0"/>
    <x v="0"/>
    <x v="0"/>
  </r>
  <r>
    <x v="66"/>
    <x v="11"/>
    <s v="E3582002"/>
    <s v="E3582002"/>
    <n v="30486503"/>
    <s v="Recolocado"/>
    <n v="0"/>
    <n v="0"/>
    <n v="0"/>
    <n v="0"/>
    <x v="3"/>
    <x v="1"/>
    <n v="42"/>
    <x v="7"/>
    <x v="3"/>
    <x v="1"/>
    <n v="43778"/>
    <n v="1500"/>
    <x v="1"/>
    <n v="1510"/>
    <x v="4"/>
    <x v="4"/>
    <n v="42438"/>
    <n v="3.5345680757811394E-2"/>
    <x v="2"/>
    <s v="NULL"/>
    <x v="2"/>
    <n v="2413.08"/>
    <x v="2"/>
    <n v="1074"/>
    <x v="3"/>
    <n v="2413.08"/>
    <x v="6"/>
    <s v="NULL"/>
    <x v="1"/>
    <s v="NULL"/>
    <x v="1"/>
    <x v="0"/>
    <x v="1"/>
    <n v="12"/>
    <x v="1"/>
    <x v="1"/>
  </r>
  <r>
    <x v="66"/>
    <x v="11"/>
    <s v="E7869002"/>
    <s v="E7869002"/>
    <n v="30476760"/>
    <s v="Recolocado"/>
    <n v="0"/>
    <n v="0"/>
    <n v="0"/>
    <n v="0"/>
    <x v="3"/>
    <x v="1"/>
    <n v="61"/>
    <x v="2"/>
    <x v="5"/>
    <x v="3"/>
    <n v="39782"/>
    <n v="1500"/>
    <x v="1"/>
    <n v="1385"/>
    <x v="2"/>
    <x v="3"/>
    <n v="38442"/>
    <n v="3.9019822069611361E-2"/>
    <x v="2"/>
    <s v="NULL"/>
    <x v="0"/>
    <n v="7600.09"/>
    <x v="0"/>
    <n v="0"/>
    <x v="0"/>
    <n v="0"/>
    <x v="0"/>
    <s v="NULL"/>
    <x v="1"/>
    <s v="NULL"/>
    <x v="1"/>
    <x v="0"/>
    <x v="0"/>
    <n v="0"/>
    <x v="0"/>
    <x v="0"/>
  </r>
  <r>
    <x v="66"/>
    <x v="11"/>
    <s v="E9877002"/>
    <s v="E9877002"/>
    <n v="30480007"/>
    <s v="Recolocado"/>
    <n v="1"/>
    <n v="0"/>
    <n v="0"/>
    <n v="0"/>
    <x v="3"/>
    <x v="1"/>
    <n v="31"/>
    <x v="6"/>
    <x v="3"/>
    <x v="0"/>
    <n v="36959"/>
    <n v="550"/>
    <x v="6"/>
    <n v="1396"/>
    <x v="2"/>
    <x v="1"/>
    <n v="34019"/>
    <n v="1.6167435844675036E-2"/>
    <x v="7"/>
    <s v="NULL"/>
    <x v="2"/>
    <n v="1392.19"/>
    <x v="4"/>
    <n v="3979"/>
    <x v="3"/>
    <n v="1392.19"/>
    <x v="2"/>
    <s v="NULL"/>
    <x v="1"/>
    <s v="NULL"/>
    <x v="1"/>
    <x v="0"/>
    <x v="1"/>
    <n v="12"/>
    <x v="1"/>
    <x v="1"/>
  </r>
  <r>
    <x v="66"/>
    <x v="11"/>
    <s v="H0058001"/>
    <s v="H0058001"/>
    <n v="30471821"/>
    <s v="Recolocado"/>
    <n v="1"/>
    <n v="0"/>
    <n v="0"/>
    <n v="0"/>
    <x v="3"/>
    <x v="1"/>
    <n v="21"/>
    <x v="4"/>
    <x v="3"/>
    <x v="2"/>
    <n v="37386"/>
    <n v="1800"/>
    <x v="3"/>
    <n v="1567"/>
    <x v="4"/>
    <x v="4"/>
    <n v="35696"/>
    <n v="5.042581801882564E-2"/>
    <x v="3"/>
    <s v="NULL"/>
    <x v="0"/>
    <n v="313.94"/>
    <x v="6"/>
    <n v="0"/>
    <x v="0"/>
    <n v="0"/>
    <x v="0"/>
    <s v="NULL"/>
    <x v="1"/>
    <s v="NULL"/>
    <x v="1"/>
    <x v="12"/>
    <x v="4"/>
    <n v="0"/>
    <x v="0"/>
    <x v="0"/>
  </r>
  <r>
    <x v="66"/>
    <x v="11"/>
    <s v="H0064001"/>
    <s v="H0064001"/>
    <n v="30472295"/>
    <s v="Recolocado"/>
    <n v="0"/>
    <n v="0"/>
    <n v="0"/>
    <n v="0"/>
    <x v="3"/>
    <x v="1"/>
    <n v="46"/>
    <x v="0"/>
    <x v="3"/>
    <x v="2"/>
    <n v="40432"/>
    <n v="1500"/>
    <x v="1"/>
    <n v="1404"/>
    <x v="1"/>
    <x v="3"/>
    <n v="38442"/>
    <n v="3.9019822069611361E-2"/>
    <x v="2"/>
    <s v="NULL"/>
    <x v="2"/>
    <n v="585.15"/>
    <x v="3"/>
    <n v="1334"/>
    <x v="3"/>
    <n v="585.15"/>
    <x v="5"/>
    <s v="NULL"/>
    <x v="1"/>
    <s v="NULL"/>
    <x v="1"/>
    <x v="0"/>
    <x v="1"/>
    <n v="12"/>
    <x v="1"/>
    <x v="1"/>
  </r>
  <r>
    <x v="66"/>
    <x v="11"/>
    <s v="H0066001"/>
    <s v="H0066001"/>
    <n v="30468857"/>
    <s v="Recolocado"/>
    <n v="0"/>
    <n v="0"/>
    <n v="0"/>
    <n v="0"/>
    <x v="3"/>
    <x v="1"/>
    <n v="26"/>
    <x v="3"/>
    <x v="3"/>
    <x v="0"/>
    <n v="37686"/>
    <n v="1500"/>
    <x v="1"/>
    <n v="1303"/>
    <x v="2"/>
    <x v="4"/>
    <n v="35696"/>
    <n v="4.202151501568803E-2"/>
    <x v="1"/>
    <s v="NULL"/>
    <x v="0"/>
    <n v="4245.1499999999996"/>
    <x v="7"/>
    <n v="0"/>
    <x v="0"/>
    <n v="0"/>
    <x v="0"/>
    <n v="8000"/>
    <x v="4"/>
    <n v="0.53059999999999996"/>
    <x v="2"/>
    <x v="0"/>
    <x v="0"/>
    <n v="0"/>
    <x v="0"/>
    <x v="0"/>
  </r>
  <r>
    <x v="66"/>
    <x v="11"/>
    <s v="H0086001"/>
    <s v="H0086001"/>
    <n v="30469409"/>
    <s v="Recolocado"/>
    <n v="0"/>
    <n v="0"/>
    <n v="0"/>
    <n v="0"/>
    <x v="3"/>
    <x v="1"/>
    <n v="32"/>
    <x v="6"/>
    <x v="3"/>
    <x v="1"/>
    <n v="40282"/>
    <n v="1650"/>
    <x v="3"/>
    <n v="1399"/>
    <x v="2"/>
    <x v="3"/>
    <n v="38442"/>
    <n v="4.292180427657250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6"/>
    <x v="11"/>
    <s v="H0087001"/>
    <s v="H0087001"/>
    <n v="30476247"/>
    <s v="Recolocado"/>
    <n v="0"/>
    <n v="0"/>
    <n v="0"/>
    <n v="0"/>
    <x v="3"/>
    <x v="1"/>
    <n v="35"/>
    <x v="6"/>
    <x v="3"/>
    <x v="2"/>
    <n v="43996"/>
    <n v="1650"/>
    <x v="3"/>
    <n v="1282"/>
    <x v="3"/>
    <x v="4"/>
    <n v="42806"/>
    <n v="3.8545998224547962E-2"/>
    <x v="2"/>
    <s v="NULL"/>
    <x v="2"/>
    <n v="1450.3"/>
    <x v="4"/>
    <n v="962"/>
    <x v="3"/>
    <n v="1450.3"/>
    <x v="2"/>
    <s v="NULL"/>
    <x v="1"/>
    <s v="NULL"/>
    <x v="1"/>
    <x v="0"/>
    <x v="1"/>
    <n v="12"/>
    <x v="1"/>
    <x v="1"/>
  </r>
  <r>
    <x v="66"/>
    <x v="11"/>
    <s v="H0110001"/>
    <s v="H0110001"/>
    <n v="30472079"/>
    <s v="Recolocado"/>
    <n v="1"/>
    <n v="0"/>
    <n v="0"/>
    <n v="0"/>
    <x v="3"/>
    <x v="1"/>
    <n v="52"/>
    <x v="5"/>
    <x v="3"/>
    <x v="0"/>
    <n v="39782"/>
    <n v="1500"/>
    <x v="1"/>
    <n v="1382"/>
    <x v="2"/>
    <x v="3"/>
    <n v="38442"/>
    <n v="3.9019822069611361E-2"/>
    <x v="2"/>
    <s v="NULL"/>
    <x v="0"/>
    <n v="6378.92"/>
    <x v="0"/>
    <n v="85"/>
    <x v="7"/>
    <n v="0"/>
    <x v="0"/>
    <n v="2800"/>
    <x v="0"/>
    <n v="0.1215"/>
    <x v="6"/>
    <x v="0"/>
    <x v="11"/>
    <n v="0"/>
    <x v="0"/>
    <x v="0"/>
  </r>
  <r>
    <x v="66"/>
    <x v="11"/>
    <s v="H0114001"/>
    <s v="H0114001"/>
    <n v="30469431"/>
    <s v="Recolocado"/>
    <n v="0"/>
    <n v="0"/>
    <n v="0"/>
    <n v="0"/>
    <x v="3"/>
    <x v="1"/>
    <n v="33"/>
    <x v="6"/>
    <x v="3"/>
    <x v="2"/>
    <n v="45523"/>
    <n v="1650"/>
    <x v="3"/>
    <n v="1304"/>
    <x v="2"/>
    <x v="4"/>
    <n v="43683"/>
    <n v="3.7772131034956392E-2"/>
    <x v="2"/>
    <s v="NULL"/>
    <x v="2"/>
    <n v="1412.22"/>
    <x v="4"/>
    <n v="1233"/>
    <x v="3"/>
    <n v="1412.22"/>
    <x v="2"/>
    <s v="NULL"/>
    <x v="1"/>
    <s v="NULL"/>
    <x v="1"/>
    <x v="0"/>
    <x v="1"/>
    <n v="12"/>
    <x v="1"/>
    <x v="1"/>
  </r>
  <r>
    <x v="66"/>
    <x v="11"/>
    <s v="H0128001"/>
    <s v="H0128001"/>
    <n v="30474505"/>
    <s v="Recolocado"/>
    <n v="1"/>
    <n v="0"/>
    <n v="0"/>
    <n v="0"/>
    <x v="3"/>
    <x v="1"/>
    <n v="29"/>
    <x v="3"/>
    <x v="3"/>
    <x v="2"/>
    <n v="37897"/>
    <n v="1500"/>
    <x v="1"/>
    <n v="1498"/>
    <x v="1"/>
    <x v="13"/>
    <n v="36527"/>
    <n v="4.1065513182029729E-2"/>
    <x v="1"/>
    <s v="NULL"/>
    <x v="0"/>
    <n v="15092.19"/>
    <x v="0"/>
    <n v="1"/>
    <x v="2"/>
    <n v="0"/>
    <x v="0"/>
    <n v="20550"/>
    <x v="4"/>
    <n v="0.84330000000000005"/>
    <x v="8"/>
    <x v="0"/>
    <x v="0"/>
    <n v="0"/>
    <x v="0"/>
    <x v="0"/>
  </r>
  <r>
    <x v="66"/>
    <x v="11"/>
    <s v="H0130001"/>
    <s v="H0130001"/>
    <n v="30473495"/>
    <s v="Recolocado"/>
    <n v="0"/>
    <n v="0"/>
    <n v="0"/>
    <n v="0"/>
    <x v="3"/>
    <x v="1"/>
    <n v="30"/>
    <x v="3"/>
    <x v="3"/>
    <x v="2"/>
    <n v="37420"/>
    <n v="1800"/>
    <x v="3"/>
    <n v="1299"/>
    <x v="3"/>
    <x v="3"/>
    <n v="36380"/>
    <n v="4.947773501924134E-2"/>
    <x v="1"/>
    <s v="NULL"/>
    <x v="0"/>
    <n v="3043.28"/>
    <x v="5"/>
    <n v="0"/>
    <x v="0"/>
    <n v="0"/>
    <x v="0"/>
    <s v="NULL"/>
    <x v="1"/>
    <s v="NULL"/>
    <x v="1"/>
    <x v="5"/>
    <x v="8"/>
    <n v="0"/>
    <x v="0"/>
    <x v="0"/>
  </r>
  <r>
    <x v="66"/>
    <x v="11"/>
    <s v="H0139001"/>
    <s v="H0139001"/>
    <n v="30472765"/>
    <s v="Recolocado"/>
    <n v="0"/>
    <n v="0"/>
    <n v="0"/>
    <n v="0"/>
    <x v="3"/>
    <x v="1"/>
    <n v="40"/>
    <x v="1"/>
    <x v="3"/>
    <x v="2"/>
    <n v="40079"/>
    <n v="1500"/>
    <x v="1"/>
    <n v="1516"/>
    <x v="4"/>
    <x v="4"/>
    <n v="38739"/>
    <n v="3.8720669093161929E-2"/>
    <x v="2"/>
    <s v="NULL"/>
    <x v="2"/>
    <n v="549.99"/>
    <x v="3"/>
    <n v="213"/>
    <x v="3"/>
    <n v="93.56"/>
    <x v="0"/>
    <n v="301"/>
    <x v="2"/>
    <n v="0"/>
    <x v="0"/>
    <x v="12"/>
    <x v="1"/>
    <n v="1"/>
    <x v="1"/>
    <x v="8"/>
  </r>
  <r>
    <x v="66"/>
    <x v="11"/>
    <s v="H0152001"/>
    <s v="H0152001"/>
    <n v="30474365"/>
    <s v="Recolocado"/>
    <n v="0"/>
    <n v="0"/>
    <n v="0"/>
    <n v="0"/>
    <x v="3"/>
    <x v="1"/>
    <n v="27"/>
    <x v="3"/>
    <x v="3"/>
    <x v="0"/>
    <n v="37290"/>
    <n v="550"/>
    <x v="6"/>
    <n v="1295"/>
    <x v="3"/>
    <x v="1"/>
    <n v="35000"/>
    <n v="1.5714285714285715E-2"/>
    <x v="7"/>
    <s v="NULL"/>
    <x v="2"/>
    <n v="3825.14"/>
    <x v="5"/>
    <n v="235"/>
    <x v="3"/>
    <n v="2740.76"/>
    <x v="6"/>
    <n v="2375.67"/>
    <x v="0"/>
    <n v="0.97509999999999997"/>
    <x v="4"/>
    <x v="0"/>
    <x v="1"/>
    <n v="9"/>
    <x v="1"/>
    <x v="1"/>
  </r>
  <r>
    <x v="66"/>
    <x v="11"/>
    <s v="H0154001"/>
    <s v="H0154001"/>
    <n v="30472415"/>
    <s v="Recolocado"/>
    <n v="0"/>
    <n v="0"/>
    <n v="0"/>
    <n v="0"/>
    <x v="3"/>
    <x v="1"/>
    <n v="25"/>
    <x v="4"/>
    <x v="3"/>
    <x v="2"/>
    <n v="37340"/>
    <n v="1000"/>
    <x v="6"/>
    <n v="1294"/>
    <x v="3"/>
    <x v="1"/>
    <n v="35500"/>
    <n v="2.816901408450704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6"/>
    <x v="11"/>
    <s v="H0157001"/>
    <s v="H0157001"/>
    <n v="30477259"/>
    <s v="Recolocado"/>
    <n v="0"/>
    <n v="0"/>
    <n v="0"/>
    <n v="0"/>
    <x v="3"/>
    <x v="1"/>
    <n v="53"/>
    <x v="5"/>
    <x v="5"/>
    <x v="1"/>
    <n v="39632"/>
    <n v="1650"/>
    <x v="3"/>
    <n v="1378"/>
    <x v="2"/>
    <x v="3"/>
    <n v="38442"/>
    <n v="4.2921804276572502E-2"/>
    <x v="1"/>
    <s v="NULL"/>
    <x v="2"/>
    <n v="573.01"/>
    <x v="3"/>
    <n v="1740"/>
    <x v="3"/>
    <n v="573.01"/>
    <x v="5"/>
    <s v="NULL"/>
    <x v="1"/>
    <s v="NULL"/>
    <x v="1"/>
    <x v="11"/>
    <x v="1"/>
    <n v="10"/>
    <x v="1"/>
    <x v="3"/>
  </r>
  <r>
    <x v="66"/>
    <x v="11"/>
    <s v="H0159001"/>
    <s v="H0159001"/>
    <n v="30477803"/>
    <s v="Recolocado"/>
    <n v="0"/>
    <n v="0"/>
    <n v="0"/>
    <n v="0"/>
    <x v="3"/>
    <x v="1"/>
    <n v="37"/>
    <x v="1"/>
    <x v="5"/>
    <x v="1"/>
    <n v="38565"/>
    <n v="1650"/>
    <x v="3"/>
    <n v="1341"/>
    <x v="2"/>
    <x v="2"/>
    <n v="37375"/>
    <n v="4.4147157190635451E-2"/>
    <x v="1"/>
    <s v="NULL"/>
    <x v="2"/>
    <n v="2093.98"/>
    <x v="2"/>
    <n v="948"/>
    <x v="3"/>
    <n v="2093.98"/>
    <x v="6"/>
    <s v="NULL"/>
    <x v="1"/>
    <s v="NULL"/>
    <x v="1"/>
    <x v="0"/>
    <x v="1"/>
    <n v="12"/>
    <x v="1"/>
    <x v="1"/>
  </r>
  <r>
    <x v="66"/>
    <x v="11"/>
    <s v="H0163001"/>
    <s v="H0163001"/>
    <n v="30476682"/>
    <s v="Recolocado"/>
    <n v="1"/>
    <n v="0"/>
    <n v="0"/>
    <n v="0"/>
    <x v="3"/>
    <x v="1"/>
    <n v="26"/>
    <x v="3"/>
    <x v="3"/>
    <x v="0"/>
    <n v="46417"/>
    <n v="1650"/>
    <x v="3"/>
    <n v="1443"/>
    <x v="1"/>
    <x v="4"/>
    <n v="45227"/>
    <n v="3.6482632056072703E-2"/>
    <x v="2"/>
    <s v="NULL"/>
    <x v="0"/>
    <n v="3000"/>
    <x v="2"/>
    <n v="0"/>
    <x v="0"/>
    <n v="0"/>
    <x v="0"/>
    <s v="NULL"/>
    <x v="1"/>
    <s v="NULL"/>
    <x v="1"/>
    <x v="2"/>
    <x v="2"/>
    <n v="0"/>
    <x v="0"/>
    <x v="0"/>
  </r>
  <r>
    <x v="66"/>
    <x v="11"/>
    <s v="H0164001"/>
    <s v="H0164001"/>
    <n v="30476980"/>
    <s v="Recolocado"/>
    <n v="0"/>
    <n v="0"/>
    <n v="0"/>
    <n v="0"/>
    <x v="3"/>
    <x v="1"/>
    <n v="33"/>
    <x v="6"/>
    <x v="3"/>
    <x v="0"/>
    <n v="40104"/>
    <n v="1000"/>
    <x v="6"/>
    <n v="1303"/>
    <x v="2"/>
    <x v="1"/>
    <n v="38264"/>
    <n v="2.6134225381559691E-2"/>
    <x v="6"/>
    <s v="NULL"/>
    <x v="2"/>
    <n v="493.44"/>
    <x v="6"/>
    <n v="3527"/>
    <x v="3"/>
    <n v="493.44"/>
    <x v="0"/>
    <s v="NULL"/>
    <x v="1"/>
    <s v="NULL"/>
    <x v="1"/>
    <x v="0"/>
    <x v="1"/>
    <n v="12"/>
    <x v="1"/>
    <x v="1"/>
  </r>
  <r>
    <x v="66"/>
    <x v="11"/>
    <s v="H0167001"/>
    <s v="H0167001"/>
    <n v="30477878"/>
    <s v="Recolocado"/>
    <n v="0"/>
    <n v="0"/>
    <n v="0"/>
    <n v="0"/>
    <x v="3"/>
    <x v="1"/>
    <n v="52"/>
    <x v="5"/>
    <x v="3"/>
    <x v="1"/>
    <n v="44832"/>
    <n v="1500"/>
    <x v="1"/>
    <n v="1561"/>
    <x v="4"/>
    <x v="3"/>
    <n v="43492"/>
    <n v="3.4489101443943716E-2"/>
    <x v="2"/>
    <s v="NULL"/>
    <x v="2"/>
    <n v="697.34"/>
    <x v="3"/>
    <n v="279"/>
    <x v="3"/>
    <n v="697.34"/>
    <x v="5"/>
    <s v="NULL"/>
    <x v="1"/>
    <s v="NULL"/>
    <x v="1"/>
    <x v="3"/>
    <x v="1"/>
    <n v="6"/>
    <x v="1"/>
    <x v="11"/>
  </r>
  <r>
    <x v="66"/>
    <x v="11"/>
    <s v="H0171001"/>
    <s v="H0171001"/>
    <n v="30476235"/>
    <s v="Recolocado"/>
    <n v="0"/>
    <n v="0"/>
    <n v="0"/>
    <n v="0"/>
    <x v="3"/>
    <x v="1"/>
    <n v="23"/>
    <x v="4"/>
    <x v="5"/>
    <x v="2"/>
    <n v="38370"/>
    <n v="1500"/>
    <x v="1"/>
    <n v="1331"/>
    <x v="2"/>
    <x v="3"/>
    <n v="36380"/>
    <n v="4.123144584936778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6"/>
    <x v="11"/>
    <s v="H0177001"/>
    <s v="H0177001"/>
    <n v="30477858"/>
    <s v="Recolocado"/>
    <n v="1"/>
    <n v="0"/>
    <n v="0"/>
    <n v="0"/>
    <x v="3"/>
    <x v="1"/>
    <n v="32"/>
    <x v="6"/>
    <x v="3"/>
    <x v="1"/>
    <n v="38370"/>
    <n v="1500"/>
    <x v="1"/>
    <n v="1334"/>
    <x v="2"/>
    <x v="3"/>
    <n v="36380"/>
    <n v="4.123144584936778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6"/>
    <x v="11"/>
    <s v="H0186001"/>
    <s v="H0186001"/>
    <n v="30478385"/>
    <s v="Recolocado"/>
    <n v="0"/>
    <n v="0"/>
    <n v="0"/>
    <n v="0"/>
    <x v="3"/>
    <x v="1"/>
    <n v="27"/>
    <x v="3"/>
    <x v="3"/>
    <x v="0"/>
    <n v="37240"/>
    <n v="1100"/>
    <x v="1"/>
    <n v="1294"/>
    <x v="3"/>
    <x v="1"/>
    <n v="35500"/>
    <n v="3.0985915492957747E-2"/>
    <x v="2"/>
    <s v="NULL"/>
    <x v="2"/>
    <n v="5185.68"/>
    <x v="0"/>
    <n v="1463"/>
    <x v="3"/>
    <n v="5185.68"/>
    <x v="4"/>
    <s v="NULL"/>
    <x v="1"/>
    <s v="NULL"/>
    <x v="1"/>
    <x v="0"/>
    <x v="1"/>
    <n v="12"/>
    <x v="1"/>
    <x v="1"/>
  </r>
  <r>
    <x v="66"/>
    <x v="11"/>
    <s v="H0188001"/>
    <s v="H0188001"/>
    <n v="30478041"/>
    <s v="Recolocado"/>
    <n v="0"/>
    <n v="0"/>
    <n v="0"/>
    <n v="0"/>
    <x v="3"/>
    <x v="1"/>
    <n v="66"/>
    <x v="2"/>
    <x v="5"/>
    <x v="3"/>
    <n v="42473"/>
    <n v="1500"/>
    <x v="1"/>
    <n v="1336"/>
    <x v="2"/>
    <x v="4"/>
    <n v="41133"/>
    <n v="3.646707023557727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6"/>
    <x v="11"/>
    <s v="H0192001"/>
    <s v="H0192001"/>
    <n v="30478173"/>
    <s v="Recolocado"/>
    <n v="0"/>
    <n v="0"/>
    <n v="0"/>
    <n v="0"/>
    <x v="3"/>
    <x v="1"/>
    <n v="44"/>
    <x v="7"/>
    <x v="3"/>
    <x v="1"/>
    <n v="37340"/>
    <n v="1000"/>
    <x v="6"/>
    <n v="1292"/>
    <x v="3"/>
    <x v="1"/>
    <n v="35500"/>
    <n v="2.8169014084507043E-2"/>
    <x v="6"/>
    <s v="NULL"/>
    <x v="3"/>
    <n v="42179.23"/>
    <x v="0"/>
    <n v="59"/>
    <x v="5"/>
    <n v="0"/>
    <x v="0"/>
    <n v="1607.35"/>
    <x v="5"/>
    <n v="1"/>
    <x v="4"/>
    <x v="11"/>
    <x v="5"/>
    <n v="0"/>
    <x v="12"/>
    <x v="0"/>
  </r>
  <r>
    <x v="66"/>
    <x v="11"/>
    <s v="H0199001"/>
    <s v="H0199001"/>
    <n v="30476298"/>
    <s v="Recolocado"/>
    <n v="0"/>
    <n v="0"/>
    <n v="0"/>
    <n v="0"/>
    <x v="3"/>
    <x v="1"/>
    <n v="35"/>
    <x v="6"/>
    <x v="3"/>
    <x v="1"/>
    <n v="43893"/>
    <n v="1650"/>
    <x v="3"/>
    <n v="1381"/>
    <x v="2"/>
    <x v="4"/>
    <n v="42703"/>
    <n v="3.8638971500831322E-2"/>
    <x v="2"/>
    <s v="NULL"/>
    <x v="0"/>
    <n v="5376.84"/>
    <x v="0"/>
    <n v="23"/>
    <x v="4"/>
    <n v="0"/>
    <x v="0"/>
    <n v="5400"/>
    <x v="4"/>
    <n v="0.99770000000000003"/>
    <x v="4"/>
    <x v="0"/>
    <x v="3"/>
    <n v="0"/>
    <x v="0"/>
    <x v="0"/>
  </r>
  <r>
    <x v="66"/>
    <x v="11"/>
    <s v="H0202001"/>
    <s v="H0202001"/>
    <n v="30479415"/>
    <s v="Recolocado"/>
    <n v="0"/>
    <n v="0"/>
    <n v="0"/>
    <n v="0"/>
    <x v="3"/>
    <x v="1"/>
    <n v="50"/>
    <x v="0"/>
    <x v="3"/>
    <x v="0"/>
    <n v="38997"/>
    <n v="1500"/>
    <x v="1"/>
    <n v="1355"/>
    <x v="2"/>
    <x v="13"/>
    <n v="37657"/>
    <n v="3.9833231537297183E-2"/>
    <x v="2"/>
    <s v="NULL"/>
    <x v="2"/>
    <n v="615.65"/>
    <x v="3"/>
    <n v="1729"/>
    <x v="3"/>
    <n v="615.65"/>
    <x v="5"/>
    <s v="NULL"/>
    <x v="1"/>
    <s v="NULL"/>
    <x v="1"/>
    <x v="0"/>
    <x v="1"/>
    <n v="12"/>
    <x v="1"/>
    <x v="1"/>
  </r>
  <r>
    <x v="66"/>
    <x v="11"/>
    <s v="H0203001"/>
    <s v="H0203001"/>
    <n v="30477622"/>
    <s v="Recolocado"/>
    <n v="0"/>
    <n v="0"/>
    <n v="0"/>
    <n v="0"/>
    <x v="3"/>
    <x v="1"/>
    <n v="51"/>
    <x v="5"/>
    <x v="3"/>
    <x v="1"/>
    <n v="38282"/>
    <n v="1650"/>
    <x v="3"/>
    <n v="1441"/>
    <x v="1"/>
    <x v="7"/>
    <n v="37092"/>
    <n v="4.4483985765124558E-2"/>
    <x v="1"/>
    <s v="NULL"/>
    <x v="6"/>
    <n v="456.8"/>
    <x v="6"/>
    <n v="104"/>
    <x v="6"/>
    <n v="0"/>
    <x v="0"/>
    <n v="500"/>
    <x v="2"/>
    <n v="0.99619999999999997"/>
    <x v="4"/>
    <x v="9"/>
    <x v="10"/>
    <n v="0"/>
    <x v="11"/>
    <x v="0"/>
  </r>
  <r>
    <x v="66"/>
    <x v="11"/>
    <s v="H0207001"/>
    <s v="H0207001"/>
    <n v="30479822"/>
    <s v="Recolocado"/>
    <n v="0"/>
    <n v="0"/>
    <n v="0"/>
    <n v="0"/>
    <x v="3"/>
    <x v="1"/>
    <n v="48"/>
    <x v="0"/>
    <x v="3"/>
    <x v="0"/>
    <n v="48832"/>
    <n v="1500"/>
    <x v="1"/>
    <n v="1697"/>
    <x v="4"/>
    <x v="4"/>
    <n v="47492"/>
    <n v="3.1584266823886126E-2"/>
    <x v="2"/>
    <s v="NULL"/>
    <x v="2"/>
    <n v="998"/>
    <x v="3"/>
    <n v="2410"/>
    <x v="3"/>
    <n v="998"/>
    <x v="5"/>
    <s v="NULL"/>
    <x v="1"/>
    <s v="NULL"/>
    <x v="1"/>
    <x v="5"/>
    <x v="1"/>
    <n v="5"/>
    <x v="1"/>
    <x v="12"/>
  </r>
  <r>
    <x v="66"/>
    <x v="11"/>
    <s v="H0222001"/>
    <s v="H0222001"/>
    <n v="30470822"/>
    <s v="Recolocado"/>
    <n v="0"/>
    <n v="0"/>
    <n v="0"/>
    <n v="0"/>
    <x v="3"/>
    <x v="1"/>
    <n v="35"/>
    <x v="6"/>
    <x v="3"/>
    <x v="3"/>
    <n v="37451"/>
    <n v="1500"/>
    <x v="1"/>
    <n v="1301"/>
    <x v="2"/>
    <x v="3"/>
    <n v="36111"/>
    <n v="4.1538589349505689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6"/>
    <x v="11"/>
    <s v="H0223001"/>
    <s v="H0223001"/>
    <n v="30478409"/>
    <s v="Recolocado"/>
    <n v="0"/>
    <n v="0"/>
    <n v="0"/>
    <n v="0"/>
    <x v="3"/>
    <x v="1"/>
    <n v="41"/>
    <x v="7"/>
    <x v="3"/>
    <x v="2"/>
    <n v="35519"/>
    <n v="500"/>
    <x v="7"/>
    <n v="1234"/>
    <x v="3"/>
    <x v="5"/>
    <n v="33149"/>
    <n v="1.5083411264291533E-2"/>
    <x v="7"/>
    <s v="NULL"/>
    <x v="2"/>
    <n v="258.29000000000002"/>
    <x v="6"/>
    <n v="1183"/>
    <x v="3"/>
    <n v="258.29000000000002"/>
    <x v="0"/>
    <s v="NULL"/>
    <x v="1"/>
    <s v="NULL"/>
    <x v="1"/>
    <x v="0"/>
    <x v="1"/>
    <n v="12"/>
    <x v="1"/>
    <x v="1"/>
  </r>
  <r>
    <x v="66"/>
    <x v="11"/>
    <s v="H0226001"/>
    <s v="H0226001"/>
    <n v="30479381"/>
    <s v="Recolocado"/>
    <n v="0"/>
    <n v="0"/>
    <n v="0"/>
    <n v="0"/>
    <x v="3"/>
    <x v="1"/>
    <n v="40"/>
    <x v="1"/>
    <x v="5"/>
    <x v="0"/>
    <n v="37312"/>
    <n v="1500"/>
    <x v="1"/>
    <n v="1293"/>
    <x v="3"/>
    <x v="13"/>
    <n v="35972"/>
    <n v="4.1699099299455131E-2"/>
    <x v="1"/>
    <s v="NULL"/>
    <x v="0"/>
    <n v="3759.12"/>
    <x v="5"/>
    <n v="0"/>
    <x v="0"/>
    <n v="0"/>
    <x v="0"/>
    <s v="NULL"/>
    <x v="1"/>
    <s v="NULL"/>
    <x v="1"/>
    <x v="0"/>
    <x v="0"/>
    <n v="0"/>
    <x v="0"/>
    <x v="0"/>
  </r>
  <r>
    <x v="66"/>
    <x v="11"/>
    <s v="H0230001"/>
    <s v="H0230001"/>
    <n v="30475877"/>
    <s v="Recolocado"/>
    <n v="0"/>
    <n v="0"/>
    <n v="0"/>
    <n v="0"/>
    <x v="3"/>
    <x v="1"/>
    <n v="52"/>
    <x v="5"/>
    <x v="3"/>
    <x v="1"/>
    <n v="40840"/>
    <n v="1500"/>
    <x v="1"/>
    <n v="1419"/>
    <x v="1"/>
    <x v="1"/>
    <n v="39500"/>
    <n v="3.7974683544303799E-2"/>
    <x v="2"/>
    <s v="NULL"/>
    <x v="2"/>
    <n v="2410.56"/>
    <x v="2"/>
    <n v="969"/>
    <x v="3"/>
    <n v="2410.56"/>
    <x v="6"/>
    <s v="NULL"/>
    <x v="1"/>
    <s v="NULL"/>
    <x v="1"/>
    <x v="0"/>
    <x v="1"/>
    <n v="12"/>
    <x v="1"/>
    <x v="1"/>
  </r>
  <r>
    <x v="66"/>
    <x v="11"/>
    <s v="H0239001"/>
    <s v="H0239001"/>
    <n v="30479053"/>
    <s v="Recolocado"/>
    <n v="1"/>
    <n v="0"/>
    <n v="0"/>
    <n v="0"/>
    <x v="3"/>
    <x v="1"/>
    <n v="42"/>
    <x v="7"/>
    <x v="3"/>
    <x v="2"/>
    <n v="44832"/>
    <n v="1500"/>
    <x v="1"/>
    <n v="1551"/>
    <x v="4"/>
    <x v="3"/>
    <n v="43492"/>
    <n v="3.4489101443943716E-2"/>
    <x v="2"/>
    <s v="NULL"/>
    <x v="2"/>
    <n v="801.22"/>
    <x v="3"/>
    <n v="355"/>
    <x v="3"/>
    <n v="0"/>
    <x v="0"/>
    <s v="NULL"/>
    <x v="1"/>
    <s v="NULL"/>
    <x v="1"/>
    <x v="0"/>
    <x v="1"/>
    <n v="8"/>
    <x v="1"/>
    <x v="1"/>
  </r>
  <r>
    <x v="66"/>
    <x v="11"/>
    <s v="H0254001"/>
    <s v="H0254001"/>
    <n v="30474686"/>
    <s v="Recolocado"/>
    <n v="0"/>
    <n v="0"/>
    <n v="0"/>
    <n v="0"/>
    <x v="3"/>
    <x v="1"/>
    <n v="24"/>
    <x v="4"/>
    <x v="3"/>
    <x v="2"/>
    <n v="51190"/>
    <n v="1800"/>
    <x v="3"/>
    <n v="1684"/>
    <x v="4"/>
    <x v="4"/>
    <n v="50150"/>
    <n v="3.58923230309072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6"/>
    <x v="11"/>
    <s v="H0255001"/>
    <s v="H0255001"/>
    <n v="30482060"/>
    <s v="Recolocado"/>
    <n v="0"/>
    <n v="0"/>
    <n v="0"/>
    <n v="0"/>
    <x v="3"/>
    <x v="1"/>
    <n v="47"/>
    <x v="0"/>
    <x v="3"/>
    <x v="2"/>
    <n v="36886"/>
    <n v="1650"/>
    <x v="3"/>
    <n v="1276"/>
    <x v="3"/>
    <x v="4"/>
    <n v="35696"/>
    <n v="4.6223666517256838E-2"/>
    <x v="1"/>
    <s v="NULL"/>
    <x v="2"/>
    <n v="1163.4000000000001"/>
    <x v="4"/>
    <n v="1884"/>
    <x v="3"/>
    <n v="1163.4000000000001"/>
    <x v="2"/>
    <s v="NULL"/>
    <x v="1"/>
    <s v="NULL"/>
    <x v="1"/>
    <x v="0"/>
    <x v="1"/>
    <n v="12"/>
    <x v="1"/>
    <x v="1"/>
  </r>
  <r>
    <x v="66"/>
    <x v="11"/>
    <s v="H0261001"/>
    <s v="H0261001"/>
    <n v="30481145"/>
    <s v="Recolocado"/>
    <n v="1"/>
    <n v="0"/>
    <n v="0"/>
    <n v="0"/>
    <x v="3"/>
    <x v="1"/>
    <n v="56"/>
    <x v="8"/>
    <x v="3"/>
    <x v="1"/>
    <n v="44127"/>
    <n v="1800"/>
    <x v="3"/>
    <n v="1527"/>
    <x v="4"/>
    <x v="13"/>
    <n v="42407"/>
    <n v="4.244582262362346E-2"/>
    <x v="1"/>
    <s v="NULL"/>
    <x v="2"/>
    <n v="1733.6"/>
    <x v="4"/>
    <n v="612"/>
    <x v="3"/>
    <n v="1733.6"/>
    <x v="2"/>
    <s v="NULL"/>
    <x v="1"/>
    <s v="NULL"/>
    <x v="1"/>
    <x v="0"/>
    <x v="1"/>
    <n v="12"/>
    <x v="1"/>
    <x v="1"/>
  </r>
  <r>
    <x v="66"/>
    <x v="11"/>
    <s v="H0263001"/>
    <s v="H0263001"/>
    <n v="30477957"/>
    <s v="Recolocado"/>
    <n v="0"/>
    <n v="0"/>
    <n v="0"/>
    <n v="0"/>
    <x v="3"/>
    <x v="1"/>
    <n v="41"/>
    <x v="7"/>
    <x v="3"/>
    <x v="2"/>
    <n v="44132"/>
    <n v="2200"/>
    <x v="4"/>
    <n v="1526"/>
    <x v="4"/>
    <x v="3"/>
    <n v="43492"/>
    <n v="5.0584015451117445E-2"/>
    <x v="3"/>
    <s v="NULL"/>
    <x v="0"/>
    <n v="28746.39"/>
    <x v="0"/>
    <n v="532"/>
    <x v="3"/>
    <n v="738.5"/>
    <x v="5"/>
    <s v="NULL"/>
    <x v="1"/>
    <s v="NULL"/>
    <x v="1"/>
    <x v="0"/>
    <x v="1"/>
    <n v="0"/>
    <x v="1"/>
    <x v="0"/>
  </r>
  <r>
    <x v="66"/>
    <x v="11"/>
    <s v="H0264001"/>
    <s v="H0264001"/>
    <n v="30478095"/>
    <s v="Recolocado"/>
    <n v="0"/>
    <n v="0"/>
    <n v="0"/>
    <n v="0"/>
    <x v="3"/>
    <x v="1"/>
    <n v="24"/>
    <x v="4"/>
    <x v="3"/>
    <x v="2"/>
    <n v="48332"/>
    <n v="1500"/>
    <x v="1"/>
    <n v="1671"/>
    <x v="4"/>
    <x v="4"/>
    <n v="46992"/>
    <n v="3.192032686414708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6"/>
    <x v="11"/>
    <s v="H0270001"/>
    <s v="H0270001"/>
    <n v="30476846"/>
    <s v="Recolocado"/>
    <n v="1"/>
    <n v="0"/>
    <n v="0"/>
    <n v="0"/>
    <x v="3"/>
    <x v="1"/>
    <n v="22"/>
    <x v="4"/>
    <x v="3"/>
    <x v="0"/>
    <n v="34125"/>
    <n v="1500"/>
    <x v="1"/>
    <n v="1185"/>
    <x v="6"/>
    <x v="2"/>
    <n v="32135"/>
    <n v="4.6678076863233234E-2"/>
    <x v="1"/>
    <s v="NULL"/>
    <x v="3"/>
    <n v="170"/>
    <x v="6"/>
    <n v="17"/>
    <x v="4"/>
    <n v="0"/>
    <x v="0"/>
    <s v="NULL"/>
    <x v="1"/>
    <s v="NULL"/>
    <x v="1"/>
    <x v="8"/>
    <x v="4"/>
    <n v="0"/>
    <x v="6"/>
    <x v="0"/>
  </r>
  <r>
    <x v="66"/>
    <x v="11"/>
    <s v="H0273001"/>
    <s v="H0273001"/>
    <n v="30482569"/>
    <s v="Recolocado"/>
    <n v="0"/>
    <n v="0"/>
    <n v="0"/>
    <n v="0"/>
    <x v="3"/>
    <x v="1"/>
    <n v="28"/>
    <x v="3"/>
    <x v="3"/>
    <x v="2"/>
    <n v="37496"/>
    <n v="1500"/>
    <x v="1"/>
    <n v="1296"/>
    <x v="3"/>
    <x v="4"/>
    <n v="36156"/>
    <n v="4.1486890142714901E-2"/>
    <x v="1"/>
    <s v="NULL"/>
    <x v="0"/>
    <n v="3127.17"/>
    <x v="5"/>
    <n v="0"/>
    <x v="0"/>
    <n v="0"/>
    <x v="0"/>
    <n v="3200"/>
    <x v="6"/>
    <n v="1"/>
    <x v="4"/>
    <x v="10"/>
    <x v="12"/>
    <n v="0"/>
    <x v="0"/>
    <x v="0"/>
  </r>
  <r>
    <x v="66"/>
    <x v="11"/>
    <s v="H0277001"/>
    <s v="H0277001"/>
    <n v="30478498"/>
    <s v="Recolocado"/>
    <n v="0"/>
    <n v="0"/>
    <n v="0"/>
    <n v="0"/>
    <x v="3"/>
    <x v="1"/>
    <n v="36"/>
    <x v="1"/>
    <x v="3"/>
    <x v="0"/>
    <n v="37346"/>
    <n v="1650"/>
    <x v="3"/>
    <n v="1292"/>
    <x v="3"/>
    <x v="4"/>
    <n v="36156"/>
    <n v="4.563557915698639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6"/>
    <x v="11"/>
    <s v="H0282001"/>
    <s v="H0282001"/>
    <n v="30480237"/>
    <s v="Recolocado"/>
    <n v="0"/>
    <n v="0"/>
    <n v="0"/>
    <n v="0"/>
    <x v="3"/>
    <x v="1"/>
    <n v="26"/>
    <x v="3"/>
    <x v="3"/>
    <x v="0"/>
    <n v="48682"/>
    <n v="1650"/>
    <x v="3"/>
    <n v="1685"/>
    <x v="4"/>
    <x v="4"/>
    <n v="47492"/>
    <n v="3.4742693506274742E-2"/>
    <x v="2"/>
    <s v="NULL"/>
    <x v="2"/>
    <n v="669.69"/>
    <x v="3"/>
    <n v="1947"/>
    <x v="3"/>
    <n v="669.69"/>
    <x v="5"/>
    <s v="NULL"/>
    <x v="1"/>
    <s v="NULL"/>
    <x v="1"/>
    <x v="0"/>
    <x v="1"/>
    <n v="12"/>
    <x v="1"/>
    <x v="1"/>
  </r>
  <r>
    <x v="66"/>
    <x v="11"/>
    <s v="H0293001"/>
    <s v="H0293001"/>
    <n v="30480415"/>
    <s v="Recolocado"/>
    <n v="0"/>
    <n v="0"/>
    <n v="0"/>
    <n v="0"/>
    <x v="3"/>
    <x v="1"/>
    <n v="55"/>
    <x v="5"/>
    <x v="5"/>
    <x v="1"/>
    <n v="46687"/>
    <n v="1500"/>
    <x v="1"/>
    <n v="1614"/>
    <x v="4"/>
    <x v="4"/>
    <n v="45347"/>
    <n v="3.307826317066178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6"/>
    <x v="11"/>
    <s v="H0302001"/>
    <s v="H0302001"/>
    <n v="30477806"/>
    <s v="Recolocado"/>
    <n v="0"/>
    <n v="0"/>
    <n v="0"/>
    <n v="0"/>
    <x v="3"/>
    <x v="1"/>
    <n v="36"/>
    <x v="1"/>
    <x v="5"/>
    <x v="0"/>
    <n v="38493"/>
    <n v="500"/>
    <x v="7"/>
    <n v="1404"/>
    <x v="1"/>
    <x v="1"/>
    <n v="36153"/>
    <n v="1.3830110917489558E-2"/>
    <x v="7"/>
    <s v="NULL"/>
    <x v="2"/>
    <n v="479.95"/>
    <x v="6"/>
    <n v="2469"/>
    <x v="3"/>
    <n v="479.95"/>
    <x v="0"/>
    <s v="NULL"/>
    <x v="1"/>
    <s v="NULL"/>
    <x v="1"/>
    <x v="0"/>
    <x v="1"/>
    <n v="12"/>
    <x v="1"/>
    <x v="1"/>
  </r>
  <r>
    <x v="66"/>
    <x v="11"/>
    <s v="H0303001"/>
    <s v="H0303001"/>
    <n v="30474689"/>
    <s v="Recolocado"/>
    <n v="0"/>
    <n v="0"/>
    <n v="0"/>
    <n v="0"/>
    <x v="3"/>
    <x v="1"/>
    <n v="40"/>
    <x v="1"/>
    <x v="3"/>
    <x v="1"/>
    <n v="41080"/>
    <n v="1500"/>
    <x v="1"/>
    <n v="1420"/>
    <x v="1"/>
    <x v="4"/>
    <n v="39740"/>
    <n v="3.774534474081529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6"/>
    <x v="11"/>
    <s v="H0306001"/>
    <s v="H0306001"/>
    <n v="30480378"/>
    <s v="Recolocado"/>
    <n v="1"/>
    <n v="0"/>
    <n v="0"/>
    <n v="0"/>
    <x v="3"/>
    <x v="1"/>
    <n v="27"/>
    <x v="3"/>
    <x v="3"/>
    <x v="2"/>
    <n v="48682"/>
    <n v="1650"/>
    <x v="3"/>
    <n v="1684"/>
    <x v="4"/>
    <x v="4"/>
    <n v="47492"/>
    <n v="3.474269350627474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6"/>
    <x v="11"/>
    <s v="H0308001"/>
    <s v="H0308001"/>
    <n v="30480372"/>
    <s v="Recolocado"/>
    <n v="0"/>
    <n v="0"/>
    <n v="0"/>
    <n v="0"/>
    <x v="3"/>
    <x v="1"/>
    <n v="34"/>
    <x v="6"/>
    <x v="3"/>
    <x v="0"/>
    <n v="39782"/>
    <n v="1500"/>
    <x v="1"/>
    <n v="1376"/>
    <x v="2"/>
    <x v="3"/>
    <n v="38442"/>
    <n v="3.9019822069611361E-2"/>
    <x v="2"/>
    <s v="NULL"/>
    <x v="2"/>
    <n v="197.99"/>
    <x v="6"/>
    <n v="2999"/>
    <x v="3"/>
    <n v="197.99"/>
    <x v="0"/>
    <s v="NULL"/>
    <x v="1"/>
    <s v="NULL"/>
    <x v="1"/>
    <x v="10"/>
    <x v="1"/>
    <n v="11"/>
    <x v="1"/>
    <x v="9"/>
  </r>
  <r>
    <x v="66"/>
    <x v="11"/>
    <s v="H0310001"/>
    <s v="H0310001"/>
    <n v="30482166"/>
    <s v="Recolocado"/>
    <n v="1"/>
    <n v="0"/>
    <n v="0"/>
    <n v="0"/>
    <x v="3"/>
    <x v="1"/>
    <n v="37"/>
    <x v="1"/>
    <x v="3"/>
    <x v="0"/>
    <n v="36887"/>
    <n v="1650"/>
    <x v="3"/>
    <n v="1275"/>
    <x v="3"/>
    <x v="4"/>
    <n v="35697"/>
    <n v="4.6222371627867888E-2"/>
    <x v="1"/>
    <s v="NULL"/>
    <x v="2"/>
    <n v="1074.7"/>
    <x v="4"/>
    <n v="1914"/>
    <x v="3"/>
    <n v="1074.7"/>
    <x v="2"/>
    <s v="NULL"/>
    <x v="1"/>
    <s v="NULL"/>
    <x v="1"/>
    <x v="0"/>
    <x v="1"/>
    <n v="12"/>
    <x v="1"/>
    <x v="1"/>
  </r>
  <r>
    <x v="66"/>
    <x v="11"/>
    <s v="H0312001"/>
    <s v="H0312001"/>
    <n v="30482525"/>
    <s v="Recolocado"/>
    <n v="0"/>
    <n v="0"/>
    <n v="0"/>
    <n v="0"/>
    <x v="3"/>
    <x v="1"/>
    <n v="51"/>
    <x v="5"/>
    <x v="3"/>
    <x v="0"/>
    <n v="46977"/>
    <n v="1700"/>
    <x v="3"/>
    <n v="1624"/>
    <x v="4"/>
    <x v="13"/>
    <n v="45807"/>
    <n v="3.7112231754971949E-2"/>
    <x v="2"/>
    <s v="NULL"/>
    <x v="0"/>
    <n v="879.86"/>
    <x v="3"/>
    <n v="0"/>
    <x v="0"/>
    <n v="0"/>
    <x v="0"/>
    <n v="2616.0700000000002"/>
    <x v="0"/>
    <n v="0.33629999999999999"/>
    <x v="11"/>
    <x v="0"/>
    <x v="0"/>
    <n v="0"/>
    <x v="0"/>
    <x v="0"/>
  </r>
  <r>
    <x v="66"/>
    <x v="11"/>
    <s v="H0313001"/>
    <s v="H0313001"/>
    <n v="30477577"/>
    <s v="Recolocado"/>
    <n v="1"/>
    <n v="0"/>
    <n v="0"/>
    <n v="0"/>
    <x v="3"/>
    <x v="1"/>
    <n v="32"/>
    <x v="6"/>
    <x v="3"/>
    <x v="2"/>
    <n v="44136"/>
    <n v="1650"/>
    <x v="3"/>
    <n v="1526"/>
    <x v="4"/>
    <x v="17"/>
    <n v="42296"/>
    <n v="3.9010781161339131E-2"/>
    <x v="2"/>
    <s v="NULL"/>
    <x v="2"/>
    <n v="690.82"/>
    <x v="3"/>
    <n v="2682"/>
    <x v="3"/>
    <n v="690.82"/>
    <x v="5"/>
    <s v="NULL"/>
    <x v="1"/>
    <s v="NULL"/>
    <x v="1"/>
    <x v="0"/>
    <x v="1"/>
    <n v="12"/>
    <x v="1"/>
    <x v="1"/>
  </r>
  <r>
    <x v="66"/>
    <x v="11"/>
    <s v="H0332001"/>
    <s v="H0332001"/>
    <n v="30480817"/>
    <s v="Recolocado"/>
    <n v="0"/>
    <n v="0"/>
    <n v="0"/>
    <n v="0"/>
    <x v="3"/>
    <x v="1"/>
    <n v="40"/>
    <x v="1"/>
    <x v="3"/>
    <x v="1"/>
    <n v="42712"/>
    <n v="1500"/>
    <x v="1"/>
    <n v="1476"/>
    <x v="1"/>
    <x v="7"/>
    <n v="41372"/>
    <n v="3.6256405298269359E-2"/>
    <x v="2"/>
    <s v="NULL"/>
    <x v="0"/>
    <n v="2835.43"/>
    <x v="2"/>
    <n v="0"/>
    <x v="0"/>
    <n v="0"/>
    <x v="0"/>
    <n v="3000"/>
    <x v="0"/>
    <n v="0.94510000000000005"/>
    <x v="4"/>
    <x v="3"/>
    <x v="7"/>
    <n v="0"/>
    <x v="0"/>
    <x v="0"/>
  </r>
  <r>
    <x v="66"/>
    <x v="11"/>
    <s v="H0335001"/>
    <s v="H0335001"/>
    <n v="30481708"/>
    <s v="Recolocado"/>
    <n v="0"/>
    <n v="0"/>
    <n v="0"/>
    <n v="0"/>
    <x v="3"/>
    <x v="1"/>
    <n v="31"/>
    <x v="6"/>
    <x v="3"/>
    <x v="0"/>
    <n v="37290"/>
    <n v="550"/>
    <x v="6"/>
    <n v="1290"/>
    <x v="3"/>
    <x v="1"/>
    <n v="35000"/>
    <n v="1.5714285714285715E-2"/>
    <x v="7"/>
    <s v="NULL"/>
    <x v="2"/>
    <n v="2901.13"/>
    <x v="2"/>
    <n v="181"/>
    <x v="3"/>
    <n v="698.43"/>
    <x v="5"/>
    <n v="1000"/>
    <x v="3"/>
    <n v="0.99919999999999998"/>
    <x v="4"/>
    <x v="0"/>
    <x v="7"/>
    <n v="0"/>
    <x v="9"/>
    <x v="0"/>
  </r>
  <r>
    <x v="66"/>
    <x v="11"/>
    <s v="H0343001"/>
    <s v="H0343001"/>
    <n v="30482460"/>
    <s v="Recolocado"/>
    <n v="0"/>
    <n v="0"/>
    <n v="0"/>
    <n v="0"/>
    <x v="3"/>
    <x v="1"/>
    <n v="24"/>
    <x v="4"/>
    <x v="3"/>
    <x v="2"/>
    <n v="40432"/>
    <n v="1500"/>
    <x v="1"/>
    <n v="1680"/>
    <x v="4"/>
    <x v="3"/>
    <n v="38442"/>
    <n v="3.9019822069611361E-2"/>
    <x v="2"/>
    <s v="NULL"/>
    <x v="0"/>
    <n v="1631.74"/>
    <x v="4"/>
    <n v="0"/>
    <x v="0"/>
    <n v="0"/>
    <x v="0"/>
    <s v="NULL"/>
    <x v="1"/>
    <s v="NULL"/>
    <x v="1"/>
    <x v="5"/>
    <x v="8"/>
    <n v="0"/>
    <x v="5"/>
    <x v="0"/>
  </r>
  <r>
    <x v="66"/>
    <x v="11"/>
    <s v="H0345001"/>
    <s v="H0345001"/>
    <n v="30480292"/>
    <s v="Recolocado"/>
    <n v="0"/>
    <n v="0"/>
    <n v="0"/>
    <n v="0"/>
    <x v="3"/>
    <x v="1"/>
    <n v="28"/>
    <x v="3"/>
    <x v="3"/>
    <x v="2"/>
    <n v="45012"/>
    <n v="1500"/>
    <x v="1"/>
    <n v="1550"/>
    <x v="4"/>
    <x v="1"/>
    <n v="43672"/>
    <n v="3.4346949990840814E-2"/>
    <x v="2"/>
    <s v="NULL"/>
    <x v="2"/>
    <n v="99.71"/>
    <x v="6"/>
    <n v="203"/>
    <x v="3"/>
    <n v="99.71"/>
    <x v="0"/>
    <s v="NULL"/>
    <x v="1"/>
    <s v="NULL"/>
    <x v="1"/>
    <x v="2"/>
    <x v="1"/>
    <n v="1"/>
    <x v="1"/>
    <x v="10"/>
  </r>
  <r>
    <x v="66"/>
    <x v="11"/>
    <s v="H0352001"/>
    <s v="H0352001"/>
    <n v="30483579"/>
    <s v="Recolocado"/>
    <n v="0"/>
    <n v="0"/>
    <n v="0"/>
    <n v="0"/>
    <x v="3"/>
    <x v="1"/>
    <n v="28"/>
    <x v="3"/>
    <x v="3"/>
    <x v="0"/>
    <n v="46387"/>
    <n v="1500"/>
    <x v="1"/>
    <n v="1575"/>
    <x v="4"/>
    <x v="3"/>
    <n v="45047"/>
    <n v="3.329855484271982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6"/>
    <x v="11"/>
    <s v="H0357001"/>
    <s v="H0357001"/>
    <n v="30478343"/>
    <s v="Recolocado"/>
    <n v="0"/>
    <n v="0"/>
    <n v="0"/>
    <n v="0"/>
    <x v="3"/>
    <x v="1"/>
    <n v="48"/>
    <x v="0"/>
    <x v="3"/>
    <x v="0"/>
    <n v="37340"/>
    <n v="500"/>
    <x v="7"/>
    <n v="1288"/>
    <x v="3"/>
    <x v="1"/>
    <n v="35000"/>
    <n v="1.4285714285714285E-2"/>
    <x v="7"/>
    <s v="NULL"/>
    <x v="2"/>
    <n v="1933.18"/>
    <x v="4"/>
    <n v="2005"/>
    <x v="3"/>
    <n v="1933.18"/>
    <x v="2"/>
    <s v="NULL"/>
    <x v="1"/>
    <s v="NULL"/>
    <x v="1"/>
    <x v="0"/>
    <x v="1"/>
    <n v="12"/>
    <x v="1"/>
    <x v="1"/>
  </r>
  <r>
    <x v="66"/>
    <x v="11"/>
    <s v="H0358001"/>
    <s v="H0358001"/>
    <n v="30482692"/>
    <s v="Recolocado"/>
    <n v="0"/>
    <n v="0"/>
    <n v="0"/>
    <n v="0"/>
    <x v="3"/>
    <x v="1"/>
    <n v="40"/>
    <x v="1"/>
    <x v="3"/>
    <x v="2"/>
    <n v="36285"/>
    <n v="550"/>
    <x v="6"/>
    <n v="1358"/>
    <x v="2"/>
    <x v="1"/>
    <n v="33995"/>
    <n v="1.617884983085747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6"/>
    <x v="11"/>
    <s v="H0362001"/>
    <s v="H0362001"/>
    <n v="30482094"/>
    <s v="Recolocado"/>
    <n v="0"/>
    <n v="0"/>
    <n v="0"/>
    <n v="0"/>
    <x v="3"/>
    <x v="1"/>
    <n v="39"/>
    <x v="1"/>
    <x v="3"/>
    <x v="0"/>
    <n v="46700"/>
    <n v="1500"/>
    <x v="1"/>
    <n v="1609"/>
    <x v="4"/>
    <x v="4"/>
    <n v="45360"/>
    <n v="3.3068783068783067E-2"/>
    <x v="2"/>
    <s v="NULL"/>
    <x v="2"/>
    <n v="1045.6500000000001"/>
    <x v="4"/>
    <n v="1183"/>
    <x v="3"/>
    <n v="1045.6500000000001"/>
    <x v="2"/>
    <s v="NULL"/>
    <x v="1"/>
    <s v="NULL"/>
    <x v="1"/>
    <x v="0"/>
    <x v="1"/>
    <n v="12"/>
    <x v="1"/>
    <x v="1"/>
  </r>
  <r>
    <x v="66"/>
    <x v="11"/>
    <s v="H0365001"/>
    <s v="H0365001"/>
    <n v="30484330"/>
    <s v="Recolocado"/>
    <n v="1"/>
    <n v="0"/>
    <n v="0"/>
    <n v="0"/>
    <x v="3"/>
    <x v="1"/>
    <n v="50"/>
    <x v="0"/>
    <x v="3"/>
    <x v="1"/>
    <n v="43577"/>
    <n v="1700"/>
    <x v="3"/>
    <n v="1506"/>
    <x v="4"/>
    <x v="13"/>
    <n v="42407"/>
    <n v="4.0087721366755487E-2"/>
    <x v="1"/>
    <s v="NULL"/>
    <x v="2"/>
    <n v="301.83999999999997"/>
    <x v="6"/>
    <n v="2582"/>
    <x v="3"/>
    <n v="301.83999999999997"/>
    <x v="0"/>
    <s v="NULL"/>
    <x v="1"/>
    <s v="NULL"/>
    <x v="1"/>
    <x v="0"/>
    <x v="1"/>
    <n v="12"/>
    <x v="1"/>
    <x v="1"/>
  </r>
  <r>
    <x v="66"/>
    <x v="11"/>
    <s v="H0368001"/>
    <s v="H0368001"/>
    <n v="30482107"/>
    <s v="Recolocado"/>
    <n v="1"/>
    <n v="0"/>
    <n v="0"/>
    <n v="0"/>
    <x v="3"/>
    <x v="1"/>
    <n v="23"/>
    <x v="4"/>
    <x v="3"/>
    <x v="0"/>
    <n v="38146"/>
    <n v="1500"/>
    <x v="1"/>
    <n v="1320"/>
    <x v="2"/>
    <x v="4"/>
    <n v="36156"/>
    <n v="4.148689014271490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6"/>
    <x v="11"/>
    <s v="H0375001"/>
    <s v="H0375001"/>
    <n v="30477257"/>
    <s v="Recolocado"/>
    <n v="0"/>
    <n v="0"/>
    <n v="0"/>
    <n v="0"/>
    <x v="3"/>
    <x v="1"/>
    <n v="29"/>
    <x v="3"/>
    <x v="3"/>
    <x v="2"/>
    <n v="34202"/>
    <n v="1500"/>
    <x v="1"/>
    <n v="1247"/>
    <x v="3"/>
    <x v="2"/>
    <n v="32862"/>
    <n v="4.5645426328281904E-2"/>
    <x v="1"/>
    <s v="NULL"/>
    <x v="6"/>
    <n v="794.03"/>
    <x v="3"/>
    <n v="82"/>
    <x v="7"/>
    <n v="0"/>
    <x v="0"/>
    <s v="NULL"/>
    <x v="1"/>
    <s v="NULL"/>
    <x v="1"/>
    <x v="6"/>
    <x v="10"/>
    <n v="0"/>
    <x v="3"/>
    <x v="0"/>
  </r>
  <r>
    <x v="66"/>
    <x v="11"/>
    <s v="H0376001"/>
    <s v="H0376001"/>
    <n v="30486610"/>
    <s v="Recolocado"/>
    <n v="0"/>
    <n v="0"/>
    <n v="0"/>
    <n v="0"/>
    <x v="3"/>
    <x v="1"/>
    <n v="31"/>
    <x v="6"/>
    <x v="3"/>
    <x v="2"/>
    <n v="35147"/>
    <n v="1650"/>
    <x v="3"/>
    <n v="1458"/>
    <x v="1"/>
    <x v="3"/>
    <n v="33957"/>
    <n v="4.8590864917395532E-2"/>
    <x v="1"/>
    <s v="NULL"/>
    <x v="2"/>
    <n v="574.04999999999995"/>
    <x v="3"/>
    <n v="177"/>
    <x v="3"/>
    <n v="0"/>
    <x v="0"/>
    <n v="700"/>
    <x v="3"/>
    <n v="1"/>
    <x v="4"/>
    <x v="7"/>
    <x v="2"/>
    <n v="2"/>
    <x v="9"/>
    <x v="1"/>
  </r>
  <r>
    <x v="66"/>
    <x v="11"/>
    <s v="H0389001"/>
    <s v="H0389001"/>
    <n v="30486506"/>
    <s v="Recolocado"/>
    <n v="0"/>
    <n v="0"/>
    <n v="0"/>
    <n v="0"/>
    <x v="3"/>
    <x v="1"/>
    <n v="30"/>
    <x v="3"/>
    <x v="5"/>
    <x v="2"/>
    <n v="44332"/>
    <n v="1650"/>
    <x v="3"/>
    <n v="1526"/>
    <x v="4"/>
    <x v="4"/>
    <n v="42492"/>
    <n v="3.8830838746116918E-2"/>
    <x v="2"/>
    <s v="NULL"/>
    <x v="0"/>
    <n v="7293.21"/>
    <x v="0"/>
    <n v="75"/>
    <x v="7"/>
    <n v="0"/>
    <x v="0"/>
    <n v="500"/>
    <x v="2"/>
    <n v="0.97599999999999998"/>
    <x v="4"/>
    <x v="0"/>
    <x v="12"/>
    <n v="0"/>
    <x v="0"/>
    <x v="0"/>
  </r>
  <r>
    <x v="66"/>
    <x v="11"/>
    <s v="H0393001"/>
    <s v="H0393001"/>
    <n v="30477891"/>
    <s v="Recolocado"/>
    <n v="0"/>
    <n v="0"/>
    <n v="0"/>
    <n v="0"/>
    <x v="3"/>
    <x v="1"/>
    <n v="41"/>
    <x v="7"/>
    <x v="3"/>
    <x v="1"/>
    <n v="43529"/>
    <n v="1500"/>
    <x v="1"/>
    <n v="1190"/>
    <x v="6"/>
    <x v="7"/>
    <n v="42189"/>
    <n v="3.5554291402972338E-2"/>
    <x v="2"/>
    <s v="NULL"/>
    <x v="5"/>
    <s v="NULL"/>
    <x v="1"/>
    <s v="NULL"/>
    <x v="1"/>
    <s v="NULL"/>
    <x v="1"/>
    <n v="900"/>
    <x v="3"/>
    <n v="0"/>
    <x v="0"/>
    <x v="1"/>
    <x v="1"/>
    <n v="0"/>
    <x v="1"/>
    <x v="0"/>
  </r>
  <r>
    <x v="66"/>
    <x v="11"/>
    <s v="H0396001"/>
    <s v="H0396001"/>
    <n v="30476924"/>
    <s v="Recolocado"/>
    <n v="1"/>
    <n v="0"/>
    <n v="0"/>
    <n v="0"/>
    <x v="3"/>
    <x v="1"/>
    <n v="26"/>
    <x v="3"/>
    <x v="3"/>
    <x v="2"/>
    <n v="37537"/>
    <n v="1650"/>
    <x v="3"/>
    <n v="1557"/>
    <x v="4"/>
    <x v="4"/>
    <n v="35697"/>
    <n v="4.622237162786788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6"/>
    <x v="11"/>
    <s v="H0397001"/>
    <s v="H0397001"/>
    <n v="30483280"/>
    <s v="Recolocado"/>
    <n v="0"/>
    <n v="0"/>
    <n v="0"/>
    <n v="0"/>
    <x v="3"/>
    <x v="1"/>
    <n v="38"/>
    <x v="1"/>
    <x v="3"/>
    <x v="2"/>
    <n v="43777"/>
    <n v="1500"/>
    <x v="1"/>
    <n v="1507"/>
    <x v="4"/>
    <x v="13"/>
    <n v="42407"/>
    <n v="3.537151885301954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6"/>
    <x v="11"/>
    <s v="H0402001"/>
    <s v="H0402001"/>
    <n v="30484302"/>
    <s v="Recolocado"/>
    <n v="0"/>
    <n v="0"/>
    <n v="0"/>
    <n v="0"/>
    <x v="3"/>
    <x v="1"/>
    <n v="31"/>
    <x v="6"/>
    <x v="5"/>
    <x v="2"/>
    <n v="37536"/>
    <n v="1650"/>
    <x v="3"/>
    <n v="1292"/>
    <x v="3"/>
    <x v="4"/>
    <n v="35696"/>
    <n v="4.6223666517256838E-2"/>
    <x v="1"/>
    <s v="NULL"/>
    <x v="0"/>
    <n v="296.87"/>
    <x v="6"/>
    <n v="0"/>
    <x v="0"/>
    <n v="0"/>
    <x v="0"/>
    <n v="300"/>
    <x v="2"/>
    <n v="0.98960000000000004"/>
    <x v="4"/>
    <x v="9"/>
    <x v="11"/>
    <n v="0"/>
    <x v="0"/>
    <x v="0"/>
  </r>
  <r>
    <x v="66"/>
    <x v="11"/>
    <s v="H0404001"/>
    <s v="H0404001"/>
    <n v="30480992"/>
    <s v="Recolocado"/>
    <n v="0"/>
    <n v="0"/>
    <n v="0"/>
    <n v="0"/>
    <x v="3"/>
    <x v="1"/>
    <n v="36"/>
    <x v="1"/>
    <x v="3"/>
    <x v="0"/>
    <n v="37420"/>
    <n v="1800"/>
    <x v="3"/>
    <n v="1291"/>
    <x v="3"/>
    <x v="3"/>
    <n v="36380"/>
    <n v="4.947773501924134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6"/>
    <x v="11"/>
    <s v="H0407001"/>
    <s v="H0407001"/>
    <n v="30483510"/>
    <s v="Recolocado"/>
    <n v="0"/>
    <n v="0"/>
    <n v="0"/>
    <n v="0"/>
    <x v="3"/>
    <x v="1"/>
    <n v="38"/>
    <x v="1"/>
    <x v="3"/>
    <x v="2"/>
    <n v="48910"/>
    <n v="1650"/>
    <x v="3"/>
    <n v="1684"/>
    <x v="4"/>
    <x v="4"/>
    <n v="47720"/>
    <n v="3.4576697401508802E-2"/>
    <x v="2"/>
    <s v="NULL"/>
    <x v="0"/>
    <n v="3395.55"/>
    <x v="5"/>
    <n v="87"/>
    <x v="7"/>
    <n v="0"/>
    <x v="0"/>
    <n v="1087.3599999999999"/>
    <x v="5"/>
    <n v="1"/>
    <x v="4"/>
    <x v="7"/>
    <x v="10"/>
    <n v="0"/>
    <x v="2"/>
    <x v="0"/>
  </r>
  <r>
    <x v="66"/>
    <x v="11"/>
    <s v="H0410001"/>
    <s v="H0410001"/>
    <n v="30485577"/>
    <s v="Recolocado"/>
    <n v="1"/>
    <n v="0"/>
    <n v="0"/>
    <n v="0"/>
    <x v="3"/>
    <x v="1"/>
    <n v="38"/>
    <x v="1"/>
    <x v="3"/>
    <x v="2"/>
    <n v="43732"/>
    <n v="1600"/>
    <x v="3"/>
    <n v="1506"/>
    <x v="4"/>
    <x v="4"/>
    <n v="42492"/>
    <n v="3.7654146662901254E-2"/>
    <x v="2"/>
    <s v="NULL"/>
    <x v="2"/>
    <n v="681.5"/>
    <x v="3"/>
    <n v="669"/>
    <x v="3"/>
    <n v="681.5"/>
    <x v="5"/>
    <s v="NULL"/>
    <x v="1"/>
    <s v="NULL"/>
    <x v="1"/>
    <x v="8"/>
    <x v="1"/>
    <n v="4"/>
    <x v="1"/>
    <x v="2"/>
  </r>
  <r>
    <x v="66"/>
    <x v="11"/>
    <s v="H0413001"/>
    <s v="H0413001"/>
    <n v="30484170"/>
    <s v="Recolocado"/>
    <n v="0"/>
    <n v="0"/>
    <n v="0"/>
    <n v="0"/>
    <x v="3"/>
    <x v="1"/>
    <n v="22"/>
    <x v="4"/>
    <x v="3"/>
    <x v="2"/>
    <n v="36885"/>
    <n v="600"/>
    <x v="6"/>
    <n v="1399"/>
    <x v="2"/>
    <x v="1"/>
    <n v="33995"/>
    <n v="1.7649654360935432E-2"/>
    <x v="7"/>
    <s v="NULL"/>
    <x v="3"/>
    <n v="493.21"/>
    <x v="6"/>
    <n v="24"/>
    <x v="4"/>
    <n v="0"/>
    <x v="0"/>
    <s v="NULL"/>
    <x v="1"/>
    <s v="NULL"/>
    <x v="1"/>
    <x v="4"/>
    <x v="2"/>
    <n v="0"/>
    <x v="7"/>
    <x v="0"/>
  </r>
  <r>
    <x v="66"/>
    <x v="11"/>
    <s v="H0482001"/>
    <s v="H0482001"/>
    <n v="30479908"/>
    <s v="Recolocado"/>
    <n v="0"/>
    <n v="0"/>
    <n v="0"/>
    <n v="0"/>
    <x v="3"/>
    <x v="1"/>
    <n v="33"/>
    <x v="6"/>
    <x v="3"/>
    <x v="0"/>
    <n v="40079"/>
    <n v="1500"/>
    <x v="1"/>
    <n v="1399"/>
    <x v="2"/>
    <x v="4"/>
    <n v="38739"/>
    <n v="3.8720669093161929E-2"/>
    <x v="2"/>
    <s v="NULL"/>
    <x v="0"/>
    <n v="1904.57"/>
    <x v="4"/>
    <n v="5"/>
    <x v="2"/>
    <n v="0"/>
    <x v="0"/>
    <s v="NULL"/>
    <x v="1"/>
    <s v="NULL"/>
    <x v="1"/>
    <x v="11"/>
    <x v="3"/>
    <n v="0"/>
    <x v="0"/>
    <x v="0"/>
  </r>
  <r>
    <x v="66"/>
    <x v="11"/>
    <s v="H0518001"/>
    <s v="H0518001"/>
    <n v="30485527"/>
    <s v="Recolocado"/>
    <n v="0"/>
    <n v="0"/>
    <n v="0"/>
    <n v="0"/>
    <x v="3"/>
    <x v="1"/>
    <n v="24"/>
    <x v="4"/>
    <x v="3"/>
    <x v="0"/>
    <n v="48532"/>
    <n v="1800"/>
    <x v="3"/>
    <n v="1694"/>
    <x v="4"/>
    <x v="4"/>
    <n v="47492"/>
    <n v="3.7901120188663352E-2"/>
    <x v="2"/>
    <s v="NULL"/>
    <x v="3"/>
    <n v="2056.59"/>
    <x v="2"/>
    <n v="53"/>
    <x v="5"/>
    <n v="0"/>
    <x v="0"/>
    <s v="NULL"/>
    <x v="1"/>
    <s v="NULL"/>
    <x v="1"/>
    <x v="0"/>
    <x v="11"/>
    <n v="0"/>
    <x v="10"/>
    <x v="0"/>
  </r>
  <r>
    <x v="66"/>
    <x v="11"/>
    <s v="H0530001"/>
    <s v="H0530001"/>
    <n v="30485523"/>
    <s v="Recolocado"/>
    <n v="0"/>
    <n v="0"/>
    <n v="0"/>
    <n v="0"/>
    <x v="3"/>
    <x v="1"/>
    <n v="21"/>
    <x v="4"/>
    <x v="3"/>
    <x v="2"/>
    <n v="37996"/>
    <n v="1650"/>
    <x v="3"/>
    <n v="1308"/>
    <x v="2"/>
    <x v="4"/>
    <n v="36156"/>
    <n v="4.563557915698639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6"/>
    <x v="11"/>
    <s v="H0534001"/>
    <s v="H0534001"/>
    <n v="30487656"/>
    <s v="Recolocado"/>
    <n v="0"/>
    <n v="0"/>
    <n v="0"/>
    <n v="0"/>
    <x v="3"/>
    <x v="1"/>
    <n v="32"/>
    <x v="6"/>
    <x v="3"/>
    <x v="0"/>
    <n v="42952"/>
    <n v="1650"/>
    <x v="3"/>
    <n v="1280"/>
    <x v="3"/>
    <x v="4"/>
    <n v="41762"/>
    <n v="3.950960203055409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6"/>
    <x v="11"/>
    <s v="H0538001"/>
    <s v="H0538001"/>
    <n v="30484063"/>
    <s v="Recolocado"/>
    <n v="0"/>
    <n v="0"/>
    <n v="0"/>
    <n v="0"/>
    <x v="3"/>
    <x v="1"/>
    <n v="33"/>
    <x v="6"/>
    <x v="5"/>
    <x v="0"/>
    <n v="42132"/>
    <n v="1500"/>
    <x v="1"/>
    <n v="1453"/>
    <x v="1"/>
    <x v="3"/>
    <n v="40792"/>
    <n v="3.6771916061972935E-2"/>
    <x v="2"/>
    <s v="NULL"/>
    <x v="0"/>
    <n v="26336.91"/>
    <x v="0"/>
    <n v="56"/>
    <x v="5"/>
    <n v="0"/>
    <x v="0"/>
    <s v="NULL"/>
    <x v="1"/>
    <s v="NULL"/>
    <x v="1"/>
    <x v="0"/>
    <x v="3"/>
    <n v="0"/>
    <x v="0"/>
    <x v="0"/>
  </r>
  <r>
    <x v="66"/>
    <x v="11"/>
    <s v="H0541001"/>
    <s v="H0541001"/>
    <n v="30479411"/>
    <s v="Recolocado"/>
    <n v="0"/>
    <n v="0"/>
    <n v="0"/>
    <n v="0"/>
    <x v="3"/>
    <x v="1"/>
    <n v="31"/>
    <x v="6"/>
    <x v="3"/>
    <x v="2"/>
    <n v="37340"/>
    <n v="500"/>
    <x v="7"/>
    <n v="1303"/>
    <x v="2"/>
    <x v="1"/>
    <n v="35000"/>
    <n v="1.4285714285714285E-2"/>
    <x v="7"/>
    <s v="NULL"/>
    <x v="2"/>
    <n v="927.06"/>
    <x v="3"/>
    <n v="746"/>
    <x v="3"/>
    <n v="394.12"/>
    <x v="0"/>
    <s v="NULL"/>
    <x v="1"/>
    <s v="NULL"/>
    <x v="1"/>
    <x v="0"/>
    <x v="1"/>
    <n v="10"/>
    <x v="1"/>
    <x v="1"/>
  </r>
  <r>
    <x v="66"/>
    <x v="11"/>
    <s v="H0547001"/>
    <s v="H0547001"/>
    <n v="30479967"/>
    <s v="Recolocado"/>
    <n v="1"/>
    <n v="0"/>
    <n v="0"/>
    <n v="0"/>
    <x v="3"/>
    <x v="1"/>
    <n v="45"/>
    <x v="7"/>
    <x v="3"/>
    <x v="0"/>
    <n v="37340"/>
    <n v="500"/>
    <x v="7"/>
    <n v="1411"/>
    <x v="1"/>
    <x v="1"/>
    <n v="35000"/>
    <n v="1.4285714285714285E-2"/>
    <x v="7"/>
    <s v="NULL"/>
    <x v="2"/>
    <n v="419.52"/>
    <x v="6"/>
    <n v="3345"/>
    <x v="3"/>
    <n v="419.52"/>
    <x v="0"/>
    <s v="NULL"/>
    <x v="1"/>
    <s v="NULL"/>
    <x v="1"/>
    <x v="0"/>
    <x v="1"/>
    <n v="12"/>
    <x v="1"/>
    <x v="1"/>
  </r>
  <r>
    <x v="66"/>
    <x v="11"/>
    <s v="H0553001"/>
    <s v="H0553001"/>
    <n v="30484708"/>
    <s v="Recolocado"/>
    <n v="1"/>
    <n v="0"/>
    <n v="0"/>
    <n v="0"/>
    <x v="3"/>
    <x v="1"/>
    <n v="24"/>
    <x v="4"/>
    <x v="3"/>
    <x v="0"/>
    <n v="38902"/>
    <n v="1500"/>
    <x v="1"/>
    <n v="1357"/>
    <x v="2"/>
    <x v="2"/>
    <n v="37562"/>
    <n v="3.9933975826633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6"/>
    <x v="11"/>
    <s v="H0561001"/>
    <s v="H0561001"/>
    <n v="30478466"/>
    <s v="Recolocado"/>
    <n v="0"/>
    <n v="0"/>
    <n v="0"/>
    <n v="0"/>
    <x v="3"/>
    <x v="1"/>
    <n v="40"/>
    <x v="1"/>
    <x v="3"/>
    <x v="2"/>
    <n v="38796"/>
    <n v="1650"/>
    <x v="3"/>
    <n v="1354"/>
    <x v="2"/>
    <x v="17"/>
    <n v="36956"/>
    <n v="4.4647689143846737E-2"/>
    <x v="1"/>
    <s v="NULL"/>
    <x v="2"/>
    <n v="744.91"/>
    <x v="3"/>
    <n v="5419"/>
    <x v="3"/>
    <n v="744.91"/>
    <x v="5"/>
    <s v="NULL"/>
    <x v="1"/>
    <s v="NULL"/>
    <x v="1"/>
    <x v="0"/>
    <x v="1"/>
    <n v="12"/>
    <x v="1"/>
    <x v="1"/>
  </r>
  <r>
    <x v="67"/>
    <x v="11"/>
    <s v="C1400004"/>
    <s v="C1400004"/>
    <n v="30504323"/>
    <s v="Recolocado"/>
    <n v="1"/>
    <n v="0"/>
    <n v="0"/>
    <n v="0"/>
    <x v="3"/>
    <x v="1"/>
    <n v="33"/>
    <x v="6"/>
    <x v="3"/>
    <x v="1"/>
    <n v="33870"/>
    <n v="1600"/>
    <x v="3"/>
    <n v="1408"/>
    <x v="1"/>
    <x v="2"/>
    <n v="32550"/>
    <n v="4.9155145929339478E-2"/>
    <x v="1"/>
    <s v="NULL"/>
    <x v="2"/>
    <n v="16477.240000000002"/>
    <x v="0"/>
    <n v="1076"/>
    <x v="3"/>
    <n v="3385.12"/>
    <x v="3"/>
    <s v="NULL"/>
    <x v="1"/>
    <s v="NULL"/>
    <x v="1"/>
    <x v="0"/>
    <x v="1"/>
    <n v="4"/>
    <x v="1"/>
    <x v="1"/>
  </r>
  <r>
    <x v="67"/>
    <x v="11"/>
    <s v="E4434002"/>
    <s v="E4434002"/>
    <n v="30499782"/>
    <s v="Recolocado"/>
    <n v="0"/>
    <n v="0"/>
    <n v="0"/>
    <n v="0"/>
    <x v="3"/>
    <x v="1"/>
    <n v="61"/>
    <x v="2"/>
    <x v="3"/>
    <x v="1"/>
    <n v="40994"/>
    <n v="1500"/>
    <x v="1"/>
    <n v="1324"/>
    <x v="2"/>
    <x v="7"/>
    <n v="39574"/>
    <n v="3.7903674129478954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7"/>
    <x v="11"/>
    <s v="E5376002"/>
    <s v="E5376002"/>
    <n v="30494018"/>
    <s v="Recolocado"/>
    <n v="1"/>
    <n v="0"/>
    <n v="0"/>
    <n v="0"/>
    <x v="3"/>
    <x v="1"/>
    <n v="23"/>
    <x v="4"/>
    <x v="5"/>
    <x v="2"/>
    <n v="46967"/>
    <n v="1650"/>
    <x v="3"/>
    <n v="1624"/>
    <x v="4"/>
    <x v="3"/>
    <n v="45047"/>
    <n v="3.6628410326991809E-2"/>
    <x v="2"/>
    <s v="NULL"/>
    <x v="0"/>
    <n v="1024.3800000000001"/>
    <x v="4"/>
    <n v="0"/>
    <x v="0"/>
    <n v="0"/>
    <x v="0"/>
    <s v="NULL"/>
    <x v="1"/>
    <s v="NULL"/>
    <x v="1"/>
    <x v="4"/>
    <x v="5"/>
    <n v="0"/>
    <x v="0"/>
    <x v="0"/>
  </r>
  <r>
    <x v="67"/>
    <x v="11"/>
    <s v="H0578001"/>
    <s v="H0578001"/>
    <n v="30483757"/>
    <s v="Recolocado"/>
    <n v="0"/>
    <n v="0"/>
    <n v="0"/>
    <n v="0"/>
    <x v="3"/>
    <x v="1"/>
    <n v="32"/>
    <x v="6"/>
    <x v="3"/>
    <x v="2"/>
    <n v="41024"/>
    <n v="1650"/>
    <x v="3"/>
    <n v="1603"/>
    <x v="4"/>
    <x v="3"/>
    <n v="39834"/>
    <n v="4.1421900888688058E-2"/>
    <x v="1"/>
    <s v="NULL"/>
    <x v="2"/>
    <n v="1030.95"/>
    <x v="4"/>
    <n v="1865"/>
    <x v="3"/>
    <n v="1030.95"/>
    <x v="2"/>
    <s v="NULL"/>
    <x v="1"/>
    <s v="NULL"/>
    <x v="1"/>
    <x v="0"/>
    <x v="1"/>
    <n v="12"/>
    <x v="1"/>
    <x v="1"/>
  </r>
  <r>
    <x v="67"/>
    <x v="11"/>
    <s v="H0579001"/>
    <s v="H0579001"/>
    <n v="30486495"/>
    <s v="Recolocado"/>
    <n v="1"/>
    <n v="0"/>
    <n v="0"/>
    <n v="0"/>
    <x v="3"/>
    <x v="1"/>
    <n v="22"/>
    <x v="4"/>
    <x v="3"/>
    <x v="2"/>
    <n v="46387"/>
    <n v="1500"/>
    <x v="1"/>
    <n v="1618"/>
    <x v="4"/>
    <x v="3"/>
    <n v="45047"/>
    <n v="3.329855484271982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7"/>
    <x v="11"/>
    <s v="H0607001"/>
    <s v="H0607001"/>
    <n v="30483166"/>
    <s v="Recolocado"/>
    <n v="0"/>
    <n v="0"/>
    <n v="0"/>
    <n v="0"/>
    <x v="3"/>
    <x v="1"/>
    <n v="43"/>
    <x v="7"/>
    <x v="3"/>
    <x v="2"/>
    <n v="37496"/>
    <n v="1500"/>
    <x v="1"/>
    <n v="1308"/>
    <x v="2"/>
    <x v="4"/>
    <n v="36156"/>
    <n v="4.1486890142714901E-2"/>
    <x v="1"/>
    <s v="NULL"/>
    <x v="2"/>
    <n v="1277.45"/>
    <x v="4"/>
    <n v="2644"/>
    <x v="3"/>
    <n v="1277.45"/>
    <x v="2"/>
    <s v="NULL"/>
    <x v="1"/>
    <s v="NULL"/>
    <x v="1"/>
    <x v="0"/>
    <x v="1"/>
    <n v="12"/>
    <x v="1"/>
    <x v="1"/>
  </r>
  <r>
    <x v="67"/>
    <x v="11"/>
    <s v="H0611001"/>
    <s v="H0611001"/>
    <n v="30492641"/>
    <s v="Recolocado"/>
    <n v="0"/>
    <n v="0"/>
    <n v="0"/>
    <n v="0"/>
    <x v="3"/>
    <x v="1"/>
    <n v="36"/>
    <x v="1"/>
    <x v="3"/>
    <x v="0"/>
    <n v="38795"/>
    <n v="1500"/>
    <x v="1"/>
    <n v="1347"/>
    <x v="2"/>
    <x v="2"/>
    <n v="37375"/>
    <n v="4.013377926421404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7"/>
    <x v="11"/>
    <s v="H0616001"/>
    <s v="H0616001"/>
    <n v="30491188"/>
    <s v="Recolocado"/>
    <n v="1"/>
    <n v="0"/>
    <n v="0"/>
    <n v="0"/>
    <x v="3"/>
    <x v="1"/>
    <n v="37"/>
    <x v="1"/>
    <x v="3"/>
    <x v="2"/>
    <n v="39368"/>
    <n v="1500"/>
    <x v="1"/>
    <n v="1365"/>
    <x v="2"/>
    <x v="3"/>
    <n v="37948"/>
    <n v="3.9527774849794459E-2"/>
    <x v="2"/>
    <s v="NULL"/>
    <x v="2"/>
    <n v="585.03"/>
    <x v="3"/>
    <n v="3120"/>
    <x v="3"/>
    <n v="585.03"/>
    <x v="5"/>
    <s v="NULL"/>
    <x v="1"/>
    <s v="NULL"/>
    <x v="1"/>
    <x v="0"/>
    <x v="1"/>
    <n v="12"/>
    <x v="1"/>
    <x v="1"/>
  </r>
  <r>
    <x v="67"/>
    <x v="11"/>
    <s v="H0619001"/>
    <s v="H0619001"/>
    <n v="30489630"/>
    <s v="Recolocado"/>
    <n v="0"/>
    <n v="0"/>
    <n v="0"/>
    <n v="0"/>
    <x v="3"/>
    <x v="1"/>
    <n v="40"/>
    <x v="1"/>
    <x v="3"/>
    <x v="0"/>
    <n v="41340"/>
    <n v="1000"/>
    <x v="6"/>
    <n v="1434"/>
    <x v="1"/>
    <x v="1"/>
    <n v="39500"/>
    <n v="2.5316455696202531E-2"/>
    <x v="6"/>
    <s v="NULL"/>
    <x v="2"/>
    <n v="2248.7399999999998"/>
    <x v="2"/>
    <n v="170"/>
    <x v="3"/>
    <n v="0"/>
    <x v="0"/>
    <s v="NULL"/>
    <x v="1"/>
    <s v="NULL"/>
    <x v="1"/>
    <x v="0"/>
    <x v="5"/>
    <n v="2"/>
    <x v="12"/>
    <x v="1"/>
  </r>
  <r>
    <x v="67"/>
    <x v="11"/>
    <s v="H0637001"/>
    <s v="H0637001"/>
    <n v="30494990"/>
    <s v="Recolocado"/>
    <n v="0"/>
    <n v="0"/>
    <n v="0"/>
    <n v="0"/>
    <x v="3"/>
    <x v="1"/>
    <n v="35"/>
    <x v="6"/>
    <x v="3"/>
    <x v="2"/>
    <n v="48762"/>
    <n v="1650"/>
    <x v="3"/>
    <n v="1689"/>
    <x v="4"/>
    <x v="4"/>
    <n v="47492"/>
    <n v="3.474269350627474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7"/>
    <x v="11"/>
    <s v="H0639001"/>
    <s v="H0639001"/>
    <n v="30486466"/>
    <s v="Recolocado"/>
    <n v="0"/>
    <n v="0"/>
    <n v="0"/>
    <n v="0"/>
    <x v="3"/>
    <x v="1"/>
    <n v="33"/>
    <x v="6"/>
    <x v="3"/>
    <x v="0"/>
    <n v="33261"/>
    <n v="5355"/>
    <x v="5"/>
    <n v="1152"/>
    <x v="6"/>
    <x v="4"/>
    <n v="35696"/>
    <n v="0.15001680860600627"/>
    <x v="5"/>
    <s v="NULL"/>
    <x v="0"/>
    <n v="1006.27"/>
    <x v="4"/>
    <n v="0"/>
    <x v="0"/>
    <n v="0"/>
    <x v="0"/>
    <s v="NULL"/>
    <x v="1"/>
    <s v="NULL"/>
    <x v="1"/>
    <x v="4"/>
    <x v="5"/>
    <n v="0"/>
    <x v="0"/>
    <x v="0"/>
  </r>
  <r>
    <x v="67"/>
    <x v="11"/>
    <s v="H0640001"/>
    <s v="H0640001"/>
    <n v="30494805"/>
    <s v="Recolocado"/>
    <n v="0"/>
    <n v="0"/>
    <n v="0"/>
    <n v="0"/>
    <x v="3"/>
    <x v="1"/>
    <n v="24"/>
    <x v="4"/>
    <x v="3"/>
    <x v="0"/>
    <n v="42070"/>
    <n v="1000"/>
    <x v="6"/>
    <n v="1457"/>
    <x v="1"/>
    <x v="1"/>
    <n v="39500"/>
    <n v="2.5316455696202531E-2"/>
    <x v="6"/>
    <s v="NULL"/>
    <x v="0"/>
    <n v="4392.91"/>
    <x v="7"/>
    <n v="0"/>
    <x v="0"/>
    <n v="0"/>
    <x v="0"/>
    <s v="NULL"/>
    <x v="1"/>
    <s v="NULL"/>
    <x v="1"/>
    <x v="0"/>
    <x v="0"/>
    <n v="0"/>
    <x v="0"/>
    <x v="0"/>
  </r>
  <r>
    <x v="67"/>
    <x v="11"/>
    <s v="H0645001"/>
    <s v="H0645001"/>
    <n v="30491415"/>
    <s v="Recolocado"/>
    <n v="0"/>
    <n v="0"/>
    <n v="0"/>
    <n v="0"/>
    <x v="3"/>
    <x v="1"/>
    <n v="25"/>
    <x v="4"/>
    <x v="5"/>
    <x v="2"/>
    <n v="38226"/>
    <n v="1500"/>
    <x v="1"/>
    <n v="1322"/>
    <x v="2"/>
    <x v="4"/>
    <n v="36156"/>
    <n v="4.148689014271490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7"/>
    <x v="11"/>
    <s v="H0646001"/>
    <s v="H0646001"/>
    <n v="30494536"/>
    <s v="Recolocado"/>
    <n v="0"/>
    <n v="0"/>
    <n v="0"/>
    <n v="0"/>
    <x v="3"/>
    <x v="1"/>
    <n v="34"/>
    <x v="6"/>
    <x v="3"/>
    <x v="2"/>
    <n v="49412"/>
    <n v="1650"/>
    <x v="3"/>
    <n v="1711"/>
    <x v="4"/>
    <x v="4"/>
    <n v="47492"/>
    <n v="3.4742693506274742E-2"/>
    <x v="2"/>
    <s v="NULL"/>
    <x v="3"/>
    <n v="1000"/>
    <x v="3"/>
    <n v="14"/>
    <x v="4"/>
    <n v="0"/>
    <x v="0"/>
    <s v="NULL"/>
    <x v="1"/>
    <s v="NULL"/>
    <x v="1"/>
    <x v="5"/>
    <x v="10"/>
    <n v="0"/>
    <x v="0"/>
    <x v="0"/>
  </r>
  <r>
    <x v="67"/>
    <x v="11"/>
    <s v="H0653001"/>
    <s v="H0653001"/>
    <n v="30492568"/>
    <s v="Recolocado"/>
    <n v="0"/>
    <n v="0"/>
    <n v="0"/>
    <n v="0"/>
    <x v="3"/>
    <x v="1"/>
    <n v="45"/>
    <x v="7"/>
    <x v="3"/>
    <x v="1"/>
    <n v="37116"/>
    <n v="1500"/>
    <x v="1"/>
    <n v="1285"/>
    <x v="3"/>
    <x v="4"/>
    <n v="35696"/>
    <n v="4.202151501568803E-2"/>
    <x v="1"/>
    <s v="NULL"/>
    <x v="2"/>
    <n v="1038.1500000000001"/>
    <x v="4"/>
    <n v="3018"/>
    <x v="3"/>
    <n v="533.08000000000004"/>
    <x v="5"/>
    <n v="505.07"/>
    <x v="3"/>
    <n v="1"/>
    <x v="4"/>
    <x v="0"/>
    <x v="1"/>
    <n v="0"/>
    <x v="1"/>
    <x v="0"/>
  </r>
  <r>
    <x v="67"/>
    <x v="11"/>
    <s v="H0663001"/>
    <s v="H0663001"/>
    <n v="30490416"/>
    <s v="Recolocado"/>
    <n v="0"/>
    <n v="0"/>
    <n v="0"/>
    <n v="0"/>
    <x v="3"/>
    <x v="1"/>
    <n v="30"/>
    <x v="3"/>
    <x v="3"/>
    <x v="2"/>
    <n v="48990"/>
    <n v="1650"/>
    <x v="3"/>
    <n v="1699"/>
    <x v="4"/>
    <x v="4"/>
    <n v="47720"/>
    <n v="3.4576697401508802E-2"/>
    <x v="2"/>
    <s v="NULL"/>
    <x v="0"/>
    <n v="6300.81"/>
    <x v="0"/>
    <n v="0"/>
    <x v="0"/>
    <n v="0"/>
    <x v="0"/>
    <n v="1200"/>
    <x v="5"/>
    <n v="0.71779999999999999"/>
    <x v="7"/>
    <x v="10"/>
    <x v="12"/>
    <n v="0"/>
    <x v="0"/>
    <x v="0"/>
  </r>
  <r>
    <x v="67"/>
    <x v="11"/>
    <s v="H0665001"/>
    <s v="H0665001"/>
    <n v="30488531"/>
    <s v="Recolocado"/>
    <n v="1"/>
    <n v="0"/>
    <n v="0"/>
    <n v="0"/>
    <x v="3"/>
    <x v="1"/>
    <n v="41"/>
    <x v="7"/>
    <x v="3"/>
    <x v="1"/>
    <n v="37766"/>
    <n v="1500"/>
    <x v="1"/>
    <n v="1315"/>
    <x v="2"/>
    <x v="4"/>
    <n v="35696"/>
    <n v="4.20215150156880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7"/>
    <x v="11"/>
    <s v="H0683001"/>
    <s v="H0683001"/>
    <n v="30493210"/>
    <s v="Recolocado"/>
    <n v="0"/>
    <n v="0"/>
    <n v="0"/>
    <n v="0"/>
    <x v="3"/>
    <x v="1"/>
    <n v="35"/>
    <x v="6"/>
    <x v="3"/>
    <x v="1"/>
    <n v="43225"/>
    <n v="1500"/>
    <x v="1"/>
    <n v="1383"/>
    <x v="2"/>
    <x v="13"/>
    <n v="41155"/>
    <n v="3.644757623618029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7"/>
    <x v="11"/>
    <s v="H0690001"/>
    <s v="H0690001"/>
    <n v="30495640"/>
    <s v="Recolocado"/>
    <n v="0"/>
    <n v="0"/>
    <n v="0"/>
    <n v="0"/>
    <x v="3"/>
    <x v="1"/>
    <n v="47"/>
    <x v="0"/>
    <x v="3"/>
    <x v="3"/>
    <n v="38645"/>
    <n v="1650"/>
    <x v="3"/>
    <n v="1345"/>
    <x v="2"/>
    <x v="2"/>
    <n v="37375"/>
    <n v="4.4147157190635451E-2"/>
    <x v="1"/>
    <s v="NULL"/>
    <x v="0"/>
    <n v="4807.8100000000004"/>
    <x v="7"/>
    <n v="0"/>
    <x v="0"/>
    <n v="0"/>
    <x v="0"/>
    <n v="1412.3"/>
    <x v="5"/>
    <n v="0.99960000000000004"/>
    <x v="4"/>
    <x v="7"/>
    <x v="6"/>
    <n v="0"/>
    <x v="0"/>
    <x v="0"/>
  </r>
  <r>
    <x v="67"/>
    <x v="11"/>
    <s v="H0693001"/>
    <s v="H0693001"/>
    <n v="30494754"/>
    <s v="Recolocado"/>
    <n v="0"/>
    <n v="0"/>
    <n v="0"/>
    <n v="0"/>
    <x v="3"/>
    <x v="1"/>
    <n v="23"/>
    <x v="4"/>
    <x v="5"/>
    <x v="2"/>
    <n v="46317"/>
    <n v="1650"/>
    <x v="3"/>
    <n v="1604"/>
    <x v="4"/>
    <x v="3"/>
    <n v="45047"/>
    <n v="3.6628410326991809E-2"/>
    <x v="2"/>
    <s v="NULL"/>
    <x v="3"/>
    <n v="77006.69"/>
    <x v="0"/>
    <n v="24"/>
    <x v="4"/>
    <n v="0"/>
    <x v="0"/>
    <s v="NULL"/>
    <x v="1"/>
    <s v="NULL"/>
    <x v="1"/>
    <x v="0"/>
    <x v="12"/>
    <n v="0"/>
    <x v="0"/>
    <x v="0"/>
  </r>
  <r>
    <x v="67"/>
    <x v="11"/>
    <s v="H0702001"/>
    <s v="H0702001"/>
    <n v="30482155"/>
    <s v="Recolocado"/>
    <n v="0"/>
    <n v="0"/>
    <n v="0"/>
    <n v="0"/>
    <x v="3"/>
    <x v="1"/>
    <n v="45"/>
    <x v="7"/>
    <x v="3"/>
    <x v="2"/>
    <n v="38795"/>
    <n v="1500"/>
    <x v="1"/>
    <n v="1345"/>
    <x v="2"/>
    <x v="2"/>
    <n v="37375"/>
    <n v="4.0133779264214048E-2"/>
    <x v="1"/>
    <s v="NULL"/>
    <x v="2"/>
    <n v="2978.81"/>
    <x v="2"/>
    <n v="528"/>
    <x v="3"/>
    <n v="2369.08"/>
    <x v="6"/>
    <s v="NULL"/>
    <x v="1"/>
    <s v="NULL"/>
    <x v="1"/>
    <x v="0"/>
    <x v="1"/>
    <n v="9"/>
    <x v="1"/>
    <x v="1"/>
  </r>
  <r>
    <x v="67"/>
    <x v="11"/>
    <s v="H0705001"/>
    <s v="H0705001"/>
    <n v="30495551"/>
    <s v="Recolocado"/>
    <n v="1"/>
    <n v="0"/>
    <n v="0"/>
    <n v="0"/>
    <x v="3"/>
    <x v="1"/>
    <n v="26"/>
    <x v="3"/>
    <x v="3"/>
    <x v="2"/>
    <n v="47693"/>
    <n v="1650"/>
    <x v="3"/>
    <n v="1647"/>
    <x v="4"/>
    <x v="4"/>
    <n v="46423"/>
    <n v="3.5542726665661419E-2"/>
    <x v="2"/>
    <s v="NULL"/>
    <x v="0"/>
    <n v="3000"/>
    <x v="2"/>
    <n v="0"/>
    <x v="0"/>
    <n v="0"/>
    <x v="0"/>
    <s v="NULL"/>
    <x v="1"/>
    <s v="NULL"/>
    <x v="1"/>
    <x v="6"/>
    <x v="9"/>
    <n v="0"/>
    <x v="0"/>
    <x v="0"/>
  </r>
  <r>
    <x v="67"/>
    <x v="11"/>
    <s v="H0708001"/>
    <s v="H0708001"/>
    <n v="30488925"/>
    <s v="Recolocado"/>
    <n v="0"/>
    <n v="0"/>
    <n v="0"/>
    <n v="0"/>
    <x v="3"/>
    <x v="1"/>
    <n v="28"/>
    <x v="3"/>
    <x v="3"/>
    <x v="2"/>
    <n v="39762"/>
    <n v="1600"/>
    <x v="3"/>
    <n v="1377"/>
    <x v="2"/>
    <x v="3"/>
    <n v="38442"/>
    <n v="4.162114354091878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7"/>
    <x v="11"/>
    <s v="H0718001"/>
    <s v="H0718001"/>
    <n v="30492780"/>
    <s v="Recolocado"/>
    <n v="0"/>
    <n v="0"/>
    <n v="0"/>
    <n v="0"/>
    <x v="3"/>
    <x v="1"/>
    <n v="28"/>
    <x v="3"/>
    <x v="3"/>
    <x v="0"/>
    <n v="42070"/>
    <n v="1000"/>
    <x v="6"/>
    <n v="1179"/>
    <x v="6"/>
    <x v="1"/>
    <n v="39500"/>
    <n v="2.5316455696202531E-2"/>
    <x v="6"/>
    <s v="NULL"/>
    <x v="5"/>
    <s v="NULL"/>
    <x v="1"/>
    <s v="NULL"/>
    <x v="1"/>
    <s v="NULL"/>
    <x v="1"/>
    <n v="500"/>
    <x v="2"/>
    <n v="0"/>
    <x v="0"/>
    <x v="1"/>
    <x v="1"/>
    <n v="0"/>
    <x v="1"/>
    <x v="0"/>
  </r>
  <r>
    <x v="67"/>
    <x v="11"/>
    <s v="H0726001"/>
    <s v="H0726001"/>
    <n v="30497599"/>
    <s v="Recolocado"/>
    <n v="0"/>
    <n v="0"/>
    <n v="0"/>
    <n v="0"/>
    <x v="3"/>
    <x v="1"/>
    <n v="32"/>
    <x v="6"/>
    <x v="3"/>
    <x v="0"/>
    <n v="49640"/>
    <n v="1650"/>
    <x v="3"/>
    <n v="1718"/>
    <x v="4"/>
    <x v="4"/>
    <n v="47720"/>
    <n v="3.4576697401508802E-2"/>
    <x v="2"/>
    <s v="NULL"/>
    <x v="2"/>
    <n v="774.95"/>
    <x v="3"/>
    <n v="3499"/>
    <x v="3"/>
    <n v="218.15"/>
    <x v="0"/>
    <s v="NULL"/>
    <x v="1"/>
    <s v="NULL"/>
    <x v="1"/>
    <x v="0"/>
    <x v="1"/>
    <n v="9"/>
    <x v="1"/>
    <x v="1"/>
  </r>
  <r>
    <x v="67"/>
    <x v="11"/>
    <s v="H0727001"/>
    <s v="H0727001"/>
    <n v="30494148"/>
    <s v="Recolocado"/>
    <n v="0"/>
    <n v="0"/>
    <n v="0"/>
    <n v="0"/>
    <x v="3"/>
    <x v="1"/>
    <n v="29"/>
    <x v="3"/>
    <x v="3"/>
    <x v="2"/>
    <n v="37320"/>
    <n v="600"/>
    <x v="6"/>
    <n v="1557"/>
    <x v="4"/>
    <x v="1"/>
    <n v="35000"/>
    <n v="1.7142857142857144E-2"/>
    <x v="7"/>
    <s v="NULL"/>
    <x v="2"/>
    <n v="2165.14"/>
    <x v="2"/>
    <n v="1885"/>
    <x v="3"/>
    <n v="2165.14"/>
    <x v="6"/>
    <s v="NULL"/>
    <x v="1"/>
    <s v="NULL"/>
    <x v="1"/>
    <x v="0"/>
    <x v="1"/>
    <n v="12"/>
    <x v="1"/>
    <x v="1"/>
  </r>
  <r>
    <x v="67"/>
    <x v="11"/>
    <s v="H0729001"/>
    <s v="H0729001"/>
    <n v="30497214"/>
    <s v="Recolocado"/>
    <n v="0"/>
    <n v="0"/>
    <n v="0"/>
    <n v="0"/>
    <x v="3"/>
    <x v="1"/>
    <n v="47"/>
    <x v="0"/>
    <x v="5"/>
    <x v="1"/>
    <n v="36966"/>
    <n v="1650"/>
    <x v="3"/>
    <n v="1285"/>
    <x v="3"/>
    <x v="4"/>
    <n v="35696"/>
    <n v="4.6223666517256838E-2"/>
    <x v="1"/>
    <s v="NULL"/>
    <x v="2"/>
    <n v="189.52"/>
    <x v="6"/>
    <n v="2033"/>
    <x v="3"/>
    <n v="189.52"/>
    <x v="0"/>
    <s v="NULL"/>
    <x v="1"/>
    <s v="NULL"/>
    <x v="1"/>
    <x v="6"/>
    <x v="1"/>
    <n v="8"/>
    <x v="1"/>
    <x v="5"/>
  </r>
  <r>
    <x v="67"/>
    <x v="11"/>
    <s v="H0731001"/>
    <s v="H0731001"/>
    <n v="30488439"/>
    <s v="Recolocado"/>
    <n v="0"/>
    <n v="0"/>
    <n v="0"/>
    <n v="0"/>
    <x v="3"/>
    <x v="1"/>
    <n v="36"/>
    <x v="1"/>
    <x v="3"/>
    <x v="2"/>
    <n v="37426"/>
    <n v="1650"/>
    <x v="3"/>
    <n v="1300"/>
    <x v="3"/>
    <x v="4"/>
    <n v="36156"/>
    <n v="4.5635579156986392E-2"/>
    <x v="1"/>
    <s v="NULL"/>
    <x v="3"/>
    <n v="783.26"/>
    <x v="3"/>
    <n v="26"/>
    <x v="4"/>
    <n v="0"/>
    <x v="0"/>
    <n v="801"/>
    <x v="3"/>
    <n v="0.97789999999999999"/>
    <x v="4"/>
    <x v="0"/>
    <x v="3"/>
    <n v="0"/>
    <x v="4"/>
    <x v="0"/>
  </r>
  <r>
    <x v="67"/>
    <x v="11"/>
    <s v="H0735001"/>
    <s v="H0735001"/>
    <n v="30497450"/>
    <s v="Recolocado"/>
    <n v="1"/>
    <n v="0"/>
    <n v="0"/>
    <n v="0"/>
    <x v="3"/>
    <x v="1"/>
    <n v="26"/>
    <x v="3"/>
    <x v="3"/>
    <x v="2"/>
    <n v="37426"/>
    <n v="1650"/>
    <x v="3"/>
    <n v="1296"/>
    <x v="3"/>
    <x v="4"/>
    <n v="36156"/>
    <n v="4.5635579156986392E-2"/>
    <x v="1"/>
    <s v="NULL"/>
    <x v="2"/>
    <n v="1058.1099999999999"/>
    <x v="4"/>
    <n v="2072"/>
    <x v="3"/>
    <n v="1058.1099999999999"/>
    <x v="2"/>
    <s v="NULL"/>
    <x v="1"/>
    <s v="NULL"/>
    <x v="1"/>
    <x v="0"/>
    <x v="1"/>
    <n v="12"/>
    <x v="1"/>
    <x v="1"/>
  </r>
  <r>
    <x v="67"/>
    <x v="11"/>
    <s v="H0755001"/>
    <s v="H0755001"/>
    <n v="30497077"/>
    <s v="Recolocado"/>
    <n v="0"/>
    <n v="0"/>
    <n v="0"/>
    <n v="0"/>
    <x v="3"/>
    <x v="1"/>
    <n v="24"/>
    <x v="4"/>
    <x v="3"/>
    <x v="2"/>
    <n v="45417"/>
    <n v="1800"/>
    <x v="3"/>
    <n v="1573"/>
    <x v="4"/>
    <x v="4"/>
    <n v="43647"/>
    <n v="4.1239947762732834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7"/>
    <x v="11"/>
    <s v="H0765001"/>
    <s v="H0765001"/>
    <n v="30495825"/>
    <s v="Recolocado"/>
    <n v="0"/>
    <n v="0"/>
    <n v="0"/>
    <n v="0"/>
    <x v="3"/>
    <x v="1"/>
    <n v="23"/>
    <x v="4"/>
    <x v="3"/>
    <x v="0"/>
    <n v="37800"/>
    <n v="1500"/>
    <x v="1"/>
    <n v="1308"/>
    <x v="2"/>
    <x v="3"/>
    <n v="36380"/>
    <n v="4.123144584936778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7"/>
    <x v="11"/>
    <s v="H0767001"/>
    <s v="H0767001"/>
    <n v="30491712"/>
    <s v="Recolocado"/>
    <n v="0"/>
    <n v="0"/>
    <n v="0"/>
    <n v="0"/>
    <x v="3"/>
    <x v="1"/>
    <n v="63"/>
    <x v="2"/>
    <x v="3"/>
    <x v="1"/>
    <n v="44912"/>
    <n v="1500"/>
    <x v="1"/>
    <n v="1564"/>
    <x v="4"/>
    <x v="3"/>
    <n v="43492"/>
    <n v="3.4489101443943716E-2"/>
    <x v="2"/>
    <s v="NULL"/>
    <x v="2"/>
    <n v="1522.55"/>
    <x v="4"/>
    <n v="3141"/>
    <x v="3"/>
    <n v="1522.55"/>
    <x v="2"/>
    <s v="NULL"/>
    <x v="1"/>
    <s v="NULL"/>
    <x v="1"/>
    <x v="0"/>
    <x v="1"/>
    <n v="12"/>
    <x v="1"/>
    <x v="1"/>
  </r>
  <r>
    <x v="67"/>
    <x v="11"/>
    <s v="H0769001"/>
    <s v="H0769001"/>
    <n v="30500189"/>
    <s v="Recolocado"/>
    <n v="0"/>
    <n v="0"/>
    <n v="0"/>
    <n v="0"/>
    <x v="3"/>
    <x v="1"/>
    <n v="34"/>
    <x v="6"/>
    <x v="3"/>
    <x v="0"/>
    <n v="31783"/>
    <n v="5094"/>
    <x v="5"/>
    <n v="1325"/>
    <x v="2"/>
    <x v="3"/>
    <n v="33957"/>
    <n v="0.15001325205406837"/>
    <x v="5"/>
    <s v="NULL"/>
    <x v="0"/>
    <n v="1592.25"/>
    <x v="4"/>
    <n v="0"/>
    <x v="0"/>
    <n v="0"/>
    <x v="0"/>
    <n v="2000"/>
    <x v="5"/>
    <n v="0"/>
    <x v="0"/>
    <x v="8"/>
    <x v="10"/>
    <n v="0"/>
    <x v="0"/>
    <x v="0"/>
  </r>
  <r>
    <x v="67"/>
    <x v="11"/>
    <s v="H0771001"/>
    <s v="H0771001"/>
    <n v="30496426"/>
    <s v="Recolocado"/>
    <n v="0"/>
    <n v="0"/>
    <n v="0"/>
    <n v="0"/>
    <x v="3"/>
    <x v="1"/>
    <n v="36"/>
    <x v="1"/>
    <x v="3"/>
    <x v="0"/>
    <n v="43112"/>
    <n v="7300"/>
    <x v="5"/>
    <n v="1496"/>
    <x v="1"/>
    <x v="4"/>
    <n v="47492"/>
    <n v="0.15371009854291248"/>
    <x v="5"/>
    <s v="NULL"/>
    <x v="5"/>
    <s v="NULL"/>
    <x v="1"/>
    <s v="NULL"/>
    <x v="1"/>
    <s v="NULL"/>
    <x v="1"/>
    <n v="1000"/>
    <x v="3"/>
    <n v="0"/>
    <x v="0"/>
    <x v="1"/>
    <x v="1"/>
    <n v="0"/>
    <x v="1"/>
    <x v="0"/>
  </r>
  <r>
    <x v="67"/>
    <x v="11"/>
    <s v="H0784001"/>
    <s v="H0784001"/>
    <n v="30497811"/>
    <s v="Recolocado"/>
    <n v="0"/>
    <n v="0"/>
    <n v="0"/>
    <n v="0"/>
    <x v="3"/>
    <x v="1"/>
    <n v="24"/>
    <x v="4"/>
    <x v="3"/>
    <x v="2"/>
    <n v="38020"/>
    <n v="550"/>
    <x v="6"/>
    <n v="1315"/>
    <x v="2"/>
    <x v="1"/>
    <n v="35000"/>
    <n v="1.5714285714285715E-2"/>
    <x v="7"/>
    <s v="NULL"/>
    <x v="2"/>
    <n v="1618.98"/>
    <x v="4"/>
    <n v="455"/>
    <x v="3"/>
    <n v="890.56"/>
    <x v="5"/>
    <s v="NULL"/>
    <x v="1"/>
    <s v="NULL"/>
    <x v="1"/>
    <x v="0"/>
    <x v="1"/>
    <n v="2"/>
    <x v="1"/>
    <x v="1"/>
  </r>
  <r>
    <x v="67"/>
    <x v="11"/>
    <s v="H0799001"/>
    <s v="H0799001"/>
    <n v="30499383"/>
    <s v="Recolocado"/>
    <n v="0"/>
    <n v="0"/>
    <n v="0"/>
    <n v="0"/>
    <x v="3"/>
    <x v="1"/>
    <n v="30"/>
    <x v="3"/>
    <x v="3"/>
    <x v="0"/>
    <n v="41420"/>
    <n v="1000"/>
    <x v="6"/>
    <n v="1438"/>
    <x v="1"/>
    <x v="1"/>
    <n v="39500"/>
    <n v="2.531645569620253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7"/>
    <x v="11"/>
    <s v="H0811001"/>
    <s v="H0811001"/>
    <n v="30493798"/>
    <s v="Recolocado"/>
    <n v="0"/>
    <n v="0"/>
    <n v="0"/>
    <n v="0"/>
    <x v="3"/>
    <x v="1"/>
    <n v="46"/>
    <x v="0"/>
    <x v="3"/>
    <x v="1"/>
    <n v="41420"/>
    <n v="1000"/>
    <x v="6"/>
    <n v="1432"/>
    <x v="1"/>
    <x v="1"/>
    <n v="39500"/>
    <n v="2.5316455696202531E-2"/>
    <x v="6"/>
    <s v="NULL"/>
    <x v="2"/>
    <n v="591.04999999999995"/>
    <x v="3"/>
    <n v="1415"/>
    <x v="3"/>
    <n v="591.04999999999995"/>
    <x v="5"/>
    <n v="301"/>
    <x v="2"/>
    <n v="0"/>
    <x v="0"/>
    <x v="0"/>
    <x v="1"/>
    <n v="12"/>
    <x v="1"/>
    <x v="1"/>
  </r>
  <r>
    <x v="67"/>
    <x v="11"/>
    <s v="H0834001"/>
    <s v="H0834001"/>
    <n v="30496181"/>
    <s v="Recolocado"/>
    <n v="0"/>
    <n v="0"/>
    <n v="0"/>
    <n v="0"/>
    <x v="3"/>
    <x v="1"/>
    <n v="29"/>
    <x v="3"/>
    <x v="3"/>
    <x v="0"/>
    <n v="41570"/>
    <n v="1500"/>
    <x v="1"/>
    <n v="1443"/>
    <x v="1"/>
    <x v="1"/>
    <n v="39500"/>
    <n v="3.7974683544303799E-2"/>
    <x v="2"/>
    <s v="NULL"/>
    <x v="2"/>
    <n v="442.43"/>
    <x v="6"/>
    <n v="820"/>
    <x v="3"/>
    <n v="442.43"/>
    <x v="0"/>
    <s v="NULL"/>
    <x v="1"/>
    <s v="NULL"/>
    <x v="1"/>
    <x v="6"/>
    <x v="1"/>
    <n v="5"/>
    <x v="1"/>
    <x v="12"/>
  </r>
  <r>
    <x v="67"/>
    <x v="11"/>
    <s v="H0839001"/>
    <s v="H0839001"/>
    <n v="30498664"/>
    <s v="Recolocado"/>
    <n v="0"/>
    <n v="0"/>
    <n v="0"/>
    <n v="0"/>
    <x v="3"/>
    <x v="1"/>
    <n v="21"/>
    <x v="4"/>
    <x v="3"/>
    <x v="2"/>
    <n v="42662"/>
    <n v="1500"/>
    <x v="1"/>
    <n v="1609"/>
    <x v="4"/>
    <x v="3"/>
    <n v="40592"/>
    <n v="3.6953094205754829E-2"/>
    <x v="2"/>
    <s v="NULL"/>
    <x v="0"/>
    <n v="3437.69"/>
    <x v="5"/>
    <n v="4"/>
    <x v="2"/>
    <n v="0"/>
    <x v="0"/>
    <n v="1700"/>
    <x v="5"/>
    <n v="0.99529999999999996"/>
    <x v="4"/>
    <x v="0"/>
    <x v="0"/>
    <n v="0"/>
    <x v="0"/>
    <x v="0"/>
  </r>
  <r>
    <x v="67"/>
    <x v="11"/>
    <s v="H0856001"/>
    <s v="H0856001"/>
    <n v="30497562"/>
    <s v="Recolocado"/>
    <n v="0"/>
    <n v="0"/>
    <n v="0"/>
    <n v="0"/>
    <x v="3"/>
    <x v="1"/>
    <n v="35"/>
    <x v="6"/>
    <x v="3"/>
    <x v="1"/>
    <n v="42553"/>
    <n v="1500"/>
    <x v="1"/>
    <n v="1338"/>
    <x v="2"/>
    <x v="4"/>
    <n v="41133"/>
    <n v="3.6467070235577277E-2"/>
    <x v="2"/>
    <s v="NULL"/>
    <x v="3"/>
    <n v="5112.99"/>
    <x v="0"/>
    <n v="30"/>
    <x v="4"/>
    <n v="0"/>
    <x v="0"/>
    <s v="NULL"/>
    <x v="1"/>
    <s v="NULL"/>
    <x v="1"/>
    <x v="9"/>
    <x v="9"/>
    <n v="0"/>
    <x v="0"/>
    <x v="0"/>
  </r>
  <r>
    <x v="67"/>
    <x v="11"/>
    <s v="H0859001"/>
    <s v="H0859001"/>
    <n v="30496582"/>
    <s v="Recolocado"/>
    <n v="0"/>
    <n v="0"/>
    <n v="0"/>
    <n v="0"/>
    <x v="3"/>
    <x v="1"/>
    <n v="22"/>
    <x v="4"/>
    <x v="5"/>
    <x v="2"/>
    <n v="37766"/>
    <n v="1500"/>
    <x v="1"/>
    <n v="1309"/>
    <x v="2"/>
    <x v="4"/>
    <n v="35696"/>
    <n v="4.202151501568803E-2"/>
    <x v="1"/>
    <s v="NULL"/>
    <x v="0"/>
    <n v="5939.73"/>
    <x v="0"/>
    <n v="0"/>
    <x v="0"/>
    <n v="0"/>
    <x v="0"/>
    <n v="6400"/>
    <x v="4"/>
    <n v="0.84489999999999998"/>
    <x v="8"/>
    <x v="7"/>
    <x v="6"/>
    <n v="0"/>
    <x v="0"/>
    <x v="0"/>
  </r>
  <r>
    <x v="67"/>
    <x v="11"/>
    <s v="H0865001"/>
    <s v="H0865001"/>
    <n v="30497254"/>
    <s v="Recolocado"/>
    <n v="0"/>
    <n v="0"/>
    <n v="0"/>
    <n v="0"/>
    <x v="3"/>
    <x v="1"/>
    <n v="37"/>
    <x v="1"/>
    <x v="3"/>
    <x v="0"/>
    <n v="35549"/>
    <n v="550"/>
    <x v="6"/>
    <n v="1485"/>
    <x v="1"/>
    <x v="5"/>
    <n v="33149"/>
    <n v="1.6591752390720686E-2"/>
    <x v="7"/>
    <s v="NULL"/>
    <x v="2"/>
    <n v="1453.06"/>
    <x v="4"/>
    <n v="528"/>
    <x v="3"/>
    <n v="1453.06"/>
    <x v="2"/>
    <s v="NULL"/>
    <x v="1"/>
    <s v="NULL"/>
    <x v="1"/>
    <x v="0"/>
    <x v="1"/>
    <n v="12"/>
    <x v="1"/>
    <x v="1"/>
  </r>
  <r>
    <x v="67"/>
    <x v="11"/>
    <s v="H0870001"/>
    <s v="H0870001"/>
    <n v="30495784"/>
    <s v="Recolocado"/>
    <n v="0"/>
    <n v="0"/>
    <n v="0"/>
    <n v="0"/>
    <x v="3"/>
    <x v="1"/>
    <n v="26"/>
    <x v="3"/>
    <x v="3"/>
    <x v="2"/>
    <n v="48812"/>
    <n v="1650"/>
    <x v="3"/>
    <n v="1690"/>
    <x v="4"/>
    <x v="3"/>
    <n v="46892"/>
    <n v="3.5187238761409195E-2"/>
    <x v="2"/>
    <s v="NULL"/>
    <x v="2"/>
    <n v="1490"/>
    <x v="4"/>
    <n v="161"/>
    <x v="3"/>
    <n v="1490"/>
    <x v="2"/>
    <s v="NULL"/>
    <x v="1"/>
    <s v="NULL"/>
    <x v="1"/>
    <x v="7"/>
    <x v="2"/>
    <n v="2"/>
    <x v="9"/>
    <x v="1"/>
  </r>
  <r>
    <x v="67"/>
    <x v="11"/>
    <s v="H0877001"/>
    <s v="H0877001"/>
    <n v="30493205"/>
    <s v="Recolocado"/>
    <n v="1"/>
    <n v="0"/>
    <n v="1"/>
    <n v="0"/>
    <x v="1"/>
    <x v="1"/>
    <n v="39"/>
    <x v="1"/>
    <x v="3"/>
    <x v="0"/>
    <n v="48762"/>
    <n v="1650"/>
    <x v="3"/>
    <n v="1686"/>
    <x v="4"/>
    <x v="4"/>
    <n v="47492"/>
    <n v="3.4742693506274742E-2"/>
    <x v="2"/>
    <s v="NULL"/>
    <x v="0"/>
    <n v="9215.2900000000009"/>
    <x v="0"/>
    <n v="0"/>
    <x v="0"/>
    <n v="0"/>
    <x v="0"/>
    <n v="7850.01"/>
    <x v="4"/>
    <n v="0.54300000000000004"/>
    <x v="2"/>
    <x v="0"/>
    <x v="0"/>
    <n v="0"/>
    <x v="0"/>
    <x v="0"/>
  </r>
  <r>
    <x v="67"/>
    <x v="11"/>
    <s v="H0880001"/>
    <s v="H0880001"/>
    <n v="30500124"/>
    <s v="Recolocado"/>
    <n v="0"/>
    <n v="0"/>
    <n v="0"/>
    <n v="0"/>
    <x v="3"/>
    <x v="1"/>
    <n v="28"/>
    <x v="3"/>
    <x v="3"/>
    <x v="2"/>
    <n v="38795"/>
    <n v="1500"/>
    <x v="1"/>
    <n v="1341"/>
    <x v="2"/>
    <x v="2"/>
    <n v="37375"/>
    <n v="4.0133779264214048E-2"/>
    <x v="1"/>
    <s v="NULL"/>
    <x v="2"/>
    <n v="250.38"/>
    <x v="6"/>
    <n v="1891"/>
    <x v="3"/>
    <n v="250.38"/>
    <x v="0"/>
    <s v="NULL"/>
    <x v="1"/>
    <s v="NULL"/>
    <x v="1"/>
    <x v="0"/>
    <x v="1"/>
    <n v="12"/>
    <x v="1"/>
    <x v="1"/>
  </r>
  <r>
    <x v="67"/>
    <x v="11"/>
    <s v="H0881001"/>
    <s v="H0881001"/>
    <n v="30500998"/>
    <s v="Recolocado"/>
    <n v="1"/>
    <n v="0"/>
    <n v="0"/>
    <n v="0"/>
    <x v="3"/>
    <x v="1"/>
    <n v="34"/>
    <x v="6"/>
    <x v="3"/>
    <x v="0"/>
    <n v="40097"/>
    <n v="1500"/>
    <x v="1"/>
    <n v="1384"/>
    <x v="2"/>
    <x v="13"/>
    <n v="38647"/>
    <n v="3.881284446399462E-2"/>
    <x v="2"/>
    <s v="NULL"/>
    <x v="2"/>
    <n v="1298.69"/>
    <x v="4"/>
    <n v="695"/>
    <x v="3"/>
    <n v="522.26"/>
    <x v="5"/>
    <s v="NULL"/>
    <x v="1"/>
    <s v="NULL"/>
    <x v="1"/>
    <x v="0"/>
    <x v="1"/>
    <n v="12"/>
    <x v="1"/>
    <x v="1"/>
  </r>
  <r>
    <x v="67"/>
    <x v="11"/>
    <s v="H0889001"/>
    <s v="H0889001"/>
    <n v="30494545"/>
    <s v="Recolocado"/>
    <n v="1"/>
    <n v="0"/>
    <n v="0"/>
    <n v="0"/>
    <x v="3"/>
    <x v="1"/>
    <n v="28"/>
    <x v="3"/>
    <x v="3"/>
    <x v="2"/>
    <n v="46467"/>
    <n v="1500"/>
    <x v="1"/>
    <n v="1607"/>
    <x v="4"/>
    <x v="3"/>
    <n v="45047"/>
    <n v="3.329855484271982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7"/>
    <x v="11"/>
    <s v="H0894001"/>
    <s v="H0894001"/>
    <n v="30500164"/>
    <s v="Recolocado"/>
    <n v="0"/>
    <n v="0"/>
    <n v="0"/>
    <n v="0"/>
    <x v="3"/>
    <x v="1"/>
    <n v="21"/>
    <x v="4"/>
    <x v="3"/>
    <x v="2"/>
    <n v="47130"/>
    <n v="1800"/>
    <x v="3"/>
    <n v="1628"/>
    <x v="4"/>
    <x v="4"/>
    <n v="45360"/>
    <n v="3.968253968253968E-2"/>
    <x v="2"/>
    <s v="NULL"/>
    <x v="4"/>
    <n v="1114.6600000000001"/>
    <x v="4"/>
    <n v="56"/>
    <x v="5"/>
    <n v="0"/>
    <x v="0"/>
    <n v="1101.3800000000001"/>
    <x v="5"/>
    <n v="1"/>
    <x v="4"/>
    <x v="9"/>
    <x v="6"/>
    <n v="0"/>
    <x v="10"/>
    <x v="0"/>
  </r>
  <r>
    <x v="67"/>
    <x v="11"/>
    <s v="H0895001"/>
    <s v="H0895001"/>
    <n v="30488320"/>
    <s v="Recolocado"/>
    <n v="0"/>
    <n v="0"/>
    <n v="0"/>
    <n v="0"/>
    <x v="3"/>
    <x v="1"/>
    <n v="45"/>
    <x v="7"/>
    <x v="3"/>
    <x v="1"/>
    <n v="38360"/>
    <n v="1800"/>
    <x v="3"/>
    <n v="1604"/>
    <x v="4"/>
    <x v="6"/>
    <n v="37240"/>
    <n v="4.8335123523093451E-2"/>
    <x v="1"/>
    <s v="NULL"/>
    <x v="2"/>
    <n v="2499.38"/>
    <x v="2"/>
    <n v="610"/>
    <x v="3"/>
    <n v="1115.54"/>
    <x v="2"/>
    <n v="1683.84"/>
    <x v="5"/>
    <n v="0.82179999999999997"/>
    <x v="8"/>
    <x v="0"/>
    <x v="1"/>
    <n v="7"/>
    <x v="1"/>
    <x v="1"/>
  </r>
  <r>
    <x v="67"/>
    <x v="11"/>
    <s v="H0902001"/>
    <s v="H0902001"/>
    <n v="30495587"/>
    <s v="Recolocado"/>
    <n v="0"/>
    <n v="0"/>
    <n v="0"/>
    <n v="0"/>
    <x v="3"/>
    <x v="1"/>
    <n v="50"/>
    <x v="0"/>
    <x v="3"/>
    <x v="2"/>
    <n v="46780"/>
    <n v="1500"/>
    <x v="1"/>
    <n v="1617"/>
    <x v="4"/>
    <x v="4"/>
    <n v="45360"/>
    <n v="3.3068783068783067E-2"/>
    <x v="2"/>
    <s v="NULL"/>
    <x v="0"/>
    <n v="2838.82"/>
    <x v="2"/>
    <n v="14"/>
    <x v="4"/>
    <n v="0"/>
    <x v="0"/>
    <n v="1500"/>
    <x v="5"/>
    <n v="0.96540000000000004"/>
    <x v="4"/>
    <x v="9"/>
    <x v="9"/>
    <n v="0"/>
    <x v="4"/>
    <x v="0"/>
  </r>
  <r>
    <x v="67"/>
    <x v="11"/>
    <s v="H0918001"/>
    <s v="H0918001"/>
    <n v="30500872"/>
    <s v="Recolocado"/>
    <n v="0"/>
    <n v="0"/>
    <n v="0"/>
    <n v="0"/>
    <x v="3"/>
    <x v="1"/>
    <n v="32"/>
    <x v="6"/>
    <x v="3"/>
    <x v="2"/>
    <n v="43295"/>
    <n v="1650"/>
    <x v="3"/>
    <n v="1494"/>
    <x v="1"/>
    <x v="2"/>
    <n v="41375"/>
    <n v="3.9879154078549847E-2"/>
    <x v="2"/>
    <s v="NULL"/>
    <x v="0"/>
    <n v="7960.24"/>
    <x v="0"/>
    <n v="0"/>
    <x v="0"/>
    <n v="0"/>
    <x v="0"/>
    <n v="9100"/>
    <x v="4"/>
    <n v="0.87860000000000005"/>
    <x v="8"/>
    <x v="3"/>
    <x v="7"/>
    <n v="0"/>
    <x v="0"/>
    <x v="0"/>
  </r>
  <r>
    <x v="67"/>
    <x v="11"/>
    <s v="H0919001"/>
    <s v="H0919001"/>
    <n v="30497550"/>
    <s v="Recolocado"/>
    <n v="0"/>
    <n v="0"/>
    <n v="0"/>
    <n v="0"/>
    <x v="3"/>
    <x v="1"/>
    <n v="37"/>
    <x v="1"/>
    <x v="3"/>
    <x v="2"/>
    <n v="54063"/>
    <n v="0"/>
    <x v="2"/>
    <n v="1315"/>
    <x v="2"/>
    <x v="4"/>
    <n v="51743"/>
    <n v="0"/>
    <x v="4"/>
    <s v="NULL"/>
    <x v="0"/>
    <n v="8055.34"/>
    <x v="0"/>
    <n v="9"/>
    <x v="4"/>
    <n v="0"/>
    <x v="0"/>
    <n v="3759.3"/>
    <x v="6"/>
    <n v="0.77780000000000005"/>
    <x v="7"/>
    <x v="0"/>
    <x v="12"/>
    <n v="0"/>
    <x v="0"/>
    <x v="0"/>
  </r>
  <r>
    <x v="67"/>
    <x v="11"/>
    <s v="H0921001"/>
    <s v="H0921001"/>
    <n v="30501525"/>
    <s v="Recolocado"/>
    <n v="0"/>
    <n v="0"/>
    <n v="0"/>
    <n v="0"/>
    <x v="3"/>
    <x v="1"/>
    <n v="28"/>
    <x v="3"/>
    <x v="3"/>
    <x v="0"/>
    <n v="48178"/>
    <n v="1650"/>
    <x v="3"/>
    <n v="1558"/>
    <x v="4"/>
    <x v="3"/>
    <n v="46908"/>
    <n v="3.517523663341008E-2"/>
    <x v="2"/>
    <s v="NULL"/>
    <x v="2"/>
    <n v="834.07"/>
    <x v="3"/>
    <n v="933"/>
    <x v="3"/>
    <n v="834.07"/>
    <x v="5"/>
    <s v="NULL"/>
    <x v="1"/>
    <s v="NULL"/>
    <x v="1"/>
    <x v="0"/>
    <x v="1"/>
    <n v="12"/>
    <x v="1"/>
    <x v="1"/>
  </r>
  <r>
    <x v="67"/>
    <x v="11"/>
    <s v="H0924001"/>
    <s v="H0924001"/>
    <n v="30501563"/>
    <s v="Recolocado"/>
    <n v="1"/>
    <n v="0"/>
    <n v="0"/>
    <n v="0"/>
    <x v="3"/>
    <x v="1"/>
    <n v="26"/>
    <x v="3"/>
    <x v="3"/>
    <x v="2"/>
    <n v="36415"/>
    <n v="500"/>
    <x v="7"/>
    <n v="1365"/>
    <x v="2"/>
    <x v="1"/>
    <n v="33995"/>
    <n v="1.4708045300779526E-2"/>
    <x v="7"/>
    <s v="NULL"/>
    <x v="0"/>
    <n v="5606.3"/>
    <x v="0"/>
    <n v="0"/>
    <x v="0"/>
    <n v="0"/>
    <x v="0"/>
    <n v="1500"/>
    <x v="5"/>
    <n v="0.58589999999999998"/>
    <x v="2"/>
    <x v="6"/>
    <x v="9"/>
    <n v="0"/>
    <x v="0"/>
    <x v="0"/>
  </r>
  <r>
    <x v="67"/>
    <x v="11"/>
    <s v="H0932001"/>
    <s v="H0932001"/>
    <n v="30494856"/>
    <s v="Recolocado"/>
    <n v="0"/>
    <n v="0"/>
    <n v="0"/>
    <n v="0"/>
    <x v="3"/>
    <x v="1"/>
    <n v="39"/>
    <x v="1"/>
    <x v="3"/>
    <x v="0"/>
    <n v="37420"/>
    <n v="1000"/>
    <x v="6"/>
    <n v="1294"/>
    <x v="3"/>
    <x v="1"/>
    <n v="35500"/>
    <n v="2.8169014084507043E-2"/>
    <x v="6"/>
    <s v="NULL"/>
    <x v="2"/>
    <n v="742.9"/>
    <x v="3"/>
    <n v="2213"/>
    <x v="3"/>
    <n v="742.9"/>
    <x v="5"/>
    <s v="NULL"/>
    <x v="1"/>
    <s v="NULL"/>
    <x v="1"/>
    <x v="0"/>
    <x v="1"/>
    <n v="12"/>
    <x v="1"/>
    <x v="1"/>
  </r>
  <r>
    <x v="67"/>
    <x v="11"/>
    <s v="H0936001"/>
    <s v="H0936001"/>
    <n v="30499806"/>
    <s v="Recolocado"/>
    <n v="1"/>
    <n v="0"/>
    <n v="0"/>
    <n v="0"/>
    <x v="3"/>
    <x v="1"/>
    <n v="38"/>
    <x v="1"/>
    <x v="3"/>
    <x v="2"/>
    <n v="39040"/>
    <n v="1000"/>
    <x v="6"/>
    <n v="1284"/>
    <x v="3"/>
    <x v="1"/>
    <n v="37120"/>
    <n v="2.6939655172413791E-2"/>
    <x v="6"/>
    <s v="NULL"/>
    <x v="2"/>
    <n v="384.2"/>
    <x v="6"/>
    <n v="1959"/>
    <x v="3"/>
    <n v="384.2"/>
    <x v="0"/>
    <s v="NULL"/>
    <x v="1"/>
    <s v="NULL"/>
    <x v="1"/>
    <x v="0"/>
    <x v="1"/>
    <n v="12"/>
    <x v="1"/>
    <x v="1"/>
  </r>
  <r>
    <x v="67"/>
    <x v="11"/>
    <s v="H0943001"/>
    <s v="H0943001"/>
    <n v="30493234"/>
    <s v="Recolocado"/>
    <n v="0"/>
    <n v="0"/>
    <n v="0"/>
    <n v="0"/>
    <x v="3"/>
    <x v="1"/>
    <n v="36"/>
    <x v="1"/>
    <x v="3"/>
    <x v="2"/>
    <n v="43010"/>
    <n v="1500"/>
    <x v="1"/>
    <n v="1487"/>
    <x v="1"/>
    <x v="5"/>
    <n v="41590"/>
    <n v="3.6066362106275549E-2"/>
    <x v="2"/>
    <s v="NULL"/>
    <x v="2"/>
    <n v="422.67"/>
    <x v="6"/>
    <n v="3399"/>
    <x v="3"/>
    <n v="422.67"/>
    <x v="0"/>
    <s v="NULL"/>
    <x v="1"/>
    <s v="NULL"/>
    <x v="1"/>
    <x v="0"/>
    <x v="1"/>
    <n v="12"/>
    <x v="1"/>
    <x v="1"/>
  </r>
  <r>
    <x v="67"/>
    <x v="11"/>
    <s v="H0945001"/>
    <s v="H0945001"/>
    <n v="30497404"/>
    <s v="Recolocado"/>
    <n v="1"/>
    <n v="0"/>
    <n v="0"/>
    <n v="0"/>
    <x v="3"/>
    <x v="1"/>
    <n v="47"/>
    <x v="0"/>
    <x v="5"/>
    <x v="2"/>
    <n v="38707"/>
    <n v="1650"/>
    <x v="3"/>
    <n v="1337"/>
    <x v="2"/>
    <x v="13"/>
    <n v="37407"/>
    <n v="4.4109391290400195E-2"/>
    <x v="1"/>
    <s v="NULL"/>
    <x v="2"/>
    <n v="1523.05"/>
    <x v="4"/>
    <n v="5624"/>
    <x v="3"/>
    <n v="1523.05"/>
    <x v="2"/>
    <s v="NULL"/>
    <x v="1"/>
    <s v="NULL"/>
    <x v="1"/>
    <x v="0"/>
    <x v="1"/>
    <n v="12"/>
    <x v="1"/>
    <x v="1"/>
  </r>
  <r>
    <x v="67"/>
    <x v="11"/>
    <s v="H0948001"/>
    <s v="H0948001"/>
    <n v="30501785"/>
    <s v="Recolocado"/>
    <n v="1"/>
    <n v="0"/>
    <n v="0"/>
    <n v="0"/>
    <x v="3"/>
    <x v="1"/>
    <n v="59"/>
    <x v="8"/>
    <x v="3"/>
    <x v="1"/>
    <n v="40070"/>
    <n v="1500"/>
    <x v="1"/>
    <n v="1382"/>
    <x v="2"/>
    <x v="7"/>
    <n v="38650"/>
    <n v="3.8809831824062092E-2"/>
    <x v="2"/>
    <s v="NULL"/>
    <x v="0"/>
    <n v="31320.58"/>
    <x v="0"/>
    <n v="0"/>
    <x v="0"/>
    <n v="0"/>
    <x v="0"/>
    <n v="1000"/>
    <x v="3"/>
    <n v="0.98470000000000002"/>
    <x v="4"/>
    <x v="0"/>
    <x v="0"/>
    <n v="0"/>
    <x v="0"/>
    <x v="0"/>
  </r>
  <r>
    <x v="67"/>
    <x v="11"/>
    <s v="H0960001"/>
    <s v="H0960001"/>
    <n v="30501198"/>
    <s v="Recolocado"/>
    <n v="1"/>
    <n v="0"/>
    <n v="0"/>
    <n v="0"/>
    <x v="3"/>
    <x v="1"/>
    <n v="25"/>
    <x v="4"/>
    <x v="3"/>
    <x v="0"/>
    <n v="37450"/>
    <n v="0"/>
    <x v="2"/>
    <n v="1292"/>
    <x v="3"/>
    <x v="6"/>
    <n v="3448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7"/>
    <x v="11"/>
    <s v="H0965001"/>
    <s v="H0965001"/>
    <n v="30491709"/>
    <s v="Recolocado"/>
    <n v="0"/>
    <n v="0"/>
    <n v="0"/>
    <n v="0"/>
    <x v="3"/>
    <x v="1"/>
    <n v="62"/>
    <x v="2"/>
    <x v="3"/>
    <x v="0"/>
    <n v="49562"/>
    <n v="1500"/>
    <x v="1"/>
    <n v="1712"/>
    <x v="4"/>
    <x v="4"/>
    <n v="47492"/>
    <n v="3.1584266823886126E-2"/>
    <x v="2"/>
    <s v="NULL"/>
    <x v="6"/>
    <n v="894.36"/>
    <x v="3"/>
    <n v="86"/>
    <x v="7"/>
    <n v="0"/>
    <x v="0"/>
    <n v="900"/>
    <x v="3"/>
    <n v="0.99370000000000003"/>
    <x v="4"/>
    <x v="0"/>
    <x v="11"/>
    <n v="0"/>
    <x v="2"/>
    <x v="0"/>
  </r>
  <r>
    <x v="67"/>
    <x v="11"/>
    <s v="H0969001"/>
    <s v="H0969001"/>
    <n v="30501163"/>
    <s v="Recolocado"/>
    <n v="1"/>
    <n v="0"/>
    <n v="0"/>
    <n v="0"/>
    <x v="3"/>
    <x v="1"/>
    <n v="39"/>
    <x v="1"/>
    <x v="3"/>
    <x v="2"/>
    <n v="48762"/>
    <n v="1650"/>
    <x v="3"/>
    <n v="1683"/>
    <x v="4"/>
    <x v="4"/>
    <n v="47492"/>
    <n v="3.4742693506274742E-2"/>
    <x v="2"/>
    <s v="NULL"/>
    <x v="2"/>
    <n v="611.83000000000004"/>
    <x v="3"/>
    <n v="2280"/>
    <x v="3"/>
    <n v="611.83000000000004"/>
    <x v="5"/>
    <s v="NULL"/>
    <x v="1"/>
    <s v="NULL"/>
    <x v="1"/>
    <x v="0"/>
    <x v="1"/>
    <n v="12"/>
    <x v="1"/>
    <x v="1"/>
  </r>
  <r>
    <x v="67"/>
    <x v="11"/>
    <s v="H0982001"/>
    <s v="H0982001"/>
    <n v="30501827"/>
    <s v="Recolocado"/>
    <n v="0"/>
    <n v="0"/>
    <n v="0"/>
    <n v="0"/>
    <x v="3"/>
    <x v="1"/>
    <n v="28"/>
    <x v="3"/>
    <x v="3"/>
    <x v="2"/>
    <n v="37902"/>
    <n v="1500"/>
    <x v="1"/>
    <n v="1422"/>
    <x v="1"/>
    <x v="5"/>
    <n v="36452"/>
    <n v="4.1150005486667397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7"/>
    <x v="11"/>
    <s v="H0983001"/>
    <s v="H0983001"/>
    <n v="30504988"/>
    <s v="Recolocado"/>
    <n v="0"/>
    <n v="0"/>
    <n v="0"/>
    <n v="0"/>
    <x v="3"/>
    <x v="1"/>
    <n v="31"/>
    <x v="6"/>
    <x v="3"/>
    <x v="0"/>
    <n v="40488"/>
    <n v="0"/>
    <x v="2"/>
    <n v="1398"/>
    <x v="2"/>
    <x v="5"/>
    <n v="38168"/>
    <n v="0"/>
    <x v="4"/>
    <s v="NULL"/>
    <x v="0"/>
    <n v="11285.64"/>
    <x v="0"/>
    <n v="0"/>
    <x v="0"/>
    <n v="0"/>
    <x v="0"/>
    <n v="4001"/>
    <x v="7"/>
    <n v="0"/>
    <x v="0"/>
    <x v="0"/>
    <x v="0"/>
    <n v="0"/>
    <x v="0"/>
    <x v="0"/>
  </r>
  <r>
    <x v="67"/>
    <x v="11"/>
    <s v="H0986001"/>
    <s v="H0986001"/>
    <n v="30500091"/>
    <s v="Recolocado"/>
    <n v="1"/>
    <n v="0"/>
    <n v="0"/>
    <n v="0"/>
    <x v="3"/>
    <x v="1"/>
    <n v="24"/>
    <x v="4"/>
    <x v="3"/>
    <x v="2"/>
    <n v="45023"/>
    <n v="0"/>
    <x v="2"/>
    <n v="1095"/>
    <x v="5"/>
    <x v="4"/>
    <n v="42703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7"/>
    <x v="11"/>
    <s v="H0988001"/>
    <s v="H0988001"/>
    <n v="30500334"/>
    <s v="Recolocado"/>
    <n v="1"/>
    <n v="0"/>
    <n v="0"/>
    <n v="0"/>
    <x v="3"/>
    <x v="1"/>
    <n v="45"/>
    <x v="7"/>
    <x v="3"/>
    <x v="0"/>
    <n v="43002"/>
    <n v="1650"/>
    <x v="3"/>
    <n v="1615"/>
    <x v="4"/>
    <x v="13"/>
    <n v="41732"/>
    <n v="3.953800440908655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7"/>
    <x v="11"/>
    <s v="H0992001"/>
    <s v="H0992001"/>
    <n v="30497483"/>
    <s v="Recolocado"/>
    <n v="1"/>
    <n v="0"/>
    <n v="0"/>
    <n v="0"/>
    <x v="3"/>
    <x v="1"/>
    <n v="38"/>
    <x v="1"/>
    <x v="3"/>
    <x v="1"/>
    <n v="33262"/>
    <n v="5354"/>
    <x v="5"/>
    <n v="1148"/>
    <x v="6"/>
    <x v="4"/>
    <n v="35696"/>
    <n v="0.14998879426266248"/>
    <x v="5"/>
    <s v="NULL"/>
    <x v="0"/>
    <n v="7089.8"/>
    <x v="0"/>
    <n v="0"/>
    <x v="0"/>
    <n v="0"/>
    <x v="0"/>
    <s v="NULL"/>
    <x v="1"/>
    <s v="NULL"/>
    <x v="1"/>
    <x v="0"/>
    <x v="0"/>
    <n v="0"/>
    <x v="0"/>
    <x v="0"/>
  </r>
  <r>
    <x v="67"/>
    <x v="11"/>
    <s v="H0996001"/>
    <s v="H0996001"/>
    <n v="30503663"/>
    <s v="Recolocado"/>
    <n v="1"/>
    <n v="0"/>
    <n v="0"/>
    <n v="0"/>
    <x v="3"/>
    <x v="1"/>
    <n v="29"/>
    <x v="3"/>
    <x v="3"/>
    <x v="2"/>
    <n v="49562"/>
    <n v="1500"/>
    <x v="1"/>
    <n v="1702"/>
    <x v="4"/>
    <x v="4"/>
    <n v="47492"/>
    <n v="3.1584266823886126E-2"/>
    <x v="2"/>
    <s v="NULL"/>
    <x v="2"/>
    <n v="1210.26"/>
    <x v="4"/>
    <n v="215"/>
    <x v="3"/>
    <n v="501.47"/>
    <x v="5"/>
    <s v="NULL"/>
    <x v="1"/>
    <s v="NULL"/>
    <x v="1"/>
    <x v="0"/>
    <x v="2"/>
    <n v="4"/>
    <x v="6"/>
    <x v="1"/>
  </r>
  <r>
    <x v="67"/>
    <x v="11"/>
    <s v="H0997001"/>
    <s v="H0997001"/>
    <n v="30500014"/>
    <s v="Recolocado"/>
    <n v="1"/>
    <n v="0"/>
    <n v="0"/>
    <n v="0"/>
    <x v="3"/>
    <x v="1"/>
    <n v="22"/>
    <x v="4"/>
    <x v="3"/>
    <x v="2"/>
    <n v="31616"/>
    <n v="0"/>
    <x v="2"/>
    <n v="1040"/>
    <x v="5"/>
    <x v="1"/>
    <n v="28646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7"/>
    <x v="11"/>
    <s v="H0999001"/>
    <s v="H0999001"/>
    <n v="30490587"/>
    <s v="Recolocado"/>
    <n v="0"/>
    <n v="0"/>
    <n v="0"/>
    <n v="0"/>
    <x v="3"/>
    <x v="1"/>
    <n v="23"/>
    <x v="4"/>
    <x v="3"/>
    <x v="0"/>
    <n v="48612"/>
    <n v="1800"/>
    <x v="3"/>
    <n v="1682"/>
    <x v="4"/>
    <x v="4"/>
    <n v="47492"/>
    <n v="3.7901120188663352E-2"/>
    <x v="2"/>
    <s v="NULL"/>
    <x v="2"/>
    <n v="360.02"/>
    <x v="6"/>
    <n v="1148"/>
    <x v="3"/>
    <n v="360.02"/>
    <x v="0"/>
    <s v="NULL"/>
    <x v="1"/>
    <s v="NULL"/>
    <x v="1"/>
    <x v="0"/>
    <x v="1"/>
    <n v="12"/>
    <x v="1"/>
    <x v="1"/>
  </r>
  <r>
    <x v="67"/>
    <x v="11"/>
    <s v="H1006001"/>
    <s v="H1006001"/>
    <n v="30502970"/>
    <s v="Recolocado"/>
    <n v="1"/>
    <n v="0"/>
    <n v="0"/>
    <n v="0"/>
    <x v="3"/>
    <x v="1"/>
    <n v="24"/>
    <x v="4"/>
    <x v="3"/>
    <x v="2"/>
    <n v="41420"/>
    <n v="1000"/>
    <x v="6"/>
    <n v="1429"/>
    <x v="1"/>
    <x v="1"/>
    <n v="39500"/>
    <n v="2.531645569620253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7"/>
    <x v="11"/>
    <s v="H1020001"/>
    <s v="H1020001"/>
    <n v="30496447"/>
    <s v="Recolocado"/>
    <n v="0"/>
    <n v="0"/>
    <n v="0"/>
    <n v="0"/>
    <x v="3"/>
    <x v="1"/>
    <n v="25"/>
    <x v="4"/>
    <x v="3"/>
    <x v="2"/>
    <n v="48437"/>
    <n v="0"/>
    <x v="2"/>
    <n v="1329"/>
    <x v="2"/>
    <x v="3"/>
    <n v="46117"/>
    <n v="0"/>
    <x v="4"/>
    <s v="NULL"/>
    <x v="2"/>
    <n v="425.06"/>
    <x v="6"/>
    <n v="1235"/>
    <x v="3"/>
    <n v="425.06"/>
    <x v="0"/>
    <s v="NULL"/>
    <x v="1"/>
    <s v="NULL"/>
    <x v="1"/>
    <x v="0"/>
    <x v="1"/>
    <n v="12"/>
    <x v="1"/>
    <x v="1"/>
  </r>
  <r>
    <x v="67"/>
    <x v="11"/>
    <s v="H1030001"/>
    <s v="H1030001"/>
    <n v="30501074"/>
    <s v="Recolocado"/>
    <n v="1"/>
    <n v="0"/>
    <n v="0"/>
    <n v="0"/>
    <x v="3"/>
    <x v="1"/>
    <n v="39"/>
    <x v="1"/>
    <x v="3"/>
    <x v="2"/>
    <n v="37420"/>
    <n v="500"/>
    <x v="7"/>
    <n v="1288"/>
    <x v="3"/>
    <x v="1"/>
    <n v="35000"/>
    <n v="1.4285714285714285E-2"/>
    <x v="7"/>
    <s v="NULL"/>
    <x v="2"/>
    <n v="1053.51"/>
    <x v="4"/>
    <n v="1283"/>
    <x v="3"/>
    <n v="1053.51"/>
    <x v="2"/>
    <s v="NULL"/>
    <x v="1"/>
    <s v="NULL"/>
    <x v="1"/>
    <x v="0"/>
    <x v="1"/>
    <n v="12"/>
    <x v="1"/>
    <x v="1"/>
  </r>
  <r>
    <x v="67"/>
    <x v="11"/>
    <s v="H1066001"/>
    <s v="H1066001"/>
    <n v="30504603"/>
    <s v="Recolocado"/>
    <n v="0"/>
    <n v="0"/>
    <n v="0"/>
    <n v="0"/>
    <x v="3"/>
    <x v="1"/>
    <n v="52"/>
    <x v="5"/>
    <x v="3"/>
    <x v="0"/>
    <n v="45562"/>
    <n v="1500"/>
    <x v="1"/>
    <n v="1587"/>
    <x v="4"/>
    <x v="3"/>
    <n v="43492"/>
    <n v="3.448910144394371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7"/>
    <x v="11"/>
    <s v="H1077001"/>
    <s v="H1077001"/>
    <n v="30504456"/>
    <s v="Recolocado"/>
    <n v="0"/>
    <n v="0"/>
    <n v="0"/>
    <n v="0"/>
    <x v="3"/>
    <x v="1"/>
    <n v="47"/>
    <x v="0"/>
    <x v="3"/>
    <x v="0"/>
    <n v="43912"/>
    <n v="1500"/>
    <x v="1"/>
    <n v="1530"/>
    <x v="4"/>
    <x v="4"/>
    <n v="42492"/>
    <n v="3.5300762496469927E-2"/>
    <x v="2"/>
    <s v="NULL"/>
    <x v="2"/>
    <n v="1738.3"/>
    <x v="4"/>
    <n v="929"/>
    <x v="3"/>
    <n v="1738.3"/>
    <x v="2"/>
    <s v="NULL"/>
    <x v="1"/>
    <s v="NULL"/>
    <x v="1"/>
    <x v="0"/>
    <x v="1"/>
    <n v="12"/>
    <x v="1"/>
    <x v="1"/>
  </r>
  <r>
    <x v="67"/>
    <x v="11"/>
    <s v="H1079001"/>
    <s v="H1079001"/>
    <n v="30496076"/>
    <s v="Recolocado"/>
    <n v="0"/>
    <n v="0"/>
    <n v="0"/>
    <n v="0"/>
    <x v="3"/>
    <x v="1"/>
    <n v="60"/>
    <x v="8"/>
    <x v="3"/>
    <x v="3"/>
    <n v="43795"/>
    <n v="1500"/>
    <x v="1"/>
    <n v="1528"/>
    <x v="4"/>
    <x v="2"/>
    <n v="42375"/>
    <n v="3.5398230088495575E-2"/>
    <x v="2"/>
    <s v="NULL"/>
    <x v="0"/>
    <n v="8597.2099999999991"/>
    <x v="0"/>
    <n v="3"/>
    <x v="2"/>
    <n v="0"/>
    <x v="0"/>
    <n v="800"/>
    <x v="3"/>
    <n v="0.6613"/>
    <x v="3"/>
    <x v="0"/>
    <x v="0"/>
    <n v="0"/>
    <x v="0"/>
    <x v="0"/>
  </r>
  <r>
    <x v="67"/>
    <x v="11"/>
    <s v="H1094001"/>
    <s v="H1094001"/>
    <n v="30504315"/>
    <s v="Recolocado"/>
    <n v="0"/>
    <n v="0"/>
    <n v="0"/>
    <n v="0"/>
    <x v="3"/>
    <x v="1"/>
    <n v="37"/>
    <x v="1"/>
    <x v="5"/>
    <x v="0"/>
    <n v="37576"/>
    <n v="1500"/>
    <x v="1"/>
    <n v="1295"/>
    <x v="3"/>
    <x v="4"/>
    <n v="36156"/>
    <n v="4.1486890142714901E-2"/>
    <x v="1"/>
    <s v="NULL"/>
    <x v="2"/>
    <n v="400.86"/>
    <x v="6"/>
    <n v="1375"/>
    <x v="3"/>
    <n v="400.86"/>
    <x v="0"/>
    <s v="NULL"/>
    <x v="1"/>
    <s v="NULL"/>
    <x v="1"/>
    <x v="6"/>
    <x v="1"/>
    <n v="8"/>
    <x v="1"/>
    <x v="5"/>
  </r>
  <r>
    <x v="67"/>
    <x v="11"/>
    <s v="H1097001"/>
    <s v="H1097001"/>
    <n v="30502707"/>
    <s v="Recolocado"/>
    <n v="0"/>
    <n v="0"/>
    <n v="0"/>
    <n v="0"/>
    <x v="3"/>
    <x v="1"/>
    <n v="51"/>
    <x v="5"/>
    <x v="5"/>
    <x v="3"/>
    <n v="40191"/>
    <n v="1000"/>
    <x v="6"/>
    <n v="1432"/>
    <x v="1"/>
    <x v="1"/>
    <n v="38271"/>
    <n v="2.6129445271876876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7"/>
    <x v="11"/>
    <s v="H1110001"/>
    <s v="H1110001"/>
    <n v="30506795"/>
    <s v="Recolocado"/>
    <n v="0"/>
    <n v="0"/>
    <n v="0"/>
    <n v="0"/>
    <x v="3"/>
    <x v="1"/>
    <n v="40"/>
    <x v="1"/>
    <x v="3"/>
    <x v="1"/>
    <n v="40987"/>
    <n v="0"/>
    <x v="2"/>
    <n v="1198"/>
    <x v="6"/>
    <x v="5"/>
    <n v="38667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7"/>
    <x v="11"/>
    <s v="H1112001"/>
    <s v="H1112001"/>
    <n v="30506949"/>
    <s v="Recolocado"/>
    <n v="0"/>
    <n v="0"/>
    <n v="0"/>
    <n v="0"/>
    <x v="3"/>
    <x v="1"/>
    <n v="30"/>
    <x v="3"/>
    <x v="3"/>
    <x v="1"/>
    <n v="39862"/>
    <n v="1500"/>
    <x v="1"/>
    <n v="1369"/>
    <x v="2"/>
    <x v="3"/>
    <n v="38442"/>
    <n v="3.9019822069611361E-2"/>
    <x v="2"/>
    <s v="NULL"/>
    <x v="2"/>
    <n v="3387.2"/>
    <x v="5"/>
    <n v="418"/>
    <x v="3"/>
    <n v="1142.1500000000001"/>
    <x v="2"/>
    <n v="1142.1500000000001"/>
    <x v="5"/>
    <n v="1"/>
    <x v="4"/>
    <x v="0"/>
    <x v="1"/>
    <n v="10"/>
    <x v="1"/>
    <x v="1"/>
  </r>
  <r>
    <x v="67"/>
    <x v="11"/>
    <s v="H1113001"/>
    <s v="H1113001"/>
    <n v="30504856"/>
    <s v="Recolocado"/>
    <n v="0"/>
    <n v="0"/>
    <n v="0"/>
    <n v="0"/>
    <x v="3"/>
    <x v="1"/>
    <n v="30"/>
    <x v="3"/>
    <x v="3"/>
    <x v="0"/>
    <n v="45467"/>
    <n v="1500"/>
    <x v="1"/>
    <n v="1582"/>
    <x v="4"/>
    <x v="3"/>
    <n v="44047"/>
    <n v="3.4054532658296818E-2"/>
    <x v="2"/>
    <s v="NULL"/>
    <x v="3"/>
    <n v="1522.63"/>
    <x v="4"/>
    <n v="17"/>
    <x v="4"/>
    <n v="0"/>
    <x v="0"/>
    <n v="1900"/>
    <x v="5"/>
    <n v="0.93700000000000006"/>
    <x v="4"/>
    <x v="11"/>
    <x v="6"/>
    <n v="0"/>
    <x v="0"/>
    <x v="0"/>
  </r>
  <r>
    <x v="67"/>
    <x v="11"/>
    <s v="H1115001"/>
    <s v="H1115001"/>
    <n v="30505342"/>
    <s v="Recolocado"/>
    <n v="1"/>
    <n v="0"/>
    <n v="0"/>
    <n v="0"/>
    <x v="3"/>
    <x v="1"/>
    <n v="34"/>
    <x v="6"/>
    <x v="3"/>
    <x v="1"/>
    <n v="37220"/>
    <n v="1200"/>
    <x v="1"/>
    <n v="1295"/>
    <x v="3"/>
    <x v="1"/>
    <n v="35500"/>
    <n v="3.3802816901408447E-2"/>
    <x v="2"/>
    <s v="NULL"/>
    <x v="2"/>
    <n v="662.92"/>
    <x v="3"/>
    <n v="166"/>
    <x v="3"/>
    <n v="662.92"/>
    <x v="5"/>
    <n v="1000"/>
    <x v="3"/>
    <n v="0.99990000000000001"/>
    <x v="4"/>
    <x v="7"/>
    <x v="2"/>
    <n v="2"/>
    <x v="9"/>
    <x v="1"/>
  </r>
  <r>
    <x v="67"/>
    <x v="11"/>
    <s v="H1116001"/>
    <s v="H1116001"/>
    <n v="30497145"/>
    <s v="Recolocado"/>
    <n v="0"/>
    <n v="0"/>
    <n v="0"/>
    <n v="0"/>
    <x v="3"/>
    <x v="1"/>
    <n v="30"/>
    <x v="3"/>
    <x v="3"/>
    <x v="0"/>
    <n v="47500"/>
    <n v="1500"/>
    <x v="1"/>
    <n v="1655"/>
    <x v="4"/>
    <x v="2"/>
    <n v="46080"/>
    <n v="3.2552083333333336E-2"/>
    <x v="2"/>
    <s v="NULL"/>
    <x v="2"/>
    <n v="234.02"/>
    <x v="6"/>
    <n v="735"/>
    <x v="3"/>
    <n v="234.02"/>
    <x v="0"/>
    <s v="NULL"/>
    <x v="1"/>
    <s v="NULL"/>
    <x v="1"/>
    <x v="0"/>
    <x v="1"/>
    <n v="12"/>
    <x v="1"/>
    <x v="1"/>
  </r>
  <r>
    <x v="67"/>
    <x v="11"/>
    <s v="H1184001"/>
    <s v="H1184001"/>
    <n v="30503982"/>
    <s v="Recolocado"/>
    <n v="1"/>
    <n v="0"/>
    <n v="0"/>
    <n v="0"/>
    <x v="3"/>
    <x v="1"/>
    <n v="63"/>
    <x v="2"/>
    <x v="3"/>
    <x v="3"/>
    <n v="39205"/>
    <n v="0"/>
    <x v="2"/>
    <n v="1304"/>
    <x v="2"/>
    <x v="1"/>
    <n v="36885"/>
    <n v="0"/>
    <x v="4"/>
    <s v="NULL"/>
    <x v="0"/>
    <n v="1360.3"/>
    <x v="4"/>
    <n v="0"/>
    <x v="0"/>
    <n v="0"/>
    <x v="0"/>
    <n v="2300"/>
    <x v="0"/>
    <n v="0.66290000000000004"/>
    <x v="3"/>
    <x v="12"/>
    <x v="4"/>
    <n v="0"/>
    <x v="0"/>
    <x v="0"/>
  </r>
  <r>
    <x v="67"/>
    <x v="11"/>
    <s v="H1217001"/>
    <s v="H1217001"/>
    <n v="30501065"/>
    <s v="Recolocado"/>
    <n v="1"/>
    <n v="0"/>
    <n v="0"/>
    <n v="0"/>
    <x v="3"/>
    <x v="1"/>
    <n v="42"/>
    <x v="7"/>
    <x v="3"/>
    <x v="2"/>
    <n v="48043"/>
    <n v="0"/>
    <x v="2"/>
    <n v="1169"/>
    <x v="6"/>
    <x v="7"/>
    <n v="45723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7"/>
    <x v="11"/>
    <s v="H1219001"/>
    <s v="H1219001"/>
    <n v="30503652"/>
    <s v="Recolocado"/>
    <n v="0"/>
    <n v="0"/>
    <n v="0"/>
    <n v="0"/>
    <x v="3"/>
    <x v="1"/>
    <n v="33"/>
    <x v="6"/>
    <x v="3"/>
    <x v="2"/>
    <n v="41288"/>
    <n v="1500"/>
    <x v="1"/>
    <n v="1600"/>
    <x v="4"/>
    <x v="3"/>
    <n v="39868"/>
    <n v="3.762415972709942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7"/>
    <x v="11"/>
    <s v="H1221001"/>
    <s v="H1221001"/>
    <n v="30506067"/>
    <s v="Recolocado"/>
    <n v="0"/>
    <n v="0"/>
    <n v="0"/>
    <n v="0"/>
    <x v="3"/>
    <x v="1"/>
    <n v="26"/>
    <x v="3"/>
    <x v="3"/>
    <x v="2"/>
    <n v="37800"/>
    <n v="1500"/>
    <x v="1"/>
    <n v="1317"/>
    <x v="2"/>
    <x v="3"/>
    <n v="36380"/>
    <n v="4.123144584936778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7"/>
    <x v="11"/>
    <s v="H1227001"/>
    <s v="H1227001"/>
    <n v="30504385"/>
    <s v="Recolocado"/>
    <n v="1"/>
    <n v="0"/>
    <n v="0"/>
    <n v="0"/>
    <x v="3"/>
    <x v="1"/>
    <n v="23"/>
    <x v="4"/>
    <x v="3"/>
    <x v="2"/>
    <n v="43920"/>
    <n v="1500"/>
    <x v="1"/>
    <n v="1530"/>
    <x v="4"/>
    <x v="1"/>
    <n v="42500"/>
    <n v="3.529411764705882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7"/>
    <x v="11"/>
    <s v="H1230001"/>
    <s v="H1230001"/>
    <n v="30507009"/>
    <s v="Recolocado"/>
    <n v="0"/>
    <n v="0"/>
    <n v="0"/>
    <n v="0"/>
    <x v="3"/>
    <x v="1"/>
    <n v="23"/>
    <x v="4"/>
    <x v="3"/>
    <x v="2"/>
    <n v="40362"/>
    <n v="1650"/>
    <x v="3"/>
    <n v="1406"/>
    <x v="1"/>
    <x v="3"/>
    <n v="38442"/>
    <n v="4.292180427657250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7"/>
    <x v="11"/>
    <s v="H1241001"/>
    <s v="H1241001"/>
    <n v="30505417"/>
    <s v="Recolocado"/>
    <n v="0"/>
    <n v="0"/>
    <n v="0"/>
    <n v="0"/>
    <x v="3"/>
    <x v="1"/>
    <n v="60"/>
    <x v="8"/>
    <x v="3"/>
    <x v="1"/>
    <n v="37420"/>
    <n v="1000"/>
    <x v="6"/>
    <n v="1304"/>
    <x v="2"/>
    <x v="1"/>
    <n v="35500"/>
    <n v="2.8169014084507043E-2"/>
    <x v="6"/>
    <s v="NULL"/>
    <x v="3"/>
    <n v="1404.6"/>
    <x v="4"/>
    <n v="13"/>
    <x v="4"/>
    <n v="0"/>
    <x v="0"/>
    <s v="NULL"/>
    <x v="1"/>
    <s v="NULL"/>
    <x v="1"/>
    <x v="8"/>
    <x v="2"/>
    <n v="0"/>
    <x v="11"/>
    <x v="0"/>
  </r>
  <r>
    <x v="67"/>
    <x v="11"/>
    <s v="H1242001"/>
    <s v="H1242001"/>
    <n v="30506116"/>
    <s v="Recolocado"/>
    <n v="0"/>
    <n v="0"/>
    <n v="0"/>
    <n v="0"/>
    <x v="3"/>
    <x v="1"/>
    <n v="34"/>
    <x v="6"/>
    <x v="3"/>
    <x v="0"/>
    <n v="44796"/>
    <n v="0"/>
    <x v="2"/>
    <n v="1093"/>
    <x v="5"/>
    <x v="7"/>
    <n v="42476"/>
    <n v="0"/>
    <x v="4"/>
    <s v="NULL"/>
    <x v="2"/>
    <n v="701.31"/>
    <x v="3"/>
    <n v="561"/>
    <x v="3"/>
    <n v="701.31"/>
    <x v="5"/>
    <n v="699.08"/>
    <x v="3"/>
    <n v="0"/>
    <x v="0"/>
    <x v="11"/>
    <x v="1"/>
    <n v="10"/>
    <x v="1"/>
    <x v="3"/>
  </r>
  <r>
    <x v="68"/>
    <x v="11"/>
    <s v="H1111001"/>
    <s v="H1111001"/>
    <n v="30505781"/>
    <s v="Recolocado"/>
    <n v="0"/>
    <n v="0"/>
    <n v="0"/>
    <n v="0"/>
    <x v="3"/>
    <x v="1"/>
    <n v="62"/>
    <x v="2"/>
    <x v="5"/>
    <x v="2"/>
    <n v="37116"/>
    <n v="1500"/>
    <x v="1"/>
    <n v="1560"/>
    <x v="4"/>
    <x v="4"/>
    <n v="35696"/>
    <n v="4.202151501568803E-2"/>
    <x v="1"/>
    <s v="NULL"/>
    <x v="4"/>
    <n v="13446.05"/>
    <x v="0"/>
    <n v="81"/>
    <x v="7"/>
    <n v="0"/>
    <x v="0"/>
    <s v="NULL"/>
    <x v="1"/>
    <s v="NULL"/>
    <x v="1"/>
    <x v="6"/>
    <x v="5"/>
    <n v="0"/>
    <x v="11"/>
    <x v="0"/>
  </r>
  <r>
    <x v="68"/>
    <x v="11"/>
    <s v="H1249001"/>
    <s v="H1249001"/>
    <n v="30505132"/>
    <s v="Recolocado"/>
    <n v="1"/>
    <n v="0"/>
    <n v="0"/>
    <n v="0"/>
    <x v="3"/>
    <x v="1"/>
    <n v="56"/>
    <x v="8"/>
    <x v="3"/>
    <x v="0"/>
    <n v="39562"/>
    <n v="1800"/>
    <x v="3"/>
    <n v="1375"/>
    <x v="2"/>
    <x v="3"/>
    <n v="38442"/>
    <n v="4.6823786483533636E-2"/>
    <x v="1"/>
    <s v="NULL"/>
    <x v="2"/>
    <n v="3848.54"/>
    <x v="5"/>
    <n v="166"/>
    <x v="3"/>
    <n v="0"/>
    <x v="0"/>
    <s v="NULL"/>
    <x v="1"/>
    <s v="NULL"/>
    <x v="1"/>
    <x v="11"/>
    <x v="1"/>
    <n v="0"/>
    <x v="1"/>
    <x v="0"/>
  </r>
  <r>
    <x v="68"/>
    <x v="11"/>
    <s v="H1255001"/>
    <s v="H1255001"/>
    <n v="30505964"/>
    <s v="Recolocado"/>
    <n v="0"/>
    <n v="0"/>
    <n v="0"/>
    <n v="0"/>
    <x v="3"/>
    <x v="1"/>
    <n v="24"/>
    <x v="4"/>
    <x v="3"/>
    <x v="2"/>
    <n v="49412"/>
    <n v="1650"/>
    <x v="3"/>
    <n v="1722"/>
    <x v="4"/>
    <x v="4"/>
    <n v="47492"/>
    <n v="3.4742693506274742E-2"/>
    <x v="2"/>
    <s v="NULL"/>
    <x v="2"/>
    <n v="2466.35"/>
    <x v="2"/>
    <n v="1959"/>
    <x v="3"/>
    <n v="2466.35"/>
    <x v="6"/>
    <s v="NULL"/>
    <x v="1"/>
    <s v="NULL"/>
    <x v="1"/>
    <x v="0"/>
    <x v="1"/>
    <n v="12"/>
    <x v="1"/>
    <x v="1"/>
  </r>
  <r>
    <x v="68"/>
    <x v="11"/>
    <s v="H1256001"/>
    <s v="H1256001"/>
    <n v="30499266"/>
    <s v="Recolocado"/>
    <n v="1"/>
    <n v="0"/>
    <n v="0"/>
    <n v="0"/>
    <x v="3"/>
    <x v="1"/>
    <n v="45"/>
    <x v="7"/>
    <x v="3"/>
    <x v="1"/>
    <n v="45742"/>
    <n v="1500"/>
    <x v="1"/>
    <n v="1571"/>
    <x v="4"/>
    <x v="1"/>
    <n v="43672"/>
    <n v="3.4346949990840814E-2"/>
    <x v="2"/>
    <s v="NULL"/>
    <x v="3"/>
    <n v="6089.68"/>
    <x v="0"/>
    <n v="16"/>
    <x v="4"/>
    <n v="0"/>
    <x v="0"/>
    <n v="1000"/>
    <x v="3"/>
    <n v="0.92849999999999999"/>
    <x v="4"/>
    <x v="11"/>
    <x v="9"/>
    <n v="0"/>
    <x v="4"/>
    <x v="0"/>
  </r>
  <r>
    <x v="68"/>
    <x v="11"/>
    <s v="H1262001"/>
    <s v="H1262001"/>
    <n v="30503111"/>
    <s v="Recolocado"/>
    <n v="1"/>
    <n v="0"/>
    <n v="0"/>
    <n v="0"/>
    <x v="3"/>
    <x v="1"/>
    <n v="40"/>
    <x v="1"/>
    <x v="3"/>
    <x v="1"/>
    <n v="45467"/>
    <n v="1500"/>
    <x v="1"/>
    <n v="1584"/>
    <x v="4"/>
    <x v="3"/>
    <n v="44047"/>
    <n v="3.405453265829681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266001"/>
    <s v="H1266001"/>
    <n v="30505797"/>
    <s v="Recolocado"/>
    <n v="0"/>
    <n v="0"/>
    <n v="0"/>
    <n v="0"/>
    <x v="3"/>
    <x v="1"/>
    <n v="37"/>
    <x v="1"/>
    <x v="3"/>
    <x v="2"/>
    <n v="43720"/>
    <n v="1500"/>
    <x v="1"/>
    <n v="1518"/>
    <x v="4"/>
    <x v="3"/>
    <n v="42300"/>
    <n v="3.5460992907801421E-2"/>
    <x v="2"/>
    <s v="NULL"/>
    <x v="2"/>
    <n v="234.92"/>
    <x v="6"/>
    <n v="545"/>
    <x v="3"/>
    <n v="234.92"/>
    <x v="0"/>
    <s v="NULL"/>
    <x v="1"/>
    <s v="NULL"/>
    <x v="1"/>
    <x v="0"/>
    <x v="1"/>
    <n v="12"/>
    <x v="1"/>
    <x v="1"/>
  </r>
  <r>
    <x v="68"/>
    <x v="11"/>
    <s v="H1267001"/>
    <s v="H1267001"/>
    <n v="30499208"/>
    <s v="Recolocado"/>
    <n v="0"/>
    <n v="0"/>
    <n v="0"/>
    <n v="0"/>
    <x v="3"/>
    <x v="1"/>
    <n v="27"/>
    <x v="3"/>
    <x v="3"/>
    <x v="0"/>
    <n v="37320"/>
    <n v="1100"/>
    <x v="1"/>
    <n v="1296"/>
    <x v="3"/>
    <x v="1"/>
    <n v="35500"/>
    <n v="3.0985915492957747E-2"/>
    <x v="2"/>
    <s v="NULL"/>
    <x v="6"/>
    <n v="2046.49"/>
    <x v="2"/>
    <n v="76"/>
    <x v="7"/>
    <n v="0"/>
    <x v="0"/>
    <n v="2200"/>
    <x v="0"/>
    <n v="0.93020000000000003"/>
    <x v="4"/>
    <x v="6"/>
    <x v="4"/>
    <n v="0"/>
    <x v="8"/>
    <x v="0"/>
  </r>
  <r>
    <x v="68"/>
    <x v="11"/>
    <s v="H1277001"/>
    <s v="H1277001"/>
    <n v="30504933"/>
    <s v="Recolocado"/>
    <n v="0"/>
    <n v="0"/>
    <n v="0"/>
    <n v="0"/>
    <x v="3"/>
    <x v="1"/>
    <n v="30"/>
    <x v="3"/>
    <x v="3"/>
    <x v="2"/>
    <n v="37116"/>
    <n v="1500"/>
    <x v="1"/>
    <n v="1289"/>
    <x v="3"/>
    <x v="4"/>
    <n v="35696"/>
    <n v="4.20215150156880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287001"/>
    <s v="H1287001"/>
    <n v="30507540"/>
    <s v="Recolocado"/>
    <n v="0"/>
    <n v="0"/>
    <n v="0"/>
    <n v="0"/>
    <x v="3"/>
    <x v="1"/>
    <n v="27"/>
    <x v="3"/>
    <x v="3"/>
    <x v="0"/>
    <n v="44967"/>
    <n v="2000"/>
    <x v="3"/>
    <n v="1560"/>
    <x v="4"/>
    <x v="3"/>
    <n v="44047"/>
    <n v="4.540604354439575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289001"/>
    <s v="H1289001"/>
    <n v="30500207"/>
    <s v="Recolocado"/>
    <n v="0"/>
    <n v="0"/>
    <n v="0"/>
    <n v="0"/>
    <x v="3"/>
    <x v="1"/>
    <n v="33"/>
    <x v="6"/>
    <x v="5"/>
    <x v="1"/>
    <n v="38795"/>
    <n v="1500"/>
    <x v="1"/>
    <n v="1352"/>
    <x v="2"/>
    <x v="2"/>
    <n v="37375"/>
    <n v="4.013377926421404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291001"/>
    <s v="H1291001"/>
    <n v="30504926"/>
    <s v="Recolocado"/>
    <n v="1"/>
    <n v="0"/>
    <n v="0"/>
    <n v="0"/>
    <x v="3"/>
    <x v="1"/>
    <n v="26"/>
    <x v="3"/>
    <x v="3"/>
    <x v="0"/>
    <n v="44226"/>
    <n v="1500"/>
    <x v="1"/>
    <n v="1541"/>
    <x v="4"/>
    <x v="4"/>
    <n v="42806"/>
    <n v="3.5041816567770875E-2"/>
    <x v="2"/>
    <s v="NULL"/>
    <x v="3"/>
    <n v="2699.33"/>
    <x v="2"/>
    <n v="12"/>
    <x v="4"/>
    <n v="0"/>
    <x v="0"/>
    <s v="NULL"/>
    <x v="1"/>
    <s v="NULL"/>
    <x v="1"/>
    <x v="11"/>
    <x v="9"/>
    <n v="0"/>
    <x v="0"/>
    <x v="0"/>
  </r>
  <r>
    <x v="68"/>
    <x v="11"/>
    <s v="H1304001"/>
    <s v="H1304001"/>
    <n v="30505999"/>
    <s v="Recolocado"/>
    <n v="0"/>
    <n v="0"/>
    <n v="0"/>
    <n v="0"/>
    <x v="3"/>
    <x v="1"/>
    <n v="29"/>
    <x v="3"/>
    <x v="3"/>
    <x v="1"/>
    <n v="42860"/>
    <n v="1650"/>
    <x v="3"/>
    <n v="1493"/>
    <x v="1"/>
    <x v="5"/>
    <n v="41590"/>
    <n v="3.9672998316903102E-2"/>
    <x v="2"/>
    <s v="NULL"/>
    <x v="2"/>
    <n v="1651.39"/>
    <x v="4"/>
    <n v="1111"/>
    <x v="3"/>
    <n v="1651.39"/>
    <x v="2"/>
    <s v="NULL"/>
    <x v="1"/>
    <s v="NULL"/>
    <x v="1"/>
    <x v="0"/>
    <x v="1"/>
    <n v="12"/>
    <x v="1"/>
    <x v="1"/>
  </r>
  <r>
    <x v="68"/>
    <x v="11"/>
    <s v="H1321001"/>
    <s v="H1321001"/>
    <n v="30505091"/>
    <s v="Recolocado"/>
    <n v="0"/>
    <n v="0"/>
    <n v="0"/>
    <n v="0"/>
    <x v="3"/>
    <x v="1"/>
    <n v="26"/>
    <x v="3"/>
    <x v="3"/>
    <x v="2"/>
    <n v="49790"/>
    <n v="1500"/>
    <x v="1"/>
    <n v="1725"/>
    <x v="4"/>
    <x v="4"/>
    <n v="47720"/>
    <n v="3.143336127409891E-2"/>
    <x v="2"/>
    <s v="NULL"/>
    <x v="2"/>
    <n v="1164.07"/>
    <x v="4"/>
    <n v="1257"/>
    <x v="3"/>
    <n v="1164.07"/>
    <x v="2"/>
    <s v="NULL"/>
    <x v="1"/>
    <s v="NULL"/>
    <x v="1"/>
    <x v="0"/>
    <x v="1"/>
    <n v="12"/>
    <x v="1"/>
    <x v="1"/>
  </r>
  <r>
    <x v="68"/>
    <x v="11"/>
    <s v="H1329001"/>
    <s v="H1329001"/>
    <n v="30514974"/>
    <s v="Recolocado"/>
    <n v="0"/>
    <n v="0"/>
    <n v="0"/>
    <n v="0"/>
    <x v="3"/>
    <x v="1"/>
    <n v="35"/>
    <x v="6"/>
    <x v="3"/>
    <x v="2"/>
    <n v="33087"/>
    <n v="500"/>
    <x v="7"/>
    <n v="1249"/>
    <x v="3"/>
    <x v="1"/>
    <n v="30017"/>
    <n v="1.6657227571043074E-2"/>
    <x v="7"/>
    <s v="NULL"/>
    <x v="2"/>
    <n v="4966.09"/>
    <x v="7"/>
    <n v="910"/>
    <x v="3"/>
    <n v="4966.09"/>
    <x v="7"/>
    <s v="NULL"/>
    <x v="1"/>
    <s v="NULL"/>
    <x v="1"/>
    <x v="0"/>
    <x v="1"/>
    <n v="12"/>
    <x v="1"/>
    <x v="1"/>
  </r>
  <r>
    <x v="68"/>
    <x v="11"/>
    <s v="H1335001"/>
    <s v="H1335001"/>
    <n v="30508937"/>
    <s v="Recolocado"/>
    <n v="0"/>
    <n v="0"/>
    <n v="0"/>
    <n v="0"/>
    <x v="3"/>
    <x v="1"/>
    <n v="34"/>
    <x v="6"/>
    <x v="3"/>
    <x v="0"/>
    <n v="41866"/>
    <n v="1650"/>
    <x v="3"/>
    <n v="1381"/>
    <x v="2"/>
    <x v="3"/>
    <n v="40596"/>
    <n v="4.0644398462902749E-2"/>
    <x v="1"/>
    <s v="NULL"/>
    <x v="2"/>
    <n v="2016.48"/>
    <x v="2"/>
    <n v="1821"/>
    <x v="3"/>
    <n v="2016.48"/>
    <x v="6"/>
    <s v="NULL"/>
    <x v="1"/>
    <s v="NULL"/>
    <x v="1"/>
    <x v="0"/>
    <x v="1"/>
    <n v="12"/>
    <x v="1"/>
    <x v="1"/>
  </r>
  <r>
    <x v="68"/>
    <x v="11"/>
    <s v="H1351001"/>
    <s v="H1351001"/>
    <n v="30506645"/>
    <s v="Recolocado"/>
    <n v="1"/>
    <n v="0"/>
    <n v="0"/>
    <n v="0"/>
    <x v="3"/>
    <x v="1"/>
    <n v="28"/>
    <x v="3"/>
    <x v="3"/>
    <x v="0"/>
    <n v="28902"/>
    <n v="1000"/>
    <x v="6"/>
    <n v="1089"/>
    <x v="5"/>
    <x v="7"/>
    <n v="26982"/>
    <n v="3.7061744866948333E-2"/>
    <x v="2"/>
    <s v="NULL"/>
    <x v="2"/>
    <n v="500.05"/>
    <x v="3"/>
    <n v="1213"/>
    <x v="3"/>
    <n v="500.05"/>
    <x v="5"/>
    <s v="NULL"/>
    <x v="1"/>
    <s v="NULL"/>
    <x v="1"/>
    <x v="0"/>
    <x v="1"/>
    <n v="12"/>
    <x v="1"/>
    <x v="1"/>
  </r>
  <r>
    <x v="68"/>
    <x v="11"/>
    <s v="H1354001"/>
    <s v="H1354001"/>
    <n v="30505058"/>
    <s v="Recolocado"/>
    <n v="1"/>
    <n v="0"/>
    <n v="0"/>
    <n v="0"/>
    <x v="3"/>
    <x v="1"/>
    <n v="39"/>
    <x v="1"/>
    <x v="3"/>
    <x v="2"/>
    <n v="37420"/>
    <n v="1000"/>
    <x v="6"/>
    <n v="1299"/>
    <x v="3"/>
    <x v="1"/>
    <n v="35500"/>
    <n v="2.8169014084507043E-2"/>
    <x v="6"/>
    <s v="NULL"/>
    <x v="2"/>
    <n v="495.52"/>
    <x v="6"/>
    <n v="411"/>
    <x v="3"/>
    <n v="495.52"/>
    <x v="0"/>
    <n v="500"/>
    <x v="2"/>
    <n v="1"/>
    <x v="4"/>
    <x v="0"/>
    <x v="1"/>
    <n v="10"/>
    <x v="1"/>
    <x v="1"/>
  </r>
  <r>
    <x v="68"/>
    <x v="11"/>
    <s v="H1357001"/>
    <s v="H1357001"/>
    <n v="30517304"/>
    <s v="Recolocado"/>
    <n v="1"/>
    <n v="0"/>
    <n v="0"/>
    <n v="0"/>
    <x v="3"/>
    <x v="1"/>
    <n v="29"/>
    <x v="3"/>
    <x v="3"/>
    <x v="0"/>
    <n v="41870"/>
    <n v="1200"/>
    <x v="1"/>
    <n v="1454"/>
    <x v="1"/>
    <x v="1"/>
    <n v="39500"/>
    <n v="3.0379746835443037E-2"/>
    <x v="2"/>
    <s v="NULL"/>
    <x v="2"/>
    <n v="923.23"/>
    <x v="3"/>
    <n v="1805"/>
    <x v="3"/>
    <n v="923.23"/>
    <x v="5"/>
    <n v="600"/>
    <x v="3"/>
    <n v="0"/>
    <x v="0"/>
    <x v="0"/>
    <x v="1"/>
    <n v="12"/>
    <x v="1"/>
    <x v="1"/>
  </r>
  <r>
    <x v="68"/>
    <x v="11"/>
    <s v="H1360001"/>
    <s v="H1360001"/>
    <n v="30515480"/>
    <s v="Recolocado"/>
    <n v="0"/>
    <n v="0"/>
    <n v="0"/>
    <n v="0"/>
    <x v="3"/>
    <x v="1"/>
    <n v="30"/>
    <x v="3"/>
    <x v="3"/>
    <x v="2"/>
    <n v="44912"/>
    <n v="1500"/>
    <x v="1"/>
    <n v="1563"/>
    <x v="4"/>
    <x v="3"/>
    <n v="43492"/>
    <n v="3.448910144394371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376001"/>
    <s v="H1376001"/>
    <n v="30507855"/>
    <s v="Recolocado"/>
    <n v="0"/>
    <n v="0"/>
    <n v="0"/>
    <n v="0"/>
    <x v="3"/>
    <x v="1"/>
    <n v="40"/>
    <x v="1"/>
    <x v="3"/>
    <x v="3"/>
    <n v="36374"/>
    <n v="1000"/>
    <x v="6"/>
    <n v="1376"/>
    <x v="2"/>
    <x v="6"/>
    <n v="34454"/>
    <n v="2.9024206187960758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396001"/>
    <s v="H1396001"/>
    <n v="30509025"/>
    <s v="Recolocado"/>
    <n v="1"/>
    <n v="0"/>
    <n v="0"/>
    <n v="0"/>
    <x v="3"/>
    <x v="1"/>
    <n v="23"/>
    <x v="4"/>
    <x v="3"/>
    <x v="0"/>
    <n v="48900"/>
    <n v="1650"/>
    <x v="3"/>
    <n v="1696"/>
    <x v="4"/>
    <x v="4"/>
    <n v="47630"/>
    <n v="3.464203233256350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406001"/>
    <s v="H1406001"/>
    <n v="30515551"/>
    <s v="Recolocado"/>
    <n v="0"/>
    <n v="0"/>
    <n v="0"/>
    <n v="0"/>
    <x v="3"/>
    <x v="1"/>
    <n v="23"/>
    <x v="4"/>
    <x v="3"/>
    <x v="0"/>
    <n v="47117"/>
    <n v="1500"/>
    <x v="1"/>
    <n v="1636"/>
    <x v="4"/>
    <x v="3"/>
    <n v="45047"/>
    <n v="3.329855484271982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407001"/>
    <s v="H1407001"/>
    <n v="30514971"/>
    <s v="Recolocado"/>
    <n v="0"/>
    <n v="0"/>
    <n v="0"/>
    <n v="0"/>
    <x v="3"/>
    <x v="1"/>
    <n v="30"/>
    <x v="3"/>
    <x v="3"/>
    <x v="2"/>
    <n v="48562"/>
    <n v="2500"/>
    <x v="4"/>
    <n v="1690"/>
    <x v="4"/>
    <x v="4"/>
    <n v="47492"/>
    <n v="5.2640444706476879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424001"/>
    <s v="H1424001"/>
    <n v="30504717"/>
    <s v="Recolocado"/>
    <n v="0"/>
    <n v="0"/>
    <n v="0"/>
    <n v="0"/>
    <x v="3"/>
    <x v="1"/>
    <n v="43"/>
    <x v="7"/>
    <x v="3"/>
    <x v="1"/>
    <n v="35599"/>
    <n v="500"/>
    <x v="7"/>
    <n v="1238"/>
    <x v="3"/>
    <x v="5"/>
    <n v="33149"/>
    <n v="1.5083411264291533E-2"/>
    <x v="7"/>
    <s v="NULL"/>
    <x v="2"/>
    <n v="1691.9"/>
    <x v="4"/>
    <n v="411"/>
    <x v="3"/>
    <n v="1691.9"/>
    <x v="2"/>
    <s v="NULL"/>
    <x v="1"/>
    <s v="NULL"/>
    <x v="1"/>
    <x v="0"/>
    <x v="1"/>
    <n v="10"/>
    <x v="1"/>
    <x v="1"/>
  </r>
  <r>
    <x v="68"/>
    <x v="11"/>
    <s v="H1426001"/>
    <s v="H1426001"/>
    <n v="30518128"/>
    <s v="Recolocado"/>
    <n v="0"/>
    <n v="0"/>
    <n v="0"/>
    <n v="0"/>
    <x v="3"/>
    <x v="1"/>
    <n v="51"/>
    <x v="5"/>
    <x v="3"/>
    <x v="2"/>
    <n v="45230"/>
    <n v="1500"/>
    <x v="1"/>
    <n v="1682"/>
    <x v="4"/>
    <x v="3"/>
    <n v="43810"/>
    <n v="3.4238758274366586E-2"/>
    <x v="2"/>
    <s v="NULL"/>
    <x v="2"/>
    <n v="1205.4000000000001"/>
    <x v="4"/>
    <n v="1865"/>
    <x v="3"/>
    <n v="1205.4000000000001"/>
    <x v="2"/>
    <n v="1000"/>
    <x v="3"/>
    <n v="0"/>
    <x v="0"/>
    <x v="7"/>
    <x v="1"/>
    <n v="7"/>
    <x v="1"/>
    <x v="7"/>
  </r>
  <r>
    <x v="68"/>
    <x v="11"/>
    <s v="H1428001"/>
    <s v="H1428001"/>
    <n v="30515190"/>
    <s v="Recolocado"/>
    <n v="0"/>
    <n v="0"/>
    <n v="0"/>
    <n v="0"/>
    <x v="3"/>
    <x v="1"/>
    <n v="31"/>
    <x v="6"/>
    <x v="3"/>
    <x v="0"/>
    <n v="41862"/>
    <n v="1650"/>
    <x v="3"/>
    <n v="1584"/>
    <x v="4"/>
    <x v="3"/>
    <n v="40592"/>
    <n v="4.0648403626330314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436001"/>
    <s v="H1436001"/>
    <n v="30505557"/>
    <s v="Recolocado"/>
    <n v="0"/>
    <n v="0"/>
    <n v="0"/>
    <n v="0"/>
    <x v="3"/>
    <x v="1"/>
    <n v="33"/>
    <x v="6"/>
    <x v="3"/>
    <x v="0"/>
    <n v="37650"/>
    <n v="1650"/>
    <x v="3"/>
    <n v="1307"/>
    <x v="2"/>
    <x v="3"/>
    <n v="36380"/>
    <n v="4.5354590434304565E-2"/>
    <x v="1"/>
    <s v="NULL"/>
    <x v="2"/>
    <n v="2736.9"/>
    <x v="2"/>
    <n v="122"/>
    <x v="3"/>
    <n v="0"/>
    <x v="0"/>
    <n v="54.19"/>
    <x v="2"/>
    <n v="1"/>
    <x v="4"/>
    <x v="11"/>
    <x v="8"/>
    <n v="1"/>
    <x v="8"/>
    <x v="1"/>
  </r>
  <r>
    <x v="68"/>
    <x v="11"/>
    <s v="H1438001"/>
    <s v="H1438001"/>
    <n v="30511148"/>
    <s v="Recolocado"/>
    <n v="0"/>
    <n v="0"/>
    <n v="0"/>
    <n v="0"/>
    <x v="3"/>
    <x v="1"/>
    <n v="36"/>
    <x v="1"/>
    <x v="3"/>
    <x v="0"/>
    <n v="36057"/>
    <n v="500"/>
    <x v="7"/>
    <n v="1313"/>
    <x v="2"/>
    <x v="1"/>
    <n v="33637"/>
    <n v="1.48645836430121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445001"/>
    <s v="H1445001"/>
    <n v="30504393"/>
    <s v="Recolocado"/>
    <n v="0"/>
    <n v="0"/>
    <n v="0"/>
    <n v="0"/>
    <x v="3"/>
    <x v="1"/>
    <n v="21"/>
    <x v="4"/>
    <x v="3"/>
    <x v="2"/>
    <n v="49490"/>
    <n v="1800"/>
    <x v="3"/>
    <n v="1716"/>
    <x v="4"/>
    <x v="4"/>
    <n v="47720"/>
    <n v="3.7720033528918694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446001"/>
    <s v="H1446001"/>
    <n v="30511653"/>
    <s v="Recolocado"/>
    <n v="1"/>
    <n v="0"/>
    <n v="0"/>
    <n v="0"/>
    <x v="3"/>
    <x v="1"/>
    <n v="44"/>
    <x v="7"/>
    <x v="3"/>
    <x v="1"/>
    <n v="41570"/>
    <n v="1500"/>
    <x v="1"/>
    <n v="1447"/>
    <x v="1"/>
    <x v="1"/>
    <n v="39500"/>
    <n v="3.797468354430379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447001"/>
    <s v="H1447001"/>
    <n v="30515291"/>
    <s v="Recolocado"/>
    <n v="0"/>
    <n v="0"/>
    <n v="0"/>
    <n v="0"/>
    <x v="3"/>
    <x v="1"/>
    <n v="53"/>
    <x v="5"/>
    <x v="3"/>
    <x v="2"/>
    <n v="38909"/>
    <n v="1500"/>
    <x v="1"/>
    <n v="1310"/>
    <x v="2"/>
    <x v="3"/>
    <n v="37489"/>
    <n v="4.0011736776120993E-2"/>
    <x v="1"/>
    <s v="NULL"/>
    <x v="2"/>
    <n v="2242.3000000000002"/>
    <x v="2"/>
    <n v="2306"/>
    <x v="3"/>
    <n v="1032.8599999999999"/>
    <x v="2"/>
    <s v="NULL"/>
    <x v="1"/>
    <s v="NULL"/>
    <x v="1"/>
    <x v="0"/>
    <x v="1"/>
    <n v="12"/>
    <x v="1"/>
    <x v="1"/>
  </r>
  <r>
    <x v="68"/>
    <x v="11"/>
    <s v="H1455001"/>
    <s v="H1455001"/>
    <n v="30518438"/>
    <s v="Recolocado"/>
    <n v="0"/>
    <n v="0"/>
    <n v="0"/>
    <n v="0"/>
    <x v="3"/>
    <x v="1"/>
    <n v="22"/>
    <x v="4"/>
    <x v="3"/>
    <x v="2"/>
    <n v="45562"/>
    <n v="1500"/>
    <x v="1"/>
    <n v="1579"/>
    <x v="4"/>
    <x v="3"/>
    <n v="43492"/>
    <n v="3.4489101443943716E-2"/>
    <x v="2"/>
    <s v="NULL"/>
    <x v="0"/>
    <n v="1060"/>
    <x v="4"/>
    <n v="0"/>
    <x v="0"/>
    <n v="0"/>
    <x v="0"/>
    <s v="NULL"/>
    <x v="1"/>
    <s v="NULL"/>
    <x v="1"/>
    <x v="5"/>
    <x v="8"/>
    <n v="0"/>
    <x v="0"/>
    <x v="0"/>
  </r>
  <r>
    <x v="68"/>
    <x v="11"/>
    <s v="H1461001"/>
    <s v="H1461001"/>
    <n v="30518558"/>
    <s v="Recolocado"/>
    <n v="0"/>
    <n v="0"/>
    <n v="0"/>
    <n v="0"/>
    <x v="3"/>
    <x v="1"/>
    <n v="41"/>
    <x v="7"/>
    <x v="3"/>
    <x v="0"/>
    <n v="37800"/>
    <n v="1500"/>
    <x v="1"/>
    <n v="1312"/>
    <x v="2"/>
    <x v="3"/>
    <n v="36380"/>
    <n v="4.1231445849367783E-2"/>
    <x v="1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473001"/>
    <s v="H1473001"/>
    <n v="30517668"/>
    <s v="Recolocado"/>
    <n v="0"/>
    <n v="0"/>
    <n v="0"/>
    <n v="0"/>
    <x v="3"/>
    <x v="1"/>
    <n v="40"/>
    <x v="1"/>
    <x v="3"/>
    <x v="1"/>
    <n v="45092"/>
    <n v="1500"/>
    <x v="1"/>
    <n v="1562"/>
    <x v="4"/>
    <x v="1"/>
    <n v="43672"/>
    <n v="3.4346949990840814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478001"/>
    <s v="H1478001"/>
    <n v="30506968"/>
    <s v="Recolocado"/>
    <n v="0"/>
    <n v="0"/>
    <n v="0"/>
    <n v="0"/>
    <x v="3"/>
    <x v="1"/>
    <n v="45"/>
    <x v="7"/>
    <x v="3"/>
    <x v="2"/>
    <n v="37576"/>
    <n v="1500"/>
    <x v="1"/>
    <n v="1304"/>
    <x v="2"/>
    <x v="4"/>
    <n v="36156"/>
    <n v="4.1486890142714901E-2"/>
    <x v="1"/>
    <s v="NULL"/>
    <x v="3"/>
    <n v="1479.87"/>
    <x v="4"/>
    <n v="19"/>
    <x v="4"/>
    <n v="0"/>
    <x v="0"/>
    <n v="1817.37"/>
    <x v="5"/>
    <n v="0.81430000000000002"/>
    <x v="8"/>
    <x v="11"/>
    <x v="8"/>
    <n v="0"/>
    <x v="0"/>
    <x v="0"/>
  </r>
  <r>
    <x v="68"/>
    <x v="11"/>
    <s v="H1480001"/>
    <s v="H1480001"/>
    <n v="30509099"/>
    <s v="Recolocado"/>
    <n v="0"/>
    <n v="0"/>
    <n v="0"/>
    <n v="0"/>
    <x v="3"/>
    <x v="1"/>
    <n v="42"/>
    <x v="7"/>
    <x v="3"/>
    <x v="0"/>
    <n v="49062"/>
    <n v="2000"/>
    <x v="3"/>
    <n v="1703"/>
    <x v="4"/>
    <x v="4"/>
    <n v="47492"/>
    <n v="4.2112355765181506E-2"/>
    <x v="1"/>
    <s v="NULL"/>
    <x v="2"/>
    <n v="2858.71"/>
    <x v="2"/>
    <n v="230"/>
    <x v="3"/>
    <n v="1426.33"/>
    <x v="2"/>
    <n v="210.09"/>
    <x v="2"/>
    <n v="1"/>
    <x v="4"/>
    <x v="0"/>
    <x v="2"/>
    <n v="4"/>
    <x v="12"/>
    <x v="1"/>
  </r>
  <r>
    <x v="68"/>
    <x v="11"/>
    <s v="H1483001"/>
    <s v="H1483001"/>
    <n v="30517502"/>
    <s v="Recolocado"/>
    <n v="0"/>
    <n v="0"/>
    <n v="0"/>
    <n v="0"/>
    <x v="3"/>
    <x v="1"/>
    <n v="43"/>
    <x v="7"/>
    <x v="3"/>
    <x v="1"/>
    <n v="38795"/>
    <n v="1500"/>
    <x v="1"/>
    <n v="1343"/>
    <x v="2"/>
    <x v="2"/>
    <n v="37375"/>
    <n v="4.013377926421404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499001"/>
    <s v="H1499001"/>
    <n v="30517777"/>
    <s v="Recolocado"/>
    <n v="0"/>
    <n v="0"/>
    <n v="0"/>
    <n v="0"/>
    <x v="3"/>
    <x v="1"/>
    <n v="39"/>
    <x v="1"/>
    <x v="3"/>
    <x v="2"/>
    <n v="39114"/>
    <n v="1000"/>
    <x v="6"/>
    <n v="1360"/>
    <x v="2"/>
    <x v="1"/>
    <n v="37194"/>
    <n v="2.6886056890896379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518001"/>
    <s v="H1518001"/>
    <n v="30518158"/>
    <s v="Recolocado"/>
    <n v="0"/>
    <n v="0"/>
    <n v="0"/>
    <n v="0"/>
    <x v="3"/>
    <x v="1"/>
    <n v="28"/>
    <x v="3"/>
    <x v="3"/>
    <x v="2"/>
    <n v="40511"/>
    <n v="1000"/>
    <x v="6"/>
    <n v="1429"/>
    <x v="1"/>
    <x v="1"/>
    <n v="38591"/>
    <n v="2.5912777590629939E-2"/>
    <x v="6"/>
    <s v="NULL"/>
    <x v="2"/>
    <n v="3744.54"/>
    <x v="5"/>
    <n v="239"/>
    <x v="3"/>
    <n v="1855.4"/>
    <x v="2"/>
    <n v="1335.81"/>
    <x v="5"/>
    <n v="0.99960000000000004"/>
    <x v="4"/>
    <x v="0"/>
    <x v="4"/>
    <n v="3"/>
    <x v="6"/>
    <x v="1"/>
  </r>
  <r>
    <x v="68"/>
    <x v="11"/>
    <s v="H1553001"/>
    <s v="H1553001"/>
    <n v="30513297"/>
    <s v="Recolocado"/>
    <n v="0"/>
    <n v="0"/>
    <n v="0"/>
    <n v="0"/>
    <x v="3"/>
    <x v="1"/>
    <n v="46"/>
    <x v="0"/>
    <x v="3"/>
    <x v="0"/>
    <n v="53064"/>
    <n v="1500"/>
    <x v="1"/>
    <n v="1292"/>
    <x v="3"/>
    <x v="4"/>
    <n v="51644"/>
    <n v="2.9045000387266671E-2"/>
    <x v="6"/>
    <s v="NULL"/>
    <x v="0"/>
    <n v="6481.57"/>
    <x v="0"/>
    <n v="0"/>
    <x v="0"/>
    <n v="0"/>
    <x v="0"/>
    <s v="NULL"/>
    <x v="1"/>
    <s v="NULL"/>
    <x v="1"/>
    <x v="0"/>
    <x v="0"/>
    <n v="0"/>
    <x v="0"/>
    <x v="0"/>
  </r>
  <r>
    <x v="68"/>
    <x v="11"/>
    <s v="H1554001"/>
    <s v="H1554001"/>
    <n v="30522267"/>
    <s v="Recolocado"/>
    <n v="0"/>
    <n v="0"/>
    <n v="0"/>
    <n v="0"/>
    <x v="3"/>
    <x v="1"/>
    <n v="31"/>
    <x v="6"/>
    <x v="3"/>
    <x v="0"/>
    <n v="45592"/>
    <n v="1000"/>
    <x v="6"/>
    <n v="1579"/>
    <x v="4"/>
    <x v="1"/>
    <n v="43672"/>
    <n v="2.2897966660560543E-2"/>
    <x v="6"/>
    <s v="NULL"/>
    <x v="6"/>
    <n v="453.47"/>
    <x v="6"/>
    <n v="71"/>
    <x v="7"/>
    <n v="0"/>
    <x v="0"/>
    <s v="NULL"/>
    <x v="1"/>
    <s v="NULL"/>
    <x v="1"/>
    <x v="8"/>
    <x v="4"/>
    <n v="0"/>
    <x v="0"/>
    <x v="0"/>
  </r>
  <r>
    <x v="68"/>
    <x v="11"/>
    <s v="H1580001"/>
    <s v="H1580001"/>
    <n v="30518371"/>
    <s v="Recolocado"/>
    <n v="0"/>
    <n v="0"/>
    <n v="0"/>
    <n v="0"/>
    <x v="3"/>
    <x v="1"/>
    <n v="35"/>
    <x v="6"/>
    <x v="3"/>
    <x v="2"/>
    <n v="44041"/>
    <n v="1000"/>
    <x v="6"/>
    <n v="1306"/>
    <x v="2"/>
    <x v="3"/>
    <n v="42121"/>
    <n v="2.3741126753875737E-2"/>
    <x v="6"/>
    <s v="NULL"/>
    <x v="0"/>
    <n v="5337.8"/>
    <x v="0"/>
    <n v="0"/>
    <x v="0"/>
    <n v="0"/>
    <x v="0"/>
    <n v="1200"/>
    <x v="5"/>
    <n v="0.91600000000000004"/>
    <x v="4"/>
    <x v="0"/>
    <x v="0"/>
    <n v="0"/>
    <x v="0"/>
    <x v="0"/>
  </r>
  <r>
    <x v="68"/>
    <x v="11"/>
    <s v="H1596001"/>
    <s v="H1596001"/>
    <n v="30519162"/>
    <s v="Recolocado"/>
    <n v="0"/>
    <n v="0"/>
    <n v="0"/>
    <n v="0"/>
    <x v="3"/>
    <x v="1"/>
    <n v="21"/>
    <x v="4"/>
    <x v="3"/>
    <x v="2"/>
    <n v="42279"/>
    <n v="1650"/>
    <x v="3"/>
    <n v="1463"/>
    <x v="1"/>
    <x v="3"/>
    <n v="41009"/>
    <n v="4.0235070350410886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600001"/>
    <s v="H1600001"/>
    <n v="30516947"/>
    <s v="Recolocado"/>
    <n v="0"/>
    <n v="0"/>
    <n v="0"/>
    <n v="0"/>
    <x v="3"/>
    <x v="1"/>
    <n v="43"/>
    <x v="7"/>
    <x v="5"/>
    <x v="1"/>
    <n v="42858"/>
    <n v="1500"/>
    <x v="1"/>
    <n v="1484"/>
    <x v="1"/>
    <x v="4"/>
    <n v="41438"/>
    <n v="3.6198658236401372E-2"/>
    <x v="2"/>
    <s v="NULL"/>
    <x v="0"/>
    <n v="13642.79"/>
    <x v="0"/>
    <n v="0"/>
    <x v="0"/>
    <n v="0"/>
    <x v="0"/>
    <n v="10090.49"/>
    <x v="4"/>
    <n v="0.94869999999999999"/>
    <x v="4"/>
    <x v="0"/>
    <x v="0"/>
    <n v="0"/>
    <x v="0"/>
    <x v="0"/>
  </r>
  <r>
    <x v="68"/>
    <x v="11"/>
    <s v="H1614001"/>
    <s v="H1614001"/>
    <n v="30519558"/>
    <s v="Recolocado"/>
    <n v="0"/>
    <n v="0"/>
    <n v="0"/>
    <n v="0"/>
    <x v="3"/>
    <x v="1"/>
    <n v="44"/>
    <x v="7"/>
    <x v="5"/>
    <x v="2"/>
    <n v="46792"/>
    <n v="2500"/>
    <x v="4"/>
    <n v="1620"/>
    <x v="4"/>
    <x v="4"/>
    <n v="46372"/>
    <n v="5.3911843353747949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640001"/>
    <s v="H1640001"/>
    <n v="30523674"/>
    <s v="Recolocado"/>
    <n v="0"/>
    <n v="0"/>
    <n v="0"/>
    <n v="0"/>
    <x v="3"/>
    <x v="1"/>
    <n v="23"/>
    <x v="4"/>
    <x v="3"/>
    <x v="1"/>
    <n v="46242"/>
    <n v="1000"/>
    <x v="6"/>
    <n v="1597"/>
    <x v="4"/>
    <x v="1"/>
    <n v="43672"/>
    <n v="2.2897966660560543E-2"/>
    <x v="6"/>
    <s v="NULL"/>
    <x v="2"/>
    <n v="2959.88"/>
    <x v="2"/>
    <n v="238"/>
    <x v="3"/>
    <n v="759.47"/>
    <x v="5"/>
    <n v="1000"/>
    <x v="3"/>
    <n v="0.99929999999999997"/>
    <x v="4"/>
    <x v="0"/>
    <x v="10"/>
    <n v="3"/>
    <x v="11"/>
    <x v="1"/>
  </r>
  <r>
    <x v="68"/>
    <x v="11"/>
    <s v="H1643001"/>
    <s v="H1643001"/>
    <n v="30507712"/>
    <s v="Recolocado"/>
    <n v="1"/>
    <n v="0"/>
    <n v="0"/>
    <n v="0"/>
    <x v="3"/>
    <x v="1"/>
    <n v="26"/>
    <x v="3"/>
    <x v="3"/>
    <x v="2"/>
    <n v="42929"/>
    <n v="1650"/>
    <x v="3"/>
    <n v="1476"/>
    <x v="1"/>
    <x v="3"/>
    <n v="41009"/>
    <n v="4.0235070350410886E-2"/>
    <x v="1"/>
    <s v="NULL"/>
    <x v="4"/>
    <n v="550"/>
    <x v="3"/>
    <n v="48"/>
    <x v="5"/>
    <n v="0"/>
    <x v="0"/>
    <s v="NULL"/>
    <x v="1"/>
    <s v="NULL"/>
    <x v="1"/>
    <x v="6"/>
    <x v="10"/>
    <n v="0"/>
    <x v="10"/>
    <x v="0"/>
  </r>
  <r>
    <x v="68"/>
    <x v="11"/>
    <s v="H1645001"/>
    <s v="H1645001"/>
    <n v="30520961"/>
    <s v="Recolocado"/>
    <n v="0"/>
    <n v="0"/>
    <n v="0"/>
    <n v="0"/>
    <x v="3"/>
    <x v="1"/>
    <n v="27"/>
    <x v="3"/>
    <x v="3"/>
    <x v="0"/>
    <n v="45467"/>
    <n v="1500"/>
    <x v="1"/>
    <n v="1570"/>
    <x v="4"/>
    <x v="3"/>
    <n v="44047"/>
    <n v="3.4054532658296818E-2"/>
    <x v="2"/>
    <s v="NULL"/>
    <x v="2"/>
    <n v="444.95"/>
    <x v="6"/>
    <n v="1934"/>
    <x v="3"/>
    <n v="444.95"/>
    <x v="0"/>
    <s v="NULL"/>
    <x v="1"/>
    <s v="NULL"/>
    <x v="1"/>
    <x v="0"/>
    <x v="1"/>
    <n v="12"/>
    <x v="1"/>
    <x v="1"/>
  </r>
  <r>
    <x v="68"/>
    <x v="11"/>
    <s v="H1647001"/>
    <s v="H1647001"/>
    <n v="30515223"/>
    <s v="Recolocado"/>
    <n v="0"/>
    <n v="0"/>
    <n v="0"/>
    <n v="0"/>
    <x v="3"/>
    <x v="1"/>
    <n v="41"/>
    <x v="7"/>
    <x v="3"/>
    <x v="2"/>
    <n v="38050"/>
    <n v="500"/>
    <x v="7"/>
    <n v="1005"/>
    <x v="5"/>
    <x v="1"/>
    <n v="35630"/>
    <n v="1.403311815885489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649001"/>
    <s v="H1649001"/>
    <n v="30518017"/>
    <s v="Recolocado"/>
    <n v="0"/>
    <n v="0"/>
    <n v="0"/>
    <n v="0"/>
    <x v="3"/>
    <x v="1"/>
    <n v="29"/>
    <x v="3"/>
    <x v="3"/>
    <x v="0"/>
    <n v="48412"/>
    <n v="2000"/>
    <x v="3"/>
    <n v="1681"/>
    <x v="4"/>
    <x v="4"/>
    <n v="47492"/>
    <n v="4.2112355765181506E-2"/>
    <x v="1"/>
    <s v="NULL"/>
    <x v="2"/>
    <n v="2351.6"/>
    <x v="2"/>
    <n v="752"/>
    <x v="3"/>
    <n v="2351.6"/>
    <x v="6"/>
    <s v="NULL"/>
    <x v="1"/>
    <s v="NULL"/>
    <x v="1"/>
    <x v="9"/>
    <x v="1"/>
    <n v="9"/>
    <x v="1"/>
    <x v="4"/>
  </r>
  <r>
    <x v="68"/>
    <x v="11"/>
    <s v="H1651001"/>
    <s v="H1651001"/>
    <n v="30521311"/>
    <s v="Recolocado"/>
    <n v="1"/>
    <n v="0"/>
    <n v="0"/>
    <n v="0"/>
    <x v="3"/>
    <x v="1"/>
    <n v="40"/>
    <x v="1"/>
    <x v="3"/>
    <x v="2"/>
    <n v="54877"/>
    <n v="1100"/>
    <x v="1"/>
    <n v="1392"/>
    <x v="2"/>
    <x v="1"/>
    <n v="53057"/>
    <n v="2.073241985034962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681001"/>
    <s v="H1681001"/>
    <n v="30520993"/>
    <s v="Recolocado"/>
    <n v="0"/>
    <n v="0"/>
    <n v="0"/>
    <n v="0"/>
    <x v="3"/>
    <x v="1"/>
    <n v="47"/>
    <x v="0"/>
    <x v="3"/>
    <x v="1"/>
    <n v="44912"/>
    <n v="1500"/>
    <x v="1"/>
    <n v="1547"/>
    <x v="4"/>
    <x v="3"/>
    <n v="43492"/>
    <n v="3.4489101443943716E-2"/>
    <x v="2"/>
    <s v="NULL"/>
    <x v="2"/>
    <n v="1995.75"/>
    <x v="4"/>
    <n v="2142"/>
    <x v="3"/>
    <n v="1995.75"/>
    <x v="2"/>
    <s v="NULL"/>
    <x v="1"/>
    <s v="NULL"/>
    <x v="1"/>
    <x v="0"/>
    <x v="1"/>
    <n v="12"/>
    <x v="1"/>
    <x v="1"/>
  </r>
  <r>
    <x v="68"/>
    <x v="11"/>
    <s v="H1683001"/>
    <s v="H1683001"/>
    <n v="30523657"/>
    <s v="Recolocado"/>
    <n v="0"/>
    <n v="0"/>
    <n v="0"/>
    <n v="0"/>
    <x v="3"/>
    <x v="1"/>
    <n v="43"/>
    <x v="7"/>
    <x v="3"/>
    <x v="2"/>
    <n v="45442"/>
    <n v="1000"/>
    <x v="6"/>
    <n v="1565"/>
    <x v="4"/>
    <x v="1"/>
    <n v="43522"/>
    <n v="2.2976885253435043E-2"/>
    <x v="6"/>
    <s v="NULL"/>
    <x v="2"/>
    <n v="623.88"/>
    <x v="3"/>
    <n v="1941"/>
    <x v="3"/>
    <n v="623.88"/>
    <x v="5"/>
    <s v="NULL"/>
    <x v="1"/>
    <s v="NULL"/>
    <x v="1"/>
    <x v="7"/>
    <x v="1"/>
    <n v="7"/>
    <x v="1"/>
    <x v="7"/>
  </r>
  <r>
    <x v="68"/>
    <x v="11"/>
    <s v="H1687001"/>
    <s v="H1687001"/>
    <n v="30523709"/>
    <s v="Recolocado"/>
    <n v="0"/>
    <n v="0"/>
    <n v="0"/>
    <n v="0"/>
    <x v="3"/>
    <x v="1"/>
    <n v="43"/>
    <x v="7"/>
    <x v="3"/>
    <x v="2"/>
    <n v="55841"/>
    <n v="1500"/>
    <x v="1"/>
    <n v="1414"/>
    <x v="1"/>
    <x v="5"/>
    <n v="54421"/>
    <n v="2.7562889325811728E-2"/>
    <x v="6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693001"/>
    <s v="H1693001"/>
    <n v="30527803"/>
    <s v="Recolocado"/>
    <n v="0"/>
    <n v="0"/>
    <n v="0"/>
    <n v="0"/>
    <x v="3"/>
    <x v="1"/>
    <n v="48"/>
    <x v="0"/>
    <x v="3"/>
    <x v="0"/>
    <n v="38547"/>
    <n v="1500"/>
    <x v="1"/>
    <n v="1325"/>
    <x v="2"/>
    <x v="4"/>
    <n v="37127"/>
    <n v="4.040186387265332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699001"/>
    <s v="H1699001"/>
    <n v="30522902"/>
    <s v="Recolocado"/>
    <n v="1"/>
    <n v="0"/>
    <n v="0"/>
    <n v="0"/>
    <x v="3"/>
    <x v="1"/>
    <n v="34"/>
    <x v="6"/>
    <x v="5"/>
    <x v="0"/>
    <n v="42860"/>
    <n v="1800"/>
    <x v="3"/>
    <n v="1476"/>
    <x v="1"/>
    <x v="4"/>
    <n v="41740"/>
    <n v="4.3124101581217059E-2"/>
    <x v="1"/>
    <s v="NULL"/>
    <x v="5"/>
    <s v="NULL"/>
    <x v="1"/>
    <s v="NULL"/>
    <x v="1"/>
    <s v="NULL"/>
    <x v="1"/>
    <n v="1"/>
    <x v="2"/>
    <n v="0"/>
    <x v="0"/>
    <x v="1"/>
    <x v="1"/>
    <n v="0"/>
    <x v="1"/>
    <x v="0"/>
  </r>
  <r>
    <x v="68"/>
    <x v="11"/>
    <s v="H1700001"/>
    <s v="H1700001"/>
    <n v="30519458"/>
    <s v="Recolocado"/>
    <n v="0"/>
    <n v="0"/>
    <n v="0"/>
    <n v="0"/>
    <x v="3"/>
    <x v="1"/>
    <n v="38"/>
    <x v="1"/>
    <x v="3"/>
    <x v="2"/>
    <n v="39197"/>
    <n v="1500"/>
    <x v="1"/>
    <n v="1353"/>
    <x v="2"/>
    <x v="4"/>
    <n v="37127"/>
    <n v="4.040186387265332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734001"/>
    <s v="H1734001"/>
    <n v="30519440"/>
    <s v="Recolocado"/>
    <n v="1"/>
    <n v="0"/>
    <n v="0"/>
    <n v="0"/>
    <x v="3"/>
    <x v="1"/>
    <n v="22"/>
    <x v="4"/>
    <x v="3"/>
    <x v="0"/>
    <n v="46092"/>
    <n v="1000"/>
    <x v="6"/>
    <n v="1590"/>
    <x v="4"/>
    <x v="1"/>
    <n v="43522"/>
    <n v="2.2976885253435043E-2"/>
    <x v="6"/>
    <s v="NULL"/>
    <x v="2"/>
    <n v="400"/>
    <x v="6"/>
    <n v="329"/>
    <x v="3"/>
    <n v="0"/>
    <x v="0"/>
    <s v="NULL"/>
    <x v="1"/>
    <s v="NULL"/>
    <x v="1"/>
    <x v="0"/>
    <x v="2"/>
    <n v="7"/>
    <x v="7"/>
    <x v="1"/>
  </r>
  <r>
    <x v="68"/>
    <x v="11"/>
    <s v="H1740001"/>
    <s v="H1740001"/>
    <n v="30515475"/>
    <s v="Recolocado"/>
    <n v="1"/>
    <n v="0"/>
    <n v="0"/>
    <n v="0"/>
    <x v="3"/>
    <x v="1"/>
    <n v="45"/>
    <x v="7"/>
    <x v="3"/>
    <x v="2"/>
    <n v="40660"/>
    <n v="2000"/>
    <x v="3"/>
    <n v="1415"/>
    <x v="1"/>
    <x v="4"/>
    <n v="39740"/>
    <n v="5.0327126321087066E-2"/>
    <x v="3"/>
    <s v="NULL"/>
    <x v="5"/>
    <s v="NULL"/>
    <x v="1"/>
    <s v="NULL"/>
    <x v="1"/>
    <s v="NULL"/>
    <x v="1"/>
    <n v="10"/>
    <x v="2"/>
    <n v="0"/>
    <x v="0"/>
    <x v="1"/>
    <x v="1"/>
    <n v="0"/>
    <x v="1"/>
    <x v="0"/>
  </r>
  <r>
    <x v="68"/>
    <x v="11"/>
    <s v="H1754001"/>
    <s v="H1754001"/>
    <n v="30522437"/>
    <s v="Recolocado"/>
    <n v="0"/>
    <n v="0"/>
    <n v="0"/>
    <n v="0"/>
    <x v="3"/>
    <x v="1"/>
    <n v="26"/>
    <x v="3"/>
    <x v="3"/>
    <x v="2"/>
    <n v="48912"/>
    <n v="1500"/>
    <x v="1"/>
    <n v="1686"/>
    <x v="4"/>
    <x v="4"/>
    <n v="47492"/>
    <n v="3.158426682388612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768001"/>
    <s v="H1768001"/>
    <n v="30530469"/>
    <s v="Recolocado"/>
    <n v="0"/>
    <n v="0"/>
    <n v="0"/>
    <n v="0"/>
    <x v="3"/>
    <x v="1"/>
    <n v="35"/>
    <x v="6"/>
    <x v="3"/>
    <x v="0"/>
    <n v="37420"/>
    <n v="500"/>
    <x v="7"/>
    <n v="1287"/>
    <x v="3"/>
    <x v="1"/>
    <n v="35000"/>
    <n v="1.4285714285714285E-2"/>
    <x v="7"/>
    <s v="NULL"/>
    <x v="2"/>
    <n v="1765.21"/>
    <x v="4"/>
    <n v="2251"/>
    <x v="3"/>
    <n v="1765.21"/>
    <x v="2"/>
    <s v="NULL"/>
    <x v="1"/>
    <s v="NULL"/>
    <x v="1"/>
    <x v="0"/>
    <x v="1"/>
    <n v="12"/>
    <x v="1"/>
    <x v="1"/>
  </r>
  <r>
    <x v="68"/>
    <x v="11"/>
    <s v="H1769001"/>
    <s v="H1769001"/>
    <n v="30527990"/>
    <s v="Recolocado"/>
    <n v="0"/>
    <n v="0"/>
    <n v="0"/>
    <n v="0"/>
    <x v="3"/>
    <x v="1"/>
    <n v="52"/>
    <x v="5"/>
    <x v="3"/>
    <x v="2"/>
    <n v="37420"/>
    <n v="1000"/>
    <x v="6"/>
    <n v="1287"/>
    <x v="3"/>
    <x v="1"/>
    <n v="35500"/>
    <n v="2.816901408450704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773001"/>
    <s v="H1773001"/>
    <n v="30518923"/>
    <s v="Recolocado"/>
    <n v="0"/>
    <n v="0"/>
    <n v="0"/>
    <n v="0"/>
    <x v="3"/>
    <x v="1"/>
    <n v="26"/>
    <x v="3"/>
    <x v="3"/>
    <x v="1"/>
    <n v="35168"/>
    <n v="1500"/>
    <x v="1"/>
    <n v="1211"/>
    <x v="3"/>
    <x v="4"/>
    <n v="33748"/>
    <n v="4.4447078345383431E-2"/>
    <x v="1"/>
    <s v="NULL"/>
    <x v="0"/>
    <n v="1100"/>
    <x v="4"/>
    <n v="0"/>
    <x v="0"/>
    <n v="0"/>
    <x v="0"/>
    <s v="NULL"/>
    <x v="1"/>
    <s v="NULL"/>
    <x v="1"/>
    <x v="12"/>
    <x v="4"/>
    <n v="0"/>
    <x v="0"/>
    <x v="0"/>
  </r>
  <r>
    <x v="68"/>
    <x v="11"/>
    <s v="H1795001"/>
    <s v="H1795001"/>
    <n v="30518670"/>
    <s v="Recolocado"/>
    <n v="0"/>
    <n v="0"/>
    <n v="0"/>
    <n v="0"/>
    <x v="3"/>
    <x v="1"/>
    <n v="61"/>
    <x v="2"/>
    <x v="5"/>
    <x v="3"/>
    <n v="42279"/>
    <n v="1650"/>
    <x v="3"/>
    <n v="1456"/>
    <x v="1"/>
    <x v="3"/>
    <n v="41009"/>
    <n v="4.0235070350410886E-2"/>
    <x v="1"/>
    <s v="NULL"/>
    <x v="2"/>
    <n v="7608.94"/>
    <x v="0"/>
    <n v="740"/>
    <x v="3"/>
    <n v="157.28"/>
    <x v="0"/>
    <n v="13405"/>
    <x v="4"/>
    <n v="0.5252"/>
    <x v="2"/>
    <x v="0"/>
    <x v="1"/>
    <n v="0"/>
    <x v="1"/>
    <x v="0"/>
  </r>
  <r>
    <x v="68"/>
    <x v="11"/>
    <s v="H1809001"/>
    <s v="H1809001"/>
    <n v="30525236"/>
    <s v="Recolocado"/>
    <n v="1"/>
    <n v="0"/>
    <n v="0"/>
    <n v="0"/>
    <x v="3"/>
    <x v="1"/>
    <n v="33"/>
    <x v="6"/>
    <x v="3"/>
    <x v="0"/>
    <n v="45442"/>
    <n v="1000"/>
    <x v="6"/>
    <n v="1570"/>
    <x v="4"/>
    <x v="1"/>
    <n v="43522"/>
    <n v="2.2976885253435043E-2"/>
    <x v="6"/>
    <s v="NULL"/>
    <x v="0"/>
    <n v="2581.33"/>
    <x v="2"/>
    <n v="10"/>
    <x v="4"/>
    <n v="0"/>
    <x v="0"/>
    <s v="NULL"/>
    <x v="1"/>
    <s v="NULL"/>
    <x v="1"/>
    <x v="0"/>
    <x v="11"/>
    <n v="0"/>
    <x v="4"/>
    <x v="0"/>
  </r>
  <r>
    <x v="68"/>
    <x v="11"/>
    <s v="H1825001"/>
    <s v="H1825001"/>
    <n v="30519684"/>
    <s v="Recolocado"/>
    <n v="1"/>
    <n v="0"/>
    <n v="0"/>
    <n v="0"/>
    <x v="3"/>
    <x v="1"/>
    <n v="23"/>
    <x v="4"/>
    <x v="3"/>
    <x v="2"/>
    <n v="45416"/>
    <n v="1650"/>
    <x v="3"/>
    <n v="1562"/>
    <x v="4"/>
    <x v="4"/>
    <n v="43496"/>
    <n v="3.79345227147323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829001"/>
    <s v="H1829001"/>
    <n v="30525626"/>
    <s v="Recolocado"/>
    <n v="0"/>
    <n v="0"/>
    <n v="0"/>
    <n v="0"/>
    <x v="3"/>
    <x v="1"/>
    <n v="26"/>
    <x v="3"/>
    <x v="3"/>
    <x v="0"/>
    <n v="38232"/>
    <n v="1500"/>
    <x v="1"/>
    <n v="1314"/>
    <x v="2"/>
    <x v="4"/>
    <n v="36812"/>
    <n v="4.0747582310116263E-2"/>
    <x v="1"/>
    <s v="NULL"/>
    <x v="2"/>
    <n v="503.12"/>
    <x v="3"/>
    <n v="122"/>
    <x v="3"/>
    <n v="0"/>
    <x v="0"/>
    <s v="NULL"/>
    <x v="1"/>
    <s v="NULL"/>
    <x v="1"/>
    <x v="12"/>
    <x v="2"/>
    <n v="1"/>
    <x v="0"/>
    <x v="6"/>
  </r>
  <r>
    <x v="68"/>
    <x v="11"/>
    <s v="H1830001"/>
    <s v="H1830001"/>
    <n v="30524328"/>
    <s v="Recolocado"/>
    <n v="0"/>
    <n v="0"/>
    <n v="0"/>
    <n v="0"/>
    <x v="3"/>
    <x v="1"/>
    <n v="37"/>
    <x v="1"/>
    <x v="3"/>
    <x v="2"/>
    <n v="42060"/>
    <n v="1500"/>
    <x v="1"/>
    <n v="1309"/>
    <x v="2"/>
    <x v="5"/>
    <n v="40640"/>
    <n v="3.6909448818897635E-2"/>
    <x v="2"/>
    <s v="NULL"/>
    <x v="3"/>
    <n v="1024.3800000000001"/>
    <x v="4"/>
    <n v="30"/>
    <x v="4"/>
    <n v="0"/>
    <x v="0"/>
    <s v="NULL"/>
    <x v="1"/>
    <s v="NULL"/>
    <x v="1"/>
    <x v="3"/>
    <x v="10"/>
    <n v="0"/>
    <x v="11"/>
    <x v="0"/>
  </r>
  <r>
    <x v="68"/>
    <x v="11"/>
    <s v="H1832001"/>
    <s v="H1832001"/>
    <n v="30525081"/>
    <s v="Recolocado"/>
    <n v="0"/>
    <n v="0"/>
    <n v="0"/>
    <n v="0"/>
    <x v="3"/>
    <x v="1"/>
    <n v="25"/>
    <x v="4"/>
    <x v="3"/>
    <x v="2"/>
    <n v="51338"/>
    <n v="1650"/>
    <x v="3"/>
    <n v="1274"/>
    <x v="3"/>
    <x v="4"/>
    <n v="50068"/>
    <n v="3.2955180953902694E-2"/>
    <x v="2"/>
    <s v="NULL"/>
    <x v="3"/>
    <n v="2399.9699999999998"/>
    <x v="2"/>
    <n v="10"/>
    <x v="4"/>
    <n v="0"/>
    <x v="0"/>
    <n v="1419.19"/>
    <x v="5"/>
    <n v="0.63570000000000004"/>
    <x v="3"/>
    <x v="0"/>
    <x v="12"/>
    <n v="0"/>
    <x v="0"/>
    <x v="0"/>
  </r>
  <r>
    <x v="68"/>
    <x v="11"/>
    <s v="H1842001"/>
    <s v="H1842001"/>
    <n v="30528327"/>
    <s v="Recolocado"/>
    <n v="0"/>
    <n v="0"/>
    <n v="0"/>
    <n v="0"/>
    <x v="3"/>
    <x v="1"/>
    <n v="29"/>
    <x v="3"/>
    <x v="5"/>
    <x v="2"/>
    <n v="35599"/>
    <n v="500"/>
    <x v="7"/>
    <n v="1224"/>
    <x v="3"/>
    <x v="5"/>
    <n v="33149"/>
    <n v="1.5083411264291533E-2"/>
    <x v="7"/>
    <s v="NULL"/>
    <x v="0"/>
    <n v="8053.25"/>
    <x v="0"/>
    <n v="0"/>
    <x v="0"/>
    <n v="0"/>
    <x v="0"/>
    <s v="NULL"/>
    <x v="1"/>
    <s v="NULL"/>
    <x v="1"/>
    <x v="0"/>
    <x v="0"/>
    <n v="0"/>
    <x v="0"/>
    <x v="0"/>
  </r>
  <r>
    <x v="68"/>
    <x v="11"/>
    <s v="H1843001"/>
    <s v="H1843001"/>
    <n v="30528420"/>
    <s v="Recolocado"/>
    <n v="0"/>
    <n v="0"/>
    <n v="0"/>
    <n v="0"/>
    <x v="3"/>
    <x v="1"/>
    <n v="21"/>
    <x v="4"/>
    <x v="3"/>
    <x v="2"/>
    <n v="45967"/>
    <n v="1650"/>
    <x v="3"/>
    <n v="1581"/>
    <x v="4"/>
    <x v="3"/>
    <n v="44047"/>
    <n v="3.745998592412649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844001"/>
    <s v="H1844001"/>
    <n v="30525865"/>
    <s v="Recolocado"/>
    <n v="0"/>
    <n v="0"/>
    <n v="0"/>
    <n v="0"/>
    <x v="3"/>
    <x v="1"/>
    <n v="43"/>
    <x v="7"/>
    <x v="3"/>
    <x v="0"/>
    <n v="48880"/>
    <n v="1500"/>
    <x v="1"/>
    <n v="1533"/>
    <x v="4"/>
    <x v="2"/>
    <n v="47460"/>
    <n v="3.160556257901390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846001"/>
    <s v="H1846001"/>
    <n v="30519158"/>
    <s v="Recolocado"/>
    <n v="0"/>
    <n v="0"/>
    <n v="0"/>
    <n v="0"/>
    <x v="3"/>
    <x v="1"/>
    <n v="29"/>
    <x v="3"/>
    <x v="3"/>
    <x v="2"/>
    <n v="50634"/>
    <n v="1500"/>
    <x v="1"/>
    <n v="1230"/>
    <x v="3"/>
    <x v="2"/>
    <n v="49214"/>
    <n v="3.0479131954321941E-2"/>
    <x v="2"/>
    <s v="NULL"/>
    <x v="0"/>
    <n v="6888.32"/>
    <x v="0"/>
    <n v="0"/>
    <x v="0"/>
    <n v="0"/>
    <x v="0"/>
    <n v="10500.01"/>
    <x v="4"/>
    <n v="0.68279999999999996"/>
    <x v="3"/>
    <x v="0"/>
    <x v="0"/>
    <n v="0"/>
    <x v="0"/>
    <x v="0"/>
  </r>
  <r>
    <x v="68"/>
    <x v="11"/>
    <s v="H1847001"/>
    <s v="H1847001"/>
    <n v="30520817"/>
    <s v="Recolocado"/>
    <n v="0"/>
    <n v="0"/>
    <n v="0"/>
    <n v="0"/>
    <x v="3"/>
    <x v="1"/>
    <n v="65"/>
    <x v="2"/>
    <x v="5"/>
    <x v="1"/>
    <n v="39788"/>
    <n v="500"/>
    <x v="7"/>
    <n v="1371"/>
    <x v="2"/>
    <x v="1"/>
    <n v="37368"/>
    <n v="1.3380432455576964E-2"/>
    <x v="7"/>
    <s v="NULL"/>
    <x v="0"/>
    <n v="6442.25"/>
    <x v="0"/>
    <n v="15"/>
    <x v="4"/>
    <n v="0"/>
    <x v="0"/>
    <n v="2100"/>
    <x v="0"/>
    <n v="0.70889999999999997"/>
    <x v="7"/>
    <x v="0"/>
    <x v="12"/>
    <n v="0"/>
    <x v="0"/>
    <x v="0"/>
  </r>
  <r>
    <x v="68"/>
    <x v="11"/>
    <s v="H1849001"/>
    <s v="H1849001"/>
    <n v="30525814"/>
    <s v="Recolocado"/>
    <n v="0"/>
    <n v="0"/>
    <n v="0"/>
    <n v="0"/>
    <x v="3"/>
    <x v="1"/>
    <n v="57"/>
    <x v="8"/>
    <x v="3"/>
    <x v="2"/>
    <n v="33096"/>
    <n v="500"/>
    <x v="7"/>
    <n v="989"/>
    <x v="7"/>
    <x v="1"/>
    <n v="30676"/>
    <n v="1.6299387143043423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858001"/>
    <s v="H1858001"/>
    <n v="30525792"/>
    <s v="Recolocado"/>
    <n v="0"/>
    <n v="0"/>
    <n v="0"/>
    <n v="0"/>
    <x v="3"/>
    <x v="1"/>
    <n v="24"/>
    <x v="4"/>
    <x v="3"/>
    <x v="0"/>
    <n v="46617"/>
    <n v="2000"/>
    <x v="3"/>
    <n v="1606"/>
    <x v="4"/>
    <x v="3"/>
    <n v="45047"/>
    <n v="4.4398073123626432E-2"/>
    <x v="1"/>
    <s v="NULL"/>
    <x v="2"/>
    <n v="1520.88"/>
    <x v="4"/>
    <n v="419"/>
    <x v="3"/>
    <n v="1314.65"/>
    <x v="2"/>
    <s v="NULL"/>
    <x v="1"/>
    <s v="NULL"/>
    <x v="1"/>
    <x v="0"/>
    <x v="1"/>
    <n v="11"/>
    <x v="1"/>
    <x v="1"/>
  </r>
  <r>
    <x v="68"/>
    <x v="11"/>
    <s v="H1859001"/>
    <s v="H1859001"/>
    <n v="30526605"/>
    <s v="Recolocado"/>
    <n v="1"/>
    <n v="0"/>
    <n v="0"/>
    <n v="0"/>
    <x v="3"/>
    <x v="1"/>
    <n v="37"/>
    <x v="1"/>
    <x v="3"/>
    <x v="1"/>
    <n v="42041"/>
    <n v="1500"/>
    <x v="1"/>
    <n v="1445"/>
    <x v="1"/>
    <x v="2"/>
    <n v="40621"/>
    <n v="3.6926712784027968E-2"/>
    <x v="2"/>
    <s v="NULL"/>
    <x v="2"/>
    <n v="604.98"/>
    <x v="3"/>
    <n v="799"/>
    <x v="3"/>
    <n v="339.48"/>
    <x v="0"/>
    <s v="NULL"/>
    <x v="1"/>
    <s v="NULL"/>
    <x v="1"/>
    <x v="0"/>
    <x v="1"/>
    <n v="9"/>
    <x v="1"/>
    <x v="1"/>
  </r>
  <r>
    <x v="68"/>
    <x v="11"/>
    <s v="H1861001"/>
    <s v="H1861001"/>
    <n v="30527601"/>
    <s v="Recolocado"/>
    <n v="1"/>
    <n v="0"/>
    <n v="0"/>
    <n v="0"/>
    <x v="3"/>
    <x v="1"/>
    <n v="34"/>
    <x v="6"/>
    <x v="3"/>
    <x v="1"/>
    <n v="38882"/>
    <n v="1500"/>
    <x v="1"/>
    <n v="1338"/>
    <x v="2"/>
    <x v="4"/>
    <n v="36812"/>
    <n v="4.0747582310116263E-2"/>
    <x v="1"/>
    <s v="NULL"/>
    <x v="0"/>
    <n v="6230.16"/>
    <x v="0"/>
    <n v="5"/>
    <x v="2"/>
    <n v="0"/>
    <x v="0"/>
    <s v="NULL"/>
    <x v="1"/>
    <s v="NULL"/>
    <x v="1"/>
    <x v="11"/>
    <x v="3"/>
    <n v="0"/>
    <x v="0"/>
    <x v="0"/>
  </r>
  <r>
    <x v="68"/>
    <x v="11"/>
    <s v="H1863001"/>
    <s v="H1863001"/>
    <n v="30515069"/>
    <s v="Recolocado"/>
    <n v="0"/>
    <n v="0"/>
    <n v="0"/>
    <n v="0"/>
    <x v="3"/>
    <x v="1"/>
    <n v="35"/>
    <x v="6"/>
    <x v="5"/>
    <x v="2"/>
    <n v="39022"/>
    <n v="1000"/>
    <x v="6"/>
    <n v="1342"/>
    <x v="2"/>
    <x v="5"/>
    <n v="36452"/>
    <n v="2.7433336991111598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865001"/>
    <s v="H1865001"/>
    <n v="30524533"/>
    <s v="Recolocado"/>
    <n v="0"/>
    <n v="0"/>
    <n v="0"/>
    <n v="0"/>
    <x v="3"/>
    <x v="1"/>
    <n v="34"/>
    <x v="6"/>
    <x v="3"/>
    <x v="2"/>
    <n v="50018"/>
    <n v="1650"/>
    <x v="3"/>
    <n v="1720"/>
    <x v="4"/>
    <x v="4"/>
    <n v="48098"/>
    <n v="3.4304960705226831E-2"/>
    <x v="2"/>
    <s v="NULL"/>
    <x v="2"/>
    <n v="2052.9699999999998"/>
    <x v="2"/>
    <n v="1851"/>
    <x v="3"/>
    <n v="2052.9699999999998"/>
    <x v="6"/>
    <s v="NULL"/>
    <x v="1"/>
    <s v="NULL"/>
    <x v="1"/>
    <x v="11"/>
    <x v="2"/>
    <n v="9"/>
    <x v="0"/>
    <x v="4"/>
  </r>
  <r>
    <x v="68"/>
    <x v="11"/>
    <s v="H1871001"/>
    <s v="H1871001"/>
    <n v="30526825"/>
    <s v="Recolocado"/>
    <n v="0"/>
    <n v="0"/>
    <n v="0"/>
    <n v="0"/>
    <x v="3"/>
    <x v="1"/>
    <n v="23"/>
    <x v="4"/>
    <x v="3"/>
    <x v="2"/>
    <n v="49868"/>
    <n v="1800"/>
    <x v="3"/>
    <n v="1710"/>
    <x v="4"/>
    <x v="4"/>
    <n v="48098"/>
    <n v="3.7423593496611084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8"/>
    <x v="11"/>
    <s v="H1872001"/>
    <s v="H1872001"/>
    <n v="30522350"/>
    <s v="Recolocado"/>
    <n v="0"/>
    <n v="0"/>
    <n v="0"/>
    <n v="0"/>
    <x v="3"/>
    <x v="1"/>
    <n v="35"/>
    <x v="6"/>
    <x v="3"/>
    <x v="2"/>
    <n v="48510"/>
    <n v="500"/>
    <x v="7"/>
    <n v="1228"/>
    <x v="3"/>
    <x v="1"/>
    <n v="46090"/>
    <n v="1.0848340203948795E-2"/>
    <x v="7"/>
    <s v="NULL"/>
    <x v="2"/>
    <n v="1741.81"/>
    <x v="4"/>
    <n v="2215"/>
    <x v="3"/>
    <n v="1741.81"/>
    <x v="2"/>
    <s v="NULL"/>
    <x v="1"/>
    <s v="NULL"/>
    <x v="1"/>
    <x v="0"/>
    <x v="1"/>
    <n v="12"/>
    <x v="1"/>
    <x v="1"/>
  </r>
  <r>
    <x v="69"/>
    <x v="11"/>
    <s v="C1690002"/>
    <s v="C1690002"/>
    <n v="30547806"/>
    <s v="Recolocado"/>
    <n v="0"/>
    <n v="0"/>
    <n v="0"/>
    <n v="0"/>
    <x v="3"/>
    <x v="1"/>
    <n v="29"/>
    <x v="3"/>
    <x v="3"/>
    <x v="2"/>
    <n v="36451"/>
    <n v="1500"/>
    <x v="1"/>
    <n v="1254"/>
    <x v="3"/>
    <x v="4"/>
    <n v="35031"/>
    <n v="4.2819217264708401E-2"/>
    <x v="1"/>
    <s v="NULL"/>
    <x v="2"/>
    <n v="18634.09"/>
    <x v="0"/>
    <n v="2723"/>
    <x v="3"/>
    <n v="1889.56"/>
    <x v="2"/>
    <s v="NULL"/>
    <x v="1"/>
    <s v="NULL"/>
    <x v="1"/>
    <x v="0"/>
    <x v="1"/>
    <n v="1"/>
    <x v="1"/>
    <x v="1"/>
  </r>
  <r>
    <x v="69"/>
    <x v="11"/>
    <s v="H1877001"/>
    <s v="H1877001"/>
    <n v="30527895"/>
    <s v="Recolocado"/>
    <n v="1"/>
    <n v="0"/>
    <n v="0"/>
    <n v="0"/>
    <x v="3"/>
    <x v="1"/>
    <n v="33"/>
    <x v="6"/>
    <x v="3"/>
    <x v="0"/>
    <n v="42360"/>
    <n v="1500"/>
    <x v="1"/>
    <n v="1456"/>
    <x v="1"/>
    <x v="4"/>
    <n v="40940"/>
    <n v="3.6638983878847092E-2"/>
    <x v="2"/>
    <s v="NULL"/>
    <x v="2"/>
    <n v="525.22"/>
    <x v="3"/>
    <n v="3290"/>
    <x v="3"/>
    <n v="525.22"/>
    <x v="5"/>
    <s v="NULL"/>
    <x v="1"/>
    <s v="NULL"/>
    <x v="1"/>
    <x v="0"/>
    <x v="1"/>
    <n v="12"/>
    <x v="1"/>
    <x v="1"/>
  </r>
  <r>
    <x v="69"/>
    <x v="11"/>
    <s v="H1882001"/>
    <s v="H1882001"/>
    <n v="30524265"/>
    <s v="Recolocado"/>
    <n v="0"/>
    <n v="0"/>
    <n v="0"/>
    <n v="0"/>
    <x v="3"/>
    <x v="1"/>
    <n v="55"/>
    <x v="5"/>
    <x v="3"/>
    <x v="1"/>
    <n v="48784"/>
    <n v="1500"/>
    <x v="1"/>
    <n v="1677"/>
    <x v="4"/>
    <x v="3"/>
    <n v="47364"/>
    <n v="3.16696224980998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9"/>
    <x v="11"/>
    <s v="H1944001"/>
    <s v="H1944001"/>
    <n v="30517279"/>
    <s v="Recolocado"/>
    <n v="0"/>
    <n v="0"/>
    <n v="0"/>
    <n v="0"/>
    <x v="3"/>
    <x v="1"/>
    <n v="38"/>
    <x v="1"/>
    <x v="3"/>
    <x v="2"/>
    <n v="51739"/>
    <n v="1650"/>
    <x v="3"/>
    <n v="1365"/>
    <x v="2"/>
    <x v="4"/>
    <n v="49819"/>
    <n v="3.3119894016339149E-2"/>
    <x v="2"/>
    <s v="NULL"/>
    <x v="2"/>
    <n v="1895.22"/>
    <x v="4"/>
    <n v="1214"/>
    <x v="3"/>
    <n v="1505.22"/>
    <x v="2"/>
    <s v="NULL"/>
    <x v="1"/>
    <s v="NULL"/>
    <x v="1"/>
    <x v="0"/>
    <x v="1"/>
    <n v="11"/>
    <x v="1"/>
    <x v="1"/>
  </r>
  <r>
    <x v="69"/>
    <x v="11"/>
    <s v="H1956001"/>
    <s v="H1956001"/>
    <n v="30526948"/>
    <s v="Recolocado"/>
    <n v="0"/>
    <n v="0"/>
    <n v="0"/>
    <n v="0"/>
    <x v="3"/>
    <x v="1"/>
    <n v="46"/>
    <x v="0"/>
    <x v="3"/>
    <x v="1"/>
    <n v="49018"/>
    <n v="2000"/>
    <x v="3"/>
    <n v="1685"/>
    <x v="4"/>
    <x v="4"/>
    <n v="48098"/>
    <n v="4.1581770551790097E-2"/>
    <x v="1"/>
    <s v="NULL"/>
    <x v="2"/>
    <n v="2318.4899999999998"/>
    <x v="2"/>
    <n v="1837"/>
    <x v="3"/>
    <n v="2318.4899999999998"/>
    <x v="6"/>
    <s v="NULL"/>
    <x v="1"/>
    <s v="NULL"/>
    <x v="1"/>
    <x v="0"/>
    <x v="1"/>
    <n v="12"/>
    <x v="1"/>
    <x v="1"/>
  </r>
  <r>
    <x v="69"/>
    <x v="11"/>
    <s v="H1984001"/>
    <s v="H1984001"/>
    <n v="30525163"/>
    <s v="Recolocado"/>
    <n v="1"/>
    <n v="0"/>
    <n v="0"/>
    <n v="0"/>
    <x v="3"/>
    <x v="1"/>
    <n v="21"/>
    <x v="4"/>
    <x v="3"/>
    <x v="0"/>
    <n v="49790"/>
    <n v="1500"/>
    <x v="1"/>
    <n v="1712"/>
    <x v="4"/>
    <x v="4"/>
    <n v="47720"/>
    <n v="3.14333612740989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9"/>
    <x v="11"/>
    <s v="H1986001"/>
    <s v="H1986001"/>
    <n v="30529533"/>
    <s v="Recolocado"/>
    <n v="0"/>
    <n v="0"/>
    <n v="0"/>
    <n v="0"/>
    <x v="3"/>
    <x v="1"/>
    <n v="34"/>
    <x v="6"/>
    <x v="3"/>
    <x v="0"/>
    <n v="43479"/>
    <n v="500"/>
    <x v="7"/>
    <n v="1221"/>
    <x v="3"/>
    <x v="1"/>
    <n v="40409"/>
    <n v="1.2373481155188201E-2"/>
    <x v="7"/>
    <s v="NULL"/>
    <x v="0"/>
    <n v="1000"/>
    <x v="3"/>
    <n v="0"/>
    <x v="0"/>
    <n v="0"/>
    <x v="0"/>
    <s v="NULL"/>
    <x v="1"/>
    <s v="NULL"/>
    <x v="1"/>
    <x v="12"/>
    <x v="4"/>
    <n v="0"/>
    <x v="0"/>
    <x v="0"/>
  </r>
  <r>
    <x v="69"/>
    <x v="11"/>
    <s v="H2022001"/>
    <s v="H2022001"/>
    <n v="30520167"/>
    <s v="Recolocado"/>
    <n v="0"/>
    <n v="0"/>
    <n v="0"/>
    <n v="0"/>
    <x v="3"/>
    <x v="1"/>
    <n v="48"/>
    <x v="0"/>
    <x v="3"/>
    <x v="1"/>
    <n v="38547"/>
    <n v="1500"/>
    <x v="1"/>
    <n v="1322"/>
    <x v="2"/>
    <x v="4"/>
    <n v="37127"/>
    <n v="4.040186387265332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9"/>
    <x v="11"/>
    <s v="H2046001"/>
    <s v="H2046001"/>
    <n v="30537505"/>
    <s v="Recolocado"/>
    <n v="0"/>
    <n v="0"/>
    <n v="0"/>
    <n v="0"/>
    <x v="3"/>
    <x v="1"/>
    <n v="23"/>
    <x v="4"/>
    <x v="3"/>
    <x v="2"/>
    <n v="35168"/>
    <n v="1500"/>
    <x v="1"/>
    <n v="1216"/>
    <x v="3"/>
    <x v="4"/>
    <n v="33748"/>
    <n v="4.4447078345383431E-2"/>
    <x v="1"/>
    <s v="NULL"/>
    <x v="0"/>
    <n v="1006.27"/>
    <x v="4"/>
    <n v="0"/>
    <x v="0"/>
    <n v="0"/>
    <x v="0"/>
    <s v="NULL"/>
    <x v="1"/>
    <s v="NULL"/>
    <x v="1"/>
    <x v="8"/>
    <x v="10"/>
    <n v="0"/>
    <x v="0"/>
    <x v="0"/>
  </r>
  <r>
    <x v="69"/>
    <x v="11"/>
    <s v="H2048001"/>
    <s v="H2048001"/>
    <n v="30530855"/>
    <s v="Recolocado"/>
    <n v="0"/>
    <n v="0"/>
    <n v="0"/>
    <n v="0"/>
    <x v="3"/>
    <x v="1"/>
    <n v="40"/>
    <x v="1"/>
    <x v="3"/>
    <x v="0"/>
    <n v="39500"/>
    <n v="1000"/>
    <x v="6"/>
    <n v="1358"/>
    <x v="2"/>
    <x v="1"/>
    <n v="37580"/>
    <n v="2.6609898882384245E-2"/>
    <x v="6"/>
    <s v="NULL"/>
    <x v="2"/>
    <n v="1470.44"/>
    <x v="4"/>
    <n v="751"/>
    <x v="3"/>
    <n v="305.49"/>
    <x v="0"/>
    <s v="NULL"/>
    <x v="1"/>
    <s v="NULL"/>
    <x v="1"/>
    <x v="0"/>
    <x v="1"/>
    <n v="12"/>
    <x v="1"/>
    <x v="1"/>
  </r>
  <r>
    <x v="69"/>
    <x v="11"/>
    <s v="H2050001"/>
    <s v="H2050001"/>
    <n v="30537447"/>
    <s v="Recolocado"/>
    <n v="0"/>
    <n v="0"/>
    <n v="0"/>
    <n v="0"/>
    <x v="3"/>
    <x v="1"/>
    <n v="24"/>
    <x v="4"/>
    <x v="3"/>
    <x v="2"/>
    <n v="48398"/>
    <n v="1800"/>
    <x v="3"/>
    <n v="1672"/>
    <x v="4"/>
    <x v="3"/>
    <n v="47278"/>
    <n v="3.8072676509158597E-2"/>
    <x v="2"/>
    <s v="NULL"/>
    <x v="0"/>
    <n v="1006.27"/>
    <x v="4"/>
    <n v="0"/>
    <x v="0"/>
    <n v="0"/>
    <x v="0"/>
    <s v="NULL"/>
    <x v="1"/>
    <s v="NULL"/>
    <x v="1"/>
    <x v="12"/>
    <x v="4"/>
    <n v="0"/>
    <x v="0"/>
    <x v="0"/>
  </r>
  <r>
    <x v="69"/>
    <x v="11"/>
    <s v="H2052001"/>
    <s v="H2052001"/>
    <n v="30525832"/>
    <s v="Recolocado"/>
    <n v="0"/>
    <n v="0"/>
    <n v="0"/>
    <n v="0"/>
    <x v="3"/>
    <x v="1"/>
    <n v="29"/>
    <x v="3"/>
    <x v="3"/>
    <x v="0"/>
    <n v="49518"/>
    <n v="1500"/>
    <x v="1"/>
    <n v="1712"/>
    <x v="4"/>
    <x v="4"/>
    <n v="48098"/>
    <n v="3.1186327913842571E-2"/>
    <x v="2"/>
    <s v="NULL"/>
    <x v="2"/>
    <n v="1147.32"/>
    <x v="4"/>
    <n v="1280"/>
    <x v="3"/>
    <n v="1147.32"/>
    <x v="2"/>
    <s v="NULL"/>
    <x v="1"/>
    <s v="NULL"/>
    <x v="1"/>
    <x v="0"/>
    <x v="1"/>
    <n v="12"/>
    <x v="1"/>
    <x v="1"/>
  </r>
  <r>
    <x v="69"/>
    <x v="11"/>
    <s v="H2080001"/>
    <s v="H2080001"/>
    <n v="30536911"/>
    <s v="Recolocado"/>
    <n v="0"/>
    <n v="0"/>
    <n v="0"/>
    <n v="0"/>
    <x v="3"/>
    <x v="1"/>
    <n v="45"/>
    <x v="7"/>
    <x v="3"/>
    <x v="0"/>
    <n v="39047"/>
    <n v="1000"/>
    <x v="6"/>
    <n v="1349"/>
    <x v="2"/>
    <x v="5"/>
    <n v="37127"/>
    <n v="2.6934575915102215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9"/>
    <x v="11"/>
    <s v="H2086001"/>
    <s v="H2086001"/>
    <n v="30520402"/>
    <s v="Recolocado"/>
    <n v="0"/>
    <n v="0"/>
    <n v="0"/>
    <n v="0"/>
    <x v="3"/>
    <x v="1"/>
    <n v="45"/>
    <x v="7"/>
    <x v="3"/>
    <x v="2"/>
    <n v="31814"/>
    <n v="500"/>
    <x v="7"/>
    <n v="1324"/>
    <x v="2"/>
    <x v="1"/>
    <n v="29394"/>
    <n v="1.7010274205620193E-2"/>
    <x v="7"/>
    <s v="NULL"/>
    <x v="2"/>
    <n v="80.849999999999994"/>
    <x v="6"/>
    <n v="2535"/>
    <x v="3"/>
    <n v="80.849999999999994"/>
    <x v="0"/>
    <s v="NULL"/>
    <x v="1"/>
    <s v="NULL"/>
    <x v="1"/>
    <x v="4"/>
    <x v="1"/>
    <n v="2"/>
    <x v="1"/>
    <x v="6"/>
  </r>
  <r>
    <x v="69"/>
    <x v="11"/>
    <s v="H2090001"/>
    <s v="H2090001"/>
    <n v="30533387"/>
    <s v="Recolocado"/>
    <n v="1"/>
    <n v="0"/>
    <n v="0"/>
    <n v="0"/>
    <x v="3"/>
    <x v="1"/>
    <n v="22"/>
    <x v="4"/>
    <x v="3"/>
    <x v="2"/>
    <n v="48773"/>
    <n v="1500"/>
    <x v="1"/>
    <n v="1288"/>
    <x v="3"/>
    <x v="3"/>
    <n v="46703"/>
    <n v="3.2117851101642295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9"/>
    <x v="11"/>
    <s v="H2098001"/>
    <s v="H2098001"/>
    <n v="30539086"/>
    <s v="Recolocado"/>
    <n v="0"/>
    <n v="0"/>
    <n v="0"/>
    <n v="0"/>
    <x v="3"/>
    <x v="1"/>
    <n v="50"/>
    <x v="0"/>
    <x v="3"/>
    <x v="0"/>
    <n v="45442"/>
    <n v="1000"/>
    <x v="6"/>
    <n v="1569"/>
    <x v="4"/>
    <x v="1"/>
    <n v="43522"/>
    <n v="2.2976885253435043E-2"/>
    <x v="6"/>
    <s v="NULL"/>
    <x v="0"/>
    <n v="932.04"/>
    <x v="3"/>
    <n v="0"/>
    <x v="0"/>
    <n v="0"/>
    <x v="0"/>
    <s v="NULL"/>
    <x v="1"/>
    <s v="NULL"/>
    <x v="1"/>
    <x v="0"/>
    <x v="0"/>
    <n v="0"/>
    <x v="0"/>
    <x v="0"/>
  </r>
  <r>
    <x v="69"/>
    <x v="11"/>
    <s v="H2099001"/>
    <s v="H2099001"/>
    <n v="30528010"/>
    <s v="Recolocado"/>
    <n v="0"/>
    <n v="0"/>
    <n v="0"/>
    <n v="0"/>
    <x v="3"/>
    <x v="1"/>
    <n v="40"/>
    <x v="1"/>
    <x v="3"/>
    <x v="1"/>
    <n v="42279"/>
    <n v="1650"/>
    <x v="3"/>
    <n v="1454"/>
    <x v="1"/>
    <x v="3"/>
    <n v="41009"/>
    <n v="4.0235070350410886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9"/>
    <x v="11"/>
    <s v="H2114001"/>
    <s v="H2114001"/>
    <n v="30523324"/>
    <s v="Recolocado"/>
    <n v="0"/>
    <n v="0"/>
    <n v="0"/>
    <n v="0"/>
    <x v="3"/>
    <x v="1"/>
    <n v="44"/>
    <x v="7"/>
    <x v="3"/>
    <x v="2"/>
    <n v="49098"/>
    <n v="1500"/>
    <x v="1"/>
    <n v="1555"/>
    <x v="4"/>
    <x v="13"/>
    <n v="47648"/>
    <n v="3.14808596373405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9"/>
    <x v="11"/>
    <s v="H2127001"/>
    <s v="H2127001"/>
    <n v="30524478"/>
    <s v="Recolocado"/>
    <n v="0"/>
    <n v="0"/>
    <n v="0"/>
    <n v="0"/>
    <x v="3"/>
    <x v="1"/>
    <n v="34"/>
    <x v="6"/>
    <x v="3"/>
    <x v="2"/>
    <n v="34968"/>
    <n v="1700"/>
    <x v="3"/>
    <n v="1208"/>
    <x v="3"/>
    <x v="4"/>
    <n v="33748"/>
    <n v="5.0373355458101218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9"/>
    <x v="11"/>
    <s v="H2157001"/>
    <s v="H2157001"/>
    <n v="30528742"/>
    <s v="Recolocado"/>
    <n v="1"/>
    <n v="0"/>
    <n v="0"/>
    <n v="0"/>
    <x v="3"/>
    <x v="1"/>
    <n v="29"/>
    <x v="3"/>
    <x v="3"/>
    <x v="2"/>
    <n v="35168"/>
    <n v="1500"/>
    <x v="1"/>
    <n v="1215"/>
    <x v="3"/>
    <x v="4"/>
    <n v="33748"/>
    <n v="4.4447078345383431E-2"/>
    <x v="1"/>
    <s v="NULL"/>
    <x v="2"/>
    <n v="200"/>
    <x v="6"/>
    <n v="1888"/>
    <x v="3"/>
    <n v="200"/>
    <x v="0"/>
    <s v="NULL"/>
    <x v="1"/>
    <s v="NULL"/>
    <x v="1"/>
    <x v="0"/>
    <x v="1"/>
    <n v="12"/>
    <x v="1"/>
    <x v="1"/>
  </r>
  <r>
    <x v="69"/>
    <x v="11"/>
    <s v="H2163001"/>
    <s v="H2163001"/>
    <n v="30536670"/>
    <s v="Recolocado"/>
    <n v="1"/>
    <n v="0"/>
    <n v="0"/>
    <n v="0"/>
    <x v="3"/>
    <x v="1"/>
    <n v="26"/>
    <x v="3"/>
    <x v="3"/>
    <x v="2"/>
    <n v="41320"/>
    <n v="1100"/>
    <x v="1"/>
    <n v="1435"/>
    <x v="1"/>
    <x v="1"/>
    <n v="39500"/>
    <n v="2.7848101265822784E-2"/>
    <x v="6"/>
    <s v="NULL"/>
    <x v="2"/>
    <n v="779.82"/>
    <x v="3"/>
    <n v="1733"/>
    <x v="3"/>
    <n v="779.82"/>
    <x v="5"/>
    <s v="NULL"/>
    <x v="1"/>
    <s v="NULL"/>
    <x v="1"/>
    <x v="0"/>
    <x v="1"/>
    <n v="12"/>
    <x v="1"/>
    <x v="1"/>
  </r>
  <r>
    <x v="69"/>
    <x v="11"/>
    <s v="H2168001"/>
    <s v="H2168001"/>
    <n v="30540338"/>
    <s v="Recolocado"/>
    <n v="1"/>
    <n v="0"/>
    <n v="0"/>
    <n v="0"/>
    <x v="3"/>
    <x v="1"/>
    <n v="26"/>
    <x v="3"/>
    <x v="3"/>
    <x v="2"/>
    <n v="43832"/>
    <n v="500"/>
    <x v="7"/>
    <n v="1300"/>
    <x v="3"/>
    <x v="5"/>
    <n v="40732"/>
    <n v="1.2275360895610331E-2"/>
    <x v="7"/>
    <s v="NULL"/>
    <x v="6"/>
    <n v="1005.88"/>
    <x v="4"/>
    <n v="118"/>
    <x v="6"/>
    <n v="0"/>
    <x v="0"/>
    <n v="1005.88"/>
    <x v="5"/>
    <n v="1"/>
    <x v="4"/>
    <x v="11"/>
    <x v="7"/>
    <n v="0"/>
    <x v="3"/>
    <x v="0"/>
  </r>
  <r>
    <x v="69"/>
    <x v="11"/>
    <s v="H2185001"/>
    <s v="H2185001"/>
    <n v="30523439"/>
    <s v="Recolocado"/>
    <n v="0"/>
    <n v="0"/>
    <n v="0"/>
    <n v="0"/>
    <x v="3"/>
    <x v="1"/>
    <n v="25"/>
    <x v="4"/>
    <x v="3"/>
    <x v="2"/>
    <n v="35018"/>
    <n v="1650"/>
    <x v="3"/>
    <n v="1211"/>
    <x v="3"/>
    <x v="4"/>
    <n v="33748"/>
    <n v="4.8891786179921772E-2"/>
    <x v="1"/>
    <s v="NULL"/>
    <x v="4"/>
    <n v="231.97"/>
    <x v="6"/>
    <n v="37"/>
    <x v="5"/>
    <n v="0"/>
    <x v="0"/>
    <s v="NULL"/>
    <x v="1"/>
    <s v="NULL"/>
    <x v="1"/>
    <x v="2"/>
    <x v="1"/>
    <n v="0"/>
    <x v="1"/>
    <x v="0"/>
  </r>
  <r>
    <x v="69"/>
    <x v="11"/>
    <s v="H2188001"/>
    <s v="H2188001"/>
    <n v="30535886"/>
    <s v="Recolocado"/>
    <n v="1"/>
    <n v="0"/>
    <n v="0"/>
    <n v="0"/>
    <x v="3"/>
    <x v="1"/>
    <n v="25"/>
    <x v="4"/>
    <x v="3"/>
    <x v="0"/>
    <n v="41854"/>
    <n v="500"/>
    <x v="7"/>
    <n v="1454"/>
    <x v="1"/>
    <x v="1"/>
    <n v="39434"/>
    <n v="1.267941370391033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9"/>
    <x v="11"/>
    <s v="H2199001"/>
    <s v="H2199001"/>
    <n v="30533545"/>
    <s v="Recolocado"/>
    <n v="1"/>
    <n v="0"/>
    <n v="0"/>
    <n v="0"/>
    <x v="3"/>
    <x v="1"/>
    <n v="27"/>
    <x v="3"/>
    <x v="3"/>
    <x v="2"/>
    <n v="45442"/>
    <n v="1000"/>
    <x v="6"/>
    <n v="1569"/>
    <x v="4"/>
    <x v="1"/>
    <n v="43522"/>
    <n v="2.2976885253435043E-2"/>
    <x v="6"/>
    <s v="NULL"/>
    <x v="2"/>
    <n v="2278.69"/>
    <x v="2"/>
    <n v="663"/>
    <x v="3"/>
    <n v="2278.69"/>
    <x v="6"/>
    <s v="NULL"/>
    <x v="1"/>
    <s v="NULL"/>
    <x v="1"/>
    <x v="0"/>
    <x v="1"/>
    <n v="12"/>
    <x v="1"/>
    <x v="1"/>
  </r>
  <r>
    <x v="69"/>
    <x v="11"/>
    <s v="H2206001"/>
    <s v="H2206001"/>
    <n v="30540541"/>
    <s v="Recolocado"/>
    <n v="0"/>
    <n v="0"/>
    <n v="0"/>
    <n v="0"/>
    <x v="3"/>
    <x v="1"/>
    <n v="46"/>
    <x v="0"/>
    <x v="3"/>
    <x v="0"/>
    <n v="43970"/>
    <n v="1000"/>
    <x v="6"/>
    <n v="1070"/>
    <x v="5"/>
    <x v="3"/>
    <n v="42050"/>
    <n v="2.3781212841854936E-2"/>
    <x v="6"/>
    <s v="NULL"/>
    <x v="2"/>
    <n v="192.41"/>
    <x v="6"/>
    <n v="598"/>
    <x v="3"/>
    <n v="192.41"/>
    <x v="0"/>
    <s v="NULL"/>
    <x v="1"/>
    <s v="NULL"/>
    <x v="1"/>
    <x v="0"/>
    <x v="1"/>
    <n v="12"/>
    <x v="1"/>
    <x v="1"/>
  </r>
  <r>
    <x v="69"/>
    <x v="11"/>
    <s v="H2215001"/>
    <s v="H2215001"/>
    <n v="30526700"/>
    <s v="Recolocado"/>
    <n v="0"/>
    <n v="0"/>
    <n v="0"/>
    <n v="0"/>
    <x v="3"/>
    <x v="1"/>
    <n v="27"/>
    <x v="3"/>
    <x v="3"/>
    <x v="2"/>
    <n v="43660"/>
    <n v="1650"/>
    <x v="3"/>
    <n v="1514"/>
    <x v="4"/>
    <x v="4"/>
    <n v="41740"/>
    <n v="3.953042644944897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9"/>
    <x v="11"/>
    <s v="H2226001"/>
    <s v="H2226001"/>
    <n v="30527783"/>
    <s v="Recolocado"/>
    <n v="0"/>
    <n v="0"/>
    <n v="0"/>
    <n v="0"/>
    <x v="3"/>
    <x v="1"/>
    <n v="46"/>
    <x v="0"/>
    <x v="3"/>
    <x v="1"/>
    <n v="35168"/>
    <n v="1500"/>
    <x v="1"/>
    <n v="1205"/>
    <x v="3"/>
    <x v="4"/>
    <n v="33748"/>
    <n v="4.4447078345383431E-2"/>
    <x v="1"/>
    <s v="NULL"/>
    <x v="0"/>
    <n v="6000.15"/>
    <x v="0"/>
    <n v="10"/>
    <x v="4"/>
    <n v="0"/>
    <x v="0"/>
    <n v="2574.2600000000002"/>
    <x v="0"/>
    <n v="0.85350000000000004"/>
    <x v="8"/>
    <x v="0"/>
    <x v="12"/>
    <n v="0"/>
    <x v="4"/>
    <x v="0"/>
  </r>
  <r>
    <x v="69"/>
    <x v="11"/>
    <s v="H2247001"/>
    <s v="H2247001"/>
    <n v="30538917"/>
    <s v="Recolocado"/>
    <n v="0"/>
    <n v="0"/>
    <n v="0"/>
    <n v="0"/>
    <x v="3"/>
    <x v="1"/>
    <n v="29"/>
    <x v="3"/>
    <x v="3"/>
    <x v="0"/>
    <n v="46540"/>
    <n v="1500"/>
    <x v="1"/>
    <n v="1610"/>
    <x v="4"/>
    <x v="4"/>
    <n v="45120"/>
    <n v="3.32446808510638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9"/>
    <x v="11"/>
    <s v="H2258001"/>
    <s v="H2258001"/>
    <n v="30530882"/>
    <s v="Recolocado"/>
    <n v="1"/>
    <n v="0"/>
    <n v="0"/>
    <n v="0"/>
    <x v="3"/>
    <x v="1"/>
    <n v="48"/>
    <x v="0"/>
    <x v="3"/>
    <x v="1"/>
    <n v="41420"/>
    <n v="1000"/>
    <x v="6"/>
    <n v="1436"/>
    <x v="1"/>
    <x v="1"/>
    <n v="39500"/>
    <n v="2.531645569620253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9"/>
    <x v="11"/>
    <s v="H2279001"/>
    <s v="H2279001"/>
    <n v="30539759"/>
    <s v="Recolocado"/>
    <n v="0"/>
    <n v="0"/>
    <n v="0"/>
    <n v="0"/>
    <x v="3"/>
    <x v="1"/>
    <n v="22"/>
    <x v="4"/>
    <x v="3"/>
    <x v="2"/>
    <n v="53214"/>
    <n v="1500"/>
    <x v="1"/>
    <n v="1295"/>
    <x v="3"/>
    <x v="4"/>
    <n v="51144"/>
    <n v="2.9328953542937589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9"/>
    <x v="11"/>
    <s v="H2288001"/>
    <s v="H2288001"/>
    <n v="30543722"/>
    <s v="Recolocado"/>
    <n v="0"/>
    <n v="0"/>
    <n v="0"/>
    <n v="0"/>
    <x v="3"/>
    <x v="1"/>
    <n v="40"/>
    <x v="1"/>
    <x v="3"/>
    <x v="0"/>
    <n v="32535"/>
    <n v="1500"/>
    <x v="1"/>
    <n v="1121"/>
    <x v="6"/>
    <x v="3"/>
    <n v="31115"/>
    <n v="4.8208259681825488E-2"/>
    <x v="1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69"/>
    <x v="11"/>
    <s v="H2299001"/>
    <s v="H2299001"/>
    <n v="30542445"/>
    <s v="Recolocado"/>
    <n v="0"/>
    <n v="0"/>
    <n v="0"/>
    <n v="0"/>
    <x v="3"/>
    <x v="1"/>
    <n v="28"/>
    <x v="3"/>
    <x v="3"/>
    <x v="0"/>
    <n v="46637"/>
    <n v="1500"/>
    <x v="1"/>
    <n v="1614"/>
    <x v="4"/>
    <x v="4"/>
    <n v="45217"/>
    <n v="3.3173364000265389E-2"/>
    <x v="2"/>
    <s v="NULL"/>
    <x v="2"/>
    <n v="2447.67"/>
    <x v="2"/>
    <n v="1164"/>
    <x v="3"/>
    <n v="2447.67"/>
    <x v="6"/>
    <s v="NULL"/>
    <x v="1"/>
    <s v="NULL"/>
    <x v="1"/>
    <x v="0"/>
    <x v="1"/>
    <n v="12"/>
    <x v="1"/>
    <x v="1"/>
  </r>
  <r>
    <x v="69"/>
    <x v="11"/>
    <s v="H2301001"/>
    <s v="H2301001"/>
    <n v="30543268"/>
    <s v="Recolocado"/>
    <n v="1"/>
    <n v="0"/>
    <n v="0"/>
    <n v="0"/>
    <x v="3"/>
    <x v="1"/>
    <n v="24"/>
    <x v="4"/>
    <x v="3"/>
    <x v="0"/>
    <n v="38397"/>
    <n v="1650"/>
    <x v="3"/>
    <n v="1327"/>
    <x v="2"/>
    <x v="4"/>
    <n v="37127"/>
    <n v="4.444205025991866E-2"/>
    <x v="1"/>
    <s v="NULL"/>
    <x v="2"/>
    <n v="1435.53"/>
    <x v="4"/>
    <n v="1173"/>
    <x v="3"/>
    <n v="1435.53"/>
    <x v="2"/>
    <s v="NULL"/>
    <x v="1"/>
    <s v="NULL"/>
    <x v="1"/>
    <x v="0"/>
    <x v="1"/>
    <n v="12"/>
    <x v="1"/>
    <x v="1"/>
  </r>
  <r>
    <x v="69"/>
    <x v="11"/>
    <s v="H2302001"/>
    <s v="H2302001"/>
    <n v="30532827"/>
    <s v="Recolocado"/>
    <n v="1"/>
    <n v="0"/>
    <n v="0"/>
    <n v="0"/>
    <x v="3"/>
    <x v="1"/>
    <n v="51"/>
    <x v="5"/>
    <x v="3"/>
    <x v="3"/>
    <n v="39907"/>
    <n v="1500"/>
    <x v="1"/>
    <n v="1381"/>
    <x v="2"/>
    <x v="3"/>
    <n v="38487"/>
    <n v="3.8974199080208903E-2"/>
    <x v="2"/>
    <s v="NULL"/>
    <x v="4"/>
    <n v="607.70000000000005"/>
    <x v="3"/>
    <n v="51"/>
    <x v="5"/>
    <n v="0"/>
    <x v="0"/>
    <s v="NULL"/>
    <x v="1"/>
    <s v="NULL"/>
    <x v="1"/>
    <x v="8"/>
    <x v="5"/>
    <n v="0"/>
    <x v="10"/>
    <x v="0"/>
  </r>
  <r>
    <x v="69"/>
    <x v="11"/>
    <s v="H2306001"/>
    <s v="H2306001"/>
    <n v="30533258"/>
    <s v="Recolocado"/>
    <n v="0"/>
    <n v="0"/>
    <n v="0"/>
    <n v="0"/>
    <x v="3"/>
    <x v="1"/>
    <n v="28"/>
    <x v="3"/>
    <x v="3"/>
    <x v="2"/>
    <n v="42360"/>
    <n v="1500"/>
    <x v="1"/>
    <n v="1465"/>
    <x v="1"/>
    <x v="4"/>
    <n v="40940"/>
    <n v="3.663898387884709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9"/>
    <x v="11"/>
    <s v="H2317001"/>
    <s v="H2317001"/>
    <n v="30542239"/>
    <s v="Recolocado"/>
    <n v="0"/>
    <n v="0"/>
    <n v="0"/>
    <n v="0"/>
    <x v="3"/>
    <x v="1"/>
    <n v="43"/>
    <x v="7"/>
    <x v="3"/>
    <x v="1"/>
    <n v="35818"/>
    <n v="1500"/>
    <x v="1"/>
    <n v="1239"/>
    <x v="3"/>
    <x v="4"/>
    <n v="33748"/>
    <n v="4.444707834538343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9"/>
    <x v="11"/>
    <s v="H2320001"/>
    <s v="H2320001"/>
    <n v="30537096"/>
    <s v="Recolocado"/>
    <n v="0"/>
    <n v="0"/>
    <n v="0"/>
    <n v="0"/>
    <x v="3"/>
    <x v="1"/>
    <n v="22"/>
    <x v="4"/>
    <x v="3"/>
    <x v="2"/>
    <n v="48123"/>
    <n v="1500"/>
    <x v="1"/>
    <n v="1668"/>
    <x v="4"/>
    <x v="4"/>
    <n v="46053"/>
    <n v="3.2571168002084552E-2"/>
    <x v="2"/>
    <s v="NULL"/>
    <x v="3"/>
    <n v="799.99"/>
    <x v="3"/>
    <n v="15"/>
    <x v="4"/>
    <n v="0"/>
    <x v="0"/>
    <n v="800"/>
    <x v="3"/>
    <n v="1"/>
    <x v="4"/>
    <x v="9"/>
    <x v="6"/>
    <n v="0"/>
    <x v="4"/>
    <x v="0"/>
  </r>
  <r>
    <x v="69"/>
    <x v="11"/>
    <s v="H2328001"/>
    <s v="H2328001"/>
    <n v="30537769"/>
    <s v="Recolocado"/>
    <n v="0"/>
    <n v="0"/>
    <n v="0"/>
    <n v="0"/>
    <x v="3"/>
    <x v="1"/>
    <n v="47"/>
    <x v="0"/>
    <x v="5"/>
    <x v="2"/>
    <n v="48018"/>
    <n v="3000"/>
    <x v="5"/>
    <n v="1664"/>
    <x v="4"/>
    <x v="4"/>
    <n v="48098"/>
    <n v="6.2372655827685142E-2"/>
    <x v="5"/>
    <s v="NULL"/>
    <x v="0"/>
    <n v="8717.59"/>
    <x v="0"/>
    <n v="0"/>
    <x v="0"/>
    <n v="0"/>
    <x v="0"/>
    <n v="8932.1299999999992"/>
    <x v="4"/>
    <n v="0.68559999999999999"/>
    <x v="3"/>
    <x v="0"/>
    <x v="0"/>
    <n v="0"/>
    <x v="0"/>
    <x v="0"/>
  </r>
  <r>
    <x v="69"/>
    <x v="11"/>
    <s v="H2335001"/>
    <s v="H2335001"/>
    <n v="30544380"/>
    <s v="Recolocado"/>
    <n v="0"/>
    <n v="0"/>
    <n v="0"/>
    <n v="0"/>
    <x v="3"/>
    <x v="1"/>
    <n v="47"/>
    <x v="0"/>
    <x v="3"/>
    <x v="1"/>
    <n v="38547"/>
    <n v="1500"/>
    <x v="1"/>
    <n v="1331"/>
    <x v="2"/>
    <x v="4"/>
    <n v="37127"/>
    <n v="4.0401863872653328E-2"/>
    <x v="1"/>
    <s v="NULL"/>
    <x v="2"/>
    <n v="249.53"/>
    <x v="6"/>
    <n v="1112"/>
    <x v="3"/>
    <n v="249.53"/>
    <x v="0"/>
    <s v="NULL"/>
    <x v="1"/>
    <s v="NULL"/>
    <x v="1"/>
    <x v="0"/>
    <x v="1"/>
    <n v="12"/>
    <x v="1"/>
    <x v="1"/>
  </r>
  <r>
    <x v="69"/>
    <x v="11"/>
    <s v="H2336001"/>
    <s v="H2336001"/>
    <n v="30532607"/>
    <s v="Recolocado"/>
    <n v="1"/>
    <n v="0"/>
    <n v="0"/>
    <n v="0"/>
    <x v="3"/>
    <x v="1"/>
    <n v="23"/>
    <x v="4"/>
    <x v="3"/>
    <x v="2"/>
    <n v="46860"/>
    <n v="600"/>
    <x v="6"/>
    <n v="1279"/>
    <x v="3"/>
    <x v="7"/>
    <n v="43890"/>
    <n v="1.367053998632946E-2"/>
    <x v="7"/>
    <s v="NULL"/>
    <x v="2"/>
    <n v="650.51"/>
    <x v="3"/>
    <n v="777"/>
    <x v="3"/>
    <n v="650.51"/>
    <x v="5"/>
    <s v="NULL"/>
    <x v="1"/>
    <s v="NULL"/>
    <x v="1"/>
    <x v="0"/>
    <x v="1"/>
    <n v="12"/>
    <x v="1"/>
    <x v="1"/>
  </r>
  <r>
    <x v="69"/>
    <x v="11"/>
    <s v="H2344001"/>
    <s v="H2344001"/>
    <n v="30543513"/>
    <s v="Recolocado"/>
    <n v="1"/>
    <n v="0"/>
    <n v="0"/>
    <n v="0"/>
    <x v="3"/>
    <x v="1"/>
    <n v="33"/>
    <x v="6"/>
    <x v="3"/>
    <x v="2"/>
    <n v="42360"/>
    <n v="1500"/>
    <x v="1"/>
    <n v="1461"/>
    <x v="1"/>
    <x v="3"/>
    <n v="40940"/>
    <n v="3.663898387884709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9"/>
    <x v="11"/>
    <s v="H2354001"/>
    <s v="H2354001"/>
    <n v="30543180"/>
    <s v="Recolocado"/>
    <n v="1"/>
    <n v="0"/>
    <n v="0"/>
    <n v="0"/>
    <x v="3"/>
    <x v="1"/>
    <n v="28"/>
    <x v="3"/>
    <x v="5"/>
    <x v="2"/>
    <n v="43310"/>
    <n v="2000"/>
    <x v="3"/>
    <n v="1498"/>
    <x v="1"/>
    <x v="4"/>
    <n v="41740"/>
    <n v="4.791566842357451E-2"/>
    <x v="1"/>
    <s v="NULL"/>
    <x v="2"/>
    <n v="798.45"/>
    <x v="3"/>
    <n v="1309"/>
    <x v="3"/>
    <n v="798.45"/>
    <x v="5"/>
    <s v="NULL"/>
    <x v="1"/>
    <s v="NULL"/>
    <x v="1"/>
    <x v="0"/>
    <x v="1"/>
    <n v="12"/>
    <x v="1"/>
    <x v="1"/>
  </r>
  <r>
    <x v="69"/>
    <x v="11"/>
    <s v="H2358001"/>
    <s v="H2358001"/>
    <n v="30541288"/>
    <s v="Recolocado"/>
    <n v="1"/>
    <n v="0"/>
    <n v="0"/>
    <n v="0"/>
    <x v="3"/>
    <x v="1"/>
    <n v="27"/>
    <x v="3"/>
    <x v="3"/>
    <x v="0"/>
    <n v="51625"/>
    <n v="500"/>
    <x v="7"/>
    <n v="1391"/>
    <x v="2"/>
    <x v="3"/>
    <n v="49205"/>
    <n v="1.01615689462453E-2"/>
    <x v="7"/>
    <s v="NULL"/>
    <x v="2"/>
    <n v="1261.57"/>
    <x v="4"/>
    <n v="1071"/>
    <x v="3"/>
    <n v="1261.57"/>
    <x v="2"/>
    <s v="NULL"/>
    <x v="1"/>
    <s v="NULL"/>
    <x v="1"/>
    <x v="0"/>
    <x v="1"/>
    <n v="12"/>
    <x v="1"/>
    <x v="1"/>
  </r>
  <r>
    <x v="69"/>
    <x v="11"/>
    <s v="H2392001"/>
    <s v="H2392001"/>
    <n v="30545722"/>
    <s v="Recolocado"/>
    <n v="0"/>
    <n v="0"/>
    <n v="0"/>
    <n v="0"/>
    <x v="3"/>
    <x v="1"/>
    <n v="23"/>
    <x v="4"/>
    <x v="5"/>
    <x v="0"/>
    <n v="39197"/>
    <n v="1500"/>
    <x v="1"/>
    <n v="1349"/>
    <x v="2"/>
    <x v="3"/>
    <n v="37127"/>
    <n v="4.040186387265332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9"/>
    <x v="11"/>
    <s v="H2394001"/>
    <s v="H2394001"/>
    <n v="30545124"/>
    <s v="Recolocado"/>
    <n v="0"/>
    <n v="0"/>
    <n v="0"/>
    <n v="0"/>
    <x v="3"/>
    <x v="1"/>
    <n v="25"/>
    <x v="4"/>
    <x v="3"/>
    <x v="2"/>
    <n v="47569"/>
    <n v="500"/>
    <x v="7"/>
    <n v="1692"/>
    <x v="4"/>
    <x v="1"/>
    <n v="45149"/>
    <n v="1.1074442401825068E-2"/>
    <x v="7"/>
    <s v="NULL"/>
    <x v="2"/>
    <n v="1451.38"/>
    <x v="4"/>
    <n v="587"/>
    <x v="3"/>
    <n v="1451.38"/>
    <x v="2"/>
    <s v="NULL"/>
    <x v="1"/>
    <s v="NULL"/>
    <x v="1"/>
    <x v="0"/>
    <x v="1"/>
    <n v="12"/>
    <x v="1"/>
    <x v="1"/>
  </r>
  <r>
    <x v="69"/>
    <x v="11"/>
    <s v="H2415001"/>
    <s v="H2415001"/>
    <n v="30545127"/>
    <s v="Recolocado"/>
    <n v="0"/>
    <n v="0"/>
    <n v="0"/>
    <n v="0"/>
    <x v="3"/>
    <x v="1"/>
    <n v="64"/>
    <x v="2"/>
    <x v="3"/>
    <x v="2"/>
    <n v="42360"/>
    <n v="1500"/>
    <x v="1"/>
    <n v="1585"/>
    <x v="4"/>
    <x v="3"/>
    <n v="40940"/>
    <n v="3.6638983878847092E-2"/>
    <x v="2"/>
    <s v="NULL"/>
    <x v="4"/>
    <n v="3597.82"/>
    <x v="5"/>
    <n v="35"/>
    <x v="5"/>
    <n v="0"/>
    <x v="0"/>
    <s v="NULL"/>
    <x v="1"/>
    <s v="NULL"/>
    <x v="1"/>
    <x v="0"/>
    <x v="4"/>
    <n v="0"/>
    <x v="4"/>
    <x v="0"/>
  </r>
  <r>
    <x v="69"/>
    <x v="11"/>
    <s v="H2429001"/>
    <s v="H2429001"/>
    <n v="30537063"/>
    <s v="Recolocado"/>
    <n v="0"/>
    <n v="0"/>
    <n v="0"/>
    <n v="0"/>
    <x v="3"/>
    <x v="1"/>
    <n v="31"/>
    <x v="6"/>
    <x v="3"/>
    <x v="2"/>
    <n v="46927"/>
    <n v="1500"/>
    <x v="1"/>
    <n v="1615"/>
    <x v="4"/>
    <x v="13"/>
    <n v="45477"/>
    <n v="3.2983706049211692E-2"/>
    <x v="2"/>
    <s v="NULL"/>
    <x v="4"/>
    <n v="14018.39"/>
    <x v="0"/>
    <n v="118"/>
    <x v="6"/>
    <n v="0"/>
    <x v="0"/>
    <s v="NULL"/>
    <x v="1"/>
    <n v="1"/>
    <x v="4"/>
    <x v="0"/>
    <x v="6"/>
    <n v="0"/>
    <x v="0"/>
    <x v="0"/>
  </r>
  <r>
    <x v="69"/>
    <x v="11"/>
    <s v="H2431001"/>
    <s v="H2431001"/>
    <n v="30548601"/>
    <s v="Recolocado"/>
    <n v="0"/>
    <n v="0"/>
    <n v="0"/>
    <n v="0"/>
    <x v="3"/>
    <x v="1"/>
    <n v="24"/>
    <x v="4"/>
    <x v="3"/>
    <x v="2"/>
    <n v="38232"/>
    <n v="1500"/>
    <x v="1"/>
    <n v="1321"/>
    <x v="2"/>
    <x v="4"/>
    <n v="36812"/>
    <n v="4.0747582310116263E-2"/>
    <x v="1"/>
    <s v="NULL"/>
    <x v="2"/>
    <n v="2051.58"/>
    <x v="2"/>
    <n v="307"/>
    <x v="3"/>
    <n v="2051.58"/>
    <x v="6"/>
    <s v="NULL"/>
    <x v="1"/>
    <s v="NULL"/>
    <x v="1"/>
    <x v="0"/>
    <x v="5"/>
    <n v="7"/>
    <x v="12"/>
    <x v="1"/>
  </r>
  <r>
    <x v="69"/>
    <x v="11"/>
    <s v="H2443001"/>
    <s v="H2443001"/>
    <n v="30532838"/>
    <s v="Recolocado"/>
    <n v="0"/>
    <n v="0"/>
    <n v="0"/>
    <n v="0"/>
    <x v="3"/>
    <x v="1"/>
    <n v="34"/>
    <x v="6"/>
    <x v="3"/>
    <x v="0"/>
    <n v="30991"/>
    <n v="500"/>
    <x v="7"/>
    <n v="1160"/>
    <x v="6"/>
    <x v="5"/>
    <n v="28571"/>
    <n v="1.7500262503937557E-2"/>
    <x v="7"/>
    <s v="NULL"/>
    <x v="2"/>
    <n v="1223.81"/>
    <x v="4"/>
    <n v="1429"/>
    <x v="3"/>
    <n v="1223.81"/>
    <x v="2"/>
    <s v="NULL"/>
    <x v="1"/>
    <s v="NULL"/>
    <x v="1"/>
    <x v="0"/>
    <x v="1"/>
    <n v="12"/>
    <x v="1"/>
    <x v="1"/>
  </r>
  <r>
    <x v="69"/>
    <x v="11"/>
    <s v="H2444001"/>
    <s v="H2444001"/>
    <n v="30543432"/>
    <s v="Recolocado"/>
    <n v="0"/>
    <n v="0"/>
    <n v="0"/>
    <n v="0"/>
    <x v="3"/>
    <x v="1"/>
    <n v="24"/>
    <x v="4"/>
    <x v="3"/>
    <x v="0"/>
    <n v="40846"/>
    <n v="1500"/>
    <x v="1"/>
    <n v="1694"/>
    <x v="4"/>
    <x v="2"/>
    <n v="39426"/>
    <n v="3.8045959519099073E-2"/>
    <x v="2"/>
    <s v="NULL"/>
    <x v="2"/>
    <n v="1142.53"/>
    <x v="4"/>
    <n v="1731"/>
    <x v="3"/>
    <n v="1142.53"/>
    <x v="2"/>
    <s v="NULL"/>
    <x v="1"/>
    <s v="NULL"/>
    <x v="1"/>
    <x v="7"/>
    <x v="2"/>
    <n v="5"/>
    <x v="3"/>
    <x v="12"/>
  </r>
  <r>
    <x v="69"/>
    <x v="11"/>
    <s v="H2445001"/>
    <s v="H2445001"/>
    <n v="30545259"/>
    <s v="Recolocado"/>
    <n v="1"/>
    <n v="0"/>
    <n v="0"/>
    <n v="0"/>
    <x v="3"/>
    <x v="1"/>
    <n v="37"/>
    <x v="1"/>
    <x v="3"/>
    <x v="0"/>
    <n v="44357"/>
    <n v="1000"/>
    <x v="6"/>
    <n v="1530"/>
    <x v="4"/>
    <x v="13"/>
    <n v="42407"/>
    <n v="2.3581012568679699E-2"/>
    <x v="6"/>
    <s v="NULL"/>
    <x v="2"/>
    <n v="932.43"/>
    <x v="3"/>
    <n v="483"/>
    <x v="3"/>
    <n v="932.43"/>
    <x v="5"/>
    <n v="1000"/>
    <x v="3"/>
    <n v="0.93240000000000001"/>
    <x v="4"/>
    <x v="0"/>
    <x v="1"/>
    <n v="12"/>
    <x v="1"/>
    <x v="1"/>
  </r>
  <r>
    <x v="69"/>
    <x v="11"/>
    <s v="H2455001"/>
    <s v="H2455001"/>
    <n v="30543756"/>
    <s v="Recolocado"/>
    <n v="1"/>
    <n v="0"/>
    <n v="0"/>
    <n v="0"/>
    <x v="3"/>
    <x v="1"/>
    <n v="35"/>
    <x v="6"/>
    <x v="3"/>
    <x v="0"/>
    <n v="42210"/>
    <n v="1650"/>
    <x v="3"/>
    <n v="1471"/>
    <x v="1"/>
    <x v="3"/>
    <n v="40940"/>
    <n v="4.0302882266731802E-2"/>
    <x v="1"/>
    <s v="NULL"/>
    <x v="2"/>
    <n v="1271.55"/>
    <x v="4"/>
    <n v="872"/>
    <x v="3"/>
    <n v="1271.55"/>
    <x v="2"/>
    <s v="NULL"/>
    <x v="1"/>
    <s v="NULL"/>
    <x v="1"/>
    <x v="0"/>
    <x v="1"/>
    <n v="12"/>
    <x v="1"/>
    <x v="1"/>
  </r>
  <r>
    <x v="69"/>
    <x v="11"/>
    <s v="H2456001"/>
    <s v="H2456001"/>
    <n v="30546857"/>
    <s v="Recolocado"/>
    <n v="0"/>
    <n v="0"/>
    <n v="0"/>
    <n v="0"/>
    <x v="3"/>
    <x v="1"/>
    <n v="28"/>
    <x v="3"/>
    <x v="3"/>
    <x v="0"/>
    <n v="44713"/>
    <n v="1500"/>
    <x v="1"/>
    <n v="1179"/>
    <x v="6"/>
    <x v="2"/>
    <n v="43293"/>
    <n v="3.4647633566627402E-2"/>
    <x v="2"/>
    <s v="NULL"/>
    <x v="2"/>
    <n v="986.03"/>
    <x v="3"/>
    <n v="1870"/>
    <x v="3"/>
    <n v="986.03"/>
    <x v="5"/>
    <s v="NULL"/>
    <x v="1"/>
    <s v="NULL"/>
    <x v="1"/>
    <x v="0"/>
    <x v="1"/>
    <n v="12"/>
    <x v="1"/>
    <x v="1"/>
  </r>
  <r>
    <x v="69"/>
    <x v="11"/>
    <s v="H2486001"/>
    <s v="H2486001"/>
    <n v="30545215"/>
    <s v="Recolocado"/>
    <n v="0"/>
    <n v="0"/>
    <n v="0"/>
    <n v="0"/>
    <x v="3"/>
    <x v="1"/>
    <n v="33"/>
    <x v="6"/>
    <x v="3"/>
    <x v="0"/>
    <n v="42360"/>
    <n v="1500"/>
    <x v="1"/>
    <n v="1458"/>
    <x v="1"/>
    <x v="4"/>
    <n v="40940"/>
    <n v="3.6638983878847092E-2"/>
    <x v="2"/>
    <s v="NULL"/>
    <x v="0"/>
    <n v="200"/>
    <x v="6"/>
    <n v="0"/>
    <x v="0"/>
    <n v="0"/>
    <x v="0"/>
    <s v="NULL"/>
    <x v="1"/>
    <s v="NULL"/>
    <x v="1"/>
    <x v="4"/>
    <x v="5"/>
    <n v="0"/>
    <x v="0"/>
    <x v="0"/>
  </r>
  <r>
    <x v="69"/>
    <x v="11"/>
    <s v="H2487001"/>
    <s v="H2487001"/>
    <n v="30537068"/>
    <s v="Recolocado"/>
    <n v="0"/>
    <n v="0"/>
    <n v="0"/>
    <n v="0"/>
    <x v="3"/>
    <x v="1"/>
    <n v="31"/>
    <x v="6"/>
    <x v="3"/>
    <x v="2"/>
    <n v="48332"/>
    <n v="1500"/>
    <x v="1"/>
    <n v="1663"/>
    <x v="4"/>
    <x v="4"/>
    <n v="46262"/>
    <n v="3.242401971380398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9"/>
    <x v="11"/>
    <s v="H2491001"/>
    <s v="H2491001"/>
    <n v="30545920"/>
    <s v="Recolocado"/>
    <n v="0"/>
    <n v="0"/>
    <n v="0"/>
    <n v="0"/>
    <x v="3"/>
    <x v="1"/>
    <n v="21"/>
    <x v="4"/>
    <x v="3"/>
    <x v="2"/>
    <n v="48332"/>
    <n v="1500"/>
    <x v="1"/>
    <n v="1663"/>
    <x v="4"/>
    <x v="4"/>
    <n v="46262"/>
    <n v="3.2424019713803987E-2"/>
    <x v="2"/>
    <s v="NULL"/>
    <x v="2"/>
    <n v="210"/>
    <x v="6"/>
    <n v="396"/>
    <x v="3"/>
    <n v="210"/>
    <x v="0"/>
    <s v="NULL"/>
    <x v="1"/>
    <s v="NULL"/>
    <x v="1"/>
    <x v="11"/>
    <x v="1"/>
    <n v="10"/>
    <x v="1"/>
    <x v="3"/>
  </r>
  <r>
    <x v="69"/>
    <x v="11"/>
    <s v="H2502001"/>
    <s v="H2502001"/>
    <n v="30537964"/>
    <s v="Recolocado"/>
    <n v="1"/>
    <n v="0"/>
    <n v="0"/>
    <n v="0"/>
    <x v="3"/>
    <x v="1"/>
    <n v="37"/>
    <x v="1"/>
    <x v="3"/>
    <x v="0"/>
    <n v="49227"/>
    <n v="1000"/>
    <x v="6"/>
    <n v="1198"/>
    <x v="6"/>
    <x v="7"/>
    <n v="47307"/>
    <n v="2.113852072631957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9"/>
    <x v="11"/>
    <s v="H2538001"/>
    <s v="H2538001"/>
    <n v="30546035"/>
    <s v="Recolocado"/>
    <n v="1"/>
    <n v="0"/>
    <n v="0"/>
    <n v="0"/>
    <x v="3"/>
    <x v="1"/>
    <n v="26"/>
    <x v="3"/>
    <x v="3"/>
    <x v="2"/>
    <n v="43749"/>
    <n v="500"/>
    <x v="7"/>
    <n v="1649"/>
    <x v="4"/>
    <x v="3"/>
    <n v="40679"/>
    <n v="1.2291354261412523E-2"/>
    <x v="7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69"/>
    <x v="11"/>
    <s v="H2551001"/>
    <s v="H2551001"/>
    <n v="30541665"/>
    <s v="Recolocado"/>
    <n v="0"/>
    <n v="0"/>
    <n v="0"/>
    <n v="0"/>
    <x v="3"/>
    <x v="1"/>
    <n v="25"/>
    <x v="4"/>
    <x v="3"/>
    <x v="2"/>
    <n v="37555"/>
    <n v="2000"/>
    <x v="3"/>
    <n v="1309"/>
    <x v="2"/>
    <x v="4"/>
    <n v="35985"/>
    <n v="5.5578713352785886E-2"/>
    <x v="3"/>
    <s v="NULL"/>
    <x v="2"/>
    <n v="845.05"/>
    <x v="3"/>
    <n v="1628"/>
    <x v="3"/>
    <n v="845.05"/>
    <x v="5"/>
    <s v="NULL"/>
    <x v="1"/>
    <s v="NULL"/>
    <x v="1"/>
    <x v="0"/>
    <x v="1"/>
    <n v="12"/>
    <x v="1"/>
    <x v="1"/>
  </r>
  <r>
    <x v="69"/>
    <x v="11"/>
    <s v="H2576001"/>
    <s v="H2576001"/>
    <n v="30543397"/>
    <s v="Recolocado"/>
    <n v="0"/>
    <n v="0"/>
    <n v="0"/>
    <n v="0"/>
    <x v="3"/>
    <x v="1"/>
    <n v="46"/>
    <x v="0"/>
    <x v="3"/>
    <x v="1"/>
    <n v="40831"/>
    <n v="1500"/>
    <x v="1"/>
    <n v="1420"/>
    <x v="1"/>
    <x v="7"/>
    <n v="39411"/>
    <n v="3.8060439978686154E-2"/>
    <x v="2"/>
    <s v="NULL"/>
    <x v="2"/>
    <n v="622.52"/>
    <x v="3"/>
    <n v="765"/>
    <x v="3"/>
    <n v="622.52"/>
    <x v="5"/>
    <s v="NULL"/>
    <x v="1"/>
    <s v="NULL"/>
    <x v="1"/>
    <x v="0"/>
    <x v="1"/>
    <n v="12"/>
    <x v="1"/>
    <x v="1"/>
  </r>
  <r>
    <x v="69"/>
    <x v="11"/>
    <s v="H2587001"/>
    <s v="H2587001"/>
    <n v="30550255"/>
    <s v="Recolocado"/>
    <n v="0"/>
    <n v="0"/>
    <n v="0"/>
    <n v="0"/>
    <x v="3"/>
    <x v="1"/>
    <n v="40"/>
    <x v="1"/>
    <x v="3"/>
    <x v="2"/>
    <n v="41794"/>
    <n v="500"/>
    <x v="7"/>
    <n v="1326"/>
    <x v="2"/>
    <x v="7"/>
    <n v="39374"/>
    <n v="1.2698735205973486E-2"/>
    <x v="7"/>
    <s v="NULL"/>
    <x v="2"/>
    <n v="678.95"/>
    <x v="3"/>
    <n v="2229"/>
    <x v="3"/>
    <n v="678.95"/>
    <x v="5"/>
    <s v="NULL"/>
    <x v="1"/>
    <s v="NULL"/>
    <x v="1"/>
    <x v="0"/>
    <x v="1"/>
    <n v="12"/>
    <x v="1"/>
    <x v="1"/>
  </r>
  <r>
    <x v="69"/>
    <x v="11"/>
    <s v="H2589001"/>
    <s v="H2589001"/>
    <n v="30550941"/>
    <s v="Recolocado"/>
    <n v="0"/>
    <n v="0"/>
    <n v="0"/>
    <n v="0"/>
    <x v="3"/>
    <x v="1"/>
    <n v="29"/>
    <x v="3"/>
    <x v="3"/>
    <x v="1"/>
    <n v="46706"/>
    <n v="1500"/>
    <x v="1"/>
    <n v="1278"/>
    <x v="3"/>
    <x v="3"/>
    <n v="45286"/>
    <n v="3.3122819414388556E-2"/>
    <x v="2"/>
    <s v="NULL"/>
    <x v="2"/>
    <n v="263.88"/>
    <x v="6"/>
    <n v="1179"/>
    <x v="3"/>
    <n v="263.88"/>
    <x v="0"/>
    <s v="NULL"/>
    <x v="1"/>
    <s v="NULL"/>
    <x v="1"/>
    <x v="0"/>
    <x v="1"/>
    <n v="12"/>
    <x v="1"/>
    <x v="1"/>
  </r>
  <r>
    <x v="69"/>
    <x v="11"/>
    <s v="H2605001"/>
    <s v="H2605001"/>
    <n v="30550611"/>
    <s v="Recolocado"/>
    <n v="0"/>
    <n v="0"/>
    <n v="0"/>
    <n v="0"/>
    <x v="3"/>
    <x v="1"/>
    <n v="27"/>
    <x v="3"/>
    <x v="3"/>
    <x v="2"/>
    <n v="40146"/>
    <n v="1000"/>
    <x v="6"/>
    <n v="1422"/>
    <x v="1"/>
    <x v="1"/>
    <n v="37576"/>
    <n v="2.6612731530764318E-2"/>
    <x v="6"/>
    <s v="NULL"/>
    <x v="0"/>
    <n v="720.02"/>
    <x v="3"/>
    <n v="0"/>
    <x v="0"/>
    <n v="0"/>
    <x v="0"/>
    <s v="NULL"/>
    <x v="1"/>
    <s v="NULL"/>
    <x v="1"/>
    <x v="4"/>
    <x v="5"/>
    <n v="0"/>
    <x v="0"/>
    <x v="0"/>
  </r>
  <r>
    <x v="69"/>
    <x v="11"/>
    <s v="H2608001"/>
    <s v="H2608001"/>
    <n v="30540348"/>
    <s v="Recolocado"/>
    <n v="0"/>
    <n v="0"/>
    <n v="0"/>
    <n v="0"/>
    <x v="3"/>
    <x v="1"/>
    <n v="46"/>
    <x v="0"/>
    <x v="3"/>
    <x v="1"/>
    <n v="37125"/>
    <n v="1500"/>
    <x v="1"/>
    <n v="1555"/>
    <x v="4"/>
    <x v="2"/>
    <n v="35705"/>
    <n v="4.2010922839938382E-2"/>
    <x v="1"/>
    <s v="NULL"/>
    <x v="2"/>
    <n v="1672.79"/>
    <x v="4"/>
    <n v="6762"/>
    <x v="3"/>
    <n v="0"/>
    <x v="0"/>
    <s v="NULL"/>
    <x v="1"/>
    <s v="NULL"/>
    <x v="1"/>
    <x v="0"/>
    <x v="1"/>
    <n v="12"/>
    <x v="1"/>
    <x v="1"/>
  </r>
  <r>
    <x v="69"/>
    <x v="11"/>
    <s v="H2610001"/>
    <s v="H2610001"/>
    <n v="30550476"/>
    <s v="Recolocado"/>
    <n v="0"/>
    <n v="0"/>
    <n v="0"/>
    <n v="0"/>
    <x v="3"/>
    <x v="1"/>
    <n v="40"/>
    <x v="1"/>
    <x v="3"/>
    <x v="2"/>
    <n v="35168"/>
    <n v="1500"/>
    <x v="1"/>
    <n v="1223"/>
    <x v="3"/>
    <x v="4"/>
    <n v="33748"/>
    <n v="4.4447078345383431E-2"/>
    <x v="1"/>
    <s v="NULL"/>
    <x v="0"/>
    <n v="44653"/>
    <x v="0"/>
    <n v="0"/>
    <x v="0"/>
    <n v="0"/>
    <x v="0"/>
    <s v="NULL"/>
    <x v="1"/>
    <s v="NULL"/>
    <x v="1"/>
    <x v="12"/>
    <x v="4"/>
    <n v="0"/>
    <x v="6"/>
    <x v="0"/>
  </r>
  <r>
    <x v="69"/>
    <x v="11"/>
    <s v="H2616001"/>
    <s v="H2616001"/>
    <n v="30548892"/>
    <s v="Recolocado"/>
    <n v="0"/>
    <n v="0"/>
    <n v="0"/>
    <n v="0"/>
    <x v="3"/>
    <x v="1"/>
    <n v="31"/>
    <x v="6"/>
    <x v="3"/>
    <x v="2"/>
    <n v="47772"/>
    <n v="500"/>
    <x v="7"/>
    <n v="1165"/>
    <x v="6"/>
    <x v="7"/>
    <n v="45352"/>
    <n v="1.1024872111483506E-2"/>
    <x v="7"/>
    <s v="NULL"/>
    <x v="2"/>
    <n v="1134.06"/>
    <x v="4"/>
    <n v="128"/>
    <x v="3"/>
    <n v="0"/>
    <x v="0"/>
    <n v="1200"/>
    <x v="5"/>
    <n v="0.94510000000000005"/>
    <x v="4"/>
    <x v="3"/>
    <x v="5"/>
    <n v="1"/>
    <x v="3"/>
    <x v="1"/>
  </r>
  <r>
    <x v="69"/>
    <x v="11"/>
    <s v="H2629001"/>
    <s v="H2629001"/>
    <n v="30549755"/>
    <s v="Recolocado"/>
    <n v="0"/>
    <n v="0"/>
    <n v="0"/>
    <n v="0"/>
    <x v="3"/>
    <x v="1"/>
    <n v="45"/>
    <x v="7"/>
    <x v="3"/>
    <x v="0"/>
    <n v="49627"/>
    <n v="1650"/>
    <x v="3"/>
    <n v="1730"/>
    <x v="4"/>
    <x v="4"/>
    <n v="48357"/>
    <n v="3.412122340095539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9"/>
    <x v="11"/>
    <s v="H2630001"/>
    <s v="H2630001"/>
    <n v="30549051"/>
    <s v="Recolocado"/>
    <n v="1"/>
    <n v="0"/>
    <n v="0"/>
    <n v="0"/>
    <x v="3"/>
    <x v="1"/>
    <n v="34"/>
    <x v="6"/>
    <x v="5"/>
    <x v="2"/>
    <n v="48217"/>
    <n v="1650"/>
    <x v="3"/>
    <n v="1680"/>
    <x v="4"/>
    <x v="13"/>
    <n v="46917"/>
    <n v="3.516848903382568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9"/>
    <x v="11"/>
    <s v="H2636001"/>
    <s v="H2636001"/>
    <n v="30541194"/>
    <s v="Recolocado"/>
    <n v="1"/>
    <n v="0"/>
    <n v="0"/>
    <n v="0"/>
    <x v="3"/>
    <x v="1"/>
    <n v="26"/>
    <x v="3"/>
    <x v="3"/>
    <x v="2"/>
    <n v="33958"/>
    <n v="500"/>
    <x v="7"/>
    <n v="1217"/>
    <x v="3"/>
    <x v="1"/>
    <n v="30888"/>
    <n v="1.6187516187516189E-2"/>
    <x v="7"/>
    <s v="NULL"/>
    <x v="3"/>
    <n v="1815.98"/>
    <x v="4"/>
    <n v="14"/>
    <x v="4"/>
    <n v="0"/>
    <x v="0"/>
    <s v="NULL"/>
    <x v="1"/>
    <s v="NULL"/>
    <x v="1"/>
    <x v="0"/>
    <x v="12"/>
    <n v="0"/>
    <x v="4"/>
    <x v="0"/>
  </r>
  <r>
    <x v="69"/>
    <x v="11"/>
    <s v="H2643001"/>
    <s v="H2643001"/>
    <n v="30544282"/>
    <s v="Recolocado"/>
    <n v="0"/>
    <n v="0"/>
    <n v="0"/>
    <n v="0"/>
    <x v="3"/>
    <x v="1"/>
    <n v="27"/>
    <x v="3"/>
    <x v="3"/>
    <x v="0"/>
    <n v="37449"/>
    <n v="500"/>
    <x v="7"/>
    <n v="1095"/>
    <x v="5"/>
    <x v="1"/>
    <n v="35029"/>
    <n v="1.427388735048103E-2"/>
    <x v="7"/>
    <s v="NULL"/>
    <x v="2"/>
    <n v="650.83000000000004"/>
    <x v="3"/>
    <n v="1380"/>
    <x v="3"/>
    <n v="650.83000000000004"/>
    <x v="5"/>
    <s v="NULL"/>
    <x v="1"/>
    <s v="NULL"/>
    <x v="1"/>
    <x v="0"/>
    <x v="1"/>
    <n v="12"/>
    <x v="1"/>
    <x v="1"/>
  </r>
  <r>
    <x v="69"/>
    <x v="11"/>
    <s v="H2653001"/>
    <s v="H2653001"/>
    <n v="30545994"/>
    <s v="Recolocado"/>
    <n v="0"/>
    <n v="0"/>
    <n v="0"/>
    <n v="0"/>
    <x v="3"/>
    <x v="1"/>
    <n v="29"/>
    <x v="3"/>
    <x v="3"/>
    <x v="2"/>
    <n v="38231"/>
    <n v="500"/>
    <x v="7"/>
    <n v="1333"/>
    <x v="2"/>
    <x v="1"/>
    <n v="35811"/>
    <n v="1.3962190388428136E-2"/>
    <x v="7"/>
    <s v="NULL"/>
    <x v="2"/>
    <n v="206.29"/>
    <x v="6"/>
    <n v="3149"/>
    <x v="3"/>
    <n v="206.29"/>
    <x v="0"/>
    <s v="NULL"/>
    <x v="1"/>
    <s v="NULL"/>
    <x v="1"/>
    <x v="0"/>
    <x v="1"/>
    <n v="12"/>
    <x v="1"/>
    <x v="1"/>
  </r>
  <r>
    <x v="69"/>
    <x v="11"/>
    <s v="H2655001"/>
    <s v="H2655001"/>
    <n v="30547239"/>
    <s v="Recolocado"/>
    <n v="0"/>
    <n v="0"/>
    <n v="0"/>
    <n v="0"/>
    <x v="3"/>
    <x v="1"/>
    <n v="39"/>
    <x v="1"/>
    <x v="3"/>
    <x v="2"/>
    <n v="40826"/>
    <n v="1500"/>
    <x v="1"/>
    <n v="1419"/>
    <x v="1"/>
    <x v="2"/>
    <n v="39406"/>
    <n v="3.8065269248337814E-2"/>
    <x v="2"/>
    <s v="NULL"/>
    <x v="2"/>
    <n v="685.69"/>
    <x v="3"/>
    <n v="3445"/>
    <x v="3"/>
    <n v="685.69"/>
    <x v="5"/>
    <s v="NULL"/>
    <x v="1"/>
    <s v="NULL"/>
    <x v="1"/>
    <x v="0"/>
    <x v="1"/>
    <n v="12"/>
    <x v="1"/>
    <x v="1"/>
  </r>
  <r>
    <x v="69"/>
    <x v="11"/>
    <s v="H2659001"/>
    <s v="H2659001"/>
    <n v="30545404"/>
    <s v="Recolocado"/>
    <n v="0"/>
    <n v="0"/>
    <n v="0"/>
    <n v="0"/>
    <x v="3"/>
    <x v="1"/>
    <n v="31"/>
    <x v="6"/>
    <x v="3"/>
    <x v="2"/>
    <n v="39719"/>
    <n v="1500"/>
    <x v="1"/>
    <n v="1384"/>
    <x v="2"/>
    <x v="13"/>
    <n v="38269"/>
    <n v="3.9196216258590502E-2"/>
    <x v="2"/>
    <s v="NULL"/>
    <x v="0"/>
    <n v="11944.7"/>
    <x v="0"/>
    <n v="0"/>
    <x v="0"/>
    <n v="0"/>
    <x v="0"/>
    <n v="13814.38"/>
    <x v="4"/>
    <n v="0.93420000000000003"/>
    <x v="4"/>
    <x v="0"/>
    <x v="0"/>
    <n v="0"/>
    <x v="0"/>
    <x v="0"/>
  </r>
  <r>
    <x v="69"/>
    <x v="11"/>
    <s v="H2661001"/>
    <s v="H2661001"/>
    <n v="30548074"/>
    <s v="Recolocado"/>
    <n v="0"/>
    <n v="0"/>
    <n v="0"/>
    <n v="0"/>
    <x v="3"/>
    <x v="1"/>
    <n v="54"/>
    <x v="5"/>
    <x v="3"/>
    <x v="0"/>
    <n v="43025"/>
    <n v="500"/>
    <x v="7"/>
    <n v="1072"/>
    <x v="5"/>
    <x v="1"/>
    <n v="39955"/>
    <n v="1.251407833813039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69"/>
    <x v="11"/>
    <s v="Y8007005"/>
    <s v="Y8007005"/>
    <n v="30552142"/>
    <s v="Recolocado"/>
    <n v="0"/>
    <n v="0"/>
    <n v="0"/>
    <n v="0"/>
    <x v="3"/>
    <x v="1"/>
    <n v="45"/>
    <x v="7"/>
    <x v="5"/>
    <x v="0"/>
    <n v="44916"/>
    <n v="1500"/>
    <x v="1"/>
    <n v="1568"/>
    <x v="4"/>
    <x v="3"/>
    <n v="43496"/>
    <n v="3.4485929740665805E-2"/>
    <x v="2"/>
    <s v="NULL"/>
    <x v="2"/>
    <n v="2297.29"/>
    <x v="2"/>
    <n v="484"/>
    <x v="3"/>
    <n v="1715.17"/>
    <x v="2"/>
    <n v="3300"/>
    <x v="6"/>
    <n v="0.2339"/>
    <x v="5"/>
    <x v="9"/>
    <x v="2"/>
    <n v="7"/>
    <x v="0"/>
    <x v="5"/>
  </r>
  <r>
    <x v="70"/>
    <x v="11"/>
    <s v="C9663002"/>
    <s v="C9663002"/>
    <n v="30563883"/>
    <s v="Recolocado"/>
    <n v="0"/>
    <n v="0"/>
    <n v="0"/>
    <n v="0"/>
    <x v="3"/>
    <x v="1"/>
    <n v="54"/>
    <x v="5"/>
    <x v="5"/>
    <x v="0"/>
    <n v="44711"/>
    <n v="1500"/>
    <x v="1"/>
    <n v="979"/>
    <x v="7"/>
    <x v="2"/>
    <n v="43291"/>
    <n v="3.4649234251923032E-2"/>
    <x v="2"/>
    <s v="NULL"/>
    <x v="0"/>
    <n v="32778.49"/>
    <x v="0"/>
    <n v="381"/>
    <x v="3"/>
    <n v="350.99"/>
    <x v="0"/>
    <s v="NULL"/>
    <x v="1"/>
    <s v="NULL"/>
    <x v="1"/>
    <x v="0"/>
    <x v="7"/>
    <n v="0"/>
    <x v="0"/>
    <x v="0"/>
  </r>
  <r>
    <x v="70"/>
    <x v="11"/>
    <s v="E0779002"/>
    <s v="E0779002"/>
    <n v="30561174"/>
    <s v="Recolocado"/>
    <n v="0"/>
    <n v="0"/>
    <n v="0"/>
    <n v="0"/>
    <x v="3"/>
    <x v="1"/>
    <n v="47"/>
    <x v="0"/>
    <x v="5"/>
    <x v="2"/>
    <n v="54092"/>
    <n v="1500"/>
    <x v="1"/>
    <n v="1317"/>
    <x v="2"/>
    <x v="4"/>
    <n v="52672"/>
    <n v="2.8478128797083838E-2"/>
    <x v="6"/>
    <s v="NULL"/>
    <x v="0"/>
    <n v="11140.18"/>
    <x v="0"/>
    <n v="0"/>
    <x v="0"/>
    <n v="0"/>
    <x v="0"/>
    <n v="6300"/>
    <x v="4"/>
    <n v="0.70650000000000002"/>
    <x v="7"/>
    <x v="0"/>
    <x v="0"/>
    <n v="0"/>
    <x v="0"/>
    <x v="0"/>
  </r>
  <r>
    <x v="70"/>
    <x v="11"/>
    <s v="E3078002"/>
    <s v="E3078002"/>
    <n v="30552480"/>
    <s v="Recolocado"/>
    <n v="1"/>
    <n v="0"/>
    <n v="0"/>
    <n v="0"/>
    <x v="3"/>
    <x v="1"/>
    <n v="38"/>
    <x v="1"/>
    <x v="3"/>
    <x v="0"/>
    <n v="31486"/>
    <n v="1000"/>
    <x v="6"/>
    <n v="1187"/>
    <x v="6"/>
    <x v="7"/>
    <n v="29566"/>
    <n v="3.382263410674423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E8817002"/>
    <s v="E8817002"/>
    <n v="30556295"/>
    <s v="Recolocado"/>
    <n v="1"/>
    <n v="0"/>
    <n v="0"/>
    <n v="0"/>
    <x v="3"/>
    <x v="1"/>
    <n v="23"/>
    <x v="4"/>
    <x v="3"/>
    <x v="2"/>
    <n v="34590"/>
    <n v="550"/>
    <x v="6"/>
    <n v="1199"/>
    <x v="6"/>
    <x v="5"/>
    <n v="31570"/>
    <n v="1.7421602787456445E-2"/>
    <x v="7"/>
    <s v="NULL"/>
    <x v="2"/>
    <n v="1858.29"/>
    <x v="4"/>
    <n v="979"/>
    <x v="3"/>
    <n v="1858.29"/>
    <x v="2"/>
    <s v="NULL"/>
    <x v="1"/>
    <s v="NULL"/>
    <x v="1"/>
    <x v="12"/>
    <x v="1"/>
    <n v="3"/>
    <x v="1"/>
    <x v="8"/>
  </r>
  <r>
    <x v="70"/>
    <x v="11"/>
    <s v="H2097002"/>
    <s v="H2097002"/>
    <n v="30563900"/>
    <s v="Recolocado"/>
    <n v="0"/>
    <n v="0"/>
    <n v="0"/>
    <n v="0"/>
    <x v="3"/>
    <x v="1"/>
    <n v="25"/>
    <x v="4"/>
    <x v="5"/>
    <x v="2"/>
    <n v="41176"/>
    <n v="1800"/>
    <x v="3"/>
    <n v="1426"/>
    <x v="1"/>
    <x v="2"/>
    <n v="39406"/>
    <n v="4.5678323098005381E-2"/>
    <x v="1"/>
    <s v="NULL"/>
    <x v="2"/>
    <n v="747.81"/>
    <x v="3"/>
    <n v="891"/>
    <x v="3"/>
    <n v="747.81"/>
    <x v="5"/>
    <s v="NULL"/>
    <x v="1"/>
    <s v="NULL"/>
    <x v="1"/>
    <x v="0"/>
    <x v="1"/>
    <n v="12"/>
    <x v="1"/>
    <x v="1"/>
  </r>
  <r>
    <x v="70"/>
    <x v="11"/>
    <s v="H2159002"/>
    <s v="H2159002"/>
    <n v="30560399"/>
    <s v="Recolocado"/>
    <n v="0"/>
    <n v="0"/>
    <n v="0"/>
    <n v="0"/>
    <x v="3"/>
    <x v="1"/>
    <n v="38"/>
    <x v="1"/>
    <x v="5"/>
    <x v="0"/>
    <n v="41572"/>
    <n v="1500"/>
    <x v="1"/>
    <n v="919"/>
    <x v="7"/>
    <x v="3"/>
    <n v="40152"/>
    <n v="3.7358039450089663E-2"/>
    <x v="2"/>
    <s v="NULL"/>
    <x v="2"/>
    <n v="5924.08"/>
    <x v="0"/>
    <n v="1436"/>
    <x v="3"/>
    <n v="5924.08"/>
    <x v="4"/>
    <s v="NULL"/>
    <x v="1"/>
    <s v="NULL"/>
    <x v="1"/>
    <x v="9"/>
    <x v="1"/>
    <n v="9"/>
    <x v="1"/>
    <x v="4"/>
  </r>
  <r>
    <x v="70"/>
    <x v="11"/>
    <s v="H2575002"/>
    <s v="H2575002"/>
    <n v="30571903"/>
    <s v="Recolocado"/>
    <n v="0"/>
    <n v="0"/>
    <n v="0"/>
    <n v="0"/>
    <x v="3"/>
    <x v="1"/>
    <n v="32"/>
    <x v="6"/>
    <x v="3"/>
    <x v="2"/>
    <n v="38799"/>
    <n v="1500"/>
    <x v="1"/>
    <n v="1418"/>
    <x v="1"/>
    <x v="1"/>
    <n v="36729"/>
    <n v="4.0839663481172912E-2"/>
    <x v="1"/>
    <s v="NULL"/>
    <x v="2"/>
    <n v="716.04"/>
    <x v="3"/>
    <n v="3502"/>
    <x v="3"/>
    <n v="716.04"/>
    <x v="5"/>
    <s v="NULL"/>
    <x v="1"/>
    <s v="NULL"/>
    <x v="1"/>
    <x v="0"/>
    <x v="1"/>
    <n v="12"/>
    <x v="1"/>
    <x v="1"/>
  </r>
  <r>
    <x v="70"/>
    <x v="11"/>
    <s v="H2677001"/>
    <s v="H2677001"/>
    <n v="30544448"/>
    <s v="Recolocado"/>
    <n v="0"/>
    <n v="0"/>
    <n v="0"/>
    <n v="0"/>
    <x v="3"/>
    <x v="1"/>
    <n v="43"/>
    <x v="7"/>
    <x v="3"/>
    <x v="0"/>
    <n v="48367"/>
    <n v="1500"/>
    <x v="1"/>
    <n v="1682"/>
    <x v="4"/>
    <x v="13"/>
    <n v="46917"/>
    <n v="3.197135366711426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2685001"/>
    <s v="H2685001"/>
    <n v="30551994"/>
    <s v="Recolocado"/>
    <n v="0"/>
    <n v="0"/>
    <n v="0"/>
    <n v="0"/>
    <x v="3"/>
    <x v="1"/>
    <n v="31"/>
    <x v="6"/>
    <x v="3"/>
    <x v="2"/>
    <n v="38547"/>
    <n v="1500"/>
    <x v="1"/>
    <n v="1616"/>
    <x v="4"/>
    <x v="3"/>
    <n v="37127"/>
    <n v="4.0401863872653328E-2"/>
    <x v="1"/>
    <s v="NULL"/>
    <x v="2"/>
    <n v="1662.19"/>
    <x v="4"/>
    <n v="860"/>
    <x v="3"/>
    <n v="1662.19"/>
    <x v="2"/>
    <n v="440.73"/>
    <x v="2"/>
    <n v="1"/>
    <x v="4"/>
    <x v="0"/>
    <x v="1"/>
    <n v="12"/>
    <x v="1"/>
    <x v="1"/>
  </r>
  <r>
    <x v="70"/>
    <x v="11"/>
    <s v="H2691001"/>
    <s v="H2691001"/>
    <n v="30538965"/>
    <s v="Recolocado"/>
    <n v="0"/>
    <n v="0"/>
    <n v="0"/>
    <n v="0"/>
    <x v="3"/>
    <x v="1"/>
    <n v="28"/>
    <x v="3"/>
    <x v="3"/>
    <x v="0"/>
    <n v="53840"/>
    <n v="1500"/>
    <x v="1"/>
    <n v="1370"/>
    <x v="2"/>
    <x v="4"/>
    <n v="51770"/>
    <n v="2.8974309445624881E-2"/>
    <x v="6"/>
    <s v="NULL"/>
    <x v="2"/>
    <n v="445.31"/>
    <x v="6"/>
    <n v="1694"/>
    <x v="3"/>
    <n v="445.31"/>
    <x v="0"/>
    <s v="NULL"/>
    <x v="1"/>
    <s v="NULL"/>
    <x v="1"/>
    <x v="5"/>
    <x v="1"/>
    <n v="5"/>
    <x v="1"/>
    <x v="12"/>
  </r>
  <r>
    <x v="70"/>
    <x v="11"/>
    <s v="H2697001"/>
    <s v="H2697001"/>
    <n v="30543517"/>
    <s v="Recolocado"/>
    <n v="0"/>
    <n v="0"/>
    <n v="0"/>
    <n v="0"/>
    <x v="3"/>
    <x v="1"/>
    <n v="34"/>
    <x v="6"/>
    <x v="3"/>
    <x v="2"/>
    <n v="38547"/>
    <n v="1500"/>
    <x v="1"/>
    <n v="1343"/>
    <x v="2"/>
    <x v="3"/>
    <n v="37127"/>
    <n v="4.0401863872653328E-2"/>
    <x v="1"/>
    <s v="NULL"/>
    <x v="2"/>
    <n v="1014.47"/>
    <x v="4"/>
    <n v="1234"/>
    <x v="3"/>
    <n v="1014.47"/>
    <x v="2"/>
    <s v="NULL"/>
    <x v="1"/>
    <s v="NULL"/>
    <x v="1"/>
    <x v="0"/>
    <x v="1"/>
    <n v="12"/>
    <x v="1"/>
    <x v="1"/>
  </r>
  <r>
    <x v="70"/>
    <x v="11"/>
    <s v="H2720001"/>
    <s v="H2720001"/>
    <n v="30556338"/>
    <s v="Recolocado"/>
    <n v="0"/>
    <n v="0"/>
    <n v="0"/>
    <n v="0"/>
    <x v="3"/>
    <x v="1"/>
    <n v="39"/>
    <x v="1"/>
    <x v="3"/>
    <x v="0"/>
    <n v="46897"/>
    <n v="1500"/>
    <x v="1"/>
    <n v="1612"/>
    <x v="4"/>
    <x v="3"/>
    <n v="45477"/>
    <n v="3.298370604921169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2740001"/>
    <s v="H2740001"/>
    <n v="30549804"/>
    <s v="Recolocado"/>
    <n v="0"/>
    <n v="0"/>
    <n v="0"/>
    <n v="0"/>
    <x v="3"/>
    <x v="1"/>
    <n v="26"/>
    <x v="3"/>
    <x v="3"/>
    <x v="0"/>
    <n v="51387"/>
    <n v="1500"/>
    <x v="1"/>
    <n v="1335"/>
    <x v="2"/>
    <x v="4"/>
    <n v="49967"/>
    <n v="3.001981307663057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2759001"/>
    <s v="H2759001"/>
    <n v="30548941"/>
    <s v="Recolocado"/>
    <n v="0"/>
    <n v="0"/>
    <n v="0"/>
    <n v="0"/>
    <x v="3"/>
    <x v="1"/>
    <n v="22"/>
    <x v="4"/>
    <x v="3"/>
    <x v="2"/>
    <n v="55303"/>
    <n v="1500"/>
    <x v="1"/>
    <n v="1407"/>
    <x v="1"/>
    <x v="3"/>
    <n v="53883"/>
    <n v="2.783809364734703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2767001"/>
    <s v="H2767001"/>
    <n v="30553253"/>
    <s v="Recolocado"/>
    <n v="1"/>
    <n v="0"/>
    <n v="0"/>
    <n v="0"/>
    <x v="3"/>
    <x v="1"/>
    <n v="25"/>
    <x v="4"/>
    <x v="3"/>
    <x v="2"/>
    <n v="37219"/>
    <n v="500"/>
    <x v="7"/>
    <n v="1289"/>
    <x v="3"/>
    <x v="5"/>
    <n v="34769"/>
    <n v="1.4380626420086858E-2"/>
    <x v="7"/>
    <s v="NULL"/>
    <x v="0"/>
    <n v="2357.77"/>
    <x v="2"/>
    <n v="0"/>
    <x v="0"/>
    <n v="0"/>
    <x v="0"/>
    <s v="NULL"/>
    <x v="1"/>
    <s v="NULL"/>
    <x v="1"/>
    <x v="3"/>
    <x v="7"/>
    <n v="0"/>
    <x v="0"/>
    <x v="0"/>
  </r>
  <r>
    <x v="70"/>
    <x v="11"/>
    <s v="H2780001"/>
    <s v="H2780001"/>
    <n v="30548918"/>
    <s v="Recolocado"/>
    <n v="1"/>
    <n v="0"/>
    <n v="0"/>
    <n v="0"/>
    <x v="3"/>
    <x v="1"/>
    <n v="24"/>
    <x v="4"/>
    <x v="3"/>
    <x v="2"/>
    <n v="45183"/>
    <n v="500"/>
    <x v="7"/>
    <n v="1336"/>
    <x v="2"/>
    <x v="7"/>
    <n v="42763"/>
    <n v="1.169235086406472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2789001"/>
    <s v="H2789001"/>
    <n v="30557814"/>
    <s v="Recolocado"/>
    <n v="0"/>
    <n v="0"/>
    <n v="0"/>
    <n v="0"/>
    <x v="3"/>
    <x v="1"/>
    <n v="29"/>
    <x v="3"/>
    <x v="5"/>
    <x v="2"/>
    <n v="34797"/>
    <n v="1500"/>
    <x v="1"/>
    <n v="1314"/>
    <x v="2"/>
    <x v="3"/>
    <n v="32727"/>
    <n v="4.5833715280960675E-2"/>
    <x v="1"/>
    <s v="NULL"/>
    <x v="0"/>
    <n v="3049.83"/>
    <x v="5"/>
    <n v="0"/>
    <x v="0"/>
    <n v="0"/>
    <x v="0"/>
    <n v="3900"/>
    <x v="6"/>
    <n v="0.98650000000000004"/>
    <x v="4"/>
    <x v="0"/>
    <x v="0"/>
    <n v="0"/>
    <x v="0"/>
    <x v="0"/>
  </r>
  <r>
    <x v="70"/>
    <x v="11"/>
    <s v="H2860001"/>
    <s v="H2860001"/>
    <n v="30553048"/>
    <s v="Recolocado"/>
    <n v="0"/>
    <n v="0"/>
    <n v="0"/>
    <n v="0"/>
    <x v="3"/>
    <x v="1"/>
    <n v="48"/>
    <x v="0"/>
    <x v="3"/>
    <x v="2"/>
    <n v="39197"/>
    <n v="1500"/>
    <x v="1"/>
    <n v="1356"/>
    <x v="2"/>
    <x v="4"/>
    <n v="37127"/>
    <n v="4.0401863872653328E-2"/>
    <x v="1"/>
    <s v="NULL"/>
    <x v="3"/>
    <n v="340"/>
    <x v="6"/>
    <n v="25"/>
    <x v="4"/>
    <n v="0"/>
    <x v="0"/>
    <s v="NULL"/>
    <x v="1"/>
    <s v="NULL"/>
    <x v="1"/>
    <x v="8"/>
    <x v="4"/>
    <n v="0"/>
    <x v="8"/>
    <x v="0"/>
  </r>
  <r>
    <x v="70"/>
    <x v="11"/>
    <s v="H2870001"/>
    <s v="H2870001"/>
    <n v="30544869"/>
    <s v="Recolocado"/>
    <n v="1"/>
    <n v="0"/>
    <n v="0"/>
    <n v="0"/>
    <x v="3"/>
    <x v="1"/>
    <n v="40"/>
    <x v="1"/>
    <x v="3"/>
    <x v="1"/>
    <n v="52111"/>
    <n v="1500"/>
    <x v="1"/>
    <n v="1406"/>
    <x v="1"/>
    <x v="7"/>
    <n v="50691"/>
    <n v="2.9591051665976208E-2"/>
    <x v="6"/>
    <s v="NULL"/>
    <x v="0"/>
    <n v="60.33"/>
    <x v="6"/>
    <n v="0"/>
    <x v="0"/>
    <n v="0"/>
    <x v="0"/>
    <n v="3500"/>
    <x v="6"/>
    <n v="1.9E-2"/>
    <x v="10"/>
    <x v="4"/>
    <x v="5"/>
    <n v="0"/>
    <x v="0"/>
    <x v="0"/>
  </r>
  <r>
    <x v="70"/>
    <x v="11"/>
    <s v="H2888001"/>
    <s v="H2888001"/>
    <n v="30555490"/>
    <s v="Recolocado"/>
    <n v="1"/>
    <n v="0"/>
    <n v="0"/>
    <n v="0"/>
    <x v="3"/>
    <x v="1"/>
    <n v="39"/>
    <x v="1"/>
    <x v="3"/>
    <x v="2"/>
    <n v="27086"/>
    <n v="600"/>
    <x v="6"/>
    <n v="972"/>
    <x v="7"/>
    <x v="6"/>
    <n v="24766"/>
    <n v="2.422676249697165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2890001"/>
    <s v="H2890001"/>
    <n v="30558536"/>
    <s v="Recolocado"/>
    <n v="1"/>
    <n v="0"/>
    <n v="0"/>
    <n v="0"/>
    <x v="3"/>
    <x v="1"/>
    <n v="34"/>
    <x v="6"/>
    <x v="3"/>
    <x v="2"/>
    <n v="48425"/>
    <n v="1500"/>
    <x v="1"/>
    <n v="1263"/>
    <x v="3"/>
    <x v="2"/>
    <n v="47005"/>
    <n v="3.1911498776725881E-2"/>
    <x v="2"/>
    <s v="NULL"/>
    <x v="2"/>
    <n v="1500.9"/>
    <x v="4"/>
    <n v="1953"/>
    <x v="3"/>
    <n v="1500.9"/>
    <x v="2"/>
    <s v="NULL"/>
    <x v="1"/>
    <s v="NULL"/>
    <x v="1"/>
    <x v="0"/>
    <x v="1"/>
    <n v="12"/>
    <x v="1"/>
    <x v="1"/>
  </r>
  <r>
    <x v="70"/>
    <x v="11"/>
    <s v="H2902001"/>
    <s v="H2902001"/>
    <n v="30559413"/>
    <s v="Recolocado"/>
    <n v="0"/>
    <n v="0"/>
    <n v="0"/>
    <n v="0"/>
    <x v="3"/>
    <x v="1"/>
    <n v="30"/>
    <x v="3"/>
    <x v="3"/>
    <x v="0"/>
    <n v="40461"/>
    <n v="600"/>
    <x v="6"/>
    <n v="886"/>
    <x v="7"/>
    <x v="1"/>
    <n v="38141"/>
    <n v="1.5731103012506228E-2"/>
    <x v="7"/>
    <s v="NULL"/>
    <x v="3"/>
    <n v="1204.1199999999999"/>
    <x v="4"/>
    <n v="15"/>
    <x v="4"/>
    <n v="0"/>
    <x v="0"/>
    <s v="NULL"/>
    <x v="1"/>
    <s v="NULL"/>
    <x v="1"/>
    <x v="10"/>
    <x v="3"/>
    <n v="0"/>
    <x v="4"/>
    <x v="0"/>
  </r>
  <r>
    <x v="70"/>
    <x v="11"/>
    <s v="H2903001"/>
    <s v="H2903001"/>
    <n v="30548359"/>
    <s v="Recolocado"/>
    <n v="0"/>
    <n v="0"/>
    <n v="0"/>
    <n v="0"/>
    <x v="3"/>
    <x v="1"/>
    <n v="44"/>
    <x v="7"/>
    <x v="3"/>
    <x v="0"/>
    <n v="58161"/>
    <n v="1500"/>
    <x v="1"/>
    <n v="1418"/>
    <x v="1"/>
    <x v="2"/>
    <n v="56741"/>
    <n v="2.6435910540878731E-2"/>
    <x v="6"/>
    <s v="NULL"/>
    <x v="4"/>
    <n v="784.22"/>
    <x v="3"/>
    <n v="57"/>
    <x v="5"/>
    <n v="0"/>
    <x v="0"/>
    <n v="784.22"/>
    <x v="3"/>
    <n v="1"/>
    <x v="4"/>
    <x v="3"/>
    <x v="1"/>
    <n v="0"/>
    <x v="1"/>
    <x v="0"/>
  </r>
  <r>
    <x v="70"/>
    <x v="11"/>
    <s v="H2913001"/>
    <s v="H2913001"/>
    <n v="30559324"/>
    <s v="Recolocado"/>
    <n v="0"/>
    <n v="0"/>
    <n v="0"/>
    <n v="0"/>
    <x v="3"/>
    <x v="1"/>
    <n v="29"/>
    <x v="3"/>
    <x v="3"/>
    <x v="2"/>
    <n v="35818"/>
    <n v="1500"/>
    <x v="1"/>
    <n v="1244"/>
    <x v="3"/>
    <x v="4"/>
    <n v="33748"/>
    <n v="4.4447078345383431E-2"/>
    <x v="1"/>
    <s v="NULL"/>
    <x v="2"/>
    <n v="4968.87"/>
    <x v="7"/>
    <n v="1886"/>
    <x v="3"/>
    <n v="2128.1"/>
    <x v="6"/>
    <s v="NULL"/>
    <x v="1"/>
    <s v="NULL"/>
    <x v="1"/>
    <x v="0"/>
    <x v="1"/>
    <n v="8"/>
    <x v="1"/>
    <x v="5"/>
  </r>
  <r>
    <x v="70"/>
    <x v="11"/>
    <s v="H2914001"/>
    <s v="H2914001"/>
    <n v="30559565"/>
    <s v="Recolocado"/>
    <n v="0"/>
    <n v="0"/>
    <n v="0"/>
    <n v="0"/>
    <x v="3"/>
    <x v="1"/>
    <n v="37"/>
    <x v="1"/>
    <x v="3"/>
    <x v="0"/>
    <n v="34868"/>
    <n v="1800"/>
    <x v="3"/>
    <n v="1211"/>
    <x v="3"/>
    <x v="3"/>
    <n v="33748"/>
    <n v="5.3336494014460119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2931001"/>
    <s v="H2931001"/>
    <n v="30558441"/>
    <s v="Recolocado"/>
    <n v="0"/>
    <n v="0"/>
    <n v="0"/>
    <n v="0"/>
    <x v="3"/>
    <x v="1"/>
    <n v="21"/>
    <x v="4"/>
    <x v="5"/>
    <x v="2"/>
    <n v="33166"/>
    <n v="1500"/>
    <x v="1"/>
    <n v="1017"/>
    <x v="5"/>
    <x v="3"/>
    <n v="31096"/>
    <n v="4.8237715461795727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2942001"/>
    <s v="H2942001"/>
    <n v="30550795"/>
    <s v="Recolocado"/>
    <n v="1"/>
    <n v="0"/>
    <n v="0"/>
    <n v="0"/>
    <x v="3"/>
    <x v="1"/>
    <n v="26"/>
    <x v="3"/>
    <x v="3"/>
    <x v="2"/>
    <n v="49777"/>
    <n v="1500"/>
    <x v="1"/>
    <n v="1731"/>
    <x v="4"/>
    <x v="3"/>
    <n v="48357"/>
    <n v="3.1019294000868541E-2"/>
    <x v="2"/>
    <s v="NULL"/>
    <x v="2"/>
    <n v="1157.3499999999999"/>
    <x v="4"/>
    <n v="2138"/>
    <x v="3"/>
    <n v="1157.3499999999999"/>
    <x v="2"/>
    <s v="NULL"/>
    <x v="1"/>
    <s v="NULL"/>
    <x v="1"/>
    <x v="0"/>
    <x v="1"/>
    <n v="12"/>
    <x v="1"/>
    <x v="1"/>
  </r>
  <r>
    <x v="70"/>
    <x v="11"/>
    <s v="H2956001"/>
    <s v="H2956001"/>
    <n v="30560407"/>
    <s v="Recolocado"/>
    <n v="0"/>
    <n v="0"/>
    <n v="0"/>
    <n v="0"/>
    <x v="3"/>
    <x v="1"/>
    <n v="45"/>
    <x v="7"/>
    <x v="5"/>
    <x v="2"/>
    <n v="38825"/>
    <n v="1000"/>
    <x v="6"/>
    <n v="1432"/>
    <x v="1"/>
    <x v="1"/>
    <n v="36255"/>
    <n v="2.7582402427251414E-2"/>
    <x v="6"/>
    <s v="NULL"/>
    <x v="2"/>
    <n v="353.36"/>
    <x v="6"/>
    <n v="891"/>
    <x v="3"/>
    <n v="353.36"/>
    <x v="0"/>
    <s v="NULL"/>
    <x v="1"/>
    <s v="NULL"/>
    <x v="1"/>
    <x v="7"/>
    <x v="1"/>
    <n v="7"/>
    <x v="1"/>
    <x v="7"/>
  </r>
  <r>
    <x v="70"/>
    <x v="11"/>
    <s v="H2964001"/>
    <s v="H2964001"/>
    <n v="30549636"/>
    <s v="Recolocado"/>
    <n v="0"/>
    <n v="0"/>
    <n v="0"/>
    <n v="0"/>
    <x v="3"/>
    <x v="1"/>
    <n v="61"/>
    <x v="2"/>
    <x v="3"/>
    <x v="2"/>
    <n v="38855"/>
    <n v="500"/>
    <x v="7"/>
    <n v="1260"/>
    <x v="3"/>
    <x v="1"/>
    <n v="36435"/>
    <n v="1.3723068478111706E-2"/>
    <x v="7"/>
    <s v="NULL"/>
    <x v="2"/>
    <n v="311.8"/>
    <x v="6"/>
    <n v="1953"/>
    <x v="3"/>
    <n v="311.8"/>
    <x v="0"/>
    <s v="NULL"/>
    <x v="1"/>
    <s v="NULL"/>
    <x v="1"/>
    <x v="0"/>
    <x v="1"/>
    <n v="12"/>
    <x v="1"/>
    <x v="1"/>
  </r>
  <r>
    <x v="70"/>
    <x v="11"/>
    <s v="H2966001"/>
    <s v="H2966001"/>
    <n v="30561939"/>
    <s v="Recolocado"/>
    <n v="0"/>
    <n v="0"/>
    <n v="0"/>
    <n v="0"/>
    <x v="3"/>
    <x v="1"/>
    <n v="40"/>
    <x v="1"/>
    <x v="3"/>
    <x v="0"/>
    <n v="38547"/>
    <n v="1500"/>
    <x v="1"/>
    <n v="1341"/>
    <x v="2"/>
    <x v="4"/>
    <n v="37127"/>
    <n v="4.040186387265332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2973001"/>
    <s v="H2973001"/>
    <n v="30562642"/>
    <s v="Recolocado"/>
    <n v="1"/>
    <n v="0"/>
    <n v="0"/>
    <n v="0"/>
    <x v="3"/>
    <x v="1"/>
    <n v="22"/>
    <x v="4"/>
    <x v="3"/>
    <x v="2"/>
    <n v="38881"/>
    <n v="500"/>
    <x v="7"/>
    <n v="1348"/>
    <x v="2"/>
    <x v="1"/>
    <n v="35811"/>
    <n v="1.396219038842813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2976001"/>
    <s v="H2976001"/>
    <n v="30548244"/>
    <s v="Recolocado"/>
    <n v="1"/>
    <n v="0"/>
    <n v="0"/>
    <n v="0"/>
    <x v="3"/>
    <x v="1"/>
    <n v="40"/>
    <x v="1"/>
    <x v="3"/>
    <x v="2"/>
    <n v="42360"/>
    <n v="1500"/>
    <x v="1"/>
    <n v="1471"/>
    <x v="1"/>
    <x v="4"/>
    <n v="40940"/>
    <n v="3.663898387884709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2995001"/>
    <s v="H2995001"/>
    <n v="30559971"/>
    <s v="Recolocado"/>
    <n v="0"/>
    <n v="0"/>
    <n v="0"/>
    <n v="0"/>
    <x v="3"/>
    <x v="1"/>
    <n v="30"/>
    <x v="3"/>
    <x v="3"/>
    <x v="2"/>
    <n v="46737"/>
    <n v="1500"/>
    <x v="1"/>
    <n v="1152"/>
    <x v="6"/>
    <x v="4"/>
    <n v="44667"/>
    <n v="3.3581838941500436E-2"/>
    <x v="2"/>
    <s v="NULL"/>
    <x v="0"/>
    <n v="23821.13"/>
    <x v="0"/>
    <n v="0"/>
    <x v="0"/>
    <n v="0"/>
    <x v="0"/>
    <n v="28044.39"/>
    <x v="4"/>
    <n v="0.88229999999999997"/>
    <x v="8"/>
    <x v="0"/>
    <x v="0"/>
    <n v="0"/>
    <x v="0"/>
    <x v="0"/>
  </r>
  <r>
    <x v="70"/>
    <x v="11"/>
    <s v="H3008001"/>
    <s v="H3008001"/>
    <n v="30558655"/>
    <s v="Recolocado"/>
    <n v="0"/>
    <n v="0"/>
    <n v="0"/>
    <n v="0"/>
    <x v="3"/>
    <x v="1"/>
    <n v="22"/>
    <x v="4"/>
    <x v="3"/>
    <x v="2"/>
    <n v="43320"/>
    <n v="1500"/>
    <x v="1"/>
    <n v="996"/>
    <x v="7"/>
    <x v="3"/>
    <n v="41250"/>
    <n v="3.6363636363636362E-2"/>
    <x v="2"/>
    <s v="NULL"/>
    <x v="0"/>
    <n v="757.79"/>
    <x v="3"/>
    <n v="0"/>
    <x v="0"/>
    <n v="0"/>
    <x v="0"/>
    <n v="1500"/>
    <x v="5"/>
    <n v="0.94720000000000004"/>
    <x v="4"/>
    <x v="9"/>
    <x v="11"/>
    <n v="0"/>
    <x v="0"/>
    <x v="0"/>
  </r>
  <r>
    <x v="70"/>
    <x v="11"/>
    <s v="H3018001"/>
    <s v="H3018001"/>
    <n v="30566315"/>
    <s v="Recolocado"/>
    <n v="1"/>
    <n v="0"/>
    <n v="0"/>
    <n v="0"/>
    <x v="3"/>
    <x v="1"/>
    <n v="27"/>
    <x v="3"/>
    <x v="3"/>
    <x v="0"/>
    <n v="54953"/>
    <n v="3500"/>
    <x v="5"/>
    <n v="1391"/>
    <x v="2"/>
    <x v="1"/>
    <n v="54883"/>
    <n v="6.3772024124045701E-2"/>
    <x v="5"/>
    <s v="NULL"/>
    <x v="2"/>
    <n v="942.95"/>
    <x v="3"/>
    <n v="2059"/>
    <x v="3"/>
    <n v="942.95"/>
    <x v="5"/>
    <s v="NULL"/>
    <x v="1"/>
    <s v="NULL"/>
    <x v="1"/>
    <x v="0"/>
    <x v="1"/>
    <n v="12"/>
    <x v="1"/>
    <x v="1"/>
  </r>
  <r>
    <x v="70"/>
    <x v="11"/>
    <s v="H3033001"/>
    <s v="H3033001"/>
    <n v="30558342"/>
    <s v="Recolocado"/>
    <n v="1"/>
    <n v="0"/>
    <n v="0"/>
    <n v="0"/>
    <x v="3"/>
    <x v="1"/>
    <n v="42"/>
    <x v="7"/>
    <x v="3"/>
    <x v="0"/>
    <n v="41472"/>
    <n v="500"/>
    <x v="7"/>
    <n v="1075"/>
    <x v="5"/>
    <x v="7"/>
    <n v="39052"/>
    <n v="1.280344156509269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3037001"/>
    <s v="H3037001"/>
    <n v="30558207"/>
    <s v="Recolocado"/>
    <n v="1"/>
    <n v="0"/>
    <n v="0"/>
    <n v="0"/>
    <x v="3"/>
    <x v="1"/>
    <n v="35"/>
    <x v="6"/>
    <x v="3"/>
    <x v="2"/>
    <n v="41354"/>
    <n v="1000"/>
    <x v="6"/>
    <n v="1432"/>
    <x v="1"/>
    <x v="1"/>
    <n v="39434"/>
    <n v="2.535882740782066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3042001"/>
    <s v="H3042001"/>
    <n v="30547904"/>
    <s v="Recolocado"/>
    <n v="0"/>
    <n v="0"/>
    <n v="0"/>
    <n v="0"/>
    <x v="3"/>
    <x v="1"/>
    <n v="27"/>
    <x v="3"/>
    <x v="3"/>
    <x v="2"/>
    <n v="35018"/>
    <n v="1650"/>
    <x v="3"/>
    <n v="1218"/>
    <x v="3"/>
    <x v="3"/>
    <n v="33748"/>
    <n v="4.8891786179921772E-2"/>
    <x v="1"/>
    <s v="NULL"/>
    <x v="2"/>
    <n v="484.48"/>
    <x v="6"/>
    <n v="740"/>
    <x v="3"/>
    <n v="484.48"/>
    <x v="0"/>
    <s v="NULL"/>
    <x v="1"/>
    <s v="NULL"/>
    <x v="1"/>
    <x v="0"/>
    <x v="1"/>
    <n v="12"/>
    <x v="1"/>
    <x v="1"/>
  </r>
  <r>
    <x v="70"/>
    <x v="11"/>
    <s v="H3080001"/>
    <s v="H3080001"/>
    <n v="30549384"/>
    <s v="Recolocado"/>
    <n v="0"/>
    <n v="0"/>
    <n v="0"/>
    <n v="0"/>
    <x v="3"/>
    <x v="1"/>
    <n v="38"/>
    <x v="1"/>
    <x v="5"/>
    <x v="2"/>
    <n v="38397"/>
    <n v="1650"/>
    <x v="3"/>
    <n v="1330"/>
    <x v="2"/>
    <x v="3"/>
    <n v="37127"/>
    <n v="4.444205025991866E-2"/>
    <x v="1"/>
    <s v="NULL"/>
    <x v="2"/>
    <n v="831.88"/>
    <x v="3"/>
    <n v="877"/>
    <x v="3"/>
    <n v="831.88"/>
    <x v="5"/>
    <s v="NULL"/>
    <x v="1"/>
    <s v="NULL"/>
    <x v="1"/>
    <x v="0"/>
    <x v="1"/>
    <n v="12"/>
    <x v="1"/>
    <x v="1"/>
  </r>
  <r>
    <x v="70"/>
    <x v="11"/>
    <s v="H3100001"/>
    <s v="H3100001"/>
    <n v="30559051"/>
    <s v="Recolocado"/>
    <n v="0"/>
    <n v="0"/>
    <n v="0"/>
    <n v="0"/>
    <x v="3"/>
    <x v="1"/>
    <n v="25"/>
    <x v="4"/>
    <x v="3"/>
    <x v="2"/>
    <n v="44851"/>
    <n v="1500"/>
    <x v="1"/>
    <n v="1058"/>
    <x v="5"/>
    <x v="3"/>
    <n v="42781"/>
    <n v="3.5062294009022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3110001"/>
    <s v="H3110001"/>
    <n v="30563663"/>
    <s v="Recolocado"/>
    <n v="0"/>
    <n v="0"/>
    <n v="0"/>
    <n v="0"/>
    <x v="3"/>
    <x v="1"/>
    <n v="34"/>
    <x v="6"/>
    <x v="3"/>
    <x v="0"/>
    <n v="35518"/>
    <n v="1800"/>
    <x v="3"/>
    <n v="1228"/>
    <x v="3"/>
    <x v="4"/>
    <n v="33748"/>
    <n v="5.3336494014460119E-2"/>
    <x v="3"/>
    <s v="NULL"/>
    <x v="4"/>
    <n v="10026.99"/>
    <x v="0"/>
    <n v="44"/>
    <x v="5"/>
    <n v="0"/>
    <x v="0"/>
    <n v="780"/>
    <x v="3"/>
    <n v="1"/>
    <x v="4"/>
    <x v="11"/>
    <x v="8"/>
    <n v="0"/>
    <x v="0"/>
    <x v="0"/>
  </r>
  <r>
    <x v="70"/>
    <x v="11"/>
    <s v="H3127001"/>
    <s v="H3127001"/>
    <n v="30563377"/>
    <s v="Recolocado"/>
    <n v="1"/>
    <n v="0"/>
    <n v="0"/>
    <n v="0"/>
    <x v="3"/>
    <x v="1"/>
    <n v="41"/>
    <x v="7"/>
    <x v="3"/>
    <x v="2"/>
    <n v="39971"/>
    <n v="500"/>
    <x v="7"/>
    <n v="951"/>
    <x v="7"/>
    <x v="1"/>
    <n v="37551"/>
    <n v="1.331522462783947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3130001"/>
    <s v="H3130001"/>
    <n v="30555664"/>
    <s v="Recolocado"/>
    <n v="1"/>
    <n v="0"/>
    <n v="0"/>
    <n v="0"/>
    <x v="3"/>
    <x v="1"/>
    <n v="25"/>
    <x v="4"/>
    <x v="3"/>
    <x v="2"/>
    <n v="35168"/>
    <n v="1500"/>
    <x v="1"/>
    <n v="1221"/>
    <x v="3"/>
    <x v="3"/>
    <n v="33748"/>
    <n v="4.4447078345383431E-2"/>
    <x v="1"/>
    <s v="NULL"/>
    <x v="0"/>
    <n v="3000"/>
    <x v="2"/>
    <n v="0"/>
    <x v="0"/>
    <n v="0"/>
    <x v="0"/>
    <s v="NULL"/>
    <x v="1"/>
    <s v="NULL"/>
    <x v="1"/>
    <x v="3"/>
    <x v="7"/>
    <n v="0"/>
    <x v="0"/>
    <x v="0"/>
  </r>
  <r>
    <x v="70"/>
    <x v="11"/>
    <s v="H3150001"/>
    <s v="H3150001"/>
    <n v="30564248"/>
    <s v="Recolocado"/>
    <n v="1"/>
    <n v="0"/>
    <n v="0"/>
    <n v="0"/>
    <x v="3"/>
    <x v="1"/>
    <n v="32"/>
    <x v="6"/>
    <x v="3"/>
    <x v="2"/>
    <n v="38427"/>
    <n v="1500"/>
    <x v="1"/>
    <n v="1068"/>
    <x v="5"/>
    <x v="4"/>
    <n v="36357"/>
    <n v="4.125752949913359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3154001"/>
    <s v="H3154001"/>
    <n v="30563681"/>
    <s v="Recolocado"/>
    <n v="1"/>
    <n v="0"/>
    <n v="0"/>
    <n v="0"/>
    <x v="3"/>
    <x v="1"/>
    <n v="28"/>
    <x v="3"/>
    <x v="3"/>
    <x v="0"/>
    <n v="54570"/>
    <n v="6000"/>
    <x v="5"/>
    <n v="1706"/>
    <x v="4"/>
    <x v="4"/>
    <n v="57000"/>
    <n v="0.10526315789473684"/>
    <x v="5"/>
    <s v="NULL"/>
    <x v="2"/>
    <n v="2019.22"/>
    <x v="2"/>
    <n v="1878"/>
    <x v="3"/>
    <n v="2019.22"/>
    <x v="6"/>
    <s v="NULL"/>
    <x v="1"/>
    <s v="NULL"/>
    <x v="1"/>
    <x v="0"/>
    <x v="1"/>
    <n v="12"/>
    <x v="1"/>
    <x v="1"/>
  </r>
  <r>
    <x v="70"/>
    <x v="11"/>
    <s v="H3160001"/>
    <s v="H3160001"/>
    <n v="30561986"/>
    <s v="Recolocado"/>
    <n v="0"/>
    <n v="0"/>
    <n v="0"/>
    <n v="0"/>
    <x v="3"/>
    <x v="1"/>
    <n v="47"/>
    <x v="0"/>
    <x v="3"/>
    <x v="0"/>
    <n v="40826"/>
    <n v="1500"/>
    <x v="1"/>
    <n v="1409"/>
    <x v="1"/>
    <x v="2"/>
    <n v="39406"/>
    <n v="3.8065269248337814E-2"/>
    <x v="2"/>
    <s v="NULL"/>
    <x v="2"/>
    <n v="596.33000000000004"/>
    <x v="3"/>
    <n v="1976"/>
    <x v="3"/>
    <n v="596.33000000000004"/>
    <x v="5"/>
    <s v="NULL"/>
    <x v="1"/>
    <s v="NULL"/>
    <x v="1"/>
    <x v="0"/>
    <x v="1"/>
    <n v="12"/>
    <x v="1"/>
    <x v="1"/>
  </r>
  <r>
    <x v="70"/>
    <x v="11"/>
    <s v="H3167001"/>
    <s v="H3167001"/>
    <n v="30566452"/>
    <s v="Recolocado"/>
    <n v="1"/>
    <n v="0"/>
    <n v="0"/>
    <n v="0"/>
    <x v="3"/>
    <x v="1"/>
    <n v="31"/>
    <x v="6"/>
    <x v="3"/>
    <x v="0"/>
    <n v="49973"/>
    <n v="500"/>
    <x v="7"/>
    <n v="1109"/>
    <x v="6"/>
    <x v="1"/>
    <n v="47553"/>
    <n v="1.0514583727630223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3183001"/>
    <s v="H3183001"/>
    <n v="30560441"/>
    <s v="Recolocado"/>
    <n v="0"/>
    <n v="0"/>
    <n v="0"/>
    <n v="0"/>
    <x v="3"/>
    <x v="1"/>
    <n v="27"/>
    <x v="3"/>
    <x v="3"/>
    <x v="0"/>
    <n v="31463"/>
    <n v="500"/>
    <x v="7"/>
    <n v="899"/>
    <x v="7"/>
    <x v="5"/>
    <n v="29043"/>
    <n v="1.7215852356850189E-2"/>
    <x v="7"/>
    <s v="NULL"/>
    <x v="2"/>
    <n v="1273.71"/>
    <x v="4"/>
    <n v="702"/>
    <x v="3"/>
    <n v="1273.71"/>
    <x v="2"/>
    <s v="NULL"/>
    <x v="1"/>
    <s v="NULL"/>
    <x v="1"/>
    <x v="9"/>
    <x v="1"/>
    <n v="9"/>
    <x v="1"/>
    <x v="4"/>
  </r>
  <r>
    <x v="70"/>
    <x v="11"/>
    <s v="H3188001"/>
    <s v="H3188001"/>
    <n v="30559712"/>
    <s v="Recolocado"/>
    <n v="1"/>
    <n v="0"/>
    <n v="0"/>
    <n v="0"/>
    <x v="3"/>
    <x v="1"/>
    <n v="30"/>
    <x v="3"/>
    <x v="3"/>
    <x v="2"/>
    <n v="49761"/>
    <n v="4500"/>
    <x v="5"/>
    <n v="1723"/>
    <x v="4"/>
    <x v="1"/>
    <n v="50691"/>
    <n v="8.8773154997928622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3194001"/>
    <s v="H3194001"/>
    <n v="30566391"/>
    <s v="Recolocado"/>
    <n v="1"/>
    <n v="0"/>
    <n v="0"/>
    <n v="0"/>
    <x v="3"/>
    <x v="1"/>
    <n v="57"/>
    <x v="8"/>
    <x v="3"/>
    <x v="2"/>
    <n v="42210"/>
    <n v="1650"/>
    <x v="3"/>
    <n v="1462"/>
    <x v="1"/>
    <x v="3"/>
    <n v="40940"/>
    <n v="4.0302882266731802E-2"/>
    <x v="1"/>
    <s v="NULL"/>
    <x v="0"/>
    <n v="2259.71"/>
    <x v="2"/>
    <n v="0"/>
    <x v="0"/>
    <n v="0"/>
    <x v="0"/>
    <n v="2600"/>
    <x v="0"/>
    <n v="0.59119999999999995"/>
    <x v="2"/>
    <x v="0"/>
    <x v="0"/>
    <n v="0"/>
    <x v="0"/>
    <x v="0"/>
  </r>
  <r>
    <x v="70"/>
    <x v="11"/>
    <s v="H3216001"/>
    <s v="H3216001"/>
    <n v="30567910"/>
    <s v="Recolocado"/>
    <n v="1"/>
    <n v="0"/>
    <n v="0"/>
    <n v="0"/>
    <x v="3"/>
    <x v="1"/>
    <n v="50"/>
    <x v="0"/>
    <x v="3"/>
    <x v="2"/>
    <n v="33548"/>
    <n v="1200"/>
    <x v="1"/>
    <n v="1212"/>
    <x v="3"/>
    <x v="5"/>
    <n v="31828"/>
    <n v="3.7702651753173305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3225001"/>
    <s v="H3225001"/>
    <n v="30561396"/>
    <s v="Recolocado"/>
    <n v="0"/>
    <n v="0"/>
    <n v="0"/>
    <n v="0"/>
    <x v="3"/>
    <x v="1"/>
    <n v="29"/>
    <x v="3"/>
    <x v="3"/>
    <x v="1"/>
    <n v="44138"/>
    <n v="1000"/>
    <x v="6"/>
    <n v="1521"/>
    <x v="4"/>
    <x v="5"/>
    <n v="42218"/>
    <n v="2.3686579184234214E-2"/>
    <x v="6"/>
    <s v="NULL"/>
    <x v="2"/>
    <n v="2368.8200000000002"/>
    <x v="2"/>
    <n v="289"/>
    <x v="3"/>
    <n v="400.04"/>
    <x v="0"/>
    <n v="2900"/>
    <x v="0"/>
    <n v="0.98699999999999999"/>
    <x v="4"/>
    <x v="0"/>
    <x v="5"/>
    <n v="6"/>
    <x v="12"/>
    <x v="1"/>
  </r>
  <r>
    <x v="70"/>
    <x v="11"/>
    <s v="H3234001"/>
    <s v="H3234001"/>
    <n v="30548045"/>
    <s v="Recolocado"/>
    <n v="0"/>
    <n v="0"/>
    <n v="0"/>
    <n v="0"/>
    <x v="3"/>
    <x v="1"/>
    <n v="26"/>
    <x v="3"/>
    <x v="3"/>
    <x v="2"/>
    <n v="37839"/>
    <n v="500"/>
    <x v="7"/>
    <n v="1304"/>
    <x v="2"/>
    <x v="5"/>
    <n v="34769"/>
    <n v="1.4380626420086858E-2"/>
    <x v="7"/>
    <s v="NULL"/>
    <x v="2"/>
    <n v="765.77"/>
    <x v="3"/>
    <n v="440"/>
    <x v="3"/>
    <n v="765.77"/>
    <x v="5"/>
    <s v="NULL"/>
    <x v="1"/>
    <s v="NULL"/>
    <x v="1"/>
    <x v="0"/>
    <x v="1"/>
    <n v="11"/>
    <x v="1"/>
    <x v="1"/>
  </r>
  <r>
    <x v="70"/>
    <x v="11"/>
    <s v="H3238001"/>
    <s v="H3238001"/>
    <n v="30562752"/>
    <s v="Recolocado"/>
    <n v="0"/>
    <n v="0"/>
    <n v="0"/>
    <n v="0"/>
    <x v="3"/>
    <x v="1"/>
    <n v="41"/>
    <x v="7"/>
    <x v="3"/>
    <x v="2"/>
    <n v="29804"/>
    <n v="1500"/>
    <x v="1"/>
    <n v="1076"/>
    <x v="5"/>
    <x v="7"/>
    <n v="28384"/>
    <n v="5.2846674182638109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3270001"/>
    <s v="H3270001"/>
    <n v="30564476"/>
    <s v="Recolocado"/>
    <n v="0"/>
    <n v="0"/>
    <n v="0"/>
    <n v="0"/>
    <x v="3"/>
    <x v="1"/>
    <n v="37"/>
    <x v="1"/>
    <x v="5"/>
    <x v="2"/>
    <n v="38247"/>
    <n v="1800"/>
    <x v="3"/>
    <n v="1318"/>
    <x v="2"/>
    <x v="3"/>
    <n v="37127"/>
    <n v="4.848223664718399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3288001"/>
    <s v="H3288001"/>
    <n v="30568123"/>
    <s v="Recolocado"/>
    <n v="0"/>
    <n v="0"/>
    <n v="0"/>
    <n v="0"/>
    <x v="3"/>
    <x v="1"/>
    <n v="32"/>
    <x v="6"/>
    <x v="5"/>
    <x v="1"/>
    <n v="42469"/>
    <n v="1000"/>
    <x v="6"/>
    <n v="1157"/>
    <x v="6"/>
    <x v="1"/>
    <n v="39899"/>
    <n v="2.5063284794105117E-2"/>
    <x v="6"/>
    <s v="NULL"/>
    <x v="5"/>
    <s v="NULL"/>
    <x v="1"/>
    <s v="NULL"/>
    <x v="1"/>
    <s v="NULL"/>
    <x v="1"/>
    <n v="750"/>
    <x v="3"/>
    <n v="0"/>
    <x v="0"/>
    <x v="1"/>
    <x v="1"/>
    <n v="0"/>
    <x v="1"/>
    <x v="0"/>
  </r>
  <r>
    <x v="70"/>
    <x v="11"/>
    <s v="H3290001"/>
    <s v="H3290001"/>
    <n v="30568564"/>
    <s v="Recolocado"/>
    <n v="0"/>
    <n v="0"/>
    <n v="0"/>
    <n v="0"/>
    <x v="3"/>
    <x v="1"/>
    <n v="54"/>
    <x v="5"/>
    <x v="3"/>
    <x v="1"/>
    <n v="32927"/>
    <n v="500"/>
    <x v="7"/>
    <n v="1115"/>
    <x v="6"/>
    <x v="1"/>
    <n v="30507"/>
    <n v="1.6389681056806635E-2"/>
    <x v="7"/>
    <s v="NULL"/>
    <x v="2"/>
    <n v="3"/>
    <x v="6"/>
    <n v="3503"/>
    <x v="3"/>
    <n v="3"/>
    <x v="0"/>
    <s v="NULL"/>
    <x v="1"/>
    <s v="NULL"/>
    <x v="1"/>
    <x v="0"/>
    <x v="1"/>
    <n v="12"/>
    <x v="1"/>
    <x v="1"/>
  </r>
  <r>
    <x v="70"/>
    <x v="11"/>
    <s v="H3304001"/>
    <s v="H3304001"/>
    <n v="30565261"/>
    <s v="Recolocado"/>
    <n v="0"/>
    <n v="0"/>
    <n v="0"/>
    <n v="0"/>
    <x v="3"/>
    <x v="1"/>
    <n v="30"/>
    <x v="3"/>
    <x v="3"/>
    <x v="2"/>
    <n v="41326"/>
    <n v="1650"/>
    <x v="3"/>
    <n v="1424"/>
    <x v="1"/>
    <x v="2"/>
    <n v="39406"/>
    <n v="4.1871796173171598E-2"/>
    <x v="1"/>
    <s v="NULL"/>
    <x v="2"/>
    <n v="1424.16"/>
    <x v="4"/>
    <n v="2188"/>
    <x v="3"/>
    <n v="1424.16"/>
    <x v="2"/>
    <s v="NULL"/>
    <x v="1"/>
    <s v="NULL"/>
    <x v="1"/>
    <x v="0"/>
    <x v="1"/>
    <n v="12"/>
    <x v="1"/>
    <x v="1"/>
  </r>
  <r>
    <x v="70"/>
    <x v="11"/>
    <s v="H3309001"/>
    <s v="H3309001"/>
    <n v="30565502"/>
    <s v="Recolocado"/>
    <n v="0"/>
    <n v="0"/>
    <n v="0"/>
    <n v="0"/>
    <x v="3"/>
    <x v="1"/>
    <n v="23"/>
    <x v="4"/>
    <x v="3"/>
    <x v="0"/>
    <n v="39673"/>
    <n v="1500"/>
    <x v="1"/>
    <n v="1183"/>
    <x v="6"/>
    <x v="4"/>
    <n v="37603"/>
    <n v="3.989043427386113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3311001"/>
    <s v="H3311001"/>
    <n v="30561383"/>
    <s v="Recolocado"/>
    <n v="0"/>
    <n v="0"/>
    <n v="0"/>
    <n v="0"/>
    <x v="3"/>
    <x v="1"/>
    <n v="25"/>
    <x v="4"/>
    <x v="5"/>
    <x v="2"/>
    <n v="40586"/>
    <n v="500"/>
    <x v="7"/>
    <n v="919"/>
    <x v="7"/>
    <x v="1"/>
    <n v="38166"/>
    <n v="1.310066551380810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3326001"/>
    <s v="H3326001"/>
    <n v="30559728"/>
    <s v="Recolocado"/>
    <n v="1"/>
    <n v="0"/>
    <n v="0"/>
    <n v="0"/>
    <x v="3"/>
    <x v="1"/>
    <n v="30"/>
    <x v="3"/>
    <x v="3"/>
    <x v="0"/>
    <n v="52143"/>
    <n v="500"/>
    <x v="7"/>
    <n v="1268"/>
    <x v="3"/>
    <x v="1"/>
    <n v="49073"/>
    <n v="1.0188902247671836E-2"/>
    <x v="7"/>
    <s v="NULL"/>
    <x v="2"/>
    <n v="1829.14"/>
    <x v="4"/>
    <n v="1156"/>
    <x v="3"/>
    <n v="1829.14"/>
    <x v="2"/>
    <s v="NULL"/>
    <x v="1"/>
    <s v="NULL"/>
    <x v="1"/>
    <x v="4"/>
    <x v="1"/>
    <n v="2"/>
    <x v="1"/>
    <x v="6"/>
  </r>
  <r>
    <x v="70"/>
    <x v="11"/>
    <s v="H3343001"/>
    <s v="H3343001"/>
    <n v="30568383"/>
    <s v="Recolocado"/>
    <n v="0"/>
    <n v="0"/>
    <n v="0"/>
    <n v="0"/>
    <x v="3"/>
    <x v="1"/>
    <n v="24"/>
    <x v="4"/>
    <x v="3"/>
    <x v="2"/>
    <n v="34758"/>
    <n v="1000"/>
    <x v="6"/>
    <n v="1272"/>
    <x v="3"/>
    <x v="1"/>
    <n v="32838"/>
    <n v="3.0452524514282233E-2"/>
    <x v="2"/>
    <s v="NULL"/>
    <x v="0"/>
    <n v="3693.31"/>
    <x v="5"/>
    <n v="0"/>
    <x v="0"/>
    <n v="0"/>
    <x v="0"/>
    <n v="2400"/>
    <x v="0"/>
    <n v="1"/>
    <x v="4"/>
    <x v="0"/>
    <x v="0"/>
    <n v="0"/>
    <x v="0"/>
    <x v="0"/>
  </r>
  <r>
    <x v="70"/>
    <x v="11"/>
    <s v="H3348001"/>
    <s v="H3348001"/>
    <n v="30566579"/>
    <s v="Recolocado"/>
    <n v="0"/>
    <n v="0"/>
    <n v="0"/>
    <n v="0"/>
    <x v="3"/>
    <x v="1"/>
    <n v="39"/>
    <x v="1"/>
    <x v="3"/>
    <x v="0"/>
    <n v="42821"/>
    <n v="1650"/>
    <x v="3"/>
    <n v="1039"/>
    <x v="5"/>
    <x v="3"/>
    <n v="41551"/>
    <n v="3.9710235614064643E-2"/>
    <x v="2"/>
    <s v="NULL"/>
    <x v="2"/>
    <n v="1847.2"/>
    <x v="4"/>
    <n v="655"/>
    <x v="3"/>
    <n v="1690.63"/>
    <x v="2"/>
    <s v="NULL"/>
    <x v="1"/>
    <s v="NULL"/>
    <x v="1"/>
    <x v="0"/>
    <x v="1"/>
    <n v="12"/>
    <x v="1"/>
    <x v="1"/>
  </r>
  <r>
    <x v="70"/>
    <x v="11"/>
    <s v="H3355001"/>
    <s v="H3355001"/>
    <n v="30567254"/>
    <s v="Recolocado"/>
    <n v="0"/>
    <n v="0"/>
    <n v="0"/>
    <n v="0"/>
    <x v="3"/>
    <x v="1"/>
    <n v="21"/>
    <x v="4"/>
    <x v="5"/>
    <x v="2"/>
    <n v="50943"/>
    <n v="1000"/>
    <x v="6"/>
    <n v="1368"/>
    <x v="2"/>
    <x v="1"/>
    <n v="48373"/>
    <n v="2.0672689310152356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3362001"/>
    <s v="H3362001"/>
    <n v="30568423"/>
    <s v="Recolocado"/>
    <n v="0"/>
    <n v="0"/>
    <n v="0"/>
    <n v="0"/>
    <x v="3"/>
    <x v="1"/>
    <n v="38"/>
    <x v="1"/>
    <x v="3"/>
    <x v="1"/>
    <n v="48337"/>
    <n v="1500"/>
    <x v="1"/>
    <n v="1665"/>
    <x v="4"/>
    <x v="5"/>
    <n v="46917"/>
    <n v="3.1971353667114268E-2"/>
    <x v="2"/>
    <s v="NULL"/>
    <x v="2"/>
    <n v="38013.81"/>
    <x v="0"/>
    <n v="237"/>
    <x v="3"/>
    <n v="1002.79"/>
    <x v="2"/>
    <n v="1002.79"/>
    <x v="5"/>
    <n v="1"/>
    <x v="4"/>
    <x v="0"/>
    <x v="4"/>
    <n v="4"/>
    <x v="11"/>
    <x v="1"/>
  </r>
  <r>
    <x v="70"/>
    <x v="11"/>
    <s v="H3370001"/>
    <s v="H3370001"/>
    <n v="30559386"/>
    <s v="Recolocado"/>
    <n v="0"/>
    <n v="0"/>
    <n v="0"/>
    <n v="0"/>
    <x v="3"/>
    <x v="1"/>
    <n v="36"/>
    <x v="1"/>
    <x v="3"/>
    <x v="1"/>
    <n v="32149"/>
    <n v="500"/>
    <x v="7"/>
    <n v="1156"/>
    <x v="6"/>
    <x v="5"/>
    <n v="29729"/>
    <n v="1.6818594638232029E-2"/>
    <x v="7"/>
    <s v="NULL"/>
    <x v="2"/>
    <n v="414.21"/>
    <x v="6"/>
    <n v="1015"/>
    <x v="3"/>
    <n v="414.21"/>
    <x v="0"/>
    <s v="NULL"/>
    <x v="1"/>
    <s v="NULL"/>
    <x v="1"/>
    <x v="0"/>
    <x v="1"/>
    <n v="12"/>
    <x v="1"/>
    <x v="1"/>
  </r>
  <r>
    <x v="70"/>
    <x v="11"/>
    <s v="H3385001"/>
    <s v="H3385001"/>
    <n v="30558994"/>
    <s v="Recolocado"/>
    <n v="0"/>
    <n v="0"/>
    <n v="0"/>
    <n v="0"/>
    <x v="3"/>
    <x v="1"/>
    <n v="22"/>
    <x v="4"/>
    <x v="3"/>
    <x v="2"/>
    <n v="37671"/>
    <n v="1000"/>
    <x v="6"/>
    <n v="1398"/>
    <x v="2"/>
    <x v="1"/>
    <n v="35101"/>
    <n v="2.8489216831429305E-2"/>
    <x v="6"/>
    <s v="NULL"/>
    <x v="0"/>
    <n v="1254.5"/>
    <x v="4"/>
    <n v="7"/>
    <x v="2"/>
    <n v="0"/>
    <x v="0"/>
    <n v="1000"/>
    <x v="3"/>
    <n v="0.99929999999999997"/>
    <x v="4"/>
    <x v="7"/>
    <x v="6"/>
    <n v="0"/>
    <x v="0"/>
    <x v="0"/>
  </r>
  <r>
    <x v="70"/>
    <x v="11"/>
    <s v="H3387001"/>
    <s v="H3387001"/>
    <n v="30561490"/>
    <s v="Recolocado"/>
    <n v="0"/>
    <n v="0"/>
    <n v="0"/>
    <n v="0"/>
    <x v="3"/>
    <x v="1"/>
    <n v="25"/>
    <x v="4"/>
    <x v="3"/>
    <x v="2"/>
    <n v="39503"/>
    <n v="1100"/>
    <x v="1"/>
    <n v="1009"/>
    <x v="5"/>
    <x v="7"/>
    <n v="37033"/>
    <n v="2.9703237652904165E-2"/>
    <x v="6"/>
    <s v="NULL"/>
    <x v="2"/>
    <n v="2006.27"/>
    <x v="2"/>
    <n v="230"/>
    <x v="3"/>
    <n v="638.54999999999995"/>
    <x v="5"/>
    <s v="NULL"/>
    <x v="1"/>
    <s v="NULL"/>
    <x v="1"/>
    <x v="10"/>
    <x v="4"/>
    <n v="0"/>
    <x v="11"/>
    <x v="0"/>
  </r>
  <r>
    <x v="70"/>
    <x v="11"/>
    <s v="H3410001"/>
    <s v="H3410001"/>
    <n v="30571614"/>
    <s v="Recolocado"/>
    <n v="0"/>
    <n v="0"/>
    <n v="0"/>
    <n v="0"/>
    <x v="3"/>
    <x v="1"/>
    <n v="54"/>
    <x v="5"/>
    <x v="3"/>
    <x v="1"/>
    <n v="41115"/>
    <n v="500"/>
    <x v="7"/>
    <n v="918"/>
    <x v="7"/>
    <x v="1"/>
    <n v="38695"/>
    <n v="1.2921566093810569E-2"/>
    <x v="7"/>
    <s v="NULL"/>
    <x v="2"/>
    <n v="1814.37"/>
    <x v="4"/>
    <n v="4186"/>
    <x v="3"/>
    <n v="1814.37"/>
    <x v="2"/>
    <s v="NULL"/>
    <x v="1"/>
    <s v="NULL"/>
    <x v="1"/>
    <x v="0"/>
    <x v="1"/>
    <n v="12"/>
    <x v="1"/>
    <x v="1"/>
  </r>
  <r>
    <x v="70"/>
    <x v="11"/>
    <s v="H3424001"/>
    <s v="H3424001"/>
    <n v="30564348"/>
    <s v="Recolocado"/>
    <n v="0"/>
    <n v="0"/>
    <n v="0"/>
    <n v="0"/>
    <x v="3"/>
    <x v="1"/>
    <n v="27"/>
    <x v="3"/>
    <x v="3"/>
    <x v="2"/>
    <n v="33975"/>
    <n v="1500"/>
    <x v="1"/>
    <n v="1202"/>
    <x v="3"/>
    <x v="2"/>
    <n v="31905"/>
    <n v="4.7014574518100614E-2"/>
    <x v="1"/>
    <s v="NULL"/>
    <x v="0"/>
    <n v="1006.27"/>
    <x v="4"/>
    <n v="0"/>
    <x v="0"/>
    <n v="0"/>
    <x v="0"/>
    <s v="NULL"/>
    <x v="1"/>
    <s v="NULL"/>
    <x v="1"/>
    <x v="12"/>
    <x v="4"/>
    <n v="0"/>
    <x v="0"/>
    <x v="0"/>
  </r>
  <r>
    <x v="70"/>
    <x v="11"/>
    <s v="H3428001"/>
    <s v="H3428001"/>
    <n v="30571442"/>
    <s v="Recolocado"/>
    <n v="0"/>
    <n v="0"/>
    <n v="0"/>
    <n v="0"/>
    <x v="3"/>
    <x v="1"/>
    <n v="32"/>
    <x v="6"/>
    <x v="3"/>
    <x v="0"/>
    <n v="35168"/>
    <n v="1500"/>
    <x v="1"/>
    <n v="1225"/>
    <x v="3"/>
    <x v="4"/>
    <n v="33748"/>
    <n v="4.4447078345383431E-2"/>
    <x v="1"/>
    <s v="NULL"/>
    <x v="0"/>
    <n v="2176.0700000000002"/>
    <x v="2"/>
    <n v="0"/>
    <x v="0"/>
    <n v="0"/>
    <x v="0"/>
    <n v="2700"/>
    <x v="0"/>
    <n v="0.8397"/>
    <x v="8"/>
    <x v="0"/>
    <x v="0"/>
    <n v="0"/>
    <x v="0"/>
    <x v="0"/>
  </r>
  <r>
    <x v="70"/>
    <x v="11"/>
    <s v="H3430001"/>
    <s v="H3430001"/>
    <n v="30568333"/>
    <s v="Recolocado"/>
    <n v="0"/>
    <n v="0"/>
    <n v="0"/>
    <n v="0"/>
    <x v="3"/>
    <x v="1"/>
    <n v="37"/>
    <x v="1"/>
    <x v="5"/>
    <x v="0"/>
    <n v="36968"/>
    <n v="500"/>
    <x v="7"/>
    <n v="923"/>
    <x v="7"/>
    <x v="1"/>
    <n v="34548"/>
    <n v="1.4472617807108949E-2"/>
    <x v="7"/>
    <s v="NULL"/>
    <x v="2"/>
    <n v="11143.27"/>
    <x v="0"/>
    <n v="1303"/>
    <x v="3"/>
    <n v="5119.25"/>
    <x v="4"/>
    <s v="NULL"/>
    <x v="1"/>
    <s v="NULL"/>
    <x v="1"/>
    <x v="10"/>
    <x v="1"/>
    <n v="11"/>
    <x v="1"/>
    <x v="9"/>
  </r>
  <r>
    <x v="70"/>
    <x v="11"/>
    <s v="H3433001"/>
    <s v="H3433001"/>
    <n v="30571126"/>
    <s v="Recolocado"/>
    <n v="0"/>
    <n v="0"/>
    <n v="0"/>
    <n v="0"/>
    <x v="3"/>
    <x v="1"/>
    <n v="45"/>
    <x v="7"/>
    <x v="3"/>
    <x v="1"/>
    <n v="45261"/>
    <n v="1500"/>
    <x v="1"/>
    <n v="1167"/>
    <x v="6"/>
    <x v="2"/>
    <n v="43841"/>
    <n v="3.4214548025820579E-2"/>
    <x v="2"/>
    <s v="NULL"/>
    <x v="2"/>
    <n v="156.4"/>
    <x v="6"/>
    <n v="4860"/>
    <x v="3"/>
    <n v="156.4"/>
    <x v="0"/>
    <s v="NULL"/>
    <x v="1"/>
    <s v="NULL"/>
    <x v="1"/>
    <x v="0"/>
    <x v="1"/>
    <n v="12"/>
    <x v="1"/>
    <x v="1"/>
  </r>
  <r>
    <x v="70"/>
    <x v="11"/>
    <s v="H3440001"/>
    <s v="H3440001"/>
    <n v="30562641"/>
    <s v="Recolocado"/>
    <n v="0"/>
    <n v="0"/>
    <n v="0"/>
    <n v="0"/>
    <x v="3"/>
    <x v="1"/>
    <n v="24"/>
    <x v="4"/>
    <x v="3"/>
    <x v="2"/>
    <n v="37589"/>
    <n v="500"/>
    <x v="7"/>
    <n v="954"/>
    <x v="7"/>
    <x v="1"/>
    <n v="35169"/>
    <n v="1.421706616622593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3446001"/>
    <s v="H3446001"/>
    <n v="30568085"/>
    <s v="Recolocado"/>
    <n v="0"/>
    <n v="0"/>
    <n v="0"/>
    <n v="0"/>
    <x v="3"/>
    <x v="1"/>
    <n v="39"/>
    <x v="1"/>
    <x v="5"/>
    <x v="3"/>
    <n v="35168"/>
    <n v="1500"/>
    <x v="1"/>
    <n v="1225"/>
    <x v="3"/>
    <x v="4"/>
    <n v="33748"/>
    <n v="4.4447078345383431E-2"/>
    <x v="1"/>
    <s v="NULL"/>
    <x v="0"/>
    <n v="414.56"/>
    <x v="6"/>
    <n v="0"/>
    <x v="0"/>
    <n v="0"/>
    <x v="0"/>
    <n v="10000"/>
    <x v="4"/>
    <n v="0.82909999999999995"/>
    <x v="8"/>
    <x v="8"/>
    <x v="10"/>
    <n v="0"/>
    <x v="4"/>
    <x v="0"/>
  </r>
  <r>
    <x v="70"/>
    <x v="11"/>
    <s v="H3480001"/>
    <s v="H3480001"/>
    <n v="30563719"/>
    <s v="Recolocado"/>
    <n v="0"/>
    <n v="0"/>
    <n v="0"/>
    <n v="0"/>
    <x v="3"/>
    <x v="1"/>
    <n v="37"/>
    <x v="1"/>
    <x v="3"/>
    <x v="1"/>
    <n v="46582"/>
    <n v="1000"/>
    <x v="6"/>
    <n v="1132"/>
    <x v="6"/>
    <x v="11"/>
    <n v="44632"/>
    <n v="2.2405449005198065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3487001"/>
    <s v="H3487001"/>
    <n v="30565045"/>
    <s v="Recolocado"/>
    <n v="0"/>
    <n v="0"/>
    <n v="0"/>
    <n v="0"/>
    <x v="3"/>
    <x v="1"/>
    <n v="57"/>
    <x v="8"/>
    <x v="3"/>
    <x v="1"/>
    <n v="44138"/>
    <n v="1000"/>
    <x v="6"/>
    <n v="1521"/>
    <x v="4"/>
    <x v="5"/>
    <n v="42218"/>
    <n v="2.368657918423421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3510001"/>
    <s v="H3510001"/>
    <n v="30565567"/>
    <s v="Recolocado"/>
    <n v="0"/>
    <n v="0"/>
    <n v="0"/>
    <n v="0"/>
    <x v="3"/>
    <x v="1"/>
    <n v="46"/>
    <x v="0"/>
    <x v="3"/>
    <x v="2"/>
    <n v="44681"/>
    <n v="1000"/>
    <x v="6"/>
    <n v="1125"/>
    <x v="6"/>
    <x v="1"/>
    <n v="42111"/>
    <n v="2.3746764503336421E-2"/>
    <x v="6"/>
    <s v="NULL"/>
    <x v="2"/>
    <n v="1023.44"/>
    <x v="4"/>
    <n v="543"/>
    <x v="3"/>
    <n v="1023.44"/>
    <x v="2"/>
    <s v="NULL"/>
    <x v="1"/>
    <s v="NULL"/>
    <x v="1"/>
    <x v="0"/>
    <x v="1"/>
    <n v="12"/>
    <x v="1"/>
    <x v="1"/>
  </r>
  <r>
    <x v="70"/>
    <x v="11"/>
    <s v="H3544001"/>
    <s v="H3544001"/>
    <n v="30565275"/>
    <s v="Recolocado"/>
    <n v="0"/>
    <n v="0"/>
    <n v="0"/>
    <n v="0"/>
    <x v="3"/>
    <x v="1"/>
    <n v="34"/>
    <x v="6"/>
    <x v="3"/>
    <x v="0"/>
    <n v="40340"/>
    <n v="500"/>
    <x v="7"/>
    <n v="889"/>
    <x v="7"/>
    <x v="1"/>
    <n v="37920"/>
    <n v="1.3185654008438819E-2"/>
    <x v="7"/>
    <s v="NULL"/>
    <x v="2"/>
    <n v="992.86"/>
    <x v="3"/>
    <n v="2269"/>
    <x v="3"/>
    <n v="992.86"/>
    <x v="5"/>
    <s v="NULL"/>
    <x v="1"/>
    <s v="NULL"/>
    <x v="1"/>
    <x v="0"/>
    <x v="1"/>
    <n v="12"/>
    <x v="1"/>
    <x v="1"/>
  </r>
  <r>
    <x v="70"/>
    <x v="11"/>
    <s v="H3547001"/>
    <s v="H3547001"/>
    <n v="30564199"/>
    <s v="Recolocado"/>
    <n v="0"/>
    <n v="0"/>
    <n v="0"/>
    <n v="0"/>
    <x v="3"/>
    <x v="1"/>
    <n v="41"/>
    <x v="7"/>
    <x v="3"/>
    <x v="2"/>
    <n v="49006"/>
    <n v="4000"/>
    <x v="5"/>
    <n v="1707"/>
    <x v="4"/>
    <x v="2"/>
    <n v="50086"/>
    <n v="7.9862636265623121E-2"/>
    <x v="5"/>
    <s v="NULL"/>
    <x v="2"/>
    <n v="1594.14"/>
    <x v="4"/>
    <n v="878"/>
    <x v="3"/>
    <n v="1594.14"/>
    <x v="2"/>
    <s v="NULL"/>
    <x v="1"/>
    <s v="NULL"/>
    <x v="1"/>
    <x v="0"/>
    <x v="1"/>
    <n v="12"/>
    <x v="1"/>
    <x v="1"/>
  </r>
  <r>
    <x v="70"/>
    <x v="11"/>
    <s v="H3551001"/>
    <s v="H3551001"/>
    <n v="30548093"/>
    <s v="Recolocado"/>
    <n v="1"/>
    <n v="0"/>
    <n v="0"/>
    <n v="0"/>
    <x v="3"/>
    <x v="1"/>
    <n v="63"/>
    <x v="2"/>
    <x v="5"/>
    <x v="2"/>
    <n v="48367"/>
    <n v="1500"/>
    <x v="1"/>
    <n v="1683"/>
    <x v="4"/>
    <x v="13"/>
    <n v="46917"/>
    <n v="3.197135366711426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0"/>
    <x v="11"/>
    <s v="H3552001"/>
    <s v="H3552001"/>
    <n v="30559730"/>
    <s v="Recolocado"/>
    <n v="0"/>
    <n v="0"/>
    <n v="0"/>
    <n v="0"/>
    <x v="3"/>
    <x v="1"/>
    <n v="33"/>
    <x v="6"/>
    <x v="3"/>
    <x v="0"/>
    <n v="44723"/>
    <n v="1650"/>
    <x v="3"/>
    <n v="1537"/>
    <x v="4"/>
    <x v="2"/>
    <n v="43453"/>
    <n v="3.7972061767887144E-2"/>
    <x v="2"/>
    <s v="NULL"/>
    <x v="2"/>
    <n v="2305.88"/>
    <x v="2"/>
    <n v="1254"/>
    <x v="3"/>
    <n v="2305.88"/>
    <x v="6"/>
    <s v="NULL"/>
    <x v="1"/>
    <s v="NULL"/>
    <x v="1"/>
    <x v="0"/>
    <x v="1"/>
    <n v="12"/>
    <x v="1"/>
    <x v="1"/>
  </r>
  <r>
    <x v="70"/>
    <x v="11"/>
    <s v="H3556001"/>
    <s v="H3556001"/>
    <n v="30568633"/>
    <s v="Recolocado"/>
    <n v="0"/>
    <n v="0"/>
    <n v="0"/>
    <n v="0"/>
    <x v="3"/>
    <x v="1"/>
    <n v="36"/>
    <x v="1"/>
    <x v="3"/>
    <x v="2"/>
    <n v="50754"/>
    <n v="1500"/>
    <x v="1"/>
    <n v="1163"/>
    <x v="6"/>
    <x v="4"/>
    <n v="49334"/>
    <n v="3.0404994527100986E-2"/>
    <x v="2"/>
    <s v="NULL"/>
    <x v="0"/>
    <n v="303.22000000000003"/>
    <x v="6"/>
    <n v="0"/>
    <x v="0"/>
    <n v="0"/>
    <x v="0"/>
    <s v="NULL"/>
    <x v="1"/>
    <s v="NULL"/>
    <x v="1"/>
    <x v="4"/>
    <x v="5"/>
    <n v="0"/>
    <x v="0"/>
    <x v="0"/>
  </r>
  <r>
    <x v="71"/>
    <x v="11"/>
    <s v="C8558002"/>
    <s v="C8558002"/>
    <n v="30578668"/>
    <s v="Recolocado"/>
    <n v="0"/>
    <n v="0"/>
    <n v="0"/>
    <n v="0"/>
    <x v="3"/>
    <x v="1"/>
    <n v="27"/>
    <x v="3"/>
    <x v="5"/>
    <x v="0"/>
    <n v="35168"/>
    <n v="1500"/>
    <x v="1"/>
    <n v="1468"/>
    <x v="1"/>
    <x v="4"/>
    <n v="33748"/>
    <n v="4.444707834538343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1"/>
    <x v="11"/>
    <s v="C9748004"/>
    <s v="C9748004"/>
    <n v="30581936"/>
    <s v="Recolocado"/>
    <n v="0"/>
    <n v="0"/>
    <n v="0"/>
    <n v="0"/>
    <x v="3"/>
    <x v="1"/>
    <n v="52"/>
    <x v="5"/>
    <x v="5"/>
    <x v="3"/>
    <n v="32170"/>
    <n v="500"/>
    <x v="7"/>
    <n v="932"/>
    <x v="7"/>
    <x v="1"/>
    <n v="29750"/>
    <n v="1.680672268907563E-2"/>
    <x v="7"/>
    <s v="NULL"/>
    <x v="0"/>
    <n v="24836.99"/>
    <x v="0"/>
    <n v="0"/>
    <x v="0"/>
    <n v="0"/>
    <x v="0"/>
    <s v="NULL"/>
    <x v="1"/>
    <s v="NULL"/>
    <x v="1"/>
    <x v="0"/>
    <x v="0"/>
    <n v="0"/>
    <x v="0"/>
    <x v="0"/>
  </r>
  <r>
    <x v="71"/>
    <x v="11"/>
    <s v="H3561001"/>
    <s v="H3561001"/>
    <n v="30572679"/>
    <s v="Recolocado"/>
    <n v="0"/>
    <n v="0"/>
    <n v="0"/>
    <n v="0"/>
    <x v="3"/>
    <x v="1"/>
    <n v="36"/>
    <x v="1"/>
    <x v="3"/>
    <x v="2"/>
    <n v="43010"/>
    <n v="1500"/>
    <x v="1"/>
    <n v="1499"/>
    <x v="1"/>
    <x v="3"/>
    <n v="40940"/>
    <n v="3.663898387884709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1"/>
    <x v="11"/>
    <s v="H3588001"/>
    <s v="H3588001"/>
    <n v="30567734"/>
    <s v="Recolocado"/>
    <n v="0"/>
    <n v="0"/>
    <n v="0"/>
    <n v="0"/>
    <x v="3"/>
    <x v="1"/>
    <n v="31"/>
    <x v="6"/>
    <x v="3"/>
    <x v="1"/>
    <n v="34430"/>
    <n v="500"/>
    <x v="7"/>
    <n v="1195"/>
    <x v="6"/>
    <x v="1"/>
    <n v="31360"/>
    <n v="1.5943877551020409E-2"/>
    <x v="7"/>
    <s v="NULL"/>
    <x v="2"/>
    <n v="2010.79"/>
    <x v="2"/>
    <n v="1631"/>
    <x v="3"/>
    <n v="0"/>
    <x v="0"/>
    <s v="NULL"/>
    <x v="1"/>
    <s v="NULL"/>
    <x v="1"/>
    <x v="11"/>
    <x v="1"/>
    <n v="10"/>
    <x v="1"/>
    <x v="3"/>
  </r>
  <r>
    <x v="71"/>
    <x v="11"/>
    <s v="H3590001"/>
    <s v="H3590001"/>
    <n v="30572282"/>
    <s v="Recolocado"/>
    <n v="0"/>
    <n v="0"/>
    <n v="0"/>
    <n v="0"/>
    <x v="3"/>
    <x v="1"/>
    <n v="30"/>
    <x v="3"/>
    <x v="3"/>
    <x v="2"/>
    <n v="38547"/>
    <n v="1500"/>
    <x v="1"/>
    <n v="1342"/>
    <x v="2"/>
    <x v="4"/>
    <n v="37127"/>
    <n v="4.0401863872653328E-2"/>
    <x v="1"/>
    <s v="NULL"/>
    <x v="2"/>
    <n v="480"/>
    <x v="6"/>
    <n v="2530"/>
    <x v="3"/>
    <n v="480"/>
    <x v="0"/>
    <s v="NULL"/>
    <x v="1"/>
    <s v="NULL"/>
    <x v="1"/>
    <x v="0"/>
    <x v="1"/>
    <n v="12"/>
    <x v="1"/>
    <x v="1"/>
  </r>
  <r>
    <x v="71"/>
    <x v="11"/>
    <s v="H3599001"/>
    <s v="H3599001"/>
    <n v="30570145"/>
    <s v="Recolocado"/>
    <n v="0"/>
    <n v="0"/>
    <n v="0"/>
    <n v="0"/>
    <x v="3"/>
    <x v="1"/>
    <n v="32"/>
    <x v="6"/>
    <x v="3"/>
    <x v="2"/>
    <n v="37722"/>
    <n v="1500"/>
    <x v="1"/>
    <n v="1174"/>
    <x v="6"/>
    <x v="4"/>
    <n v="35652"/>
    <n v="4.2073375967687648E-2"/>
    <x v="1"/>
    <s v="NULL"/>
    <x v="2"/>
    <n v="1178.6199999999999"/>
    <x v="4"/>
    <n v="173"/>
    <x v="3"/>
    <n v="1178.6199999999999"/>
    <x v="2"/>
    <s v="NULL"/>
    <x v="1"/>
    <s v="NULL"/>
    <x v="1"/>
    <x v="3"/>
    <x v="2"/>
    <n v="2"/>
    <x v="0"/>
    <x v="12"/>
  </r>
  <r>
    <x v="71"/>
    <x v="11"/>
    <s v="H3610001"/>
    <s v="H3610001"/>
    <n v="30571411"/>
    <s v="Recolocado"/>
    <n v="0"/>
    <n v="0"/>
    <n v="0"/>
    <n v="0"/>
    <x v="3"/>
    <x v="1"/>
    <n v="40"/>
    <x v="1"/>
    <x v="3"/>
    <x v="3"/>
    <n v="44873"/>
    <n v="1500"/>
    <x v="1"/>
    <n v="1563"/>
    <x v="4"/>
    <x v="2"/>
    <n v="43453"/>
    <n v="3.4520056152624677E-2"/>
    <x v="2"/>
    <s v="NULL"/>
    <x v="2"/>
    <n v="1010.12"/>
    <x v="4"/>
    <n v="929"/>
    <x v="3"/>
    <n v="680.12"/>
    <x v="5"/>
    <s v="NULL"/>
    <x v="1"/>
    <s v="NULL"/>
    <x v="1"/>
    <x v="0"/>
    <x v="1"/>
    <n v="9"/>
    <x v="1"/>
    <x v="1"/>
  </r>
  <r>
    <x v="71"/>
    <x v="11"/>
    <s v="H3629001"/>
    <s v="H3629001"/>
    <n v="30570236"/>
    <s v="Recolocado"/>
    <n v="0"/>
    <n v="0"/>
    <n v="0"/>
    <n v="0"/>
    <x v="3"/>
    <x v="1"/>
    <n v="22"/>
    <x v="4"/>
    <x v="3"/>
    <x v="2"/>
    <n v="38547"/>
    <n v="1500"/>
    <x v="1"/>
    <n v="1342"/>
    <x v="2"/>
    <x v="4"/>
    <n v="37127"/>
    <n v="4.0401863872653328E-2"/>
    <x v="1"/>
    <s v="NULL"/>
    <x v="0"/>
    <n v="7533.03"/>
    <x v="0"/>
    <n v="0"/>
    <x v="0"/>
    <n v="0"/>
    <x v="0"/>
    <n v="3500"/>
    <x v="6"/>
    <n v="0.99429999999999996"/>
    <x v="4"/>
    <x v="0"/>
    <x v="0"/>
    <n v="0"/>
    <x v="0"/>
    <x v="0"/>
  </r>
  <r>
    <x v="71"/>
    <x v="11"/>
    <s v="H3638001"/>
    <s v="H3638001"/>
    <n v="30570845"/>
    <s v="Recolocado"/>
    <n v="1"/>
    <n v="0"/>
    <n v="0"/>
    <n v="0"/>
    <x v="3"/>
    <x v="1"/>
    <n v="35"/>
    <x v="6"/>
    <x v="3"/>
    <x v="0"/>
    <n v="35168"/>
    <n v="1500"/>
    <x v="1"/>
    <n v="1215"/>
    <x v="3"/>
    <x v="4"/>
    <n v="33748"/>
    <n v="4.444707834538343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1"/>
    <x v="11"/>
    <s v="H3640001"/>
    <s v="H3640001"/>
    <n v="30575036"/>
    <s v="Recolocado"/>
    <n v="0"/>
    <n v="0"/>
    <n v="0"/>
    <n v="0"/>
    <x v="3"/>
    <x v="1"/>
    <n v="29"/>
    <x v="3"/>
    <x v="3"/>
    <x v="2"/>
    <n v="45242"/>
    <n v="1200"/>
    <x v="1"/>
    <n v="1575"/>
    <x v="4"/>
    <x v="1"/>
    <n v="43522"/>
    <n v="2.7572262304122054E-2"/>
    <x v="6"/>
    <s v="NULL"/>
    <x v="2"/>
    <n v="1562.85"/>
    <x v="4"/>
    <n v="1125"/>
    <x v="3"/>
    <n v="1472.85"/>
    <x v="2"/>
    <s v="NULL"/>
    <x v="1"/>
    <s v="NULL"/>
    <x v="1"/>
    <x v="0"/>
    <x v="1"/>
    <n v="11"/>
    <x v="1"/>
    <x v="1"/>
  </r>
  <r>
    <x v="71"/>
    <x v="11"/>
    <s v="H3699001"/>
    <s v="H3699001"/>
    <n v="30572612"/>
    <s v="Recolocado"/>
    <n v="0"/>
    <n v="0"/>
    <n v="0"/>
    <n v="0"/>
    <x v="3"/>
    <x v="1"/>
    <n v="38"/>
    <x v="1"/>
    <x v="3"/>
    <x v="2"/>
    <n v="44110"/>
    <n v="500"/>
    <x v="7"/>
    <n v="962"/>
    <x v="7"/>
    <x v="6"/>
    <n v="41040"/>
    <n v="1.2183235867446393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1"/>
    <x v="11"/>
    <s v="H3707001"/>
    <s v="H3707001"/>
    <n v="30568547"/>
    <s v="Recolocado"/>
    <n v="0"/>
    <n v="0"/>
    <n v="0"/>
    <n v="0"/>
    <x v="3"/>
    <x v="1"/>
    <n v="41"/>
    <x v="7"/>
    <x v="3"/>
    <x v="1"/>
    <n v="29068"/>
    <n v="500"/>
    <x v="7"/>
    <n v="1103"/>
    <x v="6"/>
    <x v="1"/>
    <n v="26648"/>
    <n v="1.8763134193935754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1"/>
    <x v="11"/>
    <s v="H3714001"/>
    <s v="H3714001"/>
    <n v="30578135"/>
    <s v="Recolocado"/>
    <n v="0"/>
    <n v="0"/>
    <n v="0"/>
    <n v="0"/>
    <x v="3"/>
    <x v="1"/>
    <n v="52"/>
    <x v="5"/>
    <x v="3"/>
    <x v="2"/>
    <n v="50692"/>
    <n v="550"/>
    <x v="6"/>
    <n v="1234"/>
    <x v="3"/>
    <x v="6"/>
    <n v="47672"/>
    <n v="1.1537170666219164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1"/>
    <x v="11"/>
    <s v="H3731001"/>
    <s v="H3731001"/>
    <n v="30574070"/>
    <s v="Recolocado"/>
    <n v="0"/>
    <n v="0"/>
    <n v="0"/>
    <n v="0"/>
    <x v="3"/>
    <x v="1"/>
    <n v="21"/>
    <x v="4"/>
    <x v="3"/>
    <x v="2"/>
    <n v="39047"/>
    <n v="1650"/>
    <x v="3"/>
    <n v="1357"/>
    <x v="2"/>
    <x v="3"/>
    <n v="37127"/>
    <n v="4.444205025991866E-2"/>
    <x v="1"/>
    <s v="NULL"/>
    <x v="2"/>
    <n v="1793.51"/>
    <x v="4"/>
    <n v="635"/>
    <x v="3"/>
    <n v="1793.51"/>
    <x v="2"/>
    <s v="NULL"/>
    <x v="1"/>
    <s v="NULL"/>
    <x v="1"/>
    <x v="0"/>
    <x v="1"/>
    <n v="12"/>
    <x v="1"/>
    <x v="1"/>
  </r>
  <r>
    <x v="71"/>
    <x v="11"/>
    <s v="H3733001"/>
    <s v="H3733001"/>
    <n v="30573088"/>
    <s v="Recolocado"/>
    <n v="0"/>
    <n v="0"/>
    <n v="0"/>
    <n v="0"/>
    <x v="3"/>
    <x v="1"/>
    <n v="38"/>
    <x v="1"/>
    <x v="3"/>
    <x v="1"/>
    <n v="51255"/>
    <n v="1500"/>
    <x v="1"/>
    <n v="1248"/>
    <x v="3"/>
    <x v="4"/>
    <n v="49835"/>
    <n v="3.0099327781679543E-2"/>
    <x v="2"/>
    <s v="NULL"/>
    <x v="5"/>
    <s v="NULL"/>
    <x v="1"/>
    <s v="NULL"/>
    <x v="1"/>
    <s v="NULL"/>
    <x v="1"/>
    <n v="500"/>
    <x v="2"/>
    <n v="0"/>
    <x v="0"/>
    <x v="1"/>
    <x v="1"/>
    <n v="0"/>
    <x v="1"/>
    <x v="0"/>
  </r>
  <r>
    <x v="71"/>
    <x v="11"/>
    <s v="H3735001"/>
    <s v="H3735001"/>
    <n v="30576248"/>
    <s v="Recolocado"/>
    <n v="0"/>
    <n v="0"/>
    <n v="0"/>
    <n v="0"/>
    <x v="3"/>
    <x v="1"/>
    <n v="34"/>
    <x v="6"/>
    <x v="3"/>
    <x v="0"/>
    <n v="48337"/>
    <n v="1500"/>
    <x v="1"/>
    <n v="1683"/>
    <x v="4"/>
    <x v="5"/>
    <n v="46917"/>
    <n v="3.197135366711426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1"/>
    <x v="11"/>
    <s v="H3775001"/>
    <s v="H3775001"/>
    <n v="30576493"/>
    <s v="Recolocado"/>
    <n v="0"/>
    <n v="0"/>
    <n v="0"/>
    <n v="0"/>
    <x v="3"/>
    <x v="1"/>
    <n v="56"/>
    <x v="8"/>
    <x v="3"/>
    <x v="1"/>
    <n v="34851"/>
    <n v="500"/>
    <x v="7"/>
    <n v="928"/>
    <x v="7"/>
    <x v="7"/>
    <n v="32431"/>
    <n v="1.5417347599518979E-2"/>
    <x v="7"/>
    <s v="NULL"/>
    <x v="3"/>
    <n v="10003.83"/>
    <x v="0"/>
    <n v="214"/>
    <x v="3"/>
    <n v="0"/>
    <x v="0"/>
    <n v="1000"/>
    <x v="3"/>
    <n v="1.9E-2"/>
    <x v="10"/>
    <x v="0"/>
    <x v="1"/>
    <n v="0"/>
    <x v="1"/>
    <x v="0"/>
  </r>
  <r>
    <x v="71"/>
    <x v="11"/>
    <s v="H3784001"/>
    <s v="H3784001"/>
    <n v="30564183"/>
    <s v="Recolocado"/>
    <n v="0"/>
    <n v="0"/>
    <n v="0"/>
    <n v="0"/>
    <x v="3"/>
    <x v="1"/>
    <n v="44"/>
    <x v="7"/>
    <x v="3"/>
    <x v="3"/>
    <n v="45442"/>
    <n v="1000"/>
    <x v="6"/>
    <n v="1576"/>
    <x v="4"/>
    <x v="1"/>
    <n v="43522"/>
    <n v="2.2976885253435043E-2"/>
    <x v="6"/>
    <s v="NULL"/>
    <x v="0"/>
    <n v="2010.65"/>
    <x v="2"/>
    <n v="0"/>
    <x v="0"/>
    <n v="0"/>
    <x v="0"/>
    <n v="2286.58"/>
    <x v="0"/>
    <n v="1"/>
    <x v="4"/>
    <x v="0"/>
    <x v="0"/>
    <n v="0"/>
    <x v="0"/>
    <x v="0"/>
  </r>
  <r>
    <x v="71"/>
    <x v="11"/>
    <s v="H3785001"/>
    <s v="H3785001"/>
    <n v="30570330"/>
    <s v="Recolocado"/>
    <n v="0"/>
    <n v="0"/>
    <n v="0"/>
    <n v="0"/>
    <x v="3"/>
    <x v="1"/>
    <n v="38"/>
    <x v="1"/>
    <x v="5"/>
    <x v="2"/>
    <n v="39207"/>
    <n v="500"/>
    <x v="7"/>
    <n v="1166"/>
    <x v="6"/>
    <x v="1"/>
    <n v="36787"/>
    <n v="1.3591757957974284E-2"/>
    <x v="7"/>
    <s v="NULL"/>
    <x v="2"/>
    <n v="1043.4100000000001"/>
    <x v="4"/>
    <n v="364"/>
    <x v="3"/>
    <n v="1043.4100000000001"/>
    <x v="2"/>
    <n v="1043.4100000000001"/>
    <x v="5"/>
    <n v="1"/>
    <x v="4"/>
    <x v="0"/>
    <x v="1"/>
    <n v="8"/>
    <x v="1"/>
    <x v="1"/>
  </r>
  <r>
    <x v="71"/>
    <x v="11"/>
    <s v="H3805001"/>
    <s v="H3805001"/>
    <n v="30578790"/>
    <s v="Recolocado"/>
    <n v="1"/>
    <n v="0"/>
    <n v="0"/>
    <n v="0"/>
    <x v="3"/>
    <x v="1"/>
    <n v="25"/>
    <x v="4"/>
    <x v="3"/>
    <x v="2"/>
    <n v="28283"/>
    <n v="1000"/>
    <x v="6"/>
    <n v="1308"/>
    <x v="2"/>
    <x v="1"/>
    <n v="26363"/>
    <n v="3.7931950081553693E-2"/>
    <x v="2"/>
    <s v="NULL"/>
    <x v="2"/>
    <n v="379.83"/>
    <x v="6"/>
    <n v="1030"/>
    <x v="3"/>
    <n v="379.83"/>
    <x v="0"/>
    <s v="NULL"/>
    <x v="1"/>
    <s v="NULL"/>
    <x v="1"/>
    <x v="0"/>
    <x v="1"/>
    <n v="12"/>
    <x v="1"/>
    <x v="1"/>
  </r>
  <r>
    <x v="71"/>
    <x v="11"/>
    <s v="H3875001"/>
    <s v="H3875001"/>
    <n v="30567718"/>
    <s v="Recolocado"/>
    <n v="1"/>
    <n v="0"/>
    <n v="0"/>
    <n v="0"/>
    <x v="3"/>
    <x v="1"/>
    <n v="32"/>
    <x v="6"/>
    <x v="3"/>
    <x v="2"/>
    <n v="35168"/>
    <n v="1500"/>
    <x v="1"/>
    <n v="1225"/>
    <x v="3"/>
    <x v="4"/>
    <n v="33748"/>
    <n v="4.4447078345383431E-2"/>
    <x v="1"/>
    <s v="NULL"/>
    <x v="2"/>
    <n v="1389.51"/>
    <x v="4"/>
    <n v="957"/>
    <x v="3"/>
    <n v="1389.51"/>
    <x v="2"/>
    <s v="NULL"/>
    <x v="1"/>
    <s v="NULL"/>
    <x v="1"/>
    <x v="0"/>
    <x v="1"/>
    <n v="12"/>
    <x v="1"/>
    <x v="1"/>
  </r>
  <r>
    <x v="71"/>
    <x v="11"/>
    <s v="H3885001"/>
    <s v="H3885001"/>
    <n v="30580993"/>
    <s v="Recolocado"/>
    <n v="0"/>
    <n v="0"/>
    <n v="0"/>
    <n v="0"/>
    <x v="3"/>
    <x v="1"/>
    <n v="39"/>
    <x v="1"/>
    <x v="3"/>
    <x v="2"/>
    <n v="40686"/>
    <n v="500"/>
    <x v="7"/>
    <n v="985"/>
    <x v="7"/>
    <x v="1"/>
    <n v="38266"/>
    <n v="1.3066429728740919E-2"/>
    <x v="7"/>
    <s v="NULL"/>
    <x v="2"/>
    <n v="1930.6"/>
    <x v="4"/>
    <n v="334"/>
    <x v="3"/>
    <n v="1930.6"/>
    <x v="2"/>
    <n v="2000"/>
    <x v="5"/>
    <n v="0.99980000000000002"/>
    <x v="4"/>
    <x v="0"/>
    <x v="2"/>
    <n v="7"/>
    <x v="7"/>
    <x v="1"/>
  </r>
  <r>
    <x v="71"/>
    <x v="11"/>
    <s v="H3888001"/>
    <s v="H3888001"/>
    <n v="30576627"/>
    <s v="Recolocado"/>
    <n v="0"/>
    <n v="0"/>
    <n v="0"/>
    <n v="0"/>
    <x v="3"/>
    <x v="1"/>
    <n v="46"/>
    <x v="0"/>
    <x v="3"/>
    <x v="1"/>
    <n v="39909"/>
    <n v="500"/>
    <x v="7"/>
    <n v="1234"/>
    <x v="3"/>
    <x v="7"/>
    <n v="37489"/>
    <n v="1.3337245592040331E-2"/>
    <x v="7"/>
    <s v="NULL"/>
    <x v="2"/>
    <n v="1866.69"/>
    <x v="4"/>
    <n v="1956"/>
    <x v="3"/>
    <n v="1866.69"/>
    <x v="2"/>
    <s v="NULL"/>
    <x v="1"/>
    <s v="NULL"/>
    <x v="1"/>
    <x v="0"/>
    <x v="1"/>
    <n v="12"/>
    <x v="1"/>
    <x v="1"/>
  </r>
  <r>
    <x v="71"/>
    <x v="11"/>
    <s v="H3900001"/>
    <s v="H3900001"/>
    <n v="30567241"/>
    <s v="Recolocado"/>
    <n v="0"/>
    <n v="0"/>
    <n v="0"/>
    <n v="0"/>
    <x v="3"/>
    <x v="1"/>
    <n v="49"/>
    <x v="0"/>
    <x v="5"/>
    <x v="2"/>
    <n v="15919"/>
    <n v="500"/>
    <x v="7"/>
    <n v="871"/>
    <x v="7"/>
    <x v="5"/>
    <n v="13499"/>
    <n v="3.703978072449810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1"/>
    <x v="11"/>
    <s v="H3911001"/>
    <s v="H3911001"/>
    <n v="30581614"/>
    <s v="Recolocado"/>
    <n v="0"/>
    <n v="0"/>
    <n v="0"/>
    <n v="0"/>
    <x v="3"/>
    <x v="1"/>
    <n v="33"/>
    <x v="6"/>
    <x v="3"/>
    <x v="2"/>
    <n v="35168"/>
    <n v="1500"/>
    <x v="1"/>
    <n v="1218"/>
    <x v="3"/>
    <x v="3"/>
    <n v="33748"/>
    <n v="4.444707834538343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1"/>
    <x v="11"/>
    <s v="H3914001"/>
    <s v="H3914001"/>
    <n v="30573188"/>
    <s v="Recolocado"/>
    <n v="1"/>
    <n v="0"/>
    <n v="0"/>
    <n v="0"/>
    <x v="3"/>
    <x v="1"/>
    <n v="41"/>
    <x v="7"/>
    <x v="3"/>
    <x v="2"/>
    <n v="40893"/>
    <n v="500"/>
    <x v="7"/>
    <n v="935"/>
    <x v="7"/>
    <x v="1"/>
    <n v="37823"/>
    <n v="1.3219469634878248E-2"/>
    <x v="7"/>
    <s v="NULL"/>
    <x v="2"/>
    <n v="566.75"/>
    <x v="3"/>
    <n v="955"/>
    <x v="3"/>
    <n v="566.75"/>
    <x v="5"/>
    <s v="NULL"/>
    <x v="1"/>
    <s v="NULL"/>
    <x v="1"/>
    <x v="0"/>
    <x v="1"/>
    <n v="12"/>
    <x v="1"/>
    <x v="1"/>
  </r>
  <r>
    <x v="71"/>
    <x v="11"/>
    <s v="H3918001"/>
    <s v="H3918001"/>
    <n v="30579117"/>
    <s v="Recolocado"/>
    <n v="0"/>
    <n v="0"/>
    <n v="0"/>
    <n v="0"/>
    <x v="3"/>
    <x v="1"/>
    <n v="30"/>
    <x v="3"/>
    <x v="3"/>
    <x v="0"/>
    <n v="45278"/>
    <n v="600"/>
    <x v="6"/>
    <n v="1199"/>
    <x v="6"/>
    <x v="1"/>
    <n v="42958"/>
    <n v="1.3967130685786117E-2"/>
    <x v="7"/>
    <s v="NULL"/>
    <x v="2"/>
    <n v="451.47"/>
    <x v="6"/>
    <n v="1349"/>
    <x v="3"/>
    <n v="451.47"/>
    <x v="0"/>
    <s v="NULL"/>
    <x v="1"/>
    <s v="NULL"/>
    <x v="1"/>
    <x v="0"/>
    <x v="1"/>
    <n v="12"/>
    <x v="1"/>
    <x v="1"/>
  </r>
  <r>
    <x v="71"/>
    <x v="11"/>
    <s v="H3921001"/>
    <s v="H3921001"/>
    <n v="30578562"/>
    <s v="Recolocado"/>
    <n v="0"/>
    <n v="0"/>
    <n v="0"/>
    <n v="0"/>
    <x v="3"/>
    <x v="1"/>
    <n v="63"/>
    <x v="2"/>
    <x v="3"/>
    <x v="4"/>
    <n v="32009"/>
    <n v="500"/>
    <x v="7"/>
    <n v="953"/>
    <x v="7"/>
    <x v="1"/>
    <n v="28939"/>
    <n v="1.72777221051176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1"/>
    <x v="11"/>
    <s v="H4014001"/>
    <s v="H4014001"/>
    <n v="30578623"/>
    <s v="Recolocado"/>
    <n v="0"/>
    <n v="0"/>
    <n v="0"/>
    <n v="0"/>
    <x v="3"/>
    <x v="1"/>
    <n v="47"/>
    <x v="0"/>
    <x v="3"/>
    <x v="0"/>
    <n v="25119"/>
    <n v="500"/>
    <x v="7"/>
    <n v="943"/>
    <x v="7"/>
    <x v="5"/>
    <n v="22669"/>
    <n v="2.2056553001896864E-2"/>
    <x v="6"/>
    <s v="NULL"/>
    <x v="2"/>
    <n v="1351.8"/>
    <x v="4"/>
    <n v="3552"/>
    <x v="3"/>
    <n v="1351.8"/>
    <x v="2"/>
    <s v="NULL"/>
    <x v="1"/>
    <s v="NULL"/>
    <x v="1"/>
    <x v="11"/>
    <x v="1"/>
    <n v="10"/>
    <x v="1"/>
    <x v="3"/>
  </r>
  <r>
    <x v="71"/>
    <x v="11"/>
    <s v="H4150001"/>
    <s v="H4150001"/>
    <n v="30581073"/>
    <s v="Recolocado"/>
    <n v="0"/>
    <n v="0"/>
    <n v="0"/>
    <n v="0"/>
    <x v="3"/>
    <x v="1"/>
    <n v="40"/>
    <x v="1"/>
    <x v="3"/>
    <x v="0"/>
    <n v="39360"/>
    <n v="500"/>
    <x v="7"/>
    <n v="959"/>
    <x v="7"/>
    <x v="1"/>
    <n v="36940"/>
    <n v="1.353546291283161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1"/>
    <x v="11"/>
    <s v="H4152001"/>
    <s v="H4152001"/>
    <n v="30579066"/>
    <s v="Recolocado"/>
    <n v="0"/>
    <n v="0"/>
    <n v="0"/>
    <n v="0"/>
    <x v="3"/>
    <x v="1"/>
    <n v="31"/>
    <x v="6"/>
    <x v="5"/>
    <x v="0"/>
    <n v="37258"/>
    <n v="1500"/>
    <x v="1"/>
    <n v="1148"/>
    <x v="6"/>
    <x v="3"/>
    <n v="35838"/>
    <n v="4.185501423070484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1"/>
    <x v="11"/>
    <s v="H4164001"/>
    <s v="H4164001"/>
    <n v="30582636"/>
    <s v="Recolocado"/>
    <n v="0"/>
    <n v="0"/>
    <n v="0"/>
    <n v="0"/>
    <x v="3"/>
    <x v="1"/>
    <n v="47"/>
    <x v="0"/>
    <x v="5"/>
    <x v="2"/>
    <n v="42911"/>
    <n v="1500"/>
    <x v="1"/>
    <n v="1109"/>
    <x v="6"/>
    <x v="4"/>
    <n v="41491"/>
    <n v="3.6152418596804126E-2"/>
    <x v="2"/>
    <s v="NULL"/>
    <x v="0"/>
    <n v="3019.31"/>
    <x v="5"/>
    <n v="0"/>
    <x v="0"/>
    <n v="0"/>
    <x v="0"/>
    <s v="NULL"/>
    <x v="1"/>
    <s v="NULL"/>
    <x v="1"/>
    <x v="4"/>
    <x v="5"/>
    <n v="0"/>
    <x v="0"/>
    <x v="0"/>
  </r>
  <r>
    <x v="71"/>
    <x v="11"/>
    <s v="H4168001"/>
    <s v="H4168001"/>
    <n v="30582116"/>
    <s v="Recolocado"/>
    <n v="1"/>
    <n v="0"/>
    <n v="0"/>
    <n v="0"/>
    <x v="3"/>
    <x v="1"/>
    <n v="28"/>
    <x v="3"/>
    <x v="3"/>
    <x v="2"/>
    <n v="41849"/>
    <n v="1000"/>
    <x v="6"/>
    <n v="1096"/>
    <x v="5"/>
    <x v="6"/>
    <n v="39279"/>
    <n v="2.545889661142086E-2"/>
    <x v="6"/>
    <s v="NULL"/>
    <x v="2"/>
    <n v="670.45"/>
    <x v="3"/>
    <n v="1832"/>
    <x v="3"/>
    <n v="670.45"/>
    <x v="5"/>
    <s v="NULL"/>
    <x v="1"/>
    <s v="NULL"/>
    <x v="1"/>
    <x v="0"/>
    <x v="1"/>
    <n v="12"/>
    <x v="1"/>
    <x v="1"/>
  </r>
  <r>
    <x v="71"/>
    <x v="11"/>
    <s v="H4169001"/>
    <s v="H4169001"/>
    <n v="30580654"/>
    <s v="Recolocado"/>
    <n v="1"/>
    <n v="0"/>
    <n v="0"/>
    <n v="0"/>
    <x v="3"/>
    <x v="1"/>
    <n v="23"/>
    <x v="4"/>
    <x v="3"/>
    <x v="2"/>
    <n v="35518"/>
    <n v="1800"/>
    <x v="3"/>
    <n v="1232"/>
    <x v="3"/>
    <x v="4"/>
    <n v="33748"/>
    <n v="5.3336494014460119E-2"/>
    <x v="3"/>
    <s v="NULL"/>
    <x v="0"/>
    <n v="200"/>
    <x v="6"/>
    <n v="0"/>
    <x v="0"/>
    <n v="0"/>
    <x v="0"/>
    <s v="NULL"/>
    <x v="1"/>
    <s v="NULL"/>
    <x v="1"/>
    <x v="2"/>
    <x v="2"/>
    <n v="0"/>
    <x v="0"/>
    <x v="0"/>
  </r>
  <r>
    <x v="71"/>
    <x v="11"/>
    <s v="H4171001"/>
    <s v="H4171001"/>
    <n v="30582823"/>
    <s v="Recolocado"/>
    <n v="0"/>
    <n v="0"/>
    <n v="0"/>
    <n v="0"/>
    <x v="3"/>
    <x v="1"/>
    <n v="30"/>
    <x v="3"/>
    <x v="3"/>
    <x v="0"/>
    <n v="42057"/>
    <n v="499"/>
    <x v="7"/>
    <n v="918"/>
    <x v="7"/>
    <x v="7"/>
    <n v="39636"/>
    <n v="1.2589565041881119E-2"/>
    <x v="7"/>
    <s v="NULL"/>
    <x v="0"/>
    <n v="3582.55"/>
    <x v="5"/>
    <n v="0"/>
    <x v="0"/>
    <n v="0"/>
    <x v="0"/>
    <n v="3500"/>
    <x v="6"/>
    <n v="0.99990000000000001"/>
    <x v="4"/>
    <x v="0"/>
    <x v="0"/>
    <n v="0"/>
    <x v="0"/>
    <x v="0"/>
  </r>
  <r>
    <x v="71"/>
    <x v="11"/>
    <s v="H4173001"/>
    <s v="H4173001"/>
    <n v="30582741"/>
    <s v="Recolocado"/>
    <n v="1"/>
    <n v="0"/>
    <n v="0"/>
    <n v="0"/>
    <x v="3"/>
    <x v="1"/>
    <n v="26"/>
    <x v="3"/>
    <x v="3"/>
    <x v="2"/>
    <n v="41926"/>
    <n v="500"/>
    <x v="7"/>
    <n v="1062"/>
    <x v="5"/>
    <x v="1"/>
    <n v="38856"/>
    <n v="1.2868025530162652E-2"/>
    <x v="7"/>
    <s v="NULL"/>
    <x v="2"/>
    <n v="2169.52"/>
    <x v="2"/>
    <n v="1874"/>
    <x v="3"/>
    <n v="2169.52"/>
    <x v="6"/>
    <s v="NULL"/>
    <x v="1"/>
    <s v="NULL"/>
    <x v="1"/>
    <x v="0"/>
    <x v="1"/>
    <n v="12"/>
    <x v="1"/>
    <x v="1"/>
  </r>
  <r>
    <x v="71"/>
    <x v="11"/>
    <s v="H4193001"/>
    <s v="H4193001"/>
    <n v="30586215"/>
    <s v="Recolocado"/>
    <n v="1"/>
    <n v="0"/>
    <n v="0"/>
    <n v="0"/>
    <x v="3"/>
    <x v="1"/>
    <n v="39"/>
    <x v="1"/>
    <x v="3"/>
    <x v="2"/>
    <n v="43727"/>
    <n v="499"/>
    <x v="7"/>
    <n v="1325"/>
    <x v="2"/>
    <x v="13"/>
    <n v="41276"/>
    <n v="1.208934974319217E-2"/>
    <x v="7"/>
    <s v="NULL"/>
    <x v="2"/>
    <n v="970.23"/>
    <x v="3"/>
    <n v="3337"/>
    <x v="3"/>
    <n v="970.23"/>
    <x v="5"/>
    <s v="NULL"/>
    <x v="1"/>
    <s v="NULL"/>
    <x v="1"/>
    <x v="0"/>
    <x v="1"/>
    <n v="12"/>
    <x v="1"/>
    <x v="1"/>
  </r>
  <r>
    <x v="71"/>
    <x v="11"/>
    <s v="H4208001"/>
    <s v="H4208001"/>
    <n v="30582967"/>
    <s v="Recolocado"/>
    <n v="0"/>
    <n v="0"/>
    <n v="0"/>
    <n v="0"/>
    <x v="3"/>
    <x v="1"/>
    <n v="36"/>
    <x v="1"/>
    <x v="3"/>
    <x v="0"/>
    <n v="40211"/>
    <n v="1000"/>
    <x v="6"/>
    <n v="1197"/>
    <x v="6"/>
    <x v="1"/>
    <n v="37641"/>
    <n v="2.6566775590446588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1"/>
    <x v="11"/>
    <s v="H4248001"/>
    <s v="H4248001"/>
    <n v="30587316"/>
    <s v="Recolocado"/>
    <n v="0"/>
    <n v="0"/>
    <n v="0"/>
    <n v="0"/>
    <x v="3"/>
    <x v="1"/>
    <n v="53"/>
    <x v="5"/>
    <x v="3"/>
    <x v="1"/>
    <n v="46644"/>
    <n v="499"/>
    <x v="7"/>
    <n v="999"/>
    <x v="7"/>
    <x v="3"/>
    <n v="44223"/>
    <n v="1.128372114058295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1"/>
    <x v="11"/>
    <s v="H4314001"/>
    <s v="H4314001"/>
    <n v="30586070"/>
    <s v="Recolocado"/>
    <n v="1"/>
    <n v="0"/>
    <n v="0"/>
    <n v="0"/>
    <x v="3"/>
    <x v="1"/>
    <n v="24"/>
    <x v="4"/>
    <x v="3"/>
    <x v="2"/>
    <n v="36168"/>
    <n v="500"/>
    <x v="7"/>
    <n v="1243"/>
    <x v="3"/>
    <x v="4"/>
    <n v="33748"/>
    <n v="1.4815692781794476E-2"/>
    <x v="7"/>
    <s v="NULL"/>
    <x v="0"/>
    <n v="1457.75"/>
    <x v="4"/>
    <n v="0"/>
    <x v="0"/>
    <n v="0"/>
    <x v="0"/>
    <n v="1100"/>
    <x v="5"/>
    <n v="0.99909999999999999"/>
    <x v="4"/>
    <x v="3"/>
    <x v="7"/>
    <n v="0"/>
    <x v="0"/>
    <x v="0"/>
  </r>
  <r>
    <x v="71"/>
    <x v="11"/>
    <s v="H4336001"/>
    <s v="H4336001"/>
    <n v="30589807"/>
    <s v="Recolocado"/>
    <n v="0"/>
    <n v="0"/>
    <n v="0"/>
    <n v="0"/>
    <x v="3"/>
    <x v="1"/>
    <n v="43"/>
    <x v="7"/>
    <x v="3"/>
    <x v="2"/>
    <n v="53636"/>
    <n v="499"/>
    <x v="7"/>
    <n v="1440"/>
    <x v="1"/>
    <x v="1"/>
    <n v="51215"/>
    <n v="9.7432392853656156E-3"/>
    <x v="8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1"/>
    <x v="11"/>
    <s v="H4347001"/>
    <s v="H4347001"/>
    <n v="30588215"/>
    <s v="Recolocado"/>
    <n v="0"/>
    <n v="0"/>
    <n v="0"/>
    <n v="0"/>
    <x v="3"/>
    <x v="1"/>
    <n v="22"/>
    <x v="4"/>
    <x v="3"/>
    <x v="2"/>
    <n v="42493"/>
    <n v="500"/>
    <x v="7"/>
    <n v="1005"/>
    <x v="5"/>
    <x v="3"/>
    <n v="40073"/>
    <n v="1.247722905697102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1"/>
    <x v="11"/>
    <s v="H4352001"/>
    <s v="H4352001"/>
    <n v="30585748"/>
    <s v="Recolocado"/>
    <n v="0"/>
    <n v="0"/>
    <n v="0"/>
    <n v="0"/>
    <x v="3"/>
    <x v="1"/>
    <n v="38"/>
    <x v="1"/>
    <x v="3"/>
    <x v="0"/>
    <n v="40237"/>
    <n v="1031"/>
    <x v="1"/>
    <n v="997"/>
    <x v="7"/>
    <x v="7"/>
    <n v="38348"/>
    <n v="2.688536559924898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1"/>
    <x v="11"/>
    <s v="H4368001"/>
    <s v="H4368001"/>
    <n v="30582042"/>
    <s v="Recolocado"/>
    <n v="0"/>
    <n v="0"/>
    <n v="0"/>
    <n v="0"/>
    <x v="3"/>
    <x v="1"/>
    <n v="35"/>
    <x v="6"/>
    <x v="3"/>
    <x v="2"/>
    <n v="35773"/>
    <n v="2000"/>
    <x v="3"/>
    <n v="1088"/>
    <x v="5"/>
    <x v="5"/>
    <n v="34853"/>
    <n v="5.738386939431326E-2"/>
    <x v="3"/>
    <s v="NULL"/>
    <x v="0"/>
    <n v="7067.43"/>
    <x v="0"/>
    <n v="6"/>
    <x v="2"/>
    <n v="0"/>
    <x v="0"/>
    <n v="1900"/>
    <x v="5"/>
    <n v="0.99990000000000001"/>
    <x v="4"/>
    <x v="0"/>
    <x v="0"/>
    <n v="0"/>
    <x v="0"/>
    <x v="0"/>
  </r>
  <r>
    <x v="71"/>
    <x v="11"/>
    <s v="H4374001"/>
    <s v="H4374001"/>
    <n v="30575335"/>
    <s v="Recolocado"/>
    <n v="0"/>
    <n v="0"/>
    <n v="0"/>
    <n v="0"/>
    <x v="3"/>
    <x v="1"/>
    <n v="27"/>
    <x v="3"/>
    <x v="3"/>
    <x v="2"/>
    <n v="39197"/>
    <n v="1500"/>
    <x v="1"/>
    <n v="1352"/>
    <x v="2"/>
    <x v="3"/>
    <n v="37127"/>
    <n v="4.040186387265332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1"/>
    <x v="11"/>
    <s v="H4379001"/>
    <s v="H4379001"/>
    <n v="30588952"/>
    <s v="Recolocado"/>
    <n v="0"/>
    <n v="0"/>
    <n v="0"/>
    <n v="0"/>
    <x v="3"/>
    <x v="1"/>
    <n v="26"/>
    <x v="3"/>
    <x v="3"/>
    <x v="0"/>
    <n v="46350"/>
    <n v="2473"/>
    <x v="4"/>
    <n v="993"/>
    <x v="7"/>
    <x v="3"/>
    <n v="45903"/>
    <n v="5.38744744352221E-2"/>
    <x v="3"/>
    <s v="NULL"/>
    <x v="2"/>
    <n v="1713.4"/>
    <x v="4"/>
    <n v="1398"/>
    <x v="3"/>
    <n v="1713.4"/>
    <x v="2"/>
    <s v="NULL"/>
    <x v="1"/>
    <s v="NULL"/>
    <x v="1"/>
    <x v="0"/>
    <x v="1"/>
    <n v="12"/>
    <x v="1"/>
    <x v="1"/>
  </r>
  <r>
    <x v="71"/>
    <x v="11"/>
    <s v="H4381001"/>
    <s v="H4381001"/>
    <n v="30588050"/>
    <s v="Recolocado"/>
    <n v="1"/>
    <n v="0"/>
    <n v="0"/>
    <n v="0"/>
    <x v="3"/>
    <x v="1"/>
    <n v="26"/>
    <x v="3"/>
    <x v="3"/>
    <x v="2"/>
    <n v="53111"/>
    <n v="500"/>
    <x v="7"/>
    <n v="1142"/>
    <x v="6"/>
    <x v="1"/>
    <n v="50691"/>
    <n v="9.8636838886587367E-3"/>
    <x v="8"/>
    <s v="NULL"/>
    <x v="0"/>
    <n v="2000"/>
    <x v="4"/>
    <n v="0"/>
    <x v="0"/>
    <n v="0"/>
    <x v="0"/>
    <s v="NULL"/>
    <x v="1"/>
    <s v="NULL"/>
    <x v="1"/>
    <x v="3"/>
    <x v="7"/>
    <n v="0"/>
    <x v="0"/>
    <x v="0"/>
  </r>
  <r>
    <x v="71"/>
    <x v="11"/>
    <s v="H4407001"/>
    <s v="H4407001"/>
    <n v="30583918"/>
    <s v="Recolocado"/>
    <n v="1"/>
    <n v="0"/>
    <n v="0"/>
    <n v="0"/>
    <x v="3"/>
    <x v="1"/>
    <n v="33"/>
    <x v="6"/>
    <x v="3"/>
    <x v="0"/>
    <n v="42488"/>
    <n v="500"/>
    <x v="7"/>
    <n v="919"/>
    <x v="7"/>
    <x v="5"/>
    <n v="40038"/>
    <n v="1.2488136270542984E-2"/>
    <x v="7"/>
    <s v="NULL"/>
    <x v="2"/>
    <n v="231.88"/>
    <x v="6"/>
    <n v="1073"/>
    <x v="3"/>
    <n v="231.88"/>
    <x v="0"/>
    <s v="NULL"/>
    <x v="1"/>
    <s v="NULL"/>
    <x v="1"/>
    <x v="0"/>
    <x v="1"/>
    <n v="12"/>
    <x v="1"/>
    <x v="1"/>
  </r>
  <r>
    <x v="71"/>
    <x v="11"/>
    <s v="H4418001"/>
    <s v="H4418001"/>
    <n v="30583542"/>
    <s v="Recolocado"/>
    <n v="0"/>
    <n v="0"/>
    <n v="0"/>
    <n v="0"/>
    <x v="3"/>
    <x v="1"/>
    <n v="40"/>
    <x v="1"/>
    <x v="3"/>
    <x v="1"/>
    <n v="40758"/>
    <n v="1000"/>
    <x v="6"/>
    <n v="1147"/>
    <x v="6"/>
    <x v="6"/>
    <n v="38838"/>
    <n v="2.5747978783665481E-2"/>
    <x v="6"/>
    <s v="NULL"/>
    <x v="2"/>
    <n v="497.05"/>
    <x v="6"/>
    <n v="3697"/>
    <x v="3"/>
    <n v="497.05"/>
    <x v="0"/>
    <s v="NULL"/>
    <x v="1"/>
    <s v="NULL"/>
    <x v="1"/>
    <x v="0"/>
    <x v="1"/>
    <n v="12"/>
    <x v="1"/>
    <x v="1"/>
  </r>
  <r>
    <x v="71"/>
    <x v="11"/>
    <s v="H4426001"/>
    <s v="H4426001"/>
    <n v="30585121"/>
    <s v="Recolocado"/>
    <n v="0"/>
    <n v="0"/>
    <n v="0"/>
    <n v="0"/>
    <x v="3"/>
    <x v="1"/>
    <n v="52"/>
    <x v="5"/>
    <x v="3"/>
    <x v="2"/>
    <n v="36982"/>
    <n v="1000"/>
    <x v="6"/>
    <n v="1334"/>
    <x v="2"/>
    <x v="1"/>
    <n v="34412"/>
    <n v="2.90596303615018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1"/>
    <x v="11"/>
    <s v="H4461001"/>
    <s v="H4461001"/>
    <n v="30585865"/>
    <s v="Recolocado"/>
    <n v="1"/>
    <n v="0"/>
    <n v="0"/>
    <n v="0"/>
    <x v="3"/>
    <x v="1"/>
    <n v="52"/>
    <x v="5"/>
    <x v="5"/>
    <x v="0"/>
    <n v="32999"/>
    <n v="499"/>
    <x v="7"/>
    <n v="911"/>
    <x v="7"/>
    <x v="7"/>
    <n v="31178"/>
    <n v="1.6004875232535763E-2"/>
    <x v="7"/>
    <s v="NULL"/>
    <x v="0"/>
    <n v="9878.43"/>
    <x v="0"/>
    <n v="0"/>
    <x v="0"/>
    <n v="0"/>
    <x v="0"/>
    <s v="NULL"/>
    <x v="1"/>
    <s v="NULL"/>
    <x v="1"/>
    <x v="0"/>
    <x v="0"/>
    <n v="0"/>
    <x v="0"/>
    <x v="0"/>
  </r>
  <r>
    <x v="71"/>
    <x v="11"/>
    <s v="H4466001"/>
    <s v="H4466001"/>
    <n v="30587666"/>
    <s v="Recolocado"/>
    <n v="0"/>
    <n v="0"/>
    <n v="0"/>
    <n v="0"/>
    <x v="3"/>
    <x v="1"/>
    <n v="28"/>
    <x v="3"/>
    <x v="3"/>
    <x v="2"/>
    <n v="38722"/>
    <n v="2473"/>
    <x v="4"/>
    <n v="1337"/>
    <x v="2"/>
    <x v="13"/>
    <n v="38275"/>
    <n v="6.4611365120836053E-2"/>
    <x v="5"/>
    <s v="NULL"/>
    <x v="2"/>
    <n v="2192.89"/>
    <x v="2"/>
    <n v="1266"/>
    <x v="3"/>
    <n v="2192.89"/>
    <x v="6"/>
    <s v="NULL"/>
    <x v="1"/>
    <s v="NULL"/>
    <x v="1"/>
    <x v="0"/>
    <x v="1"/>
    <n v="12"/>
    <x v="1"/>
    <x v="1"/>
  </r>
  <r>
    <x v="71"/>
    <x v="11"/>
    <s v="H4472001"/>
    <s v="H4472001"/>
    <n v="30590599"/>
    <s v="Recolocado"/>
    <n v="0"/>
    <n v="0"/>
    <n v="0"/>
    <n v="0"/>
    <x v="3"/>
    <x v="1"/>
    <n v="24"/>
    <x v="4"/>
    <x v="3"/>
    <x v="0"/>
    <n v="50089"/>
    <n v="1031"/>
    <x v="1"/>
    <n v="1422"/>
    <x v="1"/>
    <x v="5"/>
    <n v="48200"/>
    <n v="2.1390041493775935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1"/>
    <x v="11"/>
    <s v="H4480001"/>
    <s v="H4480001"/>
    <n v="30579065"/>
    <s v="Recolocado"/>
    <n v="1"/>
    <n v="0"/>
    <n v="0"/>
    <n v="0"/>
    <x v="3"/>
    <x v="1"/>
    <n v="37"/>
    <x v="1"/>
    <x v="3"/>
    <x v="2"/>
    <n v="41146"/>
    <n v="1500"/>
    <x v="1"/>
    <n v="1432"/>
    <x v="1"/>
    <x v="3"/>
    <n v="39726"/>
    <n v="3.7758646730101195E-2"/>
    <x v="2"/>
    <s v="NULL"/>
    <x v="0"/>
    <n v="1660.9"/>
    <x v="4"/>
    <n v="0"/>
    <x v="0"/>
    <n v="0"/>
    <x v="0"/>
    <n v="1500"/>
    <x v="5"/>
    <n v="0.32050000000000001"/>
    <x v="11"/>
    <x v="0"/>
    <x v="0"/>
    <n v="0"/>
    <x v="0"/>
    <x v="0"/>
  </r>
  <r>
    <x v="71"/>
    <x v="11"/>
    <s v="Y8729004"/>
    <s v="Y8729004"/>
    <n v="30573147"/>
    <s v="Recolocado"/>
    <n v="0"/>
    <n v="0"/>
    <n v="0"/>
    <n v="1"/>
    <x v="0"/>
    <x v="1"/>
    <n v="51"/>
    <x v="5"/>
    <x v="2"/>
    <x v="1"/>
    <n v="53234"/>
    <n v="0"/>
    <x v="2"/>
    <n v="1314"/>
    <x v="2"/>
    <x v="1"/>
    <n v="51634"/>
    <n v="0"/>
    <x v="4"/>
    <s v="NULL"/>
    <x v="0"/>
    <n v="285002.76"/>
    <x v="0"/>
    <n v="0"/>
    <x v="0"/>
    <n v="0"/>
    <x v="0"/>
    <n v="60233.5"/>
    <x v="4"/>
    <n v="0.61360000000000003"/>
    <x v="3"/>
    <x v="0"/>
    <x v="0"/>
    <n v="0"/>
    <x v="0"/>
    <x v="0"/>
  </r>
  <r>
    <x v="72"/>
    <x v="12"/>
    <s v="A3950002"/>
    <s v="A3950002"/>
    <n v="30582818"/>
    <s v="Recolocado"/>
    <n v="1"/>
    <n v="0"/>
    <n v="0"/>
    <n v="0"/>
    <x v="3"/>
    <x v="1"/>
    <n v="36"/>
    <x v="1"/>
    <x v="3"/>
    <x v="0"/>
    <n v="41306"/>
    <n v="1500"/>
    <x v="1"/>
    <n v="1239"/>
    <x v="3"/>
    <x v="17"/>
    <n v="39886"/>
    <n v="3.76071804643233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2"/>
    <x v="12"/>
    <s v="C1556004"/>
    <s v="C1556004"/>
    <n v="30595359"/>
    <s v="Recolocado"/>
    <n v="0"/>
    <n v="0"/>
    <n v="0"/>
    <n v="1"/>
    <x v="0"/>
    <x v="1"/>
    <n v="34"/>
    <x v="6"/>
    <x v="2"/>
    <x v="2"/>
    <n v="45510"/>
    <n v="0"/>
    <x v="2"/>
    <n v="1352"/>
    <x v="2"/>
    <x v="4"/>
    <n v="43420"/>
    <n v="0"/>
    <x v="4"/>
    <s v="NULL"/>
    <x v="0"/>
    <n v="437768.69"/>
    <x v="0"/>
    <n v="0"/>
    <x v="0"/>
    <n v="0"/>
    <x v="0"/>
    <n v="142671.5"/>
    <x v="4"/>
    <n v="0.93589999999999995"/>
    <x v="4"/>
    <x v="0"/>
    <x v="0"/>
    <n v="0"/>
    <x v="0"/>
    <x v="0"/>
  </r>
  <r>
    <x v="72"/>
    <x v="12"/>
    <s v="E6960002"/>
    <s v="E6960002"/>
    <n v="30597973"/>
    <s v="Recolocado"/>
    <n v="0"/>
    <n v="0"/>
    <n v="0"/>
    <n v="0"/>
    <x v="3"/>
    <x v="1"/>
    <n v="41"/>
    <x v="7"/>
    <x v="3"/>
    <x v="2"/>
    <n v="42499"/>
    <n v="500"/>
    <x v="7"/>
    <n v="1095"/>
    <x v="5"/>
    <x v="1"/>
    <n v="40079"/>
    <n v="1.2475361161705631E-2"/>
    <x v="7"/>
    <s v="NULL"/>
    <x v="0"/>
    <n v="200"/>
    <x v="6"/>
    <n v="0"/>
    <x v="0"/>
    <n v="0"/>
    <x v="0"/>
    <s v="NULL"/>
    <x v="1"/>
    <s v="NULL"/>
    <x v="1"/>
    <x v="8"/>
    <x v="10"/>
    <n v="0"/>
    <x v="4"/>
    <x v="0"/>
  </r>
  <r>
    <x v="72"/>
    <x v="12"/>
    <s v="H3779001"/>
    <s v="H3779001"/>
    <n v="30572393"/>
    <s v="Recolocado"/>
    <n v="1"/>
    <n v="0"/>
    <n v="0"/>
    <n v="0"/>
    <x v="3"/>
    <x v="1"/>
    <n v="33"/>
    <x v="6"/>
    <x v="3"/>
    <x v="2"/>
    <n v="36038"/>
    <n v="1800"/>
    <x v="3"/>
    <n v="855"/>
    <x v="7"/>
    <x v="3"/>
    <n v="34918"/>
    <n v="5.1549344177787962E-2"/>
    <x v="3"/>
    <s v="NULL"/>
    <x v="2"/>
    <n v="825.48"/>
    <x v="3"/>
    <n v="1745"/>
    <x v="3"/>
    <n v="825.48"/>
    <x v="5"/>
    <s v="NULL"/>
    <x v="1"/>
    <s v="NULL"/>
    <x v="1"/>
    <x v="0"/>
    <x v="1"/>
    <n v="12"/>
    <x v="1"/>
    <x v="1"/>
  </r>
  <r>
    <x v="72"/>
    <x v="12"/>
    <s v="H4097002"/>
    <s v="H4097002"/>
    <n v="30594618"/>
    <s v="Recolocado"/>
    <n v="1"/>
    <n v="0"/>
    <n v="0"/>
    <n v="0"/>
    <x v="3"/>
    <x v="1"/>
    <n v="39"/>
    <x v="1"/>
    <x v="3"/>
    <x v="0"/>
    <n v="46353"/>
    <n v="499"/>
    <x v="7"/>
    <n v="1039"/>
    <x v="5"/>
    <x v="13"/>
    <n v="43252"/>
    <n v="1.1537038749653195E-2"/>
    <x v="7"/>
    <s v="NULL"/>
    <x v="3"/>
    <n v="12226.87"/>
    <x v="0"/>
    <n v="19"/>
    <x v="4"/>
    <n v="0"/>
    <x v="0"/>
    <s v="NULL"/>
    <x v="1"/>
    <s v="NULL"/>
    <x v="1"/>
    <x v="11"/>
    <x v="11"/>
    <n v="0"/>
    <x v="0"/>
    <x v="0"/>
  </r>
  <r>
    <x v="72"/>
    <x v="12"/>
    <s v="H4361001"/>
    <s v="H4361001"/>
    <n v="30586691"/>
    <s v="Recolocado"/>
    <n v="0"/>
    <n v="0"/>
    <n v="0"/>
    <n v="0"/>
    <x v="3"/>
    <x v="1"/>
    <n v="52"/>
    <x v="5"/>
    <x v="3"/>
    <x v="2"/>
    <n v="46588"/>
    <n v="1031"/>
    <x v="1"/>
    <n v="1423"/>
    <x v="1"/>
    <x v="1"/>
    <n v="44699"/>
    <n v="2.3065392961811225E-2"/>
    <x v="6"/>
    <s v="NULL"/>
    <x v="0"/>
    <n v="4505.41"/>
    <x v="7"/>
    <n v="38"/>
    <x v="5"/>
    <n v="0"/>
    <x v="0"/>
    <s v="NULL"/>
    <x v="1"/>
    <s v="NULL"/>
    <x v="1"/>
    <x v="0"/>
    <x v="12"/>
    <n v="0"/>
    <x v="4"/>
    <x v="0"/>
  </r>
  <r>
    <x v="72"/>
    <x v="12"/>
    <s v="H4456001"/>
    <s v="H4456001"/>
    <n v="30585750"/>
    <s v="Recolocado"/>
    <n v="1"/>
    <n v="0"/>
    <n v="0"/>
    <n v="0"/>
    <x v="3"/>
    <x v="1"/>
    <n v="36"/>
    <x v="1"/>
    <x v="3"/>
    <x v="2"/>
    <n v="36087"/>
    <n v="1031"/>
    <x v="1"/>
    <n v="873"/>
    <x v="7"/>
    <x v="3"/>
    <n v="34198"/>
    <n v="3.0147961869115152E-2"/>
    <x v="2"/>
    <s v="NULL"/>
    <x v="0"/>
    <n v="3510.45"/>
    <x v="5"/>
    <n v="0"/>
    <x v="0"/>
    <n v="0"/>
    <x v="0"/>
    <s v="NULL"/>
    <x v="1"/>
    <s v="NULL"/>
    <x v="1"/>
    <x v="3"/>
    <x v="7"/>
    <n v="0"/>
    <x v="0"/>
    <x v="0"/>
  </r>
  <r>
    <x v="72"/>
    <x v="12"/>
    <s v="H4470001"/>
    <s v="H4470001"/>
    <n v="30588354"/>
    <s v="Recolocado"/>
    <n v="0"/>
    <n v="0"/>
    <n v="0"/>
    <n v="0"/>
    <x v="3"/>
    <x v="1"/>
    <n v="27"/>
    <x v="3"/>
    <x v="3"/>
    <x v="0"/>
    <n v="34943"/>
    <n v="2473"/>
    <x v="4"/>
    <n v="1271"/>
    <x v="3"/>
    <x v="2"/>
    <n v="34496"/>
    <n v="7.1689471243042674E-2"/>
    <x v="5"/>
    <s v="NULL"/>
    <x v="2"/>
    <n v="34.53"/>
    <x v="6"/>
    <n v="600"/>
    <x v="3"/>
    <n v="34.53"/>
    <x v="0"/>
    <s v="NULL"/>
    <x v="1"/>
    <s v="NULL"/>
    <x v="1"/>
    <x v="0"/>
    <x v="1"/>
    <n v="12"/>
    <x v="1"/>
    <x v="1"/>
  </r>
  <r>
    <x v="72"/>
    <x v="12"/>
    <s v="H4475001"/>
    <s v="H4475001"/>
    <n v="30579113"/>
    <s v="Recolocado"/>
    <n v="1"/>
    <n v="0"/>
    <n v="0"/>
    <n v="0"/>
    <x v="3"/>
    <x v="1"/>
    <n v="33"/>
    <x v="6"/>
    <x v="5"/>
    <x v="2"/>
    <n v="50856"/>
    <n v="500"/>
    <x v="7"/>
    <n v="1296"/>
    <x v="3"/>
    <x v="4"/>
    <n v="48436"/>
    <n v="1.032290032207449E-2"/>
    <x v="7"/>
    <s v="NULL"/>
    <x v="2"/>
    <n v="519.24"/>
    <x v="3"/>
    <n v="1405"/>
    <x v="3"/>
    <n v="519.24"/>
    <x v="5"/>
    <s v="NULL"/>
    <x v="1"/>
    <s v="NULL"/>
    <x v="1"/>
    <x v="0"/>
    <x v="1"/>
    <n v="12"/>
    <x v="1"/>
    <x v="1"/>
  </r>
  <r>
    <x v="72"/>
    <x v="12"/>
    <s v="H4477001"/>
    <s v="H4477001"/>
    <n v="30588265"/>
    <s v="Recolocado"/>
    <n v="0"/>
    <n v="0"/>
    <n v="0"/>
    <n v="0"/>
    <x v="3"/>
    <x v="1"/>
    <n v="27"/>
    <x v="3"/>
    <x v="3"/>
    <x v="2"/>
    <n v="43914"/>
    <n v="1649"/>
    <x v="3"/>
    <n v="1370"/>
    <x v="2"/>
    <x v="5"/>
    <n v="41993"/>
    <n v="3.926844950348867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2"/>
    <x v="12"/>
    <s v="H4496001"/>
    <s v="H4496001"/>
    <n v="30586274"/>
    <s v="Recolocado"/>
    <n v="0"/>
    <n v="0"/>
    <n v="0"/>
    <n v="0"/>
    <x v="3"/>
    <x v="1"/>
    <n v="38"/>
    <x v="1"/>
    <x v="3"/>
    <x v="2"/>
    <n v="44158"/>
    <n v="499"/>
    <x v="7"/>
    <n v="1003"/>
    <x v="5"/>
    <x v="3"/>
    <n v="41737"/>
    <n v="1.1955818578239932E-2"/>
    <x v="7"/>
    <s v="NULL"/>
    <x v="2"/>
    <n v="2015.8"/>
    <x v="2"/>
    <n v="298"/>
    <x v="3"/>
    <n v="1450.96"/>
    <x v="2"/>
    <n v="2300"/>
    <x v="0"/>
    <n v="1"/>
    <x v="4"/>
    <x v="0"/>
    <x v="5"/>
    <n v="6"/>
    <x v="12"/>
    <x v="1"/>
  </r>
  <r>
    <x v="72"/>
    <x v="12"/>
    <s v="H4499001"/>
    <s v="H4499001"/>
    <n v="30586972"/>
    <s v="Recolocado"/>
    <n v="0"/>
    <n v="0"/>
    <n v="0"/>
    <n v="0"/>
    <x v="3"/>
    <x v="1"/>
    <n v="40"/>
    <x v="1"/>
    <x v="3"/>
    <x v="2"/>
    <n v="31691"/>
    <n v="1031"/>
    <x v="1"/>
    <n v="1089"/>
    <x v="5"/>
    <x v="5"/>
    <n v="29802"/>
    <n v="3.4594993624588954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2"/>
    <x v="12"/>
    <s v="H4516001"/>
    <s v="H4516001"/>
    <n v="30588367"/>
    <s v="Recolocado"/>
    <n v="0"/>
    <n v="0"/>
    <n v="0"/>
    <n v="0"/>
    <x v="3"/>
    <x v="1"/>
    <n v="25"/>
    <x v="4"/>
    <x v="3"/>
    <x v="2"/>
    <n v="36169"/>
    <n v="499"/>
    <x v="7"/>
    <n v="1259"/>
    <x v="3"/>
    <x v="4"/>
    <n v="33748"/>
    <n v="1.4786061396230888E-2"/>
    <x v="7"/>
    <s v="NULL"/>
    <x v="0"/>
    <n v="1096"/>
    <x v="4"/>
    <n v="0"/>
    <x v="0"/>
    <n v="0"/>
    <x v="0"/>
    <s v="NULL"/>
    <x v="1"/>
    <s v="NULL"/>
    <x v="1"/>
    <x v="5"/>
    <x v="8"/>
    <n v="0"/>
    <x v="0"/>
    <x v="0"/>
  </r>
  <r>
    <x v="72"/>
    <x v="12"/>
    <s v="H4531001"/>
    <s v="H4531001"/>
    <n v="30595826"/>
    <s v="Recolocado"/>
    <n v="0"/>
    <n v="0"/>
    <n v="0"/>
    <n v="0"/>
    <x v="3"/>
    <x v="1"/>
    <n v="36"/>
    <x v="1"/>
    <x v="5"/>
    <x v="2"/>
    <n v="38398"/>
    <n v="1649"/>
    <x v="3"/>
    <n v="1337"/>
    <x v="2"/>
    <x v="3"/>
    <n v="37127"/>
    <n v="4.441511568400355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2"/>
    <x v="12"/>
    <s v="H4539001"/>
    <s v="H4539001"/>
    <n v="30589276"/>
    <s v="Recolocado"/>
    <n v="1"/>
    <n v="0"/>
    <n v="0"/>
    <n v="0"/>
    <x v="3"/>
    <x v="1"/>
    <n v="31"/>
    <x v="6"/>
    <x v="3"/>
    <x v="0"/>
    <n v="39708"/>
    <n v="1649"/>
    <x v="3"/>
    <n v="982"/>
    <x v="7"/>
    <x v="3"/>
    <n v="38437"/>
    <n v="4.2901371074745689E-2"/>
    <x v="1"/>
    <s v="NULL"/>
    <x v="2"/>
    <n v="475.38"/>
    <x v="6"/>
    <n v="2820"/>
    <x v="3"/>
    <n v="475.38"/>
    <x v="0"/>
    <s v="NULL"/>
    <x v="1"/>
    <s v="NULL"/>
    <x v="1"/>
    <x v="0"/>
    <x v="1"/>
    <n v="12"/>
    <x v="1"/>
    <x v="1"/>
  </r>
  <r>
    <x v="72"/>
    <x v="12"/>
    <s v="H4545001"/>
    <s v="H4545001"/>
    <n v="30587388"/>
    <s v="Recolocado"/>
    <n v="1"/>
    <n v="0"/>
    <n v="0"/>
    <n v="0"/>
    <x v="3"/>
    <x v="1"/>
    <n v="27"/>
    <x v="3"/>
    <x v="3"/>
    <x v="0"/>
    <n v="43024"/>
    <n v="499"/>
    <x v="7"/>
    <n v="1247"/>
    <x v="3"/>
    <x v="3"/>
    <n v="40603"/>
    <n v="1.228973228579169E-2"/>
    <x v="7"/>
    <s v="NULL"/>
    <x v="2"/>
    <n v="296.10000000000002"/>
    <x v="6"/>
    <n v="954"/>
    <x v="3"/>
    <n v="296.10000000000002"/>
    <x v="0"/>
    <s v="NULL"/>
    <x v="1"/>
    <s v="NULL"/>
    <x v="1"/>
    <x v="0"/>
    <x v="1"/>
    <n v="12"/>
    <x v="1"/>
    <x v="1"/>
  </r>
  <r>
    <x v="72"/>
    <x v="12"/>
    <s v="H4546001"/>
    <s v="H4546001"/>
    <n v="30588033"/>
    <s v="Recolocado"/>
    <n v="1"/>
    <n v="0"/>
    <n v="0"/>
    <n v="0"/>
    <x v="3"/>
    <x v="1"/>
    <n v="37"/>
    <x v="1"/>
    <x v="3"/>
    <x v="2"/>
    <n v="45258"/>
    <n v="500"/>
    <x v="7"/>
    <n v="976"/>
    <x v="7"/>
    <x v="3"/>
    <n v="42838"/>
    <n v="1.1671880106447546E-2"/>
    <x v="7"/>
    <s v="NULL"/>
    <x v="2"/>
    <n v="1320.03"/>
    <x v="4"/>
    <n v="1360"/>
    <x v="3"/>
    <n v="1320.03"/>
    <x v="2"/>
    <s v="NULL"/>
    <x v="1"/>
    <s v="NULL"/>
    <x v="1"/>
    <x v="0"/>
    <x v="1"/>
    <n v="12"/>
    <x v="1"/>
    <x v="1"/>
  </r>
  <r>
    <x v="72"/>
    <x v="12"/>
    <s v="H4567001"/>
    <s v="H4567001"/>
    <n v="30589838"/>
    <s v="Recolocado"/>
    <n v="0"/>
    <n v="0"/>
    <n v="0"/>
    <n v="0"/>
    <x v="3"/>
    <x v="1"/>
    <n v="24"/>
    <x v="4"/>
    <x v="3"/>
    <x v="2"/>
    <n v="34638"/>
    <n v="1031"/>
    <x v="1"/>
    <n v="932"/>
    <x v="7"/>
    <x v="5"/>
    <n v="32099"/>
    <n v="3.211938066606436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2"/>
    <x v="12"/>
    <s v="H4570001"/>
    <s v="H4570001"/>
    <n v="30587481"/>
    <s v="Recolocado"/>
    <n v="1"/>
    <n v="0"/>
    <n v="0"/>
    <n v="0"/>
    <x v="3"/>
    <x v="1"/>
    <n v="53"/>
    <x v="5"/>
    <x v="3"/>
    <x v="3"/>
    <n v="48802"/>
    <n v="499"/>
    <x v="7"/>
    <n v="1099"/>
    <x v="5"/>
    <x v="13"/>
    <n v="46901"/>
    <n v="1.0639431995053411E-2"/>
    <x v="7"/>
    <s v="NULL"/>
    <x v="2"/>
    <n v="1158.04"/>
    <x v="4"/>
    <n v="4349"/>
    <x v="3"/>
    <n v="1158.04"/>
    <x v="2"/>
    <s v="NULL"/>
    <x v="1"/>
    <s v="NULL"/>
    <x v="1"/>
    <x v="0"/>
    <x v="1"/>
    <n v="12"/>
    <x v="1"/>
    <x v="1"/>
  </r>
  <r>
    <x v="72"/>
    <x v="12"/>
    <s v="H4578001"/>
    <s v="H4578001"/>
    <n v="30597117"/>
    <s v="Recolocado"/>
    <n v="1"/>
    <n v="0"/>
    <n v="0"/>
    <n v="0"/>
    <x v="3"/>
    <x v="1"/>
    <n v="47"/>
    <x v="0"/>
    <x v="3"/>
    <x v="1"/>
    <n v="41928"/>
    <n v="1649"/>
    <x v="3"/>
    <n v="915"/>
    <x v="7"/>
    <x v="3"/>
    <n v="40657"/>
    <n v="4.0558821359175538E-2"/>
    <x v="1"/>
    <s v="NULL"/>
    <x v="2"/>
    <n v="686.46"/>
    <x v="3"/>
    <n v="138"/>
    <x v="3"/>
    <n v="0"/>
    <x v="0"/>
    <n v="1000"/>
    <x v="3"/>
    <n v="0.99919999999999998"/>
    <x v="4"/>
    <x v="9"/>
    <x v="10"/>
    <n v="1"/>
    <x v="8"/>
    <x v="1"/>
  </r>
  <r>
    <x v="72"/>
    <x v="12"/>
    <s v="H4586001"/>
    <s v="H4586001"/>
    <n v="30589480"/>
    <s v="Recolocado"/>
    <n v="1"/>
    <n v="0"/>
    <n v="0"/>
    <n v="0"/>
    <x v="3"/>
    <x v="1"/>
    <n v="49"/>
    <x v="0"/>
    <x v="3"/>
    <x v="1"/>
    <n v="51483"/>
    <n v="500"/>
    <x v="7"/>
    <n v="1167"/>
    <x v="6"/>
    <x v="13"/>
    <n v="49033"/>
    <n v="1.0197214121102116E-2"/>
    <x v="7"/>
    <s v="NULL"/>
    <x v="2"/>
    <n v="2110.36"/>
    <x v="2"/>
    <n v="1687"/>
    <x v="3"/>
    <n v="2110.36"/>
    <x v="6"/>
    <s v="NULL"/>
    <x v="1"/>
    <s v="NULL"/>
    <x v="1"/>
    <x v="0"/>
    <x v="1"/>
    <n v="12"/>
    <x v="1"/>
    <x v="1"/>
  </r>
  <r>
    <x v="72"/>
    <x v="12"/>
    <s v="H4600001"/>
    <s v="H4600001"/>
    <n v="30590758"/>
    <s v="Recolocado"/>
    <n v="0"/>
    <n v="0"/>
    <n v="0"/>
    <n v="0"/>
    <x v="3"/>
    <x v="1"/>
    <n v="32"/>
    <x v="6"/>
    <x v="3"/>
    <x v="2"/>
    <n v="41615"/>
    <n v="1031"/>
    <x v="1"/>
    <n v="1450"/>
    <x v="1"/>
    <x v="4"/>
    <n v="39726"/>
    <n v="2.5952776519156222E-2"/>
    <x v="6"/>
    <s v="NULL"/>
    <x v="2"/>
    <n v="964.99"/>
    <x v="3"/>
    <n v="2958"/>
    <x v="3"/>
    <n v="964.99"/>
    <x v="5"/>
    <s v="NULL"/>
    <x v="1"/>
    <s v="NULL"/>
    <x v="1"/>
    <x v="0"/>
    <x v="1"/>
    <n v="12"/>
    <x v="1"/>
    <x v="1"/>
  </r>
  <r>
    <x v="72"/>
    <x v="12"/>
    <s v="H4609001"/>
    <s v="H4609001"/>
    <n v="30596760"/>
    <s v="Recolocado"/>
    <n v="0"/>
    <n v="0"/>
    <n v="0"/>
    <n v="0"/>
    <x v="3"/>
    <x v="1"/>
    <n v="25"/>
    <x v="4"/>
    <x v="3"/>
    <x v="2"/>
    <n v="54346"/>
    <n v="1040"/>
    <x v="1"/>
    <n v="1265"/>
    <x v="3"/>
    <x v="3"/>
    <n v="52466"/>
    <n v="1.9822361148172148E-2"/>
    <x v="7"/>
    <s v="NULL"/>
    <x v="2"/>
    <n v="349.56"/>
    <x v="6"/>
    <n v="1562"/>
    <x v="3"/>
    <n v="349.56"/>
    <x v="0"/>
    <s v="NULL"/>
    <x v="1"/>
    <s v="NULL"/>
    <x v="1"/>
    <x v="0"/>
    <x v="1"/>
    <n v="12"/>
    <x v="1"/>
    <x v="1"/>
  </r>
  <r>
    <x v="72"/>
    <x v="12"/>
    <s v="H4611001"/>
    <s v="H4611001"/>
    <n v="30597350"/>
    <s v="Recolocado"/>
    <n v="1"/>
    <n v="0"/>
    <n v="0"/>
    <n v="0"/>
    <x v="3"/>
    <x v="1"/>
    <n v="27"/>
    <x v="3"/>
    <x v="3"/>
    <x v="2"/>
    <n v="51955"/>
    <n v="499"/>
    <x v="7"/>
    <n v="1156"/>
    <x v="6"/>
    <x v="1"/>
    <n v="48884"/>
    <n v="1.0207838965714753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2"/>
    <x v="12"/>
    <s v="H4614001"/>
    <s v="H4614001"/>
    <n v="30595371"/>
    <s v="Recolocado"/>
    <n v="0"/>
    <n v="0"/>
    <n v="0"/>
    <n v="0"/>
    <x v="3"/>
    <x v="1"/>
    <n v="31"/>
    <x v="6"/>
    <x v="3"/>
    <x v="2"/>
    <n v="41615"/>
    <n v="1031"/>
    <x v="1"/>
    <n v="1449"/>
    <x v="1"/>
    <x v="2"/>
    <n v="39726"/>
    <n v="2.5952776519156222E-2"/>
    <x v="6"/>
    <s v="NULL"/>
    <x v="2"/>
    <n v="1068.75"/>
    <x v="4"/>
    <n v="885"/>
    <x v="3"/>
    <n v="1068.75"/>
    <x v="2"/>
    <s v="NULL"/>
    <x v="1"/>
    <s v="NULL"/>
    <x v="1"/>
    <x v="0"/>
    <x v="1"/>
    <n v="12"/>
    <x v="1"/>
    <x v="1"/>
  </r>
  <r>
    <x v="72"/>
    <x v="12"/>
    <s v="H4636001"/>
    <s v="H4636001"/>
    <n v="30598829"/>
    <s v="Recolocado"/>
    <n v="0"/>
    <n v="0"/>
    <n v="0"/>
    <n v="0"/>
    <x v="3"/>
    <x v="1"/>
    <n v="35"/>
    <x v="6"/>
    <x v="3"/>
    <x v="2"/>
    <n v="57825"/>
    <n v="1649"/>
    <x v="3"/>
    <n v="1416"/>
    <x v="1"/>
    <x v="13"/>
    <n v="56524"/>
    <n v="2.9173448446677519E-2"/>
    <x v="6"/>
    <s v="NULL"/>
    <x v="2"/>
    <n v="515.44000000000005"/>
    <x v="3"/>
    <n v="489"/>
    <x v="3"/>
    <n v="515.44000000000005"/>
    <x v="5"/>
    <s v="NULL"/>
    <x v="1"/>
    <s v="NULL"/>
    <x v="1"/>
    <x v="5"/>
    <x v="1"/>
    <n v="5"/>
    <x v="1"/>
    <x v="12"/>
  </r>
  <r>
    <x v="72"/>
    <x v="12"/>
    <s v="H4637001"/>
    <s v="H4637001"/>
    <n v="30598847"/>
    <s v="Recolocado"/>
    <n v="1"/>
    <n v="0"/>
    <n v="0"/>
    <n v="0"/>
    <x v="3"/>
    <x v="1"/>
    <n v="32"/>
    <x v="6"/>
    <x v="3"/>
    <x v="2"/>
    <n v="38277"/>
    <n v="1649"/>
    <x v="3"/>
    <n v="1128"/>
    <x v="6"/>
    <x v="13"/>
    <n v="36976"/>
    <n v="4.4596495023799219E-2"/>
    <x v="1"/>
    <s v="NULL"/>
    <x v="2"/>
    <n v="294.3"/>
    <x v="6"/>
    <n v="1429"/>
    <x v="3"/>
    <n v="0"/>
    <x v="0"/>
    <s v="NULL"/>
    <x v="1"/>
    <s v="NULL"/>
    <x v="1"/>
    <x v="9"/>
    <x v="1"/>
    <n v="9"/>
    <x v="1"/>
    <x v="4"/>
  </r>
  <r>
    <x v="72"/>
    <x v="12"/>
    <s v="H4645001"/>
    <s v="H4645001"/>
    <n v="30593509"/>
    <s v="Recolocado"/>
    <n v="0"/>
    <n v="0"/>
    <n v="0"/>
    <n v="0"/>
    <x v="3"/>
    <x v="1"/>
    <n v="21"/>
    <x v="4"/>
    <x v="3"/>
    <x v="2"/>
    <n v="39047"/>
    <n v="1650"/>
    <x v="3"/>
    <n v="1345"/>
    <x v="2"/>
    <x v="4"/>
    <n v="37127"/>
    <n v="4.444205025991866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2"/>
    <x v="12"/>
    <s v="H4675001"/>
    <s v="H4675001"/>
    <n v="30599297"/>
    <s v="Recolocado"/>
    <n v="0"/>
    <n v="0"/>
    <n v="0"/>
    <n v="0"/>
    <x v="3"/>
    <x v="1"/>
    <n v="32"/>
    <x v="6"/>
    <x v="3"/>
    <x v="2"/>
    <n v="43063"/>
    <n v="500"/>
    <x v="7"/>
    <n v="1022"/>
    <x v="5"/>
    <x v="3"/>
    <n v="39993"/>
    <n v="1.2502187882879504E-2"/>
    <x v="7"/>
    <s v="NULL"/>
    <x v="2"/>
    <n v="445.61"/>
    <x v="6"/>
    <n v="2142"/>
    <x v="3"/>
    <n v="445.61"/>
    <x v="0"/>
    <s v="NULL"/>
    <x v="1"/>
    <s v="NULL"/>
    <x v="1"/>
    <x v="0"/>
    <x v="1"/>
    <n v="12"/>
    <x v="1"/>
    <x v="1"/>
  </r>
  <r>
    <x v="72"/>
    <x v="12"/>
    <s v="H4677001"/>
    <s v="H4677001"/>
    <n v="30594550"/>
    <s v="Recolocado"/>
    <n v="0"/>
    <n v="0"/>
    <n v="0"/>
    <n v="0"/>
    <x v="3"/>
    <x v="1"/>
    <n v="32"/>
    <x v="6"/>
    <x v="3"/>
    <x v="0"/>
    <n v="29864"/>
    <n v="1031"/>
    <x v="1"/>
    <n v="1298"/>
    <x v="3"/>
    <x v="5"/>
    <n v="27325"/>
    <n v="3.7731015553522415E-2"/>
    <x v="2"/>
    <s v="NULL"/>
    <x v="2"/>
    <n v="832.79"/>
    <x v="3"/>
    <n v="599"/>
    <x v="3"/>
    <n v="832.79"/>
    <x v="5"/>
    <s v="NULL"/>
    <x v="1"/>
    <s v="NULL"/>
    <x v="1"/>
    <x v="0"/>
    <x v="1"/>
    <n v="12"/>
    <x v="1"/>
    <x v="1"/>
  </r>
  <r>
    <x v="72"/>
    <x v="12"/>
    <s v="H4687001"/>
    <s v="H4687001"/>
    <n v="30589290"/>
    <s v="Recolocado"/>
    <n v="0"/>
    <n v="0"/>
    <n v="0"/>
    <n v="0"/>
    <x v="3"/>
    <x v="1"/>
    <n v="49"/>
    <x v="0"/>
    <x v="3"/>
    <x v="0"/>
    <n v="50705"/>
    <n v="499"/>
    <x v="7"/>
    <n v="1304"/>
    <x v="2"/>
    <x v="13"/>
    <n v="48284"/>
    <n v="1.0334686438571784E-2"/>
    <x v="7"/>
    <s v="NULL"/>
    <x v="2"/>
    <n v="461.07"/>
    <x v="6"/>
    <n v="1284"/>
    <x v="3"/>
    <n v="461.07"/>
    <x v="0"/>
    <s v="NULL"/>
    <x v="1"/>
    <s v="NULL"/>
    <x v="1"/>
    <x v="0"/>
    <x v="1"/>
    <n v="12"/>
    <x v="1"/>
    <x v="1"/>
  </r>
  <r>
    <x v="72"/>
    <x v="12"/>
    <s v="H4697001"/>
    <s v="H4697001"/>
    <n v="30599549"/>
    <s v="Recolocado"/>
    <n v="0"/>
    <n v="0"/>
    <n v="0"/>
    <n v="0"/>
    <x v="3"/>
    <x v="1"/>
    <n v="46"/>
    <x v="0"/>
    <x v="3"/>
    <x v="2"/>
    <n v="36301"/>
    <n v="1031"/>
    <x v="1"/>
    <n v="1314"/>
    <x v="2"/>
    <x v="1"/>
    <n v="34412"/>
    <n v="2.9960478902708358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2"/>
    <x v="12"/>
    <s v="H4741001"/>
    <s v="H4741001"/>
    <n v="30600249"/>
    <s v="Recolocado"/>
    <n v="0"/>
    <n v="0"/>
    <n v="0"/>
    <n v="0"/>
    <x v="3"/>
    <x v="1"/>
    <n v="47"/>
    <x v="0"/>
    <x v="3"/>
    <x v="2"/>
    <n v="32784"/>
    <n v="1031"/>
    <x v="1"/>
    <n v="946"/>
    <x v="7"/>
    <x v="3"/>
    <n v="30895"/>
    <n v="3.337109564654475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2"/>
    <x v="12"/>
    <s v="H4746001"/>
    <s v="H4746001"/>
    <n v="30601369"/>
    <s v="Recolocado"/>
    <n v="0"/>
    <n v="0"/>
    <n v="0"/>
    <n v="0"/>
    <x v="3"/>
    <x v="1"/>
    <n v="28"/>
    <x v="3"/>
    <x v="3"/>
    <x v="2"/>
    <n v="39016"/>
    <n v="1031"/>
    <x v="1"/>
    <n v="1349"/>
    <x v="2"/>
    <x v="3"/>
    <n v="37127"/>
    <n v="2.7769547768470387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2"/>
    <x v="12"/>
    <s v="H4752001"/>
    <s v="H4752001"/>
    <n v="30599843"/>
    <s v="Recolocado"/>
    <n v="0"/>
    <n v="0"/>
    <n v="0"/>
    <n v="0"/>
    <x v="3"/>
    <x v="1"/>
    <n v="43"/>
    <x v="7"/>
    <x v="5"/>
    <x v="2"/>
    <n v="41633"/>
    <n v="500"/>
    <x v="7"/>
    <n v="975"/>
    <x v="7"/>
    <x v="4"/>
    <n v="39213"/>
    <n v="1.2750873434830286E-2"/>
    <x v="7"/>
    <s v="NULL"/>
    <x v="2"/>
    <n v="3990.19"/>
    <x v="5"/>
    <n v="410"/>
    <x v="3"/>
    <n v="0"/>
    <x v="0"/>
    <s v="NULL"/>
    <x v="1"/>
    <s v="NULL"/>
    <x v="1"/>
    <x v="10"/>
    <x v="1"/>
    <n v="11"/>
    <x v="1"/>
    <x v="9"/>
  </r>
  <r>
    <x v="72"/>
    <x v="12"/>
    <s v="H4755001"/>
    <s v="H4755001"/>
    <n v="30601485"/>
    <s v="Recolocado"/>
    <n v="0"/>
    <n v="0"/>
    <n v="0"/>
    <n v="0"/>
    <x v="3"/>
    <x v="1"/>
    <n v="42"/>
    <x v="7"/>
    <x v="3"/>
    <x v="0"/>
    <n v="40998"/>
    <n v="1649"/>
    <x v="3"/>
    <n v="1418"/>
    <x v="1"/>
    <x v="7"/>
    <n v="39727"/>
    <n v="4.1508294107282198E-2"/>
    <x v="1"/>
    <s v="NULL"/>
    <x v="2"/>
    <n v="1515"/>
    <x v="4"/>
    <n v="3504"/>
    <x v="3"/>
    <n v="1515"/>
    <x v="2"/>
    <s v="NULL"/>
    <x v="1"/>
    <s v="NULL"/>
    <x v="1"/>
    <x v="0"/>
    <x v="1"/>
    <n v="12"/>
    <x v="1"/>
    <x v="1"/>
  </r>
  <r>
    <x v="72"/>
    <x v="12"/>
    <s v="H4756001"/>
    <s v="H4756001"/>
    <n v="30593400"/>
    <s v="Recolocado"/>
    <n v="0"/>
    <n v="0"/>
    <n v="0"/>
    <n v="0"/>
    <x v="3"/>
    <x v="1"/>
    <n v="37"/>
    <x v="1"/>
    <x v="3"/>
    <x v="2"/>
    <n v="52040"/>
    <n v="500"/>
    <x v="7"/>
    <n v="1217"/>
    <x v="3"/>
    <x v="3"/>
    <n v="49620"/>
    <n v="1.007658202337767E-2"/>
    <x v="7"/>
    <s v="NULL"/>
    <x v="2"/>
    <n v="1356.61"/>
    <x v="4"/>
    <n v="1683"/>
    <x v="3"/>
    <n v="1356.61"/>
    <x v="2"/>
    <s v="NULL"/>
    <x v="1"/>
    <s v="NULL"/>
    <x v="1"/>
    <x v="0"/>
    <x v="1"/>
    <n v="12"/>
    <x v="1"/>
    <x v="1"/>
  </r>
  <r>
    <x v="72"/>
    <x v="12"/>
    <s v="H4764001"/>
    <s v="H4764001"/>
    <n v="30595302"/>
    <s v="Recolocado"/>
    <n v="0"/>
    <n v="0"/>
    <n v="0"/>
    <n v="0"/>
    <x v="3"/>
    <x v="1"/>
    <n v="36"/>
    <x v="1"/>
    <x v="3"/>
    <x v="0"/>
    <n v="34016"/>
    <n v="1031"/>
    <x v="1"/>
    <n v="1180"/>
    <x v="6"/>
    <x v="3"/>
    <n v="32127"/>
    <n v="3.2091387306626827E-2"/>
    <x v="2"/>
    <s v="NULL"/>
    <x v="0"/>
    <n v="3530.01"/>
    <x v="5"/>
    <n v="0"/>
    <x v="0"/>
    <n v="0"/>
    <x v="0"/>
    <s v="NULL"/>
    <x v="1"/>
    <s v="NULL"/>
    <x v="1"/>
    <x v="2"/>
    <x v="2"/>
    <n v="0"/>
    <x v="0"/>
    <x v="0"/>
  </r>
  <r>
    <x v="72"/>
    <x v="12"/>
    <s v="H4765001"/>
    <s v="H4765001"/>
    <n v="30600470"/>
    <s v="Recolocado"/>
    <n v="0"/>
    <n v="0"/>
    <n v="0"/>
    <n v="0"/>
    <x v="3"/>
    <x v="1"/>
    <n v="30"/>
    <x v="3"/>
    <x v="3"/>
    <x v="2"/>
    <n v="44812"/>
    <n v="499"/>
    <x v="7"/>
    <n v="986"/>
    <x v="7"/>
    <x v="4"/>
    <n v="42391"/>
    <n v="1.177136656365738E-2"/>
    <x v="7"/>
    <s v="NULL"/>
    <x v="0"/>
    <n v="101.46"/>
    <x v="6"/>
    <n v="0"/>
    <x v="0"/>
    <n v="0"/>
    <x v="0"/>
    <n v="1500"/>
    <x v="5"/>
    <n v="6.7599999999999993E-2"/>
    <x v="10"/>
    <x v="4"/>
    <x v="5"/>
    <n v="0"/>
    <x v="0"/>
    <x v="0"/>
  </r>
  <r>
    <x v="72"/>
    <x v="12"/>
    <s v="H4788001"/>
    <s v="H4788001"/>
    <n v="30601748"/>
    <s v="Recolocado"/>
    <n v="0"/>
    <n v="0"/>
    <n v="0"/>
    <n v="0"/>
    <x v="3"/>
    <x v="1"/>
    <n v="42"/>
    <x v="7"/>
    <x v="3"/>
    <x v="0"/>
    <n v="40995"/>
    <n v="500"/>
    <x v="7"/>
    <n v="1422"/>
    <x v="1"/>
    <x v="1"/>
    <n v="38575"/>
    <n v="1.2961762799740765E-2"/>
    <x v="7"/>
    <s v="NULL"/>
    <x v="0"/>
    <n v="147.75"/>
    <x v="6"/>
    <n v="0"/>
    <x v="0"/>
    <n v="0"/>
    <x v="0"/>
    <s v="NULL"/>
    <x v="1"/>
    <s v="NULL"/>
    <x v="1"/>
    <x v="2"/>
    <x v="2"/>
    <n v="0"/>
    <x v="4"/>
    <x v="0"/>
  </r>
  <r>
    <x v="72"/>
    <x v="12"/>
    <s v="H4789001"/>
    <s v="H4789001"/>
    <n v="30603852"/>
    <s v="Recolocado"/>
    <n v="0"/>
    <n v="0"/>
    <n v="0"/>
    <n v="0"/>
    <x v="3"/>
    <x v="1"/>
    <n v="32"/>
    <x v="6"/>
    <x v="3"/>
    <x v="2"/>
    <n v="35637"/>
    <n v="1031"/>
    <x v="1"/>
    <n v="1237"/>
    <x v="3"/>
    <x v="3"/>
    <n v="33748"/>
    <n v="3.054995851606021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2"/>
    <x v="12"/>
    <s v="H4792001"/>
    <s v="H4792001"/>
    <n v="30589532"/>
    <s v="Recolocado"/>
    <n v="0"/>
    <n v="0"/>
    <n v="0"/>
    <n v="0"/>
    <x v="3"/>
    <x v="1"/>
    <n v="65"/>
    <x v="2"/>
    <x v="5"/>
    <x v="1"/>
    <n v="46372"/>
    <n v="499"/>
    <x v="7"/>
    <n v="1149"/>
    <x v="6"/>
    <x v="1"/>
    <n v="43951"/>
    <n v="1.1353552820186116E-2"/>
    <x v="7"/>
    <s v="NULL"/>
    <x v="3"/>
    <n v="3042.36"/>
    <x v="5"/>
    <n v="19"/>
    <x v="4"/>
    <n v="0"/>
    <x v="0"/>
    <n v="2017.44"/>
    <x v="0"/>
    <n v="0.99929999999999997"/>
    <x v="4"/>
    <x v="0"/>
    <x v="6"/>
    <n v="0"/>
    <x v="10"/>
    <x v="0"/>
  </r>
  <r>
    <x v="72"/>
    <x v="12"/>
    <s v="H4808001"/>
    <s v="H4808001"/>
    <n v="30586970"/>
    <s v="Recolocado"/>
    <n v="0"/>
    <n v="0"/>
    <n v="0"/>
    <n v="0"/>
    <x v="3"/>
    <x v="1"/>
    <n v="50"/>
    <x v="0"/>
    <x v="3"/>
    <x v="2"/>
    <n v="40867"/>
    <n v="1031"/>
    <x v="1"/>
    <n v="1209"/>
    <x v="3"/>
    <x v="1"/>
    <n v="38978"/>
    <n v="2.6450818410385345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2"/>
    <x v="12"/>
    <s v="H4818001"/>
    <s v="H4818001"/>
    <n v="30598319"/>
    <s v="Recolocado"/>
    <n v="0"/>
    <n v="0"/>
    <n v="0"/>
    <n v="0"/>
    <x v="3"/>
    <x v="1"/>
    <n v="35"/>
    <x v="6"/>
    <x v="3"/>
    <x v="2"/>
    <n v="52926"/>
    <n v="500"/>
    <x v="7"/>
    <n v="1183"/>
    <x v="6"/>
    <x v="4"/>
    <n v="50506"/>
    <n v="9.8998138834989896E-3"/>
    <x v="8"/>
    <s v="NULL"/>
    <x v="2"/>
    <n v="2123.4899999999998"/>
    <x v="2"/>
    <n v="1808"/>
    <x v="3"/>
    <n v="2123.4899999999998"/>
    <x v="6"/>
    <s v="NULL"/>
    <x v="1"/>
    <s v="NULL"/>
    <x v="1"/>
    <x v="0"/>
    <x v="1"/>
    <n v="12"/>
    <x v="1"/>
    <x v="1"/>
  </r>
  <r>
    <x v="72"/>
    <x v="12"/>
    <s v="H4833001"/>
    <s v="H4833001"/>
    <n v="30595767"/>
    <s v="Recolocado"/>
    <n v="0"/>
    <n v="0"/>
    <n v="0"/>
    <n v="0"/>
    <x v="3"/>
    <x v="1"/>
    <n v="58"/>
    <x v="8"/>
    <x v="5"/>
    <x v="3"/>
    <n v="44614"/>
    <n v="500"/>
    <x v="7"/>
    <n v="970"/>
    <x v="7"/>
    <x v="3"/>
    <n v="42194"/>
    <n v="1.1850026070057354E-2"/>
    <x v="7"/>
    <s v="NULL"/>
    <x v="0"/>
    <n v="10.82"/>
    <x v="6"/>
    <n v="0"/>
    <x v="0"/>
    <n v="0"/>
    <x v="0"/>
    <n v="1200"/>
    <x v="5"/>
    <n v="8.9999999999999993E-3"/>
    <x v="10"/>
    <x v="2"/>
    <x v="2"/>
    <n v="0"/>
    <x v="4"/>
    <x v="0"/>
  </r>
  <r>
    <x v="72"/>
    <x v="12"/>
    <s v="H4839001"/>
    <s v="H4839001"/>
    <n v="30586521"/>
    <s v="Recolocado"/>
    <n v="1"/>
    <n v="0"/>
    <n v="0"/>
    <n v="0"/>
    <x v="3"/>
    <x v="1"/>
    <n v="37"/>
    <x v="1"/>
    <x v="3"/>
    <x v="2"/>
    <n v="36169"/>
    <n v="499"/>
    <x v="7"/>
    <n v="1255"/>
    <x v="3"/>
    <x v="3"/>
    <n v="33748"/>
    <n v="1.4786061396230888E-2"/>
    <x v="7"/>
    <s v="NULL"/>
    <x v="0"/>
    <n v="2079.67"/>
    <x v="2"/>
    <n v="0"/>
    <x v="0"/>
    <n v="0"/>
    <x v="0"/>
    <s v="NULL"/>
    <x v="1"/>
    <s v="NULL"/>
    <x v="1"/>
    <x v="3"/>
    <x v="7"/>
    <n v="0"/>
    <x v="0"/>
    <x v="0"/>
  </r>
  <r>
    <x v="72"/>
    <x v="12"/>
    <s v="H4840001"/>
    <s v="H4840001"/>
    <n v="30587864"/>
    <s v="Recolocado"/>
    <n v="1"/>
    <n v="0"/>
    <n v="0"/>
    <n v="0"/>
    <x v="3"/>
    <x v="1"/>
    <n v="47"/>
    <x v="0"/>
    <x v="3"/>
    <x v="0"/>
    <n v="39570"/>
    <n v="1031"/>
    <x v="1"/>
    <n v="1128"/>
    <x v="6"/>
    <x v="1"/>
    <n v="37681"/>
    <n v="2.7361269605371406E-2"/>
    <x v="6"/>
    <s v="NULL"/>
    <x v="0"/>
    <n v="5108.29"/>
    <x v="0"/>
    <n v="5"/>
    <x v="2"/>
    <n v="0"/>
    <x v="0"/>
    <n v="3823.67"/>
    <x v="6"/>
    <n v="0.85089999999999999"/>
    <x v="8"/>
    <x v="10"/>
    <x v="12"/>
    <n v="0"/>
    <x v="0"/>
    <x v="0"/>
  </r>
  <r>
    <x v="72"/>
    <x v="12"/>
    <s v="H4863001"/>
    <s v="H4863001"/>
    <n v="30605883"/>
    <s v="Recolocado"/>
    <n v="1"/>
    <n v="0"/>
    <n v="0"/>
    <n v="0"/>
    <x v="3"/>
    <x v="1"/>
    <n v="33"/>
    <x v="6"/>
    <x v="3"/>
    <x v="1"/>
    <n v="41340"/>
    <n v="2473"/>
    <x v="4"/>
    <n v="1164"/>
    <x v="6"/>
    <x v="1"/>
    <n v="40893"/>
    <n v="6.0474897904286798E-2"/>
    <x v="5"/>
    <s v="NULL"/>
    <x v="2"/>
    <n v="1134.78"/>
    <x v="4"/>
    <n v="360"/>
    <x v="3"/>
    <n v="0"/>
    <x v="0"/>
    <n v="1250"/>
    <x v="5"/>
    <n v="1"/>
    <x v="4"/>
    <x v="3"/>
    <x v="1"/>
    <n v="2"/>
    <x v="1"/>
    <x v="11"/>
  </r>
  <r>
    <x v="72"/>
    <x v="12"/>
    <s v="H4865001"/>
    <s v="H4865001"/>
    <n v="30602859"/>
    <s v="Recolocado"/>
    <n v="0"/>
    <n v="0"/>
    <n v="0"/>
    <n v="0"/>
    <x v="3"/>
    <x v="1"/>
    <n v="37"/>
    <x v="1"/>
    <x v="3"/>
    <x v="2"/>
    <n v="48992"/>
    <n v="500"/>
    <x v="7"/>
    <n v="1113"/>
    <x v="6"/>
    <x v="13"/>
    <n v="46542"/>
    <n v="1.074298483090541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2"/>
    <x v="12"/>
    <s v="H4879001"/>
    <s v="H4879001"/>
    <n v="30604130"/>
    <s v="Recolocado"/>
    <n v="0"/>
    <n v="0"/>
    <n v="0"/>
    <n v="0"/>
    <x v="3"/>
    <x v="1"/>
    <n v="28"/>
    <x v="3"/>
    <x v="3"/>
    <x v="2"/>
    <n v="56643"/>
    <n v="1031"/>
    <x v="1"/>
    <n v="1429"/>
    <x v="1"/>
    <x v="1"/>
    <n v="54754"/>
    <n v="1.882967454432553E-2"/>
    <x v="7"/>
    <s v="NULL"/>
    <x v="3"/>
    <n v="3273.41"/>
    <x v="5"/>
    <n v="28"/>
    <x v="4"/>
    <n v="0"/>
    <x v="0"/>
    <n v="1200"/>
    <x v="5"/>
    <n v="0.96860000000000002"/>
    <x v="4"/>
    <x v="0"/>
    <x v="3"/>
    <n v="0"/>
    <x v="10"/>
    <x v="0"/>
  </r>
  <r>
    <x v="72"/>
    <x v="12"/>
    <s v="H4900001"/>
    <s v="H4900001"/>
    <n v="30587978"/>
    <s v="Recolocado"/>
    <n v="0"/>
    <n v="0"/>
    <n v="0"/>
    <n v="0"/>
    <x v="3"/>
    <x v="1"/>
    <n v="51"/>
    <x v="5"/>
    <x v="3"/>
    <x v="2"/>
    <n v="51480"/>
    <n v="500"/>
    <x v="7"/>
    <n v="1119"/>
    <x v="6"/>
    <x v="4"/>
    <n v="49060"/>
    <n v="1.019160211985324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2"/>
    <x v="12"/>
    <s v="H4929001"/>
    <s v="H4929001"/>
    <n v="30600345"/>
    <s v="Recolocado"/>
    <n v="0"/>
    <n v="0"/>
    <n v="0"/>
    <n v="0"/>
    <x v="3"/>
    <x v="1"/>
    <n v="46"/>
    <x v="0"/>
    <x v="3"/>
    <x v="0"/>
    <n v="42886"/>
    <n v="1649"/>
    <x v="3"/>
    <n v="1091"/>
    <x v="5"/>
    <x v="1"/>
    <n v="41615"/>
    <n v="3.9625135167607836E-2"/>
    <x v="2"/>
    <s v="NULL"/>
    <x v="2"/>
    <n v="1057.52"/>
    <x v="4"/>
    <n v="1481"/>
    <x v="3"/>
    <n v="1057.52"/>
    <x v="2"/>
    <s v="NULL"/>
    <x v="1"/>
    <s v="NULL"/>
    <x v="1"/>
    <x v="0"/>
    <x v="1"/>
    <n v="12"/>
    <x v="1"/>
    <x v="1"/>
  </r>
  <r>
    <x v="72"/>
    <x v="12"/>
    <s v="H4930001"/>
    <s v="H4930001"/>
    <n v="30603353"/>
    <s v="Recolocado"/>
    <n v="0"/>
    <n v="0"/>
    <n v="0"/>
    <n v="0"/>
    <x v="3"/>
    <x v="1"/>
    <n v="49"/>
    <x v="0"/>
    <x v="5"/>
    <x v="1"/>
    <n v="38973"/>
    <n v="500"/>
    <x v="7"/>
    <n v="922"/>
    <x v="7"/>
    <x v="7"/>
    <n v="36553"/>
    <n v="1.3678767816595081E-2"/>
    <x v="7"/>
    <s v="NULL"/>
    <x v="0"/>
    <n v="1385.15"/>
    <x v="4"/>
    <n v="159"/>
    <x v="3"/>
    <n v="0"/>
    <x v="0"/>
    <n v="12500"/>
    <x v="4"/>
    <n v="0.24729999999999999"/>
    <x v="5"/>
    <x v="6"/>
    <x v="9"/>
    <n v="0"/>
    <x v="0"/>
    <x v="0"/>
  </r>
  <r>
    <x v="72"/>
    <x v="12"/>
    <s v="H4931001"/>
    <s v="H4931001"/>
    <n v="30604357"/>
    <s v="Recolocado"/>
    <n v="0"/>
    <n v="0"/>
    <n v="0"/>
    <n v="0"/>
    <x v="3"/>
    <x v="1"/>
    <n v="26"/>
    <x v="3"/>
    <x v="3"/>
    <x v="2"/>
    <n v="47156"/>
    <n v="1031"/>
    <x v="1"/>
    <n v="1058"/>
    <x v="5"/>
    <x v="7"/>
    <n v="45267"/>
    <n v="2.2775973667351491E-2"/>
    <x v="6"/>
    <s v="NULL"/>
    <x v="2"/>
    <n v="1447.33"/>
    <x v="4"/>
    <n v="1497"/>
    <x v="3"/>
    <n v="1447.33"/>
    <x v="2"/>
    <s v="NULL"/>
    <x v="1"/>
    <s v="NULL"/>
    <x v="1"/>
    <x v="0"/>
    <x v="1"/>
    <n v="12"/>
    <x v="1"/>
    <x v="1"/>
  </r>
  <r>
    <x v="72"/>
    <x v="12"/>
    <s v="H4958001"/>
    <s v="H4958001"/>
    <n v="30605003"/>
    <s v="Recolocado"/>
    <n v="0"/>
    <n v="0"/>
    <n v="0"/>
    <n v="0"/>
    <x v="3"/>
    <x v="1"/>
    <n v="40"/>
    <x v="1"/>
    <x v="3"/>
    <x v="1"/>
    <n v="70054"/>
    <n v="1031"/>
    <x v="1"/>
    <n v="1565"/>
    <x v="4"/>
    <x v="4"/>
    <n v="68165"/>
    <n v="1.51250641824983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2"/>
    <x v="12"/>
    <s v="H4960001"/>
    <s v="H4960001"/>
    <n v="30601159"/>
    <s v="Recolocado"/>
    <n v="1"/>
    <n v="0"/>
    <n v="0"/>
    <n v="0"/>
    <x v="3"/>
    <x v="1"/>
    <n v="28"/>
    <x v="3"/>
    <x v="3"/>
    <x v="2"/>
    <n v="54418"/>
    <n v="499"/>
    <x v="7"/>
    <n v="1233"/>
    <x v="3"/>
    <x v="5"/>
    <n v="51997"/>
    <n v="9.5967075023559046E-3"/>
    <x v="8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2"/>
    <x v="12"/>
    <s v="H4974001"/>
    <s v="H4974001"/>
    <n v="30606918"/>
    <s v="Recolocado"/>
    <n v="0"/>
    <n v="0"/>
    <n v="0"/>
    <n v="0"/>
    <x v="3"/>
    <x v="1"/>
    <n v="27"/>
    <x v="3"/>
    <x v="3"/>
    <x v="2"/>
    <n v="50947"/>
    <n v="500"/>
    <x v="7"/>
    <n v="1184"/>
    <x v="6"/>
    <x v="3"/>
    <n v="48527"/>
    <n v="1.0303542357862632E-2"/>
    <x v="7"/>
    <s v="NULL"/>
    <x v="2"/>
    <n v="679.01"/>
    <x v="3"/>
    <n v="686"/>
    <x v="3"/>
    <n v="679.01"/>
    <x v="5"/>
    <s v="NULL"/>
    <x v="1"/>
    <s v="NULL"/>
    <x v="1"/>
    <x v="0"/>
    <x v="1"/>
    <n v="12"/>
    <x v="1"/>
    <x v="1"/>
  </r>
  <r>
    <x v="72"/>
    <x v="12"/>
    <s v="H4995001"/>
    <s v="H4995001"/>
    <n v="30602166"/>
    <s v="Recolocado"/>
    <n v="1"/>
    <n v="0"/>
    <n v="0"/>
    <n v="0"/>
    <x v="3"/>
    <x v="1"/>
    <n v="29"/>
    <x v="3"/>
    <x v="3"/>
    <x v="2"/>
    <n v="41947"/>
    <n v="700"/>
    <x v="6"/>
    <n v="1448"/>
    <x v="1"/>
    <x v="3"/>
    <n v="39727"/>
    <n v="1.762025826264253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2"/>
    <x v="12"/>
    <s v="H5012001"/>
    <s v="H5012001"/>
    <n v="30604420"/>
    <s v="Recolocado"/>
    <n v="0"/>
    <n v="0"/>
    <n v="0"/>
    <n v="0"/>
    <x v="3"/>
    <x v="1"/>
    <n v="31"/>
    <x v="6"/>
    <x v="3"/>
    <x v="0"/>
    <n v="55890"/>
    <n v="1649"/>
    <x v="3"/>
    <n v="1278"/>
    <x v="3"/>
    <x v="2"/>
    <n v="54619"/>
    <n v="3.019095919002545E-2"/>
    <x v="2"/>
    <s v="NULL"/>
    <x v="2"/>
    <n v="3185.52"/>
    <x v="5"/>
    <n v="648"/>
    <x v="3"/>
    <n v="3185.52"/>
    <x v="3"/>
    <s v="NULL"/>
    <x v="1"/>
    <s v="NULL"/>
    <x v="1"/>
    <x v="0"/>
    <x v="1"/>
    <n v="10"/>
    <x v="1"/>
    <x v="1"/>
  </r>
  <r>
    <x v="72"/>
    <x v="12"/>
    <s v="H5019001"/>
    <s v="H5019001"/>
    <n v="30607492"/>
    <s v="Recolocado"/>
    <n v="0"/>
    <n v="0"/>
    <n v="0"/>
    <n v="0"/>
    <x v="3"/>
    <x v="1"/>
    <n v="28"/>
    <x v="3"/>
    <x v="3"/>
    <x v="2"/>
    <n v="39016"/>
    <n v="1031"/>
    <x v="1"/>
    <n v="1347"/>
    <x v="2"/>
    <x v="3"/>
    <n v="37127"/>
    <n v="2.7769547768470387E-2"/>
    <x v="6"/>
    <s v="NULL"/>
    <x v="2"/>
    <n v="1248.7"/>
    <x v="4"/>
    <n v="2472"/>
    <x v="3"/>
    <n v="1248.7"/>
    <x v="2"/>
    <s v="NULL"/>
    <x v="1"/>
    <s v="NULL"/>
    <x v="1"/>
    <x v="0"/>
    <x v="1"/>
    <n v="12"/>
    <x v="1"/>
    <x v="1"/>
  </r>
  <r>
    <x v="72"/>
    <x v="12"/>
    <s v="H5066001"/>
    <s v="H5066001"/>
    <n v="30609086"/>
    <s v="Recolocado"/>
    <n v="1"/>
    <n v="0"/>
    <n v="0"/>
    <n v="0"/>
    <x v="3"/>
    <x v="1"/>
    <n v="39"/>
    <x v="1"/>
    <x v="3"/>
    <x v="0"/>
    <n v="46755"/>
    <n v="499"/>
    <x v="7"/>
    <n v="1115"/>
    <x v="6"/>
    <x v="7"/>
    <n v="44334"/>
    <n v="1.125546984255875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2"/>
    <x v="12"/>
    <s v="H5072001"/>
    <s v="H5072001"/>
    <n v="30608436"/>
    <s v="Recolocado"/>
    <n v="0"/>
    <n v="0"/>
    <n v="0"/>
    <n v="0"/>
    <x v="3"/>
    <x v="1"/>
    <n v="64"/>
    <x v="2"/>
    <x v="3"/>
    <x v="2"/>
    <n v="37096"/>
    <n v="1031"/>
    <x v="1"/>
    <n v="910"/>
    <x v="7"/>
    <x v="5"/>
    <n v="35177"/>
    <n v="2.930892344429599E-2"/>
    <x v="6"/>
    <s v="NULL"/>
    <x v="6"/>
    <n v="1030.25"/>
    <x v="4"/>
    <n v="87"/>
    <x v="7"/>
    <n v="0"/>
    <x v="0"/>
    <n v="1030.25"/>
    <x v="5"/>
    <n v="1"/>
    <x v="4"/>
    <x v="6"/>
    <x v="10"/>
    <n v="0"/>
    <x v="0"/>
    <x v="0"/>
  </r>
  <r>
    <x v="72"/>
    <x v="12"/>
    <s v="H5081001"/>
    <s v="H5081001"/>
    <n v="30607854"/>
    <s v="Recolocado"/>
    <n v="1"/>
    <n v="0"/>
    <n v="0"/>
    <n v="0"/>
    <x v="3"/>
    <x v="1"/>
    <n v="31"/>
    <x v="6"/>
    <x v="3"/>
    <x v="2"/>
    <n v="39048"/>
    <n v="1649"/>
    <x v="3"/>
    <n v="1349"/>
    <x v="2"/>
    <x v="3"/>
    <n v="37127"/>
    <n v="4.4415115684003553E-2"/>
    <x v="1"/>
    <s v="NULL"/>
    <x v="2"/>
    <n v="867.63"/>
    <x v="3"/>
    <n v="564"/>
    <x v="3"/>
    <n v="867.63"/>
    <x v="5"/>
    <s v="NULL"/>
    <x v="1"/>
    <s v="NULL"/>
    <x v="1"/>
    <x v="0"/>
    <x v="1"/>
    <n v="12"/>
    <x v="1"/>
    <x v="1"/>
  </r>
  <r>
    <x v="72"/>
    <x v="12"/>
    <s v="H5088001"/>
    <s v="H5088001"/>
    <n v="30606000"/>
    <s v="Recolocado"/>
    <n v="0"/>
    <n v="0"/>
    <n v="0"/>
    <n v="0"/>
    <x v="3"/>
    <x v="1"/>
    <n v="23"/>
    <x v="4"/>
    <x v="3"/>
    <x v="0"/>
    <n v="62083"/>
    <n v="2473"/>
    <x v="4"/>
    <n v="1365"/>
    <x v="2"/>
    <x v="4"/>
    <n v="60986"/>
    <n v="4.055029023054471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2"/>
    <x v="12"/>
    <s v="H5120001"/>
    <s v="H5120001"/>
    <n v="30611213"/>
    <s v="Recolocado"/>
    <n v="0"/>
    <n v="0"/>
    <n v="0"/>
    <n v="0"/>
    <x v="3"/>
    <x v="1"/>
    <n v="27"/>
    <x v="3"/>
    <x v="3"/>
    <x v="0"/>
    <n v="54119"/>
    <n v="500"/>
    <x v="7"/>
    <n v="1180"/>
    <x v="6"/>
    <x v="4"/>
    <n v="51699"/>
    <n v="9.6713669510048554E-3"/>
    <x v="8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2"/>
    <x v="12"/>
    <s v="H5144001"/>
    <s v="H5144001"/>
    <n v="30613575"/>
    <s v="Recolocado"/>
    <n v="1"/>
    <n v="0"/>
    <n v="0"/>
    <n v="0"/>
    <x v="3"/>
    <x v="1"/>
    <n v="40"/>
    <x v="1"/>
    <x v="3"/>
    <x v="2"/>
    <n v="48806"/>
    <n v="1031"/>
    <x v="1"/>
    <n v="1684"/>
    <x v="4"/>
    <x v="5"/>
    <n v="46917"/>
    <n v="2.1974977087196538E-2"/>
    <x v="6"/>
    <s v="NULL"/>
    <x v="2"/>
    <n v="2847.72"/>
    <x v="2"/>
    <n v="1227"/>
    <x v="3"/>
    <n v="2847.72"/>
    <x v="6"/>
    <s v="NULL"/>
    <x v="1"/>
    <s v="NULL"/>
    <x v="1"/>
    <x v="0"/>
    <x v="1"/>
    <n v="12"/>
    <x v="1"/>
    <x v="1"/>
  </r>
  <r>
    <x v="72"/>
    <x v="12"/>
    <s v="H5151001"/>
    <s v="H5151001"/>
    <n v="30608208"/>
    <s v="Recolocado"/>
    <n v="0"/>
    <n v="0"/>
    <n v="0"/>
    <n v="0"/>
    <x v="3"/>
    <x v="1"/>
    <n v="39"/>
    <x v="1"/>
    <x v="3"/>
    <x v="2"/>
    <n v="36168"/>
    <n v="500"/>
    <x v="7"/>
    <n v="1242"/>
    <x v="3"/>
    <x v="3"/>
    <n v="33748"/>
    <n v="1.4815692781794476E-2"/>
    <x v="7"/>
    <s v="NULL"/>
    <x v="2"/>
    <n v="1008.16"/>
    <x v="4"/>
    <n v="715"/>
    <x v="3"/>
    <n v="1008.16"/>
    <x v="2"/>
    <s v="NULL"/>
    <x v="1"/>
    <s v="NULL"/>
    <x v="1"/>
    <x v="0"/>
    <x v="1"/>
    <n v="12"/>
    <x v="1"/>
    <x v="1"/>
  </r>
  <r>
    <x v="72"/>
    <x v="12"/>
    <s v="H5154001"/>
    <s v="H5154001"/>
    <n v="30605949"/>
    <s v="Recolocado"/>
    <n v="0"/>
    <n v="0"/>
    <n v="0"/>
    <n v="0"/>
    <x v="3"/>
    <x v="1"/>
    <n v="38"/>
    <x v="1"/>
    <x v="3"/>
    <x v="2"/>
    <n v="53015"/>
    <n v="1031"/>
    <x v="1"/>
    <n v="1203"/>
    <x v="3"/>
    <x v="4"/>
    <n v="51126"/>
    <n v="2.016586472636232E-2"/>
    <x v="6"/>
    <s v="NULL"/>
    <x v="2"/>
    <n v="687.58"/>
    <x v="3"/>
    <n v="1400"/>
    <x v="3"/>
    <n v="222.91"/>
    <x v="0"/>
    <s v="NULL"/>
    <x v="1"/>
    <s v="NULL"/>
    <x v="1"/>
    <x v="6"/>
    <x v="8"/>
    <n v="3"/>
    <x v="0"/>
    <x v="8"/>
  </r>
  <r>
    <x v="72"/>
    <x v="12"/>
    <s v="H5171001"/>
    <s v="H5171001"/>
    <n v="30606236"/>
    <s v="Recolocado"/>
    <n v="0"/>
    <n v="0"/>
    <n v="0"/>
    <n v="0"/>
    <x v="3"/>
    <x v="1"/>
    <n v="62"/>
    <x v="2"/>
    <x v="3"/>
    <x v="1"/>
    <n v="33030"/>
    <n v="500"/>
    <x v="7"/>
    <n v="896"/>
    <x v="7"/>
    <x v="7"/>
    <n v="30610"/>
    <n v="1.633453119895458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2"/>
    <x v="12"/>
    <s v="H5175001"/>
    <s v="H5175001"/>
    <n v="30608935"/>
    <s v="Recolocado"/>
    <n v="0"/>
    <n v="0"/>
    <n v="0"/>
    <n v="0"/>
    <x v="3"/>
    <x v="1"/>
    <n v="41"/>
    <x v="7"/>
    <x v="5"/>
    <x v="2"/>
    <n v="27842"/>
    <n v="500"/>
    <x v="7"/>
    <n v="934"/>
    <x v="7"/>
    <x v="2"/>
    <n v="25422"/>
    <n v="1.9668004090944852E-2"/>
    <x v="7"/>
    <s v="NULL"/>
    <x v="0"/>
    <n v="3420.58"/>
    <x v="5"/>
    <n v="0"/>
    <x v="0"/>
    <n v="0"/>
    <x v="0"/>
    <s v="NULL"/>
    <x v="1"/>
    <s v="NULL"/>
    <x v="1"/>
    <x v="0"/>
    <x v="0"/>
    <n v="0"/>
    <x v="0"/>
    <x v="0"/>
  </r>
  <r>
    <x v="72"/>
    <x v="12"/>
    <s v="H5186001"/>
    <s v="H5186001"/>
    <n v="30614964"/>
    <s v="Recolocado"/>
    <n v="0"/>
    <n v="0"/>
    <n v="0"/>
    <n v="0"/>
    <x v="3"/>
    <x v="1"/>
    <n v="48"/>
    <x v="0"/>
    <x v="5"/>
    <x v="2"/>
    <n v="37546"/>
    <n v="500"/>
    <x v="7"/>
    <n v="1096"/>
    <x v="5"/>
    <x v="7"/>
    <n v="35126"/>
    <n v="1.4234470193019415E-2"/>
    <x v="7"/>
    <s v="NULL"/>
    <x v="0"/>
    <n v="1521.62"/>
    <x v="4"/>
    <n v="0"/>
    <x v="0"/>
    <n v="0"/>
    <x v="0"/>
    <s v="NULL"/>
    <x v="1"/>
    <s v="NULL"/>
    <x v="1"/>
    <x v="10"/>
    <x v="12"/>
    <n v="0"/>
    <x v="0"/>
    <x v="0"/>
  </r>
  <r>
    <x v="72"/>
    <x v="12"/>
    <s v="H5193001"/>
    <s v="H5193001"/>
    <n v="30615314"/>
    <s v="Recolocado"/>
    <n v="0"/>
    <n v="0"/>
    <n v="0"/>
    <n v="0"/>
    <x v="3"/>
    <x v="1"/>
    <n v="22"/>
    <x v="4"/>
    <x v="3"/>
    <x v="2"/>
    <n v="51174"/>
    <n v="2473"/>
    <x v="4"/>
    <n v="1187"/>
    <x v="6"/>
    <x v="4"/>
    <n v="50077"/>
    <n v="4.9383948718972781E-2"/>
    <x v="1"/>
    <s v="NULL"/>
    <x v="2"/>
    <n v="1732.18"/>
    <x v="4"/>
    <n v="174"/>
    <x v="3"/>
    <n v="1423.01"/>
    <x v="2"/>
    <n v="218.91"/>
    <x v="2"/>
    <n v="1"/>
    <x v="4"/>
    <x v="0"/>
    <x v="1"/>
    <n v="6"/>
    <x v="1"/>
    <x v="1"/>
  </r>
  <r>
    <x v="72"/>
    <x v="12"/>
    <s v="H5198001"/>
    <s v="H5198001"/>
    <n v="30616099"/>
    <s v="Recolocado"/>
    <n v="0"/>
    <n v="0"/>
    <n v="0"/>
    <n v="0"/>
    <x v="3"/>
    <x v="1"/>
    <n v="41"/>
    <x v="7"/>
    <x v="3"/>
    <x v="0"/>
    <n v="45867"/>
    <n v="1650"/>
    <x v="3"/>
    <n v="1061"/>
    <x v="5"/>
    <x v="7"/>
    <n v="43947"/>
    <n v="3.7545224930029354E-2"/>
    <x v="2"/>
    <s v="NULL"/>
    <x v="2"/>
    <n v="650.57000000000005"/>
    <x v="3"/>
    <n v="1411"/>
    <x v="3"/>
    <n v="650.57000000000005"/>
    <x v="5"/>
    <s v="NULL"/>
    <x v="1"/>
    <s v="NULL"/>
    <x v="1"/>
    <x v="0"/>
    <x v="1"/>
    <n v="12"/>
    <x v="1"/>
    <x v="1"/>
  </r>
  <r>
    <x v="72"/>
    <x v="12"/>
    <s v="H5231001"/>
    <s v="H5231001"/>
    <n v="30603284"/>
    <s v="Recolocado"/>
    <n v="0"/>
    <n v="0"/>
    <n v="0"/>
    <n v="0"/>
    <x v="3"/>
    <x v="1"/>
    <n v="51"/>
    <x v="5"/>
    <x v="3"/>
    <x v="2"/>
    <n v="41646"/>
    <n v="1000"/>
    <x v="6"/>
    <n v="1434"/>
    <x v="1"/>
    <x v="3"/>
    <n v="39726"/>
    <n v="2.5172431153400794E-2"/>
    <x v="6"/>
    <s v="NULL"/>
    <x v="0"/>
    <n v="2028.86"/>
    <x v="2"/>
    <n v="0"/>
    <x v="0"/>
    <n v="0"/>
    <x v="0"/>
    <n v="1000"/>
    <x v="3"/>
    <n v="0"/>
    <x v="0"/>
    <x v="10"/>
    <x v="12"/>
    <n v="0"/>
    <x v="0"/>
    <x v="0"/>
  </r>
  <r>
    <x v="72"/>
    <x v="12"/>
    <s v="H5266001"/>
    <s v="H5266001"/>
    <n v="30615156"/>
    <s v="Recolocado"/>
    <n v="0"/>
    <n v="0"/>
    <n v="0"/>
    <n v="0"/>
    <x v="3"/>
    <x v="1"/>
    <n v="65"/>
    <x v="2"/>
    <x v="3"/>
    <x v="1"/>
    <n v="41496"/>
    <n v="499"/>
    <x v="7"/>
    <n v="1429"/>
    <x v="1"/>
    <x v="6"/>
    <n v="39075"/>
    <n v="1.2770313499680103E-2"/>
    <x v="7"/>
    <s v="NULL"/>
    <x v="2"/>
    <n v="2151.71"/>
    <x v="2"/>
    <n v="3101"/>
    <x v="3"/>
    <n v="2151.71"/>
    <x v="6"/>
    <n v="1200"/>
    <x v="5"/>
    <n v="0"/>
    <x v="0"/>
    <x v="0"/>
    <x v="1"/>
    <n v="12"/>
    <x v="1"/>
    <x v="1"/>
  </r>
  <r>
    <x v="72"/>
    <x v="12"/>
    <s v="H5278001"/>
    <s v="H5278001"/>
    <n v="30606199"/>
    <s v="Recolocado"/>
    <n v="0"/>
    <n v="0"/>
    <n v="0"/>
    <n v="0"/>
    <x v="3"/>
    <x v="1"/>
    <n v="39"/>
    <x v="1"/>
    <x v="3"/>
    <x v="2"/>
    <n v="46974"/>
    <n v="499"/>
    <x v="7"/>
    <n v="1184"/>
    <x v="6"/>
    <x v="13"/>
    <n v="44523"/>
    <n v="1.1207690407205265E-2"/>
    <x v="7"/>
    <s v="NULL"/>
    <x v="3"/>
    <n v="3705.2"/>
    <x v="5"/>
    <n v="12"/>
    <x v="4"/>
    <n v="0"/>
    <x v="0"/>
    <n v="3850"/>
    <x v="6"/>
    <n v="7.7000000000000002E-3"/>
    <x v="10"/>
    <x v="6"/>
    <x v="6"/>
    <n v="0"/>
    <x v="0"/>
    <x v="0"/>
  </r>
  <r>
    <x v="72"/>
    <x v="12"/>
    <s v="H5281001"/>
    <s v="H5281001"/>
    <n v="30617301"/>
    <s v="Recolocado"/>
    <n v="0"/>
    <n v="0"/>
    <n v="0"/>
    <n v="0"/>
    <x v="3"/>
    <x v="1"/>
    <n v="44"/>
    <x v="7"/>
    <x v="3"/>
    <x v="1"/>
    <n v="47707"/>
    <n v="1031"/>
    <x v="1"/>
    <n v="1159"/>
    <x v="6"/>
    <x v="5"/>
    <n v="45818"/>
    <n v="2.2502073420926274E-2"/>
    <x v="6"/>
    <s v="NULL"/>
    <x v="2"/>
    <n v="405.49"/>
    <x v="6"/>
    <n v="3127"/>
    <x v="3"/>
    <n v="405.49"/>
    <x v="0"/>
    <s v="NULL"/>
    <x v="1"/>
    <s v="NULL"/>
    <x v="1"/>
    <x v="0"/>
    <x v="1"/>
    <n v="12"/>
    <x v="1"/>
    <x v="1"/>
  </r>
  <r>
    <x v="72"/>
    <x v="12"/>
    <s v="H5319001"/>
    <s v="H5319001"/>
    <n v="30613215"/>
    <s v="Recolocado"/>
    <n v="0"/>
    <n v="0"/>
    <n v="0"/>
    <n v="0"/>
    <x v="3"/>
    <x v="1"/>
    <n v="26"/>
    <x v="3"/>
    <x v="3"/>
    <x v="2"/>
    <n v="46510"/>
    <n v="499"/>
    <x v="7"/>
    <n v="999"/>
    <x v="7"/>
    <x v="3"/>
    <n v="44089"/>
    <n v="1.131801583161332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2"/>
    <x v="12"/>
    <s v="H5403001"/>
    <s v="H5403001"/>
    <n v="30619375"/>
    <s v="Recolocado"/>
    <n v="0"/>
    <n v="0"/>
    <n v="0"/>
    <n v="0"/>
    <x v="3"/>
    <x v="1"/>
    <n v="35"/>
    <x v="6"/>
    <x v="3"/>
    <x v="2"/>
    <n v="38976"/>
    <n v="500"/>
    <x v="7"/>
    <n v="1220"/>
    <x v="3"/>
    <x v="6"/>
    <n v="35906"/>
    <n v="1.392524926196179E-2"/>
    <x v="7"/>
    <s v="NULL"/>
    <x v="2"/>
    <n v="693.87"/>
    <x v="3"/>
    <n v="2020"/>
    <x v="3"/>
    <n v="693.87"/>
    <x v="5"/>
    <s v="NULL"/>
    <x v="1"/>
    <s v="NULL"/>
    <x v="1"/>
    <x v="0"/>
    <x v="1"/>
    <n v="12"/>
    <x v="1"/>
    <x v="1"/>
  </r>
  <r>
    <x v="73"/>
    <x v="12"/>
    <s v="A5424003"/>
    <s v="A5424003"/>
    <n v="30637781"/>
    <s v="Recolocado"/>
    <n v="0"/>
    <n v="0"/>
    <n v="0"/>
    <n v="0"/>
    <x v="3"/>
    <x v="1"/>
    <n v="40"/>
    <x v="1"/>
    <x v="5"/>
    <x v="2"/>
    <n v="57977"/>
    <n v="500"/>
    <x v="7"/>
    <n v="1335"/>
    <x v="2"/>
    <x v="1"/>
    <n v="54907"/>
    <n v="9.1063070282477645E-3"/>
    <x v="8"/>
    <s v="NULL"/>
    <x v="2"/>
    <n v="1041.81"/>
    <x v="4"/>
    <n v="161"/>
    <x v="3"/>
    <n v="483.23"/>
    <x v="0"/>
    <s v="NULL"/>
    <x v="1"/>
    <s v="NULL"/>
    <x v="1"/>
    <x v="0"/>
    <x v="7"/>
    <n v="2"/>
    <x v="8"/>
    <x v="1"/>
  </r>
  <r>
    <x v="73"/>
    <x v="12"/>
    <s v="C8036002"/>
    <s v="C8036002"/>
    <n v="30634915"/>
    <s v="Recolocado"/>
    <n v="0"/>
    <n v="0"/>
    <n v="0"/>
    <n v="0"/>
    <x v="3"/>
    <x v="1"/>
    <n v="42"/>
    <x v="7"/>
    <x v="3"/>
    <x v="2"/>
    <n v="34289"/>
    <n v="0"/>
    <x v="2"/>
    <n v="834"/>
    <x v="7"/>
    <x v="1"/>
    <n v="31369"/>
    <n v="0"/>
    <x v="4"/>
    <s v="NULL"/>
    <x v="2"/>
    <n v="1566.64"/>
    <x v="4"/>
    <n v="1754"/>
    <x v="3"/>
    <n v="1566.64"/>
    <x v="2"/>
    <s v="NULL"/>
    <x v="1"/>
    <s v="NULL"/>
    <x v="1"/>
    <x v="0"/>
    <x v="1"/>
    <n v="12"/>
    <x v="1"/>
    <x v="1"/>
  </r>
  <r>
    <x v="73"/>
    <x v="12"/>
    <s v="C8473002"/>
    <s v="C8473002"/>
    <n v="30608578"/>
    <s v="Recolocado"/>
    <n v="1"/>
    <n v="0"/>
    <n v="0"/>
    <n v="0"/>
    <x v="3"/>
    <x v="1"/>
    <n v="47"/>
    <x v="0"/>
    <x v="5"/>
    <x v="1"/>
    <n v="46088"/>
    <n v="500"/>
    <x v="7"/>
    <n v="1123"/>
    <x v="6"/>
    <x v="3"/>
    <n v="43668"/>
    <n v="1.1450032060089769E-2"/>
    <x v="7"/>
    <s v="NULL"/>
    <x v="2"/>
    <n v="4161.66"/>
    <x v="7"/>
    <n v="1749"/>
    <x v="3"/>
    <n v="1438.92"/>
    <x v="2"/>
    <s v="NULL"/>
    <x v="1"/>
    <s v="NULL"/>
    <x v="1"/>
    <x v="0"/>
    <x v="1"/>
    <n v="9"/>
    <x v="1"/>
    <x v="1"/>
  </r>
  <r>
    <x v="73"/>
    <x v="12"/>
    <s v="D8823002"/>
    <s v="D8823002"/>
    <n v="30625974"/>
    <s v="Recolocado"/>
    <n v="0"/>
    <n v="0"/>
    <n v="0"/>
    <n v="0"/>
    <x v="3"/>
    <x v="1"/>
    <n v="36"/>
    <x v="1"/>
    <x v="3"/>
    <x v="2"/>
    <n v="42972"/>
    <n v="0"/>
    <x v="2"/>
    <n v="1005"/>
    <x v="5"/>
    <x v="13"/>
    <n v="40052"/>
    <n v="0"/>
    <x v="4"/>
    <s v="NULL"/>
    <x v="3"/>
    <n v="2715.73"/>
    <x v="2"/>
    <n v="46"/>
    <x v="5"/>
    <n v="0"/>
    <x v="0"/>
    <n v="540"/>
    <x v="3"/>
    <n v="1"/>
    <x v="4"/>
    <x v="0"/>
    <x v="6"/>
    <n v="0"/>
    <x v="0"/>
    <x v="0"/>
  </r>
  <r>
    <x v="73"/>
    <x v="12"/>
    <s v="H4467002"/>
    <s v="H4467002"/>
    <n v="30635584"/>
    <s v="Recolocado"/>
    <n v="0"/>
    <n v="0"/>
    <n v="0"/>
    <n v="0"/>
    <x v="3"/>
    <x v="1"/>
    <n v="54"/>
    <x v="5"/>
    <x v="3"/>
    <x v="3"/>
    <n v="30599"/>
    <n v="0"/>
    <x v="2"/>
    <n v="836"/>
    <x v="7"/>
    <x v="5"/>
    <n v="27679"/>
    <n v="0"/>
    <x v="4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73"/>
    <x v="12"/>
    <s v="H5279001"/>
    <s v="H5279001"/>
    <n v="30599685"/>
    <s v="Recolocado"/>
    <n v="0"/>
    <n v="0"/>
    <n v="0"/>
    <n v="0"/>
    <x v="3"/>
    <x v="1"/>
    <n v="31"/>
    <x v="6"/>
    <x v="3"/>
    <x v="2"/>
    <n v="48587"/>
    <n v="1649"/>
    <x v="3"/>
    <n v="1295"/>
    <x v="3"/>
    <x v="1"/>
    <n v="46666"/>
    <n v="3.533621908884412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3"/>
    <x v="12"/>
    <s v="H5293001"/>
    <s v="H5293001"/>
    <n v="30607897"/>
    <s v="Recolocado"/>
    <n v="0"/>
    <n v="0"/>
    <n v="0"/>
    <n v="0"/>
    <x v="3"/>
    <x v="1"/>
    <n v="30"/>
    <x v="3"/>
    <x v="3"/>
    <x v="2"/>
    <n v="51904"/>
    <n v="1650"/>
    <x v="3"/>
    <n v="1406"/>
    <x v="1"/>
    <x v="5"/>
    <n v="50634"/>
    <n v="3.2586799383813245E-2"/>
    <x v="2"/>
    <s v="NULL"/>
    <x v="2"/>
    <n v="1211.9000000000001"/>
    <x v="4"/>
    <n v="2250"/>
    <x v="3"/>
    <n v="1211.9000000000001"/>
    <x v="2"/>
    <s v="NULL"/>
    <x v="1"/>
    <s v="NULL"/>
    <x v="1"/>
    <x v="0"/>
    <x v="1"/>
    <n v="12"/>
    <x v="1"/>
    <x v="1"/>
  </r>
  <r>
    <x v="73"/>
    <x v="12"/>
    <s v="H5296001"/>
    <s v="H5296001"/>
    <n v="30610944"/>
    <s v="Recolocado"/>
    <n v="0"/>
    <n v="0"/>
    <n v="0"/>
    <n v="0"/>
    <x v="3"/>
    <x v="1"/>
    <n v="42"/>
    <x v="7"/>
    <x v="3"/>
    <x v="2"/>
    <n v="36147"/>
    <n v="499"/>
    <x v="7"/>
    <n v="1140"/>
    <x v="6"/>
    <x v="5"/>
    <n v="33726"/>
    <n v="1.4795706576528494E-2"/>
    <x v="7"/>
    <s v="NULL"/>
    <x v="2"/>
    <n v="5063.4399999999996"/>
    <x v="0"/>
    <n v="3461"/>
    <x v="3"/>
    <n v="4663.4399999999996"/>
    <x v="7"/>
    <s v="NULL"/>
    <x v="1"/>
    <s v="NULL"/>
    <x v="1"/>
    <x v="6"/>
    <x v="7"/>
    <n v="0"/>
    <x v="3"/>
    <x v="0"/>
  </r>
  <r>
    <x v="73"/>
    <x v="12"/>
    <s v="H5334001"/>
    <s v="H5334001"/>
    <n v="30600771"/>
    <s v="Recolocado"/>
    <n v="0"/>
    <n v="0"/>
    <n v="0"/>
    <n v="0"/>
    <x v="3"/>
    <x v="1"/>
    <n v="57"/>
    <x v="8"/>
    <x v="3"/>
    <x v="2"/>
    <n v="49367"/>
    <n v="1000"/>
    <x v="6"/>
    <n v="1200"/>
    <x v="6"/>
    <x v="1"/>
    <n v="47447"/>
    <n v="2.1076148123169009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3"/>
    <x v="12"/>
    <s v="H5338001"/>
    <s v="H5338001"/>
    <n v="30606382"/>
    <s v="Recolocado"/>
    <n v="1"/>
    <n v="0"/>
    <n v="0"/>
    <n v="0"/>
    <x v="3"/>
    <x v="1"/>
    <n v="46"/>
    <x v="0"/>
    <x v="3"/>
    <x v="2"/>
    <n v="56373"/>
    <n v="500"/>
    <x v="7"/>
    <n v="1229"/>
    <x v="3"/>
    <x v="5"/>
    <n v="53953"/>
    <n v="9.2673252645821356E-3"/>
    <x v="8"/>
    <s v="NULL"/>
    <x v="2"/>
    <n v="1177.79"/>
    <x v="4"/>
    <n v="2994"/>
    <x v="3"/>
    <n v="1177.79"/>
    <x v="2"/>
    <s v="NULL"/>
    <x v="1"/>
    <s v="NULL"/>
    <x v="1"/>
    <x v="7"/>
    <x v="1"/>
    <n v="7"/>
    <x v="1"/>
    <x v="7"/>
  </r>
  <r>
    <x v="73"/>
    <x v="12"/>
    <s v="H5345001"/>
    <s v="H5345001"/>
    <n v="30613105"/>
    <s v="Recolocado"/>
    <n v="0"/>
    <n v="0"/>
    <n v="0"/>
    <n v="0"/>
    <x v="3"/>
    <x v="1"/>
    <n v="40"/>
    <x v="1"/>
    <x v="3"/>
    <x v="2"/>
    <n v="44152"/>
    <n v="1031"/>
    <x v="1"/>
    <n v="958"/>
    <x v="7"/>
    <x v="3"/>
    <n v="42263"/>
    <n v="2.4394860752904431E-2"/>
    <x v="6"/>
    <s v="NULL"/>
    <x v="2"/>
    <n v="1987.74"/>
    <x v="4"/>
    <n v="218"/>
    <x v="3"/>
    <n v="1676.12"/>
    <x v="2"/>
    <s v="NULL"/>
    <x v="1"/>
    <s v="NULL"/>
    <x v="1"/>
    <x v="0"/>
    <x v="4"/>
    <n v="4"/>
    <x v="5"/>
    <x v="1"/>
  </r>
  <r>
    <x v="73"/>
    <x v="12"/>
    <s v="H5369001"/>
    <s v="H5369001"/>
    <n v="30609610"/>
    <s v="Recolocado"/>
    <n v="0"/>
    <n v="0"/>
    <n v="0"/>
    <n v="0"/>
    <x v="3"/>
    <x v="1"/>
    <n v="60"/>
    <x v="8"/>
    <x v="3"/>
    <x v="1"/>
    <n v="40642"/>
    <n v="1031"/>
    <x v="1"/>
    <n v="1147"/>
    <x v="6"/>
    <x v="1"/>
    <n v="38753"/>
    <n v="2.6604391918045055E-2"/>
    <x v="6"/>
    <s v="NULL"/>
    <x v="5"/>
    <s v="NULL"/>
    <x v="1"/>
    <s v="NULL"/>
    <x v="1"/>
    <s v="NULL"/>
    <x v="1"/>
    <n v="600"/>
    <x v="3"/>
    <n v="0"/>
    <x v="0"/>
    <x v="1"/>
    <x v="1"/>
    <n v="0"/>
    <x v="1"/>
    <x v="0"/>
  </r>
  <r>
    <x v="73"/>
    <x v="12"/>
    <s v="H5375001"/>
    <s v="H5375001"/>
    <n v="30618340"/>
    <s v="Recolocado"/>
    <n v="0"/>
    <n v="0"/>
    <n v="0"/>
    <n v="0"/>
    <x v="3"/>
    <x v="1"/>
    <n v="46"/>
    <x v="0"/>
    <x v="3"/>
    <x v="1"/>
    <n v="41495"/>
    <n v="500"/>
    <x v="7"/>
    <n v="1236"/>
    <x v="3"/>
    <x v="5"/>
    <n v="39075"/>
    <n v="1.2795905310300703E-2"/>
    <x v="7"/>
    <s v="NULL"/>
    <x v="2"/>
    <n v="967.88"/>
    <x v="3"/>
    <n v="2028"/>
    <x v="3"/>
    <n v="967.88"/>
    <x v="5"/>
    <s v="NULL"/>
    <x v="1"/>
    <s v="NULL"/>
    <x v="1"/>
    <x v="12"/>
    <x v="2"/>
    <n v="2"/>
    <x v="0"/>
    <x v="6"/>
  </r>
  <r>
    <x v="73"/>
    <x v="12"/>
    <s v="H5383001"/>
    <s v="H5383001"/>
    <n v="30608626"/>
    <s v="Recolocado"/>
    <n v="0"/>
    <n v="0"/>
    <n v="0"/>
    <n v="0"/>
    <x v="3"/>
    <x v="1"/>
    <n v="29"/>
    <x v="3"/>
    <x v="3"/>
    <x v="0"/>
    <n v="50819"/>
    <n v="1650"/>
    <x v="3"/>
    <n v="1405"/>
    <x v="1"/>
    <x v="5"/>
    <n v="49549"/>
    <n v="3.330036933136894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3"/>
    <x v="12"/>
    <s v="H5406001"/>
    <s v="H5406001"/>
    <n v="30607807"/>
    <s v="Recolocado"/>
    <n v="0"/>
    <n v="0"/>
    <n v="0"/>
    <n v="0"/>
    <x v="3"/>
    <x v="1"/>
    <n v="22"/>
    <x v="4"/>
    <x v="3"/>
    <x v="2"/>
    <n v="44448"/>
    <n v="2480"/>
    <x v="4"/>
    <n v="1226"/>
    <x v="3"/>
    <x v="4"/>
    <n v="43358"/>
    <n v="5.7198210249550255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3"/>
    <x v="12"/>
    <s v="H5407001"/>
    <s v="H5407001"/>
    <n v="30615058"/>
    <s v="Recolocado"/>
    <n v="0"/>
    <n v="0"/>
    <n v="0"/>
    <n v="0"/>
    <x v="3"/>
    <x v="1"/>
    <n v="52"/>
    <x v="5"/>
    <x v="3"/>
    <x v="3"/>
    <n v="55806"/>
    <n v="500"/>
    <x v="7"/>
    <n v="1203"/>
    <x v="3"/>
    <x v="13"/>
    <n v="53356"/>
    <n v="9.3710173176400034E-3"/>
    <x v="8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3"/>
    <x v="12"/>
    <s v="H5412001"/>
    <s v="H5412001"/>
    <n v="30611192"/>
    <s v="Recolocado"/>
    <n v="0"/>
    <n v="0"/>
    <n v="0"/>
    <n v="0"/>
    <x v="3"/>
    <x v="1"/>
    <n v="23"/>
    <x v="4"/>
    <x v="3"/>
    <x v="0"/>
    <n v="33141"/>
    <n v="1031"/>
    <x v="1"/>
    <n v="904"/>
    <x v="7"/>
    <x v="7"/>
    <n v="30602"/>
    <n v="3.369060845696359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3"/>
    <x v="12"/>
    <s v="H5413001"/>
    <s v="H5413001"/>
    <n v="30609801"/>
    <s v="Recolocado"/>
    <n v="0"/>
    <n v="0"/>
    <n v="0"/>
    <n v="0"/>
    <x v="3"/>
    <x v="1"/>
    <n v="38"/>
    <x v="1"/>
    <x v="3"/>
    <x v="0"/>
    <n v="41295"/>
    <n v="1031"/>
    <x v="1"/>
    <n v="1166"/>
    <x v="6"/>
    <x v="2"/>
    <n v="39406"/>
    <n v="2.6163528396690859E-2"/>
    <x v="6"/>
    <s v="NULL"/>
    <x v="0"/>
    <n v="2006.89"/>
    <x v="2"/>
    <n v="26"/>
    <x v="4"/>
    <n v="0"/>
    <x v="0"/>
    <n v="2043.39"/>
    <x v="0"/>
    <n v="0.98209999999999997"/>
    <x v="4"/>
    <x v="0"/>
    <x v="12"/>
    <n v="0"/>
    <x v="0"/>
    <x v="0"/>
  </r>
  <r>
    <x v="73"/>
    <x v="12"/>
    <s v="H5415001"/>
    <s v="H5415001"/>
    <n v="30606360"/>
    <s v="Recolocado"/>
    <n v="0"/>
    <n v="0"/>
    <n v="0"/>
    <n v="0"/>
    <x v="3"/>
    <x v="1"/>
    <n v="26"/>
    <x v="3"/>
    <x v="3"/>
    <x v="2"/>
    <n v="54901"/>
    <n v="1750"/>
    <x v="3"/>
    <n v="1565"/>
    <x v="4"/>
    <x v="4"/>
    <n v="53731"/>
    <n v="3.2569652528335595E-2"/>
    <x v="2"/>
    <s v="NULL"/>
    <x v="0"/>
    <n v="1917.87"/>
    <x v="4"/>
    <n v="0"/>
    <x v="0"/>
    <n v="0"/>
    <x v="0"/>
    <s v="NULL"/>
    <x v="1"/>
    <s v="NULL"/>
    <x v="1"/>
    <x v="4"/>
    <x v="5"/>
    <n v="0"/>
    <x v="0"/>
    <x v="0"/>
  </r>
  <r>
    <x v="73"/>
    <x v="12"/>
    <s v="H5440001"/>
    <s v="H5440001"/>
    <n v="30616103"/>
    <s v="Recolocado"/>
    <n v="0"/>
    <n v="0"/>
    <n v="0"/>
    <n v="0"/>
    <x v="3"/>
    <x v="1"/>
    <n v="54"/>
    <x v="5"/>
    <x v="5"/>
    <x v="1"/>
    <n v="44348"/>
    <n v="499"/>
    <x v="7"/>
    <n v="956"/>
    <x v="7"/>
    <x v="3"/>
    <n v="41927"/>
    <n v="1.190163856226298E-2"/>
    <x v="7"/>
    <s v="NULL"/>
    <x v="0"/>
    <n v="20754"/>
    <x v="0"/>
    <n v="0"/>
    <x v="0"/>
    <n v="0"/>
    <x v="0"/>
    <n v="38188.01"/>
    <x v="4"/>
    <n v="0.84860000000000002"/>
    <x v="8"/>
    <x v="0"/>
    <x v="0"/>
    <n v="0"/>
    <x v="0"/>
    <x v="0"/>
  </r>
  <r>
    <x v="73"/>
    <x v="12"/>
    <s v="H5454001"/>
    <s v="H5454001"/>
    <n v="30620116"/>
    <s v="Recolocado"/>
    <n v="0"/>
    <n v="0"/>
    <n v="0"/>
    <n v="0"/>
    <x v="3"/>
    <x v="1"/>
    <n v="40"/>
    <x v="1"/>
    <x v="3"/>
    <x v="2"/>
    <n v="58149"/>
    <n v="1649"/>
    <x v="3"/>
    <n v="1418"/>
    <x v="1"/>
    <x v="1"/>
    <n v="56878"/>
    <n v="2.8991877351524316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3"/>
    <x v="12"/>
    <s v="H5495001"/>
    <s v="H5495001"/>
    <n v="30617894"/>
    <s v="Recolocado"/>
    <n v="0"/>
    <n v="0"/>
    <n v="0"/>
    <n v="0"/>
    <x v="3"/>
    <x v="1"/>
    <n v="22"/>
    <x v="4"/>
    <x v="3"/>
    <x v="2"/>
    <n v="32579"/>
    <n v="1650"/>
    <x v="3"/>
    <n v="1121"/>
    <x v="6"/>
    <x v="3"/>
    <n v="30659"/>
    <n v="5.381780227665612E-2"/>
    <x v="3"/>
    <s v="NULL"/>
    <x v="3"/>
    <n v="3894.65"/>
    <x v="5"/>
    <n v="19"/>
    <x v="4"/>
    <n v="0"/>
    <x v="0"/>
    <n v="1161.01"/>
    <x v="5"/>
    <n v="1"/>
    <x v="4"/>
    <x v="0"/>
    <x v="12"/>
    <n v="0"/>
    <x v="0"/>
    <x v="0"/>
  </r>
  <r>
    <x v="73"/>
    <x v="12"/>
    <s v="H5504001"/>
    <s v="H5504001"/>
    <n v="30602204"/>
    <s v="Recolocado"/>
    <n v="0"/>
    <n v="0"/>
    <n v="0"/>
    <n v="0"/>
    <x v="3"/>
    <x v="1"/>
    <n v="61"/>
    <x v="2"/>
    <x v="3"/>
    <x v="3"/>
    <n v="39269"/>
    <n v="1649"/>
    <x v="3"/>
    <n v="925"/>
    <x v="7"/>
    <x v="1"/>
    <n v="37998"/>
    <n v="4.3397020895836622E-2"/>
    <x v="1"/>
    <s v="NULL"/>
    <x v="2"/>
    <n v="3447.22"/>
    <x v="5"/>
    <n v="910"/>
    <x v="3"/>
    <n v="3447.22"/>
    <x v="3"/>
    <s v="NULL"/>
    <x v="1"/>
    <s v="NULL"/>
    <x v="1"/>
    <x v="0"/>
    <x v="1"/>
    <n v="12"/>
    <x v="1"/>
    <x v="1"/>
  </r>
  <r>
    <x v="73"/>
    <x v="12"/>
    <s v="H5558001"/>
    <s v="H5558001"/>
    <n v="30601260"/>
    <s v="Recolocado"/>
    <n v="0"/>
    <n v="0"/>
    <n v="0"/>
    <n v="0"/>
    <x v="3"/>
    <x v="1"/>
    <n v="35"/>
    <x v="6"/>
    <x v="3"/>
    <x v="2"/>
    <n v="34003"/>
    <n v="500"/>
    <x v="7"/>
    <n v="827"/>
    <x v="7"/>
    <x v="3"/>
    <n v="31583"/>
    <n v="1.5831301649621633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3"/>
    <x v="12"/>
    <s v="H5578001"/>
    <s v="H5578001"/>
    <n v="30624618"/>
    <s v="Recolocado"/>
    <n v="0"/>
    <n v="0"/>
    <n v="0"/>
    <n v="0"/>
    <x v="3"/>
    <x v="1"/>
    <n v="58"/>
    <x v="8"/>
    <x v="3"/>
    <x v="1"/>
    <n v="41323"/>
    <n v="1031"/>
    <x v="1"/>
    <n v="1437"/>
    <x v="1"/>
    <x v="1"/>
    <n v="39434"/>
    <n v="2.6144951057463103E-2"/>
    <x v="6"/>
    <s v="NULL"/>
    <x v="2"/>
    <n v="2183.86"/>
    <x v="2"/>
    <n v="223"/>
    <x v="3"/>
    <n v="579.51"/>
    <x v="5"/>
    <n v="900"/>
    <x v="3"/>
    <n v="0"/>
    <x v="0"/>
    <x v="0"/>
    <x v="1"/>
    <n v="5"/>
    <x v="1"/>
    <x v="1"/>
  </r>
  <r>
    <x v="73"/>
    <x v="12"/>
    <s v="H5611001"/>
    <s v="H5611001"/>
    <n v="30623107"/>
    <s v="Recolocado"/>
    <n v="0"/>
    <n v="0"/>
    <n v="0"/>
    <n v="0"/>
    <x v="3"/>
    <x v="1"/>
    <n v="45"/>
    <x v="7"/>
    <x v="5"/>
    <x v="2"/>
    <n v="38178"/>
    <n v="1031"/>
    <x v="1"/>
    <n v="930"/>
    <x v="7"/>
    <x v="7"/>
    <n v="36289"/>
    <n v="2.8410813194080852E-2"/>
    <x v="6"/>
    <s v="NULL"/>
    <x v="2"/>
    <n v="240.58"/>
    <x v="6"/>
    <n v="1319"/>
    <x v="3"/>
    <n v="240.58"/>
    <x v="0"/>
    <s v="NULL"/>
    <x v="1"/>
    <s v="NULL"/>
    <x v="1"/>
    <x v="4"/>
    <x v="1"/>
    <n v="2"/>
    <x v="1"/>
    <x v="6"/>
  </r>
  <r>
    <x v="73"/>
    <x v="12"/>
    <s v="H5618001"/>
    <s v="H5618001"/>
    <n v="30604840"/>
    <s v="Recolocado"/>
    <n v="1"/>
    <n v="0"/>
    <n v="0"/>
    <n v="0"/>
    <x v="3"/>
    <x v="1"/>
    <n v="40"/>
    <x v="1"/>
    <x v="3"/>
    <x v="2"/>
    <n v="47118"/>
    <n v="700"/>
    <x v="6"/>
    <n v="1147"/>
    <x v="6"/>
    <x v="3"/>
    <n v="44898"/>
    <n v="1.5590894917368257E-2"/>
    <x v="7"/>
    <s v="NULL"/>
    <x v="2"/>
    <n v="2419.67"/>
    <x v="2"/>
    <n v="179"/>
    <x v="3"/>
    <n v="1761.83"/>
    <x v="2"/>
    <n v="2500"/>
    <x v="0"/>
    <n v="0.96789999999999998"/>
    <x v="4"/>
    <x v="0"/>
    <x v="7"/>
    <n v="0"/>
    <x v="9"/>
    <x v="0"/>
  </r>
  <r>
    <x v="73"/>
    <x v="12"/>
    <s v="H5626001"/>
    <s v="H5626001"/>
    <n v="30616169"/>
    <s v="Recolocado"/>
    <n v="0"/>
    <n v="0"/>
    <n v="0"/>
    <n v="0"/>
    <x v="3"/>
    <x v="1"/>
    <n v="27"/>
    <x v="3"/>
    <x v="3"/>
    <x v="2"/>
    <n v="34367"/>
    <n v="2473"/>
    <x v="4"/>
    <n v="1190"/>
    <x v="6"/>
    <x v="11"/>
    <n v="33270"/>
    <n v="7.4331229335737908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3"/>
    <x v="12"/>
    <s v="H5658001"/>
    <s v="H5658001"/>
    <n v="30625924"/>
    <s v="Recolocado"/>
    <n v="0"/>
    <n v="0"/>
    <n v="0"/>
    <n v="0"/>
    <x v="3"/>
    <x v="1"/>
    <n v="36"/>
    <x v="1"/>
    <x v="3"/>
    <x v="2"/>
    <n v="37386"/>
    <n v="1650"/>
    <x v="3"/>
    <n v="913"/>
    <x v="7"/>
    <x v="4"/>
    <n v="36116"/>
    <n v="4.5686122494185404E-2"/>
    <x v="1"/>
    <s v="NULL"/>
    <x v="2"/>
    <n v="2081.7199999999998"/>
    <x v="2"/>
    <n v="1060"/>
    <x v="3"/>
    <n v="2081.7199999999998"/>
    <x v="6"/>
    <s v="NULL"/>
    <x v="1"/>
    <s v="NULL"/>
    <x v="1"/>
    <x v="0"/>
    <x v="1"/>
    <n v="12"/>
    <x v="1"/>
    <x v="1"/>
  </r>
  <r>
    <x v="73"/>
    <x v="12"/>
    <s v="H5673001"/>
    <s v="H5673001"/>
    <n v="30619315"/>
    <s v="Recolocado"/>
    <n v="0"/>
    <n v="0"/>
    <n v="0"/>
    <n v="0"/>
    <x v="3"/>
    <x v="1"/>
    <n v="47"/>
    <x v="0"/>
    <x v="5"/>
    <x v="0"/>
    <n v="53498"/>
    <n v="500"/>
    <x v="7"/>
    <n v="1303"/>
    <x v="2"/>
    <x v="13"/>
    <n v="51048"/>
    <n v="9.7947030246042944E-3"/>
    <x v="8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3"/>
    <x v="12"/>
    <s v="H5687001"/>
    <s v="H5687001"/>
    <n v="30617208"/>
    <s v="Recolocado"/>
    <n v="0"/>
    <n v="0"/>
    <n v="0"/>
    <n v="0"/>
    <x v="3"/>
    <x v="1"/>
    <n v="36"/>
    <x v="1"/>
    <x v="3"/>
    <x v="0"/>
    <n v="59618"/>
    <n v="500"/>
    <x v="7"/>
    <n v="1452"/>
    <x v="1"/>
    <x v="3"/>
    <n v="57198"/>
    <n v="8.7415643903632993E-3"/>
    <x v="8"/>
    <s v="NULL"/>
    <x v="2"/>
    <n v="986.28"/>
    <x v="3"/>
    <n v="1208"/>
    <x v="3"/>
    <n v="986.28"/>
    <x v="5"/>
    <s v="NULL"/>
    <x v="1"/>
    <s v="NULL"/>
    <x v="1"/>
    <x v="0"/>
    <x v="1"/>
    <n v="12"/>
    <x v="1"/>
    <x v="1"/>
  </r>
  <r>
    <x v="73"/>
    <x v="12"/>
    <s v="H5699001"/>
    <s v="H5699001"/>
    <n v="30603896"/>
    <s v="Recolocado"/>
    <n v="0"/>
    <n v="0"/>
    <n v="0"/>
    <n v="0"/>
    <x v="3"/>
    <x v="1"/>
    <n v="40"/>
    <x v="1"/>
    <x v="5"/>
    <x v="0"/>
    <n v="43139"/>
    <n v="1000"/>
    <x v="6"/>
    <n v="928"/>
    <x v="7"/>
    <x v="3"/>
    <n v="41219"/>
    <n v="2.4260656493364712E-2"/>
    <x v="6"/>
    <s v="NULL"/>
    <x v="2"/>
    <n v="2466.69"/>
    <x v="2"/>
    <n v="1805"/>
    <x v="3"/>
    <n v="2466.69"/>
    <x v="6"/>
    <s v="NULL"/>
    <x v="1"/>
    <s v="NULL"/>
    <x v="1"/>
    <x v="4"/>
    <x v="1"/>
    <n v="2"/>
    <x v="1"/>
    <x v="6"/>
  </r>
  <r>
    <x v="73"/>
    <x v="12"/>
    <s v="H5722001"/>
    <s v="H5722001"/>
    <n v="30624316"/>
    <s v="Recolocado"/>
    <n v="0"/>
    <n v="0"/>
    <n v="0"/>
    <n v="0"/>
    <x v="3"/>
    <x v="1"/>
    <n v="23"/>
    <x v="4"/>
    <x v="3"/>
    <x v="0"/>
    <n v="46414"/>
    <n v="500"/>
    <x v="7"/>
    <n v="1269"/>
    <x v="3"/>
    <x v="4"/>
    <n v="43994"/>
    <n v="1.136518616174933E-2"/>
    <x v="7"/>
    <s v="NULL"/>
    <x v="0"/>
    <n v="1487.74"/>
    <x v="4"/>
    <n v="0"/>
    <x v="0"/>
    <n v="0"/>
    <x v="0"/>
    <n v="500"/>
    <x v="2"/>
    <n v="0.11600000000000001"/>
    <x v="6"/>
    <x v="4"/>
    <x v="5"/>
    <n v="0"/>
    <x v="0"/>
    <x v="0"/>
  </r>
  <r>
    <x v="73"/>
    <x v="12"/>
    <s v="H5736001"/>
    <s v="H5736001"/>
    <n v="30629827"/>
    <s v="Recolocado"/>
    <n v="0"/>
    <n v="0"/>
    <n v="0"/>
    <n v="0"/>
    <x v="3"/>
    <x v="1"/>
    <n v="41"/>
    <x v="7"/>
    <x v="3"/>
    <x v="2"/>
    <n v="35668"/>
    <n v="1031"/>
    <x v="1"/>
    <n v="1291"/>
    <x v="3"/>
    <x v="4"/>
    <n v="33129"/>
    <n v="3.1120770322074314E-2"/>
    <x v="2"/>
    <s v="NULL"/>
    <x v="6"/>
    <n v="2189.66"/>
    <x v="2"/>
    <n v="240"/>
    <x v="3"/>
    <n v="133.80000000000001"/>
    <x v="0"/>
    <n v="2956"/>
    <x v="0"/>
    <n v="0.25280000000000002"/>
    <x v="5"/>
    <x v="0"/>
    <x v="1"/>
    <n v="0"/>
    <x v="1"/>
    <x v="0"/>
  </r>
  <r>
    <x v="73"/>
    <x v="12"/>
    <s v="H5742001"/>
    <s v="H5742001"/>
    <n v="30625844"/>
    <s v="Recolocado"/>
    <n v="1"/>
    <n v="0"/>
    <n v="0"/>
    <n v="0"/>
    <x v="3"/>
    <x v="1"/>
    <n v="32"/>
    <x v="6"/>
    <x v="3"/>
    <x v="2"/>
    <n v="47437"/>
    <n v="1031"/>
    <x v="1"/>
    <n v="1154"/>
    <x v="6"/>
    <x v="4"/>
    <n v="44898"/>
    <n v="2.2963160942580961E-2"/>
    <x v="6"/>
    <s v="NULL"/>
    <x v="2"/>
    <n v="724.3"/>
    <x v="3"/>
    <n v="1893"/>
    <x v="3"/>
    <n v="724.3"/>
    <x v="5"/>
    <s v="NULL"/>
    <x v="1"/>
    <s v="NULL"/>
    <x v="1"/>
    <x v="0"/>
    <x v="1"/>
    <n v="12"/>
    <x v="1"/>
    <x v="1"/>
  </r>
  <r>
    <x v="73"/>
    <x v="12"/>
    <s v="H5776001"/>
    <s v="H5776001"/>
    <n v="30628801"/>
    <s v="Recolocado"/>
    <n v="0"/>
    <n v="0"/>
    <n v="0"/>
    <n v="0"/>
    <x v="3"/>
    <x v="1"/>
    <n v="26"/>
    <x v="3"/>
    <x v="3"/>
    <x v="1"/>
    <n v="47238"/>
    <n v="0"/>
    <x v="2"/>
    <n v="1149"/>
    <x v="6"/>
    <x v="4"/>
    <n v="43668"/>
    <n v="0"/>
    <x v="4"/>
    <s v="NULL"/>
    <x v="2"/>
    <n v="4114.99"/>
    <x v="7"/>
    <n v="1416"/>
    <x v="3"/>
    <n v="4114.99"/>
    <x v="7"/>
    <s v="NULL"/>
    <x v="1"/>
    <s v="NULL"/>
    <x v="1"/>
    <x v="0"/>
    <x v="1"/>
    <n v="12"/>
    <x v="1"/>
    <x v="1"/>
  </r>
  <r>
    <x v="73"/>
    <x v="12"/>
    <s v="H5796001"/>
    <s v="H5796001"/>
    <n v="30623080"/>
    <s v="Recolocado"/>
    <n v="0"/>
    <n v="0"/>
    <n v="0"/>
    <n v="0"/>
    <x v="3"/>
    <x v="1"/>
    <n v="37"/>
    <x v="1"/>
    <x v="3"/>
    <x v="2"/>
    <n v="45502"/>
    <n v="500"/>
    <x v="7"/>
    <n v="1024"/>
    <x v="5"/>
    <x v="7"/>
    <n v="42432"/>
    <n v="1.1783559577677225E-2"/>
    <x v="7"/>
    <s v="NULL"/>
    <x v="2"/>
    <n v="1051.03"/>
    <x v="4"/>
    <n v="2200"/>
    <x v="3"/>
    <n v="1051.03"/>
    <x v="2"/>
    <s v="NULL"/>
    <x v="1"/>
    <s v="NULL"/>
    <x v="1"/>
    <x v="0"/>
    <x v="1"/>
    <n v="12"/>
    <x v="1"/>
    <x v="1"/>
  </r>
  <r>
    <x v="73"/>
    <x v="12"/>
    <s v="H5797001"/>
    <s v="H5797001"/>
    <n v="30623578"/>
    <s v="Recolocado"/>
    <n v="0"/>
    <n v="0"/>
    <n v="0"/>
    <n v="0"/>
    <x v="3"/>
    <x v="1"/>
    <n v="26"/>
    <x v="3"/>
    <x v="3"/>
    <x v="2"/>
    <n v="54056"/>
    <n v="2480"/>
    <x v="4"/>
    <n v="1210"/>
    <x v="3"/>
    <x v="13"/>
    <n v="52936"/>
    <n v="4.684902523802327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3"/>
    <x v="12"/>
    <s v="H5800001"/>
    <s v="H5800001"/>
    <n v="30627190"/>
    <s v="Recolocado"/>
    <n v="0"/>
    <n v="0"/>
    <n v="0"/>
    <n v="0"/>
    <x v="3"/>
    <x v="1"/>
    <n v="45"/>
    <x v="7"/>
    <x v="3"/>
    <x v="1"/>
    <n v="51314"/>
    <n v="500"/>
    <x v="7"/>
    <n v="1249"/>
    <x v="3"/>
    <x v="1"/>
    <n v="48894"/>
    <n v="1.0226203624166564E-2"/>
    <x v="7"/>
    <s v="NULL"/>
    <x v="0"/>
    <n v="2564.7600000000002"/>
    <x v="2"/>
    <n v="0"/>
    <x v="0"/>
    <n v="0"/>
    <x v="0"/>
    <s v="NULL"/>
    <x v="1"/>
    <s v="NULL"/>
    <x v="1"/>
    <x v="4"/>
    <x v="5"/>
    <n v="0"/>
    <x v="0"/>
    <x v="0"/>
  </r>
  <r>
    <x v="73"/>
    <x v="12"/>
    <s v="H5801001"/>
    <s v="H5801001"/>
    <n v="30625109"/>
    <s v="Recolocado"/>
    <n v="1"/>
    <n v="0"/>
    <n v="0"/>
    <n v="0"/>
    <x v="3"/>
    <x v="1"/>
    <n v="31"/>
    <x v="6"/>
    <x v="3"/>
    <x v="0"/>
    <n v="48229"/>
    <n v="1649"/>
    <x v="3"/>
    <n v="1175"/>
    <x v="6"/>
    <x v="1"/>
    <n v="46308"/>
    <n v="3.5609397944199705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3"/>
    <x v="12"/>
    <s v="H5813001"/>
    <s v="H5813001"/>
    <n v="30629433"/>
    <s v="Recolocado"/>
    <n v="0"/>
    <n v="0"/>
    <n v="0"/>
    <n v="0"/>
    <x v="3"/>
    <x v="1"/>
    <n v="36"/>
    <x v="1"/>
    <x v="3"/>
    <x v="0"/>
    <n v="36959"/>
    <n v="1650"/>
    <x v="3"/>
    <n v="898"/>
    <x v="7"/>
    <x v="4"/>
    <n v="36289"/>
    <n v="4.5468323734464987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3"/>
    <x v="12"/>
    <s v="H5818001"/>
    <s v="H5818001"/>
    <n v="30623460"/>
    <s v="Recolocado"/>
    <n v="1"/>
    <n v="0"/>
    <n v="0"/>
    <n v="0"/>
    <x v="3"/>
    <x v="1"/>
    <n v="42"/>
    <x v="7"/>
    <x v="3"/>
    <x v="0"/>
    <n v="54119"/>
    <n v="499"/>
    <x v="7"/>
    <n v="1317"/>
    <x v="2"/>
    <x v="3"/>
    <n v="51048"/>
    <n v="9.7751136185550858E-3"/>
    <x v="8"/>
    <s v="NULL"/>
    <x v="2"/>
    <n v="3388.44"/>
    <x v="5"/>
    <n v="260"/>
    <x v="3"/>
    <n v="675.21"/>
    <x v="5"/>
    <n v="1000"/>
    <x v="3"/>
    <n v="0.67520000000000002"/>
    <x v="3"/>
    <x v="0"/>
    <x v="5"/>
    <n v="3"/>
    <x v="12"/>
    <x v="1"/>
  </r>
  <r>
    <x v="73"/>
    <x v="12"/>
    <s v="H5821001"/>
    <s v="H5821001"/>
    <n v="30622263"/>
    <s v="Recolocado"/>
    <n v="1"/>
    <n v="0"/>
    <n v="0"/>
    <n v="0"/>
    <x v="3"/>
    <x v="1"/>
    <n v="22"/>
    <x v="4"/>
    <x v="3"/>
    <x v="2"/>
    <n v="43234"/>
    <n v="0"/>
    <x v="2"/>
    <n v="1268"/>
    <x v="3"/>
    <x v="1"/>
    <n v="40314"/>
    <n v="0"/>
    <x v="4"/>
    <s v="NULL"/>
    <x v="2"/>
    <n v="117.49"/>
    <x v="6"/>
    <n v="307"/>
    <x v="3"/>
    <n v="117.49"/>
    <x v="0"/>
    <s v="NULL"/>
    <x v="1"/>
    <s v="NULL"/>
    <x v="1"/>
    <x v="2"/>
    <x v="1"/>
    <n v="1"/>
    <x v="1"/>
    <x v="10"/>
  </r>
  <r>
    <x v="73"/>
    <x v="12"/>
    <s v="H5822001"/>
    <s v="H5822001"/>
    <n v="30629555"/>
    <s v="Recolocado"/>
    <n v="0"/>
    <n v="0"/>
    <n v="0"/>
    <n v="0"/>
    <x v="3"/>
    <x v="1"/>
    <n v="30"/>
    <x v="3"/>
    <x v="3"/>
    <x v="2"/>
    <n v="44778"/>
    <n v="0"/>
    <x v="2"/>
    <n v="1089"/>
    <x v="5"/>
    <x v="4"/>
    <n v="41208"/>
    <n v="0"/>
    <x v="4"/>
    <s v="NULL"/>
    <x v="2"/>
    <n v="513.49"/>
    <x v="3"/>
    <n v="1436"/>
    <x v="3"/>
    <n v="513.49"/>
    <x v="5"/>
    <s v="NULL"/>
    <x v="1"/>
    <s v="NULL"/>
    <x v="1"/>
    <x v="0"/>
    <x v="1"/>
    <n v="12"/>
    <x v="1"/>
    <x v="1"/>
  </r>
  <r>
    <x v="73"/>
    <x v="12"/>
    <s v="H5830001"/>
    <s v="H5830001"/>
    <n v="30614755"/>
    <s v="Recolocado"/>
    <n v="0"/>
    <n v="0"/>
    <n v="0"/>
    <n v="0"/>
    <x v="3"/>
    <x v="1"/>
    <n v="31"/>
    <x v="6"/>
    <x v="3"/>
    <x v="0"/>
    <n v="39209"/>
    <n v="0"/>
    <x v="2"/>
    <n v="953"/>
    <x v="7"/>
    <x v="4"/>
    <n v="36289"/>
    <n v="0"/>
    <x v="4"/>
    <s v="NULL"/>
    <x v="2"/>
    <n v="3488.67"/>
    <x v="5"/>
    <n v="152"/>
    <x v="3"/>
    <n v="0"/>
    <x v="0"/>
    <n v="2000"/>
    <x v="5"/>
    <n v="1"/>
    <x v="4"/>
    <x v="0"/>
    <x v="5"/>
    <n v="1"/>
    <x v="12"/>
    <x v="1"/>
  </r>
  <r>
    <x v="73"/>
    <x v="12"/>
    <s v="H5832001"/>
    <s v="H5832001"/>
    <n v="30629817"/>
    <s v="Recolocado"/>
    <n v="0"/>
    <n v="0"/>
    <n v="0"/>
    <n v="0"/>
    <x v="3"/>
    <x v="1"/>
    <n v="37"/>
    <x v="1"/>
    <x v="3"/>
    <x v="0"/>
    <n v="39404"/>
    <n v="500"/>
    <x v="7"/>
    <n v="1307"/>
    <x v="2"/>
    <x v="1"/>
    <n v="36334"/>
    <n v="1.3761215390543292E-2"/>
    <x v="7"/>
    <s v="NULL"/>
    <x v="0"/>
    <n v="3508.42"/>
    <x v="5"/>
    <n v="7"/>
    <x v="2"/>
    <n v="0"/>
    <x v="0"/>
    <n v="2638.88"/>
    <x v="0"/>
    <n v="0.99809999999999999"/>
    <x v="4"/>
    <x v="11"/>
    <x v="3"/>
    <n v="0"/>
    <x v="0"/>
    <x v="0"/>
  </r>
  <r>
    <x v="73"/>
    <x v="12"/>
    <s v="H5841001"/>
    <s v="H5841001"/>
    <n v="30634330"/>
    <s v="Recolocado"/>
    <n v="0"/>
    <n v="0"/>
    <n v="0"/>
    <n v="0"/>
    <x v="3"/>
    <x v="1"/>
    <n v="23"/>
    <x v="4"/>
    <x v="3"/>
    <x v="2"/>
    <n v="39939"/>
    <n v="500"/>
    <x v="7"/>
    <n v="971"/>
    <x v="7"/>
    <x v="7"/>
    <n v="37519"/>
    <n v="1.3326581198859244E-2"/>
    <x v="7"/>
    <s v="NULL"/>
    <x v="4"/>
    <n v="1022.23"/>
    <x v="4"/>
    <n v="56"/>
    <x v="5"/>
    <n v="0"/>
    <x v="0"/>
    <n v="1022.23"/>
    <x v="5"/>
    <n v="1"/>
    <x v="4"/>
    <x v="0"/>
    <x v="9"/>
    <n v="0"/>
    <x v="0"/>
    <x v="0"/>
  </r>
  <r>
    <x v="73"/>
    <x v="12"/>
    <s v="H5851001"/>
    <s v="H5851001"/>
    <n v="30632292"/>
    <s v="Recolocado"/>
    <n v="0"/>
    <n v="0"/>
    <n v="0"/>
    <n v="0"/>
    <x v="3"/>
    <x v="1"/>
    <n v="30"/>
    <x v="3"/>
    <x v="3"/>
    <x v="1"/>
    <n v="36659"/>
    <n v="0"/>
    <x v="2"/>
    <n v="890"/>
    <x v="7"/>
    <x v="1"/>
    <n v="33089"/>
    <n v="0"/>
    <x v="4"/>
    <s v="NULL"/>
    <x v="2"/>
    <n v="1468.87"/>
    <x v="4"/>
    <n v="2256"/>
    <x v="3"/>
    <n v="1468.87"/>
    <x v="2"/>
    <s v="NULL"/>
    <x v="1"/>
    <s v="NULL"/>
    <x v="1"/>
    <x v="0"/>
    <x v="1"/>
    <n v="12"/>
    <x v="1"/>
    <x v="1"/>
  </r>
  <r>
    <x v="73"/>
    <x v="12"/>
    <s v="H5852001"/>
    <s v="H5852001"/>
    <n v="30632215"/>
    <s v="Recolocado"/>
    <n v="0"/>
    <n v="0"/>
    <n v="0"/>
    <n v="0"/>
    <x v="3"/>
    <x v="1"/>
    <n v="52"/>
    <x v="5"/>
    <x v="5"/>
    <x v="2"/>
    <n v="42145"/>
    <n v="500"/>
    <x v="7"/>
    <n v="1452"/>
    <x v="1"/>
    <x v="5"/>
    <n v="39075"/>
    <n v="1.2795905310300703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3"/>
    <x v="12"/>
    <s v="H5861001"/>
    <s v="H5861001"/>
    <n v="30623674"/>
    <s v="Recolocado"/>
    <n v="0"/>
    <n v="0"/>
    <n v="0"/>
    <n v="0"/>
    <x v="3"/>
    <x v="1"/>
    <n v="43"/>
    <x v="7"/>
    <x v="5"/>
    <x v="2"/>
    <n v="43628"/>
    <n v="500"/>
    <x v="7"/>
    <n v="1061"/>
    <x v="5"/>
    <x v="3"/>
    <n v="41208"/>
    <n v="1.2133566297806252E-2"/>
    <x v="7"/>
    <s v="NULL"/>
    <x v="0"/>
    <n v="5330.41"/>
    <x v="0"/>
    <n v="2"/>
    <x v="2"/>
    <n v="0"/>
    <x v="0"/>
    <s v="NULL"/>
    <x v="1"/>
    <s v="NULL"/>
    <x v="1"/>
    <x v="0"/>
    <x v="0"/>
    <n v="0"/>
    <x v="0"/>
    <x v="0"/>
  </r>
  <r>
    <x v="73"/>
    <x v="12"/>
    <s v="H5871001"/>
    <s v="H5871001"/>
    <n v="30629616"/>
    <s v="Recolocado"/>
    <n v="0"/>
    <n v="0"/>
    <n v="0"/>
    <n v="0"/>
    <x v="3"/>
    <x v="1"/>
    <n v="34"/>
    <x v="6"/>
    <x v="3"/>
    <x v="2"/>
    <n v="43502"/>
    <n v="500"/>
    <x v="7"/>
    <n v="1059"/>
    <x v="5"/>
    <x v="1"/>
    <n v="40432"/>
    <n v="1.2366442421844084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3"/>
    <x v="12"/>
    <s v="H5879001"/>
    <s v="H5879001"/>
    <n v="30625897"/>
    <s v="Recolocado"/>
    <n v="0"/>
    <n v="0"/>
    <n v="0"/>
    <n v="0"/>
    <x v="3"/>
    <x v="1"/>
    <n v="25"/>
    <x v="4"/>
    <x v="3"/>
    <x v="2"/>
    <n v="40041"/>
    <n v="500"/>
    <x v="7"/>
    <n v="929"/>
    <x v="7"/>
    <x v="3"/>
    <n v="36971"/>
    <n v="1.3524113494360444E-2"/>
    <x v="7"/>
    <s v="NULL"/>
    <x v="0"/>
    <n v="1139.8900000000001"/>
    <x v="4"/>
    <n v="25"/>
    <x v="4"/>
    <n v="0"/>
    <x v="0"/>
    <n v="1000"/>
    <x v="3"/>
    <n v="1"/>
    <x v="4"/>
    <x v="7"/>
    <x v="7"/>
    <n v="0"/>
    <x v="0"/>
    <x v="0"/>
  </r>
  <r>
    <x v="73"/>
    <x v="12"/>
    <s v="H5886001"/>
    <s v="H5886001"/>
    <n v="30631928"/>
    <s v="Recolocado"/>
    <n v="1"/>
    <n v="0"/>
    <n v="0"/>
    <n v="0"/>
    <x v="3"/>
    <x v="1"/>
    <n v="36"/>
    <x v="1"/>
    <x v="3"/>
    <x v="2"/>
    <n v="32884"/>
    <n v="0"/>
    <x v="2"/>
    <n v="930"/>
    <x v="7"/>
    <x v="5"/>
    <n v="29314"/>
    <n v="0"/>
    <x v="4"/>
    <s v="NULL"/>
    <x v="2"/>
    <n v="2139.7399999999998"/>
    <x v="2"/>
    <n v="3655"/>
    <x v="3"/>
    <n v="2139.7399999999998"/>
    <x v="6"/>
    <s v="NULL"/>
    <x v="1"/>
    <s v="NULL"/>
    <x v="1"/>
    <x v="0"/>
    <x v="1"/>
    <n v="12"/>
    <x v="1"/>
    <x v="1"/>
  </r>
  <r>
    <x v="73"/>
    <x v="12"/>
    <s v="H5937001"/>
    <s v="H5937001"/>
    <n v="30623994"/>
    <s v="Recolocado"/>
    <n v="0"/>
    <n v="0"/>
    <n v="0"/>
    <n v="0"/>
    <x v="3"/>
    <x v="1"/>
    <n v="53"/>
    <x v="5"/>
    <x v="5"/>
    <x v="1"/>
    <n v="43658"/>
    <n v="500"/>
    <x v="7"/>
    <n v="1061"/>
    <x v="5"/>
    <x v="13"/>
    <n v="41208"/>
    <n v="1.2133566297806252E-2"/>
    <x v="7"/>
    <s v="NULL"/>
    <x v="0"/>
    <n v="12529.42"/>
    <x v="0"/>
    <n v="0"/>
    <x v="0"/>
    <n v="0"/>
    <x v="0"/>
    <n v="4000"/>
    <x v="6"/>
    <n v="0.9506"/>
    <x v="4"/>
    <x v="0"/>
    <x v="0"/>
    <n v="0"/>
    <x v="0"/>
    <x v="0"/>
  </r>
  <r>
    <x v="73"/>
    <x v="12"/>
    <s v="H5939001"/>
    <s v="H5939001"/>
    <n v="30623190"/>
    <s v="Recolocado"/>
    <n v="0"/>
    <n v="0"/>
    <n v="0"/>
    <n v="0"/>
    <x v="3"/>
    <x v="1"/>
    <n v="48"/>
    <x v="0"/>
    <x v="3"/>
    <x v="2"/>
    <n v="24532"/>
    <n v="500"/>
    <x v="7"/>
    <n v="941"/>
    <x v="7"/>
    <x v="5"/>
    <n v="22112"/>
    <n v="2.261215629522431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3"/>
    <x v="12"/>
    <s v="H5940001"/>
    <s v="H5940001"/>
    <n v="30628954"/>
    <s v="Recolocado"/>
    <n v="1"/>
    <n v="0"/>
    <n v="0"/>
    <n v="0"/>
    <x v="3"/>
    <x v="1"/>
    <n v="39"/>
    <x v="1"/>
    <x v="3"/>
    <x v="2"/>
    <n v="49698"/>
    <n v="1649"/>
    <x v="3"/>
    <n v="1496"/>
    <x v="1"/>
    <x v="4"/>
    <n v="48427"/>
    <n v="3.4051252400520371E-2"/>
    <x v="2"/>
    <s v="NULL"/>
    <x v="2"/>
    <n v="912.08"/>
    <x v="3"/>
    <n v="1670"/>
    <x v="3"/>
    <n v="912.08"/>
    <x v="5"/>
    <s v="NULL"/>
    <x v="1"/>
    <s v="NULL"/>
    <x v="1"/>
    <x v="0"/>
    <x v="1"/>
    <n v="12"/>
    <x v="1"/>
    <x v="1"/>
  </r>
  <r>
    <x v="73"/>
    <x v="12"/>
    <s v="H5969001"/>
    <s v="H5969001"/>
    <n v="30625230"/>
    <s v="Recolocado"/>
    <n v="0"/>
    <n v="0"/>
    <n v="0"/>
    <n v="0"/>
    <x v="3"/>
    <x v="1"/>
    <n v="36"/>
    <x v="1"/>
    <x v="3"/>
    <x v="2"/>
    <n v="37979"/>
    <n v="0"/>
    <x v="2"/>
    <n v="924"/>
    <x v="7"/>
    <x v="1"/>
    <n v="35059"/>
    <n v="0"/>
    <x v="4"/>
    <s v="NULL"/>
    <x v="0"/>
    <n v="2593.8200000000002"/>
    <x v="2"/>
    <n v="0"/>
    <x v="0"/>
    <n v="0"/>
    <x v="0"/>
    <s v="NULL"/>
    <x v="1"/>
    <s v="NULL"/>
    <x v="1"/>
    <x v="0"/>
    <x v="0"/>
    <n v="0"/>
    <x v="0"/>
    <x v="0"/>
  </r>
  <r>
    <x v="73"/>
    <x v="12"/>
    <s v="H5986001"/>
    <s v="H5986001"/>
    <n v="30631192"/>
    <s v="Recolocado"/>
    <n v="0"/>
    <n v="0"/>
    <n v="0"/>
    <n v="0"/>
    <x v="3"/>
    <x v="1"/>
    <n v="35"/>
    <x v="6"/>
    <x v="3"/>
    <x v="0"/>
    <n v="59298"/>
    <n v="500"/>
    <x v="7"/>
    <n v="1305"/>
    <x v="2"/>
    <x v="1"/>
    <n v="56878"/>
    <n v="8.7907451035549779E-3"/>
    <x v="8"/>
    <s v="NULL"/>
    <x v="2"/>
    <n v="151.07"/>
    <x v="6"/>
    <n v="2461"/>
    <x v="3"/>
    <n v="151.07"/>
    <x v="0"/>
    <s v="NULL"/>
    <x v="1"/>
    <s v="NULL"/>
    <x v="1"/>
    <x v="3"/>
    <x v="1"/>
    <n v="6"/>
    <x v="1"/>
    <x v="11"/>
  </r>
  <r>
    <x v="73"/>
    <x v="12"/>
    <s v="H5994001"/>
    <s v="H5994001"/>
    <n v="30616451"/>
    <s v="Recolocado"/>
    <n v="1"/>
    <n v="0"/>
    <n v="0"/>
    <n v="0"/>
    <x v="3"/>
    <x v="1"/>
    <n v="39"/>
    <x v="1"/>
    <x v="3"/>
    <x v="2"/>
    <n v="42474"/>
    <n v="499"/>
    <x v="7"/>
    <n v="1460"/>
    <x v="1"/>
    <x v="4"/>
    <n v="40053"/>
    <n v="1.24584924974408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3"/>
    <x v="12"/>
    <s v="H5999001"/>
    <s v="H5999001"/>
    <n v="30625031"/>
    <s v="Recolocado"/>
    <n v="0"/>
    <n v="0"/>
    <n v="0"/>
    <n v="0"/>
    <x v="3"/>
    <x v="1"/>
    <n v="26"/>
    <x v="3"/>
    <x v="3"/>
    <x v="2"/>
    <n v="41848"/>
    <n v="1031"/>
    <x v="1"/>
    <n v="1041"/>
    <x v="5"/>
    <x v="4"/>
    <n v="39959"/>
    <n v="2.5801446482644711E-2"/>
    <x v="6"/>
    <s v="NULL"/>
    <x v="2"/>
    <n v="1719.53"/>
    <x v="4"/>
    <n v="1188"/>
    <x v="3"/>
    <n v="1719.53"/>
    <x v="2"/>
    <s v="NULL"/>
    <x v="1"/>
    <s v="NULL"/>
    <x v="1"/>
    <x v="0"/>
    <x v="1"/>
    <n v="12"/>
    <x v="1"/>
    <x v="1"/>
  </r>
  <r>
    <x v="73"/>
    <x v="12"/>
    <s v="H6015001"/>
    <s v="H6015001"/>
    <n v="30625721"/>
    <s v="Recolocado"/>
    <n v="1"/>
    <n v="0"/>
    <n v="0"/>
    <n v="0"/>
    <x v="3"/>
    <x v="1"/>
    <n v="32"/>
    <x v="6"/>
    <x v="3"/>
    <x v="2"/>
    <n v="36169"/>
    <n v="0"/>
    <x v="2"/>
    <n v="879"/>
    <x v="7"/>
    <x v="6"/>
    <n v="32599"/>
    <n v="0"/>
    <x v="4"/>
    <s v="NULL"/>
    <x v="6"/>
    <n v="514.83000000000004"/>
    <x v="3"/>
    <n v="98"/>
    <x v="6"/>
    <n v="0"/>
    <x v="0"/>
    <n v="514.83000000000004"/>
    <x v="3"/>
    <n v="1"/>
    <x v="4"/>
    <x v="10"/>
    <x v="4"/>
    <n v="0"/>
    <x v="0"/>
    <x v="0"/>
  </r>
  <r>
    <x v="73"/>
    <x v="12"/>
    <s v="H6016001"/>
    <s v="H6016001"/>
    <n v="30624814"/>
    <s v="Recolocado"/>
    <n v="0"/>
    <n v="0"/>
    <n v="0"/>
    <n v="0"/>
    <x v="3"/>
    <x v="1"/>
    <n v="21"/>
    <x v="4"/>
    <x v="3"/>
    <x v="2"/>
    <n v="49184"/>
    <n v="2473"/>
    <x v="4"/>
    <n v="1173"/>
    <x v="6"/>
    <x v="6"/>
    <n v="48087"/>
    <n v="5.1427620770686466E-2"/>
    <x v="3"/>
    <s v="NULL"/>
    <x v="2"/>
    <n v="530.13"/>
    <x v="3"/>
    <n v="179"/>
    <x v="3"/>
    <n v="101.16"/>
    <x v="0"/>
    <s v="NULL"/>
    <x v="1"/>
    <s v="NULL"/>
    <x v="1"/>
    <x v="0"/>
    <x v="4"/>
    <n v="2"/>
    <x v="9"/>
    <x v="1"/>
  </r>
  <r>
    <x v="73"/>
    <x v="12"/>
    <s v="H6029001"/>
    <s v="H6029001"/>
    <n v="30632781"/>
    <s v="Recolocado"/>
    <n v="0"/>
    <n v="0"/>
    <n v="0"/>
    <n v="0"/>
    <x v="3"/>
    <x v="1"/>
    <n v="24"/>
    <x v="4"/>
    <x v="3"/>
    <x v="2"/>
    <n v="68069"/>
    <n v="2473"/>
    <x v="4"/>
    <n v="1485"/>
    <x v="1"/>
    <x v="4"/>
    <n v="66972"/>
    <n v="3.6925879472018155E-2"/>
    <x v="2"/>
    <s v="NULL"/>
    <x v="0"/>
    <n v="1888.96"/>
    <x v="4"/>
    <n v="0"/>
    <x v="0"/>
    <n v="0"/>
    <x v="0"/>
    <s v="NULL"/>
    <x v="1"/>
    <s v="NULL"/>
    <x v="1"/>
    <x v="7"/>
    <x v="6"/>
    <n v="0"/>
    <x v="0"/>
    <x v="0"/>
  </r>
  <r>
    <x v="73"/>
    <x v="12"/>
    <s v="H6049001"/>
    <s v="H6049001"/>
    <n v="30638385"/>
    <s v="Recolocado"/>
    <n v="0"/>
    <n v="0"/>
    <n v="0"/>
    <n v="0"/>
    <x v="3"/>
    <x v="1"/>
    <n v="33"/>
    <x v="6"/>
    <x v="5"/>
    <x v="2"/>
    <n v="39714"/>
    <n v="0"/>
    <x v="2"/>
    <n v="901"/>
    <x v="7"/>
    <x v="1"/>
    <n v="36794"/>
    <n v="0"/>
    <x v="4"/>
    <s v="NULL"/>
    <x v="3"/>
    <n v="12578.97"/>
    <x v="0"/>
    <n v="11"/>
    <x v="4"/>
    <n v="0"/>
    <x v="0"/>
    <n v="2000"/>
    <x v="5"/>
    <n v="0.90920000000000001"/>
    <x v="4"/>
    <x v="0"/>
    <x v="12"/>
    <n v="0"/>
    <x v="0"/>
    <x v="0"/>
  </r>
  <r>
    <x v="73"/>
    <x v="12"/>
    <s v="H6055001"/>
    <s v="H6055001"/>
    <n v="30627349"/>
    <s v="Recolocado"/>
    <n v="0"/>
    <n v="0"/>
    <n v="0"/>
    <n v="0"/>
    <x v="3"/>
    <x v="1"/>
    <n v="46"/>
    <x v="0"/>
    <x v="3"/>
    <x v="3"/>
    <n v="52769"/>
    <n v="2473"/>
    <x v="4"/>
    <n v="1387"/>
    <x v="2"/>
    <x v="7"/>
    <n v="52322"/>
    <n v="4.7265012805320895E-2"/>
    <x v="1"/>
    <s v="NULL"/>
    <x v="2"/>
    <n v="1421.68"/>
    <x v="4"/>
    <n v="1274"/>
    <x v="3"/>
    <n v="1421.68"/>
    <x v="2"/>
    <s v="NULL"/>
    <x v="1"/>
    <s v="NULL"/>
    <x v="1"/>
    <x v="0"/>
    <x v="1"/>
    <n v="12"/>
    <x v="1"/>
    <x v="1"/>
  </r>
  <r>
    <x v="73"/>
    <x v="12"/>
    <s v="H6057001"/>
    <s v="H6057001"/>
    <n v="30632369"/>
    <s v="Recolocado"/>
    <n v="1"/>
    <n v="0"/>
    <n v="0"/>
    <n v="0"/>
    <x v="3"/>
    <x v="1"/>
    <n v="28"/>
    <x v="3"/>
    <x v="3"/>
    <x v="1"/>
    <n v="36226"/>
    <n v="0"/>
    <x v="2"/>
    <n v="1180"/>
    <x v="6"/>
    <x v="13"/>
    <n v="33306"/>
    <n v="0"/>
    <x v="4"/>
    <s v="NULL"/>
    <x v="2"/>
    <n v="3224.25"/>
    <x v="5"/>
    <n v="1798"/>
    <x v="3"/>
    <n v="3224.25"/>
    <x v="3"/>
    <s v="NULL"/>
    <x v="1"/>
    <s v="NULL"/>
    <x v="1"/>
    <x v="10"/>
    <x v="1"/>
    <n v="11"/>
    <x v="1"/>
    <x v="9"/>
  </r>
  <r>
    <x v="73"/>
    <x v="12"/>
    <s v="H6059001"/>
    <s v="H6059001"/>
    <n v="30636937"/>
    <s v="Recolocado"/>
    <n v="1"/>
    <n v="0"/>
    <n v="0"/>
    <n v="0"/>
    <x v="3"/>
    <x v="1"/>
    <n v="34"/>
    <x v="6"/>
    <x v="3"/>
    <x v="2"/>
    <n v="37948"/>
    <n v="0"/>
    <x v="2"/>
    <n v="1018"/>
    <x v="5"/>
    <x v="1"/>
    <n v="35028"/>
    <n v="0"/>
    <x v="4"/>
    <s v="NULL"/>
    <x v="2"/>
    <n v="1668.25"/>
    <x v="4"/>
    <n v="1734"/>
    <x v="3"/>
    <n v="1668.25"/>
    <x v="2"/>
    <s v="NULL"/>
    <x v="1"/>
    <s v="NULL"/>
    <x v="1"/>
    <x v="0"/>
    <x v="1"/>
    <n v="12"/>
    <x v="1"/>
    <x v="1"/>
  </r>
  <r>
    <x v="73"/>
    <x v="12"/>
    <s v="H6063001"/>
    <s v="H6063001"/>
    <n v="30626920"/>
    <s v="Recolocado"/>
    <n v="0"/>
    <n v="0"/>
    <n v="0"/>
    <n v="0"/>
    <x v="3"/>
    <x v="1"/>
    <n v="43"/>
    <x v="7"/>
    <x v="3"/>
    <x v="3"/>
    <n v="36169"/>
    <n v="499"/>
    <x v="7"/>
    <n v="1248"/>
    <x v="3"/>
    <x v="4"/>
    <n v="33748"/>
    <n v="1.4786061396230888E-2"/>
    <x v="7"/>
    <s v="NULL"/>
    <x v="2"/>
    <n v="566.04"/>
    <x v="3"/>
    <n v="6930"/>
    <x v="3"/>
    <n v="566.04"/>
    <x v="5"/>
    <s v="NULL"/>
    <x v="1"/>
    <s v="NULL"/>
    <x v="1"/>
    <x v="0"/>
    <x v="1"/>
    <n v="12"/>
    <x v="1"/>
    <x v="1"/>
  </r>
  <r>
    <x v="73"/>
    <x v="12"/>
    <s v="H6068001"/>
    <s v="H6068001"/>
    <n v="30629713"/>
    <s v="Recolocado"/>
    <n v="0"/>
    <n v="0"/>
    <n v="0"/>
    <n v="0"/>
    <x v="3"/>
    <x v="1"/>
    <n v="25"/>
    <x v="4"/>
    <x v="3"/>
    <x v="2"/>
    <n v="38710"/>
    <n v="1149"/>
    <x v="1"/>
    <n v="942"/>
    <x v="7"/>
    <x v="3"/>
    <n v="36289"/>
    <n v="3.166248725509107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3"/>
    <x v="12"/>
    <s v="H6098001"/>
    <s v="H6098001"/>
    <n v="30627504"/>
    <s v="Recolocado"/>
    <n v="0"/>
    <n v="0"/>
    <n v="0"/>
    <n v="0"/>
    <x v="3"/>
    <x v="1"/>
    <n v="42"/>
    <x v="7"/>
    <x v="3"/>
    <x v="0"/>
    <n v="34289"/>
    <n v="0"/>
    <x v="2"/>
    <n v="835"/>
    <x v="7"/>
    <x v="3"/>
    <n v="31369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3"/>
    <x v="12"/>
    <s v="H6118001"/>
    <s v="H6118001"/>
    <n v="30630709"/>
    <s v="Recolocado"/>
    <n v="0"/>
    <n v="0"/>
    <n v="0"/>
    <n v="0"/>
    <x v="3"/>
    <x v="1"/>
    <n v="55"/>
    <x v="5"/>
    <x v="3"/>
    <x v="1"/>
    <n v="53033"/>
    <n v="500"/>
    <x v="7"/>
    <n v="1214"/>
    <x v="3"/>
    <x v="3"/>
    <n v="50613"/>
    <n v="9.8788848714757085E-3"/>
    <x v="8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3"/>
    <x v="12"/>
    <s v="H6137001"/>
    <s v="H6137001"/>
    <n v="30637011"/>
    <s v="Recolocado"/>
    <n v="0"/>
    <n v="0"/>
    <n v="0"/>
    <n v="0"/>
    <x v="3"/>
    <x v="1"/>
    <n v="44"/>
    <x v="7"/>
    <x v="5"/>
    <x v="2"/>
    <n v="48398"/>
    <n v="1031"/>
    <x v="1"/>
    <n v="1194"/>
    <x v="6"/>
    <x v="13"/>
    <n v="46509"/>
    <n v="2.2167752478015008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3"/>
    <x v="12"/>
    <s v="H6163001"/>
    <s v="H6163001"/>
    <n v="30630801"/>
    <s v="Recolocado"/>
    <n v="0"/>
    <n v="0"/>
    <n v="0"/>
    <n v="0"/>
    <x v="3"/>
    <x v="1"/>
    <n v="31"/>
    <x v="6"/>
    <x v="3"/>
    <x v="1"/>
    <n v="36531"/>
    <n v="0"/>
    <x v="2"/>
    <n v="954"/>
    <x v="7"/>
    <x v="1"/>
    <n v="32961"/>
    <n v="0"/>
    <x v="4"/>
    <s v="NULL"/>
    <x v="2"/>
    <n v="968.55"/>
    <x v="3"/>
    <n v="152"/>
    <x v="3"/>
    <n v="0"/>
    <x v="0"/>
    <n v="1000"/>
    <x v="3"/>
    <n v="0.999"/>
    <x v="4"/>
    <x v="9"/>
    <x v="10"/>
    <n v="2"/>
    <x v="8"/>
    <x v="1"/>
  </r>
  <r>
    <x v="73"/>
    <x v="12"/>
    <s v="H6165001"/>
    <s v="H6165001"/>
    <n v="30636321"/>
    <s v="Recolocado"/>
    <n v="0"/>
    <n v="0"/>
    <n v="0"/>
    <n v="0"/>
    <x v="3"/>
    <x v="1"/>
    <n v="42"/>
    <x v="7"/>
    <x v="3"/>
    <x v="2"/>
    <n v="32560"/>
    <n v="499"/>
    <x v="7"/>
    <n v="791"/>
    <x v="7"/>
    <x v="3"/>
    <n v="30139"/>
    <n v="1.655662098941570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3"/>
    <x v="12"/>
    <s v="H6170001"/>
    <s v="H6170001"/>
    <n v="30627795"/>
    <s v="Recolocado"/>
    <n v="0"/>
    <n v="0"/>
    <n v="0"/>
    <n v="0"/>
    <x v="3"/>
    <x v="1"/>
    <n v="25"/>
    <x v="4"/>
    <x v="3"/>
    <x v="2"/>
    <n v="32733"/>
    <n v="0"/>
    <x v="2"/>
    <n v="831"/>
    <x v="7"/>
    <x v="1"/>
    <n v="29163"/>
    <n v="0"/>
    <x v="4"/>
    <s v="NULL"/>
    <x v="2"/>
    <n v="2301.2399999999998"/>
    <x v="2"/>
    <n v="179"/>
    <x v="3"/>
    <n v="2301.2399999999998"/>
    <x v="6"/>
    <s v="NULL"/>
    <x v="1"/>
    <s v="NULL"/>
    <x v="1"/>
    <x v="6"/>
    <x v="5"/>
    <n v="2"/>
    <x v="9"/>
    <x v="1"/>
  </r>
  <r>
    <x v="73"/>
    <x v="12"/>
    <s v="H6171001"/>
    <s v="H6171001"/>
    <n v="30640961"/>
    <s v="Recolocado"/>
    <n v="1"/>
    <n v="0"/>
    <n v="0"/>
    <n v="0"/>
    <x v="3"/>
    <x v="1"/>
    <n v="46"/>
    <x v="0"/>
    <x v="3"/>
    <x v="2"/>
    <n v="48217"/>
    <n v="1650"/>
    <x v="3"/>
    <n v="1661"/>
    <x v="4"/>
    <x v="13"/>
    <n v="46917"/>
    <n v="3.516848903382568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3"/>
    <x v="12"/>
    <s v="H6174001"/>
    <s v="H6174001"/>
    <n v="30628431"/>
    <s v="Recolocado"/>
    <n v="1"/>
    <n v="0"/>
    <n v="0"/>
    <n v="0"/>
    <x v="3"/>
    <x v="1"/>
    <n v="42"/>
    <x v="7"/>
    <x v="3"/>
    <x v="2"/>
    <n v="45517"/>
    <n v="499"/>
    <x v="7"/>
    <n v="977"/>
    <x v="7"/>
    <x v="1"/>
    <n v="43096"/>
    <n v="1.1578800816781139E-2"/>
    <x v="7"/>
    <s v="NULL"/>
    <x v="0"/>
    <n v="1800"/>
    <x v="4"/>
    <n v="4"/>
    <x v="2"/>
    <n v="0"/>
    <x v="0"/>
    <s v="NULL"/>
    <x v="1"/>
    <s v="NULL"/>
    <x v="1"/>
    <x v="8"/>
    <x v="10"/>
    <n v="0"/>
    <x v="0"/>
    <x v="0"/>
  </r>
  <r>
    <x v="73"/>
    <x v="12"/>
    <s v="H6195001"/>
    <s v="H6195001"/>
    <n v="30629491"/>
    <s v="Recolocado"/>
    <n v="0"/>
    <n v="0"/>
    <n v="0"/>
    <n v="0"/>
    <x v="3"/>
    <x v="1"/>
    <n v="47"/>
    <x v="0"/>
    <x v="3"/>
    <x v="2"/>
    <n v="39462"/>
    <n v="499"/>
    <x v="7"/>
    <n v="1229"/>
    <x v="3"/>
    <x v="2"/>
    <n v="37041"/>
    <n v="1.3471558543235874E-2"/>
    <x v="7"/>
    <s v="NULL"/>
    <x v="2"/>
    <n v="4959.82"/>
    <x v="7"/>
    <n v="3251"/>
    <x v="3"/>
    <n v="2804.96"/>
    <x v="6"/>
    <s v="NULL"/>
    <x v="1"/>
    <s v="NULL"/>
    <x v="1"/>
    <x v="0"/>
    <x v="1"/>
    <n v="4"/>
    <x v="1"/>
    <x v="2"/>
  </r>
  <r>
    <x v="73"/>
    <x v="12"/>
    <s v="H6199001"/>
    <s v="H6199001"/>
    <n v="30632026"/>
    <s v="Recolocado"/>
    <n v="0"/>
    <n v="0"/>
    <n v="0"/>
    <n v="0"/>
    <x v="3"/>
    <x v="1"/>
    <n v="34"/>
    <x v="6"/>
    <x v="3"/>
    <x v="3"/>
    <n v="36749"/>
    <n v="0"/>
    <x v="2"/>
    <n v="1004"/>
    <x v="5"/>
    <x v="14"/>
    <n v="33829"/>
    <n v="0"/>
    <x v="4"/>
    <s v="NULL"/>
    <x v="2"/>
    <n v="2477.81"/>
    <x v="2"/>
    <n v="3129"/>
    <x v="3"/>
    <n v="2477.81"/>
    <x v="6"/>
    <s v="NULL"/>
    <x v="1"/>
    <s v="NULL"/>
    <x v="1"/>
    <x v="0"/>
    <x v="1"/>
    <n v="12"/>
    <x v="1"/>
    <x v="1"/>
  </r>
  <r>
    <x v="73"/>
    <x v="12"/>
    <s v="H6216001"/>
    <s v="H6216001"/>
    <n v="30631068"/>
    <s v="Recolocado"/>
    <n v="0"/>
    <n v="0"/>
    <n v="0"/>
    <n v="0"/>
    <x v="3"/>
    <x v="1"/>
    <n v="53"/>
    <x v="5"/>
    <x v="3"/>
    <x v="2"/>
    <n v="26922"/>
    <n v="500"/>
    <x v="7"/>
    <n v="927"/>
    <x v="7"/>
    <x v="7"/>
    <n v="24502"/>
    <n v="2.0406497428781326E-2"/>
    <x v="6"/>
    <s v="NULL"/>
    <x v="0"/>
    <n v="13632.67"/>
    <x v="0"/>
    <n v="16"/>
    <x v="4"/>
    <n v="0"/>
    <x v="0"/>
    <n v="24898.01"/>
    <x v="4"/>
    <n v="9.06E-2"/>
    <x v="10"/>
    <x v="0"/>
    <x v="3"/>
    <n v="0"/>
    <x v="4"/>
    <x v="0"/>
  </r>
  <r>
    <x v="73"/>
    <x v="12"/>
    <s v="H6237001"/>
    <s v="H6237001"/>
    <n v="30643915"/>
    <s v="Recolocado"/>
    <n v="0"/>
    <n v="0"/>
    <n v="0"/>
    <n v="0"/>
    <x v="3"/>
    <x v="1"/>
    <n v="44"/>
    <x v="7"/>
    <x v="5"/>
    <x v="1"/>
    <n v="43905"/>
    <n v="500"/>
    <x v="7"/>
    <n v="1122"/>
    <x v="6"/>
    <x v="1"/>
    <n v="41485"/>
    <n v="1.205254911413764E-2"/>
    <x v="7"/>
    <s v="NULL"/>
    <x v="3"/>
    <n v="3714.54"/>
    <x v="5"/>
    <n v="10"/>
    <x v="4"/>
    <n v="0"/>
    <x v="0"/>
    <n v="1144.93"/>
    <x v="5"/>
    <n v="1"/>
    <x v="4"/>
    <x v="0"/>
    <x v="3"/>
    <n v="0"/>
    <x v="4"/>
    <x v="0"/>
  </r>
  <r>
    <x v="73"/>
    <x v="12"/>
    <s v="H6253001"/>
    <s v="H6253001"/>
    <n v="30639902"/>
    <s v="Recolocado"/>
    <n v="0"/>
    <n v="0"/>
    <n v="0"/>
    <n v="0"/>
    <x v="3"/>
    <x v="1"/>
    <n v="25"/>
    <x v="4"/>
    <x v="3"/>
    <x v="0"/>
    <n v="46753"/>
    <n v="3720"/>
    <x v="5"/>
    <n v="1449"/>
    <x v="1"/>
    <x v="2"/>
    <n v="47553"/>
    <n v="7.8228502933568866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E9324002"/>
    <s v="E9324002"/>
    <n v="30636510"/>
    <s v="Recolocado"/>
    <n v="1"/>
    <n v="0"/>
    <n v="0"/>
    <n v="0"/>
    <x v="3"/>
    <x v="1"/>
    <n v="33"/>
    <x v="6"/>
    <x v="3"/>
    <x v="0"/>
    <n v="45932"/>
    <n v="0"/>
    <x v="2"/>
    <n v="999"/>
    <x v="7"/>
    <x v="13"/>
    <n v="43012"/>
    <n v="0"/>
    <x v="4"/>
    <s v="NULL"/>
    <x v="2"/>
    <n v="1461.03"/>
    <x v="4"/>
    <n v="2514"/>
    <x v="3"/>
    <n v="1461.03"/>
    <x v="2"/>
    <s v="NULL"/>
    <x v="1"/>
    <s v="NULL"/>
    <x v="1"/>
    <x v="0"/>
    <x v="1"/>
    <n v="12"/>
    <x v="1"/>
    <x v="1"/>
  </r>
  <r>
    <x v="74"/>
    <x v="12"/>
    <s v="H5850001"/>
    <s v="H5850001"/>
    <n v="30629989"/>
    <s v="Recolocado"/>
    <n v="0"/>
    <n v="0"/>
    <n v="0"/>
    <n v="0"/>
    <x v="3"/>
    <x v="1"/>
    <n v="25"/>
    <x v="4"/>
    <x v="3"/>
    <x v="0"/>
    <n v="54831"/>
    <n v="1700"/>
    <x v="3"/>
    <n v="1436"/>
    <x v="1"/>
    <x v="3"/>
    <n v="52961"/>
    <n v="3.209909178452068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5865003"/>
    <s v="H5865003"/>
    <n v="30655867"/>
    <s v="Recolocado"/>
    <n v="0"/>
    <n v="0"/>
    <n v="0"/>
    <n v="0"/>
    <x v="3"/>
    <x v="1"/>
    <n v="42"/>
    <x v="7"/>
    <x v="3"/>
    <x v="2"/>
    <n v="47318"/>
    <n v="500"/>
    <x v="7"/>
    <n v="1150"/>
    <x v="6"/>
    <x v="4"/>
    <n v="44898"/>
    <n v="1.1136353512405897E-2"/>
    <x v="7"/>
    <s v="NULL"/>
    <x v="2"/>
    <n v="4695.83"/>
    <x v="7"/>
    <n v="4561"/>
    <x v="3"/>
    <n v="4695.83"/>
    <x v="7"/>
    <s v="NULL"/>
    <x v="1"/>
    <s v="NULL"/>
    <x v="1"/>
    <x v="0"/>
    <x v="1"/>
    <n v="12"/>
    <x v="1"/>
    <x v="1"/>
  </r>
  <r>
    <x v="74"/>
    <x v="12"/>
    <s v="H6106001"/>
    <s v="H6106001"/>
    <n v="30638090"/>
    <s v="Recolocado"/>
    <n v="0"/>
    <n v="0"/>
    <n v="0"/>
    <n v="0"/>
    <x v="3"/>
    <x v="1"/>
    <n v="48"/>
    <x v="0"/>
    <x v="3"/>
    <x v="2"/>
    <n v="32088"/>
    <n v="500"/>
    <x v="7"/>
    <n v="1122"/>
    <x v="6"/>
    <x v="13"/>
    <n v="29638"/>
    <n v="1.6870234158850125E-2"/>
    <x v="7"/>
    <s v="NULL"/>
    <x v="0"/>
    <n v="6062.54"/>
    <x v="0"/>
    <n v="0"/>
    <x v="0"/>
    <n v="0"/>
    <x v="0"/>
    <n v="2800"/>
    <x v="0"/>
    <n v="0.96050000000000002"/>
    <x v="4"/>
    <x v="0"/>
    <x v="0"/>
    <n v="0"/>
    <x v="0"/>
    <x v="0"/>
  </r>
  <r>
    <x v="74"/>
    <x v="12"/>
    <s v="H6187001"/>
    <s v="H6187001"/>
    <n v="30627980"/>
    <s v="Recolocado"/>
    <n v="0"/>
    <n v="0"/>
    <n v="0"/>
    <n v="0"/>
    <x v="3"/>
    <x v="1"/>
    <n v="52"/>
    <x v="5"/>
    <x v="3"/>
    <x v="1"/>
    <n v="59316"/>
    <n v="1040"/>
    <x v="1"/>
    <n v="1598"/>
    <x v="4"/>
    <x v="4"/>
    <n v="56786"/>
    <n v="1.831437326101503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194001"/>
    <s v="H6194001"/>
    <n v="30639919"/>
    <s v="Recolocado"/>
    <n v="0"/>
    <n v="0"/>
    <n v="0"/>
    <n v="0"/>
    <x v="3"/>
    <x v="1"/>
    <n v="24"/>
    <x v="4"/>
    <x v="3"/>
    <x v="2"/>
    <n v="45844"/>
    <n v="1650"/>
    <x v="3"/>
    <n v="1242"/>
    <x v="3"/>
    <x v="13"/>
    <n v="44574"/>
    <n v="3.701709516758648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228001"/>
    <s v="H6228001"/>
    <n v="30638539"/>
    <s v="Recolocado"/>
    <n v="1"/>
    <n v="0"/>
    <n v="0"/>
    <n v="0"/>
    <x v="3"/>
    <x v="1"/>
    <n v="38"/>
    <x v="1"/>
    <x v="3"/>
    <x v="0"/>
    <n v="35749"/>
    <n v="1650"/>
    <x v="3"/>
    <n v="872"/>
    <x v="7"/>
    <x v="6"/>
    <n v="33829"/>
    <n v="4.8774719914865941E-2"/>
    <x v="1"/>
    <s v="NULL"/>
    <x v="2"/>
    <n v="363.27"/>
    <x v="6"/>
    <n v="1142"/>
    <x v="3"/>
    <n v="363.27"/>
    <x v="0"/>
    <s v="NULL"/>
    <x v="1"/>
    <s v="NULL"/>
    <x v="1"/>
    <x v="9"/>
    <x v="1"/>
    <n v="9"/>
    <x v="1"/>
    <x v="4"/>
  </r>
  <r>
    <x v="74"/>
    <x v="12"/>
    <s v="H6230001"/>
    <s v="H6230001"/>
    <n v="30640566"/>
    <s v="Recolocado"/>
    <n v="0"/>
    <n v="0"/>
    <n v="0"/>
    <n v="0"/>
    <x v="3"/>
    <x v="1"/>
    <n v="34"/>
    <x v="6"/>
    <x v="3"/>
    <x v="2"/>
    <n v="55966"/>
    <n v="2473"/>
    <x v="4"/>
    <n v="1443"/>
    <x v="1"/>
    <x v="3"/>
    <n v="54869"/>
    <n v="4.5070987260566076E-2"/>
    <x v="1"/>
    <s v="NULL"/>
    <x v="2"/>
    <n v="956.79"/>
    <x v="3"/>
    <n v="1509"/>
    <x v="3"/>
    <n v="956.79"/>
    <x v="5"/>
    <s v="NULL"/>
    <x v="1"/>
    <s v="NULL"/>
    <x v="1"/>
    <x v="0"/>
    <x v="1"/>
    <n v="12"/>
    <x v="1"/>
    <x v="1"/>
  </r>
  <r>
    <x v="74"/>
    <x v="12"/>
    <s v="H6231001"/>
    <s v="H6231001"/>
    <n v="30612827"/>
    <s v="Recolocado"/>
    <n v="1"/>
    <n v="0"/>
    <n v="0"/>
    <n v="0"/>
    <x v="3"/>
    <x v="1"/>
    <n v="48"/>
    <x v="0"/>
    <x v="5"/>
    <x v="0"/>
    <n v="55644"/>
    <n v="500"/>
    <x v="7"/>
    <n v="1393"/>
    <x v="2"/>
    <x v="4"/>
    <n v="53224"/>
    <n v="9.3942582293702094E-3"/>
    <x v="8"/>
    <s v="NULL"/>
    <x v="0"/>
    <n v="10689.22"/>
    <x v="0"/>
    <n v="0"/>
    <x v="0"/>
    <n v="0"/>
    <x v="0"/>
    <n v="14700.01"/>
    <x v="4"/>
    <n v="0.84570000000000001"/>
    <x v="8"/>
    <x v="0"/>
    <x v="0"/>
    <n v="0"/>
    <x v="0"/>
    <x v="0"/>
  </r>
  <r>
    <x v="74"/>
    <x v="12"/>
    <s v="H6234001"/>
    <s v="H6234001"/>
    <n v="30629377"/>
    <s v="Recolocado"/>
    <n v="0"/>
    <n v="0"/>
    <n v="0"/>
    <n v="0"/>
    <x v="3"/>
    <x v="1"/>
    <n v="33"/>
    <x v="6"/>
    <x v="3"/>
    <x v="2"/>
    <n v="40997"/>
    <n v="1650"/>
    <x v="3"/>
    <n v="1413"/>
    <x v="1"/>
    <x v="3"/>
    <n v="39727"/>
    <n v="4.153346590480026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315001"/>
    <s v="H6315001"/>
    <n v="30637853"/>
    <s v="Recolocado"/>
    <n v="0"/>
    <n v="0"/>
    <n v="0"/>
    <n v="0"/>
    <x v="3"/>
    <x v="1"/>
    <n v="40"/>
    <x v="1"/>
    <x v="3"/>
    <x v="2"/>
    <n v="44974"/>
    <n v="500"/>
    <x v="7"/>
    <n v="1568"/>
    <x v="4"/>
    <x v="3"/>
    <n v="42554"/>
    <n v="1.1749776754241669E-2"/>
    <x v="7"/>
    <s v="NULL"/>
    <x v="0"/>
    <n v="835.7"/>
    <x v="3"/>
    <n v="0"/>
    <x v="0"/>
    <n v="0"/>
    <x v="0"/>
    <n v="900"/>
    <x v="3"/>
    <n v="0.92859999999999998"/>
    <x v="4"/>
    <x v="8"/>
    <x v="10"/>
    <n v="0"/>
    <x v="0"/>
    <x v="0"/>
  </r>
  <r>
    <x v="74"/>
    <x v="12"/>
    <s v="H6318001"/>
    <s v="H6318001"/>
    <n v="30646790"/>
    <s v="Recolocado"/>
    <n v="0"/>
    <n v="0"/>
    <n v="0"/>
    <n v="0"/>
    <x v="3"/>
    <x v="1"/>
    <n v="44"/>
    <x v="7"/>
    <x v="3"/>
    <x v="3"/>
    <n v="57669"/>
    <n v="1649"/>
    <x v="3"/>
    <n v="1514"/>
    <x v="4"/>
    <x v="4"/>
    <n v="56398"/>
    <n v="2.923862548317316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322001"/>
    <s v="H6322001"/>
    <n v="30633256"/>
    <s v="Recolocado"/>
    <n v="0"/>
    <n v="0"/>
    <n v="0"/>
    <n v="0"/>
    <x v="3"/>
    <x v="1"/>
    <n v="43"/>
    <x v="7"/>
    <x v="3"/>
    <x v="1"/>
    <n v="41323"/>
    <n v="1650"/>
    <x v="3"/>
    <n v="1424"/>
    <x v="1"/>
    <x v="3"/>
    <n v="40053"/>
    <n v="4.119541607370234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329001"/>
    <s v="H6329001"/>
    <n v="30628731"/>
    <s v="Recolocado"/>
    <n v="0"/>
    <n v="0"/>
    <n v="0"/>
    <n v="0"/>
    <x v="3"/>
    <x v="1"/>
    <n v="43"/>
    <x v="7"/>
    <x v="3"/>
    <x v="2"/>
    <n v="36476"/>
    <n v="1650"/>
    <x v="3"/>
    <n v="1253"/>
    <x v="3"/>
    <x v="4"/>
    <n v="35206"/>
    <n v="4.686701130489121E-2"/>
    <x v="1"/>
    <s v="NULL"/>
    <x v="2"/>
    <n v="643.32000000000005"/>
    <x v="3"/>
    <n v="1467"/>
    <x v="3"/>
    <n v="643.32000000000005"/>
    <x v="5"/>
    <s v="NULL"/>
    <x v="1"/>
    <s v="NULL"/>
    <x v="1"/>
    <x v="0"/>
    <x v="1"/>
    <n v="12"/>
    <x v="1"/>
    <x v="1"/>
  </r>
  <r>
    <x v="74"/>
    <x v="12"/>
    <s v="H6333001"/>
    <s v="H6333001"/>
    <n v="30625684"/>
    <s v="Recolocado"/>
    <n v="0"/>
    <n v="0"/>
    <n v="0"/>
    <n v="0"/>
    <x v="3"/>
    <x v="1"/>
    <n v="49"/>
    <x v="0"/>
    <x v="3"/>
    <x v="0"/>
    <n v="49199"/>
    <n v="1031"/>
    <x v="1"/>
    <n v="1691"/>
    <x v="4"/>
    <x v="3"/>
    <n v="47310"/>
    <n v="2.1792432889452547E-2"/>
    <x v="6"/>
    <s v="NULL"/>
    <x v="2"/>
    <n v="897.65"/>
    <x v="3"/>
    <n v="1042"/>
    <x v="3"/>
    <n v="897.65"/>
    <x v="5"/>
    <s v="NULL"/>
    <x v="1"/>
    <s v="NULL"/>
    <x v="1"/>
    <x v="0"/>
    <x v="1"/>
    <n v="12"/>
    <x v="1"/>
    <x v="1"/>
  </r>
  <r>
    <x v="74"/>
    <x v="12"/>
    <s v="H6336001"/>
    <s v="H6336001"/>
    <n v="30639841"/>
    <s v="Recolocado"/>
    <n v="0"/>
    <n v="0"/>
    <n v="0"/>
    <n v="0"/>
    <x v="3"/>
    <x v="1"/>
    <n v="40"/>
    <x v="1"/>
    <x v="3"/>
    <x v="2"/>
    <n v="46000"/>
    <n v="499"/>
    <x v="7"/>
    <n v="1149"/>
    <x v="6"/>
    <x v="3"/>
    <n v="43579"/>
    <n v="1.1450469262718282E-2"/>
    <x v="7"/>
    <s v="NULL"/>
    <x v="2"/>
    <n v="2052.44"/>
    <x v="2"/>
    <n v="1099"/>
    <x v="3"/>
    <n v="2052.44"/>
    <x v="6"/>
    <s v="NULL"/>
    <x v="1"/>
    <s v="NULL"/>
    <x v="1"/>
    <x v="0"/>
    <x v="1"/>
    <n v="12"/>
    <x v="1"/>
    <x v="1"/>
  </r>
  <r>
    <x v="74"/>
    <x v="12"/>
    <s v="H6338001"/>
    <s v="H6338001"/>
    <n v="30625087"/>
    <s v="Recolocado"/>
    <n v="0"/>
    <n v="0"/>
    <n v="0"/>
    <n v="0"/>
    <x v="3"/>
    <x v="1"/>
    <n v="41"/>
    <x v="7"/>
    <x v="3"/>
    <x v="2"/>
    <n v="36693"/>
    <n v="500"/>
    <x v="7"/>
    <n v="1371"/>
    <x v="2"/>
    <x v="4"/>
    <n v="34273"/>
    <n v="1.4588743325649928E-2"/>
    <x v="7"/>
    <s v="NULL"/>
    <x v="2"/>
    <n v="1073.54"/>
    <x v="4"/>
    <n v="755"/>
    <x v="3"/>
    <n v="1073.54"/>
    <x v="2"/>
    <s v="NULL"/>
    <x v="1"/>
    <s v="NULL"/>
    <x v="1"/>
    <x v="0"/>
    <x v="1"/>
    <n v="12"/>
    <x v="1"/>
    <x v="1"/>
  </r>
  <r>
    <x v="74"/>
    <x v="12"/>
    <s v="H6347001"/>
    <s v="H6347001"/>
    <n v="30625985"/>
    <s v="Recolocado"/>
    <n v="0"/>
    <n v="0"/>
    <n v="0"/>
    <n v="0"/>
    <x v="3"/>
    <x v="1"/>
    <n v="26"/>
    <x v="3"/>
    <x v="5"/>
    <x v="2"/>
    <n v="42398"/>
    <n v="500"/>
    <x v="7"/>
    <n v="1034"/>
    <x v="5"/>
    <x v="2"/>
    <n v="39978"/>
    <n v="1.2506878783330832E-2"/>
    <x v="7"/>
    <s v="NULL"/>
    <x v="2"/>
    <n v="2006.27"/>
    <x v="2"/>
    <n v="1218"/>
    <x v="3"/>
    <n v="934.08"/>
    <x v="5"/>
    <s v="NULL"/>
    <x v="1"/>
    <s v="NULL"/>
    <x v="1"/>
    <x v="11"/>
    <x v="6"/>
    <n v="3"/>
    <x v="0"/>
    <x v="8"/>
  </r>
  <r>
    <x v="74"/>
    <x v="12"/>
    <s v="H6357001"/>
    <s v="H6357001"/>
    <n v="30625756"/>
    <s v="Recolocado"/>
    <n v="0"/>
    <n v="0"/>
    <n v="0"/>
    <n v="0"/>
    <x v="3"/>
    <x v="1"/>
    <n v="33"/>
    <x v="6"/>
    <x v="3"/>
    <x v="2"/>
    <n v="34287"/>
    <n v="1650"/>
    <x v="3"/>
    <n v="1180"/>
    <x v="6"/>
    <x v="4"/>
    <n v="33017"/>
    <n v="4.9974255686464547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368001"/>
    <s v="H6368001"/>
    <n v="30638054"/>
    <s v="Recolocado"/>
    <n v="0"/>
    <n v="0"/>
    <n v="0"/>
    <n v="0"/>
    <x v="3"/>
    <x v="1"/>
    <n v="49"/>
    <x v="0"/>
    <x v="3"/>
    <x v="1"/>
    <n v="38743"/>
    <n v="500"/>
    <x v="7"/>
    <n v="1350"/>
    <x v="2"/>
    <x v="3"/>
    <n v="36323"/>
    <n v="1.3765382815296094E-2"/>
    <x v="7"/>
    <s v="NULL"/>
    <x v="2"/>
    <n v="695.78"/>
    <x v="3"/>
    <n v="6060"/>
    <x v="3"/>
    <n v="695.78"/>
    <x v="5"/>
    <s v="NULL"/>
    <x v="1"/>
    <s v="NULL"/>
    <x v="1"/>
    <x v="0"/>
    <x v="1"/>
    <n v="12"/>
    <x v="1"/>
    <x v="1"/>
  </r>
  <r>
    <x v="74"/>
    <x v="12"/>
    <s v="H6385001"/>
    <s v="H6385001"/>
    <n v="30632119"/>
    <s v="Recolocado"/>
    <n v="0"/>
    <n v="0"/>
    <n v="0"/>
    <n v="0"/>
    <x v="3"/>
    <x v="1"/>
    <n v="38"/>
    <x v="1"/>
    <x v="3"/>
    <x v="2"/>
    <n v="34906"/>
    <n v="1031"/>
    <x v="1"/>
    <n v="1216"/>
    <x v="3"/>
    <x v="4"/>
    <n v="33017"/>
    <n v="3.1226337947118151E-2"/>
    <x v="2"/>
    <s v="NULL"/>
    <x v="0"/>
    <n v="5473.45"/>
    <x v="0"/>
    <n v="10"/>
    <x v="4"/>
    <n v="0"/>
    <x v="0"/>
    <s v="NULL"/>
    <x v="1"/>
    <s v="NULL"/>
    <x v="1"/>
    <x v="0"/>
    <x v="12"/>
    <n v="0"/>
    <x v="0"/>
    <x v="0"/>
  </r>
  <r>
    <x v="74"/>
    <x v="12"/>
    <s v="H6523001"/>
    <s v="H6523001"/>
    <n v="30651300"/>
    <s v="Recolocado"/>
    <n v="0"/>
    <n v="0"/>
    <n v="0"/>
    <n v="0"/>
    <x v="3"/>
    <x v="1"/>
    <n v="37"/>
    <x v="1"/>
    <x v="3"/>
    <x v="1"/>
    <n v="44327"/>
    <n v="1031"/>
    <x v="1"/>
    <n v="1215"/>
    <x v="3"/>
    <x v="2"/>
    <n v="42438"/>
    <n v="2.4294264574202366E-2"/>
    <x v="6"/>
    <s v="NULL"/>
    <x v="2"/>
    <n v="1109.6400000000001"/>
    <x v="4"/>
    <n v="1102"/>
    <x v="3"/>
    <n v="1109.6400000000001"/>
    <x v="2"/>
    <s v="NULL"/>
    <x v="1"/>
    <s v="NULL"/>
    <x v="1"/>
    <x v="0"/>
    <x v="1"/>
    <n v="12"/>
    <x v="1"/>
    <x v="1"/>
  </r>
  <r>
    <x v="74"/>
    <x v="12"/>
    <s v="H6525001"/>
    <s v="H6525001"/>
    <n v="30642972"/>
    <s v="Recolocado"/>
    <n v="0"/>
    <n v="0"/>
    <n v="0"/>
    <n v="0"/>
    <x v="3"/>
    <x v="1"/>
    <n v="34"/>
    <x v="6"/>
    <x v="3"/>
    <x v="0"/>
    <n v="48804"/>
    <n v="1040"/>
    <x v="1"/>
    <n v="1243"/>
    <x v="3"/>
    <x v="4"/>
    <n v="46274"/>
    <n v="2.2474823875178285E-2"/>
    <x v="6"/>
    <s v="NULL"/>
    <x v="2"/>
    <n v="1644.44"/>
    <x v="4"/>
    <n v="1363"/>
    <x v="3"/>
    <n v="1644.44"/>
    <x v="2"/>
    <s v="NULL"/>
    <x v="1"/>
    <s v="NULL"/>
    <x v="1"/>
    <x v="0"/>
    <x v="1"/>
    <n v="12"/>
    <x v="1"/>
    <x v="1"/>
  </r>
  <r>
    <x v="74"/>
    <x v="12"/>
    <s v="H6527001"/>
    <s v="H6527001"/>
    <n v="30638735"/>
    <s v="Recolocado"/>
    <n v="0"/>
    <n v="0"/>
    <n v="0"/>
    <n v="0"/>
    <x v="3"/>
    <x v="1"/>
    <n v="32"/>
    <x v="6"/>
    <x v="3"/>
    <x v="2"/>
    <n v="58372"/>
    <n v="1040"/>
    <x v="1"/>
    <n v="1319"/>
    <x v="2"/>
    <x v="1"/>
    <n v="56492"/>
    <n v="1.8409686327267579E-2"/>
    <x v="7"/>
    <s v="NULL"/>
    <x v="2"/>
    <n v="1631.66"/>
    <x v="4"/>
    <n v="1304"/>
    <x v="3"/>
    <n v="1111.82"/>
    <x v="2"/>
    <s v="NULL"/>
    <x v="1"/>
    <s v="NULL"/>
    <x v="1"/>
    <x v="0"/>
    <x v="1"/>
    <n v="10"/>
    <x v="1"/>
    <x v="1"/>
  </r>
  <r>
    <x v="74"/>
    <x v="12"/>
    <s v="H6530001"/>
    <s v="H6530001"/>
    <n v="30641688"/>
    <s v="Recolocado"/>
    <n v="0"/>
    <n v="0"/>
    <n v="0"/>
    <n v="0"/>
    <x v="3"/>
    <x v="1"/>
    <n v="23"/>
    <x v="4"/>
    <x v="3"/>
    <x v="2"/>
    <n v="34276"/>
    <n v="2473"/>
    <x v="4"/>
    <n v="835"/>
    <x v="7"/>
    <x v="2"/>
    <n v="33829"/>
    <n v="7.3102958999674839E-2"/>
    <x v="5"/>
    <s v="NULL"/>
    <x v="3"/>
    <n v="1500"/>
    <x v="4"/>
    <n v="23"/>
    <x v="4"/>
    <n v="0"/>
    <x v="0"/>
    <s v="NULL"/>
    <x v="1"/>
    <s v="NULL"/>
    <x v="1"/>
    <x v="6"/>
    <x v="7"/>
    <n v="0"/>
    <x v="0"/>
    <x v="0"/>
  </r>
  <r>
    <x v="74"/>
    <x v="12"/>
    <s v="H6546001"/>
    <s v="H6546001"/>
    <n v="30638981"/>
    <s v="Recolocado"/>
    <n v="0"/>
    <n v="0"/>
    <n v="0"/>
    <n v="0"/>
    <x v="3"/>
    <x v="1"/>
    <n v="46"/>
    <x v="0"/>
    <x v="3"/>
    <x v="0"/>
    <n v="53444"/>
    <n v="499"/>
    <x v="7"/>
    <n v="1422"/>
    <x v="1"/>
    <x v="1"/>
    <n v="51023"/>
    <n v="9.77990318091841E-3"/>
    <x v="8"/>
    <s v="NULL"/>
    <x v="2"/>
    <n v="354.25"/>
    <x v="6"/>
    <n v="1879"/>
    <x v="3"/>
    <n v="354.25"/>
    <x v="0"/>
    <s v="NULL"/>
    <x v="1"/>
    <s v="NULL"/>
    <x v="1"/>
    <x v="0"/>
    <x v="1"/>
    <n v="12"/>
    <x v="1"/>
    <x v="1"/>
  </r>
  <r>
    <x v="74"/>
    <x v="12"/>
    <s v="H6551001"/>
    <s v="H6551001"/>
    <n v="30637927"/>
    <s v="Recolocado"/>
    <n v="0"/>
    <n v="0"/>
    <n v="0"/>
    <n v="0"/>
    <x v="3"/>
    <x v="1"/>
    <n v="57"/>
    <x v="8"/>
    <x v="3"/>
    <x v="2"/>
    <n v="48549"/>
    <n v="499"/>
    <x v="7"/>
    <n v="1183"/>
    <x v="6"/>
    <x v="3"/>
    <n v="46128"/>
    <n v="1.0817724592438432E-2"/>
    <x v="7"/>
    <s v="NULL"/>
    <x v="2"/>
    <n v="2456.5"/>
    <x v="2"/>
    <n v="3048"/>
    <x v="3"/>
    <n v="2456.5"/>
    <x v="6"/>
    <s v="NULL"/>
    <x v="1"/>
    <s v="NULL"/>
    <x v="1"/>
    <x v="0"/>
    <x v="1"/>
    <n v="12"/>
    <x v="1"/>
    <x v="1"/>
  </r>
  <r>
    <x v="74"/>
    <x v="12"/>
    <s v="H6562001"/>
    <s v="H6562001"/>
    <n v="30652530"/>
    <s v="Recolocado"/>
    <n v="0"/>
    <n v="0"/>
    <n v="0"/>
    <n v="0"/>
    <x v="3"/>
    <x v="1"/>
    <n v="31"/>
    <x v="6"/>
    <x v="3"/>
    <x v="2"/>
    <n v="49778"/>
    <n v="500"/>
    <x v="7"/>
    <n v="1212"/>
    <x v="3"/>
    <x v="3"/>
    <n v="47358"/>
    <n v="1.0557878288779087E-2"/>
    <x v="7"/>
    <s v="NULL"/>
    <x v="2"/>
    <n v="2038.57"/>
    <x v="2"/>
    <n v="542"/>
    <x v="3"/>
    <n v="1190.55"/>
    <x v="2"/>
    <n v="849"/>
    <x v="3"/>
    <n v="0.99880000000000002"/>
    <x v="4"/>
    <x v="0"/>
    <x v="1"/>
    <n v="0"/>
    <x v="1"/>
    <x v="0"/>
  </r>
  <r>
    <x v="74"/>
    <x v="12"/>
    <s v="H6566001"/>
    <s v="H6566001"/>
    <n v="30648654"/>
    <s v="Recolocado"/>
    <n v="0"/>
    <n v="0"/>
    <n v="0"/>
    <n v="0"/>
    <x v="3"/>
    <x v="1"/>
    <n v="41"/>
    <x v="7"/>
    <x v="3"/>
    <x v="2"/>
    <n v="47349"/>
    <n v="499"/>
    <x v="7"/>
    <n v="1154"/>
    <x v="6"/>
    <x v="13"/>
    <n v="44898"/>
    <n v="1.1114080805381087E-2"/>
    <x v="7"/>
    <s v="NULL"/>
    <x v="4"/>
    <n v="2117.6"/>
    <x v="2"/>
    <n v="44"/>
    <x v="5"/>
    <n v="0"/>
    <x v="0"/>
    <s v="NULL"/>
    <x v="1"/>
    <s v="NULL"/>
    <x v="1"/>
    <x v="11"/>
    <x v="10"/>
    <n v="0"/>
    <x v="10"/>
    <x v="0"/>
  </r>
  <r>
    <x v="74"/>
    <x v="12"/>
    <s v="H6574001"/>
    <s v="H6574001"/>
    <n v="30629911"/>
    <s v="Recolocado"/>
    <n v="0"/>
    <n v="0"/>
    <n v="0"/>
    <n v="0"/>
    <x v="3"/>
    <x v="1"/>
    <n v="34"/>
    <x v="6"/>
    <x v="3"/>
    <x v="2"/>
    <n v="50975"/>
    <n v="1650"/>
    <x v="3"/>
    <n v="1244"/>
    <x v="3"/>
    <x v="13"/>
    <n v="49675"/>
    <n v="3.321590337191746E-2"/>
    <x v="2"/>
    <s v="NULL"/>
    <x v="2"/>
    <n v="1072.97"/>
    <x v="4"/>
    <n v="1500"/>
    <x v="3"/>
    <n v="1072.97"/>
    <x v="2"/>
    <s v="NULL"/>
    <x v="1"/>
    <s v="NULL"/>
    <x v="1"/>
    <x v="10"/>
    <x v="1"/>
    <n v="11"/>
    <x v="1"/>
    <x v="9"/>
  </r>
  <r>
    <x v="74"/>
    <x v="12"/>
    <s v="H6592001"/>
    <s v="H6592001"/>
    <n v="30641285"/>
    <s v="Recolocado"/>
    <n v="0"/>
    <n v="0"/>
    <n v="0"/>
    <n v="0"/>
    <x v="3"/>
    <x v="1"/>
    <n v="45"/>
    <x v="7"/>
    <x v="3"/>
    <x v="2"/>
    <n v="39149"/>
    <n v="1650"/>
    <x v="3"/>
    <n v="1266"/>
    <x v="3"/>
    <x v="6"/>
    <n v="37879"/>
    <n v="4.3559756065366037E-2"/>
    <x v="1"/>
    <s v="NULL"/>
    <x v="2"/>
    <n v="1030.3499999999999"/>
    <x v="4"/>
    <n v="4147"/>
    <x v="3"/>
    <n v="0"/>
    <x v="0"/>
    <s v="NULL"/>
    <x v="1"/>
    <s v="NULL"/>
    <x v="1"/>
    <x v="0"/>
    <x v="1"/>
    <n v="12"/>
    <x v="1"/>
    <x v="1"/>
  </r>
  <r>
    <x v="74"/>
    <x v="12"/>
    <s v="H6605001"/>
    <s v="H6605001"/>
    <n v="30648969"/>
    <s v="Recolocado"/>
    <n v="0"/>
    <n v="0"/>
    <n v="0"/>
    <n v="0"/>
    <x v="3"/>
    <x v="1"/>
    <n v="35"/>
    <x v="6"/>
    <x v="3"/>
    <x v="2"/>
    <n v="62174"/>
    <n v="499"/>
    <x v="7"/>
    <n v="1515"/>
    <x v="4"/>
    <x v="4"/>
    <n v="59753"/>
    <n v="8.3510451358090806E-3"/>
    <x v="8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608001"/>
    <s v="H6608001"/>
    <n v="30639508"/>
    <s v="Recolocado"/>
    <n v="0"/>
    <n v="0"/>
    <n v="0"/>
    <n v="0"/>
    <x v="3"/>
    <x v="1"/>
    <n v="32"/>
    <x v="6"/>
    <x v="3"/>
    <x v="0"/>
    <n v="43839"/>
    <n v="0"/>
    <x v="2"/>
    <n v="960"/>
    <x v="7"/>
    <x v="1"/>
    <n v="40919"/>
    <n v="0"/>
    <x v="4"/>
    <s v="NULL"/>
    <x v="2"/>
    <n v="169.54"/>
    <x v="6"/>
    <n v="1456"/>
    <x v="3"/>
    <n v="169.54"/>
    <x v="0"/>
    <s v="NULL"/>
    <x v="1"/>
    <s v="NULL"/>
    <x v="1"/>
    <x v="2"/>
    <x v="1"/>
    <n v="1"/>
    <x v="1"/>
    <x v="10"/>
  </r>
  <r>
    <x v="74"/>
    <x v="12"/>
    <s v="H6616001"/>
    <s v="H6616001"/>
    <n v="30653192"/>
    <s v="Recolocado"/>
    <n v="1"/>
    <n v="0"/>
    <n v="0"/>
    <n v="0"/>
    <x v="3"/>
    <x v="1"/>
    <n v="36"/>
    <x v="1"/>
    <x v="3"/>
    <x v="3"/>
    <n v="42408"/>
    <n v="499"/>
    <x v="7"/>
    <n v="933"/>
    <x v="7"/>
    <x v="1"/>
    <n v="39337"/>
    <n v="1.268525815390090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625001"/>
    <s v="H6625001"/>
    <n v="30638692"/>
    <s v="Recolocado"/>
    <n v="0"/>
    <n v="0"/>
    <n v="0"/>
    <n v="0"/>
    <x v="3"/>
    <x v="1"/>
    <n v="31"/>
    <x v="6"/>
    <x v="3"/>
    <x v="2"/>
    <n v="61674"/>
    <n v="1649"/>
    <x v="3"/>
    <n v="1502"/>
    <x v="4"/>
    <x v="4"/>
    <n v="59753"/>
    <n v="2.7596940739377102E-2"/>
    <x v="6"/>
    <s v="NULL"/>
    <x v="2"/>
    <n v="2935.43"/>
    <x v="2"/>
    <n v="1141"/>
    <x v="3"/>
    <n v="2365.4299999999998"/>
    <x v="6"/>
    <s v="NULL"/>
    <x v="1"/>
    <s v="NULL"/>
    <x v="1"/>
    <x v="0"/>
    <x v="1"/>
    <n v="11"/>
    <x v="1"/>
    <x v="1"/>
  </r>
  <r>
    <x v="74"/>
    <x v="12"/>
    <s v="H6627001"/>
    <s v="H6627001"/>
    <n v="30649825"/>
    <s v="Recolocado"/>
    <n v="0"/>
    <n v="0"/>
    <n v="0"/>
    <n v="0"/>
    <x v="3"/>
    <x v="1"/>
    <n v="25"/>
    <x v="4"/>
    <x v="3"/>
    <x v="2"/>
    <n v="35138"/>
    <n v="1031"/>
    <x v="1"/>
    <n v="1103"/>
    <x v="6"/>
    <x v="3"/>
    <n v="32599"/>
    <n v="3.1626737016472894E-2"/>
    <x v="2"/>
    <s v="NULL"/>
    <x v="2"/>
    <n v="676.26"/>
    <x v="3"/>
    <n v="1865"/>
    <x v="3"/>
    <n v="676.26"/>
    <x v="5"/>
    <s v="NULL"/>
    <x v="1"/>
    <s v="NULL"/>
    <x v="1"/>
    <x v="0"/>
    <x v="1"/>
    <n v="12"/>
    <x v="1"/>
    <x v="1"/>
  </r>
  <r>
    <x v="74"/>
    <x v="12"/>
    <s v="H6629001"/>
    <s v="H6629001"/>
    <n v="30635095"/>
    <s v="Recolocado"/>
    <n v="0"/>
    <n v="0"/>
    <n v="0"/>
    <n v="0"/>
    <x v="3"/>
    <x v="1"/>
    <n v="34"/>
    <x v="6"/>
    <x v="3"/>
    <x v="0"/>
    <n v="38129"/>
    <n v="500"/>
    <x v="7"/>
    <n v="929"/>
    <x v="7"/>
    <x v="3"/>
    <n v="35059"/>
    <n v="1.426167317949741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641001"/>
    <s v="H6641001"/>
    <n v="30638574"/>
    <s v="Recolocado"/>
    <n v="1"/>
    <n v="0"/>
    <n v="1"/>
    <n v="0"/>
    <x v="1"/>
    <x v="1"/>
    <n v="36"/>
    <x v="1"/>
    <x v="3"/>
    <x v="2"/>
    <n v="32092"/>
    <n v="500"/>
    <x v="7"/>
    <n v="1111"/>
    <x v="6"/>
    <x v="7"/>
    <n v="29672"/>
    <n v="1.685090320841197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647001"/>
    <s v="H6647001"/>
    <n v="30657883"/>
    <s v="Recolocado"/>
    <n v="0"/>
    <n v="0"/>
    <n v="0"/>
    <n v="0"/>
    <x v="3"/>
    <x v="1"/>
    <n v="32"/>
    <x v="6"/>
    <x v="3"/>
    <x v="2"/>
    <n v="38125"/>
    <n v="500"/>
    <x v="7"/>
    <n v="1321"/>
    <x v="2"/>
    <x v="2"/>
    <n v="35705"/>
    <n v="1.400364094664612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648001"/>
    <s v="H6648001"/>
    <n v="30649984"/>
    <s v="Recolocado"/>
    <n v="0"/>
    <n v="0"/>
    <n v="0"/>
    <n v="0"/>
    <x v="3"/>
    <x v="1"/>
    <n v="28"/>
    <x v="3"/>
    <x v="3"/>
    <x v="2"/>
    <n v="54817"/>
    <n v="1031"/>
    <x v="1"/>
    <n v="1336"/>
    <x v="2"/>
    <x v="5"/>
    <n v="52278"/>
    <n v="1.9721488962852442E-2"/>
    <x v="7"/>
    <s v="NULL"/>
    <x v="2"/>
    <n v="1398.7"/>
    <x v="4"/>
    <n v="232"/>
    <x v="3"/>
    <n v="1398.7"/>
    <x v="2"/>
    <s v="NULL"/>
    <x v="1"/>
    <s v="NULL"/>
    <x v="1"/>
    <x v="5"/>
    <x v="1"/>
    <n v="5"/>
    <x v="1"/>
    <x v="12"/>
  </r>
  <r>
    <x v="74"/>
    <x v="12"/>
    <s v="H6650001"/>
    <s v="H6650001"/>
    <n v="30648584"/>
    <s v="Recolocado"/>
    <n v="0"/>
    <n v="0"/>
    <n v="0"/>
    <n v="0"/>
    <x v="3"/>
    <x v="1"/>
    <n v="39"/>
    <x v="1"/>
    <x v="3"/>
    <x v="0"/>
    <n v="38125"/>
    <n v="500"/>
    <x v="7"/>
    <n v="1317"/>
    <x v="2"/>
    <x v="2"/>
    <n v="35705"/>
    <n v="1.400364094664612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651001"/>
    <s v="H6651001"/>
    <n v="30649900"/>
    <s v="Recolocado"/>
    <n v="0"/>
    <n v="0"/>
    <n v="0"/>
    <n v="0"/>
    <x v="3"/>
    <x v="1"/>
    <n v="44"/>
    <x v="7"/>
    <x v="3"/>
    <x v="0"/>
    <n v="47274"/>
    <n v="500"/>
    <x v="7"/>
    <n v="1181"/>
    <x v="6"/>
    <x v="4"/>
    <n v="44854"/>
    <n v="1.1147277834752754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657001"/>
    <s v="H6657001"/>
    <n v="30657884"/>
    <s v="Recolocado"/>
    <n v="0"/>
    <n v="0"/>
    <n v="0"/>
    <n v="0"/>
    <x v="3"/>
    <x v="1"/>
    <n v="47"/>
    <x v="0"/>
    <x v="3"/>
    <x v="2"/>
    <n v="51319"/>
    <n v="1031"/>
    <x v="1"/>
    <n v="1129"/>
    <x v="6"/>
    <x v="13"/>
    <n v="49400"/>
    <n v="2.0870445344129556E-2"/>
    <x v="6"/>
    <s v="NULL"/>
    <x v="2"/>
    <n v="178.06"/>
    <x v="6"/>
    <n v="2617"/>
    <x v="3"/>
    <n v="178.06"/>
    <x v="0"/>
    <s v="NULL"/>
    <x v="1"/>
    <s v="NULL"/>
    <x v="1"/>
    <x v="0"/>
    <x v="1"/>
    <n v="12"/>
    <x v="1"/>
    <x v="1"/>
  </r>
  <r>
    <x v="74"/>
    <x v="12"/>
    <s v="H6667001"/>
    <s v="H6667001"/>
    <n v="30652019"/>
    <s v="Recolocado"/>
    <n v="0"/>
    <n v="0"/>
    <n v="0"/>
    <n v="0"/>
    <x v="3"/>
    <x v="1"/>
    <n v="42"/>
    <x v="7"/>
    <x v="3"/>
    <x v="0"/>
    <n v="52958"/>
    <n v="500"/>
    <x v="7"/>
    <n v="1292"/>
    <x v="3"/>
    <x v="3"/>
    <n v="50538"/>
    <n v="9.8935454509478018E-3"/>
    <x v="8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670001"/>
    <s v="H6670001"/>
    <n v="30651301"/>
    <s v="Recolocado"/>
    <n v="1"/>
    <n v="0"/>
    <n v="0"/>
    <n v="0"/>
    <x v="3"/>
    <x v="1"/>
    <n v="34"/>
    <x v="6"/>
    <x v="3"/>
    <x v="2"/>
    <n v="36330"/>
    <n v="1649"/>
    <x v="3"/>
    <n v="884"/>
    <x v="7"/>
    <x v="3"/>
    <n v="35059"/>
    <n v="4.7034998145982485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684001"/>
    <s v="H6684001"/>
    <n v="30650084"/>
    <s v="Recolocado"/>
    <n v="1"/>
    <n v="0"/>
    <n v="0"/>
    <n v="0"/>
    <x v="3"/>
    <x v="1"/>
    <n v="47"/>
    <x v="0"/>
    <x v="5"/>
    <x v="2"/>
    <n v="42383"/>
    <n v="500"/>
    <x v="7"/>
    <n v="1321"/>
    <x v="2"/>
    <x v="1"/>
    <n v="39963"/>
    <n v="1.2511573205214824E-2"/>
    <x v="7"/>
    <s v="NULL"/>
    <x v="2"/>
    <n v="6333.52"/>
    <x v="0"/>
    <n v="1248"/>
    <x v="3"/>
    <n v="0"/>
    <x v="0"/>
    <s v="NULL"/>
    <x v="1"/>
    <s v="NULL"/>
    <x v="1"/>
    <x v="6"/>
    <x v="1"/>
    <n v="8"/>
    <x v="1"/>
    <x v="5"/>
  </r>
  <r>
    <x v="74"/>
    <x v="12"/>
    <s v="H6692001"/>
    <s v="H6692001"/>
    <n v="30636534"/>
    <s v="Recolocado"/>
    <n v="1"/>
    <n v="0"/>
    <n v="0"/>
    <n v="0"/>
    <x v="3"/>
    <x v="1"/>
    <n v="30"/>
    <x v="3"/>
    <x v="3"/>
    <x v="2"/>
    <n v="34150"/>
    <n v="0"/>
    <x v="2"/>
    <n v="832"/>
    <x v="7"/>
    <x v="1"/>
    <n v="31230"/>
    <n v="0"/>
    <x v="4"/>
    <s v="NULL"/>
    <x v="2"/>
    <n v="705.45"/>
    <x v="3"/>
    <n v="2512"/>
    <x v="3"/>
    <n v="705.45"/>
    <x v="5"/>
    <s v="NULL"/>
    <x v="1"/>
    <s v="NULL"/>
    <x v="1"/>
    <x v="0"/>
    <x v="1"/>
    <n v="12"/>
    <x v="1"/>
    <x v="1"/>
  </r>
  <r>
    <x v="74"/>
    <x v="12"/>
    <s v="H6695001"/>
    <s v="H6695001"/>
    <n v="30651521"/>
    <s v="Recolocado"/>
    <n v="0"/>
    <n v="0"/>
    <n v="0"/>
    <n v="0"/>
    <x v="3"/>
    <x v="1"/>
    <n v="42"/>
    <x v="7"/>
    <x v="3"/>
    <x v="0"/>
    <n v="40735"/>
    <n v="0"/>
    <x v="2"/>
    <n v="915"/>
    <x v="7"/>
    <x v="1"/>
    <n v="37165"/>
    <n v="0"/>
    <x v="4"/>
    <s v="NULL"/>
    <x v="2"/>
    <n v="231.21"/>
    <x v="6"/>
    <n v="3471"/>
    <x v="3"/>
    <n v="231.21"/>
    <x v="0"/>
    <s v="NULL"/>
    <x v="1"/>
    <s v="NULL"/>
    <x v="1"/>
    <x v="0"/>
    <x v="1"/>
    <n v="12"/>
    <x v="1"/>
    <x v="1"/>
  </r>
  <r>
    <x v="74"/>
    <x v="12"/>
    <s v="H6700001"/>
    <s v="H6700001"/>
    <n v="30658358"/>
    <s v="Recolocado"/>
    <n v="0"/>
    <n v="0"/>
    <n v="0"/>
    <n v="0"/>
    <x v="3"/>
    <x v="1"/>
    <n v="22"/>
    <x v="4"/>
    <x v="5"/>
    <x v="2"/>
    <n v="47968"/>
    <n v="500"/>
    <x v="7"/>
    <n v="1168"/>
    <x v="6"/>
    <x v="4"/>
    <n v="44898"/>
    <n v="1.113635351240589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710001"/>
    <s v="H6710001"/>
    <n v="30660957"/>
    <s v="Recolocado"/>
    <n v="0"/>
    <n v="0"/>
    <n v="0"/>
    <n v="0"/>
    <x v="3"/>
    <x v="1"/>
    <n v="42"/>
    <x v="7"/>
    <x v="3"/>
    <x v="2"/>
    <n v="46818"/>
    <n v="1650"/>
    <x v="3"/>
    <n v="1140"/>
    <x v="6"/>
    <x v="3"/>
    <n v="44898"/>
    <n v="3.6749966590939466E-2"/>
    <x v="2"/>
    <s v="NULL"/>
    <x v="2"/>
    <n v="688.28"/>
    <x v="3"/>
    <n v="2202"/>
    <x v="3"/>
    <n v="688.28"/>
    <x v="5"/>
    <s v="NULL"/>
    <x v="1"/>
    <s v="NULL"/>
    <x v="1"/>
    <x v="0"/>
    <x v="1"/>
    <n v="12"/>
    <x v="1"/>
    <x v="1"/>
  </r>
  <r>
    <x v="74"/>
    <x v="12"/>
    <s v="H6730001"/>
    <s v="H6730001"/>
    <n v="30639563"/>
    <s v="Recolocado"/>
    <n v="0"/>
    <n v="0"/>
    <n v="0"/>
    <n v="0"/>
    <x v="3"/>
    <x v="1"/>
    <n v="25"/>
    <x v="4"/>
    <x v="3"/>
    <x v="2"/>
    <n v="27893"/>
    <n v="1040"/>
    <x v="1"/>
    <n v="967"/>
    <x v="7"/>
    <x v="4"/>
    <n v="25363"/>
    <n v="4.1004613018964631E-2"/>
    <x v="1"/>
    <s v="NULL"/>
    <x v="2"/>
    <n v="3025.94"/>
    <x v="5"/>
    <n v="609"/>
    <x v="3"/>
    <n v="3025.94"/>
    <x v="3"/>
    <s v="NULL"/>
    <x v="1"/>
    <s v="NULL"/>
    <x v="1"/>
    <x v="0"/>
    <x v="1"/>
    <n v="12"/>
    <x v="1"/>
    <x v="1"/>
  </r>
  <r>
    <x v="74"/>
    <x v="12"/>
    <s v="H6750001"/>
    <s v="H6750001"/>
    <n v="30651978"/>
    <s v="Recolocado"/>
    <n v="0"/>
    <n v="0"/>
    <n v="0"/>
    <n v="0"/>
    <x v="3"/>
    <x v="1"/>
    <n v="38"/>
    <x v="1"/>
    <x v="3"/>
    <x v="0"/>
    <n v="39939"/>
    <n v="500"/>
    <x v="7"/>
    <n v="971"/>
    <x v="7"/>
    <x v="7"/>
    <n v="37519"/>
    <n v="1.3326581198859244E-2"/>
    <x v="7"/>
    <s v="NULL"/>
    <x v="2"/>
    <n v="1330.42"/>
    <x v="4"/>
    <n v="1126"/>
    <x v="3"/>
    <n v="1330.42"/>
    <x v="2"/>
    <s v="NULL"/>
    <x v="1"/>
    <s v="NULL"/>
    <x v="1"/>
    <x v="0"/>
    <x v="1"/>
    <n v="12"/>
    <x v="1"/>
    <x v="1"/>
  </r>
  <r>
    <x v="74"/>
    <x v="12"/>
    <s v="H6758001"/>
    <s v="H6758001"/>
    <n v="30652713"/>
    <s v="Recolocado"/>
    <n v="0"/>
    <n v="0"/>
    <n v="0"/>
    <n v="0"/>
    <x v="3"/>
    <x v="1"/>
    <n v="25"/>
    <x v="4"/>
    <x v="3"/>
    <x v="2"/>
    <n v="53468"/>
    <n v="500"/>
    <x v="7"/>
    <n v="1302"/>
    <x v="2"/>
    <x v="3"/>
    <n v="51048"/>
    <n v="9.7947030246042944E-3"/>
    <x v="8"/>
    <s v="NULL"/>
    <x v="0"/>
    <n v="6121.78"/>
    <x v="0"/>
    <n v="0"/>
    <x v="0"/>
    <n v="0"/>
    <x v="0"/>
    <s v="NULL"/>
    <x v="1"/>
    <s v="NULL"/>
    <x v="1"/>
    <x v="10"/>
    <x v="12"/>
    <n v="0"/>
    <x v="0"/>
    <x v="0"/>
  </r>
  <r>
    <x v="74"/>
    <x v="12"/>
    <s v="H6764001"/>
    <s v="H6764001"/>
    <n v="30658377"/>
    <s v="Recolocado"/>
    <n v="0"/>
    <n v="0"/>
    <n v="0"/>
    <n v="0"/>
    <x v="3"/>
    <x v="1"/>
    <n v="31"/>
    <x v="6"/>
    <x v="3"/>
    <x v="2"/>
    <n v="49800"/>
    <n v="500"/>
    <x v="7"/>
    <n v="1328"/>
    <x v="2"/>
    <x v="3"/>
    <n v="47380"/>
    <n v="1.0552975939214858E-2"/>
    <x v="7"/>
    <s v="NULL"/>
    <x v="2"/>
    <n v="1315.77"/>
    <x v="4"/>
    <n v="1652"/>
    <x v="3"/>
    <n v="1315.77"/>
    <x v="2"/>
    <s v="NULL"/>
    <x v="1"/>
    <s v="NULL"/>
    <x v="1"/>
    <x v="3"/>
    <x v="1"/>
    <n v="6"/>
    <x v="1"/>
    <x v="11"/>
  </r>
  <r>
    <x v="74"/>
    <x v="12"/>
    <s v="H6766001"/>
    <s v="H6766001"/>
    <n v="30635784"/>
    <s v="Recolocado"/>
    <n v="0"/>
    <n v="0"/>
    <n v="0"/>
    <n v="0"/>
    <x v="3"/>
    <x v="1"/>
    <n v="43"/>
    <x v="7"/>
    <x v="3"/>
    <x v="1"/>
    <n v="46088"/>
    <n v="500"/>
    <x v="7"/>
    <n v="1260"/>
    <x v="3"/>
    <x v="3"/>
    <n v="43668"/>
    <n v="1.1450032060089769E-2"/>
    <x v="7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775001"/>
    <s v="H6775001"/>
    <n v="30657013"/>
    <s v="Recolocado"/>
    <n v="0"/>
    <n v="0"/>
    <n v="0"/>
    <n v="0"/>
    <x v="3"/>
    <x v="1"/>
    <n v="54"/>
    <x v="5"/>
    <x v="3"/>
    <x v="0"/>
    <n v="47318"/>
    <n v="500"/>
    <x v="7"/>
    <n v="1151"/>
    <x v="6"/>
    <x v="3"/>
    <n v="44898"/>
    <n v="1.113635351240589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792001"/>
    <s v="H6792001"/>
    <n v="30640782"/>
    <s v="Recolocado"/>
    <n v="0"/>
    <n v="0"/>
    <n v="0"/>
    <n v="0"/>
    <x v="3"/>
    <x v="1"/>
    <n v="35"/>
    <x v="6"/>
    <x v="3"/>
    <x v="0"/>
    <n v="33616"/>
    <n v="1031"/>
    <x v="1"/>
    <n v="1001"/>
    <x v="5"/>
    <x v="13"/>
    <n v="31047"/>
    <n v="3.320771733178729E-2"/>
    <x v="2"/>
    <s v="NULL"/>
    <x v="2"/>
    <n v="1961.52"/>
    <x v="4"/>
    <n v="2108"/>
    <x v="3"/>
    <n v="1961.52"/>
    <x v="2"/>
    <s v="NULL"/>
    <x v="1"/>
    <s v="NULL"/>
    <x v="1"/>
    <x v="0"/>
    <x v="1"/>
    <n v="12"/>
    <x v="1"/>
    <x v="1"/>
  </r>
  <r>
    <x v="74"/>
    <x v="12"/>
    <s v="H6793001"/>
    <s v="H6793001"/>
    <n v="30657205"/>
    <s v="Recolocado"/>
    <n v="0"/>
    <n v="0"/>
    <n v="0"/>
    <n v="0"/>
    <x v="3"/>
    <x v="1"/>
    <n v="39"/>
    <x v="1"/>
    <x v="3"/>
    <x v="2"/>
    <n v="53498"/>
    <n v="500"/>
    <x v="7"/>
    <n v="1302"/>
    <x v="2"/>
    <x v="13"/>
    <n v="51048"/>
    <n v="9.7947030246042944E-3"/>
    <x v="8"/>
    <s v="NULL"/>
    <x v="2"/>
    <n v="398.68"/>
    <x v="6"/>
    <n v="999"/>
    <x v="3"/>
    <n v="0"/>
    <x v="0"/>
    <s v="NULL"/>
    <x v="1"/>
    <n v="1"/>
    <x v="4"/>
    <x v="0"/>
    <x v="1"/>
    <n v="12"/>
    <x v="1"/>
    <x v="1"/>
  </r>
  <r>
    <x v="74"/>
    <x v="12"/>
    <s v="H6804001"/>
    <s v="H6804001"/>
    <n v="30658010"/>
    <s v="Recolocado"/>
    <n v="1"/>
    <n v="0"/>
    <n v="0"/>
    <n v="0"/>
    <x v="3"/>
    <x v="1"/>
    <n v="31"/>
    <x v="6"/>
    <x v="3"/>
    <x v="0"/>
    <n v="51907"/>
    <n v="500"/>
    <x v="7"/>
    <n v="1178"/>
    <x v="6"/>
    <x v="1"/>
    <n v="49487"/>
    <n v="1.010366358841715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819001"/>
    <s v="H6819001"/>
    <n v="30641470"/>
    <s v="Recolocado"/>
    <n v="0"/>
    <n v="0"/>
    <n v="0"/>
    <n v="0"/>
    <x v="3"/>
    <x v="1"/>
    <n v="35"/>
    <x v="6"/>
    <x v="3"/>
    <x v="1"/>
    <n v="34520"/>
    <n v="1649"/>
    <x v="3"/>
    <n v="944"/>
    <x v="7"/>
    <x v="7"/>
    <n v="32599"/>
    <n v="5.0584373753796132E-2"/>
    <x v="3"/>
    <s v="NULL"/>
    <x v="0"/>
    <n v="3139.83"/>
    <x v="5"/>
    <n v="0"/>
    <x v="0"/>
    <n v="0"/>
    <x v="0"/>
    <s v="NULL"/>
    <x v="1"/>
    <s v="NULL"/>
    <x v="1"/>
    <x v="2"/>
    <x v="2"/>
    <n v="0"/>
    <x v="0"/>
    <x v="0"/>
  </r>
  <r>
    <x v="74"/>
    <x v="12"/>
    <s v="H6826001"/>
    <s v="H6826001"/>
    <n v="30640688"/>
    <s v="Recolocado"/>
    <n v="0"/>
    <n v="0"/>
    <n v="0"/>
    <n v="0"/>
    <x v="3"/>
    <x v="1"/>
    <n v="29"/>
    <x v="3"/>
    <x v="3"/>
    <x v="0"/>
    <n v="36216"/>
    <n v="1650"/>
    <x v="3"/>
    <n v="1202"/>
    <x v="3"/>
    <x v="17"/>
    <n v="34946"/>
    <n v="4.7215704229382476E-2"/>
    <x v="1"/>
    <s v="NULL"/>
    <x v="2"/>
    <n v="2256.36"/>
    <x v="2"/>
    <n v="2723"/>
    <x v="3"/>
    <n v="2256.36"/>
    <x v="6"/>
    <s v="NULL"/>
    <x v="1"/>
    <s v="NULL"/>
    <x v="1"/>
    <x v="0"/>
    <x v="1"/>
    <n v="12"/>
    <x v="1"/>
    <x v="1"/>
  </r>
  <r>
    <x v="74"/>
    <x v="12"/>
    <s v="H6829001"/>
    <s v="H6829001"/>
    <n v="30661326"/>
    <s v="Recolocado"/>
    <n v="0"/>
    <n v="0"/>
    <n v="0"/>
    <n v="0"/>
    <x v="3"/>
    <x v="1"/>
    <n v="46"/>
    <x v="0"/>
    <x v="3"/>
    <x v="2"/>
    <n v="52238"/>
    <n v="500"/>
    <x v="7"/>
    <n v="1272"/>
    <x v="3"/>
    <x v="1"/>
    <n v="49818"/>
    <n v="1.0036532980047372E-2"/>
    <x v="7"/>
    <s v="NULL"/>
    <x v="0"/>
    <n v="20609.28"/>
    <x v="0"/>
    <n v="0"/>
    <x v="0"/>
    <n v="0"/>
    <x v="0"/>
    <n v="676.22"/>
    <x v="3"/>
    <n v="1"/>
    <x v="4"/>
    <x v="0"/>
    <x v="0"/>
    <n v="0"/>
    <x v="0"/>
    <x v="0"/>
  </r>
  <r>
    <x v="74"/>
    <x v="12"/>
    <s v="H6835001"/>
    <s v="H6835001"/>
    <n v="30660013"/>
    <s v="Recolocado"/>
    <n v="0"/>
    <n v="0"/>
    <n v="0"/>
    <n v="0"/>
    <x v="3"/>
    <x v="1"/>
    <n v="31"/>
    <x v="6"/>
    <x v="3"/>
    <x v="2"/>
    <n v="44449"/>
    <n v="0"/>
    <x v="2"/>
    <n v="1395"/>
    <x v="2"/>
    <x v="4"/>
    <n v="41529"/>
    <n v="0"/>
    <x v="4"/>
    <s v="NULL"/>
    <x v="2"/>
    <n v="475.59"/>
    <x v="6"/>
    <n v="1306"/>
    <x v="3"/>
    <n v="475.59"/>
    <x v="0"/>
    <s v="NULL"/>
    <x v="1"/>
    <s v="NULL"/>
    <x v="1"/>
    <x v="0"/>
    <x v="1"/>
    <n v="12"/>
    <x v="1"/>
    <x v="1"/>
  </r>
  <r>
    <x v="74"/>
    <x v="12"/>
    <s v="H6836001"/>
    <s v="H6836001"/>
    <n v="30644176"/>
    <s v="Recolocado"/>
    <n v="0"/>
    <n v="0"/>
    <n v="0"/>
    <n v="0"/>
    <x v="3"/>
    <x v="1"/>
    <n v="36"/>
    <x v="1"/>
    <x v="3"/>
    <x v="1"/>
    <n v="47444"/>
    <n v="500"/>
    <x v="7"/>
    <n v="1352"/>
    <x v="2"/>
    <x v="1"/>
    <n v="45024"/>
    <n v="1.1105188343994314E-2"/>
    <x v="7"/>
    <s v="NULL"/>
    <x v="0"/>
    <n v="1038"/>
    <x v="4"/>
    <n v="0"/>
    <x v="0"/>
    <n v="0"/>
    <x v="0"/>
    <n v="18439.02"/>
    <x v="4"/>
    <n v="6.3100000000000003E-2"/>
    <x v="10"/>
    <x v="3"/>
    <x v="7"/>
    <n v="0"/>
    <x v="8"/>
    <x v="0"/>
  </r>
  <r>
    <x v="74"/>
    <x v="12"/>
    <s v="H6845001"/>
    <s v="H6845001"/>
    <n v="30637881"/>
    <s v="Recolocado"/>
    <n v="0"/>
    <n v="0"/>
    <n v="0"/>
    <n v="0"/>
    <x v="3"/>
    <x v="1"/>
    <n v="55"/>
    <x v="5"/>
    <x v="3"/>
    <x v="1"/>
    <n v="53617"/>
    <n v="1031"/>
    <x v="1"/>
    <n v="1305"/>
    <x v="2"/>
    <x v="13"/>
    <n v="51048"/>
    <n v="2.0196677636734054E-2"/>
    <x v="6"/>
    <s v="NULL"/>
    <x v="2"/>
    <n v="2280.14"/>
    <x v="2"/>
    <n v="868"/>
    <x v="3"/>
    <n v="2280.14"/>
    <x v="6"/>
    <s v="NULL"/>
    <x v="1"/>
    <s v="NULL"/>
    <x v="1"/>
    <x v="0"/>
    <x v="1"/>
    <n v="12"/>
    <x v="1"/>
    <x v="1"/>
  </r>
  <r>
    <x v="74"/>
    <x v="12"/>
    <s v="H6848001"/>
    <s v="H6848001"/>
    <n v="30652690"/>
    <s v="Recolocado"/>
    <n v="0"/>
    <n v="0"/>
    <n v="0"/>
    <n v="0"/>
    <x v="3"/>
    <x v="1"/>
    <n v="29"/>
    <x v="3"/>
    <x v="3"/>
    <x v="1"/>
    <n v="26634"/>
    <n v="1649"/>
    <x v="3"/>
    <n v="1106"/>
    <x v="6"/>
    <x v="4"/>
    <n v="25363"/>
    <n v="6.501596814256988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852001"/>
    <s v="H6852001"/>
    <n v="30661086"/>
    <s v="Recolocado"/>
    <n v="0"/>
    <n v="0"/>
    <n v="0"/>
    <n v="0"/>
    <x v="3"/>
    <x v="1"/>
    <n v="26"/>
    <x v="3"/>
    <x v="3"/>
    <x v="2"/>
    <n v="38077"/>
    <n v="1649"/>
    <x v="3"/>
    <n v="1025"/>
    <x v="5"/>
    <x v="3"/>
    <n v="36806"/>
    <n v="4.4802477856871165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869001"/>
    <s v="H6869001"/>
    <n v="30652163"/>
    <s v="Recolocado"/>
    <n v="0"/>
    <n v="0"/>
    <n v="0"/>
    <n v="0"/>
    <x v="3"/>
    <x v="1"/>
    <n v="23"/>
    <x v="4"/>
    <x v="3"/>
    <x v="2"/>
    <n v="59523"/>
    <n v="3800"/>
    <x v="5"/>
    <n v="1446"/>
    <x v="1"/>
    <x v="4"/>
    <n v="59753"/>
    <n v="6.3595133298746512E-2"/>
    <x v="5"/>
    <s v="NULL"/>
    <x v="0"/>
    <n v="3036.95"/>
    <x v="5"/>
    <n v="0"/>
    <x v="0"/>
    <n v="0"/>
    <x v="0"/>
    <n v="3200"/>
    <x v="6"/>
    <n v="0.96779999999999999"/>
    <x v="4"/>
    <x v="5"/>
    <x v="8"/>
    <n v="0"/>
    <x v="0"/>
    <x v="0"/>
  </r>
  <r>
    <x v="74"/>
    <x v="12"/>
    <s v="H6882001"/>
    <s v="H6882001"/>
    <n v="30642441"/>
    <s v="Recolocado"/>
    <n v="0"/>
    <n v="0"/>
    <n v="0"/>
    <n v="0"/>
    <x v="3"/>
    <x v="1"/>
    <n v="32"/>
    <x v="6"/>
    <x v="3"/>
    <x v="2"/>
    <n v="39408"/>
    <n v="1031"/>
    <x v="1"/>
    <n v="958"/>
    <x v="7"/>
    <x v="3"/>
    <n v="37519"/>
    <n v="2.747941043204776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887001"/>
    <s v="H6887001"/>
    <n v="30662538"/>
    <s v="Recolocado"/>
    <n v="0"/>
    <n v="0"/>
    <n v="0"/>
    <n v="0"/>
    <x v="3"/>
    <x v="1"/>
    <n v="30"/>
    <x v="3"/>
    <x v="3"/>
    <x v="2"/>
    <n v="39110"/>
    <n v="750"/>
    <x v="6"/>
    <n v="1156"/>
    <x v="6"/>
    <x v="3"/>
    <n v="36290"/>
    <n v="2.0666850372003307E-2"/>
    <x v="6"/>
    <s v="NULL"/>
    <x v="2"/>
    <n v="100.42"/>
    <x v="6"/>
    <n v="1495"/>
    <x v="3"/>
    <n v="100.42"/>
    <x v="0"/>
    <s v="NULL"/>
    <x v="1"/>
    <s v="NULL"/>
    <x v="1"/>
    <x v="2"/>
    <x v="1"/>
    <n v="1"/>
    <x v="1"/>
    <x v="10"/>
  </r>
  <r>
    <x v="74"/>
    <x v="12"/>
    <s v="H6903001"/>
    <s v="H6903001"/>
    <n v="30659383"/>
    <s v="Recolocado"/>
    <n v="0"/>
    <n v="0"/>
    <n v="0"/>
    <n v="0"/>
    <x v="3"/>
    <x v="1"/>
    <n v="36"/>
    <x v="1"/>
    <x v="3"/>
    <x v="2"/>
    <n v="53000"/>
    <n v="1031"/>
    <x v="1"/>
    <n v="1429"/>
    <x v="1"/>
    <x v="3"/>
    <n v="51111"/>
    <n v="2.0171782982136916E-2"/>
    <x v="6"/>
    <s v="NULL"/>
    <x v="2"/>
    <n v="1030.57"/>
    <x v="4"/>
    <n v="1509"/>
    <x v="3"/>
    <n v="1030.57"/>
    <x v="2"/>
    <s v="NULL"/>
    <x v="1"/>
    <s v="NULL"/>
    <x v="1"/>
    <x v="0"/>
    <x v="1"/>
    <n v="12"/>
    <x v="1"/>
    <x v="1"/>
  </r>
  <r>
    <x v="74"/>
    <x v="12"/>
    <s v="H6914001"/>
    <s v="H6914001"/>
    <n v="30662298"/>
    <s v="Recolocado"/>
    <n v="0"/>
    <n v="0"/>
    <n v="0"/>
    <n v="0"/>
    <x v="3"/>
    <x v="1"/>
    <n v="26"/>
    <x v="3"/>
    <x v="3"/>
    <x v="2"/>
    <n v="48457"/>
    <n v="1650"/>
    <x v="3"/>
    <n v="1247"/>
    <x v="3"/>
    <x v="1"/>
    <n v="47187"/>
    <n v="3.496725793120986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921001"/>
    <s v="H6921001"/>
    <n v="30661498"/>
    <s v="Recolocado"/>
    <n v="1"/>
    <n v="0"/>
    <n v="0"/>
    <n v="0"/>
    <x v="3"/>
    <x v="1"/>
    <n v="22"/>
    <x v="4"/>
    <x v="3"/>
    <x v="2"/>
    <n v="40590"/>
    <n v="0"/>
    <x v="2"/>
    <n v="986"/>
    <x v="7"/>
    <x v="1"/>
    <n v="3702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922001"/>
    <s v="H6922001"/>
    <n v="30659703"/>
    <s v="Recolocado"/>
    <n v="1"/>
    <n v="0"/>
    <n v="0"/>
    <n v="0"/>
    <x v="3"/>
    <x v="1"/>
    <n v="29"/>
    <x v="3"/>
    <x v="3"/>
    <x v="0"/>
    <n v="41496"/>
    <n v="499"/>
    <x v="7"/>
    <n v="1240"/>
    <x v="3"/>
    <x v="1"/>
    <n v="39075"/>
    <n v="1.2770313499680103E-2"/>
    <x v="7"/>
    <s v="NULL"/>
    <x v="2"/>
    <n v="936.81"/>
    <x v="3"/>
    <n v="1955"/>
    <x v="3"/>
    <n v="936.81"/>
    <x v="5"/>
    <s v="NULL"/>
    <x v="1"/>
    <s v="NULL"/>
    <x v="1"/>
    <x v="0"/>
    <x v="1"/>
    <n v="12"/>
    <x v="1"/>
    <x v="1"/>
  </r>
  <r>
    <x v="74"/>
    <x v="12"/>
    <s v="H6924001"/>
    <s v="H6924001"/>
    <n v="30650810"/>
    <s v="Recolocado"/>
    <n v="0"/>
    <n v="0"/>
    <n v="0"/>
    <n v="0"/>
    <x v="3"/>
    <x v="1"/>
    <n v="26"/>
    <x v="3"/>
    <x v="3"/>
    <x v="2"/>
    <n v="39940"/>
    <n v="0"/>
    <x v="2"/>
    <n v="1091"/>
    <x v="5"/>
    <x v="7"/>
    <n v="3702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932001"/>
    <s v="H6932001"/>
    <n v="30662138"/>
    <s v="Recolocado"/>
    <n v="0"/>
    <n v="0"/>
    <n v="0"/>
    <n v="0"/>
    <x v="3"/>
    <x v="1"/>
    <n v="50"/>
    <x v="0"/>
    <x v="3"/>
    <x v="0"/>
    <n v="51178"/>
    <n v="500"/>
    <x v="7"/>
    <n v="1329"/>
    <x v="2"/>
    <x v="5"/>
    <n v="48758"/>
    <n v="1.025472742934492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945001"/>
    <s v="H6945001"/>
    <n v="30650008"/>
    <s v="Recolocado"/>
    <n v="0"/>
    <n v="0"/>
    <n v="0"/>
    <n v="0"/>
    <x v="3"/>
    <x v="1"/>
    <n v="32"/>
    <x v="6"/>
    <x v="3"/>
    <x v="2"/>
    <n v="37480"/>
    <n v="0"/>
    <x v="2"/>
    <n v="912"/>
    <x v="7"/>
    <x v="1"/>
    <n v="34560"/>
    <n v="0"/>
    <x v="4"/>
    <s v="NULL"/>
    <x v="2"/>
    <n v="1549.04"/>
    <x v="4"/>
    <n v="1391"/>
    <x v="3"/>
    <n v="1549.04"/>
    <x v="2"/>
    <s v="NULL"/>
    <x v="1"/>
    <s v="NULL"/>
    <x v="1"/>
    <x v="0"/>
    <x v="1"/>
    <n v="12"/>
    <x v="1"/>
    <x v="1"/>
  </r>
  <r>
    <x v="74"/>
    <x v="12"/>
    <s v="H6948001"/>
    <s v="H6948001"/>
    <n v="30651239"/>
    <s v="Recolocado"/>
    <n v="0"/>
    <n v="0"/>
    <n v="0"/>
    <n v="0"/>
    <x v="3"/>
    <x v="1"/>
    <n v="31"/>
    <x v="6"/>
    <x v="3"/>
    <x v="2"/>
    <n v="39940"/>
    <n v="0"/>
    <x v="2"/>
    <n v="970"/>
    <x v="7"/>
    <x v="1"/>
    <n v="37020"/>
    <n v="0"/>
    <x v="4"/>
    <s v="NULL"/>
    <x v="2"/>
    <n v="1106.25"/>
    <x v="4"/>
    <n v="2785"/>
    <x v="3"/>
    <n v="1106.25"/>
    <x v="2"/>
    <s v="NULL"/>
    <x v="1"/>
    <s v="NULL"/>
    <x v="1"/>
    <x v="6"/>
    <x v="1"/>
    <n v="8"/>
    <x v="1"/>
    <x v="5"/>
  </r>
  <r>
    <x v="74"/>
    <x v="12"/>
    <s v="H6967001"/>
    <s v="H6967001"/>
    <n v="30664594"/>
    <s v="Recolocado"/>
    <n v="0"/>
    <n v="0"/>
    <n v="0"/>
    <n v="0"/>
    <x v="3"/>
    <x v="1"/>
    <n v="48"/>
    <x v="0"/>
    <x v="3"/>
    <x v="0"/>
    <n v="37295"/>
    <n v="500"/>
    <x v="7"/>
    <n v="958"/>
    <x v="7"/>
    <x v="7"/>
    <n v="34225"/>
    <n v="1.4609203798392988E-2"/>
    <x v="7"/>
    <s v="NULL"/>
    <x v="3"/>
    <n v="3272.49"/>
    <x v="5"/>
    <n v="91"/>
    <x v="6"/>
    <n v="0"/>
    <x v="0"/>
    <n v="42710"/>
    <x v="4"/>
    <n v="9.64E-2"/>
    <x v="10"/>
    <x v="0"/>
    <x v="11"/>
    <n v="0"/>
    <x v="0"/>
    <x v="0"/>
  </r>
  <r>
    <x v="74"/>
    <x v="12"/>
    <s v="H6968001"/>
    <s v="H6968001"/>
    <n v="30662652"/>
    <s v="Recolocado"/>
    <n v="1"/>
    <n v="0"/>
    <n v="0"/>
    <n v="0"/>
    <x v="3"/>
    <x v="1"/>
    <n v="51"/>
    <x v="5"/>
    <x v="3"/>
    <x v="1"/>
    <n v="42398"/>
    <n v="500"/>
    <x v="7"/>
    <n v="1032"/>
    <x v="5"/>
    <x v="7"/>
    <n v="39978"/>
    <n v="1.2506878783330832E-2"/>
    <x v="7"/>
    <s v="NULL"/>
    <x v="2"/>
    <n v="912.73"/>
    <x v="3"/>
    <n v="863"/>
    <x v="3"/>
    <n v="912.73"/>
    <x v="5"/>
    <s v="NULL"/>
    <x v="1"/>
    <s v="NULL"/>
    <x v="1"/>
    <x v="0"/>
    <x v="1"/>
    <n v="12"/>
    <x v="1"/>
    <x v="1"/>
  </r>
  <r>
    <x v="74"/>
    <x v="12"/>
    <s v="H6970001"/>
    <s v="H6970001"/>
    <n v="30663025"/>
    <s v="Recolocado"/>
    <n v="0"/>
    <n v="0"/>
    <n v="0"/>
    <n v="0"/>
    <x v="3"/>
    <x v="1"/>
    <n v="38"/>
    <x v="1"/>
    <x v="3"/>
    <x v="2"/>
    <n v="47101"/>
    <n v="500"/>
    <x v="7"/>
    <n v="1324"/>
    <x v="2"/>
    <x v="1"/>
    <n v="44681"/>
    <n v="1.119043888901322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973001"/>
    <s v="H6973001"/>
    <n v="30660111"/>
    <s v="Recolocado"/>
    <n v="0"/>
    <n v="0"/>
    <n v="0"/>
    <n v="0"/>
    <x v="3"/>
    <x v="1"/>
    <n v="37"/>
    <x v="1"/>
    <x v="3"/>
    <x v="2"/>
    <n v="38790"/>
    <n v="1649"/>
    <x v="3"/>
    <n v="944"/>
    <x v="7"/>
    <x v="4"/>
    <n v="37519"/>
    <n v="4.3951064793837792E-2"/>
    <x v="1"/>
    <s v="NULL"/>
    <x v="2"/>
    <n v="110"/>
    <x v="6"/>
    <n v="1888"/>
    <x v="3"/>
    <n v="110"/>
    <x v="0"/>
    <s v="NULL"/>
    <x v="1"/>
    <s v="NULL"/>
    <x v="1"/>
    <x v="0"/>
    <x v="1"/>
    <n v="12"/>
    <x v="1"/>
    <x v="1"/>
  </r>
  <r>
    <x v="74"/>
    <x v="12"/>
    <s v="H6977001"/>
    <s v="H6977001"/>
    <n v="30652539"/>
    <s v="Recolocado"/>
    <n v="0"/>
    <n v="0"/>
    <n v="0"/>
    <n v="0"/>
    <x v="3"/>
    <x v="1"/>
    <n v="35"/>
    <x v="6"/>
    <x v="3"/>
    <x v="2"/>
    <n v="48187"/>
    <n v="1650"/>
    <x v="3"/>
    <n v="1666"/>
    <x v="4"/>
    <x v="5"/>
    <n v="46917"/>
    <n v="3.516848903382568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6992001"/>
    <s v="H6992001"/>
    <n v="30665871"/>
    <s v="Recolocado"/>
    <n v="0"/>
    <n v="0"/>
    <n v="0"/>
    <n v="0"/>
    <x v="3"/>
    <x v="1"/>
    <n v="27"/>
    <x v="3"/>
    <x v="3"/>
    <x v="2"/>
    <n v="24338"/>
    <n v="499"/>
    <x v="7"/>
    <n v="836"/>
    <x v="7"/>
    <x v="3"/>
    <n v="21917"/>
    <n v="2.2767714559474381E-2"/>
    <x v="6"/>
    <s v="NULL"/>
    <x v="2"/>
    <n v="250.95"/>
    <x v="6"/>
    <n v="2447"/>
    <x v="3"/>
    <n v="250.95"/>
    <x v="0"/>
    <s v="NULL"/>
    <x v="1"/>
    <s v="NULL"/>
    <x v="1"/>
    <x v="0"/>
    <x v="1"/>
    <n v="12"/>
    <x v="1"/>
    <x v="1"/>
  </r>
  <r>
    <x v="74"/>
    <x v="12"/>
    <s v="H7021001"/>
    <s v="H7021001"/>
    <n v="30646894"/>
    <s v="Recolocado"/>
    <n v="1"/>
    <n v="0"/>
    <n v="0"/>
    <n v="0"/>
    <x v="3"/>
    <x v="1"/>
    <n v="64"/>
    <x v="2"/>
    <x v="5"/>
    <x v="3"/>
    <n v="46088"/>
    <n v="500"/>
    <x v="7"/>
    <n v="1121"/>
    <x v="6"/>
    <x v="3"/>
    <n v="43668"/>
    <n v="1.1450032060089769E-2"/>
    <x v="7"/>
    <s v="NULL"/>
    <x v="0"/>
    <n v="15112.68"/>
    <x v="0"/>
    <n v="0"/>
    <x v="0"/>
    <n v="0"/>
    <x v="0"/>
    <s v="NULL"/>
    <x v="1"/>
    <s v="NULL"/>
    <x v="1"/>
    <x v="0"/>
    <x v="0"/>
    <n v="0"/>
    <x v="0"/>
    <x v="0"/>
  </r>
  <r>
    <x v="74"/>
    <x v="12"/>
    <s v="H7023001"/>
    <s v="H7023001"/>
    <n v="30665629"/>
    <s v="Recolocado"/>
    <n v="0"/>
    <n v="0"/>
    <n v="0"/>
    <n v="0"/>
    <x v="3"/>
    <x v="1"/>
    <n v="29"/>
    <x v="3"/>
    <x v="3"/>
    <x v="0"/>
    <n v="47619"/>
    <n v="1649"/>
    <x v="3"/>
    <n v="1158"/>
    <x v="6"/>
    <x v="4"/>
    <n v="46348"/>
    <n v="3.5578665746094765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7026001"/>
    <s v="H7026001"/>
    <n v="30651400"/>
    <s v="Recolocado"/>
    <n v="1"/>
    <n v="0"/>
    <n v="0"/>
    <n v="0"/>
    <x v="3"/>
    <x v="1"/>
    <n v="43"/>
    <x v="7"/>
    <x v="3"/>
    <x v="2"/>
    <n v="28434"/>
    <n v="500"/>
    <x v="7"/>
    <n v="978"/>
    <x v="7"/>
    <x v="7"/>
    <n v="25364"/>
    <n v="1.971297902539031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7030001"/>
    <s v="H7030001"/>
    <n v="30667748"/>
    <s v="Recolocado"/>
    <n v="0"/>
    <n v="0"/>
    <n v="0"/>
    <n v="0"/>
    <x v="3"/>
    <x v="1"/>
    <n v="46"/>
    <x v="0"/>
    <x v="3"/>
    <x v="2"/>
    <n v="40539"/>
    <n v="1649"/>
    <x v="3"/>
    <n v="1014"/>
    <x v="5"/>
    <x v="7"/>
    <n v="39268"/>
    <n v="4.1993480696750532E-2"/>
    <x v="1"/>
    <s v="NULL"/>
    <x v="2"/>
    <n v="1859.47"/>
    <x v="4"/>
    <n v="3663"/>
    <x v="3"/>
    <n v="1859.47"/>
    <x v="2"/>
    <s v="NULL"/>
    <x v="1"/>
    <s v="NULL"/>
    <x v="1"/>
    <x v="0"/>
    <x v="1"/>
    <n v="12"/>
    <x v="1"/>
    <x v="1"/>
  </r>
  <r>
    <x v="74"/>
    <x v="12"/>
    <s v="H7037001"/>
    <s v="H7037001"/>
    <n v="30668823"/>
    <s v="Recolocado"/>
    <n v="0"/>
    <n v="0"/>
    <n v="0"/>
    <n v="0"/>
    <x v="3"/>
    <x v="1"/>
    <n v="33"/>
    <x v="6"/>
    <x v="3"/>
    <x v="2"/>
    <n v="55164"/>
    <n v="1649"/>
    <x v="3"/>
    <n v="1342"/>
    <x v="2"/>
    <x v="3"/>
    <n v="53893"/>
    <n v="3.0597665745087488E-2"/>
    <x v="2"/>
    <s v="NULL"/>
    <x v="0"/>
    <n v="999.99"/>
    <x v="3"/>
    <n v="0"/>
    <x v="0"/>
    <n v="0"/>
    <x v="0"/>
    <n v="1000"/>
    <x v="3"/>
    <n v="1"/>
    <x v="4"/>
    <x v="3"/>
    <x v="7"/>
    <n v="0"/>
    <x v="0"/>
    <x v="0"/>
  </r>
  <r>
    <x v="74"/>
    <x v="12"/>
    <s v="H7048001"/>
    <s v="H7048001"/>
    <n v="30642690"/>
    <s v="Recolocado"/>
    <n v="0"/>
    <n v="0"/>
    <n v="0"/>
    <n v="0"/>
    <x v="3"/>
    <x v="1"/>
    <n v="24"/>
    <x v="4"/>
    <x v="3"/>
    <x v="2"/>
    <n v="58730"/>
    <n v="2473"/>
    <x v="4"/>
    <n v="1461"/>
    <x v="1"/>
    <x v="4"/>
    <n v="58283"/>
    <n v="4.2430897517286341E-2"/>
    <x v="1"/>
    <s v="NULL"/>
    <x v="0"/>
    <n v="5897.34"/>
    <x v="0"/>
    <n v="0"/>
    <x v="0"/>
    <n v="0"/>
    <x v="0"/>
    <n v="534.86"/>
    <x v="3"/>
    <n v="1"/>
    <x v="4"/>
    <x v="11"/>
    <x v="3"/>
    <n v="0"/>
    <x v="0"/>
    <x v="0"/>
  </r>
  <r>
    <x v="74"/>
    <x v="12"/>
    <s v="H7057001"/>
    <s v="H7057001"/>
    <n v="30652903"/>
    <s v="Recolocado"/>
    <n v="0"/>
    <n v="0"/>
    <n v="0"/>
    <n v="0"/>
    <x v="3"/>
    <x v="1"/>
    <n v="52"/>
    <x v="5"/>
    <x v="3"/>
    <x v="2"/>
    <n v="35817"/>
    <n v="0"/>
    <x v="2"/>
    <n v="997"/>
    <x v="7"/>
    <x v="1"/>
    <n v="32897"/>
    <n v="0"/>
    <x v="4"/>
    <s v="NULL"/>
    <x v="4"/>
    <n v="550"/>
    <x v="3"/>
    <n v="45"/>
    <x v="5"/>
    <n v="0"/>
    <x v="0"/>
    <s v="NULL"/>
    <x v="1"/>
    <s v="NULL"/>
    <x v="1"/>
    <x v="12"/>
    <x v="2"/>
    <n v="0"/>
    <x v="8"/>
    <x v="0"/>
  </r>
  <r>
    <x v="74"/>
    <x v="12"/>
    <s v="H7061001"/>
    <s v="H7061001"/>
    <n v="30651819"/>
    <s v="Recolocado"/>
    <n v="0"/>
    <n v="0"/>
    <n v="0"/>
    <n v="0"/>
    <x v="3"/>
    <x v="1"/>
    <n v="36"/>
    <x v="1"/>
    <x v="3"/>
    <x v="2"/>
    <n v="47318"/>
    <n v="500"/>
    <x v="7"/>
    <n v="1150"/>
    <x v="6"/>
    <x v="3"/>
    <n v="44898"/>
    <n v="1.113635351240589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7091001"/>
    <s v="H7091001"/>
    <n v="30662163"/>
    <s v="Recolocado"/>
    <n v="0"/>
    <n v="0"/>
    <n v="0"/>
    <n v="0"/>
    <x v="3"/>
    <x v="1"/>
    <n v="56"/>
    <x v="8"/>
    <x v="3"/>
    <x v="3"/>
    <n v="51775"/>
    <n v="500"/>
    <x v="7"/>
    <n v="1300"/>
    <x v="3"/>
    <x v="3"/>
    <n v="49355"/>
    <n v="1.0130685847431872E-2"/>
    <x v="7"/>
    <s v="NULL"/>
    <x v="0"/>
    <n v="7150.36"/>
    <x v="0"/>
    <n v="0"/>
    <x v="0"/>
    <n v="0"/>
    <x v="0"/>
    <n v="3170.44"/>
    <x v="6"/>
    <n v="0.97689999999999999"/>
    <x v="4"/>
    <x v="0"/>
    <x v="0"/>
    <n v="0"/>
    <x v="0"/>
    <x v="0"/>
  </r>
  <r>
    <x v="74"/>
    <x v="12"/>
    <s v="H7092001"/>
    <s v="H7092001"/>
    <n v="30662980"/>
    <s v="Recolocado"/>
    <n v="0"/>
    <n v="0"/>
    <n v="0"/>
    <n v="0"/>
    <x v="3"/>
    <x v="1"/>
    <n v="37"/>
    <x v="1"/>
    <x v="3"/>
    <x v="0"/>
    <n v="52171"/>
    <n v="750"/>
    <x v="6"/>
    <n v="1321"/>
    <x v="2"/>
    <x v="1"/>
    <n v="50001"/>
    <n v="1.4999700005999881E-2"/>
    <x v="7"/>
    <s v="NULL"/>
    <x v="0"/>
    <n v="9796.67"/>
    <x v="0"/>
    <n v="0"/>
    <x v="0"/>
    <n v="0"/>
    <x v="0"/>
    <n v="12209.78"/>
    <x v="4"/>
    <n v="0.97260000000000002"/>
    <x v="4"/>
    <x v="0"/>
    <x v="0"/>
    <n v="0"/>
    <x v="0"/>
    <x v="0"/>
  </r>
  <r>
    <x v="74"/>
    <x v="12"/>
    <s v="H7121001"/>
    <s v="H7121001"/>
    <n v="30666995"/>
    <s v="Recolocado"/>
    <n v="0"/>
    <n v="0"/>
    <n v="0"/>
    <n v="0"/>
    <x v="3"/>
    <x v="1"/>
    <n v="36"/>
    <x v="1"/>
    <x v="3"/>
    <x v="2"/>
    <n v="43542"/>
    <n v="1649"/>
    <x v="3"/>
    <n v="1275"/>
    <x v="3"/>
    <x v="1"/>
    <n v="41621"/>
    <n v="3.9619422887484684E-2"/>
    <x v="2"/>
    <s v="NULL"/>
    <x v="2"/>
    <n v="220.26"/>
    <x v="6"/>
    <n v="2417"/>
    <x v="3"/>
    <n v="220.26"/>
    <x v="0"/>
    <s v="NULL"/>
    <x v="1"/>
    <s v="NULL"/>
    <x v="1"/>
    <x v="0"/>
    <x v="1"/>
    <n v="12"/>
    <x v="1"/>
    <x v="1"/>
  </r>
  <r>
    <x v="74"/>
    <x v="12"/>
    <s v="H7123001"/>
    <s v="H7123001"/>
    <n v="30660464"/>
    <s v="Recolocado"/>
    <n v="0"/>
    <n v="0"/>
    <n v="0"/>
    <n v="0"/>
    <x v="3"/>
    <x v="1"/>
    <n v="30"/>
    <x v="3"/>
    <x v="3"/>
    <x v="2"/>
    <n v="54998"/>
    <n v="2910"/>
    <x v="5"/>
    <n v="1456"/>
    <x v="1"/>
    <x v="4"/>
    <n v="54338"/>
    <n v="5.3553682505797048E-2"/>
    <x v="3"/>
    <s v="NULL"/>
    <x v="2"/>
    <n v="90"/>
    <x v="6"/>
    <n v="2772"/>
    <x v="3"/>
    <n v="90"/>
    <x v="0"/>
    <s v="NULL"/>
    <x v="1"/>
    <s v="NULL"/>
    <x v="1"/>
    <x v="0"/>
    <x v="1"/>
    <n v="12"/>
    <x v="1"/>
    <x v="1"/>
  </r>
  <r>
    <x v="74"/>
    <x v="12"/>
    <s v="H7173001"/>
    <s v="H7173001"/>
    <n v="30666659"/>
    <s v="Recolocado"/>
    <n v="0"/>
    <n v="0"/>
    <n v="0"/>
    <n v="0"/>
    <x v="3"/>
    <x v="1"/>
    <n v="22"/>
    <x v="4"/>
    <x v="3"/>
    <x v="2"/>
    <n v="40995"/>
    <n v="1650"/>
    <x v="3"/>
    <n v="1402"/>
    <x v="1"/>
    <x v="1"/>
    <n v="39075"/>
    <n v="4.2226487523992322E-2"/>
    <x v="1"/>
    <s v="NULL"/>
    <x v="2"/>
    <n v="1991.86"/>
    <x v="4"/>
    <n v="266"/>
    <x v="3"/>
    <n v="1770"/>
    <x v="2"/>
    <n v="2000"/>
    <x v="5"/>
    <n v="1"/>
    <x v="4"/>
    <x v="0"/>
    <x v="4"/>
    <n v="5"/>
    <x v="6"/>
    <x v="1"/>
  </r>
  <r>
    <x v="74"/>
    <x v="12"/>
    <s v="H7197001"/>
    <s v="H7197001"/>
    <n v="30675376"/>
    <s v="Recolocado"/>
    <n v="1"/>
    <n v="0"/>
    <n v="0"/>
    <n v="0"/>
    <x v="3"/>
    <x v="1"/>
    <n v="24"/>
    <x v="4"/>
    <x v="3"/>
    <x v="2"/>
    <n v="37371"/>
    <n v="1031"/>
    <x v="1"/>
    <n v="1285"/>
    <x v="3"/>
    <x v="1"/>
    <n v="35482"/>
    <n v="2.905698664111380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7199001"/>
    <s v="H7199001"/>
    <n v="30675168"/>
    <s v="Recolocado"/>
    <n v="0"/>
    <n v="0"/>
    <n v="0"/>
    <n v="0"/>
    <x v="3"/>
    <x v="1"/>
    <n v="38"/>
    <x v="1"/>
    <x v="3"/>
    <x v="0"/>
    <n v="31369"/>
    <n v="0"/>
    <x v="2"/>
    <n v="987"/>
    <x v="7"/>
    <x v="5"/>
    <n v="27799"/>
    <n v="0"/>
    <x v="4"/>
    <s v="NULL"/>
    <x v="2"/>
    <n v="589.55999999999995"/>
    <x v="3"/>
    <n v="2757"/>
    <x v="3"/>
    <n v="589.55999999999995"/>
    <x v="5"/>
    <s v="NULL"/>
    <x v="1"/>
    <s v="NULL"/>
    <x v="1"/>
    <x v="0"/>
    <x v="1"/>
    <n v="12"/>
    <x v="1"/>
    <x v="1"/>
  </r>
  <r>
    <x v="74"/>
    <x v="12"/>
    <s v="H7201001"/>
    <s v="H7201001"/>
    <n v="30674655"/>
    <s v="Recolocado"/>
    <n v="0"/>
    <n v="0"/>
    <n v="0"/>
    <n v="0"/>
    <x v="3"/>
    <x v="1"/>
    <n v="51"/>
    <x v="5"/>
    <x v="3"/>
    <x v="2"/>
    <n v="50158"/>
    <n v="500"/>
    <x v="7"/>
    <n v="1074"/>
    <x v="5"/>
    <x v="7"/>
    <n v="47738"/>
    <n v="1.0473836356780761E-2"/>
    <x v="7"/>
    <s v="NULL"/>
    <x v="2"/>
    <n v="492.19"/>
    <x v="6"/>
    <n v="3340"/>
    <x v="3"/>
    <n v="492.19"/>
    <x v="0"/>
    <s v="NULL"/>
    <x v="1"/>
    <s v="NULL"/>
    <x v="1"/>
    <x v="2"/>
    <x v="1"/>
    <n v="1"/>
    <x v="1"/>
    <x v="10"/>
  </r>
  <r>
    <x v="74"/>
    <x v="12"/>
    <s v="H7210001"/>
    <s v="H7210001"/>
    <n v="30659301"/>
    <s v="Recolocado"/>
    <n v="0"/>
    <n v="0"/>
    <n v="0"/>
    <n v="0"/>
    <x v="3"/>
    <x v="1"/>
    <n v="28"/>
    <x v="3"/>
    <x v="5"/>
    <x v="0"/>
    <n v="46207"/>
    <n v="1031"/>
    <x v="1"/>
    <n v="1262"/>
    <x v="3"/>
    <x v="13"/>
    <n v="43668"/>
    <n v="2.3609966107905101E-2"/>
    <x v="6"/>
    <s v="NULL"/>
    <x v="2"/>
    <n v="1801.98"/>
    <x v="4"/>
    <n v="1498"/>
    <x v="3"/>
    <n v="1801.98"/>
    <x v="2"/>
    <s v="NULL"/>
    <x v="1"/>
    <s v="NULL"/>
    <x v="1"/>
    <x v="0"/>
    <x v="1"/>
    <n v="12"/>
    <x v="1"/>
    <x v="1"/>
  </r>
  <r>
    <x v="74"/>
    <x v="12"/>
    <s v="H7217001"/>
    <s v="H7217001"/>
    <n v="30652202"/>
    <s v="Recolocado"/>
    <n v="0"/>
    <n v="0"/>
    <n v="0"/>
    <n v="0"/>
    <x v="3"/>
    <x v="1"/>
    <n v="42"/>
    <x v="7"/>
    <x v="3"/>
    <x v="2"/>
    <n v="42399"/>
    <n v="0"/>
    <x v="2"/>
    <n v="1030"/>
    <x v="5"/>
    <x v="2"/>
    <n v="39479"/>
    <n v="0"/>
    <x v="4"/>
    <s v="NULL"/>
    <x v="2"/>
    <n v="1786.34"/>
    <x v="4"/>
    <n v="2583"/>
    <x v="3"/>
    <n v="1786.34"/>
    <x v="2"/>
    <s v="NULL"/>
    <x v="1"/>
    <s v="NULL"/>
    <x v="1"/>
    <x v="0"/>
    <x v="1"/>
    <n v="12"/>
    <x v="1"/>
    <x v="1"/>
  </r>
  <r>
    <x v="74"/>
    <x v="12"/>
    <s v="H7219001"/>
    <s v="H7219001"/>
    <n v="30661708"/>
    <s v="Recolocado"/>
    <n v="0"/>
    <n v="0"/>
    <n v="0"/>
    <n v="0"/>
    <x v="3"/>
    <x v="1"/>
    <n v="55"/>
    <x v="5"/>
    <x v="3"/>
    <x v="2"/>
    <n v="48398"/>
    <n v="900"/>
    <x v="6"/>
    <n v="1298"/>
    <x v="3"/>
    <x v="3"/>
    <n v="45728"/>
    <n v="1.968159552134359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7233001"/>
    <s v="H7233001"/>
    <n v="30675757"/>
    <s v="Recolocado"/>
    <n v="0"/>
    <n v="0"/>
    <n v="0"/>
    <n v="0"/>
    <x v="3"/>
    <x v="1"/>
    <n v="26"/>
    <x v="3"/>
    <x v="3"/>
    <x v="2"/>
    <n v="42502"/>
    <n v="2473"/>
    <x v="4"/>
    <n v="1112"/>
    <x v="6"/>
    <x v="6"/>
    <n v="41405"/>
    <n v="5.9727086100712472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4"/>
    <x v="12"/>
    <s v="H7255001"/>
    <s v="H7255001"/>
    <n v="30676553"/>
    <s v="Recolocado"/>
    <n v="0"/>
    <n v="0"/>
    <n v="0"/>
    <n v="0"/>
    <x v="3"/>
    <x v="1"/>
    <n v="32"/>
    <x v="6"/>
    <x v="3"/>
    <x v="0"/>
    <n v="51158"/>
    <n v="500"/>
    <x v="7"/>
    <n v="1295"/>
    <x v="3"/>
    <x v="1"/>
    <n v="48738"/>
    <n v="1.0258935532849112E-2"/>
    <x v="7"/>
    <s v="NULL"/>
    <x v="2"/>
    <n v="1739.51"/>
    <x v="4"/>
    <n v="3650"/>
    <x v="3"/>
    <n v="1739.51"/>
    <x v="2"/>
    <s v="NULL"/>
    <x v="1"/>
    <s v="NULL"/>
    <x v="1"/>
    <x v="7"/>
    <x v="1"/>
    <n v="7"/>
    <x v="1"/>
    <x v="7"/>
  </r>
  <r>
    <x v="75"/>
    <x v="12"/>
    <s v="B4339002"/>
    <s v="B4339002"/>
    <n v="30700364"/>
    <s v="Recolocado"/>
    <n v="0"/>
    <n v="0"/>
    <n v="0"/>
    <n v="0"/>
    <x v="3"/>
    <x v="1"/>
    <n v="28"/>
    <x v="3"/>
    <x v="3"/>
    <x v="1"/>
    <n v="34840"/>
    <n v="1750"/>
    <x v="3"/>
    <n v="1154"/>
    <x v="6"/>
    <x v="5"/>
    <n v="33020"/>
    <n v="5.2998182919442763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C4475002"/>
    <s v="C4475002"/>
    <n v="30698060"/>
    <s v="Recolocado"/>
    <n v="0"/>
    <n v="0"/>
    <n v="0"/>
    <n v="0"/>
    <x v="3"/>
    <x v="1"/>
    <n v="35"/>
    <x v="6"/>
    <x v="3"/>
    <x v="0"/>
    <n v="44470"/>
    <n v="500"/>
    <x v="7"/>
    <n v="987"/>
    <x v="7"/>
    <x v="1"/>
    <n v="42050"/>
    <n v="1.1890606420927468E-2"/>
    <x v="7"/>
    <s v="NULL"/>
    <x v="3"/>
    <n v="3961.59"/>
    <x v="5"/>
    <n v="26"/>
    <x v="4"/>
    <n v="0"/>
    <x v="0"/>
    <s v="NULL"/>
    <x v="1"/>
    <s v="NULL"/>
    <x v="1"/>
    <x v="11"/>
    <x v="11"/>
    <n v="0"/>
    <x v="4"/>
    <x v="0"/>
  </r>
  <r>
    <x v="75"/>
    <x v="12"/>
    <s v="C5390005"/>
    <s v="C5390005"/>
    <n v="30704479"/>
    <s v="Recolocado"/>
    <n v="1"/>
    <n v="0"/>
    <n v="0"/>
    <n v="0"/>
    <x v="3"/>
    <x v="1"/>
    <n v="30"/>
    <x v="3"/>
    <x v="3"/>
    <x v="1"/>
    <n v="56825"/>
    <n v="2473"/>
    <x v="4"/>
    <n v="1374"/>
    <x v="2"/>
    <x v="3"/>
    <n v="56378"/>
    <n v="4.386462804640108E-2"/>
    <x v="1"/>
    <s v="NULL"/>
    <x v="2"/>
    <n v="1433.97"/>
    <x v="4"/>
    <n v="705"/>
    <x v="3"/>
    <n v="973.66"/>
    <x v="5"/>
    <s v="NULL"/>
    <x v="1"/>
    <s v="NULL"/>
    <x v="1"/>
    <x v="0"/>
    <x v="1"/>
    <n v="11"/>
    <x v="1"/>
    <x v="1"/>
  </r>
  <r>
    <x v="75"/>
    <x v="12"/>
    <s v="C8417007"/>
    <s v="C8417007"/>
    <n v="30697556"/>
    <s v="Recolocado"/>
    <n v="1"/>
    <n v="0"/>
    <n v="0"/>
    <n v="0"/>
    <x v="3"/>
    <x v="1"/>
    <n v="33"/>
    <x v="6"/>
    <x v="3"/>
    <x v="2"/>
    <n v="35718"/>
    <n v="1031"/>
    <x v="1"/>
    <n v="971"/>
    <x v="7"/>
    <x v="1"/>
    <n v="33829"/>
    <n v="3.0476809837713205E-2"/>
    <x v="2"/>
    <s v="NULL"/>
    <x v="2"/>
    <n v="13926.05"/>
    <x v="0"/>
    <n v="1382"/>
    <x v="3"/>
    <n v="307.83999999999997"/>
    <x v="0"/>
    <s v="NULL"/>
    <x v="1"/>
    <s v="NULL"/>
    <x v="1"/>
    <x v="0"/>
    <x v="1"/>
    <n v="3"/>
    <x v="1"/>
    <x v="1"/>
  </r>
  <r>
    <x v="75"/>
    <x v="12"/>
    <s v="C9229002"/>
    <s v="C9229002"/>
    <n v="30669960"/>
    <s v="Recolocado"/>
    <n v="0"/>
    <n v="0"/>
    <n v="0"/>
    <n v="0"/>
    <x v="3"/>
    <x v="1"/>
    <n v="26"/>
    <x v="3"/>
    <x v="5"/>
    <x v="0"/>
    <n v="40753"/>
    <n v="1649"/>
    <x v="3"/>
    <n v="1324"/>
    <x v="2"/>
    <x v="6"/>
    <n v="39482"/>
    <n v="4.1765867990476671E-2"/>
    <x v="1"/>
    <s v="NULL"/>
    <x v="2"/>
    <n v="15653.78"/>
    <x v="0"/>
    <n v="854"/>
    <x v="3"/>
    <n v="719.87"/>
    <x v="5"/>
    <s v="NULL"/>
    <x v="1"/>
    <s v="NULL"/>
    <x v="1"/>
    <x v="0"/>
    <x v="1"/>
    <n v="3"/>
    <x v="1"/>
    <x v="1"/>
  </r>
  <r>
    <x v="75"/>
    <x v="12"/>
    <s v="E5131002"/>
    <s v="E5131002"/>
    <n v="30670786"/>
    <s v="Recolocado"/>
    <n v="0"/>
    <n v="0"/>
    <n v="0"/>
    <n v="0"/>
    <x v="3"/>
    <x v="1"/>
    <n v="39"/>
    <x v="1"/>
    <x v="5"/>
    <x v="0"/>
    <n v="54698"/>
    <n v="500"/>
    <x v="7"/>
    <n v="1327"/>
    <x v="2"/>
    <x v="5"/>
    <n v="52278"/>
    <n v="9.564252649297984E-3"/>
    <x v="8"/>
    <s v="NULL"/>
    <x v="6"/>
    <n v="2922.38"/>
    <x v="2"/>
    <n v="164"/>
    <x v="3"/>
    <n v="0"/>
    <x v="0"/>
    <s v="NULL"/>
    <x v="1"/>
    <s v="NULL"/>
    <x v="1"/>
    <x v="10"/>
    <x v="1"/>
    <n v="0"/>
    <x v="1"/>
    <x v="0"/>
  </r>
  <r>
    <x v="75"/>
    <x v="12"/>
    <s v="H4464001"/>
    <s v="H4464001"/>
    <n v="30589811"/>
    <s v="Recolocado"/>
    <n v="0"/>
    <n v="0"/>
    <n v="0"/>
    <n v="0"/>
    <x v="3"/>
    <x v="1"/>
    <n v="30"/>
    <x v="3"/>
    <x v="3"/>
    <x v="2"/>
    <n v="45049"/>
    <n v="1031"/>
    <x v="1"/>
    <n v="1004"/>
    <x v="5"/>
    <x v="3"/>
    <n v="42510"/>
    <n v="2.4253116913667373E-2"/>
    <x v="6"/>
    <s v="NULL"/>
    <x v="0"/>
    <n v="3835.23"/>
    <x v="5"/>
    <n v="0"/>
    <x v="0"/>
    <n v="0"/>
    <x v="0"/>
    <n v="4800"/>
    <x v="7"/>
    <n v="0.5756"/>
    <x v="2"/>
    <x v="8"/>
    <x v="10"/>
    <n v="0"/>
    <x v="0"/>
    <x v="0"/>
  </r>
  <r>
    <x v="75"/>
    <x v="12"/>
    <s v="H6304002"/>
    <s v="H6304002"/>
    <n v="30687383"/>
    <s v="Recolocado"/>
    <n v="1"/>
    <n v="0"/>
    <n v="0"/>
    <n v="0"/>
    <x v="3"/>
    <x v="1"/>
    <n v="22"/>
    <x v="4"/>
    <x v="3"/>
    <x v="0"/>
    <n v="43641"/>
    <n v="0"/>
    <x v="2"/>
    <n v="1268"/>
    <x v="3"/>
    <x v="1"/>
    <n v="40721"/>
    <n v="0"/>
    <x v="4"/>
    <s v="NULL"/>
    <x v="0"/>
    <n v="2817.38"/>
    <x v="2"/>
    <n v="27"/>
    <x v="4"/>
    <n v="0"/>
    <x v="0"/>
    <s v="NULL"/>
    <x v="1"/>
    <s v="NULL"/>
    <x v="1"/>
    <x v="0"/>
    <x v="12"/>
    <n v="0"/>
    <x v="0"/>
    <x v="0"/>
  </r>
  <r>
    <x v="75"/>
    <x v="12"/>
    <s v="H7200001"/>
    <s v="H7200001"/>
    <n v="30649123"/>
    <s v="Recolocado"/>
    <n v="0"/>
    <n v="0"/>
    <n v="0"/>
    <n v="0"/>
    <x v="3"/>
    <x v="1"/>
    <n v="27"/>
    <x v="3"/>
    <x v="3"/>
    <x v="2"/>
    <n v="53440"/>
    <n v="499"/>
    <x v="7"/>
    <n v="1147"/>
    <x v="6"/>
    <x v="1"/>
    <n v="51019"/>
    <n v="9.7806699464905236E-3"/>
    <x v="8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7249001"/>
    <s v="H7249001"/>
    <n v="30660998"/>
    <s v="Recolocado"/>
    <n v="0"/>
    <n v="0"/>
    <n v="0"/>
    <n v="0"/>
    <x v="3"/>
    <x v="1"/>
    <n v="29"/>
    <x v="3"/>
    <x v="3"/>
    <x v="2"/>
    <n v="38746"/>
    <n v="2473"/>
    <x v="4"/>
    <n v="1332"/>
    <x v="2"/>
    <x v="13"/>
    <n v="38269"/>
    <n v="6.4621495204996215E-2"/>
    <x v="5"/>
    <s v="NULL"/>
    <x v="2"/>
    <n v="1343.06"/>
    <x v="4"/>
    <n v="1046"/>
    <x v="3"/>
    <n v="1343.06"/>
    <x v="2"/>
    <s v="NULL"/>
    <x v="1"/>
    <s v="NULL"/>
    <x v="1"/>
    <x v="0"/>
    <x v="1"/>
    <n v="12"/>
    <x v="1"/>
    <x v="1"/>
  </r>
  <r>
    <x v="75"/>
    <x v="12"/>
    <s v="H7270001"/>
    <s v="H7270001"/>
    <n v="30668888"/>
    <s v="Recolocado"/>
    <n v="0"/>
    <n v="0"/>
    <n v="0"/>
    <n v="0"/>
    <x v="3"/>
    <x v="1"/>
    <n v="47"/>
    <x v="0"/>
    <x v="3"/>
    <x v="0"/>
    <n v="46852"/>
    <n v="500"/>
    <x v="7"/>
    <n v="1435"/>
    <x v="1"/>
    <x v="1"/>
    <n v="44432"/>
    <n v="1.125315088224702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7275001"/>
    <s v="H7275001"/>
    <n v="30678897"/>
    <s v="Recolocado"/>
    <n v="0"/>
    <n v="0"/>
    <n v="0"/>
    <n v="0"/>
    <x v="3"/>
    <x v="1"/>
    <n v="47"/>
    <x v="0"/>
    <x v="3"/>
    <x v="2"/>
    <n v="38709"/>
    <n v="500"/>
    <x v="7"/>
    <n v="1056"/>
    <x v="5"/>
    <x v="7"/>
    <n v="36289"/>
    <n v="1.3778279919534845E-2"/>
    <x v="7"/>
    <s v="NULL"/>
    <x v="2"/>
    <n v="204.69"/>
    <x v="6"/>
    <n v="485"/>
    <x v="3"/>
    <n v="204.69"/>
    <x v="0"/>
    <s v="NULL"/>
    <x v="1"/>
    <s v="NULL"/>
    <x v="1"/>
    <x v="11"/>
    <x v="1"/>
    <n v="10"/>
    <x v="1"/>
    <x v="3"/>
  </r>
  <r>
    <x v="75"/>
    <x v="12"/>
    <s v="H7279001"/>
    <s v="H7279001"/>
    <n v="30654018"/>
    <s v="Recolocado"/>
    <n v="0"/>
    <n v="0"/>
    <n v="0"/>
    <n v="0"/>
    <x v="3"/>
    <x v="1"/>
    <n v="34"/>
    <x v="6"/>
    <x v="3"/>
    <x v="2"/>
    <n v="41248"/>
    <n v="1650"/>
    <x v="3"/>
    <n v="1001"/>
    <x v="5"/>
    <x v="2"/>
    <n v="39978"/>
    <n v="4.1272699984991744E-2"/>
    <x v="1"/>
    <s v="NULL"/>
    <x v="0"/>
    <n v="5345.85"/>
    <x v="0"/>
    <n v="0"/>
    <x v="0"/>
    <n v="0"/>
    <x v="0"/>
    <n v="3200"/>
    <x v="6"/>
    <n v="0.99909999999999999"/>
    <x v="4"/>
    <x v="0"/>
    <x v="0"/>
    <n v="0"/>
    <x v="0"/>
    <x v="0"/>
  </r>
  <r>
    <x v="75"/>
    <x v="12"/>
    <s v="H7288001"/>
    <s v="H7288001"/>
    <n v="30667921"/>
    <s v="Recolocado"/>
    <n v="0"/>
    <n v="0"/>
    <n v="0"/>
    <n v="0"/>
    <x v="3"/>
    <x v="1"/>
    <n v="29"/>
    <x v="3"/>
    <x v="3"/>
    <x v="2"/>
    <n v="49270"/>
    <n v="750"/>
    <x v="6"/>
    <n v="1092"/>
    <x v="5"/>
    <x v="1"/>
    <n v="47100"/>
    <n v="1.5923566878980892E-2"/>
    <x v="7"/>
    <s v="NULL"/>
    <x v="2"/>
    <n v="1611.42"/>
    <x v="4"/>
    <n v="2224"/>
    <x v="3"/>
    <n v="1611.42"/>
    <x v="2"/>
    <s v="NULL"/>
    <x v="1"/>
    <s v="NULL"/>
    <x v="1"/>
    <x v="2"/>
    <x v="1"/>
    <n v="1"/>
    <x v="1"/>
    <x v="10"/>
  </r>
  <r>
    <x v="75"/>
    <x v="12"/>
    <s v="H7299001"/>
    <s v="H7299001"/>
    <n v="30678766"/>
    <s v="Recolocado"/>
    <n v="0"/>
    <n v="0"/>
    <n v="0"/>
    <n v="0"/>
    <x v="3"/>
    <x v="1"/>
    <n v="21"/>
    <x v="4"/>
    <x v="3"/>
    <x v="2"/>
    <n v="45995"/>
    <n v="2473"/>
    <x v="4"/>
    <n v="1116"/>
    <x v="6"/>
    <x v="4"/>
    <n v="44898"/>
    <n v="5.5080404472359568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7345001"/>
    <s v="H7345001"/>
    <n v="30651801"/>
    <s v="Recolocado"/>
    <n v="0"/>
    <n v="0"/>
    <n v="0"/>
    <n v="0"/>
    <x v="3"/>
    <x v="1"/>
    <n v="29"/>
    <x v="3"/>
    <x v="3"/>
    <x v="0"/>
    <n v="39016"/>
    <n v="1031"/>
    <x v="1"/>
    <n v="1332"/>
    <x v="2"/>
    <x v="3"/>
    <n v="37127"/>
    <n v="2.7769547768470387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7348001"/>
    <s v="H7348001"/>
    <n v="30679093"/>
    <s v="Recolocado"/>
    <n v="1"/>
    <n v="0"/>
    <n v="0"/>
    <n v="0"/>
    <x v="3"/>
    <x v="1"/>
    <n v="33"/>
    <x v="6"/>
    <x v="3"/>
    <x v="2"/>
    <n v="33079"/>
    <n v="500"/>
    <x v="7"/>
    <n v="1129"/>
    <x v="6"/>
    <x v="3"/>
    <n v="30659"/>
    <n v="1.6308424932320036E-2"/>
    <x v="7"/>
    <s v="NULL"/>
    <x v="2"/>
    <n v="1226.83"/>
    <x v="4"/>
    <n v="541"/>
    <x v="3"/>
    <n v="1226.83"/>
    <x v="2"/>
    <s v="NULL"/>
    <x v="1"/>
    <s v="NULL"/>
    <x v="1"/>
    <x v="0"/>
    <x v="1"/>
    <n v="12"/>
    <x v="1"/>
    <x v="1"/>
  </r>
  <r>
    <x v="75"/>
    <x v="12"/>
    <s v="H7366001"/>
    <s v="H7366001"/>
    <n v="30683372"/>
    <s v="Recolocado"/>
    <n v="1"/>
    <n v="0"/>
    <n v="0"/>
    <n v="0"/>
    <x v="3"/>
    <x v="1"/>
    <n v="36"/>
    <x v="1"/>
    <x v="3"/>
    <x v="2"/>
    <n v="41495"/>
    <n v="500"/>
    <x v="7"/>
    <n v="1420"/>
    <x v="1"/>
    <x v="1"/>
    <n v="39075"/>
    <n v="1.2795905310300703E-2"/>
    <x v="7"/>
    <s v="NULL"/>
    <x v="4"/>
    <n v="1000"/>
    <x v="3"/>
    <n v="36"/>
    <x v="5"/>
    <n v="0"/>
    <x v="0"/>
    <n v="1000"/>
    <x v="3"/>
    <n v="0.98470000000000002"/>
    <x v="4"/>
    <x v="0"/>
    <x v="12"/>
    <n v="0"/>
    <x v="0"/>
    <x v="0"/>
  </r>
  <r>
    <x v="75"/>
    <x v="12"/>
    <s v="H7383001"/>
    <s v="H7383001"/>
    <n v="30679081"/>
    <s v="Recolocado"/>
    <n v="0"/>
    <n v="0"/>
    <n v="0"/>
    <n v="0"/>
    <x v="3"/>
    <x v="1"/>
    <n v="45"/>
    <x v="7"/>
    <x v="3"/>
    <x v="1"/>
    <n v="44588"/>
    <n v="2000"/>
    <x v="3"/>
    <n v="1396"/>
    <x v="2"/>
    <x v="5"/>
    <n v="43668"/>
    <n v="4.5800128240359075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7395001"/>
    <s v="H7395001"/>
    <n v="30680597"/>
    <s v="Recolocado"/>
    <n v="0"/>
    <n v="0"/>
    <n v="0"/>
    <n v="0"/>
    <x v="3"/>
    <x v="1"/>
    <n v="41"/>
    <x v="7"/>
    <x v="3"/>
    <x v="0"/>
    <n v="41601"/>
    <n v="500"/>
    <x v="7"/>
    <n v="1152"/>
    <x v="6"/>
    <x v="13"/>
    <n v="39151"/>
    <n v="1.2771065873157773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7441001"/>
    <s v="H7441001"/>
    <n v="30680092"/>
    <s v="Recolocado"/>
    <n v="1"/>
    <n v="0"/>
    <n v="0"/>
    <n v="0"/>
    <x v="3"/>
    <x v="1"/>
    <n v="24"/>
    <x v="4"/>
    <x v="3"/>
    <x v="2"/>
    <n v="41295"/>
    <n v="1031"/>
    <x v="1"/>
    <n v="1414"/>
    <x v="1"/>
    <x v="2"/>
    <n v="39406"/>
    <n v="2.6163528396690859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7445001"/>
    <s v="H7445001"/>
    <n v="30675281"/>
    <s v="Recolocado"/>
    <n v="1"/>
    <n v="0"/>
    <n v="0"/>
    <n v="0"/>
    <x v="3"/>
    <x v="1"/>
    <n v="33"/>
    <x v="6"/>
    <x v="5"/>
    <x v="0"/>
    <n v="45532"/>
    <n v="500"/>
    <x v="7"/>
    <n v="1082"/>
    <x v="5"/>
    <x v="6"/>
    <n v="43112"/>
    <n v="1.1597699016515124E-2"/>
    <x v="7"/>
    <s v="NULL"/>
    <x v="0"/>
    <n v="19128.48"/>
    <x v="0"/>
    <n v="0"/>
    <x v="0"/>
    <n v="0"/>
    <x v="0"/>
    <n v="33529.43"/>
    <x v="4"/>
    <n v="0.78"/>
    <x v="7"/>
    <x v="0"/>
    <x v="0"/>
    <n v="0"/>
    <x v="0"/>
    <x v="0"/>
  </r>
  <r>
    <x v="75"/>
    <x v="12"/>
    <s v="H7447001"/>
    <s v="H7447001"/>
    <n v="30683560"/>
    <s v="Recolocado"/>
    <n v="0"/>
    <n v="0"/>
    <n v="0"/>
    <n v="0"/>
    <x v="3"/>
    <x v="1"/>
    <n v="63"/>
    <x v="2"/>
    <x v="3"/>
    <x v="3"/>
    <n v="49267"/>
    <n v="500"/>
    <x v="7"/>
    <n v="1110"/>
    <x v="6"/>
    <x v="1"/>
    <n v="46847"/>
    <n v="1.0673042030439516E-2"/>
    <x v="7"/>
    <s v="NULL"/>
    <x v="0"/>
    <n v="4325.28"/>
    <x v="7"/>
    <n v="0"/>
    <x v="0"/>
    <n v="0"/>
    <x v="0"/>
    <s v="NULL"/>
    <x v="1"/>
    <s v="NULL"/>
    <x v="1"/>
    <x v="0"/>
    <x v="0"/>
    <n v="0"/>
    <x v="0"/>
    <x v="0"/>
  </r>
  <r>
    <x v="75"/>
    <x v="12"/>
    <s v="H7448001"/>
    <s v="H7448001"/>
    <n v="30669797"/>
    <s v="Recolocado"/>
    <n v="0"/>
    <n v="0"/>
    <n v="0"/>
    <n v="0"/>
    <x v="3"/>
    <x v="1"/>
    <n v="40"/>
    <x v="1"/>
    <x v="3"/>
    <x v="0"/>
    <n v="32548"/>
    <n v="1031"/>
    <x v="1"/>
    <n v="1335"/>
    <x v="2"/>
    <x v="3"/>
    <n v="30659"/>
    <n v="3.3627972210443918E-2"/>
    <x v="2"/>
    <s v="NULL"/>
    <x v="2"/>
    <n v="1013.85"/>
    <x v="4"/>
    <n v="333"/>
    <x v="3"/>
    <n v="1013.85"/>
    <x v="2"/>
    <n v="1013.85"/>
    <x v="5"/>
    <n v="1"/>
    <x v="4"/>
    <x v="0"/>
    <x v="2"/>
    <n v="8"/>
    <x v="7"/>
    <x v="1"/>
  </r>
  <r>
    <x v="75"/>
    <x v="12"/>
    <s v="H7457001"/>
    <s v="H7457001"/>
    <n v="30683646"/>
    <s v="Recolocado"/>
    <n v="0"/>
    <n v="0"/>
    <n v="0"/>
    <n v="0"/>
    <x v="3"/>
    <x v="1"/>
    <n v="43"/>
    <x v="7"/>
    <x v="3"/>
    <x v="0"/>
    <n v="46993"/>
    <n v="500"/>
    <x v="7"/>
    <n v="1027"/>
    <x v="5"/>
    <x v="1"/>
    <n v="44573"/>
    <n v="1.1217553227290063E-2"/>
    <x v="7"/>
    <s v="NULL"/>
    <x v="0"/>
    <n v="3892.36"/>
    <x v="5"/>
    <n v="0"/>
    <x v="0"/>
    <n v="0"/>
    <x v="0"/>
    <s v="NULL"/>
    <x v="1"/>
    <s v="NULL"/>
    <x v="1"/>
    <x v="9"/>
    <x v="11"/>
    <n v="0"/>
    <x v="2"/>
    <x v="0"/>
  </r>
  <r>
    <x v="75"/>
    <x v="12"/>
    <s v="H7475001"/>
    <s v="H7475001"/>
    <n v="30680733"/>
    <s v="Recolocado"/>
    <n v="1"/>
    <n v="0"/>
    <n v="0"/>
    <n v="0"/>
    <x v="3"/>
    <x v="1"/>
    <n v="25"/>
    <x v="4"/>
    <x v="3"/>
    <x v="0"/>
    <n v="43284"/>
    <n v="2473"/>
    <x v="4"/>
    <n v="1472"/>
    <x v="1"/>
    <x v="6"/>
    <n v="42837"/>
    <n v="5.7730466652660087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7477001"/>
    <s v="H7477001"/>
    <n v="30667656"/>
    <s v="Recolocado"/>
    <n v="0"/>
    <n v="0"/>
    <n v="0"/>
    <n v="0"/>
    <x v="3"/>
    <x v="1"/>
    <n v="48"/>
    <x v="0"/>
    <x v="3"/>
    <x v="2"/>
    <n v="39691"/>
    <n v="1031"/>
    <x v="1"/>
    <n v="915"/>
    <x v="7"/>
    <x v="1"/>
    <n v="37802"/>
    <n v="2.727368922279244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7484001"/>
    <s v="H7484001"/>
    <n v="30684281"/>
    <s v="Recolocado"/>
    <n v="0"/>
    <n v="0"/>
    <n v="0"/>
    <n v="0"/>
    <x v="3"/>
    <x v="1"/>
    <n v="21"/>
    <x v="4"/>
    <x v="3"/>
    <x v="2"/>
    <n v="40058"/>
    <n v="1031"/>
    <x v="1"/>
    <n v="972"/>
    <x v="7"/>
    <x v="1"/>
    <n v="37519"/>
    <n v="2.7479410432047761E-2"/>
    <x v="6"/>
    <s v="NULL"/>
    <x v="3"/>
    <n v="280"/>
    <x v="6"/>
    <n v="9"/>
    <x v="4"/>
    <n v="0"/>
    <x v="0"/>
    <s v="NULL"/>
    <x v="1"/>
    <s v="NULL"/>
    <x v="1"/>
    <x v="3"/>
    <x v="8"/>
    <n v="0"/>
    <x v="4"/>
    <x v="0"/>
  </r>
  <r>
    <x v="75"/>
    <x v="12"/>
    <s v="H7485001"/>
    <s v="H7485001"/>
    <n v="30686109"/>
    <s v="Recolocado"/>
    <n v="0"/>
    <n v="0"/>
    <n v="0"/>
    <n v="0"/>
    <x v="3"/>
    <x v="1"/>
    <n v="48"/>
    <x v="0"/>
    <x v="5"/>
    <x v="0"/>
    <n v="58798"/>
    <n v="500"/>
    <x v="7"/>
    <n v="1423"/>
    <x v="1"/>
    <x v="2"/>
    <n v="56378"/>
    <n v="8.8687076519209616E-3"/>
    <x v="8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7493001"/>
    <s v="H7493001"/>
    <n v="30660852"/>
    <s v="Recolocado"/>
    <n v="0"/>
    <n v="0"/>
    <n v="0"/>
    <n v="0"/>
    <x v="3"/>
    <x v="1"/>
    <n v="34"/>
    <x v="6"/>
    <x v="3"/>
    <x v="2"/>
    <n v="36878"/>
    <n v="0"/>
    <x v="2"/>
    <n v="937"/>
    <x v="7"/>
    <x v="1"/>
    <n v="33308"/>
    <n v="0"/>
    <x v="4"/>
    <s v="NULL"/>
    <x v="2"/>
    <n v="817.58"/>
    <x v="3"/>
    <n v="2583"/>
    <x v="3"/>
    <n v="817.58"/>
    <x v="5"/>
    <s v="NULL"/>
    <x v="1"/>
    <s v="NULL"/>
    <x v="1"/>
    <x v="0"/>
    <x v="1"/>
    <n v="12"/>
    <x v="1"/>
    <x v="1"/>
  </r>
  <r>
    <x v="75"/>
    <x v="12"/>
    <s v="H7494001"/>
    <s v="H7494001"/>
    <n v="30670409"/>
    <s v="Recolocado"/>
    <n v="0"/>
    <n v="0"/>
    <n v="0"/>
    <n v="0"/>
    <x v="3"/>
    <x v="1"/>
    <n v="39"/>
    <x v="1"/>
    <x v="3"/>
    <x v="2"/>
    <n v="35519"/>
    <n v="0"/>
    <x v="2"/>
    <n v="1110"/>
    <x v="6"/>
    <x v="1"/>
    <n v="32599"/>
    <n v="0"/>
    <x v="4"/>
    <s v="NULL"/>
    <x v="2"/>
    <n v="670.31"/>
    <x v="3"/>
    <n v="605"/>
    <x v="3"/>
    <n v="670.31"/>
    <x v="5"/>
    <s v="NULL"/>
    <x v="1"/>
    <s v="NULL"/>
    <x v="1"/>
    <x v="0"/>
    <x v="1"/>
    <n v="12"/>
    <x v="1"/>
    <x v="1"/>
  </r>
  <r>
    <x v="75"/>
    <x v="12"/>
    <s v="H7497001"/>
    <s v="H7497001"/>
    <n v="30674970"/>
    <s v="Recolocado"/>
    <n v="1"/>
    <n v="0"/>
    <n v="0"/>
    <n v="0"/>
    <x v="3"/>
    <x v="1"/>
    <n v="44"/>
    <x v="7"/>
    <x v="3"/>
    <x v="1"/>
    <n v="43244"/>
    <n v="500"/>
    <x v="7"/>
    <n v="1115"/>
    <x v="6"/>
    <x v="1"/>
    <n v="40824"/>
    <n v="1.2247697432882619E-2"/>
    <x v="7"/>
    <s v="NULL"/>
    <x v="2"/>
    <n v="671.82"/>
    <x v="3"/>
    <n v="3357"/>
    <x v="3"/>
    <n v="671.82"/>
    <x v="5"/>
    <s v="NULL"/>
    <x v="1"/>
    <s v="NULL"/>
    <x v="1"/>
    <x v="0"/>
    <x v="1"/>
    <n v="12"/>
    <x v="1"/>
    <x v="1"/>
  </r>
  <r>
    <x v="75"/>
    <x v="12"/>
    <s v="H7514001"/>
    <s v="H7514001"/>
    <n v="30691812"/>
    <s v="Recolocado"/>
    <n v="1"/>
    <n v="0"/>
    <n v="0"/>
    <n v="0"/>
    <x v="3"/>
    <x v="1"/>
    <n v="28"/>
    <x v="3"/>
    <x v="3"/>
    <x v="0"/>
    <n v="50159"/>
    <n v="499"/>
    <x v="7"/>
    <n v="1217"/>
    <x v="3"/>
    <x v="7"/>
    <n v="47738"/>
    <n v="1.0452888684067201E-2"/>
    <x v="7"/>
    <s v="NULL"/>
    <x v="0"/>
    <n v="3000"/>
    <x v="2"/>
    <n v="0"/>
    <x v="0"/>
    <n v="0"/>
    <x v="0"/>
    <s v="NULL"/>
    <x v="1"/>
    <s v="NULL"/>
    <x v="1"/>
    <x v="5"/>
    <x v="8"/>
    <n v="0"/>
    <x v="0"/>
    <x v="0"/>
  </r>
  <r>
    <x v="75"/>
    <x v="12"/>
    <s v="H7558001"/>
    <s v="H7558001"/>
    <n v="30690403"/>
    <s v="Recolocado"/>
    <n v="1"/>
    <n v="0"/>
    <n v="0"/>
    <n v="0"/>
    <x v="3"/>
    <x v="1"/>
    <n v="26"/>
    <x v="3"/>
    <x v="3"/>
    <x v="2"/>
    <n v="23000"/>
    <n v="500"/>
    <x v="7"/>
    <n v="860"/>
    <x v="7"/>
    <x v="5"/>
    <n v="20580"/>
    <n v="2.4295432458697766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7576001"/>
    <s v="H7576001"/>
    <n v="30683496"/>
    <s v="Recolocado"/>
    <n v="0"/>
    <n v="0"/>
    <n v="0"/>
    <n v="0"/>
    <x v="3"/>
    <x v="1"/>
    <n v="25"/>
    <x v="4"/>
    <x v="3"/>
    <x v="2"/>
    <n v="40110"/>
    <n v="2473"/>
    <x v="4"/>
    <n v="1306"/>
    <x v="2"/>
    <x v="4"/>
    <n v="39663"/>
    <n v="6.2350301288354386E-2"/>
    <x v="5"/>
    <s v="NULL"/>
    <x v="5"/>
    <s v="NULL"/>
    <x v="1"/>
    <s v="NULL"/>
    <x v="1"/>
    <s v="NULL"/>
    <x v="1"/>
    <n v="3200"/>
    <x v="6"/>
    <n v="0"/>
    <x v="0"/>
    <x v="1"/>
    <x v="1"/>
    <n v="0"/>
    <x v="1"/>
    <x v="0"/>
  </r>
  <r>
    <x v="75"/>
    <x v="12"/>
    <s v="H7583001"/>
    <s v="H7583001"/>
    <n v="30689957"/>
    <s v="Recolocado"/>
    <n v="0"/>
    <n v="0"/>
    <n v="0"/>
    <n v="0"/>
    <x v="3"/>
    <x v="1"/>
    <n v="26"/>
    <x v="3"/>
    <x v="3"/>
    <x v="2"/>
    <n v="35718"/>
    <n v="1031"/>
    <x v="1"/>
    <n v="866"/>
    <x v="7"/>
    <x v="1"/>
    <n v="33829"/>
    <n v="3.0476809837713205E-2"/>
    <x v="2"/>
    <s v="NULL"/>
    <x v="0"/>
    <n v="3637.83"/>
    <x v="5"/>
    <n v="0"/>
    <x v="0"/>
    <n v="0"/>
    <x v="0"/>
    <n v="611.74"/>
    <x v="3"/>
    <n v="0.62809999999999999"/>
    <x v="3"/>
    <x v="11"/>
    <x v="3"/>
    <n v="0"/>
    <x v="0"/>
    <x v="0"/>
  </r>
  <r>
    <x v="75"/>
    <x v="12"/>
    <s v="H7584001"/>
    <s v="H7584001"/>
    <n v="30687602"/>
    <s v="Recolocado"/>
    <n v="0"/>
    <n v="0"/>
    <n v="0"/>
    <n v="0"/>
    <x v="3"/>
    <x v="1"/>
    <n v="49"/>
    <x v="0"/>
    <x v="3"/>
    <x v="2"/>
    <n v="40866"/>
    <n v="1031"/>
    <x v="1"/>
    <n v="924"/>
    <x v="7"/>
    <x v="7"/>
    <n v="38977"/>
    <n v="2.6451497036713959E-2"/>
    <x v="6"/>
    <s v="NULL"/>
    <x v="6"/>
    <n v="2000.22"/>
    <x v="2"/>
    <n v="82"/>
    <x v="7"/>
    <n v="0"/>
    <x v="0"/>
    <s v="NULL"/>
    <x v="1"/>
    <s v="NULL"/>
    <x v="1"/>
    <x v="8"/>
    <x v="2"/>
    <n v="0"/>
    <x v="7"/>
    <x v="0"/>
  </r>
  <r>
    <x v="75"/>
    <x v="12"/>
    <s v="H7585001"/>
    <s v="H7585001"/>
    <n v="30662716"/>
    <s v="Recolocado"/>
    <n v="0"/>
    <n v="0"/>
    <n v="0"/>
    <n v="0"/>
    <x v="3"/>
    <x v="1"/>
    <n v="21"/>
    <x v="4"/>
    <x v="3"/>
    <x v="2"/>
    <n v="50915"/>
    <n v="2473"/>
    <x v="4"/>
    <n v="1234"/>
    <x v="3"/>
    <x v="13"/>
    <n v="49818"/>
    <n v="4.9640692119314302E-2"/>
    <x v="1"/>
    <s v="NULL"/>
    <x v="2"/>
    <n v="734.35"/>
    <x v="3"/>
    <n v="607"/>
    <x v="3"/>
    <n v="734.35"/>
    <x v="5"/>
    <s v="NULL"/>
    <x v="1"/>
    <s v="NULL"/>
    <x v="1"/>
    <x v="0"/>
    <x v="1"/>
    <n v="12"/>
    <x v="1"/>
    <x v="1"/>
  </r>
  <r>
    <x v="75"/>
    <x v="12"/>
    <s v="H7586001"/>
    <s v="H7586001"/>
    <n v="30689140"/>
    <s v="Recolocado"/>
    <n v="0"/>
    <n v="0"/>
    <n v="0"/>
    <n v="0"/>
    <x v="3"/>
    <x v="1"/>
    <n v="32"/>
    <x v="6"/>
    <x v="3"/>
    <x v="1"/>
    <n v="42231"/>
    <n v="1031"/>
    <x v="1"/>
    <n v="1435"/>
    <x v="1"/>
    <x v="14"/>
    <n v="39662"/>
    <n v="2.5994654833341738E-2"/>
    <x v="6"/>
    <s v="NULL"/>
    <x v="0"/>
    <n v="4933.1899999999996"/>
    <x v="7"/>
    <n v="1"/>
    <x v="2"/>
    <n v="0"/>
    <x v="0"/>
    <n v="5100"/>
    <x v="4"/>
    <n v="0.79500000000000004"/>
    <x v="7"/>
    <x v="7"/>
    <x v="6"/>
    <n v="0"/>
    <x v="0"/>
    <x v="0"/>
  </r>
  <r>
    <x v="75"/>
    <x v="12"/>
    <s v="H7613001"/>
    <s v="H7613001"/>
    <n v="30684770"/>
    <s v="Recolocado"/>
    <n v="0"/>
    <n v="0"/>
    <n v="0"/>
    <n v="0"/>
    <x v="3"/>
    <x v="1"/>
    <n v="32"/>
    <x v="6"/>
    <x v="3"/>
    <x v="2"/>
    <n v="31930"/>
    <n v="1649"/>
    <x v="3"/>
    <n v="1079"/>
    <x v="5"/>
    <x v="3"/>
    <n v="30659"/>
    <n v="5.3785185426791483E-2"/>
    <x v="3"/>
    <s v="NULL"/>
    <x v="2"/>
    <n v="1757.91"/>
    <x v="4"/>
    <n v="2886"/>
    <x v="3"/>
    <n v="1757.91"/>
    <x v="2"/>
    <s v="NULL"/>
    <x v="1"/>
    <s v="NULL"/>
    <x v="1"/>
    <x v="0"/>
    <x v="1"/>
    <n v="12"/>
    <x v="1"/>
    <x v="1"/>
  </r>
  <r>
    <x v="75"/>
    <x v="12"/>
    <s v="H7620001"/>
    <s v="H7620001"/>
    <n v="30688386"/>
    <s v="Recolocado"/>
    <n v="0"/>
    <n v="0"/>
    <n v="0"/>
    <n v="0"/>
    <x v="3"/>
    <x v="1"/>
    <n v="30"/>
    <x v="3"/>
    <x v="3"/>
    <x v="2"/>
    <n v="46583"/>
    <n v="500"/>
    <x v="7"/>
    <n v="1034"/>
    <x v="5"/>
    <x v="7"/>
    <n v="44163"/>
    <n v="1.132169463125240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7624001"/>
    <s v="H7624001"/>
    <n v="30683894"/>
    <s v="Recolocado"/>
    <n v="1"/>
    <n v="0"/>
    <n v="0"/>
    <n v="0"/>
    <x v="3"/>
    <x v="1"/>
    <n v="34"/>
    <x v="6"/>
    <x v="3"/>
    <x v="2"/>
    <n v="55639"/>
    <n v="2600"/>
    <x v="5"/>
    <n v="1388"/>
    <x v="2"/>
    <x v="13"/>
    <n v="54669"/>
    <n v="4.7558945654758641E-2"/>
    <x v="1"/>
    <s v="NULL"/>
    <x v="2"/>
    <n v="1668.9"/>
    <x v="4"/>
    <n v="2021"/>
    <x v="3"/>
    <n v="1668.9"/>
    <x v="2"/>
    <s v="NULL"/>
    <x v="1"/>
    <s v="NULL"/>
    <x v="1"/>
    <x v="2"/>
    <x v="1"/>
    <n v="1"/>
    <x v="1"/>
    <x v="10"/>
  </r>
  <r>
    <x v="75"/>
    <x v="12"/>
    <s v="H7627001"/>
    <s v="H7627001"/>
    <n v="30688067"/>
    <s v="Recolocado"/>
    <n v="1"/>
    <n v="0"/>
    <n v="0"/>
    <n v="0"/>
    <x v="3"/>
    <x v="1"/>
    <n v="30"/>
    <x v="3"/>
    <x v="3"/>
    <x v="2"/>
    <n v="37148"/>
    <n v="0"/>
    <x v="2"/>
    <n v="961"/>
    <x v="7"/>
    <x v="1"/>
    <n v="34228"/>
    <n v="0"/>
    <x v="4"/>
    <s v="NULL"/>
    <x v="2"/>
    <n v="220"/>
    <x v="6"/>
    <n v="3135"/>
    <x v="3"/>
    <n v="220"/>
    <x v="0"/>
    <s v="NULL"/>
    <x v="1"/>
    <s v="NULL"/>
    <x v="1"/>
    <x v="0"/>
    <x v="1"/>
    <n v="12"/>
    <x v="1"/>
    <x v="1"/>
  </r>
  <r>
    <x v="75"/>
    <x v="12"/>
    <s v="H7630001"/>
    <s v="H7630001"/>
    <n v="30688092"/>
    <s v="Recolocado"/>
    <n v="0"/>
    <n v="0"/>
    <n v="0"/>
    <n v="0"/>
    <x v="3"/>
    <x v="1"/>
    <n v="25"/>
    <x v="4"/>
    <x v="3"/>
    <x v="2"/>
    <n v="36079"/>
    <n v="1031"/>
    <x v="1"/>
    <n v="862"/>
    <x v="7"/>
    <x v="1"/>
    <n v="33540"/>
    <n v="3.0739415623136552E-2"/>
    <x v="2"/>
    <s v="NULL"/>
    <x v="6"/>
    <n v="2616.4899999999998"/>
    <x v="2"/>
    <n v="108"/>
    <x v="6"/>
    <n v="0"/>
    <x v="0"/>
    <s v="NULL"/>
    <x v="1"/>
    <s v="NULL"/>
    <x v="1"/>
    <x v="0"/>
    <x v="6"/>
    <n v="0"/>
    <x v="8"/>
    <x v="0"/>
  </r>
  <r>
    <x v="75"/>
    <x v="12"/>
    <s v="H7631001"/>
    <s v="H7631001"/>
    <n v="30690048"/>
    <s v="Recolocado"/>
    <n v="0"/>
    <n v="0"/>
    <n v="0"/>
    <n v="0"/>
    <x v="3"/>
    <x v="1"/>
    <n v="37"/>
    <x v="1"/>
    <x v="3"/>
    <x v="0"/>
    <n v="49211"/>
    <n v="1650"/>
    <x v="3"/>
    <n v="1418"/>
    <x v="1"/>
    <x v="1"/>
    <n v="47291"/>
    <n v="3.489035968788987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7643001"/>
    <s v="H7643001"/>
    <n v="30662834"/>
    <s v="Recolocado"/>
    <n v="1"/>
    <n v="0"/>
    <n v="0"/>
    <n v="0"/>
    <x v="3"/>
    <x v="1"/>
    <n v="60"/>
    <x v="8"/>
    <x v="3"/>
    <x v="2"/>
    <n v="41495"/>
    <n v="500"/>
    <x v="7"/>
    <n v="1421"/>
    <x v="1"/>
    <x v="7"/>
    <n v="39075"/>
    <n v="1.2795905310300703E-2"/>
    <x v="7"/>
    <s v="NULL"/>
    <x v="2"/>
    <n v="1004.9"/>
    <x v="4"/>
    <n v="576"/>
    <x v="3"/>
    <n v="1004.9"/>
    <x v="2"/>
    <s v="NULL"/>
    <x v="1"/>
    <s v="NULL"/>
    <x v="1"/>
    <x v="4"/>
    <x v="1"/>
    <n v="2"/>
    <x v="1"/>
    <x v="6"/>
  </r>
  <r>
    <x v="75"/>
    <x v="12"/>
    <s v="H7669001"/>
    <s v="H7669001"/>
    <n v="30664631"/>
    <s v="Recolocado"/>
    <n v="0"/>
    <n v="0"/>
    <n v="0"/>
    <n v="0"/>
    <x v="3"/>
    <x v="1"/>
    <n v="50"/>
    <x v="0"/>
    <x v="3"/>
    <x v="0"/>
    <n v="50450"/>
    <n v="500"/>
    <x v="7"/>
    <n v="1222"/>
    <x v="3"/>
    <x v="4"/>
    <n v="48030"/>
    <n v="1.0410160316468874E-2"/>
    <x v="7"/>
    <s v="NULL"/>
    <x v="2"/>
    <n v="2454.48"/>
    <x v="2"/>
    <n v="1834"/>
    <x v="3"/>
    <n v="2454.48"/>
    <x v="6"/>
    <n v="750"/>
    <x v="3"/>
    <n v="0"/>
    <x v="0"/>
    <x v="0"/>
    <x v="1"/>
    <n v="12"/>
    <x v="1"/>
    <x v="1"/>
  </r>
  <r>
    <x v="75"/>
    <x v="12"/>
    <s v="H7670001"/>
    <s v="H7670001"/>
    <n v="30683674"/>
    <s v="Recolocado"/>
    <n v="0"/>
    <n v="0"/>
    <n v="0"/>
    <n v="0"/>
    <x v="3"/>
    <x v="1"/>
    <n v="45"/>
    <x v="7"/>
    <x v="3"/>
    <x v="1"/>
    <n v="53950"/>
    <n v="1650"/>
    <x v="3"/>
    <n v="1307"/>
    <x v="2"/>
    <x v="4"/>
    <n v="52680"/>
    <n v="3.1321184510250573E-2"/>
    <x v="2"/>
    <s v="NULL"/>
    <x v="2"/>
    <n v="2072.17"/>
    <x v="2"/>
    <n v="631"/>
    <x v="3"/>
    <n v="2072.17"/>
    <x v="6"/>
    <s v="NULL"/>
    <x v="1"/>
    <s v="NULL"/>
    <x v="1"/>
    <x v="0"/>
    <x v="1"/>
    <n v="12"/>
    <x v="1"/>
    <x v="1"/>
  </r>
  <r>
    <x v="75"/>
    <x v="12"/>
    <s v="H7675001"/>
    <s v="H7675001"/>
    <n v="30685544"/>
    <s v="Recolocado"/>
    <n v="0"/>
    <n v="0"/>
    <n v="0"/>
    <n v="0"/>
    <x v="3"/>
    <x v="1"/>
    <n v="53"/>
    <x v="5"/>
    <x v="3"/>
    <x v="2"/>
    <n v="37479"/>
    <n v="500"/>
    <x v="7"/>
    <n v="1170"/>
    <x v="6"/>
    <x v="1"/>
    <n v="35059"/>
    <n v="1.4261673179497419E-2"/>
    <x v="7"/>
    <s v="NULL"/>
    <x v="0"/>
    <n v="1709.36"/>
    <x v="4"/>
    <n v="0"/>
    <x v="0"/>
    <n v="0"/>
    <x v="0"/>
    <s v="NULL"/>
    <x v="1"/>
    <s v="NULL"/>
    <x v="1"/>
    <x v="0"/>
    <x v="0"/>
    <n v="0"/>
    <x v="0"/>
    <x v="0"/>
  </r>
  <r>
    <x v="75"/>
    <x v="12"/>
    <s v="H7679001"/>
    <s v="H7679001"/>
    <n v="30689983"/>
    <s v="Recolocado"/>
    <n v="0"/>
    <n v="0"/>
    <n v="0"/>
    <n v="0"/>
    <x v="3"/>
    <x v="1"/>
    <n v="36"/>
    <x v="1"/>
    <x v="5"/>
    <x v="2"/>
    <n v="46972"/>
    <n v="499"/>
    <x v="7"/>
    <n v="1342"/>
    <x v="2"/>
    <x v="1"/>
    <n v="44551"/>
    <n v="1.12006464501358E-2"/>
    <x v="7"/>
    <s v="NULL"/>
    <x v="0"/>
    <n v="1519"/>
    <x v="4"/>
    <n v="0"/>
    <x v="0"/>
    <n v="0"/>
    <x v="0"/>
    <n v="1700"/>
    <x v="5"/>
    <n v="0.92120000000000002"/>
    <x v="4"/>
    <x v="0"/>
    <x v="0"/>
    <n v="0"/>
    <x v="0"/>
    <x v="0"/>
  </r>
  <r>
    <x v="75"/>
    <x v="12"/>
    <s v="H7697001"/>
    <s v="H7697001"/>
    <n v="30660910"/>
    <s v="Recolocado"/>
    <n v="0"/>
    <n v="0"/>
    <n v="0"/>
    <n v="0"/>
    <x v="3"/>
    <x v="1"/>
    <n v="34"/>
    <x v="6"/>
    <x v="3"/>
    <x v="2"/>
    <n v="51907"/>
    <n v="500"/>
    <x v="7"/>
    <n v="1258"/>
    <x v="3"/>
    <x v="4"/>
    <n v="49487"/>
    <n v="1.0103663588417159E-2"/>
    <x v="7"/>
    <s v="NULL"/>
    <x v="2"/>
    <n v="1002.53"/>
    <x v="4"/>
    <n v="2206"/>
    <x v="3"/>
    <n v="1002.53"/>
    <x v="2"/>
    <s v="NULL"/>
    <x v="1"/>
    <s v="NULL"/>
    <x v="1"/>
    <x v="0"/>
    <x v="1"/>
    <n v="12"/>
    <x v="1"/>
    <x v="1"/>
  </r>
  <r>
    <x v="75"/>
    <x v="12"/>
    <s v="H7701001"/>
    <s v="H7701001"/>
    <n v="30678844"/>
    <s v="Recolocado"/>
    <n v="0"/>
    <n v="0"/>
    <n v="0"/>
    <n v="0"/>
    <x v="3"/>
    <x v="1"/>
    <n v="24"/>
    <x v="4"/>
    <x v="3"/>
    <x v="2"/>
    <n v="42661"/>
    <n v="1650"/>
    <x v="3"/>
    <n v="1340"/>
    <x v="2"/>
    <x v="2"/>
    <n v="41391"/>
    <n v="3.986373849387547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7703001"/>
    <s v="H7703001"/>
    <n v="30685380"/>
    <s v="Recolocado"/>
    <n v="0"/>
    <n v="0"/>
    <n v="0"/>
    <n v="0"/>
    <x v="3"/>
    <x v="1"/>
    <n v="29"/>
    <x v="3"/>
    <x v="3"/>
    <x v="2"/>
    <n v="57475"/>
    <n v="2473"/>
    <x v="4"/>
    <n v="1392"/>
    <x v="2"/>
    <x v="4"/>
    <n v="56378"/>
    <n v="4.386462804640108E-2"/>
    <x v="1"/>
    <s v="NULL"/>
    <x v="2"/>
    <n v="2414.11"/>
    <x v="2"/>
    <n v="2285"/>
    <x v="3"/>
    <n v="2414.11"/>
    <x v="6"/>
    <s v="NULL"/>
    <x v="1"/>
    <s v="NULL"/>
    <x v="1"/>
    <x v="0"/>
    <x v="1"/>
    <n v="12"/>
    <x v="1"/>
    <x v="1"/>
  </r>
  <r>
    <x v="75"/>
    <x v="12"/>
    <s v="H7778001"/>
    <s v="H7778001"/>
    <n v="30697558"/>
    <s v="Recolocado"/>
    <n v="0"/>
    <n v="0"/>
    <n v="0"/>
    <n v="0"/>
    <x v="3"/>
    <x v="1"/>
    <n v="40"/>
    <x v="1"/>
    <x v="3"/>
    <x v="3"/>
    <n v="46284"/>
    <n v="1040"/>
    <x v="1"/>
    <n v="1013"/>
    <x v="5"/>
    <x v="1"/>
    <n v="44404"/>
    <n v="2.3421313395189623E-2"/>
    <x v="6"/>
    <s v="NULL"/>
    <x v="0"/>
    <n v="28352.91"/>
    <x v="0"/>
    <n v="0"/>
    <x v="0"/>
    <n v="0"/>
    <x v="0"/>
    <n v="20979.1"/>
    <x v="4"/>
    <n v="0.50419999999999998"/>
    <x v="2"/>
    <x v="0"/>
    <x v="0"/>
    <n v="0"/>
    <x v="0"/>
    <x v="0"/>
  </r>
  <r>
    <x v="75"/>
    <x v="12"/>
    <s v="H7792001"/>
    <s v="H7792001"/>
    <n v="30697672"/>
    <s v="Recolocado"/>
    <n v="0"/>
    <n v="0"/>
    <n v="0"/>
    <n v="0"/>
    <x v="3"/>
    <x v="1"/>
    <n v="35"/>
    <x v="6"/>
    <x v="3"/>
    <x v="1"/>
    <n v="58798"/>
    <n v="500"/>
    <x v="7"/>
    <n v="1421"/>
    <x v="1"/>
    <x v="3"/>
    <n v="56378"/>
    <n v="8.8687076519209616E-3"/>
    <x v="8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7795001"/>
    <s v="H7795001"/>
    <n v="30696234"/>
    <s v="Recolocado"/>
    <n v="1"/>
    <n v="0"/>
    <n v="0"/>
    <n v="0"/>
    <x v="3"/>
    <x v="1"/>
    <n v="31"/>
    <x v="6"/>
    <x v="3"/>
    <x v="1"/>
    <n v="51376"/>
    <n v="1031"/>
    <x v="1"/>
    <n v="1399"/>
    <x v="2"/>
    <x v="3"/>
    <n v="49487"/>
    <n v="2.083375431931618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7838001"/>
    <s v="H7838001"/>
    <n v="30691779"/>
    <s v="Recolocado"/>
    <n v="0"/>
    <n v="0"/>
    <n v="0"/>
    <n v="0"/>
    <x v="3"/>
    <x v="1"/>
    <n v="32"/>
    <x v="6"/>
    <x v="3"/>
    <x v="2"/>
    <n v="56659"/>
    <n v="1649"/>
    <x v="3"/>
    <n v="1372"/>
    <x v="2"/>
    <x v="1"/>
    <n v="54738"/>
    <n v="3.0125324271986553E-2"/>
    <x v="2"/>
    <s v="NULL"/>
    <x v="0"/>
    <n v="9287.91"/>
    <x v="0"/>
    <n v="0"/>
    <x v="0"/>
    <n v="0"/>
    <x v="0"/>
    <n v="18450"/>
    <x v="4"/>
    <n v="0.4385"/>
    <x v="9"/>
    <x v="0"/>
    <x v="0"/>
    <n v="0"/>
    <x v="0"/>
    <x v="0"/>
  </r>
  <r>
    <x v="75"/>
    <x v="12"/>
    <s v="H7839001"/>
    <s v="H7839001"/>
    <n v="30684288"/>
    <s v="Recolocado"/>
    <n v="0"/>
    <n v="0"/>
    <n v="0"/>
    <n v="0"/>
    <x v="3"/>
    <x v="1"/>
    <n v="49"/>
    <x v="0"/>
    <x v="3"/>
    <x v="0"/>
    <n v="57678"/>
    <n v="1650"/>
    <x v="3"/>
    <n v="1395"/>
    <x v="2"/>
    <x v="13"/>
    <n v="56378"/>
    <n v="2.926673525133917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7843001"/>
    <s v="H7843001"/>
    <n v="30694991"/>
    <s v="Recolocado"/>
    <n v="0"/>
    <n v="0"/>
    <n v="0"/>
    <n v="0"/>
    <x v="3"/>
    <x v="1"/>
    <n v="60"/>
    <x v="8"/>
    <x v="3"/>
    <x v="2"/>
    <n v="54698"/>
    <n v="500"/>
    <x v="7"/>
    <n v="1324"/>
    <x v="2"/>
    <x v="5"/>
    <n v="52278"/>
    <n v="9.564252649297984E-3"/>
    <x v="8"/>
    <s v="NULL"/>
    <x v="2"/>
    <n v="1443.25"/>
    <x v="4"/>
    <n v="2575"/>
    <x v="3"/>
    <n v="1443.25"/>
    <x v="2"/>
    <s v="NULL"/>
    <x v="1"/>
    <s v="NULL"/>
    <x v="1"/>
    <x v="0"/>
    <x v="1"/>
    <n v="12"/>
    <x v="1"/>
    <x v="1"/>
  </r>
  <r>
    <x v="75"/>
    <x v="12"/>
    <s v="H7855001"/>
    <s v="H7855001"/>
    <n v="30696249"/>
    <s v="Recolocado"/>
    <n v="0"/>
    <n v="0"/>
    <n v="0"/>
    <n v="0"/>
    <x v="3"/>
    <x v="1"/>
    <n v="33"/>
    <x v="6"/>
    <x v="3"/>
    <x v="2"/>
    <n v="62268"/>
    <n v="4000"/>
    <x v="5"/>
    <n v="1508"/>
    <x v="4"/>
    <x v="7"/>
    <n v="63348"/>
    <n v="6.3143272084359409E-2"/>
    <x v="5"/>
    <s v="NULL"/>
    <x v="2"/>
    <n v="499.79"/>
    <x v="6"/>
    <n v="942"/>
    <x v="3"/>
    <n v="499.79"/>
    <x v="0"/>
    <s v="NULL"/>
    <x v="1"/>
    <s v="NULL"/>
    <x v="1"/>
    <x v="5"/>
    <x v="1"/>
    <n v="5"/>
    <x v="1"/>
    <x v="12"/>
  </r>
  <r>
    <x v="75"/>
    <x v="12"/>
    <s v="H7857001"/>
    <s v="H7857001"/>
    <n v="30664568"/>
    <s v="Recolocado"/>
    <n v="1"/>
    <n v="0"/>
    <n v="0"/>
    <n v="0"/>
    <x v="3"/>
    <x v="1"/>
    <n v="36"/>
    <x v="1"/>
    <x v="3"/>
    <x v="0"/>
    <n v="38125"/>
    <n v="500"/>
    <x v="7"/>
    <n v="1289"/>
    <x v="3"/>
    <x v="2"/>
    <n v="35705"/>
    <n v="1.400364094664612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7870001"/>
    <s v="H7870001"/>
    <n v="30655887"/>
    <s v="Recolocado"/>
    <n v="0"/>
    <n v="0"/>
    <n v="0"/>
    <n v="0"/>
    <x v="3"/>
    <x v="1"/>
    <n v="55"/>
    <x v="5"/>
    <x v="3"/>
    <x v="1"/>
    <n v="47631"/>
    <n v="1031"/>
    <x v="1"/>
    <n v="1387"/>
    <x v="2"/>
    <x v="4"/>
    <n v="45742"/>
    <n v="2.253946045210091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7882001"/>
    <s v="H7882001"/>
    <n v="30699081"/>
    <s v="Recolocado"/>
    <n v="0"/>
    <n v="0"/>
    <n v="0"/>
    <n v="0"/>
    <x v="3"/>
    <x v="1"/>
    <n v="30"/>
    <x v="3"/>
    <x v="3"/>
    <x v="2"/>
    <n v="38034"/>
    <n v="500"/>
    <x v="7"/>
    <n v="887"/>
    <x v="7"/>
    <x v="1"/>
    <n v="35614"/>
    <n v="1.40394226989386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7885001"/>
    <s v="H7885001"/>
    <n v="30695582"/>
    <s v="Recolocado"/>
    <n v="0"/>
    <n v="0"/>
    <n v="0"/>
    <n v="0"/>
    <x v="3"/>
    <x v="1"/>
    <n v="25"/>
    <x v="4"/>
    <x v="3"/>
    <x v="2"/>
    <n v="39907"/>
    <n v="750"/>
    <x v="6"/>
    <n v="1253"/>
    <x v="3"/>
    <x v="1"/>
    <n v="37087"/>
    <n v="2.0222719551325263E-2"/>
    <x v="6"/>
    <s v="NULL"/>
    <x v="2"/>
    <n v="1584.25"/>
    <x v="4"/>
    <n v="1399"/>
    <x v="3"/>
    <n v="1584.25"/>
    <x v="2"/>
    <s v="NULL"/>
    <x v="1"/>
    <s v="NULL"/>
    <x v="1"/>
    <x v="0"/>
    <x v="1"/>
    <n v="12"/>
    <x v="1"/>
    <x v="1"/>
  </r>
  <r>
    <x v="75"/>
    <x v="12"/>
    <s v="H7886001"/>
    <s v="H7886001"/>
    <n v="30693146"/>
    <s v="Recolocado"/>
    <n v="1"/>
    <n v="0"/>
    <n v="0"/>
    <n v="0"/>
    <x v="3"/>
    <x v="1"/>
    <n v="25"/>
    <x v="4"/>
    <x v="3"/>
    <x v="1"/>
    <n v="45509"/>
    <n v="2473"/>
    <x v="4"/>
    <n v="1434"/>
    <x v="1"/>
    <x v="3"/>
    <n v="44412"/>
    <n v="5.5683148698549942E-2"/>
    <x v="3"/>
    <s v="NULL"/>
    <x v="0"/>
    <n v="1000"/>
    <x v="3"/>
    <n v="0"/>
    <x v="0"/>
    <n v="0"/>
    <x v="0"/>
    <s v="NULL"/>
    <x v="1"/>
    <s v="NULL"/>
    <x v="1"/>
    <x v="11"/>
    <x v="3"/>
    <n v="0"/>
    <x v="0"/>
    <x v="0"/>
  </r>
  <r>
    <x v="75"/>
    <x v="12"/>
    <s v="H7888001"/>
    <s v="H7888001"/>
    <n v="30702453"/>
    <s v="Recolocado"/>
    <n v="1"/>
    <n v="0"/>
    <n v="0"/>
    <n v="0"/>
    <x v="3"/>
    <x v="1"/>
    <n v="40"/>
    <x v="1"/>
    <x v="3"/>
    <x v="2"/>
    <n v="43284"/>
    <n v="2473"/>
    <x v="4"/>
    <n v="1466"/>
    <x v="1"/>
    <x v="6"/>
    <n v="42837"/>
    <n v="5.7730466652660087E-2"/>
    <x v="3"/>
    <s v="NULL"/>
    <x v="2"/>
    <n v="873.85"/>
    <x v="3"/>
    <n v="1614"/>
    <x v="3"/>
    <n v="873.85"/>
    <x v="5"/>
    <s v="NULL"/>
    <x v="1"/>
    <s v="NULL"/>
    <x v="1"/>
    <x v="0"/>
    <x v="1"/>
    <n v="12"/>
    <x v="1"/>
    <x v="1"/>
  </r>
  <r>
    <x v="75"/>
    <x v="12"/>
    <s v="H7939001"/>
    <s v="H7939001"/>
    <n v="30698150"/>
    <s v="Recolocado"/>
    <n v="0"/>
    <n v="0"/>
    <n v="0"/>
    <n v="0"/>
    <x v="3"/>
    <x v="1"/>
    <n v="39"/>
    <x v="1"/>
    <x v="3"/>
    <x v="2"/>
    <n v="54727"/>
    <n v="1649"/>
    <x v="3"/>
    <n v="1241"/>
    <x v="3"/>
    <x v="1"/>
    <n v="53456"/>
    <n v="3.084780005986231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7951001"/>
    <s v="H7951001"/>
    <n v="30691370"/>
    <s v="Recolocado"/>
    <n v="0"/>
    <n v="0"/>
    <n v="0"/>
    <n v="0"/>
    <x v="3"/>
    <x v="1"/>
    <n v="41"/>
    <x v="7"/>
    <x v="3"/>
    <x v="0"/>
    <n v="48576"/>
    <n v="2473"/>
    <x v="4"/>
    <n v="1255"/>
    <x v="3"/>
    <x v="13"/>
    <n v="47449"/>
    <n v="5.2119117368121561E-2"/>
    <x v="3"/>
    <s v="NULL"/>
    <x v="2"/>
    <n v="2941.87"/>
    <x v="2"/>
    <n v="715"/>
    <x v="3"/>
    <n v="2941.87"/>
    <x v="6"/>
    <s v="NULL"/>
    <x v="1"/>
    <s v="NULL"/>
    <x v="1"/>
    <x v="0"/>
    <x v="1"/>
    <n v="10"/>
    <x v="1"/>
    <x v="1"/>
  </r>
  <r>
    <x v="75"/>
    <x v="12"/>
    <s v="H7994001"/>
    <s v="H7994001"/>
    <n v="30691748"/>
    <s v="Recolocado"/>
    <n v="0"/>
    <n v="0"/>
    <n v="0"/>
    <n v="0"/>
    <x v="3"/>
    <x v="1"/>
    <n v="56"/>
    <x v="8"/>
    <x v="3"/>
    <x v="2"/>
    <n v="45997"/>
    <n v="500"/>
    <x v="7"/>
    <n v="1252"/>
    <x v="3"/>
    <x v="1"/>
    <n v="43577"/>
    <n v="1.14739426761823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8008001"/>
    <s v="H8008001"/>
    <n v="30702928"/>
    <s v="Recolocado"/>
    <n v="0"/>
    <n v="0"/>
    <n v="0"/>
    <n v="0"/>
    <x v="3"/>
    <x v="1"/>
    <n v="36"/>
    <x v="1"/>
    <x v="3"/>
    <x v="0"/>
    <n v="49162"/>
    <n v="499"/>
    <x v="7"/>
    <n v="1189"/>
    <x v="6"/>
    <x v="13"/>
    <n v="46741"/>
    <n v="1.0675852035686014E-2"/>
    <x v="7"/>
    <s v="NULL"/>
    <x v="2"/>
    <n v="1072.69"/>
    <x v="4"/>
    <n v="2475"/>
    <x v="3"/>
    <n v="1072.69"/>
    <x v="2"/>
    <s v="NULL"/>
    <x v="1"/>
    <s v="NULL"/>
    <x v="1"/>
    <x v="0"/>
    <x v="1"/>
    <n v="12"/>
    <x v="1"/>
    <x v="1"/>
  </r>
  <r>
    <x v="75"/>
    <x v="12"/>
    <s v="H8025001"/>
    <s v="H8025001"/>
    <n v="30695065"/>
    <s v="Recolocado"/>
    <n v="0"/>
    <n v="0"/>
    <n v="0"/>
    <n v="0"/>
    <x v="3"/>
    <x v="1"/>
    <n v="29"/>
    <x v="3"/>
    <x v="3"/>
    <x v="2"/>
    <n v="27909"/>
    <n v="500"/>
    <x v="7"/>
    <n v="991"/>
    <x v="7"/>
    <x v="1"/>
    <n v="24839"/>
    <n v="2.0129634848423849E-2"/>
    <x v="6"/>
    <s v="NULL"/>
    <x v="2"/>
    <n v="1351.77"/>
    <x v="4"/>
    <n v="1171"/>
    <x v="3"/>
    <n v="1351.77"/>
    <x v="2"/>
    <s v="NULL"/>
    <x v="1"/>
    <s v="NULL"/>
    <x v="1"/>
    <x v="0"/>
    <x v="1"/>
    <n v="12"/>
    <x v="1"/>
    <x v="1"/>
  </r>
  <r>
    <x v="75"/>
    <x v="12"/>
    <s v="H8030001"/>
    <s v="H8030001"/>
    <n v="30705655"/>
    <s v="Recolocado"/>
    <n v="0"/>
    <n v="0"/>
    <n v="0"/>
    <n v="0"/>
    <x v="3"/>
    <x v="1"/>
    <n v="21"/>
    <x v="4"/>
    <x v="3"/>
    <x v="2"/>
    <n v="48899"/>
    <n v="500"/>
    <x v="7"/>
    <n v="1273"/>
    <x v="3"/>
    <x v="1"/>
    <n v="45829"/>
    <n v="1.091012241157345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8042001"/>
    <s v="H8042001"/>
    <n v="30693842"/>
    <s v="Recolocado"/>
    <n v="0"/>
    <n v="0"/>
    <n v="0"/>
    <n v="0"/>
    <x v="3"/>
    <x v="1"/>
    <n v="32"/>
    <x v="6"/>
    <x v="3"/>
    <x v="2"/>
    <n v="36899"/>
    <n v="500"/>
    <x v="7"/>
    <n v="892"/>
    <x v="7"/>
    <x v="1"/>
    <n v="33829"/>
    <n v="1.4780218156019983E-2"/>
    <x v="7"/>
    <s v="NULL"/>
    <x v="0"/>
    <n v="3899.47"/>
    <x v="5"/>
    <n v="0"/>
    <x v="0"/>
    <n v="0"/>
    <x v="0"/>
    <s v="NULL"/>
    <x v="1"/>
    <s v="NULL"/>
    <x v="1"/>
    <x v="7"/>
    <x v="6"/>
    <n v="0"/>
    <x v="0"/>
    <x v="0"/>
  </r>
  <r>
    <x v="75"/>
    <x v="12"/>
    <s v="H8043001"/>
    <s v="H8043001"/>
    <n v="30702582"/>
    <s v="Recolocado"/>
    <n v="0"/>
    <n v="0"/>
    <n v="0"/>
    <n v="0"/>
    <x v="3"/>
    <x v="1"/>
    <n v="38"/>
    <x v="1"/>
    <x v="3"/>
    <x v="2"/>
    <n v="40140"/>
    <n v="500"/>
    <x v="7"/>
    <n v="994"/>
    <x v="7"/>
    <x v="1"/>
    <n v="37720"/>
    <n v="1.325556733828207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8054001"/>
    <s v="H8054001"/>
    <n v="30700335"/>
    <s v="Recolocado"/>
    <n v="0"/>
    <n v="0"/>
    <n v="0"/>
    <n v="0"/>
    <x v="3"/>
    <x v="1"/>
    <n v="55"/>
    <x v="5"/>
    <x v="3"/>
    <x v="2"/>
    <n v="40964"/>
    <n v="1031"/>
    <x v="1"/>
    <n v="1385"/>
    <x v="2"/>
    <x v="7"/>
    <n v="39075"/>
    <n v="2.63851567498400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8061001"/>
    <s v="H8061001"/>
    <n v="30694459"/>
    <s v="Recolocado"/>
    <n v="1"/>
    <n v="0"/>
    <n v="0"/>
    <n v="0"/>
    <x v="3"/>
    <x v="1"/>
    <n v="57"/>
    <x v="8"/>
    <x v="3"/>
    <x v="2"/>
    <n v="44149"/>
    <n v="500"/>
    <x v="7"/>
    <n v="965"/>
    <x v="7"/>
    <x v="1"/>
    <n v="41729"/>
    <n v="1.1982074816075151E-2"/>
    <x v="7"/>
    <s v="NULL"/>
    <x v="2"/>
    <n v="14047.07"/>
    <x v="0"/>
    <n v="2034"/>
    <x v="3"/>
    <n v="14047.07"/>
    <x v="4"/>
    <s v="NULL"/>
    <x v="1"/>
    <s v="NULL"/>
    <x v="1"/>
    <x v="0"/>
    <x v="1"/>
    <n v="12"/>
    <x v="1"/>
    <x v="1"/>
  </r>
  <r>
    <x v="75"/>
    <x v="12"/>
    <s v="H8066001"/>
    <s v="H8066001"/>
    <n v="30703726"/>
    <s v="Recolocado"/>
    <n v="0"/>
    <n v="0"/>
    <n v="0"/>
    <n v="0"/>
    <x v="3"/>
    <x v="1"/>
    <n v="36"/>
    <x v="1"/>
    <x v="3"/>
    <x v="0"/>
    <n v="42626"/>
    <n v="500"/>
    <x v="7"/>
    <n v="1080"/>
    <x v="5"/>
    <x v="1"/>
    <n v="40206"/>
    <n v="1.243595483261204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8068001"/>
    <s v="H8068001"/>
    <n v="30692180"/>
    <s v="Recolocado"/>
    <n v="0"/>
    <n v="0"/>
    <n v="0"/>
    <n v="0"/>
    <x v="3"/>
    <x v="1"/>
    <n v="40"/>
    <x v="1"/>
    <x v="3"/>
    <x v="2"/>
    <n v="57649"/>
    <n v="1649"/>
    <x v="3"/>
    <n v="1394"/>
    <x v="2"/>
    <x v="7"/>
    <n v="56378"/>
    <n v="2.924899783603533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8083001"/>
    <s v="H8083001"/>
    <n v="30697576"/>
    <s v="Recolocado"/>
    <n v="0"/>
    <n v="0"/>
    <n v="0"/>
    <n v="0"/>
    <x v="3"/>
    <x v="1"/>
    <n v="25"/>
    <x v="4"/>
    <x v="3"/>
    <x v="1"/>
    <n v="52025"/>
    <n v="1649"/>
    <x v="3"/>
    <n v="1258"/>
    <x v="3"/>
    <x v="3"/>
    <n v="50104"/>
    <n v="3.291154398850391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8093001"/>
    <s v="H8093001"/>
    <n v="30694536"/>
    <s v="Recolocado"/>
    <n v="0"/>
    <n v="0"/>
    <n v="0"/>
    <n v="0"/>
    <x v="3"/>
    <x v="1"/>
    <n v="45"/>
    <x v="7"/>
    <x v="3"/>
    <x v="1"/>
    <n v="59798"/>
    <n v="1031"/>
    <x v="1"/>
    <n v="1306"/>
    <x v="2"/>
    <x v="1"/>
    <n v="57909"/>
    <n v="1.7803795610354178E-2"/>
    <x v="7"/>
    <s v="NULL"/>
    <x v="2"/>
    <n v="5189.4799999999996"/>
    <x v="0"/>
    <n v="974"/>
    <x v="3"/>
    <n v="5189.4799999999996"/>
    <x v="4"/>
    <s v="NULL"/>
    <x v="1"/>
    <s v="NULL"/>
    <x v="1"/>
    <x v="0"/>
    <x v="1"/>
    <n v="12"/>
    <x v="1"/>
    <x v="1"/>
  </r>
  <r>
    <x v="75"/>
    <x v="12"/>
    <s v="H8095001"/>
    <s v="H8095001"/>
    <n v="30697609"/>
    <s v="Recolocado"/>
    <n v="0"/>
    <n v="0"/>
    <n v="0"/>
    <n v="0"/>
    <x v="3"/>
    <x v="1"/>
    <n v="31"/>
    <x v="6"/>
    <x v="3"/>
    <x v="2"/>
    <n v="48493"/>
    <n v="500"/>
    <x v="7"/>
    <n v="1186"/>
    <x v="6"/>
    <x v="1"/>
    <n v="45423"/>
    <n v="1.1007639301675363E-2"/>
    <x v="7"/>
    <s v="NULL"/>
    <x v="0"/>
    <n v="5000"/>
    <x v="7"/>
    <n v="4"/>
    <x v="2"/>
    <n v="0"/>
    <x v="0"/>
    <s v="NULL"/>
    <x v="1"/>
    <s v="NULL"/>
    <x v="1"/>
    <x v="6"/>
    <x v="9"/>
    <n v="0"/>
    <x v="0"/>
    <x v="0"/>
  </r>
  <r>
    <x v="75"/>
    <x v="12"/>
    <s v="H8096001"/>
    <s v="H8096001"/>
    <n v="30699412"/>
    <s v="Recolocado"/>
    <n v="0"/>
    <n v="0"/>
    <n v="0"/>
    <n v="0"/>
    <x v="3"/>
    <x v="1"/>
    <n v="45"/>
    <x v="7"/>
    <x v="3"/>
    <x v="0"/>
    <n v="40964"/>
    <n v="1031"/>
    <x v="1"/>
    <n v="1012"/>
    <x v="5"/>
    <x v="1"/>
    <n v="39075"/>
    <n v="2.63851567498400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8099001"/>
    <s v="H8099001"/>
    <n v="30712031"/>
    <s v="Recolocado"/>
    <n v="0"/>
    <n v="0"/>
    <n v="0"/>
    <n v="0"/>
    <x v="3"/>
    <x v="1"/>
    <n v="48"/>
    <x v="0"/>
    <x v="3"/>
    <x v="0"/>
    <n v="29068"/>
    <n v="500"/>
    <x v="7"/>
    <n v="924"/>
    <x v="7"/>
    <x v="1"/>
    <n v="26648"/>
    <n v="1.8763134193935754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8100001"/>
    <s v="H8100001"/>
    <n v="30691307"/>
    <s v="Recolocado"/>
    <n v="0"/>
    <n v="0"/>
    <n v="0"/>
    <n v="0"/>
    <x v="3"/>
    <x v="1"/>
    <n v="26"/>
    <x v="3"/>
    <x v="3"/>
    <x v="2"/>
    <n v="42524"/>
    <n v="500"/>
    <x v="7"/>
    <n v="1028"/>
    <x v="5"/>
    <x v="3"/>
    <n v="40104"/>
    <n v="1.2467584280869739E-2"/>
    <x v="7"/>
    <s v="NULL"/>
    <x v="0"/>
    <n v="1000"/>
    <x v="3"/>
    <n v="0"/>
    <x v="0"/>
    <n v="0"/>
    <x v="0"/>
    <s v="NULL"/>
    <x v="1"/>
    <s v="NULL"/>
    <x v="1"/>
    <x v="8"/>
    <x v="10"/>
    <n v="0"/>
    <x v="0"/>
    <x v="0"/>
  </r>
  <r>
    <x v="75"/>
    <x v="12"/>
    <s v="H8101001"/>
    <s v="H8101001"/>
    <n v="30701859"/>
    <s v="Recolocado"/>
    <n v="0"/>
    <n v="0"/>
    <n v="0"/>
    <n v="0"/>
    <x v="3"/>
    <x v="1"/>
    <n v="33"/>
    <x v="6"/>
    <x v="3"/>
    <x v="2"/>
    <n v="51374"/>
    <n v="1650"/>
    <x v="3"/>
    <n v="1241"/>
    <x v="3"/>
    <x v="4"/>
    <n v="50104"/>
    <n v="3.2931502474852305E-2"/>
    <x v="2"/>
    <s v="NULL"/>
    <x v="0"/>
    <n v="1521.62"/>
    <x v="4"/>
    <n v="3"/>
    <x v="2"/>
    <n v="0"/>
    <x v="0"/>
    <s v="NULL"/>
    <x v="1"/>
    <s v="NULL"/>
    <x v="1"/>
    <x v="9"/>
    <x v="11"/>
    <n v="0"/>
    <x v="0"/>
    <x v="0"/>
  </r>
  <r>
    <x v="75"/>
    <x v="12"/>
    <s v="H8103001"/>
    <s v="H8103001"/>
    <n v="30694623"/>
    <s v="Recolocado"/>
    <n v="0"/>
    <n v="0"/>
    <n v="0"/>
    <n v="0"/>
    <x v="3"/>
    <x v="1"/>
    <n v="31"/>
    <x v="6"/>
    <x v="3"/>
    <x v="2"/>
    <n v="39980"/>
    <n v="900"/>
    <x v="6"/>
    <n v="877"/>
    <x v="7"/>
    <x v="1"/>
    <n v="37960"/>
    <n v="2.3709167544783982E-2"/>
    <x v="6"/>
    <s v="NULL"/>
    <x v="0"/>
    <n v="132777.93"/>
    <x v="0"/>
    <n v="3"/>
    <x v="2"/>
    <n v="0"/>
    <x v="0"/>
    <n v="9477.2000000000007"/>
    <x v="4"/>
    <n v="0.54759999999999998"/>
    <x v="2"/>
    <x v="0"/>
    <x v="0"/>
    <n v="0"/>
    <x v="0"/>
    <x v="0"/>
  </r>
  <r>
    <x v="75"/>
    <x v="12"/>
    <s v="H8105001"/>
    <s v="H8105001"/>
    <n v="30707947"/>
    <s v="Recolocado"/>
    <n v="0"/>
    <n v="0"/>
    <n v="0"/>
    <n v="0"/>
    <x v="3"/>
    <x v="1"/>
    <n v="25"/>
    <x v="4"/>
    <x v="3"/>
    <x v="2"/>
    <n v="37634"/>
    <n v="1031"/>
    <x v="1"/>
    <n v="922"/>
    <x v="7"/>
    <x v="1"/>
    <n v="35745"/>
    <n v="2.884319485242691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5"/>
    <x v="12"/>
    <s v="H8106001"/>
    <s v="H8106001"/>
    <n v="30680736"/>
    <s v="Recolocado"/>
    <n v="1"/>
    <n v="0"/>
    <n v="0"/>
    <n v="0"/>
    <x v="3"/>
    <x v="1"/>
    <n v="44"/>
    <x v="7"/>
    <x v="3"/>
    <x v="2"/>
    <n v="51044"/>
    <n v="1031"/>
    <x v="1"/>
    <n v="1424"/>
    <x v="1"/>
    <x v="5"/>
    <n v="48505"/>
    <n v="2.1255540665910729E-2"/>
    <x v="6"/>
    <s v="NULL"/>
    <x v="3"/>
    <n v="1441.79"/>
    <x v="4"/>
    <n v="27"/>
    <x v="4"/>
    <n v="0"/>
    <x v="0"/>
    <n v="1500"/>
    <x v="5"/>
    <n v="0.96120000000000005"/>
    <x v="4"/>
    <x v="5"/>
    <x v="10"/>
    <n v="0"/>
    <x v="4"/>
    <x v="0"/>
  </r>
  <r>
    <x v="75"/>
    <x v="12"/>
    <s v="H8109001"/>
    <s v="H8109001"/>
    <n v="30703725"/>
    <s v="Recolocado"/>
    <n v="0"/>
    <n v="0"/>
    <n v="0"/>
    <n v="0"/>
    <x v="3"/>
    <x v="1"/>
    <n v="32"/>
    <x v="6"/>
    <x v="3"/>
    <x v="2"/>
    <n v="44713"/>
    <n v="1031"/>
    <x v="1"/>
    <n v="1136"/>
    <x v="6"/>
    <x v="3"/>
    <n v="42824"/>
    <n v="2.4075284886979263E-2"/>
    <x v="6"/>
    <s v="NULL"/>
    <x v="0"/>
    <n v="3499.9"/>
    <x v="5"/>
    <n v="0"/>
    <x v="0"/>
    <n v="0"/>
    <x v="0"/>
    <s v="NULL"/>
    <x v="1"/>
    <s v="NULL"/>
    <x v="1"/>
    <x v="10"/>
    <x v="12"/>
    <n v="0"/>
    <x v="0"/>
    <x v="0"/>
  </r>
  <r>
    <x v="75"/>
    <x v="12"/>
    <s v="H8130001"/>
    <s v="H8130001"/>
    <n v="30698766"/>
    <s v="Recolocado"/>
    <n v="0"/>
    <n v="0"/>
    <n v="0"/>
    <n v="0"/>
    <x v="3"/>
    <x v="1"/>
    <n v="35"/>
    <x v="6"/>
    <x v="3"/>
    <x v="2"/>
    <n v="48734"/>
    <n v="1031"/>
    <x v="1"/>
    <n v="1133"/>
    <x v="6"/>
    <x v="1"/>
    <n v="46845"/>
    <n v="2.2008752268118263E-2"/>
    <x v="6"/>
    <s v="NULL"/>
    <x v="5"/>
    <s v="NULL"/>
    <x v="1"/>
    <s v="NULL"/>
    <x v="1"/>
    <s v="NULL"/>
    <x v="1"/>
    <n v="1100"/>
    <x v="5"/>
    <n v="0"/>
    <x v="0"/>
    <x v="1"/>
    <x v="1"/>
    <n v="0"/>
    <x v="1"/>
    <x v="0"/>
  </r>
  <r>
    <x v="76"/>
    <x v="12"/>
    <s v="D5195003"/>
    <s v="D5195003"/>
    <n v="30704944"/>
    <s v="Recolocado"/>
    <n v="0"/>
    <n v="0"/>
    <n v="0"/>
    <n v="0"/>
    <x v="3"/>
    <x v="1"/>
    <n v="50"/>
    <x v="0"/>
    <x v="3"/>
    <x v="0"/>
    <n v="42100"/>
    <n v="500"/>
    <x v="7"/>
    <n v="1175"/>
    <x v="6"/>
    <x v="1"/>
    <n v="39630"/>
    <n v="1.2616704516780217E-2"/>
    <x v="7"/>
    <s v="NULL"/>
    <x v="2"/>
    <n v="7268.24"/>
    <x v="0"/>
    <n v="3321"/>
    <x v="3"/>
    <n v="1680.29"/>
    <x v="2"/>
    <s v="NULL"/>
    <x v="1"/>
    <s v="NULL"/>
    <x v="1"/>
    <x v="0"/>
    <x v="1"/>
    <n v="8"/>
    <x v="1"/>
    <x v="1"/>
  </r>
  <r>
    <x v="76"/>
    <x v="12"/>
    <s v="D5258005"/>
    <s v="D5258005"/>
    <n v="30732834"/>
    <s v="Recolocado"/>
    <n v="1"/>
    <n v="0"/>
    <n v="0"/>
    <n v="0"/>
    <x v="3"/>
    <x v="1"/>
    <n v="52"/>
    <x v="5"/>
    <x v="5"/>
    <x v="2"/>
    <n v="49907"/>
    <n v="500"/>
    <x v="7"/>
    <n v="1406"/>
    <x v="1"/>
    <x v="6"/>
    <n v="47437"/>
    <n v="1.0540295549887219E-2"/>
    <x v="7"/>
    <s v="NULL"/>
    <x v="0"/>
    <n v="6161.22"/>
    <x v="0"/>
    <n v="3"/>
    <x v="2"/>
    <n v="0"/>
    <x v="0"/>
    <n v="3000"/>
    <x v="0"/>
    <n v="1"/>
    <x v="4"/>
    <x v="0"/>
    <x v="0"/>
    <n v="0"/>
    <x v="0"/>
    <x v="0"/>
  </r>
  <r>
    <x v="76"/>
    <x v="12"/>
    <s v="H7747001"/>
    <s v="H7747001"/>
    <n v="30695874"/>
    <s v="Recolocado"/>
    <n v="0"/>
    <n v="0"/>
    <n v="0"/>
    <n v="0"/>
    <x v="3"/>
    <x v="1"/>
    <n v="39"/>
    <x v="1"/>
    <x v="3"/>
    <x v="2"/>
    <n v="58148"/>
    <n v="1650"/>
    <x v="3"/>
    <n v="1409"/>
    <x v="1"/>
    <x v="1"/>
    <n v="56878"/>
    <n v="2.9009458841731426E-2"/>
    <x v="6"/>
    <s v="NULL"/>
    <x v="2"/>
    <n v="1563.12"/>
    <x v="4"/>
    <n v="419"/>
    <x v="3"/>
    <n v="1563.12"/>
    <x v="2"/>
    <s v="NULL"/>
    <x v="1"/>
    <s v="NULL"/>
    <x v="1"/>
    <x v="0"/>
    <x v="1"/>
    <n v="8"/>
    <x v="1"/>
    <x v="1"/>
  </r>
  <r>
    <x v="76"/>
    <x v="12"/>
    <s v="H8090001"/>
    <s v="H8090001"/>
    <n v="30703378"/>
    <s v="Recolocado"/>
    <n v="1"/>
    <n v="0"/>
    <n v="0"/>
    <n v="0"/>
    <x v="3"/>
    <x v="1"/>
    <n v="33"/>
    <x v="6"/>
    <x v="3"/>
    <x v="2"/>
    <n v="33839"/>
    <n v="500"/>
    <x v="7"/>
    <n v="821"/>
    <x v="7"/>
    <x v="1"/>
    <n v="31369"/>
    <n v="1.593930313366699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8114001"/>
    <s v="H8114001"/>
    <n v="30694781"/>
    <s v="Recolocado"/>
    <n v="0"/>
    <n v="0"/>
    <n v="0"/>
    <n v="0"/>
    <x v="3"/>
    <x v="1"/>
    <n v="26"/>
    <x v="3"/>
    <x v="3"/>
    <x v="2"/>
    <n v="42729"/>
    <n v="1031"/>
    <x v="1"/>
    <n v="1062"/>
    <x v="5"/>
    <x v="1"/>
    <n v="40840"/>
    <n v="2.5244857982370226E-2"/>
    <x v="6"/>
    <s v="NULL"/>
    <x v="2"/>
    <n v="1136.49"/>
    <x v="4"/>
    <n v="1289"/>
    <x v="3"/>
    <n v="1136.49"/>
    <x v="2"/>
    <s v="NULL"/>
    <x v="1"/>
    <s v="NULL"/>
    <x v="1"/>
    <x v="0"/>
    <x v="1"/>
    <n v="12"/>
    <x v="1"/>
    <x v="1"/>
  </r>
  <r>
    <x v="76"/>
    <x v="12"/>
    <s v="H8207001"/>
    <s v="H8207001"/>
    <n v="30713525"/>
    <s v="Recolocado"/>
    <n v="0"/>
    <n v="0"/>
    <n v="0"/>
    <n v="0"/>
    <x v="3"/>
    <x v="1"/>
    <n v="43"/>
    <x v="7"/>
    <x v="3"/>
    <x v="3"/>
    <n v="37529"/>
    <n v="500"/>
    <x v="7"/>
    <n v="910"/>
    <x v="7"/>
    <x v="6"/>
    <n v="35059"/>
    <n v="1.4261673179497419E-2"/>
    <x v="7"/>
    <s v="NULL"/>
    <x v="6"/>
    <n v="2417.15"/>
    <x v="2"/>
    <n v="0"/>
    <x v="0"/>
    <n v="2417.15"/>
    <x v="6"/>
    <s v="NULL"/>
    <x v="1"/>
    <s v="NULL"/>
    <x v="1"/>
    <x v="11"/>
    <x v="1"/>
    <n v="0"/>
    <x v="1"/>
    <x v="0"/>
  </r>
  <r>
    <x v="76"/>
    <x v="12"/>
    <s v="H8244001"/>
    <s v="H8244001"/>
    <n v="30709414"/>
    <s v="Recolocado"/>
    <n v="0"/>
    <n v="0"/>
    <n v="0"/>
    <n v="0"/>
    <x v="3"/>
    <x v="1"/>
    <n v="40"/>
    <x v="1"/>
    <x v="5"/>
    <x v="2"/>
    <n v="50203"/>
    <n v="500"/>
    <x v="7"/>
    <n v="1110"/>
    <x v="6"/>
    <x v="6"/>
    <n v="47733"/>
    <n v="1.0474933484172376E-2"/>
    <x v="7"/>
    <s v="NULL"/>
    <x v="2"/>
    <n v="6665.51"/>
    <x v="0"/>
    <n v="311"/>
    <x v="3"/>
    <n v="993.34"/>
    <x v="5"/>
    <n v="6585.82"/>
    <x v="4"/>
    <n v="0.8387"/>
    <x v="8"/>
    <x v="0"/>
    <x v="2"/>
    <n v="3"/>
    <x v="7"/>
    <x v="1"/>
  </r>
  <r>
    <x v="76"/>
    <x v="12"/>
    <s v="H8252001"/>
    <s v="H8252001"/>
    <n v="30703877"/>
    <s v="Recolocado"/>
    <n v="0"/>
    <n v="0"/>
    <n v="0"/>
    <n v="0"/>
    <x v="3"/>
    <x v="1"/>
    <n v="28"/>
    <x v="3"/>
    <x v="3"/>
    <x v="0"/>
    <n v="36218"/>
    <n v="500"/>
    <x v="7"/>
    <n v="1236"/>
    <x v="3"/>
    <x v="3"/>
    <n v="33748"/>
    <n v="1.4815692781794476E-2"/>
    <x v="7"/>
    <s v="NULL"/>
    <x v="0"/>
    <n v="2027"/>
    <x v="2"/>
    <n v="0"/>
    <x v="0"/>
    <n v="0"/>
    <x v="0"/>
    <s v="NULL"/>
    <x v="1"/>
    <s v="NULL"/>
    <x v="1"/>
    <x v="6"/>
    <x v="9"/>
    <n v="0"/>
    <x v="0"/>
    <x v="0"/>
  </r>
  <r>
    <x v="76"/>
    <x v="12"/>
    <s v="H8256001"/>
    <s v="H8256001"/>
    <n v="30712411"/>
    <s v="Recolocado"/>
    <n v="1"/>
    <n v="0"/>
    <n v="0"/>
    <n v="0"/>
    <x v="3"/>
    <x v="1"/>
    <n v="28"/>
    <x v="3"/>
    <x v="3"/>
    <x v="2"/>
    <n v="31845"/>
    <n v="500"/>
    <x v="7"/>
    <n v="955"/>
    <x v="7"/>
    <x v="1"/>
    <n v="29375"/>
    <n v="1.702127659574468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8258001"/>
    <s v="H8258001"/>
    <n v="30713515"/>
    <s v="Recolocado"/>
    <n v="1"/>
    <n v="0"/>
    <n v="0"/>
    <n v="0"/>
    <x v="3"/>
    <x v="1"/>
    <n v="40"/>
    <x v="1"/>
    <x v="3"/>
    <x v="2"/>
    <n v="37529"/>
    <n v="500"/>
    <x v="7"/>
    <n v="910"/>
    <x v="7"/>
    <x v="1"/>
    <n v="35059"/>
    <n v="1.4261673179497419E-2"/>
    <x v="7"/>
    <s v="NULL"/>
    <x v="3"/>
    <n v="1676.02"/>
    <x v="4"/>
    <n v="26"/>
    <x v="4"/>
    <n v="0"/>
    <x v="0"/>
    <s v="NULL"/>
    <x v="1"/>
    <s v="NULL"/>
    <x v="1"/>
    <x v="8"/>
    <x v="5"/>
    <n v="0"/>
    <x v="10"/>
    <x v="0"/>
  </r>
  <r>
    <x v="76"/>
    <x v="12"/>
    <s v="H8259001"/>
    <s v="H8259001"/>
    <n v="30713535"/>
    <s v="Recolocado"/>
    <n v="0"/>
    <n v="0"/>
    <n v="0"/>
    <n v="0"/>
    <x v="3"/>
    <x v="1"/>
    <n v="48"/>
    <x v="0"/>
    <x v="3"/>
    <x v="1"/>
    <n v="34426"/>
    <n v="500"/>
    <x v="7"/>
    <n v="1220"/>
    <x v="3"/>
    <x v="1"/>
    <n v="31956"/>
    <n v="1.564651395669045E-2"/>
    <x v="7"/>
    <s v="NULL"/>
    <x v="2"/>
    <n v="1652.72"/>
    <x v="4"/>
    <n v="1045"/>
    <x v="3"/>
    <n v="1652.72"/>
    <x v="2"/>
    <s v="NULL"/>
    <x v="1"/>
    <s v="NULL"/>
    <x v="1"/>
    <x v="0"/>
    <x v="1"/>
    <n v="12"/>
    <x v="1"/>
    <x v="1"/>
  </r>
  <r>
    <x v="76"/>
    <x v="12"/>
    <s v="H8263001"/>
    <s v="H8263001"/>
    <n v="30700349"/>
    <s v="Recolocado"/>
    <n v="0"/>
    <n v="0"/>
    <n v="0"/>
    <n v="0"/>
    <x v="3"/>
    <x v="1"/>
    <n v="34"/>
    <x v="6"/>
    <x v="3"/>
    <x v="1"/>
    <n v="35069"/>
    <n v="500"/>
    <x v="7"/>
    <n v="955"/>
    <x v="7"/>
    <x v="7"/>
    <n v="32599"/>
    <n v="1.533789380042332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8279001"/>
    <s v="H8279001"/>
    <n v="30714134"/>
    <s v="Recolocado"/>
    <n v="0"/>
    <n v="0"/>
    <n v="0"/>
    <n v="0"/>
    <x v="3"/>
    <x v="1"/>
    <n v="39"/>
    <x v="1"/>
    <x v="3"/>
    <x v="3"/>
    <n v="52030"/>
    <n v="500"/>
    <x v="7"/>
    <n v="1414"/>
    <x v="1"/>
    <x v="7"/>
    <n v="49560"/>
    <n v="1.0088781275221953E-2"/>
    <x v="7"/>
    <s v="NULL"/>
    <x v="2"/>
    <n v="2035.7"/>
    <x v="2"/>
    <n v="606"/>
    <x v="3"/>
    <n v="2035.7"/>
    <x v="6"/>
    <s v="NULL"/>
    <x v="1"/>
    <s v="NULL"/>
    <x v="1"/>
    <x v="0"/>
    <x v="1"/>
    <n v="9"/>
    <x v="1"/>
    <x v="1"/>
  </r>
  <r>
    <x v="76"/>
    <x v="12"/>
    <s v="H8282001"/>
    <s v="H8282001"/>
    <n v="30710942"/>
    <s v="Recolocado"/>
    <n v="0"/>
    <n v="0"/>
    <n v="0"/>
    <n v="0"/>
    <x v="3"/>
    <x v="1"/>
    <n v="58"/>
    <x v="8"/>
    <x v="3"/>
    <x v="0"/>
    <n v="49468"/>
    <n v="1040"/>
    <x v="1"/>
    <n v="1393"/>
    <x v="2"/>
    <x v="5"/>
    <n v="47538"/>
    <n v="2.1877235054062014E-2"/>
    <x v="6"/>
    <s v="NULL"/>
    <x v="2"/>
    <n v="1494.08"/>
    <x v="4"/>
    <n v="3207"/>
    <x v="3"/>
    <n v="1494.08"/>
    <x v="2"/>
    <s v="NULL"/>
    <x v="1"/>
    <s v="NULL"/>
    <x v="1"/>
    <x v="0"/>
    <x v="1"/>
    <n v="12"/>
    <x v="1"/>
    <x v="1"/>
  </r>
  <r>
    <x v="76"/>
    <x v="12"/>
    <s v="H8285001"/>
    <s v="H8285001"/>
    <n v="30698412"/>
    <s v="Recolocado"/>
    <n v="1"/>
    <n v="0"/>
    <n v="0"/>
    <n v="0"/>
    <x v="3"/>
    <x v="1"/>
    <n v="26"/>
    <x v="3"/>
    <x v="3"/>
    <x v="2"/>
    <n v="35818"/>
    <n v="1650"/>
    <x v="3"/>
    <n v="1219"/>
    <x v="3"/>
    <x v="4"/>
    <n v="33748"/>
    <n v="4.8891786179921772E-2"/>
    <x v="1"/>
    <s v="NULL"/>
    <x v="0"/>
    <n v="500"/>
    <x v="6"/>
    <n v="0"/>
    <x v="0"/>
    <n v="0"/>
    <x v="0"/>
    <s v="NULL"/>
    <x v="1"/>
    <s v="NULL"/>
    <x v="1"/>
    <x v="2"/>
    <x v="2"/>
    <n v="0"/>
    <x v="9"/>
    <x v="0"/>
  </r>
  <r>
    <x v="76"/>
    <x v="12"/>
    <s v="H8290001"/>
    <s v="H8290001"/>
    <n v="30715423"/>
    <s v="Recolocado"/>
    <n v="0"/>
    <n v="0"/>
    <n v="0"/>
    <n v="0"/>
    <x v="3"/>
    <x v="1"/>
    <n v="47"/>
    <x v="0"/>
    <x v="3"/>
    <x v="0"/>
    <n v="47368"/>
    <n v="500"/>
    <x v="7"/>
    <n v="1148"/>
    <x v="6"/>
    <x v="1"/>
    <n v="44898"/>
    <n v="1.1136353512405897E-2"/>
    <x v="7"/>
    <s v="NULL"/>
    <x v="0"/>
    <n v="934.37"/>
    <x v="3"/>
    <n v="0"/>
    <x v="0"/>
    <n v="0"/>
    <x v="0"/>
    <n v="1000"/>
    <x v="3"/>
    <n v="0.93440000000000001"/>
    <x v="4"/>
    <x v="10"/>
    <x v="12"/>
    <n v="0"/>
    <x v="0"/>
    <x v="0"/>
  </r>
  <r>
    <x v="76"/>
    <x v="12"/>
    <s v="H8291001"/>
    <s v="H8291001"/>
    <n v="30713563"/>
    <s v="Recolocado"/>
    <n v="0"/>
    <n v="0"/>
    <n v="0"/>
    <n v="0"/>
    <x v="3"/>
    <x v="1"/>
    <n v="64"/>
    <x v="2"/>
    <x v="5"/>
    <x v="1"/>
    <n v="49828"/>
    <n v="500"/>
    <x v="7"/>
    <n v="1207"/>
    <x v="3"/>
    <x v="5"/>
    <n v="47358"/>
    <n v="1.055787828877908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8296001"/>
    <s v="H8296001"/>
    <n v="30715913"/>
    <s v="Recolocado"/>
    <n v="0"/>
    <n v="0"/>
    <n v="0"/>
    <n v="0"/>
    <x v="3"/>
    <x v="1"/>
    <n v="45"/>
    <x v="7"/>
    <x v="3"/>
    <x v="2"/>
    <n v="36218"/>
    <n v="500"/>
    <x v="7"/>
    <n v="1234"/>
    <x v="3"/>
    <x v="4"/>
    <n v="33748"/>
    <n v="1.4815692781794476E-2"/>
    <x v="7"/>
    <s v="NULL"/>
    <x v="0"/>
    <n v="2012.87"/>
    <x v="2"/>
    <n v="0"/>
    <x v="0"/>
    <n v="0"/>
    <x v="0"/>
    <n v="750"/>
    <x v="3"/>
    <n v="0"/>
    <x v="0"/>
    <x v="0"/>
    <x v="0"/>
    <n v="0"/>
    <x v="0"/>
    <x v="0"/>
  </r>
  <r>
    <x v="76"/>
    <x v="12"/>
    <s v="H8298002"/>
    <s v="H8298002"/>
    <n v="30729831"/>
    <s v="Recolocado"/>
    <n v="0"/>
    <n v="0"/>
    <n v="0"/>
    <n v="0"/>
    <x v="3"/>
    <x v="1"/>
    <n v="26"/>
    <x v="3"/>
    <x v="3"/>
    <x v="2"/>
    <n v="37017"/>
    <n v="500"/>
    <x v="7"/>
    <n v="917"/>
    <x v="7"/>
    <x v="1"/>
    <n v="34547"/>
    <n v="1.4473036732567227E-2"/>
    <x v="7"/>
    <s v="NULL"/>
    <x v="2"/>
    <n v="694.79"/>
    <x v="3"/>
    <n v="2728"/>
    <x v="3"/>
    <n v="694.79"/>
    <x v="5"/>
    <s v="NULL"/>
    <x v="1"/>
    <s v="NULL"/>
    <x v="1"/>
    <x v="0"/>
    <x v="1"/>
    <n v="12"/>
    <x v="1"/>
    <x v="1"/>
  </r>
  <r>
    <x v="76"/>
    <x v="12"/>
    <s v="H8304001"/>
    <s v="H8304001"/>
    <n v="30715892"/>
    <s v="Recolocado"/>
    <n v="0"/>
    <n v="0"/>
    <n v="0"/>
    <n v="0"/>
    <x v="3"/>
    <x v="1"/>
    <n v="26"/>
    <x v="3"/>
    <x v="3"/>
    <x v="1"/>
    <n v="39931"/>
    <n v="2473"/>
    <x v="4"/>
    <n v="1362"/>
    <x v="2"/>
    <x v="1"/>
    <n v="39434"/>
    <n v="6.2712380179540492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8312001"/>
    <s v="H8312001"/>
    <n v="30714496"/>
    <s v="Recolocado"/>
    <n v="0"/>
    <n v="0"/>
    <n v="0"/>
    <n v="0"/>
    <x v="3"/>
    <x v="1"/>
    <n v="53"/>
    <x v="5"/>
    <x v="3"/>
    <x v="0"/>
    <n v="48660"/>
    <n v="500"/>
    <x v="7"/>
    <n v="1180"/>
    <x v="6"/>
    <x v="1"/>
    <n v="46190"/>
    <n v="1.0824853864472829E-2"/>
    <x v="7"/>
    <s v="NULL"/>
    <x v="0"/>
    <n v="2100"/>
    <x v="2"/>
    <n v="0"/>
    <x v="0"/>
    <n v="0"/>
    <x v="0"/>
    <s v="NULL"/>
    <x v="1"/>
    <s v="NULL"/>
    <x v="1"/>
    <x v="2"/>
    <x v="2"/>
    <n v="0"/>
    <x v="0"/>
    <x v="0"/>
  </r>
  <r>
    <x v="76"/>
    <x v="12"/>
    <s v="H8314001"/>
    <s v="H8314001"/>
    <n v="30710179"/>
    <s v="Recolocado"/>
    <n v="0"/>
    <n v="0"/>
    <n v="0"/>
    <n v="0"/>
    <x v="3"/>
    <x v="1"/>
    <n v="37"/>
    <x v="1"/>
    <x v="3"/>
    <x v="2"/>
    <n v="36218"/>
    <n v="500"/>
    <x v="7"/>
    <n v="1236"/>
    <x v="3"/>
    <x v="4"/>
    <n v="33748"/>
    <n v="1.4815692781794476E-2"/>
    <x v="7"/>
    <s v="NULL"/>
    <x v="2"/>
    <n v="291.98"/>
    <x v="6"/>
    <n v="1592"/>
    <x v="3"/>
    <n v="291.98"/>
    <x v="0"/>
    <s v="NULL"/>
    <x v="1"/>
    <s v="NULL"/>
    <x v="1"/>
    <x v="0"/>
    <x v="1"/>
    <n v="12"/>
    <x v="1"/>
    <x v="1"/>
  </r>
  <r>
    <x v="76"/>
    <x v="12"/>
    <s v="H8322001"/>
    <s v="H8322001"/>
    <n v="30701846"/>
    <s v="Recolocado"/>
    <n v="0"/>
    <n v="0"/>
    <n v="0"/>
    <n v="0"/>
    <x v="3"/>
    <x v="1"/>
    <n v="43"/>
    <x v="7"/>
    <x v="5"/>
    <x v="2"/>
    <n v="46683"/>
    <n v="500"/>
    <x v="7"/>
    <n v="1050"/>
    <x v="5"/>
    <x v="1"/>
    <n v="44213"/>
    <n v="1.1308891050143623E-2"/>
    <x v="7"/>
    <s v="NULL"/>
    <x v="2"/>
    <n v="2060.25"/>
    <x v="2"/>
    <n v="240"/>
    <x v="3"/>
    <n v="1272.98"/>
    <x v="2"/>
    <n v="2300"/>
    <x v="0"/>
    <n v="1"/>
    <x v="4"/>
    <x v="0"/>
    <x v="10"/>
    <n v="0"/>
    <x v="0"/>
    <x v="0"/>
  </r>
  <r>
    <x v="76"/>
    <x v="12"/>
    <s v="H8349001"/>
    <s v="H8349001"/>
    <n v="30719408"/>
    <s v="Recolocado"/>
    <n v="0"/>
    <n v="0"/>
    <n v="0"/>
    <n v="0"/>
    <x v="3"/>
    <x v="1"/>
    <n v="28"/>
    <x v="3"/>
    <x v="3"/>
    <x v="2"/>
    <n v="40705"/>
    <n v="500"/>
    <x v="7"/>
    <n v="964"/>
    <x v="7"/>
    <x v="7"/>
    <n v="38235"/>
    <n v="1.3077023669412841E-2"/>
    <x v="7"/>
    <s v="NULL"/>
    <x v="3"/>
    <n v="2261.1999999999998"/>
    <x v="2"/>
    <n v="26"/>
    <x v="4"/>
    <n v="0"/>
    <x v="0"/>
    <s v="NULL"/>
    <x v="1"/>
    <s v="NULL"/>
    <x v="1"/>
    <x v="12"/>
    <x v="5"/>
    <n v="0"/>
    <x v="4"/>
    <x v="0"/>
  </r>
  <r>
    <x v="76"/>
    <x v="12"/>
    <s v="H8369001"/>
    <s v="H8369001"/>
    <n v="30714708"/>
    <s v="Recolocado"/>
    <n v="0"/>
    <n v="0"/>
    <n v="0"/>
    <n v="0"/>
    <x v="3"/>
    <x v="1"/>
    <n v="47"/>
    <x v="0"/>
    <x v="3"/>
    <x v="2"/>
    <n v="55048"/>
    <n v="500"/>
    <x v="7"/>
    <n v="1224"/>
    <x v="3"/>
    <x v="1"/>
    <n v="51828"/>
    <n v="9.6472948985104577E-3"/>
    <x v="8"/>
    <s v="NULL"/>
    <x v="2"/>
    <n v="556.09"/>
    <x v="3"/>
    <n v="953"/>
    <x v="3"/>
    <n v="556.09"/>
    <x v="5"/>
    <s v="NULL"/>
    <x v="1"/>
    <s v="NULL"/>
    <x v="1"/>
    <x v="0"/>
    <x v="1"/>
    <n v="12"/>
    <x v="1"/>
    <x v="1"/>
  </r>
  <r>
    <x v="76"/>
    <x v="12"/>
    <s v="H8370001"/>
    <s v="H8370001"/>
    <n v="30722581"/>
    <s v="Recolocado"/>
    <n v="0"/>
    <n v="0"/>
    <n v="0"/>
    <n v="0"/>
    <x v="3"/>
    <x v="1"/>
    <n v="35"/>
    <x v="6"/>
    <x v="5"/>
    <x v="2"/>
    <n v="45599"/>
    <n v="550"/>
    <x v="6"/>
    <n v="1547"/>
    <x v="4"/>
    <x v="7"/>
    <n v="43179"/>
    <n v="1.273767340605386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8371001"/>
    <s v="H8371001"/>
    <n v="30707577"/>
    <s v="Recolocado"/>
    <n v="0"/>
    <n v="0"/>
    <n v="0"/>
    <n v="0"/>
    <x v="3"/>
    <x v="1"/>
    <n v="35"/>
    <x v="6"/>
    <x v="3"/>
    <x v="2"/>
    <n v="42510"/>
    <n v="1400"/>
    <x v="1"/>
    <n v="1447"/>
    <x v="1"/>
    <x v="4"/>
    <n v="40940"/>
    <n v="3.419638495359061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8373001"/>
    <s v="H8373001"/>
    <n v="30705105"/>
    <s v="Recolocado"/>
    <n v="1"/>
    <n v="0"/>
    <n v="0"/>
    <n v="0"/>
    <x v="3"/>
    <x v="1"/>
    <n v="63"/>
    <x v="2"/>
    <x v="3"/>
    <x v="2"/>
    <n v="58449"/>
    <n v="1649"/>
    <x v="3"/>
    <n v="1415"/>
    <x v="1"/>
    <x v="5"/>
    <n v="56378"/>
    <n v="2.9248997836035334E-2"/>
    <x v="6"/>
    <s v="NULL"/>
    <x v="4"/>
    <n v="701.29"/>
    <x v="3"/>
    <n v="39"/>
    <x v="5"/>
    <n v="0"/>
    <x v="0"/>
    <s v="NULL"/>
    <x v="1"/>
    <s v="NULL"/>
    <x v="1"/>
    <x v="8"/>
    <x v="4"/>
    <n v="0"/>
    <x v="11"/>
    <x v="0"/>
  </r>
  <r>
    <x v="76"/>
    <x v="12"/>
    <s v="H8374001"/>
    <s v="H8374001"/>
    <n v="30716681"/>
    <s v="Recolocado"/>
    <n v="1"/>
    <n v="0"/>
    <n v="0"/>
    <n v="0"/>
    <x v="3"/>
    <x v="1"/>
    <n v="36"/>
    <x v="1"/>
    <x v="5"/>
    <x v="2"/>
    <n v="48032"/>
    <n v="500"/>
    <x v="7"/>
    <n v="1497"/>
    <x v="1"/>
    <x v="1"/>
    <n v="45562"/>
    <n v="1.0974057328475484E-2"/>
    <x v="7"/>
    <s v="NULL"/>
    <x v="0"/>
    <n v="8218.2800000000007"/>
    <x v="0"/>
    <n v="11"/>
    <x v="4"/>
    <n v="0"/>
    <x v="0"/>
    <n v="4200"/>
    <x v="7"/>
    <n v="0.9677"/>
    <x v="4"/>
    <x v="0"/>
    <x v="12"/>
    <n v="0"/>
    <x v="0"/>
    <x v="0"/>
  </r>
  <r>
    <x v="76"/>
    <x v="12"/>
    <s v="H8376001"/>
    <s v="H8376001"/>
    <n v="30719448"/>
    <s v="Recolocado"/>
    <n v="0"/>
    <n v="0"/>
    <n v="0"/>
    <n v="0"/>
    <x v="3"/>
    <x v="1"/>
    <n v="21"/>
    <x v="4"/>
    <x v="3"/>
    <x v="2"/>
    <n v="39992"/>
    <n v="1031"/>
    <x v="1"/>
    <n v="1309"/>
    <x v="2"/>
    <x v="5"/>
    <n v="37303"/>
    <n v="2.7638527732353965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8382001"/>
    <s v="H8382001"/>
    <n v="30714089"/>
    <s v="Recolocado"/>
    <n v="0"/>
    <n v="0"/>
    <n v="0"/>
    <n v="0"/>
    <x v="3"/>
    <x v="1"/>
    <n v="23"/>
    <x v="4"/>
    <x v="3"/>
    <x v="2"/>
    <n v="40725"/>
    <n v="2473"/>
    <x v="4"/>
    <n v="1164"/>
    <x v="6"/>
    <x v="1"/>
    <n v="39478"/>
    <n v="6.2642484421703226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8411001"/>
    <s v="H8411001"/>
    <n v="30706532"/>
    <s v="Recolocado"/>
    <n v="0"/>
    <n v="0"/>
    <n v="0"/>
    <n v="0"/>
    <x v="3"/>
    <x v="1"/>
    <n v="37"/>
    <x v="1"/>
    <x v="3"/>
    <x v="2"/>
    <n v="57498"/>
    <n v="1650"/>
    <x v="3"/>
    <n v="1390"/>
    <x v="2"/>
    <x v="3"/>
    <n v="56228"/>
    <n v="2.9344810414739988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8417001"/>
    <s v="H8417001"/>
    <n v="30717477"/>
    <s v="Recolocado"/>
    <n v="1"/>
    <n v="0"/>
    <n v="0"/>
    <n v="0"/>
    <x v="3"/>
    <x v="1"/>
    <n v="26"/>
    <x v="3"/>
    <x v="3"/>
    <x v="0"/>
    <n v="37405"/>
    <n v="1550"/>
    <x v="3"/>
    <n v="1271"/>
    <x v="3"/>
    <x v="14"/>
    <n v="35985"/>
    <n v="4.307350284840905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8423001"/>
    <s v="H8423001"/>
    <n v="30720666"/>
    <s v="Recolocado"/>
    <n v="0"/>
    <n v="0"/>
    <n v="0"/>
    <n v="0"/>
    <x v="3"/>
    <x v="1"/>
    <n v="36"/>
    <x v="1"/>
    <x v="5"/>
    <x v="0"/>
    <n v="37529"/>
    <n v="500"/>
    <x v="7"/>
    <n v="910"/>
    <x v="7"/>
    <x v="1"/>
    <n v="35059"/>
    <n v="1.4261673179497419E-2"/>
    <x v="7"/>
    <s v="NULL"/>
    <x v="0"/>
    <n v="3338.48"/>
    <x v="5"/>
    <n v="0"/>
    <x v="0"/>
    <n v="0"/>
    <x v="0"/>
    <s v="NULL"/>
    <x v="1"/>
    <s v="NULL"/>
    <x v="1"/>
    <x v="0"/>
    <x v="0"/>
    <n v="0"/>
    <x v="0"/>
    <x v="0"/>
  </r>
  <r>
    <x v="76"/>
    <x v="12"/>
    <s v="H8427001"/>
    <s v="H8427001"/>
    <n v="30716900"/>
    <s v="Recolocado"/>
    <n v="0"/>
    <n v="0"/>
    <n v="0"/>
    <n v="0"/>
    <x v="3"/>
    <x v="1"/>
    <n v="49"/>
    <x v="0"/>
    <x v="3"/>
    <x v="1"/>
    <n v="42095"/>
    <n v="1031"/>
    <x v="1"/>
    <n v="1433"/>
    <x v="1"/>
    <x v="7"/>
    <n v="39406"/>
    <n v="2.6163528396690859E-2"/>
    <x v="6"/>
    <s v="NULL"/>
    <x v="5"/>
    <s v="NULL"/>
    <x v="1"/>
    <s v="NULL"/>
    <x v="1"/>
    <s v="NULL"/>
    <x v="1"/>
    <n v="750"/>
    <x v="3"/>
    <n v="0"/>
    <x v="0"/>
    <x v="1"/>
    <x v="1"/>
    <n v="0"/>
    <x v="1"/>
    <x v="0"/>
  </r>
  <r>
    <x v="76"/>
    <x v="12"/>
    <s v="H8435001"/>
    <s v="H8435001"/>
    <n v="30719349"/>
    <s v="Recolocado"/>
    <n v="0"/>
    <n v="0"/>
    <n v="0"/>
    <n v="0"/>
    <x v="3"/>
    <x v="1"/>
    <n v="33"/>
    <x v="6"/>
    <x v="3"/>
    <x v="2"/>
    <n v="37644"/>
    <n v="1031"/>
    <x v="1"/>
    <n v="1281"/>
    <x v="3"/>
    <x v="2"/>
    <n v="35705"/>
    <n v="2.8875507631984317E-2"/>
    <x v="6"/>
    <s v="NULL"/>
    <x v="2"/>
    <n v="1923.32"/>
    <x v="4"/>
    <n v="1638"/>
    <x v="3"/>
    <n v="1923.32"/>
    <x v="2"/>
    <s v="NULL"/>
    <x v="1"/>
    <s v="NULL"/>
    <x v="1"/>
    <x v="0"/>
    <x v="1"/>
    <n v="12"/>
    <x v="1"/>
    <x v="1"/>
  </r>
  <r>
    <x v="76"/>
    <x v="12"/>
    <s v="H8457001"/>
    <s v="H8457001"/>
    <n v="30718477"/>
    <s v="Recolocado"/>
    <n v="0"/>
    <n v="0"/>
    <n v="0"/>
    <n v="0"/>
    <x v="3"/>
    <x v="1"/>
    <n v="31"/>
    <x v="6"/>
    <x v="3"/>
    <x v="0"/>
    <n v="37089"/>
    <n v="500"/>
    <x v="7"/>
    <n v="888"/>
    <x v="7"/>
    <x v="1"/>
    <n v="34619"/>
    <n v="1.4442935960021953E-2"/>
    <x v="7"/>
    <s v="NULL"/>
    <x v="2"/>
    <n v="858.98"/>
    <x v="3"/>
    <n v="899"/>
    <x v="3"/>
    <n v="858.98"/>
    <x v="5"/>
    <s v="NULL"/>
    <x v="1"/>
    <s v="NULL"/>
    <x v="1"/>
    <x v="0"/>
    <x v="1"/>
    <n v="12"/>
    <x v="1"/>
    <x v="1"/>
  </r>
  <r>
    <x v="76"/>
    <x v="12"/>
    <s v="H8470001"/>
    <s v="H8470001"/>
    <n v="30718671"/>
    <s v="Recolocado"/>
    <n v="0"/>
    <n v="0"/>
    <n v="0"/>
    <n v="0"/>
    <x v="3"/>
    <x v="1"/>
    <n v="44"/>
    <x v="7"/>
    <x v="3"/>
    <x v="3"/>
    <n v="58167"/>
    <n v="1031"/>
    <x v="1"/>
    <n v="1408"/>
    <x v="1"/>
    <x v="11"/>
    <n v="56228"/>
    <n v="1.83360603258163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8475001"/>
    <s v="H8475001"/>
    <n v="30719025"/>
    <s v="Recolocado"/>
    <n v="0"/>
    <n v="0"/>
    <n v="0"/>
    <n v="0"/>
    <x v="3"/>
    <x v="1"/>
    <n v="47"/>
    <x v="0"/>
    <x v="5"/>
    <x v="1"/>
    <n v="38234"/>
    <n v="500"/>
    <x v="7"/>
    <n v="827"/>
    <x v="7"/>
    <x v="1"/>
    <n v="35764"/>
    <n v="1.3980539089587294E-2"/>
    <x v="7"/>
    <s v="NULL"/>
    <x v="0"/>
    <n v="8046.75"/>
    <x v="0"/>
    <n v="25"/>
    <x v="4"/>
    <n v="0"/>
    <x v="0"/>
    <n v="17031.02"/>
    <x v="4"/>
    <n v="0.61750000000000005"/>
    <x v="3"/>
    <x v="0"/>
    <x v="12"/>
    <n v="0"/>
    <x v="0"/>
    <x v="0"/>
  </r>
  <r>
    <x v="76"/>
    <x v="12"/>
    <s v="H8476001"/>
    <s v="H8476001"/>
    <n v="30713538"/>
    <s v="Recolocado"/>
    <n v="1"/>
    <n v="0"/>
    <n v="0"/>
    <n v="0"/>
    <x v="3"/>
    <x v="1"/>
    <n v="55"/>
    <x v="5"/>
    <x v="3"/>
    <x v="1"/>
    <n v="49359"/>
    <n v="1650"/>
    <x v="3"/>
    <n v="1306"/>
    <x v="2"/>
    <x v="5"/>
    <n v="47289"/>
    <n v="3.4891835310537335E-2"/>
    <x v="2"/>
    <s v="NULL"/>
    <x v="2"/>
    <n v="1387.33"/>
    <x v="4"/>
    <n v="1086"/>
    <x v="3"/>
    <n v="1387.33"/>
    <x v="2"/>
    <s v="NULL"/>
    <x v="1"/>
    <s v="NULL"/>
    <x v="1"/>
    <x v="0"/>
    <x v="1"/>
    <n v="12"/>
    <x v="1"/>
    <x v="1"/>
  </r>
  <r>
    <x v="76"/>
    <x v="12"/>
    <s v="H8511001"/>
    <s v="H8511001"/>
    <n v="30693908"/>
    <s v="Recolocado"/>
    <n v="1"/>
    <n v="0"/>
    <n v="0"/>
    <n v="0"/>
    <x v="3"/>
    <x v="1"/>
    <n v="27"/>
    <x v="3"/>
    <x v="3"/>
    <x v="0"/>
    <n v="59699"/>
    <n v="1649"/>
    <x v="3"/>
    <n v="1443"/>
    <x v="1"/>
    <x v="3"/>
    <n v="58428"/>
    <n v="2.8222769904840145E-2"/>
    <x v="6"/>
    <s v="NULL"/>
    <x v="0"/>
    <n v="3067.8"/>
    <x v="5"/>
    <n v="0"/>
    <x v="0"/>
    <n v="0"/>
    <x v="0"/>
    <s v="NULL"/>
    <x v="1"/>
    <s v="NULL"/>
    <x v="1"/>
    <x v="7"/>
    <x v="6"/>
    <n v="0"/>
    <x v="0"/>
    <x v="0"/>
  </r>
  <r>
    <x v="76"/>
    <x v="12"/>
    <s v="H8512001"/>
    <s v="H8512001"/>
    <n v="30715643"/>
    <s v="Recolocado"/>
    <n v="0"/>
    <n v="0"/>
    <n v="0"/>
    <n v="0"/>
    <x v="3"/>
    <x v="1"/>
    <n v="43"/>
    <x v="7"/>
    <x v="3"/>
    <x v="2"/>
    <n v="49674"/>
    <n v="1031"/>
    <x v="1"/>
    <n v="1390"/>
    <x v="2"/>
    <x v="1"/>
    <n v="47735"/>
    <n v="2.159840787681994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8518001"/>
    <s v="H8518001"/>
    <n v="30723219"/>
    <s v="Recolocado"/>
    <n v="0"/>
    <n v="0"/>
    <n v="0"/>
    <n v="0"/>
    <x v="3"/>
    <x v="1"/>
    <n v="44"/>
    <x v="7"/>
    <x v="3"/>
    <x v="2"/>
    <n v="50508"/>
    <n v="500"/>
    <x v="7"/>
    <n v="1078"/>
    <x v="5"/>
    <x v="1"/>
    <n v="48038"/>
    <n v="1.040842666222573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8521001"/>
    <s v="H8521001"/>
    <n v="30725088"/>
    <s v="Recolocado"/>
    <n v="0"/>
    <n v="0"/>
    <n v="0"/>
    <n v="0"/>
    <x v="3"/>
    <x v="1"/>
    <n v="56"/>
    <x v="8"/>
    <x v="3"/>
    <x v="2"/>
    <n v="46482"/>
    <n v="500"/>
    <x v="7"/>
    <n v="1027"/>
    <x v="5"/>
    <x v="1"/>
    <n v="44012"/>
    <n v="1.1360538035081342E-2"/>
    <x v="7"/>
    <s v="NULL"/>
    <x v="0"/>
    <n v="4000"/>
    <x v="5"/>
    <n v="0"/>
    <x v="0"/>
    <n v="0"/>
    <x v="0"/>
    <s v="NULL"/>
    <x v="1"/>
    <s v="NULL"/>
    <x v="1"/>
    <x v="6"/>
    <x v="9"/>
    <n v="0"/>
    <x v="0"/>
    <x v="0"/>
  </r>
  <r>
    <x v="76"/>
    <x v="12"/>
    <s v="H8523001"/>
    <s v="H8523001"/>
    <n v="30724885"/>
    <s v="Recolocado"/>
    <n v="1"/>
    <n v="0"/>
    <n v="0"/>
    <n v="0"/>
    <x v="3"/>
    <x v="1"/>
    <n v="44"/>
    <x v="7"/>
    <x v="3"/>
    <x v="1"/>
    <n v="39597"/>
    <n v="500"/>
    <x v="7"/>
    <n v="1345"/>
    <x v="2"/>
    <x v="3"/>
    <n v="37127"/>
    <n v="1.3467287957551108E-2"/>
    <x v="7"/>
    <s v="NULL"/>
    <x v="2"/>
    <n v="2064.83"/>
    <x v="2"/>
    <n v="7487"/>
    <x v="3"/>
    <n v="2064.83"/>
    <x v="6"/>
    <s v="NULL"/>
    <x v="1"/>
    <s v="NULL"/>
    <x v="1"/>
    <x v="0"/>
    <x v="1"/>
    <n v="12"/>
    <x v="1"/>
    <x v="1"/>
  </r>
  <r>
    <x v="76"/>
    <x v="12"/>
    <s v="H8528001"/>
    <s v="H8528001"/>
    <n v="30724866"/>
    <s v="Recolocado"/>
    <n v="0"/>
    <n v="0"/>
    <n v="0"/>
    <n v="0"/>
    <x v="3"/>
    <x v="1"/>
    <n v="50"/>
    <x v="0"/>
    <x v="3"/>
    <x v="1"/>
    <n v="49487"/>
    <n v="500"/>
    <x v="7"/>
    <n v="1238"/>
    <x v="3"/>
    <x v="1"/>
    <n v="47017"/>
    <n v="1.0634451368653892E-2"/>
    <x v="7"/>
    <s v="NULL"/>
    <x v="2"/>
    <n v="5707.11"/>
    <x v="0"/>
    <n v="1912"/>
    <x v="3"/>
    <n v="3095.66"/>
    <x v="3"/>
    <s v="NULL"/>
    <x v="1"/>
    <s v="NULL"/>
    <x v="1"/>
    <x v="0"/>
    <x v="1"/>
    <n v="9"/>
    <x v="1"/>
    <x v="1"/>
  </r>
  <r>
    <x v="76"/>
    <x v="12"/>
    <s v="H8538001"/>
    <s v="H8538001"/>
    <n v="30708233"/>
    <s v="Recolocado"/>
    <n v="0"/>
    <n v="0"/>
    <n v="0"/>
    <n v="0"/>
    <x v="3"/>
    <x v="1"/>
    <n v="45"/>
    <x v="7"/>
    <x v="3"/>
    <x v="1"/>
    <n v="57698"/>
    <n v="1650"/>
    <x v="3"/>
    <n v="1395"/>
    <x v="2"/>
    <x v="5"/>
    <n v="56378"/>
    <n v="2.9266735251339174E-2"/>
    <x v="6"/>
    <s v="NULL"/>
    <x v="0"/>
    <n v="887.08"/>
    <x v="3"/>
    <n v="0"/>
    <x v="0"/>
    <n v="0"/>
    <x v="0"/>
    <s v="NULL"/>
    <x v="1"/>
    <s v="NULL"/>
    <x v="1"/>
    <x v="0"/>
    <x v="0"/>
    <n v="0"/>
    <x v="0"/>
    <x v="0"/>
  </r>
  <r>
    <x v="76"/>
    <x v="12"/>
    <s v="H8546001"/>
    <s v="H8546001"/>
    <n v="30719883"/>
    <s v="Recolocado"/>
    <n v="0"/>
    <n v="0"/>
    <n v="0"/>
    <n v="0"/>
    <x v="3"/>
    <x v="1"/>
    <n v="57"/>
    <x v="8"/>
    <x v="3"/>
    <x v="1"/>
    <n v="39489"/>
    <n v="500"/>
    <x v="7"/>
    <n v="1005"/>
    <x v="5"/>
    <x v="1"/>
    <n v="37019"/>
    <n v="1.350657770334152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8554001"/>
    <s v="H8554001"/>
    <n v="30726530"/>
    <s v="Recolocado"/>
    <n v="0"/>
    <n v="0"/>
    <n v="0"/>
    <n v="0"/>
    <x v="3"/>
    <x v="1"/>
    <n v="27"/>
    <x v="3"/>
    <x v="3"/>
    <x v="2"/>
    <n v="47290"/>
    <n v="500"/>
    <x v="7"/>
    <n v="1257"/>
    <x v="3"/>
    <x v="1"/>
    <n v="44820"/>
    <n v="1.1155734047300312E-2"/>
    <x v="7"/>
    <s v="NULL"/>
    <x v="2"/>
    <n v="721.52"/>
    <x v="3"/>
    <n v="2334"/>
    <x v="3"/>
    <n v="721.52"/>
    <x v="5"/>
    <s v="NULL"/>
    <x v="1"/>
    <s v="NULL"/>
    <x v="1"/>
    <x v="0"/>
    <x v="1"/>
    <n v="12"/>
    <x v="1"/>
    <x v="1"/>
  </r>
  <r>
    <x v="76"/>
    <x v="12"/>
    <s v="H8556001"/>
    <s v="H8556001"/>
    <n v="30718436"/>
    <s v="Recolocado"/>
    <n v="0"/>
    <n v="0"/>
    <n v="0"/>
    <n v="0"/>
    <x v="3"/>
    <x v="1"/>
    <n v="41"/>
    <x v="7"/>
    <x v="3"/>
    <x v="0"/>
    <n v="37637"/>
    <n v="1650"/>
    <x v="3"/>
    <n v="1155"/>
    <x v="6"/>
    <x v="1"/>
    <n v="36317"/>
    <n v="4.5433268166423436E-2"/>
    <x v="1"/>
    <s v="NULL"/>
    <x v="2"/>
    <n v="728.91"/>
    <x v="3"/>
    <n v="572"/>
    <x v="3"/>
    <n v="728.91"/>
    <x v="5"/>
    <s v="NULL"/>
    <x v="1"/>
    <s v="NULL"/>
    <x v="1"/>
    <x v="0"/>
    <x v="1"/>
    <n v="12"/>
    <x v="1"/>
    <x v="1"/>
  </r>
  <r>
    <x v="76"/>
    <x v="12"/>
    <s v="H8558001"/>
    <s v="H8558001"/>
    <n v="30727945"/>
    <s v="Recolocado"/>
    <n v="0"/>
    <n v="0"/>
    <n v="0"/>
    <n v="0"/>
    <x v="3"/>
    <x v="1"/>
    <n v="41"/>
    <x v="7"/>
    <x v="3"/>
    <x v="2"/>
    <n v="36218"/>
    <n v="500"/>
    <x v="7"/>
    <n v="1226"/>
    <x v="3"/>
    <x v="4"/>
    <n v="33748"/>
    <n v="1.4815692781794476E-2"/>
    <x v="7"/>
    <s v="NULL"/>
    <x v="2"/>
    <n v="837.08"/>
    <x v="3"/>
    <n v="932"/>
    <x v="3"/>
    <n v="837.08"/>
    <x v="5"/>
    <s v="NULL"/>
    <x v="1"/>
    <s v="NULL"/>
    <x v="1"/>
    <x v="0"/>
    <x v="1"/>
    <n v="12"/>
    <x v="1"/>
    <x v="1"/>
  </r>
  <r>
    <x v="76"/>
    <x v="12"/>
    <s v="H8583001"/>
    <s v="H8583001"/>
    <n v="30724718"/>
    <s v="Recolocado"/>
    <n v="0"/>
    <n v="0"/>
    <n v="0"/>
    <n v="0"/>
    <x v="3"/>
    <x v="1"/>
    <n v="26"/>
    <x v="3"/>
    <x v="3"/>
    <x v="0"/>
    <n v="36437"/>
    <n v="1031"/>
    <x v="1"/>
    <n v="1236"/>
    <x v="3"/>
    <x v="3"/>
    <n v="33748"/>
    <n v="3.054995851606021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8585001"/>
    <s v="H8585001"/>
    <n v="30725863"/>
    <s v="Recolocado"/>
    <n v="0"/>
    <n v="0"/>
    <n v="0"/>
    <n v="0"/>
    <x v="3"/>
    <x v="1"/>
    <n v="34"/>
    <x v="6"/>
    <x v="3"/>
    <x v="2"/>
    <n v="41341"/>
    <n v="1650"/>
    <x v="3"/>
    <n v="890"/>
    <x v="7"/>
    <x v="6"/>
    <n v="39271"/>
    <n v="4.2015736803239029E-2"/>
    <x v="1"/>
    <s v="NULL"/>
    <x v="2"/>
    <n v="2584.11"/>
    <x v="2"/>
    <n v="1382"/>
    <x v="3"/>
    <n v="2584.11"/>
    <x v="6"/>
    <s v="NULL"/>
    <x v="1"/>
    <s v="NULL"/>
    <x v="1"/>
    <x v="0"/>
    <x v="1"/>
    <n v="12"/>
    <x v="1"/>
    <x v="1"/>
  </r>
  <r>
    <x v="76"/>
    <x v="12"/>
    <s v="H8587001"/>
    <s v="H8587001"/>
    <n v="30715212"/>
    <s v="Recolocado"/>
    <n v="0"/>
    <n v="0"/>
    <n v="0"/>
    <n v="0"/>
    <x v="3"/>
    <x v="1"/>
    <n v="38"/>
    <x v="1"/>
    <x v="3"/>
    <x v="3"/>
    <n v="53415"/>
    <n v="500"/>
    <x v="7"/>
    <n v="1294"/>
    <x v="3"/>
    <x v="5"/>
    <n v="50945"/>
    <n v="9.8145058396309753E-3"/>
    <x v="8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8590001"/>
    <s v="H8590001"/>
    <n v="30724944"/>
    <s v="Recolocado"/>
    <n v="1"/>
    <n v="0"/>
    <n v="0"/>
    <n v="0"/>
    <x v="3"/>
    <x v="1"/>
    <n v="23"/>
    <x v="4"/>
    <x v="3"/>
    <x v="0"/>
    <n v="40967"/>
    <n v="500"/>
    <x v="7"/>
    <n v="1390"/>
    <x v="2"/>
    <x v="1"/>
    <n v="38497"/>
    <n v="1.298802504091227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8592001"/>
    <s v="H8592001"/>
    <n v="30726094"/>
    <s v="Recolocado"/>
    <n v="1"/>
    <n v="0"/>
    <n v="0"/>
    <n v="0"/>
    <x v="3"/>
    <x v="1"/>
    <n v="46"/>
    <x v="0"/>
    <x v="3"/>
    <x v="0"/>
    <n v="46534"/>
    <n v="500"/>
    <x v="7"/>
    <n v="1416"/>
    <x v="1"/>
    <x v="6"/>
    <n v="43314"/>
    <n v="1.1543611765249111E-2"/>
    <x v="7"/>
    <s v="NULL"/>
    <x v="0"/>
    <n v="1000"/>
    <x v="3"/>
    <n v="0"/>
    <x v="0"/>
    <n v="0"/>
    <x v="0"/>
    <s v="NULL"/>
    <x v="1"/>
    <s v="NULL"/>
    <x v="1"/>
    <x v="5"/>
    <x v="8"/>
    <n v="0"/>
    <x v="0"/>
    <x v="0"/>
  </r>
  <r>
    <x v="76"/>
    <x v="12"/>
    <s v="H8593001"/>
    <s v="H8593001"/>
    <n v="30716884"/>
    <s v="Recolocado"/>
    <n v="0"/>
    <n v="0"/>
    <n v="0"/>
    <n v="0"/>
    <x v="3"/>
    <x v="1"/>
    <n v="27"/>
    <x v="3"/>
    <x v="3"/>
    <x v="0"/>
    <n v="44323"/>
    <n v="2100"/>
    <x v="4"/>
    <n v="1509"/>
    <x v="4"/>
    <x v="2"/>
    <n v="43453"/>
    <n v="4.8328078613674545E-2"/>
    <x v="1"/>
    <s v="NULL"/>
    <x v="2"/>
    <n v="684.56"/>
    <x v="3"/>
    <n v="2709"/>
    <x v="3"/>
    <n v="684.56"/>
    <x v="5"/>
    <s v="NULL"/>
    <x v="1"/>
    <s v="NULL"/>
    <x v="1"/>
    <x v="0"/>
    <x v="1"/>
    <n v="12"/>
    <x v="1"/>
    <x v="1"/>
  </r>
  <r>
    <x v="76"/>
    <x v="12"/>
    <s v="H8634001"/>
    <s v="H8634001"/>
    <n v="30725479"/>
    <s v="Recolocado"/>
    <n v="0"/>
    <n v="0"/>
    <n v="0"/>
    <n v="0"/>
    <x v="3"/>
    <x v="1"/>
    <n v="52"/>
    <x v="5"/>
    <x v="3"/>
    <x v="4"/>
    <n v="55718"/>
    <n v="1031"/>
    <x v="1"/>
    <n v="1422"/>
    <x v="1"/>
    <x v="13"/>
    <n v="52999"/>
    <n v="1.9453197230136419E-2"/>
    <x v="7"/>
    <s v="NULL"/>
    <x v="0"/>
    <n v="12400"/>
    <x v="0"/>
    <n v="0"/>
    <x v="0"/>
    <n v="0"/>
    <x v="0"/>
    <s v="NULL"/>
    <x v="1"/>
    <s v="NULL"/>
    <x v="1"/>
    <x v="7"/>
    <x v="6"/>
    <n v="0"/>
    <x v="0"/>
    <x v="0"/>
  </r>
  <r>
    <x v="76"/>
    <x v="12"/>
    <s v="H8637001"/>
    <s v="H8637001"/>
    <n v="30715995"/>
    <s v="Recolocado"/>
    <n v="1"/>
    <n v="0"/>
    <n v="0"/>
    <n v="0"/>
    <x v="3"/>
    <x v="1"/>
    <n v="44"/>
    <x v="7"/>
    <x v="3"/>
    <x v="0"/>
    <n v="32946"/>
    <n v="500"/>
    <x v="7"/>
    <n v="953"/>
    <x v="7"/>
    <x v="5"/>
    <n v="30476"/>
    <n v="1.6406352539703375E-2"/>
    <x v="7"/>
    <s v="NULL"/>
    <x v="2"/>
    <n v="2201.5"/>
    <x v="2"/>
    <n v="728"/>
    <x v="3"/>
    <n v="2201.5"/>
    <x v="6"/>
    <s v="NULL"/>
    <x v="1"/>
    <s v="NULL"/>
    <x v="1"/>
    <x v="0"/>
    <x v="1"/>
    <n v="12"/>
    <x v="1"/>
    <x v="1"/>
  </r>
  <r>
    <x v="76"/>
    <x v="12"/>
    <s v="H8640001"/>
    <s v="H8640001"/>
    <n v="30729521"/>
    <s v="Recolocado"/>
    <n v="1"/>
    <n v="0"/>
    <n v="0"/>
    <n v="0"/>
    <x v="3"/>
    <x v="1"/>
    <n v="45"/>
    <x v="7"/>
    <x v="3"/>
    <x v="1"/>
    <n v="46389"/>
    <n v="500"/>
    <x v="7"/>
    <n v="1396"/>
    <x v="2"/>
    <x v="7"/>
    <n v="43919"/>
    <n v="1.1384594366902707E-2"/>
    <x v="7"/>
    <s v="NULL"/>
    <x v="3"/>
    <n v="999.51"/>
    <x v="3"/>
    <n v="25"/>
    <x v="4"/>
    <n v="0"/>
    <x v="0"/>
    <n v="1000"/>
    <x v="3"/>
    <n v="0.99950000000000006"/>
    <x v="4"/>
    <x v="0"/>
    <x v="12"/>
    <n v="0"/>
    <x v="0"/>
    <x v="0"/>
  </r>
  <r>
    <x v="76"/>
    <x v="12"/>
    <s v="H8645001"/>
    <s v="H8645001"/>
    <n v="30722419"/>
    <s v="Recolocado"/>
    <n v="0"/>
    <n v="0"/>
    <n v="0"/>
    <n v="0"/>
    <x v="3"/>
    <x v="1"/>
    <n v="50"/>
    <x v="0"/>
    <x v="3"/>
    <x v="1"/>
    <n v="54284"/>
    <n v="499"/>
    <x v="7"/>
    <n v="1412"/>
    <x v="1"/>
    <x v="5"/>
    <n v="51813"/>
    <n v="9.6307876401675249E-3"/>
    <x v="8"/>
    <s v="NULL"/>
    <x v="2"/>
    <n v="811.95"/>
    <x v="3"/>
    <n v="7199"/>
    <x v="3"/>
    <n v="0"/>
    <x v="0"/>
    <s v="NULL"/>
    <x v="1"/>
    <s v="NULL"/>
    <x v="1"/>
    <x v="0"/>
    <x v="1"/>
    <n v="6"/>
    <x v="1"/>
    <x v="11"/>
  </r>
  <r>
    <x v="76"/>
    <x v="12"/>
    <s v="H8649001"/>
    <s v="H8649001"/>
    <n v="30727526"/>
    <s v="Recolocado"/>
    <n v="0"/>
    <n v="0"/>
    <n v="0"/>
    <n v="0"/>
    <x v="3"/>
    <x v="1"/>
    <n v="21"/>
    <x v="4"/>
    <x v="3"/>
    <x v="2"/>
    <n v="39161"/>
    <n v="500"/>
    <x v="7"/>
    <n v="1066"/>
    <x v="5"/>
    <x v="1"/>
    <n v="35941"/>
    <n v="1.391168860076236E-2"/>
    <x v="7"/>
    <s v="NULL"/>
    <x v="0"/>
    <n v="7099.31"/>
    <x v="0"/>
    <n v="0"/>
    <x v="0"/>
    <n v="0"/>
    <x v="0"/>
    <n v="2100"/>
    <x v="0"/>
    <n v="0.99729999999999996"/>
    <x v="4"/>
    <x v="8"/>
    <x v="10"/>
    <n v="0"/>
    <x v="0"/>
    <x v="0"/>
  </r>
  <r>
    <x v="76"/>
    <x v="12"/>
    <s v="H8650001"/>
    <s v="H8650001"/>
    <n v="30720764"/>
    <s v="Recolocado"/>
    <n v="1"/>
    <n v="0"/>
    <n v="0"/>
    <n v="0"/>
    <x v="3"/>
    <x v="1"/>
    <n v="53"/>
    <x v="5"/>
    <x v="5"/>
    <x v="4"/>
    <n v="37280"/>
    <n v="500"/>
    <x v="7"/>
    <n v="1172"/>
    <x v="6"/>
    <x v="13"/>
    <n v="34780"/>
    <n v="1.437607820586544E-2"/>
    <x v="7"/>
    <s v="NULL"/>
    <x v="2"/>
    <n v="278.14"/>
    <x v="6"/>
    <n v="3206"/>
    <x v="3"/>
    <n v="278.14"/>
    <x v="0"/>
    <s v="NULL"/>
    <x v="1"/>
    <s v="NULL"/>
    <x v="1"/>
    <x v="0"/>
    <x v="1"/>
    <n v="12"/>
    <x v="1"/>
    <x v="1"/>
  </r>
  <r>
    <x v="76"/>
    <x v="12"/>
    <s v="H8651001"/>
    <s v="H8651001"/>
    <n v="30728767"/>
    <s v="Recolocado"/>
    <n v="0"/>
    <n v="0"/>
    <n v="0"/>
    <n v="0"/>
    <x v="3"/>
    <x v="1"/>
    <n v="38"/>
    <x v="1"/>
    <x v="3"/>
    <x v="2"/>
    <n v="42560"/>
    <n v="1350"/>
    <x v="1"/>
    <n v="1447"/>
    <x v="1"/>
    <x v="4"/>
    <n v="40940"/>
    <n v="3.2975085490962383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8659001"/>
    <s v="H8659001"/>
    <n v="30729396"/>
    <s v="Recolocado"/>
    <n v="0"/>
    <n v="0"/>
    <n v="0"/>
    <n v="0"/>
    <x v="3"/>
    <x v="1"/>
    <n v="54"/>
    <x v="5"/>
    <x v="3"/>
    <x v="1"/>
    <n v="51197"/>
    <n v="1031"/>
    <x v="1"/>
    <n v="1096"/>
    <x v="5"/>
    <x v="5"/>
    <n v="49258"/>
    <n v="2.0930610256202038E-2"/>
    <x v="6"/>
    <s v="NULL"/>
    <x v="0"/>
    <n v="5752.42"/>
    <x v="0"/>
    <n v="60"/>
    <x v="5"/>
    <n v="0"/>
    <x v="0"/>
    <n v="5850.64"/>
    <x v="4"/>
    <n v="0.99819999999999998"/>
    <x v="4"/>
    <x v="0"/>
    <x v="11"/>
    <n v="0"/>
    <x v="2"/>
    <x v="0"/>
  </r>
  <r>
    <x v="76"/>
    <x v="12"/>
    <s v="H8697001"/>
    <s v="H8697001"/>
    <n v="30729916"/>
    <s v="Recolocado"/>
    <n v="0"/>
    <n v="0"/>
    <n v="0"/>
    <n v="0"/>
    <x v="3"/>
    <x v="1"/>
    <n v="37"/>
    <x v="1"/>
    <x v="3"/>
    <x v="2"/>
    <n v="41645"/>
    <n v="500"/>
    <x v="7"/>
    <n v="1413"/>
    <x v="1"/>
    <x v="1"/>
    <n v="38425"/>
    <n v="1.3012361743656473E-2"/>
    <x v="7"/>
    <s v="NULL"/>
    <x v="2"/>
    <n v="690.97"/>
    <x v="3"/>
    <n v="2856"/>
    <x v="3"/>
    <n v="690.97"/>
    <x v="5"/>
    <s v="NULL"/>
    <x v="1"/>
    <s v="NULL"/>
    <x v="1"/>
    <x v="0"/>
    <x v="1"/>
    <n v="12"/>
    <x v="1"/>
    <x v="1"/>
  </r>
  <r>
    <x v="76"/>
    <x v="12"/>
    <s v="H8712001"/>
    <s v="H8712001"/>
    <n v="30732904"/>
    <s v="Recolocado"/>
    <n v="1"/>
    <n v="0"/>
    <n v="0"/>
    <n v="0"/>
    <x v="3"/>
    <x v="1"/>
    <n v="45"/>
    <x v="7"/>
    <x v="3"/>
    <x v="1"/>
    <n v="40895"/>
    <n v="500"/>
    <x v="7"/>
    <n v="1385"/>
    <x v="2"/>
    <x v="1"/>
    <n v="38425"/>
    <n v="1.3012361743656473E-2"/>
    <x v="7"/>
    <s v="NULL"/>
    <x v="2"/>
    <n v="1769.32"/>
    <x v="4"/>
    <n v="1486"/>
    <x v="3"/>
    <n v="1769.32"/>
    <x v="2"/>
    <s v="NULL"/>
    <x v="1"/>
    <s v="NULL"/>
    <x v="1"/>
    <x v="0"/>
    <x v="1"/>
    <n v="12"/>
    <x v="1"/>
    <x v="1"/>
  </r>
  <r>
    <x v="76"/>
    <x v="12"/>
    <s v="H8714001"/>
    <s v="H8714001"/>
    <n v="30732122"/>
    <s v="Recolocado"/>
    <n v="0"/>
    <n v="0"/>
    <n v="0"/>
    <n v="0"/>
    <x v="3"/>
    <x v="1"/>
    <n v="42"/>
    <x v="7"/>
    <x v="3"/>
    <x v="3"/>
    <n v="43410"/>
    <n v="500"/>
    <x v="7"/>
    <n v="1473"/>
    <x v="1"/>
    <x v="3"/>
    <n v="40940"/>
    <n v="1.2212994626282364E-2"/>
    <x v="7"/>
    <s v="NULL"/>
    <x v="2"/>
    <n v="518.34"/>
    <x v="3"/>
    <n v="1597"/>
    <x v="3"/>
    <n v="518.34"/>
    <x v="5"/>
    <s v="NULL"/>
    <x v="1"/>
    <s v="NULL"/>
    <x v="1"/>
    <x v="0"/>
    <x v="1"/>
    <n v="12"/>
    <x v="1"/>
    <x v="1"/>
  </r>
  <r>
    <x v="76"/>
    <x v="12"/>
    <s v="H8732001"/>
    <s v="H8732001"/>
    <n v="30721843"/>
    <s v="Recolocado"/>
    <n v="0"/>
    <n v="0"/>
    <n v="0"/>
    <n v="0"/>
    <x v="3"/>
    <x v="1"/>
    <n v="58"/>
    <x v="8"/>
    <x v="3"/>
    <x v="0"/>
    <n v="30931"/>
    <n v="500"/>
    <x v="7"/>
    <n v="903"/>
    <x v="7"/>
    <x v="1"/>
    <n v="28461"/>
    <n v="1.7567899933241982E-2"/>
    <x v="7"/>
    <s v="NULL"/>
    <x v="2"/>
    <n v="913.98"/>
    <x v="3"/>
    <n v="2198"/>
    <x v="3"/>
    <n v="913.98"/>
    <x v="5"/>
    <s v="NULL"/>
    <x v="1"/>
    <s v="NULL"/>
    <x v="1"/>
    <x v="0"/>
    <x v="1"/>
    <n v="12"/>
    <x v="1"/>
    <x v="1"/>
  </r>
  <r>
    <x v="76"/>
    <x v="12"/>
    <s v="H8733001"/>
    <s v="H8733001"/>
    <n v="30714004"/>
    <s v="Recolocado"/>
    <n v="0"/>
    <n v="0"/>
    <n v="0"/>
    <n v="0"/>
    <x v="3"/>
    <x v="1"/>
    <n v="62"/>
    <x v="2"/>
    <x v="5"/>
    <x v="2"/>
    <n v="50831"/>
    <n v="500"/>
    <x v="7"/>
    <n v="1407"/>
    <x v="1"/>
    <x v="7"/>
    <n v="48361"/>
    <n v="1.0338909451831021E-2"/>
    <x v="7"/>
    <s v="NULL"/>
    <x v="0"/>
    <n v="10590.77"/>
    <x v="0"/>
    <n v="0"/>
    <x v="0"/>
    <n v="0"/>
    <x v="0"/>
    <n v="2000"/>
    <x v="5"/>
    <n v="0.2069"/>
    <x v="5"/>
    <x v="10"/>
    <x v="12"/>
    <n v="0"/>
    <x v="0"/>
    <x v="0"/>
  </r>
  <r>
    <x v="76"/>
    <x v="12"/>
    <s v="H8739001"/>
    <s v="H8739001"/>
    <n v="30716887"/>
    <s v="Recolocado"/>
    <n v="0"/>
    <n v="0"/>
    <n v="0"/>
    <n v="0"/>
    <x v="3"/>
    <x v="1"/>
    <n v="26"/>
    <x v="3"/>
    <x v="3"/>
    <x v="0"/>
    <n v="36218"/>
    <n v="500"/>
    <x v="7"/>
    <n v="1233"/>
    <x v="3"/>
    <x v="4"/>
    <n v="33748"/>
    <n v="1.4815692781794476E-2"/>
    <x v="7"/>
    <s v="NULL"/>
    <x v="0"/>
    <n v="2000"/>
    <x v="4"/>
    <n v="0"/>
    <x v="0"/>
    <n v="0"/>
    <x v="0"/>
    <s v="NULL"/>
    <x v="1"/>
    <s v="NULL"/>
    <x v="1"/>
    <x v="9"/>
    <x v="11"/>
    <n v="0"/>
    <x v="0"/>
    <x v="0"/>
  </r>
  <r>
    <x v="76"/>
    <x v="12"/>
    <s v="H8740001"/>
    <s v="H8740001"/>
    <n v="30722306"/>
    <s v="Recolocado"/>
    <n v="0"/>
    <n v="0"/>
    <n v="0"/>
    <n v="0"/>
    <x v="3"/>
    <x v="1"/>
    <n v="46"/>
    <x v="0"/>
    <x v="3"/>
    <x v="2"/>
    <n v="35770"/>
    <n v="500"/>
    <x v="7"/>
    <n v="1209"/>
    <x v="3"/>
    <x v="13"/>
    <n v="33270"/>
    <n v="1.5028554253080854E-2"/>
    <x v="7"/>
    <s v="NULL"/>
    <x v="2"/>
    <n v="3685.91"/>
    <x v="5"/>
    <n v="411"/>
    <x v="3"/>
    <n v="1210.5899999999999"/>
    <x v="2"/>
    <s v="NULL"/>
    <x v="1"/>
    <s v="NULL"/>
    <x v="1"/>
    <x v="0"/>
    <x v="11"/>
    <n v="0"/>
    <x v="0"/>
    <x v="0"/>
  </r>
  <r>
    <x v="76"/>
    <x v="12"/>
    <s v="H8742001"/>
    <s v="H8742001"/>
    <n v="30719812"/>
    <s v="Recolocado"/>
    <n v="0"/>
    <n v="0"/>
    <n v="0"/>
    <n v="0"/>
    <x v="3"/>
    <x v="1"/>
    <n v="58"/>
    <x v="8"/>
    <x v="3"/>
    <x v="1"/>
    <n v="43410"/>
    <n v="500"/>
    <x v="7"/>
    <n v="1473"/>
    <x v="1"/>
    <x v="3"/>
    <n v="40940"/>
    <n v="1.2212994626282364E-2"/>
    <x v="7"/>
    <s v="NULL"/>
    <x v="0"/>
    <n v="2123"/>
    <x v="2"/>
    <n v="0"/>
    <x v="0"/>
    <n v="0"/>
    <x v="0"/>
    <s v="NULL"/>
    <x v="1"/>
    <s v="NULL"/>
    <x v="1"/>
    <x v="12"/>
    <x v="4"/>
    <n v="0"/>
    <x v="4"/>
    <x v="0"/>
  </r>
  <r>
    <x v="76"/>
    <x v="12"/>
    <s v="H8743001"/>
    <s v="H8743001"/>
    <n v="30726961"/>
    <s v="Recolocado"/>
    <n v="0"/>
    <n v="0"/>
    <n v="0"/>
    <n v="0"/>
    <x v="3"/>
    <x v="1"/>
    <n v="35"/>
    <x v="6"/>
    <x v="3"/>
    <x v="0"/>
    <n v="36968"/>
    <n v="500"/>
    <x v="7"/>
    <n v="1253"/>
    <x v="3"/>
    <x v="3"/>
    <n v="33748"/>
    <n v="1.4815692781794476E-2"/>
    <x v="7"/>
    <s v="NULL"/>
    <x v="0"/>
    <n v="3083.49"/>
    <x v="5"/>
    <n v="0"/>
    <x v="0"/>
    <n v="0"/>
    <x v="0"/>
    <n v="900"/>
    <x v="3"/>
    <n v="0.99950000000000006"/>
    <x v="4"/>
    <x v="0"/>
    <x v="0"/>
    <n v="0"/>
    <x v="0"/>
    <x v="0"/>
  </r>
  <r>
    <x v="76"/>
    <x v="12"/>
    <s v="H8748001"/>
    <s v="H8748001"/>
    <n v="30732873"/>
    <s v="Recolocado"/>
    <n v="0"/>
    <n v="0"/>
    <n v="0"/>
    <n v="0"/>
    <x v="3"/>
    <x v="1"/>
    <n v="63"/>
    <x v="2"/>
    <x v="3"/>
    <x v="3"/>
    <n v="43264"/>
    <n v="500"/>
    <x v="7"/>
    <n v="1313"/>
    <x v="2"/>
    <x v="1"/>
    <n v="40794"/>
    <n v="1.2256704417316272E-2"/>
    <x v="7"/>
    <s v="NULL"/>
    <x v="2"/>
    <n v="1858.92"/>
    <x v="4"/>
    <n v="736"/>
    <x v="3"/>
    <n v="1858.92"/>
    <x v="2"/>
    <s v="NULL"/>
    <x v="1"/>
    <s v="NULL"/>
    <x v="1"/>
    <x v="0"/>
    <x v="1"/>
    <n v="12"/>
    <x v="1"/>
    <x v="1"/>
  </r>
  <r>
    <x v="76"/>
    <x v="12"/>
    <s v="H8763001"/>
    <s v="H8763001"/>
    <n v="30722544"/>
    <s v="Recolocado"/>
    <n v="0"/>
    <n v="0"/>
    <n v="0"/>
    <n v="0"/>
    <x v="3"/>
    <x v="1"/>
    <n v="36"/>
    <x v="1"/>
    <x v="3"/>
    <x v="1"/>
    <n v="47455"/>
    <n v="500"/>
    <x v="7"/>
    <n v="1068"/>
    <x v="5"/>
    <x v="1"/>
    <n v="44985"/>
    <n v="1.1114816049794377E-2"/>
    <x v="7"/>
    <s v="NULL"/>
    <x v="2"/>
    <n v="1112.21"/>
    <x v="4"/>
    <n v="1628"/>
    <x v="3"/>
    <n v="1112.21"/>
    <x v="2"/>
    <s v="NULL"/>
    <x v="1"/>
    <s v="NULL"/>
    <x v="1"/>
    <x v="0"/>
    <x v="1"/>
    <n v="12"/>
    <x v="1"/>
    <x v="1"/>
  </r>
  <r>
    <x v="76"/>
    <x v="12"/>
    <s v="H8772001"/>
    <s v="H8772001"/>
    <n v="30733009"/>
    <s v="Recolocado"/>
    <n v="1"/>
    <n v="0"/>
    <n v="0"/>
    <n v="0"/>
    <x v="3"/>
    <x v="1"/>
    <n v="48"/>
    <x v="0"/>
    <x v="3"/>
    <x v="2"/>
    <n v="40013"/>
    <n v="500"/>
    <x v="7"/>
    <n v="1243"/>
    <x v="3"/>
    <x v="1"/>
    <n v="37543"/>
    <n v="1.3318061955624218E-2"/>
    <x v="7"/>
    <s v="NULL"/>
    <x v="3"/>
    <n v="3055.54"/>
    <x v="5"/>
    <n v="25"/>
    <x v="4"/>
    <n v="0"/>
    <x v="0"/>
    <s v="NULL"/>
    <x v="1"/>
    <s v="NULL"/>
    <x v="1"/>
    <x v="0"/>
    <x v="12"/>
    <n v="0"/>
    <x v="4"/>
    <x v="0"/>
  </r>
  <r>
    <x v="76"/>
    <x v="12"/>
    <s v="H8793001"/>
    <s v="H8793001"/>
    <n v="30734905"/>
    <s v="Recolocado"/>
    <n v="0"/>
    <n v="0"/>
    <n v="0"/>
    <n v="0"/>
    <x v="3"/>
    <x v="1"/>
    <n v="24"/>
    <x v="4"/>
    <x v="3"/>
    <x v="0"/>
    <n v="36899"/>
    <n v="500"/>
    <x v="7"/>
    <n v="892"/>
    <x v="7"/>
    <x v="6"/>
    <n v="33679"/>
    <n v="1.484604649781763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8797001"/>
    <s v="H8797001"/>
    <n v="30737225"/>
    <s v="Recolocado"/>
    <n v="0"/>
    <n v="0"/>
    <n v="0"/>
    <n v="0"/>
    <x v="3"/>
    <x v="1"/>
    <n v="26"/>
    <x v="3"/>
    <x v="3"/>
    <x v="1"/>
    <n v="48790"/>
    <n v="500"/>
    <x v="7"/>
    <n v="1305"/>
    <x v="2"/>
    <x v="1"/>
    <n v="45570"/>
    <n v="1.097213078779899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8804001"/>
    <s v="H8804001"/>
    <n v="30729738"/>
    <s v="Recolocado"/>
    <n v="0"/>
    <n v="0"/>
    <n v="0"/>
    <n v="0"/>
    <x v="3"/>
    <x v="1"/>
    <n v="53"/>
    <x v="5"/>
    <x v="5"/>
    <x v="0"/>
    <n v="54626"/>
    <n v="1031"/>
    <x v="1"/>
    <n v="1399"/>
    <x v="2"/>
    <x v="5"/>
    <n v="52687"/>
    <n v="1.9568394480611914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8816001"/>
    <s v="H8816001"/>
    <n v="30734860"/>
    <s v="Recolocado"/>
    <n v="0"/>
    <n v="0"/>
    <n v="0"/>
    <n v="0"/>
    <x v="3"/>
    <x v="1"/>
    <n v="23"/>
    <x v="4"/>
    <x v="3"/>
    <x v="2"/>
    <n v="33701"/>
    <n v="500"/>
    <x v="7"/>
    <n v="975"/>
    <x v="7"/>
    <x v="1"/>
    <n v="31231"/>
    <n v="1.6009733918222278E-2"/>
    <x v="7"/>
    <s v="NULL"/>
    <x v="2"/>
    <n v="942.62"/>
    <x v="3"/>
    <n v="1469"/>
    <x v="3"/>
    <n v="942.62"/>
    <x v="5"/>
    <s v="NULL"/>
    <x v="1"/>
    <s v="NULL"/>
    <x v="1"/>
    <x v="0"/>
    <x v="1"/>
    <n v="12"/>
    <x v="1"/>
    <x v="1"/>
  </r>
  <r>
    <x v="76"/>
    <x v="12"/>
    <s v="H8947001"/>
    <s v="H8947001"/>
    <n v="30732840"/>
    <s v="Recolocado"/>
    <n v="0"/>
    <n v="0"/>
    <n v="0"/>
    <n v="0"/>
    <x v="3"/>
    <x v="1"/>
    <n v="25"/>
    <x v="4"/>
    <x v="3"/>
    <x v="2"/>
    <n v="41643"/>
    <n v="1031"/>
    <x v="1"/>
    <n v="1195"/>
    <x v="6"/>
    <x v="2"/>
    <n v="39704"/>
    <n v="2.5967156961515213E-2"/>
    <x v="6"/>
    <s v="NULL"/>
    <x v="2"/>
    <n v="814.94"/>
    <x v="3"/>
    <n v="1092"/>
    <x v="3"/>
    <n v="814.94"/>
    <x v="5"/>
    <s v="NULL"/>
    <x v="1"/>
    <s v="NULL"/>
    <x v="1"/>
    <x v="0"/>
    <x v="1"/>
    <n v="12"/>
    <x v="1"/>
    <x v="1"/>
  </r>
  <r>
    <x v="76"/>
    <x v="12"/>
    <s v="H8948001"/>
    <s v="H8948001"/>
    <n v="30720460"/>
    <s v="Recolocado"/>
    <n v="0"/>
    <n v="0"/>
    <n v="0"/>
    <n v="0"/>
    <x v="3"/>
    <x v="1"/>
    <n v="55"/>
    <x v="5"/>
    <x v="3"/>
    <x v="2"/>
    <n v="52582"/>
    <n v="500"/>
    <x v="7"/>
    <n v="1132"/>
    <x v="6"/>
    <x v="1"/>
    <n v="50112"/>
    <n v="9.9776500638569608E-3"/>
    <x v="8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9016001"/>
    <s v="H9016001"/>
    <n v="30729699"/>
    <s v="Recolocado"/>
    <n v="1"/>
    <n v="0"/>
    <n v="0"/>
    <n v="0"/>
    <x v="3"/>
    <x v="1"/>
    <n v="37"/>
    <x v="1"/>
    <x v="5"/>
    <x v="1"/>
    <n v="36149"/>
    <n v="500"/>
    <x v="7"/>
    <n v="874"/>
    <x v="7"/>
    <x v="5"/>
    <n v="33679"/>
    <n v="1.484604649781763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9022001"/>
    <s v="H9022001"/>
    <n v="30737526"/>
    <s v="Recolocado"/>
    <n v="0"/>
    <n v="0"/>
    <n v="0"/>
    <n v="0"/>
    <x v="3"/>
    <x v="1"/>
    <n v="42"/>
    <x v="7"/>
    <x v="3"/>
    <x v="2"/>
    <n v="42725"/>
    <n v="500"/>
    <x v="7"/>
    <n v="1297"/>
    <x v="3"/>
    <x v="1"/>
    <n v="40255"/>
    <n v="1.2420817289777668E-2"/>
    <x v="7"/>
    <s v="NULL"/>
    <x v="0"/>
    <n v="503.12"/>
    <x v="3"/>
    <n v="0"/>
    <x v="0"/>
    <n v="0"/>
    <x v="0"/>
    <s v="NULL"/>
    <x v="1"/>
    <s v="NULL"/>
    <x v="1"/>
    <x v="4"/>
    <x v="5"/>
    <n v="0"/>
    <x v="0"/>
    <x v="0"/>
  </r>
  <r>
    <x v="76"/>
    <x v="12"/>
    <s v="H9023001"/>
    <s v="H9023001"/>
    <n v="30739813"/>
    <s v="Recolocado"/>
    <n v="0"/>
    <n v="0"/>
    <n v="0"/>
    <n v="0"/>
    <x v="3"/>
    <x v="1"/>
    <n v="25"/>
    <x v="4"/>
    <x v="3"/>
    <x v="2"/>
    <n v="47578"/>
    <n v="1031"/>
    <x v="1"/>
    <n v="1150"/>
    <x v="6"/>
    <x v="4"/>
    <n v="45639"/>
    <n v="2.2590328447161419E-2"/>
    <x v="6"/>
    <s v="NULL"/>
    <x v="2"/>
    <n v="266.55"/>
    <x v="6"/>
    <n v="1243"/>
    <x v="3"/>
    <n v="266.55"/>
    <x v="0"/>
    <s v="NULL"/>
    <x v="1"/>
    <s v="NULL"/>
    <x v="1"/>
    <x v="0"/>
    <x v="1"/>
    <n v="12"/>
    <x v="1"/>
    <x v="1"/>
  </r>
  <r>
    <x v="76"/>
    <x v="12"/>
    <s v="H9025001"/>
    <s v="H9025001"/>
    <n v="30727110"/>
    <s v="Recolocado"/>
    <n v="0"/>
    <n v="0"/>
    <n v="0"/>
    <n v="0"/>
    <x v="3"/>
    <x v="1"/>
    <n v="43"/>
    <x v="7"/>
    <x v="3"/>
    <x v="0"/>
    <n v="36237"/>
    <n v="500"/>
    <x v="7"/>
    <n v="901"/>
    <x v="7"/>
    <x v="1"/>
    <n v="33767"/>
    <n v="1.480735629460716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9027001"/>
    <s v="H9027001"/>
    <n v="30735062"/>
    <s v="Recolocado"/>
    <n v="0"/>
    <n v="0"/>
    <n v="1"/>
    <n v="0"/>
    <x v="1"/>
    <x v="1"/>
    <n v="38"/>
    <x v="1"/>
    <x v="3"/>
    <x v="0"/>
    <n v="54000"/>
    <n v="500"/>
    <x v="7"/>
    <n v="1163"/>
    <x v="6"/>
    <x v="1"/>
    <n v="50780"/>
    <n v="9.8463962189838522E-3"/>
    <x v="8"/>
    <s v="NULL"/>
    <x v="0"/>
    <n v="20023.68"/>
    <x v="0"/>
    <n v="0"/>
    <x v="0"/>
    <n v="0"/>
    <x v="0"/>
    <n v="17330.64"/>
    <x v="4"/>
    <n v="0.99029999999999996"/>
    <x v="4"/>
    <x v="0"/>
    <x v="0"/>
    <n v="0"/>
    <x v="0"/>
    <x v="0"/>
  </r>
  <r>
    <x v="76"/>
    <x v="12"/>
    <s v="H9034001"/>
    <s v="H9034001"/>
    <n v="30736402"/>
    <s v="Recolocado"/>
    <n v="0"/>
    <n v="0"/>
    <n v="0"/>
    <n v="0"/>
    <x v="3"/>
    <x v="1"/>
    <n v="36"/>
    <x v="1"/>
    <x v="3"/>
    <x v="2"/>
    <n v="32609"/>
    <n v="500"/>
    <x v="7"/>
    <n v="788"/>
    <x v="7"/>
    <x v="1"/>
    <n v="30139"/>
    <n v="1.65898005905969E-2"/>
    <x v="7"/>
    <s v="NULL"/>
    <x v="2"/>
    <n v="273.75"/>
    <x v="6"/>
    <n v="1105"/>
    <x v="3"/>
    <n v="273.75"/>
    <x v="0"/>
    <s v="NULL"/>
    <x v="1"/>
    <s v="NULL"/>
    <x v="1"/>
    <x v="0"/>
    <x v="1"/>
    <n v="12"/>
    <x v="1"/>
    <x v="1"/>
  </r>
  <r>
    <x v="76"/>
    <x v="12"/>
    <s v="H9042001"/>
    <s v="H9042001"/>
    <n v="30736121"/>
    <s v="Recolocado"/>
    <n v="1"/>
    <n v="0"/>
    <n v="0"/>
    <n v="0"/>
    <x v="3"/>
    <x v="1"/>
    <n v="52"/>
    <x v="5"/>
    <x v="3"/>
    <x v="2"/>
    <n v="38123"/>
    <n v="500"/>
    <x v="7"/>
    <n v="844"/>
    <x v="7"/>
    <x v="1"/>
    <n v="34903"/>
    <n v="1.4325416153339255E-2"/>
    <x v="7"/>
    <s v="NULL"/>
    <x v="0"/>
    <n v="650"/>
    <x v="3"/>
    <n v="0"/>
    <x v="0"/>
    <n v="0"/>
    <x v="0"/>
    <s v="NULL"/>
    <x v="1"/>
    <s v="NULL"/>
    <x v="1"/>
    <x v="8"/>
    <x v="10"/>
    <n v="0"/>
    <x v="0"/>
    <x v="0"/>
  </r>
  <r>
    <x v="76"/>
    <x v="12"/>
    <s v="H9043001"/>
    <s v="H9043001"/>
    <n v="30735031"/>
    <s v="Recolocado"/>
    <n v="0"/>
    <n v="0"/>
    <n v="0"/>
    <n v="0"/>
    <x v="3"/>
    <x v="1"/>
    <n v="25"/>
    <x v="4"/>
    <x v="3"/>
    <x v="2"/>
    <n v="42131"/>
    <n v="1031"/>
    <x v="1"/>
    <n v="1186"/>
    <x v="6"/>
    <x v="1"/>
    <n v="40192"/>
    <n v="2.5651871019108281E-2"/>
    <x v="6"/>
    <s v="NULL"/>
    <x v="2"/>
    <n v="2200.0300000000002"/>
    <x v="2"/>
    <n v="1530"/>
    <x v="3"/>
    <n v="2200.0300000000002"/>
    <x v="6"/>
    <s v="NULL"/>
    <x v="1"/>
    <s v="NULL"/>
    <x v="1"/>
    <x v="0"/>
    <x v="1"/>
    <n v="12"/>
    <x v="1"/>
    <x v="1"/>
  </r>
  <r>
    <x v="76"/>
    <x v="12"/>
    <s v="H9077001"/>
    <s v="H9077001"/>
    <n v="30736389"/>
    <s v="Recolocado"/>
    <n v="0"/>
    <n v="0"/>
    <n v="0"/>
    <n v="0"/>
    <x v="3"/>
    <x v="1"/>
    <n v="43"/>
    <x v="7"/>
    <x v="3"/>
    <x v="3"/>
    <n v="36998"/>
    <n v="1031"/>
    <x v="1"/>
    <n v="894"/>
    <x v="7"/>
    <x v="1"/>
    <n v="35059"/>
    <n v="2.9407570096123676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9080001"/>
    <s v="H9080001"/>
    <n v="30734847"/>
    <s v="Recolocado"/>
    <n v="1"/>
    <n v="0"/>
    <n v="0"/>
    <n v="0"/>
    <x v="3"/>
    <x v="1"/>
    <n v="32"/>
    <x v="6"/>
    <x v="3"/>
    <x v="2"/>
    <n v="32798"/>
    <n v="500"/>
    <x v="7"/>
    <n v="793"/>
    <x v="7"/>
    <x v="8"/>
    <n v="29578"/>
    <n v="1.690445601460545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9082001"/>
    <s v="H9082001"/>
    <n v="30736440"/>
    <s v="Recolocado"/>
    <n v="0"/>
    <n v="0"/>
    <n v="0"/>
    <n v="0"/>
    <x v="3"/>
    <x v="1"/>
    <n v="27"/>
    <x v="3"/>
    <x v="3"/>
    <x v="2"/>
    <n v="54997"/>
    <n v="2030"/>
    <x v="4"/>
    <n v="1334"/>
    <x v="2"/>
    <x v="1"/>
    <n v="53307"/>
    <n v="3.808130264318006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6"/>
    <x v="12"/>
    <s v="H9127001"/>
    <s v="H9127001"/>
    <n v="30738492"/>
    <s v="Recolocado"/>
    <n v="0"/>
    <n v="0"/>
    <n v="0"/>
    <n v="0"/>
    <x v="3"/>
    <x v="1"/>
    <n v="28"/>
    <x v="3"/>
    <x v="3"/>
    <x v="2"/>
    <n v="50664"/>
    <n v="500"/>
    <x v="7"/>
    <n v="1094"/>
    <x v="5"/>
    <x v="1"/>
    <n v="47444"/>
    <n v="1.0538740409746228E-2"/>
    <x v="7"/>
    <s v="NULL"/>
    <x v="0"/>
    <n v="64.19"/>
    <x v="6"/>
    <n v="0"/>
    <x v="0"/>
    <n v="0"/>
    <x v="0"/>
    <n v="800"/>
    <x v="3"/>
    <n v="8.0199999999999994E-2"/>
    <x v="10"/>
    <x v="4"/>
    <x v="5"/>
    <n v="0"/>
    <x v="4"/>
    <x v="0"/>
  </r>
  <r>
    <x v="76"/>
    <x v="12"/>
    <s v="H9129001"/>
    <s v="H9129001"/>
    <n v="30734039"/>
    <s v="Recolocado"/>
    <n v="1"/>
    <n v="0"/>
    <n v="0"/>
    <n v="0"/>
    <x v="3"/>
    <x v="1"/>
    <n v="44"/>
    <x v="7"/>
    <x v="3"/>
    <x v="2"/>
    <n v="36218"/>
    <n v="500"/>
    <x v="7"/>
    <n v="1224"/>
    <x v="3"/>
    <x v="4"/>
    <n v="33748"/>
    <n v="1.4815692781794476E-2"/>
    <x v="7"/>
    <s v="NULL"/>
    <x v="0"/>
    <n v="1000"/>
    <x v="3"/>
    <n v="0"/>
    <x v="0"/>
    <n v="0"/>
    <x v="0"/>
    <s v="NULL"/>
    <x v="1"/>
    <s v="NULL"/>
    <x v="1"/>
    <x v="2"/>
    <x v="2"/>
    <n v="0"/>
    <x v="0"/>
    <x v="0"/>
  </r>
  <r>
    <x v="76"/>
    <x v="12"/>
    <s v="H9135001"/>
    <s v="H9135001"/>
    <n v="30741419"/>
    <s v="Recolocado"/>
    <n v="1"/>
    <n v="0"/>
    <n v="0"/>
    <n v="0"/>
    <x v="3"/>
    <x v="1"/>
    <n v="34"/>
    <x v="6"/>
    <x v="3"/>
    <x v="2"/>
    <n v="35684"/>
    <n v="1031"/>
    <x v="1"/>
    <n v="922"/>
    <x v="7"/>
    <x v="13"/>
    <n v="33715"/>
    <n v="3.0579860596173809E-2"/>
    <x v="2"/>
    <s v="NULL"/>
    <x v="2"/>
    <n v="540.26"/>
    <x v="3"/>
    <n v="2935"/>
    <x v="3"/>
    <n v="540.26"/>
    <x v="5"/>
    <s v="NULL"/>
    <x v="1"/>
    <s v="NULL"/>
    <x v="1"/>
    <x v="8"/>
    <x v="1"/>
    <n v="4"/>
    <x v="1"/>
    <x v="2"/>
  </r>
  <r>
    <x v="76"/>
    <x v="12"/>
    <s v="H9174001"/>
    <s v="H9174001"/>
    <n v="30734956"/>
    <s v="Recolocado"/>
    <n v="0"/>
    <n v="0"/>
    <n v="0"/>
    <n v="0"/>
    <x v="3"/>
    <x v="1"/>
    <n v="30"/>
    <x v="3"/>
    <x v="3"/>
    <x v="2"/>
    <n v="51303"/>
    <n v="500"/>
    <x v="7"/>
    <n v="1108"/>
    <x v="6"/>
    <x v="1"/>
    <n v="48833"/>
    <n v="1.0238977740462393E-2"/>
    <x v="7"/>
    <s v="NULL"/>
    <x v="2"/>
    <n v="732.41"/>
    <x v="3"/>
    <n v="379"/>
    <x v="3"/>
    <n v="0"/>
    <x v="0"/>
    <s v="NULL"/>
    <x v="1"/>
    <n v="1"/>
    <x v="4"/>
    <x v="6"/>
    <x v="1"/>
    <n v="8"/>
    <x v="1"/>
    <x v="5"/>
  </r>
  <r>
    <x v="76"/>
    <x v="12"/>
    <s v="H9178001"/>
    <s v="H9178001"/>
    <n v="30741311"/>
    <s v="Recolocado"/>
    <n v="0"/>
    <n v="0"/>
    <n v="0"/>
    <n v="0"/>
    <x v="3"/>
    <x v="1"/>
    <n v="24"/>
    <x v="4"/>
    <x v="5"/>
    <x v="0"/>
    <n v="57475"/>
    <n v="2473"/>
    <x v="4"/>
    <n v="1390"/>
    <x v="2"/>
    <x v="1"/>
    <n v="56228"/>
    <n v="4.398164615494060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C2540005"/>
    <s v="C2540005"/>
    <n v="30750186"/>
    <s v="Recolocado"/>
    <n v="0"/>
    <n v="0"/>
    <n v="0"/>
    <n v="0"/>
    <x v="3"/>
    <x v="1"/>
    <n v="43"/>
    <x v="7"/>
    <x v="5"/>
    <x v="2"/>
    <n v="57612"/>
    <n v="500"/>
    <x v="7"/>
    <n v="1419"/>
    <x v="1"/>
    <x v="13"/>
    <n v="55112"/>
    <n v="9.072434315575556E-3"/>
    <x v="8"/>
    <s v="NULL"/>
    <x v="0"/>
    <n v="6125.72"/>
    <x v="0"/>
    <n v="0"/>
    <x v="0"/>
    <n v="0"/>
    <x v="0"/>
    <s v="NULL"/>
    <x v="1"/>
    <s v="NULL"/>
    <x v="1"/>
    <x v="9"/>
    <x v="11"/>
    <n v="0"/>
    <x v="0"/>
    <x v="0"/>
  </r>
  <r>
    <x v="77"/>
    <x v="12"/>
    <s v="D5629003"/>
    <s v="D5629003"/>
    <n v="30765256"/>
    <s v="Recolocado"/>
    <n v="0"/>
    <n v="0"/>
    <n v="0"/>
    <n v="0"/>
    <x v="3"/>
    <x v="1"/>
    <n v="49"/>
    <x v="0"/>
    <x v="5"/>
    <x v="0"/>
    <n v="50485"/>
    <n v="500"/>
    <x v="7"/>
    <n v="1102"/>
    <x v="6"/>
    <x v="13"/>
    <n v="48015"/>
    <n v="1.0413412475268145E-2"/>
    <x v="7"/>
    <s v="NULL"/>
    <x v="0"/>
    <n v="15348.59"/>
    <x v="0"/>
    <n v="708"/>
    <x v="3"/>
    <n v="449.19"/>
    <x v="0"/>
    <n v="501"/>
    <x v="3"/>
    <n v="0.99780000000000002"/>
    <x v="4"/>
    <x v="0"/>
    <x v="1"/>
    <n v="0"/>
    <x v="1"/>
    <x v="0"/>
  </r>
  <r>
    <x v="77"/>
    <x v="12"/>
    <s v="D8136002"/>
    <s v="D8136002"/>
    <n v="30721380"/>
    <s v="Recolocado"/>
    <n v="0"/>
    <n v="0"/>
    <n v="0"/>
    <n v="0"/>
    <x v="3"/>
    <x v="1"/>
    <n v="34"/>
    <x v="6"/>
    <x v="5"/>
    <x v="2"/>
    <n v="40896"/>
    <n v="500"/>
    <x v="7"/>
    <n v="1394"/>
    <x v="2"/>
    <x v="1"/>
    <n v="38426"/>
    <n v="1.3012023109353042E-2"/>
    <x v="7"/>
    <s v="NULL"/>
    <x v="2"/>
    <n v="2315.9499999999998"/>
    <x v="2"/>
    <n v="906"/>
    <x v="3"/>
    <n v="2315.9499999999998"/>
    <x v="6"/>
    <s v="NULL"/>
    <x v="1"/>
    <s v="NULL"/>
    <x v="1"/>
    <x v="0"/>
    <x v="1"/>
    <n v="12"/>
    <x v="1"/>
    <x v="1"/>
  </r>
  <r>
    <x v="77"/>
    <x v="12"/>
    <s v="G0006789"/>
    <s v="G0006789"/>
    <n v="30764068"/>
    <s v="Recolocado"/>
    <n v="0"/>
    <n v="0"/>
    <n v="0"/>
    <n v="0"/>
    <x v="3"/>
    <x v="1"/>
    <n v="56"/>
    <x v="8"/>
    <x v="3"/>
    <x v="2"/>
    <n v="26459"/>
    <n v="500"/>
    <x v="7"/>
    <n v="640"/>
    <x v="7"/>
    <x v="1"/>
    <n v="23989"/>
    <n v="2.0842886322897995E-2"/>
    <x v="6"/>
    <s v="NULL"/>
    <x v="0"/>
    <n v="84.04"/>
    <x v="6"/>
    <n v="0"/>
    <x v="0"/>
    <n v="0"/>
    <x v="0"/>
    <n v="1200"/>
    <x v="5"/>
    <n v="7.0000000000000007E-2"/>
    <x v="10"/>
    <x v="12"/>
    <x v="4"/>
    <n v="0"/>
    <x v="0"/>
    <x v="0"/>
  </r>
  <r>
    <x v="77"/>
    <x v="12"/>
    <s v="G0006803"/>
    <s v="G0006803"/>
    <n v="30765955"/>
    <s v="Recolocado"/>
    <n v="0"/>
    <n v="0"/>
    <n v="0"/>
    <n v="0"/>
    <x v="3"/>
    <x v="1"/>
    <n v="40"/>
    <x v="1"/>
    <x v="5"/>
    <x v="1"/>
    <n v="35002"/>
    <n v="500"/>
    <x v="7"/>
    <n v="797"/>
    <x v="7"/>
    <x v="1"/>
    <n v="32532"/>
    <n v="1.536948235583425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G0006808"/>
    <s v="G0006808"/>
    <n v="30766306"/>
    <s v="Recolocado"/>
    <n v="0"/>
    <n v="0"/>
    <n v="0"/>
    <n v="0"/>
    <x v="3"/>
    <x v="1"/>
    <n v="59"/>
    <x v="8"/>
    <x v="5"/>
    <x v="1"/>
    <n v="51058"/>
    <n v="500"/>
    <x v="7"/>
    <n v="1236"/>
    <x v="3"/>
    <x v="1"/>
    <n v="48588"/>
    <n v="1.0290606734173046E-2"/>
    <x v="7"/>
    <s v="NULL"/>
    <x v="0"/>
    <n v="9312.09"/>
    <x v="0"/>
    <n v="0"/>
    <x v="0"/>
    <n v="0"/>
    <x v="0"/>
    <n v="38400.050000000003"/>
    <x v="4"/>
    <n v="0.1268"/>
    <x v="6"/>
    <x v="0"/>
    <x v="0"/>
    <n v="0"/>
    <x v="0"/>
    <x v="0"/>
  </r>
  <r>
    <x v="77"/>
    <x v="12"/>
    <s v="H3891002"/>
    <s v="H3891002"/>
    <n v="30753790"/>
    <s v="Recolocado"/>
    <n v="1"/>
    <n v="0"/>
    <n v="1"/>
    <n v="0"/>
    <x v="1"/>
    <x v="1"/>
    <n v="26"/>
    <x v="3"/>
    <x v="3"/>
    <x v="1"/>
    <n v="58298"/>
    <n v="1650"/>
    <x v="3"/>
    <n v="1410"/>
    <x v="1"/>
    <x v="3"/>
    <n v="56228"/>
    <n v="2.9344810414739988E-2"/>
    <x v="6"/>
    <s v="NULL"/>
    <x v="5"/>
    <s v="NULL"/>
    <x v="1"/>
    <s v="NULL"/>
    <x v="1"/>
    <s v="NULL"/>
    <x v="1"/>
    <n v="1900"/>
    <x v="5"/>
    <n v="0"/>
    <x v="0"/>
    <x v="1"/>
    <x v="1"/>
    <n v="0"/>
    <x v="1"/>
    <x v="0"/>
  </r>
  <r>
    <x v="77"/>
    <x v="12"/>
    <s v="H8535001"/>
    <s v="H8535001"/>
    <n v="30726280"/>
    <s v="Recolocado"/>
    <n v="0"/>
    <n v="0"/>
    <n v="0"/>
    <n v="0"/>
    <x v="3"/>
    <x v="1"/>
    <n v="26"/>
    <x v="3"/>
    <x v="3"/>
    <x v="2"/>
    <n v="35819"/>
    <n v="1649"/>
    <x v="3"/>
    <n v="1211"/>
    <x v="3"/>
    <x v="4"/>
    <n v="33748"/>
    <n v="4.886215479435818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H9234001"/>
    <s v="H9234001"/>
    <n v="30734977"/>
    <s v="Recolocado"/>
    <n v="0"/>
    <n v="0"/>
    <n v="0"/>
    <n v="0"/>
    <x v="3"/>
    <x v="1"/>
    <n v="27"/>
    <x v="3"/>
    <x v="3"/>
    <x v="0"/>
    <n v="45747"/>
    <n v="2700"/>
    <x v="5"/>
    <n v="1546"/>
    <x v="4"/>
    <x v="3"/>
    <n v="45477"/>
    <n v="5.9370670888581042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H9243001"/>
    <s v="H9243001"/>
    <n v="30732380"/>
    <s v="Recolocado"/>
    <n v="0"/>
    <n v="0"/>
    <n v="0"/>
    <n v="0"/>
    <x v="3"/>
    <x v="1"/>
    <n v="25"/>
    <x v="4"/>
    <x v="3"/>
    <x v="0"/>
    <n v="54941"/>
    <n v="2473"/>
    <x v="4"/>
    <n v="1215"/>
    <x v="3"/>
    <x v="1"/>
    <n v="54444"/>
    <n v="4.5422819778120641E-2"/>
    <x v="1"/>
    <s v="NULL"/>
    <x v="2"/>
    <n v="1244.9100000000001"/>
    <x v="4"/>
    <n v="2371"/>
    <x v="3"/>
    <n v="1244.9100000000001"/>
    <x v="2"/>
    <s v="NULL"/>
    <x v="1"/>
    <s v="NULL"/>
    <x v="1"/>
    <x v="0"/>
    <x v="1"/>
    <n v="12"/>
    <x v="1"/>
    <x v="1"/>
  </r>
  <r>
    <x v="77"/>
    <x v="12"/>
    <s v="H9246001"/>
    <s v="H9246001"/>
    <n v="30735326"/>
    <s v="Recolocado"/>
    <n v="0"/>
    <n v="0"/>
    <n v="0"/>
    <n v="0"/>
    <x v="3"/>
    <x v="1"/>
    <n v="28"/>
    <x v="3"/>
    <x v="3"/>
    <x v="2"/>
    <n v="37787"/>
    <n v="1040"/>
    <x v="1"/>
    <n v="1217"/>
    <x v="3"/>
    <x v="3"/>
    <n v="35857"/>
    <n v="2.9004099617926764E-2"/>
    <x v="6"/>
    <s v="NULL"/>
    <x v="0"/>
    <n v="4723.0200000000004"/>
    <x v="7"/>
    <n v="0"/>
    <x v="0"/>
    <n v="0"/>
    <x v="0"/>
    <s v="NULL"/>
    <x v="1"/>
    <s v="NULL"/>
    <x v="1"/>
    <x v="10"/>
    <x v="12"/>
    <n v="0"/>
    <x v="0"/>
    <x v="0"/>
  </r>
  <r>
    <x v="77"/>
    <x v="12"/>
    <s v="H9259001"/>
    <s v="H9259001"/>
    <n v="30733836"/>
    <s v="Recolocado"/>
    <n v="0"/>
    <n v="0"/>
    <n v="0"/>
    <n v="0"/>
    <x v="3"/>
    <x v="1"/>
    <n v="31"/>
    <x v="6"/>
    <x v="5"/>
    <x v="2"/>
    <n v="56234"/>
    <n v="500"/>
    <x v="7"/>
    <n v="1414"/>
    <x v="1"/>
    <x v="3"/>
    <n v="53764"/>
    <n v="9.2999032810058783E-3"/>
    <x v="8"/>
    <s v="NULL"/>
    <x v="0"/>
    <n v="1870"/>
    <x v="4"/>
    <n v="0"/>
    <x v="0"/>
    <n v="0"/>
    <x v="0"/>
    <s v="NULL"/>
    <x v="1"/>
    <s v="NULL"/>
    <x v="1"/>
    <x v="7"/>
    <x v="6"/>
    <n v="0"/>
    <x v="4"/>
    <x v="0"/>
  </r>
  <r>
    <x v="77"/>
    <x v="12"/>
    <s v="H9278001"/>
    <s v="H9278001"/>
    <n v="30734296"/>
    <s v="Recolocado"/>
    <n v="0"/>
    <n v="0"/>
    <n v="0"/>
    <n v="0"/>
    <x v="3"/>
    <x v="1"/>
    <n v="25"/>
    <x v="4"/>
    <x v="3"/>
    <x v="2"/>
    <n v="46959"/>
    <n v="1650"/>
    <x v="3"/>
    <n v="1280"/>
    <x v="3"/>
    <x v="4"/>
    <n v="45639"/>
    <n v="3.6153289949385395E-2"/>
    <x v="2"/>
    <s v="NULL"/>
    <x v="0"/>
    <n v="2959.99"/>
    <x v="2"/>
    <n v="7"/>
    <x v="2"/>
    <n v="0"/>
    <x v="0"/>
    <n v="3200"/>
    <x v="6"/>
    <n v="0.43859999999999999"/>
    <x v="9"/>
    <x v="10"/>
    <x v="12"/>
    <n v="0"/>
    <x v="0"/>
    <x v="0"/>
  </r>
  <r>
    <x v="77"/>
    <x v="12"/>
    <s v="H9289001"/>
    <s v="H9289001"/>
    <n v="30740676"/>
    <s v="Recolocado"/>
    <n v="0"/>
    <n v="0"/>
    <n v="0"/>
    <n v="0"/>
    <x v="3"/>
    <x v="1"/>
    <n v="54"/>
    <x v="5"/>
    <x v="3"/>
    <x v="2"/>
    <n v="48752"/>
    <n v="500"/>
    <x v="7"/>
    <n v="1403"/>
    <x v="1"/>
    <x v="3"/>
    <n v="45532"/>
    <n v="1.0981287885443204E-2"/>
    <x v="7"/>
    <s v="NULL"/>
    <x v="6"/>
    <n v="25438.63"/>
    <x v="0"/>
    <n v="71"/>
    <x v="7"/>
    <n v="0"/>
    <x v="0"/>
    <n v="5900"/>
    <x v="4"/>
    <n v="0.98309999999999997"/>
    <x v="4"/>
    <x v="0"/>
    <x v="8"/>
    <n v="0"/>
    <x v="2"/>
    <x v="0"/>
  </r>
  <r>
    <x v="77"/>
    <x v="12"/>
    <s v="H9312001"/>
    <s v="H9312001"/>
    <n v="30724095"/>
    <s v="Recolocado"/>
    <n v="0"/>
    <n v="0"/>
    <n v="0"/>
    <n v="0"/>
    <x v="3"/>
    <x v="1"/>
    <n v="38"/>
    <x v="1"/>
    <x v="3"/>
    <x v="2"/>
    <n v="58167"/>
    <n v="1031"/>
    <x v="1"/>
    <n v="1410"/>
    <x v="1"/>
    <x v="4"/>
    <n v="56228"/>
    <n v="1.83360603258163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H9315001"/>
    <s v="H9315001"/>
    <n v="30745878"/>
    <s v="Recolocado"/>
    <n v="0"/>
    <n v="0"/>
    <n v="0"/>
    <n v="0"/>
    <x v="3"/>
    <x v="1"/>
    <n v="24"/>
    <x v="4"/>
    <x v="3"/>
    <x v="0"/>
    <n v="43088"/>
    <n v="1040"/>
    <x v="1"/>
    <n v="1284"/>
    <x v="3"/>
    <x v="5"/>
    <n v="40408"/>
    <n v="2.5737477727182736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H9320001"/>
    <s v="H9320001"/>
    <n v="30748600"/>
    <s v="Recolocado"/>
    <n v="0"/>
    <n v="0"/>
    <n v="0"/>
    <n v="0"/>
    <x v="3"/>
    <x v="1"/>
    <n v="41"/>
    <x v="7"/>
    <x v="5"/>
    <x v="2"/>
    <n v="42135"/>
    <n v="500"/>
    <x v="7"/>
    <n v="1394"/>
    <x v="2"/>
    <x v="3"/>
    <n v="39665"/>
    <n v="1.260557166267490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H9348001"/>
    <s v="H9348001"/>
    <n v="30746976"/>
    <s v="Recolocado"/>
    <n v="0"/>
    <n v="0"/>
    <n v="0"/>
    <n v="0"/>
    <x v="3"/>
    <x v="1"/>
    <n v="22"/>
    <x v="4"/>
    <x v="3"/>
    <x v="2"/>
    <n v="58917"/>
    <n v="1031"/>
    <x v="1"/>
    <n v="1430"/>
    <x v="1"/>
    <x v="18"/>
    <n v="56228"/>
    <n v="1.83360603258163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H9353001"/>
    <s v="H9353001"/>
    <n v="30746205"/>
    <s v="Recolocado"/>
    <n v="0"/>
    <n v="0"/>
    <n v="0"/>
    <n v="0"/>
    <x v="3"/>
    <x v="1"/>
    <n v="53"/>
    <x v="5"/>
    <x v="3"/>
    <x v="2"/>
    <n v="54293"/>
    <n v="500"/>
    <x v="7"/>
    <n v="1414"/>
    <x v="1"/>
    <x v="2"/>
    <n v="51823"/>
    <n v="9.6482256912953715E-3"/>
    <x v="8"/>
    <s v="NULL"/>
    <x v="3"/>
    <n v="3199"/>
    <x v="5"/>
    <n v="12"/>
    <x v="4"/>
    <n v="0"/>
    <x v="0"/>
    <s v="NULL"/>
    <x v="1"/>
    <s v="NULL"/>
    <x v="1"/>
    <x v="0"/>
    <x v="12"/>
    <n v="0"/>
    <x v="0"/>
    <x v="0"/>
  </r>
  <r>
    <x v="77"/>
    <x v="12"/>
    <s v="H9358001"/>
    <s v="H9358001"/>
    <n v="30745899"/>
    <s v="Recolocado"/>
    <n v="0"/>
    <n v="0"/>
    <n v="0"/>
    <n v="0"/>
    <x v="3"/>
    <x v="1"/>
    <n v="26"/>
    <x v="3"/>
    <x v="3"/>
    <x v="2"/>
    <n v="37769"/>
    <n v="500"/>
    <x v="7"/>
    <n v="1292"/>
    <x v="3"/>
    <x v="13"/>
    <n v="34549"/>
    <n v="1.4472198905901762E-2"/>
    <x v="7"/>
    <s v="NULL"/>
    <x v="0"/>
    <n v="500"/>
    <x v="6"/>
    <n v="0"/>
    <x v="0"/>
    <n v="0"/>
    <x v="0"/>
    <s v="NULL"/>
    <x v="1"/>
    <s v="NULL"/>
    <x v="1"/>
    <x v="8"/>
    <x v="10"/>
    <n v="0"/>
    <x v="3"/>
    <x v="0"/>
  </r>
  <r>
    <x v="77"/>
    <x v="12"/>
    <s v="H9401001"/>
    <s v="H9401001"/>
    <n v="30746230"/>
    <s v="Recolocado"/>
    <n v="0"/>
    <n v="0"/>
    <n v="0"/>
    <n v="0"/>
    <x v="3"/>
    <x v="1"/>
    <n v="25"/>
    <x v="4"/>
    <x v="5"/>
    <x v="2"/>
    <n v="58917"/>
    <n v="1031"/>
    <x v="1"/>
    <n v="1429"/>
    <x v="1"/>
    <x v="19"/>
    <n v="56228"/>
    <n v="1.833606032581632E-2"/>
    <x v="7"/>
    <s v="NULL"/>
    <x v="2"/>
    <n v="824.38"/>
    <x v="3"/>
    <n v="2005"/>
    <x v="3"/>
    <n v="824.38"/>
    <x v="5"/>
    <s v="NULL"/>
    <x v="1"/>
    <s v="NULL"/>
    <x v="1"/>
    <x v="0"/>
    <x v="1"/>
    <n v="12"/>
    <x v="1"/>
    <x v="1"/>
  </r>
  <r>
    <x v="77"/>
    <x v="12"/>
    <s v="H9403001"/>
    <s v="H9403001"/>
    <n v="30750015"/>
    <s v="Recolocado"/>
    <n v="0"/>
    <n v="0"/>
    <n v="0"/>
    <n v="0"/>
    <x v="3"/>
    <x v="1"/>
    <n v="38"/>
    <x v="1"/>
    <x v="3"/>
    <x v="0"/>
    <n v="26110"/>
    <n v="500"/>
    <x v="7"/>
    <n v="888"/>
    <x v="7"/>
    <x v="1"/>
    <n v="23640"/>
    <n v="2.1150592216582064E-2"/>
    <x v="6"/>
    <s v="NULL"/>
    <x v="0"/>
    <n v="493.98"/>
    <x v="6"/>
    <n v="0"/>
    <x v="0"/>
    <n v="0"/>
    <x v="0"/>
    <n v="500"/>
    <x v="2"/>
    <n v="0.98799999999999999"/>
    <x v="4"/>
    <x v="4"/>
    <x v="5"/>
    <n v="0"/>
    <x v="0"/>
    <x v="0"/>
  </r>
  <r>
    <x v="77"/>
    <x v="12"/>
    <s v="H9404001"/>
    <s v="H9404001"/>
    <n v="30739558"/>
    <s v="Recolocado"/>
    <n v="1"/>
    <n v="0"/>
    <n v="0"/>
    <n v="0"/>
    <x v="3"/>
    <x v="1"/>
    <n v="36"/>
    <x v="1"/>
    <x v="3"/>
    <x v="2"/>
    <n v="35819"/>
    <n v="500"/>
    <x v="7"/>
    <n v="868"/>
    <x v="7"/>
    <x v="1"/>
    <n v="32599"/>
    <n v="1.5337893800423327E-2"/>
    <x v="7"/>
    <s v="NULL"/>
    <x v="2"/>
    <n v="1004.81"/>
    <x v="4"/>
    <n v="3398"/>
    <x v="3"/>
    <n v="1004.81"/>
    <x v="2"/>
    <s v="NULL"/>
    <x v="1"/>
    <s v="NULL"/>
    <x v="1"/>
    <x v="0"/>
    <x v="1"/>
    <n v="12"/>
    <x v="1"/>
    <x v="1"/>
  </r>
  <r>
    <x v="77"/>
    <x v="12"/>
    <s v="H9408001"/>
    <s v="H9408001"/>
    <n v="30745993"/>
    <s v="Recolocado"/>
    <n v="0"/>
    <n v="0"/>
    <n v="0"/>
    <n v="0"/>
    <x v="3"/>
    <x v="1"/>
    <n v="44"/>
    <x v="7"/>
    <x v="5"/>
    <x v="1"/>
    <n v="58808"/>
    <n v="1040"/>
    <x v="1"/>
    <n v="1275"/>
    <x v="3"/>
    <x v="1"/>
    <n v="56878"/>
    <n v="1.828474981539435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H9424001"/>
    <s v="H9424001"/>
    <n v="30743439"/>
    <s v="Recolocado"/>
    <n v="0"/>
    <n v="0"/>
    <n v="0"/>
    <n v="0"/>
    <x v="3"/>
    <x v="1"/>
    <n v="38"/>
    <x v="1"/>
    <x v="3"/>
    <x v="0"/>
    <n v="58561"/>
    <n v="500"/>
    <x v="7"/>
    <n v="1422"/>
    <x v="1"/>
    <x v="1"/>
    <n v="56091"/>
    <n v="8.914086038758446E-3"/>
    <x v="8"/>
    <s v="NULL"/>
    <x v="0"/>
    <n v="2561.11"/>
    <x v="2"/>
    <n v="0"/>
    <x v="0"/>
    <n v="0"/>
    <x v="0"/>
    <n v="900"/>
    <x v="3"/>
    <n v="0.97519999999999996"/>
    <x v="4"/>
    <x v="9"/>
    <x v="11"/>
    <n v="0"/>
    <x v="0"/>
    <x v="0"/>
  </r>
  <r>
    <x v="77"/>
    <x v="12"/>
    <s v="H9430001"/>
    <s v="H9430001"/>
    <n v="30752928"/>
    <s v="Recolocado"/>
    <n v="0"/>
    <n v="0"/>
    <n v="0"/>
    <n v="0"/>
    <x v="3"/>
    <x v="1"/>
    <n v="30"/>
    <x v="3"/>
    <x v="3"/>
    <x v="2"/>
    <n v="57948"/>
    <n v="2000"/>
    <x v="3"/>
    <n v="1402"/>
    <x v="1"/>
    <x v="13"/>
    <n v="56228"/>
    <n v="3.556946716938180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H9431001"/>
    <s v="H9431001"/>
    <n v="30745936"/>
    <s v="Recolocado"/>
    <n v="0"/>
    <n v="0"/>
    <n v="0"/>
    <n v="0"/>
    <x v="3"/>
    <x v="1"/>
    <n v="52"/>
    <x v="5"/>
    <x v="3"/>
    <x v="1"/>
    <n v="47419"/>
    <n v="500"/>
    <x v="7"/>
    <n v="1263"/>
    <x v="3"/>
    <x v="1"/>
    <n v="44199"/>
    <n v="1.1312473132876309E-2"/>
    <x v="7"/>
    <s v="NULL"/>
    <x v="2"/>
    <n v="1990.87"/>
    <x v="4"/>
    <n v="1579"/>
    <x v="3"/>
    <n v="1990.87"/>
    <x v="2"/>
    <s v="NULL"/>
    <x v="1"/>
    <s v="NULL"/>
    <x v="1"/>
    <x v="0"/>
    <x v="1"/>
    <n v="12"/>
    <x v="1"/>
    <x v="1"/>
  </r>
  <r>
    <x v="77"/>
    <x v="12"/>
    <s v="H9434001"/>
    <s v="H9434001"/>
    <n v="30750161"/>
    <s v="Recolocado"/>
    <n v="0"/>
    <n v="0"/>
    <n v="0"/>
    <n v="0"/>
    <x v="3"/>
    <x v="1"/>
    <n v="22"/>
    <x v="4"/>
    <x v="3"/>
    <x v="2"/>
    <n v="35292"/>
    <n v="500"/>
    <x v="7"/>
    <n v="977"/>
    <x v="7"/>
    <x v="1"/>
    <n v="32072"/>
    <n v="1.558992267398353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H9439001"/>
    <s v="H9439001"/>
    <n v="30751691"/>
    <s v="Recolocado"/>
    <n v="0"/>
    <n v="0"/>
    <n v="0"/>
    <n v="0"/>
    <x v="3"/>
    <x v="1"/>
    <n v="36"/>
    <x v="1"/>
    <x v="3"/>
    <x v="2"/>
    <n v="47054"/>
    <n v="500"/>
    <x v="7"/>
    <n v="1404"/>
    <x v="1"/>
    <x v="3"/>
    <n v="44584"/>
    <n v="1.1214785573299838E-2"/>
    <x v="7"/>
    <s v="NULL"/>
    <x v="0"/>
    <n v="2253.9499999999998"/>
    <x v="2"/>
    <n v="0"/>
    <x v="0"/>
    <n v="0"/>
    <x v="0"/>
    <n v="3200"/>
    <x v="6"/>
    <n v="0.70440000000000003"/>
    <x v="7"/>
    <x v="0"/>
    <x v="0"/>
    <n v="0"/>
    <x v="0"/>
    <x v="0"/>
  </r>
  <r>
    <x v="77"/>
    <x v="12"/>
    <s v="H9447001"/>
    <s v="H9447001"/>
    <n v="30753103"/>
    <s v="Recolocado"/>
    <n v="1"/>
    <n v="0"/>
    <n v="0"/>
    <n v="0"/>
    <x v="3"/>
    <x v="1"/>
    <n v="32"/>
    <x v="6"/>
    <x v="3"/>
    <x v="2"/>
    <n v="54934"/>
    <n v="1031"/>
    <x v="1"/>
    <n v="1405"/>
    <x v="1"/>
    <x v="1"/>
    <n v="52995"/>
    <n v="1.9454665534484387E-2"/>
    <x v="7"/>
    <s v="NULL"/>
    <x v="6"/>
    <n v="10094.89"/>
    <x v="0"/>
    <n v="90"/>
    <x v="7"/>
    <n v="0"/>
    <x v="0"/>
    <s v="NULL"/>
    <x v="1"/>
    <s v="NULL"/>
    <x v="1"/>
    <x v="0"/>
    <x v="6"/>
    <n v="0"/>
    <x v="0"/>
    <x v="0"/>
  </r>
  <r>
    <x v="77"/>
    <x v="12"/>
    <s v="H9449001"/>
    <s v="H9449001"/>
    <n v="30753450"/>
    <s v="Recolocado"/>
    <n v="0"/>
    <n v="0"/>
    <n v="0"/>
    <n v="0"/>
    <x v="3"/>
    <x v="1"/>
    <n v="64"/>
    <x v="2"/>
    <x v="3"/>
    <x v="2"/>
    <n v="52496"/>
    <n v="1040"/>
    <x v="1"/>
    <n v="1397"/>
    <x v="2"/>
    <x v="5"/>
    <n v="50566"/>
    <n v="2.0567179527745918E-2"/>
    <x v="6"/>
    <s v="NULL"/>
    <x v="0"/>
    <n v="18476.419999999998"/>
    <x v="0"/>
    <n v="62"/>
    <x v="7"/>
    <n v="0"/>
    <x v="0"/>
    <n v="14562.34"/>
    <x v="4"/>
    <n v="0.36059999999999998"/>
    <x v="11"/>
    <x v="0"/>
    <x v="3"/>
    <n v="0"/>
    <x v="0"/>
    <x v="0"/>
  </r>
  <r>
    <x v="77"/>
    <x v="12"/>
    <s v="H9451001"/>
    <s v="H9451001"/>
    <n v="30746815"/>
    <s v="Recolocado"/>
    <n v="0"/>
    <n v="0"/>
    <n v="0"/>
    <n v="0"/>
    <x v="3"/>
    <x v="1"/>
    <n v="50"/>
    <x v="0"/>
    <x v="3"/>
    <x v="2"/>
    <n v="44428"/>
    <n v="500"/>
    <x v="7"/>
    <n v="1077"/>
    <x v="5"/>
    <x v="5"/>
    <n v="41208"/>
    <n v="1.2133566297806252E-2"/>
    <x v="7"/>
    <s v="NULL"/>
    <x v="0"/>
    <n v="6106.56"/>
    <x v="0"/>
    <n v="4"/>
    <x v="2"/>
    <n v="0"/>
    <x v="0"/>
    <s v="NULL"/>
    <x v="1"/>
    <s v="NULL"/>
    <x v="1"/>
    <x v="10"/>
    <x v="12"/>
    <n v="0"/>
    <x v="0"/>
    <x v="0"/>
  </r>
  <r>
    <x v="77"/>
    <x v="12"/>
    <s v="H9475001"/>
    <s v="H9475001"/>
    <n v="30754792"/>
    <s v="Recolocado"/>
    <n v="0"/>
    <n v="0"/>
    <n v="0"/>
    <n v="0"/>
    <x v="3"/>
    <x v="1"/>
    <n v="61"/>
    <x v="2"/>
    <x v="3"/>
    <x v="1"/>
    <n v="58699"/>
    <n v="500"/>
    <x v="7"/>
    <n v="1421"/>
    <x v="1"/>
    <x v="4"/>
    <n v="56229"/>
    <n v="8.8922086467836878E-3"/>
    <x v="8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H9491001"/>
    <s v="H9491001"/>
    <n v="30750156"/>
    <s v="Recolocado"/>
    <n v="0"/>
    <n v="0"/>
    <n v="0"/>
    <n v="0"/>
    <x v="3"/>
    <x v="1"/>
    <n v="33"/>
    <x v="6"/>
    <x v="3"/>
    <x v="1"/>
    <n v="41978"/>
    <n v="500"/>
    <x v="7"/>
    <n v="1121"/>
    <x v="6"/>
    <x v="1"/>
    <n v="39508"/>
    <n v="1.2655664675508757E-2"/>
    <x v="7"/>
    <s v="NULL"/>
    <x v="2"/>
    <n v="1217.6500000000001"/>
    <x v="4"/>
    <n v="2252"/>
    <x v="3"/>
    <n v="1047.6500000000001"/>
    <x v="2"/>
    <s v="NULL"/>
    <x v="1"/>
    <s v="NULL"/>
    <x v="1"/>
    <x v="0"/>
    <x v="1"/>
    <n v="7"/>
    <x v="1"/>
    <x v="7"/>
  </r>
  <r>
    <x v="77"/>
    <x v="12"/>
    <s v="H9492001"/>
    <s v="H9492001"/>
    <n v="30753695"/>
    <s v="Recolocado"/>
    <n v="0"/>
    <n v="0"/>
    <n v="0"/>
    <n v="0"/>
    <x v="3"/>
    <x v="1"/>
    <n v="42"/>
    <x v="7"/>
    <x v="3"/>
    <x v="2"/>
    <n v="39562"/>
    <n v="1031"/>
    <x v="1"/>
    <n v="1346"/>
    <x v="2"/>
    <x v="1"/>
    <n v="36873"/>
    <n v="2.796083855395547E-2"/>
    <x v="6"/>
    <s v="NULL"/>
    <x v="0"/>
    <n v="2779.86"/>
    <x v="2"/>
    <n v="0"/>
    <x v="0"/>
    <n v="0"/>
    <x v="0"/>
    <s v="NULL"/>
    <x v="1"/>
    <s v="NULL"/>
    <x v="1"/>
    <x v="2"/>
    <x v="2"/>
    <n v="0"/>
    <x v="0"/>
    <x v="0"/>
  </r>
  <r>
    <x v="77"/>
    <x v="12"/>
    <s v="H9509001"/>
    <s v="H9509001"/>
    <n v="30747746"/>
    <s v="Recolocado"/>
    <n v="0"/>
    <n v="0"/>
    <n v="0"/>
    <n v="0"/>
    <x v="3"/>
    <x v="1"/>
    <n v="57"/>
    <x v="8"/>
    <x v="3"/>
    <x v="1"/>
    <n v="43889"/>
    <n v="500"/>
    <x v="7"/>
    <n v="1003"/>
    <x v="5"/>
    <x v="1"/>
    <n v="41419"/>
    <n v="1.207175450880031E-2"/>
    <x v="7"/>
    <s v="NULL"/>
    <x v="2"/>
    <n v="725.32"/>
    <x v="3"/>
    <n v="1252"/>
    <x v="3"/>
    <n v="725.32"/>
    <x v="5"/>
    <s v="NULL"/>
    <x v="1"/>
    <s v="NULL"/>
    <x v="1"/>
    <x v="0"/>
    <x v="1"/>
    <n v="12"/>
    <x v="1"/>
    <x v="1"/>
  </r>
  <r>
    <x v="77"/>
    <x v="12"/>
    <s v="H9512001"/>
    <s v="H9512001"/>
    <n v="30751148"/>
    <s v="Recolocado"/>
    <n v="0"/>
    <n v="0"/>
    <n v="0"/>
    <n v="0"/>
    <x v="3"/>
    <x v="1"/>
    <n v="22"/>
    <x v="4"/>
    <x v="3"/>
    <x v="2"/>
    <n v="43444"/>
    <n v="800"/>
    <x v="6"/>
    <n v="1126"/>
    <x v="6"/>
    <x v="1"/>
    <n v="40524"/>
    <n v="1.9741387819563715E-2"/>
    <x v="7"/>
    <s v="NULL"/>
    <x v="2"/>
    <n v="2664.81"/>
    <x v="2"/>
    <n v="359"/>
    <x v="3"/>
    <n v="212.93"/>
    <x v="0"/>
    <s v="NULL"/>
    <x v="1"/>
    <s v="NULL"/>
    <x v="1"/>
    <x v="0"/>
    <x v="1"/>
    <n v="7"/>
    <x v="1"/>
    <x v="1"/>
  </r>
  <r>
    <x v="77"/>
    <x v="12"/>
    <s v="H9524001"/>
    <s v="H9524001"/>
    <n v="30748157"/>
    <s v="Recolocado"/>
    <n v="0"/>
    <n v="0"/>
    <n v="0"/>
    <n v="0"/>
    <x v="3"/>
    <x v="1"/>
    <n v="56"/>
    <x v="8"/>
    <x v="3"/>
    <x v="1"/>
    <n v="58698"/>
    <n v="500"/>
    <x v="7"/>
    <n v="1420"/>
    <x v="1"/>
    <x v="4"/>
    <n v="56228"/>
    <n v="8.8923667923454502E-3"/>
    <x v="8"/>
    <s v="NULL"/>
    <x v="0"/>
    <n v="2107.4699999999998"/>
    <x v="2"/>
    <n v="0"/>
    <x v="0"/>
    <n v="0"/>
    <x v="0"/>
    <n v="11100"/>
    <x v="4"/>
    <n v="3.8399999999999997E-2"/>
    <x v="10"/>
    <x v="0"/>
    <x v="0"/>
    <n v="0"/>
    <x v="0"/>
    <x v="0"/>
  </r>
  <r>
    <x v="77"/>
    <x v="12"/>
    <s v="H9525001"/>
    <s v="H9525001"/>
    <n v="30739547"/>
    <s v="Recolocado"/>
    <n v="0"/>
    <n v="0"/>
    <n v="0"/>
    <n v="0"/>
    <x v="3"/>
    <x v="1"/>
    <n v="39"/>
    <x v="1"/>
    <x v="3"/>
    <x v="2"/>
    <n v="42752"/>
    <n v="500"/>
    <x v="7"/>
    <n v="1035"/>
    <x v="5"/>
    <x v="1"/>
    <n v="40282"/>
    <n v="1.2412491931880244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H9527001"/>
    <s v="H9527001"/>
    <n v="30752505"/>
    <s v="Recolocado"/>
    <n v="1"/>
    <n v="0"/>
    <n v="0"/>
    <n v="0"/>
    <x v="3"/>
    <x v="1"/>
    <n v="30"/>
    <x v="3"/>
    <x v="3"/>
    <x v="2"/>
    <n v="39309"/>
    <n v="1031"/>
    <x v="1"/>
    <n v="1339"/>
    <x v="2"/>
    <x v="1"/>
    <n v="37370"/>
    <n v="2.7588975113727588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H9528001"/>
    <s v="H9528001"/>
    <n v="30744436"/>
    <s v="Recolocado"/>
    <n v="0"/>
    <n v="0"/>
    <n v="0"/>
    <n v="0"/>
    <x v="3"/>
    <x v="1"/>
    <n v="48"/>
    <x v="0"/>
    <x v="3"/>
    <x v="2"/>
    <n v="57886"/>
    <n v="1031"/>
    <x v="1"/>
    <n v="1408"/>
    <x v="1"/>
    <x v="1"/>
    <n v="55947"/>
    <n v="1.842815521833163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H9530001"/>
    <s v="H9530001"/>
    <n v="30755662"/>
    <s v="Recolocado"/>
    <n v="1"/>
    <n v="0"/>
    <n v="0"/>
    <n v="0"/>
    <x v="3"/>
    <x v="1"/>
    <n v="32"/>
    <x v="6"/>
    <x v="3"/>
    <x v="0"/>
    <n v="39745"/>
    <n v="1650"/>
    <x v="3"/>
    <n v="1351"/>
    <x v="2"/>
    <x v="5"/>
    <n v="38425"/>
    <n v="4.2940793754066363E-2"/>
    <x v="1"/>
    <s v="NULL"/>
    <x v="2"/>
    <n v="1566.35"/>
    <x v="4"/>
    <n v="3715"/>
    <x v="3"/>
    <n v="1566.35"/>
    <x v="2"/>
    <s v="NULL"/>
    <x v="1"/>
    <s v="NULL"/>
    <x v="1"/>
    <x v="0"/>
    <x v="1"/>
    <n v="12"/>
    <x v="1"/>
    <x v="1"/>
  </r>
  <r>
    <x v="77"/>
    <x v="12"/>
    <s v="H9579001"/>
    <s v="H9579001"/>
    <n v="30753884"/>
    <s v="Recolocado"/>
    <n v="0"/>
    <n v="0"/>
    <n v="0"/>
    <n v="0"/>
    <x v="3"/>
    <x v="1"/>
    <n v="42"/>
    <x v="7"/>
    <x v="3"/>
    <x v="0"/>
    <n v="37529"/>
    <n v="500"/>
    <x v="7"/>
    <n v="909"/>
    <x v="7"/>
    <x v="1"/>
    <n v="35059"/>
    <n v="1.4261673179497419E-2"/>
    <x v="7"/>
    <s v="NULL"/>
    <x v="0"/>
    <n v="1106.1099999999999"/>
    <x v="4"/>
    <n v="0"/>
    <x v="0"/>
    <n v="0"/>
    <x v="0"/>
    <n v="1500"/>
    <x v="5"/>
    <n v="0.73740000000000006"/>
    <x v="7"/>
    <x v="5"/>
    <x v="8"/>
    <n v="0"/>
    <x v="0"/>
    <x v="0"/>
  </r>
  <r>
    <x v="77"/>
    <x v="12"/>
    <s v="H9585001"/>
    <s v="H9585001"/>
    <n v="30759167"/>
    <s v="Recolocado"/>
    <n v="0"/>
    <n v="0"/>
    <n v="0"/>
    <n v="0"/>
    <x v="3"/>
    <x v="1"/>
    <n v="36"/>
    <x v="1"/>
    <x v="3"/>
    <x v="2"/>
    <n v="35588"/>
    <n v="500"/>
    <x v="7"/>
    <n v="1200"/>
    <x v="6"/>
    <x v="1"/>
    <n v="33118"/>
    <n v="1.5097530044084788E-2"/>
    <x v="7"/>
    <s v="NULL"/>
    <x v="0"/>
    <n v="503.12"/>
    <x v="3"/>
    <n v="0"/>
    <x v="0"/>
    <n v="0"/>
    <x v="0"/>
    <s v="NULL"/>
    <x v="1"/>
    <s v="NULL"/>
    <x v="1"/>
    <x v="5"/>
    <x v="8"/>
    <n v="0"/>
    <x v="0"/>
    <x v="0"/>
  </r>
  <r>
    <x v="77"/>
    <x v="12"/>
    <s v="H9599001"/>
    <s v="H9599001"/>
    <n v="30745939"/>
    <s v="Recolocado"/>
    <n v="1"/>
    <n v="0"/>
    <n v="0"/>
    <n v="0"/>
    <x v="3"/>
    <x v="1"/>
    <n v="34"/>
    <x v="6"/>
    <x v="3"/>
    <x v="2"/>
    <n v="54639"/>
    <n v="500"/>
    <x v="7"/>
    <n v="1414"/>
    <x v="1"/>
    <x v="1"/>
    <n v="52169"/>
    <n v="9.58423584887577E-3"/>
    <x v="8"/>
    <s v="NULL"/>
    <x v="3"/>
    <n v="3188.76"/>
    <x v="5"/>
    <n v="30"/>
    <x v="4"/>
    <n v="0"/>
    <x v="0"/>
    <n v="4700"/>
    <x v="7"/>
    <n v="1"/>
    <x v="4"/>
    <x v="0"/>
    <x v="3"/>
    <n v="0"/>
    <x v="0"/>
    <x v="0"/>
  </r>
  <r>
    <x v="77"/>
    <x v="12"/>
    <s v="H9604001"/>
    <s v="H9604001"/>
    <n v="30739835"/>
    <s v="Recolocado"/>
    <n v="1"/>
    <n v="0"/>
    <n v="0"/>
    <n v="0"/>
    <x v="3"/>
    <x v="1"/>
    <n v="32"/>
    <x v="6"/>
    <x v="3"/>
    <x v="1"/>
    <n v="38423"/>
    <n v="1031"/>
    <x v="1"/>
    <n v="1296"/>
    <x v="3"/>
    <x v="20"/>
    <n v="35734"/>
    <n v="2.8852073655342252E-2"/>
    <x v="6"/>
    <s v="NULL"/>
    <x v="2"/>
    <n v="950.1"/>
    <x v="3"/>
    <n v="379"/>
    <x v="3"/>
    <n v="950.1"/>
    <x v="5"/>
    <n v="1000"/>
    <x v="3"/>
    <n v="0.99909999999999999"/>
    <x v="4"/>
    <x v="0"/>
    <x v="1"/>
    <n v="9"/>
    <x v="1"/>
    <x v="1"/>
  </r>
  <r>
    <x v="77"/>
    <x v="12"/>
    <s v="H9623001"/>
    <s v="H9623001"/>
    <n v="30751519"/>
    <s v="Recolocado"/>
    <n v="0"/>
    <n v="0"/>
    <n v="0"/>
    <n v="0"/>
    <x v="3"/>
    <x v="1"/>
    <n v="38"/>
    <x v="1"/>
    <x v="3"/>
    <x v="2"/>
    <n v="48129"/>
    <n v="1031"/>
    <x v="1"/>
    <n v="1165"/>
    <x v="6"/>
    <x v="1"/>
    <n v="46190"/>
    <n v="2.2320848668542975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H9626001"/>
    <s v="H9626001"/>
    <n v="30755311"/>
    <s v="Recolocado"/>
    <n v="0"/>
    <n v="0"/>
    <n v="0"/>
    <n v="0"/>
    <x v="3"/>
    <x v="1"/>
    <n v="29"/>
    <x v="3"/>
    <x v="3"/>
    <x v="0"/>
    <n v="48859"/>
    <n v="500"/>
    <x v="7"/>
    <n v="1184"/>
    <x v="6"/>
    <x v="3"/>
    <n v="45639"/>
    <n v="1.0955542408904664E-2"/>
    <x v="7"/>
    <s v="NULL"/>
    <x v="2"/>
    <n v="2499.5"/>
    <x v="2"/>
    <n v="2038"/>
    <x v="3"/>
    <n v="2499.5"/>
    <x v="6"/>
    <s v="NULL"/>
    <x v="1"/>
    <s v="NULL"/>
    <x v="1"/>
    <x v="0"/>
    <x v="1"/>
    <n v="12"/>
    <x v="1"/>
    <x v="1"/>
  </r>
  <r>
    <x v="77"/>
    <x v="12"/>
    <s v="H9627001"/>
    <s v="H9627001"/>
    <n v="30756996"/>
    <s v="Recolocado"/>
    <n v="0"/>
    <n v="0"/>
    <n v="0"/>
    <n v="0"/>
    <x v="3"/>
    <x v="1"/>
    <n v="35"/>
    <x v="6"/>
    <x v="3"/>
    <x v="2"/>
    <n v="47123"/>
    <n v="500"/>
    <x v="7"/>
    <n v="1189"/>
    <x v="6"/>
    <x v="1"/>
    <n v="44653"/>
    <n v="1.1197455938010884E-2"/>
    <x v="7"/>
    <s v="NULL"/>
    <x v="0"/>
    <n v="13728.57"/>
    <x v="0"/>
    <n v="162"/>
    <x v="3"/>
    <n v="0"/>
    <x v="0"/>
    <n v="2352"/>
    <x v="0"/>
    <n v="0.82569999999999999"/>
    <x v="8"/>
    <x v="0"/>
    <x v="8"/>
    <n v="0"/>
    <x v="9"/>
    <x v="0"/>
  </r>
  <r>
    <x v="77"/>
    <x v="12"/>
    <s v="H9637001"/>
    <s v="H9637001"/>
    <n v="30752022"/>
    <s v="Recolocado"/>
    <n v="0"/>
    <n v="0"/>
    <n v="0"/>
    <n v="0"/>
    <x v="3"/>
    <x v="1"/>
    <n v="47"/>
    <x v="0"/>
    <x v="3"/>
    <x v="0"/>
    <n v="41515"/>
    <n v="500"/>
    <x v="7"/>
    <n v="1208"/>
    <x v="3"/>
    <x v="1"/>
    <n v="39045"/>
    <n v="1.280573697016263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H9657001"/>
    <s v="H9657001"/>
    <n v="30759145"/>
    <s v="Recolocado"/>
    <n v="0"/>
    <n v="0"/>
    <n v="0"/>
    <n v="0"/>
    <x v="3"/>
    <x v="1"/>
    <n v="62"/>
    <x v="2"/>
    <x v="3"/>
    <x v="1"/>
    <n v="51164"/>
    <n v="499"/>
    <x v="7"/>
    <n v="1147"/>
    <x v="6"/>
    <x v="1"/>
    <n v="48693"/>
    <n v="1.0247879572012404E-2"/>
    <x v="7"/>
    <s v="NULL"/>
    <x v="2"/>
    <n v="1523.38"/>
    <x v="4"/>
    <n v="2052"/>
    <x v="3"/>
    <n v="1523.38"/>
    <x v="2"/>
    <s v="NULL"/>
    <x v="1"/>
    <s v="NULL"/>
    <x v="1"/>
    <x v="0"/>
    <x v="1"/>
    <n v="12"/>
    <x v="1"/>
    <x v="1"/>
  </r>
  <r>
    <x v="77"/>
    <x v="12"/>
    <s v="H9665001"/>
    <s v="H9665001"/>
    <n v="30748734"/>
    <s v="Recolocado"/>
    <n v="1"/>
    <n v="0"/>
    <n v="0"/>
    <n v="0"/>
    <x v="3"/>
    <x v="1"/>
    <n v="26"/>
    <x v="3"/>
    <x v="3"/>
    <x v="2"/>
    <n v="44327"/>
    <n v="500"/>
    <x v="7"/>
    <n v="1415"/>
    <x v="1"/>
    <x v="6"/>
    <n v="41107"/>
    <n v="1.2163378500012163E-2"/>
    <x v="7"/>
    <s v="NULL"/>
    <x v="2"/>
    <n v="2142.04"/>
    <x v="2"/>
    <n v="380"/>
    <x v="3"/>
    <n v="2142.04"/>
    <x v="6"/>
    <n v="2200"/>
    <x v="0"/>
    <n v="0.99960000000000004"/>
    <x v="4"/>
    <x v="0"/>
    <x v="1"/>
    <n v="9"/>
    <x v="1"/>
    <x v="1"/>
  </r>
  <r>
    <x v="77"/>
    <x v="12"/>
    <s v="H9704001"/>
    <s v="H9704001"/>
    <n v="30763920"/>
    <s v="Recolocado"/>
    <n v="0"/>
    <n v="0"/>
    <n v="0"/>
    <n v="0"/>
    <x v="3"/>
    <x v="1"/>
    <n v="39"/>
    <x v="1"/>
    <x v="3"/>
    <x v="0"/>
    <n v="36265"/>
    <n v="500"/>
    <x v="7"/>
    <n v="1081"/>
    <x v="5"/>
    <x v="5"/>
    <n v="33795"/>
    <n v="1.4795088030773782E-2"/>
    <x v="7"/>
    <s v="NULL"/>
    <x v="0"/>
    <n v="5429.4"/>
    <x v="0"/>
    <n v="0"/>
    <x v="0"/>
    <n v="0"/>
    <x v="0"/>
    <s v="NULL"/>
    <x v="1"/>
    <s v="NULL"/>
    <x v="1"/>
    <x v="0"/>
    <x v="0"/>
    <n v="0"/>
    <x v="0"/>
    <x v="0"/>
  </r>
  <r>
    <x v="77"/>
    <x v="12"/>
    <s v="H9705001"/>
    <s v="H9705001"/>
    <n v="30748404"/>
    <s v="Recolocado"/>
    <n v="0"/>
    <n v="0"/>
    <n v="0"/>
    <n v="0"/>
    <x v="3"/>
    <x v="1"/>
    <n v="43"/>
    <x v="7"/>
    <x v="3"/>
    <x v="0"/>
    <n v="51099"/>
    <n v="1031"/>
    <x v="1"/>
    <n v="1258"/>
    <x v="3"/>
    <x v="3"/>
    <n v="49160"/>
    <n v="2.09723352318958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H9706001"/>
    <s v="H9706001"/>
    <n v="30757070"/>
    <s v="Recolocado"/>
    <n v="0"/>
    <n v="0"/>
    <n v="0"/>
    <n v="0"/>
    <x v="3"/>
    <x v="1"/>
    <n v="29"/>
    <x v="3"/>
    <x v="3"/>
    <x v="2"/>
    <n v="42919"/>
    <n v="1031"/>
    <x v="1"/>
    <n v="952"/>
    <x v="7"/>
    <x v="6"/>
    <n v="40230"/>
    <n v="2.562764106388267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H9711001"/>
    <s v="H9711001"/>
    <n v="30764010"/>
    <s v="Recolocado"/>
    <n v="0"/>
    <n v="0"/>
    <n v="0"/>
    <n v="0"/>
    <x v="3"/>
    <x v="1"/>
    <n v="36"/>
    <x v="1"/>
    <x v="3"/>
    <x v="2"/>
    <n v="43202"/>
    <n v="500"/>
    <x v="7"/>
    <n v="937"/>
    <x v="7"/>
    <x v="5"/>
    <n v="40732"/>
    <n v="1.2275360895610331E-2"/>
    <x v="7"/>
    <s v="NULL"/>
    <x v="2"/>
    <n v="1095.27"/>
    <x v="4"/>
    <n v="1346"/>
    <x v="3"/>
    <n v="1095.27"/>
    <x v="2"/>
    <s v="NULL"/>
    <x v="1"/>
    <s v="NULL"/>
    <x v="1"/>
    <x v="7"/>
    <x v="1"/>
    <n v="7"/>
    <x v="1"/>
    <x v="7"/>
  </r>
  <r>
    <x v="77"/>
    <x v="12"/>
    <s v="H9715001"/>
    <s v="H9715001"/>
    <n v="30753501"/>
    <s v="Recolocado"/>
    <n v="1"/>
    <n v="0"/>
    <n v="1"/>
    <n v="0"/>
    <x v="1"/>
    <x v="1"/>
    <n v="29"/>
    <x v="3"/>
    <x v="3"/>
    <x v="2"/>
    <n v="52288"/>
    <n v="500"/>
    <x v="7"/>
    <n v="1265"/>
    <x v="3"/>
    <x v="1"/>
    <n v="49818"/>
    <n v="1.0036532980047372E-2"/>
    <x v="7"/>
    <s v="NULL"/>
    <x v="0"/>
    <n v="842.69"/>
    <x v="3"/>
    <n v="0"/>
    <x v="0"/>
    <n v="0"/>
    <x v="0"/>
    <s v="NULL"/>
    <x v="1"/>
    <s v="NULL"/>
    <x v="1"/>
    <x v="3"/>
    <x v="7"/>
    <n v="0"/>
    <x v="2"/>
    <x v="0"/>
  </r>
  <r>
    <x v="77"/>
    <x v="12"/>
    <s v="H9716001"/>
    <s v="H9716001"/>
    <n v="30761093"/>
    <s v="Recolocado"/>
    <n v="0"/>
    <n v="0"/>
    <n v="0"/>
    <n v="0"/>
    <x v="3"/>
    <x v="1"/>
    <n v="28"/>
    <x v="3"/>
    <x v="3"/>
    <x v="3"/>
    <n v="40895"/>
    <n v="500"/>
    <x v="7"/>
    <n v="1387"/>
    <x v="2"/>
    <x v="6"/>
    <n v="38425"/>
    <n v="1.3012361743656473E-2"/>
    <x v="7"/>
    <s v="NULL"/>
    <x v="0"/>
    <n v="1200"/>
    <x v="4"/>
    <n v="0"/>
    <x v="0"/>
    <n v="0"/>
    <x v="0"/>
    <s v="NULL"/>
    <x v="1"/>
    <s v="NULL"/>
    <x v="1"/>
    <x v="12"/>
    <x v="4"/>
    <n v="0"/>
    <x v="0"/>
    <x v="0"/>
  </r>
  <r>
    <x v="77"/>
    <x v="12"/>
    <s v="H9717001"/>
    <s v="H9717001"/>
    <n v="30753394"/>
    <s v="Recolocado"/>
    <n v="0"/>
    <n v="0"/>
    <n v="0"/>
    <n v="0"/>
    <x v="3"/>
    <x v="1"/>
    <n v="21"/>
    <x v="4"/>
    <x v="5"/>
    <x v="2"/>
    <n v="56477"/>
    <n v="1031"/>
    <x v="1"/>
    <n v="1241"/>
    <x v="3"/>
    <x v="1"/>
    <n v="53788"/>
    <n v="1.9167844128801962E-2"/>
    <x v="7"/>
    <s v="NULL"/>
    <x v="3"/>
    <n v="1032.8599999999999"/>
    <x v="4"/>
    <n v="21"/>
    <x v="4"/>
    <n v="0"/>
    <x v="0"/>
    <s v="NULL"/>
    <x v="1"/>
    <s v="NULL"/>
    <x v="1"/>
    <x v="12"/>
    <x v="5"/>
    <n v="0"/>
    <x v="4"/>
    <x v="0"/>
  </r>
  <r>
    <x v="77"/>
    <x v="12"/>
    <s v="H9718001"/>
    <s v="H9718001"/>
    <n v="30762074"/>
    <s v="Recolocado"/>
    <n v="0"/>
    <n v="0"/>
    <n v="0"/>
    <n v="0"/>
    <x v="3"/>
    <x v="1"/>
    <n v="29"/>
    <x v="3"/>
    <x v="3"/>
    <x v="2"/>
    <n v="36779"/>
    <n v="500"/>
    <x v="7"/>
    <n v="1125"/>
    <x v="6"/>
    <x v="1"/>
    <n v="33559"/>
    <n v="1.4899132870466939E-2"/>
    <x v="7"/>
    <s v="NULL"/>
    <x v="0"/>
    <n v="10000"/>
    <x v="0"/>
    <n v="0"/>
    <x v="0"/>
    <n v="0"/>
    <x v="0"/>
    <s v="NULL"/>
    <x v="1"/>
    <s v="NULL"/>
    <x v="1"/>
    <x v="7"/>
    <x v="6"/>
    <n v="0"/>
    <x v="0"/>
    <x v="0"/>
  </r>
  <r>
    <x v="77"/>
    <x v="12"/>
    <s v="H9755001"/>
    <s v="H9755001"/>
    <n v="30762484"/>
    <s v="Recolocado"/>
    <n v="0"/>
    <n v="0"/>
    <n v="0"/>
    <n v="0"/>
    <x v="3"/>
    <x v="1"/>
    <n v="42"/>
    <x v="7"/>
    <x v="3"/>
    <x v="2"/>
    <n v="47556"/>
    <n v="500"/>
    <x v="7"/>
    <n v="1043"/>
    <x v="5"/>
    <x v="1"/>
    <n v="44336"/>
    <n v="1.1277517141826055E-2"/>
    <x v="7"/>
    <s v="NULL"/>
    <x v="0"/>
    <n v="4255.1400000000003"/>
    <x v="7"/>
    <n v="16"/>
    <x v="4"/>
    <n v="0"/>
    <x v="0"/>
    <n v="1194.8499999999999"/>
    <x v="5"/>
    <n v="0.93569999999999998"/>
    <x v="4"/>
    <x v="10"/>
    <x v="3"/>
    <n v="0"/>
    <x v="0"/>
    <x v="0"/>
  </r>
  <r>
    <x v="77"/>
    <x v="12"/>
    <s v="H9772001"/>
    <s v="H9772001"/>
    <n v="30763613"/>
    <s v="Recolocado"/>
    <n v="0"/>
    <n v="0"/>
    <n v="0"/>
    <n v="0"/>
    <x v="3"/>
    <x v="1"/>
    <n v="54"/>
    <x v="5"/>
    <x v="3"/>
    <x v="2"/>
    <n v="27951"/>
    <n v="500"/>
    <x v="7"/>
    <n v="888"/>
    <x v="7"/>
    <x v="1"/>
    <n v="25481"/>
    <n v="1.9622463796554294E-2"/>
    <x v="7"/>
    <s v="NULL"/>
    <x v="2"/>
    <n v="1895.4"/>
    <x v="4"/>
    <n v="3865"/>
    <x v="3"/>
    <n v="1895.4"/>
    <x v="2"/>
    <s v="NULL"/>
    <x v="1"/>
    <s v="NULL"/>
    <x v="1"/>
    <x v="0"/>
    <x v="1"/>
    <n v="12"/>
    <x v="1"/>
    <x v="1"/>
  </r>
  <r>
    <x v="77"/>
    <x v="12"/>
    <s v="H9775001"/>
    <s v="H9775001"/>
    <n v="30764060"/>
    <s v="Recolocado"/>
    <n v="0"/>
    <n v="0"/>
    <n v="0"/>
    <n v="0"/>
    <x v="3"/>
    <x v="1"/>
    <n v="46"/>
    <x v="0"/>
    <x v="3"/>
    <x v="2"/>
    <n v="50369"/>
    <n v="500"/>
    <x v="7"/>
    <n v="1407"/>
    <x v="1"/>
    <x v="1"/>
    <n v="47899"/>
    <n v="1.0438631286665693E-2"/>
    <x v="7"/>
    <s v="NULL"/>
    <x v="6"/>
    <n v="564"/>
    <x v="3"/>
    <n v="0"/>
    <x v="0"/>
    <n v="0"/>
    <x v="0"/>
    <n v="2100"/>
    <x v="0"/>
    <n v="1"/>
    <x v="4"/>
    <x v="0"/>
    <x v="3"/>
    <n v="0"/>
    <x v="0"/>
    <x v="0"/>
  </r>
  <r>
    <x v="77"/>
    <x v="12"/>
    <s v="H9813001"/>
    <s v="H9813001"/>
    <n v="30746856"/>
    <s v="Recolocado"/>
    <n v="1"/>
    <n v="0"/>
    <n v="0"/>
    <n v="0"/>
    <x v="3"/>
    <x v="1"/>
    <n v="26"/>
    <x v="3"/>
    <x v="3"/>
    <x v="2"/>
    <n v="62081"/>
    <n v="500"/>
    <x v="7"/>
    <n v="1337"/>
    <x v="2"/>
    <x v="1"/>
    <n v="59611"/>
    <n v="8.3877136770059216E-3"/>
    <x v="8"/>
    <s v="NULL"/>
    <x v="0"/>
    <n v="505.2"/>
    <x v="3"/>
    <n v="0"/>
    <x v="0"/>
    <n v="0"/>
    <x v="0"/>
    <n v="1000"/>
    <x v="3"/>
    <n v="0.88539999999999996"/>
    <x v="8"/>
    <x v="2"/>
    <x v="2"/>
    <n v="0"/>
    <x v="0"/>
    <x v="0"/>
  </r>
  <r>
    <x v="77"/>
    <x v="12"/>
    <s v="H9837001"/>
    <s v="H9837001"/>
    <n v="30734898"/>
    <s v="Recolocado"/>
    <n v="1"/>
    <n v="0"/>
    <n v="0"/>
    <n v="0"/>
    <x v="3"/>
    <x v="1"/>
    <n v="33"/>
    <x v="6"/>
    <x v="3"/>
    <x v="0"/>
    <n v="44075"/>
    <n v="1649"/>
    <x v="3"/>
    <n v="1360"/>
    <x v="2"/>
    <x v="5"/>
    <n v="42754"/>
    <n v="3.8569490573981381E-2"/>
    <x v="2"/>
    <s v="NULL"/>
    <x v="0"/>
    <n v="590.9"/>
    <x v="3"/>
    <n v="0"/>
    <x v="0"/>
    <n v="0"/>
    <x v="0"/>
    <n v="1100"/>
    <x v="5"/>
    <n v="0"/>
    <x v="0"/>
    <x v="5"/>
    <x v="8"/>
    <n v="0"/>
    <x v="5"/>
    <x v="0"/>
  </r>
  <r>
    <x v="77"/>
    <x v="12"/>
    <s v="H9853001"/>
    <s v="H9853001"/>
    <n v="30764245"/>
    <s v="Recolocado"/>
    <n v="0"/>
    <n v="0"/>
    <n v="0"/>
    <n v="0"/>
    <x v="3"/>
    <x v="1"/>
    <n v="35"/>
    <x v="6"/>
    <x v="3"/>
    <x v="2"/>
    <n v="38609"/>
    <n v="500"/>
    <x v="7"/>
    <n v="1050"/>
    <x v="5"/>
    <x v="1"/>
    <n v="36139"/>
    <n v="1.3835468607321729E-2"/>
    <x v="7"/>
    <s v="NULL"/>
    <x v="2"/>
    <n v="2171.69"/>
    <x v="2"/>
    <n v="1624"/>
    <x v="3"/>
    <n v="2171.69"/>
    <x v="6"/>
    <s v="NULL"/>
    <x v="1"/>
    <s v="NULL"/>
    <x v="1"/>
    <x v="0"/>
    <x v="1"/>
    <n v="12"/>
    <x v="1"/>
    <x v="1"/>
  </r>
  <r>
    <x v="77"/>
    <x v="12"/>
    <s v="H9863001"/>
    <s v="H9863001"/>
    <n v="30765680"/>
    <s v="Recolocado"/>
    <n v="0"/>
    <n v="0"/>
    <n v="0"/>
    <n v="0"/>
    <x v="3"/>
    <x v="1"/>
    <n v="26"/>
    <x v="3"/>
    <x v="3"/>
    <x v="2"/>
    <n v="47853"/>
    <n v="500"/>
    <x v="7"/>
    <n v="1249"/>
    <x v="3"/>
    <x v="1"/>
    <n v="44633"/>
    <n v="1.120247350615015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H9864001"/>
    <s v="H9864001"/>
    <n v="30763513"/>
    <s v="Recolocado"/>
    <n v="0"/>
    <n v="0"/>
    <n v="0"/>
    <n v="0"/>
    <x v="3"/>
    <x v="1"/>
    <n v="42"/>
    <x v="7"/>
    <x v="3"/>
    <x v="2"/>
    <n v="41904"/>
    <n v="500"/>
    <x v="7"/>
    <n v="1418"/>
    <x v="1"/>
    <x v="1"/>
    <n v="39434"/>
    <n v="1.2679413703910332E-2"/>
    <x v="7"/>
    <s v="NULL"/>
    <x v="0"/>
    <n v="2267.9299999999998"/>
    <x v="2"/>
    <n v="13"/>
    <x v="4"/>
    <n v="0"/>
    <x v="0"/>
    <n v="1128.72"/>
    <x v="5"/>
    <n v="0.91239999999999999"/>
    <x v="4"/>
    <x v="0"/>
    <x v="0"/>
    <n v="0"/>
    <x v="0"/>
    <x v="0"/>
  </r>
  <r>
    <x v="77"/>
    <x v="12"/>
    <s v="H9867001"/>
    <s v="H9867001"/>
    <n v="30747512"/>
    <s v="Recolocado"/>
    <n v="0"/>
    <n v="0"/>
    <n v="0"/>
    <n v="0"/>
    <x v="3"/>
    <x v="1"/>
    <n v="40"/>
    <x v="1"/>
    <x v="3"/>
    <x v="0"/>
    <n v="41904"/>
    <n v="500"/>
    <x v="7"/>
    <n v="1417"/>
    <x v="1"/>
    <x v="1"/>
    <n v="39434"/>
    <n v="1.2679413703910332E-2"/>
    <x v="7"/>
    <s v="NULL"/>
    <x v="2"/>
    <n v="1421.17"/>
    <x v="4"/>
    <n v="380"/>
    <x v="3"/>
    <n v="1421.17"/>
    <x v="2"/>
    <n v="2000"/>
    <x v="5"/>
    <n v="0.99939999999999996"/>
    <x v="4"/>
    <x v="0"/>
    <x v="1"/>
    <n v="9"/>
    <x v="1"/>
    <x v="1"/>
  </r>
  <r>
    <x v="77"/>
    <x v="12"/>
    <s v="H9868001"/>
    <s v="H9868001"/>
    <n v="30768084"/>
    <s v="Recolocado"/>
    <n v="0"/>
    <n v="0"/>
    <n v="0"/>
    <n v="0"/>
    <x v="3"/>
    <x v="1"/>
    <n v="49"/>
    <x v="0"/>
    <x v="3"/>
    <x v="0"/>
    <n v="34918"/>
    <n v="500"/>
    <x v="7"/>
    <n v="844"/>
    <x v="7"/>
    <x v="1"/>
    <n v="32448"/>
    <n v="1.5409270216962525E-2"/>
    <x v="7"/>
    <s v="NULL"/>
    <x v="0"/>
    <n v="1200"/>
    <x v="4"/>
    <n v="0"/>
    <x v="0"/>
    <n v="0"/>
    <x v="0"/>
    <s v="NULL"/>
    <x v="1"/>
    <s v="NULL"/>
    <x v="1"/>
    <x v="5"/>
    <x v="8"/>
    <n v="0"/>
    <x v="2"/>
    <x v="0"/>
  </r>
  <r>
    <x v="77"/>
    <x v="12"/>
    <s v="H9872001"/>
    <s v="H9872001"/>
    <n v="30760647"/>
    <s v="Recolocado"/>
    <n v="1"/>
    <n v="0"/>
    <n v="0"/>
    <n v="0"/>
    <x v="3"/>
    <x v="1"/>
    <n v="33"/>
    <x v="6"/>
    <x v="3"/>
    <x v="2"/>
    <n v="41904"/>
    <n v="500"/>
    <x v="7"/>
    <n v="1417"/>
    <x v="1"/>
    <x v="1"/>
    <n v="39434"/>
    <n v="1.267941370391033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H9923001"/>
    <s v="H9923001"/>
    <n v="30757577"/>
    <s v="Recolocado"/>
    <n v="0"/>
    <n v="0"/>
    <n v="0"/>
    <n v="0"/>
    <x v="3"/>
    <x v="1"/>
    <n v="29"/>
    <x v="3"/>
    <x v="3"/>
    <x v="2"/>
    <n v="35719"/>
    <n v="500"/>
    <x v="7"/>
    <n v="1205"/>
    <x v="3"/>
    <x v="1"/>
    <n v="32499"/>
    <n v="1.5385088771962215E-2"/>
    <x v="7"/>
    <s v="NULL"/>
    <x v="2"/>
    <n v="194.61"/>
    <x v="6"/>
    <n v="433"/>
    <x v="3"/>
    <n v="194.61"/>
    <x v="0"/>
    <s v="NULL"/>
    <x v="1"/>
    <s v="NULL"/>
    <x v="1"/>
    <x v="0"/>
    <x v="1"/>
    <n v="11"/>
    <x v="1"/>
    <x v="1"/>
  </r>
  <r>
    <x v="77"/>
    <x v="12"/>
    <s v="H9962001"/>
    <s v="G0001085"/>
    <n v="30768992"/>
    <s v="Recolocado"/>
    <n v="1"/>
    <n v="0"/>
    <n v="0"/>
    <n v="0"/>
    <x v="3"/>
    <x v="1"/>
    <n v="37"/>
    <x v="1"/>
    <x v="3"/>
    <x v="0"/>
    <n v="46959"/>
    <n v="1650"/>
    <x v="3"/>
    <n v="1136"/>
    <x v="6"/>
    <x v="3"/>
    <n v="45639"/>
    <n v="3.6153289949385395E-2"/>
    <x v="2"/>
    <s v="NULL"/>
    <x v="2"/>
    <n v="130.49"/>
    <x v="6"/>
    <n v="1301"/>
    <x v="3"/>
    <n v="130.49"/>
    <x v="0"/>
    <s v="NULL"/>
    <x v="1"/>
    <s v="NULL"/>
    <x v="1"/>
    <x v="0"/>
    <x v="1"/>
    <n v="12"/>
    <x v="1"/>
    <x v="1"/>
  </r>
  <r>
    <x v="77"/>
    <x v="12"/>
    <s v="H9963001"/>
    <s v="H9963001"/>
    <n v="30766653"/>
    <s v="Recolocado"/>
    <n v="0"/>
    <n v="0"/>
    <n v="0"/>
    <n v="0"/>
    <x v="3"/>
    <x v="1"/>
    <n v="29"/>
    <x v="3"/>
    <x v="3"/>
    <x v="0"/>
    <n v="41453"/>
    <n v="500"/>
    <x v="7"/>
    <n v="1131"/>
    <x v="6"/>
    <x v="1"/>
    <n v="38233"/>
    <n v="1.307770773938743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H9974001"/>
    <s v="H9974001"/>
    <n v="30769388"/>
    <s v="Recolocado"/>
    <n v="0"/>
    <n v="0"/>
    <n v="0"/>
    <n v="0"/>
    <x v="3"/>
    <x v="1"/>
    <n v="29"/>
    <x v="3"/>
    <x v="3"/>
    <x v="2"/>
    <n v="35279"/>
    <n v="500"/>
    <x v="7"/>
    <n v="1101"/>
    <x v="6"/>
    <x v="1"/>
    <n v="32809"/>
    <n v="1.523972080831479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H9976001"/>
    <s v="H9976001"/>
    <n v="30763016"/>
    <s v="Recolocado"/>
    <n v="0"/>
    <n v="0"/>
    <n v="0"/>
    <n v="0"/>
    <x v="3"/>
    <x v="1"/>
    <n v="36"/>
    <x v="1"/>
    <x v="3"/>
    <x v="2"/>
    <n v="58698"/>
    <n v="500"/>
    <x v="7"/>
    <n v="1420"/>
    <x v="1"/>
    <x v="1"/>
    <n v="56228"/>
    <n v="8.8923667923454502E-3"/>
    <x v="8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I0007001"/>
    <s v="I0007001"/>
    <n v="30761053"/>
    <s v="Recolocado"/>
    <n v="1"/>
    <n v="0"/>
    <n v="0"/>
    <n v="0"/>
    <x v="3"/>
    <x v="1"/>
    <n v="25"/>
    <x v="4"/>
    <x v="3"/>
    <x v="2"/>
    <n v="32830"/>
    <n v="500"/>
    <x v="7"/>
    <n v="1107"/>
    <x v="6"/>
    <x v="7"/>
    <n v="30360"/>
    <n v="1.6469038208168644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I0048001"/>
    <s v="I0048001"/>
    <n v="30767456"/>
    <s v="Recolocado"/>
    <n v="0"/>
    <n v="0"/>
    <n v="0"/>
    <n v="0"/>
    <x v="3"/>
    <x v="1"/>
    <n v="50"/>
    <x v="0"/>
    <x v="3"/>
    <x v="2"/>
    <n v="53424"/>
    <n v="1000"/>
    <x v="6"/>
    <n v="1396"/>
    <x v="2"/>
    <x v="7"/>
    <n v="51454"/>
    <n v="1.943483499825086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I0052001"/>
    <s v="I0052001"/>
    <n v="30768221"/>
    <s v="Recolocado"/>
    <n v="0"/>
    <n v="0"/>
    <n v="0"/>
    <n v="0"/>
    <x v="3"/>
    <x v="1"/>
    <n v="63"/>
    <x v="2"/>
    <x v="3"/>
    <x v="4"/>
    <n v="56501"/>
    <n v="500"/>
    <x v="7"/>
    <n v="1217"/>
    <x v="3"/>
    <x v="1"/>
    <n v="54031"/>
    <n v="9.2539468083137465E-3"/>
    <x v="8"/>
    <s v="NULL"/>
    <x v="0"/>
    <n v="437.3"/>
    <x v="6"/>
    <n v="0"/>
    <x v="0"/>
    <n v="0"/>
    <x v="0"/>
    <n v="1000"/>
    <x v="3"/>
    <n v="0.43730000000000002"/>
    <x v="9"/>
    <x v="7"/>
    <x v="6"/>
    <n v="0"/>
    <x v="0"/>
    <x v="0"/>
  </r>
  <r>
    <x v="77"/>
    <x v="12"/>
    <s v="I0077001"/>
    <s v="I0077001"/>
    <n v="30772119"/>
    <s v="Recolocado"/>
    <n v="1"/>
    <n v="0"/>
    <n v="1"/>
    <n v="0"/>
    <x v="1"/>
    <x v="1"/>
    <n v="41"/>
    <x v="7"/>
    <x v="3"/>
    <x v="1"/>
    <n v="42145"/>
    <n v="0"/>
    <x v="2"/>
    <n v="1420"/>
    <x v="1"/>
    <x v="5"/>
    <n v="38425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I0081001"/>
    <s v="I0081001"/>
    <n v="30734045"/>
    <s v="Recolocado"/>
    <n v="1"/>
    <n v="0"/>
    <n v="1"/>
    <n v="0"/>
    <x v="1"/>
    <x v="1"/>
    <n v="42"/>
    <x v="7"/>
    <x v="3"/>
    <x v="2"/>
    <n v="41396"/>
    <n v="0"/>
    <x v="2"/>
    <n v="1397"/>
    <x v="2"/>
    <x v="5"/>
    <n v="38426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I0093001"/>
    <s v="I0093001"/>
    <n v="30765918"/>
    <s v="Recolocado"/>
    <n v="1"/>
    <n v="0"/>
    <n v="0"/>
    <n v="0"/>
    <x v="3"/>
    <x v="1"/>
    <n v="22"/>
    <x v="4"/>
    <x v="3"/>
    <x v="2"/>
    <n v="49024"/>
    <n v="1031"/>
    <x v="1"/>
    <n v="1408"/>
    <x v="1"/>
    <x v="1"/>
    <n v="46335"/>
    <n v="2.2250998165533616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I0096001"/>
    <s v="I0096001"/>
    <n v="30771669"/>
    <s v="Recolocado"/>
    <n v="0"/>
    <n v="0"/>
    <n v="0"/>
    <n v="0"/>
    <x v="3"/>
    <x v="1"/>
    <n v="43"/>
    <x v="7"/>
    <x v="3"/>
    <x v="2"/>
    <n v="58848"/>
    <n v="500"/>
    <x v="7"/>
    <n v="1423"/>
    <x v="1"/>
    <x v="1"/>
    <n v="56378"/>
    <n v="8.8687076519209616E-3"/>
    <x v="8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I0097001"/>
    <s v="I0097001"/>
    <n v="30761797"/>
    <s v="Recolocado"/>
    <n v="0"/>
    <n v="0"/>
    <n v="0"/>
    <n v="0"/>
    <x v="3"/>
    <x v="1"/>
    <n v="22"/>
    <x v="4"/>
    <x v="3"/>
    <x v="2"/>
    <n v="39347"/>
    <n v="500"/>
    <x v="7"/>
    <n v="1327"/>
    <x v="2"/>
    <x v="3"/>
    <n v="36127"/>
    <n v="1.384006421789797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I0098001"/>
    <s v="I0098001"/>
    <n v="30767262"/>
    <s v="Recolocado"/>
    <n v="1"/>
    <n v="0"/>
    <n v="0"/>
    <n v="0"/>
    <x v="3"/>
    <x v="1"/>
    <n v="22"/>
    <x v="4"/>
    <x v="3"/>
    <x v="2"/>
    <n v="42320"/>
    <n v="1031"/>
    <x v="1"/>
    <n v="1242"/>
    <x v="3"/>
    <x v="1"/>
    <n v="39631"/>
    <n v="2.601498826676087E-2"/>
    <x v="6"/>
    <s v="NULL"/>
    <x v="4"/>
    <n v="4521.8"/>
    <x v="7"/>
    <n v="32"/>
    <x v="5"/>
    <n v="0"/>
    <x v="0"/>
    <n v="72.16"/>
    <x v="2"/>
    <n v="0.97919999999999996"/>
    <x v="4"/>
    <x v="0"/>
    <x v="6"/>
    <n v="0"/>
    <x v="4"/>
    <x v="0"/>
  </r>
  <r>
    <x v="77"/>
    <x v="12"/>
    <s v="I0100001"/>
    <s v="I0100001"/>
    <n v="30771260"/>
    <s v="Recolocado"/>
    <n v="1"/>
    <n v="0"/>
    <n v="0"/>
    <n v="0"/>
    <x v="3"/>
    <x v="1"/>
    <n v="27"/>
    <x v="3"/>
    <x v="3"/>
    <x v="2"/>
    <n v="54769"/>
    <n v="1649"/>
    <x v="3"/>
    <n v="1324"/>
    <x v="2"/>
    <x v="14"/>
    <n v="52698"/>
    <n v="3.1291510114235838E-2"/>
    <x v="2"/>
    <s v="NULL"/>
    <x v="0"/>
    <n v="1847.85"/>
    <x v="4"/>
    <n v="0"/>
    <x v="0"/>
    <n v="0"/>
    <x v="0"/>
    <n v="1900"/>
    <x v="5"/>
    <n v="0.97260000000000002"/>
    <x v="4"/>
    <x v="10"/>
    <x v="12"/>
    <n v="0"/>
    <x v="0"/>
    <x v="0"/>
  </r>
  <r>
    <x v="77"/>
    <x v="12"/>
    <s v="I0102001"/>
    <s v="I0102001"/>
    <n v="30757205"/>
    <s v="Recolocado"/>
    <n v="0"/>
    <n v="0"/>
    <n v="0"/>
    <n v="0"/>
    <x v="3"/>
    <x v="1"/>
    <n v="30"/>
    <x v="3"/>
    <x v="3"/>
    <x v="0"/>
    <n v="39933"/>
    <n v="500"/>
    <x v="7"/>
    <n v="1129"/>
    <x v="6"/>
    <x v="1"/>
    <n v="36713"/>
    <n v="1.3619153978154877E-2"/>
    <x v="7"/>
    <s v="NULL"/>
    <x v="2"/>
    <n v="1533.76"/>
    <x v="4"/>
    <n v="1727"/>
    <x v="3"/>
    <n v="1533.76"/>
    <x v="2"/>
    <s v="NULL"/>
    <x v="1"/>
    <s v="NULL"/>
    <x v="1"/>
    <x v="0"/>
    <x v="1"/>
    <n v="12"/>
    <x v="1"/>
    <x v="1"/>
  </r>
  <r>
    <x v="77"/>
    <x v="12"/>
    <s v="I0103001"/>
    <s v="I0103001"/>
    <n v="30760864"/>
    <s v="Recolocado"/>
    <n v="0"/>
    <n v="0"/>
    <n v="0"/>
    <n v="0"/>
    <x v="3"/>
    <x v="1"/>
    <n v="47"/>
    <x v="0"/>
    <x v="3"/>
    <x v="3"/>
    <n v="52758"/>
    <n v="500"/>
    <x v="7"/>
    <n v="1168"/>
    <x v="6"/>
    <x v="1"/>
    <n v="50288"/>
    <n v="9.9427298759147305E-3"/>
    <x v="8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I0110001"/>
    <s v="I0110001"/>
    <n v="30764368"/>
    <s v="Recolocado"/>
    <n v="1"/>
    <n v="0"/>
    <n v="0"/>
    <n v="0"/>
    <x v="3"/>
    <x v="1"/>
    <n v="26"/>
    <x v="3"/>
    <x v="3"/>
    <x v="2"/>
    <n v="58167"/>
    <n v="1031"/>
    <x v="1"/>
    <n v="1406"/>
    <x v="1"/>
    <x v="1"/>
    <n v="56228"/>
    <n v="1.833606032581632E-2"/>
    <x v="7"/>
    <s v="NULL"/>
    <x v="2"/>
    <n v="2175.9899999999998"/>
    <x v="2"/>
    <n v="530"/>
    <x v="3"/>
    <n v="1070.07"/>
    <x v="2"/>
    <s v="NULL"/>
    <x v="1"/>
    <s v="NULL"/>
    <x v="1"/>
    <x v="0"/>
    <x v="1"/>
    <n v="6"/>
    <x v="1"/>
    <x v="1"/>
  </r>
  <r>
    <x v="77"/>
    <x v="12"/>
    <s v="I0115001"/>
    <s v="I0115001"/>
    <n v="30760169"/>
    <s v="Recolocado"/>
    <n v="1"/>
    <n v="0"/>
    <n v="0"/>
    <n v="0"/>
    <x v="3"/>
    <x v="1"/>
    <n v="22"/>
    <x v="4"/>
    <x v="3"/>
    <x v="2"/>
    <n v="39672"/>
    <n v="2473"/>
    <x v="4"/>
    <n v="1342"/>
    <x v="2"/>
    <x v="4"/>
    <n v="38425"/>
    <n v="6.4359141184124918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I0117001"/>
    <s v="I0117001"/>
    <n v="30775688"/>
    <s v="Recolocado"/>
    <n v="0"/>
    <n v="0"/>
    <n v="0"/>
    <n v="0"/>
    <x v="3"/>
    <x v="1"/>
    <n v="21"/>
    <x v="4"/>
    <x v="3"/>
    <x v="2"/>
    <n v="43629"/>
    <n v="1031"/>
    <x v="1"/>
    <n v="1475"/>
    <x v="1"/>
    <x v="4"/>
    <n v="40940"/>
    <n v="2.5183194919394237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I0118001"/>
    <s v="I0118001"/>
    <n v="30771317"/>
    <s v="Recolocado"/>
    <n v="0"/>
    <n v="0"/>
    <n v="0"/>
    <n v="0"/>
    <x v="3"/>
    <x v="1"/>
    <n v="34"/>
    <x v="6"/>
    <x v="3"/>
    <x v="0"/>
    <n v="58167"/>
    <n v="1031"/>
    <x v="1"/>
    <n v="1406"/>
    <x v="1"/>
    <x v="1"/>
    <n v="56228"/>
    <n v="1.833606032581632E-2"/>
    <x v="7"/>
    <s v="NULL"/>
    <x v="2"/>
    <n v="1226.93"/>
    <x v="4"/>
    <n v="876"/>
    <x v="3"/>
    <n v="1226.93"/>
    <x v="2"/>
    <s v="NULL"/>
    <x v="1"/>
    <s v="NULL"/>
    <x v="1"/>
    <x v="0"/>
    <x v="1"/>
    <n v="12"/>
    <x v="1"/>
    <x v="1"/>
  </r>
  <r>
    <x v="77"/>
    <x v="12"/>
    <s v="I0122001"/>
    <s v="I0122001"/>
    <n v="30744892"/>
    <s v="Recolocado"/>
    <n v="0"/>
    <n v="0"/>
    <n v="0"/>
    <n v="0"/>
    <x v="3"/>
    <x v="1"/>
    <n v="43"/>
    <x v="7"/>
    <x v="3"/>
    <x v="2"/>
    <n v="42260"/>
    <n v="1650"/>
    <x v="3"/>
    <n v="1429"/>
    <x v="1"/>
    <x v="4"/>
    <n v="40940"/>
    <n v="4.030288226673180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7"/>
    <x v="12"/>
    <s v="I0127001"/>
    <s v="I0127001"/>
    <n v="30770080"/>
    <s v="Recolocado"/>
    <n v="0"/>
    <n v="0"/>
    <n v="0"/>
    <n v="0"/>
    <x v="3"/>
    <x v="1"/>
    <n v="29"/>
    <x v="3"/>
    <x v="5"/>
    <x v="2"/>
    <n v="58698"/>
    <n v="500"/>
    <x v="7"/>
    <n v="1420"/>
    <x v="1"/>
    <x v="3"/>
    <n v="56228"/>
    <n v="8.8923667923454502E-3"/>
    <x v="8"/>
    <s v="NULL"/>
    <x v="2"/>
    <n v="940.11"/>
    <x v="3"/>
    <n v="1100"/>
    <x v="3"/>
    <n v="940.11"/>
    <x v="5"/>
    <s v="NULL"/>
    <x v="1"/>
    <s v="NULL"/>
    <x v="1"/>
    <x v="0"/>
    <x v="1"/>
    <n v="12"/>
    <x v="1"/>
    <x v="1"/>
  </r>
  <r>
    <x v="77"/>
    <x v="12"/>
    <s v="I0128001"/>
    <s v="I0128001"/>
    <n v="30765297"/>
    <s v="Recolocado"/>
    <n v="1"/>
    <n v="0"/>
    <n v="0"/>
    <n v="0"/>
    <x v="3"/>
    <x v="1"/>
    <n v="30"/>
    <x v="3"/>
    <x v="3"/>
    <x v="0"/>
    <n v="49878"/>
    <n v="1031"/>
    <x v="1"/>
    <n v="1390"/>
    <x v="2"/>
    <x v="1"/>
    <n v="47939"/>
    <n v="2.1506497841006278E-2"/>
    <x v="6"/>
    <s v="NULL"/>
    <x v="2"/>
    <n v="1337.29"/>
    <x v="4"/>
    <n v="1321"/>
    <x v="3"/>
    <n v="1337.29"/>
    <x v="2"/>
    <s v="NULL"/>
    <x v="1"/>
    <s v="NULL"/>
    <x v="1"/>
    <x v="0"/>
    <x v="1"/>
    <n v="12"/>
    <x v="1"/>
    <x v="1"/>
  </r>
  <r>
    <x v="78"/>
    <x v="13"/>
    <s v="C7288002"/>
    <s v="C7288002"/>
    <n v="30807142"/>
    <s v="Recolocado"/>
    <n v="0"/>
    <n v="0"/>
    <n v="0"/>
    <n v="0"/>
    <x v="3"/>
    <x v="1"/>
    <n v="43"/>
    <x v="7"/>
    <x v="5"/>
    <x v="2"/>
    <n v="40097"/>
    <n v="0"/>
    <x v="2"/>
    <n v="1358"/>
    <x v="2"/>
    <x v="4"/>
    <n v="37127"/>
    <n v="0"/>
    <x v="4"/>
    <s v="NULL"/>
    <x v="2"/>
    <n v="3852.75"/>
    <x v="5"/>
    <n v="325"/>
    <x v="3"/>
    <n v="2197.0300000000002"/>
    <x v="6"/>
    <n v="2323.59"/>
    <x v="0"/>
    <n v="1"/>
    <x v="4"/>
    <x v="0"/>
    <x v="2"/>
    <n v="1"/>
    <x v="7"/>
    <x v="1"/>
  </r>
  <r>
    <x v="78"/>
    <x v="13"/>
    <s v="C7622005"/>
    <s v="C7622005"/>
    <n v="30796325"/>
    <s v="Recolocado"/>
    <n v="0"/>
    <n v="0"/>
    <n v="0"/>
    <n v="0"/>
    <x v="3"/>
    <x v="1"/>
    <n v="31"/>
    <x v="6"/>
    <x v="5"/>
    <x v="2"/>
    <n v="57548"/>
    <n v="1650"/>
    <x v="3"/>
    <n v="1392"/>
    <x v="2"/>
    <x v="5"/>
    <n v="56228"/>
    <n v="2.9344810414739988E-2"/>
    <x v="6"/>
    <s v="NULL"/>
    <x v="0"/>
    <n v="34221.949999999997"/>
    <x v="0"/>
    <n v="0"/>
    <x v="0"/>
    <n v="0"/>
    <x v="0"/>
    <s v="NULL"/>
    <x v="1"/>
    <s v="NULL"/>
    <x v="1"/>
    <x v="0"/>
    <x v="0"/>
    <n v="0"/>
    <x v="0"/>
    <x v="0"/>
  </r>
  <r>
    <x v="78"/>
    <x v="13"/>
    <s v="D6092003"/>
    <s v="D6092003"/>
    <n v="30787191"/>
    <s v="Recolocado"/>
    <n v="0"/>
    <n v="0"/>
    <n v="0"/>
    <n v="0"/>
    <x v="3"/>
    <x v="1"/>
    <n v="25"/>
    <x v="4"/>
    <x v="3"/>
    <x v="2"/>
    <n v="49711"/>
    <n v="500"/>
    <x v="7"/>
    <n v="1204"/>
    <x v="3"/>
    <x v="1"/>
    <n v="47241"/>
    <n v="1.0584026587074786E-2"/>
    <x v="7"/>
    <s v="NULL"/>
    <x v="3"/>
    <n v="8632.1"/>
    <x v="0"/>
    <n v="12"/>
    <x v="4"/>
    <n v="0"/>
    <x v="0"/>
    <s v="NULL"/>
    <x v="1"/>
    <s v="NULL"/>
    <x v="1"/>
    <x v="11"/>
    <x v="11"/>
    <n v="0"/>
    <x v="0"/>
    <x v="0"/>
  </r>
  <r>
    <x v="78"/>
    <x v="13"/>
    <s v="H3327002"/>
    <s v="H3327002"/>
    <n v="30766726"/>
    <s v="Recolocado"/>
    <n v="0"/>
    <n v="0"/>
    <n v="0"/>
    <n v="0"/>
    <x v="3"/>
    <x v="1"/>
    <n v="47"/>
    <x v="0"/>
    <x v="5"/>
    <x v="2"/>
    <n v="38581"/>
    <n v="500"/>
    <x v="7"/>
    <n v="934"/>
    <x v="7"/>
    <x v="1"/>
    <n v="36111"/>
    <n v="1.384619644983523E-2"/>
    <x v="7"/>
    <s v="NULL"/>
    <x v="0"/>
    <n v="6630.48"/>
    <x v="0"/>
    <n v="0"/>
    <x v="0"/>
    <n v="0"/>
    <x v="0"/>
    <n v="2864.34"/>
    <x v="0"/>
    <n v="0.99980000000000002"/>
    <x v="4"/>
    <x v="0"/>
    <x v="0"/>
    <n v="0"/>
    <x v="0"/>
    <x v="0"/>
  </r>
  <r>
    <x v="78"/>
    <x v="13"/>
    <s v="H9703001"/>
    <s v="H9703001"/>
    <n v="30762738"/>
    <s v="Recolocado"/>
    <n v="1"/>
    <n v="0"/>
    <n v="0"/>
    <n v="0"/>
    <x v="3"/>
    <x v="1"/>
    <n v="30"/>
    <x v="3"/>
    <x v="3"/>
    <x v="2"/>
    <n v="42654"/>
    <n v="500"/>
    <x v="7"/>
    <n v="1445"/>
    <x v="1"/>
    <x v="1"/>
    <n v="39434"/>
    <n v="1.2679413703910332E-2"/>
    <x v="7"/>
    <s v="NULL"/>
    <x v="2"/>
    <n v="427.64"/>
    <x v="6"/>
    <n v="1801"/>
    <x v="3"/>
    <n v="427.64"/>
    <x v="0"/>
    <s v="NULL"/>
    <x v="1"/>
    <s v="NULL"/>
    <x v="1"/>
    <x v="2"/>
    <x v="1"/>
    <n v="1"/>
    <x v="1"/>
    <x v="10"/>
  </r>
  <r>
    <x v="78"/>
    <x v="13"/>
    <s v="I0107001"/>
    <s v="I0107001"/>
    <n v="30756542"/>
    <s v="Recolocado"/>
    <n v="0"/>
    <n v="0"/>
    <n v="0"/>
    <n v="0"/>
    <x v="3"/>
    <x v="1"/>
    <n v="32"/>
    <x v="6"/>
    <x v="3"/>
    <x v="2"/>
    <n v="35403"/>
    <n v="2475"/>
    <x v="4"/>
    <n v="1104"/>
    <x v="6"/>
    <x v="1"/>
    <n v="34908"/>
    <n v="7.0900653145410789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0116001"/>
    <s v="I0116001"/>
    <n v="30768263"/>
    <s v="Recolocado"/>
    <n v="0"/>
    <n v="0"/>
    <n v="0"/>
    <n v="0"/>
    <x v="3"/>
    <x v="1"/>
    <n v="33"/>
    <x v="6"/>
    <x v="3"/>
    <x v="2"/>
    <n v="58167"/>
    <n v="1031"/>
    <x v="1"/>
    <n v="1407"/>
    <x v="1"/>
    <x v="1"/>
    <n v="56228"/>
    <n v="1.833606032581632E-2"/>
    <x v="7"/>
    <s v="NULL"/>
    <x v="2"/>
    <n v="1944.14"/>
    <x v="4"/>
    <n v="1115"/>
    <x v="3"/>
    <n v="1944.14"/>
    <x v="2"/>
    <n v="1000"/>
    <x v="3"/>
    <n v="0"/>
    <x v="0"/>
    <x v="0"/>
    <x v="1"/>
    <n v="12"/>
    <x v="1"/>
    <x v="1"/>
  </r>
  <r>
    <x v="78"/>
    <x v="13"/>
    <s v="I0120001"/>
    <s v="I0120001"/>
    <n v="30762154"/>
    <s v="Recolocado"/>
    <n v="0"/>
    <n v="0"/>
    <n v="0"/>
    <n v="0"/>
    <x v="3"/>
    <x v="1"/>
    <n v="56"/>
    <x v="8"/>
    <x v="3"/>
    <x v="1"/>
    <n v="41947"/>
    <n v="1650"/>
    <x v="3"/>
    <n v="922"/>
    <x v="7"/>
    <x v="6"/>
    <n v="40627"/>
    <n v="4.0613385187190786E-2"/>
    <x v="1"/>
    <s v="NULL"/>
    <x v="0"/>
    <n v="2093.4499999999998"/>
    <x v="2"/>
    <n v="6"/>
    <x v="2"/>
    <n v="0"/>
    <x v="0"/>
    <n v="1200"/>
    <x v="5"/>
    <n v="0.6663"/>
    <x v="3"/>
    <x v="0"/>
    <x v="0"/>
    <n v="0"/>
    <x v="0"/>
    <x v="0"/>
  </r>
  <r>
    <x v="78"/>
    <x v="13"/>
    <s v="I0134001"/>
    <s v="I0134001"/>
    <n v="30772954"/>
    <s v="Recolocado"/>
    <n v="0"/>
    <n v="0"/>
    <n v="0"/>
    <n v="0"/>
    <x v="3"/>
    <x v="1"/>
    <n v="42"/>
    <x v="7"/>
    <x v="3"/>
    <x v="2"/>
    <n v="44283"/>
    <n v="1031"/>
    <x v="1"/>
    <n v="1071"/>
    <x v="5"/>
    <x v="13"/>
    <n v="42344"/>
    <n v="2.4348195730209712E-2"/>
    <x v="6"/>
    <s v="NULL"/>
    <x v="2"/>
    <n v="1005.5"/>
    <x v="4"/>
    <n v="3898"/>
    <x v="3"/>
    <n v="1005.5"/>
    <x v="2"/>
    <s v="NULL"/>
    <x v="1"/>
    <s v="NULL"/>
    <x v="1"/>
    <x v="0"/>
    <x v="1"/>
    <n v="12"/>
    <x v="1"/>
    <x v="1"/>
  </r>
  <r>
    <x v="78"/>
    <x v="13"/>
    <s v="I0179001"/>
    <s v="I0179001"/>
    <n v="30759073"/>
    <s v="Recolocado"/>
    <n v="0"/>
    <n v="0"/>
    <n v="0"/>
    <n v="0"/>
    <x v="3"/>
    <x v="1"/>
    <n v="34"/>
    <x v="6"/>
    <x v="3"/>
    <x v="2"/>
    <n v="39066"/>
    <n v="1031"/>
    <x v="1"/>
    <n v="1321"/>
    <x v="2"/>
    <x v="3"/>
    <n v="37127"/>
    <n v="2.7769547768470387E-2"/>
    <x v="6"/>
    <s v="NULL"/>
    <x v="2"/>
    <n v="893.72"/>
    <x v="3"/>
    <n v="1538"/>
    <x v="3"/>
    <n v="893.72"/>
    <x v="5"/>
    <s v="NULL"/>
    <x v="1"/>
    <s v="NULL"/>
    <x v="1"/>
    <x v="0"/>
    <x v="1"/>
    <n v="12"/>
    <x v="1"/>
    <x v="1"/>
  </r>
  <r>
    <x v="78"/>
    <x v="13"/>
    <s v="I0198001"/>
    <s v="I0198001"/>
    <n v="30762816"/>
    <s v="Recolocado"/>
    <n v="0"/>
    <n v="0"/>
    <n v="0"/>
    <n v="0"/>
    <x v="3"/>
    <x v="1"/>
    <n v="37"/>
    <x v="1"/>
    <x v="5"/>
    <x v="2"/>
    <n v="40364"/>
    <n v="1031"/>
    <x v="1"/>
    <n v="1378"/>
    <x v="2"/>
    <x v="5"/>
    <n v="38425"/>
    <n v="2.683148991541965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0231001"/>
    <s v="I0231001"/>
    <n v="30751294"/>
    <s v="Recolocado"/>
    <n v="1"/>
    <n v="0"/>
    <n v="0"/>
    <n v="0"/>
    <x v="3"/>
    <x v="1"/>
    <n v="52"/>
    <x v="5"/>
    <x v="3"/>
    <x v="2"/>
    <n v="38175"/>
    <n v="500"/>
    <x v="7"/>
    <n v="1290"/>
    <x v="3"/>
    <x v="2"/>
    <n v="35705"/>
    <n v="1.4003640946646127E-2"/>
    <x v="7"/>
    <s v="NULL"/>
    <x v="0"/>
    <n v="11900"/>
    <x v="0"/>
    <n v="0"/>
    <x v="0"/>
    <n v="0"/>
    <x v="0"/>
    <n v="19392"/>
    <x v="4"/>
    <n v="0"/>
    <x v="0"/>
    <x v="10"/>
    <x v="12"/>
    <n v="0"/>
    <x v="0"/>
    <x v="0"/>
  </r>
  <r>
    <x v="78"/>
    <x v="13"/>
    <s v="I0232001"/>
    <s v="I0232001"/>
    <n v="30767833"/>
    <s v="Recolocado"/>
    <n v="0"/>
    <n v="0"/>
    <n v="0"/>
    <n v="0"/>
    <x v="3"/>
    <x v="1"/>
    <n v="26"/>
    <x v="3"/>
    <x v="3"/>
    <x v="2"/>
    <n v="38929"/>
    <n v="1031"/>
    <x v="1"/>
    <n v="862"/>
    <x v="7"/>
    <x v="1"/>
    <n v="36240"/>
    <n v="2.8449227373068434E-2"/>
    <x v="6"/>
    <s v="NULL"/>
    <x v="2"/>
    <n v="1424.68"/>
    <x v="4"/>
    <n v="2237"/>
    <x v="3"/>
    <n v="1424.68"/>
    <x v="2"/>
    <s v="NULL"/>
    <x v="1"/>
    <s v="NULL"/>
    <x v="1"/>
    <x v="0"/>
    <x v="1"/>
    <n v="12"/>
    <x v="1"/>
    <x v="1"/>
  </r>
  <r>
    <x v="78"/>
    <x v="13"/>
    <s v="I0240001"/>
    <s v="I0240001"/>
    <n v="30770800"/>
    <s v="Recolocado"/>
    <n v="0"/>
    <n v="1"/>
    <n v="0"/>
    <n v="0"/>
    <x v="2"/>
    <x v="1"/>
    <n v="33"/>
    <x v="6"/>
    <x v="3"/>
    <x v="2"/>
    <n v="34969"/>
    <n v="500"/>
    <x v="7"/>
    <n v="1194"/>
    <x v="6"/>
    <x v="1"/>
    <n v="32499"/>
    <n v="1.5385088771962215E-2"/>
    <x v="7"/>
    <s v="NULL"/>
    <x v="2"/>
    <n v="331.83"/>
    <x v="6"/>
    <n v="2306"/>
    <x v="3"/>
    <n v="331.83"/>
    <x v="0"/>
    <s v="NULL"/>
    <x v="1"/>
    <s v="NULL"/>
    <x v="1"/>
    <x v="0"/>
    <x v="1"/>
    <n v="12"/>
    <x v="1"/>
    <x v="1"/>
  </r>
  <r>
    <x v="78"/>
    <x v="13"/>
    <s v="I0255001"/>
    <s v="I0255001"/>
    <n v="30772592"/>
    <s v="Recolocado"/>
    <n v="0"/>
    <n v="0"/>
    <n v="0"/>
    <n v="0"/>
    <x v="3"/>
    <x v="1"/>
    <n v="36"/>
    <x v="1"/>
    <x v="3"/>
    <x v="2"/>
    <n v="38459"/>
    <n v="500"/>
    <x v="7"/>
    <n v="951"/>
    <x v="7"/>
    <x v="1"/>
    <n v="35989"/>
    <n v="1.389313401317069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0264001"/>
    <s v="I0264001"/>
    <n v="30777276"/>
    <s v="Recolocado"/>
    <n v="0"/>
    <n v="0"/>
    <n v="0"/>
    <n v="0"/>
    <x v="3"/>
    <x v="1"/>
    <n v="46"/>
    <x v="0"/>
    <x v="3"/>
    <x v="2"/>
    <n v="49265"/>
    <n v="1031"/>
    <x v="1"/>
    <n v="1397"/>
    <x v="2"/>
    <x v="1"/>
    <n v="47326"/>
    <n v="2.178506529180577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0326001"/>
    <s v="I0326001"/>
    <n v="30762693"/>
    <s v="Recolocado"/>
    <n v="0"/>
    <n v="0"/>
    <n v="0"/>
    <n v="0"/>
    <x v="3"/>
    <x v="1"/>
    <n v="27"/>
    <x v="3"/>
    <x v="3"/>
    <x v="0"/>
    <n v="39414"/>
    <n v="500"/>
    <x v="7"/>
    <n v="1117"/>
    <x v="6"/>
    <x v="1"/>
    <n v="36944"/>
    <n v="1.3533997401472498E-2"/>
    <x v="7"/>
    <s v="NULL"/>
    <x v="2"/>
    <n v="1565.24"/>
    <x v="4"/>
    <n v="1528"/>
    <x v="3"/>
    <n v="1565.24"/>
    <x v="2"/>
    <s v="NULL"/>
    <x v="1"/>
    <s v="NULL"/>
    <x v="1"/>
    <x v="0"/>
    <x v="1"/>
    <n v="12"/>
    <x v="1"/>
    <x v="1"/>
  </r>
  <r>
    <x v="78"/>
    <x v="13"/>
    <s v="I0329001"/>
    <s v="I0329001"/>
    <n v="30776423"/>
    <s v="Recolocado"/>
    <n v="0"/>
    <n v="0"/>
    <n v="0"/>
    <n v="0"/>
    <x v="3"/>
    <x v="1"/>
    <n v="51"/>
    <x v="5"/>
    <x v="3"/>
    <x v="1"/>
    <n v="44908"/>
    <n v="500"/>
    <x v="7"/>
    <n v="1090"/>
    <x v="5"/>
    <x v="5"/>
    <n v="42438"/>
    <n v="1.178189358593713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0331001"/>
    <s v="I0331001"/>
    <n v="30778970"/>
    <s v="Recolocado"/>
    <n v="0"/>
    <n v="0"/>
    <n v="0"/>
    <n v="0"/>
    <x v="3"/>
    <x v="1"/>
    <n v="44"/>
    <x v="7"/>
    <x v="3"/>
    <x v="2"/>
    <n v="48431"/>
    <n v="500"/>
    <x v="7"/>
    <n v="1410"/>
    <x v="1"/>
    <x v="1"/>
    <n v="45961"/>
    <n v="1.0878788538108397E-2"/>
    <x v="7"/>
    <s v="NULL"/>
    <x v="2"/>
    <n v="2489.63"/>
    <x v="2"/>
    <n v="198"/>
    <x v="3"/>
    <n v="2269.4499999999998"/>
    <x v="6"/>
    <s v="NULL"/>
    <x v="1"/>
    <s v="NULL"/>
    <x v="1"/>
    <x v="7"/>
    <x v="5"/>
    <n v="2"/>
    <x v="12"/>
    <x v="7"/>
  </r>
  <r>
    <x v="78"/>
    <x v="13"/>
    <s v="I0344001"/>
    <s v="I0344001"/>
    <n v="30754423"/>
    <s v="Recolocado"/>
    <n v="0"/>
    <n v="0"/>
    <n v="0"/>
    <n v="0"/>
    <x v="3"/>
    <x v="1"/>
    <n v="32"/>
    <x v="6"/>
    <x v="3"/>
    <x v="2"/>
    <n v="33573"/>
    <n v="1650"/>
    <x v="3"/>
    <n v="831"/>
    <x v="7"/>
    <x v="1"/>
    <n v="32253"/>
    <n v="5.1158031810994327E-2"/>
    <x v="3"/>
    <s v="NULL"/>
    <x v="2"/>
    <n v="930.28"/>
    <x v="3"/>
    <n v="1377"/>
    <x v="3"/>
    <n v="930.28"/>
    <x v="5"/>
    <s v="NULL"/>
    <x v="1"/>
    <s v="NULL"/>
    <x v="1"/>
    <x v="0"/>
    <x v="1"/>
    <n v="12"/>
    <x v="1"/>
    <x v="1"/>
  </r>
  <r>
    <x v="78"/>
    <x v="13"/>
    <s v="I0351001"/>
    <s v="I0351001"/>
    <n v="30779844"/>
    <s v="Recolocado"/>
    <n v="0"/>
    <n v="0"/>
    <n v="0"/>
    <n v="0"/>
    <x v="3"/>
    <x v="1"/>
    <n v="35"/>
    <x v="6"/>
    <x v="3"/>
    <x v="2"/>
    <n v="41114"/>
    <n v="1031"/>
    <x v="1"/>
    <n v="1401"/>
    <x v="1"/>
    <x v="5"/>
    <n v="38425"/>
    <n v="2.683148991541965E-2"/>
    <x v="6"/>
    <s v="NULL"/>
    <x v="2"/>
    <n v="200"/>
    <x v="6"/>
    <n v="347"/>
    <x v="3"/>
    <n v="200"/>
    <x v="0"/>
    <s v="NULL"/>
    <x v="1"/>
    <s v="NULL"/>
    <x v="1"/>
    <x v="0"/>
    <x v="1"/>
    <n v="8"/>
    <x v="1"/>
    <x v="1"/>
  </r>
  <r>
    <x v="78"/>
    <x v="13"/>
    <s v="I0355001"/>
    <s v="I0355001"/>
    <n v="30762239"/>
    <s v="Recolocado"/>
    <n v="0"/>
    <n v="0"/>
    <n v="0"/>
    <n v="0"/>
    <x v="3"/>
    <x v="1"/>
    <n v="26"/>
    <x v="3"/>
    <x v="3"/>
    <x v="2"/>
    <n v="45307"/>
    <n v="500"/>
    <x v="7"/>
    <n v="1541"/>
    <x v="4"/>
    <x v="6"/>
    <n v="42837"/>
    <n v="1.1672152578378505E-2"/>
    <x v="7"/>
    <s v="NULL"/>
    <x v="2"/>
    <n v="593.92999999999995"/>
    <x v="3"/>
    <n v="2022"/>
    <x v="3"/>
    <n v="593.92999999999995"/>
    <x v="5"/>
    <s v="NULL"/>
    <x v="1"/>
    <s v="NULL"/>
    <x v="1"/>
    <x v="0"/>
    <x v="1"/>
    <n v="12"/>
    <x v="1"/>
    <x v="1"/>
  </r>
  <r>
    <x v="78"/>
    <x v="13"/>
    <s v="I0361001"/>
    <s v="I0361001"/>
    <n v="30773227"/>
    <s v="Recolocado"/>
    <n v="0"/>
    <n v="0"/>
    <n v="0"/>
    <n v="0"/>
    <x v="3"/>
    <x v="1"/>
    <n v="47"/>
    <x v="0"/>
    <x v="3"/>
    <x v="0"/>
    <n v="47510"/>
    <n v="500"/>
    <x v="7"/>
    <n v="1408"/>
    <x v="1"/>
    <x v="1"/>
    <n v="45040"/>
    <n v="1.1101243339253997E-2"/>
    <x v="7"/>
    <s v="NULL"/>
    <x v="6"/>
    <n v="9086.74"/>
    <x v="0"/>
    <n v="167"/>
    <x v="3"/>
    <n v="0"/>
    <x v="0"/>
    <n v="1000"/>
    <x v="3"/>
    <n v="0.59260000000000002"/>
    <x v="2"/>
    <x v="0"/>
    <x v="10"/>
    <n v="0"/>
    <x v="5"/>
    <x v="0"/>
  </r>
  <r>
    <x v="78"/>
    <x v="13"/>
    <s v="I0364001"/>
    <s v="I0364001"/>
    <n v="30781935"/>
    <s v="Recolocado"/>
    <n v="1"/>
    <n v="0"/>
    <n v="0"/>
    <n v="0"/>
    <x v="3"/>
    <x v="1"/>
    <n v="21"/>
    <x v="4"/>
    <x v="3"/>
    <x v="2"/>
    <n v="32598"/>
    <n v="1031"/>
    <x v="1"/>
    <n v="1110"/>
    <x v="6"/>
    <x v="6"/>
    <n v="30659"/>
    <n v="3.362797221044391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0379001"/>
    <s v="I0379001"/>
    <n v="30779108"/>
    <s v="Recolocado"/>
    <n v="0"/>
    <n v="0"/>
    <n v="0"/>
    <n v="0"/>
    <x v="3"/>
    <x v="1"/>
    <n v="44"/>
    <x v="7"/>
    <x v="3"/>
    <x v="2"/>
    <n v="49669"/>
    <n v="500"/>
    <x v="7"/>
    <n v="1096"/>
    <x v="5"/>
    <x v="5"/>
    <n v="46449"/>
    <n v="1.076449439169842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0382001"/>
    <s v="I0382001"/>
    <n v="30780948"/>
    <s v="Recolocado"/>
    <n v="0"/>
    <n v="0"/>
    <n v="0"/>
    <n v="0"/>
    <x v="3"/>
    <x v="1"/>
    <n v="49"/>
    <x v="0"/>
    <x v="3"/>
    <x v="2"/>
    <n v="37378"/>
    <n v="500"/>
    <x v="7"/>
    <n v="905"/>
    <x v="7"/>
    <x v="1"/>
    <n v="34908"/>
    <n v="1.43233642718001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0409001"/>
    <s v="I0409001"/>
    <n v="30779833"/>
    <s v="Recolocado"/>
    <n v="0"/>
    <n v="0"/>
    <n v="0"/>
    <n v="0"/>
    <x v="3"/>
    <x v="1"/>
    <n v="34"/>
    <x v="6"/>
    <x v="3"/>
    <x v="2"/>
    <n v="30374"/>
    <n v="500"/>
    <x v="7"/>
    <n v="809"/>
    <x v="7"/>
    <x v="1"/>
    <n v="27904"/>
    <n v="1.791857798165137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0410001"/>
    <s v="I0410001"/>
    <n v="30777337"/>
    <s v="Recolocado"/>
    <n v="0"/>
    <n v="0"/>
    <n v="0"/>
    <n v="0"/>
    <x v="3"/>
    <x v="1"/>
    <n v="42"/>
    <x v="7"/>
    <x v="3"/>
    <x v="1"/>
    <n v="33688"/>
    <n v="500"/>
    <x v="7"/>
    <n v="816"/>
    <x v="7"/>
    <x v="1"/>
    <n v="31218"/>
    <n v="1.601640079441348E-2"/>
    <x v="7"/>
    <s v="NULL"/>
    <x v="2"/>
    <n v="483.29"/>
    <x v="6"/>
    <n v="2903"/>
    <x v="3"/>
    <n v="483.29"/>
    <x v="0"/>
    <s v="NULL"/>
    <x v="1"/>
    <s v="NULL"/>
    <x v="1"/>
    <x v="0"/>
    <x v="1"/>
    <n v="12"/>
    <x v="1"/>
    <x v="1"/>
  </r>
  <r>
    <x v="78"/>
    <x v="13"/>
    <s v="I0451001"/>
    <s v="I0451001"/>
    <n v="30771129"/>
    <s v="Recolocado"/>
    <n v="0"/>
    <n v="0"/>
    <n v="0"/>
    <n v="0"/>
    <x v="3"/>
    <x v="1"/>
    <n v="58"/>
    <x v="8"/>
    <x v="3"/>
    <x v="0"/>
    <n v="28393"/>
    <n v="500"/>
    <x v="7"/>
    <n v="963"/>
    <x v="7"/>
    <x v="7"/>
    <n v="25923"/>
    <n v="1.9287891061991282E-2"/>
    <x v="7"/>
    <s v="NULL"/>
    <x v="0"/>
    <n v="3748.84"/>
    <x v="5"/>
    <n v="31"/>
    <x v="5"/>
    <n v="0"/>
    <x v="0"/>
    <s v="NULL"/>
    <x v="1"/>
    <s v="NULL"/>
    <x v="1"/>
    <x v="0"/>
    <x v="12"/>
    <n v="0"/>
    <x v="0"/>
    <x v="0"/>
  </r>
  <r>
    <x v="78"/>
    <x v="13"/>
    <s v="I0458001"/>
    <s v="I0458001"/>
    <n v="30787434"/>
    <s v="Recolocado"/>
    <n v="0"/>
    <n v="0"/>
    <n v="0"/>
    <n v="0"/>
    <x v="3"/>
    <x v="1"/>
    <n v="25"/>
    <x v="4"/>
    <x v="3"/>
    <x v="2"/>
    <n v="36899"/>
    <n v="500"/>
    <x v="7"/>
    <n v="893"/>
    <x v="7"/>
    <x v="1"/>
    <n v="33679"/>
    <n v="1.4846046497817631E-2"/>
    <x v="7"/>
    <s v="NULL"/>
    <x v="2"/>
    <n v="456.02"/>
    <x v="6"/>
    <n v="1750"/>
    <x v="3"/>
    <n v="456.02"/>
    <x v="0"/>
    <s v="NULL"/>
    <x v="1"/>
    <s v="NULL"/>
    <x v="1"/>
    <x v="0"/>
    <x v="1"/>
    <n v="12"/>
    <x v="1"/>
    <x v="1"/>
  </r>
  <r>
    <x v="78"/>
    <x v="13"/>
    <s v="I0462001"/>
    <s v="I0462001"/>
    <n v="30773036"/>
    <s v="Recolocado"/>
    <n v="0"/>
    <n v="0"/>
    <n v="0"/>
    <n v="0"/>
    <x v="3"/>
    <x v="1"/>
    <n v="26"/>
    <x v="3"/>
    <x v="3"/>
    <x v="2"/>
    <n v="36645"/>
    <n v="5500"/>
    <x v="5"/>
    <n v="1241"/>
    <x v="3"/>
    <x v="4"/>
    <n v="38425"/>
    <n v="0.1431359791802212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0472001"/>
    <s v="I0472001"/>
    <n v="30785211"/>
    <s v="Recolocado"/>
    <n v="1"/>
    <n v="0"/>
    <n v="0"/>
    <n v="0"/>
    <x v="3"/>
    <x v="1"/>
    <n v="37"/>
    <x v="1"/>
    <x v="3"/>
    <x v="2"/>
    <n v="32330"/>
    <n v="500"/>
    <x v="7"/>
    <n v="813"/>
    <x v="7"/>
    <x v="1"/>
    <n v="29860"/>
    <n v="1.6744809109176157E-2"/>
    <x v="7"/>
    <s v="NULL"/>
    <x v="2"/>
    <n v="930.14"/>
    <x v="3"/>
    <n v="1107"/>
    <x v="3"/>
    <n v="930.14"/>
    <x v="5"/>
    <s v="NULL"/>
    <x v="1"/>
    <s v="NULL"/>
    <x v="1"/>
    <x v="0"/>
    <x v="1"/>
    <n v="12"/>
    <x v="1"/>
    <x v="1"/>
  </r>
  <r>
    <x v="78"/>
    <x v="13"/>
    <s v="I0481001"/>
    <s v="I0481001"/>
    <n v="30781632"/>
    <s v="Recolocado"/>
    <n v="1"/>
    <n v="0"/>
    <n v="0"/>
    <n v="0"/>
    <x v="3"/>
    <x v="1"/>
    <n v="23"/>
    <x v="4"/>
    <x v="3"/>
    <x v="0"/>
    <n v="45294"/>
    <n v="500"/>
    <x v="7"/>
    <n v="1135"/>
    <x v="6"/>
    <x v="1"/>
    <n v="42074"/>
    <n v="1.1883823739126302E-2"/>
    <x v="7"/>
    <s v="NULL"/>
    <x v="3"/>
    <n v="2005.98"/>
    <x v="2"/>
    <n v="9"/>
    <x v="4"/>
    <n v="0"/>
    <x v="0"/>
    <s v="NULL"/>
    <x v="1"/>
    <s v="NULL"/>
    <x v="1"/>
    <x v="0"/>
    <x v="11"/>
    <n v="0"/>
    <x v="4"/>
    <x v="0"/>
  </r>
  <r>
    <x v="78"/>
    <x v="13"/>
    <s v="I0492001"/>
    <s v="I0492001"/>
    <n v="30785424"/>
    <s v="Recolocado"/>
    <n v="0"/>
    <n v="0"/>
    <n v="0"/>
    <n v="0"/>
    <x v="3"/>
    <x v="1"/>
    <n v="30"/>
    <x v="3"/>
    <x v="3"/>
    <x v="2"/>
    <n v="34259"/>
    <n v="500"/>
    <x v="7"/>
    <n v="909"/>
    <x v="7"/>
    <x v="1"/>
    <n v="31039"/>
    <n v="1.6108766390669802E-2"/>
    <x v="7"/>
    <s v="NULL"/>
    <x v="2"/>
    <n v="413.59"/>
    <x v="6"/>
    <n v="2003"/>
    <x v="3"/>
    <n v="413.59"/>
    <x v="0"/>
    <s v="NULL"/>
    <x v="1"/>
    <s v="NULL"/>
    <x v="1"/>
    <x v="0"/>
    <x v="1"/>
    <n v="12"/>
    <x v="1"/>
    <x v="1"/>
  </r>
  <r>
    <x v="78"/>
    <x v="13"/>
    <s v="I0500001"/>
    <s v="I0500001"/>
    <n v="30784993"/>
    <s v="Recolocado"/>
    <n v="0"/>
    <n v="0"/>
    <n v="0"/>
    <n v="0"/>
    <x v="3"/>
    <x v="1"/>
    <n v="55"/>
    <x v="5"/>
    <x v="3"/>
    <x v="2"/>
    <n v="40617"/>
    <n v="500"/>
    <x v="7"/>
    <n v="1046"/>
    <x v="5"/>
    <x v="5"/>
    <n v="38147"/>
    <n v="1.310719060476577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0506001"/>
    <s v="I0506001"/>
    <n v="30791810"/>
    <s v="Recolocado"/>
    <n v="0"/>
    <n v="0"/>
    <n v="0"/>
    <n v="0"/>
    <x v="3"/>
    <x v="1"/>
    <n v="48"/>
    <x v="0"/>
    <x v="3"/>
    <x v="2"/>
    <n v="47443"/>
    <n v="500"/>
    <x v="7"/>
    <n v="1148"/>
    <x v="6"/>
    <x v="1"/>
    <n v="44973"/>
    <n v="1.111778178017921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0514001"/>
    <s v="I0514001"/>
    <n v="30787814"/>
    <s v="Recolocado"/>
    <n v="1"/>
    <n v="0"/>
    <n v="0"/>
    <n v="0"/>
    <x v="3"/>
    <x v="1"/>
    <n v="46"/>
    <x v="0"/>
    <x v="3"/>
    <x v="2"/>
    <n v="48042"/>
    <n v="500"/>
    <x v="7"/>
    <n v="1404"/>
    <x v="1"/>
    <x v="1"/>
    <n v="45572"/>
    <n v="1.097164925831651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0517001"/>
    <s v="I0517001"/>
    <n v="30784196"/>
    <s v="Recolocado"/>
    <n v="0"/>
    <n v="0"/>
    <n v="0"/>
    <n v="0"/>
    <x v="3"/>
    <x v="1"/>
    <n v="26"/>
    <x v="3"/>
    <x v="3"/>
    <x v="2"/>
    <n v="59598"/>
    <n v="500"/>
    <x v="7"/>
    <n v="1442"/>
    <x v="1"/>
    <x v="1"/>
    <n v="56378"/>
    <n v="8.8687076519209616E-3"/>
    <x v="8"/>
    <s v="NULL"/>
    <x v="0"/>
    <n v="5413.65"/>
    <x v="0"/>
    <n v="0"/>
    <x v="0"/>
    <n v="0"/>
    <x v="0"/>
    <s v="NULL"/>
    <x v="1"/>
    <s v="NULL"/>
    <x v="1"/>
    <x v="0"/>
    <x v="0"/>
    <n v="0"/>
    <x v="0"/>
    <x v="0"/>
  </r>
  <r>
    <x v="78"/>
    <x v="13"/>
    <s v="I0518001"/>
    <s v="I0518001"/>
    <n v="30757601"/>
    <s v="Recolocado"/>
    <n v="0"/>
    <n v="0"/>
    <n v="0"/>
    <n v="0"/>
    <x v="3"/>
    <x v="1"/>
    <n v="51"/>
    <x v="5"/>
    <x v="3"/>
    <x v="0"/>
    <n v="54997"/>
    <n v="1401"/>
    <x v="1"/>
    <n v="1413"/>
    <x v="1"/>
    <x v="1"/>
    <n v="52678"/>
    <n v="2.659554273131098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0521001"/>
    <s v="I0521001"/>
    <n v="30758520"/>
    <s v="Recolocado"/>
    <n v="0"/>
    <n v="0"/>
    <n v="0"/>
    <n v="0"/>
    <x v="3"/>
    <x v="1"/>
    <n v="40"/>
    <x v="1"/>
    <x v="3"/>
    <x v="2"/>
    <n v="33580"/>
    <n v="750"/>
    <x v="6"/>
    <n v="1332"/>
    <x v="2"/>
    <x v="1"/>
    <n v="31360"/>
    <n v="2.3915816326530611E-2"/>
    <x v="6"/>
    <s v="NULL"/>
    <x v="2"/>
    <n v="620"/>
    <x v="3"/>
    <n v="1978"/>
    <x v="3"/>
    <n v="620"/>
    <x v="5"/>
    <s v="NULL"/>
    <x v="1"/>
    <s v="NULL"/>
    <x v="1"/>
    <x v="0"/>
    <x v="1"/>
    <n v="12"/>
    <x v="1"/>
    <x v="1"/>
  </r>
  <r>
    <x v="78"/>
    <x v="13"/>
    <s v="I0524001"/>
    <s v="I0524001"/>
    <n v="30781552"/>
    <s v="Recolocado"/>
    <n v="0"/>
    <n v="0"/>
    <n v="0"/>
    <n v="0"/>
    <x v="3"/>
    <x v="1"/>
    <n v="33"/>
    <x v="6"/>
    <x v="3"/>
    <x v="0"/>
    <n v="56470"/>
    <n v="500"/>
    <x v="7"/>
    <n v="1229"/>
    <x v="3"/>
    <x v="1"/>
    <n v="54000"/>
    <n v="9.2592592592592587E-3"/>
    <x v="8"/>
    <s v="NULL"/>
    <x v="0"/>
    <n v="5316.33"/>
    <x v="0"/>
    <n v="20"/>
    <x v="4"/>
    <n v="0"/>
    <x v="0"/>
    <n v="3100"/>
    <x v="6"/>
    <n v="0.84519999999999995"/>
    <x v="8"/>
    <x v="0"/>
    <x v="11"/>
    <n v="0"/>
    <x v="4"/>
    <x v="0"/>
  </r>
  <r>
    <x v="78"/>
    <x v="13"/>
    <s v="I0532001"/>
    <s v="I0532001"/>
    <n v="30786698"/>
    <s v="Recolocado"/>
    <n v="0"/>
    <n v="0"/>
    <n v="0"/>
    <n v="0"/>
    <x v="3"/>
    <x v="1"/>
    <n v="39"/>
    <x v="1"/>
    <x v="3"/>
    <x v="2"/>
    <n v="58019"/>
    <n v="500"/>
    <x v="7"/>
    <n v="1436"/>
    <x v="1"/>
    <x v="1"/>
    <n v="54799"/>
    <n v="9.1242540922279597E-3"/>
    <x v="8"/>
    <s v="NULL"/>
    <x v="2"/>
    <n v="1247.49"/>
    <x v="4"/>
    <n v="4445"/>
    <x v="3"/>
    <n v="1247.49"/>
    <x v="2"/>
    <s v="NULL"/>
    <x v="1"/>
    <s v="NULL"/>
    <x v="1"/>
    <x v="0"/>
    <x v="1"/>
    <n v="12"/>
    <x v="1"/>
    <x v="1"/>
  </r>
  <r>
    <x v="78"/>
    <x v="13"/>
    <s v="I0723001"/>
    <s v="I0723001"/>
    <n v="30784322"/>
    <s v="Recolocado"/>
    <n v="0"/>
    <n v="0"/>
    <n v="0"/>
    <n v="0"/>
    <x v="3"/>
    <x v="1"/>
    <n v="30"/>
    <x v="3"/>
    <x v="3"/>
    <x v="1"/>
    <n v="59067"/>
    <n v="1031"/>
    <x v="1"/>
    <n v="1432"/>
    <x v="1"/>
    <x v="5"/>
    <n v="56378"/>
    <n v="1.8287275178261023E-2"/>
    <x v="7"/>
    <s v="NULL"/>
    <x v="0"/>
    <n v="1088.54"/>
    <x v="4"/>
    <n v="1"/>
    <x v="2"/>
    <n v="0"/>
    <x v="0"/>
    <n v="3515.7"/>
    <x v="6"/>
    <n v="1"/>
    <x v="4"/>
    <x v="6"/>
    <x v="9"/>
    <n v="0"/>
    <x v="0"/>
    <x v="0"/>
  </r>
  <r>
    <x v="78"/>
    <x v="13"/>
    <s v="I0724001"/>
    <s v="I0724001"/>
    <n v="30781828"/>
    <s v="Recolocado"/>
    <n v="1"/>
    <n v="0"/>
    <n v="0"/>
    <n v="0"/>
    <x v="3"/>
    <x v="1"/>
    <n v="45"/>
    <x v="7"/>
    <x v="3"/>
    <x v="1"/>
    <n v="58698"/>
    <n v="500"/>
    <x v="7"/>
    <n v="1423"/>
    <x v="1"/>
    <x v="2"/>
    <n v="56228"/>
    <n v="8.8923667923454502E-3"/>
    <x v="8"/>
    <s v="NULL"/>
    <x v="2"/>
    <n v="623.79999999999995"/>
    <x v="3"/>
    <n v="1629"/>
    <x v="3"/>
    <n v="623.79999999999995"/>
    <x v="5"/>
    <s v="NULL"/>
    <x v="1"/>
    <s v="NULL"/>
    <x v="1"/>
    <x v="0"/>
    <x v="1"/>
    <n v="12"/>
    <x v="1"/>
    <x v="1"/>
  </r>
  <r>
    <x v="78"/>
    <x v="13"/>
    <s v="I0732001"/>
    <s v="I0732001"/>
    <n v="30786979"/>
    <s v="Recolocado"/>
    <n v="0"/>
    <n v="0"/>
    <n v="0"/>
    <n v="0"/>
    <x v="3"/>
    <x v="1"/>
    <n v="31"/>
    <x v="6"/>
    <x v="3"/>
    <x v="0"/>
    <n v="42654"/>
    <n v="500"/>
    <x v="7"/>
    <n v="1445"/>
    <x v="1"/>
    <x v="1"/>
    <n v="39434"/>
    <n v="1.267941370391033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0733001"/>
    <s v="I0733001"/>
    <n v="30786742"/>
    <s v="Recolocado"/>
    <n v="0"/>
    <n v="0"/>
    <n v="0"/>
    <n v="0"/>
    <x v="3"/>
    <x v="1"/>
    <n v="38"/>
    <x v="1"/>
    <x v="3"/>
    <x v="2"/>
    <n v="35837"/>
    <n v="500"/>
    <x v="7"/>
    <n v="904"/>
    <x v="7"/>
    <x v="1"/>
    <n v="33367"/>
    <n v="1.498486528606107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0758001"/>
    <s v="I0758001"/>
    <n v="30784945"/>
    <s v="Recolocado"/>
    <n v="0"/>
    <n v="0"/>
    <n v="0"/>
    <n v="0"/>
    <x v="3"/>
    <x v="1"/>
    <n v="28"/>
    <x v="3"/>
    <x v="3"/>
    <x v="2"/>
    <n v="58317"/>
    <n v="1031"/>
    <x v="1"/>
    <n v="1411"/>
    <x v="1"/>
    <x v="1"/>
    <n v="56378"/>
    <n v="1.8287275178261023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0778001"/>
    <s v="I0778001"/>
    <n v="30791581"/>
    <s v="Recolocado"/>
    <n v="1"/>
    <n v="0"/>
    <n v="0"/>
    <n v="0"/>
    <x v="3"/>
    <x v="1"/>
    <n v="30"/>
    <x v="3"/>
    <x v="3"/>
    <x v="2"/>
    <n v="36587"/>
    <n v="500"/>
    <x v="7"/>
    <n v="1127"/>
    <x v="6"/>
    <x v="1"/>
    <n v="33367"/>
    <n v="1.4984865286061078E-2"/>
    <x v="7"/>
    <s v="NULL"/>
    <x v="2"/>
    <n v="423.11"/>
    <x v="6"/>
    <n v="593"/>
    <x v="3"/>
    <n v="423.11"/>
    <x v="0"/>
    <s v="NULL"/>
    <x v="1"/>
    <s v="NULL"/>
    <x v="1"/>
    <x v="0"/>
    <x v="1"/>
    <n v="12"/>
    <x v="1"/>
    <x v="1"/>
  </r>
  <r>
    <x v="78"/>
    <x v="13"/>
    <s v="I0794001"/>
    <s v="I0794001"/>
    <n v="30789817"/>
    <s v="Recolocado"/>
    <n v="0"/>
    <n v="0"/>
    <n v="0"/>
    <n v="0"/>
    <x v="3"/>
    <x v="1"/>
    <n v="59"/>
    <x v="8"/>
    <x v="3"/>
    <x v="0"/>
    <n v="39746"/>
    <n v="1649"/>
    <x v="3"/>
    <n v="1350"/>
    <x v="2"/>
    <x v="6"/>
    <n v="38425"/>
    <n v="4.2914769030579052E-2"/>
    <x v="1"/>
    <s v="NULL"/>
    <x v="2"/>
    <n v="1441.37"/>
    <x v="4"/>
    <n v="376"/>
    <x v="3"/>
    <n v="1441.37"/>
    <x v="2"/>
    <n v="1900"/>
    <x v="5"/>
    <n v="1"/>
    <x v="4"/>
    <x v="0"/>
    <x v="1"/>
    <n v="9"/>
    <x v="1"/>
    <x v="1"/>
  </r>
  <r>
    <x v="78"/>
    <x v="13"/>
    <s v="I0805001"/>
    <s v="I0805001"/>
    <n v="30779172"/>
    <s v="Recolocado"/>
    <n v="0"/>
    <n v="0"/>
    <n v="0"/>
    <n v="0"/>
    <x v="3"/>
    <x v="1"/>
    <n v="36"/>
    <x v="1"/>
    <x v="3"/>
    <x v="1"/>
    <n v="50527"/>
    <n v="1031"/>
    <x v="1"/>
    <n v="1225"/>
    <x v="3"/>
    <x v="1"/>
    <n v="48588"/>
    <n v="2.121923108586482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0814001"/>
    <s v="I0814001"/>
    <n v="30795503"/>
    <s v="Recolocado"/>
    <n v="1"/>
    <n v="0"/>
    <n v="0"/>
    <n v="0"/>
    <x v="3"/>
    <x v="1"/>
    <n v="27"/>
    <x v="3"/>
    <x v="3"/>
    <x v="2"/>
    <n v="36149"/>
    <n v="500"/>
    <x v="7"/>
    <n v="873"/>
    <x v="7"/>
    <x v="1"/>
    <n v="33679"/>
    <n v="1.4846046497817631E-2"/>
    <x v="7"/>
    <s v="NULL"/>
    <x v="2"/>
    <n v="2115.62"/>
    <x v="2"/>
    <n v="1628"/>
    <x v="3"/>
    <n v="2115.62"/>
    <x v="6"/>
    <s v="NULL"/>
    <x v="1"/>
    <s v="NULL"/>
    <x v="1"/>
    <x v="0"/>
    <x v="1"/>
    <n v="12"/>
    <x v="1"/>
    <x v="1"/>
  </r>
  <r>
    <x v="78"/>
    <x v="13"/>
    <s v="I0854001"/>
    <s v="I0854001"/>
    <n v="30783795"/>
    <s v="Recolocado"/>
    <n v="0"/>
    <n v="0"/>
    <n v="0"/>
    <n v="0"/>
    <x v="3"/>
    <x v="1"/>
    <n v="26"/>
    <x v="3"/>
    <x v="3"/>
    <x v="0"/>
    <n v="40364"/>
    <n v="1031"/>
    <x v="1"/>
    <n v="1363"/>
    <x v="2"/>
    <x v="1"/>
    <n v="38425"/>
    <n v="2.683148991541965E-2"/>
    <x v="6"/>
    <s v="NULL"/>
    <x v="2"/>
    <n v="1463.07"/>
    <x v="4"/>
    <n v="1685"/>
    <x v="3"/>
    <n v="1463.07"/>
    <x v="2"/>
    <s v="NULL"/>
    <x v="1"/>
    <s v="NULL"/>
    <x v="1"/>
    <x v="0"/>
    <x v="1"/>
    <n v="12"/>
    <x v="1"/>
    <x v="1"/>
  </r>
  <r>
    <x v="78"/>
    <x v="13"/>
    <s v="I0855001"/>
    <s v="I0855001"/>
    <n v="30792738"/>
    <s v="Recolocado"/>
    <n v="0"/>
    <n v="0"/>
    <n v="0"/>
    <n v="0"/>
    <x v="3"/>
    <x v="1"/>
    <n v="32"/>
    <x v="6"/>
    <x v="3"/>
    <x v="2"/>
    <n v="31505"/>
    <n v="1031"/>
    <x v="1"/>
    <n v="1064"/>
    <x v="5"/>
    <x v="7"/>
    <n v="29566"/>
    <n v="3.4871135764053304E-2"/>
    <x v="2"/>
    <s v="NULL"/>
    <x v="2"/>
    <n v="1173.23"/>
    <x v="4"/>
    <n v="1800"/>
    <x v="3"/>
    <n v="1173.23"/>
    <x v="2"/>
    <n v="901"/>
    <x v="3"/>
    <n v="0"/>
    <x v="0"/>
    <x v="0"/>
    <x v="1"/>
    <n v="12"/>
    <x v="1"/>
    <x v="1"/>
  </r>
  <r>
    <x v="78"/>
    <x v="13"/>
    <s v="I0857001"/>
    <s v="I0857001"/>
    <n v="30793830"/>
    <s v="Recolocado"/>
    <n v="0"/>
    <n v="0"/>
    <n v="0"/>
    <n v="0"/>
    <x v="3"/>
    <x v="1"/>
    <n v="35"/>
    <x v="6"/>
    <x v="3"/>
    <x v="2"/>
    <n v="47119"/>
    <n v="500"/>
    <x v="7"/>
    <n v="1175"/>
    <x v="6"/>
    <x v="1"/>
    <n v="44649"/>
    <n v="1.119845909202893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0859001"/>
    <s v="I0859001"/>
    <n v="30780850"/>
    <s v="Recolocado"/>
    <n v="0"/>
    <n v="0"/>
    <n v="0"/>
    <n v="0"/>
    <x v="3"/>
    <x v="1"/>
    <n v="44"/>
    <x v="7"/>
    <x v="3"/>
    <x v="2"/>
    <n v="58448"/>
    <n v="750"/>
    <x v="6"/>
    <n v="1418"/>
    <x v="1"/>
    <x v="5"/>
    <n v="56228"/>
    <n v="1.3338550188518176E-2"/>
    <x v="7"/>
    <s v="NULL"/>
    <x v="0"/>
    <n v="2055.86"/>
    <x v="2"/>
    <n v="0"/>
    <x v="0"/>
    <n v="0"/>
    <x v="0"/>
    <s v="NULL"/>
    <x v="1"/>
    <s v="NULL"/>
    <x v="1"/>
    <x v="6"/>
    <x v="9"/>
    <n v="0"/>
    <x v="0"/>
    <x v="0"/>
  </r>
  <r>
    <x v="78"/>
    <x v="13"/>
    <s v="I0862001"/>
    <s v="I0862001"/>
    <n v="30793865"/>
    <s v="Recolocado"/>
    <n v="1"/>
    <n v="0"/>
    <n v="0"/>
    <n v="0"/>
    <x v="3"/>
    <x v="1"/>
    <n v="32"/>
    <x v="6"/>
    <x v="3"/>
    <x v="2"/>
    <n v="27667"/>
    <n v="500"/>
    <x v="7"/>
    <n v="913"/>
    <x v="7"/>
    <x v="1"/>
    <n v="24447"/>
    <n v="2.0452407248333127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0863001"/>
    <s v="I0863001"/>
    <n v="30788186"/>
    <s v="Recolocado"/>
    <n v="1"/>
    <n v="0"/>
    <n v="0"/>
    <n v="0"/>
    <x v="3"/>
    <x v="1"/>
    <n v="38"/>
    <x v="1"/>
    <x v="3"/>
    <x v="1"/>
    <n v="42654"/>
    <n v="500"/>
    <x v="7"/>
    <n v="1438"/>
    <x v="1"/>
    <x v="1"/>
    <n v="39434"/>
    <n v="1.2679413703910332E-2"/>
    <x v="7"/>
    <s v="NULL"/>
    <x v="2"/>
    <n v="220"/>
    <x v="6"/>
    <n v="1766"/>
    <x v="3"/>
    <n v="220"/>
    <x v="0"/>
    <s v="NULL"/>
    <x v="1"/>
    <s v="NULL"/>
    <x v="1"/>
    <x v="0"/>
    <x v="1"/>
    <n v="12"/>
    <x v="1"/>
    <x v="1"/>
  </r>
  <r>
    <x v="78"/>
    <x v="13"/>
    <s v="I0864001"/>
    <s v="I0864001"/>
    <n v="30775419"/>
    <s v="Recolocado"/>
    <n v="0"/>
    <n v="0"/>
    <n v="0"/>
    <n v="0"/>
    <x v="3"/>
    <x v="1"/>
    <n v="36"/>
    <x v="1"/>
    <x v="3"/>
    <x v="2"/>
    <n v="30466"/>
    <n v="500"/>
    <x v="7"/>
    <n v="837"/>
    <x v="7"/>
    <x v="1"/>
    <n v="27996"/>
    <n v="1.7859694242034575E-2"/>
    <x v="7"/>
    <s v="NULL"/>
    <x v="2"/>
    <n v="489.06"/>
    <x v="6"/>
    <n v="958"/>
    <x v="3"/>
    <n v="489.06"/>
    <x v="0"/>
    <s v="NULL"/>
    <x v="1"/>
    <s v="NULL"/>
    <x v="1"/>
    <x v="0"/>
    <x v="1"/>
    <n v="12"/>
    <x v="1"/>
    <x v="1"/>
  </r>
  <r>
    <x v="78"/>
    <x v="13"/>
    <s v="I0869001"/>
    <s v="I0869001"/>
    <n v="30791883"/>
    <s v="Recolocado"/>
    <n v="0"/>
    <n v="0"/>
    <n v="0"/>
    <n v="0"/>
    <x v="3"/>
    <x v="1"/>
    <n v="57"/>
    <x v="8"/>
    <x v="5"/>
    <x v="1"/>
    <n v="25242"/>
    <n v="500"/>
    <x v="7"/>
    <n v="611"/>
    <x v="7"/>
    <x v="5"/>
    <n v="22772"/>
    <n v="2.195678903917091E-2"/>
    <x v="6"/>
    <s v="NULL"/>
    <x v="0"/>
    <n v="1134.45"/>
    <x v="4"/>
    <n v="0"/>
    <x v="0"/>
    <n v="0"/>
    <x v="0"/>
    <n v="1950"/>
    <x v="5"/>
    <n v="0.63029999999999997"/>
    <x v="3"/>
    <x v="8"/>
    <x v="10"/>
    <n v="0"/>
    <x v="0"/>
    <x v="0"/>
  </r>
  <r>
    <x v="78"/>
    <x v="13"/>
    <s v="I0905001"/>
    <s v="I0905001"/>
    <n v="30786716"/>
    <s v="Recolocado"/>
    <n v="1"/>
    <n v="0"/>
    <n v="0"/>
    <n v="0"/>
    <x v="3"/>
    <x v="1"/>
    <n v="36"/>
    <x v="1"/>
    <x v="3"/>
    <x v="2"/>
    <n v="40364"/>
    <n v="1031"/>
    <x v="1"/>
    <n v="1366"/>
    <x v="2"/>
    <x v="1"/>
    <n v="38425"/>
    <n v="2.683148991541965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0928001"/>
    <s v="I0928001"/>
    <n v="30761815"/>
    <s v="Recolocado"/>
    <n v="0"/>
    <n v="0"/>
    <n v="0"/>
    <n v="0"/>
    <x v="3"/>
    <x v="1"/>
    <n v="28"/>
    <x v="3"/>
    <x v="3"/>
    <x v="2"/>
    <n v="41645"/>
    <n v="500"/>
    <x v="7"/>
    <n v="1411"/>
    <x v="1"/>
    <x v="7"/>
    <n v="38425"/>
    <n v="1.3012361743656473E-2"/>
    <x v="7"/>
    <s v="NULL"/>
    <x v="0"/>
    <n v="37138.959999999999"/>
    <x v="0"/>
    <n v="0"/>
    <x v="0"/>
    <n v="0"/>
    <x v="0"/>
    <n v="11782.97"/>
    <x v="4"/>
    <n v="0.99939999999999996"/>
    <x v="4"/>
    <x v="0"/>
    <x v="0"/>
    <n v="0"/>
    <x v="0"/>
    <x v="0"/>
  </r>
  <r>
    <x v="78"/>
    <x v="13"/>
    <s v="I0935001"/>
    <s v="I0935001"/>
    <n v="30783792"/>
    <s v="Recolocado"/>
    <n v="0"/>
    <n v="0"/>
    <n v="0"/>
    <n v="0"/>
    <x v="3"/>
    <x v="1"/>
    <n v="27"/>
    <x v="3"/>
    <x v="3"/>
    <x v="2"/>
    <n v="32321"/>
    <n v="500"/>
    <x v="7"/>
    <n v="782"/>
    <x v="7"/>
    <x v="5"/>
    <n v="29851"/>
    <n v="1.6749857626210177E-2"/>
    <x v="7"/>
    <s v="NULL"/>
    <x v="2"/>
    <n v="852.55"/>
    <x v="3"/>
    <n v="1131"/>
    <x v="3"/>
    <n v="852.55"/>
    <x v="5"/>
    <s v="NULL"/>
    <x v="1"/>
    <s v="NULL"/>
    <x v="1"/>
    <x v="0"/>
    <x v="1"/>
    <n v="12"/>
    <x v="1"/>
    <x v="1"/>
  </r>
  <r>
    <x v="78"/>
    <x v="13"/>
    <s v="I0937001"/>
    <s v="I0937001"/>
    <n v="30786576"/>
    <s v="Recolocado"/>
    <n v="0"/>
    <n v="0"/>
    <n v="0"/>
    <n v="0"/>
    <x v="3"/>
    <x v="1"/>
    <n v="50"/>
    <x v="0"/>
    <x v="3"/>
    <x v="0"/>
    <n v="47497"/>
    <n v="2473"/>
    <x v="4"/>
    <n v="1367"/>
    <x v="2"/>
    <x v="5"/>
    <n v="46250"/>
    <n v="5.3470270270270272E-2"/>
    <x v="3"/>
    <s v="NULL"/>
    <x v="2"/>
    <n v="200.19"/>
    <x v="6"/>
    <n v="2876"/>
    <x v="3"/>
    <n v="200.19"/>
    <x v="0"/>
    <s v="NULL"/>
    <x v="1"/>
    <s v="NULL"/>
    <x v="1"/>
    <x v="0"/>
    <x v="1"/>
    <n v="12"/>
    <x v="1"/>
    <x v="1"/>
  </r>
  <r>
    <x v="78"/>
    <x v="13"/>
    <s v="I0946001"/>
    <s v="I0946001"/>
    <n v="30799103"/>
    <s v="Recolocado"/>
    <n v="1"/>
    <n v="0"/>
    <n v="0"/>
    <n v="0"/>
    <x v="3"/>
    <x v="1"/>
    <n v="52"/>
    <x v="5"/>
    <x v="3"/>
    <x v="2"/>
    <n v="33760"/>
    <n v="500"/>
    <x v="7"/>
    <n v="1145"/>
    <x v="6"/>
    <x v="1"/>
    <n v="31290"/>
    <n v="1.5979546180888461E-2"/>
    <x v="7"/>
    <s v="NULL"/>
    <x v="0"/>
    <n v="32711.26"/>
    <x v="0"/>
    <n v="0"/>
    <x v="0"/>
    <n v="0"/>
    <x v="0"/>
    <s v="NULL"/>
    <x v="1"/>
    <s v="NULL"/>
    <x v="1"/>
    <x v="0"/>
    <x v="0"/>
    <n v="0"/>
    <x v="0"/>
    <x v="0"/>
  </r>
  <r>
    <x v="78"/>
    <x v="13"/>
    <s v="I0963001"/>
    <s v="I0963001"/>
    <n v="30801250"/>
    <s v="Recolocado"/>
    <n v="0"/>
    <n v="0"/>
    <n v="0"/>
    <n v="0"/>
    <x v="3"/>
    <x v="1"/>
    <n v="47"/>
    <x v="0"/>
    <x v="3"/>
    <x v="2"/>
    <n v="32459"/>
    <n v="500"/>
    <x v="7"/>
    <n v="785"/>
    <x v="7"/>
    <x v="1"/>
    <n v="29989"/>
    <n v="1.6672780019340423E-2"/>
    <x v="7"/>
    <s v="NULL"/>
    <x v="2"/>
    <n v="480.4"/>
    <x v="6"/>
    <n v="2987"/>
    <x v="3"/>
    <n v="480.4"/>
    <x v="0"/>
    <s v="NULL"/>
    <x v="1"/>
    <s v="NULL"/>
    <x v="1"/>
    <x v="0"/>
    <x v="1"/>
    <n v="12"/>
    <x v="1"/>
    <x v="1"/>
  </r>
  <r>
    <x v="78"/>
    <x v="13"/>
    <s v="I0972001"/>
    <s v="I0972001"/>
    <n v="30796581"/>
    <s v="Recolocado"/>
    <n v="1"/>
    <n v="0"/>
    <n v="1"/>
    <n v="0"/>
    <x v="1"/>
    <x v="1"/>
    <n v="37"/>
    <x v="1"/>
    <x v="3"/>
    <x v="2"/>
    <n v="31277"/>
    <n v="500"/>
    <x v="7"/>
    <n v="888"/>
    <x v="7"/>
    <x v="1"/>
    <n v="28807"/>
    <n v="1.7356892421980769E-2"/>
    <x v="7"/>
    <s v="NULL"/>
    <x v="2"/>
    <n v="1671.63"/>
    <x v="4"/>
    <n v="386"/>
    <x v="3"/>
    <n v="1671.63"/>
    <x v="2"/>
    <n v="900"/>
    <x v="3"/>
    <n v="0.99929999999999997"/>
    <x v="4"/>
    <x v="0"/>
    <x v="1"/>
    <n v="5"/>
    <x v="1"/>
    <x v="7"/>
  </r>
  <r>
    <x v="78"/>
    <x v="13"/>
    <s v="I0978001"/>
    <s v="I0978001"/>
    <n v="30761582"/>
    <s v="Recolocado"/>
    <n v="0"/>
    <n v="0"/>
    <n v="0"/>
    <n v="0"/>
    <x v="3"/>
    <x v="1"/>
    <n v="46"/>
    <x v="0"/>
    <x v="3"/>
    <x v="1"/>
    <n v="50308"/>
    <n v="500"/>
    <x v="7"/>
    <n v="1411"/>
    <x v="1"/>
    <x v="1"/>
    <n v="47838"/>
    <n v="1.0451941970818179E-2"/>
    <x v="7"/>
    <s v="NULL"/>
    <x v="0"/>
    <n v="2131.4499999999998"/>
    <x v="2"/>
    <n v="0"/>
    <x v="0"/>
    <n v="0"/>
    <x v="0"/>
    <n v="4000"/>
    <x v="6"/>
    <n v="0.53620000000000001"/>
    <x v="2"/>
    <x v="12"/>
    <x v="4"/>
    <n v="0"/>
    <x v="0"/>
    <x v="0"/>
  </r>
  <r>
    <x v="78"/>
    <x v="13"/>
    <s v="I0992001"/>
    <s v="I0992001"/>
    <n v="30773540"/>
    <s v="Recolocado"/>
    <n v="0"/>
    <n v="0"/>
    <n v="0"/>
    <n v="0"/>
    <x v="3"/>
    <x v="1"/>
    <n v="41"/>
    <x v="7"/>
    <x v="3"/>
    <x v="0"/>
    <n v="39884"/>
    <n v="500"/>
    <x v="7"/>
    <n v="999"/>
    <x v="7"/>
    <x v="21"/>
    <n v="36664"/>
    <n v="1.3637355444032294E-2"/>
    <x v="7"/>
    <s v="NULL"/>
    <x v="2"/>
    <n v="682.23"/>
    <x v="3"/>
    <n v="1760"/>
    <x v="3"/>
    <n v="682.23"/>
    <x v="5"/>
    <s v="NULL"/>
    <x v="1"/>
    <s v="NULL"/>
    <x v="1"/>
    <x v="0"/>
    <x v="1"/>
    <n v="12"/>
    <x v="1"/>
    <x v="1"/>
  </r>
  <r>
    <x v="78"/>
    <x v="13"/>
    <s v="I1032001"/>
    <s v="I1032001"/>
    <n v="30800117"/>
    <s v="Recolocado"/>
    <n v="1"/>
    <n v="0"/>
    <n v="0"/>
    <n v="0"/>
    <x v="3"/>
    <x v="1"/>
    <n v="27"/>
    <x v="3"/>
    <x v="3"/>
    <x v="2"/>
    <n v="56725"/>
    <n v="2473"/>
    <x v="4"/>
    <n v="1372"/>
    <x v="2"/>
    <x v="1"/>
    <n v="56228"/>
    <n v="4.3981646154940601E-2"/>
    <x v="1"/>
    <s v="NULL"/>
    <x v="2"/>
    <n v="746.5"/>
    <x v="3"/>
    <n v="2917"/>
    <x v="3"/>
    <n v="746.5"/>
    <x v="5"/>
    <s v="NULL"/>
    <x v="1"/>
    <s v="NULL"/>
    <x v="1"/>
    <x v="0"/>
    <x v="1"/>
    <n v="12"/>
    <x v="1"/>
    <x v="1"/>
  </r>
  <r>
    <x v="78"/>
    <x v="13"/>
    <s v="I1039001"/>
    <s v="I1039001"/>
    <n v="30792942"/>
    <s v="Recolocado"/>
    <n v="0"/>
    <n v="0"/>
    <n v="0"/>
    <n v="0"/>
    <x v="3"/>
    <x v="1"/>
    <n v="43"/>
    <x v="7"/>
    <x v="3"/>
    <x v="0"/>
    <n v="40373"/>
    <n v="500"/>
    <x v="7"/>
    <n v="1264"/>
    <x v="3"/>
    <x v="5"/>
    <n v="37903"/>
    <n v="1.319156794976651E-2"/>
    <x v="7"/>
    <s v="NULL"/>
    <x v="2"/>
    <n v="794.42"/>
    <x v="3"/>
    <n v="3164"/>
    <x v="3"/>
    <n v="794.42"/>
    <x v="5"/>
    <s v="NULL"/>
    <x v="1"/>
    <s v="NULL"/>
    <x v="1"/>
    <x v="0"/>
    <x v="1"/>
    <n v="12"/>
    <x v="1"/>
    <x v="1"/>
  </r>
  <r>
    <x v="78"/>
    <x v="13"/>
    <s v="I1052001"/>
    <s v="I1052001"/>
    <n v="30798003"/>
    <s v="Recolocado"/>
    <n v="0"/>
    <n v="0"/>
    <n v="0"/>
    <n v="0"/>
    <x v="3"/>
    <x v="1"/>
    <n v="25"/>
    <x v="4"/>
    <x v="3"/>
    <x v="2"/>
    <n v="40140"/>
    <n v="500"/>
    <x v="7"/>
    <n v="1114"/>
    <x v="6"/>
    <x v="7"/>
    <n v="36920"/>
    <n v="1.3542795232936078E-2"/>
    <x v="7"/>
    <s v="NULL"/>
    <x v="2"/>
    <n v="1475.26"/>
    <x v="4"/>
    <n v="519"/>
    <x v="3"/>
    <n v="500"/>
    <x v="0"/>
    <n v="1000"/>
    <x v="3"/>
    <n v="0.97529999999999994"/>
    <x v="4"/>
    <x v="0"/>
    <x v="1"/>
    <n v="0"/>
    <x v="1"/>
    <x v="0"/>
  </r>
  <r>
    <x v="78"/>
    <x v="13"/>
    <s v="I1148001"/>
    <s v="I1148001"/>
    <n v="30801299"/>
    <s v="Recolocado"/>
    <n v="0"/>
    <n v="0"/>
    <n v="0"/>
    <n v="0"/>
    <x v="3"/>
    <x v="1"/>
    <n v="41"/>
    <x v="7"/>
    <x v="3"/>
    <x v="2"/>
    <n v="40228"/>
    <n v="500"/>
    <x v="7"/>
    <n v="1235"/>
    <x v="3"/>
    <x v="5"/>
    <n v="37758"/>
    <n v="1.3242226812860851E-2"/>
    <x v="7"/>
    <s v="NULL"/>
    <x v="0"/>
    <n v="278"/>
    <x v="6"/>
    <n v="6"/>
    <x v="2"/>
    <n v="0"/>
    <x v="0"/>
    <s v="NULL"/>
    <x v="1"/>
    <s v="NULL"/>
    <x v="1"/>
    <x v="6"/>
    <x v="9"/>
    <n v="0"/>
    <x v="0"/>
    <x v="0"/>
  </r>
  <r>
    <x v="78"/>
    <x v="13"/>
    <s v="I1228001"/>
    <s v="I1228001"/>
    <n v="30794452"/>
    <s v="Recolocado"/>
    <n v="0"/>
    <n v="0"/>
    <n v="0"/>
    <n v="0"/>
    <x v="3"/>
    <x v="1"/>
    <n v="58"/>
    <x v="8"/>
    <x v="5"/>
    <x v="3"/>
    <n v="21802"/>
    <n v="500"/>
    <x v="7"/>
    <n v="527"/>
    <x v="7"/>
    <x v="1"/>
    <n v="19332"/>
    <n v="2.5863852679495137E-2"/>
    <x v="6"/>
    <s v="NULL"/>
    <x v="0"/>
    <n v="9791.94"/>
    <x v="0"/>
    <n v="0"/>
    <x v="0"/>
    <n v="0"/>
    <x v="0"/>
    <n v="15645.99"/>
    <x v="4"/>
    <n v="0.64249999999999996"/>
    <x v="3"/>
    <x v="0"/>
    <x v="0"/>
    <n v="0"/>
    <x v="0"/>
    <x v="0"/>
  </r>
  <r>
    <x v="78"/>
    <x v="13"/>
    <s v="I1229001"/>
    <s v="I1229001"/>
    <n v="30783457"/>
    <s v="Recolocado"/>
    <n v="1"/>
    <n v="0"/>
    <n v="0"/>
    <n v="0"/>
    <x v="3"/>
    <x v="1"/>
    <n v="30"/>
    <x v="3"/>
    <x v="3"/>
    <x v="2"/>
    <n v="38979"/>
    <n v="750"/>
    <x v="6"/>
    <n v="882"/>
    <x v="7"/>
    <x v="1"/>
    <n v="36759"/>
    <n v="2.040316657145189E-2"/>
    <x v="6"/>
    <s v="NULL"/>
    <x v="0"/>
    <n v="13568.92"/>
    <x v="0"/>
    <n v="2"/>
    <x v="2"/>
    <n v="0"/>
    <x v="0"/>
    <n v="5700"/>
    <x v="4"/>
    <n v="0.60389999999999999"/>
    <x v="3"/>
    <x v="0"/>
    <x v="0"/>
    <n v="0"/>
    <x v="0"/>
    <x v="0"/>
  </r>
  <r>
    <x v="78"/>
    <x v="13"/>
    <s v="I1259001"/>
    <s v="I1259001"/>
    <n v="30797794"/>
    <s v="Recolocado"/>
    <n v="0"/>
    <n v="0"/>
    <n v="0"/>
    <n v="0"/>
    <x v="3"/>
    <x v="1"/>
    <n v="25"/>
    <x v="4"/>
    <x v="3"/>
    <x v="0"/>
    <n v="58271"/>
    <n v="500"/>
    <x v="7"/>
    <n v="1410"/>
    <x v="1"/>
    <x v="1"/>
    <n v="55801"/>
    <n v="8.9604128958262405E-3"/>
    <x v="8"/>
    <s v="NULL"/>
    <x v="2"/>
    <n v="1739.98"/>
    <x v="4"/>
    <n v="2255"/>
    <x v="3"/>
    <n v="1739.98"/>
    <x v="2"/>
    <s v="NULL"/>
    <x v="1"/>
    <s v="NULL"/>
    <x v="1"/>
    <x v="0"/>
    <x v="1"/>
    <n v="12"/>
    <x v="1"/>
    <x v="1"/>
  </r>
  <r>
    <x v="78"/>
    <x v="13"/>
    <s v="I1266001"/>
    <s v="I1266001"/>
    <n v="30795469"/>
    <s v="Recolocado"/>
    <n v="1"/>
    <n v="0"/>
    <n v="0"/>
    <n v="0"/>
    <x v="3"/>
    <x v="1"/>
    <n v="31"/>
    <x v="6"/>
    <x v="3"/>
    <x v="2"/>
    <n v="36899"/>
    <n v="500"/>
    <x v="7"/>
    <n v="892"/>
    <x v="7"/>
    <x v="1"/>
    <n v="33679"/>
    <n v="1.4846046497817631E-2"/>
    <x v="7"/>
    <s v="NULL"/>
    <x v="2"/>
    <n v="2386.98"/>
    <x v="2"/>
    <n v="2070"/>
    <x v="3"/>
    <n v="0"/>
    <x v="0"/>
    <s v="NULL"/>
    <x v="1"/>
    <s v="NULL"/>
    <x v="1"/>
    <x v="0"/>
    <x v="1"/>
    <n v="9"/>
    <x v="1"/>
    <x v="3"/>
  </r>
  <r>
    <x v="78"/>
    <x v="13"/>
    <s v="I1269001"/>
    <s v="I1269001"/>
    <n v="30785658"/>
    <s v="Recolocado"/>
    <n v="0"/>
    <n v="0"/>
    <n v="0"/>
    <n v="0"/>
    <x v="3"/>
    <x v="1"/>
    <n v="49"/>
    <x v="0"/>
    <x v="3"/>
    <x v="1"/>
    <n v="42879"/>
    <n v="1031"/>
    <x v="1"/>
    <n v="1448"/>
    <x v="1"/>
    <x v="3"/>
    <n v="40940"/>
    <n v="2.5183194919394237E-2"/>
    <x v="6"/>
    <s v="NULL"/>
    <x v="0"/>
    <n v="598.04"/>
    <x v="3"/>
    <n v="0"/>
    <x v="0"/>
    <n v="0"/>
    <x v="0"/>
    <n v="900"/>
    <x v="3"/>
    <n v="0.66449999999999998"/>
    <x v="3"/>
    <x v="2"/>
    <x v="2"/>
    <n v="0"/>
    <x v="0"/>
    <x v="0"/>
  </r>
  <r>
    <x v="78"/>
    <x v="13"/>
    <s v="I1287001"/>
    <s v="I1287001"/>
    <n v="30799559"/>
    <s v="Recolocado"/>
    <n v="0"/>
    <n v="0"/>
    <n v="0"/>
    <n v="0"/>
    <x v="3"/>
    <x v="1"/>
    <n v="29"/>
    <x v="3"/>
    <x v="3"/>
    <x v="2"/>
    <n v="38342"/>
    <n v="1649"/>
    <x v="3"/>
    <n v="1296"/>
    <x v="3"/>
    <x v="1"/>
    <n v="36271"/>
    <n v="4.5463317802100854E-2"/>
    <x v="1"/>
    <s v="NULL"/>
    <x v="2"/>
    <n v="262.17"/>
    <x v="6"/>
    <n v="544"/>
    <x v="3"/>
    <n v="262.17"/>
    <x v="0"/>
    <s v="NULL"/>
    <x v="1"/>
    <s v="NULL"/>
    <x v="1"/>
    <x v="6"/>
    <x v="1"/>
    <n v="8"/>
    <x v="1"/>
    <x v="5"/>
  </r>
  <r>
    <x v="78"/>
    <x v="13"/>
    <s v="I1288001"/>
    <s v="I1288001"/>
    <n v="30801604"/>
    <s v="Recolocado"/>
    <n v="0"/>
    <n v="0"/>
    <n v="0"/>
    <n v="0"/>
    <x v="3"/>
    <x v="1"/>
    <n v="35"/>
    <x v="6"/>
    <x v="5"/>
    <x v="2"/>
    <n v="58699"/>
    <n v="499"/>
    <x v="7"/>
    <n v="1419"/>
    <x v="1"/>
    <x v="1"/>
    <n v="56228"/>
    <n v="8.8745820587607591E-3"/>
    <x v="8"/>
    <s v="NULL"/>
    <x v="2"/>
    <n v="1614.24"/>
    <x v="4"/>
    <n v="1592"/>
    <x v="3"/>
    <n v="1614.24"/>
    <x v="2"/>
    <s v="NULL"/>
    <x v="1"/>
    <s v="NULL"/>
    <x v="1"/>
    <x v="0"/>
    <x v="1"/>
    <n v="12"/>
    <x v="1"/>
    <x v="1"/>
  </r>
  <r>
    <x v="78"/>
    <x v="13"/>
    <s v="I1289001"/>
    <s v="I1289001"/>
    <n v="30786040"/>
    <s v="Recolocado"/>
    <n v="0"/>
    <n v="0"/>
    <n v="0"/>
    <n v="0"/>
    <x v="3"/>
    <x v="1"/>
    <n v="45"/>
    <x v="7"/>
    <x v="3"/>
    <x v="2"/>
    <n v="58295"/>
    <n v="500"/>
    <x v="7"/>
    <n v="1410"/>
    <x v="1"/>
    <x v="1"/>
    <n v="55825"/>
    <n v="8.9565606806986109E-3"/>
    <x v="8"/>
    <s v="NULL"/>
    <x v="2"/>
    <n v="1525.71"/>
    <x v="4"/>
    <n v="1169"/>
    <x v="3"/>
    <n v="1525.71"/>
    <x v="2"/>
    <s v="NULL"/>
    <x v="1"/>
    <s v="NULL"/>
    <x v="1"/>
    <x v="0"/>
    <x v="1"/>
    <n v="12"/>
    <x v="1"/>
    <x v="1"/>
  </r>
  <r>
    <x v="78"/>
    <x v="13"/>
    <s v="I1293001"/>
    <s v="I1293001"/>
    <n v="30803046"/>
    <s v="Recolocado"/>
    <n v="0"/>
    <n v="0"/>
    <n v="0"/>
    <n v="0"/>
    <x v="3"/>
    <x v="1"/>
    <n v="40"/>
    <x v="1"/>
    <x v="3"/>
    <x v="0"/>
    <n v="36149"/>
    <n v="500"/>
    <x v="7"/>
    <n v="874"/>
    <x v="7"/>
    <x v="1"/>
    <n v="33679"/>
    <n v="1.4846046497817631E-2"/>
    <x v="7"/>
    <s v="NULL"/>
    <x v="2"/>
    <n v="963.6"/>
    <x v="3"/>
    <n v="4627"/>
    <x v="3"/>
    <n v="963.6"/>
    <x v="5"/>
    <s v="NULL"/>
    <x v="1"/>
    <s v="NULL"/>
    <x v="1"/>
    <x v="0"/>
    <x v="1"/>
    <n v="12"/>
    <x v="1"/>
    <x v="1"/>
  </r>
  <r>
    <x v="78"/>
    <x v="13"/>
    <s v="I1300001"/>
    <s v="I1300001"/>
    <n v="30797426"/>
    <s v="Recolocado"/>
    <n v="1"/>
    <n v="0"/>
    <n v="0"/>
    <n v="0"/>
    <x v="3"/>
    <x v="1"/>
    <n v="34"/>
    <x v="6"/>
    <x v="3"/>
    <x v="2"/>
    <n v="47731"/>
    <n v="500"/>
    <x v="7"/>
    <n v="1343"/>
    <x v="2"/>
    <x v="7"/>
    <n v="44511"/>
    <n v="1.12331783154725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1304001"/>
    <s v="I1304001"/>
    <n v="30798766"/>
    <s v="Recolocado"/>
    <n v="1"/>
    <n v="0"/>
    <n v="0"/>
    <n v="0"/>
    <x v="3"/>
    <x v="1"/>
    <n v="34"/>
    <x v="6"/>
    <x v="3"/>
    <x v="2"/>
    <n v="45208"/>
    <n v="500"/>
    <x v="7"/>
    <n v="1222"/>
    <x v="3"/>
    <x v="1"/>
    <n v="42738"/>
    <n v="1.1699190416023211E-2"/>
    <x v="7"/>
    <s v="NULL"/>
    <x v="2"/>
    <n v="900.06"/>
    <x v="3"/>
    <n v="2084"/>
    <x v="3"/>
    <n v="900.06"/>
    <x v="5"/>
    <s v="NULL"/>
    <x v="1"/>
    <s v="NULL"/>
    <x v="1"/>
    <x v="0"/>
    <x v="1"/>
    <n v="12"/>
    <x v="1"/>
    <x v="1"/>
  </r>
  <r>
    <x v="78"/>
    <x v="13"/>
    <s v="I1313001"/>
    <s v="I1313001"/>
    <n v="30799556"/>
    <s v="Recolocado"/>
    <n v="0"/>
    <n v="0"/>
    <n v="0"/>
    <n v="0"/>
    <x v="3"/>
    <x v="1"/>
    <n v="23"/>
    <x v="4"/>
    <x v="3"/>
    <x v="0"/>
    <n v="48995"/>
    <n v="2473"/>
    <x v="4"/>
    <n v="1372"/>
    <x v="2"/>
    <x v="6"/>
    <n v="47748"/>
    <n v="5.1792745245874169E-2"/>
    <x v="3"/>
    <s v="NULL"/>
    <x v="2"/>
    <n v="1713.71"/>
    <x v="4"/>
    <n v="1648"/>
    <x v="3"/>
    <n v="1713.71"/>
    <x v="2"/>
    <s v="NULL"/>
    <x v="1"/>
    <s v="NULL"/>
    <x v="1"/>
    <x v="0"/>
    <x v="1"/>
    <n v="12"/>
    <x v="1"/>
    <x v="1"/>
  </r>
  <r>
    <x v="78"/>
    <x v="13"/>
    <s v="I1333001"/>
    <s v="I1333001"/>
    <n v="30796502"/>
    <s v="Recolocado"/>
    <n v="0"/>
    <n v="0"/>
    <n v="0"/>
    <n v="0"/>
    <x v="3"/>
    <x v="1"/>
    <n v="43"/>
    <x v="7"/>
    <x v="3"/>
    <x v="2"/>
    <n v="49897"/>
    <n v="1031"/>
    <x v="1"/>
    <n v="1206"/>
    <x v="3"/>
    <x v="1"/>
    <n v="47208"/>
    <n v="2.183951872563972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1342001"/>
    <s v="I1342001"/>
    <n v="30798988"/>
    <s v="Recolocado"/>
    <n v="0"/>
    <n v="0"/>
    <n v="0"/>
    <n v="0"/>
    <x v="3"/>
    <x v="1"/>
    <n v="51"/>
    <x v="5"/>
    <x v="3"/>
    <x v="2"/>
    <n v="32459"/>
    <n v="500"/>
    <x v="7"/>
    <n v="785"/>
    <x v="7"/>
    <x v="1"/>
    <n v="29989"/>
    <n v="1.6672780019340423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1343001"/>
    <s v="I1343001"/>
    <n v="30795455"/>
    <s v="Recolocado"/>
    <n v="0"/>
    <n v="0"/>
    <n v="0"/>
    <n v="0"/>
    <x v="3"/>
    <x v="1"/>
    <n v="40"/>
    <x v="1"/>
    <x v="3"/>
    <x v="2"/>
    <n v="47765"/>
    <n v="500"/>
    <x v="7"/>
    <n v="1155"/>
    <x v="6"/>
    <x v="1"/>
    <n v="45295"/>
    <n v="1.103874599845457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1359001"/>
    <s v="I1359001"/>
    <n v="30798684"/>
    <s v="Recolocado"/>
    <n v="0"/>
    <n v="0"/>
    <n v="0"/>
    <n v="0"/>
    <x v="3"/>
    <x v="1"/>
    <n v="23"/>
    <x v="4"/>
    <x v="3"/>
    <x v="2"/>
    <n v="36899"/>
    <n v="500"/>
    <x v="7"/>
    <n v="892"/>
    <x v="7"/>
    <x v="1"/>
    <n v="33679"/>
    <n v="1.4846046497817631E-2"/>
    <x v="7"/>
    <s v="NULL"/>
    <x v="2"/>
    <n v="938.54"/>
    <x v="3"/>
    <n v="452"/>
    <x v="3"/>
    <n v="938.54"/>
    <x v="5"/>
    <s v="NULL"/>
    <x v="1"/>
    <s v="NULL"/>
    <x v="1"/>
    <x v="0"/>
    <x v="1"/>
    <n v="12"/>
    <x v="1"/>
    <x v="1"/>
  </r>
  <r>
    <x v="78"/>
    <x v="13"/>
    <s v="I1375001"/>
    <s v="I1375001"/>
    <n v="30806931"/>
    <s v="Recolocado"/>
    <n v="1"/>
    <n v="0"/>
    <n v="0"/>
    <n v="0"/>
    <x v="3"/>
    <x v="1"/>
    <n v="27"/>
    <x v="3"/>
    <x v="3"/>
    <x v="2"/>
    <n v="50581"/>
    <n v="500"/>
    <x v="7"/>
    <n v="1223"/>
    <x v="3"/>
    <x v="1"/>
    <n v="48111"/>
    <n v="1.0392633701232567E-2"/>
    <x v="7"/>
    <s v="NULL"/>
    <x v="2"/>
    <n v="548.47"/>
    <x v="3"/>
    <n v="2920"/>
    <x v="3"/>
    <n v="548.47"/>
    <x v="5"/>
    <s v="NULL"/>
    <x v="1"/>
    <s v="NULL"/>
    <x v="1"/>
    <x v="0"/>
    <x v="1"/>
    <n v="12"/>
    <x v="1"/>
    <x v="1"/>
  </r>
  <r>
    <x v="78"/>
    <x v="13"/>
    <s v="I1416001"/>
    <s v="I1416001"/>
    <n v="30785036"/>
    <s v="Recolocado"/>
    <n v="0"/>
    <n v="0"/>
    <n v="0"/>
    <n v="0"/>
    <x v="3"/>
    <x v="1"/>
    <n v="22"/>
    <x v="4"/>
    <x v="3"/>
    <x v="2"/>
    <n v="59021"/>
    <n v="500"/>
    <x v="7"/>
    <n v="1427"/>
    <x v="1"/>
    <x v="1"/>
    <n v="55801"/>
    <n v="8.9604128958262405E-3"/>
    <x v="8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1421001"/>
    <s v="I1421001"/>
    <n v="30796372"/>
    <s v="Recolocado"/>
    <n v="0"/>
    <n v="0"/>
    <n v="0"/>
    <n v="0"/>
    <x v="3"/>
    <x v="1"/>
    <n v="24"/>
    <x v="4"/>
    <x v="3"/>
    <x v="2"/>
    <n v="58917"/>
    <n v="1031"/>
    <x v="1"/>
    <n v="1426"/>
    <x v="1"/>
    <x v="1"/>
    <n v="56228"/>
    <n v="1.83360603258163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1435001"/>
    <s v="I1435001"/>
    <n v="30802677"/>
    <s v="Recolocado"/>
    <n v="0"/>
    <n v="0"/>
    <n v="0"/>
    <n v="0"/>
    <x v="3"/>
    <x v="1"/>
    <n v="22"/>
    <x v="4"/>
    <x v="5"/>
    <x v="0"/>
    <n v="20298"/>
    <n v="1031"/>
    <x v="1"/>
    <n v="581"/>
    <x v="7"/>
    <x v="1"/>
    <n v="17609"/>
    <n v="5.8549605315463681E-2"/>
    <x v="3"/>
    <s v="NULL"/>
    <x v="3"/>
    <n v="7357.51"/>
    <x v="0"/>
    <n v="24"/>
    <x v="4"/>
    <n v="0"/>
    <x v="0"/>
    <n v="2000"/>
    <x v="5"/>
    <n v="0.9466"/>
    <x v="4"/>
    <x v="0"/>
    <x v="3"/>
    <n v="0"/>
    <x v="0"/>
    <x v="0"/>
  </r>
  <r>
    <x v="78"/>
    <x v="13"/>
    <s v="I1445001"/>
    <s v="I1445001"/>
    <n v="30776804"/>
    <s v="Recolocado"/>
    <n v="0"/>
    <n v="0"/>
    <n v="0"/>
    <n v="0"/>
    <x v="3"/>
    <x v="1"/>
    <n v="25"/>
    <x v="4"/>
    <x v="3"/>
    <x v="2"/>
    <n v="35689"/>
    <n v="2473"/>
    <x v="4"/>
    <n v="1207"/>
    <x v="3"/>
    <x v="5"/>
    <n v="35192"/>
    <n v="7.0271652648329172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1455001"/>
    <s v="I1455001"/>
    <n v="30792089"/>
    <s v="Recolocado"/>
    <n v="0"/>
    <n v="0"/>
    <n v="0"/>
    <n v="0"/>
    <x v="3"/>
    <x v="1"/>
    <n v="48"/>
    <x v="0"/>
    <x v="3"/>
    <x v="1"/>
    <n v="58271"/>
    <n v="500"/>
    <x v="7"/>
    <n v="1408"/>
    <x v="1"/>
    <x v="1"/>
    <n v="55801"/>
    <n v="8.9604128958262405E-3"/>
    <x v="8"/>
    <s v="NULL"/>
    <x v="2"/>
    <n v="970.16"/>
    <x v="3"/>
    <n v="416"/>
    <x v="3"/>
    <n v="970.16"/>
    <x v="5"/>
    <n v="1000"/>
    <x v="3"/>
    <n v="1"/>
    <x v="4"/>
    <x v="0"/>
    <x v="1"/>
    <n v="10"/>
    <x v="1"/>
    <x v="1"/>
  </r>
  <r>
    <x v="78"/>
    <x v="13"/>
    <s v="I1491001"/>
    <s v="I1491001"/>
    <n v="30792265"/>
    <s v="Recolocado"/>
    <n v="0"/>
    <n v="0"/>
    <n v="0"/>
    <n v="0"/>
    <x v="3"/>
    <x v="1"/>
    <n v="33"/>
    <x v="6"/>
    <x v="3"/>
    <x v="2"/>
    <n v="29587"/>
    <n v="500"/>
    <x v="7"/>
    <n v="1012"/>
    <x v="5"/>
    <x v="1"/>
    <n v="27117"/>
    <n v="1.8438617841206623E-2"/>
    <x v="7"/>
    <s v="NULL"/>
    <x v="2"/>
    <n v="1537.46"/>
    <x v="4"/>
    <n v="2093"/>
    <x v="3"/>
    <n v="1537.46"/>
    <x v="2"/>
    <s v="NULL"/>
    <x v="1"/>
    <s v="NULL"/>
    <x v="1"/>
    <x v="10"/>
    <x v="1"/>
    <n v="11"/>
    <x v="1"/>
    <x v="9"/>
  </r>
  <r>
    <x v="78"/>
    <x v="13"/>
    <s v="I1494001"/>
    <s v="I1494001"/>
    <n v="30801484"/>
    <s v="Recolocado"/>
    <n v="0"/>
    <n v="0"/>
    <n v="0"/>
    <n v="0"/>
    <x v="3"/>
    <x v="1"/>
    <n v="65"/>
    <x v="2"/>
    <x v="5"/>
    <x v="2"/>
    <n v="43410"/>
    <n v="500"/>
    <x v="7"/>
    <n v="1466"/>
    <x v="1"/>
    <x v="4"/>
    <n v="40940"/>
    <n v="1.2212994626282364E-2"/>
    <x v="7"/>
    <s v="NULL"/>
    <x v="5"/>
    <s v="NULL"/>
    <x v="1"/>
    <s v="NULL"/>
    <x v="1"/>
    <s v="NULL"/>
    <x v="1"/>
    <n v="1500"/>
    <x v="5"/>
    <n v="0"/>
    <x v="0"/>
    <x v="1"/>
    <x v="1"/>
    <n v="0"/>
    <x v="1"/>
    <x v="0"/>
  </r>
  <r>
    <x v="78"/>
    <x v="13"/>
    <s v="I1516001"/>
    <s v="I1516001"/>
    <n v="30804099"/>
    <s v="Recolocado"/>
    <n v="0"/>
    <n v="0"/>
    <n v="0"/>
    <n v="0"/>
    <x v="3"/>
    <x v="1"/>
    <n v="43"/>
    <x v="7"/>
    <x v="3"/>
    <x v="0"/>
    <n v="59448"/>
    <n v="500"/>
    <x v="7"/>
    <n v="1437"/>
    <x v="1"/>
    <x v="1"/>
    <n v="56228"/>
    <n v="8.8923667923454502E-3"/>
    <x v="8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1525001"/>
    <s v="I1525001"/>
    <n v="30784552"/>
    <s v="Recolocado"/>
    <n v="1"/>
    <n v="0"/>
    <n v="0"/>
    <n v="0"/>
    <x v="3"/>
    <x v="1"/>
    <n v="34"/>
    <x v="6"/>
    <x v="5"/>
    <x v="2"/>
    <n v="39197"/>
    <n v="1650"/>
    <x v="3"/>
    <n v="1325"/>
    <x v="2"/>
    <x v="4"/>
    <n v="37127"/>
    <n v="4.444205025991866E-2"/>
    <x v="1"/>
    <s v="NULL"/>
    <x v="2"/>
    <n v="819.54"/>
    <x v="3"/>
    <n v="1739"/>
    <x v="3"/>
    <n v="819.54"/>
    <x v="5"/>
    <s v="NULL"/>
    <x v="1"/>
    <s v="NULL"/>
    <x v="1"/>
    <x v="0"/>
    <x v="1"/>
    <n v="12"/>
    <x v="1"/>
    <x v="1"/>
  </r>
  <r>
    <x v="78"/>
    <x v="13"/>
    <s v="I1529001"/>
    <s v="I1529001"/>
    <n v="30805718"/>
    <s v="Recolocado"/>
    <n v="1"/>
    <n v="0"/>
    <n v="0"/>
    <n v="0"/>
    <x v="3"/>
    <x v="1"/>
    <n v="30"/>
    <x v="3"/>
    <x v="3"/>
    <x v="2"/>
    <n v="36184"/>
    <n v="500"/>
    <x v="7"/>
    <n v="922"/>
    <x v="7"/>
    <x v="1"/>
    <n v="33714"/>
    <n v="1.483063415791659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1531001"/>
    <s v="I1531001"/>
    <n v="30791775"/>
    <s v="Recolocado"/>
    <n v="1"/>
    <n v="0"/>
    <n v="0"/>
    <n v="0"/>
    <x v="3"/>
    <x v="1"/>
    <n v="27"/>
    <x v="3"/>
    <x v="3"/>
    <x v="2"/>
    <n v="41969"/>
    <n v="500"/>
    <x v="7"/>
    <n v="1014"/>
    <x v="5"/>
    <x v="13"/>
    <n v="38749"/>
    <n v="1.2903558801517459E-2"/>
    <x v="7"/>
    <s v="NULL"/>
    <x v="2"/>
    <n v="1193.6300000000001"/>
    <x v="4"/>
    <n v="423"/>
    <x v="3"/>
    <n v="1193.6300000000001"/>
    <x v="2"/>
    <s v="NULL"/>
    <x v="1"/>
    <s v="NULL"/>
    <x v="1"/>
    <x v="0"/>
    <x v="1"/>
    <n v="10"/>
    <x v="1"/>
    <x v="1"/>
  </r>
  <r>
    <x v="78"/>
    <x v="13"/>
    <s v="I1532001"/>
    <s v="I1532001"/>
    <n v="30799277"/>
    <s v="Recolocado"/>
    <n v="0"/>
    <n v="0"/>
    <n v="0"/>
    <n v="0"/>
    <x v="3"/>
    <x v="1"/>
    <n v="35"/>
    <x v="6"/>
    <x v="3"/>
    <x v="2"/>
    <n v="41645"/>
    <n v="500"/>
    <x v="7"/>
    <n v="1424"/>
    <x v="1"/>
    <x v="4"/>
    <n v="38425"/>
    <n v="1.3012361743656473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1539001"/>
    <s v="I1539001"/>
    <n v="30801247"/>
    <s v="Recolocado"/>
    <n v="0"/>
    <n v="0"/>
    <n v="0"/>
    <n v="0"/>
    <x v="3"/>
    <x v="1"/>
    <n v="61"/>
    <x v="2"/>
    <x v="5"/>
    <x v="1"/>
    <n v="48712"/>
    <n v="1000"/>
    <x v="6"/>
    <n v="1388"/>
    <x v="2"/>
    <x v="1"/>
    <n v="46742"/>
    <n v="2.1394035342946385E-2"/>
    <x v="6"/>
    <s v="NULL"/>
    <x v="6"/>
    <n v="10619.93"/>
    <x v="0"/>
    <n v="18"/>
    <x v="4"/>
    <n v="0"/>
    <x v="0"/>
    <n v="3300"/>
    <x v="6"/>
    <n v="0.92759999999999998"/>
    <x v="4"/>
    <x v="0"/>
    <x v="10"/>
    <n v="0"/>
    <x v="0"/>
    <x v="0"/>
  </r>
  <r>
    <x v="78"/>
    <x v="13"/>
    <s v="I1540001"/>
    <s v="I1540001"/>
    <n v="30807641"/>
    <s v="Recolocado"/>
    <n v="1"/>
    <n v="0"/>
    <n v="0"/>
    <n v="0"/>
    <x v="3"/>
    <x v="1"/>
    <n v="26"/>
    <x v="3"/>
    <x v="3"/>
    <x v="2"/>
    <n v="42169"/>
    <n v="500"/>
    <x v="7"/>
    <n v="1019"/>
    <x v="5"/>
    <x v="5"/>
    <n v="38949"/>
    <n v="1.283730005905158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1545001"/>
    <s v="I1545001"/>
    <n v="30810297"/>
    <s v="Recolocado"/>
    <n v="1"/>
    <n v="0"/>
    <n v="0"/>
    <n v="0"/>
    <x v="3"/>
    <x v="1"/>
    <n v="26"/>
    <x v="3"/>
    <x v="3"/>
    <x v="2"/>
    <n v="42070"/>
    <n v="2473"/>
    <x v="4"/>
    <n v="1121"/>
    <x v="6"/>
    <x v="4"/>
    <n v="40823"/>
    <n v="6.0578595399652158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1546001"/>
    <s v="I1546001"/>
    <n v="30780605"/>
    <s v="Recolocado"/>
    <n v="0"/>
    <n v="0"/>
    <n v="0"/>
    <n v="0"/>
    <x v="3"/>
    <x v="1"/>
    <n v="30"/>
    <x v="3"/>
    <x v="3"/>
    <x v="2"/>
    <n v="49853"/>
    <n v="1649"/>
    <x v="3"/>
    <n v="1372"/>
    <x v="2"/>
    <x v="3"/>
    <n v="48532"/>
    <n v="3.397758180169784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I1547001"/>
    <s v="I1547001"/>
    <n v="30810321"/>
    <s v="Recolocado"/>
    <n v="0"/>
    <n v="0"/>
    <n v="0"/>
    <n v="0"/>
    <x v="3"/>
    <x v="1"/>
    <n v="28"/>
    <x v="3"/>
    <x v="5"/>
    <x v="2"/>
    <n v="44992"/>
    <n v="500"/>
    <x v="7"/>
    <n v="1175"/>
    <x v="6"/>
    <x v="3"/>
    <n v="41772"/>
    <n v="1.196974049602604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8"/>
    <x v="13"/>
    <s v="Y9058004"/>
    <s v="Y9058004"/>
    <n v="30803295"/>
    <s v="Recolocado"/>
    <n v="0"/>
    <n v="0"/>
    <n v="0"/>
    <n v="0"/>
    <x v="3"/>
    <x v="1"/>
    <n v="57"/>
    <x v="8"/>
    <x v="5"/>
    <x v="2"/>
    <n v="45553"/>
    <n v="0"/>
    <x v="2"/>
    <n v="1101"/>
    <x v="6"/>
    <x v="1"/>
    <n v="42583"/>
    <n v="0"/>
    <x v="4"/>
    <s v="NULL"/>
    <x v="6"/>
    <n v="2136.46"/>
    <x v="2"/>
    <n v="87"/>
    <x v="7"/>
    <n v="0"/>
    <x v="0"/>
    <s v="NULL"/>
    <x v="1"/>
    <s v="NULL"/>
    <x v="1"/>
    <x v="0"/>
    <x v="11"/>
    <n v="0"/>
    <x v="2"/>
    <x v="0"/>
  </r>
  <r>
    <x v="79"/>
    <x v="13"/>
    <s v="B8798007"/>
    <s v="B8798007"/>
    <n v="30827663"/>
    <s v="Recolocado"/>
    <n v="0"/>
    <n v="0"/>
    <n v="0"/>
    <n v="0"/>
    <x v="3"/>
    <x v="1"/>
    <n v="42"/>
    <x v="7"/>
    <x v="5"/>
    <x v="1"/>
    <n v="57579"/>
    <n v="1649"/>
    <x v="3"/>
    <n v="1397"/>
    <x v="2"/>
    <x v="13"/>
    <n v="56228"/>
    <n v="2.9327025681155295E-2"/>
    <x v="6"/>
    <s v="NULL"/>
    <x v="2"/>
    <n v="5558.6"/>
    <x v="0"/>
    <n v="1598"/>
    <x v="3"/>
    <n v="1768.59"/>
    <x v="2"/>
    <s v="NULL"/>
    <x v="1"/>
    <s v="NULL"/>
    <x v="1"/>
    <x v="0"/>
    <x v="1"/>
    <n v="4"/>
    <x v="1"/>
    <x v="2"/>
  </r>
  <r>
    <x v="79"/>
    <x v="13"/>
    <s v="C7761004"/>
    <s v="C7761004"/>
    <n v="30831755"/>
    <s v="Recolocado"/>
    <n v="0"/>
    <n v="0"/>
    <n v="0"/>
    <n v="0"/>
    <x v="3"/>
    <x v="1"/>
    <n v="61"/>
    <x v="2"/>
    <x v="5"/>
    <x v="3"/>
    <n v="52638"/>
    <n v="0"/>
    <x v="2"/>
    <n v="1273"/>
    <x v="3"/>
    <x v="5"/>
    <n v="49668"/>
    <n v="0"/>
    <x v="4"/>
    <s v="NULL"/>
    <x v="2"/>
    <n v="5045.49"/>
    <x v="0"/>
    <n v="350"/>
    <x v="3"/>
    <n v="1105.44"/>
    <x v="2"/>
    <n v="2850"/>
    <x v="0"/>
    <n v="0.95479999999999998"/>
    <x v="4"/>
    <x v="0"/>
    <x v="1"/>
    <n v="9"/>
    <x v="1"/>
    <x v="1"/>
  </r>
  <r>
    <x v="79"/>
    <x v="13"/>
    <s v="C9255002"/>
    <s v="C9255002"/>
    <n v="30837879"/>
    <s v="Recolocado"/>
    <n v="1"/>
    <n v="0"/>
    <n v="0"/>
    <n v="0"/>
    <x v="3"/>
    <x v="1"/>
    <n v="28"/>
    <x v="3"/>
    <x v="3"/>
    <x v="0"/>
    <n v="47035"/>
    <n v="2473"/>
    <x v="4"/>
    <n v="1347"/>
    <x v="2"/>
    <x v="4"/>
    <n v="45788"/>
    <n v="5.4009784222940511E-2"/>
    <x v="3"/>
    <s v="NULL"/>
    <x v="2"/>
    <n v="158.81"/>
    <x v="6"/>
    <n v="1166"/>
    <x v="3"/>
    <n v="158.81"/>
    <x v="0"/>
    <s v="NULL"/>
    <x v="1"/>
    <s v="NULL"/>
    <x v="1"/>
    <x v="0"/>
    <x v="1"/>
    <n v="12"/>
    <x v="1"/>
    <x v="1"/>
  </r>
  <r>
    <x v="79"/>
    <x v="13"/>
    <s v="D5308003"/>
    <s v="D5308003"/>
    <n v="30842249"/>
    <s v="Recolocado"/>
    <n v="0"/>
    <n v="0"/>
    <n v="0"/>
    <n v="0"/>
    <x v="3"/>
    <x v="1"/>
    <n v="43"/>
    <x v="7"/>
    <x v="5"/>
    <x v="2"/>
    <n v="45064"/>
    <n v="500"/>
    <x v="7"/>
    <n v="1279"/>
    <x v="3"/>
    <x v="3"/>
    <n v="41844"/>
    <n v="1.1949144441258006E-2"/>
    <x v="7"/>
    <s v="NULL"/>
    <x v="2"/>
    <n v="22654.46"/>
    <x v="0"/>
    <n v="1075"/>
    <x v="3"/>
    <n v="9518.2999999999993"/>
    <x v="4"/>
    <s v="NULL"/>
    <x v="1"/>
    <s v="NULL"/>
    <x v="1"/>
    <x v="0"/>
    <x v="2"/>
    <n v="5"/>
    <x v="0"/>
    <x v="12"/>
  </r>
  <r>
    <x v="79"/>
    <x v="13"/>
    <s v="E0776002"/>
    <s v="E0776002"/>
    <n v="30821236"/>
    <s v="Recolocado"/>
    <n v="0"/>
    <n v="0"/>
    <n v="0"/>
    <n v="0"/>
    <x v="3"/>
    <x v="1"/>
    <n v="59"/>
    <x v="8"/>
    <x v="3"/>
    <x v="1"/>
    <n v="44407"/>
    <n v="4000"/>
    <x v="5"/>
    <n v="1294"/>
    <x v="3"/>
    <x v="13"/>
    <n v="45407"/>
    <n v="8.8092144383024637E-2"/>
    <x v="5"/>
    <s v="NULL"/>
    <x v="3"/>
    <n v="5000"/>
    <x v="7"/>
    <n v="20"/>
    <x v="4"/>
    <n v="0"/>
    <x v="0"/>
    <s v="NULL"/>
    <x v="1"/>
    <s v="NULL"/>
    <x v="1"/>
    <x v="8"/>
    <x v="4"/>
    <n v="0"/>
    <x v="0"/>
    <x v="0"/>
  </r>
  <r>
    <x v="79"/>
    <x v="13"/>
    <s v="I1589001"/>
    <s v="I1589001"/>
    <n v="30793316"/>
    <s v="Recolocado"/>
    <n v="0"/>
    <n v="0"/>
    <n v="0"/>
    <n v="0"/>
    <x v="3"/>
    <x v="1"/>
    <n v="32"/>
    <x v="6"/>
    <x v="3"/>
    <x v="2"/>
    <n v="45266"/>
    <n v="2473"/>
    <x v="4"/>
    <n v="1098"/>
    <x v="5"/>
    <x v="4"/>
    <n v="44019"/>
    <n v="5.6180285785683452E-2"/>
    <x v="3"/>
    <s v="NULL"/>
    <x v="2"/>
    <n v="1426.33"/>
    <x v="4"/>
    <n v="3525"/>
    <x v="3"/>
    <n v="1426.33"/>
    <x v="2"/>
    <s v="NULL"/>
    <x v="1"/>
    <s v="NULL"/>
    <x v="1"/>
    <x v="0"/>
    <x v="1"/>
    <n v="12"/>
    <x v="1"/>
    <x v="1"/>
  </r>
  <r>
    <x v="79"/>
    <x v="13"/>
    <s v="I1624001"/>
    <s v="I1624001"/>
    <n v="30811737"/>
    <s v="Recolocado"/>
    <n v="0"/>
    <n v="0"/>
    <n v="0"/>
    <n v="0"/>
    <x v="3"/>
    <x v="1"/>
    <n v="29"/>
    <x v="3"/>
    <x v="5"/>
    <x v="2"/>
    <n v="49806"/>
    <n v="500"/>
    <x v="7"/>
    <n v="1207"/>
    <x v="3"/>
    <x v="1"/>
    <n v="47336"/>
    <n v="1.0562785195200271E-2"/>
    <x v="7"/>
    <s v="NULL"/>
    <x v="0"/>
    <n v="1563.08"/>
    <x v="4"/>
    <n v="6"/>
    <x v="2"/>
    <n v="0"/>
    <x v="0"/>
    <n v="1200"/>
    <x v="5"/>
    <n v="1"/>
    <x v="4"/>
    <x v="0"/>
    <x v="0"/>
    <n v="0"/>
    <x v="0"/>
    <x v="0"/>
  </r>
  <r>
    <x v="79"/>
    <x v="13"/>
    <s v="I1627001"/>
    <s v="I1627001"/>
    <n v="30809852"/>
    <s v="Recolocado"/>
    <n v="0"/>
    <n v="0"/>
    <n v="0"/>
    <n v="0"/>
    <x v="3"/>
    <x v="1"/>
    <n v="35"/>
    <x v="6"/>
    <x v="3"/>
    <x v="2"/>
    <n v="42590"/>
    <n v="500"/>
    <x v="7"/>
    <n v="1400"/>
    <x v="2"/>
    <x v="3"/>
    <n v="40120"/>
    <n v="1.2462612163509471E-2"/>
    <x v="7"/>
    <s v="NULL"/>
    <x v="2"/>
    <n v="468.17"/>
    <x v="6"/>
    <n v="801"/>
    <x v="3"/>
    <n v="468.17"/>
    <x v="0"/>
    <s v="NULL"/>
    <x v="1"/>
    <s v="NULL"/>
    <x v="1"/>
    <x v="5"/>
    <x v="1"/>
    <n v="5"/>
    <x v="1"/>
    <x v="12"/>
  </r>
  <r>
    <x v="79"/>
    <x v="13"/>
    <s v="I1643001"/>
    <s v="I1643001"/>
    <n v="30805674"/>
    <s v="Recolocado"/>
    <n v="0"/>
    <n v="0"/>
    <n v="0"/>
    <n v="0"/>
    <x v="3"/>
    <x v="1"/>
    <n v="30"/>
    <x v="3"/>
    <x v="3"/>
    <x v="0"/>
    <n v="36218"/>
    <n v="500"/>
    <x v="7"/>
    <n v="1239"/>
    <x v="3"/>
    <x v="3"/>
    <n v="33748"/>
    <n v="1.4815692781794476E-2"/>
    <x v="7"/>
    <s v="NULL"/>
    <x v="2"/>
    <n v="1832.91"/>
    <x v="4"/>
    <n v="1239"/>
    <x v="3"/>
    <n v="1832.91"/>
    <x v="2"/>
    <s v="NULL"/>
    <x v="1"/>
    <s v="NULL"/>
    <x v="1"/>
    <x v="3"/>
    <x v="1"/>
    <n v="6"/>
    <x v="1"/>
    <x v="11"/>
  </r>
  <r>
    <x v="79"/>
    <x v="13"/>
    <s v="I1647001"/>
    <s v="I1647001"/>
    <n v="30811258"/>
    <s v="Recolocado"/>
    <n v="1"/>
    <n v="0"/>
    <n v="0"/>
    <n v="0"/>
    <x v="3"/>
    <x v="1"/>
    <n v="64"/>
    <x v="2"/>
    <x v="3"/>
    <x v="3"/>
    <n v="41371"/>
    <n v="500"/>
    <x v="7"/>
    <n v="1000"/>
    <x v="7"/>
    <x v="6"/>
    <n v="38901"/>
    <n v="1.28531400221074E-2"/>
    <x v="7"/>
    <s v="NULL"/>
    <x v="2"/>
    <n v="2180.23"/>
    <x v="2"/>
    <n v="886"/>
    <x v="3"/>
    <n v="2180.23"/>
    <x v="6"/>
    <s v="NULL"/>
    <x v="1"/>
    <s v="NULL"/>
    <x v="1"/>
    <x v="0"/>
    <x v="1"/>
    <n v="12"/>
    <x v="1"/>
    <x v="1"/>
  </r>
  <r>
    <x v="79"/>
    <x v="13"/>
    <s v="I1648001"/>
    <s v="I1648001"/>
    <n v="30813161"/>
    <s v="Recolocado"/>
    <n v="0"/>
    <n v="0"/>
    <n v="0"/>
    <n v="0"/>
    <x v="3"/>
    <x v="1"/>
    <n v="54"/>
    <x v="5"/>
    <x v="3"/>
    <x v="4"/>
    <n v="56946"/>
    <n v="1031"/>
    <x v="1"/>
    <n v="1409"/>
    <x v="1"/>
    <x v="5"/>
    <n v="55007"/>
    <n v="1.874306906393731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1650001"/>
    <s v="I1650001"/>
    <n v="30804070"/>
    <s v="Recolocado"/>
    <n v="0"/>
    <n v="0"/>
    <n v="0"/>
    <n v="0"/>
    <x v="3"/>
    <x v="1"/>
    <n v="37"/>
    <x v="1"/>
    <x v="3"/>
    <x v="2"/>
    <n v="59448"/>
    <n v="500"/>
    <x v="7"/>
    <n v="1441"/>
    <x v="1"/>
    <x v="3"/>
    <n v="56228"/>
    <n v="8.8923667923454502E-3"/>
    <x v="8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1672001"/>
    <s v="I1672001"/>
    <n v="30809615"/>
    <s v="Recolocado"/>
    <n v="0"/>
    <n v="0"/>
    <n v="0"/>
    <n v="0"/>
    <x v="3"/>
    <x v="1"/>
    <n v="39"/>
    <x v="1"/>
    <x v="3"/>
    <x v="2"/>
    <n v="54910"/>
    <n v="1031"/>
    <x v="1"/>
    <n v="1331"/>
    <x v="2"/>
    <x v="1"/>
    <n v="52971"/>
    <n v="1.9463480017367994E-2"/>
    <x v="7"/>
    <s v="NULL"/>
    <x v="2"/>
    <n v="456.94"/>
    <x v="6"/>
    <n v="1081"/>
    <x v="3"/>
    <n v="456.94"/>
    <x v="0"/>
    <s v="NULL"/>
    <x v="1"/>
    <s v="NULL"/>
    <x v="1"/>
    <x v="5"/>
    <x v="1"/>
    <n v="5"/>
    <x v="1"/>
    <x v="12"/>
  </r>
  <r>
    <x v="79"/>
    <x v="13"/>
    <s v="I1675001"/>
    <s v="I1675001"/>
    <n v="30812933"/>
    <s v="Recolocado"/>
    <n v="0"/>
    <n v="0"/>
    <n v="0"/>
    <n v="0"/>
    <x v="3"/>
    <x v="1"/>
    <n v="23"/>
    <x v="4"/>
    <x v="3"/>
    <x v="2"/>
    <n v="45075"/>
    <n v="1031"/>
    <x v="1"/>
    <n v="1396"/>
    <x v="2"/>
    <x v="4"/>
    <n v="42386"/>
    <n v="2.4324069268154579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1681001"/>
    <s v="I1681001"/>
    <n v="30811805"/>
    <s v="Recolocado"/>
    <n v="0"/>
    <n v="0"/>
    <n v="0"/>
    <n v="0"/>
    <x v="3"/>
    <x v="1"/>
    <n v="33"/>
    <x v="6"/>
    <x v="3"/>
    <x v="2"/>
    <n v="33689"/>
    <n v="500"/>
    <x v="7"/>
    <n v="816"/>
    <x v="7"/>
    <x v="1"/>
    <n v="31219"/>
    <n v="1.6015887760658574E-2"/>
    <x v="7"/>
    <s v="NULL"/>
    <x v="2"/>
    <n v="594.29999999999995"/>
    <x v="3"/>
    <n v="3407"/>
    <x v="3"/>
    <n v="594.29999999999995"/>
    <x v="5"/>
    <s v="NULL"/>
    <x v="1"/>
    <s v="NULL"/>
    <x v="1"/>
    <x v="0"/>
    <x v="1"/>
    <n v="12"/>
    <x v="1"/>
    <x v="1"/>
  </r>
  <r>
    <x v="79"/>
    <x v="13"/>
    <s v="I1705001"/>
    <s v="I1705001"/>
    <n v="30814210"/>
    <s v="Recolocado"/>
    <n v="0"/>
    <n v="0"/>
    <n v="0"/>
    <n v="0"/>
    <x v="3"/>
    <x v="1"/>
    <n v="52"/>
    <x v="5"/>
    <x v="3"/>
    <x v="3"/>
    <n v="57315"/>
    <n v="1650"/>
    <x v="3"/>
    <n v="1391"/>
    <x v="2"/>
    <x v="18"/>
    <n v="55995"/>
    <n v="2.946691668899009E-2"/>
    <x v="6"/>
    <s v="NULL"/>
    <x v="2"/>
    <n v="1332.86"/>
    <x v="4"/>
    <n v="4625"/>
    <x v="3"/>
    <n v="1332.86"/>
    <x v="2"/>
    <s v="NULL"/>
    <x v="1"/>
    <s v="NULL"/>
    <x v="1"/>
    <x v="0"/>
    <x v="1"/>
    <n v="12"/>
    <x v="1"/>
    <x v="1"/>
  </r>
  <r>
    <x v="79"/>
    <x v="13"/>
    <s v="I1706001"/>
    <s v="I1706001"/>
    <n v="30813538"/>
    <s v="Recolocado"/>
    <n v="0"/>
    <n v="0"/>
    <n v="0"/>
    <n v="0"/>
    <x v="3"/>
    <x v="1"/>
    <n v="27"/>
    <x v="3"/>
    <x v="3"/>
    <x v="2"/>
    <n v="54363"/>
    <n v="500"/>
    <x v="7"/>
    <n v="1319"/>
    <x v="2"/>
    <x v="4"/>
    <n v="51143"/>
    <n v="9.7765090041647927E-3"/>
    <x v="8"/>
    <s v="NULL"/>
    <x v="2"/>
    <n v="1115.8900000000001"/>
    <x v="4"/>
    <n v="196"/>
    <x v="3"/>
    <n v="921"/>
    <x v="5"/>
    <s v="NULL"/>
    <x v="1"/>
    <s v="NULL"/>
    <x v="1"/>
    <x v="11"/>
    <x v="4"/>
    <n v="3"/>
    <x v="5"/>
    <x v="1"/>
  </r>
  <r>
    <x v="79"/>
    <x v="13"/>
    <s v="I1707001"/>
    <s v="I1707001"/>
    <n v="30813094"/>
    <s v="Recolocado"/>
    <n v="1"/>
    <n v="0"/>
    <n v="0"/>
    <n v="0"/>
    <x v="3"/>
    <x v="1"/>
    <n v="27"/>
    <x v="3"/>
    <x v="3"/>
    <x v="2"/>
    <n v="44700"/>
    <n v="500"/>
    <x v="7"/>
    <n v="1150"/>
    <x v="6"/>
    <x v="3"/>
    <n v="42230"/>
    <n v="1.1839924224484964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1708001"/>
    <s v="I1708001"/>
    <n v="30812228"/>
    <s v="Recolocado"/>
    <n v="0"/>
    <n v="0"/>
    <n v="0"/>
    <n v="0"/>
    <x v="3"/>
    <x v="1"/>
    <n v="25"/>
    <x v="4"/>
    <x v="3"/>
    <x v="2"/>
    <n v="58167"/>
    <n v="1031"/>
    <x v="1"/>
    <n v="1411"/>
    <x v="1"/>
    <x v="3"/>
    <n v="56228"/>
    <n v="1.833606032581632E-2"/>
    <x v="7"/>
    <s v="NULL"/>
    <x v="2"/>
    <n v="2446.4499999999998"/>
    <x v="2"/>
    <n v="1631"/>
    <x v="3"/>
    <n v="2446.4499999999998"/>
    <x v="6"/>
    <s v="NULL"/>
    <x v="1"/>
    <s v="NULL"/>
    <x v="1"/>
    <x v="6"/>
    <x v="2"/>
    <n v="7"/>
    <x v="2"/>
    <x v="7"/>
  </r>
  <r>
    <x v="79"/>
    <x v="13"/>
    <s v="I1709001"/>
    <s v="I1709001"/>
    <n v="30812160"/>
    <s v="Recolocado"/>
    <n v="0"/>
    <n v="0"/>
    <n v="0"/>
    <n v="0"/>
    <x v="3"/>
    <x v="1"/>
    <n v="26"/>
    <x v="3"/>
    <x v="3"/>
    <x v="2"/>
    <n v="50471"/>
    <n v="1031"/>
    <x v="1"/>
    <n v="1399"/>
    <x v="2"/>
    <x v="1"/>
    <n v="48532"/>
    <n v="2.1243715486689196E-2"/>
    <x v="6"/>
    <s v="NULL"/>
    <x v="2"/>
    <n v="722.16"/>
    <x v="3"/>
    <n v="2779"/>
    <x v="3"/>
    <n v="722.16"/>
    <x v="5"/>
    <s v="NULL"/>
    <x v="1"/>
    <s v="NULL"/>
    <x v="1"/>
    <x v="0"/>
    <x v="1"/>
    <n v="12"/>
    <x v="1"/>
    <x v="1"/>
  </r>
  <r>
    <x v="79"/>
    <x v="13"/>
    <s v="I1710001"/>
    <s v="I1710001"/>
    <n v="30815534"/>
    <s v="Recolocado"/>
    <n v="0"/>
    <n v="0"/>
    <n v="0"/>
    <n v="0"/>
    <x v="3"/>
    <x v="1"/>
    <n v="54"/>
    <x v="5"/>
    <x v="3"/>
    <x v="3"/>
    <n v="54143"/>
    <n v="500"/>
    <x v="7"/>
    <n v="1420"/>
    <x v="1"/>
    <x v="5"/>
    <n v="51673"/>
    <n v="9.6762332359259188E-3"/>
    <x v="8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1714001"/>
    <s v="I1714001"/>
    <n v="30786537"/>
    <s v="Recolocado"/>
    <n v="1"/>
    <n v="0"/>
    <n v="0"/>
    <n v="0"/>
    <x v="3"/>
    <x v="1"/>
    <n v="24"/>
    <x v="4"/>
    <x v="3"/>
    <x v="2"/>
    <n v="41645"/>
    <n v="500"/>
    <x v="7"/>
    <n v="1073"/>
    <x v="5"/>
    <x v="1"/>
    <n v="38425"/>
    <n v="1.3012361743656473E-2"/>
    <x v="7"/>
    <s v="NULL"/>
    <x v="2"/>
    <n v="140.34"/>
    <x v="6"/>
    <n v="2169"/>
    <x v="3"/>
    <n v="140.34"/>
    <x v="0"/>
    <s v="NULL"/>
    <x v="1"/>
    <s v="NULL"/>
    <x v="1"/>
    <x v="0"/>
    <x v="1"/>
    <n v="12"/>
    <x v="1"/>
    <x v="1"/>
  </r>
  <r>
    <x v="79"/>
    <x v="13"/>
    <s v="I1727001"/>
    <s v="I1727001"/>
    <n v="30813608"/>
    <s v="Recolocado"/>
    <n v="0"/>
    <n v="0"/>
    <n v="0"/>
    <n v="0"/>
    <x v="3"/>
    <x v="1"/>
    <n v="33"/>
    <x v="6"/>
    <x v="3"/>
    <x v="2"/>
    <n v="48426"/>
    <n v="500"/>
    <x v="7"/>
    <n v="1319"/>
    <x v="2"/>
    <x v="4"/>
    <n v="45956"/>
    <n v="1.0879972147271303E-2"/>
    <x v="7"/>
    <s v="NULL"/>
    <x v="0"/>
    <n v="1808.69"/>
    <x v="4"/>
    <n v="0"/>
    <x v="0"/>
    <n v="0"/>
    <x v="0"/>
    <s v="NULL"/>
    <x v="1"/>
    <s v="NULL"/>
    <x v="1"/>
    <x v="4"/>
    <x v="5"/>
    <n v="0"/>
    <x v="0"/>
    <x v="0"/>
  </r>
  <r>
    <x v="79"/>
    <x v="13"/>
    <s v="I1740001"/>
    <s v="I1740001"/>
    <n v="30811370"/>
    <s v="Recolocado"/>
    <n v="0"/>
    <n v="0"/>
    <n v="0"/>
    <n v="0"/>
    <x v="3"/>
    <x v="1"/>
    <n v="21"/>
    <x v="4"/>
    <x v="3"/>
    <x v="2"/>
    <n v="40364"/>
    <n v="1031"/>
    <x v="1"/>
    <n v="1378"/>
    <x v="2"/>
    <x v="1"/>
    <n v="38425"/>
    <n v="2.683148991541965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1741001"/>
    <s v="I1741001"/>
    <n v="30813432"/>
    <s v="Recolocado"/>
    <n v="0"/>
    <n v="0"/>
    <n v="0"/>
    <n v="0"/>
    <x v="3"/>
    <x v="1"/>
    <n v="45"/>
    <x v="7"/>
    <x v="3"/>
    <x v="1"/>
    <n v="58699"/>
    <n v="499"/>
    <x v="7"/>
    <n v="1424"/>
    <x v="1"/>
    <x v="13"/>
    <n v="56228"/>
    <n v="8.8745820587607591E-3"/>
    <x v="8"/>
    <s v="NULL"/>
    <x v="0"/>
    <n v="2012.54"/>
    <x v="2"/>
    <n v="0"/>
    <x v="0"/>
    <n v="0"/>
    <x v="0"/>
    <s v="NULL"/>
    <x v="1"/>
    <s v="NULL"/>
    <x v="1"/>
    <x v="3"/>
    <x v="7"/>
    <n v="0"/>
    <x v="0"/>
    <x v="0"/>
  </r>
  <r>
    <x v="79"/>
    <x v="13"/>
    <s v="I1743001"/>
    <s v="I1743001"/>
    <n v="30790392"/>
    <s v="Recolocado"/>
    <n v="0"/>
    <n v="0"/>
    <n v="0"/>
    <n v="0"/>
    <x v="3"/>
    <x v="1"/>
    <n v="33"/>
    <x v="6"/>
    <x v="3"/>
    <x v="0"/>
    <n v="54067"/>
    <n v="1031"/>
    <x v="1"/>
    <n v="1311"/>
    <x v="2"/>
    <x v="1"/>
    <n v="52128"/>
    <n v="1.9778238182934317E-2"/>
    <x v="7"/>
    <s v="NULL"/>
    <x v="2"/>
    <n v="492.66"/>
    <x v="6"/>
    <n v="349"/>
    <x v="3"/>
    <n v="492.66"/>
    <x v="0"/>
    <n v="500"/>
    <x v="2"/>
    <n v="0.99929999999999997"/>
    <x v="4"/>
    <x v="0"/>
    <x v="1"/>
    <n v="8"/>
    <x v="1"/>
    <x v="1"/>
  </r>
  <r>
    <x v="79"/>
    <x v="13"/>
    <s v="I1746001"/>
    <s v="I1746001"/>
    <n v="30814166"/>
    <s v="Recolocado"/>
    <n v="1"/>
    <n v="0"/>
    <n v="0"/>
    <n v="0"/>
    <x v="3"/>
    <x v="1"/>
    <n v="35"/>
    <x v="6"/>
    <x v="3"/>
    <x v="2"/>
    <n v="36189"/>
    <n v="499"/>
    <x v="7"/>
    <n v="1230"/>
    <x v="3"/>
    <x v="1"/>
    <n v="32968"/>
    <n v="1.5135889347245813E-2"/>
    <x v="7"/>
    <s v="NULL"/>
    <x v="2"/>
    <n v="1783.68"/>
    <x v="4"/>
    <n v="3055"/>
    <x v="3"/>
    <n v="1783.68"/>
    <x v="2"/>
    <s v="NULL"/>
    <x v="1"/>
    <s v="NULL"/>
    <x v="1"/>
    <x v="0"/>
    <x v="1"/>
    <n v="12"/>
    <x v="1"/>
    <x v="1"/>
  </r>
  <r>
    <x v="79"/>
    <x v="13"/>
    <s v="I1748001"/>
    <s v="I1748001"/>
    <n v="30816946"/>
    <s v="Recolocado"/>
    <n v="0"/>
    <n v="0"/>
    <n v="0"/>
    <n v="0"/>
    <x v="3"/>
    <x v="1"/>
    <n v="51"/>
    <x v="5"/>
    <x v="5"/>
    <x v="1"/>
    <n v="39091"/>
    <n v="500"/>
    <x v="7"/>
    <n v="1144"/>
    <x v="6"/>
    <x v="4"/>
    <n v="36621"/>
    <n v="1.3653368285956145E-2"/>
    <x v="7"/>
    <s v="NULL"/>
    <x v="0"/>
    <n v="1717.19"/>
    <x v="4"/>
    <n v="0"/>
    <x v="0"/>
    <n v="0"/>
    <x v="0"/>
    <n v="10538"/>
    <x v="4"/>
    <n v="0.1963"/>
    <x v="6"/>
    <x v="9"/>
    <x v="11"/>
    <n v="0"/>
    <x v="0"/>
    <x v="0"/>
  </r>
  <r>
    <x v="79"/>
    <x v="13"/>
    <s v="I1761001"/>
    <s v="I1761001"/>
    <n v="30819825"/>
    <s v="Recolocado"/>
    <n v="0"/>
    <n v="0"/>
    <n v="0"/>
    <n v="0"/>
    <x v="3"/>
    <x v="1"/>
    <n v="39"/>
    <x v="1"/>
    <x v="3"/>
    <x v="2"/>
    <n v="58917"/>
    <n v="1031"/>
    <x v="1"/>
    <n v="1426"/>
    <x v="1"/>
    <x v="1"/>
    <n v="56228"/>
    <n v="1.83360603258163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1763001"/>
    <s v="I1763001"/>
    <n v="30819311"/>
    <s v="Recolocado"/>
    <n v="0"/>
    <n v="0"/>
    <n v="0"/>
    <n v="0"/>
    <x v="3"/>
    <x v="1"/>
    <n v="22"/>
    <x v="4"/>
    <x v="3"/>
    <x v="2"/>
    <n v="36137"/>
    <n v="500"/>
    <x v="7"/>
    <n v="1227"/>
    <x v="3"/>
    <x v="1"/>
    <n v="32917"/>
    <n v="1.5189719597776225E-2"/>
    <x v="7"/>
    <s v="NULL"/>
    <x v="0"/>
    <n v="5032.18"/>
    <x v="0"/>
    <n v="0"/>
    <x v="0"/>
    <n v="0"/>
    <x v="0"/>
    <n v="1600"/>
    <x v="5"/>
    <n v="0.436"/>
    <x v="9"/>
    <x v="6"/>
    <x v="9"/>
    <n v="0"/>
    <x v="0"/>
    <x v="0"/>
  </r>
  <r>
    <x v="79"/>
    <x v="13"/>
    <s v="I1787001"/>
    <s v="I1787001"/>
    <n v="30820259"/>
    <s v="Recolocado"/>
    <n v="0"/>
    <n v="0"/>
    <n v="0"/>
    <n v="0"/>
    <x v="3"/>
    <x v="1"/>
    <n v="26"/>
    <x v="3"/>
    <x v="3"/>
    <x v="2"/>
    <n v="53101"/>
    <n v="1031"/>
    <x v="1"/>
    <n v="1395"/>
    <x v="2"/>
    <x v="1"/>
    <n v="51162"/>
    <n v="2.0151675071342013E-2"/>
    <x v="6"/>
    <s v="NULL"/>
    <x v="2"/>
    <n v="3590.84"/>
    <x v="5"/>
    <n v="288"/>
    <x v="3"/>
    <n v="2418.38"/>
    <x v="6"/>
    <n v="3120.06"/>
    <x v="6"/>
    <n v="0.97289999999999999"/>
    <x v="4"/>
    <x v="0"/>
    <x v="1"/>
    <n v="6"/>
    <x v="1"/>
    <x v="1"/>
  </r>
  <r>
    <x v="79"/>
    <x v="13"/>
    <s v="I1831001"/>
    <s v="I1831001"/>
    <n v="30815232"/>
    <s v="Recolocado"/>
    <n v="0"/>
    <n v="0"/>
    <n v="0"/>
    <n v="0"/>
    <x v="3"/>
    <x v="1"/>
    <n v="35"/>
    <x v="6"/>
    <x v="3"/>
    <x v="2"/>
    <n v="52043"/>
    <n v="1031"/>
    <x v="1"/>
    <n v="1262"/>
    <x v="3"/>
    <x v="3"/>
    <n v="50104"/>
    <n v="2.0577199425195595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1854001"/>
    <s v="I1854001"/>
    <n v="30797908"/>
    <s v="Recolocado"/>
    <n v="0"/>
    <n v="0"/>
    <n v="0"/>
    <n v="0"/>
    <x v="3"/>
    <x v="1"/>
    <n v="31"/>
    <x v="6"/>
    <x v="3"/>
    <x v="2"/>
    <n v="38783"/>
    <n v="1649"/>
    <x v="3"/>
    <n v="1135"/>
    <x v="6"/>
    <x v="7"/>
    <n v="37462"/>
    <n v="4.4017938177353048E-2"/>
    <x v="1"/>
    <s v="NULL"/>
    <x v="2"/>
    <n v="2355.79"/>
    <x v="2"/>
    <n v="1207"/>
    <x v="3"/>
    <n v="2355.79"/>
    <x v="6"/>
    <s v="NULL"/>
    <x v="1"/>
    <s v="NULL"/>
    <x v="1"/>
    <x v="0"/>
    <x v="1"/>
    <n v="12"/>
    <x v="1"/>
    <x v="1"/>
  </r>
  <r>
    <x v="79"/>
    <x v="13"/>
    <s v="I1874001"/>
    <s v="I1874001"/>
    <n v="30823889"/>
    <s v="Recolocado"/>
    <n v="0"/>
    <n v="0"/>
    <n v="0"/>
    <n v="0"/>
    <x v="3"/>
    <x v="1"/>
    <n v="26"/>
    <x v="3"/>
    <x v="3"/>
    <x v="0"/>
    <n v="42846"/>
    <n v="500"/>
    <x v="7"/>
    <n v="1167"/>
    <x v="6"/>
    <x v="3"/>
    <n v="40376"/>
    <n v="1.2383594214384784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1876001"/>
    <s v="I1876001"/>
    <n v="30814590"/>
    <s v="Recolocado"/>
    <n v="0"/>
    <n v="0"/>
    <n v="0"/>
    <n v="0"/>
    <x v="3"/>
    <x v="1"/>
    <n v="31"/>
    <x v="6"/>
    <x v="3"/>
    <x v="2"/>
    <n v="52043"/>
    <n v="1031"/>
    <x v="1"/>
    <n v="1261"/>
    <x v="3"/>
    <x v="3"/>
    <n v="50104"/>
    <n v="2.0577199425195595E-2"/>
    <x v="6"/>
    <s v="NULL"/>
    <x v="2"/>
    <n v="416.96"/>
    <x v="6"/>
    <n v="998"/>
    <x v="3"/>
    <n v="416.96"/>
    <x v="0"/>
    <s v="NULL"/>
    <x v="1"/>
    <s v="NULL"/>
    <x v="1"/>
    <x v="0"/>
    <x v="1"/>
    <n v="12"/>
    <x v="1"/>
    <x v="1"/>
  </r>
  <r>
    <x v="79"/>
    <x v="13"/>
    <s v="I1877001"/>
    <s v="I1877001"/>
    <n v="30825741"/>
    <s v="Recolocado"/>
    <n v="0"/>
    <n v="0"/>
    <n v="0"/>
    <n v="0"/>
    <x v="3"/>
    <x v="1"/>
    <n v="38"/>
    <x v="1"/>
    <x v="3"/>
    <x v="2"/>
    <n v="42681"/>
    <n v="500"/>
    <x v="7"/>
    <n v="1034"/>
    <x v="5"/>
    <x v="1"/>
    <n v="40211"/>
    <n v="1.2434408495187885E-2"/>
    <x v="7"/>
    <s v="NULL"/>
    <x v="0"/>
    <n v="3178.7"/>
    <x v="5"/>
    <n v="0"/>
    <x v="0"/>
    <n v="0"/>
    <x v="0"/>
    <s v="NULL"/>
    <x v="1"/>
    <s v="NULL"/>
    <x v="1"/>
    <x v="0"/>
    <x v="0"/>
    <n v="0"/>
    <x v="0"/>
    <x v="0"/>
  </r>
  <r>
    <x v="79"/>
    <x v="13"/>
    <s v="I1879001"/>
    <s v="I1879001"/>
    <n v="30820106"/>
    <s v="Recolocado"/>
    <n v="0"/>
    <n v="0"/>
    <n v="0"/>
    <n v="0"/>
    <x v="3"/>
    <x v="1"/>
    <n v="47"/>
    <x v="0"/>
    <x v="3"/>
    <x v="0"/>
    <n v="41819"/>
    <n v="500"/>
    <x v="7"/>
    <n v="1014"/>
    <x v="5"/>
    <x v="6"/>
    <n v="38599"/>
    <n v="1.295370346382030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1882001"/>
    <s v="I1882001"/>
    <n v="30815632"/>
    <s v="Recolocado"/>
    <n v="0"/>
    <n v="0"/>
    <n v="0"/>
    <n v="0"/>
    <x v="3"/>
    <x v="1"/>
    <n v="27"/>
    <x v="3"/>
    <x v="5"/>
    <x v="2"/>
    <n v="17955"/>
    <n v="1650"/>
    <x v="3"/>
    <n v="612"/>
    <x v="7"/>
    <x v="1"/>
    <n v="15885"/>
    <n v="0.10387157695939565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1887001"/>
    <s v="I1887001"/>
    <n v="30811319"/>
    <s v="Recolocado"/>
    <n v="0"/>
    <n v="0"/>
    <n v="0"/>
    <n v="0"/>
    <x v="3"/>
    <x v="1"/>
    <n v="30"/>
    <x v="3"/>
    <x v="3"/>
    <x v="0"/>
    <n v="48742"/>
    <n v="1031"/>
    <x v="1"/>
    <n v="1180"/>
    <x v="6"/>
    <x v="1"/>
    <n v="46803"/>
    <n v="2.2028502446424375E-2"/>
    <x v="6"/>
    <s v="NULL"/>
    <x v="2"/>
    <n v="392.23"/>
    <x v="6"/>
    <n v="1987"/>
    <x v="3"/>
    <n v="391.61"/>
    <x v="0"/>
    <n v="1"/>
    <x v="2"/>
    <n v="0.62"/>
    <x v="3"/>
    <x v="0"/>
    <x v="1"/>
    <n v="8"/>
    <x v="1"/>
    <x v="1"/>
  </r>
  <r>
    <x v="79"/>
    <x v="13"/>
    <s v="I1895001"/>
    <s v="I1895001"/>
    <n v="30812268"/>
    <s v="Recolocado"/>
    <n v="0"/>
    <n v="0"/>
    <n v="0"/>
    <n v="0"/>
    <x v="3"/>
    <x v="1"/>
    <n v="48"/>
    <x v="0"/>
    <x v="3"/>
    <x v="1"/>
    <n v="42063"/>
    <n v="1649"/>
    <x v="3"/>
    <n v="1366"/>
    <x v="2"/>
    <x v="1"/>
    <n v="40742"/>
    <n v="4.047420352461832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1914001"/>
    <s v="I1914001"/>
    <n v="30824124"/>
    <s v="Recolocado"/>
    <n v="0"/>
    <n v="0"/>
    <n v="0"/>
    <n v="0"/>
    <x v="3"/>
    <x v="1"/>
    <n v="31"/>
    <x v="6"/>
    <x v="3"/>
    <x v="0"/>
    <n v="51654"/>
    <n v="1600"/>
    <x v="3"/>
    <n v="1376"/>
    <x v="2"/>
    <x v="1"/>
    <n v="50284"/>
    <n v="3.1819266565905654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1916001"/>
    <s v="I1916001"/>
    <n v="30814807"/>
    <s v="Recolocado"/>
    <n v="1"/>
    <n v="0"/>
    <n v="0"/>
    <n v="0"/>
    <x v="3"/>
    <x v="1"/>
    <n v="35"/>
    <x v="6"/>
    <x v="3"/>
    <x v="3"/>
    <n v="57548"/>
    <n v="1650"/>
    <x v="3"/>
    <n v="1395"/>
    <x v="2"/>
    <x v="1"/>
    <n v="56228"/>
    <n v="2.9344810414739988E-2"/>
    <x v="6"/>
    <s v="NULL"/>
    <x v="2"/>
    <n v="1237.19"/>
    <x v="4"/>
    <n v="1455"/>
    <x v="3"/>
    <n v="1237.19"/>
    <x v="2"/>
    <s v="NULL"/>
    <x v="1"/>
    <s v="NULL"/>
    <x v="1"/>
    <x v="0"/>
    <x v="1"/>
    <n v="12"/>
    <x v="1"/>
    <x v="1"/>
  </r>
  <r>
    <x v="79"/>
    <x v="13"/>
    <s v="I1918001"/>
    <s v="I1918001"/>
    <n v="30803530"/>
    <s v="Recolocado"/>
    <n v="0"/>
    <n v="0"/>
    <n v="0"/>
    <n v="0"/>
    <x v="3"/>
    <x v="1"/>
    <n v="30"/>
    <x v="3"/>
    <x v="3"/>
    <x v="1"/>
    <n v="45622"/>
    <n v="2000"/>
    <x v="3"/>
    <n v="1220"/>
    <x v="3"/>
    <x v="3"/>
    <n v="44652"/>
    <n v="4.4790826838663443E-2"/>
    <x v="1"/>
    <s v="NULL"/>
    <x v="0"/>
    <n v="600"/>
    <x v="3"/>
    <n v="0"/>
    <x v="0"/>
    <n v="0"/>
    <x v="0"/>
    <s v="NULL"/>
    <x v="1"/>
    <s v="NULL"/>
    <x v="1"/>
    <x v="6"/>
    <x v="9"/>
    <n v="0"/>
    <x v="0"/>
    <x v="0"/>
  </r>
  <r>
    <x v="79"/>
    <x v="13"/>
    <s v="I1928001"/>
    <s v="I1928001"/>
    <n v="30824518"/>
    <s v="Recolocado"/>
    <n v="1"/>
    <n v="0"/>
    <n v="0"/>
    <n v="0"/>
    <x v="3"/>
    <x v="1"/>
    <n v="24"/>
    <x v="4"/>
    <x v="3"/>
    <x v="2"/>
    <n v="37384"/>
    <n v="1031"/>
    <x v="1"/>
    <n v="1114"/>
    <x v="6"/>
    <x v="1"/>
    <n v="34695"/>
    <n v="2.9716097420377577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1951001"/>
    <s v="I1951001"/>
    <n v="30813477"/>
    <s v="Recolocado"/>
    <n v="0"/>
    <n v="0"/>
    <n v="0"/>
    <n v="0"/>
    <x v="3"/>
    <x v="1"/>
    <n v="30"/>
    <x v="3"/>
    <x v="3"/>
    <x v="0"/>
    <n v="30374"/>
    <n v="500"/>
    <x v="7"/>
    <n v="1000"/>
    <x v="7"/>
    <x v="1"/>
    <n v="27904"/>
    <n v="1.7918577981651376E-2"/>
    <x v="7"/>
    <s v="NULL"/>
    <x v="2"/>
    <n v="1057.81"/>
    <x v="4"/>
    <n v="1080"/>
    <x v="3"/>
    <n v="1057.81"/>
    <x v="2"/>
    <s v="NULL"/>
    <x v="1"/>
    <s v="NULL"/>
    <x v="1"/>
    <x v="0"/>
    <x v="1"/>
    <n v="12"/>
    <x v="1"/>
    <x v="1"/>
  </r>
  <r>
    <x v="79"/>
    <x v="13"/>
    <s v="I1952001"/>
    <s v="I1952001"/>
    <n v="30825404"/>
    <s v="Recolocado"/>
    <n v="1"/>
    <n v="0"/>
    <n v="0"/>
    <n v="0"/>
    <x v="3"/>
    <x v="1"/>
    <n v="27"/>
    <x v="3"/>
    <x v="3"/>
    <x v="1"/>
    <n v="47178"/>
    <n v="500"/>
    <x v="7"/>
    <n v="1406"/>
    <x v="1"/>
    <x v="3"/>
    <n v="44708"/>
    <n v="1.1183680773016015E-2"/>
    <x v="7"/>
    <s v="NULL"/>
    <x v="0"/>
    <n v="1500"/>
    <x v="4"/>
    <n v="0"/>
    <x v="0"/>
    <n v="0"/>
    <x v="0"/>
    <s v="NULL"/>
    <x v="1"/>
    <s v="NULL"/>
    <x v="1"/>
    <x v="7"/>
    <x v="6"/>
    <n v="0"/>
    <x v="0"/>
    <x v="0"/>
  </r>
  <r>
    <x v="79"/>
    <x v="13"/>
    <s v="I1953001"/>
    <s v="I1953001"/>
    <n v="30816940"/>
    <s v="Recolocado"/>
    <n v="0"/>
    <n v="0"/>
    <n v="0"/>
    <n v="0"/>
    <x v="3"/>
    <x v="1"/>
    <n v="29"/>
    <x v="3"/>
    <x v="3"/>
    <x v="2"/>
    <n v="57549"/>
    <n v="1649"/>
    <x v="3"/>
    <n v="1393"/>
    <x v="2"/>
    <x v="1"/>
    <n v="56228"/>
    <n v="2.9327025681155295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1954001"/>
    <s v="I1954001"/>
    <n v="30815178"/>
    <s v="Recolocado"/>
    <n v="1"/>
    <n v="0"/>
    <n v="0"/>
    <n v="0"/>
    <x v="3"/>
    <x v="1"/>
    <n v="41"/>
    <x v="7"/>
    <x v="3"/>
    <x v="2"/>
    <n v="31577"/>
    <n v="500"/>
    <x v="7"/>
    <n v="1008"/>
    <x v="5"/>
    <x v="1"/>
    <n v="29107"/>
    <n v="1.7177998419624144E-2"/>
    <x v="7"/>
    <s v="NULL"/>
    <x v="3"/>
    <n v="235.84"/>
    <x v="6"/>
    <n v="29"/>
    <x v="4"/>
    <n v="0"/>
    <x v="0"/>
    <s v="NULL"/>
    <x v="1"/>
    <s v="NULL"/>
    <x v="1"/>
    <x v="5"/>
    <x v="4"/>
    <n v="0"/>
    <x v="11"/>
    <x v="0"/>
  </r>
  <r>
    <x v="79"/>
    <x v="13"/>
    <s v="I1961001"/>
    <s v="I1961001"/>
    <n v="30823288"/>
    <s v="Recolocado"/>
    <n v="0"/>
    <n v="0"/>
    <n v="0"/>
    <n v="0"/>
    <x v="3"/>
    <x v="1"/>
    <n v="26"/>
    <x v="3"/>
    <x v="3"/>
    <x v="2"/>
    <n v="58698"/>
    <n v="500"/>
    <x v="7"/>
    <n v="1422"/>
    <x v="1"/>
    <x v="1"/>
    <n v="56228"/>
    <n v="8.8923667923454502E-3"/>
    <x v="8"/>
    <s v="NULL"/>
    <x v="0"/>
    <n v="7688.61"/>
    <x v="0"/>
    <n v="0"/>
    <x v="0"/>
    <n v="0"/>
    <x v="0"/>
    <s v="NULL"/>
    <x v="1"/>
    <s v="NULL"/>
    <x v="1"/>
    <x v="0"/>
    <x v="0"/>
    <n v="0"/>
    <x v="0"/>
    <x v="0"/>
  </r>
  <r>
    <x v="79"/>
    <x v="13"/>
    <s v="I1963001"/>
    <s v="I1963001"/>
    <n v="30821563"/>
    <s v="Recolocado"/>
    <n v="0"/>
    <n v="0"/>
    <n v="0"/>
    <n v="0"/>
    <x v="3"/>
    <x v="1"/>
    <n v="44"/>
    <x v="7"/>
    <x v="3"/>
    <x v="3"/>
    <n v="40229"/>
    <n v="500"/>
    <x v="7"/>
    <n v="1260"/>
    <x v="3"/>
    <x v="4"/>
    <n v="37759"/>
    <n v="1.3241876109007124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1971001"/>
    <s v="I1971001"/>
    <n v="30813041"/>
    <s v="Recolocado"/>
    <n v="1"/>
    <n v="0"/>
    <n v="0"/>
    <n v="0"/>
    <x v="3"/>
    <x v="1"/>
    <n v="31"/>
    <x v="6"/>
    <x v="3"/>
    <x v="0"/>
    <n v="47993"/>
    <n v="2473"/>
    <x v="4"/>
    <n v="1360"/>
    <x v="2"/>
    <x v="13"/>
    <n v="47466"/>
    <n v="5.2100450849028777E-2"/>
    <x v="3"/>
    <s v="NULL"/>
    <x v="2"/>
    <n v="183.43"/>
    <x v="6"/>
    <n v="2651"/>
    <x v="3"/>
    <n v="183.43"/>
    <x v="0"/>
    <s v="NULL"/>
    <x v="1"/>
    <s v="NULL"/>
    <x v="1"/>
    <x v="0"/>
    <x v="1"/>
    <n v="12"/>
    <x v="1"/>
    <x v="1"/>
  </r>
  <r>
    <x v="79"/>
    <x v="13"/>
    <s v="I1980001"/>
    <s v="I1980001"/>
    <n v="30827290"/>
    <s v="Recolocado"/>
    <n v="0"/>
    <n v="0"/>
    <n v="0"/>
    <n v="0"/>
    <x v="3"/>
    <x v="1"/>
    <n v="21"/>
    <x v="4"/>
    <x v="3"/>
    <x v="0"/>
    <n v="50062"/>
    <n v="1031"/>
    <x v="1"/>
    <n v="1413"/>
    <x v="1"/>
    <x v="1"/>
    <n v="47373"/>
    <n v="2.1763451755219217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1997001"/>
    <s v="I1997001"/>
    <n v="30792539"/>
    <s v="Recolocado"/>
    <n v="0"/>
    <n v="0"/>
    <n v="0"/>
    <n v="0"/>
    <x v="3"/>
    <x v="1"/>
    <n v="38"/>
    <x v="1"/>
    <x v="3"/>
    <x v="2"/>
    <n v="42070"/>
    <n v="1649"/>
    <x v="3"/>
    <n v="1385"/>
    <x v="2"/>
    <x v="13"/>
    <n v="39969"/>
    <n v="4.1256974154970101E-2"/>
    <x v="1"/>
    <s v="NULL"/>
    <x v="0"/>
    <n v="1236.98"/>
    <x v="4"/>
    <n v="0"/>
    <x v="0"/>
    <n v="0"/>
    <x v="0"/>
    <n v="1200"/>
    <x v="5"/>
    <n v="1"/>
    <x v="4"/>
    <x v="2"/>
    <x v="2"/>
    <n v="0"/>
    <x v="0"/>
    <x v="0"/>
  </r>
  <r>
    <x v="79"/>
    <x v="13"/>
    <s v="I2012001"/>
    <s v="I2012001"/>
    <n v="30824475"/>
    <s v="Recolocado"/>
    <n v="0"/>
    <n v="0"/>
    <n v="0"/>
    <n v="0"/>
    <x v="3"/>
    <x v="1"/>
    <n v="46"/>
    <x v="0"/>
    <x v="3"/>
    <x v="1"/>
    <n v="52138"/>
    <n v="500"/>
    <x v="7"/>
    <n v="1260"/>
    <x v="3"/>
    <x v="5"/>
    <n v="49668"/>
    <n v="1.0066843843118305E-2"/>
    <x v="7"/>
    <s v="NULL"/>
    <x v="2"/>
    <n v="997.96"/>
    <x v="3"/>
    <n v="482"/>
    <x v="3"/>
    <n v="997.96"/>
    <x v="5"/>
    <n v="998"/>
    <x v="3"/>
    <n v="1"/>
    <x v="4"/>
    <x v="0"/>
    <x v="1"/>
    <n v="12"/>
    <x v="1"/>
    <x v="1"/>
  </r>
  <r>
    <x v="79"/>
    <x v="13"/>
    <s v="I2018001"/>
    <s v="I2018001"/>
    <n v="30828431"/>
    <s v="Recolocado"/>
    <n v="0"/>
    <n v="0"/>
    <n v="1"/>
    <n v="0"/>
    <x v="1"/>
    <x v="1"/>
    <n v="27"/>
    <x v="3"/>
    <x v="3"/>
    <x v="2"/>
    <n v="52138"/>
    <n v="500"/>
    <x v="7"/>
    <n v="1261"/>
    <x v="3"/>
    <x v="6"/>
    <n v="49668"/>
    <n v="1.0066843843118305E-2"/>
    <x v="7"/>
    <s v="NULL"/>
    <x v="0"/>
    <n v="2000"/>
    <x v="4"/>
    <n v="0"/>
    <x v="0"/>
    <n v="0"/>
    <x v="0"/>
    <s v="NULL"/>
    <x v="1"/>
    <s v="NULL"/>
    <x v="1"/>
    <x v="5"/>
    <x v="8"/>
    <n v="0"/>
    <x v="5"/>
    <x v="0"/>
  </r>
  <r>
    <x v="79"/>
    <x v="13"/>
    <s v="I2062001"/>
    <s v="I2062001"/>
    <n v="30830461"/>
    <s v="Recolocado"/>
    <n v="1"/>
    <n v="0"/>
    <n v="0"/>
    <n v="0"/>
    <x v="3"/>
    <x v="1"/>
    <n v="63"/>
    <x v="2"/>
    <x v="3"/>
    <x v="2"/>
    <n v="39839"/>
    <n v="500"/>
    <x v="7"/>
    <n v="963"/>
    <x v="7"/>
    <x v="1"/>
    <n v="37369"/>
    <n v="1.3380074393213627E-2"/>
    <x v="7"/>
    <s v="NULL"/>
    <x v="0"/>
    <n v="2821.52"/>
    <x v="2"/>
    <n v="0"/>
    <x v="0"/>
    <n v="0"/>
    <x v="0"/>
    <s v="NULL"/>
    <x v="1"/>
    <s v="NULL"/>
    <x v="1"/>
    <x v="3"/>
    <x v="7"/>
    <n v="0"/>
    <x v="0"/>
    <x v="0"/>
  </r>
  <r>
    <x v="79"/>
    <x v="13"/>
    <s v="I2069001"/>
    <s v="I2069001"/>
    <n v="30829768"/>
    <s v="Recolocado"/>
    <n v="0"/>
    <n v="0"/>
    <n v="0"/>
    <n v="0"/>
    <x v="3"/>
    <x v="1"/>
    <n v="25"/>
    <x v="4"/>
    <x v="3"/>
    <x v="2"/>
    <n v="51349"/>
    <n v="1031"/>
    <x v="1"/>
    <n v="1267"/>
    <x v="3"/>
    <x v="5"/>
    <n v="48660"/>
    <n v="2.1187833949856145E-2"/>
    <x v="6"/>
    <s v="NULL"/>
    <x v="0"/>
    <n v="1417.88"/>
    <x v="4"/>
    <n v="0"/>
    <x v="0"/>
    <n v="0"/>
    <x v="0"/>
    <s v="NULL"/>
    <x v="1"/>
    <s v="NULL"/>
    <x v="1"/>
    <x v="8"/>
    <x v="10"/>
    <n v="0"/>
    <x v="0"/>
    <x v="0"/>
  </r>
  <r>
    <x v="79"/>
    <x v="13"/>
    <s v="I2074001"/>
    <s v="I2074001"/>
    <n v="30830096"/>
    <s v="Recolocado"/>
    <n v="0"/>
    <n v="0"/>
    <n v="0"/>
    <n v="0"/>
    <x v="3"/>
    <x v="1"/>
    <n v="31"/>
    <x v="6"/>
    <x v="3"/>
    <x v="2"/>
    <n v="40589"/>
    <n v="500"/>
    <x v="7"/>
    <n v="983"/>
    <x v="7"/>
    <x v="4"/>
    <n v="37369"/>
    <n v="1.338007439321362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2075001"/>
    <s v="I2075001"/>
    <n v="30828936"/>
    <s v="Recolocado"/>
    <n v="0"/>
    <n v="0"/>
    <n v="0"/>
    <n v="0"/>
    <x v="3"/>
    <x v="1"/>
    <n v="24"/>
    <x v="4"/>
    <x v="3"/>
    <x v="2"/>
    <n v="39839"/>
    <n v="500"/>
    <x v="7"/>
    <n v="964"/>
    <x v="7"/>
    <x v="2"/>
    <n v="37369"/>
    <n v="1.338007439321362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2076001"/>
    <s v="I2076001"/>
    <n v="30825214"/>
    <s v="Recolocado"/>
    <n v="0"/>
    <n v="0"/>
    <n v="0"/>
    <n v="0"/>
    <x v="3"/>
    <x v="1"/>
    <n v="39"/>
    <x v="1"/>
    <x v="3"/>
    <x v="0"/>
    <n v="39491"/>
    <n v="500"/>
    <x v="7"/>
    <n v="1337"/>
    <x v="2"/>
    <x v="1"/>
    <n v="36271"/>
    <n v="1.378511758705301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2084001"/>
    <s v="I2084001"/>
    <n v="30831955"/>
    <s v="Recolocado"/>
    <n v="0"/>
    <n v="0"/>
    <n v="0"/>
    <n v="0"/>
    <x v="3"/>
    <x v="1"/>
    <n v="26"/>
    <x v="3"/>
    <x v="3"/>
    <x v="2"/>
    <n v="28889"/>
    <n v="2473"/>
    <x v="4"/>
    <n v="902"/>
    <x v="7"/>
    <x v="5"/>
    <n v="27642"/>
    <n v="8.9465306417770063E-2"/>
    <x v="5"/>
    <s v="NULL"/>
    <x v="3"/>
    <n v="1194.22"/>
    <x v="4"/>
    <n v="26"/>
    <x v="4"/>
    <n v="0"/>
    <x v="0"/>
    <n v="1800"/>
    <x v="5"/>
    <n v="0.94330000000000003"/>
    <x v="4"/>
    <x v="9"/>
    <x v="6"/>
    <n v="0"/>
    <x v="10"/>
    <x v="0"/>
  </r>
  <r>
    <x v="79"/>
    <x v="13"/>
    <s v="I2089001"/>
    <s v="I2089001"/>
    <n v="30830707"/>
    <s v="Recolocado"/>
    <n v="0"/>
    <n v="0"/>
    <n v="0"/>
    <n v="0"/>
    <x v="3"/>
    <x v="1"/>
    <n v="32"/>
    <x v="6"/>
    <x v="3"/>
    <x v="2"/>
    <n v="46738"/>
    <n v="500"/>
    <x v="7"/>
    <n v="1130"/>
    <x v="6"/>
    <x v="1"/>
    <n v="43518"/>
    <n v="1.148949859828117E-2"/>
    <x v="7"/>
    <s v="NULL"/>
    <x v="2"/>
    <n v="1103.1500000000001"/>
    <x v="4"/>
    <n v="1613"/>
    <x v="3"/>
    <n v="1103.1500000000001"/>
    <x v="2"/>
    <s v="NULL"/>
    <x v="1"/>
    <s v="NULL"/>
    <x v="1"/>
    <x v="9"/>
    <x v="5"/>
    <n v="7"/>
    <x v="0"/>
    <x v="7"/>
  </r>
  <r>
    <x v="79"/>
    <x v="13"/>
    <s v="I2095001"/>
    <s v="I2095001"/>
    <n v="30828009"/>
    <s v="Recolocado"/>
    <n v="0"/>
    <n v="0"/>
    <n v="0"/>
    <n v="0"/>
    <x v="3"/>
    <x v="1"/>
    <n v="32"/>
    <x v="6"/>
    <x v="3"/>
    <x v="2"/>
    <n v="52888"/>
    <n v="500"/>
    <x v="7"/>
    <n v="1278"/>
    <x v="3"/>
    <x v="5"/>
    <n v="49668"/>
    <n v="1.0066843843118305E-2"/>
    <x v="7"/>
    <s v="NULL"/>
    <x v="2"/>
    <n v="636.79"/>
    <x v="3"/>
    <n v="207"/>
    <x v="3"/>
    <n v="431.81"/>
    <x v="0"/>
    <n v="636.79"/>
    <x v="3"/>
    <n v="1"/>
    <x v="4"/>
    <x v="10"/>
    <x v="10"/>
    <n v="3"/>
    <x v="5"/>
    <x v="1"/>
  </r>
  <r>
    <x v="79"/>
    <x v="13"/>
    <s v="I2121001"/>
    <s v="I2121001"/>
    <n v="30812808"/>
    <s v="Recolocado"/>
    <n v="0"/>
    <n v="0"/>
    <n v="0"/>
    <n v="0"/>
    <x v="3"/>
    <x v="1"/>
    <n v="37"/>
    <x v="1"/>
    <x v="5"/>
    <x v="1"/>
    <n v="52138"/>
    <n v="500"/>
    <x v="7"/>
    <n v="1264"/>
    <x v="3"/>
    <x v="1"/>
    <n v="49668"/>
    <n v="1.0066843843118305E-2"/>
    <x v="7"/>
    <s v="NULL"/>
    <x v="0"/>
    <n v="5000"/>
    <x v="7"/>
    <n v="0"/>
    <x v="0"/>
    <n v="0"/>
    <x v="0"/>
    <n v="7436"/>
    <x v="4"/>
    <n v="8.3799999999999999E-2"/>
    <x v="10"/>
    <x v="9"/>
    <x v="11"/>
    <n v="0"/>
    <x v="0"/>
    <x v="0"/>
  </r>
  <r>
    <x v="79"/>
    <x v="13"/>
    <s v="I2123001"/>
    <s v="I2123001"/>
    <n v="30824108"/>
    <s v="Recolocado"/>
    <n v="0"/>
    <n v="0"/>
    <n v="0"/>
    <n v="0"/>
    <x v="3"/>
    <x v="1"/>
    <n v="53"/>
    <x v="5"/>
    <x v="3"/>
    <x v="1"/>
    <n v="44241"/>
    <n v="500"/>
    <x v="7"/>
    <n v="1115"/>
    <x v="6"/>
    <x v="1"/>
    <n v="41771"/>
    <n v="1.1970027052261138E-2"/>
    <x v="7"/>
    <s v="NULL"/>
    <x v="0"/>
    <n v="16905.650000000001"/>
    <x v="0"/>
    <n v="0"/>
    <x v="0"/>
    <n v="0"/>
    <x v="0"/>
    <n v="16361.12"/>
    <x v="4"/>
    <n v="0.71799999999999997"/>
    <x v="7"/>
    <x v="0"/>
    <x v="0"/>
    <n v="0"/>
    <x v="0"/>
    <x v="0"/>
  </r>
  <r>
    <x v="79"/>
    <x v="13"/>
    <s v="I2124001"/>
    <s v="I2124001"/>
    <n v="30820234"/>
    <s v="Recolocado"/>
    <n v="0"/>
    <n v="0"/>
    <n v="0"/>
    <n v="0"/>
    <x v="3"/>
    <x v="1"/>
    <n v="58"/>
    <x v="8"/>
    <x v="3"/>
    <x v="3"/>
    <n v="44700"/>
    <n v="500"/>
    <x v="7"/>
    <n v="1125"/>
    <x v="6"/>
    <x v="5"/>
    <n v="41480"/>
    <n v="1.2054001928640309E-2"/>
    <x v="7"/>
    <s v="NULL"/>
    <x v="5"/>
    <s v="NULL"/>
    <x v="1"/>
    <s v="NULL"/>
    <x v="1"/>
    <s v="NULL"/>
    <x v="1"/>
    <n v="1200"/>
    <x v="5"/>
    <n v="0"/>
    <x v="0"/>
    <x v="1"/>
    <x v="1"/>
    <n v="0"/>
    <x v="1"/>
    <x v="0"/>
  </r>
  <r>
    <x v="79"/>
    <x v="13"/>
    <s v="I2126001"/>
    <s v="I2126001"/>
    <n v="30824933"/>
    <s v="Recolocado"/>
    <n v="0"/>
    <n v="0"/>
    <n v="0"/>
    <n v="0"/>
    <x v="3"/>
    <x v="1"/>
    <n v="64"/>
    <x v="2"/>
    <x v="3"/>
    <x v="1"/>
    <n v="36149"/>
    <n v="500"/>
    <x v="7"/>
    <n v="874"/>
    <x v="7"/>
    <x v="4"/>
    <n v="33679"/>
    <n v="1.484604649781763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2170001"/>
    <s v="I2170001"/>
    <n v="30818686"/>
    <s v="Recolocado"/>
    <n v="0"/>
    <n v="0"/>
    <n v="0"/>
    <n v="0"/>
    <x v="3"/>
    <x v="1"/>
    <n v="43"/>
    <x v="7"/>
    <x v="3"/>
    <x v="0"/>
    <n v="45384"/>
    <n v="1031"/>
    <x v="1"/>
    <n v="1233"/>
    <x v="3"/>
    <x v="4"/>
    <n v="43445"/>
    <n v="2.3731154333064795E-2"/>
    <x v="6"/>
    <s v="NULL"/>
    <x v="2"/>
    <n v="425.16"/>
    <x v="6"/>
    <n v="1712"/>
    <x v="3"/>
    <n v="425.16"/>
    <x v="0"/>
    <s v="NULL"/>
    <x v="1"/>
    <s v="NULL"/>
    <x v="1"/>
    <x v="2"/>
    <x v="1"/>
    <n v="1"/>
    <x v="1"/>
    <x v="10"/>
  </r>
  <r>
    <x v="79"/>
    <x v="13"/>
    <s v="I2247001"/>
    <s v="I2247001"/>
    <n v="30812676"/>
    <s v="Recolocado"/>
    <n v="1"/>
    <n v="0"/>
    <n v="0"/>
    <n v="0"/>
    <x v="3"/>
    <x v="1"/>
    <n v="49"/>
    <x v="0"/>
    <x v="3"/>
    <x v="2"/>
    <n v="44838"/>
    <n v="1650"/>
    <x v="3"/>
    <n v="1083"/>
    <x v="5"/>
    <x v="4"/>
    <n v="43518"/>
    <n v="3.7915345374327863E-2"/>
    <x v="2"/>
    <s v="NULL"/>
    <x v="2"/>
    <n v="2053.9"/>
    <x v="2"/>
    <n v="1490"/>
    <x v="3"/>
    <n v="2053.9"/>
    <x v="6"/>
    <s v="NULL"/>
    <x v="1"/>
    <s v="NULL"/>
    <x v="1"/>
    <x v="0"/>
    <x v="1"/>
    <n v="12"/>
    <x v="1"/>
    <x v="1"/>
  </r>
  <r>
    <x v="79"/>
    <x v="13"/>
    <s v="I2266001"/>
    <s v="I2266001"/>
    <n v="30835129"/>
    <s v="Recolocado"/>
    <n v="0"/>
    <n v="0"/>
    <n v="0"/>
    <n v="0"/>
    <x v="3"/>
    <x v="1"/>
    <n v="53"/>
    <x v="5"/>
    <x v="5"/>
    <x v="3"/>
    <n v="45988"/>
    <n v="500"/>
    <x v="7"/>
    <n v="1111"/>
    <x v="6"/>
    <x v="1"/>
    <n v="43518"/>
    <n v="1.148949859828117E-2"/>
    <x v="7"/>
    <s v="NULL"/>
    <x v="2"/>
    <n v="1961.11"/>
    <x v="4"/>
    <n v="1627"/>
    <x v="3"/>
    <n v="1961.11"/>
    <x v="2"/>
    <s v="NULL"/>
    <x v="1"/>
    <s v="NULL"/>
    <x v="1"/>
    <x v="5"/>
    <x v="1"/>
    <n v="5"/>
    <x v="1"/>
    <x v="12"/>
  </r>
  <r>
    <x v="79"/>
    <x v="13"/>
    <s v="I2271001"/>
    <s v="I2271001"/>
    <n v="30828096"/>
    <s v="Recolocado"/>
    <n v="1"/>
    <n v="0"/>
    <n v="0"/>
    <n v="0"/>
    <x v="3"/>
    <x v="1"/>
    <n v="26"/>
    <x v="3"/>
    <x v="3"/>
    <x v="2"/>
    <n v="45988"/>
    <n v="500"/>
    <x v="7"/>
    <n v="1113"/>
    <x v="6"/>
    <x v="4"/>
    <n v="43518"/>
    <n v="1.14894985982811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2275001"/>
    <s v="I2275001"/>
    <n v="30814711"/>
    <s v="Recolocado"/>
    <n v="0"/>
    <n v="0"/>
    <n v="0"/>
    <n v="0"/>
    <x v="3"/>
    <x v="1"/>
    <n v="30"/>
    <x v="3"/>
    <x v="3"/>
    <x v="2"/>
    <n v="52888"/>
    <n v="500"/>
    <x v="7"/>
    <n v="1279"/>
    <x v="3"/>
    <x v="15"/>
    <n v="49668"/>
    <n v="1.0066843843118305E-2"/>
    <x v="7"/>
    <s v="NULL"/>
    <x v="0"/>
    <n v="1006.27"/>
    <x v="4"/>
    <n v="0"/>
    <x v="0"/>
    <n v="0"/>
    <x v="0"/>
    <s v="NULL"/>
    <x v="1"/>
    <s v="NULL"/>
    <x v="1"/>
    <x v="5"/>
    <x v="8"/>
    <n v="0"/>
    <x v="0"/>
    <x v="0"/>
  </r>
  <r>
    <x v="79"/>
    <x v="13"/>
    <s v="I2277001"/>
    <s v="I2277001"/>
    <n v="30831198"/>
    <s v="Recolocado"/>
    <n v="1"/>
    <n v="0"/>
    <n v="0"/>
    <n v="0"/>
    <x v="3"/>
    <x v="1"/>
    <n v="30"/>
    <x v="3"/>
    <x v="3"/>
    <x v="2"/>
    <n v="50915"/>
    <n v="2473"/>
    <x v="4"/>
    <n v="1231"/>
    <x v="3"/>
    <x v="1"/>
    <n v="49668"/>
    <n v="4.9790609648063137E-2"/>
    <x v="1"/>
    <s v="NULL"/>
    <x v="2"/>
    <n v="897.84"/>
    <x v="3"/>
    <n v="514"/>
    <x v="3"/>
    <n v="897.84"/>
    <x v="5"/>
    <s v="NULL"/>
    <x v="1"/>
    <s v="NULL"/>
    <x v="1"/>
    <x v="0"/>
    <x v="1"/>
    <n v="12"/>
    <x v="1"/>
    <x v="1"/>
  </r>
  <r>
    <x v="79"/>
    <x v="13"/>
    <s v="I2282001"/>
    <s v="I2282001"/>
    <n v="30822387"/>
    <s v="Recolocado"/>
    <n v="0"/>
    <n v="0"/>
    <n v="0"/>
    <n v="0"/>
    <x v="3"/>
    <x v="1"/>
    <n v="37"/>
    <x v="1"/>
    <x v="3"/>
    <x v="1"/>
    <n v="45988"/>
    <n v="500"/>
    <x v="7"/>
    <n v="1112"/>
    <x v="6"/>
    <x v="1"/>
    <n v="43518"/>
    <n v="1.148949859828117E-2"/>
    <x v="7"/>
    <s v="NULL"/>
    <x v="2"/>
    <n v="1891.97"/>
    <x v="4"/>
    <n v="3555"/>
    <x v="3"/>
    <n v="1891.97"/>
    <x v="2"/>
    <s v="NULL"/>
    <x v="1"/>
    <s v="NULL"/>
    <x v="1"/>
    <x v="0"/>
    <x v="1"/>
    <n v="12"/>
    <x v="1"/>
    <x v="1"/>
  </r>
  <r>
    <x v="79"/>
    <x v="13"/>
    <s v="I2283001"/>
    <s v="I2283001"/>
    <n v="30829349"/>
    <s v="Recolocado"/>
    <n v="1"/>
    <n v="0"/>
    <n v="0"/>
    <n v="0"/>
    <x v="3"/>
    <x v="1"/>
    <n v="27"/>
    <x v="3"/>
    <x v="3"/>
    <x v="2"/>
    <n v="40589"/>
    <n v="500"/>
    <x v="7"/>
    <n v="982"/>
    <x v="7"/>
    <x v="1"/>
    <n v="37369"/>
    <n v="1.338007439321362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2284001"/>
    <s v="I2284001"/>
    <n v="30827848"/>
    <s v="Recolocado"/>
    <n v="1"/>
    <n v="0"/>
    <n v="0"/>
    <n v="0"/>
    <x v="3"/>
    <x v="1"/>
    <n v="40"/>
    <x v="1"/>
    <x v="3"/>
    <x v="1"/>
    <n v="41896"/>
    <n v="500"/>
    <x v="7"/>
    <n v="1117"/>
    <x v="6"/>
    <x v="1"/>
    <n v="39426"/>
    <n v="1.268198650636635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2304001"/>
    <s v="I2304001"/>
    <n v="30835461"/>
    <s v="Recolocado"/>
    <n v="0"/>
    <n v="0"/>
    <n v="0"/>
    <n v="0"/>
    <x v="3"/>
    <x v="1"/>
    <n v="36"/>
    <x v="1"/>
    <x v="3"/>
    <x v="2"/>
    <n v="36300"/>
    <n v="500"/>
    <x v="7"/>
    <n v="1225"/>
    <x v="3"/>
    <x v="5"/>
    <n v="33830"/>
    <n v="1.4779781259237363E-2"/>
    <x v="7"/>
    <s v="NULL"/>
    <x v="0"/>
    <n v="1541.26"/>
    <x v="4"/>
    <n v="0"/>
    <x v="0"/>
    <n v="0"/>
    <x v="0"/>
    <n v="3044.85"/>
    <x v="6"/>
    <n v="0.9788"/>
    <x v="4"/>
    <x v="6"/>
    <x v="9"/>
    <n v="0"/>
    <x v="0"/>
    <x v="0"/>
  </r>
  <r>
    <x v="79"/>
    <x v="13"/>
    <s v="I2310001"/>
    <s v="I2310001"/>
    <n v="30805512"/>
    <s v="Recolocado"/>
    <n v="0"/>
    <n v="0"/>
    <n v="0"/>
    <n v="0"/>
    <x v="3"/>
    <x v="1"/>
    <n v="54"/>
    <x v="5"/>
    <x v="3"/>
    <x v="2"/>
    <n v="44015"/>
    <n v="2473"/>
    <x v="4"/>
    <n v="1068"/>
    <x v="5"/>
    <x v="6"/>
    <n v="43518"/>
    <n v="5.6827060067098673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2350001"/>
    <s v="I2350001"/>
    <n v="30832358"/>
    <s v="Recolocado"/>
    <n v="0"/>
    <n v="0"/>
    <n v="0"/>
    <n v="0"/>
    <x v="3"/>
    <x v="1"/>
    <n v="22"/>
    <x v="4"/>
    <x v="3"/>
    <x v="2"/>
    <n v="31750"/>
    <n v="500"/>
    <x v="7"/>
    <n v="1085"/>
    <x v="5"/>
    <x v="1"/>
    <n v="28530"/>
    <n v="1.7525411847178408E-2"/>
    <x v="7"/>
    <s v="NULL"/>
    <x v="2"/>
    <n v="1620"/>
    <x v="4"/>
    <n v="194"/>
    <x v="3"/>
    <n v="1177.48"/>
    <x v="2"/>
    <s v="NULL"/>
    <x v="1"/>
    <s v="NULL"/>
    <x v="1"/>
    <x v="0"/>
    <x v="10"/>
    <n v="3"/>
    <x v="11"/>
    <x v="1"/>
  </r>
  <r>
    <x v="79"/>
    <x v="13"/>
    <s v="I2356001"/>
    <s v="I2356001"/>
    <n v="30802724"/>
    <s v="Recolocado"/>
    <n v="0"/>
    <n v="0"/>
    <n v="0"/>
    <n v="0"/>
    <x v="3"/>
    <x v="1"/>
    <n v="47"/>
    <x v="0"/>
    <x v="3"/>
    <x v="2"/>
    <n v="36010"/>
    <n v="1650"/>
    <x v="3"/>
    <n v="1198"/>
    <x v="6"/>
    <x v="5"/>
    <n v="34690"/>
    <n v="4.756413952147593E-2"/>
    <x v="1"/>
    <s v="NULL"/>
    <x v="2"/>
    <n v="981.5"/>
    <x v="3"/>
    <n v="1161"/>
    <x v="3"/>
    <n v="981.5"/>
    <x v="5"/>
    <s v="NULL"/>
    <x v="1"/>
    <s v="NULL"/>
    <x v="1"/>
    <x v="2"/>
    <x v="1"/>
    <n v="1"/>
    <x v="1"/>
    <x v="10"/>
  </r>
  <r>
    <x v="79"/>
    <x v="13"/>
    <s v="I2357001"/>
    <s v="I2357001"/>
    <n v="30812567"/>
    <s v="Recolocado"/>
    <n v="0"/>
    <n v="0"/>
    <n v="0"/>
    <n v="0"/>
    <x v="3"/>
    <x v="1"/>
    <n v="21"/>
    <x v="4"/>
    <x v="3"/>
    <x v="2"/>
    <n v="51738"/>
    <n v="1650"/>
    <x v="3"/>
    <n v="1251"/>
    <x v="3"/>
    <x v="1"/>
    <n v="49668"/>
    <n v="3.3220584682290409E-2"/>
    <x v="2"/>
    <s v="NULL"/>
    <x v="0"/>
    <n v="2000"/>
    <x v="4"/>
    <n v="0"/>
    <x v="0"/>
    <n v="0"/>
    <x v="0"/>
    <s v="NULL"/>
    <x v="1"/>
    <s v="NULL"/>
    <x v="1"/>
    <x v="10"/>
    <x v="12"/>
    <n v="0"/>
    <x v="0"/>
    <x v="0"/>
  </r>
  <r>
    <x v="79"/>
    <x v="13"/>
    <s v="I2363001"/>
    <s v="I2363001"/>
    <n v="30836145"/>
    <s v="Recolocado"/>
    <n v="1"/>
    <n v="0"/>
    <n v="0"/>
    <n v="0"/>
    <x v="3"/>
    <x v="1"/>
    <n v="32"/>
    <x v="6"/>
    <x v="3"/>
    <x v="2"/>
    <n v="27683"/>
    <n v="500"/>
    <x v="7"/>
    <n v="946"/>
    <x v="7"/>
    <x v="1"/>
    <n v="25213"/>
    <n v="1.983103954309285E-2"/>
    <x v="7"/>
    <s v="NULL"/>
    <x v="0"/>
    <n v="3078.65"/>
    <x v="5"/>
    <n v="0"/>
    <x v="0"/>
    <n v="0"/>
    <x v="0"/>
    <n v="3500"/>
    <x v="6"/>
    <n v="0.92300000000000004"/>
    <x v="4"/>
    <x v="0"/>
    <x v="0"/>
    <n v="0"/>
    <x v="0"/>
    <x v="0"/>
  </r>
  <r>
    <x v="79"/>
    <x v="13"/>
    <s v="I2366001"/>
    <s v="I2366001"/>
    <n v="30830376"/>
    <s v="Recolocado"/>
    <n v="0"/>
    <n v="0"/>
    <n v="0"/>
    <n v="0"/>
    <x v="3"/>
    <x v="1"/>
    <n v="54"/>
    <x v="5"/>
    <x v="3"/>
    <x v="1"/>
    <n v="45492"/>
    <n v="500"/>
    <x v="7"/>
    <n v="1127"/>
    <x v="6"/>
    <x v="1"/>
    <n v="42272"/>
    <n v="1.1828160484481454E-2"/>
    <x v="7"/>
    <s v="NULL"/>
    <x v="4"/>
    <n v="7416.5"/>
    <x v="0"/>
    <n v="149"/>
    <x v="3"/>
    <n v="0"/>
    <x v="0"/>
    <n v="8000"/>
    <x v="4"/>
    <n v="0.79390000000000005"/>
    <x v="7"/>
    <x v="0"/>
    <x v="1"/>
    <n v="0"/>
    <x v="1"/>
    <x v="0"/>
  </r>
  <r>
    <x v="79"/>
    <x v="13"/>
    <s v="I2368001"/>
    <s v="I2368001"/>
    <n v="30830016"/>
    <s v="Recolocado"/>
    <n v="0"/>
    <n v="0"/>
    <n v="0"/>
    <n v="0"/>
    <x v="3"/>
    <x v="1"/>
    <n v="27"/>
    <x v="3"/>
    <x v="5"/>
    <x v="0"/>
    <n v="36519"/>
    <n v="1031"/>
    <x v="1"/>
    <n v="1232"/>
    <x v="3"/>
    <x v="1"/>
    <n v="33830"/>
    <n v="3.0475908956547441E-2"/>
    <x v="2"/>
    <s v="NULL"/>
    <x v="0"/>
    <n v="717.7"/>
    <x v="3"/>
    <n v="0"/>
    <x v="0"/>
    <n v="0"/>
    <x v="0"/>
    <n v="900"/>
    <x v="3"/>
    <n v="0.7974"/>
    <x v="7"/>
    <x v="5"/>
    <x v="8"/>
    <n v="0"/>
    <x v="0"/>
    <x v="0"/>
  </r>
  <r>
    <x v="79"/>
    <x v="13"/>
    <s v="I2436001"/>
    <s v="I2436001"/>
    <n v="30837366"/>
    <s v="Recolocado"/>
    <n v="0"/>
    <n v="0"/>
    <n v="0"/>
    <n v="0"/>
    <x v="3"/>
    <x v="1"/>
    <n v="55"/>
    <x v="5"/>
    <x v="3"/>
    <x v="3"/>
    <n v="36300"/>
    <n v="500"/>
    <x v="7"/>
    <n v="1227"/>
    <x v="3"/>
    <x v="1"/>
    <n v="33830"/>
    <n v="1.4779781259237363E-2"/>
    <x v="7"/>
    <s v="NULL"/>
    <x v="2"/>
    <n v="1913.76"/>
    <x v="4"/>
    <n v="1907"/>
    <x v="3"/>
    <n v="1913.76"/>
    <x v="2"/>
    <s v="NULL"/>
    <x v="1"/>
    <s v="NULL"/>
    <x v="1"/>
    <x v="0"/>
    <x v="1"/>
    <n v="12"/>
    <x v="1"/>
    <x v="1"/>
  </r>
  <r>
    <x v="79"/>
    <x v="13"/>
    <s v="I2489001"/>
    <s v="I2489001"/>
    <n v="30828201"/>
    <s v="Recolocado"/>
    <n v="0"/>
    <n v="0"/>
    <n v="0"/>
    <n v="0"/>
    <x v="3"/>
    <x v="1"/>
    <n v="39"/>
    <x v="1"/>
    <x v="3"/>
    <x v="2"/>
    <n v="40347"/>
    <n v="500"/>
    <x v="7"/>
    <n v="1365"/>
    <x v="2"/>
    <x v="3"/>
    <n v="37127"/>
    <n v="1.3467287957551108E-2"/>
    <x v="7"/>
    <s v="NULL"/>
    <x v="2"/>
    <n v="927.68"/>
    <x v="3"/>
    <n v="1512"/>
    <x v="3"/>
    <n v="927.68"/>
    <x v="5"/>
    <s v="NULL"/>
    <x v="1"/>
    <s v="NULL"/>
    <x v="1"/>
    <x v="0"/>
    <x v="1"/>
    <n v="12"/>
    <x v="1"/>
    <x v="1"/>
  </r>
  <r>
    <x v="79"/>
    <x v="13"/>
    <s v="I2494001"/>
    <s v="I2494001"/>
    <n v="30819591"/>
    <s v="Recolocado"/>
    <n v="0"/>
    <n v="0"/>
    <n v="0"/>
    <n v="0"/>
    <x v="3"/>
    <x v="1"/>
    <n v="42"/>
    <x v="7"/>
    <x v="3"/>
    <x v="2"/>
    <n v="37695"/>
    <n v="1031"/>
    <x v="1"/>
    <n v="1278"/>
    <x v="3"/>
    <x v="7"/>
    <n v="35756"/>
    <n v="2.883432151247343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2599001"/>
    <s v="I2599001"/>
    <n v="30817015"/>
    <s v="Recolocado"/>
    <n v="1"/>
    <n v="0"/>
    <n v="0"/>
    <n v="0"/>
    <x v="3"/>
    <x v="1"/>
    <n v="42"/>
    <x v="7"/>
    <x v="3"/>
    <x v="2"/>
    <n v="40125"/>
    <n v="1649"/>
    <x v="3"/>
    <n v="1069"/>
    <x v="5"/>
    <x v="6"/>
    <n v="38804"/>
    <n v="4.2495619008349653E-2"/>
    <x v="1"/>
    <s v="NULL"/>
    <x v="2"/>
    <n v="2177.2199999999998"/>
    <x v="2"/>
    <n v="3734"/>
    <x v="3"/>
    <n v="2177.2199999999998"/>
    <x v="6"/>
    <s v="NULL"/>
    <x v="1"/>
    <s v="NULL"/>
    <x v="1"/>
    <x v="3"/>
    <x v="1"/>
    <n v="6"/>
    <x v="1"/>
    <x v="11"/>
  </r>
  <r>
    <x v="79"/>
    <x v="13"/>
    <s v="I2603001"/>
    <s v="I2603001"/>
    <n v="30834732"/>
    <s v="Recolocado"/>
    <n v="0"/>
    <n v="0"/>
    <n v="0"/>
    <n v="0"/>
    <x v="3"/>
    <x v="1"/>
    <n v="23"/>
    <x v="4"/>
    <x v="3"/>
    <x v="0"/>
    <n v="52888"/>
    <n v="500"/>
    <x v="7"/>
    <n v="1279"/>
    <x v="3"/>
    <x v="1"/>
    <n v="49668"/>
    <n v="1.006684384311830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2604001"/>
    <s v="I2604001"/>
    <n v="30812715"/>
    <s v="Recolocado"/>
    <n v="0"/>
    <n v="0"/>
    <n v="0"/>
    <n v="0"/>
    <x v="3"/>
    <x v="1"/>
    <n v="60"/>
    <x v="8"/>
    <x v="5"/>
    <x v="2"/>
    <n v="39839"/>
    <n v="500"/>
    <x v="7"/>
    <n v="963"/>
    <x v="7"/>
    <x v="1"/>
    <n v="37369"/>
    <n v="1.3380074393213627E-2"/>
    <x v="7"/>
    <s v="NULL"/>
    <x v="2"/>
    <n v="1586.2"/>
    <x v="4"/>
    <n v="965"/>
    <x v="3"/>
    <n v="1586.2"/>
    <x v="2"/>
    <s v="NULL"/>
    <x v="1"/>
    <s v="NULL"/>
    <x v="1"/>
    <x v="0"/>
    <x v="1"/>
    <n v="12"/>
    <x v="1"/>
    <x v="1"/>
  </r>
  <r>
    <x v="79"/>
    <x v="13"/>
    <s v="I2608001"/>
    <s v="I2608001"/>
    <n v="30835387"/>
    <s v="Recolocado"/>
    <n v="1"/>
    <n v="0"/>
    <n v="0"/>
    <n v="0"/>
    <x v="3"/>
    <x v="1"/>
    <n v="41"/>
    <x v="7"/>
    <x v="3"/>
    <x v="2"/>
    <n v="20940"/>
    <n v="500"/>
    <x v="7"/>
    <n v="708"/>
    <x v="7"/>
    <x v="1"/>
    <n v="18470"/>
    <n v="2.7070925825663238E-2"/>
    <x v="6"/>
    <s v="NULL"/>
    <x v="0"/>
    <n v="1000"/>
    <x v="3"/>
    <n v="0"/>
    <x v="0"/>
    <n v="0"/>
    <x v="0"/>
    <s v="NULL"/>
    <x v="1"/>
    <s v="NULL"/>
    <x v="1"/>
    <x v="2"/>
    <x v="2"/>
    <n v="0"/>
    <x v="0"/>
    <x v="0"/>
  </r>
  <r>
    <x v="79"/>
    <x v="13"/>
    <s v="I2620001"/>
    <s v="I2620001"/>
    <n v="30834219"/>
    <s v="Recolocado"/>
    <n v="0"/>
    <n v="0"/>
    <n v="0"/>
    <n v="0"/>
    <x v="3"/>
    <x v="1"/>
    <n v="29"/>
    <x v="3"/>
    <x v="3"/>
    <x v="2"/>
    <n v="40775"/>
    <n v="500"/>
    <x v="7"/>
    <n v="1376"/>
    <x v="2"/>
    <x v="17"/>
    <n v="37555"/>
    <n v="1.3313806417254694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2625001"/>
    <s v="I2625001"/>
    <n v="30832761"/>
    <s v="Recolocado"/>
    <n v="0"/>
    <n v="0"/>
    <n v="0"/>
    <n v="0"/>
    <x v="3"/>
    <x v="1"/>
    <n v="47"/>
    <x v="0"/>
    <x v="5"/>
    <x v="2"/>
    <n v="39840"/>
    <n v="499"/>
    <x v="7"/>
    <n v="966"/>
    <x v="7"/>
    <x v="1"/>
    <n v="37369"/>
    <n v="1.3353314244427199E-2"/>
    <x v="7"/>
    <s v="NULL"/>
    <x v="2"/>
    <n v="440"/>
    <x v="6"/>
    <n v="3257"/>
    <x v="3"/>
    <n v="440"/>
    <x v="0"/>
    <s v="NULL"/>
    <x v="1"/>
    <s v="NULL"/>
    <x v="1"/>
    <x v="0"/>
    <x v="1"/>
    <n v="12"/>
    <x v="1"/>
    <x v="1"/>
  </r>
  <r>
    <x v="79"/>
    <x v="13"/>
    <s v="I2634001"/>
    <s v="I2634001"/>
    <n v="30828540"/>
    <s v="Recolocado"/>
    <n v="1"/>
    <n v="0"/>
    <n v="0"/>
    <n v="0"/>
    <x v="3"/>
    <x v="1"/>
    <n v="52"/>
    <x v="5"/>
    <x v="3"/>
    <x v="0"/>
    <n v="34969"/>
    <n v="500"/>
    <x v="7"/>
    <n v="846"/>
    <x v="7"/>
    <x v="1"/>
    <n v="32499"/>
    <n v="1.5385088771962215E-2"/>
    <x v="7"/>
    <s v="NULL"/>
    <x v="0"/>
    <n v="19174.63"/>
    <x v="0"/>
    <n v="0"/>
    <x v="0"/>
    <n v="0"/>
    <x v="0"/>
    <s v="NULL"/>
    <x v="1"/>
    <s v="NULL"/>
    <x v="1"/>
    <x v="0"/>
    <x v="0"/>
    <n v="0"/>
    <x v="0"/>
    <x v="0"/>
  </r>
  <r>
    <x v="79"/>
    <x v="13"/>
    <s v="I2647001"/>
    <s v="I2647001"/>
    <n v="30841000"/>
    <s v="Recolocado"/>
    <n v="0"/>
    <n v="0"/>
    <n v="0"/>
    <n v="0"/>
    <x v="3"/>
    <x v="1"/>
    <n v="22"/>
    <x v="4"/>
    <x v="3"/>
    <x v="2"/>
    <n v="44790"/>
    <n v="1650"/>
    <x v="3"/>
    <n v="1388"/>
    <x v="2"/>
    <x v="13"/>
    <n v="42720"/>
    <n v="3.8623595505617975E-2"/>
    <x v="2"/>
    <s v="NULL"/>
    <x v="4"/>
    <n v="5539.51"/>
    <x v="0"/>
    <n v="41"/>
    <x v="5"/>
    <n v="0"/>
    <x v="0"/>
    <s v="NULL"/>
    <x v="1"/>
    <s v="NULL"/>
    <x v="1"/>
    <x v="0"/>
    <x v="3"/>
    <n v="0"/>
    <x v="10"/>
    <x v="0"/>
  </r>
  <r>
    <x v="79"/>
    <x v="13"/>
    <s v="I2660001"/>
    <s v="I2660001"/>
    <n v="30833757"/>
    <s v="Recolocado"/>
    <n v="0"/>
    <n v="0"/>
    <n v="0"/>
    <n v="0"/>
    <x v="3"/>
    <x v="1"/>
    <n v="29"/>
    <x v="3"/>
    <x v="3"/>
    <x v="2"/>
    <n v="44015"/>
    <n v="2473"/>
    <x v="4"/>
    <n v="1065"/>
    <x v="5"/>
    <x v="1"/>
    <n v="43518"/>
    <n v="5.6827060067098673E-2"/>
    <x v="3"/>
    <s v="NULL"/>
    <x v="2"/>
    <n v="644.67999999999995"/>
    <x v="3"/>
    <n v="475"/>
    <x v="3"/>
    <n v="644.67999999999995"/>
    <x v="5"/>
    <n v="273"/>
    <x v="2"/>
    <n v="0.99960000000000004"/>
    <x v="4"/>
    <x v="0"/>
    <x v="1"/>
    <n v="11"/>
    <x v="1"/>
    <x v="1"/>
  </r>
  <r>
    <x v="79"/>
    <x v="13"/>
    <s v="I2708001"/>
    <s v="I2708001"/>
    <n v="30830398"/>
    <s v="Recolocado"/>
    <n v="0"/>
    <n v="0"/>
    <n v="0"/>
    <n v="0"/>
    <x v="3"/>
    <x v="1"/>
    <n v="57"/>
    <x v="8"/>
    <x v="5"/>
    <x v="2"/>
    <n v="37832"/>
    <n v="500"/>
    <x v="7"/>
    <n v="952"/>
    <x v="7"/>
    <x v="7"/>
    <n v="35362"/>
    <n v="1.4139471749335445E-2"/>
    <x v="7"/>
    <s v="NULL"/>
    <x v="3"/>
    <n v="8404.3700000000008"/>
    <x v="0"/>
    <n v="27"/>
    <x v="4"/>
    <n v="0"/>
    <x v="0"/>
    <n v="5300.01"/>
    <x v="4"/>
    <n v="0.85109999999999997"/>
    <x v="8"/>
    <x v="0"/>
    <x v="3"/>
    <n v="0"/>
    <x v="0"/>
    <x v="0"/>
  </r>
  <r>
    <x v="79"/>
    <x v="13"/>
    <s v="I2713001"/>
    <s v="I2713001"/>
    <n v="30831670"/>
    <s v="Recolocado"/>
    <n v="0"/>
    <n v="0"/>
    <n v="0"/>
    <n v="0"/>
    <x v="3"/>
    <x v="1"/>
    <n v="32"/>
    <x v="6"/>
    <x v="3"/>
    <x v="0"/>
    <n v="45766"/>
    <n v="500"/>
    <x v="7"/>
    <n v="1157"/>
    <x v="6"/>
    <x v="3"/>
    <n v="43296"/>
    <n v="1.1548410938654842E-2"/>
    <x v="7"/>
    <s v="NULL"/>
    <x v="2"/>
    <n v="189.2"/>
    <x v="6"/>
    <n v="1179"/>
    <x v="3"/>
    <n v="189.2"/>
    <x v="0"/>
    <s v="NULL"/>
    <x v="1"/>
    <s v="NULL"/>
    <x v="1"/>
    <x v="0"/>
    <x v="1"/>
    <n v="12"/>
    <x v="1"/>
    <x v="1"/>
  </r>
  <r>
    <x v="79"/>
    <x v="13"/>
    <s v="I2717001"/>
    <s v="I2717001"/>
    <n v="30834256"/>
    <s v="Recolocado"/>
    <n v="0"/>
    <n v="0"/>
    <n v="0"/>
    <n v="0"/>
    <x v="3"/>
    <x v="1"/>
    <n v="52"/>
    <x v="5"/>
    <x v="3"/>
    <x v="1"/>
    <n v="52043"/>
    <n v="1031"/>
    <x v="1"/>
    <n v="1263"/>
    <x v="3"/>
    <x v="3"/>
    <n v="50104"/>
    <n v="2.0577199425195595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2719001"/>
    <s v="I2719001"/>
    <n v="30821716"/>
    <s v="Recolocado"/>
    <n v="1"/>
    <n v="0"/>
    <n v="0"/>
    <n v="0"/>
    <x v="3"/>
    <x v="1"/>
    <n v="47"/>
    <x v="0"/>
    <x v="3"/>
    <x v="2"/>
    <n v="42294"/>
    <n v="1031"/>
    <x v="1"/>
    <n v="1267"/>
    <x v="3"/>
    <x v="17"/>
    <n v="40355"/>
    <n v="2.5548259199603518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2720001"/>
    <s v="I2720001"/>
    <n v="30838672"/>
    <s v="Recolocado"/>
    <n v="0"/>
    <n v="0"/>
    <n v="0"/>
    <n v="0"/>
    <x v="3"/>
    <x v="1"/>
    <n v="44"/>
    <x v="7"/>
    <x v="3"/>
    <x v="2"/>
    <n v="52138"/>
    <n v="500"/>
    <x v="7"/>
    <n v="1261"/>
    <x v="3"/>
    <x v="1"/>
    <n v="49668"/>
    <n v="1.006684384311830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2728001"/>
    <s v="I2728001"/>
    <n v="30812975"/>
    <s v="Recolocado"/>
    <n v="0"/>
    <n v="0"/>
    <n v="0"/>
    <n v="0"/>
    <x v="3"/>
    <x v="1"/>
    <n v="30"/>
    <x v="3"/>
    <x v="3"/>
    <x v="0"/>
    <n v="39390"/>
    <n v="500"/>
    <x v="7"/>
    <n v="1330"/>
    <x v="2"/>
    <x v="6"/>
    <n v="36920"/>
    <n v="1.3542795232936078E-2"/>
    <x v="7"/>
    <s v="NULL"/>
    <x v="2"/>
    <n v="4081.69"/>
    <x v="7"/>
    <n v="255"/>
    <x v="3"/>
    <n v="1374.55"/>
    <x v="2"/>
    <n v="1007.14"/>
    <x v="5"/>
    <n v="1"/>
    <x v="4"/>
    <x v="0"/>
    <x v="4"/>
    <n v="0"/>
    <x v="6"/>
    <x v="0"/>
  </r>
  <r>
    <x v="79"/>
    <x v="13"/>
    <s v="I2736001"/>
    <s v="I2736001"/>
    <n v="30832289"/>
    <s v="Recolocado"/>
    <n v="0"/>
    <n v="0"/>
    <n v="0"/>
    <n v="0"/>
    <x v="3"/>
    <x v="1"/>
    <n v="29"/>
    <x v="3"/>
    <x v="3"/>
    <x v="0"/>
    <n v="57643"/>
    <n v="500"/>
    <x v="7"/>
    <n v="1428"/>
    <x v="1"/>
    <x v="4"/>
    <n v="54423"/>
    <n v="9.1872921375153894E-3"/>
    <x v="8"/>
    <s v="NULL"/>
    <x v="6"/>
    <n v="1042.55"/>
    <x v="4"/>
    <n v="26"/>
    <x v="4"/>
    <n v="0"/>
    <x v="0"/>
    <n v="1000"/>
    <x v="3"/>
    <n v="1"/>
    <x v="4"/>
    <x v="9"/>
    <x v="5"/>
    <n v="0"/>
    <x v="0"/>
    <x v="0"/>
  </r>
  <r>
    <x v="79"/>
    <x v="13"/>
    <s v="I2748001"/>
    <s v="I2748001"/>
    <n v="30833470"/>
    <s v="Recolocado"/>
    <n v="0"/>
    <n v="0"/>
    <n v="0"/>
    <n v="0"/>
    <x v="3"/>
    <x v="1"/>
    <n v="24"/>
    <x v="4"/>
    <x v="5"/>
    <x v="2"/>
    <n v="40572"/>
    <n v="500"/>
    <x v="7"/>
    <n v="1123"/>
    <x v="6"/>
    <x v="1"/>
    <n v="37352"/>
    <n v="1.338616406082673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2767001"/>
    <s v="I2767001"/>
    <n v="30844378"/>
    <s v="Recolocado"/>
    <n v="0"/>
    <n v="0"/>
    <n v="0"/>
    <n v="0"/>
    <x v="3"/>
    <x v="1"/>
    <n v="32"/>
    <x v="6"/>
    <x v="3"/>
    <x v="2"/>
    <n v="40347"/>
    <n v="500"/>
    <x v="7"/>
    <n v="1362"/>
    <x v="2"/>
    <x v="4"/>
    <n v="37127"/>
    <n v="1.3467287957551108E-2"/>
    <x v="7"/>
    <s v="NULL"/>
    <x v="2"/>
    <n v="606.29999999999995"/>
    <x v="3"/>
    <n v="1384"/>
    <x v="3"/>
    <n v="606.29999999999995"/>
    <x v="5"/>
    <s v="NULL"/>
    <x v="1"/>
    <s v="NULL"/>
    <x v="1"/>
    <x v="0"/>
    <x v="1"/>
    <n v="12"/>
    <x v="1"/>
    <x v="1"/>
  </r>
  <r>
    <x v="79"/>
    <x v="13"/>
    <s v="I2773001"/>
    <s v="I2773001"/>
    <n v="30840486"/>
    <s v="Recolocado"/>
    <n v="0"/>
    <n v="0"/>
    <n v="0"/>
    <n v="0"/>
    <x v="3"/>
    <x v="1"/>
    <n v="41"/>
    <x v="7"/>
    <x v="3"/>
    <x v="2"/>
    <n v="39262"/>
    <n v="500"/>
    <x v="7"/>
    <n v="1113"/>
    <x v="6"/>
    <x v="3"/>
    <n v="36792"/>
    <n v="1.3589910850184822E-2"/>
    <x v="7"/>
    <s v="NULL"/>
    <x v="0"/>
    <n v="21689.87"/>
    <x v="0"/>
    <n v="0"/>
    <x v="0"/>
    <n v="0"/>
    <x v="0"/>
    <n v="3986.1"/>
    <x v="6"/>
    <n v="0.38329999999999997"/>
    <x v="11"/>
    <x v="4"/>
    <x v="5"/>
    <n v="0"/>
    <x v="0"/>
    <x v="0"/>
  </r>
  <r>
    <x v="79"/>
    <x v="13"/>
    <s v="I2784001"/>
    <s v="I2784001"/>
    <n v="30842748"/>
    <s v="Recolocado"/>
    <n v="1"/>
    <n v="0"/>
    <n v="0"/>
    <n v="0"/>
    <x v="3"/>
    <x v="1"/>
    <n v="27"/>
    <x v="3"/>
    <x v="3"/>
    <x v="2"/>
    <n v="45360"/>
    <n v="500"/>
    <x v="7"/>
    <n v="1405"/>
    <x v="1"/>
    <x v="4"/>
    <n v="42890"/>
    <n v="1.165772907437631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2795001"/>
    <s v="I2795001"/>
    <n v="30813695"/>
    <s v="Recolocado"/>
    <n v="0"/>
    <n v="0"/>
    <n v="0"/>
    <n v="0"/>
    <x v="3"/>
    <x v="1"/>
    <n v="37"/>
    <x v="1"/>
    <x v="3"/>
    <x v="1"/>
    <n v="52138"/>
    <n v="500"/>
    <x v="7"/>
    <n v="1265"/>
    <x v="3"/>
    <x v="1"/>
    <n v="49668"/>
    <n v="1.006684384311830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2796001"/>
    <s v="I2796001"/>
    <n v="30836317"/>
    <s v="Recolocado"/>
    <n v="0"/>
    <n v="0"/>
    <n v="0"/>
    <n v="0"/>
    <x v="3"/>
    <x v="1"/>
    <n v="44"/>
    <x v="7"/>
    <x v="3"/>
    <x v="2"/>
    <n v="44838"/>
    <n v="1650"/>
    <x v="3"/>
    <n v="1084"/>
    <x v="5"/>
    <x v="1"/>
    <n v="43518"/>
    <n v="3.7915345374327863E-2"/>
    <x v="2"/>
    <s v="NULL"/>
    <x v="2"/>
    <n v="796.35"/>
    <x v="3"/>
    <n v="1724"/>
    <x v="3"/>
    <n v="796.35"/>
    <x v="5"/>
    <s v="NULL"/>
    <x v="1"/>
    <s v="NULL"/>
    <x v="1"/>
    <x v="0"/>
    <x v="1"/>
    <n v="12"/>
    <x v="1"/>
    <x v="1"/>
  </r>
  <r>
    <x v="79"/>
    <x v="13"/>
    <s v="I2797001"/>
    <s v="I2797001"/>
    <n v="30837462"/>
    <s v="Recolocado"/>
    <n v="0"/>
    <n v="0"/>
    <n v="0"/>
    <n v="0"/>
    <x v="3"/>
    <x v="1"/>
    <n v="29"/>
    <x v="3"/>
    <x v="3"/>
    <x v="0"/>
    <n v="52609"/>
    <n v="1031"/>
    <x v="1"/>
    <n v="1277"/>
    <x v="3"/>
    <x v="17"/>
    <n v="50670"/>
    <n v="2.0347345569370436E-2"/>
    <x v="6"/>
    <s v="NULL"/>
    <x v="3"/>
    <n v="2317.61"/>
    <x v="2"/>
    <n v="24"/>
    <x v="4"/>
    <n v="0"/>
    <x v="0"/>
    <n v="2366"/>
    <x v="0"/>
    <n v="1"/>
    <x v="4"/>
    <x v="0"/>
    <x v="3"/>
    <n v="0"/>
    <x v="4"/>
    <x v="0"/>
  </r>
  <r>
    <x v="79"/>
    <x v="13"/>
    <s v="I2801001"/>
    <s v="I2801001"/>
    <n v="30833322"/>
    <s v="Recolocado"/>
    <n v="0"/>
    <n v="0"/>
    <n v="0"/>
    <n v="0"/>
    <x v="3"/>
    <x v="1"/>
    <n v="44"/>
    <x v="7"/>
    <x v="3"/>
    <x v="1"/>
    <n v="46493"/>
    <n v="1031"/>
    <x v="1"/>
    <n v="1392"/>
    <x v="2"/>
    <x v="18"/>
    <n v="44554"/>
    <n v="2.3140458769134085E-2"/>
    <x v="6"/>
    <s v="NULL"/>
    <x v="2"/>
    <n v="1343.89"/>
    <x v="4"/>
    <n v="1153"/>
    <x v="3"/>
    <n v="1343.89"/>
    <x v="2"/>
    <s v="NULL"/>
    <x v="1"/>
    <s v="NULL"/>
    <x v="1"/>
    <x v="0"/>
    <x v="1"/>
    <n v="12"/>
    <x v="1"/>
    <x v="1"/>
  </r>
  <r>
    <x v="79"/>
    <x v="13"/>
    <s v="I2802001"/>
    <s v="I2802001"/>
    <n v="30840788"/>
    <s v="Recolocado"/>
    <n v="1"/>
    <n v="0"/>
    <n v="0"/>
    <n v="0"/>
    <x v="3"/>
    <x v="1"/>
    <n v="27"/>
    <x v="3"/>
    <x v="3"/>
    <x v="2"/>
    <n v="40211"/>
    <n v="500"/>
    <x v="7"/>
    <n v="1173"/>
    <x v="6"/>
    <x v="4"/>
    <n v="36991"/>
    <n v="1.351680138412046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2822001"/>
    <s v="I2822001"/>
    <n v="30833076"/>
    <s v="Recolocado"/>
    <n v="0"/>
    <n v="0"/>
    <n v="0"/>
    <n v="0"/>
    <x v="3"/>
    <x v="1"/>
    <n v="23"/>
    <x v="4"/>
    <x v="3"/>
    <x v="2"/>
    <n v="43654"/>
    <n v="500"/>
    <x v="7"/>
    <n v="1273"/>
    <x v="3"/>
    <x v="3"/>
    <n v="40434"/>
    <n v="1.236583073650887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2831001"/>
    <s v="I2831001"/>
    <n v="30846734"/>
    <s v="Recolocado"/>
    <n v="0"/>
    <n v="0"/>
    <n v="0"/>
    <n v="0"/>
    <x v="3"/>
    <x v="1"/>
    <n v="28"/>
    <x v="3"/>
    <x v="3"/>
    <x v="2"/>
    <n v="32853"/>
    <n v="500"/>
    <x v="7"/>
    <n v="1109"/>
    <x v="6"/>
    <x v="13"/>
    <n v="30383"/>
    <n v="1.645657110884376E-2"/>
    <x v="7"/>
    <s v="NULL"/>
    <x v="3"/>
    <n v="1000"/>
    <x v="3"/>
    <n v="15"/>
    <x v="4"/>
    <n v="0"/>
    <x v="0"/>
    <s v="NULL"/>
    <x v="1"/>
    <s v="NULL"/>
    <x v="1"/>
    <x v="5"/>
    <x v="4"/>
    <n v="0"/>
    <x v="11"/>
    <x v="0"/>
  </r>
  <r>
    <x v="79"/>
    <x v="13"/>
    <s v="I2834001"/>
    <s v="I2834001"/>
    <n v="30835137"/>
    <s v="Recolocado"/>
    <n v="0"/>
    <n v="1"/>
    <n v="0"/>
    <n v="0"/>
    <x v="2"/>
    <x v="1"/>
    <n v="39"/>
    <x v="1"/>
    <x v="3"/>
    <x v="2"/>
    <n v="38541"/>
    <n v="700"/>
    <x v="6"/>
    <n v="1300"/>
    <x v="3"/>
    <x v="1"/>
    <n v="36271"/>
    <n v="1.929916462187422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2838001"/>
    <s v="I2838001"/>
    <n v="30838490"/>
    <s v="Recolocado"/>
    <n v="0"/>
    <n v="0"/>
    <n v="0"/>
    <n v="0"/>
    <x v="3"/>
    <x v="1"/>
    <n v="21"/>
    <x v="4"/>
    <x v="3"/>
    <x v="2"/>
    <n v="40868"/>
    <n v="500"/>
    <x v="7"/>
    <n v="1169"/>
    <x v="6"/>
    <x v="4"/>
    <n v="37648"/>
    <n v="1.3280917977050574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I2839001"/>
    <s v="I2839001"/>
    <n v="30833129"/>
    <s v="Recolocado"/>
    <n v="0"/>
    <n v="0"/>
    <n v="0"/>
    <n v="0"/>
    <x v="3"/>
    <x v="1"/>
    <n v="27"/>
    <x v="3"/>
    <x v="3"/>
    <x v="2"/>
    <n v="44832"/>
    <n v="2473"/>
    <x v="4"/>
    <n v="1366"/>
    <x v="2"/>
    <x v="4"/>
    <n v="43585"/>
    <n v="5.6739704026614664E-2"/>
    <x v="3"/>
    <s v="NULL"/>
    <x v="4"/>
    <n v="2531.17"/>
    <x v="2"/>
    <n v="97"/>
    <x v="6"/>
    <n v="0"/>
    <x v="0"/>
    <n v="3922"/>
    <x v="6"/>
    <n v="0.65569999999999995"/>
    <x v="3"/>
    <x v="0"/>
    <x v="3"/>
    <n v="0"/>
    <x v="0"/>
    <x v="0"/>
  </r>
  <r>
    <x v="79"/>
    <x v="13"/>
    <s v="Y8416004"/>
    <s v="Y8416004"/>
    <n v="30834587"/>
    <s v="Recolocado"/>
    <n v="0"/>
    <n v="0"/>
    <n v="0"/>
    <n v="0"/>
    <x v="3"/>
    <x v="1"/>
    <n v="30"/>
    <x v="3"/>
    <x v="3"/>
    <x v="0"/>
    <n v="35618"/>
    <n v="1031"/>
    <x v="1"/>
    <n v="861"/>
    <x v="7"/>
    <x v="3"/>
    <n v="33679"/>
    <n v="3.061254787849995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79"/>
    <x v="13"/>
    <s v="Z4529004"/>
    <s v="Z4529004"/>
    <n v="30825862"/>
    <s v="Recolocado"/>
    <n v="0"/>
    <n v="0"/>
    <n v="0"/>
    <n v="0"/>
    <x v="3"/>
    <x v="1"/>
    <n v="41"/>
    <x v="7"/>
    <x v="3"/>
    <x v="2"/>
    <n v="39839"/>
    <n v="500"/>
    <x v="7"/>
    <n v="964"/>
    <x v="7"/>
    <x v="2"/>
    <n v="37369"/>
    <n v="1.3380074393213627E-2"/>
    <x v="7"/>
    <s v="NULL"/>
    <x v="2"/>
    <n v="856.91"/>
    <x v="3"/>
    <n v="1266"/>
    <x v="3"/>
    <n v="856.91"/>
    <x v="5"/>
    <s v="NULL"/>
    <x v="1"/>
    <s v="NULL"/>
    <x v="1"/>
    <x v="0"/>
    <x v="1"/>
    <n v="12"/>
    <x v="1"/>
    <x v="1"/>
  </r>
  <r>
    <x v="80"/>
    <x v="13"/>
    <s v="C3714005"/>
    <s v="C3714005"/>
    <n v="30834406"/>
    <s v="Recolocado"/>
    <n v="0"/>
    <n v="0"/>
    <n v="0"/>
    <n v="0"/>
    <x v="3"/>
    <x v="0"/>
    <n v="52"/>
    <x v="5"/>
    <x v="3"/>
    <x v="1"/>
    <n v="41889"/>
    <n v="0"/>
    <x v="2"/>
    <n v="1275"/>
    <x v="3"/>
    <x v="4"/>
    <n v="38919"/>
    <n v="0"/>
    <x v="4"/>
    <s v="NULL"/>
    <x v="2"/>
    <n v="7304.05"/>
    <x v="0"/>
    <n v="1019"/>
    <x v="3"/>
    <n v="833.99"/>
    <x v="5"/>
    <n v="750"/>
    <x v="3"/>
    <n v="0.24179999999999999"/>
    <x v="5"/>
    <x v="0"/>
    <x v="1"/>
    <n v="7"/>
    <x v="1"/>
    <x v="1"/>
  </r>
  <r>
    <x v="80"/>
    <x v="13"/>
    <s v="C8514003"/>
    <s v="C8514003"/>
    <n v="30837376"/>
    <s v="Recolocado"/>
    <n v="0"/>
    <n v="0"/>
    <n v="0"/>
    <n v="0"/>
    <x v="3"/>
    <x v="0"/>
    <n v="47"/>
    <x v="0"/>
    <x v="5"/>
    <x v="2"/>
    <n v="35918"/>
    <n v="800"/>
    <x v="6"/>
    <n v="1213"/>
    <x v="3"/>
    <x v="4"/>
    <n v="33748"/>
    <n v="2.3705108450871162E-2"/>
    <x v="6"/>
    <s v="NULL"/>
    <x v="2"/>
    <n v="4356.3900000000003"/>
    <x v="7"/>
    <n v="228"/>
    <x v="3"/>
    <n v="2062.14"/>
    <x v="6"/>
    <n v="3500"/>
    <x v="6"/>
    <n v="1"/>
    <x v="4"/>
    <x v="0"/>
    <x v="10"/>
    <n v="0"/>
    <x v="11"/>
    <x v="0"/>
  </r>
  <r>
    <x v="80"/>
    <x v="13"/>
    <s v="D6231003"/>
    <s v="D6231003"/>
    <n v="30847768"/>
    <s v="Recolocado"/>
    <n v="0"/>
    <n v="0"/>
    <n v="0"/>
    <n v="0"/>
    <x v="3"/>
    <x v="0"/>
    <n v="37"/>
    <x v="1"/>
    <x v="5"/>
    <x v="2"/>
    <n v="40135"/>
    <n v="500"/>
    <x v="7"/>
    <n v="1367"/>
    <x v="2"/>
    <x v="3"/>
    <n v="37665"/>
    <n v="1.3274923669188901E-2"/>
    <x v="7"/>
    <s v="NULL"/>
    <x v="0"/>
    <n v="21286.16"/>
    <x v="0"/>
    <n v="0"/>
    <x v="0"/>
    <n v="0"/>
    <x v="0"/>
    <n v="3689.05"/>
    <x v="6"/>
    <n v="0.98960000000000004"/>
    <x v="4"/>
    <x v="0"/>
    <x v="0"/>
    <n v="0"/>
    <x v="0"/>
    <x v="0"/>
  </r>
  <r>
    <x v="80"/>
    <x v="13"/>
    <s v="D6932002"/>
    <s v="D6932002"/>
    <n v="30840880"/>
    <s v="Recolocado"/>
    <n v="0"/>
    <n v="0"/>
    <n v="0"/>
    <n v="0"/>
    <x v="3"/>
    <x v="0"/>
    <n v="65"/>
    <x v="2"/>
    <x v="5"/>
    <x v="0"/>
    <n v="46488"/>
    <n v="0"/>
    <x v="2"/>
    <n v="1128"/>
    <x v="6"/>
    <x v="3"/>
    <n v="43518"/>
    <n v="0"/>
    <x v="4"/>
    <s v="NULL"/>
    <x v="0"/>
    <n v="11456.39"/>
    <x v="0"/>
    <n v="23"/>
    <x v="4"/>
    <n v="0"/>
    <x v="0"/>
    <n v="1000"/>
    <x v="3"/>
    <n v="0.93479999999999996"/>
    <x v="4"/>
    <x v="0"/>
    <x v="3"/>
    <n v="0"/>
    <x v="10"/>
    <x v="0"/>
  </r>
  <r>
    <x v="80"/>
    <x v="13"/>
    <s v="E8357002"/>
    <s v="E8357002"/>
    <n v="30828263"/>
    <s v="Recolocado"/>
    <n v="0"/>
    <n v="0"/>
    <n v="0"/>
    <n v="0"/>
    <x v="3"/>
    <x v="0"/>
    <n v="38"/>
    <x v="1"/>
    <x v="5"/>
    <x v="1"/>
    <n v="39241"/>
    <n v="0"/>
    <x v="2"/>
    <n v="1333"/>
    <x v="2"/>
    <x v="1"/>
    <n v="36271"/>
    <n v="0"/>
    <x v="4"/>
    <s v="NULL"/>
    <x v="0"/>
    <n v="12069.16"/>
    <x v="0"/>
    <n v="0"/>
    <x v="0"/>
    <n v="0"/>
    <x v="0"/>
    <n v="9040.51"/>
    <x v="4"/>
    <n v="0.89739999999999998"/>
    <x v="8"/>
    <x v="0"/>
    <x v="0"/>
    <n v="0"/>
    <x v="0"/>
    <x v="0"/>
  </r>
  <r>
    <x v="80"/>
    <x v="13"/>
    <s v="I2274001"/>
    <s v="I2274001"/>
    <n v="30822628"/>
    <s v="Recolocado"/>
    <n v="0"/>
    <n v="0"/>
    <n v="0"/>
    <n v="0"/>
    <x v="3"/>
    <x v="0"/>
    <n v="36"/>
    <x v="1"/>
    <x v="3"/>
    <x v="0"/>
    <n v="37866"/>
    <n v="2473"/>
    <x v="4"/>
    <n v="915"/>
    <x v="7"/>
    <x v="6"/>
    <n v="37369"/>
    <n v="6.6177847948834592E-2"/>
    <x v="5"/>
    <s v="NULL"/>
    <x v="2"/>
    <n v="2811.43"/>
    <x v="2"/>
    <n v="1991"/>
    <x v="3"/>
    <n v="2811.43"/>
    <x v="6"/>
    <s v="NULL"/>
    <x v="1"/>
    <s v="NULL"/>
    <x v="1"/>
    <x v="0"/>
    <x v="1"/>
    <n v="12"/>
    <x v="1"/>
    <x v="1"/>
  </r>
  <r>
    <x v="80"/>
    <x v="13"/>
    <s v="I2800001"/>
    <s v="I2800001"/>
    <n v="30811926"/>
    <s v="Recolocado"/>
    <n v="1"/>
    <n v="0"/>
    <n v="0"/>
    <n v="0"/>
    <x v="3"/>
    <x v="0"/>
    <n v="24"/>
    <x v="4"/>
    <x v="3"/>
    <x v="2"/>
    <n v="40347"/>
    <n v="500"/>
    <x v="7"/>
    <n v="1381"/>
    <x v="2"/>
    <x v="3"/>
    <n v="37127"/>
    <n v="1.3467287957551108E-2"/>
    <x v="7"/>
    <s v="NULL"/>
    <x v="2"/>
    <n v="1718.3"/>
    <x v="4"/>
    <n v="1776"/>
    <x v="3"/>
    <n v="1718.3"/>
    <x v="2"/>
    <s v="NULL"/>
    <x v="1"/>
    <s v="NULL"/>
    <x v="1"/>
    <x v="0"/>
    <x v="1"/>
    <n v="12"/>
    <x v="1"/>
    <x v="1"/>
  </r>
  <r>
    <x v="80"/>
    <x v="13"/>
    <s v="I2841001"/>
    <s v="I2841001"/>
    <n v="30808619"/>
    <s v="Recolocado"/>
    <n v="0"/>
    <n v="0"/>
    <n v="0"/>
    <n v="0"/>
    <x v="3"/>
    <x v="0"/>
    <n v="23"/>
    <x v="4"/>
    <x v="3"/>
    <x v="2"/>
    <n v="45572"/>
    <n v="1031"/>
    <x v="1"/>
    <n v="1236"/>
    <x v="3"/>
    <x v="1"/>
    <n v="43633"/>
    <n v="2.3628904728072789E-2"/>
    <x v="6"/>
    <s v="NULL"/>
    <x v="0"/>
    <n v="1060"/>
    <x v="4"/>
    <n v="0"/>
    <x v="0"/>
    <n v="0"/>
    <x v="0"/>
    <s v="NULL"/>
    <x v="1"/>
    <s v="NULL"/>
    <x v="1"/>
    <x v="4"/>
    <x v="5"/>
    <n v="0"/>
    <x v="0"/>
    <x v="0"/>
  </r>
  <r>
    <x v="80"/>
    <x v="13"/>
    <s v="I2842001"/>
    <s v="I2842001"/>
    <n v="30841215"/>
    <s v="Recolocado"/>
    <n v="0"/>
    <n v="0"/>
    <n v="0"/>
    <n v="0"/>
    <x v="3"/>
    <x v="0"/>
    <n v="36"/>
    <x v="1"/>
    <x v="3"/>
    <x v="2"/>
    <n v="34732"/>
    <n v="500"/>
    <x v="7"/>
    <n v="1189"/>
    <x v="6"/>
    <x v="7"/>
    <n v="31512"/>
    <n v="1.5866971312515868E-2"/>
    <x v="7"/>
    <s v="NULL"/>
    <x v="0"/>
    <n v="11701.5"/>
    <x v="0"/>
    <n v="0"/>
    <x v="0"/>
    <n v="0"/>
    <x v="0"/>
    <n v="14708.41"/>
    <x v="4"/>
    <n v="0.8034"/>
    <x v="8"/>
    <x v="0"/>
    <x v="0"/>
    <n v="0"/>
    <x v="0"/>
    <x v="0"/>
  </r>
  <r>
    <x v="80"/>
    <x v="13"/>
    <s v="I2864001"/>
    <s v="I2864001"/>
    <n v="30824565"/>
    <s v="Recolocado"/>
    <n v="0"/>
    <n v="0"/>
    <n v="0"/>
    <n v="0"/>
    <x v="3"/>
    <x v="0"/>
    <n v="34"/>
    <x v="6"/>
    <x v="3"/>
    <x v="2"/>
    <n v="40589"/>
    <n v="500"/>
    <x v="7"/>
    <n v="981"/>
    <x v="7"/>
    <x v="22"/>
    <n v="37369"/>
    <n v="1.338007439321362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2908001"/>
    <s v="I2908001"/>
    <n v="30849548"/>
    <s v="Recolocado"/>
    <n v="0"/>
    <n v="0"/>
    <n v="0"/>
    <n v="0"/>
    <x v="3"/>
    <x v="0"/>
    <n v="24"/>
    <x v="4"/>
    <x v="3"/>
    <x v="2"/>
    <n v="53325"/>
    <n v="499"/>
    <x v="7"/>
    <n v="1292"/>
    <x v="3"/>
    <x v="3"/>
    <n v="50104"/>
    <n v="9.9592846878492729E-3"/>
    <x v="8"/>
    <s v="NULL"/>
    <x v="0"/>
    <n v="1006.27"/>
    <x v="4"/>
    <n v="0"/>
    <x v="0"/>
    <n v="0"/>
    <x v="0"/>
    <s v="NULL"/>
    <x v="1"/>
    <s v="NULL"/>
    <x v="1"/>
    <x v="2"/>
    <x v="2"/>
    <n v="0"/>
    <x v="0"/>
    <x v="0"/>
  </r>
  <r>
    <x v="80"/>
    <x v="13"/>
    <s v="I2927001"/>
    <s v="I2927001"/>
    <n v="30846874"/>
    <s v="Recolocado"/>
    <n v="0"/>
    <n v="0"/>
    <n v="0"/>
    <n v="0"/>
    <x v="3"/>
    <x v="0"/>
    <n v="46"/>
    <x v="0"/>
    <x v="5"/>
    <x v="1"/>
    <n v="43926"/>
    <n v="500"/>
    <x v="7"/>
    <n v="1178"/>
    <x v="6"/>
    <x v="7"/>
    <n v="41456"/>
    <n v="1.2060980316480124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2933001"/>
    <s v="I2933001"/>
    <n v="30838023"/>
    <s v="Recolocado"/>
    <n v="0"/>
    <n v="0"/>
    <n v="0"/>
    <n v="0"/>
    <x v="3"/>
    <x v="0"/>
    <n v="32"/>
    <x v="6"/>
    <x v="3"/>
    <x v="2"/>
    <n v="46110"/>
    <n v="500"/>
    <x v="7"/>
    <n v="1118"/>
    <x v="6"/>
    <x v="2"/>
    <n v="43640"/>
    <n v="1.1457378551787351E-2"/>
    <x v="7"/>
    <s v="NULL"/>
    <x v="2"/>
    <n v="1549.06"/>
    <x v="4"/>
    <n v="1423"/>
    <x v="3"/>
    <n v="1549.06"/>
    <x v="2"/>
    <s v="NULL"/>
    <x v="1"/>
    <s v="NULL"/>
    <x v="1"/>
    <x v="0"/>
    <x v="1"/>
    <n v="12"/>
    <x v="1"/>
    <x v="1"/>
  </r>
  <r>
    <x v="80"/>
    <x v="13"/>
    <s v="I2938001"/>
    <s v="I2938001"/>
    <n v="30848168"/>
    <s v="Recolocado"/>
    <n v="0"/>
    <n v="0"/>
    <n v="0"/>
    <n v="0"/>
    <x v="3"/>
    <x v="0"/>
    <n v="32"/>
    <x v="6"/>
    <x v="3"/>
    <x v="2"/>
    <n v="41263"/>
    <n v="1031"/>
    <x v="1"/>
    <n v="1252"/>
    <x v="3"/>
    <x v="1"/>
    <n v="38574"/>
    <n v="2.672784777311142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2959001"/>
    <s v="I2959001"/>
    <n v="30851325"/>
    <s v="Recolocado"/>
    <n v="0"/>
    <n v="0"/>
    <n v="0"/>
    <n v="0"/>
    <x v="3"/>
    <x v="0"/>
    <n v="39"/>
    <x v="1"/>
    <x v="3"/>
    <x v="2"/>
    <n v="41044"/>
    <n v="500"/>
    <x v="7"/>
    <n v="1245"/>
    <x v="3"/>
    <x v="1"/>
    <n v="38574"/>
    <n v="1.2962098823041427E-2"/>
    <x v="7"/>
    <s v="NULL"/>
    <x v="2"/>
    <n v="1127.3699999999999"/>
    <x v="4"/>
    <n v="714"/>
    <x v="3"/>
    <n v="1127.3699999999999"/>
    <x v="2"/>
    <s v="NULL"/>
    <x v="1"/>
    <s v="NULL"/>
    <x v="1"/>
    <x v="0"/>
    <x v="1"/>
    <n v="12"/>
    <x v="1"/>
    <x v="1"/>
  </r>
  <r>
    <x v="80"/>
    <x v="13"/>
    <s v="I2966001"/>
    <s v="I2966001"/>
    <n v="30851847"/>
    <s v="Recolocado"/>
    <n v="0"/>
    <n v="0"/>
    <n v="0"/>
    <n v="0"/>
    <x v="3"/>
    <x v="0"/>
    <n v="43"/>
    <x v="7"/>
    <x v="5"/>
    <x v="2"/>
    <n v="46228"/>
    <n v="500"/>
    <x v="7"/>
    <n v="1405"/>
    <x v="1"/>
    <x v="4"/>
    <n v="43758"/>
    <n v="1.142648201471730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2995001"/>
    <s v="I2995001"/>
    <n v="30851504"/>
    <s v="Recolocado"/>
    <n v="0"/>
    <n v="0"/>
    <n v="0"/>
    <n v="0"/>
    <x v="3"/>
    <x v="0"/>
    <n v="28"/>
    <x v="3"/>
    <x v="5"/>
    <x v="2"/>
    <n v="32075"/>
    <n v="500"/>
    <x v="7"/>
    <n v="972"/>
    <x v="7"/>
    <x v="6"/>
    <n v="28855"/>
    <n v="1.732801940738173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001001"/>
    <s v="I3001001"/>
    <n v="30850360"/>
    <s v="Recolocado"/>
    <n v="0"/>
    <n v="0"/>
    <n v="0"/>
    <n v="0"/>
    <x v="3"/>
    <x v="0"/>
    <n v="38"/>
    <x v="1"/>
    <x v="3"/>
    <x v="1"/>
    <n v="40895"/>
    <n v="500"/>
    <x v="7"/>
    <n v="1392"/>
    <x v="2"/>
    <x v="1"/>
    <n v="38425"/>
    <n v="1.3012361743656473E-2"/>
    <x v="7"/>
    <s v="NULL"/>
    <x v="2"/>
    <n v="720.92"/>
    <x v="3"/>
    <n v="3320"/>
    <x v="3"/>
    <n v="720.92"/>
    <x v="5"/>
    <s v="NULL"/>
    <x v="1"/>
    <s v="NULL"/>
    <x v="1"/>
    <x v="2"/>
    <x v="1"/>
    <n v="1"/>
    <x v="1"/>
    <x v="10"/>
  </r>
  <r>
    <x v="80"/>
    <x v="13"/>
    <s v="I3003001"/>
    <s v="I3003001"/>
    <n v="30853542"/>
    <s v="Recolocado"/>
    <n v="0"/>
    <n v="0"/>
    <n v="0"/>
    <n v="0"/>
    <x v="3"/>
    <x v="0"/>
    <n v="24"/>
    <x v="4"/>
    <x v="3"/>
    <x v="2"/>
    <n v="44971"/>
    <n v="1650"/>
    <x v="3"/>
    <n v="1365"/>
    <x v="2"/>
    <x v="4"/>
    <n v="42901"/>
    <n v="3.8460641943078251E-2"/>
    <x v="2"/>
    <s v="NULL"/>
    <x v="2"/>
    <n v="510"/>
    <x v="3"/>
    <n v="160"/>
    <x v="3"/>
    <n v="510"/>
    <x v="5"/>
    <s v="NULL"/>
    <x v="1"/>
    <s v="NULL"/>
    <x v="1"/>
    <x v="7"/>
    <x v="5"/>
    <n v="2"/>
    <x v="8"/>
    <x v="1"/>
  </r>
  <r>
    <x v="80"/>
    <x v="13"/>
    <s v="I3023001"/>
    <s v="I3023001"/>
    <n v="30848545"/>
    <s v="Recolocado"/>
    <n v="0"/>
    <n v="0"/>
    <n v="0"/>
    <n v="0"/>
    <x v="3"/>
    <x v="0"/>
    <n v="39"/>
    <x v="1"/>
    <x v="3"/>
    <x v="3"/>
    <n v="36936"/>
    <n v="499"/>
    <x v="7"/>
    <n v="1121"/>
    <x v="6"/>
    <x v="6"/>
    <n v="33715"/>
    <n v="1.480053388699392E-2"/>
    <x v="7"/>
    <s v="NULL"/>
    <x v="0"/>
    <n v="10822.14"/>
    <x v="0"/>
    <n v="0"/>
    <x v="0"/>
    <n v="0"/>
    <x v="0"/>
    <n v="1400"/>
    <x v="5"/>
    <n v="0.98"/>
    <x v="4"/>
    <x v="9"/>
    <x v="11"/>
    <n v="0"/>
    <x v="0"/>
    <x v="0"/>
  </r>
  <r>
    <x v="80"/>
    <x v="13"/>
    <s v="I3031001"/>
    <s v="I3031001"/>
    <n v="30854358"/>
    <s v="Recolocado"/>
    <n v="0"/>
    <n v="0"/>
    <n v="0"/>
    <n v="0"/>
    <x v="3"/>
    <x v="0"/>
    <n v="29"/>
    <x v="3"/>
    <x v="3"/>
    <x v="0"/>
    <n v="40858"/>
    <n v="1031"/>
    <x v="1"/>
    <n v="1239"/>
    <x v="3"/>
    <x v="3"/>
    <n v="38919"/>
    <n v="2.6490917032811739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039001"/>
    <s v="I3039001"/>
    <n v="30839103"/>
    <s v="Recolocado"/>
    <n v="0"/>
    <n v="0"/>
    <n v="0"/>
    <n v="0"/>
    <x v="3"/>
    <x v="0"/>
    <n v="55"/>
    <x v="5"/>
    <x v="3"/>
    <x v="1"/>
    <n v="37860"/>
    <n v="500"/>
    <x v="7"/>
    <n v="1151"/>
    <x v="6"/>
    <x v="3"/>
    <n v="35390"/>
    <n v="1.4128284826222097E-2"/>
    <x v="7"/>
    <s v="NULL"/>
    <x v="0"/>
    <n v="1060"/>
    <x v="4"/>
    <n v="0"/>
    <x v="0"/>
    <n v="0"/>
    <x v="0"/>
    <s v="NULL"/>
    <x v="1"/>
    <s v="NULL"/>
    <x v="1"/>
    <x v="8"/>
    <x v="10"/>
    <n v="0"/>
    <x v="0"/>
    <x v="0"/>
  </r>
  <r>
    <x v="80"/>
    <x v="13"/>
    <s v="I3049001"/>
    <s v="I3049001"/>
    <n v="30855034"/>
    <s v="Recolocado"/>
    <n v="0"/>
    <n v="0"/>
    <n v="0"/>
    <n v="0"/>
    <x v="3"/>
    <x v="0"/>
    <n v="47"/>
    <x v="0"/>
    <x v="5"/>
    <x v="0"/>
    <n v="36185"/>
    <n v="500"/>
    <x v="7"/>
    <n v="1095"/>
    <x v="5"/>
    <x v="1"/>
    <n v="33715"/>
    <n v="1.483019427554501E-2"/>
    <x v="7"/>
    <s v="NULL"/>
    <x v="2"/>
    <n v="2978.77"/>
    <x v="2"/>
    <n v="564"/>
    <x v="3"/>
    <n v="0"/>
    <x v="0"/>
    <s v="NULL"/>
    <x v="1"/>
    <s v="NULL"/>
    <x v="1"/>
    <x v="3"/>
    <x v="1"/>
    <n v="6"/>
    <x v="1"/>
    <x v="11"/>
  </r>
  <r>
    <x v="80"/>
    <x v="13"/>
    <s v="I3056001"/>
    <s v="I3056001"/>
    <n v="30842508"/>
    <s v="Recolocado"/>
    <n v="0"/>
    <n v="0"/>
    <n v="0"/>
    <n v="0"/>
    <x v="3"/>
    <x v="0"/>
    <n v="62"/>
    <x v="2"/>
    <x v="3"/>
    <x v="2"/>
    <n v="40895"/>
    <n v="500"/>
    <x v="7"/>
    <n v="1397"/>
    <x v="2"/>
    <x v="13"/>
    <n v="38425"/>
    <n v="1.3012361743656473E-2"/>
    <x v="7"/>
    <s v="NULL"/>
    <x v="0"/>
    <n v="11044.71"/>
    <x v="0"/>
    <n v="18"/>
    <x v="4"/>
    <n v="0"/>
    <x v="0"/>
    <n v="9256.52"/>
    <x v="4"/>
    <n v="0.94769999999999999"/>
    <x v="4"/>
    <x v="0"/>
    <x v="11"/>
    <n v="0"/>
    <x v="0"/>
    <x v="0"/>
  </r>
  <r>
    <x v="80"/>
    <x v="13"/>
    <s v="I3089001"/>
    <s v="I3089001"/>
    <n v="30852470"/>
    <s v="Recolocado"/>
    <n v="0"/>
    <n v="0"/>
    <n v="0"/>
    <n v="0"/>
    <x v="3"/>
    <x v="0"/>
    <n v="34"/>
    <x v="6"/>
    <x v="3"/>
    <x v="1"/>
    <n v="42620"/>
    <n v="1649"/>
    <x v="3"/>
    <n v="1289"/>
    <x v="3"/>
    <x v="2"/>
    <n v="41299"/>
    <n v="3.9928327562410715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093001"/>
    <s v="I3093001"/>
    <n v="30835707"/>
    <s v="Recolocado"/>
    <n v="0"/>
    <n v="0"/>
    <n v="0"/>
    <n v="0"/>
    <x v="3"/>
    <x v="0"/>
    <n v="62"/>
    <x v="2"/>
    <x v="3"/>
    <x v="1"/>
    <n v="41089"/>
    <n v="800"/>
    <x v="6"/>
    <n v="1243"/>
    <x v="3"/>
    <x v="3"/>
    <n v="38919"/>
    <n v="2.0555512731570698E-2"/>
    <x v="6"/>
    <s v="NULL"/>
    <x v="0"/>
    <n v="28208.84"/>
    <x v="0"/>
    <n v="0"/>
    <x v="0"/>
    <n v="0"/>
    <x v="0"/>
    <n v="3700"/>
    <x v="6"/>
    <n v="0.96479999999999999"/>
    <x v="4"/>
    <x v="0"/>
    <x v="0"/>
    <n v="0"/>
    <x v="0"/>
    <x v="0"/>
  </r>
  <r>
    <x v="80"/>
    <x v="13"/>
    <s v="I3107001"/>
    <s v="I3107001"/>
    <n v="30855869"/>
    <s v="Recolocado"/>
    <n v="0"/>
    <n v="0"/>
    <n v="0"/>
    <n v="0"/>
    <x v="3"/>
    <x v="0"/>
    <n v="45"/>
    <x v="7"/>
    <x v="3"/>
    <x v="2"/>
    <n v="39904"/>
    <n v="500"/>
    <x v="7"/>
    <n v="1210"/>
    <x v="3"/>
    <x v="2"/>
    <n v="37434"/>
    <n v="1.3356841374151841E-2"/>
    <x v="7"/>
    <s v="NULL"/>
    <x v="2"/>
    <n v="596.86"/>
    <x v="3"/>
    <n v="179"/>
    <x v="3"/>
    <n v="450.48"/>
    <x v="0"/>
    <s v="NULL"/>
    <x v="1"/>
    <s v="NULL"/>
    <x v="1"/>
    <x v="3"/>
    <x v="1"/>
    <n v="3"/>
    <x v="1"/>
    <x v="11"/>
  </r>
  <r>
    <x v="80"/>
    <x v="13"/>
    <s v="I3114001"/>
    <s v="I3114001"/>
    <n v="30849187"/>
    <s v="Recolocado"/>
    <n v="0"/>
    <n v="0"/>
    <n v="0"/>
    <n v="0"/>
    <x v="3"/>
    <x v="0"/>
    <n v="43"/>
    <x v="7"/>
    <x v="3"/>
    <x v="1"/>
    <n v="40349"/>
    <n v="500"/>
    <x v="7"/>
    <n v="1329"/>
    <x v="2"/>
    <x v="2"/>
    <n v="37879"/>
    <n v="1.3199926080413951E-2"/>
    <x v="7"/>
    <s v="NULL"/>
    <x v="0"/>
    <n v="2696.76"/>
    <x v="2"/>
    <n v="0"/>
    <x v="0"/>
    <n v="0"/>
    <x v="0"/>
    <n v="1000"/>
    <x v="3"/>
    <n v="0.99039999999999995"/>
    <x v="4"/>
    <x v="0"/>
    <x v="0"/>
    <n v="0"/>
    <x v="0"/>
    <x v="0"/>
  </r>
  <r>
    <x v="80"/>
    <x v="13"/>
    <s v="I3115001"/>
    <s v="I3115001"/>
    <n v="30830476"/>
    <s v="Recolocado"/>
    <n v="0"/>
    <n v="0"/>
    <n v="0"/>
    <n v="0"/>
    <x v="3"/>
    <x v="0"/>
    <n v="45"/>
    <x v="7"/>
    <x v="3"/>
    <x v="1"/>
    <n v="34103"/>
    <n v="1031"/>
    <x v="1"/>
    <n v="1032"/>
    <x v="5"/>
    <x v="3"/>
    <n v="32164"/>
    <n v="3.2054470836960579E-2"/>
    <x v="2"/>
    <s v="NULL"/>
    <x v="2"/>
    <n v="2047.44"/>
    <x v="2"/>
    <n v="2145"/>
    <x v="3"/>
    <n v="2047.44"/>
    <x v="6"/>
    <s v="NULL"/>
    <x v="1"/>
    <s v="NULL"/>
    <x v="1"/>
    <x v="0"/>
    <x v="1"/>
    <n v="12"/>
    <x v="1"/>
    <x v="1"/>
  </r>
  <r>
    <x v="80"/>
    <x v="13"/>
    <s v="I3130001"/>
    <s v="I3130001"/>
    <n v="30848454"/>
    <s v="Recolocado"/>
    <n v="0"/>
    <n v="0"/>
    <n v="0"/>
    <n v="0"/>
    <x v="3"/>
    <x v="0"/>
    <n v="39"/>
    <x v="1"/>
    <x v="3"/>
    <x v="2"/>
    <n v="46228"/>
    <n v="500"/>
    <x v="7"/>
    <n v="1405"/>
    <x v="1"/>
    <x v="5"/>
    <n v="43758"/>
    <n v="1.1426482014717309E-2"/>
    <x v="7"/>
    <s v="NULL"/>
    <x v="4"/>
    <n v="4897.4399999999996"/>
    <x v="7"/>
    <n v="51"/>
    <x v="5"/>
    <n v="0"/>
    <x v="0"/>
    <n v="1394.94"/>
    <x v="5"/>
    <n v="0.97399999999999998"/>
    <x v="4"/>
    <x v="0"/>
    <x v="8"/>
    <n v="0"/>
    <x v="3"/>
    <x v="0"/>
  </r>
  <r>
    <x v="80"/>
    <x v="13"/>
    <s v="I3132001"/>
    <s v="I3132001"/>
    <n v="30856393"/>
    <s v="Recolocado"/>
    <n v="0"/>
    <n v="0"/>
    <n v="0"/>
    <n v="0"/>
    <x v="3"/>
    <x v="0"/>
    <n v="37"/>
    <x v="1"/>
    <x v="3"/>
    <x v="0"/>
    <n v="31326"/>
    <n v="499"/>
    <x v="7"/>
    <n v="952"/>
    <x v="7"/>
    <x v="1"/>
    <n v="28855"/>
    <n v="1.729336336856697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143001"/>
    <s v="I3143001"/>
    <n v="30856537"/>
    <s v="Recolocado"/>
    <n v="0"/>
    <n v="0"/>
    <n v="0"/>
    <n v="0"/>
    <x v="3"/>
    <x v="0"/>
    <n v="38"/>
    <x v="1"/>
    <x v="3"/>
    <x v="0"/>
    <n v="41477"/>
    <n v="500"/>
    <x v="7"/>
    <n v="1322"/>
    <x v="2"/>
    <x v="1"/>
    <n v="39007"/>
    <n v="1.281821211577409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159001"/>
    <s v="I3159001"/>
    <n v="30822701"/>
    <s v="Recolocado"/>
    <n v="1"/>
    <n v="0"/>
    <n v="0"/>
    <n v="0"/>
    <x v="3"/>
    <x v="0"/>
    <n v="27"/>
    <x v="3"/>
    <x v="3"/>
    <x v="2"/>
    <n v="41074"/>
    <n v="500"/>
    <x v="7"/>
    <n v="1247"/>
    <x v="3"/>
    <x v="13"/>
    <n v="38574"/>
    <n v="1.296209882304142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165001"/>
    <s v="I3165001"/>
    <n v="30855302"/>
    <s v="Recolocado"/>
    <n v="0"/>
    <n v="0"/>
    <n v="0"/>
    <n v="0"/>
    <x v="3"/>
    <x v="0"/>
    <n v="52"/>
    <x v="5"/>
    <x v="5"/>
    <x v="1"/>
    <n v="31325"/>
    <n v="500"/>
    <x v="7"/>
    <n v="948"/>
    <x v="7"/>
    <x v="7"/>
    <n v="28855"/>
    <n v="1.7328019407381736E-2"/>
    <x v="7"/>
    <s v="NULL"/>
    <x v="2"/>
    <n v="2508.16"/>
    <x v="2"/>
    <n v="3325"/>
    <x v="3"/>
    <n v="2508.16"/>
    <x v="6"/>
    <s v="NULL"/>
    <x v="1"/>
    <s v="NULL"/>
    <x v="1"/>
    <x v="5"/>
    <x v="5"/>
    <n v="3"/>
    <x v="0"/>
    <x v="8"/>
  </r>
  <r>
    <x v="80"/>
    <x v="13"/>
    <s v="I3167001"/>
    <s v="I3167001"/>
    <n v="30855212"/>
    <s v="Recolocado"/>
    <n v="0"/>
    <n v="0"/>
    <n v="0"/>
    <n v="0"/>
    <x v="3"/>
    <x v="0"/>
    <n v="29"/>
    <x v="3"/>
    <x v="3"/>
    <x v="2"/>
    <n v="44519"/>
    <n v="500"/>
    <x v="7"/>
    <n v="1352"/>
    <x v="2"/>
    <x v="2"/>
    <n v="41299"/>
    <n v="1.2106830673866194E-2"/>
    <x v="7"/>
    <s v="NULL"/>
    <x v="0"/>
    <n v="1158.98"/>
    <x v="4"/>
    <n v="22"/>
    <x v="4"/>
    <n v="0"/>
    <x v="0"/>
    <n v="900"/>
    <x v="3"/>
    <n v="1"/>
    <x v="4"/>
    <x v="3"/>
    <x v="8"/>
    <n v="0"/>
    <x v="0"/>
    <x v="0"/>
  </r>
  <r>
    <x v="80"/>
    <x v="13"/>
    <s v="I3171001"/>
    <s v="I3171001"/>
    <n v="30832062"/>
    <s v="Recolocado"/>
    <n v="1"/>
    <n v="0"/>
    <n v="0"/>
    <n v="0"/>
    <x v="3"/>
    <x v="0"/>
    <n v="56"/>
    <x v="8"/>
    <x v="5"/>
    <x v="1"/>
    <n v="40853"/>
    <n v="500"/>
    <x v="7"/>
    <n v="1399"/>
    <x v="2"/>
    <x v="22"/>
    <n v="38383"/>
    <n v="1.3026600317849048E-2"/>
    <x v="7"/>
    <s v="NULL"/>
    <x v="0"/>
    <n v="1949.91"/>
    <x v="4"/>
    <n v="0"/>
    <x v="0"/>
    <n v="0"/>
    <x v="0"/>
    <n v="2000"/>
    <x v="5"/>
    <n v="0.94410000000000005"/>
    <x v="4"/>
    <x v="0"/>
    <x v="0"/>
    <n v="0"/>
    <x v="0"/>
    <x v="0"/>
  </r>
  <r>
    <x v="80"/>
    <x v="13"/>
    <s v="I3181001"/>
    <s v="I3181001"/>
    <n v="30852105"/>
    <s v="Recolocado"/>
    <n v="0"/>
    <n v="0"/>
    <n v="0"/>
    <n v="0"/>
    <x v="3"/>
    <x v="0"/>
    <n v="45"/>
    <x v="7"/>
    <x v="3"/>
    <x v="2"/>
    <n v="36300"/>
    <n v="500"/>
    <x v="7"/>
    <n v="1234"/>
    <x v="3"/>
    <x v="5"/>
    <n v="33830"/>
    <n v="1.4779781259237363E-2"/>
    <x v="7"/>
    <s v="NULL"/>
    <x v="2"/>
    <n v="875"/>
    <x v="3"/>
    <n v="531"/>
    <x v="3"/>
    <n v="875"/>
    <x v="5"/>
    <s v="NULL"/>
    <x v="1"/>
    <s v="NULL"/>
    <x v="1"/>
    <x v="0"/>
    <x v="1"/>
    <n v="12"/>
    <x v="1"/>
    <x v="1"/>
  </r>
  <r>
    <x v="80"/>
    <x v="13"/>
    <s v="I3184001"/>
    <s v="I3184001"/>
    <n v="30857593"/>
    <s v="Recolocado"/>
    <n v="0"/>
    <n v="0"/>
    <n v="0"/>
    <n v="0"/>
    <x v="3"/>
    <x v="0"/>
    <n v="49"/>
    <x v="0"/>
    <x v="5"/>
    <x v="2"/>
    <n v="43774"/>
    <n v="500"/>
    <x v="7"/>
    <n v="1329"/>
    <x v="2"/>
    <x v="7"/>
    <n v="41304"/>
    <n v="1.2105365097811349E-2"/>
    <x v="7"/>
    <s v="NULL"/>
    <x v="0"/>
    <n v="2000"/>
    <x v="4"/>
    <n v="0"/>
    <x v="0"/>
    <n v="0"/>
    <x v="0"/>
    <s v="NULL"/>
    <x v="1"/>
    <s v="NULL"/>
    <x v="1"/>
    <x v="5"/>
    <x v="8"/>
    <n v="0"/>
    <x v="4"/>
    <x v="0"/>
  </r>
  <r>
    <x v="80"/>
    <x v="13"/>
    <s v="I3185001"/>
    <s v="I3185001"/>
    <n v="30854067"/>
    <s v="Recolocado"/>
    <n v="0"/>
    <n v="0"/>
    <n v="0"/>
    <n v="0"/>
    <x v="3"/>
    <x v="0"/>
    <n v="24"/>
    <x v="4"/>
    <x v="3"/>
    <x v="2"/>
    <n v="45005"/>
    <n v="2473"/>
    <x v="4"/>
    <n v="1362"/>
    <x v="2"/>
    <x v="2"/>
    <n v="43758"/>
    <n v="5.6515380044791806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187001"/>
    <s v="I3187001"/>
    <n v="30849486"/>
    <s v="Recolocado"/>
    <n v="1"/>
    <n v="0"/>
    <n v="0"/>
    <n v="0"/>
    <x v="3"/>
    <x v="0"/>
    <n v="24"/>
    <x v="4"/>
    <x v="3"/>
    <x v="2"/>
    <n v="28628"/>
    <n v="1031"/>
    <x v="1"/>
    <n v="869"/>
    <x v="7"/>
    <x v="4"/>
    <n v="25939"/>
    <n v="3.9747098962951539E-2"/>
    <x v="2"/>
    <s v="NULL"/>
    <x v="2"/>
    <n v="1179.01"/>
    <x v="4"/>
    <n v="1029"/>
    <x v="3"/>
    <n v="1179.01"/>
    <x v="2"/>
    <s v="NULL"/>
    <x v="1"/>
    <s v="NULL"/>
    <x v="1"/>
    <x v="9"/>
    <x v="1"/>
    <n v="9"/>
    <x v="1"/>
    <x v="4"/>
  </r>
  <r>
    <x v="80"/>
    <x v="13"/>
    <s v="I3191001"/>
    <s v="I3191001"/>
    <n v="30848741"/>
    <s v="Recolocado"/>
    <n v="0"/>
    <n v="0"/>
    <n v="0"/>
    <n v="0"/>
    <x v="3"/>
    <x v="0"/>
    <n v="37"/>
    <x v="1"/>
    <x v="3"/>
    <x v="2"/>
    <n v="37860"/>
    <n v="500"/>
    <x v="7"/>
    <n v="1152"/>
    <x v="6"/>
    <x v="4"/>
    <n v="35390"/>
    <n v="1.4128284826222097E-2"/>
    <x v="7"/>
    <s v="NULL"/>
    <x v="2"/>
    <n v="1819.14"/>
    <x v="4"/>
    <n v="896"/>
    <x v="3"/>
    <n v="1819.14"/>
    <x v="2"/>
    <s v="NULL"/>
    <x v="1"/>
    <s v="NULL"/>
    <x v="1"/>
    <x v="0"/>
    <x v="1"/>
    <n v="12"/>
    <x v="1"/>
    <x v="1"/>
  </r>
  <r>
    <x v="80"/>
    <x v="13"/>
    <s v="I3197001"/>
    <s v="I3197001"/>
    <n v="30853373"/>
    <s v="Recolocado"/>
    <n v="0"/>
    <n v="0"/>
    <n v="0"/>
    <n v="0"/>
    <x v="3"/>
    <x v="0"/>
    <n v="60"/>
    <x v="8"/>
    <x v="5"/>
    <x v="1"/>
    <n v="36185"/>
    <n v="500"/>
    <x v="7"/>
    <n v="1095"/>
    <x v="5"/>
    <x v="1"/>
    <n v="33715"/>
    <n v="1.483019427554501E-2"/>
    <x v="7"/>
    <s v="NULL"/>
    <x v="0"/>
    <n v="13768"/>
    <x v="0"/>
    <n v="41"/>
    <x v="5"/>
    <n v="0"/>
    <x v="0"/>
    <n v="5950.45"/>
    <x v="4"/>
    <n v="0.99939999999999996"/>
    <x v="4"/>
    <x v="0"/>
    <x v="11"/>
    <n v="0"/>
    <x v="2"/>
    <x v="0"/>
  </r>
  <r>
    <x v="80"/>
    <x v="13"/>
    <s v="I3229001"/>
    <s v="I3229001"/>
    <n v="30862606"/>
    <s v="Recolocado"/>
    <n v="1"/>
    <n v="0"/>
    <n v="0"/>
    <n v="0"/>
    <x v="3"/>
    <x v="0"/>
    <n v="41"/>
    <x v="7"/>
    <x v="5"/>
    <x v="2"/>
    <n v="41044"/>
    <n v="500"/>
    <x v="7"/>
    <n v="1241"/>
    <x v="3"/>
    <x v="1"/>
    <n v="38574"/>
    <n v="1.2962098823041427E-2"/>
    <x v="7"/>
    <s v="NULL"/>
    <x v="2"/>
    <n v="769.2"/>
    <x v="3"/>
    <n v="503"/>
    <x v="3"/>
    <n v="769.2"/>
    <x v="5"/>
    <s v="NULL"/>
    <x v="1"/>
    <s v="NULL"/>
    <x v="1"/>
    <x v="0"/>
    <x v="1"/>
    <n v="12"/>
    <x v="1"/>
    <x v="1"/>
  </r>
  <r>
    <x v="80"/>
    <x v="13"/>
    <s v="I3237001"/>
    <s v="I3237001"/>
    <n v="30863289"/>
    <s v="Recolocado"/>
    <n v="0"/>
    <n v="0"/>
    <n v="0"/>
    <n v="0"/>
    <x v="3"/>
    <x v="0"/>
    <n v="27"/>
    <x v="3"/>
    <x v="3"/>
    <x v="2"/>
    <n v="36185"/>
    <n v="500"/>
    <x v="7"/>
    <n v="1093"/>
    <x v="5"/>
    <x v="1"/>
    <n v="33715"/>
    <n v="1.48301942755450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239001"/>
    <s v="I3239001"/>
    <n v="30856892"/>
    <s v="Recolocado"/>
    <n v="0"/>
    <n v="0"/>
    <n v="0"/>
    <n v="0"/>
    <x v="3"/>
    <x v="0"/>
    <n v="24"/>
    <x v="4"/>
    <x v="3"/>
    <x v="2"/>
    <n v="45697"/>
    <n v="1031"/>
    <x v="1"/>
    <n v="1383"/>
    <x v="2"/>
    <x v="2"/>
    <n v="43758"/>
    <n v="2.3561405914347092E-2"/>
    <x v="6"/>
    <s v="NULL"/>
    <x v="0"/>
    <n v="1000"/>
    <x v="3"/>
    <n v="0"/>
    <x v="0"/>
    <n v="0"/>
    <x v="0"/>
    <s v="NULL"/>
    <x v="1"/>
    <s v="NULL"/>
    <x v="1"/>
    <x v="2"/>
    <x v="2"/>
    <n v="0"/>
    <x v="0"/>
    <x v="0"/>
  </r>
  <r>
    <x v="80"/>
    <x v="13"/>
    <s v="I3246001"/>
    <s v="I3246001"/>
    <n v="30840505"/>
    <s v="Recolocado"/>
    <n v="0"/>
    <n v="0"/>
    <n v="0"/>
    <n v="0"/>
    <x v="3"/>
    <x v="0"/>
    <n v="27"/>
    <x v="3"/>
    <x v="3"/>
    <x v="2"/>
    <n v="38690"/>
    <n v="1649"/>
    <x v="3"/>
    <n v="1217"/>
    <x v="3"/>
    <x v="3"/>
    <n v="37369"/>
    <n v="4.4127485348818538E-2"/>
    <x v="1"/>
    <s v="NULL"/>
    <x v="0"/>
    <n v="9923"/>
    <x v="0"/>
    <n v="3"/>
    <x v="2"/>
    <n v="0"/>
    <x v="0"/>
    <n v="10700.01"/>
    <x v="4"/>
    <n v="0.96499999999999997"/>
    <x v="4"/>
    <x v="0"/>
    <x v="0"/>
    <n v="0"/>
    <x v="0"/>
    <x v="0"/>
  </r>
  <r>
    <x v="80"/>
    <x v="13"/>
    <s v="I3255001"/>
    <s v="I3255001"/>
    <n v="30862736"/>
    <s v="Recolocado"/>
    <n v="0"/>
    <n v="0"/>
    <n v="0"/>
    <n v="0"/>
    <x v="3"/>
    <x v="0"/>
    <n v="35"/>
    <x v="6"/>
    <x v="3"/>
    <x v="2"/>
    <n v="34634"/>
    <n v="500"/>
    <x v="7"/>
    <n v="1047"/>
    <x v="5"/>
    <x v="3"/>
    <n v="32164"/>
    <n v="1.5545330182813084E-2"/>
    <x v="7"/>
    <s v="NULL"/>
    <x v="2"/>
    <n v="199.09"/>
    <x v="6"/>
    <n v="3045"/>
    <x v="3"/>
    <n v="199.09"/>
    <x v="0"/>
    <s v="NULL"/>
    <x v="1"/>
    <s v="NULL"/>
    <x v="1"/>
    <x v="0"/>
    <x v="1"/>
    <n v="12"/>
    <x v="1"/>
    <x v="1"/>
  </r>
  <r>
    <x v="80"/>
    <x v="13"/>
    <s v="I3264001"/>
    <s v="I3264001"/>
    <n v="30859408"/>
    <s v="Recolocado"/>
    <n v="1"/>
    <n v="0"/>
    <n v="0"/>
    <n v="0"/>
    <x v="3"/>
    <x v="0"/>
    <n v="34"/>
    <x v="6"/>
    <x v="3"/>
    <x v="2"/>
    <n v="39603"/>
    <n v="2500"/>
    <x v="4"/>
    <n v="1342"/>
    <x v="2"/>
    <x v="23"/>
    <n v="38383"/>
    <n v="6.5133001589245232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267001"/>
    <s v="I3267001"/>
    <n v="30852061"/>
    <s v="Recolocado"/>
    <n v="0"/>
    <n v="0"/>
    <n v="0"/>
    <n v="0"/>
    <x v="3"/>
    <x v="0"/>
    <n v="47"/>
    <x v="0"/>
    <x v="3"/>
    <x v="2"/>
    <n v="28410"/>
    <n v="499"/>
    <x v="7"/>
    <n v="862"/>
    <x v="7"/>
    <x v="7"/>
    <n v="25939"/>
    <n v="1.9237441690119126E-2"/>
    <x v="7"/>
    <s v="NULL"/>
    <x v="0"/>
    <n v="2773.51"/>
    <x v="2"/>
    <n v="0"/>
    <x v="0"/>
    <n v="0"/>
    <x v="0"/>
    <s v="NULL"/>
    <x v="1"/>
    <s v="NULL"/>
    <x v="1"/>
    <x v="0"/>
    <x v="0"/>
    <n v="0"/>
    <x v="0"/>
    <x v="0"/>
  </r>
  <r>
    <x v="80"/>
    <x v="13"/>
    <s v="I3269001"/>
    <s v="I3269001"/>
    <n v="30860893"/>
    <s v="Recolocado"/>
    <n v="0"/>
    <n v="0"/>
    <n v="0"/>
    <n v="0"/>
    <x v="3"/>
    <x v="0"/>
    <n v="29"/>
    <x v="3"/>
    <x v="3"/>
    <x v="2"/>
    <n v="37210"/>
    <n v="500"/>
    <x v="7"/>
    <n v="1248"/>
    <x v="3"/>
    <x v="1"/>
    <n v="34740"/>
    <n v="1.4392630972941854E-2"/>
    <x v="7"/>
    <s v="NULL"/>
    <x v="2"/>
    <n v="1668.71"/>
    <x v="4"/>
    <n v="2995"/>
    <x v="3"/>
    <n v="1668.71"/>
    <x v="2"/>
    <s v="NULL"/>
    <x v="1"/>
    <s v="NULL"/>
    <x v="1"/>
    <x v="0"/>
    <x v="1"/>
    <n v="12"/>
    <x v="1"/>
    <x v="1"/>
  </r>
  <r>
    <x v="80"/>
    <x v="13"/>
    <s v="I3275001"/>
    <s v="I3275001"/>
    <n v="30860403"/>
    <s v="Recolocado"/>
    <n v="1"/>
    <n v="0"/>
    <n v="0"/>
    <n v="0"/>
    <x v="3"/>
    <x v="0"/>
    <n v="42"/>
    <x v="7"/>
    <x v="3"/>
    <x v="1"/>
    <n v="31325"/>
    <n v="500"/>
    <x v="7"/>
    <n v="951"/>
    <x v="7"/>
    <x v="1"/>
    <n v="28855"/>
    <n v="1.7328019407381736E-2"/>
    <x v="7"/>
    <s v="NULL"/>
    <x v="2"/>
    <n v="3221.02"/>
    <x v="5"/>
    <n v="360"/>
    <x v="3"/>
    <n v="873.78"/>
    <x v="5"/>
    <n v="1000"/>
    <x v="3"/>
    <n v="0.87380000000000002"/>
    <x v="8"/>
    <x v="0"/>
    <x v="1"/>
    <n v="1"/>
    <x v="1"/>
    <x v="1"/>
  </r>
  <r>
    <x v="80"/>
    <x v="13"/>
    <s v="I3337001"/>
    <s v="I3337001"/>
    <n v="30856595"/>
    <s v="Recolocado"/>
    <n v="0"/>
    <n v="0"/>
    <n v="0"/>
    <n v="0"/>
    <x v="3"/>
    <x v="0"/>
    <n v="32"/>
    <x v="6"/>
    <x v="3"/>
    <x v="2"/>
    <n v="44044"/>
    <n v="1031"/>
    <x v="1"/>
    <n v="1405"/>
    <x v="1"/>
    <x v="17"/>
    <n v="41355"/>
    <n v="2.493047999032765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338001"/>
    <s v="I3338001"/>
    <n v="30847851"/>
    <s v="Recolocado"/>
    <n v="0"/>
    <n v="0"/>
    <n v="0"/>
    <n v="0"/>
    <x v="3"/>
    <x v="0"/>
    <n v="26"/>
    <x v="3"/>
    <x v="3"/>
    <x v="2"/>
    <n v="27878"/>
    <n v="1031"/>
    <x v="1"/>
    <n v="841"/>
    <x v="7"/>
    <x v="1"/>
    <n v="25939"/>
    <n v="3.9747098962951539E-2"/>
    <x v="2"/>
    <s v="NULL"/>
    <x v="2"/>
    <n v="1682.85"/>
    <x v="4"/>
    <n v="1668"/>
    <x v="3"/>
    <n v="1682.85"/>
    <x v="2"/>
    <s v="NULL"/>
    <x v="1"/>
    <s v="NULL"/>
    <x v="1"/>
    <x v="0"/>
    <x v="1"/>
    <n v="12"/>
    <x v="1"/>
    <x v="1"/>
  </r>
  <r>
    <x v="80"/>
    <x v="13"/>
    <s v="I3350001"/>
    <s v="I3350001"/>
    <n v="30857913"/>
    <s v="Recolocado"/>
    <n v="0"/>
    <n v="0"/>
    <n v="0"/>
    <n v="0"/>
    <x v="3"/>
    <x v="0"/>
    <n v="28"/>
    <x v="3"/>
    <x v="5"/>
    <x v="1"/>
    <n v="46228"/>
    <n v="500"/>
    <x v="7"/>
    <n v="1399"/>
    <x v="2"/>
    <x v="5"/>
    <n v="43758"/>
    <n v="1.1426482014717309E-2"/>
    <x v="7"/>
    <s v="NULL"/>
    <x v="0"/>
    <n v="3490.37"/>
    <x v="5"/>
    <n v="15"/>
    <x v="4"/>
    <n v="0"/>
    <x v="0"/>
    <n v="2000"/>
    <x v="5"/>
    <n v="0.99939999999999996"/>
    <x v="4"/>
    <x v="0"/>
    <x v="3"/>
    <n v="0"/>
    <x v="0"/>
    <x v="0"/>
  </r>
  <r>
    <x v="80"/>
    <x v="13"/>
    <s v="I3356001"/>
    <s v="I3356001"/>
    <n v="30858404"/>
    <s v="Recolocado"/>
    <n v="0"/>
    <n v="0"/>
    <n v="0"/>
    <n v="0"/>
    <x v="3"/>
    <x v="0"/>
    <n v="44"/>
    <x v="7"/>
    <x v="3"/>
    <x v="1"/>
    <n v="41044"/>
    <n v="500"/>
    <x v="7"/>
    <n v="1245"/>
    <x v="3"/>
    <x v="5"/>
    <n v="38574"/>
    <n v="1.296209882304142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395001"/>
    <s v="I3395001"/>
    <n v="30862207"/>
    <s v="Recolocado"/>
    <n v="0"/>
    <n v="0"/>
    <n v="0"/>
    <n v="0"/>
    <x v="3"/>
    <x v="0"/>
    <n v="34"/>
    <x v="6"/>
    <x v="3"/>
    <x v="2"/>
    <n v="36835"/>
    <n v="600"/>
    <x v="6"/>
    <n v="1112"/>
    <x v="6"/>
    <x v="1"/>
    <n v="33715"/>
    <n v="1.779623313065401E-2"/>
    <x v="7"/>
    <s v="NULL"/>
    <x v="0"/>
    <n v="36904.339999999997"/>
    <x v="0"/>
    <n v="0"/>
    <x v="0"/>
    <n v="0"/>
    <x v="0"/>
    <s v="NULL"/>
    <x v="1"/>
    <s v="NULL"/>
    <x v="1"/>
    <x v="0"/>
    <x v="0"/>
    <n v="0"/>
    <x v="0"/>
    <x v="0"/>
  </r>
  <r>
    <x v="80"/>
    <x v="13"/>
    <s v="I3409001"/>
    <s v="I3409001"/>
    <n v="30853031"/>
    <s v="Recolocado"/>
    <n v="0"/>
    <n v="0"/>
    <n v="0"/>
    <n v="0"/>
    <x v="3"/>
    <x v="0"/>
    <n v="30"/>
    <x v="3"/>
    <x v="3"/>
    <x v="2"/>
    <n v="37329"/>
    <n v="1031"/>
    <x v="1"/>
    <n v="1132"/>
    <x v="6"/>
    <x v="4"/>
    <n v="35390"/>
    <n v="2.9132523311669965E-2"/>
    <x v="6"/>
    <s v="NULL"/>
    <x v="2"/>
    <n v="945.17"/>
    <x v="3"/>
    <n v="1659"/>
    <x v="3"/>
    <n v="945.17"/>
    <x v="5"/>
    <s v="NULL"/>
    <x v="1"/>
    <s v="NULL"/>
    <x v="1"/>
    <x v="0"/>
    <x v="1"/>
    <n v="12"/>
    <x v="1"/>
    <x v="1"/>
  </r>
  <r>
    <x v="80"/>
    <x v="13"/>
    <s v="I3413001"/>
    <s v="I3413001"/>
    <n v="30860253"/>
    <s v="Recolocado"/>
    <n v="0"/>
    <n v="0"/>
    <n v="0"/>
    <n v="0"/>
    <x v="3"/>
    <x v="0"/>
    <n v="32"/>
    <x v="6"/>
    <x v="3"/>
    <x v="2"/>
    <n v="35130"/>
    <n v="1650"/>
    <x v="3"/>
    <n v="1064"/>
    <x v="5"/>
    <x v="2"/>
    <n v="33810"/>
    <n v="4.8802129547471165E-2"/>
    <x v="1"/>
    <s v="NULL"/>
    <x v="0"/>
    <n v="4194.28"/>
    <x v="7"/>
    <n v="0"/>
    <x v="0"/>
    <n v="0"/>
    <x v="0"/>
    <s v="NULL"/>
    <x v="1"/>
    <s v="NULL"/>
    <x v="1"/>
    <x v="0"/>
    <x v="0"/>
    <n v="0"/>
    <x v="0"/>
    <x v="0"/>
  </r>
  <r>
    <x v="80"/>
    <x v="13"/>
    <s v="I3456001"/>
    <s v="I3456001"/>
    <n v="30856812"/>
    <s v="Recolocado"/>
    <n v="0"/>
    <n v="0"/>
    <n v="0"/>
    <n v="0"/>
    <x v="3"/>
    <x v="0"/>
    <n v="56"/>
    <x v="8"/>
    <x v="3"/>
    <x v="0"/>
    <n v="45697"/>
    <n v="1031"/>
    <x v="1"/>
    <n v="1380"/>
    <x v="2"/>
    <x v="5"/>
    <n v="43758"/>
    <n v="2.356140591434709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464001"/>
    <s v="I3464001"/>
    <n v="30861628"/>
    <s v="Recolocado"/>
    <n v="0"/>
    <n v="0"/>
    <n v="0"/>
    <n v="0"/>
    <x v="3"/>
    <x v="0"/>
    <n v="34"/>
    <x v="6"/>
    <x v="3"/>
    <x v="1"/>
    <n v="41044"/>
    <n v="500"/>
    <x v="7"/>
    <n v="1242"/>
    <x v="3"/>
    <x v="1"/>
    <n v="38574"/>
    <n v="1.2962098823041427E-2"/>
    <x v="7"/>
    <s v="NULL"/>
    <x v="2"/>
    <n v="1846.51"/>
    <x v="4"/>
    <n v="968"/>
    <x v="3"/>
    <n v="1846.51"/>
    <x v="2"/>
    <s v="NULL"/>
    <x v="1"/>
    <s v="NULL"/>
    <x v="1"/>
    <x v="2"/>
    <x v="1"/>
    <n v="1"/>
    <x v="1"/>
    <x v="10"/>
  </r>
  <r>
    <x v="80"/>
    <x v="13"/>
    <s v="I3465001"/>
    <s v="I3465001"/>
    <n v="30869934"/>
    <s v="Recolocado"/>
    <n v="0"/>
    <n v="0"/>
    <n v="0"/>
    <n v="0"/>
    <x v="3"/>
    <x v="0"/>
    <n v="36"/>
    <x v="1"/>
    <x v="3"/>
    <x v="2"/>
    <n v="41794"/>
    <n v="500"/>
    <x v="7"/>
    <n v="1260"/>
    <x v="3"/>
    <x v="1"/>
    <n v="38574"/>
    <n v="1.296209882304142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466001"/>
    <s v="I3466001"/>
    <n v="30868426"/>
    <s v="Recolocado"/>
    <n v="0"/>
    <n v="0"/>
    <n v="0"/>
    <n v="0"/>
    <x v="3"/>
    <x v="0"/>
    <n v="29"/>
    <x v="3"/>
    <x v="3"/>
    <x v="0"/>
    <n v="36185"/>
    <n v="500"/>
    <x v="7"/>
    <n v="1093"/>
    <x v="5"/>
    <x v="1"/>
    <n v="33715"/>
    <n v="1.48301942755450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467001"/>
    <s v="I3467001"/>
    <n v="30863700"/>
    <s v="Recolocado"/>
    <n v="0"/>
    <n v="0"/>
    <n v="0"/>
    <n v="0"/>
    <x v="3"/>
    <x v="0"/>
    <n v="64"/>
    <x v="2"/>
    <x v="3"/>
    <x v="2"/>
    <n v="28628"/>
    <n v="1031"/>
    <x v="1"/>
    <n v="1064"/>
    <x v="5"/>
    <x v="7"/>
    <n v="25939"/>
    <n v="3.9747098962951539E-2"/>
    <x v="2"/>
    <s v="NULL"/>
    <x v="2"/>
    <n v="1247.54"/>
    <x v="4"/>
    <n v="2411"/>
    <x v="3"/>
    <n v="1247.54"/>
    <x v="2"/>
    <s v="NULL"/>
    <x v="1"/>
    <s v="NULL"/>
    <x v="1"/>
    <x v="0"/>
    <x v="1"/>
    <n v="12"/>
    <x v="1"/>
    <x v="1"/>
  </r>
  <r>
    <x v="80"/>
    <x v="13"/>
    <s v="I3468001"/>
    <s v="I3468001"/>
    <n v="30861426"/>
    <s v="Recolocado"/>
    <n v="0"/>
    <n v="0"/>
    <n v="0"/>
    <n v="0"/>
    <x v="3"/>
    <x v="0"/>
    <n v="45"/>
    <x v="7"/>
    <x v="5"/>
    <x v="2"/>
    <n v="41044"/>
    <n v="500"/>
    <x v="7"/>
    <n v="1241"/>
    <x v="3"/>
    <x v="1"/>
    <n v="38574"/>
    <n v="1.2962098823041427E-2"/>
    <x v="7"/>
    <s v="NULL"/>
    <x v="2"/>
    <n v="434.2"/>
    <x v="6"/>
    <n v="2889"/>
    <x v="3"/>
    <n v="434.2"/>
    <x v="0"/>
    <s v="NULL"/>
    <x v="1"/>
    <s v="NULL"/>
    <x v="1"/>
    <x v="0"/>
    <x v="1"/>
    <n v="12"/>
    <x v="1"/>
    <x v="1"/>
  </r>
  <r>
    <x v="80"/>
    <x v="13"/>
    <s v="I3469001"/>
    <s v="I3469001"/>
    <n v="30857116"/>
    <s v="Recolocado"/>
    <n v="0"/>
    <n v="0"/>
    <n v="0"/>
    <n v="0"/>
    <x v="3"/>
    <x v="0"/>
    <n v="32"/>
    <x v="6"/>
    <x v="3"/>
    <x v="2"/>
    <n v="37860"/>
    <n v="500"/>
    <x v="7"/>
    <n v="1144"/>
    <x v="6"/>
    <x v="4"/>
    <n v="35390"/>
    <n v="1.4128284826222097E-2"/>
    <x v="7"/>
    <s v="NULL"/>
    <x v="0"/>
    <n v="7017.63"/>
    <x v="0"/>
    <n v="0"/>
    <x v="0"/>
    <n v="0"/>
    <x v="0"/>
    <s v="NULL"/>
    <x v="1"/>
    <s v="NULL"/>
    <x v="1"/>
    <x v="0"/>
    <x v="0"/>
    <n v="0"/>
    <x v="0"/>
    <x v="0"/>
  </r>
  <r>
    <x v="80"/>
    <x v="13"/>
    <s v="I3488001"/>
    <s v="I3488001"/>
    <n v="30859948"/>
    <s v="Recolocado"/>
    <n v="0"/>
    <n v="0"/>
    <n v="0"/>
    <n v="0"/>
    <x v="3"/>
    <x v="0"/>
    <n v="28"/>
    <x v="3"/>
    <x v="3"/>
    <x v="2"/>
    <n v="31461"/>
    <n v="1031"/>
    <x v="1"/>
    <n v="1066"/>
    <x v="5"/>
    <x v="6"/>
    <n v="29522"/>
    <n v="3.492310819050199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492001"/>
    <s v="I3492001"/>
    <n v="30867501"/>
    <s v="Recolocado"/>
    <n v="0"/>
    <n v="0"/>
    <n v="0"/>
    <n v="0"/>
    <x v="3"/>
    <x v="0"/>
    <n v="25"/>
    <x v="4"/>
    <x v="3"/>
    <x v="2"/>
    <n v="36300"/>
    <n v="500"/>
    <x v="7"/>
    <n v="1229"/>
    <x v="3"/>
    <x v="1"/>
    <n v="33830"/>
    <n v="1.4779781259237363E-2"/>
    <x v="7"/>
    <s v="NULL"/>
    <x v="2"/>
    <n v="1689.44"/>
    <x v="4"/>
    <n v="904"/>
    <x v="3"/>
    <n v="1649.72"/>
    <x v="2"/>
    <s v="NULL"/>
    <x v="1"/>
    <s v="NULL"/>
    <x v="1"/>
    <x v="3"/>
    <x v="2"/>
    <n v="5"/>
    <x v="0"/>
    <x v="12"/>
  </r>
  <r>
    <x v="80"/>
    <x v="13"/>
    <s v="I3526001"/>
    <s v="I3526001"/>
    <n v="30856765"/>
    <s v="Recolocado"/>
    <n v="0"/>
    <n v="0"/>
    <n v="0"/>
    <n v="0"/>
    <x v="3"/>
    <x v="0"/>
    <n v="30"/>
    <x v="3"/>
    <x v="3"/>
    <x v="0"/>
    <n v="34992"/>
    <n v="2473"/>
    <x v="4"/>
    <n v="1059"/>
    <x v="5"/>
    <x v="13"/>
    <n v="33715"/>
    <n v="7.3350140886845619E-2"/>
    <x v="5"/>
    <s v="NULL"/>
    <x v="2"/>
    <n v="976.7"/>
    <x v="3"/>
    <n v="922"/>
    <x v="3"/>
    <n v="976.7"/>
    <x v="5"/>
    <s v="NULL"/>
    <x v="1"/>
    <s v="NULL"/>
    <x v="1"/>
    <x v="0"/>
    <x v="1"/>
    <n v="12"/>
    <x v="1"/>
    <x v="1"/>
  </r>
  <r>
    <x v="80"/>
    <x v="13"/>
    <s v="I3545001"/>
    <s v="I3545001"/>
    <n v="30867634"/>
    <s v="Recolocado"/>
    <n v="0"/>
    <n v="0"/>
    <n v="0"/>
    <n v="0"/>
    <x v="3"/>
    <x v="0"/>
    <n v="22"/>
    <x v="4"/>
    <x v="3"/>
    <x v="2"/>
    <n v="31544"/>
    <n v="1031"/>
    <x v="1"/>
    <n v="954"/>
    <x v="7"/>
    <x v="6"/>
    <n v="28855"/>
    <n v="3.573037601802114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560001"/>
    <s v="I3560001"/>
    <n v="30864789"/>
    <s v="Recolocado"/>
    <n v="1"/>
    <n v="0"/>
    <n v="0"/>
    <n v="0"/>
    <x v="3"/>
    <x v="0"/>
    <n v="30"/>
    <x v="3"/>
    <x v="3"/>
    <x v="2"/>
    <n v="33071"/>
    <n v="500"/>
    <x v="7"/>
    <n v="1120"/>
    <x v="6"/>
    <x v="1"/>
    <n v="29851"/>
    <n v="1.674985762621017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563001"/>
    <s v="I3563001"/>
    <n v="30867459"/>
    <s v="Recolocado"/>
    <n v="1"/>
    <n v="0"/>
    <n v="0"/>
    <n v="0"/>
    <x v="3"/>
    <x v="0"/>
    <n v="41"/>
    <x v="7"/>
    <x v="3"/>
    <x v="1"/>
    <n v="36185"/>
    <n v="500"/>
    <x v="7"/>
    <n v="1095"/>
    <x v="5"/>
    <x v="1"/>
    <n v="33715"/>
    <n v="1.483019427554501E-2"/>
    <x v="7"/>
    <s v="NULL"/>
    <x v="2"/>
    <n v="1615.36"/>
    <x v="4"/>
    <n v="2539"/>
    <x v="3"/>
    <n v="1615.36"/>
    <x v="2"/>
    <s v="NULL"/>
    <x v="1"/>
    <s v="NULL"/>
    <x v="1"/>
    <x v="0"/>
    <x v="1"/>
    <n v="12"/>
    <x v="1"/>
    <x v="1"/>
  </r>
  <r>
    <x v="80"/>
    <x v="13"/>
    <s v="I3582001"/>
    <s v="I3582001"/>
    <n v="30865284"/>
    <s v="Recolocado"/>
    <n v="0"/>
    <n v="0"/>
    <n v="0"/>
    <n v="0"/>
    <x v="3"/>
    <x v="0"/>
    <n v="50"/>
    <x v="0"/>
    <x v="3"/>
    <x v="1"/>
    <n v="36185"/>
    <n v="500"/>
    <x v="7"/>
    <n v="1096"/>
    <x v="5"/>
    <x v="11"/>
    <n v="33715"/>
    <n v="1.48301942755450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583001"/>
    <s v="I3583001"/>
    <n v="30871254"/>
    <s v="Recolocado"/>
    <n v="0"/>
    <n v="0"/>
    <n v="0"/>
    <n v="0"/>
    <x v="3"/>
    <x v="0"/>
    <n v="24"/>
    <x v="4"/>
    <x v="3"/>
    <x v="2"/>
    <n v="35947"/>
    <n v="500"/>
    <x v="7"/>
    <n v="1141"/>
    <x v="6"/>
    <x v="4"/>
    <n v="32727"/>
    <n v="1.5277905093653558E-2"/>
    <x v="7"/>
    <s v="NULL"/>
    <x v="0"/>
    <n v="3909.62"/>
    <x v="5"/>
    <n v="5"/>
    <x v="2"/>
    <n v="0"/>
    <x v="0"/>
    <s v="NULL"/>
    <x v="1"/>
    <s v="NULL"/>
    <x v="1"/>
    <x v="6"/>
    <x v="9"/>
    <n v="0"/>
    <x v="0"/>
    <x v="0"/>
  </r>
  <r>
    <x v="80"/>
    <x v="13"/>
    <s v="I3588001"/>
    <s v="I3588001"/>
    <n v="30869948"/>
    <s v="Recolocado"/>
    <n v="0"/>
    <n v="0"/>
    <n v="0"/>
    <n v="0"/>
    <x v="3"/>
    <x v="0"/>
    <n v="48"/>
    <x v="0"/>
    <x v="3"/>
    <x v="2"/>
    <n v="36935"/>
    <n v="500"/>
    <x v="7"/>
    <n v="1117"/>
    <x v="6"/>
    <x v="1"/>
    <n v="33715"/>
    <n v="1.48301942755450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590001"/>
    <s v="I3590001"/>
    <n v="30872161"/>
    <s v="Recolocado"/>
    <n v="0"/>
    <n v="0"/>
    <n v="0"/>
    <n v="0"/>
    <x v="3"/>
    <x v="0"/>
    <n v="26"/>
    <x v="3"/>
    <x v="3"/>
    <x v="2"/>
    <n v="40513"/>
    <n v="1031"/>
    <x v="1"/>
    <n v="1220"/>
    <x v="3"/>
    <x v="5"/>
    <n v="38574"/>
    <n v="2.6727847773111421E-2"/>
    <x v="6"/>
    <s v="NULL"/>
    <x v="2"/>
    <n v="1221.17"/>
    <x v="4"/>
    <n v="2400"/>
    <x v="3"/>
    <n v="1221.17"/>
    <x v="2"/>
    <s v="NULL"/>
    <x v="1"/>
    <s v="NULL"/>
    <x v="1"/>
    <x v="0"/>
    <x v="1"/>
    <n v="12"/>
    <x v="1"/>
    <x v="1"/>
  </r>
  <r>
    <x v="80"/>
    <x v="13"/>
    <s v="I3593001"/>
    <s v="I3593001"/>
    <n v="30847087"/>
    <s v="Recolocado"/>
    <n v="0"/>
    <n v="0"/>
    <n v="0"/>
    <n v="0"/>
    <x v="3"/>
    <x v="0"/>
    <n v="26"/>
    <x v="3"/>
    <x v="3"/>
    <x v="0"/>
    <n v="38611"/>
    <n v="499"/>
    <x v="7"/>
    <n v="1176"/>
    <x v="6"/>
    <x v="3"/>
    <n v="35390"/>
    <n v="1.4100028256569653E-2"/>
    <x v="7"/>
    <s v="NULL"/>
    <x v="6"/>
    <n v="10190.85"/>
    <x v="0"/>
    <n v="58"/>
    <x v="5"/>
    <n v="0"/>
    <x v="0"/>
    <s v="NULL"/>
    <x v="1"/>
    <s v="NULL"/>
    <x v="1"/>
    <x v="0"/>
    <x v="1"/>
    <n v="0"/>
    <x v="1"/>
    <x v="0"/>
  </r>
  <r>
    <x v="80"/>
    <x v="13"/>
    <s v="I3595001"/>
    <s v="I3595001"/>
    <n v="30873695"/>
    <s v="Recolocado"/>
    <n v="0"/>
    <n v="0"/>
    <n v="0"/>
    <n v="0"/>
    <x v="3"/>
    <x v="0"/>
    <n v="31"/>
    <x v="6"/>
    <x v="3"/>
    <x v="1"/>
    <n v="46742"/>
    <n v="500"/>
    <x v="7"/>
    <n v="1412"/>
    <x v="1"/>
    <x v="1"/>
    <n v="43522"/>
    <n v="1.1488442626717521E-2"/>
    <x v="7"/>
    <s v="NULL"/>
    <x v="0"/>
    <n v="307.10000000000002"/>
    <x v="6"/>
    <n v="0"/>
    <x v="0"/>
    <n v="0"/>
    <x v="0"/>
    <n v="500"/>
    <x v="2"/>
    <n v="0.61419999999999997"/>
    <x v="3"/>
    <x v="2"/>
    <x v="2"/>
    <n v="0"/>
    <x v="0"/>
    <x v="0"/>
  </r>
  <r>
    <x v="80"/>
    <x v="13"/>
    <s v="I3603001"/>
    <s v="I3603001"/>
    <n v="30872865"/>
    <s v="Recolocado"/>
    <n v="0"/>
    <n v="0"/>
    <n v="0"/>
    <n v="0"/>
    <x v="3"/>
    <x v="0"/>
    <n v="63"/>
    <x v="2"/>
    <x v="3"/>
    <x v="3"/>
    <n v="36539"/>
    <n v="1031"/>
    <x v="1"/>
    <n v="1175"/>
    <x v="6"/>
    <x v="1"/>
    <n v="34600"/>
    <n v="2.9797687861271675E-2"/>
    <x v="6"/>
    <s v="NULL"/>
    <x v="2"/>
    <n v="861.83"/>
    <x v="3"/>
    <n v="1911"/>
    <x v="3"/>
    <n v="861.83"/>
    <x v="5"/>
    <s v="NULL"/>
    <x v="1"/>
    <s v="NULL"/>
    <x v="1"/>
    <x v="0"/>
    <x v="1"/>
    <n v="12"/>
    <x v="1"/>
    <x v="1"/>
  </r>
  <r>
    <x v="80"/>
    <x v="13"/>
    <s v="I3606001"/>
    <s v="I3606001"/>
    <n v="30864014"/>
    <s v="Recolocado"/>
    <n v="0"/>
    <n v="0"/>
    <n v="0"/>
    <n v="0"/>
    <x v="3"/>
    <x v="0"/>
    <n v="39"/>
    <x v="1"/>
    <x v="3"/>
    <x v="2"/>
    <n v="36404"/>
    <n v="1031"/>
    <x v="1"/>
    <n v="1097"/>
    <x v="5"/>
    <x v="1"/>
    <n v="33715"/>
    <n v="3.057986059617380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619001"/>
    <s v="I3619001"/>
    <n v="30867138"/>
    <s v="Recolocado"/>
    <n v="1"/>
    <n v="0"/>
    <n v="0"/>
    <n v="0"/>
    <x v="3"/>
    <x v="0"/>
    <n v="26"/>
    <x v="3"/>
    <x v="3"/>
    <x v="0"/>
    <n v="42980"/>
    <n v="3000"/>
    <x v="5"/>
    <n v="1296"/>
    <x v="3"/>
    <x v="4"/>
    <n v="43010"/>
    <n v="6.9751220646361314E-2"/>
    <x v="5"/>
    <s v="NULL"/>
    <x v="0"/>
    <n v="3511.7"/>
    <x v="5"/>
    <n v="0"/>
    <x v="0"/>
    <n v="0"/>
    <x v="0"/>
    <n v="6200.02"/>
    <x v="4"/>
    <n v="0.56640000000000001"/>
    <x v="2"/>
    <x v="0"/>
    <x v="0"/>
    <n v="0"/>
    <x v="0"/>
    <x v="0"/>
  </r>
  <r>
    <x v="80"/>
    <x v="13"/>
    <s v="I3624001"/>
    <s v="I3624001"/>
    <n v="30856316"/>
    <s v="Recolocado"/>
    <n v="0"/>
    <n v="0"/>
    <n v="0"/>
    <n v="0"/>
    <x v="3"/>
    <x v="0"/>
    <n v="36"/>
    <x v="1"/>
    <x v="3"/>
    <x v="1"/>
    <n v="41044"/>
    <n v="500"/>
    <x v="7"/>
    <n v="1240"/>
    <x v="3"/>
    <x v="1"/>
    <n v="38574"/>
    <n v="1.296209882304142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625001"/>
    <s v="I3625001"/>
    <n v="30874122"/>
    <s v="Recolocado"/>
    <n v="0"/>
    <n v="0"/>
    <n v="0"/>
    <n v="0"/>
    <x v="3"/>
    <x v="0"/>
    <n v="33"/>
    <x v="6"/>
    <x v="3"/>
    <x v="2"/>
    <n v="34103"/>
    <n v="1031"/>
    <x v="1"/>
    <n v="1039"/>
    <x v="5"/>
    <x v="3"/>
    <n v="32164"/>
    <n v="3.205447083696057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642001"/>
    <s v="I3642001"/>
    <n v="30871647"/>
    <s v="Recolocado"/>
    <n v="1"/>
    <n v="0"/>
    <n v="0"/>
    <n v="0"/>
    <x v="3"/>
    <x v="0"/>
    <n v="32"/>
    <x v="6"/>
    <x v="3"/>
    <x v="2"/>
    <n v="46447"/>
    <n v="1031"/>
    <x v="1"/>
    <n v="1403"/>
    <x v="1"/>
    <x v="2"/>
    <n v="43758"/>
    <n v="2.356140591434709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645001"/>
    <s v="I3645001"/>
    <n v="30870270"/>
    <s v="Recolocado"/>
    <n v="0"/>
    <n v="0"/>
    <n v="0"/>
    <n v="0"/>
    <x v="3"/>
    <x v="0"/>
    <n v="23"/>
    <x v="4"/>
    <x v="3"/>
    <x v="0"/>
    <n v="45078"/>
    <n v="1650"/>
    <x v="3"/>
    <n v="1362"/>
    <x v="2"/>
    <x v="4"/>
    <n v="43758"/>
    <n v="3.7707390648567117E-2"/>
    <x v="2"/>
    <s v="NULL"/>
    <x v="2"/>
    <n v="1136.73"/>
    <x v="4"/>
    <n v="853"/>
    <x v="3"/>
    <n v="1136.73"/>
    <x v="2"/>
    <s v="NULL"/>
    <x v="1"/>
    <s v="NULL"/>
    <x v="1"/>
    <x v="0"/>
    <x v="1"/>
    <n v="12"/>
    <x v="1"/>
    <x v="1"/>
  </r>
  <r>
    <x v="80"/>
    <x v="13"/>
    <s v="I3674001"/>
    <s v="I3674001"/>
    <n v="30860488"/>
    <s v="Recolocado"/>
    <n v="0"/>
    <n v="0"/>
    <n v="0"/>
    <n v="0"/>
    <x v="3"/>
    <x v="0"/>
    <n v="36"/>
    <x v="1"/>
    <x v="3"/>
    <x v="2"/>
    <n v="27878"/>
    <n v="1031"/>
    <x v="1"/>
    <n v="846"/>
    <x v="7"/>
    <x v="7"/>
    <n v="25939"/>
    <n v="3.9747098962951539E-2"/>
    <x v="2"/>
    <s v="NULL"/>
    <x v="3"/>
    <n v="39578.61"/>
    <x v="0"/>
    <n v="15"/>
    <x v="4"/>
    <n v="0"/>
    <x v="0"/>
    <n v="4400"/>
    <x v="7"/>
    <n v="0.92710000000000004"/>
    <x v="4"/>
    <x v="0"/>
    <x v="3"/>
    <n v="0"/>
    <x v="4"/>
    <x v="0"/>
  </r>
  <r>
    <x v="80"/>
    <x v="13"/>
    <s v="I3676001"/>
    <s v="I3676001"/>
    <n v="30866096"/>
    <s v="Recolocado"/>
    <n v="0"/>
    <n v="0"/>
    <n v="0"/>
    <n v="0"/>
    <x v="3"/>
    <x v="0"/>
    <n v="34"/>
    <x v="6"/>
    <x v="3"/>
    <x v="2"/>
    <n v="41044"/>
    <n v="500"/>
    <x v="7"/>
    <n v="1240"/>
    <x v="3"/>
    <x v="1"/>
    <n v="38574"/>
    <n v="1.2962098823041427E-2"/>
    <x v="7"/>
    <s v="NULL"/>
    <x v="2"/>
    <n v="1047.6500000000001"/>
    <x v="4"/>
    <n v="2320"/>
    <x v="3"/>
    <n v="1047.6500000000001"/>
    <x v="2"/>
    <s v="NULL"/>
    <x v="1"/>
    <s v="NULL"/>
    <x v="1"/>
    <x v="0"/>
    <x v="1"/>
    <n v="12"/>
    <x v="1"/>
    <x v="1"/>
  </r>
  <r>
    <x v="80"/>
    <x v="13"/>
    <s v="I3677001"/>
    <s v="I3677001"/>
    <n v="30874269"/>
    <s v="Recolocado"/>
    <n v="0"/>
    <n v="0"/>
    <n v="0"/>
    <n v="0"/>
    <x v="3"/>
    <x v="0"/>
    <n v="38"/>
    <x v="1"/>
    <x v="5"/>
    <x v="0"/>
    <n v="45480"/>
    <n v="500"/>
    <x v="7"/>
    <n v="1385"/>
    <x v="2"/>
    <x v="1"/>
    <n v="43010"/>
    <n v="1.1625203441060218E-2"/>
    <x v="7"/>
    <s v="NULL"/>
    <x v="3"/>
    <n v="6807.09"/>
    <x v="0"/>
    <n v="17"/>
    <x v="4"/>
    <n v="0"/>
    <x v="0"/>
    <s v="NULL"/>
    <x v="1"/>
    <s v="NULL"/>
    <x v="1"/>
    <x v="0"/>
    <x v="11"/>
    <n v="0"/>
    <x v="0"/>
    <x v="0"/>
  </r>
  <r>
    <x v="80"/>
    <x v="13"/>
    <s v="I3678001"/>
    <s v="I3678001"/>
    <n v="30872833"/>
    <s v="Recolocado"/>
    <n v="1"/>
    <n v="0"/>
    <n v="0"/>
    <n v="0"/>
    <x v="3"/>
    <x v="0"/>
    <n v="41"/>
    <x v="7"/>
    <x v="3"/>
    <x v="2"/>
    <n v="36710"/>
    <n v="1650"/>
    <x v="3"/>
    <n v="1109"/>
    <x v="6"/>
    <x v="4"/>
    <n v="35390"/>
    <n v="4.662333992653292E-2"/>
    <x v="1"/>
    <s v="NULL"/>
    <x v="2"/>
    <n v="1659.67"/>
    <x v="4"/>
    <n v="1841"/>
    <x v="3"/>
    <n v="1659.67"/>
    <x v="2"/>
    <s v="NULL"/>
    <x v="1"/>
    <s v="NULL"/>
    <x v="1"/>
    <x v="9"/>
    <x v="1"/>
    <n v="9"/>
    <x v="1"/>
    <x v="4"/>
  </r>
  <r>
    <x v="80"/>
    <x v="13"/>
    <s v="I3682001"/>
    <s v="I3682001"/>
    <n v="30874348"/>
    <s v="Recolocado"/>
    <n v="0"/>
    <n v="0"/>
    <n v="0"/>
    <n v="0"/>
    <x v="3"/>
    <x v="0"/>
    <n v="62"/>
    <x v="2"/>
    <x v="3"/>
    <x v="2"/>
    <n v="28409"/>
    <n v="500"/>
    <x v="7"/>
    <n v="858"/>
    <x v="7"/>
    <x v="1"/>
    <n v="25939"/>
    <n v="1.927599367747407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685001"/>
    <s v="I3685001"/>
    <n v="30867391"/>
    <s v="Recolocado"/>
    <n v="0"/>
    <n v="0"/>
    <n v="0"/>
    <n v="0"/>
    <x v="3"/>
    <x v="0"/>
    <n v="32"/>
    <x v="6"/>
    <x v="3"/>
    <x v="2"/>
    <n v="28409"/>
    <n v="500"/>
    <x v="7"/>
    <n v="865"/>
    <x v="7"/>
    <x v="1"/>
    <n v="25939"/>
    <n v="1.9275993677474075E-2"/>
    <x v="7"/>
    <s v="NULL"/>
    <x v="0"/>
    <n v="3877.53"/>
    <x v="5"/>
    <n v="0"/>
    <x v="0"/>
    <n v="0"/>
    <x v="0"/>
    <n v="2200"/>
    <x v="0"/>
    <n v="0.80640000000000001"/>
    <x v="8"/>
    <x v="3"/>
    <x v="7"/>
    <n v="0"/>
    <x v="0"/>
    <x v="0"/>
  </r>
  <r>
    <x v="80"/>
    <x v="13"/>
    <s v="I3694001"/>
    <s v="I3694001"/>
    <n v="30859810"/>
    <s v="Recolocado"/>
    <n v="0"/>
    <n v="0"/>
    <n v="0"/>
    <n v="0"/>
    <x v="3"/>
    <x v="0"/>
    <n v="37"/>
    <x v="1"/>
    <x v="3"/>
    <x v="2"/>
    <n v="36185"/>
    <n v="500"/>
    <x v="7"/>
    <n v="1094"/>
    <x v="5"/>
    <x v="2"/>
    <n v="33715"/>
    <n v="1.48301942755450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700001"/>
    <s v="I3700001"/>
    <n v="30867243"/>
    <s v="Recolocado"/>
    <n v="0"/>
    <n v="0"/>
    <n v="0"/>
    <n v="0"/>
    <x v="3"/>
    <x v="0"/>
    <n v="51"/>
    <x v="5"/>
    <x v="3"/>
    <x v="2"/>
    <n v="36301"/>
    <n v="499"/>
    <x v="7"/>
    <n v="1242"/>
    <x v="3"/>
    <x v="1"/>
    <n v="33830"/>
    <n v="1.4750221696718888E-2"/>
    <x v="7"/>
    <s v="NULL"/>
    <x v="0"/>
    <n v="3687.74"/>
    <x v="5"/>
    <n v="0"/>
    <x v="0"/>
    <n v="0"/>
    <x v="0"/>
    <n v="4700"/>
    <x v="7"/>
    <n v="0.56999999999999995"/>
    <x v="2"/>
    <x v="0"/>
    <x v="0"/>
    <n v="0"/>
    <x v="0"/>
    <x v="0"/>
  </r>
  <r>
    <x v="80"/>
    <x v="13"/>
    <s v="I3708001"/>
    <s v="I3708001"/>
    <n v="30870155"/>
    <s v="Recolocado"/>
    <n v="0"/>
    <n v="0"/>
    <n v="0"/>
    <n v="0"/>
    <x v="3"/>
    <x v="0"/>
    <n v="44"/>
    <x v="7"/>
    <x v="3"/>
    <x v="2"/>
    <n v="27878"/>
    <n v="1031"/>
    <x v="1"/>
    <n v="841"/>
    <x v="7"/>
    <x v="4"/>
    <n v="25939"/>
    <n v="3.974709896295153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711001"/>
    <s v="I3711001"/>
    <n v="30860197"/>
    <s v="Recolocado"/>
    <n v="0"/>
    <n v="0"/>
    <n v="0"/>
    <n v="0"/>
    <x v="3"/>
    <x v="0"/>
    <n v="22"/>
    <x v="4"/>
    <x v="5"/>
    <x v="0"/>
    <n v="43791"/>
    <n v="1031"/>
    <x v="1"/>
    <n v="1343"/>
    <x v="2"/>
    <x v="13"/>
    <n v="41852"/>
    <n v="2.463442607282806E-2"/>
    <x v="6"/>
    <s v="NULL"/>
    <x v="0"/>
    <n v="14120.02"/>
    <x v="0"/>
    <n v="0"/>
    <x v="0"/>
    <n v="0"/>
    <x v="0"/>
    <s v="NULL"/>
    <x v="1"/>
    <s v="NULL"/>
    <x v="1"/>
    <x v="10"/>
    <x v="12"/>
    <n v="0"/>
    <x v="0"/>
    <x v="0"/>
  </r>
  <r>
    <x v="80"/>
    <x v="13"/>
    <s v="I3723001"/>
    <s v="I3723001"/>
    <n v="30865625"/>
    <s v="Recolocado"/>
    <n v="0"/>
    <n v="0"/>
    <n v="0"/>
    <n v="0"/>
    <x v="3"/>
    <x v="0"/>
    <n v="26"/>
    <x v="3"/>
    <x v="3"/>
    <x v="2"/>
    <n v="27260"/>
    <n v="1649"/>
    <x v="3"/>
    <n v="822"/>
    <x v="7"/>
    <x v="1"/>
    <n v="25939"/>
    <n v="6.3572227148309499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764001"/>
    <s v="I3764001"/>
    <n v="30873951"/>
    <s v="Recolocado"/>
    <n v="0"/>
    <n v="0"/>
    <n v="0"/>
    <n v="0"/>
    <x v="3"/>
    <x v="0"/>
    <n v="43"/>
    <x v="7"/>
    <x v="5"/>
    <x v="3"/>
    <n v="28409"/>
    <n v="500"/>
    <x v="7"/>
    <n v="865"/>
    <x v="7"/>
    <x v="11"/>
    <n v="25939"/>
    <n v="1.9275993677474075E-2"/>
    <x v="7"/>
    <s v="NULL"/>
    <x v="2"/>
    <n v="1983.74"/>
    <x v="4"/>
    <n v="5014"/>
    <x v="3"/>
    <n v="1983.74"/>
    <x v="2"/>
    <s v="NULL"/>
    <x v="1"/>
    <s v="NULL"/>
    <x v="1"/>
    <x v="0"/>
    <x v="1"/>
    <n v="12"/>
    <x v="1"/>
    <x v="1"/>
  </r>
  <r>
    <x v="80"/>
    <x v="13"/>
    <s v="I3765001"/>
    <s v="I3765001"/>
    <n v="30870918"/>
    <s v="Recolocado"/>
    <n v="0"/>
    <n v="0"/>
    <n v="0"/>
    <n v="0"/>
    <x v="3"/>
    <x v="0"/>
    <n v="38"/>
    <x v="1"/>
    <x v="3"/>
    <x v="2"/>
    <n v="41044"/>
    <n v="500"/>
    <x v="7"/>
    <n v="1251"/>
    <x v="3"/>
    <x v="1"/>
    <n v="38574"/>
    <n v="1.2962098823041427E-2"/>
    <x v="7"/>
    <s v="NULL"/>
    <x v="2"/>
    <n v="1236.43"/>
    <x v="4"/>
    <n v="1805"/>
    <x v="3"/>
    <n v="1236.43"/>
    <x v="2"/>
    <s v="NULL"/>
    <x v="1"/>
    <s v="NULL"/>
    <x v="1"/>
    <x v="0"/>
    <x v="1"/>
    <n v="12"/>
    <x v="1"/>
    <x v="1"/>
  </r>
  <r>
    <x v="80"/>
    <x v="13"/>
    <s v="I3768001"/>
    <s v="I3768001"/>
    <n v="30857532"/>
    <s v="Recolocado"/>
    <n v="0"/>
    <n v="0"/>
    <n v="0"/>
    <n v="0"/>
    <x v="3"/>
    <x v="0"/>
    <n v="27"/>
    <x v="3"/>
    <x v="3"/>
    <x v="2"/>
    <n v="41044"/>
    <n v="500"/>
    <x v="7"/>
    <n v="1239"/>
    <x v="3"/>
    <x v="1"/>
    <n v="38574"/>
    <n v="1.2962098823041427E-2"/>
    <x v="7"/>
    <s v="NULL"/>
    <x v="2"/>
    <n v="1056.6300000000001"/>
    <x v="4"/>
    <n v="370"/>
    <x v="3"/>
    <n v="1056.6300000000001"/>
    <x v="2"/>
    <s v="NULL"/>
    <x v="1"/>
    <s v="NULL"/>
    <x v="1"/>
    <x v="0"/>
    <x v="1"/>
    <n v="12"/>
    <x v="1"/>
    <x v="1"/>
  </r>
  <r>
    <x v="80"/>
    <x v="13"/>
    <s v="I3787001"/>
    <s v="I3787001"/>
    <n v="30866469"/>
    <s v="Recolocado"/>
    <n v="0"/>
    <n v="0"/>
    <n v="0"/>
    <n v="0"/>
    <x v="3"/>
    <x v="0"/>
    <n v="48"/>
    <x v="0"/>
    <x v="3"/>
    <x v="2"/>
    <n v="40645"/>
    <n v="750"/>
    <x v="6"/>
    <n v="1376"/>
    <x v="2"/>
    <x v="1"/>
    <n v="38425"/>
    <n v="1.951854261548471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796001"/>
    <s v="I3796001"/>
    <n v="30869009"/>
    <s v="Recolocado"/>
    <n v="0"/>
    <n v="0"/>
    <n v="0"/>
    <n v="0"/>
    <x v="3"/>
    <x v="0"/>
    <n v="35"/>
    <x v="6"/>
    <x v="3"/>
    <x v="0"/>
    <n v="45263"/>
    <n v="1160"/>
    <x v="1"/>
    <n v="1548"/>
    <x v="4"/>
    <x v="2"/>
    <n v="43453"/>
    <n v="2.6695510091363082E-2"/>
    <x v="6"/>
    <s v="NULL"/>
    <x v="2"/>
    <n v="192.78"/>
    <x v="6"/>
    <n v="947"/>
    <x v="3"/>
    <n v="192.78"/>
    <x v="0"/>
    <s v="NULL"/>
    <x v="1"/>
    <s v="NULL"/>
    <x v="1"/>
    <x v="0"/>
    <x v="1"/>
    <n v="12"/>
    <x v="1"/>
    <x v="1"/>
  </r>
  <r>
    <x v="80"/>
    <x v="13"/>
    <s v="I3799001"/>
    <s v="I3799001"/>
    <n v="30878555"/>
    <s v="Recolocado"/>
    <n v="0"/>
    <n v="0"/>
    <n v="0"/>
    <n v="0"/>
    <x v="3"/>
    <x v="0"/>
    <n v="24"/>
    <x v="4"/>
    <x v="3"/>
    <x v="2"/>
    <n v="36519"/>
    <n v="1031"/>
    <x v="1"/>
    <n v="1233"/>
    <x v="3"/>
    <x v="5"/>
    <n v="33830"/>
    <n v="3.047590895654744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810001"/>
    <s v="I3810001"/>
    <n v="30876184"/>
    <s v="Recolocado"/>
    <n v="0"/>
    <n v="0"/>
    <n v="0"/>
    <n v="0"/>
    <x v="3"/>
    <x v="0"/>
    <n v="42"/>
    <x v="7"/>
    <x v="3"/>
    <x v="2"/>
    <n v="39597"/>
    <n v="500"/>
    <x v="7"/>
    <n v="1354"/>
    <x v="2"/>
    <x v="3"/>
    <n v="37127"/>
    <n v="1.346728795755110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917001"/>
    <s v="I3917001"/>
    <n v="30875049"/>
    <s v="Recolocado"/>
    <n v="0"/>
    <n v="0"/>
    <n v="0"/>
    <n v="0"/>
    <x v="3"/>
    <x v="0"/>
    <n v="49"/>
    <x v="0"/>
    <x v="3"/>
    <x v="2"/>
    <n v="35036"/>
    <n v="1649"/>
    <x v="3"/>
    <n v="1067"/>
    <x v="5"/>
    <x v="5"/>
    <n v="33715"/>
    <n v="4.890998072074744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3918001"/>
    <s v="I3918001"/>
    <n v="30865081"/>
    <s v="Recolocado"/>
    <n v="0"/>
    <n v="0"/>
    <n v="0"/>
    <n v="0"/>
    <x v="3"/>
    <x v="0"/>
    <n v="35"/>
    <x v="6"/>
    <x v="3"/>
    <x v="1"/>
    <n v="28409"/>
    <n v="500"/>
    <x v="7"/>
    <n v="857"/>
    <x v="7"/>
    <x v="3"/>
    <n v="25939"/>
    <n v="1.9275993677474075E-2"/>
    <x v="7"/>
    <s v="NULL"/>
    <x v="2"/>
    <n v="1002.41"/>
    <x v="4"/>
    <n v="1303"/>
    <x v="3"/>
    <n v="1002.41"/>
    <x v="2"/>
    <s v="NULL"/>
    <x v="1"/>
    <s v="NULL"/>
    <x v="1"/>
    <x v="0"/>
    <x v="1"/>
    <n v="12"/>
    <x v="1"/>
    <x v="1"/>
  </r>
  <r>
    <x v="80"/>
    <x v="13"/>
    <s v="I3920001"/>
    <s v="I3920001"/>
    <n v="30879337"/>
    <s v="Recolocado"/>
    <n v="0"/>
    <n v="0"/>
    <n v="0"/>
    <n v="0"/>
    <x v="3"/>
    <x v="0"/>
    <n v="30"/>
    <x v="3"/>
    <x v="3"/>
    <x v="2"/>
    <n v="35035"/>
    <n v="1650"/>
    <x v="3"/>
    <n v="1057"/>
    <x v="5"/>
    <x v="1"/>
    <n v="33715"/>
    <n v="4.8939641109298535E-2"/>
    <x v="1"/>
    <s v="NULL"/>
    <x v="4"/>
    <n v="1018.5"/>
    <x v="4"/>
    <n v="57"/>
    <x v="5"/>
    <n v="0"/>
    <x v="0"/>
    <n v="1018.5"/>
    <x v="5"/>
    <n v="1"/>
    <x v="4"/>
    <x v="0"/>
    <x v="9"/>
    <n v="0"/>
    <x v="0"/>
    <x v="0"/>
  </r>
  <r>
    <x v="80"/>
    <x v="13"/>
    <s v="I3921001"/>
    <s v="I3921001"/>
    <n v="30867870"/>
    <s v="Recolocado"/>
    <n v="0"/>
    <n v="0"/>
    <n v="0"/>
    <n v="0"/>
    <x v="3"/>
    <x v="0"/>
    <n v="49"/>
    <x v="0"/>
    <x v="3"/>
    <x v="2"/>
    <n v="45697"/>
    <n v="1031"/>
    <x v="1"/>
    <n v="1392"/>
    <x v="2"/>
    <x v="5"/>
    <n v="43758"/>
    <n v="2.3561405914347092E-2"/>
    <x v="6"/>
    <s v="NULL"/>
    <x v="2"/>
    <n v="238.67"/>
    <x v="6"/>
    <n v="1425"/>
    <x v="3"/>
    <n v="238.67"/>
    <x v="0"/>
    <s v="NULL"/>
    <x v="1"/>
    <s v="NULL"/>
    <x v="1"/>
    <x v="0"/>
    <x v="1"/>
    <n v="12"/>
    <x v="1"/>
    <x v="1"/>
  </r>
  <r>
    <x v="80"/>
    <x v="13"/>
    <s v="I3925001"/>
    <s v="I3925001"/>
    <n v="30875596"/>
    <s v="Recolocado"/>
    <n v="0"/>
    <n v="0"/>
    <n v="0"/>
    <n v="0"/>
    <x v="3"/>
    <x v="0"/>
    <n v="33"/>
    <x v="6"/>
    <x v="5"/>
    <x v="2"/>
    <n v="40513"/>
    <n v="1031"/>
    <x v="1"/>
    <n v="1222"/>
    <x v="3"/>
    <x v="5"/>
    <n v="38574"/>
    <n v="2.6727847773111421E-2"/>
    <x v="6"/>
    <s v="NULL"/>
    <x v="0"/>
    <n v="5978.89"/>
    <x v="0"/>
    <n v="6"/>
    <x v="2"/>
    <n v="0"/>
    <x v="0"/>
    <n v="900"/>
    <x v="3"/>
    <n v="0.86670000000000003"/>
    <x v="8"/>
    <x v="0"/>
    <x v="0"/>
    <n v="0"/>
    <x v="0"/>
    <x v="0"/>
  </r>
  <r>
    <x v="80"/>
    <x v="13"/>
    <s v="I4003001"/>
    <s v="I4003001"/>
    <n v="30880003"/>
    <s v="Recolocado"/>
    <n v="0"/>
    <n v="0"/>
    <n v="0"/>
    <n v="0"/>
    <x v="3"/>
    <x v="0"/>
    <n v="30"/>
    <x v="3"/>
    <x v="3"/>
    <x v="2"/>
    <n v="41044"/>
    <n v="500"/>
    <x v="7"/>
    <n v="1238"/>
    <x v="3"/>
    <x v="1"/>
    <n v="38574"/>
    <n v="1.2962098823041427E-2"/>
    <x v="7"/>
    <s v="NULL"/>
    <x v="0"/>
    <n v="2147.46"/>
    <x v="2"/>
    <n v="0"/>
    <x v="0"/>
    <n v="0"/>
    <x v="0"/>
    <n v="1000"/>
    <x v="3"/>
    <n v="0.998"/>
    <x v="4"/>
    <x v="12"/>
    <x v="4"/>
    <n v="0"/>
    <x v="0"/>
    <x v="0"/>
  </r>
  <r>
    <x v="80"/>
    <x v="13"/>
    <s v="I4016001"/>
    <s v="I4016001"/>
    <n v="30847695"/>
    <s v="Recolocado"/>
    <n v="0"/>
    <n v="0"/>
    <n v="0"/>
    <n v="0"/>
    <x v="3"/>
    <x v="0"/>
    <n v="54"/>
    <x v="5"/>
    <x v="3"/>
    <x v="2"/>
    <n v="45108"/>
    <n v="1650"/>
    <x v="3"/>
    <n v="1361"/>
    <x v="2"/>
    <x v="13"/>
    <n v="43758"/>
    <n v="3.7707390648567117E-2"/>
    <x v="2"/>
    <s v="NULL"/>
    <x v="0"/>
    <n v="1297.1400000000001"/>
    <x v="4"/>
    <n v="0"/>
    <x v="0"/>
    <n v="0"/>
    <x v="0"/>
    <n v="1200"/>
    <x v="5"/>
    <n v="1"/>
    <x v="4"/>
    <x v="2"/>
    <x v="2"/>
    <n v="0"/>
    <x v="0"/>
    <x v="0"/>
  </r>
  <r>
    <x v="80"/>
    <x v="13"/>
    <s v="I4017001"/>
    <s v="I4017001"/>
    <n v="30850979"/>
    <s v="Recolocado"/>
    <n v="0"/>
    <n v="0"/>
    <n v="0"/>
    <n v="0"/>
    <x v="3"/>
    <x v="0"/>
    <n v="34"/>
    <x v="6"/>
    <x v="3"/>
    <x v="2"/>
    <n v="28409"/>
    <n v="500"/>
    <x v="7"/>
    <n v="865"/>
    <x v="7"/>
    <x v="2"/>
    <n v="25939"/>
    <n v="1.9275993677474075E-2"/>
    <x v="7"/>
    <s v="NULL"/>
    <x v="0"/>
    <n v="4803.59"/>
    <x v="7"/>
    <n v="0"/>
    <x v="0"/>
    <n v="0"/>
    <x v="0"/>
    <n v="5400"/>
    <x v="4"/>
    <n v="0.98150000000000004"/>
    <x v="4"/>
    <x v="0"/>
    <x v="0"/>
    <n v="0"/>
    <x v="0"/>
    <x v="0"/>
  </r>
  <r>
    <x v="80"/>
    <x v="13"/>
    <s v="I4018001"/>
    <s v="I4018001"/>
    <n v="30856061"/>
    <s v="Recolocado"/>
    <n v="0"/>
    <n v="0"/>
    <n v="0"/>
    <n v="0"/>
    <x v="3"/>
    <x v="0"/>
    <n v="26"/>
    <x v="3"/>
    <x v="3"/>
    <x v="2"/>
    <n v="36218"/>
    <n v="500"/>
    <x v="7"/>
    <n v="1239"/>
    <x v="3"/>
    <x v="4"/>
    <n v="33748"/>
    <n v="1.4815692781794476E-2"/>
    <x v="7"/>
    <s v="NULL"/>
    <x v="0"/>
    <n v="4367.99"/>
    <x v="7"/>
    <n v="0"/>
    <x v="0"/>
    <n v="0"/>
    <x v="0"/>
    <n v="3000"/>
    <x v="0"/>
    <n v="0.4657"/>
    <x v="9"/>
    <x v="4"/>
    <x v="5"/>
    <n v="0"/>
    <x v="0"/>
    <x v="0"/>
  </r>
  <r>
    <x v="80"/>
    <x v="13"/>
    <s v="I4027001"/>
    <s v="I4027001"/>
    <n v="30880009"/>
    <s v="Recolocado"/>
    <n v="1"/>
    <n v="0"/>
    <n v="0"/>
    <n v="0"/>
    <x v="3"/>
    <x v="0"/>
    <n v="55"/>
    <x v="5"/>
    <x v="3"/>
    <x v="0"/>
    <n v="36186"/>
    <n v="499"/>
    <x v="7"/>
    <n v="1103"/>
    <x v="6"/>
    <x v="1"/>
    <n v="33715"/>
    <n v="1.48005338869939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4030001"/>
    <s v="I4030001"/>
    <n v="30875965"/>
    <s v="Recolocado"/>
    <n v="0"/>
    <n v="0"/>
    <n v="0"/>
    <n v="0"/>
    <x v="3"/>
    <x v="0"/>
    <n v="53"/>
    <x v="5"/>
    <x v="3"/>
    <x v="1"/>
    <n v="36185"/>
    <n v="500"/>
    <x v="7"/>
    <n v="1102"/>
    <x v="6"/>
    <x v="1"/>
    <n v="33715"/>
    <n v="1.483019427554501E-2"/>
    <x v="7"/>
    <s v="NULL"/>
    <x v="0"/>
    <n v="652.02"/>
    <x v="3"/>
    <n v="0"/>
    <x v="0"/>
    <n v="0"/>
    <x v="0"/>
    <s v="NULL"/>
    <x v="1"/>
    <s v="NULL"/>
    <x v="1"/>
    <x v="12"/>
    <x v="4"/>
    <n v="0"/>
    <x v="0"/>
    <x v="0"/>
  </r>
  <r>
    <x v="80"/>
    <x v="13"/>
    <s v="I4040001"/>
    <s v="I4040001"/>
    <n v="30879398"/>
    <s v="Recolocado"/>
    <n v="0"/>
    <n v="0"/>
    <n v="0"/>
    <n v="0"/>
    <x v="3"/>
    <x v="0"/>
    <n v="25"/>
    <x v="4"/>
    <x v="3"/>
    <x v="2"/>
    <n v="34969"/>
    <n v="500"/>
    <x v="7"/>
    <n v="1194"/>
    <x v="6"/>
    <x v="1"/>
    <n v="32499"/>
    <n v="1.5385088771962215E-2"/>
    <x v="7"/>
    <s v="NULL"/>
    <x v="5"/>
    <s v="NULL"/>
    <x v="1"/>
    <s v="NULL"/>
    <x v="1"/>
    <s v="NULL"/>
    <x v="1"/>
    <n v="1000"/>
    <x v="3"/>
    <n v="0"/>
    <x v="0"/>
    <x v="1"/>
    <x v="1"/>
    <n v="0"/>
    <x v="1"/>
    <x v="0"/>
  </r>
  <r>
    <x v="80"/>
    <x v="13"/>
    <s v="I4046001"/>
    <s v="I4046001"/>
    <n v="30863510"/>
    <s v="Recolocado"/>
    <n v="0"/>
    <n v="0"/>
    <n v="0"/>
    <n v="0"/>
    <x v="3"/>
    <x v="0"/>
    <n v="32"/>
    <x v="6"/>
    <x v="3"/>
    <x v="2"/>
    <n v="39318"/>
    <n v="500"/>
    <x v="7"/>
    <n v="1240"/>
    <x v="3"/>
    <x v="5"/>
    <n v="36848"/>
    <n v="1.3569257490230134E-2"/>
    <x v="7"/>
    <s v="NULL"/>
    <x v="2"/>
    <n v="899.96"/>
    <x v="3"/>
    <n v="360"/>
    <x v="3"/>
    <n v="693.82"/>
    <x v="5"/>
    <n v="1000"/>
    <x v="3"/>
    <n v="0.69379999999999997"/>
    <x v="3"/>
    <x v="0"/>
    <x v="1"/>
    <n v="8"/>
    <x v="1"/>
    <x v="1"/>
  </r>
  <r>
    <x v="80"/>
    <x v="13"/>
    <s v="I4056001"/>
    <s v="I4056001"/>
    <n v="30859301"/>
    <s v="Recolocado"/>
    <n v="0"/>
    <n v="0"/>
    <n v="0"/>
    <n v="0"/>
    <x v="3"/>
    <x v="0"/>
    <n v="40"/>
    <x v="1"/>
    <x v="3"/>
    <x v="1"/>
    <n v="41794"/>
    <n v="500"/>
    <x v="7"/>
    <n v="1273"/>
    <x v="3"/>
    <x v="1"/>
    <n v="38574"/>
    <n v="1.2962098823041427E-2"/>
    <x v="7"/>
    <s v="NULL"/>
    <x v="2"/>
    <n v="1356.4"/>
    <x v="4"/>
    <n v="1556"/>
    <x v="3"/>
    <n v="1356.4"/>
    <x v="2"/>
    <s v="NULL"/>
    <x v="1"/>
    <s v="NULL"/>
    <x v="1"/>
    <x v="0"/>
    <x v="1"/>
    <n v="12"/>
    <x v="1"/>
    <x v="1"/>
  </r>
  <r>
    <x v="80"/>
    <x v="13"/>
    <s v="I4062001"/>
    <s v="I4062001"/>
    <n v="30879297"/>
    <s v="Recolocado"/>
    <n v="1"/>
    <n v="0"/>
    <n v="0"/>
    <n v="0"/>
    <x v="3"/>
    <x v="0"/>
    <n v="35"/>
    <x v="6"/>
    <x v="3"/>
    <x v="2"/>
    <n v="45697"/>
    <n v="1031"/>
    <x v="1"/>
    <n v="1392"/>
    <x v="2"/>
    <x v="2"/>
    <n v="43758"/>
    <n v="2.3561405914347092E-2"/>
    <x v="6"/>
    <s v="NULL"/>
    <x v="2"/>
    <n v="980.88"/>
    <x v="3"/>
    <n v="1972"/>
    <x v="3"/>
    <n v="980.88"/>
    <x v="5"/>
    <s v="NULL"/>
    <x v="1"/>
    <s v="NULL"/>
    <x v="1"/>
    <x v="0"/>
    <x v="1"/>
    <n v="12"/>
    <x v="1"/>
    <x v="1"/>
  </r>
  <r>
    <x v="80"/>
    <x v="13"/>
    <s v="I4075001"/>
    <s v="I4075001"/>
    <n v="30863369"/>
    <s v="Recolocado"/>
    <n v="0"/>
    <n v="0"/>
    <n v="0"/>
    <n v="0"/>
    <x v="3"/>
    <x v="0"/>
    <n v="22"/>
    <x v="4"/>
    <x v="3"/>
    <x v="2"/>
    <n v="41794"/>
    <n v="500"/>
    <x v="7"/>
    <n v="1272"/>
    <x v="3"/>
    <x v="1"/>
    <n v="38574"/>
    <n v="1.296209882304142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4082001"/>
    <s v="I4082001"/>
    <n v="30861902"/>
    <s v="Recolocado"/>
    <n v="0"/>
    <n v="0"/>
    <n v="0"/>
    <n v="0"/>
    <x v="3"/>
    <x v="0"/>
    <n v="23"/>
    <x v="4"/>
    <x v="3"/>
    <x v="0"/>
    <n v="46978"/>
    <n v="500"/>
    <x v="7"/>
    <n v="1431"/>
    <x v="1"/>
    <x v="3"/>
    <n v="43758"/>
    <n v="1.142648201471730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4089001"/>
    <s v="I4089001"/>
    <n v="30868316"/>
    <s v="Recolocado"/>
    <n v="0"/>
    <n v="0"/>
    <n v="0"/>
    <n v="0"/>
    <x v="3"/>
    <x v="0"/>
    <n v="29"/>
    <x v="3"/>
    <x v="3"/>
    <x v="0"/>
    <n v="35654"/>
    <n v="1031"/>
    <x v="1"/>
    <n v="1086"/>
    <x v="5"/>
    <x v="1"/>
    <n v="33715"/>
    <n v="3.0579860596173809E-2"/>
    <x v="2"/>
    <s v="NULL"/>
    <x v="2"/>
    <n v="1748.2"/>
    <x v="4"/>
    <n v="1325"/>
    <x v="3"/>
    <n v="1748.2"/>
    <x v="2"/>
    <s v="NULL"/>
    <x v="1"/>
    <s v="NULL"/>
    <x v="1"/>
    <x v="0"/>
    <x v="1"/>
    <n v="12"/>
    <x v="1"/>
    <x v="1"/>
  </r>
  <r>
    <x v="80"/>
    <x v="13"/>
    <s v="I4102001"/>
    <s v="I4102001"/>
    <n v="30876499"/>
    <s v="Recolocado"/>
    <n v="0"/>
    <n v="0"/>
    <n v="0"/>
    <n v="0"/>
    <x v="3"/>
    <x v="0"/>
    <n v="66"/>
    <x v="2"/>
    <x v="3"/>
    <x v="2"/>
    <n v="31325"/>
    <n v="500"/>
    <x v="7"/>
    <n v="1038"/>
    <x v="5"/>
    <x v="5"/>
    <n v="28855"/>
    <n v="1.7328019407381736E-2"/>
    <x v="7"/>
    <s v="NULL"/>
    <x v="2"/>
    <n v="345.47"/>
    <x v="6"/>
    <n v="2482"/>
    <x v="3"/>
    <n v="345.47"/>
    <x v="0"/>
    <s v="NULL"/>
    <x v="1"/>
    <s v="NULL"/>
    <x v="1"/>
    <x v="0"/>
    <x v="1"/>
    <n v="12"/>
    <x v="1"/>
    <x v="1"/>
  </r>
  <r>
    <x v="80"/>
    <x v="13"/>
    <s v="I4111001"/>
    <s v="I4111001"/>
    <n v="30872094"/>
    <s v="Recolocado"/>
    <n v="0"/>
    <n v="0"/>
    <n v="0"/>
    <n v="0"/>
    <x v="3"/>
    <x v="0"/>
    <n v="49"/>
    <x v="0"/>
    <x v="5"/>
    <x v="0"/>
    <n v="28409"/>
    <n v="500"/>
    <x v="7"/>
    <n v="857"/>
    <x v="7"/>
    <x v="1"/>
    <n v="25939"/>
    <n v="1.927599367747407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0"/>
    <x v="13"/>
    <s v="I4119001"/>
    <s v="I4119001"/>
    <n v="30879971"/>
    <s v="Recolocado"/>
    <n v="0"/>
    <n v="0"/>
    <n v="0"/>
    <n v="0"/>
    <x v="3"/>
    <x v="0"/>
    <n v="24"/>
    <x v="4"/>
    <x v="3"/>
    <x v="2"/>
    <n v="36404"/>
    <n v="1031"/>
    <x v="1"/>
    <n v="1109"/>
    <x v="6"/>
    <x v="6"/>
    <n v="33715"/>
    <n v="3.0579860596173809E-2"/>
    <x v="2"/>
    <s v="NULL"/>
    <x v="0"/>
    <n v="1024.3800000000001"/>
    <x v="4"/>
    <n v="0"/>
    <x v="0"/>
    <n v="0"/>
    <x v="0"/>
    <s v="NULL"/>
    <x v="1"/>
    <s v="NULL"/>
    <x v="1"/>
    <x v="5"/>
    <x v="8"/>
    <n v="0"/>
    <x v="0"/>
    <x v="0"/>
  </r>
  <r>
    <x v="80"/>
    <x v="13"/>
    <s v="I4128001"/>
    <s v="I4128001"/>
    <n v="30872011"/>
    <s v="Recolocado"/>
    <n v="1"/>
    <n v="0"/>
    <n v="0"/>
    <n v="0"/>
    <x v="3"/>
    <x v="0"/>
    <n v="39"/>
    <x v="1"/>
    <x v="3"/>
    <x v="1"/>
    <n v="42050"/>
    <n v="500"/>
    <x v="7"/>
    <n v="1420"/>
    <x v="1"/>
    <x v="5"/>
    <n v="38830"/>
    <n v="1.2876641771825908E-2"/>
    <x v="7"/>
    <s v="NULL"/>
    <x v="4"/>
    <n v="535.87"/>
    <x v="3"/>
    <n v="59"/>
    <x v="5"/>
    <n v="0"/>
    <x v="0"/>
    <n v="535.87"/>
    <x v="3"/>
    <n v="1"/>
    <x v="4"/>
    <x v="0"/>
    <x v="11"/>
    <n v="0"/>
    <x v="0"/>
    <x v="0"/>
  </r>
  <r>
    <x v="81"/>
    <x v="13"/>
    <s v="B7238002"/>
    <s v="B7238002"/>
    <n v="30891630"/>
    <s v="Recolocado"/>
    <n v="0"/>
    <n v="0"/>
    <n v="0"/>
    <n v="0"/>
    <x v="3"/>
    <x v="0"/>
    <n v="34"/>
    <x v="6"/>
    <x v="3"/>
    <x v="1"/>
    <n v="38377"/>
    <n v="1031"/>
    <x v="1"/>
    <n v="1162"/>
    <x v="6"/>
    <x v="13"/>
    <n v="35658"/>
    <n v="2.8913567782825732E-2"/>
    <x v="6"/>
    <s v="NULL"/>
    <x v="2"/>
    <n v="1760.92"/>
    <x v="4"/>
    <n v="1988"/>
    <x v="3"/>
    <n v="1160.92"/>
    <x v="2"/>
    <s v="NULL"/>
    <x v="1"/>
    <s v="NULL"/>
    <x v="1"/>
    <x v="0"/>
    <x v="1"/>
    <n v="2"/>
    <x v="1"/>
    <x v="1"/>
  </r>
  <r>
    <x v="81"/>
    <x v="13"/>
    <s v="C6740003"/>
    <s v="C6740003"/>
    <n v="30883988"/>
    <s v="Recolocado"/>
    <n v="0"/>
    <n v="0"/>
    <n v="0"/>
    <n v="0"/>
    <x v="3"/>
    <x v="0"/>
    <n v="50"/>
    <x v="0"/>
    <x v="3"/>
    <x v="1"/>
    <n v="41044"/>
    <n v="500"/>
    <x v="7"/>
    <n v="1242"/>
    <x v="3"/>
    <x v="4"/>
    <n v="38574"/>
    <n v="1.2962098823041427E-2"/>
    <x v="7"/>
    <s v="NULL"/>
    <x v="0"/>
    <n v="3208.27"/>
    <x v="5"/>
    <n v="0"/>
    <x v="0"/>
    <n v="0"/>
    <x v="0"/>
    <s v="NULL"/>
    <x v="1"/>
    <s v="NULL"/>
    <x v="1"/>
    <x v="0"/>
    <x v="0"/>
    <n v="0"/>
    <x v="0"/>
    <x v="0"/>
  </r>
  <r>
    <x v="81"/>
    <x v="13"/>
    <s v="D6431005"/>
    <s v="D6431005"/>
    <n v="30874642"/>
    <s v="Recolocado"/>
    <n v="1"/>
    <n v="0"/>
    <n v="0"/>
    <n v="0"/>
    <x v="3"/>
    <x v="0"/>
    <n v="35"/>
    <x v="6"/>
    <x v="5"/>
    <x v="1"/>
    <n v="28409"/>
    <n v="500"/>
    <x v="7"/>
    <n v="861"/>
    <x v="7"/>
    <x v="4"/>
    <n v="25939"/>
    <n v="1.9275993677474075E-2"/>
    <x v="7"/>
    <s v="NULL"/>
    <x v="6"/>
    <n v="13481.83"/>
    <x v="0"/>
    <n v="756"/>
    <x v="3"/>
    <n v="1917.1"/>
    <x v="2"/>
    <s v="NULL"/>
    <x v="1"/>
    <s v="NULL"/>
    <x v="1"/>
    <x v="0"/>
    <x v="1"/>
    <n v="0"/>
    <x v="1"/>
    <x v="0"/>
  </r>
  <r>
    <x v="81"/>
    <x v="13"/>
    <s v="E3633002"/>
    <s v="E3633002"/>
    <n v="30887498"/>
    <s v="Recolocado"/>
    <n v="0"/>
    <n v="0"/>
    <n v="0"/>
    <n v="0"/>
    <x v="3"/>
    <x v="0"/>
    <n v="33"/>
    <x v="6"/>
    <x v="5"/>
    <x v="2"/>
    <n v="38447"/>
    <n v="931"/>
    <x v="6"/>
    <n v="1160"/>
    <x v="6"/>
    <x v="4"/>
    <n v="35658"/>
    <n v="2.6109148017275225E-2"/>
    <x v="6"/>
    <s v="NULL"/>
    <x v="0"/>
    <n v="39462.379999999997"/>
    <x v="0"/>
    <n v="0"/>
    <x v="0"/>
    <n v="0"/>
    <x v="0"/>
    <n v="4000"/>
    <x v="6"/>
    <n v="0.75449999999999995"/>
    <x v="7"/>
    <x v="0"/>
    <x v="0"/>
    <n v="0"/>
    <x v="0"/>
    <x v="0"/>
  </r>
  <r>
    <x v="81"/>
    <x v="13"/>
    <s v="E5440002"/>
    <s v="E5440002"/>
    <n v="30900522"/>
    <s v="Recolocado"/>
    <n v="0"/>
    <n v="0"/>
    <n v="0"/>
    <n v="0"/>
    <x v="3"/>
    <x v="0"/>
    <n v="30"/>
    <x v="3"/>
    <x v="5"/>
    <x v="2"/>
    <n v="33810"/>
    <n v="1031"/>
    <x v="1"/>
    <n v="1019"/>
    <x v="5"/>
    <x v="4"/>
    <n v="31771"/>
    <n v="3.2450977306348557E-2"/>
    <x v="2"/>
    <s v="NULL"/>
    <x v="0"/>
    <n v="48556.44"/>
    <x v="0"/>
    <n v="168"/>
    <x v="3"/>
    <n v="1440.76"/>
    <x v="2"/>
    <n v="3900"/>
    <x v="6"/>
    <n v="1"/>
    <x v="4"/>
    <x v="5"/>
    <x v="1"/>
    <n v="0"/>
    <x v="1"/>
    <x v="0"/>
  </r>
  <r>
    <x v="81"/>
    <x v="13"/>
    <s v="H1306002"/>
    <s v="H1306002"/>
    <n v="30891680"/>
    <s v="Recolocado"/>
    <n v="0"/>
    <n v="0"/>
    <n v="0"/>
    <n v="0"/>
    <x v="3"/>
    <x v="0"/>
    <n v="29"/>
    <x v="3"/>
    <x v="5"/>
    <x v="2"/>
    <n v="28109"/>
    <n v="1650"/>
    <x v="3"/>
    <n v="848"/>
    <x v="7"/>
    <x v="13"/>
    <n v="25939"/>
    <n v="6.3610779135664444E-2"/>
    <x v="5"/>
    <s v="NULL"/>
    <x v="2"/>
    <n v="1833.21"/>
    <x v="4"/>
    <n v="330"/>
    <x v="3"/>
    <n v="1833.21"/>
    <x v="2"/>
    <n v="2000"/>
    <x v="5"/>
    <n v="0.99960000000000004"/>
    <x v="4"/>
    <x v="0"/>
    <x v="2"/>
    <n v="7"/>
    <x v="7"/>
    <x v="1"/>
  </r>
  <r>
    <x v="81"/>
    <x v="13"/>
    <s v="H6641002"/>
    <s v="H6641002"/>
    <n v="30887219"/>
    <s v="Recolocado"/>
    <n v="0"/>
    <n v="0"/>
    <n v="0"/>
    <n v="0"/>
    <x v="3"/>
    <x v="0"/>
    <n v="37"/>
    <x v="1"/>
    <x v="3"/>
    <x v="2"/>
    <n v="28409"/>
    <n v="500"/>
    <x v="7"/>
    <n v="862"/>
    <x v="7"/>
    <x v="7"/>
    <n v="25939"/>
    <n v="1.9275993677474075E-2"/>
    <x v="7"/>
    <s v="NULL"/>
    <x v="0"/>
    <n v="34263.75"/>
    <x v="0"/>
    <n v="0"/>
    <x v="0"/>
    <n v="0"/>
    <x v="0"/>
    <s v="NULL"/>
    <x v="1"/>
    <s v="NULL"/>
    <x v="1"/>
    <x v="8"/>
    <x v="10"/>
    <n v="0"/>
    <x v="10"/>
    <x v="0"/>
  </r>
  <r>
    <x v="81"/>
    <x v="13"/>
    <s v="I2891003"/>
    <s v="I2891003"/>
    <n v="30884021"/>
    <s v="Recolocado"/>
    <n v="0"/>
    <n v="0"/>
    <n v="0"/>
    <n v="0"/>
    <x v="3"/>
    <x v="0"/>
    <n v="24"/>
    <x v="4"/>
    <x v="3"/>
    <x v="2"/>
    <n v="35769"/>
    <n v="1031"/>
    <x v="1"/>
    <n v="1210"/>
    <x v="3"/>
    <x v="5"/>
    <n v="33830"/>
    <n v="3.0475908956547441E-2"/>
    <x v="2"/>
    <s v="NULL"/>
    <x v="2"/>
    <n v="1024.9000000000001"/>
    <x v="4"/>
    <n v="561"/>
    <x v="3"/>
    <n v="1024.9000000000001"/>
    <x v="2"/>
    <s v="NULL"/>
    <x v="1"/>
    <s v="NULL"/>
    <x v="1"/>
    <x v="0"/>
    <x v="1"/>
    <n v="12"/>
    <x v="1"/>
    <x v="1"/>
  </r>
  <r>
    <x v="81"/>
    <x v="13"/>
    <s v="I3075001"/>
    <s v="I3075001"/>
    <n v="30840353"/>
    <s v="Recolocado"/>
    <n v="0"/>
    <n v="0"/>
    <n v="0"/>
    <n v="1"/>
    <x v="0"/>
    <x v="0"/>
    <n v="49"/>
    <x v="0"/>
    <x v="2"/>
    <x v="1"/>
    <n v="48364"/>
    <n v="5175"/>
    <x v="5"/>
    <n v="1456"/>
    <x v="1"/>
    <x v="4"/>
    <n v="52649"/>
    <n v="9.8292465194020781E-2"/>
    <x v="5"/>
    <s v="NULL"/>
    <x v="3"/>
    <n v="48575.55"/>
    <x v="0"/>
    <n v="35"/>
    <x v="5"/>
    <n v="0"/>
    <x v="0"/>
    <s v="NULL"/>
    <x v="1"/>
    <s v="NULL"/>
    <x v="1"/>
    <x v="0"/>
    <x v="9"/>
    <n v="0"/>
    <x v="0"/>
    <x v="0"/>
  </r>
  <r>
    <x v="81"/>
    <x v="13"/>
    <s v="I4198001"/>
    <s v="I4198001"/>
    <n v="30858510"/>
    <s v="Recolocado"/>
    <n v="0"/>
    <n v="0"/>
    <n v="0"/>
    <n v="0"/>
    <x v="3"/>
    <x v="0"/>
    <n v="24"/>
    <x v="4"/>
    <x v="3"/>
    <x v="2"/>
    <n v="41263"/>
    <n v="1031"/>
    <x v="1"/>
    <n v="1255"/>
    <x v="3"/>
    <x v="1"/>
    <n v="38574"/>
    <n v="2.672784777311142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213001"/>
    <s v="I4213001"/>
    <n v="30879500"/>
    <s v="Recolocado"/>
    <n v="0"/>
    <n v="0"/>
    <n v="0"/>
    <n v="0"/>
    <x v="3"/>
    <x v="0"/>
    <n v="36"/>
    <x v="1"/>
    <x v="3"/>
    <x v="2"/>
    <n v="35769"/>
    <n v="1031"/>
    <x v="1"/>
    <n v="1219"/>
    <x v="3"/>
    <x v="1"/>
    <n v="33830"/>
    <n v="3.047590895654744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246001"/>
    <s v="I4246001"/>
    <n v="30847060"/>
    <s v="Recolocado"/>
    <n v="0"/>
    <n v="0"/>
    <n v="0"/>
    <n v="0"/>
    <x v="3"/>
    <x v="0"/>
    <n v="35"/>
    <x v="6"/>
    <x v="3"/>
    <x v="2"/>
    <n v="33129"/>
    <n v="500"/>
    <x v="7"/>
    <n v="1129"/>
    <x v="6"/>
    <x v="4"/>
    <n v="30659"/>
    <n v="1.6308424932320036E-2"/>
    <x v="7"/>
    <s v="NULL"/>
    <x v="2"/>
    <n v="929.95"/>
    <x v="3"/>
    <n v="2054"/>
    <x v="3"/>
    <n v="929.95"/>
    <x v="5"/>
    <s v="NULL"/>
    <x v="1"/>
    <s v="NULL"/>
    <x v="1"/>
    <x v="0"/>
    <x v="1"/>
    <n v="12"/>
    <x v="1"/>
    <x v="1"/>
  </r>
  <r>
    <x v="81"/>
    <x v="13"/>
    <s v="I4255001"/>
    <s v="I4255001"/>
    <n v="30876618"/>
    <s v="Recolocado"/>
    <n v="1"/>
    <n v="0"/>
    <n v="0"/>
    <n v="0"/>
    <x v="3"/>
    <x v="0"/>
    <n v="44"/>
    <x v="7"/>
    <x v="3"/>
    <x v="2"/>
    <n v="35654"/>
    <n v="1031"/>
    <x v="1"/>
    <n v="1076"/>
    <x v="5"/>
    <x v="1"/>
    <n v="33715"/>
    <n v="3.057986059617380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257001"/>
    <s v="I4257001"/>
    <n v="30881112"/>
    <s v="Recolocado"/>
    <n v="0"/>
    <n v="0"/>
    <n v="0"/>
    <n v="0"/>
    <x v="3"/>
    <x v="0"/>
    <n v="44"/>
    <x v="7"/>
    <x v="3"/>
    <x v="2"/>
    <n v="45160"/>
    <n v="1031"/>
    <x v="1"/>
    <n v="1396"/>
    <x v="2"/>
    <x v="13"/>
    <n v="43221"/>
    <n v="2.3854144975821938E-2"/>
    <x v="6"/>
    <s v="NULL"/>
    <x v="2"/>
    <n v="1662.53"/>
    <x v="4"/>
    <n v="2195"/>
    <x v="3"/>
    <n v="1662.53"/>
    <x v="2"/>
    <s v="NULL"/>
    <x v="1"/>
    <s v="NULL"/>
    <x v="1"/>
    <x v="0"/>
    <x v="1"/>
    <n v="12"/>
    <x v="1"/>
    <x v="1"/>
  </r>
  <r>
    <x v="81"/>
    <x v="13"/>
    <s v="I4266001"/>
    <s v="I4266001"/>
    <n v="30881671"/>
    <s v="Recolocado"/>
    <n v="0"/>
    <n v="0"/>
    <n v="0"/>
    <n v="0"/>
    <x v="3"/>
    <x v="0"/>
    <n v="39"/>
    <x v="1"/>
    <x v="3"/>
    <x v="2"/>
    <n v="41841"/>
    <n v="1031"/>
    <x v="1"/>
    <n v="1383"/>
    <x v="2"/>
    <x v="1"/>
    <n v="39902"/>
    <n v="2.5838303844418826E-2"/>
    <x v="6"/>
    <s v="NULL"/>
    <x v="2"/>
    <n v="208.22"/>
    <x v="6"/>
    <n v="1714"/>
    <x v="3"/>
    <n v="208.22"/>
    <x v="0"/>
    <s v="NULL"/>
    <x v="1"/>
    <s v="NULL"/>
    <x v="1"/>
    <x v="0"/>
    <x v="1"/>
    <n v="12"/>
    <x v="1"/>
    <x v="1"/>
  </r>
  <r>
    <x v="81"/>
    <x v="13"/>
    <s v="I4274001"/>
    <s v="I4274001"/>
    <n v="30880630"/>
    <s v="Recolocado"/>
    <n v="1"/>
    <n v="0"/>
    <n v="0"/>
    <n v="0"/>
    <x v="3"/>
    <x v="0"/>
    <n v="42"/>
    <x v="7"/>
    <x v="3"/>
    <x v="2"/>
    <n v="38138"/>
    <n v="500"/>
    <x v="7"/>
    <n v="1262"/>
    <x v="3"/>
    <x v="1"/>
    <n v="34918"/>
    <n v="1.431926227160776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290001"/>
    <s v="I4290001"/>
    <n v="30882907"/>
    <s v="Recolocado"/>
    <n v="0"/>
    <n v="0"/>
    <n v="0"/>
    <n v="0"/>
    <x v="3"/>
    <x v="0"/>
    <n v="29"/>
    <x v="3"/>
    <x v="3"/>
    <x v="2"/>
    <n v="34961"/>
    <n v="2473"/>
    <x v="4"/>
    <n v="1060"/>
    <x v="5"/>
    <x v="1"/>
    <n v="33714"/>
    <n v="7.335231654505546E-2"/>
    <x v="5"/>
    <s v="NULL"/>
    <x v="3"/>
    <n v="5218.49"/>
    <x v="0"/>
    <n v="14"/>
    <x v="4"/>
    <n v="0"/>
    <x v="0"/>
    <s v="NULL"/>
    <x v="1"/>
    <s v="NULL"/>
    <x v="1"/>
    <x v="11"/>
    <x v="9"/>
    <n v="0"/>
    <x v="4"/>
    <x v="0"/>
  </r>
  <r>
    <x v="81"/>
    <x v="13"/>
    <s v="I4298001"/>
    <s v="I4298001"/>
    <n v="30886605"/>
    <s v="Recolocado"/>
    <n v="0"/>
    <n v="0"/>
    <n v="0"/>
    <n v="0"/>
    <x v="3"/>
    <x v="0"/>
    <n v="30"/>
    <x v="3"/>
    <x v="3"/>
    <x v="2"/>
    <n v="41544"/>
    <n v="750"/>
    <x v="6"/>
    <n v="1262"/>
    <x v="3"/>
    <x v="5"/>
    <n v="38574"/>
    <n v="1.944314823456214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302001"/>
    <s v="I4302001"/>
    <n v="30881567"/>
    <s v="Recolocado"/>
    <n v="0"/>
    <n v="0"/>
    <n v="0"/>
    <n v="0"/>
    <x v="3"/>
    <x v="0"/>
    <n v="50"/>
    <x v="0"/>
    <x v="3"/>
    <x v="0"/>
    <n v="36185"/>
    <n v="500"/>
    <x v="7"/>
    <n v="1099"/>
    <x v="5"/>
    <x v="1"/>
    <n v="33715"/>
    <n v="1.483019427554501E-2"/>
    <x v="7"/>
    <s v="NULL"/>
    <x v="2"/>
    <n v="1672.28"/>
    <x v="4"/>
    <n v="2377"/>
    <x v="3"/>
    <n v="1672.28"/>
    <x v="2"/>
    <s v="NULL"/>
    <x v="1"/>
    <s v="NULL"/>
    <x v="1"/>
    <x v="0"/>
    <x v="1"/>
    <n v="12"/>
    <x v="1"/>
    <x v="1"/>
  </r>
  <r>
    <x v="81"/>
    <x v="13"/>
    <s v="I4316001"/>
    <s v="I4316001"/>
    <n v="30884955"/>
    <s v="Recolocado"/>
    <n v="1"/>
    <n v="0"/>
    <n v="0"/>
    <n v="0"/>
    <x v="3"/>
    <x v="0"/>
    <n v="37"/>
    <x v="1"/>
    <x v="5"/>
    <x v="2"/>
    <n v="36935"/>
    <n v="500"/>
    <x v="7"/>
    <n v="1121"/>
    <x v="6"/>
    <x v="1"/>
    <n v="33715"/>
    <n v="1.483019427554501E-2"/>
    <x v="7"/>
    <s v="NULL"/>
    <x v="0"/>
    <n v="477.53"/>
    <x v="6"/>
    <n v="0"/>
    <x v="0"/>
    <n v="0"/>
    <x v="0"/>
    <n v="1500"/>
    <x v="5"/>
    <n v="0.51739999999999997"/>
    <x v="2"/>
    <x v="3"/>
    <x v="7"/>
    <n v="0"/>
    <x v="0"/>
    <x v="0"/>
  </r>
  <r>
    <x v="81"/>
    <x v="13"/>
    <s v="I4318001"/>
    <s v="I4318001"/>
    <n v="30886959"/>
    <s v="Recolocado"/>
    <n v="1"/>
    <n v="0"/>
    <n v="0"/>
    <n v="0"/>
    <x v="3"/>
    <x v="0"/>
    <n v="46"/>
    <x v="0"/>
    <x v="3"/>
    <x v="1"/>
    <n v="32075"/>
    <n v="500"/>
    <x v="7"/>
    <n v="972"/>
    <x v="7"/>
    <x v="5"/>
    <n v="28855"/>
    <n v="1.732801940738173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326001"/>
    <s v="I4326001"/>
    <n v="30875993"/>
    <s v="Recolocado"/>
    <n v="0"/>
    <n v="0"/>
    <n v="0"/>
    <n v="0"/>
    <x v="3"/>
    <x v="0"/>
    <n v="28"/>
    <x v="3"/>
    <x v="3"/>
    <x v="2"/>
    <n v="41044"/>
    <n v="500"/>
    <x v="7"/>
    <n v="1245"/>
    <x v="3"/>
    <x v="6"/>
    <n v="38574"/>
    <n v="1.2962098823041427E-2"/>
    <x v="7"/>
    <s v="NULL"/>
    <x v="2"/>
    <n v="497"/>
    <x v="6"/>
    <n v="988"/>
    <x v="3"/>
    <n v="497"/>
    <x v="0"/>
    <s v="NULL"/>
    <x v="1"/>
    <s v="NULL"/>
    <x v="1"/>
    <x v="0"/>
    <x v="1"/>
    <n v="12"/>
    <x v="1"/>
    <x v="1"/>
  </r>
  <r>
    <x v="81"/>
    <x v="13"/>
    <s v="I4328001"/>
    <s v="I4328001"/>
    <n v="30860309"/>
    <s v="Recolocado"/>
    <n v="0"/>
    <n v="0"/>
    <n v="0"/>
    <n v="0"/>
    <x v="3"/>
    <x v="0"/>
    <n v="34"/>
    <x v="6"/>
    <x v="3"/>
    <x v="1"/>
    <n v="34212"/>
    <n v="2473"/>
    <x v="4"/>
    <n v="1038"/>
    <x v="5"/>
    <x v="6"/>
    <n v="33715"/>
    <n v="7.3350140886845619E-2"/>
    <x v="5"/>
    <s v="NULL"/>
    <x v="2"/>
    <n v="3968.84"/>
    <x v="5"/>
    <n v="1780"/>
    <x v="3"/>
    <n v="3968.84"/>
    <x v="3"/>
    <n v="2100"/>
    <x v="0"/>
    <n v="0"/>
    <x v="0"/>
    <x v="5"/>
    <x v="1"/>
    <n v="5"/>
    <x v="1"/>
    <x v="12"/>
  </r>
  <r>
    <x v="81"/>
    <x v="13"/>
    <s v="I4331001"/>
    <s v="I4331001"/>
    <n v="30882947"/>
    <s v="Recolocado"/>
    <n v="0"/>
    <n v="0"/>
    <n v="0"/>
    <n v="0"/>
    <x v="3"/>
    <x v="0"/>
    <n v="46"/>
    <x v="0"/>
    <x v="5"/>
    <x v="2"/>
    <n v="38159"/>
    <n v="500"/>
    <x v="7"/>
    <n v="1157"/>
    <x v="6"/>
    <x v="13"/>
    <n v="35659"/>
    <n v="1.4021705600269217E-2"/>
    <x v="7"/>
    <s v="NULL"/>
    <x v="6"/>
    <n v="3532.64"/>
    <x v="5"/>
    <n v="380"/>
    <x v="3"/>
    <n v="1162.96"/>
    <x v="2"/>
    <n v="3197.03"/>
    <x v="6"/>
    <n v="1"/>
    <x v="4"/>
    <x v="0"/>
    <x v="1"/>
    <n v="0"/>
    <x v="1"/>
    <x v="0"/>
  </r>
  <r>
    <x v="81"/>
    <x v="13"/>
    <s v="I4339001"/>
    <s v="I4339001"/>
    <n v="30870935"/>
    <s v="Recolocado"/>
    <n v="0"/>
    <n v="0"/>
    <n v="0"/>
    <n v="0"/>
    <x v="3"/>
    <x v="0"/>
    <n v="28"/>
    <x v="3"/>
    <x v="3"/>
    <x v="1"/>
    <n v="43430"/>
    <n v="1031"/>
    <x v="1"/>
    <n v="1314"/>
    <x v="2"/>
    <x v="4"/>
    <n v="41491"/>
    <n v="2.484876238220337E-2"/>
    <x v="6"/>
    <s v="NULL"/>
    <x v="2"/>
    <n v="905.08"/>
    <x v="3"/>
    <n v="832"/>
    <x v="3"/>
    <n v="905.08"/>
    <x v="5"/>
    <s v="NULL"/>
    <x v="1"/>
    <s v="NULL"/>
    <x v="1"/>
    <x v="11"/>
    <x v="1"/>
    <n v="10"/>
    <x v="1"/>
    <x v="3"/>
  </r>
  <r>
    <x v="81"/>
    <x v="13"/>
    <s v="I4340001"/>
    <s v="I4340001"/>
    <n v="30855315"/>
    <s v="Recolocado"/>
    <n v="1"/>
    <n v="0"/>
    <n v="0"/>
    <n v="0"/>
    <x v="3"/>
    <x v="0"/>
    <n v="25"/>
    <x v="4"/>
    <x v="3"/>
    <x v="2"/>
    <n v="37597"/>
    <n v="1031"/>
    <x v="1"/>
    <n v="1140"/>
    <x v="6"/>
    <x v="3"/>
    <n v="35658"/>
    <n v="2.8913567782825732E-2"/>
    <x v="6"/>
    <s v="NULL"/>
    <x v="2"/>
    <n v="1202.08"/>
    <x v="4"/>
    <n v="1140"/>
    <x v="3"/>
    <n v="1202.08"/>
    <x v="2"/>
    <s v="NULL"/>
    <x v="1"/>
    <s v="NULL"/>
    <x v="1"/>
    <x v="0"/>
    <x v="1"/>
    <n v="12"/>
    <x v="1"/>
    <x v="1"/>
  </r>
  <r>
    <x v="81"/>
    <x v="13"/>
    <s v="I4347001"/>
    <s v="I4347001"/>
    <n v="30873425"/>
    <s v="Recolocado"/>
    <n v="1"/>
    <n v="0"/>
    <n v="0"/>
    <n v="0"/>
    <x v="3"/>
    <x v="0"/>
    <n v="24"/>
    <x v="4"/>
    <x v="5"/>
    <x v="1"/>
    <n v="40191"/>
    <n v="500"/>
    <x v="7"/>
    <n v="1243"/>
    <x v="3"/>
    <x v="1"/>
    <n v="37721"/>
    <n v="1.3255215927467458E-2"/>
    <x v="7"/>
    <s v="NULL"/>
    <x v="0"/>
    <n v="7697.81"/>
    <x v="0"/>
    <n v="0"/>
    <x v="0"/>
    <n v="0"/>
    <x v="0"/>
    <s v="NULL"/>
    <x v="1"/>
    <s v="NULL"/>
    <x v="1"/>
    <x v="0"/>
    <x v="0"/>
    <n v="0"/>
    <x v="0"/>
    <x v="0"/>
  </r>
  <r>
    <x v="81"/>
    <x v="13"/>
    <s v="I4355001"/>
    <s v="I4355001"/>
    <n v="30884468"/>
    <s v="Recolocado"/>
    <n v="0"/>
    <n v="0"/>
    <n v="0"/>
    <n v="0"/>
    <x v="3"/>
    <x v="0"/>
    <n v="50"/>
    <x v="0"/>
    <x v="3"/>
    <x v="0"/>
    <n v="31325"/>
    <n v="500"/>
    <x v="7"/>
    <n v="948"/>
    <x v="7"/>
    <x v="4"/>
    <n v="28855"/>
    <n v="1.7328019407381736E-2"/>
    <x v="7"/>
    <s v="NULL"/>
    <x v="2"/>
    <n v="1125.7"/>
    <x v="4"/>
    <n v="698"/>
    <x v="3"/>
    <n v="1125.7"/>
    <x v="2"/>
    <s v="NULL"/>
    <x v="1"/>
    <s v="NULL"/>
    <x v="1"/>
    <x v="0"/>
    <x v="1"/>
    <n v="12"/>
    <x v="1"/>
    <x v="1"/>
  </r>
  <r>
    <x v="81"/>
    <x v="13"/>
    <s v="I4362001"/>
    <s v="I4362001"/>
    <n v="30884891"/>
    <s v="Recolocado"/>
    <n v="1"/>
    <n v="0"/>
    <n v="0"/>
    <n v="0"/>
    <x v="3"/>
    <x v="0"/>
    <n v="29"/>
    <x v="3"/>
    <x v="3"/>
    <x v="2"/>
    <n v="34241"/>
    <n v="500"/>
    <x v="7"/>
    <n v="1037"/>
    <x v="5"/>
    <x v="3"/>
    <n v="31771"/>
    <n v="1.573762236001384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368001"/>
    <s v="I4368001"/>
    <n v="30883843"/>
    <s v="Recolocado"/>
    <n v="0"/>
    <n v="0"/>
    <n v="0"/>
    <n v="0"/>
    <x v="3"/>
    <x v="0"/>
    <n v="38"/>
    <x v="1"/>
    <x v="3"/>
    <x v="2"/>
    <n v="30175"/>
    <n v="1649"/>
    <x v="3"/>
    <n v="916"/>
    <x v="7"/>
    <x v="7"/>
    <n v="28854"/>
    <n v="5.7149788590836623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371001"/>
    <s v="I4371001"/>
    <n v="30887105"/>
    <s v="Recolocado"/>
    <n v="0"/>
    <n v="0"/>
    <n v="0"/>
    <n v="0"/>
    <x v="3"/>
    <x v="0"/>
    <n v="47"/>
    <x v="0"/>
    <x v="3"/>
    <x v="2"/>
    <n v="37597"/>
    <n v="1031"/>
    <x v="1"/>
    <n v="1137"/>
    <x v="6"/>
    <x v="1"/>
    <n v="35658"/>
    <n v="2.891356778282573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374001"/>
    <s v="I4374001"/>
    <n v="30885545"/>
    <s v="Recolocado"/>
    <n v="0"/>
    <n v="1"/>
    <n v="0"/>
    <n v="0"/>
    <x v="2"/>
    <x v="0"/>
    <n v="40"/>
    <x v="1"/>
    <x v="3"/>
    <x v="2"/>
    <n v="35786"/>
    <n v="1649"/>
    <x v="3"/>
    <n v="1085"/>
    <x v="5"/>
    <x v="6"/>
    <n v="33715"/>
    <n v="4.890998072074744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375001"/>
    <s v="I4375001"/>
    <n v="30887487"/>
    <s v="Recolocado"/>
    <n v="0"/>
    <n v="0"/>
    <n v="0"/>
    <n v="0"/>
    <x v="3"/>
    <x v="0"/>
    <n v="45"/>
    <x v="7"/>
    <x v="3"/>
    <x v="1"/>
    <n v="28409"/>
    <n v="500"/>
    <x v="7"/>
    <n v="859"/>
    <x v="7"/>
    <x v="1"/>
    <n v="25939"/>
    <n v="1.927599367747407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378001"/>
    <s v="I4378001"/>
    <n v="30887661"/>
    <s v="Recolocado"/>
    <n v="0"/>
    <n v="0"/>
    <n v="0"/>
    <n v="0"/>
    <x v="3"/>
    <x v="0"/>
    <n v="29"/>
    <x v="3"/>
    <x v="3"/>
    <x v="2"/>
    <n v="41795"/>
    <n v="500"/>
    <x v="7"/>
    <n v="1264"/>
    <x v="3"/>
    <x v="5"/>
    <n v="38575"/>
    <n v="1.296176279974076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380001"/>
    <s v="I4380001"/>
    <n v="30875267"/>
    <s v="Recolocado"/>
    <n v="0"/>
    <n v="0"/>
    <n v="0"/>
    <n v="0"/>
    <x v="3"/>
    <x v="0"/>
    <n v="44"/>
    <x v="7"/>
    <x v="3"/>
    <x v="2"/>
    <n v="34241"/>
    <n v="500"/>
    <x v="7"/>
    <n v="1037"/>
    <x v="5"/>
    <x v="4"/>
    <n v="31771"/>
    <n v="1.5737622360013848E-2"/>
    <x v="7"/>
    <s v="NULL"/>
    <x v="0"/>
    <n v="4400"/>
    <x v="7"/>
    <n v="0"/>
    <x v="0"/>
    <n v="0"/>
    <x v="0"/>
    <s v="NULL"/>
    <x v="1"/>
    <s v="NULL"/>
    <x v="1"/>
    <x v="8"/>
    <x v="10"/>
    <n v="0"/>
    <x v="0"/>
    <x v="0"/>
  </r>
  <r>
    <x v="81"/>
    <x v="13"/>
    <s v="I4386001"/>
    <s v="I4386001"/>
    <n v="30885038"/>
    <s v="Recolocado"/>
    <n v="0"/>
    <n v="0"/>
    <n v="0"/>
    <n v="0"/>
    <x v="3"/>
    <x v="0"/>
    <n v="27"/>
    <x v="3"/>
    <x v="3"/>
    <x v="2"/>
    <n v="30925"/>
    <n v="1650"/>
    <x v="3"/>
    <n v="935"/>
    <x v="7"/>
    <x v="4"/>
    <n v="28855"/>
    <n v="5.7182464044359727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390001"/>
    <s v="I4390001"/>
    <n v="30886483"/>
    <s v="Recolocado"/>
    <n v="0"/>
    <n v="0"/>
    <n v="0"/>
    <n v="0"/>
    <x v="3"/>
    <x v="0"/>
    <n v="49"/>
    <x v="0"/>
    <x v="3"/>
    <x v="3"/>
    <n v="41794"/>
    <n v="500"/>
    <x v="7"/>
    <n v="1267"/>
    <x v="3"/>
    <x v="18"/>
    <n v="38574"/>
    <n v="1.2962098823041427E-2"/>
    <x v="7"/>
    <s v="NULL"/>
    <x v="2"/>
    <n v="1503.84"/>
    <x v="4"/>
    <n v="3793"/>
    <x v="3"/>
    <n v="1503.84"/>
    <x v="2"/>
    <s v="NULL"/>
    <x v="1"/>
    <s v="NULL"/>
    <x v="1"/>
    <x v="0"/>
    <x v="1"/>
    <n v="12"/>
    <x v="1"/>
    <x v="1"/>
  </r>
  <r>
    <x v="81"/>
    <x v="13"/>
    <s v="I4393001"/>
    <s v="I4393001"/>
    <n v="30887173"/>
    <s v="Recolocado"/>
    <n v="0"/>
    <n v="0"/>
    <n v="0"/>
    <n v="0"/>
    <x v="3"/>
    <x v="0"/>
    <n v="63"/>
    <x v="2"/>
    <x v="3"/>
    <x v="1"/>
    <n v="28409"/>
    <n v="500"/>
    <x v="7"/>
    <n v="860"/>
    <x v="7"/>
    <x v="1"/>
    <n v="25939"/>
    <n v="1.927599367747407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396001"/>
    <s v="I4396001"/>
    <n v="30885938"/>
    <s v="Recolocado"/>
    <n v="0"/>
    <n v="0"/>
    <n v="0"/>
    <n v="0"/>
    <x v="3"/>
    <x v="0"/>
    <n v="28"/>
    <x v="3"/>
    <x v="3"/>
    <x v="2"/>
    <n v="41263"/>
    <n v="1031"/>
    <x v="1"/>
    <n v="1249"/>
    <x v="3"/>
    <x v="4"/>
    <n v="38574"/>
    <n v="2.6727847773111421E-2"/>
    <x v="6"/>
    <s v="NULL"/>
    <x v="4"/>
    <n v="1059.83"/>
    <x v="4"/>
    <n v="57"/>
    <x v="5"/>
    <n v="0"/>
    <x v="0"/>
    <n v="900"/>
    <x v="3"/>
    <n v="0.95899999999999996"/>
    <x v="4"/>
    <x v="6"/>
    <x v="8"/>
    <n v="0"/>
    <x v="2"/>
    <x v="0"/>
  </r>
  <r>
    <x v="81"/>
    <x v="13"/>
    <s v="I4398001"/>
    <s v="I4398001"/>
    <n v="30872849"/>
    <s v="Recolocado"/>
    <n v="0"/>
    <n v="0"/>
    <n v="0"/>
    <n v="0"/>
    <x v="3"/>
    <x v="0"/>
    <n v="34"/>
    <x v="6"/>
    <x v="3"/>
    <x v="1"/>
    <n v="44710"/>
    <n v="500"/>
    <x v="7"/>
    <n v="1354"/>
    <x v="2"/>
    <x v="1"/>
    <n v="41490"/>
    <n v="1.2051096649795132E-2"/>
    <x v="7"/>
    <s v="NULL"/>
    <x v="0"/>
    <n v="4018.02"/>
    <x v="7"/>
    <n v="23"/>
    <x v="4"/>
    <n v="0"/>
    <x v="0"/>
    <n v="1000"/>
    <x v="3"/>
    <n v="1"/>
    <x v="4"/>
    <x v="11"/>
    <x v="11"/>
    <n v="0"/>
    <x v="4"/>
    <x v="0"/>
  </r>
  <r>
    <x v="81"/>
    <x v="13"/>
    <s v="I4399001"/>
    <s v="I4399001"/>
    <n v="30888639"/>
    <s v="Recolocado"/>
    <n v="0"/>
    <n v="0"/>
    <n v="0"/>
    <n v="0"/>
    <x v="3"/>
    <x v="0"/>
    <n v="49"/>
    <x v="0"/>
    <x v="5"/>
    <x v="3"/>
    <n v="34991"/>
    <n v="500"/>
    <x v="7"/>
    <n v="1058"/>
    <x v="5"/>
    <x v="7"/>
    <n v="31771"/>
    <n v="1.5737622360013848E-2"/>
    <x v="7"/>
    <s v="NULL"/>
    <x v="2"/>
    <n v="11167.37"/>
    <x v="0"/>
    <n v="329"/>
    <x v="3"/>
    <n v="3728.36"/>
    <x v="3"/>
    <n v="8955.1"/>
    <x v="4"/>
    <n v="0.95889999999999997"/>
    <x v="4"/>
    <x v="0"/>
    <x v="1"/>
    <n v="0"/>
    <x v="1"/>
    <x v="0"/>
  </r>
  <r>
    <x v="81"/>
    <x v="13"/>
    <s v="I4408001"/>
    <s v="I4408001"/>
    <n v="30884839"/>
    <s v="Recolocado"/>
    <n v="1"/>
    <n v="0"/>
    <n v="0"/>
    <n v="0"/>
    <x v="3"/>
    <x v="0"/>
    <n v="37"/>
    <x v="1"/>
    <x v="3"/>
    <x v="0"/>
    <n v="40699"/>
    <n v="500"/>
    <x v="7"/>
    <n v="1231"/>
    <x v="3"/>
    <x v="5"/>
    <n v="38229"/>
    <n v="1.3079076094064715E-2"/>
    <x v="7"/>
    <s v="NULL"/>
    <x v="2"/>
    <n v="964.72"/>
    <x v="3"/>
    <n v="484"/>
    <x v="3"/>
    <n v="402.51"/>
    <x v="0"/>
    <s v="NULL"/>
    <x v="1"/>
    <s v="NULL"/>
    <x v="1"/>
    <x v="0"/>
    <x v="1"/>
    <n v="9"/>
    <x v="1"/>
    <x v="1"/>
  </r>
  <r>
    <x v="81"/>
    <x v="13"/>
    <s v="I4409001"/>
    <s v="I4409001"/>
    <n v="30873184"/>
    <s v="Recolocado"/>
    <n v="0"/>
    <n v="0"/>
    <n v="0"/>
    <n v="0"/>
    <x v="3"/>
    <x v="0"/>
    <n v="30"/>
    <x v="3"/>
    <x v="3"/>
    <x v="0"/>
    <n v="37598"/>
    <n v="1031"/>
    <x v="1"/>
    <n v="1139"/>
    <x v="6"/>
    <x v="1"/>
    <n v="35659"/>
    <n v="2.8912756947755126E-2"/>
    <x v="6"/>
    <s v="NULL"/>
    <x v="0"/>
    <n v="450"/>
    <x v="6"/>
    <n v="0"/>
    <x v="0"/>
    <n v="0"/>
    <x v="0"/>
    <s v="NULL"/>
    <x v="1"/>
    <s v="NULL"/>
    <x v="1"/>
    <x v="3"/>
    <x v="7"/>
    <n v="0"/>
    <x v="0"/>
    <x v="0"/>
  </r>
  <r>
    <x v="81"/>
    <x v="13"/>
    <s v="I4411001"/>
    <s v="I4411001"/>
    <n v="30891526"/>
    <s v="Recolocado"/>
    <n v="0"/>
    <n v="0"/>
    <n v="0"/>
    <n v="0"/>
    <x v="3"/>
    <x v="0"/>
    <n v="26"/>
    <x v="3"/>
    <x v="3"/>
    <x v="2"/>
    <n v="34991"/>
    <n v="500"/>
    <x v="7"/>
    <n v="1059"/>
    <x v="5"/>
    <x v="3"/>
    <n v="31771"/>
    <n v="1.573762236001384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412001"/>
    <s v="I4412001"/>
    <n v="30884111"/>
    <s v="Recolocado"/>
    <n v="0"/>
    <n v="0"/>
    <n v="0"/>
    <n v="0"/>
    <x v="3"/>
    <x v="0"/>
    <n v="39"/>
    <x v="1"/>
    <x v="3"/>
    <x v="2"/>
    <n v="43960"/>
    <n v="500"/>
    <x v="7"/>
    <n v="1332"/>
    <x v="2"/>
    <x v="1"/>
    <n v="41490"/>
    <n v="1.2051096649795132E-2"/>
    <x v="7"/>
    <s v="NULL"/>
    <x v="0"/>
    <n v="5840.69"/>
    <x v="0"/>
    <n v="0"/>
    <x v="0"/>
    <n v="0"/>
    <x v="0"/>
    <n v="4854.6000000000004"/>
    <x v="7"/>
    <n v="0.91"/>
    <x v="4"/>
    <x v="0"/>
    <x v="0"/>
    <n v="0"/>
    <x v="0"/>
    <x v="0"/>
  </r>
  <r>
    <x v="81"/>
    <x v="13"/>
    <s v="I4413001"/>
    <s v="I4413001"/>
    <n v="30885409"/>
    <s v="Recolocado"/>
    <n v="0"/>
    <n v="0"/>
    <n v="0"/>
    <n v="0"/>
    <x v="3"/>
    <x v="0"/>
    <n v="37"/>
    <x v="1"/>
    <x v="3"/>
    <x v="2"/>
    <n v="38377"/>
    <n v="1031"/>
    <x v="1"/>
    <n v="1163"/>
    <x v="6"/>
    <x v="13"/>
    <n v="35658"/>
    <n v="2.891356778282573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427001"/>
    <s v="I4427001"/>
    <n v="30888772"/>
    <s v="Recolocado"/>
    <n v="0"/>
    <n v="0"/>
    <n v="0"/>
    <n v="0"/>
    <x v="3"/>
    <x v="0"/>
    <n v="37"/>
    <x v="1"/>
    <x v="5"/>
    <x v="0"/>
    <n v="31544"/>
    <n v="1031"/>
    <x v="1"/>
    <n v="955"/>
    <x v="7"/>
    <x v="6"/>
    <n v="28855"/>
    <n v="3.5730376018021141E-2"/>
    <x v="2"/>
    <s v="NULL"/>
    <x v="0"/>
    <n v="5032.18"/>
    <x v="0"/>
    <n v="0"/>
    <x v="0"/>
    <n v="0"/>
    <x v="0"/>
    <s v="NULL"/>
    <x v="1"/>
    <s v="NULL"/>
    <x v="1"/>
    <x v="7"/>
    <x v="6"/>
    <n v="0"/>
    <x v="0"/>
    <x v="0"/>
  </r>
  <r>
    <x v="81"/>
    <x v="13"/>
    <s v="I4429001"/>
    <s v="I4429001"/>
    <n v="30846623"/>
    <s v="Recolocado"/>
    <n v="0"/>
    <n v="0"/>
    <n v="0"/>
    <n v="0"/>
    <x v="3"/>
    <x v="0"/>
    <n v="35"/>
    <x v="6"/>
    <x v="3"/>
    <x v="2"/>
    <n v="34241"/>
    <n v="500"/>
    <x v="7"/>
    <n v="1036"/>
    <x v="5"/>
    <x v="4"/>
    <n v="31771"/>
    <n v="1.573762236001384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432001"/>
    <s v="I4432001"/>
    <n v="30889853"/>
    <s v="Recolocado"/>
    <n v="0"/>
    <n v="0"/>
    <n v="0"/>
    <n v="0"/>
    <x v="3"/>
    <x v="0"/>
    <n v="35"/>
    <x v="6"/>
    <x v="3"/>
    <x v="2"/>
    <n v="28409"/>
    <n v="500"/>
    <x v="7"/>
    <n v="860"/>
    <x v="7"/>
    <x v="4"/>
    <n v="25939"/>
    <n v="1.9275993677474075E-2"/>
    <x v="7"/>
    <s v="NULL"/>
    <x v="2"/>
    <n v="905.78"/>
    <x v="3"/>
    <n v="2296"/>
    <x v="3"/>
    <n v="905.78"/>
    <x v="5"/>
    <s v="NULL"/>
    <x v="1"/>
    <s v="NULL"/>
    <x v="1"/>
    <x v="0"/>
    <x v="1"/>
    <n v="12"/>
    <x v="1"/>
    <x v="1"/>
  </r>
  <r>
    <x v="81"/>
    <x v="13"/>
    <s v="I4435001"/>
    <s v="I4435001"/>
    <n v="30865475"/>
    <s v="Recolocado"/>
    <n v="0"/>
    <n v="0"/>
    <n v="0"/>
    <n v="0"/>
    <x v="3"/>
    <x v="0"/>
    <n v="29"/>
    <x v="3"/>
    <x v="3"/>
    <x v="2"/>
    <n v="34241"/>
    <n v="500"/>
    <x v="7"/>
    <n v="1036"/>
    <x v="5"/>
    <x v="3"/>
    <n v="31771"/>
    <n v="1.573762236001384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436001"/>
    <s v="I4436001"/>
    <n v="30886976"/>
    <s v="Recolocado"/>
    <n v="0"/>
    <n v="0"/>
    <n v="0"/>
    <n v="0"/>
    <x v="3"/>
    <x v="0"/>
    <n v="48"/>
    <x v="0"/>
    <x v="3"/>
    <x v="3"/>
    <n v="34991"/>
    <n v="500"/>
    <x v="7"/>
    <n v="1058"/>
    <x v="5"/>
    <x v="1"/>
    <n v="31771"/>
    <n v="1.5737622360013848E-2"/>
    <x v="7"/>
    <s v="NULL"/>
    <x v="3"/>
    <n v="7097.86"/>
    <x v="0"/>
    <n v="82"/>
    <x v="7"/>
    <n v="0"/>
    <x v="0"/>
    <n v="3900"/>
    <x v="6"/>
    <n v="0.95940000000000003"/>
    <x v="4"/>
    <x v="0"/>
    <x v="6"/>
    <n v="0"/>
    <x v="3"/>
    <x v="0"/>
  </r>
  <r>
    <x v="81"/>
    <x v="13"/>
    <s v="I4445001"/>
    <s v="I4445001"/>
    <n v="30879242"/>
    <s v="Recolocado"/>
    <n v="0"/>
    <n v="0"/>
    <n v="0"/>
    <n v="0"/>
    <x v="3"/>
    <x v="0"/>
    <n v="50"/>
    <x v="0"/>
    <x v="3"/>
    <x v="0"/>
    <n v="38128"/>
    <n v="500"/>
    <x v="7"/>
    <n v="1155"/>
    <x v="6"/>
    <x v="5"/>
    <n v="35658"/>
    <n v="1.4022098827752539E-2"/>
    <x v="7"/>
    <s v="NULL"/>
    <x v="0"/>
    <n v="17482.57"/>
    <x v="0"/>
    <n v="0"/>
    <x v="0"/>
    <n v="0"/>
    <x v="0"/>
    <n v="15900.4"/>
    <x v="4"/>
    <n v="0.97850000000000004"/>
    <x v="4"/>
    <x v="0"/>
    <x v="0"/>
    <n v="0"/>
    <x v="0"/>
    <x v="0"/>
  </r>
  <r>
    <x v="81"/>
    <x v="13"/>
    <s v="I4461001"/>
    <s v="I4461001"/>
    <n v="30890486"/>
    <s v="Recolocado"/>
    <n v="0"/>
    <n v="0"/>
    <n v="0"/>
    <n v="0"/>
    <x v="3"/>
    <x v="0"/>
    <n v="28"/>
    <x v="3"/>
    <x v="3"/>
    <x v="2"/>
    <n v="41794"/>
    <n v="500"/>
    <x v="7"/>
    <n v="1268"/>
    <x v="3"/>
    <x v="1"/>
    <n v="38574"/>
    <n v="1.2962098823041427E-2"/>
    <x v="7"/>
    <s v="NULL"/>
    <x v="2"/>
    <n v="791.47"/>
    <x v="3"/>
    <n v="2113"/>
    <x v="3"/>
    <n v="791.47"/>
    <x v="5"/>
    <s v="NULL"/>
    <x v="1"/>
    <s v="NULL"/>
    <x v="1"/>
    <x v="0"/>
    <x v="1"/>
    <n v="12"/>
    <x v="1"/>
    <x v="1"/>
  </r>
  <r>
    <x v="81"/>
    <x v="13"/>
    <s v="I4462001"/>
    <s v="I4462001"/>
    <n v="30888416"/>
    <s v="Recolocado"/>
    <n v="0"/>
    <n v="0"/>
    <n v="0"/>
    <n v="0"/>
    <x v="3"/>
    <x v="0"/>
    <n v="31"/>
    <x v="6"/>
    <x v="5"/>
    <x v="1"/>
    <n v="38347"/>
    <n v="1031"/>
    <x v="1"/>
    <n v="1157"/>
    <x v="6"/>
    <x v="5"/>
    <n v="35658"/>
    <n v="2.891356778282573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473001"/>
    <s v="I4473001"/>
    <n v="30884827"/>
    <s v="Recolocado"/>
    <n v="1"/>
    <n v="0"/>
    <n v="0"/>
    <n v="0"/>
    <x v="3"/>
    <x v="0"/>
    <n v="47"/>
    <x v="0"/>
    <x v="5"/>
    <x v="0"/>
    <n v="34242"/>
    <n v="499"/>
    <x v="7"/>
    <n v="1039"/>
    <x v="5"/>
    <x v="1"/>
    <n v="31771"/>
    <n v="1.57061471152938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474001"/>
    <s v="I4474001"/>
    <n v="30876989"/>
    <s v="Recolocado"/>
    <n v="0"/>
    <n v="0"/>
    <n v="0"/>
    <n v="0"/>
    <x v="3"/>
    <x v="0"/>
    <n v="25"/>
    <x v="4"/>
    <x v="3"/>
    <x v="2"/>
    <n v="34463"/>
    <n v="1031"/>
    <x v="1"/>
    <n v="1045"/>
    <x v="5"/>
    <x v="3"/>
    <n v="31774"/>
    <n v="3.2447913388304904E-2"/>
    <x v="2"/>
    <s v="NULL"/>
    <x v="0"/>
    <n v="3480.74"/>
    <x v="5"/>
    <n v="0"/>
    <x v="0"/>
    <n v="0"/>
    <x v="0"/>
    <n v="2000"/>
    <x v="5"/>
    <n v="0.63"/>
    <x v="3"/>
    <x v="3"/>
    <x v="7"/>
    <n v="0"/>
    <x v="0"/>
    <x v="0"/>
  </r>
  <r>
    <x v="81"/>
    <x v="13"/>
    <s v="I4489001"/>
    <s v="I4489001"/>
    <n v="30887833"/>
    <s v="Recolocado"/>
    <n v="0"/>
    <n v="0"/>
    <n v="0"/>
    <n v="0"/>
    <x v="3"/>
    <x v="0"/>
    <n v="38"/>
    <x v="1"/>
    <x v="3"/>
    <x v="0"/>
    <n v="28433"/>
    <n v="500"/>
    <x v="7"/>
    <n v="965"/>
    <x v="7"/>
    <x v="1"/>
    <n v="25213"/>
    <n v="1.983103954309285E-2"/>
    <x v="7"/>
    <s v="NULL"/>
    <x v="2"/>
    <n v="998.06"/>
    <x v="3"/>
    <n v="592"/>
    <x v="3"/>
    <n v="998.06"/>
    <x v="5"/>
    <s v="NULL"/>
    <x v="1"/>
    <s v="NULL"/>
    <x v="1"/>
    <x v="0"/>
    <x v="1"/>
    <n v="12"/>
    <x v="1"/>
    <x v="1"/>
  </r>
  <r>
    <x v="81"/>
    <x v="13"/>
    <s v="I4490001"/>
    <s v="I4490001"/>
    <n v="30883238"/>
    <s v="Recolocado"/>
    <n v="0"/>
    <n v="0"/>
    <n v="0"/>
    <n v="0"/>
    <x v="3"/>
    <x v="0"/>
    <n v="42"/>
    <x v="7"/>
    <x v="3"/>
    <x v="2"/>
    <n v="36978"/>
    <n v="1650"/>
    <x v="3"/>
    <n v="1120"/>
    <x v="6"/>
    <x v="4"/>
    <n v="35658"/>
    <n v="4.6272926131583375E-2"/>
    <x v="1"/>
    <s v="NULL"/>
    <x v="2"/>
    <n v="2307.46"/>
    <x v="2"/>
    <n v="1178"/>
    <x v="3"/>
    <n v="2307.46"/>
    <x v="6"/>
    <s v="NULL"/>
    <x v="1"/>
    <s v="NULL"/>
    <x v="1"/>
    <x v="0"/>
    <x v="1"/>
    <n v="12"/>
    <x v="1"/>
    <x v="1"/>
  </r>
  <r>
    <x v="81"/>
    <x v="13"/>
    <s v="I4494001"/>
    <s v="I4494001"/>
    <n v="30889673"/>
    <s v="Recolocado"/>
    <n v="0"/>
    <n v="0"/>
    <n v="0"/>
    <n v="0"/>
    <x v="3"/>
    <x v="0"/>
    <n v="45"/>
    <x v="7"/>
    <x v="3"/>
    <x v="3"/>
    <n v="34241"/>
    <n v="500"/>
    <x v="7"/>
    <n v="1033"/>
    <x v="5"/>
    <x v="4"/>
    <n v="31771"/>
    <n v="1.573762236001384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499001"/>
    <s v="I4499001"/>
    <n v="30890987"/>
    <s v="Recolocado"/>
    <n v="0"/>
    <n v="0"/>
    <n v="0"/>
    <n v="0"/>
    <x v="3"/>
    <x v="0"/>
    <n v="25"/>
    <x v="4"/>
    <x v="3"/>
    <x v="2"/>
    <n v="29763"/>
    <n v="500"/>
    <x v="7"/>
    <n v="1005"/>
    <x v="5"/>
    <x v="1"/>
    <n v="26543"/>
    <n v="1.8837358248879176E-2"/>
    <x v="7"/>
    <s v="NULL"/>
    <x v="0"/>
    <n v="1565.01"/>
    <x v="4"/>
    <n v="0"/>
    <x v="0"/>
    <n v="0"/>
    <x v="0"/>
    <s v="NULL"/>
    <x v="1"/>
    <s v="NULL"/>
    <x v="1"/>
    <x v="12"/>
    <x v="4"/>
    <n v="0"/>
    <x v="0"/>
    <x v="0"/>
  </r>
  <r>
    <x v="81"/>
    <x v="13"/>
    <s v="I4507001"/>
    <s v="I4507001"/>
    <n v="30885898"/>
    <s v="Recolocado"/>
    <n v="0"/>
    <n v="0"/>
    <n v="0"/>
    <n v="0"/>
    <x v="3"/>
    <x v="0"/>
    <n v="36"/>
    <x v="1"/>
    <x v="3"/>
    <x v="2"/>
    <n v="33710"/>
    <n v="1031"/>
    <x v="1"/>
    <n v="1020"/>
    <x v="5"/>
    <x v="1"/>
    <n v="31771"/>
    <n v="3.2450977306348557E-2"/>
    <x v="2"/>
    <s v="NULL"/>
    <x v="2"/>
    <n v="937.79"/>
    <x v="3"/>
    <n v="624"/>
    <x v="3"/>
    <n v="937.79"/>
    <x v="5"/>
    <s v="NULL"/>
    <x v="1"/>
    <s v="NULL"/>
    <x v="1"/>
    <x v="0"/>
    <x v="1"/>
    <n v="12"/>
    <x v="1"/>
    <x v="1"/>
  </r>
  <r>
    <x v="81"/>
    <x v="13"/>
    <s v="I4511001"/>
    <s v="I4511001"/>
    <n v="30890008"/>
    <s v="Recolocado"/>
    <n v="0"/>
    <n v="0"/>
    <n v="0"/>
    <n v="0"/>
    <x v="3"/>
    <x v="0"/>
    <n v="45"/>
    <x v="7"/>
    <x v="5"/>
    <x v="2"/>
    <n v="25099"/>
    <n v="500"/>
    <x v="7"/>
    <n v="852"/>
    <x v="7"/>
    <x v="1"/>
    <n v="22629"/>
    <n v="2.2095541119802022E-2"/>
    <x v="6"/>
    <s v="NULL"/>
    <x v="0"/>
    <n v="13687.05"/>
    <x v="0"/>
    <n v="8"/>
    <x v="2"/>
    <n v="0"/>
    <x v="0"/>
    <s v="NULL"/>
    <x v="1"/>
    <s v="NULL"/>
    <x v="1"/>
    <x v="0"/>
    <x v="0"/>
    <n v="0"/>
    <x v="0"/>
    <x v="0"/>
  </r>
  <r>
    <x v="81"/>
    <x v="13"/>
    <s v="I4515001"/>
    <s v="I4515001"/>
    <n v="30893285"/>
    <s v="Recolocado"/>
    <n v="0"/>
    <n v="0"/>
    <n v="0"/>
    <n v="0"/>
    <x v="3"/>
    <x v="0"/>
    <n v="46"/>
    <x v="0"/>
    <x v="3"/>
    <x v="2"/>
    <n v="27683"/>
    <n v="500"/>
    <x v="7"/>
    <n v="940"/>
    <x v="7"/>
    <x v="1"/>
    <n v="25213"/>
    <n v="1.98310395430928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530001"/>
    <s v="I4530001"/>
    <n v="30893263"/>
    <s v="Recolocado"/>
    <n v="0"/>
    <n v="0"/>
    <n v="0"/>
    <n v="0"/>
    <x v="3"/>
    <x v="0"/>
    <n v="29"/>
    <x v="3"/>
    <x v="5"/>
    <x v="2"/>
    <n v="27878"/>
    <n v="1031"/>
    <x v="1"/>
    <n v="843"/>
    <x v="7"/>
    <x v="1"/>
    <n v="25939"/>
    <n v="3.9747098962951539E-2"/>
    <x v="2"/>
    <s v="NULL"/>
    <x v="3"/>
    <n v="2442.0300000000002"/>
    <x v="2"/>
    <n v="129"/>
    <x v="3"/>
    <n v="0"/>
    <x v="0"/>
    <s v="NULL"/>
    <x v="1"/>
    <s v="NULL"/>
    <x v="1"/>
    <x v="11"/>
    <x v="10"/>
    <n v="0"/>
    <x v="2"/>
    <x v="0"/>
  </r>
  <r>
    <x v="81"/>
    <x v="13"/>
    <s v="I4540001"/>
    <s v="I4540001"/>
    <n v="30890624"/>
    <s v="Recolocado"/>
    <n v="0"/>
    <n v="0"/>
    <n v="0"/>
    <n v="0"/>
    <x v="3"/>
    <x v="0"/>
    <n v="31"/>
    <x v="6"/>
    <x v="3"/>
    <x v="2"/>
    <n v="34241"/>
    <n v="500"/>
    <x v="7"/>
    <n v="1037"/>
    <x v="5"/>
    <x v="4"/>
    <n v="31771"/>
    <n v="1.5737622360013848E-2"/>
    <x v="7"/>
    <s v="NULL"/>
    <x v="0"/>
    <n v="2353.2800000000002"/>
    <x v="2"/>
    <n v="0"/>
    <x v="0"/>
    <n v="0"/>
    <x v="0"/>
    <n v="900"/>
    <x v="3"/>
    <n v="0.68420000000000003"/>
    <x v="3"/>
    <x v="9"/>
    <x v="11"/>
    <n v="0"/>
    <x v="0"/>
    <x v="0"/>
  </r>
  <r>
    <x v="81"/>
    <x v="13"/>
    <s v="I4542001"/>
    <s v="I4542001"/>
    <n v="30875602"/>
    <s v="Recolocado"/>
    <n v="0"/>
    <n v="0"/>
    <n v="0"/>
    <n v="0"/>
    <x v="3"/>
    <x v="0"/>
    <n v="27"/>
    <x v="3"/>
    <x v="5"/>
    <x v="2"/>
    <n v="38347"/>
    <n v="1031"/>
    <x v="1"/>
    <n v="1161"/>
    <x v="6"/>
    <x v="1"/>
    <n v="35658"/>
    <n v="2.8913567782825732E-2"/>
    <x v="6"/>
    <s v="NULL"/>
    <x v="6"/>
    <n v="13633.66"/>
    <x v="0"/>
    <n v="77"/>
    <x v="7"/>
    <n v="0"/>
    <x v="0"/>
    <n v="8100"/>
    <x v="4"/>
    <n v="0.97589999999999999"/>
    <x v="4"/>
    <x v="0"/>
    <x v="9"/>
    <n v="0"/>
    <x v="2"/>
    <x v="0"/>
  </r>
  <r>
    <x v="81"/>
    <x v="13"/>
    <s v="I4544001"/>
    <s v="I4544001"/>
    <n v="30892108"/>
    <s v="Recolocado"/>
    <n v="0"/>
    <n v="0"/>
    <n v="0"/>
    <n v="0"/>
    <x v="3"/>
    <x v="0"/>
    <n v="43"/>
    <x v="7"/>
    <x v="3"/>
    <x v="2"/>
    <n v="38128"/>
    <n v="500"/>
    <x v="7"/>
    <n v="1155"/>
    <x v="6"/>
    <x v="5"/>
    <n v="35658"/>
    <n v="1.402209882775253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545001"/>
    <s v="I4545001"/>
    <n v="30889574"/>
    <s v="Recolocado"/>
    <n v="1"/>
    <n v="0"/>
    <n v="0"/>
    <n v="0"/>
    <x v="3"/>
    <x v="0"/>
    <n v="41"/>
    <x v="7"/>
    <x v="3"/>
    <x v="0"/>
    <n v="38128"/>
    <n v="500"/>
    <x v="7"/>
    <n v="1153"/>
    <x v="6"/>
    <x v="3"/>
    <n v="35658"/>
    <n v="1.402209882775253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554001"/>
    <s v="I4554001"/>
    <n v="30890106"/>
    <s v="Recolocado"/>
    <n v="0"/>
    <n v="0"/>
    <n v="0"/>
    <n v="0"/>
    <x v="3"/>
    <x v="0"/>
    <n v="44"/>
    <x v="7"/>
    <x v="3"/>
    <x v="0"/>
    <n v="28409"/>
    <n v="500"/>
    <x v="7"/>
    <n v="861"/>
    <x v="7"/>
    <x v="3"/>
    <n v="25939"/>
    <n v="1.9275993677474075E-2"/>
    <x v="7"/>
    <s v="NULL"/>
    <x v="0"/>
    <n v="3374.77"/>
    <x v="5"/>
    <n v="26"/>
    <x v="4"/>
    <n v="0"/>
    <x v="0"/>
    <n v="3500.15"/>
    <x v="6"/>
    <n v="0.85709999999999997"/>
    <x v="8"/>
    <x v="0"/>
    <x v="12"/>
    <n v="0"/>
    <x v="0"/>
    <x v="0"/>
  </r>
  <r>
    <x v="81"/>
    <x v="13"/>
    <s v="I4571001"/>
    <s v="I4571001"/>
    <n v="30886462"/>
    <s v="Recolocado"/>
    <n v="0"/>
    <n v="0"/>
    <n v="0"/>
    <n v="0"/>
    <x v="3"/>
    <x v="0"/>
    <n v="32"/>
    <x v="6"/>
    <x v="5"/>
    <x v="2"/>
    <n v="33841"/>
    <n v="1650"/>
    <x v="3"/>
    <n v="1026"/>
    <x v="5"/>
    <x v="4"/>
    <n v="31771"/>
    <n v="5.1934153788045702E-2"/>
    <x v="3"/>
    <s v="NULL"/>
    <x v="2"/>
    <n v="2216.7800000000002"/>
    <x v="2"/>
    <n v="1742"/>
    <x v="3"/>
    <n v="2216.7800000000002"/>
    <x v="6"/>
    <s v="NULL"/>
    <x v="1"/>
    <s v="NULL"/>
    <x v="1"/>
    <x v="0"/>
    <x v="1"/>
    <n v="12"/>
    <x v="1"/>
    <x v="1"/>
  </r>
  <r>
    <x v="81"/>
    <x v="13"/>
    <s v="I4573001"/>
    <s v="I4573001"/>
    <n v="30893195"/>
    <s v="Recolocado"/>
    <n v="0"/>
    <n v="0"/>
    <n v="0"/>
    <n v="0"/>
    <x v="3"/>
    <x v="0"/>
    <n v="39"/>
    <x v="1"/>
    <x v="3"/>
    <x v="1"/>
    <n v="38128"/>
    <n v="500"/>
    <x v="7"/>
    <n v="1153"/>
    <x v="6"/>
    <x v="1"/>
    <n v="35658"/>
    <n v="1.4022098827752539E-2"/>
    <x v="7"/>
    <s v="NULL"/>
    <x v="0"/>
    <n v="1500"/>
    <x v="4"/>
    <n v="0"/>
    <x v="0"/>
    <n v="0"/>
    <x v="0"/>
    <s v="NULL"/>
    <x v="1"/>
    <s v="NULL"/>
    <x v="1"/>
    <x v="7"/>
    <x v="6"/>
    <n v="0"/>
    <x v="4"/>
    <x v="0"/>
  </r>
  <r>
    <x v="81"/>
    <x v="13"/>
    <s v="I4577001"/>
    <s v="I4577001"/>
    <n v="30889059"/>
    <s v="Recolocado"/>
    <n v="0"/>
    <n v="0"/>
    <n v="0"/>
    <n v="0"/>
    <x v="3"/>
    <x v="0"/>
    <n v="29"/>
    <x v="3"/>
    <x v="3"/>
    <x v="2"/>
    <n v="28409"/>
    <n v="500"/>
    <x v="7"/>
    <n v="860"/>
    <x v="7"/>
    <x v="4"/>
    <n v="25939"/>
    <n v="1.927599367747407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581001"/>
    <s v="I4581001"/>
    <n v="30887695"/>
    <s v="Recolocado"/>
    <n v="0"/>
    <n v="0"/>
    <n v="0"/>
    <n v="0"/>
    <x v="3"/>
    <x v="0"/>
    <n v="29"/>
    <x v="3"/>
    <x v="3"/>
    <x v="1"/>
    <n v="34991"/>
    <n v="500"/>
    <x v="7"/>
    <n v="1058"/>
    <x v="5"/>
    <x v="1"/>
    <n v="31771"/>
    <n v="1.5737622360013848E-2"/>
    <x v="7"/>
    <s v="NULL"/>
    <x v="2"/>
    <n v="1303.19"/>
    <x v="4"/>
    <n v="2837"/>
    <x v="3"/>
    <n v="1303.19"/>
    <x v="2"/>
    <s v="NULL"/>
    <x v="1"/>
    <s v="NULL"/>
    <x v="1"/>
    <x v="0"/>
    <x v="1"/>
    <n v="12"/>
    <x v="1"/>
    <x v="1"/>
  </r>
  <r>
    <x v="81"/>
    <x v="13"/>
    <s v="I4582001"/>
    <s v="I4582001"/>
    <n v="30894683"/>
    <s v="Recolocado"/>
    <n v="0"/>
    <n v="0"/>
    <n v="0"/>
    <n v="0"/>
    <x v="3"/>
    <x v="0"/>
    <n v="37"/>
    <x v="1"/>
    <x v="3"/>
    <x v="0"/>
    <n v="38129"/>
    <n v="499"/>
    <x v="7"/>
    <n v="1157"/>
    <x v="6"/>
    <x v="7"/>
    <n v="35658"/>
    <n v="1.3994054630097032E-2"/>
    <x v="7"/>
    <s v="NULL"/>
    <x v="3"/>
    <n v="17455.03"/>
    <x v="0"/>
    <n v="25"/>
    <x v="4"/>
    <n v="0"/>
    <x v="0"/>
    <n v="4200"/>
    <x v="7"/>
    <n v="0.89849999999999997"/>
    <x v="8"/>
    <x v="0"/>
    <x v="3"/>
    <n v="0"/>
    <x v="10"/>
    <x v="0"/>
  </r>
  <r>
    <x v="81"/>
    <x v="13"/>
    <s v="I4588001"/>
    <s v="I4588001"/>
    <n v="30894443"/>
    <s v="Recolocado"/>
    <n v="1"/>
    <n v="0"/>
    <n v="0"/>
    <n v="0"/>
    <x v="3"/>
    <x v="0"/>
    <n v="35"/>
    <x v="6"/>
    <x v="3"/>
    <x v="2"/>
    <n v="41044"/>
    <n v="500"/>
    <x v="7"/>
    <n v="1239"/>
    <x v="3"/>
    <x v="5"/>
    <n v="38574"/>
    <n v="1.296209882304142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589001"/>
    <s v="I4589001"/>
    <n v="30888091"/>
    <s v="Recolocado"/>
    <n v="0"/>
    <n v="0"/>
    <n v="0"/>
    <n v="0"/>
    <x v="3"/>
    <x v="0"/>
    <n v="26"/>
    <x v="3"/>
    <x v="3"/>
    <x v="2"/>
    <n v="34241"/>
    <n v="500"/>
    <x v="7"/>
    <n v="1039"/>
    <x v="5"/>
    <x v="4"/>
    <n v="31771"/>
    <n v="1.5737622360013848E-2"/>
    <x v="7"/>
    <s v="NULL"/>
    <x v="3"/>
    <n v="1509.7"/>
    <x v="4"/>
    <n v="21"/>
    <x v="4"/>
    <n v="0"/>
    <x v="0"/>
    <n v="1500"/>
    <x v="5"/>
    <n v="0.90910000000000002"/>
    <x v="4"/>
    <x v="5"/>
    <x v="10"/>
    <n v="0"/>
    <x v="4"/>
    <x v="0"/>
  </r>
  <r>
    <x v="81"/>
    <x v="13"/>
    <s v="I4590001"/>
    <s v="I4590001"/>
    <n v="30884708"/>
    <s v="Recolocado"/>
    <n v="0"/>
    <n v="0"/>
    <n v="0"/>
    <n v="0"/>
    <x v="3"/>
    <x v="0"/>
    <n v="24"/>
    <x v="4"/>
    <x v="5"/>
    <x v="2"/>
    <n v="28286"/>
    <n v="500"/>
    <x v="7"/>
    <n v="856"/>
    <x v="7"/>
    <x v="3"/>
    <n v="25816"/>
    <n v="1.9367833901456463E-2"/>
    <x v="7"/>
    <s v="NULL"/>
    <x v="3"/>
    <n v="7451.18"/>
    <x v="0"/>
    <n v="30"/>
    <x v="4"/>
    <n v="0"/>
    <x v="0"/>
    <s v="NULL"/>
    <x v="1"/>
    <s v="NULL"/>
    <x v="1"/>
    <x v="10"/>
    <x v="10"/>
    <n v="0"/>
    <x v="0"/>
    <x v="0"/>
  </r>
  <r>
    <x v="81"/>
    <x v="13"/>
    <s v="I4592001"/>
    <s v="I4592001"/>
    <n v="30890364"/>
    <s v="Recolocado"/>
    <n v="1"/>
    <n v="0"/>
    <n v="0"/>
    <n v="0"/>
    <x v="3"/>
    <x v="0"/>
    <n v="41"/>
    <x v="7"/>
    <x v="3"/>
    <x v="2"/>
    <n v="32075"/>
    <n v="500"/>
    <x v="7"/>
    <n v="973"/>
    <x v="7"/>
    <x v="1"/>
    <n v="28855"/>
    <n v="1.732801940738173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600001"/>
    <s v="I4600001"/>
    <n v="30892648"/>
    <s v="Recolocado"/>
    <n v="0"/>
    <n v="0"/>
    <n v="0"/>
    <n v="0"/>
    <x v="3"/>
    <x v="0"/>
    <n v="36"/>
    <x v="1"/>
    <x v="3"/>
    <x v="0"/>
    <n v="38128"/>
    <n v="500"/>
    <x v="7"/>
    <n v="1153"/>
    <x v="6"/>
    <x v="1"/>
    <n v="35658"/>
    <n v="1.4022098827752539E-2"/>
    <x v="7"/>
    <s v="NULL"/>
    <x v="2"/>
    <n v="1152.1600000000001"/>
    <x v="4"/>
    <n v="1162"/>
    <x v="3"/>
    <n v="1152.1600000000001"/>
    <x v="2"/>
    <s v="NULL"/>
    <x v="1"/>
    <s v="NULL"/>
    <x v="1"/>
    <x v="0"/>
    <x v="1"/>
    <n v="12"/>
    <x v="1"/>
    <x v="1"/>
  </r>
  <r>
    <x v="81"/>
    <x v="13"/>
    <s v="I4602001"/>
    <s v="I4602001"/>
    <n v="30894523"/>
    <s v="Recolocado"/>
    <n v="0"/>
    <n v="0"/>
    <n v="0"/>
    <n v="0"/>
    <x v="3"/>
    <x v="0"/>
    <n v="43"/>
    <x v="7"/>
    <x v="3"/>
    <x v="1"/>
    <n v="28409"/>
    <n v="500"/>
    <x v="7"/>
    <n v="860"/>
    <x v="7"/>
    <x v="1"/>
    <n v="25939"/>
    <n v="1.927599367747407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606001"/>
    <s v="I4606001"/>
    <n v="30895701"/>
    <s v="Recolocado"/>
    <n v="0"/>
    <n v="0"/>
    <n v="0"/>
    <n v="0"/>
    <x v="3"/>
    <x v="0"/>
    <n v="34"/>
    <x v="6"/>
    <x v="3"/>
    <x v="2"/>
    <n v="34991"/>
    <n v="500"/>
    <x v="7"/>
    <n v="1060"/>
    <x v="5"/>
    <x v="4"/>
    <n v="31771"/>
    <n v="1.5737622360013848E-2"/>
    <x v="7"/>
    <s v="NULL"/>
    <x v="0"/>
    <n v="1651.98"/>
    <x v="4"/>
    <n v="0"/>
    <x v="0"/>
    <n v="0"/>
    <x v="0"/>
    <n v="2000"/>
    <x v="5"/>
    <n v="0.96240000000000003"/>
    <x v="4"/>
    <x v="0"/>
    <x v="0"/>
    <n v="0"/>
    <x v="0"/>
    <x v="0"/>
  </r>
  <r>
    <x v="81"/>
    <x v="13"/>
    <s v="I4607001"/>
    <s v="I4607001"/>
    <n v="30887246"/>
    <s v="Recolocado"/>
    <n v="0"/>
    <n v="0"/>
    <n v="0"/>
    <n v="0"/>
    <x v="3"/>
    <x v="0"/>
    <n v="37"/>
    <x v="1"/>
    <x v="3"/>
    <x v="2"/>
    <n v="41044"/>
    <n v="500"/>
    <x v="7"/>
    <n v="1245"/>
    <x v="3"/>
    <x v="5"/>
    <n v="38574"/>
    <n v="1.2962098823041427E-2"/>
    <x v="7"/>
    <s v="NULL"/>
    <x v="0"/>
    <n v="1574.2"/>
    <x v="4"/>
    <n v="0"/>
    <x v="0"/>
    <n v="0"/>
    <x v="0"/>
    <s v="NULL"/>
    <x v="1"/>
    <s v="NULL"/>
    <x v="1"/>
    <x v="10"/>
    <x v="12"/>
    <n v="0"/>
    <x v="0"/>
    <x v="0"/>
  </r>
  <r>
    <x v="81"/>
    <x v="13"/>
    <s v="I4619001"/>
    <s v="I4619001"/>
    <n v="30886610"/>
    <s v="Recolocado"/>
    <n v="0"/>
    <n v="0"/>
    <n v="0"/>
    <n v="0"/>
    <x v="3"/>
    <x v="0"/>
    <n v="54"/>
    <x v="5"/>
    <x v="3"/>
    <x v="2"/>
    <n v="38158"/>
    <n v="500"/>
    <x v="7"/>
    <n v="1158"/>
    <x v="6"/>
    <x v="13"/>
    <n v="35658"/>
    <n v="1.4022098827752539E-2"/>
    <x v="7"/>
    <s v="NULL"/>
    <x v="2"/>
    <n v="395.77"/>
    <x v="6"/>
    <n v="2329"/>
    <x v="3"/>
    <n v="395.77"/>
    <x v="0"/>
    <s v="NULL"/>
    <x v="1"/>
    <s v="NULL"/>
    <x v="1"/>
    <x v="0"/>
    <x v="1"/>
    <n v="12"/>
    <x v="1"/>
    <x v="1"/>
  </r>
  <r>
    <x v="81"/>
    <x v="13"/>
    <s v="I4624001"/>
    <s v="I4624001"/>
    <n v="30890342"/>
    <s v="Recolocado"/>
    <n v="0"/>
    <n v="0"/>
    <n v="0"/>
    <n v="0"/>
    <x v="3"/>
    <x v="0"/>
    <n v="26"/>
    <x v="3"/>
    <x v="5"/>
    <x v="2"/>
    <n v="31325"/>
    <n v="500"/>
    <x v="7"/>
    <n v="947"/>
    <x v="7"/>
    <x v="4"/>
    <n v="28855"/>
    <n v="1.7328019407381736E-2"/>
    <x v="7"/>
    <s v="NULL"/>
    <x v="0"/>
    <n v="3455.47"/>
    <x v="5"/>
    <n v="0"/>
    <x v="0"/>
    <n v="0"/>
    <x v="0"/>
    <s v="NULL"/>
    <x v="1"/>
    <s v="NULL"/>
    <x v="1"/>
    <x v="3"/>
    <x v="7"/>
    <n v="0"/>
    <x v="0"/>
    <x v="0"/>
  </r>
  <r>
    <x v="81"/>
    <x v="13"/>
    <s v="I4628001"/>
    <s v="I4628001"/>
    <n v="30896313"/>
    <s v="Recolocado"/>
    <n v="0"/>
    <n v="0"/>
    <n v="0"/>
    <n v="0"/>
    <x v="3"/>
    <x v="0"/>
    <n v="28"/>
    <x v="3"/>
    <x v="3"/>
    <x v="2"/>
    <n v="41044"/>
    <n v="500"/>
    <x v="7"/>
    <n v="1237"/>
    <x v="3"/>
    <x v="5"/>
    <n v="38574"/>
    <n v="1.2962098823041427E-2"/>
    <x v="7"/>
    <s v="NULL"/>
    <x v="2"/>
    <n v="63.49"/>
    <x v="6"/>
    <n v="2373"/>
    <x v="3"/>
    <n v="63.49"/>
    <x v="0"/>
    <s v="NULL"/>
    <x v="1"/>
    <s v="NULL"/>
    <x v="1"/>
    <x v="0"/>
    <x v="1"/>
    <n v="12"/>
    <x v="1"/>
    <x v="1"/>
  </r>
  <r>
    <x v="81"/>
    <x v="13"/>
    <s v="I4630001"/>
    <s v="I4630001"/>
    <n v="30885857"/>
    <s v="Recolocado"/>
    <n v="0"/>
    <n v="0"/>
    <n v="0"/>
    <n v="0"/>
    <x v="3"/>
    <x v="0"/>
    <n v="36"/>
    <x v="1"/>
    <x v="3"/>
    <x v="2"/>
    <n v="33091"/>
    <n v="1650"/>
    <x v="3"/>
    <n v="999"/>
    <x v="7"/>
    <x v="1"/>
    <n v="31771"/>
    <n v="5.1934153788045702E-2"/>
    <x v="3"/>
    <s v="NULL"/>
    <x v="2"/>
    <n v="8359.06"/>
    <x v="0"/>
    <n v="241"/>
    <x v="3"/>
    <n v="246.91"/>
    <x v="0"/>
    <n v="1749"/>
    <x v="5"/>
    <n v="0"/>
    <x v="0"/>
    <x v="0"/>
    <x v="1"/>
    <n v="0"/>
    <x v="1"/>
    <x v="0"/>
  </r>
  <r>
    <x v="81"/>
    <x v="13"/>
    <s v="I4642001"/>
    <s v="I4642001"/>
    <n v="30890957"/>
    <s v="Recolocado"/>
    <n v="0"/>
    <n v="0"/>
    <n v="0"/>
    <n v="0"/>
    <x v="3"/>
    <x v="0"/>
    <n v="52"/>
    <x v="5"/>
    <x v="3"/>
    <x v="2"/>
    <n v="38878"/>
    <n v="500"/>
    <x v="7"/>
    <n v="1177"/>
    <x v="6"/>
    <x v="3"/>
    <n v="35658"/>
    <n v="1.4022098827752539E-2"/>
    <x v="7"/>
    <s v="NULL"/>
    <x v="2"/>
    <n v="414.72"/>
    <x v="6"/>
    <n v="3155"/>
    <x v="3"/>
    <n v="414.72"/>
    <x v="0"/>
    <s v="NULL"/>
    <x v="1"/>
    <s v="NULL"/>
    <x v="1"/>
    <x v="0"/>
    <x v="1"/>
    <n v="12"/>
    <x v="1"/>
    <x v="1"/>
  </r>
  <r>
    <x v="81"/>
    <x v="13"/>
    <s v="I4652001"/>
    <s v="I4652001"/>
    <n v="30893161"/>
    <s v="Recolocado"/>
    <n v="1"/>
    <n v="0"/>
    <n v="1"/>
    <n v="0"/>
    <x v="1"/>
    <x v="0"/>
    <n v="42"/>
    <x v="7"/>
    <x v="5"/>
    <x v="1"/>
    <n v="31325"/>
    <n v="500"/>
    <x v="7"/>
    <n v="949"/>
    <x v="7"/>
    <x v="4"/>
    <n v="28855"/>
    <n v="1.7328019407381736E-2"/>
    <x v="7"/>
    <s v="NULL"/>
    <x v="0"/>
    <n v="19577.740000000002"/>
    <x v="0"/>
    <n v="0"/>
    <x v="0"/>
    <n v="0"/>
    <x v="0"/>
    <n v="6450"/>
    <x v="4"/>
    <n v="0.91090000000000004"/>
    <x v="4"/>
    <x v="0"/>
    <x v="0"/>
    <n v="0"/>
    <x v="0"/>
    <x v="0"/>
  </r>
  <r>
    <x v="81"/>
    <x v="13"/>
    <s v="I4656001"/>
    <s v="I4656001"/>
    <n v="30891063"/>
    <s v="Recolocado"/>
    <n v="0"/>
    <n v="0"/>
    <n v="0"/>
    <n v="0"/>
    <x v="3"/>
    <x v="0"/>
    <n v="40"/>
    <x v="1"/>
    <x v="3"/>
    <x v="2"/>
    <n v="28409"/>
    <n v="500"/>
    <x v="7"/>
    <n v="861"/>
    <x v="7"/>
    <x v="4"/>
    <n v="25939"/>
    <n v="1.9275993677474075E-2"/>
    <x v="7"/>
    <s v="NULL"/>
    <x v="2"/>
    <n v="2274.3000000000002"/>
    <x v="2"/>
    <n v="1338"/>
    <x v="3"/>
    <n v="2274.3000000000002"/>
    <x v="6"/>
    <s v="NULL"/>
    <x v="1"/>
    <s v="NULL"/>
    <x v="1"/>
    <x v="0"/>
    <x v="1"/>
    <n v="12"/>
    <x v="1"/>
    <x v="1"/>
  </r>
  <r>
    <x v="81"/>
    <x v="13"/>
    <s v="I4668001"/>
    <s v="I4668001"/>
    <n v="30894937"/>
    <s v="Recolocado"/>
    <n v="0"/>
    <n v="0"/>
    <n v="0"/>
    <n v="0"/>
    <x v="3"/>
    <x v="0"/>
    <n v="43"/>
    <x v="7"/>
    <x v="5"/>
    <x v="0"/>
    <n v="31325"/>
    <n v="500"/>
    <x v="7"/>
    <n v="947"/>
    <x v="7"/>
    <x v="1"/>
    <n v="28855"/>
    <n v="1.7328019407381736E-2"/>
    <x v="7"/>
    <s v="NULL"/>
    <x v="0"/>
    <n v="9675.74"/>
    <x v="0"/>
    <n v="0"/>
    <x v="0"/>
    <n v="0"/>
    <x v="0"/>
    <s v="NULL"/>
    <x v="1"/>
    <s v="NULL"/>
    <x v="1"/>
    <x v="0"/>
    <x v="0"/>
    <n v="0"/>
    <x v="0"/>
    <x v="0"/>
  </r>
  <r>
    <x v="81"/>
    <x v="13"/>
    <s v="I4688001"/>
    <s v="I4688001"/>
    <n v="30890384"/>
    <s v="Recolocado"/>
    <n v="0"/>
    <n v="0"/>
    <n v="0"/>
    <n v="0"/>
    <x v="3"/>
    <x v="0"/>
    <n v="41"/>
    <x v="7"/>
    <x v="3"/>
    <x v="0"/>
    <n v="34241"/>
    <n v="500"/>
    <x v="7"/>
    <n v="1037"/>
    <x v="5"/>
    <x v="1"/>
    <n v="31771"/>
    <n v="1.5737622360013848E-2"/>
    <x v="7"/>
    <s v="NULL"/>
    <x v="2"/>
    <n v="3409.61"/>
    <x v="5"/>
    <n v="127"/>
    <x v="3"/>
    <n v="0"/>
    <x v="0"/>
    <s v="NULL"/>
    <x v="1"/>
    <s v="NULL"/>
    <x v="1"/>
    <x v="0"/>
    <x v="10"/>
    <n v="1"/>
    <x v="9"/>
    <x v="1"/>
  </r>
  <r>
    <x v="81"/>
    <x v="13"/>
    <s v="I4692001"/>
    <s v="I4692001"/>
    <n v="30895674"/>
    <s v="Recolocado"/>
    <n v="1"/>
    <n v="0"/>
    <n v="0"/>
    <n v="0"/>
    <x v="3"/>
    <x v="0"/>
    <n v="36"/>
    <x v="1"/>
    <x v="3"/>
    <x v="3"/>
    <n v="41263"/>
    <n v="1031"/>
    <x v="1"/>
    <n v="1243"/>
    <x v="3"/>
    <x v="5"/>
    <n v="38574"/>
    <n v="2.6727847773111421E-2"/>
    <x v="6"/>
    <s v="NULL"/>
    <x v="4"/>
    <n v="1441.22"/>
    <x v="4"/>
    <n v="42"/>
    <x v="5"/>
    <n v="0"/>
    <x v="0"/>
    <s v="NULL"/>
    <x v="1"/>
    <s v="NULL"/>
    <x v="1"/>
    <x v="12"/>
    <x v="2"/>
    <n v="0"/>
    <x v="7"/>
    <x v="0"/>
  </r>
  <r>
    <x v="81"/>
    <x v="13"/>
    <s v="I4693001"/>
    <s v="I4693001"/>
    <n v="30898523"/>
    <s v="Recolocado"/>
    <n v="1"/>
    <n v="0"/>
    <n v="0"/>
    <n v="0"/>
    <x v="3"/>
    <x v="0"/>
    <n v="37"/>
    <x v="1"/>
    <x v="3"/>
    <x v="1"/>
    <n v="41794"/>
    <n v="500"/>
    <x v="7"/>
    <n v="1262"/>
    <x v="3"/>
    <x v="5"/>
    <n v="38574"/>
    <n v="1.296209882304142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699001"/>
    <s v="I4699001"/>
    <n v="30899463"/>
    <s v="Recolocado"/>
    <n v="0"/>
    <n v="0"/>
    <n v="0"/>
    <n v="0"/>
    <x v="3"/>
    <x v="0"/>
    <n v="47"/>
    <x v="0"/>
    <x v="3"/>
    <x v="2"/>
    <n v="30304"/>
    <n v="1650"/>
    <x v="3"/>
    <n v="932"/>
    <x v="7"/>
    <x v="1"/>
    <n v="28234"/>
    <n v="5.8440178508181624E-2"/>
    <x v="3"/>
    <s v="NULL"/>
    <x v="2"/>
    <n v="1249.01"/>
    <x v="4"/>
    <n v="1766"/>
    <x v="3"/>
    <n v="1249.01"/>
    <x v="2"/>
    <s v="NULL"/>
    <x v="1"/>
    <s v="NULL"/>
    <x v="1"/>
    <x v="0"/>
    <x v="1"/>
    <n v="12"/>
    <x v="1"/>
    <x v="1"/>
  </r>
  <r>
    <x v="81"/>
    <x v="13"/>
    <s v="I4705001"/>
    <s v="I4705001"/>
    <n v="30897022"/>
    <s v="Recolocado"/>
    <n v="0"/>
    <n v="0"/>
    <n v="0"/>
    <n v="0"/>
    <x v="3"/>
    <x v="0"/>
    <n v="39"/>
    <x v="1"/>
    <x v="3"/>
    <x v="0"/>
    <n v="41794"/>
    <n v="500"/>
    <x v="7"/>
    <n v="1263"/>
    <x v="3"/>
    <x v="5"/>
    <n v="38574"/>
    <n v="1.2962098823041427E-2"/>
    <x v="7"/>
    <s v="NULL"/>
    <x v="4"/>
    <n v="6002.72"/>
    <x v="0"/>
    <n v="56"/>
    <x v="5"/>
    <n v="0"/>
    <x v="0"/>
    <n v="1600"/>
    <x v="5"/>
    <n v="1"/>
    <x v="4"/>
    <x v="0"/>
    <x v="11"/>
    <n v="0"/>
    <x v="2"/>
    <x v="0"/>
  </r>
  <r>
    <x v="81"/>
    <x v="13"/>
    <s v="I4715001"/>
    <s v="I4715001"/>
    <n v="30885899"/>
    <s v="Recolocado"/>
    <n v="0"/>
    <n v="0"/>
    <n v="0"/>
    <n v="0"/>
    <x v="3"/>
    <x v="0"/>
    <n v="51"/>
    <x v="5"/>
    <x v="3"/>
    <x v="1"/>
    <n v="34460"/>
    <n v="1031"/>
    <x v="1"/>
    <n v="1041"/>
    <x v="5"/>
    <x v="1"/>
    <n v="31771"/>
    <n v="3.2450977306348557E-2"/>
    <x v="2"/>
    <s v="NULL"/>
    <x v="2"/>
    <n v="1604.17"/>
    <x v="4"/>
    <n v="248"/>
    <x v="3"/>
    <n v="1292.72"/>
    <x v="2"/>
    <s v="NULL"/>
    <x v="1"/>
    <s v="NULL"/>
    <x v="1"/>
    <x v="0"/>
    <x v="5"/>
    <n v="5"/>
    <x v="12"/>
    <x v="1"/>
  </r>
  <r>
    <x v="81"/>
    <x v="13"/>
    <s v="I4720001"/>
    <s v="I4720001"/>
    <n v="30897948"/>
    <s v="Recolocado"/>
    <n v="1"/>
    <n v="0"/>
    <n v="0"/>
    <n v="0"/>
    <x v="3"/>
    <x v="0"/>
    <n v="39"/>
    <x v="1"/>
    <x v="3"/>
    <x v="0"/>
    <n v="41045"/>
    <n v="499"/>
    <x v="7"/>
    <n v="1242"/>
    <x v="3"/>
    <x v="5"/>
    <n v="38574"/>
    <n v="1.293617462539534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723001"/>
    <s v="I4723001"/>
    <n v="30897009"/>
    <s v="Recolocado"/>
    <n v="0"/>
    <n v="0"/>
    <n v="0"/>
    <n v="0"/>
    <x v="3"/>
    <x v="0"/>
    <n v="23"/>
    <x v="4"/>
    <x v="3"/>
    <x v="0"/>
    <n v="34241"/>
    <n v="500"/>
    <x v="7"/>
    <n v="1031"/>
    <x v="5"/>
    <x v="3"/>
    <n v="31771"/>
    <n v="1.573762236001384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724001"/>
    <s v="I4724001"/>
    <n v="30895035"/>
    <s v="Recolocado"/>
    <n v="0"/>
    <n v="0"/>
    <n v="0"/>
    <n v="0"/>
    <x v="3"/>
    <x v="0"/>
    <n v="29"/>
    <x v="3"/>
    <x v="3"/>
    <x v="2"/>
    <n v="27909"/>
    <n v="1000"/>
    <x v="6"/>
    <n v="842"/>
    <x v="7"/>
    <x v="2"/>
    <n v="25939"/>
    <n v="3.855198735494815E-2"/>
    <x v="2"/>
    <s v="NULL"/>
    <x v="2"/>
    <n v="1373"/>
    <x v="4"/>
    <n v="273"/>
    <x v="3"/>
    <n v="1221.07"/>
    <x v="2"/>
    <n v="1500"/>
    <x v="5"/>
    <n v="0.99919999999999998"/>
    <x v="4"/>
    <x v="0"/>
    <x v="4"/>
    <n v="5"/>
    <x v="6"/>
    <x v="1"/>
  </r>
  <r>
    <x v="81"/>
    <x v="13"/>
    <s v="I4737001"/>
    <s v="I4737001"/>
    <n v="30890948"/>
    <s v="Recolocado"/>
    <n v="0"/>
    <n v="0"/>
    <n v="0"/>
    <n v="0"/>
    <x v="3"/>
    <x v="0"/>
    <n v="50"/>
    <x v="0"/>
    <x v="3"/>
    <x v="2"/>
    <n v="36185"/>
    <n v="500"/>
    <x v="7"/>
    <n v="1094"/>
    <x v="5"/>
    <x v="1"/>
    <n v="33715"/>
    <n v="1.483019427554501E-2"/>
    <x v="7"/>
    <s v="NULL"/>
    <x v="4"/>
    <n v="12481.02"/>
    <x v="0"/>
    <n v="330"/>
    <x v="3"/>
    <n v="0"/>
    <x v="0"/>
    <n v="3432.08"/>
    <x v="6"/>
    <n v="1"/>
    <x v="4"/>
    <x v="0"/>
    <x v="1"/>
    <n v="0"/>
    <x v="1"/>
    <x v="0"/>
  </r>
  <r>
    <x v="81"/>
    <x v="13"/>
    <s v="I4744001"/>
    <s v="I4744001"/>
    <n v="30899460"/>
    <s v="Recolocado"/>
    <n v="1"/>
    <n v="0"/>
    <n v="0"/>
    <n v="0"/>
    <x v="3"/>
    <x v="0"/>
    <n v="46"/>
    <x v="0"/>
    <x v="3"/>
    <x v="0"/>
    <n v="34242"/>
    <n v="499"/>
    <x v="7"/>
    <n v="1036"/>
    <x v="5"/>
    <x v="1"/>
    <n v="31771"/>
    <n v="1.57061471152938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748001"/>
    <s v="I4748001"/>
    <n v="30875098"/>
    <s v="Recolocado"/>
    <n v="0"/>
    <n v="0"/>
    <n v="0"/>
    <n v="0"/>
    <x v="3"/>
    <x v="0"/>
    <n v="38"/>
    <x v="1"/>
    <x v="3"/>
    <x v="2"/>
    <n v="36300"/>
    <n v="500"/>
    <x v="7"/>
    <n v="1227"/>
    <x v="3"/>
    <x v="1"/>
    <n v="33830"/>
    <n v="1.4779781259237363E-2"/>
    <x v="7"/>
    <s v="NULL"/>
    <x v="2"/>
    <n v="1681.78"/>
    <x v="4"/>
    <n v="177"/>
    <x v="3"/>
    <n v="0"/>
    <x v="0"/>
    <n v="1660"/>
    <x v="5"/>
    <n v="1"/>
    <x v="4"/>
    <x v="9"/>
    <x v="4"/>
    <n v="2"/>
    <x v="6"/>
    <x v="4"/>
  </r>
  <r>
    <x v="81"/>
    <x v="13"/>
    <s v="I4757001"/>
    <s v="I4757001"/>
    <n v="30887043"/>
    <s v="Recolocado"/>
    <n v="0"/>
    <n v="0"/>
    <n v="0"/>
    <n v="0"/>
    <x v="3"/>
    <x v="0"/>
    <n v="42"/>
    <x v="7"/>
    <x v="3"/>
    <x v="0"/>
    <n v="31325"/>
    <n v="500"/>
    <x v="7"/>
    <n v="944"/>
    <x v="7"/>
    <x v="3"/>
    <n v="28855"/>
    <n v="1.7328019407381736E-2"/>
    <x v="7"/>
    <s v="NULL"/>
    <x v="2"/>
    <n v="460.18"/>
    <x v="6"/>
    <n v="320"/>
    <x v="3"/>
    <n v="335.36"/>
    <x v="0"/>
    <s v="NULL"/>
    <x v="1"/>
    <s v="NULL"/>
    <x v="1"/>
    <x v="0"/>
    <x v="1"/>
    <n v="7"/>
    <x v="1"/>
    <x v="1"/>
  </r>
  <r>
    <x v="81"/>
    <x v="13"/>
    <s v="I4758001"/>
    <s v="I4758001"/>
    <n v="30898554"/>
    <s v="Recolocado"/>
    <n v="0"/>
    <n v="0"/>
    <n v="0"/>
    <n v="0"/>
    <x v="3"/>
    <x v="0"/>
    <n v="30"/>
    <x v="3"/>
    <x v="3"/>
    <x v="2"/>
    <n v="31325"/>
    <n v="500"/>
    <x v="7"/>
    <n v="945"/>
    <x v="7"/>
    <x v="1"/>
    <n v="28855"/>
    <n v="1.732801940738173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785001"/>
    <s v="I4785001"/>
    <n v="30895655"/>
    <s v="Recolocado"/>
    <n v="0"/>
    <n v="0"/>
    <n v="0"/>
    <n v="0"/>
    <x v="3"/>
    <x v="0"/>
    <n v="37"/>
    <x v="1"/>
    <x v="3"/>
    <x v="0"/>
    <n v="34241"/>
    <n v="500"/>
    <x v="7"/>
    <n v="1035"/>
    <x v="5"/>
    <x v="1"/>
    <n v="31771"/>
    <n v="1.5737622360013848E-2"/>
    <x v="7"/>
    <s v="NULL"/>
    <x v="0"/>
    <n v="3055.26"/>
    <x v="5"/>
    <n v="0"/>
    <x v="0"/>
    <n v="0"/>
    <x v="0"/>
    <s v="NULL"/>
    <x v="1"/>
    <s v="NULL"/>
    <x v="1"/>
    <x v="0"/>
    <x v="0"/>
    <n v="0"/>
    <x v="0"/>
    <x v="0"/>
  </r>
  <r>
    <x v="81"/>
    <x v="13"/>
    <s v="I4792001"/>
    <s v="I4792001"/>
    <n v="30872749"/>
    <s v="Recolocado"/>
    <n v="1"/>
    <n v="0"/>
    <n v="0"/>
    <n v="0"/>
    <x v="3"/>
    <x v="0"/>
    <n v="22"/>
    <x v="4"/>
    <x v="3"/>
    <x v="2"/>
    <n v="34991"/>
    <n v="500"/>
    <x v="7"/>
    <n v="1055"/>
    <x v="5"/>
    <x v="3"/>
    <n v="31771"/>
    <n v="1.573762236001384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797001"/>
    <s v="I4797001"/>
    <n v="30890063"/>
    <s v="Recolocado"/>
    <n v="0"/>
    <n v="0"/>
    <n v="0"/>
    <n v="0"/>
    <x v="3"/>
    <x v="0"/>
    <n v="34"/>
    <x v="6"/>
    <x v="3"/>
    <x v="0"/>
    <n v="34666"/>
    <n v="1031"/>
    <x v="1"/>
    <n v="1175"/>
    <x v="6"/>
    <x v="4"/>
    <n v="32727"/>
    <n v="3.1503040303113634E-2"/>
    <x v="2"/>
    <s v="NULL"/>
    <x v="2"/>
    <n v="851.38"/>
    <x v="3"/>
    <n v="953"/>
    <x v="3"/>
    <n v="851.38"/>
    <x v="5"/>
    <s v="NULL"/>
    <x v="1"/>
    <s v="NULL"/>
    <x v="1"/>
    <x v="0"/>
    <x v="1"/>
    <n v="12"/>
    <x v="1"/>
    <x v="1"/>
  </r>
  <r>
    <x v="81"/>
    <x v="13"/>
    <s v="I4810001"/>
    <s v="I4810001"/>
    <n v="30890451"/>
    <s v="Recolocado"/>
    <n v="0"/>
    <n v="0"/>
    <n v="0"/>
    <n v="0"/>
    <x v="3"/>
    <x v="0"/>
    <n v="42"/>
    <x v="7"/>
    <x v="3"/>
    <x v="2"/>
    <n v="43960"/>
    <n v="500"/>
    <x v="7"/>
    <n v="1325"/>
    <x v="2"/>
    <x v="1"/>
    <n v="41490"/>
    <n v="1.205109664979513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812001"/>
    <s v="I4812001"/>
    <n v="30900743"/>
    <s v="Recolocado"/>
    <n v="1"/>
    <n v="0"/>
    <n v="1"/>
    <n v="0"/>
    <x v="1"/>
    <x v="0"/>
    <n v="65"/>
    <x v="2"/>
    <x v="3"/>
    <x v="4"/>
    <n v="38347"/>
    <n v="1031"/>
    <x v="1"/>
    <n v="1156"/>
    <x v="6"/>
    <x v="5"/>
    <n v="35658"/>
    <n v="2.8913567782825732E-2"/>
    <x v="6"/>
    <s v="NULL"/>
    <x v="2"/>
    <n v="2650.95"/>
    <x v="2"/>
    <n v="988"/>
    <x v="3"/>
    <n v="2650.95"/>
    <x v="6"/>
    <s v="NULL"/>
    <x v="1"/>
    <s v="NULL"/>
    <x v="1"/>
    <x v="0"/>
    <x v="1"/>
    <n v="12"/>
    <x v="1"/>
    <x v="1"/>
  </r>
  <r>
    <x v="81"/>
    <x v="13"/>
    <s v="I4817001"/>
    <s v="I4817001"/>
    <n v="30902080"/>
    <s v="Recolocado"/>
    <n v="0"/>
    <n v="0"/>
    <n v="0"/>
    <n v="0"/>
    <x v="3"/>
    <x v="0"/>
    <n v="25"/>
    <x v="4"/>
    <x v="3"/>
    <x v="2"/>
    <n v="41895"/>
    <n v="499"/>
    <x v="7"/>
    <n v="1267"/>
    <x v="3"/>
    <x v="1"/>
    <n v="38574"/>
    <n v="1.2936174625395345E-2"/>
    <x v="7"/>
    <s v="NULL"/>
    <x v="2"/>
    <n v="502.03"/>
    <x v="3"/>
    <n v="169"/>
    <x v="3"/>
    <n v="0"/>
    <x v="0"/>
    <s v="NULL"/>
    <x v="1"/>
    <s v="NULL"/>
    <x v="1"/>
    <x v="0"/>
    <x v="7"/>
    <n v="2"/>
    <x v="9"/>
    <x v="1"/>
  </r>
  <r>
    <x v="81"/>
    <x v="13"/>
    <s v="I4859001"/>
    <s v="I4859001"/>
    <n v="30893249"/>
    <s v="Recolocado"/>
    <n v="1"/>
    <n v="0"/>
    <n v="0"/>
    <n v="0"/>
    <x v="3"/>
    <x v="0"/>
    <n v="50"/>
    <x v="0"/>
    <x v="5"/>
    <x v="0"/>
    <n v="28509"/>
    <n v="500"/>
    <x v="7"/>
    <n v="862"/>
    <x v="7"/>
    <x v="1"/>
    <n v="25939"/>
    <n v="1.9275993677474075E-2"/>
    <x v="7"/>
    <s v="NULL"/>
    <x v="0"/>
    <n v="3050"/>
    <x v="5"/>
    <n v="0"/>
    <x v="0"/>
    <n v="0"/>
    <x v="0"/>
    <s v="NULL"/>
    <x v="1"/>
    <s v="NULL"/>
    <x v="1"/>
    <x v="7"/>
    <x v="6"/>
    <n v="0"/>
    <x v="0"/>
    <x v="0"/>
  </r>
  <r>
    <x v="81"/>
    <x v="13"/>
    <s v="I4909001"/>
    <s v="I4909001"/>
    <n v="30896816"/>
    <s v="Recolocado"/>
    <n v="0"/>
    <n v="0"/>
    <n v="0"/>
    <n v="0"/>
    <x v="3"/>
    <x v="0"/>
    <n v="62"/>
    <x v="2"/>
    <x v="3"/>
    <x v="2"/>
    <n v="40169"/>
    <n v="500"/>
    <x v="7"/>
    <n v="1355"/>
    <x v="2"/>
    <x v="13"/>
    <n v="38269"/>
    <n v="1.3065405419530168E-2"/>
    <x v="7"/>
    <s v="NULL"/>
    <x v="3"/>
    <n v="2221.02"/>
    <x v="2"/>
    <n v="12"/>
    <x v="4"/>
    <n v="0"/>
    <x v="0"/>
    <s v="NULL"/>
    <x v="1"/>
    <s v="NULL"/>
    <x v="1"/>
    <x v="12"/>
    <x v="5"/>
    <n v="0"/>
    <x v="4"/>
    <x v="0"/>
  </r>
  <r>
    <x v="81"/>
    <x v="13"/>
    <s v="I4933001"/>
    <s v="I4933001"/>
    <n v="30897272"/>
    <s v="Recolocado"/>
    <n v="0"/>
    <n v="0"/>
    <n v="0"/>
    <n v="0"/>
    <x v="3"/>
    <x v="0"/>
    <n v="33"/>
    <x v="6"/>
    <x v="3"/>
    <x v="2"/>
    <n v="36404"/>
    <n v="1031"/>
    <x v="1"/>
    <n v="1100"/>
    <x v="5"/>
    <x v="6"/>
    <n v="33715"/>
    <n v="3.0579860596173809E-2"/>
    <x v="2"/>
    <s v="NULL"/>
    <x v="6"/>
    <n v="1351.43"/>
    <x v="4"/>
    <n v="118"/>
    <x v="6"/>
    <n v="0"/>
    <x v="0"/>
    <n v="1200"/>
    <x v="5"/>
    <n v="1"/>
    <x v="4"/>
    <x v="7"/>
    <x v="4"/>
    <n v="0"/>
    <x v="3"/>
    <x v="0"/>
  </r>
  <r>
    <x v="81"/>
    <x v="13"/>
    <s v="I4947001"/>
    <s v="I4947001"/>
    <n v="30902412"/>
    <s v="Recolocado"/>
    <n v="0"/>
    <n v="0"/>
    <n v="0"/>
    <n v="0"/>
    <x v="3"/>
    <x v="0"/>
    <n v="34"/>
    <x v="6"/>
    <x v="5"/>
    <x v="2"/>
    <n v="32074"/>
    <n v="500"/>
    <x v="7"/>
    <n v="967"/>
    <x v="7"/>
    <x v="3"/>
    <n v="28854"/>
    <n v="1.7328619948707286E-2"/>
    <x v="7"/>
    <s v="NULL"/>
    <x v="0"/>
    <n v="6000"/>
    <x v="0"/>
    <n v="0"/>
    <x v="0"/>
    <n v="0"/>
    <x v="0"/>
    <s v="NULL"/>
    <x v="1"/>
    <s v="NULL"/>
    <x v="1"/>
    <x v="8"/>
    <x v="10"/>
    <n v="0"/>
    <x v="0"/>
    <x v="0"/>
  </r>
  <r>
    <x v="81"/>
    <x v="13"/>
    <s v="I4953001"/>
    <s v="I4953001"/>
    <n v="30898769"/>
    <s v="Recolocado"/>
    <n v="0"/>
    <n v="0"/>
    <n v="0"/>
    <n v="0"/>
    <x v="3"/>
    <x v="0"/>
    <n v="37"/>
    <x v="1"/>
    <x v="3"/>
    <x v="2"/>
    <n v="37035"/>
    <n v="500"/>
    <x v="7"/>
    <n v="1117"/>
    <x v="6"/>
    <x v="1"/>
    <n v="33715"/>
    <n v="1.483019427554501E-2"/>
    <x v="7"/>
    <s v="NULL"/>
    <x v="2"/>
    <n v="229.86"/>
    <x v="6"/>
    <n v="2823"/>
    <x v="3"/>
    <n v="229.86"/>
    <x v="0"/>
    <s v="NULL"/>
    <x v="1"/>
    <s v="NULL"/>
    <x v="1"/>
    <x v="6"/>
    <x v="1"/>
    <n v="8"/>
    <x v="1"/>
    <x v="5"/>
  </r>
  <r>
    <x v="81"/>
    <x v="13"/>
    <s v="I4957001"/>
    <s v="H0570001"/>
    <n v="30899956"/>
    <s v="Recolocado"/>
    <n v="0"/>
    <n v="0"/>
    <n v="0"/>
    <n v="0"/>
    <x v="3"/>
    <x v="0"/>
    <n v="47"/>
    <x v="0"/>
    <x v="3"/>
    <x v="2"/>
    <n v="31455"/>
    <n v="500"/>
    <x v="7"/>
    <n v="958"/>
    <x v="7"/>
    <x v="13"/>
    <n v="28855"/>
    <n v="1.732801940738173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964001"/>
    <s v="I4964001"/>
    <n v="30881111"/>
    <s v="Recolocado"/>
    <n v="0"/>
    <n v="0"/>
    <n v="0"/>
    <n v="0"/>
    <x v="3"/>
    <x v="0"/>
    <n v="39"/>
    <x v="1"/>
    <x v="3"/>
    <x v="1"/>
    <n v="31025"/>
    <n v="1650"/>
    <x v="3"/>
    <n v="935"/>
    <x v="7"/>
    <x v="6"/>
    <n v="28855"/>
    <n v="5.7182464044359727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977001"/>
    <s v="I4977001"/>
    <n v="30897659"/>
    <s v="Recolocado"/>
    <n v="0"/>
    <n v="0"/>
    <n v="0"/>
    <n v="0"/>
    <x v="3"/>
    <x v="0"/>
    <n v="52"/>
    <x v="5"/>
    <x v="3"/>
    <x v="0"/>
    <n v="36285"/>
    <n v="500"/>
    <x v="7"/>
    <n v="1105"/>
    <x v="6"/>
    <x v="1"/>
    <n v="33715"/>
    <n v="1.483019427554501E-2"/>
    <x v="7"/>
    <s v="NULL"/>
    <x v="0"/>
    <n v="7522.27"/>
    <x v="0"/>
    <n v="0"/>
    <x v="0"/>
    <n v="0"/>
    <x v="0"/>
    <n v="13900.01"/>
    <x v="4"/>
    <n v="0.55930000000000002"/>
    <x v="2"/>
    <x v="0"/>
    <x v="0"/>
    <n v="0"/>
    <x v="0"/>
    <x v="0"/>
  </r>
  <r>
    <x v="81"/>
    <x v="13"/>
    <s v="I4981001"/>
    <s v="I4981001"/>
    <n v="30903200"/>
    <s v="Recolocado"/>
    <n v="0"/>
    <n v="0"/>
    <n v="0"/>
    <n v="0"/>
    <x v="3"/>
    <x v="0"/>
    <n v="48"/>
    <x v="0"/>
    <x v="3"/>
    <x v="0"/>
    <n v="27978"/>
    <n v="1031"/>
    <x v="1"/>
    <n v="845"/>
    <x v="7"/>
    <x v="1"/>
    <n v="25939"/>
    <n v="3.9747098962951539E-2"/>
    <x v="2"/>
    <s v="NULL"/>
    <x v="3"/>
    <n v="1748.93"/>
    <x v="4"/>
    <n v="18"/>
    <x v="4"/>
    <n v="0"/>
    <x v="0"/>
    <s v="NULL"/>
    <x v="1"/>
    <s v="NULL"/>
    <x v="1"/>
    <x v="9"/>
    <x v="9"/>
    <n v="0"/>
    <x v="4"/>
    <x v="0"/>
  </r>
  <r>
    <x v="81"/>
    <x v="13"/>
    <s v="I4982001"/>
    <s v="I4982001"/>
    <n v="30876703"/>
    <s v="Recolocado"/>
    <n v="0"/>
    <n v="0"/>
    <n v="0"/>
    <n v="0"/>
    <x v="3"/>
    <x v="0"/>
    <n v="31"/>
    <x v="6"/>
    <x v="3"/>
    <x v="1"/>
    <n v="40744"/>
    <n v="1650"/>
    <x v="3"/>
    <n v="1230"/>
    <x v="3"/>
    <x v="1"/>
    <n v="38574"/>
    <n v="4.2774926116036706E-2"/>
    <x v="1"/>
    <s v="NULL"/>
    <x v="2"/>
    <n v="535.96"/>
    <x v="3"/>
    <n v="2390"/>
    <x v="3"/>
    <n v="535.96"/>
    <x v="5"/>
    <s v="NULL"/>
    <x v="1"/>
    <s v="NULL"/>
    <x v="1"/>
    <x v="0"/>
    <x v="1"/>
    <n v="12"/>
    <x v="1"/>
    <x v="1"/>
  </r>
  <r>
    <x v="81"/>
    <x v="13"/>
    <s v="I4983001"/>
    <s v="I4983001"/>
    <n v="30888372"/>
    <s v="Recolocado"/>
    <n v="0"/>
    <n v="0"/>
    <n v="0"/>
    <n v="0"/>
    <x v="3"/>
    <x v="0"/>
    <n v="33"/>
    <x v="6"/>
    <x v="3"/>
    <x v="2"/>
    <n v="35935"/>
    <n v="750"/>
    <x v="6"/>
    <n v="1087"/>
    <x v="5"/>
    <x v="1"/>
    <n v="33715"/>
    <n v="2.2245291413317516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1"/>
    <x v="13"/>
    <s v="I4984001"/>
    <s v="I4984001"/>
    <n v="30905350"/>
    <s v="Recolocado"/>
    <n v="0"/>
    <n v="0"/>
    <n v="0"/>
    <n v="0"/>
    <x v="3"/>
    <x v="0"/>
    <n v="30"/>
    <x v="3"/>
    <x v="5"/>
    <x v="0"/>
    <n v="37150"/>
    <n v="500"/>
    <x v="7"/>
    <n v="1255"/>
    <x v="3"/>
    <x v="1"/>
    <n v="33830"/>
    <n v="1.4779781259237363E-2"/>
    <x v="7"/>
    <s v="NULL"/>
    <x v="2"/>
    <n v="2322.31"/>
    <x v="2"/>
    <n v="1183"/>
    <x v="3"/>
    <n v="2322.31"/>
    <x v="6"/>
    <s v="NULL"/>
    <x v="1"/>
    <s v="NULL"/>
    <x v="1"/>
    <x v="0"/>
    <x v="1"/>
    <n v="12"/>
    <x v="1"/>
    <x v="1"/>
  </r>
  <r>
    <x v="81"/>
    <x v="13"/>
    <s v="I4991001"/>
    <s v="I4991001"/>
    <n v="30904745"/>
    <s v="Recolocado"/>
    <n v="0"/>
    <n v="0"/>
    <n v="0"/>
    <n v="0"/>
    <x v="3"/>
    <x v="0"/>
    <n v="37"/>
    <x v="1"/>
    <x v="3"/>
    <x v="2"/>
    <n v="31369"/>
    <n v="499"/>
    <x v="7"/>
    <n v="1039"/>
    <x v="5"/>
    <x v="13"/>
    <n v="28798"/>
    <n v="1.7327592193902355E-2"/>
    <x v="7"/>
    <s v="NULL"/>
    <x v="3"/>
    <n v="41723.550000000003"/>
    <x v="0"/>
    <n v="11"/>
    <x v="4"/>
    <n v="0"/>
    <x v="0"/>
    <n v="3124.8"/>
    <x v="6"/>
    <n v="0.98470000000000002"/>
    <x v="4"/>
    <x v="0"/>
    <x v="12"/>
    <n v="0"/>
    <x v="4"/>
    <x v="0"/>
  </r>
  <r>
    <x v="81"/>
    <x v="13"/>
    <s v="I5006001"/>
    <s v="I5006001"/>
    <n v="30899649"/>
    <s v="Recolocado"/>
    <n v="0"/>
    <n v="0"/>
    <n v="0"/>
    <n v="0"/>
    <x v="3"/>
    <x v="0"/>
    <n v="24"/>
    <x v="4"/>
    <x v="3"/>
    <x v="2"/>
    <n v="30202"/>
    <n v="2473"/>
    <x v="4"/>
    <n v="912"/>
    <x v="7"/>
    <x v="6"/>
    <n v="28855"/>
    <n v="8.5704383988910074E-2"/>
    <x v="5"/>
    <s v="NULL"/>
    <x v="6"/>
    <n v="8672.77"/>
    <x v="0"/>
    <n v="180"/>
    <x v="3"/>
    <n v="0"/>
    <x v="0"/>
    <n v="1200"/>
    <x v="5"/>
    <n v="0.5958"/>
    <x v="2"/>
    <x v="0"/>
    <x v="7"/>
    <n v="0"/>
    <x v="9"/>
    <x v="0"/>
  </r>
  <r>
    <x v="81"/>
    <x v="13"/>
    <s v="I5013001"/>
    <s v="I5013001"/>
    <n v="30906772"/>
    <s v="Recolocado"/>
    <n v="0"/>
    <n v="0"/>
    <n v="0"/>
    <n v="0"/>
    <x v="3"/>
    <x v="0"/>
    <n v="41"/>
    <x v="7"/>
    <x v="3"/>
    <x v="2"/>
    <n v="32176"/>
    <n v="499"/>
    <x v="7"/>
    <n v="980"/>
    <x v="7"/>
    <x v="1"/>
    <n v="28855"/>
    <n v="1.7293363368566971E-2"/>
    <x v="7"/>
    <s v="NULL"/>
    <x v="0"/>
    <n v="1366.61"/>
    <x v="4"/>
    <n v="0"/>
    <x v="0"/>
    <n v="0"/>
    <x v="0"/>
    <n v="1400"/>
    <x v="5"/>
    <n v="0.97619999999999996"/>
    <x v="4"/>
    <x v="3"/>
    <x v="7"/>
    <n v="0"/>
    <x v="0"/>
    <x v="0"/>
  </r>
  <r>
    <x v="81"/>
    <x v="13"/>
    <s v="I5018001"/>
    <s v="I5018001"/>
    <n v="30905146"/>
    <s v="Recolocado"/>
    <n v="0"/>
    <n v="0"/>
    <n v="0"/>
    <n v="0"/>
    <x v="3"/>
    <x v="0"/>
    <n v="32"/>
    <x v="6"/>
    <x v="3"/>
    <x v="0"/>
    <n v="33941"/>
    <n v="1650"/>
    <x v="3"/>
    <n v="1023"/>
    <x v="5"/>
    <x v="13"/>
    <n v="31771"/>
    <n v="5.1934153788045702E-2"/>
    <x v="3"/>
    <s v="NULL"/>
    <x v="2"/>
    <n v="525.1"/>
    <x v="3"/>
    <n v="1288"/>
    <x v="3"/>
    <n v="525.1"/>
    <x v="5"/>
    <s v="NULL"/>
    <x v="1"/>
    <s v="NULL"/>
    <x v="1"/>
    <x v="6"/>
    <x v="1"/>
    <n v="8"/>
    <x v="1"/>
    <x v="5"/>
  </r>
  <r>
    <x v="81"/>
    <x v="13"/>
    <s v="I5022001"/>
    <s v="I5022001"/>
    <n v="30902867"/>
    <s v="Recolocado"/>
    <n v="0"/>
    <n v="0"/>
    <n v="0"/>
    <n v="0"/>
    <x v="3"/>
    <x v="0"/>
    <n v="60"/>
    <x v="8"/>
    <x v="3"/>
    <x v="3"/>
    <n v="30894"/>
    <n v="1031"/>
    <x v="1"/>
    <n v="931"/>
    <x v="7"/>
    <x v="5"/>
    <n v="28855"/>
    <n v="3.5730376018021141E-2"/>
    <x v="2"/>
    <s v="NULL"/>
    <x v="0"/>
    <n v="7299.03"/>
    <x v="0"/>
    <n v="37"/>
    <x v="5"/>
    <n v="0"/>
    <x v="0"/>
    <n v="1000"/>
    <x v="3"/>
    <n v="1"/>
    <x v="4"/>
    <x v="0"/>
    <x v="12"/>
    <n v="0"/>
    <x v="0"/>
    <x v="0"/>
  </r>
  <r>
    <x v="81"/>
    <x v="13"/>
    <s v="I5036001"/>
    <s v="I5036001"/>
    <n v="30903264"/>
    <s v="Recolocado"/>
    <n v="0"/>
    <n v="0"/>
    <n v="0"/>
    <n v="0"/>
    <x v="3"/>
    <x v="0"/>
    <n v="50"/>
    <x v="0"/>
    <x v="3"/>
    <x v="0"/>
    <n v="41894"/>
    <n v="500"/>
    <x v="7"/>
    <n v="1263"/>
    <x v="3"/>
    <x v="5"/>
    <n v="38574"/>
    <n v="1.2962098823041427E-2"/>
    <x v="7"/>
    <s v="NULL"/>
    <x v="0"/>
    <n v="11771.81"/>
    <x v="0"/>
    <n v="0"/>
    <x v="0"/>
    <n v="0"/>
    <x v="0"/>
    <n v="9700"/>
    <x v="4"/>
    <n v="0.96340000000000003"/>
    <x v="4"/>
    <x v="0"/>
    <x v="0"/>
    <n v="0"/>
    <x v="0"/>
    <x v="0"/>
  </r>
  <r>
    <x v="81"/>
    <x v="13"/>
    <s v="I5046001"/>
    <s v="I5046001"/>
    <n v="30902490"/>
    <s v="Recolocado"/>
    <n v="0"/>
    <n v="0"/>
    <n v="0"/>
    <n v="0"/>
    <x v="3"/>
    <x v="0"/>
    <n v="52"/>
    <x v="5"/>
    <x v="3"/>
    <x v="1"/>
    <n v="41144"/>
    <n v="500"/>
    <x v="7"/>
    <n v="1241"/>
    <x v="3"/>
    <x v="5"/>
    <n v="38574"/>
    <n v="1.2962098823041427E-2"/>
    <x v="7"/>
    <s v="NULL"/>
    <x v="6"/>
    <n v="2150.1799999999998"/>
    <x v="2"/>
    <n v="99"/>
    <x v="6"/>
    <n v="0"/>
    <x v="0"/>
    <n v="1146.06"/>
    <x v="5"/>
    <n v="1"/>
    <x v="4"/>
    <x v="6"/>
    <x v="2"/>
    <n v="0"/>
    <x v="7"/>
    <x v="0"/>
  </r>
  <r>
    <x v="81"/>
    <x v="13"/>
    <s v="I5047001"/>
    <s v="I5047001"/>
    <n v="30904437"/>
    <s v="Recolocado"/>
    <n v="0"/>
    <n v="0"/>
    <n v="0"/>
    <n v="0"/>
    <x v="3"/>
    <x v="0"/>
    <n v="41"/>
    <x v="7"/>
    <x v="5"/>
    <x v="1"/>
    <n v="42260"/>
    <n v="1650"/>
    <x v="3"/>
    <n v="1428"/>
    <x v="1"/>
    <x v="4"/>
    <n v="40940"/>
    <n v="4.0302882266731802E-2"/>
    <x v="1"/>
    <s v="NULL"/>
    <x v="3"/>
    <n v="2246.88"/>
    <x v="2"/>
    <n v="26"/>
    <x v="4"/>
    <n v="0"/>
    <x v="0"/>
    <n v="2300"/>
    <x v="0"/>
    <n v="0.97529999999999994"/>
    <x v="4"/>
    <x v="0"/>
    <x v="12"/>
    <n v="0"/>
    <x v="0"/>
    <x v="0"/>
  </r>
  <r>
    <x v="81"/>
    <x v="13"/>
    <s v="I5092001"/>
    <s v="I5092001"/>
    <n v="30900134"/>
    <s v="Recolocado"/>
    <n v="0"/>
    <n v="0"/>
    <n v="0"/>
    <n v="0"/>
    <x v="3"/>
    <x v="0"/>
    <n v="26"/>
    <x v="3"/>
    <x v="3"/>
    <x v="0"/>
    <n v="35091"/>
    <n v="500"/>
    <x v="7"/>
    <n v="1058"/>
    <x v="5"/>
    <x v="1"/>
    <n v="31771"/>
    <n v="1.5737622360013848E-2"/>
    <x v="7"/>
    <s v="NULL"/>
    <x v="0"/>
    <n v="3043.28"/>
    <x v="5"/>
    <n v="0"/>
    <x v="0"/>
    <n v="0"/>
    <x v="0"/>
    <s v="NULL"/>
    <x v="1"/>
    <s v="NULL"/>
    <x v="1"/>
    <x v="3"/>
    <x v="7"/>
    <n v="0"/>
    <x v="0"/>
    <x v="0"/>
  </r>
  <r>
    <x v="81"/>
    <x v="13"/>
    <s v="I5100001"/>
    <s v="I5100001"/>
    <n v="30897612"/>
    <s v="Recolocado"/>
    <n v="0"/>
    <n v="0"/>
    <n v="0"/>
    <n v="0"/>
    <x v="3"/>
    <x v="0"/>
    <n v="37"/>
    <x v="1"/>
    <x v="3"/>
    <x v="2"/>
    <n v="37828"/>
    <n v="1650"/>
    <x v="3"/>
    <n v="1141"/>
    <x v="6"/>
    <x v="5"/>
    <n v="35658"/>
    <n v="4.6272926131583375E-2"/>
    <x v="1"/>
    <s v="NULL"/>
    <x v="2"/>
    <n v="2422.48"/>
    <x v="2"/>
    <n v="1747"/>
    <x v="3"/>
    <n v="2422.48"/>
    <x v="6"/>
    <s v="NULL"/>
    <x v="1"/>
    <s v="NULL"/>
    <x v="1"/>
    <x v="0"/>
    <x v="1"/>
    <n v="12"/>
    <x v="1"/>
    <x v="1"/>
  </r>
  <r>
    <x v="81"/>
    <x v="13"/>
    <s v="I5108001"/>
    <s v="I5108001"/>
    <n v="30894774"/>
    <s v="Recolocado"/>
    <n v="0"/>
    <n v="0"/>
    <n v="0"/>
    <n v="0"/>
    <x v="3"/>
    <x v="0"/>
    <n v="56"/>
    <x v="8"/>
    <x v="3"/>
    <x v="2"/>
    <n v="45178"/>
    <n v="1650"/>
    <x v="3"/>
    <n v="1362"/>
    <x v="2"/>
    <x v="3"/>
    <n v="43758"/>
    <n v="3.7707390648567117E-2"/>
    <x v="2"/>
    <s v="NULL"/>
    <x v="0"/>
    <n v="2361.0300000000002"/>
    <x v="2"/>
    <n v="0"/>
    <x v="0"/>
    <n v="0"/>
    <x v="0"/>
    <s v="NULL"/>
    <x v="1"/>
    <s v="NULL"/>
    <x v="1"/>
    <x v="0"/>
    <x v="0"/>
    <n v="0"/>
    <x v="0"/>
    <x v="0"/>
  </r>
  <r>
    <x v="81"/>
    <x v="13"/>
    <s v="I5112001"/>
    <s v="I5112001"/>
    <n v="30905650"/>
    <s v="Recolocado"/>
    <n v="0"/>
    <n v="0"/>
    <n v="0"/>
    <n v="0"/>
    <x v="3"/>
    <x v="0"/>
    <n v="42"/>
    <x v="7"/>
    <x v="3"/>
    <x v="2"/>
    <n v="42458"/>
    <n v="500"/>
    <x v="7"/>
    <n v="1390"/>
    <x v="2"/>
    <x v="13"/>
    <n v="39858"/>
    <n v="1.2544533092478298E-2"/>
    <x v="7"/>
    <s v="NULL"/>
    <x v="0"/>
    <n v="8280.82"/>
    <x v="0"/>
    <n v="0"/>
    <x v="0"/>
    <n v="0"/>
    <x v="0"/>
    <n v="1912.9"/>
    <x v="5"/>
    <n v="1"/>
    <x v="4"/>
    <x v="3"/>
    <x v="7"/>
    <n v="0"/>
    <x v="0"/>
    <x v="0"/>
  </r>
  <r>
    <x v="81"/>
    <x v="13"/>
    <s v="Y8103006"/>
    <s v="Y8103006"/>
    <n v="30896473"/>
    <s v="Recolocado"/>
    <n v="0"/>
    <n v="0"/>
    <n v="0"/>
    <n v="0"/>
    <x v="3"/>
    <x v="0"/>
    <n v="38"/>
    <x v="1"/>
    <x v="3"/>
    <x v="2"/>
    <n v="38128"/>
    <n v="500"/>
    <x v="7"/>
    <n v="1154"/>
    <x v="6"/>
    <x v="4"/>
    <n v="35658"/>
    <n v="1.4022098827752539E-2"/>
    <x v="7"/>
    <s v="NULL"/>
    <x v="2"/>
    <n v="504.83"/>
    <x v="3"/>
    <n v="1632"/>
    <x v="3"/>
    <n v="504.83"/>
    <x v="5"/>
    <s v="NULL"/>
    <x v="1"/>
    <s v="NULL"/>
    <x v="1"/>
    <x v="0"/>
    <x v="1"/>
    <n v="12"/>
    <x v="1"/>
    <x v="1"/>
  </r>
  <r>
    <x v="82"/>
    <x v="13"/>
    <s v="B7413005"/>
    <s v="B7413005"/>
    <n v="30925725"/>
    <s v="Recolocado"/>
    <n v="0"/>
    <n v="0"/>
    <n v="0"/>
    <n v="0"/>
    <x v="3"/>
    <x v="0"/>
    <n v="54"/>
    <x v="5"/>
    <x v="3"/>
    <x v="1"/>
    <n v="45797"/>
    <n v="1031"/>
    <x v="1"/>
    <n v="1407"/>
    <x v="1"/>
    <x v="18"/>
    <n v="43758"/>
    <n v="2.3561405914347092E-2"/>
    <x v="6"/>
    <s v="NULL"/>
    <x v="2"/>
    <n v="3046.21"/>
    <x v="5"/>
    <n v="330"/>
    <x v="3"/>
    <n v="1063.25"/>
    <x v="2"/>
    <s v="NULL"/>
    <x v="1"/>
    <s v="NULL"/>
    <x v="1"/>
    <x v="0"/>
    <x v="1"/>
    <n v="12"/>
    <x v="1"/>
    <x v="1"/>
  </r>
  <r>
    <x v="82"/>
    <x v="13"/>
    <s v="D7459002"/>
    <s v="D7459002"/>
    <n v="30910973"/>
    <s v="Recolocado"/>
    <n v="0"/>
    <n v="0"/>
    <n v="0"/>
    <n v="0"/>
    <x v="3"/>
    <x v="0"/>
    <n v="48"/>
    <x v="0"/>
    <x v="5"/>
    <x v="2"/>
    <n v="31454"/>
    <n v="500"/>
    <x v="7"/>
    <n v="957"/>
    <x v="7"/>
    <x v="13"/>
    <n v="28854"/>
    <n v="1.7328619948707286E-2"/>
    <x v="7"/>
    <s v="NULL"/>
    <x v="0"/>
    <n v="14708"/>
    <x v="0"/>
    <n v="0"/>
    <x v="0"/>
    <n v="0"/>
    <x v="0"/>
    <n v="38974.199999999997"/>
    <x v="4"/>
    <n v="0.20710000000000001"/>
    <x v="5"/>
    <x v="0"/>
    <x v="0"/>
    <n v="0"/>
    <x v="0"/>
    <x v="0"/>
  </r>
  <r>
    <x v="82"/>
    <x v="13"/>
    <s v="E1084003"/>
    <s v="E1084003"/>
    <n v="30910661"/>
    <s v="Recolocado"/>
    <n v="0"/>
    <n v="0"/>
    <n v="0"/>
    <n v="0"/>
    <x v="3"/>
    <x v="0"/>
    <n v="36"/>
    <x v="1"/>
    <x v="3"/>
    <x v="2"/>
    <n v="35324"/>
    <n v="500"/>
    <x v="7"/>
    <n v="1089"/>
    <x v="5"/>
    <x v="1"/>
    <n v="32754"/>
    <n v="1.5265311107040361E-2"/>
    <x v="7"/>
    <s v="NULL"/>
    <x v="0"/>
    <n v="45350.19"/>
    <x v="0"/>
    <n v="0"/>
    <x v="0"/>
    <n v="0"/>
    <x v="0"/>
    <s v="NULL"/>
    <x v="1"/>
    <s v="NULL"/>
    <x v="1"/>
    <x v="0"/>
    <x v="0"/>
    <n v="0"/>
    <x v="0"/>
    <x v="0"/>
  </r>
  <r>
    <x v="82"/>
    <x v="13"/>
    <s v="E3277004"/>
    <s v="E3277004"/>
    <n v="30931618"/>
    <s v="Recolocado"/>
    <n v="0"/>
    <n v="0"/>
    <n v="0"/>
    <n v="0"/>
    <x v="3"/>
    <x v="0"/>
    <n v="56"/>
    <x v="8"/>
    <x v="5"/>
    <x v="0"/>
    <n v="40995"/>
    <n v="500"/>
    <x v="7"/>
    <n v="1412"/>
    <x v="1"/>
    <x v="1"/>
    <n v="38425"/>
    <n v="1.3012361743656473E-2"/>
    <x v="7"/>
    <s v="NULL"/>
    <x v="6"/>
    <n v="3178.34"/>
    <x v="5"/>
    <n v="117"/>
    <x v="6"/>
    <n v="0"/>
    <x v="0"/>
    <n v="1000"/>
    <x v="3"/>
    <n v="0.99139999999999995"/>
    <x v="4"/>
    <x v="0"/>
    <x v="9"/>
    <n v="0"/>
    <x v="3"/>
    <x v="0"/>
  </r>
  <r>
    <x v="82"/>
    <x v="13"/>
    <s v="E7906002"/>
    <s v="E7906002"/>
    <n v="30920235"/>
    <s v="Recolocado"/>
    <n v="0"/>
    <n v="0"/>
    <n v="0"/>
    <n v="0"/>
    <x v="3"/>
    <x v="0"/>
    <n v="50"/>
    <x v="0"/>
    <x v="3"/>
    <x v="2"/>
    <n v="47109"/>
    <n v="499"/>
    <x v="7"/>
    <n v="1444"/>
    <x v="1"/>
    <x v="13"/>
    <n v="43758"/>
    <n v="1.1403629050687874E-2"/>
    <x v="7"/>
    <s v="NULL"/>
    <x v="0"/>
    <n v="500"/>
    <x v="6"/>
    <n v="0"/>
    <x v="0"/>
    <n v="0"/>
    <x v="0"/>
    <s v="NULL"/>
    <x v="1"/>
    <s v="NULL"/>
    <x v="1"/>
    <x v="2"/>
    <x v="2"/>
    <n v="0"/>
    <x v="0"/>
    <x v="0"/>
  </r>
  <r>
    <x v="82"/>
    <x v="13"/>
    <s v="H9027003"/>
    <s v="H9027003"/>
    <n v="30904694"/>
    <s v="Recolocado"/>
    <n v="0"/>
    <n v="0"/>
    <n v="0"/>
    <n v="0"/>
    <x v="3"/>
    <x v="0"/>
    <n v="38"/>
    <x v="1"/>
    <x v="3"/>
    <x v="0"/>
    <n v="39123"/>
    <n v="0"/>
    <x v="2"/>
    <n v="1172"/>
    <x v="6"/>
    <x v="3"/>
    <n v="35303"/>
    <n v="0"/>
    <x v="4"/>
    <s v="NULL"/>
    <x v="3"/>
    <n v="73633.78"/>
    <x v="0"/>
    <n v="173"/>
    <x v="3"/>
    <n v="17893.09"/>
    <x v="4"/>
    <n v="17330.64"/>
    <x v="4"/>
    <n v="1"/>
    <x v="4"/>
    <x v="0"/>
    <x v="7"/>
    <n v="0"/>
    <x v="9"/>
    <x v="0"/>
  </r>
  <r>
    <x v="82"/>
    <x v="13"/>
    <s v="I4761001"/>
    <s v="I4761001"/>
    <n v="30900347"/>
    <s v="Recolocado"/>
    <n v="1"/>
    <n v="0"/>
    <n v="0"/>
    <n v="0"/>
    <x v="3"/>
    <x v="0"/>
    <n v="63"/>
    <x v="2"/>
    <x v="3"/>
    <x v="1"/>
    <n v="42090"/>
    <n v="2000"/>
    <x v="3"/>
    <n v="1366"/>
    <x v="2"/>
    <x v="4"/>
    <n v="40270"/>
    <n v="4.9664762850757389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4863001"/>
    <s v="I4863001"/>
    <n v="30903395"/>
    <s v="Recolocado"/>
    <n v="0"/>
    <n v="0"/>
    <n v="0"/>
    <n v="0"/>
    <x v="3"/>
    <x v="0"/>
    <n v="33"/>
    <x v="6"/>
    <x v="3"/>
    <x v="2"/>
    <n v="44355"/>
    <n v="2473"/>
    <x v="4"/>
    <n v="1365"/>
    <x v="2"/>
    <x v="3"/>
    <n v="43758"/>
    <n v="5.6515380044791806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031001"/>
    <s v="I5031001"/>
    <n v="30903485"/>
    <s v="Recolocado"/>
    <n v="0"/>
    <n v="0"/>
    <n v="0"/>
    <n v="0"/>
    <x v="3"/>
    <x v="0"/>
    <n v="26"/>
    <x v="3"/>
    <x v="3"/>
    <x v="0"/>
    <n v="36268"/>
    <n v="550"/>
    <x v="6"/>
    <n v="1240"/>
    <x v="3"/>
    <x v="3"/>
    <n v="33748"/>
    <n v="1.6297262059973925E-2"/>
    <x v="7"/>
    <s v="NULL"/>
    <x v="2"/>
    <n v="939.74"/>
    <x v="3"/>
    <n v="1969"/>
    <x v="3"/>
    <n v="939.74"/>
    <x v="5"/>
    <s v="NULL"/>
    <x v="1"/>
    <s v="NULL"/>
    <x v="1"/>
    <x v="0"/>
    <x v="1"/>
    <n v="12"/>
    <x v="1"/>
    <x v="1"/>
  </r>
  <r>
    <x v="82"/>
    <x v="13"/>
    <s v="I5099001"/>
    <s v="I5099001"/>
    <n v="30882878"/>
    <s v="Recolocado"/>
    <n v="0"/>
    <n v="0"/>
    <n v="0"/>
    <n v="0"/>
    <x v="3"/>
    <x v="0"/>
    <n v="35"/>
    <x v="6"/>
    <x v="5"/>
    <x v="2"/>
    <n v="34341"/>
    <n v="500"/>
    <x v="7"/>
    <n v="1035"/>
    <x v="5"/>
    <x v="5"/>
    <n v="31771"/>
    <n v="1.5737622360013848E-2"/>
    <x v="7"/>
    <s v="NULL"/>
    <x v="2"/>
    <n v="604.96"/>
    <x v="3"/>
    <n v="0"/>
    <x v="0"/>
    <n v="0"/>
    <x v="0"/>
    <s v="NULL"/>
    <x v="1"/>
    <s v="NULL"/>
    <x v="1"/>
    <x v="4"/>
    <x v="1"/>
    <n v="2"/>
    <x v="1"/>
    <x v="6"/>
  </r>
  <r>
    <x v="82"/>
    <x v="13"/>
    <s v="I5186001"/>
    <s v="I5186001"/>
    <n v="30903011"/>
    <s v="Recolocado"/>
    <n v="0"/>
    <n v="0"/>
    <n v="0"/>
    <n v="0"/>
    <x v="3"/>
    <x v="0"/>
    <n v="61"/>
    <x v="2"/>
    <x v="5"/>
    <x v="2"/>
    <n v="46328"/>
    <n v="500"/>
    <x v="7"/>
    <n v="1397"/>
    <x v="2"/>
    <x v="2"/>
    <n v="43758"/>
    <n v="1.1426482014717309E-2"/>
    <x v="7"/>
    <s v="NULL"/>
    <x v="2"/>
    <n v="7086.85"/>
    <x v="0"/>
    <n v="4407"/>
    <x v="3"/>
    <n v="355.39"/>
    <x v="0"/>
    <s v="NULL"/>
    <x v="1"/>
    <s v="NULL"/>
    <x v="1"/>
    <x v="11"/>
    <x v="9"/>
    <n v="2"/>
    <x v="0"/>
    <x v="6"/>
  </r>
  <r>
    <x v="82"/>
    <x v="13"/>
    <s v="I5187001"/>
    <s v="I5187001"/>
    <n v="30906293"/>
    <s v="Recolocado"/>
    <n v="0"/>
    <n v="0"/>
    <n v="0"/>
    <n v="0"/>
    <x v="3"/>
    <x v="0"/>
    <n v="28"/>
    <x v="3"/>
    <x v="5"/>
    <x v="2"/>
    <n v="32176"/>
    <n v="1300"/>
    <x v="1"/>
    <n v="1036"/>
    <x v="5"/>
    <x v="3"/>
    <n v="29656"/>
    <n v="4.383598597248449E-2"/>
    <x v="1"/>
    <s v="NULL"/>
    <x v="0"/>
    <n v="1885.62"/>
    <x v="4"/>
    <n v="0"/>
    <x v="0"/>
    <n v="0"/>
    <x v="0"/>
    <n v="900"/>
    <x v="3"/>
    <n v="0.97360000000000002"/>
    <x v="4"/>
    <x v="5"/>
    <x v="8"/>
    <n v="0"/>
    <x v="0"/>
    <x v="0"/>
  </r>
  <r>
    <x v="82"/>
    <x v="13"/>
    <s v="I5226001"/>
    <s v="I5226001"/>
    <n v="30901863"/>
    <s v="Recolocado"/>
    <n v="0"/>
    <n v="0"/>
    <n v="0"/>
    <n v="0"/>
    <x v="3"/>
    <x v="0"/>
    <n v="30"/>
    <x v="3"/>
    <x v="3"/>
    <x v="2"/>
    <n v="37561"/>
    <n v="1649"/>
    <x v="3"/>
    <n v="1141"/>
    <x v="6"/>
    <x v="4"/>
    <n v="35390"/>
    <n v="4.659508335688047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237001"/>
    <s v="I5237001"/>
    <n v="30911443"/>
    <s v="Recolocado"/>
    <n v="1"/>
    <n v="0"/>
    <n v="0"/>
    <n v="0"/>
    <x v="3"/>
    <x v="0"/>
    <n v="24"/>
    <x v="4"/>
    <x v="3"/>
    <x v="2"/>
    <n v="46221"/>
    <n v="500"/>
    <x v="7"/>
    <n v="1405"/>
    <x v="1"/>
    <x v="3"/>
    <n v="42901"/>
    <n v="1.165473998275098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272001"/>
    <s v="I5272001"/>
    <n v="30914511"/>
    <s v="Recolocado"/>
    <n v="0"/>
    <n v="0"/>
    <n v="0"/>
    <n v="0"/>
    <x v="3"/>
    <x v="0"/>
    <n v="50"/>
    <x v="0"/>
    <x v="3"/>
    <x v="2"/>
    <n v="28509"/>
    <n v="500"/>
    <x v="7"/>
    <n v="864"/>
    <x v="7"/>
    <x v="7"/>
    <n v="25939"/>
    <n v="1.9275993677474075E-2"/>
    <x v="7"/>
    <s v="NULL"/>
    <x v="2"/>
    <n v="1121.93"/>
    <x v="4"/>
    <n v="2763"/>
    <x v="3"/>
    <n v="1121.93"/>
    <x v="2"/>
    <s v="NULL"/>
    <x v="1"/>
    <s v="NULL"/>
    <x v="1"/>
    <x v="0"/>
    <x v="1"/>
    <n v="12"/>
    <x v="1"/>
    <x v="1"/>
  </r>
  <r>
    <x v="82"/>
    <x v="13"/>
    <s v="I5286001"/>
    <s v="I5286001"/>
    <n v="30914206"/>
    <s v="Recolocado"/>
    <n v="0"/>
    <n v="0"/>
    <n v="0"/>
    <n v="0"/>
    <x v="3"/>
    <x v="0"/>
    <n v="37"/>
    <x v="1"/>
    <x v="3"/>
    <x v="2"/>
    <n v="36285"/>
    <n v="500"/>
    <x v="7"/>
    <n v="1102"/>
    <x v="6"/>
    <x v="1"/>
    <n v="33715"/>
    <n v="1.483019427554501E-2"/>
    <x v="7"/>
    <s v="NULL"/>
    <x v="3"/>
    <n v="1493.17"/>
    <x v="4"/>
    <n v="15"/>
    <x v="4"/>
    <n v="0"/>
    <x v="0"/>
    <s v="NULL"/>
    <x v="1"/>
    <s v="NULL"/>
    <x v="1"/>
    <x v="0"/>
    <x v="3"/>
    <n v="0"/>
    <x v="0"/>
    <x v="0"/>
  </r>
  <r>
    <x v="82"/>
    <x v="13"/>
    <s v="I5289001"/>
    <s v="I5289001"/>
    <n v="30909421"/>
    <s v="Recolocado"/>
    <n v="1"/>
    <n v="0"/>
    <n v="0"/>
    <n v="0"/>
    <x v="3"/>
    <x v="0"/>
    <n v="23"/>
    <x v="4"/>
    <x v="3"/>
    <x v="0"/>
    <n v="36504"/>
    <n v="1031"/>
    <x v="1"/>
    <n v="1110"/>
    <x v="6"/>
    <x v="1"/>
    <n v="33715"/>
    <n v="3.057986059617380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292001"/>
    <s v="I5292001"/>
    <n v="30913700"/>
    <s v="Recolocado"/>
    <n v="0"/>
    <n v="0"/>
    <n v="0"/>
    <n v="0"/>
    <x v="3"/>
    <x v="0"/>
    <n v="31"/>
    <x v="6"/>
    <x v="3"/>
    <x v="0"/>
    <n v="38477"/>
    <n v="1031"/>
    <x v="1"/>
    <n v="1166"/>
    <x v="6"/>
    <x v="13"/>
    <n v="35658"/>
    <n v="2.8913567782825732E-2"/>
    <x v="6"/>
    <s v="NULL"/>
    <x v="2"/>
    <n v="766.05"/>
    <x v="3"/>
    <n v="2921"/>
    <x v="3"/>
    <n v="766.05"/>
    <x v="5"/>
    <s v="NULL"/>
    <x v="1"/>
    <s v="NULL"/>
    <x v="1"/>
    <x v="0"/>
    <x v="1"/>
    <n v="12"/>
    <x v="1"/>
    <x v="1"/>
  </r>
  <r>
    <x v="82"/>
    <x v="13"/>
    <s v="I5302001"/>
    <s v="I5302001"/>
    <n v="30914296"/>
    <s v="Recolocado"/>
    <n v="0"/>
    <n v="0"/>
    <n v="0"/>
    <n v="0"/>
    <x v="3"/>
    <x v="0"/>
    <n v="24"/>
    <x v="4"/>
    <x v="3"/>
    <x v="0"/>
    <n v="36504"/>
    <n v="1031"/>
    <x v="1"/>
    <n v="1111"/>
    <x v="6"/>
    <x v="1"/>
    <n v="33715"/>
    <n v="3.0579860596173809E-2"/>
    <x v="2"/>
    <s v="NULL"/>
    <x v="2"/>
    <n v="759.03"/>
    <x v="3"/>
    <n v="803"/>
    <x v="3"/>
    <n v="759.03"/>
    <x v="5"/>
    <s v="NULL"/>
    <x v="1"/>
    <s v="NULL"/>
    <x v="1"/>
    <x v="0"/>
    <x v="1"/>
    <n v="12"/>
    <x v="1"/>
    <x v="1"/>
  </r>
  <r>
    <x v="82"/>
    <x v="13"/>
    <s v="I5318001"/>
    <s v="I5318001"/>
    <n v="30913983"/>
    <s v="Recolocado"/>
    <n v="0"/>
    <n v="0"/>
    <n v="0"/>
    <n v="0"/>
    <x v="3"/>
    <x v="0"/>
    <n v="62"/>
    <x v="2"/>
    <x v="3"/>
    <x v="2"/>
    <n v="28509"/>
    <n v="500"/>
    <x v="7"/>
    <n v="868"/>
    <x v="7"/>
    <x v="1"/>
    <n v="25939"/>
    <n v="1.927599367747407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321001"/>
    <s v="I5321001"/>
    <n v="30913171"/>
    <s v="Recolocado"/>
    <n v="0"/>
    <n v="0"/>
    <n v="0"/>
    <n v="0"/>
    <x v="3"/>
    <x v="0"/>
    <n v="38"/>
    <x v="1"/>
    <x v="3"/>
    <x v="1"/>
    <n v="45928"/>
    <n v="1650"/>
    <x v="3"/>
    <n v="1414"/>
    <x v="1"/>
    <x v="4"/>
    <n v="43758"/>
    <n v="3.7707390648567117E-2"/>
    <x v="2"/>
    <s v="NULL"/>
    <x v="2"/>
    <n v="1430.4"/>
    <x v="4"/>
    <n v="694"/>
    <x v="3"/>
    <n v="1430.4"/>
    <x v="2"/>
    <s v="NULL"/>
    <x v="1"/>
    <s v="NULL"/>
    <x v="1"/>
    <x v="0"/>
    <x v="1"/>
    <n v="12"/>
    <x v="1"/>
    <x v="1"/>
  </r>
  <r>
    <x v="82"/>
    <x v="13"/>
    <s v="I5328001"/>
    <s v="I5328001"/>
    <n v="30915647"/>
    <s v="Recolocado"/>
    <n v="1"/>
    <n v="0"/>
    <n v="0"/>
    <n v="0"/>
    <x v="3"/>
    <x v="0"/>
    <n v="43"/>
    <x v="7"/>
    <x v="3"/>
    <x v="2"/>
    <n v="33810"/>
    <n v="1031"/>
    <x v="1"/>
    <n v="1025"/>
    <x v="5"/>
    <x v="5"/>
    <n v="31771"/>
    <n v="3.245097730634855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333001"/>
    <s v="I5333001"/>
    <n v="30913544"/>
    <s v="Recolocado"/>
    <n v="1"/>
    <n v="0"/>
    <n v="0"/>
    <n v="0"/>
    <x v="3"/>
    <x v="0"/>
    <n v="27"/>
    <x v="3"/>
    <x v="3"/>
    <x v="2"/>
    <n v="37036"/>
    <n v="499"/>
    <x v="7"/>
    <n v="1137"/>
    <x v="6"/>
    <x v="1"/>
    <n v="33715"/>
    <n v="1.48005338869939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340001"/>
    <s v="I5340001"/>
    <n v="30899986"/>
    <s v="Recolocado"/>
    <n v="0"/>
    <n v="0"/>
    <n v="0"/>
    <n v="0"/>
    <x v="3"/>
    <x v="0"/>
    <n v="24"/>
    <x v="4"/>
    <x v="3"/>
    <x v="0"/>
    <n v="31644"/>
    <n v="1031"/>
    <x v="1"/>
    <n v="971"/>
    <x v="7"/>
    <x v="4"/>
    <n v="28855"/>
    <n v="3.5730376018021141E-2"/>
    <x v="2"/>
    <s v="NULL"/>
    <x v="2"/>
    <n v="2421.37"/>
    <x v="2"/>
    <n v="276"/>
    <x v="3"/>
    <n v="2281.2399999999998"/>
    <x v="6"/>
    <s v="NULL"/>
    <x v="1"/>
    <s v="NULL"/>
    <x v="1"/>
    <x v="0"/>
    <x v="2"/>
    <n v="6"/>
    <x v="7"/>
    <x v="1"/>
  </r>
  <r>
    <x v="82"/>
    <x v="13"/>
    <s v="I5342001"/>
    <s v="I5342001"/>
    <n v="30915744"/>
    <s v="Recolocado"/>
    <n v="0"/>
    <n v="0"/>
    <n v="0"/>
    <n v="0"/>
    <x v="3"/>
    <x v="0"/>
    <n v="46"/>
    <x v="0"/>
    <x v="3"/>
    <x v="2"/>
    <n v="30894"/>
    <n v="1031"/>
    <x v="1"/>
    <n v="948"/>
    <x v="7"/>
    <x v="4"/>
    <n v="28855"/>
    <n v="3.573037601802114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350001"/>
    <s v="I5350001"/>
    <n v="30895025"/>
    <s v="Recolocado"/>
    <n v="0"/>
    <n v="0"/>
    <n v="0"/>
    <n v="0"/>
    <x v="3"/>
    <x v="0"/>
    <n v="21"/>
    <x v="4"/>
    <x v="3"/>
    <x v="2"/>
    <n v="31644"/>
    <n v="1031"/>
    <x v="1"/>
    <n v="972"/>
    <x v="7"/>
    <x v="3"/>
    <n v="28855"/>
    <n v="3.573037601802114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353001"/>
    <s v="I5353001"/>
    <n v="30919761"/>
    <s v="Recolocado"/>
    <n v="1"/>
    <n v="0"/>
    <n v="0"/>
    <n v="0"/>
    <x v="3"/>
    <x v="0"/>
    <n v="30"/>
    <x v="3"/>
    <x v="3"/>
    <x v="2"/>
    <n v="45929"/>
    <n v="1649"/>
    <x v="3"/>
    <n v="1414"/>
    <x v="1"/>
    <x v="5"/>
    <n v="43758"/>
    <n v="3.7684537684537688E-2"/>
    <x v="2"/>
    <s v="NULL"/>
    <x v="0"/>
    <n v="503.12"/>
    <x v="3"/>
    <n v="0"/>
    <x v="0"/>
    <n v="0"/>
    <x v="0"/>
    <s v="NULL"/>
    <x v="1"/>
    <s v="NULL"/>
    <x v="1"/>
    <x v="7"/>
    <x v="6"/>
    <n v="0"/>
    <x v="0"/>
    <x v="0"/>
  </r>
  <r>
    <x v="82"/>
    <x v="13"/>
    <s v="I5362001"/>
    <s v="I5362001"/>
    <n v="30896773"/>
    <s v="Recolocado"/>
    <n v="0"/>
    <n v="0"/>
    <n v="0"/>
    <n v="0"/>
    <x v="3"/>
    <x v="0"/>
    <n v="42"/>
    <x v="7"/>
    <x v="3"/>
    <x v="1"/>
    <n v="30276"/>
    <n v="1649"/>
    <x v="3"/>
    <n v="929"/>
    <x v="7"/>
    <x v="4"/>
    <n v="28855"/>
    <n v="5.7147808005544969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365001"/>
    <s v="I5365001"/>
    <n v="30911264"/>
    <s v="Recolocado"/>
    <n v="0"/>
    <n v="0"/>
    <n v="0"/>
    <n v="0"/>
    <x v="3"/>
    <x v="0"/>
    <n v="42"/>
    <x v="7"/>
    <x v="3"/>
    <x v="0"/>
    <n v="31425"/>
    <n v="500"/>
    <x v="7"/>
    <n v="964"/>
    <x v="7"/>
    <x v="5"/>
    <n v="28855"/>
    <n v="1.732801940738173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370001"/>
    <s v="I5370001"/>
    <n v="30915137"/>
    <s v="Recolocado"/>
    <n v="0"/>
    <n v="0"/>
    <n v="0"/>
    <n v="0"/>
    <x v="3"/>
    <x v="0"/>
    <n v="26"/>
    <x v="3"/>
    <x v="3"/>
    <x v="2"/>
    <n v="32175"/>
    <n v="500"/>
    <x v="7"/>
    <n v="989"/>
    <x v="7"/>
    <x v="3"/>
    <n v="28855"/>
    <n v="1.732801940738173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387001"/>
    <s v="I5387001"/>
    <n v="30913310"/>
    <s v="Recolocado"/>
    <n v="0"/>
    <n v="0"/>
    <n v="0"/>
    <n v="0"/>
    <x v="3"/>
    <x v="0"/>
    <n v="47"/>
    <x v="0"/>
    <x v="3"/>
    <x v="2"/>
    <n v="31176"/>
    <n v="750"/>
    <x v="6"/>
    <n v="960"/>
    <x v="7"/>
    <x v="1"/>
    <n v="28856"/>
    <n v="2.5991128361519268E-2"/>
    <x v="6"/>
    <s v="NULL"/>
    <x v="2"/>
    <n v="9790.5400000000009"/>
    <x v="0"/>
    <n v="572"/>
    <x v="3"/>
    <n v="9460.08"/>
    <x v="4"/>
    <s v="NULL"/>
    <x v="1"/>
    <s v="NULL"/>
    <x v="1"/>
    <x v="10"/>
    <x v="5"/>
    <n v="6"/>
    <x v="0"/>
    <x v="11"/>
  </r>
  <r>
    <x v="82"/>
    <x v="13"/>
    <s v="I5399001"/>
    <s v="I5399001"/>
    <n v="30912536"/>
    <s v="Recolocado"/>
    <n v="0"/>
    <n v="0"/>
    <n v="0"/>
    <n v="0"/>
    <x v="3"/>
    <x v="0"/>
    <n v="51"/>
    <x v="5"/>
    <x v="3"/>
    <x v="1"/>
    <n v="32175"/>
    <n v="500"/>
    <x v="7"/>
    <n v="986"/>
    <x v="7"/>
    <x v="3"/>
    <n v="28855"/>
    <n v="1.732801940738173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402001"/>
    <s v="I5402001"/>
    <n v="30903677"/>
    <s v="Recolocado"/>
    <n v="0"/>
    <n v="0"/>
    <n v="0"/>
    <n v="0"/>
    <x v="3"/>
    <x v="0"/>
    <n v="45"/>
    <x v="7"/>
    <x v="3"/>
    <x v="3"/>
    <n v="31644"/>
    <n v="1031"/>
    <x v="1"/>
    <n v="974"/>
    <x v="7"/>
    <x v="3"/>
    <n v="28855"/>
    <n v="3.573037601802114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407001"/>
    <s v="I5407001"/>
    <n v="30893853"/>
    <s v="Recolocado"/>
    <n v="1"/>
    <n v="0"/>
    <n v="0"/>
    <n v="0"/>
    <x v="3"/>
    <x v="0"/>
    <n v="31"/>
    <x v="6"/>
    <x v="3"/>
    <x v="2"/>
    <n v="37035"/>
    <n v="500"/>
    <x v="7"/>
    <n v="1141"/>
    <x v="6"/>
    <x v="3"/>
    <n v="33715"/>
    <n v="1.48301942755450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434001"/>
    <s v="I5434001"/>
    <n v="30917810"/>
    <s v="Recolocado"/>
    <n v="0"/>
    <n v="0"/>
    <n v="0"/>
    <n v="0"/>
    <x v="3"/>
    <x v="0"/>
    <n v="34"/>
    <x v="6"/>
    <x v="3"/>
    <x v="3"/>
    <n v="28509"/>
    <n v="500"/>
    <x v="7"/>
    <n v="882"/>
    <x v="7"/>
    <x v="3"/>
    <n v="25939"/>
    <n v="1.9275993677474075E-2"/>
    <x v="7"/>
    <s v="NULL"/>
    <x v="0"/>
    <n v="5600"/>
    <x v="0"/>
    <n v="0"/>
    <x v="0"/>
    <n v="0"/>
    <x v="0"/>
    <n v="6400"/>
    <x v="4"/>
    <n v="0"/>
    <x v="0"/>
    <x v="2"/>
    <x v="2"/>
    <n v="0"/>
    <x v="0"/>
    <x v="0"/>
  </r>
  <r>
    <x v="82"/>
    <x v="13"/>
    <s v="I5441001"/>
    <s v="I5441001"/>
    <n v="30921096"/>
    <s v="Recolocado"/>
    <n v="0"/>
    <n v="0"/>
    <n v="0"/>
    <n v="0"/>
    <x v="3"/>
    <x v="0"/>
    <n v="22"/>
    <x v="4"/>
    <x v="3"/>
    <x v="2"/>
    <n v="36504"/>
    <n v="1031"/>
    <x v="1"/>
    <n v="1121"/>
    <x v="6"/>
    <x v="4"/>
    <n v="33715"/>
    <n v="3.0579860596173809E-2"/>
    <x v="2"/>
    <s v="NULL"/>
    <x v="3"/>
    <n v="1512.02"/>
    <x v="4"/>
    <n v="10"/>
    <x v="4"/>
    <n v="0"/>
    <x v="0"/>
    <s v="NULL"/>
    <x v="1"/>
    <s v="NULL"/>
    <x v="1"/>
    <x v="5"/>
    <x v="10"/>
    <n v="0"/>
    <x v="4"/>
    <x v="0"/>
  </r>
  <r>
    <x v="82"/>
    <x v="13"/>
    <s v="I5443001"/>
    <s v="I5443001"/>
    <n v="30917227"/>
    <s v="Recolocado"/>
    <n v="0"/>
    <n v="0"/>
    <n v="0"/>
    <n v="0"/>
    <x v="3"/>
    <x v="0"/>
    <n v="40"/>
    <x v="1"/>
    <x v="5"/>
    <x v="2"/>
    <n v="30170"/>
    <n v="500"/>
    <x v="7"/>
    <n v="962"/>
    <x v="7"/>
    <x v="1"/>
    <n v="27600"/>
    <n v="1.8115942028985508E-2"/>
    <x v="7"/>
    <s v="NULL"/>
    <x v="0"/>
    <n v="22253.75"/>
    <x v="0"/>
    <n v="0"/>
    <x v="0"/>
    <n v="0"/>
    <x v="0"/>
    <n v="12400"/>
    <x v="4"/>
    <n v="0.79630000000000001"/>
    <x v="7"/>
    <x v="0"/>
    <x v="0"/>
    <n v="0"/>
    <x v="0"/>
    <x v="0"/>
  </r>
  <r>
    <x v="82"/>
    <x v="13"/>
    <s v="I5444001"/>
    <s v="I5444001"/>
    <n v="30914179"/>
    <s v="Recolocado"/>
    <n v="1"/>
    <n v="0"/>
    <n v="0"/>
    <n v="0"/>
    <x v="3"/>
    <x v="0"/>
    <n v="29"/>
    <x v="3"/>
    <x v="3"/>
    <x v="2"/>
    <n v="40995"/>
    <n v="500"/>
    <x v="7"/>
    <n v="1421"/>
    <x v="1"/>
    <x v="1"/>
    <n v="38425"/>
    <n v="1.3012361743656473E-2"/>
    <x v="7"/>
    <s v="NULL"/>
    <x v="3"/>
    <n v="1521.62"/>
    <x v="4"/>
    <n v="12"/>
    <x v="4"/>
    <n v="0"/>
    <x v="0"/>
    <s v="NULL"/>
    <x v="1"/>
    <s v="NULL"/>
    <x v="1"/>
    <x v="9"/>
    <x v="9"/>
    <n v="0"/>
    <x v="0"/>
    <x v="0"/>
  </r>
  <r>
    <x v="82"/>
    <x v="13"/>
    <s v="I5447001"/>
    <s v="I5447001"/>
    <n v="30905720"/>
    <s v="Recolocado"/>
    <n v="0"/>
    <n v="0"/>
    <n v="0"/>
    <n v="0"/>
    <x v="3"/>
    <x v="0"/>
    <n v="30"/>
    <x v="3"/>
    <x v="3"/>
    <x v="0"/>
    <n v="27978"/>
    <n v="1031"/>
    <x v="1"/>
    <n v="863"/>
    <x v="7"/>
    <x v="3"/>
    <n v="25939"/>
    <n v="3.9747098962951539E-2"/>
    <x v="2"/>
    <s v="NULL"/>
    <x v="2"/>
    <n v="1747.84"/>
    <x v="4"/>
    <n v="2110"/>
    <x v="3"/>
    <n v="1747.84"/>
    <x v="2"/>
    <s v="NULL"/>
    <x v="1"/>
    <s v="NULL"/>
    <x v="1"/>
    <x v="0"/>
    <x v="1"/>
    <n v="12"/>
    <x v="1"/>
    <x v="1"/>
  </r>
  <r>
    <x v="82"/>
    <x v="13"/>
    <s v="I5450001"/>
    <s v="I5450001"/>
    <n v="30907794"/>
    <s v="Recolocado"/>
    <n v="0"/>
    <n v="0"/>
    <n v="0"/>
    <n v="0"/>
    <x v="3"/>
    <x v="0"/>
    <n v="35"/>
    <x v="6"/>
    <x v="3"/>
    <x v="2"/>
    <n v="29259"/>
    <n v="500"/>
    <x v="7"/>
    <n v="898"/>
    <x v="7"/>
    <x v="3"/>
    <n v="25939"/>
    <n v="1.9275993677474075E-2"/>
    <x v="7"/>
    <s v="NULL"/>
    <x v="2"/>
    <n v="888.32"/>
    <x v="3"/>
    <n v="482"/>
    <x v="3"/>
    <n v="888.32"/>
    <x v="5"/>
    <n v="889"/>
    <x v="3"/>
    <n v="0.99919999999999998"/>
    <x v="4"/>
    <x v="0"/>
    <x v="1"/>
    <n v="12"/>
    <x v="1"/>
    <x v="1"/>
  </r>
  <r>
    <x v="82"/>
    <x v="13"/>
    <s v="I5455001"/>
    <s v="I5455001"/>
    <n v="30919231"/>
    <s v="Recolocado"/>
    <n v="0"/>
    <n v="0"/>
    <n v="0"/>
    <n v="0"/>
    <x v="3"/>
    <x v="0"/>
    <n v="48"/>
    <x v="0"/>
    <x v="3"/>
    <x v="2"/>
    <n v="45797"/>
    <n v="1031"/>
    <x v="1"/>
    <n v="1403"/>
    <x v="1"/>
    <x v="3"/>
    <n v="43758"/>
    <n v="2.356140591434709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459001"/>
    <s v="I5459001"/>
    <n v="30908256"/>
    <s v="Recolocado"/>
    <n v="0"/>
    <n v="0"/>
    <n v="0"/>
    <n v="0"/>
    <x v="3"/>
    <x v="0"/>
    <n v="27"/>
    <x v="3"/>
    <x v="3"/>
    <x v="2"/>
    <n v="30894"/>
    <n v="1031"/>
    <x v="1"/>
    <n v="948"/>
    <x v="7"/>
    <x v="3"/>
    <n v="28855"/>
    <n v="3.5730376018021141E-2"/>
    <x v="2"/>
    <s v="NULL"/>
    <x v="0"/>
    <n v="2523.1"/>
    <x v="2"/>
    <n v="0"/>
    <x v="0"/>
    <n v="0"/>
    <x v="0"/>
    <n v="3900"/>
    <x v="6"/>
    <n v="0.64690000000000003"/>
    <x v="3"/>
    <x v="10"/>
    <x v="12"/>
    <n v="0"/>
    <x v="0"/>
    <x v="0"/>
  </r>
  <r>
    <x v="82"/>
    <x v="13"/>
    <s v="I5463001"/>
    <s v="I5463001"/>
    <n v="30918054"/>
    <s v="Recolocado"/>
    <n v="0"/>
    <n v="0"/>
    <n v="0"/>
    <n v="0"/>
    <x v="3"/>
    <x v="0"/>
    <n v="61"/>
    <x v="2"/>
    <x v="5"/>
    <x v="2"/>
    <n v="28509"/>
    <n v="500"/>
    <x v="7"/>
    <n v="873"/>
    <x v="7"/>
    <x v="7"/>
    <n v="25939"/>
    <n v="1.927599367747407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469001"/>
    <s v="I5469001"/>
    <n v="30913669"/>
    <s v="Recolocado"/>
    <n v="0"/>
    <n v="0"/>
    <n v="0"/>
    <n v="0"/>
    <x v="3"/>
    <x v="0"/>
    <n v="36"/>
    <x v="1"/>
    <x v="5"/>
    <x v="2"/>
    <n v="47078"/>
    <n v="500"/>
    <x v="7"/>
    <n v="1451"/>
    <x v="1"/>
    <x v="1"/>
    <n v="43758"/>
    <n v="1.1426482014717309E-2"/>
    <x v="7"/>
    <s v="NULL"/>
    <x v="0"/>
    <n v="3565.25"/>
    <x v="5"/>
    <n v="0"/>
    <x v="0"/>
    <n v="0"/>
    <x v="0"/>
    <s v="NULL"/>
    <x v="1"/>
    <s v="NULL"/>
    <x v="1"/>
    <x v="3"/>
    <x v="7"/>
    <n v="0"/>
    <x v="0"/>
    <x v="0"/>
  </r>
  <r>
    <x v="82"/>
    <x v="13"/>
    <s v="I5470001"/>
    <s v="I5470001"/>
    <n v="30919074"/>
    <s v="Recolocado"/>
    <n v="0"/>
    <n v="0"/>
    <n v="0"/>
    <n v="0"/>
    <x v="3"/>
    <x v="0"/>
    <n v="30"/>
    <x v="3"/>
    <x v="3"/>
    <x v="2"/>
    <n v="43676"/>
    <n v="1649"/>
    <x v="3"/>
    <n v="1410"/>
    <x v="1"/>
    <x v="5"/>
    <n v="41505"/>
    <n v="3.973015299361523E-2"/>
    <x v="2"/>
    <s v="NULL"/>
    <x v="2"/>
    <n v="1301.8599999999999"/>
    <x v="4"/>
    <n v="2011"/>
    <x v="3"/>
    <n v="1301.8599999999999"/>
    <x v="2"/>
    <s v="NULL"/>
    <x v="1"/>
    <s v="NULL"/>
    <x v="1"/>
    <x v="0"/>
    <x v="1"/>
    <n v="12"/>
    <x v="1"/>
    <x v="1"/>
  </r>
  <r>
    <x v="82"/>
    <x v="13"/>
    <s v="I5473001"/>
    <s v="I5473001"/>
    <n v="30913604"/>
    <s v="Recolocado"/>
    <n v="0"/>
    <n v="0"/>
    <n v="0"/>
    <n v="0"/>
    <x v="3"/>
    <x v="0"/>
    <n v="41"/>
    <x v="7"/>
    <x v="5"/>
    <x v="3"/>
    <n v="41745"/>
    <n v="500"/>
    <x v="7"/>
    <n v="1446"/>
    <x v="1"/>
    <x v="5"/>
    <n v="38425"/>
    <n v="1.3012361743656473E-2"/>
    <x v="7"/>
    <s v="NULL"/>
    <x v="0"/>
    <n v="14139.93"/>
    <x v="0"/>
    <n v="12"/>
    <x v="4"/>
    <n v="0"/>
    <x v="0"/>
    <n v="11146.2"/>
    <x v="4"/>
    <n v="0.95340000000000003"/>
    <x v="4"/>
    <x v="0"/>
    <x v="7"/>
    <n v="0"/>
    <x v="2"/>
    <x v="0"/>
  </r>
  <r>
    <x v="82"/>
    <x v="13"/>
    <s v="I5479001"/>
    <s v="I5479001"/>
    <n v="30916150"/>
    <s v="Recolocado"/>
    <n v="0"/>
    <n v="0"/>
    <n v="0"/>
    <n v="0"/>
    <x v="3"/>
    <x v="0"/>
    <n v="33"/>
    <x v="6"/>
    <x v="3"/>
    <x v="2"/>
    <n v="30275"/>
    <n v="1650"/>
    <x v="3"/>
    <n v="929"/>
    <x v="7"/>
    <x v="4"/>
    <n v="28855"/>
    <n v="5.7182464044359727E-2"/>
    <x v="3"/>
    <s v="NULL"/>
    <x v="3"/>
    <n v="4452.74"/>
    <x v="7"/>
    <n v="17"/>
    <x v="4"/>
    <n v="0"/>
    <x v="0"/>
    <n v="1400"/>
    <x v="5"/>
    <n v="0.99509999999999998"/>
    <x v="4"/>
    <x v="11"/>
    <x v="9"/>
    <n v="0"/>
    <x v="10"/>
    <x v="0"/>
  </r>
  <r>
    <x v="82"/>
    <x v="13"/>
    <s v="I5486001"/>
    <s v="I5486001"/>
    <n v="30921213"/>
    <s v="Recolocado"/>
    <n v="0"/>
    <n v="0"/>
    <n v="0"/>
    <n v="0"/>
    <x v="3"/>
    <x v="0"/>
    <n v="38"/>
    <x v="1"/>
    <x v="5"/>
    <x v="2"/>
    <n v="36290"/>
    <n v="500"/>
    <x v="7"/>
    <n v="1114"/>
    <x v="6"/>
    <x v="4"/>
    <n v="33720"/>
    <n v="1.4827995255041519E-2"/>
    <x v="7"/>
    <s v="NULL"/>
    <x v="0"/>
    <n v="9272.09"/>
    <x v="0"/>
    <n v="0"/>
    <x v="0"/>
    <n v="0"/>
    <x v="0"/>
    <n v="9455.5"/>
    <x v="4"/>
    <n v="0.80489999999999995"/>
    <x v="8"/>
    <x v="0"/>
    <x v="0"/>
    <n v="0"/>
    <x v="0"/>
    <x v="0"/>
  </r>
  <r>
    <x v="82"/>
    <x v="13"/>
    <s v="I5489001"/>
    <s v="I5489001"/>
    <n v="30916732"/>
    <s v="Recolocado"/>
    <n v="0"/>
    <n v="1"/>
    <n v="0"/>
    <n v="0"/>
    <x v="2"/>
    <x v="0"/>
    <n v="37"/>
    <x v="1"/>
    <x v="3"/>
    <x v="0"/>
    <n v="31425"/>
    <n v="500"/>
    <x v="7"/>
    <n v="967"/>
    <x v="7"/>
    <x v="3"/>
    <n v="28855"/>
    <n v="1.732801940738173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490001"/>
    <s v="I5490001"/>
    <n v="30920596"/>
    <s v="Recolocado"/>
    <n v="0"/>
    <n v="0"/>
    <n v="0"/>
    <n v="0"/>
    <x v="3"/>
    <x v="0"/>
    <n v="32"/>
    <x v="6"/>
    <x v="3"/>
    <x v="2"/>
    <n v="36295"/>
    <n v="500"/>
    <x v="7"/>
    <n v="1117"/>
    <x v="6"/>
    <x v="3"/>
    <n v="33725"/>
    <n v="1.4825796886582653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497001"/>
    <s v="I5497001"/>
    <n v="30922297"/>
    <s v="Recolocado"/>
    <n v="1"/>
    <n v="0"/>
    <n v="0"/>
    <n v="0"/>
    <x v="3"/>
    <x v="0"/>
    <n v="21"/>
    <x v="4"/>
    <x v="3"/>
    <x v="2"/>
    <n v="35885"/>
    <n v="1650"/>
    <x v="3"/>
    <n v="1103"/>
    <x v="6"/>
    <x v="4"/>
    <n v="33715"/>
    <n v="4.8939641109298535E-2"/>
    <x v="1"/>
    <s v="NULL"/>
    <x v="0"/>
    <n v="7384.39"/>
    <x v="0"/>
    <n v="0"/>
    <x v="0"/>
    <n v="0"/>
    <x v="0"/>
    <s v="NULL"/>
    <x v="1"/>
    <s v="NULL"/>
    <x v="1"/>
    <x v="0"/>
    <x v="0"/>
    <n v="0"/>
    <x v="0"/>
    <x v="0"/>
  </r>
  <r>
    <x v="82"/>
    <x v="13"/>
    <s v="I5498001"/>
    <s v="I5498001"/>
    <n v="30920668"/>
    <s v="Recolocado"/>
    <n v="0"/>
    <n v="0"/>
    <n v="0"/>
    <n v="0"/>
    <x v="3"/>
    <x v="0"/>
    <n v="30"/>
    <x v="3"/>
    <x v="3"/>
    <x v="2"/>
    <n v="41694"/>
    <n v="1031"/>
    <x v="1"/>
    <n v="1375"/>
    <x v="2"/>
    <x v="1"/>
    <n v="39655"/>
    <n v="2.599924347497163E-2"/>
    <x v="6"/>
    <s v="NULL"/>
    <x v="3"/>
    <n v="3346.85"/>
    <x v="5"/>
    <n v="17"/>
    <x v="4"/>
    <n v="0"/>
    <x v="0"/>
    <s v="NULL"/>
    <x v="1"/>
    <s v="NULL"/>
    <x v="1"/>
    <x v="4"/>
    <x v="2"/>
    <n v="0"/>
    <x v="4"/>
    <x v="0"/>
  </r>
  <r>
    <x v="82"/>
    <x v="13"/>
    <s v="I5504001"/>
    <s v="I5504001"/>
    <n v="30913618"/>
    <s v="Recolocado"/>
    <n v="1"/>
    <n v="0"/>
    <n v="0"/>
    <n v="0"/>
    <x v="3"/>
    <x v="0"/>
    <n v="36"/>
    <x v="1"/>
    <x v="5"/>
    <x v="2"/>
    <n v="26634"/>
    <n v="1649"/>
    <x v="3"/>
    <n v="923"/>
    <x v="7"/>
    <x v="5"/>
    <n v="25213"/>
    <n v="6.5402768413120219E-2"/>
    <x v="5"/>
    <s v="NULL"/>
    <x v="0"/>
    <n v="6498.06"/>
    <x v="0"/>
    <n v="0"/>
    <x v="0"/>
    <n v="0"/>
    <x v="0"/>
    <n v="3555.5"/>
    <x v="6"/>
    <n v="1"/>
    <x v="4"/>
    <x v="0"/>
    <x v="0"/>
    <n v="0"/>
    <x v="0"/>
    <x v="0"/>
  </r>
  <r>
    <x v="82"/>
    <x v="13"/>
    <s v="I5507001"/>
    <s v="I5507001"/>
    <n v="30923419"/>
    <s v="Recolocado"/>
    <n v="0"/>
    <n v="0"/>
    <n v="0"/>
    <n v="0"/>
    <x v="3"/>
    <x v="0"/>
    <n v="33"/>
    <x v="6"/>
    <x v="3"/>
    <x v="2"/>
    <n v="28728"/>
    <n v="1031"/>
    <x v="1"/>
    <n v="880"/>
    <x v="7"/>
    <x v="4"/>
    <n v="25939"/>
    <n v="3.9747098962951539E-2"/>
    <x v="2"/>
    <s v="NULL"/>
    <x v="2"/>
    <n v="751.36"/>
    <x v="3"/>
    <n v="1049"/>
    <x v="3"/>
    <n v="751.36"/>
    <x v="5"/>
    <s v="NULL"/>
    <x v="1"/>
    <s v="NULL"/>
    <x v="1"/>
    <x v="0"/>
    <x v="1"/>
    <n v="12"/>
    <x v="1"/>
    <x v="1"/>
  </r>
  <r>
    <x v="82"/>
    <x v="13"/>
    <s v="I5511001"/>
    <s v="I5511001"/>
    <n v="30922443"/>
    <s v="Recolocado"/>
    <n v="0"/>
    <n v="0"/>
    <n v="0"/>
    <n v="0"/>
    <x v="3"/>
    <x v="0"/>
    <n v="31"/>
    <x v="6"/>
    <x v="3"/>
    <x v="1"/>
    <n v="46547"/>
    <n v="1031"/>
    <x v="1"/>
    <n v="1426"/>
    <x v="1"/>
    <x v="1"/>
    <n v="43758"/>
    <n v="2.3561405914347092E-2"/>
    <x v="6"/>
    <s v="NULL"/>
    <x v="4"/>
    <n v="4721.4399999999996"/>
    <x v="7"/>
    <n v="117"/>
    <x v="6"/>
    <n v="0"/>
    <x v="0"/>
    <n v="1200"/>
    <x v="5"/>
    <n v="0.89859999999999995"/>
    <x v="8"/>
    <x v="0"/>
    <x v="9"/>
    <n v="0"/>
    <x v="3"/>
    <x v="0"/>
  </r>
  <r>
    <x v="82"/>
    <x v="13"/>
    <s v="I5531001"/>
    <s v="I5531001"/>
    <n v="30924257"/>
    <s v="Recolocado"/>
    <n v="1"/>
    <n v="0"/>
    <n v="0"/>
    <n v="0"/>
    <x v="3"/>
    <x v="0"/>
    <n v="60"/>
    <x v="8"/>
    <x v="3"/>
    <x v="3"/>
    <n v="46328"/>
    <n v="500"/>
    <x v="7"/>
    <n v="1424"/>
    <x v="1"/>
    <x v="1"/>
    <n v="43758"/>
    <n v="1.142648201471730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538001"/>
    <s v="I5538001"/>
    <n v="30921246"/>
    <s v="Recolocado"/>
    <n v="0"/>
    <n v="0"/>
    <n v="0"/>
    <n v="0"/>
    <x v="3"/>
    <x v="0"/>
    <n v="36"/>
    <x v="1"/>
    <x v="3"/>
    <x v="2"/>
    <n v="46328"/>
    <n v="500"/>
    <x v="7"/>
    <n v="1424"/>
    <x v="1"/>
    <x v="4"/>
    <n v="43758"/>
    <n v="1.1426482014717309E-2"/>
    <x v="7"/>
    <s v="NULL"/>
    <x v="2"/>
    <n v="1434.08"/>
    <x v="4"/>
    <n v="2088"/>
    <x v="3"/>
    <n v="1434.08"/>
    <x v="2"/>
    <s v="NULL"/>
    <x v="1"/>
    <s v="NULL"/>
    <x v="1"/>
    <x v="11"/>
    <x v="1"/>
    <n v="10"/>
    <x v="1"/>
    <x v="3"/>
  </r>
  <r>
    <x v="82"/>
    <x v="13"/>
    <s v="I5546001"/>
    <s v="I5546001"/>
    <n v="30923832"/>
    <s v="Recolocado"/>
    <n v="0"/>
    <n v="0"/>
    <n v="0"/>
    <n v="0"/>
    <x v="3"/>
    <x v="0"/>
    <n v="31"/>
    <x v="6"/>
    <x v="3"/>
    <x v="2"/>
    <n v="32181"/>
    <n v="500"/>
    <x v="7"/>
    <n v="986"/>
    <x v="7"/>
    <x v="1"/>
    <n v="28861"/>
    <n v="1.7324417033366828E-2"/>
    <x v="7"/>
    <s v="NULL"/>
    <x v="2"/>
    <n v="1001.26"/>
    <x v="4"/>
    <n v="1295"/>
    <x v="3"/>
    <n v="1001.26"/>
    <x v="2"/>
    <s v="NULL"/>
    <x v="1"/>
    <s v="NULL"/>
    <x v="1"/>
    <x v="12"/>
    <x v="1"/>
    <n v="3"/>
    <x v="1"/>
    <x v="8"/>
  </r>
  <r>
    <x v="82"/>
    <x v="13"/>
    <s v="I5548001"/>
    <s v="I5548001"/>
    <n v="30895800"/>
    <s v="Recolocado"/>
    <n v="0"/>
    <n v="0"/>
    <n v="0"/>
    <n v="0"/>
    <x v="3"/>
    <x v="0"/>
    <n v="43"/>
    <x v="7"/>
    <x v="3"/>
    <x v="2"/>
    <n v="31644"/>
    <n v="1031"/>
    <x v="1"/>
    <n v="972"/>
    <x v="7"/>
    <x v="4"/>
    <n v="28855"/>
    <n v="3.573037601802114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556001"/>
    <s v="I5556001"/>
    <n v="30922123"/>
    <s v="Recolocado"/>
    <n v="0"/>
    <n v="0"/>
    <n v="0"/>
    <n v="0"/>
    <x v="3"/>
    <x v="0"/>
    <n v="21"/>
    <x v="4"/>
    <x v="3"/>
    <x v="0"/>
    <n v="31644"/>
    <n v="1031"/>
    <x v="1"/>
    <n v="969"/>
    <x v="7"/>
    <x v="1"/>
    <n v="28855"/>
    <n v="3.573037601802114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557001"/>
    <s v="I5557001"/>
    <n v="30913898"/>
    <s v="Recolocado"/>
    <n v="0"/>
    <n v="0"/>
    <n v="0"/>
    <n v="0"/>
    <x v="3"/>
    <x v="0"/>
    <n v="29"/>
    <x v="3"/>
    <x v="3"/>
    <x v="2"/>
    <n v="35754"/>
    <n v="1031"/>
    <x v="1"/>
    <n v="1099"/>
    <x v="5"/>
    <x v="4"/>
    <n v="33715"/>
    <n v="3.0579860596173809E-2"/>
    <x v="2"/>
    <s v="NULL"/>
    <x v="0"/>
    <n v="5483.69"/>
    <x v="0"/>
    <n v="0"/>
    <x v="0"/>
    <n v="0"/>
    <x v="0"/>
    <n v="4900"/>
    <x v="7"/>
    <n v="0.94069999999999998"/>
    <x v="4"/>
    <x v="0"/>
    <x v="0"/>
    <n v="0"/>
    <x v="0"/>
    <x v="0"/>
  </r>
  <r>
    <x v="82"/>
    <x v="13"/>
    <s v="I5559001"/>
    <s v="I5559001"/>
    <n v="30919988"/>
    <s v="Recolocado"/>
    <n v="1"/>
    <n v="0"/>
    <n v="0"/>
    <n v="0"/>
    <x v="3"/>
    <x v="0"/>
    <n v="32"/>
    <x v="6"/>
    <x v="3"/>
    <x v="0"/>
    <n v="46578"/>
    <n v="1000"/>
    <x v="6"/>
    <n v="1428"/>
    <x v="1"/>
    <x v="4"/>
    <n v="43758"/>
    <n v="2.2852964029434618E-2"/>
    <x v="6"/>
    <s v="NULL"/>
    <x v="0"/>
    <n v="1178.99"/>
    <x v="4"/>
    <n v="29"/>
    <x v="4"/>
    <n v="0"/>
    <x v="0"/>
    <n v="700"/>
    <x v="3"/>
    <n v="0.98429999999999995"/>
    <x v="4"/>
    <x v="5"/>
    <x v="10"/>
    <n v="0"/>
    <x v="0"/>
    <x v="0"/>
  </r>
  <r>
    <x v="82"/>
    <x v="13"/>
    <s v="I5561001"/>
    <s v="I5561001"/>
    <n v="30924158"/>
    <s v="Recolocado"/>
    <n v="0"/>
    <n v="0"/>
    <n v="0"/>
    <n v="0"/>
    <x v="3"/>
    <x v="0"/>
    <n v="31"/>
    <x v="6"/>
    <x v="3"/>
    <x v="2"/>
    <n v="41754"/>
    <n v="500"/>
    <x v="7"/>
    <n v="1445"/>
    <x v="1"/>
    <x v="1"/>
    <n v="38434"/>
    <n v="1.3009314669303221E-2"/>
    <x v="7"/>
    <s v="NULL"/>
    <x v="0"/>
    <n v="3296.71"/>
    <x v="5"/>
    <n v="0"/>
    <x v="0"/>
    <n v="0"/>
    <x v="0"/>
    <n v="3500"/>
    <x v="6"/>
    <n v="0.94869999999999999"/>
    <x v="4"/>
    <x v="8"/>
    <x v="10"/>
    <n v="0"/>
    <x v="0"/>
    <x v="0"/>
  </r>
  <r>
    <x v="82"/>
    <x v="13"/>
    <s v="I5568001"/>
    <s v="I5568001"/>
    <n v="30919622"/>
    <s v="Recolocado"/>
    <n v="0"/>
    <n v="0"/>
    <n v="0"/>
    <n v="0"/>
    <x v="3"/>
    <x v="0"/>
    <n v="41"/>
    <x v="7"/>
    <x v="3"/>
    <x v="2"/>
    <n v="41214"/>
    <n v="1031"/>
    <x v="1"/>
    <n v="1423"/>
    <x v="1"/>
    <x v="1"/>
    <n v="38425"/>
    <n v="2.683148991541965E-2"/>
    <x v="6"/>
    <s v="NULL"/>
    <x v="2"/>
    <n v="715.79"/>
    <x v="3"/>
    <n v="1693"/>
    <x v="3"/>
    <n v="715.79"/>
    <x v="5"/>
    <s v="NULL"/>
    <x v="1"/>
    <s v="NULL"/>
    <x v="1"/>
    <x v="0"/>
    <x v="1"/>
    <n v="12"/>
    <x v="1"/>
    <x v="1"/>
  </r>
  <r>
    <x v="82"/>
    <x v="13"/>
    <s v="I5591001"/>
    <s v="I5591001"/>
    <n v="30927352"/>
    <s v="Recolocado"/>
    <n v="0"/>
    <n v="0"/>
    <n v="0"/>
    <n v="0"/>
    <x v="3"/>
    <x v="0"/>
    <n v="31"/>
    <x v="6"/>
    <x v="3"/>
    <x v="1"/>
    <n v="45492"/>
    <n v="1649"/>
    <x v="3"/>
    <n v="1423"/>
    <x v="1"/>
    <x v="4"/>
    <n v="43321"/>
    <n v="3.806467994736963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596001"/>
    <s v="I5596001"/>
    <n v="30923749"/>
    <s v="Recolocado"/>
    <n v="0"/>
    <n v="0"/>
    <n v="0"/>
    <n v="0"/>
    <x v="3"/>
    <x v="0"/>
    <n v="46"/>
    <x v="0"/>
    <x v="3"/>
    <x v="0"/>
    <n v="44916"/>
    <n v="1031"/>
    <x v="1"/>
    <n v="1402"/>
    <x v="1"/>
    <x v="4"/>
    <n v="42877"/>
    <n v="2.4045525573151108E-2"/>
    <x v="6"/>
    <s v="NULL"/>
    <x v="2"/>
    <n v="253"/>
    <x v="6"/>
    <n v="2063"/>
    <x v="3"/>
    <n v="253"/>
    <x v="0"/>
    <s v="NULL"/>
    <x v="1"/>
    <s v="NULL"/>
    <x v="1"/>
    <x v="0"/>
    <x v="1"/>
    <n v="12"/>
    <x v="1"/>
    <x v="1"/>
  </r>
  <r>
    <x v="82"/>
    <x v="13"/>
    <s v="I5609001"/>
    <s v="I5609001"/>
    <n v="30916351"/>
    <s v="Recolocado"/>
    <n v="0"/>
    <n v="0"/>
    <n v="0"/>
    <n v="0"/>
    <x v="3"/>
    <x v="0"/>
    <n v="64"/>
    <x v="2"/>
    <x v="3"/>
    <x v="1"/>
    <n v="47430"/>
    <n v="0"/>
    <x v="2"/>
    <n v="1138"/>
    <x v="6"/>
    <x v="4"/>
    <n v="46830"/>
    <n v="0"/>
    <x v="4"/>
    <s v="NULL"/>
    <x v="0"/>
    <n v="19407.919999999998"/>
    <x v="0"/>
    <n v="0"/>
    <x v="0"/>
    <n v="0"/>
    <x v="0"/>
    <n v="56161.01"/>
    <x v="4"/>
    <n v="0.35920000000000002"/>
    <x v="11"/>
    <x v="0"/>
    <x v="0"/>
    <n v="0"/>
    <x v="0"/>
    <x v="0"/>
  </r>
  <r>
    <x v="82"/>
    <x v="13"/>
    <s v="I5612001"/>
    <s v="I5612001"/>
    <n v="30926156"/>
    <s v="Recolocado"/>
    <n v="0"/>
    <n v="0"/>
    <n v="0"/>
    <n v="0"/>
    <x v="3"/>
    <x v="0"/>
    <n v="25"/>
    <x v="4"/>
    <x v="3"/>
    <x v="0"/>
    <n v="32092"/>
    <n v="500"/>
    <x v="7"/>
    <n v="1123"/>
    <x v="6"/>
    <x v="3"/>
    <n v="29522"/>
    <n v="1.693652191585936E-2"/>
    <x v="7"/>
    <s v="NULL"/>
    <x v="2"/>
    <n v="476.34"/>
    <x v="6"/>
    <n v="1405"/>
    <x v="3"/>
    <n v="476.34"/>
    <x v="0"/>
    <s v="NULL"/>
    <x v="1"/>
    <s v="NULL"/>
    <x v="1"/>
    <x v="0"/>
    <x v="1"/>
    <n v="12"/>
    <x v="1"/>
    <x v="1"/>
  </r>
  <r>
    <x v="82"/>
    <x v="13"/>
    <s v="I5613001"/>
    <s v="I5613001"/>
    <n v="30922199"/>
    <s v="Recolocado"/>
    <n v="0"/>
    <n v="0"/>
    <n v="0"/>
    <n v="0"/>
    <x v="3"/>
    <x v="0"/>
    <n v="63"/>
    <x v="2"/>
    <x v="3"/>
    <x v="2"/>
    <n v="31425"/>
    <n v="500"/>
    <x v="7"/>
    <n v="964"/>
    <x v="7"/>
    <x v="4"/>
    <n v="28855"/>
    <n v="1.732801940738173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614001"/>
    <s v="I5614001"/>
    <n v="30923397"/>
    <s v="Recolocado"/>
    <n v="0"/>
    <n v="0"/>
    <n v="0"/>
    <n v="0"/>
    <x v="3"/>
    <x v="0"/>
    <n v="48"/>
    <x v="0"/>
    <x v="3"/>
    <x v="2"/>
    <n v="36035"/>
    <n v="750"/>
    <x v="6"/>
    <n v="1107"/>
    <x v="6"/>
    <x v="3"/>
    <n v="33715"/>
    <n v="2.2245291413317516E-2"/>
    <x v="6"/>
    <s v="NULL"/>
    <x v="0"/>
    <n v="21592.25"/>
    <x v="0"/>
    <n v="0"/>
    <x v="0"/>
    <n v="0"/>
    <x v="0"/>
    <n v="1000"/>
    <x v="3"/>
    <n v="1"/>
    <x v="4"/>
    <x v="0"/>
    <x v="0"/>
    <n v="0"/>
    <x v="0"/>
    <x v="0"/>
  </r>
  <r>
    <x v="82"/>
    <x v="13"/>
    <s v="I5621001"/>
    <s v="I5621001"/>
    <n v="30905767"/>
    <s v="Recolocado"/>
    <n v="0"/>
    <n v="0"/>
    <n v="0"/>
    <n v="0"/>
    <x v="3"/>
    <x v="0"/>
    <n v="43"/>
    <x v="7"/>
    <x v="3"/>
    <x v="1"/>
    <n v="32311"/>
    <n v="1031"/>
    <x v="1"/>
    <n v="1116"/>
    <x v="6"/>
    <x v="3"/>
    <n v="29522"/>
    <n v="3.4923108190501997E-2"/>
    <x v="2"/>
    <s v="NULL"/>
    <x v="2"/>
    <n v="328.57"/>
    <x v="6"/>
    <n v="482"/>
    <x v="3"/>
    <n v="310.02"/>
    <x v="0"/>
    <n v="1550"/>
    <x v="5"/>
    <n v="0.21199999999999999"/>
    <x v="5"/>
    <x v="0"/>
    <x v="1"/>
    <n v="11"/>
    <x v="1"/>
    <x v="1"/>
  </r>
  <r>
    <x v="82"/>
    <x v="13"/>
    <s v="I5684001"/>
    <s v="I5684001"/>
    <n v="30900974"/>
    <s v="Recolocado"/>
    <n v="0"/>
    <n v="0"/>
    <n v="0"/>
    <n v="0"/>
    <x v="3"/>
    <x v="0"/>
    <n v="21"/>
    <x v="4"/>
    <x v="3"/>
    <x v="2"/>
    <n v="37036"/>
    <n v="499"/>
    <x v="7"/>
    <n v="1135"/>
    <x v="6"/>
    <x v="4"/>
    <n v="33715"/>
    <n v="1.480053388699392E-2"/>
    <x v="7"/>
    <s v="NULL"/>
    <x v="4"/>
    <n v="1879.08"/>
    <x v="4"/>
    <n v="46"/>
    <x v="5"/>
    <n v="0"/>
    <x v="0"/>
    <n v="2200"/>
    <x v="0"/>
    <n v="0.89910000000000001"/>
    <x v="8"/>
    <x v="0"/>
    <x v="3"/>
    <n v="0"/>
    <x v="0"/>
    <x v="0"/>
  </r>
  <r>
    <x v="82"/>
    <x v="13"/>
    <s v="I5693001"/>
    <s v="I5693001"/>
    <n v="30925801"/>
    <s v="Recolocado"/>
    <n v="0"/>
    <n v="0"/>
    <n v="0"/>
    <n v="0"/>
    <x v="3"/>
    <x v="0"/>
    <n v="48"/>
    <x v="0"/>
    <x v="3"/>
    <x v="0"/>
    <n v="32175"/>
    <n v="500"/>
    <x v="7"/>
    <n v="986"/>
    <x v="7"/>
    <x v="1"/>
    <n v="28855"/>
    <n v="1.7328019407381736E-2"/>
    <x v="7"/>
    <s v="NULL"/>
    <x v="0"/>
    <n v="2861.8"/>
    <x v="2"/>
    <n v="0"/>
    <x v="0"/>
    <n v="0"/>
    <x v="0"/>
    <s v="NULL"/>
    <x v="1"/>
    <s v="NULL"/>
    <x v="1"/>
    <x v="4"/>
    <x v="5"/>
    <n v="0"/>
    <x v="0"/>
    <x v="0"/>
  </r>
  <r>
    <x v="82"/>
    <x v="13"/>
    <s v="I5694001"/>
    <s v="I5694001"/>
    <n v="30925812"/>
    <s v="Recolocado"/>
    <n v="0"/>
    <n v="0"/>
    <n v="0"/>
    <n v="0"/>
    <x v="3"/>
    <x v="0"/>
    <n v="38"/>
    <x v="1"/>
    <x v="3"/>
    <x v="1"/>
    <n v="45179"/>
    <n v="1649"/>
    <x v="3"/>
    <n v="1386"/>
    <x v="2"/>
    <x v="4"/>
    <n v="43758"/>
    <n v="3.7684537684537688E-2"/>
    <x v="2"/>
    <s v="NULL"/>
    <x v="2"/>
    <n v="646.59"/>
    <x v="3"/>
    <n v="1029"/>
    <x v="3"/>
    <n v="646.59"/>
    <x v="5"/>
    <s v="NULL"/>
    <x v="1"/>
    <s v="NULL"/>
    <x v="1"/>
    <x v="0"/>
    <x v="1"/>
    <n v="12"/>
    <x v="1"/>
    <x v="1"/>
  </r>
  <r>
    <x v="82"/>
    <x v="13"/>
    <s v="I5700001"/>
    <s v="I5700001"/>
    <n v="30926582"/>
    <s v="Recolocado"/>
    <n v="0"/>
    <n v="0"/>
    <n v="0"/>
    <n v="0"/>
    <x v="3"/>
    <x v="0"/>
    <n v="37"/>
    <x v="1"/>
    <x v="3"/>
    <x v="3"/>
    <n v="45131"/>
    <n v="1649"/>
    <x v="3"/>
    <n v="1384"/>
    <x v="2"/>
    <x v="13"/>
    <n v="43710"/>
    <n v="3.7725920841912605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703001"/>
    <s v="I5703001"/>
    <n v="30906317"/>
    <s v="Recolocado"/>
    <n v="1"/>
    <n v="0"/>
    <n v="0"/>
    <n v="0"/>
    <x v="3"/>
    <x v="0"/>
    <n v="32"/>
    <x v="6"/>
    <x v="3"/>
    <x v="2"/>
    <n v="40995"/>
    <n v="500"/>
    <x v="7"/>
    <n v="1420"/>
    <x v="1"/>
    <x v="3"/>
    <n v="38425"/>
    <n v="1.3012361743656473E-2"/>
    <x v="7"/>
    <s v="NULL"/>
    <x v="0"/>
    <n v="4949.49"/>
    <x v="7"/>
    <n v="2"/>
    <x v="2"/>
    <n v="0"/>
    <x v="0"/>
    <n v="1000"/>
    <x v="3"/>
    <n v="0.98729999999999996"/>
    <x v="4"/>
    <x v="11"/>
    <x v="3"/>
    <n v="0"/>
    <x v="0"/>
    <x v="0"/>
  </r>
  <r>
    <x v="82"/>
    <x v="13"/>
    <s v="I5704001"/>
    <s v="I5704001"/>
    <n v="30920500"/>
    <s v="Recolocado"/>
    <n v="0"/>
    <n v="0"/>
    <n v="0"/>
    <n v="0"/>
    <x v="3"/>
    <x v="0"/>
    <n v="37"/>
    <x v="1"/>
    <x v="5"/>
    <x v="1"/>
    <n v="46577"/>
    <n v="1031"/>
    <x v="1"/>
    <n v="1444"/>
    <x v="1"/>
    <x v="13"/>
    <n v="43758"/>
    <n v="2.3561405914347092E-2"/>
    <x v="6"/>
    <s v="NULL"/>
    <x v="0"/>
    <n v="713.79"/>
    <x v="3"/>
    <n v="0"/>
    <x v="0"/>
    <n v="0"/>
    <x v="0"/>
    <n v="6000"/>
    <x v="4"/>
    <n v="0.20280000000000001"/>
    <x v="5"/>
    <x v="5"/>
    <x v="8"/>
    <n v="0"/>
    <x v="0"/>
    <x v="0"/>
  </r>
  <r>
    <x v="82"/>
    <x v="13"/>
    <s v="I5737001"/>
    <s v="I5737001"/>
    <n v="30925992"/>
    <s v="Recolocado"/>
    <n v="0"/>
    <n v="0"/>
    <n v="0"/>
    <n v="0"/>
    <x v="3"/>
    <x v="0"/>
    <n v="43"/>
    <x v="7"/>
    <x v="5"/>
    <x v="2"/>
    <n v="27252"/>
    <n v="1031"/>
    <x v="1"/>
    <n v="941"/>
    <x v="7"/>
    <x v="7"/>
    <n v="25213"/>
    <n v="4.089160353785745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745001"/>
    <s v="I5745001"/>
    <n v="30926137"/>
    <s v="Recolocado"/>
    <n v="1"/>
    <n v="0"/>
    <n v="0"/>
    <n v="0"/>
    <x v="3"/>
    <x v="0"/>
    <n v="64"/>
    <x v="2"/>
    <x v="3"/>
    <x v="1"/>
    <n v="30894"/>
    <n v="1031"/>
    <x v="1"/>
    <n v="946"/>
    <x v="7"/>
    <x v="1"/>
    <n v="28855"/>
    <n v="3.5730376018021141E-2"/>
    <x v="2"/>
    <s v="NULL"/>
    <x v="0"/>
    <n v="6384.95"/>
    <x v="0"/>
    <n v="29"/>
    <x v="4"/>
    <n v="0"/>
    <x v="0"/>
    <n v="3600"/>
    <x v="6"/>
    <n v="0.94079999999999997"/>
    <x v="4"/>
    <x v="0"/>
    <x v="12"/>
    <n v="0"/>
    <x v="0"/>
    <x v="0"/>
  </r>
  <r>
    <x v="82"/>
    <x v="13"/>
    <s v="I5754001"/>
    <s v="I5754001"/>
    <n v="30908773"/>
    <s v="Recolocado"/>
    <n v="0"/>
    <n v="0"/>
    <n v="0"/>
    <n v="0"/>
    <x v="3"/>
    <x v="0"/>
    <n v="32"/>
    <x v="6"/>
    <x v="3"/>
    <x v="2"/>
    <n v="36285"/>
    <n v="500"/>
    <x v="7"/>
    <n v="1113"/>
    <x v="6"/>
    <x v="3"/>
    <n v="33715"/>
    <n v="1.483019427554501E-2"/>
    <x v="7"/>
    <s v="NULL"/>
    <x v="2"/>
    <n v="1055.95"/>
    <x v="4"/>
    <n v="2649"/>
    <x v="3"/>
    <n v="1055.95"/>
    <x v="2"/>
    <s v="NULL"/>
    <x v="1"/>
    <s v="NULL"/>
    <x v="1"/>
    <x v="0"/>
    <x v="1"/>
    <n v="12"/>
    <x v="1"/>
    <x v="1"/>
  </r>
  <r>
    <x v="82"/>
    <x v="13"/>
    <s v="I5759001"/>
    <s v="I5759001"/>
    <n v="30904766"/>
    <s v="Recolocado"/>
    <n v="0"/>
    <n v="0"/>
    <n v="0"/>
    <n v="0"/>
    <x v="3"/>
    <x v="0"/>
    <n v="52"/>
    <x v="5"/>
    <x v="3"/>
    <x v="0"/>
    <n v="31428"/>
    <n v="500"/>
    <x v="7"/>
    <n v="974"/>
    <x v="7"/>
    <x v="1"/>
    <n v="28858"/>
    <n v="1.732621803312773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761001"/>
    <s v="I5761001"/>
    <n v="30930000"/>
    <s v="Recolocado"/>
    <n v="0"/>
    <n v="0"/>
    <n v="0"/>
    <n v="0"/>
    <x v="3"/>
    <x v="0"/>
    <n v="23"/>
    <x v="4"/>
    <x v="3"/>
    <x v="2"/>
    <n v="45929"/>
    <n v="1649"/>
    <x v="3"/>
    <n v="1422"/>
    <x v="1"/>
    <x v="4"/>
    <n v="43758"/>
    <n v="3.7684537684537688E-2"/>
    <x v="2"/>
    <s v="NULL"/>
    <x v="2"/>
    <n v="2424.25"/>
    <x v="2"/>
    <n v="227"/>
    <x v="3"/>
    <n v="1529.09"/>
    <x v="2"/>
    <n v="900"/>
    <x v="3"/>
    <n v="0.99460000000000004"/>
    <x v="4"/>
    <x v="0"/>
    <x v="10"/>
    <n v="0"/>
    <x v="11"/>
    <x v="0"/>
  </r>
  <r>
    <x v="82"/>
    <x v="13"/>
    <s v="I5767001"/>
    <s v="I5767001"/>
    <n v="30930013"/>
    <s v="Recolocado"/>
    <n v="1"/>
    <n v="0"/>
    <n v="0"/>
    <n v="0"/>
    <x v="3"/>
    <x v="0"/>
    <n v="49"/>
    <x v="0"/>
    <x v="5"/>
    <x v="3"/>
    <n v="25199"/>
    <n v="500"/>
    <x v="7"/>
    <n v="868"/>
    <x v="7"/>
    <x v="2"/>
    <n v="22629"/>
    <n v="2.209554111980202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769001"/>
    <s v="I5769001"/>
    <n v="30914820"/>
    <s v="Recolocado"/>
    <n v="0"/>
    <n v="0"/>
    <n v="0"/>
    <n v="0"/>
    <x v="3"/>
    <x v="0"/>
    <n v="50"/>
    <x v="0"/>
    <x v="3"/>
    <x v="1"/>
    <n v="45929"/>
    <n v="1649"/>
    <x v="3"/>
    <n v="1409"/>
    <x v="1"/>
    <x v="5"/>
    <n v="43758"/>
    <n v="3.7684537684537688E-2"/>
    <x v="2"/>
    <s v="NULL"/>
    <x v="2"/>
    <n v="1250.75"/>
    <x v="4"/>
    <n v="1320"/>
    <x v="3"/>
    <n v="1250.75"/>
    <x v="2"/>
    <s v="NULL"/>
    <x v="1"/>
    <s v="NULL"/>
    <x v="1"/>
    <x v="0"/>
    <x v="1"/>
    <n v="12"/>
    <x v="1"/>
    <x v="1"/>
  </r>
  <r>
    <x v="82"/>
    <x v="13"/>
    <s v="I5774001"/>
    <s v="I5774001"/>
    <n v="30904987"/>
    <s v="Recolocado"/>
    <n v="0"/>
    <n v="0"/>
    <n v="0"/>
    <n v="0"/>
    <x v="3"/>
    <x v="0"/>
    <n v="65"/>
    <x v="2"/>
    <x v="3"/>
    <x v="1"/>
    <n v="46328"/>
    <n v="500"/>
    <x v="7"/>
    <n v="1436"/>
    <x v="1"/>
    <x v="5"/>
    <n v="43758"/>
    <n v="1.1426482014717309E-2"/>
    <x v="7"/>
    <s v="NULL"/>
    <x v="6"/>
    <n v="4145.4399999999996"/>
    <x v="7"/>
    <n v="574"/>
    <x v="3"/>
    <n v="659.9"/>
    <x v="5"/>
    <s v="NULL"/>
    <x v="1"/>
    <s v="NULL"/>
    <x v="1"/>
    <x v="0"/>
    <x v="1"/>
    <n v="0"/>
    <x v="1"/>
    <x v="0"/>
  </r>
  <r>
    <x v="82"/>
    <x v="13"/>
    <s v="I5778001"/>
    <s v="I5778001"/>
    <n v="30930848"/>
    <s v="Recolocado"/>
    <n v="0"/>
    <n v="0"/>
    <n v="0"/>
    <n v="0"/>
    <x v="3"/>
    <x v="0"/>
    <n v="47"/>
    <x v="0"/>
    <x v="3"/>
    <x v="0"/>
    <n v="45797"/>
    <n v="1031"/>
    <x v="1"/>
    <n v="1417"/>
    <x v="1"/>
    <x v="3"/>
    <n v="43758"/>
    <n v="2.3561405914347092E-2"/>
    <x v="6"/>
    <s v="NULL"/>
    <x v="2"/>
    <n v="1180.6300000000001"/>
    <x v="4"/>
    <n v="5080"/>
    <x v="3"/>
    <n v="1180.6300000000001"/>
    <x v="2"/>
    <s v="NULL"/>
    <x v="1"/>
    <s v="NULL"/>
    <x v="1"/>
    <x v="0"/>
    <x v="1"/>
    <n v="12"/>
    <x v="1"/>
    <x v="1"/>
  </r>
  <r>
    <x v="82"/>
    <x v="13"/>
    <s v="I5782001"/>
    <s v="I5782001"/>
    <n v="30925902"/>
    <s v="Recolocado"/>
    <n v="0"/>
    <n v="0"/>
    <n v="0"/>
    <n v="0"/>
    <x v="3"/>
    <x v="0"/>
    <n v="46"/>
    <x v="0"/>
    <x v="3"/>
    <x v="1"/>
    <n v="46328"/>
    <n v="500"/>
    <x v="7"/>
    <n v="1435"/>
    <x v="1"/>
    <x v="4"/>
    <n v="43758"/>
    <n v="1.1426482014717309E-2"/>
    <x v="7"/>
    <s v="NULL"/>
    <x v="2"/>
    <n v="640.16"/>
    <x v="3"/>
    <n v="1753"/>
    <x v="3"/>
    <n v="640.16"/>
    <x v="5"/>
    <s v="NULL"/>
    <x v="1"/>
    <s v="NULL"/>
    <x v="1"/>
    <x v="0"/>
    <x v="1"/>
    <n v="12"/>
    <x v="1"/>
    <x v="1"/>
  </r>
  <r>
    <x v="82"/>
    <x v="13"/>
    <s v="I5783001"/>
    <s v="I5783001"/>
    <n v="30913335"/>
    <s v="Recolocado"/>
    <n v="0"/>
    <n v="0"/>
    <n v="0"/>
    <n v="0"/>
    <x v="3"/>
    <x v="0"/>
    <n v="37"/>
    <x v="1"/>
    <x v="3"/>
    <x v="2"/>
    <n v="45179"/>
    <n v="1649"/>
    <x v="3"/>
    <n v="1400"/>
    <x v="2"/>
    <x v="4"/>
    <n v="43758"/>
    <n v="3.7684537684537688E-2"/>
    <x v="2"/>
    <s v="NULL"/>
    <x v="2"/>
    <n v="821.57"/>
    <x v="3"/>
    <n v="2009"/>
    <x v="3"/>
    <n v="821.57"/>
    <x v="5"/>
    <s v="NULL"/>
    <x v="1"/>
    <s v="NULL"/>
    <x v="1"/>
    <x v="0"/>
    <x v="1"/>
    <n v="12"/>
    <x v="1"/>
    <x v="1"/>
  </r>
  <r>
    <x v="82"/>
    <x v="13"/>
    <s v="I5784001"/>
    <s v="I5784001"/>
    <n v="30928597"/>
    <s v="Recolocado"/>
    <n v="0"/>
    <n v="0"/>
    <n v="0"/>
    <n v="0"/>
    <x v="3"/>
    <x v="0"/>
    <n v="48"/>
    <x v="0"/>
    <x v="3"/>
    <x v="3"/>
    <n v="46328"/>
    <n v="500"/>
    <x v="7"/>
    <n v="1419"/>
    <x v="1"/>
    <x v="4"/>
    <n v="43758"/>
    <n v="1.1426482014717309E-2"/>
    <x v="7"/>
    <s v="NULL"/>
    <x v="0"/>
    <n v="12500"/>
    <x v="0"/>
    <n v="0"/>
    <x v="0"/>
    <n v="0"/>
    <x v="0"/>
    <s v="NULL"/>
    <x v="1"/>
    <s v="NULL"/>
    <x v="1"/>
    <x v="0"/>
    <x v="0"/>
    <n v="0"/>
    <x v="0"/>
    <x v="0"/>
  </r>
  <r>
    <x v="82"/>
    <x v="13"/>
    <s v="I5788001"/>
    <s v="I5788001"/>
    <n v="30929078"/>
    <s v="Recolocado"/>
    <n v="0"/>
    <n v="0"/>
    <n v="0"/>
    <n v="0"/>
    <x v="3"/>
    <x v="0"/>
    <n v="51"/>
    <x v="5"/>
    <x v="3"/>
    <x v="0"/>
    <n v="31425"/>
    <n v="500"/>
    <x v="7"/>
    <n v="964"/>
    <x v="7"/>
    <x v="1"/>
    <n v="28855"/>
    <n v="1.732801940738173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792001"/>
    <s v="I5792001"/>
    <n v="30929614"/>
    <s v="Recolocado"/>
    <n v="0"/>
    <n v="0"/>
    <n v="0"/>
    <n v="0"/>
    <x v="3"/>
    <x v="0"/>
    <n v="31"/>
    <x v="6"/>
    <x v="3"/>
    <x v="0"/>
    <n v="45797"/>
    <n v="1031"/>
    <x v="1"/>
    <n v="1420"/>
    <x v="1"/>
    <x v="1"/>
    <n v="43758"/>
    <n v="2.3561405914347092E-2"/>
    <x v="6"/>
    <s v="NULL"/>
    <x v="2"/>
    <n v="1800.08"/>
    <x v="4"/>
    <n v="2488"/>
    <x v="3"/>
    <n v="1420.08"/>
    <x v="2"/>
    <s v="NULL"/>
    <x v="1"/>
    <s v="NULL"/>
    <x v="1"/>
    <x v="0"/>
    <x v="1"/>
    <n v="11"/>
    <x v="1"/>
    <x v="9"/>
  </r>
  <r>
    <x v="82"/>
    <x v="13"/>
    <s v="I5818001"/>
    <s v="I5818001"/>
    <n v="30904617"/>
    <s v="Recolocado"/>
    <n v="0"/>
    <n v="0"/>
    <n v="0"/>
    <n v="0"/>
    <x v="3"/>
    <x v="0"/>
    <n v="39"/>
    <x v="1"/>
    <x v="3"/>
    <x v="2"/>
    <n v="27359"/>
    <n v="1650"/>
    <x v="3"/>
    <n v="840"/>
    <x v="7"/>
    <x v="2"/>
    <n v="25939"/>
    <n v="6.3610779135664444E-2"/>
    <x v="5"/>
    <s v="NULL"/>
    <x v="2"/>
    <n v="4378.51"/>
    <x v="7"/>
    <n v="1584"/>
    <x v="3"/>
    <n v="1454.63"/>
    <x v="2"/>
    <s v="NULL"/>
    <x v="1"/>
    <s v="NULL"/>
    <x v="1"/>
    <x v="0"/>
    <x v="1"/>
    <n v="12"/>
    <x v="1"/>
    <x v="1"/>
  </r>
  <r>
    <x v="82"/>
    <x v="13"/>
    <s v="I5898001"/>
    <s v="I5898001"/>
    <n v="30915188"/>
    <s v="Recolocado"/>
    <n v="0"/>
    <n v="0"/>
    <n v="0"/>
    <n v="0"/>
    <x v="3"/>
    <x v="0"/>
    <n v="55"/>
    <x v="5"/>
    <x v="3"/>
    <x v="2"/>
    <n v="32175"/>
    <n v="500"/>
    <x v="7"/>
    <n v="987"/>
    <x v="7"/>
    <x v="4"/>
    <n v="28855"/>
    <n v="1.7328019407381736E-2"/>
    <x v="7"/>
    <s v="NULL"/>
    <x v="2"/>
    <n v="2218.36"/>
    <x v="2"/>
    <n v="6773"/>
    <x v="3"/>
    <n v="2218.36"/>
    <x v="6"/>
    <s v="NULL"/>
    <x v="1"/>
    <s v="NULL"/>
    <x v="1"/>
    <x v="0"/>
    <x v="1"/>
    <n v="12"/>
    <x v="1"/>
    <x v="1"/>
  </r>
  <r>
    <x v="82"/>
    <x v="13"/>
    <s v="I5906001"/>
    <s v="I5906001"/>
    <n v="30928057"/>
    <s v="Recolocado"/>
    <n v="0"/>
    <n v="0"/>
    <n v="0"/>
    <n v="0"/>
    <x v="3"/>
    <x v="0"/>
    <n v="27"/>
    <x v="3"/>
    <x v="5"/>
    <x v="2"/>
    <n v="47078"/>
    <n v="500"/>
    <x v="7"/>
    <n v="1442"/>
    <x v="1"/>
    <x v="24"/>
    <n v="43758"/>
    <n v="1.1426482014717309E-2"/>
    <x v="7"/>
    <s v="NULL"/>
    <x v="3"/>
    <n v="482.58"/>
    <x v="6"/>
    <n v="18"/>
    <x v="4"/>
    <n v="0"/>
    <x v="0"/>
    <n v="1200"/>
    <x v="5"/>
    <n v="0.77710000000000001"/>
    <x v="7"/>
    <x v="7"/>
    <x v="7"/>
    <n v="0"/>
    <x v="0"/>
    <x v="0"/>
  </r>
  <r>
    <x v="82"/>
    <x v="13"/>
    <s v="I5962001"/>
    <s v="I5962001"/>
    <n v="30925926"/>
    <s v="Recolocado"/>
    <n v="0"/>
    <n v="0"/>
    <n v="0"/>
    <n v="0"/>
    <x v="3"/>
    <x v="0"/>
    <n v="31"/>
    <x v="6"/>
    <x v="3"/>
    <x v="2"/>
    <n v="30276"/>
    <n v="1649"/>
    <x v="3"/>
    <n v="929"/>
    <x v="7"/>
    <x v="3"/>
    <n v="28855"/>
    <n v="5.7147808005544969E-2"/>
    <x v="3"/>
    <s v="NULL"/>
    <x v="2"/>
    <n v="2282"/>
    <x v="2"/>
    <n v="2344"/>
    <x v="3"/>
    <n v="2282"/>
    <x v="6"/>
    <s v="NULL"/>
    <x v="1"/>
    <s v="NULL"/>
    <x v="1"/>
    <x v="0"/>
    <x v="1"/>
    <n v="12"/>
    <x v="1"/>
    <x v="1"/>
  </r>
  <r>
    <x v="82"/>
    <x v="13"/>
    <s v="I5964001"/>
    <s v="I5964001"/>
    <n v="30931865"/>
    <s v="Recolocado"/>
    <n v="0"/>
    <n v="0"/>
    <n v="0"/>
    <n v="0"/>
    <x v="3"/>
    <x v="0"/>
    <n v="36"/>
    <x v="1"/>
    <x v="3"/>
    <x v="2"/>
    <n v="31425"/>
    <n v="500"/>
    <x v="7"/>
    <n v="972"/>
    <x v="7"/>
    <x v="1"/>
    <n v="28855"/>
    <n v="1.7328019407381736E-2"/>
    <x v="7"/>
    <s v="NULL"/>
    <x v="2"/>
    <n v="1047.3599999999999"/>
    <x v="4"/>
    <n v="4051"/>
    <x v="3"/>
    <n v="1047.3599999999999"/>
    <x v="2"/>
    <s v="NULL"/>
    <x v="1"/>
    <s v="NULL"/>
    <x v="1"/>
    <x v="0"/>
    <x v="1"/>
    <n v="12"/>
    <x v="1"/>
    <x v="1"/>
  </r>
  <r>
    <x v="82"/>
    <x v="13"/>
    <s v="I5971001"/>
    <s v="I5971001"/>
    <n v="30922444"/>
    <s v="Recolocado"/>
    <n v="1"/>
    <n v="0"/>
    <n v="0"/>
    <n v="0"/>
    <x v="3"/>
    <x v="0"/>
    <n v="48"/>
    <x v="0"/>
    <x v="3"/>
    <x v="0"/>
    <n v="45179"/>
    <n v="1649"/>
    <x v="3"/>
    <n v="1400"/>
    <x v="2"/>
    <x v="13"/>
    <n v="43758"/>
    <n v="3.768453768453768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5990001"/>
    <s v="I5990001"/>
    <n v="30932601"/>
    <s v="Recolocado"/>
    <n v="1"/>
    <n v="0"/>
    <n v="0"/>
    <n v="0"/>
    <x v="3"/>
    <x v="0"/>
    <n v="62"/>
    <x v="2"/>
    <x v="5"/>
    <x v="1"/>
    <n v="28509"/>
    <n v="500"/>
    <x v="7"/>
    <n v="882"/>
    <x v="7"/>
    <x v="1"/>
    <n v="25939"/>
    <n v="1.9275993677474075E-2"/>
    <x v="7"/>
    <s v="NULL"/>
    <x v="0"/>
    <n v="7133.04"/>
    <x v="0"/>
    <n v="20"/>
    <x v="4"/>
    <n v="0"/>
    <x v="0"/>
    <n v="6739.55"/>
    <x v="4"/>
    <n v="0.74409999999999998"/>
    <x v="7"/>
    <x v="0"/>
    <x v="11"/>
    <n v="0"/>
    <x v="4"/>
    <x v="0"/>
  </r>
  <r>
    <x v="82"/>
    <x v="13"/>
    <s v="I5991001"/>
    <s v="I5991001"/>
    <n v="30927310"/>
    <s v="Recolocado"/>
    <n v="0"/>
    <n v="0"/>
    <n v="0"/>
    <n v="0"/>
    <x v="3"/>
    <x v="0"/>
    <n v="38"/>
    <x v="1"/>
    <x v="3"/>
    <x v="1"/>
    <n v="46328"/>
    <n v="500"/>
    <x v="7"/>
    <n v="1419"/>
    <x v="1"/>
    <x v="1"/>
    <n v="43758"/>
    <n v="1.1426482014717309E-2"/>
    <x v="7"/>
    <s v="NULL"/>
    <x v="0"/>
    <n v="1200"/>
    <x v="4"/>
    <n v="0"/>
    <x v="0"/>
    <n v="0"/>
    <x v="0"/>
    <n v="1200"/>
    <x v="5"/>
    <n v="1"/>
    <x v="4"/>
    <x v="4"/>
    <x v="5"/>
    <n v="0"/>
    <x v="0"/>
    <x v="0"/>
  </r>
  <r>
    <x v="82"/>
    <x v="13"/>
    <s v="I6000001"/>
    <s v="I6000001"/>
    <n v="30924772"/>
    <s v="Recolocado"/>
    <n v="0"/>
    <n v="0"/>
    <n v="0"/>
    <n v="0"/>
    <x v="3"/>
    <x v="0"/>
    <n v="31"/>
    <x v="6"/>
    <x v="3"/>
    <x v="2"/>
    <n v="47078"/>
    <n v="500"/>
    <x v="7"/>
    <n v="1443"/>
    <x v="1"/>
    <x v="7"/>
    <n v="43758"/>
    <n v="1.142648201471730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6002001"/>
    <s v="I6002001"/>
    <n v="30930772"/>
    <s v="Recolocado"/>
    <n v="0"/>
    <n v="0"/>
    <n v="0"/>
    <n v="0"/>
    <x v="3"/>
    <x v="0"/>
    <n v="29"/>
    <x v="3"/>
    <x v="3"/>
    <x v="0"/>
    <n v="45797"/>
    <n v="1031"/>
    <x v="1"/>
    <n v="1403"/>
    <x v="1"/>
    <x v="1"/>
    <n v="43758"/>
    <n v="2.356140591434709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6003001"/>
    <s v="I6003001"/>
    <n v="30927972"/>
    <s v="Recolocado"/>
    <n v="0"/>
    <n v="0"/>
    <n v="0"/>
    <n v="0"/>
    <x v="3"/>
    <x v="0"/>
    <n v="42"/>
    <x v="7"/>
    <x v="3"/>
    <x v="2"/>
    <n v="36293"/>
    <n v="499"/>
    <x v="7"/>
    <n v="1124"/>
    <x v="6"/>
    <x v="3"/>
    <n v="33722"/>
    <n v="1.4797461597770002E-2"/>
    <x v="7"/>
    <s v="NULL"/>
    <x v="2"/>
    <n v="868.51"/>
    <x v="3"/>
    <n v="2513"/>
    <x v="3"/>
    <n v="868.51"/>
    <x v="5"/>
    <s v="NULL"/>
    <x v="1"/>
    <s v="NULL"/>
    <x v="1"/>
    <x v="0"/>
    <x v="1"/>
    <n v="12"/>
    <x v="1"/>
    <x v="1"/>
  </r>
  <r>
    <x v="82"/>
    <x v="13"/>
    <s v="I6005001"/>
    <s v="I6005001"/>
    <n v="30929731"/>
    <s v="Recolocado"/>
    <n v="0"/>
    <n v="0"/>
    <n v="0"/>
    <n v="0"/>
    <x v="3"/>
    <x v="0"/>
    <n v="34"/>
    <x v="6"/>
    <x v="3"/>
    <x v="2"/>
    <n v="28509"/>
    <n v="500"/>
    <x v="7"/>
    <n v="873"/>
    <x v="7"/>
    <x v="3"/>
    <n v="25939"/>
    <n v="1.927599367747407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6154001"/>
    <s v="I6154001"/>
    <n v="30927525"/>
    <s v="Recolocado"/>
    <n v="0"/>
    <n v="0"/>
    <n v="0"/>
    <n v="0"/>
    <x v="3"/>
    <x v="0"/>
    <n v="43"/>
    <x v="7"/>
    <x v="3"/>
    <x v="0"/>
    <n v="45797"/>
    <n v="1031"/>
    <x v="1"/>
    <n v="1405"/>
    <x v="1"/>
    <x v="1"/>
    <n v="43758"/>
    <n v="2.356140591434709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6165001"/>
    <s v="I6165001"/>
    <n v="30932679"/>
    <s v="Recolocado"/>
    <n v="0"/>
    <n v="0"/>
    <n v="0"/>
    <n v="0"/>
    <x v="3"/>
    <x v="0"/>
    <n v="36"/>
    <x v="1"/>
    <x v="3"/>
    <x v="2"/>
    <n v="30924"/>
    <n v="1031"/>
    <x v="1"/>
    <n v="957"/>
    <x v="7"/>
    <x v="11"/>
    <n v="28855"/>
    <n v="3.5730376018021141E-2"/>
    <x v="2"/>
    <s v="NULL"/>
    <x v="0"/>
    <n v="1491.59"/>
    <x v="4"/>
    <n v="5"/>
    <x v="2"/>
    <n v="0"/>
    <x v="0"/>
    <n v="1724.62"/>
    <x v="5"/>
    <n v="0.80459999999999998"/>
    <x v="8"/>
    <x v="0"/>
    <x v="0"/>
    <n v="0"/>
    <x v="0"/>
    <x v="0"/>
  </r>
  <r>
    <x v="82"/>
    <x v="13"/>
    <s v="I6182001"/>
    <s v="I6182001"/>
    <n v="30925321"/>
    <s v="Recolocado"/>
    <n v="0"/>
    <n v="0"/>
    <n v="0"/>
    <n v="0"/>
    <x v="3"/>
    <x v="0"/>
    <n v="40"/>
    <x v="1"/>
    <x v="5"/>
    <x v="2"/>
    <n v="27468"/>
    <n v="500"/>
    <x v="7"/>
    <n v="872"/>
    <x v="7"/>
    <x v="1"/>
    <n v="24898"/>
    <n v="2.0081934291910998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6202001"/>
    <s v="I6202001"/>
    <n v="30937495"/>
    <s v="Recolocado"/>
    <n v="0"/>
    <n v="0"/>
    <n v="0"/>
    <n v="0"/>
    <x v="3"/>
    <x v="0"/>
    <n v="43"/>
    <x v="7"/>
    <x v="3"/>
    <x v="2"/>
    <n v="37035"/>
    <n v="500"/>
    <x v="7"/>
    <n v="1146"/>
    <x v="6"/>
    <x v="25"/>
    <n v="33715"/>
    <n v="1.483019427554501E-2"/>
    <x v="7"/>
    <s v="NULL"/>
    <x v="2"/>
    <n v="2723.57"/>
    <x v="2"/>
    <n v="2986"/>
    <x v="3"/>
    <n v="722.7"/>
    <x v="5"/>
    <s v="NULL"/>
    <x v="1"/>
    <s v="NULL"/>
    <x v="1"/>
    <x v="0"/>
    <x v="1"/>
    <n v="4"/>
    <x v="1"/>
    <x v="2"/>
  </r>
  <r>
    <x v="82"/>
    <x v="13"/>
    <s v="I6205001"/>
    <s v="I6205001"/>
    <n v="30933501"/>
    <s v="Recolocado"/>
    <n v="0"/>
    <n v="0"/>
    <n v="0"/>
    <n v="0"/>
    <x v="3"/>
    <x v="0"/>
    <n v="33"/>
    <x v="6"/>
    <x v="3"/>
    <x v="2"/>
    <n v="36930"/>
    <n v="1031"/>
    <x v="1"/>
    <n v="1131"/>
    <x v="6"/>
    <x v="13"/>
    <n v="34891"/>
    <n v="2.9549167407067724E-2"/>
    <x v="6"/>
    <s v="NULL"/>
    <x v="2"/>
    <n v="1516.35"/>
    <x v="4"/>
    <n v="2994"/>
    <x v="3"/>
    <n v="1516.35"/>
    <x v="2"/>
    <s v="NULL"/>
    <x v="1"/>
    <s v="NULL"/>
    <x v="1"/>
    <x v="0"/>
    <x v="1"/>
    <n v="12"/>
    <x v="1"/>
    <x v="1"/>
  </r>
  <r>
    <x v="82"/>
    <x v="13"/>
    <s v="I6209001"/>
    <s v="I6209001"/>
    <n v="30929142"/>
    <s v="Recolocado"/>
    <n v="0"/>
    <n v="0"/>
    <n v="0"/>
    <n v="0"/>
    <x v="3"/>
    <x v="0"/>
    <n v="47"/>
    <x v="0"/>
    <x v="5"/>
    <x v="2"/>
    <n v="30925"/>
    <n v="1000"/>
    <x v="6"/>
    <n v="957"/>
    <x v="7"/>
    <x v="3"/>
    <n v="28855"/>
    <n v="3.4656038814763472E-2"/>
    <x v="2"/>
    <s v="NULL"/>
    <x v="0"/>
    <n v="2683.1"/>
    <x v="2"/>
    <n v="0"/>
    <x v="0"/>
    <n v="0"/>
    <x v="0"/>
    <s v="NULL"/>
    <x v="1"/>
    <s v="NULL"/>
    <x v="1"/>
    <x v="7"/>
    <x v="6"/>
    <n v="0"/>
    <x v="0"/>
    <x v="0"/>
  </r>
  <r>
    <x v="82"/>
    <x v="13"/>
    <s v="I6223001"/>
    <s v="I6223001"/>
    <n v="30931762"/>
    <s v="Recolocado"/>
    <n v="0"/>
    <n v="0"/>
    <n v="0"/>
    <n v="0"/>
    <x v="3"/>
    <x v="0"/>
    <n v="54"/>
    <x v="5"/>
    <x v="3"/>
    <x v="1"/>
    <n v="45797"/>
    <n v="1031"/>
    <x v="1"/>
    <n v="1403"/>
    <x v="1"/>
    <x v="4"/>
    <n v="43758"/>
    <n v="2.3561405914347092E-2"/>
    <x v="6"/>
    <s v="NULL"/>
    <x v="2"/>
    <n v="2345.3000000000002"/>
    <x v="2"/>
    <n v="2609"/>
    <x v="3"/>
    <n v="2345.3000000000002"/>
    <x v="6"/>
    <s v="NULL"/>
    <x v="1"/>
    <s v="NULL"/>
    <x v="1"/>
    <x v="0"/>
    <x v="1"/>
    <n v="12"/>
    <x v="1"/>
    <x v="1"/>
  </r>
  <r>
    <x v="82"/>
    <x v="13"/>
    <s v="I6225001"/>
    <s v="I6225001"/>
    <n v="30935131"/>
    <s v="Recolocado"/>
    <n v="0"/>
    <n v="0"/>
    <n v="0"/>
    <n v="0"/>
    <x v="3"/>
    <x v="0"/>
    <n v="30"/>
    <x v="3"/>
    <x v="3"/>
    <x v="2"/>
    <n v="31644"/>
    <n v="1031"/>
    <x v="1"/>
    <n v="979"/>
    <x v="7"/>
    <x v="1"/>
    <n v="28855"/>
    <n v="3.5730376018021141E-2"/>
    <x v="2"/>
    <s v="NULL"/>
    <x v="2"/>
    <n v="4034.22"/>
    <x v="7"/>
    <n v="456"/>
    <x v="3"/>
    <n v="2634.22"/>
    <x v="6"/>
    <n v="4530"/>
    <x v="7"/>
    <n v="0.1101"/>
    <x v="6"/>
    <x v="0"/>
    <x v="1"/>
    <n v="3"/>
    <x v="1"/>
    <x v="4"/>
  </r>
  <r>
    <x v="82"/>
    <x v="13"/>
    <s v="I6228001"/>
    <s v="I6228001"/>
    <n v="30934836"/>
    <s v="Recolocado"/>
    <n v="0"/>
    <n v="0"/>
    <n v="0"/>
    <n v="0"/>
    <x v="3"/>
    <x v="0"/>
    <n v="60"/>
    <x v="8"/>
    <x v="3"/>
    <x v="4"/>
    <n v="47078"/>
    <n v="500"/>
    <x v="7"/>
    <n v="1454"/>
    <x v="1"/>
    <x v="1"/>
    <n v="43758"/>
    <n v="1.1426482014717309E-2"/>
    <x v="7"/>
    <s v="NULL"/>
    <x v="3"/>
    <n v="2154.8200000000002"/>
    <x v="2"/>
    <n v="0"/>
    <x v="0"/>
    <n v="0"/>
    <x v="0"/>
    <n v="2700"/>
    <x v="0"/>
    <n v="0.81100000000000005"/>
    <x v="8"/>
    <x v="0"/>
    <x v="10"/>
    <n v="0"/>
    <x v="11"/>
    <x v="0"/>
  </r>
  <r>
    <x v="82"/>
    <x v="13"/>
    <s v="I6229001"/>
    <s v="I6229001"/>
    <n v="30914292"/>
    <s v="Recolocado"/>
    <n v="0"/>
    <n v="0"/>
    <n v="0"/>
    <n v="0"/>
    <x v="3"/>
    <x v="0"/>
    <n v="65"/>
    <x v="2"/>
    <x v="3"/>
    <x v="1"/>
    <n v="41144"/>
    <n v="500"/>
    <x v="7"/>
    <n v="1273"/>
    <x v="3"/>
    <x v="3"/>
    <n v="38574"/>
    <n v="1.2962098823041427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6230001"/>
    <s v="I6230001"/>
    <n v="30938995"/>
    <s v="Recolocado"/>
    <n v="1"/>
    <n v="0"/>
    <n v="0"/>
    <n v="0"/>
    <x v="3"/>
    <x v="0"/>
    <n v="49"/>
    <x v="0"/>
    <x v="5"/>
    <x v="2"/>
    <n v="27978"/>
    <n v="1031"/>
    <x v="1"/>
    <n v="863"/>
    <x v="7"/>
    <x v="5"/>
    <n v="25939"/>
    <n v="3.974709896295153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6273001"/>
    <s v="I6273001"/>
    <n v="30938922"/>
    <s v="Recolocado"/>
    <n v="0"/>
    <n v="0"/>
    <n v="0"/>
    <n v="0"/>
    <x v="3"/>
    <x v="0"/>
    <n v="42"/>
    <x v="7"/>
    <x v="3"/>
    <x v="3"/>
    <n v="41363"/>
    <n v="1031"/>
    <x v="1"/>
    <n v="1280"/>
    <x v="3"/>
    <x v="1"/>
    <n v="38574"/>
    <n v="2.672784777311142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6279001"/>
    <s v="I6279001"/>
    <n v="30930808"/>
    <s v="Recolocado"/>
    <n v="0"/>
    <n v="0"/>
    <n v="0"/>
    <n v="0"/>
    <x v="3"/>
    <x v="0"/>
    <n v="31"/>
    <x v="6"/>
    <x v="3"/>
    <x v="0"/>
    <n v="46547"/>
    <n v="1031"/>
    <x v="1"/>
    <n v="1438"/>
    <x v="1"/>
    <x v="1"/>
    <n v="43758"/>
    <n v="2.3561405914347092E-2"/>
    <x v="6"/>
    <s v="NULL"/>
    <x v="6"/>
    <n v="3434.77"/>
    <x v="5"/>
    <n v="104"/>
    <x v="6"/>
    <n v="0"/>
    <x v="0"/>
    <n v="1500"/>
    <x v="5"/>
    <n v="0.95279999999999998"/>
    <x v="4"/>
    <x v="0"/>
    <x v="6"/>
    <n v="0"/>
    <x v="8"/>
    <x v="0"/>
  </r>
  <r>
    <x v="82"/>
    <x v="13"/>
    <s v="I6284001"/>
    <s v="I6284001"/>
    <n v="30935175"/>
    <s v="Recolocado"/>
    <n v="0"/>
    <n v="0"/>
    <n v="0"/>
    <n v="0"/>
    <x v="3"/>
    <x v="0"/>
    <n v="45"/>
    <x v="7"/>
    <x v="3"/>
    <x v="2"/>
    <n v="35818"/>
    <n v="1000"/>
    <x v="6"/>
    <n v="1252"/>
    <x v="3"/>
    <x v="4"/>
    <n v="33748"/>
    <n v="2.9631385563588953E-2"/>
    <x v="6"/>
    <s v="NULL"/>
    <x v="2"/>
    <n v="2070.35"/>
    <x v="2"/>
    <n v="2429"/>
    <x v="3"/>
    <n v="2070.35"/>
    <x v="6"/>
    <s v="NULL"/>
    <x v="1"/>
    <s v="NULL"/>
    <x v="1"/>
    <x v="0"/>
    <x v="1"/>
    <n v="12"/>
    <x v="1"/>
    <x v="1"/>
  </r>
  <r>
    <x v="82"/>
    <x v="13"/>
    <s v="I6291001"/>
    <s v="I6291001"/>
    <n v="30937251"/>
    <s v="Recolocado"/>
    <n v="0"/>
    <n v="0"/>
    <n v="0"/>
    <n v="0"/>
    <x v="3"/>
    <x v="0"/>
    <n v="61"/>
    <x v="2"/>
    <x v="3"/>
    <x v="1"/>
    <n v="45105"/>
    <n v="2473"/>
    <x v="4"/>
    <n v="1392"/>
    <x v="2"/>
    <x v="13"/>
    <n v="43758"/>
    <n v="5.6515380044791806E-2"/>
    <x v="3"/>
    <s v="NULL"/>
    <x v="2"/>
    <n v="1860.29"/>
    <x v="4"/>
    <n v="2034"/>
    <x v="3"/>
    <n v="1860.29"/>
    <x v="2"/>
    <s v="NULL"/>
    <x v="1"/>
    <s v="NULL"/>
    <x v="1"/>
    <x v="0"/>
    <x v="1"/>
    <n v="12"/>
    <x v="1"/>
    <x v="1"/>
  </r>
  <r>
    <x v="82"/>
    <x v="13"/>
    <s v="I6292001"/>
    <s v="I6292001"/>
    <n v="30932746"/>
    <s v="Recolocado"/>
    <n v="0"/>
    <n v="0"/>
    <n v="0"/>
    <n v="0"/>
    <x v="3"/>
    <x v="0"/>
    <n v="61"/>
    <x v="2"/>
    <x v="3"/>
    <x v="0"/>
    <n v="35484"/>
    <n v="1300"/>
    <x v="1"/>
    <n v="1087"/>
    <x v="5"/>
    <x v="3"/>
    <n v="33714"/>
    <n v="3.855964881058313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2"/>
    <x v="13"/>
    <s v="I6334001"/>
    <s v="I6334001"/>
    <n v="30933882"/>
    <s v="Recolocado"/>
    <n v="0"/>
    <n v="0"/>
    <n v="0"/>
    <n v="0"/>
    <x v="3"/>
    <x v="0"/>
    <n v="39"/>
    <x v="1"/>
    <x v="3"/>
    <x v="2"/>
    <n v="40025"/>
    <n v="1649"/>
    <x v="3"/>
    <n v="1238"/>
    <x v="3"/>
    <x v="13"/>
    <n v="38574"/>
    <n v="4.2749001918390629E-2"/>
    <x v="1"/>
    <s v="NULL"/>
    <x v="2"/>
    <n v="825.83"/>
    <x v="3"/>
    <n v="3455"/>
    <x v="3"/>
    <n v="825.83"/>
    <x v="5"/>
    <s v="NULL"/>
    <x v="1"/>
    <s v="NULL"/>
    <x v="1"/>
    <x v="0"/>
    <x v="1"/>
    <n v="12"/>
    <x v="1"/>
    <x v="1"/>
  </r>
  <r>
    <x v="82"/>
    <x v="13"/>
    <s v="I6336001"/>
    <s v="I6336001"/>
    <n v="30939603"/>
    <s v="Recolocado"/>
    <n v="0"/>
    <n v="0"/>
    <n v="0"/>
    <n v="0"/>
    <x v="3"/>
    <x v="0"/>
    <n v="21"/>
    <x v="4"/>
    <x v="3"/>
    <x v="2"/>
    <n v="37005"/>
    <n v="2473"/>
    <x v="4"/>
    <n v="1145"/>
    <x v="6"/>
    <x v="4"/>
    <n v="35658"/>
    <n v="6.9353300802064047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H6025002"/>
    <s v="H6025002"/>
    <n v="30928822"/>
    <s v="Recolocado"/>
    <n v="0"/>
    <n v="0"/>
    <n v="0"/>
    <n v="0"/>
    <x v="3"/>
    <x v="0"/>
    <n v="24"/>
    <x v="4"/>
    <x v="3"/>
    <x v="0"/>
    <n v="42788"/>
    <n v="1550"/>
    <x v="3"/>
    <n v="1316"/>
    <x v="2"/>
    <x v="3"/>
    <n v="40518"/>
    <n v="3.8254602892541588E-2"/>
    <x v="2"/>
    <s v="NULL"/>
    <x v="0"/>
    <n v="2028.86"/>
    <x v="2"/>
    <n v="0"/>
    <x v="0"/>
    <n v="0"/>
    <x v="0"/>
    <s v="NULL"/>
    <x v="1"/>
    <s v="NULL"/>
    <x v="1"/>
    <x v="0"/>
    <x v="0"/>
    <n v="0"/>
    <x v="0"/>
    <x v="0"/>
  </r>
  <r>
    <x v="83"/>
    <x v="13"/>
    <s v="I6345001"/>
    <s v="I6345001"/>
    <n v="30932343"/>
    <s v="Recolocado"/>
    <n v="0"/>
    <n v="0"/>
    <n v="0"/>
    <n v="0"/>
    <x v="3"/>
    <x v="0"/>
    <n v="40"/>
    <x v="1"/>
    <x v="3"/>
    <x v="2"/>
    <n v="28509"/>
    <n v="500"/>
    <x v="7"/>
    <n v="881"/>
    <x v="7"/>
    <x v="4"/>
    <n v="25939"/>
    <n v="1.9275993677474075E-2"/>
    <x v="7"/>
    <s v="NULL"/>
    <x v="2"/>
    <n v="923.15"/>
    <x v="3"/>
    <n v="3875"/>
    <x v="3"/>
    <n v="623.15"/>
    <x v="5"/>
    <s v="NULL"/>
    <x v="1"/>
    <s v="NULL"/>
    <x v="1"/>
    <x v="0"/>
    <x v="1"/>
    <n v="8"/>
    <x v="1"/>
    <x v="1"/>
  </r>
  <r>
    <x v="83"/>
    <x v="13"/>
    <s v="I6346001"/>
    <s v="I6346001"/>
    <n v="30919419"/>
    <s v="Recolocado"/>
    <n v="0"/>
    <n v="0"/>
    <n v="0"/>
    <n v="0"/>
    <x v="3"/>
    <x v="0"/>
    <n v="28"/>
    <x v="3"/>
    <x v="3"/>
    <x v="2"/>
    <n v="30275"/>
    <n v="1650"/>
    <x v="3"/>
    <n v="936"/>
    <x v="7"/>
    <x v="6"/>
    <n v="28855"/>
    <n v="5.7182464044359727E-2"/>
    <x v="3"/>
    <s v="NULL"/>
    <x v="4"/>
    <n v="1592.25"/>
    <x v="4"/>
    <n v="35"/>
    <x v="5"/>
    <n v="0"/>
    <x v="0"/>
    <s v="NULL"/>
    <x v="1"/>
    <s v="NULL"/>
    <x v="1"/>
    <x v="0"/>
    <x v="3"/>
    <n v="0"/>
    <x v="0"/>
    <x v="0"/>
  </r>
  <r>
    <x v="83"/>
    <x v="13"/>
    <s v="I6347001"/>
    <s v="I6347001"/>
    <n v="30932256"/>
    <s v="Recolocado"/>
    <n v="0"/>
    <n v="0"/>
    <n v="0"/>
    <n v="0"/>
    <x v="3"/>
    <x v="0"/>
    <n v="58"/>
    <x v="8"/>
    <x v="5"/>
    <x v="1"/>
    <n v="27783"/>
    <n v="500"/>
    <x v="7"/>
    <n v="971"/>
    <x v="7"/>
    <x v="1"/>
    <n v="25213"/>
    <n v="1.983103954309285E-2"/>
    <x v="7"/>
    <s v="NULL"/>
    <x v="0"/>
    <n v="52127.3"/>
    <x v="0"/>
    <n v="0"/>
    <x v="0"/>
    <n v="0"/>
    <x v="0"/>
    <n v="164164.16"/>
    <x v="4"/>
    <n v="0.35039999999999999"/>
    <x v="11"/>
    <x v="0"/>
    <x v="0"/>
    <n v="0"/>
    <x v="0"/>
    <x v="0"/>
  </r>
  <r>
    <x v="83"/>
    <x v="13"/>
    <s v="I6372001"/>
    <s v="I6372001"/>
    <n v="30940373"/>
    <s v="Recolocado"/>
    <n v="0"/>
    <n v="0"/>
    <n v="0"/>
    <n v="0"/>
    <x v="3"/>
    <x v="0"/>
    <n v="36"/>
    <x v="1"/>
    <x v="3"/>
    <x v="0"/>
    <n v="33370"/>
    <n v="499"/>
    <x v="7"/>
    <n v="1029"/>
    <x v="5"/>
    <x v="3"/>
    <n v="30799"/>
    <n v="1.6201824734569305E-2"/>
    <x v="7"/>
    <s v="NULL"/>
    <x v="2"/>
    <n v="894.44"/>
    <x v="3"/>
    <n v="2066"/>
    <x v="3"/>
    <n v="894.44"/>
    <x v="5"/>
    <s v="NULL"/>
    <x v="1"/>
    <s v="NULL"/>
    <x v="1"/>
    <x v="0"/>
    <x v="1"/>
    <n v="12"/>
    <x v="1"/>
    <x v="1"/>
  </r>
  <r>
    <x v="83"/>
    <x v="13"/>
    <s v="I6382001"/>
    <s v="I6382001"/>
    <n v="30931132"/>
    <s v="Recolocado"/>
    <n v="0"/>
    <n v="0"/>
    <n v="0"/>
    <n v="0"/>
    <x v="3"/>
    <x v="0"/>
    <n v="39"/>
    <x v="1"/>
    <x v="3"/>
    <x v="0"/>
    <n v="42039"/>
    <n v="1650"/>
    <x v="3"/>
    <n v="1415"/>
    <x v="1"/>
    <x v="1"/>
    <n v="39869"/>
    <n v="4.1385537635757107E-2"/>
    <x v="1"/>
    <s v="NULL"/>
    <x v="2"/>
    <n v="917.51"/>
    <x v="3"/>
    <n v="1078"/>
    <x v="3"/>
    <n v="917.51"/>
    <x v="5"/>
    <s v="NULL"/>
    <x v="1"/>
    <s v="NULL"/>
    <x v="1"/>
    <x v="0"/>
    <x v="1"/>
    <n v="12"/>
    <x v="1"/>
    <x v="1"/>
  </r>
  <r>
    <x v="83"/>
    <x v="13"/>
    <s v="I6418001"/>
    <s v="I6418001"/>
    <n v="30940538"/>
    <s v="Recolocado"/>
    <n v="0"/>
    <n v="0"/>
    <n v="0"/>
    <n v="0"/>
    <x v="3"/>
    <x v="0"/>
    <n v="27"/>
    <x v="3"/>
    <x v="3"/>
    <x v="2"/>
    <n v="42418"/>
    <n v="1649"/>
    <x v="3"/>
    <n v="1408"/>
    <x v="1"/>
    <x v="1"/>
    <n v="40247"/>
    <n v="4.0971997912887914E-2"/>
    <x v="1"/>
    <s v="NULL"/>
    <x v="0"/>
    <n v="78.680000000000007"/>
    <x v="6"/>
    <n v="0"/>
    <x v="0"/>
    <n v="0"/>
    <x v="0"/>
    <n v="6200"/>
    <x v="4"/>
    <n v="1.2699999999999999E-2"/>
    <x v="10"/>
    <x v="8"/>
    <x v="10"/>
    <n v="0"/>
    <x v="0"/>
    <x v="0"/>
  </r>
  <r>
    <x v="83"/>
    <x v="13"/>
    <s v="I6420001"/>
    <s v="I6420001"/>
    <n v="30942963"/>
    <s v="Recolocado"/>
    <n v="0"/>
    <n v="0"/>
    <n v="0"/>
    <n v="0"/>
    <x v="3"/>
    <x v="0"/>
    <n v="22"/>
    <x v="4"/>
    <x v="3"/>
    <x v="2"/>
    <n v="43307"/>
    <n v="1031"/>
    <x v="1"/>
    <n v="1333"/>
    <x v="2"/>
    <x v="1"/>
    <n v="40518"/>
    <n v="2.5445481020780886E-2"/>
    <x v="6"/>
    <s v="NULL"/>
    <x v="2"/>
    <n v="324.58"/>
    <x v="6"/>
    <n v="761"/>
    <x v="3"/>
    <n v="324.58"/>
    <x v="0"/>
    <s v="NULL"/>
    <x v="1"/>
    <s v="NULL"/>
    <x v="1"/>
    <x v="9"/>
    <x v="1"/>
    <n v="9"/>
    <x v="1"/>
    <x v="4"/>
  </r>
  <r>
    <x v="83"/>
    <x v="13"/>
    <s v="I6438001"/>
    <s v="I6438001"/>
    <n v="30926900"/>
    <s v="Recolocado"/>
    <n v="0"/>
    <n v="0"/>
    <n v="0"/>
    <n v="0"/>
    <x v="3"/>
    <x v="0"/>
    <n v="42"/>
    <x v="7"/>
    <x v="3"/>
    <x v="2"/>
    <n v="47078"/>
    <n v="500"/>
    <x v="7"/>
    <n v="1449"/>
    <x v="1"/>
    <x v="1"/>
    <n v="43758"/>
    <n v="1.142648201471730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I6442001"/>
    <s v="I6442001"/>
    <n v="30940782"/>
    <s v="Recolocado"/>
    <n v="0"/>
    <n v="0"/>
    <n v="0"/>
    <n v="0"/>
    <x v="3"/>
    <x v="0"/>
    <n v="37"/>
    <x v="1"/>
    <x v="3"/>
    <x v="3"/>
    <n v="40448"/>
    <n v="499"/>
    <x v="7"/>
    <n v="1246"/>
    <x v="3"/>
    <x v="4"/>
    <n v="37127"/>
    <n v="1.3440353381636006E-2"/>
    <x v="7"/>
    <s v="NULL"/>
    <x v="0"/>
    <n v="200"/>
    <x v="6"/>
    <n v="0"/>
    <x v="0"/>
    <n v="0"/>
    <x v="0"/>
    <s v="NULL"/>
    <x v="1"/>
    <s v="NULL"/>
    <x v="1"/>
    <x v="2"/>
    <x v="2"/>
    <n v="0"/>
    <x v="0"/>
    <x v="0"/>
  </r>
  <r>
    <x v="83"/>
    <x v="13"/>
    <s v="I6448001"/>
    <s v="I6448001"/>
    <n v="30928638"/>
    <s v="Recolocado"/>
    <n v="0"/>
    <n v="0"/>
    <n v="0"/>
    <n v="0"/>
    <x v="3"/>
    <x v="0"/>
    <n v="34"/>
    <x v="6"/>
    <x v="3"/>
    <x v="0"/>
    <n v="44355"/>
    <n v="2473"/>
    <x v="4"/>
    <n v="1369"/>
    <x v="2"/>
    <x v="18"/>
    <n v="43758"/>
    <n v="5.6515380044791806E-2"/>
    <x v="3"/>
    <s v="NULL"/>
    <x v="3"/>
    <n v="19761.349999999999"/>
    <x v="0"/>
    <n v="23"/>
    <x v="4"/>
    <n v="0"/>
    <x v="0"/>
    <n v="3050"/>
    <x v="6"/>
    <n v="0.94089999999999996"/>
    <x v="4"/>
    <x v="0"/>
    <x v="7"/>
    <n v="0"/>
    <x v="10"/>
    <x v="0"/>
  </r>
  <r>
    <x v="83"/>
    <x v="13"/>
    <s v="I6453001"/>
    <s v="I6453001"/>
    <n v="30936306"/>
    <s v="Recolocado"/>
    <n v="0"/>
    <n v="0"/>
    <n v="0"/>
    <n v="0"/>
    <x v="3"/>
    <x v="0"/>
    <n v="65"/>
    <x v="2"/>
    <x v="3"/>
    <x v="1"/>
    <n v="43338"/>
    <n v="1000"/>
    <x v="6"/>
    <n v="1333"/>
    <x v="2"/>
    <x v="1"/>
    <n v="40518"/>
    <n v="2.4680388962930056E-2"/>
    <x v="6"/>
    <s v="NULL"/>
    <x v="2"/>
    <n v="1182.2"/>
    <x v="4"/>
    <n v="7656"/>
    <x v="3"/>
    <n v="1182.2"/>
    <x v="2"/>
    <s v="NULL"/>
    <x v="1"/>
    <s v="NULL"/>
    <x v="1"/>
    <x v="0"/>
    <x v="1"/>
    <n v="12"/>
    <x v="1"/>
    <x v="1"/>
  </r>
  <r>
    <x v="83"/>
    <x v="13"/>
    <s v="I6472001"/>
    <s v="I6472001"/>
    <n v="30940688"/>
    <s v="Recolocado"/>
    <n v="0"/>
    <n v="0"/>
    <n v="0"/>
    <n v="0"/>
    <x v="3"/>
    <x v="0"/>
    <n v="29"/>
    <x v="3"/>
    <x v="3"/>
    <x v="2"/>
    <n v="47078"/>
    <n v="500"/>
    <x v="7"/>
    <n v="1454"/>
    <x v="1"/>
    <x v="17"/>
    <n v="43758"/>
    <n v="1.1426482014717309E-2"/>
    <x v="7"/>
    <s v="NULL"/>
    <x v="0"/>
    <n v="4658.38"/>
    <x v="7"/>
    <n v="0"/>
    <x v="0"/>
    <n v="0"/>
    <x v="0"/>
    <n v="1500"/>
    <x v="5"/>
    <n v="1"/>
    <x v="4"/>
    <x v="0"/>
    <x v="0"/>
    <n v="0"/>
    <x v="0"/>
    <x v="0"/>
  </r>
  <r>
    <x v="83"/>
    <x v="13"/>
    <s v="I6480001"/>
    <s v="I6480001"/>
    <n v="30925748"/>
    <s v="Recolocado"/>
    <n v="0"/>
    <n v="0"/>
    <n v="0"/>
    <n v="0"/>
    <x v="3"/>
    <x v="0"/>
    <n v="23"/>
    <x v="4"/>
    <x v="3"/>
    <x v="2"/>
    <n v="43638"/>
    <n v="1649"/>
    <x v="3"/>
    <n v="1419"/>
    <x v="1"/>
    <x v="4"/>
    <n v="41467"/>
    <n v="3.976656136204692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I6487001"/>
    <s v="I6487001"/>
    <n v="30943120"/>
    <s v="Recolocado"/>
    <n v="0"/>
    <n v="0"/>
    <n v="0"/>
    <n v="0"/>
    <x v="3"/>
    <x v="0"/>
    <n v="29"/>
    <x v="3"/>
    <x v="3"/>
    <x v="2"/>
    <n v="46547"/>
    <n v="1031"/>
    <x v="1"/>
    <n v="1434"/>
    <x v="1"/>
    <x v="17"/>
    <n v="43758"/>
    <n v="2.3561405914347092E-2"/>
    <x v="6"/>
    <s v="NULL"/>
    <x v="2"/>
    <n v="257.27999999999997"/>
    <x v="6"/>
    <n v="751"/>
    <x v="3"/>
    <n v="257.27999999999997"/>
    <x v="0"/>
    <s v="NULL"/>
    <x v="1"/>
    <s v="NULL"/>
    <x v="1"/>
    <x v="0"/>
    <x v="1"/>
    <n v="12"/>
    <x v="1"/>
    <x v="1"/>
  </r>
  <r>
    <x v="83"/>
    <x v="13"/>
    <s v="I6496001"/>
    <s v="I6496001"/>
    <n v="30942939"/>
    <s v="Recolocado"/>
    <n v="0"/>
    <n v="0"/>
    <n v="0"/>
    <n v="0"/>
    <x v="3"/>
    <x v="0"/>
    <n v="48"/>
    <x v="0"/>
    <x v="5"/>
    <x v="2"/>
    <n v="38729"/>
    <n v="499"/>
    <x v="7"/>
    <n v="1194"/>
    <x v="6"/>
    <x v="4"/>
    <n v="36158"/>
    <n v="1.3800542065379723E-2"/>
    <x v="7"/>
    <s v="NULL"/>
    <x v="2"/>
    <n v="1735.41"/>
    <x v="4"/>
    <n v="1396"/>
    <x v="3"/>
    <n v="1735.41"/>
    <x v="2"/>
    <s v="NULL"/>
    <x v="1"/>
    <s v="NULL"/>
    <x v="1"/>
    <x v="0"/>
    <x v="1"/>
    <n v="12"/>
    <x v="1"/>
    <x v="1"/>
  </r>
  <r>
    <x v="83"/>
    <x v="13"/>
    <s v="I6516001"/>
    <s v="I6516001"/>
    <n v="30941401"/>
    <s v="Recolocado"/>
    <n v="0"/>
    <n v="0"/>
    <n v="0"/>
    <n v="0"/>
    <x v="3"/>
    <x v="0"/>
    <n v="21"/>
    <x v="4"/>
    <x v="3"/>
    <x v="2"/>
    <n v="24050"/>
    <n v="1649"/>
    <x v="3"/>
    <n v="838"/>
    <x v="7"/>
    <x v="4"/>
    <n v="22629"/>
    <n v="7.2871094613107076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I6536001"/>
    <s v="I6536001"/>
    <n v="30942595"/>
    <s v="Recolocado"/>
    <n v="0"/>
    <n v="0"/>
    <n v="0"/>
    <n v="0"/>
    <x v="3"/>
    <x v="0"/>
    <n v="21"/>
    <x v="4"/>
    <x v="3"/>
    <x v="2"/>
    <n v="37570"/>
    <n v="1031"/>
    <x v="1"/>
    <n v="1182"/>
    <x v="6"/>
    <x v="22"/>
    <n v="34781"/>
    <n v="2.9642620971219918E-2"/>
    <x v="6"/>
    <s v="NULL"/>
    <x v="2"/>
    <n v="1060"/>
    <x v="4"/>
    <n v="161"/>
    <x v="3"/>
    <n v="0"/>
    <x v="0"/>
    <s v="NULL"/>
    <x v="1"/>
    <s v="NULL"/>
    <x v="1"/>
    <x v="0"/>
    <x v="7"/>
    <n v="0"/>
    <x v="9"/>
    <x v="0"/>
  </r>
  <r>
    <x v="83"/>
    <x v="13"/>
    <s v="I6540001"/>
    <s v="I6540001"/>
    <n v="30935141"/>
    <s v="Recolocado"/>
    <n v="0"/>
    <n v="0"/>
    <n v="0"/>
    <n v="0"/>
    <x v="3"/>
    <x v="0"/>
    <n v="25"/>
    <x v="4"/>
    <x v="3"/>
    <x v="2"/>
    <n v="47078"/>
    <n v="500"/>
    <x v="7"/>
    <n v="1451"/>
    <x v="1"/>
    <x v="1"/>
    <n v="43758"/>
    <n v="1.142648201471730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I6556001"/>
    <s v="I6556001"/>
    <n v="30933696"/>
    <s v="Recolocado"/>
    <n v="0"/>
    <n v="0"/>
    <n v="0"/>
    <n v="0"/>
    <x v="3"/>
    <x v="0"/>
    <n v="37"/>
    <x v="1"/>
    <x v="3"/>
    <x v="2"/>
    <n v="28509"/>
    <n v="500"/>
    <x v="7"/>
    <n v="878"/>
    <x v="7"/>
    <x v="1"/>
    <n v="25939"/>
    <n v="1.927599367747407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I6561001"/>
    <s v="I6561001"/>
    <n v="30945529"/>
    <s v="Recolocado"/>
    <n v="0"/>
    <n v="0"/>
    <n v="0"/>
    <n v="0"/>
    <x v="3"/>
    <x v="0"/>
    <n v="43"/>
    <x v="7"/>
    <x v="3"/>
    <x v="2"/>
    <n v="42557"/>
    <n v="1031"/>
    <x v="1"/>
    <n v="1312"/>
    <x v="2"/>
    <x v="4"/>
    <n v="40518"/>
    <n v="2.5445481020780886E-2"/>
    <x v="6"/>
    <s v="NULL"/>
    <x v="2"/>
    <n v="980.4"/>
    <x v="3"/>
    <n v="2451"/>
    <x v="3"/>
    <n v="980.4"/>
    <x v="5"/>
    <s v="NULL"/>
    <x v="1"/>
    <s v="NULL"/>
    <x v="1"/>
    <x v="0"/>
    <x v="1"/>
    <n v="12"/>
    <x v="1"/>
    <x v="1"/>
  </r>
  <r>
    <x v="83"/>
    <x v="13"/>
    <s v="I6562001"/>
    <s v="I6562001"/>
    <n v="30938715"/>
    <s v="Recolocado"/>
    <n v="0"/>
    <n v="0"/>
    <n v="0"/>
    <n v="0"/>
    <x v="3"/>
    <x v="0"/>
    <n v="32"/>
    <x v="6"/>
    <x v="3"/>
    <x v="0"/>
    <n v="44856"/>
    <n v="1649"/>
    <x v="3"/>
    <n v="1385"/>
    <x v="2"/>
    <x v="4"/>
    <n v="43435"/>
    <n v="3.7964774951076322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I6580001"/>
    <s v="I6580001"/>
    <n v="30942557"/>
    <s v="Recolocado"/>
    <n v="0"/>
    <n v="0"/>
    <n v="0"/>
    <n v="0"/>
    <x v="3"/>
    <x v="0"/>
    <n v="25"/>
    <x v="4"/>
    <x v="3"/>
    <x v="2"/>
    <n v="47047"/>
    <n v="1031"/>
    <x v="1"/>
    <n v="1449"/>
    <x v="1"/>
    <x v="4"/>
    <n v="44258"/>
    <n v="2.3295223462424873E-2"/>
    <x v="6"/>
    <s v="NULL"/>
    <x v="3"/>
    <n v="1200.42"/>
    <x v="4"/>
    <n v="28"/>
    <x v="4"/>
    <n v="0"/>
    <x v="0"/>
    <s v="NULL"/>
    <x v="1"/>
    <s v="NULL"/>
    <x v="1"/>
    <x v="12"/>
    <x v="1"/>
    <n v="0"/>
    <x v="1"/>
    <x v="0"/>
  </r>
  <r>
    <x v="83"/>
    <x v="13"/>
    <s v="I6581001"/>
    <s v="I6581001"/>
    <n v="30945704"/>
    <s v="Recolocado"/>
    <n v="0"/>
    <n v="0"/>
    <n v="0"/>
    <n v="0"/>
    <x v="3"/>
    <x v="0"/>
    <n v="37"/>
    <x v="1"/>
    <x v="3"/>
    <x v="2"/>
    <n v="38978"/>
    <n v="500"/>
    <x v="7"/>
    <n v="1198"/>
    <x v="6"/>
    <x v="3"/>
    <n v="35658"/>
    <n v="1.402209882775253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I6602001"/>
    <s v="I6602001"/>
    <n v="30946028"/>
    <s v="Recolocado"/>
    <n v="0"/>
    <n v="0"/>
    <n v="0"/>
    <n v="0"/>
    <x v="3"/>
    <x v="0"/>
    <n v="34"/>
    <x v="6"/>
    <x v="3"/>
    <x v="0"/>
    <n v="43438"/>
    <n v="500"/>
    <x v="7"/>
    <n v="1338"/>
    <x v="2"/>
    <x v="4"/>
    <n v="40518"/>
    <n v="1.2340194481465028E-2"/>
    <x v="7"/>
    <s v="NULL"/>
    <x v="2"/>
    <n v="891.03"/>
    <x v="3"/>
    <n v="969"/>
    <x v="3"/>
    <n v="891.03"/>
    <x v="5"/>
    <s v="NULL"/>
    <x v="1"/>
    <s v="NULL"/>
    <x v="1"/>
    <x v="0"/>
    <x v="1"/>
    <n v="12"/>
    <x v="1"/>
    <x v="1"/>
  </r>
  <r>
    <x v="83"/>
    <x v="13"/>
    <s v="I6603001"/>
    <s v="I6603001"/>
    <n v="30933800"/>
    <s v="Recolocado"/>
    <n v="0"/>
    <n v="0"/>
    <n v="0"/>
    <n v="0"/>
    <x v="3"/>
    <x v="0"/>
    <n v="43"/>
    <x v="7"/>
    <x v="3"/>
    <x v="2"/>
    <n v="34469"/>
    <n v="500"/>
    <x v="7"/>
    <n v="1064"/>
    <x v="5"/>
    <x v="3"/>
    <n v="30799"/>
    <n v="1.6234293321211728E-2"/>
    <x v="7"/>
    <s v="NULL"/>
    <x v="2"/>
    <n v="669.47"/>
    <x v="3"/>
    <n v="1604"/>
    <x v="3"/>
    <n v="669.47"/>
    <x v="5"/>
    <s v="NULL"/>
    <x v="1"/>
    <s v="NULL"/>
    <x v="1"/>
    <x v="0"/>
    <x v="1"/>
    <n v="12"/>
    <x v="1"/>
    <x v="1"/>
  </r>
  <r>
    <x v="83"/>
    <x v="13"/>
    <s v="I6611001"/>
    <s v="I6611001"/>
    <n v="30946011"/>
    <s v="Recolocado"/>
    <n v="1"/>
    <n v="0"/>
    <n v="0"/>
    <n v="0"/>
    <x v="3"/>
    <x v="0"/>
    <n v="31"/>
    <x v="6"/>
    <x v="3"/>
    <x v="2"/>
    <n v="27273"/>
    <n v="499"/>
    <x v="7"/>
    <n v="882"/>
    <x v="7"/>
    <x v="3"/>
    <n v="24352"/>
    <n v="2.0491130091984232E-2"/>
    <x v="6"/>
    <s v="NULL"/>
    <x v="2"/>
    <n v="1383.95"/>
    <x v="4"/>
    <n v="1640"/>
    <x v="3"/>
    <n v="1383.95"/>
    <x v="2"/>
    <s v="NULL"/>
    <x v="1"/>
    <s v="NULL"/>
    <x v="1"/>
    <x v="0"/>
    <x v="1"/>
    <n v="12"/>
    <x v="1"/>
    <x v="1"/>
  </r>
  <r>
    <x v="83"/>
    <x v="13"/>
    <s v="I6612001"/>
    <s v="I6612001"/>
    <n v="30926892"/>
    <s v="Recolocado"/>
    <n v="0"/>
    <n v="0"/>
    <n v="0"/>
    <n v="0"/>
    <x v="3"/>
    <x v="0"/>
    <n v="35"/>
    <x v="6"/>
    <x v="3"/>
    <x v="3"/>
    <n v="29609"/>
    <n v="500"/>
    <x v="7"/>
    <n v="914"/>
    <x v="7"/>
    <x v="3"/>
    <n v="25939"/>
    <n v="1.9275993677474075E-2"/>
    <x v="7"/>
    <s v="NULL"/>
    <x v="2"/>
    <n v="800.48"/>
    <x v="3"/>
    <n v="725"/>
    <x v="3"/>
    <n v="800.48"/>
    <x v="5"/>
    <n v="800"/>
    <x v="3"/>
    <n v="1"/>
    <x v="4"/>
    <x v="0"/>
    <x v="1"/>
    <n v="8"/>
    <x v="1"/>
    <x v="1"/>
  </r>
  <r>
    <x v="83"/>
    <x v="13"/>
    <s v="I6631001"/>
    <s v="I6631001"/>
    <n v="30947253"/>
    <s v="Recolocado"/>
    <n v="0"/>
    <n v="0"/>
    <n v="0"/>
    <n v="0"/>
    <x v="3"/>
    <x v="0"/>
    <n v="60"/>
    <x v="8"/>
    <x v="3"/>
    <x v="1"/>
    <n v="31805"/>
    <n v="500"/>
    <x v="7"/>
    <n v="981"/>
    <x v="7"/>
    <x v="1"/>
    <n v="28885"/>
    <n v="1.7310022503029255E-2"/>
    <x v="7"/>
    <s v="NULL"/>
    <x v="0"/>
    <n v="500"/>
    <x v="6"/>
    <n v="0"/>
    <x v="0"/>
    <n v="0"/>
    <x v="0"/>
    <s v="NULL"/>
    <x v="1"/>
    <s v="NULL"/>
    <x v="1"/>
    <x v="10"/>
    <x v="12"/>
    <n v="0"/>
    <x v="0"/>
    <x v="0"/>
  </r>
  <r>
    <x v="83"/>
    <x v="13"/>
    <s v="I6635001"/>
    <s v="I6635001"/>
    <n v="30947750"/>
    <s v="Recolocado"/>
    <n v="0"/>
    <n v="0"/>
    <n v="0"/>
    <n v="0"/>
    <x v="3"/>
    <x v="0"/>
    <n v="45"/>
    <x v="7"/>
    <x v="3"/>
    <x v="0"/>
    <n v="42188"/>
    <n v="1650"/>
    <x v="3"/>
    <n v="1294"/>
    <x v="3"/>
    <x v="4"/>
    <n v="40518"/>
    <n v="4.0722641788834592E-2"/>
    <x v="1"/>
    <s v="NULL"/>
    <x v="2"/>
    <n v="984.72"/>
    <x v="3"/>
    <n v="2035"/>
    <x v="3"/>
    <n v="984.72"/>
    <x v="5"/>
    <s v="NULL"/>
    <x v="1"/>
    <s v="NULL"/>
    <x v="1"/>
    <x v="0"/>
    <x v="1"/>
    <n v="12"/>
    <x v="1"/>
    <x v="1"/>
  </r>
  <r>
    <x v="83"/>
    <x v="13"/>
    <s v="I6638001"/>
    <s v="I6638001"/>
    <n v="30945990"/>
    <s v="Recolocado"/>
    <n v="0"/>
    <n v="0"/>
    <n v="0"/>
    <n v="0"/>
    <x v="3"/>
    <x v="0"/>
    <n v="46"/>
    <x v="0"/>
    <x v="5"/>
    <x v="3"/>
    <n v="43468"/>
    <n v="500"/>
    <x v="7"/>
    <n v="1341"/>
    <x v="2"/>
    <x v="13"/>
    <n v="40518"/>
    <n v="1.2340194481465028E-2"/>
    <x v="7"/>
    <s v="NULL"/>
    <x v="0"/>
    <n v="3218.19"/>
    <x v="5"/>
    <n v="0"/>
    <x v="0"/>
    <n v="0"/>
    <x v="0"/>
    <s v="NULL"/>
    <x v="1"/>
    <s v="NULL"/>
    <x v="1"/>
    <x v="6"/>
    <x v="9"/>
    <n v="0"/>
    <x v="0"/>
    <x v="0"/>
  </r>
  <r>
    <x v="83"/>
    <x v="13"/>
    <s v="I6643001"/>
    <s v="I6643001"/>
    <n v="30937313"/>
    <s v="Recolocado"/>
    <n v="0"/>
    <n v="0"/>
    <n v="0"/>
    <n v="0"/>
    <x v="3"/>
    <x v="0"/>
    <n v="45"/>
    <x v="7"/>
    <x v="3"/>
    <x v="2"/>
    <n v="28328"/>
    <n v="1031"/>
    <x v="1"/>
    <n v="872"/>
    <x v="7"/>
    <x v="2"/>
    <n v="25939"/>
    <n v="3.9747098962951539E-2"/>
    <x v="2"/>
    <s v="NULL"/>
    <x v="2"/>
    <n v="1629.29"/>
    <x v="4"/>
    <n v="4746"/>
    <x v="3"/>
    <n v="1629.29"/>
    <x v="2"/>
    <s v="NULL"/>
    <x v="1"/>
    <s v="NULL"/>
    <x v="1"/>
    <x v="0"/>
    <x v="1"/>
    <n v="12"/>
    <x v="1"/>
    <x v="1"/>
  </r>
  <r>
    <x v="83"/>
    <x v="13"/>
    <s v="I6647001"/>
    <s v="I6647001"/>
    <n v="30948078"/>
    <s v="Recolocado"/>
    <n v="0"/>
    <n v="0"/>
    <n v="1"/>
    <n v="0"/>
    <x v="1"/>
    <x v="0"/>
    <n v="27"/>
    <x v="3"/>
    <x v="3"/>
    <x v="0"/>
    <n v="43438"/>
    <n v="500"/>
    <x v="7"/>
    <n v="1339"/>
    <x v="2"/>
    <x v="4"/>
    <n v="40518"/>
    <n v="1.234019448146502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I6648001"/>
    <s v="I6648001"/>
    <n v="30941596"/>
    <s v="Recolocado"/>
    <n v="0"/>
    <n v="0"/>
    <n v="0"/>
    <n v="0"/>
    <x v="3"/>
    <x v="0"/>
    <n v="39"/>
    <x v="1"/>
    <x v="3"/>
    <x v="2"/>
    <n v="38797"/>
    <n v="1031"/>
    <x v="1"/>
    <n v="1195"/>
    <x v="6"/>
    <x v="4"/>
    <n v="35658"/>
    <n v="2.8913567782825732E-2"/>
    <x v="6"/>
    <s v="NULL"/>
    <x v="2"/>
    <n v="947.99"/>
    <x v="3"/>
    <n v="633"/>
    <x v="3"/>
    <n v="947.99"/>
    <x v="5"/>
    <s v="NULL"/>
    <x v="1"/>
    <s v="NULL"/>
    <x v="1"/>
    <x v="0"/>
    <x v="1"/>
    <n v="12"/>
    <x v="1"/>
    <x v="1"/>
  </r>
  <r>
    <x v="83"/>
    <x v="13"/>
    <s v="I6656001"/>
    <s v="I6656001"/>
    <n v="30948051"/>
    <s v="Recolocado"/>
    <n v="0"/>
    <n v="0"/>
    <n v="0"/>
    <n v="0"/>
    <x v="3"/>
    <x v="0"/>
    <n v="39"/>
    <x v="1"/>
    <x v="3"/>
    <x v="2"/>
    <n v="46678"/>
    <n v="500"/>
    <x v="7"/>
    <n v="1438"/>
    <x v="1"/>
    <x v="13"/>
    <n v="43758"/>
    <n v="1.1426482014717309E-2"/>
    <x v="7"/>
    <s v="NULL"/>
    <x v="0"/>
    <n v="1053.22"/>
    <x v="4"/>
    <n v="0"/>
    <x v="0"/>
    <n v="0"/>
    <x v="0"/>
    <s v="NULL"/>
    <x v="1"/>
    <s v="NULL"/>
    <x v="1"/>
    <x v="5"/>
    <x v="8"/>
    <n v="0"/>
    <x v="0"/>
    <x v="0"/>
  </r>
  <r>
    <x v="83"/>
    <x v="13"/>
    <s v="I6665001"/>
    <s v="I6665001"/>
    <n v="30947127"/>
    <s v="Recolocado"/>
    <n v="0"/>
    <n v="0"/>
    <n v="0"/>
    <n v="0"/>
    <x v="3"/>
    <x v="0"/>
    <n v="31"/>
    <x v="6"/>
    <x v="3"/>
    <x v="2"/>
    <n v="30607"/>
    <n v="500"/>
    <x v="7"/>
    <n v="1064"/>
    <x v="5"/>
    <x v="4"/>
    <n v="26937"/>
    <n v="1.8561829453910977E-2"/>
    <x v="7"/>
    <s v="NULL"/>
    <x v="0"/>
    <n v="4276.82"/>
    <x v="7"/>
    <n v="0"/>
    <x v="0"/>
    <n v="0"/>
    <x v="0"/>
    <n v="4300"/>
    <x v="7"/>
    <n v="0.99709999999999999"/>
    <x v="4"/>
    <x v="10"/>
    <x v="12"/>
    <n v="0"/>
    <x v="0"/>
    <x v="0"/>
  </r>
  <r>
    <x v="83"/>
    <x v="13"/>
    <s v="I6667001"/>
    <s v="I6667001"/>
    <n v="30945234"/>
    <s v="Recolocado"/>
    <n v="0"/>
    <n v="0"/>
    <n v="0"/>
    <n v="0"/>
    <x v="3"/>
    <x v="0"/>
    <n v="61"/>
    <x v="2"/>
    <x v="5"/>
    <x v="4"/>
    <n v="43438"/>
    <n v="499"/>
    <x v="7"/>
    <n v="1335"/>
    <x v="2"/>
    <x v="1"/>
    <n v="40518"/>
    <n v="1.2315514092502098E-2"/>
    <x v="7"/>
    <s v="NULL"/>
    <x v="0"/>
    <n v="4094.32"/>
    <x v="7"/>
    <n v="0"/>
    <x v="0"/>
    <n v="0"/>
    <x v="0"/>
    <s v="NULL"/>
    <x v="1"/>
    <s v="NULL"/>
    <x v="1"/>
    <x v="0"/>
    <x v="0"/>
    <n v="0"/>
    <x v="0"/>
    <x v="0"/>
  </r>
  <r>
    <x v="83"/>
    <x v="13"/>
    <s v="I6673001"/>
    <s v="I6673001"/>
    <n v="30932233"/>
    <s v="Recolocado"/>
    <n v="0"/>
    <n v="0"/>
    <n v="0"/>
    <n v="0"/>
    <x v="3"/>
    <x v="0"/>
    <n v="23"/>
    <x v="4"/>
    <x v="3"/>
    <x v="2"/>
    <n v="46328"/>
    <n v="500"/>
    <x v="7"/>
    <n v="1427"/>
    <x v="1"/>
    <x v="4"/>
    <n v="43758"/>
    <n v="1.142648201471730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I6675001"/>
    <s v="I6675001"/>
    <n v="30943137"/>
    <s v="Recolocado"/>
    <n v="0"/>
    <n v="0"/>
    <n v="0"/>
    <n v="0"/>
    <x v="3"/>
    <x v="0"/>
    <n v="51"/>
    <x v="5"/>
    <x v="3"/>
    <x v="1"/>
    <n v="43438"/>
    <n v="500"/>
    <x v="7"/>
    <n v="1339"/>
    <x v="2"/>
    <x v="1"/>
    <n v="40518"/>
    <n v="1.234019448146502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I6680001"/>
    <s v="I6680001"/>
    <n v="30949140"/>
    <s v="Recolocado"/>
    <n v="0"/>
    <n v="0"/>
    <n v="0"/>
    <n v="0"/>
    <x v="3"/>
    <x v="0"/>
    <n v="25"/>
    <x v="4"/>
    <x v="3"/>
    <x v="2"/>
    <n v="45453"/>
    <n v="2475"/>
    <x v="4"/>
    <n v="1399"/>
    <x v="2"/>
    <x v="4"/>
    <n v="43758"/>
    <n v="5.6561085972850679E-2"/>
    <x v="3"/>
    <s v="NULL"/>
    <x v="2"/>
    <n v="1817.18"/>
    <x v="4"/>
    <n v="1320"/>
    <x v="3"/>
    <n v="1817.18"/>
    <x v="2"/>
    <s v="NULL"/>
    <x v="1"/>
    <s v="NULL"/>
    <x v="1"/>
    <x v="0"/>
    <x v="1"/>
    <n v="12"/>
    <x v="1"/>
    <x v="1"/>
  </r>
  <r>
    <x v="83"/>
    <x v="13"/>
    <s v="I6684001"/>
    <s v="I6684001"/>
    <n v="30945880"/>
    <s v="Recolocado"/>
    <n v="0"/>
    <n v="0"/>
    <n v="0"/>
    <n v="0"/>
    <x v="3"/>
    <x v="0"/>
    <n v="33"/>
    <x v="6"/>
    <x v="3"/>
    <x v="2"/>
    <n v="30007"/>
    <n v="1649"/>
    <x v="3"/>
    <n v="1020"/>
    <x v="5"/>
    <x v="13"/>
    <n v="27456"/>
    <n v="6.0059731934731936E-2"/>
    <x v="5"/>
    <s v="NULL"/>
    <x v="0"/>
    <n v="5242.41"/>
    <x v="0"/>
    <n v="0"/>
    <x v="0"/>
    <n v="0"/>
    <x v="0"/>
    <s v="NULL"/>
    <x v="1"/>
    <s v="NULL"/>
    <x v="1"/>
    <x v="0"/>
    <x v="0"/>
    <n v="0"/>
    <x v="0"/>
    <x v="0"/>
  </r>
  <r>
    <x v="83"/>
    <x v="13"/>
    <s v="I6691001"/>
    <s v="I6691001"/>
    <n v="30947889"/>
    <s v="Recolocado"/>
    <n v="0"/>
    <n v="0"/>
    <n v="0"/>
    <n v="0"/>
    <x v="3"/>
    <x v="0"/>
    <n v="64"/>
    <x v="2"/>
    <x v="3"/>
    <x v="1"/>
    <n v="39108"/>
    <n v="500"/>
    <x v="7"/>
    <n v="1200"/>
    <x v="6"/>
    <x v="4"/>
    <n v="36158"/>
    <n v="1.382819846230433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I6692001"/>
    <s v="I6692001"/>
    <n v="30949468"/>
    <s v="Recolocado"/>
    <n v="0"/>
    <n v="0"/>
    <n v="0"/>
    <n v="0"/>
    <x v="3"/>
    <x v="0"/>
    <n v="25"/>
    <x v="4"/>
    <x v="3"/>
    <x v="2"/>
    <n v="29609"/>
    <n v="500"/>
    <x v="7"/>
    <n v="908"/>
    <x v="7"/>
    <x v="3"/>
    <n v="25939"/>
    <n v="1.927599367747407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I6718001"/>
    <s v="I6718001"/>
    <n v="30946949"/>
    <s v="Recolocado"/>
    <n v="0"/>
    <n v="0"/>
    <n v="0"/>
    <n v="0"/>
    <x v="3"/>
    <x v="0"/>
    <n v="27"/>
    <x v="3"/>
    <x v="3"/>
    <x v="2"/>
    <n v="26896"/>
    <n v="500"/>
    <x v="7"/>
    <n v="913"/>
    <x v="7"/>
    <x v="4"/>
    <n v="23226"/>
    <n v="2.1527598381124603E-2"/>
    <x v="6"/>
    <s v="NULL"/>
    <x v="3"/>
    <n v="5541.4"/>
    <x v="0"/>
    <n v="28"/>
    <x v="4"/>
    <n v="0"/>
    <x v="0"/>
    <s v="NULL"/>
    <x v="1"/>
    <s v="NULL"/>
    <x v="1"/>
    <x v="0"/>
    <x v="12"/>
    <n v="0"/>
    <x v="0"/>
    <x v="0"/>
  </r>
  <r>
    <x v="83"/>
    <x v="13"/>
    <s v="I6744001"/>
    <s v="I6744001"/>
    <n v="30944896"/>
    <s v="Recolocado"/>
    <n v="0"/>
    <n v="0"/>
    <n v="0"/>
    <n v="0"/>
    <x v="3"/>
    <x v="0"/>
    <n v="33"/>
    <x v="6"/>
    <x v="3"/>
    <x v="2"/>
    <n v="38578"/>
    <n v="500"/>
    <x v="7"/>
    <n v="1182"/>
    <x v="6"/>
    <x v="1"/>
    <n v="35658"/>
    <n v="1.4022098827752539E-2"/>
    <x v="7"/>
    <s v="NULL"/>
    <x v="2"/>
    <n v="1140.22"/>
    <x v="4"/>
    <n v="1903"/>
    <x v="3"/>
    <n v="1140.22"/>
    <x v="2"/>
    <s v="NULL"/>
    <x v="1"/>
    <s v="NULL"/>
    <x v="1"/>
    <x v="0"/>
    <x v="1"/>
    <n v="12"/>
    <x v="1"/>
    <x v="1"/>
  </r>
  <r>
    <x v="83"/>
    <x v="13"/>
    <s v="I6746001"/>
    <s v="I6746001"/>
    <n v="30947428"/>
    <s v="Recolocado"/>
    <n v="0"/>
    <n v="0"/>
    <n v="0"/>
    <n v="0"/>
    <x v="3"/>
    <x v="0"/>
    <n v="26"/>
    <x v="3"/>
    <x v="3"/>
    <x v="2"/>
    <n v="37944"/>
    <n v="1031"/>
    <x v="1"/>
    <n v="1317"/>
    <x v="2"/>
    <x v="1"/>
    <n v="35555"/>
    <n v="2.8997328083251301E-2"/>
    <x v="6"/>
    <s v="NULL"/>
    <x v="2"/>
    <n v="1812.74"/>
    <x v="4"/>
    <n v="1044"/>
    <x v="3"/>
    <n v="281.14"/>
    <x v="0"/>
    <s v="NULL"/>
    <x v="1"/>
    <s v="NULL"/>
    <x v="1"/>
    <x v="6"/>
    <x v="2"/>
    <n v="4"/>
    <x v="2"/>
    <x v="2"/>
  </r>
  <r>
    <x v="83"/>
    <x v="13"/>
    <s v="I6747001"/>
    <s v="I6747001"/>
    <n v="30929164"/>
    <s v="Recolocado"/>
    <n v="0"/>
    <n v="0"/>
    <n v="0"/>
    <n v="0"/>
    <x v="3"/>
    <x v="0"/>
    <n v="49"/>
    <x v="0"/>
    <x v="3"/>
    <x v="2"/>
    <n v="36635"/>
    <n v="500"/>
    <x v="7"/>
    <n v="1127"/>
    <x v="6"/>
    <x v="4"/>
    <n v="33715"/>
    <n v="1.48301942755450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I6797001"/>
    <s v="I6797001"/>
    <n v="30951476"/>
    <s v="Recolocado"/>
    <n v="0"/>
    <n v="0"/>
    <n v="0"/>
    <n v="0"/>
    <x v="3"/>
    <x v="0"/>
    <n v="40"/>
    <x v="1"/>
    <x v="3"/>
    <x v="0"/>
    <n v="28133"/>
    <n v="500"/>
    <x v="7"/>
    <n v="971"/>
    <x v="7"/>
    <x v="1"/>
    <n v="25213"/>
    <n v="1.983103954309285E-2"/>
    <x v="7"/>
    <s v="NULL"/>
    <x v="0"/>
    <n v="1524.41"/>
    <x v="4"/>
    <n v="0"/>
    <x v="0"/>
    <n v="0"/>
    <x v="0"/>
    <s v="NULL"/>
    <x v="1"/>
    <s v="NULL"/>
    <x v="1"/>
    <x v="2"/>
    <x v="2"/>
    <n v="0"/>
    <x v="0"/>
    <x v="0"/>
  </r>
  <r>
    <x v="83"/>
    <x v="13"/>
    <s v="I6799001"/>
    <s v="I6799001"/>
    <n v="30952476"/>
    <s v="Recolocado"/>
    <n v="0"/>
    <n v="0"/>
    <n v="0"/>
    <n v="0"/>
    <x v="3"/>
    <x v="0"/>
    <n v="49"/>
    <x v="0"/>
    <x v="5"/>
    <x v="2"/>
    <n v="46147"/>
    <n v="1031"/>
    <x v="1"/>
    <n v="1417"/>
    <x v="1"/>
    <x v="5"/>
    <n v="43758"/>
    <n v="2.3561405914347092E-2"/>
    <x v="6"/>
    <s v="NULL"/>
    <x v="0"/>
    <n v="27185.43"/>
    <x v="0"/>
    <n v="0"/>
    <x v="0"/>
    <n v="0"/>
    <x v="0"/>
    <n v="11500"/>
    <x v="4"/>
    <n v="0.99980000000000002"/>
    <x v="4"/>
    <x v="0"/>
    <x v="0"/>
    <n v="0"/>
    <x v="0"/>
    <x v="0"/>
  </r>
  <r>
    <x v="83"/>
    <x v="13"/>
    <s v="I6809001"/>
    <s v="I6809001"/>
    <n v="30952671"/>
    <s v="Recolocado"/>
    <n v="0"/>
    <n v="0"/>
    <n v="0"/>
    <n v="0"/>
    <x v="3"/>
    <x v="0"/>
    <n v="41"/>
    <x v="7"/>
    <x v="3"/>
    <x v="2"/>
    <n v="31775"/>
    <n v="500"/>
    <x v="7"/>
    <n v="973"/>
    <x v="7"/>
    <x v="26"/>
    <n v="28855"/>
    <n v="1.732801940738173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I6825001"/>
    <s v="I6825001"/>
    <n v="30949081"/>
    <s v="Recolocado"/>
    <n v="0"/>
    <n v="0"/>
    <n v="0"/>
    <n v="0"/>
    <x v="3"/>
    <x v="0"/>
    <n v="33"/>
    <x v="6"/>
    <x v="3"/>
    <x v="2"/>
    <n v="38722"/>
    <n v="1031"/>
    <x v="1"/>
    <n v="1339"/>
    <x v="2"/>
    <x v="13"/>
    <n v="35553"/>
    <n v="2.899895930019970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I6831001"/>
    <s v="I6831001"/>
    <n v="30948216"/>
    <s v="Recolocado"/>
    <n v="0"/>
    <n v="0"/>
    <n v="0"/>
    <n v="0"/>
    <x v="3"/>
    <x v="0"/>
    <n v="37"/>
    <x v="1"/>
    <x v="3"/>
    <x v="2"/>
    <n v="31994"/>
    <n v="1031"/>
    <x v="1"/>
    <n v="985"/>
    <x v="7"/>
    <x v="1"/>
    <n v="28855"/>
    <n v="3.5730376018021141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I6845001"/>
    <s v="I6845001"/>
    <n v="30947706"/>
    <s v="Recolocado"/>
    <n v="1"/>
    <n v="0"/>
    <n v="0"/>
    <n v="0"/>
    <x v="3"/>
    <x v="0"/>
    <n v="28"/>
    <x v="3"/>
    <x v="3"/>
    <x v="2"/>
    <n v="29609"/>
    <n v="500"/>
    <x v="7"/>
    <n v="909"/>
    <x v="7"/>
    <x v="4"/>
    <n v="25939"/>
    <n v="1.9275993677474075E-2"/>
    <x v="7"/>
    <s v="NULL"/>
    <x v="0"/>
    <n v="4568.26"/>
    <x v="7"/>
    <n v="67"/>
    <x v="7"/>
    <n v="0"/>
    <x v="0"/>
    <n v="900"/>
    <x v="3"/>
    <n v="0.94540000000000002"/>
    <x v="4"/>
    <x v="0"/>
    <x v="3"/>
    <n v="0"/>
    <x v="10"/>
    <x v="0"/>
  </r>
  <r>
    <x v="83"/>
    <x v="13"/>
    <s v="I6846001"/>
    <s v="I6846001"/>
    <n v="30952317"/>
    <s v="Recolocado"/>
    <n v="0"/>
    <n v="0"/>
    <n v="0"/>
    <n v="0"/>
    <x v="3"/>
    <x v="0"/>
    <n v="51"/>
    <x v="5"/>
    <x v="3"/>
    <x v="2"/>
    <n v="43176"/>
    <n v="1031"/>
    <x v="1"/>
    <n v="1442"/>
    <x v="1"/>
    <x v="17"/>
    <n v="40037"/>
    <n v="2.575118015835352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I6864001"/>
    <s v="I6864001"/>
    <n v="30951057"/>
    <s v="Recolocado"/>
    <n v="0"/>
    <n v="0"/>
    <n v="0"/>
    <n v="0"/>
    <x v="3"/>
    <x v="0"/>
    <n v="21"/>
    <x v="4"/>
    <x v="3"/>
    <x v="0"/>
    <n v="46897"/>
    <n v="1031"/>
    <x v="1"/>
    <n v="1439"/>
    <x v="1"/>
    <x v="13"/>
    <n v="43758"/>
    <n v="2.3561405914347092E-2"/>
    <x v="6"/>
    <s v="NULL"/>
    <x v="0"/>
    <n v="1006.27"/>
    <x v="4"/>
    <n v="0"/>
    <x v="0"/>
    <n v="0"/>
    <x v="0"/>
    <s v="NULL"/>
    <x v="1"/>
    <s v="NULL"/>
    <x v="1"/>
    <x v="7"/>
    <x v="6"/>
    <n v="0"/>
    <x v="0"/>
    <x v="0"/>
  </r>
  <r>
    <x v="83"/>
    <x v="13"/>
    <s v="I6865001"/>
    <s v="I6865001"/>
    <n v="30949796"/>
    <s v="Recolocado"/>
    <n v="0"/>
    <n v="0"/>
    <n v="0"/>
    <n v="0"/>
    <x v="3"/>
    <x v="0"/>
    <n v="45"/>
    <x v="7"/>
    <x v="3"/>
    <x v="1"/>
    <n v="29078"/>
    <n v="1031"/>
    <x v="1"/>
    <n v="892"/>
    <x v="7"/>
    <x v="4"/>
    <n v="25939"/>
    <n v="3.974709896295153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I6893001"/>
    <s v="I6893001"/>
    <n v="30952020"/>
    <s v="Recolocado"/>
    <n v="0"/>
    <n v="0"/>
    <n v="0"/>
    <n v="0"/>
    <x v="3"/>
    <x v="0"/>
    <n v="33"/>
    <x v="6"/>
    <x v="3"/>
    <x v="2"/>
    <n v="29078"/>
    <n v="1031"/>
    <x v="1"/>
    <n v="894"/>
    <x v="7"/>
    <x v="13"/>
    <n v="25939"/>
    <n v="3.9747098962951539E-2"/>
    <x v="2"/>
    <s v="NULL"/>
    <x v="2"/>
    <n v="608.25"/>
    <x v="3"/>
    <n v="2353"/>
    <x v="3"/>
    <n v="608.25"/>
    <x v="5"/>
    <s v="NULL"/>
    <x v="1"/>
    <s v="NULL"/>
    <x v="1"/>
    <x v="7"/>
    <x v="2"/>
    <n v="5"/>
    <x v="4"/>
    <x v="12"/>
  </r>
  <r>
    <x v="83"/>
    <x v="13"/>
    <s v="I6906001"/>
    <s v="I6906001"/>
    <n v="30950369"/>
    <s v="Recolocado"/>
    <n v="0"/>
    <n v="0"/>
    <n v="0"/>
    <n v="0"/>
    <x v="3"/>
    <x v="0"/>
    <n v="35"/>
    <x v="6"/>
    <x v="5"/>
    <x v="2"/>
    <n v="46147"/>
    <n v="1031"/>
    <x v="1"/>
    <n v="1413"/>
    <x v="1"/>
    <x v="5"/>
    <n v="43758"/>
    <n v="2.3561405914347092E-2"/>
    <x v="6"/>
    <s v="NULL"/>
    <x v="2"/>
    <n v="1564.33"/>
    <x v="4"/>
    <n v="1180"/>
    <x v="3"/>
    <n v="1564.33"/>
    <x v="2"/>
    <s v="NULL"/>
    <x v="1"/>
    <s v="NULL"/>
    <x v="1"/>
    <x v="3"/>
    <x v="1"/>
    <n v="6"/>
    <x v="1"/>
    <x v="11"/>
  </r>
  <r>
    <x v="83"/>
    <x v="13"/>
    <s v="I7065001"/>
    <s v="I7065001"/>
    <n v="30957174"/>
    <s v="Recolocado"/>
    <n v="0"/>
    <n v="0"/>
    <n v="0"/>
    <n v="0"/>
    <x v="3"/>
    <x v="0"/>
    <n v="51"/>
    <x v="5"/>
    <x v="5"/>
    <x v="1"/>
    <n v="28854"/>
    <n v="505"/>
    <x v="6"/>
    <n v="883"/>
    <x v="7"/>
    <x v="3"/>
    <n v="25939"/>
    <n v="1.9468753614248813E-2"/>
    <x v="7"/>
    <s v="NULL"/>
    <x v="0"/>
    <n v="26297.13"/>
    <x v="0"/>
    <n v="0"/>
    <x v="0"/>
    <n v="0"/>
    <x v="0"/>
    <s v="NULL"/>
    <x v="1"/>
    <s v="NULL"/>
    <x v="1"/>
    <x v="0"/>
    <x v="0"/>
    <n v="0"/>
    <x v="0"/>
    <x v="0"/>
  </r>
  <r>
    <x v="83"/>
    <x v="13"/>
    <s v="I7081001"/>
    <s v="I7081001"/>
    <n v="30955410"/>
    <s v="Recolocado"/>
    <n v="0"/>
    <n v="0"/>
    <n v="0"/>
    <n v="0"/>
    <x v="3"/>
    <x v="0"/>
    <n v="26"/>
    <x v="3"/>
    <x v="3"/>
    <x v="0"/>
    <n v="36669"/>
    <n v="499"/>
    <x v="7"/>
    <n v="1282"/>
    <x v="3"/>
    <x v="4"/>
    <n v="33748"/>
    <n v="1.4786061396230888E-2"/>
    <x v="7"/>
    <s v="NULL"/>
    <x v="0"/>
    <n v="11994.77"/>
    <x v="0"/>
    <n v="86"/>
    <x v="7"/>
    <n v="0"/>
    <x v="0"/>
    <n v="3500"/>
    <x v="6"/>
    <n v="0.99490000000000001"/>
    <x v="4"/>
    <x v="0"/>
    <x v="6"/>
    <n v="0"/>
    <x v="2"/>
    <x v="0"/>
  </r>
  <r>
    <x v="83"/>
    <x v="13"/>
    <s v="I7084001"/>
    <s v="I7084001"/>
    <n v="30946063"/>
    <s v="Recolocado"/>
    <n v="0"/>
    <n v="0"/>
    <n v="0"/>
    <n v="0"/>
    <x v="3"/>
    <x v="0"/>
    <n v="40"/>
    <x v="1"/>
    <x v="3"/>
    <x v="2"/>
    <n v="33719"/>
    <n v="500"/>
    <x v="7"/>
    <n v="1032"/>
    <x v="5"/>
    <x v="3"/>
    <n v="30799"/>
    <n v="1.6234293321211728E-2"/>
    <x v="7"/>
    <s v="NULL"/>
    <x v="2"/>
    <n v="582.63"/>
    <x v="3"/>
    <n v="1586"/>
    <x v="3"/>
    <n v="582.63"/>
    <x v="5"/>
    <s v="NULL"/>
    <x v="1"/>
    <s v="NULL"/>
    <x v="1"/>
    <x v="0"/>
    <x v="1"/>
    <n v="12"/>
    <x v="1"/>
    <x v="1"/>
  </r>
  <r>
    <x v="83"/>
    <x v="13"/>
    <s v="I7090001"/>
    <s v="I7090001"/>
    <n v="30950862"/>
    <s v="Recolocado"/>
    <n v="0"/>
    <n v="0"/>
    <n v="0"/>
    <n v="0"/>
    <x v="3"/>
    <x v="0"/>
    <n v="35"/>
    <x v="6"/>
    <x v="3"/>
    <x v="2"/>
    <n v="25788"/>
    <n v="500"/>
    <x v="7"/>
    <n v="885"/>
    <x v="7"/>
    <x v="1"/>
    <n v="22868"/>
    <n v="2.186461430820360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I7117001"/>
    <s v="I7117001"/>
    <n v="30956199"/>
    <s v="Recolocado"/>
    <n v="1"/>
    <n v="0"/>
    <n v="1"/>
    <n v="0"/>
    <x v="1"/>
    <x v="0"/>
    <n v="57"/>
    <x v="8"/>
    <x v="5"/>
    <x v="2"/>
    <n v="28359"/>
    <n v="1000"/>
    <x v="6"/>
    <n v="868"/>
    <x v="7"/>
    <x v="4"/>
    <n v="25939"/>
    <n v="3.855198735494815E-2"/>
    <x v="2"/>
    <s v="NULL"/>
    <x v="0"/>
    <n v="45015.28"/>
    <x v="0"/>
    <n v="0"/>
    <x v="0"/>
    <n v="0"/>
    <x v="0"/>
    <n v="72948.45"/>
    <x v="4"/>
    <n v="0.83760000000000001"/>
    <x v="8"/>
    <x v="0"/>
    <x v="0"/>
    <n v="0"/>
    <x v="0"/>
    <x v="0"/>
  </r>
  <r>
    <x v="83"/>
    <x v="13"/>
    <s v="I7122001"/>
    <s v="I7122001"/>
    <n v="30951994"/>
    <s v="Recolocado"/>
    <n v="0"/>
    <n v="0"/>
    <n v="0"/>
    <n v="0"/>
    <x v="3"/>
    <x v="0"/>
    <n v="29"/>
    <x v="3"/>
    <x v="3"/>
    <x v="0"/>
    <n v="46279"/>
    <n v="1649"/>
    <x v="3"/>
    <n v="1420"/>
    <x v="1"/>
    <x v="1"/>
    <n v="43758"/>
    <n v="3.7684537684537688E-2"/>
    <x v="2"/>
    <s v="NULL"/>
    <x v="2"/>
    <n v="846.18"/>
    <x v="3"/>
    <n v="3150"/>
    <x v="3"/>
    <n v="846.18"/>
    <x v="5"/>
    <s v="NULL"/>
    <x v="1"/>
    <s v="NULL"/>
    <x v="1"/>
    <x v="0"/>
    <x v="1"/>
    <n v="12"/>
    <x v="1"/>
    <x v="1"/>
  </r>
  <r>
    <x v="83"/>
    <x v="13"/>
    <s v="I7123001"/>
    <s v="I7123001"/>
    <n v="30957180"/>
    <s v="Recolocado"/>
    <n v="0"/>
    <n v="0"/>
    <n v="0"/>
    <n v="0"/>
    <x v="3"/>
    <x v="0"/>
    <n v="21"/>
    <x v="4"/>
    <x v="3"/>
    <x v="2"/>
    <n v="29609"/>
    <n v="500"/>
    <x v="7"/>
    <n v="906"/>
    <x v="7"/>
    <x v="3"/>
    <n v="25939"/>
    <n v="1.9275993677474075E-2"/>
    <x v="7"/>
    <s v="NULL"/>
    <x v="0"/>
    <n v="1050"/>
    <x v="4"/>
    <n v="0"/>
    <x v="0"/>
    <n v="0"/>
    <x v="0"/>
    <s v="NULL"/>
    <x v="1"/>
    <s v="NULL"/>
    <x v="1"/>
    <x v="12"/>
    <x v="4"/>
    <n v="0"/>
    <x v="0"/>
    <x v="0"/>
  </r>
  <r>
    <x v="83"/>
    <x v="13"/>
    <s v="I7134001"/>
    <s v="I7134001"/>
    <n v="30959436"/>
    <s v="Recolocado"/>
    <n v="0"/>
    <n v="0"/>
    <n v="0"/>
    <n v="0"/>
    <x v="3"/>
    <x v="0"/>
    <n v="47"/>
    <x v="0"/>
    <x v="3"/>
    <x v="0"/>
    <n v="46679"/>
    <n v="499"/>
    <x v="7"/>
    <n v="1441"/>
    <x v="1"/>
    <x v="17"/>
    <n v="43758"/>
    <n v="1.1403629050687874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I7175001"/>
    <s v="I7175001"/>
    <n v="30951445"/>
    <s v="Recolocado"/>
    <n v="0"/>
    <n v="0"/>
    <n v="0"/>
    <n v="0"/>
    <x v="3"/>
    <x v="0"/>
    <n v="34"/>
    <x v="6"/>
    <x v="3"/>
    <x v="1"/>
    <n v="33320"/>
    <n v="1649"/>
    <x v="3"/>
    <n v="1030"/>
    <x v="5"/>
    <x v="2"/>
    <n v="30799"/>
    <n v="5.3540699373356281E-2"/>
    <x v="3"/>
    <s v="NULL"/>
    <x v="2"/>
    <n v="2678.11"/>
    <x v="2"/>
    <n v="1777"/>
    <x v="3"/>
    <n v="2678.11"/>
    <x v="6"/>
    <s v="NULL"/>
    <x v="1"/>
    <s v="NULL"/>
    <x v="1"/>
    <x v="0"/>
    <x v="1"/>
    <n v="12"/>
    <x v="1"/>
    <x v="1"/>
  </r>
  <r>
    <x v="83"/>
    <x v="13"/>
    <s v="I7179001"/>
    <s v="I7179001"/>
    <n v="30957778"/>
    <s v="Recolocado"/>
    <n v="0"/>
    <n v="0"/>
    <n v="0"/>
    <n v="0"/>
    <x v="3"/>
    <x v="0"/>
    <n v="48"/>
    <x v="0"/>
    <x v="5"/>
    <x v="1"/>
    <n v="33369"/>
    <n v="500"/>
    <x v="7"/>
    <n v="1032"/>
    <x v="5"/>
    <x v="4"/>
    <n v="30449"/>
    <n v="1.6420900522184638E-2"/>
    <x v="7"/>
    <s v="NULL"/>
    <x v="3"/>
    <n v="4400"/>
    <x v="7"/>
    <n v="13"/>
    <x v="4"/>
    <n v="0"/>
    <x v="0"/>
    <s v="NULL"/>
    <x v="1"/>
    <s v="NULL"/>
    <x v="1"/>
    <x v="0"/>
    <x v="12"/>
    <n v="0"/>
    <x v="0"/>
    <x v="0"/>
  </r>
  <r>
    <x v="83"/>
    <x v="13"/>
    <s v="I7195001"/>
    <s v="I7195001"/>
    <n v="30951364"/>
    <s v="Recolocado"/>
    <n v="0"/>
    <n v="0"/>
    <n v="0"/>
    <n v="0"/>
    <x v="3"/>
    <x v="0"/>
    <n v="28"/>
    <x v="3"/>
    <x v="5"/>
    <x v="2"/>
    <n v="43657"/>
    <n v="1031"/>
    <x v="1"/>
    <n v="1336"/>
    <x v="2"/>
    <x v="1"/>
    <n v="40518"/>
    <n v="2.5445481020780886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I7206001"/>
    <s v="I7206001"/>
    <n v="30959117"/>
    <s v="Recolocado"/>
    <n v="0"/>
    <n v="0"/>
    <n v="0"/>
    <n v="0"/>
    <x v="3"/>
    <x v="0"/>
    <n v="24"/>
    <x v="4"/>
    <x v="3"/>
    <x v="0"/>
    <n v="27360"/>
    <n v="1649"/>
    <x v="3"/>
    <n v="837"/>
    <x v="7"/>
    <x v="4"/>
    <n v="25589"/>
    <n v="6.4441752315448048E-2"/>
    <x v="5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I7212001"/>
    <s v="I7212001"/>
    <n v="30952200"/>
    <s v="Recolocado"/>
    <n v="0"/>
    <n v="0"/>
    <n v="0"/>
    <n v="0"/>
    <x v="3"/>
    <x v="0"/>
    <n v="30"/>
    <x v="3"/>
    <x v="3"/>
    <x v="2"/>
    <n v="28328"/>
    <n v="1031"/>
    <x v="1"/>
    <n v="870"/>
    <x v="7"/>
    <x v="7"/>
    <n v="25939"/>
    <n v="3.9747098962951539E-2"/>
    <x v="2"/>
    <s v="NULL"/>
    <x v="0"/>
    <n v="43403.61"/>
    <x v="0"/>
    <n v="0"/>
    <x v="0"/>
    <n v="0"/>
    <x v="0"/>
    <s v="NULL"/>
    <x v="1"/>
    <s v="NULL"/>
    <x v="1"/>
    <x v="0"/>
    <x v="0"/>
    <n v="0"/>
    <x v="0"/>
    <x v="0"/>
  </r>
  <r>
    <x v="83"/>
    <x v="13"/>
    <s v="I7217001"/>
    <s v="I7217001"/>
    <n v="30948616"/>
    <s v="Recolocado"/>
    <n v="0"/>
    <n v="0"/>
    <n v="0"/>
    <n v="0"/>
    <x v="3"/>
    <x v="0"/>
    <n v="24"/>
    <x v="4"/>
    <x v="3"/>
    <x v="2"/>
    <n v="41795"/>
    <n v="1031"/>
    <x v="1"/>
    <n v="1445"/>
    <x v="1"/>
    <x v="2"/>
    <n v="39406"/>
    <n v="2.6163528396690859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I7219001"/>
    <s v="I7219001"/>
    <n v="30958969"/>
    <s v="Recolocado"/>
    <n v="0"/>
    <n v="0"/>
    <n v="0"/>
    <n v="0"/>
    <x v="3"/>
    <x v="0"/>
    <n v="55"/>
    <x v="5"/>
    <x v="3"/>
    <x v="2"/>
    <n v="32838"/>
    <n v="1031"/>
    <x v="1"/>
    <n v="1005"/>
    <x v="5"/>
    <x v="3"/>
    <n v="30449"/>
    <n v="3.3859896876744719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I7220001"/>
    <s v="I7220001"/>
    <n v="30960635"/>
    <s v="Recolocado"/>
    <n v="1"/>
    <n v="0"/>
    <n v="0"/>
    <n v="0"/>
    <x v="3"/>
    <x v="0"/>
    <n v="43"/>
    <x v="7"/>
    <x v="3"/>
    <x v="2"/>
    <n v="38578"/>
    <n v="500"/>
    <x v="7"/>
    <n v="1181"/>
    <x v="6"/>
    <x v="1"/>
    <n v="35658"/>
    <n v="1.402209882775253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I7223001"/>
    <s v="I7223001"/>
    <n v="30940899"/>
    <s v="Recolocado"/>
    <n v="0"/>
    <n v="0"/>
    <n v="0"/>
    <n v="0"/>
    <x v="3"/>
    <x v="0"/>
    <n v="46"/>
    <x v="0"/>
    <x v="3"/>
    <x v="2"/>
    <n v="47178"/>
    <n v="750"/>
    <x v="6"/>
    <n v="1448"/>
    <x v="1"/>
    <x v="1"/>
    <n v="43758"/>
    <n v="1.713972302207596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3"/>
    <x v="13"/>
    <s v="I7250001"/>
    <s v="I7250001"/>
    <n v="30959455"/>
    <s v="Recolocado"/>
    <n v="0"/>
    <n v="0"/>
    <n v="0"/>
    <n v="0"/>
    <x v="3"/>
    <x v="0"/>
    <n v="29"/>
    <x v="3"/>
    <x v="3"/>
    <x v="2"/>
    <n v="49829"/>
    <n v="500"/>
    <x v="7"/>
    <n v="1539"/>
    <x v="4"/>
    <x v="18"/>
    <n v="46909"/>
    <n v="1.0658935385533693E-2"/>
    <x v="7"/>
    <s v="NULL"/>
    <x v="0"/>
    <n v="1792"/>
    <x v="4"/>
    <n v="0"/>
    <x v="0"/>
    <n v="0"/>
    <x v="0"/>
    <n v="1500"/>
    <x v="5"/>
    <n v="0"/>
    <x v="0"/>
    <x v="6"/>
    <x v="9"/>
    <n v="0"/>
    <x v="0"/>
    <x v="0"/>
  </r>
  <r>
    <x v="83"/>
    <x v="13"/>
    <s v="I7271001"/>
    <s v="I7271001"/>
    <n v="30960341"/>
    <s v="Recolocado"/>
    <n v="1"/>
    <n v="0"/>
    <n v="0"/>
    <n v="0"/>
    <x v="3"/>
    <x v="0"/>
    <n v="26"/>
    <x v="3"/>
    <x v="3"/>
    <x v="2"/>
    <n v="43307"/>
    <n v="1031"/>
    <x v="1"/>
    <n v="1325"/>
    <x v="2"/>
    <x v="1"/>
    <n v="40168"/>
    <n v="2.5667197769368651E-2"/>
    <x v="6"/>
    <s v="NULL"/>
    <x v="2"/>
    <n v="1722.75"/>
    <x v="4"/>
    <n v="1893"/>
    <x v="3"/>
    <n v="1722.75"/>
    <x v="2"/>
    <s v="NULL"/>
    <x v="1"/>
    <s v="NULL"/>
    <x v="1"/>
    <x v="0"/>
    <x v="1"/>
    <n v="12"/>
    <x v="1"/>
    <x v="1"/>
  </r>
  <r>
    <x v="83"/>
    <x v="13"/>
    <s v="I7301001"/>
    <s v="I7301001"/>
    <n v="30959502"/>
    <s v="Recolocado"/>
    <n v="0"/>
    <n v="0"/>
    <n v="0"/>
    <n v="0"/>
    <x v="3"/>
    <x v="0"/>
    <n v="46"/>
    <x v="0"/>
    <x v="3"/>
    <x v="1"/>
    <n v="46897"/>
    <n v="1031"/>
    <x v="1"/>
    <n v="1436"/>
    <x v="1"/>
    <x v="1"/>
    <n v="43758"/>
    <n v="2.3561405914347092E-2"/>
    <x v="6"/>
    <s v="NULL"/>
    <x v="2"/>
    <n v="1727.52"/>
    <x v="4"/>
    <n v="351"/>
    <x v="3"/>
    <n v="1727.52"/>
    <x v="2"/>
    <n v="2710"/>
    <x v="0"/>
    <n v="0.68079999999999996"/>
    <x v="3"/>
    <x v="0"/>
    <x v="1"/>
    <n v="8"/>
    <x v="1"/>
    <x v="1"/>
  </r>
  <r>
    <x v="83"/>
    <x v="13"/>
    <s v="I7314001"/>
    <s v="I7314001"/>
    <n v="30948849"/>
    <s v="Recolocado"/>
    <n v="0"/>
    <n v="0"/>
    <n v="0"/>
    <n v="0"/>
    <x v="3"/>
    <x v="0"/>
    <n v="55"/>
    <x v="5"/>
    <x v="3"/>
    <x v="3"/>
    <n v="49298"/>
    <n v="1031"/>
    <x v="1"/>
    <n v="1525"/>
    <x v="4"/>
    <x v="7"/>
    <n v="46909"/>
    <n v="2.1978724764970474E-2"/>
    <x v="6"/>
    <s v="NULL"/>
    <x v="2"/>
    <n v="2110.23"/>
    <x v="2"/>
    <n v="1004"/>
    <x v="3"/>
    <n v="2110.23"/>
    <x v="6"/>
    <s v="NULL"/>
    <x v="1"/>
    <s v="NULL"/>
    <x v="1"/>
    <x v="11"/>
    <x v="1"/>
    <n v="10"/>
    <x v="1"/>
    <x v="3"/>
  </r>
  <r>
    <x v="83"/>
    <x v="13"/>
    <s v="I7315001"/>
    <s v="I7315001"/>
    <n v="30960157"/>
    <s v="Recolocado"/>
    <n v="0"/>
    <n v="0"/>
    <n v="0"/>
    <n v="0"/>
    <x v="3"/>
    <x v="0"/>
    <n v="34"/>
    <x v="6"/>
    <x v="3"/>
    <x v="0"/>
    <n v="42052"/>
    <n v="500"/>
    <x v="7"/>
    <n v="1349"/>
    <x v="2"/>
    <x v="4"/>
    <n v="39132"/>
    <n v="1.2777266687110293E-2"/>
    <x v="7"/>
    <s v="NULL"/>
    <x v="0"/>
    <n v="8180.15"/>
    <x v="0"/>
    <n v="0"/>
    <x v="0"/>
    <n v="0"/>
    <x v="0"/>
    <n v="6300"/>
    <x v="4"/>
    <n v="0.66990000000000005"/>
    <x v="3"/>
    <x v="0"/>
    <x v="0"/>
    <n v="0"/>
    <x v="0"/>
    <x v="0"/>
  </r>
  <r>
    <x v="83"/>
    <x v="13"/>
    <s v="I7316001"/>
    <s v="I7316001"/>
    <n v="30955967"/>
    <s v="Recolocado"/>
    <n v="0"/>
    <n v="0"/>
    <n v="0"/>
    <n v="0"/>
    <x v="3"/>
    <x v="0"/>
    <n v="34"/>
    <x v="6"/>
    <x v="3"/>
    <x v="2"/>
    <n v="25199"/>
    <n v="500"/>
    <x v="7"/>
    <n v="867"/>
    <x v="7"/>
    <x v="3"/>
    <n v="22279"/>
    <n v="2.2442659006239058E-2"/>
    <x v="6"/>
    <s v="NULL"/>
    <x v="2"/>
    <n v="1413.11"/>
    <x v="4"/>
    <n v="143"/>
    <x v="3"/>
    <n v="471.05"/>
    <x v="0"/>
    <s v="NULL"/>
    <x v="1"/>
    <s v="NULL"/>
    <x v="1"/>
    <x v="0"/>
    <x v="4"/>
    <n v="1"/>
    <x v="6"/>
    <x v="1"/>
  </r>
  <r>
    <x v="83"/>
    <x v="13"/>
    <s v="I7318001"/>
    <s v="I7318001"/>
    <n v="30955397"/>
    <s v="Recolocado"/>
    <n v="0"/>
    <n v="0"/>
    <n v="0"/>
    <n v="0"/>
    <x v="3"/>
    <x v="0"/>
    <n v="43"/>
    <x v="7"/>
    <x v="3"/>
    <x v="2"/>
    <n v="34469"/>
    <n v="500"/>
    <x v="7"/>
    <n v="1055"/>
    <x v="5"/>
    <x v="1"/>
    <n v="30799"/>
    <n v="1.6234293321211728E-2"/>
    <x v="7"/>
    <s v="NULL"/>
    <x v="2"/>
    <n v="964.67"/>
    <x v="3"/>
    <n v="2698"/>
    <x v="3"/>
    <n v="964.67"/>
    <x v="5"/>
    <s v="NULL"/>
    <x v="1"/>
    <s v="NULL"/>
    <x v="1"/>
    <x v="0"/>
    <x v="1"/>
    <n v="12"/>
    <x v="1"/>
    <x v="1"/>
  </r>
  <r>
    <x v="83"/>
    <x v="13"/>
    <s v="I7336001"/>
    <s v="I7336001"/>
    <n v="30951864"/>
    <s v="Recolocado"/>
    <n v="0"/>
    <n v="0"/>
    <n v="0"/>
    <n v="0"/>
    <x v="3"/>
    <x v="0"/>
    <n v="35"/>
    <x v="6"/>
    <x v="3"/>
    <x v="2"/>
    <n v="38578"/>
    <n v="500"/>
    <x v="7"/>
    <n v="1181"/>
    <x v="6"/>
    <x v="22"/>
    <n v="35658"/>
    <n v="1.4022098827752539E-2"/>
    <x v="7"/>
    <s v="NULL"/>
    <x v="2"/>
    <n v="42.1"/>
    <x v="6"/>
    <n v="1729"/>
    <x v="3"/>
    <n v="42.1"/>
    <x v="0"/>
    <s v="NULL"/>
    <x v="1"/>
    <s v="NULL"/>
    <x v="1"/>
    <x v="0"/>
    <x v="1"/>
    <n v="12"/>
    <x v="1"/>
    <x v="1"/>
  </r>
  <r>
    <x v="84"/>
    <x v="14"/>
    <s v="D2577004"/>
    <s v="D2577004"/>
    <n v="30980099"/>
    <s v="Recolocado"/>
    <n v="0"/>
    <n v="0"/>
    <n v="0"/>
    <n v="0"/>
    <x v="3"/>
    <x v="0"/>
    <n v="63"/>
    <x v="2"/>
    <x v="5"/>
    <x v="1"/>
    <n v="45797"/>
    <n v="1031"/>
    <x v="1"/>
    <n v="1415"/>
    <x v="1"/>
    <x v="5"/>
    <n v="43025"/>
    <n v="2.3962812318419523E-2"/>
    <x v="6"/>
    <s v="NULL"/>
    <x v="3"/>
    <n v="17219.490000000002"/>
    <x v="0"/>
    <n v="3673"/>
    <x v="3"/>
    <n v="524.66"/>
    <x v="5"/>
    <s v="NULL"/>
    <x v="1"/>
    <s v="NULL"/>
    <x v="1"/>
    <x v="0"/>
    <x v="1"/>
    <n v="0"/>
    <x v="1"/>
    <x v="0"/>
  </r>
  <r>
    <x v="84"/>
    <x v="14"/>
    <s v="D2838002"/>
    <s v="D2838002"/>
    <n v="30968330"/>
    <s v="Recolocado"/>
    <n v="0"/>
    <n v="0"/>
    <n v="0"/>
    <n v="0"/>
    <x v="3"/>
    <x v="0"/>
    <n v="51"/>
    <x v="5"/>
    <x v="3"/>
    <x v="2"/>
    <n v="35902"/>
    <n v="500"/>
    <x v="7"/>
    <n v="1106"/>
    <x v="6"/>
    <x v="3"/>
    <n v="32982"/>
    <n v="1.5159784124674065E-2"/>
    <x v="7"/>
    <s v="NULL"/>
    <x v="0"/>
    <n v="6153.07"/>
    <x v="0"/>
    <n v="0"/>
    <x v="0"/>
    <n v="0"/>
    <x v="0"/>
    <s v="NULL"/>
    <x v="1"/>
    <s v="NULL"/>
    <x v="1"/>
    <x v="0"/>
    <x v="0"/>
    <n v="0"/>
    <x v="0"/>
    <x v="0"/>
  </r>
  <r>
    <x v="84"/>
    <x v="14"/>
    <s v="D9622002"/>
    <s v="D9622002"/>
    <n v="30969908"/>
    <s v="Recolocado"/>
    <n v="0"/>
    <n v="0"/>
    <n v="0"/>
    <n v="0"/>
    <x v="3"/>
    <x v="0"/>
    <n v="39"/>
    <x v="1"/>
    <x v="5"/>
    <x v="2"/>
    <n v="45945"/>
    <n v="500"/>
    <x v="7"/>
    <n v="1409"/>
    <x v="1"/>
    <x v="1"/>
    <n v="43025"/>
    <n v="1.1621150493898896E-2"/>
    <x v="7"/>
    <s v="NULL"/>
    <x v="0"/>
    <n v="19450.78"/>
    <x v="0"/>
    <n v="2094"/>
    <x v="3"/>
    <n v="1478.89"/>
    <x v="2"/>
    <s v="NULL"/>
    <x v="1"/>
    <s v="NULL"/>
    <x v="1"/>
    <x v="0"/>
    <x v="1"/>
    <n v="0"/>
    <x v="1"/>
    <x v="0"/>
  </r>
  <r>
    <x v="84"/>
    <x v="14"/>
    <s v="E5692004"/>
    <s v="E5692004"/>
    <n v="30980272"/>
    <s v="Recolocado"/>
    <n v="0"/>
    <n v="0"/>
    <n v="0"/>
    <n v="0"/>
    <x v="3"/>
    <x v="0"/>
    <n v="54"/>
    <x v="5"/>
    <x v="5"/>
    <x v="2"/>
    <n v="35143"/>
    <n v="1031"/>
    <x v="1"/>
    <n v="1153"/>
    <x v="6"/>
    <x v="13"/>
    <n v="32371"/>
    <n v="3.184949491829106E-2"/>
    <x v="2"/>
    <s v="NULL"/>
    <x v="0"/>
    <n v="26458.2"/>
    <x v="0"/>
    <n v="15"/>
    <x v="4"/>
    <n v="0"/>
    <x v="0"/>
    <n v="1200"/>
    <x v="5"/>
    <n v="1"/>
    <x v="4"/>
    <x v="0"/>
    <x v="12"/>
    <n v="0"/>
    <x v="4"/>
    <x v="0"/>
  </r>
  <r>
    <x v="84"/>
    <x v="14"/>
    <s v="H0772002"/>
    <s v="H0772002"/>
    <n v="30975076"/>
    <s v="Recolocado"/>
    <n v="0"/>
    <n v="0"/>
    <n v="0"/>
    <n v="0"/>
    <x v="3"/>
    <x v="0"/>
    <n v="31"/>
    <x v="6"/>
    <x v="3"/>
    <x v="2"/>
    <n v="46128"/>
    <n v="700"/>
    <x v="6"/>
    <n v="1413"/>
    <x v="1"/>
    <x v="4"/>
    <n v="43025"/>
    <n v="1.6269610691458453E-2"/>
    <x v="7"/>
    <s v="NULL"/>
    <x v="2"/>
    <n v="576.1"/>
    <x v="3"/>
    <n v="2116"/>
    <x v="3"/>
    <n v="576.1"/>
    <x v="5"/>
    <s v="NULL"/>
    <x v="1"/>
    <s v="NULL"/>
    <x v="1"/>
    <x v="3"/>
    <x v="1"/>
    <n v="6"/>
    <x v="1"/>
    <x v="11"/>
  </r>
  <r>
    <x v="84"/>
    <x v="14"/>
    <s v="I7330001"/>
    <s v="I7330001"/>
    <n v="30960330"/>
    <s v="Recolocado"/>
    <n v="0"/>
    <n v="0"/>
    <n v="0"/>
    <n v="0"/>
    <x v="3"/>
    <x v="0"/>
    <n v="57"/>
    <x v="8"/>
    <x v="3"/>
    <x v="2"/>
    <n v="50429"/>
    <n v="900"/>
    <x v="6"/>
    <n v="1543"/>
    <x v="4"/>
    <x v="4"/>
    <n v="47909"/>
    <n v="1.8785614393955208E-2"/>
    <x v="7"/>
    <s v="NULL"/>
    <x v="2"/>
    <n v="1688.17"/>
    <x v="4"/>
    <n v="1344"/>
    <x v="3"/>
    <n v="1688.17"/>
    <x v="2"/>
    <s v="NULL"/>
    <x v="1"/>
    <s v="NULL"/>
    <x v="1"/>
    <x v="5"/>
    <x v="1"/>
    <n v="5"/>
    <x v="1"/>
    <x v="12"/>
  </r>
  <r>
    <x v="84"/>
    <x v="14"/>
    <s v="I7338001"/>
    <s v="I7338001"/>
    <n v="30961818"/>
    <s v="Recolocado"/>
    <n v="0"/>
    <n v="0"/>
    <n v="0"/>
    <n v="0"/>
    <x v="3"/>
    <x v="0"/>
    <n v="32"/>
    <x v="6"/>
    <x v="3"/>
    <x v="2"/>
    <n v="28860"/>
    <n v="499"/>
    <x v="7"/>
    <n v="889"/>
    <x v="7"/>
    <x v="4"/>
    <n v="25939"/>
    <n v="1.9237441690119126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4"/>
    <x v="14"/>
    <s v="I7352001"/>
    <s v="I7352001"/>
    <n v="30951796"/>
    <s v="Recolocado"/>
    <n v="0"/>
    <n v="0"/>
    <n v="0"/>
    <n v="0"/>
    <x v="3"/>
    <x v="0"/>
    <n v="30"/>
    <x v="3"/>
    <x v="3"/>
    <x v="2"/>
    <n v="46309"/>
    <n v="1649"/>
    <x v="3"/>
    <n v="1432"/>
    <x v="1"/>
    <x v="13"/>
    <n v="43758"/>
    <n v="3.7684537684537688E-2"/>
    <x v="2"/>
    <s v="NULL"/>
    <x v="2"/>
    <n v="504"/>
    <x v="3"/>
    <n v="2344"/>
    <x v="3"/>
    <n v="504"/>
    <x v="5"/>
    <s v="NULL"/>
    <x v="1"/>
    <s v="NULL"/>
    <x v="1"/>
    <x v="8"/>
    <x v="1"/>
    <n v="4"/>
    <x v="1"/>
    <x v="2"/>
  </r>
  <r>
    <x v="84"/>
    <x v="14"/>
    <s v="I7360001"/>
    <s v="I7360001"/>
    <n v="30943663"/>
    <s v="Recolocado"/>
    <n v="0"/>
    <n v="0"/>
    <n v="0"/>
    <n v="0"/>
    <x v="3"/>
    <x v="0"/>
    <n v="35"/>
    <x v="6"/>
    <x v="3"/>
    <x v="1"/>
    <n v="43438"/>
    <n v="500"/>
    <x v="7"/>
    <n v="1330"/>
    <x v="2"/>
    <x v="1"/>
    <n v="40518"/>
    <n v="1.234019448146502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4"/>
    <x v="14"/>
    <s v="I7361001"/>
    <s v="I7361001"/>
    <n v="30953454"/>
    <s v="Recolocado"/>
    <n v="0"/>
    <n v="0"/>
    <n v="0"/>
    <n v="0"/>
    <x v="3"/>
    <x v="0"/>
    <n v="61"/>
    <x v="2"/>
    <x v="5"/>
    <x v="1"/>
    <n v="28275"/>
    <n v="4000"/>
    <x v="5"/>
    <n v="874"/>
    <x v="7"/>
    <x v="1"/>
    <n v="28855"/>
    <n v="0.13862415525905389"/>
    <x v="5"/>
    <s v="NULL"/>
    <x v="0"/>
    <n v="69673.37"/>
    <x v="0"/>
    <n v="0"/>
    <x v="0"/>
    <n v="0"/>
    <x v="0"/>
    <n v="29842"/>
    <x v="4"/>
    <n v="0.72929999999999995"/>
    <x v="7"/>
    <x v="0"/>
    <x v="0"/>
    <n v="0"/>
    <x v="0"/>
    <x v="0"/>
  </r>
  <r>
    <x v="84"/>
    <x v="14"/>
    <s v="I7386001"/>
    <s v="I7386001"/>
    <n v="30962393"/>
    <s v="Recolocado"/>
    <n v="0"/>
    <n v="0"/>
    <n v="0"/>
    <n v="0"/>
    <x v="3"/>
    <x v="0"/>
    <n v="42"/>
    <x v="7"/>
    <x v="3"/>
    <x v="2"/>
    <n v="31244"/>
    <n v="1031"/>
    <x v="1"/>
    <n v="960"/>
    <x v="7"/>
    <x v="5"/>
    <n v="28855"/>
    <n v="3.5730376018021141E-2"/>
    <x v="2"/>
    <s v="NULL"/>
    <x v="0"/>
    <n v="988"/>
    <x v="3"/>
    <n v="0"/>
    <x v="0"/>
    <n v="0"/>
    <x v="0"/>
    <n v="1200"/>
    <x v="5"/>
    <n v="0.82330000000000003"/>
    <x v="8"/>
    <x v="8"/>
    <x v="10"/>
    <n v="0"/>
    <x v="0"/>
    <x v="0"/>
  </r>
  <r>
    <x v="84"/>
    <x v="14"/>
    <s v="I7418001"/>
    <s v="I7418001"/>
    <n v="30965266"/>
    <s v="Recolocado"/>
    <n v="0"/>
    <n v="0"/>
    <n v="0"/>
    <n v="0"/>
    <x v="3"/>
    <x v="0"/>
    <n v="23"/>
    <x v="4"/>
    <x v="3"/>
    <x v="0"/>
    <n v="43156"/>
    <n v="1650"/>
    <x v="3"/>
    <n v="1424"/>
    <x v="1"/>
    <x v="15"/>
    <n v="40636"/>
    <n v="4.060439019588542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4"/>
    <x v="14"/>
    <s v="I7422001"/>
    <s v="I7422001"/>
    <n v="30963689"/>
    <s v="Recolocado"/>
    <n v="0"/>
    <n v="0"/>
    <n v="0"/>
    <n v="0"/>
    <x v="3"/>
    <x v="0"/>
    <n v="57"/>
    <x v="8"/>
    <x v="5"/>
    <x v="3"/>
    <n v="35902"/>
    <n v="500"/>
    <x v="7"/>
    <n v="1109"/>
    <x v="6"/>
    <x v="3"/>
    <n v="32982"/>
    <n v="1.515978412467406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4"/>
    <x v="14"/>
    <s v="I7432001"/>
    <s v="I7432001"/>
    <n v="30962161"/>
    <s v="Recolocado"/>
    <n v="0"/>
    <n v="0"/>
    <n v="0"/>
    <n v="0"/>
    <x v="3"/>
    <x v="0"/>
    <n v="27"/>
    <x v="3"/>
    <x v="3"/>
    <x v="2"/>
    <n v="32986"/>
    <n v="500"/>
    <x v="7"/>
    <n v="1016"/>
    <x v="5"/>
    <x v="4"/>
    <n v="30066"/>
    <n v="1.6630080489589569E-2"/>
    <x v="7"/>
    <s v="NULL"/>
    <x v="2"/>
    <n v="1786.8"/>
    <x v="4"/>
    <n v="1940"/>
    <x v="3"/>
    <n v="1786.8"/>
    <x v="2"/>
    <s v="NULL"/>
    <x v="1"/>
    <s v="NULL"/>
    <x v="1"/>
    <x v="5"/>
    <x v="1"/>
    <n v="5"/>
    <x v="1"/>
    <x v="12"/>
  </r>
  <r>
    <x v="84"/>
    <x v="14"/>
    <s v="I7437001"/>
    <s v="I7437001"/>
    <n v="30964953"/>
    <s v="Recolocado"/>
    <n v="0"/>
    <n v="0"/>
    <n v="0"/>
    <n v="0"/>
    <x v="3"/>
    <x v="0"/>
    <n v="32"/>
    <x v="6"/>
    <x v="3"/>
    <x v="2"/>
    <n v="45414"/>
    <n v="1031"/>
    <x v="1"/>
    <n v="1394"/>
    <x v="2"/>
    <x v="1"/>
    <n v="43025"/>
    <n v="2.3962812318419523E-2"/>
    <x v="6"/>
    <s v="NULL"/>
    <x v="2"/>
    <n v="1383.23"/>
    <x v="4"/>
    <n v="2797"/>
    <x v="3"/>
    <n v="1383.23"/>
    <x v="2"/>
    <s v="NULL"/>
    <x v="1"/>
    <s v="NULL"/>
    <x v="1"/>
    <x v="0"/>
    <x v="1"/>
    <n v="12"/>
    <x v="1"/>
    <x v="1"/>
  </r>
  <r>
    <x v="84"/>
    <x v="14"/>
    <s v="I7440001"/>
    <s v="I7440001"/>
    <n v="30950698"/>
    <s v="Recolocado"/>
    <n v="0"/>
    <n v="0"/>
    <n v="0"/>
    <n v="0"/>
    <x v="3"/>
    <x v="0"/>
    <n v="35"/>
    <x v="6"/>
    <x v="3"/>
    <x v="2"/>
    <n v="38595"/>
    <n v="500"/>
    <x v="7"/>
    <n v="1193"/>
    <x v="6"/>
    <x v="1"/>
    <n v="34925"/>
    <n v="1.4316392269148175E-2"/>
    <x v="7"/>
    <s v="NULL"/>
    <x v="2"/>
    <n v="1505.48"/>
    <x v="4"/>
    <n v="1351"/>
    <x v="3"/>
    <n v="1505.48"/>
    <x v="2"/>
    <s v="NULL"/>
    <x v="1"/>
    <s v="NULL"/>
    <x v="1"/>
    <x v="0"/>
    <x v="1"/>
    <n v="12"/>
    <x v="1"/>
    <x v="1"/>
  </r>
  <r>
    <x v="84"/>
    <x v="14"/>
    <s v="I7443001"/>
    <s v="I7443001"/>
    <n v="30960841"/>
    <s v="Recolocado"/>
    <n v="1"/>
    <n v="0"/>
    <n v="0"/>
    <n v="0"/>
    <x v="3"/>
    <x v="0"/>
    <n v="28"/>
    <x v="3"/>
    <x v="5"/>
    <x v="2"/>
    <n v="30009"/>
    <n v="1031"/>
    <x v="1"/>
    <n v="993"/>
    <x v="7"/>
    <x v="13"/>
    <n v="27590"/>
    <n v="3.7368611815875315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4"/>
    <x v="14"/>
    <s v="I7454001"/>
    <s v="I7454001"/>
    <n v="30964834"/>
    <s v="Recolocado"/>
    <n v="0"/>
    <n v="0"/>
    <n v="0"/>
    <n v="0"/>
    <x v="3"/>
    <x v="0"/>
    <n v="38"/>
    <x v="1"/>
    <x v="3"/>
    <x v="1"/>
    <n v="42696"/>
    <n v="5000"/>
    <x v="5"/>
    <n v="1311"/>
    <x v="2"/>
    <x v="4"/>
    <n v="43526"/>
    <n v="0.11487386849239535"/>
    <x v="5"/>
    <s v="NULL"/>
    <x v="0"/>
    <n v="12558.1"/>
    <x v="0"/>
    <n v="0"/>
    <x v="0"/>
    <n v="0"/>
    <x v="0"/>
    <s v="NULL"/>
    <x v="1"/>
    <s v="NULL"/>
    <x v="1"/>
    <x v="11"/>
    <x v="3"/>
    <n v="0"/>
    <x v="0"/>
    <x v="0"/>
  </r>
  <r>
    <x v="84"/>
    <x v="14"/>
    <s v="I7463001"/>
    <s v="I7463001"/>
    <n v="30955930"/>
    <s v="Recolocado"/>
    <n v="0"/>
    <n v="0"/>
    <n v="0"/>
    <n v="0"/>
    <x v="3"/>
    <x v="0"/>
    <n v="34"/>
    <x v="6"/>
    <x v="3"/>
    <x v="2"/>
    <n v="31836"/>
    <n v="1650"/>
    <x v="3"/>
    <n v="980"/>
    <x v="7"/>
    <x v="4"/>
    <n v="30066"/>
    <n v="5.487926561564558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4"/>
    <x v="14"/>
    <s v="I7473001"/>
    <s v="I7473001"/>
    <n v="30963428"/>
    <s v="Recolocado"/>
    <n v="0"/>
    <n v="0"/>
    <n v="0"/>
    <n v="0"/>
    <x v="3"/>
    <x v="0"/>
    <n v="33"/>
    <x v="6"/>
    <x v="3"/>
    <x v="2"/>
    <n v="42455"/>
    <n v="750"/>
    <x v="6"/>
    <n v="1307"/>
    <x v="2"/>
    <x v="1"/>
    <n v="39785"/>
    <n v="1.8851325876586653E-2"/>
    <x v="7"/>
    <s v="NULL"/>
    <x v="2"/>
    <n v="5395.53"/>
    <x v="0"/>
    <n v="425"/>
    <x v="3"/>
    <n v="0"/>
    <x v="0"/>
    <s v="NULL"/>
    <x v="1"/>
    <s v="NULL"/>
    <x v="1"/>
    <x v="0"/>
    <x v="1"/>
    <n v="11"/>
    <x v="1"/>
    <x v="1"/>
  </r>
  <r>
    <x v="84"/>
    <x v="14"/>
    <s v="I7481001"/>
    <s v="I7481001"/>
    <n v="30966642"/>
    <s v="Recolocado"/>
    <n v="0"/>
    <n v="0"/>
    <n v="0"/>
    <n v="0"/>
    <x v="3"/>
    <x v="0"/>
    <n v="27"/>
    <x v="3"/>
    <x v="3"/>
    <x v="0"/>
    <n v="28593"/>
    <n v="1031"/>
    <x v="1"/>
    <n v="988"/>
    <x v="7"/>
    <x v="4"/>
    <n v="26204"/>
    <n v="3.9345138146847806E-2"/>
    <x v="2"/>
    <s v="NULL"/>
    <x v="2"/>
    <n v="942.9"/>
    <x v="3"/>
    <n v="482"/>
    <x v="3"/>
    <n v="942.9"/>
    <x v="5"/>
    <n v="943"/>
    <x v="3"/>
    <n v="0.99990000000000001"/>
    <x v="4"/>
    <x v="0"/>
    <x v="1"/>
    <n v="12"/>
    <x v="1"/>
    <x v="1"/>
  </r>
  <r>
    <x v="84"/>
    <x v="14"/>
    <s v="I7482001"/>
    <s v="I7482001"/>
    <n v="30965378"/>
    <s v="Recolocado"/>
    <n v="0"/>
    <n v="0"/>
    <n v="0"/>
    <n v="0"/>
    <x v="3"/>
    <x v="0"/>
    <n v="46"/>
    <x v="0"/>
    <x v="3"/>
    <x v="0"/>
    <n v="42174"/>
    <n v="1031"/>
    <x v="1"/>
    <n v="1300"/>
    <x v="3"/>
    <x v="1"/>
    <n v="39785"/>
    <n v="2.5914289305014451E-2"/>
    <x v="6"/>
    <s v="NULL"/>
    <x v="2"/>
    <n v="709.73"/>
    <x v="3"/>
    <n v="1384"/>
    <x v="3"/>
    <n v="709.73"/>
    <x v="5"/>
    <s v="NULL"/>
    <x v="1"/>
    <s v="NULL"/>
    <x v="1"/>
    <x v="0"/>
    <x v="1"/>
    <n v="12"/>
    <x v="1"/>
    <x v="1"/>
  </r>
  <r>
    <x v="84"/>
    <x v="14"/>
    <s v="I7486001"/>
    <s v="I7486001"/>
    <n v="30964759"/>
    <s v="Recolocado"/>
    <n v="0"/>
    <n v="0"/>
    <n v="0"/>
    <n v="0"/>
    <x v="3"/>
    <x v="0"/>
    <n v="55"/>
    <x v="5"/>
    <x v="3"/>
    <x v="2"/>
    <n v="28126"/>
    <n v="500"/>
    <x v="7"/>
    <n v="867"/>
    <x v="7"/>
    <x v="3"/>
    <n v="25206"/>
    <n v="1.983654685392366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4"/>
    <x v="14"/>
    <s v="I7496001"/>
    <s v="I7496001"/>
    <n v="30965268"/>
    <s v="Recolocado"/>
    <n v="0"/>
    <n v="0"/>
    <n v="0"/>
    <n v="0"/>
    <x v="3"/>
    <x v="0"/>
    <n v="54"/>
    <x v="5"/>
    <x v="3"/>
    <x v="2"/>
    <n v="42174"/>
    <n v="1031"/>
    <x v="1"/>
    <n v="1299"/>
    <x v="3"/>
    <x v="5"/>
    <n v="39785"/>
    <n v="2.5914289305014451E-2"/>
    <x v="6"/>
    <s v="NULL"/>
    <x v="2"/>
    <n v="1162.7"/>
    <x v="4"/>
    <n v="653"/>
    <x v="3"/>
    <n v="564.37"/>
    <x v="5"/>
    <n v="598.33000000000004"/>
    <x v="3"/>
    <n v="1"/>
    <x v="4"/>
    <x v="0"/>
    <x v="1"/>
    <n v="1"/>
    <x v="1"/>
    <x v="1"/>
  </r>
  <r>
    <x v="84"/>
    <x v="14"/>
    <s v="I7503001"/>
    <s v="I7503001"/>
    <n v="30964161"/>
    <s v="Recolocado"/>
    <n v="0"/>
    <n v="0"/>
    <n v="0"/>
    <n v="0"/>
    <x v="3"/>
    <x v="0"/>
    <n v="24"/>
    <x v="4"/>
    <x v="3"/>
    <x v="2"/>
    <n v="36696"/>
    <n v="1649"/>
    <x v="3"/>
    <n v="1132"/>
    <x v="6"/>
    <x v="1"/>
    <n v="34925"/>
    <n v="4.721546170365068E-2"/>
    <x v="1"/>
    <s v="NULL"/>
    <x v="0"/>
    <n v="10080"/>
    <x v="0"/>
    <n v="0"/>
    <x v="0"/>
    <n v="0"/>
    <x v="0"/>
    <s v="NULL"/>
    <x v="1"/>
    <s v="NULL"/>
    <x v="1"/>
    <x v="0"/>
    <x v="0"/>
    <n v="0"/>
    <x v="0"/>
    <x v="0"/>
  </r>
  <r>
    <x v="84"/>
    <x v="14"/>
    <s v="I7505001"/>
    <s v="I7505001"/>
    <n v="30964629"/>
    <s v="Recolocado"/>
    <n v="0"/>
    <n v="0"/>
    <n v="0"/>
    <n v="0"/>
    <x v="3"/>
    <x v="0"/>
    <n v="27"/>
    <x v="3"/>
    <x v="3"/>
    <x v="2"/>
    <n v="43175"/>
    <n v="1031"/>
    <x v="1"/>
    <n v="1332"/>
    <x v="2"/>
    <x v="1"/>
    <n v="40786"/>
    <n v="2.5278281763350167E-2"/>
    <x v="6"/>
    <s v="NULL"/>
    <x v="0"/>
    <n v="146.74"/>
    <x v="6"/>
    <n v="0"/>
    <x v="0"/>
    <n v="0"/>
    <x v="0"/>
    <s v="NULL"/>
    <x v="1"/>
    <s v="NULL"/>
    <x v="1"/>
    <x v="2"/>
    <x v="2"/>
    <n v="0"/>
    <x v="7"/>
    <x v="0"/>
  </r>
  <r>
    <x v="84"/>
    <x v="14"/>
    <s v="I7507001"/>
    <s v="I7507001"/>
    <n v="30964936"/>
    <s v="Recolocado"/>
    <n v="0"/>
    <n v="0"/>
    <n v="0"/>
    <n v="0"/>
    <x v="3"/>
    <x v="0"/>
    <n v="60"/>
    <x v="8"/>
    <x v="5"/>
    <x v="0"/>
    <n v="28126"/>
    <n v="500"/>
    <x v="7"/>
    <n v="867"/>
    <x v="7"/>
    <x v="1"/>
    <n v="25206"/>
    <n v="1.9836546853923668E-2"/>
    <x v="7"/>
    <s v="NULL"/>
    <x v="0"/>
    <n v="5202.88"/>
    <x v="0"/>
    <n v="0"/>
    <x v="0"/>
    <n v="0"/>
    <x v="0"/>
    <n v="4500"/>
    <x v="7"/>
    <n v="1"/>
    <x v="4"/>
    <x v="0"/>
    <x v="0"/>
    <n v="0"/>
    <x v="0"/>
    <x v="0"/>
  </r>
  <r>
    <x v="84"/>
    <x v="14"/>
    <s v="I7508001"/>
    <s v="I7508001"/>
    <n v="30968437"/>
    <s v="Recolocado"/>
    <n v="0"/>
    <n v="0"/>
    <n v="0"/>
    <n v="0"/>
    <x v="3"/>
    <x v="0"/>
    <n v="39"/>
    <x v="1"/>
    <x v="3"/>
    <x v="2"/>
    <n v="35371"/>
    <n v="1031"/>
    <x v="1"/>
    <n v="1089"/>
    <x v="5"/>
    <x v="3"/>
    <n v="32982"/>
    <n v="3.1259474865077921E-2"/>
    <x v="2"/>
    <s v="NULL"/>
    <x v="2"/>
    <n v="126.43"/>
    <x v="6"/>
    <n v="2790"/>
    <x v="3"/>
    <n v="126.43"/>
    <x v="0"/>
    <s v="NULL"/>
    <x v="1"/>
    <s v="NULL"/>
    <x v="1"/>
    <x v="0"/>
    <x v="1"/>
    <n v="12"/>
    <x v="1"/>
    <x v="1"/>
  </r>
  <r>
    <x v="84"/>
    <x v="14"/>
    <s v="I7511001"/>
    <s v="I7511001"/>
    <n v="30956296"/>
    <s v="Recolocado"/>
    <n v="0"/>
    <n v="0"/>
    <n v="0"/>
    <n v="0"/>
    <x v="3"/>
    <x v="0"/>
    <n v="31"/>
    <x v="6"/>
    <x v="3"/>
    <x v="2"/>
    <n v="26432"/>
    <n v="1031"/>
    <x v="1"/>
    <n v="894"/>
    <x v="7"/>
    <x v="7"/>
    <n v="24043"/>
    <n v="4.2881503972050074E-2"/>
    <x v="1"/>
    <s v="NULL"/>
    <x v="0"/>
    <n v="18265.900000000001"/>
    <x v="0"/>
    <n v="0"/>
    <x v="0"/>
    <n v="0"/>
    <x v="0"/>
    <n v="2000"/>
    <x v="5"/>
    <n v="0.99350000000000005"/>
    <x v="4"/>
    <x v="0"/>
    <x v="0"/>
    <n v="0"/>
    <x v="0"/>
    <x v="0"/>
  </r>
  <r>
    <x v="84"/>
    <x v="14"/>
    <s v="I7512001"/>
    <s v="I7512001"/>
    <n v="30964021"/>
    <s v="Recolocado"/>
    <n v="0"/>
    <n v="0"/>
    <n v="0"/>
    <n v="0"/>
    <x v="3"/>
    <x v="0"/>
    <n v="45"/>
    <x v="7"/>
    <x v="3"/>
    <x v="2"/>
    <n v="32986"/>
    <n v="500"/>
    <x v="7"/>
    <n v="1013"/>
    <x v="5"/>
    <x v="1"/>
    <n v="30066"/>
    <n v="1.663008048958956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4"/>
    <x v="14"/>
    <s v="I7520001"/>
    <s v="I7520001"/>
    <n v="30962293"/>
    <s v="Recolocado"/>
    <n v="0"/>
    <n v="0"/>
    <n v="0"/>
    <n v="0"/>
    <x v="3"/>
    <x v="0"/>
    <n v="57"/>
    <x v="8"/>
    <x v="5"/>
    <x v="1"/>
    <n v="28126"/>
    <n v="500"/>
    <x v="7"/>
    <n v="868"/>
    <x v="7"/>
    <x v="1"/>
    <n v="25206"/>
    <n v="1.9836546853923668E-2"/>
    <x v="7"/>
    <s v="NULL"/>
    <x v="0"/>
    <n v="12302.8"/>
    <x v="0"/>
    <n v="85"/>
    <x v="7"/>
    <n v="0"/>
    <x v="0"/>
    <s v="NULL"/>
    <x v="1"/>
    <s v="NULL"/>
    <x v="1"/>
    <x v="0"/>
    <x v="3"/>
    <n v="0"/>
    <x v="0"/>
    <x v="0"/>
  </r>
  <r>
    <x v="84"/>
    <x v="14"/>
    <s v="I7523001"/>
    <s v="I7523001"/>
    <n v="30965177"/>
    <s v="Recolocado"/>
    <n v="0"/>
    <n v="0"/>
    <n v="0"/>
    <n v="0"/>
    <x v="3"/>
    <x v="0"/>
    <n v="30"/>
    <x v="3"/>
    <x v="3"/>
    <x v="2"/>
    <n v="46196"/>
    <n v="1500"/>
    <x v="1"/>
    <n v="1419"/>
    <x v="1"/>
    <x v="18"/>
    <n v="43526"/>
    <n v="3.4462160547718605E-2"/>
    <x v="2"/>
    <s v="NULL"/>
    <x v="6"/>
    <n v="926.45"/>
    <x v="3"/>
    <n v="121"/>
    <x v="3"/>
    <n v="0"/>
    <x v="0"/>
    <n v="726.45"/>
    <x v="3"/>
    <n v="1"/>
    <x v="4"/>
    <x v="3"/>
    <x v="5"/>
    <n v="0"/>
    <x v="3"/>
    <x v="0"/>
  </r>
  <r>
    <x v="84"/>
    <x v="14"/>
    <s v="I7532001"/>
    <s v="I7532001"/>
    <n v="30965567"/>
    <s v="Recolocado"/>
    <n v="0"/>
    <n v="0"/>
    <n v="0"/>
    <n v="0"/>
    <x v="3"/>
    <x v="0"/>
    <n v="46"/>
    <x v="0"/>
    <x v="3"/>
    <x v="0"/>
    <n v="37846"/>
    <n v="499"/>
    <x v="7"/>
    <n v="1167"/>
    <x v="6"/>
    <x v="1"/>
    <n v="34925"/>
    <n v="1.4287759484609879E-2"/>
    <x v="7"/>
    <s v="NULL"/>
    <x v="2"/>
    <n v="690.01"/>
    <x v="3"/>
    <n v="1923"/>
    <x v="3"/>
    <n v="690.01"/>
    <x v="5"/>
    <s v="NULL"/>
    <x v="1"/>
    <s v="NULL"/>
    <x v="1"/>
    <x v="0"/>
    <x v="1"/>
    <n v="12"/>
    <x v="1"/>
    <x v="1"/>
  </r>
  <r>
    <x v="84"/>
    <x v="14"/>
    <s v="I7536001"/>
    <s v="I7536001"/>
    <n v="30960005"/>
    <s v="Recolocado"/>
    <n v="0"/>
    <n v="0"/>
    <n v="0"/>
    <n v="0"/>
    <x v="3"/>
    <x v="0"/>
    <n v="32"/>
    <x v="6"/>
    <x v="3"/>
    <x v="1"/>
    <n v="39964"/>
    <n v="1649"/>
    <x v="3"/>
    <n v="1381"/>
    <x v="2"/>
    <x v="20"/>
    <n v="38193"/>
    <n v="4.317545099887414E-2"/>
    <x v="1"/>
    <s v="NULL"/>
    <x v="2"/>
    <n v="1298.21"/>
    <x v="4"/>
    <n v="1910"/>
    <x v="3"/>
    <n v="1298.21"/>
    <x v="2"/>
    <s v="NULL"/>
    <x v="1"/>
    <s v="NULL"/>
    <x v="1"/>
    <x v="0"/>
    <x v="1"/>
    <n v="12"/>
    <x v="1"/>
    <x v="1"/>
  </r>
  <r>
    <x v="84"/>
    <x v="14"/>
    <s v="I7540001"/>
    <s v="I7540001"/>
    <n v="30959508"/>
    <s v="Recolocado"/>
    <n v="0"/>
    <n v="0"/>
    <n v="0"/>
    <n v="0"/>
    <x v="3"/>
    <x v="0"/>
    <n v="43"/>
    <x v="7"/>
    <x v="5"/>
    <x v="2"/>
    <n v="29124"/>
    <n v="500"/>
    <x v="7"/>
    <n v="1006"/>
    <x v="5"/>
    <x v="1"/>
    <n v="26204"/>
    <n v="1.9081056327278276E-2"/>
    <x v="7"/>
    <s v="NULL"/>
    <x v="2"/>
    <n v="5963.26"/>
    <x v="0"/>
    <n v="2624"/>
    <x v="3"/>
    <n v="2475.0700000000002"/>
    <x v="6"/>
    <s v="NULL"/>
    <x v="1"/>
    <s v="NULL"/>
    <x v="1"/>
    <x v="0"/>
    <x v="1"/>
    <n v="5"/>
    <x v="1"/>
    <x v="12"/>
  </r>
  <r>
    <x v="84"/>
    <x v="14"/>
    <s v="I7554001"/>
    <s v="I7554001"/>
    <n v="30969410"/>
    <s v="Recolocado"/>
    <n v="0"/>
    <n v="0"/>
    <n v="0"/>
    <n v="0"/>
    <x v="3"/>
    <x v="0"/>
    <n v="28"/>
    <x v="3"/>
    <x v="3"/>
    <x v="1"/>
    <n v="27713"/>
    <n v="500"/>
    <x v="7"/>
    <n v="849"/>
    <x v="7"/>
    <x v="2"/>
    <n v="24043"/>
    <n v="2.0796073701285198E-2"/>
    <x v="6"/>
    <s v="NULL"/>
    <x v="0"/>
    <n v="16531.240000000002"/>
    <x v="0"/>
    <n v="0"/>
    <x v="0"/>
    <n v="0"/>
    <x v="0"/>
    <s v="NULL"/>
    <x v="1"/>
    <s v="NULL"/>
    <x v="1"/>
    <x v="0"/>
    <x v="0"/>
    <n v="0"/>
    <x v="0"/>
    <x v="0"/>
  </r>
  <r>
    <x v="84"/>
    <x v="14"/>
    <s v="I7559001"/>
    <s v="I7559001"/>
    <n v="30966755"/>
    <s v="Recolocado"/>
    <n v="0"/>
    <n v="0"/>
    <n v="0"/>
    <n v="0"/>
    <x v="3"/>
    <x v="0"/>
    <n v="45"/>
    <x v="7"/>
    <x v="3"/>
    <x v="0"/>
    <n v="44945"/>
    <n v="1500"/>
    <x v="1"/>
    <n v="1386"/>
    <x v="2"/>
    <x v="5"/>
    <n v="43025"/>
    <n v="3.4863451481696686E-2"/>
    <x v="2"/>
    <s v="NULL"/>
    <x v="2"/>
    <n v="1652.19"/>
    <x v="4"/>
    <n v="3207"/>
    <x v="3"/>
    <n v="1652.19"/>
    <x v="2"/>
    <s v="NULL"/>
    <x v="1"/>
    <s v="NULL"/>
    <x v="1"/>
    <x v="0"/>
    <x v="1"/>
    <n v="12"/>
    <x v="1"/>
    <x v="1"/>
  </r>
  <r>
    <x v="84"/>
    <x v="14"/>
    <s v="I7573001"/>
    <s v="I7573001"/>
    <n v="30966277"/>
    <s v="Recolocado"/>
    <n v="0"/>
    <n v="0"/>
    <n v="0"/>
    <n v="0"/>
    <x v="3"/>
    <x v="0"/>
    <n v="44"/>
    <x v="7"/>
    <x v="5"/>
    <x v="2"/>
    <n v="36651"/>
    <n v="500"/>
    <x v="7"/>
    <n v="1129"/>
    <x v="6"/>
    <x v="3"/>
    <n v="32981"/>
    <n v="1.516024377671993E-2"/>
    <x v="7"/>
    <s v="NULL"/>
    <x v="0"/>
    <n v="15803.1"/>
    <x v="0"/>
    <n v="14"/>
    <x v="4"/>
    <n v="0"/>
    <x v="0"/>
    <n v="5077.6400000000003"/>
    <x v="4"/>
    <n v="1"/>
    <x v="4"/>
    <x v="0"/>
    <x v="12"/>
    <n v="0"/>
    <x v="0"/>
    <x v="0"/>
  </r>
  <r>
    <x v="84"/>
    <x v="14"/>
    <s v="I7574001"/>
    <s v="I7574001"/>
    <n v="30965660"/>
    <s v="Recolocado"/>
    <n v="0"/>
    <n v="0"/>
    <n v="0"/>
    <n v="0"/>
    <x v="3"/>
    <x v="0"/>
    <n v="41"/>
    <x v="7"/>
    <x v="5"/>
    <x v="2"/>
    <n v="32986"/>
    <n v="500"/>
    <x v="7"/>
    <n v="1015"/>
    <x v="5"/>
    <x v="4"/>
    <n v="30066"/>
    <n v="1.6630080489589569E-2"/>
    <x v="7"/>
    <s v="NULL"/>
    <x v="4"/>
    <n v="9670"/>
    <x v="0"/>
    <n v="117"/>
    <x v="6"/>
    <n v="0"/>
    <x v="0"/>
    <s v="NULL"/>
    <x v="1"/>
    <s v="NULL"/>
    <x v="1"/>
    <x v="0"/>
    <x v="9"/>
    <n v="0"/>
    <x v="3"/>
    <x v="0"/>
  </r>
  <r>
    <x v="84"/>
    <x v="14"/>
    <s v="I7577001"/>
    <s v="I7577001"/>
    <n v="30970297"/>
    <s v="Recolocado"/>
    <n v="0"/>
    <n v="0"/>
    <n v="0"/>
    <n v="0"/>
    <x v="3"/>
    <x v="0"/>
    <n v="35"/>
    <x v="6"/>
    <x v="3"/>
    <x v="2"/>
    <n v="46446"/>
    <n v="500"/>
    <x v="7"/>
    <n v="1423"/>
    <x v="1"/>
    <x v="1"/>
    <n v="43526"/>
    <n v="1.1487386849239535E-2"/>
    <x v="7"/>
    <s v="NULL"/>
    <x v="0"/>
    <n v="420.71"/>
    <x v="6"/>
    <n v="0"/>
    <x v="0"/>
    <n v="0"/>
    <x v="0"/>
    <s v="NULL"/>
    <x v="1"/>
    <s v="NULL"/>
    <x v="1"/>
    <x v="5"/>
    <x v="8"/>
    <n v="0"/>
    <x v="5"/>
    <x v="0"/>
  </r>
  <r>
    <x v="84"/>
    <x v="14"/>
    <s v="I7581001"/>
    <s v="I7581001"/>
    <n v="30965837"/>
    <s v="Recolocado"/>
    <n v="0"/>
    <n v="0"/>
    <n v="0"/>
    <n v="0"/>
    <x v="3"/>
    <x v="0"/>
    <n v="37"/>
    <x v="1"/>
    <x v="3"/>
    <x v="2"/>
    <n v="27876"/>
    <n v="750"/>
    <x v="6"/>
    <n v="860"/>
    <x v="7"/>
    <x v="4"/>
    <n v="25206"/>
    <n v="2.9754820280885504E-2"/>
    <x v="6"/>
    <s v="NULL"/>
    <x v="2"/>
    <n v="206.37"/>
    <x v="6"/>
    <n v="1393"/>
    <x v="3"/>
    <n v="206.37"/>
    <x v="0"/>
    <s v="NULL"/>
    <x v="1"/>
    <s v="NULL"/>
    <x v="1"/>
    <x v="0"/>
    <x v="1"/>
    <n v="12"/>
    <x v="1"/>
    <x v="1"/>
  </r>
  <r>
    <x v="84"/>
    <x v="14"/>
    <s v="I7613001"/>
    <s v="I7613001"/>
    <n v="30966070"/>
    <s v="Recolocado"/>
    <n v="0"/>
    <n v="0"/>
    <n v="0"/>
    <n v="0"/>
    <x v="3"/>
    <x v="0"/>
    <n v="57"/>
    <x v="8"/>
    <x v="3"/>
    <x v="2"/>
    <n v="35902"/>
    <n v="500"/>
    <x v="7"/>
    <n v="1100"/>
    <x v="5"/>
    <x v="3"/>
    <n v="32982"/>
    <n v="1.515978412467406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4"/>
    <x v="14"/>
    <s v="I7630001"/>
    <s v="I7630001"/>
    <n v="30965365"/>
    <s v="Recolocado"/>
    <n v="0"/>
    <n v="0"/>
    <n v="0"/>
    <n v="0"/>
    <x v="3"/>
    <x v="0"/>
    <n v="44"/>
    <x v="7"/>
    <x v="3"/>
    <x v="2"/>
    <n v="41077"/>
    <n v="1031"/>
    <x v="1"/>
    <n v="1400"/>
    <x v="2"/>
    <x v="6"/>
    <n v="38688"/>
    <n v="2.6649090157154675E-2"/>
    <x v="6"/>
    <s v="NULL"/>
    <x v="2"/>
    <n v="430.07"/>
    <x v="6"/>
    <n v="2981"/>
    <x v="3"/>
    <n v="430.07"/>
    <x v="0"/>
    <s v="NULL"/>
    <x v="1"/>
    <s v="NULL"/>
    <x v="1"/>
    <x v="8"/>
    <x v="1"/>
    <n v="4"/>
    <x v="1"/>
    <x v="2"/>
  </r>
  <r>
    <x v="84"/>
    <x v="14"/>
    <s v="I7642001"/>
    <s v="I7642001"/>
    <n v="30968160"/>
    <s v="Recolocado"/>
    <n v="0"/>
    <n v="0"/>
    <n v="0"/>
    <n v="0"/>
    <x v="3"/>
    <x v="0"/>
    <n v="36"/>
    <x v="1"/>
    <x v="3"/>
    <x v="2"/>
    <n v="46395"/>
    <n v="800"/>
    <x v="6"/>
    <n v="1423"/>
    <x v="1"/>
    <x v="1"/>
    <n v="43025"/>
    <n v="1.8593840790238233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4"/>
    <x v="14"/>
    <s v="I7646001"/>
    <s v="I7646001"/>
    <n v="30971673"/>
    <s v="Recolocado"/>
    <n v="0"/>
    <n v="0"/>
    <n v="0"/>
    <n v="0"/>
    <x v="3"/>
    <x v="0"/>
    <n v="29"/>
    <x v="3"/>
    <x v="3"/>
    <x v="2"/>
    <n v="43155"/>
    <n v="800"/>
    <x v="6"/>
    <n v="1323"/>
    <x v="2"/>
    <x v="1"/>
    <n v="39785"/>
    <n v="2.0108080935025762E-2"/>
    <x v="6"/>
    <s v="NULL"/>
    <x v="2"/>
    <n v="2000.72"/>
    <x v="2"/>
    <n v="837"/>
    <x v="3"/>
    <n v="2000.72"/>
    <x v="6"/>
    <s v="NULL"/>
    <x v="1"/>
    <s v="NULL"/>
    <x v="1"/>
    <x v="0"/>
    <x v="1"/>
    <n v="12"/>
    <x v="1"/>
    <x v="1"/>
  </r>
  <r>
    <x v="84"/>
    <x v="14"/>
    <s v="I7650001"/>
    <s v="I7650001"/>
    <n v="30969996"/>
    <s v="Recolocado"/>
    <n v="0"/>
    <n v="0"/>
    <n v="0"/>
    <n v="0"/>
    <x v="3"/>
    <x v="0"/>
    <n v="53"/>
    <x v="5"/>
    <x v="3"/>
    <x v="2"/>
    <n v="28126"/>
    <n v="500"/>
    <x v="7"/>
    <n v="867"/>
    <x v="7"/>
    <x v="7"/>
    <n v="25206"/>
    <n v="1.9836546853923668E-2"/>
    <x v="7"/>
    <s v="NULL"/>
    <x v="2"/>
    <n v="2000"/>
    <x v="4"/>
    <n v="3581"/>
    <x v="3"/>
    <n v="2000"/>
    <x v="2"/>
    <s v="NULL"/>
    <x v="1"/>
    <s v="NULL"/>
    <x v="1"/>
    <x v="0"/>
    <x v="1"/>
    <n v="12"/>
    <x v="1"/>
    <x v="1"/>
  </r>
  <r>
    <x v="84"/>
    <x v="14"/>
    <s v="I7654001"/>
    <s v="I7654001"/>
    <n v="30969765"/>
    <s v="Recolocado"/>
    <n v="0"/>
    <n v="0"/>
    <n v="0"/>
    <n v="0"/>
    <x v="3"/>
    <x v="0"/>
    <n v="25"/>
    <x v="4"/>
    <x v="3"/>
    <x v="2"/>
    <n v="28126"/>
    <n v="500"/>
    <x v="7"/>
    <n v="866"/>
    <x v="7"/>
    <x v="4"/>
    <n v="25206"/>
    <n v="1.9836546853923668E-2"/>
    <x v="7"/>
    <s v="NULL"/>
    <x v="2"/>
    <n v="2981.93"/>
    <x v="2"/>
    <n v="215"/>
    <x v="3"/>
    <n v="0"/>
    <x v="0"/>
    <s v="NULL"/>
    <x v="1"/>
    <s v="NULL"/>
    <x v="1"/>
    <x v="0"/>
    <x v="5"/>
    <n v="4"/>
    <x v="6"/>
    <x v="1"/>
  </r>
  <r>
    <x v="84"/>
    <x v="14"/>
    <s v="I7670001"/>
    <s v="I7670001"/>
    <n v="30969263"/>
    <s v="Recolocado"/>
    <n v="1"/>
    <n v="0"/>
    <n v="0"/>
    <n v="0"/>
    <x v="3"/>
    <x v="0"/>
    <n v="34"/>
    <x v="6"/>
    <x v="3"/>
    <x v="2"/>
    <n v="32986"/>
    <n v="500"/>
    <x v="7"/>
    <n v="1015"/>
    <x v="5"/>
    <x v="1"/>
    <n v="30066"/>
    <n v="1.663008048958956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4"/>
    <x v="14"/>
    <s v="I7678001"/>
    <s v="I7678001"/>
    <n v="30966441"/>
    <s v="Recolocado"/>
    <n v="0"/>
    <n v="0"/>
    <n v="0"/>
    <n v="0"/>
    <x v="3"/>
    <x v="0"/>
    <n v="48"/>
    <x v="0"/>
    <x v="5"/>
    <x v="0"/>
    <n v="40954"/>
    <n v="1031"/>
    <x v="1"/>
    <n v="1308"/>
    <x v="2"/>
    <x v="5"/>
    <n v="38565"/>
    <n v="2.6734085310514716E-2"/>
    <x v="6"/>
    <s v="NULL"/>
    <x v="0"/>
    <n v="3503.69"/>
    <x v="5"/>
    <n v="0"/>
    <x v="0"/>
    <n v="0"/>
    <x v="0"/>
    <s v="NULL"/>
    <x v="1"/>
    <s v="NULL"/>
    <x v="1"/>
    <x v="3"/>
    <x v="7"/>
    <n v="0"/>
    <x v="0"/>
    <x v="0"/>
  </r>
  <r>
    <x v="84"/>
    <x v="14"/>
    <s v="I7682001"/>
    <s v="I7682001"/>
    <n v="30951083"/>
    <s v="Recolocado"/>
    <n v="0"/>
    <n v="0"/>
    <n v="0"/>
    <n v="0"/>
    <x v="3"/>
    <x v="0"/>
    <n v="36"/>
    <x v="1"/>
    <x v="5"/>
    <x v="2"/>
    <n v="26281"/>
    <n v="1649"/>
    <x v="3"/>
    <n v="909"/>
    <x v="7"/>
    <x v="13"/>
    <n v="24480"/>
    <n v="6.7361111111111108E-2"/>
    <x v="5"/>
    <s v="NULL"/>
    <x v="2"/>
    <n v="1208.08"/>
    <x v="4"/>
    <n v="1253"/>
    <x v="3"/>
    <n v="1208.08"/>
    <x v="2"/>
    <s v="NULL"/>
    <x v="1"/>
    <s v="NULL"/>
    <x v="1"/>
    <x v="10"/>
    <x v="2"/>
    <n v="10"/>
    <x v="0"/>
    <x v="3"/>
  </r>
  <r>
    <x v="84"/>
    <x v="14"/>
    <s v="I7684001"/>
    <s v="I7684001"/>
    <n v="30968835"/>
    <s v="Recolocado"/>
    <n v="0"/>
    <n v="0"/>
    <n v="0"/>
    <n v="0"/>
    <x v="3"/>
    <x v="0"/>
    <n v="36"/>
    <x v="1"/>
    <x v="3"/>
    <x v="0"/>
    <n v="42706"/>
    <n v="2000"/>
    <x v="3"/>
    <n v="1322"/>
    <x v="2"/>
    <x v="1"/>
    <n v="41286"/>
    <n v="4.8442571331686286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4"/>
    <x v="14"/>
    <s v="I7690001"/>
    <s v="I7690001"/>
    <n v="30964552"/>
    <s v="Recolocado"/>
    <n v="0"/>
    <n v="0"/>
    <n v="0"/>
    <n v="0"/>
    <x v="3"/>
    <x v="0"/>
    <n v="52"/>
    <x v="5"/>
    <x v="3"/>
    <x v="0"/>
    <n v="28126"/>
    <n v="500"/>
    <x v="7"/>
    <n v="864"/>
    <x v="7"/>
    <x v="4"/>
    <n v="25206"/>
    <n v="1.9836546853923668E-2"/>
    <x v="7"/>
    <s v="NULL"/>
    <x v="2"/>
    <n v="563.16999999999996"/>
    <x v="3"/>
    <n v="1718"/>
    <x v="3"/>
    <n v="563.16999999999996"/>
    <x v="5"/>
    <s v="NULL"/>
    <x v="1"/>
    <s v="NULL"/>
    <x v="1"/>
    <x v="0"/>
    <x v="1"/>
    <n v="12"/>
    <x v="1"/>
    <x v="1"/>
  </r>
  <r>
    <x v="84"/>
    <x v="14"/>
    <s v="I7713001"/>
    <s v="I7713001"/>
    <n v="30968041"/>
    <s v="Recolocado"/>
    <n v="0"/>
    <n v="0"/>
    <n v="0"/>
    <n v="0"/>
    <x v="3"/>
    <x v="0"/>
    <n v="52"/>
    <x v="5"/>
    <x v="3"/>
    <x v="1"/>
    <n v="35832"/>
    <n v="600"/>
    <x v="6"/>
    <n v="1100"/>
    <x v="5"/>
    <x v="13"/>
    <n v="32982"/>
    <n v="1.8191740949608879E-2"/>
    <x v="7"/>
    <s v="NULL"/>
    <x v="2"/>
    <n v="1156.06"/>
    <x v="4"/>
    <n v="1576"/>
    <x v="3"/>
    <n v="1156.06"/>
    <x v="2"/>
    <s v="NULL"/>
    <x v="1"/>
    <s v="NULL"/>
    <x v="1"/>
    <x v="0"/>
    <x v="1"/>
    <n v="12"/>
    <x v="1"/>
    <x v="1"/>
  </r>
  <r>
    <x v="84"/>
    <x v="14"/>
    <s v="I7725001"/>
    <s v="I7725001"/>
    <n v="30971731"/>
    <s v="Recolocado"/>
    <n v="0"/>
    <n v="0"/>
    <n v="0"/>
    <n v="0"/>
    <x v="3"/>
    <x v="0"/>
    <n v="30"/>
    <x v="3"/>
    <x v="5"/>
    <x v="2"/>
    <n v="35371"/>
    <n v="1031"/>
    <x v="1"/>
    <n v="1087"/>
    <x v="5"/>
    <x v="4"/>
    <n v="32982"/>
    <n v="3.1259474865077921E-2"/>
    <x v="2"/>
    <s v="NULL"/>
    <x v="0"/>
    <n v="9681.14"/>
    <x v="0"/>
    <n v="0"/>
    <x v="0"/>
    <n v="0"/>
    <x v="0"/>
    <n v="4736.99"/>
    <x v="7"/>
    <n v="0.99950000000000006"/>
    <x v="4"/>
    <x v="0"/>
    <x v="0"/>
    <n v="0"/>
    <x v="0"/>
    <x v="0"/>
  </r>
  <r>
    <x v="84"/>
    <x v="14"/>
    <s v="I7745001"/>
    <s v="I7745001"/>
    <n v="30962138"/>
    <s v="Recolocado"/>
    <n v="0"/>
    <n v="0"/>
    <n v="0"/>
    <n v="0"/>
    <x v="3"/>
    <x v="0"/>
    <n v="54"/>
    <x v="5"/>
    <x v="5"/>
    <x v="2"/>
    <n v="45946"/>
    <n v="1000"/>
    <x v="6"/>
    <n v="1407"/>
    <x v="1"/>
    <x v="5"/>
    <n v="43526"/>
    <n v="2.297477369847907E-2"/>
    <x v="6"/>
    <s v="NULL"/>
    <x v="2"/>
    <n v="570.83000000000004"/>
    <x v="3"/>
    <n v="2842"/>
    <x v="3"/>
    <n v="570.83000000000004"/>
    <x v="5"/>
    <s v="NULL"/>
    <x v="1"/>
    <s v="NULL"/>
    <x v="1"/>
    <x v="0"/>
    <x v="1"/>
    <n v="12"/>
    <x v="1"/>
    <x v="1"/>
  </r>
  <r>
    <x v="84"/>
    <x v="14"/>
    <s v="I7747001"/>
    <s v="I7747001"/>
    <n v="30974260"/>
    <s v="Recolocado"/>
    <n v="0"/>
    <n v="0"/>
    <n v="0"/>
    <n v="0"/>
    <x v="3"/>
    <x v="0"/>
    <n v="51"/>
    <x v="5"/>
    <x v="3"/>
    <x v="3"/>
    <n v="38064"/>
    <n v="1031"/>
    <x v="1"/>
    <n v="1168"/>
    <x v="6"/>
    <x v="11"/>
    <n v="34925"/>
    <n v="2.9520400858983536E-2"/>
    <x v="6"/>
    <s v="NULL"/>
    <x v="0"/>
    <n v="13328.11"/>
    <x v="0"/>
    <n v="0"/>
    <x v="0"/>
    <n v="0"/>
    <x v="0"/>
    <n v="1500"/>
    <x v="5"/>
    <n v="0.84599999999999997"/>
    <x v="8"/>
    <x v="0"/>
    <x v="0"/>
    <n v="0"/>
    <x v="0"/>
    <x v="0"/>
  </r>
  <r>
    <x v="84"/>
    <x v="14"/>
    <s v="I7756001"/>
    <s v="I7756001"/>
    <n v="30961414"/>
    <s v="Recolocado"/>
    <n v="0"/>
    <n v="0"/>
    <n v="0"/>
    <n v="0"/>
    <x v="3"/>
    <x v="0"/>
    <n v="28"/>
    <x v="3"/>
    <x v="3"/>
    <x v="2"/>
    <n v="28126"/>
    <n v="500"/>
    <x v="7"/>
    <n v="863"/>
    <x v="7"/>
    <x v="4"/>
    <n v="25206"/>
    <n v="1.9836546853923668E-2"/>
    <x v="7"/>
    <s v="NULL"/>
    <x v="0"/>
    <n v="10000"/>
    <x v="0"/>
    <n v="0"/>
    <x v="0"/>
    <n v="0"/>
    <x v="0"/>
    <n v="5000"/>
    <x v="7"/>
    <n v="0.98029999999999995"/>
    <x v="4"/>
    <x v="0"/>
    <x v="0"/>
    <n v="0"/>
    <x v="0"/>
    <x v="0"/>
  </r>
  <r>
    <x v="84"/>
    <x v="14"/>
    <s v="I7772001"/>
    <s v="I7772001"/>
    <n v="30973016"/>
    <s v="Recolocado"/>
    <n v="0"/>
    <n v="0"/>
    <n v="0"/>
    <n v="0"/>
    <x v="3"/>
    <x v="0"/>
    <n v="31"/>
    <x v="6"/>
    <x v="3"/>
    <x v="0"/>
    <n v="45414"/>
    <n v="1031"/>
    <x v="1"/>
    <n v="1395"/>
    <x v="2"/>
    <x v="1"/>
    <n v="43025"/>
    <n v="2.3962812318419523E-2"/>
    <x v="6"/>
    <s v="NULL"/>
    <x v="2"/>
    <n v="1868.3"/>
    <x v="4"/>
    <n v="2258"/>
    <x v="3"/>
    <n v="1868.3"/>
    <x v="2"/>
    <s v="NULL"/>
    <x v="1"/>
    <s v="NULL"/>
    <x v="1"/>
    <x v="0"/>
    <x v="1"/>
    <n v="12"/>
    <x v="1"/>
    <x v="1"/>
  </r>
  <r>
    <x v="84"/>
    <x v="14"/>
    <s v="I7776001"/>
    <s v="I7776001"/>
    <n v="30971248"/>
    <s v="Recolocado"/>
    <n v="0"/>
    <n v="0"/>
    <n v="0"/>
    <n v="0"/>
    <x v="3"/>
    <x v="0"/>
    <n v="39"/>
    <x v="1"/>
    <x v="3"/>
    <x v="2"/>
    <n v="37795"/>
    <n v="550"/>
    <x v="6"/>
    <n v="1160"/>
    <x v="6"/>
    <x v="1"/>
    <n v="34925"/>
    <n v="1.5748031496062992E-2"/>
    <x v="7"/>
    <s v="NULL"/>
    <x v="2"/>
    <n v="1450.09"/>
    <x v="4"/>
    <n v="2846"/>
    <x v="3"/>
    <n v="1450.09"/>
    <x v="2"/>
    <s v="NULL"/>
    <x v="1"/>
    <s v="NULL"/>
    <x v="1"/>
    <x v="0"/>
    <x v="1"/>
    <n v="12"/>
    <x v="1"/>
    <x v="1"/>
  </r>
  <r>
    <x v="84"/>
    <x v="14"/>
    <s v="I7802001"/>
    <s v="I7802001"/>
    <n v="30975456"/>
    <s v="Recolocado"/>
    <n v="0"/>
    <n v="0"/>
    <n v="0"/>
    <n v="0"/>
    <x v="3"/>
    <x v="0"/>
    <n v="24"/>
    <x v="4"/>
    <x v="3"/>
    <x v="2"/>
    <n v="27713"/>
    <n v="500"/>
    <x v="7"/>
    <n v="934"/>
    <x v="7"/>
    <x v="1"/>
    <n v="24043"/>
    <n v="2.0796073701285198E-2"/>
    <x v="6"/>
    <s v="NULL"/>
    <x v="0"/>
    <n v="5929.24"/>
    <x v="0"/>
    <n v="76"/>
    <x v="7"/>
    <n v="0"/>
    <x v="0"/>
    <n v="2000"/>
    <x v="5"/>
    <n v="0.99009999999999998"/>
    <x v="4"/>
    <x v="0"/>
    <x v="11"/>
    <n v="0"/>
    <x v="2"/>
    <x v="0"/>
  </r>
  <r>
    <x v="84"/>
    <x v="14"/>
    <s v="I7811001"/>
    <s v="I7811001"/>
    <n v="30974088"/>
    <s v="Recolocado"/>
    <n v="0"/>
    <n v="0"/>
    <n v="0"/>
    <n v="0"/>
    <x v="3"/>
    <x v="0"/>
    <n v="25"/>
    <x v="4"/>
    <x v="3"/>
    <x v="2"/>
    <n v="46665"/>
    <n v="1031"/>
    <x v="1"/>
    <n v="1434"/>
    <x v="1"/>
    <x v="18"/>
    <n v="43526"/>
    <n v="2.368699168313192E-2"/>
    <x v="6"/>
    <s v="NULL"/>
    <x v="2"/>
    <n v="461.22"/>
    <x v="6"/>
    <n v="2041"/>
    <x v="3"/>
    <n v="461.22"/>
    <x v="0"/>
    <s v="NULL"/>
    <x v="1"/>
    <s v="NULL"/>
    <x v="1"/>
    <x v="0"/>
    <x v="1"/>
    <n v="12"/>
    <x v="1"/>
    <x v="1"/>
  </r>
  <r>
    <x v="84"/>
    <x v="14"/>
    <s v="I7819001"/>
    <s v="I7819001"/>
    <n v="30975843"/>
    <s v="Recolocado"/>
    <n v="0"/>
    <n v="0"/>
    <n v="0"/>
    <n v="0"/>
    <x v="3"/>
    <x v="0"/>
    <n v="34"/>
    <x v="6"/>
    <x v="3"/>
    <x v="2"/>
    <n v="31793"/>
    <n v="499"/>
    <x v="7"/>
    <n v="984"/>
    <x v="7"/>
    <x v="1"/>
    <n v="28122"/>
    <n v="1.7744114927814521E-2"/>
    <x v="7"/>
    <s v="NULL"/>
    <x v="2"/>
    <n v="213.59"/>
    <x v="6"/>
    <n v="4366"/>
    <x v="3"/>
    <n v="213.59"/>
    <x v="0"/>
    <s v="NULL"/>
    <x v="1"/>
    <s v="NULL"/>
    <x v="1"/>
    <x v="0"/>
    <x v="1"/>
    <n v="12"/>
    <x v="1"/>
    <x v="1"/>
  </r>
  <r>
    <x v="84"/>
    <x v="14"/>
    <s v="I7827001"/>
    <s v="I7827001"/>
    <n v="30972210"/>
    <s v="Recolocado"/>
    <n v="1"/>
    <n v="0"/>
    <n v="1"/>
    <n v="0"/>
    <x v="1"/>
    <x v="0"/>
    <n v="54"/>
    <x v="5"/>
    <x v="5"/>
    <x v="2"/>
    <n v="40613"/>
    <n v="3000"/>
    <x v="5"/>
    <n v="1405"/>
    <x v="1"/>
    <x v="7"/>
    <n v="40193"/>
    <n v="7.4639862662652698E-2"/>
    <x v="5"/>
    <s v="NULL"/>
    <x v="2"/>
    <n v="4072.97"/>
    <x v="7"/>
    <n v="171"/>
    <x v="3"/>
    <n v="0"/>
    <x v="0"/>
    <n v="469.12"/>
    <x v="2"/>
    <n v="1"/>
    <x v="4"/>
    <x v="11"/>
    <x v="10"/>
    <n v="2"/>
    <x v="9"/>
    <x v="1"/>
  </r>
  <r>
    <x v="84"/>
    <x v="14"/>
    <s v="I7835001"/>
    <s v="I7835001"/>
    <n v="30966620"/>
    <s v="Recolocado"/>
    <n v="1"/>
    <n v="0"/>
    <n v="0"/>
    <n v="0"/>
    <x v="3"/>
    <x v="0"/>
    <n v="32"/>
    <x v="6"/>
    <x v="3"/>
    <x v="2"/>
    <n v="41423"/>
    <n v="1649"/>
    <x v="3"/>
    <n v="1362"/>
    <x v="2"/>
    <x v="5"/>
    <n v="39652"/>
    <n v="4.1586805205285987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4"/>
    <x v="14"/>
    <s v="I7844001"/>
    <s v="I7844001"/>
    <n v="30967316"/>
    <s v="Recolocado"/>
    <n v="1"/>
    <n v="0"/>
    <n v="0"/>
    <n v="0"/>
    <x v="3"/>
    <x v="0"/>
    <n v="35"/>
    <x v="6"/>
    <x v="5"/>
    <x v="3"/>
    <n v="45946"/>
    <n v="1000"/>
    <x v="6"/>
    <n v="1407"/>
    <x v="1"/>
    <x v="3"/>
    <n v="43526"/>
    <n v="2.297477369847907E-2"/>
    <x v="6"/>
    <s v="NULL"/>
    <x v="4"/>
    <n v="5891.24"/>
    <x v="0"/>
    <n v="37"/>
    <x v="5"/>
    <n v="0"/>
    <x v="0"/>
    <n v="2316.5500000000002"/>
    <x v="0"/>
    <n v="0.99080000000000001"/>
    <x v="4"/>
    <x v="0"/>
    <x v="3"/>
    <n v="0"/>
    <x v="0"/>
    <x v="0"/>
  </r>
  <r>
    <x v="84"/>
    <x v="14"/>
    <s v="I7846001"/>
    <s v="I7846001"/>
    <n v="30974491"/>
    <s v="Recolocado"/>
    <n v="0"/>
    <n v="0"/>
    <n v="0"/>
    <n v="0"/>
    <x v="3"/>
    <x v="0"/>
    <n v="59"/>
    <x v="8"/>
    <x v="3"/>
    <x v="3"/>
    <n v="45915"/>
    <n v="1031"/>
    <x v="1"/>
    <n v="1411"/>
    <x v="1"/>
    <x v="18"/>
    <n v="43526"/>
    <n v="2.36869916831319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4"/>
    <x v="14"/>
    <s v="I7897001"/>
    <s v="I7897001"/>
    <n v="30977100"/>
    <s v="Recolocado"/>
    <n v="0"/>
    <n v="0"/>
    <n v="0"/>
    <n v="0"/>
    <x v="3"/>
    <x v="0"/>
    <n v="26"/>
    <x v="3"/>
    <x v="3"/>
    <x v="2"/>
    <n v="36285"/>
    <n v="500"/>
    <x v="7"/>
    <n v="1111"/>
    <x v="6"/>
    <x v="4"/>
    <n v="32982"/>
    <n v="1.5159784124674065E-2"/>
    <x v="7"/>
    <s v="NULL"/>
    <x v="2"/>
    <n v="1018.23"/>
    <x v="4"/>
    <n v="401"/>
    <x v="3"/>
    <n v="1018.23"/>
    <x v="2"/>
    <s v="NULL"/>
    <x v="1"/>
    <s v="NULL"/>
    <x v="1"/>
    <x v="0"/>
    <x v="1"/>
    <n v="12"/>
    <x v="1"/>
    <x v="1"/>
  </r>
  <r>
    <x v="84"/>
    <x v="14"/>
    <s v="I7900001"/>
    <s v="I7900001"/>
    <n v="30971171"/>
    <s v="Recolocado"/>
    <n v="0"/>
    <n v="0"/>
    <n v="0"/>
    <n v="0"/>
    <x v="3"/>
    <x v="0"/>
    <n v="21"/>
    <x v="4"/>
    <x v="5"/>
    <x v="2"/>
    <n v="37036"/>
    <n v="2000"/>
    <x v="3"/>
    <n v="1134"/>
    <x v="6"/>
    <x v="4"/>
    <n v="34483"/>
    <n v="5.7999594002841978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4"/>
    <x v="14"/>
    <s v="I7901001"/>
    <s v="I7901001"/>
    <n v="30978351"/>
    <s v="Recolocado"/>
    <n v="0"/>
    <n v="0"/>
    <n v="0"/>
    <n v="0"/>
    <x v="3"/>
    <x v="0"/>
    <n v="34"/>
    <x v="6"/>
    <x v="3"/>
    <x v="2"/>
    <n v="42587"/>
    <n v="1031"/>
    <x v="1"/>
    <n v="1304"/>
    <x v="2"/>
    <x v="13"/>
    <n v="39785"/>
    <n v="2.59142893050144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4"/>
    <x v="14"/>
    <s v="I7910001"/>
    <s v="I7910001"/>
    <n v="30973337"/>
    <s v="Recolocado"/>
    <n v="0"/>
    <n v="0"/>
    <n v="0"/>
    <n v="0"/>
    <x v="3"/>
    <x v="0"/>
    <n v="24"/>
    <x v="4"/>
    <x v="3"/>
    <x v="0"/>
    <n v="28728"/>
    <n v="1031"/>
    <x v="1"/>
    <n v="880"/>
    <x v="7"/>
    <x v="4"/>
    <n v="25206"/>
    <n v="4.0902959612790606E-2"/>
    <x v="1"/>
    <s v="NULL"/>
    <x v="2"/>
    <n v="510.44"/>
    <x v="3"/>
    <n v="808"/>
    <x v="3"/>
    <n v="510.44"/>
    <x v="5"/>
    <s v="NULL"/>
    <x v="1"/>
    <s v="NULL"/>
    <x v="1"/>
    <x v="0"/>
    <x v="1"/>
    <n v="12"/>
    <x v="1"/>
    <x v="1"/>
  </r>
  <r>
    <x v="84"/>
    <x v="14"/>
    <s v="I7916001"/>
    <s v="I7916001"/>
    <n v="30979514"/>
    <s v="Recolocado"/>
    <n v="0"/>
    <n v="0"/>
    <n v="0"/>
    <n v="0"/>
    <x v="3"/>
    <x v="0"/>
    <n v="56"/>
    <x v="8"/>
    <x v="3"/>
    <x v="1"/>
    <n v="45797"/>
    <n v="1031"/>
    <x v="1"/>
    <n v="1417"/>
    <x v="1"/>
    <x v="17"/>
    <n v="43025"/>
    <n v="2.3962812318419523E-2"/>
    <x v="6"/>
    <s v="NULL"/>
    <x v="0"/>
    <n v="7625.95"/>
    <x v="0"/>
    <n v="4"/>
    <x v="2"/>
    <n v="0"/>
    <x v="0"/>
    <n v="7000"/>
    <x v="4"/>
    <n v="0.97729999999999995"/>
    <x v="4"/>
    <x v="0"/>
    <x v="0"/>
    <n v="0"/>
    <x v="0"/>
    <x v="0"/>
  </r>
  <r>
    <x v="84"/>
    <x v="14"/>
    <s v="I7948001"/>
    <s v="I7948001"/>
    <n v="30977835"/>
    <s v="Recolocado"/>
    <n v="0"/>
    <n v="0"/>
    <n v="0"/>
    <n v="0"/>
    <x v="3"/>
    <x v="0"/>
    <n v="40"/>
    <x v="1"/>
    <x v="3"/>
    <x v="3"/>
    <n v="37697"/>
    <n v="1031"/>
    <x v="1"/>
    <n v="1167"/>
    <x v="6"/>
    <x v="1"/>
    <n v="34925"/>
    <n v="2.9520400858983536E-2"/>
    <x v="6"/>
    <s v="NULL"/>
    <x v="2"/>
    <n v="1285.83"/>
    <x v="4"/>
    <n v="1243"/>
    <x v="3"/>
    <n v="1285.83"/>
    <x v="2"/>
    <s v="NULL"/>
    <x v="1"/>
    <s v="NULL"/>
    <x v="1"/>
    <x v="0"/>
    <x v="1"/>
    <n v="12"/>
    <x v="1"/>
    <x v="1"/>
  </r>
  <r>
    <x v="84"/>
    <x v="14"/>
    <s v="I7963001"/>
    <s v="I7963001"/>
    <n v="30978109"/>
    <s v="Recolocado"/>
    <n v="0"/>
    <n v="0"/>
    <n v="0"/>
    <n v="0"/>
    <x v="3"/>
    <x v="0"/>
    <n v="23"/>
    <x v="4"/>
    <x v="3"/>
    <x v="2"/>
    <n v="46078"/>
    <n v="1500"/>
    <x v="1"/>
    <n v="1424"/>
    <x v="1"/>
    <x v="5"/>
    <n v="43025"/>
    <n v="3.4863451481696686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4"/>
    <x v="14"/>
    <s v="I7964001"/>
    <s v="I7964001"/>
    <n v="30977195"/>
    <s v="Recolocado"/>
    <n v="0"/>
    <n v="0"/>
    <n v="0"/>
    <n v="0"/>
    <x v="3"/>
    <x v="0"/>
    <n v="43"/>
    <x v="7"/>
    <x v="3"/>
    <x v="2"/>
    <n v="47079"/>
    <n v="1000"/>
    <x v="6"/>
    <n v="1443"/>
    <x v="1"/>
    <x v="1"/>
    <n v="43526"/>
    <n v="2.297477369847907E-2"/>
    <x v="6"/>
    <s v="NULL"/>
    <x v="2"/>
    <n v="1463.09"/>
    <x v="4"/>
    <n v="3812"/>
    <x v="3"/>
    <n v="1463.09"/>
    <x v="2"/>
    <s v="NULL"/>
    <x v="1"/>
    <s v="NULL"/>
    <x v="1"/>
    <x v="0"/>
    <x v="1"/>
    <n v="12"/>
    <x v="1"/>
    <x v="1"/>
  </r>
  <r>
    <x v="84"/>
    <x v="14"/>
    <s v="I7968001"/>
    <s v="I7968001"/>
    <n v="30979048"/>
    <s v="Recolocado"/>
    <n v="0"/>
    <n v="0"/>
    <n v="0"/>
    <n v="0"/>
    <x v="3"/>
    <x v="0"/>
    <n v="23"/>
    <x v="4"/>
    <x v="3"/>
    <x v="0"/>
    <n v="43307"/>
    <n v="1031"/>
    <x v="1"/>
    <n v="1326"/>
    <x v="2"/>
    <x v="4"/>
    <n v="39785"/>
    <n v="2.5914289305014451E-2"/>
    <x v="6"/>
    <s v="NULL"/>
    <x v="0"/>
    <n v="200"/>
    <x v="6"/>
    <n v="0"/>
    <x v="0"/>
    <n v="0"/>
    <x v="0"/>
    <s v="NULL"/>
    <x v="1"/>
    <s v="NULL"/>
    <x v="1"/>
    <x v="2"/>
    <x v="2"/>
    <n v="0"/>
    <x v="10"/>
    <x v="0"/>
  </r>
  <r>
    <x v="84"/>
    <x v="14"/>
    <s v="I7986001"/>
    <s v="I7986001"/>
    <n v="30968495"/>
    <s v="Recolocado"/>
    <n v="0"/>
    <n v="0"/>
    <n v="0"/>
    <n v="0"/>
    <x v="3"/>
    <x v="0"/>
    <n v="35"/>
    <x v="6"/>
    <x v="3"/>
    <x v="2"/>
    <n v="34119"/>
    <n v="500"/>
    <x v="7"/>
    <n v="1055"/>
    <x v="5"/>
    <x v="4"/>
    <n v="30066"/>
    <n v="1.6630080489589569E-2"/>
    <x v="7"/>
    <s v="NULL"/>
    <x v="2"/>
    <n v="1261.29"/>
    <x v="4"/>
    <n v="638"/>
    <x v="3"/>
    <n v="1047.44"/>
    <x v="2"/>
    <s v="NULL"/>
    <x v="1"/>
    <s v="NULL"/>
    <x v="1"/>
    <x v="0"/>
    <x v="1"/>
    <n v="7"/>
    <x v="1"/>
    <x v="1"/>
  </r>
  <r>
    <x v="84"/>
    <x v="14"/>
    <s v="I7988001"/>
    <s v="I7988001"/>
    <n v="30964959"/>
    <s v="Recolocado"/>
    <n v="0"/>
    <n v="0"/>
    <n v="0"/>
    <n v="0"/>
    <x v="3"/>
    <x v="0"/>
    <n v="29"/>
    <x v="3"/>
    <x v="3"/>
    <x v="2"/>
    <n v="28359"/>
    <n v="650"/>
    <x v="6"/>
    <n v="868"/>
    <x v="7"/>
    <x v="4"/>
    <n v="25206"/>
    <n v="2.5787510910100769E-2"/>
    <x v="6"/>
    <s v="NULL"/>
    <x v="2"/>
    <n v="74.55"/>
    <x v="6"/>
    <n v="2050"/>
    <x v="3"/>
    <n v="0"/>
    <x v="0"/>
    <s v="NULL"/>
    <x v="1"/>
    <s v="NULL"/>
    <x v="1"/>
    <x v="3"/>
    <x v="1"/>
    <n v="6"/>
    <x v="1"/>
    <x v="11"/>
  </r>
  <r>
    <x v="84"/>
    <x v="14"/>
    <s v="I7989001"/>
    <s v="I7989001"/>
    <n v="30972175"/>
    <s v="Recolocado"/>
    <n v="0"/>
    <n v="0"/>
    <n v="0"/>
    <n v="0"/>
    <x v="3"/>
    <x v="0"/>
    <n v="27"/>
    <x v="3"/>
    <x v="5"/>
    <x v="2"/>
    <n v="29259"/>
    <n v="500"/>
    <x v="7"/>
    <n v="905"/>
    <x v="7"/>
    <x v="4"/>
    <n v="25206"/>
    <n v="1.9836546853923668E-2"/>
    <x v="7"/>
    <s v="NULL"/>
    <x v="0"/>
    <n v="27395.17"/>
    <x v="0"/>
    <n v="6"/>
    <x v="2"/>
    <n v="0"/>
    <x v="0"/>
    <s v="NULL"/>
    <x v="1"/>
    <s v="NULL"/>
    <x v="1"/>
    <x v="0"/>
    <x v="0"/>
    <n v="0"/>
    <x v="0"/>
    <x v="0"/>
  </r>
  <r>
    <x v="84"/>
    <x v="14"/>
    <s v="I7994001"/>
    <s v="I7994001"/>
    <n v="30979594"/>
    <s v="Recolocado"/>
    <n v="0"/>
    <n v="0"/>
    <n v="0"/>
    <n v="0"/>
    <x v="3"/>
    <x v="0"/>
    <n v="44"/>
    <x v="7"/>
    <x v="3"/>
    <x v="2"/>
    <n v="27587"/>
    <n v="500"/>
    <x v="7"/>
    <n v="875"/>
    <x v="7"/>
    <x v="5"/>
    <n v="24284"/>
    <n v="2.0589688683907099E-2"/>
    <x v="6"/>
    <s v="NULL"/>
    <x v="2"/>
    <n v="2415.16"/>
    <x v="2"/>
    <n v="1443"/>
    <x v="3"/>
    <n v="2415.16"/>
    <x v="6"/>
    <s v="NULL"/>
    <x v="1"/>
    <s v="NULL"/>
    <x v="1"/>
    <x v="0"/>
    <x v="1"/>
    <n v="12"/>
    <x v="1"/>
    <x v="1"/>
  </r>
  <r>
    <x v="84"/>
    <x v="14"/>
    <s v="I8007001"/>
    <s v="I8007001"/>
    <n v="30969100"/>
    <s v="Recolocado"/>
    <n v="0"/>
    <n v="0"/>
    <n v="0"/>
    <n v="0"/>
    <x v="3"/>
    <x v="0"/>
    <n v="27"/>
    <x v="3"/>
    <x v="3"/>
    <x v="2"/>
    <n v="45797"/>
    <n v="1031"/>
    <x v="1"/>
    <n v="1415"/>
    <x v="1"/>
    <x v="4"/>
    <n v="43025"/>
    <n v="2.3962812318419523E-2"/>
    <x v="6"/>
    <s v="NULL"/>
    <x v="2"/>
    <n v="2703.69"/>
    <x v="2"/>
    <n v="574"/>
    <x v="3"/>
    <n v="1940.15"/>
    <x v="2"/>
    <s v="NULL"/>
    <x v="1"/>
    <s v="NULL"/>
    <x v="1"/>
    <x v="0"/>
    <x v="1"/>
    <n v="10"/>
    <x v="1"/>
    <x v="1"/>
  </r>
  <r>
    <x v="84"/>
    <x v="14"/>
    <s v="I8008001"/>
    <s v="I8008001"/>
    <n v="30979018"/>
    <s v="Recolocado"/>
    <n v="0"/>
    <n v="0"/>
    <n v="0"/>
    <n v="0"/>
    <x v="3"/>
    <x v="0"/>
    <n v="38"/>
    <x v="1"/>
    <x v="3"/>
    <x v="2"/>
    <n v="38447"/>
    <n v="1031"/>
    <x v="1"/>
    <n v="1188"/>
    <x v="6"/>
    <x v="1"/>
    <n v="34925"/>
    <n v="2.9520400858983536E-2"/>
    <x v="6"/>
    <s v="NULL"/>
    <x v="0"/>
    <n v="7908.9"/>
    <x v="0"/>
    <n v="6"/>
    <x v="2"/>
    <n v="0"/>
    <x v="0"/>
    <n v="879.07"/>
    <x v="3"/>
    <n v="0.99829999999999997"/>
    <x v="4"/>
    <x v="0"/>
    <x v="0"/>
    <n v="0"/>
    <x v="0"/>
    <x v="0"/>
  </r>
  <r>
    <x v="84"/>
    <x v="14"/>
    <s v="I8019001"/>
    <s v="I8019001"/>
    <n v="30977278"/>
    <s v="Recolocado"/>
    <n v="0"/>
    <n v="0"/>
    <n v="0"/>
    <n v="0"/>
    <x v="3"/>
    <x v="0"/>
    <n v="51"/>
    <x v="5"/>
    <x v="3"/>
    <x v="2"/>
    <n v="46298"/>
    <n v="1031"/>
    <x v="1"/>
    <n v="1418"/>
    <x v="1"/>
    <x v="5"/>
    <n v="43526"/>
    <n v="2.36869916831319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4"/>
    <x v="14"/>
    <s v="I8024001"/>
    <s v="I8024001"/>
    <n v="30979347"/>
    <s v="Recolocado"/>
    <n v="0"/>
    <n v="0"/>
    <n v="0"/>
    <n v="0"/>
    <x v="3"/>
    <x v="0"/>
    <n v="25"/>
    <x v="4"/>
    <x v="5"/>
    <x v="2"/>
    <n v="42488"/>
    <n v="1100"/>
    <x v="1"/>
    <n v="1302"/>
    <x v="2"/>
    <x v="1"/>
    <n v="39785"/>
    <n v="2.7648611285660426E-2"/>
    <x v="6"/>
    <s v="NULL"/>
    <x v="0"/>
    <n v="2031.34"/>
    <x v="2"/>
    <n v="0"/>
    <x v="0"/>
    <n v="0"/>
    <x v="0"/>
    <n v="500"/>
    <x v="2"/>
    <n v="0.9627"/>
    <x v="4"/>
    <x v="5"/>
    <x v="8"/>
    <n v="0"/>
    <x v="0"/>
    <x v="0"/>
  </r>
  <r>
    <x v="84"/>
    <x v="14"/>
    <s v="I8035001"/>
    <s v="I8035001"/>
    <n v="30975025"/>
    <s v="Recolocado"/>
    <n v="1"/>
    <n v="0"/>
    <n v="0"/>
    <n v="0"/>
    <x v="3"/>
    <x v="0"/>
    <n v="29"/>
    <x v="3"/>
    <x v="3"/>
    <x v="2"/>
    <n v="46108"/>
    <n v="550"/>
    <x v="6"/>
    <n v="1412"/>
    <x v="1"/>
    <x v="4"/>
    <n v="43025"/>
    <n v="1.2783265543288786E-2"/>
    <x v="7"/>
    <s v="NULL"/>
    <x v="0"/>
    <n v="10968.49"/>
    <x v="0"/>
    <n v="0"/>
    <x v="0"/>
    <n v="0"/>
    <x v="0"/>
    <n v="22098.14"/>
    <x v="4"/>
    <n v="0.77510000000000001"/>
    <x v="7"/>
    <x v="0"/>
    <x v="0"/>
    <n v="0"/>
    <x v="0"/>
    <x v="0"/>
  </r>
  <r>
    <x v="84"/>
    <x v="14"/>
    <s v="I8037001"/>
    <s v="I8037001"/>
    <n v="30976149"/>
    <s v="Recolocado"/>
    <n v="0"/>
    <n v="0"/>
    <n v="0"/>
    <n v="0"/>
    <x v="3"/>
    <x v="0"/>
    <n v="56"/>
    <x v="8"/>
    <x v="3"/>
    <x v="3"/>
    <n v="33369"/>
    <n v="500"/>
    <x v="7"/>
    <n v="1032"/>
    <x v="5"/>
    <x v="7"/>
    <n v="30066"/>
    <n v="1.6630080489589569E-2"/>
    <x v="7"/>
    <s v="NULL"/>
    <x v="2"/>
    <n v="531.38"/>
    <x v="3"/>
    <n v="821"/>
    <x v="3"/>
    <n v="531.38"/>
    <x v="5"/>
    <s v="NULL"/>
    <x v="1"/>
    <s v="NULL"/>
    <x v="1"/>
    <x v="3"/>
    <x v="1"/>
    <n v="6"/>
    <x v="1"/>
    <x v="11"/>
  </r>
  <r>
    <x v="84"/>
    <x v="14"/>
    <s v="I8039001"/>
    <s v="I8039001"/>
    <n v="30979108"/>
    <s v="Recolocado"/>
    <n v="0"/>
    <n v="0"/>
    <n v="0"/>
    <n v="0"/>
    <x v="3"/>
    <x v="0"/>
    <n v="53"/>
    <x v="5"/>
    <x v="3"/>
    <x v="2"/>
    <n v="42818"/>
    <n v="800"/>
    <x v="6"/>
    <n v="1325"/>
    <x v="2"/>
    <x v="13"/>
    <n v="39785"/>
    <n v="2.010808093502576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4"/>
    <x v="14"/>
    <s v="I8040001"/>
    <s v="I8040001"/>
    <n v="30976971"/>
    <s v="Recolocado"/>
    <n v="1"/>
    <n v="0"/>
    <n v="0"/>
    <n v="0"/>
    <x v="3"/>
    <x v="0"/>
    <n v="38"/>
    <x v="1"/>
    <x v="3"/>
    <x v="0"/>
    <n v="46328"/>
    <n v="500"/>
    <x v="7"/>
    <n v="1419"/>
    <x v="1"/>
    <x v="5"/>
    <n v="43025"/>
    <n v="1.1621150493898896E-2"/>
    <x v="7"/>
    <s v="NULL"/>
    <x v="2"/>
    <n v="2161.5500000000002"/>
    <x v="2"/>
    <n v="2505"/>
    <x v="3"/>
    <n v="2161.5500000000002"/>
    <x v="6"/>
    <s v="NULL"/>
    <x v="1"/>
    <s v="NULL"/>
    <x v="1"/>
    <x v="5"/>
    <x v="1"/>
    <n v="5"/>
    <x v="1"/>
    <x v="12"/>
  </r>
  <r>
    <x v="84"/>
    <x v="14"/>
    <s v="I8061001"/>
    <s v="I8061001"/>
    <n v="30982113"/>
    <s v="Recolocado"/>
    <n v="0"/>
    <n v="0"/>
    <n v="0"/>
    <n v="0"/>
    <x v="3"/>
    <x v="0"/>
    <n v="35"/>
    <x v="6"/>
    <x v="3"/>
    <x v="0"/>
    <n v="46229"/>
    <n v="499"/>
    <x v="7"/>
    <n v="1428"/>
    <x v="1"/>
    <x v="1"/>
    <n v="43025"/>
    <n v="1.1597908192911097E-2"/>
    <x v="7"/>
    <s v="NULL"/>
    <x v="0"/>
    <n v="2136.85"/>
    <x v="2"/>
    <n v="0"/>
    <x v="0"/>
    <n v="0"/>
    <x v="0"/>
    <s v="NULL"/>
    <x v="1"/>
    <s v="NULL"/>
    <x v="1"/>
    <x v="2"/>
    <x v="2"/>
    <n v="0"/>
    <x v="0"/>
    <x v="0"/>
  </r>
  <r>
    <x v="84"/>
    <x v="14"/>
    <s v="I8073001"/>
    <s v="I8073001"/>
    <n v="30965376"/>
    <s v="Recolocado"/>
    <n v="0"/>
    <n v="0"/>
    <n v="1"/>
    <n v="0"/>
    <x v="1"/>
    <x v="0"/>
    <n v="37"/>
    <x v="1"/>
    <x v="3"/>
    <x v="2"/>
    <n v="27925"/>
    <n v="500"/>
    <x v="7"/>
    <n v="685"/>
    <x v="7"/>
    <x v="4"/>
    <n v="27355"/>
    <n v="1.8278194114421494E-2"/>
    <x v="7"/>
    <s v="NULL"/>
    <x v="0"/>
    <n v="3995.97"/>
    <x v="5"/>
    <n v="0"/>
    <x v="0"/>
    <n v="0"/>
    <x v="0"/>
    <n v="4550.01"/>
    <x v="7"/>
    <n v="0.999"/>
    <x v="4"/>
    <x v="0"/>
    <x v="0"/>
    <n v="0"/>
    <x v="0"/>
    <x v="0"/>
  </r>
  <r>
    <x v="84"/>
    <x v="14"/>
    <s v="I8093001"/>
    <s v="I8093001"/>
    <n v="30981617"/>
    <s v="Recolocado"/>
    <n v="0"/>
    <n v="0"/>
    <n v="0"/>
    <n v="0"/>
    <x v="3"/>
    <x v="0"/>
    <n v="29"/>
    <x v="3"/>
    <x v="3"/>
    <x v="2"/>
    <n v="43307"/>
    <n v="1031"/>
    <x v="1"/>
    <n v="1338"/>
    <x v="2"/>
    <x v="5"/>
    <n v="39785"/>
    <n v="2.59142893050144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4"/>
    <x v="14"/>
    <s v="I8097001"/>
    <s v="I8097001"/>
    <n v="30971295"/>
    <s v="Recolocado"/>
    <n v="0"/>
    <n v="0"/>
    <n v="1"/>
    <n v="1"/>
    <x v="1"/>
    <x v="0"/>
    <n v="31"/>
    <x v="6"/>
    <x v="2"/>
    <x v="2"/>
    <n v="34505"/>
    <n v="500"/>
    <x v="7"/>
    <n v="847"/>
    <x v="7"/>
    <x v="4"/>
    <n v="33765"/>
    <n v="1.4808233377758034E-2"/>
    <x v="7"/>
    <s v="NULL"/>
    <x v="0"/>
    <n v="3082.38"/>
    <x v="5"/>
    <n v="0"/>
    <x v="0"/>
    <n v="0"/>
    <x v="0"/>
    <n v="300"/>
    <x v="2"/>
    <n v="3.3300000000000003E-2"/>
    <x v="10"/>
    <x v="9"/>
    <x v="11"/>
    <n v="0"/>
    <x v="2"/>
    <x v="0"/>
  </r>
  <r>
    <x v="84"/>
    <x v="14"/>
    <s v="I8116001"/>
    <s v="I8116001"/>
    <n v="30983241"/>
    <s v="Recolocado"/>
    <n v="0"/>
    <n v="0"/>
    <n v="0"/>
    <n v="0"/>
    <x v="3"/>
    <x v="0"/>
    <n v="21"/>
    <x v="4"/>
    <x v="3"/>
    <x v="2"/>
    <n v="43839"/>
    <n v="2000"/>
    <x v="3"/>
    <n v="1352"/>
    <x v="2"/>
    <x v="2"/>
    <n v="41286"/>
    <n v="4.8442571331686286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4"/>
    <x v="14"/>
    <s v="I8145001"/>
    <s v="I8145001"/>
    <n v="30964683"/>
    <s v="Recolocado"/>
    <n v="0"/>
    <n v="0"/>
    <n v="0"/>
    <n v="0"/>
    <x v="3"/>
    <x v="0"/>
    <n v="26"/>
    <x v="3"/>
    <x v="3"/>
    <x v="0"/>
    <n v="38128"/>
    <n v="600"/>
    <x v="6"/>
    <n v="1179"/>
    <x v="6"/>
    <x v="2"/>
    <n v="34925"/>
    <n v="1.717967072297781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4"/>
    <x v="14"/>
    <s v="I8155001"/>
    <s v="I8155001"/>
    <n v="30983236"/>
    <s v="Recolocado"/>
    <n v="0"/>
    <n v="0"/>
    <n v="0"/>
    <n v="0"/>
    <x v="3"/>
    <x v="0"/>
    <n v="38"/>
    <x v="1"/>
    <x v="3"/>
    <x v="0"/>
    <n v="33369"/>
    <n v="500"/>
    <x v="7"/>
    <n v="1032"/>
    <x v="5"/>
    <x v="1"/>
    <n v="30066"/>
    <n v="1.6630080489589569E-2"/>
    <x v="7"/>
    <s v="NULL"/>
    <x v="2"/>
    <n v="2259.98"/>
    <x v="2"/>
    <n v="2166"/>
    <x v="3"/>
    <n v="2259.98"/>
    <x v="6"/>
    <s v="NULL"/>
    <x v="1"/>
    <s v="NULL"/>
    <x v="1"/>
    <x v="0"/>
    <x v="1"/>
    <n v="12"/>
    <x v="1"/>
    <x v="1"/>
  </r>
  <r>
    <x v="84"/>
    <x v="14"/>
    <s v="I8157001"/>
    <s v="I8157001"/>
    <n v="30982837"/>
    <s v="Recolocado"/>
    <n v="0"/>
    <n v="0"/>
    <n v="0"/>
    <n v="0"/>
    <x v="3"/>
    <x v="0"/>
    <n v="49"/>
    <x v="0"/>
    <x v="3"/>
    <x v="2"/>
    <n v="33369"/>
    <n v="500"/>
    <x v="7"/>
    <n v="1032"/>
    <x v="5"/>
    <x v="1"/>
    <n v="30066"/>
    <n v="1.6630080489589569E-2"/>
    <x v="7"/>
    <s v="NULL"/>
    <x v="3"/>
    <n v="3533.61"/>
    <x v="5"/>
    <n v="9"/>
    <x v="4"/>
    <n v="0"/>
    <x v="0"/>
    <n v="1100"/>
    <x v="5"/>
    <n v="0.33710000000000001"/>
    <x v="11"/>
    <x v="0"/>
    <x v="12"/>
    <n v="0"/>
    <x v="0"/>
    <x v="0"/>
  </r>
  <r>
    <x v="84"/>
    <x v="14"/>
    <s v="I8159001"/>
    <s v="I8159001"/>
    <n v="30982873"/>
    <s v="Recolocado"/>
    <n v="0"/>
    <n v="0"/>
    <n v="0"/>
    <n v="0"/>
    <x v="3"/>
    <x v="0"/>
    <n v="48"/>
    <x v="0"/>
    <x v="3"/>
    <x v="2"/>
    <n v="34119"/>
    <n v="500"/>
    <x v="7"/>
    <n v="1052"/>
    <x v="5"/>
    <x v="6"/>
    <n v="30066"/>
    <n v="1.663008048958956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4"/>
    <x v="14"/>
    <s v="I8171001"/>
    <s v="I8171001"/>
    <n v="30980356"/>
    <s v="Recolocado"/>
    <n v="0"/>
    <n v="0"/>
    <n v="0"/>
    <n v="0"/>
    <x v="3"/>
    <x v="0"/>
    <n v="26"/>
    <x v="3"/>
    <x v="3"/>
    <x v="0"/>
    <n v="38928"/>
    <n v="550"/>
    <x v="6"/>
    <n v="1203"/>
    <x v="3"/>
    <x v="1"/>
    <n v="34925"/>
    <n v="1.574803149606299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4"/>
    <x v="14"/>
    <s v="I8191001"/>
    <s v="I8191001"/>
    <n v="30984080"/>
    <s v="Recolocado"/>
    <n v="0"/>
    <n v="0"/>
    <n v="0"/>
    <n v="0"/>
    <x v="3"/>
    <x v="0"/>
    <n v="38"/>
    <x v="1"/>
    <x v="5"/>
    <x v="2"/>
    <n v="38178"/>
    <n v="550"/>
    <x v="6"/>
    <n v="1180"/>
    <x v="6"/>
    <x v="1"/>
    <n v="34925"/>
    <n v="1.5748031496062992E-2"/>
    <x v="7"/>
    <s v="NULL"/>
    <x v="0"/>
    <n v="2400"/>
    <x v="2"/>
    <n v="0"/>
    <x v="0"/>
    <n v="0"/>
    <x v="0"/>
    <n v="750"/>
    <x v="3"/>
    <n v="0"/>
    <x v="0"/>
    <x v="7"/>
    <x v="6"/>
    <n v="0"/>
    <x v="0"/>
    <x v="0"/>
  </r>
  <r>
    <x v="84"/>
    <x v="14"/>
    <s v="I8194001"/>
    <s v="I8194001"/>
    <n v="30977189"/>
    <s v="Recolocado"/>
    <n v="0"/>
    <n v="0"/>
    <n v="0"/>
    <n v="0"/>
    <x v="3"/>
    <x v="0"/>
    <n v="52"/>
    <x v="5"/>
    <x v="3"/>
    <x v="1"/>
    <n v="40464"/>
    <n v="1031"/>
    <x v="1"/>
    <n v="1409"/>
    <x v="1"/>
    <x v="18"/>
    <n v="37692"/>
    <n v="2.73532845166083E-2"/>
    <x v="6"/>
    <s v="NULL"/>
    <x v="2"/>
    <n v="1288.25"/>
    <x v="4"/>
    <n v="1730"/>
    <x v="3"/>
    <n v="1288.25"/>
    <x v="2"/>
    <s v="NULL"/>
    <x v="1"/>
    <s v="NULL"/>
    <x v="1"/>
    <x v="0"/>
    <x v="1"/>
    <n v="12"/>
    <x v="1"/>
    <x v="1"/>
  </r>
  <r>
    <x v="84"/>
    <x v="14"/>
    <s v="I8208001"/>
    <s v="I8208001"/>
    <n v="30983940"/>
    <s v="Recolocado"/>
    <n v="0"/>
    <n v="0"/>
    <n v="0"/>
    <n v="0"/>
    <x v="3"/>
    <x v="0"/>
    <n v="21"/>
    <x v="4"/>
    <x v="3"/>
    <x v="2"/>
    <n v="43307"/>
    <n v="1031"/>
    <x v="1"/>
    <n v="1336"/>
    <x v="2"/>
    <x v="5"/>
    <n v="39785"/>
    <n v="2.59142893050144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4"/>
    <x v="14"/>
    <s v="I8217001"/>
    <s v="I8217001"/>
    <n v="30984163"/>
    <s v="Recolocado"/>
    <n v="0"/>
    <n v="0"/>
    <n v="0"/>
    <n v="0"/>
    <x v="3"/>
    <x v="0"/>
    <n v="24"/>
    <x v="4"/>
    <x v="3"/>
    <x v="2"/>
    <n v="46328"/>
    <n v="500"/>
    <x v="7"/>
    <n v="1430"/>
    <x v="1"/>
    <x v="1"/>
    <n v="43025"/>
    <n v="1.1621150493898896E-2"/>
    <x v="7"/>
    <s v="NULL"/>
    <x v="2"/>
    <n v="981.53"/>
    <x v="3"/>
    <n v="360"/>
    <x v="3"/>
    <n v="981.53"/>
    <x v="5"/>
    <n v="1000"/>
    <x v="3"/>
    <n v="0.99950000000000006"/>
    <x v="4"/>
    <x v="0"/>
    <x v="1"/>
    <n v="8"/>
    <x v="1"/>
    <x v="1"/>
  </r>
  <r>
    <x v="84"/>
    <x v="14"/>
    <s v="I8226001"/>
    <s v="I8226001"/>
    <n v="30985788"/>
    <s v="Recolocado"/>
    <n v="0"/>
    <n v="0"/>
    <n v="0"/>
    <n v="0"/>
    <x v="3"/>
    <x v="0"/>
    <n v="53"/>
    <x v="5"/>
    <x v="3"/>
    <x v="2"/>
    <n v="43088"/>
    <n v="500"/>
    <x v="7"/>
    <n v="1329"/>
    <x v="2"/>
    <x v="1"/>
    <n v="39785"/>
    <n v="1.2567550584391102E-2"/>
    <x v="7"/>
    <s v="NULL"/>
    <x v="0"/>
    <n v="2856.57"/>
    <x v="2"/>
    <n v="1"/>
    <x v="2"/>
    <n v="0"/>
    <x v="0"/>
    <n v="600"/>
    <x v="3"/>
    <n v="0.98080000000000001"/>
    <x v="4"/>
    <x v="0"/>
    <x v="0"/>
    <n v="0"/>
    <x v="0"/>
    <x v="0"/>
  </r>
  <r>
    <x v="85"/>
    <x v="14"/>
    <s v="C7375004"/>
    <s v="C7375004"/>
    <n v="30984036"/>
    <s v="Recolocado"/>
    <n v="0"/>
    <n v="0"/>
    <n v="0"/>
    <n v="0"/>
    <x v="3"/>
    <x v="0"/>
    <n v="63"/>
    <x v="2"/>
    <x v="5"/>
    <x v="1"/>
    <n v="33369"/>
    <n v="500"/>
    <x v="7"/>
    <n v="1028"/>
    <x v="5"/>
    <x v="7"/>
    <n v="30066"/>
    <n v="1.6630080489589569E-2"/>
    <x v="7"/>
    <s v="NULL"/>
    <x v="3"/>
    <n v="39544.33"/>
    <x v="0"/>
    <n v="2168"/>
    <x v="3"/>
    <n v="1069.33"/>
    <x v="2"/>
    <s v="NULL"/>
    <x v="1"/>
    <s v="NULL"/>
    <x v="1"/>
    <x v="0"/>
    <x v="1"/>
    <n v="0"/>
    <x v="1"/>
    <x v="0"/>
  </r>
  <r>
    <x v="85"/>
    <x v="14"/>
    <s v="I8266001"/>
    <s v="I8266001"/>
    <n v="30983158"/>
    <s v="Recolocado"/>
    <n v="1"/>
    <n v="0"/>
    <n v="0"/>
    <n v="0"/>
    <x v="3"/>
    <x v="0"/>
    <n v="49"/>
    <x v="0"/>
    <x v="3"/>
    <x v="2"/>
    <n v="27346"/>
    <n v="500"/>
    <x v="7"/>
    <n v="843"/>
    <x v="7"/>
    <x v="5"/>
    <n v="24043"/>
    <n v="2.0796073701285198E-2"/>
    <x v="6"/>
    <s v="NULL"/>
    <x v="0"/>
    <n v="7685.62"/>
    <x v="0"/>
    <n v="0"/>
    <x v="0"/>
    <n v="0"/>
    <x v="0"/>
    <n v="2800"/>
    <x v="0"/>
    <n v="0.67490000000000006"/>
    <x v="3"/>
    <x v="0"/>
    <x v="0"/>
    <n v="0"/>
    <x v="0"/>
    <x v="0"/>
  </r>
  <r>
    <x v="85"/>
    <x v="14"/>
    <s v="I8274001"/>
    <s v="I8274001"/>
    <n v="30985705"/>
    <s v="Recolocado"/>
    <n v="0"/>
    <n v="0"/>
    <n v="0"/>
    <n v="0"/>
    <x v="3"/>
    <x v="0"/>
    <n v="43"/>
    <x v="7"/>
    <x v="3"/>
    <x v="2"/>
    <n v="33369"/>
    <n v="500"/>
    <x v="7"/>
    <n v="1030"/>
    <x v="5"/>
    <x v="11"/>
    <n v="30066"/>
    <n v="1.663008048958956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5"/>
    <x v="14"/>
    <s v="I8279001"/>
    <s v="I8279001"/>
    <n v="30986755"/>
    <s v="Recolocado"/>
    <n v="0"/>
    <n v="0"/>
    <n v="0"/>
    <n v="0"/>
    <x v="3"/>
    <x v="0"/>
    <n v="60"/>
    <x v="8"/>
    <x v="5"/>
    <x v="3"/>
    <n v="29259"/>
    <n v="500"/>
    <x v="7"/>
    <n v="905"/>
    <x v="7"/>
    <x v="1"/>
    <n v="25206"/>
    <n v="1.983654685392366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5"/>
    <x v="14"/>
    <s v="I8293001"/>
    <s v="I8293001"/>
    <n v="30986719"/>
    <s v="Recolocado"/>
    <n v="0"/>
    <n v="0"/>
    <n v="0"/>
    <n v="0"/>
    <x v="3"/>
    <x v="0"/>
    <n v="42"/>
    <x v="7"/>
    <x v="3"/>
    <x v="3"/>
    <n v="38978"/>
    <n v="500"/>
    <x v="7"/>
    <n v="1207"/>
    <x v="3"/>
    <x v="1"/>
    <n v="34925"/>
    <n v="1.4316392269148175E-2"/>
    <x v="7"/>
    <s v="NULL"/>
    <x v="2"/>
    <n v="1605.82"/>
    <x v="4"/>
    <n v="1736"/>
    <x v="3"/>
    <n v="1605.82"/>
    <x v="2"/>
    <s v="NULL"/>
    <x v="1"/>
    <s v="NULL"/>
    <x v="1"/>
    <x v="0"/>
    <x v="1"/>
    <n v="12"/>
    <x v="1"/>
    <x v="1"/>
  </r>
  <r>
    <x v="85"/>
    <x v="14"/>
    <s v="I8294001"/>
    <s v="I8294001"/>
    <n v="30979241"/>
    <s v="Recolocado"/>
    <n v="0"/>
    <n v="0"/>
    <n v="0"/>
    <n v="0"/>
    <x v="3"/>
    <x v="0"/>
    <n v="28"/>
    <x v="3"/>
    <x v="3"/>
    <x v="1"/>
    <n v="33370"/>
    <n v="499"/>
    <x v="7"/>
    <n v="1027"/>
    <x v="5"/>
    <x v="1"/>
    <n v="30066"/>
    <n v="1.6596820328610391E-2"/>
    <x v="7"/>
    <s v="NULL"/>
    <x v="2"/>
    <n v="2716.58"/>
    <x v="2"/>
    <n v="159"/>
    <x v="3"/>
    <n v="0"/>
    <x v="0"/>
    <s v="NULL"/>
    <x v="1"/>
    <s v="NULL"/>
    <x v="1"/>
    <x v="0"/>
    <x v="8"/>
    <n v="2"/>
    <x v="5"/>
    <x v="1"/>
  </r>
  <r>
    <x v="85"/>
    <x v="14"/>
    <s v="I8299001"/>
    <s v="I8299001"/>
    <n v="30987737"/>
    <s v="Recolocado"/>
    <n v="0"/>
    <n v="0"/>
    <n v="0"/>
    <n v="0"/>
    <x v="3"/>
    <x v="0"/>
    <n v="37"/>
    <x v="1"/>
    <x v="3"/>
    <x v="2"/>
    <n v="33815"/>
    <n v="500"/>
    <x v="7"/>
    <n v="1176"/>
    <x v="6"/>
    <x v="1"/>
    <n v="30512"/>
    <n v="1.6386995280545359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5"/>
    <x v="14"/>
    <s v="I8303001"/>
    <s v="I8303001"/>
    <n v="30985785"/>
    <s v="Recolocado"/>
    <n v="0"/>
    <n v="0"/>
    <n v="0"/>
    <n v="0"/>
    <x v="3"/>
    <x v="0"/>
    <n v="61"/>
    <x v="2"/>
    <x v="3"/>
    <x v="2"/>
    <n v="24436"/>
    <n v="500"/>
    <x v="7"/>
    <n v="924"/>
    <x v="7"/>
    <x v="5"/>
    <n v="21133"/>
    <n v="2.3659679174750391E-2"/>
    <x v="6"/>
    <s v="NULL"/>
    <x v="0"/>
    <n v="2000"/>
    <x v="4"/>
    <n v="0"/>
    <x v="0"/>
    <n v="0"/>
    <x v="0"/>
    <s v="NULL"/>
    <x v="1"/>
    <s v="NULL"/>
    <x v="1"/>
    <x v="2"/>
    <x v="2"/>
    <n v="0"/>
    <x v="0"/>
    <x v="0"/>
  </r>
  <r>
    <x v="85"/>
    <x v="14"/>
    <s v="I8304001"/>
    <s v="I8304001"/>
    <n v="30987966"/>
    <s v="Recolocado"/>
    <n v="1"/>
    <n v="0"/>
    <n v="0"/>
    <n v="0"/>
    <x v="3"/>
    <x v="0"/>
    <n v="43"/>
    <x v="7"/>
    <x v="3"/>
    <x v="0"/>
    <n v="35754"/>
    <n v="1031"/>
    <x v="1"/>
    <n v="1100"/>
    <x v="5"/>
    <x v="13"/>
    <n v="32982"/>
    <n v="3.1259474865077921E-2"/>
    <x v="2"/>
    <s v="NULL"/>
    <x v="0"/>
    <n v="1120"/>
    <x v="4"/>
    <n v="0"/>
    <x v="0"/>
    <n v="0"/>
    <x v="0"/>
    <s v="NULL"/>
    <x v="1"/>
    <s v="NULL"/>
    <x v="1"/>
    <x v="2"/>
    <x v="2"/>
    <n v="0"/>
    <x v="0"/>
    <x v="0"/>
  </r>
  <r>
    <x v="85"/>
    <x v="14"/>
    <s v="I8316001"/>
    <s v="I8316001"/>
    <n v="30986861"/>
    <s v="Recolocado"/>
    <n v="0"/>
    <n v="0"/>
    <n v="0"/>
    <n v="0"/>
    <x v="3"/>
    <x v="0"/>
    <n v="57"/>
    <x v="8"/>
    <x v="3"/>
    <x v="2"/>
    <n v="34119"/>
    <n v="500"/>
    <x v="7"/>
    <n v="1054"/>
    <x v="5"/>
    <x v="6"/>
    <n v="30066"/>
    <n v="1.6630080489589569E-2"/>
    <x v="7"/>
    <s v="NULL"/>
    <x v="2"/>
    <n v="530.79"/>
    <x v="3"/>
    <n v="1293"/>
    <x v="3"/>
    <n v="530.79"/>
    <x v="5"/>
    <s v="NULL"/>
    <x v="1"/>
    <s v="NULL"/>
    <x v="1"/>
    <x v="0"/>
    <x v="1"/>
    <n v="12"/>
    <x v="1"/>
    <x v="1"/>
  </r>
  <r>
    <x v="85"/>
    <x v="14"/>
    <s v="I8337001"/>
    <s v="I8337001"/>
    <n v="30969713"/>
    <s v="Recolocado"/>
    <n v="0"/>
    <n v="0"/>
    <n v="0"/>
    <n v="0"/>
    <x v="3"/>
    <x v="0"/>
    <n v="29"/>
    <x v="3"/>
    <x v="3"/>
    <x v="2"/>
    <n v="45797"/>
    <n v="1031"/>
    <x v="1"/>
    <n v="1411"/>
    <x v="1"/>
    <x v="15"/>
    <n v="43025"/>
    <n v="2.3962812318419523E-2"/>
    <x v="6"/>
    <s v="NULL"/>
    <x v="0"/>
    <n v="2500"/>
    <x v="2"/>
    <n v="3"/>
    <x v="2"/>
    <n v="0"/>
    <x v="0"/>
    <s v="NULL"/>
    <x v="1"/>
    <s v="NULL"/>
    <x v="1"/>
    <x v="7"/>
    <x v="6"/>
    <n v="0"/>
    <x v="10"/>
    <x v="0"/>
  </r>
  <r>
    <x v="85"/>
    <x v="14"/>
    <s v="I8338001"/>
    <s v="I8338001"/>
    <n v="30986566"/>
    <s v="Recolocado"/>
    <n v="0"/>
    <n v="0"/>
    <n v="0"/>
    <n v="0"/>
    <x v="3"/>
    <x v="0"/>
    <n v="24"/>
    <x v="4"/>
    <x v="5"/>
    <x v="2"/>
    <n v="28002"/>
    <n v="1031"/>
    <x v="1"/>
    <n v="974"/>
    <x v="7"/>
    <x v="6"/>
    <n v="24480"/>
    <n v="4.211601307189542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5"/>
    <x v="14"/>
    <s v="I8343001"/>
    <s v="I8343001"/>
    <n v="30991292"/>
    <s v="Recolocado"/>
    <n v="0"/>
    <n v="0"/>
    <n v="0"/>
    <n v="0"/>
    <x v="3"/>
    <x v="0"/>
    <n v="59"/>
    <x v="8"/>
    <x v="3"/>
    <x v="2"/>
    <n v="46298"/>
    <n v="1031"/>
    <x v="1"/>
    <n v="1427"/>
    <x v="1"/>
    <x v="5"/>
    <n v="43526"/>
    <n v="2.36869916831319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5"/>
    <x v="14"/>
    <s v="I8358001"/>
    <s v="I8358001"/>
    <n v="30987974"/>
    <s v="Recolocado"/>
    <n v="0"/>
    <n v="0"/>
    <n v="0"/>
    <n v="0"/>
    <x v="3"/>
    <x v="0"/>
    <n v="25"/>
    <x v="4"/>
    <x v="3"/>
    <x v="0"/>
    <n v="28096"/>
    <n v="500"/>
    <x v="7"/>
    <n v="950"/>
    <x v="7"/>
    <x v="1"/>
    <n v="24043"/>
    <n v="2.0796073701285198E-2"/>
    <x v="6"/>
    <s v="NULL"/>
    <x v="2"/>
    <n v="1218.3699999999999"/>
    <x v="4"/>
    <n v="1350"/>
    <x v="3"/>
    <n v="1218.3699999999999"/>
    <x v="2"/>
    <s v="NULL"/>
    <x v="1"/>
    <s v="NULL"/>
    <x v="1"/>
    <x v="10"/>
    <x v="1"/>
    <n v="11"/>
    <x v="1"/>
    <x v="9"/>
  </r>
  <r>
    <x v="85"/>
    <x v="14"/>
    <s v="I8371001"/>
    <s v="I8371001"/>
    <n v="30986984"/>
    <s v="Recolocado"/>
    <n v="0"/>
    <n v="0"/>
    <n v="0"/>
    <n v="0"/>
    <x v="3"/>
    <x v="0"/>
    <n v="22"/>
    <x v="4"/>
    <x v="3"/>
    <x v="0"/>
    <n v="45105"/>
    <n v="2473"/>
    <x v="4"/>
    <n v="1389"/>
    <x v="2"/>
    <x v="17"/>
    <n v="43025"/>
    <n v="5.7478210342823938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5"/>
    <x v="14"/>
    <s v="I8378001"/>
    <s v="I8378001"/>
    <n v="30988244"/>
    <s v="Recolocado"/>
    <n v="0"/>
    <n v="0"/>
    <n v="0"/>
    <n v="0"/>
    <x v="3"/>
    <x v="0"/>
    <n v="32"/>
    <x v="6"/>
    <x v="3"/>
    <x v="2"/>
    <n v="38878"/>
    <n v="600"/>
    <x v="6"/>
    <n v="1197"/>
    <x v="6"/>
    <x v="1"/>
    <n v="34925"/>
    <n v="1.7179670722977811E-2"/>
    <x v="7"/>
    <s v="NULL"/>
    <x v="2"/>
    <n v="374.66"/>
    <x v="6"/>
    <n v="397"/>
    <x v="3"/>
    <n v="374.66"/>
    <x v="0"/>
    <s v="NULL"/>
    <x v="1"/>
    <s v="NULL"/>
    <x v="1"/>
    <x v="0"/>
    <x v="1"/>
    <n v="12"/>
    <x v="1"/>
    <x v="1"/>
  </r>
  <r>
    <x v="85"/>
    <x v="14"/>
    <s v="I8399001"/>
    <s v="I8399001"/>
    <n v="30990874"/>
    <s v="Recolocado"/>
    <n v="0"/>
    <n v="0"/>
    <n v="0"/>
    <n v="0"/>
    <x v="3"/>
    <x v="0"/>
    <n v="32"/>
    <x v="6"/>
    <x v="3"/>
    <x v="2"/>
    <n v="38928"/>
    <n v="550"/>
    <x v="6"/>
    <n v="1201"/>
    <x v="3"/>
    <x v="1"/>
    <n v="34925"/>
    <n v="1.5748031496062992E-2"/>
    <x v="7"/>
    <s v="NULL"/>
    <x v="2"/>
    <n v="1636.18"/>
    <x v="4"/>
    <n v="1197"/>
    <x v="3"/>
    <n v="1636.18"/>
    <x v="2"/>
    <s v="NULL"/>
    <x v="1"/>
    <s v="NULL"/>
    <x v="1"/>
    <x v="0"/>
    <x v="1"/>
    <n v="12"/>
    <x v="1"/>
    <x v="1"/>
  </r>
  <r>
    <x v="85"/>
    <x v="14"/>
    <s v="I8400001"/>
    <s v="I8400001"/>
    <n v="30993366"/>
    <s v="Recolocado"/>
    <n v="0"/>
    <n v="0"/>
    <n v="0"/>
    <n v="0"/>
    <x v="3"/>
    <x v="0"/>
    <n v="24"/>
    <x v="4"/>
    <x v="3"/>
    <x v="0"/>
    <n v="40416"/>
    <n v="2000"/>
    <x v="3"/>
    <n v="1338"/>
    <x v="2"/>
    <x v="6"/>
    <n v="38613"/>
    <n v="5.179602724471033E-2"/>
    <x v="3"/>
    <s v="NULL"/>
    <x v="0"/>
    <n v="2107.84"/>
    <x v="2"/>
    <n v="0"/>
    <x v="0"/>
    <n v="0"/>
    <x v="0"/>
    <n v="1000"/>
    <x v="3"/>
    <n v="0.998"/>
    <x v="4"/>
    <x v="0"/>
    <x v="0"/>
    <n v="0"/>
    <x v="0"/>
    <x v="0"/>
  </r>
  <r>
    <x v="85"/>
    <x v="14"/>
    <s v="I8417001"/>
    <s v="I8417001"/>
    <n v="30990671"/>
    <s v="Recolocado"/>
    <n v="1"/>
    <n v="0"/>
    <n v="0"/>
    <n v="0"/>
    <x v="3"/>
    <x v="0"/>
    <n v="22"/>
    <x v="4"/>
    <x v="3"/>
    <x v="2"/>
    <n v="32175"/>
    <n v="500"/>
    <x v="7"/>
    <n v="994"/>
    <x v="7"/>
    <x v="1"/>
    <n v="28122"/>
    <n v="1.777967427636725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5"/>
    <x v="14"/>
    <s v="I8450001"/>
    <s v="I8450001"/>
    <n v="30994857"/>
    <s v="Recolocado"/>
    <n v="0"/>
    <n v="0"/>
    <n v="0"/>
    <n v="0"/>
    <x v="3"/>
    <x v="0"/>
    <n v="25"/>
    <x v="4"/>
    <x v="3"/>
    <x v="2"/>
    <n v="22075"/>
    <n v="500"/>
    <x v="7"/>
    <n v="763"/>
    <x v="7"/>
    <x v="1"/>
    <n v="18022"/>
    <n v="2.7743868605038288E-2"/>
    <x v="6"/>
    <s v="NULL"/>
    <x v="2"/>
    <n v="3513"/>
    <x v="5"/>
    <n v="532"/>
    <x v="3"/>
    <n v="3513"/>
    <x v="3"/>
    <s v="NULL"/>
    <x v="1"/>
    <s v="NULL"/>
    <x v="1"/>
    <x v="4"/>
    <x v="2"/>
    <n v="1"/>
    <x v="0"/>
    <x v="10"/>
  </r>
  <r>
    <x v="85"/>
    <x v="14"/>
    <s v="I8466001"/>
    <s v="I8466001"/>
    <n v="30988123"/>
    <s v="Recolocado"/>
    <n v="1"/>
    <n v="0"/>
    <n v="0"/>
    <n v="0"/>
    <x v="3"/>
    <x v="0"/>
    <n v="34"/>
    <x v="6"/>
    <x v="3"/>
    <x v="3"/>
    <n v="38178"/>
    <n v="550"/>
    <x v="6"/>
    <n v="1173"/>
    <x v="6"/>
    <x v="1"/>
    <n v="34925"/>
    <n v="1.5748031496062992E-2"/>
    <x v="7"/>
    <s v="NULL"/>
    <x v="2"/>
    <n v="1338.03"/>
    <x v="4"/>
    <n v="502"/>
    <x v="3"/>
    <n v="1338.03"/>
    <x v="2"/>
    <s v="NULL"/>
    <x v="1"/>
    <s v="NULL"/>
    <x v="1"/>
    <x v="0"/>
    <x v="1"/>
    <n v="12"/>
    <x v="1"/>
    <x v="1"/>
  </r>
  <r>
    <x v="85"/>
    <x v="14"/>
    <s v="I8479001"/>
    <s v="I8479001"/>
    <n v="30994700"/>
    <s v="Recolocado"/>
    <n v="0"/>
    <n v="0"/>
    <n v="0"/>
    <n v="0"/>
    <x v="3"/>
    <x v="0"/>
    <n v="35"/>
    <x v="6"/>
    <x v="3"/>
    <x v="1"/>
    <n v="25007"/>
    <n v="500"/>
    <x v="7"/>
    <n v="766"/>
    <x v="7"/>
    <x v="1"/>
    <n v="20954"/>
    <n v="2.386179249785244E-2"/>
    <x v="6"/>
    <s v="NULL"/>
    <x v="2"/>
    <n v="1902.1"/>
    <x v="4"/>
    <n v="2540"/>
    <x v="3"/>
    <n v="1902.1"/>
    <x v="2"/>
    <s v="NULL"/>
    <x v="1"/>
    <s v="NULL"/>
    <x v="1"/>
    <x v="0"/>
    <x v="1"/>
    <n v="12"/>
    <x v="1"/>
    <x v="1"/>
  </r>
  <r>
    <x v="85"/>
    <x v="14"/>
    <s v="I8490001"/>
    <s v="I8490001"/>
    <n v="30986572"/>
    <s v="Recolocado"/>
    <n v="0"/>
    <n v="0"/>
    <n v="0"/>
    <n v="0"/>
    <x v="3"/>
    <x v="0"/>
    <n v="45"/>
    <x v="7"/>
    <x v="3"/>
    <x v="2"/>
    <n v="43688"/>
    <n v="650"/>
    <x v="6"/>
    <n v="1339"/>
    <x v="2"/>
    <x v="26"/>
    <n v="39785"/>
    <n v="1.6337815759708434E-2"/>
    <x v="7"/>
    <s v="NULL"/>
    <x v="0"/>
    <n v="2199.42"/>
    <x v="2"/>
    <n v="0"/>
    <x v="0"/>
    <n v="0"/>
    <x v="0"/>
    <n v="2200"/>
    <x v="0"/>
    <n v="0.99970000000000003"/>
    <x v="4"/>
    <x v="0"/>
    <x v="0"/>
    <n v="0"/>
    <x v="0"/>
    <x v="0"/>
  </r>
  <r>
    <x v="85"/>
    <x v="14"/>
    <s v="I8538001"/>
    <s v="I8538001"/>
    <n v="30996475"/>
    <s v="Recolocado"/>
    <n v="1"/>
    <n v="0"/>
    <n v="0"/>
    <n v="0"/>
    <x v="3"/>
    <x v="0"/>
    <n v="42"/>
    <x v="7"/>
    <x v="3"/>
    <x v="2"/>
    <n v="20849"/>
    <n v="500"/>
    <x v="7"/>
    <n v="781"/>
    <x v="7"/>
    <x v="7"/>
    <n v="17546"/>
    <n v="2.8496523424142255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5"/>
    <x v="14"/>
    <s v="I8540001"/>
    <s v="I8540001"/>
    <n v="30993686"/>
    <s v="Recolocado"/>
    <n v="0"/>
    <n v="0"/>
    <n v="0"/>
    <n v="0"/>
    <x v="3"/>
    <x v="0"/>
    <n v="33"/>
    <x v="6"/>
    <x v="3"/>
    <x v="2"/>
    <n v="32422"/>
    <n v="1500"/>
    <x v="1"/>
    <n v="1011"/>
    <x v="5"/>
    <x v="7"/>
    <n v="29369"/>
    <n v="5.1074261976914434E-2"/>
    <x v="3"/>
    <s v="NULL"/>
    <x v="6"/>
    <n v="4297.2"/>
    <x v="7"/>
    <n v="117"/>
    <x v="6"/>
    <n v="0"/>
    <x v="0"/>
    <s v="NULL"/>
    <x v="1"/>
    <s v="NULL"/>
    <x v="1"/>
    <x v="6"/>
    <x v="10"/>
    <n v="0"/>
    <x v="3"/>
    <x v="0"/>
  </r>
  <r>
    <x v="85"/>
    <x v="14"/>
    <s v="I8557001"/>
    <s v="I8557001"/>
    <n v="30996899"/>
    <s v="Recolocado"/>
    <n v="0"/>
    <n v="0"/>
    <n v="0"/>
    <n v="0"/>
    <x v="3"/>
    <x v="0"/>
    <n v="35"/>
    <x v="6"/>
    <x v="3"/>
    <x v="0"/>
    <n v="23726"/>
    <n v="1031"/>
    <x v="1"/>
    <n v="730"/>
    <x v="7"/>
    <x v="7"/>
    <n v="20954"/>
    <n v="4.9203016130571729E-2"/>
    <x v="1"/>
    <s v="NULL"/>
    <x v="2"/>
    <n v="1456.53"/>
    <x v="4"/>
    <n v="673"/>
    <x v="3"/>
    <n v="1456.53"/>
    <x v="2"/>
    <s v="NULL"/>
    <x v="1"/>
    <s v="NULL"/>
    <x v="1"/>
    <x v="11"/>
    <x v="8"/>
    <n v="5"/>
    <x v="0"/>
    <x v="12"/>
  </r>
  <r>
    <x v="85"/>
    <x v="14"/>
    <s v="I8560001"/>
    <s v="I8560001"/>
    <n v="30994491"/>
    <s v="Recolocado"/>
    <n v="1"/>
    <n v="0"/>
    <n v="0"/>
    <n v="0"/>
    <x v="3"/>
    <x v="0"/>
    <n v="45"/>
    <x v="7"/>
    <x v="3"/>
    <x v="2"/>
    <n v="33815"/>
    <n v="500"/>
    <x v="7"/>
    <n v="1170"/>
    <x v="6"/>
    <x v="1"/>
    <n v="30512"/>
    <n v="1.6386995280545359E-2"/>
    <x v="7"/>
    <s v="NULL"/>
    <x v="2"/>
    <n v="1875.41"/>
    <x v="4"/>
    <n v="2411"/>
    <x v="3"/>
    <n v="1875.41"/>
    <x v="2"/>
    <s v="NULL"/>
    <x v="1"/>
    <s v="NULL"/>
    <x v="1"/>
    <x v="0"/>
    <x v="1"/>
    <n v="12"/>
    <x v="1"/>
    <x v="1"/>
  </r>
  <r>
    <x v="85"/>
    <x v="14"/>
    <s v="I8572001"/>
    <s v="I8572001"/>
    <n v="30999063"/>
    <s v="Recolocado"/>
    <n v="0"/>
    <n v="0"/>
    <n v="0"/>
    <n v="0"/>
    <x v="3"/>
    <x v="0"/>
    <n v="46"/>
    <x v="0"/>
    <x v="3"/>
    <x v="2"/>
    <n v="38228"/>
    <n v="500"/>
    <x v="7"/>
    <n v="1171"/>
    <x v="6"/>
    <x v="1"/>
    <n v="34925"/>
    <n v="1.4316392269148175E-2"/>
    <x v="7"/>
    <s v="NULL"/>
    <x v="2"/>
    <n v="401.11"/>
    <x v="6"/>
    <n v="1790"/>
    <x v="3"/>
    <n v="401.11"/>
    <x v="0"/>
    <s v="NULL"/>
    <x v="1"/>
    <s v="NULL"/>
    <x v="1"/>
    <x v="0"/>
    <x v="1"/>
    <n v="12"/>
    <x v="1"/>
    <x v="1"/>
  </r>
  <r>
    <x v="85"/>
    <x v="14"/>
    <s v="I8581001"/>
    <s v="I8581001"/>
    <n v="31000541"/>
    <s v="Recolocado"/>
    <n v="0"/>
    <n v="0"/>
    <n v="0"/>
    <n v="0"/>
    <x v="3"/>
    <x v="0"/>
    <n v="55"/>
    <x v="5"/>
    <x v="3"/>
    <x v="1"/>
    <n v="38773"/>
    <n v="600"/>
    <x v="6"/>
    <n v="1339"/>
    <x v="2"/>
    <x v="5"/>
    <n v="34820"/>
    <n v="1.7231476163124641E-2"/>
    <x v="7"/>
    <s v="NULL"/>
    <x v="3"/>
    <n v="1965.15"/>
    <x v="4"/>
    <n v="25"/>
    <x v="4"/>
    <n v="0"/>
    <x v="0"/>
    <n v="2200"/>
    <x v="0"/>
    <n v="0.98160000000000003"/>
    <x v="4"/>
    <x v="0"/>
    <x v="12"/>
    <n v="0"/>
    <x v="0"/>
    <x v="0"/>
  </r>
  <r>
    <x v="85"/>
    <x v="14"/>
    <s v="I8600001"/>
    <s v="I8600001"/>
    <n v="30983425"/>
    <s v="Recolocado"/>
    <n v="0"/>
    <n v="0"/>
    <n v="0"/>
    <n v="0"/>
    <x v="3"/>
    <x v="0"/>
    <n v="41"/>
    <x v="7"/>
    <x v="3"/>
    <x v="3"/>
    <n v="45878"/>
    <n v="1700"/>
    <x v="3"/>
    <n v="1406"/>
    <x v="1"/>
    <x v="5"/>
    <n v="43025"/>
    <n v="3.9511911679256245E-2"/>
    <x v="2"/>
    <s v="NULL"/>
    <x v="2"/>
    <n v="6619.88"/>
    <x v="0"/>
    <n v="6783"/>
    <x v="3"/>
    <n v="2092.11"/>
    <x v="6"/>
    <s v="NULL"/>
    <x v="1"/>
    <s v="NULL"/>
    <x v="1"/>
    <x v="0"/>
    <x v="1"/>
    <n v="2"/>
    <x v="1"/>
    <x v="6"/>
  </r>
  <r>
    <x v="85"/>
    <x v="14"/>
    <s v="I8605001"/>
    <s v="I8605001"/>
    <n v="30999755"/>
    <s v="Recolocado"/>
    <n v="0"/>
    <n v="0"/>
    <n v="0"/>
    <n v="0"/>
    <x v="3"/>
    <x v="0"/>
    <n v="25"/>
    <x v="4"/>
    <x v="3"/>
    <x v="2"/>
    <n v="33369"/>
    <n v="500"/>
    <x v="7"/>
    <n v="1024"/>
    <x v="5"/>
    <x v="6"/>
    <n v="30066"/>
    <n v="1.6630080489589569E-2"/>
    <x v="7"/>
    <s v="NULL"/>
    <x v="0"/>
    <n v="1020.27"/>
    <x v="4"/>
    <n v="0"/>
    <x v="0"/>
    <n v="0"/>
    <x v="0"/>
    <n v="1000"/>
    <x v="3"/>
    <n v="1"/>
    <x v="4"/>
    <x v="2"/>
    <x v="2"/>
    <n v="0"/>
    <x v="0"/>
    <x v="0"/>
  </r>
  <r>
    <x v="85"/>
    <x v="14"/>
    <s v="I8608001"/>
    <s v="I8608001"/>
    <n v="30993714"/>
    <s v="Recolocado"/>
    <n v="0"/>
    <n v="0"/>
    <n v="0"/>
    <n v="0"/>
    <x v="3"/>
    <x v="0"/>
    <n v="65"/>
    <x v="2"/>
    <x v="3"/>
    <x v="2"/>
    <n v="31425"/>
    <n v="500"/>
    <x v="7"/>
    <n v="974"/>
    <x v="7"/>
    <x v="7"/>
    <n v="28122"/>
    <n v="1.7779674276367258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5"/>
    <x v="14"/>
    <s v="I8614001"/>
    <s v="I8614001"/>
    <n v="30995732"/>
    <s v="Recolocado"/>
    <n v="0"/>
    <n v="0"/>
    <n v="0"/>
    <n v="0"/>
    <x v="3"/>
    <x v="0"/>
    <n v="31"/>
    <x v="6"/>
    <x v="3"/>
    <x v="1"/>
    <n v="38447"/>
    <n v="1031"/>
    <x v="1"/>
    <n v="1179"/>
    <x v="6"/>
    <x v="1"/>
    <n v="34925"/>
    <n v="2.9520400858983536E-2"/>
    <x v="6"/>
    <s v="NULL"/>
    <x v="2"/>
    <n v="1012.67"/>
    <x v="4"/>
    <n v="698"/>
    <x v="3"/>
    <n v="1012.67"/>
    <x v="2"/>
    <s v="NULL"/>
    <x v="1"/>
    <s v="NULL"/>
    <x v="1"/>
    <x v="0"/>
    <x v="1"/>
    <n v="12"/>
    <x v="1"/>
    <x v="1"/>
  </r>
  <r>
    <x v="85"/>
    <x v="14"/>
    <s v="I8628001"/>
    <s v="I8628001"/>
    <n v="30994786"/>
    <s v="Recolocado"/>
    <n v="0"/>
    <n v="0"/>
    <n v="0"/>
    <n v="0"/>
    <x v="3"/>
    <x v="0"/>
    <n v="40"/>
    <x v="1"/>
    <x v="5"/>
    <x v="1"/>
    <n v="38928"/>
    <n v="550"/>
    <x v="6"/>
    <n v="1197"/>
    <x v="6"/>
    <x v="1"/>
    <n v="34925"/>
    <n v="1.5748031496062992E-2"/>
    <x v="7"/>
    <s v="NULL"/>
    <x v="3"/>
    <n v="2440.7399999999998"/>
    <x v="2"/>
    <n v="19"/>
    <x v="4"/>
    <n v="0"/>
    <x v="0"/>
    <s v="NULL"/>
    <x v="1"/>
    <s v="NULL"/>
    <x v="1"/>
    <x v="0"/>
    <x v="12"/>
    <n v="0"/>
    <x v="0"/>
    <x v="0"/>
  </r>
  <r>
    <x v="85"/>
    <x v="14"/>
    <s v="I8638001"/>
    <s v="I8638001"/>
    <n v="31002908"/>
    <s v="Recolocado"/>
    <n v="0"/>
    <n v="0"/>
    <n v="0"/>
    <n v="0"/>
    <x v="3"/>
    <x v="0"/>
    <n v="41"/>
    <x v="7"/>
    <x v="3"/>
    <x v="0"/>
    <n v="28510"/>
    <n v="499"/>
    <x v="7"/>
    <n v="960"/>
    <x v="7"/>
    <x v="14"/>
    <n v="25206"/>
    <n v="1.979687376021582E-2"/>
    <x v="7"/>
    <s v="NULL"/>
    <x v="0"/>
    <n v="710.07"/>
    <x v="3"/>
    <n v="0"/>
    <x v="0"/>
    <n v="0"/>
    <x v="0"/>
    <s v="NULL"/>
    <x v="1"/>
    <s v="NULL"/>
    <x v="1"/>
    <x v="12"/>
    <x v="4"/>
    <n v="0"/>
    <x v="0"/>
    <x v="0"/>
  </r>
  <r>
    <x v="85"/>
    <x v="14"/>
    <s v="I8641001"/>
    <s v="I8641001"/>
    <n v="30998385"/>
    <s v="Recolocado"/>
    <n v="0"/>
    <n v="0"/>
    <n v="0"/>
    <n v="0"/>
    <x v="3"/>
    <x v="0"/>
    <n v="41"/>
    <x v="7"/>
    <x v="3"/>
    <x v="0"/>
    <n v="28509"/>
    <n v="500"/>
    <x v="7"/>
    <n v="874"/>
    <x v="7"/>
    <x v="5"/>
    <n v="25206"/>
    <n v="1.9836546853923668E-2"/>
    <x v="7"/>
    <s v="NULL"/>
    <x v="2"/>
    <n v="1500"/>
    <x v="4"/>
    <n v="1809"/>
    <x v="3"/>
    <n v="862.45"/>
    <x v="5"/>
    <s v="NULL"/>
    <x v="1"/>
    <s v="NULL"/>
    <x v="1"/>
    <x v="0"/>
    <x v="2"/>
    <n v="11"/>
    <x v="0"/>
    <x v="9"/>
  </r>
  <r>
    <x v="85"/>
    <x v="14"/>
    <s v="I8645001"/>
    <s v="I8645001"/>
    <n v="30991782"/>
    <s v="Recolocado"/>
    <n v="0"/>
    <n v="0"/>
    <n v="0"/>
    <n v="0"/>
    <x v="3"/>
    <x v="0"/>
    <n v="35"/>
    <x v="6"/>
    <x v="3"/>
    <x v="2"/>
    <n v="24257"/>
    <n v="500"/>
    <x v="7"/>
    <n v="745"/>
    <x v="7"/>
    <x v="1"/>
    <n v="20954"/>
    <n v="2.386179249785244E-2"/>
    <x v="6"/>
    <s v="NULL"/>
    <x v="6"/>
    <n v="13898.44"/>
    <x v="0"/>
    <n v="817"/>
    <x v="3"/>
    <n v="370.12"/>
    <x v="0"/>
    <s v="NULL"/>
    <x v="1"/>
    <s v="NULL"/>
    <x v="1"/>
    <x v="0"/>
    <x v="1"/>
    <n v="0"/>
    <x v="1"/>
    <x v="0"/>
  </r>
  <r>
    <x v="85"/>
    <x v="14"/>
    <s v="I8671001"/>
    <s v="I8671001"/>
    <n v="31004376"/>
    <s v="Recolocado"/>
    <n v="0"/>
    <n v="0"/>
    <n v="0"/>
    <n v="0"/>
    <x v="3"/>
    <x v="0"/>
    <n v="47"/>
    <x v="0"/>
    <x v="3"/>
    <x v="2"/>
    <n v="38228"/>
    <n v="500"/>
    <x v="7"/>
    <n v="1172"/>
    <x v="6"/>
    <x v="1"/>
    <n v="34925"/>
    <n v="1.4316392269148175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5"/>
    <x v="14"/>
    <s v="I8694001"/>
    <s v="I8694001"/>
    <n v="31003808"/>
    <s v="Recolocado"/>
    <n v="1"/>
    <n v="0"/>
    <n v="0"/>
    <n v="0"/>
    <x v="3"/>
    <x v="0"/>
    <n v="57"/>
    <x v="8"/>
    <x v="3"/>
    <x v="1"/>
    <n v="38128"/>
    <n v="600"/>
    <x v="6"/>
    <n v="1169"/>
    <x v="6"/>
    <x v="5"/>
    <n v="34925"/>
    <n v="1.7179670722977811E-2"/>
    <x v="7"/>
    <s v="NULL"/>
    <x v="0"/>
    <n v="523"/>
    <x v="3"/>
    <n v="0"/>
    <x v="0"/>
    <n v="0"/>
    <x v="0"/>
    <n v="1200"/>
    <x v="5"/>
    <n v="0.43580000000000002"/>
    <x v="9"/>
    <x v="10"/>
    <x v="12"/>
    <n v="0"/>
    <x v="0"/>
    <x v="0"/>
  </r>
  <r>
    <x v="85"/>
    <x v="14"/>
    <s v="I8713001"/>
    <s v="I8713001"/>
    <n v="31004389"/>
    <s v="Recolocado"/>
    <n v="0"/>
    <n v="0"/>
    <n v="0"/>
    <n v="0"/>
    <x v="3"/>
    <x v="0"/>
    <n v="48"/>
    <x v="0"/>
    <x v="3"/>
    <x v="1"/>
    <n v="27783"/>
    <n v="500"/>
    <x v="7"/>
    <n v="960"/>
    <x v="7"/>
    <x v="1"/>
    <n v="24480"/>
    <n v="2.042483660130719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5"/>
    <x v="14"/>
    <s v="I8723001"/>
    <s v="I8723001"/>
    <n v="31001674"/>
    <s v="Recolocado"/>
    <n v="0"/>
    <n v="0"/>
    <n v="0"/>
    <n v="0"/>
    <x v="3"/>
    <x v="0"/>
    <n v="21"/>
    <x v="4"/>
    <x v="3"/>
    <x v="2"/>
    <n v="21068"/>
    <n v="1031"/>
    <x v="1"/>
    <n v="791"/>
    <x v="7"/>
    <x v="6"/>
    <n v="17546"/>
    <n v="5.8759831300581329E-2"/>
    <x v="3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85"/>
    <x v="14"/>
    <s v="I8724001"/>
    <s v="I8724001"/>
    <n v="31005739"/>
    <s v="Recolocado"/>
    <n v="1"/>
    <n v="0"/>
    <n v="0"/>
    <n v="0"/>
    <x v="3"/>
    <x v="0"/>
    <n v="34"/>
    <x v="6"/>
    <x v="3"/>
    <x v="0"/>
    <n v="28510"/>
    <n v="499"/>
    <x v="7"/>
    <n v="873"/>
    <x v="7"/>
    <x v="1"/>
    <n v="25206"/>
    <n v="1.979687376021582E-2"/>
    <x v="7"/>
    <s v="NULL"/>
    <x v="2"/>
    <n v="2177.9"/>
    <x v="2"/>
    <n v="607"/>
    <x v="3"/>
    <n v="2177.9"/>
    <x v="6"/>
    <s v="NULL"/>
    <x v="1"/>
    <s v="NULL"/>
    <x v="1"/>
    <x v="0"/>
    <x v="1"/>
    <n v="12"/>
    <x v="1"/>
    <x v="1"/>
  </r>
  <r>
    <x v="85"/>
    <x v="14"/>
    <s v="I8771001"/>
    <s v="I8771001"/>
    <n v="30998363"/>
    <s v="Recolocado"/>
    <n v="0"/>
    <n v="0"/>
    <n v="0"/>
    <n v="0"/>
    <x v="3"/>
    <x v="0"/>
    <n v="42"/>
    <x v="7"/>
    <x v="3"/>
    <x v="2"/>
    <n v="38228"/>
    <n v="500"/>
    <x v="7"/>
    <n v="1185"/>
    <x v="6"/>
    <x v="1"/>
    <n v="34925"/>
    <n v="1.4316392269148175E-2"/>
    <x v="7"/>
    <s v="NULL"/>
    <x v="2"/>
    <n v="978.73"/>
    <x v="3"/>
    <n v="1842"/>
    <x v="3"/>
    <n v="978.73"/>
    <x v="5"/>
    <s v="NULL"/>
    <x v="1"/>
    <s v="NULL"/>
    <x v="1"/>
    <x v="0"/>
    <x v="1"/>
    <n v="12"/>
    <x v="1"/>
    <x v="1"/>
  </r>
  <r>
    <x v="85"/>
    <x v="14"/>
    <s v="I8779001"/>
    <s v="I8779001"/>
    <n v="31005369"/>
    <s v="Recolocado"/>
    <n v="0"/>
    <n v="0"/>
    <n v="0"/>
    <n v="0"/>
    <x v="3"/>
    <x v="0"/>
    <n v="44"/>
    <x v="7"/>
    <x v="3"/>
    <x v="0"/>
    <n v="43307"/>
    <n v="1031"/>
    <x v="1"/>
    <n v="1340"/>
    <x v="2"/>
    <x v="5"/>
    <n v="39785"/>
    <n v="2.5914289305014451E-2"/>
    <x v="6"/>
    <s v="NULL"/>
    <x v="2"/>
    <n v="1035.3499999999999"/>
    <x v="4"/>
    <n v="807"/>
    <x v="3"/>
    <n v="1035.3499999999999"/>
    <x v="2"/>
    <s v="NULL"/>
    <x v="1"/>
    <s v="NULL"/>
    <x v="1"/>
    <x v="0"/>
    <x v="1"/>
    <n v="12"/>
    <x v="1"/>
    <x v="1"/>
  </r>
  <r>
    <x v="85"/>
    <x v="14"/>
    <s v="I8784001"/>
    <s v="I8784001"/>
    <n v="31007485"/>
    <s v="Recolocado"/>
    <n v="0"/>
    <n v="0"/>
    <n v="0"/>
    <n v="0"/>
    <x v="3"/>
    <x v="0"/>
    <n v="32"/>
    <x v="6"/>
    <x v="3"/>
    <x v="2"/>
    <n v="29726"/>
    <n v="1031"/>
    <x v="1"/>
    <n v="1024"/>
    <x v="5"/>
    <x v="22"/>
    <n v="26204"/>
    <n v="3.9345138146847806E-2"/>
    <x v="2"/>
    <s v="NULL"/>
    <x v="2"/>
    <n v="1906.62"/>
    <x v="4"/>
    <n v="817"/>
    <x v="3"/>
    <n v="1906.62"/>
    <x v="2"/>
    <s v="NULL"/>
    <x v="1"/>
    <s v="NULL"/>
    <x v="1"/>
    <x v="0"/>
    <x v="1"/>
    <n v="12"/>
    <x v="1"/>
    <x v="1"/>
  </r>
  <r>
    <x v="85"/>
    <x v="14"/>
    <s v="I8787001"/>
    <s v="I8787001"/>
    <n v="31000962"/>
    <s v="Recolocado"/>
    <n v="1"/>
    <n v="0"/>
    <n v="0"/>
    <n v="0"/>
    <x v="3"/>
    <x v="0"/>
    <n v="63"/>
    <x v="2"/>
    <x v="3"/>
    <x v="1"/>
    <n v="23458"/>
    <n v="500"/>
    <x v="7"/>
    <n v="796"/>
    <x v="7"/>
    <x v="1"/>
    <n v="20155"/>
    <n v="2.4807740014884644E-2"/>
    <x v="6"/>
    <s v="NULL"/>
    <x v="0"/>
    <n v="8202.14"/>
    <x v="0"/>
    <n v="0"/>
    <x v="0"/>
    <n v="0"/>
    <x v="0"/>
    <n v="7725.82"/>
    <x v="4"/>
    <n v="1"/>
    <x v="4"/>
    <x v="0"/>
    <x v="0"/>
    <n v="0"/>
    <x v="0"/>
    <x v="0"/>
  </r>
  <r>
    <x v="85"/>
    <x v="14"/>
    <s v="I8798001"/>
    <s v="I8798001"/>
    <n v="31003972"/>
    <s v="Recolocado"/>
    <n v="0"/>
    <n v="0"/>
    <n v="0"/>
    <n v="0"/>
    <x v="3"/>
    <x v="0"/>
    <n v="22"/>
    <x v="4"/>
    <x v="3"/>
    <x v="2"/>
    <n v="38447"/>
    <n v="1031"/>
    <x v="1"/>
    <n v="1178"/>
    <x v="6"/>
    <x v="1"/>
    <n v="34925"/>
    <n v="2.9520400858983536E-2"/>
    <x v="6"/>
    <s v="NULL"/>
    <x v="2"/>
    <n v="1592.25"/>
    <x v="4"/>
    <n v="134"/>
    <x v="3"/>
    <n v="0"/>
    <x v="0"/>
    <s v="NULL"/>
    <x v="1"/>
    <s v="NULL"/>
    <x v="1"/>
    <x v="10"/>
    <x v="7"/>
    <n v="1"/>
    <x v="8"/>
    <x v="1"/>
  </r>
  <r>
    <x v="85"/>
    <x v="14"/>
    <s v="I8808001"/>
    <s v="I8808001"/>
    <n v="31001730"/>
    <s v="Recolocado"/>
    <n v="0"/>
    <n v="0"/>
    <n v="0"/>
    <n v="0"/>
    <x v="3"/>
    <x v="0"/>
    <n v="30"/>
    <x v="3"/>
    <x v="3"/>
    <x v="2"/>
    <n v="44363"/>
    <n v="1700"/>
    <x v="3"/>
    <n v="1424"/>
    <x v="1"/>
    <x v="5"/>
    <n v="41510"/>
    <n v="4.0953986991086488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5"/>
    <x v="14"/>
    <s v="I8819001"/>
    <s v="I8819001"/>
    <n v="31008598"/>
    <s v="Recolocado"/>
    <n v="0"/>
    <n v="0"/>
    <n v="0"/>
    <n v="0"/>
    <x v="3"/>
    <x v="0"/>
    <n v="31"/>
    <x v="6"/>
    <x v="3"/>
    <x v="2"/>
    <n v="24157"/>
    <n v="500"/>
    <x v="7"/>
    <n v="747"/>
    <x v="7"/>
    <x v="1"/>
    <n v="20954"/>
    <n v="2.38617924978524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5"/>
    <x v="14"/>
    <s v="I8821001"/>
    <s v="I8821001"/>
    <n v="31008098"/>
    <s v="Recolocado"/>
    <n v="0"/>
    <n v="0"/>
    <n v="0"/>
    <n v="0"/>
    <x v="3"/>
    <x v="0"/>
    <n v="44"/>
    <x v="7"/>
    <x v="3"/>
    <x v="1"/>
    <n v="21325"/>
    <n v="500"/>
    <x v="7"/>
    <n v="745"/>
    <x v="7"/>
    <x v="1"/>
    <n v="18022"/>
    <n v="2.7743868605038288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5"/>
    <x v="14"/>
    <s v="I8835001"/>
    <s v="I8835001"/>
    <n v="31008859"/>
    <s v="Recolocado"/>
    <n v="0"/>
    <n v="0"/>
    <n v="0"/>
    <n v="0"/>
    <x v="3"/>
    <x v="0"/>
    <n v="33"/>
    <x v="6"/>
    <x v="3"/>
    <x v="0"/>
    <n v="37697"/>
    <n v="1031"/>
    <x v="1"/>
    <n v="1155"/>
    <x v="6"/>
    <x v="1"/>
    <n v="34925"/>
    <n v="2.9520400858983536E-2"/>
    <x v="6"/>
    <s v="NULL"/>
    <x v="6"/>
    <n v="5866.24"/>
    <x v="0"/>
    <n v="1080"/>
    <x v="3"/>
    <n v="5866.24"/>
    <x v="4"/>
    <s v="NULL"/>
    <x v="1"/>
    <s v="NULL"/>
    <x v="1"/>
    <x v="0"/>
    <x v="1"/>
    <n v="0"/>
    <x v="1"/>
    <x v="0"/>
  </r>
  <r>
    <x v="85"/>
    <x v="14"/>
    <s v="I8840001"/>
    <s v="I8840001"/>
    <n v="31006796"/>
    <s v="Recolocado"/>
    <n v="0"/>
    <n v="0"/>
    <n v="0"/>
    <n v="0"/>
    <x v="3"/>
    <x v="0"/>
    <n v="55"/>
    <x v="5"/>
    <x v="3"/>
    <x v="2"/>
    <n v="44117"/>
    <n v="700"/>
    <x v="6"/>
    <n v="1423"/>
    <x v="1"/>
    <x v="5"/>
    <n v="40264"/>
    <n v="1.7385257301808066E-2"/>
    <x v="7"/>
    <s v="NULL"/>
    <x v="2"/>
    <n v="537.14"/>
    <x v="3"/>
    <n v="639"/>
    <x v="3"/>
    <n v="537.14"/>
    <x v="5"/>
    <s v="NULL"/>
    <x v="1"/>
    <s v="NULL"/>
    <x v="1"/>
    <x v="0"/>
    <x v="1"/>
    <n v="12"/>
    <x v="1"/>
    <x v="1"/>
  </r>
  <r>
    <x v="85"/>
    <x v="14"/>
    <s v="I8841001"/>
    <s v="I8841001"/>
    <n v="31008433"/>
    <s v="Recolocado"/>
    <n v="0"/>
    <n v="0"/>
    <n v="0"/>
    <n v="0"/>
    <x v="3"/>
    <x v="0"/>
    <n v="55"/>
    <x v="5"/>
    <x v="3"/>
    <x v="2"/>
    <n v="38978"/>
    <n v="500"/>
    <x v="7"/>
    <n v="1206"/>
    <x v="3"/>
    <x v="1"/>
    <n v="34925"/>
    <n v="1.4316392269148175E-2"/>
    <x v="7"/>
    <s v="NULL"/>
    <x v="2"/>
    <n v="1297.51"/>
    <x v="4"/>
    <n v="3515"/>
    <x v="3"/>
    <n v="1297.51"/>
    <x v="2"/>
    <s v="NULL"/>
    <x v="1"/>
    <s v="NULL"/>
    <x v="1"/>
    <x v="0"/>
    <x v="1"/>
    <n v="12"/>
    <x v="1"/>
    <x v="1"/>
  </r>
  <r>
    <x v="85"/>
    <x v="14"/>
    <s v="I8857001"/>
    <s v="I8857001"/>
    <n v="31006255"/>
    <s v="Recolocado"/>
    <n v="0"/>
    <n v="0"/>
    <n v="0"/>
    <n v="0"/>
    <x v="3"/>
    <x v="0"/>
    <n v="52"/>
    <x v="5"/>
    <x v="5"/>
    <x v="1"/>
    <n v="46298"/>
    <n v="1031"/>
    <x v="1"/>
    <n v="1431"/>
    <x v="1"/>
    <x v="5"/>
    <n v="43526"/>
    <n v="2.368699168313192E-2"/>
    <x v="6"/>
    <s v="NULL"/>
    <x v="2"/>
    <n v="2388.2399999999998"/>
    <x v="2"/>
    <n v="2442"/>
    <x v="3"/>
    <n v="2388.2399999999998"/>
    <x v="6"/>
    <s v="NULL"/>
    <x v="1"/>
    <s v="NULL"/>
    <x v="1"/>
    <x v="0"/>
    <x v="1"/>
    <n v="12"/>
    <x v="1"/>
    <x v="1"/>
  </r>
  <r>
    <x v="85"/>
    <x v="14"/>
    <s v="I8908001"/>
    <s v="I8908001"/>
    <n v="31008150"/>
    <s v="Recolocado"/>
    <n v="1"/>
    <n v="0"/>
    <n v="0"/>
    <n v="0"/>
    <x v="3"/>
    <x v="0"/>
    <n v="49"/>
    <x v="0"/>
    <x v="3"/>
    <x v="2"/>
    <n v="27346"/>
    <n v="500"/>
    <x v="7"/>
    <n v="930"/>
    <x v="7"/>
    <x v="1"/>
    <n v="24043"/>
    <n v="2.0796073701285198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5"/>
    <x v="14"/>
    <s v="I8910001"/>
    <s v="I8910001"/>
    <n v="31008089"/>
    <s v="Recolocado"/>
    <n v="0"/>
    <n v="0"/>
    <n v="0"/>
    <n v="0"/>
    <x v="3"/>
    <x v="0"/>
    <n v="30"/>
    <x v="3"/>
    <x v="3"/>
    <x v="2"/>
    <n v="45178"/>
    <n v="1650"/>
    <x v="3"/>
    <n v="1398"/>
    <x v="2"/>
    <x v="5"/>
    <n v="43025"/>
    <n v="3.8349796629866359E-2"/>
    <x v="2"/>
    <s v="NULL"/>
    <x v="2"/>
    <n v="626.66999999999996"/>
    <x v="3"/>
    <n v="1750"/>
    <x v="3"/>
    <n v="626.66999999999996"/>
    <x v="5"/>
    <s v="NULL"/>
    <x v="1"/>
    <s v="NULL"/>
    <x v="1"/>
    <x v="0"/>
    <x v="1"/>
    <n v="12"/>
    <x v="1"/>
    <x v="1"/>
  </r>
  <r>
    <x v="85"/>
    <x v="14"/>
    <s v="I8912001"/>
    <s v="I8912001"/>
    <n v="31007120"/>
    <s v="Recolocado"/>
    <n v="0"/>
    <n v="0"/>
    <n v="0"/>
    <n v="0"/>
    <x v="3"/>
    <x v="0"/>
    <n v="40"/>
    <x v="1"/>
    <x v="3"/>
    <x v="2"/>
    <n v="37628"/>
    <n v="1000"/>
    <x v="6"/>
    <n v="1165"/>
    <x v="6"/>
    <x v="4"/>
    <n v="34825"/>
    <n v="2.8715003589375447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5"/>
    <x v="14"/>
    <s v="I8916001"/>
    <s v="I8916001"/>
    <n v="31002402"/>
    <s v="Recolocado"/>
    <n v="0"/>
    <n v="0"/>
    <n v="0"/>
    <n v="0"/>
    <x v="3"/>
    <x v="0"/>
    <n v="46"/>
    <x v="0"/>
    <x v="3"/>
    <x v="1"/>
    <n v="31325"/>
    <n v="500"/>
    <x v="7"/>
    <n v="959"/>
    <x v="7"/>
    <x v="7"/>
    <n v="28022"/>
    <n v="1.784312326029548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5"/>
    <x v="14"/>
    <s v="I8932001"/>
    <s v="I8932001"/>
    <n v="30998894"/>
    <s v="Recolocado"/>
    <n v="0"/>
    <n v="0"/>
    <n v="0"/>
    <n v="0"/>
    <x v="3"/>
    <x v="0"/>
    <n v="22"/>
    <x v="4"/>
    <x v="3"/>
    <x v="2"/>
    <n v="38848"/>
    <n v="1031"/>
    <x v="1"/>
    <n v="1202"/>
    <x v="3"/>
    <x v="1"/>
    <n v="35326"/>
    <n v="2.9185302609975657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5"/>
    <x v="14"/>
    <s v="I8933001"/>
    <s v="I8933001"/>
    <n v="31003896"/>
    <s v="Recolocado"/>
    <n v="0"/>
    <n v="0"/>
    <n v="0"/>
    <n v="0"/>
    <x v="3"/>
    <x v="0"/>
    <n v="42"/>
    <x v="7"/>
    <x v="3"/>
    <x v="0"/>
    <n v="27346"/>
    <n v="500"/>
    <x v="7"/>
    <n v="930"/>
    <x v="7"/>
    <x v="6"/>
    <n v="24043"/>
    <n v="2.0796073701285198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5"/>
    <x v="14"/>
    <s v="I8939001"/>
    <s v="I8939001"/>
    <n v="31008881"/>
    <s v="Recolocado"/>
    <n v="0"/>
    <n v="0"/>
    <n v="0"/>
    <n v="0"/>
    <x v="3"/>
    <x v="0"/>
    <n v="37"/>
    <x v="1"/>
    <x v="3"/>
    <x v="2"/>
    <n v="31325"/>
    <n v="500"/>
    <x v="7"/>
    <n v="968"/>
    <x v="7"/>
    <x v="4"/>
    <n v="28022"/>
    <n v="1.7843123260295482E-2"/>
    <x v="7"/>
    <s v="NULL"/>
    <x v="0"/>
    <n v="4068.02"/>
    <x v="7"/>
    <n v="0"/>
    <x v="0"/>
    <n v="0"/>
    <x v="0"/>
    <n v="3600"/>
    <x v="6"/>
    <n v="0.65380000000000005"/>
    <x v="3"/>
    <x v="0"/>
    <x v="0"/>
    <n v="0"/>
    <x v="0"/>
    <x v="0"/>
  </r>
  <r>
    <x v="85"/>
    <x v="14"/>
    <s v="I8940001"/>
    <s v="I8940001"/>
    <n v="31008108"/>
    <s v="Recolocado"/>
    <n v="0"/>
    <n v="0"/>
    <n v="0"/>
    <n v="0"/>
    <x v="3"/>
    <x v="0"/>
    <n v="28"/>
    <x v="3"/>
    <x v="3"/>
    <x v="2"/>
    <n v="38878"/>
    <n v="600"/>
    <x v="6"/>
    <n v="1191"/>
    <x v="6"/>
    <x v="1"/>
    <n v="34925"/>
    <n v="1.717967072297781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5"/>
    <x v="14"/>
    <s v="I8945001"/>
    <s v="I8945001"/>
    <n v="31005016"/>
    <s v="Recolocado"/>
    <n v="0"/>
    <n v="0"/>
    <n v="0"/>
    <n v="0"/>
    <x v="3"/>
    <x v="0"/>
    <n v="63"/>
    <x v="2"/>
    <x v="3"/>
    <x v="3"/>
    <n v="38347"/>
    <n v="1031"/>
    <x v="1"/>
    <n v="1186"/>
    <x v="6"/>
    <x v="4"/>
    <n v="34825"/>
    <n v="2.9605168700646087E-2"/>
    <x v="6"/>
    <s v="NULL"/>
    <x v="3"/>
    <n v="2218.5700000000002"/>
    <x v="2"/>
    <n v="17"/>
    <x v="4"/>
    <n v="0"/>
    <x v="0"/>
    <n v="210.5"/>
    <x v="2"/>
    <n v="0.9929"/>
    <x v="4"/>
    <x v="0"/>
    <x v="12"/>
    <n v="0"/>
    <x v="0"/>
    <x v="0"/>
  </r>
  <r>
    <x v="85"/>
    <x v="14"/>
    <s v="I8949001"/>
    <s v="I8949001"/>
    <n v="31011193"/>
    <s v="Recolocado"/>
    <n v="0"/>
    <n v="0"/>
    <n v="0"/>
    <n v="0"/>
    <x v="3"/>
    <x v="0"/>
    <n v="37"/>
    <x v="1"/>
    <x v="3"/>
    <x v="2"/>
    <n v="28003"/>
    <n v="1031"/>
    <x v="1"/>
    <n v="978"/>
    <x v="7"/>
    <x v="5"/>
    <n v="24481"/>
    <n v="4.2114292716800783E-2"/>
    <x v="1"/>
    <s v="NULL"/>
    <x v="0"/>
    <n v="1055.1600000000001"/>
    <x v="4"/>
    <n v="0"/>
    <x v="0"/>
    <n v="0"/>
    <x v="0"/>
    <s v="NULL"/>
    <x v="1"/>
    <s v="NULL"/>
    <x v="1"/>
    <x v="2"/>
    <x v="2"/>
    <n v="0"/>
    <x v="0"/>
    <x v="0"/>
  </r>
  <r>
    <x v="85"/>
    <x v="14"/>
    <s v="I8956001"/>
    <s v="I8956001"/>
    <n v="31013834"/>
    <s v="Recolocado"/>
    <n v="0"/>
    <n v="0"/>
    <n v="0"/>
    <n v="0"/>
    <x v="3"/>
    <x v="0"/>
    <n v="44"/>
    <x v="7"/>
    <x v="5"/>
    <x v="2"/>
    <n v="42958"/>
    <n v="1031"/>
    <x v="1"/>
    <n v="1329"/>
    <x v="2"/>
    <x v="2"/>
    <n v="40186"/>
    <n v="2.5655700990394666E-2"/>
    <x v="6"/>
    <s v="NULL"/>
    <x v="0"/>
    <n v="1797.03"/>
    <x v="4"/>
    <n v="0"/>
    <x v="0"/>
    <n v="0"/>
    <x v="0"/>
    <n v="5750"/>
    <x v="4"/>
    <n v="0.3125"/>
    <x v="11"/>
    <x v="0"/>
    <x v="0"/>
    <n v="0"/>
    <x v="0"/>
    <x v="0"/>
  </r>
  <r>
    <x v="85"/>
    <x v="14"/>
    <s v="I8964001"/>
    <s v="I8964001"/>
    <n v="30994173"/>
    <s v="Recolocado"/>
    <n v="0"/>
    <n v="0"/>
    <n v="0"/>
    <n v="0"/>
    <x v="3"/>
    <x v="0"/>
    <n v="27"/>
    <x v="3"/>
    <x v="3"/>
    <x v="2"/>
    <n v="44609"/>
    <n v="2000"/>
    <x v="3"/>
    <n v="1366"/>
    <x v="2"/>
    <x v="18"/>
    <n v="42806"/>
    <n v="4.6722422090361163E-2"/>
    <x v="1"/>
    <s v="NULL"/>
    <x v="2"/>
    <n v="1150.94"/>
    <x v="4"/>
    <n v="1683"/>
    <x v="3"/>
    <n v="1150.94"/>
    <x v="2"/>
    <s v="NULL"/>
    <x v="1"/>
    <s v="NULL"/>
    <x v="1"/>
    <x v="9"/>
    <x v="1"/>
    <n v="9"/>
    <x v="1"/>
    <x v="4"/>
  </r>
  <r>
    <x v="85"/>
    <x v="14"/>
    <s v="I8970001"/>
    <s v="I8970001"/>
    <n v="31011941"/>
    <s v="Recolocado"/>
    <n v="0"/>
    <n v="0"/>
    <n v="0"/>
    <n v="0"/>
    <x v="3"/>
    <x v="0"/>
    <n v="49"/>
    <x v="0"/>
    <x v="3"/>
    <x v="2"/>
    <n v="31355"/>
    <n v="500"/>
    <x v="7"/>
    <n v="970"/>
    <x v="7"/>
    <x v="13"/>
    <n v="28022"/>
    <n v="1.7843123260295482E-2"/>
    <x v="7"/>
    <s v="NULL"/>
    <x v="2"/>
    <n v="1047.06"/>
    <x v="4"/>
    <n v="2343"/>
    <x v="3"/>
    <n v="1047.06"/>
    <x v="2"/>
    <s v="NULL"/>
    <x v="1"/>
    <s v="NULL"/>
    <x v="1"/>
    <x v="0"/>
    <x v="1"/>
    <n v="12"/>
    <x v="1"/>
    <x v="1"/>
  </r>
  <r>
    <x v="85"/>
    <x v="14"/>
    <s v="I8988001"/>
    <s v="I8988001"/>
    <n v="31005699"/>
    <s v="Recolocado"/>
    <n v="0"/>
    <n v="0"/>
    <n v="0"/>
    <n v="0"/>
    <x v="3"/>
    <x v="0"/>
    <n v="32"/>
    <x v="6"/>
    <x v="3"/>
    <x v="2"/>
    <n v="38347"/>
    <n v="1031"/>
    <x v="1"/>
    <n v="1186"/>
    <x v="6"/>
    <x v="3"/>
    <n v="34825"/>
    <n v="2.9605168700646087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5"/>
    <x v="14"/>
    <s v="I8990001"/>
    <s v="I8990001"/>
    <n v="31014235"/>
    <s v="Recolocado"/>
    <n v="0"/>
    <n v="0"/>
    <n v="0"/>
    <n v="0"/>
    <x v="3"/>
    <x v="0"/>
    <n v="25"/>
    <x v="4"/>
    <x v="3"/>
    <x v="2"/>
    <n v="28053"/>
    <n v="500"/>
    <x v="7"/>
    <n v="899"/>
    <x v="7"/>
    <x v="3"/>
    <n v="24000"/>
    <n v="2.083333333333333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5"/>
    <x v="14"/>
    <s v="I8991001"/>
    <s v="I8991001"/>
    <n v="30983947"/>
    <s v="Recolocado"/>
    <n v="0"/>
    <n v="0"/>
    <n v="0"/>
    <n v="0"/>
    <x v="3"/>
    <x v="0"/>
    <n v="45"/>
    <x v="7"/>
    <x v="5"/>
    <x v="2"/>
    <n v="38128"/>
    <n v="500"/>
    <x v="7"/>
    <n v="1180"/>
    <x v="6"/>
    <x v="3"/>
    <n v="34825"/>
    <n v="1.4357501794687724E-2"/>
    <x v="7"/>
    <s v="NULL"/>
    <x v="0"/>
    <n v="5000"/>
    <x v="7"/>
    <n v="0"/>
    <x v="0"/>
    <n v="0"/>
    <x v="0"/>
    <s v="NULL"/>
    <x v="1"/>
    <s v="NULL"/>
    <x v="1"/>
    <x v="4"/>
    <x v="5"/>
    <n v="0"/>
    <x v="0"/>
    <x v="0"/>
  </r>
  <r>
    <x v="85"/>
    <x v="14"/>
    <s v="I8992001"/>
    <s v="I8992001"/>
    <n v="31012388"/>
    <s v="Recolocado"/>
    <n v="0"/>
    <n v="0"/>
    <n v="0"/>
    <n v="0"/>
    <x v="3"/>
    <x v="0"/>
    <n v="53"/>
    <x v="5"/>
    <x v="5"/>
    <x v="0"/>
    <n v="38128"/>
    <n v="500"/>
    <x v="7"/>
    <n v="1180"/>
    <x v="6"/>
    <x v="4"/>
    <n v="34825"/>
    <n v="1.4357501794687724E-2"/>
    <x v="7"/>
    <s v="NULL"/>
    <x v="0"/>
    <n v="7413.63"/>
    <x v="0"/>
    <n v="0"/>
    <x v="0"/>
    <n v="0"/>
    <x v="0"/>
    <n v="7600.25"/>
    <x v="4"/>
    <n v="0.64959999999999996"/>
    <x v="3"/>
    <x v="0"/>
    <x v="0"/>
    <n v="0"/>
    <x v="0"/>
    <x v="0"/>
  </r>
  <r>
    <x v="85"/>
    <x v="14"/>
    <s v="I8995001"/>
    <s v="I8995001"/>
    <n v="31010491"/>
    <s v="Recolocado"/>
    <n v="0"/>
    <n v="0"/>
    <n v="0"/>
    <n v="0"/>
    <x v="3"/>
    <x v="0"/>
    <n v="22"/>
    <x v="4"/>
    <x v="5"/>
    <x v="2"/>
    <n v="45359"/>
    <n v="2000"/>
    <x v="3"/>
    <n v="1403"/>
    <x v="1"/>
    <x v="4"/>
    <n v="42806"/>
    <n v="4.6722422090361163E-2"/>
    <x v="1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85"/>
    <x v="14"/>
    <s v="I8996001"/>
    <s v="I8996001"/>
    <n v="31013890"/>
    <s v="Recolocado"/>
    <n v="0"/>
    <n v="0"/>
    <n v="0"/>
    <n v="0"/>
    <x v="3"/>
    <x v="0"/>
    <n v="34"/>
    <x v="6"/>
    <x v="3"/>
    <x v="0"/>
    <n v="38129"/>
    <n v="2000"/>
    <x v="3"/>
    <n v="1180"/>
    <x v="6"/>
    <x v="4"/>
    <n v="36326"/>
    <n v="5.5056983978417663E-2"/>
    <x v="3"/>
    <s v="NULL"/>
    <x v="2"/>
    <n v="1002.99"/>
    <x v="4"/>
    <n v="956"/>
    <x v="3"/>
    <n v="1002.99"/>
    <x v="2"/>
    <s v="NULL"/>
    <x v="1"/>
    <s v="NULL"/>
    <x v="1"/>
    <x v="10"/>
    <x v="1"/>
    <n v="11"/>
    <x v="1"/>
    <x v="9"/>
  </r>
  <r>
    <x v="85"/>
    <x v="14"/>
    <s v="I9000001"/>
    <s v="I9000001"/>
    <n v="30993135"/>
    <s v="Recolocado"/>
    <n v="0"/>
    <n v="0"/>
    <n v="0"/>
    <n v="0"/>
    <x v="3"/>
    <x v="0"/>
    <n v="55"/>
    <x v="5"/>
    <x v="3"/>
    <x v="1"/>
    <n v="42989"/>
    <n v="1000"/>
    <x v="6"/>
    <n v="1330"/>
    <x v="2"/>
    <x v="3"/>
    <n v="40186"/>
    <n v="2.4884288060518588E-2"/>
    <x v="6"/>
    <s v="NULL"/>
    <x v="2"/>
    <n v="2838.2"/>
    <x v="2"/>
    <n v="639"/>
    <x v="3"/>
    <n v="1335.51"/>
    <x v="2"/>
    <s v="NULL"/>
    <x v="1"/>
    <s v="NULL"/>
    <x v="1"/>
    <x v="0"/>
    <x v="1"/>
    <n v="0"/>
    <x v="1"/>
    <x v="0"/>
  </r>
  <r>
    <x v="85"/>
    <x v="14"/>
    <s v="I9003001"/>
    <s v="I9003001"/>
    <n v="31012819"/>
    <s v="Recolocado"/>
    <n v="0"/>
    <n v="0"/>
    <n v="0"/>
    <n v="0"/>
    <x v="3"/>
    <x v="0"/>
    <n v="43"/>
    <x v="7"/>
    <x v="5"/>
    <x v="0"/>
    <n v="38129"/>
    <n v="2000"/>
    <x v="3"/>
    <n v="1180"/>
    <x v="6"/>
    <x v="4"/>
    <n v="36326"/>
    <n v="5.5056983978417663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5"/>
    <x v="14"/>
    <s v="I9006001"/>
    <s v="I9006001"/>
    <n v="30998022"/>
    <s v="Recolocado"/>
    <n v="0"/>
    <n v="0"/>
    <n v="0"/>
    <n v="0"/>
    <x v="3"/>
    <x v="0"/>
    <n v="36"/>
    <x v="1"/>
    <x v="3"/>
    <x v="2"/>
    <n v="32075"/>
    <n v="500"/>
    <x v="7"/>
    <n v="992"/>
    <x v="7"/>
    <x v="3"/>
    <n v="28022"/>
    <n v="1.7843123260295482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5"/>
    <x v="14"/>
    <s v="I9007001"/>
    <s v="I9007001"/>
    <n v="31015114"/>
    <s v="Recolocado"/>
    <n v="0"/>
    <n v="0"/>
    <n v="0"/>
    <n v="0"/>
    <x v="3"/>
    <x v="0"/>
    <n v="45"/>
    <x v="7"/>
    <x v="5"/>
    <x v="2"/>
    <n v="46229"/>
    <n v="1500"/>
    <x v="1"/>
    <n v="1430"/>
    <x v="1"/>
    <x v="4"/>
    <n v="43926"/>
    <n v="3.4148340390657013E-2"/>
    <x v="2"/>
    <s v="NULL"/>
    <x v="2"/>
    <n v="5375.65"/>
    <x v="0"/>
    <n v="1803"/>
    <x v="3"/>
    <n v="4405.0600000000004"/>
    <x v="7"/>
    <s v="NULL"/>
    <x v="1"/>
    <s v="NULL"/>
    <x v="1"/>
    <x v="0"/>
    <x v="1"/>
    <n v="7"/>
    <x v="1"/>
    <x v="7"/>
  </r>
  <r>
    <x v="85"/>
    <x v="14"/>
    <s v="I9008001"/>
    <s v="I9008001"/>
    <n v="31014169"/>
    <s v="Recolocado"/>
    <n v="0"/>
    <n v="0"/>
    <n v="0"/>
    <n v="0"/>
    <x v="3"/>
    <x v="0"/>
    <n v="34"/>
    <x v="6"/>
    <x v="3"/>
    <x v="2"/>
    <n v="45729"/>
    <n v="2000"/>
    <x v="3"/>
    <n v="1411"/>
    <x v="1"/>
    <x v="18"/>
    <n v="43926"/>
    <n v="4.5531120520876017E-2"/>
    <x v="1"/>
    <s v="NULL"/>
    <x v="2"/>
    <n v="651.13"/>
    <x v="3"/>
    <n v="863"/>
    <x v="3"/>
    <n v="651.13"/>
    <x v="5"/>
    <s v="NULL"/>
    <x v="1"/>
    <s v="NULL"/>
    <x v="1"/>
    <x v="0"/>
    <x v="1"/>
    <n v="12"/>
    <x v="1"/>
    <x v="1"/>
  </r>
  <r>
    <x v="85"/>
    <x v="14"/>
    <s v="I9009001"/>
    <s v="I9009001"/>
    <n v="31003422"/>
    <s v="Recolocado"/>
    <n v="0"/>
    <n v="0"/>
    <n v="0"/>
    <n v="0"/>
    <x v="3"/>
    <x v="0"/>
    <n v="31"/>
    <x v="6"/>
    <x v="3"/>
    <x v="1"/>
    <n v="28162"/>
    <n v="500"/>
    <x v="7"/>
    <n v="871"/>
    <x v="7"/>
    <x v="1"/>
    <n v="24109"/>
    <n v="2.0739143058608817E-2"/>
    <x v="6"/>
    <s v="NULL"/>
    <x v="3"/>
    <n v="2141.29"/>
    <x v="2"/>
    <n v="10"/>
    <x v="4"/>
    <n v="0"/>
    <x v="0"/>
    <n v="282.66000000000003"/>
    <x v="2"/>
    <n v="0.99819999999999998"/>
    <x v="4"/>
    <x v="3"/>
    <x v="8"/>
    <n v="0"/>
    <x v="4"/>
    <x v="0"/>
  </r>
  <r>
    <x v="86"/>
    <x v="14"/>
    <s v="I9028001"/>
    <s v="I9028001"/>
    <n v="31010588"/>
    <s v="Recolocado"/>
    <n v="0"/>
    <n v="0"/>
    <n v="0"/>
    <n v="0"/>
    <x v="3"/>
    <x v="0"/>
    <n v="23"/>
    <x v="4"/>
    <x v="3"/>
    <x v="2"/>
    <n v="43708"/>
    <n v="1031"/>
    <x v="1"/>
    <n v="1352"/>
    <x v="2"/>
    <x v="3"/>
    <n v="40186"/>
    <n v="2.5655700990394666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6"/>
    <x v="14"/>
    <s v="I9036001"/>
    <s v="I9036001"/>
    <n v="30997047"/>
    <s v="Recolocado"/>
    <n v="0"/>
    <n v="0"/>
    <n v="0"/>
    <n v="0"/>
    <x v="3"/>
    <x v="0"/>
    <n v="56"/>
    <x v="8"/>
    <x v="3"/>
    <x v="2"/>
    <n v="46128"/>
    <n v="700"/>
    <x v="6"/>
    <n v="1417"/>
    <x v="1"/>
    <x v="5"/>
    <n v="43025"/>
    <n v="1.6269610691458453E-2"/>
    <x v="7"/>
    <s v="NULL"/>
    <x v="2"/>
    <n v="1942"/>
    <x v="4"/>
    <n v="3134"/>
    <x v="3"/>
    <n v="1942"/>
    <x v="2"/>
    <s v="NULL"/>
    <x v="1"/>
    <s v="NULL"/>
    <x v="1"/>
    <x v="10"/>
    <x v="1"/>
    <n v="11"/>
    <x v="1"/>
    <x v="9"/>
  </r>
  <r>
    <x v="86"/>
    <x v="14"/>
    <s v="I9037001"/>
    <s v="I9037001"/>
    <n v="31018099"/>
    <s v="Recolocado"/>
    <n v="0"/>
    <n v="0"/>
    <n v="0"/>
    <n v="0"/>
    <x v="3"/>
    <x v="0"/>
    <n v="38"/>
    <x v="1"/>
    <x v="3"/>
    <x v="1"/>
    <n v="24479"/>
    <n v="500"/>
    <x v="7"/>
    <n v="809"/>
    <x v="7"/>
    <x v="1"/>
    <n v="21176"/>
    <n v="2.361163581412920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6"/>
    <x v="14"/>
    <s v="I9039001"/>
    <s v="I9039001"/>
    <n v="31020170"/>
    <s v="Recolocado"/>
    <n v="0"/>
    <n v="0"/>
    <n v="0"/>
    <n v="0"/>
    <x v="3"/>
    <x v="0"/>
    <n v="35"/>
    <x v="6"/>
    <x v="3"/>
    <x v="2"/>
    <n v="25687"/>
    <n v="500"/>
    <x v="7"/>
    <n v="848"/>
    <x v="7"/>
    <x v="4"/>
    <n v="20546"/>
    <n v="2.433563710697946E-2"/>
    <x v="6"/>
    <s v="NULL"/>
    <x v="2"/>
    <n v="2722.55"/>
    <x v="2"/>
    <n v="1838"/>
    <x v="3"/>
    <n v="284.70999999999998"/>
    <x v="0"/>
    <s v="NULL"/>
    <x v="1"/>
    <s v="NULL"/>
    <x v="1"/>
    <x v="11"/>
    <x v="8"/>
    <n v="5"/>
    <x v="0"/>
    <x v="12"/>
  </r>
  <r>
    <x v="86"/>
    <x v="14"/>
    <s v="I9073001"/>
    <s v="I9073001"/>
    <n v="31010752"/>
    <s v="Recolocado"/>
    <n v="0"/>
    <n v="0"/>
    <n v="0"/>
    <n v="0"/>
    <x v="3"/>
    <x v="0"/>
    <n v="31"/>
    <x v="6"/>
    <x v="5"/>
    <x v="2"/>
    <n v="35989"/>
    <n v="1031"/>
    <x v="1"/>
    <n v="1110"/>
    <x v="6"/>
    <x v="4"/>
    <n v="32467"/>
    <n v="3.1755320787260913E-2"/>
    <x v="2"/>
    <s v="NULL"/>
    <x v="2"/>
    <n v="493.27"/>
    <x v="6"/>
    <n v="1065"/>
    <x v="3"/>
    <n v="493.27"/>
    <x v="0"/>
    <s v="NULL"/>
    <x v="1"/>
    <s v="NULL"/>
    <x v="1"/>
    <x v="0"/>
    <x v="1"/>
    <n v="12"/>
    <x v="1"/>
    <x v="1"/>
  </r>
  <r>
    <x v="86"/>
    <x v="14"/>
    <s v="I9090001"/>
    <s v="I9090001"/>
    <n v="31015902"/>
    <s v="Recolocado"/>
    <n v="0"/>
    <n v="0"/>
    <n v="0"/>
    <n v="0"/>
    <x v="3"/>
    <x v="0"/>
    <n v="31"/>
    <x v="6"/>
    <x v="3"/>
    <x v="2"/>
    <n v="34020"/>
    <n v="1000"/>
    <x v="6"/>
    <n v="1051"/>
    <x v="5"/>
    <x v="4"/>
    <n v="30467"/>
    <n v="3.28223980043982E-2"/>
    <x v="2"/>
    <s v="NULL"/>
    <x v="2"/>
    <n v="1463.64"/>
    <x v="4"/>
    <n v="950"/>
    <x v="3"/>
    <n v="1463.64"/>
    <x v="2"/>
    <s v="NULL"/>
    <x v="1"/>
    <s v="NULL"/>
    <x v="1"/>
    <x v="0"/>
    <x v="1"/>
    <n v="12"/>
    <x v="1"/>
    <x v="1"/>
  </r>
  <r>
    <x v="86"/>
    <x v="14"/>
    <s v="I9091001"/>
    <s v="I9091001"/>
    <n v="31016158"/>
    <s v="Recolocado"/>
    <n v="0"/>
    <n v="0"/>
    <n v="0"/>
    <n v="0"/>
    <x v="3"/>
    <x v="0"/>
    <n v="24"/>
    <x v="4"/>
    <x v="3"/>
    <x v="2"/>
    <n v="45359"/>
    <n v="2000"/>
    <x v="3"/>
    <n v="1397"/>
    <x v="2"/>
    <x v="18"/>
    <n v="42806"/>
    <n v="4.6722422090361163E-2"/>
    <x v="1"/>
    <s v="NULL"/>
    <x v="2"/>
    <n v="1251.58"/>
    <x v="4"/>
    <n v="1494"/>
    <x v="3"/>
    <n v="1251.58"/>
    <x v="2"/>
    <s v="NULL"/>
    <x v="1"/>
    <s v="NULL"/>
    <x v="1"/>
    <x v="0"/>
    <x v="1"/>
    <n v="12"/>
    <x v="1"/>
    <x v="1"/>
  </r>
  <r>
    <x v="86"/>
    <x v="14"/>
    <s v="I9093001"/>
    <s v="I9093001"/>
    <n v="31016306"/>
    <s v="Recolocado"/>
    <n v="0"/>
    <n v="0"/>
    <n v="0"/>
    <n v="0"/>
    <x v="3"/>
    <x v="0"/>
    <n v="28"/>
    <x v="3"/>
    <x v="3"/>
    <x v="0"/>
    <n v="39190"/>
    <n v="1031"/>
    <x v="1"/>
    <n v="1316"/>
    <x v="2"/>
    <x v="13"/>
    <n v="36388"/>
    <n v="2.8333516543915575E-2"/>
    <x v="6"/>
    <s v="NULL"/>
    <x v="2"/>
    <n v="1721.15"/>
    <x v="4"/>
    <n v="1584"/>
    <x v="3"/>
    <n v="1721.15"/>
    <x v="2"/>
    <s v="NULL"/>
    <x v="1"/>
    <s v="NULL"/>
    <x v="1"/>
    <x v="0"/>
    <x v="1"/>
    <n v="12"/>
    <x v="1"/>
    <x v="1"/>
  </r>
  <r>
    <x v="86"/>
    <x v="14"/>
    <s v="I9101001"/>
    <s v="I9101001"/>
    <n v="31019139"/>
    <s v="Recolocado"/>
    <n v="0"/>
    <n v="0"/>
    <n v="0"/>
    <n v="0"/>
    <x v="3"/>
    <x v="0"/>
    <n v="32"/>
    <x v="6"/>
    <x v="3"/>
    <x v="2"/>
    <n v="35488"/>
    <n v="1031"/>
    <x v="1"/>
    <n v="1175"/>
    <x v="6"/>
    <x v="13"/>
    <n v="32716"/>
    <n v="3.1513632473407507E-2"/>
    <x v="2"/>
    <s v="NULL"/>
    <x v="3"/>
    <n v="4168.05"/>
    <x v="7"/>
    <n v="20"/>
    <x v="4"/>
    <n v="0"/>
    <x v="0"/>
    <s v="NULL"/>
    <x v="1"/>
    <s v="NULL"/>
    <x v="1"/>
    <x v="0"/>
    <x v="12"/>
    <n v="0"/>
    <x v="0"/>
    <x v="0"/>
  </r>
  <r>
    <x v="86"/>
    <x v="14"/>
    <s v="I9114001"/>
    <s v="I9114001"/>
    <n v="31018114"/>
    <s v="Recolocado"/>
    <n v="0"/>
    <n v="0"/>
    <n v="0"/>
    <n v="0"/>
    <x v="3"/>
    <x v="0"/>
    <n v="33"/>
    <x v="6"/>
    <x v="3"/>
    <x v="1"/>
    <n v="33270"/>
    <n v="499"/>
    <x v="7"/>
    <n v="1025"/>
    <x v="5"/>
    <x v="3"/>
    <n v="29966"/>
    <n v="1.6652205833277714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6"/>
    <x v="14"/>
    <s v="I9116001"/>
    <s v="I9116001"/>
    <n v="31021357"/>
    <s v="Recolocado"/>
    <n v="1"/>
    <n v="0"/>
    <n v="0"/>
    <n v="0"/>
    <x v="3"/>
    <x v="0"/>
    <n v="29"/>
    <x v="3"/>
    <x v="3"/>
    <x v="2"/>
    <n v="27869"/>
    <n v="499"/>
    <x v="7"/>
    <n v="919"/>
    <x v="7"/>
    <x v="4"/>
    <n v="23384"/>
    <n v="2.133937735203558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6"/>
    <x v="14"/>
    <s v="I9118001"/>
    <s v="I9118001"/>
    <n v="31017167"/>
    <s v="Recolocado"/>
    <n v="1"/>
    <n v="0"/>
    <n v="0"/>
    <n v="0"/>
    <x v="3"/>
    <x v="0"/>
    <n v="37"/>
    <x v="1"/>
    <x v="3"/>
    <x v="0"/>
    <n v="25230"/>
    <n v="1000"/>
    <x v="6"/>
    <n v="833"/>
    <x v="7"/>
    <x v="1"/>
    <n v="21677"/>
    <n v="4.6131844812474052E-2"/>
    <x v="1"/>
    <s v="NULL"/>
    <x v="2"/>
    <n v="1927.99"/>
    <x v="4"/>
    <n v="1964"/>
    <x v="3"/>
    <n v="1927.99"/>
    <x v="2"/>
    <s v="NULL"/>
    <x v="1"/>
    <s v="NULL"/>
    <x v="1"/>
    <x v="0"/>
    <x v="1"/>
    <n v="12"/>
    <x v="1"/>
    <x v="1"/>
  </r>
  <r>
    <x v="86"/>
    <x v="14"/>
    <s v="I9119001"/>
    <s v="I9119001"/>
    <n v="31019822"/>
    <s v="Recolocado"/>
    <n v="0"/>
    <n v="0"/>
    <n v="0"/>
    <n v="0"/>
    <x v="3"/>
    <x v="0"/>
    <n v="43"/>
    <x v="7"/>
    <x v="3"/>
    <x v="2"/>
    <n v="36015"/>
    <n v="500"/>
    <x v="7"/>
    <n v="1190"/>
    <x v="6"/>
    <x v="17"/>
    <n v="30436"/>
    <n v="1.6427914311998949E-2"/>
    <x v="7"/>
    <s v="NULL"/>
    <x v="2"/>
    <n v="2016.08"/>
    <x v="2"/>
    <n v="605"/>
    <x v="3"/>
    <n v="2016.08"/>
    <x v="6"/>
    <s v="NULL"/>
    <x v="1"/>
    <s v="NULL"/>
    <x v="1"/>
    <x v="0"/>
    <x v="1"/>
    <n v="12"/>
    <x v="1"/>
    <x v="1"/>
  </r>
  <r>
    <x v="86"/>
    <x v="14"/>
    <s v="I9123001"/>
    <s v="I9123001"/>
    <n v="31018778"/>
    <s v="Recolocado"/>
    <n v="0"/>
    <n v="0"/>
    <n v="0"/>
    <n v="0"/>
    <x v="3"/>
    <x v="0"/>
    <n v="30"/>
    <x v="3"/>
    <x v="3"/>
    <x v="2"/>
    <n v="27869"/>
    <n v="499"/>
    <x v="7"/>
    <n v="919"/>
    <x v="7"/>
    <x v="3"/>
    <n v="23384"/>
    <n v="2.1339377352035581E-2"/>
    <x v="6"/>
    <s v="NULL"/>
    <x v="2"/>
    <n v="785.27"/>
    <x v="3"/>
    <n v="680"/>
    <x v="3"/>
    <n v="785.27"/>
    <x v="5"/>
    <s v="NULL"/>
    <x v="1"/>
    <s v="NULL"/>
    <x v="1"/>
    <x v="0"/>
    <x v="1"/>
    <n v="12"/>
    <x v="1"/>
    <x v="1"/>
  </r>
  <r>
    <x v="86"/>
    <x v="14"/>
    <s v="I9195001"/>
    <s v="I9195001"/>
    <n v="31019546"/>
    <s v="Recolocado"/>
    <n v="0"/>
    <n v="0"/>
    <n v="0"/>
    <n v="0"/>
    <x v="3"/>
    <x v="0"/>
    <n v="30"/>
    <x v="3"/>
    <x v="3"/>
    <x v="2"/>
    <n v="34661"/>
    <n v="1031"/>
    <x v="1"/>
    <n v="1146"/>
    <x v="6"/>
    <x v="1"/>
    <n v="31139"/>
    <n v="3.3109605318089853E-2"/>
    <x v="2"/>
    <s v="NULL"/>
    <x v="6"/>
    <n v="2272.2800000000002"/>
    <x v="2"/>
    <n v="148"/>
    <x v="3"/>
    <n v="0"/>
    <x v="0"/>
    <n v="2305.09"/>
    <x v="0"/>
    <n v="1"/>
    <x v="4"/>
    <x v="10"/>
    <x v="10"/>
    <n v="0"/>
    <x v="9"/>
    <x v="0"/>
  </r>
  <r>
    <x v="87"/>
    <x v="14"/>
    <s v="I9312001"/>
    <s v="I9312001"/>
    <n v="31025750"/>
    <s v="Recolocado"/>
    <n v="0"/>
    <n v="0"/>
    <n v="0"/>
    <n v="0"/>
    <x v="3"/>
    <x v="0"/>
    <n v="31"/>
    <x v="6"/>
    <x v="3"/>
    <x v="2"/>
    <n v="27868"/>
    <n v="500"/>
    <x v="7"/>
    <n v="913"/>
    <x v="7"/>
    <x v="3"/>
    <n v="23384"/>
    <n v="2.1382141635306193E-2"/>
    <x v="6"/>
    <n v="4"/>
    <x v="0"/>
    <n v="1700"/>
    <x v="4"/>
    <n v="0"/>
    <x v="0"/>
    <n v="0"/>
    <x v="0"/>
    <n v="2414.3000000000002"/>
    <x v="0"/>
    <n v="0"/>
    <x v="0"/>
    <x v="4"/>
    <x v="5"/>
    <n v="0"/>
    <x v="0"/>
    <x v="0"/>
  </r>
  <r>
    <x v="87"/>
    <x v="14"/>
    <s v="I9314001"/>
    <s v="I9314001"/>
    <n v="31145341"/>
    <s v="Recolocado"/>
    <n v="0"/>
    <n v="0"/>
    <n v="0"/>
    <n v="0"/>
    <x v="3"/>
    <x v="0"/>
    <n v="23"/>
    <x v="4"/>
    <x v="3"/>
    <x v="2"/>
    <n v="26345"/>
    <n v="500"/>
    <x v="7"/>
    <n v="866"/>
    <x v="7"/>
    <x v="1"/>
    <n v="21176"/>
    <n v="2.3611635814129204E-2"/>
    <x v="6"/>
    <n v="4"/>
    <x v="0"/>
    <n v="1086.51"/>
    <x v="4"/>
    <n v="0"/>
    <x v="0"/>
    <n v="0"/>
    <x v="0"/>
    <n v="1000"/>
    <x v="3"/>
    <n v="1"/>
    <x v="4"/>
    <x v="0"/>
    <x v="0"/>
    <n v="0"/>
    <x v="0"/>
    <x v="0"/>
  </r>
  <r>
    <x v="87"/>
    <x v="14"/>
    <s v="I9324001"/>
    <s v="I9324001"/>
    <n v="31232286"/>
    <s v="Recolocado"/>
    <n v="0"/>
    <n v="0"/>
    <n v="0"/>
    <n v="0"/>
    <x v="3"/>
    <x v="0"/>
    <n v="21"/>
    <x v="4"/>
    <x v="3"/>
    <x v="2"/>
    <n v="28651"/>
    <n v="500"/>
    <x v="7"/>
    <n v="940"/>
    <x v="7"/>
    <x v="3"/>
    <n v="23384"/>
    <n v="2.1382141635306193E-2"/>
    <x v="6"/>
    <n v="4"/>
    <x v="4"/>
    <n v="500"/>
    <x v="6"/>
    <n v="33"/>
    <x v="5"/>
    <n v="0"/>
    <x v="0"/>
    <s v="NULL"/>
    <x v="1"/>
    <s v="NULL"/>
    <x v="1"/>
    <x v="5"/>
    <x v="10"/>
    <n v="0"/>
    <x v="2"/>
    <x v="0"/>
  </r>
  <r>
    <x v="88"/>
    <x v="14"/>
    <s v="D4370002"/>
    <s v="D4370002"/>
    <n v="31420951"/>
    <s v="Recolocado"/>
    <n v="0"/>
    <n v="0"/>
    <n v="0"/>
    <n v="0"/>
    <x v="3"/>
    <x v="0"/>
    <n v="38"/>
    <x v="1"/>
    <x v="3"/>
    <x v="2"/>
    <n v="40383"/>
    <n v="1000"/>
    <x v="6"/>
    <n v="1326"/>
    <x v="2"/>
    <x v="3"/>
    <n v="35869"/>
    <n v="2.7879227187822354E-2"/>
    <x v="6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8"/>
    <x v="14"/>
    <s v="E5089002"/>
    <s v="E5089002"/>
    <n v="31218703"/>
    <s v="Recolocado"/>
    <n v="0"/>
    <n v="0"/>
    <n v="0"/>
    <n v="0"/>
    <x v="3"/>
    <x v="0"/>
    <n v="42"/>
    <x v="7"/>
    <x v="3"/>
    <x v="2"/>
    <n v="24904"/>
    <n v="500"/>
    <x v="7"/>
    <n v="821"/>
    <x v="7"/>
    <x v="4"/>
    <n v="20546"/>
    <n v="2.433563710697946E-2"/>
    <x v="6"/>
    <s v="NULL"/>
    <x v="2"/>
    <n v="819.56"/>
    <x v="3"/>
    <n v="1912"/>
    <x v="3"/>
    <n v="819.56"/>
    <x v="5"/>
    <s v="NULL"/>
    <x v="1"/>
    <s v="NULL"/>
    <x v="1"/>
    <x v="0"/>
    <x v="1"/>
    <n v="12"/>
    <x v="1"/>
    <x v="1"/>
  </r>
  <r>
    <x v="88"/>
    <x v="14"/>
    <s v="I9322001"/>
    <s v="I9322001"/>
    <n v="31145642"/>
    <s v="Recolocado"/>
    <n v="0"/>
    <n v="0"/>
    <n v="0"/>
    <n v="0"/>
    <x v="3"/>
    <x v="0"/>
    <n v="52"/>
    <x v="5"/>
    <x v="3"/>
    <x v="1"/>
    <n v="25562"/>
    <n v="500"/>
    <x v="7"/>
    <n v="842"/>
    <x v="7"/>
    <x v="4"/>
    <n v="21176"/>
    <n v="2.3611635814129204E-2"/>
    <x v="6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88"/>
    <x v="14"/>
    <s v="I9323001"/>
    <s v="I9323001"/>
    <n v="31218715"/>
    <s v="Recolocado"/>
    <n v="1"/>
    <n v="0"/>
    <n v="1"/>
    <n v="0"/>
    <x v="1"/>
    <x v="0"/>
    <n v="52"/>
    <x v="5"/>
    <x v="3"/>
    <x v="1"/>
    <n v="27313"/>
    <n v="1031"/>
    <x v="1"/>
    <n v="898"/>
    <x v="7"/>
    <x v="4"/>
    <n v="23384"/>
    <n v="4.4089976052001371E-2"/>
    <x v="1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8"/>
    <x v="14"/>
    <s v="I9351001"/>
    <s v="I9351001"/>
    <n v="31145338"/>
    <s v="Recolocado"/>
    <n v="0"/>
    <n v="0"/>
    <n v="1"/>
    <n v="0"/>
    <x v="1"/>
    <x v="0"/>
    <n v="34"/>
    <x v="6"/>
    <x v="3"/>
    <x v="2"/>
    <n v="37318"/>
    <n v="1031"/>
    <x v="1"/>
    <n v="1230"/>
    <x v="3"/>
    <x v="13"/>
    <n v="32215"/>
    <n v="3.2003724972838737E-2"/>
    <x v="2"/>
    <n v="3"/>
    <x v="2"/>
    <n v="325.13"/>
    <x v="6"/>
    <n v="3118"/>
    <x v="3"/>
    <n v="325.13"/>
    <x v="0"/>
    <s v="NULL"/>
    <x v="1"/>
    <s v="NULL"/>
    <x v="1"/>
    <x v="0"/>
    <x v="1"/>
    <n v="12"/>
    <x v="1"/>
    <x v="1"/>
  </r>
  <r>
    <x v="88"/>
    <x v="14"/>
    <s v="I9352001"/>
    <s v="I9352001"/>
    <n v="31232313"/>
    <s v="Recolocado"/>
    <n v="0"/>
    <n v="0"/>
    <n v="0"/>
    <n v="0"/>
    <x v="3"/>
    <x v="0"/>
    <n v="52"/>
    <x v="5"/>
    <x v="5"/>
    <x v="2"/>
    <n v="26462"/>
    <n v="500"/>
    <x v="7"/>
    <n v="867"/>
    <x v="7"/>
    <x v="4"/>
    <n v="22038"/>
    <n v="2.2688084218168619E-2"/>
    <x v="6"/>
    <s v="NULL"/>
    <x v="2"/>
    <n v="5127.09"/>
    <x v="0"/>
    <n v="2429"/>
    <x v="3"/>
    <n v="1632.18"/>
    <x v="2"/>
    <s v="NULL"/>
    <x v="1"/>
    <s v="NULL"/>
    <x v="1"/>
    <x v="0"/>
    <x v="7"/>
    <n v="5"/>
    <x v="0"/>
    <x v="12"/>
  </r>
  <r>
    <x v="88"/>
    <x v="14"/>
    <s v="I9355001"/>
    <s v="I9355001"/>
    <n v="31232361"/>
    <s v="Recolocado"/>
    <n v="0"/>
    <n v="0"/>
    <n v="0"/>
    <n v="0"/>
    <x v="3"/>
    <x v="0"/>
    <n v="48"/>
    <x v="0"/>
    <x v="3"/>
    <x v="3"/>
    <n v="27868"/>
    <n v="500"/>
    <x v="7"/>
    <n v="920"/>
    <x v="7"/>
    <x v="7"/>
    <n v="23384"/>
    <n v="2.1382141635306193E-2"/>
    <x v="6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8"/>
    <x v="14"/>
    <s v="I9357001"/>
    <s v="I9357001"/>
    <n v="31212861"/>
    <s v="Recolocado"/>
    <n v="0"/>
    <n v="0"/>
    <n v="0"/>
    <n v="0"/>
    <x v="3"/>
    <x v="0"/>
    <n v="38"/>
    <x v="1"/>
    <x v="3"/>
    <x v="2"/>
    <n v="23334"/>
    <n v="500"/>
    <x v="7"/>
    <n v="843"/>
    <x v="7"/>
    <x v="2"/>
    <n v="19042"/>
    <n v="2.625774603508035E-2"/>
    <x v="6"/>
    <s v="NULL"/>
    <x v="0"/>
    <n v="301.87"/>
    <x v="6"/>
    <n v="0"/>
    <x v="0"/>
    <n v="0"/>
    <x v="0"/>
    <s v="NULL"/>
    <x v="1"/>
    <s v="NULL"/>
    <x v="1"/>
    <x v="7"/>
    <x v="6"/>
    <n v="0"/>
    <x v="0"/>
    <x v="0"/>
  </r>
  <r>
    <x v="88"/>
    <x v="14"/>
    <s v="I9358001"/>
    <s v="I9358001"/>
    <n v="31235513"/>
    <s v="Recolocado"/>
    <n v="0"/>
    <n v="0"/>
    <n v="0"/>
    <n v="0"/>
    <x v="3"/>
    <x v="0"/>
    <n v="34"/>
    <x v="6"/>
    <x v="3"/>
    <x v="0"/>
    <n v="24427"/>
    <n v="500"/>
    <x v="7"/>
    <n v="811"/>
    <x v="7"/>
    <x v="1"/>
    <n v="19339"/>
    <n v="2.5854490925073685E-2"/>
    <x v="6"/>
    <s v="NULL"/>
    <x v="0"/>
    <n v="1000"/>
    <x v="3"/>
    <n v="0"/>
    <x v="0"/>
    <n v="0"/>
    <x v="0"/>
    <s v="NULL"/>
    <x v="1"/>
    <s v="NULL"/>
    <x v="1"/>
    <x v="4"/>
    <x v="5"/>
    <n v="0"/>
    <x v="0"/>
    <x v="0"/>
  </r>
  <r>
    <x v="88"/>
    <x v="14"/>
    <s v="I9359001"/>
    <s v="I9359001"/>
    <n v="31137858"/>
    <s v="Recolocado"/>
    <n v="0"/>
    <n v="0"/>
    <n v="0"/>
    <n v="0"/>
    <x v="3"/>
    <x v="0"/>
    <n v="29"/>
    <x v="3"/>
    <x v="3"/>
    <x v="2"/>
    <n v="37841"/>
    <n v="1031"/>
    <x v="1"/>
    <n v="1240"/>
    <x v="3"/>
    <x v="22"/>
    <n v="32716"/>
    <n v="3.1513632473407507E-2"/>
    <x v="2"/>
    <n v="2"/>
    <x v="2"/>
    <n v="1159.18"/>
    <x v="4"/>
    <n v="946"/>
    <x v="3"/>
    <n v="1159.18"/>
    <x v="2"/>
    <s v="NULL"/>
    <x v="1"/>
    <s v="NULL"/>
    <x v="1"/>
    <x v="0"/>
    <x v="1"/>
    <n v="12"/>
    <x v="1"/>
    <x v="1"/>
  </r>
  <r>
    <x v="88"/>
    <x v="14"/>
    <s v="I9361001"/>
    <s v="I9361001"/>
    <n v="31297097"/>
    <s v="Recolocado"/>
    <n v="0"/>
    <n v="0"/>
    <n v="0"/>
    <n v="0"/>
    <x v="3"/>
    <x v="0"/>
    <n v="32"/>
    <x v="6"/>
    <x v="3"/>
    <x v="2"/>
    <n v="27868"/>
    <n v="500"/>
    <x v="7"/>
    <n v="918"/>
    <x v="7"/>
    <x v="3"/>
    <n v="23384"/>
    <n v="2.1382141635306193E-2"/>
    <x v="6"/>
    <n v="4"/>
    <x v="2"/>
    <n v="1025.94"/>
    <x v="4"/>
    <n v="2507"/>
    <x v="3"/>
    <n v="1025.94"/>
    <x v="2"/>
    <s v="NULL"/>
    <x v="1"/>
    <s v="NULL"/>
    <x v="1"/>
    <x v="0"/>
    <x v="1"/>
    <n v="12"/>
    <x v="1"/>
    <x v="1"/>
  </r>
  <r>
    <x v="88"/>
    <x v="14"/>
    <s v="I9362001"/>
    <s v="I9362001"/>
    <n v="31297088"/>
    <s v="Recolocado"/>
    <n v="0"/>
    <n v="0"/>
    <n v="0"/>
    <n v="0"/>
    <x v="3"/>
    <x v="0"/>
    <n v="43"/>
    <x v="7"/>
    <x v="3"/>
    <x v="1"/>
    <n v="31586"/>
    <n v="699"/>
    <x v="6"/>
    <n v="1041"/>
    <x v="5"/>
    <x v="4"/>
    <n v="27144"/>
    <n v="2.5751547303271442E-2"/>
    <x v="6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8"/>
    <x v="14"/>
    <s v="I9363001"/>
    <s v="I9363001"/>
    <n v="31232289"/>
    <s v="Recolocado"/>
    <n v="0"/>
    <n v="0"/>
    <n v="0"/>
    <n v="0"/>
    <x v="3"/>
    <x v="0"/>
    <n v="23"/>
    <x v="4"/>
    <x v="3"/>
    <x v="0"/>
    <n v="32368"/>
    <n v="700"/>
    <x v="6"/>
    <n v="1070"/>
    <x v="5"/>
    <x v="7"/>
    <n v="27144"/>
    <n v="2.5788387857353375E-2"/>
    <x v="6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8"/>
    <x v="14"/>
    <s v="I9364001"/>
    <s v="I9364001"/>
    <n v="31313101"/>
    <s v="Recolocado"/>
    <n v="0"/>
    <n v="0"/>
    <n v="0"/>
    <n v="0"/>
    <x v="3"/>
    <x v="0"/>
    <n v="45"/>
    <x v="7"/>
    <x v="3"/>
    <x v="1"/>
    <n v="37058"/>
    <n v="1031"/>
    <x v="1"/>
    <n v="1217"/>
    <x v="3"/>
    <x v="18"/>
    <n v="32716"/>
    <n v="3.1513632473407507E-2"/>
    <x v="2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8"/>
    <x v="14"/>
    <s v="I9365001"/>
    <s v="I9365001"/>
    <n v="31137946"/>
    <s v="Recolocado"/>
    <n v="1"/>
    <n v="0"/>
    <n v="0"/>
    <n v="0"/>
    <x v="3"/>
    <x v="0"/>
    <n v="34"/>
    <x v="6"/>
    <x v="3"/>
    <x v="0"/>
    <n v="25687"/>
    <n v="500"/>
    <x v="7"/>
    <n v="843"/>
    <x v="7"/>
    <x v="4"/>
    <n v="20546"/>
    <n v="2.433563710697946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8"/>
    <x v="14"/>
    <s v="I9366001"/>
    <s v="I9366001"/>
    <n v="31232399"/>
    <s v="Recolocado"/>
    <n v="0"/>
    <n v="0"/>
    <n v="0"/>
    <n v="0"/>
    <x v="3"/>
    <x v="0"/>
    <n v="32"/>
    <x v="6"/>
    <x v="3"/>
    <x v="0"/>
    <n v="34823"/>
    <n v="1000"/>
    <x v="6"/>
    <n v="1151"/>
    <x v="6"/>
    <x v="3"/>
    <n v="30545"/>
    <n v="3.273858241938124E-2"/>
    <x v="2"/>
    <n v="0"/>
    <x v="2"/>
    <n v="2028.5"/>
    <x v="2"/>
    <n v="2718"/>
    <x v="3"/>
    <n v="2028.5"/>
    <x v="6"/>
    <s v="NULL"/>
    <x v="1"/>
    <s v="NULL"/>
    <x v="1"/>
    <x v="0"/>
    <x v="1"/>
    <n v="12"/>
    <x v="1"/>
    <x v="1"/>
  </r>
  <r>
    <x v="88"/>
    <x v="14"/>
    <s v="I9367001"/>
    <s v="I9367001"/>
    <n v="31341211"/>
    <s v="Recolocado"/>
    <n v="0"/>
    <n v="0"/>
    <n v="0"/>
    <n v="0"/>
    <x v="3"/>
    <x v="0"/>
    <n v="38"/>
    <x v="1"/>
    <x v="3"/>
    <x v="1"/>
    <n v="34823"/>
    <n v="1000"/>
    <x v="6"/>
    <n v="1144"/>
    <x v="6"/>
    <x v="4"/>
    <n v="30545"/>
    <n v="3.273858241938124E-2"/>
    <x v="2"/>
    <n v="1"/>
    <x v="0"/>
    <n v="9434.74"/>
    <x v="0"/>
    <n v="15"/>
    <x v="4"/>
    <n v="0"/>
    <x v="0"/>
    <n v="10518.18"/>
    <x v="4"/>
    <n v="0.92230000000000001"/>
    <x v="4"/>
    <x v="0"/>
    <x v="12"/>
    <n v="0"/>
    <x v="0"/>
    <x v="0"/>
  </r>
  <r>
    <x v="88"/>
    <x v="14"/>
    <s v="I9369001"/>
    <s v="I9369001"/>
    <n v="31249337"/>
    <s v="Recolocado"/>
    <n v="0"/>
    <n v="0"/>
    <n v="0"/>
    <n v="0"/>
    <x v="3"/>
    <x v="0"/>
    <n v="52"/>
    <x v="5"/>
    <x v="3"/>
    <x v="0"/>
    <n v="26345"/>
    <n v="500"/>
    <x v="7"/>
    <n v="866"/>
    <x v="7"/>
    <x v="3"/>
    <n v="21176"/>
    <n v="2.361163581412920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8"/>
    <x v="14"/>
    <s v="I9370001"/>
    <s v="I9370001"/>
    <n v="31341208"/>
    <s v="Recolocado"/>
    <n v="0"/>
    <n v="0"/>
    <n v="0"/>
    <n v="0"/>
    <x v="3"/>
    <x v="0"/>
    <n v="61"/>
    <x v="2"/>
    <x v="5"/>
    <x v="2"/>
    <n v="24643"/>
    <n v="750"/>
    <x v="6"/>
    <n v="813"/>
    <x v="7"/>
    <x v="4"/>
    <n v="20546"/>
    <n v="3.650345566046919E-2"/>
    <x v="2"/>
    <s v="NULL"/>
    <x v="2"/>
    <n v="5267.15"/>
    <x v="0"/>
    <n v="2891"/>
    <x v="3"/>
    <n v="1730.01"/>
    <x v="2"/>
    <s v="NULL"/>
    <x v="1"/>
    <s v="NULL"/>
    <x v="1"/>
    <x v="0"/>
    <x v="1"/>
    <n v="1"/>
    <x v="1"/>
    <x v="10"/>
  </r>
  <r>
    <x v="88"/>
    <x v="14"/>
    <s v="I9373001"/>
    <s v="I9373001"/>
    <n v="31420507"/>
    <s v="Recolocado"/>
    <n v="0"/>
    <n v="0"/>
    <n v="0"/>
    <n v="0"/>
    <x v="3"/>
    <x v="0"/>
    <n v="24"/>
    <x v="4"/>
    <x v="3"/>
    <x v="2"/>
    <n v="32055"/>
    <n v="1000"/>
    <x v="6"/>
    <n v="1053"/>
    <x v="5"/>
    <x v="4"/>
    <n v="27144"/>
    <n v="3.6840554081933395E-2"/>
    <x v="2"/>
    <n v="3"/>
    <x v="2"/>
    <n v="269.52999999999997"/>
    <x v="6"/>
    <n v="753"/>
    <x v="3"/>
    <n v="269.52999999999997"/>
    <x v="0"/>
    <n v="3200"/>
    <x v="6"/>
    <n v="0.1149"/>
    <x v="6"/>
    <x v="0"/>
    <x v="1"/>
    <n v="12"/>
    <x v="1"/>
    <x v="1"/>
  </r>
  <r>
    <x v="88"/>
    <x v="14"/>
    <s v="I9374001"/>
    <s v="I9374001"/>
    <n v="31420647"/>
    <s v="Recolocado"/>
    <n v="0"/>
    <n v="0"/>
    <n v="0"/>
    <n v="0"/>
    <x v="3"/>
    <x v="0"/>
    <n v="37"/>
    <x v="1"/>
    <x v="3"/>
    <x v="2"/>
    <n v="24904"/>
    <n v="500"/>
    <x v="7"/>
    <n v="819"/>
    <x v="7"/>
    <x v="2"/>
    <n v="20546"/>
    <n v="2.433563710697946E-2"/>
    <x v="6"/>
    <s v="NULL"/>
    <x v="4"/>
    <n v="5848.69"/>
    <x v="0"/>
    <n v="39"/>
    <x v="5"/>
    <n v="0"/>
    <x v="0"/>
    <n v="949"/>
    <x v="3"/>
    <n v="1"/>
    <x v="4"/>
    <x v="0"/>
    <x v="12"/>
    <n v="0"/>
    <x v="0"/>
    <x v="0"/>
  </r>
  <r>
    <x v="88"/>
    <x v="14"/>
    <s v="I9390001"/>
    <s v="I9390001"/>
    <n v="31420904"/>
    <s v="Recolocado"/>
    <n v="0"/>
    <n v="0"/>
    <n v="0"/>
    <n v="0"/>
    <x v="3"/>
    <x v="0"/>
    <n v="52"/>
    <x v="5"/>
    <x v="3"/>
    <x v="4"/>
    <n v="31585"/>
    <n v="700"/>
    <x v="6"/>
    <n v="1036"/>
    <x v="5"/>
    <x v="3"/>
    <n v="27144"/>
    <n v="2.5788387857353375E-2"/>
    <x v="6"/>
    <n v="3"/>
    <x v="2"/>
    <n v="1957.03"/>
    <x v="4"/>
    <n v="6484"/>
    <x v="3"/>
    <n v="1957.03"/>
    <x v="2"/>
    <s v="NULL"/>
    <x v="1"/>
    <s v="NULL"/>
    <x v="1"/>
    <x v="0"/>
    <x v="1"/>
    <n v="12"/>
    <x v="1"/>
    <x v="1"/>
  </r>
  <r>
    <x v="88"/>
    <x v="14"/>
    <s v="I9392001"/>
    <s v="I9392001"/>
    <n v="31420865"/>
    <s v="Recolocado"/>
    <n v="0"/>
    <n v="0"/>
    <n v="0"/>
    <n v="0"/>
    <x v="3"/>
    <x v="0"/>
    <n v="37"/>
    <x v="1"/>
    <x v="3"/>
    <x v="1"/>
    <n v="34823"/>
    <n v="1000"/>
    <x v="6"/>
    <n v="1142"/>
    <x v="6"/>
    <x v="3"/>
    <n v="30545"/>
    <n v="3.273858241938124E-2"/>
    <x v="2"/>
    <n v="0"/>
    <x v="2"/>
    <n v="532.97"/>
    <x v="3"/>
    <n v="4024"/>
    <x v="3"/>
    <n v="532.97"/>
    <x v="5"/>
    <s v="NULL"/>
    <x v="1"/>
    <s v="NULL"/>
    <x v="1"/>
    <x v="0"/>
    <x v="1"/>
    <n v="12"/>
    <x v="1"/>
    <x v="1"/>
  </r>
  <r>
    <x v="88"/>
    <x v="14"/>
    <s v="I9393001"/>
    <s v="I9393001"/>
    <n v="31427778"/>
    <s v="Recolocado"/>
    <n v="0"/>
    <n v="0"/>
    <n v="0"/>
    <n v="0"/>
    <x v="3"/>
    <x v="0"/>
    <n v="57"/>
    <x v="8"/>
    <x v="3"/>
    <x v="1"/>
    <n v="24905"/>
    <n v="499"/>
    <x v="7"/>
    <n v="824"/>
    <x v="7"/>
    <x v="3"/>
    <n v="20546"/>
    <n v="2.4286965832765503E-2"/>
    <x v="6"/>
    <s v="NULL"/>
    <x v="2"/>
    <n v="2974.76"/>
    <x v="2"/>
    <n v="2022"/>
    <x v="3"/>
    <n v="2524.7600000000002"/>
    <x v="6"/>
    <n v="1000"/>
    <x v="3"/>
    <n v="0"/>
    <x v="0"/>
    <x v="0"/>
    <x v="7"/>
    <n v="3"/>
    <x v="0"/>
    <x v="8"/>
  </r>
  <r>
    <x v="88"/>
    <x v="14"/>
    <s v="I9394001"/>
    <s v="I9394001"/>
    <n v="31426777"/>
    <s v="Recolocado"/>
    <n v="0"/>
    <n v="0"/>
    <n v="0"/>
    <n v="0"/>
    <x v="3"/>
    <x v="0"/>
    <n v="55"/>
    <x v="5"/>
    <x v="5"/>
    <x v="2"/>
    <n v="25563"/>
    <n v="499"/>
    <x v="7"/>
    <n v="848"/>
    <x v="7"/>
    <x v="13"/>
    <n v="21176"/>
    <n v="2.356441254250094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8"/>
    <x v="14"/>
    <s v="I9395001"/>
    <s v="I9395001"/>
    <n v="31420935"/>
    <s v="Recolocado"/>
    <n v="0"/>
    <n v="0"/>
    <n v="0"/>
    <n v="0"/>
    <x v="3"/>
    <x v="0"/>
    <n v="28"/>
    <x v="3"/>
    <x v="3"/>
    <x v="2"/>
    <n v="25563"/>
    <n v="499"/>
    <x v="7"/>
    <n v="838"/>
    <x v="7"/>
    <x v="1"/>
    <n v="21176"/>
    <n v="2.3564412542500943E-2"/>
    <x v="6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9"/>
    <x v="14"/>
    <s v="I9214002"/>
    <s v="I9214002"/>
    <n v="31635646"/>
    <s v="Recolocado"/>
    <n v="0"/>
    <n v="0"/>
    <n v="0"/>
    <n v="0"/>
    <x v="3"/>
    <x v="0"/>
    <n v="45"/>
    <x v="7"/>
    <x v="3"/>
    <x v="0"/>
    <n v="25562"/>
    <n v="500"/>
    <x v="7"/>
    <n v="838"/>
    <x v="7"/>
    <x v="5"/>
    <n v="21176"/>
    <n v="2.3611635814129204E-2"/>
    <x v="6"/>
    <n v="4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89"/>
    <x v="14"/>
    <s v="I9397001"/>
    <s v="I9397001"/>
    <n v="31420836"/>
    <s v="Recolocado"/>
    <n v="0"/>
    <n v="0"/>
    <n v="0"/>
    <n v="0"/>
    <x v="3"/>
    <x v="0"/>
    <n v="39"/>
    <x v="1"/>
    <x v="5"/>
    <x v="0"/>
    <n v="30057"/>
    <n v="1000"/>
    <x v="6"/>
    <n v="1029"/>
    <x v="5"/>
    <x v="3"/>
    <n v="25981"/>
    <n v="3.8489665524806586E-2"/>
    <x v="2"/>
    <n v="3"/>
    <x v="2"/>
    <n v="1557.47"/>
    <x v="4"/>
    <n v="331"/>
    <x v="3"/>
    <n v="1027.9100000000001"/>
    <x v="2"/>
    <s v="NULL"/>
    <x v="1"/>
    <s v="NULL"/>
    <x v="1"/>
    <x v="0"/>
    <x v="2"/>
    <n v="7"/>
    <x v="7"/>
    <x v="1"/>
  </r>
  <r>
    <x v="89"/>
    <x v="14"/>
    <s v="I9398001"/>
    <s v="I9398001"/>
    <n v="31421016"/>
    <s v="Recolocado"/>
    <n v="0"/>
    <n v="0"/>
    <n v="0"/>
    <n v="0"/>
    <x v="3"/>
    <x v="0"/>
    <n v="40"/>
    <x v="1"/>
    <x v="3"/>
    <x v="2"/>
    <n v="24904"/>
    <n v="500"/>
    <x v="7"/>
    <n v="825"/>
    <x v="7"/>
    <x v="2"/>
    <n v="20546"/>
    <n v="2.433563710697946E-2"/>
    <x v="6"/>
    <s v="NULL"/>
    <x v="2"/>
    <n v="961.13"/>
    <x v="3"/>
    <n v="3711"/>
    <x v="3"/>
    <n v="961.13"/>
    <x v="5"/>
    <s v="NULL"/>
    <x v="1"/>
    <s v="NULL"/>
    <x v="1"/>
    <x v="0"/>
    <x v="1"/>
    <n v="12"/>
    <x v="1"/>
    <x v="1"/>
  </r>
  <r>
    <x v="89"/>
    <x v="14"/>
    <s v="I9399001"/>
    <s v="I9399001"/>
    <n v="31420436"/>
    <s v="Recolocado"/>
    <n v="0"/>
    <n v="0"/>
    <n v="0"/>
    <n v="0"/>
    <x v="3"/>
    <x v="0"/>
    <n v="29"/>
    <x v="3"/>
    <x v="3"/>
    <x v="2"/>
    <n v="31376"/>
    <n v="900"/>
    <x v="6"/>
    <n v="1038"/>
    <x v="5"/>
    <x v="3"/>
    <n v="27144"/>
    <n v="3.3156498673740056E-2"/>
    <x v="2"/>
    <n v="3"/>
    <x v="2"/>
    <n v="1924.84"/>
    <x v="4"/>
    <n v="1926"/>
    <x v="3"/>
    <n v="1924.84"/>
    <x v="2"/>
    <s v="NULL"/>
    <x v="1"/>
    <s v="NULL"/>
    <x v="1"/>
    <x v="0"/>
    <x v="1"/>
    <n v="12"/>
    <x v="1"/>
    <x v="1"/>
  </r>
  <r>
    <x v="89"/>
    <x v="14"/>
    <s v="I9400001"/>
    <s v="I9400001"/>
    <n v="31420625"/>
    <s v="Recolocado"/>
    <n v="0"/>
    <n v="0"/>
    <n v="0"/>
    <n v="0"/>
    <x v="3"/>
    <x v="0"/>
    <n v="45"/>
    <x v="7"/>
    <x v="3"/>
    <x v="1"/>
    <n v="37841"/>
    <n v="1031"/>
    <x v="1"/>
    <n v="1250"/>
    <x v="3"/>
    <x v="1"/>
    <n v="32716"/>
    <n v="3.1513632473407507E-2"/>
    <x v="2"/>
    <n v="2"/>
    <x v="2"/>
    <n v="1545.44"/>
    <x v="4"/>
    <n v="675"/>
    <x v="3"/>
    <n v="1545.44"/>
    <x v="2"/>
    <s v="NULL"/>
    <x v="1"/>
    <s v="NULL"/>
    <x v="1"/>
    <x v="0"/>
    <x v="1"/>
    <n v="12"/>
    <x v="1"/>
    <x v="1"/>
  </r>
  <r>
    <x v="89"/>
    <x v="14"/>
    <s v="I9402001"/>
    <s v="I9402001"/>
    <n v="31421118"/>
    <s v="Recolocado"/>
    <n v="0"/>
    <n v="0"/>
    <n v="0"/>
    <n v="0"/>
    <x v="3"/>
    <x v="0"/>
    <n v="36"/>
    <x v="1"/>
    <x v="3"/>
    <x v="2"/>
    <n v="31586"/>
    <n v="699"/>
    <x v="6"/>
    <n v="1043"/>
    <x v="5"/>
    <x v="2"/>
    <n v="27144"/>
    <n v="2.5751547303271442E-2"/>
    <x v="6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9"/>
    <x v="14"/>
    <s v="I9404001"/>
    <s v="I9404001"/>
    <n v="31420910"/>
    <s v="Recolocado"/>
    <n v="0"/>
    <n v="0"/>
    <n v="0"/>
    <n v="0"/>
    <x v="3"/>
    <x v="0"/>
    <n v="40"/>
    <x v="1"/>
    <x v="3"/>
    <x v="2"/>
    <n v="36227"/>
    <n v="1000"/>
    <x v="6"/>
    <n v="1195"/>
    <x v="6"/>
    <x v="1"/>
    <n v="31139"/>
    <n v="3.2114069173704997E-2"/>
    <x v="2"/>
    <n v="3"/>
    <x v="2"/>
    <n v="1548.44"/>
    <x v="4"/>
    <n v="1700"/>
    <x v="3"/>
    <n v="1548.44"/>
    <x v="2"/>
    <s v="NULL"/>
    <x v="1"/>
    <s v="NULL"/>
    <x v="1"/>
    <x v="0"/>
    <x v="1"/>
    <n v="12"/>
    <x v="1"/>
    <x v="1"/>
  </r>
  <r>
    <x v="89"/>
    <x v="14"/>
    <s v="I9406001"/>
    <s v="I9406001"/>
    <n v="31421066"/>
    <s v="Recolocado"/>
    <n v="0"/>
    <n v="0"/>
    <n v="0"/>
    <n v="0"/>
    <x v="3"/>
    <x v="0"/>
    <n v="35"/>
    <x v="6"/>
    <x v="3"/>
    <x v="2"/>
    <n v="24904"/>
    <n v="500"/>
    <x v="7"/>
    <n v="816"/>
    <x v="7"/>
    <x v="4"/>
    <n v="20546"/>
    <n v="2.433563710697946E-2"/>
    <x v="6"/>
    <s v="NULL"/>
    <x v="2"/>
    <n v="4905.62"/>
    <x v="7"/>
    <n v="3028"/>
    <x v="3"/>
    <n v="4905.62"/>
    <x v="7"/>
    <s v="NULL"/>
    <x v="1"/>
    <s v="NULL"/>
    <x v="1"/>
    <x v="0"/>
    <x v="1"/>
    <n v="12"/>
    <x v="1"/>
    <x v="1"/>
  </r>
  <r>
    <x v="89"/>
    <x v="14"/>
    <s v="I9409001"/>
    <s v="I9409001"/>
    <n v="31420866"/>
    <s v="Recolocado"/>
    <n v="0"/>
    <n v="0"/>
    <n v="0"/>
    <n v="0"/>
    <x v="3"/>
    <x v="0"/>
    <n v="41"/>
    <x v="7"/>
    <x v="3"/>
    <x v="2"/>
    <n v="24800"/>
    <n v="500"/>
    <x v="7"/>
    <n v="817"/>
    <x v="7"/>
    <x v="4"/>
    <n v="20546"/>
    <n v="2.433563710697946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9"/>
    <x v="14"/>
    <s v="I9414001"/>
    <s v="I9414001"/>
    <n v="31579700"/>
    <s v="Recolocado"/>
    <n v="0"/>
    <n v="0"/>
    <n v="0"/>
    <n v="0"/>
    <x v="3"/>
    <x v="0"/>
    <n v="43"/>
    <x v="7"/>
    <x v="3"/>
    <x v="1"/>
    <n v="24904"/>
    <n v="500"/>
    <x v="7"/>
    <n v="822"/>
    <x v="7"/>
    <x v="3"/>
    <n v="20546"/>
    <n v="2.433563710697946E-2"/>
    <x v="6"/>
    <s v="NULL"/>
    <x v="4"/>
    <n v="3509.71"/>
    <x v="5"/>
    <n v="52"/>
    <x v="5"/>
    <n v="0"/>
    <x v="0"/>
    <s v="NULL"/>
    <x v="1"/>
    <s v="NULL"/>
    <x v="1"/>
    <x v="10"/>
    <x v="7"/>
    <n v="0"/>
    <x v="8"/>
    <x v="0"/>
  </r>
  <r>
    <x v="89"/>
    <x v="14"/>
    <s v="I9421001"/>
    <s v="I9421001"/>
    <n v="31601897"/>
    <s v="Recolocado"/>
    <n v="0"/>
    <n v="0"/>
    <n v="0"/>
    <n v="0"/>
    <x v="3"/>
    <x v="0"/>
    <n v="57"/>
    <x v="8"/>
    <x v="3"/>
    <x v="3"/>
    <n v="36985"/>
    <n v="500"/>
    <x v="7"/>
    <n v="1217"/>
    <x v="3"/>
    <x v="23"/>
    <n v="32215"/>
    <n v="1.552072016141549E-2"/>
    <x v="7"/>
    <n v="3"/>
    <x v="2"/>
    <n v="9071.0400000000009"/>
    <x v="0"/>
    <n v="1325"/>
    <x v="3"/>
    <n v="3096.33"/>
    <x v="3"/>
    <s v="NULL"/>
    <x v="1"/>
    <s v="NULL"/>
    <x v="1"/>
    <x v="0"/>
    <x v="9"/>
    <n v="0"/>
    <x v="0"/>
    <x v="0"/>
  </r>
  <r>
    <x v="89"/>
    <x v="14"/>
    <s v="I9422001"/>
    <s v="I9422001"/>
    <n v="31603085"/>
    <s v="Recolocado"/>
    <n v="0"/>
    <n v="0"/>
    <n v="0"/>
    <n v="0"/>
    <x v="3"/>
    <x v="0"/>
    <n v="60"/>
    <x v="8"/>
    <x v="5"/>
    <x v="1"/>
    <n v="30939"/>
    <n v="900"/>
    <x v="6"/>
    <n v="1018"/>
    <x v="5"/>
    <x v="1"/>
    <n v="26725"/>
    <n v="3.3676333021515438E-2"/>
    <x v="2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9"/>
    <x v="14"/>
    <s v="I9423001"/>
    <s v="I9423001"/>
    <n v="31603117"/>
    <s v="Recolocado"/>
    <n v="0"/>
    <n v="0"/>
    <n v="0"/>
    <n v="0"/>
    <x v="3"/>
    <x v="0"/>
    <n v="43"/>
    <x v="7"/>
    <x v="3"/>
    <x v="2"/>
    <n v="28349"/>
    <n v="900"/>
    <x v="6"/>
    <n v="932"/>
    <x v="7"/>
    <x v="5"/>
    <n v="24245"/>
    <n v="3.7121055887811921E-2"/>
    <x v="2"/>
    <n v="1"/>
    <x v="2"/>
    <n v="1566.28"/>
    <x v="4"/>
    <n v="1316"/>
    <x v="3"/>
    <n v="1566.28"/>
    <x v="2"/>
    <s v="NULL"/>
    <x v="1"/>
    <s v="NULL"/>
    <x v="1"/>
    <x v="0"/>
    <x v="1"/>
    <n v="12"/>
    <x v="1"/>
    <x v="1"/>
  </r>
  <r>
    <x v="89"/>
    <x v="14"/>
    <s v="I9424001"/>
    <s v="I9424001"/>
    <n v="31620294"/>
    <s v="Recolocado"/>
    <n v="0"/>
    <n v="0"/>
    <n v="0"/>
    <n v="0"/>
    <x v="3"/>
    <x v="0"/>
    <n v="42"/>
    <x v="7"/>
    <x v="3"/>
    <x v="1"/>
    <n v="30940"/>
    <n v="899"/>
    <x v="6"/>
    <n v="1016"/>
    <x v="5"/>
    <x v="1"/>
    <n v="26725"/>
    <n v="3.3638914873713753E-2"/>
    <x v="2"/>
    <n v="1"/>
    <x v="2"/>
    <n v="2563.41"/>
    <x v="2"/>
    <n v="154"/>
    <x v="3"/>
    <n v="0"/>
    <x v="0"/>
    <s v="NULL"/>
    <x v="1"/>
    <s v="NULL"/>
    <x v="1"/>
    <x v="11"/>
    <x v="4"/>
    <n v="3"/>
    <x v="5"/>
    <x v="1"/>
  </r>
  <r>
    <x v="89"/>
    <x v="14"/>
    <s v="I9425001"/>
    <s v="I9425001"/>
    <n v="31603233"/>
    <s v="Recolocado"/>
    <n v="0"/>
    <n v="0"/>
    <n v="0"/>
    <n v="0"/>
    <x v="3"/>
    <x v="0"/>
    <n v="45"/>
    <x v="7"/>
    <x v="3"/>
    <x v="2"/>
    <n v="26463"/>
    <n v="499"/>
    <x v="7"/>
    <n v="879"/>
    <x v="7"/>
    <x v="3"/>
    <n v="22038"/>
    <n v="2.2642708049732282E-2"/>
    <x v="6"/>
    <s v="NULL"/>
    <x v="0"/>
    <n v="1006.27"/>
    <x v="4"/>
    <n v="3"/>
    <x v="2"/>
    <n v="0"/>
    <x v="0"/>
    <s v="NULL"/>
    <x v="1"/>
    <s v="NULL"/>
    <x v="1"/>
    <x v="0"/>
    <x v="0"/>
    <n v="0"/>
    <x v="0"/>
    <x v="0"/>
  </r>
  <r>
    <x v="89"/>
    <x v="14"/>
    <s v="I9428002"/>
    <s v="I9428002"/>
    <n v="31625370"/>
    <s v="Recolocado"/>
    <n v="0"/>
    <n v="0"/>
    <n v="0"/>
    <n v="0"/>
    <x v="3"/>
    <x v="0"/>
    <n v="33"/>
    <x v="6"/>
    <x v="3"/>
    <x v="3"/>
    <n v="29133"/>
    <n v="899"/>
    <x v="6"/>
    <n v="958"/>
    <x v="7"/>
    <x v="5"/>
    <n v="24245"/>
    <n v="3.7079810270158796E-2"/>
    <x v="2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9"/>
    <x v="14"/>
    <s v="I9430001"/>
    <s v="I9430001"/>
    <n v="31625457"/>
    <s v="Recolocado"/>
    <n v="0"/>
    <n v="0"/>
    <n v="0"/>
    <n v="0"/>
    <x v="3"/>
    <x v="0"/>
    <n v="39"/>
    <x v="1"/>
    <x v="3"/>
    <x v="2"/>
    <n v="24904"/>
    <n v="500"/>
    <x v="7"/>
    <n v="818"/>
    <x v="7"/>
    <x v="3"/>
    <n v="20546"/>
    <n v="2.433563710697946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9"/>
    <x v="14"/>
    <s v="I9431001"/>
    <s v="I9431001"/>
    <n v="31602781"/>
    <s v="Recolocado"/>
    <n v="0"/>
    <n v="0"/>
    <n v="0"/>
    <n v="0"/>
    <x v="3"/>
    <x v="0"/>
    <n v="43"/>
    <x v="7"/>
    <x v="3"/>
    <x v="1"/>
    <n v="31272"/>
    <n v="1000"/>
    <x v="6"/>
    <n v="1030"/>
    <x v="5"/>
    <x v="2"/>
    <n v="27144"/>
    <n v="3.6840554081933395E-2"/>
    <x v="2"/>
    <n v="2"/>
    <x v="0"/>
    <n v="4275.2"/>
    <x v="7"/>
    <n v="0"/>
    <x v="0"/>
    <n v="0"/>
    <x v="0"/>
    <n v="19200.03"/>
    <x v="4"/>
    <n v="0.48630000000000001"/>
    <x v="9"/>
    <x v="0"/>
    <x v="0"/>
    <n v="0"/>
    <x v="0"/>
    <x v="0"/>
  </r>
  <r>
    <x v="89"/>
    <x v="14"/>
    <s v="I9433001"/>
    <s v="I9433001"/>
    <n v="31603163"/>
    <s v="Recolocado"/>
    <n v="1"/>
    <n v="0"/>
    <n v="0"/>
    <n v="0"/>
    <x v="3"/>
    <x v="0"/>
    <n v="32"/>
    <x v="6"/>
    <x v="3"/>
    <x v="2"/>
    <n v="24905"/>
    <n v="499"/>
    <x v="7"/>
    <n v="827"/>
    <x v="7"/>
    <x v="3"/>
    <n v="20546"/>
    <n v="2.428696583276550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9"/>
    <x v="14"/>
    <s v="I9435001"/>
    <s v="I9435001"/>
    <n v="31620563"/>
    <s v="Recolocado"/>
    <n v="0"/>
    <n v="0"/>
    <n v="0"/>
    <n v="0"/>
    <x v="3"/>
    <x v="0"/>
    <n v="45"/>
    <x v="7"/>
    <x v="3"/>
    <x v="2"/>
    <n v="29323"/>
    <n v="899"/>
    <x v="6"/>
    <n v="1023"/>
    <x v="5"/>
    <x v="1"/>
    <n v="25177"/>
    <n v="3.5707193073042855E-2"/>
    <x v="2"/>
    <n v="0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9"/>
    <x v="14"/>
    <s v="I9436001"/>
    <s v="I9436001"/>
    <n v="31625524"/>
    <s v="Recolocado"/>
    <n v="0"/>
    <n v="0"/>
    <n v="0"/>
    <n v="0"/>
    <x v="3"/>
    <x v="0"/>
    <n v="36"/>
    <x v="1"/>
    <x v="3"/>
    <x v="2"/>
    <n v="24904"/>
    <n v="500"/>
    <x v="7"/>
    <n v="827"/>
    <x v="7"/>
    <x v="3"/>
    <n v="20546"/>
    <n v="2.433563710697946E-2"/>
    <x v="6"/>
    <s v="NULL"/>
    <x v="2"/>
    <n v="1147.21"/>
    <x v="4"/>
    <n v="1458"/>
    <x v="3"/>
    <n v="1147.21"/>
    <x v="2"/>
    <s v="NULL"/>
    <x v="1"/>
    <s v="NULL"/>
    <x v="1"/>
    <x v="0"/>
    <x v="1"/>
    <n v="12"/>
    <x v="1"/>
    <x v="1"/>
  </r>
  <r>
    <x v="89"/>
    <x v="14"/>
    <s v="I9437001"/>
    <s v="I9437001"/>
    <n v="31625687"/>
    <s v="Recolocado"/>
    <n v="0"/>
    <n v="0"/>
    <n v="0"/>
    <n v="0"/>
    <x v="3"/>
    <x v="0"/>
    <n v="52"/>
    <x v="5"/>
    <x v="3"/>
    <x v="1"/>
    <n v="28349"/>
    <n v="900"/>
    <x v="6"/>
    <n v="930"/>
    <x v="7"/>
    <x v="5"/>
    <n v="24245"/>
    <n v="3.7121055887811921E-2"/>
    <x v="2"/>
    <n v="1"/>
    <x v="2"/>
    <n v="1976.54"/>
    <x v="4"/>
    <n v="573"/>
    <x v="3"/>
    <n v="1976.54"/>
    <x v="2"/>
    <s v="NULL"/>
    <x v="1"/>
    <s v="NULL"/>
    <x v="1"/>
    <x v="0"/>
    <x v="1"/>
    <n v="12"/>
    <x v="1"/>
    <x v="1"/>
  </r>
  <r>
    <x v="89"/>
    <x v="14"/>
    <s v="I9440001"/>
    <s v="I9440001"/>
    <n v="31625637"/>
    <s v="Recolocado"/>
    <n v="0"/>
    <n v="0"/>
    <n v="0"/>
    <n v="0"/>
    <x v="3"/>
    <x v="0"/>
    <n v="50"/>
    <x v="0"/>
    <x v="3"/>
    <x v="0"/>
    <n v="30939"/>
    <n v="900"/>
    <x v="6"/>
    <n v="1014"/>
    <x v="5"/>
    <x v="1"/>
    <n v="26725"/>
    <n v="3.3676333021515438E-2"/>
    <x v="2"/>
    <n v="1"/>
    <x v="0"/>
    <n v="4314.45"/>
    <x v="7"/>
    <n v="3"/>
    <x v="2"/>
    <n v="0"/>
    <x v="0"/>
    <n v="30050.7"/>
    <x v="4"/>
    <n v="0.443"/>
    <x v="9"/>
    <x v="0"/>
    <x v="0"/>
    <n v="0"/>
    <x v="0"/>
    <x v="0"/>
  </r>
  <r>
    <x v="89"/>
    <x v="14"/>
    <s v="I9453001"/>
    <s v="I9453001"/>
    <n v="31601363"/>
    <s v="Recolocado"/>
    <n v="0"/>
    <n v="0"/>
    <n v="0"/>
    <n v="0"/>
    <x v="3"/>
    <x v="0"/>
    <n v="36"/>
    <x v="1"/>
    <x v="3"/>
    <x v="2"/>
    <n v="39898"/>
    <n v="1031"/>
    <x v="1"/>
    <n v="1314"/>
    <x v="2"/>
    <x v="4"/>
    <n v="35436"/>
    <n v="2.9094705948752683E-2"/>
    <x v="6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89"/>
    <x v="14"/>
    <s v="I9455001"/>
    <s v="I9455001"/>
    <n v="31657213"/>
    <s v="Recolocado"/>
    <n v="0"/>
    <n v="0"/>
    <n v="0"/>
    <n v="0"/>
    <x v="3"/>
    <x v="0"/>
    <n v="24"/>
    <x v="4"/>
    <x v="3"/>
    <x v="2"/>
    <n v="37318"/>
    <n v="1031"/>
    <x v="1"/>
    <n v="1223"/>
    <x v="3"/>
    <x v="17"/>
    <n v="32215"/>
    <n v="3.2003724972838737E-2"/>
    <x v="2"/>
    <n v="3"/>
    <x v="6"/>
    <n v="2121.84"/>
    <x v="2"/>
    <n v="90"/>
    <x v="7"/>
    <n v="0"/>
    <x v="0"/>
    <s v="NULL"/>
    <x v="1"/>
    <s v="NULL"/>
    <x v="1"/>
    <x v="0"/>
    <x v="2"/>
    <n v="0"/>
    <x v="12"/>
    <x v="0"/>
  </r>
  <r>
    <x v="90"/>
    <x v="15"/>
    <s v="I7079002"/>
    <s v="I7079002"/>
    <n v="31664040"/>
    <s v="Recolocado"/>
    <n v="0"/>
    <n v="0"/>
    <n v="0"/>
    <n v="0"/>
    <x v="3"/>
    <x v="0"/>
    <n v="32"/>
    <x v="6"/>
    <x v="3"/>
    <x v="2"/>
    <n v="24350"/>
    <n v="1031"/>
    <x v="1"/>
    <n v="805"/>
    <x v="7"/>
    <x v="13"/>
    <n v="20546"/>
    <n v="5.018008371459165E-2"/>
    <x v="3"/>
    <s v="NULL"/>
    <x v="2"/>
    <n v="1204.29"/>
    <x v="4"/>
    <n v="1376"/>
    <x v="3"/>
    <n v="1204.29"/>
    <x v="2"/>
    <s v="NULL"/>
    <x v="1"/>
    <s v="NULL"/>
    <x v="1"/>
    <x v="0"/>
    <x v="1"/>
    <n v="12"/>
    <x v="1"/>
    <x v="1"/>
  </r>
  <r>
    <x v="90"/>
    <x v="15"/>
    <s v="I9432001"/>
    <s v="I9432001"/>
    <n v="31625521"/>
    <s v="Recolocado"/>
    <n v="0"/>
    <n v="0"/>
    <n v="0"/>
    <n v="0"/>
    <x v="3"/>
    <x v="0"/>
    <n v="23"/>
    <x v="4"/>
    <x v="3"/>
    <x v="2"/>
    <n v="36194"/>
    <n v="1031"/>
    <x v="1"/>
    <n v="1187"/>
    <x v="6"/>
    <x v="6"/>
    <n v="31139"/>
    <n v="3.3109605318089853E-2"/>
    <x v="2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0"/>
    <x v="15"/>
    <s v="I9451001"/>
    <s v="I9451001"/>
    <n v="31645516"/>
    <s v="Recolocado"/>
    <n v="0"/>
    <n v="0"/>
    <n v="0"/>
    <n v="0"/>
    <x v="3"/>
    <x v="0"/>
    <n v="43"/>
    <x v="7"/>
    <x v="3"/>
    <x v="2"/>
    <n v="28349"/>
    <n v="900"/>
    <x v="6"/>
    <n v="942"/>
    <x v="7"/>
    <x v="5"/>
    <n v="24245"/>
    <n v="3.7121055887811921E-2"/>
    <x v="2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0"/>
    <x v="15"/>
    <s v="I9463001"/>
    <s v="I9463001"/>
    <n v="31659797"/>
    <s v="Recolocado"/>
    <n v="1"/>
    <n v="0"/>
    <n v="0"/>
    <n v="0"/>
    <x v="3"/>
    <x v="0"/>
    <n v="44"/>
    <x v="7"/>
    <x v="3"/>
    <x v="1"/>
    <n v="24904"/>
    <n v="500"/>
    <x v="7"/>
    <n v="825"/>
    <x v="7"/>
    <x v="4"/>
    <n v="20546"/>
    <n v="2.433563710697946E-2"/>
    <x v="6"/>
    <s v="NULL"/>
    <x v="2"/>
    <n v="2395.66"/>
    <x v="2"/>
    <n v="1490"/>
    <x v="3"/>
    <n v="2395.66"/>
    <x v="6"/>
    <s v="NULL"/>
    <x v="1"/>
    <s v="NULL"/>
    <x v="1"/>
    <x v="0"/>
    <x v="1"/>
    <n v="12"/>
    <x v="1"/>
    <x v="1"/>
  </r>
  <r>
    <x v="90"/>
    <x v="15"/>
    <s v="I9465001"/>
    <s v="I9465001"/>
    <n v="31659788"/>
    <s v="Recolocado"/>
    <n v="0"/>
    <n v="0"/>
    <n v="0"/>
    <n v="0"/>
    <x v="3"/>
    <x v="0"/>
    <n v="54"/>
    <x v="5"/>
    <x v="3"/>
    <x v="1"/>
    <n v="37089"/>
    <n v="500"/>
    <x v="7"/>
    <n v="1227"/>
    <x v="3"/>
    <x v="5"/>
    <n v="32215"/>
    <n v="1.552072016141549E-2"/>
    <x v="7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0"/>
    <x v="15"/>
    <s v="I9466001"/>
    <s v="I9466001"/>
    <n v="31659770"/>
    <s v="Recolocado"/>
    <n v="0"/>
    <n v="0"/>
    <n v="0"/>
    <n v="0"/>
    <x v="3"/>
    <x v="0"/>
    <n v="45"/>
    <x v="7"/>
    <x v="3"/>
    <x v="2"/>
    <n v="25562"/>
    <n v="500"/>
    <x v="7"/>
    <n v="846"/>
    <x v="7"/>
    <x v="3"/>
    <n v="21176"/>
    <n v="2.3611635814129204E-2"/>
    <x v="6"/>
    <s v="NULL"/>
    <x v="0"/>
    <n v="1000"/>
    <x v="3"/>
    <n v="0"/>
    <x v="0"/>
    <n v="0"/>
    <x v="0"/>
    <s v="NULL"/>
    <x v="1"/>
    <s v="NULL"/>
    <x v="1"/>
    <x v="4"/>
    <x v="5"/>
    <n v="0"/>
    <x v="10"/>
    <x v="0"/>
  </r>
  <r>
    <x v="90"/>
    <x v="15"/>
    <s v="I9467001"/>
    <s v="I9467001"/>
    <n v="31664712"/>
    <s v="Recolocado"/>
    <n v="0"/>
    <n v="0"/>
    <n v="1"/>
    <n v="0"/>
    <x v="1"/>
    <x v="0"/>
    <n v="54"/>
    <x v="5"/>
    <x v="3"/>
    <x v="2"/>
    <n v="37090"/>
    <n v="1000"/>
    <x v="6"/>
    <n v="1226"/>
    <x v="3"/>
    <x v="1"/>
    <n v="32716"/>
    <n v="3.0566083873334149E-2"/>
    <x v="2"/>
    <n v="2"/>
    <x v="2"/>
    <n v="1133.74"/>
    <x v="4"/>
    <n v="3761"/>
    <x v="3"/>
    <n v="1133.74"/>
    <x v="2"/>
    <s v="NULL"/>
    <x v="1"/>
    <s v="NULL"/>
    <x v="1"/>
    <x v="0"/>
    <x v="1"/>
    <n v="12"/>
    <x v="1"/>
    <x v="1"/>
  </r>
  <r>
    <x v="90"/>
    <x v="15"/>
    <s v="I9468001"/>
    <s v="I9468001"/>
    <n v="31657209"/>
    <s v="Recolocado"/>
    <n v="0"/>
    <n v="0"/>
    <n v="0"/>
    <n v="0"/>
    <x v="3"/>
    <x v="0"/>
    <n v="21"/>
    <x v="4"/>
    <x v="3"/>
    <x v="2"/>
    <n v="31617"/>
    <n v="1000"/>
    <x v="6"/>
    <n v="1047"/>
    <x v="5"/>
    <x v="1"/>
    <n v="26725"/>
    <n v="3.7418147801683815E-2"/>
    <x v="2"/>
    <n v="1"/>
    <x v="4"/>
    <n v="200"/>
    <x v="6"/>
    <n v="42"/>
    <x v="5"/>
    <n v="0"/>
    <x v="0"/>
    <s v="NULL"/>
    <x v="1"/>
    <s v="NULL"/>
    <x v="1"/>
    <x v="3"/>
    <x v="2"/>
    <n v="0"/>
    <x v="8"/>
    <x v="0"/>
  </r>
  <r>
    <x v="90"/>
    <x v="15"/>
    <s v="I9470001"/>
    <s v="I9470001"/>
    <n v="31625634"/>
    <s v="Recolocado"/>
    <n v="0"/>
    <n v="0"/>
    <n v="0"/>
    <n v="0"/>
    <x v="3"/>
    <x v="0"/>
    <n v="34"/>
    <x v="6"/>
    <x v="3"/>
    <x v="0"/>
    <n v="24905"/>
    <n v="499"/>
    <x v="7"/>
    <n v="822"/>
    <x v="7"/>
    <x v="4"/>
    <n v="20546"/>
    <n v="2.4286965832765503E-2"/>
    <x v="6"/>
    <s v="NULL"/>
    <x v="2"/>
    <n v="1015.02"/>
    <x v="4"/>
    <n v="453"/>
    <x v="3"/>
    <n v="1015.02"/>
    <x v="2"/>
    <s v="NULL"/>
    <x v="1"/>
    <s v="NULL"/>
    <x v="1"/>
    <x v="0"/>
    <x v="1"/>
    <n v="11"/>
    <x v="1"/>
    <x v="1"/>
  </r>
  <r>
    <x v="90"/>
    <x v="15"/>
    <s v="I9473001"/>
    <s v="I9473001"/>
    <n v="31664711"/>
    <s v="Recolocado"/>
    <n v="0"/>
    <n v="0"/>
    <n v="0"/>
    <n v="0"/>
    <x v="3"/>
    <x v="0"/>
    <n v="32"/>
    <x v="6"/>
    <x v="3"/>
    <x v="2"/>
    <n v="26345"/>
    <n v="500"/>
    <x v="7"/>
    <n v="874"/>
    <x v="7"/>
    <x v="1"/>
    <n v="21176"/>
    <n v="2.3611635814129204E-2"/>
    <x v="6"/>
    <s v="NULL"/>
    <x v="2"/>
    <n v="5053.1099999999997"/>
    <x v="0"/>
    <n v="599"/>
    <x v="3"/>
    <n v="2504.5700000000002"/>
    <x v="6"/>
    <s v="NULL"/>
    <x v="1"/>
    <s v="NULL"/>
    <x v="1"/>
    <x v="0"/>
    <x v="1"/>
    <n v="8"/>
    <x v="1"/>
    <x v="1"/>
  </r>
  <r>
    <x v="90"/>
    <x v="15"/>
    <s v="I9474001"/>
    <s v="I9474001"/>
    <n v="31625034"/>
    <s v="Recolocado"/>
    <n v="0"/>
    <n v="0"/>
    <n v="0"/>
    <n v="0"/>
    <x v="3"/>
    <x v="0"/>
    <n v="36"/>
    <x v="1"/>
    <x v="3"/>
    <x v="2"/>
    <n v="25563"/>
    <n v="499"/>
    <x v="7"/>
    <n v="845"/>
    <x v="7"/>
    <x v="1"/>
    <n v="21176"/>
    <n v="2.3564412542500943E-2"/>
    <x v="6"/>
    <s v="NULL"/>
    <x v="3"/>
    <n v="6823.67"/>
    <x v="0"/>
    <n v="29"/>
    <x v="4"/>
    <n v="0"/>
    <x v="0"/>
    <n v="3100"/>
    <x v="6"/>
    <n v="1"/>
    <x v="4"/>
    <x v="0"/>
    <x v="11"/>
    <n v="0"/>
    <x v="0"/>
    <x v="0"/>
  </r>
  <r>
    <x v="90"/>
    <x v="15"/>
    <s v="I9478001"/>
    <s v="I9478001"/>
    <n v="31667269"/>
    <s v="Recolocado"/>
    <n v="1"/>
    <n v="0"/>
    <n v="0"/>
    <n v="0"/>
    <x v="3"/>
    <x v="0"/>
    <n v="43"/>
    <x v="7"/>
    <x v="3"/>
    <x v="1"/>
    <n v="28350"/>
    <n v="899"/>
    <x v="6"/>
    <n v="935"/>
    <x v="7"/>
    <x v="5"/>
    <n v="24245"/>
    <n v="3.7079810270158796E-2"/>
    <x v="2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0"/>
    <x v="15"/>
    <s v="I9479001"/>
    <s v="I9479001"/>
    <n v="31670481"/>
    <s v="Recolocado"/>
    <n v="0"/>
    <n v="0"/>
    <n v="0"/>
    <n v="0"/>
    <x v="3"/>
    <x v="0"/>
    <n v="28"/>
    <x v="3"/>
    <x v="3"/>
    <x v="0"/>
    <n v="31586"/>
    <n v="699"/>
    <x v="6"/>
    <n v="1046"/>
    <x v="5"/>
    <x v="3"/>
    <n v="27144"/>
    <n v="2.5751547303271442E-2"/>
    <x v="6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0"/>
    <x v="15"/>
    <s v="I9480001"/>
    <s v="I9480001"/>
    <n v="31659852"/>
    <s v="Recolocado"/>
    <n v="0"/>
    <n v="0"/>
    <n v="0"/>
    <n v="0"/>
    <x v="3"/>
    <x v="0"/>
    <n v="55"/>
    <x v="5"/>
    <x v="3"/>
    <x v="2"/>
    <n v="37090"/>
    <n v="1000"/>
    <x v="6"/>
    <n v="1223"/>
    <x v="3"/>
    <x v="1"/>
    <n v="32716"/>
    <n v="3.0566083873334149E-2"/>
    <x v="2"/>
    <n v="2"/>
    <x v="2"/>
    <n v="566.04"/>
    <x v="3"/>
    <n v="2634"/>
    <x v="3"/>
    <n v="566.04"/>
    <x v="5"/>
    <s v="NULL"/>
    <x v="1"/>
    <s v="NULL"/>
    <x v="1"/>
    <x v="0"/>
    <x v="1"/>
    <n v="12"/>
    <x v="1"/>
    <x v="1"/>
  </r>
  <r>
    <x v="90"/>
    <x v="15"/>
    <s v="I9482001"/>
    <s v="I9482001"/>
    <n v="31603254"/>
    <s v="Recolocado"/>
    <n v="0"/>
    <n v="0"/>
    <n v="0"/>
    <n v="0"/>
    <x v="3"/>
    <x v="0"/>
    <n v="51"/>
    <x v="5"/>
    <x v="3"/>
    <x v="0"/>
    <n v="24904"/>
    <n v="500"/>
    <x v="7"/>
    <n v="823"/>
    <x v="7"/>
    <x v="4"/>
    <n v="20546"/>
    <n v="2.433563710697946E-2"/>
    <x v="6"/>
    <s v="NULL"/>
    <x v="2"/>
    <n v="1204.1099999999999"/>
    <x v="4"/>
    <n v="7137"/>
    <x v="3"/>
    <n v="1204.1099999999999"/>
    <x v="2"/>
    <s v="NULL"/>
    <x v="1"/>
    <s v="NULL"/>
    <x v="1"/>
    <x v="0"/>
    <x v="1"/>
    <n v="12"/>
    <x v="1"/>
    <x v="1"/>
  </r>
  <r>
    <x v="90"/>
    <x v="15"/>
    <s v="I9488001"/>
    <s v="I9488001"/>
    <n v="31670036"/>
    <s v="Recolocado"/>
    <n v="1"/>
    <n v="0"/>
    <n v="0"/>
    <n v="0"/>
    <x v="3"/>
    <x v="0"/>
    <n v="39"/>
    <x v="1"/>
    <x v="3"/>
    <x v="2"/>
    <n v="37873"/>
    <n v="1000"/>
    <x v="6"/>
    <n v="1254"/>
    <x v="3"/>
    <x v="1"/>
    <n v="32716"/>
    <n v="3.0566083873334149E-2"/>
    <x v="2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0"/>
    <x v="15"/>
    <s v="I9489001"/>
    <s v="I9489001"/>
    <n v="31670606"/>
    <s v="Recolocado"/>
    <n v="0"/>
    <n v="0"/>
    <n v="0"/>
    <n v="0"/>
    <x v="3"/>
    <x v="0"/>
    <n v="36"/>
    <x v="1"/>
    <x v="3"/>
    <x v="2"/>
    <n v="28350"/>
    <n v="899"/>
    <x v="6"/>
    <n v="936"/>
    <x v="7"/>
    <x v="5"/>
    <n v="24245"/>
    <n v="3.7079810270158796E-2"/>
    <x v="2"/>
    <n v="2"/>
    <x v="2"/>
    <n v="1409.42"/>
    <x v="4"/>
    <n v="3664"/>
    <x v="3"/>
    <n v="1409.42"/>
    <x v="2"/>
    <s v="NULL"/>
    <x v="1"/>
    <s v="NULL"/>
    <x v="1"/>
    <x v="0"/>
    <x v="1"/>
    <n v="12"/>
    <x v="1"/>
    <x v="1"/>
  </r>
  <r>
    <x v="90"/>
    <x v="15"/>
    <s v="I9494001"/>
    <s v="I9494001"/>
    <n v="31670051"/>
    <s v="Recolocado"/>
    <n v="0"/>
    <n v="0"/>
    <n v="0"/>
    <n v="0"/>
    <x v="3"/>
    <x v="0"/>
    <n v="35"/>
    <x v="6"/>
    <x v="3"/>
    <x v="2"/>
    <n v="30940"/>
    <n v="899"/>
    <x v="6"/>
    <n v="1026"/>
    <x v="5"/>
    <x v="1"/>
    <n v="26725"/>
    <n v="3.3638914873713753E-2"/>
    <x v="2"/>
    <n v="1"/>
    <x v="2"/>
    <n v="431.61"/>
    <x v="6"/>
    <n v="3193"/>
    <x v="3"/>
    <n v="381.61"/>
    <x v="0"/>
    <s v="NULL"/>
    <x v="1"/>
    <s v="NULL"/>
    <x v="1"/>
    <x v="0"/>
    <x v="1"/>
    <n v="8"/>
    <x v="1"/>
    <x v="5"/>
  </r>
  <r>
    <x v="90"/>
    <x v="15"/>
    <s v="I9496001"/>
    <s v="I9496001"/>
    <n v="31671067"/>
    <s v="Recolocado"/>
    <n v="0"/>
    <n v="0"/>
    <n v="0"/>
    <n v="0"/>
    <x v="3"/>
    <x v="0"/>
    <n v="31"/>
    <x v="6"/>
    <x v="3"/>
    <x v="2"/>
    <n v="26346"/>
    <n v="499"/>
    <x v="7"/>
    <n v="872"/>
    <x v="7"/>
    <x v="1"/>
    <n v="21176"/>
    <n v="2.3564412542500943E-2"/>
    <x v="6"/>
    <n v="4"/>
    <x v="2"/>
    <n v="2339.96"/>
    <x v="2"/>
    <n v="3044"/>
    <x v="3"/>
    <n v="2339.96"/>
    <x v="6"/>
    <s v="NULL"/>
    <x v="1"/>
    <s v="NULL"/>
    <x v="1"/>
    <x v="0"/>
    <x v="1"/>
    <n v="12"/>
    <x v="1"/>
    <x v="1"/>
  </r>
  <r>
    <x v="90"/>
    <x v="15"/>
    <s v="I9501001"/>
    <s v="I9501001"/>
    <n v="31670840"/>
    <s v="Recolocado"/>
    <n v="0"/>
    <n v="0"/>
    <n v="0"/>
    <n v="0"/>
    <x v="3"/>
    <x v="0"/>
    <n v="22"/>
    <x v="4"/>
    <x v="3"/>
    <x v="2"/>
    <n v="24118"/>
    <n v="499"/>
    <x v="7"/>
    <n v="794"/>
    <x v="7"/>
    <x v="3"/>
    <n v="19042"/>
    <n v="2.6205230543010188E-2"/>
    <x v="6"/>
    <s v="NULL"/>
    <x v="0"/>
    <n v="2000"/>
    <x v="4"/>
    <n v="0"/>
    <x v="0"/>
    <n v="0"/>
    <x v="0"/>
    <s v="NULL"/>
    <x v="1"/>
    <s v="NULL"/>
    <x v="1"/>
    <x v="7"/>
    <x v="6"/>
    <n v="0"/>
    <x v="0"/>
    <x v="0"/>
  </r>
  <r>
    <x v="90"/>
    <x v="15"/>
    <s v="I9504001"/>
    <s v="I9504001"/>
    <n v="31670069"/>
    <s v="Recolocado"/>
    <n v="0"/>
    <n v="0"/>
    <n v="0"/>
    <n v="0"/>
    <x v="3"/>
    <x v="0"/>
    <n v="34"/>
    <x v="6"/>
    <x v="3"/>
    <x v="2"/>
    <n v="36526"/>
    <n v="1000"/>
    <x v="6"/>
    <n v="1206"/>
    <x v="3"/>
    <x v="1"/>
    <n v="32176"/>
    <n v="3.1079065141720538E-2"/>
    <x v="2"/>
    <n v="2"/>
    <x v="2"/>
    <n v="2726.99"/>
    <x v="2"/>
    <n v="1110"/>
    <x v="3"/>
    <n v="2726.99"/>
    <x v="6"/>
    <s v="NULL"/>
    <x v="1"/>
    <s v="NULL"/>
    <x v="1"/>
    <x v="0"/>
    <x v="1"/>
    <n v="12"/>
    <x v="1"/>
    <x v="1"/>
  </r>
  <r>
    <x v="90"/>
    <x v="15"/>
    <s v="I9507001"/>
    <s v="I9507001"/>
    <n v="31670499"/>
    <s v="Recolocado"/>
    <n v="0"/>
    <n v="0"/>
    <n v="0"/>
    <n v="0"/>
    <x v="3"/>
    <x v="0"/>
    <n v="33"/>
    <x v="6"/>
    <x v="3"/>
    <x v="0"/>
    <n v="35460"/>
    <n v="1031"/>
    <x v="1"/>
    <n v="1170"/>
    <x v="6"/>
    <x v="23"/>
    <n v="30436"/>
    <n v="3.3874359311341834E-2"/>
    <x v="2"/>
    <n v="3"/>
    <x v="2"/>
    <n v="3374.13"/>
    <x v="5"/>
    <n v="2627"/>
    <x v="3"/>
    <n v="3374.13"/>
    <x v="3"/>
    <s v="NULL"/>
    <x v="1"/>
    <s v="NULL"/>
    <x v="1"/>
    <x v="0"/>
    <x v="1"/>
    <n v="12"/>
    <x v="1"/>
    <x v="1"/>
  </r>
  <r>
    <x v="90"/>
    <x v="15"/>
    <s v="I9508001"/>
    <s v="I9508001"/>
    <n v="31670841"/>
    <s v="Recolocado"/>
    <n v="0"/>
    <n v="0"/>
    <n v="0"/>
    <n v="0"/>
    <x v="3"/>
    <x v="0"/>
    <n v="39"/>
    <x v="1"/>
    <x v="3"/>
    <x v="0"/>
    <n v="24904"/>
    <n v="500"/>
    <x v="7"/>
    <n v="820"/>
    <x v="7"/>
    <x v="4"/>
    <n v="20546"/>
    <n v="2.433563710697946E-2"/>
    <x v="6"/>
    <s v="NULL"/>
    <x v="2"/>
    <n v="2398.56"/>
    <x v="2"/>
    <n v="573"/>
    <x v="3"/>
    <n v="2398.56"/>
    <x v="6"/>
    <s v="NULL"/>
    <x v="1"/>
    <s v="NULL"/>
    <x v="1"/>
    <x v="0"/>
    <x v="1"/>
    <n v="12"/>
    <x v="1"/>
    <x v="1"/>
  </r>
  <r>
    <x v="90"/>
    <x v="15"/>
    <s v="I9509001"/>
    <s v="I9509001"/>
    <n v="31664054"/>
    <s v="Recolocado"/>
    <n v="0"/>
    <n v="0"/>
    <n v="0"/>
    <n v="0"/>
    <x v="3"/>
    <x v="0"/>
    <n v="65"/>
    <x v="2"/>
    <x v="3"/>
    <x v="2"/>
    <n v="36535"/>
    <n v="1031"/>
    <x v="1"/>
    <n v="1215"/>
    <x v="3"/>
    <x v="5"/>
    <n v="32215"/>
    <n v="3.2003724972838737E-2"/>
    <x v="2"/>
    <n v="3"/>
    <x v="3"/>
    <n v="22190.93"/>
    <x v="0"/>
    <n v="87"/>
    <x v="7"/>
    <n v="0"/>
    <x v="0"/>
    <n v="4000"/>
    <x v="6"/>
    <n v="0.9859"/>
    <x v="4"/>
    <x v="0"/>
    <x v="9"/>
    <n v="0"/>
    <x v="3"/>
    <x v="0"/>
  </r>
  <r>
    <x v="90"/>
    <x v="15"/>
    <s v="I9510001"/>
    <s v="I9510001"/>
    <n v="31635593"/>
    <s v="Recolocado"/>
    <n v="0"/>
    <n v="0"/>
    <n v="0"/>
    <n v="0"/>
    <x v="3"/>
    <x v="0"/>
    <n v="27"/>
    <x v="3"/>
    <x v="3"/>
    <x v="2"/>
    <n v="29132"/>
    <n v="900"/>
    <x v="6"/>
    <n v="959"/>
    <x v="7"/>
    <x v="5"/>
    <n v="24245"/>
    <n v="3.7121055887811921E-2"/>
    <x v="2"/>
    <n v="2"/>
    <x v="0"/>
    <n v="1000"/>
    <x v="3"/>
    <n v="0"/>
    <x v="0"/>
    <n v="0"/>
    <x v="0"/>
    <s v="NULL"/>
    <x v="1"/>
    <s v="NULL"/>
    <x v="1"/>
    <x v="11"/>
    <x v="3"/>
    <n v="0"/>
    <x v="0"/>
    <x v="0"/>
  </r>
  <r>
    <x v="90"/>
    <x v="15"/>
    <s v="I9511001"/>
    <s v="I9511001"/>
    <n v="31667270"/>
    <s v="Recolocado"/>
    <n v="0"/>
    <n v="0"/>
    <n v="0"/>
    <n v="0"/>
    <x v="3"/>
    <x v="0"/>
    <n v="26"/>
    <x v="3"/>
    <x v="3"/>
    <x v="2"/>
    <n v="37873"/>
    <n v="1000"/>
    <x v="6"/>
    <n v="1252"/>
    <x v="3"/>
    <x v="1"/>
    <n v="32716"/>
    <n v="3.0566083873334149E-2"/>
    <x v="2"/>
    <n v="2"/>
    <x v="2"/>
    <n v="1015.21"/>
    <x v="4"/>
    <n v="2150"/>
    <x v="3"/>
    <n v="1015.21"/>
    <x v="2"/>
    <s v="NULL"/>
    <x v="1"/>
    <s v="NULL"/>
    <x v="1"/>
    <x v="0"/>
    <x v="1"/>
    <n v="12"/>
    <x v="1"/>
    <x v="1"/>
  </r>
  <r>
    <x v="90"/>
    <x v="15"/>
    <s v="I9515001"/>
    <s v="I9515001"/>
    <n v="31691223"/>
    <s v="Recolocado"/>
    <n v="0"/>
    <n v="0"/>
    <n v="0"/>
    <n v="0"/>
    <x v="3"/>
    <x v="0"/>
    <n v="28"/>
    <x v="3"/>
    <x v="3"/>
    <x v="2"/>
    <n v="28350"/>
    <n v="899"/>
    <x v="6"/>
    <n v="932"/>
    <x v="7"/>
    <x v="5"/>
    <n v="24245"/>
    <n v="3.7079810270158796E-2"/>
    <x v="2"/>
    <n v="2"/>
    <x v="6"/>
    <n v="2762.96"/>
    <x v="2"/>
    <n v="27"/>
    <x v="4"/>
    <n v="0"/>
    <x v="0"/>
    <n v="1058.1300000000001"/>
    <x v="5"/>
    <n v="1"/>
    <x v="4"/>
    <x v="11"/>
    <x v="7"/>
    <n v="0"/>
    <x v="3"/>
    <x v="0"/>
  </r>
  <r>
    <x v="90"/>
    <x v="15"/>
    <s v="I9519001"/>
    <s v="I9519001"/>
    <n v="31706936"/>
    <s v="Recolocado"/>
    <n v="0"/>
    <n v="0"/>
    <n v="0"/>
    <n v="0"/>
    <x v="3"/>
    <x v="0"/>
    <n v="31"/>
    <x v="6"/>
    <x v="3"/>
    <x v="0"/>
    <n v="28128"/>
    <n v="1031"/>
    <x v="1"/>
    <n v="928"/>
    <x v="7"/>
    <x v="11"/>
    <n v="23384"/>
    <n v="4.408997605200137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0"/>
    <x v="15"/>
    <s v="I9520001"/>
    <s v="I9520001"/>
    <n v="31671103"/>
    <s v="Recolocado"/>
    <n v="0"/>
    <n v="0"/>
    <n v="0"/>
    <n v="0"/>
    <x v="3"/>
    <x v="0"/>
    <n v="27"/>
    <x v="3"/>
    <x v="3"/>
    <x v="2"/>
    <n v="28349"/>
    <n v="900"/>
    <x v="6"/>
    <n v="938"/>
    <x v="7"/>
    <x v="5"/>
    <n v="24245"/>
    <n v="3.7121055887811921E-2"/>
    <x v="2"/>
    <n v="2"/>
    <x v="0"/>
    <n v="3049.29"/>
    <x v="5"/>
    <n v="0"/>
    <x v="0"/>
    <n v="0"/>
    <x v="0"/>
    <n v="2000"/>
    <x v="5"/>
    <n v="1"/>
    <x v="4"/>
    <x v="3"/>
    <x v="7"/>
    <n v="0"/>
    <x v="0"/>
    <x v="0"/>
  </r>
  <r>
    <x v="90"/>
    <x v="15"/>
    <s v="I9522001"/>
    <s v="I9522001"/>
    <n v="31706951"/>
    <s v="Recolocado"/>
    <n v="0"/>
    <n v="0"/>
    <n v="0"/>
    <n v="0"/>
    <x v="3"/>
    <x v="0"/>
    <n v="35"/>
    <x v="6"/>
    <x v="3"/>
    <x v="2"/>
    <n v="37090"/>
    <n v="1000"/>
    <x v="6"/>
    <n v="1220"/>
    <x v="3"/>
    <x v="1"/>
    <n v="32716"/>
    <n v="3.0566083873334149E-2"/>
    <x v="2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0"/>
    <x v="15"/>
    <s v="I9523001"/>
    <s v="I9523001"/>
    <n v="31670886"/>
    <s v="Recolocado"/>
    <n v="1"/>
    <n v="0"/>
    <n v="0"/>
    <n v="0"/>
    <x v="3"/>
    <x v="0"/>
    <n v="31"/>
    <x v="6"/>
    <x v="3"/>
    <x v="1"/>
    <n v="25562"/>
    <n v="500"/>
    <x v="7"/>
    <n v="840"/>
    <x v="7"/>
    <x v="1"/>
    <n v="21176"/>
    <n v="2.3611635814129204E-2"/>
    <x v="6"/>
    <n v="5"/>
    <x v="2"/>
    <n v="1381.39"/>
    <x v="4"/>
    <n v="2863"/>
    <x v="3"/>
    <n v="1381.39"/>
    <x v="2"/>
    <s v="NULL"/>
    <x v="1"/>
    <s v="NULL"/>
    <x v="1"/>
    <x v="0"/>
    <x v="1"/>
    <n v="12"/>
    <x v="1"/>
    <x v="1"/>
  </r>
  <r>
    <x v="90"/>
    <x v="15"/>
    <s v="I9533001"/>
    <s v="I9533001"/>
    <n v="31625518"/>
    <s v="Recolocado"/>
    <n v="0"/>
    <n v="0"/>
    <n v="0"/>
    <n v="0"/>
    <x v="3"/>
    <x v="0"/>
    <n v="36"/>
    <x v="1"/>
    <x v="3"/>
    <x v="1"/>
    <n v="26346"/>
    <n v="1000"/>
    <x v="6"/>
    <n v="866"/>
    <x v="7"/>
    <x v="1"/>
    <n v="21677"/>
    <n v="4.6131844812474052E-2"/>
    <x v="1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0"/>
    <x v="15"/>
    <s v="I9534001"/>
    <s v="I9534001"/>
    <n v="31658672"/>
    <s v="Recolocado"/>
    <n v="0"/>
    <n v="0"/>
    <n v="0"/>
    <n v="0"/>
    <x v="3"/>
    <x v="0"/>
    <n v="34"/>
    <x v="6"/>
    <x v="3"/>
    <x v="2"/>
    <n v="35573"/>
    <n v="1031"/>
    <x v="1"/>
    <n v="1207"/>
    <x v="3"/>
    <x v="27"/>
    <n v="31294"/>
    <n v="3.2945612577490895E-2"/>
    <x v="2"/>
    <n v="3"/>
    <x v="2"/>
    <n v="1696.23"/>
    <x v="4"/>
    <n v="2201"/>
    <x v="3"/>
    <n v="1696.23"/>
    <x v="2"/>
    <s v="NULL"/>
    <x v="1"/>
    <s v="NULL"/>
    <x v="1"/>
    <x v="0"/>
    <x v="1"/>
    <n v="12"/>
    <x v="1"/>
    <x v="1"/>
  </r>
  <r>
    <x v="90"/>
    <x v="15"/>
    <s v="I9535001"/>
    <s v="I9535001"/>
    <n v="31707727"/>
    <s v="Recolocado"/>
    <n v="1"/>
    <n v="0"/>
    <n v="0"/>
    <n v="0"/>
    <x v="3"/>
    <x v="0"/>
    <n v="22"/>
    <x v="4"/>
    <x v="3"/>
    <x v="2"/>
    <n v="26346"/>
    <n v="499"/>
    <x v="7"/>
    <n v="865"/>
    <x v="7"/>
    <x v="6"/>
    <n v="21176"/>
    <n v="2.3564412542500943E-2"/>
    <x v="6"/>
    <n v="4"/>
    <x v="2"/>
    <n v="954.35"/>
    <x v="3"/>
    <n v="621"/>
    <x v="3"/>
    <n v="954.35"/>
    <x v="5"/>
    <n v="1000"/>
    <x v="3"/>
    <n v="1"/>
    <x v="4"/>
    <x v="0"/>
    <x v="1"/>
    <n v="9"/>
    <x v="1"/>
    <x v="1"/>
  </r>
  <r>
    <x v="90"/>
    <x v="15"/>
    <s v="I9536001"/>
    <s v="I9536001"/>
    <n v="31664008"/>
    <s v="Recolocado"/>
    <n v="0"/>
    <n v="0"/>
    <n v="0"/>
    <n v="0"/>
    <x v="3"/>
    <x v="0"/>
    <n v="41"/>
    <x v="7"/>
    <x v="3"/>
    <x v="0"/>
    <n v="28349"/>
    <n v="900"/>
    <x v="6"/>
    <n v="936"/>
    <x v="7"/>
    <x v="5"/>
    <n v="24245"/>
    <n v="3.7121055887811921E-2"/>
    <x v="2"/>
    <n v="2"/>
    <x v="2"/>
    <n v="1709.71"/>
    <x v="4"/>
    <n v="2404"/>
    <x v="3"/>
    <n v="1709.71"/>
    <x v="2"/>
    <s v="NULL"/>
    <x v="1"/>
    <s v="NULL"/>
    <x v="1"/>
    <x v="0"/>
    <x v="1"/>
    <n v="12"/>
    <x v="1"/>
    <x v="1"/>
  </r>
  <r>
    <x v="90"/>
    <x v="15"/>
    <s v="I9537001"/>
    <s v="I9537001"/>
    <n v="31706795"/>
    <s v="Recolocado"/>
    <n v="0"/>
    <n v="0"/>
    <n v="0"/>
    <n v="0"/>
    <x v="3"/>
    <x v="0"/>
    <n v="42"/>
    <x v="7"/>
    <x v="3"/>
    <x v="2"/>
    <n v="35443"/>
    <n v="1000"/>
    <x v="6"/>
    <n v="1169"/>
    <x v="6"/>
    <x v="1"/>
    <n v="31139"/>
    <n v="3.2114069173704997E-2"/>
    <x v="2"/>
    <n v="3"/>
    <x v="2"/>
    <n v="1300"/>
    <x v="4"/>
    <n v="3630"/>
    <x v="3"/>
    <n v="1300"/>
    <x v="2"/>
    <s v="NULL"/>
    <x v="1"/>
    <s v="NULL"/>
    <x v="1"/>
    <x v="0"/>
    <x v="1"/>
    <n v="12"/>
    <x v="1"/>
    <x v="1"/>
  </r>
  <r>
    <x v="90"/>
    <x v="15"/>
    <s v="I9538001"/>
    <s v="I9538001"/>
    <n v="31707747"/>
    <s v="Recolocado"/>
    <n v="1"/>
    <n v="0"/>
    <n v="0"/>
    <n v="0"/>
    <x v="3"/>
    <x v="0"/>
    <n v="36"/>
    <x v="1"/>
    <x v="3"/>
    <x v="2"/>
    <n v="35671"/>
    <n v="1031"/>
    <x v="1"/>
    <n v="1181"/>
    <x v="6"/>
    <x v="5"/>
    <n v="30638"/>
    <n v="3.3651021607154517E-2"/>
    <x v="2"/>
    <n v="3"/>
    <x v="2"/>
    <n v="291.99"/>
    <x v="6"/>
    <n v="898"/>
    <x v="3"/>
    <n v="291.99"/>
    <x v="0"/>
    <s v="NULL"/>
    <x v="1"/>
    <s v="NULL"/>
    <x v="1"/>
    <x v="0"/>
    <x v="1"/>
    <n v="12"/>
    <x v="1"/>
    <x v="1"/>
  </r>
  <r>
    <x v="90"/>
    <x v="15"/>
    <s v="I9539001"/>
    <s v="I9539001"/>
    <n v="31671014"/>
    <s v="Recolocado"/>
    <n v="0"/>
    <n v="0"/>
    <n v="0"/>
    <n v="0"/>
    <x v="3"/>
    <x v="0"/>
    <n v="44"/>
    <x v="7"/>
    <x v="3"/>
    <x v="2"/>
    <n v="25562"/>
    <n v="500"/>
    <x v="7"/>
    <n v="842"/>
    <x v="7"/>
    <x v="5"/>
    <n v="21176"/>
    <n v="2.3611635814129204E-2"/>
    <x v="6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0"/>
    <x v="15"/>
    <s v="I9540001"/>
    <s v="I9540001"/>
    <n v="31707953"/>
    <s v="Recolocado"/>
    <n v="0"/>
    <n v="0"/>
    <n v="0"/>
    <n v="0"/>
    <x v="3"/>
    <x v="0"/>
    <n v="30"/>
    <x v="3"/>
    <x v="3"/>
    <x v="2"/>
    <n v="36227"/>
    <n v="1000"/>
    <x v="6"/>
    <n v="1193"/>
    <x v="6"/>
    <x v="1"/>
    <n v="31139"/>
    <n v="3.2114069173704997E-2"/>
    <x v="2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0"/>
    <x v="15"/>
    <s v="I9547001"/>
    <s v="I9547001"/>
    <n v="31707769"/>
    <s v="Recolocado"/>
    <n v="0"/>
    <n v="0"/>
    <n v="0"/>
    <n v="0"/>
    <x v="3"/>
    <x v="0"/>
    <n v="50"/>
    <x v="0"/>
    <x v="3"/>
    <x v="2"/>
    <n v="26345"/>
    <n v="500"/>
    <x v="7"/>
    <n v="868"/>
    <x v="7"/>
    <x v="1"/>
    <n v="21176"/>
    <n v="2.3611635814129204E-2"/>
    <x v="6"/>
    <n v="5"/>
    <x v="0"/>
    <n v="630"/>
    <x v="3"/>
    <n v="0"/>
    <x v="0"/>
    <n v="0"/>
    <x v="0"/>
    <s v="NULL"/>
    <x v="1"/>
    <s v="NULL"/>
    <x v="1"/>
    <x v="0"/>
    <x v="0"/>
    <n v="0"/>
    <x v="0"/>
    <x v="0"/>
  </r>
  <r>
    <x v="90"/>
    <x v="15"/>
    <s v="I9549001"/>
    <s v="I9549001"/>
    <n v="31671250"/>
    <s v="Recolocado"/>
    <n v="1"/>
    <n v="0"/>
    <n v="0"/>
    <n v="0"/>
    <x v="3"/>
    <x v="0"/>
    <n v="45"/>
    <x v="7"/>
    <x v="3"/>
    <x v="2"/>
    <n v="25040"/>
    <n v="1000"/>
    <x v="6"/>
    <n v="826"/>
    <x v="7"/>
    <x v="5"/>
    <n v="21176"/>
    <n v="4.7223271628258408E-2"/>
    <x v="1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0"/>
    <x v="15"/>
    <s v="I9550001"/>
    <s v="I9550001"/>
    <n v="31708036"/>
    <s v="Recolocado"/>
    <n v="0"/>
    <n v="0"/>
    <n v="0"/>
    <n v="0"/>
    <x v="3"/>
    <x v="0"/>
    <n v="32"/>
    <x v="6"/>
    <x v="3"/>
    <x v="2"/>
    <n v="29133"/>
    <n v="899"/>
    <x v="6"/>
    <n v="957"/>
    <x v="7"/>
    <x v="5"/>
    <n v="24245"/>
    <n v="3.7079810270158796E-2"/>
    <x v="2"/>
    <n v="2"/>
    <x v="0"/>
    <n v="13236.2"/>
    <x v="0"/>
    <n v="27"/>
    <x v="4"/>
    <n v="0"/>
    <x v="0"/>
    <n v="4703.0200000000004"/>
    <x v="7"/>
    <n v="1"/>
    <x v="4"/>
    <x v="0"/>
    <x v="3"/>
    <n v="0"/>
    <x v="4"/>
    <x v="0"/>
  </r>
  <r>
    <x v="90"/>
    <x v="15"/>
    <s v="I9551001"/>
    <s v="I9551001"/>
    <n v="31707720"/>
    <s v="Recolocado"/>
    <n v="0"/>
    <n v="0"/>
    <n v="0"/>
    <n v="0"/>
    <x v="3"/>
    <x v="0"/>
    <n v="62"/>
    <x v="2"/>
    <x v="3"/>
    <x v="2"/>
    <n v="37089"/>
    <n v="500"/>
    <x v="7"/>
    <n v="1219"/>
    <x v="3"/>
    <x v="5"/>
    <n v="32215"/>
    <n v="1.552072016141549E-2"/>
    <x v="7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0"/>
    <x v="15"/>
    <s v="I9552001"/>
    <s v="I9552001"/>
    <n v="31708184"/>
    <s v="Recolocado"/>
    <n v="0"/>
    <n v="0"/>
    <n v="0"/>
    <n v="0"/>
    <x v="3"/>
    <x v="0"/>
    <n v="41"/>
    <x v="7"/>
    <x v="3"/>
    <x v="2"/>
    <n v="35442"/>
    <n v="500"/>
    <x v="7"/>
    <n v="1163"/>
    <x v="6"/>
    <x v="5"/>
    <n v="30638"/>
    <n v="1.6319603107252431E-2"/>
    <x v="7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0"/>
    <x v="15"/>
    <s v="I9553001"/>
    <s v="I9553001"/>
    <n v="31707821"/>
    <s v="Recolocado"/>
    <n v="0"/>
    <n v="0"/>
    <n v="0"/>
    <n v="0"/>
    <x v="3"/>
    <x v="0"/>
    <n v="35"/>
    <x v="6"/>
    <x v="3"/>
    <x v="2"/>
    <n v="35443"/>
    <n v="1000"/>
    <x v="6"/>
    <n v="1168"/>
    <x v="6"/>
    <x v="1"/>
    <n v="31139"/>
    <n v="3.2114069173704997E-2"/>
    <x v="2"/>
    <n v="3"/>
    <x v="2"/>
    <n v="1933.4"/>
    <x v="4"/>
    <n v="757"/>
    <x v="3"/>
    <n v="1933.4"/>
    <x v="2"/>
    <s v="NULL"/>
    <x v="1"/>
    <s v="NULL"/>
    <x v="1"/>
    <x v="0"/>
    <x v="1"/>
    <n v="12"/>
    <x v="1"/>
    <x v="1"/>
  </r>
  <r>
    <x v="90"/>
    <x v="15"/>
    <s v="I9556001"/>
    <s v="I9556001"/>
    <n v="31667252"/>
    <s v="Recolocado"/>
    <n v="0"/>
    <n v="0"/>
    <n v="0"/>
    <n v="0"/>
    <x v="3"/>
    <x v="0"/>
    <n v="27"/>
    <x v="3"/>
    <x v="3"/>
    <x v="2"/>
    <n v="29133"/>
    <n v="899"/>
    <x v="6"/>
    <n v="959"/>
    <x v="7"/>
    <x v="5"/>
    <n v="24245"/>
    <n v="3.7079810270158796E-2"/>
    <x v="2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0"/>
    <x v="15"/>
    <s v="I9558001"/>
    <s v="I9558001"/>
    <n v="31707991"/>
    <s v="Recolocado"/>
    <n v="0"/>
    <n v="0"/>
    <n v="0"/>
    <n v="0"/>
    <x v="3"/>
    <x v="0"/>
    <n v="36"/>
    <x v="1"/>
    <x v="3"/>
    <x v="1"/>
    <n v="35443"/>
    <n v="1000"/>
    <x v="6"/>
    <n v="1163"/>
    <x v="6"/>
    <x v="1"/>
    <n v="31139"/>
    <n v="3.2114069173704997E-2"/>
    <x v="2"/>
    <n v="3"/>
    <x v="2"/>
    <n v="2629.49"/>
    <x v="2"/>
    <n v="2226"/>
    <x v="3"/>
    <n v="1082.1600000000001"/>
    <x v="2"/>
    <s v="NULL"/>
    <x v="1"/>
    <s v="NULL"/>
    <x v="1"/>
    <x v="0"/>
    <x v="1"/>
    <n v="12"/>
    <x v="1"/>
    <x v="1"/>
  </r>
  <r>
    <x v="90"/>
    <x v="15"/>
    <s v="I9561001"/>
    <s v="I9561001"/>
    <n v="31708114"/>
    <s v="Recolocado"/>
    <n v="1"/>
    <n v="0"/>
    <n v="0"/>
    <n v="0"/>
    <x v="3"/>
    <x v="0"/>
    <n v="39"/>
    <x v="1"/>
    <x v="3"/>
    <x v="2"/>
    <n v="26345"/>
    <n v="500"/>
    <x v="7"/>
    <n v="870"/>
    <x v="7"/>
    <x v="1"/>
    <n v="21176"/>
    <n v="2.361163581412920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0"/>
    <x v="15"/>
    <s v="I9565001"/>
    <s v="I9565001"/>
    <n v="31707945"/>
    <s v="Recolocado"/>
    <n v="0"/>
    <n v="0"/>
    <n v="0"/>
    <n v="0"/>
    <x v="3"/>
    <x v="0"/>
    <n v="29"/>
    <x v="3"/>
    <x v="3"/>
    <x v="0"/>
    <n v="37873"/>
    <n v="1000"/>
    <x v="6"/>
    <n v="1243"/>
    <x v="3"/>
    <x v="1"/>
    <n v="32716"/>
    <n v="3.0566083873334149E-2"/>
    <x v="2"/>
    <n v="2"/>
    <x v="3"/>
    <n v="3120"/>
    <x v="5"/>
    <n v="26"/>
    <x v="4"/>
    <n v="0"/>
    <x v="0"/>
    <s v="NULL"/>
    <x v="1"/>
    <s v="NULL"/>
    <x v="1"/>
    <x v="9"/>
    <x v="9"/>
    <n v="0"/>
    <x v="0"/>
    <x v="0"/>
  </r>
  <r>
    <x v="90"/>
    <x v="15"/>
    <s v="I9567001"/>
    <s v="I9567001"/>
    <n v="31670791"/>
    <s v="Recolocado"/>
    <n v="1"/>
    <n v="0"/>
    <n v="0"/>
    <n v="0"/>
    <x v="3"/>
    <x v="0"/>
    <n v="52"/>
    <x v="5"/>
    <x v="3"/>
    <x v="2"/>
    <n v="25563"/>
    <n v="1000"/>
    <x v="6"/>
    <n v="841"/>
    <x v="7"/>
    <x v="1"/>
    <n v="21677"/>
    <n v="4.6131844812474052E-2"/>
    <x v="1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0"/>
    <x v="15"/>
    <s v="I9568001"/>
    <s v="I9568001"/>
    <n v="31739538"/>
    <s v="Recolocado"/>
    <n v="0"/>
    <n v="0"/>
    <n v="0"/>
    <n v="0"/>
    <x v="3"/>
    <x v="0"/>
    <n v="41"/>
    <x v="7"/>
    <x v="3"/>
    <x v="2"/>
    <n v="35443"/>
    <n v="1000"/>
    <x v="6"/>
    <n v="1167"/>
    <x v="6"/>
    <x v="1"/>
    <n v="31139"/>
    <n v="3.2114069173704997E-2"/>
    <x v="2"/>
    <n v="3"/>
    <x v="2"/>
    <n v="913.47"/>
    <x v="3"/>
    <n v="1324"/>
    <x v="3"/>
    <n v="913.47"/>
    <x v="5"/>
    <s v="NULL"/>
    <x v="1"/>
    <s v="NULL"/>
    <x v="1"/>
    <x v="0"/>
    <x v="1"/>
    <n v="12"/>
    <x v="1"/>
    <x v="1"/>
  </r>
  <r>
    <x v="90"/>
    <x v="15"/>
    <s v="I9569001"/>
    <s v="I9569001"/>
    <n v="31720870"/>
    <s v="Recolocado"/>
    <n v="0"/>
    <n v="0"/>
    <n v="0"/>
    <n v="0"/>
    <x v="3"/>
    <x v="0"/>
    <n v="31"/>
    <x v="6"/>
    <x v="3"/>
    <x v="0"/>
    <n v="26345"/>
    <n v="500"/>
    <x v="7"/>
    <n v="869"/>
    <x v="7"/>
    <x v="1"/>
    <n v="21176"/>
    <n v="2.3611635814129204E-2"/>
    <x v="6"/>
    <s v="NULL"/>
    <x v="2"/>
    <n v="262.58"/>
    <x v="6"/>
    <n v="2664"/>
    <x v="3"/>
    <n v="262.58"/>
    <x v="0"/>
    <s v="NULL"/>
    <x v="1"/>
    <s v="NULL"/>
    <x v="1"/>
    <x v="0"/>
    <x v="1"/>
    <n v="12"/>
    <x v="1"/>
    <x v="1"/>
  </r>
  <r>
    <x v="90"/>
    <x v="15"/>
    <s v="I9571001"/>
    <s v="I9571001"/>
    <n v="31708022"/>
    <s v="Recolocado"/>
    <n v="0"/>
    <n v="0"/>
    <n v="0"/>
    <n v="0"/>
    <x v="3"/>
    <x v="0"/>
    <n v="32"/>
    <x v="6"/>
    <x v="3"/>
    <x v="2"/>
    <n v="35443"/>
    <n v="1000"/>
    <x v="6"/>
    <n v="1163"/>
    <x v="6"/>
    <x v="1"/>
    <n v="31139"/>
    <n v="3.2114069173704997E-2"/>
    <x v="2"/>
    <n v="3"/>
    <x v="2"/>
    <n v="1453.6"/>
    <x v="4"/>
    <n v="1879"/>
    <x v="3"/>
    <n v="1453.6"/>
    <x v="2"/>
    <s v="NULL"/>
    <x v="1"/>
    <s v="NULL"/>
    <x v="1"/>
    <x v="0"/>
    <x v="1"/>
    <n v="12"/>
    <x v="1"/>
    <x v="1"/>
  </r>
  <r>
    <x v="90"/>
    <x v="15"/>
    <s v="I9577001"/>
    <s v="I9577001"/>
    <n v="31708227"/>
    <s v="Recolocado"/>
    <n v="0"/>
    <n v="0"/>
    <n v="0"/>
    <n v="0"/>
    <x v="3"/>
    <x v="0"/>
    <n v="23"/>
    <x v="4"/>
    <x v="3"/>
    <x v="2"/>
    <n v="26346"/>
    <n v="1000"/>
    <x v="6"/>
    <n v="865"/>
    <x v="7"/>
    <x v="1"/>
    <n v="21677"/>
    <n v="4.6131844812474052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0"/>
    <x v="15"/>
    <s v="I9588001"/>
    <s v="I9588001"/>
    <n v="31868665"/>
    <s v="Recolocado"/>
    <n v="1"/>
    <n v="0"/>
    <n v="0"/>
    <n v="0"/>
    <x v="3"/>
    <x v="0"/>
    <n v="53"/>
    <x v="5"/>
    <x v="3"/>
    <x v="2"/>
    <n v="25562"/>
    <n v="500"/>
    <x v="7"/>
    <n v="841"/>
    <x v="7"/>
    <x v="1"/>
    <n v="21176"/>
    <n v="2.361163581412920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0"/>
    <x v="15"/>
    <s v="I9592001"/>
    <s v="I9592001"/>
    <n v="31900273"/>
    <s v="Recolocado"/>
    <n v="0"/>
    <n v="0"/>
    <n v="0"/>
    <n v="0"/>
    <x v="3"/>
    <x v="0"/>
    <n v="45"/>
    <x v="7"/>
    <x v="3"/>
    <x v="2"/>
    <n v="36227"/>
    <n v="1000"/>
    <x v="6"/>
    <n v="1191"/>
    <x v="6"/>
    <x v="1"/>
    <n v="31139"/>
    <n v="3.2114069173704997E-2"/>
    <x v="2"/>
    <n v="3"/>
    <x v="2"/>
    <n v="2179.13"/>
    <x v="2"/>
    <n v="2617"/>
    <x v="3"/>
    <n v="2179.13"/>
    <x v="6"/>
    <s v="NULL"/>
    <x v="1"/>
    <s v="NULL"/>
    <x v="1"/>
    <x v="0"/>
    <x v="1"/>
    <n v="12"/>
    <x v="1"/>
    <x v="1"/>
  </r>
  <r>
    <x v="90"/>
    <x v="15"/>
    <s v="I9595001"/>
    <s v="I9595001"/>
    <n v="31899609"/>
    <s v="Recolocado"/>
    <n v="0"/>
    <n v="1"/>
    <n v="0"/>
    <n v="0"/>
    <x v="2"/>
    <x v="0"/>
    <n v="54"/>
    <x v="5"/>
    <x v="3"/>
    <x v="0"/>
    <n v="24935"/>
    <n v="500"/>
    <x v="7"/>
    <n v="818"/>
    <x v="7"/>
    <x v="11"/>
    <n v="20546"/>
    <n v="2.433563710697946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0"/>
    <x v="15"/>
    <s v="I9598001"/>
    <s v="I9598001"/>
    <n v="31934560"/>
    <s v="Recolocado"/>
    <n v="0"/>
    <n v="0"/>
    <n v="0"/>
    <n v="0"/>
    <x v="3"/>
    <x v="0"/>
    <n v="48"/>
    <x v="0"/>
    <x v="3"/>
    <x v="2"/>
    <n v="25563"/>
    <n v="499"/>
    <x v="7"/>
    <n v="849"/>
    <x v="7"/>
    <x v="1"/>
    <n v="21176"/>
    <n v="2.356441254250094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0"/>
    <x v="15"/>
    <s v="I9615001"/>
    <s v="I9615001"/>
    <n v="31931419"/>
    <s v="Recolocado"/>
    <n v="0"/>
    <n v="0"/>
    <n v="0"/>
    <n v="0"/>
    <x v="3"/>
    <x v="0"/>
    <n v="45"/>
    <x v="7"/>
    <x v="3"/>
    <x v="2"/>
    <n v="25007"/>
    <n v="1031"/>
    <x v="1"/>
    <n v="820"/>
    <x v="7"/>
    <x v="5"/>
    <n v="21176"/>
    <n v="4.8687193048734416E-2"/>
    <x v="1"/>
    <s v="NULL"/>
    <x v="6"/>
    <n v="3577.12"/>
    <x v="5"/>
    <n v="214"/>
    <x v="3"/>
    <n v="552.04"/>
    <x v="5"/>
    <n v="725"/>
    <x v="3"/>
    <n v="1"/>
    <x v="4"/>
    <x v="0"/>
    <x v="8"/>
    <n v="0"/>
    <x v="5"/>
    <x v="0"/>
  </r>
  <r>
    <x v="90"/>
    <x v="15"/>
    <s v="I9632001"/>
    <s v="I9632001"/>
    <n v="31739549"/>
    <s v="Recolocado"/>
    <n v="0"/>
    <n v="0"/>
    <n v="0"/>
    <n v="0"/>
    <x v="3"/>
    <x v="0"/>
    <n v="46"/>
    <x v="0"/>
    <x v="3"/>
    <x v="2"/>
    <n v="25562"/>
    <n v="500"/>
    <x v="7"/>
    <n v="844"/>
    <x v="7"/>
    <x v="1"/>
    <n v="21176"/>
    <n v="2.3611635814129204E-2"/>
    <x v="6"/>
    <s v="NULL"/>
    <x v="5"/>
    <s v="NULL"/>
    <x v="1"/>
    <s v="NULL"/>
    <x v="1"/>
    <s v="NULL"/>
    <x v="1"/>
    <n v="600"/>
    <x v="3"/>
    <n v="0"/>
    <x v="0"/>
    <x v="1"/>
    <x v="1"/>
    <n v="0"/>
    <x v="1"/>
    <x v="0"/>
  </r>
  <r>
    <x v="90"/>
    <x v="15"/>
    <s v="I9643001"/>
    <s v="I9643001"/>
    <n v="31931515"/>
    <s v="Recolocado"/>
    <n v="1"/>
    <n v="0"/>
    <n v="0"/>
    <n v="0"/>
    <x v="3"/>
    <x v="0"/>
    <n v="53"/>
    <x v="5"/>
    <x v="3"/>
    <x v="2"/>
    <n v="25563"/>
    <n v="499"/>
    <x v="7"/>
    <n v="839"/>
    <x v="7"/>
    <x v="13"/>
    <n v="21176"/>
    <n v="2.356441254250094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0"/>
    <x v="15"/>
    <s v="I9644001"/>
    <s v="I9644001"/>
    <n v="31931542"/>
    <s v="Recolocado"/>
    <n v="0"/>
    <n v="0"/>
    <n v="0"/>
    <n v="0"/>
    <x v="3"/>
    <x v="0"/>
    <n v="37"/>
    <x v="1"/>
    <x v="3"/>
    <x v="0"/>
    <n v="24350"/>
    <n v="1031"/>
    <x v="1"/>
    <n v="800"/>
    <x v="7"/>
    <x v="7"/>
    <n v="20546"/>
    <n v="5.018008371459165E-2"/>
    <x v="3"/>
    <s v="NULL"/>
    <x v="2"/>
    <n v="842.1"/>
    <x v="3"/>
    <n v="1695"/>
    <x v="3"/>
    <n v="842.1"/>
    <x v="5"/>
    <s v="NULL"/>
    <x v="1"/>
    <s v="NULL"/>
    <x v="1"/>
    <x v="0"/>
    <x v="1"/>
    <n v="12"/>
    <x v="1"/>
    <x v="1"/>
  </r>
  <r>
    <x v="90"/>
    <x v="15"/>
    <s v="I9645001"/>
    <s v="I9645001"/>
    <n v="31934791"/>
    <s v="Recolocado"/>
    <n v="1"/>
    <n v="0"/>
    <n v="0"/>
    <n v="0"/>
    <x v="3"/>
    <x v="0"/>
    <n v="48"/>
    <x v="0"/>
    <x v="3"/>
    <x v="2"/>
    <n v="25563"/>
    <n v="499"/>
    <x v="7"/>
    <n v="838"/>
    <x v="7"/>
    <x v="5"/>
    <n v="21176"/>
    <n v="2.356441254250094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0"/>
    <x v="15"/>
    <s v="I9648001"/>
    <s v="I9648001"/>
    <n v="31945099"/>
    <s v="Recolocado"/>
    <n v="0"/>
    <n v="0"/>
    <n v="0"/>
    <n v="0"/>
    <x v="3"/>
    <x v="0"/>
    <n v="40"/>
    <x v="1"/>
    <x v="3"/>
    <x v="1"/>
    <n v="24270"/>
    <n v="500"/>
    <x v="7"/>
    <n v="796"/>
    <x v="7"/>
    <x v="1"/>
    <n v="19939"/>
    <n v="2.5076483273985657E-2"/>
    <x v="6"/>
    <s v="NULL"/>
    <x v="0"/>
    <n v="4604.8500000000004"/>
    <x v="7"/>
    <n v="0"/>
    <x v="0"/>
    <n v="0"/>
    <x v="0"/>
    <s v="NULL"/>
    <x v="1"/>
    <s v="NULL"/>
    <x v="1"/>
    <x v="7"/>
    <x v="6"/>
    <n v="0"/>
    <x v="8"/>
    <x v="0"/>
  </r>
  <r>
    <x v="90"/>
    <x v="15"/>
    <s v="I9653001"/>
    <s v="I9653001"/>
    <n v="31954881"/>
    <s v="Recolocado"/>
    <n v="0"/>
    <n v="0"/>
    <n v="0"/>
    <n v="0"/>
    <x v="3"/>
    <x v="0"/>
    <n v="44"/>
    <x v="7"/>
    <x v="3"/>
    <x v="1"/>
    <n v="25563"/>
    <n v="1000"/>
    <x v="6"/>
    <n v="848"/>
    <x v="7"/>
    <x v="1"/>
    <n v="21677"/>
    <n v="4.6131844812474052E-2"/>
    <x v="1"/>
    <s v="NULL"/>
    <x v="2"/>
    <n v="3678.89"/>
    <x v="5"/>
    <n v="768"/>
    <x v="3"/>
    <n v="0"/>
    <x v="0"/>
    <s v="NULL"/>
    <x v="1"/>
    <s v="NULL"/>
    <x v="1"/>
    <x v="0"/>
    <x v="1"/>
    <n v="12"/>
    <x v="1"/>
    <x v="1"/>
  </r>
  <r>
    <x v="90"/>
    <x v="15"/>
    <s v="I9664001"/>
    <s v="I9664001"/>
    <n v="31955161"/>
    <s v="Recolocado"/>
    <n v="0"/>
    <n v="0"/>
    <n v="0"/>
    <n v="0"/>
    <x v="3"/>
    <x v="0"/>
    <n v="28"/>
    <x v="3"/>
    <x v="3"/>
    <x v="0"/>
    <n v="24271"/>
    <n v="1000"/>
    <x v="6"/>
    <n v="796"/>
    <x v="7"/>
    <x v="1"/>
    <n v="20440"/>
    <n v="4.8923679060665359E-2"/>
    <x v="1"/>
    <n v="4"/>
    <x v="2"/>
    <n v="427.3"/>
    <x v="6"/>
    <n v="744"/>
    <x v="3"/>
    <n v="427.3"/>
    <x v="0"/>
    <s v="NULL"/>
    <x v="1"/>
    <s v="NULL"/>
    <x v="1"/>
    <x v="4"/>
    <x v="1"/>
    <n v="2"/>
    <x v="1"/>
    <x v="6"/>
  </r>
  <r>
    <x v="90"/>
    <x v="15"/>
    <s v="I9671001"/>
    <s v="I9671001"/>
    <n v="31708018"/>
    <s v="Recolocado"/>
    <n v="0"/>
    <n v="0"/>
    <n v="0"/>
    <n v="0"/>
    <x v="3"/>
    <x v="0"/>
    <n v="32"/>
    <x v="6"/>
    <x v="3"/>
    <x v="2"/>
    <n v="34888"/>
    <n v="1031"/>
    <x v="1"/>
    <n v="1146"/>
    <x v="6"/>
    <x v="5"/>
    <n v="30638"/>
    <n v="3.3651021607154517E-2"/>
    <x v="2"/>
    <n v="3"/>
    <x v="2"/>
    <n v="905.93"/>
    <x v="3"/>
    <n v="3517"/>
    <x v="3"/>
    <n v="725.93"/>
    <x v="5"/>
    <s v="NULL"/>
    <x v="1"/>
    <s v="NULL"/>
    <x v="1"/>
    <x v="0"/>
    <x v="1"/>
    <n v="10"/>
    <x v="1"/>
    <x v="1"/>
  </r>
  <r>
    <x v="90"/>
    <x v="15"/>
    <s v="I9672001"/>
    <s v="I9672001"/>
    <n v="31934805"/>
    <s v="Recolocado"/>
    <n v="1"/>
    <n v="0"/>
    <n v="0"/>
    <n v="0"/>
    <x v="3"/>
    <x v="0"/>
    <n v="38"/>
    <x v="1"/>
    <x v="3"/>
    <x v="2"/>
    <n v="22731"/>
    <n v="499"/>
    <x v="7"/>
    <n v="824"/>
    <x v="7"/>
    <x v="1"/>
    <n v="18464"/>
    <n v="2.7025563258232237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0"/>
    <x v="15"/>
    <s v="I9677001"/>
    <s v="I9677001"/>
    <n v="31650336"/>
    <s v="Recolocado"/>
    <n v="1"/>
    <n v="0"/>
    <n v="0"/>
    <n v="0"/>
    <x v="3"/>
    <x v="0"/>
    <n v="22"/>
    <x v="4"/>
    <x v="3"/>
    <x v="2"/>
    <n v="25253"/>
    <n v="1546"/>
    <x v="3"/>
    <n v="837"/>
    <x v="7"/>
    <x v="13"/>
    <n v="21176"/>
    <n v="7.300717793728749E-2"/>
    <x v="5"/>
    <s v="NULL"/>
    <x v="0"/>
    <n v="1164.95"/>
    <x v="4"/>
    <n v="3"/>
    <x v="2"/>
    <n v="0"/>
    <x v="0"/>
    <s v="NULL"/>
    <x v="1"/>
    <s v="NULL"/>
    <x v="1"/>
    <x v="0"/>
    <x v="0"/>
    <n v="0"/>
    <x v="0"/>
    <x v="0"/>
  </r>
  <r>
    <x v="91"/>
    <x v="15"/>
    <s v="D3308002"/>
    <s v="D3308002"/>
    <n v="31720877"/>
    <s v="Recolocado"/>
    <n v="0"/>
    <n v="0"/>
    <n v="0"/>
    <n v="0"/>
    <x v="3"/>
    <x v="0"/>
    <n v="39"/>
    <x v="1"/>
    <x v="3"/>
    <x v="1"/>
    <n v="25112"/>
    <n v="500"/>
    <x v="7"/>
    <n v="831"/>
    <x v="7"/>
    <x v="4"/>
    <n v="20745"/>
    <n v="2.4102193299590263E-2"/>
    <x v="6"/>
    <s v="NULL"/>
    <x v="2"/>
    <n v="7887.66"/>
    <x v="0"/>
    <n v="972"/>
    <x v="3"/>
    <n v="2637.87"/>
    <x v="6"/>
    <s v="NULL"/>
    <x v="1"/>
    <s v="NULL"/>
    <x v="1"/>
    <x v="11"/>
    <x v="1"/>
    <n v="5"/>
    <x v="1"/>
    <x v="3"/>
  </r>
  <r>
    <x v="91"/>
    <x v="15"/>
    <s v="E9004002"/>
    <s v="E9004002"/>
    <n v="31961517"/>
    <s v="Recolocado"/>
    <n v="0"/>
    <n v="0"/>
    <n v="1"/>
    <n v="0"/>
    <x v="1"/>
    <x v="0"/>
    <n v="48"/>
    <x v="0"/>
    <x v="5"/>
    <x v="2"/>
    <n v="27210"/>
    <n v="499"/>
    <x v="7"/>
    <n v="891"/>
    <x v="7"/>
    <x v="4"/>
    <n v="22753"/>
    <n v="2.1931173911132598E-2"/>
    <x v="6"/>
    <s v="NULL"/>
    <x v="4"/>
    <n v="9270.5"/>
    <x v="0"/>
    <n v="65"/>
    <x v="7"/>
    <n v="0"/>
    <x v="0"/>
    <s v="NULL"/>
    <x v="1"/>
    <s v="NULL"/>
    <x v="1"/>
    <x v="10"/>
    <x v="9"/>
    <n v="0"/>
    <x v="2"/>
    <x v="0"/>
  </r>
  <r>
    <x v="91"/>
    <x v="15"/>
    <s v="G0033300"/>
    <s v="G0033300"/>
    <n v="31962449"/>
    <s v="Recolocado"/>
    <n v="0"/>
    <n v="0"/>
    <n v="0"/>
    <n v="0"/>
    <x v="3"/>
    <x v="0"/>
    <n v="40"/>
    <x v="1"/>
    <x v="3"/>
    <x v="2"/>
    <n v="26730"/>
    <n v="500"/>
    <x v="7"/>
    <n v="875"/>
    <x v="7"/>
    <x v="4"/>
    <n v="22295"/>
    <n v="2.2426553038797935E-2"/>
    <x v="6"/>
    <s v="NULL"/>
    <x v="2"/>
    <n v="632.52"/>
    <x v="3"/>
    <n v="3368"/>
    <x v="3"/>
    <n v="632.52"/>
    <x v="5"/>
    <s v="NULL"/>
    <x v="1"/>
    <s v="NULL"/>
    <x v="1"/>
    <x v="0"/>
    <x v="1"/>
    <n v="12"/>
    <x v="1"/>
    <x v="1"/>
  </r>
  <r>
    <x v="91"/>
    <x v="15"/>
    <s v="G0033330"/>
    <s v="G0033330"/>
    <n v="31966444"/>
    <s v="Recolocado"/>
    <n v="0"/>
    <n v="0"/>
    <n v="0"/>
    <n v="0"/>
    <x v="3"/>
    <x v="0"/>
    <n v="28"/>
    <x v="3"/>
    <x v="3"/>
    <x v="2"/>
    <n v="36443"/>
    <n v="1031"/>
    <x v="1"/>
    <n v="1194"/>
    <x v="6"/>
    <x v="4"/>
    <n v="32127"/>
    <n v="3.2091387306626827E-2"/>
    <x v="2"/>
    <n v="0"/>
    <x v="0"/>
    <n v="53279.65"/>
    <x v="0"/>
    <n v="5"/>
    <x v="2"/>
    <n v="0"/>
    <x v="0"/>
    <s v="NULL"/>
    <x v="1"/>
    <s v="NULL"/>
    <x v="1"/>
    <x v="7"/>
    <x v="6"/>
    <n v="0"/>
    <x v="3"/>
    <x v="0"/>
  </r>
  <r>
    <x v="91"/>
    <x v="15"/>
    <s v="G0033333"/>
    <s v="G0033333"/>
    <n v="31968857"/>
    <s v="Recolocado"/>
    <n v="1"/>
    <n v="0"/>
    <n v="0"/>
    <n v="0"/>
    <x v="3"/>
    <x v="0"/>
    <n v="39"/>
    <x v="1"/>
    <x v="3"/>
    <x v="3"/>
    <n v="26730"/>
    <n v="500"/>
    <x v="7"/>
    <n v="885"/>
    <x v="7"/>
    <x v="4"/>
    <n v="22295"/>
    <n v="2.2426553038797935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1"/>
    <x v="15"/>
    <s v="G0033341"/>
    <s v="G0033341"/>
    <n v="31964273"/>
    <s v="Recolocado"/>
    <n v="1"/>
    <n v="0"/>
    <n v="0"/>
    <n v="0"/>
    <x v="3"/>
    <x v="0"/>
    <n v="27"/>
    <x v="3"/>
    <x v="3"/>
    <x v="2"/>
    <n v="26730"/>
    <n v="500"/>
    <x v="7"/>
    <n v="875"/>
    <x v="7"/>
    <x v="4"/>
    <n v="22295"/>
    <n v="2.2426553038797935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1"/>
    <x v="15"/>
    <s v="G0033355"/>
    <s v="G0033355"/>
    <n v="31959619"/>
    <s v="Recolocado"/>
    <n v="0"/>
    <n v="0"/>
    <n v="0"/>
    <n v="0"/>
    <x v="3"/>
    <x v="0"/>
    <n v="29"/>
    <x v="3"/>
    <x v="3"/>
    <x v="0"/>
    <n v="33205"/>
    <n v="1031"/>
    <x v="1"/>
    <n v="1099"/>
    <x v="5"/>
    <x v="4"/>
    <n v="29026"/>
    <n v="3.5519878729415005E-2"/>
    <x v="2"/>
    <n v="3"/>
    <x v="0"/>
    <n v="2070.39"/>
    <x v="2"/>
    <n v="12"/>
    <x v="4"/>
    <n v="0"/>
    <x v="0"/>
    <s v="NULL"/>
    <x v="1"/>
    <s v="NULL"/>
    <x v="1"/>
    <x v="0"/>
    <x v="12"/>
    <n v="0"/>
    <x v="0"/>
    <x v="0"/>
  </r>
  <r>
    <x v="91"/>
    <x v="15"/>
    <s v="G0033356"/>
    <s v="G0033356"/>
    <n v="31971064"/>
    <s v="Recolocado"/>
    <n v="0"/>
    <n v="0"/>
    <n v="0"/>
    <n v="0"/>
    <x v="3"/>
    <x v="0"/>
    <n v="39"/>
    <x v="1"/>
    <x v="3"/>
    <x v="2"/>
    <n v="35443"/>
    <n v="1000"/>
    <x v="6"/>
    <n v="1161"/>
    <x v="6"/>
    <x v="1"/>
    <n v="31139"/>
    <n v="3.2114069173704997E-2"/>
    <x v="2"/>
    <n v="3"/>
    <x v="2"/>
    <n v="1457.21"/>
    <x v="4"/>
    <n v="2244"/>
    <x v="3"/>
    <n v="1457.21"/>
    <x v="2"/>
    <s v="NULL"/>
    <x v="1"/>
    <s v="NULL"/>
    <x v="1"/>
    <x v="0"/>
    <x v="1"/>
    <n v="12"/>
    <x v="1"/>
    <x v="1"/>
  </r>
  <r>
    <x v="91"/>
    <x v="15"/>
    <s v="G0033371"/>
    <s v="G0033371"/>
    <n v="31965419"/>
    <s v="Recolocado"/>
    <n v="0"/>
    <n v="0"/>
    <n v="0"/>
    <n v="0"/>
    <x v="3"/>
    <x v="0"/>
    <n v="34"/>
    <x v="6"/>
    <x v="3"/>
    <x v="2"/>
    <n v="25594"/>
    <n v="499"/>
    <x v="7"/>
    <n v="838"/>
    <x v="7"/>
    <x v="11"/>
    <n v="21176"/>
    <n v="2.3564412542500943E-2"/>
    <x v="6"/>
    <s v="NULL"/>
    <x v="0"/>
    <n v="22254.14"/>
    <x v="0"/>
    <n v="0"/>
    <x v="0"/>
    <n v="0"/>
    <x v="0"/>
    <n v="3500"/>
    <x v="6"/>
    <n v="1"/>
    <x v="4"/>
    <x v="0"/>
    <x v="0"/>
    <n v="0"/>
    <x v="0"/>
    <x v="0"/>
  </r>
  <r>
    <x v="91"/>
    <x v="15"/>
    <s v="G0033376"/>
    <s v="G0033376"/>
    <n v="31966611"/>
    <s v="Recolocado"/>
    <n v="0"/>
    <n v="0"/>
    <n v="0"/>
    <n v="0"/>
    <x v="3"/>
    <x v="0"/>
    <n v="46"/>
    <x v="0"/>
    <x v="3"/>
    <x v="2"/>
    <n v="37226"/>
    <n v="1031"/>
    <x v="1"/>
    <n v="1220"/>
    <x v="3"/>
    <x v="2"/>
    <n v="32127"/>
    <n v="3.2091387306626827E-2"/>
    <x v="2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1"/>
    <x v="15"/>
    <s v="G0033420"/>
    <s v="G0033420"/>
    <n v="31965910"/>
    <s v="Recolocado"/>
    <n v="0"/>
    <n v="0"/>
    <n v="0"/>
    <n v="0"/>
    <x v="3"/>
    <x v="0"/>
    <n v="35"/>
    <x v="6"/>
    <x v="3"/>
    <x v="2"/>
    <n v="30751"/>
    <n v="500"/>
    <x v="7"/>
    <n v="1007"/>
    <x v="5"/>
    <x v="4"/>
    <n v="25395"/>
    <n v="1.9688915140775743E-2"/>
    <x v="7"/>
    <n v="4"/>
    <x v="0"/>
    <n v="6479.28"/>
    <x v="0"/>
    <n v="27"/>
    <x v="4"/>
    <n v="0"/>
    <x v="0"/>
    <n v="3263"/>
    <x v="6"/>
    <n v="1"/>
    <x v="4"/>
    <x v="0"/>
    <x v="3"/>
    <n v="0"/>
    <x v="0"/>
    <x v="0"/>
  </r>
  <r>
    <x v="91"/>
    <x v="15"/>
    <s v="G0033421"/>
    <s v="G0033421"/>
    <n v="31966842"/>
    <s v="Recolocado"/>
    <n v="0"/>
    <n v="0"/>
    <n v="0"/>
    <n v="0"/>
    <x v="3"/>
    <x v="0"/>
    <n v="21"/>
    <x v="4"/>
    <x v="3"/>
    <x v="2"/>
    <n v="29640"/>
    <n v="500"/>
    <x v="7"/>
    <n v="973"/>
    <x v="7"/>
    <x v="2"/>
    <n v="24331"/>
    <n v="2.0549915745345444E-2"/>
    <x v="6"/>
    <s v="NULL"/>
    <x v="2"/>
    <n v="1990.21"/>
    <x v="4"/>
    <n v="823"/>
    <x v="3"/>
    <n v="1990.21"/>
    <x v="2"/>
    <s v="NULL"/>
    <x v="1"/>
    <s v="NULL"/>
    <x v="1"/>
    <x v="0"/>
    <x v="1"/>
    <n v="12"/>
    <x v="1"/>
    <x v="1"/>
  </r>
  <r>
    <x v="91"/>
    <x v="15"/>
    <s v="G0033425"/>
    <s v="G0033425"/>
    <n v="31966584"/>
    <s v="Recolocado"/>
    <n v="0"/>
    <n v="0"/>
    <n v="0"/>
    <n v="0"/>
    <x v="3"/>
    <x v="0"/>
    <n v="24"/>
    <x v="4"/>
    <x v="3"/>
    <x v="1"/>
    <n v="29640"/>
    <n v="500"/>
    <x v="7"/>
    <n v="971"/>
    <x v="7"/>
    <x v="4"/>
    <n v="24331"/>
    <n v="2.0549915745345444E-2"/>
    <x v="6"/>
    <s v="NULL"/>
    <x v="4"/>
    <n v="2315.62"/>
    <x v="2"/>
    <n v="52"/>
    <x v="5"/>
    <n v="0"/>
    <x v="0"/>
    <s v="NULL"/>
    <x v="1"/>
    <s v="NULL"/>
    <x v="1"/>
    <x v="0"/>
    <x v="7"/>
    <n v="0"/>
    <x v="9"/>
    <x v="0"/>
  </r>
  <r>
    <x v="91"/>
    <x v="15"/>
    <s v="I2150003"/>
    <s v="I2150003"/>
    <n v="31959769"/>
    <s v="Recolocado"/>
    <n v="0"/>
    <n v="0"/>
    <n v="0"/>
    <n v="0"/>
    <x v="3"/>
    <x v="0"/>
    <n v="51"/>
    <x v="5"/>
    <x v="3"/>
    <x v="3"/>
    <n v="24464"/>
    <n v="500"/>
    <x v="7"/>
    <n v="811"/>
    <x v="7"/>
    <x v="4"/>
    <n v="20125"/>
    <n v="2.4844720496894408E-2"/>
    <x v="6"/>
    <s v="NULL"/>
    <x v="0"/>
    <n v="3027.03"/>
    <x v="5"/>
    <n v="0"/>
    <x v="0"/>
    <n v="0"/>
    <x v="0"/>
    <s v="NULL"/>
    <x v="1"/>
    <s v="NULL"/>
    <x v="1"/>
    <x v="6"/>
    <x v="9"/>
    <n v="0"/>
    <x v="0"/>
    <x v="0"/>
  </r>
  <r>
    <x v="91"/>
    <x v="15"/>
    <s v="I9587001"/>
    <s v="I9587001"/>
    <n v="31739644"/>
    <s v="Recolocado"/>
    <n v="0"/>
    <n v="0"/>
    <n v="0"/>
    <n v="0"/>
    <x v="3"/>
    <x v="0"/>
    <n v="39"/>
    <x v="1"/>
    <x v="3"/>
    <x v="2"/>
    <n v="22778"/>
    <n v="1031"/>
    <x v="1"/>
    <n v="816"/>
    <x v="7"/>
    <x v="5"/>
    <n v="19041"/>
    <n v="5.414631584475605E-2"/>
    <x v="3"/>
    <s v="NULL"/>
    <x v="2"/>
    <n v="2657.59"/>
    <x v="2"/>
    <n v="1019"/>
    <x v="3"/>
    <n v="2438.25"/>
    <x v="6"/>
    <s v="NULL"/>
    <x v="1"/>
    <s v="NULL"/>
    <x v="1"/>
    <x v="0"/>
    <x v="1"/>
    <n v="4"/>
    <x v="1"/>
    <x v="1"/>
  </r>
  <r>
    <x v="91"/>
    <x v="15"/>
    <s v="I9693001"/>
    <s v="I9693001"/>
    <n v="31945214"/>
    <s v="Recolocado"/>
    <n v="0"/>
    <n v="0"/>
    <n v="0"/>
    <n v="0"/>
    <x v="3"/>
    <x v="0"/>
    <n v="37"/>
    <x v="1"/>
    <x v="3"/>
    <x v="2"/>
    <n v="28401"/>
    <n v="500"/>
    <x v="7"/>
    <n v="985"/>
    <x v="7"/>
    <x v="4"/>
    <n v="23895"/>
    <n v="2.092487968194183E-2"/>
    <x v="6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1"/>
    <x v="15"/>
    <s v="I9695001"/>
    <s v="I9695001"/>
    <n v="31670691"/>
    <s v="Recolocado"/>
    <n v="0"/>
    <n v="0"/>
    <n v="0"/>
    <n v="0"/>
    <x v="3"/>
    <x v="0"/>
    <n v="44"/>
    <x v="7"/>
    <x v="3"/>
    <x v="2"/>
    <n v="32369"/>
    <n v="500"/>
    <x v="7"/>
    <n v="1069"/>
    <x v="5"/>
    <x v="4"/>
    <n v="26945"/>
    <n v="1.8556318426424197E-2"/>
    <x v="7"/>
    <n v="4"/>
    <x v="2"/>
    <n v="2214.9"/>
    <x v="2"/>
    <n v="532"/>
    <x v="3"/>
    <n v="2214.9"/>
    <x v="6"/>
    <s v="NULL"/>
    <x v="1"/>
    <s v="NULL"/>
    <x v="1"/>
    <x v="5"/>
    <x v="1"/>
    <n v="5"/>
    <x v="1"/>
    <x v="12"/>
  </r>
  <r>
    <x v="91"/>
    <x v="15"/>
    <s v="I9696001"/>
    <s v="I9696001"/>
    <n v="31691277"/>
    <s v="Recolocado"/>
    <n v="0"/>
    <n v="0"/>
    <n v="0"/>
    <n v="0"/>
    <x v="3"/>
    <x v="0"/>
    <n v="28"/>
    <x v="3"/>
    <x v="3"/>
    <x v="2"/>
    <n v="29184"/>
    <n v="499"/>
    <x v="7"/>
    <n v="964"/>
    <x v="7"/>
    <x v="3"/>
    <n v="23894"/>
    <n v="2.0883903908931113E-2"/>
    <x v="6"/>
    <n v="3"/>
    <x v="2"/>
    <n v="532.80999999999995"/>
    <x v="3"/>
    <n v="1856"/>
    <x v="3"/>
    <n v="532.80999999999995"/>
    <x v="5"/>
    <s v="NULL"/>
    <x v="1"/>
    <s v="NULL"/>
    <x v="1"/>
    <x v="0"/>
    <x v="1"/>
    <n v="12"/>
    <x v="1"/>
    <x v="1"/>
  </r>
  <r>
    <x v="91"/>
    <x v="15"/>
    <s v="I9713001"/>
    <s v="I9713001"/>
    <n v="31955093"/>
    <s v="Recolocado"/>
    <n v="0"/>
    <n v="0"/>
    <n v="0"/>
    <n v="0"/>
    <x v="3"/>
    <x v="0"/>
    <n v="47"/>
    <x v="0"/>
    <x v="5"/>
    <x v="0"/>
    <n v="28349"/>
    <n v="500"/>
    <x v="7"/>
    <n v="936"/>
    <x v="7"/>
    <x v="4"/>
    <n v="23845"/>
    <n v="2.096875655273642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1"/>
    <x v="15"/>
    <s v="I9714001"/>
    <s v="I9714001"/>
    <n v="31955297"/>
    <s v="Recolocado"/>
    <n v="0"/>
    <n v="0"/>
    <n v="0"/>
    <n v="0"/>
    <x v="3"/>
    <x v="0"/>
    <n v="30"/>
    <x v="3"/>
    <x v="3"/>
    <x v="2"/>
    <n v="25687"/>
    <n v="500"/>
    <x v="7"/>
    <n v="850"/>
    <x v="7"/>
    <x v="1"/>
    <n v="20546"/>
    <n v="2.433563710697946E-2"/>
    <x v="6"/>
    <s v="NULL"/>
    <x v="2"/>
    <n v="1062.48"/>
    <x v="4"/>
    <n v="1111"/>
    <x v="3"/>
    <n v="1062.48"/>
    <x v="2"/>
    <s v="NULL"/>
    <x v="1"/>
    <s v="NULL"/>
    <x v="1"/>
    <x v="4"/>
    <x v="1"/>
    <n v="2"/>
    <x v="1"/>
    <x v="6"/>
  </r>
  <r>
    <x v="91"/>
    <x v="15"/>
    <s v="I9715001"/>
    <s v="I9715001"/>
    <n v="31955323"/>
    <s v="Recolocado"/>
    <n v="0"/>
    <n v="0"/>
    <n v="0"/>
    <n v="0"/>
    <x v="3"/>
    <x v="0"/>
    <n v="45"/>
    <x v="7"/>
    <x v="3"/>
    <x v="3"/>
    <n v="22730"/>
    <n v="500"/>
    <x v="7"/>
    <n v="751"/>
    <x v="7"/>
    <x v="1"/>
    <n v="18464"/>
    <n v="2.7079722703639515E-2"/>
    <x v="6"/>
    <s v="NULL"/>
    <x v="2"/>
    <n v="1500"/>
    <x v="4"/>
    <n v="2364"/>
    <x v="3"/>
    <n v="1500"/>
    <x v="2"/>
    <s v="NULL"/>
    <x v="1"/>
    <s v="NULL"/>
    <x v="1"/>
    <x v="0"/>
    <x v="1"/>
    <n v="12"/>
    <x v="1"/>
    <x v="1"/>
  </r>
  <r>
    <x v="91"/>
    <x v="15"/>
    <s v="I9717001"/>
    <s v="I9717001"/>
    <n v="31959552"/>
    <s v="Recolocado"/>
    <n v="0"/>
    <n v="0"/>
    <n v="0"/>
    <n v="0"/>
    <x v="3"/>
    <x v="0"/>
    <n v="32"/>
    <x v="6"/>
    <x v="3"/>
    <x v="2"/>
    <n v="25249"/>
    <n v="499"/>
    <x v="7"/>
    <n v="833"/>
    <x v="7"/>
    <x v="3"/>
    <n v="20125"/>
    <n v="2.47950310559006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1"/>
    <x v="15"/>
    <s v="I9719001"/>
    <s v="I9719001"/>
    <n v="31959602"/>
    <s v="Recolocado"/>
    <n v="0"/>
    <n v="0"/>
    <n v="0"/>
    <n v="0"/>
    <x v="3"/>
    <x v="0"/>
    <n v="29"/>
    <x v="3"/>
    <x v="3"/>
    <x v="1"/>
    <n v="28610"/>
    <n v="1000"/>
    <x v="6"/>
    <n v="944"/>
    <x v="7"/>
    <x v="1"/>
    <n v="23845"/>
    <n v="4.1937513105472848E-2"/>
    <x v="1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1"/>
    <x v="15"/>
    <s v="I9720001"/>
    <s v="I9720001"/>
    <n v="31959736"/>
    <s v="Recolocado"/>
    <n v="0"/>
    <n v="0"/>
    <n v="0"/>
    <n v="0"/>
    <x v="3"/>
    <x v="0"/>
    <n v="22"/>
    <x v="4"/>
    <x v="3"/>
    <x v="0"/>
    <n v="25896"/>
    <n v="499"/>
    <x v="7"/>
    <n v="854"/>
    <x v="7"/>
    <x v="4"/>
    <n v="20745"/>
    <n v="2.405398891299108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1"/>
    <x v="15"/>
    <s v="I9737001"/>
    <s v="I9737001"/>
    <n v="31960508"/>
    <s v="Recolocado"/>
    <n v="0"/>
    <n v="0"/>
    <n v="0"/>
    <n v="0"/>
    <x v="3"/>
    <x v="0"/>
    <n v="31"/>
    <x v="6"/>
    <x v="3"/>
    <x v="2"/>
    <n v="25112"/>
    <n v="499"/>
    <x v="7"/>
    <n v="829"/>
    <x v="7"/>
    <x v="3"/>
    <n v="20744"/>
    <n v="2.405514847666795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1"/>
    <x v="15"/>
    <s v="I9738001"/>
    <s v="I9738001"/>
    <n v="31959944"/>
    <s v="Recolocado"/>
    <n v="1"/>
    <n v="0"/>
    <n v="0"/>
    <n v="0"/>
    <x v="3"/>
    <x v="0"/>
    <n v="21"/>
    <x v="4"/>
    <x v="3"/>
    <x v="2"/>
    <n v="25634"/>
    <n v="750"/>
    <x v="6"/>
    <n v="844"/>
    <x v="7"/>
    <x v="1"/>
    <n v="20745"/>
    <n v="3.6153289949385395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1"/>
    <x v="15"/>
    <s v="I9742001"/>
    <s v="I9742001"/>
    <n v="31955174"/>
    <s v="Recolocado"/>
    <n v="0"/>
    <n v="0"/>
    <n v="0"/>
    <n v="0"/>
    <x v="3"/>
    <x v="0"/>
    <n v="25"/>
    <x v="4"/>
    <x v="3"/>
    <x v="2"/>
    <n v="25248"/>
    <n v="500"/>
    <x v="7"/>
    <n v="834"/>
    <x v="7"/>
    <x v="1"/>
    <n v="20125"/>
    <n v="2.4844720496894408E-2"/>
    <x v="6"/>
    <s v="NULL"/>
    <x v="0"/>
    <n v="4313.6899999999996"/>
    <x v="7"/>
    <n v="26"/>
    <x v="4"/>
    <n v="0"/>
    <x v="0"/>
    <n v="3100"/>
    <x v="6"/>
    <n v="0.97319999999999995"/>
    <x v="4"/>
    <x v="0"/>
    <x v="12"/>
    <n v="0"/>
    <x v="0"/>
    <x v="0"/>
  </r>
  <r>
    <x v="91"/>
    <x v="15"/>
    <s v="I9745001"/>
    <s v="I9745001"/>
    <n v="31960094"/>
    <s v="Recolocado"/>
    <n v="0"/>
    <n v="0"/>
    <n v="0"/>
    <n v="0"/>
    <x v="3"/>
    <x v="0"/>
    <n v="51"/>
    <x v="5"/>
    <x v="3"/>
    <x v="1"/>
    <n v="25896"/>
    <n v="499"/>
    <x v="7"/>
    <n v="853"/>
    <x v="7"/>
    <x v="4"/>
    <n v="20745"/>
    <n v="2.4053988912991084E-2"/>
    <x v="6"/>
    <s v="NULL"/>
    <x v="2"/>
    <n v="754.7"/>
    <x v="3"/>
    <n v="2435"/>
    <x v="3"/>
    <n v="754.7"/>
    <x v="5"/>
    <s v="NULL"/>
    <x v="1"/>
    <s v="NULL"/>
    <x v="1"/>
    <x v="0"/>
    <x v="1"/>
    <n v="12"/>
    <x v="1"/>
    <x v="1"/>
  </r>
  <r>
    <x v="91"/>
    <x v="15"/>
    <s v="I9747001"/>
    <s v="I9747001"/>
    <n v="31959939"/>
    <s v="Recolocado"/>
    <n v="0"/>
    <n v="0"/>
    <n v="0"/>
    <n v="0"/>
    <x v="3"/>
    <x v="0"/>
    <n v="24"/>
    <x v="4"/>
    <x v="3"/>
    <x v="0"/>
    <n v="35671"/>
    <n v="1031"/>
    <x v="1"/>
    <n v="1181"/>
    <x v="6"/>
    <x v="5"/>
    <n v="30638"/>
    <n v="3.3651021607154517E-2"/>
    <x v="2"/>
    <n v="3"/>
    <x v="2"/>
    <n v="871.94"/>
    <x v="3"/>
    <n v="630"/>
    <x v="3"/>
    <n v="871.94"/>
    <x v="5"/>
    <s v="NULL"/>
    <x v="1"/>
    <s v="NULL"/>
    <x v="1"/>
    <x v="0"/>
    <x v="1"/>
    <n v="12"/>
    <x v="1"/>
    <x v="1"/>
  </r>
  <r>
    <x v="91"/>
    <x v="15"/>
    <s v="I9748001"/>
    <s v="I9748001"/>
    <n v="31960172"/>
    <s v="Recolocado"/>
    <n v="0"/>
    <n v="0"/>
    <n v="0"/>
    <n v="0"/>
    <x v="3"/>
    <x v="0"/>
    <n v="40"/>
    <x v="1"/>
    <x v="3"/>
    <x v="0"/>
    <n v="25582"/>
    <n v="800"/>
    <x v="6"/>
    <n v="843"/>
    <x v="7"/>
    <x v="4"/>
    <n v="20745"/>
    <n v="3.8563509279344418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1"/>
    <x v="15"/>
    <s v="I9772001"/>
    <s v="I9772001"/>
    <n v="31960605"/>
    <s v="Recolocado"/>
    <n v="1"/>
    <n v="0"/>
    <n v="0"/>
    <n v="0"/>
    <x v="3"/>
    <x v="0"/>
    <n v="25"/>
    <x v="4"/>
    <x v="3"/>
    <x v="0"/>
    <n v="25688"/>
    <n v="499"/>
    <x v="7"/>
    <n v="845"/>
    <x v="7"/>
    <x v="1"/>
    <n v="20546"/>
    <n v="2.4286965832765503E-2"/>
    <x v="6"/>
    <s v="NULL"/>
    <x v="2"/>
    <n v="504.03"/>
    <x v="3"/>
    <n v="934"/>
    <x v="3"/>
    <n v="504.03"/>
    <x v="5"/>
    <s v="NULL"/>
    <x v="1"/>
    <s v="NULL"/>
    <x v="1"/>
    <x v="0"/>
    <x v="1"/>
    <n v="12"/>
    <x v="1"/>
    <x v="1"/>
  </r>
  <r>
    <x v="91"/>
    <x v="15"/>
    <s v="I9774001"/>
    <s v="I9774001"/>
    <n v="31961593"/>
    <s v="Recolocado"/>
    <n v="0"/>
    <n v="0"/>
    <n v="0"/>
    <n v="0"/>
    <x v="3"/>
    <x v="0"/>
    <n v="30"/>
    <x v="3"/>
    <x v="5"/>
    <x v="2"/>
    <n v="24350"/>
    <n v="1031"/>
    <x v="1"/>
    <n v="800"/>
    <x v="7"/>
    <x v="5"/>
    <n v="20546"/>
    <n v="5.018008371459165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1"/>
    <x v="15"/>
    <s v="I9781001"/>
    <s v="I9781001"/>
    <n v="31960996"/>
    <s v="Recolocado"/>
    <n v="0"/>
    <n v="0"/>
    <n v="0"/>
    <n v="0"/>
    <x v="3"/>
    <x v="0"/>
    <n v="22"/>
    <x v="4"/>
    <x v="3"/>
    <x v="2"/>
    <n v="25896"/>
    <n v="499"/>
    <x v="7"/>
    <n v="851"/>
    <x v="7"/>
    <x v="4"/>
    <n v="20745"/>
    <n v="2.405398891299108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1"/>
    <x v="15"/>
    <s v="I9785001"/>
    <s v="I9785001"/>
    <n v="31961247"/>
    <s v="Recolocado"/>
    <n v="0"/>
    <n v="0"/>
    <n v="0"/>
    <n v="0"/>
    <x v="3"/>
    <x v="0"/>
    <n v="23"/>
    <x v="4"/>
    <x v="3"/>
    <x v="2"/>
    <n v="23407"/>
    <n v="1031"/>
    <x v="1"/>
    <n v="810"/>
    <x v="7"/>
    <x v="5"/>
    <n v="18893"/>
    <n v="5.4570475837611813E-2"/>
    <x v="3"/>
    <s v="NULL"/>
    <x v="0"/>
    <n v="2000"/>
    <x v="4"/>
    <n v="2"/>
    <x v="2"/>
    <n v="0"/>
    <x v="0"/>
    <s v="NULL"/>
    <x v="1"/>
    <s v="NULL"/>
    <x v="1"/>
    <x v="0"/>
    <x v="0"/>
    <n v="0"/>
    <x v="0"/>
    <x v="0"/>
  </r>
  <r>
    <x v="91"/>
    <x v="15"/>
    <s v="I9797001"/>
    <s v="I9797001"/>
    <n v="31960796"/>
    <s v="Recolocado"/>
    <n v="1"/>
    <n v="0"/>
    <n v="0"/>
    <n v="0"/>
    <x v="3"/>
    <x v="0"/>
    <n v="21"/>
    <x v="4"/>
    <x v="3"/>
    <x v="2"/>
    <n v="25341"/>
    <n v="1031"/>
    <x v="1"/>
    <n v="834"/>
    <x v="7"/>
    <x v="6"/>
    <n v="20745"/>
    <n v="4.9698722583755121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1"/>
    <x v="15"/>
    <s v="I9805001"/>
    <s v="I9805001"/>
    <n v="31960902"/>
    <s v="Recolocado"/>
    <n v="0"/>
    <n v="0"/>
    <n v="0"/>
    <n v="0"/>
    <x v="3"/>
    <x v="0"/>
    <n v="34"/>
    <x v="6"/>
    <x v="3"/>
    <x v="0"/>
    <n v="25112"/>
    <n v="500"/>
    <x v="7"/>
    <n v="827"/>
    <x v="7"/>
    <x v="3"/>
    <n v="20745"/>
    <n v="2.410219329959026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1"/>
    <x v="15"/>
    <s v="I9807001"/>
    <s v="I9807001"/>
    <n v="31960927"/>
    <s v="Recolocado"/>
    <n v="0"/>
    <n v="0"/>
    <n v="0"/>
    <n v="0"/>
    <x v="3"/>
    <x v="0"/>
    <n v="34"/>
    <x v="6"/>
    <x v="3"/>
    <x v="1"/>
    <n v="28349"/>
    <n v="500"/>
    <x v="7"/>
    <n v="931"/>
    <x v="7"/>
    <x v="3"/>
    <n v="23845"/>
    <n v="2.0968756552736424E-2"/>
    <x v="6"/>
    <s v="NULL"/>
    <x v="0"/>
    <n v="2982.76"/>
    <x v="2"/>
    <n v="0"/>
    <x v="0"/>
    <n v="0"/>
    <x v="0"/>
    <n v="2122.8000000000002"/>
    <x v="0"/>
    <n v="0.64349999999999996"/>
    <x v="3"/>
    <x v="3"/>
    <x v="7"/>
    <n v="0"/>
    <x v="0"/>
    <x v="0"/>
  </r>
  <r>
    <x v="91"/>
    <x v="15"/>
    <s v="I9817001"/>
    <s v="I9817001"/>
    <n v="31959562"/>
    <s v="Recolocado"/>
    <n v="0"/>
    <n v="0"/>
    <n v="0"/>
    <n v="0"/>
    <x v="3"/>
    <x v="0"/>
    <n v="58"/>
    <x v="8"/>
    <x v="3"/>
    <x v="2"/>
    <n v="33988"/>
    <n v="700"/>
    <x v="6"/>
    <n v="1121"/>
    <x v="6"/>
    <x v="1"/>
    <n v="28695"/>
    <n v="2.4394493814253355E-2"/>
    <x v="6"/>
    <n v="1"/>
    <x v="2"/>
    <n v="429.3"/>
    <x v="6"/>
    <n v="2337"/>
    <x v="3"/>
    <n v="429.3"/>
    <x v="0"/>
    <s v="NULL"/>
    <x v="1"/>
    <s v="NULL"/>
    <x v="1"/>
    <x v="0"/>
    <x v="1"/>
    <n v="12"/>
    <x v="1"/>
    <x v="1"/>
  </r>
  <r>
    <x v="91"/>
    <x v="15"/>
    <s v="I9829001"/>
    <s v="I9829001"/>
    <n v="31962244"/>
    <s v="Recolocado"/>
    <n v="0"/>
    <n v="0"/>
    <n v="0"/>
    <n v="0"/>
    <x v="3"/>
    <x v="0"/>
    <n v="28"/>
    <x v="3"/>
    <x v="3"/>
    <x v="1"/>
    <n v="32369"/>
    <n v="500"/>
    <x v="7"/>
    <n v="1062"/>
    <x v="5"/>
    <x v="1"/>
    <n v="26945"/>
    <n v="1.8556318426424197E-2"/>
    <x v="7"/>
    <n v="3"/>
    <x v="2"/>
    <n v="2547.0500000000002"/>
    <x v="2"/>
    <n v="2676"/>
    <x v="3"/>
    <n v="2199.13"/>
    <x v="6"/>
    <s v="NULL"/>
    <x v="1"/>
    <s v="NULL"/>
    <x v="1"/>
    <x v="0"/>
    <x v="1"/>
    <n v="7"/>
    <x v="1"/>
    <x v="1"/>
  </r>
  <r>
    <x v="91"/>
    <x v="15"/>
    <s v="I9831001"/>
    <s v="I9831001"/>
    <n v="31962582"/>
    <s v="Recolocado"/>
    <n v="0"/>
    <n v="0"/>
    <n v="0"/>
    <n v="0"/>
    <x v="3"/>
    <x v="0"/>
    <n v="38"/>
    <x v="1"/>
    <x v="3"/>
    <x v="2"/>
    <n v="25248"/>
    <n v="499"/>
    <x v="7"/>
    <n v="830"/>
    <x v="7"/>
    <x v="1"/>
    <n v="20124"/>
    <n v="2.4796263168356193E-2"/>
    <x v="6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1"/>
    <x v="15"/>
    <s v="I9833001"/>
    <s v="I9833001"/>
    <n v="31959836"/>
    <s v="Recolocado"/>
    <n v="0"/>
    <n v="0"/>
    <n v="0"/>
    <n v="0"/>
    <x v="3"/>
    <x v="0"/>
    <n v="28"/>
    <x v="3"/>
    <x v="3"/>
    <x v="2"/>
    <n v="25112"/>
    <n v="500"/>
    <x v="7"/>
    <n v="824"/>
    <x v="7"/>
    <x v="4"/>
    <n v="20745"/>
    <n v="2.4102193299590263E-2"/>
    <x v="6"/>
    <s v="NULL"/>
    <x v="2"/>
    <n v="660"/>
    <x v="3"/>
    <n v="1674"/>
    <x v="3"/>
    <n v="660"/>
    <x v="5"/>
    <s v="NULL"/>
    <x v="1"/>
    <s v="NULL"/>
    <x v="1"/>
    <x v="0"/>
    <x v="1"/>
    <n v="12"/>
    <x v="1"/>
    <x v="1"/>
  </r>
  <r>
    <x v="91"/>
    <x v="15"/>
    <s v="I9834001"/>
    <s v="I9834001"/>
    <n v="31962622"/>
    <s v="Recolocado"/>
    <n v="0"/>
    <n v="0"/>
    <n v="0"/>
    <n v="1"/>
    <x v="0"/>
    <x v="0"/>
    <n v="45"/>
    <x v="7"/>
    <x v="7"/>
    <x v="1"/>
    <n v="24464"/>
    <n v="499"/>
    <x v="7"/>
    <n v="803"/>
    <x v="7"/>
    <x v="1"/>
    <n v="20124"/>
    <n v="2.479626316835619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1"/>
    <x v="15"/>
    <s v="I9848001"/>
    <s v="I9848001"/>
    <n v="31961026"/>
    <s v="Recolocado"/>
    <n v="0"/>
    <n v="0"/>
    <n v="0"/>
    <n v="0"/>
    <x v="3"/>
    <x v="0"/>
    <n v="41"/>
    <x v="7"/>
    <x v="3"/>
    <x v="0"/>
    <n v="24271"/>
    <n v="499"/>
    <x v="7"/>
    <n v="798"/>
    <x v="7"/>
    <x v="13"/>
    <n v="19939"/>
    <n v="2.5026330307437686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1"/>
    <x v="15"/>
    <s v="I9870002"/>
    <s v="I9870002"/>
    <n v="31964765"/>
    <s v="Recolocado"/>
    <n v="0"/>
    <n v="0"/>
    <n v="0"/>
    <n v="0"/>
    <x v="3"/>
    <x v="0"/>
    <n v="31"/>
    <x v="6"/>
    <x v="3"/>
    <x v="1"/>
    <n v="21676"/>
    <n v="499"/>
    <x v="7"/>
    <n v="777"/>
    <x v="7"/>
    <x v="1"/>
    <n v="17454"/>
    <n v="2.8589435086513119E-2"/>
    <x v="6"/>
    <s v="NULL"/>
    <x v="2"/>
    <n v="944.85"/>
    <x v="3"/>
    <n v="2810"/>
    <x v="3"/>
    <n v="944.85"/>
    <x v="5"/>
    <s v="NULL"/>
    <x v="1"/>
    <s v="NULL"/>
    <x v="1"/>
    <x v="0"/>
    <x v="1"/>
    <n v="12"/>
    <x v="1"/>
    <x v="1"/>
  </r>
  <r>
    <x v="91"/>
    <x v="15"/>
    <s v="I9877001"/>
    <s v="I9877001"/>
    <n v="31963650"/>
    <s v="Recolocado"/>
    <n v="0"/>
    <n v="0"/>
    <n v="0"/>
    <n v="0"/>
    <x v="3"/>
    <x v="0"/>
    <n v="29"/>
    <x v="3"/>
    <x v="3"/>
    <x v="2"/>
    <n v="25133"/>
    <n v="1031"/>
    <x v="1"/>
    <n v="824"/>
    <x v="7"/>
    <x v="5"/>
    <n v="20546"/>
    <n v="5.018008371459165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1"/>
    <x v="15"/>
    <s v="I9889001"/>
    <s v="I9889001"/>
    <n v="31959923"/>
    <s v="Recolocado"/>
    <n v="0"/>
    <n v="0"/>
    <n v="0"/>
    <n v="0"/>
    <x v="3"/>
    <x v="0"/>
    <n v="49"/>
    <x v="0"/>
    <x v="3"/>
    <x v="2"/>
    <n v="25112"/>
    <n v="499"/>
    <x v="7"/>
    <n v="829"/>
    <x v="7"/>
    <x v="4"/>
    <n v="20744"/>
    <n v="2.4055148476667954E-2"/>
    <x v="6"/>
    <s v="NULL"/>
    <x v="6"/>
    <n v="4345.45"/>
    <x v="7"/>
    <n v="137"/>
    <x v="3"/>
    <n v="0"/>
    <x v="0"/>
    <s v="NULL"/>
    <x v="1"/>
    <s v="NULL"/>
    <x v="1"/>
    <x v="0"/>
    <x v="8"/>
    <n v="0"/>
    <x v="0"/>
    <x v="0"/>
  </r>
  <r>
    <x v="91"/>
    <x v="15"/>
    <s v="I9931001"/>
    <s v="I9931001"/>
    <n v="31962339"/>
    <s v="Recolocado"/>
    <n v="0"/>
    <n v="0"/>
    <n v="0"/>
    <n v="0"/>
    <x v="3"/>
    <x v="0"/>
    <n v="22"/>
    <x v="4"/>
    <x v="3"/>
    <x v="2"/>
    <n v="23513"/>
    <n v="500"/>
    <x v="7"/>
    <n v="842"/>
    <x v="7"/>
    <x v="1"/>
    <n v="18464"/>
    <n v="2.7079722703639515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1"/>
    <x v="15"/>
    <s v="I9934001"/>
    <s v="I9934001"/>
    <n v="31960422"/>
    <s v="Recolocado"/>
    <n v="0"/>
    <n v="0"/>
    <n v="0"/>
    <n v="0"/>
    <x v="3"/>
    <x v="0"/>
    <n v="55"/>
    <x v="5"/>
    <x v="3"/>
    <x v="2"/>
    <n v="22731"/>
    <n v="499"/>
    <x v="7"/>
    <n v="820"/>
    <x v="7"/>
    <x v="5"/>
    <n v="18464"/>
    <n v="2.7025563258232237E-2"/>
    <x v="6"/>
    <s v="NULL"/>
    <x v="2"/>
    <n v="216.65"/>
    <x v="6"/>
    <n v="3161"/>
    <x v="3"/>
    <n v="216.65"/>
    <x v="0"/>
    <s v="NULL"/>
    <x v="1"/>
    <s v="NULL"/>
    <x v="1"/>
    <x v="3"/>
    <x v="1"/>
    <n v="6"/>
    <x v="1"/>
    <x v="11"/>
  </r>
  <r>
    <x v="91"/>
    <x v="15"/>
    <s v="I9935001"/>
    <s v="I9935001"/>
    <n v="31965320"/>
    <s v="Recolocado"/>
    <n v="0"/>
    <n v="0"/>
    <n v="0"/>
    <n v="0"/>
    <x v="3"/>
    <x v="0"/>
    <n v="22"/>
    <x v="4"/>
    <x v="3"/>
    <x v="2"/>
    <n v="35670"/>
    <n v="1031"/>
    <x v="1"/>
    <n v="1172"/>
    <x v="6"/>
    <x v="5"/>
    <n v="30637"/>
    <n v="3.365211998563828E-2"/>
    <x v="2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1"/>
    <x v="15"/>
    <s v="I9936001"/>
    <s v="I9936001"/>
    <n v="31961535"/>
    <s v="Recolocado"/>
    <n v="0"/>
    <n v="0"/>
    <n v="0"/>
    <n v="0"/>
    <x v="3"/>
    <x v="0"/>
    <n v="35"/>
    <x v="6"/>
    <x v="3"/>
    <x v="2"/>
    <n v="22176"/>
    <n v="1031"/>
    <x v="1"/>
    <n v="799"/>
    <x v="7"/>
    <x v="6"/>
    <n v="18464"/>
    <n v="5.583838821490468E-2"/>
    <x v="3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1"/>
    <x v="15"/>
    <s v="I9938001"/>
    <s v="I9938001"/>
    <n v="31961241"/>
    <s v="Recolocado"/>
    <n v="0"/>
    <n v="0"/>
    <n v="0"/>
    <n v="0"/>
    <x v="3"/>
    <x v="0"/>
    <n v="58"/>
    <x v="8"/>
    <x v="3"/>
    <x v="1"/>
    <n v="31586"/>
    <n v="500"/>
    <x v="7"/>
    <n v="1036"/>
    <x v="5"/>
    <x v="18"/>
    <n v="26945"/>
    <n v="1.8556318426424197E-2"/>
    <x v="7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1"/>
    <x v="15"/>
    <s v="I9945001"/>
    <s v="I9945001"/>
    <n v="31965630"/>
    <s v="Recolocado"/>
    <n v="0"/>
    <n v="0"/>
    <n v="0"/>
    <n v="0"/>
    <x v="3"/>
    <x v="0"/>
    <n v="42"/>
    <x v="7"/>
    <x v="3"/>
    <x v="1"/>
    <n v="24118"/>
    <n v="499"/>
    <x v="7"/>
    <n v="864"/>
    <x v="7"/>
    <x v="1"/>
    <n v="19042"/>
    <n v="2.6205230543010188E-2"/>
    <x v="6"/>
    <s v="NULL"/>
    <x v="2"/>
    <n v="1347.17"/>
    <x v="4"/>
    <n v="2739"/>
    <x v="3"/>
    <n v="1347.17"/>
    <x v="2"/>
    <s v="NULL"/>
    <x v="1"/>
    <s v="NULL"/>
    <x v="1"/>
    <x v="0"/>
    <x v="1"/>
    <n v="12"/>
    <x v="1"/>
    <x v="1"/>
  </r>
  <r>
    <x v="91"/>
    <x v="15"/>
    <s v="I9963001"/>
    <s v="I9963001"/>
    <n v="31965324"/>
    <s v="Recolocado"/>
    <n v="0"/>
    <n v="0"/>
    <n v="0"/>
    <n v="0"/>
    <x v="3"/>
    <x v="0"/>
    <n v="28"/>
    <x v="3"/>
    <x v="3"/>
    <x v="0"/>
    <n v="22731"/>
    <n v="499"/>
    <x v="7"/>
    <n v="814"/>
    <x v="7"/>
    <x v="1"/>
    <n v="18464"/>
    <n v="2.7025563258232237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1"/>
    <x v="15"/>
    <s v="I9964001"/>
    <s v="I9964001"/>
    <n v="31959532"/>
    <s v="Recolocado"/>
    <n v="0"/>
    <n v="0"/>
    <n v="0"/>
    <n v="0"/>
    <x v="3"/>
    <x v="0"/>
    <n v="29"/>
    <x v="3"/>
    <x v="3"/>
    <x v="2"/>
    <n v="30751"/>
    <n v="500"/>
    <x v="7"/>
    <n v="1011"/>
    <x v="5"/>
    <x v="1"/>
    <n v="25395"/>
    <n v="1.9688915140775743E-2"/>
    <x v="7"/>
    <n v="1"/>
    <x v="0"/>
    <n v="2670"/>
    <x v="2"/>
    <n v="25"/>
    <x v="4"/>
    <n v="0"/>
    <x v="0"/>
    <n v="1203.6600000000001"/>
    <x v="5"/>
    <n v="1"/>
    <x v="4"/>
    <x v="10"/>
    <x v="3"/>
    <n v="0"/>
    <x v="4"/>
    <x v="0"/>
  </r>
  <r>
    <x v="91"/>
    <x v="15"/>
    <s v="I9966001"/>
    <s v="I9966001"/>
    <n v="31962958"/>
    <s v="Recolocado"/>
    <n v="0"/>
    <n v="0"/>
    <n v="0"/>
    <n v="0"/>
    <x v="3"/>
    <x v="0"/>
    <n v="29"/>
    <x v="3"/>
    <x v="3"/>
    <x v="2"/>
    <n v="23513"/>
    <n v="500"/>
    <x v="7"/>
    <n v="844"/>
    <x v="7"/>
    <x v="1"/>
    <n v="18464"/>
    <n v="2.7079722703639515E-2"/>
    <x v="6"/>
    <s v="NULL"/>
    <x v="2"/>
    <n v="2877.41"/>
    <x v="2"/>
    <n v="319"/>
    <x v="3"/>
    <n v="926.56"/>
    <x v="5"/>
    <n v="4500"/>
    <x v="7"/>
    <n v="0.63939999999999997"/>
    <x v="3"/>
    <x v="0"/>
    <x v="1"/>
    <n v="7"/>
    <x v="1"/>
    <x v="1"/>
  </r>
  <r>
    <x v="91"/>
    <x v="15"/>
    <s v="I9967001"/>
    <s v="I9967001"/>
    <n v="31965903"/>
    <s v="Recolocado"/>
    <n v="0"/>
    <n v="0"/>
    <n v="0"/>
    <n v="0"/>
    <x v="3"/>
    <x v="0"/>
    <n v="26"/>
    <x v="3"/>
    <x v="3"/>
    <x v="2"/>
    <n v="33989"/>
    <n v="1031"/>
    <x v="1"/>
    <n v="1115"/>
    <x v="6"/>
    <x v="4"/>
    <n v="29027"/>
    <n v="3.5518655045302647E-2"/>
    <x v="2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1"/>
    <x v="15"/>
    <s v="I9983001"/>
    <s v="I9983001"/>
    <n v="31965082"/>
    <s v="Recolocado"/>
    <n v="0"/>
    <n v="0"/>
    <n v="0"/>
    <n v="0"/>
    <x v="3"/>
    <x v="0"/>
    <n v="25"/>
    <x v="4"/>
    <x v="3"/>
    <x v="2"/>
    <n v="25688"/>
    <n v="499"/>
    <x v="7"/>
    <n v="841"/>
    <x v="7"/>
    <x v="1"/>
    <n v="20546"/>
    <n v="2.428696583276550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1"/>
    <x v="15"/>
    <s v="I9999001"/>
    <s v="I9999001"/>
    <n v="31959686"/>
    <s v="Recolocado"/>
    <n v="0"/>
    <n v="0"/>
    <n v="0"/>
    <n v="0"/>
    <x v="3"/>
    <x v="0"/>
    <n v="45"/>
    <x v="7"/>
    <x v="3"/>
    <x v="1"/>
    <n v="33205"/>
    <n v="1031"/>
    <x v="1"/>
    <n v="1088"/>
    <x v="5"/>
    <x v="4"/>
    <n v="29026"/>
    <n v="3.5519878729415005E-2"/>
    <x v="2"/>
    <n v="3"/>
    <x v="2"/>
    <n v="221.83"/>
    <x v="6"/>
    <n v="5331"/>
    <x v="3"/>
    <n v="221.83"/>
    <x v="0"/>
    <s v="NULL"/>
    <x v="1"/>
    <s v="NULL"/>
    <x v="1"/>
    <x v="0"/>
    <x v="1"/>
    <n v="12"/>
    <x v="1"/>
    <x v="1"/>
  </r>
  <r>
    <x v="92"/>
    <x v="15"/>
    <s v="G0033301"/>
    <s v="G0033301"/>
    <n v="31967460"/>
    <s v="Recolocado"/>
    <n v="0"/>
    <n v="0"/>
    <n v="0"/>
    <n v="0"/>
    <x v="3"/>
    <x v="0"/>
    <n v="32"/>
    <x v="6"/>
    <x v="3"/>
    <x v="0"/>
    <n v="32891"/>
    <n v="1000"/>
    <x v="6"/>
    <n v="1091"/>
    <x v="5"/>
    <x v="4"/>
    <n v="28695"/>
    <n v="3.484927687750479E-2"/>
    <x v="2"/>
    <n v="1"/>
    <x v="6"/>
    <n v="1678.42"/>
    <x v="4"/>
    <n v="81"/>
    <x v="7"/>
    <n v="0"/>
    <x v="0"/>
    <s v="NULL"/>
    <x v="1"/>
    <s v="NULL"/>
    <x v="1"/>
    <x v="5"/>
    <x v="1"/>
    <n v="0"/>
    <x v="1"/>
    <x v="0"/>
  </r>
  <r>
    <x v="92"/>
    <x v="15"/>
    <s v="G0033369"/>
    <s v="G0033369"/>
    <n v="31960839"/>
    <s v="Recolocado"/>
    <n v="1"/>
    <n v="0"/>
    <n v="0"/>
    <n v="0"/>
    <x v="3"/>
    <x v="0"/>
    <n v="22"/>
    <x v="4"/>
    <x v="3"/>
    <x v="2"/>
    <n v="30752"/>
    <n v="499"/>
    <x v="7"/>
    <n v="1007"/>
    <x v="5"/>
    <x v="3"/>
    <n v="25395"/>
    <n v="1.9649537310494191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2"/>
    <x v="15"/>
    <s v="G0033439"/>
    <s v="G0033439"/>
    <n v="31972692"/>
    <s v="Recolocado"/>
    <n v="0"/>
    <n v="0"/>
    <n v="0"/>
    <n v="0"/>
    <x v="3"/>
    <x v="0"/>
    <n v="36"/>
    <x v="1"/>
    <x v="3"/>
    <x v="2"/>
    <n v="26730"/>
    <n v="500"/>
    <x v="7"/>
    <n v="884"/>
    <x v="7"/>
    <x v="2"/>
    <n v="22295"/>
    <n v="2.2426553038797935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2"/>
    <x v="15"/>
    <s v="G0033461"/>
    <s v="G0033461"/>
    <n v="31967606"/>
    <s v="Recolocado"/>
    <n v="0"/>
    <n v="0"/>
    <n v="0"/>
    <n v="0"/>
    <x v="3"/>
    <x v="0"/>
    <n v="45"/>
    <x v="7"/>
    <x v="3"/>
    <x v="2"/>
    <n v="30751"/>
    <n v="500"/>
    <x v="7"/>
    <n v="1018"/>
    <x v="5"/>
    <x v="4"/>
    <n v="25395"/>
    <n v="1.9688915140775743E-2"/>
    <x v="7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2"/>
    <x v="15"/>
    <s v="G0033462"/>
    <s v="G0033462"/>
    <n v="31960004"/>
    <s v="Recolocado"/>
    <n v="0"/>
    <n v="0"/>
    <n v="0"/>
    <n v="0"/>
    <x v="3"/>
    <x v="0"/>
    <n v="41"/>
    <x v="7"/>
    <x v="3"/>
    <x v="3"/>
    <n v="30751"/>
    <n v="499"/>
    <x v="7"/>
    <n v="1020"/>
    <x v="5"/>
    <x v="4"/>
    <n v="25394"/>
    <n v="1.9650311097109553E-2"/>
    <x v="7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2"/>
    <x v="15"/>
    <s v="G0033512"/>
    <s v="G0033512"/>
    <n v="31960025"/>
    <s v="Recolocado"/>
    <n v="0"/>
    <n v="0"/>
    <n v="0"/>
    <n v="0"/>
    <x v="3"/>
    <x v="0"/>
    <n v="37"/>
    <x v="1"/>
    <x v="3"/>
    <x v="2"/>
    <n v="29969"/>
    <n v="499"/>
    <x v="7"/>
    <n v="990"/>
    <x v="7"/>
    <x v="3"/>
    <n v="25395"/>
    <n v="1.9649537310494191E-2"/>
    <x v="7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2"/>
    <x v="15"/>
    <s v="G0033533"/>
    <s v="G0033533"/>
    <n v="31964866"/>
    <s v="Recolocado"/>
    <n v="0"/>
    <n v="0"/>
    <n v="0"/>
    <n v="0"/>
    <x v="3"/>
    <x v="0"/>
    <n v="35"/>
    <x v="6"/>
    <x v="3"/>
    <x v="0"/>
    <n v="29969"/>
    <n v="499"/>
    <x v="7"/>
    <n v="991"/>
    <x v="7"/>
    <x v="3"/>
    <n v="25395"/>
    <n v="1.9649537310494191E-2"/>
    <x v="7"/>
    <n v="3"/>
    <x v="2"/>
    <n v="4916.68"/>
    <x v="7"/>
    <n v="2707"/>
    <x v="3"/>
    <n v="0"/>
    <x v="0"/>
    <s v="NULL"/>
    <x v="1"/>
    <s v="NULL"/>
    <x v="1"/>
    <x v="0"/>
    <x v="1"/>
    <n v="12"/>
    <x v="1"/>
    <x v="1"/>
  </r>
  <r>
    <x v="92"/>
    <x v="15"/>
    <s v="G0033534"/>
    <s v="G0033534"/>
    <n v="31974387"/>
    <s v="Recolocado"/>
    <n v="1"/>
    <n v="0"/>
    <n v="0"/>
    <n v="0"/>
    <x v="3"/>
    <x v="0"/>
    <n v="24"/>
    <x v="4"/>
    <x v="3"/>
    <x v="2"/>
    <n v="29969"/>
    <n v="499"/>
    <x v="7"/>
    <n v="989"/>
    <x v="7"/>
    <x v="3"/>
    <n v="25395"/>
    <n v="1.9649537310494191E-2"/>
    <x v="7"/>
    <s v="NULL"/>
    <x v="0"/>
    <n v="1500"/>
    <x v="4"/>
    <n v="0"/>
    <x v="0"/>
    <n v="0"/>
    <x v="0"/>
    <s v="NULL"/>
    <x v="1"/>
    <s v="NULL"/>
    <x v="1"/>
    <x v="9"/>
    <x v="11"/>
    <n v="0"/>
    <x v="10"/>
    <x v="0"/>
  </r>
  <r>
    <x v="92"/>
    <x v="15"/>
    <s v="G0033536"/>
    <s v="G0033536"/>
    <n v="31974983"/>
    <s v="Recolocado"/>
    <n v="0"/>
    <n v="0"/>
    <n v="0"/>
    <n v="0"/>
    <x v="3"/>
    <x v="0"/>
    <n v="48"/>
    <x v="0"/>
    <x v="3"/>
    <x v="2"/>
    <n v="28350"/>
    <n v="499"/>
    <x v="7"/>
    <n v="935"/>
    <x v="7"/>
    <x v="4"/>
    <n v="23845"/>
    <n v="2.092681903963095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2"/>
    <x v="15"/>
    <s v="G0033538"/>
    <s v="G0033538"/>
    <n v="31961187"/>
    <s v="Recolocado"/>
    <n v="0"/>
    <n v="0"/>
    <n v="0"/>
    <n v="0"/>
    <x v="3"/>
    <x v="0"/>
    <n v="48"/>
    <x v="0"/>
    <x v="3"/>
    <x v="2"/>
    <n v="29968"/>
    <n v="500"/>
    <x v="7"/>
    <n v="991"/>
    <x v="7"/>
    <x v="2"/>
    <n v="25395"/>
    <n v="1.9688915140775743E-2"/>
    <x v="7"/>
    <n v="2"/>
    <x v="2"/>
    <n v="297.60000000000002"/>
    <x v="6"/>
    <n v="2188"/>
    <x v="3"/>
    <n v="297.60000000000002"/>
    <x v="0"/>
    <s v="NULL"/>
    <x v="1"/>
    <s v="NULL"/>
    <x v="1"/>
    <x v="0"/>
    <x v="1"/>
    <n v="12"/>
    <x v="1"/>
    <x v="1"/>
  </r>
  <r>
    <x v="92"/>
    <x v="15"/>
    <s v="G0033548"/>
    <s v="G0033548"/>
    <n v="31970923"/>
    <s v="Recolocado"/>
    <n v="0"/>
    <n v="0"/>
    <n v="0"/>
    <n v="0"/>
    <x v="3"/>
    <x v="0"/>
    <n v="22"/>
    <x v="4"/>
    <x v="3"/>
    <x v="2"/>
    <n v="27210"/>
    <n v="499"/>
    <x v="7"/>
    <n v="898"/>
    <x v="7"/>
    <x v="4"/>
    <n v="22753"/>
    <n v="2.1931173911132598E-2"/>
    <x v="6"/>
    <s v="NULL"/>
    <x v="0"/>
    <n v="1006.27"/>
    <x v="4"/>
    <n v="0"/>
    <x v="0"/>
    <n v="0"/>
    <x v="0"/>
    <s v="NULL"/>
    <x v="1"/>
    <s v="NULL"/>
    <x v="1"/>
    <x v="11"/>
    <x v="3"/>
    <n v="0"/>
    <x v="0"/>
    <x v="0"/>
  </r>
  <r>
    <x v="92"/>
    <x v="15"/>
    <s v="G0033600"/>
    <s v="G0033600"/>
    <n v="31966791"/>
    <s v="Recolocado"/>
    <n v="0"/>
    <n v="0"/>
    <n v="0"/>
    <n v="0"/>
    <x v="3"/>
    <x v="0"/>
    <n v="34"/>
    <x v="6"/>
    <x v="3"/>
    <x v="2"/>
    <n v="26730"/>
    <n v="500"/>
    <x v="7"/>
    <n v="875"/>
    <x v="7"/>
    <x v="4"/>
    <n v="22295"/>
    <n v="2.2426553038797935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2"/>
    <x v="15"/>
    <s v="G0033608"/>
    <s v="G0033608"/>
    <n v="31966017"/>
    <s v="Recolocado"/>
    <n v="0"/>
    <n v="0"/>
    <n v="0"/>
    <n v="0"/>
    <x v="3"/>
    <x v="0"/>
    <n v="34"/>
    <x v="6"/>
    <x v="3"/>
    <x v="1"/>
    <n v="36443"/>
    <n v="1031"/>
    <x v="1"/>
    <n v="1203"/>
    <x v="3"/>
    <x v="4"/>
    <n v="32127"/>
    <n v="3.2091387306626827E-2"/>
    <x v="2"/>
    <n v="1"/>
    <x v="2"/>
    <n v="11331.48"/>
    <x v="0"/>
    <n v="1129"/>
    <x v="3"/>
    <n v="1906.48"/>
    <x v="2"/>
    <s v="NULL"/>
    <x v="1"/>
    <s v="NULL"/>
    <x v="1"/>
    <x v="0"/>
    <x v="1"/>
    <n v="12"/>
    <x v="1"/>
    <x v="1"/>
  </r>
  <r>
    <x v="92"/>
    <x v="15"/>
    <s v="G0033612"/>
    <s v="G0033612"/>
    <n v="31965724"/>
    <s v="Recolocado"/>
    <n v="0"/>
    <n v="0"/>
    <n v="0"/>
    <n v="0"/>
    <x v="3"/>
    <x v="0"/>
    <n v="38"/>
    <x v="1"/>
    <x v="3"/>
    <x v="2"/>
    <n v="29705"/>
    <n v="750"/>
    <x v="6"/>
    <n v="983"/>
    <x v="7"/>
    <x v="3"/>
    <n v="25394"/>
    <n v="2.9534535717098527E-2"/>
    <x v="6"/>
    <n v="4"/>
    <x v="2"/>
    <n v="568.44000000000005"/>
    <x v="3"/>
    <n v="911"/>
    <x v="3"/>
    <n v="568.44000000000005"/>
    <x v="5"/>
    <s v="NULL"/>
    <x v="1"/>
    <s v="NULL"/>
    <x v="1"/>
    <x v="0"/>
    <x v="1"/>
    <n v="12"/>
    <x v="1"/>
    <x v="1"/>
  </r>
  <r>
    <x v="92"/>
    <x v="15"/>
    <s v="G0033628"/>
    <s v="G0033628"/>
    <n v="31974107"/>
    <s v="Recolocado"/>
    <n v="0"/>
    <n v="0"/>
    <n v="0"/>
    <n v="0"/>
    <x v="3"/>
    <x v="0"/>
    <n v="48"/>
    <x v="0"/>
    <x v="3"/>
    <x v="2"/>
    <n v="35442"/>
    <n v="500"/>
    <x v="7"/>
    <n v="1177"/>
    <x v="6"/>
    <x v="5"/>
    <n v="30638"/>
    <n v="1.6319603107252431E-2"/>
    <x v="7"/>
    <n v="3"/>
    <x v="2"/>
    <n v="517.70000000000005"/>
    <x v="3"/>
    <n v="1503"/>
    <x v="3"/>
    <n v="517.70000000000005"/>
    <x v="5"/>
    <s v="NULL"/>
    <x v="1"/>
    <s v="NULL"/>
    <x v="1"/>
    <x v="3"/>
    <x v="1"/>
    <n v="6"/>
    <x v="1"/>
    <x v="11"/>
  </r>
  <r>
    <x v="92"/>
    <x v="15"/>
    <s v="G0033646"/>
    <s v="G0033646"/>
    <n v="31975290"/>
    <s v="Recolocado"/>
    <n v="0"/>
    <n v="0"/>
    <n v="0"/>
    <n v="0"/>
    <x v="3"/>
    <x v="0"/>
    <n v="50"/>
    <x v="0"/>
    <x v="3"/>
    <x v="2"/>
    <n v="26730"/>
    <n v="500"/>
    <x v="7"/>
    <n v="882"/>
    <x v="7"/>
    <x v="4"/>
    <n v="22295"/>
    <n v="2.2426553038797935E-2"/>
    <x v="6"/>
    <s v="NULL"/>
    <x v="2"/>
    <n v="7336.37"/>
    <x v="0"/>
    <n v="2327"/>
    <x v="3"/>
    <n v="7336.37"/>
    <x v="4"/>
    <s v="NULL"/>
    <x v="1"/>
    <s v="NULL"/>
    <x v="1"/>
    <x v="0"/>
    <x v="1"/>
    <n v="12"/>
    <x v="1"/>
    <x v="1"/>
  </r>
  <r>
    <x v="92"/>
    <x v="15"/>
    <s v="G0033696"/>
    <s v="G0033696"/>
    <n v="31966892"/>
    <s v="Recolocado"/>
    <n v="0"/>
    <n v="0"/>
    <n v="0"/>
    <n v="0"/>
    <x v="3"/>
    <x v="0"/>
    <n v="47"/>
    <x v="0"/>
    <x v="3"/>
    <x v="0"/>
    <n v="36442"/>
    <n v="1031"/>
    <x v="1"/>
    <n v="1202"/>
    <x v="3"/>
    <x v="4"/>
    <n v="32126"/>
    <n v="3.2092386229222433E-2"/>
    <x v="2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2"/>
    <x v="15"/>
    <s v="G0033703"/>
    <s v="G0033703"/>
    <n v="31972976"/>
    <s v="Recolocado"/>
    <n v="0"/>
    <n v="0"/>
    <n v="0"/>
    <n v="0"/>
    <x v="3"/>
    <x v="0"/>
    <n v="23"/>
    <x v="4"/>
    <x v="3"/>
    <x v="2"/>
    <n v="30489"/>
    <n v="750"/>
    <x v="6"/>
    <n v="1009"/>
    <x v="5"/>
    <x v="2"/>
    <n v="25394"/>
    <n v="2.9534535717098527E-2"/>
    <x v="6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2"/>
    <x v="15"/>
    <s v="G0033730"/>
    <s v="G0033730"/>
    <n v="31965744"/>
    <s v="Recolocado"/>
    <n v="0"/>
    <n v="0"/>
    <n v="0"/>
    <n v="0"/>
    <x v="3"/>
    <x v="0"/>
    <n v="39"/>
    <x v="1"/>
    <x v="3"/>
    <x v="0"/>
    <n v="29968"/>
    <n v="500"/>
    <x v="7"/>
    <n v="992"/>
    <x v="7"/>
    <x v="4"/>
    <n v="25395"/>
    <n v="1.9688915140775743E-2"/>
    <x v="7"/>
    <n v="4"/>
    <x v="2"/>
    <n v="881.53"/>
    <x v="3"/>
    <n v="1781"/>
    <x v="3"/>
    <n v="881.53"/>
    <x v="5"/>
    <s v="NULL"/>
    <x v="1"/>
    <s v="NULL"/>
    <x v="1"/>
    <x v="0"/>
    <x v="1"/>
    <n v="12"/>
    <x v="1"/>
    <x v="1"/>
  </r>
  <r>
    <x v="92"/>
    <x v="15"/>
    <s v="G0033768"/>
    <s v="G0033768"/>
    <n v="31972844"/>
    <s v="Recolocado"/>
    <n v="0"/>
    <n v="0"/>
    <n v="0"/>
    <n v="0"/>
    <x v="3"/>
    <x v="0"/>
    <n v="36"/>
    <x v="1"/>
    <x v="3"/>
    <x v="2"/>
    <n v="31587"/>
    <n v="1031"/>
    <x v="1"/>
    <n v="1043"/>
    <x v="5"/>
    <x v="4"/>
    <n v="27477"/>
    <n v="3.7522291370964807E-2"/>
    <x v="2"/>
    <n v="3"/>
    <x v="2"/>
    <n v="420.82"/>
    <x v="6"/>
    <n v="1032"/>
    <x v="3"/>
    <n v="420.82"/>
    <x v="0"/>
    <s v="NULL"/>
    <x v="1"/>
    <s v="NULL"/>
    <x v="1"/>
    <x v="8"/>
    <x v="1"/>
    <n v="4"/>
    <x v="1"/>
    <x v="2"/>
  </r>
  <r>
    <x v="92"/>
    <x v="15"/>
    <s v="G0033772"/>
    <s v="G0033772"/>
    <n v="31965953"/>
    <s v="Recolocado"/>
    <n v="0"/>
    <n v="0"/>
    <n v="0"/>
    <n v="0"/>
    <x v="3"/>
    <x v="0"/>
    <n v="37"/>
    <x v="1"/>
    <x v="3"/>
    <x v="2"/>
    <n v="25255"/>
    <n v="500"/>
    <x v="7"/>
    <n v="864"/>
    <x v="7"/>
    <x v="13"/>
    <n v="20745"/>
    <n v="2.4102193299590263E-2"/>
    <x v="6"/>
    <n v="4"/>
    <x v="5"/>
    <s v="NULL"/>
    <x v="1"/>
    <s v="NULL"/>
    <x v="1"/>
    <s v="NULL"/>
    <x v="1"/>
    <n v="1000"/>
    <x v="3"/>
    <n v="0"/>
    <x v="0"/>
    <x v="1"/>
    <x v="1"/>
    <n v="0"/>
    <x v="1"/>
    <x v="0"/>
  </r>
  <r>
    <x v="92"/>
    <x v="15"/>
    <s v="G0033791"/>
    <s v="G0033791"/>
    <n v="31975807"/>
    <s v="Recolocado"/>
    <n v="0"/>
    <n v="0"/>
    <n v="0"/>
    <n v="0"/>
    <x v="3"/>
    <x v="0"/>
    <n v="42"/>
    <x v="7"/>
    <x v="3"/>
    <x v="2"/>
    <n v="28349"/>
    <n v="500"/>
    <x v="7"/>
    <n v="935"/>
    <x v="7"/>
    <x v="1"/>
    <n v="23845"/>
    <n v="2.0968756552736424E-2"/>
    <x v="6"/>
    <n v="2"/>
    <x v="2"/>
    <n v="2139.44"/>
    <x v="2"/>
    <n v="1515"/>
    <x v="3"/>
    <n v="2139.44"/>
    <x v="6"/>
    <s v="NULL"/>
    <x v="1"/>
    <s v="NULL"/>
    <x v="1"/>
    <x v="0"/>
    <x v="1"/>
    <n v="12"/>
    <x v="1"/>
    <x v="1"/>
  </r>
  <r>
    <x v="92"/>
    <x v="15"/>
    <s v="G0033794"/>
    <s v="G0033794"/>
    <n v="31974143"/>
    <s v="Recolocado"/>
    <n v="0"/>
    <n v="0"/>
    <n v="0"/>
    <n v="0"/>
    <x v="3"/>
    <x v="0"/>
    <n v="57"/>
    <x v="8"/>
    <x v="3"/>
    <x v="2"/>
    <n v="26730"/>
    <n v="500"/>
    <x v="7"/>
    <n v="886"/>
    <x v="7"/>
    <x v="4"/>
    <n v="22295"/>
    <n v="2.2426553038797935E-2"/>
    <x v="6"/>
    <s v="NULL"/>
    <x v="2"/>
    <n v="1045.8900000000001"/>
    <x v="4"/>
    <n v="3256"/>
    <x v="3"/>
    <n v="1041.6199999999999"/>
    <x v="2"/>
    <s v="NULL"/>
    <x v="1"/>
    <s v="NULL"/>
    <x v="1"/>
    <x v="0"/>
    <x v="1"/>
    <n v="10"/>
    <x v="1"/>
    <x v="3"/>
  </r>
  <r>
    <x v="92"/>
    <x v="15"/>
    <s v="G0033816"/>
    <s v="G0033816"/>
    <n v="31975863"/>
    <s v="Recolocado"/>
    <n v="0"/>
    <n v="0"/>
    <n v="0"/>
    <n v="0"/>
    <x v="3"/>
    <x v="0"/>
    <n v="47"/>
    <x v="0"/>
    <x v="3"/>
    <x v="2"/>
    <n v="25112"/>
    <n v="500"/>
    <x v="7"/>
    <n v="826"/>
    <x v="7"/>
    <x v="3"/>
    <n v="20745"/>
    <n v="2.4102193299590263E-2"/>
    <x v="6"/>
    <n v="4"/>
    <x v="6"/>
    <n v="2857.02"/>
    <x v="2"/>
    <n v="68"/>
    <x v="7"/>
    <n v="0"/>
    <x v="0"/>
    <n v="1238.44"/>
    <x v="5"/>
    <n v="1"/>
    <x v="4"/>
    <x v="6"/>
    <x v="4"/>
    <n v="0"/>
    <x v="8"/>
    <x v="0"/>
  </r>
  <r>
    <x v="92"/>
    <x v="15"/>
    <s v="G0033836"/>
    <s v="G0033836"/>
    <n v="31976395"/>
    <s v="Recolocado"/>
    <n v="0"/>
    <n v="0"/>
    <n v="0"/>
    <n v="0"/>
    <x v="3"/>
    <x v="0"/>
    <n v="46"/>
    <x v="0"/>
    <x v="3"/>
    <x v="1"/>
    <n v="33205"/>
    <n v="499"/>
    <x v="7"/>
    <n v="1098"/>
    <x v="5"/>
    <x v="5"/>
    <n v="28494"/>
    <n v="1.7512458763248404E-2"/>
    <x v="7"/>
    <n v="1"/>
    <x v="0"/>
    <n v="1699.67"/>
    <x v="4"/>
    <n v="0"/>
    <x v="0"/>
    <n v="0"/>
    <x v="0"/>
    <n v="3651"/>
    <x v="6"/>
    <n v="0.46550000000000002"/>
    <x v="9"/>
    <x v="0"/>
    <x v="0"/>
    <n v="0"/>
    <x v="0"/>
    <x v="0"/>
  </r>
  <r>
    <x v="92"/>
    <x v="15"/>
    <s v="G0033838"/>
    <s v="G0033838"/>
    <n v="31967417"/>
    <s v="Recolocado"/>
    <n v="0"/>
    <n v="0"/>
    <n v="0"/>
    <n v="0"/>
    <x v="3"/>
    <x v="0"/>
    <n v="29"/>
    <x v="3"/>
    <x v="3"/>
    <x v="1"/>
    <n v="28594"/>
    <n v="750"/>
    <x v="6"/>
    <n v="943"/>
    <x v="7"/>
    <x v="3"/>
    <n v="24330"/>
    <n v="3.0826140567200986E-2"/>
    <x v="2"/>
    <s v="NULL"/>
    <x v="0"/>
    <n v="8483.4"/>
    <x v="0"/>
    <n v="21"/>
    <x v="4"/>
    <n v="0"/>
    <x v="0"/>
    <n v="900"/>
    <x v="3"/>
    <n v="0.49309999999999998"/>
    <x v="9"/>
    <x v="0"/>
    <x v="3"/>
    <n v="0"/>
    <x v="0"/>
    <x v="0"/>
  </r>
  <r>
    <x v="92"/>
    <x v="15"/>
    <s v="G0033839"/>
    <s v="G0033839"/>
    <n v="31976456"/>
    <s v="Recolocado"/>
    <n v="0"/>
    <n v="0"/>
    <n v="0"/>
    <n v="0"/>
    <x v="3"/>
    <x v="0"/>
    <n v="32"/>
    <x v="6"/>
    <x v="3"/>
    <x v="2"/>
    <n v="22973"/>
    <n v="499"/>
    <x v="7"/>
    <n v="755"/>
    <x v="7"/>
    <x v="4"/>
    <n v="18696"/>
    <n v="2.6690201112537441E-2"/>
    <x v="6"/>
    <s v="NULL"/>
    <x v="2"/>
    <n v="755.24"/>
    <x v="3"/>
    <n v="2084"/>
    <x v="3"/>
    <n v="755.24"/>
    <x v="5"/>
    <s v="NULL"/>
    <x v="1"/>
    <s v="NULL"/>
    <x v="1"/>
    <x v="8"/>
    <x v="1"/>
    <n v="4"/>
    <x v="1"/>
    <x v="2"/>
  </r>
  <r>
    <x v="92"/>
    <x v="15"/>
    <s v="G0033857"/>
    <s v="G0033857"/>
    <n v="31976573"/>
    <s v="Recolocado"/>
    <n v="0"/>
    <n v="0"/>
    <n v="0"/>
    <n v="0"/>
    <x v="3"/>
    <x v="0"/>
    <n v="46"/>
    <x v="0"/>
    <x v="3"/>
    <x v="1"/>
    <n v="25562"/>
    <n v="500"/>
    <x v="7"/>
    <n v="840"/>
    <x v="7"/>
    <x v="4"/>
    <n v="21176"/>
    <n v="2.3611635814129204E-2"/>
    <x v="6"/>
    <n v="4"/>
    <x v="2"/>
    <n v="1416.25"/>
    <x v="4"/>
    <n v="542"/>
    <x v="3"/>
    <n v="1236.96"/>
    <x v="2"/>
    <s v="NULL"/>
    <x v="1"/>
    <s v="NULL"/>
    <x v="1"/>
    <x v="0"/>
    <x v="1"/>
    <n v="11"/>
    <x v="1"/>
    <x v="1"/>
  </r>
  <r>
    <x v="92"/>
    <x v="15"/>
    <s v="G0033860"/>
    <s v="G0033860"/>
    <n v="31963955"/>
    <s v="Recolocado"/>
    <n v="0"/>
    <n v="0"/>
    <n v="0"/>
    <n v="0"/>
    <x v="3"/>
    <x v="0"/>
    <n v="36"/>
    <x v="1"/>
    <x v="3"/>
    <x v="2"/>
    <n v="28856"/>
    <n v="500"/>
    <x v="7"/>
    <n v="950"/>
    <x v="7"/>
    <x v="3"/>
    <n v="24331"/>
    <n v="2.0549915745345444E-2"/>
    <x v="6"/>
    <n v="3"/>
    <x v="2"/>
    <n v="2016.76"/>
    <x v="2"/>
    <n v="2534"/>
    <x v="3"/>
    <n v="2016.76"/>
    <x v="6"/>
    <s v="NULL"/>
    <x v="1"/>
    <s v="NULL"/>
    <x v="1"/>
    <x v="0"/>
    <x v="1"/>
    <n v="12"/>
    <x v="1"/>
    <x v="1"/>
  </r>
  <r>
    <x v="92"/>
    <x v="15"/>
    <s v="G0033900"/>
    <s v="G0033900"/>
    <n v="31976689"/>
    <s v="Recolocado"/>
    <n v="0"/>
    <n v="0"/>
    <n v="0"/>
    <n v="0"/>
    <x v="3"/>
    <x v="0"/>
    <n v="41"/>
    <x v="7"/>
    <x v="3"/>
    <x v="2"/>
    <n v="31586"/>
    <n v="499"/>
    <x v="7"/>
    <n v="1040"/>
    <x v="5"/>
    <x v="4"/>
    <n v="26944"/>
    <n v="1.8519893111638954E-2"/>
    <x v="7"/>
    <n v="3"/>
    <x v="2"/>
    <n v="369.23"/>
    <x v="6"/>
    <n v="538"/>
    <x v="3"/>
    <n v="369.23"/>
    <x v="0"/>
    <s v="NULL"/>
    <x v="1"/>
    <s v="NULL"/>
    <x v="1"/>
    <x v="4"/>
    <x v="1"/>
    <n v="2"/>
    <x v="1"/>
    <x v="6"/>
  </r>
  <r>
    <x v="92"/>
    <x v="15"/>
    <s v="G0033923"/>
    <s v="G0033923"/>
    <n v="31977211"/>
    <s v="Recolocado"/>
    <n v="0"/>
    <n v="0"/>
    <n v="0"/>
    <n v="0"/>
    <x v="3"/>
    <x v="0"/>
    <n v="22"/>
    <x v="4"/>
    <x v="3"/>
    <x v="2"/>
    <n v="25896"/>
    <n v="499"/>
    <x v="7"/>
    <n v="851"/>
    <x v="7"/>
    <x v="2"/>
    <n v="20745"/>
    <n v="2.4053988912991084E-2"/>
    <x v="6"/>
    <s v="NULL"/>
    <x v="0"/>
    <n v="200"/>
    <x v="6"/>
    <n v="0"/>
    <x v="0"/>
    <n v="0"/>
    <x v="0"/>
    <s v="NULL"/>
    <x v="1"/>
    <s v="NULL"/>
    <x v="1"/>
    <x v="4"/>
    <x v="5"/>
    <n v="0"/>
    <x v="8"/>
    <x v="0"/>
  </r>
  <r>
    <x v="92"/>
    <x v="15"/>
    <s v="G0033955"/>
    <s v="G0033955"/>
    <n v="31978344"/>
    <s v="Recolocado"/>
    <n v="0"/>
    <n v="0"/>
    <n v="0"/>
    <n v="0"/>
    <x v="3"/>
    <x v="0"/>
    <n v="51"/>
    <x v="5"/>
    <x v="3"/>
    <x v="2"/>
    <n v="25007"/>
    <n v="1031"/>
    <x v="1"/>
    <n v="825"/>
    <x v="7"/>
    <x v="13"/>
    <n v="21176"/>
    <n v="4.8687193048734416E-2"/>
    <x v="1"/>
    <s v="NULL"/>
    <x v="2"/>
    <n v="3574.88"/>
    <x v="5"/>
    <n v="390"/>
    <x v="3"/>
    <n v="0"/>
    <x v="0"/>
    <s v="NULL"/>
    <x v="1"/>
    <s v="NULL"/>
    <x v="1"/>
    <x v="0"/>
    <x v="1"/>
    <n v="6"/>
    <x v="1"/>
    <x v="11"/>
  </r>
  <r>
    <x v="92"/>
    <x v="15"/>
    <s v="G0033958"/>
    <s v="G0033958"/>
    <n v="31978361"/>
    <s v="Recolocado"/>
    <n v="0"/>
    <n v="0"/>
    <n v="0"/>
    <n v="0"/>
    <x v="3"/>
    <x v="0"/>
    <n v="46"/>
    <x v="0"/>
    <x v="3"/>
    <x v="2"/>
    <n v="25113"/>
    <n v="499"/>
    <x v="7"/>
    <n v="828"/>
    <x v="7"/>
    <x v="3"/>
    <n v="20745"/>
    <n v="2.4053988912991084E-2"/>
    <x v="6"/>
    <n v="4"/>
    <x v="2"/>
    <n v="1354.48"/>
    <x v="4"/>
    <n v="4013"/>
    <x v="3"/>
    <n v="1354.48"/>
    <x v="2"/>
    <s v="NULL"/>
    <x v="1"/>
    <s v="NULL"/>
    <x v="1"/>
    <x v="0"/>
    <x v="1"/>
    <n v="12"/>
    <x v="1"/>
    <x v="1"/>
  </r>
  <r>
    <x v="92"/>
    <x v="15"/>
    <s v="G0033972"/>
    <s v="G0033972"/>
    <n v="31960954"/>
    <s v="Recolocado"/>
    <n v="0"/>
    <n v="0"/>
    <n v="0"/>
    <n v="0"/>
    <x v="3"/>
    <x v="0"/>
    <n v="63"/>
    <x v="2"/>
    <x v="3"/>
    <x v="2"/>
    <n v="20102"/>
    <n v="500"/>
    <x v="7"/>
    <n v="660"/>
    <x v="7"/>
    <x v="1"/>
    <n v="15947"/>
    <n v="3.1353859660124161E-2"/>
    <x v="2"/>
    <s v="NULL"/>
    <x v="2"/>
    <n v="1499.08"/>
    <x v="4"/>
    <n v="2386"/>
    <x v="3"/>
    <n v="1499.08"/>
    <x v="2"/>
    <s v="NULL"/>
    <x v="1"/>
    <s v="NULL"/>
    <x v="1"/>
    <x v="0"/>
    <x v="1"/>
    <n v="12"/>
    <x v="1"/>
    <x v="1"/>
  </r>
  <r>
    <x v="92"/>
    <x v="15"/>
    <s v="G0033978"/>
    <s v="G0033978"/>
    <n v="31977248"/>
    <s v="Recolocado"/>
    <n v="0"/>
    <n v="0"/>
    <n v="0"/>
    <n v="0"/>
    <x v="3"/>
    <x v="0"/>
    <n v="29"/>
    <x v="3"/>
    <x v="3"/>
    <x v="2"/>
    <n v="23394"/>
    <n v="500"/>
    <x v="7"/>
    <n v="773"/>
    <x v="7"/>
    <x v="4"/>
    <n v="19100"/>
    <n v="2.6178010471204188E-2"/>
    <x v="6"/>
    <s v="NULL"/>
    <x v="2"/>
    <n v="1096.6300000000001"/>
    <x v="4"/>
    <n v="922"/>
    <x v="3"/>
    <n v="1096.6300000000001"/>
    <x v="2"/>
    <s v="NULL"/>
    <x v="1"/>
    <s v="NULL"/>
    <x v="1"/>
    <x v="0"/>
    <x v="1"/>
    <n v="12"/>
    <x v="1"/>
    <x v="1"/>
  </r>
  <r>
    <x v="92"/>
    <x v="15"/>
    <s v="G0034006"/>
    <s v="G0034006"/>
    <n v="31975318"/>
    <s v="Recolocado"/>
    <n v="0"/>
    <n v="0"/>
    <n v="0"/>
    <n v="0"/>
    <x v="3"/>
    <x v="0"/>
    <n v="32"/>
    <x v="6"/>
    <x v="3"/>
    <x v="2"/>
    <n v="25112"/>
    <n v="500"/>
    <x v="7"/>
    <n v="825"/>
    <x v="7"/>
    <x v="1"/>
    <n v="20745"/>
    <n v="2.4102193299590263E-2"/>
    <x v="6"/>
    <n v="4"/>
    <x v="2"/>
    <n v="1818.65"/>
    <x v="4"/>
    <n v="2169"/>
    <x v="3"/>
    <n v="1818.65"/>
    <x v="2"/>
    <s v="NULL"/>
    <x v="1"/>
    <s v="NULL"/>
    <x v="1"/>
    <x v="0"/>
    <x v="1"/>
    <n v="12"/>
    <x v="1"/>
    <x v="1"/>
  </r>
  <r>
    <x v="92"/>
    <x v="15"/>
    <s v="G0034021"/>
    <s v="G0034021"/>
    <n v="31971153"/>
    <s v="Recolocado"/>
    <n v="0"/>
    <n v="0"/>
    <n v="0"/>
    <n v="0"/>
    <x v="3"/>
    <x v="0"/>
    <n v="38"/>
    <x v="1"/>
    <x v="3"/>
    <x v="2"/>
    <n v="25112"/>
    <n v="500"/>
    <x v="7"/>
    <n v="824"/>
    <x v="7"/>
    <x v="3"/>
    <n v="20745"/>
    <n v="2.4102193299590263E-2"/>
    <x v="6"/>
    <s v="NULL"/>
    <x v="2"/>
    <n v="1056.24"/>
    <x v="4"/>
    <n v="2418"/>
    <x v="3"/>
    <n v="1056.24"/>
    <x v="2"/>
    <s v="NULL"/>
    <x v="1"/>
    <s v="NULL"/>
    <x v="1"/>
    <x v="8"/>
    <x v="1"/>
    <n v="4"/>
    <x v="1"/>
    <x v="2"/>
  </r>
  <r>
    <x v="92"/>
    <x v="15"/>
    <s v="G0034023"/>
    <s v="G0034023"/>
    <n v="31978765"/>
    <s v="Recolocado"/>
    <n v="0"/>
    <n v="0"/>
    <n v="0"/>
    <n v="0"/>
    <x v="3"/>
    <x v="0"/>
    <n v="38"/>
    <x v="1"/>
    <x v="3"/>
    <x v="2"/>
    <n v="25113"/>
    <n v="499"/>
    <x v="7"/>
    <n v="828"/>
    <x v="7"/>
    <x v="3"/>
    <n v="20745"/>
    <n v="2.4053988912991084E-2"/>
    <x v="6"/>
    <s v="NULL"/>
    <x v="2"/>
    <n v="2285.67"/>
    <x v="2"/>
    <n v="1899"/>
    <x v="3"/>
    <n v="2285.67"/>
    <x v="6"/>
    <s v="NULL"/>
    <x v="1"/>
    <s v="NULL"/>
    <x v="1"/>
    <x v="0"/>
    <x v="1"/>
    <n v="12"/>
    <x v="1"/>
    <x v="1"/>
  </r>
  <r>
    <x v="92"/>
    <x v="15"/>
    <s v="G0034033"/>
    <s v="G0034033"/>
    <n v="31978805"/>
    <s v="Recolocado"/>
    <n v="0"/>
    <n v="0"/>
    <n v="0"/>
    <n v="0"/>
    <x v="3"/>
    <x v="0"/>
    <n v="29"/>
    <x v="3"/>
    <x v="3"/>
    <x v="2"/>
    <n v="28349"/>
    <n v="500"/>
    <x v="7"/>
    <n v="931"/>
    <x v="7"/>
    <x v="3"/>
    <n v="23845"/>
    <n v="2.0968756552736424E-2"/>
    <x v="6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2"/>
    <x v="15"/>
    <s v="G0034048"/>
    <s v="G0034048"/>
    <n v="31978950"/>
    <s v="Recolocado"/>
    <n v="0"/>
    <n v="0"/>
    <n v="0"/>
    <n v="0"/>
    <x v="3"/>
    <x v="0"/>
    <n v="51"/>
    <x v="5"/>
    <x v="3"/>
    <x v="4"/>
    <n v="29968"/>
    <n v="500"/>
    <x v="7"/>
    <n v="983"/>
    <x v="7"/>
    <x v="6"/>
    <n v="25395"/>
    <n v="1.9688915140775743E-2"/>
    <x v="7"/>
    <n v="2"/>
    <x v="0"/>
    <n v="3014.39"/>
    <x v="5"/>
    <n v="3"/>
    <x v="2"/>
    <n v="0"/>
    <x v="0"/>
    <s v="NULL"/>
    <x v="1"/>
    <s v="NULL"/>
    <x v="1"/>
    <x v="0"/>
    <x v="0"/>
    <n v="0"/>
    <x v="0"/>
    <x v="0"/>
  </r>
  <r>
    <x v="92"/>
    <x v="15"/>
    <s v="G0034050"/>
    <s v="G0034050"/>
    <n v="31978915"/>
    <s v="Recolocado"/>
    <n v="0"/>
    <n v="0"/>
    <n v="0"/>
    <n v="0"/>
    <x v="3"/>
    <x v="0"/>
    <n v="23"/>
    <x v="4"/>
    <x v="3"/>
    <x v="2"/>
    <n v="32369"/>
    <n v="1031"/>
    <x v="1"/>
    <n v="1063"/>
    <x v="5"/>
    <x v="4"/>
    <n v="27476"/>
    <n v="3.752365700975397E-2"/>
    <x v="2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2"/>
    <x v="15"/>
    <s v="G0034051"/>
    <s v="G0034051"/>
    <n v="31978942"/>
    <s v="Recolocado"/>
    <n v="0"/>
    <n v="0"/>
    <n v="0"/>
    <n v="0"/>
    <x v="3"/>
    <x v="0"/>
    <n v="44"/>
    <x v="7"/>
    <x v="3"/>
    <x v="0"/>
    <n v="21736"/>
    <n v="500"/>
    <x v="7"/>
    <n v="712"/>
    <x v="7"/>
    <x v="4"/>
    <n v="17512"/>
    <n v="2.855185015989036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2"/>
    <x v="15"/>
    <s v="G0034053"/>
    <s v="G0034053"/>
    <n v="31978577"/>
    <s v="Recolocado"/>
    <n v="0"/>
    <n v="0"/>
    <n v="0"/>
    <n v="0"/>
    <x v="3"/>
    <x v="0"/>
    <n v="45"/>
    <x v="7"/>
    <x v="3"/>
    <x v="2"/>
    <n v="22972"/>
    <n v="500"/>
    <x v="7"/>
    <n v="756"/>
    <x v="7"/>
    <x v="3"/>
    <n v="18696"/>
    <n v="2.6743688489516474E-2"/>
    <x v="6"/>
    <s v="NULL"/>
    <x v="0"/>
    <n v="10950.25"/>
    <x v="0"/>
    <n v="8"/>
    <x v="2"/>
    <n v="0"/>
    <x v="0"/>
    <n v="10350.049999999999"/>
    <x v="4"/>
    <n v="0.23860000000000001"/>
    <x v="5"/>
    <x v="0"/>
    <x v="0"/>
    <n v="0"/>
    <x v="0"/>
    <x v="0"/>
  </r>
  <r>
    <x v="92"/>
    <x v="15"/>
    <s v="G0034089"/>
    <s v="G0034089"/>
    <n v="31972702"/>
    <s v="Recolocado"/>
    <n v="0"/>
    <n v="0"/>
    <n v="0"/>
    <n v="0"/>
    <x v="3"/>
    <x v="0"/>
    <n v="45"/>
    <x v="7"/>
    <x v="3"/>
    <x v="2"/>
    <n v="22972"/>
    <n v="500"/>
    <x v="7"/>
    <n v="754"/>
    <x v="7"/>
    <x v="4"/>
    <n v="18696"/>
    <n v="2.6743688489516474E-2"/>
    <x v="6"/>
    <s v="NULL"/>
    <x v="2"/>
    <n v="1321.73"/>
    <x v="4"/>
    <n v="1673"/>
    <x v="3"/>
    <n v="1321.73"/>
    <x v="2"/>
    <s v="NULL"/>
    <x v="1"/>
    <s v="NULL"/>
    <x v="1"/>
    <x v="0"/>
    <x v="1"/>
    <n v="12"/>
    <x v="1"/>
    <x v="1"/>
  </r>
  <r>
    <x v="92"/>
    <x v="15"/>
    <s v="G0034099"/>
    <s v="G0034099"/>
    <n v="31978378"/>
    <s v="Recolocado"/>
    <n v="0"/>
    <n v="0"/>
    <n v="0"/>
    <n v="0"/>
    <x v="3"/>
    <x v="0"/>
    <n v="43"/>
    <x v="7"/>
    <x v="3"/>
    <x v="2"/>
    <n v="25111"/>
    <n v="500"/>
    <x v="7"/>
    <n v="828"/>
    <x v="7"/>
    <x v="3"/>
    <n v="20744"/>
    <n v="2.4103355187042035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2"/>
    <x v="15"/>
    <s v="G0034100"/>
    <s v="G0034100"/>
    <n v="31965990"/>
    <s v="Recolocado"/>
    <n v="0"/>
    <n v="0"/>
    <n v="0"/>
    <n v="0"/>
    <x v="3"/>
    <x v="0"/>
    <n v="35"/>
    <x v="6"/>
    <x v="3"/>
    <x v="2"/>
    <n v="23792"/>
    <n v="500"/>
    <x v="7"/>
    <n v="785"/>
    <x v="7"/>
    <x v="4"/>
    <n v="19481"/>
    <n v="2.566603357117191E-2"/>
    <x v="6"/>
    <n v="5"/>
    <x v="0"/>
    <n v="7942.34"/>
    <x v="0"/>
    <n v="77"/>
    <x v="7"/>
    <n v="0"/>
    <x v="0"/>
    <n v="2400"/>
    <x v="0"/>
    <n v="0.96240000000000003"/>
    <x v="4"/>
    <x v="0"/>
    <x v="11"/>
    <n v="0"/>
    <x v="2"/>
    <x v="0"/>
  </r>
  <r>
    <x v="92"/>
    <x v="15"/>
    <s v="G0034128"/>
    <s v="G0034128"/>
    <n v="31976441"/>
    <s v="Recolocado"/>
    <n v="0"/>
    <n v="0"/>
    <n v="0"/>
    <n v="0"/>
    <x v="3"/>
    <x v="0"/>
    <n v="42"/>
    <x v="7"/>
    <x v="3"/>
    <x v="0"/>
    <n v="22971"/>
    <n v="500"/>
    <x v="7"/>
    <n v="756"/>
    <x v="7"/>
    <x v="4"/>
    <n v="18695"/>
    <n v="2.6745119015779622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2"/>
    <x v="15"/>
    <s v="G0034129"/>
    <s v="G0034129"/>
    <n v="31965689"/>
    <s v="Recolocado"/>
    <n v="1"/>
    <n v="0"/>
    <n v="0"/>
    <n v="0"/>
    <x v="3"/>
    <x v="0"/>
    <n v="32"/>
    <x v="6"/>
    <x v="3"/>
    <x v="2"/>
    <n v="18118"/>
    <n v="500"/>
    <x v="7"/>
    <n v="596"/>
    <x v="7"/>
    <x v="3"/>
    <n v="14047"/>
    <n v="3.5594788922901688E-2"/>
    <x v="2"/>
    <s v="NULL"/>
    <x v="2"/>
    <n v="2236.2800000000002"/>
    <x v="2"/>
    <n v="864"/>
    <x v="3"/>
    <n v="2236.2800000000002"/>
    <x v="6"/>
    <s v="NULL"/>
    <x v="1"/>
    <s v="NULL"/>
    <x v="1"/>
    <x v="0"/>
    <x v="1"/>
    <n v="12"/>
    <x v="1"/>
    <x v="1"/>
  </r>
  <r>
    <x v="92"/>
    <x v="15"/>
    <s v="G0034134"/>
    <s v="G0034134"/>
    <n v="31977483"/>
    <s v="Recolocado"/>
    <n v="0"/>
    <n v="0"/>
    <n v="0"/>
    <n v="0"/>
    <x v="3"/>
    <x v="0"/>
    <n v="24"/>
    <x v="4"/>
    <x v="3"/>
    <x v="2"/>
    <n v="25341"/>
    <n v="1031"/>
    <x v="1"/>
    <n v="830"/>
    <x v="7"/>
    <x v="7"/>
    <n v="20745"/>
    <n v="4.9698722583755121E-2"/>
    <x v="1"/>
    <n v="4"/>
    <x v="2"/>
    <n v="1589.19"/>
    <x v="4"/>
    <n v="2205"/>
    <x v="3"/>
    <n v="1589.19"/>
    <x v="2"/>
    <s v="NULL"/>
    <x v="1"/>
    <s v="NULL"/>
    <x v="1"/>
    <x v="0"/>
    <x v="1"/>
    <n v="12"/>
    <x v="1"/>
    <x v="1"/>
  </r>
  <r>
    <x v="92"/>
    <x v="15"/>
    <s v="G0034142"/>
    <s v="G0034142"/>
    <n v="31976103"/>
    <s v="Recolocado"/>
    <n v="0"/>
    <n v="0"/>
    <n v="0"/>
    <n v="0"/>
    <x v="3"/>
    <x v="0"/>
    <n v="37"/>
    <x v="1"/>
    <x v="3"/>
    <x v="2"/>
    <n v="26209"/>
    <n v="500"/>
    <x v="7"/>
    <n v="862"/>
    <x v="7"/>
    <x v="5"/>
    <n v="21796"/>
    <n v="2.2939988988805286E-2"/>
    <x v="6"/>
    <n v="3"/>
    <x v="2"/>
    <n v="1298.31"/>
    <x v="4"/>
    <n v="1206"/>
    <x v="3"/>
    <n v="1298.31"/>
    <x v="2"/>
    <s v="NULL"/>
    <x v="1"/>
    <s v="NULL"/>
    <x v="1"/>
    <x v="12"/>
    <x v="1"/>
    <n v="3"/>
    <x v="1"/>
    <x v="8"/>
  </r>
  <r>
    <x v="92"/>
    <x v="15"/>
    <s v="G0034147"/>
    <s v="G0034147"/>
    <n v="31977411"/>
    <s v="Recolocado"/>
    <n v="0"/>
    <n v="0"/>
    <n v="0"/>
    <n v="0"/>
    <x v="3"/>
    <x v="0"/>
    <n v="32"/>
    <x v="6"/>
    <x v="3"/>
    <x v="2"/>
    <n v="25563"/>
    <n v="500"/>
    <x v="7"/>
    <n v="841"/>
    <x v="7"/>
    <x v="2"/>
    <n v="21177"/>
    <n v="2.361052084808991E-2"/>
    <x v="6"/>
    <s v="NULL"/>
    <x v="3"/>
    <n v="6352.66"/>
    <x v="0"/>
    <n v="28"/>
    <x v="4"/>
    <n v="0"/>
    <x v="0"/>
    <n v="900"/>
    <x v="3"/>
    <n v="0.96089999999999998"/>
    <x v="4"/>
    <x v="0"/>
    <x v="8"/>
    <n v="0"/>
    <x v="5"/>
    <x v="0"/>
  </r>
  <r>
    <x v="92"/>
    <x v="15"/>
    <s v="G0034165"/>
    <s v="G0034165"/>
    <n v="31979737"/>
    <s v="Recolocado"/>
    <n v="0"/>
    <n v="0"/>
    <n v="0"/>
    <n v="0"/>
    <x v="3"/>
    <x v="0"/>
    <n v="46"/>
    <x v="0"/>
    <x v="3"/>
    <x v="2"/>
    <n v="26731"/>
    <n v="499"/>
    <x v="7"/>
    <n v="877"/>
    <x v="7"/>
    <x v="1"/>
    <n v="22295"/>
    <n v="2.238169993272034E-2"/>
    <x v="6"/>
    <n v="3"/>
    <x v="2"/>
    <n v="195.9"/>
    <x v="6"/>
    <n v="1234"/>
    <x v="3"/>
    <n v="195.9"/>
    <x v="0"/>
    <s v="NULL"/>
    <x v="1"/>
    <s v="NULL"/>
    <x v="1"/>
    <x v="0"/>
    <x v="1"/>
    <n v="12"/>
    <x v="1"/>
    <x v="1"/>
  </r>
  <r>
    <x v="92"/>
    <x v="15"/>
    <s v="G0034183"/>
    <s v="G0034183"/>
    <n v="31978454"/>
    <s v="Recolocado"/>
    <n v="0"/>
    <n v="0"/>
    <n v="0"/>
    <n v="0"/>
    <x v="3"/>
    <x v="0"/>
    <n v="52"/>
    <x v="5"/>
    <x v="3"/>
    <x v="2"/>
    <n v="25113"/>
    <n v="499"/>
    <x v="7"/>
    <n v="824"/>
    <x v="7"/>
    <x v="4"/>
    <n v="20745"/>
    <n v="2.4053988912991084E-2"/>
    <x v="6"/>
    <s v="NULL"/>
    <x v="2"/>
    <n v="375.72"/>
    <x v="6"/>
    <n v="2867"/>
    <x v="3"/>
    <n v="375.72"/>
    <x v="0"/>
    <s v="NULL"/>
    <x v="1"/>
    <s v="NULL"/>
    <x v="1"/>
    <x v="0"/>
    <x v="1"/>
    <n v="12"/>
    <x v="1"/>
    <x v="1"/>
  </r>
  <r>
    <x v="92"/>
    <x v="15"/>
    <s v="G0034196"/>
    <s v="G0034196"/>
    <n v="31979190"/>
    <s v="Recolocado"/>
    <n v="0"/>
    <n v="0"/>
    <n v="0"/>
    <n v="0"/>
    <x v="3"/>
    <x v="0"/>
    <n v="33"/>
    <x v="6"/>
    <x v="3"/>
    <x v="2"/>
    <n v="30701"/>
    <n v="1348"/>
    <x v="1"/>
    <n v="1007"/>
    <x v="5"/>
    <x v="1"/>
    <n v="26945"/>
    <n v="5.0027834477639636E-2"/>
    <x v="3"/>
    <n v="1"/>
    <x v="2"/>
    <n v="1630.61"/>
    <x v="4"/>
    <n v="1696"/>
    <x v="3"/>
    <n v="1630.61"/>
    <x v="2"/>
    <s v="NULL"/>
    <x v="1"/>
    <s v="NULL"/>
    <x v="1"/>
    <x v="12"/>
    <x v="1"/>
    <n v="3"/>
    <x v="1"/>
    <x v="8"/>
  </r>
  <r>
    <x v="92"/>
    <x v="15"/>
    <s v="G0034200"/>
    <s v="G0034200"/>
    <n v="31978910"/>
    <s v="Recolocado"/>
    <n v="0"/>
    <n v="0"/>
    <n v="0"/>
    <n v="0"/>
    <x v="3"/>
    <x v="0"/>
    <n v="32"/>
    <x v="6"/>
    <x v="3"/>
    <x v="0"/>
    <n v="25562"/>
    <n v="500"/>
    <x v="7"/>
    <n v="839"/>
    <x v="7"/>
    <x v="3"/>
    <n v="21176"/>
    <n v="2.3611635814129204E-2"/>
    <x v="6"/>
    <s v="NULL"/>
    <x v="0"/>
    <n v="977.79"/>
    <x v="3"/>
    <n v="0"/>
    <x v="0"/>
    <n v="0"/>
    <x v="0"/>
    <s v="NULL"/>
    <x v="1"/>
    <s v="NULL"/>
    <x v="1"/>
    <x v="6"/>
    <x v="9"/>
    <n v="0"/>
    <x v="0"/>
    <x v="0"/>
  </r>
  <r>
    <x v="92"/>
    <x v="15"/>
    <s v="G0034201"/>
    <s v="G0034201"/>
    <n v="31978574"/>
    <s v="Recolocado"/>
    <n v="0"/>
    <n v="0"/>
    <n v="0"/>
    <n v="0"/>
    <x v="3"/>
    <x v="0"/>
    <n v="53"/>
    <x v="5"/>
    <x v="3"/>
    <x v="0"/>
    <n v="22973"/>
    <n v="499"/>
    <x v="7"/>
    <n v="756"/>
    <x v="7"/>
    <x v="3"/>
    <n v="18696"/>
    <n v="2.669020111253744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2"/>
    <x v="15"/>
    <s v="G0034207"/>
    <s v="G0034207"/>
    <n v="31976574"/>
    <s v="Recolocado"/>
    <n v="0"/>
    <n v="0"/>
    <n v="0"/>
    <n v="0"/>
    <x v="3"/>
    <x v="0"/>
    <n v="59"/>
    <x v="8"/>
    <x v="3"/>
    <x v="0"/>
    <n v="29969"/>
    <n v="499"/>
    <x v="7"/>
    <n v="990"/>
    <x v="7"/>
    <x v="4"/>
    <n v="25395"/>
    <n v="1.9649537310494191E-2"/>
    <x v="7"/>
    <n v="1"/>
    <x v="0"/>
    <n v="3590.83"/>
    <x v="5"/>
    <n v="0"/>
    <x v="0"/>
    <n v="0"/>
    <x v="0"/>
    <s v="NULL"/>
    <x v="1"/>
    <s v="NULL"/>
    <x v="1"/>
    <x v="11"/>
    <x v="3"/>
    <n v="0"/>
    <x v="0"/>
    <x v="0"/>
  </r>
  <r>
    <x v="92"/>
    <x v="15"/>
    <s v="G0034303"/>
    <s v="G0034303"/>
    <n v="31979516"/>
    <s v="Recolocado"/>
    <n v="0"/>
    <n v="0"/>
    <n v="0"/>
    <n v="0"/>
    <x v="3"/>
    <x v="0"/>
    <n v="39"/>
    <x v="1"/>
    <x v="3"/>
    <x v="2"/>
    <n v="21964"/>
    <n v="1031"/>
    <x v="1"/>
    <n v="721"/>
    <x v="7"/>
    <x v="2"/>
    <n v="17511"/>
    <n v="5.8877277140083374E-2"/>
    <x v="3"/>
    <s v="NULL"/>
    <x v="2"/>
    <n v="1726.48"/>
    <x v="4"/>
    <n v="247"/>
    <x v="3"/>
    <n v="1726.48"/>
    <x v="2"/>
    <n v="3055.5"/>
    <x v="6"/>
    <n v="1"/>
    <x v="4"/>
    <x v="0"/>
    <x v="1"/>
    <n v="11"/>
    <x v="1"/>
    <x v="1"/>
  </r>
  <r>
    <x v="92"/>
    <x v="15"/>
    <s v="G0034313"/>
    <s v="G0034313"/>
    <n v="31979418"/>
    <s v="Recolocado"/>
    <n v="0"/>
    <n v="0"/>
    <n v="0"/>
    <n v="0"/>
    <x v="3"/>
    <x v="0"/>
    <n v="46"/>
    <x v="0"/>
    <x v="5"/>
    <x v="0"/>
    <n v="22972"/>
    <n v="500"/>
    <x v="7"/>
    <n v="754"/>
    <x v="7"/>
    <x v="4"/>
    <n v="18696"/>
    <n v="2.6743688489516474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2"/>
    <x v="15"/>
    <s v="G0034359"/>
    <s v="G0034359"/>
    <n v="31979792"/>
    <s v="Recolocado"/>
    <n v="0"/>
    <n v="0"/>
    <n v="0"/>
    <n v="0"/>
    <x v="3"/>
    <x v="0"/>
    <n v="30"/>
    <x v="3"/>
    <x v="5"/>
    <x v="2"/>
    <n v="27879"/>
    <n v="500"/>
    <x v="7"/>
    <n v="916"/>
    <x v="7"/>
    <x v="1"/>
    <n v="23395"/>
    <n v="2.1372088053002777E-2"/>
    <x v="6"/>
    <n v="1"/>
    <x v="0"/>
    <n v="2000"/>
    <x v="4"/>
    <n v="0"/>
    <x v="0"/>
    <n v="0"/>
    <x v="0"/>
    <s v="NULL"/>
    <x v="1"/>
    <s v="NULL"/>
    <x v="1"/>
    <x v="0"/>
    <x v="0"/>
    <n v="0"/>
    <x v="0"/>
    <x v="0"/>
  </r>
  <r>
    <x v="92"/>
    <x v="15"/>
    <s v="G0034383"/>
    <s v="G0034383"/>
    <n v="31978844"/>
    <s v="Recolocado"/>
    <n v="0"/>
    <n v="0"/>
    <n v="0"/>
    <n v="0"/>
    <x v="3"/>
    <x v="0"/>
    <n v="41"/>
    <x v="7"/>
    <x v="5"/>
    <x v="2"/>
    <n v="25948"/>
    <n v="750"/>
    <x v="6"/>
    <n v="851"/>
    <x v="7"/>
    <x v="13"/>
    <n v="21796"/>
    <n v="3.440998348320793E-2"/>
    <x v="2"/>
    <n v="3"/>
    <x v="0"/>
    <n v="8949.56"/>
    <x v="0"/>
    <n v="0"/>
    <x v="0"/>
    <n v="0"/>
    <x v="0"/>
    <n v="5281.16"/>
    <x v="4"/>
    <n v="1"/>
    <x v="4"/>
    <x v="0"/>
    <x v="0"/>
    <n v="0"/>
    <x v="0"/>
    <x v="0"/>
  </r>
  <r>
    <x v="92"/>
    <x v="15"/>
    <s v="G0034387"/>
    <s v="G0034387"/>
    <n v="31980591"/>
    <s v="Recolocado"/>
    <n v="0"/>
    <n v="0"/>
    <n v="0"/>
    <n v="0"/>
    <x v="3"/>
    <x v="0"/>
    <n v="26"/>
    <x v="3"/>
    <x v="3"/>
    <x v="1"/>
    <n v="23793"/>
    <n v="499"/>
    <x v="7"/>
    <n v="782"/>
    <x v="7"/>
    <x v="3"/>
    <n v="19481"/>
    <n v="2.5614701504029568E-2"/>
    <x v="6"/>
    <n v="4"/>
    <x v="0"/>
    <n v="21898.639999999999"/>
    <x v="0"/>
    <n v="0"/>
    <x v="0"/>
    <n v="0"/>
    <x v="0"/>
    <s v="NULL"/>
    <x v="1"/>
    <s v="NULL"/>
    <x v="1"/>
    <x v="0"/>
    <x v="0"/>
    <n v="0"/>
    <x v="0"/>
    <x v="0"/>
  </r>
  <r>
    <x v="92"/>
    <x v="15"/>
    <s v="G0034388"/>
    <s v="G0034388"/>
    <n v="31980596"/>
    <s v="Recolocado"/>
    <n v="0"/>
    <n v="0"/>
    <n v="0"/>
    <n v="0"/>
    <x v="3"/>
    <x v="0"/>
    <n v="29"/>
    <x v="3"/>
    <x v="3"/>
    <x v="0"/>
    <n v="26376"/>
    <n v="1090"/>
    <x v="1"/>
    <n v="867"/>
    <x v="7"/>
    <x v="13"/>
    <n v="21796"/>
    <n v="5.0009175995595519E-2"/>
    <x v="3"/>
    <n v="3"/>
    <x v="2"/>
    <n v="2159.33"/>
    <x v="2"/>
    <n v="1142"/>
    <x v="3"/>
    <n v="1425.9"/>
    <x v="2"/>
    <n v="1400"/>
    <x v="5"/>
    <n v="0.52390000000000003"/>
    <x v="2"/>
    <x v="0"/>
    <x v="1"/>
    <n v="0"/>
    <x v="1"/>
    <x v="0"/>
  </r>
  <r>
    <x v="92"/>
    <x v="15"/>
    <s v="G0034413"/>
    <s v="G0034413"/>
    <n v="31981495"/>
    <s v="Recolocado"/>
    <n v="0"/>
    <n v="0"/>
    <n v="0"/>
    <n v="0"/>
    <x v="3"/>
    <x v="0"/>
    <n v="25"/>
    <x v="4"/>
    <x v="3"/>
    <x v="0"/>
    <n v="20226"/>
    <n v="1031"/>
    <x v="1"/>
    <n v="663"/>
    <x v="7"/>
    <x v="1"/>
    <n v="15947"/>
    <n v="6.4651658619176017E-2"/>
    <x v="5"/>
    <s v="NULL"/>
    <x v="2"/>
    <n v="1591.8"/>
    <x v="4"/>
    <n v="2161"/>
    <x v="3"/>
    <n v="1591.8"/>
    <x v="2"/>
    <s v="NULL"/>
    <x v="1"/>
    <s v="NULL"/>
    <x v="1"/>
    <x v="0"/>
    <x v="1"/>
    <n v="12"/>
    <x v="1"/>
    <x v="1"/>
  </r>
  <r>
    <x v="92"/>
    <x v="15"/>
    <s v="G0034522"/>
    <s v="G0034522"/>
    <n v="31979756"/>
    <s v="Recolocado"/>
    <n v="0"/>
    <n v="0"/>
    <n v="0"/>
    <n v="0"/>
    <x v="3"/>
    <x v="0"/>
    <n v="31"/>
    <x v="6"/>
    <x v="3"/>
    <x v="2"/>
    <n v="30752"/>
    <n v="499"/>
    <x v="7"/>
    <n v="1008"/>
    <x v="5"/>
    <x v="5"/>
    <n v="25395"/>
    <n v="1.9649537310494191E-2"/>
    <x v="7"/>
    <n v="2"/>
    <x v="3"/>
    <n v="17430.240000000002"/>
    <x v="0"/>
    <n v="57"/>
    <x v="5"/>
    <n v="0"/>
    <x v="0"/>
    <n v="17452.75"/>
    <x v="4"/>
    <n v="0.83899999999999997"/>
    <x v="8"/>
    <x v="0"/>
    <x v="9"/>
    <n v="0"/>
    <x v="0"/>
    <x v="0"/>
  </r>
  <r>
    <x v="92"/>
    <x v="15"/>
    <s v="G0034595"/>
    <s v="G0034595"/>
    <n v="31982014"/>
    <s v="Recolocado"/>
    <n v="0"/>
    <n v="0"/>
    <n v="0"/>
    <n v="0"/>
    <x v="3"/>
    <x v="0"/>
    <n v="32"/>
    <x v="6"/>
    <x v="3"/>
    <x v="2"/>
    <n v="27625"/>
    <n v="1193"/>
    <x v="1"/>
    <n v="908"/>
    <x v="7"/>
    <x v="1"/>
    <n v="23845"/>
    <n v="5.0031453134829103E-2"/>
    <x v="3"/>
    <n v="2"/>
    <x v="3"/>
    <n v="425"/>
    <x v="6"/>
    <n v="22"/>
    <x v="4"/>
    <n v="0"/>
    <x v="0"/>
    <s v="NULL"/>
    <x v="1"/>
    <s v="NULL"/>
    <x v="1"/>
    <x v="5"/>
    <x v="10"/>
    <n v="0"/>
    <x v="11"/>
    <x v="0"/>
  </r>
  <r>
    <x v="92"/>
    <x v="15"/>
    <s v="G0034624"/>
    <s v="G0034624"/>
    <n v="31974337"/>
    <s v="Recolocado"/>
    <n v="0"/>
    <n v="0"/>
    <n v="0"/>
    <n v="0"/>
    <x v="3"/>
    <x v="0"/>
    <n v="54"/>
    <x v="5"/>
    <x v="3"/>
    <x v="1"/>
    <n v="25112"/>
    <n v="500"/>
    <x v="7"/>
    <n v="823"/>
    <x v="7"/>
    <x v="4"/>
    <n v="20745"/>
    <n v="2.4102193299590263E-2"/>
    <x v="6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2"/>
    <x v="15"/>
    <s v="G0034702"/>
    <s v="G0034702"/>
    <n v="31983633"/>
    <s v="Recolocado"/>
    <n v="0"/>
    <n v="0"/>
    <n v="0"/>
    <n v="0"/>
    <x v="3"/>
    <x v="0"/>
    <n v="32"/>
    <x v="6"/>
    <x v="3"/>
    <x v="2"/>
    <n v="21342"/>
    <n v="876"/>
    <x v="6"/>
    <n v="707"/>
    <x v="7"/>
    <x v="4"/>
    <n v="17511"/>
    <n v="5.0025698132602367E-2"/>
    <x v="3"/>
    <s v="NULL"/>
    <x v="0"/>
    <n v="2400.4699999999998"/>
    <x v="2"/>
    <n v="0"/>
    <x v="0"/>
    <n v="0"/>
    <x v="0"/>
    <s v="NULL"/>
    <x v="1"/>
    <s v="NULL"/>
    <x v="1"/>
    <x v="3"/>
    <x v="7"/>
    <n v="0"/>
    <x v="0"/>
    <x v="0"/>
  </r>
  <r>
    <x v="92"/>
    <x v="15"/>
    <s v="G0034744"/>
    <s v="G0034744"/>
    <n v="31981087"/>
    <s v="Recolocado"/>
    <n v="0"/>
    <n v="0"/>
    <n v="0"/>
    <n v="0"/>
    <x v="3"/>
    <x v="0"/>
    <n v="35"/>
    <x v="6"/>
    <x v="3"/>
    <x v="2"/>
    <n v="22418"/>
    <n v="1031"/>
    <x v="1"/>
    <n v="736"/>
    <x v="7"/>
    <x v="4"/>
    <n v="18696"/>
    <n v="5.5145485665382972E-2"/>
    <x v="3"/>
    <s v="NULL"/>
    <x v="2"/>
    <n v="363.92"/>
    <x v="6"/>
    <n v="1650"/>
    <x v="3"/>
    <n v="363.92"/>
    <x v="0"/>
    <s v="NULL"/>
    <x v="1"/>
    <s v="NULL"/>
    <x v="1"/>
    <x v="8"/>
    <x v="1"/>
    <n v="4"/>
    <x v="1"/>
    <x v="2"/>
  </r>
  <r>
    <x v="92"/>
    <x v="15"/>
    <s v="G0034909"/>
    <s v="G0034909"/>
    <n v="31983617"/>
    <s v="Recolocado"/>
    <n v="0"/>
    <n v="0"/>
    <n v="0"/>
    <n v="0"/>
    <x v="3"/>
    <x v="0"/>
    <n v="44"/>
    <x v="7"/>
    <x v="3"/>
    <x v="3"/>
    <n v="23423"/>
    <n v="1031"/>
    <x v="1"/>
    <n v="767"/>
    <x v="7"/>
    <x v="5"/>
    <n v="19481"/>
    <n v="5.2923361223756481E-2"/>
    <x v="3"/>
    <n v="4"/>
    <x v="0"/>
    <n v="503.12"/>
    <x v="3"/>
    <n v="0"/>
    <x v="0"/>
    <n v="0"/>
    <x v="0"/>
    <s v="NULL"/>
    <x v="1"/>
    <s v="NULL"/>
    <x v="1"/>
    <x v="12"/>
    <x v="4"/>
    <n v="0"/>
    <x v="5"/>
    <x v="0"/>
  </r>
  <r>
    <x v="92"/>
    <x v="15"/>
    <s v="I9762001"/>
    <s v="I9762001"/>
    <n v="31961117"/>
    <s v="Recolocado"/>
    <n v="0"/>
    <n v="0"/>
    <n v="0"/>
    <n v="0"/>
    <x v="3"/>
    <x v="0"/>
    <n v="59"/>
    <x v="8"/>
    <x v="3"/>
    <x v="1"/>
    <n v="29966"/>
    <n v="500"/>
    <x v="7"/>
    <n v="986"/>
    <x v="7"/>
    <x v="1"/>
    <n v="25394"/>
    <n v="1.9689690478065684E-2"/>
    <x v="7"/>
    <n v="3"/>
    <x v="0"/>
    <n v="2989.17"/>
    <x v="2"/>
    <n v="0"/>
    <x v="0"/>
    <n v="0"/>
    <x v="0"/>
    <s v="NULL"/>
    <x v="1"/>
    <s v="NULL"/>
    <x v="1"/>
    <x v="11"/>
    <x v="3"/>
    <n v="0"/>
    <x v="0"/>
    <x v="0"/>
  </r>
  <r>
    <x v="92"/>
    <x v="15"/>
    <s v="I9907001"/>
    <s v="I9907001"/>
    <n v="31955107"/>
    <s v="Recolocado"/>
    <n v="0"/>
    <n v="0"/>
    <n v="0"/>
    <n v="1"/>
    <x v="0"/>
    <x v="0"/>
    <n v="29"/>
    <x v="3"/>
    <x v="0"/>
    <x v="0"/>
    <n v="30522"/>
    <n v="0"/>
    <x v="2"/>
    <n v="1230"/>
    <x v="3"/>
    <x v="3"/>
    <n v="3052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2"/>
    <x v="15"/>
    <s v="I9972001"/>
    <s v="I9972001"/>
    <n v="31964435"/>
    <s v="Recolocado"/>
    <n v="0"/>
    <n v="0"/>
    <n v="0"/>
    <n v="0"/>
    <x v="3"/>
    <x v="0"/>
    <n v="41"/>
    <x v="7"/>
    <x v="3"/>
    <x v="1"/>
    <n v="25895"/>
    <n v="500"/>
    <x v="7"/>
    <n v="851"/>
    <x v="7"/>
    <x v="4"/>
    <n v="20745"/>
    <n v="2.4102193299590263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2"/>
    <x v="15"/>
    <s v="I9980001"/>
    <s v="I9980001"/>
    <n v="31965702"/>
    <s v="Recolocado"/>
    <n v="0"/>
    <n v="0"/>
    <n v="0"/>
    <n v="0"/>
    <x v="3"/>
    <x v="0"/>
    <n v="63"/>
    <x v="2"/>
    <x v="3"/>
    <x v="2"/>
    <n v="29968"/>
    <n v="500"/>
    <x v="7"/>
    <n v="994"/>
    <x v="7"/>
    <x v="5"/>
    <n v="25395"/>
    <n v="1.9688915140775743E-2"/>
    <x v="7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4598"/>
    <s v="G0034598"/>
    <n v="31981602"/>
    <s v="Recolocado"/>
    <n v="0"/>
    <n v="0"/>
    <n v="0"/>
    <n v="0"/>
    <x v="3"/>
    <x v="0"/>
    <n v="42"/>
    <x v="7"/>
    <x v="3"/>
    <x v="1"/>
    <n v="19475"/>
    <n v="749"/>
    <x v="6"/>
    <n v="639"/>
    <x v="7"/>
    <x v="1"/>
    <n v="15596"/>
    <n v="4.8025134649910234E-2"/>
    <x v="1"/>
    <s v="NULL"/>
    <x v="0"/>
    <n v="5495.39"/>
    <x v="0"/>
    <n v="0"/>
    <x v="0"/>
    <n v="0"/>
    <x v="0"/>
    <s v="NULL"/>
    <x v="1"/>
    <s v="NULL"/>
    <x v="1"/>
    <x v="10"/>
    <x v="12"/>
    <n v="0"/>
    <x v="0"/>
    <x v="0"/>
  </r>
  <r>
    <x v="93"/>
    <x v="15"/>
    <s v="G0035569"/>
    <s v="G0035569"/>
    <n v="31982453"/>
    <s v="Recolocado"/>
    <n v="0"/>
    <n v="0"/>
    <n v="0"/>
    <n v="0"/>
    <x v="3"/>
    <x v="0"/>
    <n v="56"/>
    <x v="8"/>
    <x v="3"/>
    <x v="2"/>
    <n v="28575"/>
    <n v="500"/>
    <x v="7"/>
    <n v="947"/>
    <x v="7"/>
    <x v="1"/>
    <n v="23845"/>
    <n v="2.0968756552736424E-2"/>
    <x v="6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5654"/>
    <s v="G0035654"/>
    <n v="32003242"/>
    <s v="Recolocado"/>
    <n v="0"/>
    <n v="0"/>
    <n v="0"/>
    <n v="0"/>
    <x v="3"/>
    <x v="0"/>
    <n v="43"/>
    <x v="7"/>
    <x v="3"/>
    <x v="1"/>
    <n v="30969"/>
    <n v="1349"/>
    <x v="1"/>
    <n v="1025"/>
    <x v="5"/>
    <x v="18"/>
    <n v="26969"/>
    <n v="5.0020393785457376E-2"/>
    <x v="3"/>
    <n v="1"/>
    <x v="0"/>
    <n v="4863.82"/>
    <x v="7"/>
    <n v="0"/>
    <x v="0"/>
    <n v="0"/>
    <x v="0"/>
    <s v="NULL"/>
    <x v="1"/>
    <s v="NULL"/>
    <x v="1"/>
    <x v="0"/>
    <x v="0"/>
    <n v="0"/>
    <x v="0"/>
    <x v="0"/>
  </r>
  <r>
    <x v="93"/>
    <x v="15"/>
    <s v="G0035658"/>
    <s v="G0035658"/>
    <n v="31999892"/>
    <s v="Recolocado"/>
    <n v="0"/>
    <n v="0"/>
    <n v="0"/>
    <n v="0"/>
    <x v="3"/>
    <x v="0"/>
    <n v="44"/>
    <x v="7"/>
    <x v="3"/>
    <x v="0"/>
    <n v="28454"/>
    <n v="500"/>
    <x v="7"/>
    <n v="939"/>
    <x v="7"/>
    <x v="3"/>
    <n v="23730"/>
    <n v="2.1070375052675939E-2"/>
    <x v="6"/>
    <s v="NULL"/>
    <x v="0"/>
    <n v="4200"/>
    <x v="7"/>
    <n v="0"/>
    <x v="0"/>
    <n v="0"/>
    <x v="0"/>
    <n v="600"/>
    <x v="3"/>
    <n v="0"/>
    <x v="0"/>
    <x v="0"/>
    <x v="0"/>
    <n v="0"/>
    <x v="0"/>
    <x v="0"/>
  </r>
  <r>
    <x v="93"/>
    <x v="15"/>
    <s v="G0035691"/>
    <s v="G0035691"/>
    <n v="32003403"/>
    <s v="Recolocado"/>
    <n v="0"/>
    <n v="0"/>
    <n v="0"/>
    <n v="0"/>
    <x v="3"/>
    <x v="0"/>
    <n v="44"/>
    <x v="7"/>
    <x v="3"/>
    <x v="0"/>
    <n v="30654"/>
    <n v="1649"/>
    <x v="3"/>
    <n v="1009"/>
    <x v="5"/>
    <x v="1"/>
    <n v="26969"/>
    <n v="6.114427676220846E-2"/>
    <x v="5"/>
    <n v="1"/>
    <x v="2"/>
    <n v="1133.8699999999999"/>
    <x v="4"/>
    <n v="3704"/>
    <x v="3"/>
    <n v="1133.8699999999999"/>
    <x v="2"/>
    <s v="NULL"/>
    <x v="1"/>
    <s v="NULL"/>
    <x v="1"/>
    <x v="0"/>
    <x v="1"/>
    <n v="12"/>
    <x v="1"/>
    <x v="1"/>
  </r>
  <r>
    <x v="93"/>
    <x v="15"/>
    <s v="G0035714"/>
    <s v="G0035714"/>
    <n v="32003532"/>
    <s v="Recolocado"/>
    <n v="0"/>
    <n v="0"/>
    <n v="0"/>
    <n v="0"/>
    <x v="3"/>
    <x v="0"/>
    <n v="36"/>
    <x v="1"/>
    <x v="3"/>
    <x v="2"/>
    <n v="27730"/>
    <n v="1187"/>
    <x v="1"/>
    <n v="912"/>
    <x v="7"/>
    <x v="1"/>
    <n v="23729"/>
    <n v="5.0023178389312653E-2"/>
    <x v="3"/>
    <n v="3"/>
    <x v="2"/>
    <n v="1435.9"/>
    <x v="4"/>
    <n v="1509"/>
    <x v="3"/>
    <n v="1435.9"/>
    <x v="2"/>
    <s v="NULL"/>
    <x v="1"/>
    <s v="NULL"/>
    <x v="1"/>
    <x v="0"/>
    <x v="1"/>
    <n v="12"/>
    <x v="1"/>
    <x v="1"/>
  </r>
  <r>
    <x v="93"/>
    <x v="15"/>
    <s v="G0035718"/>
    <s v="G0035718"/>
    <n v="31982570"/>
    <s v="Recolocado"/>
    <n v="0"/>
    <n v="0"/>
    <n v="0"/>
    <n v="0"/>
    <x v="3"/>
    <x v="0"/>
    <n v="48"/>
    <x v="0"/>
    <x v="5"/>
    <x v="2"/>
    <n v="28334"/>
    <n v="614"/>
    <x v="6"/>
    <n v="934"/>
    <x v="7"/>
    <x v="5"/>
    <n v="23730"/>
    <n v="2.587442056468605E-2"/>
    <x v="6"/>
    <n v="3"/>
    <x v="0"/>
    <n v="3545.8"/>
    <x v="5"/>
    <n v="0"/>
    <x v="0"/>
    <n v="0"/>
    <x v="0"/>
    <s v="NULL"/>
    <x v="1"/>
    <s v="NULL"/>
    <x v="1"/>
    <x v="11"/>
    <x v="3"/>
    <n v="0"/>
    <x v="0"/>
    <x v="0"/>
  </r>
  <r>
    <x v="93"/>
    <x v="15"/>
    <s v="G0035751"/>
    <s v="G0035751"/>
    <n v="32003595"/>
    <s v="Recolocado"/>
    <n v="0"/>
    <n v="0"/>
    <n v="0"/>
    <n v="0"/>
    <x v="3"/>
    <x v="0"/>
    <n v="41"/>
    <x v="7"/>
    <x v="3"/>
    <x v="3"/>
    <n v="27663"/>
    <n v="1251"/>
    <x v="1"/>
    <n v="914"/>
    <x v="7"/>
    <x v="1"/>
    <n v="23730"/>
    <n v="5.2718078381795194E-2"/>
    <x v="3"/>
    <n v="3"/>
    <x v="0"/>
    <n v="10160"/>
    <x v="0"/>
    <n v="0"/>
    <x v="0"/>
    <n v="0"/>
    <x v="0"/>
    <s v="NULL"/>
    <x v="1"/>
    <s v="NULL"/>
    <x v="1"/>
    <x v="0"/>
    <x v="0"/>
    <n v="0"/>
    <x v="0"/>
    <x v="0"/>
  </r>
  <r>
    <x v="93"/>
    <x v="15"/>
    <s v="G0035770"/>
    <s v="G0035770"/>
    <n v="31998955"/>
    <s v="Recolocado"/>
    <n v="0"/>
    <n v="0"/>
    <n v="0"/>
    <n v="0"/>
    <x v="3"/>
    <x v="0"/>
    <n v="47"/>
    <x v="0"/>
    <x v="3"/>
    <x v="3"/>
    <n v="31303"/>
    <n v="1031"/>
    <x v="1"/>
    <n v="1036"/>
    <x v="5"/>
    <x v="1"/>
    <n v="26968"/>
    <n v="3.8230495401957873E-2"/>
    <x v="2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5771"/>
    <s v="G0035771"/>
    <n v="32003543"/>
    <s v="Recolocado"/>
    <n v="0"/>
    <n v="0"/>
    <n v="0"/>
    <n v="0"/>
    <x v="3"/>
    <x v="0"/>
    <n v="59"/>
    <x v="8"/>
    <x v="3"/>
    <x v="0"/>
    <n v="26749"/>
    <n v="500"/>
    <x v="7"/>
    <n v="879"/>
    <x v="7"/>
    <x v="1"/>
    <n v="22110"/>
    <n v="2.2614201718679332E-2"/>
    <x v="6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5796"/>
    <s v="G0035796"/>
    <n v="31998960"/>
    <s v="Recolocado"/>
    <n v="0"/>
    <n v="0"/>
    <n v="0"/>
    <n v="0"/>
    <x v="3"/>
    <x v="0"/>
    <n v="48"/>
    <x v="0"/>
    <x v="3"/>
    <x v="0"/>
    <n v="23339"/>
    <n v="499"/>
    <x v="7"/>
    <n v="772"/>
    <x v="7"/>
    <x v="2"/>
    <n v="18870"/>
    <n v="2.6444091149973502E-2"/>
    <x v="6"/>
    <s v="NULL"/>
    <x v="0"/>
    <n v="500"/>
    <x v="6"/>
    <n v="0"/>
    <x v="0"/>
    <n v="0"/>
    <x v="0"/>
    <s v="NULL"/>
    <x v="1"/>
    <s v="NULL"/>
    <x v="1"/>
    <x v="7"/>
    <x v="6"/>
    <n v="0"/>
    <x v="2"/>
    <x v="0"/>
  </r>
  <r>
    <x v="93"/>
    <x v="15"/>
    <s v="G0035798"/>
    <s v="G0035798"/>
    <n v="32003794"/>
    <s v="Recolocado"/>
    <n v="0"/>
    <n v="0"/>
    <n v="0"/>
    <n v="0"/>
    <x v="3"/>
    <x v="0"/>
    <n v="29"/>
    <x v="3"/>
    <x v="3"/>
    <x v="2"/>
    <n v="30220"/>
    <n v="1311"/>
    <x v="1"/>
    <n v="993"/>
    <x v="7"/>
    <x v="1"/>
    <n v="26219"/>
    <n v="5.0001907013997482E-2"/>
    <x v="3"/>
    <n v="2"/>
    <x v="2"/>
    <n v="1124.55"/>
    <x v="4"/>
    <n v="1279"/>
    <x v="3"/>
    <n v="1124.55"/>
    <x v="2"/>
    <s v="NULL"/>
    <x v="1"/>
    <s v="NULL"/>
    <x v="1"/>
    <x v="0"/>
    <x v="1"/>
    <n v="12"/>
    <x v="1"/>
    <x v="1"/>
  </r>
  <r>
    <x v="93"/>
    <x v="15"/>
    <s v="G0035809"/>
    <s v="G0035809"/>
    <n v="31981599"/>
    <s v="Recolocado"/>
    <n v="0"/>
    <n v="0"/>
    <n v="0"/>
    <n v="0"/>
    <x v="3"/>
    <x v="0"/>
    <n v="63"/>
    <x v="2"/>
    <x v="3"/>
    <x v="2"/>
    <n v="31612"/>
    <n v="499"/>
    <x v="7"/>
    <n v="1041"/>
    <x v="5"/>
    <x v="3"/>
    <n v="26730"/>
    <n v="1.8668163112607557E-2"/>
    <x v="7"/>
    <s v="NULL"/>
    <x v="0"/>
    <n v="13792.62"/>
    <x v="0"/>
    <n v="0"/>
    <x v="0"/>
    <n v="0"/>
    <x v="0"/>
    <n v="8900"/>
    <x v="4"/>
    <n v="0.51119999999999999"/>
    <x v="2"/>
    <x v="0"/>
    <x v="0"/>
    <n v="0"/>
    <x v="0"/>
    <x v="0"/>
  </r>
  <r>
    <x v="93"/>
    <x v="15"/>
    <s v="G0035811"/>
    <s v="G0035811"/>
    <n v="32003473"/>
    <s v="Recolocado"/>
    <n v="0"/>
    <n v="0"/>
    <n v="0"/>
    <n v="0"/>
    <x v="3"/>
    <x v="0"/>
    <n v="32"/>
    <x v="6"/>
    <x v="3"/>
    <x v="2"/>
    <n v="27515"/>
    <n v="1392"/>
    <x v="1"/>
    <n v="903"/>
    <x v="7"/>
    <x v="3"/>
    <n v="23730"/>
    <n v="5.8659924146649813E-2"/>
    <x v="3"/>
    <n v="4"/>
    <x v="2"/>
    <n v="803.5"/>
    <x v="3"/>
    <n v="1935"/>
    <x v="3"/>
    <n v="803.5"/>
    <x v="5"/>
    <s v="NULL"/>
    <x v="1"/>
    <s v="NULL"/>
    <x v="1"/>
    <x v="0"/>
    <x v="1"/>
    <n v="12"/>
    <x v="1"/>
    <x v="1"/>
  </r>
  <r>
    <x v="93"/>
    <x v="15"/>
    <s v="G0035823"/>
    <s v="G0035823"/>
    <n v="32003170"/>
    <s v="Recolocado"/>
    <n v="0"/>
    <n v="0"/>
    <n v="0"/>
    <n v="0"/>
    <x v="3"/>
    <x v="0"/>
    <n v="44"/>
    <x v="7"/>
    <x v="3"/>
    <x v="2"/>
    <n v="33008"/>
    <n v="1031"/>
    <x v="1"/>
    <n v="1088"/>
    <x v="5"/>
    <x v="4"/>
    <n v="28588"/>
    <n v="3.6064082831957466E-2"/>
    <x v="2"/>
    <n v="3"/>
    <x v="2"/>
    <n v="1602.61"/>
    <x v="4"/>
    <n v="1812"/>
    <x v="3"/>
    <n v="1602.61"/>
    <x v="2"/>
    <s v="NULL"/>
    <x v="1"/>
    <s v="NULL"/>
    <x v="1"/>
    <x v="0"/>
    <x v="1"/>
    <n v="12"/>
    <x v="1"/>
    <x v="1"/>
  </r>
  <r>
    <x v="93"/>
    <x v="15"/>
    <s v="G0035832"/>
    <s v="G0035832"/>
    <n v="32003959"/>
    <s v="Recolocado"/>
    <n v="0"/>
    <n v="0"/>
    <n v="0"/>
    <n v="0"/>
    <x v="3"/>
    <x v="0"/>
    <n v="38"/>
    <x v="1"/>
    <x v="3"/>
    <x v="2"/>
    <n v="24248"/>
    <n v="0"/>
    <x v="2"/>
    <n v="796"/>
    <x v="7"/>
    <x v="4"/>
    <n v="19234"/>
    <n v="0"/>
    <x v="4"/>
    <s v="NULL"/>
    <x v="2"/>
    <n v="854.59"/>
    <x v="3"/>
    <n v="2851"/>
    <x v="3"/>
    <n v="854.59"/>
    <x v="5"/>
    <s v="NULL"/>
    <x v="1"/>
    <s v="NULL"/>
    <x v="1"/>
    <x v="0"/>
    <x v="1"/>
    <n v="12"/>
    <x v="1"/>
    <x v="1"/>
  </r>
  <r>
    <x v="93"/>
    <x v="15"/>
    <s v="G0035842"/>
    <s v="G0035842"/>
    <n v="32003702"/>
    <s v="Recolocado"/>
    <n v="0"/>
    <n v="0"/>
    <n v="0"/>
    <n v="0"/>
    <x v="3"/>
    <x v="0"/>
    <n v="38"/>
    <x v="1"/>
    <x v="3"/>
    <x v="2"/>
    <n v="23236"/>
    <n v="962"/>
    <x v="6"/>
    <n v="764"/>
    <x v="7"/>
    <x v="4"/>
    <n v="19235"/>
    <n v="5.001299714062906E-2"/>
    <x v="3"/>
    <s v="NULL"/>
    <x v="2"/>
    <n v="2153.27"/>
    <x v="2"/>
    <n v="821"/>
    <x v="3"/>
    <n v="2153.27"/>
    <x v="6"/>
    <s v="NULL"/>
    <x v="1"/>
    <s v="NULL"/>
    <x v="1"/>
    <x v="0"/>
    <x v="1"/>
    <n v="12"/>
    <x v="1"/>
    <x v="1"/>
  </r>
  <r>
    <x v="93"/>
    <x v="15"/>
    <s v="G0035848"/>
    <s v="G0035848"/>
    <n v="32003747"/>
    <s v="Recolocado"/>
    <n v="0"/>
    <n v="0"/>
    <n v="0"/>
    <n v="0"/>
    <x v="3"/>
    <x v="0"/>
    <n v="37"/>
    <x v="1"/>
    <x v="3"/>
    <x v="2"/>
    <n v="28948"/>
    <n v="1649"/>
    <x v="3"/>
    <n v="950"/>
    <x v="7"/>
    <x v="17"/>
    <n v="25349"/>
    <n v="6.5051875813641566E-2"/>
    <x v="5"/>
    <n v="2"/>
    <x v="2"/>
    <n v="401.17"/>
    <x v="6"/>
    <n v="4931"/>
    <x v="3"/>
    <n v="401.17"/>
    <x v="0"/>
    <s v="NULL"/>
    <x v="1"/>
    <s v="NULL"/>
    <x v="1"/>
    <x v="0"/>
    <x v="1"/>
    <n v="12"/>
    <x v="1"/>
    <x v="1"/>
  </r>
  <r>
    <x v="93"/>
    <x v="15"/>
    <s v="G0035857"/>
    <s v="G0035857"/>
    <n v="32003944"/>
    <s v="Recolocado"/>
    <n v="0"/>
    <n v="0"/>
    <n v="0"/>
    <n v="0"/>
    <x v="3"/>
    <x v="0"/>
    <n v="50"/>
    <x v="0"/>
    <x v="3"/>
    <x v="1"/>
    <n v="30969"/>
    <n v="1349"/>
    <x v="1"/>
    <n v="1018"/>
    <x v="5"/>
    <x v="18"/>
    <n v="26969"/>
    <n v="5.0020393785457376E-2"/>
    <x v="3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5861"/>
    <s v="G0035861"/>
    <n v="32004184"/>
    <s v="Recolocado"/>
    <n v="0"/>
    <n v="0"/>
    <n v="0"/>
    <n v="0"/>
    <x v="3"/>
    <x v="0"/>
    <n v="51"/>
    <x v="5"/>
    <x v="3"/>
    <x v="1"/>
    <n v="30159"/>
    <n v="499"/>
    <x v="7"/>
    <n v="989"/>
    <x v="7"/>
    <x v="1"/>
    <n v="25349"/>
    <n v="1.9685194682235986E-2"/>
    <x v="7"/>
    <n v="2"/>
    <x v="2"/>
    <n v="1900.34"/>
    <x v="4"/>
    <n v="8979"/>
    <x v="3"/>
    <n v="1900.34"/>
    <x v="2"/>
    <s v="NULL"/>
    <x v="1"/>
    <s v="NULL"/>
    <x v="1"/>
    <x v="0"/>
    <x v="1"/>
    <n v="12"/>
    <x v="1"/>
    <x v="1"/>
  </r>
  <r>
    <x v="93"/>
    <x v="15"/>
    <s v="G0035865"/>
    <s v="G0035865"/>
    <n v="32004210"/>
    <s v="Recolocado"/>
    <n v="0"/>
    <n v="0"/>
    <n v="0"/>
    <n v="0"/>
    <x v="3"/>
    <x v="0"/>
    <n v="42"/>
    <x v="7"/>
    <x v="3"/>
    <x v="0"/>
    <n v="24248"/>
    <n v="0"/>
    <x v="2"/>
    <n v="797"/>
    <x v="7"/>
    <x v="5"/>
    <n v="19234"/>
    <n v="0"/>
    <x v="4"/>
    <s v="NULL"/>
    <x v="2"/>
    <n v="1747.52"/>
    <x v="4"/>
    <n v="1960"/>
    <x v="3"/>
    <n v="1747.52"/>
    <x v="2"/>
    <s v="NULL"/>
    <x v="1"/>
    <s v="NULL"/>
    <x v="1"/>
    <x v="0"/>
    <x v="1"/>
    <n v="12"/>
    <x v="1"/>
    <x v="1"/>
  </r>
  <r>
    <x v="93"/>
    <x v="15"/>
    <s v="G0035866"/>
    <s v="G0035866"/>
    <n v="31995338"/>
    <s v="Recolocado"/>
    <n v="0"/>
    <n v="0"/>
    <n v="0"/>
    <n v="0"/>
    <x v="3"/>
    <x v="0"/>
    <n v="32"/>
    <x v="6"/>
    <x v="3"/>
    <x v="2"/>
    <n v="32779"/>
    <n v="500"/>
    <x v="7"/>
    <n v="1022"/>
    <x v="5"/>
    <x v="3"/>
    <n v="27839"/>
    <n v="1.7960415244800458E-2"/>
    <x v="7"/>
    <n v="1"/>
    <x v="0"/>
    <n v="1355.01"/>
    <x v="4"/>
    <n v="0"/>
    <x v="0"/>
    <n v="0"/>
    <x v="0"/>
    <s v="NULL"/>
    <x v="1"/>
    <s v="NULL"/>
    <x v="1"/>
    <x v="9"/>
    <x v="11"/>
    <n v="0"/>
    <x v="0"/>
    <x v="0"/>
  </r>
  <r>
    <x v="93"/>
    <x v="15"/>
    <s v="G0035872"/>
    <s v="G0035872"/>
    <n v="32003426"/>
    <s v="Recolocado"/>
    <n v="0"/>
    <n v="0"/>
    <n v="0"/>
    <n v="0"/>
    <x v="3"/>
    <x v="0"/>
    <n v="39"/>
    <x v="1"/>
    <x v="3"/>
    <x v="0"/>
    <n v="31821"/>
    <n v="540"/>
    <x v="6"/>
    <n v="1043"/>
    <x v="5"/>
    <x v="3"/>
    <n v="26969"/>
    <n v="2.0022989358151951E-2"/>
    <x v="6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5874"/>
    <s v="G0035874"/>
    <n v="32004234"/>
    <s v="Recolocado"/>
    <n v="0"/>
    <n v="0"/>
    <n v="0"/>
    <n v="0"/>
    <x v="3"/>
    <x v="0"/>
    <n v="27"/>
    <x v="3"/>
    <x v="3"/>
    <x v="2"/>
    <n v="31821"/>
    <n v="540"/>
    <x v="6"/>
    <n v="1044"/>
    <x v="5"/>
    <x v="3"/>
    <n v="26969"/>
    <n v="2.0022989358151951E-2"/>
    <x v="6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5919"/>
    <s v="G0035919"/>
    <n v="32004572"/>
    <s v="Recolocado"/>
    <n v="0"/>
    <n v="0"/>
    <n v="0"/>
    <n v="0"/>
    <x v="3"/>
    <x v="0"/>
    <n v="48"/>
    <x v="0"/>
    <x v="3"/>
    <x v="2"/>
    <n v="30969"/>
    <n v="1349"/>
    <x v="1"/>
    <n v="1015"/>
    <x v="5"/>
    <x v="18"/>
    <n v="26969"/>
    <n v="5.0020393785457376E-2"/>
    <x v="3"/>
    <n v="1"/>
    <x v="2"/>
    <n v="591.20000000000005"/>
    <x v="3"/>
    <n v="3364"/>
    <x v="3"/>
    <n v="591.20000000000005"/>
    <x v="5"/>
    <s v="NULL"/>
    <x v="1"/>
    <s v="NULL"/>
    <x v="1"/>
    <x v="0"/>
    <x v="1"/>
    <n v="12"/>
    <x v="1"/>
    <x v="1"/>
  </r>
  <r>
    <x v="93"/>
    <x v="15"/>
    <s v="G0035921"/>
    <s v="G0035921"/>
    <n v="32003830"/>
    <s v="Recolocado"/>
    <n v="0"/>
    <n v="0"/>
    <n v="0"/>
    <n v="0"/>
    <x v="3"/>
    <x v="0"/>
    <n v="31"/>
    <x v="6"/>
    <x v="3"/>
    <x v="2"/>
    <n v="28980"/>
    <n v="0"/>
    <x v="2"/>
    <n v="956"/>
    <x v="7"/>
    <x v="4"/>
    <n v="23730"/>
    <n v="0"/>
    <x v="4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5951"/>
    <s v="G0035951"/>
    <n v="32004490"/>
    <s v="Recolocado"/>
    <n v="0"/>
    <n v="0"/>
    <n v="0"/>
    <n v="0"/>
    <x v="3"/>
    <x v="0"/>
    <n v="47"/>
    <x v="0"/>
    <x v="3"/>
    <x v="2"/>
    <n v="20783"/>
    <n v="0"/>
    <x v="2"/>
    <n v="685"/>
    <x v="7"/>
    <x v="1"/>
    <n v="15942"/>
    <n v="0"/>
    <x v="4"/>
    <s v="NULL"/>
    <x v="0"/>
    <n v="1500"/>
    <x v="4"/>
    <n v="0"/>
    <x v="0"/>
    <n v="0"/>
    <x v="0"/>
    <s v="NULL"/>
    <x v="1"/>
    <s v="NULL"/>
    <x v="1"/>
    <x v="10"/>
    <x v="12"/>
    <n v="0"/>
    <x v="0"/>
    <x v="0"/>
  </r>
  <r>
    <x v="93"/>
    <x v="15"/>
    <s v="G0035952"/>
    <s v="G0035952"/>
    <n v="32003801"/>
    <s v="Recolocado"/>
    <n v="0"/>
    <n v="0"/>
    <n v="0"/>
    <n v="0"/>
    <x v="3"/>
    <x v="0"/>
    <n v="43"/>
    <x v="7"/>
    <x v="3"/>
    <x v="2"/>
    <n v="19616"/>
    <n v="799"/>
    <x v="6"/>
    <n v="643"/>
    <x v="7"/>
    <x v="1"/>
    <n v="15632"/>
    <n v="5.1113101330603893E-2"/>
    <x v="3"/>
    <s v="NULL"/>
    <x v="2"/>
    <n v="457.44"/>
    <x v="6"/>
    <n v="1599"/>
    <x v="3"/>
    <n v="457.44"/>
    <x v="0"/>
    <s v="NULL"/>
    <x v="1"/>
    <s v="NULL"/>
    <x v="1"/>
    <x v="0"/>
    <x v="1"/>
    <n v="12"/>
    <x v="1"/>
    <x v="1"/>
  </r>
  <r>
    <x v="93"/>
    <x v="15"/>
    <s v="G0035981"/>
    <s v="G0035981"/>
    <n v="32004600"/>
    <s v="Recolocado"/>
    <n v="0"/>
    <n v="0"/>
    <n v="0"/>
    <n v="0"/>
    <x v="3"/>
    <x v="0"/>
    <n v="28"/>
    <x v="3"/>
    <x v="3"/>
    <x v="2"/>
    <n v="25571"/>
    <n v="0"/>
    <x v="2"/>
    <n v="839"/>
    <x v="7"/>
    <x v="13"/>
    <n v="20491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6030"/>
    <s v="G0036030"/>
    <n v="32004975"/>
    <s v="Recolocado"/>
    <n v="0"/>
    <n v="0"/>
    <n v="0"/>
    <n v="0"/>
    <x v="3"/>
    <x v="0"/>
    <n v="40"/>
    <x v="1"/>
    <x v="3"/>
    <x v="0"/>
    <n v="30159"/>
    <n v="499"/>
    <x v="7"/>
    <n v="992"/>
    <x v="7"/>
    <x v="7"/>
    <n v="25349"/>
    <n v="1.9685194682235986E-2"/>
    <x v="7"/>
    <n v="2"/>
    <x v="3"/>
    <n v="2716.53"/>
    <x v="2"/>
    <n v="24"/>
    <x v="4"/>
    <n v="0"/>
    <x v="0"/>
    <n v="2994.72"/>
    <x v="0"/>
    <n v="0.99639999999999995"/>
    <x v="4"/>
    <x v="0"/>
    <x v="3"/>
    <n v="0"/>
    <x v="0"/>
    <x v="0"/>
  </r>
  <r>
    <x v="93"/>
    <x v="15"/>
    <s v="G0036075"/>
    <s v="G0036075"/>
    <n v="32005140"/>
    <s v="Recolocado"/>
    <n v="0"/>
    <n v="0"/>
    <n v="0"/>
    <n v="0"/>
    <x v="3"/>
    <x v="0"/>
    <n v="51"/>
    <x v="5"/>
    <x v="3"/>
    <x v="4"/>
    <n v="28005"/>
    <n v="0"/>
    <x v="2"/>
    <n v="960"/>
    <x v="7"/>
    <x v="4"/>
    <n v="22804"/>
    <n v="0"/>
    <x v="4"/>
    <s v="NULL"/>
    <x v="5"/>
    <s v="NULL"/>
    <x v="1"/>
    <s v="NULL"/>
    <x v="1"/>
    <s v="NULL"/>
    <x v="1"/>
    <n v="4166"/>
    <x v="7"/>
    <n v="0"/>
    <x v="0"/>
    <x v="1"/>
    <x v="1"/>
    <n v="0"/>
    <x v="1"/>
    <x v="0"/>
  </r>
  <r>
    <x v="93"/>
    <x v="15"/>
    <s v="G0036144"/>
    <s v="G0036144"/>
    <n v="31998959"/>
    <s v="Recolocado"/>
    <n v="0"/>
    <n v="0"/>
    <n v="0"/>
    <n v="0"/>
    <x v="3"/>
    <x v="0"/>
    <n v="35"/>
    <x v="6"/>
    <x v="3"/>
    <x v="2"/>
    <n v="26111"/>
    <n v="1106"/>
    <x v="1"/>
    <n v="865"/>
    <x v="7"/>
    <x v="1"/>
    <n v="22110"/>
    <n v="5.0022614201718676E-2"/>
    <x v="3"/>
    <s v="NULL"/>
    <x v="0"/>
    <n v="11945.03"/>
    <x v="0"/>
    <n v="0"/>
    <x v="0"/>
    <n v="0"/>
    <x v="0"/>
    <s v="NULL"/>
    <x v="1"/>
    <s v="NULL"/>
    <x v="1"/>
    <x v="0"/>
    <x v="0"/>
    <n v="0"/>
    <x v="0"/>
    <x v="0"/>
  </r>
  <r>
    <x v="93"/>
    <x v="15"/>
    <s v="G0036146"/>
    <s v="G0036146"/>
    <n v="32004333"/>
    <s v="Recolocado"/>
    <n v="0"/>
    <n v="0"/>
    <n v="0"/>
    <n v="0"/>
    <x v="3"/>
    <x v="0"/>
    <n v="47"/>
    <x v="0"/>
    <x v="3"/>
    <x v="0"/>
    <n v="23866"/>
    <n v="0"/>
    <x v="2"/>
    <n v="794"/>
    <x v="7"/>
    <x v="4"/>
    <n v="18871"/>
    <n v="0"/>
    <x v="4"/>
    <s v="NULL"/>
    <x v="4"/>
    <n v="631.03"/>
    <x v="3"/>
    <n v="60"/>
    <x v="5"/>
    <n v="0"/>
    <x v="0"/>
    <s v="NULL"/>
    <x v="1"/>
    <s v="NULL"/>
    <x v="1"/>
    <x v="0"/>
    <x v="1"/>
    <n v="0"/>
    <x v="1"/>
    <x v="0"/>
  </r>
  <r>
    <x v="93"/>
    <x v="15"/>
    <s v="G0036216"/>
    <s v="G0036216"/>
    <n v="32007753"/>
    <s v="Recolocado"/>
    <n v="0"/>
    <n v="0"/>
    <n v="0"/>
    <n v="0"/>
    <x v="3"/>
    <x v="0"/>
    <n v="48"/>
    <x v="0"/>
    <x v="3"/>
    <x v="0"/>
    <n v="31954"/>
    <n v="0"/>
    <x v="2"/>
    <n v="960"/>
    <x v="7"/>
    <x v="3"/>
    <n v="26556"/>
    <n v="0"/>
    <x v="4"/>
    <s v="NULL"/>
    <x v="0"/>
    <n v="4398.8999999999996"/>
    <x v="7"/>
    <n v="0"/>
    <x v="0"/>
    <n v="0"/>
    <x v="0"/>
    <n v="4400"/>
    <x v="7"/>
    <n v="0.99980000000000002"/>
    <x v="4"/>
    <x v="5"/>
    <x v="8"/>
    <n v="0"/>
    <x v="0"/>
    <x v="0"/>
  </r>
  <r>
    <x v="93"/>
    <x v="15"/>
    <s v="G0036252"/>
    <s v="G0036252"/>
    <n v="32005557"/>
    <s v="Recolocado"/>
    <n v="0"/>
    <n v="0"/>
    <n v="0"/>
    <n v="0"/>
    <x v="3"/>
    <x v="0"/>
    <n v="42"/>
    <x v="7"/>
    <x v="3"/>
    <x v="2"/>
    <n v="20457"/>
    <n v="0"/>
    <x v="2"/>
    <n v="671"/>
    <x v="7"/>
    <x v="1"/>
    <n v="1563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6263"/>
    <s v="G0036263"/>
    <n v="32008013"/>
    <s v="Recolocado"/>
    <n v="0"/>
    <n v="0"/>
    <n v="0"/>
    <n v="0"/>
    <x v="3"/>
    <x v="0"/>
    <n v="40"/>
    <x v="1"/>
    <x v="3"/>
    <x v="0"/>
    <n v="20457"/>
    <n v="0"/>
    <x v="2"/>
    <n v="672"/>
    <x v="7"/>
    <x v="5"/>
    <n v="15632"/>
    <n v="0"/>
    <x v="4"/>
    <s v="NULL"/>
    <x v="0"/>
    <n v="10169.58"/>
    <x v="0"/>
    <n v="10"/>
    <x v="4"/>
    <n v="0"/>
    <x v="0"/>
    <n v="3000"/>
    <x v="0"/>
    <n v="0"/>
    <x v="0"/>
    <x v="0"/>
    <x v="12"/>
    <n v="0"/>
    <x v="4"/>
    <x v="0"/>
  </r>
  <r>
    <x v="93"/>
    <x v="15"/>
    <s v="G0036265"/>
    <s v="G0036265"/>
    <n v="32004067"/>
    <s v="Recolocado"/>
    <n v="0"/>
    <n v="0"/>
    <n v="0"/>
    <n v="0"/>
    <x v="3"/>
    <x v="0"/>
    <n v="38"/>
    <x v="1"/>
    <x v="5"/>
    <x v="1"/>
    <n v="23866"/>
    <n v="0"/>
    <x v="2"/>
    <n v="787"/>
    <x v="7"/>
    <x v="4"/>
    <n v="18871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6273"/>
    <s v="G0036273"/>
    <n v="32007699"/>
    <s v="Recolocado"/>
    <n v="0"/>
    <n v="0"/>
    <n v="0"/>
    <n v="0"/>
    <x v="3"/>
    <x v="0"/>
    <n v="41"/>
    <x v="7"/>
    <x v="3"/>
    <x v="0"/>
    <n v="26359"/>
    <n v="0"/>
    <x v="2"/>
    <n v="876"/>
    <x v="7"/>
    <x v="2"/>
    <n v="21240"/>
    <n v="0"/>
    <x v="4"/>
    <s v="NULL"/>
    <x v="0"/>
    <n v="4006.08"/>
    <x v="7"/>
    <n v="5"/>
    <x v="2"/>
    <n v="0"/>
    <x v="0"/>
    <s v="NULL"/>
    <x v="1"/>
    <s v="NULL"/>
    <x v="1"/>
    <x v="0"/>
    <x v="0"/>
    <n v="0"/>
    <x v="0"/>
    <x v="0"/>
  </r>
  <r>
    <x v="93"/>
    <x v="15"/>
    <s v="G0036285"/>
    <s v="G0036285"/>
    <n v="32007668"/>
    <s v="Recolocado"/>
    <n v="0"/>
    <n v="0"/>
    <n v="0"/>
    <n v="0"/>
    <x v="3"/>
    <x v="0"/>
    <n v="49"/>
    <x v="0"/>
    <x v="3"/>
    <x v="1"/>
    <n v="49920"/>
    <n v="891"/>
    <x v="6"/>
    <n v="1434"/>
    <x v="1"/>
    <x v="3"/>
    <n v="44516"/>
    <n v="2.0015275406595381E-2"/>
    <x v="6"/>
    <n v="0"/>
    <x v="2"/>
    <n v="2399.9299999999998"/>
    <x v="2"/>
    <n v="1064"/>
    <x v="3"/>
    <n v="2399.9299999999998"/>
    <x v="6"/>
    <s v="NULL"/>
    <x v="1"/>
    <s v="NULL"/>
    <x v="1"/>
    <x v="0"/>
    <x v="1"/>
    <n v="12"/>
    <x v="1"/>
    <x v="1"/>
  </r>
  <r>
    <x v="93"/>
    <x v="15"/>
    <s v="G0036296"/>
    <s v="G0036296"/>
    <n v="32008047"/>
    <s v="Recolocado"/>
    <n v="0"/>
    <n v="0"/>
    <n v="0"/>
    <n v="0"/>
    <x v="3"/>
    <x v="0"/>
    <n v="37"/>
    <x v="1"/>
    <x v="3"/>
    <x v="2"/>
    <n v="25571"/>
    <n v="0"/>
    <x v="2"/>
    <n v="839"/>
    <x v="7"/>
    <x v="1"/>
    <n v="20491"/>
    <n v="0"/>
    <x v="4"/>
    <n v="5"/>
    <x v="2"/>
    <n v="972.09"/>
    <x v="3"/>
    <n v="917"/>
    <x v="3"/>
    <n v="972.09"/>
    <x v="5"/>
    <s v="NULL"/>
    <x v="1"/>
    <s v="NULL"/>
    <x v="1"/>
    <x v="0"/>
    <x v="1"/>
    <n v="12"/>
    <x v="1"/>
    <x v="1"/>
  </r>
  <r>
    <x v="93"/>
    <x v="15"/>
    <s v="G0036321"/>
    <s v="G0036321"/>
    <n v="32004550"/>
    <s v="Recolocado"/>
    <n v="0"/>
    <n v="0"/>
    <n v="0"/>
    <n v="0"/>
    <x v="3"/>
    <x v="0"/>
    <n v="30"/>
    <x v="3"/>
    <x v="3"/>
    <x v="0"/>
    <n v="42800"/>
    <n v="753"/>
    <x v="6"/>
    <n v="1230"/>
    <x v="3"/>
    <x v="2"/>
    <n v="37613"/>
    <n v="2.0019674048866083E-2"/>
    <x v="6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6329"/>
    <s v="G0036329"/>
    <n v="32007829"/>
    <s v="Recolocado"/>
    <n v="0"/>
    <n v="0"/>
    <n v="0"/>
    <n v="0"/>
    <x v="3"/>
    <x v="0"/>
    <n v="22"/>
    <x v="4"/>
    <x v="3"/>
    <x v="2"/>
    <n v="25571"/>
    <n v="0"/>
    <x v="2"/>
    <n v="839"/>
    <x v="7"/>
    <x v="1"/>
    <n v="20491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6336"/>
    <s v="G0036336"/>
    <n v="32003869"/>
    <s v="Recolocado"/>
    <n v="0"/>
    <n v="0"/>
    <n v="0"/>
    <n v="0"/>
    <x v="3"/>
    <x v="0"/>
    <n v="30"/>
    <x v="3"/>
    <x v="3"/>
    <x v="2"/>
    <n v="29599"/>
    <n v="1031"/>
    <x v="1"/>
    <n v="983"/>
    <x v="7"/>
    <x v="5"/>
    <n v="25349"/>
    <n v="4.067221586650361E-2"/>
    <x v="1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6358"/>
    <s v="G0036358"/>
    <n v="32005010"/>
    <s v="Recolocado"/>
    <n v="0"/>
    <n v="0"/>
    <n v="1"/>
    <n v="0"/>
    <x v="1"/>
    <x v="0"/>
    <n v="51"/>
    <x v="5"/>
    <x v="3"/>
    <x v="2"/>
    <n v="25980"/>
    <n v="0"/>
    <x v="2"/>
    <n v="854"/>
    <x v="7"/>
    <x v="5"/>
    <n v="2088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6387"/>
    <s v="G0036387"/>
    <n v="32008111"/>
    <s v="Recolocado"/>
    <n v="0"/>
    <n v="0"/>
    <n v="0"/>
    <n v="0"/>
    <x v="3"/>
    <x v="0"/>
    <n v="56"/>
    <x v="8"/>
    <x v="3"/>
    <x v="0"/>
    <n v="33356"/>
    <n v="700"/>
    <x v="6"/>
    <n v="1095"/>
    <x v="5"/>
    <x v="7"/>
    <n v="28588"/>
    <n v="2.4485798237022526E-2"/>
    <x v="6"/>
    <n v="2"/>
    <x v="2"/>
    <n v="1632.46"/>
    <x v="4"/>
    <n v="1057"/>
    <x v="3"/>
    <n v="846.4"/>
    <x v="5"/>
    <n v="900"/>
    <x v="3"/>
    <n v="0.87339999999999995"/>
    <x v="8"/>
    <x v="0"/>
    <x v="1"/>
    <n v="1"/>
    <x v="1"/>
    <x v="3"/>
  </r>
  <r>
    <x v="93"/>
    <x v="15"/>
    <s v="G0036389"/>
    <s v="G0036389"/>
    <n v="32008253"/>
    <s v="Recolocado"/>
    <n v="0"/>
    <n v="0"/>
    <n v="0"/>
    <n v="0"/>
    <x v="3"/>
    <x v="0"/>
    <n v="44"/>
    <x v="7"/>
    <x v="3"/>
    <x v="2"/>
    <n v="31954"/>
    <n v="0"/>
    <x v="2"/>
    <n v="960"/>
    <x v="7"/>
    <x v="4"/>
    <n v="26556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6391"/>
    <s v="G0036391"/>
    <n v="32005156"/>
    <s v="Recolocado"/>
    <n v="0"/>
    <n v="0"/>
    <n v="0"/>
    <n v="0"/>
    <x v="3"/>
    <x v="0"/>
    <n v="25"/>
    <x v="4"/>
    <x v="3"/>
    <x v="2"/>
    <n v="20784"/>
    <n v="0"/>
    <x v="2"/>
    <n v="690"/>
    <x v="7"/>
    <x v="1"/>
    <n v="15943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6416"/>
    <s v="G0036416"/>
    <n v="31998923"/>
    <s v="Recolocado"/>
    <n v="0"/>
    <n v="0"/>
    <n v="0"/>
    <n v="0"/>
    <x v="3"/>
    <x v="0"/>
    <n v="30"/>
    <x v="3"/>
    <x v="3"/>
    <x v="0"/>
    <n v="49773"/>
    <n v="1031"/>
    <x v="1"/>
    <n v="1444"/>
    <x v="1"/>
    <x v="7"/>
    <n v="44516"/>
    <n v="2.3160212058585677E-2"/>
    <x v="6"/>
    <n v="3"/>
    <x v="0"/>
    <n v="3000"/>
    <x v="2"/>
    <n v="0"/>
    <x v="0"/>
    <n v="0"/>
    <x v="0"/>
    <s v="NULL"/>
    <x v="1"/>
    <s v="NULL"/>
    <x v="1"/>
    <x v="2"/>
    <x v="2"/>
    <n v="0"/>
    <x v="0"/>
    <x v="0"/>
  </r>
  <r>
    <x v="93"/>
    <x v="15"/>
    <s v="G0036417"/>
    <s v="G0036417"/>
    <n v="32004659"/>
    <s v="Recolocado"/>
    <n v="0"/>
    <n v="0"/>
    <n v="0"/>
    <n v="0"/>
    <x v="3"/>
    <x v="0"/>
    <n v="37"/>
    <x v="1"/>
    <x v="3"/>
    <x v="2"/>
    <n v="30654"/>
    <n v="1649"/>
    <x v="3"/>
    <n v="1009"/>
    <x v="5"/>
    <x v="18"/>
    <n v="26969"/>
    <n v="6.114427676220846E-2"/>
    <x v="5"/>
    <n v="1"/>
    <x v="2"/>
    <n v="3937.97"/>
    <x v="5"/>
    <n v="2203"/>
    <x v="3"/>
    <n v="2437.9699999999998"/>
    <x v="6"/>
    <s v="NULL"/>
    <x v="1"/>
    <s v="NULL"/>
    <x v="1"/>
    <x v="0"/>
    <x v="1"/>
    <n v="11"/>
    <x v="1"/>
    <x v="1"/>
  </r>
  <r>
    <x v="93"/>
    <x v="15"/>
    <s v="G0036418"/>
    <s v="G0036418"/>
    <n v="32004587"/>
    <s v="Recolocado"/>
    <n v="0"/>
    <n v="0"/>
    <n v="0"/>
    <n v="0"/>
    <x v="3"/>
    <x v="0"/>
    <n v="39"/>
    <x v="1"/>
    <x v="3"/>
    <x v="1"/>
    <n v="25571"/>
    <n v="0"/>
    <x v="2"/>
    <n v="849"/>
    <x v="7"/>
    <x v="1"/>
    <n v="20491"/>
    <n v="0"/>
    <x v="4"/>
    <s v="NULL"/>
    <x v="0"/>
    <n v="1839.01"/>
    <x v="4"/>
    <n v="0"/>
    <x v="0"/>
    <n v="0"/>
    <x v="0"/>
    <s v="NULL"/>
    <x v="1"/>
    <s v="NULL"/>
    <x v="1"/>
    <x v="7"/>
    <x v="6"/>
    <n v="0"/>
    <x v="0"/>
    <x v="0"/>
  </r>
  <r>
    <x v="93"/>
    <x v="15"/>
    <s v="G0036420"/>
    <s v="G0036420"/>
    <n v="32004976"/>
    <s v="Recolocado"/>
    <n v="0"/>
    <n v="0"/>
    <n v="0"/>
    <n v="0"/>
    <x v="3"/>
    <x v="0"/>
    <n v="28"/>
    <x v="3"/>
    <x v="3"/>
    <x v="2"/>
    <n v="27895"/>
    <n v="1031"/>
    <x v="1"/>
    <n v="926"/>
    <x v="7"/>
    <x v="1"/>
    <n v="23730"/>
    <n v="4.3447113358617784E-2"/>
    <x v="1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6422"/>
    <s v="G0036422"/>
    <n v="31999934"/>
    <s v="Recolocado"/>
    <n v="0"/>
    <n v="0"/>
    <n v="0"/>
    <n v="0"/>
    <x v="3"/>
    <x v="0"/>
    <n v="30"/>
    <x v="3"/>
    <x v="3"/>
    <x v="2"/>
    <n v="31055"/>
    <n v="1268"/>
    <x v="1"/>
    <n v="1032"/>
    <x v="5"/>
    <x v="1"/>
    <n v="26969"/>
    <n v="4.7016945381734586E-2"/>
    <x v="1"/>
    <n v="1"/>
    <x v="2"/>
    <n v="3566.94"/>
    <x v="5"/>
    <n v="562"/>
    <x v="3"/>
    <n v="1716.15"/>
    <x v="2"/>
    <n v="2700"/>
    <x v="0"/>
    <n v="0.85509999999999997"/>
    <x v="8"/>
    <x v="0"/>
    <x v="1"/>
    <n v="7"/>
    <x v="1"/>
    <x v="1"/>
  </r>
  <r>
    <x v="93"/>
    <x v="15"/>
    <s v="G0036424"/>
    <s v="G0036424"/>
    <n v="31983486"/>
    <s v="Recolocado"/>
    <n v="0"/>
    <n v="0"/>
    <n v="0"/>
    <n v="0"/>
    <x v="3"/>
    <x v="0"/>
    <n v="68"/>
    <x v="2"/>
    <x v="5"/>
    <x v="4"/>
    <n v="25571"/>
    <n v="0"/>
    <x v="2"/>
    <n v="849"/>
    <x v="7"/>
    <x v="1"/>
    <n v="20491"/>
    <n v="0"/>
    <x v="4"/>
    <n v="5"/>
    <x v="2"/>
    <n v="1554.1"/>
    <x v="4"/>
    <n v="1602"/>
    <x v="3"/>
    <n v="1554.1"/>
    <x v="2"/>
    <s v="NULL"/>
    <x v="1"/>
    <s v="NULL"/>
    <x v="1"/>
    <x v="0"/>
    <x v="1"/>
    <n v="12"/>
    <x v="1"/>
    <x v="1"/>
  </r>
  <r>
    <x v="93"/>
    <x v="15"/>
    <s v="G0036425"/>
    <s v="G0036425"/>
    <n v="32004555"/>
    <s v="Recolocado"/>
    <n v="0"/>
    <n v="0"/>
    <n v="0"/>
    <n v="0"/>
    <x v="3"/>
    <x v="0"/>
    <n v="27"/>
    <x v="3"/>
    <x v="3"/>
    <x v="2"/>
    <n v="36999"/>
    <n v="1349"/>
    <x v="1"/>
    <n v="1153"/>
    <x v="6"/>
    <x v="2"/>
    <n v="32698"/>
    <n v="4.1256345953880974E-2"/>
    <x v="1"/>
    <n v="2"/>
    <x v="3"/>
    <n v="3361.98"/>
    <x v="5"/>
    <n v="30"/>
    <x v="4"/>
    <n v="0"/>
    <x v="0"/>
    <n v="4374.08"/>
    <x v="7"/>
    <n v="0.81569999999999998"/>
    <x v="8"/>
    <x v="0"/>
    <x v="3"/>
    <n v="0"/>
    <x v="0"/>
    <x v="0"/>
  </r>
  <r>
    <x v="93"/>
    <x v="15"/>
    <s v="G0036431"/>
    <s v="G0036431"/>
    <n v="32004486"/>
    <s v="Recolocado"/>
    <n v="0"/>
    <n v="0"/>
    <n v="0"/>
    <n v="0"/>
    <x v="3"/>
    <x v="0"/>
    <n v="26"/>
    <x v="3"/>
    <x v="3"/>
    <x v="1"/>
    <n v="28416"/>
    <n v="1649"/>
    <x v="3"/>
    <n v="824"/>
    <x v="7"/>
    <x v="17"/>
    <n v="24843"/>
    <n v="6.6376846596626821E-2"/>
    <x v="5"/>
    <n v="3"/>
    <x v="2"/>
    <n v="1945.81"/>
    <x v="4"/>
    <n v="1128"/>
    <x v="3"/>
    <n v="1945.81"/>
    <x v="2"/>
    <s v="NULL"/>
    <x v="1"/>
    <s v="NULL"/>
    <x v="1"/>
    <x v="0"/>
    <x v="1"/>
    <n v="12"/>
    <x v="1"/>
    <x v="1"/>
  </r>
  <r>
    <x v="93"/>
    <x v="15"/>
    <s v="G0036432"/>
    <s v="G0036432"/>
    <n v="32004934"/>
    <s v="Recolocado"/>
    <n v="0"/>
    <n v="0"/>
    <n v="0"/>
    <n v="0"/>
    <x v="3"/>
    <x v="0"/>
    <n v="34"/>
    <x v="6"/>
    <x v="3"/>
    <x v="2"/>
    <n v="44324"/>
    <n v="1031"/>
    <x v="1"/>
    <n v="1273"/>
    <x v="3"/>
    <x v="4"/>
    <n v="39339"/>
    <n v="2.6208088665192301E-2"/>
    <x v="6"/>
    <n v="1"/>
    <x v="0"/>
    <n v="38262.400000000001"/>
    <x v="0"/>
    <n v="2"/>
    <x v="2"/>
    <n v="0"/>
    <x v="0"/>
    <s v="NULL"/>
    <x v="1"/>
    <s v="NULL"/>
    <x v="1"/>
    <x v="0"/>
    <x v="0"/>
    <n v="0"/>
    <x v="0"/>
    <x v="0"/>
  </r>
  <r>
    <x v="93"/>
    <x v="15"/>
    <s v="G0036433"/>
    <s v="G0036433"/>
    <n v="32005405"/>
    <s v="Recolocado"/>
    <n v="0"/>
    <n v="0"/>
    <n v="0"/>
    <n v="0"/>
    <x v="3"/>
    <x v="0"/>
    <n v="28"/>
    <x v="3"/>
    <x v="3"/>
    <x v="0"/>
    <n v="25571"/>
    <n v="0"/>
    <x v="2"/>
    <n v="734"/>
    <x v="7"/>
    <x v="1"/>
    <n v="20491"/>
    <n v="0"/>
    <x v="4"/>
    <s v="NULL"/>
    <x v="2"/>
    <n v="1263.6300000000001"/>
    <x v="4"/>
    <n v="3349"/>
    <x v="3"/>
    <n v="1263.6300000000001"/>
    <x v="2"/>
    <s v="NULL"/>
    <x v="1"/>
    <s v="NULL"/>
    <x v="1"/>
    <x v="0"/>
    <x v="1"/>
    <n v="12"/>
    <x v="1"/>
    <x v="1"/>
  </r>
  <r>
    <x v="93"/>
    <x v="15"/>
    <s v="G0036434"/>
    <s v="G0036434"/>
    <n v="32008552"/>
    <s v="Recolocado"/>
    <n v="1"/>
    <n v="0"/>
    <n v="0"/>
    <n v="0"/>
    <x v="3"/>
    <x v="0"/>
    <n v="51"/>
    <x v="5"/>
    <x v="3"/>
    <x v="2"/>
    <n v="25433"/>
    <n v="0"/>
    <x v="2"/>
    <n v="870"/>
    <x v="7"/>
    <x v="2"/>
    <n v="20360"/>
    <n v="0"/>
    <x v="4"/>
    <s v="NULL"/>
    <x v="0"/>
    <n v="10116.68"/>
    <x v="0"/>
    <n v="27"/>
    <x v="4"/>
    <n v="0"/>
    <x v="0"/>
    <n v="10296.549999999999"/>
    <x v="4"/>
    <n v="0.87549999999999994"/>
    <x v="8"/>
    <x v="0"/>
    <x v="11"/>
    <n v="0"/>
    <x v="10"/>
    <x v="0"/>
  </r>
  <r>
    <x v="93"/>
    <x v="15"/>
    <s v="G0036435"/>
    <s v="G0036435"/>
    <n v="32005368"/>
    <s v="Recolocado"/>
    <n v="0"/>
    <n v="0"/>
    <n v="0"/>
    <n v="0"/>
    <x v="3"/>
    <x v="0"/>
    <n v="26"/>
    <x v="3"/>
    <x v="3"/>
    <x v="2"/>
    <n v="44324"/>
    <n v="1031"/>
    <x v="1"/>
    <n v="1273"/>
    <x v="3"/>
    <x v="4"/>
    <n v="39339"/>
    <n v="2.6208088665192301E-2"/>
    <x v="6"/>
    <n v="1"/>
    <x v="2"/>
    <n v="2200"/>
    <x v="2"/>
    <n v="198"/>
    <x v="3"/>
    <n v="0"/>
    <x v="0"/>
    <s v="NULL"/>
    <x v="1"/>
    <s v="NULL"/>
    <x v="1"/>
    <x v="11"/>
    <x v="4"/>
    <n v="2"/>
    <x v="5"/>
    <x v="1"/>
  </r>
  <r>
    <x v="93"/>
    <x v="15"/>
    <s v="G0036436"/>
    <s v="G0036436"/>
    <n v="32005308"/>
    <s v="Recolocado"/>
    <n v="0"/>
    <n v="0"/>
    <n v="0"/>
    <n v="0"/>
    <x v="3"/>
    <x v="0"/>
    <n v="54"/>
    <x v="5"/>
    <x v="3"/>
    <x v="1"/>
    <n v="32389"/>
    <n v="0"/>
    <x v="2"/>
    <n v="1064"/>
    <x v="5"/>
    <x v="17"/>
    <n v="26969"/>
    <n v="0"/>
    <x v="4"/>
    <n v="1"/>
    <x v="0"/>
    <n v="1466.21"/>
    <x v="4"/>
    <n v="0"/>
    <x v="0"/>
    <n v="0"/>
    <x v="0"/>
    <n v="2000"/>
    <x v="5"/>
    <n v="0.73309999999999997"/>
    <x v="7"/>
    <x v="7"/>
    <x v="6"/>
    <n v="0"/>
    <x v="0"/>
    <x v="0"/>
  </r>
  <r>
    <x v="93"/>
    <x v="15"/>
    <s v="G0036437"/>
    <s v="G0036437"/>
    <n v="31982363"/>
    <s v="Recolocado"/>
    <n v="0"/>
    <n v="0"/>
    <n v="0"/>
    <n v="0"/>
    <x v="3"/>
    <x v="0"/>
    <n v="28"/>
    <x v="3"/>
    <x v="3"/>
    <x v="2"/>
    <n v="42087"/>
    <n v="1430"/>
    <x v="1"/>
    <n v="1207"/>
    <x v="3"/>
    <x v="7"/>
    <n v="37613"/>
    <n v="3.8018770106080346E-2"/>
    <x v="2"/>
    <n v="2"/>
    <x v="2"/>
    <n v="1053.8"/>
    <x v="4"/>
    <n v="886"/>
    <x v="3"/>
    <n v="1053.8"/>
    <x v="2"/>
    <s v="NULL"/>
    <x v="1"/>
    <s v="NULL"/>
    <x v="1"/>
    <x v="0"/>
    <x v="1"/>
    <n v="12"/>
    <x v="1"/>
    <x v="1"/>
  </r>
  <r>
    <x v="93"/>
    <x v="15"/>
    <s v="G0036438"/>
    <s v="G0036438"/>
    <n v="32004230"/>
    <s v="Recolocado"/>
    <n v="0"/>
    <n v="0"/>
    <n v="0"/>
    <n v="0"/>
    <x v="3"/>
    <x v="0"/>
    <n v="42"/>
    <x v="7"/>
    <x v="3"/>
    <x v="2"/>
    <n v="26359"/>
    <n v="0"/>
    <x v="2"/>
    <n v="865"/>
    <x v="7"/>
    <x v="4"/>
    <n v="2124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6445"/>
    <s v="G0036445"/>
    <n v="32007791"/>
    <s v="Recolocado"/>
    <n v="0"/>
    <n v="0"/>
    <n v="1"/>
    <n v="0"/>
    <x v="1"/>
    <x v="0"/>
    <n v="54"/>
    <x v="5"/>
    <x v="3"/>
    <x v="2"/>
    <n v="20784"/>
    <n v="0"/>
    <x v="2"/>
    <n v="682"/>
    <x v="7"/>
    <x v="5"/>
    <n v="15943"/>
    <n v="0"/>
    <x v="4"/>
    <s v="NULL"/>
    <x v="2"/>
    <n v="1225.05"/>
    <x v="4"/>
    <n v="2172"/>
    <x v="3"/>
    <n v="1225.05"/>
    <x v="2"/>
    <s v="NULL"/>
    <x v="1"/>
    <s v="NULL"/>
    <x v="1"/>
    <x v="0"/>
    <x v="1"/>
    <n v="12"/>
    <x v="1"/>
    <x v="1"/>
  </r>
  <r>
    <x v="93"/>
    <x v="15"/>
    <s v="G0036465"/>
    <s v="G0036465"/>
    <n v="32008578"/>
    <s v="Recolocado"/>
    <n v="0"/>
    <n v="0"/>
    <n v="0"/>
    <n v="0"/>
    <x v="3"/>
    <x v="0"/>
    <n v="54"/>
    <x v="5"/>
    <x v="5"/>
    <x v="1"/>
    <n v="30684"/>
    <n v="0"/>
    <x v="2"/>
    <n v="1018"/>
    <x v="5"/>
    <x v="18"/>
    <n v="25349"/>
    <n v="0"/>
    <x v="4"/>
    <n v="2"/>
    <x v="3"/>
    <n v="6669.37"/>
    <x v="0"/>
    <n v="22"/>
    <x v="4"/>
    <n v="0"/>
    <x v="0"/>
    <n v="954.73"/>
    <x v="3"/>
    <n v="1"/>
    <x v="4"/>
    <x v="0"/>
    <x v="8"/>
    <n v="0"/>
    <x v="5"/>
    <x v="0"/>
  </r>
  <r>
    <x v="93"/>
    <x v="15"/>
    <s v="G0036470"/>
    <s v="G0036470"/>
    <n v="32008407"/>
    <s v="Recolocado"/>
    <n v="0"/>
    <n v="0"/>
    <n v="0"/>
    <n v="0"/>
    <x v="3"/>
    <x v="0"/>
    <n v="55"/>
    <x v="5"/>
    <x v="3"/>
    <x v="1"/>
    <n v="25724"/>
    <n v="0"/>
    <x v="2"/>
    <n v="854"/>
    <x v="7"/>
    <x v="4"/>
    <n v="20637"/>
    <n v="0"/>
    <x v="4"/>
    <s v="NULL"/>
    <x v="2"/>
    <n v="2275.54"/>
    <x v="2"/>
    <n v="1482"/>
    <x v="3"/>
    <n v="211.17"/>
    <x v="0"/>
    <s v="NULL"/>
    <x v="1"/>
    <s v="NULL"/>
    <x v="1"/>
    <x v="0"/>
    <x v="1"/>
    <n v="1"/>
    <x v="1"/>
    <x v="1"/>
  </r>
  <r>
    <x v="93"/>
    <x v="15"/>
    <s v="G0036480"/>
    <s v="G0036480"/>
    <n v="32004074"/>
    <s v="Recolocado"/>
    <n v="0"/>
    <n v="0"/>
    <n v="0"/>
    <n v="0"/>
    <x v="3"/>
    <x v="0"/>
    <n v="22"/>
    <x v="4"/>
    <x v="3"/>
    <x v="2"/>
    <n v="26455"/>
    <n v="1649"/>
    <x v="3"/>
    <n v="759"/>
    <x v="7"/>
    <x v="5"/>
    <n v="22980"/>
    <n v="7.1758050478677116E-2"/>
    <x v="5"/>
    <n v="2"/>
    <x v="2"/>
    <n v="506.25"/>
    <x v="3"/>
    <n v="376"/>
    <x v="3"/>
    <n v="350"/>
    <x v="0"/>
    <s v="NULL"/>
    <x v="1"/>
    <s v="NULL"/>
    <x v="1"/>
    <x v="0"/>
    <x v="1"/>
    <n v="9"/>
    <x v="1"/>
    <x v="1"/>
  </r>
  <r>
    <x v="93"/>
    <x v="15"/>
    <s v="G0036481"/>
    <s v="G0036481"/>
    <n v="32004702"/>
    <s v="Recolocado"/>
    <n v="0"/>
    <n v="0"/>
    <n v="0"/>
    <n v="0"/>
    <x v="3"/>
    <x v="0"/>
    <n v="27"/>
    <x v="3"/>
    <x v="3"/>
    <x v="0"/>
    <n v="26359"/>
    <n v="0"/>
    <x v="2"/>
    <n v="875"/>
    <x v="7"/>
    <x v="1"/>
    <n v="21240"/>
    <n v="0"/>
    <x v="4"/>
    <s v="NULL"/>
    <x v="0"/>
    <n v="1580"/>
    <x v="4"/>
    <n v="0"/>
    <x v="0"/>
    <n v="0"/>
    <x v="0"/>
    <s v="NULL"/>
    <x v="1"/>
    <s v="NULL"/>
    <x v="1"/>
    <x v="9"/>
    <x v="11"/>
    <n v="0"/>
    <x v="0"/>
    <x v="0"/>
  </r>
  <r>
    <x v="93"/>
    <x v="15"/>
    <s v="G0036489"/>
    <s v="G0036489"/>
    <n v="32003311"/>
    <s v="Recolocado"/>
    <n v="0"/>
    <n v="0"/>
    <n v="0"/>
    <n v="0"/>
    <x v="3"/>
    <x v="0"/>
    <n v="56"/>
    <x v="8"/>
    <x v="3"/>
    <x v="0"/>
    <n v="29599"/>
    <n v="1031"/>
    <x v="1"/>
    <n v="849"/>
    <x v="7"/>
    <x v="5"/>
    <n v="25349"/>
    <n v="4.067221586650361E-2"/>
    <x v="1"/>
    <n v="2"/>
    <x v="2"/>
    <n v="2295.06"/>
    <x v="2"/>
    <n v="1717"/>
    <x v="3"/>
    <n v="2295.06"/>
    <x v="6"/>
    <s v="NULL"/>
    <x v="1"/>
    <s v="NULL"/>
    <x v="1"/>
    <x v="10"/>
    <x v="1"/>
    <n v="11"/>
    <x v="1"/>
    <x v="1"/>
  </r>
  <r>
    <x v="93"/>
    <x v="15"/>
    <s v="G0036490"/>
    <s v="G0036490"/>
    <n v="32005477"/>
    <s v="Recolocado"/>
    <n v="0"/>
    <n v="0"/>
    <n v="0"/>
    <n v="0"/>
    <x v="3"/>
    <x v="0"/>
    <n v="59"/>
    <x v="8"/>
    <x v="5"/>
    <x v="1"/>
    <n v="30684"/>
    <n v="0"/>
    <x v="2"/>
    <n v="1019"/>
    <x v="5"/>
    <x v="1"/>
    <n v="25349"/>
    <n v="0"/>
    <x v="4"/>
    <n v="2"/>
    <x v="0"/>
    <n v="3575.63"/>
    <x v="5"/>
    <n v="0"/>
    <x v="0"/>
    <n v="0"/>
    <x v="0"/>
    <s v="NULL"/>
    <x v="1"/>
    <s v="NULL"/>
    <x v="1"/>
    <x v="0"/>
    <x v="0"/>
    <n v="0"/>
    <x v="0"/>
    <x v="0"/>
  </r>
  <r>
    <x v="93"/>
    <x v="15"/>
    <s v="G0036498"/>
    <s v="G0036498"/>
    <n v="32008393"/>
    <s v="Recolocado"/>
    <n v="0"/>
    <n v="0"/>
    <n v="0"/>
    <n v="0"/>
    <x v="3"/>
    <x v="0"/>
    <n v="46"/>
    <x v="0"/>
    <x v="3"/>
    <x v="2"/>
    <n v="25433"/>
    <n v="0"/>
    <x v="2"/>
    <n v="870"/>
    <x v="7"/>
    <x v="3"/>
    <n v="20360"/>
    <n v="0"/>
    <x v="4"/>
    <s v="NULL"/>
    <x v="2"/>
    <n v="8353.2800000000007"/>
    <x v="0"/>
    <n v="1577"/>
    <x v="3"/>
    <n v="2211.2199999999998"/>
    <x v="6"/>
    <s v="NULL"/>
    <x v="1"/>
    <s v="NULL"/>
    <x v="1"/>
    <x v="0"/>
    <x v="1"/>
    <n v="0"/>
    <x v="1"/>
    <x v="0"/>
  </r>
  <r>
    <x v="93"/>
    <x v="15"/>
    <s v="G0036504"/>
    <s v="G0036504"/>
    <n v="32008841"/>
    <s v="Recolocado"/>
    <n v="0"/>
    <n v="0"/>
    <n v="0"/>
    <n v="0"/>
    <x v="3"/>
    <x v="0"/>
    <n v="59"/>
    <x v="8"/>
    <x v="3"/>
    <x v="1"/>
    <n v="31954"/>
    <n v="0"/>
    <x v="2"/>
    <n v="960"/>
    <x v="7"/>
    <x v="13"/>
    <n v="26556"/>
    <n v="0"/>
    <x v="4"/>
    <s v="NULL"/>
    <x v="6"/>
    <n v="4938.6400000000003"/>
    <x v="7"/>
    <n v="88"/>
    <x v="7"/>
    <n v="0"/>
    <x v="0"/>
    <n v="1000"/>
    <x v="3"/>
    <n v="0.75629999999999997"/>
    <x v="7"/>
    <x v="0"/>
    <x v="4"/>
    <n v="0"/>
    <x v="6"/>
    <x v="0"/>
  </r>
  <r>
    <x v="93"/>
    <x v="15"/>
    <s v="G0036505"/>
    <s v="G0036505"/>
    <n v="32008412"/>
    <s v="Recolocado"/>
    <n v="1"/>
    <n v="0"/>
    <n v="0"/>
    <n v="0"/>
    <x v="3"/>
    <x v="0"/>
    <n v="47"/>
    <x v="0"/>
    <x v="5"/>
    <x v="2"/>
    <n v="31954"/>
    <n v="0"/>
    <x v="2"/>
    <n v="960"/>
    <x v="7"/>
    <x v="3"/>
    <n v="26556"/>
    <n v="0"/>
    <x v="4"/>
    <s v="NULL"/>
    <x v="0"/>
    <n v="4521.9399999999996"/>
    <x v="7"/>
    <n v="8"/>
    <x v="2"/>
    <n v="0"/>
    <x v="0"/>
    <s v="NULL"/>
    <x v="1"/>
    <s v="NULL"/>
    <x v="1"/>
    <x v="0"/>
    <x v="0"/>
    <n v="0"/>
    <x v="0"/>
    <x v="0"/>
  </r>
  <r>
    <x v="93"/>
    <x v="15"/>
    <s v="G0036506"/>
    <s v="G0036506"/>
    <n v="32008390"/>
    <s v="Recolocado"/>
    <n v="0"/>
    <n v="0"/>
    <n v="1"/>
    <n v="0"/>
    <x v="1"/>
    <x v="0"/>
    <n v="24"/>
    <x v="4"/>
    <x v="5"/>
    <x v="2"/>
    <n v="28005"/>
    <n v="0"/>
    <x v="2"/>
    <n v="960"/>
    <x v="7"/>
    <x v="4"/>
    <n v="22804"/>
    <n v="0"/>
    <x v="4"/>
    <s v="NULL"/>
    <x v="0"/>
    <n v="6557.25"/>
    <x v="0"/>
    <n v="72"/>
    <x v="7"/>
    <n v="0"/>
    <x v="0"/>
    <n v="1184.05"/>
    <x v="5"/>
    <n v="1"/>
    <x v="4"/>
    <x v="0"/>
    <x v="12"/>
    <n v="0"/>
    <x v="0"/>
    <x v="0"/>
  </r>
  <r>
    <x v="93"/>
    <x v="15"/>
    <s v="G0036513"/>
    <s v="G0036513"/>
    <n v="32005024"/>
    <s v="Recolocado"/>
    <n v="0"/>
    <n v="0"/>
    <n v="0"/>
    <n v="0"/>
    <x v="3"/>
    <x v="0"/>
    <n v="46"/>
    <x v="0"/>
    <x v="3"/>
    <x v="2"/>
    <n v="34208"/>
    <n v="1511"/>
    <x v="3"/>
    <n v="993"/>
    <x v="7"/>
    <x v="6"/>
    <n v="30208"/>
    <n v="5.001986228813559E-2"/>
    <x v="3"/>
    <n v="2"/>
    <x v="2"/>
    <n v="3355.11"/>
    <x v="5"/>
    <n v="732"/>
    <x v="3"/>
    <n v="3355.11"/>
    <x v="3"/>
    <s v="NULL"/>
    <x v="1"/>
    <s v="NULL"/>
    <x v="1"/>
    <x v="0"/>
    <x v="1"/>
    <n v="12"/>
    <x v="1"/>
    <x v="1"/>
  </r>
  <r>
    <x v="93"/>
    <x v="15"/>
    <s v="G0036519"/>
    <s v="G0036519"/>
    <n v="32008547"/>
    <s v="Recolocado"/>
    <n v="0"/>
    <n v="0"/>
    <n v="0"/>
    <n v="0"/>
    <x v="3"/>
    <x v="0"/>
    <n v="52"/>
    <x v="5"/>
    <x v="3"/>
    <x v="0"/>
    <n v="28980"/>
    <n v="0"/>
    <x v="2"/>
    <n v="962"/>
    <x v="7"/>
    <x v="4"/>
    <n v="2373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6522"/>
    <s v="G0036522"/>
    <n v="32008438"/>
    <s v="Recolocado"/>
    <n v="0"/>
    <n v="0"/>
    <n v="0"/>
    <n v="0"/>
    <x v="3"/>
    <x v="0"/>
    <n v="43"/>
    <x v="7"/>
    <x v="3"/>
    <x v="2"/>
    <n v="25433"/>
    <n v="0"/>
    <x v="2"/>
    <n v="870"/>
    <x v="7"/>
    <x v="2"/>
    <n v="20360"/>
    <n v="0"/>
    <x v="4"/>
    <s v="NULL"/>
    <x v="0"/>
    <n v="9669.9699999999993"/>
    <x v="0"/>
    <n v="38"/>
    <x v="5"/>
    <n v="0"/>
    <x v="0"/>
    <s v="NULL"/>
    <x v="1"/>
    <s v="NULL"/>
    <x v="1"/>
    <x v="0"/>
    <x v="11"/>
    <n v="0"/>
    <x v="0"/>
    <x v="0"/>
  </r>
  <r>
    <x v="93"/>
    <x v="15"/>
    <s v="G0036528"/>
    <s v="G0036528"/>
    <n v="32003405"/>
    <s v="Recolocado"/>
    <n v="0"/>
    <n v="0"/>
    <n v="0"/>
    <n v="0"/>
    <x v="3"/>
    <x v="0"/>
    <n v="24"/>
    <x v="4"/>
    <x v="3"/>
    <x v="0"/>
    <n v="28804"/>
    <n v="1280"/>
    <x v="1"/>
    <n v="959"/>
    <x v="7"/>
    <x v="1"/>
    <n v="24843"/>
    <n v="5.1523568007084491E-2"/>
    <x v="3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6532"/>
    <s v="G0036532"/>
    <n v="31972785"/>
    <s v="Recolocado"/>
    <n v="0"/>
    <n v="0"/>
    <n v="0"/>
    <n v="0"/>
    <x v="3"/>
    <x v="0"/>
    <n v="40"/>
    <x v="1"/>
    <x v="3"/>
    <x v="2"/>
    <n v="29626"/>
    <n v="499"/>
    <x v="7"/>
    <n v="859"/>
    <x v="7"/>
    <x v="4"/>
    <n v="24843"/>
    <n v="2.0086140965261845E-2"/>
    <x v="6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6533"/>
    <s v="G0036533"/>
    <n v="32003127"/>
    <s v="Recolocado"/>
    <n v="0"/>
    <n v="0"/>
    <n v="0"/>
    <n v="0"/>
    <x v="3"/>
    <x v="0"/>
    <n v="31"/>
    <x v="6"/>
    <x v="3"/>
    <x v="0"/>
    <n v="28416"/>
    <n v="1649"/>
    <x v="3"/>
    <n v="824"/>
    <x v="7"/>
    <x v="1"/>
    <n v="24843"/>
    <n v="6.6376846596626821E-2"/>
    <x v="5"/>
    <n v="4"/>
    <x v="2"/>
    <n v="689.3"/>
    <x v="3"/>
    <n v="1487"/>
    <x v="3"/>
    <n v="689.3"/>
    <x v="5"/>
    <s v="NULL"/>
    <x v="1"/>
    <s v="NULL"/>
    <x v="1"/>
    <x v="0"/>
    <x v="1"/>
    <n v="12"/>
    <x v="1"/>
    <x v="1"/>
  </r>
  <r>
    <x v="93"/>
    <x v="15"/>
    <s v="G0036534"/>
    <s v="G0036534"/>
    <n v="32008972"/>
    <s v="Recolocado"/>
    <n v="0"/>
    <n v="0"/>
    <n v="0"/>
    <n v="0"/>
    <x v="3"/>
    <x v="0"/>
    <n v="50"/>
    <x v="0"/>
    <x v="3"/>
    <x v="3"/>
    <n v="20784"/>
    <n v="0"/>
    <x v="2"/>
    <n v="690"/>
    <x v="7"/>
    <x v="1"/>
    <n v="15943"/>
    <n v="0"/>
    <x v="4"/>
    <s v="NULL"/>
    <x v="0"/>
    <n v="7896.91"/>
    <x v="0"/>
    <n v="56"/>
    <x v="5"/>
    <n v="0"/>
    <x v="0"/>
    <n v="4762.96"/>
    <x v="7"/>
    <n v="1"/>
    <x v="4"/>
    <x v="0"/>
    <x v="3"/>
    <n v="0"/>
    <x v="0"/>
    <x v="0"/>
  </r>
  <r>
    <x v="93"/>
    <x v="15"/>
    <s v="G0036539"/>
    <s v="G0036539"/>
    <n v="31978535"/>
    <s v="Recolocado"/>
    <n v="0"/>
    <n v="0"/>
    <n v="0"/>
    <n v="0"/>
    <x v="3"/>
    <x v="0"/>
    <n v="28"/>
    <x v="3"/>
    <x v="3"/>
    <x v="2"/>
    <n v="26455"/>
    <n v="1649"/>
    <x v="3"/>
    <n v="878"/>
    <x v="7"/>
    <x v="17"/>
    <n v="22980"/>
    <n v="7.1758050478677116E-2"/>
    <x v="5"/>
    <n v="4"/>
    <x v="2"/>
    <n v="200"/>
    <x v="6"/>
    <n v="802"/>
    <x v="3"/>
    <n v="200"/>
    <x v="0"/>
    <s v="NULL"/>
    <x v="1"/>
    <s v="NULL"/>
    <x v="1"/>
    <x v="0"/>
    <x v="1"/>
    <n v="12"/>
    <x v="1"/>
    <x v="1"/>
  </r>
  <r>
    <x v="93"/>
    <x v="15"/>
    <s v="G0036555"/>
    <s v="G0036555"/>
    <n v="32008955"/>
    <s v="Recolocado"/>
    <n v="0"/>
    <n v="0"/>
    <n v="0"/>
    <n v="0"/>
    <x v="3"/>
    <x v="0"/>
    <n v="41"/>
    <x v="7"/>
    <x v="3"/>
    <x v="1"/>
    <n v="25724"/>
    <n v="0"/>
    <x v="2"/>
    <n v="853"/>
    <x v="7"/>
    <x v="1"/>
    <n v="20637"/>
    <n v="0"/>
    <x v="4"/>
    <s v="NULL"/>
    <x v="2"/>
    <n v="1494.78"/>
    <x v="4"/>
    <n v="584"/>
    <x v="3"/>
    <n v="914.34"/>
    <x v="5"/>
    <s v="NULL"/>
    <x v="1"/>
    <s v="NULL"/>
    <x v="1"/>
    <x v="0"/>
    <x v="1"/>
    <n v="7"/>
    <x v="1"/>
    <x v="1"/>
  </r>
  <r>
    <x v="93"/>
    <x v="15"/>
    <s v="G0036557"/>
    <s v="G0036557"/>
    <n v="32008341"/>
    <s v="Recolocado"/>
    <n v="0"/>
    <n v="0"/>
    <n v="1"/>
    <n v="0"/>
    <x v="1"/>
    <x v="0"/>
    <n v="33"/>
    <x v="6"/>
    <x v="3"/>
    <x v="1"/>
    <n v="20784"/>
    <n v="0"/>
    <x v="2"/>
    <n v="682"/>
    <x v="7"/>
    <x v="1"/>
    <n v="15943"/>
    <n v="0"/>
    <x v="4"/>
    <s v="NULL"/>
    <x v="0"/>
    <n v="450"/>
    <x v="6"/>
    <n v="0"/>
    <x v="0"/>
    <n v="0"/>
    <x v="0"/>
    <s v="NULL"/>
    <x v="1"/>
    <s v="NULL"/>
    <x v="1"/>
    <x v="9"/>
    <x v="11"/>
    <n v="0"/>
    <x v="2"/>
    <x v="0"/>
  </r>
  <r>
    <x v="93"/>
    <x v="15"/>
    <s v="G0036564"/>
    <s v="G0036564"/>
    <n v="31995361"/>
    <s v="Recolocado"/>
    <n v="0"/>
    <n v="0"/>
    <n v="0"/>
    <n v="0"/>
    <x v="3"/>
    <x v="0"/>
    <n v="62"/>
    <x v="2"/>
    <x v="3"/>
    <x v="2"/>
    <n v="20259"/>
    <n v="499"/>
    <x v="7"/>
    <n v="672"/>
    <x v="7"/>
    <x v="1"/>
    <n v="15943"/>
    <n v="3.1299002697108447E-2"/>
    <x v="2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6584"/>
    <s v="G0036584"/>
    <n v="32004226"/>
    <s v="Recolocado"/>
    <n v="0"/>
    <n v="0"/>
    <n v="1"/>
    <n v="0"/>
    <x v="1"/>
    <x v="0"/>
    <n v="41"/>
    <x v="7"/>
    <x v="3"/>
    <x v="0"/>
    <n v="28014"/>
    <n v="540"/>
    <x v="6"/>
    <n v="930"/>
    <x v="7"/>
    <x v="3"/>
    <n v="23352"/>
    <n v="2.3124357656731757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6597"/>
    <s v="G0036597"/>
    <n v="32007988"/>
    <s v="Recolocado"/>
    <n v="0"/>
    <n v="0"/>
    <n v="0"/>
    <n v="0"/>
    <x v="3"/>
    <x v="0"/>
    <n v="33"/>
    <x v="6"/>
    <x v="3"/>
    <x v="2"/>
    <n v="28005"/>
    <n v="0"/>
    <x v="2"/>
    <n v="960"/>
    <x v="7"/>
    <x v="3"/>
    <n v="22804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6598"/>
    <s v="G0036598"/>
    <n v="32003240"/>
    <s v="Recolocado"/>
    <n v="0"/>
    <n v="0"/>
    <n v="1"/>
    <n v="0"/>
    <x v="1"/>
    <x v="0"/>
    <n v="39"/>
    <x v="1"/>
    <x v="3"/>
    <x v="0"/>
    <n v="42507"/>
    <n v="1031"/>
    <x v="1"/>
    <n v="1235"/>
    <x v="3"/>
    <x v="1"/>
    <n v="37613"/>
    <n v="2.7410735649908275E-2"/>
    <x v="6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6600"/>
    <s v="G0036600"/>
    <n v="32010435"/>
    <s v="Recolocado"/>
    <n v="0"/>
    <n v="0"/>
    <n v="0"/>
    <n v="0"/>
    <x v="3"/>
    <x v="0"/>
    <n v="45"/>
    <x v="7"/>
    <x v="5"/>
    <x v="2"/>
    <n v="26359"/>
    <n v="0"/>
    <x v="2"/>
    <n v="875"/>
    <x v="7"/>
    <x v="4"/>
    <n v="21240"/>
    <n v="0"/>
    <x v="4"/>
    <s v="NULL"/>
    <x v="0"/>
    <n v="12685.41"/>
    <x v="0"/>
    <n v="6"/>
    <x v="2"/>
    <n v="0"/>
    <x v="0"/>
    <n v="2500"/>
    <x v="0"/>
    <n v="1"/>
    <x v="4"/>
    <x v="0"/>
    <x v="0"/>
    <n v="0"/>
    <x v="0"/>
    <x v="0"/>
  </r>
  <r>
    <x v="93"/>
    <x v="15"/>
    <s v="G0036605"/>
    <s v="G0036605"/>
    <n v="31983862"/>
    <s v="Recolocado"/>
    <n v="0"/>
    <n v="0"/>
    <n v="0"/>
    <n v="0"/>
    <x v="3"/>
    <x v="0"/>
    <n v="42"/>
    <x v="7"/>
    <x v="3"/>
    <x v="0"/>
    <n v="37318"/>
    <n v="0"/>
    <x v="2"/>
    <n v="1521"/>
    <x v="4"/>
    <x v="4"/>
    <n v="31652"/>
    <n v="0"/>
    <x v="4"/>
    <s v="NULL"/>
    <x v="0"/>
    <n v="32307.05"/>
    <x v="0"/>
    <n v="7"/>
    <x v="2"/>
    <n v="0"/>
    <x v="0"/>
    <s v="NULL"/>
    <x v="1"/>
    <s v="NULL"/>
    <x v="1"/>
    <x v="0"/>
    <x v="0"/>
    <n v="0"/>
    <x v="0"/>
    <x v="0"/>
  </r>
  <r>
    <x v="93"/>
    <x v="15"/>
    <s v="G0036613"/>
    <s v="G0036613"/>
    <n v="32004962"/>
    <s v="Recolocado"/>
    <n v="0"/>
    <n v="0"/>
    <n v="0"/>
    <n v="0"/>
    <x v="3"/>
    <x v="0"/>
    <n v="28"/>
    <x v="3"/>
    <x v="3"/>
    <x v="2"/>
    <n v="20337"/>
    <n v="0"/>
    <x v="2"/>
    <n v="673"/>
    <x v="7"/>
    <x v="1"/>
    <n v="15518"/>
    <n v="0"/>
    <x v="4"/>
    <s v="NULL"/>
    <x v="4"/>
    <n v="1050"/>
    <x v="4"/>
    <n v="52"/>
    <x v="5"/>
    <n v="0"/>
    <x v="0"/>
    <s v="NULL"/>
    <x v="1"/>
    <s v="NULL"/>
    <x v="1"/>
    <x v="9"/>
    <x v="2"/>
    <n v="0"/>
    <x v="11"/>
    <x v="0"/>
  </r>
  <r>
    <x v="93"/>
    <x v="15"/>
    <s v="G0036614"/>
    <s v="G0036614"/>
    <n v="32008524"/>
    <s v="Recolocado"/>
    <n v="0"/>
    <n v="0"/>
    <n v="0"/>
    <n v="0"/>
    <x v="3"/>
    <x v="0"/>
    <n v="45"/>
    <x v="7"/>
    <x v="3"/>
    <x v="3"/>
    <n v="23866"/>
    <n v="0"/>
    <x v="2"/>
    <n v="792"/>
    <x v="7"/>
    <x v="3"/>
    <n v="18871"/>
    <n v="0"/>
    <x v="4"/>
    <s v="NULL"/>
    <x v="2"/>
    <n v="2700"/>
    <x v="2"/>
    <n v="3500"/>
    <x v="3"/>
    <n v="1248.1099999999999"/>
    <x v="2"/>
    <s v="NULL"/>
    <x v="1"/>
    <s v="NULL"/>
    <x v="1"/>
    <x v="11"/>
    <x v="9"/>
    <n v="2"/>
    <x v="0"/>
    <x v="6"/>
  </r>
  <r>
    <x v="93"/>
    <x v="15"/>
    <s v="G0036618"/>
    <s v="G0036618"/>
    <n v="32004040"/>
    <s v="Recolocado"/>
    <n v="0"/>
    <n v="0"/>
    <n v="0"/>
    <n v="0"/>
    <x v="3"/>
    <x v="0"/>
    <n v="34"/>
    <x v="6"/>
    <x v="3"/>
    <x v="2"/>
    <n v="26640"/>
    <n v="0"/>
    <x v="2"/>
    <n v="885"/>
    <x v="7"/>
    <x v="1"/>
    <n v="21507"/>
    <n v="0"/>
    <x v="4"/>
    <s v="NULL"/>
    <x v="2"/>
    <n v="2440.89"/>
    <x v="2"/>
    <n v="813"/>
    <x v="3"/>
    <n v="2440.89"/>
    <x v="6"/>
    <s v="NULL"/>
    <x v="1"/>
    <s v="NULL"/>
    <x v="1"/>
    <x v="12"/>
    <x v="1"/>
    <n v="3"/>
    <x v="1"/>
    <x v="8"/>
  </r>
  <r>
    <x v="93"/>
    <x v="15"/>
    <s v="G0036619"/>
    <s v="G0036619"/>
    <n v="31981679"/>
    <s v="Recolocado"/>
    <n v="0"/>
    <n v="0"/>
    <n v="0"/>
    <n v="0"/>
    <x v="3"/>
    <x v="0"/>
    <n v="36"/>
    <x v="1"/>
    <x v="3"/>
    <x v="2"/>
    <n v="24248"/>
    <n v="0"/>
    <x v="2"/>
    <n v="795"/>
    <x v="7"/>
    <x v="2"/>
    <n v="19234"/>
    <n v="0"/>
    <x v="4"/>
    <s v="NULL"/>
    <x v="4"/>
    <n v="12708.48"/>
    <x v="0"/>
    <n v="76"/>
    <x v="7"/>
    <n v="0"/>
    <x v="0"/>
    <n v="1800"/>
    <x v="5"/>
    <n v="0.98550000000000004"/>
    <x v="4"/>
    <x v="0"/>
    <x v="5"/>
    <n v="0"/>
    <x v="12"/>
    <x v="0"/>
  </r>
  <r>
    <x v="93"/>
    <x v="15"/>
    <s v="G0036629"/>
    <s v="G0036629"/>
    <n v="31982476"/>
    <s v="Recolocado"/>
    <n v="0"/>
    <n v="0"/>
    <n v="0"/>
    <n v="0"/>
    <x v="3"/>
    <x v="0"/>
    <n v="25"/>
    <x v="4"/>
    <x v="3"/>
    <x v="2"/>
    <n v="31823"/>
    <n v="1031"/>
    <x v="1"/>
    <n v="1056"/>
    <x v="5"/>
    <x v="3"/>
    <n v="27462"/>
    <n v="3.7542786395746854E-2"/>
    <x v="2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G0036631"/>
    <s v="G0036631"/>
    <n v="31983856"/>
    <s v="Recolocado"/>
    <n v="0"/>
    <n v="0"/>
    <n v="0"/>
    <n v="0"/>
    <x v="3"/>
    <x v="0"/>
    <n v="49"/>
    <x v="0"/>
    <x v="3"/>
    <x v="1"/>
    <n v="26749"/>
    <n v="500"/>
    <x v="7"/>
    <n v="888"/>
    <x v="7"/>
    <x v="1"/>
    <n v="22110"/>
    <n v="2.2614201718679332E-2"/>
    <x v="6"/>
    <n v="4"/>
    <x v="0"/>
    <n v="10000"/>
    <x v="0"/>
    <n v="0"/>
    <x v="0"/>
    <n v="0"/>
    <x v="0"/>
    <s v="NULL"/>
    <x v="1"/>
    <s v="NULL"/>
    <x v="1"/>
    <x v="0"/>
    <x v="0"/>
    <n v="0"/>
    <x v="0"/>
    <x v="0"/>
  </r>
  <r>
    <x v="93"/>
    <x v="15"/>
    <s v="G0036632"/>
    <s v="G0036632"/>
    <n v="32007607"/>
    <s v="Recolocado"/>
    <n v="0"/>
    <n v="0"/>
    <n v="0"/>
    <n v="0"/>
    <x v="3"/>
    <x v="0"/>
    <n v="22"/>
    <x v="4"/>
    <x v="3"/>
    <x v="2"/>
    <n v="39132"/>
    <n v="787"/>
    <x v="6"/>
    <n v="1136"/>
    <x v="6"/>
    <x v="4"/>
    <n v="34162"/>
    <n v="2.3037292898542241E-2"/>
    <x v="6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I8390005"/>
    <s v="I8390005"/>
    <n v="32008449"/>
    <s v="Recolocado"/>
    <n v="0"/>
    <n v="0"/>
    <n v="0"/>
    <n v="0"/>
    <x v="3"/>
    <x v="0"/>
    <n v="45"/>
    <x v="7"/>
    <x v="3"/>
    <x v="0"/>
    <n v="28005"/>
    <n v="0"/>
    <x v="2"/>
    <n v="960"/>
    <x v="7"/>
    <x v="3"/>
    <n v="22804"/>
    <n v="0"/>
    <x v="4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J2469001"/>
    <s v="J2469001"/>
    <n v="32008374"/>
    <s v="Recolocado"/>
    <n v="0"/>
    <n v="0"/>
    <n v="0"/>
    <n v="0"/>
    <x v="3"/>
    <x v="0"/>
    <n v="41"/>
    <x v="7"/>
    <x v="3"/>
    <x v="0"/>
    <n v="31954"/>
    <n v="0"/>
    <x v="2"/>
    <n v="960"/>
    <x v="7"/>
    <x v="3"/>
    <n v="26556"/>
    <n v="0"/>
    <x v="4"/>
    <s v="NULL"/>
    <x v="2"/>
    <n v="1639.32"/>
    <x v="4"/>
    <n v="2000"/>
    <x v="3"/>
    <n v="1639.32"/>
    <x v="2"/>
    <s v="NULL"/>
    <x v="1"/>
    <s v="NULL"/>
    <x v="1"/>
    <x v="0"/>
    <x v="1"/>
    <n v="12"/>
    <x v="1"/>
    <x v="1"/>
  </r>
  <r>
    <x v="93"/>
    <x v="15"/>
    <s v="J2471001"/>
    <s v="J2471001"/>
    <n v="32008795"/>
    <s v="Recolocado"/>
    <n v="0"/>
    <n v="0"/>
    <n v="1"/>
    <n v="0"/>
    <x v="1"/>
    <x v="0"/>
    <n v="34"/>
    <x v="6"/>
    <x v="3"/>
    <x v="2"/>
    <n v="20784"/>
    <n v="0"/>
    <x v="2"/>
    <n v="689"/>
    <x v="7"/>
    <x v="5"/>
    <n v="15943"/>
    <n v="0"/>
    <x v="4"/>
    <s v="NULL"/>
    <x v="0"/>
    <n v="13000"/>
    <x v="0"/>
    <n v="0"/>
    <x v="0"/>
    <n v="0"/>
    <x v="0"/>
    <s v="NULL"/>
    <x v="1"/>
    <s v="NULL"/>
    <x v="1"/>
    <x v="7"/>
    <x v="6"/>
    <n v="0"/>
    <x v="8"/>
    <x v="0"/>
  </r>
  <r>
    <x v="93"/>
    <x v="15"/>
    <s v="J2472001"/>
    <s v="J2472001"/>
    <n v="31981601"/>
    <s v="Recolocado"/>
    <n v="0"/>
    <n v="0"/>
    <n v="1"/>
    <n v="0"/>
    <x v="1"/>
    <x v="0"/>
    <n v="25"/>
    <x v="4"/>
    <x v="3"/>
    <x v="2"/>
    <n v="20784"/>
    <n v="0"/>
    <x v="2"/>
    <n v="689"/>
    <x v="7"/>
    <x v="1"/>
    <n v="15943"/>
    <n v="0"/>
    <x v="4"/>
    <s v="NULL"/>
    <x v="0"/>
    <n v="2477.73"/>
    <x v="2"/>
    <n v="0"/>
    <x v="0"/>
    <n v="0"/>
    <x v="0"/>
    <n v="1000"/>
    <x v="3"/>
    <n v="1"/>
    <x v="4"/>
    <x v="0"/>
    <x v="0"/>
    <n v="0"/>
    <x v="0"/>
    <x v="0"/>
  </r>
  <r>
    <x v="93"/>
    <x v="15"/>
    <s v="J2473001"/>
    <s v="J2473001"/>
    <n v="32008373"/>
    <s v="Recolocado"/>
    <n v="0"/>
    <n v="0"/>
    <n v="0"/>
    <n v="0"/>
    <x v="3"/>
    <x v="0"/>
    <n v="35"/>
    <x v="6"/>
    <x v="3"/>
    <x v="2"/>
    <n v="36534"/>
    <n v="0"/>
    <x v="2"/>
    <n v="1100"/>
    <x v="5"/>
    <x v="13"/>
    <n v="30907"/>
    <n v="0"/>
    <x v="4"/>
    <n v="3"/>
    <x v="2"/>
    <n v="1795.61"/>
    <x v="4"/>
    <n v="1134"/>
    <x v="3"/>
    <n v="1795.61"/>
    <x v="2"/>
    <s v="NULL"/>
    <x v="1"/>
    <s v="NULL"/>
    <x v="1"/>
    <x v="0"/>
    <x v="1"/>
    <n v="12"/>
    <x v="1"/>
    <x v="1"/>
  </r>
  <r>
    <x v="93"/>
    <x v="15"/>
    <s v="J2499001"/>
    <s v="J2499001"/>
    <n v="32008614"/>
    <s v="Recolocado"/>
    <n v="0"/>
    <n v="0"/>
    <n v="1"/>
    <n v="0"/>
    <x v="1"/>
    <x v="0"/>
    <n v="29"/>
    <x v="3"/>
    <x v="3"/>
    <x v="2"/>
    <n v="36534"/>
    <n v="0"/>
    <x v="2"/>
    <n v="1100"/>
    <x v="5"/>
    <x v="13"/>
    <n v="30907"/>
    <n v="0"/>
    <x v="4"/>
    <n v="4"/>
    <x v="2"/>
    <n v="901.27"/>
    <x v="3"/>
    <n v="1744"/>
    <x v="3"/>
    <n v="901.27"/>
    <x v="5"/>
    <s v="NULL"/>
    <x v="1"/>
    <s v="NULL"/>
    <x v="1"/>
    <x v="7"/>
    <x v="10"/>
    <n v="3"/>
    <x v="10"/>
    <x v="8"/>
  </r>
  <r>
    <x v="93"/>
    <x v="15"/>
    <s v="J2500001"/>
    <s v="J2500001"/>
    <n v="32008542"/>
    <s v="Recolocado"/>
    <n v="0"/>
    <n v="0"/>
    <n v="0"/>
    <n v="0"/>
    <x v="3"/>
    <x v="0"/>
    <n v="46"/>
    <x v="0"/>
    <x v="3"/>
    <x v="2"/>
    <n v="20457"/>
    <n v="0"/>
    <x v="2"/>
    <n v="678"/>
    <x v="7"/>
    <x v="1"/>
    <n v="1563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3"/>
    <x v="15"/>
    <s v="J2612001"/>
    <s v="J2612001"/>
    <n v="32008471"/>
    <s v="Recolocado"/>
    <n v="0"/>
    <n v="0"/>
    <n v="0"/>
    <n v="0"/>
    <x v="3"/>
    <x v="0"/>
    <n v="50"/>
    <x v="0"/>
    <x v="3"/>
    <x v="3"/>
    <n v="25433"/>
    <n v="0"/>
    <x v="2"/>
    <n v="870"/>
    <x v="7"/>
    <x v="4"/>
    <n v="20360"/>
    <n v="0"/>
    <x v="4"/>
    <s v="NULL"/>
    <x v="4"/>
    <n v="8371.32"/>
    <x v="0"/>
    <n v="87"/>
    <x v="7"/>
    <n v="0"/>
    <x v="0"/>
    <n v="4899.8999999999996"/>
    <x v="7"/>
    <n v="1"/>
    <x v="4"/>
    <x v="0"/>
    <x v="11"/>
    <n v="0"/>
    <x v="2"/>
    <x v="0"/>
  </r>
  <r>
    <x v="93"/>
    <x v="15"/>
    <s v="J2613001"/>
    <s v="J2613001"/>
    <n v="32008348"/>
    <s v="Recolocado"/>
    <n v="0"/>
    <n v="0"/>
    <n v="0"/>
    <n v="0"/>
    <x v="3"/>
    <x v="0"/>
    <n v="31"/>
    <x v="6"/>
    <x v="3"/>
    <x v="0"/>
    <n v="28005"/>
    <n v="0"/>
    <x v="2"/>
    <n v="960"/>
    <x v="7"/>
    <x v="4"/>
    <n v="22804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5676"/>
    <s v="G0035676"/>
    <n v="32003457"/>
    <s v="Recolocado"/>
    <n v="0"/>
    <n v="0"/>
    <n v="0"/>
    <n v="0"/>
    <x v="3"/>
    <x v="0"/>
    <n v="39"/>
    <x v="1"/>
    <x v="3"/>
    <x v="1"/>
    <n v="27187"/>
    <n v="1703"/>
    <x v="3"/>
    <n v="894"/>
    <x v="7"/>
    <x v="13"/>
    <n v="23730"/>
    <n v="7.1765697429414244E-2"/>
    <x v="5"/>
    <n v="3"/>
    <x v="0"/>
    <n v="1683.22"/>
    <x v="4"/>
    <n v="5"/>
    <x v="2"/>
    <n v="0"/>
    <x v="0"/>
    <n v="1500"/>
    <x v="5"/>
    <n v="0.83589999999999998"/>
    <x v="8"/>
    <x v="0"/>
    <x v="0"/>
    <n v="0"/>
    <x v="0"/>
    <x v="0"/>
  </r>
  <r>
    <x v="94"/>
    <x v="15"/>
    <s v="G0036612"/>
    <s v="G0036612"/>
    <n v="32008292"/>
    <s v="Recolocado"/>
    <n v="0"/>
    <n v="0"/>
    <n v="0"/>
    <n v="0"/>
    <x v="3"/>
    <x v="0"/>
    <n v="39"/>
    <x v="1"/>
    <x v="3"/>
    <x v="1"/>
    <n v="35242"/>
    <n v="1031"/>
    <x v="1"/>
    <n v="1020"/>
    <x v="5"/>
    <x v="5"/>
    <n v="30710"/>
    <n v="3.3572126343210683E-2"/>
    <x v="2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6626"/>
    <s v="G0036626"/>
    <n v="32005590"/>
    <s v="Recolocado"/>
    <n v="0"/>
    <n v="0"/>
    <n v="0"/>
    <n v="0"/>
    <x v="3"/>
    <x v="0"/>
    <n v="39"/>
    <x v="1"/>
    <x v="3"/>
    <x v="1"/>
    <n v="35242"/>
    <n v="1031"/>
    <x v="1"/>
    <n v="1022"/>
    <x v="5"/>
    <x v="5"/>
    <n v="30710"/>
    <n v="3.3572126343210683E-2"/>
    <x v="2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6694"/>
    <s v="G0036694"/>
    <n v="32012204"/>
    <s v="Recolocado"/>
    <n v="0"/>
    <n v="0"/>
    <n v="1"/>
    <n v="0"/>
    <x v="1"/>
    <x v="0"/>
    <n v="45"/>
    <x v="7"/>
    <x v="3"/>
    <x v="2"/>
    <n v="20784"/>
    <n v="0"/>
    <x v="2"/>
    <n v="688"/>
    <x v="7"/>
    <x v="1"/>
    <n v="15943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6756"/>
    <s v="G0036756"/>
    <n v="32010633"/>
    <s v="Recolocado"/>
    <n v="0"/>
    <n v="0"/>
    <n v="1"/>
    <n v="0"/>
    <x v="1"/>
    <x v="0"/>
    <n v="24"/>
    <x v="4"/>
    <x v="3"/>
    <x v="2"/>
    <n v="43673"/>
    <n v="1649"/>
    <x v="3"/>
    <n v="1265"/>
    <x v="3"/>
    <x v="20"/>
    <n v="39339"/>
    <n v="4.1917689824347341E-2"/>
    <x v="1"/>
    <n v="0"/>
    <x v="2"/>
    <n v="2123.1"/>
    <x v="2"/>
    <n v="1905"/>
    <x v="3"/>
    <n v="1503.16"/>
    <x v="2"/>
    <s v="NULL"/>
    <x v="1"/>
    <s v="NULL"/>
    <x v="1"/>
    <x v="0"/>
    <x v="1"/>
    <n v="9"/>
    <x v="1"/>
    <x v="1"/>
  </r>
  <r>
    <x v="94"/>
    <x v="15"/>
    <s v="G0036797"/>
    <s v="G0036797"/>
    <n v="32012791"/>
    <s v="Recolocado"/>
    <n v="0"/>
    <n v="0"/>
    <n v="0"/>
    <n v="0"/>
    <x v="3"/>
    <x v="0"/>
    <n v="37"/>
    <x v="1"/>
    <x v="5"/>
    <x v="2"/>
    <n v="30150"/>
    <n v="507"/>
    <x v="6"/>
    <n v="999"/>
    <x v="7"/>
    <x v="1"/>
    <n v="25349"/>
    <n v="2.0000788985758806E-2"/>
    <x v="6"/>
    <n v="2"/>
    <x v="6"/>
    <n v="524.46"/>
    <x v="3"/>
    <n v="93"/>
    <x v="6"/>
    <n v="0"/>
    <x v="0"/>
    <s v="NULL"/>
    <x v="1"/>
    <s v="NULL"/>
    <x v="1"/>
    <x v="6"/>
    <x v="5"/>
    <n v="0"/>
    <x v="12"/>
    <x v="0"/>
  </r>
  <r>
    <x v="94"/>
    <x v="15"/>
    <s v="G0036802"/>
    <s v="G0036802"/>
    <n v="32012781"/>
    <s v="Recolocado"/>
    <n v="0"/>
    <n v="0"/>
    <n v="0"/>
    <n v="0"/>
    <x v="3"/>
    <x v="0"/>
    <n v="45"/>
    <x v="7"/>
    <x v="3"/>
    <x v="2"/>
    <n v="31653"/>
    <n v="0"/>
    <x v="2"/>
    <n v="950"/>
    <x v="7"/>
    <x v="13"/>
    <n v="26270"/>
    <n v="0"/>
    <x v="4"/>
    <n v="3"/>
    <x v="0"/>
    <n v="1215.93"/>
    <x v="4"/>
    <n v="0"/>
    <x v="0"/>
    <n v="0"/>
    <x v="0"/>
    <s v="NULL"/>
    <x v="1"/>
    <s v="NULL"/>
    <x v="1"/>
    <x v="11"/>
    <x v="3"/>
    <n v="0"/>
    <x v="0"/>
    <x v="0"/>
  </r>
  <r>
    <x v="94"/>
    <x v="15"/>
    <s v="G0036850"/>
    <s v="G0036850"/>
    <n v="32011756"/>
    <s v="Recolocado"/>
    <n v="0"/>
    <n v="0"/>
    <n v="0"/>
    <n v="0"/>
    <x v="3"/>
    <x v="0"/>
    <n v="37"/>
    <x v="1"/>
    <x v="3"/>
    <x v="2"/>
    <n v="24781"/>
    <n v="0"/>
    <x v="2"/>
    <n v="820"/>
    <x v="7"/>
    <x v="4"/>
    <n v="19741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6856"/>
    <s v="G0036856"/>
    <n v="32010635"/>
    <s v="Recolocado"/>
    <n v="0"/>
    <n v="0"/>
    <n v="0"/>
    <n v="0"/>
    <x v="3"/>
    <x v="0"/>
    <n v="28"/>
    <x v="3"/>
    <x v="3"/>
    <x v="2"/>
    <n v="28005"/>
    <n v="0"/>
    <x v="2"/>
    <n v="960"/>
    <x v="7"/>
    <x v="3"/>
    <n v="22804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6888"/>
    <s v="G0036888"/>
    <n v="32012835"/>
    <s v="Recolocado"/>
    <n v="0"/>
    <n v="0"/>
    <n v="0"/>
    <n v="0"/>
    <x v="3"/>
    <x v="0"/>
    <n v="33"/>
    <x v="6"/>
    <x v="3"/>
    <x v="2"/>
    <n v="28005"/>
    <n v="0"/>
    <x v="2"/>
    <n v="960"/>
    <x v="7"/>
    <x v="4"/>
    <n v="22804"/>
    <n v="0"/>
    <x v="4"/>
    <s v="NULL"/>
    <x v="2"/>
    <n v="764.68"/>
    <x v="3"/>
    <n v="1965"/>
    <x v="3"/>
    <n v="764.68"/>
    <x v="5"/>
    <s v="NULL"/>
    <x v="1"/>
    <s v="NULL"/>
    <x v="1"/>
    <x v="0"/>
    <x v="1"/>
    <n v="12"/>
    <x v="1"/>
    <x v="1"/>
  </r>
  <r>
    <x v="94"/>
    <x v="15"/>
    <s v="G0036922"/>
    <s v="G0036922"/>
    <n v="32013178"/>
    <s v="Recolocado"/>
    <n v="0"/>
    <n v="0"/>
    <n v="0"/>
    <n v="0"/>
    <x v="3"/>
    <x v="0"/>
    <n v="45"/>
    <x v="7"/>
    <x v="5"/>
    <x v="1"/>
    <n v="38143"/>
    <n v="0"/>
    <x v="2"/>
    <n v="1105"/>
    <x v="6"/>
    <x v="3"/>
    <n v="32436"/>
    <n v="0"/>
    <x v="4"/>
    <n v="4"/>
    <x v="0"/>
    <n v="2342.39"/>
    <x v="2"/>
    <n v="0"/>
    <x v="0"/>
    <n v="0"/>
    <x v="0"/>
    <s v="NULL"/>
    <x v="1"/>
    <s v="NULL"/>
    <x v="1"/>
    <x v="9"/>
    <x v="11"/>
    <n v="0"/>
    <x v="0"/>
    <x v="0"/>
  </r>
  <r>
    <x v="94"/>
    <x v="15"/>
    <s v="G0036928"/>
    <s v="G0036928"/>
    <n v="32013138"/>
    <s v="Recolocado"/>
    <n v="0"/>
    <n v="0"/>
    <n v="0"/>
    <n v="0"/>
    <x v="3"/>
    <x v="0"/>
    <n v="31"/>
    <x v="6"/>
    <x v="3"/>
    <x v="0"/>
    <n v="30654"/>
    <n v="1649"/>
    <x v="3"/>
    <n v="1016"/>
    <x v="5"/>
    <x v="18"/>
    <n v="26969"/>
    <n v="6.114427676220846E-2"/>
    <x v="5"/>
    <n v="1"/>
    <x v="0"/>
    <n v="110.75"/>
    <x v="6"/>
    <n v="0"/>
    <x v="0"/>
    <n v="0"/>
    <x v="0"/>
    <s v="NULL"/>
    <x v="1"/>
    <s v="NULL"/>
    <x v="1"/>
    <x v="4"/>
    <x v="5"/>
    <n v="0"/>
    <x v="9"/>
    <x v="0"/>
  </r>
  <r>
    <x v="94"/>
    <x v="15"/>
    <s v="G0036934"/>
    <s v="G0036934"/>
    <n v="32013191"/>
    <s v="Recolocado"/>
    <n v="0"/>
    <n v="0"/>
    <n v="0"/>
    <n v="0"/>
    <x v="3"/>
    <x v="0"/>
    <n v="50"/>
    <x v="0"/>
    <x v="3"/>
    <x v="2"/>
    <n v="28005"/>
    <n v="0"/>
    <x v="2"/>
    <n v="960"/>
    <x v="7"/>
    <x v="4"/>
    <n v="22804"/>
    <n v="0"/>
    <x v="4"/>
    <s v="NULL"/>
    <x v="2"/>
    <n v="1985.99"/>
    <x v="4"/>
    <n v="5430"/>
    <x v="3"/>
    <n v="1985.99"/>
    <x v="2"/>
    <s v="NULL"/>
    <x v="1"/>
    <s v="NULL"/>
    <x v="1"/>
    <x v="0"/>
    <x v="1"/>
    <n v="12"/>
    <x v="1"/>
    <x v="1"/>
  </r>
  <r>
    <x v="94"/>
    <x v="15"/>
    <s v="G0036935"/>
    <s v="G0036935"/>
    <n v="32012961"/>
    <s v="Recolocado"/>
    <n v="0"/>
    <n v="0"/>
    <n v="0"/>
    <n v="0"/>
    <x v="3"/>
    <x v="0"/>
    <n v="29"/>
    <x v="3"/>
    <x v="3"/>
    <x v="2"/>
    <n v="25571"/>
    <n v="0"/>
    <x v="2"/>
    <n v="843"/>
    <x v="7"/>
    <x v="3"/>
    <n v="20491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6957"/>
    <s v="G0036957"/>
    <n v="32013256"/>
    <s v="Recolocado"/>
    <n v="0"/>
    <n v="0"/>
    <n v="0"/>
    <n v="0"/>
    <x v="3"/>
    <x v="0"/>
    <n v="62"/>
    <x v="2"/>
    <x v="3"/>
    <x v="3"/>
    <n v="30684"/>
    <n v="0"/>
    <x v="2"/>
    <n v="1012"/>
    <x v="5"/>
    <x v="5"/>
    <n v="25349"/>
    <n v="0"/>
    <x v="4"/>
    <n v="2"/>
    <x v="0"/>
    <n v="37739.99"/>
    <x v="0"/>
    <n v="0"/>
    <x v="0"/>
    <n v="0"/>
    <x v="0"/>
    <n v="1200"/>
    <x v="5"/>
    <n v="1"/>
    <x v="4"/>
    <x v="0"/>
    <x v="0"/>
    <n v="0"/>
    <x v="0"/>
    <x v="0"/>
  </r>
  <r>
    <x v="94"/>
    <x v="15"/>
    <s v="G0036965"/>
    <s v="G0036965"/>
    <n v="32009024"/>
    <s v="Recolocado"/>
    <n v="0"/>
    <n v="0"/>
    <n v="0"/>
    <n v="0"/>
    <x v="3"/>
    <x v="0"/>
    <n v="34"/>
    <x v="6"/>
    <x v="3"/>
    <x v="2"/>
    <n v="28582"/>
    <n v="0"/>
    <x v="2"/>
    <n v="946"/>
    <x v="7"/>
    <x v="4"/>
    <n v="2335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6971"/>
    <s v="G0036971"/>
    <n v="32013136"/>
    <s v="Recolocado"/>
    <n v="0"/>
    <n v="0"/>
    <n v="0"/>
    <n v="0"/>
    <x v="3"/>
    <x v="0"/>
    <n v="52"/>
    <x v="5"/>
    <x v="3"/>
    <x v="2"/>
    <n v="36328"/>
    <n v="0"/>
    <x v="2"/>
    <n v="1250"/>
    <x v="3"/>
    <x v="3"/>
    <n v="30711"/>
    <n v="0"/>
    <x v="4"/>
    <s v="NULL"/>
    <x v="2"/>
    <n v="850.12"/>
    <x v="3"/>
    <n v="824"/>
    <x v="3"/>
    <n v="850.12"/>
    <x v="5"/>
    <s v="NULL"/>
    <x v="1"/>
    <s v="NULL"/>
    <x v="1"/>
    <x v="0"/>
    <x v="1"/>
    <n v="12"/>
    <x v="1"/>
    <x v="1"/>
  </r>
  <r>
    <x v="94"/>
    <x v="15"/>
    <s v="G0037033"/>
    <s v="G0037033"/>
    <n v="32012794"/>
    <s v="Recolocado"/>
    <n v="0"/>
    <n v="0"/>
    <n v="0"/>
    <n v="0"/>
    <x v="3"/>
    <x v="0"/>
    <n v="38"/>
    <x v="1"/>
    <x v="3"/>
    <x v="2"/>
    <n v="31304"/>
    <n v="1031"/>
    <x v="1"/>
    <n v="1031"/>
    <x v="5"/>
    <x v="18"/>
    <n v="26969"/>
    <n v="3.8229077830101224E-2"/>
    <x v="2"/>
    <n v="1"/>
    <x v="0"/>
    <n v="19579.169999999998"/>
    <x v="0"/>
    <n v="0"/>
    <x v="0"/>
    <n v="0"/>
    <x v="0"/>
    <s v="NULL"/>
    <x v="1"/>
    <s v="NULL"/>
    <x v="1"/>
    <x v="0"/>
    <x v="0"/>
    <n v="0"/>
    <x v="0"/>
    <x v="0"/>
  </r>
  <r>
    <x v="94"/>
    <x v="15"/>
    <s v="G0037045"/>
    <s v="G0037045"/>
    <n v="32005195"/>
    <s v="Recolocado"/>
    <n v="0"/>
    <n v="0"/>
    <n v="0"/>
    <n v="0"/>
    <x v="3"/>
    <x v="0"/>
    <n v="43"/>
    <x v="7"/>
    <x v="3"/>
    <x v="2"/>
    <n v="26359"/>
    <n v="0"/>
    <x v="2"/>
    <n v="871"/>
    <x v="7"/>
    <x v="2"/>
    <n v="2124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7050"/>
    <s v="G0037050"/>
    <n v="32013386"/>
    <s v="Recolocado"/>
    <n v="0"/>
    <n v="0"/>
    <n v="1"/>
    <n v="0"/>
    <x v="1"/>
    <x v="0"/>
    <n v="37"/>
    <x v="1"/>
    <x v="5"/>
    <x v="0"/>
    <n v="26359"/>
    <n v="0"/>
    <x v="2"/>
    <n v="872"/>
    <x v="7"/>
    <x v="1"/>
    <n v="21240"/>
    <n v="0"/>
    <x v="4"/>
    <s v="NULL"/>
    <x v="0"/>
    <n v="6037.4"/>
    <x v="0"/>
    <n v="422"/>
    <x v="3"/>
    <n v="516.70000000000005"/>
    <x v="5"/>
    <n v="2506.6999999999998"/>
    <x v="0"/>
    <n v="0.40970000000000001"/>
    <x v="9"/>
    <x v="0"/>
    <x v="1"/>
    <n v="0"/>
    <x v="1"/>
    <x v="0"/>
  </r>
  <r>
    <x v="94"/>
    <x v="15"/>
    <s v="G0037068"/>
    <s v="G0037068"/>
    <n v="32013110"/>
    <s v="Recolocado"/>
    <n v="0"/>
    <n v="0"/>
    <n v="0"/>
    <n v="0"/>
    <x v="3"/>
    <x v="0"/>
    <n v="51"/>
    <x v="5"/>
    <x v="3"/>
    <x v="1"/>
    <n v="25046"/>
    <n v="499"/>
    <x v="7"/>
    <n v="825"/>
    <x v="7"/>
    <x v="1"/>
    <n v="20491"/>
    <n v="2.4352154604460496E-2"/>
    <x v="6"/>
    <s v="NULL"/>
    <x v="5"/>
    <s v="NULL"/>
    <x v="1"/>
    <s v="NULL"/>
    <x v="1"/>
    <s v="NULL"/>
    <x v="1"/>
    <n v="1600"/>
    <x v="5"/>
    <n v="0"/>
    <x v="0"/>
    <x v="1"/>
    <x v="1"/>
    <n v="0"/>
    <x v="1"/>
    <x v="0"/>
  </r>
  <r>
    <x v="94"/>
    <x v="15"/>
    <s v="G0037069"/>
    <s v="G0037069"/>
    <n v="32009524"/>
    <s v="Recolocado"/>
    <n v="0"/>
    <n v="0"/>
    <n v="0"/>
    <n v="0"/>
    <x v="3"/>
    <x v="0"/>
    <n v="46"/>
    <x v="0"/>
    <x v="5"/>
    <x v="2"/>
    <n v="32821"/>
    <n v="499"/>
    <x v="7"/>
    <n v="1081"/>
    <x v="5"/>
    <x v="4"/>
    <n v="27878"/>
    <n v="1.7899418896620993E-2"/>
    <x v="7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7079"/>
    <s v="G0037079"/>
    <n v="32013254"/>
    <s v="Recolocado"/>
    <n v="0"/>
    <n v="0"/>
    <n v="0"/>
    <n v="0"/>
    <x v="3"/>
    <x v="0"/>
    <n v="23"/>
    <x v="4"/>
    <x v="3"/>
    <x v="2"/>
    <n v="45477"/>
    <n v="805"/>
    <x v="6"/>
    <n v="1311"/>
    <x v="2"/>
    <x v="3"/>
    <n v="40209"/>
    <n v="2.0020393444253774E-2"/>
    <x v="6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7117"/>
    <s v="G0037117"/>
    <n v="32013277"/>
    <s v="Recolocado"/>
    <n v="0"/>
    <n v="0"/>
    <n v="0"/>
    <n v="0"/>
    <x v="3"/>
    <x v="0"/>
    <n v="33"/>
    <x v="6"/>
    <x v="3"/>
    <x v="2"/>
    <n v="23717"/>
    <n v="0"/>
    <x v="2"/>
    <n v="810"/>
    <x v="7"/>
    <x v="3"/>
    <n v="18730"/>
    <n v="0"/>
    <x v="4"/>
    <s v="NULL"/>
    <x v="0"/>
    <n v="444.29"/>
    <x v="6"/>
    <n v="0"/>
    <x v="0"/>
    <n v="0"/>
    <x v="0"/>
    <s v="NULL"/>
    <x v="1"/>
    <s v="NULL"/>
    <x v="1"/>
    <x v="4"/>
    <x v="5"/>
    <n v="0"/>
    <x v="12"/>
    <x v="0"/>
  </r>
  <r>
    <x v="94"/>
    <x v="15"/>
    <s v="G0037123"/>
    <s v="G0037123"/>
    <n v="32013647"/>
    <s v="Recolocado"/>
    <n v="0"/>
    <n v="0"/>
    <n v="0"/>
    <n v="0"/>
    <x v="3"/>
    <x v="0"/>
    <n v="59"/>
    <x v="8"/>
    <x v="3"/>
    <x v="1"/>
    <n v="24248"/>
    <n v="0"/>
    <x v="2"/>
    <n v="801"/>
    <x v="7"/>
    <x v="3"/>
    <n v="19234"/>
    <n v="0"/>
    <x v="4"/>
    <s v="NULL"/>
    <x v="0"/>
    <n v="2930.69"/>
    <x v="2"/>
    <n v="0"/>
    <x v="0"/>
    <n v="0"/>
    <x v="0"/>
    <s v="NULL"/>
    <x v="1"/>
    <s v="NULL"/>
    <x v="1"/>
    <x v="0"/>
    <x v="0"/>
    <n v="0"/>
    <x v="0"/>
    <x v="0"/>
  </r>
  <r>
    <x v="94"/>
    <x v="15"/>
    <s v="G0037127"/>
    <s v="G0037127"/>
    <n v="32011771"/>
    <s v="Recolocado"/>
    <n v="0"/>
    <n v="0"/>
    <n v="0"/>
    <n v="0"/>
    <x v="3"/>
    <x v="0"/>
    <n v="28"/>
    <x v="3"/>
    <x v="3"/>
    <x v="0"/>
    <n v="37617"/>
    <n v="500"/>
    <x v="7"/>
    <n v="1083"/>
    <x v="5"/>
    <x v="3"/>
    <n v="32436"/>
    <n v="1.5414971019854482E-2"/>
    <x v="7"/>
    <n v="4"/>
    <x v="3"/>
    <n v="9125.14"/>
    <x v="0"/>
    <n v="16"/>
    <x v="4"/>
    <n v="0"/>
    <x v="0"/>
    <n v="14150"/>
    <x v="4"/>
    <n v="0.8609"/>
    <x v="8"/>
    <x v="0"/>
    <x v="12"/>
    <n v="0"/>
    <x v="4"/>
    <x v="0"/>
  </r>
  <r>
    <x v="94"/>
    <x v="15"/>
    <s v="G0037145"/>
    <s v="G0037145"/>
    <n v="32011760"/>
    <s v="Recolocado"/>
    <n v="0"/>
    <n v="0"/>
    <n v="0"/>
    <n v="0"/>
    <x v="3"/>
    <x v="0"/>
    <n v="35"/>
    <x v="6"/>
    <x v="3"/>
    <x v="2"/>
    <n v="42507"/>
    <n v="1031"/>
    <x v="1"/>
    <n v="1226"/>
    <x v="3"/>
    <x v="1"/>
    <n v="37613"/>
    <n v="2.7410735649908275E-2"/>
    <x v="6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7151"/>
    <s v="G0037151"/>
    <n v="32013318"/>
    <s v="Recolocado"/>
    <n v="0"/>
    <n v="0"/>
    <n v="0"/>
    <n v="0"/>
    <x v="3"/>
    <x v="0"/>
    <n v="54"/>
    <x v="5"/>
    <x v="3"/>
    <x v="2"/>
    <n v="23866"/>
    <n v="0"/>
    <x v="2"/>
    <n v="789"/>
    <x v="7"/>
    <x v="1"/>
    <n v="18871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7158"/>
    <s v="G0037158"/>
    <n v="32013382"/>
    <s v="Recolocado"/>
    <n v="0"/>
    <n v="0"/>
    <n v="0"/>
    <n v="0"/>
    <x v="3"/>
    <x v="0"/>
    <n v="39"/>
    <x v="1"/>
    <x v="5"/>
    <x v="3"/>
    <n v="28980"/>
    <n v="0"/>
    <x v="2"/>
    <n v="953"/>
    <x v="7"/>
    <x v="4"/>
    <n v="23730"/>
    <n v="0"/>
    <x v="4"/>
    <s v="NULL"/>
    <x v="0"/>
    <n v="3882.49"/>
    <x v="5"/>
    <n v="17"/>
    <x v="4"/>
    <n v="0"/>
    <x v="0"/>
    <s v="NULL"/>
    <x v="1"/>
    <s v="NULL"/>
    <x v="1"/>
    <x v="0"/>
    <x v="3"/>
    <n v="0"/>
    <x v="0"/>
    <x v="0"/>
  </r>
  <r>
    <x v="94"/>
    <x v="15"/>
    <s v="G0037168"/>
    <s v="G0037168"/>
    <n v="32013814"/>
    <s v="Recolocado"/>
    <n v="0"/>
    <n v="0"/>
    <n v="0"/>
    <n v="0"/>
    <x v="3"/>
    <x v="0"/>
    <n v="34"/>
    <x v="6"/>
    <x v="3"/>
    <x v="0"/>
    <n v="28381"/>
    <n v="0"/>
    <x v="2"/>
    <n v="850"/>
    <x v="7"/>
    <x v="1"/>
    <n v="23161"/>
    <n v="0"/>
    <x v="4"/>
    <n v="4"/>
    <x v="2"/>
    <n v="330.16"/>
    <x v="6"/>
    <n v="3653"/>
    <x v="3"/>
    <n v="330.16"/>
    <x v="0"/>
    <s v="NULL"/>
    <x v="1"/>
    <s v="NULL"/>
    <x v="1"/>
    <x v="0"/>
    <x v="1"/>
    <n v="12"/>
    <x v="1"/>
    <x v="1"/>
  </r>
  <r>
    <x v="94"/>
    <x v="15"/>
    <s v="G0037186"/>
    <s v="G0037186"/>
    <n v="32013630"/>
    <s v="Recolocado"/>
    <n v="0"/>
    <n v="0"/>
    <n v="0"/>
    <n v="0"/>
    <x v="3"/>
    <x v="0"/>
    <n v="50"/>
    <x v="0"/>
    <x v="5"/>
    <x v="2"/>
    <n v="27743"/>
    <n v="0"/>
    <x v="2"/>
    <n v="950"/>
    <x v="7"/>
    <x v="1"/>
    <n v="22555"/>
    <n v="0"/>
    <x v="4"/>
    <n v="5"/>
    <x v="0"/>
    <n v="3867.65"/>
    <x v="5"/>
    <n v="0"/>
    <x v="0"/>
    <n v="0"/>
    <x v="0"/>
    <n v="1200"/>
    <x v="5"/>
    <n v="0.50690000000000002"/>
    <x v="2"/>
    <x v="0"/>
    <x v="0"/>
    <n v="0"/>
    <x v="0"/>
    <x v="0"/>
  </r>
  <r>
    <x v="94"/>
    <x v="15"/>
    <s v="G0037188"/>
    <s v="G0037188"/>
    <n v="32013702"/>
    <s v="Recolocado"/>
    <n v="0"/>
    <n v="0"/>
    <n v="1"/>
    <n v="0"/>
    <x v="1"/>
    <x v="0"/>
    <n v="50"/>
    <x v="0"/>
    <x v="3"/>
    <x v="2"/>
    <n v="48020"/>
    <n v="0"/>
    <x v="2"/>
    <n v="1450"/>
    <x v="1"/>
    <x v="18"/>
    <n v="4182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7207"/>
    <s v="G0037207"/>
    <n v="32013794"/>
    <s v="Recolocado"/>
    <n v="0"/>
    <n v="0"/>
    <n v="0"/>
    <n v="0"/>
    <x v="3"/>
    <x v="0"/>
    <n v="52"/>
    <x v="5"/>
    <x v="3"/>
    <x v="0"/>
    <n v="36563"/>
    <n v="0"/>
    <x v="2"/>
    <n v="1100"/>
    <x v="5"/>
    <x v="4"/>
    <n v="30935"/>
    <n v="0"/>
    <x v="4"/>
    <n v="4"/>
    <x v="0"/>
    <n v="14993.21"/>
    <x v="0"/>
    <n v="11"/>
    <x v="4"/>
    <n v="0"/>
    <x v="0"/>
    <n v="15196.98"/>
    <x v="4"/>
    <n v="0.8952"/>
    <x v="8"/>
    <x v="0"/>
    <x v="11"/>
    <n v="0"/>
    <x v="4"/>
    <x v="0"/>
  </r>
  <r>
    <x v="94"/>
    <x v="15"/>
    <s v="G0037216"/>
    <s v="G0037216"/>
    <n v="32014600"/>
    <s v="Recolocado"/>
    <n v="0"/>
    <n v="0"/>
    <n v="1"/>
    <n v="0"/>
    <x v="1"/>
    <x v="0"/>
    <n v="59"/>
    <x v="8"/>
    <x v="3"/>
    <x v="2"/>
    <n v="44747"/>
    <n v="0"/>
    <x v="2"/>
    <n v="1350"/>
    <x v="2"/>
    <x v="1"/>
    <n v="38710"/>
    <n v="0"/>
    <x v="4"/>
    <n v="3"/>
    <x v="6"/>
    <n v="4263.4399999999996"/>
    <x v="7"/>
    <n v="1871"/>
    <x v="3"/>
    <n v="832.28"/>
    <x v="5"/>
    <s v="NULL"/>
    <x v="1"/>
    <s v="NULL"/>
    <x v="1"/>
    <x v="0"/>
    <x v="1"/>
    <n v="0"/>
    <x v="1"/>
    <x v="0"/>
  </r>
  <r>
    <x v="94"/>
    <x v="15"/>
    <s v="G0037221"/>
    <s v="G0037221"/>
    <n v="32014475"/>
    <s v="Recolocado"/>
    <n v="0"/>
    <n v="0"/>
    <n v="1"/>
    <n v="0"/>
    <x v="1"/>
    <x v="0"/>
    <n v="65"/>
    <x v="2"/>
    <x v="3"/>
    <x v="1"/>
    <n v="41474"/>
    <n v="0"/>
    <x v="2"/>
    <n v="1250"/>
    <x v="3"/>
    <x v="3"/>
    <n v="35600"/>
    <n v="0"/>
    <x v="4"/>
    <n v="3"/>
    <x v="3"/>
    <n v="33831.97"/>
    <x v="0"/>
    <n v="207"/>
    <x v="3"/>
    <n v="1052.22"/>
    <x v="2"/>
    <s v="NULL"/>
    <x v="1"/>
    <s v="NULL"/>
    <x v="1"/>
    <x v="0"/>
    <x v="1"/>
    <n v="0"/>
    <x v="1"/>
    <x v="0"/>
  </r>
  <r>
    <x v="94"/>
    <x v="15"/>
    <s v="G0037317"/>
    <s v="G0037317"/>
    <n v="32013471"/>
    <s v="Recolocado"/>
    <n v="0"/>
    <n v="0"/>
    <n v="0"/>
    <n v="0"/>
    <x v="3"/>
    <x v="0"/>
    <n v="50"/>
    <x v="0"/>
    <x v="3"/>
    <x v="2"/>
    <n v="32035"/>
    <n v="0"/>
    <x v="2"/>
    <n v="1100"/>
    <x v="5"/>
    <x v="7"/>
    <n v="26633"/>
    <n v="0"/>
    <x v="4"/>
    <s v="NULL"/>
    <x v="2"/>
    <n v="547.15"/>
    <x v="3"/>
    <n v="1552"/>
    <x v="3"/>
    <n v="547.15"/>
    <x v="5"/>
    <s v="NULL"/>
    <x v="1"/>
    <s v="NULL"/>
    <x v="1"/>
    <x v="0"/>
    <x v="1"/>
    <n v="12"/>
    <x v="1"/>
    <x v="1"/>
  </r>
  <r>
    <x v="94"/>
    <x v="15"/>
    <s v="G0037325"/>
    <s v="G0037325"/>
    <n v="32013959"/>
    <s v="Recolocado"/>
    <n v="0"/>
    <n v="0"/>
    <n v="0"/>
    <n v="0"/>
    <x v="3"/>
    <x v="0"/>
    <n v="38"/>
    <x v="1"/>
    <x v="3"/>
    <x v="2"/>
    <n v="33290"/>
    <n v="0"/>
    <x v="2"/>
    <n v="1000"/>
    <x v="7"/>
    <x v="3"/>
    <n v="27825"/>
    <n v="0"/>
    <x v="4"/>
    <n v="3"/>
    <x v="2"/>
    <n v="1874.11"/>
    <x v="4"/>
    <n v="2366"/>
    <x v="3"/>
    <n v="1874.11"/>
    <x v="2"/>
    <s v="NULL"/>
    <x v="1"/>
    <s v="NULL"/>
    <x v="1"/>
    <x v="0"/>
    <x v="1"/>
    <n v="12"/>
    <x v="1"/>
    <x v="1"/>
  </r>
  <r>
    <x v="94"/>
    <x v="15"/>
    <s v="G0037359"/>
    <s v="G0037359"/>
    <n v="32014440"/>
    <s v="Recolocado"/>
    <n v="0"/>
    <n v="0"/>
    <n v="0"/>
    <n v="0"/>
    <x v="3"/>
    <x v="0"/>
    <n v="37"/>
    <x v="1"/>
    <x v="5"/>
    <x v="2"/>
    <n v="38855"/>
    <n v="0"/>
    <x v="2"/>
    <n v="1170"/>
    <x v="6"/>
    <x v="4"/>
    <n v="33112"/>
    <n v="0"/>
    <x v="4"/>
    <n v="2"/>
    <x v="0"/>
    <n v="3197.02"/>
    <x v="5"/>
    <n v="0"/>
    <x v="0"/>
    <n v="0"/>
    <x v="0"/>
    <n v="1296.01"/>
    <x v="5"/>
    <n v="0.91500000000000004"/>
    <x v="4"/>
    <x v="0"/>
    <x v="0"/>
    <n v="0"/>
    <x v="0"/>
    <x v="0"/>
  </r>
  <r>
    <x v="94"/>
    <x v="15"/>
    <s v="G0037389"/>
    <s v="G0037389"/>
    <n v="32016146"/>
    <s v="Recolocado"/>
    <n v="0"/>
    <n v="0"/>
    <n v="0"/>
    <n v="0"/>
    <x v="3"/>
    <x v="0"/>
    <n v="53"/>
    <x v="5"/>
    <x v="5"/>
    <x v="2"/>
    <n v="30360"/>
    <n v="0"/>
    <x v="2"/>
    <n v="1001"/>
    <x v="5"/>
    <x v="19"/>
    <n v="25041"/>
    <n v="0"/>
    <x v="4"/>
    <n v="4"/>
    <x v="0"/>
    <n v="21314.17"/>
    <x v="0"/>
    <n v="0"/>
    <x v="0"/>
    <n v="0"/>
    <x v="0"/>
    <s v="NULL"/>
    <x v="1"/>
    <s v="NULL"/>
    <x v="1"/>
    <x v="0"/>
    <x v="0"/>
    <n v="0"/>
    <x v="0"/>
    <x v="0"/>
  </r>
  <r>
    <x v="94"/>
    <x v="15"/>
    <s v="G0037392"/>
    <s v="G0037392"/>
    <n v="32013481"/>
    <s v="Recolocado"/>
    <n v="0"/>
    <n v="0"/>
    <n v="0"/>
    <n v="0"/>
    <x v="3"/>
    <x v="0"/>
    <n v="42"/>
    <x v="7"/>
    <x v="3"/>
    <x v="0"/>
    <n v="20457"/>
    <n v="0"/>
    <x v="2"/>
    <n v="677"/>
    <x v="7"/>
    <x v="1"/>
    <n v="1563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7405"/>
    <s v="G0037405"/>
    <n v="32016131"/>
    <s v="Recolocado"/>
    <n v="1"/>
    <n v="0"/>
    <n v="0"/>
    <n v="0"/>
    <x v="3"/>
    <x v="0"/>
    <n v="51"/>
    <x v="5"/>
    <x v="3"/>
    <x v="0"/>
    <n v="40349"/>
    <n v="500"/>
    <x v="7"/>
    <n v="1157"/>
    <x v="6"/>
    <x v="4"/>
    <n v="35032"/>
    <n v="1.4272664992007307E-2"/>
    <x v="7"/>
    <n v="4"/>
    <x v="0"/>
    <n v="2000"/>
    <x v="4"/>
    <n v="0"/>
    <x v="0"/>
    <n v="0"/>
    <x v="0"/>
    <s v="NULL"/>
    <x v="1"/>
    <s v="NULL"/>
    <x v="1"/>
    <x v="2"/>
    <x v="2"/>
    <n v="0"/>
    <x v="0"/>
    <x v="0"/>
  </r>
  <r>
    <x v="94"/>
    <x v="15"/>
    <s v="G0037432"/>
    <s v="G0037432"/>
    <n v="32013797"/>
    <s v="Recolocado"/>
    <n v="0"/>
    <n v="0"/>
    <n v="0"/>
    <n v="0"/>
    <x v="3"/>
    <x v="0"/>
    <n v="50"/>
    <x v="0"/>
    <x v="3"/>
    <x v="2"/>
    <n v="25724"/>
    <n v="0"/>
    <x v="2"/>
    <n v="847"/>
    <x v="7"/>
    <x v="1"/>
    <n v="20637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7437"/>
    <s v="G0037437"/>
    <n v="32016037"/>
    <s v="Recolocado"/>
    <n v="0"/>
    <n v="0"/>
    <n v="0"/>
    <n v="0"/>
    <x v="3"/>
    <x v="0"/>
    <n v="49"/>
    <x v="0"/>
    <x v="3"/>
    <x v="2"/>
    <n v="20457"/>
    <n v="0"/>
    <x v="2"/>
    <n v="675"/>
    <x v="7"/>
    <x v="1"/>
    <n v="1563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7450"/>
    <s v="G0037450"/>
    <n v="32013929"/>
    <s v="Recolocado"/>
    <n v="0"/>
    <n v="0"/>
    <n v="0"/>
    <n v="0"/>
    <x v="3"/>
    <x v="0"/>
    <n v="37"/>
    <x v="1"/>
    <x v="3"/>
    <x v="2"/>
    <n v="46384"/>
    <n v="0"/>
    <x v="2"/>
    <n v="1400"/>
    <x v="2"/>
    <x v="3"/>
    <n v="40265"/>
    <n v="0"/>
    <x v="4"/>
    <n v="1"/>
    <x v="2"/>
    <n v="1252.01"/>
    <x v="4"/>
    <n v="2239"/>
    <x v="3"/>
    <n v="0"/>
    <x v="0"/>
    <s v="NULL"/>
    <x v="1"/>
    <s v="NULL"/>
    <x v="1"/>
    <x v="0"/>
    <x v="1"/>
    <n v="12"/>
    <x v="1"/>
    <x v="1"/>
  </r>
  <r>
    <x v="94"/>
    <x v="15"/>
    <s v="G0037461"/>
    <s v="G0037461"/>
    <n v="32013551"/>
    <s v="Recolocado"/>
    <n v="0"/>
    <n v="0"/>
    <n v="0"/>
    <n v="0"/>
    <x v="3"/>
    <x v="0"/>
    <n v="42"/>
    <x v="7"/>
    <x v="3"/>
    <x v="1"/>
    <n v="30134"/>
    <n v="0"/>
    <x v="2"/>
    <n v="992"/>
    <x v="7"/>
    <x v="2"/>
    <n v="24826"/>
    <n v="0"/>
    <x v="4"/>
    <s v="NULL"/>
    <x v="2"/>
    <n v="5813.94"/>
    <x v="0"/>
    <n v="4137"/>
    <x v="3"/>
    <n v="5263.94"/>
    <x v="4"/>
    <s v="NULL"/>
    <x v="1"/>
    <s v="NULL"/>
    <x v="1"/>
    <x v="6"/>
    <x v="8"/>
    <n v="0"/>
    <x v="3"/>
    <x v="0"/>
  </r>
  <r>
    <x v="94"/>
    <x v="15"/>
    <s v="G0037466"/>
    <s v="G0037466"/>
    <n v="32014461"/>
    <s v="Recolocado"/>
    <n v="0"/>
    <n v="0"/>
    <n v="0"/>
    <n v="0"/>
    <x v="3"/>
    <x v="0"/>
    <n v="27"/>
    <x v="3"/>
    <x v="3"/>
    <x v="2"/>
    <n v="39837"/>
    <n v="0"/>
    <x v="2"/>
    <n v="1200"/>
    <x v="6"/>
    <x v="3"/>
    <n v="34045"/>
    <n v="0"/>
    <x v="4"/>
    <n v="4"/>
    <x v="0"/>
    <n v="2329.8200000000002"/>
    <x v="2"/>
    <n v="0"/>
    <x v="0"/>
    <n v="0"/>
    <x v="0"/>
    <s v="NULL"/>
    <x v="1"/>
    <s v="NULL"/>
    <x v="1"/>
    <x v="0"/>
    <x v="0"/>
    <n v="0"/>
    <x v="0"/>
    <x v="0"/>
  </r>
  <r>
    <x v="94"/>
    <x v="15"/>
    <s v="G0037473"/>
    <s v="G0037473"/>
    <n v="32011767"/>
    <s v="Recolocado"/>
    <n v="0"/>
    <n v="0"/>
    <n v="0"/>
    <n v="0"/>
    <x v="3"/>
    <x v="0"/>
    <n v="24"/>
    <x v="4"/>
    <x v="3"/>
    <x v="2"/>
    <n v="24248"/>
    <n v="0"/>
    <x v="2"/>
    <n v="796"/>
    <x v="7"/>
    <x v="3"/>
    <n v="19234"/>
    <n v="0"/>
    <x v="4"/>
    <s v="NULL"/>
    <x v="2"/>
    <n v="563.66"/>
    <x v="3"/>
    <n v="899"/>
    <x v="3"/>
    <n v="563.66"/>
    <x v="5"/>
    <s v="NULL"/>
    <x v="1"/>
    <s v="NULL"/>
    <x v="1"/>
    <x v="0"/>
    <x v="1"/>
    <n v="12"/>
    <x v="1"/>
    <x v="1"/>
  </r>
  <r>
    <x v="94"/>
    <x v="15"/>
    <s v="G0037474"/>
    <s v="G0037474"/>
    <n v="32016938"/>
    <s v="Recolocado"/>
    <n v="0"/>
    <n v="0"/>
    <n v="0"/>
    <n v="0"/>
    <x v="3"/>
    <x v="0"/>
    <n v="64"/>
    <x v="2"/>
    <x v="5"/>
    <x v="2"/>
    <n v="36563"/>
    <n v="0"/>
    <x v="2"/>
    <n v="1100"/>
    <x v="5"/>
    <x v="4"/>
    <n v="30935"/>
    <n v="0"/>
    <x v="4"/>
    <n v="4"/>
    <x v="0"/>
    <n v="3465.07"/>
    <x v="5"/>
    <n v="0"/>
    <x v="0"/>
    <n v="0"/>
    <x v="0"/>
    <s v="NULL"/>
    <x v="1"/>
    <s v="NULL"/>
    <x v="1"/>
    <x v="0"/>
    <x v="0"/>
    <n v="0"/>
    <x v="0"/>
    <x v="0"/>
  </r>
  <r>
    <x v="94"/>
    <x v="15"/>
    <s v="G0037478"/>
    <s v="G0037478"/>
    <n v="32016959"/>
    <s v="Recolocado"/>
    <n v="0"/>
    <n v="0"/>
    <n v="0"/>
    <n v="0"/>
    <x v="3"/>
    <x v="0"/>
    <n v="47"/>
    <x v="0"/>
    <x v="5"/>
    <x v="2"/>
    <n v="38855"/>
    <n v="0"/>
    <x v="2"/>
    <n v="1170"/>
    <x v="6"/>
    <x v="4"/>
    <n v="33112"/>
    <n v="0"/>
    <x v="4"/>
    <n v="2"/>
    <x v="2"/>
    <n v="5651.4"/>
    <x v="0"/>
    <n v="214"/>
    <x v="3"/>
    <n v="2443.5500000000002"/>
    <x v="6"/>
    <s v="NULL"/>
    <x v="1"/>
    <s v="NULL"/>
    <x v="1"/>
    <x v="0"/>
    <x v="1"/>
    <n v="0"/>
    <x v="1"/>
    <x v="0"/>
  </r>
  <r>
    <x v="94"/>
    <x v="15"/>
    <s v="G0037480"/>
    <s v="G0037480"/>
    <n v="32016611"/>
    <s v="Recolocado"/>
    <n v="0"/>
    <n v="0"/>
    <n v="1"/>
    <n v="0"/>
    <x v="1"/>
    <x v="0"/>
    <n v="36"/>
    <x v="1"/>
    <x v="3"/>
    <x v="1"/>
    <n v="35909"/>
    <n v="0"/>
    <x v="2"/>
    <n v="1080"/>
    <x v="5"/>
    <x v="18"/>
    <n v="30313"/>
    <n v="0"/>
    <x v="4"/>
    <n v="1"/>
    <x v="0"/>
    <n v="3645.1"/>
    <x v="5"/>
    <n v="0"/>
    <x v="0"/>
    <n v="0"/>
    <x v="0"/>
    <s v="NULL"/>
    <x v="1"/>
    <s v="NULL"/>
    <x v="1"/>
    <x v="0"/>
    <x v="0"/>
    <n v="0"/>
    <x v="0"/>
    <x v="0"/>
  </r>
  <r>
    <x v="94"/>
    <x v="15"/>
    <s v="G0037481"/>
    <s v="G0037481"/>
    <n v="32017067"/>
    <s v="Recolocado"/>
    <n v="0"/>
    <n v="0"/>
    <n v="0"/>
    <n v="0"/>
    <x v="3"/>
    <x v="0"/>
    <n v="36"/>
    <x v="1"/>
    <x v="3"/>
    <x v="2"/>
    <n v="34896"/>
    <n v="0"/>
    <x v="2"/>
    <n v="1200"/>
    <x v="6"/>
    <x v="4"/>
    <n v="29351"/>
    <n v="0"/>
    <x v="4"/>
    <s v="NULL"/>
    <x v="0"/>
    <n v="4227.05"/>
    <x v="7"/>
    <n v="0"/>
    <x v="0"/>
    <n v="0"/>
    <x v="0"/>
    <s v="NULL"/>
    <x v="1"/>
    <s v="NULL"/>
    <x v="1"/>
    <x v="0"/>
    <x v="0"/>
    <n v="0"/>
    <x v="0"/>
    <x v="0"/>
  </r>
  <r>
    <x v="94"/>
    <x v="15"/>
    <s v="G0037484"/>
    <s v="G0037484"/>
    <n v="32012749"/>
    <s v="Recolocado"/>
    <n v="0"/>
    <n v="0"/>
    <n v="0"/>
    <n v="0"/>
    <x v="3"/>
    <x v="0"/>
    <n v="45"/>
    <x v="7"/>
    <x v="3"/>
    <x v="1"/>
    <n v="34964"/>
    <n v="605"/>
    <x v="6"/>
    <n v="1010"/>
    <x v="5"/>
    <x v="1"/>
    <n v="30020"/>
    <n v="2.0153231179213856E-2"/>
    <x v="6"/>
    <n v="1"/>
    <x v="0"/>
    <n v="500"/>
    <x v="6"/>
    <n v="0"/>
    <x v="0"/>
    <n v="0"/>
    <x v="0"/>
    <s v="NULL"/>
    <x v="1"/>
    <s v="NULL"/>
    <x v="1"/>
    <x v="4"/>
    <x v="5"/>
    <n v="0"/>
    <x v="0"/>
    <x v="0"/>
  </r>
  <r>
    <x v="94"/>
    <x v="15"/>
    <s v="G0037489"/>
    <s v="G0037489"/>
    <n v="32016903"/>
    <s v="Recolocado"/>
    <n v="0"/>
    <n v="0"/>
    <n v="0"/>
    <n v="0"/>
    <x v="3"/>
    <x v="0"/>
    <n v="26"/>
    <x v="3"/>
    <x v="3"/>
    <x v="2"/>
    <n v="48020"/>
    <n v="0"/>
    <x v="2"/>
    <n v="1450"/>
    <x v="1"/>
    <x v="4"/>
    <n v="41820"/>
    <n v="0"/>
    <x v="4"/>
    <n v="1"/>
    <x v="2"/>
    <n v="1023.97"/>
    <x v="4"/>
    <n v="972"/>
    <x v="3"/>
    <n v="1023.97"/>
    <x v="2"/>
    <s v="NULL"/>
    <x v="1"/>
    <s v="NULL"/>
    <x v="1"/>
    <x v="0"/>
    <x v="1"/>
    <n v="12"/>
    <x v="1"/>
    <x v="1"/>
  </r>
  <r>
    <x v="94"/>
    <x v="15"/>
    <s v="G0037511"/>
    <s v="G0037511"/>
    <n v="32007739"/>
    <s v="Recolocado"/>
    <n v="0"/>
    <n v="0"/>
    <n v="0"/>
    <n v="0"/>
    <x v="3"/>
    <x v="0"/>
    <n v="30"/>
    <x v="3"/>
    <x v="3"/>
    <x v="2"/>
    <n v="25571"/>
    <n v="0"/>
    <x v="2"/>
    <n v="842"/>
    <x v="7"/>
    <x v="6"/>
    <n v="20491"/>
    <n v="0"/>
    <x v="4"/>
    <s v="NULL"/>
    <x v="2"/>
    <n v="1795.62"/>
    <x v="4"/>
    <n v="1498"/>
    <x v="3"/>
    <n v="1795.62"/>
    <x v="2"/>
    <s v="NULL"/>
    <x v="1"/>
    <s v="NULL"/>
    <x v="1"/>
    <x v="0"/>
    <x v="2"/>
    <n v="11"/>
    <x v="3"/>
    <x v="1"/>
  </r>
  <r>
    <x v="94"/>
    <x v="15"/>
    <s v="G0037512"/>
    <s v="G0037512"/>
    <n v="32017159"/>
    <s v="Recolocado"/>
    <n v="0"/>
    <n v="0"/>
    <n v="0"/>
    <n v="0"/>
    <x v="3"/>
    <x v="0"/>
    <n v="40"/>
    <x v="1"/>
    <x v="3"/>
    <x v="0"/>
    <n v="38200"/>
    <n v="0"/>
    <x v="2"/>
    <n v="1150"/>
    <x v="6"/>
    <x v="1"/>
    <n v="32490"/>
    <n v="0"/>
    <x v="4"/>
    <n v="3"/>
    <x v="0"/>
    <n v="5415.72"/>
    <x v="0"/>
    <n v="0"/>
    <x v="0"/>
    <n v="0"/>
    <x v="0"/>
    <n v="1100"/>
    <x v="5"/>
    <n v="1"/>
    <x v="4"/>
    <x v="0"/>
    <x v="0"/>
    <n v="0"/>
    <x v="0"/>
    <x v="0"/>
  </r>
  <r>
    <x v="94"/>
    <x v="15"/>
    <s v="G0037541"/>
    <s v="G0037541"/>
    <n v="32012426"/>
    <s v="Recolocado"/>
    <n v="0"/>
    <n v="0"/>
    <n v="0"/>
    <n v="0"/>
    <x v="3"/>
    <x v="0"/>
    <n v="40"/>
    <x v="1"/>
    <x v="3"/>
    <x v="2"/>
    <n v="28582"/>
    <n v="0"/>
    <x v="2"/>
    <n v="942"/>
    <x v="7"/>
    <x v="4"/>
    <n v="2335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7542"/>
    <s v="G0037542"/>
    <n v="32013474"/>
    <s v="Recolocado"/>
    <n v="0"/>
    <n v="0"/>
    <n v="0"/>
    <n v="0"/>
    <x v="3"/>
    <x v="0"/>
    <n v="37"/>
    <x v="1"/>
    <x v="3"/>
    <x v="1"/>
    <n v="30488"/>
    <n v="0"/>
    <x v="2"/>
    <n v="1003"/>
    <x v="5"/>
    <x v="2"/>
    <n v="25163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7543"/>
    <s v="G0037543"/>
    <n v="32014462"/>
    <s v="Recolocado"/>
    <n v="0"/>
    <n v="0"/>
    <n v="0"/>
    <n v="0"/>
    <x v="3"/>
    <x v="0"/>
    <n v="30"/>
    <x v="3"/>
    <x v="3"/>
    <x v="2"/>
    <n v="34896"/>
    <n v="0"/>
    <x v="2"/>
    <n v="1200"/>
    <x v="6"/>
    <x v="4"/>
    <n v="29351"/>
    <n v="0"/>
    <x v="4"/>
    <s v="NULL"/>
    <x v="0"/>
    <n v="1406"/>
    <x v="4"/>
    <n v="2"/>
    <x v="2"/>
    <n v="0"/>
    <x v="0"/>
    <s v="NULL"/>
    <x v="1"/>
    <s v="NULL"/>
    <x v="1"/>
    <x v="0"/>
    <x v="0"/>
    <n v="0"/>
    <x v="0"/>
    <x v="0"/>
  </r>
  <r>
    <x v="94"/>
    <x v="15"/>
    <s v="G0037553"/>
    <s v="G0037553"/>
    <n v="32016532"/>
    <s v="Recolocado"/>
    <n v="0"/>
    <n v="0"/>
    <n v="0"/>
    <n v="0"/>
    <x v="3"/>
    <x v="0"/>
    <n v="29"/>
    <x v="3"/>
    <x v="3"/>
    <x v="2"/>
    <n v="32168"/>
    <n v="500"/>
    <x v="7"/>
    <n v="927"/>
    <x v="7"/>
    <x v="5"/>
    <n v="27259"/>
    <n v="1.8342565758098242E-2"/>
    <x v="7"/>
    <n v="2"/>
    <x v="3"/>
    <n v="1200"/>
    <x v="4"/>
    <n v="23"/>
    <x v="4"/>
    <n v="0"/>
    <x v="0"/>
    <s v="NULL"/>
    <x v="1"/>
    <s v="NULL"/>
    <x v="1"/>
    <x v="11"/>
    <x v="11"/>
    <n v="0"/>
    <x v="4"/>
    <x v="0"/>
  </r>
  <r>
    <x v="94"/>
    <x v="15"/>
    <s v="G0037557"/>
    <s v="G0037557"/>
    <n v="32013727"/>
    <s v="Recolocado"/>
    <n v="0"/>
    <n v="0"/>
    <n v="0"/>
    <n v="0"/>
    <x v="3"/>
    <x v="0"/>
    <n v="50"/>
    <x v="0"/>
    <x v="3"/>
    <x v="1"/>
    <n v="36327"/>
    <n v="0"/>
    <x v="2"/>
    <n v="1044"/>
    <x v="5"/>
    <x v="5"/>
    <n v="30710"/>
    <n v="0"/>
    <x v="4"/>
    <n v="2"/>
    <x v="0"/>
    <n v="8357.01"/>
    <x v="0"/>
    <n v="0"/>
    <x v="0"/>
    <n v="0"/>
    <x v="0"/>
    <n v="37159.08"/>
    <x v="4"/>
    <n v="0.44140000000000001"/>
    <x v="9"/>
    <x v="0"/>
    <x v="0"/>
    <n v="0"/>
    <x v="0"/>
    <x v="0"/>
  </r>
  <r>
    <x v="94"/>
    <x v="15"/>
    <s v="G0037583"/>
    <s v="G0037583"/>
    <n v="32017060"/>
    <s v="Recolocado"/>
    <n v="0"/>
    <n v="0"/>
    <n v="0"/>
    <n v="0"/>
    <x v="3"/>
    <x v="0"/>
    <n v="51"/>
    <x v="5"/>
    <x v="3"/>
    <x v="0"/>
    <n v="34896"/>
    <n v="0"/>
    <x v="2"/>
    <n v="1200"/>
    <x v="6"/>
    <x v="4"/>
    <n v="29351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7586"/>
    <s v="G0037586"/>
    <n v="32014468"/>
    <s v="Recolocado"/>
    <n v="0"/>
    <n v="0"/>
    <n v="1"/>
    <n v="0"/>
    <x v="1"/>
    <x v="0"/>
    <n v="26"/>
    <x v="3"/>
    <x v="3"/>
    <x v="2"/>
    <n v="23866"/>
    <n v="0"/>
    <x v="2"/>
    <n v="785"/>
    <x v="7"/>
    <x v="1"/>
    <n v="18871"/>
    <n v="0"/>
    <x v="4"/>
    <s v="NULL"/>
    <x v="2"/>
    <n v="503.12"/>
    <x v="3"/>
    <n v="835"/>
    <x v="3"/>
    <n v="503.12"/>
    <x v="5"/>
    <s v="NULL"/>
    <x v="1"/>
    <s v="NULL"/>
    <x v="1"/>
    <x v="0"/>
    <x v="1"/>
    <n v="12"/>
    <x v="1"/>
    <x v="1"/>
  </r>
  <r>
    <x v="94"/>
    <x v="15"/>
    <s v="G0037588"/>
    <s v="G0037588"/>
    <n v="32016631"/>
    <s v="Recolocado"/>
    <n v="0"/>
    <n v="0"/>
    <n v="0"/>
    <n v="0"/>
    <x v="3"/>
    <x v="0"/>
    <n v="38"/>
    <x v="1"/>
    <x v="3"/>
    <x v="2"/>
    <n v="34591"/>
    <n v="1649"/>
    <x v="3"/>
    <n v="996"/>
    <x v="7"/>
    <x v="18"/>
    <n v="30710"/>
    <n v="5.3695864539238032E-2"/>
    <x v="3"/>
    <n v="2"/>
    <x v="2"/>
    <n v="824.47"/>
    <x v="3"/>
    <n v="2429"/>
    <x v="3"/>
    <n v="824.47"/>
    <x v="5"/>
    <s v="NULL"/>
    <x v="1"/>
    <s v="NULL"/>
    <x v="1"/>
    <x v="0"/>
    <x v="1"/>
    <n v="12"/>
    <x v="1"/>
    <x v="1"/>
  </r>
  <r>
    <x v="94"/>
    <x v="15"/>
    <s v="G0037606"/>
    <s v="G0037606"/>
    <n v="32017372"/>
    <s v="Recolocado"/>
    <n v="0"/>
    <n v="0"/>
    <n v="0"/>
    <n v="0"/>
    <x v="3"/>
    <x v="0"/>
    <n v="44"/>
    <x v="7"/>
    <x v="3"/>
    <x v="2"/>
    <n v="22161"/>
    <n v="0"/>
    <x v="2"/>
    <n v="729"/>
    <x v="7"/>
    <x v="13"/>
    <n v="17251"/>
    <n v="0"/>
    <x v="4"/>
    <s v="NULL"/>
    <x v="0"/>
    <n v="24355.94"/>
    <x v="0"/>
    <n v="0"/>
    <x v="0"/>
    <n v="0"/>
    <x v="0"/>
    <n v="16849.52"/>
    <x v="4"/>
    <n v="0.97260000000000002"/>
    <x v="4"/>
    <x v="0"/>
    <x v="0"/>
    <n v="0"/>
    <x v="0"/>
    <x v="0"/>
  </r>
  <r>
    <x v="94"/>
    <x v="15"/>
    <s v="G0037607"/>
    <s v="G0037607"/>
    <n v="32017460"/>
    <s v="Recolocado"/>
    <n v="0"/>
    <n v="0"/>
    <n v="0"/>
    <n v="0"/>
    <x v="3"/>
    <x v="0"/>
    <n v="49"/>
    <x v="0"/>
    <x v="5"/>
    <x v="2"/>
    <n v="31653"/>
    <n v="0"/>
    <x v="2"/>
    <n v="950"/>
    <x v="7"/>
    <x v="13"/>
    <n v="26270"/>
    <n v="0"/>
    <x v="4"/>
    <n v="3"/>
    <x v="6"/>
    <n v="3414.01"/>
    <x v="5"/>
    <n v="504"/>
    <x v="3"/>
    <n v="910.61"/>
    <x v="5"/>
    <s v="NULL"/>
    <x v="1"/>
    <s v="NULL"/>
    <x v="1"/>
    <x v="0"/>
    <x v="1"/>
    <n v="0"/>
    <x v="1"/>
    <x v="0"/>
  </r>
  <r>
    <x v="94"/>
    <x v="15"/>
    <s v="G0037622"/>
    <s v="G0037622"/>
    <n v="32016255"/>
    <s v="Recolocado"/>
    <n v="0"/>
    <n v="0"/>
    <n v="0"/>
    <n v="0"/>
    <x v="3"/>
    <x v="0"/>
    <n v="36"/>
    <x v="1"/>
    <x v="3"/>
    <x v="2"/>
    <n v="27743"/>
    <n v="0"/>
    <x v="2"/>
    <n v="950"/>
    <x v="7"/>
    <x v="1"/>
    <n v="22555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7657"/>
    <s v="G0037657"/>
    <n v="32016625"/>
    <s v="Recolocado"/>
    <n v="0"/>
    <n v="0"/>
    <n v="0"/>
    <n v="0"/>
    <x v="3"/>
    <x v="0"/>
    <n v="46"/>
    <x v="0"/>
    <x v="5"/>
    <x v="0"/>
    <n v="30151"/>
    <n v="0"/>
    <x v="2"/>
    <n v="867"/>
    <x v="7"/>
    <x v="1"/>
    <n v="24843"/>
    <n v="0"/>
    <x v="4"/>
    <n v="4"/>
    <x v="0"/>
    <n v="10026.15"/>
    <x v="0"/>
    <n v="0"/>
    <x v="0"/>
    <n v="0"/>
    <x v="0"/>
    <n v="30844.1"/>
    <x v="4"/>
    <n v="0.32669999999999999"/>
    <x v="11"/>
    <x v="0"/>
    <x v="0"/>
    <n v="0"/>
    <x v="0"/>
    <x v="0"/>
  </r>
  <r>
    <x v="94"/>
    <x v="15"/>
    <s v="G0037659"/>
    <s v="G0037659"/>
    <n v="32017468"/>
    <s v="Recolocado"/>
    <n v="0"/>
    <n v="0"/>
    <n v="0"/>
    <n v="0"/>
    <x v="3"/>
    <x v="0"/>
    <n v="52"/>
    <x v="5"/>
    <x v="3"/>
    <x v="2"/>
    <n v="27743"/>
    <n v="0"/>
    <x v="2"/>
    <n v="950"/>
    <x v="7"/>
    <x v="13"/>
    <n v="22555"/>
    <n v="0"/>
    <x v="4"/>
    <s v="NULL"/>
    <x v="2"/>
    <n v="12880.22"/>
    <x v="0"/>
    <n v="1517"/>
    <x v="3"/>
    <n v="12880.22"/>
    <x v="4"/>
    <n v="812.85"/>
    <x v="3"/>
    <n v="1"/>
    <x v="4"/>
    <x v="11"/>
    <x v="9"/>
    <n v="2"/>
    <x v="0"/>
    <x v="6"/>
  </r>
  <r>
    <x v="94"/>
    <x v="15"/>
    <s v="G0037672"/>
    <s v="G0037672"/>
    <n v="32017506"/>
    <s v="Recolocado"/>
    <n v="0"/>
    <n v="0"/>
    <n v="0"/>
    <n v="0"/>
    <x v="3"/>
    <x v="0"/>
    <n v="45"/>
    <x v="7"/>
    <x v="3"/>
    <x v="2"/>
    <n v="36328"/>
    <n v="0"/>
    <x v="2"/>
    <n v="1250"/>
    <x v="3"/>
    <x v="4"/>
    <n v="30711"/>
    <n v="0"/>
    <x v="4"/>
    <s v="NULL"/>
    <x v="0"/>
    <n v="3210.35"/>
    <x v="5"/>
    <n v="0"/>
    <x v="0"/>
    <n v="0"/>
    <x v="0"/>
    <n v="800"/>
    <x v="3"/>
    <n v="0.98760000000000003"/>
    <x v="4"/>
    <x v="0"/>
    <x v="0"/>
    <n v="0"/>
    <x v="0"/>
    <x v="0"/>
  </r>
  <r>
    <x v="94"/>
    <x v="15"/>
    <s v="G0037681"/>
    <s v="G0037681"/>
    <n v="32016125"/>
    <s v="Recolocado"/>
    <n v="0"/>
    <n v="0"/>
    <n v="0"/>
    <n v="0"/>
    <x v="3"/>
    <x v="0"/>
    <n v="42"/>
    <x v="7"/>
    <x v="3"/>
    <x v="0"/>
    <n v="24928"/>
    <n v="500"/>
    <x v="7"/>
    <n v="870"/>
    <x v="7"/>
    <x v="13"/>
    <n v="20380"/>
    <n v="2.4533856722276742E-2"/>
    <x v="6"/>
    <s v="NULL"/>
    <x v="0"/>
    <n v="500"/>
    <x v="6"/>
    <n v="0"/>
    <x v="0"/>
    <n v="0"/>
    <x v="0"/>
    <s v="NULL"/>
    <x v="1"/>
    <s v="NULL"/>
    <x v="1"/>
    <x v="12"/>
    <x v="4"/>
    <n v="0"/>
    <x v="0"/>
    <x v="0"/>
  </r>
  <r>
    <x v="94"/>
    <x v="15"/>
    <s v="G0037691"/>
    <s v="G0037691"/>
    <n v="32017728"/>
    <s v="Recolocado"/>
    <n v="0"/>
    <n v="0"/>
    <n v="0"/>
    <n v="0"/>
    <x v="3"/>
    <x v="0"/>
    <n v="35"/>
    <x v="6"/>
    <x v="3"/>
    <x v="2"/>
    <n v="48020"/>
    <n v="0"/>
    <x v="2"/>
    <n v="1450"/>
    <x v="1"/>
    <x v="4"/>
    <n v="41820"/>
    <n v="0"/>
    <x v="4"/>
    <s v="NULL"/>
    <x v="4"/>
    <n v="4784.8999999999996"/>
    <x v="7"/>
    <n v="107"/>
    <x v="6"/>
    <n v="0"/>
    <x v="0"/>
    <n v="2531.9899999999998"/>
    <x v="0"/>
    <n v="1"/>
    <x v="4"/>
    <x v="0"/>
    <x v="8"/>
    <n v="0"/>
    <x v="5"/>
    <x v="0"/>
  </r>
  <r>
    <x v="94"/>
    <x v="15"/>
    <s v="G0037692"/>
    <s v="G0037692"/>
    <n v="32013765"/>
    <s v="Recolocado"/>
    <n v="0"/>
    <n v="0"/>
    <n v="0"/>
    <n v="0"/>
    <x v="3"/>
    <x v="0"/>
    <n v="42"/>
    <x v="7"/>
    <x v="3"/>
    <x v="2"/>
    <n v="27743"/>
    <n v="0"/>
    <x v="2"/>
    <n v="950"/>
    <x v="7"/>
    <x v="13"/>
    <n v="22555"/>
    <n v="0"/>
    <x v="4"/>
    <s v="NULL"/>
    <x v="2"/>
    <n v="1194.73"/>
    <x v="4"/>
    <n v="915"/>
    <x v="3"/>
    <n v="1194.73"/>
    <x v="2"/>
    <s v="NULL"/>
    <x v="1"/>
    <s v="NULL"/>
    <x v="1"/>
    <x v="0"/>
    <x v="1"/>
    <n v="12"/>
    <x v="1"/>
    <x v="1"/>
  </r>
  <r>
    <x v="94"/>
    <x v="15"/>
    <s v="G0037695"/>
    <s v="G0037695"/>
    <n v="32017141"/>
    <s v="Recolocado"/>
    <n v="0"/>
    <n v="0"/>
    <n v="0"/>
    <n v="0"/>
    <x v="3"/>
    <x v="0"/>
    <n v="22"/>
    <x v="4"/>
    <x v="3"/>
    <x v="2"/>
    <n v="34896"/>
    <n v="0"/>
    <x v="2"/>
    <n v="1200"/>
    <x v="6"/>
    <x v="4"/>
    <n v="29351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7723"/>
    <s v="G0037723"/>
    <n v="32016583"/>
    <s v="Recolocado"/>
    <n v="0"/>
    <n v="0"/>
    <n v="0"/>
    <n v="0"/>
    <x v="3"/>
    <x v="0"/>
    <n v="37"/>
    <x v="1"/>
    <x v="3"/>
    <x v="2"/>
    <n v="27743"/>
    <n v="0"/>
    <x v="2"/>
    <n v="950"/>
    <x v="7"/>
    <x v="13"/>
    <n v="22555"/>
    <n v="0"/>
    <x v="4"/>
    <s v="NULL"/>
    <x v="2"/>
    <n v="4426.58"/>
    <x v="7"/>
    <n v="699"/>
    <x v="3"/>
    <n v="4279.08"/>
    <x v="7"/>
    <s v="NULL"/>
    <x v="1"/>
    <s v="NULL"/>
    <x v="1"/>
    <x v="0"/>
    <x v="1"/>
    <n v="11"/>
    <x v="1"/>
    <x v="1"/>
  </r>
  <r>
    <x v="94"/>
    <x v="15"/>
    <s v="G0037742"/>
    <s v="G0037742"/>
    <n v="32017325"/>
    <s v="Recolocado"/>
    <n v="0"/>
    <n v="0"/>
    <n v="0"/>
    <n v="0"/>
    <x v="3"/>
    <x v="0"/>
    <n v="34"/>
    <x v="6"/>
    <x v="3"/>
    <x v="1"/>
    <n v="29625"/>
    <n v="500"/>
    <x v="7"/>
    <n v="853"/>
    <x v="7"/>
    <x v="13"/>
    <n v="24843"/>
    <n v="2.0126393752767379E-2"/>
    <x v="6"/>
    <n v="3"/>
    <x v="0"/>
    <n v="12211.77"/>
    <x v="0"/>
    <n v="12"/>
    <x v="4"/>
    <n v="0"/>
    <x v="0"/>
    <n v="2500"/>
    <x v="0"/>
    <n v="0.98570000000000002"/>
    <x v="4"/>
    <x v="0"/>
    <x v="3"/>
    <n v="0"/>
    <x v="10"/>
    <x v="0"/>
  </r>
  <r>
    <x v="94"/>
    <x v="15"/>
    <s v="G0037744"/>
    <s v="G0037744"/>
    <n v="32017458"/>
    <s v="Recolocado"/>
    <n v="0"/>
    <n v="0"/>
    <n v="0"/>
    <n v="0"/>
    <x v="3"/>
    <x v="0"/>
    <n v="56"/>
    <x v="8"/>
    <x v="3"/>
    <x v="1"/>
    <n v="26359"/>
    <n v="0"/>
    <x v="2"/>
    <n v="866"/>
    <x v="7"/>
    <x v="1"/>
    <n v="21240"/>
    <n v="0"/>
    <x v="4"/>
    <s v="NULL"/>
    <x v="3"/>
    <n v="1809.59"/>
    <x v="4"/>
    <n v="25"/>
    <x v="4"/>
    <n v="0"/>
    <x v="0"/>
    <s v="NULL"/>
    <x v="1"/>
    <s v="NULL"/>
    <x v="1"/>
    <x v="0"/>
    <x v="11"/>
    <n v="0"/>
    <x v="0"/>
    <x v="0"/>
  </r>
  <r>
    <x v="94"/>
    <x v="15"/>
    <s v="G0037759"/>
    <s v="G0037759"/>
    <n v="32017922"/>
    <s v="Recolocado"/>
    <n v="0"/>
    <n v="0"/>
    <n v="1"/>
    <n v="0"/>
    <x v="1"/>
    <x v="0"/>
    <n v="64"/>
    <x v="2"/>
    <x v="5"/>
    <x v="2"/>
    <n v="37758"/>
    <n v="0"/>
    <x v="2"/>
    <n v="1300"/>
    <x v="3"/>
    <x v="3"/>
    <n v="32070"/>
    <n v="0"/>
    <x v="4"/>
    <n v="5"/>
    <x v="0"/>
    <n v="3512.93"/>
    <x v="5"/>
    <n v="0"/>
    <x v="0"/>
    <n v="0"/>
    <x v="0"/>
    <s v="NULL"/>
    <x v="1"/>
    <s v="NULL"/>
    <x v="1"/>
    <x v="0"/>
    <x v="0"/>
    <n v="0"/>
    <x v="0"/>
    <x v="0"/>
  </r>
  <r>
    <x v="94"/>
    <x v="15"/>
    <s v="G0037778"/>
    <s v="G0037778"/>
    <n v="32017996"/>
    <s v="Recolocado"/>
    <n v="0"/>
    <n v="0"/>
    <n v="1"/>
    <n v="0"/>
    <x v="1"/>
    <x v="0"/>
    <n v="44"/>
    <x v="7"/>
    <x v="3"/>
    <x v="3"/>
    <n v="38200"/>
    <n v="0"/>
    <x v="2"/>
    <n v="1150"/>
    <x v="6"/>
    <x v="1"/>
    <n v="32490"/>
    <n v="0"/>
    <x v="4"/>
    <n v="3"/>
    <x v="0"/>
    <n v="7442.14"/>
    <x v="0"/>
    <n v="96"/>
    <x v="6"/>
    <n v="0"/>
    <x v="0"/>
    <n v="3237.77"/>
    <x v="6"/>
    <n v="0.99280000000000002"/>
    <x v="4"/>
    <x v="0"/>
    <x v="10"/>
    <n v="0"/>
    <x v="11"/>
    <x v="0"/>
  </r>
  <r>
    <x v="94"/>
    <x v="15"/>
    <s v="G0037783"/>
    <s v="G0037783"/>
    <n v="32017564"/>
    <s v="Recolocado"/>
    <n v="0"/>
    <n v="0"/>
    <n v="0"/>
    <n v="0"/>
    <x v="3"/>
    <x v="0"/>
    <n v="27"/>
    <x v="3"/>
    <x v="3"/>
    <x v="2"/>
    <n v="25555"/>
    <n v="1031"/>
    <x v="1"/>
    <n v="838"/>
    <x v="7"/>
    <x v="5"/>
    <n v="21507"/>
    <n v="4.7937880690007907E-2"/>
    <x v="1"/>
    <s v="NULL"/>
    <x v="2"/>
    <n v="2211.38"/>
    <x v="2"/>
    <n v="665"/>
    <x v="3"/>
    <n v="1212.19"/>
    <x v="2"/>
    <n v="1000"/>
    <x v="3"/>
    <n v="0.99919999999999998"/>
    <x v="4"/>
    <x v="0"/>
    <x v="1"/>
    <n v="0"/>
    <x v="1"/>
    <x v="0"/>
  </r>
  <r>
    <x v="94"/>
    <x v="15"/>
    <s v="G0037791"/>
    <s v="G0037791"/>
    <n v="32017261"/>
    <s v="Recolocado"/>
    <n v="0"/>
    <n v="0"/>
    <n v="0"/>
    <n v="0"/>
    <x v="3"/>
    <x v="0"/>
    <n v="34"/>
    <x v="6"/>
    <x v="3"/>
    <x v="2"/>
    <n v="36563"/>
    <n v="0"/>
    <x v="2"/>
    <n v="1100"/>
    <x v="5"/>
    <x v="4"/>
    <n v="30935"/>
    <n v="0"/>
    <x v="4"/>
    <n v="4"/>
    <x v="0"/>
    <n v="32750.81"/>
    <x v="0"/>
    <n v="534"/>
    <x v="3"/>
    <n v="1515.32"/>
    <x v="2"/>
    <n v="2735"/>
    <x v="0"/>
    <n v="1"/>
    <x v="4"/>
    <x v="0"/>
    <x v="1"/>
    <n v="0"/>
    <x v="1"/>
    <x v="0"/>
  </r>
  <r>
    <x v="94"/>
    <x v="15"/>
    <s v="G0037794"/>
    <s v="G0037794"/>
    <n v="32016209"/>
    <s v="Recolocado"/>
    <n v="0"/>
    <n v="0"/>
    <n v="0"/>
    <n v="0"/>
    <x v="3"/>
    <x v="0"/>
    <n v="36"/>
    <x v="1"/>
    <x v="3"/>
    <x v="0"/>
    <n v="37758"/>
    <n v="0"/>
    <x v="2"/>
    <n v="1300"/>
    <x v="3"/>
    <x v="3"/>
    <n v="32070"/>
    <n v="0"/>
    <x v="4"/>
    <s v="NULL"/>
    <x v="2"/>
    <n v="1674.78"/>
    <x v="4"/>
    <n v="1812"/>
    <x v="3"/>
    <n v="1674.78"/>
    <x v="2"/>
    <s v="NULL"/>
    <x v="1"/>
    <s v="NULL"/>
    <x v="1"/>
    <x v="0"/>
    <x v="1"/>
    <n v="12"/>
    <x v="1"/>
    <x v="1"/>
  </r>
  <r>
    <x v="94"/>
    <x v="15"/>
    <s v="G0037810"/>
    <s v="G0037810"/>
    <n v="32018114"/>
    <s v="Recolocado"/>
    <n v="0"/>
    <n v="0"/>
    <n v="0"/>
    <n v="0"/>
    <x v="3"/>
    <x v="0"/>
    <n v="36"/>
    <x v="1"/>
    <x v="5"/>
    <x v="1"/>
    <n v="36328"/>
    <n v="0"/>
    <x v="2"/>
    <n v="1250"/>
    <x v="3"/>
    <x v="4"/>
    <n v="30711"/>
    <n v="0"/>
    <x v="4"/>
    <s v="NULL"/>
    <x v="0"/>
    <n v="3127.73"/>
    <x v="5"/>
    <n v="0"/>
    <x v="0"/>
    <n v="0"/>
    <x v="0"/>
    <s v="NULL"/>
    <x v="1"/>
    <s v="NULL"/>
    <x v="1"/>
    <x v="0"/>
    <x v="0"/>
    <n v="0"/>
    <x v="0"/>
    <x v="0"/>
  </r>
  <r>
    <x v="94"/>
    <x v="15"/>
    <s v="G0037821"/>
    <s v="G0037821"/>
    <n v="32016616"/>
    <s v="Recolocado"/>
    <n v="0"/>
    <n v="0"/>
    <n v="0"/>
    <n v="0"/>
    <x v="3"/>
    <x v="0"/>
    <n v="36"/>
    <x v="1"/>
    <x v="3"/>
    <x v="0"/>
    <n v="37758"/>
    <n v="0"/>
    <x v="2"/>
    <n v="1300"/>
    <x v="3"/>
    <x v="3"/>
    <n v="32070"/>
    <n v="0"/>
    <x v="4"/>
    <s v="NULL"/>
    <x v="2"/>
    <n v="98.44"/>
    <x v="6"/>
    <n v="3472"/>
    <x v="3"/>
    <n v="98.44"/>
    <x v="0"/>
    <s v="NULL"/>
    <x v="1"/>
    <s v="NULL"/>
    <x v="1"/>
    <x v="0"/>
    <x v="1"/>
    <n v="12"/>
    <x v="1"/>
    <x v="1"/>
  </r>
  <r>
    <x v="94"/>
    <x v="15"/>
    <s v="G0037840"/>
    <s v="G0037840"/>
    <n v="32016977"/>
    <s v="Recolocado"/>
    <n v="0"/>
    <n v="0"/>
    <n v="0"/>
    <n v="0"/>
    <x v="3"/>
    <x v="0"/>
    <n v="37"/>
    <x v="1"/>
    <x v="3"/>
    <x v="2"/>
    <n v="27743"/>
    <n v="0"/>
    <x v="2"/>
    <n v="912"/>
    <x v="7"/>
    <x v="13"/>
    <n v="22555"/>
    <n v="0"/>
    <x v="4"/>
    <s v="NULL"/>
    <x v="0"/>
    <n v="5846"/>
    <x v="0"/>
    <n v="19"/>
    <x v="4"/>
    <n v="0"/>
    <x v="0"/>
    <s v="NULL"/>
    <x v="1"/>
    <s v="NULL"/>
    <x v="1"/>
    <x v="0"/>
    <x v="12"/>
    <n v="0"/>
    <x v="0"/>
    <x v="0"/>
  </r>
  <r>
    <x v="94"/>
    <x v="15"/>
    <s v="G0037842"/>
    <s v="G0037842"/>
    <n v="32017793"/>
    <s v="Recolocado"/>
    <n v="0"/>
    <n v="0"/>
    <n v="0"/>
    <n v="0"/>
    <x v="3"/>
    <x v="0"/>
    <n v="46"/>
    <x v="0"/>
    <x v="3"/>
    <x v="1"/>
    <n v="20784"/>
    <n v="0"/>
    <x v="2"/>
    <n v="684"/>
    <x v="7"/>
    <x v="1"/>
    <n v="15943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7853"/>
    <s v="G0037853"/>
    <n v="32014587"/>
    <s v="Recolocado"/>
    <n v="0"/>
    <n v="0"/>
    <n v="0"/>
    <n v="0"/>
    <x v="3"/>
    <x v="0"/>
    <n v="62"/>
    <x v="2"/>
    <x v="3"/>
    <x v="1"/>
    <n v="32169"/>
    <n v="499"/>
    <x v="7"/>
    <n v="923"/>
    <x v="7"/>
    <x v="1"/>
    <n v="27259"/>
    <n v="1.8305880626582047E-2"/>
    <x v="7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7855"/>
    <s v="G0037855"/>
    <n v="32017785"/>
    <s v="Recolocado"/>
    <n v="0"/>
    <n v="0"/>
    <n v="0"/>
    <n v="0"/>
    <x v="3"/>
    <x v="0"/>
    <n v="21"/>
    <x v="4"/>
    <x v="3"/>
    <x v="2"/>
    <n v="20784"/>
    <n v="0"/>
    <x v="2"/>
    <n v="682"/>
    <x v="7"/>
    <x v="1"/>
    <n v="15943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7859"/>
    <s v="G0037859"/>
    <n v="32017505"/>
    <s v="Recolocado"/>
    <n v="0"/>
    <n v="0"/>
    <n v="0"/>
    <n v="0"/>
    <x v="3"/>
    <x v="0"/>
    <n v="37"/>
    <x v="1"/>
    <x v="3"/>
    <x v="0"/>
    <n v="36563"/>
    <n v="0"/>
    <x v="2"/>
    <n v="1100"/>
    <x v="5"/>
    <x v="4"/>
    <n v="30935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7870"/>
    <s v="G0037870"/>
    <n v="32017363"/>
    <s v="Recolocado"/>
    <n v="0"/>
    <n v="0"/>
    <n v="0"/>
    <n v="0"/>
    <x v="3"/>
    <x v="0"/>
    <n v="43"/>
    <x v="7"/>
    <x v="3"/>
    <x v="2"/>
    <n v="50566"/>
    <n v="0"/>
    <x v="2"/>
    <n v="1450"/>
    <x v="1"/>
    <x v="4"/>
    <n v="44239"/>
    <n v="0"/>
    <x v="4"/>
    <n v="4"/>
    <x v="6"/>
    <n v="3229.03"/>
    <x v="5"/>
    <n v="209"/>
    <x v="3"/>
    <n v="681.2"/>
    <x v="5"/>
    <n v="3239.93"/>
    <x v="6"/>
    <n v="1"/>
    <x v="4"/>
    <x v="0"/>
    <x v="8"/>
    <n v="0"/>
    <x v="5"/>
    <x v="0"/>
  </r>
  <r>
    <x v="94"/>
    <x v="15"/>
    <s v="G0037880"/>
    <s v="G0037880"/>
    <n v="32018298"/>
    <s v="Recolocado"/>
    <n v="0"/>
    <n v="0"/>
    <n v="0"/>
    <n v="0"/>
    <x v="3"/>
    <x v="0"/>
    <n v="26"/>
    <x v="3"/>
    <x v="5"/>
    <x v="2"/>
    <n v="39837"/>
    <n v="0"/>
    <x v="2"/>
    <n v="1200"/>
    <x v="6"/>
    <x v="3"/>
    <n v="34045"/>
    <n v="0"/>
    <x v="4"/>
    <n v="4"/>
    <x v="4"/>
    <n v="3526.62"/>
    <x v="5"/>
    <n v="56"/>
    <x v="5"/>
    <n v="0"/>
    <x v="0"/>
    <s v="NULL"/>
    <x v="1"/>
    <s v="NULL"/>
    <x v="1"/>
    <x v="0"/>
    <x v="10"/>
    <n v="0"/>
    <x v="11"/>
    <x v="0"/>
  </r>
  <r>
    <x v="94"/>
    <x v="15"/>
    <s v="G0037903"/>
    <s v="G0037903"/>
    <n v="32018310"/>
    <s v="Recolocado"/>
    <n v="0"/>
    <n v="0"/>
    <n v="0"/>
    <n v="0"/>
    <x v="3"/>
    <x v="0"/>
    <n v="47"/>
    <x v="0"/>
    <x v="5"/>
    <x v="1"/>
    <n v="34896"/>
    <n v="0"/>
    <x v="2"/>
    <n v="1200"/>
    <x v="6"/>
    <x v="4"/>
    <n v="29351"/>
    <n v="0"/>
    <x v="4"/>
    <s v="NULL"/>
    <x v="2"/>
    <n v="5323.59"/>
    <x v="0"/>
    <n v="2889"/>
    <x v="3"/>
    <n v="703.41"/>
    <x v="5"/>
    <s v="NULL"/>
    <x v="1"/>
    <s v="NULL"/>
    <x v="1"/>
    <x v="0"/>
    <x v="1"/>
    <n v="0"/>
    <x v="1"/>
    <x v="0"/>
  </r>
  <r>
    <x v="94"/>
    <x v="15"/>
    <s v="G0037927"/>
    <s v="G0037927"/>
    <n v="32017106"/>
    <s v="Recolocado"/>
    <n v="0"/>
    <n v="0"/>
    <n v="0"/>
    <n v="0"/>
    <x v="3"/>
    <x v="0"/>
    <n v="26"/>
    <x v="3"/>
    <x v="3"/>
    <x v="2"/>
    <n v="27743"/>
    <n v="0"/>
    <x v="2"/>
    <n v="950"/>
    <x v="7"/>
    <x v="1"/>
    <n v="22555"/>
    <n v="0"/>
    <x v="4"/>
    <s v="NULL"/>
    <x v="2"/>
    <n v="540.41999999999996"/>
    <x v="3"/>
    <n v="894"/>
    <x v="3"/>
    <n v="540.41999999999996"/>
    <x v="5"/>
    <s v="NULL"/>
    <x v="1"/>
    <s v="NULL"/>
    <x v="1"/>
    <x v="4"/>
    <x v="1"/>
    <n v="2"/>
    <x v="1"/>
    <x v="6"/>
  </r>
  <r>
    <x v="94"/>
    <x v="15"/>
    <s v="G0037933"/>
    <s v="G0037933"/>
    <n v="32017154"/>
    <s v="Recolocado"/>
    <n v="0"/>
    <n v="0"/>
    <n v="0"/>
    <n v="0"/>
    <x v="3"/>
    <x v="0"/>
    <n v="25"/>
    <x v="4"/>
    <x v="3"/>
    <x v="2"/>
    <n v="36563"/>
    <n v="0"/>
    <x v="2"/>
    <n v="1100"/>
    <x v="5"/>
    <x v="4"/>
    <n v="30935"/>
    <n v="0"/>
    <x v="4"/>
    <n v="4"/>
    <x v="0"/>
    <n v="200"/>
    <x v="6"/>
    <n v="0"/>
    <x v="0"/>
    <n v="0"/>
    <x v="0"/>
    <s v="NULL"/>
    <x v="1"/>
    <s v="NULL"/>
    <x v="1"/>
    <x v="2"/>
    <x v="2"/>
    <n v="0"/>
    <x v="11"/>
    <x v="0"/>
  </r>
  <r>
    <x v="94"/>
    <x v="15"/>
    <s v="G0037949"/>
    <s v="G0037949"/>
    <n v="32016413"/>
    <s v="Recolocado"/>
    <n v="0"/>
    <n v="0"/>
    <n v="0"/>
    <n v="0"/>
    <x v="3"/>
    <x v="0"/>
    <n v="38"/>
    <x v="1"/>
    <x v="3"/>
    <x v="1"/>
    <n v="33290"/>
    <n v="0"/>
    <x v="2"/>
    <n v="1000"/>
    <x v="7"/>
    <x v="17"/>
    <n v="27825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7950"/>
    <s v="G0037950"/>
    <n v="32017310"/>
    <s v="Recolocado"/>
    <n v="0"/>
    <n v="0"/>
    <n v="1"/>
    <n v="0"/>
    <x v="1"/>
    <x v="0"/>
    <n v="40"/>
    <x v="1"/>
    <x v="3"/>
    <x v="2"/>
    <n v="34927"/>
    <n v="0"/>
    <x v="2"/>
    <n v="1050"/>
    <x v="5"/>
    <x v="18"/>
    <n v="2938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7952"/>
    <s v="G0037952"/>
    <n v="32018583"/>
    <s v="Recolocado"/>
    <n v="0"/>
    <n v="0"/>
    <n v="0"/>
    <n v="0"/>
    <x v="3"/>
    <x v="0"/>
    <n v="43"/>
    <x v="7"/>
    <x v="5"/>
    <x v="1"/>
    <n v="34896"/>
    <n v="0"/>
    <x v="2"/>
    <n v="1200"/>
    <x v="6"/>
    <x v="4"/>
    <n v="29351"/>
    <n v="0"/>
    <x v="4"/>
    <s v="NULL"/>
    <x v="0"/>
    <n v="3154.53"/>
    <x v="5"/>
    <n v="3324"/>
    <x v="3"/>
    <n v="689.09"/>
    <x v="5"/>
    <s v="NULL"/>
    <x v="1"/>
    <s v="NULL"/>
    <x v="1"/>
    <x v="0"/>
    <x v="1"/>
    <n v="0"/>
    <x v="1"/>
    <x v="0"/>
  </r>
  <r>
    <x v="94"/>
    <x v="15"/>
    <s v="G0037977"/>
    <s v="G0037977"/>
    <n v="32017849"/>
    <s v="Recolocado"/>
    <n v="0"/>
    <n v="0"/>
    <n v="0"/>
    <n v="0"/>
    <x v="3"/>
    <x v="0"/>
    <n v="48"/>
    <x v="0"/>
    <x v="3"/>
    <x v="2"/>
    <n v="34896"/>
    <n v="0"/>
    <x v="2"/>
    <n v="1200"/>
    <x v="6"/>
    <x v="4"/>
    <n v="29351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7983"/>
    <s v="G0037983"/>
    <n v="32018168"/>
    <s v="Recolocado"/>
    <n v="0"/>
    <n v="0"/>
    <n v="0"/>
    <n v="0"/>
    <x v="3"/>
    <x v="0"/>
    <n v="34"/>
    <x v="6"/>
    <x v="3"/>
    <x v="2"/>
    <n v="34308"/>
    <n v="588"/>
    <x v="6"/>
    <n v="985"/>
    <x v="7"/>
    <x v="13"/>
    <n v="29380"/>
    <n v="2.0013614703880189E-2"/>
    <x v="6"/>
    <n v="2"/>
    <x v="0"/>
    <n v="16258.74"/>
    <x v="0"/>
    <n v="62"/>
    <x v="7"/>
    <n v="0"/>
    <x v="0"/>
    <n v="1880.47"/>
    <x v="5"/>
    <n v="1"/>
    <x v="4"/>
    <x v="0"/>
    <x v="11"/>
    <n v="0"/>
    <x v="0"/>
    <x v="0"/>
  </r>
  <r>
    <x v="94"/>
    <x v="15"/>
    <s v="G0038026"/>
    <s v="G0038026"/>
    <n v="32016585"/>
    <s v="Recolocado"/>
    <n v="0"/>
    <n v="0"/>
    <n v="1"/>
    <n v="0"/>
    <x v="1"/>
    <x v="0"/>
    <n v="48"/>
    <x v="0"/>
    <x v="3"/>
    <x v="1"/>
    <n v="39312"/>
    <n v="499"/>
    <x v="7"/>
    <n v="1128"/>
    <x v="6"/>
    <x v="5"/>
    <n v="34045"/>
    <n v="1.4657071522984285E-2"/>
    <x v="7"/>
    <n v="1"/>
    <x v="0"/>
    <n v="4282.1099999999997"/>
    <x v="7"/>
    <n v="0"/>
    <x v="0"/>
    <n v="0"/>
    <x v="0"/>
    <n v="1603.12"/>
    <x v="5"/>
    <n v="1"/>
    <x v="4"/>
    <x v="9"/>
    <x v="11"/>
    <n v="0"/>
    <x v="0"/>
    <x v="0"/>
  </r>
  <r>
    <x v="94"/>
    <x v="15"/>
    <s v="G0038048"/>
    <s v="G0038048"/>
    <n v="32018902"/>
    <s v="Recolocado"/>
    <n v="0"/>
    <n v="0"/>
    <n v="0"/>
    <n v="0"/>
    <x v="3"/>
    <x v="0"/>
    <n v="62"/>
    <x v="2"/>
    <x v="5"/>
    <x v="2"/>
    <n v="27743"/>
    <n v="0"/>
    <x v="2"/>
    <n v="950"/>
    <x v="7"/>
    <x v="5"/>
    <n v="22555"/>
    <n v="0"/>
    <x v="4"/>
    <s v="NULL"/>
    <x v="0"/>
    <n v="3346.77"/>
    <x v="5"/>
    <n v="2156"/>
    <x v="3"/>
    <n v="54.47"/>
    <x v="0"/>
    <s v="NULL"/>
    <x v="1"/>
    <s v="NULL"/>
    <x v="1"/>
    <x v="0"/>
    <x v="1"/>
    <n v="0"/>
    <x v="1"/>
    <x v="0"/>
  </r>
  <r>
    <x v="94"/>
    <x v="15"/>
    <s v="G0038053"/>
    <s v="G0038053"/>
    <n v="32018680"/>
    <s v="Recolocado"/>
    <n v="0"/>
    <n v="0"/>
    <n v="1"/>
    <n v="0"/>
    <x v="1"/>
    <x v="0"/>
    <n v="45"/>
    <x v="7"/>
    <x v="3"/>
    <x v="2"/>
    <n v="34896"/>
    <n v="0"/>
    <x v="2"/>
    <n v="1200"/>
    <x v="6"/>
    <x v="4"/>
    <n v="29351"/>
    <n v="0"/>
    <x v="4"/>
    <s v="NULL"/>
    <x v="2"/>
    <n v="517.61"/>
    <x v="3"/>
    <n v="2923"/>
    <x v="3"/>
    <n v="517.61"/>
    <x v="5"/>
    <s v="NULL"/>
    <x v="1"/>
    <s v="NULL"/>
    <x v="1"/>
    <x v="0"/>
    <x v="1"/>
    <n v="12"/>
    <x v="1"/>
    <x v="1"/>
  </r>
  <r>
    <x v="94"/>
    <x v="15"/>
    <s v="G0038054"/>
    <s v="G0038054"/>
    <n v="32018892"/>
    <s v="Recolocado"/>
    <n v="0"/>
    <n v="0"/>
    <n v="0"/>
    <n v="0"/>
    <x v="3"/>
    <x v="0"/>
    <n v="25"/>
    <x v="4"/>
    <x v="5"/>
    <x v="2"/>
    <n v="28380"/>
    <n v="0"/>
    <x v="2"/>
    <n v="850"/>
    <x v="7"/>
    <x v="1"/>
    <n v="23160"/>
    <n v="0"/>
    <x v="4"/>
    <s v="NULL"/>
    <x v="6"/>
    <n v="9312.07"/>
    <x v="0"/>
    <n v="147"/>
    <x v="3"/>
    <n v="0"/>
    <x v="0"/>
    <n v="4666.93"/>
    <x v="7"/>
    <n v="0.91649999999999998"/>
    <x v="4"/>
    <x v="0"/>
    <x v="7"/>
    <n v="0"/>
    <x v="9"/>
    <x v="0"/>
  </r>
  <r>
    <x v="94"/>
    <x v="15"/>
    <s v="G0038060"/>
    <s v="G0038060"/>
    <n v="32018861"/>
    <s v="Recolocado"/>
    <n v="0"/>
    <n v="0"/>
    <n v="0"/>
    <n v="0"/>
    <x v="3"/>
    <x v="0"/>
    <n v="51"/>
    <x v="5"/>
    <x v="3"/>
    <x v="2"/>
    <n v="31653"/>
    <n v="0"/>
    <x v="2"/>
    <n v="950"/>
    <x v="7"/>
    <x v="3"/>
    <n v="2627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8080"/>
    <s v="G0038080"/>
    <n v="32017951"/>
    <s v="Recolocado"/>
    <n v="0"/>
    <n v="0"/>
    <n v="0"/>
    <n v="0"/>
    <x v="3"/>
    <x v="0"/>
    <n v="30"/>
    <x v="3"/>
    <x v="3"/>
    <x v="2"/>
    <n v="31609"/>
    <n v="1031"/>
    <x v="1"/>
    <n v="916"/>
    <x v="7"/>
    <x v="1"/>
    <n v="27259"/>
    <n v="3.7822370593198575E-2"/>
    <x v="2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8106"/>
    <s v="G0038106"/>
    <n v="32018478"/>
    <s v="Recolocado"/>
    <n v="0"/>
    <n v="0"/>
    <n v="0"/>
    <n v="0"/>
    <x v="3"/>
    <x v="0"/>
    <n v="21"/>
    <x v="4"/>
    <x v="3"/>
    <x v="2"/>
    <n v="34896"/>
    <n v="0"/>
    <x v="2"/>
    <n v="1200"/>
    <x v="6"/>
    <x v="4"/>
    <n v="29351"/>
    <n v="0"/>
    <x v="4"/>
    <s v="NULL"/>
    <x v="3"/>
    <n v="1200"/>
    <x v="4"/>
    <n v="29"/>
    <x v="4"/>
    <n v="0"/>
    <x v="0"/>
    <s v="NULL"/>
    <x v="1"/>
    <s v="NULL"/>
    <x v="1"/>
    <x v="4"/>
    <x v="2"/>
    <n v="0"/>
    <x v="6"/>
    <x v="0"/>
  </r>
  <r>
    <x v="94"/>
    <x v="15"/>
    <s v="G0038112"/>
    <s v="G0038112"/>
    <n v="32018881"/>
    <s v="Recolocado"/>
    <n v="0"/>
    <n v="0"/>
    <n v="0"/>
    <n v="0"/>
    <x v="3"/>
    <x v="0"/>
    <n v="26"/>
    <x v="3"/>
    <x v="5"/>
    <x v="2"/>
    <n v="33466"/>
    <n v="0"/>
    <x v="2"/>
    <n v="1150"/>
    <x v="6"/>
    <x v="4"/>
    <n v="27992"/>
    <n v="0"/>
    <x v="4"/>
    <s v="NULL"/>
    <x v="4"/>
    <n v="13364.79"/>
    <x v="0"/>
    <n v="44"/>
    <x v="5"/>
    <n v="0"/>
    <x v="0"/>
    <s v="NULL"/>
    <x v="1"/>
    <s v="NULL"/>
    <x v="1"/>
    <x v="0"/>
    <x v="8"/>
    <n v="0"/>
    <x v="0"/>
    <x v="0"/>
  </r>
  <r>
    <x v="94"/>
    <x v="15"/>
    <s v="G0038142"/>
    <s v="G0038142"/>
    <n v="32018982"/>
    <s v="Recolocado"/>
    <n v="0"/>
    <n v="0"/>
    <n v="0"/>
    <n v="0"/>
    <x v="3"/>
    <x v="0"/>
    <n v="33"/>
    <x v="6"/>
    <x v="5"/>
    <x v="2"/>
    <n v="39837"/>
    <n v="0"/>
    <x v="2"/>
    <n v="1200"/>
    <x v="6"/>
    <x v="3"/>
    <n v="34045"/>
    <n v="0"/>
    <x v="4"/>
    <n v="4"/>
    <x v="0"/>
    <n v="3395.12"/>
    <x v="5"/>
    <n v="4381"/>
    <x v="3"/>
    <n v="426.35"/>
    <x v="0"/>
    <s v="NULL"/>
    <x v="1"/>
    <s v="NULL"/>
    <x v="1"/>
    <x v="0"/>
    <x v="11"/>
    <n v="0"/>
    <x v="0"/>
    <x v="0"/>
  </r>
  <r>
    <x v="94"/>
    <x v="15"/>
    <s v="G0038155"/>
    <s v="G0038155"/>
    <n v="32018408"/>
    <s v="Recolocado"/>
    <n v="0"/>
    <n v="0"/>
    <n v="0"/>
    <n v="0"/>
    <x v="3"/>
    <x v="0"/>
    <n v="27"/>
    <x v="3"/>
    <x v="3"/>
    <x v="2"/>
    <n v="39837"/>
    <n v="0"/>
    <x v="2"/>
    <n v="1200"/>
    <x v="6"/>
    <x v="3"/>
    <n v="34045"/>
    <n v="0"/>
    <x v="4"/>
    <n v="4"/>
    <x v="2"/>
    <n v="199.23"/>
    <x v="6"/>
    <n v="438"/>
    <x v="3"/>
    <n v="197.23"/>
    <x v="0"/>
    <s v="NULL"/>
    <x v="1"/>
    <s v="NULL"/>
    <x v="1"/>
    <x v="0"/>
    <x v="1"/>
    <n v="11"/>
    <x v="1"/>
    <x v="1"/>
  </r>
  <r>
    <x v="94"/>
    <x v="15"/>
    <s v="G0038174"/>
    <s v="G0038174"/>
    <n v="32021860"/>
    <s v="Recolocado"/>
    <n v="0"/>
    <n v="0"/>
    <n v="1"/>
    <n v="0"/>
    <x v="1"/>
    <x v="0"/>
    <n v="24"/>
    <x v="4"/>
    <x v="5"/>
    <x v="2"/>
    <n v="37758"/>
    <n v="0"/>
    <x v="2"/>
    <n v="1300"/>
    <x v="3"/>
    <x v="3"/>
    <n v="32070"/>
    <n v="0"/>
    <x v="4"/>
    <s v="NULL"/>
    <x v="0"/>
    <n v="11938.75"/>
    <x v="0"/>
    <n v="0"/>
    <x v="0"/>
    <n v="0"/>
    <x v="0"/>
    <n v="16324.47"/>
    <x v="4"/>
    <n v="0.58630000000000004"/>
    <x v="2"/>
    <x v="0"/>
    <x v="0"/>
    <n v="0"/>
    <x v="0"/>
    <x v="0"/>
  </r>
  <r>
    <x v="94"/>
    <x v="15"/>
    <s v="G0038188"/>
    <s v="G0038188"/>
    <n v="32021867"/>
    <s v="Recolocado"/>
    <n v="0"/>
    <n v="0"/>
    <n v="0"/>
    <n v="0"/>
    <x v="3"/>
    <x v="0"/>
    <n v="43"/>
    <x v="7"/>
    <x v="5"/>
    <x v="1"/>
    <n v="30018"/>
    <n v="0"/>
    <x v="2"/>
    <n v="900"/>
    <x v="7"/>
    <x v="1"/>
    <n v="24716"/>
    <n v="0"/>
    <x v="4"/>
    <n v="3"/>
    <x v="0"/>
    <n v="5162.16"/>
    <x v="0"/>
    <n v="3724"/>
    <x v="3"/>
    <n v="1834.69"/>
    <x v="2"/>
    <s v="NULL"/>
    <x v="1"/>
    <s v="NULL"/>
    <x v="1"/>
    <x v="0"/>
    <x v="1"/>
    <n v="0"/>
    <x v="1"/>
    <x v="0"/>
  </r>
  <r>
    <x v="94"/>
    <x v="15"/>
    <s v="G0038218"/>
    <s v="G0038218"/>
    <n v="32019000"/>
    <s v="Recolocado"/>
    <n v="0"/>
    <n v="0"/>
    <n v="0"/>
    <n v="0"/>
    <x v="3"/>
    <x v="0"/>
    <n v="41"/>
    <x v="7"/>
    <x v="3"/>
    <x v="2"/>
    <n v="30018"/>
    <n v="0"/>
    <x v="2"/>
    <n v="900"/>
    <x v="7"/>
    <x v="13"/>
    <n v="24716"/>
    <n v="0"/>
    <x v="4"/>
    <n v="4"/>
    <x v="2"/>
    <n v="842.8"/>
    <x v="3"/>
    <n v="745"/>
    <x v="3"/>
    <n v="842.8"/>
    <x v="5"/>
    <s v="NULL"/>
    <x v="1"/>
    <s v="NULL"/>
    <x v="1"/>
    <x v="2"/>
    <x v="1"/>
    <n v="1"/>
    <x v="1"/>
    <x v="10"/>
  </r>
  <r>
    <x v="94"/>
    <x v="15"/>
    <s v="G0038221"/>
    <s v="G0038221"/>
    <n v="32018090"/>
    <s v="Recolocado"/>
    <n v="0"/>
    <n v="0"/>
    <n v="0"/>
    <n v="0"/>
    <x v="3"/>
    <x v="0"/>
    <n v="48"/>
    <x v="0"/>
    <x v="3"/>
    <x v="3"/>
    <n v="35909"/>
    <n v="0"/>
    <x v="2"/>
    <n v="1080"/>
    <x v="5"/>
    <x v="5"/>
    <n v="30313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8241"/>
    <s v="G0038241"/>
    <n v="32018228"/>
    <s v="Recolocado"/>
    <n v="0"/>
    <n v="0"/>
    <n v="0"/>
    <n v="0"/>
    <x v="3"/>
    <x v="0"/>
    <n v="45"/>
    <x v="7"/>
    <x v="3"/>
    <x v="1"/>
    <n v="48020"/>
    <n v="0"/>
    <x v="2"/>
    <n v="1450"/>
    <x v="1"/>
    <x v="4"/>
    <n v="41820"/>
    <n v="0"/>
    <x v="4"/>
    <s v="NULL"/>
    <x v="2"/>
    <n v="700"/>
    <x v="3"/>
    <n v="2879"/>
    <x v="3"/>
    <n v="700"/>
    <x v="5"/>
    <s v="NULL"/>
    <x v="1"/>
    <s v="NULL"/>
    <x v="1"/>
    <x v="0"/>
    <x v="1"/>
    <n v="12"/>
    <x v="1"/>
    <x v="1"/>
  </r>
  <r>
    <x v="94"/>
    <x v="15"/>
    <s v="G0038242"/>
    <s v="G0038242"/>
    <n v="32017672"/>
    <s v="Recolocado"/>
    <n v="0"/>
    <n v="0"/>
    <n v="1"/>
    <n v="0"/>
    <x v="1"/>
    <x v="0"/>
    <n v="28"/>
    <x v="3"/>
    <x v="3"/>
    <x v="2"/>
    <n v="30018"/>
    <n v="0"/>
    <x v="2"/>
    <n v="900"/>
    <x v="7"/>
    <x v="17"/>
    <n v="24716"/>
    <n v="0"/>
    <x v="4"/>
    <n v="3"/>
    <x v="0"/>
    <n v="980.41"/>
    <x v="3"/>
    <n v="0"/>
    <x v="0"/>
    <n v="0"/>
    <x v="0"/>
    <n v="1238.3"/>
    <x v="5"/>
    <n v="0.96660000000000001"/>
    <x v="4"/>
    <x v="7"/>
    <x v="6"/>
    <n v="0"/>
    <x v="0"/>
    <x v="0"/>
  </r>
  <r>
    <x v="94"/>
    <x v="15"/>
    <s v="G0038243"/>
    <s v="G0038243"/>
    <n v="32017639"/>
    <s v="Recolocado"/>
    <n v="0"/>
    <n v="0"/>
    <n v="1"/>
    <n v="0"/>
    <x v="1"/>
    <x v="0"/>
    <n v="28"/>
    <x v="3"/>
    <x v="3"/>
    <x v="2"/>
    <n v="34927"/>
    <n v="0"/>
    <x v="2"/>
    <n v="1050"/>
    <x v="5"/>
    <x v="1"/>
    <n v="29380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8245"/>
    <s v="G0038245"/>
    <n v="32018714"/>
    <s v="Recolocado"/>
    <n v="1"/>
    <n v="0"/>
    <n v="0"/>
    <n v="0"/>
    <x v="3"/>
    <x v="0"/>
    <n v="45"/>
    <x v="7"/>
    <x v="3"/>
    <x v="2"/>
    <n v="46384"/>
    <n v="0"/>
    <x v="2"/>
    <n v="1400"/>
    <x v="2"/>
    <x v="2"/>
    <n v="40265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4"/>
    <x v="15"/>
    <s v="G0038247"/>
    <s v="G0038247"/>
    <n v="32018962"/>
    <s v="Recolocado"/>
    <n v="0"/>
    <n v="0"/>
    <n v="1"/>
    <n v="0"/>
    <x v="1"/>
    <x v="0"/>
    <n v="37"/>
    <x v="1"/>
    <x v="3"/>
    <x v="2"/>
    <n v="32035"/>
    <n v="0"/>
    <x v="2"/>
    <n v="1064"/>
    <x v="5"/>
    <x v="7"/>
    <n v="26633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7796"/>
    <s v="G0037796"/>
    <n v="32017454"/>
    <s v="Recolocado"/>
    <n v="0"/>
    <n v="0"/>
    <n v="0"/>
    <n v="0"/>
    <x v="3"/>
    <x v="0"/>
    <n v="53"/>
    <x v="5"/>
    <x v="3"/>
    <x v="1"/>
    <n v="46363"/>
    <n v="0"/>
    <x v="2"/>
    <n v="1400"/>
    <x v="2"/>
    <x v="4"/>
    <n v="40245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8055"/>
    <s v="G0038055"/>
    <n v="32016680"/>
    <s v="Recolocado"/>
    <n v="0"/>
    <n v="0"/>
    <n v="0"/>
    <n v="0"/>
    <x v="3"/>
    <x v="0"/>
    <n v="28"/>
    <x v="3"/>
    <x v="3"/>
    <x v="2"/>
    <n v="34927"/>
    <n v="0"/>
    <x v="2"/>
    <n v="1050"/>
    <x v="5"/>
    <x v="2"/>
    <n v="2938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8058"/>
    <s v="G0038058"/>
    <n v="32016681"/>
    <s v="Recolocado"/>
    <n v="0"/>
    <n v="0"/>
    <n v="0"/>
    <n v="0"/>
    <x v="3"/>
    <x v="0"/>
    <n v="35"/>
    <x v="6"/>
    <x v="3"/>
    <x v="1"/>
    <n v="30018"/>
    <n v="0"/>
    <x v="2"/>
    <n v="900"/>
    <x v="7"/>
    <x v="13"/>
    <n v="24716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8066"/>
    <s v="G0038066"/>
    <n v="32017239"/>
    <s v="Recolocado"/>
    <n v="0"/>
    <n v="0"/>
    <n v="0"/>
    <n v="0"/>
    <x v="3"/>
    <x v="0"/>
    <n v="35"/>
    <x v="6"/>
    <x v="3"/>
    <x v="2"/>
    <n v="27275"/>
    <n v="0"/>
    <x v="2"/>
    <n v="784"/>
    <x v="7"/>
    <x v="13"/>
    <n v="2211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8067"/>
    <s v="G0038067"/>
    <n v="32016895"/>
    <s v="Recolocado"/>
    <n v="0"/>
    <n v="0"/>
    <n v="0"/>
    <n v="0"/>
    <x v="3"/>
    <x v="0"/>
    <n v="48"/>
    <x v="0"/>
    <x v="3"/>
    <x v="2"/>
    <n v="28381"/>
    <n v="0"/>
    <x v="2"/>
    <n v="850"/>
    <x v="7"/>
    <x v="1"/>
    <n v="23161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8079"/>
    <s v="G0038079"/>
    <n v="32017412"/>
    <s v="Recolocado"/>
    <n v="0"/>
    <n v="0"/>
    <n v="0"/>
    <n v="0"/>
    <x v="3"/>
    <x v="0"/>
    <n v="30"/>
    <x v="3"/>
    <x v="3"/>
    <x v="2"/>
    <n v="37758"/>
    <n v="0"/>
    <x v="2"/>
    <n v="1300"/>
    <x v="3"/>
    <x v="3"/>
    <n v="320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8118"/>
    <s v="G0038118"/>
    <n v="32017000"/>
    <s v="Recolocado"/>
    <n v="0"/>
    <n v="0"/>
    <n v="0"/>
    <n v="0"/>
    <x v="3"/>
    <x v="0"/>
    <n v="41"/>
    <x v="7"/>
    <x v="3"/>
    <x v="1"/>
    <n v="30018"/>
    <n v="0"/>
    <x v="2"/>
    <n v="900"/>
    <x v="7"/>
    <x v="13"/>
    <n v="24716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8119"/>
    <s v="G0038119"/>
    <n v="32017191"/>
    <s v="Recolocado"/>
    <n v="0"/>
    <n v="0"/>
    <n v="0"/>
    <n v="0"/>
    <x v="3"/>
    <x v="0"/>
    <n v="30"/>
    <x v="3"/>
    <x v="3"/>
    <x v="2"/>
    <n v="33466"/>
    <n v="0"/>
    <x v="2"/>
    <n v="1150"/>
    <x v="6"/>
    <x v="6"/>
    <n v="2799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8135"/>
    <s v="G0038135"/>
    <n v="32016683"/>
    <s v="Recolocado"/>
    <n v="0"/>
    <n v="0"/>
    <n v="0"/>
    <n v="0"/>
    <x v="3"/>
    <x v="0"/>
    <n v="47"/>
    <x v="0"/>
    <x v="3"/>
    <x v="1"/>
    <n v="27743"/>
    <n v="0"/>
    <x v="2"/>
    <n v="950"/>
    <x v="7"/>
    <x v="1"/>
    <n v="22555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8139"/>
    <s v="G0038139"/>
    <n v="32018022"/>
    <s v="Recolocado"/>
    <n v="0"/>
    <n v="0"/>
    <n v="0"/>
    <n v="0"/>
    <x v="3"/>
    <x v="0"/>
    <n v="47"/>
    <x v="0"/>
    <x v="3"/>
    <x v="2"/>
    <n v="27743"/>
    <n v="0"/>
    <x v="2"/>
    <n v="950"/>
    <x v="7"/>
    <x v="5"/>
    <n v="22555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8244"/>
    <s v="G0038244"/>
    <n v="32018694"/>
    <s v="Recolocado"/>
    <n v="0"/>
    <n v="0"/>
    <n v="1"/>
    <n v="0"/>
    <x v="1"/>
    <x v="0"/>
    <n v="30"/>
    <x v="3"/>
    <x v="3"/>
    <x v="2"/>
    <n v="34927"/>
    <n v="0"/>
    <x v="2"/>
    <n v="1050"/>
    <x v="5"/>
    <x v="7"/>
    <n v="29380"/>
    <n v="0"/>
    <x v="4"/>
    <n v="4"/>
    <x v="3"/>
    <n v="12799.07"/>
    <x v="0"/>
    <n v="66"/>
    <x v="7"/>
    <n v="0"/>
    <x v="0"/>
    <n v="2450.4899999999998"/>
    <x v="0"/>
    <n v="0.99570000000000003"/>
    <x v="4"/>
    <x v="0"/>
    <x v="7"/>
    <n v="0"/>
    <x v="9"/>
    <x v="0"/>
  </r>
  <r>
    <x v="95"/>
    <x v="15"/>
    <s v="G0038289"/>
    <s v="G0038289"/>
    <n v="32018625"/>
    <s v="Recolocado"/>
    <n v="0"/>
    <n v="0"/>
    <n v="0"/>
    <n v="0"/>
    <x v="3"/>
    <x v="0"/>
    <n v="44"/>
    <x v="7"/>
    <x v="3"/>
    <x v="1"/>
    <n v="39837"/>
    <n v="0"/>
    <x v="2"/>
    <n v="1200"/>
    <x v="6"/>
    <x v="5"/>
    <n v="34045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8306"/>
    <s v="G0038306"/>
    <n v="32021881"/>
    <s v="Recolocado"/>
    <n v="0"/>
    <n v="0"/>
    <n v="0"/>
    <n v="0"/>
    <x v="3"/>
    <x v="0"/>
    <n v="48"/>
    <x v="0"/>
    <x v="3"/>
    <x v="2"/>
    <n v="50566"/>
    <n v="0"/>
    <x v="2"/>
    <n v="1450"/>
    <x v="1"/>
    <x v="4"/>
    <n v="44239"/>
    <n v="0"/>
    <x v="4"/>
    <n v="4"/>
    <x v="2"/>
    <n v="17355.990000000002"/>
    <x v="0"/>
    <n v="3499"/>
    <x v="3"/>
    <n v="17355.990000000002"/>
    <x v="4"/>
    <s v="NULL"/>
    <x v="1"/>
    <s v="NULL"/>
    <x v="1"/>
    <x v="0"/>
    <x v="1"/>
    <n v="12"/>
    <x v="1"/>
    <x v="1"/>
  </r>
  <r>
    <x v="95"/>
    <x v="15"/>
    <s v="G0038371"/>
    <s v="G0038371"/>
    <n v="32018854"/>
    <s v="Recolocado"/>
    <n v="0"/>
    <n v="0"/>
    <n v="0"/>
    <n v="0"/>
    <x v="3"/>
    <x v="0"/>
    <n v="64"/>
    <x v="2"/>
    <x v="3"/>
    <x v="1"/>
    <n v="36328"/>
    <n v="0"/>
    <x v="2"/>
    <n v="1250"/>
    <x v="3"/>
    <x v="3"/>
    <n v="30711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8383"/>
    <s v="G0038383"/>
    <n v="32018801"/>
    <s v="Recolocado"/>
    <n v="0"/>
    <n v="0"/>
    <n v="0"/>
    <n v="0"/>
    <x v="3"/>
    <x v="0"/>
    <n v="22"/>
    <x v="4"/>
    <x v="3"/>
    <x v="2"/>
    <n v="27743"/>
    <n v="0"/>
    <x v="2"/>
    <n v="950"/>
    <x v="7"/>
    <x v="1"/>
    <n v="22555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8961"/>
    <s v="G0038961"/>
    <n v="32018476"/>
    <s v="Recolocado"/>
    <n v="0"/>
    <n v="0"/>
    <n v="1"/>
    <n v="0"/>
    <x v="1"/>
    <x v="0"/>
    <n v="35"/>
    <x v="6"/>
    <x v="3"/>
    <x v="1"/>
    <n v="35242"/>
    <n v="1031"/>
    <x v="1"/>
    <n v="1021"/>
    <x v="5"/>
    <x v="5"/>
    <n v="30710"/>
    <n v="3.3572126343210683E-2"/>
    <x v="2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8963"/>
    <s v="G0038963"/>
    <n v="32017933"/>
    <s v="Recolocado"/>
    <n v="0"/>
    <n v="0"/>
    <n v="0"/>
    <n v="0"/>
    <x v="3"/>
    <x v="0"/>
    <n v="40"/>
    <x v="1"/>
    <x v="3"/>
    <x v="2"/>
    <n v="38110"/>
    <n v="0"/>
    <x v="2"/>
    <n v="1251"/>
    <x v="3"/>
    <x v="7"/>
    <n v="32404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8978"/>
    <s v="G0038978"/>
    <n v="32023024"/>
    <s v="Recolocado"/>
    <n v="0"/>
    <n v="0"/>
    <n v="0"/>
    <n v="0"/>
    <x v="3"/>
    <x v="0"/>
    <n v="39"/>
    <x v="1"/>
    <x v="3"/>
    <x v="2"/>
    <n v="25454"/>
    <n v="0"/>
    <x v="2"/>
    <n v="844"/>
    <x v="7"/>
    <x v="5"/>
    <n v="20380"/>
    <n v="0"/>
    <x v="4"/>
    <s v="NULL"/>
    <x v="2"/>
    <n v="948.24"/>
    <x v="3"/>
    <n v="1188"/>
    <x v="3"/>
    <n v="948.24"/>
    <x v="5"/>
    <s v="NULL"/>
    <x v="1"/>
    <s v="NULL"/>
    <x v="1"/>
    <x v="0"/>
    <x v="1"/>
    <n v="12"/>
    <x v="1"/>
    <x v="1"/>
  </r>
  <r>
    <x v="95"/>
    <x v="15"/>
    <s v="G0038990"/>
    <s v="G0038990"/>
    <n v="32018385"/>
    <s v="Recolocado"/>
    <n v="0"/>
    <n v="0"/>
    <n v="1"/>
    <n v="0"/>
    <x v="1"/>
    <x v="0"/>
    <n v="32"/>
    <x v="6"/>
    <x v="3"/>
    <x v="2"/>
    <n v="34896"/>
    <n v="0"/>
    <x v="2"/>
    <n v="1200"/>
    <x v="6"/>
    <x v="4"/>
    <n v="29351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8991"/>
    <s v="G0038991"/>
    <n v="32022344"/>
    <s v="Recolocado"/>
    <n v="0"/>
    <n v="0"/>
    <n v="0"/>
    <n v="0"/>
    <x v="3"/>
    <x v="0"/>
    <n v="29"/>
    <x v="3"/>
    <x v="3"/>
    <x v="2"/>
    <n v="34896"/>
    <n v="0"/>
    <x v="2"/>
    <n v="1200"/>
    <x v="6"/>
    <x v="3"/>
    <n v="29351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8992"/>
    <s v="G0038992"/>
    <n v="32018734"/>
    <s v="Recolocado"/>
    <n v="0"/>
    <n v="0"/>
    <n v="0"/>
    <n v="0"/>
    <x v="3"/>
    <x v="0"/>
    <n v="51"/>
    <x v="5"/>
    <x v="3"/>
    <x v="1"/>
    <n v="27743"/>
    <n v="0"/>
    <x v="2"/>
    <n v="950"/>
    <x v="7"/>
    <x v="1"/>
    <n v="22555"/>
    <n v="0"/>
    <x v="4"/>
    <s v="NULL"/>
    <x v="6"/>
    <n v="5112.13"/>
    <x v="0"/>
    <n v="98"/>
    <x v="6"/>
    <n v="0"/>
    <x v="0"/>
    <n v="1500"/>
    <x v="5"/>
    <n v="1"/>
    <x v="4"/>
    <x v="10"/>
    <x v="4"/>
    <n v="0"/>
    <x v="0"/>
    <x v="0"/>
  </r>
  <r>
    <x v="95"/>
    <x v="15"/>
    <s v="G0038993"/>
    <s v="G0038993"/>
    <n v="32021932"/>
    <s v="Recolocado"/>
    <n v="0"/>
    <n v="0"/>
    <n v="0"/>
    <n v="0"/>
    <x v="3"/>
    <x v="0"/>
    <n v="39"/>
    <x v="1"/>
    <x v="3"/>
    <x v="1"/>
    <n v="30018"/>
    <n v="0"/>
    <x v="2"/>
    <n v="900"/>
    <x v="7"/>
    <x v="13"/>
    <n v="24716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8994"/>
    <s v="G0038994"/>
    <n v="32018131"/>
    <s v="Recolocado"/>
    <n v="0"/>
    <n v="0"/>
    <n v="0"/>
    <n v="0"/>
    <x v="3"/>
    <x v="0"/>
    <n v="33"/>
    <x v="6"/>
    <x v="3"/>
    <x v="2"/>
    <n v="27743"/>
    <n v="0"/>
    <x v="2"/>
    <n v="950"/>
    <x v="7"/>
    <x v="13"/>
    <n v="22555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006"/>
    <s v="G0039006"/>
    <n v="32023083"/>
    <s v="Recolocado"/>
    <n v="0"/>
    <n v="0"/>
    <n v="1"/>
    <n v="0"/>
    <x v="1"/>
    <x v="0"/>
    <n v="51"/>
    <x v="5"/>
    <x v="3"/>
    <x v="2"/>
    <n v="39837"/>
    <n v="0"/>
    <x v="2"/>
    <n v="1200"/>
    <x v="6"/>
    <x v="3"/>
    <n v="34045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011"/>
    <s v="G0039011"/>
    <n v="32019828"/>
    <s v="Recolocado"/>
    <n v="0"/>
    <n v="0"/>
    <n v="0"/>
    <n v="0"/>
    <x v="3"/>
    <x v="0"/>
    <n v="46"/>
    <x v="0"/>
    <x v="3"/>
    <x v="2"/>
    <n v="25454"/>
    <n v="0"/>
    <x v="2"/>
    <n v="870"/>
    <x v="7"/>
    <x v="7"/>
    <n v="20380"/>
    <n v="0"/>
    <x v="4"/>
    <s v="NULL"/>
    <x v="2"/>
    <n v="895.18"/>
    <x v="3"/>
    <n v="1387"/>
    <x v="3"/>
    <n v="895.18"/>
    <x v="5"/>
    <s v="NULL"/>
    <x v="1"/>
    <s v="NULL"/>
    <x v="1"/>
    <x v="10"/>
    <x v="1"/>
    <n v="11"/>
    <x v="1"/>
    <x v="9"/>
  </r>
  <r>
    <x v="95"/>
    <x v="15"/>
    <s v="G0039014"/>
    <s v="G0039014"/>
    <n v="32023018"/>
    <s v="Recolocado"/>
    <n v="0"/>
    <n v="0"/>
    <n v="0"/>
    <n v="0"/>
    <x v="3"/>
    <x v="0"/>
    <n v="43"/>
    <x v="7"/>
    <x v="3"/>
    <x v="2"/>
    <n v="27743"/>
    <n v="0"/>
    <x v="2"/>
    <n v="950"/>
    <x v="7"/>
    <x v="13"/>
    <n v="22555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020"/>
    <s v="G0039020"/>
    <n v="32018405"/>
    <s v="Recolocado"/>
    <n v="0"/>
    <n v="0"/>
    <n v="0"/>
    <n v="0"/>
    <x v="3"/>
    <x v="0"/>
    <n v="37"/>
    <x v="1"/>
    <x v="3"/>
    <x v="2"/>
    <n v="47139"/>
    <n v="837"/>
    <x v="6"/>
    <n v="1360"/>
    <x v="2"/>
    <x v="4"/>
    <n v="41820"/>
    <n v="2.0014347202295554E-2"/>
    <x v="6"/>
    <n v="4"/>
    <x v="0"/>
    <n v="2973.23"/>
    <x v="2"/>
    <n v="5"/>
    <x v="2"/>
    <n v="0"/>
    <x v="0"/>
    <s v="NULL"/>
    <x v="1"/>
    <s v="NULL"/>
    <x v="1"/>
    <x v="8"/>
    <x v="10"/>
    <n v="0"/>
    <x v="11"/>
    <x v="0"/>
  </r>
  <r>
    <x v="95"/>
    <x v="15"/>
    <s v="G0039057"/>
    <s v="G0039057"/>
    <n v="32018825"/>
    <s v="Recolocado"/>
    <n v="0"/>
    <n v="0"/>
    <n v="0"/>
    <n v="0"/>
    <x v="3"/>
    <x v="0"/>
    <n v="46"/>
    <x v="0"/>
    <x v="3"/>
    <x v="1"/>
    <n v="34896"/>
    <n v="0"/>
    <x v="2"/>
    <n v="1200"/>
    <x v="6"/>
    <x v="4"/>
    <n v="29351"/>
    <n v="0"/>
    <x v="4"/>
    <s v="NULL"/>
    <x v="2"/>
    <n v="2229.87"/>
    <x v="2"/>
    <n v="1945"/>
    <x v="3"/>
    <n v="2229.87"/>
    <x v="6"/>
    <s v="NULL"/>
    <x v="1"/>
    <s v="NULL"/>
    <x v="1"/>
    <x v="0"/>
    <x v="1"/>
    <n v="12"/>
    <x v="1"/>
    <x v="1"/>
  </r>
  <r>
    <x v="95"/>
    <x v="15"/>
    <s v="G0039072"/>
    <s v="G0039072"/>
    <n v="32022306"/>
    <s v="Recolocado"/>
    <n v="0"/>
    <n v="0"/>
    <n v="1"/>
    <n v="0"/>
    <x v="1"/>
    <x v="0"/>
    <n v="38"/>
    <x v="1"/>
    <x v="3"/>
    <x v="2"/>
    <n v="27743"/>
    <n v="0"/>
    <x v="2"/>
    <n v="950"/>
    <x v="7"/>
    <x v="13"/>
    <n v="22555"/>
    <n v="0"/>
    <x v="4"/>
    <s v="NULL"/>
    <x v="0"/>
    <n v="326.24"/>
    <x v="6"/>
    <n v="0"/>
    <x v="0"/>
    <n v="0"/>
    <x v="0"/>
    <s v="NULL"/>
    <x v="1"/>
    <s v="NULL"/>
    <x v="1"/>
    <x v="3"/>
    <x v="7"/>
    <n v="0"/>
    <x v="2"/>
    <x v="0"/>
  </r>
  <r>
    <x v="95"/>
    <x v="15"/>
    <s v="G0039080"/>
    <s v="G0039080"/>
    <n v="32022987"/>
    <s v="Recolocado"/>
    <n v="0"/>
    <n v="0"/>
    <n v="0"/>
    <n v="0"/>
    <x v="3"/>
    <x v="0"/>
    <n v="43"/>
    <x v="7"/>
    <x v="3"/>
    <x v="2"/>
    <n v="31653"/>
    <n v="0"/>
    <x v="2"/>
    <n v="950"/>
    <x v="7"/>
    <x v="13"/>
    <n v="26270"/>
    <n v="0"/>
    <x v="4"/>
    <n v="3"/>
    <x v="2"/>
    <n v="1260.0999999999999"/>
    <x v="4"/>
    <n v="1199"/>
    <x v="3"/>
    <n v="1260.0999999999999"/>
    <x v="2"/>
    <s v="NULL"/>
    <x v="1"/>
    <s v="NULL"/>
    <x v="1"/>
    <x v="0"/>
    <x v="1"/>
    <n v="12"/>
    <x v="1"/>
    <x v="1"/>
  </r>
  <r>
    <x v="95"/>
    <x v="15"/>
    <s v="G0039081"/>
    <s v="G0039081"/>
    <n v="32019749"/>
    <s v="Recolocado"/>
    <n v="0"/>
    <n v="0"/>
    <n v="1"/>
    <n v="0"/>
    <x v="1"/>
    <x v="0"/>
    <n v="63"/>
    <x v="2"/>
    <x v="3"/>
    <x v="1"/>
    <n v="24881"/>
    <n v="0"/>
    <x v="2"/>
    <n v="850"/>
    <x v="7"/>
    <x v="1"/>
    <n v="19836"/>
    <n v="0"/>
    <x v="4"/>
    <s v="NULL"/>
    <x v="2"/>
    <n v="931.79"/>
    <x v="3"/>
    <n v="399"/>
    <x v="3"/>
    <n v="500"/>
    <x v="0"/>
    <s v="NULL"/>
    <x v="1"/>
    <s v="NULL"/>
    <x v="1"/>
    <x v="0"/>
    <x v="1"/>
    <n v="10"/>
    <x v="1"/>
    <x v="1"/>
  </r>
  <r>
    <x v="95"/>
    <x v="15"/>
    <s v="G0039093"/>
    <s v="G0039093"/>
    <n v="32023098"/>
    <s v="Recolocado"/>
    <n v="0"/>
    <n v="0"/>
    <n v="0"/>
    <n v="0"/>
    <x v="3"/>
    <x v="0"/>
    <n v="48"/>
    <x v="0"/>
    <x v="3"/>
    <x v="2"/>
    <n v="23866"/>
    <n v="0"/>
    <x v="2"/>
    <n v="787"/>
    <x v="7"/>
    <x v="1"/>
    <n v="18871"/>
    <n v="0"/>
    <x v="4"/>
    <s v="NULL"/>
    <x v="0"/>
    <n v="3265.42"/>
    <x v="5"/>
    <n v="0"/>
    <x v="0"/>
    <n v="0"/>
    <x v="0"/>
    <s v="NULL"/>
    <x v="1"/>
    <s v="NULL"/>
    <x v="1"/>
    <x v="9"/>
    <x v="11"/>
    <n v="0"/>
    <x v="0"/>
    <x v="0"/>
  </r>
  <r>
    <x v="95"/>
    <x v="15"/>
    <s v="G0039111"/>
    <s v="G0039111"/>
    <n v="32019654"/>
    <s v="Recolocado"/>
    <n v="0"/>
    <n v="0"/>
    <n v="0"/>
    <n v="0"/>
    <x v="3"/>
    <x v="0"/>
    <n v="26"/>
    <x v="3"/>
    <x v="3"/>
    <x v="2"/>
    <n v="37758"/>
    <n v="0"/>
    <x v="2"/>
    <n v="1300"/>
    <x v="3"/>
    <x v="3"/>
    <n v="320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126"/>
    <s v="G0039126"/>
    <n v="32024874"/>
    <s v="Recolocado"/>
    <n v="0"/>
    <n v="0"/>
    <n v="0"/>
    <n v="0"/>
    <x v="3"/>
    <x v="0"/>
    <n v="43"/>
    <x v="7"/>
    <x v="3"/>
    <x v="2"/>
    <n v="30018"/>
    <n v="0"/>
    <x v="2"/>
    <n v="900"/>
    <x v="7"/>
    <x v="13"/>
    <n v="24716"/>
    <n v="0"/>
    <x v="4"/>
    <s v="NULL"/>
    <x v="2"/>
    <n v="2198.4299999999998"/>
    <x v="2"/>
    <n v="3729"/>
    <x v="3"/>
    <n v="2198.4299999999998"/>
    <x v="6"/>
    <s v="NULL"/>
    <x v="1"/>
    <s v="NULL"/>
    <x v="1"/>
    <x v="4"/>
    <x v="1"/>
    <n v="2"/>
    <x v="1"/>
    <x v="6"/>
  </r>
  <r>
    <x v="95"/>
    <x v="15"/>
    <s v="G0039147"/>
    <s v="G0039147"/>
    <n v="32021989"/>
    <s v="Recolocado"/>
    <n v="0"/>
    <n v="0"/>
    <n v="0"/>
    <n v="0"/>
    <x v="3"/>
    <x v="0"/>
    <n v="29"/>
    <x v="3"/>
    <x v="3"/>
    <x v="2"/>
    <n v="39837"/>
    <n v="0"/>
    <x v="2"/>
    <n v="1200"/>
    <x v="6"/>
    <x v="5"/>
    <n v="34045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148"/>
    <s v="G0039148"/>
    <n v="32024801"/>
    <s v="Recolocado"/>
    <n v="0"/>
    <n v="0"/>
    <n v="1"/>
    <n v="0"/>
    <x v="1"/>
    <x v="0"/>
    <n v="27"/>
    <x v="3"/>
    <x v="3"/>
    <x v="1"/>
    <n v="33290"/>
    <n v="0"/>
    <x v="2"/>
    <n v="1000"/>
    <x v="7"/>
    <x v="17"/>
    <n v="27825"/>
    <n v="0"/>
    <x v="4"/>
    <n v="1"/>
    <x v="2"/>
    <n v="963.32"/>
    <x v="3"/>
    <n v="1097"/>
    <x v="3"/>
    <n v="963.32"/>
    <x v="5"/>
    <s v="NULL"/>
    <x v="1"/>
    <s v="NULL"/>
    <x v="1"/>
    <x v="0"/>
    <x v="1"/>
    <n v="12"/>
    <x v="1"/>
    <x v="1"/>
  </r>
  <r>
    <x v="95"/>
    <x v="15"/>
    <s v="G0039151"/>
    <s v="G0039151"/>
    <n v="32024802"/>
    <s v="Recolocado"/>
    <n v="1"/>
    <n v="0"/>
    <n v="0"/>
    <n v="0"/>
    <x v="3"/>
    <x v="0"/>
    <n v="42"/>
    <x v="7"/>
    <x v="3"/>
    <x v="2"/>
    <n v="36328"/>
    <n v="0"/>
    <x v="2"/>
    <n v="1250"/>
    <x v="3"/>
    <x v="3"/>
    <n v="30711"/>
    <n v="0"/>
    <x v="4"/>
    <s v="NULL"/>
    <x v="3"/>
    <n v="1916.93"/>
    <x v="4"/>
    <n v="16"/>
    <x v="4"/>
    <n v="0"/>
    <x v="0"/>
    <s v="NULL"/>
    <x v="1"/>
    <s v="NULL"/>
    <x v="1"/>
    <x v="0"/>
    <x v="3"/>
    <n v="0"/>
    <x v="0"/>
    <x v="0"/>
  </r>
  <r>
    <x v="95"/>
    <x v="15"/>
    <s v="G0039153"/>
    <s v="G0039153"/>
    <n v="32024784"/>
    <s v="Recolocado"/>
    <n v="0"/>
    <n v="0"/>
    <n v="0"/>
    <n v="0"/>
    <x v="3"/>
    <x v="0"/>
    <n v="57"/>
    <x v="8"/>
    <x v="3"/>
    <x v="1"/>
    <n v="26640"/>
    <n v="0"/>
    <x v="2"/>
    <n v="879"/>
    <x v="7"/>
    <x v="4"/>
    <n v="21507"/>
    <n v="0"/>
    <x v="4"/>
    <s v="NULL"/>
    <x v="2"/>
    <n v="1114.58"/>
    <x v="4"/>
    <n v="7987"/>
    <x v="3"/>
    <n v="1114.58"/>
    <x v="2"/>
    <s v="NULL"/>
    <x v="1"/>
    <s v="NULL"/>
    <x v="1"/>
    <x v="0"/>
    <x v="1"/>
    <n v="12"/>
    <x v="1"/>
    <x v="1"/>
  </r>
  <r>
    <x v="95"/>
    <x v="15"/>
    <s v="G0039169"/>
    <s v="G0039169"/>
    <n v="32022331"/>
    <s v="Recolocado"/>
    <n v="0"/>
    <n v="0"/>
    <n v="1"/>
    <n v="0"/>
    <x v="1"/>
    <x v="0"/>
    <n v="39"/>
    <x v="1"/>
    <x v="3"/>
    <x v="1"/>
    <n v="41474"/>
    <n v="0"/>
    <x v="2"/>
    <n v="1250"/>
    <x v="3"/>
    <x v="1"/>
    <n v="35600"/>
    <n v="0"/>
    <x v="4"/>
    <n v="0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170"/>
    <s v="G0039170"/>
    <n v="32022340"/>
    <s v="Recolocado"/>
    <n v="0"/>
    <n v="0"/>
    <n v="0"/>
    <n v="0"/>
    <x v="3"/>
    <x v="0"/>
    <n v="28"/>
    <x v="3"/>
    <x v="3"/>
    <x v="2"/>
    <n v="41474"/>
    <n v="0"/>
    <x v="2"/>
    <n v="1250"/>
    <x v="3"/>
    <x v="1"/>
    <n v="35600"/>
    <n v="0"/>
    <x v="4"/>
    <n v="0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175"/>
    <s v="G0039175"/>
    <n v="32022575"/>
    <s v="Recolocado"/>
    <n v="0"/>
    <n v="0"/>
    <n v="0"/>
    <n v="0"/>
    <x v="3"/>
    <x v="0"/>
    <n v="32"/>
    <x v="6"/>
    <x v="3"/>
    <x v="0"/>
    <n v="33466"/>
    <n v="0"/>
    <x v="2"/>
    <n v="1150"/>
    <x v="6"/>
    <x v="4"/>
    <n v="2799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181"/>
    <s v="G0039181"/>
    <n v="32025133"/>
    <s v="Recolocado"/>
    <n v="0"/>
    <n v="0"/>
    <n v="0"/>
    <n v="0"/>
    <x v="3"/>
    <x v="0"/>
    <n v="40"/>
    <x v="1"/>
    <x v="5"/>
    <x v="2"/>
    <n v="29142"/>
    <n v="0"/>
    <x v="2"/>
    <n v="1000"/>
    <x v="7"/>
    <x v="13"/>
    <n v="23884"/>
    <n v="0"/>
    <x v="4"/>
    <s v="NULL"/>
    <x v="0"/>
    <n v="3777.53"/>
    <x v="5"/>
    <n v="29"/>
    <x v="4"/>
    <n v="0"/>
    <x v="0"/>
    <s v="NULL"/>
    <x v="1"/>
    <s v="NULL"/>
    <x v="1"/>
    <x v="0"/>
    <x v="3"/>
    <n v="0"/>
    <x v="0"/>
    <x v="0"/>
  </r>
  <r>
    <x v="95"/>
    <x v="15"/>
    <s v="G0039214"/>
    <s v="G0039214"/>
    <n v="32022497"/>
    <s v="Recolocado"/>
    <n v="0"/>
    <n v="0"/>
    <n v="1"/>
    <n v="0"/>
    <x v="1"/>
    <x v="0"/>
    <n v="26"/>
    <x v="3"/>
    <x v="3"/>
    <x v="2"/>
    <n v="34896"/>
    <n v="0"/>
    <x v="2"/>
    <n v="1200"/>
    <x v="6"/>
    <x v="4"/>
    <n v="29351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221"/>
    <s v="G0039221"/>
    <n v="32025265"/>
    <s v="Recolocado"/>
    <n v="1"/>
    <n v="0"/>
    <n v="0"/>
    <n v="0"/>
    <x v="3"/>
    <x v="0"/>
    <n v="45"/>
    <x v="7"/>
    <x v="5"/>
    <x v="2"/>
    <n v="34905"/>
    <n v="0"/>
    <x v="2"/>
    <n v="1050"/>
    <x v="5"/>
    <x v="3"/>
    <n v="29359"/>
    <n v="0"/>
    <x v="4"/>
    <n v="4"/>
    <x v="4"/>
    <n v="1552.34"/>
    <x v="4"/>
    <n v="36"/>
    <x v="5"/>
    <n v="0"/>
    <x v="0"/>
    <s v="NULL"/>
    <x v="1"/>
    <s v="NULL"/>
    <x v="1"/>
    <x v="11"/>
    <x v="11"/>
    <n v="0"/>
    <x v="10"/>
    <x v="0"/>
  </r>
  <r>
    <x v="95"/>
    <x v="15"/>
    <s v="G0039230"/>
    <s v="G0039230"/>
    <n v="32025285"/>
    <s v="Recolocado"/>
    <n v="0"/>
    <n v="0"/>
    <n v="0"/>
    <n v="0"/>
    <x v="3"/>
    <x v="0"/>
    <n v="45"/>
    <x v="7"/>
    <x v="5"/>
    <x v="2"/>
    <n v="39808"/>
    <n v="0"/>
    <x v="2"/>
    <n v="1200"/>
    <x v="6"/>
    <x v="4"/>
    <n v="34018"/>
    <n v="0"/>
    <x v="4"/>
    <n v="3"/>
    <x v="2"/>
    <n v="5261.95"/>
    <x v="0"/>
    <n v="4060"/>
    <x v="3"/>
    <n v="1919.13"/>
    <x v="2"/>
    <s v="NULL"/>
    <x v="1"/>
    <s v="NULL"/>
    <x v="1"/>
    <x v="0"/>
    <x v="1"/>
    <n v="1"/>
    <x v="1"/>
    <x v="10"/>
  </r>
  <r>
    <x v="95"/>
    <x v="15"/>
    <s v="G0039242"/>
    <s v="G0039242"/>
    <n v="32025273"/>
    <s v="Recolocado"/>
    <n v="0"/>
    <n v="0"/>
    <n v="0"/>
    <n v="0"/>
    <x v="3"/>
    <x v="0"/>
    <n v="46"/>
    <x v="0"/>
    <x v="3"/>
    <x v="2"/>
    <n v="35909"/>
    <n v="0"/>
    <x v="2"/>
    <n v="1080"/>
    <x v="5"/>
    <x v="5"/>
    <n v="30313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265"/>
    <s v="G0039265"/>
    <n v="32016586"/>
    <s v="Recolocado"/>
    <n v="0"/>
    <n v="0"/>
    <n v="1"/>
    <n v="0"/>
    <x v="1"/>
    <x v="0"/>
    <n v="31"/>
    <x v="6"/>
    <x v="3"/>
    <x v="2"/>
    <n v="34927"/>
    <n v="0"/>
    <x v="2"/>
    <n v="1050"/>
    <x v="5"/>
    <x v="7"/>
    <n v="2938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267"/>
    <s v="G0039267"/>
    <n v="32016898"/>
    <s v="Recolocado"/>
    <n v="0"/>
    <n v="0"/>
    <n v="0"/>
    <n v="0"/>
    <x v="3"/>
    <x v="0"/>
    <n v="49"/>
    <x v="0"/>
    <x v="3"/>
    <x v="2"/>
    <n v="33085"/>
    <n v="499"/>
    <x v="7"/>
    <n v="951"/>
    <x v="7"/>
    <x v="5"/>
    <n v="28129"/>
    <n v="1.7739699242774361E-2"/>
    <x v="7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275"/>
    <s v="G0039275"/>
    <n v="32023062"/>
    <s v="Recolocado"/>
    <n v="0"/>
    <n v="0"/>
    <n v="0"/>
    <n v="0"/>
    <x v="3"/>
    <x v="0"/>
    <n v="39"/>
    <x v="1"/>
    <x v="3"/>
    <x v="2"/>
    <n v="31653"/>
    <n v="0"/>
    <x v="2"/>
    <n v="950"/>
    <x v="7"/>
    <x v="17"/>
    <n v="2627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276"/>
    <s v="G0039276"/>
    <n v="32022359"/>
    <s v="Recolocado"/>
    <n v="0"/>
    <n v="0"/>
    <n v="0"/>
    <n v="0"/>
    <x v="3"/>
    <x v="0"/>
    <n v="48"/>
    <x v="0"/>
    <x v="3"/>
    <x v="1"/>
    <n v="34927"/>
    <n v="0"/>
    <x v="2"/>
    <n v="1050"/>
    <x v="5"/>
    <x v="1"/>
    <n v="29380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278"/>
    <s v="G0039278"/>
    <n v="32022605"/>
    <s v="Recolocado"/>
    <n v="0"/>
    <n v="0"/>
    <n v="0"/>
    <n v="0"/>
    <x v="3"/>
    <x v="0"/>
    <n v="48"/>
    <x v="0"/>
    <x v="3"/>
    <x v="1"/>
    <n v="33466"/>
    <n v="0"/>
    <x v="2"/>
    <n v="1150"/>
    <x v="6"/>
    <x v="4"/>
    <n v="2799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279"/>
    <s v="G0039279"/>
    <n v="32022972"/>
    <s v="Recolocado"/>
    <n v="0"/>
    <n v="0"/>
    <n v="0"/>
    <n v="0"/>
    <x v="3"/>
    <x v="0"/>
    <n v="30"/>
    <x v="3"/>
    <x v="3"/>
    <x v="2"/>
    <n v="33466"/>
    <n v="0"/>
    <x v="2"/>
    <n v="1150"/>
    <x v="6"/>
    <x v="3"/>
    <n v="2799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285"/>
    <s v="G0039285"/>
    <n v="32019665"/>
    <s v="Recolocado"/>
    <n v="0"/>
    <n v="0"/>
    <n v="0"/>
    <n v="0"/>
    <x v="3"/>
    <x v="0"/>
    <n v="45"/>
    <x v="7"/>
    <x v="3"/>
    <x v="0"/>
    <n v="29896"/>
    <n v="0"/>
    <x v="2"/>
    <n v="990"/>
    <x v="7"/>
    <x v="14"/>
    <n v="2460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288"/>
    <s v="G0039288"/>
    <n v="32022470"/>
    <s v="Recolocado"/>
    <n v="0"/>
    <n v="0"/>
    <n v="1"/>
    <n v="0"/>
    <x v="1"/>
    <x v="0"/>
    <n v="39"/>
    <x v="1"/>
    <x v="3"/>
    <x v="0"/>
    <n v="26312"/>
    <n v="0"/>
    <x v="2"/>
    <n v="900"/>
    <x v="7"/>
    <x v="1"/>
    <n v="21195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297"/>
    <s v="G0039297"/>
    <n v="32022413"/>
    <s v="Recolocado"/>
    <n v="0"/>
    <n v="0"/>
    <n v="0"/>
    <n v="0"/>
    <x v="3"/>
    <x v="0"/>
    <n v="25"/>
    <x v="4"/>
    <x v="3"/>
    <x v="2"/>
    <n v="33290"/>
    <n v="0"/>
    <x v="2"/>
    <n v="1000"/>
    <x v="7"/>
    <x v="6"/>
    <n v="27825"/>
    <n v="0"/>
    <x v="4"/>
    <n v="2"/>
    <x v="2"/>
    <n v="1499.11"/>
    <x v="4"/>
    <n v="796"/>
    <x v="3"/>
    <n v="1499.11"/>
    <x v="2"/>
    <s v="NULL"/>
    <x v="1"/>
    <s v="NULL"/>
    <x v="1"/>
    <x v="0"/>
    <x v="1"/>
    <n v="12"/>
    <x v="1"/>
    <x v="1"/>
  </r>
  <r>
    <x v="95"/>
    <x v="15"/>
    <s v="G0039299"/>
    <s v="G0039299"/>
    <n v="32016601"/>
    <s v="Recolocado"/>
    <n v="0"/>
    <n v="0"/>
    <n v="0"/>
    <n v="0"/>
    <x v="3"/>
    <x v="0"/>
    <n v="31"/>
    <x v="6"/>
    <x v="3"/>
    <x v="2"/>
    <n v="35909"/>
    <n v="0"/>
    <x v="2"/>
    <n v="1080"/>
    <x v="5"/>
    <x v="5"/>
    <n v="30313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300"/>
    <s v="G0039300"/>
    <n v="32016617"/>
    <s v="Recolocado"/>
    <n v="0"/>
    <n v="0"/>
    <n v="0"/>
    <n v="0"/>
    <x v="3"/>
    <x v="0"/>
    <n v="36"/>
    <x v="1"/>
    <x v="3"/>
    <x v="1"/>
    <n v="34896"/>
    <n v="0"/>
    <x v="2"/>
    <n v="1200"/>
    <x v="6"/>
    <x v="4"/>
    <n v="29351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301"/>
    <s v="G0039301"/>
    <n v="32017021"/>
    <s v="Recolocado"/>
    <n v="0"/>
    <n v="0"/>
    <n v="0"/>
    <n v="0"/>
    <x v="3"/>
    <x v="0"/>
    <n v="40"/>
    <x v="1"/>
    <x v="3"/>
    <x v="2"/>
    <n v="20457"/>
    <n v="0"/>
    <x v="2"/>
    <n v="673"/>
    <x v="7"/>
    <x v="1"/>
    <n v="1563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302"/>
    <s v="G0039302"/>
    <n v="32017409"/>
    <s v="Recolocado"/>
    <n v="1"/>
    <n v="0"/>
    <n v="0"/>
    <n v="0"/>
    <x v="3"/>
    <x v="0"/>
    <n v="34"/>
    <x v="6"/>
    <x v="3"/>
    <x v="2"/>
    <n v="30604"/>
    <n v="0"/>
    <x v="2"/>
    <n v="1050"/>
    <x v="5"/>
    <x v="7"/>
    <n v="25273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305"/>
    <s v="G0039305"/>
    <n v="32017967"/>
    <s v="Recolocado"/>
    <n v="0"/>
    <n v="0"/>
    <n v="0"/>
    <n v="0"/>
    <x v="3"/>
    <x v="0"/>
    <n v="28"/>
    <x v="3"/>
    <x v="3"/>
    <x v="2"/>
    <n v="31128"/>
    <n v="499"/>
    <x v="7"/>
    <n v="893"/>
    <x v="7"/>
    <x v="1"/>
    <n v="26270"/>
    <n v="1.8995051389417587E-2"/>
    <x v="7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311"/>
    <s v="G0039311"/>
    <n v="32017615"/>
    <s v="Recolocado"/>
    <n v="0"/>
    <n v="0"/>
    <n v="0"/>
    <n v="0"/>
    <x v="3"/>
    <x v="0"/>
    <n v="35"/>
    <x v="6"/>
    <x v="3"/>
    <x v="2"/>
    <n v="29816"/>
    <n v="499"/>
    <x v="7"/>
    <n v="857"/>
    <x v="7"/>
    <x v="1"/>
    <n v="25023"/>
    <n v="1.9941653678615674E-2"/>
    <x v="7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316"/>
    <s v="G0039316"/>
    <n v="32025351"/>
    <s v="Recolocado"/>
    <n v="0"/>
    <n v="0"/>
    <n v="0"/>
    <n v="0"/>
    <x v="3"/>
    <x v="0"/>
    <n v="37"/>
    <x v="1"/>
    <x v="3"/>
    <x v="2"/>
    <n v="43039"/>
    <n v="0"/>
    <x v="2"/>
    <n v="1300"/>
    <x v="3"/>
    <x v="13"/>
    <n v="37087"/>
    <n v="0"/>
    <x v="4"/>
    <n v="3"/>
    <x v="2"/>
    <n v="519.49"/>
    <x v="3"/>
    <n v="3711"/>
    <x v="3"/>
    <n v="519.49"/>
    <x v="5"/>
    <s v="NULL"/>
    <x v="1"/>
    <s v="NULL"/>
    <x v="1"/>
    <x v="0"/>
    <x v="1"/>
    <n v="12"/>
    <x v="1"/>
    <x v="1"/>
  </r>
  <r>
    <x v="95"/>
    <x v="15"/>
    <s v="G0039322"/>
    <s v="G0039322"/>
    <n v="32016557"/>
    <s v="Recolocado"/>
    <n v="0"/>
    <n v="0"/>
    <n v="1"/>
    <n v="0"/>
    <x v="1"/>
    <x v="0"/>
    <n v="28"/>
    <x v="3"/>
    <x v="3"/>
    <x v="2"/>
    <n v="34896"/>
    <n v="0"/>
    <x v="2"/>
    <n v="1200"/>
    <x v="6"/>
    <x v="4"/>
    <n v="29351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323"/>
    <s v="G0039323"/>
    <n v="32017909"/>
    <s v="Recolocado"/>
    <n v="0"/>
    <n v="0"/>
    <n v="0"/>
    <n v="0"/>
    <x v="3"/>
    <x v="0"/>
    <n v="50"/>
    <x v="0"/>
    <x v="3"/>
    <x v="1"/>
    <n v="34927"/>
    <n v="0"/>
    <x v="2"/>
    <n v="1050"/>
    <x v="5"/>
    <x v="18"/>
    <n v="29380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339"/>
    <s v="G0039339"/>
    <n v="32025329"/>
    <s v="Recolocado"/>
    <n v="0"/>
    <n v="0"/>
    <n v="0"/>
    <n v="0"/>
    <x v="3"/>
    <x v="0"/>
    <n v="26"/>
    <x v="3"/>
    <x v="5"/>
    <x v="2"/>
    <n v="38192"/>
    <n v="0"/>
    <x v="2"/>
    <n v="1150"/>
    <x v="6"/>
    <x v="18"/>
    <n v="32482"/>
    <n v="0"/>
    <x v="4"/>
    <n v="2"/>
    <x v="6"/>
    <n v="1651.85"/>
    <x v="4"/>
    <n v="260"/>
    <x v="3"/>
    <n v="0"/>
    <x v="0"/>
    <s v="NULL"/>
    <x v="1"/>
    <s v="NULL"/>
    <x v="1"/>
    <x v="10"/>
    <x v="5"/>
    <n v="0"/>
    <x v="6"/>
    <x v="0"/>
  </r>
  <r>
    <x v="95"/>
    <x v="15"/>
    <s v="G0039342"/>
    <s v="G0039342"/>
    <n v="32018568"/>
    <s v="Recolocado"/>
    <n v="0"/>
    <n v="0"/>
    <n v="1"/>
    <n v="0"/>
    <x v="1"/>
    <x v="0"/>
    <n v="26"/>
    <x v="3"/>
    <x v="3"/>
    <x v="2"/>
    <n v="31653"/>
    <n v="0"/>
    <x v="2"/>
    <n v="950"/>
    <x v="7"/>
    <x v="13"/>
    <n v="2627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343"/>
    <s v="G0039343"/>
    <n v="32018089"/>
    <s v="Recolocado"/>
    <n v="0"/>
    <n v="0"/>
    <n v="0"/>
    <n v="0"/>
    <x v="3"/>
    <x v="0"/>
    <n v="25"/>
    <x v="4"/>
    <x v="3"/>
    <x v="2"/>
    <n v="39837"/>
    <n v="0"/>
    <x v="2"/>
    <n v="1200"/>
    <x v="6"/>
    <x v="1"/>
    <n v="34045"/>
    <n v="0"/>
    <x v="4"/>
    <n v="1"/>
    <x v="0"/>
    <n v="763.89"/>
    <x v="3"/>
    <n v="0"/>
    <x v="0"/>
    <n v="0"/>
    <x v="0"/>
    <n v="3000"/>
    <x v="0"/>
    <n v="0.25459999999999999"/>
    <x v="5"/>
    <x v="12"/>
    <x v="4"/>
    <n v="0"/>
    <x v="0"/>
    <x v="0"/>
  </r>
  <r>
    <x v="95"/>
    <x v="15"/>
    <s v="G0039352"/>
    <s v="G0039352"/>
    <n v="32018272"/>
    <s v="Recolocado"/>
    <n v="0"/>
    <n v="0"/>
    <n v="0"/>
    <n v="0"/>
    <x v="3"/>
    <x v="0"/>
    <n v="29"/>
    <x v="3"/>
    <x v="3"/>
    <x v="2"/>
    <n v="38200"/>
    <n v="0"/>
    <x v="2"/>
    <n v="1150"/>
    <x v="6"/>
    <x v="7"/>
    <n v="3249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355"/>
    <s v="G0039355"/>
    <n v="32018575"/>
    <s v="Recolocado"/>
    <n v="0"/>
    <n v="0"/>
    <n v="0"/>
    <n v="0"/>
    <x v="3"/>
    <x v="0"/>
    <n v="30"/>
    <x v="3"/>
    <x v="3"/>
    <x v="2"/>
    <n v="30018"/>
    <n v="0"/>
    <x v="2"/>
    <n v="900"/>
    <x v="7"/>
    <x v="1"/>
    <n v="24716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358"/>
    <s v="G0039358"/>
    <n v="32025371"/>
    <s v="Recolocado"/>
    <n v="0"/>
    <n v="0"/>
    <n v="0"/>
    <n v="0"/>
    <x v="3"/>
    <x v="0"/>
    <n v="22"/>
    <x v="4"/>
    <x v="3"/>
    <x v="2"/>
    <n v="38723"/>
    <n v="1031"/>
    <x v="1"/>
    <n v="1112"/>
    <x v="6"/>
    <x v="4"/>
    <n v="34018"/>
    <n v="3.0307484273031923E-2"/>
    <x v="2"/>
    <n v="4"/>
    <x v="2"/>
    <n v="894.85"/>
    <x v="3"/>
    <n v="1060"/>
    <x v="3"/>
    <n v="894.85"/>
    <x v="5"/>
    <s v="NULL"/>
    <x v="1"/>
    <s v="NULL"/>
    <x v="1"/>
    <x v="0"/>
    <x v="1"/>
    <n v="12"/>
    <x v="1"/>
    <x v="1"/>
  </r>
  <r>
    <x v="95"/>
    <x v="15"/>
    <s v="G0039359"/>
    <s v="G0039359"/>
    <n v="32022563"/>
    <s v="Recolocado"/>
    <n v="1"/>
    <n v="0"/>
    <n v="0"/>
    <n v="0"/>
    <x v="3"/>
    <x v="0"/>
    <n v="28"/>
    <x v="3"/>
    <x v="5"/>
    <x v="2"/>
    <n v="26312"/>
    <n v="0"/>
    <x v="2"/>
    <n v="900"/>
    <x v="7"/>
    <x v="7"/>
    <n v="21195"/>
    <n v="0"/>
    <x v="4"/>
    <s v="NULL"/>
    <x v="0"/>
    <n v="3271.39"/>
    <x v="5"/>
    <n v="0"/>
    <x v="0"/>
    <n v="0"/>
    <x v="0"/>
    <s v="NULL"/>
    <x v="1"/>
    <s v="NULL"/>
    <x v="1"/>
    <x v="0"/>
    <x v="0"/>
    <n v="0"/>
    <x v="0"/>
    <x v="0"/>
  </r>
  <r>
    <x v="95"/>
    <x v="15"/>
    <s v="G0039365"/>
    <s v="G0039365"/>
    <n v="32025518"/>
    <s v="Recolocado"/>
    <n v="0"/>
    <n v="0"/>
    <n v="1"/>
    <n v="0"/>
    <x v="1"/>
    <x v="0"/>
    <n v="41"/>
    <x v="7"/>
    <x v="3"/>
    <x v="3"/>
    <n v="33465"/>
    <n v="0"/>
    <x v="2"/>
    <n v="1150"/>
    <x v="6"/>
    <x v="3"/>
    <n v="27991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368"/>
    <s v="G0039368"/>
    <n v="32025011"/>
    <s v="Recolocado"/>
    <n v="0"/>
    <n v="0"/>
    <n v="0"/>
    <n v="0"/>
    <x v="3"/>
    <x v="0"/>
    <n v="32"/>
    <x v="6"/>
    <x v="3"/>
    <x v="2"/>
    <n v="33466"/>
    <n v="0"/>
    <x v="2"/>
    <n v="1150"/>
    <x v="6"/>
    <x v="4"/>
    <n v="27992"/>
    <n v="0"/>
    <x v="4"/>
    <s v="NULL"/>
    <x v="2"/>
    <n v="200"/>
    <x v="6"/>
    <n v="772"/>
    <x v="3"/>
    <n v="200"/>
    <x v="0"/>
    <s v="NULL"/>
    <x v="1"/>
    <s v="NULL"/>
    <x v="1"/>
    <x v="0"/>
    <x v="1"/>
    <n v="12"/>
    <x v="1"/>
    <x v="1"/>
  </r>
  <r>
    <x v="95"/>
    <x v="15"/>
    <s v="G0039369"/>
    <s v="G0039369"/>
    <n v="32025093"/>
    <s v="Recolocado"/>
    <n v="0"/>
    <n v="0"/>
    <n v="0"/>
    <n v="0"/>
    <x v="3"/>
    <x v="0"/>
    <n v="48"/>
    <x v="0"/>
    <x v="3"/>
    <x v="0"/>
    <n v="30614"/>
    <n v="0"/>
    <x v="2"/>
    <n v="1050"/>
    <x v="5"/>
    <x v="4"/>
    <n v="25282"/>
    <n v="0"/>
    <x v="4"/>
    <s v="NULL"/>
    <x v="2"/>
    <n v="929.08"/>
    <x v="3"/>
    <n v="2026"/>
    <x v="3"/>
    <n v="915.57"/>
    <x v="5"/>
    <s v="NULL"/>
    <x v="1"/>
    <s v="NULL"/>
    <x v="1"/>
    <x v="0"/>
    <x v="1"/>
    <n v="11"/>
    <x v="1"/>
    <x v="9"/>
  </r>
  <r>
    <x v="95"/>
    <x v="15"/>
    <s v="G0039378"/>
    <s v="G0039378"/>
    <n v="32021844"/>
    <s v="Recolocado"/>
    <n v="0"/>
    <n v="0"/>
    <n v="0"/>
    <n v="0"/>
    <x v="3"/>
    <x v="0"/>
    <n v="26"/>
    <x v="3"/>
    <x v="3"/>
    <x v="2"/>
    <n v="35909"/>
    <n v="0"/>
    <x v="2"/>
    <n v="1080"/>
    <x v="5"/>
    <x v="18"/>
    <n v="30313"/>
    <n v="0"/>
    <x v="4"/>
    <n v="1"/>
    <x v="2"/>
    <n v="2469.42"/>
    <x v="2"/>
    <n v="923"/>
    <x v="3"/>
    <n v="2469.42"/>
    <x v="6"/>
    <s v="NULL"/>
    <x v="1"/>
    <s v="NULL"/>
    <x v="1"/>
    <x v="2"/>
    <x v="1"/>
    <n v="1"/>
    <x v="1"/>
    <x v="10"/>
  </r>
  <r>
    <x v="95"/>
    <x v="15"/>
    <s v="G0039386"/>
    <s v="G0039386"/>
    <n v="32022276"/>
    <s v="Recolocado"/>
    <n v="0"/>
    <n v="0"/>
    <n v="0"/>
    <n v="0"/>
    <x v="3"/>
    <x v="0"/>
    <n v="33"/>
    <x v="6"/>
    <x v="3"/>
    <x v="1"/>
    <n v="26359"/>
    <n v="0"/>
    <x v="2"/>
    <n v="871"/>
    <x v="7"/>
    <x v="1"/>
    <n v="2124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388"/>
    <s v="G0039388"/>
    <n v="32022565"/>
    <s v="Recolocado"/>
    <n v="0"/>
    <n v="0"/>
    <n v="0"/>
    <n v="0"/>
    <x v="3"/>
    <x v="0"/>
    <n v="34"/>
    <x v="6"/>
    <x v="3"/>
    <x v="2"/>
    <n v="20784"/>
    <n v="0"/>
    <x v="2"/>
    <n v="689"/>
    <x v="7"/>
    <x v="1"/>
    <n v="15943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428"/>
    <s v="G0039428"/>
    <n v="32025628"/>
    <s v="Recolocado"/>
    <n v="1"/>
    <n v="0"/>
    <n v="0"/>
    <n v="0"/>
    <x v="3"/>
    <x v="0"/>
    <n v="52"/>
    <x v="5"/>
    <x v="3"/>
    <x v="2"/>
    <n v="30614"/>
    <n v="0"/>
    <x v="2"/>
    <n v="1050"/>
    <x v="5"/>
    <x v="4"/>
    <n v="25282"/>
    <n v="0"/>
    <x v="4"/>
    <s v="NULL"/>
    <x v="0"/>
    <n v="1213.8699999999999"/>
    <x v="4"/>
    <n v="0"/>
    <x v="0"/>
    <n v="0"/>
    <x v="0"/>
    <n v="2200"/>
    <x v="0"/>
    <n v="0.55179999999999996"/>
    <x v="2"/>
    <x v="6"/>
    <x v="9"/>
    <n v="0"/>
    <x v="0"/>
    <x v="0"/>
  </r>
  <r>
    <x v="95"/>
    <x v="15"/>
    <s v="G0039447"/>
    <s v="G0039447"/>
    <n v="32025890"/>
    <s v="Recolocado"/>
    <n v="0"/>
    <n v="0"/>
    <n v="0"/>
    <n v="0"/>
    <x v="3"/>
    <x v="0"/>
    <n v="45"/>
    <x v="7"/>
    <x v="3"/>
    <x v="2"/>
    <n v="38192"/>
    <n v="0"/>
    <x v="2"/>
    <n v="1150"/>
    <x v="6"/>
    <x v="3"/>
    <n v="32482"/>
    <n v="0"/>
    <x v="4"/>
    <n v="3"/>
    <x v="0"/>
    <n v="1500"/>
    <x v="4"/>
    <n v="0"/>
    <x v="0"/>
    <n v="0"/>
    <x v="0"/>
    <s v="NULL"/>
    <x v="1"/>
    <s v="NULL"/>
    <x v="1"/>
    <x v="11"/>
    <x v="3"/>
    <n v="0"/>
    <x v="0"/>
    <x v="0"/>
  </r>
  <r>
    <x v="95"/>
    <x v="15"/>
    <s v="G0039448"/>
    <s v="G0039448"/>
    <n v="32018799"/>
    <s v="Recolocado"/>
    <n v="0"/>
    <n v="0"/>
    <n v="0"/>
    <n v="0"/>
    <x v="3"/>
    <x v="0"/>
    <n v="27"/>
    <x v="3"/>
    <x v="3"/>
    <x v="2"/>
    <n v="25724"/>
    <n v="0"/>
    <x v="2"/>
    <n v="853"/>
    <x v="7"/>
    <x v="6"/>
    <n v="20637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449"/>
    <s v="G0039449"/>
    <n v="32018716"/>
    <s v="Recolocado"/>
    <n v="0"/>
    <n v="0"/>
    <n v="0"/>
    <n v="0"/>
    <x v="3"/>
    <x v="0"/>
    <n v="38"/>
    <x v="1"/>
    <x v="3"/>
    <x v="2"/>
    <n v="27743"/>
    <n v="0"/>
    <x v="2"/>
    <n v="950"/>
    <x v="7"/>
    <x v="13"/>
    <n v="22555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463"/>
    <s v="G0039463"/>
    <n v="32018084"/>
    <s v="Recolocado"/>
    <n v="0"/>
    <n v="0"/>
    <n v="0"/>
    <n v="0"/>
    <x v="3"/>
    <x v="0"/>
    <n v="29"/>
    <x v="3"/>
    <x v="3"/>
    <x v="2"/>
    <n v="33422"/>
    <n v="0"/>
    <x v="2"/>
    <n v="1150"/>
    <x v="6"/>
    <x v="4"/>
    <n v="27950"/>
    <n v="0"/>
    <x v="4"/>
    <s v="NULL"/>
    <x v="2"/>
    <n v="1127.28"/>
    <x v="4"/>
    <n v="156"/>
    <x v="3"/>
    <n v="0"/>
    <x v="0"/>
    <s v="NULL"/>
    <x v="1"/>
    <s v="NULL"/>
    <x v="1"/>
    <x v="0"/>
    <x v="9"/>
    <n v="2"/>
    <x v="3"/>
    <x v="1"/>
  </r>
  <r>
    <x v="95"/>
    <x v="15"/>
    <s v="G0039469"/>
    <s v="G0039469"/>
    <n v="32018400"/>
    <s v="Recolocado"/>
    <n v="0"/>
    <n v="0"/>
    <n v="1"/>
    <n v="0"/>
    <x v="1"/>
    <x v="0"/>
    <n v="54"/>
    <x v="5"/>
    <x v="3"/>
    <x v="2"/>
    <n v="39808"/>
    <n v="0"/>
    <x v="2"/>
    <n v="1200"/>
    <x v="6"/>
    <x v="18"/>
    <n v="34018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495"/>
    <s v="G0039495"/>
    <n v="32025950"/>
    <s v="Recolocado"/>
    <n v="0"/>
    <n v="0"/>
    <n v="0"/>
    <n v="0"/>
    <x v="3"/>
    <x v="0"/>
    <n v="24"/>
    <x v="4"/>
    <x v="5"/>
    <x v="2"/>
    <n v="39808"/>
    <n v="0"/>
    <x v="2"/>
    <n v="1200"/>
    <x v="6"/>
    <x v="7"/>
    <n v="34018"/>
    <n v="0"/>
    <x v="4"/>
    <n v="2"/>
    <x v="3"/>
    <n v="6274.98"/>
    <x v="0"/>
    <n v="28"/>
    <x v="4"/>
    <n v="0"/>
    <x v="0"/>
    <s v="NULL"/>
    <x v="1"/>
    <s v="NULL"/>
    <x v="1"/>
    <x v="0"/>
    <x v="12"/>
    <n v="0"/>
    <x v="0"/>
    <x v="0"/>
  </r>
  <r>
    <x v="95"/>
    <x v="15"/>
    <s v="G0039502"/>
    <s v="G0039502"/>
    <n v="32026067"/>
    <s v="Recolocado"/>
    <n v="0"/>
    <n v="0"/>
    <n v="0"/>
    <n v="0"/>
    <x v="3"/>
    <x v="0"/>
    <n v="58"/>
    <x v="8"/>
    <x v="5"/>
    <x v="1"/>
    <n v="34905"/>
    <n v="0"/>
    <x v="2"/>
    <n v="1050"/>
    <x v="5"/>
    <x v="1"/>
    <n v="29359"/>
    <n v="0"/>
    <x v="4"/>
    <n v="1"/>
    <x v="0"/>
    <n v="1604.29"/>
    <x v="4"/>
    <n v="0"/>
    <x v="0"/>
    <n v="0"/>
    <x v="0"/>
    <s v="NULL"/>
    <x v="1"/>
    <s v="NULL"/>
    <x v="1"/>
    <x v="11"/>
    <x v="3"/>
    <n v="0"/>
    <x v="0"/>
    <x v="0"/>
  </r>
  <r>
    <x v="95"/>
    <x v="15"/>
    <s v="G0039515"/>
    <s v="G0039515"/>
    <n v="32026099"/>
    <s v="Recolocado"/>
    <n v="0"/>
    <n v="0"/>
    <n v="0"/>
    <n v="0"/>
    <x v="3"/>
    <x v="0"/>
    <n v="54"/>
    <x v="5"/>
    <x v="5"/>
    <x v="2"/>
    <n v="38192"/>
    <n v="0"/>
    <x v="2"/>
    <n v="1150"/>
    <x v="6"/>
    <x v="4"/>
    <n v="32482"/>
    <n v="0"/>
    <x v="4"/>
    <n v="4"/>
    <x v="2"/>
    <n v="2554.64"/>
    <x v="2"/>
    <n v="3408"/>
    <x v="3"/>
    <n v="900.88"/>
    <x v="5"/>
    <s v="NULL"/>
    <x v="1"/>
    <s v="NULL"/>
    <x v="1"/>
    <x v="0"/>
    <x v="1"/>
    <n v="2"/>
    <x v="1"/>
    <x v="6"/>
  </r>
  <r>
    <x v="95"/>
    <x v="15"/>
    <s v="G0039530"/>
    <s v="G0039530"/>
    <n v="32026062"/>
    <s v="Recolocado"/>
    <n v="0"/>
    <n v="0"/>
    <n v="0"/>
    <n v="0"/>
    <x v="3"/>
    <x v="0"/>
    <n v="45"/>
    <x v="7"/>
    <x v="5"/>
    <x v="2"/>
    <n v="38192"/>
    <n v="0"/>
    <x v="2"/>
    <n v="1150"/>
    <x v="6"/>
    <x v="4"/>
    <n v="32482"/>
    <n v="0"/>
    <x v="4"/>
    <n v="4"/>
    <x v="6"/>
    <n v="10087.01"/>
    <x v="0"/>
    <n v="116"/>
    <x v="6"/>
    <n v="0"/>
    <x v="0"/>
    <s v="NULL"/>
    <x v="1"/>
    <s v="NULL"/>
    <x v="1"/>
    <x v="0"/>
    <x v="7"/>
    <n v="0"/>
    <x v="9"/>
    <x v="0"/>
  </r>
  <r>
    <x v="95"/>
    <x v="15"/>
    <s v="G0039535"/>
    <s v="G0039535"/>
    <n v="32026145"/>
    <s v="Recolocado"/>
    <n v="0"/>
    <n v="0"/>
    <n v="0"/>
    <n v="0"/>
    <x v="3"/>
    <x v="0"/>
    <n v="33"/>
    <x v="6"/>
    <x v="5"/>
    <x v="2"/>
    <n v="34896"/>
    <n v="0"/>
    <x v="2"/>
    <n v="1200"/>
    <x v="6"/>
    <x v="4"/>
    <n v="29351"/>
    <n v="0"/>
    <x v="4"/>
    <s v="NULL"/>
    <x v="0"/>
    <n v="2186.79"/>
    <x v="2"/>
    <n v="0"/>
    <x v="0"/>
    <n v="0"/>
    <x v="0"/>
    <s v="NULL"/>
    <x v="1"/>
    <s v="NULL"/>
    <x v="1"/>
    <x v="0"/>
    <x v="0"/>
    <n v="0"/>
    <x v="0"/>
    <x v="0"/>
  </r>
  <r>
    <x v="95"/>
    <x v="15"/>
    <s v="G0039554"/>
    <s v="G0039554"/>
    <n v="32018278"/>
    <s v="Recolocado"/>
    <n v="0"/>
    <n v="0"/>
    <n v="0"/>
    <n v="0"/>
    <x v="3"/>
    <x v="0"/>
    <n v="37"/>
    <x v="1"/>
    <x v="3"/>
    <x v="2"/>
    <n v="31631"/>
    <n v="0"/>
    <x v="2"/>
    <n v="1050"/>
    <x v="5"/>
    <x v="21"/>
    <n v="26219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555"/>
    <s v="G0039555"/>
    <n v="32018701"/>
    <s v="Recolocado"/>
    <n v="0"/>
    <n v="0"/>
    <n v="0"/>
    <n v="0"/>
    <x v="3"/>
    <x v="0"/>
    <n v="29"/>
    <x v="3"/>
    <x v="3"/>
    <x v="2"/>
    <n v="31653"/>
    <n v="0"/>
    <x v="2"/>
    <n v="950"/>
    <x v="7"/>
    <x v="13"/>
    <n v="2627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563"/>
    <s v="G0039563"/>
    <n v="32024925"/>
    <s v="Recolocado"/>
    <n v="0"/>
    <n v="0"/>
    <n v="0"/>
    <n v="0"/>
    <x v="3"/>
    <x v="0"/>
    <n v="30"/>
    <x v="3"/>
    <x v="3"/>
    <x v="2"/>
    <n v="37758"/>
    <n v="0"/>
    <x v="2"/>
    <n v="1300"/>
    <x v="3"/>
    <x v="2"/>
    <n v="32070"/>
    <n v="0"/>
    <x v="4"/>
    <s v="NULL"/>
    <x v="3"/>
    <n v="1018.62"/>
    <x v="4"/>
    <n v="25"/>
    <x v="4"/>
    <n v="0"/>
    <x v="0"/>
    <n v="1000"/>
    <x v="3"/>
    <n v="1"/>
    <x v="4"/>
    <x v="9"/>
    <x v="9"/>
    <n v="0"/>
    <x v="4"/>
    <x v="0"/>
  </r>
  <r>
    <x v="95"/>
    <x v="15"/>
    <s v="G0039578"/>
    <s v="G0039578"/>
    <n v="32026313"/>
    <s v="Recolocado"/>
    <n v="0"/>
    <n v="0"/>
    <n v="0"/>
    <n v="0"/>
    <x v="3"/>
    <x v="0"/>
    <n v="35"/>
    <x v="6"/>
    <x v="5"/>
    <x v="2"/>
    <n v="33422"/>
    <n v="0"/>
    <x v="2"/>
    <n v="1150"/>
    <x v="6"/>
    <x v="4"/>
    <n v="27950"/>
    <n v="0"/>
    <x v="4"/>
    <s v="NULL"/>
    <x v="2"/>
    <n v="2590.7600000000002"/>
    <x v="2"/>
    <n v="610"/>
    <x v="3"/>
    <n v="931.29"/>
    <x v="5"/>
    <s v="NULL"/>
    <x v="1"/>
    <s v="NULL"/>
    <x v="1"/>
    <x v="0"/>
    <x v="1"/>
    <n v="1"/>
    <x v="1"/>
    <x v="10"/>
  </r>
  <r>
    <x v="95"/>
    <x v="15"/>
    <s v="G0039591"/>
    <s v="G0039591"/>
    <n v="32026169"/>
    <s v="Recolocado"/>
    <n v="0"/>
    <n v="0"/>
    <n v="0"/>
    <n v="0"/>
    <x v="3"/>
    <x v="0"/>
    <n v="42"/>
    <x v="7"/>
    <x v="5"/>
    <x v="2"/>
    <n v="39808"/>
    <n v="0"/>
    <x v="2"/>
    <n v="1200"/>
    <x v="6"/>
    <x v="7"/>
    <n v="34018"/>
    <n v="0"/>
    <x v="4"/>
    <n v="2"/>
    <x v="2"/>
    <n v="7488.37"/>
    <x v="0"/>
    <n v="127"/>
    <x v="3"/>
    <n v="0"/>
    <x v="0"/>
    <s v="NULL"/>
    <x v="1"/>
    <s v="NULL"/>
    <x v="1"/>
    <x v="0"/>
    <x v="5"/>
    <n v="0"/>
    <x v="12"/>
    <x v="0"/>
  </r>
  <r>
    <x v="95"/>
    <x v="15"/>
    <s v="G0039592"/>
    <s v="G0039592"/>
    <n v="32019214"/>
    <s v="Recolocado"/>
    <n v="0"/>
    <n v="0"/>
    <n v="0"/>
    <n v="0"/>
    <x v="3"/>
    <x v="0"/>
    <n v="38"/>
    <x v="1"/>
    <x v="5"/>
    <x v="2"/>
    <n v="30614"/>
    <n v="0"/>
    <x v="2"/>
    <n v="1050"/>
    <x v="5"/>
    <x v="4"/>
    <n v="2528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602"/>
    <s v="G0039602"/>
    <n v="32018166"/>
    <s v="Recolocado"/>
    <n v="1"/>
    <n v="0"/>
    <n v="0"/>
    <n v="0"/>
    <x v="3"/>
    <x v="0"/>
    <n v="44"/>
    <x v="7"/>
    <x v="3"/>
    <x v="1"/>
    <n v="32035"/>
    <n v="0"/>
    <x v="2"/>
    <n v="1100"/>
    <x v="5"/>
    <x v="2"/>
    <n v="26633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604"/>
    <s v="G0039604"/>
    <n v="32025944"/>
    <s v="Recolocado"/>
    <n v="0"/>
    <n v="0"/>
    <n v="0"/>
    <n v="1"/>
    <x v="0"/>
    <x v="0"/>
    <n v="34"/>
    <x v="6"/>
    <x v="1"/>
    <x v="2"/>
    <n v="38184"/>
    <n v="0"/>
    <x v="2"/>
    <n v="1150"/>
    <x v="6"/>
    <x v="3"/>
    <n v="32475"/>
    <n v="0"/>
    <x v="4"/>
    <n v="3"/>
    <x v="0"/>
    <n v="560"/>
    <x v="3"/>
    <n v="0"/>
    <x v="0"/>
    <n v="0"/>
    <x v="0"/>
    <s v="NULL"/>
    <x v="1"/>
    <s v="NULL"/>
    <x v="1"/>
    <x v="12"/>
    <x v="4"/>
    <n v="0"/>
    <x v="6"/>
    <x v="0"/>
  </r>
  <r>
    <x v="95"/>
    <x v="15"/>
    <s v="G0039608"/>
    <s v="G0039608"/>
    <n v="32025332"/>
    <s v="Recolocado"/>
    <n v="0"/>
    <n v="0"/>
    <n v="0"/>
    <n v="0"/>
    <x v="3"/>
    <x v="0"/>
    <n v="35"/>
    <x v="6"/>
    <x v="5"/>
    <x v="2"/>
    <n v="38192"/>
    <n v="0"/>
    <x v="2"/>
    <n v="1150"/>
    <x v="6"/>
    <x v="4"/>
    <n v="32482"/>
    <n v="0"/>
    <x v="4"/>
    <n v="4"/>
    <x v="0"/>
    <n v="23859.03"/>
    <x v="0"/>
    <n v="117"/>
    <x v="6"/>
    <n v="0"/>
    <x v="0"/>
    <n v="19184.080000000002"/>
    <x v="4"/>
    <n v="0.85389999999999999"/>
    <x v="8"/>
    <x v="0"/>
    <x v="9"/>
    <n v="0"/>
    <x v="3"/>
    <x v="0"/>
  </r>
  <r>
    <x v="95"/>
    <x v="15"/>
    <s v="G0039613"/>
    <s v="G0039613"/>
    <n v="32024943"/>
    <s v="Recolocado"/>
    <n v="0"/>
    <n v="0"/>
    <n v="0"/>
    <n v="0"/>
    <x v="3"/>
    <x v="0"/>
    <n v="29"/>
    <x v="3"/>
    <x v="3"/>
    <x v="2"/>
    <n v="48020"/>
    <n v="0"/>
    <x v="2"/>
    <n v="1450"/>
    <x v="1"/>
    <x v="3"/>
    <n v="41820"/>
    <n v="0"/>
    <x v="4"/>
    <n v="0"/>
    <x v="0"/>
    <n v="3000"/>
    <x v="2"/>
    <n v="0"/>
    <x v="0"/>
    <n v="0"/>
    <x v="0"/>
    <s v="NULL"/>
    <x v="1"/>
    <s v="NULL"/>
    <x v="1"/>
    <x v="0"/>
    <x v="0"/>
    <n v="0"/>
    <x v="0"/>
    <x v="0"/>
  </r>
  <r>
    <x v="95"/>
    <x v="15"/>
    <s v="G0039614"/>
    <s v="G0039614"/>
    <n v="32022430"/>
    <s v="Recolocado"/>
    <n v="0"/>
    <n v="0"/>
    <n v="0"/>
    <n v="0"/>
    <x v="3"/>
    <x v="0"/>
    <n v="48"/>
    <x v="0"/>
    <x v="3"/>
    <x v="2"/>
    <n v="25724"/>
    <n v="0"/>
    <x v="2"/>
    <n v="850"/>
    <x v="7"/>
    <x v="5"/>
    <n v="20637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615"/>
    <s v="G0039615"/>
    <n v="32025069"/>
    <s v="Recolocado"/>
    <n v="0"/>
    <n v="0"/>
    <n v="1"/>
    <n v="0"/>
    <x v="1"/>
    <x v="0"/>
    <n v="32"/>
    <x v="6"/>
    <x v="3"/>
    <x v="0"/>
    <n v="20784"/>
    <n v="0"/>
    <x v="2"/>
    <n v="686"/>
    <x v="7"/>
    <x v="1"/>
    <n v="15943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620"/>
    <s v="G0039620"/>
    <n v="32025426"/>
    <s v="Recolocado"/>
    <n v="0"/>
    <n v="0"/>
    <n v="0"/>
    <n v="0"/>
    <x v="3"/>
    <x v="0"/>
    <n v="46"/>
    <x v="0"/>
    <x v="5"/>
    <x v="0"/>
    <n v="31600"/>
    <n v="0"/>
    <x v="2"/>
    <n v="907"/>
    <x v="7"/>
    <x v="1"/>
    <n v="26219"/>
    <n v="0"/>
    <x v="4"/>
    <n v="3"/>
    <x v="2"/>
    <n v="1821.38"/>
    <x v="4"/>
    <n v="740"/>
    <x v="3"/>
    <n v="178.24"/>
    <x v="0"/>
    <s v="NULL"/>
    <x v="1"/>
    <s v="NULL"/>
    <x v="1"/>
    <x v="6"/>
    <x v="6"/>
    <n v="1"/>
    <x v="0"/>
    <x v="10"/>
  </r>
  <r>
    <x v="95"/>
    <x v="15"/>
    <s v="G0039633"/>
    <s v="G0039633"/>
    <n v="32018917"/>
    <s v="Recolocado"/>
    <n v="0"/>
    <n v="0"/>
    <n v="0"/>
    <n v="0"/>
    <x v="3"/>
    <x v="0"/>
    <n v="50"/>
    <x v="0"/>
    <x v="3"/>
    <x v="2"/>
    <n v="31950"/>
    <n v="542"/>
    <x v="6"/>
    <n v="926"/>
    <x v="7"/>
    <x v="5"/>
    <n v="27094"/>
    <n v="2.0004429024876355E-2"/>
    <x v="6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634"/>
    <s v="G0039634"/>
    <n v="32018813"/>
    <s v="Recolocado"/>
    <n v="0"/>
    <n v="0"/>
    <n v="0"/>
    <n v="0"/>
    <x v="3"/>
    <x v="0"/>
    <n v="34"/>
    <x v="6"/>
    <x v="3"/>
    <x v="1"/>
    <n v="20457"/>
    <n v="0"/>
    <x v="2"/>
    <n v="678"/>
    <x v="7"/>
    <x v="1"/>
    <n v="1563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637"/>
    <s v="G0039637"/>
    <n v="32030066"/>
    <s v="Recolocado"/>
    <n v="0"/>
    <n v="0"/>
    <n v="0"/>
    <n v="0"/>
    <x v="3"/>
    <x v="0"/>
    <n v="27"/>
    <x v="3"/>
    <x v="5"/>
    <x v="2"/>
    <n v="46373"/>
    <n v="0"/>
    <x v="2"/>
    <n v="1400"/>
    <x v="2"/>
    <x v="5"/>
    <n v="40255"/>
    <n v="0"/>
    <x v="4"/>
    <n v="1"/>
    <x v="0"/>
    <n v="3279.05"/>
    <x v="5"/>
    <n v="7"/>
    <x v="2"/>
    <n v="0"/>
    <x v="0"/>
    <n v="3700"/>
    <x v="6"/>
    <n v="0.36570000000000003"/>
    <x v="11"/>
    <x v="0"/>
    <x v="0"/>
    <n v="0"/>
    <x v="0"/>
    <x v="0"/>
  </r>
  <r>
    <x v="95"/>
    <x v="15"/>
    <s v="G0039640"/>
    <s v="G0039640"/>
    <n v="32030086"/>
    <s v="Recolocado"/>
    <n v="0"/>
    <n v="0"/>
    <n v="0"/>
    <n v="0"/>
    <x v="3"/>
    <x v="0"/>
    <n v="44"/>
    <x v="7"/>
    <x v="5"/>
    <x v="2"/>
    <n v="33229"/>
    <n v="0"/>
    <x v="2"/>
    <n v="1000"/>
    <x v="7"/>
    <x v="18"/>
    <n v="27767"/>
    <n v="0"/>
    <x v="4"/>
    <n v="1"/>
    <x v="0"/>
    <n v="3561.95"/>
    <x v="5"/>
    <n v="0"/>
    <x v="0"/>
    <n v="0"/>
    <x v="0"/>
    <s v="NULL"/>
    <x v="1"/>
    <s v="NULL"/>
    <x v="1"/>
    <x v="11"/>
    <x v="3"/>
    <n v="0"/>
    <x v="10"/>
    <x v="0"/>
  </r>
  <r>
    <x v="95"/>
    <x v="15"/>
    <s v="G0039669"/>
    <s v="G0039669"/>
    <n v="32031254"/>
    <s v="Recolocado"/>
    <n v="0"/>
    <n v="0"/>
    <n v="0"/>
    <n v="0"/>
    <x v="3"/>
    <x v="0"/>
    <n v="43"/>
    <x v="7"/>
    <x v="3"/>
    <x v="2"/>
    <n v="38184"/>
    <n v="0"/>
    <x v="2"/>
    <n v="1150"/>
    <x v="6"/>
    <x v="1"/>
    <n v="32475"/>
    <n v="0"/>
    <x v="4"/>
    <n v="0"/>
    <x v="2"/>
    <n v="1653.66"/>
    <x v="4"/>
    <n v="4059"/>
    <x v="3"/>
    <n v="153.66"/>
    <x v="0"/>
    <s v="NULL"/>
    <x v="1"/>
    <s v="NULL"/>
    <x v="1"/>
    <x v="0"/>
    <x v="1"/>
    <n v="2"/>
    <x v="1"/>
    <x v="6"/>
  </r>
  <r>
    <x v="95"/>
    <x v="15"/>
    <s v="G0039678"/>
    <s v="G0039678"/>
    <n v="32024920"/>
    <s v="Recolocado"/>
    <n v="0"/>
    <n v="0"/>
    <n v="0"/>
    <n v="0"/>
    <x v="3"/>
    <x v="0"/>
    <n v="42"/>
    <x v="7"/>
    <x v="3"/>
    <x v="1"/>
    <n v="50566"/>
    <n v="0"/>
    <x v="2"/>
    <n v="1450"/>
    <x v="1"/>
    <x v="4"/>
    <n v="44239"/>
    <n v="0"/>
    <x v="4"/>
    <n v="0"/>
    <x v="2"/>
    <n v="855.27"/>
    <x v="3"/>
    <n v="4063"/>
    <x v="3"/>
    <n v="855.27"/>
    <x v="5"/>
    <s v="NULL"/>
    <x v="1"/>
    <s v="NULL"/>
    <x v="1"/>
    <x v="0"/>
    <x v="1"/>
    <n v="12"/>
    <x v="1"/>
    <x v="1"/>
  </r>
  <r>
    <x v="95"/>
    <x v="15"/>
    <s v="G0039685"/>
    <s v="G0039685"/>
    <n v="32031262"/>
    <s v="Recolocado"/>
    <n v="1"/>
    <n v="0"/>
    <n v="0"/>
    <n v="0"/>
    <x v="3"/>
    <x v="0"/>
    <n v="49"/>
    <x v="0"/>
    <x v="5"/>
    <x v="1"/>
    <n v="31600"/>
    <n v="0"/>
    <x v="2"/>
    <n v="950"/>
    <x v="7"/>
    <x v="1"/>
    <n v="26219"/>
    <n v="0"/>
    <x v="4"/>
    <n v="3"/>
    <x v="0"/>
    <n v="3314.8"/>
    <x v="5"/>
    <n v="7"/>
    <x v="2"/>
    <n v="0"/>
    <x v="0"/>
    <s v="NULL"/>
    <x v="1"/>
    <s v="NULL"/>
    <x v="1"/>
    <x v="0"/>
    <x v="0"/>
    <n v="0"/>
    <x v="0"/>
    <x v="0"/>
  </r>
  <r>
    <x v="95"/>
    <x v="15"/>
    <s v="G0039693"/>
    <s v="G0039693"/>
    <n v="32025742"/>
    <s v="Recolocado"/>
    <n v="0"/>
    <n v="0"/>
    <n v="0"/>
    <n v="0"/>
    <x v="3"/>
    <x v="0"/>
    <n v="50"/>
    <x v="0"/>
    <x v="3"/>
    <x v="2"/>
    <n v="30614"/>
    <n v="0"/>
    <x v="2"/>
    <n v="1050"/>
    <x v="5"/>
    <x v="4"/>
    <n v="25282"/>
    <n v="0"/>
    <x v="4"/>
    <s v="NULL"/>
    <x v="0"/>
    <n v="10838.28"/>
    <x v="0"/>
    <n v="0"/>
    <x v="0"/>
    <n v="0"/>
    <x v="0"/>
    <n v="4000"/>
    <x v="6"/>
    <n v="0.83260000000000001"/>
    <x v="8"/>
    <x v="0"/>
    <x v="0"/>
    <n v="0"/>
    <x v="0"/>
    <x v="0"/>
  </r>
  <r>
    <x v="95"/>
    <x v="15"/>
    <s v="G0039714"/>
    <s v="G0039714"/>
    <n v="32025804"/>
    <s v="Recolocado"/>
    <n v="0"/>
    <n v="0"/>
    <n v="0"/>
    <n v="0"/>
    <x v="3"/>
    <x v="0"/>
    <n v="39"/>
    <x v="1"/>
    <x v="3"/>
    <x v="2"/>
    <n v="39808"/>
    <n v="0"/>
    <x v="2"/>
    <n v="1200"/>
    <x v="6"/>
    <x v="17"/>
    <n v="34018"/>
    <n v="0"/>
    <x v="4"/>
    <n v="1"/>
    <x v="4"/>
    <n v="14766.82"/>
    <x v="0"/>
    <n v="60"/>
    <x v="5"/>
    <n v="0"/>
    <x v="0"/>
    <n v="6000"/>
    <x v="4"/>
    <n v="1"/>
    <x v="4"/>
    <x v="0"/>
    <x v="11"/>
    <n v="0"/>
    <x v="2"/>
    <x v="0"/>
  </r>
  <r>
    <x v="95"/>
    <x v="15"/>
    <s v="G0039715"/>
    <s v="G0039715"/>
    <n v="32032413"/>
    <s v="Recolocado"/>
    <n v="0"/>
    <n v="0"/>
    <n v="0"/>
    <n v="0"/>
    <x v="3"/>
    <x v="0"/>
    <n v="52"/>
    <x v="5"/>
    <x v="3"/>
    <x v="2"/>
    <n v="32035"/>
    <n v="0"/>
    <x v="2"/>
    <n v="1100"/>
    <x v="5"/>
    <x v="2"/>
    <n v="26633"/>
    <n v="0"/>
    <x v="4"/>
    <s v="NULL"/>
    <x v="0"/>
    <n v="3405.44"/>
    <x v="5"/>
    <n v="7"/>
    <x v="2"/>
    <n v="0"/>
    <x v="0"/>
    <s v="NULL"/>
    <x v="1"/>
    <s v="NULL"/>
    <x v="1"/>
    <x v="0"/>
    <x v="0"/>
    <n v="0"/>
    <x v="0"/>
    <x v="0"/>
  </r>
  <r>
    <x v="95"/>
    <x v="15"/>
    <s v="G0039729"/>
    <s v="G0039729"/>
    <n v="32024934"/>
    <s v="Recolocado"/>
    <n v="0"/>
    <n v="0"/>
    <n v="0"/>
    <n v="0"/>
    <x v="3"/>
    <x v="0"/>
    <n v="40"/>
    <x v="1"/>
    <x v="3"/>
    <x v="2"/>
    <n v="20457"/>
    <n v="0"/>
    <x v="2"/>
    <n v="673"/>
    <x v="7"/>
    <x v="1"/>
    <n v="1563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730"/>
    <s v="G0039730"/>
    <n v="32022591"/>
    <s v="Recolocado"/>
    <n v="0"/>
    <n v="0"/>
    <n v="0"/>
    <n v="0"/>
    <x v="3"/>
    <x v="0"/>
    <n v="45"/>
    <x v="7"/>
    <x v="3"/>
    <x v="2"/>
    <n v="38200"/>
    <n v="0"/>
    <x v="2"/>
    <n v="1102"/>
    <x v="6"/>
    <x v="4"/>
    <n v="3249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761"/>
    <s v="G0039761"/>
    <n v="32024819"/>
    <s v="Recolocado"/>
    <n v="0"/>
    <n v="1"/>
    <n v="0"/>
    <n v="0"/>
    <x v="2"/>
    <x v="0"/>
    <n v="50"/>
    <x v="0"/>
    <x v="3"/>
    <x v="1"/>
    <n v="29180"/>
    <n v="0"/>
    <x v="2"/>
    <n v="1000"/>
    <x v="7"/>
    <x v="4"/>
    <n v="23920"/>
    <n v="0"/>
    <x v="4"/>
    <s v="NULL"/>
    <x v="2"/>
    <n v="3612.02"/>
    <x v="5"/>
    <n v="1382"/>
    <x v="3"/>
    <n v="3612.02"/>
    <x v="3"/>
    <s v="NULL"/>
    <x v="1"/>
    <s v="NULL"/>
    <x v="1"/>
    <x v="0"/>
    <x v="1"/>
    <n v="12"/>
    <x v="1"/>
    <x v="1"/>
  </r>
  <r>
    <x v="95"/>
    <x v="15"/>
    <s v="G0039768"/>
    <s v="G0039768"/>
    <n v="32026386"/>
    <s v="Recolocado"/>
    <n v="0"/>
    <n v="0"/>
    <n v="0"/>
    <n v="0"/>
    <x v="3"/>
    <x v="0"/>
    <n v="62"/>
    <x v="2"/>
    <x v="3"/>
    <x v="2"/>
    <n v="29180"/>
    <n v="0"/>
    <x v="2"/>
    <n v="957"/>
    <x v="7"/>
    <x v="1"/>
    <n v="2392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769"/>
    <s v="G0039769"/>
    <n v="32032628"/>
    <s v="Recolocado"/>
    <n v="0"/>
    <n v="0"/>
    <n v="0"/>
    <n v="0"/>
    <x v="3"/>
    <x v="0"/>
    <n v="51"/>
    <x v="5"/>
    <x v="5"/>
    <x v="2"/>
    <n v="31600"/>
    <n v="0"/>
    <x v="2"/>
    <n v="950"/>
    <x v="7"/>
    <x v="1"/>
    <n v="26219"/>
    <n v="0"/>
    <x v="4"/>
    <n v="3"/>
    <x v="2"/>
    <n v="3185.81"/>
    <x v="5"/>
    <n v="2243"/>
    <x v="3"/>
    <n v="1468.86"/>
    <x v="2"/>
    <s v="NULL"/>
    <x v="1"/>
    <s v="NULL"/>
    <x v="1"/>
    <x v="0"/>
    <x v="1"/>
    <n v="0"/>
    <x v="1"/>
    <x v="0"/>
  </r>
  <r>
    <x v="95"/>
    <x v="15"/>
    <s v="G0039786"/>
    <s v="G0039786"/>
    <n v="32032544"/>
    <s v="Recolocado"/>
    <n v="0"/>
    <n v="0"/>
    <n v="0"/>
    <n v="0"/>
    <x v="3"/>
    <x v="0"/>
    <n v="32"/>
    <x v="6"/>
    <x v="5"/>
    <x v="2"/>
    <n v="33229"/>
    <n v="0"/>
    <x v="2"/>
    <n v="1000"/>
    <x v="7"/>
    <x v="18"/>
    <n v="27767"/>
    <n v="0"/>
    <x v="4"/>
    <n v="1"/>
    <x v="0"/>
    <n v="14879.53"/>
    <x v="0"/>
    <n v="24"/>
    <x v="4"/>
    <n v="0"/>
    <x v="0"/>
    <n v="3468.31"/>
    <x v="6"/>
    <n v="1"/>
    <x v="4"/>
    <x v="0"/>
    <x v="12"/>
    <n v="0"/>
    <x v="0"/>
    <x v="0"/>
  </r>
  <r>
    <x v="95"/>
    <x v="15"/>
    <s v="G0039790"/>
    <s v="G0039790"/>
    <n v="32025632"/>
    <s v="Recolocado"/>
    <n v="0"/>
    <n v="0"/>
    <n v="1"/>
    <n v="0"/>
    <x v="1"/>
    <x v="0"/>
    <n v="30"/>
    <x v="3"/>
    <x v="3"/>
    <x v="0"/>
    <n v="31653"/>
    <n v="0"/>
    <x v="2"/>
    <n v="950"/>
    <x v="7"/>
    <x v="13"/>
    <n v="2627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792"/>
    <s v="G0039792"/>
    <n v="32026015"/>
    <s v="Recolocado"/>
    <n v="0"/>
    <n v="0"/>
    <n v="0"/>
    <n v="0"/>
    <x v="3"/>
    <x v="0"/>
    <n v="46"/>
    <x v="0"/>
    <x v="3"/>
    <x v="2"/>
    <n v="38184"/>
    <n v="0"/>
    <x v="2"/>
    <n v="1150"/>
    <x v="6"/>
    <x v="1"/>
    <n v="32475"/>
    <n v="0"/>
    <x v="4"/>
    <n v="0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803"/>
    <s v="G0039803"/>
    <n v="32032560"/>
    <s v="Recolocado"/>
    <n v="0"/>
    <n v="0"/>
    <n v="0"/>
    <n v="0"/>
    <x v="3"/>
    <x v="0"/>
    <n v="45"/>
    <x v="7"/>
    <x v="5"/>
    <x v="1"/>
    <n v="34896"/>
    <n v="0"/>
    <x v="2"/>
    <n v="1200"/>
    <x v="6"/>
    <x v="4"/>
    <n v="29351"/>
    <n v="0"/>
    <x v="4"/>
    <s v="NULL"/>
    <x v="0"/>
    <n v="3694.44"/>
    <x v="5"/>
    <n v="0"/>
    <x v="0"/>
    <n v="0"/>
    <x v="0"/>
    <n v="270"/>
    <x v="2"/>
    <n v="0.99939999999999996"/>
    <x v="4"/>
    <x v="0"/>
    <x v="0"/>
    <n v="0"/>
    <x v="0"/>
    <x v="0"/>
  </r>
  <r>
    <x v="95"/>
    <x v="15"/>
    <s v="G0039826"/>
    <s v="G0039826"/>
    <n v="32032682"/>
    <s v="Recolocado"/>
    <n v="0"/>
    <n v="0"/>
    <n v="0"/>
    <n v="0"/>
    <x v="3"/>
    <x v="0"/>
    <n v="54"/>
    <x v="5"/>
    <x v="5"/>
    <x v="2"/>
    <n v="34896"/>
    <n v="0"/>
    <x v="2"/>
    <n v="1200"/>
    <x v="6"/>
    <x v="4"/>
    <n v="29351"/>
    <n v="0"/>
    <x v="4"/>
    <s v="NULL"/>
    <x v="0"/>
    <n v="2648.95"/>
    <x v="2"/>
    <n v="0"/>
    <x v="0"/>
    <n v="0"/>
    <x v="0"/>
    <s v="NULL"/>
    <x v="1"/>
    <s v="NULL"/>
    <x v="1"/>
    <x v="0"/>
    <x v="0"/>
    <n v="0"/>
    <x v="0"/>
    <x v="0"/>
  </r>
  <r>
    <x v="95"/>
    <x v="15"/>
    <s v="G0039827"/>
    <s v="G0039827"/>
    <n v="32029843"/>
    <s v="Recolocado"/>
    <n v="0"/>
    <n v="0"/>
    <n v="1"/>
    <n v="0"/>
    <x v="1"/>
    <x v="0"/>
    <n v="45"/>
    <x v="7"/>
    <x v="3"/>
    <x v="2"/>
    <n v="31653"/>
    <n v="0"/>
    <x v="2"/>
    <n v="950"/>
    <x v="7"/>
    <x v="13"/>
    <n v="26270"/>
    <n v="0"/>
    <x v="4"/>
    <n v="3"/>
    <x v="0"/>
    <n v="2144.5700000000002"/>
    <x v="2"/>
    <n v="0"/>
    <x v="0"/>
    <n v="0"/>
    <x v="0"/>
    <s v="NULL"/>
    <x v="1"/>
    <s v="NULL"/>
    <x v="1"/>
    <x v="0"/>
    <x v="0"/>
    <n v="0"/>
    <x v="0"/>
    <x v="0"/>
  </r>
  <r>
    <x v="95"/>
    <x v="15"/>
    <s v="G0039828"/>
    <s v="G0039828"/>
    <n v="32032589"/>
    <s v="Recolocado"/>
    <n v="0"/>
    <n v="0"/>
    <n v="0"/>
    <n v="0"/>
    <x v="3"/>
    <x v="0"/>
    <n v="50"/>
    <x v="0"/>
    <x v="3"/>
    <x v="3"/>
    <n v="33820"/>
    <n v="1031"/>
    <x v="1"/>
    <n v="972"/>
    <x v="7"/>
    <x v="1"/>
    <n v="29359"/>
    <n v="3.5116999897816685E-2"/>
    <x v="2"/>
    <n v="1"/>
    <x v="2"/>
    <n v="2568.4499999999998"/>
    <x v="2"/>
    <n v="3679"/>
    <x v="3"/>
    <n v="2268.4499999999998"/>
    <x v="6"/>
    <s v="NULL"/>
    <x v="1"/>
    <s v="NULL"/>
    <x v="1"/>
    <x v="0"/>
    <x v="1"/>
    <n v="7"/>
    <x v="1"/>
    <x v="1"/>
  </r>
  <r>
    <x v="95"/>
    <x v="15"/>
    <s v="G0039830"/>
    <s v="G0039830"/>
    <n v="32022379"/>
    <s v="Recolocado"/>
    <n v="0"/>
    <n v="0"/>
    <n v="1"/>
    <n v="0"/>
    <x v="1"/>
    <x v="0"/>
    <n v="45"/>
    <x v="7"/>
    <x v="3"/>
    <x v="2"/>
    <n v="38855"/>
    <n v="0"/>
    <x v="2"/>
    <n v="1170"/>
    <x v="6"/>
    <x v="4"/>
    <n v="33112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831"/>
    <s v="G0039831"/>
    <n v="32032542"/>
    <s v="Recolocado"/>
    <n v="0"/>
    <n v="0"/>
    <n v="0"/>
    <n v="0"/>
    <x v="3"/>
    <x v="0"/>
    <n v="32"/>
    <x v="6"/>
    <x v="3"/>
    <x v="2"/>
    <n v="32035"/>
    <n v="0"/>
    <x v="2"/>
    <n v="1052"/>
    <x v="5"/>
    <x v="2"/>
    <n v="26633"/>
    <n v="0"/>
    <x v="4"/>
    <s v="NULL"/>
    <x v="2"/>
    <n v="674.65"/>
    <x v="3"/>
    <n v="2857"/>
    <x v="3"/>
    <n v="674.65"/>
    <x v="5"/>
    <s v="NULL"/>
    <x v="1"/>
    <s v="NULL"/>
    <x v="1"/>
    <x v="0"/>
    <x v="1"/>
    <n v="12"/>
    <x v="1"/>
    <x v="1"/>
  </r>
  <r>
    <x v="95"/>
    <x v="15"/>
    <s v="G0039836"/>
    <s v="G0039836"/>
    <n v="32030112"/>
    <s v="Recolocado"/>
    <n v="0"/>
    <n v="0"/>
    <n v="0"/>
    <n v="0"/>
    <x v="3"/>
    <x v="0"/>
    <n v="32"/>
    <x v="6"/>
    <x v="3"/>
    <x v="2"/>
    <n v="25454"/>
    <n v="0"/>
    <x v="2"/>
    <n v="835"/>
    <x v="7"/>
    <x v="5"/>
    <n v="2038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846"/>
    <s v="G0039846"/>
    <n v="32025666"/>
    <s v="Recolocado"/>
    <n v="0"/>
    <n v="0"/>
    <n v="0"/>
    <n v="0"/>
    <x v="3"/>
    <x v="0"/>
    <n v="36"/>
    <x v="1"/>
    <x v="3"/>
    <x v="2"/>
    <n v="37099"/>
    <n v="1031"/>
    <x v="1"/>
    <n v="1065"/>
    <x v="5"/>
    <x v="1"/>
    <n v="32475"/>
    <n v="3.1747498075442651E-2"/>
    <x v="2"/>
    <n v="0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848"/>
    <s v="G0039848"/>
    <n v="32025196"/>
    <s v="Recolocado"/>
    <n v="0"/>
    <n v="0"/>
    <n v="0"/>
    <n v="0"/>
    <x v="3"/>
    <x v="0"/>
    <n v="39"/>
    <x v="1"/>
    <x v="3"/>
    <x v="2"/>
    <n v="20457"/>
    <n v="0"/>
    <x v="2"/>
    <n v="676"/>
    <x v="7"/>
    <x v="1"/>
    <n v="1563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850"/>
    <s v="G0039850"/>
    <n v="32026270"/>
    <s v="Recolocado"/>
    <n v="0"/>
    <n v="0"/>
    <n v="0"/>
    <n v="0"/>
    <x v="3"/>
    <x v="0"/>
    <n v="37"/>
    <x v="1"/>
    <x v="3"/>
    <x v="2"/>
    <n v="32035"/>
    <n v="0"/>
    <x v="2"/>
    <n v="1100"/>
    <x v="5"/>
    <x v="7"/>
    <n v="26633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851"/>
    <s v="G0039851"/>
    <n v="32025435"/>
    <s v="Recolocado"/>
    <n v="0"/>
    <n v="0"/>
    <n v="0"/>
    <n v="0"/>
    <x v="3"/>
    <x v="0"/>
    <n v="31"/>
    <x v="6"/>
    <x v="3"/>
    <x v="2"/>
    <n v="38752"/>
    <n v="1031"/>
    <x v="1"/>
    <n v="1113"/>
    <x v="6"/>
    <x v="5"/>
    <n v="34045"/>
    <n v="3.0283448377147894E-2"/>
    <x v="2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852"/>
    <s v="G0039852"/>
    <n v="32022328"/>
    <s v="Recolocado"/>
    <n v="0"/>
    <n v="0"/>
    <n v="0"/>
    <n v="0"/>
    <x v="3"/>
    <x v="0"/>
    <n v="37"/>
    <x v="1"/>
    <x v="3"/>
    <x v="2"/>
    <n v="31653"/>
    <n v="0"/>
    <x v="2"/>
    <n v="950"/>
    <x v="7"/>
    <x v="13"/>
    <n v="2627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858"/>
    <s v="G0039858"/>
    <n v="32032740"/>
    <s v="Recolocado"/>
    <n v="0"/>
    <n v="0"/>
    <n v="0"/>
    <n v="0"/>
    <x v="3"/>
    <x v="0"/>
    <n v="33"/>
    <x v="6"/>
    <x v="3"/>
    <x v="1"/>
    <n v="39837"/>
    <n v="0"/>
    <x v="2"/>
    <n v="1200"/>
    <x v="6"/>
    <x v="5"/>
    <n v="34045"/>
    <n v="0"/>
    <x v="4"/>
    <n v="2"/>
    <x v="0"/>
    <n v="3505.42"/>
    <x v="5"/>
    <n v="150"/>
    <x v="3"/>
    <n v="0"/>
    <x v="0"/>
    <s v="NULL"/>
    <x v="1"/>
    <s v="NULL"/>
    <x v="1"/>
    <x v="0"/>
    <x v="2"/>
    <n v="0"/>
    <x v="7"/>
    <x v="0"/>
  </r>
  <r>
    <x v="95"/>
    <x v="15"/>
    <s v="G0039861"/>
    <s v="G0039861"/>
    <n v="32033678"/>
    <s v="Recolocado"/>
    <n v="0"/>
    <n v="0"/>
    <n v="0"/>
    <n v="0"/>
    <x v="3"/>
    <x v="0"/>
    <n v="38"/>
    <x v="1"/>
    <x v="5"/>
    <x v="2"/>
    <n v="50566"/>
    <n v="0"/>
    <x v="2"/>
    <n v="1450"/>
    <x v="1"/>
    <x v="4"/>
    <n v="44239"/>
    <n v="0"/>
    <x v="4"/>
    <n v="3"/>
    <x v="2"/>
    <n v="3908.28"/>
    <x v="5"/>
    <n v="765"/>
    <x v="3"/>
    <n v="2430.0100000000002"/>
    <x v="6"/>
    <s v="NULL"/>
    <x v="1"/>
    <s v="NULL"/>
    <x v="1"/>
    <x v="0"/>
    <x v="1"/>
    <n v="3"/>
    <x v="1"/>
    <x v="8"/>
  </r>
  <r>
    <x v="95"/>
    <x v="15"/>
    <s v="G0039872"/>
    <s v="G0039872"/>
    <n v="32025798"/>
    <s v="Recolocado"/>
    <n v="0"/>
    <n v="0"/>
    <n v="0"/>
    <n v="0"/>
    <x v="3"/>
    <x v="0"/>
    <n v="25"/>
    <x v="4"/>
    <x v="3"/>
    <x v="2"/>
    <n v="27743"/>
    <n v="0"/>
    <x v="2"/>
    <n v="950"/>
    <x v="7"/>
    <x v="3"/>
    <n v="22555"/>
    <n v="0"/>
    <x v="4"/>
    <s v="NULL"/>
    <x v="2"/>
    <n v="2021.13"/>
    <x v="2"/>
    <n v="812"/>
    <x v="3"/>
    <n v="2021.13"/>
    <x v="6"/>
    <s v="NULL"/>
    <x v="1"/>
    <s v="NULL"/>
    <x v="1"/>
    <x v="12"/>
    <x v="1"/>
    <n v="3"/>
    <x v="1"/>
    <x v="8"/>
  </r>
  <r>
    <x v="95"/>
    <x v="15"/>
    <s v="G0039873"/>
    <s v="G0039873"/>
    <n v="32032838"/>
    <s v="Recolocado"/>
    <n v="0"/>
    <n v="0"/>
    <n v="0"/>
    <n v="0"/>
    <x v="3"/>
    <x v="0"/>
    <n v="58"/>
    <x v="8"/>
    <x v="5"/>
    <x v="1"/>
    <n v="31600"/>
    <n v="0"/>
    <x v="2"/>
    <n v="950"/>
    <x v="7"/>
    <x v="1"/>
    <n v="26219"/>
    <n v="0"/>
    <x v="4"/>
    <n v="3"/>
    <x v="0"/>
    <n v="24345.119999999999"/>
    <x v="0"/>
    <n v="13"/>
    <x v="4"/>
    <n v="0"/>
    <x v="0"/>
    <n v="2851.43"/>
    <x v="0"/>
    <n v="1"/>
    <x v="4"/>
    <x v="0"/>
    <x v="0"/>
    <n v="0"/>
    <x v="0"/>
    <x v="0"/>
  </r>
  <r>
    <x v="95"/>
    <x v="15"/>
    <s v="G0039890"/>
    <s v="G0039890"/>
    <n v="32033720"/>
    <s v="Recolocado"/>
    <n v="0"/>
    <n v="0"/>
    <n v="0"/>
    <n v="0"/>
    <x v="3"/>
    <x v="0"/>
    <n v="26"/>
    <x v="3"/>
    <x v="3"/>
    <x v="0"/>
    <n v="39808"/>
    <n v="0"/>
    <x v="2"/>
    <n v="1200"/>
    <x v="6"/>
    <x v="1"/>
    <n v="34018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894"/>
    <s v="G0039894"/>
    <n v="32030092"/>
    <s v="Recolocado"/>
    <n v="0"/>
    <n v="0"/>
    <n v="1"/>
    <n v="0"/>
    <x v="1"/>
    <x v="0"/>
    <n v="28"/>
    <x v="3"/>
    <x v="3"/>
    <x v="1"/>
    <n v="43039"/>
    <n v="0"/>
    <x v="2"/>
    <n v="1233"/>
    <x v="3"/>
    <x v="4"/>
    <n v="37087"/>
    <n v="0"/>
    <x v="4"/>
    <n v="2"/>
    <x v="0"/>
    <n v="7919.4"/>
    <x v="0"/>
    <n v="2"/>
    <x v="2"/>
    <n v="0"/>
    <x v="0"/>
    <n v="1400"/>
    <x v="5"/>
    <n v="0.99209999999999998"/>
    <x v="4"/>
    <x v="10"/>
    <x v="12"/>
    <n v="0"/>
    <x v="0"/>
    <x v="0"/>
  </r>
  <r>
    <x v="95"/>
    <x v="15"/>
    <s v="G0039896"/>
    <s v="G0039896"/>
    <n v="32033695"/>
    <s v="Recolocado"/>
    <n v="0"/>
    <n v="0"/>
    <n v="0"/>
    <n v="0"/>
    <x v="3"/>
    <x v="0"/>
    <n v="45"/>
    <x v="7"/>
    <x v="5"/>
    <x v="2"/>
    <n v="43103"/>
    <n v="2"/>
    <x v="7"/>
    <n v="1300"/>
    <x v="3"/>
    <x v="5"/>
    <n v="37150"/>
    <n v="5.3835800807537011E-5"/>
    <x v="8"/>
    <n v="1"/>
    <x v="3"/>
    <n v="1500"/>
    <x v="4"/>
    <n v="18"/>
    <x v="4"/>
    <n v="0"/>
    <x v="0"/>
    <s v="NULL"/>
    <x v="1"/>
    <s v="NULL"/>
    <x v="1"/>
    <x v="10"/>
    <x v="11"/>
    <n v="0"/>
    <x v="0"/>
    <x v="0"/>
  </r>
  <r>
    <x v="95"/>
    <x v="15"/>
    <s v="G0039898"/>
    <s v="G0039898"/>
    <n v="32022429"/>
    <s v="Recolocado"/>
    <n v="0"/>
    <n v="0"/>
    <n v="0"/>
    <n v="0"/>
    <x v="3"/>
    <x v="0"/>
    <n v="32"/>
    <x v="6"/>
    <x v="3"/>
    <x v="2"/>
    <n v="27743"/>
    <n v="0"/>
    <x v="2"/>
    <n v="950"/>
    <x v="7"/>
    <x v="1"/>
    <n v="22555"/>
    <n v="0"/>
    <x v="4"/>
    <s v="NULL"/>
    <x v="2"/>
    <n v="873.3"/>
    <x v="3"/>
    <n v="169"/>
    <x v="3"/>
    <n v="673.67"/>
    <x v="5"/>
    <n v="673.67"/>
    <x v="3"/>
    <n v="1"/>
    <x v="4"/>
    <x v="10"/>
    <x v="8"/>
    <n v="2"/>
    <x v="9"/>
    <x v="1"/>
  </r>
  <r>
    <x v="95"/>
    <x v="15"/>
    <s v="G0039905"/>
    <s v="G0039905"/>
    <n v="32033710"/>
    <s v="Recolocado"/>
    <n v="0"/>
    <n v="0"/>
    <n v="0"/>
    <n v="0"/>
    <x v="3"/>
    <x v="0"/>
    <n v="36"/>
    <x v="1"/>
    <x v="5"/>
    <x v="1"/>
    <n v="36563"/>
    <n v="0"/>
    <x v="2"/>
    <n v="1100"/>
    <x v="5"/>
    <x v="20"/>
    <n v="30935"/>
    <n v="0"/>
    <x v="4"/>
    <n v="1"/>
    <x v="4"/>
    <n v="3467.51"/>
    <x v="5"/>
    <n v="37"/>
    <x v="5"/>
    <n v="0"/>
    <x v="0"/>
    <s v="NULL"/>
    <x v="1"/>
    <s v="NULL"/>
    <x v="1"/>
    <x v="0"/>
    <x v="12"/>
    <n v="0"/>
    <x v="0"/>
    <x v="0"/>
  </r>
  <r>
    <x v="95"/>
    <x v="15"/>
    <s v="G0039906"/>
    <s v="G0039906"/>
    <n v="32026310"/>
    <s v="Recolocado"/>
    <n v="1"/>
    <n v="0"/>
    <n v="0"/>
    <n v="0"/>
    <x v="3"/>
    <x v="0"/>
    <n v="44"/>
    <x v="7"/>
    <x v="3"/>
    <x v="1"/>
    <n v="39808"/>
    <n v="0"/>
    <x v="2"/>
    <n v="1200"/>
    <x v="6"/>
    <x v="18"/>
    <n v="34018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907"/>
    <s v="G0039907"/>
    <n v="32025045"/>
    <s v="Recolocado"/>
    <n v="0"/>
    <n v="0"/>
    <n v="0"/>
    <n v="0"/>
    <x v="3"/>
    <x v="0"/>
    <n v="28"/>
    <x v="3"/>
    <x v="3"/>
    <x v="2"/>
    <n v="38184"/>
    <n v="0"/>
    <x v="2"/>
    <n v="1150"/>
    <x v="6"/>
    <x v="1"/>
    <n v="32475"/>
    <n v="0"/>
    <x v="4"/>
    <n v="0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908"/>
    <s v="G0039908"/>
    <n v="32032621"/>
    <s v="Recolocado"/>
    <n v="0"/>
    <n v="0"/>
    <n v="1"/>
    <n v="0"/>
    <x v="1"/>
    <x v="0"/>
    <n v="26"/>
    <x v="3"/>
    <x v="3"/>
    <x v="2"/>
    <n v="29180"/>
    <n v="0"/>
    <x v="2"/>
    <n v="969"/>
    <x v="7"/>
    <x v="1"/>
    <n v="2392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911"/>
    <s v="G0039911"/>
    <n v="32031277"/>
    <s v="Recolocado"/>
    <n v="0"/>
    <n v="0"/>
    <n v="0"/>
    <n v="0"/>
    <x v="3"/>
    <x v="0"/>
    <n v="32"/>
    <x v="6"/>
    <x v="3"/>
    <x v="2"/>
    <n v="39808"/>
    <n v="0"/>
    <x v="2"/>
    <n v="1200"/>
    <x v="6"/>
    <x v="5"/>
    <n v="34018"/>
    <n v="0"/>
    <x v="4"/>
    <n v="2"/>
    <x v="0"/>
    <n v="5000"/>
    <x v="7"/>
    <n v="0"/>
    <x v="0"/>
    <n v="0"/>
    <x v="0"/>
    <n v="1000"/>
    <x v="3"/>
    <n v="0.39900000000000002"/>
    <x v="11"/>
    <x v="0"/>
    <x v="0"/>
    <n v="0"/>
    <x v="0"/>
    <x v="0"/>
  </r>
  <r>
    <x v="95"/>
    <x v="15"/>
    <s v="G0039914"/>
    <s v="G0039914"/>
    <n v="32032783"/>
    <s v="Recolocado"/>
    <n v="0"/>
    <n v="0"/>
    <n v="0"/>
    <n v="0"/>
    <x v="3"/>
    <x v="0"/>
    <n v="28"/>
    <x v="3"/>
    <x v="3"/>
    <x v="2"/>
    <n v="42197"/>
    <n v="800"/>
    <x v="6"/>
    <n v="1210"/>
    <x v="3"/>
    <x v="4"/>
    <n v="37087"/>
    <n v="2.1570900854746947E-2"/>
    <x v="6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921"/>
    <s v="G0039921"/>
    <n v="32038888"/>
    <s v="Recolocado"/>
    <n v="0"/>
    <n v="0"/>
    <n v="0"/>
    <n v="0"/>
    <x v="3"/>
    <x v="0"/>
    <n v="35"/>
    <x v="6"/>
    <x v="5"/>
    <x v="1"/>
    <n v="31600"/>
    <n v="0"/>
    <x v="2"/>
    <n v="950"/>
    <x v="7"/>
    <x v="1"/>
    <n v="26219"/>
    <n v="0"/>
    <x v="4"/>
    <n v="1"/>
    <x v="0"/>
    <n v="1501.88"/>
    <x v="4"/>
    <n v="0"/>
    <x v="0"/>
    <n v="0"/>
    <x v="0"/>
    <s v="NULL"/>
    <x v="1"/>
    <s v="NULL"/>
    <x v="1"/>
    <x v="9"/>
    <x v="11"/>
    <n v="0"/>
    <x v="0"/>
    <x v="0"/>
  </r>
  <r>
    <x v="95"/>
    <x v="15"/>
    <s v="G0039924"/>
    <s v="G0039924"/>
    <n v="32025499"/>
    <s v="Recolocado"/>
    <n v="0"/>
    <n v="0"/>
    <n v="1"/>
    <n v="0"/>
    <x v="1"/>
    <x v="0"/>
    <n v="41"/>
    <x v="7"/>
    <x v="3"/>
    <x v="1"/>
    <n v="33422"/>
    <n v="0"/>
    <x v="2"/>
    <n v="1150"/>
    <x v="6"/>
    <x v="4"/>
    <n v="279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925"/>
    <s v="G0039925"/>
    <n v="32023027"/>
    <s v="Recolocado"/>
    <n v="0"/>
    <n v="0"/>
    <n v="0"/>
    <n v="0"/>
    <x v="3"/>
    <x v="0"/>
    <n v="38"/>
    <x v="1"/>
    <x v="3"/>
    <x v="2"/>
    <n v="33820"/>
    <n v="1031"/>
    <x v="1"/>
    <n v="972"/>
    <x v="7"/>
    <x v="1"/>
    <n v="29359"/>
    <n v="3.5116999897816685E-2"/>
    <x v="2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39955"/>
    <s v="G0039955"/>
    <n v="32031612"/>
    <s v="Recolocado"/>
    <n v="0"/>
    <n v="0"/>
    <n v="0"/>
    <n v="0"/>
    <x v="3"/>
    <x v="0"/>
    <n v="51"/>
    <x v="5"/>
    <x v="3"/>
    <x v="2"/>
    <n v="39808"/>
    <n v="0"/>
    <x v="2"/>
    <n v="1200"/>
    <x v="6"/>
    <x v="18"/>
    <n v="34018"/>
    <n v="0"/>
    <x v="4"/>
    <n v="1"/>
    <x v="2"/>
    <n v="1692.9"/>
    <x v="4"/>
    <n v="866"/>
    <x v="3"/>
    <n v="1692.9"/>
    <x v="2"/>
    <s v="NULL"/>
    <x v="1"/>
    <s v="NULL"/>
    <x v="1"/>
    <x v="0"/>
    <x v="1"/>
    <n v="12"/>
    <x v="1"/>
    <x v="1"/>
  </r>
  <r>
    <x v="95"/>
    <x v="15"/>
    <s v="G0039965"/>
    <s v="G0039965"/>
    <n v="32038992"/>
    <s v="Recolocado"/>
    <n v="0"/>
    <n v="0"/>
    <n v="0"/>
    <n v="0"/>
    <x v="3"/>
    <x v="0"/>
    <n v="40"/>
    <x v="1"/>
    <x v="3"/>
    <x v="2"/>
    <n v="26312"/>
    <n v="0"/>
    <x v="2"/>
    <n v="900"/>
    <x v="7"/>
    <x v="7"/>
    <n v="21195"/>
    <n v="0"/>
    <x v="4"/>
    <s v="NULL"/>
    <x v="0"/>
    <n v="6630.98"/>
    <x v="0"/>
    <n v="21"/>
    <x v="4"/>
    <n v="0"/>
    <x v="0"/>
    <n v="2785.36"/>
    <x v="0"/>
    <n v="1"/>
    <x v="4"/>
    <x v="0"/>
    <x v="12"/>
    <n v="0"/>
    <x v="4"/>
    <x v="0"/>
  </r>
  <r>
    <x v="95"/>
    <x v="15"/>
    <s v="G0039984"/>
    <s v="G0039984"/>
    <n v="32032800"/>
    <s v="Recolocado"/>
    <n v="0"/>
    <n v="0"/>
    <n v="0"/>
    <n v="0"/>
    <x v="3"/>
    <x v="0"/>
    <n v="43"/>
    <x v="7"/>
    <x v="3"/>
    <x v="0"/>
    <n v="30614"/>
    <n v="0"/>
    <x v="2"/>
    <n v="1050"/>
    <x v="5"/>
    <x v="4"/>
    <n v="25282"/>
    <n v="0"/>
    <x v="4"/>
    <s v="NULL"/>
    <x v="6"/>
    <n v="7100.5"/>
    <x v="0"/>
    <n v="91"/>
    <x v="6"/>
    <n v="0"/>
    <x v="0"/>
    <n v="6200"/>
    <x v="4"/>
    <n v="1"/>
    <x v="4"/>
    <x v="0"/>
    <x v="4"/>
    <n v="0"/>
    <x v="6"/>
    <x v="0"/>
  </r>
  <r>
    <x v="95"/>
    <x v="15"/>
    <s v="G0039987"/>
    <s v="G0039987"/>
    <n v="32025743"/>
    <s v="Recolocado"/>
    <n v="0"/>
    <n v="0"/>
    <n v="0"/>
    <n v="0"/>
    <x v="3"/>
    <x v="0"/>
    <n v="46"/>
    <x v="0"/>
    <x v="3"/>
    <x v="2"/>
    <n v="49481"/>
    <n v="1031"/>
    <x v="1"/>
    <n v="1436"/>
    <x v="1"/>
    <x v="18"/>
    <n v="44239"/>
    <n v="2.3305228418363886E-2"/>
    <x v="6"/>
    <n v="1"/>
    <x v="5"/>
    <s v="NULL"/>
    <x v="1"/>
    <s v="NULL"/>
    <x v="1"/>
    <s v="NULL"/>
    <x v="1"/>
    <n v="1428.5"/>
    <x v="5"/>
    <n v="0"/>
    <x v="0"/>
    <x v="1"/>
    <x v="1"/>
    <n v="0"/>
    <x v="1"/>
    <x v="0"/>
  </r>
  <r>
    <x v="95"/>
    <x v="15"/>
    <s v="G0040425"/>
    <s v="G0040425"/>
    <n v="32026058"/>
    <s v="Recolocado"/>
    <n v="0"/>
    <n v="0"/>
    <n v="0"/>
    <n v="0"/>
    <x v="3"/>
    <x v="0"/>
    <n v="28"/>
    <x v="3"/>
    <x v="3"/>
    <x v="2"/>
    <n v="32035"/>
    <n v="0"/>
    <x v="2"/>
    <n v="1100"/>
    <x v="5"/>
    <x v="2"/>
    <n v="26633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40441"/>
    <s v="G0040441"/>
    <n v="32041837"/>
    <s v="Recolocado"/>
    <n v="0"/>
    <n v="0"/>
    <n v="0"/>
    <n v="0"/>
    <x v="3"/>
    <x v="0"/>
    <n v="26"/>
    <x v="3"/>
    <x v="5"/>
    <x v="2"/>
    <n v="39808"/>
    <n v="0"/>
    <x v="2"/>
    <n v="1200"/>
    <x v="6"/>
    <x v="5"/>
    <n v="34018"/>
    <n v="0"/>
    <x v="4"/>
    <n v="2"/>
    <x v="0"/>
    <n v="6776.14"/>
    <x v="0"/>
    <n v="0"/>
    <x v="0"/>
    <n v="0"/>
    <x v="0"/>
    <n v="1658.02"/>
    <x v="5"/>
    <n v="1"/>
    <x v="4"/>
    <x v="0"/>
    <x v="0"/>
    <n v="0"/>
    <x v="0"/>
    <x v="0"/>
  </r>
  <r>
    <x v="95"/>
    <x v="15"/>
    <s v="G0040445"/>
    <s v="G0040445"/>
    <n v="32024840"/>
    <s v="Recolocado"/>
    <n v="0"/>
    <n v="0"/>
    <n v="0"/>
    <n v="0"/>
    <x v="3"/>
    <x v="0"/>
    <n v="34"/>
    <x v="6"/>
    <x v="3"/>
    <x v="1"/>
    <n v="38192"/>
    <n v="0"/>
    <x v="2"/>
    <n v="1150"/>
    <x v="6"/>
    <x v="18"/>
    <n v="32482"/>
    <n v="0"/>
    <x v="4"/>
    <n v="2"/>
    <x v="0"/>
    <n v="520.04"/>
    <x v="3"/>
    <n v="0"/>
    <x v="0"/>
    <n v="0"/>
    <x v="0"/>
    <s v="NULL"/>
    <x v="1"/>
    <s v="NULL"/>
    <x v="1"/>
    <x v="10"/>
    <x v="12"/>
    <n v="0"/>
    <x v="4"/>
    <x v="0"/>
  </r>
  <r>
    <x v="95"/>
    <x v="15"/>
    <s v="G0040446"/>
    <s v="G0040446"/>
    <n v="32025474"/>
    <s v="Recolocado"/>
    <n v="0"/>
    <n v="0"/>
    <n v="0"/>
    <n v="0"/>
    <x v="3"/>
    <x v="0"/>
    <n v="43"/>
    <x v="7"/>
    <x v="3"/>
    <x v="1"/>
    <n v="34931"/>
    <n v="0"/>
    <x v="2"/>
    <n v="1100"/>
    <x v="5"/>
    <x v="1"/>
    <n v="29384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40449"/>
    <s v="G0040449"/>
    <n v="32025843"/>
    <s v="Recolocado"/>
    <n v="0"/>
    <n v="0"/>
    <n v="0"/>
    <n v="0"/>
    <x v="3"/>
    <x v="0"/>
    <n v="33"/>
    <x v="6"/>
    <x v="3"/>
    <x v="2"/>
    <n v="34905"/>
    <n v="0"/>
    <x v="2"/>
    <n v="1050"/>
    <x v="5"/>
    <x v="1"/>
    <n v="29359"/>
    <n v="0"/>
    <x v="4"/>
    <n v="1"/>
    <x v="0"/>
    <n v="997.85"/>
    <x v="3"/>
    <n v="0"/>
    <x v="0"/>
    <n v="0"/>
    <x v="0"/>
    <n v="1000"/>
    <x v="3"/>
    <n v="0.99790000000000001"/>
    <x v="4"/>
    <x v="4"/>
    <x v="5"/>
    <n v="0"/>
    <x v="0"/>
    <x v="0"/>
  </r>
  <r>
    <x v="95"/>
    <x v="15"/>
    <s v="G0040450"/>
    <s v="G0040450"/>
    <n v="32026414"/>
    <s v="Recolocado"/>
    <n v="0"/>
    <n v="0"/>
    <n v="0"/>
    <n v="0"/>
    <x v="3"/>
    <x v="0"/>
    <n v="40"/>
    <x v="1"/>
    <x v="3"/>
    <x v="2"/>
    <n v="29180"/>
    <n v="0"/>
    <x v="2"/>
    <n v="968"/>
    <x v="7"/>
    <x v="1"/>
    <n v="2392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40452"/>
    <s v="G0040452"/>
    <n v="32041872"/>
    <s v="Recolocado"/>
    <n v="1"/>
    <n v="0"/>
    <n v="0"/>
    <n v="0"/>
    <x v="3"/>
    <x v="0"/>
    <n v="39"/>
    <x v="1"/>
    <x v="3"/>
    <x v="2"/>
    <n v="29180"/>
    <n v="0"/>
    <x v="2"/>
    <n v="1000"/>
    <x v="7"/>
    <x v="2"/>
    <n v="23920"/>
    <n v="0"/>
    <x v="4"/>
    <s v="NULL"/>
    <x v="0"/>
    <n v="4504.22"/>
    <x v="7"/>
    <n v="6"/>
    <x v="2"/>
    <n v="0"/>
    <x v="0"/>
    <s v="NULL"/>
    <x v="1"/>
    <s v="NULL"/>
    <x v="1"/>
    <x v="0"/>
    <x v="0"/>
    <n v="0"/>
    <x v="0"/>
    <x v="0"/>
  </r>
  <r>
    <x v="95"/>
    <x v="15"/>
    <s v="G0040469"/>
    <s v="G0040469"/>
    <n v="32030104"/>
    <s v="Recolocado"/>
    <n v="0"/>
    <n v="0"/>
    <n v="0"/>
    <n v="0"/>
    <x v="3"/>
    <x v="0"/>
    <n v="41"/>
    <x v="7"/>
    <x v="3"/>
    <x v="2"/>
    <n v="30614"/>
    <n v="0"/>
    <x v="2"/>
    <n v="1007"/>
    <x v="5"/>
    <x v="3"/>
    <n v="2528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40486"/>
    <s v="G0040486"/>
    <n v="32026198"/>
    <s v="Recolocado"/>
    <n v="0"/>
    <n v="0"/>
    <n v="1"/>
    <n v="0"/>
    <x v="1"/>
    <x v="0"/>
    <n v="44"/>
    <x v="7"/>
    <x v="3"/>
    <x v="1"/>
    <n v="38184"/>
    <n v="0"/>
    <x v="2"/>
    <n v="1150"/>
    <x v="6"/>
    <x v="1"/>
    <n v="32475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40487"/>
    <s v="G0040487"/>
    <n v="32025576"/>
    <s v="Recolocado"/>
    <n v="0"/>
    <n v="0"/>
    <n v="1"/>
    <n v="0"/>
    <x v="1"/>
    <x v="0"/>
    <n v="43"/>
    <x v="7"/>
    <x v="3"/>
    <x v="1"/>
    <n v="34896"/>
    <n v="0"/>
    <x v="2"/>
    <n v="1150"/>
    <x v="6"/>
    <x v="4"/>
    <n v="29351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40497"/>
    <s v="G0040497"/>
    <n v="32019048"/>
    <s v="Recolocado"/>
    <n v="0"/>
    <n v="0"/>
    <n v="1"/>
    <n v="0"/>
    <x v="1"/>
    <x v="0"/>
    <n v="40"/>
    <x v="1"/>
    <x v="3"/>
    <x v="2"/>
    <n v="27743"/>
    <n v="0"/>
    <x v="2"/>
    <n v="950"/>
    <x v="7"/>
    <x v="3"/>
    <n v="22555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40498"/>
    <s v="G0040498"/>
    <n v="32025807"/>
    <s v="Recolocado"/>
    <n v="0"/>
    <n v="0"/>
    <n v="0"/>
    <n v="0"/>
    <x v="3"/>
    <x v="0"/>
    <n v="25"/>
    <x v="4"/>
    <x v="3"/>
    <x v="2"/>
    <n v="38184"/>
    <n v="0"/>
    <x v="2"/>
    <n v="1150"/>
    <x v="6"/>
    <x v="17"/>
    <n v="32475"/>
    <n v="0"/>
    <x v="4"/>
    <n v="2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40506"/>
    <s v="G0040506"/>
    <n v="32041819"/>
    <s v="Recolocado"/>
    <n v="0"/>
    <n v="0"/>
    <n v="0"/>
    <n v="0"/>
    <x v="3"/>
    <x v="0"/>
    <n v="25"/>
    <x v="4"/>
    <x v="3"/>
    <x v="0"/>
    <n v="41369"/>
    <n v="1649"/>
    <x v="3"/>
    <n v="1197"/>
    <x v="6"/>
    <x v="1"/>
    <n v="37150"/>
    <n v="4.4387617765814263E-2"/>
    <x v="1"/>
    <n v="0"/>
    <x v="0"/>
    <n v="3000"/>
    <x v="2"/>
    <n v="0"/>
    <x v="0"/>
    <n v="0"/>
    <x v="0"/>
    <s v="NULL"/>
    <x v="1"/>
    <s v="NULL"/>
    <x v="1"/>
    <x v="0"/>
    <x v="0"/>
    <n v="0"/>
    <x v="0"/>
    <x v="0"/>
  </r>
  <r>
    <x v="95"/>
    <x v="15"/>
    <s v="G0040507"/>
    <s v="G0040507"/>
    <n v="32026408"/>
    <s v="Recolocado"/>
    <n v="0"/>
    <n v="0"/>
    <n v="0"/>
    <n v="0"/>
    <x v="3"/>
    <x v="0"/>
    <n v="37"/>
    <x v="1"/>
    <x v="3"/>
    <x v="2"/>
    <n v="39808"/>
    <n v="0"/>
    <x v="2"/>
    <n v="1200"/>
    <x v="6"/>
    <x v="18"/>
    <n v="34018"/>
    <n v="0"/>
    <x v="4"/>
    <n v="1"/>
    <x v="2"/>
    <n v="1579.92"/>
    <x v="4"/>
    <n v="2031"/>
    <x v="3"/>
    <n v="1579.92"/>
    <x v="2"/>
    <s v="NULL"/>
    <x v="1"/>
    <s v="NULL"/>
    <x v="1"/>
    <x v="0"/>
    <x v="1"/>
    <n v="12"/>
    <x v="1"/>
    <x v="1"/>
  </r>
  <r>
    <x v="95"/>
    <x v="15"/>
    <s v="G0040512"/>
    <s v="G0040512"/>
    <n v="32041805"/>
    <s v="Recolocado"/>
    <n v="0"/>
    <n v="0"/>
    <n v="0"/>
    <n v="0"/>
    <x v="3"/>
    <x v="0"/>
    <n v="31"/>
    <x v="6"/>
    <x v="3"/>
    <x v="2"/>
    <n v="39808"/>
    <n v="0"/>
    <x v="2"/>
    <n v="1200"/>
    <x v="6"/>
    <x v="17"/>
    <n v="34018"/>
    <n v="0"/>
    <x v="4"/>
    <n v="1"/>
    <x v="2"/>
    <n v="1763.29"/>
    <x v="4"/>
    <n v="2289"/>
    <x v="3"/>
    <n v="1763.29"/>
    <x v="2"/>
    <s v="NULL"/>
    <x v="1"/>
    <s v="NULL"/>
    <x v="1"/>
    <x v="0"/>
    <x v="1"/>
    <n v="12"/>
    <x v="1"/>
    <x v="1"/>
  </r>
  <r>
    <x v="95"/>
    <x v="15"/>
    <s v="G0040519"/>
    <s v="G0040519"/>
    <n v="32038996"/>
    <s v="Recolocado"/>
    <n v="0"/>
    <n v="0"/>
    <n v="0"/>
    <n v="0"/>
    <x v="3"/>
    <x v="0"/>
    <n v="45"/>
    <x v="7"/>
    <x v="3"/>
    <x v="1"/>
    <n v="34905"/>
    <n v="0"/>
    <x v="2"/>
    <n v="1010"/>
    <x v="5"/>
    <x v="3"/>
    <n v="29359"/>
    <n v="0"/>
    <x v="4"/>
    <n v="4"/>
    <x v="0"/>
    <n v="1006.44"/>
    <x v="4"/>
    <n v="0"/>
    <x v="0"/>
    <n v="0"/>
    <x v="0"/>
    <s v="NULL"/>
    <x v="1"/>
    <s v="NULL"/>
    <x v="1"/>
    <x v="5"/>
    <x v="8"/>
    <n v="0"/>
    <x v="0"/>
    <x v="0"/>
  </r>
  <r>
    <x v="95"/>
    <x v="15"/>
    <s v="G0040522"/>
    <s v="G0040522"/>
    <n v="32042566"/>
    <s v="Recolocado"/>
    <n v="0"/>
    <n v="0"/>
    <n v="0"/>
    <n v="0"/>
    <x v="3"/>
    <x v="0"/>
    <n v="29"/>
    <x v="3"/>
    <x v="5"/>
    <x v="2"/>
    <n v="33285"/>
    <n v="0"/>
    <x v="2"/>
    <n v="1000"/>
    <x v="7"/>
    <x v="17"/>
    <n v="27820"/>
    <n v="0"/>
    <x v="4"/>
    <n v="3"/>
    <x v="3"/>
    <n v="5159.43"/>
    <x v="0"/>
    <n v="26"/>
    <x v="4"/>
    <n v="0"/>
    <x v="0"/>
    <s v="NULL"/>
    <x v="1"/>
    <s v="NULL"/>
    <x v="1"/>
    <x v="0"/>
    <x v="11"/>
    <n v="0"/>
    <x v="0"/>
    <x v="0"/>
  </r>
  <r>
    <x v="95"/>
    <x v="15"/>
    <s v="G0040533"/>
    <s v="G0040533"/>
    <n v="32030097"/>
    <s v="Recolocado"/>
    <n v="0"/>
    <n v="0"/>
    <n v="0"/>
    <n v="0"/>
    <x v="3"/>
    <x v="0"/>
    <n v="25"/>
    <x v="4"/>
    <x v="3"/>
    <x v="2"/>
    <n v="39808"/>
    <n v="0"/>
    <x v="2"/>
    <n v="1200"/>
    <x v="6"/>
    <x v="1"/>
    <n v="34018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40534"/>
    <s v="G0040534"/>
    <n v="32025795"/>
    <s v="Recolocado"/>
    <n v="0"/>
    <n v="0"/>
    <n v="0"/>
    <n v="0"/>
    <x v="3"/>
    <x v="0"/>
    <n v="27"/>
    <x v="3"/>
    <x v="3"/>
    <x v="2"/>
    <n v="38192"/>
    <n v="0"/>
    <x v="2"/>
    <n v="1150"/>
    <x v="6"/>
    <x v="18"/>
    <n v="32482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40539"/>
    <s v="G0040539"/>
    <n v="32042616"/>
    <s v="Recolocado"/>
    <n v="0"/>
    <n v="0"/>
    <n v="0"/>
    <n v="0"/>
    <x v="3"/>
    <x v="0"/>
    <n v="62"/>
    <x v="2"/>
    <x v="5"/>
    <x v="1"/>
    <n v="50566"/>
    <n v="0"/>
    <x v="2"/>
    <n v="1450"/>
    <x v="1"/>
    <x v="18"/>
    <n v="44239"/>
    <n v="0"/>
    <x v="4"/>
    <n v="1"/>
    <x v="2"/>
    <n v="3079.8"/>
    <x v="5"/>
    <n v="362"/>
    <x v="3"/>
    <n v="1156.23"/>
    <x v="2"/>
    <n v="1000"/>
    <x v="3"/>
    <n v="1"/>
    <x v="4"/>
    <x v="0"/>
    <x v="1"/>
    <n v="0"/>
    <x v="1"/>
    <x v="0"/>
  </r>
  <r>
    <x v="95"/>
    <x v="15"/>
    <s v="G0040540"/>
    <s v="G0040540"/>
    <n v="32026014"/>
    <s v="Recolocado"/>
    <n v="0"/>
    <n v="0"/>
    <n v="0"/>
    <n v="0"/>
    <x v="3"/>
    <x v="0"/>
    <n v="39"/>
    <x v="1"/>
    <x v="3"/>
    <x v="2"/>
    <n v="30018"/>
    <n v="0"/>
    <x v="2"/>
    <n v="900"/>
    <x v="7"/>
    <x v="1"/>
    <n v="24716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5"/>
    <x v="15"/>
    <s v="G0040548"/>
    <s v="G0040548"/>
    <n v="32042591"/>
    <s v="Recolocado"/>
    <n v="0"/>
    <n v="0"/>
    <n v="1"/>
    <n v="0"/>
    <x v="1"/>
    <x v="0"/>
    <n v="21"/>
    <x v="4"/>
    <x v="3"/>
    <x v="2"/>
    <n v="29180"/>
    <n v="0"/>
    <x v="2"/>
    <n v="1000"/>
    <x v="7"/>
    <x v="2"/>
    <n v="23920"/>
    <n v="0"/>
    <x v="4"/>
    <s v="NULL"/>
    <x v="2"/>
    <n v="5202.67"/>
    <x v="0"/>
    <n v="291"/>
    <x v="3"/>
    <n v="202.67"/>
    <x v="0"/>
    <s v="NULL"/>
    <x v="1"/>
    <s v="NULL"/>
    <x v="1"/>
    <x v="10"/>
    <x v="7"/>
    <n v="2"/>
    <x v="2"/>
    <x v="6"/>
  </r>
  <r>
    <x v="95"/>
    <x v="15"/>
    <s v="G0040553"/>
    <s v="G0040553"/>
    <n v="32042663"/>
    <s v="Recolocado"/>
    <n v="0"/>
    <n v="0"/>
    <n v="1"/>
    <n v="0"/>
    <x v="1"/>
    <x v="0"/>
    <n v="61"/>
    <x v="2"/>
    <x v="5"/>
    <x v="2"/>
    <n v="33422"/>
    <n v="0"/>
    <x v="2"/>
    <n v="1150"/>
    <x v="6"/>
    <x v="4"/>
    <n v="27950"/>
    <n v="0"/>
    <x v="4"/>
    <s v="NULL"/>
    <x v="0"/>
    <n v="3163.31"/>
    <x v="5"/>
    <n v="7"/>
    <x v="2"/>
    <n v="0"/>
    <x v="0"/>
    <s v="NULL"/>
    <x v="1"/>
    <s v="NULL"/>
    <x v="1"/>
    <x v="0"/>
    <x v="0"/>
    <n v="0"/>
    <x v="0"/>
    <x v="0"/>
  </r>
  <r>
    <x v="96"/>
    <x v="16"/>
    <s v="G0040530"/>
    <s v="G0040530"/>
    <n v="32025903"/>
    <s v="Recolocado"/>
    <n v="0"/>
    <n v="0"/>
    <n v="0"/>
    <n v="0"/>
    <x v="3"/>
    <x v="0"/>
    <n v="41"/>
    <x v="7"/>
    <x v="3"/>
    <x v="2"/>
    <n v="39808"/>
    <n v="0"/>
    <x v="2"/>
    <n v="1200"/>
    <x v="6"/>
    <x v="4"/>
    <n v="34018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0531"/>
    <s v="G0040531"/>
    <n v="32025575"/>
    <s v="Recolocado"/>
    <n v="0"/>
    <n v="0"/>
    <n v="0"/>
    <n v="0"/>
    <x v="3"/>
    <x v="0"/>
    <n v="30"/>
    <x v="3"/>
    <x v="3"/>
    <x v="2"/>
    <n v="39808"/>
    <n v="0"/>
    <x v="2"/>
    <n v="1200"/>
    <x v="6"/>
    <x v="4"/>
    <n v="34018"/>
    <n v="0"/>
    <x v="4"/>
    <n v="5"/>
    <x v="3"/>
    <n v="4690.3"/>
    <x v="7"/>
    <n v="26"/>
    <x v="4"/>
    <n v="0"/>
    <x v="0"/>
    <n v="749.07"/>
    <x v="3"/>
    <n v="1"/>
    <x v="4"/>
    <x v="0"/>
    <x v="12"/>
    <n v="0"/>
    <x v="0"/>
    <x v="0"/>
  </r>
  <r>
    <x v="96"/>
    <x v="16"/>
    <s v="G0040559"/>
    <s v="G0040559"/>
    <n v="32037517"/>
    <s v="Recolocado"/>
    <n v="0"/>
    <n v="0"/>
    <n v="0"/>
    <n v="0"/>
    <x v="3"/>
    <x v="0"/>
    <n v="36"/>
    <x v="1"/>
    <x v="3"/>
    <x v="1"/>
    <n v="34896"/>
    <n v="0"/>
    <x v="2"/>
    <n v="1158"/>
    <x v="6"/>
    <x v="2"/>
    <n v="29351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0560"/>
    <s v="G0040560"/>
    <n v="32025515"/>
    <s v="Recolocado"/>
    <n v="0"/>
    <n v="0"/>
    <n v="0"/>
    <n v="0"/>
    <x v="3"/>
    <x v="0"/>
    <n v="34"/>
    <x v="6"/>
    <x v="3"/>
    <x v="1"/>
    <n v="36566"/>
    <n v="0"/>
    <x v="2"/>
    <n v="1100"/>
    <x v="5"/>
    <x v="4"/>
    <n v="30937"/>
    <n v="0"/>
    <x v="4"/>
    <n v="5"/>
    <x v="0"/>
    <n v="796.89"/>
    <x v="3"/>
    <n v="0"/>
    <x v="0"/>
    <n v="0"/>
    <x v="0"/>
    <n v="800"/>
    <x v="3"/>
    <n v="0.99609999999999999"/>
    <x v="4"/>
    <x v="0"/>
    <x v="0"/>
    <n v="0"/>
    <x v="0"/>
    <x v="0"/>
  </r>
  <r>
    <x v="96"/>
    <x v="16"/>
    <s v="G0040561"/>
    <s v="G0040561"/>
    <n v="32032774"/>
    <s v="Recolocado"/>
    <n v="0"/>
    <n v="0"/>
    <n v="0"/>
    <n v="0"/>
    <x v="3"/>
    <x v="0"/>
    <n v="26"/>
    <x v="3"/>
    <x v="3"/>
    <x v="2"/>
    <n v="30018"/>
    <n v="0"/>
    <x v="2"/>
    <n v="900"/>
    <x v="7"/>
    <x v="1"/>
    <n v="24716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0562"/>
    <s v="G0040562"/>
    <n v="32025468"/>
    <s v="Recolocado"/>
    <n v="0"/>
    <n v="0"/>
    <n v="0"/>
    <n v="0"/>
    <x v="3"/>
    <x v="0"/>
    <n v="44"/>
    <x v="7"/>
    <x v="3"/>
    <x v="1"/>
    <n v="39808"/>
    <n v="0"/>
    <x v="2"/>
    <n v="1200"/>
    <x v="6"/>
    <x v="17"/>
    <n v="34018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0660"/>
    <s v="G0040660"/>
    <n v="32025962"/>
    <s v="Recolocado"/>
    <n v="0"/>
    <n v="0"/>
    <n v="0"/>
    <n v="0"/>
    <x v="3"/>
    <x v="0"/>
    <n v="36"/>
    <x v="1"/>
    <x v="3"/>
    <x v="2"/>
    <n v="24881"/>
    <n v="0"/>
    <x v="2"/>
    <n v="850"/>
    <x v="7"/>
    <x v="1"/>
    <n v="19836"/>
    <n v="0"/>
    <x v="4"/>
    <s v="NULL"/>
    <x v="0"/>
    <n v="14272.88"/>
    <x v="0"/>
    <n v="7"/>
    <x v="2"/>
    <n v="0"/>
    <x v="0"/>
    <n v="16800.009999999998"/>
    <x v="4"/>
    <n v="0.81369999999999998"/>
    <x v="8"/>
    <x v="0"/>
    <x v="0"/>
    <n v="0"/>
    <x v="0"/>
    <x v="0"/>
  </r>
  <r>
    <x v="96"/>
    <x v="16"/>
    <s v="G0040681"/>
    <s v="G0040681"/>
    <n v="32042843"/>
    <s v="Recolocado"/>
    <n v="0"/>
    <n v="0"/>
    <n v="0"/>
    <n v="0"/>
    <x v="3"/>
    <x v="0"/>
    <n v="48"/>
    <x v="0"/>
    <x v="3"/>
    <x v="1"/>
    <n v="39808"/>
    <n v="0"/>
    <x v="2"/>
    <n v="1200"/>
    <x v="6"/>
    <x v="2"/>
    <n v="34018"/>
    <n v="0"/>
    <x v="4"/>
    <n v="3"/>
    <x v="2"/>
    <n v="2769.87"/>
    <x v="2"/>
    <n v="2440"/>
    <x v="3"/>
    <n v="2769.87"/>
    <x v="6"/>
    <s v="NULL"/>
    <x v="1"/>
    <s v="NULL"/>
    <x v="1"/>
    <x v="8"/>
    <x v="4"/>
    <n v="1"/>
    <x v="0"/>
    <x v="10"/>
  </r>
  <r>
    <x v="96"/>
    <x v="16"/>
    <s v="G0040687"/>
    <s v="G0040687"/>
    <n v="32042924"/>
    <s v="Recolocado"/>
    <n v="0"/>
    <n v="0"/>
    <n v="0"/>
    <n v="0"/>
    <x v="3"/>
    <x v="0"/>
    <n v="48"/>
    <x v="0"/>
    <x v="3"/>
    <x v="1"/>
    <n v="33465"/>
    <n v="0"/>
    <x v="2"/>
    <n v="1109"/>
    <x v="6"/>
    <x v="3"/>
    <n v="27991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0703"/>
    <s v="G0040703"/>
    <n v="32042909"/>
    <s v="Recolocado"/>
    <n v="0"/>
    <n v="0"/>
    <n v="0"/>
    <n v="0"/>
    <x v="3"/>
    <x v="0"/>
    <n v="29"/>
    <x v="3"/>
    <x v="3"/>
    <x v="2"/>
    <n v="42079"/>
    <n v="742"/>
    <x v="6"/>
    <n v="1215"/>
    <x v="3"/>
    <x v="4"/>
    <n v="37087"/>
    <n v="2.0007010542777794E-2"/>
    <x v="6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0722"/>
    <s v="G0040722"/>
    <n v="32021994"/>
    <s v="Recolocado"/>
    <n v="0"/>
    <n v="0"/>
    <n v="0"/>
    <n v="0"/>
    <x v="3"/>
    <x v="0"/>
    <n v="45"/>
    <x v="7"/>
    <x v="3"/>
    <x v="3"/>
    <n v="34905"/>
    <n v="0"/>
    <x v="2"/>
    <n v="1050"/>
    <x v="5"/>
    <x v="13"/>
    <n v="29359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0733"/>
    <s v="G0040733"/>
    <n v="32026260"/>
    <s v="Recolocado"/>
    <n v="0"/>
    <n v="0"/>
    <n v="0"/>
    <n v="0"/>
    <x v="3"/>
    <x v="0"/>
    <n v="35"/>
    <x v="6"/>
    <x v="5"/>
    <x v="2"/>
    <n v="30614"/>
    <n v="0"/>
    <x v="2"/>
    <n v="1063"/>
    <x v="5"/>
    <x v="13"/>
    <n v="25282"/>
    <n v="0"/>
    <x v="4"/>
    <s v="NULL"/>
    <x v="0"/>
    <n v="416.13"/>
    <x v="6"/>
    <n v="0"/>
    <x v="0"/>
    <n v="0"/>
    <x v="0"/>
    <n v="10"/>
    <x v="2"/>
    <n v="0"/>
    <x v="0"/>
    <x v="2"/>
    <x v="2"/>
    <n v="0"/>
    <x v="7"/>
    <x v="0"/>
  </r>
  <r>
    <x v="96"/>
    <x v="16"/>
    <s v="G0040748"/>
    <s v="G0040748"/>
    <n v="32032965"/>
    <s v="Recolocado"/>
    <n v="0"/>
    <n v="0"/>
    <n v="0"/>
    <n v="0"/>
    <x v="3"/>
    <x v="0"/>
    <n v="30"/>
    <x v="3"/>
    <x v="3"/>
    <x v="2"/>
    <n v="39808"/>
    <n v="0"/>
    <x v="2"/>
    <n v="1200"/>
    <x v="6"/>
    <x v="4"/>
    <n v="34018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0749"/>
    <s v="G0040749"/>
    <n v="32042803"/>
    <s v="Recolocado"/>
    <n v="0"/>
    <n v="0"/>
    <n v="0"/>
    <n v="0"/>
    <x v="3"/>
    <x v="0"/>
    <n v="28"/>
    <x v="3"/>
    <x v="3"/>
    <x v="2"/>
    <n v="36566"/>
    <n v="0"/>
    <x v="2"/>
    <n v="1100"/>
    <x v="5"/>
    <x v="15"/>
    <n v="30937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0759"/>
    <s v="G0040759"/>
    <n v="32043036"/>
    <s v="Recolocado"/>
    <n v="0"/>
    <n v="0"/>
    <n v="0"/>
    <n v="0"/>
    <x v="3"/>
    <x v="0"/>
    <n v="41"/>
    <x v="7"/>
    <x v="3"/>
    <x v="0"/>
    <n v="31549"/>
    <n v="1649"/>
    <x v="3"/>
    <n v="908"/>
    <x v="7"/>
    <x v="13"/>
    <n v="27820"/>
    <n v="5.9273903666427027E-2"/>
    <x v="3"/>
    <n v="5"/>
    <x v="3"/>
    <n v="958.3"/>
    <x v="3"/>
    <n v="28"/>
    <x v="4"/>
    <n v="0"/>
    <x v="0"/>
    <s v="NULL"/>
    <x v="1"/>
    <s v="NULL"/>
    <x v="1"/>
    <x v="5"/>
    <x v="4"/>
    <n v="0"/>
    <x v="0"/>
    <x v="0"/>
  </r>
  <r>
    <x v="96"/>
    <x v="16"/>
    <s v="G0040760"/>
    <s v="G0040760"/>
    <n v="32043118"/>
    <s v="Recolocado"/>
    <n v="0"/>
    <n v="0"/>
    <n v="0"/>
    <n v="0"/>
    <x v="3"/>
    <x v="0"/>
    <n v="52"/>
    <x v="5"/>
    <x v="3"/>
    <x v="4"/>
    <n v="38200"/>
    <n v="0"/>
    <x v="2"/>
    <n v="1150"/>
    <x v="6"/>
    <x v="18"/>
    <n v="3249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0764"/>
    <s v="G0040764"/>
    <n v="32042972"/>
    <s v="Recolocado"/>
    <n v="0"/>
    <n v="0"/>
    <n v="0"/>
    <n v="0"/>
    <x v="3"/>
    <x v="0"/>
    <n v="34"/>
    <x v="6"/>
    <x v="3"/>
    <x v="0"/>
    <n v="30614"/>
    <n v="0"/>
    <x v="2"/>
    <n v="1050"/>
    <x v="5"/>
    <x v="3"/>
    <n v="2528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0765"/>
    <s v="G0040765"/>
    <n v="32042899"/>
    <s v="Recolocado"/>
    <n v="0"/>
    <n v="0"/>
    <n v="0"/>
    <n v="0"/>
    <x v="3"/>
    <x v="0"/>
    <n v="43"/>
    <x v="7"/>
    <x v="3"/>
    <x v="1"/>
    <n v="39808"/>
    <n v="0"/>
    <x v="2"/>
    <n v="1200"/>
    <x v="6"/>
    <x v="15"/>
    <n v="34018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0773"/>
    <s v="G0040773"/>
    <n v="32042960"/>
    <s v="Recolocado"/>
    <n v="0"/>
    <n v="0"/>
    <n v="0"/>
    <n v="0"/>
    <x v="3"/>
    <x v="0"/>
    <n v="24"/>
    <x v="4"/>
    <x v="3"/>
    <x v="2"/>
    <n v="49481"/>
    <n v="1031"/>
    <x v="1"/>
    <n v="1427"/>
    <x v="1"/>
    <x v="4"/>
    <n v="44239"/>
    <n v="2.3305228418363886E-2"/>
    <x v="6"/>
    <n v="1"/>
    <x v="2"/>
    <n v="2145.89"/>
    <x v="2"/>
    <n v="912"/>
    <x v="3"/>
    <n v="2145.89"/>
    <x v="6"/>
    <s v="NULL"/>
    <x v="1"/>
    <s v="NULL"/>
    <x v="1"/>
    <x v="0"/>
    <x v="1"/>
    <n v="12"/>
    <x v="1"/>
    <x v="1"/>
  </r>
  <r>
    <x v="96"/>
    <x v="16"/>
    <s v="G0040781"/>
    <s v="G0040781"/>
    <n v="32043240"/>
    <s v="Recolocado"/>
    <n v="0"/>
    <n v="0"/>
    <n v="0"/>
    <n v="0"/>
    <x v="3"/>
    <x v="0"/>
    <n v="26"/>
    <x v="3"/>
    <x v="3"/>
    <x v="0"/>
    <n v="46372"/>
    <n v="0"/>
    <x v="2"/>
    <n v="1400"/>
    <x v="2"/>
    <x v="4"/>
    <n v="40254"/>
    <n v="0"/>
    <x v="4"/>
    <n v="2"/>
    <x v="2"/>
    <n v="1054.75"/>
    <x v="4"/>
    <n v="455"/>
    <x v="3"/>
    <n v="1054.75"/>
    <x v="2"/>
    <s v="NULL"/>
    <x v="1"/>
    <s v="NULL"/>
    <x v="1"/>
    <x v="0"/>
    <x v="1"/>
    <n v="11"/>
    <x v="1"/>
    <x v="1"/>
  </r>
  <r>
    <x v="96"/>
    <x v="16"/>
    <s v="G0040785"/>
    <s v="G0040785"/>
    <n v="32025425"/>
    <s v="Recolocado"/>
    <n v="0"/>
    <n v="0"/>
    <n v="0"/>
    <n v="0"/>
    <x v="3"/>
    <x v="0"/>
    <n v="24"/>
    <x v="4"/>
    <x v="3"/>
    <x v="2"/>
    <n v="39092"/>
    <n v="681"/>
    <x v="6"/>
    <n v="1132"/>
    <x v="6"/>
    <x v="4"/>
    <n v="34018"/>
    <n v="2.0018813569286847E-2"/>
    <x v="6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0786"/>
    <s v="G0040786"/>
    <n v="32043201"/>
    <s v="Recolocado"/>
    <n v="0"/>
    <n v="0"/>
    <n v="0"/>
    <n v="0"/>
    <x v="3"/>
    <x v="0"/>
    <n v="53"/>
    <x v="5"/>
    <x v="3"/>
    <x v="0"/>
    <n v="30614"/>
    <n v="0"/>
    <x v="2"/>
    <n v="1013"/>
    <x v="5"/>
    <x v="13"/>
    <n v="25282"/>
    <n v="0"/>
    <x v="4"/>
    <s v="NULL"/>
    <x v="2"/>
    <n v="465.18"/>
    <x v="6"/>
    <n v="212"/>
    <x v="3"/>
    <n v="465.18"/>
    <x v="0"/>
    <n v="500"/>
    <x v="2"/>
    <n v="0.9304"/>
    <x v="4"/>
    <x v="0"/>
    <x v="1"/>
    <n v="3"/>
    <x v="1"/>
    <x v="1"/>
  </r>
  <r>
    <x v="96"/>
    <x v="16"/>
    <s v="G0040804"/>
    <s v="G0040804"/>
    <n v="32043126"/>
    <s v="Recolocado"/>
    <n v="0"/>
    <n v="0"/>
    <n v="0"/>
    <n v="0"/>
    <x v="3"/>
    <x v="0"/>
    <n v="35"/>
    <x v="6"/>
    <x v="3"/>
    <x v="2"/>
    <n v="27743"/>
    <n v="0"/>
    <x v="2"/>
    <n v="914"/>
    <x v="7"/>
    <x v="5"/>
    <n v="22555"/>
    <n v="0"/>
    <x v="4"/>
    <s v="NULL"/>
    <x v="2"/>
    <n v="1236.1099999999999"/>
    <x v="4"/>
    <n v="2943"/>
    <x v="3"/>
    <n v="1236.1099999999999"/>
    <x v="2"/>
    <s v="NULL"/>
    <x v="1"/>
    <s v="NULL"/>
    <x v="1"/>
    <x v="0"/>
    <x v="1"/>
    <n v="12"/>
    <x v="1"/>
    <x v="1"/>
  </r>
  <r>
    <x v="96"/>
    <x v="16"/>
    <s v="G0040810"/>
    <s v="G0040810"/>
    <n v="32043171"/>
    <s v="Recolocado"/>
    <n v="0"/>
    <n v="0"/>
    <n v="0"/>
    <n v="0"/>
    <x v="3"/>
    <x v="0"/>
    <n v="41"/>
    <x v="7"/>
    <x v="3"/>
    <x v="1"/>
    <n v="30614"/>
    <n v="0"/>
    <x v="2"/>
    <n v="1009"/>
    <x v="5"/>
    <x v="3"/>
    <n v="25282"/>
    <n v="0"/>
    <x v="4"/>
    <s v="NULL"/>
    <x v="4"/>
    <n v="1399.65"/>
    <x v="4"/>
    <n v="40"/>
    <x v="5"/>
    <n v="0"/>
    <x v="0"/>
    <s v="NULL"/>
    <x v="1"/>
    <s v="NULL"/>
    <x v="1"/>
    <x v="0"/>
    <x v="2"/>
    <n v="0"/>
    <x v="4"/>
    <x v="0"/>
  </r>
  <r>
    <x v="96"/>
    <x v="16"/>
    <s v="G0040853"/>
    <s v="G0040853"/>
    <n v="32043301"/>
    <s v="Recolocado"/>
    <n v="0"/>
    <n v="0"/>
    <n v="0"/>
    <n v="0"/>
    <x v="3"/>
    <x v="0"/>
    <n v="27"/>
    <x v="3"/>
    <x v="3"/>
    <x v="2"/>
    <n v="29180"/>
    <n v="0"/>
    <x v="2"/>
    <n v="965"/>
    <x v="7"/>
    <x v="1"/>
    <n v="23920"/>
    <n v="0"/>
    <x v="4"/>
    <s v="NULL"/>
    <x v="2"/>
    <n v="899.16"/>
    <x v="3"/>
    <n v="1019"/>
    <x v="3"/>
    <n v="899.16"/>
    <x v="5"/>
    <s v="NULL"/>
    <x v="1"/>
    <s v="NULL"/>
    <x v="1"/>
    <x v="0"/>
    <x v="1"/>
    <n v="12"/>
    <x v="1"/>
    <x v="1"/>
  </r>
  <r>
    <x v="96"/>
    <x v="16"/>
    <s v="G0040870"/>
    <s v="G0040870"/>
    <n v="32043543"/>
    <s v="Recolocado"/>
    <n v="0"/>
    <n v="0"/>
    <n v="0"/>
    <n v="0"/>
    <x v="3"/>
    <x v="0"/>
    <n v="23"/>
    <x v="4"/>
    <x v="5"/>
    <x v="2"/>
    <n v="27743"/>
    <n v="0"/>
    <x v="2"/>
    <n v="950"/>
    <x v="7"/>
    <x v="1"/>
    <n v="22555"/>
    <n v="0"/>
    <x v="4"/>
    <s v="NULL"/>
    <x v="0"/>
    <n v="1500"/>
    <x v="4"/>
    <n v="0"/>
    <x v="0"/>
    <n v="0"/>
    <x v="0"/>
    <s v="NULL"/>
    <x v="1"/>
    <s v="NULL"/>
    <x v="1"/>
    <x v="5"/>
    <x v="8"/>
    <n v="0"/>
    <x v="9"/>
    <x v="0"/>
  </r>
  <r>
    <x v="96"/>
    <x v="16"/>
    <s v="G0040873"/>
    <s v="G0040873"/>
    <n v="32043581"/>
    <s v="Recolocado"/>
    <n v="0"/>
    <n v="0"/>
    <n v="0"/>
    <n v="0"/>
    <x v="3"/>
    <x v="0"/>
    <n v="30"/>
    <x v="3"/>
    <x v="5"/>
    <x v="2"/>
    <n v="33465"/>
    <n v="0"/>
    <x v="2"/>
    <n v="1150"/>
    <x v="6"/>
    <x v="3"/>
    <n v="27991"/>
    <n v="0"/>
    <x v="4"/>
    <s v="NULL"/>
    <x v="0"/>
    <n v="18000"/>
    <x v="0"/>
    <n v="17"/>
    <x v="4"/>
    <n v="0"/>
    <x v="0"/>
    <s v="NULL"/>
    <x v="1"/>
    <s v="NULL"/>
    <x v="1"/>
    <x v="0"/>
    <x v="12"/>
    <n v="0"/>
    <x v="0"/>
    <x v="0"/>
  </r>
  <r>
    <x v="96"/>
    <x v="16"/>
    <s v="G0040878"/>
    <s v="G0040878"/>
    <n v="32043100"/>
    <s v="Recolocado"/>
    <n v="0"/>
    <n v="0"/>
    <n v="0"/>
    <n v="0"/>
    <x v="3"/>
    <x v="0"/>
    <n v="48"/>
    <x v="0"/>
    <x v="3"/>
    <x v="2"/>
    <n v="34286"/>
    <n v="588"/>
    <x v="6"/>
    <n v="989"/>
    <x v="7"/>
    <x v="3"/>
    <n v="29359"/>
    <n v="2.0027930106611261E-2"/>
    <x v="6"/>
    <n v="5"/>
    <x v="2"/>
    <n v="885.88"/>
    <x v="3"/>
    <n v="1920"/>
    <x v="3"/>
    <n v="885.88"/>
    <x v="5"/>
    <s v="NULL"/>
    <x v="1"/>
    <s v="NULL"/>
    <x v="1"/>
    <x v="0"/>
    <x v="1"/>
    <n v="12"/>
    <x v="1"/>
    <x v="1"/>
  </r>
  <r>
    <x v="96"/>
    <x v="16"/>
    <s v="G0040888"/>
    <s v="G0040888"/>
    <n v="32043291"/>
    <s v="Recolocado"/>
    <n v="0"/>
    <n v="0"/>
    <n v="0"/>
    <n v="0"/>
    <x v="3"/>
    <x v="0"/>
    <n v="34"/>
    <x v="6"/>
    <x v="3"/>
    <x v="2"/>
    <n v="50566"/>
    <n v="0"/>
    <x v="2"/>
    <n v="1450"/>
    <x v="1"/>
    <x v="4"/>
    <n v="44239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0897"/>
    <s v="G0040897"/>
    <n v="32043673"/>
    <s v="Recolocado"/>
    <n v="0"/>
    <n v="0"/>
    <n v="0"/>
    <n v="0"/>
    <x v="3"/>
    <x v="0"/>
    <n v="35"/>
    <x v="6"/>
    <x v="5"/>
    <x v="2"/>
    <n v="44704"/>
    <n v="0"/>
    <x v="2"/>
    <n v="1350"/>
    <x v="2"/>
    <x v="3"/>
    <n v="38669"/>
    <n v="0"/>
    <x v="4"/>
    <n v="1"/>
    <x v="2"/>
    <n v="2604.14"/>
    <x v="2"/>
    <n v="1878"/>
    <x v="3"/>
    <n v="904.14"/>
    <x v="5"/>
    <s v="NULL"/>
    <x v="1"/>
    <s v="NULL"/>
    <x v="1"/>
    <x v="0"/>
    <x v="1"/>
    <n v="4"/>
    <x v="1"/>
    <x v="9"/>
  </r>
  <r>
    <x v="96"/>
    <x v="16"/>
    <s v="G0040898"/>
    <s v="G0040898"/>
    <n v="32042022"/>
    <s v="Recolocado"/>
    <n v="0"/>
    <n v="0"/>
    <n v="0"/>
    <n v="0"/>
    <x v="3"/>
    <x v="0"/>
    <n v="32"/>
    <x v="6"/>
    <x v="3"/>
    <x v="2"/>
    <n v="31500"/>
    <n v="1701"/>
    <x v="3"/>
    <n v="906"/>
    <x v="7"/>
    <x v="17"/>
    <n v="27825"/>
    <n v="6.1132075471698112E-2"/>
    <x v="5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0899"/>
    <s v="G0040899"/>
    <n v="32042016"/>
    <s v="Recolocado"/>
    <n v="0"/>
    <n v="0"/>
    <n v="0"/>
    <n v="0"/>
    <x v="3"/>
    <x v="0"/>
    <n v="28"/>
    <x v="3"/>
    <x v="3"/>
    <x v="2"/>
    <n v="37099"/>
    <n v="1031"/>
    <x v="1"/>
    <n v="1073"/>
    <x v="5"/>
    <x v="1"/>
    <n v="32475"/>
    <n v="3.1747498075442651E-2"/>
    <x v="2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0905"/>
    <s v="G0040905"/>
    <n v="32043486"/>
    <s v="Recolocado"/>
    <n v="0"/>
    <n v="0"/>
    <n v="0"/>
    <n v="0"/>
    <x v="3"/>
    <x v="0"/>
    <n v="48"/>
    <x v="0"/>
    <x v="3"/>
    <x v="2"/>
    <n v="33465"/>
    <n v="0"/>
    <x v="2"/>
    <n v="1102"/>
    <x v="6"/>
    <x v="3"/>
    <n v="27991"/>
    <n v="0"/>
    <x v="4"/>
    <s v="NULL"/>
    <x v="0"/>
    <n v="5584.84"/>
    <x v="0"/>
    <n v="25"/>
    <x v="4"/>
    <n v="0"/>
    <x v="0"/>
    <n v="1173.79"/>
    <x v="5"/>
    <n v="1"/>
    <x v="4"/>
    <x v="0"/>
    <x v="12"/>
    <n v="0"/>
    <x v="4"/>
    <x v="0"/>
  </r>
  <r>
    <x v="96"/>
    <x v="16"/>
    <s v="G0040906"/>
    <s v="G0040906"/>
    <n v="32043035"/>
    <s v="Recolocado"/>
    <n v="0"/>
    <n v="0"/>
    <n v="0"/>
    <n v="0"/>
    <x v="3"/>
    <x v="0"/>
    <n v="45"/>
    <x v="7"/>
    <x v="3"/>
    <x v="2"/>
    <n v="34824"/>
    <n v="1031"/>
    <x v="1"/>
    <n v="1003"/>
    <x v="5"/>
    <x v="5"/>
    <n v="30313"/>
    <n v="3.4011810114472338E-2"/>
    <x v="2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0907"/>
    <s v="G0040907"/>
    <n v="32043131"/>
    <s v="Recolocado"/>
    <n v="0"/>
    <n v="0"/>
    <n v="0"/>
    <n v="0"/>
    <x v="3"/>
    <x v="0"/>
    <n v="39"/>
    <x v="1"/>
    <x v="3"/>
    <x v="2"/>
    <n v="34927"/>
    <n v="0"/>
    <x v="2"/>
    <n v="1050"/>
    <x v="5"/>
    <x v="6"/>
    <n v="2938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0909"/>
    <s v="G0040909"/>
    <n v="32043322"/>
    <s v="Recolocado"/>
    <n v="0"/>
    <n v="0"/>
    <n v="0"/>
    <n v="0"/>
    <x v="3"/>
    <x v="0"/>
    <n v="31"/>
    <x v="6"/>
    <x v="3"/>
    <x v="2"/>
    <n v="28933"/>
    <n v="1031"/>
    <x v="1"/>
    <n v="836"/>
    <x v="7"/>
    <x v="1"/>
    <n v="24716"/>
    <n v="4.1713869558180933E-2"/>
    <x v="1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0911"/>
    <s v="G0040911"/>
    <n v="32038864"/>
    <s v="Recolocado"/>
    <n v="0"/>
    <n v="0"/>
    <n v="0"/>
    <n v="0"/>
    <x v="3"/>
    <x v="0"/>
    <n v="27"/>
    <x v="3"/>
    <x v="3"/>
    <x v="2"/>
    <n v="32189"/>
    <n v="1031"/>
    <x v="1"/>
    <n v="930"/>
    <x v="7"/>
    <x v="5"/>
    <n v="27810"/>
    <n v="3.7072995325422513E-2"/>
    <x v="2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0915"/>
    <s v="G0040915"/>
    <n v="32043270"/>
    <s v="Recolocado"/>
    <n v="0"/>
    <n v="0"/>
    <n v="0"/>
    <n v="0"/>
    <x v="3"/>
    <x v="0"/>
    <n v="40"/>
    <x v="1"/>
    <x v="3"/>
    <x v="1"/>
    <n v="24881"/>
    <n v="0"/>
    <x v="2"/>
    <n v="819"/>
    <x v="7"/>
    <x v="1"/>
    <n v="19836"/>
    <n v="0"/>
    <x v="4"/>
    <s v="NULL"/>
    <x v="2"/>
    <n v="1068.73"/>
    <x v="4"/>
    <n v="1001"/>
    <x v="3"/>
    <n v="1068.73"/>
    <x v="2"/>
    <s v="NULL"/>
    <x v="1"/>
    <s v="NULL"/>
    <x v="1"/>
    <x v="0"/>
    <x v="1"/>
    <n v="12"/>
    <x v="1"/>
    <x v="1"/>
  </r>
  <r>
    <x v="96"/>
    <x v="16"/>
    <s v="G0040929"/>
    <s v="G0040929"/>
    <n v="32043660"/>
    <s v="Recolocado"/>
    <n v="0"/>
    <n v="0"/>
    <n v="0"/>
    <n v="0"/>
    <x v="3"/>
    <x v="0"/>
    <n v="36"/>
    <x v="1"/>
    <x v="5"/>
    <x v="1"/>
    <n v="34378"/>
    <n v="500"/>
    <x v="7"/>
    <n v="988"/>
    <x v="7"/>
    <x v="3"/>
    <n v="29359"/>
    <n v="1.703055281174427E-2"/>
    <x v="7"/>
    <s v="NULL"/>
    <x v="0"/>
    <n v="4002.47"/>
    <x v="7"/>
    <n v="0"/>
    <x v="0"/>
    <n v="0"/>
    <x v="0"/>
    <n v="4600"/>
    <x v="7"/>
    <n v="0.21929999999999999"/>
    <x v="5"/>
    <x v="0"/>
    <x v="0"/>
    <n v="0"/>
    <x v="0"/>
    <x v="0"/>
  </r>
  <r>
    <x v="96"/>
    <x v="16"/>
    <s v="G0040936"/>
    <s v="G0040936"/>
    <n v="32043616"/>
    <s v="Recolocado"/>
    <n v="0"/>
    <n v="0"/>
    <n v="0"/>
    <n v="0"/>
    <x v="3"/>
    <x v="0"/>
    <n v="31"/>
    <x v="6"/>
    <x v="3"/>
    <x v="2"/>
    <n v="46372"/>
    <n v="0"/>
    <x v="2"/>
    <n v="1400"/>
    <x v="2"/>
    <x v="4"/>
    <n v="40254"/>
    <n v="0"/>
    <x v="4"/>
    <n v="2"/>
    <x v="2"/>
    <n v="350.77"/>
    <x v="6"/>
    <n v="810"/>
    <x v="3"/>
    <n v="0"/>
    <x v="0"/>
    <s v="NULL"/>
    <x v="1"/>
    <s v="NULL"/>
    <x v="1"/>
    <x v="0"/>
    <x v="1"/>
    <n v="12"/>
    <x v="1"/>
    <x v="1"/>
  </r>
  <r>
    <x v="96"/>
    <x v="16"/>
    <s v="G0040962"/>
    <s v="G0040962"/>
    <n v="32042291"/>
    <s v="Recolocado"/>
    <n v="0"/>
    <n v="0"/>
    <n v="0"/>
    <n v="0"/>
    <x v="3"/>
    <x v="0"/>
    <n v="45"/>
    <x v="7"/>
    <x v="3"/>
    <x v="2"/>
    <n v="34905"/>
    <n v="0"/>
    <x v="2"/>
    <n v="1050"/>
    <x v="5"/>
    <x v="13"/>
    <n v="29359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0963"/>
    <s v="G0040963"/>
    <n v="32043102"/>
    <s v="Recolocado"/>
    <n v="0"/>
    <n v="0"/>
    <n v="0"/>
    <n v="0"/>
    <x v="3"/>
    <x v="0"/>
    <n v="28"/>
    <x v="3"/>
    <x v="3"/>
    <x v="2"/>
    <n v="35909"/>
    <n v="0"/>
    <x v="2"/>
    <n v="1080"/>
    <x v="5"/>
    <x v="5"/>
    <n v="30313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0980"/>
    <s v="G0040980"/>
    <n v="32043636"/>
    <s v="Recolocado"/>
    <n v="0"/>
    <n v="0"/>
    <n v="0"/>
    <n v="0"/>
    <x v="3"/>
    <x v="0"/>
    <n v="24"/>
    <x v="4"/>
    <x v="3"/>
    <x v="0"/>
    <n v="29180"/>
    <n v="0"/>
    <x v="2"/>
    <n v="957"/>
    <x v="7"/>
    <x v="1"/>
    <n v="23920"/>
    <n v="0"/>
    <x v="4"/>
    <s v="NULL"/>
    <x v="4"/>
    <n v="1569.32"/>
    <x v="4"/>
    <n v="43"/>
    <x v="5"/>
    <n v="0"/>
    <x v="0"/>
    <n v="1000"/>
    <x v="3"/>
    <n v="1"/>
    <x v="4"/>
    <x v="0"/>
    <x v="3"/>
    <n v="0"/>
    <x v="10"/>
    <x v="0"/>
  </r>
  <r>
    <x v="96"/>
    <x v="16"/>
    <s v="G0041007"/>
    <s v="G0041007"/>
    <n v="32043136"/>
    <s v="Recolocado"/>
    <n v="0"/>
    <n v="0"/>
    <n v="0"/>
    <n v="0"/>
    <x v="3"/>
    <x v="0"/>
    <n v="42"/>
    <x v="7"/>
    <x v="5"/>
    <x v="3"/>
    <n v="47984"/>
    <n v="0"/>
    <x v="2"/>
    <n v="1450"/>
    <x v="1"/>
    <x v="3"/>
    <n v="41785"/>
    <n v="0"/>
    <x v="4"/>
    <n v="1"/>
    <x v="0"/>
    <n v="30305.1"/>
    <x v="0"/>
    <n v="0"/>
    <x v="0"/>
    <n v="0"/>
    <x v="0"/>
    <n v="13000.01"/>
    <x v="4"/>
    <n v="0.82609999999999995"/>
    <x v="8"/>
    <x v="0"/>
    <x v="0"/>
    <n v="0"/>
    <x v="0"/>
    <x v="0"/>
  </r>
  <r>
    <x v="96"/>
    <x v="16"/>
    <s v="G0041022"/>
    <s v="G0041022"/>
    <n v="32058554"/>
    <s v="Recolocado"/>
    <n v="0"/>
    <n v="0"/>
    <n v="0"/>
    <n v="0"/>
    <x v="3"/>
    <x v="0"/>
    <n v="34"/>
    <x v="6"/>
    <x v="5"/>
    <x v="2"/>
    <n v="43039"/>
    <n v="0"/>
    <x v="2"/>
    <n v="1300"/>
    <x v="3"/>
    <x v="4"/>
    <n v="37087"/>
    <n v="0"/>
    <x v="4"/>
    <s v="NULL"/>
    <x v="0"/>
    <n v="10314.11"/>
    <x v="0"/>
    <n v="25"/>
    <x v="4"/>
    <n v="0"/>
    <x v="0"/>
    <n v="15244.01"/>
    <x v="4"/>
    <n v="0.77"/>
    <x v="7"/>
    <x v="0"/>
    <x v="12"/>
    <n v="0"/>
    <x v="0"/>
    <x v="0"/>
  </r>
  <r>
    <x v="96"/>
    <x v="16"/>
    <s v="G0041045"/>
    <s v="G0041045"/>
    <n v="32058177"/>
    <s v="Recolocado"/>
    <n v="0"/>
    <n v="0"/>
    <n v="0"/>
    <n v="0"/>
    <x v="3"/>
    <x v="0"/>
    <n v="36"/>
    <x v="1"/>
    <x v="3"/>
    <x v="2"/>
    <n v="27743"/>
    <n v="0"/>
    <x v="2"/>
    <n v="914"/>
    <x v="7"/>
    <x v="1"/>
    <n v="22555"/>
    <n v="0"/>
    <x v="4"/>
    <s v="NULL"/>
    <x v="2"/>
    <n v="1041.95"/>
    <x v="4"/>
    <n v="2462"/>
    <x v="3"/>
    <n v="1041.95"/>
    <x v="2"/>
    <s v="NULL"/>
    <x v="1"/>
    <s v="NULL"/>
    <x v="1"/>
    <x v="0"/>
    <x v="1"/>
    <n v="12"/>
    <x v="1"/>
    <x v="1"/>
  </r>
  <r>
    <x v="96"/>
    <x v="16"/>
    <s v="G0041046"/>
    <s v="G0041046"/>
    <n v="32043677"/>
    <s v="Recolocado"/>
    <n v="0"/>
    <n v="0"/>
    <n v="0"/>
    <n v="0"/>
    <x v="3"/>
    <x v="0"/>
    <n v="29"/>
    <x v="3"/>
    <x v="3"/>
    <x v="2"/>
    <n v="34905"/>
    <n v="0"/>
    <x v="2"/>
    <n v="1050"/>
    <x v="5"/>
    <x v="1"/>
    <n v="29359"/>
    <n v="0"/>
    <x v="4"/>
    <n v="2"/>
    <x v="2"/>
    <n v="1059.78"/>
    <x v="4"/>
    <n v="1156"/>
    <x v="3"/>
    <n v="1056.27"/>
    <x v="2"/>
    <s v="NULL"/>
    <x v="1"/>
    <s v="NULL"/>
    <x v="1"/>
    <x v="0"/>
    <x v="1"/>
    <n v="10"/>
    <x v="1"/>
    <x v="1"/>
  </r>
  <r>
    <x v="96"/>
    <x v="16"/>
    <s v="G0041057"/>
    <s v="G0041057"/>
    <n v="32043681"/>
    <s v="Recolocado"/>
    <n v="0"/>
    <n v="0"/>
    <n v="0"/>
    <n v="0"/>
    <x v="3"/>
    <x v="0"/>
    <n v="33"/>
    <x v="6"/>
    <x v="3"/>
    <x v="2"/>
    <n v="34905"/>
    <n v="0"/>
    <x v="2"/>
    <n v="1050"/>
    <x v="5"/>
    <x v="3"/>
    <n v="29359"/>
    <n v="0"/>
    <x v="4"/>
    <n v="5"/>
    <x v="2"/>
    <n v="1147.8699999999999"/>
    <x v="4"/>
    <n v="2095"/>
    <x v="3"/>
    <n v="1147.8699999999999"/>
    <x v="2"/>
    <s v="NULL"/>
    <x v="1"/>
    <s v="NULL"/>
    <x v="1"/>
    <x v="0"/>
    <x v="1"/>
    <n v="12"/>
    <x v="1"/>
    <x v="1"/>
  </r>
  <r>
    <x v="96"/>
    <x v="16"/>
    <s v="G0041078"/>
    <s v="G0041078"/>
    <n v="32048432"/>
    <s v="Recolocado"/>
    <n v="0"/>
    <n v="0"/>
    <n v="0"/>
    <n v="0"/>
    <x v="3"/>
    <x v="0"/>
    <n v="46"/>
    <x v="0"/>
    <x v="3"/>
    <x v="0"/>
    <n v="29180"/>
    <n v="0"/>
    <x v="2"/>
    <n v="1000"/>
    <x v="7"/>
    <x v="1"/>
    <n v="23920"/>
    <n v="0"/>
    <x v="4"/>
    <s v="NULL"/>
    <x v="2"/>
    <n v="517.30999999999995"/>
    <x v="3"/>
    <n v="3404"/>
    <x v="3"/>
    <n v="517.30999999999995"/>
    <x v="5"/>
    <s v="NULL"/>
    <x v="1"/>
    <s v="NULL"/>
    <x v="1"/>
    <x v="0"/>
    <x v="1"/>
    <n v="12"/>
    <x v="1"/>
    <x v="1"/>
  </r>
  <r>
    <x v="96"/>
    <x v="16"/>
    <s v="G0041084"/>
    <s v="G0041084"/>
    <n v="32058188"/>
    <s v="Recolocado"/>
    <n v="0"/>
    <n v="0"/>
    <n v="0"/>
    <n v="0"/>
    <x v="3"/>
    <x v="0"/>
    <n v="21"/>
    <x v="4"/>
    <x v="3"/>
    <x v="2"/>
    <n v="29180"/>
    <n v="0"/>
    <x v="2"/>
    <n v="958"/>
    <x v="7"/>
    <x v="6"/>
    <n v="2392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093"/>
    <s v="G0041093"/>
    <n v="32058618"/>
    <s v="Recolocado"/>
    <n v="0"/>
    <n v="0"/>
    <n v="0"/>
    <n v="0"/>
    <x v="3"/>
    <x v="0"/>
    <n v="47"/>
    <x v="0"/>
    <x v="3"/>
    <x v="2"/>
    <n v="33380"/>
    <n v="1470"/>
    <x v="1"/>
    <n v="961"/>
    <x v="7"/>
    <x v="6"/>
    <n v="29380"/>
    <n v="5.0034036759700473E-2"/>
    <x v="3"/>
    <n v="4"/>
    <x v="3"/>
    <n v="585.39"/>
    <x v="3"/>
    <n v="11"/>
    <x v="4"/>
    <n v="0"/>
    <x v="0"/>
    <s v="NULL"/>
    <x v="1"/>
    <s v="NULL"/>
    <x v="1"/>
    <x v="0"/>
    <x v="3"/>
    <n v="0"/>
    <x v="0"/>
    <x v="0"/>
  </r>
  <r>
    <x v="96"/>
    <x v="16"/>
    <s v="G0041096"/>
    <s v="G0041096"/>
    <n v="32043110"/>
    <s v="Recolocado"/>
    <n v="0"/>
    <n v="0"/>
    <n v="0"/>
    <n v="0"/>
    <x v="3"/>
    <x v="0"/>
    <n v="35"/>
    <x v="6"/>
    <x v="3"/>
    <x v="2"/>
    <n v="33274"/>
    <n v="0"/>
    <x v="2"/>
    <n v="1000"/>
    <x v="7"/>
    <x v="7"/>
    <n v="2781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097"/>
    <s v="G0041097"/>
    <n v="32041965"/>
    <s v="Recolocado"/>
    <n v="0"/>
    <n v="0"/>
    <n v="0"/>
    <n v="0"/>
    <x v="3"/>
    <x v="0"/>
    <n v="43"/>
    <x v="7"/>
    <x v="3"/>
    <x v="1"/>
    <n v="39808"/>
    <n v="0"/>
    <x v="2"/>
    <n v="1200"/>
    <x v="6"/>
    <x v="1"/>
    <n v="34018"/>
    <n v="0"/>
    <x v="4"/>
    <n v="2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102"/>
    <s v="G0041102"/>
    <n v="32025836"/>
    <s v="Recolocado"/>
    <n v="0"/>
    <n v="0"/>
    <n v="0"/>
    <n v="0"/>
    <x v="3"/>
    <x v="0"/>
    <n v="36"/>
    <x v="1"/>
    <x v="3"/>
    <x v="2"/>
    <n v="29180"/>
    <n v="0"/>
    <x v="2"/>
    <n v="961"/>
    <x v="7"/>
    <x v="1"/>
    <n v="2392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118"/>
    <s v="G0041118"/>
    <n v="32058792"/>
    <s v="Recolocado"/>
    <n v="0"/>
    <n v="0"/>
    <n v="0"/>
    <n v="0"/>
    <x v="3"/>
    <x v="0"/>
    <n v="41"/>
    <x v="7"/>
    <x v="5"/>
    <x v="2"/>
    <n v="34905"/>
    <n v="0"/>
    <x v="2"/>
    <n v="1050"/>
    <x v="5"/>
    <x v="17"/>
    <n v="29359"/>
    <n v="0"/>
    <x v="4"/>
    <n v="2"/>
    <x v="0"/>
    <n v="4255.01"/>
    <x v="7"/>
    <n v="0"/>
    <x v="0"/>
    <n v="0"/>
    <x v="0"/>
    <s v="NULL"/>
    <x v="1"/>
    <s v="NULL"/>
    <x v="1"/>
    <x v="0"/>
    <x v="0"/>
    <n v="0"/>
    <x v="0"/>
    <x v="0"/>
  </r>
  <r>
    <x v="96"/>
    <x v="16"/>
    <s v="G0041123"/>
    <s v="G0041123"/>
    <n v="32042052"/>
    <s v="Recolocado"/>
    <n v="0"/>
    <n v="0"/>
    <n v="0"/>
    <n v="0"/>
    <x v="3"/>
    <x v="0"/>
    <n v="29"/>
    <x v="3"/>
    <x v="3"/>
    <x v="2"/>
    <n v="43039"/>
    <n v="0"/>
    <x v="2"/>
    <n v="1300"/>
    <x v="3"/>
    <x v="4"/>
    <n v="37087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128"/>
    <s v="G0041128"/>
    <n v="32047861"/>
    <s v="Recolocado"/>
    <n v="0"/>
    <n v="0"/>
    <n v="0"/>
    <n v="0"/>
    <x v="3"/>
    <x v="0"/>
    <n v="34"/>
    <x v="6"/>
    <x v="3"/>
    <x v="2"/>
    <n v="30614"/>
    <n v="0"/>
    <x v="2"/>
    <n v="1010"/>
    <x v="5"/>
    <x v="3"/>
    <n v="2528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129"/>
    <s v="G0041129"/>
    <n v="32058143"/>
    <s v="Recolocado"/>
    <n v="0"/>
    <n v="0"/>
    <n v="0"/>
    <n v="0"/>
    <x v="3"/>
    <x v="0"/>
    <n v="52"/>
    <x v="5"/>
    <x v="3"/>
    <x v="3"/>
    <n v="33274"/>
    <n v="0"/>
    <x v="2"/>
    <n v="958"/>
    <x v="7"/>
    <x v="5"/>
    <n v="2781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141"/>
    <s v="G0041141"/>
    <n v="32032807"/>
    <s v="Recolocado"/>
    <n v="0"/>
    <n v="0"/>
    <n v="0"/>
    <n v="0"/>
    <x v="3"/>
    <x v="0"/>
    <n v="45"/>
    <x v="7"/>
    <x v="3"/>
    <x v="2"/>
    <n v="46383"/>
    <n v="0"/>
    <x v="2"/>
    <n v="1400"/>
    <x v="2"/>
    <x v="7"/>
    <n v="40264"/>
    <n v="0"/>
    <x v="4"/>
    <n v="2"/>
    <x v="2"/>
    <n v="914.94"/>
    <x v="3"/>
    <n v="2613"/>
    <x v="3"/>
    <n v="914.94"/>
    <x v="5"/>
    <s v="NULL"/>
    <x v="1"/>
    <s v="NULL"/>
    <x v="1"/>
    <x v="0"/>
    <x v="1"/>
    <n v="12"/>
    <x v="1"/>
    <x v="1"/>
  </r>
  <r>
    <x v="96"/>
    <x v="16"/>
    <s v="G0041149"/>
    <s v="G0041149"/>
    <n v="32058185"/>
    <s v="Recolocado"/>
    <n v="0"/>
    <n v="0"/>
    <n v="0"/>
    <n v="0"/>
    <x v="3"/>
    <x v="0"/>
    <n v="36"/>
    <x v="1"/>
    <x v="3"/>
    <x v="2"/>
    <n v="35072"/>
    <n v="4500"/>
    <x v="5"/>
    <n v="1006"/>
    <x v="5"/>
    <x v="17"/>
    <n v="34018"/>
    <n v="0.13228290904815099"/>
    <x v="5"/>
    <n v="2"/>
    <x v="0"/>
    <n v="12143.58"/>
    <x v="0"/>
    <n v="25"/>
    <x v="4"/>
    <n v="0"/>
    <x v="0"/>
    <n v="16133.4"/>
    <x v="4"/>
    <n v="0.79120000000000001"/>
    <x v="7"/>
    <x v="0"/>
    <x v="3"/>
    <n v="0"/>
    <x v="0"/>
    <x v="0"/>
  </r>
  <r>
    <x v="96"/>
    <x v="16"/>
    <s v="G0041156"/>
    <s v="G0041156"/>
    <n v="32043595"/>
    <s v="Recolocado"/>
    <n v="0"/>
    <n v="0"/>
    <n v="0"/>
    <n v="0"/>
    <x v="3"/>
    <x v="0"/>
    <n v="40"/>
    <x v="1"/>
    <x v="3"/>
    <x v="2"/>
    <n v="29180"/>
    <n v="0"/>
    <x v="2"/>
    <n v="963"/>
    <x v="7"/>
    <x v="1"/>
    <n v="23920"/>
    <n v="0"/>
    <x v="4"/>
    <n v="6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157"/>
    <s v="G0041157"/>
    <n v="32043369"/>
    <s v="Recolocado"/>
    <n v="0"/>
    <n v="0"/>
    <n v="0"/>
    <n v="0"/>
    <x v="3"/>
    <x v="0"/>
    <n v="45"/>
    <x v="7"/>
    <x v="3"/>
    <x v="2"/>
    <n v="30614"/>
    <n v="0"/>
    <x v="2"/>
    <n v="1050"/>
    <x v="5"/>
    <x v="13"/>
    <n v="2528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172"/>
    <s v="G0041172"/>
    <n v="32058872"/>
    <s v="Recolocado"/>
    <n v="1"/>
    <n v="0"/>
    <n v="0"/>
    <n v="0"/>
    <x v="3"/>
    <x v="0"/>
    <n v="23"/>
    <x v="4"/>
    <x v="3"/>
    <x v="2"/>
    <n v="30614"/>
    <n v="0"/>
    <x v="2"/>
    <n v="1050"/>
    <x v="5"/>
    <x v="3"/>
    <n v="25282"/>
    <n v="0"/>
    <x v="4"/>
    <s v="NULL"/>
    <x v="0"/>
    <n v="500"/>
    <x v="6"/>
    <n v="0"/>
    <x v="0"/>
    <n v="0"/>
    <x v="0"/>
    <s v="NULL"/>
    <x v="1"/>
    <s v="NULL"/>
    <x v="1"/>
    <x v="2"/>
    <x v="2"/>
    <n v="0"/>
    <x v="0"/>
    <x v="0"/>
  </r>
  <r>
    <x v="96"/>
    <x v="16"/>
    <s v="G0041177"/>
    <s v="G0041177"/>
    <n v="32043606"/>
    <s v="Recolocado"/>
    <n v="1"/>
    <n v="0"/>
    <n v="0"/>
    <n v="0"/>
    <x v="3"/>
    <x v="0"/>
    <n v="31"/>
    <x v="6"/>
    <x v="3"/>
    <x v="2"/>
    <n v="35909"/>
    <n v="0"/>
    <x v="2"/>
    <n v="1080"/>
    <x v="5"/>
    <x v="5"/>
    <n v="30313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179"/>
    <s v="G0041179"/>
    <n v="32058638"/>
    <s v="Recolocado"/>
    <n v="0"/>
    <n v="0"/>
    <n v="0"/>
    <n v="0"/>
    <x v="3"/>
    <x v="0"/>
    <n v="29"/>
    <x v="3"/>
    <x v="3"/>
    <x v="2"/>
    <n v="30614"/>
    <n v="0"/>
    <x v="2"/>
    <n v="1010"/>
    <x v="5"/>
    <x v="3"/>
    <n v="2528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183"/>
    <s v="G0041183"/>
    <n v="32043672"/>
    <s v="Recolocado"/>
    <n v="0"/>
    <n v="0"/>
    <n v="0"/>
    <n v="0"/>
    <x v="3"/>
    <x v="0"/>
    <n v="30"/>
    <x v="3"/>
    <x v="3"/>
    <x v="2"/>
    <n v="39837"/>
    <n v="0"/>
    <x v="2"/>
    <n v="1200"/>
    <x v="6"/>
    <x v="15"/>
    <n v="34045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184"/>
    <s v="G0041184"/>
    <n v="32058520"/>
    <s v="Recolocado"/>
    <n v="0"/>
    <n v="0"/>
    <n v="0"/>
    <n v="0"/>
    <x v="3"/>
    <x v="0"/>
    <n v="29"/>
    <x v="3"/>
    <x v="3"/>
    <x v="1"/>
    <n v="33274"/>
    <n v="0"/>
    <x v="2"/>
    <n v="1000"/>
    <x v="7"/>
    <x v="1"/>
    <n v="2781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214"/>
    <s v="G0041214"/>
    <n v="32059037"/>
    <s v="Recolocado"/>
    <n v="0"/>
    <n v="0"/>
    <n v="0"/>
    <n v="0"/>
    <x v="3"/>
    <x v="0"/>
    <n v="41"/>
    <x v="7"/>
    <x v="5"/>
    <x v="1"/>
    <n v="39808"/>
    <n v="0"/>
    <x v="2"/>
    <n v="1200"/>
    <x v="6"/>
    <x v="5"/>
    <n v="34018"/>
    <n v="0"/>
    <x v="4"/>
    <n v="3"/>
    <x v="6"/>
    <n v="2772.09"/>
    <x v="2"/>
    <n v="68"/>
    <x v="7"/>
    <n v="0"/>
    <x v="0"/>
    <s v="NULL"/>
    <x v="1"/>
    <s v="NULL"/>
    <x v="1"/>
    <x v="10"/>
    <x v="11"/>
    <n v="0"/>
    <x v="0"/>
    <x v="0"/>
  </r>
  <r>
    <x v="96"/>
    <x v="16"/>
    <s v="G0041219"/>
    <s v="G0041219"/>
    <n v="32058732"/>
    <s v="Recolocado"/>
    <n v="0"/>
    <n v="0"/>
    <n v="0"/>
    <n v="0"/>
    <x v="3"/>
    <x v="0"/>
    <n v="41"/>
    <x v="7"/>
    <x v="3"/>
    <x v="2"/>
    <n v="27743"/>
    <n v="0"/>
    <x v="2"/>
    <n v="950"/>
    <x v="7"/>
    <x v="1"/>
    <n v="22555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220"/>
    <s v="G0041220"/>
    <n v="32058137"/>
    <s v="Recolocado"/>
    <n v="0"/>
    <n v="0"/>
    <n v="0"/>
    <n v="0"/>
    <x v="3"/>
    <x v="0"/>
    <n v="27"/>
    <x v="3"/>
    <x v="3"/>
    <x v="2"/>
    <n v="27743"/>
    <n v="0"/>
    <x v="2"/>
    <n v="910"/>
    <x v="7"/>
    <x v="5"/>
    <n v="22555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228"/>
    <s v="G0041228"/>
    <n v="32058721"/>
    <s v="Recolocado"/>
    <n v="0"/>
    <n v="0"/>
    <n v="0"/>
    <n v="0"/>
    <x v="3"/>
    <x v="0"/>
    <n v="37"/>
    <x v="1"/>
    <x v="3"/>
    <x v="0"/>
    <n v="29180"/>
    <n v="0"/>
    <x v="2"/>
    <n v="1000"/>
    <x v="7"/>
    <x v="4"/>
    <n v="2392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230"/>
    <s v="G0041230"/>
    <n v="32043073"/>
    <s v="Recolocado"/>
    <n v="0"/>
    <n v="0"/>
    <n v="0"/>
    <n v="0"/>
    <x v="3"/>
    <x v="0"/>
    <n v="41"/>
    <x v="7"/>
    <x v="3"/>
    <x v="2"/>
    <n v="34286"/>
    <n v="588"/>
    <x v="6"/>
    <n v="987"/>
    <x v="7"/>
    <x v="3"/>
    <n v="29359"/>
    <n v="2.002793010661126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231"/>
    <s v="G0041231"/>
    <n v="32058518"/>
    <s v="Recolocado"/>
    <n v="0"/>
    <n v="0"/>
    <n v="0"/>
    <n v="0"/>
    <x v="3"/>
    <x v="0"/>
    <n v="39"/>
    <x v="1"/>
    <x v="3"/>
    <x v="2"/>
    <n v="28933"/>
    <n v="1031"/>
    <x v="1"/>
    <n v="833"/>
    <x v="7"/>
    <x v="1"/>
    <n v="24716"/>
    <n v="4.1713869558180933E-2"/>
    <x v="1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237"/>
    <s v="G0041237"/>
    <n v="32043441"/>
    <s v="Recolocado"/>
    <n v="0"/>
    <n v="0"/>
    <n v="0"/>
    <n v="0"/>
    <x v="3"/>
    <x v="0"/>
    <n v="31"/>
    <x v="6"/>
    <x v="3"/>
    <x v="0"/>
    <n v="27217"/>
    <n v="500"/>
    <x v="7"/>
    <n v="950"/>
    <x v="7"/>
    <x v="1"/>
    <n v="22555"/>
    <n v="2.2168033695411218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248"/>
    <s v="G0041248"/>
    <n v="32058391"/>
    <s v="Recolocado"/>
    <n v="0"/>
    <n v="0"/>
    <n v="0"/>
    <n v="0"/>
    <x v="3"/>
    <x v="0"/>
    <n v="45"/>
    <x v="7"/>
    <x v="3"/>
    <x v="3"/>
    <n v="30614"/>
    <n v="0"/>
    <x v="2"/>
    <n v="1050"/>
    <x v="5"/>
    <x v="4"/>
    <n v="2528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269"/>
    <s v="G0041269"/>
    <n v="32059100"/>
    <s v="Recolocado"/>
    <n v="0"/>
    <n v="0"/>
    <n v="0"/>
    <n v="0"/>
    <x v="3"/>
    <x v="0"/>
    <n v="23"/>
    <x v="4"/>
    <x v="3"/>
    <x v="2"/>
    <n v="33422"/>
    <n v="0"/>
    <x v="2"/>
    <n v="1097"/>
    <x v="5"/>
    <x v="7"/>
    <n v="27950"/>
    <n v="0"/>
    <x v="4"/>
    <s v="NULL"/>
    <x v="4"/>
    <n v="2300.1799999999998"/>
    <x v="2"/>
    <n v="51"/>
    <x v="5"/>
    <n v="0"/>
    <x v="0"/>
    <s v="NULL"/>
    <x v="1"/>
    <s v="NULL"/>
    <x v="1"/>
    <x v="0"/>
    <x v="5"/>
    <n v="0"/>
    <x v="11"/>
    <x v="0"/>
  </r>
  <r>
    <x v="96"/>
    <x v="16"/>
    <s v="G0041282"/>
    <s v="G0041282"/>
    <n v="32058888"/>
    <s v="Recolocado"/>
    <n v="0"/>
    <n v="0"/>
    <n v="0"/>
    <n v="0"/>
    <x v="3"/>
    <x v="0"/>
    <n v="47"/>
    <x v="0"/>
    <x v="3"/>
    <x v="2"/>
    <n v="33380"/>
    <n v="1470"/>
    <x v="1"/>
    <n v="959"/>
    <x v="7"/>
    <x v="6"/>
    <n v="29380"/>
    <n v="5.0034036759700473E-2"/>
    <x v="3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292"/>
    <s v="G0041292"/>
    <n v="32058864"/>
    <s v="Recolocado"/>
    <n v="0"/>
    <n v="0"/>
    <n v="0"/>
    <n v="0"/>
    <x v="3"/>
    <x v="0"/>
    <n v="27"/>
    <x v="3"/>
    <x v="3"/>
    <x v="0"/>
    <n v="30018"/>
    <n v="0"/>
    <x v="2"/>
    <n v="900"/>
    <x v="7"/>
    <x v="1"/>
    <n v="24716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293"/>
    <s v="G0041293"/>
    <n v="32058870"/>
    <s v="Recolocado"/>
    <n v="0"/>
    <n v="0"/>
    <n v="0"/>
    <n v="0"/>
    <x v="3"/>
    <x v="0"/>
    <n v="44"/>
    <x v="7"/>
    <x v="3"/>
    <x v="1"/>
    <n v="29497"/>
    <n v="495"/>
    <x v="7"/>
    <n v="849"/>
    <x v="7"/>
    <x v="1"/>
    <n v="24716"/>
    <n v="2.0027512542482601E-2"/>
    <x v="6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299"/>
    <s v="G0041299"/>
    <n v="32042917"/>
    <s v="Recolocado"/>
    <n v="0"/>
    <n v="0"/>
    <n v="0"/>
    <n v="0"/>
    <x v="3"/>
    <x v="0"/>
    <n v="41"/>
    <x v="7"/>
    <x v="3"/>
    <x v="0"/>
    <n v="45287"/>
    <n v="1031"/>
    <x v="1"/>
    <n v="1317"/>
    <x v="2"/>
    <x v="7"/>
    <n v="40254"/>
    <n v="2.5612361504446762E-2"/>
    <x v="6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301"/>
    <s v="G0041301"/>
    <n v="32043666"/>
    <s v="Recolocado"/>
    <n v="0"/>
    <n v="0"/>
    <n v="0"/>
    <n v="0"/>
    <x v="3"/>
    <x v="0"/>
    <n v="23"/>
    <x v="4"/>
    <x v="3"/>
    <x v="2"/>
    <n v="24881"/>
    <n v="0"/>
    <x v="2"/>
    <n v="820"/>
    <x v="7"/>
    <x v="1"/>
    <n v="19836"/>
    <n v="0"/>
    <x v="4"/>
    <s v="NULL"/>
    <x v="0"/>
    <n v="3000"/>
    <x v="2"/>
    <n v="0"/>
    <x v="0"/>
    <n v="0"/>
    <x v="0"/>
    <s v="NULL"/>
    <x v="1"/>
    <s v="NULL"/>
    <x v="1"/>
    <x v="0"/>
    <x v="0"/>
    <n v="0"/>
    <x v="0"/>
    <x v="0"/>
  </r>
  <r>
    <x v="96"/>
    <x v="16"/>
    <s v="G0041335"/>
    <s v="G0041335"/>
    <n v="32058967"/>
    <s v="Recolocado"/>
    <n v="0"/>
    <n v="0"/>
    <n v="0"/>
    <n v="0"/>
    <x v="3"/>
    <x v="0"/>
    <n v="43"/>
    <x v="7"/>
    <x v="3"/>
    <x v="2"/>
    <n v="38723"/>
    <n v="1031"/>
    <x v="1"/>
    <n v="1112"/>
    <x v="6"/>
    <x v="2"/>
    <n v="34018"/>
    <n v="3.0307484273031923E-2"/>
    <x v="2"/>
    <n v="3"/>
    <x v="2"/>
    <n v="579.20000000000005"/>
    <x v="3"/>
    <n v="1045"/>
    <x v="3"/>
    <n v="579.20000000000005"/>
    <x v="5"/>
    <s v="NULL"/>
    <x v="1"/>
    <s v="NULL"/>
    <x v="1"/>
    <x v="0"/>
    <x v="1"/>
    <n v="12"/>
    <x v="1"/>
    <x v="1"/>
  </r>
  <r>
    <x v="96"/>
    <x v="16"/>
    <s v="G0041351"/>
    <s v="G0041351"/>
    <n v="32059210"/>
    <s v="Recolocado"/>
    <n v="0"/>
    <n v="0"/>
    <n v="0"/>
    <n v="0"/>
    <x v="3"/>
    <x v="0"/>
    <n v="52"/>
    <x v="5"/>
    <x v="3"/>
    <x v="1"/>
    <n v="26312"/>
    <n v="0"/>
    <x v="2"/>
    <n v="875"/>
    <x v="7"/>
    <x v="5"/>
    <n v="21195"/>
    <n v="0"/>
    <x v="4"/>
    <s v="NULL"/>
    <x v="2"/>
    <n v="894.77"/>
    <x v="3"/>
    <n v="887"/>
    <x v="3"/>
    <n v="894.77"/>
    <x v="5"/>
    <s v="NULL"/>
    <x v="1"/>
    <s v="NULL"/>
    <x v="1"/>
    <x v="0"/>
    <x v="1"/>
    <n v="12"/>
    <x v="1"/>
    <x v="1"/>
  </r>
  <r>
    <x v="96"/>
    <x v="16"/>
    <s v="G0041372"/>
    <s v="G0041372"/>
    <n v="32059248"/>
    <s v="Recolocado"/>
    <n v="0"/>
    <n v="0"/>
    <n v="0"/>
    <n v="0"/>
    <x v="3"/>
    <x v="0"/>
    <n v="26"/>
    <x v="3"/>
    <x v="3"/>
    <x v="2"/>
    <n v="34905"/>
    <n v="0"/>
    <x v="2"/>
    <n v="1050"/>
    <x v="5"/>
    <x v="3"/>
    <n v="29359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373"/>
    <s v="G0041373"/>
    <n v="32048482"/>
    <s v="Recolocado"/>
    <n v="0"/>
    <n v="0"/>
    <n v="0"/>
    <n v="0"/>
    <x v="3"/>
    <x v="0"/>
    <n v="30"/>
    <x v="3"/>
    <x v="3"/>
    <x v="2"/>
    <n v="29180"/>
    <n v="0"/>
    <x v="2"/>
    <n v="957"/>
    <x v="7"/>
    <x v="6"/>
    <n v="2392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380"/>
    <s v="G0041380"/>
    <n v="32059459"/>
    <s v="Recolocado"/>
    <n v="0"/>
    <n v="0"/>
    <n v="0"/>
    <n v="0"/>
    <x v="3"/>
    <x v="0"/>
    <n v="37"/>
    <x v="1"/>
    <x v="3"/>
    <x v="1"/>
    <n v="29180"/>
    <n v="0"/>
    <x v="2"/>
    <n v="1000"/>
    <x v="7"/>
    <x v="4"/>
    <n v="23920"/>
    <n v="0"/>
    <x v="4"/>
    <s v="NULL"/>
    <x v="0"/>
    <n v="2584.9699999999998"/>
    <x v="2"/>
    <n v="0"/>
    <x v="0"/>
    <n v="0"/>
    <x v="0"/>
    <s v="NULL"/>
    <x v="1"/>
    <s v="NULL"/>
    <x v="1"/>
    <x v="4"/>
    <x v="5"/>
    <n v="0"/>
    <x v="12"/>
    <x v="0"/>
  </r>
  <r>
    <x v="96"/>
    <x v="16"/>
    <s v="G0041390"/>
    <s v="G0041390"/>
    <n v="32058629"/>
    <s v="Recolocado"/>
    <n v="0"/>
    <n v="0"/>
    <n v="0"/>
    <n v="0"/>
    <x v="3"/>
    <x v="0"/>
    <n v="48"/>
    <x v="0"/>
    <x v="3"/>
    <x v="1"/>
    <n v="36481"/>
    <n v="1625"/>
    <x v="3"/>
    <n v="1051"/>
    <x v="5"/>
    <x v="18"/>
    <n v="32482"/>
    <n v="5.0027707653469616E-2"/>
    <x v="3"/>
    <n v="3"/>
    <x v="2"/>
    <n v="1399.82"/>
    <x v="4"/>
    <n v="6353"/>
    <x v="3"/>
    <n v="1399.82"/>
    <x v="2"/>
    <s v="NULL"/>
    <x v="1"/>
    <s v="NULL"/>
    <x v="1"/>
    <x v="0"/>
    <x v="1"/>
    <n v="12"/>
    <x v="1"/>
    <x v="1"/>
  </r>
  <r>
    <x v="96"/>
    <x v="16"/>
    <s v="G0041393"/>
    <s v="G0041393"/>
    <n v="32059359"/>
    <s v="Recolocado"/>
    <n v="0"/>
    <n v="0"/>
    <n v="0"/>
    <n v="0"/>
    <x v="3"/>
    <x v="0"/>
    <n v="39"/>
    <x v="1"/>
    <x v="3"/>
    <x v="2"/>
    <n v="30614"/>
    <n v="0"/>
    <x v="2"/>
    <n v="1050"/>
    <x v="5"/>
    <x v="4"/>
    <n v="2528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401"/>
    <s v="G0041401"/>
    <n v="32058170"/>
    <s v="Recolocado"/>
    <n v="0"/>
    <n v="0"/>
    <n v="0"/>
    <n v="0"/>
    <x v="3"/>
    <x v="0"/>
    <n v="37"/>
    <x v="1"/>
    <x v="3"/>
    <x v="2"/>
    <n v="43039"/>
    <n v="0"/>
    <x v="2"/>
    <n v="1300"/>
    <x v="3"/>
    <x v="4"/>
    <n v="37087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402"/>
    <s v="G0041402"/>
    <n v="32043522"/>
    <s v="Recolocado"/>
    <n v="0"/>
    <n v="0"/>
    <n v="0"/>
    <n v="0"/>
    <x v="3"/>
    <x v="0"/>
    <n v="38"/>
    <x v="1"/>
    <x v="3"/>
    <x v="3"/>
    <n v="34905"/>
    <n v="0"/>
    <x v="2"/>
    <n v="1050"/>
    <x v="5"/>
    <x v="13"/>
    <n v="29359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440"/>
    <s v="G0041440"/>
    <n v="32059298"/>
    <s v="Recolocado"/>
    <n v="0"/>
    <n v="0"/>
    <n v="0"/>
    <n v="0"/>
    <x v="3"/>
    <x v="0"/>
    <n v="25"/>
    <x v="4"/>
    <x v="3"/>
    <x v="2"/>
    <n v="30614"/>
    <n v="0"/>
    <x v="2"/>
    <n v="1050"/>
    <x v="5"/>
    <x v="4"/>
    <n v="2528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448"/>
    <s v="G0041448"/>
    <n v="32059892"/>
    <s v="Recolocado"/>
    <n v="0"/>
    <n v="0"/>
    <n v="0"/>
    <n v="0"/>
    <x v="3"/>
    <x v="0"/>
    <n v="46"/>
    <x v="0"/>
    <x v="5"/>
    <x v="2"/>
    <n v="39808"/>
    <n v="0"/>
    <x v="2"/>
    <n v="1200"/>
    <x v="6"/>
    <x v="4"/>
    <n v="34018"/>
    <n v="0"/>
    <x v="4"/>
    <n v="4"/>
    <x v="2"/>
    <n v="1351.13"/>
    <x v="4"/>
    <n v="1599"/>
    <x v="3"/>
    <n v="700.43"/>
    <x v="5"/>
    <s v="NULL"/>
    <x v="1"/>
    <s v="NULL"/>
    <x v="1"/>
    <x v="3"/>
    <x v="10"/>
    <n v="2"/>
    <x v="0"/>
    <x v="6"/>
  </r>
  <r>
    <x v="96"/>
    <x v="16"/>
    <s v="G0041460"/>
    <s v="G0041460"/>
    <n v="32059755"/>
    <s v="Recolocado"/>
    <n v="0"/>
    <n v="0"/>
    <n v="0"/>
    <n v="0"/>
    <x v="3"/>
    <x v="0"/>
    <n v="38"/>
    <x v="1"/>
    <x v="3"/>
    <x v="3"/>
    <n v="44735"/>
    <n v="0"/>
    <x v="2"/>
    <n v="1350"/>
    <x v="2"/>
    <x v="26"/>
    <n v="38699"/>
    <n v="0"/>
    <x v="4"/>
    <n v="2"/>
    <x v="2"/>
    <n v="30530.6"/>
    <x v="0"/>
    <n v="2690"/>
    <x v="3"/>
    <n v="30530.6"/>
    <x v="4"/>
    <n v="1000"/>
    <x v="3"/>
    <n v="0.5776"/>
    <x v="2"/>
    <x v="6"/>
    <x v="4"/>
    <n v="5"/>
    <x v="0"/>
    <x v="12"/>
  </r>
  <r>
    <x v="96"/>
    <x v="16"/>
    <s v="G0041467"/>
    <s v="G0041467"/>
    <n v="32059397"/>
    <s v="Recolocado"/>
    <n v="0"/>
    <n v="0"/>
    <n v="0"/>
    <n v="0"/>
    <x v="3"/>
    <x v="0"/>
    <n v="46"/>
    <x v="0"/>
    <x v="3"/>
    <x v="3"/>
    <n v="29180"/>
    <n v="0"/>
    <x v="2"/>
    <n v="1000"/>
    <x v="7"/>
    <x v="1"/>
    <n v="2392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470"/>
    <s v="G0041470"/>
    <n v="32059583"/>
    <s v="Recolocado"/>
    <n v="0"/>
    <n v="0"/>
    <n v="0"/>
    <n v="0"/>
    <x v="3"/>
    <x v="0"/>
    <n v="29"/>
    <x v="3"/>
    <x v="3"/>
    <x v="2"/>
    <n v="31653"/>
    <n v="0"/>
    <x v="2"/>
    <n v="950"/>
    <x v="7"/>
    <x v="15"/>
    <n v="2627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481"/>
    <s v="G0041481"/>
    <n v="32059169"/>
    <s v="Recolocado"/>
    <n v="0"/>
    <n v="0"/>
    <n v="0"/>
    <n v="0"/>
    <x v="3"/>
    <x v="0"/>
    <n v="28"/>
    <x v="3"/>
    <x v="3"/>
    <x v="2"/>
    <n v="38184"/>
    <n v="0"/>
    <x v="2"/>
    <n v="1150"/>
    <x v="6"/>
    <x v="1"/>
    <n v="32475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482"/>
    <s v="G0041482"/>
    <n v="32058851"/>
    <s v="Recolocado"/>
    <n v="0"/>
    <n v="0"/>
    <n v="0"/>
    <n v="0"/>
    <x v="3"/>
    <x v="0"/>
    <n v="46"/>
    <x v="0"/>
    <x v="3"/>
    <x v="2"/>
    <n v="33285"/>
    <n v="0"/>
    <x v="2"/>
    <n v="1000"/>
    <x v="7"/>
    <x v="13"/>
    <n v="2782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485"/>
    <s v="G0041485"/>
    <n v="32059049"/>
    <s v="Recolocado"/>
    <n v="0"/>
    <n v="0"/>
    <n v="0"/>
    <n v="0"/>
    <x v="3"/>
    <x v="0"/>
    <n v="35"/>
    <x v="6"/>
    <x v="3"/>
    <x v="2"/>
    <n v="25454"/>
    <n v="0"/>
    <x v="2"/>
    <n v="870"/>
    <x v="7"/>
    <x v="5"/>
    <n v="2038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486"/>
    <s v="G0041486"/>
    <n v="32059784"/>
    <s v="Recolocado"/>
    <n v="0"/>
    <n v="0"/>
    <n v="0"/>
    <n v="0"/>
    <x v="3"/>
    <x v="0"/>
    <n v="34"/>
    <x v="6"/>
    <x v="3"/>
    <x v="1"/>
    <n v="33422"/>
    <n v="0"/>
    <x v="2"/>
    <n v="1109"/>
    <x v="6"/>
    <x v="4"/>
    <n v="279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505"/>
    <s v="G0041505"/>
    <n v="32059547"/>
    <s v="Recolocado"/>
    <n v="0"/>
    <n v="0"/>
    <n v="0"/>
    <n v="0"/>
    <x v="3"/>
    <x v="0"/>
    <n v="31"/>
    <x v="6"/>
    <x v="3"/>
    <x v="2"/>
    <n v="30018"/>
    <n v="0"/>
    <x v="2"/>
    <n v="900"/>
    <x v="7"/>
    <x v="1"/>
    <n v="24716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534"/>
    <s v="G0041534"/>
    <n v="32059059"/>
    <s v="Recolocado"/>
    <n v="0"/>
    <n v="0"/>
    <n v="0"/>
    <n v="0"/>
    <x v="3"/>
    <x v="0"/>
    <n v="28"/>
    <x v="3"/>
    <x v="3"/>
    <x v="2"/>
    <n v="30614"/>
    <n v="0"/>
    <x v="2"/>
    <n v="1005"/>
    <x v="5"/>
    <x v="4"/>
    <n v="25282"/>
    <n v="0"/>
    <x v="4"/>
    <s v="NULL"/>
    <x v="2"/>
    <n v="344.17"/>
    <x v="6"/>
    <n v="143"/>
    <x v="3"/>
    <n v="0"/>
    <x v="0"/>
    <s v="NULL"/>
    <x v="1"/>
    <s v="NULL"/>
    <x v="1"/>
    <x v="0"/>
    <x v="1"/>
    <n v="1"/>
    <x v="1"/>
    <x v="1"/>
  </r>
  <r>
    <x v="96"/>
    <x v="16"/>
    <s v="G0041551"/>
    <s v="G0041551"/>
    <n v="32059680"/>
    <s v="Recolocado"/>
    <n v="0"/>
    <n v="0"/>
    <n v="0"/>
    <n v="0"/>
    <x v="3"/>
    <x v="0"/>
    <n v="31"/>
    <x v="6"/>
    <x v="3"/>
    <x v="3"/>
    <n v="29180"/>
    <n v="0"/>
    <x v="2"/>
    <n v="1000"/>
    <x v="7"/>
    <x v="1"/>
    <n v="23920"/>
    <n v="0"/>
    <x v="4"/>
    <s v="NULL"/>
    <x v="2"/>
    <n v="1898.36"/>
    <x v="4"/>
    <n v="1264"/>
    <x v="3"/>
    <n v="1898.36"/>
    <x v="2"/>
    <n v="1"/>
    <x v="2"/>
    <n v="0"/>
    <x v="0"/>
    <x v="2"/>
    <x v="1"/>
    <n v="1"/>
    <x v="1"/>
    <x v="10"/>
  </r>
  <r>
    <x v="96"/>
    <x v="16"/>
    <s v="G0041562"/>
    <s v="G0041562"/>
    <n v="32060176"/>
    <s v="Recolocado"/>
    <n v="0"/>
    <n v="0"/>
    <n v="0"/>
    <n v="0"/>
    <x v="3"/>
    <x v="0"/>
    <n v="38"/>
    <x v="1"/>
    <x v="5"/>
    <x v="2"/>
    <n v="30614"/>
    <n v="0"/>
    <x v="2"/>
    <n v="1050"/>
    <x v="5"/>
    <x v="4"/>
    <n v="25282"/>
    <n v="0"/>
    <x v="4"/>
    <s v="NULL"/>
    <x v="0"/>
    <n v="5610.37"/>
    <x v="0"/>
    <n v="1522"/>
    <x v="3"/>
    <n v="620.33000000000004"/>
    <x v="5"/>
    <s v="NULL"/>
    <x v="1"/>
    <s v="NULL"/>
    <x v="1"/>
    <x v="0"/>
    <x v="2"/>
    <n v="0"/>
    <x v="9"/>
    <x v="0"/>
  </r>
  <r>
    <x v="96"/>
    <x v="16"/>
    <s v="G0041575"/>
    <s v="G0041575"/>
    <n v="32059805"/>
    <s v="Recolocado"/>
    <n v="0"/>
    <n v="0"/>
    <n v="0"/>
    <n v="0"/>
    <x v="3"/>
    <x v="0"/>
    <n v="36"/>
    <x v="1"/>
    <x v="3"/>
    <x v="0"/>
    <n v="28389"/>
    <n v="1547"/>
    <x v="3"/>
    <n v="823"/>
    <x v="7"/>
    <x v="1"/>
    <n v="24716"/>
    <n v="6.2591034147920374E-2"/>
    <x v="5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578"/>
    <s v="G0041578"/>
    <n v="32060231"/>
    <s v="Recolocado"/>
    <n v="0"/>
    <n v="0"/>
    <n v="0"/>
    <n v="0"/>
    <x v="3"/>
    <x v="0"/>
    <n v="45"/>
    <x v="7"/>
    <x v="5"/>
    <x v="2"/>
    <n v="30614"/>
    <n v="0"/>
    <x v="2"/>
    <n v="1050"/>
    <x v="5"/>
    <x v="13"/>
    <n v="25282"/>
    <n v="0"/>
    <x v="4"/>
    <s v="NULL"/>
    <x v="2"/>
    <n v="4918.68"/>
    <x v="7"/>
    <n v="838"/>
    <x v="3"/>
    <n v="3418.68"/>
    <x v="3"/>
    <s v="NULL"/>
    <x v="1"/>
    <s v="NULL"/>
    <x v="1"/>
    <x v="0"/>
    <x v="4"/>
    <n v="1"/>
    <x v="0"/>
    <x v="10"/>
  </r>
  <r>
    <x v="96"/>
    <x v="16"/>
    <s v="G0041581"/>
    <s v="G0041581"/>
    <n v="32060043"/>
    <s v="Recolocado"/>
    <n v="0"/>
    <n v="0"/>
    <n v="0"/>
    <n v="0"/>
    <x v="3"/>
    <x v="0"/>
    <n v="45"/>
    <x v="7"/>
    <x v="3"/>
    <x v="1"/>
    <n v="25454"/>
    <n v="0"/>
    <x v="2"/>
    <n v="844"/>
    <x v="7"/>
    <x v="5"/>
    <n v="2038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588"/>
    <s v="G0041588"/>
    <n v="32060198"/>
    <s v="Recolocado"/>
    <n v="0"/>
    <n v="0"/>
    <n v="0"/>
    <n v="0"/>
    <x v="3"/>
    <x v="0"/>
    <n v="44"/>
    <x v="7"/>
    <x v="3"/>
    <x v="2"/>
    <n v="34905"/>
    <n v="0"/>
    <x v="2"/>
    <n v="1050"/>
    <x v="5"/>
    <x v="3"/>
    <n v="29359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607"/>
    <s v="G0041607"/>
    <n v="32060334"/>
    <s v="Recolocado"/>
    <n v="0"/>
    <n v="0"/>
    <n v="0"/>
    <n v="0"/>
    <x v="3"/>
    <x v="0"/>
    <n v="34"/>
    <x v="6"/>
    <x v="3"/>
    <x v="2"/>
    <n v="39808"/>
    <n v="0"/>
    <x v="2"/>
    <n v="1200"/>
    <x v="6"/>
    <x v="4"/>
    <n v="34018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616"/>
    <s v="G0041616"/>
    <n v="32059560"/>
    <s v="Recolocado"/>
    <n v="0"/>
    <n v="0"/>
    <n v="0"/>
    <n v="0"/>
    <x v="3"/>
    <x v="0"/>
    <n v="36"/>
    <x v="1"/>
    <x v="3"/>
    <x v="2"/>
    <n v="44704"/>
    <n v="0"/>
    <x v="2"/>
    <n v="1350"/>
    <x v="2"/>
    <x v="3"/>
    <n v="38669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617"/>
    <s v="G0041617"/>
    <n v="32060029"/>
    <s v="Recolocado"/>
    <n v="0"/>
    <n v="0"/>
    <n v="0"/>
    <n v="0"/>
    <x v="3"/>
    <x v="0"/>
    <n v="26"/>
    <x v="3"/>
    <x v="3"/>
    <x v="2"/>
    <n v="43848"/>
    <n v="773"/>
    <x v="6"/>
    <n v="1270"/>
    <x v="3"/>
    <x v="2"/>
    <n v="38629"/>
    <n v="2.0010872660436458E-2"/>
    <x v="6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636"/>
    <s v="G0041636"/>
    <n v="32060546"/>
    <s v="Recolocado"/>
    <n v="0"/>
    <n v="0"/>
    <n v="0"/>
    <n v="0"/>
    <x v="3"/>
    <x v="0"/>
    <n v="29"/>
    <x v="3"/>
    <x v="5"/>
    <x v="2"/>
    <n v="30614"/>
    <n v="0"/>
    <x v="2"/>
    <n v="1050"/>
    <x v="5"/>
    <x v="4"/>
    <n v="25282"/>
    <n v="0"/>
    <x v="4"/>
    <s v="NULL"/>
    <x v="2"/>
    <n v="2615.2600000000002"/>
    <x v="2"/>
    <n v="2845"/>
    <x v="3"/>
    <n v="727.28"/>
    <x v="5"/>
    <s v="NULL"/>
    <x v="1"/>
    <s v="NULL"/>
    <x v="1"/>
    <x v="0"/>
    <x v="1"/>
    <n v="5"/>
    <x v="1"/>
    <x v="12"/>
  </r>
  <r>
    <x v="96"/>
    <x v="16"/>
    <s v="G0041637"/>
    <s v="G0041637"/>
    <n v="32060377"/>
    <s v="Recolocado"/>
    <n v="0"/>
    <n v="0"/>
    <n v="0"/>
    <n v="0"/>
    <x v="3"/>
    <x v="0"/>
    <n v="55"/>
    <x v="5"/>
    <x v="3"/>
    <x v="1"/>
    <n v="39808"/>
    <n v="0"/>
    <x v="2"/>
    <n v="1200"/>
    <x v="6"/>
    <x v="17"/>
    <n v="34018"/>
    <n v="0"/>
    <x v="4"/>
    <n v="2"/>
    <x v="2"/>
    <n v="1893.38"/>
    <x v="4"/>
    <n v="6319"/>
    <x v="3"/>
    <n v="1893.38"/>
    <x v="2"/>
    <s v="NULL"/>
    <x v="1"/>
    <s v="NULL"/>
    <x v="1"/>
    <x v="0"/>
    <x v="1"/>
    <n v="12"/>
    <x v="1"/>
    <x v="1"/>
  </r>
  <r>
    <x v="96"/>
    <x v="16"/>
    <s v="G0041651"/>
    <s v="G0041651"/>
    <n v="32043533"/>
    <s v="Recolocado"/>
    <n v="0"/>
    <n v="0"/>
    <n v="0"/>
    <n v="0"/>
    <x v="3"/>
    <x v="0"/>
    <n v="28"/>
    <x v="3"/>
    <x v="3"/>
    <x v="2"/>
    <n v="29180"/>
    <n v="0"/>
    <x v="2"/>
    <n v="1000"/>
    <x v="7"/>
    <x v="1"/>
    <n v="23920"/>
    <n v="0"/>
    <x v="4"/>
    <s v="NULL"/>
    <x v="2"/>
    <n v="823.27"/>
    <x v="3"/>
    <n v="1028"/>
    <x v="3"/>
    <n v="823.27"/>
    <x v="5"/>
    <s v="NULL"/>
    <x v="1"/>
    <s v="NULL"/>
    <x v="1"/>
    <x v="0"/>
    <x v="1"/>
    <n v="12"/>
    <x v="1"/>
    <x v="1"/>
  </r>
  <r>
    <x v="96"/>
    <x v="16"/>
    <s v="G0041664"/>
    <s v="G0041664"/>
    <n v="32058923"/>
    <s v="Recolocado"/>
    <n v="0"/>
    <n v="0"/>
    <n v="0"/>
    <n v="0"/>
    <x v="3"/>
    <x v="0"/>
    <n v="51"/>
    <x v="5"/>
    <x v="3"/>
    <x v="2"/>
    <n v="47984"/>
    <n v="0"/>
    <x v="2"/>
    <n v="1450"/>
    <x v="1"/>
    <x v="18"/>
    <n v="41785"/>
    <n v="0"/>
    <x v="4"/>
    <n v="3"/>
    <x v="2"/>
    <n v="2479.96"/>
    <x v="2"/>
    <n v="1857"/>
    <x v="3"/>
    <n v="978.08"/>
    <x v="5"/>
    <s v="NULL"/>
    <x v="1"/>
    <s v="NULL"/>
    <x v="1"/>
    <x v="0"/>
    <x v="1"/>
    <n v="2"/>
    <x v="1"/>
    <x v="6"/>
  </r>
  <r>
    <x v="96"/>
    <x v="16"/>
    <s v="G0041665"/>
    <s v="G0041665"/>
    <n v="32060387"/>
    <s v="Recolocado"/>
    <n v="0"/>
    <n v="0"/>
    <n v="0"/>
    <n v="0"/>
    <x v="3"/>
    <x v="0"/>
    <n v="22"/>
    <x v="4"/>
    <x v="3"/>
    <x v="2"/>
    <n v="36566"/>
    <n v="0"/>
    <x v="2"/>
    <n v="1100"/>
    <x v="5"/>
    <x v="4"/>
    <n v="30937"/>
    <n v="0"/>
    <x v="4"/>
    <s v="NULL"/>
    <x v="0"/>
    <n v="1000"/>
    <x v="3"/>
    <n v="0"/>
    <x v="0"/>
    <n v="0"/>
    <x v="0"/>
    <s v="NULL"/>
    <x v="1"/>
    <s v="NULL"/>
    <x v="1"/>
    <x v="11"/>
    <x v="3"/>
    <n v="0"/>
    <x v="0"/>
    <x v="0"/>
  </r>
  <r>
    <x v="96"/>
    <x v="16"/>
    <s v="G0041675"/>
    <s v="G0041675"/>
    <n v="32060705"/>
    <s v="Recolocado"/>
    <n v="0"/>
    <n v="0"/>
    <n v="0"/>
    <n v="0"/>
    <x v="3"/>
    <x v="0"/>
    <n v="26"/>
    <x v="3"/>
    <x v="5"/>
    <x v="2"/>
    <n v="29180"/>
    <n v="0"/>
    <x v="2"/>
    <n v="1000"/>
    <x v="7"/>
    <x v="1"/>
    <n v="23920"/>
    <n v="0"/>
    <x v="4"/>
    <n v="6"/>
    <x v="0"/>
    <n v="3935.82"/>
    <x v="5"/>
    <n v="43"/>
    <x v="5"/>
    <n v="0"/>
    <x v="0"/>
    <n v="1000"/>
    <x v="3"/>
    <n v="1"/>
    <x v="4"/>
    <x v="0"/>
    <x v="3"/>
    <n v="0"/>
    <x v="10"/>
    <x v="0"/>
  </r>
  <r>
    <x v="96"/>
    <x v="16"/>
    <s v="G0041677"/>
    <s v="G0041677"/>
    <n v="32060611"/>
    <s v="Recolocado"/>
    <n v="0"/>
    <n v="0"/>
    <n v="0"/>
    <n v="0"/>
    <x v="3"/>
    <x v="0"/>
    <n v="23"/>
    <x v="4"/>
    <x v="3"/>
    <x v="2"/>
    <n v="39808"/>
    <n v="0"/>
    <x v="2"/>
    <n v="1200"/>
    <x v="6"/>
    <x v="4"/>
    <n v="34018"/>
    <n v="0"/>
    <x v="4"/>
    <n v="4"/>
    <x v="0"/>
    <n v="7000"/>
    <x v="0"/>
    <n v="0"/>
    <x v="0"/>
    <n v="0"/>
    <x v="0"/>
    <s v="NULL"/>
    <x v="1"/>
    <s v="NULL"/>
    <x v="1"/>
    <x v="8"/>
    <x v="10"/>
    <n v="0"/>
    <x v="0"/>
    <x v="0"/>
  </r>
  <r>
    <x v="96"/>
    <x v="16"/>
    <s v="G0041679"/>
    <s v="G0041679"/>
    <n v="32060397"/>
    <s v="Recolocado"/>
    <n v="0"/>
    <n v="0"/>
    <n v="0"/>
    <n v="0"/>
    <x v="3"/>
    <x v="0"/>
    <n v="31"/>
    <x v="6"/>
    <x v="3"/>
    <x v="1"/>
    <n v="32939"/>
    <n v="500"/>
    <x v="7"/>
    <n v="1150"/>
    <x v="6"/>
    <x v="3"/>
    <n v="27991"/>
    <n v="1.7862884498588832E-2"/>
    <x v="7"/>
    <s v="NULL"/>
    <x v="0"/>
    <n v="6169.43"/>
    <x v="0"/>
    <n v="0"/>
    <x v="0"/>
    <n v="0"/>
    <x v="0"/>
    <n v="11300.02"/>
    <x v="4"/>
    <n v="0.30809999999999998"/>
    <x v="11"/>
    <x v="0"/>
    <x v="0"/>
    <n v="0"/>
    <x v="0"/>
    <x v="0"/>
  </r>
  <r>
    <x v="96"/>
    <x v="16"/>
    <s v="G0041681"/>
    <s v="G0041681"/>
    <n v="32059997"/>
    <s v="Recolocado"/>
    <n v="0"/>
    <n v="0"/>
    <n v="0"/>
    <n v="0"/>
    <x v="3"/>
    <x v="0"/>
    <n v="27"/>
    <x v="3"/>
    <x v="3"/>
    <x v="2"/>
    <n v="39808"/>
    <n v="0"/>
    <x v="2"/>
    <n v="1200"/>
    <x v="6"/>
    <x v="4"/>
    <n v="34018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682"/>
    <s v="G0041682"/>
    <n v="32060392"/>
    <s v="Recolocado"/>
    <n v="0"/>
    <n v="0"/>
    <n v="0"/>
    <n v="0"/>
    <x v="3"/>
    <x v="0"/>
    <n v="38"/>
    <x v="1"/>
    <x v="3"/>
    <x v="2"/>
    <n v="44735"/>
    <n v="0"/>
    <x v="2"/>
    <n v="1350"/>
    <x v="2"/>
    <x v="3"/>
    <n v="38699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686"/>
    <s v="G0041686"/>
    <n v="32043491"/>
    <s v="Recolocado"/>
    <n v="0"/>
    <n v="0"/>
    <n v="0"/>
    <n v="0"/>
    <x v="3"/>
    <x v="0"/>
    <n v="35"/>
    <x v="6"/>
    <x v="3"/>
    <x v="2"/>
    <n v="41441"/>
    <n v="0"/>
    <x v="2"/>
    <n v="1250"/>
    <x v="3"/>
    <x v="18"/>
    <n v="35569"/>
    <n v="0"/>
    <x v="4"/>
    <n v="2"/>
    <x v="0"/>
    <n v="10782.31"/>
    <x v="0"/>
    <n v="16"/>
    <x v="4"/>
    <n v="0"/>
    <x v="0"/>
    <s v="NULL"/>
    <x v="1"/>
    <s v="NULL"/>
    <x v="1"/>
    <x v="0"/>
    <x v="3"/>
    <n v="0"/>
    <x v="10"/>
    <x v="0"/>
  </r>
  <r>
    <x v="96"/>
    <x v="16"/>
    <s v="G0041693"/>
    <s v="G0041693"/>
    <n v="32059851"/>
    <s v="Recolocado"/>
    <n v="0"/>
    <n v="0"/>
    <n v="0"/>
    <n v="0"/>
    <x v="3"/>
    <x v="0"/>
    <n v="44"/>
    <x v="7"/>
    <x v="3"/>
    <x v="2"/>
    <n v="30018"/>
    <n v="0"/>
    <x v="2"/>
    <n v="900"/>
    <x v="7"/>
    <x v="1"/>
    <n v="24716"/>
    <n v="0"/>
    <x v="4"/>
    <n v="5"/>
    <x v="2"/>
    <n v="494.1"/>
    <x v="6"/>
    <n v="605"/>
    <x v="3"/>
    <n v="494.1"/>
    <x v="0"/>
    <s v="NULL"/>
    <x v="1"/>
    <s v="NULL"/>
    <x v="1"/>
    <x v="0"/>
    <x v="1"/>
    <n v="12"/>
    <x v="1"/>
    <x v="1"/>
  </r>
  <r>
    <x v="96"/>
    <x v="16"/>
    <s v="G0041695"/>
    <s v="G0041695"/>
    <n v="32059801"/>
    <s v="Recolocado"/>
    <n v="0"/>
    <n v="0"/>
    <n v="0"/>
    <n v="0"/>
    <x v="3"/>
    <x v="0"/>
    <n v="26"/>
    <x v="3"/>
    <x v="3"/>
    <x v="2"/>
    <n v="31600"/>
    <n v="0"/>
    <x v="2"/>
    <n v="950"/>
    <x v="7"/>
    <x v="1"/>
    <n v="26219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700"/>
    <s v="G0041700"/>
    <n v="32059224"/>
    <s v="Recolocado"/>
    <n v="0"/>
    <n v="0"/>
    <n v="0"/>
    <n v="0"/>
    <x v="3"/>
    <x v="0"/>
    <n v="33"/>
    <x v="6"/>
    <x v="3"/>
    <x v="2"/>
    <n v="32035"/>
    <n v="0"/>
    <x v="2"/>
    <n v="1100"/>
    <x v="5"/>
    <x v="2"/>
    <n v="26633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701"/>
    <s v="G0041701"/>
    <n v="32059452"/>
    <s v="Recolocado"/>
    <n v="0"/>
    <n v="0"/>
    <n v="0"/>
    <n v="0"/>
    <x v="3"/>
    <x v="0"/>
    <n v="27"/>
    <x v="3"/>
    <x v="3"/>
    <x v="0"/>
    <n v="33274"/>
    <n v="0"/>
    <x v="2"/>
    <n v="1000"/>
    <x v="7"/>
    <x v="5"/>
    <n v="2781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6"/>
    <x v="16"/>
    <s v="G0041713"/>
    <s v="G0041713"/>
    <n v="32060490"/>
    <s v="Recolocado"/>
    <n v="0"/>
    <n v="0"/>
    <n v="0"/>
    <n v="0"/>
    <x v="3"/>
    <x v="0"/>
    <n v="35"/>
    <x v="6"/>
    <x v="3"/>
    <x v="2"/>
    <n v="46372"/>
    <n v="0"/>
    <x v="2"/>
    <n v="1400"/>
    <x v="2"/>
    <x v="4"/>
    <n v="40254"/>
    <n v="0"/>
    <x v="4"/>
    <n v="4"/>
    <x v="2"/>
    <n v="220.95"/>
    <x v="6"/>
    <n v="2969"/>
    <x v="3"/>
    <n v="220.95"/>
    <x v="0"/>
    <s v="NULL"/>
    <x v="1"/>
    <s v="NULL"/>
    <x v="1"/>
    <x v="0"/>
    <x v="1"/>
    <n v="12"/>
    <x v="1"/>
    <x v="1"/>
  </r>
  <r>
    <x v="96"/>
    <x v="16"/>
    <s v="G0041715"/>
    <s v="G0041715"/>
    <n v="32060488"/>
    <s v="Recolocado"/>
    <n v="0"/>
    <n v="0"/>
    <n v="0"/>
    <n v="0"/>
    <x v="3"/>
    <x v="0"/>
    <n v="31"/>
    <x v="6"/>
    <x v="5"/>
    <x v="2"/>
    <n v="41441"/>
    <n v="0"/>
    <x v="2"/>
    <n v="1250"/>
    <x v="3"/>
    <x v="3"/>
    <n v="35569"/>
    <n v="0"/>
    <x v="4"/>
    <n v="4"/>
    <x v="0"/>
    <n v="900"/>
    <x v="3"/>
    <n v="0"/>
    <x v="0"/>
    <n v="0"/>
    <x v="0"/>
    <s v="NULL"/>
    <x v="1"/>
    <s v="NULL"/>
    <x v="1"/>
    <x v="7"/>
    <x v="6"/>
    <n v="0"/>
    <x v="2"/>
    <x v="0"/>
  </r>
  <r>
    <x v="96"/>
    <x v="16"/>
    <s v="G0041735"/>
    <s v="G0041735"/>
    <n v="32060796"/>
    <s v="Recolocado"/>
    <n v="0"/>
    <n v="0"/>
    <n v="0"/>
    <n v="0"/>
    <x v="3"/>
    <x v="0"/>
    <n v="27"/>
    <x v="3"/>
    <x v="3"/>
    <x v="2"/>
    <n v="34905"/>
    <n v="0"/>
    <x v="2"/>
    <n v="1050"/>
    <x v="5"/>
    <x v="3"/>
    <n v="29359"/>
    <n v="0"/>
    <x v="4"/>
    <n v="5"/>
    <x v="0"/>
    <n v="2030.05"/>
    <x v="2"/>
    <n v="0"/>
    <x v="0"/>
    <n v="0"/>
    <x v="0"/>
    <s v="NULL"/>
    <x v="1"/>
    <s v="NULL"/>
    <x v="1"/>
    <x v="9"/>
    <x v="11"/>
    <n v="0"/>
    <x v="0"/>
    <x v="0"/>
  </r>
  <r>
    <x v="97"/>
    <x v="16"/>
    <s v="G0041190"/>
    <s v="G0041190"/>
    <n v="32042763"/>
    <s v="Recolocado"/>
    <n v="0"/>
    <n v="0"/>
    <n v="0"/>
    <n v="0"/>
    <x v="3"/>
    <x v="0"/>
    <n v="38"/>
    <x v="1"/>
    <x v="3"/>
    <x v="1"/>
    <n v="33290"/>
    <n v="0"/>
    <x v="2"/>
    <n v="1000"/>
    <x v="7"/>
    <x v="17"/>
    <n v="27825"/>
    <n v="0"/>
    <x v="4"/>
    <n v="2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1743"/>
    <s v="G0041743"/>
    <n v="32062268"/>
    <s v="Recolocado"/>
    <n v="0"/>
    <n v="0"/>
    <n v="0"/>
    <n v="0"/>
    <x v="3"/>
    <x v="0"/>
    <n v="44"/>
    <x v="7"/>
    <x v="3"/>
    <x v="2"/>
    <n v="29180"/>
    <n v="0"/>
    <x v="2"/>
    <n v="969"/>
    <x v="7"/>
    <x v="1"/>
    <n v="2392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1756"/>
    <s v="G0041756"/>
    <n v="32059870"/>
    <s v="Recolocado"/>
    <n v="0"/>
    <n v="0"/>
    <n v="0"/>
    <n v="0"/>
    <x v="3"/>
    <x v="0"/>
    <n v="32"/>
    <x v="6"/>
    <x v="3"/>
    <x v="0"/>
    <n v="35909"/>
    <n v="0"/>
    <x v="2"/>
    <n v="1080"/>
    <x v="5"/>
    <x v="5"/>
    <n v="30313"/>
    <n v="0"/>
    <x v="4"/>
    <n v="4"/>
    <x v="0"/>
    <n v="465.28"/>
    <x v="6"/>
    <n v="77"/>
    <x v="7"/>
    <n v="0"/>
    <x v="0"/>
    <n v="16152.05"/>
    <x v="4"/>
    <n v="3.0800000000000001E-2"/>
    <x v="10"/>
    <x v="0"/>
    <x v="9"/>
    <n v="0"/>
    <x v="0"/>
    <x v="0"/>
  </r>
  <r>
    <x v="97"/>
    <x v="16"/>
    <s v="G0041764"/>
    <s v="G0041764"/>
    <n v="32062293"/>
    <s v="Recolocado"/>
    <n v="0"/>
    <n v="0"/>
    <n v="0"/>
    <n v="0"/>
    <x v="3"/>
    <x v="0"/>
    <n v="40"/>
    <x v="1"/>
    <x v="5"/>
    <x v="2"/>
    <n v="27743"/>
    <n v="0"/>
    <x v="2"/>
    <n v="950"/>
    <x v="7"/>
    <x v="7"/>
    <n v="22555"/>
    <n v="0"/>
    <x v="4"/>
    <s v="NULL"/>
    <x v="0"/>
    <n v="2636.23"/>
    <x v="2"/>
    <n v="30"/>
    <x v="4"/>
    <n v="0"/>
    <x v="0"/>
    <s v="NULL"/>
    <x v="1"/>
    <s v="NULL"/>
    <x v="1"/>
    <x v="0"/>
    <x v="0"/>
    <n v="0"/>
    <x v="0"/>
    <x v="0"/>
  </r>
  <r>
    <x v="97"/>
    <x v="16"/>
    <s v="G0041811"/>
    <s v="G0041811"/>
    <n v="32075001"/>
    <s v="Recolocado"/>
    <n v="0"/>
    <n v="0"/>
    <n v="0"/>
    <n v="0"/>
    <x v="3"/>
    <x v="0"/>
    <n v="36"/>
    <x v="1"/>
    <x v="5"/>
    <x v="2"/>
    <n v="36566"/>
    <n v="0"/>
    <x v="2"/>
    <n v="1100"/>
    <x v="5"/>
    <x v="1"/>
    <n v="30937"/>
    <n v="0"/>
    <x v="4"/>
    <n v="3"/>
    <x v="0"/>
    <n v="2979.27"/>
    <x v="2"/>
    <n v="7"/>
    <x v="2"/>
    <n v="0"/>
    <x v="0"/>
    <s v="NULL"/>
    <x v="1"/>
    <s v="NULL"/>
    <x v="1"/>
    <x v="0"/>
    <x v="0"/>
    <n v="0"/>
    <x v="0"/>
    <x v="0"/>
  </r>
  <r>
    <x v="97"/>
    <x v="16"/>
    <s v="G0041814"/>
    <s v="G0041814"/>
    <n v="32075024"/>
    <s v="Recolocado"/>
    <n v="0"/>
    <n v="0"/>
    <n v="0"/>
    <n v="0"/>
    <x v="3"/>
    <x v="0"/>
    <n v="39"/>
    <x v="1"/>
    <x v="5"/>
    <x v="2"/>
    <n v="34905"/>
    <n v="0"/>
    <x v="2"/>
    <n v="1050"/>
    <x v="5"/>
    <x v="3"/>
    <n v="29359"/>
    <n v="0"/>
    <x v="4"/>
    <n v="5"/>
    <x v="0"/>
    <n v="1791.06"/>
    <x v="4"/>
    <n v="30"/>
    <x v="4"/>
    <n v="0"/>
    <x v="0"/>
    <s v="NULL"/>
    <x v="1"/>
    <s v="NULL"/>
    <x v="1"/>
    <x v="0"/>
    <x v="0"/>
    <n v="0"/>
    <x v="0"/>
    <x v="0"/>
  </r>
  <r>
    <x v="97"/>
    <x v="16"/>
    <s v="G0041817"/>
    <s v="G0041817"/>
    <n v="32060792"/>
    <s v="Recolocado"/>
    <n v="0"/>
    <n v="0"/>
    <n v="0"/>
    <n v="0"/>
    <x v="3"/>
    <x v="0"/>
    <n v="50"/>
    <x v="0"/>
    <x v="5"/>
    <x v="2"/>
    <n v="31600"/>
    <n v="0"/>
    <x v="2"/>
    <n v="950"/>
    <x v="7"/>
    <x v="1"/>
    <n v="26219"/>
    <n v="0"/>
    <x v="4"/>
    <n v="4"/>
    <x v="2"/>
    <n v="2644.15"/>
    <x v="2"/>
    <n v="2838"/>
    <x v="3"/>
    <n v="1230.32"/>
    <x v="2"/>
    <s v="NULL"/>
    <x v="1"/>
    <s v="NULL"/>
    <x v="1"/>
    <x v="0"/>
    <x v="1"/>
    <n v="0"/>
    <x v="1"/>
    <x v="0"/>
  </r>
  <r>
    <x v="97"/>
    <x v="16"/>
    <s v="G0042360"/>
    <s v="G0042360"/>
    <n v="32062283"/>
    <s v="Recolocado"/>
    <n v="0"/>
    <n v="0"/>
    <n v="0"/>
    <n v="0"/>
    <x v="3"/>
    <x v="0"/>
    <n v="29"/>
    <x v="3"/>
    <x v="3"/>
    <x v="2"/>
    <n v="38184"/>
    <n v="0"/>
    <x v="2"/>
    <n v="1150"/>
    <x v="6"/>
    <x v="1"/>
    <n v="32475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361"/>
    <s v="G0042361"/>
    <n v="32062273"/>
    <s v="Recolocado"/>
    <n v="0"/>
    <n v="0"/>
    <n v="0"/>
    <n v="0"/>
    <x v="3"/>
    <x v="0"/>
    <n v="37"/>
    <x v="1"/>
    <x v="3"/>
    <x v="2"/>
    <n v="25454"/>
    <n v="0"/>
    <x v="2"/>
    <n v="847"/>
    <x v="7"/>
    <x v="11"/>
    <n v="2038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371"/>
    <s v="G0042371"/>
    <n v="32062338"/>
    <s v="Recolocado"/>
    <n v="0"/>
    <n v="0"/>
    <n v="0"/>
    <n v="0"/>
    <x v="3"/>
    <x v="0"/>
    <n v="37"/>
    <x v="1"/>
    <x v="3"/>
    <x v="2"/>
    <n v="30614"/>
    <n v="0"/>
    <x v="2"/>
    <n v="1050"/>
    <x v="5"/>
    <x v="2"/>
    <n v="25282"/>
    <n v="0"/>
    <x v="4"/>
    <s v="NULL"/>
    <x v="0"/>
    <n v="2000"/>
    <x v="4"/>
    <n v="0"/>
    <x v="0"/>
    <n v="0"/>
    <x v="0"/>
    <s v="NULL"/>
    <x v="1"/>
    <s v="NULL"/>
    <x v="1"/>
    <x v="0"/>
    <x v="0"/>
    <n v="0"/>
    <x v="0"/>
    <x v="0"/>
  </r>
  <r>
    <x v="97"/>
    <x v="16"/>
    <s v="G0042378"/>
    <s v="G0042378"/>
    <n v="32074827"/>
    <s v="Recolocado"/>
    <n v="0"/>
    <n v="0"/>
    <n v="0"/>
    <n v="0"/>
    <x v="3"/>
    <x v="0"/>
    <n v="23"/>
    <x v="4"/>
    <x v="3"/>
    <x v="0"/>
    <n v="38192"/>
    <n v="0"/>
    <x v="2"/>
    <n v="1150"/>
    <x v="6"/>
    <x v="18"/>
    <n v="32482"/>
    <n v="0"/>
    <x v="4"/>
    <n v="3"/>
    <x v="2"/>
    <n v="1779.6"/>
    <x v="4"/>
    <n v="1084"/>
    <x v="3"/>
    <n v="1779.6"/>
    <x v="2"/>
    <s v="NULL"/>
    <x v="1"/>
    <s v="NULL"/>
    <x v="1"/>
    <x v="0"/>
    <x v="1"/>
    <n v="12"/>
    <x v="1"/>
    <x v="1"/>
  </r>
  <r>
    <x v="97"/>
    <x v="16"/>
    <s v="G0042383"/>
    <s v="G0042383"/>
    <n v="32060803"/>
    <s v="Recolocado"/>
    <n v="0"/>
    <n v="0"/>
    <n v="0"/>
    <n v="0"/>
    <x v="3"/>
    <x v="0"/>
    <n v="40"/>
    <x v="1"/>
    <x v="3"/>
    <x v="2"/>
    <n v="30614"/>
    <n v="0"/>
    <x v="2"/>
    <n v="1050"/>
    <x v="5"/>
    <x v="13"/>
    <n v="2528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402"/>
    <s v="G0042402"/>
    <n v="32067830"/>
    <s v="Recolocado"/>
    <n v="0"/>
    <n v="0"/>
    <n v="0"/>
    <n v="0"/>
    <x v="3"/>
    <x v="0"/>
    <n v="27"/>
    <x v="3"/>
    <x v="3"/>
    <x v="2"/>
    <n v="29180"/>
    <n v="0"/>
    <x v="2"/>
    <n v="967"/>
    <x v="7"/>
    <x v="1"/>
    <n v="23920"/>
    <n v="0"/>
    <x v="4"/>
    <n v="6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403"/>
    <s v="G0042403"/>
    <n v="32074946"/>
    <s v="Recolocado"/>
    <n v="0"/>
    <n v="0"/>
    <n v="0"/>
    <n v="0"/>
    <x v="3"/>
    <x v="0"/>
    <n v="38"/>
    <x v="1"/>
    <x v="3"/>
    <x v="1"/>
    <n v="39808"/>
    <n v="0"/>
    <x v="2"/>
    <n v="1200"/>
    <x v="6"/>
    <x v="5"/>
    <n v="34018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411"/>
    <s v="G0042411"/>
    <n v="32060619"/>
    <s v="Recolocado"/>
    <n v="0"/>
    <n v="0"/>
    <n v="0"/>
    <n v="0"/>
    <x v="3"/>
    <x v="0"/>
    <n v="33"/>
    <x v="6"/>
    <x v="3"/>
    <x v="1"/>
    <n v="30614"/>
    <n v="0"/>
    <x v="2"/>
    <n v="1050"/>
    <x v="5"/>
    <x v="3"/>
    <n v="25282"/>
    <n v="0"/>
    <x v="4"/>
    <s v="NULL"/>
    <x v="2"/>
    <n v="2358.83"/>
    <x v="2"/>
    <n v="2506"/>
    <x v="3"/>
    <n v="2358.83"/>
    <x v="6"/>
    <s v="NULL"/>
    <x v="1"/>
    <s v="NULL"/>
    <x v="1"/>
    <x v="4"/>
    <x v="1"/>
    <n v="2"/>
    <x v="1"/>
    <x v="6"/>
  </r>
  <r>
    <x v="97"/>
    <x v="16"/>
    <s v="G0042417"/>
    <s v="G0042417"/>
    <n v="32060774"/>
    <s v="Recolocado"/>
    <n v="0"/>
    <n v="0"/>
    <n v="0"/>
    <n v="0"/>
    <x v="3"/>
    <x v="0"/>
    <n v="34"/>
    <x v="6"/>
    <x v="3"/>
    <x v="2"/>
    <n v="34905"/>
    <n v="0"/>
    <x v="2"/>
    <n v="1050"/>
    <x v="5"/>
    <x v="3"/>
    <n v="29359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418"/>
    <s v="G0042418"/>
    <n v="32075618"/>
    <s v="Recolocado"/>
    <n v="0"/>
    <n v="0"/>
    <n v="0"/>
    <n v="0"/>
    <x v="3"/>
    <x v="0"/>
    <n v="35"/>
    <x v="6"/>
    <x v="3"/>
    <x v="2"/>
    <n v="38184"/>
    <n v="0"/>
    <x v="2"/>
    <n v="1150"/>
    <x v="6"/>
    <x v="23"/>
    <n v="32475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419"/>
    <s v="G0042419"/>
    <n v="32074832"/>
    <s v="Recolocado"/>
    <n v="0"/>
    <n v="0"/>
    <n v="0"/>
    <n v="0"/>
    <x v="3"/>
    <x v="0"/>
    <n v="50"/>
    <x v="0"/>
    <x v="3"/>
    <x v="2"/>
    <n v="29180"/>
    <n v="0"/>
    <x v="2"/>
    <n v="968"/>
    <x v="7"/>
    <x v="1"/>
    <n v="23920"/>
    <n v="0"/>
    <x v="4"/>
    <s v="NULL"/>
    <x v="2"/>
    <n v="2411.4699999999998"/>
    <x v="2"/>
    <n v="1919"/>
    <x v="3"/>
    <n v="2411.4699999999998"/>
    <x v="6"/>
    <s v="NULL"/>
    <x v="1"/>
    <s v="NULL"/>
    <x v="1"/>
    <x v="0"/>
    <x v="1"/>
    <n v="12"/>
    <x v="1"/>
    <x v="1"/>
  </r>
  <r>
    <x v="97"/>
    <x v="16"/>
    <s v="G0042423"/>
    <s v="G0042423"/>
    <n v="32062223"/>
    <s v="Recolocado"/>
    <n v="0"/>
    <n v="0"/>
    <n v="0"/>
    <n v="0"/>
    <x v="3"/>
    <x v="0"/>
    <n v="38"/>
    <x v="1"/>
    <x v="3"/>
    <x v="2"/>
    <n v="30614"/>
    <n v="0"/>
    <x v="2"/>
    <n v="1050"/>
    <x v="5"/>
    <x v="4"/>
    <n v="25282"/>
    <n v="0"/>
    <x v="4"/>
    <s v="NULL"/>
    <x v="0"/>
    <n v="71.3"/>
    <x v="6"/>
    <n v="0"/>
    <x v="0"/>
    <n v="0"/>
    <x v="0"/>
    <s v="NULL"/>
    <x v="1"/>
    <s v="NULL"/>
    <x v="1"/>
    <x v="2"/>
    <x v="2"/>
    <n v="0"/>
    <x v="4"/>
    <x v="0"/>
  </r>
  <r>
    <x v="97"/>
    <x v="16"/>
    <s v="G0042424"/>
    <s v="G0042424"/>
    <n v="32060061"/>
    <s v="Recolocado"/>
    <n v="0"/>
    <n v="0"/>
    <n v="0"/>
    <n v="0"/>
    <x v="3"/>
    <x v="0"/>
    <n v="26"/>
    <x v="3"/>
    <x v="3"/>
    <x v="2"/>
    <n v="28933"/>
    <n v="1031"/>
    <x v="1"/>
    <n v="838"/>
    <x v="7"/>
    <x v="1"/>
    <n v="24716"/>
    <n v="4.1713869558180933E-2"/>
    <x v="1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434"/>
    <s v="G0042434"/>
    <n v="32077628"/>
    <s v="Recolocado"/>
    <n v="0"/>
    <n v="0"/>
    <n v="0"/>
    <n v="0"/>
    <x v="3"/>
    <x v="0"/>
    <n v="36"/>
    <x v="1"/>
    <x v="3"/>
    <x v="2"/>
    <n v="33465"/>
    <n v="0"/>
    <x v="2"/>
    <n v="1150"/>
    <x v="6"/>
    <x v="3"/>
    <n v="27991"/>
    <n v="0"/>
    <x v="4"/>
    <s v="NULL"/>
    <x v="2"/>
    <n v="1289.21"/>
    <x v="4"/>
    <n v="1772"/>
    <x v="3"/>
    <n v="1289.21"/>
    <x v="2"/>
    <s v="NULL"/>
    <x v="1"/>
    <s v="NULL"/>
    <x v="1"/>
    <x v="0"/>
    <x v="1"/>
    <n v="12"/>
    <x v="1"/>
    <x v="1"/>
  </r>
  <r>
    <x v="97"/>
    <x v="16"/>
    <s v="G0042435"/>
    <s v="G0042435"/>
    <n v="32074721"/>
    <s v="Recolocado"/>
    <n v="0"/>
    <n v="0"/>
    <n v="0"/>
    <n v="0"/>
    <x v="3"/>
    <x v="0"/>
    <n v="35"/>
    <x v="6"/>
    <x v="3"/>
    <x v="2"/>
    <n v="33465"/>
    <n v="0"/>
    <x v="2"/>
    <n v="1150"/>
    <x v="6"/>
    <x v="3"/>
    <n v="27991"/>
    <n v="0"/>
    <x v="4"/>
    <s v="NULL"/>
    <x v="2"/>
    <n v="1572"/>
    <x v="4"/>
    <n v="3075"/>
    <x v="3"/>
    <n v="1572"/>
    <x v="2"/>
    <s v="NULL"/>
    <x v="1"/>
    <s v="NULL"/>
    <x v="1"/>
    <x v="0"/>
    <x v="1"/>
    <n v="12"/>
    <x v="1"/>
    <x v="1"/>
  </r>
  <r>
    <x v="97"/>
    <x v="16"/>
    <s v="G0042461"/>
    <s v="G0042461"/>
    <n v="32076465"/>
    <s v="Recolocado"/>
    <n v="0"/>
    <n v="0"/>
    <n v="0"/>
    <n v="0"/>
    <x v="3"/>
    <x v="0"/>
    <n v="34"/>
    <x v="6"/>
    <x v="3"/>
    <x v="2"/>
    <n v="43039"/>
    <n v="0"/>
    <x v="2"/>
    <n v="1300"/>
    <x v="3"/>
    <x v="3"/>
    <n v="37087"/>
    <n v="0"/>
    <x v="4"/>
    <n v="3"/>
    <x v="0"/>
    <n v="9950.19"/>
    <x v="0"/>
    <n v="64"/>
    <x v="7"/>
    <n v="0"/>
    <x v="0"/>
    <s v="NULL"/>
    <x v="1"/>
    <s v="NULL"/>
    <x v="1"/>
    <x v="10"/>
    <x v="11"/>
    <n v="0"/>
    <x v="0"/>
    <x v="0"/>
  </r>
  <r>
    <x v="97"/>
    <x v="16"/>
    <s v="G0042466"/>
    <s v="G0042466"/>
    <n v="32077538"/>
    <s v="Recolocado"/>
    <n v="1"/>
    <n v="0"/>
    <n v="0"/>
    <n v="0"/>
    <x v="3"/>
    <x v="0"/>
    <n v="50"/>
    <x v="0"/>
    <x v="3"/>
    <x v="2"/>
    <n v="46372"/>
    <n v="0"/>
    <x v="2"/>
    <n v="1400"/>
    <x v="2"/>
    <x v="18"/>
    <n v="40254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481"/>
    <s v="G0042481"/>
    <n v="32077655"/>
    <s v="Recolocado"/>
    <n v="0"/>
    <n v="0"/>
    <n v="0"/>
    <n v="0"/>
    <x v="3"/>
    <x v="0"/>
    <n v="21"/>
    <x v="4"/>
    <x v="3"/>
    <x v="2"/>
    <n v="31600"/>
    <n v="0"/>
    <x v="2"/>
    <n v="950"/>
    <x v="7"/>
    <x v="1"/>
    <n v="26219"/>
    <n v="0"/>
    <x v="4"/>
    <n v="4"/>
    <x v="0"/>
    <n v="924.92"/>
    <x v="3"/>
    <n v="0"/>
    <x v="0"/>
    <n v="0"/>
    <x v="0"/>
    <n v="800"/>
    <x v="3"/>
    <n v="0.70040000000000002"/>
    <x v="7"/>
    <x v="4"/>
    <x v="5"/>
    <n v="0"/>
    <x v="0"/>
    <x v="0"/>
  </r>
  <r>
    <x v="97"/>
    <x v="16"/>
    <s v="G0042494"/>
    <s v="G0042494"/>
    <n v="32077554"/>
    <s v="Recolocado"/>
    <n v="0"/>
    <n v="0"/>
    <n v="0"/>
    <n v="0"/>
    <x v="3"/>
    <x v="0"/>
    <n v="25"/>
    <x v="4"/>
    <x v="3"/>
    <x v="2"/>
    <n v="43039"/>
    <n v="0"/>
    <x v="2"/>
    <n v="1300"/>
    <x v="3"/>
    <x v="1"/>
    <n v="37087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495"/>
    <s v="G0042495"/>
    <n v="32074829"/>
    <s v="Recolocado"/>
    <n v="0"/>
    <n v="0"/>
    <n v="0"/>
    <n v="0"/>
    <x v="3"/>
    <x v="0"/>
    <n v="36"/>
    <x v="1"/>
    <x v="3"/>
    <x v="1"/>
    <n v="39808"/>
    <n v="0"/>
    <x v="2"/>
    <n v="1200"/>
    <x v="6"/>
    <x v="5"/>
    <n v="34018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508"/>
    <s v="G0042508"/>
    <n v="32078111"/>
    <s v="Recolocado"/>
    <n v="0"/>
    <n v="0"/>
    <n v="0"/>
    <n v="0"/>
    <x v="3"/>
    <x v="0"/>
    <n v="42"/>
    <x v="7"/>
    <x v="5"/>
    <x v="1"/>
    <n v="32035"/>
    <n v="0"/>
    <x v="2"/>
    <n v="1100"/>
    <x v="5"/>
    <x v="2"/>
    <n v="26633"/>
    <n v="0"/>
    <x v="4"/>
    <s v="NULL"/>
    <x v="0"/>
    <n v="3594.76"/>
    <x v="5"/>
    <n v="0"/>
    <x v="0"/>
    <n v="0"/>
    <x v="0"/>
    <s v="NULL"/>
    <x v="1"/>
    <s v="NULL"/>
    <x v="1"/>
    <x v="0"/>
    <x v="0"/>
    <n v="0"/>
    <x v="0"/>
    <x v="0"/>
  </r>
  <r>
    <x v="97"/>
    <x v="16"/>
    <s v="G0042519"/>
    <s v="G0042519"/>
    <n v="32078173"/>
    <s v="Recolocado"/>
    <n v="0"/>
    <n v="0"/>
    <n v="0"/>
    <n v="0"/>
    <x v="3"/>
    <x v="0"/>
    <n v="38"/>
    <x v="1"/>
    <x v="5"/>
    <x v="2"/>
    <n v="33274"/>
    <n v="0"/>
    <x v="2"/>
    <n v="1000"/>
    <x v="7"/>
    <x v="1"/>
    <n v="27810"/>
    <n v="0"/>
    <x v="4"/>
    <n v="4"/>
    <x v="0"/>
    <n v="5381.98"/>
    <x v="0"/>
    <n v="2"/>
    <x v="2"/>
    <n v="0"/>
    <x v="0"/>
    <s v="NULL"/>
    <x v="1"/>
    <s v="NULL"/>
    <x v="1"/>
    <x v="0"/>
    <x v="0"/>
    <n v="0"/>
    <x v="0"/>
    <x v="0"/>
  </r>
  <r>
    <x v="97"/>
    <x v="16"/>
    <s v="G0042524"/>
    <s v="G0042524"/>
    <n v="32077535"/>
    <s v="Recolocado"/>
    <n v="0"/>
    <n v="0"/>
    <n v="0"/>
    <n v="0"/>
    <x v="3"/>
    <x v="0"/>
    <n v="35"/>
    <x v="6"/>
    <x v="3"/>
    <x v="2"/>
    <n v="39808"/>
    <n v="0"/>
    <x v="2"/>
    <n v="1200"/>
    <x v="6"/>
    <x v="5"/>
    <n v="34018"/>
    <n v="0"/>
    <x v="4"/>
    <n v="3"/>
    <x v="2"/>
    <n v="2830.14"/>
    <x v="2"/>
    <n v="1655"/>
    <x v="3"/>
    <n v="2830.14"/>
    <x v="6"/>
    <s v="NULL"/>
    <x v="1"/>
    <s v="NULL"/>
    <x v="1"/>
    <x v="0"/>
    <x v="1"/>
    <n v="12"/>
    <x v="1"/>
    <x v="1"/>
  </r>
  <r>
    <x v="97"/>
    <x v="16"/>
    <s v="G0042531"/>
    <s v="G0042531"/>
    <n v="32062362"/>
    <s v="Recolocado"/>
    <n v="0"/>
    <n v="0"/>
    <n v="0"/>
    <n v="0"/>
    <x v="3"/>
    <x v="0"/>
    <n v="43"/>
    <x v="7"/>
    <x v="3"/>
    <x v="2"/>
    <n v="38184"/>
    <n v="0"/>
    <x v="2"/>
    <n v="1150"/>
    <x v="6"/>
    <x v="1"/>
    <n v="32475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534"/>
    <s v="G0042534"/>
    <n v="32076448"/>
    <s v="Recolocado"/>
    <n v="0"/>
    <n v="0"/>
    <n v="0"/>
    <n v="0"/>
    <x v="3"/>
    <x v="0"/>
    <n v="33"/>
    <x v="6"/>
    <x v="5"/>
    <x v="2"/>
    <n v="39808"/>
    <n v="0"/>
    <x v="2"/>
    <n v="1200"/>
    <x v="6"/>
    <x v="17"/>
    <n v="34018"/>
    <n v="0"/>
    <x v="4"/>
    <n v="2"/>
    <x v="0"/>
    <n v="1480.05"/>
    <x v="4"/>
    <n v="0"/>
    <x v="0"/>
    <n v="0"/>
    <x v="0"/>
    <s v="NULL"/>
    <x v="1"/>
    <s v="NULL"/>
    <x v="1"/>
    <x v="0"/>
    <x v="0"/>
    <n v="0"/>
    <x v="0"/>
    <x v="0"/>
  </r>
  <r>
    <x v="97"/>
    <x v="16"/>
    <s v="G0042550"/>
    <s v="G0042550"/>
    <n v="32077597"/>
    <s v="Recolocado"/>
    <n v="0"/>
    <n v="0"/>
    <n v="0"/>
    <n v="0"/>
    <x v="3"/>
    <x v="0"/>
    <n v="25"/>
    <x v="4"/>
    <x v="3"/>
    <x v="0"/>
    <n v="43039"/>
    <n v="0"/>
    <x v="2"/>
    <n v="1300"/>
    <x v="3"/>
    <x v="3"/>
    <n v="37087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566"/>
    <s v="G0042566"/>
    <n v="32077803"/>
    <s v="Recolocado"/>
    <n v="0"/>
    <n v="0"/>
    <n v="0"/>
    <n v="0"/>
    <x v="3"/>
    <x v="0"/>
    <n v="22"/>
    <x v="4"/>
    <x v="3"/>
    <x v="2"/>
    <n v="30614"/>
    <n v="0"/>
    <x v="2"/>
    <n v="1013"/>
    <x v="5"/>
    <x v="3"/>
    <n v="25282"/>
    <n v="0"/>
    <x v="4"/>
    <s v="NULL"/>
    <x v="0"/>
    <n v="7503.21"/>
    <x v="0"/>
    <n v="0"/>
    <x v="0"/>
    <n v="0"/>
    <x v="0"/>
    <s v="NULL"/>
    <x v="1"/>
    <s v="NULL"/>
    <x v="1"/>
    <x v="0"/>
    <x v="0"/>
    <n v="0"/>
    <x v="0"/>
    <x v="0"/>
  </r>
  <r>
    <x v="97"/>
    <x v="16"/>
    <s v="G0042571"/>
    <s v="G0042571"/>
    <n v="32078230"/>
    <s v="Recolocado"/>
    <n v="0"/>
    <n v="0"/>
    <n v="0"/>
    <n v="0"/>
    <x v="3"/>
    <x v="0"/>
    <n v="45"/>
    <x v="7"/>
    <x v="5"/>
    <x v="2"/>
    <n v="29180"/>
    <n v="0"/>
    <x v="2"/>
    <n v="1000"/>
    <x v="7"/>
    <x v="1"/>
    <n v="23920"/>
    <n v="0"/>
    <x v="4"/>
    <s v="NULL"/>
    <x v="0"/>
    <n v="1845.93"/>
    <x v="4"/>
    <n v="0"/>
    <x v="0"/>
    <n v="0"/>
    <x v="0"/>
    <s v="NULL"/>
    <x v="1"/>
    <s v="NULL"/>
    <x v="1"/>
    <x v="6"/>
    <x v="9"/>
    <n v="0"/>
    <x v="0"/>
    <x v="0"/>
  </r>
  <r>
    <x v="97"/>
    <x v="16"/>
    <s v="G0042577"/>
    <s v="G0042577"/>
    <n v="32078123"/>
    <s v="Recolocado"/>
    <n v="0"/>
    <n v="0"/>
    <n v="0"/>
    <n v="0"/>
    <x v="3"/>
    <x v="0"/>
    <n v="46"/>
    <x v="0"/>
    <x v="3"/>
    <x v="2"/>
    <n v="29180"/>
    <n v="0"/>
    <x v="2"/>
    <n v="961"/>
    <x v="7"/>
    <x v="6"/>
    <n v="23920"/>
    <n v="0"/>
    <x v="4"/>
    <s v="NULL"/>
    <x v="4"/>
    <n v="550"/>
    <x v="3"/>
    <n v="46"/>
    <x v="5"/>
    <n v="0"/>
    <x v="0"/>
    <s v="NULL"/>
    <x v="1"/>
    <s v="NULL"/>
    <x v="1"/>
    <x v="10"/>
    <x v="6"/>
    <n v="0"/>
    <x v="0"/>
    <x v="0"/>
  </r>
  <r>
    <x v="97"/>
    <x v="16"/>
    <s v="G0042578"/>
    <s v="G0042578"/>
    <n v="32077702"/>
    <s v="Recolocado"/>
    <n v="0"/>
    <n v="0"/>
    <n v="0"/>
    <n v="0"/>
    <x v="3"/>
    <x v="0"/>
    <n v="34"/>
    <x v="6"/>
    <x v="3"/>
    <x v="2"/>
    <n v="39808"/>
    <n v="0"/>
    <x v="2"/>
    <n v="1200"/>
    <x v="6"/>
    <x v="5"/>
    <n v="34018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588"/>
    <s v="G0042588"/>
    <n v="32075095"/>
    <s v="Recolocado"/>
    <n v="0"/>
    <n v="0"/>
    <n v="0"/>
    <n v="0"/>
    <x v="3"/>
    <x v="0"/>
    <n v="36"/>
    <x v="1"/>
    <x v="3"/>
    <x v="2"/>
    <n v="34825"/>
    <n v="1031"/>
    <x v="1"/>
    <n v="1003"/>
    <x v="5"/>
    <x v="5"/>
    <n v="30314"/>
    <n v="3.4010688130896617E-2"/>
    <x v="2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590"/>
    <s v="G0042590"/>
    <n v="32077526"/>
    <s v="Recolocado"/>
    <n v="0"/>
    <n v="0"/>
    <n v="0"/>
    <n v="0"/>
    <x v="3"/>
    <x v="0"/>
    <n v="33"/>
    <x v="6"/>
    <x v="3"/>
    <x v="2"/>
    <n v="25454"/>
    <n v="0"/>
    <x v="2"/>
    <n v="870"/>
    <x v="7"/>
    <x v="7"/>
    <n v="20380"/>
    <n v="0"/>
    <x v="4"/>
    <s v="NULL"/>
    <x v="2"/>
    <n v="799.43"/>
    <x v="3"/>
    <n v="1903"/>
    <x v="3"/>
    <n v="799.43"/>
    <x v="5"/>
    <s v="NULL"/>
    <x v="1"/>
    <s v="NULL"/>
    <x v="1"/>
    <x v="0"/>
    <x v="1"/>
    <n v="12"/>
    <x v="1"/>
    <x v="1"/>
  </r>
  <r>
    <x v="97"/>
    <x v="16"/>
    <s v="G0042600"/>
    <s v="G0042600"/>
    <n v="32077801"/>
    <s v="Recolocado"/>
    <n v="0"/>
    <n v="0"/>
    <n v="0"/>
    <n v="0"/>
    <x v="3"/>
    <x v="0"/>
    <n v="24"/>
    <x v="4"/>
    <x v="3"/>
    <x v="2"/>
    <n v="27743"/>
    <n v="0"/>
    <x v="2"/>
    <n v="950"/>
    <x v="7"/>
    <x v="7"/>
    <n v="22555"/>
    <n v="0"/>
    <x v="4"/>
    <s v="NULL"/>
    <x v="0"/>
    <n v="4024.57"/>
    <x v="7"/>
    <n v="6"/>
    <x v="2"/>
    <n v="0"/>
    <x v="0"/>
    <s v="NULL"/>
    <x v="1"/>
    <s v="NULL"/>
    <x v="1"/>
    <x v="0"/>
    <x v="0"/>
    <n v="0"/>
    <x v="0"/>
    <x v="0"/>
  </r>
  <r>
    <x v="97"/>
    <x v="16"/>
    <s v="G0042622"/>
    <s v="G0042622"/>
    <n v="32079586"/>
    <s v="Recolocado"/>
    <n v="0"/>
    <n v="0"/>
    <n v="0"/>
    <n v="0"/>
    <x v="3"/>
    <x v="0"/>
    <n v="42"/>
    <x v="7"/>
    <x v="3"/>
    <x v="2"/>
    <n v="30614"/>
    <n v="0"/>
    <x v="2"/>
    <n v="1007"/>
    <x v="5"/>
    <x v="4"/>
    <n v="2528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632"/>
    <s v="G0042632"/>
    <n v="32076468"/>
    <s v="Recolocado"/>
    <n v="0"/>
    <n v="0"/>
    <n v="0"/>
    <n v="0"/>
    <x v="3"/>
    <x v="0"/>
    <n v="36"/>
    <x v="1"/>
    <x v="3"/>
    <x v="2"/>
    <n v="47984"/>
    <n v="0"/>
    <x v="2"/>
    <n v="1450"/>
    <x v="1"/>
    <x v="3"/>
    <n v="41785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643"/>
    <s v="G0042643"/>
    <n v="32078099"/>
    <s v="Recolocado"/>
    <n v="0"/>
    <n v="0"/>
    <n v="0"/>
    <n v="0"/>
    <x v="3"/>
    <x v="0"/>
    <n v="32"/>
    <x v="6"/>
    <x v="3"/>
    <x v="0"/>
    <n v="27743"/>
    <n v="0"/>
    <x v="2"/>
    <n v="950"/>
    <x v="7"/>
    <x v="1"/>
    <n v="22555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646"/>
    <s v="G0042646"/>
    <n v="32079655"/>
    <s v="Recolocado"/>
    <n v="0"/>
    <n v="0"/>
    <n v="0"/>
    <n v="0"/>
    <x v="3"/>
    <x v="0"/>
    <n v="38"/>
    <x v="1"/>
    <x v="3"/>
    <x v="2"/>
    <n v="30614"/>
    <n v="0"/>
    <x v="2"/>
    <n v="1050"/>
    <x v="5"/>
    <x v="3"/>
    <n v="25282"/>
    <n v="0"/>
    <x v="4"/>
    <s v="NULL"/>
    <x v="2"/>
    <n v="410.6"/>
    <x v="6"/>
    <n v="3792"/>
    <x v="3"/>
    <n v="410.6"/>
    <x v="0"/>
    <s v="NULL"/>
    <x v="1"/>
    <s v="NULL"/>
    <x v="1"/>
    <x v="0"/>
    <x v="1"/>
    <n v="12"/>
    <x v="1"/>
    <x v="1"/>
  </r>
  <r>
    <x v="97"/>
    <x v="16"/>
    <s v="G0042649"/>
    <s v="G0042649"/>
    <n v="32078333"/>
    <s v="Recolocado"/>
    <n v="0"/>
    <n v="0"/>
    <n v="0"/>
    <n v="0"/>
    <x v="3"/>
    <x v="0"/>
    <n v="26"/>
    <x v="3"/>
    <x v="3"/>
    <x v="2"/>
    <n v="46372"/>
    <n v="0"/>
    <x v="2"/>
    <n v="1400"/>
    <x v="2"/>
    <x v="27"/>
    <n v="40254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653"/>
    <s v="G0042653"/>
    <n v="32078347"/>
    <s v="Recolocado"/>
    <n v="0"/>
    <n v="0"/>
    <n v="0"/>
    <n v="0"/>
    <x v="3"/>
    <x v="0"/>
    <n v="21"/>
    <x v="4"/>
    <x v="3"/>
    <x v="2"/>
    <n v="30614"/>
    <n v="0"/>
    <x v="2"/>
    <n v="1050"/>
    <x v="5"/>
    <x v="4"/>
    <n v="2528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664"/>
    <s v="G0042664"/>
    <n v="32079601"/>
    <s v="Recolocado"/>
    <n v="0"/>
    <n v="0"/>
    <n v="0"/>
    <n v="0"/>
    <x v="3"/>
    <x v="0"/>
    <n v="52"/>
    <x v="5"/>
    <x v="3"/>
    <x v="2"/>
    <n v="34905"/>
    <n v="0"/>
    <x v="2"/>
    <n v="1050"/>
    <x v="5"/>
    <x v="3"/>
    <n v="29359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670"/>
    <s v="G0042670"/>
    <n v="32075004"/>
    <s v="Recolocado"/>
    <n v="0"/>
    <n v="0"/>
    <n v="0"/>
    <n v="0"/>
    <x v="3"/>
    <x v="0"/>
    <n v="37"/>
    <x v="1"/>
    <x v="3"/>
    <x v="3"/>
    <n v="31600"/>
    <n v="0"/>
    <x v="2"/>
    <n v="950"/>
    <x v="7"/>
    <x v="1"/>
    <n v="26219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671"/>
    <s v="G0042671"/>
    <n v="32078329"/>
    <s v="Recolocado"/>
    <n v="0"/>
    <n v="0"/>
    <n v="0"/>
    <n v="0"/>
    <x v="3"/>
    <x v="0"/>
    <n v="28"/>
    <x v="3"/>
    <x v="3"/>
    <x v="2"/>
    <n v="30018"/>
    <n v="0"/>
    <x v="2"/>
    <n v="900"/>
    <x v="7"/>
    <x v="1"/>
    <n v="24716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702"/>
    <s v="G0042702"/>
    <n v="32081738"/>
    <s v="Recolocado"/>
    <n v="0"/>
    <n v="0"/>
    <n v="0"/>
    <n v="0"/>
    <x v="3"/>
    <x v="0"/>
    <n v="52"/>
    <x v="5"/>
    <x v="5"/>
    <x v="2"/>
    <n v="35909"/>
    <n v="0"/>
    <x v="2"/>
    <n v="1080"/>
    <x v="5"/>
    <x v="5"/>
    <n v="30313"/>
    <n v="0"/>
    <x v="4"/>
    <n v="4"/>
    <x v="2"/>
    <n v="2826.34"/>
    <x v="2"/>
    <n v="2069"/>
    <x v="3"/>
    <n v="1342.18"/>
    <x v="2"/>
    <s v="NULL"/>
    <x v="1"/>
    <s v="NULL"/>
    <x v="1"/>
    <x v="0"/>
    <x v="1"/>
    <n v="1"/>
    <x v="1"/>
    <x v="10"/>
  </r>
  <r>
    <x v="97"/>
    <x v="16"/>
    <s v="G0042707"/>
    <s v="G0042707"/>
    <n v="32078231"/>
    <s v="Recolocado"/>
    <n v="0"/>
    <n v="0"/>
    <n v="0"/>
    <n v="0"/>
    <x v="3"/>
    <x v="0"/>
    <n v="35"/>
    <x v="6"/>
    <x v="3"/>
    <x v="1"/>
    <n v="34905"/>
    <n v="0"/>
    <x v="2"/>
    <n v="1050"/>
    <x v="5"/>
    <x v="13"/>
    <n v="29359"/>
    <n v="0"/>
    <x v="4"/>
    <n v="4"/>
    <x v="0"/>
    <n v="22779.26"/>
    <x v="0"/>
    <n v="82"/>
    <x v="7"/>
    <n v="0"/>
    <x v="0"/>
    <n v="869.42"/>
    <x v="3"/>
    <n v="1"/>
    <x v="4"/>
    <x v="0"/>
    <x v="5"/>
    <n v="0"/>
    <x v="12"/>
    <x v="0"/>
  </r>
  <r>
    <x v="97"/>
    <x v="16"/>
    <s v="G0042714"/>
    <s v="G0042714"/>
    <n v="32081920"/>
    <s v="Recolocado"/>
    <n v="0"/>
    <n v="0"/>
    <n v="0"/>
    <n v="0"/>
    <x v="3"/>
    <x v="0"/>
    <n v="40"/>
    <x v="1"/>
    <x v="5"/>
    <x v="2"/>
    <n v="30018"/>
    <n v="0"/>
    <x v="2"/>
    <n v="900"/>
    <x v="7"/>
    <x v="1"/>
    <n v="24716"/>
    <n v="0"/>
    <x v="4"/>
    <n v="5"/>
    <x v="0"/>
    <n v="6513.69"/>
    <x v="0"/>
    <n v="2785"/>
    <x v="3"/>
    <n v="658.15"/>
    <x v="5"/>
    <n v="386.8"/>
    <x v="2"/>
    <n v="1"/>
    <x v="4"/>
    <x v="0"/>
    <x v="1"/>
    <n v="0"/>
    <x v="1"/>
    <x v="0"/>
  </r>
  <r>
    <x v="97"/>
    <x v="16"/>
    <s v="G0042720"/>
    <s v="G0042720"/>
    <n v="32062288"/>
    <s v="Recolocado"/>
    <n v="0"/>
    <n v="0"/>
    <n v="0"/>
    <n v="0"/>
    <x v="3"/>
    <x v="0"/>
    <n v="50"/>
    <x v="0"/>
    <x v="5"/>
    <x v="2"/>
    <n v="33422"/>
    <n v="0"/>
    <x v="2"/>
    <n v="1150"/>
    <x v="6"/>
    <x v="4"/>
    <n v="27950"/>
    <n v="0"/>
    <x v="4"/>
    <s v="NULL"/>
    <x v="3"/>
    <n v="27000.1"/>
    <x v="0"/>
    <n v="27"/>
    <x v="4"/>
    <n v="0"/>
    <x v="0"/>
    <s v="NULL"/>
    <x v="1"/>
    <s v="NULL"/>
    <x v="1"/>
    <x v="0"/>
    <x v="12"/>
    <n v="0"/>
    <x v="4"/>
    <x v="0"/>
  </r>
  <r>
    <x v="97"/>
    <x v="16"/>
    <s v="G0042738"/>
    <s v="G0042738"/>
    <n v="32079657"/>
    <s v="Recolocado"/>
    <n v="0"/>
    <n v="0"/>
    <n v="0"/>
    <n v="0"/>
    <x v="3"/>
    <x v="0"/>
    <n v="36"/>
    <x v="1"/>
    <x v="3"/>
    <x v="2"/>
    <n v="44735"/>
    <n v="0"/>
    <x v="2"/>
    <n v="1350"/>
    <x v="2"/>
    <x v="5"/>
    <n v="38699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739"/>
    <s v="G0042739"/>
    <n v="32074888"/>
    <s v="Recolocado"/>
    <n v="0"/>
    <n v="0"/>
    <n v="0"/>
    <n v="0"/>
    <x v="3"/>
    <x v="0"/>
    <n v="39"/>
    <x v="1"/>
    <x v="3"/>
    <x v="2"/>
    <n v="33465"/>
    <n v="0"/>
    <x v="2"/>
    <n v="1150"/>
    <x v="6"/>
    <x v="3"/>
    <n v="27991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745"/>
    <s v="G0042745"/>
    <n v="32081446"/>
    <s v="Recolocado"/>
    <n v="0"/>
    <n v="0"/>
    <n v="0"/>
    <n v="0"/>
    <x v="3"/>
    <x v="0"/>
    <n v="51"/>
    <x v="5"/>
    <x v="3"/>
    <x v="2"/>
    <n v="39808"/>
    <n v="0"/>
    <x v="2"/>
    <n v="1200"/>
    <x v="6"/>
    <x v="5"/>
    <n v="34018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746"/>
    <s v="G0042746"/>
    <n v="32081443"/>
    <s v="Recolocado"/>
    <n v="0"/>
    <n v="0"/>
    <n v="0"/>
    <n v="0"/>
    <x v="3"/>
    <x v="0"/>
    <n v="31"/>
    <x v="6"/>
    <x v="3"/>
    <x v="1"/>
    <n v="38184"/>
    <n v="0"/>
    <x v="2"/>
    <n v="1150"/>
    <x v="6"/>
    <x v="1"/>
    <n v="32475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751"/>
    <s v="G0042751"/>
    <n v="32081883"/>
    <s v="Recolocado"/>
    <n v="0"/>
    <n v="0"/>
    <n v="0"/>
    <n v="0"/>
    <x v="3"/>
    <x v="0"/>
    <n v="31"/>
    <x v="6"/>
    <x v="3"/>
    <x v="2"/>
    <n v="30614"/>
    <n v="0"/>
    <x v="2"/>
    <n v="1050"/>
    <x v="5"/>
    <x v="4"/>
    <n v="2528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758"/>
    <s v="G0042758"/>
    <n v="32079658"/>
    <s v="Recolocado"/>
    <n v="0"/>
    <n v="0"/>
    <n v="0"/>
    <n v="0"/>
    <x v="3"/>
    <x v="0"/>
    <n v="30"/>
    <x v="3"/>
    <x v="3"/>
    <x v="2"/>
    <n v="39808"/>
    <n v="0"/>
    <x v="2"/>
    <n v="1200"/>
    <x v="6"/>
    <x v="5"/>
    <n v="34018"/>
    <n v="0"/>
    <x v="4"/>
    <n v="3"/>
    <x v="0"/>
    <n v="3534.98"/>
    <x v="5"/>
    <n v="0"/>
    <x v="0"/>
    <n v="0"/>
    <x v="0"/>
    <s v="NULL"/>
    <x v="1"/>
    <s v="NULL"/>
    <x v="1"/>
    <x v="0"/>
    <x v="0"/>
    <n v="0"/>
    <x v="0"/>
    <x v="0"/>
  </r>
  <r>
    <x v="97"/>
    <x v="16"/>
    <s v="G0042764"/>
    <s v="G0042764"/>
    <n v="32081633"/>
    <s v="Recolocado"/>
    <n v="0"/>
    <n v="0"/>
    <n v="0"/>
    <n v="0"/>
    <x v="3"/>
    <x v="0"/>
    <n v="46"/>
    <x v="0"/>
    <x v="3"/>
    <x v="2"/>
    <n v="29180"/>
    <n v="0"/>
    <x v="2"/>
    <n v="960"/>
    <x v="7"/>
    <x v="6"/>
    <n v="23920"/>
    <n v="0"/>
    <x v="4"/>
    <s v="NULL"/>
    <x v="2"/>
    <n v="1520.87"/>
    <x v="4"/>
    <n v="919"/>
    <x v="3"/>
    <n v="1520.87"/>
    <x v="2"/>
    <s v="NULL"/>
    <x v="1"/>
    <s v="NULL"/>
    <x v="1"/>
    <x v="0"/>
    <x v="1"/>
    <n v="12"/>
    <x v="1"/>
    <x v="1"/>
  </r>
  <r>
    <x v="97"/>
    <x v="16"/>
    <s v="G0042780"/>
    <s v="G0042780"/>
    <n v="32081897"/>
    <s v="Recolocado"/>
    <n v="0"/>
    <n v="0"/>
    <n v="0"/>
    <n v="0"/>
    <x v="3"/>
    <x v="0"/>
    <n v="33"/>
    <x v="6"/>
    <x v="3"/>
    <x v="2"/>
    <n v="33465"/>
    <n v="0"/>
    <x v="2"/>
    <n v="1150"/>
    <x v="6"/>
    <x v="3"/>
    <n v="27991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787"/>
    <s v="G0042787"/>
    <n v="32081909"/>
    <s v="Recolocado"/>
    <n v="0"/>
    <n v="0"/>
    <n v="0"/>
    <n v="0"/>
    <x v="3"/>
    <x v="0"/>
    <n v="35"/>
    <x v="6"/>
    <x v="3"/>
    <x v="1"/>
    <n v="41441"/>
    <n v="0"/>
    <x v="2"/>
    <n v="1250"/>
    <x v="3"/>
    <x v="3"/>
    <n v="35569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792"/>
    <s v="G0042792"/>
    <n v="32082084"/>
    <s v="Recolocado"/>
    <n v="0"/>
    <n v="0"/>
    <n v="0"/>
    <n v="0"/>
    <x v="3"/>
    <x v="0"/>
    <n v="57"/>
    <x v="8"/>
    <x v="5"/>
    <x v="1"/>
    <n v="33285"/>
    <n v="0"/>
    <x v="2"/>
    <n v="1000"/>
    <x v="7"/>
    <x v="13"/>
    <n v="27820"/>
    <n v="0"/>
    <x v="4"/>
    <n v="4"/>
    <x v="3"/>
    <n v="1838.18"/>
    <x v="4"/>
    <n v="16"/>
    <x v="4"/>
    <n v="0"/>
    <x v="0"/>
    <s v="NULL"/>
    <x v="1"/>
    <s v="NULL"/>
    <x v="1"/>
    <x v="9"/>
    <x v="9"/>
    <n v="0"/>
    <x v="0"/>
    <x v="0"/>
  </r>
  <r>
    <x v="97"/>
    <x v="16"/>
    <s v="G0042813"/>
    <s v="G0042813"/>
    <n v="32081648"/>
    <s v="Recolocado"/>
    <n v="0"/>
    <n v="0"/>
    <n v="0"/>
    <n v="0"/>
    <x v="3"/>
    <x v="0"/>
    <n v="59"/>
    <x v="8"/>
    <x v="3"/>
    <x v="2"/>
    <n v="26312"/>
    <n v="0"/>
    <x v="2"/>
    <n v="900"/>
    <x v="7"/>
    <x v="7"/>
    <n v="21195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820"/>
    <s v="G0042820"/>
    <n v="32078149"/>
    <s v="Recolocado"/>
    <n v="0"/>
    <n v="0"/>
    <n v="0"/>
    <n v="0"/>
    <x v="3"/>
    <x v="0"/>
    <n v="41"/>
    <x v="7"/>
    <x v="3"/>
    <x v="0"/>
    <n v="33520"/>
    <n v="0"/>
    <x v="2"/>
    <n v="1174"/>
    <x v="6"/>
    <x v="7"/>
    <n v="28043"/>
    <n v="0"/>
    <x v="4"/>
    <s v="NULL"/>
    <x v="3"/>
    <n v="33516.49"/>
    <x v="0"/>
    <n v="29"/>
    <x v="4"/>
    <n v="0"/>
    <x v="0"/>
    <s v="NULL"/>
    <x v="1"/>
    <s v="NULL"/>
    <x v="1"/>
    <x v="0"/>
    <x v="12"/>
    <n v="0"/>
    <x v="4"/>
    <x v="0"/>
  </r>
  <r>
    <x v="97"/>
    <x v="16"/>
    <s v="G0042822"/>
    <s v="G0042822"/>
    <n v="32082144"/>
    <s v="Recolocado"/>
    <n v="0"/>
    <n v="0"/>
    <n v="0"/>
    <n v="0"/>
    <x v="3"/>
    <x v="0"/>
    <n v="34"/>
    <x v="6"/>
    <x v="3"/>
    <x v="2"/>
    <n v="38184"/>
    <n v="0"/>
    <x v="2"/>
    <n v="1150"/>
    <x v="6"/>
    <x v="1"/>
    <n v="32475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823"/>
    <s v="G0042823"/>
    <n v="32078161"/>
    <s v="Recolocado"/>
    <n v="0"/>
    <n v="0"/>
    <n v="0"/>
    <n v="0"/>
    <x v="3"/>
    <x v="0"/>
    <n v="52"/>
    <x v="5"/>
    <x v="3"/>
    <x v="2"/>
    <n v="47984"/>
    <n v="0"/>
    <x v="2"/>
    <n v="1376"/>
    <x v="2"/>
    <x v="4"/>
    <n v="41785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825"/>
    <s v="G0042825"/>
    <n v="32081642"/>
    <s v="Recolocado"/>
    <n v="0"/>
    <n v="0"/>
    <n v="0"/>
    <n v="0"/>
    <x v="3"/>
    <x v="0"/>
    <n v="34"/>
    <x v="6"/>
    <x v="3"/>
    <x v="2"/>
    <n v="41441"/>
    <n v="0"/>
    <x v="2"/>
    <n v="1250"/>
    <x v="3"/>
    <x v="5"/>
    <n v="35569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828"/>
    <s v="G0042828"/>
    <n v="32078167"/>
    <s v="Recolocado"/>
    <n v="0"/>
    <n v="0"/>
    <n v="0"/>
    <n v="0"/>
    <x v="3"/>
    <x v="0"/>
    <n v="44"/>
    <x v="7"/>
    <x v="3"/>
    <x v="1"/>
    <n v="29923"/>
    <n v="0"/>
    <x v="2"/>
    <n v="935"/>
    <x v="7"/>
    <x v="5"/>
    <n v="24626"/>
    <n v="0"/>
    <x v="4"/>
    <n v="3"/>
    <x v="0"/>
    <n v="29125.64"/>
    <x v="0"/>
    <n v="0"/>
    <x v="0"/>
    <n v="0"/>
    <x v="0"/>
    <s v="NULL"/>
    <x v="1"/>
    <s v="NULL"/>
    <x v="1"/>
    <x v="4"/>
    <x v="5"/>
    <n v="0"/>
    <x v="3"/>
    <x v="0"/>
  </r>
  <r>
    <x v="97"/>
    <x v="16"/>
    <s v="G0042841"/>
    <s v="G0042841"/>
    <n v="32077748"/>
    <s v="Recolocado"/>
    <n v="0"/>
    <n v="0"/>
    <n v="0"/>
    <n v="0"/>
    <x v="3"/>
    <x v="0"/>
    <n v="24"/>
    <x v="4"/>
    <x v="3"/>
    <x v="2"/>
    <n v="39808"/>
    <n v="0"/>
    <x v="2"/>
    <n v="1200"/>
    <x v="6"/>
    <x v="5"/>
    <n v="34018"/>
    <n v="0"/>
    <x v="4"/>
    <n v="3"/>
    <x v="2"/>
    <n v="370"/>
    <x v="6"/>
    <n v="510"/>
    <x v="3"/>
    <n v="370"/>
    <x v="0"/>
    <s v="NULL"/>
    <x v="1"/>
    <s v="NULL"/>
    <x v="1"/>
    <x v="0"/>
    <x v="1"/>
    <n v="12"/>
    <x v="1"/>
    <x v="1"/>
  </r>
  <r>
    <x v="97"/>
    <x v="16"/>
    <s v="G0042844"/>
    <s v="G0042844"/>
    <n v="32082029"/>
    <s v="Recolocado"/>
    <n v="0"/>
    <n v="0"/>
    <n v="0"/>
    <n v="0"/>
    <x v="3"/>
    <x v="0"/>
    <n v="33"/>
    <x v="6"/>
    <x v="3"/>
    <x v="2"/>
    <n v="30018"/>
    <n v="0"/>
    <x v="2"/>
    <n v="900"/>
    <x v="7"/>
    <x v="1"/>
    <n v="24716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846"/>
    <s v="G0042846"/>
    <n v="32082045"/>
    <s v="Recolocado"/>
    <n v="0"/>
    <n v="0"/>
    <n v="0"/>
    <n v="0"/>
    <x v="3"/>
    <x v="0"/>
    <n v="30"/>
    <x v="3"/>
    <x v="3"/>
    <x v="2"/>
    <n v="37600"/>
    <n v="0"/>
    <x v="2"/>
    <n v="1192"/>
    <x v="6"/>
    <x v="13"/>
    <n v="2392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847"/>
    <s v="G0042847"/>
    <n v="32077769"/>
    <s v="Recolocado"/>
    <n v="0"/>
    <n v="0"/>
    <n v="0"/>
    <n v="0"/>
    <x v="3"/>
    <x v="0"/>
    <n v="40"/>
    <x v="1"/>
    <x v="3"/>
    <x v="2"/>
    <n v="33422"/>
    <n v="0"/>
    <x v="2"/>
    <n v="1150"/>
    <x v="6"/>
    <x v="7"/>
    <n v="279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851"/>
    <s v="G0042851"/>
    <n v="32081898"/>
    <s v="Recolocado"/>
    <n v="0"/>
    <n v="0"/>
    <n v="0"/>
    <n v="0"/>
    <x v="3"/>
    <x v="0"/>
    <n v="29"/>
    <x v="3"/>
    <x v="3"/>
    <x v="2"/>
    <n v="35909"/>
    <n v="0"/>
    <x v="2"/>
    <n v="1080"/>
    <x v="5"/>
    <x v="5"/>
    <n v="30313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852"/>
    <s v="G0042852"/>
    <n v="32081912"/>
    <s v="Recolocado"/>
    <n v="0"/>
    <n v="0"/>
    <n v="0"/>
    <n v="0"/>
    <x v="3"/>
    <x v="0"/>
    <n v="41"/>
    <x v="7"/>
    <x v="3"/>
    <x v="2"/>
    <n v="30018"/>
    <n v="0"/>
    <x v="2"/>
    <n v="900"/>
    <x v="7"/>
    <x v="1"/>
    <n v="24716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855"/>
    <s v="G0042855"/>
    <n v="32082340"/>
    <s v="Recolocado"/>
    <n v="0"/>
    <n v="0"/>
    <n v="0"/>
    <n v="0"/>
    <x v="3"/>
    <x v="0"/>
    <n v="61"/>
    <x v="2"/>
    <x v="3"/>
    <x v="1"/>
    <n v="34905"/>
    <n v="0"/>
    <x v="2"/>
    <n v="1050"/>
    <x v="5"/>
    <x v="3"/>
    <n v="29359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857"/>
    <s v="G0042857"/>
    <n v="32082248"/>
    <s v="Recolocado"/>
    <n v="0"/>
    <n v="0"/>
    <n v="0"/>
    <n v="0"/>
    <x v="3"/>
    <x v="0"/>
    <n v="43"/>
    <x v="7"/>
    <x v="3"/>
    <x v="3"/>
    <n v="32035"/>
    <n v="0"/>
    <x v="2"/>
    <n v="1100"/>
    <x v="5"/>
    <x v="2"/>
    <n v="26633"/>
    <n v="0"/>
    <x v="4"/>
    <s v="NULL"/>
    <x v="2"/>
    <n v="459.94"/>
    <x v="6"/>
    <n v="4839"/>
    <x v="3"/>
    <n v="459.94"/>
    <x v="0"/>
    <s v="NULL"/>
    <x v="1"/>
    <s v="NULL"/>
    <x v="1"/>
    <x v="0"/>
    <x v="1"/>
    <n v="12"/>
    <x v="1"/>
    <x v="1"/>
  </r>
  <r>
    <x v="97"/>
    <x v="16"/>
    <s v="G0042873"/>
    <s v="G0042873"/>
    <n v="32082022"/>
    <s v="Recolocado"/>
    <n v="0"/>
    <n v="0"/>
    <n v="0"/>
    <n v="0"/>
    <x v="3"/>
    <x v="0"/>
    <n v="33"/>
    <x v="6"/>
    <x v="3"/>
    <x v="2"/>
    <n v="41441"/>
    <n v="0"/>
    <x v="2"/>
    <n v="1250"/>
    <x v="3"/>
    <x v="3"/>
    <n v="35569"/>
    <n v="0"/>
    <x v="4"/>
    <n v="4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875"/>
    <s v="G0042875"/>
    <n v="32082290"/>
    <s v="Recolocado"/>
    <n v="0"/>
    <n v="0"/>
    <n v="0"/>
    <n v="0"/>
    <x v="3"/>
    <x v="0"/>
    <n v="45"/>
    <x v="7"/>
    <x v="3"/>
    <x v="3"/>
    <n v="41441"/>
    <n v="0"/>
    <x v="2"/>
    <n v="1250"/>
    <x v="3"/>
    <x v="3"/>
    <n v="35569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882"/>
    <s v="G0042882"/>
    <n v="32082214"/>
    <s v="Recolocado"/>
    <n v="0"/>
    <n v="0"/>
    <n v="0"/>
    <n v="0"/>
    <x v="3"/>
    <x v="0"/>
    <n v="23"/>
    <x v="4"/>
    <x v="3"/>
    <x v="2"/>
    <n v="28314"/>
    <n v="1649"/>
    <x v="3"/>
    <n v="812"/>
    <x v="7"/>
    <x v="13"/>
    <n v="24716"/>
    <n v="6.6717915520310728E-2"/>
    <x v="5"/>
    <s v="NULL"/>
    <x v="2"/>
    <n v="1563.23"/>
    <x v="4"/>
    <n v="1080"/>
    <x v="3"/>
    <n v="1563.23"/>
    <x v="2"/>
    <s v="NULL"/>
    <x v="1"/>
    <s v="NULL"/>
    <x v="1"/>
    <x v="0"/>
    <x v="1"/>
    <n v="12"/>
    <x v="1"/>
    <x v="1"/>
  </r>
  <r>
    <x v="97"/>
    <x v="16"/>
    <s v="G0042885"/>
    <s v="G0042885"/>
    <n v="32059689"/>
    <s v="Recolocado"/>
    <n v="0"/>
    <n v="0"/>
    <n v="0"/>
    <n v="0"/>
    <x v="3"/>
    <x v="0"/>
    <n v="43"/>
    <x v="7"/>
    <x v="3"/>
    <x v="3"/>
    <n v="25454"/>
    <n v="0"/>
    <x v="2"/>
    <n v="870"/>
    <x v="7"/>
    <x v="5"/>
    <n v="2038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886"/>
    <s v="G0042886"/>
    <n v="32082103"/>
    <s v="Recolocado"/>
    <n v="0"/>
    <n v="0"/>
    <n v="0"/>
    <n v="0"/>
    <x v="3"/>
    <x v="0"/>
    <n v="29"/>
    <x v="3"/>
    <x v="3"/>
    <x v="2"/>
    <n v="35909"/>
    <n v="0"/>
    <x v="2"/>
    <n v="1080"/>
    <x v="5"/>
    <x v="5"/>
    <n v="30313"/>
    <n v="0"/>
    <x v="4"/>
    <n v="4"/>
    <x v="2"/>
    <n v="1724.27"/>
    <x v="4"/>
    <n v="2502"/>
    <x v="3"/>
    <n v="1724.27"/>
    <x v="2"/>
    <s v="NULL"/>
    <x v="1"/>
    <s v="NULL"/>
    <x v="1"/>
    <x v="0"/>
    <x v="1"/>
    <n v="12"/>
    <x v="1"/>
    <x v="1"/>
  </r>
  <r>
    <x v="97"/>
    <x v="16"/>
    <s v="G0042887"/>
    <s v="G0042887"/>
    <n v="32081989"/>
    <s v="Recolocado"/>
    <n v="0"/>
    <n v="0"/>
    <n v="0"/>
    <n v="0"/>
    <x v="3"/>
    <x v="0"/>
    <n v="27"/>
    <x v="3"/>
    <x v="3"/>
    <x v="2"/>
    <n v="47984"/>
    <n v="0"/>
    <x v="2"/>
    <n v="1450"/>
    <x v="1"/>
    <x v="4"/>
    <n v="41785"/>
    <n v="0"/>
    <x v="4"/>
    <n v="2"/>
    <x v="3"/>
    <n v="13.51"/>
    <x v="6"/>
    <n v="30"/>
    <x v="4"/>
    <n v="0"/>
    <x v="0"/>
    <s v="NULL"/>
    <x v="1"/>
    <s v="NULL"/>
    <x v="1"/>
    <x v="4"/>
    <x v="2"/>
    <n v="0"/>
    <x v="10"/>
    <x v="0"/>
  </r>
  <r>
    <x v="97"/>
    <x v="16"/>
    <s v="G0042898"/>
    <s v="G0042898"/>
    <n v="32082482"/>
    <s v="Recolocado"/>
    <n v="0"/>
    <n v="0"/>
    <n v="0"/>
    <n v="0"/>
    <x v="3"/>
    <x v="0"/>
    <n v="34"/>
    <x v="6"/>
    <x v="5"/>
    <x v="2"/>
    <n v="38184"/>
    <n v="0"/>
    <x v="2"/>
    <n v="1150"/>
    <x v="6"/>
    <x v="1"/>
    <n v="32475"/>
    <n v="0"/>
    <x v="4"/>
    <n v="2"/>
    <x v="2"/>
    <n v="2456.48"/>
    <x v="2"/>
    <n v="1625"/>
    <x v="3"/>
    <n v="983.06"/>
    <x v="5"/>
    <s v="NULL"/>
    <x v="1"/>
    <s v="NULL"/>
    <x v="1"/>
    <x v="0"/>
    <x v="1"/>
    <n v="0"/>
    <x v="1"/>
    <x v="0"/>
  </r>
  <r>
    <x v="97"/>
    <x v="16"/>
    <s v="G0042910"/>
    <s v="G0042910"/>
    <n v="32082347"/>
    <s v="Recolocado"/>
    <n v="0"/>
    <n v="0"/>
    <n v="0"/>
    <n v="0"/>
    <x v="3"/>
    <x v="0"/>
    <n v="35"/>
    <x v="6"/>
    <x v="3"/>
    <x v="2"/>
    <n v="38184"/>
    <n v="0"/>
    <x v="2"/>
    <n v="1150"/>
    <x v="6"/>
    <x v="6"/>
    <n v="32475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911"/>
    <s v="G0042911"/>
    <n v="32060616"/>
    <s v="Recolocado"/>
    <n v="0"/>
    <n v="0"/>
    <n v="0"/>
    <n v="0"/>
    <x v="3"/>
    <x v="0"/>
    <n v="28"/>
    <x v="3"/>
    <x v="3"/>
    <x v="2"/>
    <n v="36566"/>
    <n v="0"/>
    <x v="2"/>
    <n v="1100"/>
    <x v="5"/>
    <x v="1"/>
    <n v="30937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914"/>
    <s v="G0042914"/>
    <n v="32082472"/>
    <s v="Recolocado"/>
    <n v="0"/>
    <n v="0"/>
    <n v="0"/>
    <n v="0"/>
    <x v="3"/>
    <x v="0"/>
    <n v="62"/>
    <x v="2"/>
    <x v="3"/>
    <x v="1"/>
    <n v="25454"/>
    <n v="0"/>
    <x v="2"/>
    <n v="836"/>
    <x v="7"/>
    <x v="5"/>
    <n v="20380"/>
    <n v="0"/>
    <x v="4"/>
    <s v="NULL"/>
    <x v="4"/>
    <n v="1024.1600000000001"/>
    <x v="4"/>
    <n v="59"/>
    <x v="5"/>
    <n v="0"/>
    <x v="0"/>
    <n v="1679.16"/>
    <x v="5"/>
    <n v="0.6099"/>
    <x v="3"/>
    <x v="7"/>
    <x v="7"/>
    <n v="0"/>
    <x v="2"/>
    <x v="0"/>
  </r>
  <r>
    <x v="97"/>
    <x v="16"/>
    <s v="G0042918"/>
    <s v="G0042918"/>
    <n v="32082421"/>
    <s v="Recolocado"/>
    <n v="0"/>
    <n v="0"/>
    <n v="0"/>
    <n v="0"/>
    <x v="3"/>
    <x v="0"/>
    <n v="32"/>
    <x v="6"/>
    <x v="3"/>
    <x v="2"/>
    <n v="33274"/>
    <n v="0"/>
    <x v="2"/>
    <n v="1000"/>
    <x v="7"/>
    <x v="1"/>
    <n v="2781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926"/>
    <s v="G0042926"/>
    <n v="32082639"/>
    <s v="Recolocado"/>
    <n v="0"/>
    <n v="0"/>
    <n v="0"/>
    <n v="0"/>
    <x v="3"/>
    <x v="0"/>
    <n v="49"/>
    <x v="0"/>
    <x v="5"/>
    <x v="2"/>
    <n v="34905"/>
    <n v="0"/>
    <x v="2"/>
    <n v="1015"/>
    <x v="5"/>
    <x v="22"/>
    <n v="29359"/>
    <n v="0"/>
    <x v="4"/>
    <n v="5"/>
    <x v="0"/>
    <n v="7357.45"/>
    <x v="0"/>
    <n v="0"/>
    <x v="0"/>
    <n v="0"/>
    <x v="0"/>
    <s v="NULL"/>
    <x v="1"/>
    <s v="NULL"/>
    <x v="1"/>
    <x v="0"/>
    <x v="0"/>
    <n v="0"/>
    <x v="0"/>
    <x v="0"/>
  </r>
  <r>
    <x v="97"/>
    <x v="16"/>
    <s v="G0042927"/>
    <s v="G0042927"/>
    <n v="32082236"/>
    <s v="Recolocado"/>
    <n v="0"/>
    <n v="0"/>
    <n v="0"/>
    <n v="0"/>
    <x v="3"/>
    <x v="0"/>
    <n v="31"/>
    <x v="6"/>
    <x v="3"/>
    <x v="2"/>
    <n v="46372"/>
    <n v="0"/>
    <x v="2"/>
    <n v="1400"/>
    <x v="2"/>
    <x v="13"/>
    <n v="40254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961"/>
    <s v="G0042961"/>
    <n v="32082649"/>
    <s v="Recolocado"/>
    <n v="0"/>
    <n v="0"/>
    <n v="0"/>
    <n v="0"/>
    <x v="3"/>
    <x v="0"/>
    <n v="41"/>
    <x v="7"/>
    <x v="3"/>
    <x v="2"/>
    <n v="41441"/>
    <n v="0"/>
    <x v="2"/>
    <n v="1250"/>
    <x v="3"/>
    <x v="18"/>
    <n v="35569"/>
    <n v="0"/>
    <x v="4"/>
    <n v="2"/>
    <x v="2"/>
    <n v="1765.35"/>
    <x v="4"/>
    <n v="1181"/>
    <x v="3"/>
    <n v="1765.35"/>
    <x v="2"/>
    <s v="NULL"/>
    <x v="1"/>
    <s v="NULL"/>
    <x v="1"/>
    <x v="0"/>
    <x v="1"/>
    <n v="12"/>
    <x v="1"/>
    <x v="1"/>
  </r>
  <r>
    <x v="97"/>
    <x v="16"/>
    <s v="G0042969"/>
    <s v="G0042969"/>
    <n v="32085333"/>
    <s v="Recolocado"/>
    <n v="0"/>
    <n v="0"/>
    <n v="0"/>
    <n v="0"/>
    <x v="3"/>
    <x v="0"/>
    <n v="48"/>
    <x v="0"/>
    <x v="5"/>
    <x v="2"/>
    <n v="30018"/>
    <n v="0"/>
    <x v="2"/>
    <n v="872"/>
    <x v="7"/>
    <x v="1"/>
    <n v="24716"/>
    <n v="0"/>
    <x v="4"/>
    <n v="5"/>
    <x v="6"/>
    <n v="6097.7"/>
    <x v="0"/>
    <n v="187"/>
    <x v="3"/>
    <n v="1435.72"/>
    <x v="2"/>
    <n v="4487"/>
    <x v="7"/>
    <n v="0.3538"/>
    <x v="11"/>
    <x v="0"/>
    <x v="1"/>
    <n v="0"/>
    <x v="1"/>
    <x v="0"/>
  </r>
  <r>
    <x v="97"/>
    <x v="16"/>
    <s v="G0042989"/>
    <s v="G0042989"/>
    <n v="32085787"/>
    <s v="Recolocado"/>
    <n v="0"/>
    <n v="0"/>
    <n v="0"/>
    <n v="0"/>
    <x v="3"/>
    <x v="0"/>
    <n v="35"/>
    <x v="6"/>
    <x v="5"/>
    <x v="1"/>
    <n v="27743"/>
    <n v="0"/>
    <x v="2"/>
    <n v="950"/>
    <x v="7"/>
    <x v="1"/>
    <n v="22555"/>
    <n v="0"/>
    <x v="4"/>
    <s v="NULL"/>
    <x v="0"/>
    <n v="1403.28"/>
    <x v="4"/>
    <n v="0"/>
    <x v="0"/>
    <n v="0"/>
    <x v="0"/>
    <s v="NULL"/>
    <x v="1"/>
    <s v="NULL"/>
    <x v="1"/>
    <x v="0"/>
    <x v="0"/>
    <n v="0"/>
    <x v="0"/>
    <x v="0"/>
  </r>
  <r>
    <x v="97"/>
    <x v="16"/>
    <s v="G0042998"/>
    <s v="G0042998"/>
    <n v="32082443"/>
    <s v="Recolocado"/>
    <n v="0"/>
    <n v="0"/>
    <n v="0"/>
    <n v="0"/>
    <x v="3"/>
    <x v="0"/>
    <n v="43"/>
    <x v="7"/>
    <x v="3"/>
    <x v="2"/>
    <n v="41441"/>
    <n v="0"/>
    <x v="2"/>
    <n v="1250"/>
    <x v="3"/>
    <x v="1"/>
    <n v="35569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2999"/>
    <s v="G0042999"/>
    <n v="32081999"/>
    <s v="Recolocado"/>
    <n v="0"/>
    <n v="0"/>
    <n v="0"/>
    <n v="0"/>
    <x v="3"/>
    <x v="0"/>
    <n v="39"/>
    <x v="1"/>
    <x v="3"/>
    <x v="2"/>
    <n v="41842"/>
    <n v="0"/>
    <x v="2"/>
    <n v="1313"/>
    <x v="2"/>
    <x v="4"/>
    <n v="279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3000"/>
    <s v="G0043000"/>
    <n v="32082085"/>
    <s v="Recolocado"/>
    <n v="0"/>
    <n v="0"/>
    <n v="0"/>
    <n v="0"/>
    <x v="3"/>
    <x v="0"/>
    <n v="22"/>
    <x v="4"/>
    <x v="3"/>
    <x v="2"/>
    <n v="38192"/>
    <n v="0"/>
    <x v="2"/>
    <n v="1150"/>
    <x v="6"/>
    <x v="17"/>
    <n v="32482"/>
    <n v="0"/>
    <x v="4"/>
    <n v="3"/>
    <x v="2"/>
    <n v="136.62"/>
    <x v="6"/>
    <n v="579"/>
    <x v="3"/>
    <n v="136.62"/>
    <x v="0"/>
    <s v="NULL"/>
    <x v="1"/>
    <s v="NULL"/>
    <x v="1"/>
    <x v="0"/>
    <x v="1"/>
    <n v="12"/>
    <x v="1"/>
    <x v="1"/>
  </r>
  <r>
    <x v="97"/>
    <x v="16"/>
    <s v="G0043001"/>
    <s v="G0043001"/>
    <n v="32085325"/>
    <s v="Recolocado"/>
    <n v="0"/>
    <n v="0"/>
    <n v="0"/>
    <n v="0"/>
    <x v="3"/>
    <x v="0"/>
    <n v="34"/>
    <x v="6"/>
    <x v="3"/>
    <x v="2"/>
    <n v="27743"/>
    <n v="0"/>
    <x v="2"/>
    <n v="950"/>
    <x v="7"/>
    <x v="3"/>
    <n v="22555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3006"/>
    <s v="G0043006"/>
    <n v="32077703"/>
    <s v="Recolocado"/>
    <n v="0"/>
    <n v="0"/>
    <n v="0"/>
    <n v="0"/>
    <x v="3"/>
    <x v="0"/>
    <n v="22"/>
    <x v="4"/>
    <x v="3"/>
    <x v="0"/>
    <n v="38184"/>
    <n v="0"/>
    <x v="2"/>
    <n v="1150"/>
    <x v="6"/>
    <x v="17"/>
    <n v="32475"/>
    <n v="0"/>
    <x v="4"/>
    <n v="2"/>
    <x v="0"/>
    <n v="500"/>
    <x v="6"/>
    <n v="0"/>
    <x v="0"/>
    <n v="0"/>
    <x v="0"/>
    <s v="NULL"/>
    <x v="1"/>
    <s v="NULL"/>
    <x v="1"/>
    <x v="4"/>
    <x v="5"/>
    <n v="0"/>
    <x v="0"/>
    <x v="0"/>
  </r>
  <r>
    <x v="97"/>
    <x v="16"/>
    <s v="G0043015"/>
    <s v="G0043015"/>
    <n v="32085981"/>
    <s v="Recolocado"/>
    <n v="0"/>
    <n v="0"/>
    <n v="0"/>
    <n v="0"/>
    <x v="3"/>
    <x v="0"/>
    <n v="44"/>
    <x v="7"/>
    <x v="5"/>
    <x v="2"/>
    <n v="33274"/>
    <n v="0"/>
    <x v="2"/>
    <n v="1000"/>
    <x v="7"/>
    <x v="5"/>
    <n v="27810"/>
    <n v="0"/>
    <x v="4"/>
    <n v="5"/>
    <x v="0"/>
    <n v="4039.94"/>
    <x v="7"/>
    <n v="0"/>
    <x v="0"/>
    <n v="0"/>
    <x v="0"/>
    <n v="3800"/>
    <x v="6"/>
    <n v="1"/>
    <x v="4"/>
    <x v="0"/>
    <x v="0"/>
    <n v="0"/>
    <x v="0"/>
    <x v="0"/>
  </r>
  <r>
    <x v="97"/>
    <x v="16"/>
    <s v="G0043024"/>
    <s v="G0043024"/>
    <n v="32085394"/>
    <s v="Recolocado"/>
    <n v="0"/>
    <n v="0"/>
    <n v="0"/>
    <n v="0"/>
    <x v="3"/>
    <x v="0"/>
    <n v="28"/>
    <x v="3"/>
    <x v="3"/>
    <x v="2"/>
    <n v="46372"/>
    <n v="0"/>
    <x v="2"/>
    <n v="1400"/>
    <x v="2"/>
    <x v="4"/>
    <n v="40254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7"/>
    <x v="16"/>
    <s v="G0043031"/>
    <s v="G0043031"/>
    <n v="32085926"/>
    <s v="Recolocado"/>
    <n v="0"/>
    <n v="0"/>
    <n v="0"/>
    <n v="0"/>
    <x v="3"/>
    <x v="0"/>
    <n v="57"/>
    <x v="8"/>
    <x v="3"/>
    <x v="2"/>
    <n v="34905"/>
    <n v="0"/>
    <x v="2"/>
    <n v="1050"/>
    <x v="5"/>
    <x v="3"/>
    <n v="29359"/>
    <n v="0"/>
    <x v="4"/>
    <n v="5"/>
    <x v="2"/>
    <n v="1782.2"/>
    <x v="4"/>
    <n v="2493"/>
    <x v="3"/>
    <n v="1782.2"/>
    <x v="2"/>
    <s v="NULL"/>
    <x v="1"/>
    <s v="NULL"/>
    <x v="1"/>
    <x v="0"/>
    <x v="1"/>
    <n v="12"/>
    <x v="1"/>
    <x v="1"/>
  </r>
  <r>
    <x v="97"/>
    <x v="16"/>
    <s v="G0043038"/>
    <s v="G0043038"/>
    <n v="32085947"/>
    <s v="Recolocado"/>
    <n v="0"/>
    <n v="0"/>
    <n v="0"/>
    <n v="0"/>
    <x v="3"/>
    <x v="0"/>
    <n v="40"/>
    <x v="1"/>
    <x v="3"/>
    <x v="2"/>
    <n v="36566"/>
    <n v="0"/>
    <x v="2"/>
    <n v="1100"/>
    <x v="5"/>
    <x v="1"/>
    <n v="30937"/>
    <n v="0"/>
    <x v="4"/>
    <n v="3"/>
    <x v="2"/>
    <n v="768.07"/>
    <x v="3"/>
    <n v="2127"/>
    <x v="3"/>
    <n v="768.07"/>
    <x v="5"/>
    <s v="NULL"/>
    <x v="1"/>
    <s v="NULL"/>
    <x v="1"/>
    <x v="0"/>
    <x v="1"/>
    <n v="12"/>
    <x v="1"/>
    <x v="1"/>
  </r>
  <r>
    <x v="97"/>
    <x v="16"/>
    <s v="G0043048"/>
    <s v="G0043048"/>
    <n v="32082670"/>
    <s v="Recolocado"/>
    <n v="0"/>
    <n v="0"/>
    <n v="0"/>
    <n v="0"/>
    <x v="3"/>
    <x v="0"/>
    <n v="32"/>
    <x v="6"/>
    <x v="3"/>
    <x v="2"/>
    <n v="39808"/>
    <n v="0"/>
    <x v="2"/>
    <n v="1200"/>
    <x v="6"/>
    <x v="5"/>
    <n v="34018"/>
    <n v="0"/>
    <x v="4"/>
    <n v="3"/>
    <x v="2"/>
    <n v="886.52"/>
    <x v="3"/>
    <n v="3669"/>
    <x v="3"/>
    <n v="886.52"/>
    <x v="5"/>
    <s v="NULL"/>
    <x v="1"/>
    <s v="NULL"/>
    <x v="1"/>
    <x v="0"/>
    <x v="1"/>
    <n v="12"/>
    <x v="1"/>
    <x v="1"/>
  </r>
  <r>
    <x v="97"/>
    <x v="16"/>
    <s v="G0043053"/>
    <s v="G0043053"/>
    <n v="32082562"/>
    <s v="Recolocado"/>
    <n v="0"/>
    <n v="0"/>
    <n v="0"/>
    <n v="0"/>
    <x v="3"/>
    <x v="0"/>
    <n v="38"/>
    <x v="1"/>
    <x v="3"/>
    <x v="1"/>
    <n v="37099"/>
    <n v="1031"/>
    <x v="1"/>
    <n v="1064"/>
    <x v="5"/>
    <x v="1"/>
    <n v="32475"/>
    <n v="3.1747498075442651E-2"/>
    <x v="2"/>
    <n v="2"/>
    <x v="0"/>
    <n v="2100"/>
    <x v="2"/>
    <n v="0"/>
    <x v="0"/>
    <n v="0"/>
    <x v="0"/>
    <s v="NULL"/>
    <x v="1"/>
    <s v="NULL"/>
    <x v="1"/>
    <x v="4"/>
    <x v="5"/>
    <n v="0"/>
    <x v="0"/>
    <x v="0"/>
  </r>
  <r>
    <x v="97"/>
    <x v="16"/>
    <s v="G0043063"/>
    <s v="G0043063"/>
    <n v="32086504"/>
    <s v="Recolocado"/>
    <n v="0"/>
    <n v="0"/>
    <n v="0"/>
    <n v="0"/>
    <x v="3"/>
    <x v="0"/>
    <n v="44"/>
    <x v="7"/>
    <x v="5"/>
    <x v="1"/>
    <n v="39837"/>
    <n v="0"/>
    <x v="2"/>
    <n v="1155"/>
    <x v="6"/>
    <x v="5"/>
    <n v="34045"/>
    <n v="0"/>
    <x v="4"/>
    <n v="3"/>
    <x v="0"/>
    <n v="3013.36"/>
    <x v="5"/>
    <n v="5"/>
    <x v="2"/>
    <n v="0"/>
    <x v="0"/>
    <n v="700"/>
    <x v="3"/>
    <n v="0.33110000000000001"/>
    <x v="11"/>
    <x v="0"/>
    <x v="0"/>
    <n v="0"/>
    <x v="0"/>
    <x v="0"/>
  </r>
  <r>
    <x v="97"/>
    <x v="16"/>
    <s v="G0043064"/>
    <s v="G0043064"/>
    <n v="32085408"/>
    <s v="Recolocado"/>
    <n v="0"/>
    <n v="0"/>
    <n v="0"/>
    <n v="0"/>
    <x v="3"/>
    <x v="0"/>
    <n v="37"/>
    <x v="1"/>
    <x v="3"/>
    <x v="2"/>
    <n v="30018"/>
    <n v="0"/>
    <x v="2"/>
    <n v="900"/>
    <x v="7"/>
    <x v="1"/>
    <n v="24716"/>
    <n v="0"/>
    <x v="4"/>
    <n v="5"/>
    <x v="4"/>
    <n v="2154.9"/>
    <x v="2"/>
    <n v="87"/>
    <x v="7"/>
    <n v="0"/>
    <x v="0"/>
    <n v="216.61"/>
    <x v="2"/>
    <n v="1"/>
    <x v="4"/>
    <x v="10"/>
    <x v="6"/>
    <n v="0"/>
    <x v="4"/>
    <x v="0"/>
  </r>
  <r>
    <x v="97"/>
    <x v="16"/>
    <s v="G0043068"/>
    <s v="G0043068"/>
    <n v="32086284"/>
    <s v="Recolocado"/>
    <n v="0"/>
    <n v="0"/>
    <n v="0"/>
    <n v="0"/>
    <x v="3"/>
    <x v="0"/>
    <n v="31"/>
    <x v="6"/>
    <x v="5"/>
    <x v="0"/>
    <n v="38184"/>
    <n v="0"/>
    <x v="2"/>
    <n v="1150"/>
    <x v="6"/>
    <x v="1"/>
    <n v="32475"/>
    <n v="0"/>
    <x v="4"/>
    <n v="2"/>
    <x v="0"/>
    <n v="25693.16"/>
    <x v="0"/>
    <n v="67"/>
    <x v="7"/>
    <n v="0"/>
    <x v="0"/>
    <n v="2242.29"/>
    <x v="0"/>
    <n v="0.97640000000000005"/>
    <x v="4"/>
    <x v="0"/>
    <x v="3"/>
    <n v="0"/>
    <x v="10"/>
    <x v="0"/>
  </r>
  <r>
    <x v="97"/>
    <x v="16"/>
    <s v="G0043069"/>
    <s v="G0043069"/>
    <n v="32086249"/>
    <s v="Recolocado"/>
    <n v="0"/>
    <n v="0"/>
    <n v="0"/>
    <n v="0"/>
    <x v="3"/>
    <x v="0"/>
    <n v="61"/>
    <x v="2"/>
    <x v="3"/>
    <x v="2"/>
    <n v="41441"/>
    <n v="0"/>
    <x v="2"/>
    <n v="1250"/>
    <x v="3"/>
    <x v="3"/>
    <n v="35569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2708"/>
    <s v="G0042708"/>
    <n v="32043339"/>
    <s v="Recolocado"/>
    <n v="0"/>
    <n v="0"/>
    <n v="1"/>
    <n v="0"/>
    <x v="1"/>
    <x v="0"/>
    <n v="37"/>
    <x v="1"/>
    <x v="3"/>
    <x v="1"/>
    <n v="33422"/>
    <n v="0"/>
    <x v="2"/>
    <n v="1150"/>
    <x v="6"/>
    <x v="4"/>
    <n v="279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041"/>
    <s v="G0043041"/>
    <n v="32081893"/>
    <s v="Recolocado"/>
    <n v="0"/>
    <n v="0"/>
    <n v="1"/>
    <n v="0"/>
    <x v="1"/>
    <x v="0"/>
    <n v="28"/>
    <x v="3"/>
    <x v="3"/>
    <x v="2"/>
    <n v="47144"/>
    <n v="1031"/>
    <x v="1"/>
    <n v="1270"/>
    <x v="3"/>
    <x v="7"/>
    <n v="34018"/>
    <n v="3.0307484273031923E-2"/>
    <x v="2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042"/>
    <s v="G0043042"/>
    <n v="32082597"/>
    <s v="Recolocado"/>
    <n v="0"/>
    <n v="0"/>
    <n v="1"/>
    <n v="0"/>
    <x v="1"/>
    <x v="0"/>
    <n v="32"/>
    <x v="6"/>
    <x v="3"/>
    <x v="2"/>
    <n v="30614"/>
    <n v="0"/>
    <x v="2"/>
    <n v="1050"/>
    <x v="5"/>
    <x v="3"/>
    <n v="2528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089"/>
    <s v="G0043089"/>
    <n v="32082273"/>
    <s v="Recolocado"/>
    <n v="0"/>
    <n v="0"/>
    <n v="1"/>
    <n v="0"/>
    <x v="1"/>
    <x v="0"/>
    <n v="39"/>
    <x v="1"/>
    <x v="5"/>
    <x v="2"/>
    <n v="34905"/>
    <n v="0"/>
    <x v="2"/>
    <n v="1050"/>
    <x v="5"/>
    <x v="3"/>
    <n v="29359"/>
    <n v="0"/>
    <x v="4"/>
    <n v="5"/>
    <x v="6"/>
    <n v="3712.49"/>
    <x v="5"/>
    <n v="1926"/>
    <x v="3"/>
    <n v="1421.47"/>
    <x v="2"/>
    <s v="NULL"/>
    <x v="1"/>
    <s v="NULL"/>
    <x v="1"/>
    <x v="0"/>
    <x v="6"/>
    <n v="0"/>
    <x v="0"/>
    <x v="0"/>
  </r>
  <r>
    <x v="98"/>
    <x v="16"/>
    <s v="G0043108"/>
    <s v="G0043108"/>
    <n v="32086549"/>
    <s v="Recolocado"/>
    <n v="0"/>
    <n v="0"/>
    <n v="1"/>
    <n v="0"/>
    <x v="1"/>
    <x v="0"/>
    <n v="30"/>
    <x v="3"/>
    <x v="3"/>
    <x v="2"/>
    <n v="33422"/>
    <n v="0"/>
    <x v="2"/>
    <n v="1150"/>
    <x v="6"/>
    <x v="4"/>
    <n v="279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125"/>
    <s v="G0043125"/>
    <n v="32085269"/>
    <s v="Recolocado"/>
    <n v="0"/>
    <n v="0"/>
    <n v="1"/>
    <n v="0"/>
    <x v="1"/>
    <x v="0"/>
    <n v="33"/>
    <x v="6"/>
    <x v="3"/>
    <x v="2"/>
    <n v="30018"/>
    <n v="0"/>
    <x v="2"/>
    <n v="900"/>
    <x v="7"/>
    <x v="1"/>
    <n v="24716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146"/>
    <s v="G0043146"/>
    <n v="32086265"/>
    <s v="Recolocado"/>
    <n v="0"/>
    <n v="0"/>
    <n v="1"/>
    <n v="0"/>
    <x v="1"/>
    <x v="0"/>
    <n v="22"/>
    <x v="4"/>
    <x v="3"/>
    <x v="2"/>
    <n v="27743"/>
    <n v="0"/>
    <x v="2"/>
    <n v="950"/>
    <x v="7"/>
    <x v="1"/>
    <n v="22555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159"/>
    <s v="G0043159"/>
    <n v="32086632"/>
    <s v="Recolocado"/>
    <n v="0"/>
    <n v="0"/>
    <n v="1"/>
    <n v="0"/>
    <x v="1"/>
    <x v="0"/>
    <n v="44"/>
    <x v="7"/>
    <x v="3"/>
    <x v="2"/>
    <n v="35203"/>
    <n v="0"/>
    <x v="2"/>
    <n v="1050"/>
    <x v="5"/>
    <x v="3"/>
    <n v="29359"/>
    <n v="0"/>
    <x v="4"/>
    <n v="5"/>
    <x v="2"/>
    <n v="453.11"/>
    <x v="6"/>
    <n v="3953"/>
    <x v="3"/>
    <n v="453.11"/>
    <x v="0"/>
    <s v="NULL"/>
    <x v="1"/>
    <s v="NULL"/>
    <x v="1"/>
    <x v="0"/>
    <x v="1"/>
    <n v="12"/>
    <x v="1"/>
    <x v="1"/>
  </r>
  <r>
    <x v="98"/>
    <x v="16"/>
    <s v="G0043160"/>
    <s v="G0043160"/>
    <n v="32082417"/>
    <s v="Recolocado"/>
    <n v="0"/>
    <n v="0"/>
    <n v="1"/>
    <n v="0"/>
    <x v="1"/>
    <x v="0"/>
    <n v="25"/>
    <x v="4"/>
    <x v="3"/>
    <x v="2"/>
    <n v="45086"/>
    <n v="0"/>
    <x v="2"/>
    <n v="1350"/>
    <x v="2"/>
    <x v="4"/>
    <n v="38669"/>
    <n v="0"/>
    <x v="4"/>
    <n v="3"/>
    <x v="3"/>
    <n v="1603.48"/>
    <x v="4"/>
    <n v="0"/>
    <x v="0"/>
    <n v="0"/>
    <x v="0"/>
    <s v="NULL"/>
    <x v="1"/>
    <s v="NULL"/>
    <x v="1"/>
    <x v="0"/>
    <x v="12"/>
    <n v="0"/>
    <x v="0"/>
    <x v="0"/>
  </r>
  <r>
    <x v="98"/>
    <x v="16"/>
    <s v="G0043161"/>
    <s v="G0043161"/>
    <n v="32086613"/>
    <s v="Recolocado"/>
    <n v="0"/>
    <n v="0"/>
    <n v="1"/>
    <n v="0"/>
    <x v="1"/>
    <x v="0"/>
    <n v="30"/>
    <x v="3"/>
    <x v="3"/>
    <x v="2"/>
    <n v="40149"/>
    <n v="0"/>
    <x v="2"/>
    <n v="1200"/>
    <x v="6"/>
    <x v="5"/>
    <n v="34018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182"/>
    <s v="G0043182"/>
    <n v="32086301"/>
    <s v="Recolocado"/>
    <n v="0"/>
    <n v="0"/>
    <n v="1"/>
    <n v="0"/>
    <x v="1"/>
    <x v="0"/>
    <n v="40"/>
    <x v="1"/>
    <x v="3"/>
    <x v="1"/>
    <n v="38518"/>
    <n v="0"/>
    <x v="2"/>
    <n v="1150"/>
    <x v="6"/>
    <x v="7"/>
    <n v="32482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187"/>
    <s v="G0043187"/>
    <n v="32086622"/>
    <s v="Recolocado"/>
    <n v="0"/>
    <n v="0"/>
    <n v="1"/>
    <n v="0"/>
    <x v="1"/>
    <x v="0"/>
    <n v="41"/>
    <x v="7"/>
    <x v="3"/>
    <x v="1"/>
    <n v="35203"/>
    <n v="0"/>
    <x v="2"/>
    <n v="1050"/>
    <x v="5"/>
    <x v="3"/>
    <n v="29359"/>
    <n v="0"/>
    <x v="4"/>
    <n v="5"/>
    <x v="3"/>
    <n v="2502.67"/>
    <x v="2"/>
    <n v="87"/>
    <x v="7"/>
    <n v="0"/>
    <x v="0"/>
    <n v="3056.3"/>
    <x v="6"/>
    <n v="0.81889999999999996"/>
    <x v="8"/>
    <x v="0"/>
    <x v="9"/>
    <n v="0"/>
    <x v="3"/>
    <x v="0"/>
  </r>
  <r>
    <x v="98"/>
    <x v="16"/>
    <s v="G0043199"/>
    <s v="G0043199"/>
    <n v="32085471"/>
    <s v="Recolocado"/>
    <n v="0"/>
    <n v="0"/>
    <n v="1"/>
    <n v="0"/>
    <x v="1"/>
    <x v="0"/>
    <n v="32"/>
    <x v="6"/>
    <x v="3"/>
    <x v="0"/>
    <n v="33274"/>
    <n v="0"/>
    <x v="2"/>
    <n v="1000"/>
    <x v="7"/>
    <x v="1"/>
    <n v="27810"/>
    <n v="0"/>
    <x v="4"/>
    <n v="4"/>
    <x v="2"/>
    <n v="926.45"/>
    <x v="3"/>
    <n v="3166"/>
    <x v="3"/>
    <n v="926.45"/>
    <x v="5"/>
    <s v="NULL"/>
    <x v="1"/>
    <s v="NULL"/>
    <x v="1"/>
    <x v="0"/>
    <x v="1"/>
    <n v="12"/>
    <x v="1"/>
    <x v="1"/>
  </r>
  <r>
    <x v="98"/>
    <x v="16"/>
    <s v="G0043228"/>
    <s v="G0043228"/>
    <n v="32085929"/>
    <s v="Recolocado"/>
    <n v="0"/>
    <n v="0"/>
    <n v="1"/>
    <n v="0"/>
    <x v="1"/>
    <x v="0"/>
    <n v="31"/>
    <x v="6"/>
    <x v="3"/>
    <x v="1"/>
    <n v="38511"/>
    <n v="0"/>
    <x v="2"/>
    <n v="1150"/>
    <x v="6"/>
    <x v="1"/>
    <n v="32475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229"/>
    <s v="G0043229"/>
    <n v="32085912"/>
    <s v="Recolocado"/>
    <n v="0"/>
    <n v="0"/>
    <n v="1"/>
    <n v="0"/>
    <x v="1"/>
    <x v="0"/>
    <n v="43"/>
    <x v="7"/>
    <x v="3"/>
    <x v="2"/>
    <n v="29180"/>
    <n v="0"/>
    <x v="2"/>
    <n v="1000"/>
    <x v="7"/>
    <x v="1"/>
    <n v="2392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282"/>
    <s v="G0043282"/>
    <n v="32086691"/>
    <s v="Recolocado"/>
    <n v="0"/>
    <n v="0"/>
    <n v="1"/>
    <n v="0"/>
    <x v="1"/>
    <x v="0"/>
    <n v="31"/>
    <x v="6"/>
    <x v="3"/>
    <x v="2"/>
    <n v="31385"/>
    <n v="0"/>
    <x v="2"/>
    <n v="1100"/>
    <x v="5"/>
    <x v="2"/>
    <n v="2576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302"/>
    <s v="G0043302"/>
    <n v="32085403"/>
    <s v="Recolocado"/>
    <n v="0"/>
    <n v="0"/>
    <n v="1"/>
    <n v="0"/>
    <x v="1"/>
    <x v="0"/>
    <n v="39"/>
    <x v="1"/>
    <x v="3"/>
    <x v="2"/>
    <n v="48395"/>
    <n v="0"/>
    <x v="2"/>
    <n v="1450"/>
    <x v="1"/>
    <x v="4"/>
    <n v="41785"/>
    <n v="0"/>
    <x v="4"/>
    <n v="2"/>
    <x v="6"/>
    <n v="3008.12"/>
    <x v="5"/>
    <n v="1418"/>
    <x v="3"/>
    <n v="692.12"/>
    <x v="5"/>
    <s v="NULL"/>
    <x v="1"/>
    <s v="NULL"/>
    <x v="1"/>
    <x v="0"/>
    <x v="1"/>
    <n v="0"/>
    <x v="1"/>
    <x v="0"/>
  </r>
  <r>
    <x v="98"/>
    <x v="16"/>
    <s v="G0043304"/>
    <s v="G0043304"/>
    <n v="32089382"/>
    <s v="Recolocado"/>
    <n v="0"/>
    <n v="0"/>
    <n v="1"/>
    <n v="0"/>
    <x v="1"/>
    <x v="0"/>
    <n v="48"/>
    <x v="0"/>
    <x v="3"/>
    <x v="3"/>
    <n v="30876"/>
    <n v="0"/>
    <x v="2"/>
    <n v="1050"/>
    <x v="5"/>
    <x v="4"/>
    <n v="25282"/>
    <n v="0"/>
    <x v="4"/>
    <s v="NULL"/>
    <x v="0"/>
    <n v="2724.95"/>
    <x v="2"/>
    <n v="0"/>
    <x v="0"/>
    <n v="0"/>
    <x v="0"/>
    <s v="NULL"/>
    <x v="1"/>
    <s v="NULL"/>
    <x v="1"/>
    <x v="8"/>
    <x v="10"/>
    <n v="0"/>
    <x v="0"/>
    <x v="0"/>
  </r>
  <r>
    <x v="98"/>
    <x v="16"/>
    <s v="G0043305"/>
    <s v="G0043305"/>
    <n v="32089414"/>
    <s v="Recolocado"/>
    <n v="0"/>
    <n v="0"/>
    <n v="1"/>
    <n v="0"/>
    <x v="1"/>
    <x v="0"/>
    <n v="52"/>
    <x v="5"/>
    <x v="5"/>
    <x v="2"/>
    <n v="38511"/>
    <n v="0"/>
    <x v="2"/>
    <n v="1199"/>
    <x v="6"/>
    <x v="7"/>
    <n v="32475"/>
    <n v="0"/>
    <x v="4"/>
    <n v="5"/>
    <x v="0"/>
    <n v="2171.15"/>
    <x v="2"/>
    <n v="0"/>
    <x v="0"/>
    <n v="0"/>
    <x v="0"/>
    <s v="NULL"/>
    <x v="1"/>
    <s v="NULL"/>
    <x v="1"/>
    <x v="0"/>
    <x v="0"/>
    <n v="0"/>
    <x v="0"/>
    <x v="0"/>
  </r>
  <r>
    <x v="98"/>
    <x v="16"/>
    <s v="G0043307"/>
    <s v="G0043307"/>
    <n v="32082668"/>
    <s v="Recolocado"/>
    <n v="0"/>
    <n v="0"/>
    <n v="1"/>
    <n v="0"/>
    <x v="1"/>
    <x v="0"/>
    <n v="47"/>
    <x v="0"/>
    <x v="3"/>
    <x v="2"/>
    <n v="38081"/>
    <n v="0"/>
    <x v="2"/>
    <n v="1300"/>
    <x v="3"/>
    <x v="3"/>
    <n v="320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353"/>
    <s v="G0043353"/>
    <n v="32089600"/>
    <s v="Recolocado"/>
    <n v="0"/>
    <n v="0"/>
    <n v="1"/>
    <n v="0"/>
    <x v="1"/>
    <x v="0"/>
    <n v="25"/>
    <x v="4"/>
    <x v="3"/>
    <x v="2"/>
    <n v="28538"/>
    <n v="0"/>
    <x v="2"/>
    <n v="1000"/>
    <x v="7"/>
    <x v="20"/>
    <n v="23080"/>
    <n v="0"/>
    <x v="4"/>
    <s v="NULL"/>
    <x v="0"/>
    <n v="30421.54"/>
    <x v="0"/>
    <n v="14"/>
    <x v="4"/>
    <n v="0"/>
    <x v="0"/>
    <n v="7517.53"/>
    <x v="4"/>
    <n v="0.97370000000000001"/>
    <x v="4"/>
    <x v="0"/>
    <x v="3"/>
    <n v="0"/>
    <x v="0"/>
    <x v="0"/>
  </r>
  <r>
    <x v="98"/>
    <x v="16"/>
    <s v="G0043380"/>
    <s v="G0043380"/>
    <n v="32089587"/>
    <s v="Recolocado"/>
    <n v="0"/>
    <n v="0"/>
    <n v="1"/>
    <n v="0"/>
    <x v="1"/>
    <x v="0"/>
    <n v="33"/>
    <x v="6"/>
    <x v="3"/>
    <x v="2"/>
    <n v="44015"/>
    <n v="0"/>
    <x v="2"/>
    <n v="1350"/>
    <x v="2"/>
    <x v="4"/>
    <n v="37659"/>
    <n v="0"/>
    <x v="4"/>
    <n v="5"/>
    <x v="2"/>
    <n v="1303.5899999999999"/>
    <x v="4"/>
    <n v="3456"/>
    <x v="3"/>
    <n v="1303.5899999999999"/>
    <x v="2"/>
    <s v="NULL"/>
    <x v="1"/>
    <s v="NULL"/>
    <x v="1"/>
    <x v="0"/>
    <x v="1"/>
    <n v="12"/>
    <x v="1"/>
    <x v="1"/>
  </r>
  <r>
    <x v="98"/>
    <x v="16"/>
    <s v="G0043383"/>
    <s v="G0043383"/>
    <n v="32089683"/>
    <s v="Recolocado"/>
    <n v="0"/>
    <n v="0"/>
    <n v="1"/>
    <n v="0"/>
    <x v="1"/>
    <x v="0"/>
    <n v="41"/>
    <x v="7"/>
    <x v="3"/>
    <x v="2"/>
    <n v="45644"/>
    <n v="0"/>
    <x v="2"/>
    <n v="1400"/>
    <x v="2"/>
    <x v="3"/>
    <n v="39195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385"/>
    <s v="G0043385"/>
    <n v="32087925"/>
    <s v="Recolocado"/>
    <n v="0"/>
    <n v="0"/>
    <n v="1"/>
    <n v="0"/>
    <x v="1"/>
    <x v="0"/>
    <n v="32"/>
    <x v="6"/>
    <x v="3"/>
    <x v="2"/>
    <n v="35204"/>
    <n v="0"/>
    <x v="2"/>
    <n v="1050"/>
    <x v="5"/>
    <x v="1"/>
    <n v="29359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389"/>
    <s v="G0043389"/>
    <n v="32087949"/>
    <s v="Recolocado"/>
    <n v="0"/>
    <n v="0"/>
    <n v="1"/>
    <n v="0"/>
    <x v="1"/>
    <x v="0"/>
    <n v="41"/>
    <x v="7"/>
    <x v="3"/>
    <x v="1"/>
    <n v="42384"/>
    <n v="0"/>
    <x v="2"/>
    <n v="1300"/>
    <x v="3"/>
    <x v="18"/>
    <n v="36123"/>
    <n v="0"/>
    <x v="4"/>
    <n v="2"/>
    <x v="6"/>
    <n v="1087.6500000000001"/>
    <x v="4"/>
    <n v="74"/>
    <x v="7"/>
    <n v="0"/>
    <x v="0"/>
    <n v="1000"/>
    <x v="3"/>
    <n v="1"/>
    <x v="4"/>
    <x v="3"/>
    <x v="5"/>
    <n v="0"/>
    <x v="3"/>
    <x v="0"/>
  </r>
  <r>
    <x v="98"/>
    <x v="16"/>
    <s v="G0043395"/>
    <s v="G0043395"/>
    <n v="32089910"/>
    <s v="Recolocado"/>
    <n v="0"/>
    <n v="0"/>
    <n v="1"/>
    <n v="0"/>
    <x v="1"/>
    <x v="0"/>
    <n v="39"/>
    <x v="1"/>
    <x v="5"/>
    <x v="2"/>
    <n v="34284"/>
    <n v="0"/>
    <x v="2"/>
    <n v="1007"/>
    <x v="5"/>
    <x v="13"/>
    <n v="28493"/>
    <n v="0"/>
    <x v="4"/>
    <n v="4"/>
    <x v="0"/>
    <n v="4730.45"/>
    <x v="7"/>
    <n v="8"/>
    <x v="2"/>
    <n v="0"/>
    <x v="0"/>
    <s v="NULL"/>
    <x v="1"/>
    <s v="NULL"/>
    <x v="1"/>
    <x v="0"/>
    <x v="0"/>
    <n v="0"/>
    <x v="0"/>
    <x v="0"/>
  </r>
  <r>
    <x v="98"/>
    <x v="16"/>
    <s v="G0043407"/>
    <s v="G0043407"/>
    <n v="32089736"/>
    <s v="Recolocado"/>
    <n v="0"/>
    <n v="0"/>
    <n v="1"/>
    <n v="0"/>
    <x v="1"/>
    <x v="0"/>
    <n v="41"/>
    <x v="7"/>
    <x v="3"/>
    <x v="3"/>
    <n v="40753"/>
    <n v="0"/>
    <x v="2"/>
    <n v="1250"/>
    <x v="3"/>
    <x v="1"/>
    <n v="34587"/>
    <n v="0"/>
    <x v="4"/>
    <n v="2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413"/>
    <s v="G0043413"/>
    <n v="32089881"/>
    <s v="Recolocado"/>
    <n v="0"/>
    <n v="0"/>
    <n v="1"/>
    <n v="0"/>
    <x v="1"/>
    <x v="0"/>
    <n v="36"/>
    <x v="1"/>
    <x v="3"/>
    <x v="2"/>
    <n v="37491"/>
    <n v="0"/>
    <x v="2"/>
    <n v="1150"/>
    <x v="6"/>
    <x v="5"/>
    <n v="31514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415"/>
    <s v="G0043415"/>
    <n v="32089521"/>
    <s v="Recolocado"/>
    <n v="0"/>
    <n v="0"/>
    <n v="1"/>
    <n v="0"/>
    <x v="1"/>
    <x v="0"/>
    <n v="31"/>
    <x v="6"/>
    <x v="3"/>
    <x v="2"/>
    <n v="48161"/>
    <n v="0"/>
    <x v="2"/>
    <n v="1400"/>
    <x v="2"/>
    <x v="18"/>
    <n v="41565"/>
    <n v="0"/>
    <x v="4"/>
    <n v="2"/>
    <x v="2"/>
    <n v="355.69"/>
    <x v="6"/>
    <n v="3520"/>
    <x v="3"/>
    <n v="355.69"/>
    <x v="0"/>
    <s v="NULL"/>
    <x v="1"/>
    <s v="NULL"/>
    <x v="1"/>
    <x v="0"/>
    <x v="1"/>
    <n v="12"/>
    <x v="1"/>
    <x v="1"/>
  </r>
  <r>
    <x v="98"/>
    <x v="16"/>
    <s v="G0043416"/>
    <s v="G0043416"/>
    <n v="32089589"/>
    <s v="Recolocado"/>
    <n v="0"/>
    <n v="0"/>
    <n v="1"/>
    <n v="0"/>
    <x v="1"/>
    <x v="0"/>
    <n v="32"/>
    <x v="6"/>
    <x v="3"/>
    <x v="0"/>
    <n v="28538"/>
    <n v="0"/>
    <x v="2"/>
    <n v="1000"/>
    <x v="7"/>
    <x v="2"/>
    <n v="23080"/>
    <n v="0"/>
    <x v="4"/>
    <s v="NULL"/>
    <x v="0"/>
    <n v="500"/>
    <x v="6"/>
    <n v="0"/>
    <x v="0"/>
    <n v="0"/>
    <x v="0"/>
    <s v="NULL"/>
    <x v="1"/>
    <s v="NULL"/>
    <x v="1"/>
    <x v="4"/>
    <x v="5"/>
    <n v="0"/>
    <x v="0"/>
    <x v="0"/>
  </r>
  <r>
    <x v="98"/>
    <x v="16"/>
    <s v="G0043429"/>
    <s v="G0043429"/>
    <n v="32089930"/>
    <s v="Recolocado"/>
    <n v="0"/>
    <n v="0"/>
    <n v="1"/>
    <n v="0"/>
    <x v="1"/>
    <x v="0"/>
    <n v="60"/>
    <x v="8"/>
    <x v="5"/>
    <x v="1"/>
    <n v="35660"/>
    <n v="0"/>
    <x v="2"/>
    <n v="1250"/>
    <x v="3"/>
    <x v="3"/>
    <n v="29789"/>
    <n v="0"/>
    <x v="4"/>
    <s v="NULL"/>
    <x v="3"/>
    <n v="4810.4799999999996"/>
    <x v="7"/>
    <n v="29"/>
    <x v="4"/>
    <n v="0"/>
    <x v="0"/>
    <s v="NULL"/>
    <x v="1"/>
    <s v="NULL"/>
    <x v="1"/>
    <x v="0"/>
    <x v="12"/>
    <n v="0"/>
    <x v="0"/>
    <x v="0"/>
  </r>
  <r>
    <x v="98"/>
    <x v="16"/>
    <s v="G0043457"/>
    <s v="G0043457"/>
    <n v="32089867"/>
    <s v="Recolocado"/>
    <n v="0"/>
    <n v="0"/>
    <n v="1"/>
    <n v="0"/>
    <x v="1"/>
    <x v="0"/>
    <n v="35"/>
    <x v="6"/>
    <x v="3"/>
    <x v="1"/>
    <n v="40753"/>
    <n v="0"/>
    <x v="2"/>
    <n v="1250"/>
    <x v="3"/>
    <x v="26"/>
    <n v="34587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474"/>
    <s v="G0043474"/>
    <n v="32089766"/>
    <s v="Recolocado"/>
    <n v="0"/>
    <n v="0"/>
    <n v="1"/>
    <n v="0"/>
    <x v="1"/>
    <x v="0"/>
    <n v="29"/>
    <x v="3"/>
    <x v="3"/>
    <x v="2"/>
    <n v="36876"/>
    <n v="0"/>
    <x v="2"/>
    <n v="1100"/>
    <x v="5"/>
    <x v="4"/>
    <n v="30935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475"/>
    <s v="G0043475"/>
    <n v="32087964"/>
    <s v="Recolocado"/>
    <n v="0"/>
    <n v="0"/>
    <n v="1"/>
    <n v="0"/>
    <x v="1"/>
    <x v="0"/>
    <n v="29"/>
    <x v="3"/>
    <x v="3"/>
    <x v="2"/>
    <n v="37491"/>
    <n v="0"/>
    <x v="2"/>
    <n v="1150"/>
    <x v="6"/>
    <x v="17"/>
    <n v="31514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477"/>
    <s v="G0043477"/>
    <n v="32089832"/>
    <s v="Recolocado"/>
    <n v="0"/>
    <n v="0"/>
    <n v="1"/>
    <n v="0"/>
    <x v="1"/>
    <x v="0"/>
    <n v="23"/>
    <x v="4"/>
    <x v="3"/>
    <x v="2"/>
    <n v="36879"/>
    <n v="0"/>
    <x v="2"/>
    <n v="1100"/>
    <x v="5"/>
    <x v="6"/>
    <n v="30937"/>
    <n v="0"/>
    <x v="4"/>
    <n v="3"/>
    <x v="2"/>
    <n v="376.11"/>
    <x v="6"/>
    <n v="1142"/>
    <x v="3"/>
    <n v="376.11"/>
    <x v="0"/>
    <s v="NULL"/>
    <x v="1"/>
    <s v="NULL"/>
    <x v="1"/>
    <x v="0"/>
    <x v="1"/>
    <n v="12"/>
    <x v="1"/>
    <x v="1"/>
  </r>
  <r>
    <x v="98"/>
    <x v="16"/>
    <s v="G0043479"/>
    <s v="G0043479"/>
    <n v="32086555"/>
    <s v="Recolocado"/>
    <n v="0"/>
    <n v="0"/>
    <n v="1"/>
    <n v="0"/>
    <x v="1"/>
    <x v="0"/>
    <n v="56"/>
    <x v="8"/>
    <x v="5"/>
    <x v="1"/>
    <n v="33751"/>
    <n v="0"/>
    <x v="2"/>
    <n v="1150"/>
    <x v="6"/>
    <x v="3"/>
    <n v="27991"/>
    <n v="0"/>
    <x v="4"/>
    <s v="NULL"/>
    <x v="2"/>
    <n v="802.07"/>
    <x v="3"/>
    <n v="2862"/>
    <x v="3"/>
    <n v="802.07"/>
    <x v="5"/>
    <s v="NULL"/>
    <x v="1"/>
    <s v="NULL"/>
    <x v="1"/>
    <x v="0"/>
    <x v="1"/>
    <n v="12"/>
    <x v="1"/>
    <x v="1"/>
  </r>
  <r>
    <x v="98"/>
    <x v="16"/>
    <s v="G0043485"/>
    <s v="G0043485"/>
    <n v="32086720"/>
    <s v="Recolocado"/>
    <n v="0"/>
    <n v="0"/>
    <n v="1"/>
    <n v="0"/>
    <x v="1"/>
    <x v="0"/>
    <n v="33"/>
    <x v="6"/>
    <x v="3"/>
    <x v="2"/>
    <n v="34284"/>
    <n v="0"/>
    <x v="2"/>
    <n v="1050"/>
    <x v="5"/>
    <x v="5"/>
    <n v="28493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497"/>
    <s v="G0043497"/>
    <n v="32089383"/>
    <s v="Recolocado"/>
    <n v="0"/>
    <n v="0"/>
    <n v="1"/>
    <n v="0"/>
    <x v="1"/>
    <x v="0"/>
    <n v="42"/>
    <x v="7"/>
    <x v="3"/>
    <x v="0"/>
    <n v="35859"/>
    <n v="0"/>
    <x v="2"/>
    <n v="1100"/>
    <x v="5"/>
    <x v="1"/>
    <n v="29976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498"/>
    <s v="G0043498"/>
    <n v="32089994"/>
    <s v="Recolocado"/>
    <n v="0"/>
    <n v="0"/>
    <n v="1"/>
    <n v="0"/>
    <x v="1"/>
    <x v="0"/>
    <n v="32"/>
    <x v="6"/>
    <x v="3"/>
    <x v="0"/>
    <n v="40382"/>
    <n v="0"/>
    <x v="2"/>
    <n v="1250"/>
    <x v="3"/>
    <x v="4"/>
    <n v="34587"/>
    <n v="0"/>
    <x v="4"/>
    <n v="4"/>
    <x v="2"/>
    <n v="878.79"/>
    <x v="3"/>
    <n v="1690"/>
    <x v="3"/>
    <n v="878.79"/>
    <x v="5"/>
    <s v="NULL"/>
    <x v="1"/>
    <s v="NULL"/>
    <x v="1"/>
    <x v="0"/>
    <x v="1"/>
    <n v="12"/>
    <x v="1"/>
    <x v="1"/>
  </r>
  <r>
    <x v="98"/>
    <x v="16"/>
    <s v="G0043510"/>
    <s v="G0043510"/>
    <n v="32090139"/>
    <s v="Recolocado"/>
    <n v="0"/>
    <n v="0"/>
    <n v="1"/>
    <n v="0"/>
    <x v="1"/>
    <x v="0"/>
    <n v="52"/>
    <x v="5"/>
    <x v="5"/>
    <x v="2"/>
    <n v="37120"/>
    <n v="0"/>
    <x v="2"/>
    <n v="1150"/>
    <x v="6"/>
    <x v="1"/>
    <n v="31514"/>
    <n v="0"/>
    <x v="4"/>
    <n v="3"/>
    <x v="0"/>
    <n v="4372.21"/>
    <x v="7"/>
    <n v="2248"/>
    <x v="3"/>
    <n v="1375.12"/>
    <x v="2"/>
    <s v="NULL"/>
    <x v="1"/>
    <s v="NULL"/>
    <x v="1"/>
    <x v="0"/>
    <x v="2"/>
    <n v="0"/>
    <x v="0"/>
    <x v="0"/>
  </r>
  <r>
    <x v="98"/>
    <x v="16"/>
    <s v="G0043518"/>
    <s v="G0043518"/>
    <n v="32089968"/>
    <s v="Recolocado"/>
    <n v="0"/>
    <n v="0"/>
    <n v="1"/>
    <n v="0"/>
    <x v="1"/>
    <x v="0"/>
    <n v="28"/>
    <x v="3"/>
    <x v="3"/>
    <x v="2"/>
    <n v="42013"/>
    <n v="0"/>
    <x v="2"/>
    <n v="1300"/>
    <x v="3"/>
    <x v="1"/>
    <n v="36123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528"/>
    <s v="G0043528"/>
    <n v="32089894"/>
    <s v="Recolocado"/>
    <n v="0"/>
    <n v="0"/>
    <n v="1"/>
    <n v="0"/>
    <x v="1"/>
    <x v="0"/>
    <n v="46"/>
    <x v="0"/>
    <x v="3"/>
    <x v="2"/>
    <n v="44015"/>
    <n v="0"/>
    <x v="2"/>
    <n v="1350"/>
    <x v="2"/>
    <x v="4"/>
    <n v="37659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533"/>
    <s v="G0043533"/>
    <n v="32086662"/>
    <s v="Recolocado"/>
    <n v="0"/>
    <n v="0"/>
    <n v="1"/>
    <n v="0"/>
    <x v="1"/>
    <x v="0"/>
    <n v="30"/>
    <x v="3"/>
    <x v="3"/>
    <x v="2"/>
    <n v="41795"/>
    <n v="0"/>
    <x v="2"/>
    <n v="1250"/>
    <x v="3"/>
    <x v="3"/>
    <n v="35569"/>
    <n v="0"/>
    <x v="4"/>
    <n v="4"/>
    <x v="0"/>
    <n v="500"/>
    <x v="6"/>
    <n v="0"/>
    <x v="0"/>
    <n v="0"/>
    <x v="0"/>
    <s v="NULL"/>
    <x v="1"/>
    <s v="NULL"/>
    <x v="1"/>
    <x v="8"/>
    <x v="10"/>
    <n v="0"/>
    <x v="0"/>
    <x v="0"/>
  </r>
  <r>
    <x v="98"/>
    <x v="16"/>
    <s v="G0043538"/>
    <s v="G0043538"/>
    <n v="32089554"/>
    <s v="Recolocado"/>
    <n v="0"/>
    <n v="0"/>
    <n v="1"/>
    <n v="0"/>
    <x v="1"/>
    <x v="0"/>
    <n v="34"/>
    <x v="6"/>
    <x v="3"/>
    <x v="3"/>
    <n v="35859"/>
    <n v="0"/>
    <x v="2"/>
    <n v="1100"/>
    <x v="5"/>
    <x v="1"/>
    <n v="29976"/>
    <n v="0"/>
    <x v="4"/>
    <n v="4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539"/>
    <s v="G0043539"/>
    <n v="32087955"/>
    <s v="Recolocado"/>
    <n v="0"/>
    <n v="0"/>
    <n v="1"/>
    <n v="0"/>
    <x v="1"/>
    <x v="0"/>
    <n v="31"/>
    <x v="6"/>
    <x v="3"/>
    <x v="2"/>
    <n v="37491"/>
    <n v="0"/>
    <x v="2"/>
    <n v="1150"/>
    <x v="6"/>
    <x v="5"/>
    <n v="31514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561"/>
    <s v="G0043561"/>
    <n v="32090311"/>
    <s v="Recolocado"/>
    <n v="0"/>
    <n v="0"/>
    <n v="1"/>
    <n v="0"/>
    <x v="1"/>
    <x v="0"/>
    <n v="33"/>
    <x v="6"/>
    <x v="5"/>
    <x v="2"/>
    <n v="32343"/>
    <n v="0"/>
    <x v="2"/>
    <n v="1150"/>
    <x v="6"/>
    <x v="3"/>
    <n v="27014"/>
    <n v="0"/>
    <x v="4"/>
    <s v="NULL"/>
    <x v="2"/>
    <n v="4413.51"/>
    <x v="7"/>
    <n v="1013"/>
    <x v="3"/>
    <n v="1574.11"/>
    <x v="2"/>
    <n v="1000"/>
    <x v="3"/>
    <n v="0.99970000000000003"/>
    <x v="4"/>
    <x v="10"/>
    <x v="10"/>
    <n v="7"/>
    <x v="0"/>
    <x v="7"/>
  </r>
  <r>
    <x v="98"/>
    <x v="16"/>
    <s v="G0043563"/>
    <s v="G0043563"/>
    <n v="32089726"/>
    <s v="Recolocado"/>
    <n v="0"/>
    <n v="0"/>
    <n v="1"/>
    <n v="0"/>
    <x v="1"/>
    <x v="0"/>
    <n v="32"/>
    <x v="6"/>
    <x v="3"/>
    <x v="1"/>
    <n v="42013"/>
    <n v="0"/>
    <x v="2"/>
    <n v="1300"/>
    <x v="3"/>
    <x v="18"/>
    <n v="36123"/>
    <n v="0"/>
    <x v="4"/>
    <n v="2"/>
    <x v="0"/>
    <n v="500"/>
    <x v="6"/>
    <n v="0"/>
    <x v="0"/>
    <n v="0"/>
    <x v="0"/>
    <s v="NULL"/>
    <x v="1"/>
    <s v="NULL"/>
    <x v="1"/>
    <x v="5"/>
    <x v="8"/>
    <n v="0"/>
    <x v="0"/>
    <x v="0"/>
  </r>
  <r>
    <x v="98"/>
    <x v="16"/>
    <s v="G0043568"/>
    <s v="G0043568"/>
    <n v="32090020"/>
    <s v="Recolocado"/>
    <n v="0"/>
    <n v="0"/>
    <n v="1"/>
    <n v="0"/>
    <x v="1"/>
    <x v="0"/>
    <n v="49"/>
    <x v="0"/>
    <x v="3"/>
    <x v="2"/>
    <n v="47790"/>
    <n v="0"/>
    <x v="2"/>
    <n v="1400"/>
    <x v="2"/>
    <x v="18"/>
    <n v="41565"/>
    <n v="0"/>
    <x v="4"/>
    <n v="2"/>
    <x v="0"/>
    <n v="3492.68"/>
    <x v="5"/>
    <n v="0"/>
    <x v="0"/>
    <n v="0"/>
    <x v="0"/>
    <n v="3607.02"/>
    <x v="6"/>
    <n v="0.93159999999999998"/>
    <x v="4"/>
    <x v="0"/>
    <x v="0"/>
    <n v="0"/>
    <x v="0"/>
    <x v="0"/>
  </r>
  <r>
    <x v="98"/>
    <x v="16"/>
    <s v="G0043587"/>
    <s v="G0043587"/>
    <n v="32089959"/>
    <s v="Recolocado"/>
    <n v="0"/>
    <n v="0"/>
    <n v="1"/>
    <n v="0"/>
    <x v="1"/>
    <x v="0"/>
    <n v="46"/>
    <x v="0"/>
    <x v="3"/>
    <x v="0"/>
    <n v="32714"/>
    <n v="0"/>
    <x v="2"/>
    <n v="1150"/>
    <x v="6"/>
    <x v="4"/>
    <n v="27014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588"/>
    <s v="G0043588"/>
    <n v="32089900"/>
    <s v="Recolocado"/>
    <n v="0"/>
    <n v="0"/>
    <n v="1"/>
    <n v="0"/>
    <x v="1"/>
    <x v="0"/>
    <n v="27"/>
    <x v="3"/>
    <x v="3"/>
    <x v="2"/>
    <n v="35289"/>
    <n v="0"/>
    <x v="2"/>
    <n v="1250"/>
    <x v="3"/>
    <x v="4"/>
    <n v="29789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597"/>
    <s v="G0043597"/>
    <n v="32090222"/>
    <s v="Recolocado"/>
    <n v="0"/>
    <n v="0"/>
    <n v="1"/>
    <n v="0"/>
    <x v="1"/>
    <x v="0"/>
    <n v="41"/>
    <x v="7"/>
    <x v="3"/>
    <x v="2"/>
    <n v="31013"/>
    <n v="0"/>
    <x v="2"/>
    <n v="1100"/>
    <x v="5"/>
    <x v="7"/>
    <n v="25762"/>
    <n v="0"/>
    <x v="4"/>
    <s v="NULL"/>
    <x v="2"/>
    <n v="2378.66"/>
    <x v="2"/>
    <n v="4928"/>
    <x v="3"/>
    <n v="2378.66"/>
    <x v="6"/>
    <s v="NULL"/>
    <x v="1"/>
    <s v="NULL"/>
    <x v="1"/>
    <x v="0"/>
    <x v="1"/>
    <n v="12"/>
    <x v="1"/>
    <x v="1"/>
  </r>
  <r>
    <x v="98"/>
    <x v="16"/>
    <s v="G0043601"/>
    <s v="G0043601"/>
    <n v="32089649"/>
    <s v="Recolocado"/>
    <n v="0"/>
    <n v="0"/>
    <n v="1"/>
    <n v="0"/>
    <x v="1"/>
    <x v="0"/>
    <n v="29"/>
    <x v="3"/>
    <x v="3"/>
    <x v="2"/>
    <n v="37120"/>
    <n v="0"/>
    <x v="2"/>
    <n v="1150"/>
    <x v="6"/>
    <x v="1"/>
    <n v="31514"/>
    <n v="0"/>
    <x v="4"/>
    <n v="3"/>
    <x v="3"/>
    <n v="972.75"/>
    <x v="3"/>
    <n v="28"/>
    <x v="4"/>
    <n v="0"/>
    <x v="0"/>
    <s v="NULL"/>
    <x v="1"/>
    <s v="NULL"/>
    <x v="1"/>
    <x v="0"/>
    <x v="12"/>
    <n v="0"/>
    <x v="4"/>
    <x v="0"/>
  </r>
  <r>
    <x v="98"/>
    <x v="16"/>
    <s v="G0043619"/>
    <s v="G0043619"/>
    <n v="32090342"/>
    <s v="Recolocado"/>
    <n v="0"/>
    <n v="0"/>
    <n v="1"/>
    <n v="0"/>
    <x v="1"/>
    <x v="0"/>
    <n v="58"/>
    <x v="8"/>
    <x v="3"/>
    <x v="1"/>
    <n v="39778"/>
    <n v="0"/>
    <x v="2"/>
    <n v="1200"/>
    <x v="6"/>
    <x v="1"/>
    <n v="34018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621"/>
    <s v="G0043621"/>
    <n v="32090258"/>
    <s v="Recolocado"/>
    <n v="0"/>
    <n v="0"/>
    <n v="1"/>
    <n v="0"/>
    <x v="1"/>
    <x v="0"/>
    <n v="37"/>
    <x v="1"/>
    <x v="3"/>
    <x v="2"/>
    <n v="29588"/>
    <n v="0"/>
    <x v="2"/>
    <n v="1050"/>
    <x v="5"/>
    <x v="1"/>
    <n v="24419"/>
    <n v="0"/>
    <x v="4"/>
    <s v="NULL"/>
    <x v="2"/>
    <n v="942.18"/>
    <x v="3"/>
    <n v="1701"/>
    <x v="3"/>
    <n v="942.18"/>
    <x v="5"/>
    <s v="NULL"/>
    <x v="1"/>
    <s v="NULL"/>
    <x v="1"/>
    <x v="0"/>
    <x v="1"/>
    <n v="12"/>
    <x v="1"/>
    <x v="1"/>
  </r>
  <r>
    <x v="98"/>
    <x v="16"/>
    <s v="G0043622"/>
    <s v="G0043622"/>
    <n v="32089517"/>
    <s v="Recolocado"/>
    <n v="0"/>
    <n v="0"/>
    <n v="1"/>
    <n v="0"/>
    <x v="1"/>
    <x v="0"/>
    <n v="46"/>
    <x v="0"/>
    <x v="3"/>
    <x v="2"/>
    <n v="42013"/>
    <n v="0"/>
    <x v="2"/>
    <n v="1300"/>
    <x v="3"/>
    <x v="18"/>
    <n v="36123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626"/>
    <s v="G0043626"/>
    <n v="32090272"/>
    <s v="Recolocado"/>
    <n v="0"/>
    <n v="0"/>
    <n v="1"/>
    <n v="0"/>
    <x v="1"/>
    <x v="0"/>
    <n v="21"/>
    <x v="4"/>
    <x v="3"/>
    <x v="2"/>
    <n v="35289"/>
    <n v="0"/>
    <x v="2"/>
    <n v="1250"/>
    <x v="3"/>
    <x v="3"/>
    <n v="29789"/>
    <n v="0"/>
    <x v="4"/>
    <s v="NULL"/>
    <x v="0"/>
    <n v="1584.83"/>
    <x v="4"/>
    <n v="0"/>
    <x v="0"/>
    <n v="0"/>
    <x v="0"/>
    <n v="1000"/>
    <x v="3"/>
    <n v="1"/>
    <x v="4"/>
    <x v="0"/>
    <x v="0"/>
    <n v="0"/>
    <x v="0"/>
    <x v="0"/>
  </r>
  <r>
    <x v="98"/>
    <x v="16"/>
    <s v="G0043659"/>
    <s v="G0043659"/>
    <n v="32089989"/>
    <s v="Recolocado"/>
    <n v="0"/>
    <n v="0"/>
    <n v="1"/>
    <n v="0"/>
    <x v="1"/>
    <x v="0"/>
    <n v="29"/>
    <x v="3"/>
    <x v="3"/>
    <x v="2"/>
    <n v="29588"/>
    <n v="0"/>
    <x v="2"/>
    <n v="1050"/>
    <x v="5"/>
    <x v="1"/>
    <n v="24419"/>
    <n v="0"/>
    <x v="4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660"/>
    <s v="G0043660"/>
    <n v="32089622"/>
    <s v="Recolocado"/>
    <n v="0"/>
    <n v="0"/>
    <n v="1"/>
    <n v="0"/>
    <x v="1"/>
    <x v="0"/>
    <n v="39"/>
    <x v="1"/>
    <x v="3"/>
    <x v="2"/>
    <n v="28166"/>
    <n v="0"/>
    <x v="2"/>
    <n v="950"/>
    <x v="7"/>
    <x v="1"/>
    <n v="2308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673"/>
    <s v="G0043673"/>
    <n v="32089772"/>
    <s v="Recolocado"/>
    <n v="0"/>
    <n v="0"/>
    <n v="1"/>
    <n v="0"/>
    <x v="1"/>
    <x v="0"/>
    <n v="37"/>
    <x v="1"/>
    <x v="3"/>
    <x v="2"/>
    <n v="35660"/>
    <n v="0"/>
    <x v="2"/>
    <n v="1250"/>
    <x v="3"/>
    <x v="3"/>
    <n v="29789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674"/>
    <s v="G0043674"/>
    <n v="32089402"/>
    <s v="Recolocado"/>
    <n v="0"/>
    <n v="0"/>
    <n v="1"/>
    <n v="0"/>
    <x v="1"/>
    <x v="0"/>
    <n v="38"/>
    <x v="1"/>
    <x v="3"/>
    <x v="2"/>
    <n v="34236"/>
    <n v="0"/>
    <x v="2"/>
    <n v="1200"/>
    <x v="6"/>
    <x v="2"/>
    <n v="28447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679"/>
    <s v="G0043679"/>
    <n v="32090267"/>
    <s v="Recolocado"/>
    <n v="0"/>
    <n v="0"/>
    <n v="1"/>
    <n v="0"/>
    <x v="1"/>
    <x v="0"/>
    <n v="27"/>
    <x v="3"/>
    <x v="3"/>
    <x v="0"/>
    <n v="32343"/>
    <n v="0"/>
    <x v="2"/>
    <n v="1150"/>
    <x v="6"/>
    <x v="3"/>
    <n v="27014"/>
    <n v="0"/>
    <x v="4"/>
    <s v="NULL"/>
    <x v="2"/>
    <n v="1477.66"/>
    <x v="4"/>
    <n v="1947"/>
    <x v="3"/>
    <n v="1477.66"/>
    <x v="2"/>
    <s v="NULL"/>
    <x v="1"/>
    <s v="NULL"/>
    <x v="1"/>
    <x v="0"/>
    <x v="1"/>
    <n v="12"/>
    <x v="1"/>
    <x v="1"/>
  </r>
  <r>
    <x v="98"/>
    <x v="16"/>
    <s v="G0043722"/>
    <s v="G0043722"/>
    <n v="32090519"/>
    <s v="Recolocado"/>
    <n v="0"/>
    <n v="0"/>
    <n v="1"/>
    <n v="0"/>
    <x v="1"/>
    <x v="0"/>
    <n v="57"/>
    <x v="8"/>
    <x v="3"/>
    <x v="0"/>
    <n v="32343"/>
    <n v="0"/>
    <x v="2"/>
    <n v="1150"/>
    <x v="6"/>
    <x v="4"/>
    <n v="27014"/>
    <n v="0"/>
    <x v="4"/>
    <s v="NULL"/>
    <x v="2"/>
    <n v="1980.33"/>
    <x v="4"/>
    <n v="2467"/>
    <x v="3"/>
    <n v="1980.33"/>
    <x v="2"/>
    <s v="NULL"/>
    <x v="1"/>
    <s v="NULL"/>
    <x v="1"/>
    <x v="0"/>
    <x v="1"/>
    <n v="12"/>
    <x v="1"/>
    <x v="1"/>
  </r>
  <r>
    <x v="98"/>
    <x v="16"/>
    <s v="G0043751"/>
    <s v="G0043751"/>
    <n v="32090502"/>
    <s v="Recolocado"/>
    <n v="0"/>
    <n v="0"/>
    <n v="1"/>
    <n v="0"/>
    <x v="1"/>
    <x v="0"/>
    <n v="40"/>
    <x v="1"/>
    <x v="3"/>
    <x v="2"/>
    <n v="47790"/>
    <n v="0"/>
    <x v="2"/>
    <n v="1400"/>
    <x v="2"/>
    <x v="18"/>
    <n v="41565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757"/>
    <s v="G0043757"/>
    <n v="32090517"/>
    <s v="Recolocado"/>
    <n v="0"/>
    <n v="0"/>
    <n v="1"/>
    <n v="0"/>
    <x v="1"/>
    <x v="0"/>
    <n v="32"/>
    <x v="6"/>
    <x v="3"/>
    <x v="2"/>
    <n v="32343"/>
    <n v="0"/>
    <x v="2"/>
    <n v="1150"/>
    <x v="6"/>
    <x v="4"/>
    <n v="27014"/>
    <n v="0"/>
    <x v="4"/>
    <s v="NULL"/>
    <x v="2"/>
    <n v="221.48"/>
    <x v="6"/>
    <n v="1578"/>
    <x v="3"/>
    <n v="221.48"/>
    <x v="0"/>
    <s v="NULL"/>
    <x v="1"/>
    <s v="NULL"/>
    <x v="1"/>
    <x v="0"/>
    <x v="1"/>
    <n v="12"/>
    <x v="1"/>
    <x v="1"/>
  </r>
  <r>
    <x v="98"/>
    <x v="16"/>
    <s v="G0043769"/>
    <s v="G0043769"/>
    <n v="32094361"/>
    <s v="Recolocado"/>
    <n v="0"/>
    <n v="0"/>
    <n v="1"/>
    <n v="0"/>
    <x v="1"/>
    <x v="0"/>
    <n v="36"/>
    <x v="1"/>
    <x v="5"/>
    <x v="2"/>
    <n v="32224"/>
    <n v="0"/>
    <x v="2"/>
    <n v="1000"/>
    <x v="7"/>
    <x v="1"/>
    <n v="26902"/>
    <n v="0"/>
    <x v="4"/>
    <n v="5"/>
    <x v="0"/>
    <n v="1501.88"/>
    <x v="4"/>
    <n v="5"/>
    <x v="2"/>
    <n v="0"/>
    <x v="0"/>
    <s v="NULL"/>
    <x v="1"/>
    <s v="NULL"/>
    <x v="1"/>
    <x v="0"/>
    <x v="0"/>
    <n v="0"/>
    <x v="0"/>
    <x v="0"/>
  </r>
  <r>
    <x v="98"/>
    <x v="16"/>
    <s v="G0043774"/>
    <s v="G0043774"/>
    <n v="32090302"/>
    <s v="Recolocado"/>
    <n v="0"/>
    <n v="0"/>
    <n v="1"/>
    <n v="0"/>
    <x v="1"/>
    <x v="0"/>
    <n v="44"/>
    <x v="7"/>
    <x v="3"/>
    <x v="2"/>
    <n v="45273"/>
    <n v="0"/>
    <x v="2"/>
    <n v="1400"/>
    <x v="2"/>
    <x v="3"/>
    <n v="39195"/>
    <n v="0"/>
    <x v="4"/>
    <n v="3"/>
    <x v="0"/>
    <n v="807.33"/>
    <x v="3"/>
    <n v="0"/>
    <x v="0"/>
    <n v="0"/>
    <x v="0"/>
    <s v="NULL"/>
    <x v="1"/>
    <s v="NULL"/>
    <x v="1"/>
    <x v="8"/>
    <x v="10"/>
    <n v="0"/>
    <x v="0"/>
    <x v="0"/>
  </r>
  <r>
    <x v="98"/>
    <x v="16"/>
    <s v="G0043783"/>
    <s v="G0043783"/>
    <n v="32094401"/>
    <s v="Recolocado"/>
    <n v="0"/>
    <n v="0"/>
    <n v="1"/>
    <n v="0"/>
    <x v="1"/>
    <x v="0"/>
    <n v="40"/>
    <x v="1"/>
    <x v="5"/>
    <x v="2"/>
    <n v="35289"/>
    <n v="0"/>
    <x v="2"/>
    <n v="1250"/>
    <x v="3"/>
    <x v="3"/>
    <n v="29789"/>
    <n v="0"/>
    <x v="4"/>
    <s v="NULL"/>
    <x v="2"/>
    <n v="4423.6400000000003"/>
    <x v="7"/>
    <n v="1583"/>
    <x v="3"/>
    <n v="462.68"/>
    <x v="0"/>
    <s v="NULL"/>
    <x v="1"/>
    <s v="NULL"/>
    <x v="1"/>
    <x v="0"/>
    <x v="1"/>
    <n v="8"/>
    <x v="1"/>
    <x v="5"/>
  </r>
  <r>
    <x v="98"/>
    <x v="16"/>
    <s v="G0043789"/>
    <s v="G0043789"/>
    <n v="32094408"/>
    <s v="Recolocado"/>
    <n v="0"/>
    <n v="0"/>
    <n v="1"/>
    <n v="0"/>
    <x v="1"/>
    <x v="0"/>
    <n v="31"/>
    <x v="6"/>
    <x v="5"/>
    <x v="2"/>
    <n v="37120"/>
    <n v="0"/>
    <x v="2"/>
    <n v="1150"/>
    <x v="6"/>
    <x v="5"/>
    <n v="31514"/>
    <n v="0"/>
    <x v="4"/>
    <n v="3"/>
    <x v="3"/>
    <n v="3175.24"/>
    <x v="5"/>
    <n v="29"/>
    <x v="4"/>
    <n v="0"/>
    <x v="0"/>
    <s v="NULL"/>
    <x v="1"/>
    <s v="NULL"/>
    <x v="1"/>
    <x v="0"/>
    <x v="12"/>
    <n v="0"/>
    <x v="4"/>
    <x v="0"/>
  </r>
  <r>
    <x v="98"/>
    <x v="16"/>
    <s v="G0043821"/>
    <s v="G0043821"/>
    <n v="32094875"/>
    <s v="Recolocado"/>
    <n v="0"/>
    <n v="0"/>
    <n v="1"/>
    <n v="0"/>
    <x v="1"/>
    <x v="0"/>
    <n v="50"/>
    <x v="0"/>
    <x v="5"/>
    <x v="2"/>
    <n v="33913"/>
    <n v="0"/>
    <x v="2"/>
    <n v="1050"/>
    <x v="5"/>
    <x v="6"/>
    <n v="28493"/>
    <n v="0"/>
    <x v="4"/>
    <n v="4"/>
    <x v="3"/>
    <n v="2000"/>
    <x v="4"/>
    <n v="17"/>
    <x v="4"/>
    <n v="0"/>
    <x v="0"/>
    <s v="NULL"/>
    <x v="1"/>
    <s v="NULL"/>
    <x v="1"/>
    <x v="5"/>
    <x v="10"/>
    <n v="0"/>
    <x v="4"/>
    <x v="0"/>
  </r>
  <r>
    <x v="98"/>
    <x v="16"/>
    <s v="G0043843"/>
    <s v="G0043843"/>
    <n v="32089355"/>
    <s v="Recolocado"/>
    <n v="0"/>
    <n v="0"/>
    <n v="1"/>
    <n v="0"/>
    <x v="1"/>
    <x v="0"/>
    <n v="47"/>
    <x v="0"/>
    <x v="3"/>
    <x v="1"/>
    <n v="31013"/>
    <n v="0"/>
    <x v="2"/>
    <n v="1100"/>
    <x v="5"/>
    <x v="13"/>
    <n v="25762"/>
    <n v="0"/>
    <x v="4"/>
    <s v="NULL"/>
    <x v="2"/>
    <n v="1641.94"/>
    <x v="4"/>
    <n v="1770"/>
    <x v="3"/>
    <n v="1641.94"/>
    <x v="2"/>
    <n v="1"/>
    <x v="2"/>
    <n v="0"/>
    <x v="0"/>
    <x v="0"/>
    <x v="1"/>
    <n v="12"/>
    <x v="1"/>
    <x v="1"/>
  </r>
  <r>
    <x v="98"/>
    <x v="16"/>
    <s v="G0043845"/>
    <s v="G0043845"/>
    <n v="32085290"/>
    <s v="Recolocado"/>
    <n v="0"/>
    <n v="0"/>
    <n v="1"/>
    <n v="0"/>
    <x v="1"/>
    <x v="0"/>
    <n v="44"/>
    <x v="7"/>
    <x v="3"/>
    <x v="2"/>
    <n v="30615"/>
    <n v="0"/>
    <x v="2"/>
    <n v="1006"/>
    <x v="5"/>
    <x v="3"/>
    <n v="25283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846"/>
    <s v="G0043846"/>
    <n v="32094178"/>
    <s v="Recolocado"/>
    <n v="0"/>
    <n v="0"/>
    <n v="1"/>
    <n v="0"/>
    <x v="1"/>
    <x v="0"/>
    <n v="41"/>
    <x v="7"/>
    <x v="3"/>
    <x v="1"/>
    <n v="38750"/>
    <n v="0"/>
    <x v="2"/>
    <n v="1200"/>
    <x v="6"/>
    <x v="18"/>
    <n v="3305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851"/>
    <s v="G0043851"/>
    <n v="32094380"/>
    <s v="Recolocado"/>
    <n v="0"/>
    <n v="0"/>
    <n v="1"/>
    <n v="0"/>
    <x v="1"/>
    <x v="0"/>
    <n v="38"/>
    <x v="1"/>
    <x v="3"/>
    <x v="2"/>
    <n v="33913"/>
    <n v="0"/>
    <x v="2"/>
    <n v="1050"/>
    <x v="5"/>
    <x v="1"/>
    <n v="28493"/>
    <n v="0"/>
    <x v="4"/>
    <n v="4"/>
    <x v="2"/>
    <n v="1580.03"/>
    <x v="4"/>
    <n v="1731"/>
    <x v="3"/>
    <n v="1580.03"/>
    <x v="2"/>
    <s v="NULL"/>
    <x v="1"/>
    <s v="NULL"/>
    <x v="1"/>
    <x v="0"/>
    <x v="1"/>
    <n v="12"/>
    <x v="1"/>
    <x v="1"/>
  </r>
  <r>
    <x v="98"/>
    <x v="16"/>
    <s v="G0043860"/>
    <s v="G0043860"/>
    <n v="32090044"/>
    <s v="Recolocado"/>
    <n v="0"/>
    <n v="0"/>
    <n v="1"/>
    <n v="0"/>
    <x v="1"/>
    <x v="0"/>
    <n v="56"/>
    <x v="8"/>
    <x v="3"/>
    <x v="2"/>
    <n v="28166"/>
    <n v="0"/>
    <x v="2"/>
    <n v="1000"/>
    <x v="7"/>
    <x v="1"/>
    <n v="23080"/>
    <n v="0"/>
    <x v="4"/>
    <s v="NULL"/>
    <x v="0"/>
    <n v="2009.82"/>
    <x v="2"/>
    <n v="0"/>
    <x v="0"/>
    <n v="0"/>
    <x v="0"/>
    <s v="NULL"/>
    <x v="1"/>
    <s v="NULL"/>
    <x v="1"/>
    <x v="0"/>
    <x v="0"/>
    <n v="0"/>
    <x v="0"/>
    <x v="0"/>
  </r>
  <r>
    <x v="98"/>
    <x v="16"/>
    <s v="G0043866"/>
    <s v="G0043866"/>
    <n v="32095084"/>
    <s v="Recolocado"/>
    <n v="0"/>
    <n v="0"/>
    <n v="1"/>
    <n v="0"/>
    <x v="1"/>
    <x v="0"/>
    <n v="39"/>
    <x v="1"/>
    <x v="5"/>
    <x v="2"/>
    <n v="46885"/>
    <n v="0"/>
    <x v="2"/>
    <n v="1450"/>
    <x v="1"/>
    <x v="1"/>
    <n v="40713"/>
    <n v="0"/>
    <x v="4"/>
    <n v="1"/>
    <x v="6"/>
    <n v="3191.78"/>
    <x v="5"/>
    <n v="199"/>
    <x v="3"/>
    <n v="1170.54"/>
    <x v="2"/>
    <n v="1170.54"/>
    <x v="5"/>
    <n v="1"/>
    <x v="4"/>
    <x v="0"/>
    <x v="10"/>
    <n v="0"/>
    <x v="0"/>
    <x v="0"/>
  </r>
  <r>
    <x v="98"/>
    <x v="16"/>
    <s v="G0043883"/>
    <s v="G0043883"/>
    <n v="32095095"/>
    <s v="Recolocado"/>
    <n v="0"/>
    <n v="0"/>
    <n v="1"/>
    <n v="0"/>
    <x v="1"/>
    <x v="0"/>
    <n v="54"/>
    <x v="5"/>
    <x v="5"/>
    <x v="1"/>
    <n v="32224"/>
    <n v="0"/>
    <x v="2"/>
    <n v="1000"/>
    <x v="7"/>
    <x v="5"/>
    <n v="26902"/>
    <n v="0"/>
    <x v="4"/>
    <s v="NULL"/>
    <x v="2"/>
    <n v="6441.68"/>
    <x v="0"/>
    <n v="153"/>
    <x v="3"/>
    <n v="0"/>
    <x v="0"/>
    <n v="2254.06"/>
    <x v="0"/>
    <n v="1"/>
    <x v="4"/>
    <x v="0"/>
    <x v="7"/>
    <n v="0"/>
    <x v="9"/>
    <x v="0"/>
  </r>
  <r>
    <x v="98"/>
    <x v="16"/>
    <s v="G0043884"/>
    <s v="G0043884"/>
    <n v="32094331"/>
    <s v="Recolocado"/>
    <n v="0"/>
    <n v="0"/>
    <n v="1"/>
    <n v="0"/>
    <x v="1"/>
    <x v="0"/>
    <n v="36"/>
    <x v="1"/>
    <x v="3"/>
    <x v="2"/>
    <n v="37120"/>
    <n v="0"/>
    <x v="2"/>
    <n v="1150"/>
    <x v="6"/>
    <x v="7"/>
    <n v="31514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885"/>
    <s v="G0043885"/>
    <n v="32089637"/>
    <s v="Recolocado"/>
    <n v="0"/>
    <n v="0"/>
    <n v="1"/>
    <n v="0"/>
    <x v="1"/>
    <x v="0"/>
    <n v="25"/>
    <x v="4"/>
    <x v="3"/>
    <x v="2"/>
    <n v="40382"/>
    <n v="0"/>
    <x v="2"/>
    <n v="1250"/>
    <x v="3"/>
    <x v="4"/>
    <n v="34587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890"/>
    <s v="G0043890"/>
    <n v="32089960"/>
    <s v="Recolocado"/>
    <n v="0"/>
    <n v="0"/>
    <n v="1"/>
    <n v="0"/>
    <x v="1"/>
    <x v="0"/>
    <n v="28"/>
    <x v="3"/>
    <x v="3"/>
    <x v="2"/>
    <n v="45644"/>
    <n v="0"/>
    <x v="2"/>
    <n v="1400"/>
    <x v="2"/>
    <x v="4"/>
    <n v="39195"/>
    <n v="0"/>
    <x v="4"/>
    <n v="3"/>
    <x v="2"/>
    <n v="1203.1300000000001"/>
    <x v="4"/>
    <n v="2338"/>
    <x v="3"/>
    <n v="1203.1300000000001"/>
    <x v="2"/>
    <s v="NULL"/>
    <x v="1"/>
    <s v="NULL"/>
    <x v="1"/>
    <x v="0"/>
    <x v="1"/>
    <n v="12"/>
    <x v="1"/>
    <x v="1"/>
  </r>
  <r>
    <x v="98"/>
    <x v="16"/>
    <s v="G0043891"/>
    <s v="G0043891"/>
    <n v="32086346"/>
    <s v="Recolocado"/>
    <n v="0"/>
    <n v="0"/>
    <n v="1"/>
    <n v="0"/>
    <x v="1"/>
    <x v="0"/>
    <n v="29"/>
    <x v="3"/>
    <x v="3"/>
    <x v="2"/>
    <n v="31386"/>
    <n v="0"/>
    <x v="2"/>
    <n v="1100"/>
    <x v="5"/>
    <x v="7"/>
    <n v="25762"/>
    <n v="0"/>
    <x v="4"/>
    <s v="NULL"/>
    <x v="2"/>
    <n v="196.96"/>
    <x v="6"/>
    <n v="2943"/>
    <x v="3"/>
    <n v="196.96"/>
    <x v="0"/>
    <s v="NULL"/>
    <x v="1"/>
    <s v="NULL"/>
    <x v="1"/>
    <x v="0"/>
    <x v="1"/>
    <n v="12"/>
    <x v="1"/>
    <x v="1"/>
  </r>
  <r>
    <x v="98"/>
    <x v="16"/>
    <s v="G0043903"/>
    <s v="G0043903"/>
    <n v="32094409"/>
    <s v="Recolocado"/>
    <n v="0"/>
    <n v="0"/>
    <n v="1"/>
    <n v="0"/>
    <x v="1"/>
    <x v="0"/>
    <n v="38"/>
    <x v="1"/>
    <x v="3"/>
    <x v="2"/>
    <n v="32343"/>
    <n v="0"/>
    <x v="2"/>
    <n v="1150"/>
    <x v="6"/>
    <x v="3"/>
    <n v="27014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918"/>
    <s v="G0043918"/>
    <n v="32089733"/>
    <s v="Recolocado"/>
    <n v="0"/>
    <n v="0"/>
    <n v="1"/>
    <n v="0"/>
    <x v="1"/>
    <x v="0"/>
    <n v="24"/>
    <x v="4"/>
    <x v="5"/>
    <x v="2"/>
    <n v="36507"/>
    <n v="0"/>
    <x v="2"/>
    <n v="1100"/>
    <x v="5"/>
    <x v="1"/>
    <n v="30937"/>
    <n v="0"/>
    <x v="4"/>
    <n v="4"/>
    <x v="4"/>
    <n v="300"/>
    <x v="6"/>
    <n v="59"/>
    <x v="5"/>
    <n v="0"/>
    <x v="0"/>
    <s v="NULL"/>
    <x v="1"/>
    <s v="NULL"/>
    <x v="1"/>
    <x v="10"/>
    <x v="11"/>
    <n v="0"/>
    <x v="2"/>
    <x v="0"/>
  </r>
  <r>
    <x v="98"/>
    <x v="16"/>
    <s v="G0043961"/>
    <s v="G0043961"/>
    <n v="32090702"/>
    <s v="Recolocado"/>
    <n v="0"/>
    <n v="0"/>
    <n v="1"/>
    <n v="0"/>
    <x v="1"/>
    <x v="0"/>
    <n v="38"/>
    <x v="1"/>
    <x v="3"/>
    <x v="2"/>
    <n v="42013"/>
    <n v="0"/>
    <x v="2"/>
    <n v="1300"/>
    <x v="3"/>
    <x v="18"/>
    <n v="36123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3962"/>
    <s v="G0043962"/>
    <n v="32090690"/>
    <s v="Recolocado"/>
    <n v="0"/>
    <n v="0"/>
    <n v="1"/>
    <n v="0"/>
    <x v="1"/>
    <x v="0"/>
    <n v="37"/>
    <x v="1"/>
    <x v="3"/>
    <x v="2"/>
    <n v="29588"/>
    <n v="0"/>
    <x v="2"/>
    <n v="1050"/>
    <x v="5"/>
    <x v="1"/>
    <n v="24419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4014"/>
    <s v="G0044014"/>
    <n v="32095535"/>
    <s v="Recolocado"/>
    <n v="0"/>
    <n v="0"/>
    <n v="1"/>
    <n v="0"/>
    <x v="1"/>
    <x v="0"/>
    <n v="37"/>
    <x v="1"/>
    <x v="5"/>
    <x v="1"/>
    <n v="46885"/>
    <n v="0"/>
    <x v="2"/>
    <n v="1450"/>
    <x v="1"/>
    <x v="1"/>
    <n v="40713"/>
    <n v="0"/>
    <x v="4"/>
    <n v="1"/>
    <x v="6"/>
    <n v="3702.06"/>
    <x v="5"/>
    <n v="1371"/>
    <x v="3"/>
    <n v="1470.99"/>
    <x v="2"/>
    <n v="1000"/>
    <x v="3"/>
    <n v="1"/>
    <x v="4"/>
    <x v="0"/>
    <x v="1"/>
    <n v="0"/>
    <x v="1"/>
    <x v="0"/>
  </r>
  <r>
    <x v="98"/>
    <x v="16"/>
    <s v="G0044048"/>
    <s v="G0044048"/>
    <n v="32095664"/>
    <s v="Recolocado"/>
    <n v="0"/>
    <n v="0"/>
    <n v="1"/>
    <n v="0"/>
    <x v="1"/>
    <x v="0"/>
    <n v="34"/>
    <x v="6"/>
    <x v="5"/>
    <x v="2"/>
    <n v="32224"/>
    <n v="0"/>
    <x v="2"/>
    <n v="1000"/>
    <x v="7"/>
    <x v="1"/>
    <n v="26902"/>
    <n v="0"/>
    <x v="4"/>
    <n v="5"/>
    <x v="0"/>
    <n v="6126.01"/>
    <x v="0"/>
    <n v="3508"/>
    <x v="3"/>
    <n v="434.5"/>
    <x v="0"/>
    <s v="NULL"/>
    <x v="1"/>
    <s v="NULL"/>
    <x v="1"/>
    <x v="0"/>
    <x v="1"/>
    <n v="0"/>
    <x v="1"/>
    <x v="0"/>
  </r>
  <r>
    <x v="98"/>
    <x v="16"/>
    <s v="G0044054"/>
    <s v="G0044054"/>
    <n v="32095478"/>
    <s v="Recolocado"/>
    <n v="0"/>
    <n v="0"/>
    <n v="1"/>
    <n v="0"/>
    <x v="1"/>
    <x v="0"/>
    <n v="33"/>
    <x v="6"/>
    <x v="3"/>
    <x v="1"/>
    <n v="29588"/>
    <n v="0"/>
    <x v="2"/>
    <n v="1050"/>
    <x v="5"/>
    <x v="1"/>
    <n v="24419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4065"/>
    <s v="G0044065"/>
    <n v="32095232"/>
    <s v="Recolocado"/>
    <n v="0"/>
    <n v="0"/>
    <n v="1"/>
    <n v="0"/>
    <x v="1"/>
    <x v="0"/>
    <n v="32"/>
    <x v="6"/>
    <x v="3"/>
    <x v="2"/>
    <n v="37120"/>
    <n v="0"/>
    <x v="2"/>
    <n v="1150"/>
    <x v="6"/>
    <x v="20"/>
    <n v="31514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4066"/>
    <s v="G0044066"/>
    <n v="32094254"/>
    <s v="Recolocado"/>
    <n v="0"/>
    <n v="0"/>
    <n v="1"/>
    <n v="0"/>
    <x v="1"/>
    <x v="0"/>
    <n v="26"/>
    <x v="3"/>
    <x v="3"/>
    <x v="2"/>
    <n v="31013"/>
    <n v="0"/>
    <x v="2"/>
    <n v="1100"/>
    <x v="5"/>
    <x v="13"/>
    <n v="2576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4073"/>
    <s v="G0044073"/>
    <n v="32095152"/>
    <s v="Recolocado"/>
    <n v="0"/>
    <n v="0"/>
    <n v="1"/>
    <n v="0"/>
    <x v="1"/>
    <x v="0"/>
    <n v="41"/>
    <x v="7"/>
    <x v="3"/>
    <x v="2"/>
    <n v="41481"/>
    <n v="500"/>
    <x v="7"/>
    <n v="1300"/>
    <x v="3"/>
    <x v="18"/>
    <n v="36123"/>
    <n v="1.3841596766602996E-2"/>
    <x v="7"/>
    <n v="2"/>
    <x v="3"/>
    <n v="13.51"/>
    <x v="6"/>
    <n v="30"/>
    <x v="4"/>
    <n v="0"/>
    <x v="0"/>
    <s v="NULL"/>
    <x v="1"/>
    <s v="NULL"/>
    <x v="1"/>
    <x v="4"/>
    <x v="2"/>
    <n v="0"/>
    <x v="2"/>
    <x v="0"/>
  </r>
  <r>
    <x v="98"/>
    <x v="16"/>
    <s v="G0044080"/>
    <s v="G0044080"/>
    <n v="32095036"/>
    <s v="Recolocado"/>
    <n v="0"/>
    <n v="0"/>
    <n v="1"/>
    <n v="0"/>
    <x v="1"/>
    <x v="0"/>
    <n v="42"/>
    <x v="7"/>
    <x v="3"/>
    <x v="2"/>
    <n v="35289"/>
    <n v="0"/>
    <x v="2"/>
    <n v="1250"/>
    <x v="3"/>
    <x v="4"/>
    <n v="29789"/>
    <n v="0"/>
    <x v="4"/>
    <s v="NULL"/>
    <x v="2"/>
    <n v="800"/>
    <x v="3"/>
    <n v="1946"/>
    <x v="3"/>
    <n v="800"/>
    <x v="5"/>
    <s v="NULL"/>
    <x v="1"/>
    <s v="NULL"/>
    <x v="1"/>
    <x v="0"/>
    <x v="1"/>
    <n v="12"/>
    <x v="1"/>
    <x v="1"/>
  </r>
  <r>
    <x v="98"/>
    <x v="16"/>
    <s v="G0044088"/>
    <s v="G0044088"/>
    <n v="32095399"/>
    <s v="Recolocado"/>
    <n v="0"/>
    <n v="0"/>
    <n v="1"/>
    <n v="0"/>
    <x v="1"/>
    <x v="0"/>
    <n v="24"/>
    <x v="4"/>
    <x v="3"/>
    <x v="2"/>
    <n v="38750"/>
    <n v="0"/>
    <x v="2"/>
    <n v="1200"/>
    <x v="6"/>
    <x v="3"/>
    <n v="3305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4091"/>
    <s v="G0044091"/>
    <n v="32095158"/>
    <s v="Recolocado"/>
    <n v="0"/>
    <n v="0"/>
    <n v="1"/>
    <n v="0"/>
    <x v="1"/>
    <x v="0"/>
    <n v="39"/>
    <x v="1"/>
    <x v="3"/>
    <x v="0"/>
    <n v="45538"/>
    <n v="1031"/>
    <x v="1"/>
    <n v="1270"/>
    <x v="3"/>
    <x v="1"/>
    <n v="32475"/>
    <n v="3.1747498075442651E-2"/>
    <x v="2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4092"/>
    <s v="G0044092"/>
    <n v="32094889"/>
    <s v="Recolocado"/>
    <n v="0"/>
    <n v="0"/>
    <n v="1"/>
    <n v="0"/>
    <x v="1"/>
    <x v="0"/>
    <n v="25"/>
    <x v="4"/>
    <x v="3"/>
    <x v="0"/>
    <n v="39506"/>
    <n v="0"/>
    <x v="2"/>
    <n v="1270"/>
    <x v="3"/>
    <x v="13"/>
    <n v="25762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4095"/>
    <s v="G0044095"/>
    <n v="32095920"/>
    <s v="Recolocado"/>
    <n v="0"/>
    <n v="0"/>
    <n v="1"/>
    <n v="0"/>
    <x v="1"/>
    <x v="0"/>
    <n v="25"/>
    <x v="4"/>
    <x v="5"/>
    <x v="1"/>
    <n v="28166"/>
    <n v="0"/>
    <x v="2"/>
    <n v="1000"/>
    <x v="7"/>
    <x v="5"/>
    <n v="23080"/>
    <n v="0"/>
    <x v="4"/>
    <s v="NULL"/>
    <x v="0"/>
    <n v="3095.94"/>
    <x v="5"/>
    <n v="0"/>
    <x v="0"/>
    <n v="0"/>
    <x v="0"/>
    <s v="NULL"/>
    <x v="1"/>
    <s v="NULL"/>
    <x v="1"/>
    <x v="0"/>
    <x v="0"/>
    <n v="0"/>
    <x v="0"/>
    <x v="0"/>
  </r>
  <r>
    <x v="98"/>
    <x v="16"/>
    <s v="G0044115"/>
    <s v="G0044115"/>
    <n v="32095621"/>
    <s v="Recolocado"/>
    <n v="0"/>
    <n v="0"/>
    <n v="1"/>
    <n v="0"/>
    <x v="1"/>
    <x v="0"/>
    <n v="40"/>
    <x v="1"/>
    <x v="3"/>
    <x v="2"/>
    <n v="32343"/>
    <n v="0"/>
    <x v="2"/>
    <n v="1150"/>
    <x v="6"/>
    <x v="3"/>
    <n v="27014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4130"/>
    <s v="G0044130"/>
    <n v="32095607"/>
    <s v="Recolocado"/>
    <n v="0"/>
    <n v="0"/>
    <n v="1"/>
    <n v="0"/>
    <x v="1"/>
    <x v="0"/>
    <n v="36"/>
    <x v="1"/>
    <x v="3"/>
    <x v="2"/>
    <n v="35289"/>
    <n v="0"/>
    <x v="2"/>
    <n v="1250"/>
    <x v="3"/>
    <x v="4"/>
    <n v="29789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4132"/>
    <s v="G0044132"/>
    <n v="32095422"/>
    <s v="Recolocado"/>
    <n v="0"/>
    <n v="0"/>
    <n v="1"/>
    <n v="0"/>
    <x v="1"/>
    <x v="0"/>
    <n v="25"/>
    <x v="4"/>
    <x v="3"/>
    <x v="2"/>
    <n v="29588"/>
    <n v="0"/>
    <x v="2"/>
    <n v="1050"/>
    <x v="5"/>
    <x v="5"/>
    <n v="24419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4133"/>
    <s v="G0044133"/>
    <n v="32090775"/>
    <s v="Recolocado"/>
    <n v="0"/>
    <n v="0"/>
    <n v="1"/>
    <n v="0"/>
    <x v="1"/>
    <x v="0"/>
    <n v="34"/>
    <x v="6"/>
    <x v="3"/>
    <x v="2"/>
    <n v="32343"/>
    <n v="0"/>
    <x v="2"/>
    <n v="1150"/>
    <x v="6"/>
    <x v="4"/>
    <n v="27014"/>
    <n v="0"/>
    <x v="4"/>
    <s v="NULL"/>
    <x v="2"/>
    <n v="1040.3900000000001"/>
    <x v="4"/>
    <n v="2610"/>
    <x v="3"/>
    <n v="1040.3900000000001"/>
    <x v="2"/>
    <s v="NULL"/>
    <x v="1"/>
    <s v="NULL"/>
    <x v="1"/>
    <x v="0"/>
    <x v="1"/>
    <n v="12"/>
    <x v="1"/>
    <x v="1"/>
  </r>
  <r>
    <x v="98"/>
    <x v="16"/>
    <s v="G0044142"/>
    <s v="G0044142"/>
    <n v="32095882"/>
    <s v="Recolocado"/>
    <n v="0"/>
    <n v="0"/>
    <n v="1"/>
    <n v="0"/>
    <x v="1"/>
    <x v="0"/>
    <n v="38"/>
    <x v="1"/>
    <x v="3"/>
    <x v="2"/>
    <n v="40382"/>
    <n v="0"/>
    <x v="2"/>
    <n v="1250"/>
    <x v="3"/>
    <x v="1"/>
    <n v="34587"/>
    <n v="0"/>
    <x v="4"/>
    <n v="2"/>
    <x v="0"/>
    <n v="1537.35"/>
    <x v="4"/>
    <n v="16"/>
    <x v="4"/>
    <n v="0"/>
    <x v="0"/>
    <n v="1031.06"/>
    <x v="5"/>
    <n v="0.97419999999999995"/>
    <x v="4"/>
    <x v="0"/>
    <x v="12"/>
    <n v="0"/>
    <x v="0"/>
    <x v="0"/>
  </r>
  <r>
    <x v="98"/>
    <x v="16"/>
    <s v="G0044154"/>
    <s v="G0044154"/>
    <n v="32095094"/>
    <s v="Recolocado"/>
    <n v="0"/>
    <n v="0"/>
    <n v="1"/>
    <n v="0"/>
    <x v="1"/>
    <x v="0"/>
    <n v="44"/>
    <x v="7"/>
    <x v="5"/>
    <x v="1"/>
    <n v="26792"/>
    <n v="0"/>
    <x v="2"/>
    <n v="950"/>
    <x v="7"/>
    <x v="7"/>
    <n v="21785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4158"/>
    <s v="G0044158"/>
    <n v="32095989"/>
    <s v="Recolocado"/>
    <n v="0"/>
    <n v="0"/>
    <n v="1"/>
    <n v="0"/>
    <x v="1"/>
    <x v="0"/>
    <n v="22"/>
    <x v="4"/>
    <x v="3"/>
    <x v="2"/>
    <n v="32343"/>
    <n v="0"/>
    <x v="2"/>
    <n v="1150"/>
    <x v="6"/>
    <x v="4"/>
    <n v="27014"/>
    <n v="0"/>
    <x v="4"/>
    <s v="NULL"/>
    <x v="0"/>
    <n v="2000"/>
    <x v="4"/>
    <n v="0"/>
    <x v="0"/>
    <n v="0"/>
    <x v="0"/>
    <s v="NULL"/>
    <x v="1"/>
    <s v="NULL"/>
    <x v="1"/>
    <x v="6"/>
    <x v="9"/>
    <n v="0"/>
    <x v="0"/>
    <x v="0"/>
  </r>
  <r>
    <x v="98"/>
    <x v="16"/>
    <s v="G0044163"/>
    <s v="G0044163"/>
    <n v="32096129"/>
    <s v="Recolocado"/>
    <n v="0"/>
    <n v="0"/>
    <n v="1"/>
    <n v="0"/>
    <x v="1"/>
    <x v="0"/>
    <n v="29"/>
    <x v="3"/>
    <x v="5"/>
    <x v="2"/>
    <n v="32224"/>
    <n v="0"/>
    <x v="2"/>
    <n v="1000"/>
    <x v="7"/>
    <x v="1"/>
    <n v="26902"/>
    <n v="0"/>
    <x v="4"/>
    <s v="NULL"/>
    <x v="6"/>
    <n v="2491.15"/>
    <x v="2"/>
    <n v="1603"/>
    <x v="3"/>
    <n v="989.27"/>
    <x v="5"/>
    <s v="NULL"/>
    <x v="1"/>
    <s v="NULL"/>
    <x v="1"/>
    <x v="0"/>
    <x v="1"/>
    <n v="0"/>
    <x v="1"/>
    <x v="0"/>
  </r>
  <r>
    <x v="98"/>
    <x v="16"/>
    <s v="G0044187"/>
    <s v="G0044187"/>
    <n v="32094936"/>
    <s v="Recolocado"/>
    <n v="0"/>
    <n v="0"/>
    <n v="1"/>
    <n v="0"/>
    <x v="1"/>
    <x v="0"/>
    <n v="50"/>
    <x v="0"/>
    <x v="3"/>
    <x v="2"/>
    <n v="33913"/>
    <n v="0"/>
    <x v="2"/>
    <n v="1050"/>
    <x v="5"/>
    <x v="1"/>
    <n v="28493"/>
    <n v="0"/>
    <x v="4"/>
    <n v="4"/>
    <x v="2"/>
    <n v="739.79"/>
    <x v="3"/>
    <n v="3653"/>
    <x v="3"/>
    <n v="739.79"/>
    <x v="5"/>
    <s v="NULL"/>
    <x v="1"/>
    <s v="NULL"/>
    <x v="1"/>
    <x v="0"/>
    <x v="1"/>
    <n v="12"/>
    <x v="1"/>
    <x v="1"/>
  </r>
  <r>
    <x v="98"/>
    <x v="16"/>
    <s v="G0044205"/>
    <s v="G0044205"/>
    <n v="32095857"/>
    <s v="Recolocado"/>
    <n v="0"/>
    <n v="0"/>
    <n v="1"/>
    <n v="0"/>
    <x v="1"/>
    <x v="0"/>
    <n v="41"/>
    <x v="7"/>
    <x v="3"/>
    <x v="2"/>
    <n v="40382"/>
    <n v="0"/>
    <x v="2"/>
    <n v="1250"/>
    <x v="3"/>
    <x v="1"/>
    <n v="34587"/>
    <n v="0"/>
    <x v="4"/>
    <n v="2"/>
    <x v="3"/>
    <n v="7978.53"/>
    <x v="0"/>
    <n v="29"/>
    <x v="4"/>
    <n v="0"/>
    <x v="0"/>
    <n v="2083.23"/>
    <x v="0"/>
    <n v="1"/>
    <x v="4"/>
    <x v="0"/>
    <x v="3"/>
    <n v="0"/>
    <x v="4"/>
    <x v="0"/>
  </r>
  <r>
    <x v="98"/>
    <x v="16"/>
    <s v="G0044238"/>
    <s v="G0044238"/>
    <n v="32095512"/>
    <s v="Recolocado"/>
    <n v="0"/>
    <n v="0"/>
    <n v="1"/>
    <n v="0"/>
    <x v="1"/>
    <x v="0"/>
    <n v="47"/>
    <x v="0"/>
    <x v="3"/>
    <x v="1"/>
    <n v="40382"/>
    <n v="0"/>
    <x v="2"/>
    <n v="1250"/>
    <x v="3"/>
    <x v="18"/>
    <n v="34587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4241"/>
    <s v="G0044241"/>
    <n v="32095561"/>
    <s v="Recolocado"/>
    <n v="0"/>
    <n v="0"/>
    <n v="1"/>
    <n v="0"/>
    <x v="1"/>
    <x v="0"/>
    <n v="30"/>
    <x v="3"/>
    <x v="3"/>
    <x v="1"/>
    <n v="37120"/>
    <n v="0"/>
    <x v="2"/>
    <n v="1150"/>
    <x v="6"/>
    <x v="1"/>
    <n v="31514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4242"/>
    <s v="G0044242"/>
    <n v="32096204"/>
    <s v="Recolocado"/>
    <n v="0"/>
    <n v="0"/>
    <n v="1"/>
    <n v="0"/>
    <x v="1"/>
    <x v="0"/>
    <n v="38"/>
    <x v="1"/>
    <x v="3"/>
    <x v="2"/>
    <n v="43643"/>
    <n v="0"/>
    <x v="2"/>
    <n v="1350"/>
    <x v="2"/>
    <x v="4"/>
    <n v="37659"/>
    <n v="0"/>
    <x v="4"/>
    <n v="5"/>
    <x v="0"/>
    <n v="978.66"/>
    <x v="3"/>
    <n v="0"/>
    <x v="0"/>
    <n v="0"/>
    <x v="0"/>
    <n v="1000"/>
    <x v="3"/>
    <n v="0.97870000000000001"/>
    <x v="4"/>
    <x v="8"/>
    <x v="10"/>
    <n v="0"/>
    <x v="0"/>
    <x v="0"/>
  </r>
  <r>
    <x v="98"/>
    <x v="16"/>
    <s v="G0044258"/>
    <s v="G0044258"/>
    <n v="32095652"/>
    <s v="Recolocado"/>
    <n v="0"/>
    <n v="0"/>
    <n v="1"/>
    <n v="0"/>
    <x v="1"/>
    <x v="0"/>
    <n v="39"/>
    <x v="1"/>
    <x v="3"/>
    <x v="2"/>
    <n v="38080"/>
    <n v="0"/>
    <x v="2"/>
    <n v="1226"/>
    <x v="3"/>
    <x v="6"/>
    <n v="24419"/>
    <n v="0"/>
    <x v="4"/>
    <s v="NULL"/>
    <x v="2"/>
    <n v="1582.6"/>
    <x v="4"/>
    <n v="1102"/>
    <x v="3"/>
    <n v="1582.6"/>
    <x v="2"/>
    <s v="NULL"/>
    <x v="1"/>
    <s v="NULL"/>
    <x v="1"/>
    <x v="0"/>
    <x v="1"/>
    <n v="12"/>
    <x v="1"/>
    <x v="1"/>
  </r>
  <r>
    <x v="98"/>
    <x v="16"/>
    <s v="G0044259"/>
    <s v="G0044259"/>
    <n v="32096030"/>
    <s v="Recolocado"/>
    <n v="0"/>
    <n v="0"/>
    <n v="1"/>
    <n v="0"/>
    <x v="1"/>
    <x v="0"/>
    <n v="44"/>
    <x v="7"/>
    <x v="3"/>
    <x v="2"/>
    <n v="59893"/>
    <n v="1649"/>
    <x v="3"/>
    <n v="1450"/>
    <x v="1"/>
    <x v="18"/>
    <n v="46616"/>
    <n v="3.5374120473657115E-2"/>
    <x v="2"/>
    <n v="2"/>
    <x v="0"/>
    <n v="800"/>
    <x v="3"/>
    <n v="0"/>
    <x v="0"/>
    <n v="0"/>
    <x v="0"/>
    <s v="NULL"/>
    <x v="1"/>
    <s v="NULL"/>
    <x v="1"/>
    <x v="4"/>
    <x v="5"/>
    <n v="0"/>
    <x v="0"/>
    <x v="0"/>
  </r>
  <r>
    <x v="98"/>
    <x v="16"/>
    <s v="G0044280"/>
    <s v="G0044280"/>
    <n v="32095628"/>
    <s v="Recolocado"/>
    <n v="0"/>
    <n v="0"/>
    <n v="1"/>
    <n v="0"/>
    <x v="1"/>
    <x v="0"/>
    <n v="29"/>
    <x v="3"/>
    <x v="3"/>
    <x v="2"/>
    <n v="42013"/>
    <n v="0"/>
    <x v="2"/>
    <n v="1300"/>
    <x v="3"/>
    <x v="1"/>
    <n v="36123"/>
    <n v="0"/>
    <x v="4"/>
    <n v="2"/>
    <x v="0"/>
    <n v="807.33"/>
    <x v="3"/>
    <n v="0"/>
    <x v="0"/>
    <n v="0"/>
    <x v="0"/>
    <s v="NULL"/>
    <x v="1"/>
    <s v="NULL"/>
    <x v="1"/>
    <x v="8"/>
    <x v="10"/>
    <n v="0"/>
    <x v="0"/>
    <x v="0"/>
  </r>
  <r>
    <x v="98"/>
    <x v="16"/>
    <s v="G0044297"/>
    <s v="G0044297"/>
    <n v="32096304"/>
    <s v="Recolocado"/>
    <n v="0"/>
    <n v="0"/>
    <n v="1"/>
    <n v="0"/>
    <x v="1"/>
    <x v="0"/>
    <n v="56"/>
    <x v="8"/>
    <x v="3"/>
    <x v="2"/>
    <n v="38750"/>
    <n v="0"/>
    <x v="2"/>
    <n v="1200"/>
    <x v="6"/>
    <x v="3"/>
    <n v="33050"/>
    <n v="0"/>
    <x v="4"/>
    <n v="5"/>
    <x v="0"/>
    <n v="8468.5400000000009"/>
    <x v="0"/>
    <n v="118"/>
    <x v="6"/>
    <n v="0"/>
    <x v="0"/>
    <n v="2252"/>
    <x v="0"/>
    <n v="0.99770000000000003"/>
    <x v="4"/>
    <x v="0"/>
    <x v="9"/>
    <n v="0"/>
    <x v="3"/>
    <x v="0"/>
  </r>
  <r>
    <x v="98"/>
    <x v="16"/>
    <s v="G0044326"/>
    <s v="G0044326"/>
    <n v="32096217"/>
    <s v="Recolocado"/>
    <n v="0"/>
    <n v="0"/>
    <n v="1"/>
    <n v="0"/>
    <x v="1"/>
    <x v="0"/>
    <n v="38"/>
    <x v="1"/>
    <x v="3"/>
    <x v="2"/>
    <n v="43643"/>
    <n v="0"/>
    <x v="2"/>
    <n v="1350"/>
    <x v="2"/>
    <x v="6"/>
    <n v="37659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4327"/>
    <s v="G0044327"/>
    <n v="32095554"/>
    <s v="Recolocado"/>
    <n v="0"/>
    <n v="0"/>
    <n v="1"/>
    <n v="0"/>
    <x v="1"/>
    <x v="0"/>
    <n v="49"/>
    <x v="0"/>
    <x v="3"/>
    <x v="2"/>
    <n v="37120"/>
    <n v="0"/>
    <x v="2"/>
    <n v="1150"/>
    <x v="6"/>
    <x v="5"/>
    <n v="31514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4338"/>
    <s v="G0044338"/>
    <n v="32096654"/>
    <s v="Recolocado"/>
    <n v="0"/>
    <n v="0"/>
    <n v="1"/>
    <n v="0"/>
    <x v="1"/>
    <x v="0"/>
    <n v="37"/>
    <x v="1"/>
    <x v="5"/>
    <x v="2"/>
    <n v="40382"/>
    <n v="0"/>
    <x v="2"/>
    <n v="1250"/>
    <x v="3"/>
    <x v="4"/>
    <n v="34587"/>
    <n v="0"/>
    <x v="4"/>
    <n v="3"/>
    <x v="0"/>
    <n v="6875.45"/>
    <x v="0"/>
    <n v="0"/>
    <x v="0"/>
    <n v="0"/>
    <x v="0"/>
    <s v="NULL"/>
    <x v="1"/>
    <s v="NULL"/>
    <x v="1"/>
    <x v="0"/>
    <x v="0"/>
    <n v="0"/>
    <x v="0"/>
    <x v="0"/>
  </r>
  <r>
    <x v="98"/>
    <x v="16"/>
    <s v="G0044344"/>
    <s v="G0044344"/>
    <n v="32097580"/>
    <s v="Recolocado"/>
    <n v="0"/>
    <n v="0"/>
    <n v="1"/>
    <n v="0"/>
    <x v="1"/>
    <x v="0"/>
    <n v="28"/>
    <x v="3"/>
    <x v="3"/>
    <x v="2"/>
    <n v="33913"/>
    <n v="0"/>
    <x v="2"/>
    <n v="1050"/>
    <x v="5"/>
    <x v="1"/>
    <n v="28493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4346"/>
    <s v="G0044346"/>
    <n v="32090005"/>
    <s v="Recolocado"/>
    <n v="0"/>
    <n v="0"/>
    <n v="1"/>
    <n v="0"/>
    <x v="1"/>
    <x v="0"/>
    <n v="32"/>
    <x v="6"/>
    <x v="3"/>
    <x v="2"/>
    <n v="42013"/>
    <n v="0"/>
    <x v="2"/>
    <n v="1300"/>
    <x v="3"/>
    <x v="18"/>
    <n v="36123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8"/>
    <x v="16"/>
    <s v="G0044347"/>
    <s v="G0044347"/>
    <n v="32096319"/>
    <s v="Recolocado"/>
    <n v="0"/>
    <n v="0"/>
    <n v="1"/>
    <n v="0"/>
    <x v="1"/>
    <x v="0"/>
    <n v="29"/>
    <x v="3"/>
    <x v="3"/>
    <x v="2"/>
    <n v="28166"/>
    <n v="0"/>
    <x v="2"/>
    <n v="1000"/>
    <x v="7"/>
    <x v="6"/>
    <n v="2308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4550"/>
    <s v="G0044550"/>
    <n v="32103557"/>
    <s v="Recolocado LD"/>
    <n v="0"/>
    <n v="0"/>
    <n v="1"/>
    <n v="0"/>
    <x v="1"/>
    <x v="0"/>
    <n v="46"/>
    <x v="0"/>
    <x v="3"/>
    <x v="2"/>
    <n v="47731"/>
    <n v="0"/>
    <x v="2"/>
    <n v="1300"/>
    <x v="3"/>
    <x v="3"/>
    <n v="33510"/>
    <n v="0"/>
    <x v="4"/>
    <n v="4"/>
    <x v="2"/>
    <n v="1998.36"/>
    <x v="4"/>
    <n v="3536"/>
    <x v="3"/>
    <n v="1638.36"/>
    <x v="2"/>
    <s v="NULL"/>
    <x v="1"/>
    <s v="NULL"/>
    <x v="1"/>
    <x v="0"/>
    <x v="1"/>
    <n v="10"/>
    <x v="1"/>
    <x v="1"/>
  </r>
  <r>
    <x v="99"/>
    <x v="16"/>
    <s v="G0044551"/>
    <s v="G0044551"/>
    <n v="32103126"/>
    <s v="Recolocado LD"/>
    <n v="0"/>
    <n v="0"/>
    <n v="1"/>
    <n v="0"/>
    <x v="1"/>
    <x v="0"/>
    <n v="39"/>
    <x v="1"/>
    <x v="5"/>
    <x v="1"/>
    <n v="51372"/>
    <n v="0"/>
    <x v="2"/>
    <n v="1400"/>
    <x v="2"/>
    <x v="3"/>
    <n v="36940"/>
    <n v="0"/>
    <x v="4"/>
    <n v="3"/>
    <x v="0"/>
    <n v="1800.61"/>
    <x v="4"/>
    <n v="0"/>
    <x v="0"/>
    <n v="0"/>
    <x v="0"/>
    <s v="NULL"/>
    <x v="1"/>
    <s v="NULL"/>
    <x v="1"/>
    <x v="0"/>
    <x v="0"/>
    <n v="0"/>
    <x v="0"/>
    <x v="0"/>
  </r>
  <r>
    <x v="99"/>
    <x v="16"/>
    <s v="G0044552"/>
    <s v="G0044552"/>
    <n v="32103122"/>
    <s v="Recolocado LD"/>
    <n v="0"/>
    <n v="0"/>
    <n v="1"/>
    <n v="0"/>
    <x v="1"/>
    <x v="0"/>
    <n v="32"/>
    <x v="6"/>
    <x v="3"/>
    <x v="2"/>
    <n v="51372"/>
    <n v="0"/>
    <x v="2"/>
    <n v="1400"/>
    <x v="2"/>
    <x v="4"/>
    <n v="36940"/>
    <n v="0"/>
    <x v="4"/>
    <n v="3"/>
    <x v="6"/>
    <n v="2971.87"/>
    <x v="2"/>
    <n v="226"/>
    <x v="3"/>
    <n v="0"/>
    <x v="0"/>
    <n v="3030.6"/>
    <x v="6"/>
    <n v="0.98060000000000003"/>
    <x v="4"/>
    <x v="0"/>
    <x v="1"/>
    <n v="0"/>
    <x v="1"/>
    <x v="0"/>
  </r>
  <r>
    <x v="99"/>
    <x v="16"/>
    <s v="G0044553"/>
    <s v="G0044553"/>
    <n v="32102817"/>
    <s v="Recolocado LD"/>
    <n v="0"/>
    <n v="0"/>
    <n v="1"/>
    <n v="0"/>
    <x v="1"/>
    <x v="0"/>
    <n v="40"/>
    <x v="1"/>
    <x v="3"/>
    <x v="2"/>
    <n v="44281"/>
    <n v="0"/>
    <x v="2"/>
    <n v="1400"/>
    <x v="2"/>
    <x v="4"/>
    <n v="30260"/>
    <n v="0"/>
    <x v="4"/>
    <n v="5"/>
    <x v="2"/>
    <n v="659.79"/>
    <x v="3"/>
    <n v="236"/>
    <x v="3"/>
    <n v="300.47000000000003"/>
    <x v="0"/>
    <n v="2000"/>
    <x v="5"/>
    <n v="0"/>
    <x v="0"/>
    <x v="0"/>
    <x v="1"/>
    <n v="3"/>
    <x v="1"/>
    <x v="1"/>
  </r>
  <r>
    <x v="99"/>
    <x v="16"/>
    <s v="G0044562"/>
    <s v="G0044562"/>
    <n v="32102930"/>
    <s v="Recolocado LD"/>
    <n v="0"/>
    <n v="0"/>
    <n v="1"/>
    <n v="0"/>
    <x v="1"/>
    <x v="0"/>
    <n v="51"/>
    <x v="5"/>
    <x v="3"/>
    <x v="3"/>
    <n v="47731"/>
    <n v="0"/>
    <x v="2"/>
    <n v="1300"/>
    <x v="3"/>
    <x v="1"/>
    <n v="3351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4563"/>
    <s v="G0044563"/>
    <n v="32103019"/>
    <s v="Recolocado LD"/>
    <n v="0"/>
    <n v="0"/>
    <n v="1"/>
    <n v="0"/>
    <x v="1"/>
    <x v="0"/>
    <n v="32"/>
    <x v="6"/>
    <x v="3"/>
    <x v="2"/>
    <n v="38007"/>
    <n v="0"/>
    <x v="2"/>
    <n v="1200"/>
    <x v="6"/>
    <x v="4"/>
    <n v="243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4585"/>
    <s v="G0044585"/>
    <n v="32103069"/>
    <s v="Recolocado LD"/>
    <n v="0"/>
    <n v="0"/>
    <n v="1"/>
    <n v="0"/>
    <x v="1"/>
    <x v="0"/>
    <n v="39"/>
    <x v="1"/>
    <x v="3"/>
    <x v="2"/>
    <n v="51372"/>
    <n v="0"/>
    <x v="2"/>
    <n v="1400"/>
    <x v="2"/>
    <x v="15"/>
    <n v="36940"/>
    <n v="0"/>
    <x v="4"/>
    <n v="0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4595"/>
    <s v="G0044595"/>
    <n v="32103030"/>
    <s v="Recolocado LD"/>
    <n v="0"/>
    <n v="0"/>
    <n v="1"/>
    <n v="0"/>
    <x v="1"/>
    <x v="0"/>
    <n v="38"/>
    <x v="1"/>
    <x v="3"/>
    <x v="2"/>
    <n v="38007"/>
    <n v="0"/>
    <x v="2"/>
    <n v="1200"/>
    <x v="6"/>
    <x v="1"/>
    <n v="243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4596"/>
    <s v="G0044596"/>
    <n v="32102993"/>
    <s v="Recolocado LD"/>
    <n v="0"/>
    <n v="0"/>
    <n v="1"/>
    <n v="0"/>
    <x v="1"/>
    <x v="0"/>
    <n v="36"/>
    <x v="1"/>
    <x v="3"/>
    <x v="2"/>
    <n v="47731"/>
    <n v="0"/>
    <x v="2"/>
    <n v="1300"/>
    <x v="3"/>
    <x v="1"/>
    <n v="3351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4603"/>
    <s v="G0044603"/>
    <n v="32103792"/>
    <s v="Recolocado LD"/>
    <n v="0"/>
    <n v="0"/>
    <n v="1"/>
    <n v="0"/>
    <x v="1"/>
    <x v="0"/>
    <n v="45"/>
    <x v="7"/>
    <x v="3"/>
    <x v="1"/>
    <n v="53187"/>
    <n v="0"/>
    <x v="2"/>
    <n v="1450"/>
    <x v="1"/>
    <x v="2"/>
    <n v="3865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4607"/>
    <s v="G0044607"/>
    <n v="32103703"/>
    <s v="Recolocado LD"/>
    <n v="0"/>
    <n v="0"/>
    <n v="1"/>
    <n v="0"/>
    <x v="1"/>
    <x v="0"/>
    <n v="52"/>
    <x v="5"/>
    <x v="5"/>
    <x v="2"/>
    <n v="44281"/>
    <n v="0"/>
    <x v="2"/>
    <n v="1400"/>
    <x v="2"/>
    <x v="3"/>
    <n v="30260"/>
    <n v="0"/>
    <x v="4"/>
    <n v="5"/>
    <x v="0"/>
    <n v="3494.27"/>
    <x v="5"/>
    <n v="2533"/>
    <x v="3"/>
    <n v="1022.5"/>
    <x v="2"/>
    <s v="NULL"/>
    <x v="1"/>
    <s v="NULL"/>
    <x v="1"/>
    <x v="0"/>
    <x v="1"/>
    <n v="0"/>
    <x v="1"/>
    <x v="0"/>
  </r>
  <r>
    <x v="99"/>
    <x v="16"/>
    <s v="G0044631"/>
    <s v="G0044631"/>
    <n v="32103726"/>
    <s v="Recolocado LD"/>
    <n v="0"/>
    <n v="0"/>
    <n v="1"/>
    <n v="0"/>
    <x v="1"/>
    <x v="0"/>
    <n v="38"/>
    <x v="1"/>
    <x v="3"/>
    <x v="2"/>
    <n v="40438"/>
    <n v="0"/>
    <x v="2"/>
    <n v="1100"/>
    <x v="5"/>
    <x v="1"/>
    <n v="26640"/>
    <n v="0"/>
    <x v="4"/>
    <n v="4"/>
    <x v="0"/>
    <n v="4283.8500000000004"/>
    <x v="7"/>
    <n v="0"/>
    <x v="0"/>
    <n v="0"/>
    <x v="0"/>
    <s v="NULL"/>
    <x v="1"/>
    <s v="NULL"/>
    <x v="1"/>
    <x v="6"/>
    <x v="9"/>
    <n v="0"/>
    <x v="0"/>
    <x v="0"/>
  </r>
  <r>
    <x v="99"/>
    <x v="16"/>
    <s v="G0044671"/>
    <s v="G0044671"/>
    <n v="32104104"/>
    <s v="Recolocado LD"/>
    <n v="0"/>
    <n v="0"/>
    <n v="1"/>
    <n v="0"/>
    <x v="1"/>
    <x v="0"/>
    <n v="50"/>
    <x v="0"/>
    <x v="5"/>
    <x v="3"/>
    <n v="44089"/>
    <n v="0"/>
    <x v="2"/>
    <n v="1200"/>
    <x v="6"/>
    <x v="17"/>
    <n v="30080"/>
    <n v="0"/>
    <x v="4"/>
    <n v="3"/>
    <x v="0"/>
    <n v="5500"/>
    <x v="0"/>
    <n v="0"/>
    <x v="0"/>
    <n v="0"/>
    <x v="0"/>
    <s v="NULL"/>
    <x v="1"/>
    <s v="NULL"/>
    <x v="1"/>
    <x v="0"/>
    <x v="0"/>
    <n v="0"/>
    <x v="0"/>
    <x v="0"/>
  </r>
  <r>
    <x v="99"/>
    <x v="16"/>
    <s v="G0044697"/>
    <s v="G0044697"/>
    <n v="32103806"/>
    <s v="Recolocado LD"/>
    <n v="0"/>
    <n v="0"/>
    <n v="1"/>
    <n v="0"/>
    <x v="1"/>
    <x v="0"/>
    <n v="27"/>
    <x v="3"/>
    <x v="3"/>
    <x v="2"/>
    <n v="44281"/>
    <n v="0"/>
    <x v="2"/>
    <n v="1400"/>
    <x v="2"/>
    <x v="4"/>
    <n v="30260"/>
    <n v="0"/>
    <x v="4"/>
    <n v="5"/>
    <x v="2"/>
    <n v="522.67999999999995"/>
    <x v="3"/>
    <n v="1495"/>
    <x v="3"/>
    <n v="522.67999999999995"/>
    <x v="5"/>
    <s v="NULL"/>
    <x v="1"/>
    <s v="NULL"/>
    <x v="1"/>
    <x v="0"/>
    <x v="1"/>
    <n v="12"/>
    <x v="1"/>
    <x v="1"/>
  </r>
  <r>
    <x v="99"/>
    <x v="16"/>
    <s v="G0044706"/>
    <s v="G0044706"/>
    <n v="32103835"/>
    <s v="Recolocado LD"/>
    <n v="0"/>
    <n v="0"/>
    <n v="1"/>
    <n v="0"/>
    <x v="1"/>
    <x v="0"/>
    <n v="46"/>
    <x v="0"/>
    <x v="3"/>
    <x v="2"/>
    <n v="38007"/>
    <n v="0"/>
    <x v="2"/>
    <n v="1200"/>
    <x v="6"/>
    <x v="7"/>
    <n v="243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4711"/>
    <s v="G0044711"/>
    <n v="32104092"/>
    <s v="Recolocado LD"/>
    <n v="0"/>
    <n v="0"/>
    <n v="1"/>
    <n v="0"/>
    <x v="1"/>
    <x v="0"/>
    <n v="45"/>
    <x v="7"/>
    <x v="3"/>
    <x v="0"/>
    <n v="33305"/>
    <n v="0"/>
    <x v="2"/>
    <n v="1050"/>
    <x v="5"/>
    <x v="13"/>
    <n v="19920"/>
    <n v="0"/>
    <x v="4"/>
    <s v="NULL"/>
    <x v="4"/>
    <n v="857.16"/>
    <x v="3"/>
    <n v="51"/>
    <x v="5"/>
    <n v="0"/>
    <x v="0"/>
    <s v="NULL"/>
    <x v="1"/>
    <s v="NULL"/>
    <x v="1"/>
    <x v="0"/>
    <x v="5"/>
    <n v="0"/>
    <x v="12"/>
    <x v="0"/>
  </r>
  <r>
    <x v="99"/>
    <x v="16"/>
    <s v="G0044870"/>
    <s v="G0044870"/>
    <n v="32107616"/>
    <s v="Recolocado LD"/>
    <n v="0"/>
    <n v="0"/>
    <n v="1"/>
    <n v="0"/>
    <x v="1"/>
    <x v="0"/>
    <n v="57"/>
    <x v="8"/>
    <x v="5"/>
    <x v="2"/>
    <n v="36436"/>
    <n v="0"/>
    <x v="2"/>
    <n v="1150"/>
    <x v="6"/>
    <x v="1"/>
    <n v="22870"/>
    <n v="0"/>
    <x v="4"/>
    <n v="6"/>
    <x v="0"/>
    <n v="5500"/>
    <x v="0"/>
    <n v="0"/>
    <x v="0"/>
    <n v="0"/>
    <x v="0"/>
    <s v="NULL"/>
    <x v="1"/>
    <s v="NULL"/>
    <x v="1"/>
    <x v="0"/>
    <x v="0"/>
    <n v="0"/>
    <x v="0"/>
    <x v="0"/>
  </r>
  <r>
    <x v="99"/>
    <x v="16"/>
    <s v="G0045158"/>
    <s v="G0045158"/>
    <n v="32102937"/>
    <s v="Recolocado LD"/>
    <n v="0"/>
    <n v="0"/>
    <n v="1"/>
    <n v="0"/>
    <x v="1"/>
    <x v="0"/>
    <n v="30"/>
    <x v="3"/>
    <x v="3"/>
    <x v="1"/>
    <n v="41138"/>
    <n v="0"/>
    <x v="2"/>
    <n v="1300"/>
    <x v="3"/>
    <x v="7"/>
    <n v="273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5178"/>
    <s v="G0045178"/>
    <n v="32103688"/>
    <s v="Recolocado LD"/>
    <n v="0"/>
    <n v="0"/>
    <n v="1"/>
    <n v="0"/>
    <x v="1"/>
    <x v="0"/>
    <n v="31"/>
    <x v="6"/>
    <x v="3"/>
    <x v="2"/>
    <n v="44089"/>
    <n v="0"/>
    <x v="2"/>
    <n v="1200"/>
    <x v="6"/>
    <x v="5"/>
    <n v="3008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5179"/>
    <s v="G0045179"/>
    <n v="32103613"/>
    <s v="Recolocado LD"/>
    <n v="0"/>
    <n v="0"/>
    <n v="1"/>
    <n v="0"/>
    <x v="1"/>
    <x v="0"/>
    <n v="34"/>
    <x v="6"/>
    <x v="3"/>
    <x v="2"/>
    <n v="38007"/>
    <n v="0"/>
    <x v="2"/>
    <n v="1200"/>
    <x v="6"/>
    <x v="13"/>
    <n v="243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5189"/>
    <s v="G0045189"/>
    <n v="32108066"/>
    <s v="Recolocado LD"/>
    <n v="0"/>
    <n v="0"/>
    <n v="1"/>
    <n v="0"/>
    <x v="1"/>
    <x v="0"/>
    <n v="39"/>
    <x v="1"/>
    <x v="5"/>
    <x v="2"/>
    <n v="38007"/>
    <n v="0"/>
    <x v="2"/>
    <n v="1158"/>
    <x v="6"/>
    <x v="1"/>
    <n v="24350"/>
    <n v="0"/>
    <x v="4"/>
    <s v="NULL"/>
    <x v="3"/>
    <n v="1887.84"/>
    <x v="4"/>
    <n v="25"/>
    <x v="4"/>
    <n v="0"/>
    <x v="0"/>
    <s v="NULL"/>
    <x v="1"/>
    <s v="NULL"/>
    <x v="1"/>
    <x v="11"/>
    <x v="10"/>
    <n v="0"/>
    <x v="2"/>
    <x v="0"/>
  </r>
  <r>
    <x v="99"/>
    <x v="16"/>
    <s v="G0045363"/>
    <s v="G0045363"/>
    <n v="32103535"/>
    <s v="Recolocado LD"/>
    <n v="0"/>
    <n v="0"/>
    <n v="1"/>
    <n v="0"/>
    <x v="1"/>
    <x v="0"/>
    <n v="41"/>
    <x v="7"/>
    <x v="3"/>
    <x v="2"/>
    <n v="40438"/>
    <n v="0"/>
    <x v="2"/>
    <n v="1100"/>
    <x v="5"/>
    <x v="1"/>
    <n v="2664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5365"/>
    <s v="G0045365"/>
    <n v="32104130"/>
    <s v="Recolocado LD"/>
    <n v="0"/>
    <n v="0"/>
    <n v="1"/>
    <n v="0"/>
    <x v="1"/>
    <x v="0"/>
    <n v="34"/>
    <x v="6"/>
    <x v="3"/>
    <x v="2"/>
    <n v="40438"/>
    <n v="0"/>
    <x v="2"/>
    <n v="1100"/>
    <x v="5"/>
    <x v="1"/>
    <n v="2664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5405"/>
    <s v="G0045405"/>
    <n v="32103797"/>
    <s v="Recolocado LD"/>
    <n v="0"/>
    <n v="0"/>
    <n v="1"/>
    <n v="0"/>
    <x v="1"/>
    <x v="0"/>
    <n v="25"/>
    <x v="4"/>
    <x v="3"/>
    <x v="2"/>
    <n v="44281"/>
    <n v="0"/>
    <x v="2"/>
    <n v="1400"/>
    <x v="2"/>
    <x v="3"/>
    <n v="30260"/>
    <n v="0"/>
    <x v="4"/>
    <n v="5"/>
    <x v="0"/>
    <n v="1437.35"/>
    <x v="4"/>
    <n v="0"/>
    <x v="0"/>
    <n v="0"/>
    <x v="0"/>
    <s v="NULL"/>
    <x v="1"/>
    <s v="NULL"/>
    <x v="1"/>
    <x v="0"/>
    <x v="0"/>
    <n v="0"/>
    <x v="0"/>
    <x v="0"/>
  </r>
  <r>
    <x v="99"/>
    <x v="16"/>
    <s v="G0045460"/>
    <s v="G0045460"/>
    <n v="32104229"/>
    <s v="Recolocado LD"/>
    <n v="0"/>
    <n v="0"/>
    <n v="1"/>
    <n v="0"/>
    <x v="1"/>
    <x v="0"/>
    <n v="36"/>
    <x v="1"/>
    <x v="3"/>
    <x v="2"/>
    <n v="39578"/>
    <n v="0"/>
    <x v="2"/>
    <n v="1250"/>
    <x v="3"/>
    <x v="3"/>
    <n v="2583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5461"/>
    <s v="G0045461"/>
    <n v="32108142"/>
    <s v="Recolocado LD"/>
    <n v="0"/>
    <n v="0"/>
    <n v="1"/>
    <n v="0"/>
    <x v="1"/>
    <x v="0"/>
    <n v="36"/>
    <x v="1"/>
    <x v="3"/>
    <x v="2"/>
    <n v="40438"/>
    <n v="0"/>
    <x v="2"/>
    <n v="1100"/>
    <x v="5"/>
    <x v="5"/>
    <n v="2664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5487"/>
    <s v="G0045487"/>
    <n v="32108019"/>
    <s v="Recolocado LD"/>
    <n v="0"/>
    <n v="0"/>
    <n v="1"/>
    <n v="0"/>
    <x v="1"/>
    <x v="0"/>
    <n v="27"/>
    <x v="3"/>
    <x v="3"/>
    <x v="2"/>
    <n v="36436"/>
    <n v="0"/>
    <x v="2"/>
    <n v="1150"/>
    <x v="6"/>
    <x v="1"/>
    <n v="22870"/>
    <n v="0"/>
    <x v="4"/>
    <n v="6"/>
    <x v="2"/>
    <n v="1120.45"/>
    <x v="4"/>
    <n v="856"/>
    <x v="3"/>
    <n v="1120.45"/>
    <x v="2"/>
    <s v="NULL"/>
    <x v="1"/>
    <s v="NULL"/>
    <x v="1"/>
    <x v="0"/>
    <x v="1"/>
    <n v="12"/>
    <x v="1"/>
    <x v="1"/>
  </r>
  <r>
    <x v="99"/>
    <x v="16"/>
    <s v="G0045612"/>
    <s v="G0045612"/>
    <n v="32107995"/>
    <s v="Recolocado LD"/>
    <n v="0"/>
    <n v="0"/>
    <n v="1"/>
    <n v="0"/>
    <x v="1"/>
    <x v="0"/>
    <n v="29"/>
    <x v="3"/>
    <x v="3"/>
    <x v="2"/>
    <n v="38007"/>
    <n v="0"/>
    <x v="2"/>
    <n v="1200"/>
    <x v="6"/>
    <x v="1"/>
    <n v="2435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5654"/>
    <s v="G0045654"/>
    <n v="32103834"/>
    <s v="Recolocado LD"/>
    <n v="0"/>
    <n v="0"/>
    <n v="1"/>
    <n v="0"/>
    <x v="1"/>
    <x v="0"/>
    <n v="35"/>
    <x v="6"/>
    <x v="3"/>
    <x v="1"/>
    <n v="32647"/>
    <n v="0"/>
    <x v="2"/>
    <n v="1050"/>
    <x v="5"/>
    <x v="3"/>
    <n v="273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5744"/>
    <s v="G0045744"/>
    <n v="32107727"/>
    <s v="Recolocado LD"/>
    <n v="0"/>
    <n v="0"/>
    <n v="1"/>
    <n v="0"/>
    <x v="1"/>
    <x v="0"/>
    <n v="49"/>
    <x v="0"/>
    <x v="3"/>
    <x v="0"/>
    <n v="40438"/>
    <n v="0"/>
    <x v="2"/>
    <n v="1100"/>
    <x v="5"/>
    <x v="5"/>
    <n v="2664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5748"/>
    <s v="G0045748"/>
    <n v="32096163"/>
    <s v="Recolocado"/>
    <n v="0"/>
    <n v="0"/>
    <n v="1"/>
    <n v="0"/>
    <x v="1"/>
    <x v="0"/>
    <n v="32"/>
    <x v="6"/>
    <x v="3"/>
    <x v="2"/>
    <n v="32343"/>
    <n v="0"/>
    <x v="2"/>
    <n v="1150"/>
    <x v="6"/>
    <x v="4"/>
    <n v="27014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5749"/>
    <s v="G0045749"/>
    <n v="32094369"/>
    <s v="Recolocado"/>
    <n v="0"/>
    <n v="0"/>
    <n v="1"/>
    <n v="0"/>
    <x v="1"/>
    <x v="0"/>
    <n v="36"/>
    <x v="1"/>
    <x v="3"/>
    <x v="2"/>
    <n v="40438"/>
    <n v="0"/>
    <x v="2"/>
    <n v="1100"/>
    <x v="5"/>
    <x v="5"/>
    <n v="3464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5759"/>
    <s v="G0045759"/>
    <n v="32103576"/>
    <s v="Recolocado LD"/>
    <n v="0"/>
    <n v="0"/>
    <n v="1"/>
    <n v="0"/>
    <x v="1"/>
    <x v="0"/>
    <n v="41"/>
    <x v="7"/>
    <x v="3"/>
    <x v="2"/>
    <n v="35789"/>
    <n v="0"/>
    <x v="2"/>
    <n v="1150"/>
    <x v="6"/>
    <x v="4"/>
    <n v="3026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5762"/>
    <s v="G0045762"/>
    <n v="32122174"/>
    <s v="Recolocado LD"/>
    <n v="0"/>
    <n v="0"/>
    <n v="1"/>
    <n v="0"/>
    <x v="1"/>
    <x v="0"/>
    <n v="24"/>
    <x v="4"/>
    <x v="3"/>
    <x v="2"/>
    <n v="32646"/>
    <n v="0"/>
    <x v="2"/>
    <n v="1050"/>
    <x v="5"/>
    <x v="3"/>
    <n v="27300"/>
    <n v="0"/>
    <x v="4"/>
    <s v="NULL"/>
    <x v="0"/>
    <n v="885.24"/>
    <x v="3"/>
    <n v="0"/>
    <x v="0"/>
    <n v="0"/>
    <x v="0"/>
    <s v="NULL"/>
    <x v="1"/>
    <s v="NULL"/>
    <x v="1"/>
    <x v="7"/>
    <x v="6"/>
    <n v="0"/>
    <x v="0"/>
    <x v="0"/>
  </r>
  <r>
    <x v="99"/>
    <x v="16"/>
    <s v="G0045763"/>
    <s v="G0045763"/>
    <n v="32122321"/>
    <s v="Recolocado LD"/>
    <n v="0"/>
    <n v="0"/>
    <n v="1"/>
    <n v="0"/>
    <x v="1"/>
    <x v="0"/>
    <n v="55"/>
    <x v="5"/>
    <x v="3"/>
    <x v="0"/>
    <n v="35789"/>
    <n v="0"/>
    <x v="2"/>
    <n v="1150"/>
    <x v="6"/>
    <x v="4"/>
    <n v="30260"/>
    <n v="0"/>
    <x v="4"/>
    <n v="5"/>
    <x v="0"/>
    <n v="1500"/>
    <x v="4"/>
    <n v="0"/>
    <x v="0"/>
    <n v="0"/>
    <x v="0"/>
    <s v="NULL"/>
    <x v="1"/>
    <s v="NULL"/>
    <x v="1"/>
    <x v="0"/>
    <x v="0"/>
    <n v="0"/>
    <x v="0"/>
    <x v="0"/>
  </r>
  <r>
    <x v="99"/>
    <x v="16"/>
    <s v="G0045783"/>
    <s v="G0045783"/>
    <n v="32116712"/>
    <s v="Recolocado LD"/>
    <n v="0"/>
    <n v="0"/>
    <n v="1"/>
    <n v="0"/>
    <x v="1"/>
    <x v="0"/>
    <n v="39"/>
    <x v="1"/>
    <x v="3"/>
    <x v="2"/>
    <n v="44089"/>
    <n v="0"/>
    <x v="2"/>
    <n v="1200"/>
    <x v="6"/>
    <x v="5"/>
    <n v="3008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5790"/>
    <s v="G0045790"/>
    <n v="32122173"/>
    <s v="Recolocado LD"/>
    <n v="0"/>
    <n v="0"/>
    <n v="1"/>
    <n v="0"/>
    <x v="1"/>
    <x v="0"/>
    <n v="23"/>
    <x v="4"/>
    <x v="3"/>
    <x v="2"/>
    <n v="29516"/>
    <n v="0"/>
    <x v="2"/>
    <n v="950"/>
    <x v="7"/>
    <x v="4"/>
    <n v="243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5801"/>
    <s v="G0045801"/>
    <n v="32103116"/>
    <s v="Recolocado LD"/>
    <n v="0"/>
    <n v="0"/>
    <n v="1"/>
    <n v="0"/>
    <x v="1"/>
    <x v="0"/>
    <n v="43"/>
    <x v="7"/>
    <x v="3"/>
    <x v="2"/>
    <n v="31744"/>
    <n v="0"/>
    <x v="2"/>
    <n v="1000"/>
    <x v="7"/>
    <x v="1"/>
    <n v="184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5802"/>
    <s v="G0045802"/>
    <n v="32107705"/>
    <s v="Recolocado LD"/>
    <n v="0"/>
    <n v="0"/>
    <n v="1"/>
    <n v="0"/>
    <x v="1"/>
    <x v="0"/>
    <n v="30"/>
    <x v="3"/>
    <x v="3"/>
    <x v="2"/>
    <n v="49557"/>
    <n v="0"/>
    <x v="2"/>
    <n v="1350"/>
    <x v="2"/>
    <x v="1"/>
    <n v="3523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5805"/>
    <s v="G0045805"/>
    <n v="32122409"/>
    <s v="Recolocado LD"/>
    <n v="0"/>
    <n v="0"/>
    <n v="1"/>
    <n v="0"/>
    <x v="1"/>
    <x v="0"/>
    <n v="42"/>
    <x v="7"/>
    <x v="5"/>
    <x v="2"/>
    <n v="29515"/>
    <n v="0"/>
    <x v="2"/>
    <n v="950"/>
    <x v="7"/>
    <x v="4"/>
    <n v="24350"/>
    <n v="0"/>
    <x v="4"/>
    <s v="NULL"/>
    <x v="2"/>
    <n v="1608.96"/>
    <x v="4"/>
    <n v="2608"/>
    <x v="3"/>
    <n v="1608.96"/>
    <x v="2"/>
    <s v="NULL"/>
    <x v="1"/>
    <s v="NULL"/>
    <x v="1"/>
    <x v="0"/>
    <x v="1"/>
    <n v="12"/>
    <x v="1"/>
    <x v="1"/>
  </r>
  <r>
    <x v="99"/>
    <x v="16"/>
    <s v="G0045819"/>
    <s v="G0045819"/>
    <n v="32103619"/>
    <s v="Recolocado LD"/>
    <n v="0"/>
    <n v="0"/>
    <n v="1"/>
    <n v="0"/>
    <x v="1"/>
    <x v="0"/>
    <n v="41"/>
    <x v="7"/>
    <x v="3"/>
    <x v="2"/>
    <n v="54790"/>
    <n v="0"/>
    <x v="2"/>
    <n v="1400"/>
    <x v="2"/>
    <x v="4"/>
    <n v="40160"/>
    <n v="0"/>
    <x v="4"/>
    <n v="2"/>
    <x v="2"/>
    <n v="1335.22"/>
    <x v="4"/>
    <n v="563"/>
    <x v="3"/>
    <n v="1335.22"/>
    <x v="2"/>
    <s v="NULL"/>
    <x v="1"/>
    <s v="NULL"/>
    <x v="1"/>
    <x v="0"/>
    <x v="1"/>
    <n v="12"/>
    <x v="1"/>
    <x v="1"/>
  </r>
  <r>
    <x v="99"/>
    <x v="16"/>
    <s v="G0045861"/>
    <s v="G0045861"/>
    <n v="32122328"/>
    <s v="Recolocado LD"/>
    <n v="0"/>
    <n v="0"/>
    <n v="1"/>
    <n v="0"/>
    <x v="1"/>
    <x v="0"/>
    <n v="33"/>
    <x v="6"/>
    <x v="3"/>
    <x v="1"/>
    <n v="46298"/>
    <n v="0"/>
    <x v="2"/>
    <n v="1200"/>
    <x v="6"/>
    <x v="18"/>
    <n v="4016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5862"/>
    <s v="G0045862"/>
    <n v="32122309"/>
    <s v="Recolocado LD"/>
    <n v="0"/>
    <n v="0"/>
    <n v="1"/>
    <n v="0"/>
    <x v="1"/>
    <x v="0"/>
    <n v="44"/>
    <x v="7"/>
    <x v="3"/>
    <x v="2"/>
    <n v="35597"/>
    <n v="0"/>
    <x v="2"/>
    <n v="990"/>
    <x v="7"/>
    <x v="17"/>
    <n v="3008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5863"/>
    <s v="G0045863"/>
    <n v="32122245"/>
    <s v="Recolocado LD"/>
    <n v="0"/>
    <n v="0"/>
    <n v="1"/>
    <n v="0"/>
    <x v="1"/>
    <x v="0"/>
    <n v="40"/>
    <x v="1"/>
    <x v="3"/>
    <x v="1"/>
    <n v="48251"/>
    <n v="0"/>
    <x v="2"/>
    <n v="1250"/>
    <x v="3"/>
    <x v="3"/>
    <n v="4200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5875"/>
    <s v="G0045875"/>
    <n v="32122459"/>
    <s v="Recolocado LD"/>
    <n v="0"/>
    <n v="0"/>
    <n v="1"/>
    <n v="0"/>
    <x v="1"/>
    <x v="0"/>
    <n v="64"/>
    <x v="2"/>
    <x v="3"/>
    <x v="1"/>
    <n v="39238"/>
    <n v="0"/>
    <x v="2"/>
    <n v="1090"/>
    <x v="5"/>
    <x v="15"/>
    <n v="33510"/>
    <n v="0"/>
    <x v="4"/>
    <n v="1"/>
    <x v="2"/>
    <n v="2190.5700000000002"/>
    <x v="2"/>
    <n v="1074"/>
    <x v="3"/>
    <n v="2190.5700000000002"/>
    <x v="6"/>
    <s v="NULL"/>
    <x v="1"/>
    <s v="NULL"/>
    <x v="1"/>
    <x v="0"/>
    <x v="1"/>
    <n v="12"/>
    <x v="1"/>
    <x v="1"/>
  </r>
  <r>
    <x v="99"/>
    <x v="16"/>
    <s v="G0045876"/>
    <s v="G0045876"/>
    <n v="32122114"/>
    <s v="Recolocado LD"/>
    <n v="0"/>
    <n v="0"/>
    <n v="1"/>
    <n v="0"/>
    <x v="1"/>
    <x v="0"/>
    <n v="31"/>
    <x v="6"/>
    <x v="3"/>
    <x v="2"/>
    <n v="39238"/>
    <n v="0"/>
    <x v="2"/>
    <n v="1090"/>
    <x v="5"/>
    <x v="4"/>
    <n v="3351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5877"/>
    <s v="G0045877"/>
    <n v="32122150"/>
    <s v="Recolocado LD"/>
    <n v="0"/>
    <n v="0"/>
    <n v="1"/>
    <n v="0"/>
    <x v="1"/>
    <x v="0"/>
    <n v="40"/>
    <x v="1"/>
    <x v="3"/>
    <x v="2"/>
    <n v="35597"/>
    <n v="0"/>
    <x v="2"/>
    <n v="990"/>
    <x v="7"/>
    <x v="5"/>
    <n v="3008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5878"/>
    <s v="G0045878"/>
    <n v="32122352"/>
    <s v="Recolocado LD"/>
    <n v="0"/>
    <n v="0"/>
    <n v="1"/>
    <n v="0"/>
    <x v="1"/>
    <x v="0"/>
    <n v="33"/>
    <x v="6"/>
    <x v="3"/>
    <x v="2"/>
    <n v="35789"/>
    <n v="0"/>
    <x v="2"/>
    <n v="1150"/>
    <x v="6"/>
    <x v="4"/>
    <n v="30260"/>
    <n v="0"/>
    <x v="4"/>
    <n v="5"/>
    <x v="2"/>
    <n v="1707.68"/>
    <x v="4"/>
    <n v="2201"/>
    <x v="3"/>
    <n v="1707.68"/>
    <x v="2"/>
    <s v="NULL"/>
    <x v="1"/>
    <s v="NULL"/>
    <x v="1"/>
    <x v="0"/>
    <x v="1"/>
    <n v="12"/>
    <x v="1"/>
    <x v="1"/>
  </r>
  <r>
    <x v="99"/>
    <x v="16"/>
    <s v="G0045999"/>
    <s v="G0045999"/>
    <n v="32103713"/>
    <s v="Recolocado LD"/>
    <n v="0"/>
    <n v="0"/>
    <n v="1"/>
    <n v="0"/>
    <x v="1"/>
    <x v="0"/>
    <n v="46"/>
    <x v="0"/>
    <x v="3"/>
    <x v="2"/>
    <n v="39238"/>
    <n v="0"/>
    <x v="2"/>
    <n v="1090"/>
    <x v="5"/>
    <x v="7"/>
    <n v="33510"/>
    <n v="0"/>
    <x v="4"/>
    <n v="5"/>
    <x v="2"/>
    <n v="369.16"/>
    <x v="6"/>
    <n v="999"/>
    <x v="3"/>
    <n v="369.16"/>
    <x v="0"/>
    <s v="NULL"/>
    <x v="1"/>
    <s v="NULL"/>
    <x v="1"/>
    <x v="0"/>
    <x v="1"/>
    <n v="12"/>
    <x v="1"/>
    <x v="1"/>
  </r>
  <r>
    <x v="99"/>
    <x v="16"/>
    <s v="G0046023"/>
    <s v="G0046023"/>
    <n v="32122330"/>
    <s v="Recolocado LD"/>
    <n v="0"/>
    <n v="0"/>
    <n v="1"/>
    <n v="0"/>
    <x v="1"/>
    <x v="0"/>
    <n v="29"/>
    <x v="3"/>
    <x v="3"/>
    <x v="1"/>
    <n v="41065"/>
    <n v="0"/>
    <x v="2"/>
    <n v="1140"/>
    <x v="6"/>
    <x v="1"/>
    <n v="3523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024"/>
    <s v="G0046024"/>
    <n v="32122040"/>
    <s v="Recolocado LD"/>
    <n v="0"/>
    <n v="0"/>
    <n v="1"/>
    <n v="0"/>
    <x v="1"/>
    <x v="0"/>
    <n v="47"/>
    <x v="0"/>
    <x v="3"/>
    <x v="1"/>
    <n v="39238"/>
    <n v="0"/>
    <x v="2"/>
    <n v="1090"/>
    <x v="5"/>
    <x v="1"/>
    <n v="3351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044"/>
    <s v="G0046044"/>
    <n v="32122533"/>
    <s v="Recolocado LD"/>
    <n v="0"/>
    <n v="0"/>
    <n v="1"/>
    <n v="0"/>
    <x v="1"/>
    <x v="0"/>
    <n v="35"/>
    <x v="6"/>
    <x v="3"/>
    <x v="2"/>
    <n v="41065"/>
    <n v="0"/>
    <x v="2"/>
    <n v="1140"/>
    <x v="6"/>
    <x v="18"/>
    <n v="35230"/>
    <n v="0"/>
    <x v="4"/>
    <n v="2"/>
    <x v="2"/>
    <n v="333.49"/>
    <x v="6"/>
    <n v="1384"/>
    <x v="3"/>
    <n v="333.49"/>
    <x v="0"/>
    <s v="NULL"/>
    <x v="1"/>
    <s v="NULL"/>
    <x v="1"/>
    <x v="0"/>
    <x v="1"/>
    <n v="12"/>
    <x v="1"/>
    <x v="1"/>
  </r>
  <r>
    <x v="99"/>
    <x v="16"/>
    <s v="G0046046"/>
    <s v="G0046046"/>
    <n v="32108056"/>
    <s v="Recolocado LD"/>
    <n v="0"/>
    <n v="0"/>
    <n v="1"/>
    <n v="0"/>
    <x v="1"/>
    <x v="0"/>
    <n v="27"/>
    <x v="3"/>
    <x v="3"/>
    <x v="2"/>
    <n v="37360"/>
    <n v="0"/>
    <x v="2"/>
    <n v="1200"/>
    <x v="6"/>
    <x v="4"/>
    <n v="31740"/>
    <n v="0"/>
    <x v="4"/>
    <s v="NULL"/>
    <x v="2"/>
    <n v="689.92"/>
    <x v="3"/>
    <n v="399"/>
    <x v="3"/>
    <n v="689.92"/>
    <x v="5"/>
    <n v="700"/>
    <x v="3"/>
    <n v="1"/>
    <x v="4"/>
    <x v="0"/>
    <x v="1"/>
    <n v="10"/>
    <x v="1"/>
    <x v="1"/>
  </r>
  <r>
    <x v="99"/>
    <x v="16"/>
    <s v="G0046049"/>
    <s v="G0046049"/>
    <n v="32122538"/>
    <s v="Recolocado LD"/>
    <n v="0"/>
    <n v="0"/>
    <n v="1"/>
    <n v="0"/>
    <x v="1"/>
    <x v="0"/>
    <n v="41"/>
    <x v="7"/>
    <x v="3"/>
    <x v="2"/>
    <n v="39238"/>
    <n v="0"/>
    <x v="2"/>
    <n v="1090"/>
    <x v="5"/>
    <x v="7"/>
    <n v="3351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052"/>
    <s v="G0046052"/>
    <n v="32122609"/>
    <s v="Recolocado LD"/>
    <n v="0"/>
    <n v="0"/>
    <n v="1"/>
    <n v="0"/>
    <x v="1"/>
    <x v="0"/>
    <n v="24"/>
    <x v="4"/>
    <x v="3"/>
    <x v="0"/>
    <n v="35789"/>
    <n v="0"/>
    <x v="2"/>
    <n v="1150"/>
    <x v="6"/>
    <x v="3"/>
    <n v="30260"/>
    <n v="0"/>
    <x v="4"/>
    <s v="NULL"/>
    <x v="2"/>
    <n v="280"/>
    <x v="6"/>
    <n v="1796"/>
    <x v="3"/>
    <n v="280"/>
    <x v="0"/>
    <s v="NULL"/>
    <x v="1"/>
    <s v="NULL"/>
    <x v="1"/>
    <x v="0"/>
    <x v="1"/>
    <n v="12"/>
    <x v="1"/>
    <x v="1"/>
  </r>
  <r>
    <x v="99"/>
    <x v="16"/>
    <s v="G0046059"/>
    <s v="G0046059"/>
    <n v="32122290"/>
    <s v="Recolocado LD"/>
    <n v="0"/>
    <n v="0"/>
    <n v="1"/>
    <n v="0"/>
    <x v="1"/>
    <x v="0"/>
    <n v="40"/>
    <x v="1"/>
    <x v="3"/>
    <x v="2"/>
    <n v="23252"/>
    <n v="0"/>
    <x v="2"/>
    <n v="750"/>
    <x v="7"/>
    <x v="7"/>
    <n v="184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067"/>
    <s v="G0046067"/>
    <n v="32122557"/>
    <s v="Recolocado LD"/>
    <n v="0"/>
    <n v="0"/>
    <n v="1"/>
    <n v="0"/>
    <x v="1"/>
    <x v="0"/>
    <n v="30"/>
    <x v="3"/>
    <x v="3"/>
    <x v="2"/>
    <n v="35789"/>
    <n v="0"/>
    <x v="2"/>
    <n v="1150"/>
    <x v="6"/>
    <x v="4"/>
    <n v="3026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068"/>
    <s v="G0046068"/>
    <n v="32122394"/>
    <s v="Recolocado LD"/>
    <n v="0"/>
    <n v="0"/>
    <n v="1"/>
    <n v="0"/>
    <x v="1"/>
    <x v="0"/>
    <n v="42"/>
    <x v="7"/>
    <x v="3"/>
    <x v="2"/>
    <n v="33772"/>
    <n v="0"/>
    <x v="2"/>
    <n v="940"/>
    <x v="7"/>
    <x v="13"/>
    <n v="2836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071"/>
    <s v="G0046071"/>
    <n v="32122542"/>
    <s v="Recolocado LD"/>
    <n v="0"/>
    <n v="0"/>
    <n v="1"/>
    <n v="0"/>
    <x v="1"/>
    <x v="0"/>
    <n v="30"/>
    <x v="3"/>
    <x v="3"/>
    <x v="2"/>
    <n v="29515"/>
    <n v="0"/>
    <x v="2"/>
    <n v="950"/>
    <x v="7"/>
    <x v="4"/>
    <n v="24350"/>
    <n v="0"/>
    <x v="4"/>
    <s v="NULL"/>
    <x v="2"/>
    <n v="603.64"/>
    <x v="3"/>
    <n v="1109"/>
    <x v="3"/>
    <n v="603.64"/>
    <x v="5"/>
    <s v="NULL"/>
    <x v="1"/>
    <s v="NULL"/>
    <x v="1"/>
    <x v="0"/>
    <x v="1"/>
    <n v="12"/>
    <x v="1"/>
    <x v="1"/>
  </r>
  <r>
    <x v="99"/>
    <x v="16"/>
    <s v="G0046084"/>
    <s v="G0046084"/>
    <n v="32122974"/>
    <s v="Recolocado LD"/>
    <n v="0"/>
    <n v="0"/>
    <n v="1"/>
    <n v="0"/>
    <x v="1"/>
    <x v="0"/>
    <n v="26"/>
    <x v="3"/>
    <x v="3"/>
    <x v="0"/>
    <n v="35789"/>
    <n v="0"/>
    <x v="2"/>
    <n v="1150"/>
    <x v="6"/>
    <x v="4"/>
    <n v="30260"/>
    <n v="0"/>
    <x v="4"/>
    <s v="NULL"/>
    <x v="2"/>
    <n v="916.7"/>
    <x v="3"/>
    <n v="1108"/>
    <x v="3"/>
    <n v="916.7"/>
    <x v="5"/>
    <s v="NULL"/>
    <x v="1"/>
    <s v="NULL"/>
    <x v="1"/>
    <x v="0"/>
    <x v="1"/>
    <n v="12"/>
    <x v="1"/>
    <x v="1"/>
  </r>
  <r>
    <x v="99"/>
    <x v="16"/>
    <s v="G0046086"/>
    <s v="G0046086"/>
    <n v="32122912"/>
    <s v="Recolocado LD"/>
    <n v="0"/>
    <n v="0"/>
    <n v="1"/>
    <n v="0"/>
    <x v="1"/>
    <x v="0"/>
    <n v="27"/>
    <x v="3"/>
    <x v="3"/>
    <x v="2"/>
    <n v="46298"/>
    <n v="0"/>
    <x v="2"/>
    <n v="1200"/>
    <x v="6"/>
    <x v="18"/>
    <n v="4016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087"/>
    <s v="G0046087"/>
    <n v="32103644"/>
    <s v="Recolocado LD"/>
    <n v="0"/>
    <n v="0"/>
    <n v="1"/>
    <n v="0"/>
    <x v="1"/>
    <x v="0"/>
    <n v="48"/>
    <x v="0"/>
    <x v="3"/>
    <x v="1"/>
    <n v="44089"/>
    <n v="0"/>
    <x v="2"/>
    <n v="1200"/>
    <x v="6"/>
    <x v="18"/>
    <n v="3008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088"/>
    <s v="G0046088"/>
    <n v="32122293"/>
    <s v="Recolocado LD"/>
    <n v="0"/>
    <n v="0"/>
    <n v="1"/>
    <n v="0"/>
    <x v="1"/>
    <x v="0"/>
    <n v="49"/>
    <x v="0"/>
    <x v="3"/>
    <x v="2"/>
    <n v="29516"/>
    <n v="0"/>
    <x v="2"/>
    <n v="950"/>
    <x v="7"/>
    <x v="1"/>
    <n v="24350"/>
    <n v="0"/>
    <x v="4"/>
    <n v="5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161"/>
    <s v="G0046161"/>
    <n v="32122491"/>
    <s v="Recolocado LD"/>
    <n v="0"/>
    <n v="0"/>
    <n v="1"/>
    <n v="0"/>
    <x v="1"/>
    <x v="0"/>
    <n v="26"/>
    <x v="3"/>
    <x v="3"/>
    <x v="0"/>
    <n v="29515"/>
    <n v="0"/>
    <x v="2"/>
    <n v="950"/>
    <x v="7"/>
    <x v="4"/>
    <n v="24350"/>
    <n v="0"/>
    <x v="4"/>
    <s v="NULL"/>
    <x v="2"/>
    <n v="527.28"/>
    <x v="3"/>
    <n v="1081"/>
    <x v="3"/>
    <n v="527.28"/>
    <x v="5"/>
    <s v="NULL"/>
    <x v="1"/>
    <s v="NULL"/>
    <x v="1"/>
    <x v="0"/>
    <x v="1"/>
    <n v="12"/>
    <x v="1"/>
    <x v="1"/>
  </r>
  <r>
    <x v="99"/>
    <x v="16"/>
    <s v="G0046179"/>
    <s v="G0046179"/>
    <n v="32116795"/>
    <s v="Recolocado LD"/>
    <n v="0"/>
    <n v="0"/>
    <n v="1"/>
    <n v="0"/>
    <x v="1"/>
    <x v="0"/>
    <n v="36"/>
    <x v="1"/>
    <x v="3"/>
    <x v="2"/>
    <n v="38007"/>
    <n v="0"/>
    <x v="2"/>
    <n v="1200"/>
    <x v="6"/>
    <x v="4"/>
    <n v="24350"/>
    <n v="0"/>
    <x v="4"/>
    <s v="NULL"/>
    <x v="0"/>
    <n v="6472.47"/>
    <x v="0"/>
    <n v="61"/>
    <x v="7"/>
    <n v="0"/>
    <x v="0"/>
    <n v="500"/>
    <x v="2"/>
    <n v="0.9647"/>
    <x v="4"/>
    <x v="0"/>
    <x v="11"/>
    <n v="0"/>
    <x v="4"/>
    <x v="0"/>
  </r>
  <r>
    <x v="99"/>
    <x v="16"/>
    <s v="G0046189"/>
    <s v="G0046189"/>
    <n v="32116775"/>
    <s v="Recolocado LD"/>
    <n v="0"/>
    <n v="0"/>
    <n v="1"/>
    <n v="0"/>
    <x v="1"/>
    <x v="0"/>
    <n v="29"/>
    <x v="3"/>
    <x v="3"/>
    <x v="2"/>
    <n v="24812"/>
    <n v="0"/>
    <x v="2"/>
    <n v="800"/>
    <x v="7"/>
    <x v="1"/>
    <n v="1992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190"/>
    <s v="G0046190"/>
    <n v="32116735"/>
    <s v="Recolocado LD"/>
    <n v="0"/>
    <n v="0"/>
    <n v="1"/>
    <n v="0"/>
    <x v="1"/>
    <x v="0"/>
    <n v="32"/>
    <x v="6"/>
    <x v="3"/>
    <x v="2"/>
    <n v="34865"/>
    <n v="0"/>
    <x v="2"/>
    <n v="1100"/>
    <x v="5"/>
    <x v="7"/>
    <n v="2139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192"/>
    <s v="G0046192"/>
    <n v="32122929"/>
    <s v="Recolocado LD"/>
    <n v="0"/>
    <n v="0"/>
    <n v="1"/>
    <n v="0"/>
    <x v="1"/>
    <x v="0"/>
    <n v="41"/>
    <x v="7"/>
    <x v="3"/>
    <x v="1"/>
    <n v="41065"/>
    <n v="0"/>
    <x v="2"/>
    <n v="1140"/>
    <x v="6"/>
    <x v="1"/>
    <n v="3523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204"/>
    <s v="G0046204"/>
    <n v="32103872"/>
    <s v="Recolocado LD"/>
    <n v="0"/>
    <n v="0"/>
    <n v="1"/>
    <n v="0"/>
    <x v="1"/>
    <x v="0"/>
    <n v="39"/>
    <x v="1"/>
    <x v="3"/>
    <x v="0"/>
    <n v="38007"/>
    <n v="0"/>
    <x v="2"/>
    <n v="1200"/>
    <x v="6"/>
    <x v="1"/>
    <n v="2435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205"/>
    <s v="G0046205"/>
    <n v="32122944"/>
    <s v="Recolocado LD"/>
    <n v="0"/>
    <n v="0"/>
    <n v="1"/>
    <n v="0"/>
    <x v="1"/>
    <x v="0"/>
    <n v="42"/>
    <x v="7"/>
    <x v="3"/>
    <x v="2"/>
    <n v="23252"/>
    <n v="0"/>
    <x v="2"/>
    <n v="750"/>
    <x v="7"/>
    <x v="1"/>
    <n v="184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206"/>
    <s v="G0046206"/>
    <n v="32122554"/>
    <s v="Recolocado LD"/>
    <n v="0"/>
    <n v="0"/>
    <n v="1"/>
    <n v="0"/>
    <x v="1"/>
    <x v="0"/>
    <n v="33"/>
    <x v="6"/>
    <x v="3"/>
    <x v="2"/>
    <n v="37359"/>
    <n v="0"/>
    <x v="2"/>
    <n v="1200"/>
    <x v="6"/>
    <x v="4"/>
    <n v="31740"/>
    <n v="0"/>
    <x v="4"/>
    <s v="NULL"/>
    <x v="2"/>
    <n v="1102.5899999999999"/>
    <x v="4"/>
    <n v="4143"/>
    <x v="3"/>
    <n v="1102.5899999999999"/>
    <x v="2"/>
    <s v="NULL"/>
    <x v="1"/>
    <s v="NULL"/>
    <x v="1"/>
    <x v="0"/>
    <x v="1"/>
    <n v="12"/>
    <x v="1"/>
    <x v="1"/>
  </r>
  <r>
    <x v="99"/>
    <x v="16"/>
    <s v="G0046219"/>
    <s v="G0046219"/>
    <n v="32123143"/>
    <s v="Recolocado LD"/>
    <n v="0"/>
    <n v="0"/>
    <n v="1"/>
    <n v="0"/>
    <x v="1"/>
    <x v="0"/>
    <n v="50"/>
    <x v="0"/>
    <x v="3"/>
    <x v="2"/>
    <n v="35789"/>
    <n v="0"/>
    <x v="2"/>
    <n v="1150"/>
    <x v="6"/>
    <x v="3"/>
    <n v="30260"/>
    <n v="0"/>
    <x v="4"/>
    <n v="5"/>
    <x v="2"/>
    <n v="1036.73"/>
    <x v="4"/>
    <n v="2320"/>
    <x v="3"/>
    <n v="1036.73"/>
    <x v="2"/>
    <s v="NULL"/>
    <x v="1"/>
    <s v="NULL"/>
    <x v="1"/>
    <x v="0"/>
    <x v="1"/>
    <n v="12"/>
    <x v="1"/>
    <x v="1"/>
  </r>
  <r>
    <x v="99"/>
    <x v="16"/>
    <s v="G0046267"/>
    <s v="G0046267"/>
    <n v="32123518"/>
    <s v="Recolocado LD"/>
    <n v="0"/>
    <n v="0"/>
    <n v="1"/>
    <n v="0"/>
    <x v="1"/>
    <x v="0"/>
    <n v="56"/>
    <x v="8"/>
    <x v="3"/>
    <x v="2"/>
    <n v="34218"/>
    <n v="0"/>
    <x v="2"/>
    <n v="1100"/>
    <x v="5"/>
    <x v="2"/>
    <n v="28780"/>
    <n v="0"/>
    <x v="4"/>
    <s v="NULL"/>
    <x v="2"/>
    <n v="1743.79"/>
    <x v="4"/>
    <n v="3213"/>
    <x v="3"/>
    <n v="1743.79"/>
    <x v="2"/>
    <s v="NULL"/>
    <x v="1"/>
    <s v="NULL"/>
    <x v="1"/>
    <x v="0"/>
    <x v="1"/>
    <n v="12"/>
    <x v="1"/>
    <x v="1"/>
  </r>
  <r>
    <x v="99"/>
    <x v="16"/>
    <s v="G0046275"/>
    <s v="G0046275"/>
    <n v="32123396"/>
    <s v="Recolocado LD"/>
    <n v="0"/>
    <n v="0"/>
    <n v="1"/>
    <n v="0"/>
    <x v="1"/>
    <x v="0"/>
    <n v="42"/>
    <x v="7"/>
    <x v="3"/>
    <x v="2"/>
    <n v="31086"/>
    <n v="0"/>
    <x v="2"/>
    <n v="1000"/>
    <x v="7"/>
    <x v="2"/>
    <n v="25830"/>
    <n v="0"/>
    <x v="4"/>
    <s v="NULL"/>
    <x v="2"/>
    <n v="770.53"/>
    <x v="3"/>
    <n v="3516"/>
    <x v="3"/>
    <n v="770.53"/>
    <x v="5"/>
    <s v="NULL"/>
    <x v="1"/>
    <s v="NULL"/>
    <x v="1"/>
    <x v="0"/>
    <x v="1"/>
    <n v="12"/>
    <x v="1"/>
    <x v="1"/>
  </r>
  <r>
    <x v="99"/>
    <x v="16"/>
    <s v="G0046283"/>
    <s v="G0046283"/>
    <n v="32123203"/>
    <s v="Recolocado LD"/>
    <n v="0"/>
    <n v="0"/>
    <n v="1"/>
    <n v="0"/>
    <x v="1"/>
    <x v="0"/>
    <n v="47"/>
    <x v="0"/>
    <x v="3"/>
    <x v="2"/>
    <n v="41065"/>
    <n v="0"/>
    <x v="2"/>
    <n v="1140"/>
    <x v="6"/>
    <x v="18"/>
    <n v="3523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286"/>
    <s v="G0046286"/>
    <n v="32123600"/>
    <s v="Recolocado LD"/>
    <n v="0"/>
    <n v="0"/>
    <n v="1"/>
    <n v="0"/>
    <x v="1"/>
    <x v="0"/>
    <n v="51"/>
    <x v="5"/>
    <x v="3"/>
    <x v="2"/>
    <n v="29515"/>
    <n v="0"/>
    <x v="2"/>
    <n v="950"/>
    <x v="7"/>
    <x v="1"/>
    <n v="24350"/>
    <n v="0"/>
    <x v="4"/>
    <n v="5"/>
    <x v="2"/>
    <n v="1659.68"/>
    <x v="4"/>
    <n v="2281"/>
    <x v="3"/>
    <n v="1659.68"/>
    <x v="2"/>
    <s v="NULL"/>
    <x v="1"/>
    <s v="NULL"/>
    <x v="1"/>
    <x v="0"/>
    <x v="1"/>
    <n v="12"/>
    <x v="1"/>
    <x v="1"/>
  </r>
  <r>
    <x v="99"/>
    <x v="16"/>
    <s v="G0046293"/>
    <s v="G0046293"/>
    <n v="32123269"/>
    <s v="Recolocado LD"/>
    <n v="0"/>
    <n v="0"/>
    <n v="1"/>
    <n v="0"/>
    <x v="1"/>
    <x v="0"/>
    <n v="34"/>
    <x v="6"/>
    <x v="3"/>
    <x v="2"/>
    <n v="39238"/>
    <n v="0"/>
    <x v="2"/>
    <n v="1090"/>
    <x v="5"/>
    <x v="1"/>
    <n v="3351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294"/>
    <s v="G0046294"/>
    <n v="32123251"/>
    <s v="Recolocado LD"/>
    <n v="0"/>
    <n v="0"/>
    <n v="1"/>
    <n v="0"/>
    <x v="1"/>
    <x v="0"/>
    <n v="31"/>
    <x v="6"/>
    <x v="3"/>
    <x v="0"/>
    <n v="42880"/>
    <n v="0"/>
    <x v="2"/>
    <n v="1190"/>
    <x v="6"/>
    <x v="4"/>
    <n v="3694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296"/>
    <s v="G0046296"/>
    <n v="32123451"/>
    <s v="Recolocado LD"/>
    <n v="0"/>
    <n v="0"/>
    <n v="1"/>
    <n v="0"/>
    <x v="1"/>
    <x v="0"/>
    <n v="35"/>
    <x v="6"/>
    <x v="3"/>
    <x v="2"/>
    <n v="42880"/>
    <n v="0"/>
    <x v="2"/>
    <n v="1190"/>
    <x v="6"/>
    <x v="4"/>
    <n v="3694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298"/>
    <s v="G0046298"/>
    <n v="32122230"/>
    <s v="Recolocado LD"/>
    <n v="0"/>
    <n v="0"/>
    <n v="1"/>
    <n v="0"/>
    <x v="1"/>
    <x v="0"/>
    <n v="41"/>
    <x v="7"/>
    <x v="3"/>
    <x v="2"/>
    <n v="23252"/>
    <n v="0"/>
    <x v="2"/>
    <n v="750"/>
    <x v="7"/>
    <x v="1"/>
    <n v="184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300"/>
    <s v="G0046300"/>
    <n v="32122972"/>
    <s v="Recolocado LD"/>
    <n v="0"/>
    <n v="0"/>
    <n v="1"/>
    <n v="0"/>
    <x v="1"/>
    <x v="0"/>
    <n v="36"/>
    <x v="1"/>
    <x v="3"/>
    <x v="1"/>
    <n v="40003"/>
    <n v="0"/>
    <x v="2"/>
    <n v="1140"/>
    <x v="6"/>
    <x v="18"/>
    <n v="3423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349"/>
    <s v="G0046349"/>
    <n v="32122821"/>
    <s v="Recolocado LD"/>
    <n v="0"/>
    <n v="0"/>
    <n v="1"/>
    <n v="0"/>
    <x v="1"/>
    <x v="0"/>
    <n v="46"/>
    <x v="0"/>
    <x v="3"/>
    <x v="1"/>
    <n v="28997"/>
    <n v="488"/>
    <x v="7"/>
    <n v="830"/>
    <x v="7"/>
    <x v="1"/>
    <n v="24350"/>
    <n v="2.0041067761806981E-2"/>
    <x v="6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351"/>
    <s v="G0046351"/>
    <n v="32122690"/>
    <s v="Recolocado LD"/>
    <n v="0"/>
    <n v="0"/>
    <n v="1"/>
    <n v="0"/>
    <x v="1"/>
    <x v="0"/>
    <n v="37"/>
    <x v="1"/>
    <x v="3"/>
    <x v="2"/>
    <n v="31945"/>
    <n v="0"/>
    <x v="2"/>
    <n v="890"/>
    <x v="7"/>
    <x v="1"/>
    <n v="2664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353"/>
    <s v="G0046353"/>
    <n v="32123539"/>
    <s v="Recolocado LD"/>
    <n v="0"/>
    <n v="0"/>
    <n v="1"/>
    <n v="0"/>
    <x v="1"/>
    <x v="0"/>
    <n v="31"/>
    <x v="6"/>
    <x v="3"/>
    <x v="1"/>
    <n v="39238"/>
    <n v="0"/>
    <x v="2"/>
    <n v="1090"/>
    <x v="5"/>
    <x v="1"/>
    <n v="33510"/>
    <n v="0"/>
    <x v="4"/>
    <n v="2"/>
    <x v="0"/>
    <n v="8414.4699999999993"/>
    <x v="0"/>
    <n v="0"/>
    <x v="0"/>
    <n v="0"/>
    <x v="0"/>
    <s v="NULL"/>
    <x v="1"/>
    <s v="NULL"/>
    <x v="1"/>
    <x v="0"/>
    <x v="0"/>
    <n v="0"/>
    <x v="0"/>
    <x v="0"/>
  </r>
  <r>
    <x v="99"/>
    <x v="16"/>
    <s v="G0046373"/>
    <s v="G0046373"/>
    <n v="32104170"/>
    <s v="Recolocado LD"/>
    <n v="0"/>
    <n v="0"/>
    <n v="1"/>
    <n v="0"/>
    <x v="1"/>
    <x v="0"/>
    <n v="41"/>
    <x v="7"/>
    <x v="3"/>
    <x v="2"/>
    <n v="38007"/>
    <n v="0"/>
    <x v="2"/>
    <n v="1200"/>
    <x v="6"/>
    <x v="4"/>
    <n v="243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375"/>
    <s v="G0046375"/>
    <n v="32123455"/>
    <s v="Recolocado LD"/>
    <n v="0"/>
    <n v="0"/>
    <n v="1"/>
    <n v="0"/>
    <x v="1"/>
    <x v="0"/>
    <n v="44"/>
    <x v="7"/>
    <x v="3"/>
    <x v="0"/>
    <n v="38007"/>
    <n v="0"/>
    <x v="2"/>
    <n v="1200"/>
    <x v="6"/>
    <x v="11"/>
    <n v="243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376"/>
    <s v="G0046376"/>
    <n v="32123497"/>
    <s v="Recolocado LD"/>
    <n v="0"/>
    <n v="0"/>
    <n v="1"/>
    <n v="0"/>
    <x v="1"/>
    <x v="0"/>
    <n v="33"/>
    <x v="6"/>
    <x v="3"/>
    <x v="2"/>
    <n v="37359"/>
    <n v="0"/>
    <x v="2"/>
    <n v="1200"/>
    <x v="6"/>
    <x v="4"/>
    <n v="31740"/>
    <n v="0"/>
    <x v="4"/>
    <s v="NULL"/>
    <x v="2"/>
    <n v="999.99"/>
    <x v="3"/>
    <n v="541"/>
    <x v="3"/>
    <n v="999.99"/>
    <x v="5"/>
    <s v="NULL"/>
    <x v="1"/>
    <s v="NULL"/>
    <x v="1"/>
    <x v="0"/>
    <x v="1"/>
    <n v="12"/>
    <x v="1"/>
    <x v="1"/>
  </r>
  <r>
    <x v="99"/>
    <x v="16"/>
    <s v="G0046380"/>
    <s v="G0046380"/>
    <n v="32123489"/>
    <s v="Recolocado LD"/>
    <n v="0"/>
    <n v="0"/>
    <n v="1"/>
    <n v="0"/>
    <x v="1"/>
    <x v="0"/>
    <n v="32"/>
    <x v="6"/>
    <x v="3"/>
    <x v="2"/>
    <n v="24812"/>
    <n v="0"/>
    <x v="2"/>
    <n v="800"/>
    <x v="7"/>
    <x v="1"/>
    <n v="19920"/>
    <n v="0"/>
    <x v="4"/>
    <s v="NULL"/>
    <x v="2"/>
    <n v="640.72"/>
    <x v="3"/>
    <n v="2988"/>
    <x v="3"/>
    <n v="640.72"/>
    <x v="5"/>
    <s v="NULL"/>
    <x v="1"/>
    <s v="NULL"/>
    <x v="1"/>
    <x v="9"/>
    <x v="1"/>
    <n v="9"/>
    <x v="1"/>
    <x v="4"/>
  </r>
  <r>
    <x v="99"/>
    <x v="16"/>
    <s v="G0046381"/>
    <s v="G0046381"/>
    <n v="32123615"/>
    <s v="Recolocado LD"/>
    <n v="0"/>
    <n v="0"/>
    <n v="1"/>
    <n v="0"/>
    <x v="1"/>
    <x v="0"/>
    <n v="24"/>
    <x v="4"/>
    <x v="3"/>
    <x v="2"/>
    <n v="32646"/>
    <n v="0"/>
    <x v="2"/>
    <n v="1050"/>
    <x v="5"/>
    <x v="4"/>
    <n v="27300"/>
    <n v="0"/>
    <x v="4"/>
    <s v="NULL"/>
    <x v="2"/>
    <n v="996.66"/>
    <x v="3"/>
    <n v="954"/>
    <x v="3"/>
    <n v="977.49"/>
    <x v="5"/>
    <s v="NULL"/>
    <x v="1"/>
    <s v="NULL"/>
    <x v="1"/>
    <x v="0"/>
    <x v="1"/>
    <n v="8"/>
    <x v="1"/>
    <x v="1"/>
  </r>
  <r>
    <x v="99"/>
    <x v="16"/>
    <s v="G0046388"/>
    <s v="G0046388"/>
    <n v="32123849"/>
    <s v="Recolocado LD"/>
    <n v="0"/>
    <n v="0"/>
    <n v="1"/>
    <n v="0"/>
    <x v="1"/>
    <x v="0"/>
    <n v="41"/>
    <x v="7"/>
    <x v="3"/>
    <x v="2"/>
    <n v="29515"/>
    <n v="0"/>
    <x v="2"/>
    <n v="950"/>
    <x v="7"/>
    <x v="4"/>
    <n v="243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389"/>
    <s v="G0046389"/>
    <n v="32123498"/>
    <s v="Recolocado LD"/>
    <n v="0"/>
    <n v="0"/>
    <n v="1"/>
    <n v="0"/>
    <x v="1"/>
    <x v="0"/>
    <n v="37"/>
    <x v="1"/>
    <x v="3"/>
    <x v="3"/>
    <n v="33772"/>
    <n v="0"/>
    <x v="2"/>
    <n v="940"/>
    <x v="7"/>
    <x v="13"/>
    <n v="28360"/>
    <n v="0"/>
    <x v="4"/>
    <n v="4"/>
    <x v="2"/>
    <n v="1344.03"/>
    <x v="4"/>
    <n v="2703"/>
    <x v="3"/>
    <n v="1344.03"/>
    <x v="2"/>
    <s v="NULL"/>
    <x v="1"/>
    <s v="NULL"/>
    <x v="1"/>
    <x v="0"/>
    <x v="1"/>
    <n v="12"/>
    <x v="1"/>
    <x v="1"/>
  </r>
  <r>
    <x v="99"/>
    <x v="16"/>
    <s v="G0046427"/>
    <s v="G0046427"/>
    <n v="32123181"/>
    <s v="Recolocado LD"/>
    <n v="0"/>
    <n v="0"/>
    <n v="1"/>
    <n v="0"/>
    <x v="1"/>
    <x v="0"/>
    <n v="44"/>
    <x v="7"/>
    <x v="3"/>
    <x v="2"/>
    <n v="32646"/>
    <n v="0"/>
    <x v="2"/>
    <n v="1050"/>
    <x v="5"/>
    <x v="4"/>
    <n v="27300"/>
    <n v="0"/>
    <x v="4"/>
    <s v="NULL"/>
    <x v="2"/>
    <n v="4.2300000000000004"/>
    <x v="6"/>
    <n v="139"/>
    <x v="3"/>
    <n v="0"/>
    <x v="0"/>
    <s v="NULL"/>
    <x v="1"/>
    <s v="NULL"/>
    <x v="1"/>
    <x v="5"/>
    <x v="1"/>
    <n v="1"/>
    <x v="1"/>
    <x v="3"/>
  </r>
  <r>
    <x v="99"/>
    <x v="16"/>
    <s v="G0046456"/>
    <s v="G0046456"/>
    <n v="32123903"/>
    <s v="Recolocado LD"/>
    <n v="0"/>
    <n v="0"/>
    <n v="1"/>
    <n v="0"/>
    <x v="1"/>
    <x v="0"/>
    <n v="37"/>
    <x v="1"/>
    <x v="3"/>
    <x v="2"/>
    <n v="31945"/>
    <n v="0"/>
    <x v="2"/>
    <n v="890"/>
    <x v="7"/>
    <x v="5"/>
    <n v="2664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457"/>
    <s v="G0046457"/>
    <n v="32124011"/>
    <s v="Recolocado LD"/>
    <n v="0"/>
    <n v="0"/>
    <n v="1"/>
    <n v="0"/>
    <x v="1"/>
    <x v="0"/>
    <n v="36"/>
    <x v="1"/>
    <x v="3"/>
    <x v="2"/>
    <n v="42880"/>
    <n v="0"/>
    <x v="2"/>
    <n v="1190"/>
    <x v="6"/>
    <x v="1"/>
    <n v="36940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459"/>
    <s v="G0046459"/>
    <n v="32123585"/>
    <s v="Recolocado LD"/>
    <n v="0"/>
    <n v="0"/>
    <n v="1"/>
    <n v="0"/>
    <x v="1"/>
    <x v="0"/>
    <n v="34"/>
    <x v="6"/>
    <x v="3"/>
    <x v="2"/>
    <n v="29515"/>
    <n v="0"/>
    <x v="2"/>
    <n v="950"/>
    <x v="7"/>
    <x v="1"/>
    <n v="24350"/>
    <n v="0"/>
    <x v="4"/>
    <s v="NULL"/>
    <x v="0"/>
    <n v="1182.3499999999999"/>
    <x v="4"/>
    <n v="0"/>
    <x v="0"/>
    <n v="0"/>
    <x v="0"/>
    <n v="1200"/>
    <x v="5"/>
    <n v="0.98529999999999995"/>
    <x v="4"/>
    <x v="7"/>
    <x v="6"/>
    <n v="0"/>
    <x v="0"/>
    <x v="0"/>
  </r>
  <r>
    <x v="99"/>
    <x v="16"/>
    <s v="G0046463"/>
    <s v="G0046463"/>
    <n v="32123621"/>
    <s v="Recolocado LD"/>
    <n v="0"/>
    <n v="0"/>
    <n v="1"/>
    <n v="0"/>
    <x v="1"/>
    <x v="0"/>
    <n v="25"/>
    <x v="4"/>
    <x v="3"/>
    <x v="2"/>
    <n v="37413"/>
    <n v="0"/>
    <x v="2"/>
    <n v="1040"/>
    <x v="5"/>
    <x v="18"/>
    <n v="3179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464"/>
    <s v="G0046464"/>
    <n v="32123944"/>
    <s v="Recolocado LD"/>
    <n v="0"/>
    <n v="0"/>
    <n v="1"/>
    <n v="0"/>
    <x v="1"/>
    <x v="0"/>
    <n v="29"/>
    <x v="3"/>
    <x v="3"/>
    <x v="2"/>
    <n v="31945"/>
    <n v="0"/>
    <x v="2"/>
    <n v="890"/>
    <x v="7"/>
    <x v="5"/>
    <n v="2664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471"/>
    <s v="G0046471"/>
    <n v="32107787"/>
    <s v="Recolocado LD"/>
    <n v="0"/>
    <n v="0"/>
    <n v="1"/>
    <n v="0"/>
    <x v="1"/>
    <x v="0"/>
    <n v="29"/>
    <x v="3"/>
    <x v="3"/>
    <x v="2"/>
    <n v="35789"/>
    <n v="0"/>
    <x v="2"/>
    <n v="1150"/>
    <x v="6"/>
    <x v="4"/>
    <n v="30260"/>
    <n v="0"/>
    <x v="4"/>
    <n v="5"/>
    <x v="2"/>
    <n v="429.28"/>
    <x v="6"/>
    <n v="2218"/>
    <x v="3"/>
    <n v="429.28"/>
    <x v="0"/>
    <s v="NULL"/>
    <x v="1"/>
    <s v="NULL"/>
    <x v="1"/>
    <x v="0"/>
    <x v="1"/>
    <n v="12"/>
    <x v="1"/>
    <x v="1"/>
  </r>
  <r>
    <x v="99"/>
    <x v="16"/>
    <s v="G0046472"/>
    <s v="G0046472"/>
    <n v="32122375"/>
    <s v="Recolocado LD"/>
    <n v="0"/>
    <n v="0"/>
    <n v="1"/>
    <n v="0"/>
    <x v="1"/>
    <x v="0"/>
    <n v="25"/>
    <x v="4"/>
    <x v="3"/>
    <x v="2"/>
    <n v="46298"/>
    <n v="0"/>
    <x v="2"/>
    <n v="1200"/>
    <x v="6"/>
    <x v="4"/>
    <n v="4016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486"/>
    <s v="G0046486"/>
    <n v="32123762"/>
    <s v="Recolocado LD"/>
    <n v="0"/>
    <n v="0"/>
    <n v="1"/>
    <n v="0"/>
    <x v="1"/>
    <x v="0"/>
    <n v="32"/>
    <x v="6"/>
    <x v="3"/>
    <x v="2"/>
    <n v="35789"/>
    <n v="0"/>
    <x v="2"/>
    <n v="1150"/>
    <x v="6"/>
    <x v="4"/>
    <n v="3026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502"/>
    <s v="G0046502"/>
    <n v="32123749"/>
    <s v="Recolocado LD"/>
    <n v="0"/>
    <n v="0"/>
    <n v="1"/>
    <n v="0"/>
    <x v="1"/>
    <x v="0"/>
    <n v="28"/>
    <x v="3"/>
    <x v="3"/>
    <x v="2"/>
    <n v="29515"/>
    <n v="0"/>
    <x v="2"/>
    <n v="950"/>
    <x v="7"/>
    <x v="4"/>
    <n v="243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503"/>
    <s v="G0046503"/>
    <n v="32123536"/>
    <s v="Recolocado LD"/>
    <n v="0"/>
    <n v="0"/>
    <n v="1"/>
    <n v="0"/>
    <x v="1"/>
    <x v="0"/>
    <n v="58"/>
    <x v="8"/>
    <x v="3"/>
    <x v="2"/>
    <n v="35789"/>
    <n v="0"/>
    <x v="2"/>
    <n v="1150"/>
    <x v="6"/>
    <x v="3"/>
    <n v="3026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99"/>
    <x v="16"/>
    <s v="G0046520"/>
    <s v="G0046520"/>
    <n v="32123634"/>
    <s v="Recolocado LD"/>
    <n v="0"/>
    <n v="0"/>
    <n v="1"/>
    <n v="0"/>
    <x v="1"/>
    <x v="0"/>
    <n v="25"/>
    <x v="4"/>
    <x v="3"/>
    <x v="2"/>
    <n v="35597"/>
    <n v="0"/>
    <x v="2"/>
    <n v="990"/>
    <x v="7"/>
    <x v="5"/>
    <n v="30080"/>
    <n v="0"/>
    <x v="4"/>
    <n v="3"/>
    <x v="0"/>
    <n v="1651.83"/>
    <x v="4"/>
    <n v="0"/>
    <x v="0"/>
    <n v="0"/>
    <x v="0"/>
    <s v="NULL"/>
    <x v="1"/>
    <s v="NULL"/>
    <x v="1"/>
    <x v="11"/>
    <x v="3"/>
    <n v="0"/>
    <x v="0"/>
    <x v="0"/>
  </r>
  <r>
    <x v="99"/>
    <x v="16"/>
    <s v="G0046545"/>
    <s v="G0046545"/>
    <n v="32124221"/>
    <s v="Recolocado LD"/>
    <n v="0"/>
    <n v="0"/>
    <n v="1"/>
    <n v="0"/>
    <x v="1"/>
    <x v="0"/>
    <n v="25"/>
    <x v="4"/>
    <x v="3"/>
    <x v="2"/>
    <n v="35790"/>
    <n v="0"/>
    <x v="2"/>
    <n v="1150"/>
    <x v="6"/>
    <x v="3"/>
    <n v="30260"/>
    <n v="0"/>
    <x v="4"/>
    <n v="5"/>
    <x v="4"/>
    <n v="4464.3599999999997"/>
    <x v="7"/>
    <n v="131"/>
    <x v="3"/>
    <n v="0"/>
    <x v="0"/>
    <s v="NULL"/>
    <x v="1"/>
    <s v="NULL"/>
    <x v="1"/>
    <x v="0"/>
    <x v="7"/>
    <n v="0"/>
    <x v="8"/>
    <x v="0"/>
  </r>
  <r>
    <x v="99"/>
    <x v="16"/>
    <s v="G0046548"/>
    <s v="G0046548"/>
    <n v="32123796"/>
    <s v="Recolocado LD"/>
    <n v="0"/>
    <n v="0"/>
    <n v="1"/>
    <n v="0"/>
    <x v="1"/>
    <x v="0"/>
    <n v="33"/>
    <x v="6"/>
    <x v="3"/>
    <x v="2"/>
    <n v="35789"/>
    <n v="0"/>
    <x v="2"/>
    <n v="1150"/>
    <x v="6"/>
    <x v="4"/>
    <n v="30260"/>
    <n v="0"/>
    <x v="4"/>
    <s v="NULL"/>
    <x v="2"/>
    <n v="500"/>
    <x v="6"/>
    <n v="228"/>
    <x v="3"/>
    <n v="500"/>
    <x v="0"/>
    <s v="NULL"/>
    <x v="1"/>
    <s v="NULL"/>
    <x v="1"/>
    <x v="0"/>
    <x v="10"/>
    <n v="4"/>
    <x v="11"/>
    <x v="1"/>
  </r>
  <r>
    <x v="99"/>
    <x v="16"/>
    <s v="G0046556"/>
    <s v="G0046556"/>
    <n v="32124200"/>
    <s v="Recolocado LD"/>
    <n v="0"/>
    <n v="0"/>
    <n v="1"/>
    <n v="0"/>
    <x v="1"/>
    <x v="0"/>
    <n v="54"/>
    <x v="5"/>
    <x v="3"/>
    <x v="2"/>
    <n v="38236"/>
    <n v="0"/>
    <x v="2"/>
    <n v="1250"/>
    <x v="3"/>
    <x v="2"/>
    <n v="32565"/>
    <n v="0"/>
    <x v="4"/>
    <n v="2"/>
    <x v="0"/>
    <n v="1051"/>
    <x v="4"/>
    <n v="0"/>
    <x v="0"/>
    <n v="0"/>
    <x v="0"/>
    <s v="NULL"/>
    <x v="1"/>
    <s v="NULL"/>
    <x v="1"/>
    <x v="4"/>
    <x v="5"/>
    <n v="0"/>
    <x v="0"/>
    <x v="0"/>
  </r>
  <r>
    <x v="99"/>
    <x v="16"/>
    <s v="G0046564"/>
    <s v="G0046564"/>
    <n v="32123675"/>
    <s v="Recolocado LD"/>
    <n v="0"/>
    <n v="0"/>
    <n v="1"/>
    <n v="0"/>
    <x v="1"/>
    <x v="0"/>
    <n v="31"/>
    <x v="6"/>
    <x v="5"/>
    <x v="2"/>
    <n v="34218"/>
    <n v="0"/>
    <x v="2"/>
    <n v="1100"/>
    <x v="5"/>
    <x v="2"/>
    <n v="28780"/>
    <n v="0"/>
    <x v="4"/>
    <s v="NULL"/>
    <x v="0"/>
    <n v="29084"/>
    <x v="0"/>
    <n v="2586"/>
    <x v="3"/>
    <n v="732.45"/>
    <x v="5"/>
    <s v="NULL"/>
    <x v="1"/>
    <s v="NULL"/>
    <x v="1"/>
    <x v="0"/>
    <x v="2"/>
    <n v="0"/>
    <x v="0"/>
    <x v="0"/>
  </r>
  <r>
    <x v="99"/>
    <x v="16"/>
    <s v="G0046567"/>
    <s v="G0046567"/>
    <n v="32124331"/>
    <s v="Recolocado LD"/>
    <n v="0"/>
    <n v="0"/>
    <n v="1"/>
    <n v="0"/>
    <x v="1"/>
    <x v="0"/>
    <n v="24"/>
    <x v="4"/>
    <x v="3"/>
    <x v="2"/>
    <n v="42880"/>
    <n v="0"/>
    <x v="2"/>
    <n v="1190"/>
    <x v="6"/>
    <x v="4"/>
    <n v="3694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6126"/>
    <s v="G0046126"/>
    <n v="32123349"/>
    <s v="Recolocado LD"/>
    <n v="0"/>
    <n v="0"/>
    <n v="1"/>
    <n v="0"/>
    <x v="1"/>
    <x v="0"/>
    <n v="53"/>
    <x v="5"/>
    <x v="5"/>
    <x v="2"/>
    <n v="24812"/>
    <n v="0"/>
    <x v="2"/>
    <n v="800"/>
    <x v="7"/>
    <x v="13"/>
    <n v="19920"/>
    <n v="0"/>
    <x v="4"/>
    <s v="NULL"/>
    <x v="2"/>
    <n v="3363.57"/>
    <x v="5"/>
    <n v="1278"/>
    <x v="3"/>
    <n v="3363.57"/>
    <x v="3"/>
    <s v="NULL"/>
    <x v="1"/>
    <s v="NULL"/>
    <x v="1"/>
    <x v="0"/>
    <x v="1"/>
    <n v="12"/>
    <x v="1"/>
    <x v="1"/>
  </r>
  <r>
    <x v="100"/>
    <x v="16"/>
    <s v="G0046438"/>
    <s v="G0046438"/>
    <n v="32124017"/>
    <s v="Recolocado LD"/>
    <n v="0"/>
    <n v="0"/>
    <n v="1"/>
    <n v="0"/>
    <x v="1"/>
    <x v="0"/>
    <n v="37"/>
    <x v="1"/>
    <x v="3"/>
    <x v="2"/>
    <n v="31945"/>
    <n v="0"/>
    <x v="2"/>
    <n v="890"/>
    <x v="7"/>
    <x v="1"/>
    <n v="2664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6439"/>
    <s v="G0046439"/>
    <n v="32123891"/>
    <s v="Recolocado LD"/>
    <n v="0"/>
    <n v="0"/>
    <n v="1"/>
    <n v="0"/>
    <x v="1"/>
    <x v="0"/>
    <n v="48"/>
    <x v="0"/>
    <x v="3"/>
    <x v="2"/>
    <n v="33772"/>
    <n v="0"/>
    <x v="2"/>
    <n v="940"/>
    <x v="7"/>
    <x v="1"/>
    <n v="2836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6515"/>
    <s v="G0046515"/>
    <n v="32123426"/>
    <s v="Recolocado LD"/>
    <n v="0"/>
    <n v="0"/>
    <n v="1"/>
    <n v="0"/>
    <x v="1"/>
    <x v="0"/>
    <n v="43"/>
    <x v="7"/>
    <x v="3"/>
    <x v="2"/>
    <n v="31086"/>
    <n v="0"/>
    <x v="2"/>
    <n v="1000"/>
    <x v="7"/>
    <x v="3"/>
    <n v="25830"/>
    <n v="0"/>
    <x v="4"/>
    <s v="NULL"/>
    <x v="0"/>
    <n v="1493.45"/>
    <x v="4"/>
    <n v="0"/>
    <x v="0"/>
    <n v="0"/>
    <x v="0"/>
    <n v="1000"/>
    <x v="3"/>
    <n v="1"/>
    <x v="4"/>
    <x v="0"/>
    <x v="0"/>
    <n v="0"/>
    <x v="0"/>
    <x v="0"/>
  </r>
  <r>
    <x v="100"/>
    <x v="16"/>
    <s v="G0046616"/>
    <s v="G0046616"/>
    <n v="32123854"/>
    <s v="Recolocado LD"/>
    <n v="0"/>
    <n v="0"/>
    <n v="1"/>
    <n v="0"/>
    <x v="1"/>
    <x v="0"/>
    <n v="40"/>
    <x v="1"/>
    <x v="3"/>
    <x v="2"/>
    <n v="32646"/>
    <n v="0"/>
    <x v="2"/>
    <n v="1050"/>
    <x v="5"/>
    <x v="19"/>
    <n v="27300"/>
    <n v="0"/>
    <x v="4"/>
    <n v="5"/>
    <x v="2"/>
    <n v="2464.73"/>
    <x v="2"/>
    <n v="1227"/>
    <x v="3"/>
    <n v="2464.73"/>
    <x v="6"/>
    <s v="NULL"/>
    <x v="1"/>
    <s v="NULL"/>
    <x v="1"/>
    <x v="0"/>
    <x v="1"/>
    <n v="12"/>
    <x v="1"/>
    <x v="1"/>
  </r>
  <r>
    <x v="100"/>
    <x v="16"/>
    <s v="G0046674"/>
    <s v="G0046674"/>
    <n v="32124879"/>
    <s v="Recolocado LD"/>
    <n v="0"/>
    <n v="0"/>
    <n v="1"/>
    <n v="0"/>
    <x v="1"/>
    <x v="0"/>
    <n v="28"/>
    <x v="3"/>
    <x v="3"/>
    <x v="2"/>
    <n v="32646"/>
    <n v="0"/>
    <x v="2"/>
    <n v="1050"/>
    <x v="5"/>
    <x v="4"/>
    <n v="273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6675"/>
    <s v="G0046675"/>
    <n v="32124914"/>
    <s v="Recolocado LD"/>
    <n v="0"/>
    <n v="0"/>
    <n v="1"/>
    <n v="0"/>
    <x v="1"/>
    <x v="0"/>
    <n v="32"/>
    <x v="6"/>
    <x v="3"/>
    <x v="2"/>
    <n v="31945"/>
    <n v="0"/>
    <x v="2"/>
    <n v="890"/>
    <x v="7"/>
    <x v="1"/>
    <n v="2664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6699"/>
    <s v="G0046699"/>
    <n v="32124300"/>
    <s v="Recolocado LD"/>
    <n v="0"/>
    <n v="0"/>
    <n v="1"/>
    <n v="0"/>
    <x v="1"/>
    <x v="0"/>
    <n v="38"/>
    <x v="1"/>
    <x v="3"/>
    <x v="2"/>
    <n v="40448"/>
    <n v="0"/>
    <x v="2"/>
    <n v="1050"/>
    <x v="5"/>
    <x v="10"/>
    <n v="34650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6700"/>
    <s v="G0046700"/>
    <n v="32123128"/>
    <s v="Recolocado LD"/>
    <n v="0"/>
    <n v="0"/>
    <n v="1"/>
    <n v="0"/>
    <x v="1"/>
    <x v="0"/>
    <n v="34"/>
    <x v="6"/>
    <x v="3"/>
    <x v="2"/>
    <n v="31945"/>
    <n v="0"/>
    <x v="2"/>
    <n v="890"/>
    <x v="7"/>
    <x v="1"/>
    <n v="2664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6731"/>
    <s v="G0046731"/>
    <n v="32130931"/>
    <s v="Recolocado LD"/>
    <n v="0"/>
    <n v="0"/>
    <n v="1"/>
    <n v="0"/>
    <x v="1"/>
    <x v="0"/>
    <n v="23"/>
    <x v="4"/>
    <x v="3"/>
    <x v="2"/>
    <n v="39238"/>
    <n v="0"/>
    <x v="2"/>
    <n v="1090"/>
    <x v="5"/>
    <x v="4"/>
    <n v="33510"/>
    <n v="0"/>
    <x v="4"/>
    <n v="4"/>
    <x v="2"/>
    <n v="2052.37"/>
    <x v="2"/>
    <n v="655"/>
    <x v="3"/>
    <n v="2052.37"/>
    <x v="6"/>
    <s v="NULL"/>
    <x v="1"/>
    <s v="NULL"/>
    <x v="1"/>
    <x v="0"/>
    <x v="1"/>
    <n v="12"/>
    <x v="1"/>
    <x v="1"/>
  </r>
  <r>
    <x v="100"/>
    <x v="16"/>
    <s v="G0046734"/>
    <s v="G0046734"/>
    <n v="32126262"/>
    <s v="Recolocado LD"/>
    <n v="0"/>
    <n v="0"/>
    <n v="1"/>
    <n v="0"/>
    <x v="1"/>
    <x v="0"/>
    <n v="36"/>
    <x v="1"/>
    <x v="3"/>
    <x v="2"/>
    <n v="35789"/>
    <n v="0"/>
    <x v="2"/>
    <n v="1150"/>
    <x v="6"/>
    <x v="3"/>
    <n v="3026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6761"/>
    <s v="G0046761"/>
    <n v="32141523"/>
    <s v="Recolocado LD"/>
    <n v="0"/>
    <n v="0"/>
    <n v="1"/>
    <n v="0"/>
    <x v="1"/>
    <x v="0"/>
    <n v="36"/>
    <x v="1"/>
    <x v="3"/>
    <x v="3"/>
    <n v="32647"/>
    <n v="0"/>
    <x v="2"/>
    <n v="1050"/>
    <x v="5"/>
    <x v="3"/>
    <n v="27300"/>
    <n v="0"/>
    <x v="4"/>
    <s v="NULL"/>
    <x v="0"/>
    <n v="1100"/>
    <x v="4"/>
    <n v="0"/>
    <x v="0"/>
    <n v="0"/>
    <x v="0"/>
    <s v="NULL"/>
    <x v="1"/>
    <s v="NULL"/>
    <x v="1"/>
    <x v="2"/>
    <x v="2"/>
    <n v="0"/>
    <x v="0"/>
    <x v="0"/>
  </r>
  <r>
    <x v="100"/>
    <x v="16"/>
    <s v="G0046763"/>
    <s v="G0046763"/>
    <n v="32123496"/>
    <s v="Recolocado LD"/>
    <n v="0"/>
    <n v="0"/>
    <n v="1"/>
    <n v="0"/>
    <x v="1"/>
    <x v="0"/>
    <n v="43"/>
    <x v="7"/>
    <x v="3"/>
    <x v="2"/>
    <n v="39238"/>
    <n v="0"/>
    <x v="2"/>
    <n v="1090"/>
    <x v="5"/>
    <x v="1"/>
    <n v="3351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6764"/>
    <s v="G0046764"/>
    <n v="32123354"/>
    <s v="Recolocado LD"/>
    <n v="0"/>
    <n v="0"/>
    <n v="1"/>
    <n v="0"/>
    <x v="1"/>
    <x v="0"/>
    <n v="36"/>
    <x v="1"/>
    <x v="3"/>
    <x v="2"/>
    <n v="39238"/>
    <n v="0"/>
    <x v="2"/>
    <n v="1090"/>
    <x v="5"/>
    <x v="1"/>
    <n v="33510"/>
    <n v="0"/>
    <x v="4"/>
    <n v="2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6767"/>
    <s v="G0046767"/>
    <n v="32124294"/>
    <s v="Recolocado LD"/>
    <n v="0"/>
    <n v="0"/>
    <n v="1"/>
    <n v="0"/>
    <x v="1"/>
    <x v="0"/>
    <n v="27"/>
    <x v="3"/>
    <x v="3"/>
    <x v="2"/>
    <n v="27943"/>
    <n v="0"/>
    <x v="2"/>
    <n v="900"/>
    <x v="7"/>
    <x v="2"/>
    <n v="228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6768"/>
    <s v="G0046768"/>
    <n v="32141552"/>
    <s v="Recolocado LD"/>
    <n v="0"/>
    <n v="0"/>
    <n v="1"/>
    <n v="0"/>
    <x v="1"/>
    <x v="0"/>
    <n v="36"/>
    <x v="1"/>
    <x v="3"/>
    <x v="1"/>
    <n v="48251"/>
    <n v="0"/>
    <x v="2"/>
    <n v="1250"/>
    <x v="3"/>
    <x v="2"/>
    <n v="4200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6769"/>
    <s v="G0046769"/>
    <n v="32123052"/>
    <s v="Recolocado LD"/>
    <n v="0"/>
    <n v="0"/>
    <n v="1"/>
    <n v="0"/>
    <x v="1"/>
    <x v="0"/>
    <n v="35"/>
    <x v="6"/>
    <x v="3"/>
    <x v="2"/>
    <n v="35597"/>
    <n v="0"/>
    <x v="2"/>
    <n v="990"/>
    <x v="7"/>
    <x v="3"/>
    <n v="3008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6787"/>
    <s v="G0046787"/>
    <n v="32123314"/>
    <s v="Recolocado LD"/>
    <n v="0"/>
    <n v="0"/>
    <n v="1"/>
    <n v="0"/>
    <x v="1"/>
    <x v="0"/>
    <n v="41"/>
    <x v="7"/>
    <x v="3"/>
    <x v="2"/>
    <n v="35789"/>
    <n v="0"/>
    <x v="2"/>
    <n v="1150"/>
    <x v="6"/>
    <x v="4"/>
    <n v="3026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6797"/>
    <s v="G0046797"/>
    <n v="32141603"/>
    <s v="Recolocado LD"/>
    <n v="0"/>
    <n v="0"/>
    <n v="1"/>
    <n v="0"/>
    <x v="1"/>
    <x v="0"/>
    <n v="40"/>
    <x v="1"/>
    <x v="3"/>
    <x v="2"/>
    <n v="35597"/>
    <n v="0"/>
    <x v="2"/>
    <n v="990"/>
    <x v="7"/>
    <x v="3"/>
    <n v="30080"/>
    <n v="0"/>
    <x v="4"/>
    <n v="3"/>
    <x v="0"/>
    <n v="1274.96"/>
    <x v="4"/>
    <n v="0"/>
    <x v="0"/>
    <n v="0"/>
    <x v="0"/>
    <s v="NULL"/>
    <x v="1"/>
    <s v="NULL"/>
    <x v="1"/>
    <x v="9"/>
    <x v="11"/>
    <n v="0"/>
    <x v="2"/>
    <x v="0"/>
  </r>
  <r>
    <x v="100"/>
    <x v="16"/>
    <s v="G0046804"/>
    <s v="G0046804"/>
    <n v="32141789"/>
    <s v="Recolocado LD"/>
    <n v="0"/>
    <n v="0"/>
    <n v="1"/>
    <n v="0"/>
    <x v="1"/>
    <x v="0"/>
    <n v="23"/>
    <x v="4"/>
    <x v="5"/>
    <x v="2"/>
    <n v="29515"/>
    <n v="0"/>
    <x v="2"/>
    <n v="950"/>
    <x v="7"/>
    <x v="1"/>
    <n v="24350"/>
    <n v="0"/>
    <x v="4"/>
    <s v="NULL"/>
    <x v="3"/>
    <n v="4000"/>
    <x v="5"/>
    <n v="15"/>
    <x v="4"/>
    <n v="0"/>
    <x v="0"/>
    <s v="NULL"/>
    <x v="1"/>
    <s v="NULL"/>
    <x v="1"/>
    <x v="0"/>
    <x v="3"/>
    <n v="0"/>
    <x v="0"/>
    <x v="0"/>
  </r>
  <r>
    <x v="100"/>
    <x v="16"/>
    <s v="G0046844"/>
    <s v="G0046844"/>
    <n v="32123521"/>
    <s v="Recolocado LD"/>
    <n v="0"/>
    <n v="0"/>
    <n v="1"/>
    <n v="0"/>
    <x v="1"/>
    <x v="0"/>
    <n v="38"/>
    <x v="1"/>
    <x v="3"/>
    <x v="1"/>
    <n v="33772"/>
    <n v="0"/>
    <x v="2"/>
    <n v="940"/>
    <x v="7"/>
    <x v="18"/>
    <n v="28360"/>
    <n v="0"/>
    <x v="4"/>
    <n v="3"/>
    <x v="0"/>
    <n v="15621.23"/>
    <x v="0"/>
    <n v="0"/>
    <x v="0"/>
    <n v="0"/>
    <x v="0"/>
    <s v="NULL"/>
    <x v="1"/>
    <s v="NULL"/>
    <x v="1"/>
    <x v="0"/>
    <x v="0"/>
    <n v="0"/>
    <x v="0"/>
    <x v="0"/>
  </r>
  <r>
    <x v="100"/>
    <x v="16"/>
    <s v="G0046851"/>
    <s v="G0046851"/>
    <n v="32127826"/>
    <s v="Recolocado LD"/>
    <n v="0"/>
    <n v="0"/>
    <n v="1"/>
    <n v="0"/>
    <x v="1"/>
    <x v="0"/>
    <n v="32"/>
    <x v="6"/>
    <x v="3"/>
    <x v="2"/>
    <n v="35597"/>
    <n v="0"/>
    <x v="2"/>
    <n v="990"/>
    <x v="7"/>
    <x v="5"/>
    <n v="3008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6852"/>
    <s v="G0046852"/>
    <n v="32131653"/>
    <s v="Recolocado LD"/>
    <n v="0"/>
    <n v="0"/>
    <n v="1"/>
    <n v="0"/>
    <x v="1"/>
    <x v="0"/>
    <n v="37"/>
    <x v="1"/>
    <x v="3"/>
    <x v="0"/>
    <n v="29515"/>
    <n v="0"/>
    <x v="2"/>
    <n v="950"/>
    <x v="7"/>
    <x v="1"/>
    <n v="2435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6863"/>
    <s v="G0046863"/>
    <n v="32141813"/>
    <s v="Recolocado LD"/>
    <n v="0"/>
    <n v="0"/>
    <n v="1"/>
    <n v="0"/>
    <x v="1"/>
    <x v="0"/>
    <n v="50"/>
    <x v="0"/>
    <x v="3"/>
    <x v="0"/>
    <n v="31086"/>
    <n v="0"/>
    <x v="2"/>
    <n v="1000"/>
    <x v="7"/>
    <x v="3"/>
    <n v="2583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6914"/>
    <s v="G0046914"/>
    <n v="32127339"/>
    <s v="Recolocado LD"/>
    <n v="0"/>
    <n v="0"/>
    <n v="1"/>
    <n v="0"/>
    <x v="1"/>
    <x v="0"/>
    <n v="49"/>
    <x v="0"/>
    <x v="3"/>
    <x v="0"/>
    <n v="24812"/>
    <n v="0"/>
    <x v="2"/>
    <n v="800"/>
    <x v="7"/>
    <x v="1"/>
    <n v="1992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7071"/>
    <s v="G0047071"/>
    <n v="32145179"/>
    <s v="Recolocado LD"/>
    <n v="0"/>
    <n v="0"/>
    <n v="1"/>
    <n v="0"/>
    <x v="1"/>
    <x v="0"/>
    <n v="42"/>
    <x v="7"/>
    <x v="3"/>
    <x v="0"/>
    <n v="38920"/>
    <n v="0"/>
    <x v="2"/>
    <n v="1090"/>
    <x v="5"/>
    <x v="3"/>
    <n v="33510"/>
    <n v="0"/>
    <x v="4"/>
    <n v="2"/>
    <x v="2"/>
    <n v="1310.17"/>
    <x v="4"/>
    <n v="3059"/>
    <x v="3"/>
    <n v="1310.17"/>
    <x v="2"/>
    <s v="NULL"/>
    <x v="1"/>
    <s v="NULL"/>
    <x v="1"/>
    <x v="0"/>
    <x v="1"/>
    <n v="12"/>
    <x v="1"/>
    <x v="1"/>
  </r>
  <r>
    <x v="100"/>
    <x v="16"/>
    <s v="G0047203"/>
    <s v="G0047203"/>
    <n v="32125001"/>
    <s v="Recolocado LD"/>
    <n v="0"/>
    <n v="0"/>
    <n v="1"/>
    <n v="0"/>
    <x v="1"/>
    <x v="0"/>
    <n v="21"/>
    <x v="4"/>
    <x v="3"/>
    <x v="2"/>
    <n v="34218"/>
    <n v="0"/>
    <x v="2"/>
    <n v="1100"/>
    <x v="5"/>
    <x v="4"/>
    <n v="28780"/>
    <n v="0"/>
    <x v="4"/>
    <s v="NULL"/>
    <x v="0"/>
    <n v="600"/>
    <x v="3"/>
    <n v="3"/>
    <x v="2"/>
    <n v="0"/>
    <x v="0"/>
    <s v="NULL"/>
    <x v="1"/>
    <s v="NULL"/>
    <x v="1"/>
    <x v="5"/>
    <x v="8"/>
    <n v="0"/>
    <x v="0"/>
    <x v="0"/>
  </r>
  <r>
    <x v="100"/>
    <x v="16"/>
    <s v="G0047246"/>
    <s v="G0047246"/>
    <n v="32143636"/>
    <s v="Recolocado LD"/>
    <n v="0"/>
    <n v="0"/>
    <n v="1"/>
    <n v="0"/>
    <x v="1"/>
    <x v="0"/>
    <n v="33"/>
    <x v="6"/>
    <x v="3"/>
    <x v="2"/>
    <n v="29515"/>
    <n v="0"/>
    <x v="2"/>
    <n v="950"/>
    <x v="7"/>
    <x v="5"/>
    <n v="24350"/>
    <n v="0"/>
    <x v="4"/>
    <n v="5"/>
    <x v="2"/>
    <n v="78.459999999999994"/>
    <x v="6"/>
    <n v="4143"/>
    <x v="3"/>
    <n v="78.459999999999994"/>
    <x v="0"/>
    <s v="NULL"/>
    <x v="1"/>
    <s v="NULL"/>
    <x v="1"/>
    <x v="0"/>
    <x v="1"/>
    <n v="12"/>
    <x v="1"/>
    <x v="1"/>
  </r>
  <r>
    <x v="100"/>
    <x v="16"/>
    <s v="G0047247"/>
    <s v="G0047247"/>
    <n v="32141600"/>
    <s v="Recolocado LD"/>
    <n v="0"/>
    <n v="0"/>
    <n v="1"/>
    <n v="0"/>
    <x v="1"/>
    <x v="0"/>
    <n v="35"/>
    <x v="6"/>
    <x v="3"/>
    <x v="0"/>
    <n v="31945"/>
    <n v="0"/>
    <x v="2"/>
    <n v="890"/>
    <x v="7"/>
    <x v="1"/>
    <n v="2664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7248"/>
    <s v="G0047248"/>
    <n v="32145130"/>
    <s v="Recolocado LD"/>
    <n v="0"/>
    <n v="0"/>
    <n v="1"/>
    <n v="0"/>
    <x v="1"/>
    <x v="0"/>
    <n v="42"/>
    <x v="7"/>
    <x v="3"/>
    <x v="2"/>
    <n v="27943"/>
    <n v="0"/>
    <x v="2"/>
    <n v="900"/>
    <x v="7"/>
    <x v="1"/>
    <n v="228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7271"/>
    <s v="G0047271"/>
    <n v="32124245"/>
    <s v="Recolocado LD"/>
    <n v="0"/>
    <n v="0"/>
    <n v="1"/>
    <n v="0"/>
    <x v="1"/>
    <x v="0"/>
    <n v="42"/>
    <x v="7"/>
    <x v="3"/>
    <x v="2"/>
    <n v="27943"/>
    <n v="0"/>
    <x v="2"/>
    <n v="900"/>
    <x v="7"/>
    <x v="11"/>
    <n v="228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7272"/>
    <s v="G0047272"/>
    <n v="32141690"/>
    <s v="Recolocado LD"/>
    <n v="0"/>
    <n v="0"/>
    <n v="1"/>
    <n v="0"/>
    <x v="1"/>
    <x v="0"/>
    <n v="45"/>
    <x v="7"/>
    <x v="3"/>
    <x v="1"/>
    <n v="23252"/>
    <n v="0"/>
    <x v="2"/>
    <n v="750"/>
    <x v="7"/>
    <x v="7"/>
    <n v="184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7422"/>
    <s v="G0047422"/>
    <n v="32145172"/>
    <s v="Recolocado LD"/>
    <n v="0"/>
    <n v="0"/>
    <n v="1"/>
    <n v="0"/>
    <x v="1"/>
    <x v="0"/>
    <n v="37"/>
    <x v="1"/>
    <x v="3"/>
    <x v="1"/>
    <n v="32647"/>
    <n v="0"/>
    <x v="2"/>
    <n v="1050"/>
    <x v="5"/>
    <x v="3"/>
    <n v="27300"/>
    <n v="0"/>
    <x v="4"/>
    <s v="NULL"/>
    <x v="3"/>
    <n v="13.51"/>
    <x v="6"/>
    <n v="30"/>
    <x v="4"/>
    <n v="0"/>
    <x v="0"/>
    <s v="NULL"/>
    <x v="1"/>
    <s v="NULL"/>
    <x v="1"/>
    <x v="4"/>
    <x v="2"/>
    <n v="0"/>
    <x v="8"/>
    <x v="0"/>
  </r>
  <r>
    <x v="100"/>
    <x v="16"/>
    <s v="G0047424"/>
    <s v="G0047424"/>
    <n v="32124816"/>
    <s v="Recolocado LD"/>
    <n v="0"/>
    <n v="0"/>
    <n v="1"/>
    <n v="0"/>
    <x v="1"/>
    <x v="0"/>
    <n v="41"/>
    <x v="7"/>
    <x v="3"/>
    <x v="2"/>
    <n v="31945"/>
    <n v="0"/>
    <x v="2"/>
    <n v="890"/>
    <x v="7"/>
    <x v="1"/>
    <n v="26640"/>
    <n v="0"/>
    <x v="4"/>
    <n v="4"/>
    <x v="0"/>
    <n v="800"/>
    <x v="3"/>
    <n v="0"/>
    <x v="0"/>
    <n v="0"/>
    <x v="0"/>
    <s v="NULL"/>
    <x v="1"/>
    <s v="NULL"/>
    <x v="1"/>
    <x v="2"/>
    <x v="2"/>
    <n v="0"/>
    <x v="0"/>
    <x v="0"/>
  </r>
  <r>
    <x v="100"/>
    <x v="16"/>
    <s v="G0047426"/>
    <s v="G0047426"/>
    <n v="32141559"/>
    <s v="Recolocado LD"/>
    <n v="0"/>
    <n v="0"/>
    <n v="1"/>
    <n v="0"/>
    <x v="1"/>
    <x v="0"/>
    <n v="42"/>
    <x v="7"/>
    <x v="5"/>
    <x v="2"/>
    <n v="35789"/>
    <n v="0"/>
    <x v="2"/>
    <n v="1150"/>
    <x v="6"/>
    <x v="3"/>
    <n v="3026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7507"/>
    <s v="G0047507"/>
    <n v="32146718"/>
    <s v="Recolocado LD"/>
    <n v="0"/>
    <n v="0"/>
    <n v="1"/>
    <n v="0"/>
    <x v="1"/>
    <x v="0"/>
    <n v="52"/>
    <x v="5"/>
    <x v="5"/>
    <x v="2"/>
    <n v="32646"/>
    <n v="0"/>
    <x v="2"/>
    <n v="1050"/>
    <x v="5"/>
    <x v="13"/>
    <n v="27300"/>
    <n v="0"/>
    <x v="4"/>
    <n v="5"/>
    <x v="0"/>
    <n v="10120.280000000001"/>
    <x v="0"/>
    <n v="14"/>
    <x v="4"/>
    <n v="0"/>
    <x v="0"/>
    <n v="1994.73"/>
    <x v="5"/>
    <n v="0.99960000000000004"/>
    <x v="4"/>
    <x v="0"/>
    <x v="12"/>
    <n v="0"/>
    <x v="0"/>
    <x v="0"/>
  </r>
  <r>
    <x v="100"/>
    <x v="16"/>
    <s v="G0047515"/>
    <s v="G0047515"/>
    <n v="32146347"/>
    <s v="Recolocado LD"/>
    <n v="0"/>
    <n v="0"/>
    <n v="1"/>
    <n v="0"/>
    <x v="1"/>
    <x v="0"/>
    <n v="45"/>
    <x v="7"/>
    <x v="3"/>
    <x v="2"/>
    <n v="41065"/>
    <n v="0"/>
    <x v="2"/>
    <n v="1140"/>
    <x v="6"/>
    <x v="1"/>
    <n v="35230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7526"/>
    <s v="G0047526"/>
    <n v="32146717"/>
    <s v="Recolocado LD"/>
    <n v="0"/>
    <n v="0"/>
    <n v="1"/>
    <n v="1"/>
    <x v="1"/>
    <x v="0"/>
    <n v="34"/>
    <x v="6"/>
    <x v="1"/>
    <x v="2"/>
    <n v="29515"/>
    <n v="0"/>
    <x v="2"/>
    <n v="950"/>
    <x v="7"/>
    <x v="4"/>
    <n v="24350"/>
    <n v="0"/>
    <x v="4"/>
    <s v="NULL"/>
    <x v="0"/>
    <n v="1000"/>
    <x v="3"/>
    <n v="0"/>
    <x v="0"/>
    <n v="0"/>
    <x v="0"/>
    <s v="NULL"/>
    <x v="1"/>
    <s v="NULL"/>
    <x v="1"/>
    <x v="4"/>
    <x v="5"/>
    <n v="0"/>
    <x v="0"/>
    <x v="0"/>
  </r>
  <r>
    <x v="100"/>
    <x v="16"/>
    <s v="G0047530"/>
    <s v="G0047530"/>
    <n v="32146435"/>
    <s v="Recolocado LD"/>
    <n v="0"/>
    <n v="0"/>
    <n v="1"/>
    <n v="0"/>
    <x v="1"/>
    <x v="0"/>
    <n v="31"/>
    <x v="6"/>
    <x v="3"/>
    <x v="1"/>
    <n v="41065"/>
    <n v="0"/>
    <x v="2"/>
    <n v="1140"/>
    <x v="6"/>
    <x v="1"/>
    <n v="35230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7532"/>
    <s v="G0047532"/>
    <n v="32146146"/>
    <s v="Recolocado LD"/>
    <n v="0"/>
    <n v="0"/>
    <n v="1"/>
    <n v="0"/>
    <x v="1"/>
    <x v="0"/>
    <n v="37"/>
    <x v="1"/>
    <x v="3"/>
    <x v="2"/>
    <n v="35597"/>
    <n v="0"/>
    <x v="2"/>
    <n v="990"/>
    <x v="7"/>
    <x v="20"/>
    <n v="3008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7535"/>
    <s v="G0047535"/>
    <n v="32146413"/>
    <s v="Recolocado LD"/>
    <n v="0"/>
    <n v="0"/>
    <n v="1"/>
    <n v="0"/>
    <x v="1"/>
    <x v="0"/>
    <n v="29"/>
    <x v="3"/>
    <x v="3"/>
    <x v="2"/>
    <n v="32646"/>
    <n v="0"/>
    <x v="2"/>
    <n v="1050"/>
    <x v="5"/>
    <x v="4"/>
    <n v="27300"/>
    <n v="0"/>
    <x v="4"/>
    <s v="NULL"/>
    <x v="0"/>
    <n v="1050"/>
    <x v="4"/>
    <n v="0"/>
    <x v="0"/>
    <n v="0"/>
    <x v="0"/>
    <s v="NULL"/>
    <x v="1"/>
    <s v="NULL"/>
    <x v="1"/>
    <x v="8"/>
    <x v="10"/>
    <n v="0"/>
    <x v="0"/>
    <x v="0"/>
  </r>
  <r>
    <x v="100"/>
    <x v="16"/>
    <s v="G0047541"/>
    <s v="G0047541"/>
    <n v="32146259"/>
    <s v="Recolocado LD"/>
    <n v="0"/>
    <n v="0"/>
    <n v="1"/>
    <n v="0"/>
    <x v="1"/>
    <x v="0"/>
    <n v="32"/>
    <x v="6"/>
    <x v="3"/>
    <x v="2"/>
    <n v="44694"/>
    <n v="0"/>
    <x v="2"/>
    <n v="1240"/>
    <x v="3"/>
    <x v="1"/>
    <n v="38650"/>
    <n v="0"/>
    <x v="4"/>
    <n v="1"/>
    <x v="2"/>
    <n v="432.08"/>
    <x v="6"/>
    <n v="1688"/>
    <x v="3"/>
    <n v="432.08"/>
    <x v="0"/>
    <s v="NULL"/>
    <x v="1"/>
    <s v="NULL"/>
    <x v="1"/>
    <x v="0"/>
    <x v="1"/>
    <n v="12"/>
    <x v="1"/>
    <x v="1"/>
  </r>
  <r>
    <x v="100"/>
    <x v="16"/>
    <s v="G0047602"/>
    <s v="G0047602"/>
    <n v="32147035"/>
    <s v="Recolocado LD"/>
    <n v="0"/>
    <n v="0"/>
    <n v="1"/>
    <n v="0"/>
    <x v="1"/>
    <x v="0"/>
    <n v="38"/>
    <x v="1"/>
    <x v="5"/>
    <x v="2"/>
    <n v="35789"/>
    <n v="0"/>
    <x v="2"/>
    <n v="1150"/>
    <x v="6"/>
    <x v="4"/>
    <n v="30260"/>
    <n v="0"/>
    <x v="4"/>
    <s v="NULL"/>
    <x v="0"/>
    <n v="3824.57"/>
    <x v="5"/>
    <n v="0"/>
    <x v="0"/>
    <n v="0"/>
    <x v="0"/>
    <s v="NULL"/>
    <x v="1"/>
    <s v="NULL"/>
    <x v="1"/>
    <x v="0"/>
    <x v="0"/>
    <n v="0"/>
    <x v="0"/>
    <x v="0"/>
  </r>
  <r>
    <x v="100"/>
    <x v="16"/>
    <s v="G0047613"/>
    <s v="G0047613"/>
    <n v="32146330"/>
    <s v="Recolocado LD"/>
    <n v="0"/>
    <n v="0"/>
    <n v="1"/>
    <n v="0"/>
    <x v="1"/>
    <x v="0"/>
    <n v="45"/>
    <x v="7"/>
    <x v="3"/>
    <x v="2"/>
    <n v="39238"/>
    <n v="0"/>
    <x v="2"/>
    <n v="1090"/>
    <x v="5"/>
    <x v="3"/>
    <n v="33510"/>
    <n v="0"/>
    <x v="4"/>
    <n v="4"/>
    <x v="2"/>
    <n v="965.39"/>
    <x v="3"/>
    <n v="2632"/>
    <x v="3"/>
    <n v="965.39"/>
    <x v="5"/>
    <s v="NULL"/>
    <x v="1"/>
    <s v="NULL"/>
    <x v="1"/>
    <x v="0"/>
    <x v="1"/>
    <n v="12"/>
    <x v="1"/>
    <x v="1"/>
  </r>
  <r>
    <x v="100"/>
    <x v="16"/>
    <s v="G0047619"/>
    <s v="G0047619"/>
    <n v="32146294"/>
    <s v="Recolocado LD"/>
    <n v="0"/>
    <n v="0"/>
    <n v="1"/>
    <n v="0"/>
    <x v="1"/>
    <x v="0"/>
    <n v="29"/>
    <x v="3"/>
    <x v="3"/>
    <x v="1"/>
    <n v="29515"/>
    <n v="0"/>
    <x v="2"/>
    <n v="950"/>
    <x v="7"/>
    <x v="4"/>
    <n v="24350"/>
    <n v="0"/>
    <x v="4"/>
    <s v="NULL"/>
    <x v="2"/>
    <n v="518.51"/>
    <x v="3"/>
    <n v="1030"/>
    <x v="3"/>
    <n v="518.51"/>
    <x v="5"/>
    <s v="NULL"/>
    <x v="1"/>
    <s v="NULL"/>
    <x v="1"/>
    <x v="6"/>
    <x v="1"/>
    <n v="8"/>
    <x v="1"/>
    <x v="5"/>
  </r>
  <r>
    <x v="100"/>
    <x v="16"/>
    <s v="G0047648"/>
    <s v="G0047648"/>
    <n v="32143565"/>
    <s v="Recolocado LD"/>
    <n v="0"/>
    <n v="0"/>
    <n v="1"/>
    <n v="0"/>
    <x v="1"/>
    <x v="0"/>
    <n v="27"/>
    <x v="3"/>
    <x v="3"/>
    <x v="2"/>
    <n v="27943"/>
    <n v="0"/>
    <x v="2"/>
    <n v="900"/>
    <x v="7"/>
    <x v="13"/>
    <n v="22870"/>
    <n v="0"/>
    <x v="4"/>
    <s v="NULL"/>
    <x v="2"/>
    <n v="2001.7"/>
    <x v="2"/>
    <n v="201"/>
    <x v="3"/>
    <n v="2001.7"/>
    <x v="6"/>
    <n v="2001.7"/>
    <x v="0"/>
    <n v="1"/>
    <x v="4"/>
    <x v="0"/>
    <x v="8"/>
    <n v="3"/>
    <x v="5"/>
    <x v="1"/>
  </r>
  <r>
    <x v="100"/>
    <x v="16"/>
    <s v="G0047652"/>
    <s v="G0047652"/>
    <n v="32146625"/>
    <s v="Recolocado LD"/>
    <n v="0"/>
    <n v="0"/>
    <n v="1"/>
    <n v="0"/>
    <x v="1"/>
    <x v="0"/>
    <n v="36"/>
    <x v="1"/>
    <x v="3"/>
    <x v="2"/>
    <n v="29515"/>
    <n v="0"/>
    <x v="2"/>
    <n v="950"/>
    <x v="7"/>
    <x v="13"/>
    <n v="243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7653"/>
    <s v="G0047653"/>
    <n v="32146663"/>
    <s v="Recolocado LD"/>
    <n v="0"/>
    <n v="0"/>
    <n v="1"/>
    <n v="0"/>
    <x v="1"/>
    <x v="0"/>
    <n v="21"/>
    <x v="4"/>
    <x v="3"/>
    <x v="2"/>
    <n v="46298"/>
    <n v="0"/>
    <x v="2"/>
    <n v="1200"/>
    <x v="6"/>
    <x v="4"/>
    <n v="4016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7683"/>
    <s v="G0047683"/>
    <n v="32146670"/>
    <s v="Recolocado LD"/>
    <n v="0"/>
    <n v="0"/>
    <n v="1"/>
    <n v="0"/>
    <x v="1"/>
    <x v="0"/>
    <n v="57"/>
    <x v="8"/>
    <x v="5"/>
    <x v="1"/>
    <n v="31086"/>
    <n v="0"/>
    <x v="2"/>
    <n v="1000"/>
    <x v="7"/>
    <x v="2"/>
    <n v="25830"/>
    <n v="0"/>
    <x v="4"/>
    <s v="NULL"/>
    <x v="0"/>
    <n v="2000"/>
    <x v="4"/>
    <n v="0"/>
    <x v="0"/>
    <n v="0"/>
    <x v="0"/>
    <s v="NULL"/>
    <x v="1"/>
    <s v="NULL"/>
    <x v="1"/>
    <x v="6"/>
    <x v="9"/>
    <n v="0"/>
    <x v="0"/>
    <x v="0"/>
  </r>
  <r>
    <x v="100"/>
    <x v="16"/>
    <s v="G0047685"/>
    <s v="G0047685"/>
    <n v="32146585"/>
    <s v="Recolocado LD"/>
    <n v="0"/>
    <n v="0"/>
    <n v="1"/>
    <n v="0"/>
    <x v="1"/>
    <x v="0"/>
    <n v="28"/>
    <x v="3"/>
    <x v="3"/>
    <x v="0"/>
    <n v="42880"/>
    <n v="0"/>
    <x v="2"/>
    <n v="1190"/>
    <x v="6"/>
    <x v="4"/>
    <n v="36940"/>
    <n v="0"/>
    <x v="4"/>
    <n v="3"/>
    <x v="0"/>
    <n v="1628.56"/>
    <x v="4"/>
    <n v="0"/>
    <x v="0"/>
    <n v="0"/>
    <x v="0"/>
    <s v="NULL"/>
    <x v="1"/>
    <s v="NULL"/>
    <x v="1"/>
    <x v="4"/>
    <x v="5"/>
    <n v="0"/>
    <x v="12"/>
    <x v="0"/>
  </r>
  <r>
    <x v="100"/>
    <x v="16"/>
    <s v="G0047694"/>
    <s v="G0047694"/>
    <n v="32146391"/>
    <s v="Recolocado LD"/>
    <n v="0"/>
    <n v="0"/>
    <n v="1"/>
    <n v="0"/>
    <x v="1"/>
    <x v="0"/>
    <n v="34"/>
    <x v="6"/>
    <x v="3"/>
    <x v="2"/>
    <n v="32647"/>
    <n v="0"/>
    <x v="2"/>
    <n v="1050"/>
    <x v="5"/>
    <x v="3"/>
    <n v="27300"/>
    <n v="0"/>
    <x v="4"/>
    <s v="NULL"/>
    <x v="2"/>
    <n v="517.09"/>
    <x v="3"/>
    <n v="2271"/>
    <x v="3"/>
    <n v="517.09"/>
    <x v="5"/>
    <s v="NULL"/>
    <x v="1"/>
    <s v="NULL"/>
    <x v="1"/>
    <x v="0"/>
    <x v="1"/>
    <n v="12"/>
    <x v="1"/>
    <x v="1"/>
  </r>
  <r>
    <x v="100"/>
    <x v="16"/>
    <s v="G0047716"/>
    <s v="G0047716"/>
    <n v="32147336"/>
    <s v="Recolocado LD"/>
    <n v="0"/>
    <n v="0"/>
    <n v="1"/>
    <n v="0"/>
    <x v="1"/>
    <x v="0"/>
    <n v="56"/>
    <x v="8"/>
    <x v="5"/>
    <x v="4"/>
    <n v="32646"/>
    <n v="0"/>
    <x v="2"/>
    <n v="1050"/>
    <x v="5"/>
    <x v="4"/>
    <n v="27300"/>
    <n v="0"/>
    <x v="4"/>
    <s v="NULL"/>
    <x v="0"/>
    <n v="4961.1000000000004"/>
    <x v="7"/>
    <n v="3"/>
    <x v="2"/>
    <n v="0"/>
    <x v="0"/>
    <s v="NULL"/>
    <x v="1"/>
    <s v="NULL"/>
    <x v="1"/>
    <x v="9"/>
    <x v="11"/>
    <n v="0"/>
    <x v="0"/>
    <x v="0"/>
  </r>
  <r>
    <x v="100"/>
    <x v="16"/>
    <s v="G0047717"/>
    <s v="G0047717"/>
    <n v="32147151"/>
    <s v="Recolocado"/>
    <n v="0"/>
    <n v="0"/>
    <n v="1"/>
    <n v="0"/>
    <x v="1"/>
    <x v="0"/>
    <n v="31"/>
    <x v="6"/>
    <x v="3"/>
    <x v="2"/>
    <n v="32646"/>
    <n v="0"/>
    <x v="2"/>
    <n v="1050"/>
    <x v="5"/>
    <x v="4"/>
    <n v="27300"/>
    <n v="0"/>
    <x v="4"/>
    <s v="NULL"/>
    <x v="0"/>
    <n v="2423.17"/>
    <x v="2"/>
    <n v="0"/>
    <x v="0"/>
    <n v="0"/>
    <x v="0"/>
    <n v="3200.01"/>
    <x v="6"/>
    <n v="0.79890000000000005"/>
    <x v="7"/>
    <x v="0"/>
    <x v="0"/>
    <n v="0"/>
    <x v="0"/>
    <x v="0"/>
  </r>
  <r>
    <x v="100"/>
    <x v="16"/>
    <s v="G0047723"/>
    <s v="G0047723"/>
    <n v="32147049"/>
    <s v="Recolocado"/>
    <n v="0"/>
    <n v="0"/>
    <n v="1"/>
    <n v="0"/>
    <x v="1"/>
    <x v="0"/>
    <n v="31"/>
    <x v="6"/>
    <x v="3"/>
    <x v="2"/>
    <n v="29515"/>
    <n v="0"/>
    <x v="2"/>
    <n v="950"/>
    <x v="7"/>
    <x v="4"/>
    <n v="24350"/>
    <n v="0"/>
    <x v="4"/>
    <s v="NULL"/>
    <x v="2"/>
    <n v="1694.32"/>
    <x v="4"/>
    <n v="2373"/>
    <x v="3"/>
    <n v="1694.32"/>
    <x v="2"/>
    <s v="NULL"/>
    <x v="1"/>
    <s v="NULL"/>
    <x v="1"/>
    <x v="0"/>
    <x v="1"/>
    <n v="12"/>
    <x v="1"/>
    <x v="1"/>
  </r>
  <r>
    <x v="100"/>
    <x v="16"/>
    <s v="G0047763"/>
    <s v="G0047763"/>
    <n v="32146295"/>
    <s v="Recolocado LD"/>
    <n v="0"/>
    <n v="0"/>
    <n v="1"/>
    <n v="0"/>
    <x v="1"/>
    <x v="0"/>
    <n v="52"/>
    <x v="5"/>
    <x v="3"/>
    <x v="2"/>
    <n v="41065"/>
    <n v="0"/>
    <x v="2"/>
    <n v="1140"/>
    <x v="6"/>
    <x v="6"/>
    <n v="35230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7765"/>
    <s v="G0047765"/>
    <n v="32145773"/>
    <s v="Recolocado LD"/>
    <n v="0"/>
    <n v="0"/>
    <n v="1"/>
    <n v="0"/>
    <x v="1"/>
    <x v="0"/>
    <n v="38"/>
    <x v="1"/>
    <x v="3"/>
    <x v="1"/>
    <n v="23252"/>
    <n v="0"/>
    <x v="2"/>
    <n v="674"/>
    <x v="7"/>
    <x v="1"/>
    <n v="18450"/>
    <n v="0"/>
    <x v="4"/>
    <s v="NULL"/>
    <x v="0"/>
    <n v="1100"/>
    <x v="4"/>
    <n v="3"/>
    <x v="2"/>
    <n v="0"/>
    <x v="0"/>
    <n v="1000"/>
    <x v="3"/>
    <n v="1"/>
    <x v="4"/>
    <x v="10"/>
    <x v="12"/>
    <n v="0"/>
    <x v="0"/>
    <x v="0"/>
  </r>
  <r>
    <x v="100"/>
    <x v="16"/>
    <s v="G0047771"/>
    <s v="G0047771"/>
    <n v="32147367"/>
    <s v="Recolocado LD"/>
    <n v="0"/>
    <n v="0"/>
    <n v="1"/>
    <n v="0"/>
    <x v="1"/>
    <x v="0"/>
    <n v="52"/>
    <x v="5"/>
    <x v="5"/>
    <x v="2"/>
    <n v="44694"/>
    <s v="NULL"/>
    <x v="0"/>
    <n v="1240"/>
    <x v="3"/>
    <x v="4"/>
    <n v="38650"/>
    <s v="NULL"/>
    <x v="0"/>
    <n v="4"/>
    <x v="0"/>
    <n v="966.64"/>
    <x v="3"/>
    <n v="0"/>
    <x v="0"/>
    <n v="0"/>
    <x v="0"/>
    <s v="NULL"/>
    <x v="1"/>
    <s v="NULL"/>
    <x v="1"/>
    <x v="5"/>
    <x v="8"/>
    <n v="0"/>
    <x v="0"/>
    <x v="0"/>
  </r>
  <r>
    <x v="100"/>
    <x v="16"/>
    <s v="G0047784"/>
    <s v="G0047784"/>
    <n v="32145230"/>
    <s v="Recolocado LD"/>
    <n v="0"/>
    <n v="0"/>
    <n v="1"/>
    <n v="0"/>
    <x v="1"/>
    <x v="0"/>
    <n v="41"/>
    <x v="7"/>
    <x v="3"/>
    <x v="2"/>
    <n v="35597"/>
    <n v="0"/>
    <x v="2"/>
    <n v="990"/>
    <x v="7"/>
    <x v="20"/>
    <n v="3008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7785"/>
    <s v="G0047785"/>
    <n v="32147226"/>
    <s v="Recolocado"/>
    <n v="0"/>
    <n v="0"/>
    <n v="1"/>
    <n v="0"/>
    <x v="1"/>
    <x v="0"/>
    <n v="46"/>
    <x v="0"/>
    <x v="5"/>
    <x v="2"/>
    <n v="39238"/>
    <n v="0"/>
    <x v="2"/>
    <n v="1090"/>
    <x v="5"/>
    <x v="1"/>
    <n v="33510"/>
    <n v="0"/>
    <x v="4"/>
    <n v="2"/>
    <x v="0"/>
    <n v="13706.06"/>
    <x v="0"/>
    <n v="0"/>
    <x v="0"/>
    <n v="0"/>
    <x v="0"/>
    <n v="500"/>
    <x v="2"/>
    <n v="0"/>
    <x v="0"/>
    <x v="0"/>
    <x v="12"/>
    <n v="0"/>
    <x v="0"/>
    <x v="0"/>
  </r>
  <r>
    <x v="100"/>
    <x v="16"/>
    <s v="G0047786"/>
    <s v="G0047786"/>
    <n v="32145883"/>
    <s v="Recolocado LD"/>
    <n v="0"/>
    <n v="0"/>
    <n v="1"/>
    <n v="0"/>
    <x v="1"/>
    <x v="0"/>
    <n v="29"/>
    <x v="3"/>
    <x v="3"/>
    <x v="1"/>
    <n v="35597"/>
    <n v="0"/>
    <x v="2"/>
    <n v="990"/>
    <x v="7"/>
    <x v="3"/>
    <n v="3008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7798"/>
    <s v="G0047798"/>
    <n v="32147425"/>
    <s v="Recolocado LD"/>
    <n v="0"/>
    <n v="0"/>
    <n v="1"/>
    <n v="0"/>
    <x v="1"/>
    <x v="0"/>
    <n v="41"/>
    <x v="7"/>
    <x v="5"/>
    <x v="2"/>
    <n v="33772"/>
    <n v="0"/>
    <x v="2"/>
    <n v="940"/>
    <x v="7"/>
    <x v="13"/>
    <n v="28360"/>
    <n v="0"/>
    <x v="4"/>
    <n v="4"/>
    <x v="0"/>
    <n v="1398.51"/>
    <x v="4"/>
    <n v="0"/>
    <x v="0"/>
    <n v="0"/>
    <x v="0"/>
    <s v="NULL"/>
    <x v="1"/>
    <s v="NULL"/>
    <x v="1"/>
    <x v="0"/>
    <x v="0"/>
    <n v="0"/>
    <x v="0"/>
    <x v="0"/>
  </r>
  <r>
    <x v="100"/>
    <x v="16"/>
    <s v="G0047823"/>
    <s v="G0047823"/>
    <n v="32146920"/>
    <s v="Recolocado LD"/>
    <n v="0"/>
    <n v="0"/>
    <n v="1"/>
    <n v="0"/>
    <x v="1"/>
    <x v="0"/>
    <n v="30"/>
    <x v="3"/>
    <x v="3"/>
    <x v="2"/>
    <n v="35597"/>
    <n v="0"/>
    <x v="2"/>
    <n v="990"/>
    <x v="7"/>
    <x v="20"/>
    <n v="3008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7829"/>
    <s v="G0047829"/>
    <n v="32143572"/>
    <s v="Recolocado LD"/>
    <n v="0"/>
    <n v="0"/>
    <n v="1"/>
    <n v="0"/>
    <x v="1"/>
    <x v="0"/>
    <n v="25"/>
    <x v="4"/>
    <x v="3"/>
    <x v="2"/>
    <n v="35789"/>
    <n v="0"/>
    <x v="2"/>
    <n v="1150"/>
    <x v="6"/>
    <x v="4"/>
    <n v="3026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7830"/>
    <s v="G0047830"/>
    <n v="32145594"/>
    <s v="Recolocado LD"/>
    <n v="0"/>
    <n v="0"/>
    <n v="1"/>
    <n v="0"/>
    <x v="1"/>
    <x v="0"/>
    <n v="28"/>
    <x v="3"/>
    <x v="3"/>
    <x v="2"/>
    <n v="52200"/>
    <n v="0"/>
    <x v="2"/>
    <n v="1350"/>
    <x v="2"/>
    <x v="3"/>
    <n v="45720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7831"/>
    <s v="G0047831"/>
    <n v="32147129"/>
    <s v="Recolocado"/>
    <n v="0"/>
    <n v="0"/>
    <n v="1"/>
    <n v="0"/>
    <x v="1"/>
    <x v="0"/>
    <n v="43"/>
    <x v="7"/>
    <x v="3"/>
    <x v="2"/>
    <n v="31086"/>
    <n v="0"/>
    <x v="2"/>
    <n v="1000"/>
    <x v="7"/>
    <x v="3"/>
    <n v="2583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7856"/>
    <s v="G0047856"/>
    <n v="32146427"/>
    <s v="Recolocado LD"/>
    <n v="0"/>
    <n v="0"/>
    <n v="1"/>
    <n v="0"/>
    <x v="1"/>
    <x v="0"/>
    <n v="32"/>
    <x v="6"/>
    <x v="3"/>
    <x v="2"/>
    <n v="31945"/>
    <n v="0"/>
    <x v="2"/>
    <n v="890"/>
    <x v="7"/>
    <x v="1"/>
    <n v="26640"/>
    <n v="0"/>
    <x v="4"/>
    <n v="4"/>
    <x v="2"/>
    <n v="506.75"/>
    <x v="3"/>
    <n v="577"/>
    <x v="3"/>
    <n v="506.75"/>
    <x v="5"/>
    <s v="NULL"/>
    <x v="1"/>
    <s v="NULL"/>
    <x v="1"/>
    <x v="0"/>
    <x v="1"/>
    <n v="12"/>
    <x v="1"/>
    <x v="1"/>
  </r>
  <r>
    <x v="100"/>
    <x v="16"/>
    <s v="G0047875"/>
    <s v="G0047875"/>
    <n v="32147231"/>
    <s v="Recolocado"/>
    <n v="0"/>
    <n v="0"/>
    <n v="1"/>
    <n v="0"/>
    <x v="1"/>
    <x v="0"/>
    <n v="38"/>
    <x v="1"/>
    <x v="3"/>
    <x v="2"/>
    <n v="29515"/>
    <n v="0"/>
    <x v="2"/>
    <n v="950"/>
    <x v="7"/>
    <x v="4"/>
    <n v="24350"/>
    <n v="0"/>
    <x v="4"/>
    <s v="NULL"/>
    <x v="2"/>
    <n v="2137.5500000000002"/>
    <x v="2"/>
    <n v="1399"/>
    <x v="3"/>
    <n v="2137.5500000000002"/>
    <x v="6"/>
    <s v="NULL"/>
    <x v="1"/>
    <s v="NULL"/>
    <x v="1"/>
    <x v="0"/>
    <x v="1"/>
    <n v="12"/>
    <x v="1"/>
    <x v="1"/>
  </r>
  <r>
    <x v="100"/>
    <x v="16"/>
    <s v="G0047878"/>
    <s v="G0047878"/>
    <n v="32147942"/>
    <s v="Recolocado LD"/>
    <n v="0"/>
    <n v="0"/>
    <n v="1"/>
    <n v="0"/>
    <x v="1"/>
    <x v="0"/>
    <n v="54"/>
    <x v="5"/>
    <x v="5"/>
    <x v="2"/>
    <n v="41065"/>
    <n v="0"/>
    <x v="2"/>
    <n v="1140"/>
    <x v="6"/>
    <x v="1"/>
    <n v="35230"/>
    <n v="0"/>
    <x v="4"/>
    <n v="1"/>
    <x v="3"/>
    <n v="1343.35"/>
    <x v="4"/>
    <n v="29"/>
    <x v="4"/>
    <n v="0"/>
    <x v="0"/>
    <n v="1000"/>
    <x v="3"/>
    <n v="0"/>
    <x v="0"/>
    <x v="0"/>
    <x v="9"/>
    <n v="0"/>
    <x v="0"/>
    <x v="0"/>
  </r>
  <r>
    <x v="100"/>
    <x v="16"/>
    <s v="G0047887"/>
    <s v="G0047887"/>
    <n v="32147006"/>
    <s v="Recolocado"/>
    <n v="0"/>
    <n v="0"/>
    <n v="1"/>
    <n v="0"/>
    <x v="1"/>
    <x v="0"/>
    <n v="34"/>
    <x v="6"/>
    <x v="3"/>
    <x v="2"/>
    <n v="44694"/>
    <n v="0"/>
    <x v="2"/>
    <n v="1240"/>
    <x v="3"/>
    <x v="3"/>
    <n v="3865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7888"/>
    <s v="G0047888"/>
    <n v="32147329"/>
    <s v="Recolocado"/>
    <n v="0"/>
    <n v="0"/>
    <n v="1"/>
    <n v="0"/>
    <x v="1"/>
    <x v="0"/>
    <n v="32"/>
    <x v="6"/>
    <x v="3"/>
    <x v="2"/>
    <n v="42880"/>
    <n v="0"/>
    <x v="2"/>
    <n v="1190"/>
    <x v="6"/>
    <x v="15"/>
    <n v="3694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7895"/>
    <s v="G0047895"/>
    <n v="32146904"/>
    <s v="Recolocado LD"/>
    <n v="0"/>
    <n v="0"/>
    <n v="1"/>
    <n v="0"/>
    <x v="1"/>
    <x v="0"/>
    <n v="63"/>
    <x v="2"/>
    <x v="3"/>
    <x v="1"/>
    <n v="35597"/>
    <n v="0"/>
    <x v="2"/>
    <n v="990"/>
    <x v="7"/>
    <x v="5"/>
    <n v="3008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7921"/>
    <s v="G0047921"/>
    <n v="32147260"/>
    <s v="Recolocado"/>
    <n v="0"/>
    <n v="0"/>
    <n v="1"/>
    <n v="0"/>
    <x v="1"/>
    <x v="0"/>
    <n v="53"/>
    <x v="5"/>
    <x v="3"/>
    <x v="1"/>
    <n v="42848"/>
    <n v="0"/>
    <x v="2"/>
    <n v="1190"/>
    <x v="6"/>
    <x v="15"/>
    <n v="3691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7926"/>
    <s v="G0047926"/>
    <n v="32147502"/>
    <s v="Recolocado"/>
    <n v="0"/>
    <n v="0"/>
    <n v="1"/>
    <n v="0"/>
    <x v="1"/>
    <x v="0"/>
    <n v="34"/>
    <x v="6"/>
    <x v="3"/>
    <x v="0"/>
    <n v="35789"/>
    <n v="0"/>
    <x v="2"/>
    <n v="1150"/>
    <x v="6"/>
    <x v="3"/>
    <n v="30260"/>
    <n v="0"/>
    <x v="4"/>
    <n v="5"/>
    <x v="2"/>
    <n v="296.64"/>
    <x v="6"/>
    <n v="4831"/>
    <x v="3"/>
    <n v="296.64"/>
    <x v="0"/>
    <s v="NULL"/>
    <x v="1"/>
    <s v="NULL"/>
    <x v="1"/>
    <x v="0"/>
    <x v="1"/>
    <n v="12"/>
    <x v="1"/>
    <x v="1"/>
  </r>
  <r>
    <x v="100"/>
    <x v="16"/>
    <s v="G0047934"/>
    <s v="G0047934"/>
    <n v="32147096"/>
    <s v="Recolocado"/>
    <n v="0"/>
    <n v="0"/>
    <n v="1"/>
    <n v="0"/>
    <x v="1"/>
    <x v="0"/>
    <n v="26"/>
    <x v="3"/>
    <x v="3"/>
    <x v="2"/>
    <n v="27699"/>
    <n v="0"/>
    <x v="2"/>
    <n v="890"/>
    <x v="7"/>
    <x v="3"/>
    <n v="2264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7935"/>
    <s v="G0047935"/>
    <n v="32147066"/>
    <s v="Recolocado"/>
    <n v="0"/>
    <n v="0"/>
    <n v="1"/>
    <n v="0"/>
    <x v="1"/>
    <x v="0"/>
    <n v="34"/>
    <x v="6"/>
    <x v="3"/>
    <x v="2"/>
    <n v="29515"/>
    <n v="0"/>
    <x v="2"/>
    <n v="950"/>
    <x v="7"/>
    <x v="1"/>
    <n v="243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7936"/>
    <s v="G0047936"/>
    <n v="32147034"/>
    <s v="Recolocado"/>
    <n v="0"/>
    <n v="0"/>
    <n v="1"/>
    <n v="0"/>
    <x v="1"/>
    <x v="0"/>
    <n v="40"/>
    <x v="1"/>
    <x v="3"/>
    <x v="2"/>
    <n v="31945"/>
    <n v="0"/>
    <x v="2"/>
    <n v="890"/>
    <x v="7"/>
    <x v="5"/>
    <n v="26640"/>
    <n v="0"/>
    <x v="4"/>
    <n v="4"/>
    <x v="0"/>
    <n v="900"/>
    <x v="3"/>
    <n v="0"/>
    <x v="0"/>
    <n v="0"/>
    <x v="0"/>
    <s v="NULL"/>
    <x v="1"/>
    <s v="NULL"/>
    <x v="1"/>
    <x v="12"/>
    <x v="4"/>
    <n v="0"/>
    <x v="0"/>
    <x v="0"/>
  </r>
  <r>
    <x v="100"/>
    <x v="16"/>
    <s v="G0047944"/>
    <s v="G0047944"/>
    <n v="32147897"/>
    <s v="Recolocado"/>
    <n v="0"/>
    <n v="0"/>
    <n v="1"/>
    <n v="0"/>
    <x v="1"/>
    <x v="0"/>
    <n v="29"/>
    <x v="3"/>
    <x v="3"/>
    <x v="0"/>
    <n v="29515"/>
    <n v="0"/>
    <x v="2"/>
    <n v="950"/>
    <x v="7"/>
    <x v="1"/>
    <n v="24350"/>
    <n v="0"/>
    <x v="4"/>
    <s v="NULL"/>
    <x v="2"/>
    <n v="2019.6"/>
    <x v="2"/>
    <n v="903"/>
    <x v="3"/>
    <n v="2019.6"/>
    <x v="6"/>
    <s v="NULL"/>
    <x v="1"/>
    <s v="NULL"/>
    <x v="1"/>
    <x v="0"/>
    <x v="1"/>
    <n v="12"/>
    <x v="1"/>
    <x v="1"/>
  </r>
  <r>
    <x v="100"/>
    <x v="16"/>
    <s v="G0047976"/>
    <s v="G0047976"/>
    <n v="32147906"/>
    <s v="Recolocado"/>
    <n v="0"/>
    <n v="0"/>
    <n v="1"/>
    <n v="0"/>
    <x v="1"/>
    <x v="0"/>
    <n v="34"/>
    <x v="6"/>
    <x v="3"/>
    <x v="2"/>
    <n v="37359"/>
    <n v="0"/>
    <x v="2"/>
    <n v="1200"/>
    <x v="6"/>
    <x v="7"/>
    <n v="31740"/>
    <n v="0"/>
    <x v="4"/>
    <s v="NULL"/>
    <x v="2"/>
    <n v="1672.76"/>
    <x v="4"/>
    <n v="2234"/>
    <x v="3"/>
    <n v="1672.76"/>
    <x v="2"/>
    <s v="NULL"/>
    <x v="1"/>
    <s v="NULL"/>
    <x v="1"/>
    <x v="5"/>
    <x v="5"/>
    <n v="3"/>
    <x v="2"/>
    <x v="8"/>
  </r>
  <r>
    <x v="100"/>
    <x v="16"/>
    <s v="G0048007"/>
    <s v="G0048007"/>
    <n v="32147915"/>
    <s v="Recolocado"/>
    <n v="0"/>
    <n v="0"/>
    <n v="1"/>
    <n v="0"/>
    <x v="1"/>
    <x v="0"/>
    <n v="23"/>
    <x v="4"/>
    <x v="3"/>
    <x v="2"/>
    <n v="35789"/>
    <n v="0"/>
    <x v="2"/>
    <n v="1150"/>
    <x v="6"/>
    <x v="3"/>
    <n v="3026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024"/>
    <s v="G0048024"/>
    <n v="32147361"/>
    <s v="Recolocado"/>
    <n v="0"/>
    <n v="0"/>
    <n v="1"/>
    <n v="0"/>
    <x v="1"/>
    <x v="0"/>
    <n v="37"/>
    <x v="1"/>
    <x v="3"/>
    <x v="0"/>
    <n v="41065"/>
    <n v="0"/>
    <x v="2"/>
    <n v="1140"/>
    <x v="6"/>
    <x v="1"/>
    <n v="35230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026"/>
    <s v="G0048026"/>
    <n v="32147203"/>
    <s v="Recolocado"/>
    <n v="0"/>
    <n v="0"/>
    <n v="1"/>
    <n v="0"/>
    <x v="1"/>
    <x v="0"/>
    <n v="30"/>
    <x v="3"/>
    <x v="3"/>
    <x v="0"/>
    <n v="42880"/>
    <n v="0"/>
    <x v="2"/>
    <n v="1190"/>
    <x v="6"/>
    <x v="15"/>
    <n v="36940"/>
    <n v="0"/>
    <x v="4"/>
    <n v="0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033"/>
    <s v="G0048033"/>
    <n v="32148260"/>
    <s v="Recolocado"/>
    <n v="0"/>
    <n v="0"/>
    <n v="1"/>
    <n v="0"/>
    <x v="1"/>
    <x v="0"/>
    <n v="30"/>
    <x v="3"/>
    <x v="3"/>
    <x v="2"/>
    <n v="31086"/>
    <n v="0"/>
    <x v="2"/>
    <n v="1000"/>
    <x v="7"/>
    <x v="3"/>
    <n v="25830"/>
    <n v="0"/>
    <x v="4"/>
    <s v="NULL"/>
    <x v="6"/>
    <n v="925.34"/>
    <x v="3"/>
    <n v="116"/>
    <x v="6"/>
    <n v="0"/>
    <x v="0"/>
    <n v="500"/>
    <x v="2"/>
    <n v="1"/>
    <x v="4"/>
    <x v="0"/>
    <x v="8"/>
    <n v="0"/>
    <x v="3"/>
    <x v="0"/>
  </r>
  <r>
    <x v="100"/>
    <x v="16"/>
    <s v="G0048035"/>
    <s v="G0048035"/>
    <n v="32147380"/>
    <s v="Recolocado"/>
    <n v="0"/>
    <n v="0"/>
    <n v="1"/>
    <n v="0"/>
    <x v="1"/>
    <x v="0"/>
    <n v="40"/>
    <x v="1"/>
    <x v="3"/>
    <x v="2"/>
    <n v="32646"/>
    <n v="0"/>
    <x v="2"/>
    <n v="1050"/>
    <x v="5"/>
    <x v="13"/>
    <n v="2730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036"/>
    <s v="G0048036"/>
    <n v="32147038"/>
    <s v="Recolocado"/>
    <n v="0"/>
    <n v="0"/>
    <n v="1"/>
    <n v="0"/>
    <x v="1"/>
    <x v="0"/>
    <n v="33"/>
    <x v="6"/>
    <x v="3"/>
    <x v="2"/>
    <n v="24812"/>
    <n v="0"/>
    <x v="2"/>
    <n v="800"/>
    <x v="7"/>
    <x v="1"/>
    <n v="1992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046"/>
    <s v="G0048046"/>
    <n v="32148124"/>
    <s v="Recolocado"/>
    <n v="0"/>
    <n v="0"/>
    <n v="1"/>
    <n v="0"/>
    <x v="1"/>
    <x v="0"/>
    <n v="46"/>
    <x v="0"/>
    <x v="3"/>
    <x v="2"/>
    <n v="23252"/>
    <n v="0"/>
    <x v="2"/>
    <n v="750"/>
    <x v="7"/>
    <x v="3"/>
    <n v="184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093"/>
    <s v="G0048093"/>
    <n v="32148047"/>
    <s v="Recolocado"/>
    <n v="0"/>
    <n v="0"/>
    <n v="1"/>
    <n v="0"/>
    <x v="1"/>
    <x v="0"/>
    <n v="35"/>
    <x v="6"/>
    <x v="3"/>
    <x v="2"/>
    <n v="44694"/>
    <n v="0"/>
    <x v="2"/>
    <n v="1240"/>
    <x v="3"/>
    <x v="4"/>
    <n v="38650"/>
    <n v="0"/>
    <x v="4"/>
    <n v="4"/>
    <x v="2"/>
    <n v="2487.94"/>
    <x v="2"/>
    <n v="1061"/>
    <x v="3"/>
    <n v="2487.94"/>
    <x v="6"/>
    <s v="NULL"/>
    <x v="1"/>
    <s v="NULL"/>
    <x v="1"/>
    <x v="0"/>
    <x v="1"/>
    <n v="12"/>
    <x v="1"/>
    <x v="1"/>
  </r>
  <r>
    <x v="100"/>
    <x v="16"/>
    <s v="G0048094"/>
    <s v="G0048094"/>
    <n v="32148466"/>
    <s v="Recolocado"/>
    <n v="0"/>
    <n v="0"/>
    <n v="1"/>
    <n v="0"/>
    <x v="1"/>
    <x v="0"/>
    <n v="38"/>
    <x v="1"/>
    <x v="3"/>
    <x v="2"/>
    <n v="31086"/>
    <n v="0"/>
    <x v="2"/>
    <n v="1000"/>
    <x v="7"/>
    <x v="3"/>
    <n v="25830"/>
    <n v="0"/>
    <x v="4"/>
    <s v="NULL"/>
    <x v="2"/>
    <n v="665.91"/>
    <x v="3"/>
    <n v="589"/>
    <x v="3"/>
    <n v="665.91"/>
    <x v="5"/>
    <s v="NULL"/>
    <x v="1"/>
    <s v="NULL"/>
    <x v="1"/>
    <x v="0"/>
    <x v="1"/>
    <n v="12"/>
    <x v="1"/>
    <x v="1"/>
  </r>
  <r>
    <x v="100"/>
    <x v="16"/>
    <s v="G0048107"/>
    <s v="G0048107"/>
    <n v="32141747"/>
    <s v="Recolocado LD"/>
    <n v="0"/>
    <n v="0"/>
    <n v="1"/>
    <n v="0"/>
    <x v="1"/>
    <x v="0"/>
    <n v="38"/>
    <x v="1"/>
    <x v="3"/>
    <x v="2"/>
    <n v="29515"/>
    <n v="0"/>
    <x v="2"/>
    <n v="950"/>
    <x v="7"/>
    <x v="4"/>
    <n v="243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108"/>
    <s v="G0048108"/>
    <n v="32146046"/>
    <s v="Recolocado LD"/>
    <n v="0"/>
    <n v="0"/>
    <n v="1"/>
    <n v="0"/>
    <x v="1"/>
    <x v="0"/>
    <n v="40"/>
    <x v="1"/>
    <x v="3"/>
    <x v="2"/>
    <n v="29515"/>
    <n v="0"/>
    <x v="2"/>
    <n v="950"/>
    <x v="7"/>
    <x v="4"/>
    <n v="243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110"/>
    <s v="G0048110"/>
    <n v="32147780"/>
    <s v="Recolocado"/>
    <n v="0"/>
    <n v="0"/>
    <n v="1"/>
    <n v="0"/>
    <x v="1"/>
    <x v="0"/>
    <n v="44"/>
    <x v="7"/>
    <x v="3"/>
    <x v="2"/>
    <n v="41065"/>
    <n v="0"/>
    <x v="2"/>
    <n v="1140"/>
    <x v="6"/>
    <x v="1"/>
    <n v="35230"/>
    <n v="0"/>
    <x v="4"/>
    <n v="2"/>
    <x v="0"/>
    <n v="626.4"/>
    <x v="3"/>
    <n v="0"/>
    <x v="0"/>
    <n v="0"/>
    <x v="0"/>
    <n v="700"/>
    <x v="3"/>
    <n v="0.92920000000000003"/>
    <x v="4"/>
    <x v="7"/>
    <x v="6"/>
    <n v="0"/>
    <x v="0"/>
    <x v="0"/>
  </r>
  <r>
    <x v="100"/>
    <x v="16"/>
    <s v="G0048113"/>
    <s v="G0048113"/>
    <n v="32148855"/>
    <s v="Recolocado LD"/>
    <n v="0"/>
    <n v="0"/>
    <n v="1"/>
    <n v="0"/>
    <x v="1"/>
    <x v="0"/>
    <n v="58"/>
    <x v="8"/>
    <x v="5"/>
    <x v="2"/>
    <n v="41065"/>
    <n v="0"/>
    <x v="2"/>
    <n v="1140"/>
    <x v="6"/>
    <x v="26"/>
    <n v="35230"/>
    <n v="0"/>
    <x v="4"/>
    <n v="3"/>
    <x v="6"/>
    <n v="2576.59"/>
    <x v="2"/>
    <n v="3658"/>
    <x v="3"/>
    <n v="490.36"/>
    <x v="0"/>
    <s v="NULL"/>
    <x v="1"/>
    <s v="NULL"/>
    <x v="1"/>
    <x v="0"/>
    <x v="1"/>
    <n v="0"/>
    <x v="1"/>
    <x v="0"/>
  </r>
  <r>
    <x v="100"/>
    <x v="16"/>
    <s v="G0048139"/>
    <s v="G0048139"/>
    <n v="32147545"/>
    <s v="Recolocado"/>
    <n v="0"/>
    <n v="0"/>
    <n v="1"/>
    <n v="0"/>
    <x v="1"/>
    <x v="0"/>
    <n v="34"/>
    <x v="6"/>
    <x v="3"/>
    <x v="2"/>
    <n v="30195"/>
    <n v="1649"/>
    <x v="3"/>
    <n v="778"/>
    <x v="7"/>
    <x v="17"/>
    <n v="26640"/>
    <n v="6.1899399399399396E-2"/>
    <x v="5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140"/>
    <s v="G0048140"/>
    <n v="32147481"/>
    <s v="Recolocado"/>
    <n v="0"/>
    <n v="0"/>
    <n v="1"/>
    <n v="0"/>
    <x v="1"/>
    <x v="0"/>
    <n v="34"/>
    <x v="6"/>
    <x v="3"/>
    <x v="2"/>
    <n v="39238"/>
    <n v="0"/>
    <x v="2"/>
    <n v="1090"/>
    <x v="5"/>
    <x v="3"/>
    <n v="3351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186"/>
    <s v="G0048186"/>
    <n v="32148320"/>
    <s v="Recolocado"/>
    <n v="0"/>
    <n v="0"/>
    <n v="1"/>
    <n v="0"/>
    <x v="1"/>
    <x v="0"/>
    <n v="51"/>
    <x v="5"/>
    <x v="5"/>
    <x v="2"/>
    <n v="39238"/>
    <n v="0"/>
    <x v="2"/>
    <n v="1090"/>
    <x v="5"/>
    <x v="1"/>
    <n v="33510"/>
    <n v="0"/>
    <x v="4"/>
    <n v="2"/>
    <x v="0"/>
    <n v="4184.25"/>
    <x v="7"/>
    <n v="0"/>
    <x v="0"/>
    <n v="0"/>
    <x v="0"/>
    <s v="NULL"/>
    <x v="1"/>
    <s v="NULL"/>
    <x v="1"/>
    <x v="0"/>
    <x v="0"/>
    <n v="0"/>
    <x v="0"/>
    <x v="0"/>
  </r>
  <r>
    <x v="100"/>
    <x v="16"/>
    <s v="G0048286"/>
    <s v="G0048286"/>
    <n v="32147725"/>
    <s v="Recolocado"/>
    <n v="0"/>
    <n v="0"/>
    <n v="1"/>
    <n v="0"/>
    <x v="1"/>
    <x v="0"/>
    <n v="30"/>
    <x v="3"/>
    <x v="3"/>
    <x v="2"/>
    <n v="26373"/>
    <n v="0"/>
    <x v="2"/>
    <n v="850"/>
    <x v="7"/>
    <x v="7"/>
    <n v="21390"/>
    <n v="0"/>
    <x v="4"/>
    <s v="NULL"/>
    <x v="0"/>
    <n v="2000"/>
    <x v="4"/>
    <n v="0"/>
    <x v="0"/>
    <n v="0"/>
    <x v="0"/>
    <s v="NULL"/>
    <x v="1"/>
    <s v="NULL"/>
    <x v="1"/>
    <x v="8"/>
    <x v="10"/>
    <n v="0"/>
    <x v="0"/>
    <x v="0"/>
  </r>
  <r>
    <x v="100"/>
    <x v="16"/>
    <s v="G0048298"/>
    <s v="G0048298"/>
    <n v="32148196"/>
    <s v="Recolocado"/>
    <n v="0"/>
    <n v="0"/>
    <n v="1"/>
    <n v="0"/>
    <x v="1"/>
    <x v="0"/>
    <n v="52"/>
    <x v="5"/>
    <x v="3"/>
    <x v="2"/>
    <n v="27943"/>
    <n v="0"/>
    <x v="2"/>
    <n v="730"/>
    <x v="7"/>
    <x v="11"/>
    <n v="228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299"/>
    <s v="G0048299"/>
    <n v="32147207"/>
    <s v="Recolocado"/>
    <n v="0"/>
    <n v="0"/>
    <n v="1"/>
    <n v="0"/>
    <x v="1"/>
    <x v="0"/>
    <n v="33"/>
    <x v="6"/>
    <x v="3"/>
    <x v="2"/>
    <n v="28304"/>
    <n v="0"/>
    <x v="2"/>
    <n v="790"/>
    <x v="7"/>
    <x v="4"/>
    <n v="23210"/>
    <n v="0"/>
    <x v="4"/>
    <n v="4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314"/>
    <s v="G0048314"/>
    <n v="32150281"/>
    <s v="Recolocado LD"/>
    <n v="0"/>
    <n v="0"/>
    <n v="1"/>
    <n v="0"/>
    <x v="1"/>
    <x v="0"/>
    <n v="29"/>
    <x v="3"/>
    <x v="5"/>
    <x v="2"/>
    <n v="32646"/>
    <n v="0"/>
    <x v="2"/>
    <n v="1050"/>
    <x v="5"/>
    <x v="19"/>
    <n v="27300"/>
    <n v="0"/>
    <x v="4"/>
    <n v="5"/>
    <x v="0"/>
    <n v="2743.05"/>
    <x v="2"/>
    <n v="25"/>
    <x v="4"/>
    <n v="0"/>
    <x v="0"/>
    <n v="1960"/>
    <x v="5"/>
    <n v="0.79459999999999997"/>
    <x v="7"/>
    <x v="0"/>
    <x v="11"/>
    <n v="0"/>
    <x v="0"/>
    <x v="0"/>
  </r>
  <r>
    <x v="100"/>
    <x v="16"/>
    <s v="G0048323"/>
    <s v="G0048323"/>
    <n v="32148607"/>
    <s v="Recolocado"/>
    <n v="0"/>
    <n v="0"/>
    <n v="1"/>
    <n v="0"/>
    <x v="1"/>
    <x v="0"/>
    <n v="29"/>
    <x v="3"/>
    <x v="3"/>
    <x v="2"/>
    <n v="32646"/>
    <n v="0"/>
    <x v="2"/>
    <n v="1050"/>
    <x v="5"/>
    <x v="4"/>
    <n v="27300"/>
    <n v="0"/>
    <x v="4"/>
    <s v="NULL"/>
    <x v="0"/>
    <n v="500"/>
    <x v="6"/>
    <n v="0"/>
    <x v="0"/>
    <n v="0"/>
    <x v="0"/>
    <s v="NULL"/>
    <x v="1"/>
    <s v="NULL"/>
    <x v="1"/>
    <x v="2"/>
    <x v="2"/>
    <n v="0"/>
    <x v="0"/>
    <x v="0"/>
  </r>
  <r>
    <x v="100"/>
    <x v="16"/>
    <s v="G0048330"/>
    <s v="G0048330"/>
    <n v="32147904"/>
    <s v="Recolocado"/>
    <n v="0"/>
    <n v="0"/>
    <n v="1"/>
    <n v="0"/>
    <x v="1"/>
    <x v="0"/>
    <n v="43"/>
    <x v="7"/>
    <x v="3"/>
    <x v="2"/>
    <n v="35789"/>
    <n v="0"/>
    <x v="2"/>
    <n v="1150"/>
    <x v="6"/>
    <x v="3"/>
    <n v="3026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331"/>
    <s v="G0048331"/>
    <n v="32148585"/>
    <s v="Recolocado"/>
    <n v="0"/>
    <n v="0"/>
    <n v="1"/>
    <n v="0"/>
    <x v="1"/>
    <x v="0"/>
    <n v="40"/>
    <x v="1"/>
    <x v="3"/>
    <x v="2"/>
    <n v="33772"/>
    <n v="0"/>
    <x v="2"/>
    <n v="940"/>
    <x v="7"/>
    <x v="18"/>
    <n v="2836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349"/>
    <s v="G0048349"/>
    <n v="32150368"/>
    <s v="Recolocado"/>
    <n v="0"/>
    <n v="0"/>
    <n v="1"/>
    <n v="0"/>
    <x v="1"/>
    <x v="0"/>
    <n v="35"/>
    <x v="6"/>
    <x v="3"/>
    <x v="2"/>
    <n v="32646"/>
    <n v="0"/>
    <x v="2"/>
    <n v="1050"/>
    <x v="5"/>
    <x v="3"/>
    <n v="273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350"/>
    <s v="G0048350"/>
    <n v="32148733"/>
    <s v="Recolocado"/>
    <n v="0"/>
    <n v="0"/>
    <n v="1"/>
    <n v="0"/>
    <x v="1"/>
    <x v="0"/>
    <n v="31"/>
    <x v="6"/>
    <x v="3"/>
    <x v="2"/>
    <n v="26373"/>
    <n v="0"/>
    <x v="2"/>
    <n v="850"/>
    <x v="7"/>
    <x v="7"/>
    <n v="2139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351"/>
    <s v="G0048351"/>
    <n v="32148021"/>
    <s v="Recolocado"/>
    <n v="0"/>
    <n v="0"/>
    <n v="1"/>
    <n v="0"/>
    <x v="1"/>
    <x v="0"/>
    <n v="29"/>
    <x v="3"/>
    <x v="3"/>
    <x v="2"/>
    <n v="29515"/>
    <n v="0"/>
    <x v="2"/>
    <n v="950"/>
    <x v="7"/>
    <x v="3"/>
    <n v="2435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353"/>
    <s v="G0048353"/>
    <n v="32148548"/>
    <s v="Recolocado"/>
    <n v="0"/>
    <n v="0"/>
    <n v="1"/>
    <n v="0"/>
    <x v="1"/>
    <x v="0"/>
    <n v="41"/>
    <x v="7"/>
    <x v="3"/>
    <x v="2"/>
    <n v="27943"/>
    <n v="0"/>
    <x v="2"/>
    <n v="900"/>
    <x v="7"/>
    <x v="1"/>
    <n v="228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355"/>
    <s v="G0048355"/>
    <n v="32148138"/>
    <s v="Recolocado"/>
    <n v="0"/>
    <n v="0"/>
    <n v="1"/>
    <n v="0"/>
    <x v="1"/>
    <x v="0"/>
    <n v="28"/>
    <x v="3"/>
    <x v="3"/>
    <x v="0"/>
    <n v="48251"/>
    <n v="0"/>
    <x v="2"/>
    <n v="1250"/>
    <x v="3"/>
    <x v="2"/>
    <n v="4200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386"/>
    <s v="G0048386"/>
    <n v="32150488"/>
    <s v="Recolocado"/>
    <n v="0"/>
    <n v="0"/>
    <n v="1"/>
    <n v="0"/>
    <x v="1"/>
    <x v="0"/>
    <n v="42"/>
    <x v="7"/>
    <x v="3"/>
    <x v="2"/>
    <n v="32646"/>
    <n v="0"/>
    <x v="2"/>
    <n v="1050"/>
    <x v="5"/>
    <x v="13"/>
    <n v="2730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410"/>
    <s v="G0048410"/>
    <n v="32150596"/>
    <s v="Recolocado"/>
    <n v="0"/>
    <n v="0"/>
    <n v="1"/>
    <n v="0"/>
    <x v="1"/>
    <x v="0"/>
    <n v="33"/>
    <x v="6"/>
    <x v="3"/>
    <x v="2"/>
    <n v="27943"/>
    <n v="0"/>
    <x v="2"/>
    <n v="900"/>
    <x v="7"/>
    <x v="5"/>
    <n v="22870"/>
    <n v="0"/>
    <x v="4"/>
    <s v="NULL"/>
    <x v="0"/>
    <n v="1498.38"/>
    <x v="4"/>
    <n v="0"/>
    <x v="0"/>
    <n v="0"/>
    <x v="0"/>
    <n v="1500"/>
    <x v="5"/>
    <n v="0.99890000000000001"/>
    <x v="4"/>
    <x v="2"/>
    <x v="2"/>
    <n v="0"/>
    <x v="0"/>
    <x v="0"/>
  </r>
  <r>
    <x v="100"/>
    <x v="16"/>
    <s v="G0048414"/>
    <s v="G0048414"/>
    <n v="32148595"/>
    <s v="Recolocado"/>
    <n v="0"/>
    <n v="0"/>
    <n v="1"/>
    <n v="0"/>
    <x v="1"/>
    <x v="0"/>
    <n v="50"/>
    <x v="0"/>
    <x v="3"/>
    <x v="1"/>
    <n v="29515"/>
    <n v="0"/>
    <x v="2"/>
    <n v="950"/>
    <x v="7"/>
    <x v="1"/>
    <n v="24350"/>
    <n v="0"/>
    <x v="4"/>
    <s v="NULL"/>
    <x v="0"/>
    <n v="2900"/>
    <x v="2"/>
    <n v="0"/>
    <x v="0"/>
    <n v="0"/>
    <x v="0"/>
    <s v="NULL"/>
    <x v="1"/>
    <s v="NULL"/>
    <x v="1"/>
    <x v="2"/>
    <x v="2"/>
    <n v="0"/>
    <x v="0"/>
    <x v="0"/>
  </r>
  <r>
    <x v="100"/>
    <x v="16"/>
    <s v="G0048423"/>
    <s v="G0048423"/>
    <n v="32148603"/>
    <s v="Recolocado"/>
    <n v="0"/>
    <n v="0"/>
    <n v="1"/>
    <n v="0"/>
    <x v="1"/>
    <x v="0"/>
    <n v="42"/>
    <x v="7"/>
    <x v="3"/>
    <x v="2"/>
    <n v="27943"/>
    <n v="0"/>
    <x v="2"/>
    <n v="900"/>
    <x v="7"/>
    <x v="5"/>
    <n v="22870"/>
    <n v="0"/>
    <x v="4"/>
    <s v="NULL"/>
    <x v="0"/>
    <n v="2575.4499999999998"/>
    <x v="2"/>
    <n v="0"/>
    <x v="0"/>
    <n v="0"/>
    <x v="0"/>
    <s v="NULL"/>
    <x v="1"/>
    <s v="NULL"/>
    <x v="1"/>
    <x v="0"/>
    <x v="0"/>
    <n v="0"/>
    <x v="0"/>
    <x v="0"/>
  </r>
  <r>
    <x v="100"/>
    <x v="16"/>
    <s v="G0048446"/>
    <s v="G0048446"/>
    <n v="32148759"/>
    <s v="Recolocado"/>
    <n v="0"/>
    <n v="0"/>
    <n v="1"/>
    <n v="0"/>
    <x v="1"/>
    <x v="0"/>
    <n v="37"/>
    <x v="1"/>
    <x v="3"/>
    <x v="2"/>
    <n v="33772"/>
    <n v="0"/>
    <x v="2"/>
    <n v="940"/>
    <x v="7"/>
    <x v="23"/>
    <n v="2836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447"/>
    <s v="G0048447"/>
    <n v="32148730"/>
    <s v="Recolocado"/>
    <n v="0"/>
    <n v="0"/>
    <n v="1"/>
    <n v="0"/>
    <x v="1"/>
    <x v="0"/>
    <n v="27"/>
    <x v="3"/>
    <x v="3"/>
    <x v="2"/>
    <n v="31945"/>
    <n v="0"/>
    <x v="2"/>
    <n v="890"/>
    <x v="7"/>
    <x v="17"/>
    <n v="2664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499"/>
    <s v="G0048499"/>
    <n v="32150907"/>
    <s v="Recolocado"/>
    <n v="0"/>
    <n v="0"/>
    <n v="1"/>
    <n v="0"/>
    <x v="1"/>
    <x v="0"/>
    <n v="28"/>
    <x v="3"/>
    <x v="3"/>
    <x v="1"/>
    <n v="31945"/>
    <n v="0"/>
    <x v="2"/>
    <n v="890"/>
    <x v="7"/>
    <x v="1"/>
    <n v="2664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500"/>
    <s v="G0048500"/>
    <n v="32150895"/>
    <s v="Recolocado"/>
    <n v="0"/>
    <n v="0"/>
    <n v="1"/>
    <n v="0"/>
    <x v="1"/>
    <x v="0"/>
    <n v="41"/>
    <x v="7"/>
    <x v="3"/>
    <x v="2"/>
    <n v="31945"/>
    <n v="0"/>
    <x v="2"/>
    <n v="890"/>
    <x v="7"/>
    <x v="1"/>
    <n v="2664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525"/>
    <s v="G0048525"/>
    <n v="32151131"/>
    <s v="Recolocado"/>
    <n v="0"/>
    <n v="0"/>
    <n v="1"/>
    <n v="0"/>
    <x v="1"/>
    <x v="0"/>
    <n v="32"/>
    <x v="6"/>
    <x v="3"/>
    <x v="0"/>
    <n v="32646"/>
    <n v="0"/>
    <x v="2"/>
    <n v="1050"/>
    <x v="5"/>
    <x v="19"/>
    <n v="27300"/>
    <n v="0"/>
    <x v="4"/>
    <n v="5"/>
    <x v="0"/>
    <n v="10403.48"/>
    <x v="0"/>
    <n v="0"/>
    <x v="0"/>
    <n v="0"/>
    <x v="0"/>
    <s v="NULL"/>
    <x v="1"/>
    <s v="NULL"/>
    <x v="1"/>
    <x v="7"/>
    <x v="6"/>
    <n v="0"/>
    <x v="0"/>
    <x v="0"/>
  </r>
  <r>
    <x v="100"/>
    <x v="16"/>
    <s v="G0048530"/>
    <s v="G0048530"/>
    <n v="32150570"/>
    <s v="Recolocado"/>
    <n v="0"/>
    <n v="0"/>
    <n v="1"/>
    <n v="0"/>
    <x v="1"/>
    <x v="0"/>
    <n v="45"/>
    <x v="7"/>
    <x v="3"/>
    <x v="2"/>
    <n v="27943"/>
    <n v="0"/>
    <x v="2"/>
    <n v="900"/>
    <x v="7"/>
    <x v="5"/>
    <n v="228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531"/>
    <s v="G0048531"/>
    <n v="32148491"/>
    <s v="Recolocado"/>
    <n v="0"/>
    <n v="0"/>
    <n v="1"/>
    <n v="0"/>
    <x v="1"/>
    <x v="0"/>
    <n v="41"/>
    <x v="7"/>
    <x v="3"/>
    <x v="2"/>
    <n v="32646"/>
    <n v="0"/>
    <x v="2"/>
    <n v="1050"/>
    <x v="5"/>
    <x v="3"/>
    <n v="273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537"/>
    <s v="G0048537"/>
    <n v="32147856"/>
    <s v="Recolocado"/>
    <n v="0"/>
    <n v="0"/>
    <n v="1"/>
    <n v="0"/>
    <x v="1"/>
    <x v="0"/>
    <n v="54"/>
    <x v="5"/>
    <x v="3"/>
    <x v="1"/>
    <n v="29515"/>
    <n v="0"/>
    <x v="2"/>
    <n v="950"/>
    <x v="7"/>
    <x v="1"/>
    <n v="243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538"/>
    <s v="G0048538"/>
    <n v="32150724"/>
    <s v="Recolocado"/>
    <n v="0"/>
    <n v="0"/>
    <n v="1"/>
    <n v="0"/>
    <x v="1"/>
    <x v="0"/>
    <n v="35"/>
    <x v="6"/>
    <x v="3"/>
    <x v="1"/>
    <n v="23252"/>
    <n v="0"/>
    <x v="2"/>
    <n v="669"/>
    <x v="7"/>
    <x v="1"/>
    <n v="184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543"/>
    <s v="G0048543"/>
    <n v="32151582"/>
    <s v="Recolocado LD"/>
    <n v="0"/>
    <n v="0"/>
    <n v="1"/>
    <n v="0"/>
    <x v="1"/>
    <x v="0"/>
    <n v="30"/>
    <x v="3"/>
    <x v="5"/>
    <x v="2"/>
    <n v="39238"/>
    <n v="0"/>
    <x v="2"/>
    <n v="1090"/>
    <x v="5"/>
    <x v="1"/>
    <n v="33510"/>
    <n v="0"/>
    <x v="4"/>
    <n v="2"/>
    <x v="0"/>
    <n v="1288.71"/>
    <x v="4"/>
    <n v="7"/>
    <x v="2"/>
    <n v="0"/>
    <x v="0"/>
    <s v="NULL"/>
    <x v="1"/>
    <s v="NULL"/>
    <x v="1"/>
    <x v="0"/>
    <x v="0"/>
    <n v="0"/>
    <x v="0"/>
    <x v="0"/>
  </r>
  <r>
    <x v="100"/>
    <x v="16"/>
    <s v="G0048582"/>
    <s v="G0048582"/>
    <n v="32148192"/>
    <s v="Recolocado"/>
    <n v="0"/>
    <n v="0"/>
    <n v="1"/>
    <n v="0"/>
    <x v="1"/>
    <x v="0"/>
    <n v="29"/>
    <x v="3"/>
    <x v="3"/>
    <x v="2"/>
    <n v="30120"/>
    <n v="0"/>
    <x v="2"/>
    <n v="840"/>
    <x v="7"/>
    <x v="4"/>
    <n v="2492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583"/>
    <s v="G0048583"/>
    <n v="32151333"/>
    <s v="Recolocado"/>
    <n v="0"/>
    <n v="0"/>
    <n v="1"/>
    <n v="0"/>
    <x v="1"/>
    <x v="0"/>
    <n v="35"/>
    <x v="6"/>
    <x v="3"/>
    <x v="2"/>
    <n v="30120"/>
    <n v="0"/>
    <x v="2"/>
    <n v="840"/>
    <x v="7"/>
    <x v="4"/>
    <n v="2492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600"/>
    <s v="G0048600"/>
    <n v="32148207"/>
    <s v="Recolocado"/>
    <n v="0"/>
    <n v="0"/>
    <n v="1"/>
    <n v="0"/>
    <x v="1"/>
    <x v="0"/>
    <n v="53"/>
    <x v="5"/>
    <x v="3"/>
    <x v="3"/>
    <n v="27943"/>
    <n v="0"/>
    <x v="2"/>
    <n v="900"/>
    <x v="7"/>
    <x v="13"/>
    <n v="2287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601"/>
    <s v="G0048601"/>
    <n v="32151188"/>
    <s v="Recolocado"/>
    <n v="0"/>
    <n v="0"/>
    <n v="1"/>
    <n v="0"/>
    <x v="1"/>
    <x v="0"/>
    <n v="35"/>
    <x v="6"/>
    <x v="3"/>
    <x v="2"/>
    <n v="27943"/>
    <n v="0"/>
    <x v="2"/>
    <n v="754"/>
    <x v="7"/>
    <x v="1"/>
    <n v="228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734"/>
    <s v="G0048734"/>
    <n v="32151660"/>
    <s v="Recolocado"/>
    <n v="0"/>
    <n v="0"/>
    <n v="1"/>
    <n v="0"/>
    <x v="1"/>
    <x v="0"/>
    <n v="21"/>
    <x v="4"/>
    <x v="3"/>
    <x v="2"/>
    <n v="29515"/>
    <n v="0"/>
    <x v="2"/>
    <n v="950"/>
    <x v="7"/>
    <x v="1"/>
    <n v="243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739"/>
    <s v="G0048739"/>
    <n v="32151554"/>
    <s v="Recolocado"/>
    <n v="0"/>
    <n v="0"/>
    <n v="1"/>
    <n v="0"/>
    <x v="1"/>
    <x v="0"/>
    <n v="59"/>
    <x v="8"/>
    <x v="5"/>
    <x v="3"/>
    <n v="27943"/>
    <n v="0"/>
    <x v="2"/>
    <n v="865"/>
    <x v="7"/>
    <x v="1"/>
    <n v="22870"/>
    <n v="0"/>
    <x v="4"/>
    <s v="NULL"/>
    <x v="0"/>
    <n v="2300"/>
    <x v="2"/>
    <n v="0"/>
    <x v="0"/>
    <n v="0"/>
    <x v="0"/>
    <s v="NULL"/>
    <x v="1"/>
    <s v="NULL"/>
    <x v="1"/>
    <x v="10"/>
    <x v="12"/>
    <n v="0"/>
    <x v="0"/>
    <x v="0"/>
  </r>
  <r>
    <x v="100"/>
    <x v="16"/>
    <s v="G0048777"/>
    <s v="G0048777"/>
    <n v="32151359"/>
    <s v="Recolocado"/>
    <n v="0"/>
    <n v="0"/>
    <n v="1"/>
    <n v="0"/>
    <x v="1"/>
    <x v="0"/>
    <n v="40"/>
    <x v="1"/>
    <x v="3"/>
    <x v="2"/>
    <n v="35789"/>
    <n v="0"/>
    <x v="2"/>
    <n v="1150"/>
    <x v="6"/>
    <x v="4"/>
    <n v="30260"/>
    <n v="0"/>
    <x v="4"/>
    <s v="NULL"/>
    <x v="2"/>
    <n v="1366.35"/>
    <x v="4"/>
    <n v="180"/>
    <x v="3"/>
    <n v="1366.35"/>
    <x v="2"/>
    <n v="1500"/>
    <x v="5"/>
    <n v="1"/>
    <x v="4"/>
    <x v="0"/>
    <x v="1"/>
    <n v="5"/>
    <x v="1"/>
    <x v="1"/>
  </r>
  <r>
    <x v="100"/>
    <x v="16"/>
    <s v="G0048781"/>
    <s v="G0048781"/>
    <n v="32148305"/>
    <s v="Recolocado LD"/>
    <n v="0"/>
    <n v="0"/>
    <n v="1"/>
    <n v="0"/>
    <x v="1"/>
    <x v="0"/>
    <n v="60"/>
    <x v="8"/>
    <x v="5"/>
    <x v="2"/>
    <n v="35597"/>
    <n v="0"/>
    <x v="2"/>
    <n v="990"/>
    <x v="7"/>
    <x v="5"/>
    <n v="30080"/>
    <n v="0"/>
    <x v="4"/>
    <n v="3"/>
    <x v="0"/>
    <n v="1682.87"/>
    <x v="4"/>
    <n v="0"/>
    <x v="0"/>
    <n v="0"/>
    <x v="0"/>
    <s v="NULL"/>
    <x v="1"/>
    <s v="NULL"/>
    <x v="1"/>
    <x v="0"/>
    <x v="0"/>
    <n v="0"/>
    <x v="0"/>
    <x v="0"/>
  </r>
  <r>
    <x v="100"/>
    <x v="16"/>
    <s v="G0048782"/>
    <s v="G0048782"/>
    <n v="32150327"/>
    <s v="Recolocado"/>
    <n v="0"/>
    <n v="0"/>
    <n v="1"/>
    <n v="0"/>
    <x v="1"/>
    <x v="0"/>
    <n v="43"/>
    <x v="7"/>
    <x v="3"/>
    <x v="2"/>
    <n v="29515"/>
    <n v="0"/>
    <x v="2"/>
    <n v="950"/>
    <x v="7"/>
    <x v="4"/>
    <n v="243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797"/>
    <s v="G0048797"/>
    <n v="32151300"/>
    <s v="Recolocado"/>
    <n v="0"/>
    <n v="0"/>
    <n v="1"/>
    <n v="0"/>
    <x v="1"/>
    <x v="0"/>
    <n v="25"/>
    <x v="4"/>
    <x v="3"/>
    <x v="2"/>
    <n v="27943"/>
    <n v="0"/>
    <x v="2"/>
    <n v="900"/>
    <x v="7"/>
    <x v="1"/>
    <n v="228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798"/>
    <s v="G0048798"/>
    <n v="32151635"/>
    <s v="Recolocado"/>
    <n v="0"/>
    <n v="0"/>
    <n v="1"/>
    <n v="0"/>
    <x v="1"/>
    <x v="0"/>
    <n v="36"/>
    <x v="1"/>
    <x v="3"/>
    <x v="2"/>
    <n v="31945"/>
    <n v="0"/>
    <x v="2"/>
    <n v="890"/>
    <x v="7"/>
    <x v="3"/>
    <n v="2664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800"/>
    <s v="G0048800"/>
    <n v="32151891"/>
    <s v="Recolocado"/>
    <n v="0"/>
    <n v="0"/>
    <n v="1"/>
    <n v="0"/>
    <x v="1"/>
    <x v="0"/>
    <n v="32"/>
    <x v="6"/>
    <x v="3"/>
    <x v="2"/>
    <n v="39238"/>
    <n v="0"/>
    <x v="2"/>
    <n v="1090"/>
    <x v="5"/>
    <x v="18"/>
    <n v="33510"/>
    <n v="0"/>
    <x v="4"/>
    <n v="2"/>
    <x v="2"/>
    <n v="170.74"/>
    <x v="6"/>
    <n v="873"/>
    <x v="3"/>
    <n v="170.74"/>
    <x v="0"/>
    <s v="NULL"/>
    <x v="1"/>
    <s v="NULL"/>
    <x v="1"/>
    <x v="0"/>
    <x v="1"/>
    <n v="12"/>
    <x v="1"/>
    <x v="1"/>
  </r>
  <r>
    <x v="100"/>
    <x v="16"/>
    <s v="G0048812"/>
    <s v="G0048812"/>
    <n v="32151923"/>
    <s v="Recolocado LD"/>
    <n v="0"/>
    <n v="0"/>
    <n v="1"/>
    <n v="0"/>
    <x v="1"/>
    <x v="0"/>
    <n v="42"/>
    <x v="7"/>
    <x v="5"/>
    <x v="2"/>
    <n v="29515"/>
    <n v="0"/>
    <x v="2"/>
    <n v="950"/>
    <x v="7"/>
    <x v="1"/>
    <n v="24350"/>
    <n v="0"/>
    <x v="4"/>
    <n v="5"/>
    <x v="0"/>
    <n v="5500"/>
    <x v="0"/>
    <n v="0"/>
    <x v="0"/>
    <n v="0"/>
    <x v="0"/>
    <s v="NULL"/>
    <x v="1"/>
    <s v="NULL"/>
    <x v="1"/>
    <x v="0"/>
    <x v="0"/>
    <n v="0"/>
    <x v="0"/>
    <x v="0"/>
  </r>
  <r>
    <x v="100"/>
    <x v="16"/>
    <s v="G0048871"/>
    <s v="G0048871"/>
    <n v="32156067"/>
    <s v="Recolocado"/>
    <n v="0"/>
    <n v="0"/>
    <n v="1"/>
    <n v="0"/>
    <x v="1"/>
    <x v="0"/>
    <n v="45"/>
    <x v="7"/>
    <x v="3"/>
    <x v="1"/>
    <n v="35789"/>
    <n v="0"/>
    <x v="2"/>
    <n v="1150"/>
    <x v="6"/>
    <x v="4"/>
    <n v="30260"/>
    <n v="0"/>
    <x v="4"/>
    <n v="5"/>
    <x v="0"/>
    <n v="1400"/>
    <x v="4"/>
    <n v="0"/>
    <x v="0"/>
    <n v="0"/>
    <x v="0"/>
    <s v="NULL"/>
    <x v="1"/>
    <s v="NULL"/>
    <x v="1"/>
    <x v="2"/>
    <x v="2"/>
    <n v="0"/>
    <x v="0"/>
    <x v="0"/>
  </r>
  <r>
    <x v="100"/>
    <x v="16"/>
    <s v="G0048920"/>
    <s v="G0048920"/>
    <n v="32156094"/>
    <s v="Recolocado"/>
    <n v="0"/>
    <n v="0"/>
    <n v="1"/>
    <n v="0"/>
    <x v="1"/>
    <x v="0"/>
    <n v="30"/>
    <x v="3"/>
    <x v="3"/>
    <x v="0"/>
    <n v="29515"/>
    <n v="0"/>
    <x v="2"/>
    <n v="950"/>
    <x v="7"/>
    <x v="4"/>
    <n v="24350"/>
    <n v="0"/>
    <x v="4"/>
    <s v="NULL"/>
    <x v="0"/>
    <n v="1563"/>
    <x v="4"/>
    <n v="3"/>
    <x v="2"/>
    <n v="0"/>
    <x v="0"/>
    <s v="NULL"/>
    <x v="1"/>
    <s v="NULL"/>
    <x v="1"/>
    <x v="12"/>
    <x v="4"/>
    <n v="0"/>
    <x v="0"/>
    <x v="0"/>
  </r>
  <r>
    <x v="100"/>
    <x v="16"/>
    <s v="G0048954"/>
    <s v="G0048954"/>
    <n v="32152011"/>
    <s v="Recolocado"/>
    <n v="0"/>
    <n v="0"/>
    <n v="1"/>
    <n v="0"/>
    <x v="1"/>
    <x v="0"/>
    <n v="43"/>
    <x v="7"/>
    <x v="3"/>
    <x v="1"/>
    <n v="29515"/>
    <n v="0"/>
    <x v="2"/>
    <n v="950"/>
    <x v="7"/>
    <x v="1"/>
    <n v="24350"/>
    <n v="0"/>
    <x v="4"/>
    <n v="5"/>
    <x v="0"/>
    <n v="18638.259999999998"/>
    <x v="0"/>
    <n v="0"/>
    <x v="0"/>
    <n v="0"/>
    <x v="0"/>
    <n v="14349.5"/>
    <x v="4"/>
    <n v="0.26960000000000001"/>
    <x v="5"/>
    <x v="6"/>
    <x v="9"/>
    <n v="0"/>
    <x v="0"/>
    <x v="0"/>
  </r>
  <r>
    <x v="100"/>
    <x v="16"/>
    <s v="G0048968"/>
    <s v="G0048968"/>
    <n v="32156218"/>
    <s v="Recolocado"/>
    <n v="0"/>
    <n v="0"/>
    <n v="1"/>
    <n v="0"/>
    <x v="1"/>
    <x v="0"/>
    <n v="35"/>
    <x v="6"/>
    <x v="3"/>
    <x v="2"/>
    <n v="39238"/>
    <n v="0"/>
    <x v="2"/>
    <n v="1090"/>
    <x v="5"/>
    <x v="3"/>
    <n v="33510"/>
    <n v="0"/>
    <x v="4"/>
    <n v="2"/>
    <x v="2"/>
    <n v="1489.08"/>
    <x v="4"/>
    <n v="1804"/>
    <x v="3"/>
    <n v="1489.08"/>
    <x v="2"/>
    <s v="NULL"/>
    <x v="1"/>
    <s v="NULL"/>
    <x v="1"/>
    <x v="0"/>
    <x v="1"/>
    <n v="12"/>
    <x v="1"/>
    <x v="1"/>
  </r>
  <r>
    <x v="100"/>
    <x v="16"/>
    <s v="G0048977"/>
    <s v="G0048977"/>
    <n v="32148500"/>
    <s v="Recolocado"/>
    <n v="0"/>
    <n v="0"/>
    <n v="1"/>
    <n v="0"/>
    <x v="1"/>
    <x v="0"/>
    <n v="22"/>
    <x v="4"/>
    <x v="3"/>
    <x v="2"/>
    <n v="28304"/>
    <n v="0"/>
    <x v="2"/>
    <n v="790"/>
    <x v="7"/>
    <x v="4"/>
    <n v="2321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0"/>
    <x v="16"/>
    <s v="G0048995"/>
    <s v="G0048995"/>
    <n v="32156416"/>
    <s v="Recolocado LD"/>
    <n v="0"/>
    <n v="0"/>
    <n v="1"/>
    <n v="0"/>
    <x v="1"/>
    <x v="0"/>
    <n v="58"/>
    <x v="8"/>
    <x v="5"/>
    <x v="4"/>
    <n v="35597"/>
    <n v="0"/>
    <x v="2"/>
    <n v="990"/>
    <x v="7"/>
    <x v="5"/>
    <n v="30080"/>
    <n v="0"/>
    <x v="4"/>
    <n v="3"/>
    <x v="6"/>
    <n v="5596.92"/>
    <x v="0"/>
    <n v="1931"/>
    <x v="3"/>
    <n v="1275.23"/>
    <x v="2"/>
    <n v="933.89"/>
    <x v="3"/>
    <n v="1"/>
    <x v="4"/>
    <x v="0"/>
    <x v="1"/>
    <n v="0"/>
    <x v="1"/>
    <x v="0"/>
  </r>
  <r>
    <x v="101"/>
    <x v="16"/>
    <s v="G0048357"/>
    <s v="G0048357"/>
    <n v="32148460"/>
    <s v="Recolocado LD"/>
    <n v="0"/>
    <n v="0"/>
    <n v="1"/>
    <n v="0"/>
    <x v="1"/>
    <x v="0"/>
    <n v="33"/>
    <x v="6"/>
    <x v="3"/>
    <x v="1"/>
    <n v="39979"/>
    <n v="0"/>
    <x v="2"/>
    <n v="1140"/>
    <x v="6"/>
    <x v="4"/>
    <n v="35230"/>
    <n v="0"/>
    <x v="4"/>
    <n v="1"/>
    <x v="0"/>
    <n v="4139.38"/>
    <x v="7"/>
    <n v="32"/>
    <x v="5"/>
    <n v="0"/>
    <x v="0"/>
    <n v="866.4"/>
    <x v="3"/>
    <n v="1"/>
    <x v="4"/>
    <x v="0"/>
    <x v="12"/>
    <n v="0"/>
    <x v="0"/>
    <x v="0"/>
  </r>
  <r>
    <x v="101"/>
    <x v="16"/>
    <s v="G0048738"/>
    <s v="G0048738"/>
    <n v="32150817"/>
    <s v="Recolocado"/>
    <n v="0"/>
    <n v="0"/>
    <n v="1"/>
    <n v="0"/>
    <x v="1"/>
    <x v="0"/>
    <n v="36"/>
    <x v="1"/>
    <x v="3"/>
    <x v="2"/>
    <n v="48251"/>
    <n v="0"/>
    <x v="2"/>
    <n v="1250"/>
    <x v="3"/>
    <x v="2"/>
    <n v="4200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48783"/>
    <s v="G0048783"/>
    <n v="32151662"/>
    <s v="Recolocado"/>
    <n v="0"/>
    <n v="0"/>
    <n v="1"/>
    <n v="0"/>
    <x v="1"/>
    <x v="0"/>
    <n v="43"/>
    <x v="7"/>
    <x v="3"/>
    <x v="2"/>
    <n v="26373"/>
    <n v="0"/>
    <x v="2"/>
    <n v="850"/>
    <x v="7"/>
    <x v="2"/>
    <n v="2139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48813"/>
    <s v="G0048813"/>
    <n v="32151727"/>
    <s v="Recolocado"/>
    <n v="0"/>
    <n v="0"/>
    <n v="1"/>
    <n v="0"/>
    <x v="1"/>
    <x v="0"/>
    <n v="50"/>
    <x v="0"/>
    <x v="5"/>
    <x v="2"/>
    <n v="27943"/>
    <n v="0"/>
    <x v="2"/>
    <n v="900"/>
    <x v="7"/>
    <x v="2"/>
    <n v="22870"/>
    <n v="0"/>
    <x v="4"/>
    <s v="NULL"/>
    <x v="6"/>
    <n v="12433.05"/>
    <x v="0"/>
    <n v="68"/>
    <x v="7"/>
    <n v="0"/>
    <x v="0"/>
    <n v="700"/>
    <x v="3"/>
    <n v="0.99980000000000002"/>
    <x v="4"/>
    <x v="0"/>
    <x v="6"/>
    <n v="0"/>
    <x v="0"/>
    <x v="0"/>
  </r>
  <r>
    <x v="101"/>
    <x v="16"/>
    <s v="G0049178"/>
    <s v="G0049178"/>
    <n v="32151907"/>
    <s v="Recolocado LD"/>
    <n v="0"/>
    <n v="0"/>
    <n v="1"/>
    <n v="0"/>
    <x v="1"/>
    <x v="0"/>
    <n v="26"/>
    <x v="3"/>
    <x v="3"/>
    <x v="2"/>
    <n v="47105"/>
    <n v="0"/>
    <x v="2"/>
    <n v="1250"/>
    <x v="3"/>
    <x v="2"/>
    <n v="4200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49186"/>
    <s v="G0049186"/>
    <n v="32151740"/>
    <s v="Recolocado"/>
    <n v="0"/>
    <n v="0"/>
    <n v="1"/>
    <n v="0"/>
    <x v="1"/>
    <x v="0"/>
    <n v="27"/>
    <x v="3"/>
    <x v="3"/>
    <x v="2"/>
    <n v="41065"/>
    <n v="0"/>
    <x v="2"/>
    <n v="1140"/>
    <x v="6"/>
    <x v="1"/>
    <n v="3523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49187"/>
    <s v="G0049187"/>
    <n v="32151721"/>
    <s v="Recolocado"/>
    <n v="0"/>
    <n v="0"/>
    <n v="1"/>
    <n v="0"/>
    <x v="1"/>
    <x v="0"/>
    <n v="37"/>
    <x v="1"/>
    <x v="3"/>
    <x v="2"/>
    <n v="33772"/>
    <n v="0"/>
    <x v="2"/>
    <n v="940"/>
    <x v="7"/>
    <x v="1"/>
    <n v="2836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49341"/>
    <s v="G0049341"/>
    <n v="32158624"/>
    <s v="Recolocado LD"/>
    <n v="0"/>
    <n v="0"/>
    <n v="1"/>
    <n v="0"/>
    <x v="1"/>
    <x v="0"/>
    <n v="56"/>
    <x v="8"/>
    <x v="3"/>
    <x v="1"/>
    <n v="38169"/>
    <n v="0"/>
    <x v="2"/>
    <n v="1090"/>
    <x v="5"/>
    <x v="3"/>
    <n v="33510"/>
    <n v="0"/>
    <x v="4"/>
    <n v="2"/>
    <x v="3"/>
    <n v="18593.77"/>
    <x v="0"/>
    <n v="87"/>
    <x v="7"/>
    <n v="0"/>
    <x v="0"/>
    <n v="1464.55"/>
    <x v="5"/>
    <n v="1"/>
    <x v="4"/>
    <x v="0"/>
    <x v="9"/>
    <n v="0"/>
    <x v="2"/>
    <x v="0"/>
  </r>
  <r>
    <x v="101"/>
    <x v="16"/>
    <s v="G0049446"/>
    <s v="G0049446"/>
    <n v="32156316"/>
    <s v="Recolocado"/>
    <n v="0"/>
    <n v="0"/>
    <n v="1"/>
    <n v="0"/>
    <x v="1"/>
    <x v="0"/>
    <n v="27"/>
    <x v="3"/>
    <x v="3"/>
    <x v="0"/>
    <n v="23252"/>
    <n v="0"/>
    <x v="2"/>
    <n v="750"/>
    <x v="7"/>
    <x v="1"/>
    <n v="184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49447"/>
    <s v="G0049447"/>
    <n v="32151852"/>
    <s v="Recolocado"/>
    <n v="0"/>
    <n v="0"/>
    <n v="1"/>
    <n v="0"/>
    <x v="1"/>
    <x v="0"/>
    <n v="38"/>
    <x v="1"/>
    <x v="3"/>
    <x v="1"/>
    <n v="29515"/>
    <n v="0"/>
    <x v="2"/>
    <n v="950"/>
    <x v="7"/>
    <x v="4"/>
    <n v="243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49485"/>
    <s v="G0049485"/>
    <n v="32159496"/>
    <s v="Recolocado"/>
    <n v="0"/>
    <n v="0"/>
    <n v="1"/>
    <n v="0"/>
    <x v="1"/>
    <x v="0"/>
    <n v="41"/>
    <x v="7"/>
    <x v="3"/>
    <x v="2"/>
    <n v="27943"/>
    <n v="0"/>
    <x v="2"/>
    <n v="900"/>
    <x v="7"/>
    <x v="1"/>
    <n v="22870"/>
    <n v="0"/>
    <x v="4"/>
    <n v="6"/>
    <x v="2"/>
    <n v="2598.3200000000002"/>
    <x v="2"/>
    <n v="3541"/>
    <x v="3"/>
    <n v="773.21"/>
    <x v="5"/>
    <s v="NULL"/>
    <x v="1"/>
    <s v="NULL"/>
    <x v="1"/>
    <x v="0"/>
    <x v="1"/>
    <n v="0"/>
    <x v="1"/>
    <x v="0"/>
  </r>
  <r>
    <x v="101"/>
    <x v="16"/>
    <s v="G0049489"/>
    <s v="G0049489"/>
    <n v="32160103"/>
    <s v="Recolocado"/>
    <n v="0"/>
    <n v="0"/>
    <n v="1"/>
    <n v="0"/>
    <x v="1"/>
    <x v="0"/>
    <n v="26"/>
    <x v="3"/>
    <x v="3"/>
    <x v="2"/>
    <n v="52200"/>
    <n v="0"/>
    <x v="2"/>
    <n v="1350"/>
    <x v="2"/>
    <x v="18"/>
    <n v="4572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49498"/>
    <s v="G0049498"/>
    <n v="32159455"/>
    <s v="Recolocado"/>
    <n v="0"/>
    <n v="0"/>
    <n v="1"/>
    <n v="0"/>
    <x v="1"/>
    <x v="0"/>
    <n v="30"/>
    <x v="3"/>
    <x v="3"/>
    <x v="2"/>
    <n v="41065"/>
    <n v="0"/>
    <x v="2"/>
    <n v="1140"/>
    <x v="6"/>
    <x v="1"/>
    <n v="35230"/>
    <n v="0"/>
    <x v="4"/>
    <n v="2"/>
    <x v="2"/>
    <n v="12787.51"/>
    <x v="0"/>
    <n v="147"/>
    <x v="3"/>
    <n v="0"/>
    <x v="0"/>
    <n v="10000"/>
    <x v="4"/>
    <n v="1"/>
    <x v="4"/>
    <x v="0"/>
    <x v="8"/>
    <n v="1"/>
    <x v="10"/>
    <x v="4"/>
  </r>
  <r>
    <x v="101"/>
    <x v="16"/>
    <s v="G0049577"/>
    <s v="G0049577"/>
    <n v="32159454"/>
    <s v="Recolocado"/>
    <n v="0"/>
    <n v="0"/>
    <n v="1"/>
    <n v="0"/>
    <x v="1"/>
    <x v="0"/>
    <n v="44"/>
    <x v="7"/>
    <x v="3"/>
    <x v="2"/>
    <n v="31086"/>
    <n v="0"/>
    <x v="2"/>
    <n v="1000"/>
    <x v="7"/>
    <x v="3"/>
    <n v="25830"/>
    <n v="0"/>
    <x v="4"/>
    <s v="NULL"/>
    <x v="2"/>
    <n v="4453.32"/>
    <x v="7"/>
    <n v="933"/>
    <x v="3"/>
    <n v="4248.0200000000004"/>
    <x v="7"/>
    <s v="NULL"/>
    <x v="1"/>
    <s v="NULL"/>
    <x v="1"/>
    <x v="0"/>
    <x v="1"/>
    <n v="10"/>
    <x v="1"/>
    <x v="1"/>
  </r>
  <r>
    <x v="101"/>
    <x v="16"/>
    <s v="G0049617"/>
    <s v="G0049617"/>
    <n v="32158025"/>
    <s v="Recolocado"/>
    <n v="0"/>
    <n v="0"/>
    <n v="1"/>
    <n v="0"/>
    <x v="1"/>
    <x v="0"/>
    <n v="40"/>
    <x v="1"/>
    <x v="3"/>
    <x v="0"/>
    <n v="37413"/>
    <n v="0"/>
    <x v="2"/>
    <n v="1040"/>
    <x v="5"/>
    <x v="18"/>
    <n v="3179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49618"/>
    <s v="G0049618"/>
    <n v="32159459"/>
    <s v="Recolocado"/>
    <n v="0"/>
    <n v="0"/>
    <n v="1"/>
    <n v="0"/>
    <x v="1"/>
    <x v="0"/>
    <n v="35"/>
    <x v="6"/>
    <x v="3"/>
    <x v="2"/>
    <n v="44694"/>
    <n v="0"/>
    <x v="2"/>
    <n v="1240"/>
    <x v="3"/>
    <x v="1"/>
    <n v="38650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49625"/>
    <s v="G0049625"/>
    <n v="32156419"/>
    <s v="Recolocado"/>
    <n v="0"/>
    <n v="0"/>
    <n v="1"/>
    <n v="0"/>
    <x v="1"/>
    <x v="0"/>
    <n v="43"/>
    <x v="7"/>
    <x v="3"/>
    <x v="2"/>
    <n v="29515"/>
    <n v="0"/>
    <x v="2"/>
    <n v="950"/>
    <x v="7"/>
    <x v="1"/>
    <n v="24350"/>
    <n v="0"/>
    <x v="4"/>
    <s v="NULL"/>
    <x v="0"/>
    <n v="3429.08"/>
    <x v="5"/>
    <n v="0"/>
    <x v="0"/>
    <n v="0"/>
    <x v="0"/>
    <s v="NULL"/>
    <x v="1"/>
    <s v="NULL"/>
    <x v="1"/>
    <x v="5"/>
    <x v="8"/>
    <n v="0"/>
    <x v="0"/>
    <x v="0"/>
  </r>
  <r>
    <x v="101"/>
    <x v="16"/>
    <s v="G0049627"/>
    <s v="G0049627"/>
    <n v="32159577"/>
    <s v="Recolocado"/>
    <n v="0"/>
    <n v="0"/>
    <n v="1"/>
    <n v="0"/>
    <x v="1"/>
    <x v="0"/>
    <n v="29"/>
    <x v="3"/>
    <x v="3"/>
    <x v="2"/>
    <n v="41065"/>
    <n v="0"/>
    <x v="2"/>
    <n v="1140"/>
    <x v="6"/>
    <x v="4"/>
    <n v="35230"/>
    <n v="0"/>
    <x v="4"/>
    <n v="5"/>
    <x v="2"/>
    <n v="4492.12"/>
    <x v="7"/>
    <n v="121"/>
    <x v="3"/>
    <n v="0"/>
    <x v="0"/>
    <s v="NULL"/>
    <x v="1"/>
    <s v="NULL"/>
    <x v="1"/>
    <x v="0"/>
    <x v="1"/>
    <n v="1"/>
    <x v="1"/>
    <x v="1"/>
  </r>
  <r>
    <x v="101"/>
    <x v="16"/>
    <s v="G0049651"/>
    <s v="G0049651"/>
    <n v="32156247"/>
    <s v="Recolocado"/>
    <n v="0"/>
    <n v="0"/>
    <n v="1"/>
    <n v="0"/>
    <x v="1"/>
    <x v="0"/>
    <n v="53"/>
    <x v="5"/>
    <x v="3"/>
    <x v="3"/>
    <n v="39238"/>
    <n v="0"/>
    <x v="2"/>
    <n v="1090"/>
    <x v="5"/>
    <x v="3"/>
    <n v="33510"/>
    <n v="0"/>
    <x v="4"/>
    <n v="4"/>
    <x v="2"/>
    <n v="1245.69"/>
    <x v="4"/>
    <n v="1119"/>
    <x v="3"/>
    <n v="1245.69"/>
    <x v="2"/>
    <s v="NULL"/>
    <x v="1"/>
    <s v="NULL"/>
    <x v="1"/>
    <x v="6"/>
    <x v="4"/>
    <n v="5"/>
    <x v="2"/>
    <x v="12"/>
  </r>
  <r>
    <x v="101"/>
    <x v="16"/>
    <s v="G0049668"/>
    <s v="G0049668"/>
    <n v="32151916"/>
    <s v="Recolocado"/>
    <n v="0"/>
    <n v="0"/>
    <n v="1"/>
    <n v="0"/>
    <x v="1"/>
    <x v="0"/>
    <n v="47"/>
    <x v="0"/>
    <x v="3"/>
    <x v="1"/>
    <n v="27943"/>
    <n v="0"/>
    <x v="2"/>
    <n v="900"/>
    <x v="7"/>
    <x v="3"/>
    <n v="22870"/>
    <n v="0"/>
    <x v="4"/>
    <s v="NULL"/>
    <x v="0"/>
    <n v="3202.05"/>
    <x v="5"/>
    <n v="7"/>
    <x v="2"/>
    <n v="0"/>
    <x v="0"/>
    <s v="NULL"/>
    <x v="1"/>
    <s v="NULL"/>
    <x v="1"/>
    <x v="0"/>
    <x v="0"/>
    <n v="0"/>
    <x v="0"/>
    <x v="0"/>
  </r>
  <r>
    <x v="101"/>
    <x v="16"/>
    <s v="G0049686"/>
    <s v="G0049686"/>
    <n v="32159504"/>
    <s v="Recolocado"/>
    <n v="0"/>
    <n v="0"/>
    <n v="1"/>
    <n v="0"/>
    <x v="1"/>
    <x v="0"/>
    <n v="37"/>
    <x v="1"/>
    <x v="3"/>
    <x v="2"/>
    <n v="41065"/>
    <n v="0"/>
    <x v="2"/>
    <n v="1140"/>
    <x v="6"/>
    <x v="1"/>
    <n v="3523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49687"/>
    <s v="G0049687"/>
    <n v="32159438"/>
    <s v="Recolocado"/>
    <n v="0"/>
    <n v="0"/>
    <n v="1"/>
    <n v="0"/>
    <x v="1"/>
    <x v="0"/>
    <n v="35"/>
    <x v="6"/>
    <x v="3"/>
    <x v="2"/>
    <n v="41065"/>
    <n v="0"/>
    <x v="2"/>
    <n v="1140"/>
    <x v="6"/>
    <x v="18"/>
    <n v="3523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49706"/>
    <s v="G0049706"/>
    <n v="32159868"/>
    <s v="Recolocado"/>
    <n v="0"/>
    <n v="0"/>
    <n v="1"/>
    <n v="0"/>
    <x v="1"/>
    <x v="0"/>
    <n v="32"/>
    <x v="6"/>
    <x v="3"/>
    <x v="2"/>
    <n v="33772"/>
    <n v="0"/>
    <x v="2"/>
    <n v="940"/>
    <x v="7"/>
    <x v="1"/>
    <n v="28360"/>
    <n v="0"/>
    <x v="4"/>
    <n v="4"/>
    <x v="2"/>
    <n v="215.28"/>
    <x v="6"/>
    <n v="2281"/>
    <x v="3"/>
    <n v="215.28"/>
    <x v="0"/>
    <s v="NULL"/>
    <x v="1"/>
    <s v="NULL"/>
    <x v="1"/>
    <x v="0"/>
    <x v="1"/>
    <n v="12"/>
    <x v="1"/>
    <x v="1"/>
  </r>
  <r>
    <x v="101"/>
    <x v="16"/>
    <s v="G0049714"/>
    <s v="G0049714"/>
    <n v="32159497"/>
    <s v="Recolocado"/>
    <n v="0"/>
    <n v="0"/>
    <n v="1"/>
    <n v="0"/>
    <x v="1"/>
    <x v="0"/>
    <n v="34"/>
    <x v="6"/>
    <x v="3"/>
    <x v="2"/>
    <n v="39238"/>
    <n v="0"/>
    <x v="2"/>
    <n v="1090"/>
    <x v="5"/>
    <x v="1"/>
    <n v="3351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49715"/>
    <s v="G0049715"/>
    <n v="32159608"/>
    <s v="Recolocado"/>
    <n v="0"/>
    <n v="0"/>
    <n v="1"/>
    <n v="0"/>
    <x v="1"/>
    <x v="0"/>
    <n v="56"/>
    <x v="8"/>
    <x v="3"/>
    <x v="1"/>
    <n v="41065"/>
    <n v="0"/>
    <x v="2"/>
    <n v="1140"/>
    <x v="6"/>
    <x v="18"/>
    <n v="35230"/>
    <n v="0"/>
    <x v="4"/>
    <n v="2"/>
    <x v="2"/>
    <n v="135.6"/>
    <x v="6"/>
    <n v="756"/>
    <x v="3"/>
    <n v="135.6"/>
    <x v="0"/>
    <s v="NULL"/>
    <x v="1"/>
    <s v="NULL"/>
    <x v="1"/>
    <x v="0"/>
    <x v="1"/>
    <n v="12"/>
    <x v="1"/>
    <x v="1"/>
  </r>
  <r>
    <x v="101"/>
    <x v="16"/>
    <s v="G0049716"/>
    <s v="G0049716"/>
    <n v="32158059"/>
    <s v="Recolocado"/>
    <n v="0"/>
    <n v="0"/>
    <n v="1"/>
    <n v="0"/>
    <x v="1"/>
    <x v="0"/>
    <n v="31"/>
    <x v="6"/>
    <x v="3"/>
    <x v="2"/>
    <n v="27943"/>
    <n v="0"/>
    <x v="2"/>
    <n v="900"/>
    <x v="7"/>
    <x v="1"/>
    <n v="228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49725"/>
    <s v="G0049725"/>
    <n v="32158638"/>
    <s v="Recolocado"/>
    <n v="0"/>
    <n v="0"/>
    <n v="1"/>
    <n v="0"/>
    <x v="1"/>
    <x v="0"/>
    <n v="57"/>
    <x v="8"/>
    <x v="3"/>
    <x v="3"/>
    <n v="27943"/>
    <n v="0"/>
    <x v="2"/>
    <n v="900"/>
    <x v="7"/>
    <x v="5"/>
    <n v="228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49792"/>
    <s v="G0049792"/>
    <n v="32150816"/>
    <s v="Recolocado"/>
    <n v="0"/>
    <n v="0"/>
    <n v="1"/>
    <n v="0"/>
    <x v="1"/>
    <x v="0"/>
    <n v="21"/>
    <x v="4"/>
    <x v="3"/>
    <x v="2"/>
    <n v="31086"/>
    <n v="0"/>
    <x v="2"/>
    <n v="950"/>
    <x v="7"/>
    <x v="4"/>
    <n v="2583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49891"/>
    <s v="G0049891"/>
    <n v="32158185"/>
    <s v="Recolocado"/>
    <n v="0"/>
    <n v="0"/>
    <n v="1"/>
    <n v="0"/>
    <x v="1"/>
    <x v="0"/>
    <n v="44"/>
    <x v="7"/>
    <x v="3"/>
    <x v="1"/>
    <n v="31086"/>
    <n v="0"/>
    <x v="2"/>
    <n v="1000"/>
    <x v="7"/>
    <x v="3"/>
    <n v="25830"/>
    <n v="0"/>
    <x v="4"/>
    <s v="NULL"/>
    <x v="0"/>
    <n v="480"/>
    <x v="6"/>
    <n v="0"/>
    <x v="0"/>
    <n v="0"/>
    <x v="0"/>
    <s v="NULL"/>
    <x v="1"/>
    <s v="NULL"/>
    <x v="1"/>
    <x v="4"/>
    <x v="5"/>
    <n v="0"/>
    <x v="0"/>
    <x v="0"/>
  </r>
  <r>
    <x v="101"/>
    <x v="16"/>
    <s v="G0049896"/>
    <s v="G0049896"/>
    <n v="32161392"/>
    <s v="Recolocado"/>
    <n v="0"/>
    <n v="0"/>
    <n v="1"/>
    <n v="0"/>
    <x v="1"/>
    <x v="0"/>
    <n v="34"/>
    <x v="6"/>
    <x v="3"/>
    <x v="0"/>
    <n v="39238"/>
    <n v="0"/>
    <x v="2"/>
    <n v="1090"/>
    <x v="5"/>
    <x v="1"/>
    <n v="3351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49897"/>
    <s v="G0049897"/>
    <n v="32159524"/>
    <s v="Recolocado"/>
    <n v="0"/>
    <n v="0"/>
    <n v="1"/>
    <n v="0"/>
    <x v="1"/>
    <x v="0"/>
    <n v="49"/>
    <x v="0"/>
    <x v="3"/>
    <x v="2"/>
    <n v="29515"/>
    <n v="0"/>
    <x v="2"/>
    <n v="950"/>
    <x v="7"/>
    <x v="1"/>
    <n v="2435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49922"/>
    <s v="G0049922"/>
    <n v="32160183"/>
    <s v="Recolocado"/>
    <n v="0"/>
    <n v="0"/>
    <n v="1"/>
    <n v="0"/>
    <x v="1"/>
    <x v="0"/>
    <n v="51"/>
    <x v="5"/>
    <x v="3"/>
    <x v="2"/>
    <n v="29515"/>
    <n v="0"/>
    <x v="2"/>
    <n v="950"/>
    <x v="7"/>
    <x v="1"/>
    <n v="2435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49923"/>
    <s v="G0049923"/>
    <n v="32159527"/>
    <s v="Recolocado"/>
    <n v="0"/>
    <n v="0"/>
    <n v="1"/>
    <n v="0"/>
    <x v="1"/>
    <x v="0"/>
    <n v="42"/>
    <x v="7"/>
    <x v="3"/>
    <x v="2"/>
    <n v="35597"/>
    <n v="0"/>
    <x v="2"/>
    <n v="990"/>
    <x v="7"/>
    <x v="1"/>
    <n v="3008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49933"/>
    <s v="G0049933"/>
    <n v="32161532"/>
    <s v="Recolocado"/>
    <n v="0"/>
    <n v="0"/>
    <n v="1"/>
    <n v="0"/>
    <x v="1"/>
    <x v="0"/>
    <n v="34"/>
    <x v="6"/>
    <x v="3"/>
    <x v="1"/>
    <n v="37413"/>
    <n v="0"/>
    <x v="2"/>
    <n v="1040"/>
    <x v="5"/>
    <x v="18"/>
    <n v="3179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49949"/>
    <s v="G0049949"/>
    <n v="32151860"/>
    <s v="Recolocado"/>
    <n v="0"/>
    <n v="0"/>
    <n v="1"/>
    <n v="0"/>
    <x v="1"/>
    <x v="0"/>
    <n v="39"/>
    <x v="1"/>
    <x v="5"/>
    <x v="2"/>
    <n v="27943"/>
    <n v="0"/>
    <x v="2"/>
    <n v="900"/>
    <x v="7"/>
    <x v="6"/>
    <n v="228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49955"/>
    <s v="G0049955"/>
    <n v="32159603"/>
    <s v="Recolocado"/>
    <n v="0"/>
    <n v="0"/>
    <n v="1"/>
    <n v="0"/>
    <x v="1"/>
    <x v="0"/>
    <n v="25"/>
    <x v="4"/>
    <x v="3"/>
    <x v="2"/>
    <n v="27943"/>
    <n v="0"/>
    <x v="2"/>
    <n v="900"/>
    <x v="7"/>
    <x v="3"/>
    <n v="228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0074"/>
    <s v="G0050074"/>
    <n v="32165442"/>
    <s v="Recolocado"/>
    <n v="0"/>
    <n v="0"/>
    <n v="1"/>
    <n v="0"/>
    <x v="1"/>
    <x v="0"/>
    <n v="58"/>
    <x v="8"/>
    <x v="5"/>
    <x v="2"/>
    <n v="29515"/>
    <n v="0"/>
    <x v="2"/>
    <n v="950"/>
    <x v="7"/>
    <x v="1"/>
    <n v="24350"/>
    <n v="0"/>
    <x v="4"/>
    <n v="5"/>
    <x v="2"/>
    <n v="2882.53"/>
    <x v="2"/>
    <n v="3213"/>
    <x v="3"/>
    <n v="882.53"/>
    <x v="5"/>
    <s v="NULL"/>
    <x v="1"/>
    <s v="NULL"/>
    <x v="1"/>
    <x v="0"/>
    <x v="1"/>
    <n v="3"/>
    <x v="1"/>
    <x v="8"/>
  </r>
  <r>
    <x v="101"/>
    <x v="16"/>
    <s v="G0050103"/>
    <s v="G0050103"/>
    <n v="32164367"/>
    <s v="Recolocado"/>
    <n v="0"/>
    <n v="0"/>
    <n v="1"/>
    <n v="0"/>
    <x v="1"/>
    <x v="0"/>
    <n v="35"/>
    <x v="6"/>
    <x v="5"/>
    <x v="2"/>
    <n v="24812"/>
    <n v="0"/>
    <x v="2"/>
    <n v="800"/>
    <x v="7"/>
    <x v="1"/>
    <n v="19920"/>
    <n v="0"/>
    <x v="4"/>
    <s v="NULL"/>
    <x v="0"/>
    <n v="9574.77"/>
    <x v="0"/>
    <n v="0"/>
    <x v="0"/>
    <n v="0"/>
    <x v="0"/>
    <s v="NULL"/>
    <x v="1"/>
    <s v="NULL"/>
    <x v="1"/>
    <x v="0"/>
    <x v="0"/>
    <n v="0"/>
    <x v="0"/>
    <x v="0"/>
  </r>
  <r>
    <x v="101"/>
    <x v="16"/>
    <s v="G0050105"/>
    <s v="G0050105"/>
    <n v="32165473"/>
    <s v="Recolocado"/>
    <n v="0"/>
    <n v="0"/>
    <n v="1"/>
    <n v="0"/>
    <x v="1"/>
    <x v="0"/>
    <n v="51"/>
    <x v="5"/>
    <x v="5"/>
    <x v="1"/>
    <n v="39238"/>
    <n v="0"/>
    <x v="2"/>
    <n v="1090"/>
    <x v="5"/>
    <x v="3"/>
    <n v="33510"/>
    <n v="0"/>
    <x v="4"/>
    <n v="4"/>
    <x v="0"/>
    <n v="3124.11"/>
    <x v="5"/>
    <n v="0"/>
    <x v="0"/>
    <n v="0"/>
    <x v="0"/>
    <s v="NULL"/>
    <x v="1"/>
    <s v="NULL"/>
    <x v="1"/>
    <x v="0"/>
    <x v="0"/>
    <n v="0"/>
    <x v="0"/>
    <x v="0"/>
  </r>
  <r>
    <x v="101"/>
    <x v="16"/>
    <s v="G0050117"/>
    <s v="G0050117"/>
    <n v="32164735"/>
    <s v="Recolocado"/>
    <n v="0"/>
    <n v="0"/>
    <n v="1"/>
    <n v="0"/>
    <x v="1"/>
    <x v="0"/>
    <n v="35"/>
    <x v="6"/>
    <x v="3"/>
    <x v="2"/>
    <n v="30851"/>
    <n v="1031"/>
    <x v="1"/>
    <n v="823"/>
    <x v="7"/>
    <x v="1"/>
    <n v="26640"/>
    <n v="3.8701201201201199E-2"/>
    <x v="2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0118"/>
    <s v="G0050118"/>
    <n v="32161150"/>
    <s v="Recolocado"/>
    <n v="0"/>
    <n v="0"/>
    <n v="1"/>
    <n v="0"/>
    <x v="1"/>
    <x v="0"/>
    <n v="41"/>
    <x v="7"/>
    <x v="3"/>
    <x v="2"/>
    <n v="48251"/>
    <n v="0"/>
    <x v="2"/>
    <n v="1250"/>
    <x v="3"/>
    <x v="18"/>
    <n v="4200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0139"/>
    <s v="G0050139"/>
    <n v="32165605"/>
    <s v="Recolocado"/>
    <n v="0"/>
    <n v="0"/>
    <n v="1"/>
    <n v="0"/>
    <x v="1"/>
    <x v="0"/>
    <n v="66"/>
    <x v="2"/>
    <x v="5"/>
    <x v="2"/>
    <n v="39238"/>
    <n v="0"/>
    <x v="2"/>
    <n v="1090"/>
    <x v="5"/>
    <x v="3"/>
    <n v="33510"/>
    <n v="0"/>
    <x v="4"/>
    <n v="4"/>
    <x v="3"/>
    <n v="3428.26"/>
    <x v="5"/>
    <n v="12"/>
    <x v="4"/>
    <n v="0"/>
    <x v="0"/>
    <s v="NULL"/>
    <x v="1"/>
    <s v="NULL"/>
    <x v="1"/>
    <x v="0"/>
    <x v="12"/>
    <n v="0"/>
    <x v="0"/>
    <x v="0"/>
  </r>
  <r>
    <x v="101"/>
    <x v="16"/>
    <s v="G0050241"/>
    <s v="G0050241"/>
    <n v="32163605"/>
    <s v="Recolocado"/>
    <n v="0"/>
    <n v="0"/>
    <n v="1"/>
    <n v="0"/>
    <x v="1"/>
    <x v="0"/>
    <n v="34"/>
    <x v="6"/>
    <x v="3"/>
    <x v="2"/>
    <n v="31086"/>
    <n v="0"/>
    <x v="2"/>
    <n v="1000"/>
    <x v="7"/>
    <x v="3"/>
    <n v="25830"/>
    <n v="0"/>
    <x v="4"/>
    <s v="NULL"/>
    <x v="2"/>
    <n v="5341.2"/>
    <x v="0"/>
    <n v="4581"/>
    <x v="3"/>
    <n v="4470.41"/>
    <x v="7"/>
    <s v="NULL"/>
    <x v="1"/>
    <s v="NULL"/>
    <x v="1"/>
    <x v="0"/>
    <x v="1"/>
    <n v="12"/>
    <x v="1"/>
    <x v="1"/>
  </r>
  <r>
    <x v="101"/>
    <x v="16"/>
    <s v="G0050254"/>
    <s v="G0050254"/>
    <n v="32165288"/>
    <s v="Recolocado LD"/>
    <n v="0"/>
    <n v="0"/>
    <n v="1"/>
    <n v="0"/>
    <x v="1"/>
    <x v="0"/>
    <n v="28"/>
    <x v="3"/>
    <x v="3"/>
    <x v="2"/>
    <n v="47105"/>
    <s v="NULL"/>
    <x v="0"/>
    <n v="1250"/>
    <x v="3"/>
    <x v="2"/>
    <n v="42000"/>
    <s v="NULL"/>
    <x v="0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0297"/>
    <s v="G0050297"/>
    <n v="32164335"/>
    <s v="Recolocado"/>
    <n v="0"/>
    <n v="0"/>
    <n v="1"/>
    <n v="0"/>
    <x v="1"/>
    <x v="0"/>
    <n v="38"/>
    <x v="1"/>
    <x v="3"/>
    <x v="2"/>
    <n v="28369"/>
    <n v="1649"/>
    <x v="3"/>
    <n v="724"/>
    <x v="7"/>
    <x v="13"/>
    <n v="24920"/>
    <n v="6.6171749598715884E-2"/>
    <x v="5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0300"/>
    <s v="G0050300"/>
    <n v="32164398"/>
    <s v="Recolocado"/>
    <n v="0"/>
    <n v="0"/>
    <n v="1"/>
    <n v="0"/>
    <x v="1"/>
    <x v="0"/>
    <n v="25"/>
    <x v="4"/>
    <x v="3"/>
    <x v="2"/>
    <n v="39238"/>
    <n v="0"/>
    <x v="2"/>
    <n v="1090"/>
    <x v="5"/>
    <x v="5"/>
    <n v="3351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0316"/>
    <s v="G0050316"/>
    <n v="32163989"/>
    <s v="Recolocado"/>
    <n v="0"/>
    <n v="0"/>
    <n v="1"/>
    <n v="0"/>
    <x v="1"/>
    <x v="0"/>
    <n v="31"/>
    <x v="6"/>
    <x v="3"/>
    <x v="2"/>
    <n v="40362"/>
    <n v="0"/>
    <x v="2"/>
    <n v="1240"/>
    <x v="3"/>
    <x v="1"/>
    <n v="34568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0317"/>
    <s v="G0050317"/>
    <n v="32165192"/>
    <s v="Recolocado"/>
    <n v="0"/>
    <n v="0"/>
    <n v="1"/>
    <n v="0"/>
    <x v="1"/>
    <x v="0"/>
    <n v="31"/>
    <x v="6"/>
    <x v="3"/>
    <x v="2"/>
    <n v="39238"/>
    <n v="0"/>
    <x v="2"/>
    <n v="1090"/>
    <x v="5"/>
    <x v="4"/>
    <n v="3351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0335"/>
    <s v="G0050335"/>
    <n v="32163568"/>
    <s v="Recolocado"/>
    <n v="0"/>
    <n v="0"/>
    <n v="1"/>
    <n v="0"/>
    <x v="1"/>
    <x v="0"/>
    <n v="32"/>
    <x v="6"/>
    <x v="3"/>
    <x v="2"/>
    <n v="27943"/>
    <n v="0"/>
    <x v="2"/>
    <n v="900"/>
    <x v="7"/>
    <x v="6"/>
    <n v="228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0336"/>
    <s v="G0050336"/>
    <n v="32163685"/>
    <s v="Recolocado"/>
    <n v="0"/>
    <n v="0"/>
    <n v="1"/>
    <n v="0"/>
    <x v="1"/>
    <x v="0"/>
    <n v="35"/>
    <x v="6"/>
    <x v="3"/>
    <x v="2"/>
    <n v="39238"/>
    <n v="0"/>
    <x v="2"/>
    <n v="1090"/>
    <x v="5"/>
    <x v="3"/>
    <n v="3351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0408"/>
    <s v="G0050408"/>
    <n v="32165690"/>
    <s v="Recolocado"/>
    <n v="0"/>
    <n v="0"/>
    <n v="1"/>
    <n v="0"/>
    <x v="1"/>
    <x v="0"/>
    <n v="37"/>
    <x v="1"/>
    <x v="3"/>
    <x v="2"/>
    <n v="35597"/>
    <n v="0"/>
    <x v="2"/>
    <n v="990"/>
    <x v="7"/>
    <x v="1"/>
    <n v="3008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0499"/>
    <s v="G0050499"/>
    <n v="32156445"/>
    <s v="Recolocado"/>
    <n v="0"/>
    <n v="0"/>
    <n v="1"/>
    <n v="0"/>
    <x v="1"/>
    <x v="0"/>
    <n v="41"/>
    <x v="7"/>
    <x v="3"/>
    <x v="3"/>
    <n v="35597"/>
    <n v="0"/>
    <x v="2"/>
    <n v="990"/>
    <x v="7"/>
    <x v="20"/>
    <n v="3008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0500"/>
    <s v="G0050500"/>
    <n v="32156483"/>
    <s v="Recolocado"/>
    <n v="0"/>
    <n v="0"/>
    <n v="1"/>
    <n v="0"/>
    <x v="1"/>
    <x v="0"/>
    <n v="39"/>
    <x v="1"/>
    <x v="3"/>
    <x v="2"/>
    <n v="42880"/>
    <n v="0"/>
    <x v="2"/>
    <n v="1190"/>
    <x v="6"/>
    <x v="15"/>
    <n v="3694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0505"/>
    <s v="G0050505"/>
    <n v="32165528"/>
    <s v="Recolocado"/>
    <n v="0"/>
    <n v="0"/>
    <n v="1"/>
    <n v="0"/>
    <x v="1"/>
    <x v="0"/>
    <n v="47"/>
    <x v="0"/>
    <x v="5"/>
    <x v="2"/>
    <n v="27943"/>
    <n v="0"/>
    <x v="2"/>
    <n v="900"/>
    <x v="7"/>
    <x v="1"/>
    <n v="228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0506"/>
    <s v="G0050506"/>
    <n v="32166338"/>
    <s v="Recolocado"/>
    <n v="0"/>
    <n v="0"/>
    <n v="1"/>
    <n v="0"/>
    <x v="1"/>
    <x v="0"/>
    <n v="34"/>
    <x v="6"/>
    <x v="5"/>
    <x v="2"/>
    <n v="29515"/>
    <n v="0"/>
    <x v="2"/>
    <n v="950"/>
    <x v="7"/>
    <x v="1"/>
    <n v="24350"/>
    <n v="0"/>
    <x v="4"/>
    <n v="5"/>
    <x v="0"/>
    <n v="6000"/>
    <x v="0"/>
    <n v="0"/>
    <x v="0"/>
    <n v="0"/>
    <x v="0"/>
    <s v="NULL"/>
    <x v="1"/>
    <s v="NULL"/>
    <x v="1"/>
    <x v="0"/>
    <x v="0"/>
    <n v="0"/>
    <x v="0"/>
    <x v="0"/>
  </r>
  <r>
    <x v="101"/>
    <x v="16"/>
    <s v="G0050533"/>
    <s v="G0050533"/>
    <n v="32165489"/>
    <s v="Recolocado"/>
    <n v="0"/>
    <n v="0"/>
    <n v="1"/>
    <n v="0"/>
    <x v="1"/>
    <x v="0"/>
    <n v="29"/>
    <x v="3"/>
    <x v="3"/>
    <x v="0"/>
    <n v="29515"/>
    <n v="0"/>
    <x v="2"/>
    <n v="950"/>
    <x v="7"/>
    <x v="4"/>
    <n v="24350"/>
    <n v="0"/>
    <x v="4"/>
    <s v="NULL"/>
    <x v="2"/>
    <n v="2374.06"/>
    <x v="2"/>
    <n v="754"/>
    <x v="3"/>
    <n v="2374.06"/>
    <x v="6"/>
    <s v="NULL"/>
    <x v="1"/>
    <s v="NULL"/>
    <x v="1"/>
    <x v="0"/>
    <x v="1"/>
    <n v="12"/>
    <x v="1"/>
    <x v="1"/>
  </r>
  <r>
    <x v="101"/>
    <x v="16"/>
    <s v="G0050569"/>
    <s v="G0050569"/>
    <n v="32165602"/>
    <s v="Recolocado LD"/>
    <n v="0"/>
    <n v="0"/>
    <n v="1"/>
    <n v="0"/>
    <x v="1"/>
    <x v="0"/>
    <n v="45"/>
    <x v="7"/>
    <x v="3"/>
    <x v="1"/>
    <n v="41779"/>
    <n v="0"/>
    <x v="2"/>
    <n v="1190"/>
    <x v="6"/>
    <x v="4"/>
    <n v="36940"/>
    <n v="0"/>
    <x v="4"/>
    <n v="3"/>
    <x v="2"/>
    <n v="466.64"/>
    <x v="6"/>
    <n v="1263"/>
    <x v="3"/>
    <n v="466.64"/>
    <x v="0"/>
    <s v="NULL"/>
    <x v="1"/>
    <s v="NULL"/>
    <x v="1"/>
    <x v="0"/>
    <x v="1"/>
    <n v="12"/>
    <x v="1"/>
    <x v="1"/>
  </r>
  <r>
    <x v="101"/>
    <x v="16"/>
    <s v="G0050759"/>
    <s v="G0050759"/>
    <n v="32165474"/>
    <s v="Recolocado"/>
    <n v="0"/>
    <n v="0"/>
    <n v="1"/>
    <n v="0"/>
    <x v="1"/>
    <x v="0"/>
    <n v="34"/>
    <x v="6"/>
    <x v="3"/>
    <x v="2"/>
    <n v="41065"/>
    <n v="0"/>
    <x v="2"/>
    <n v="1140"/>
    <x v="6"/>
    <x v="18"/>
    <n v="3523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0760"/>
    <s v="G0050760"/>
    <n v="32165416"/>
    <s v="Recolocado"/>
    <n v="0"/>
    <n v="0"/>
    <n v="1"/>
    <n v="0"/>
    <x v="1"/>
    <x v="0"/>
    <n v="41"/>
    <x v="7"/>
    <x v="3"/>
    <x v="2"/>
    <n v="48251"/>
    <n v="0"/>
    <x v="2"/>
    <n v="1250"/>
    <x v="3"/>
    <x v="18"/>
    <n v="4200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0782"/>
    <s v="G0050782"/>
    <n v="32166600"/>
    <s v="Recolocado"/>
    <n v="0"/>
    <n v="0"/>
    <n v="1"/>
    <n v="0"/>
    <x v="1"/>
    <x v="0"/>
    <n v="33"/>
    <x v="6"/>
    <x v="5"/>
    <x v="2"/>
    <n v="32646"/>
    <n v="0"/>
    <x v="2"/>
    <n v="1050"/>
    <x v="5"/>
    <x v="3"/>
    <n v="27300"/>
    <n v="0"/>
    <x v="4"/>
    <s v="NULL"/>
    <x v="6"/>
    <n v="3939.45"/>
    <x v="5"/>
    <n v="1017"/>
    <x v="3"/>
    <n v="1510.93"/>
    <x v="2"/>
    <s v="NULL"/>
    <x v="1"/>
    <s v="NULL"/>
    <x v="1"/>
    <x v="0"/>
    <x v="7"/>
    <n v="0"/>
    <x v="0"/>
    <x v="0"/>
  </r>
  <r>
    <x v="101"/>
    <x v="16"/>
    <s v="G0050793"/>
    <s v="G0050793"/>
    <n v="32166373"/>
    <s v="Recolocado"/>
    <n v="0"/>
    <n v="0"/>
    <n v="1"/>
    <n v="0"/>
    <x v="1"/>
    <x v="0"/>
    <n v="41"/>
    <x v="7"/>
    <x v="3"/>
    <x v="2"/>
    <n v="41065"/>
    <n v="0"/>
    <x v="2"/>
    <n v="1140"/>
    <x v="6"/>
    <x v="1"/>
    <n v="35230"/>
    <n v="0"/>
    <x v="4"/>
    <n v="1"/>
    <x v="2"/>
    <n v="324.5"/>
    <x v="6"/>
    <n v="2161"/>
    <x v="3"/>
    <n v="324.5"/>
    <x v="0"/>
    <n v="600"/>
    <x v="3"/>
    <n v="0"/>
    <x v="0"/>
    <x v="0"/>
    <x v="1"/>
    <n v="12"/>
    <x v="1"/>
    <x v="1"/>
  </r>
  <r>
    <x v="101"/>
    <x v="16"/>
    <s v="G0050899"/>
    <s v="G0050899"/>
    <n v="32165491"/>
    <s v="Recolocado"/>
    <n v="0"/>
    <n v="0"/>
    <n v="1"/>
    <n v="0"/>
    <x v="1"/>
    <x v="0"/>
    <n v="45"/>
    <x v="7"/>
    <x v="3"/>
    <x v="2"/>
    <n v="35789"/>
    <n v="0"/>
    <x v="2"/>
    <n v="1150"/>
    <x v="6"/>
    <x v="7"/>
    <n v="30260"/>
    <n v="0"/>
    <x v="4"/>
    <s v="NULL"/>
    <x v="6"/>
    <n v="2.16"/>
    <x v="6"/>
    <n v="107"/>
    <x v="6"/>
    <n v="0"/>
    <x v="0"/>
    <s v="NULL"/>
    <x v="1"/>
    <s v="NULL"/>
    <x v="1"/>
    <x v="8"/>
    <x v="2"/>
    <n v="0"/>
    <x v="12"/>
    <x v="0"/>
  </r>
  <r>
    <x v="101"/>
    <x v="16"/>
    <s v="G0050916"/>
    <s v="G0050916"/>
    <n v="32166094"/>
    <s v="Recolocado"/>
    <n v="0"/>
    <n v="0"/>
    <n v="1"/>
    <n v="0"/>
    <x v="1"/>
    <x v="0"/>
    <n v="44"/>
    <x v="7"/>
    <x v="3"/>
    <x v="2"/>
    <n v="39238"/>
    <n v="0"/>
    <x v="2"/>
    <n v="1090"/>
    <x v="5"/>
    <x v="5"/>
    <n v="3351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0917"/>
    <s v="G0050917"/>
    <n v="32165517"/>
    <s v="Recolocado"/>
    <n v="0"/>
    <n v="0"/>
    <n v="1"/>
    <n v="0"/>
    <x v="1"/>
    <x v="0"/>
    <n v="40"/>
    <x v="1"/>
    <x v="3"/>
    <x v="2"/>
    <n v="37413"/>
    <n v="0"/>
    <x v="2"/>
    <n v="1040"/>
    <x v="5"/>
    <x v="18"/>
    <n v="3179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0961"/>
    <s v="G0050961"/>
    <n v="32148543"/>
    <s v="Recolocado LD"/>
    <n v="0"/>
    <n v="0"/>
    <n v="1"/>
    <n v="0"/>
    <x v="1"/>
    <x v="0"/>
    <n v="38"/>
    <x v="1"/>
    <x v="3"/>
    <x v="1"/>
    <n v="43579"/>
    <n v="0"/>
    <x v="2"/>
    <n v="1240"/>
    <x v="3"/>
    <x v="2"/>
    <n v="38650"/>
    <n v="0"/>
    <x v="4"/>
    <n v="3"/>
    <x v="2"/>
    <n v="9923.09"/>
    <x v="0"/>
    <n v="1081"/>
    <x v="3"/>
    <n v="1292.3900000000001"/>
    <x v="2"/>
    <s v="NULL"/>
    <x v="1"/>
    <s v="NULL"/>
    <x v="1"/>
    <x v="0"/>
    <x v="1"/>
    <n v="10"/>
    <x v="1"/>
    <x v="1"/>
  </r>
  <r>
    <x v="101"/>
    <x v="16"/>
    <s v="G0050985"/>
    <s v="G0050985"/>
    <n v="32167382"/>
    <s v="Recolocado"/>
    <n v="0"/>
    <n v="0"/>
    <n v="1"/>
    <n v="0"/>
    <x v="1"/>
    <x v="0"/>
    <n v="50"/>
    <x v="0"/>
    <x v="5"/>
    <x v="2"/>
    <n v="27943"/>
    <n v="0"/>
    <x v="2"/>
    <n v="900"/>
    <x v="7"/>
    <x v="1"/>
    <n v="22870"/>
    <n v="0"/>
    <x v="4"/>
    <n v="6"/>
    <x v="0"/>
    <n v="2916.86"/>
    <x v="2"/>
    <n v="0"/>
    <x v="0"/>
    <n v="0"/>
    <x v="0"/>
    <s v="NULL"/>
    <x v="1"/>
    <s v="NULL"/>
    <x v="1"/>
    <x v="12"/>
    <x v="4"/>
    <n v="0"/>
    <x v="0"/>
    <x v="0"/>
  </r>
  <r>
    <x v="101"/>
    <x v="16"/>
    <s v="G0051052"/>
    <s v="G0051052"/>
    <n v="32164346"/>
    <s v="Recolocado"/>
    <n v="0"/>
    <n v="0"/>
    <n v="1"/>
    <n v="0"/>
    <x v="1"/>
    <x v="0"/>
    <n v="42"/>
    <x v="7"/>
    <x v="5"/>
    <x v="2"/>
    <n v="41065"/>
    <n v="0"/>
    <x v="2"/>
    <n v="1140"/>
    <x v="6"/>
    <x v="4"/>
    <n v="35230"/>
    <n v="0"/>
    <x v="4"/>
    <s v="NULL"/>
    <x v="3"/>
    <n v="4792"/>
    <x v="7"/>
    <n v="18"/>
    <x v="4"/>
    <n v="0"/>
    <x v="0"/>
    <s v="NULL"/>
    <x v="1"/>
    <s v="NULL"/>
    <x v="1"/>
    <x v="0"/>
    <x v="12"/>
    <n v="0"/>
    <x v="0"/>
    <x v="0"/>
  </r>
  <r>
    <x v="101"/>
    <x v="16"/>
    <s v="G0051054"/>
    <s v="G0051054"/>
    <n v="32166393"/>
    <s v="Recolocado"/>
    <n v="0"/>
    <n v="0"/>
    <n v="1"/>
    <n v="0"/>
    <x v="1"/>
    <x v="0"/>
    <n v="35"/>
    <x v="6"/>
    <x v="3"/>
    <x v="2"/>
    <n v="41065"/>
    <n v="0"/>
    <x v="2"/>
    <n v="1140"/>
    <x v="6"/>
    <x v="4"/>
    <n v="35230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1056"/>
    <s v="G0051056"/>
    <n v="32159452"/>
    <s v="Recolocado"/>
    <n v="0"/>
    <n v="0"/>
    <n v="1"/>
    <n v="0"/>
    <x v="1"/>
    <x v="0"/>
    <n v="38"/>
    <x v="1"/>
    <x v="3"/>
    <x v="0"/>
    <n v="29462"/>
    <n v="0"/>
    <x v="2"/>
    <n v="950"/>
    <x v="7"/>
    <x v="4"/>
    <n v="24300"/>
    <n v="0"/>
    <x v="4"/>
    <s v="NULL"/>
    <x v="2"/>
    <n v="1825.85"/>
    <x v="4"/>
    <n v="325"/>
    <x v="3"/>
    <n v="0"/>
    <x v="0"/>
    <s v="NULL"/>
    <x v="1"/>
    <s v="NULL"/>
    <x v="1"/>
    <x v="0"/>
    <x v="1"/>
    <n v="7"/>
    <x v="1"/>
    <x v="1"/>
  </r>
  <r>
    <x v="101"/>
    <x v="16"/>
    <s v="G0051057"/>
    <s v="G0051057"/>
    <n v="32164747"/>
    <s v="Recolocado"/>
    <n v="0"/>
    <n v="0"/>
    <n v="1"/>
    <n v="0"/>
    <x v="1"/>
    <x v="0"/>
    <n v="37"/>
    <x v="1"/>
    <x v="3"/>
    <x v="2"/>
    <n v="31945"/>
    <n v="0"/>
    <x v="2"/>
    <n v="890"/>
    <x v="7"/>
    <x v="5"/>
    <n v="2664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1096"/>
    <s v="G0051096"/>
    <n v="32165479"/>
    <s v="Recolocado"/>
    <n v="0"/>
    <n v="0"/>
    <n v="1"/>
    <n v="0"/>
    <x v="1"/>
    <x v="0"/>
    <n v="33"/>
    <x v="6"/>
    <x v="3"/>
    <x v="2"/>
    <n v="29515"/>
    <n v="0"/>
    <x v="2"/>
    <n v="950"/>
    <x v="7"/>
    <x v="15"/>
    <n v="24350"/>
    <n v="0"/>
    <x v="4"/>
    <s v="NULL"/>
    <x v="2"/>
    <n v="350"/>
    <x v="6"/>
    <n v="520"/>
    <x v="3"/>
    <n v="350"/>
    <x v="0"/>
    <s v="NULL"/>
    <x v="1"/>
    <s v="NULL"/>
    <x v="1"/>
    <x v="8"/>
    <x v="1"/>
    <n v="4"/>
    <x v="1"/>
    <x v="2"/>
  </r>
  <r>
    <x v="101"/>
    <x v="16"/>
    <s v="G0051098"/>
    <s v="G0051098"/>
    <n v="32166994"/>
    <s v="Recolocado"/>
    <n v="0"/>
    <n v="0"/>
    <n v="1"/>
    <n v="0"/>
    <x v="1"/>
    <x v="0"/>
    <n v="47"/>
    <x v="0"/>
    <x v="3"/>
    <x v="3"/>
    <n v="33772"/>
    <n v="0"/>
    <x v="2"/>
    <n v="940"/>
    <x v="7"/>
    <x v="18"/>
    <n v="28360"/>
    <n v="0"/>
    <x v="4"/>
    <n v="3"/>
    <x v="2"/>
    <n v="2281.83"/>
    <x v="2"/>
    <n v="2567"/>
    <x v="3"/>
    <n v="2281.83"/>
    <x v="6"/>
    <s v="NULL"/>
    <x v="1"/>
    <s v="NULL"/>
    <x v="1"/>
    <x v="0"/>
    <x v="1"/>
    <n v="12"/>
    <x v="1"/>
    <x v="1"/>
  </r>
  <r>
    <x v="101"/>
    <x v="16"/>
    <s v="G0051138"/>
    <s v="G0051138"/>
    <n v="32166660"/>
    <s v="Recolocado"/>
    <n v="0"/>
    <n v="0"/>
    <n v="1"/>
    <n v="0"/>
    <x v="1"/>
    <x v="0"/>
    <n v="33"/>
    <x v="6"/>
    <x v="3"/>
    <x v="2"/>
    <n v="29515"/>
    <n v="0"/>
    <x v="2"/>
    <n v="950"/>
    <x v="7"/>
    <x v="1"/>
    <n v="24350"/>
    <n v="0"/>
    <x v="4"/>
    <s v="NULL"/>
    <x v="0"/>
    <n v="400"/>
    <x v="6"/>
    <n v="0"/>
    <x v="0"/>
    <n v="0"/>
    <x v="0"/>
    <s v="NULL"/>
    <x v="1"/>
    <s v="NULL"/>
    <x v="1"/>
    <x v="12"/>
    <x v="4"/>
    <n v="0"/>
    <x v="10"/>
    <x v="0"/>
  </r>
  <r>
    <x v="101"/>
    <x v="16"/>
    <s v="G0051204"/>
    <s v="G0051204"/>
    <n v="32167089"/>
    <s v="Recolocado"/>
    <n v="0"/>
    <n v="0"/>
    <n v="1"/>
    <n v="0"/>
    <x v="1"/>
    <x v="0"/>
    <n v="50"/>
    <x v="0"/>
    <x v="3"/>
    <x v="1"/>
    <n v="30120"/>
    <n v="0"/>
    <x v="2"/>
    <n v="840"/>
    <x v="7"/>
    <x v="22"/>
    <n v="24920"/>
    <n v="0"/>
    <x v="4"/>
    <n v="4"/>
    <x v="2"/>
    <n v="581.72"/>
    <x v="3"/>
    <n v="2424"/>
    <x v="3"/>
    <n v="581.72"/>
    <x v="5"/>
    <s v="NULL"/>
    <x v="1"/>
    <s v="NULL"/>
    <x v="1"/>
    <x v="0"/>
    <x v="1"/>
    <n v="12"/>
    <x v="1"/>
    <x v="1"/>
  </r>
  <r>
    <x v="101"/>
    <x v="16"/>
    <s v="G0051213"/>
    <s v="G0051213"/>
    <n v="32167006"/>
    <s v="Recolocado"/>
    <n v="0"/>
    <n v="0"/>
    <n v="1"/>
    <n v="0"/>
    <x v="1"/>
    <x v="0"/>
    <n v="45"/>
    <x v="7"/>
    <x v="3"/>
    <x v="2"/>
    <n v="35597"/>
    <n v="0"/>
    <x v="2"/>
    <n v="990"/>
    <x v="7"/>
    <x v="7"/>
    <n v="30080"/>
    <n v="0"/>
    <x v="4"/>
    <n v="3"/>
    <x v="2"/>
    <n v="1414.01"/>
    <x v="4"/>
    <n v="1976"/>
    <x v="3"/>
    <n v="1414.01"/>
    <x v="2"/>
    <s v="NULL"/>
    <x v="1"/>
    <s v="NULL"/>
    <x v="1"/>
    <x v="0"/>
    <x v="1"/>
    <n v="12"/>
    <x v="1"/>
    <x v="1"/>
  </r>
  <r>
    <x v="101"/>
    <x v="16"/>
    <s v="G0051226"/>
    <s v="G0051226"/>
    <n v="32167097"/>
    <s v="Recolocado"/>
    <n v="0"/>
    <n v="0"/>
    <n v="1"/>
    <n v="0"/>
    <x v="1"/>
    <x v="0"/>
    <n v="46"/>
    <x v="0"/>
    <x v="3"/>
    <x v="2"/>
    <n v="24812"/>
    <n v="0"/>
    <x v="2"/>
    <n v="800"/>
    <x v="7"/>
    <x v="1"/>
    <n v="1992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1227"/>
    <s v="G0051227"/>
    <n v="32166789"/>
    <s v="Recolocado"/>
    <n v="0"/>
    <n v="0"/>
    <n v="1"/>
    <n v="0"/>
    <x v="1"/>
    <x v="0"/>
    <n v="31"/>
    <x v="6"/>
    <x v="3"/>
    <x v="2"/>
    <n v="34503"/>
    <n v="1031"/>
    <x v="1"/>
    <n v="876"/>
    <x v="7"/>
    <x v="5"/>
    <n v="30080"/>
    <n v="3.4275265957446809E-2"/>
    <x v="2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1238"/>
    <s v="G0051238"/>
    <n v="32166356"/>
    <s v="Recolocado"/>
    <n v="0"/>
    <n v="0"/>
    <n v="1"/>
    <n v="0"/>
    <x v="1"/>
    <x v="0"/>
    <n v="37"/>
    <x v="1"/>
    <x v="3"/>
    <x v="2"/>
    <n v="27943"/>
    <n v="0"/>
    <x v="2"/>
    <n v="900"/>
    <x v="7"/>
    <x v="5"/>
    <n v="228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1239"/>
    <s v="G0051239"/>
    <n v="32157983"/>
    <s v="Recolocado"/>
    <n v="0"/>
    <n v="0"/>
    <n v="1"/>
    <n v="0"/>
    <x v="1"/>
    <x v="0"/>
    <n v="34"/>
    <x v="6"/>
    <x v="3"/>
    <x v="2"/>
    <n v="24812"/>
    <n v="0"/>
    <x v="2"/>
    <n v="800"/>
    <x v="7"/>
    <x v="1"/>
    <n v="19920"/>
    <n v="0"/>
    <x v="4"/>
    <s v="NULL"/>
    <x v="0"/>
    <n v="19827.05"/>
    <x v="0"/>
    <n v="0"/>
    <x v="0"/>
    <n v="0"/>
    <x v="0"/>
    <n v="16230"/>
    <x v="4"/>
    <n v="0.3342"/>
    <x v="11"/>
    <x v="0"/>
    <x v="0"/>
    <n v="0"/>
    <x v="0"/>
    <x v="0"/>
  </r>
  <r>
    <x v="101"/>
    <x v="16"/>
    <s v="G0051242"/>
    <s v="G0051242"/>
    <n v="32166830"/>
    <s v="Recolocado"/>
    <n v="0"/>
    <n v="0"/>
    <n v="1"/>
    <n v="0"/>
    <x v="1"/>
    <x v="0"/>
    <n v="40"/>
    <x v="1"/>
    <x v="3"/>
    <x v="2"/>
    <n v="24812"/>
    <n v="0"/>
    <x v="2"/>
    <n v="800"/>
    <x v="7"/>
    <x v="1"/>
    <n v="19920"/>
    <n v="0"/>
    <x v="4"/>
    <s v="NULL"/>
    <x v="0"/>
    <n v="900"/>
    <x v="3"/>
    <n v="8"/>
    <x v="2"/>
    <n v="0"/>
    <x v="0"/>
    <s v="NULL"/>
    <x v="1"/>
    <s v="NULL"/>
    <x v="1"/>
    <x v="5"/>
    <x v="8"/>
    <n v="0"/>
    <x v="3"/>
    <x v="0"/>
  </r>
  <r>
    <x v="101"/>
    <x v="16"/>
    <s v="G0051261"/>
    <s v="G0051261"/>
    <n v="32165918"/>
    <s v="Recolocado"/>
    <n v="0"/>
    <n v="0"/>
    <n v="1"/>
    <n v="0"/>
    <x v="1"/>
    <x v="0"/>
    <n v="31"/>
    <x v="6"/>
    <x v="3"/>
    <x v="2"/>
    <n v="35789"/>
    <n v="0"/>
    <x v="2"/>
    <n v="1150"/>
    <x v="6"/>
    <x v="7"/>
    <n v="3026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1262"/>
    <s v="G0051262"/>
    <n v="32165916"/>
    <s v="Recolocado"/>
    <n v="0"/>
    <n v="0"/>
    <n v="1"/>
    <n v="0"/>
    <x v="1"/>
    <x v="0"/>
    <n v="37"/>
    <x v="1"/>
    <x v="3"/>
    <x v="2"/>
    <n v="27943"/>
    <n v="0"/>
    <x v="2"/>
    <n v="900"/>
    <x v="7"/>
    <x v="5"/>
    <n v="228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1269"/>
    <s v="G0051269"/>
    <n v="32166870"/>
    <s v="Recolocado"/>
    <n v="0"/>
    <n v="0"/>
    <n v="1"/>
    <n v="0"/>
    <x v="1"/>
    <x v="0"/>
    <n v="46"/>
    <x v="0"/>
    <x v="3"/>
    <x v="2"/>
    <n v="39238"/>
    <n v="0"/>
    <x v="2"/>
    <n v="1090"/>
    <x v="5"/>
    <x v="4"/>
    <n v="33510"/>
    <n v="0"/>
    <x v="4"/>
    <n v="4"/>
    <x v="2"/>
    <n v="1443.8"/>
    <x v="4"/>
    <n v="2010"/>
    <x v="3"/>
    <n v="1443.8"/>
    <x v="2"/>
    <s v="NULL"/>
    <x v="1"/>
    <s v="NULL"/>
    <x v="1"/>
    <x v="0"/>
    <x v="1"/>
    <n v="12"/>
    <x v="1"/>
    <x v="1"/>
  </r>
  <r>
    <x v="101"/>
    <x v="16"/>
    <s v="G0051274"/>
    <s v="G0051274"/>
    <n v="32167248"/>
    <s v="Recolocado"/>
    <n v="0"/>
    <n v="0"/>
    <n v="1"/>
    <n v="0"/>
    <x v="1"/>
    <x v="0"/>
    <n v="42"/>
    <x v="7"/>
    <x v="3"/>
    <x v="2"/>
    <n v="35597"/>
    <n v="0"/>
    <x v="2"/>
    <n v="990"/>
    <x v="7"/>
    <x v="3"/>
    <n v="30080"/>
    <n v="0"/>
    <x v="4"/>
    <n v="3"/>
    <x v="2"/>
    <n v="810.62"/>
    <x v="3"/>
    <n v="205"/>
    <x v="3"/>
    <n v="810.62"/>
    <x v="5"/>
    <s v="NULL"/>
    <x v="1"/>
    <s v="NULL"/>
    <x v="1"/>
    <x v="0"/>
    <x v="1"/>
    <n v="2"/>
    <x v="1"/>
    <x v="1"/>
  </r>
  <r>
    <x v="101"/>
    <x v="16"/>
    <s v="G0051275"/>
    <s v="G0051275"/>
    <n v="32167224"/>
    <s v="Recolocado"/>
    <n v="0"/>
    <n v="0"/>
    <n v="1"/>
    <n v="0"/>
    <x v="1"/>
    <x v="0"/>
    <n v="32"/>
    <x v="6"/>
    <x v="3"/>
    <x v="2"/>
    <n v="27943"/>
    <n v="0"/>
    <x v="2"/>
    <n v="900"/>
    <x v="7"/>
    <x v="5"/>
    <n v="228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1289"/>
    <s v="G0051289"/>
    <n v="32167413"/>
    <s v="Recolocado"/>
    <n v="0"/>
    <n v="0"/>
    <n v="1"/>
    <n v="0"/>
    <x v="1"/>
    <x v="0"/>
    <n v="29"/>
    <x v="3"/>
    <x v="3"/>
    <x v="2"/>
    <n v="31945"/>
    <n v="0"/>
    <x v="2"/>
    <n v="890"/>
    <x v="7"/>
    <x v="1"/>
    <n v="26640"/>
    <n v="0"/>
    <x v="4"/>
    <n v="4"/>
    <x v="2"/>
    <n v="6271.77"/>
    <x v="0"/>
    <n v="355"/>
    <x v="3"/>
    <n v="1961.09"/>
    <x v="2"/>
    <s v="NULL"/>
    <x v="1"/>
    <n v="1"/>
    <x v="4"/>
    <x v="7"/>
    <x v="5"/>
    <n v="1"/>
    <x v="10"/>
    <x v="12"/>
  </r>
  <r>
    <x v="101"/>
    <x v="16"/>
    <s v="G0051290"/>
    <s v="G0051290"/>
    <n v="32168051"/>
    <s v="Recolocado"/>
    <n v="0"/>
    <n v="0"/>
    <n v="1"/>
    <n v="0"/>
    <x v="1"/>
    <x v="0"/>
    <n v="25"/>
    <x v="4"/>
    <x v="3"/>
    <x v="2"/>
    <n v="27943"/>
    <n v="0"/>
    <x v="2"/>
    <n v="900"/>
    <x v="7"/>
    <x v="1"/>
    <n v="22870"/>
    <n v="0"/>
    <x v="4"/>
    <s v="NULL"/>
    <x v="0"/>
    <n v="4492.1899999999996"/>
    <x v="7"/>
    <n v="0"/>
    <x v="0"/>
    <n v="0"/>
    <x v="0"/>
    <n v="1203"/>
    <x v="5"/>
    <n v="0"/>
    <x v="0"/>
    <x v="0"/>
    <x v="0"/>
    <n v="0"/>
    <x v="0"/>
    <x v="0"/>
  </r>
  <r>
    <x v="101"/>
    <x v="16"/>
    <s v="G0051312"/>
    <s v="G0051312"/>
    <n v="32165702"/>
    <s v="Recolocado"/>
    <n v="0"/>
    <n v="0"/>
    <n v="1"/>
    <n v="0"/>
    <x v="1"/>
    <x v="0"/>
    <n v="42"/>
    <x v="7"/>
    <x v="3"/>
    <x v="2"/>
    <n v="23252"/>
    <n v="0"/>
    <x v="2"/>
    <n v="750"/>
    <x v="7"/>
    <x v="6"/>
    <n v="184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1318"/>
    <s v="G0051318"/>
    <n v="32166709"/>
    <s v="Recolocado"/>
    <n v="0"/>
    <n v="0"/>
    <n v="1"/>
    <n v="0"/>
    <x v="1"/>
    <x v="0"/>
    <n v="25"/>
    <x v="4"/>
    <x v="3"/>
    <x v="2"/>
    <n v="31945"/>
    <n v="0"/>
    <x v="2"/>
    <n v="890"/>
    <x v="7"/>
    <x v="1"/>
    <n v="2664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1373"/>
    <s v="G0051373"/>
    <n v="32166677"/>
    <s v="Recolocado"/>
    <n v="0"/>
    <n v="0"/>
    <n v="1"/>
    <n v="0"/>
    <x v="1"/>
    <x v="0"/>
    <n v="26"/>
    <x v="3"/>
    <x v="3"/>
    <x v="2"/>
    <n v="31945"/>
    <n v="0"/>
    <x v="2"/>
    <n v="890"/>
    <x v="7"/>
    <x v="1"/>
    <n v="2664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1374"/>
    <s v="G0051374"/>
    <n v="32167221"/>
    <s v="Recolocado"/>
    <n v="0"/>
    <n v="0"/>
    <n v="1"/>
    <n v="0"/>
    <x v="1"/>
    <x v="0"/>
    <n v="47"/>
    <x v="0"/>
    <x v="3"/>
    <x v="1"/>
    <n v="35789"/>
    <n v="0"/>
    <x v="2"/>
    <n v="1150"/>
    <x v="6"/>
    <x v="4"/>
    <n v="3026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1378"/>
    <s v="G0051378"/>
    <n v="32167014"/>
    <s v="Recolocado"/>
    <n v="0"/>
    <n v="0"/>
    <n v="1"/>
    <n v="0"/>
    <x v="1"/>
    <x v="0"/>
    <n v="52"/>
    <x v="5"/>
    <x v="3"/>
    <x v="1"/>
    <n v="24812"/>
    <n v="0"/>
    <x v="2"/>
    <n v="800"/>
    <x v="7"/>
    <x v="1"/>
    <n v="19920"/>
    <n v="0"/>
    <x v="4"/>
    <s v="NULL"/>
    <x v="2"/>
    <n v="4831.12"/>
    <x v="7"/>
    <n v="483"/>
    <x v="3"/>
    <n v="2093.46"/>
    <x v="6"/>
    <n v="2093.46"/>
    <x v="0"/>
    <n v="1"/>
    <x v="4"/>
    <x v="0"/>
    <x v="1"/>
    <n v="0"/>
    <x v="1"/>
    <x v="0"/>
  </r>
  <r>
    <x v="101"/>
    <x v="16"/>
    <s v="G0051384"/>
    <s v="G0051384"/>
    <n v="32166716"/>
    <s v="Recolocado"/>
    <n v="0"/>
    <n v="0"/>
    <n v="1"/>
    <n v="0"/>
    <x v="1"/>
    <x v="0"/>
    <n v="29"/>
    <x v="3"/>
    <x v="3"/>
    <x v="2"/>
    <n v="31945"/>
    <n v="0"/>
    <x v="2"/>
    <n v="890"/>
    <x v="7"/>
    <x v="6"/>
    <n v="26640"/>
    <n v="0"/>
    <x v="4"/>
    <n v="4"/>
    <x v="2"/>
    <n v="524.77"/>
    <x v="3"/>
    <n v="1295"/>
    <x v="3"/>
    <n v="524.77"/>
    <x v="5"/>
    <s v="NULL"/>
    <x v="1"/>
    <s v="NULL"/>
    <x v="1"/>
    <x v="0"/>
    <x v="1"/>
    <n v="12"/>
    <x v="1"/>
    <x v="1"/>
  </r>
  <r>
    <x v="101"/>
    <x v="16"/>
    <s v="G0051385"/>
    <s v="G0051385"/>
    <n v="32166683"/>
    <s v="Recolocado"/>
    <n v="0"/>
    <n v="0"/>
    <n v="1"/>
    <n v="0"/>
    <x v="1"/>
    <x v="0"/>
    <n v="33"/>
    <x v="6"/>
    <x v="3"/>
    <x v="1"/>
    <n v="39238"/>
    <n v="0"/>
    <x v="2"/>
    <n v="1090"/>
    <x v="5"/>
    <x v="17"/>
    <n v="3351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1411"/>
    <s v="G0051411"/>
    <n v="32168282"/>
    <s v="Recolocado"/>
    <n v="0"/>
    <n v="0"/>
    <n v="1"/>
    <n v="0"/>
    <x v="1"/>
    <x v="0"/>
    <n v="36"/>
    <x v="1"/>
    <x v="5"/>
    <x v="2"/>
    <n v="24812"/>
    <n v="0"/>
    <x v="2"/>
    <n v="800"/>
    <x v="7"/>
    <x v="1"/>
    <n v="19920"/>
    <n v="0"/>
    <x v="4"/>
    <s v="NULL"/>
    <x v="0"/>
    <n v="2920.4"/>
    <x v="2"/>
    <n v="2915"/>
    <x v="3"/>
    <n v="500"/>
    <x v="0"/>
    <s v="NULL"/>
    <x v="1"/>
    <s v="NULL"/>
    <x v="1"/>
    <x v="0"/>
    <x v="1"/>
    <n v="0"/>
    <x v="1"/>
    <x v="0"/>
  </r>
  <r>
    <x v="101"/>
    <x v="16"/>
    <s v="G0051457"/>
    <s v="G0051457"/>
    <n v="32168062"/>
    <s v="Recolocado"/>
    <n v="0"/>
    <n v="0"/>
    <n v="1"/>
    <n v="0"/>
    <x v="1"/>
    <x v="0"/>
    <n v="56"/>
    <x v="8"/>
    <x v="5"/>
    <x v="2"/>
    <n v="27943"/>
    <n v="0"/>
    <x v="2"/>
    <n v="900"/>
    <x v="7"/>
    <x v="1"/>
    <n v="22870"/>
    <n v="0"/>
    <x v="4"/>
    <n v="6"/>
    <x v="3"/>
    <n v="5864"/>
    <x v="0"/>
    <n v="49"/>
    <x v="5"/>
    <n v="0"/>
    <x v="0"/>
    <s v="NULL"/>
    <x v="1"/>
    <s v="NULL"/>
    <x v="1"/>
    <x v="0"/>
    <x v="9"/>
    <n v="0"/>
    <x v="0"/>
    <x v="0"/>
  </r>
  <r>
    <x v="101"/>
    <x v="16"/>
    <s v="G0051463"/>
    <s v="G0051463"/>
    <n v="32167583"/>
    <s v="Recolocado"/>
    <n v="0"/>
    <n v="0"/>
    <n v="1"/>
    <n v="0"/>
    <x v="1"/>
    <x v="0"/>
    <n v="51"/>
    <x v="5"/>
    <x v="3"/>
    <x v="2"/>
    <n v="44694"/>
    <n v="0"/>
    <x v="2"/>
    <n v="1240"/>
    <x v="3"/>
    <x v="1"/>
    <n v="38650"/>
    <n v="0"/>
    <x v="4"/>
    <n v="1"/>
    <x v="2"/>
    <n v="1277.24"/>
    <x v="4"/>
    <n v="595"/>
    <x v="3"/>
    <n v="1277.24"/>
    <x v="2"/>
    <s v="NULL"/>
    <x v="1"/>
    <s v="NULL"/>
    <x v="1"/>
    <x v="0"/>
    <x v="1"/>
    <n v="12"/>
    <x v="1"/>
    <x v="1"/>
  </r>
  <r>
    <x v="101"/>
    <x v="16"/>
    <s v="G0051464"/>
    <s v="G0051464"/>
    <n v="32168293"/>
    <s v="Recolocado"/>
    <n v="0"/>
    <n v="0"/>
    <n v="1"/>
    <n v="0"/>
    <x v="1"/>
    <x v="0"/>
    <n v="54"/>
    <x v="5"/>
    <x v="5"/>
    <x v="2"/>
    <n v="23252"/>
    <n v="0"/>
    <x v="2"/>
    <n v="750"/>
    <x v="7"/>
    <x v="3"/>
    <n v="18450"/>
    <n v="0"/>
    <x v="4"/>
    <s v="NULL"/>
    <x v="0"/>
    <n v="1497.26"/>
    <x v="4"/>
    <n v="2"/>
    <x v="2"/>
    <n v="0"/>
    <x v="0"/>
    <s v="NULL"/>
    <x v="1"/>
    <s v="NULL"/>
    <x v="1"/>
    <x v="0"/>
    <x v="0"/>
    <n v="0"/>
    <x v="0"/>
    <x v="0"/>
  </r>
  <r>
    <x v="101"/>
    <x v="16"/>
    <s v="G0051474"/>
    <s v="G0051474"/>
    <n v="32168465"/>
    <s v="Recolocado"/>
    <n v="0"/>
    <n v="0"/>
    <n v="1"/>
    <n v="0"/>
    <x v="1"/>
    <x v="0"/>
    <n v="37"/>
    <x v="1"/>
    <x v="5"/>
    <x v="2"/>
    <n v="27943"/>
    <n v="0"/>
    <x v="2"/>
    <n v="900"/>
    <x v="7"/>
    <x v="1"/>
    <n v="22870"/>
    <n v="0"/>
    <x v="4"/>
    <s v="NULL"/>
    <x v="2"/>
    <n v="2311.4299999999998"/>
    <x v="2"/>
    <n v="1256"/>
    <x v="3"/>
    <n v="304.54000000000002"/>
    <x v="0"/>
    <s v="NULL"/>
    <x v="1"/>
    <s v="NULL"/>
    <x v="1"/>
    <x v="0"/>
    <x v="1"/>
    <n v="9"/>
    <x v="1"/>
    <x v="4"/>
  </r>
  <r>
    <x v="101"/>
    <x v="16"/>
    <s v="G0051525"/>
    <s v="G0051525"/>
    <n v="32167280"/>
    <s v="Recolocado"/>
    <n v="0"/>
    <n v="0"/>
    <n v="1"/>
    <n v="0"/>
    <x v="1"/>
    <x v="0"/>
    <n v="31"/>
    <x v="6"/>
    <x v="3"/>
    <x v="2"/>
    <n v="27943"/>
    <n v="0"/>
    <x v="2"/>
    <n v="900"/>
    <x v="7"/>
    <x v="5"/>
    <n v="228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1549"/>
    <s v="G0051549"/>
    <n v="32168185"/>
    <s v="Recolocado"/>
    <n v="0"/>
    <n v="0"/>
    <n v="1"/>
    <n v="0"/>
    <x v="1"/>
    <x v="0"/>
    <n v="50"/>
    <x v="0"/>
    <x v="3"/>
    <x v="3"/>
    <n v="23252"/>
    <n v="0"/>
    <x v="2"/>
    <n v="750"/>
    <x v="7"/>
    <x v="7"/>
    <n v="18450"/>
    <n v="0"/>
    <x v="4"/>
    <s v="NULL"/>
    <x v="6"/>
    <n v="4815.84"/>
    <x v="7"/>
    <n v="1019"/>
    <x v="3"/>
    <n v="1811.47"/>
    <x v="2"/>
    <s v="NULL"/>
    <x v="1"/>
    <s v="NULL"/>
    <x v="1"/>
    <x v="0"/>
    <x v="1"/>
    <n v="0"/>
    <x v="1"/>
    <x v="0"/>
  </r>
  <r>
    <x v="101"/>
    <x v="16"/>
    <s v="G0051550"/>
    <s v="G0051550"/>
    <n v="32167875"/>
    <s v="Recolocado"/>
    <n v="0"/>
    <n v="0"/>
    <n v="1"/>
    <n v="0"/>
    <x v="1"/>
    <x v="0"/>
    <n v="37"/>
    <x v="1"/>
    <x v="3"/>
    <x v="2"/>
    <n v="27943"/>
    <n v="0"/>
    <x v="2"/>
    <n v="900"/>
    <x v="7"/>
    <x v="6"/>
    <n v="228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1554"/>
    <s v="G0051554"/>
    <n v="32165150"/>
    <s v="Recolocado"/>
    <n v="0"/>
    <n v="0"/>
    <n v="1"/>
    <n v="0"/>
    <x v="1"/>
    <x v="0"/>
    <n v="54"/>
    <x v="5"/>
    <x v="3"/>
    <x v="2"/>
    <n v="24812"/>
    <n v="0"/>
    <x v="2"/>
    <n v="800"/>
    <x v="7"/>
    <x v="22"/>
    <n v="1992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1556"/>
    <s v="G0051556"/>
    <n v="32167765"/>
    <s v="Recolocado"/>
    <n v="0"/>
    <n v="0"/>
    <n v="1"/>
    <n v="0"/>
    <x v="1"/>
    <x v="0"/>
    <n v="30"/>
    <x v="3"/>
    <x v="3"/>
    <x v="1"/>
    <n v="27943"/>
    <n v="0"/>
    <x v="2"/>
    <n v="900"/>
    <x v="7"/>
    <x v="3"/>
    <n v="228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1641"/>
    <s v="G0051641"/>
    <n v="32168591"/>
    <s v="Recolocado"/>
    <n v="0"/>
    <n v="0"/>
    <n v="1"/>
    <n v="0"/>
    <x v="1"/>
    <x v="0"/>
    <n v="24"/>
    <x v="4"/>
    <x v="5"/>
    <x v="2"/>
    <n v="35597"/>
    <n v="0"/>
    <x v="2"/>
    <n v="990"/>
    <x v="7"/>
    <x v="20"/>
    <n v="30080"/>
    <n v="0"/>
    <x v="4"/>
    <n v="2"/>
    <x v="0"/>
    <n v="4553.8"/>
    <x v="7"/>
    <n v="0"/>
    <x v="0"/>
    <n v="0"/>
    <x v="0"/>
    <s v="NULL"/>
    <x v="1"/>
    <s v="NULL"/>
    <x v="1"/>
    <x v="0"/>
    <x v="0"/>
    <n v="0"/>
    <x v="0"/>
    <x v="0"/>
  </r>
  <r>
    <x v="101"/>
    <x v="16"/>
    <s v="G0051668"/>
    <s v="G0051668"/>
    <n v="32168634"/>
    <s v="Recolocado"/>
    <n v="0"/>
    <n v="0"/>
    <n v="1"/>
    <n v="0"/>
    <x v="1"/>
    <x v="0"/>
    <n v="47"/>
    <x v="0"/>
    <x v="3"/>
    <x v="1"/>
    <n v="29218"/>
    <n v="0"/>
    <x v="2"/>
    <n v="840"/>
    <x v="7"/>
    <x v="13"/>
    <n v="24071"/>
    <n v="0"/>
    <x v="4"/>
    <n v="4"/>
    <x v="0"/>
    <n v="2894.49"/>
    <x v="2"/>
    <n v="7"/>
    <x v="2"/>
    <n v="0"/>
    <x v="0"/>
    <s v="NULL"/>
    <x v="1"/>
    <s v="NULL"/>
    <x v="1"/>
    <x v="0"/>
    <x v="0"/>
    <n v="0"/>
    <x v="0"/>
    <x v="0"/>
  </r>
  <r>
    <x v="101"/>
    <x v="16"/>
    <s v="G0051676"/>
    <s v="G0051676"/>
    <n v="32167982"/>
    <s v="Recolocado"/>
    <n v="0"/>
    <n v="0"/>
    <n v="1"/>
    <n v="0"/>
    <x v="1"/>
    <x v="0"/>
    <n v="26"/>
    <x v="3"/>
    <x v="3"/>
    <x v="2"/>
    <n v="35597"/>
    <n v="0"/>
    <x v="2"/>
    <n v="990"/>
    <x v="7"/>
    <x v="1"/>
    <n v="30080"/>
    <n v="0"/>
    <x v="4"/>
    <n v="3"/>
    <x v="0"/>
    <n v="7035.16"/>
    <x v="0"/>
    <n v="0"/>
    <x v="0"/>
    <n v="0"/>
    <x v="0"/>
    <n v="5560"/>
    <x v="4"/>
    <n v="0.91539999999999999"/>
    <x v="4"/>
    <x v="0"/>
    <x v="0"/>
    <n v="0"/>
    <x v="0"/>
    <x v="0"/>
  </r>
  <r>
    <x v="101"/>
    <x v="16"/>
    <s v="G0051685"/>
    <s v="G0051685"/>
    <n v="32168342"/>
    <s v="Recolocado"/>
    <n v="0"/>
    <n v="0"/>
    <n v="1"/>
    <n v="0"/>
    <x v="1"/>
    <x v="0"/>
    <n v="51"/>
    <x v="5"/>
    <x v="5"/>
    <x v="2"/>
    <n v="21701"/>
    <n v="0"/>
    <x v="2"/>
    <n v="700"/>
    <x v="7"/>
    <x v="14"/>
    <n v="16990"/>
    <n v="0"/>
    <x v="4"/>
    <s v="NULL"/>
    <x v="2"/>
    <n v="2562.4299999999998"/>
    <x v="2"/>
    <n v="1977"/>
    <x v="3"/>
    <n v="287.16000000000003"/>
    <x v="0"/>
    <s v="NULL"/>
    <x v="1"/>
    <s v="NULL"/>
    <x v="1"/>
    <x v="0"/>
    <x v="1"/>
    <n v="9"/>
    <x v="1"/>
    <x v="4"/>
  </r>
  <r>
    <x v="101"/>
    <x v="16"/>
    <s v="G0051706"/>
    <s v="G0051706"/>
    <n v="32167601"/>
    <s v="Recolocado"/>
    <n v="0"/>
    <n v="0"/>
    <n v="1"/>
    <n v="0"/>
    <x v="1"/>
    <x v="0"/>
    <n v="39"/>
    <x v="1"/>
    <x v="3"/>
    <x v="0"/>
    <n v="28304"/>
    <n v="0"/>
    <x v="2"/>
    <n v="790"/>
    <x v="7"/>
    <x v="21"/>
    <n v="2321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1707"/>
    <s v="G0051707"/>
    <n v="32167577"/>
    <s v="Recolocado"/>
    <n v="0"/>
    <n v="0"/>
    <n v="1"/>
    <n v="0"/>
    <x v="1"/>
    <x v="0"/>
    <n v="45"/>
    <x v="7"/>
    <x v="3"/>
    <x v="0"/>
    <n v="35597"/>
    <n v="0"/>
    <x v="2"/>
    <n v="990"/>
    <x v="7"/>
    <x v="20"/>
    <n v="3008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1856"/>
    <s v="G0051856"/>
    <n v="32165254"/>
    <s v="Recolocado"/>
    <n v="0"/>
    <n v="0"/>
    <n v="1"/>
    <n v="0"/>
    <x v="1"/>
    <x v="0"/>
    <n v="35"/>
    <x v="6"/>
    <x v="5"/>
    <x v="2"/>
    <n v="29515"/>
    <n v="0"/>
    <x v="2"/>
    <n v="950"/>
    <x v="7"/>
    <x v="1"/>
    <n v="243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1917"/>
    <s v="G0051917"/>
    <n v="32168348"/>
    <s v="Recolocado"/>
    <n v="0"/>
    <n v="0"/>
    <n v="1"/>
    <n v="0"/>
    <x v="1"/>
    <x v="0"/>
    <n v="25"/>
    <x v="4"/>
    <x v="3"/>
    <x v="2"/>
    <n v="33772"/>
    <n v="0"/>
    <x v="2"/>
    <n v="940"/>
    <x v="7"/>
    <x v="18"/>
    <n v="2836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1941"/>
    <s v="G0051941"/>
    <n v="32167669"/>
    <s v="Recolocado"/>
    <n v="0"/>
    <n v="0"/>
    <n v="1"/>
    <n v="0"/>
    <x v="1"/>
    <x v="0"/>
    <n v="26"/>
    <x v="3"/>
    <x v="3"/>
    <x v="2"/>
    <n v="24281"/>
    <n v="500"/>
    <x v="7"/>
    <n v="800"/>
    <x v="7"/>
    <x v="5"/>
    <n v="19920"/>
    <n v="2.5100401606425703E-2"/>
    <x v="6"/>
    <s v="NULL"/>
    <x v="2"/>
    <n v="1512.56"/>
    <x v="4"/>
    <n v="640"/>
    <x v="3"/>
    <n v="1512.56"/>
    <x v="2"/>
    <s v="NULL"/>
    <x v="1"/>
    <s v="NULL"/>
    <x v="1"/>
    <x v="0"/>
    <x v="1"/>
    <n v="12"/>
    <x v="1"/>
    <x v="1"/>
  </r>
  <r>
    <x v="101"/>
    <x v="16"/>
    <s v="G0051947"/>
    <s v="G0051947"/>
    <n v="32151955"/>
    <s v="Recolocado"/>
    <n v="0"/>
    <n v="0"/>
    <n v="1"/>
    <n v="0"/>
    <x v="1"/>
    <x v="0"/>
    <n v="36"/>
    <x v="1"/>
    <x v="3"/>
    <x v="2"/>
    <n v="41065"/>
    <n v="0"/>
    <x v="2"/>
    <n v="1140"/>
    <x v="6"/>
    <x v="3"/>
    <n v="35230"/>
    <n v="0"/>
    <x v="4"/>
    <n v="4"/>
    <x v="2"/>
    <n v="1515.51"/>
    <x v="4"/>
    <n v="2664"/>
    <x v="3"/>
    <n v="1515.51"/>
    <x v="2"/>
    <s v="NULL"/>
    <x v="1"/>
    <s v="NULL"/>
    <x v="1"/>
    <x v="0"/>
    <x v="1"/>
    <n v="12"/>
    <x v="1"/>
    <x v="1"/>
  </r>
  <r>
    <x v="101"/>
    <x v="16"/>
    <s v="G0051950"/>
    <s v="G0051950"/>
    <n v="32167723"/>
    <s v="Recolocado"/>
    <n v="0"/>
    <n v="0"/>
    <n v="1"/>
    <n v="0"/>
    <x v="1"/>
    <x v="0"/>
    <n v="48"/>
    <x v="0"/>
    <x v="3"/>
    <x v="1"/>
    <n v="29515"/>
    <n v="0"/>
    <x v="2"/>
    <n v="950"/>
    <x v="7"/>
    <x v="1"/>
    <n v="24350"/>
    <n v="0"/>
    <x v="4"/>
    <n v="5"/>
    <x v="2"/>
    <n v="172.15"/>
    <x v="6"/>
    <n v="1952"/>
    <x v="3"/>
    <n v="172.15"/>
    <x v="0"/>
    <s v="NULL"/>
    <x v="1"/>
    <s v="NULL"/>
    <x v="1"/>
    <x v="0"/>
    <x v="1"/>
    <n v="12"/>
    <x v="1"/>
    <x v="1"/>
  </r>
  <r>
    <x v="101"/>
    <x v="16"/>
    <s v="G0051960"/>
    <s v="G0051960"/>
    <n v="32168510"/>
    <s v="Recolocado"/>
    <n v="0"/>
    <n v="0"/>
    <n v="1"/>
    <n v="0"/>
    <x v="1"/>
    <x v="0"/>
    <n v="35"/>
    <x v="6"/>
    <x v="3"/>
    <x v="2"/>
    <n v="26946"/>
    <n v="0"/>
    <x v="2"/>
    <n v="850"/>
    <x v="7"/>
    <x v="14"/>
    <n v="2193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1961"/>
    <s v="G0051961"/>
    <n v="32168135"/>
    <s v="Recolocado"/>
    <n v="0"/>
    <n v="0"/>
    <n v="1"/>
    <n v="0"/>
    <x v="1"/>
    <x v="0"/>
    <n v="31"/>
    <x v="6"/>
    <x v="3"/>
    <x v="2"/>
    <n v="41065"/>
    <n v="0"/>
    <x v="2"/>
    <n v="1140"/>
    <x v="6"/>
    <x v="1"/>
    <n v="35230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1994"/>
    <s v="G0051994"/>
    <n v="32168567"/>
    <s v="Recolocado"/>
    <n v="0"/>
    <n v="0"/>
    <n v="1"/>
    <n v="0"/>
    <x v="1"/>
    <x v="0"/>
    <n v="25"/>
    <x v="4"/>
    <x v="3"/>
    <x v="2"/>
    <n v="24812"/>
    <n v="0"/>
    <x v="2"/>
    <n v="800"/>
    <x v="7"/>
    <x v="1"/>
    <n v="19920"/>
    <n v="0"/>
    <x v="4"/>
    <s v="NULL"/>
    <x v="2"/>
    <n v="1041.6400000000001"/>
    <x v="4"/>
    <n v="866"/>
    <x v="3"/>
    <n v="1041.6400000000001"/>
    <x v="2"/>
    <s v="NULL"/>
    <x v="1"/>
    <s v="NULL"/>
    <x v="1"/>
    <x v="0"/>
    <x v="1"/>
    <n v="12"/>
    <x v="1"/>
    <x v="1"/>
  </r>
  <r>
    <x v="101"/>
    <x v="16"/>
    <s v="G0052001"/>
    <s v="G0052001"/>
    <n v="32168375"/>
    <s v="Recolocado"/>
    <n v="0"/>
    <n v="0"/>
    <n v="1"/>
    <n v="0"/>
    <x v="1"/>
    <x v="0"/>
    <n v="39"/>
    <x v="1"/>
    <x v="5"/>
    <x v="2"/>
    <n v="27201"/>
    <n v="0"/>
    <x v="2"/>
    <n v="900"/>
    <x v="7"/>
    <x v="1"/>
    <n v="22870"/>
    <n v="0"/>
    <x v="4"/>
    <s v="NULL"/>
    <x v="0"/>
    <n v="23557.23"/>
    <x v="0"/>
    <n v="3343"/>
    <x v="3"/>
    <n v="2278.1799999999998"/>
    <x v="6"/>
    <s v="NULL"/>
    <x v="1"/>
    <s v="NULL"/>
    <x v="1"/>
    <x v="0"/>
    <x v="1"/>
    <n v="0"/>
    <x v="1"/>
    <x v="0"/>
  </r>
  <r>
    <x v="101"/>
    <x v="16"/>
    <s v="G0052005"/>
    <s v="G0052005"/>
    <n v="32168405"/>
    <s v="Recolocado"/>
    <n v="0"/>
    <n v="0"/>
    <n v="1"/>
    <n v="0"/>
    <x v="1"/>
    <x v="0"/>
    <n v="43"/>
    <x v="7"/>
    <x v="5"/>
    <x v="2"/>
    <n v="25630"/>
    <n v="0"/>
    <x v="2"/>
    <n v="850"/>
    <x v="7"/>
    <x v="3"/>
    <n v="21390"/>
    <n v="0"/>
    <x v="4"/>
    <s v="NULL"/>
    <x v="0"/>
    <n v="3023.49"/>
    <x v="5"/>
    <n v="6"/>
    <x v="2"/>
    <n v="0"/>
    <x v="0"/>
    <s v="NULL"/>
    <x v="1"/>
    <s v="NULL"/>
    <x v="1"/>
    <x v="0"/>
    <x v="0"/>
    <n v="0"/>
    <x v="0"/>
    <x v="0"/>
  </r>
  <r>
    <x v="101"/>
    <x v="16"/>
    <s v="G0052084"/>
    <s v="G0052084"/>
    <n v="32166593"/>
    <s v="Recolocado"/>
    <n v="0"/>
    <n v="0"/>
    <n v="1"/>
    <n v="0"/>
    <x v="1"/>
    <x v="0"/>
    <n v="39"/>
    <x v="1"/>
    <x v="5"/>
    <x v="0"/>
    <n v="27943"/>
    <n v="0"/>
    <x v="2"/>
    <n v="900"/>
    <x v="7"/>
    <x v="3"/>
    <n v="22870"/>
    <n v="0"/>
    <x v="4"/>
    <s v="NULL"/>
    <x v="0"/>
    <n v="4401.6400000000003"/>
    <x v="7"/>
    <n v="0"/>
    <x v="0"/>
    <n v="0"/>
    <x v="0"/>
    <s v="NULL"/>
    <x v="1"/>
    <s v="NULL"/>
    <x v="1"/>
    <x v="5"/>
    <x v="8"/>
    <n v="0"/>
    <x v="0"/>
    <x v="0"/>
  </r>
  <r>
    <x v="101"/>
    <x v="16"/>
    <s v="G0052087"/>
    <s v="G0052087"/>
    <n v="32174097"/>
    <s v="Recolocado"/>
    <n v="0"/>
    <n v="0"/>
    <n v="1"/>
    <n v="0"/>
    <x v="1"/>
    <x v="0"/>
    <n v="54"/>
    <x v="5"/>
    <x v="5"/>
    <x v="1"/>
    <n v="27201"/>
    <n v="0"/>
    <x v="2"/>
    <n v="900"/>
    <x v="7"/>
    <x v="1"/>
    <n v="22870"/>
    <n v="0"/>
    <x v="4"/>
    <s v="NULL"/>
    <x v="0"/>
    <n v="5881.31"/>
    <x v="0"/>
    <n v="0"/>
    <x v="0"/>
    <n v="0"/>
    <x v="0"/>
    <s v="NULL"/>
    <x v="1"/>
    <s v="NULL"/>
    <x v="1"/>
    <x v="0"/>
    <x v="0"/>
    <n v="0"/>
    <x v="0"/>
    <x v="0"/>
  </r>
  <r>
    <x v="101"/>
    <x v="16"/>
    <s v="G0052091"/>
    <s v="G0052091"/>
    <n v="32173698"/>
    <s v="Recolocado"/>
    <n v="0"/>
    <n v="0"/>
    <n v="1"/>
    <n v="0"/>
    <x v="1"/>
    <x v="0"/>
    <n v="43"/>
    <x v="7"/>
    <x v="3"/>
    <x v="2"/>
    <n v="22508"/>
    <n v="0"/>
    <x v="2"/>
    <n v="750"/>
    <x v="7"/>
    <x v="7"/>
    <n v="18450"/>
    <n v="0"/>
    <x v="4"/>
    <s v="NULL"/>
    <x v="2"/>
    <n v="1980.29"/>
    <x v="4"/>
    <n v="1502"/>
    <x v="3"/>
    <n v="1980.29"/>
    <x v="2"/>
    <s v="NULL"/>
    <x v="1"/>
    <s v="NULL"/>
    <x v="1"/>
    <x v="0"/>
    <x v="1"/>
    <n v="12"/>
    <x v="1"/>
    <x v="1"/>
  </r>
  <r>
    <x v="101"/>
    <x v="16"/>
    <s v="G0052103"/>
    <s v="G0052103"/>
    <n v="32158729"/>
    <s v="Recolocado"/>
    <n v="0"/>
    <n v="0"/>
    <n v="1"/>
    <n v="0"/>
    <x v="1"/>
    <x v="0"/>
    <n v="27"/>
    <x v="3"/>
    <x v="3"/>
    <x v="2"/>
    <n v="24070"/>
    <n v="0"/>
    <x v="2"/>
    <n v="694"/>
    <x v="7"/>
    <x v="5"/>
    <n v="19920"/>
    <n v="0"/>
    <x v="4"/>
    <s v="NULL"/>
    <x v="0"/>
    <n v="1002.99"/>
    <x v="4"/>
    <n v="0"/>
    <x v="0"/>
    <n v="0"/>
    <x v="0"/>
    <s v="NULL"/>
    <x v="1"/>
    <s v="NULL"/>
    <x v="1"/>
    <x v="12"/>
    <x v="4"/>
    <n v="0"/>
    <x v="2"/>
    <x v="0"/>
  </r>
  <r>
    <x v="101"/>
    <x v="16"/>
    <s v="G0052105"/>
    <s v="G0052105"/>
    <n v="32168850"/>
    <s v="Recolocado"/>
    <n v="0"/>
    <n v="0"/>
    <n v="1"/>
    <n v="0"/>
    <x v="1"/>
    <x v="0"/>
    <n v="33"/>
    <x v="6"/>
    <x v="3"/>
    <x v="2"/>
    <n v="27201"/>
    <n v="0"/>
    <x v="2"/>
    <n v="900"/>
    <x v="7"/>
    <x v="1"/>
    <n v="22870"/>
    <n v="0"/>
    <x v="4"/>
    <s v="NULL"/>
    <x v="2"/>
    <n v="3538.3"/>
    <x v="5"/>
    <n v="1601"/>
    <x v="3"/>
    <n v="3538.3"/>
    <x v="3"/>
    <s v="NULL"/>
    <x v="1"/>
    <s v="NULL"/>
    <x v="1"/>
    <x v="0"/>
    <x v="1"/>
    <n v="12"/>
    <x v="1"/>
    <x v="1"/>
  </r>
  <r>
    <x v="101"/>
    <x v="16"/>
    <s v="G0052111"/>
    <s v="G0052111"/>
    <n v="32168835"/>
    <s v="Recolocado"/>
    <n v="0"/>
    <n v="0"/>
    <n v="1"/>
    <n v="0"/>
    <x v="1"/>
    <x v="0"/>
    <n v="53"/>
    <x v="5"/>
    <x v="3"/>
    <x v="2"/>
    <n v="25630"/>
    <n v="0"/>
    <x v="2"/>
    <n v="850"/>
    <x v="7"/>
    <x v="13"/>
    <n v="2139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2125"/>
    <s v="G0052125"/>
    <n v="32174198"/>
    <s v="Recolocado"/>
    <n v="0"/>
    <n v="0"/>
    <n v="1"/>
    <n v="0"/>
    <x v="1"/>
    <x v="0"/>
    <n v="48"/>
    <x v="0"/>
    <x v="5"/>
    <x v="2"/>
    <n v="27201"/>
    <n v="0"/>
    <x v="2"/>
    <n v="900"/>
    <x v="7"/>
    <x v="1"/>
    <n v="22870"/>
    <n v="0"/>
    <x v="4"/>
    <s v="NULL"/>
    <x v="3"/>
    <n v="7080.26"/>
    <x v="0"/>
    <n v="29"/>
    <x v="4"/>
    <n v="0"/>
    <x v="0"/>
    <n v="2200"/>
    <x v="0"/>
    <n v="0.74099999999999999"/>
    <x v="7"/>
    <x v="0"/>
    <x v="11"/>
    <n v="0"/>
    <x v="4"/>
    <x v="0"/>
  </r>
  <r>
    <x v="101"/>
    <x v="16"/>
    <s v="G0052127"/>
    <s v="G0052127"/>
    <n v="32173776"/>
    <s v="Recolocado"/>
    <n v="0"/>
    <n v="0"/>
    <n v="1"/>
    <n v="0"/>
    <x v="1"/>
    <x v="0"/>
    <n v="61"/>
    <x v="2"/>
    <x v="5"/>
    <x v="1"/>
    <n v="25630"/>
    <n v="0"/>
    <x v="2"/>
    <n v="850"/>
    <x v="7"/>
    <x v="3"/>
    <n v="21390"/>
    <n v="0"/>
    <x v="4"/>
    <s v="NULL"/>
    <x v="0"/>
    <n v="5000"/>
    <x v="7"/>
    <n v="0"/>
    <x v="0"/>
    <n v="0"/>
    <x v="0"/>
    <s v="NULL"/>
    <x v="1"/>
    <s v="NULL"/>
    <x v="1"/>
    <x v="0"/>
    <x v="0"/>
    <n v="0"/>
    <x v="0"/>
    <x v="0"/>
  </r>
  <r>
    <x v="101"/>
    <x v="16"/>
    <s v="G0052218"/>
    <s v="G0052218"/>
    <n v="32174157"/>
    <s v="Recolocado"/>
    <n v="0"/>
    <n v="0"/>
    <n v="1"/>
    <n v="0"/>
    <x v="1"/>
    <x v="0"/>
    <n v="43"/>
    <x v="7"/>
    <x v="3"/>
    <x v="2"/>
    <n v="27831"/>
    <n v="0"/>
    <x v="2"/>
    <n v="750"/>
    <x v="7"/>
    <x v="7"/>
    <n v="23464"/>
    <n v="0"/>
    <x v="4"/>
    <s v="NULL"/>
    <x v="4"/>
    <n v="4193.8599999999997"/>
    <x v="7"/>
    <n v="58"/>
    <x v="5"/>
    <n v="0"/>
    <x v="0"/>
    <s v="NULL"/>
    <x v="1"/>
    <s v="NULL"/>
    <x v="1"/>
    <x v="0"/>
    <x v="11"/>
    <n v="0"/>
    <x v="0"/>
    <x v="0"/>
  </r>
  <r>
    <x v="101"/>
    <x v="16"/>
    <s v="G0052232"/>
    <s v="G0052232"/>
    <n v="32168618"/>
    <s v="Recolocado"/>
    <n v="0"/>
    <n v="0"/>
    <n v="1"/>
    <n v="0"/>
    <x v="1"/>
    <x v="0"/>
    <n v="41"/>
    <x v="7"/>
    <x v="5"/>
    <x v="1"/>
    <n v="34854"/>
    <n v="0"/>
    <x v="2"/>
    <n v="990"/>
    <x v="7"/>
    <x v="17"/>
    <n v="30080"/>
    <n v="0"/>
    <x v="4"/>
    <n v="3"/>
    <x v="0"/>
    <n v="3511.16"/>
    <x v="5"/>
    <n v="7"/>
    <x v="2"/>
    <n v="0"/>
    <x v="0"/>
    <s v="NULL"/>
    <x v="1"/>
    <s v="NULL"/>
    <x v="1"/>
    <x v="0"/>
    <x v="0"/>
    <n v="0"/>
    <x v="0"/>
    <x v="0"/>
  </r>
  <r>
    <x v="101"/>
    <x v="16"/>
    <s v="G0052233"/>
    <s v="G0052233"/>
    <n v="32174034"/>
    <s v="Recolocado"/>
    <n v="0"/>
    <n v="0"/>
    <n v="1"/>
    <n v="0"/>
    <x v="1"/>
    <x v="0"/>
    <n v="30"/>
    <x v="3"/>
    <x v="3"/>
    <x v="2"/>
    <n v="27201"/>
    <n v="0"/>
    <x v="2"/>
    <n v="900"/>
    <x v="7"/>
    <x v="7"/>
    <n v="228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2234"/>
    <s v="G0052234"/>
    <n v="32174220"/>
    <s v="Recolocado"/>
    <n v="0"/>
    <n v="0"/>
    <n v="1"/>
    <n v="0"/>
    <x v="1"/>
    <x v="0"/>
    <n v="38"/>
    <x v="1"/>
    <x v="3"/>
    <x v="2"/>
    <n v="34854"/>
    <n v="0"/>
    <x v="2"/>
    <n v="990"/>
    <x v="7"/>
    <x v="18"/>
    <n v="3008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2245"/>
    <s v="G0052245"/>
    <n v="32167738"/>
    <s v="Recolocado"/>
    <n v="0"/>
    <n v="0"/>
    <n v="1"/>
    <n v="0"/>
    <x v="1"/>
    <x v="0"/>
    <n v="56"/>
    <x v="8"/>
    <x v="3"/>
    <x v="2"/>
    <n v="22508"/>
    <n v="0"/>
    <x v="2"/>
    <n v="750"/>
    <x v="7"/>
    <x v="1"/>
    <n v="18450"/>
    <n v="0"/>
    <x v="4"/>
    <s v="NULL"/>
    <x v="2"/>
    <n v="2023.68"/>
    <x v="2"/>
    <n v="1111"/>
    <x v="3"/>
    <n v="2023.68"/>
    <x v="6"/>
    <s v="NULL"/>
    <x v="1"/>
    <s v="NULL"/>
    <x v="1"/>
    <x v="0"/>
    <x v="1"/>
    <n v="12"/>
    <x v="1"/>
    <x v="1"/>
  </r>
  <r>
    <x v="101"/>
    <x v="16"/>
    <s v="G0052280"/>
    <s v="G0052280"/>
    <n v="32174404"/>
    <s v="Recolocado"/>
    <n v="0"/>
    <n v="0"/>
    <n v="1"/>
    <n v="0"/>
    <x v="1"/>
    <x v="0"/>
    <n v="65"/>
    <x v="2"/>
    <x v="5"/>
    <x v="2"/>
    <n v="27201"/>
    <n v="0"/>
    <x v="2"/>
    <n v="900"/>
    <x v="7"/>
    <x v="11"/>
    <n v="22870"/>
    <n v="0"/>
    <x v="4"/>
    <s v="NULL"/>
    <x v="0"/>
    <n v="4873.9799999999996"/>
    <x v="7"/>
    <n v="0"/>
    <x v="0"/>
    <n v="0"/>
    <x v="0"/>
    <s v="NULL"/>
    <x v="1"/>
    <s v="NULL"/>
    <x v="1"/>
    <x v="0"/>
    <x v="0"/>
    <n v="0"/>
    <x v="0"/>
    <x v="0"/>
  </r>
  <r>
    <x v="101"/>
    <x v="16"/>
    <s v="G0052298"/>
    <s v="G0052298"/>
    <n v="32173894"/>
    <s v="Recolocado"/>
    <n v="0"/>
    <n v="0"/>
    <n v="1"/>
    <n v="0"/>
    <x v="1"/>
    <x v="0"/>
    <n v="40"/>
    <x v="1"/>
    <x v="3"/>
    <x v="2"/>
    <n v="24070"/>
    <n v="0"/>
    <x v="2"/>
    <n v="800"/>
    <x v="7"/>
    <x v="1"/>
    <n v="19920"/>
    <n v="0"/>
    <x v="4"/>
    <s v="NULL"/>
    <x v="2"/>
    <n v="940.29"/>
    <x v="3"/>
    <n v="1091"/>
    <x v="3"/>
    <n v="940.29"/>
    <x v="5"/>
    <s v="NULL"/>
    <x v="1"/>
    <s v="NULL"/>
    <x v="1"/>
    <x v="0"/>
    <x v="1"/>
    <n v="12"/>
    <x v="1"/>
    <x v="1"/>
  </r>
  <r>
    <x v="101"/>
    <x v="16"/>
    <s v="G0052304"/>
    <s v="G0052304"/>
    <n v="32174012"/>
    <s v="Recolocado"/>
    <n v="0"/>
    <n v="0"/>
    <n v="1"/>
    <n v="0"/>
    <x v="1"/>
    <x v="0"/>
    <n v="41"/>
    <x v="7"/>
    <x v="3"/>
    <x v="2"/>
    <n v="22508"/>
    <n v="0"/>
    <x v="2"/>
    <n v="750"/>
    <x v="7"/>
    <x v="7"/>
    <n v="184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2306"/>
    <s v="G0052306"/>
    <n v="32168666"/>
    <s v="Recolocado"/>
    <n v="0"/>
    <n v="0"/>
    <n v="1"/>
    <n v="0"/>
    <x v="1"/>
    <x v="0"/>
    <n v="55"/>
    <x v="5"/>
    <x v="3"/>
    <x v="2"/>
    <n v="27943"/>
    <n v="0"/>
    <x v="2"/>
    <n v="900"/>
    <x v="7"/>
    <x v="1"/>
    <n v="228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2325"/>
    <s v="G0052325"/>
    <n v="32168672"/>
    <s v="Recolocado"/>
    <n v="0"/>
    <n v="0"/>
    <n v="1"/>
    <n v="0"/>
    <x v="1"/>
    <x v="0"/>
    <n v="34"/>
    <x v="6"/>
    <x v="5"/>
    <x v="2"/>
    <n v="27943"/>
    <n v="0"/>
    <x v="2"/>
    <n v="900"/>
    <x v="7"/>
    <x v="6"/>
    <n v="22870"/>
    <n v="0"/>
    <x v="4"/>
    <s v="NULL"/>
    <x v="0"/>
    <n v="4729.1400000000003"/>
    <x v="7"/>
    <n v="11"/>
    <x v="4"/>
    <n v="0"/>
    <x v="0"/>
    <n v="3100"/>
    <x v="6"/>
    <n v="1"/>
    <x v="4"/>
    <x v="0"/>
    <x v="12"/>
    <n v="0"/>
    <x v="0"/>
    <x v="0"/>
  </r>
  <r>
    <x v="101"/>
    <x v="16"/>
    <s v="G0052328"/>
    <s v="G0052328"/>
    <n v="32174635"/>
    <s v="Recolocado"/>
    <n v="0"/>
    <n v="0"/>
    <n v="1"/>
    <n v="0"/>
    <x v="1"/>
    <x v="0"/>
    <n v="50"/>
    <x v="0"/>
    <x v="5"/>
    <x v="2"/>
    <n v="27201"/>
    <n v="0"/>
    <x v="2"/>
    <n v="900"/>
    <x v="7"/>
    <x v="1"/>
    <n v="22870"/>
    <n v="0"/>
    <x v="4"/>
    <s v="NULL"/>
    <x v="2"/>
    <n v="5373"/>
    <x v="0"/>
    <n v="1860"/>
    <x v="3"/>
    <n v="1373"/>
    <x v="2"/>
    <s v="NULL"/>
    <x v="1"/>
    <s v="NULL"/>
    <x v="1"/>
    <x v="0"/>
    <x v="4"/>
    <n v="4"/>
    <x v="0"/>
    <x v="2"/>
  </r>
  <r>
    <x v="101"/>
    <x v="16"/>
    <s v="G0052334"/>
    <s v="G0052334"/>
    <n v="32168317"/>
    <s v="Recolocado"/>
    <n v="0"/>
    <n v="0"/>
    <n v="1"/>
    <n v="0"/>
    <x v="1"/>
    <x v="0"/>
    <n v="38"/>
    <x v="1"/>
    <x v="3"/>
    <x v="0"/>
    <n v="41065"/>
    <n v="0"/>
    <x v="2"/>
    <n v="1140"/>
    <x v="6"/>
    <x v="18"/>
    <n v="35230"/>
    <n v="0"/>
    <x v="4"/>
    <n v="2"/>
    <x v="4"/>
    <n v="5670.31"/>
    <x v="0"/>
    <n v="92"/>
    <x v="6"/>
    <n v="0"/>
    <x v="0"/>
    <s v="NULL"/>
    <x v="1"/>
    <s v="NULL"/>
    <x v="1"/>
    <x v="0"/>
    <x v="11"/>
    <n v="0"/>
    <x v="2"/>
    <x v="0"/>
  </r>
  <r>
    <x v="101"/>
    <x v="16"/>
    <s v="G0052361"/>
    <s v="G0052361"/>
    <n v="32174732"/>
    <s v="Recolocado"/>
    <n v="0"/>
    <n v="0"/>
    <n v="1"/>
    <n v="0"/>
    <x v="1"/>
    <x v="0"/>
    <n v="33"/>
    <x v="6"/>
    <x v="5"/>
    <x v="2"/>
    <n v="27201"/>
    <n v="0"/>
    <x v="2"/>
    <n v="900"/>
    <x v="7"/>
    <x v="11"/>
    <n v="22870"/>
    <n v="0"/>
    <x v="4"/>
    <s v="NULL"/>
    <x v="2"/>
    <n v="15471.34"/>
    <x v="0"/>
    <n v="2206"/>
    <x v="3"/>
    <n v="15471.34"/>
    <x v="4"/>
    <s v="NULL"/>
    <x v="1"/>
    <s v="NULL"/>
    <x v="1"/>
    <x v="10"/>
    <x v="8"/>
    <n v="6"/>
    <x v="0"/>
    <x v="11"/>
  </r>
  <r>
    <x v="101"/>
    <x v="16"/>
    <s v="G0052396"/>
    <s v="G0052396"/>
    <n v="32174567"/>
    <s v="Recolocado"/>
    <n v="0"/>
    <n v="0"/>
    <n v="1"/>
    <n v="0"/>
    <x v="1"/>
    <x v="0"/>
    <n v="25"/>
    <x v="4"/>
    <x v="3"/>
    <x v="0"/>
    <n v="22508"/>
    <n v="0"/>
    <x v="2"/>
    <n v="750"/>
    <x v="7"/>
    <x v="1"/>
    <n v="184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2419"/>
    <s v="G0052419"/>
    <n v="32173926"/>
    <s v="Recolocado"/>
    <n v="0"/>
    <n v="0"/>
    <n v="1"/>
    <n v="0"/>
    <x v="1"/>
    <x v="0"/>
    <n v="36"/>
    <x v="1"/>
    <x v="3"/>
    <x v="0"/>
    <n v="28771"/>
    <n v="0"/>
    <x v="2"/>
    <n v="950"/>
    <x v="7"/>
    <x v="5"/>
    <n v="24350"/>
    <n v="0"/>
    <x v="4"/>
    <s v="NULL"/>
    <x v="2"/>
    <n v="1004.83"/>
    <x v="4"/>
    <n v="616"/>
    <x v="3"/>
    <n v="1004.83"/>
    <x v="2"/>
    <s v="NULL"/>
    <x v="1"/>
    <s v="NULL"/>
    <x v="1"/>
    <x v="0"/>
    <x v="1"/>
    <n v="12"/>
    <x v="1"/>
    <x v="1"/>
  </r>
  <r>
    <x v="101"/>
    <x v="16"/>
    <s v="G0052423"/>
    <s v="G0052423"/>
    <n v="32169081"/>
    <s v="Recolocado LD"/>
    <n v="0"/>
    <n v="0"/>
    <n v="1"/>
    <n v="0"/>
    <x v="1"/>
    <x v="0"/>
    <n v="34"/>
    <x v="6"/>
    <x v="3"/>
    <x v="1"/>
    <n v="38169"/>
    <n v="0"/>
    <x v="2"/>
    <n v="1090"/>
    <x v="5"/>
    <x v="3"/>
    <n v="33510"/>
    <n v="0"/>
    <x v="4"/>
    <n v="2"/>
    <x v="2"/>
    <n v="4590.7700000000004"/>
    <x v="7"/>
    <n v="442"/>
    <x v="3"/>
    <n v="1832.48"/>
    <x v="2"/>
    <n v="800"/>
    <x v="3"/>
    <n v="0.97089999999999999"/>
    <x v="4"/>
    <x v="3"/>
    <x v="5"/>
    <n v="4"/>
    <x v="0"/>
    <x v="2"/>
  </r>
  <r>
    <x v="101"/>
    <x v="16"/>
    <s v="G0052481"/>
    <s v="G0052481"/>
    <n v="32174921"/>
    <s v="Recolocado"/>
    <n v="0"/>
    <n v="0"/>
    <n v="1"/>
    <n v="0"/>
    <x v="1"/>
    <x v="0"/>
    <n v="37"/>
    <x v="1"/>
    <x v="5"/>
    <x v="1"/>
    <n v="24070"/>
    <n v="0"/>
    <x v="2"/>
    <n v="800"/>
    <x v="7"/>
    <x v="1"/>
    <n v="19920"/>
    <n v="0"/>
    <x v="4"/>
    <s v="NULL"/>
    <x v="2"/>
    <n v="3071.7"/>
    <x v="5"/>
    <n v="3892"/>
    <x v="3"/>
    <n v="1569.82"/>
    <x v="2"/>
    <s v="NULL"/>
    <x v="1"/>
    <s v="NULL"/>
    <x v="1"/>
    <x v="0"/>
    <x v="2"/>
    <n v="0"/>
    <x v="0"/>
    <x v="0"/>
  </r>
  <r>
    <x v="101"/>
    <x v="16"/>
    <s v="G0052484"/>
    <s v="G0052484"/>
    <n v="32174987"/>
    <s v="Recolocado"/>
    <n v="0"/>
    <n v="0"/>
    <n v="1"/>
    <n v="0"/>
    <x v="1"/>
    <x v="0"/>
    <n v="31"/>
    <x v="6"/>
    <x v="5"/>
    <x v="1"/>
    <n v="27201"/>
    <n v="0"/>
    <x v="2"/>
    <n v="900"/>
    <x v="7"/>
    <x v="1"/>
    <n v="22870"/>
    <n v="0"/>
    <x v="4"/>
    <s v="NULL"/>
    <x v="3"/>
    <n v="4487.03"/>
    <x v="7"/>
    <n v="139"/>
    <x v="3"/>
    <n v="0"/>
    <x v="0"/>
    <s v="NULL"/>
    <x v="1"/>
    <s v="NULL"/>
    <x v="1"/>
    <x v="0"/>
    <x v="11"/>
    <n v="0"/>
    <x v="0"/>
    <x v="0"/>
  </r>
  <r>
    <x v="101"/>
    <x v="16"/>
    <s v="G0052497"/>
    <s v="G0052497"/>
    <n v="32174715"/>
    <s v="Recolocado"/>
    <n v="0"/>
    <n v="0"/>
    <n v="1"/>
    <n v="0"/>
    <x v="1"/>
    <x v="0"/>
    <n v="41"/>
    <x v="7"/>
    <x v="3"/>
    <x v="2"/>
    <n v="22508"/>
    <n v="0"/>
    <x v="2"/>
    <n v="750"/>
    <x v="7"/>
    <x v="1"/>
    <n v="18450"/>
    <n v="0"/>
    <x v="4"/>
    <s v="NULL"/>
    <x v="3"/>
    <n v="1036"/>
    <x v="4"/>
    <n v="26"/>
    <x v="4"/>
    <n v="0"/>
    <x v="0"/>
    <s v="NULL"/>
    <x v="1"/>
    <s v="NULL"/>
    <x v="1"/>
    <x v="9"/>
    <x v="9"/>
    <n v="0"/>
    <x v="0"/>
    <x v="0"/>
  </r>
  <r>
    <x v="101"/>
    <x v="16"/>
    <s v="G0052529"/>
    <s v="G0052529"/>
    <n v="32174283"/>
    <s v="Recolocado LD"/>
    <n v="0"/>
    <n v="0"/>
    <n v="1"/>
    <n v="0"/>
    <x v="1"/>
    <x v="0"/>
    <n v="30"/>
    <x v="3"/>
    <x v="3"/>
    <x v="1"/>
    <n v="38169"/>
    <n v="0"/>
    <x v="2"/>
    <n v="1090"/>
    <x v="5"/>
    <x v="4"/>
    <n v="3351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2564"/>
    <s v="G0052564"/>
    <n v="32174823"/>
    <s v="Recolocado"/>
    <n v="0"/>
    <n v="0"/>
    <n v="1"/>
    <n v="0"/>
    <x v="1"/>
    <x v="0"/>
    <n v="27"/>
    <x v="3"/>
    <x v="3"/>
    <x v="2"/>
    <n v="28771"/>
    <n v="0"/>
    <x v="2"/>
    <n v="950"/>
    <x v="7"/>
    <x v="1"/>
    <n v="243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2565"/>
    <s v="G0052565"/>
    <n v="32174822"/>
    <s v="Recolocado"/>
    <n v="0"/>
    <n v="0"/>
    <n v="1"/>
    <n v="0"/>
    <x v="1"/>
    <x v="0"/>
    <n v="45"/>
    <x v="7"/>
    <x v="3"/>
    <x v="2"/>
    <n v="28771"/>
    <n v="0"/>
    <x v="2"/>
    <n v="950"/>
    <x v="7"/>
    <x v="4"/>
    <n v="24350"/>
    <n v="0"/>
    <x v="4"/>
    <s v="NULL"/>
    <x v="3"/>
    <n v="683.89"/>
    <x v="3"/>
    <n v="25"/>
    <x v="4"/>
    <n v="0"/>
    <x v="0"/>
    <n v="700"/>
    <x v="3"/>
    <n v="1"/>
    <x v="4"/>
    <x v="10"/>
    <x v="9"/>
    <n v="0"/>
    <x v="0"/>
    <x v="0"/>
  </r>
  <r>
    <x v="101"/>
    <x v="16"/>
    <s v="G0052577"/>
    <s v="G0052577"/>
    <n v="32175102"/>
    <s v="Recolocado"/>
    <n v="0"/>
    <n v="0"/>
    <n v="1"/>
    <n v="0"/>
    <x v="1"/>
    <x v="0"/>
    <n v="52"/>
    <x v="5"/>
    <x v="5"/>
    <x v="2"/>
    <n v="31903"/>
    <n v="0"/>
    <x v="2"/>
    <n v="1050"/>
    <x v="5"/>
    <x v="14"/>
    <n v="27300"/>
    <n v="0"/>
    <x v="4"/>
    <n v="5"/>
    <x v="0"/>
    <n v="7106.11"/>
    <x v="0"/>
    <n v="0"/>
    <x v="0"/>
    <n v="0"/>
    <x v="0"/>
    <s v="NULL"/>
    <x v="1"/>
    <s v="NULL"/>
    <x v="1"/>
    <x v="0"/>
    <x v="0"/>
    <n v="0"/>
    <x v="0"/>
    <x v="0"/>
  </r>
  <r>
    <x v="101"/>
    <x v="16"/>
    <s v="G0052586"/>
    <s v="G0052586"/>
    <n v="32175164"/>
    <s v="Recolocado"/>
    <n v="0"/>
    <n v="0"/>
    <n v="1"/>
    <n v="0"/>
    <x v="1"/>
    <x v="0"/>
    <n v="25"/>
    <x v="4"/>
    <x v="5"/>
    <x v="2"/>
    <n v="24070"/>
    <n v="0"/>
    <x v="2"/>
    <n v="800"/>
    <x v="7"/>
    <x v="1"/>
    <n v="19920"/>
    <n v="0"/>
    <x v="4"/>
    <s v="NULL"/>
    <x v="6"/>
    <n v="1712.56"/>
    <x v="4"/>
    <n v="1555"/>
    <x v="3"/>
    <n v="374.33"/>
    <x v="0"/>
    <s v="NULL"/>
    <x v="1"/>
    <s v="NULL"/>
    <x v="1"/>
    <x v="0"/>
    <x v="1"/>
    <n v="0"/>
    <x v="1"/>
    <x v="0"/>
  </r>
  <r>
    <x v="101"/>
    <x v="16"/>
    <s v="G0052612"/>
    <s v="G0052612"/>
    <n v="32175002"/>
    <s v="Recolocado"/>
    <n v="0"/>
    <n v="0"/>
    <n v="1"/>
    <n v="0"/>
    <x v="1"/>
    <x v="0"/>
    <n v="38"/>
    <x v="1"/>
    <x v="3"/>
    <x v="2"/>
    <n v="30343"/>
    <n v="0"/>
    <x v="2"/>
    <n v="1000"/>
    <x v="7"/>
    <x v="7"/>
    <n v="2583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2613"/>
    <s v="G0052613"/>
    <n v="32174832"/>
    <s v="Recolocado"/>
    <n v="0"/>
    <n v="0"/>
    <n v="1"/>
    <n v="0"/>
    <x v="1"/>
    <x v="0"/>
    <n v="47"/>
    <x v="0"/>
    <x v="3"/>
    <x v="2"/>
    <n v="22508"/>
    <n v="0"/>
    <x v="2"/>
    <n v="750"/>
    <x v="7"/>
    <x v="7"/>
    <n v="184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2736"/>
    <s v="G0052736"/>
    <n v="32174959"/>
    <s v="Recolocado"/>
    <n v="0"/>
    <n v="0"/>
    <n v="1"/>
    <n v="0"/>
    <x v="1"/>
    <x v="0"/>
    <n v="38"/>
    <x v="1"/>
    <x v="3"/>
    <x v="1"/>
    <n v="27201"/>
    <n v="0"/>
    <x v="2"/>
    <n v="900"/>
    <x v="7"/>
    <x v="1"/>
    <n v="22870"/>
    <n v="0"/>
    <x v="4"/>
    <s v="NULL"/>
    <x v="0"/>
    <n v="9110.7000000000007"/>
    <x v="0"/>
    <n v="267"/>
    <x v="3"/>
    <n v="642.16999999999996"/>
    <x v="5"/>
    <n v="4043.69"/>
    <x v="7"/>
    <n v="0.55959999999999999"/>
    <x v="2"/>
    <x v="0"/>
    <x v="4"/>
    <n v="0"/>
    <x v="6"/>
    <x v="0"/>
  </r>
  <r>
    <x v="101"/>
    <x v="16"/>
    <s v="G0052755"/>
    <s v="G0052755"/>
    <n v="32175467"/>
    <s v="Recolocado"/>
    <n v="0"/>
    <n v="0"/>
    <n v="1"/>
    <n v="0"/>
    <x v="1"/>
    <x v="0"/>
    <n v="53"/>
    <x v="5"/>
    <x v="5"/>
    <x v="2"/>
    <n v="24070"/>
    <n v="0"/>
    <x v="2"/>
    <n v="800"/>
    <x v="7"/>
    <x v="1"/>
    <n v="19920"/>
    <n v="0"/>
    <x v="4"/>
    <s v="NULL"/>
    <x v="0"/>
    <n v="2737.8"/>
    <x v="2"/>
    <n v="0"/>
    <x v="0"/>
    <n v="0"/>
    <x v="0"/>
    <s v="NULL"/>
    <x v="1"/>
    <s v="NULL"/>
    <x v="1"/>
    <x v="0"/>
    <x v="0"/>
    <n v="0"/>
    <x v="0"/>
    <x v="0"/>
  </r>
  <r>
    <x v="101"/>
    <x v="16"/>
    <s v="G0052773"/>
    <s v="G0052773"/>
    <n v="32175501"/>
    <s v="Recolocado"/>
    <n v="0"/>
    <n v="0"/>
    <n v="1"/>
    <n v="0"/>
    <x v="1"/>
    <x v="0"/>
    <n v="37"/>
    <x v="1"/>
    <x v="5"/>
    <x v="2"/>
    <n v="20959"/>
    <n v="0"/>
    <x v="2"/>
    <n v="652"/>
    <x v="7"/>
    <x v="1"/>
    <n v="16990"/>
    <n v="0"/>
    <x v="4"/>
    <s v="NULL"/>
    <x v="2"/>
    <n v="2908.63"/>
    <x v="2"/>
    <n v="232"/>
    <x v="3"/>
    <n v="906.14"/>
    <x v="5"/>
    <s v="NULL"/>
    <x v="1"/>
    <s v="NULL"/>
    <x v="1"/>
    <x v="0"/>
    <x v="10"/>
    <n v="0"/>
    <x v="9"/>
    <x v="0"/>
  </r>
  <r>
    <x v="101"/>
    <x v="16"/>
    <s v="G0052813"/>
    <s v="G0052813"/>
    <n v="32175008"/>
    <s v="Recolocado"/>
    <n v="0"/>
    <n v="0"/>
    <n v="1"/>
    <n v="0"/>
    <x v="1"/>
    <x v="0"/>
    <n v="44"/>
    <x v="7"/>
    <x v="3"/>
    <x v="2"/>
    <n v="27201"/>
    <n v="0"/>
    <x v="2"/>
    <n v="900"/>
    <x v="7"/>
    <x v="1"/>
    <n v="228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2814"/>
    <s v="G0052814"/>
    <n v="32174357"/>
    <s v="Recolocado"/>
    <n v="0"/>
    <n v="0"/>
    <n v="1"/>
    <n v="0"/>
    <x v="1"/>
    <x v="0"/>
    <n v="33"/>
    <x v="6"/>
    <x v="3"/>
    <x v="2"/>
    <n v="27201"/>
    <n v="0"/>
    <x v="2"/>
    <n v="900"/>
    <x v="7"/>
    <x v="1"/>
    <n v="228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1"/>
    <x v="16"/>
    <s v="G0052837"/>
    <s v="G0052837"/>
    <n v="32174197"/>
    <s v="Recolocado"/>
    <n v="0"/>
    <n v="0"/>
    <n v="1"/>
    <n v="0"/>
    <x v="1"/>
    <x v="0"/>
    <n v="38"/>
    <x v="1"/>
    <x v="3"/>
    <x v="1"/>
    <n v="24070"/>
    <n v="0"/>
    <x v="2"/>
    <n v="800"/>
    <x v="7"/>
    <x v="13"/>
    <n v="19920"/>
    <n v="0"/>
    <x v="4"/>
    <s v="NULL"/>
    <x v="2"/>
    <n v="1014.63"/>
    <x v="4"/>
    <n v="2695"/>
    <x v="3"/>
    <n v="1014.63"/>
    <x v="2"/>
    <s v="NULL"/>
    <x v="1"/>
    <s v="NULL"/>
    <x v="1"/>
    <x v="0"/>
    <x v="1"/>
    <n v="12"/>
    <x v="1"/>
    <x v="1"/>
  </r>
  <r>
    <x v="102"/>
    <x v="17"/>
    <s v="G0050023"/>
    <s v="G0050023"/>
    <n v="32151238"/>
    <s v="Recolocado"/>
    <n v="0"/>
    <n v="0"/>
    <n v="1"/>
    <n v="0"/>
    <x v="1"/>
    <x v="0"/>
    <n v="31"/>
    <x v="6"/>
    <x v="3"/>
    <x v="1"/>
    <n v="27201"/>
    <n v="0"/>
    <x v="2"/>
    <n v="900"/>
    <x v="7"/>
    <x v="5"/>
    <n v="228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2397"/>
    <s v="G0052397"/>
    <n v="32174502"/>
    <s v="Recolocado"/>
    <n v="0"/>
    <n v="0"/>
    <n v="1"/>
    <n v="0"/>
    <x v="1"/>
    <x v="0"/>
    <n v="26"/>
    <x v="3"/>
    <x v="3"/>
    <x v="2"/>
    <n v="22508"/>
    <n v="0"/>
    <x v="2"/>
    <n v="750"/>
    <x v="7"/>
    <x v="7"/>
    <n v="184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2810"/>
    <s v="G0052810"/>
    <n v="32174929"/>
    <s v="Recolocado"/>
    <n v="0"/>
    <n v="0"/>
    <n v="1"/>
    <n v="0"/>
    <x v="1"/>
    <x v="0"/>
    <n v="25"/>
    <x v="4"/>
    <x v="3"/>
    <x v="2"/>
    <n v="27201"/>
    <n v="0"/>
    <x v="2"/>
    <n v="900"/>
    <x v="7"/>
    <x v="1"/>
    <n v="22870"/>
    <n v="0"/>
    <x v="4"/>
    <s v="NULL"/>
    <x v="2"/>
    <n v="2115.7399999999998"/>
    <x v="2"/>
    <n v="959"/>
    <x v="3"/>
    <n v="2115.7399999999998"/>
    <x v="6"/>
    <s v="NULL"/>
    <x v="1"/>
    <s v="NULL"/>
    <x v="1"/>
    <x v="0"/>
    <x v="1"/>
    <n v="12"/>
    <x v="1"/>
    <x v="1"/>
  </r>
  <r>
    <x v="102"/>
    <x v="17"/>
    <s v="G0052844"/>
    <s v="G0052844"/>
    <n v="32174659"/>
    <s v="Recolocado"/>
    <n v="0"/>
    <n v="0"/>
    <n v="1"/>
    <n v="0"/>
    <x v="1"/>
    <x v="0"/>
    <n v="45"/>
    <x v="7"/>
    <x v="3"/>
    <x v="0"/>
    <n v="24070"/>
    <n v="0"/>
    <x v="2"/>
    <n v="800"/>
    <x v="7"/>
    <x v="5"/>
    <n v="19920"/>
    <n v="0"/>
    <x v="4"/>
    <s v="NULL"/>
    <x v="0"/>
    <n v="1029.27"/>
    <x v="4"/>
    <n v="0"/>
    <x v="0"/>
    <n v="0"/>
    <x v="0"/>
    <n v="1000"/>
    <x v="3"/>
    <n v="1"/>
    <x v="4"/>
    <x v="0"/>
    <x v="0"/>
    <n v="0"/>
    <x v="0"/>
    <x v="0"/>
  </r>
  <r>
    <x v="102"/>
    <x v="17"/>
    <s v="G0052925"/>
    <s v="G0052925"/>
    <n v="32175363"/>
    <s v="Recolocado"/>
    <n v="0"/>
    <n v="0"/>
    <n v="1"/>
    <n v="0"/>
    <x v="1"/>
    <x v="0"/>
    <n v="25"/>
    <x v="4"/>
    <x v="3"/>
    <x v="2"/>
    <n v="24070"/>
    <n v="0"/>
    <x v="2"/>
    <n v="800"/>
    <x v="7"/>
    <x v="5"/>
    <n v="19920"/>
    <n v="0"/>
    <x v="4"/>
    <s v="NULL"/>
    <x v="6"/>
    <n v="20.69"/>
    <x v="6"/>
    <n v="110"/>
    <x v="6"/>
    <n v="0"/>
    <x v="0"/>
    <s v="NULL"/>
    <x v="1"/>
    <s v="NULL"/>
    <x v="1"/>
    <x v="8"/>
    <x v="2"/>
    <n v="0"/>
    <x v="7"/>
    <x v="0"/>
  </r>
  <r>
    <x v="102"/>
    <x v="17"/>
    <s v="G0053335"/>
    <s v="G0053335"/>
    <n v="32174776"/>
    <s v="Recolocado"/>
    <n v="0"/>
    <n v="0"/>
    <n v="1"/>
    <n v="0"/>
    <x v="1"/>
    <x v="0"/>
    <n v="45"/>
    <x v="7"/>
    <x v="3"/>
    <x v="2"/>
    <n v="22508"/>
    <n v="0"/>
    <x v="2"/>
    <n v="750"/>
    <x v="7"/>
    <x v="1"/>
    <n v="18450"/>
    <n v="0"/>
    <x v="4"/>
    <s v="NULL"/>
    <x v="2"/>
    <n v="1873.15"/>
    <x v="4"/>
    <n v="3055"/>
    <x v="3"/>
    <n v="1873.15"/>
    <x v="2"/>
    <s v="NULL"/>
    <x v="1"/>
    <s v="NULL"/>
    <x v="1"/>
    <x v="0"/>
    <x v="1"/>
    <n v="12"/>
    <x v="1"/>
    <x v="1"/>
  </r>
  <r>
    <x v="102"/>
    <x v="17"/>
    <s v="G0053348"/>
    <s v="G0053348"/>
    <n v="32190516"/>
    <s v="Recolocado"/>
    <n v="0"/>
    <n v="0"/>
    <n v="1"/>
    <n v="0"/>
    <x v="1"/>
    <x v="0"/>
    <n v="34"/>
    <x v="6"/>
    <x v="3"/>
    <x v="2"/>
    <n v="22508"/>
    <n v="0"/>
    <x v="2"/>
    <n v="750"/>
    <x v="7"/>
    <x v="5"/>
    <n v="18450"/>
    <n v="0"/>
    <x v="4"/>
    <s v="NULL"/>
    <x v="2"/>
    <n v="1189.6099999999999"/>
    <x v="4"/>
    <n v="186"/>
    <x v="3"/>
    <n v="41.74"/>
    <x v="0"/>
    <s v="NULL"/>
    <x v="1"/>
    <s v="NULL"/>
    <x v="1"/>
    <x v="0"/>
    <x v="1"/>
    <n v="4"/>
    <x v="1"/>
    <x v="1"/>
  </r>
  <r>
    <x v="102"/>
    <x v="17"/>
    <s v="G0053811"/>
    <s v="G0053811"/>
    <n v="32184194"/>
    <s v="Recolocado"/>
    <n v="0"/>
    <n v="0"/>
    <n v="1"/>
    <n v="0"/>
    <x v="1"/>
    <x v="0"/>
    <n v="29"/>
    <x v="3"/>
    <x v="3"/>
    <x v="2"/>
    <n v="22508"/>
    <n v="0"/>
    <x v="2"/>
    <n v="750"/>
    <x v="7"/>
    <x v="1"/>
    <n v="184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3812"/>
    <s v="G0053812"/>
    <n v="32193170"/>
    <s v="Recolocado"/>
    <n v="0"/>
    <n v="0"/>
    <n v="1"/>
    <n v="0"/>
    <x v="1"/>
    <x v="0"/>
    <n v="32"/>
    <x v="6"/>
    <x v="3"/>
    <x v="2"/>
    <n v="22508"/>
    <n v="0"/>
    <x v="2"/>
    <n v="750"/>
    <x v="7"/>
    <x v="1"/>
    <n v="184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3888"/>
    <s v="G0053888"/>
    <n v="32194278"/>
    <s v="Recolocado"/>
    <n v="0"/>
    <n v="0"/>
    <n v="1"/>
    <n v="0"/>
    <x v="1"/>
    <x v="0"/>
    <n v="33"/>
    <x v="6"/>
    <x v="3"/>
    <x v="1"/>
    <n v="31203"/>
    <n v="0"/>
    <x v="2"/>
    <n v="890"/>
    <x v="7"/>
    <x v="1"/>
    <n v="26640"/>
    <n v="0"/>
    <x v="4"/>
    <n v="4"/>
    <x v="2"/>
    <n v="1828.76"/>
    <x v="4"/>
    <n v="5007"/>
    <x v="3"/>
    <n v="1828.76"/>
    <x v="2"/>
    <s v="NULL"/>
    <x v="1"/>
    <s v="NULL"/>
    <x v="1"/>
    <x v="0"/>
    <x v="1"/>
    <n v="12"/>
    <x v="1"/>
    <x v="1"/>
  </r>
  <r>
    <x v="102"/>
    <x v="17"/>
    <s v="G0053890"/>
    <s v="G0053890"/>
    <n v="32190501"/>
    <s v="Recolocado LD"/>
    <n v="0"/>
    <n v="0"/>
    <n v="1"/>
    <n v="0"/>
    <x v="1"/>
    <x v="0"/>
    <n v="48"/>
    <x v="0"/>
    <x v="3"/>
    <x v="2"/>
    <n v="38169"/>
    <n v="0"/>
    <x v="2"/>
    <n v="1090"/>
    <x v="5"/>
    <x v="5"/>
    <n v="33510"/>
    <n v="0"/>
    <x v="4"/>
    <n v="2"/>
    <x v="0"/>
    <n v="2140.4499999999998"/>
    <x v="2"/>
    <n v="0"/>
    <x v="0"/>
    <n v="0"/>
    <x v="0"/>
    <n v="1500"/>
    <x v="5"/>
    <n v="0.111"/>
    <x v="6"/>
    <x v="3"/>
    <x v="7"/>
    <n v="0"/>
    <x v="0"/>
    <x v="0"/>
  </r>
  <r>
    <x v="102"/>
    <x v="17"/>
    <s v="G0054025"/>
    <s v="G0054025"/>
    <n v="32194849"/>
    <s v="Recolocado"/>
    <n v="0"/>
    <n v="0"/>
    <n v="1"/>
    <n v="0"/>
    <x v="1"/>
    <x v="0"/>
    <n v="27"/>
    <x v="3"/>
    <x v="3"/>
    <x v="2"/>
    <n v="43952"/>
    <n v="0"/>
    <x v="2"/>
    <n v="1240"/>
    <x v="3"/>
    <x v="2"/>
    <n v="3865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4026"/>
    <s v="G0054026"/>
    <n v="32190491"/>
    <s v="Recolocado"/>
    <n v="0"/>
    <n v="0"/>
    <n v="1"/>
    <n v="0"/>
    <x v="1"/>
    <x v="0"/>
    <n v="51"/>
    <x v="5"/>
    <x v="3"/>
    <x v="2"/>
    <n v="38496"/>
    <n v="0"/>
    <x v="2"/>
    <n v="1090"/>
    <x v="5"/>
    <x v="6"/>
    <n v="3351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4035"/>
    <s v="G0054035"/>
    <n v="32175579"/>
    <s v="Recolocado"/>
    <n v="0"/>
    <n v="0"/>
    <n v="1"/>
    <n v="0"/>
    <x v="1"/>
    <x v="0"/>
    <n v="31"/>
    <x v="6"/>
    <x v="3"/>
    <x v="2"/>
    <n v="34854"/>
    <n v="0"/>
    <x v="2"/>
    <n v="990"/>
    <x v="7"/>
    <x v="1"/>
    <n v="30080"/>
    <n v="0"/>
    <x v="4"/>
    <n v="4"/>
    <x v="2"/>
    <n v="3896.53"/>
    <x v="5"/>
    <n v="182"/>
    <x v="3"/>
    <n v="0"/>
    <x v="0"/>
    <s v="NULL"/>
    <x v="1"/>
    <s v="NULL"/>
    <x v="1"/>
    <x v="0"/>
    <x v="9"/>
    <n v="1"/>
    <x v="3"/>
    <x v="1"/>
  </r>
  <r>
    <x v="102"/>
    <x v="17"/>
    <s v="G0054052"/>
    <s v="G0054052"/>
    <n v="32173784"/>
    <s v="Recolocado"/>
    <n v="0"/>
    <n v="0"/>
    <n v="1"/>
    <n v="0"/>
    <x v="1"/>
    <x v="0"/>
    <n v="34"/>
    <x v="6"/>
    <x v="3"/>
    <x v="2"/>
    <n v="40321"/>
    <n v="0"/>
    <x v="2"/>
    <n v="1140"/>
    <x v="6"/>
    <x v="18"/>
    <n v="3523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4054"/>
    <s v="G0054054"/>
    <n v="32173817"/>
    <s v="Recolocado"/>
    <n v="0"/>
    <n v="0"/>
    <n v="1"/>
    <n v="0"/>
    <x v="1"/>
    <x v="0"/>
    <n v="30"/>
    <x v="3"/>
    <x v="3"/>
    <x v="2"/>
    <n v="51457"/>
    <n v="0"/>
    <x v="2"/>
    <n v="1350"/>
    <x v="2"/>
    <x v="4"/>
    <n v="45720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4065"/>
    <s v="G0054065"/>
    <n v="32195037"/>
    <s v="Recolocado"/>
    <n v="0"/>
    <n v="0"/>
    <n v="1"/>
    <n v="0"/>
    <x v="1"/>
    <x v="0"/>
    <n v="36"/>
    <x v="1"/>
    <x v="3"/>
    <x v="0"/>
    <n v="24070"/>
    <n v="0"/>
    <x v="2"/>
    <n v="800"/>
    <x v="7"/>
    <x v="1"/>
    <n v="19920"/>
    <n v="0"/>
    <x v="4"/>
    <s v="NULL"/>
    <x v="2"/>
    <n v="1585.05"/>
    <x v="4"/>
    <n v="3015"/>
    <x v="3"/>
    <n v="1585.05"/>
    <x v="2"/>
    <s v="NULL"/>
    <x v="1"/>
    <s v="NULL"/>
    <x v="1"/>
    <x v="0"/>
    <x v="1"/>
    <n v="12"/>
    <x v="1"/>
    <x v="1"/>
  </r>
  <r>
    <x v="102"/>
    <x v="17"/>
    <s v="G0054066"/>
    <s v="G0054066"/>
    <n v="32194779"/>
    <s v="Recolocado"/>
    <n v="0"/>
    <n v="0"/>
    <n v="1"/>
    <n v="0"/>
    <x v="1"/>
    <x v="0"/>
    <n v="46"/>
    <x v="0"/>
    <x v="3"/>
    <x v="3"/>
    <n v="22508"/>
    <n v="0"/>
    <x v="2"/>
    <n v="750"/>
    <x v="7"/>
    <x v="1"/>
    <n v="18450"/>
    <n v="0"/>
    <x v="4"/>
    <s v="NULL"/>
    <x v="2"/>
    <n v="923.71"/>
    <x v="3"/>
    <n v="1428"/>
    <x v="3"/>
    <n v="923.71"/>
    <x v="5"/>
    <s v="NULL"/>
    <x v="1"/>
    <s v="NULL"/>
    <x v="1"/>
    <x v="0"/>
    <x v="1"/>
    <n v="12"/>
    <x v="1"/>
    <x v="1"/>
  </r>
  <r>
    <x v="102"/>
    <x v="17"/>
    <s v="G0054069"/>
    <s v="G0054069"/>
    <n v="32194989"/>
    <s v="Recolocado"/>
    <n v="0"/>
    <n v="0"/>
    <n v="1"/>
    <n v="0"/>
    <x v="1"/>
    <x v="0"/>
    <n v="32"/>
    <x v="6"/>
    <x v="3"/>
    <x v="2"/>
    <n v="51457"/>
    <n v="0"/>
    <x v="2"/>
    <n v="1350"/>
    <x v="2"/>
    <x v="4"/>
    <n v="45720"/>
    <n v="0"/>
    <x v="4"/>
    <n v="1"/>
    <x v="0"/>
    <n v="500"/>
    <x v="6"/>
    <n v="0"/>
    <x v="0"/>
    <n v="0"/>
    <x v="0"/>
    <s v="NULL"/>
    <x v="1"/>
    <s v="NULL"/>
    <x v="1"/>
    <x v="2"/>
    <x v="2"/>
    <n v="0"/>
    <x v="0"/>
    <x v="0"/>
  </r>
  <r>
    <x v="102"/>
    <x v="17"/>
    <s v="G0054079"/>
    <s v="G0054079"/>
    <n v="32184179"/>
    <s v="Recolocado"/>
    <n v="0"/>
    <n v="0"/>
    <n v="1"/>
    <n v="0"/>
    <x v="1"/>
    <x v="0"/>
    <n v="47"/>
    <x v="0"/>
    <x v="3"/>
    <x v="2"/>
    <n v="31203"/>
    <n v="0"/>
    <x v="2"/>
    <n v="890"/>
    <x v="7"/>
    <x v="3"/>
    <n v="26640"/>
    <n v="0"/>
    <x v="4"/>
    <n v="4"/>
    <x v="3"/>
    <n v="3716.23"/>
    <x v="5"/>
    <n v="10"/>
    <x v="4"/>
    <n v="0"/>
    <x v="0"/>
    <n v="1800"/>
    <x v="5"/>
    <n v="0.92279999999999995"/>
    <x v="4"/>
    <x v="0"/>
    <x v="12"/>
    <n v="0"/>
    <x v="0"/>
    <x v="0"/>
  </r>
  <r>
    <x v="102"/>
    <x v="17"/>
    <s v="G0054087"/>
    <s v="G0054087"/>
    <n v="32195124"/>
    <s v="Recolocado"/>
    <n v="0"/>
    <n v="0"/>
    <n v="1"/>
    <n v="0"/>
    <x v="1"/>
    <x v="0"/>
    <n v="37"/>
    <x v="1"/>
    <x v="3"/>
    <x v="2"/>
    <n v="35046"/>
    <n v="0"/>
    <x v="2"/>
    <n v="1150"/>
    <x v="6"/>
    <x v="4"/>
    <n v="30260"/>
    <n v="0"/>
    <x v="4"/>
    <n v="5"/>
    <x v="2"/>
    <n v="1096.71"/>
    <x v="4"/>
    <n v="2440"/>
    <x v="3"/>
    <n v="1096.71"/>
    <x v="2"/>
    <s v="NULL"/>
    <x v="1"/>
    <s v="NULL"/>
    <x v="1"/>
    <x v="0"/>
    <x v="1"/>
    <n v="12"/>
    <x v="1"/>
    <x v="1"/>
  </r>
  <r>
    <x v="102"/>
    <x v="17"/>
    <s v="G0054109"/>
    <s v="G0054109"/>
    <n v="32195315"/>
    <s v="Recolocado"/>
    <n v="0"/>
    <n v="0"/>
    <n v="1"/>
    <n v="0"/>
    <x v="1"/>
    <x v="0"/>
    <n v="40"/>
    <x v="1"/>
    <x v="5"/>
    <x v="1"/>
    <n v="40321"/>
    <n v="0"/>
    <x v="2"/>
    <n v="1140"/>
    <x v="6"/>
    <x v="18"/>
    <n v="35230"/>
    <n v="0"/>
    <x v="4"/>
    <n v="2"/>
    <x v="0"/>
    <n v="4874.04"/>
    <x v="7"/>
    <n v="0"/>
    <x v="0"/>
    <n v="0"/>
    <x v="0"/>
    <s v="NULL"/>
    <x v="1"/>
    <s v="NULL"/>
    <x v="1"/>
    <x v="0"/>
    <x v="0"/>
    <n v="0"/>
    <x v="0"/>
    <x v="0"/>
  </r>
  <r>
    <x v="102"/>
    <x v="17"/>
    <s v="G0054144"/>
    <s v="G0054144"/>
    <n v="32194266"/>
    <s v="Recolocado"/>
    <n v="0"/>
    <n v="0"/>
    <n v="1"/>
    <n v="0"/>
    <x v="1"/>
    <x v="0"/>
    <n v="32"/>
    <x v="6"/>
    <x v="3"/>
    <x v="2"/>
    <n v="24070"/>
    <n v="0"/>
    <x v="2"/>
    <n v="800"/>
    <x v="7"/>
    <x v="1"/>
    <n v="19920"/>
    <n v="0"/>
    <x v="4"/>
    <s v="NULL"/>
    <x v="3"/>
    <n v="2525.6"/>
    <x v="2"/>
    <n v="11"/>
    <x v="4"/>
    <n v="0"/>
    <x v="0"/>
    <s v="NULL"/>
    <x v="1"/>
    <s v="NULL"/>
    <x v="1"/>
    <x v="0"/>
    <x v="3"/>
    <n v="0"/>
    <x v="0"/>
    <x v="0"/>
  </r>
  <r>
    <x v="102"/>
    <x v="17"/>
    <s v="G0054146"/>
    <s v="G0054146"/>
    <n v="32193109"/>
    <s v="Recolocado"/>
    <n v="0"/>
    <n v="0"/>
    <n v="1"/>
    <n v="0"/>
    <x v="1"/>
    <x v="0"/>
    <n v="49"/>
    <x v="0"/>
    <x v="3"/>
    <x v="2"/>
    <n v="20959"/>
    <n v="0"/>
    <x v="2"/>
    <n v="700"/>
    <x v="7"/>
    <x v="5"/>
    <n v="1699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4160"/>
    <s v="G0054160"/>
    <n v="32195069"/>
    <s v="Recolocado"/>
    <n v="0"/>
    <n v="0"/>
    <n v="1"/>
    <n v="0"/>
    <x v="1"/>
    <x v="0"/>
    <n v="35"/>
    <x v="6"/>
    <x v="3"/>
    <x v="2"/>
    <n v="27201"/>
    <n v="0"/>
    <x v="2"/>
    <n v="900"/>
    <x v="7"/>
    <x v="13"/>
    <n v="22870"/>
    <n v="0"/>
    <x v="4"/>
    <s v="NULL"/>
    <x v="3"/>
    <n v="2061.1799999999998"/>
    <x v="2"/>
    <n v="19"/>
    <x v="4"/>
    <n v="0"/>
    <x v="0"/>
    <s v="NULL"/>
    <x v="1"/>
    <s v="NULL"/>
    <x v="1"/>
    <x v="11"/>
    <x v="11"/>
    <n v="0"/>
    <x v="0"/>
    <x v="0"/>
  </r>
  <r>
    <x v="102"/>
    <x v="17"/>
    <s v="G0054179"/>
    <s v="G0054179"/>
    <n v="32168133"/>
    <s v="Recolocado"/>
    <n v="0"/>
    <n v="0"/>
    <n v="1"/>
    <n v="0"/>
    <x v="1"/>
    <x v="0"/>
    <n v="33"/>
    <x v="6"/>
    <x v="3"/>
    <x v="2"/>
    <n v="38496"/>
    <n v="0"/>
    <x v="2"/>
    <n v="1090"/>
    <x v="5"/>
    <x v="3"/>
    <n v="3351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4193"/>
    <s v="G0054193"/>
    <n v="32166727"/>
    <s v="Recolocado"/>
    <n v="0"/>
    <n v="0"/>
    <n v="1"/>
    <n v="0"/>
    <x v="1"/>
    <x v="0"/>
    <n v="25"/>
    <x v="4"/>
    <x v="3"/>
    <x v="2"/>
    <n v="34854"/>
    <n v="0"/>
    <x v="2"/>
    <n v="990"/>
    <x v="7"/>
    <x v="17"/>
    <n v="3008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4194"/>
    <s v="G0054194"/>
    <n v="32167905"/>
    <s v="Recolocado"/>
    <n v="0"/>
    <n v="0"/>
    <n v="1"/>
    <n v="0"/>
    <x v="1"/>
    <x v="0"/>
    <n v="39"/>
    <x v="1"/>
    <x v="3"/>
    <x v="2"/>
    <n v="34854"/>
    <n v="0"/>
    <x v="2"/>
    <n v="990"/>
    <x v="7"/>
    <x v="5"/>
    <n v="3008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4211"/>
    <s v="G0054211"/>
    <n v="32194246"/>
    <s v="Recolocado"/>
    <n v="0"/>
    <n v="0"/>
    <n v="1"/>
    <n v="0"/>
    <x v="1"/>
    <x v="0"/>
    <n v="43"/>
    <x v="7"/>
    <x v="3"/>
    <x v="1"/>
    <n v="35046"/>
    <n v="0"/>
    <x v="2"/>
    <n v="1150"/>
    <x v="6"/>
    <x v="4"/>
    <n v="30260"/>
    <n v="0"/>
    <x v="4"/>
    <n v="5"/>
    <x v="2"/>
    <n v="1712.94"/>
    <x v="4"/>
    <n v="375"/>
    <x v="3"/>
    <n v="1712.94"/>
    <x v="2"/>
    <n v="1600"/>
    <x v="5"/>
    <n v="1"/>
    <x v="4"/>
    <x v="0"/>
    <x v="1"/>
    <n v="4"/>
    <x v="1"/>
    <x v="1"/>
  </r>
  <r>
    <x v="102"/>
    <x v="17"/>
    <s v="G0054309"/>
    <s v="G0054309"/>
    <n v="32195482"/>
    <s v="Recolocado"/>
    <n v="0"/>
    <n v="0"/>
    <n v="1"/>
    <n v="0"/>
    <x v="1"/>
    <x v="0"/>
    <n v="39"/>
    <x v="1"/>
    <x v="5"/>
    <x v="2"/>
    <n v="45555"/>
    <n v="0"/>
    <x v="2"/>
    <n v="1200"/>
    <x v="6"/>
    <x v="4"/>
    <n v="40160"/>
    <n v="0"/>
    <x v="4"/>
    <n v="2"/>
    <x v="3"/>
    <n v="2436.5100000000002"/>
    <x v="2"/>
    <n v="15"/>
    <x v="4"/>
    <n v="0"/>
    <x v="0"/>
    <s v="NULL"/>
    <x v="1"/>
    <s v="NULL"/>
    <x v="1"/>
    <x v="0"/>
    <x v="12"/>
    <n v="0"/>
    <x v="0"/>
    <x v="0"/>
  </r>
  <r>
    <x v="102"/>
    <x v="17"/>
    <s v="G0054314"/>
    <s v="G0054314"/>
    <n v="32195105"/>
    <s v="Recolocado"/>
    <n v="0"/>
    <n v="0"/>
    <n v="1"/>
    <n v="0"/>
    <x v="1"/>
    <x v="0"/>
    <n v="39"/>
    <x v="1"/>
    <x v="3"/>
    <x v="1"/>
    <n v="22508"/>
    <n v="0"/>
    <x v="2"/>
    <n v="750"/>
    <x v="7"/>
    <x v="1"/>
    <n v="18450"/>
    <n v="0"/>
    <x v="4"/>
    <s v="NULL"/>
    <x v="2"/>
    <n v="865.1"/>
    <x v="3"/>
    <n v="1612"/>
    <x v="3"/>
    <n v="865.1"/>
    <x v="5"/>
    <s v="NULL"/>
    <x v="1"/>
    <s v="NULL"/>
    <x v="1"/>
    <x v="0"/>
    <x v="1"/>
    <n v="12"/>
    <x v="1"/>
    <x v="1"/>
  </r>
  <r>
    <x v="102"/>
    <x v="17"/>
    <s v="G0054343"/>
    <s v="G0054343"/>
    <n v="32193067"/>
    <s v="Recolocado"/>
    <n v="0"/>
    <n v="0"/>
    <n v="1"/>
    <n v="0"/>
    <x v="1"/>
    <x v="0"/>
    <n v="29"/>
    <x v="3"/>
    <x v="3"/>
    <x v="2"/>
    <n v="22508"/>
    <n v="0"/>
    <x v="2"/>
    <n v="750"/>
    <x v="7"/>
    <x v="1"/>
    <n v="184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4344"/>
    <s v="G0054344"/>
    <n v="32194698"/>
    <s v="Recolocado"/>
    <n v="0"/>
    <n v="0"/>
    <n v="1"/>
    <n v="0"/>
    <x v="1"/>
    <x v="0"/>
    <n v="45"/>
    <x v="7"/>
    <x v="3"/>
    <x v="1"/>
    <n v="34854"/>
    <n v="0"/>
    <x v="2"/>
    <n v="990"/>
    <x v="7"/>
    <x v="20"/>
    <n v="3008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4510"/>
    <s v="G0054510"/>
    <n v="32195501"/>
    <s v="Recolocado"/>
    <n v="0"/>
    <n v="0"/>
    <n v="1"/>
    <n v="0"/>
    <x v="1"/>
    <x v="0"/>
    <n v="38"/>
    <x v="1"/>
    <x v="3"/>
    <x v="2"/>
    <n v="45555"/>
    <n v="0"/>
    <x v="2"/>
    <n v="1200"/>
    <x v="6"/>
    <x v="4"/>
    <n v="4016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4511"/>
    <s v="G0054511"/>
    <n v="32167003"/>
    <s v="Recolocado"/>
    <n v="0"/>
    <n v="0"/>
    <n v="1"/>
    <n v="0"/>
    <x v="1"/>
    <x v="0"/>
    <n v="38"/>
    <x v="1"/>
    <x v="3"/>
    <x v="2"/>
    <n v="45555"/>
    <n v="0"/>
    <x v="2"/>
    <n v="1200"/>
    <x v="6"/>
    <x v="4"/>
    <n v="4016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4514"/>
    <s v="G0054514"/>
    <n v="32195221"/>
    <s v="Recolocado"/>
    <n v="0"/>
    <n v="0"/>
    <n v="1"/>
    <n v="0"/>
    <x v="1"/>
    <x v="0"/>
    <n v="27"/>
    <x v="3"/>
    <x v="3"/>
    <x v="2"/>
    <n v="27201"/>
    <n v="0"/>
    <x v="2"/>
    <n v="900"/>
    <x v="7"/>
    <x v="3"/>
    <n v="2287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4526"/>
    <s v="G0054526"/>
    <n v="32220408"/>
    <s v="Recolocado"/>
    <n v="0"/>
    <n v="0"/>
    <n v="1"/>
    <n v="0"/>
    <x v="1"/>
    <x v="0"/>
    <n v="23"/>
    <x v="4"/>
    <x v="5"/>
    <x v="2"/>
    <n v="31203"/>
    <n v="0"/>
    <x v="2"/>
    <n v="890"/>
    <x v="7"/>
    <x v="3"/>
    <n v="26640"/>
    <n v="0"/>
    <x v="4"/>
    <n v="4"/>
    <x v="0"/>
    <n v="4931.24"/>
    <x v="7"/>
    <n v="7"/>
    <x v="2"/>
    <n v="0"/>
    <x v="0"/>
    <n v="2000"/>
    <x v="5"/>
    <n v="1"/>
    <x v="4"/>
    <x v="0"/>
    <x v="0"/>
    <n v="0"/>
    <x v="0"/>
    <x v="0"/>
  </r>
  <r>
    <x v="102"/>
    <x v="17"/>
    <s v="G0054535"/>
    <s v="G0054535"/>
    <n v="32195150"/>
    <s v="Recolocado"/>
    <n v="0"/>
    <n v="0"/>
    <n v="1"/>
    <n v="0"/>
    <x v="1"/>
    <x v="0"/>
    <n v="31"/>
    <x v="6"/>
    <x v="3"/>
    <x v="2"/>
    <n v="51457"/>
    <n v="0"/>
    <x v="2"/>
    <n v="1350"/>
    <x v="2"/>
    <x v="3"/>
    <n v="45720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4536"/>
    <s v="G0054536"/>
    <n v="32168030"/>
    <s v="Recolocado"/>
    <n v="0"/>
    <n v="0"/>
    <n v="1"/>
    <n v="0"/>
    <x v="1"/>
    <x v="0"/>
    <n v="32"/>
    <x v="6"/>
    <x v="3"/>
    <x v="2"/>
    <n v="30343"/>
    <n v="0"/>
    <x v="2"/>
    <n v="1000"/>
    <x v="7"/>
    <x v="3"/>
    <n v="2583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4543"/>
    <s v="G0054543"/>
    <n v="32220559"/>
    <s v="Recolocado"/>
    <n v="0"/>
    <n v="0"/>
    <n v="1"/>
    <n v="0"/>
    <x v="1"/>
    <x v="0"/>
    <n v="65"/>
    <x v="2"/>
    <x v="5"/>
    <x v="2"/>
    <n v="22508"/>
    <n v="0"/>
    <x v="2"/>
    <n v="750"/>
    <x v="7"/>
    <x v="5"/>
    <n v="18450"/>
    <n v="0"/>
    <x v="4"/>
    <s v="NULL"/>
    <x v="3"/>
    <n v="1802.58"/>
    <x v="4"/>
    <n v="103"/>
    <x v="6"/>
    <n v="0"/>
    <x v="0"/>
    <s v="NULL"/>
    <x v="1"/>
    <s v="NULL"/>
    <x v="1"/>
    <x v="0"/>
    <x v="8"/>
    <n v="0"/>
    <x v="5"/>
    <x v="0"/>
  </r>
  <r>
    <x v="102"/>
    <x v="17"/>
    <s v="G0054558"/>
    <s v="G0054558"/>
    <n v="32195689"/>
    <s v="Recolocado"/>
    <n v="0"/>
    <n v="0"/>
    <n v="1"/>
    <n v="0"/>
    <x v="1"/>
    <x v="0"/>
    <n v="38"/>
    <x v="1"/>
    <x v="3"/>
    <x v="0"/>
    <n v="22508"/>
    <n v="0"/>
    <x v="2"/>
    <n v="750"/>
    <x v="7"/>
    <x v="1"/>
    <n v="184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4569"/>
    <s v="G0054569"/>
    <n v="32195240"/>
    <s v="Recolocado"/>
    <n v="0"/>
    <n v="0"/>
    <n v="1"/>
    <n v="0"/>
    <x v="1"/>
    <x v="0"/>
    <n v="31"/>
    <x v="6"/>
    <x v="3"/>
    <x v="2"/>
    <n v="25630"/>
    <n v="0"/>
    <x v="2"/>
    <n v="850"/>
    <x v="7"/>
    <x v="14"/>
    <n v="2139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4571"/>
    <s v="G0054571"/>
    <n v="32165349"/>
    <s v="Recolocado"/>
    <n v="0"/>
    <n v="0"/>
    <n v="1"/>
    <n v="0"/>
    <x v="1"/>
    <x v="0"/>
    <n v="40"/>
    <x v="1"/>
    <x v="3"/>
    <x v="2"/>
    <n v="36617"/>
    <n v="0"/>
    <x v="2"/>
    <n v="1200"/>
    <x v="6"/>
    <x v="3"/>
    <n v="3174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4637"/>
    <s v="G0054637"/>
    <n v="32195475"/>
    <s v="Recolocado"/>
    <n v="0"/>
    <n v="0"/>
    <n v="1"/>
    <n v="0"/>
    <x v="1"/>
    <x v="0"/>
    <n v="26"/>
    <x v="3"/>
    <x v="5"/>
    <x v="2"/>
    <n v="31903"/>
    <n v="0"/>
    <x v="2"/>
    <n v="1050"/>
    <x v="5"/>
    <x v="4"/>
    <n v="27300"/>
    <n v="0"/>
    <x v="4"/>
    <n v="6"/>
    <x v="6"/>
    <n v="3488.71"/>
    <x v="5"/>
    <n v="1405"/>
    <x v="3"/>
    <n v="649.16999999999996"/>
    <x v="5"/>
    <s v="NULL"/>
    <x v="1"/>
    <s v="NULL"/>
    <x v="1"/>
    <x v="0"/>
    <x v="1"/>
    <n v="0"/>
    <x v="1"/>
    <x v="0"/>
  </r>
  <r>
    <x v="102"/>
    <x v="17"/>
    <s v="G0054654"/>
    <s v="G0054654"/>
    <n v="32195438"/>
    <s v="Recolocado"/>
    <n v="0"/>
    <n v="0"/>
    <n v="1"/>
    <n v="0"/>
    <x v="1"/>
    <x v="0"/>
    <n v="39"/>
    <x v="1"/>
    <x v="5"/>
    <x v="2"/>
    <n v="38496"/>
    <n v="0"/>
    <x v="2"/>
    <n v="1090"/>
    <x v="5"/>
    <x v="4"/>
    <n v="33510"/>
    <n v="0"/>
    <x v="4"/>
    <n v="4"/>
    <x v="0"/>
    <n v="5200"/>
    <x v="0"/>
    <n v="0"/>
    <x v="0"/>
    <n v="0"/>
    <x v="0"/>
    <s v="NULL"/>
    <x v="1"/>
    <s v="NULL"/>
    <x v="1"/>
    <x v="4"/>
    <x v="5"/>
    <n v="0"/>
    <x v="0"/>
    <x v="0"/>
  </r>
  <r>
    <x v="102"/>
    <x v="17"/>
    <s v="G0054658"/>
    <s v="G0054658"/>
    <n v="32220806"/>
    <s v="Recolocado"/>
    <n v="0"/>
    <n v="0"/>
    <n v="1"/>
    <n v="0"/>
    <x v="1"/>
    <x v="0"/>
    <n v="37"/>
    <x v="1"/>
    <x v="5"/>
    <x v="2"/>
    <n v="51457"/>
    <n v="0"/>
    <x v="2"/>
    <n v="1350"/>
    <x v="2"/>
    <x v="3"/>
    <n v="45720"/>
    <n v="0"/>
    <x v="4"/>
    <n v="1"/>
    <x v="0"/>
    <n v="982.92"/>
    <x v="3"/>
    <n v="0"/>
    <x v="0"/>
    <n v="0"/>
    <x v="0"/>
    <s v="NULL"/>
    <x v="1"/>
    <s v="NULL"/>
    <x v="1"/>
    <x v="7"/>
    <x v="6"/>
    <n v="0"/>
    <x v="0"/>
    <x v="0"/>
  </r>
  <r>
    <x v="102"/>
    <x v="17"/>
    <s v="G0054662"/>
    <s v="G0054662"/>
    <n v="32195208"/>
    <s v="Recolocado"/>
    <n v="0"/>
    <n v="0"/>
    <n v="1"/>
    <n v="0"/>
    <x v="1"/>
    <x v="0"/>
    <n v="36"/>
    <x v="1"/>
    <x v="3"/>
    <x v="0"/>
    <n v="28771"/>
    <n v="0"/>
    <x v="2"/>
    <n v="950"/>
    <x v="7"/>
    <x v="1"/>
    <n v="2435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4681"/>
    <s v="G0054681"/>
    <n v="32194863"/>
    <s v="Recolocado"/>
    <n v="0"/>
    <n v="0"/>
    <n v="1"/>
    <n v="0"/>
    <x v="1"/>
    <x v="0"/>
    <n v="48"/>
    <x v="0"/>
    <x v="3"/>
    <x v="2"/>
    <n v="22508"/>
    <n v="0"/>
    <x v="2"/>
    <n v="750"/>
    <x v="7"/>
    <x v="1"/>
    <n v="184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4682"/>
    <s v="G0054682"/>
    <n v="32195604"/>
    <s v="Recolocado"/>
    <n v="0"/>
    <n v="0"/>
    <n v="1"/>
    <n v="0"/>
    <x v="1"/>
    <x v="0"/>
    <n v="33"/>
    <x v="6"/>
    <x v="3"/>
    <x v="2"/>
    <n v="30778"/>
    <n v="0"/>
    <x v="2"/>
    <n v="890"/>
    <x v="7"/>
    <x v="3"/>
    <n v="2624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4775"/>
    <s v="G0054775"/>
    <n v="32220981"/>
    <s v="Recolocado"/>
    <n v="0"/>
    <n v="0"/>
    <n v="1"/>
    <n v="0"/>
    <x v="1"/>
    <x v="0"/>
    <n v="49"/>
    <x v="0"/>
    <x v="5"/>
    <x v="2"/>
    <n v="40321"/>
    <n v="0"/>
    <x v="2"/>
    <n v="1140"/>
    <x v="6"/>
    <x v="3"/>
    <n v="35230"/>
    <n v="0"/>
    <x v="4"/>
    <n v="4"/>
    <x v="2"/>
    <n v="3587.51"/>
    <x v="5"/>
    <n v="972"/>
    <x v="3"/>
    <n v="3587.51"/>
    <x v="3"/>
    <s v="NULL"/>
    <x v="1"/>
    <s v="NULL"/>
    <x v="1"/>
    <x v="0"/>
    <x v="9"/>
    <n v="4"/>
    <x v="0"/>
    <x v="2"/>
  </r>
  <r>
    <x v="102"/>
    <x v="17"/>
    <s v="G0054783"/>
    <s v="G0054783"/>
    <n v="32195134"/>
    <s v="Recolocado"/>
    <n v="0"/>
    <n v="0"/>
    <n v="1"/>
    <n v="0"/>
    <x v="1"/>
    <x v="0"/>
    <n v="30"/>
    <x v="3"/>
    <x v="3"/>
    <x v="2"/>
    <n v="22508"/>
    <n v="0"/>
    <x v="2"/>
    <n v="750"/>
    <x v="7"/>
    <x v="3"/>
    <n v="18450"/>
    <n v="0"/>
    <x v="4"/>
    <s v="NULL"/>
    <x v="2"/>
    <n v="1604.08"/>
    <x v="4"/>
    <n v="2076"/>
    <x v="3"/>
    <n v="1604.08"/>
    <x v="2"/>
    <s v="NULL"/>
    <x v="1"/>
    <s v="NULL"/>
    <x v="1"/>
    <x v="0"/>
    <x v="1"/>
    <n v="12"/>
    <x v="1"/>
    <x v="1"/>
  </r>
  <r>
    <x v="102"/>
    <x v="17"/>
    <s v="G0054784"/>
    <s v="G0054784"/>
    <n v="32220299"/>
    <s v="Recolocado"/>
    <n v="0"/>
    <n v="0"/>
    <n v="1"/>
    <n v="0"/>
    <x v="1"/>
    <x v="0"/>
    <n v="25"/>
    <x v="4"/>
    <x v="3"/>
    <x v="2"/>
    <n v="22508"/>
    <n v="0"/>
    <x v="2"/>
    <n v="750"/>
    <x v="7"/>
    <x v="1"/>
    <n v="18450"/>
    <n v="0"/>
    <x v="4"/>
    <s v="NULL"/>
    <x v="2"/>
    <n v="1237.33"/>
    <x v="4"/>
    <n v="164"/>
    <x v="3"/>
    <n v="1236.8800000000001"/>
    <x v="2"/>
    <n v="1000"/>
    <x v="3"/>
    <n v="1"/>
    <x v="4"/>
    <x v="0"/>
    <x v="7"/>
    <n v="2"/>
    <x v="9"/>
    <x v="1"/>
  </r>
  <r>
    <x v="102"/>
    <x v="17"/>
    <s v="G0054791"/>
    <s v="G0054791"/>
    <n v="32220899"/>
    <s v="Recolocado"/>
    <n v="0"/>
    <n v="0"/>
    <n v="1"/>
    <n v="0"/>
    <x v="1"/>
    <x v="0"/>
    <n v="25"/>
    <x v="4"/>
    <x v="5"/>
    <x v="2"/>
    <n v="21330"/>
    <n v="0"/>
    <x v="2"/>
    <n v="700"/>
    <x v="7"/>
    <x v="1"/>
    <n v="16990"/>
    <n v="0"/>
    <x v="4"/>
    <s v="NULL"/>
    <x v="0"/>
    <n v="5906.97"/>
    <x v="0"/>
    <n v="0"/>
    <x v="0"/>
    <n v="0"/>
    <x v="0"/>
    <s v="NULL"/>
    <x v="1"/>
    <s v="NULL"/>
    <x v="1"/>
    <x v="0"/>
    <x v="0"/>
    <n v="0"/>
    <x v="0"/>
    <x v="0"/>
  </r>
  <r>
    <x v="102"/>
    <x v="17"/>
    <s v="G0054795"/>
    <s v="G0054795"/>
    <n v="32195278"/>
    <s v="Recolocado"/>
    <n v="0"/>
    <n v="0"/>
    <n v="1"/>
    <n v="0"/>
    <x v="1"/>
    <x v="0"/>
    <n v="49"/>
    <x v="0"/>
    <x v="5"/>
    <x v="2"/>
    <n v="28771"/>
    <n v="0"/>
    <x v="2"/>
    <n v="889"/>
    <x v="7"/>
    <x v="1"/>
    <n v="243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4798"/>
    <s v="G0054798"/>
    <n v="32221086"/>
    <s v="Recolocado"/>
    <n v="0"/>
    <n v="0"/>
    <n v="1"/>
    <n v="0"/>
    <x v="1"/>
    <x v="0"/>
    <n v="32"/>
    <x v="6"/>
    <x v="5"/>
    <x v="2"/>
    <n v="40321"/>
    <n v="0"/>
    <x v="2"/>
    <n v="1140"/>
    <x v="6"/>
    <x v="1"/>
    <n v="35230"/>
    <n v="0"/>
    <x v="4"/>
    <n v="2"/>
    <x v="3"/>
    <n v="2936.27"/>
    <x v="2"/>
    <n v="16"/>
    <x v="4"/>
    <n v="0"/>
    <x v="0"/>
    <s v="NULL"/>
    <x v="1"/>
    <s v="NULL"/>
    <x v="1"/>
    <x v="0"/>
    <x v="12"/>
    <n v="0"/>
    <x v="0"/>
    <x v="0"/>
  </r>
  <r>
    <x v="102"/>
    <x v="17"/>
    <s v="G0054890"/>
    <s v="G0054890"/>
    <n v="32195332"/>
    <s v="Recolocado LD"/>
    <n v="0"/>
    <n v="0"/>
    <n v="1"/>
    <n v="0"/>
    <x v="1"/>
    <x v="0"/>
    <n v="39"/>
    <x v="1"/>
    <x v="3"/>
    <x v="2"/>
    <n v="48999"/>
    <n v="0"/>
    <x v="2"/>
    <n v="1300"/>
    <x v="3"/>
    <x v="7"/>
    <n v="43800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4904"/>
    <s v="G0054904"/>
    <n v="32220956"/>
    <s v="Recolocado LD"/>
    <n v="0"/>
    <n v="0"/>
    <n v="1"/>
    <n v="0"/>
    <x v="1"/>
    <x v="0"/>
    <n v="39"/>
    <x v="1"/>
    <x v="3"/>
    <x v="2"/>
    <n v="41779"/>
    <n v="0"/>
    <x v="2"/>
    <n v="1190"/>
    <x v="6"/>
    <x v="3"/>
    <n v="36940"/>
    <n v="0"/>
    <x v="4"/>
    <n v="3"/>
    <x v="2"/>
    <n v="2388.19"/>
    <x v="2"/>
    <n v="2552"/>
    <x v="3"/>
    <n v="2388.19"/>
    <x v="6"/>
    <s v="NULL"/>
    <x v="1"/>
    <s v="NULL"/>
    <x v="1"/>
    <x v="0"/>
    <x v="1"/>
    <n v="12"/>
    <x v="1"/>
    <x v="1"/>
  </r>
  <r>
    <x v="102"/>
    <x v="17"/>
    <s v="G0054924"/>
    <s v="G0054924"/>
    <n v="32220854"/>
    <s v="Recolocado"/>
    <n v="0"/>
    <n v="0"/>
    <n v="1"/>
    <n v="0"/>
    <x v="1"/>
    <x v="0"/>
    <n v="30"/>
    <x v="3"/>
    <x v="3"/>
    <x v="2"/>
    <n v="22508"/>
    <n v="0"/>
    <x v="2"/>
    <n v="750"/>
    <x v="7"/>
    <x v="1"/>
    <n v="18450"/>
    <n v="0"/>
    <x v="4"/>
    <s v="NULL"/>
    <x v="0"/>
    <n v="3388.13"/>
    <x v="5"/>
    <n v="0"/>
    <x v="0"/>
    <n v="0"/>
    <x v="0"/>
    <n v="1000"/>
    <x v="3"/>
    <n v="0.2389"/>
    <x v="5"/>
    <x v="0"/>
    <x v="0"/>
    <n v="0"/>
    <x v="0"/>
    <x v="0"/>
  </r>
  <r>
    <x v="102"/>
    <x v="17"/>
    <s v="G0054928"/>
    <s v="G0054928"/>
    <n v="32194262"/>
    <s v="Recolocado"/>
    <n v="0"/>
    <n v="0"/>
    <n v="1"/>
    <n v="0"/>
    <x v="1"/>
    <x v="0"/>
    <n v="38"/>
    <x v="1"/>
    <x v="3"/>
    <x v="2"/>
    <n v="25630"/>
    <n v="0"/>
    <x v="2"/>
    <n v="850"/>
    <x v="7"/>
    <x v="6"/>
    <n v="2139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4931"/>
    <s v="G0054931"/>
    <n v="32195167"/>
    <s v="Recolocado"/>
    <n v="0"/>
    <n v="0"/>
    <n v="1"/>
    <n v="0"/>
    <x v="1"/>
    <x v="0"/>
    <n v="65"/>
    <x v="2"/>
    <x v="3"/>
    <x v="4"/>
    <n v="22508"/>
    <n v="0"/>
    <x v="2"/>
    <n v="750"/>
    <x v="7"/>
    <x v="1"/>
    <n v="18450"/>
    <n v="0"/>
    <x v="4"/>
    <s v="NULL"/>
    <x v="0"/>
    <n v="8458.34"/>
    <x v="0"/>
    <n v="0"/>
    <x v="0"/>
    <n v="0"/>
    <x v="0"/>
    <s v="NULL"/>
    <x v="1"/>
    <s v="NULL"/>
    <x v="1"/>
    <x v="10"/>
    <x v="12"/>
    <n v="0"/>
    <x v="0"/>
    <x v="0"/>
  </r>
  <r>
    <x v="102"/>
    <x v="17"/>
    <s v="G0054963"/>
    <s v="G0054963"/>
    <n v="32220422"/>
    <s v="Recolocado"/>
    <n v="0"/>
    <n v="0"/>
    <n v="1"/>
    <n v="0"/>
    <x v="1"/>
    <x v="0"/>
    <n v="51"/>
    <x v="5"/>
    <x v="3"/>
    <x v="2"/>
    <n v="42857"/>
    <n v="1031"/>
    <x v="1"/>
    <n v="1200"/>
    <x v="6"/>
    <x v="26"/>
    <n v="38650"/>
    <n v="2.6675291073738682E-2"/>
    <x v="6"/>
    <n v="4"/>
    <x v="0"/>
    <n v="1000"/>
    <x v="3"/>
    <n v="0"/>
    <x v="0"/>
    <n v="0"/>
    <x v="0"/>
    <s v="NULL"/>
    <x v="1"/>
    <s v="NULL"/>
    <x v="1"/>
    <x v="8"/>
    <x v="10"/>
    <n v="0"/>
    <x v="8"/>
    <x v="0"/>
  </r>
  <r>
    <x v="102"/>
    <x v="17"/>
    <s v="G0054965"/>
    <s v="G0054965"/>
    <n v="32195637"/>
    <s v="Recolocado"/>
    <n v="0"/>
    <n v="0"/>
    <n v="1"/>
    <n v="0"/>
    <x v="1"/>
    <x v="0"/>
    <n v="37"/>
    <x v="1"/>
    <x v="3"/>
    <x v="1"/>
    <n v="22508"/>
    <n v="0"/>
    <x v="2"/>
    <n v="750"/>
    <x v="7"/>
    <x v="1"/>
    <n v="18450"/>
    <n v="0"/>
    <x v="4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5039"/>
    <s v="G0055039"/>
    <n v="32222048"/>
    <s v="Recolocado"/>
    <n v="0"/>
    <n v="0"/>
    <n v="1"/>
    <n v="0"/>
    <x v="1"/>
    <x v="0"/>
    <n v="37"/>
    <x v="1"/>
    <x v="5"/>
    <x v="2"/>
    <n v="20959"/>
    <n v="0"/>
    <x v="2"/>
    <n v="700"/>
    <x v="7"/>
    <x v="1"/>
    <n v="16990"/>
    <n v="0"/>
    <x v="4"/>
    <s v="NULL"/>
    <x v="0"/>
    <n v="6561.96"/>
    <x v="0"/>
    <n v="5"/>
    <x v="2"/>
    <n v="0"/>
    <x v="0"/>
    <s v="NULL"/>
    <x v="1"/>
    <s v="NULL"/>
    <x v="1"/>
    <x v="0"/>
    <x v="8"/>
    <n v="0"/>
    <x v="0"/>
    <x v="0"/>
  </r>
  <r>
    <x v="102"/>
    <x v="17"/>
    <s v="G0055126"/>
    <s v="G0055126"/>
    <n v="32193151"/>
    <s v="Recolocado"/>
    <n v="0"/>
    <n v="0"/>
    <n v="1"/>
    <n v="0"/>
    <x v="1"/>
    <x v="0"/>
    <n v="55"/>
    <x v="5"/>
    <x v="3"/>
    <x v="2"/>
    <n v="20959"/>
    <n v="0"/>
    <x v="2"/>
    <n v="700"/>
    <x v="7"/>
    <x v="5"/>
    <n v="16990"/>
    <n v="0"/>
    <x v="4"/>
    <s v="NULL"/>
    <x v="2"/>
    <n v="983.9"/>
    <x v="3"/>
    <n v="1430"/>
    <x v="3"/>
    <n v="983.9"/>
    <x v="5"/>
    <s v="NULL"/>
    <x v="1"/>
    <s v="NULL"/>
    <x v="1"/>
    <x v="0"/>
    <x v="1"/>
    <n v="12"/>
    <x v="1"/>
    <x v="1"/>
  </r>
  <r>
    <x v="102"/>
    <x v="17"/>
    <s v="G0055140"/>
    <s v="G0055140"/>
    <n v="32222217"/>
    <s v="Recolocado"/>
    <n v="0"/>
    <n v="0"/>
    <n v="1"/>
    <n v="0"/>
    <x v="1"/>
    <x v="0"/>
    <n v="21"/>
    <x v="4"/>
    <x v="5"/>
    <x v="2"/>
    <n v="20959"/>
    <n v="0"/>
    <x v="2"/>
    <n v="700"/>
    <x v="7"/>
    <x v="1"/>
    <n v="16990"/>
    <n v="0"/>
    <x v="4"/>
    <s v="NULL"/>
    <x v="3"/>
    <n v="7797.97"/>
    <x v="0"/>
    <n v="12"/>
    <x v="4"/>
    <n v="0"/>
    <x v="0"/>
    <s v="NULL"/>
    <x v="1"/>
    <s v="NULL"/>
    <x v="1"/>
    <x v="0"/>
    <x v="12"/>
    <n v="0"/>
    <x v="0"/>
    <x v="0"/>
  </r>
  <r>
    <x v="102"/>
    <x v="17"/>
    <s v="G0055178"/>
    <s v="G0055178"/>
    <n v="32221433"/>
    <s v="Recolocado"/>
    <n v="0"/>
    <n v="0"/>
    <n v="1"/>
    <n v="0"/>
    <x v="1"/>
    <x v="0"/>
    <n v="54"/>
    <x v="5"/>
    <x v="5"/>
    <x v="2"/>
    <n v="21330"/>
    <n v="0"/>
    <x v="2"/>
    <n v="700"/>
    <x v="7"/>
    <x v="1"/>
    <n v="16990"/>
    <n v="0"/>
    <x v="4"/>
    <s v="NULL"/>
    <x v="0"/>
    <n v="2786.34"/>
    <x v="2"/>
    <n v="0"/>
    <x v="0"/>
    <n v="0"/>
    <x v="0"/>
    <s v="NULL"/>
    <x v="1"/>
    <s v="NULL"/>
    <x v="1"/>
    <x v="7"/>
    <x v="6"/>
    <n v="0"/>
    <x v="0"/>
    <x v="0"/>
  </r>
  <r>
    <x v="102"/>
    <x v="17"/>
    <s v="G0055378"/>
    <s v="G0055378"/>
    <n v="32221867"/>
    <s v="Recolocado"/>
    <n v="0"/>
    <n v="0"/>
    <n v="1"/>
    <n v="0"/>
    <x v="1"/>
    <x v="0"/>
    <n v="44"/>
    <x v="7"/>
    <x v="3"/>
    <x v="1"/>
    <n v="27445"/>
    <n v="0"/>
    <x v="2"/>
    <n v="950"/>
    <x v="7"/>
    <x v="3"/>
    <n v="23100"/>
    <n v="0"/>
    <x v="4"/>
    <n v="5"/>
    <x v="0"/>
    <n v="3918.43"/>
    <x v="5"/>
    <n v="0"/>
    <x v="0"/>
    <n v="0"/>
    <x v="0"/>
    <n v="4465.66"/>
    <x v="7"/>
    <n v="0.58179999999999998"/>
    <x v="2"/>
    <x v="0"/>
    <x v="0"/>
    <n v="0"/>
    <x v="0"/>
    <x v="0"/>
  </r>
  <r>
    <x v="102"/>
    <x v="17"/>
    <s v="G0055424"/>
    <s v="G0055424"/>
    <n v="32221300"/>
    <s v="Recolocado"/>
    <n v="0"/>
    <n v="0"/>
    <n v="1"/>
    <n v="0"/>
    <x v="1"/>
    <x v="0"/>
    <n v="29"/>
    <x v="3"/>
    <x v="3"/>
    <x v="2"/>
    <n v="38496"/>
    <n v="0"/>
    <x v="2"/>
    <n v="1090"/>
    <x v="5"/>
    <x v="1"/>
    <n v="3351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5425"/>
    <s v="G0055425"/>
    <n v="32220967"/>
    <s v="Recolocado"/>
    <n v="0"/>
    <n v="0"/>
    <n v="1"/>
    <n v="0"/>
    <x v="1"/>
    <x v="0"/>
    <n v="35"/>
    <x v="6"/>
    <x v="3"/>
    <x v="2"/>
    <n v="33124"/>
    <n v="0"/>
    <x v="2"/>
    <n v="1000"/>
    <x v="7"/>
    <x v="1"/>
    <n v="2845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5443"/>
    <s v="G0055443"/>
    <n v="32195118"/>
    <s v="Recolocado"/>
    <n v="0"/>
    <n v="0"/>
    <n v="1"/>
    <n v="0"/>
    <x v="1"/>
    <x v="0"/>
    <n v="34"/>
    <x v="6"/>
    <x v="3"/>
    <x v="2"/>
    <n v="38496"/>
    <n v="0"/>
    <x v="2"/>
    <n v="1090"/>
    <x v="5"/>
    <x v="3"/>
    <n v="3351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5455"/>
    <s v="G0055455"/>
    <n v="32222017"/>
    <s v="Recolocado LD"/>
    <n v="0"/>
    <n v="0"/>
    <n v="1"/>
    <n v="0"/>
    <x v="1"/>
    <x v="0"/>
    <n v="45"/>
    <x v="7"/>
    <x v="3"/>
    <x v="2"/>
    <n v="41316"/>
    <n v="0"/>
    <x v="2"/>
    <n v="1100"/>
    <x v="5"/>
    <x v="4"/>
    <n v="36500"/>
    <n v="0"/>
    <x v="4"/>
    <n v="1"/>
    <x v="0"/>
    <n v="20090"/>
    <x v="0"/>
    <n v="0"/>
    <x v="0"/>
    <n v="0"/>
    <x v="0"/>
    <s v="NULL"/>
    <x v="1"/>
    <s v="NULL"/>
    <x v="1"/>
    <x v="6"/>
    <x v="9"/>
    <n v="0"/>
    <x v="0"/>
    <x v="0"/>
  </r>
  <r>
    <x v="102"/>
    <x v="17"/>
    <s v="G0055482"/>
    <s v="G0055482"/>
    <n v="32220674"/>
    <s v="Recolocado"/>
    <n v="0"/>
    <n v="0"/>
    <n v="1"/>
    <n v="0"/>
    <x v="1"/>
    <x v="0"/>
    <n v="43"/>
    <x v="7"/>
    <x v="3"/>
    <x v="2"/>
    <n v="24070"/>
    <n v="0"/>
    <x v="2"/>
    <n v="800"/>
    <x v="7"/>
    <x v="1"/>
    <n v="19920"/>
    <n v="0"/>
    <x v="4"/>
    <s v="NULL"/>
    <x v="0"/>
    <n v="300"/>
    <x v="6"/>
    <n v="0"/>
    <x v="0"/>
    <n v="0"/>
    <x v="0"/>
    <s v="NULL"/>
    <x v="1"/>
    <s v="NULL"/>
    <x v="1"/>
    <x v="2"/>
    <x v="2"/>
    <n v="0"/>
    <x v="0"/>
    <x v="0"/>
  </r>
  <r>
    <x v="102"/>
    <x v="17"/>
    <s v="G0055487"/>
    <s v="G0055487"/>
    <n v="32223048"/>
    <s v="Recolocado"/>
    <n v="0"/>
    <n v="0"/>
    <n v="1"/>
    <n v="0"/>
    <x v="1"/>
    <x v="0"/>
    <n v="40"/>
    <x v="1"/>
    <x v="3"/>
    <x v="0"/>
    <n v="44748"/>
    <n v="0"/>
    <x v="2"/>
    <n v="1350"/>
    <x v="2"/>
    <x v="4"/>
    <n v="39400"/>
    <n v="0"/>
    <x v="4"/>
    <n v="2"/>
    <x v="2"/>
    <n v="480.04"/>
    <x v="6"/>
    <n v="3883"/>
    <x v="3"/>
    <n v="480.04"/>
    <x v="0"/>
    <s v="NULL"/>
    <x v="1"/>
    <s v="NULL"/>
    <x v="1"/>
    <x v="0"/>
    <x v="1"/>
    <n v="12"/>
    <x v="1"/>
    <x v="1"/>
  </r>
  <r>
    <x v="102"/>
    <x v="17"/>
    <s v="G0055497"/>
    <s v="G0055497"/>
    <n v="32221042"/>
    <s v="Recolocado"/>
    <n v="0"/>
    <n v="0"/>
    <n v="1"/>
    <n v="0"/>
    <x v="1"/>
    <x v="0"/>
    <n v="48"/>
    <x v="0"/>
    <x v="3"/>
    <x v="2"/>
    <n v="21659"/>
    <n v="0"/>
    <x v="2"/>
    <n v="750"/>
    <x v="7"/>
    <x v="1"/>
    <n v="176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5507"/>
    <s v="G0055507"/>
    <n v="32222240"/>
    <s v="Recolocado"/>
    <n v="0"/>
    <n v="0"/>
    <n v="1"/>
    <n v="0"/>
    <x v="1"/>
    <x v="0"/>
    <n v="27"/>
    <x v="3"/>
    <x v="3"/>
    <x v="2"/>
    <n v="33177"/>
    <n v="0"/>
    <x v="2"/>
    <n v="1150"/>
    <x v="6"/>
    <x v="4"/>
    <n v="28500"/>
    <n v="0"/>
    <x v="4"/>
    <n v="5"/>
    <x v="2"/>
    <n v="807.55"/>
    <x v="3"/>
    <n v="1761"/>
    <x v="3"/>
    <n v="807.55"/>
    <x v="5"/>
    <s v="NULL"/>
    <x v="1"/>
    <s v="NULL"/>
    <x v="1"/>
    <x v="0"/>
    <x v="1"/>
    <n v="12"/>
    <x v="1"/>
    <x v="1"/>
  </r>
  <r>
    <x v="102"/>
    <x v="17"/>
    <s v="G0055588"/>
    <s v="G0055588"/>
    <n v="32222944"/>
    <s v="Recolocado"/>
    <n v="0"/>
    <n v="0"/>
    <n v="1"/>
    <n v="0"/>
    <x v="1"/>
    <x v="0"/>
    <n v="32"/>
    <x v="6"/>
    <x v="3"/>
    <x v="2"/>
    <n v="39759"/>
    <n v="0"/>
    <x v="2"/>
    <n v="1200"/>
    <x v="6"/>
    <x v="4"/>
    <n v="34700"/>
    <n v="0"/>
    <x v="4"/>
    <n v="3"/>
    <x v="2"/>
    <n v="695.11"/>
    <x v="3"/>
    <n v="3798"/>
    <x v="3"/>
    <n v="695.11"/>
    <x v="5"/>
    <s v="NULL"/>
    <x v="1"/>
    <s v="NULL"/>
    <x v="1"/>
    <x v="0"/>
    <x v="1"/>
    <n v="12"/>
    <x v="1"/>
    <x v="1"/>
  </r>
  <r>
    <x v="102"/>
    <x v="17"/>
    <s v="G0055603"/>
    <s v="G0055603"/>
    <n v="32224792"/>
    <s v="Recolocado"/>
    <n v="0"/>
    <n v="0"/>
    <n v="1"/>
    <n v="0"/>
    <x v="1"/>
    <x v="0"/>
    <n v="26"/>
    <x v="3"/>
    <x v="5"/>
    <x v="2"/>
    <n v="31203"/>
    <n v="0"/>
    <x v="2"/>
    <n v="890"/>
    <x v="7"/>
    <x v="3"/>
    <n v="26640"/>
    <n v="0"/>
    <x v="4"/>
    <n v="4"/>
    <x v="2"/>
    <n v="3815.33"/>
    <x v="5"/>
    <n v="2259"/>
    <x v="3"/>
    <n v="1786.2"/>
    <x v="2"/>
    <s v="NULL"/>
    <x v="1"/>
    <s v="NULL"/>
    <x v="1"/>
    <x v="0"/>
    <x v="1"/>
    <n v="6"/>
    <x v="1"/>
    <x v="11"/>
  </r>
  <r>
    <x v="102"/>
    <x v="17"/>
    <s v="G0055611"/>
    <s v="G0055611"/>
    <n v="32220949"/>
    <s v="Recolocado"/>
    <n v="0"/>
    <n v="0"/>
    <n v="1"/>
    <n v="0"/>
    <x v="1"/>
    <x v="0"/>
    <n v="25"/>
    <x v="4"/>
    <x v="3"/>
    <x v="2"/>
    <n v="39015"/>
    <n v="0"/>
    <x v="2"/>
    <n v="1350"/>
    <x v="2"/>
    <x v="4"/>
    <n v="3400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5612"/>
    <s v="G0055612"/>
    <n v="32193168"/>
    <s v="Recolocado"/>
    <n v="0"/>
    <n v="0"/>
    <n v="1"/>
    <n v="0"/>
    <x v="1"/>
    <x v="0"/>
    <n v="30"/>
    <x v="3"/>
    <x v="3"/>
    <x v="2"/>
    <n v="27445"/>
    <n v="0"/>
    <x v="2"/>
    <n v="950"/>
    <x v="7"/>
    <x v="4"/>
    <n v="231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5638"/>
    <s v="G0055638"/>
    <n v="32222078"/>
    <s v="Recolocado"/>
    <n v="0"/>
    <n v="0"/>
    <n v="1"/>
    <n v="0"/>
    <x v="1"/>
    <x v="0"/>
    <n v="45"/>
    <x v="7"/>
    <x v="3"/>
    <x v="2"/>
    <n v="28878"/>
    <n v="0"/>
    <x v="2"/>
    <n v="1000"/>
    <x v="7"/>
    <x v="13"/>
    <n v="24450"/>
    <n v="0"/>
    <x v="4"/>
    <s v="NULL"/>
    <x v="2"/>
    <n v="2561.4699999999998"/>
    <x v="2"/>
    <n v="3862"/>
    <x v="3"/>
    <n v="1311.47"/>
    <x v="2"/>
    <s v="NULL"/>
    <x v="1"/>
    <s v="NULL"/>
    <x v="1"/>
    <x v="0"/>
    <x v="1"/>
    <n v="2"/>
    <x v="1"/>
    <x v="11"/>
  </r>
  <r>
    <x v="102"/>
    <x v="17"/>
    <s v="G0055669"/>
    <s v="G0055669"/>
    <n v="32194771"/>
    <s v="Recolocado"/>
    <n v="0"/>
    <n v="0"/>
    <n v="1"/>
    <n v="0"/>
    <x v="1"/>
    <x v="0"/>
    <n v="22"/>
    <x v="4"/>
    <x v="3"/>
    <x v="2"/>
    <n v="34610"/>
    <n v="0"/>
    <x v="2"/>
    <n v="1200"/>
    <x v="6"/>
    <x v="3"/>
    <n v="29850"/>
    <n v="0"/>
    <x v="4"/>
    <n v="5"/>
    <x v="0"/>
    <n v="544.02"/>
    <x v="3"/>
    <n v="0"/>
    <x v="0"/>
    <n v="0"/>
    <x v="0"/>
    <s v="NULL"/>
    <x v="1"/>
    <s v="NULL"/>
    <x v="1"/>
    <x v="5"/>
    <x v="8"/>
    <n v="0"/>
    <x v="8"/>
    <x v="0"/>
  </r>
  <r>
    <x v="102"/>
    <x v="17"/>
    <s v="G0055704"/>
    <s v="G0055704"/>
    <n v="32222747"/>
    <s v="Recolocado"/>
    <n v="0"/>
    <n v="0"/>
    <n v="1"/>
    <n v="0"/>
    <x v="1"/>
    <x v="0"/>
    <n v="33"/>
    <x v="6"/>
    <x v="3"/>
    <x v="2"/>
    <n v="21659"/>
    <n v="0"/>
    <x v="2"/>
    <n v="750"/>
    <x v="7"/>
    <x v="1"/>
    <n v="17650"/>
    <n v="0"/>
    <x v="4"/>
    <s v="NULL"/>
    <x v="2"/>
    <n v="400"/>
    <x v="6"/>
    <n v="2418"/>
    <x v="3"/>
    <n v="279.89"/>
    <x v="0"/>
    <s v="NULL"/>
    <x v="1"/>
    <s v="NULL"/>
    <x v="1"/>
    <x v="11"/>
    <x v="11"/>
    <n v="1"/>
    <x v="0"/>
    <x v="10"/>
  </r>
  <r>
    <x v="102"/>
    <x v="17"/>
    <s v="G0055710"/>
    <s v="G0055710"/>
    <n v="32221156"/>
    <s v="Recolocado"/>
    <n v="0"/>
    <n v="0"/>
    <n v="1"/>
    <n v="0"/>
    <x v="1"/>
    <x v="0"/>
    <n v="36"/>
    <x v="1"/>
    <x v="3"/>
    <x v="3"/>
    <n v="28771"/>
    <n v="0"/>
    <x v="2"/>
    <n v="950"/>
    <x v="7"/>
    <x v="1"/>
    <n v="2435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5723"/>
    <s v="G0055723"/>
    <n v="32222315"/>
    <s v="Recolocado"/>
    <n v="0"/>
    <n v="0"/>
    <n v="1"/>
    <n v="0"/>
    <x v="1"/>
    <x v="0"/>
    <n v="36"/>
    <x v="1"/>
    <x v="3"/>
    <x v="2"/>
    <n v="21659"/>
    <n v="0"/>
    <x v="2"/>
    <n v="750"/>
    <x v="7"/>
    <x v="7"/>
    <n v="176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5724"/>
    <s v="G0055724"/>
    <n v="32221912"/>
    <s v="Recolocado"/>
    <n v="0"/>
    <n v="0"/>
    <n v="1"/>
    <n v="0"/>
    <x v="1"/>
    <x v="0"/>
    <n v="46"/>
    <x v="0"/>
    <x v="3"/>
    <x v="2"/>
    <n v="20162"/>
    <n v="0"/>
    <x v="2"/>
    <n v="700"/>
    <x v="7"/>
    <x v="6"/>
    <n v="1624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5729"/>
    <s v="G0055729"/>
    <n v="32223009"/>
    <s v="Recolocado"/>
    <n v="0"/>
    <n v="0"/>
    <n v="1"/>
    <n v="0"/>
    <x v="1"/>
    <x v="0"/>
    <n v="22"/>
    <x v="4"/>
    <x v="3"/>
    <x v="2"/>
    <n v="31203"/>
    <n v="0"/>
    <x v="2"/>
    <n v="890"/>
    <x v="7"/>
    <x v="3"/>
    <n v="2664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5732"/>
    <s v="G0055732"/>
    <n v="32195055"/>
    <s v="Recolocado LD"/>
    <n v="0"/>
    <n v="0"/>
    <n v="1"/>
    <n v="0"/>
    <x v="1"/>
    <x v="0"/>
    <n v="33"/>
    <x v="6"/>
    <x v="3"/>
    <x v="2"/>
    <n v="39989"/>
    <n v="0"/>
    <x v="2"/>
    <n v="1140"/>
    <x v="6"/>
    <x v="3"/>
    <n v="35240"/>
    <n v="0"/>
    <x v="4"/>
    <n v="1"/>
    <x v="6"/>
    <n v="8338.06"/>
    <x v="0"/>
    <n v="93"/>
    <x v="6"/>
    <n v="0"/>
    <x v="0"/>
    <s v="NULL"/>
    <x v="1"/>
    <s v="NULL"/>
    <x v="1"/>
    <x v="0"/>
    <x v="1"/>
    <n v="0"/>
    <x v="1"/>
    <x v="0"/>
  </r>
  <r>
    <x v="102"/>
    <x v="17"/>
    <s v="G0055800"/>
    <s v="G0055800"/>
    <n v="32221400"/>
    <s v="Recolocado"/>
    <n v="0"/>
    <n v="0"/>
    <n v="1"/>
    <n v="0"/>
    <x v="1"/>
    <x v="0"/>
    <n v="28"/>
    <x v="3"/>
    <x v="3"/>
    <x v="0"/>
    <n v="31903"/>
    <n v="0"/>
    <x v="2"/>
    <n v="1050"/>
    <x v="5"/>
    <x v="11"/>
    <n v="27300"/>
    <n v="0"/>
    <x v="4"/>
    <n v="5"/>
    <x v="2"/>
    <n v="1725.07"/>
    <x v="4"/>
    <n v="2489"/>
    <x v="3"/>
    <n v="1725.07"/>
    <x v="2"/>
    <s v="NULL"/>
    <x v="1"/>
    <s v="NULL"/>
    <x v="1"/>
    <x v="0"/>
    <x v="1"/>
    <n v="12"/>
    <x v="1"/>
    <x v="1"/>
  </r>
  <r>
    <x v="102"/>
    <x v="17"/>
    <s v="G0055815"/>
    <s v="G0055815"/>
    <n v="32222267"/>
    <s v="Recolocado"/>
    <n v="0"/>
    <n v="0"/>
    <n v="1"/>
    <n v="0"/>
    <x v="1"/>
    <x v="0"/>
    <n v="36"/>
    <x v="1"/>
    <x v="3"/>
    <x v="2"/>
    <n v="24579"/>
    <n v="0"/>
    <x v="2"/>
    <n v="850"/>
    <x v="7"/>
    <x v="2"/>
    <n v="204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5816"/>
    <s v="G0055816"/>
    <n v="32223019"/>
    <s v="Recolocado"/>
    <n v="0"/>
    <n v="0"/>
    <n v="1"/>
    <n v="0"/>
    <x v="1"/>
    <x v="0"/>
    <n v="38"/>
    <x v="1"/>
    <x v="3"/>
    <x v="2"/>
    <n v="31691"/>
    <n v="0"/>
    <x v="2"/>
    <n v="1100"/>
    <x v="5"/>
    <x v="2"/>
    <n v="271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5862"/>
    <s v="G0055862"/>
    <n v="32226555"/>
    <s v="Recolocado"/>
    <n v="0"/>
    <n v="0"/>
    <n v="1"/>
    <n v="0"/>
    <x v="1"/>
    <x v="0"/>
    <n v="24"/>
    <x v="4"/>
    <x v="3"/>
    <x v="2"/>
    <n v="21659"/>
    <n v="0"/>
    <x v="2"/>
    <n v="750"/>
    <x v="7"/>
    <x v="1"/>
    <n v="17650"/>
    <n v="0"/>
    <x v="4"/>
    <s v="NULL"/>
    <x v="2"/>
    <n v="3789.91"/>
    <x v="5"/>
    <n v="302"/>
    <x v="3"/>
    <n v="0"/>
    <x v="0"/>
    <s v="NULL"/>
    <x v="1"/>
    <s v="NULL"/>
    <x v="1"/>
    <x v="6"/>
    <x v="1"/>
    <n v="8"/>
    <x v="1"/>
    <x v="5"/>
  </r>
  <r>
    <x v="102"/>
    <x v="17"/>
    <s v="G0055896"/>
    <s v="G0055896"/>
    <n v="32223083"/>
    <s v="Recolocado"/>
    <n v="0"/>
    <n v="0"/>
    <n v="1"/>
    <n v="0"/>
    <x v="1"/>
    <x v="0"/>
    <n v="32"/>
    <x v="6"/>
    <x v="3"/>
    <x v="2"/>
    <n v="36468"/>
    <n v="0"/>
    <x v="2"/>
    <n v="1100"/>
    <x v="5"/>
    <x v="2"/>
    <n v="31600"/>
    <n v="0"/>
    <x v="4"/>
    <n v="3"/>
    <x v="2"/>
    <n v="2222.08"/>
    <x v="2"/>
    <n v="841"/>
    <x v="3"/>
    <n v="2222.08"/>
    <x v="6"/>
    <s v="NULL"/>
    <x v="1"/>
    <s v="NULL"/>
    <x v="1"/>
    <x v="0"/>
    <x v="1"/>
    <n v="12"/>
    <x v="1"/>
    <x v="1"/>
  </r>
  <r>
    <x v="102"/>
    <x v="17"/>
    <s v="G0055938"/>
    <s v="G0055938"/>
    <n v="32221291"/>
    <s v="Recolocado"/>
    <n v="0"/>
    <n v="0"/>
    <n v="1"/>
    <n v="0"/>
    <x v="1"/>
    <x v="0"/>
    <n v="29"/>
    <x v="3"/>
    <x v="3"/>
    <x v="2"/>
    <n v="39015"/>
    <n v="0"/>
    <x v="2"/>
    <n v="1350"/>
    <x v="2"/>
    <x v="2"/>
    <n v="3400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5939"/>
    <s v="G0055939"/>
    <n v="32221381"/>
    <s v="Recolocado"/>
    <n v="0"/>
    <n v="0"/>
    <n v="1"/>
    <n v="0"/>
    <x v="1"/>
    <x v="0"/>
    <n v="52"/>
    <x v="5"/>
    <x v="3"/>
    <x v="1"/>
    <n v="22508"/>
    <n v="0"/>
    <x v="2"/>
    <n v="750"/>
    <x v="7"/>
    <x v="1"/>
    <n v="184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5942"/>
    <s v="G0055942"/>
    <n v="32226494"/>
    <s v="Recolocado LD"/>
    <n v="0"/>
    <n v="0"/>
    <n v="1"/>
    <n v="0"/>
    <x v="1"/>
    <x v="0"/>
    <n v="34"/>
    <x v="6"/>
    <x v="3"/>
    <x v="1"/>
    <n v="39979"/>
    <n v="0"/>
    <x v="2"/>
    <n v="1140"/>
    <x v="6"/>
    <x v="1"/>
    <n v="35230"/>
    <n v="0"/>
    <x v="4"/>
    <n v="2"/>
    <x v="0"/>
    <n v="7866.21"/>
    <x v="0"/>
    <n v="90"/>
    <x v="7"/>
    <n v="0"/>
    <x v="0"/>
    <n v="4900"/>
    <x v="7"/>
    <n v="0.7964"/>
    <x v="7"/>
    <x v="0"/>
    <x v="11"/>
    <n v="0"/>
    <x v="2"/>
    <x v="0"/>
  </r>
  <r>
    <x v="102"/>
    <x v="17"/>
    <s v="G0055963"/>
    <s v="G0055963"/>
    <n v="32226603"/>
    <s v="Recolocado"/>
    <n v="0"/>
    <n v="0"/>
    <n v="1"/>
    <n v="0"/>
    <x v="1"/>
    <x v="0"/>
    <n v="23"/>
    <x v="4"/>
    <x v="3"/>
    <x v="2"/>
    <n v="20162"/>
    <n v="0"/>
    <x v="2"/>
    <n v="700"/>
    <x v="7"/>
    <x v="6"/>
    <n v="1624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5967"/>
    <s v="G0055967"/>
    <n v="32226735"/>
    <s v="Recolocado"/>
    <n v="0"/>
    <n v="0"/>
    <n v="1"/>
    <n v="0"/>
    <x v="1"/>
    <x v="0"/>
    <n v="27"/>
    <x v="3"/>
    <x v="3"/>
    <x v="2"/>
    <n v="20959"/>
    <n v="0"/>
    <x v="2"/>
    <n v="700"/>
    <x v="7"/>
    <x v="1"/>
    <n v="16990"/>
    <n v="0"/>
    <x v="4"/>
    <s v="NULL"/>
    <x v="2"/>
    <n v="1824.29"/>
    <x v="4"/>
    <n v="2571"/>
    <x v="3"/>
    <n v="1824.29"/>
    <x v="2"/>
    <s v="NULL"/>
    <x v="1"/>
    <s v="NULL"/>
    <x v="1"/>
    <x v="0"/>
    <x v="1"/>
    <n v="12"/>
    <x v="1"/>
    <x v="1"/>
  </r>
  <r>
    <x v="102"/>
    <x v="17"/>
    <s v="G0055971"/>
    <s v="G0055971"/>
    <n v="32221955"/>
    <s v="Recolocado"/>
    <n v="0"/>
    <n v="0"/>
    <n v="1"/>
    <n v="0"/>
    <x v="1"/>
    <x v="0"/>
    <n v="38"/>
    <x v="1"/>
    <x v="3"/>
    <x v="1"/>
    <n v="24579"/>
    <n v="0"/>
    <x v="2"/>
    <n v="850"/>
    <x v="7"/>
    <x v="2"/>
    <n v="204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5988"/>
    <s v="G0055988"/>
    <n v="32226518"/>
    <s v="Recolocado"/>
    <n v="0"/>
    <n v="0"/>
    <n v="1"/>
    <n v="0"/>
    <x v="1"/>
    <x v="0"/>
    <n v="40"/>
    <x v="1"/>
    <x v="3"/>
    <x v="0"/>
    <n v="20959"/>
    <n v="0"/>
    <x v="2"/>
    <n v="700"/>
    <x v="7"/>
    <x v="7"/>
    <n v="16990"/>
    <n v="0"/>
    <x v="4"/>
    <s v="NULL"/>
    <x v="2"/>
    <n v="811.17"/>
    <x v="3"/>
    <n v="1771"/>
    <x v="3"/>
    <n v="811.17"/>
    <x v="5"/>
    <s v="NULL"/>
    <x v="1"/>
    <s v="NULL"/>
    <x v="1"/>
    <x v="0"/>
    <x v="1"/>
    <n v="12"/>
    <x v="1"/>
    <x v="1"/>
  </r>
  <r>
    <x v="102"/>
    <x v="17"/>
    <s v="G0055995"/>
    <s v="G0055995"/>
    <n v="32222994"/>
    <s v="Recolocado"/>
    <n v="0"/>
    <n v="0"/>
    <n v="1"/>
    <n v="0"/>
    <x v="1"/>
    <x v="0"/>
    <n v="36"/>
    <x v="1"/>
    <x v="3"/>
    <x v="2"/>
    <n v="29887"/>
    <n v="0"/>
    <x v="2"/>
    <n v="900"/>
    <x v="7"/>
    <x v="1"/>
    <n v="2540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6002"/>
    <s v="G0056002"/>
    <n v="32222964"/>
    <s v="Recolocado"/>
    <n v="0"/>
    <n v="0"/>
    <n v="1"/>
    <n v="0"/>
    <x v="1"/>
    <x v="0"/>
    <n v="25"/>
    <x v="4"/>
    <x v="3"/>
    <x v="2"/>
    <n v="45385"/>
    <n v="0"/>
    <x v="2"/>
    <n v="1450"/>
    <x v="1"/>
    <x v="2"/>
    <n v="40000"/>
    <n v="0"/>
    <x v="4"/>
    <n v="2"/>
    <x v="0"/>
    <n v="1224"/>
    <x v="4"/>
    <n v="0"/>
    <x v="0"/>
    <n v="0"/>
    <x v="0"/>
    <s v="NULL"/>
    <x v="1"/>
    <s v="NULL"/>
    <x v="1"/>
    <x v="2"/>
    <x v="2"/>
    <n v="0"/>
    <x v="0"/>
    <x v="0"/>
  </r>
  <r>
    <x v="102"/>
    <x v="17"/>
    <s v="G0056011"/>
    <s v="G0056011"/>
    <n v="32222290"/>
    <s v="Recolocado"/>
    <n v="0"/>
    <n v="0"/>
    <n v="1"/>
    <n v="0"/>
    <x v="1"/>
    <x v="0"/>
    <n v="38"/>
    <x v="1"/>
    <x v="3"/>
    <x v="2"/>
    <n v="26012"/>
    <n v="0"/>
    <x v="2"/>
    <n v="900"/>
    <x v="7"/>
    <x v="13"/>
    <n v="217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6014"/>
    <s v="G0056014"/>
    <n v="32226569"/>
    <s v="Recolocado"/>
    <n v="0"/>
    <n v="0"/>
    <n v="1"/>
    <n v="0"/>
    <x v="1"/>
    <x v="0"/>
    <n v="31"/>
    <x v="6"/>
    <x v="3"/>
    <x v="2"/>
    <n v="39759"/>
    <n v="0"/>
    <x v="2"/>
    <n v="1200"/>
    <x v="6"/>
    <x v="4"/>
    <n v="3470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6024"/>
    <s v="G0056024"/>
    <n v="32227125"/>
    <s v="Recolocado LD"/>
    <n v="0"/>
    <n v="0"/>
    <n v="1"/>
    <n v="0"/>
    <x v="1"/>
    <x v="0"/>
    <n v="50"/>
    <x v="0"/>
    <x v="3"/>
    <x v="0"/>
    <n v="30938"/>
    <n v="0"/>
    <x v="2"/>
    <n v="890"/>
    <x v="7"/>
    <x v="6"/>
    <n v="26640"/>
    <n v="0"/>
    <x v="4"/>
    <n v="4"/>
    <x v="2"/>
    <n v="1143.3399999999999"/>
    <x v="4"/>
    <n v="3295"/>
    <x v="3"/>
    <n v="1143.3399999999999"/>
    <x v="2"/>
    <s v="NULL"/>
    <x v="1"/>
    <s v="NULL"/>
    <x v="1"/>
    <x v="0"/>
    <x v="1"/>
    <n v="12"/>
    <x v="1"/>
    <x v="1"/>
  </r>
  <r>
    <x v="102"/>
    <x v="17"/>
    <s v="G0056081"/>
    <s v="G0056081"/>
    <n v="32222320"/>
    <s v="Recolocado"/>
    <n v="0"/>
    <n v="0"/>
    <n v="1"/>
    <n v="0"/>
    <x v="1"/>
    <x v="0"/>
    <n v="50"/>
    <x v="0"/>
    <x v="3"/>
    <x v="2"/>
    <n v="27445"/>
    <n v="0"/>
    <x v="2"/>
    <n v="900"/>
    <x v="7"/>
    <x v="1"/>
    <n v="23100"/>
    <n v="0"/>
    <x v="4"/>
    <n v="5"/>
    <x v="2"/>
    <n v="267.88"/>
    <x v="6"/>
    <n v="3801"/>
    <x v="3"/>
    <n v="267.88"/>
    <x v="0"/>
    <s v="NULL"/>
    <x v="1"/>
    <s v="NULL"/>
    <x v="1"/>
    <x v="0"/>
    <x v="1"/>
    <n v="12"/>
    <x v="1"/>
    <x v="1"/>
  </r>
  <r>
    <x v="102"/>
    <x v="17"/>
    <s v="G0056175"/>
    <s v="G0056175"/>
    <n v="32223073"/>
    <s v="Recolocado"/>
    <n v="0"/>
    <n v="0"/>
    <n v="1"/>
    <n v="0"/>
    <x v="1"/>
    <x v="0"/>
    <n v="41"/>
    <x v="7"/>
    <x v="3"/>
    <x v="2"/>
    <n v="21659"/>
    <n v="0"/>
    <x v="2"/>
    <n v="750"/>
    <x v="7"/>
    <x v="1"/>
    <n v="176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6178"/>
    <s v="G0056178"/>
    <n v="32223092"/>
    <s v="Recolocado"/>
    <n v="0"/>
    <n v="0"/>
    <n v="1"/>
    <n v="0"/>
    <x v="1"/>
    <x v="0"/>
    <n v="29"/>
    <x v="3"/>
    <x v="3"/>
    <x v="2"/>
    <n v="44748"/>
    <n v="0"/>
    <x v="2"/>
    <n v="1350"/>
    <x v="2"/>
    <x v="3"/>
    <n v="3940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6229"/>
    <s v="G0056229"/>
    <n v="32222274"/>
    <s v="Recolocado"/>
    <n v="0"/>
    <n v="0"/>
    <n v="1"/>
    <n v="0"/>
    <x v="1"/>
    <x v="0"/>
    <n v="37"/>
    <x v="1"/>
    <x v="3"/>
    <x v="2"/>
    <n v="44748"/>
    <n v="0"/>
    <x v="2"/>
    <n v="1350"/>
    <x v="2"/>
    <x v="18"/>
    <n v="3940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6230"/>
    <s v="G0056230"/>
    <n v="32223039"/>
    <s v="Recolocado"/>
    <n v="0"/>
    <n v="0"/>
    <n v="1"/>
    <n v="0"/>
    <x v="1"/>
    <x v="0"/>
    <n v="32"/>
    <x v="6"/>
    <x v="3"/>
    <x v="2"/>
    <n v="21659"/>
    <n v="0"/>
    <x v="2"/>
    <n v="750"/>
    <x v="7"/>
    <x v="1"/>
    <n v="176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6235"/>
    <s v="G0056235"/>
    <n v="32226961"/>
    <s v="Recolocado"/>
    <n v="0"/>
    <n v="0"/>
    <n v="1"/>
    <n v="0"/>
    <x v="1"/>
    <x v="0"/>
    <n v="28"/>
    <x v="3"/>
    <x v="3"/>
    <x v="2"/>
    <n v="23092"/>
    <n v="0"/>
    <x v="2"/>
    <n v="800"/>
    <x v="7"/>
    <x v="13"/>
    <n v="190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6236"/>
    <s v="G0056236"/>
    <n v="32226714"/>
    <s v="Recolocado"/>
    <n v="0"/>
    <n v="0"/>
    <n v="1"/>
    <n v="0"/>
    <x v="1"/>
    <x v="0"/>
    <n v="38"/>
    <x v="1"/>
    <x v="3"/>
    <x v="1"/>
    <n v="39759"/>
    <n v="0"/>
    <x v="2"/>
    <n v="1200"/>
    <x v="6"/>
    <x v="1"/>
    <n v="3470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6241"/>
    <s v="G0056241"/>
    <n v="32221377"/>
    <s v="Recolocado"/>
    <n v="0"/>
    <n v="0"/>
    <n v="1"/>
    <n v="0"/>
    <x v="1"/>
    <x v="0"/>
    <n v="32"/>
    <x v="6"/>
    <x v="3"/>
    <x v="2"/>
    <n v="28187"/>
    <n v="0"/>
    <x v="2"/>
    <n v="850"/>
    <x v="7"/>
    <x v="4"/>
    <n v="23800"/>
    <n v="0"/>
    <x v="4"/>
    <n v="3"/>
    <x v="0"/>
    <n v="500"/>
    <x v="6"/>
    <n v="0"/>
    <x v="0"/>
    <n v="0"/>
    <x v="0"/>
    <s v="NULL"/>
    <x v="1"/>
    <s v="NULL"/>
    <x v="1"/>
    <x v="2"/>
    <x v="2"/>
    <n v="0"/>
    <x v="0"/>
    <x v="0"/>
  </r>
  <r>
    <x v="102"/>
    <x v="17"/>
    <s v="G0056273"/>
    <s v="G0056273"/>
    <n v="32227104"/>
    <s v="Recolocado"/>
    <n v="0"/>
    <n v="0"/>
    <n v="1"/>
    <n v="0"/>
    <x v="1"/>
    <x v="0"/>
    <n v="39"/>
    <x v="1"/>
    <x v="3"/>
    <x v="2"/>
    <n v="20162"/>
    <n v="0"/>
    <x v="2"/>
    <n v="700"/>
    <x v="7"/>
    <x v="5"/>
    <n v="16240"/>
    <n v="0"/>
    <x v="4"/>
    <s v="NULL"/>
    <x v="4"/>
    <n v="1011.68"/>
    <x v="4"/>
    <n v="32"/>
    <x v="5"/>
    <n v="0"/>
    <x v="0"/>
    <s v="NULL"/>
    <x v="1"/>
    <s v="NULL"/>
    <x v="1"/>
    <x v="5"/>
    <x v="10"/>
    <n v="0"/>
    <x v="0"/>
    <x v="0"/>
  </r>
  <r>
    <x v="102"/>
    <x v="17"/>
    <s v="G0056347"/>
    <s v="G0056347"/>
    <n v="32227192"/>
    <s v="Recolocado"/>
    <n v="0"/>
    <n v="0"/>
    <n v="1"/>
    <n v="0"/>
    <x v="1"/>
    <x v="0"/>
    <n v="31"/>
    <x v="6"/>
    <x v="5"/>
    <x v="2"/>
    <n v="39790"/>
    <n v="0"/>
    <x v="2"/>
    <n v="1200"/>
    <x v="6"/>
    <x v="15"/>
    <n v="34700"/>
    <n v="0"/>
    <x v="4"/>
    <n v="2"/>
    <x v="0"/>
    <n v="17344.53"/>
    <x v="0"/>
    <n v="0"/>
    <x v="0"/>
    <n v="0"/>
    <x v="0"/>
    <s v="NULL"/>
    <x v="1"/>
    <s v="NULL"/>
    <x v="1"/>
    <x v="0"/>
    <x v="0"/>
    <n v="0"/>
    <x v="0"/>
    <x v="0"/>
  </r>
  <r>
    <x v="102"/>
    <x v="17"/>
    <s v="G0056350"/>
    <s v="G0056350"/>
    <n v="32226804"/>
    <s v="Recolocado"/>
    <n v="0"/>
    <n v="0"/>
    <n v="1"/>
    <n v="0"/>
    <x v="1"/>
    <x v="0"/>
    <n v="28"/>
    <x v="3"/>
    <x v="3"/>
    <x v="2"/>
    <n v="29887"/>
    <n v="0"/>
    <x v="2"/>
    <n v="900"/>
    <x v="7"/>
    <x v="4"/>
    <n v="2540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6351"/>
    <s v="G0056351"/>
    <n v="32221165"/>
    <s v="Recolocado"/>
    <n v="0"/>
    <n v="0"/>
    <n v="1"/>
    <n v="0"/>
    <x v="1"/>
    <x v="0"/>
    <n v="29"/>
    <x v="3"/>
    <x v="3"/>
    <x v="2"/>
    <n v="26383"/>
    <n v="0"/>
    <x v="2"/>
    <n v="900"/>
    <x v="7"/>
    <x v="1"/>
    <n v="2175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6353"/>
    <s v="G0056353"/>
    <n v="32193071"/>
    <s v="Recolocado"/>
    <n v="0"/>
    <n v="0"/>
    <n v="1"/>
    <n v="0"/>
    <x v="1"/>
    <x v="0"/>
    <n v="40"/>
    <x v="1"/>
    <x v="3"/>
    <x v="3"/>
    <n v="30311"/>
    <n v="0"/>
    <x v="2"/>
    <n v="1050"/>
    <x v="5"/>
    <x v="1"/>
    <n v="2580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6354"/>
    <s v="G0056354"/>
    <n v="32226761"/>
    <s v="Recolocado"/>
    <n v="0"/>
    <n v="0"/>
    <n v="1"/>
    <n v="0"/>
    <x v="1"/>
    <x v="0"/>
    <n v="31"/>
    <x v="6"/>
    <x v="3"/>
    <x v="2"/>
    <n v="20162"/>
    <n v="0"/>
    <x v="2"/>
    <n v="700"/>
    <x v="7"/>
    <x v="6"/>
    <n v="1624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6366"/>
    <s v="G0056366"/>
    <n v="32227401"/>
    <s v="Recolocado"/>
    <n v="0"/>
    <n v="0"/>
    <n v="1"/>
    <n v="0"/>
    <x v="1"/>
    <x v="0"/>
    <n v="43"/>
    <x v="7"/>
    <x v="3"/>
    <x v="2"/>
    <n v="23464"/>
    <n v="0"/>
    <x v="2"/>
    <n v="800"/>
    <x v="7"/>
    <x v="4"/>
    <n v="1900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6367"/>
    <s v="G0056367"/>
    <n v="32227357"/>
    <s v="Recolocado"/>
    <n v="0"/>
    <n v="0"/>
    <n v="1"/>
    <n v="0"/>
    <x v="1"/>
    <x v="0"/>
    <n v="31"/>
    <x v="6"/>
    <x v="3"/>
    <x v="2"/>
    <n v="26012"/>
    <n v="0"/>
    <x v="2"/>
    <n v="900"/>
    <x v="7"/>
    <x v="1"/>
    <n v="2175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6623"/>
    <s v="G0056623"/>
    <n v="32228276"/>
    <s v="Recolocado"/>
    <n v="0"/>
    <n v="0"/>
    <n v="1"/>
    <n v="0"/>
    <x v="1"/>
    <x v="0"/>
    <n v="41"/>
    <x v="7"/>
    <x v="3"/>
    <x v="2"/>
    <n v="22031"/>
    <n v="0"/>
    <x v="2"/>
    <n v="750"/>
    <x v="7"/>
    <x v="1"/>
    <n v="17650"/>
    <n v="0"/>
    <x v="4"/>
    <s v="NULL"/>
    <x v="2"/>
    <n v="1482.9"/>
    <x v="4"/>
    <n v="973"/>
    <x v="3"/>
    <n v="1481.59"/>
    <x v="2"/>
    <s v="NULL"/>
    <x v="1"/>
    <s v="NULL"/>
    <x v="1"/>
    <x v="0"/>
    <x v="1"/>
    <n v="8"/>
    <x v="1"/>
    <x v="1"/>
  </r>
  <r>
    <x v="102"/>
    <x v="17"/>
    <s v="G0056649"/>
    <s v="G0056649"/>
    <n v="32227442"/>
    <s v="Recolocado"/>
    <n v="0"/>
    <n v="0"/>
    <n v="1"/>
    <n v="0"/>
    <x v="1"/>
    <x v="0"/>
    <n v="29"/>
    <x v="3"/>
    <x v="3"/>
    <x v="2"/>
    <n v="29887"/>
    <n v="0"/>
    <x v="2"/>
    <n v="900"/>
    <x v="7"/>
    <x v="1"/>
    <n v="2540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6651"/>
    <s v="G0056651"/>
    <n v="32227407"/>
    <s v="Recolocado"/>
    <n v="0"/>
    <n v="0"/>
    <n v="1"/>
    <n v="0"/>
    <x v="1"/>
    <x v="0"/>
    <n v="35"/>
    <x v="6"/>
    <x v="3"/>
    <x v="0"/>
    <n v="30683"/>
    <n v="0"/>
    <x v="2"/>
    <n v="1050"/>
    <x v="5"/>
    <x v="22"/>
    <n v="2580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6655"/>
    <s v="G0056655"/>
    <n v="32228343"/>
    <s v="Recolocado"/>
    <n v="0"/>
    <n v="0"/>
    <n v="1"/>
    <n v="0"/>
    <x v="1"/>
    <x v="0"/>
    <n v="37"/>
    <x v="1"/>
    <x v="5"/>
    <x v="2"/>
    <n v="20535"/>
    <n v="0"/>
    <x v="2"/>
    <n v="700"/>
    <x v="7"/>
    <x v="6"/>
    <n v="16240"/>
    <n v="0"/>
    <x v="4"/>
    <s v="NULL"/>
    <x v="0"/>
    <n v="5605"/>
    <x v="0"/>
    <n v="3"/>
    <x v="2"/>
    <n v="0"/>
    <x v="0"/>
    <s v="NULL"/>
    <x v="1"/>
    <s v="NULL"/>
    <x v="1"/>
    <x v="0"/>
    <x v="0"/>
    <n v="0"/>
    <x v="0"/>
    <x v="0"/>
  </r>
  <r>
    <x v="102"/>
    <x v="17"/>
    <s v="G0056679"/>
    <s v="G0056679"/>
    <n v="32229827"/>
    <s v="Recolocado"/>
    <n v="0"/>
    <n v="0"/>
    <n v="1"/>
    <n v="0"/>
    <x v="1"/>
    <x v="0"/>
    <n v="32"/>
    <x v="6"/>
    <x v="5"/>
    <x v="2"/>
    <n v="24441"/>
    <n v="0"/>
    <x v="2"/>
    <n v="800"/>
    <x v="7"/>
    <x v="5"/>
    <n v="19920"/>
    <n v="0"/>
    <x v="4"/>
    <s v="NULL"/>
    <x v="2"/>
    <n v="4640.76"/>
    <x v="7"/>
    <n v="2587"/>
    <x v="3"/>
    <n v="994.51"/>
    <x v="5"/>
    <n v="1000"/>
    <x v="3"/>
    <n v="0"/>
    <x v="0"/>
    <x v="0"/>
    <x v="1"/>
    <n v="8"/>
    <x v="1"/>
    <x v="5"/>
  </r>
  <r>
    <x v="102"/>
    <x v="17"/>
    <s v="G0056715"/>
    <s v="G0056715"/>
    <n v="32227523"/>
    <s v="Recolocado"/>
    <n v="0"/>
    <n v="0"/>
    <n v="1"/>
    <n v="0"/>
    <x v="1"/>
    <x v="0"/>
    <n v="31"/>
    <x v="6"/>
    <x v="3"/>
    <x v="2"/>
    <n v="19197"/>
    <n v="0"/>
    <x v="2"/>
    <n v="650"/>
    <x v="7"/>
    <x v="1"/>
    <n v="1498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6716"/>
    <s v="G0056716"/>
    <n v="32227475"/>
    <s v="Recolocado"/>
    <n v="0"/>
    <n v="0"/>
    <n v="1"/>
    <n v="0"/>
    <x v="1"/>
    <x v="0"/>
    <n v="28"/>
    <x v="3"/>
    <x v="3"/>
    <x v="2"/>
    <n v="21659"/>
    <n v="0"/>
    <x v="2"/>
    <n v="750"/>
    <x v="7"/>
    <x v="1"/>
    <n v="176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6726"/>
    <s v="G0056726"/>
    <n v="32229887"/>
    <s v="Recolocado"/>
    <n v="0"/>
    <n v="0"/>
    <n v="1"/>
    <n v="0"/>
    <x v="1"/>
    <x v="0"/>
    <n v="43"/>
    <x v="7"/>
    <x v="5"/>
    <x v="2"/>
    <n v="35417"/>
    <n v="0"/>
    <x v="2"/>
    <n v="1048"/>
    <x v="5"/>
    <x v="7"/>
    <n v="30260"/>
    <n v="0"/>
    <x v="4"/>
    <s v="NULL"/>
    <x v="3"/>
    <n v="1142.25"/>
    <x v="4"/>
    <n v="27"/>
    <x v="4"/>
    <n v="0"/>
    <x v="0"/>
    <s v="NULL"/>
    <x v="1"/>
    <s v="NULL"/>
    <x v="1"/>
    <x v="0"/>
    <x v="12"/>
    <n v="0"/>
    <x v="0"/>
    <x v="0"/>
  </r>
  <r>
    <x v="102"/>
    <x v="17"/>
    <s v="G0056742"/>
    <s v="G0056742"/>
    <n v="32221302"/>
    <s v="Recolocado LD"/>
    <n v="0"/>
    <n v="0"/>
    <n v="1"/>
    <n v="0"/>
    <x v="1"/>
    <x v="0"/>
    <n v="50"/>
    <x v="0"/>
    <x v="3"/>
    <x v="2"/>
    <n v="34558"/>
    <n v="0"/>
    <x v="2"/>
    <n v="990"/>
    <x v="7"/>
    <x v="1"/>
    <n v="30080"/>
    <n v="0"/>
    <x v="4"/>
    <n v="4"/>
    <x v="2"/>
    <n v="2086.4299999999998"/>
    <x v="2"/>
    <n v="1367"/>
    <x v="3"/>
    <n v="2086.4299999999998"/>
    <x v="6"/>
    <s v="NULL"/>
    <x v="1"/>
    <s v="NULL"/>
    <x v="1"/>
    <x v="0"/>
    <x v="1"/>
    <n v="12"/>
    <x v="1"/>
    <x v="1"/>
  </r>
  <r>
    <x v="102"/>
    <x v="17"/>
    <s v="G0056844"/>
    <s v="G0056844"/>
    <n v="32227527"/>
    <s v="Recolocado"/>
    <n v="0"/>
    <n v="0"/>
    <n v="1"/>
    <n v="0"/>
    <x v="1"/>
    <x v="0"/>
    <n v="27"/>
    <x v="3"/>
    <x v="3"/>
    <x v="2"/>
    <n v="27816"/>
    <n v="0"/>
    <x v="2"/>
    <n v="950"/>
    <x v="7"/>
    <x v="3"/>
    <n v="231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6845"/>
    <s v="G0056845"/>
    <n v="32228256"/>
    <s v="Recolocado"/>
    <n v="0"/>
    <n v="0"/>
    <n v="1"/>
    <n v="0"/>
    <x v="1"/>
    <x v="0"/>
    <n v="33"/>
    <x v="6"/>
    <x v="3"/>
    <x v="2"/>
    <n v="34982"/>
    <n v="0"/>
    <x v="2"/>
    <n v="1200"/>
    <x v="6"/>
    <x v="22"/>
    <n v="2985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6852"/>
    <s v="G0056852"/>
    <n v="32194236"/>
    <s v="Recolocado"/>
    <n v="0"/>
    <n v="0"/>
    <n v="1"/>
    <n v="0"/>
    <x v="1"/>
    <x v="0"/>
    <n v="41"/>
    <x v="7"/>
    <x v="3"/>
    <x v="1"/>
    <n v="21659"/>
    <n v="0"/>
    <x v="2"/>
    <n v="750"/>
    <x v="7"/>
    <x v="8"/>
    <n v="176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6853"/>
    <s v="G0056853"/>
    <n v="32228261"/>
    <s v="Recolocado"/>
    <n v="0"/>
    <n v="0"/>
    <n v="1"/>
    <n v="0"/>
    <x v="1"/>
    <x v="0"/>
    <n v="34"/>
    <x v="6"/>
    <x v="3"/>
    <x v="2"/>
    <n v="33495"/>
    <n v="0"/>
    <x v="2"/>
    <n v="1000"/>
    <x v="7"/>
    <x v="3"/>
    <n v="2845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2"/>
    <x v="17"/>
    <s v="G0056874"/>
    <s v="G0056874"/>
    <n v="32227035"/>
    <s v="Recolocado"/>
    <n v="0"/>
    <n v="0"/>
    <n v="1"/>
    <n v="0"/>
    <x v="1"/>
    <x v="0"/>
    <n v="27"/>
    <x v="3"/>
    <x v="3"/>
    <x v="0"/>
    <n v="22880"/>
    <n v="0"/>
    <x v="2"/>
    <n v="750"/>
    <x v="7"/>
    <x v="1"/>
    <n v="18450"/>
    <n v="0"/>
    <x v="4"/>
    <s v="NULL"/>
    <x v="2"/>
    <n v="1076.74"/>
    <x v="4"/>
    <n v="1201"/>
    <x v="3"/>
    <n v="1076.74"/>
    <x v="2"/>
    <s v="NULL"/>
    <x v="1"/>
    <s v="NULL"/>
    <x v="1"/>
    <x v="0"/>
    <x v="1"/>
    <n v="12"/>
    <x v="1"/>
    <x v="1"/>
  </r>
  <r>
    <x v="102"/>
    <x v="17"/>
    <s v="G0056882"/>
    <s v="G0056882"/>
    <n v="32227439"/>
    <s v="Recolocado"/>
    <n v="0"/>
    <n v="0"/>
    <n v="1"/>
    <n v="0"/>
    <x v="1"/>
    <x v="0"/>
    <n v="28"/>
    <x v="3"/>
    <x v="3"/>
    <x v="2"/>
    <n v="33495"/>
    <n v="0"/>
    <x v="2"/>
    <n v="1000"/>
    <x v="7"/>
    <x v="3"/>
    <n v="2845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6328"/>
    <s v="G0056328"/>
    <n v="32226867"/>
    <s v="Recolocado"/>
    <n v="0"/>
    <n v="0"/>
    <n v="1"/>
    <n v="0"/>
    <x v="1"/>
    <x v="0"/>
    <n v="31"/>
    <x v="6"/>
    <x v="3"/>
    <x v="2"/>
    <n v="36468"/>
    <n v="0"/>
    <x v="2"/>
    <n v="1100"/>
    <x v="5"/>
    <x v="3"/>
    <n v="3160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6709"/>
    <s v="G0056709"/>
    <n v="32227374"/>
    <s v="Recolocado"/>
    <n v="0"/>
    <n v="0"/>
    <n v="1"/>
    <n v="0"/>
    <x v="1"/>
    <x v="0"/>
    <n v="32"/>
    <x v="6"/>
    <x v="3"/>
    <x v="0"/>
    <n v="22031"/>
    <n v="0"/>
    <x v="2"/>
    <n v="750"/>
    <x v="7"/>
    <x v="7"/>
    <n v="176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6803"/>
    <s v="G0056803"/>
    <n v="32222300"/>
    <s v="Recolocado"/>
    <n v="0"/>
    <n v="0"/>
    <n v="1"/>
    <n v="0"/>
    <x v="1"/>
    <x v="0"/>
    <n v="60"/>
    <x v="8"/>
    <x v="3"/>
    <x v="2"/>
    <n v="23092"/>
    <n v="0"/>
    <x v="2"/>
    <n v="800"/>
    <x v="7"/>
    <x v="7"/>
    <n v="190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6815"/>
    <s v="G0056815"/>
    <n v="32228698"/>
    <s v="Recolocado"/>
    <n v="0"/>
    <n v="0"/>
    <n v="1"/>
    <n v="0"/>
    <x v="1"/>
    <x v="0"/>
    <n v="54"/>
    <x v="5"/>
    <x v="3"/>
    <x v="1"/>
    <n v="22031"/>
    <n v="0"/>
    <x v="2"/>
    <n v="750"/>
    <x v="7"/>
    <x v="1"/>
    <n v="176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6951"/>
    <s v="G0056951"/>
    <n v="32229899"/>
    <s v="Recolocado"/>
    <n v="0"/>
    <n v="0"/>
    <n v="1"/>
    <n v="0"/>
    <x v="1"/>
    <x v="0"/>
    <n v="30"/>
    <x v="3"/>
    <x v="3"/>
    <x v="2"/>
    <n v="24950"/>
    <n v="0"/>
    <x v="2"/>
    <n v="850"/>
    <x v="7"/>
    <x v="5"/>
    <n v="20400"/>
    <n v="0"/>
    <x v="4"/>
    <s v="NULL"/>
    <x v="2"/>
    <n v="1596.24"/>
    <x v="4"/>
    <n v="2941"/>
    <x v="3"/>
    <n v="1596.24"/>
    <x v="2"/>
    <s v="NULL"/>
    <x v="1"/>
    <s v="NULL"/>
    <x v="1"/>
    <x v="0"/>
    <x v="1"/>
    <n v="12"/>
    <x v="1"/>
    <x v="1"/>
  </r>
  <r>
    <x v="103"/>
    <x v="17"/>
    <s v="G0056977"/>
    <s v="G0056977"/>
    <n v="32230043"/>
    <s v="Recolocado"/>
    <n v="0"/>
    <n v="0"/>
    <n v="1"/>
    <n v="0"/>
    <x v="1"/>
    <x v="0"/>
    <n v="42"/>
    <x v="7"/>
    <x v="3"/>
    <x v="0"/>
    <n v="22031"/>
    <n v="0"/>
    <x v="2"/>
    <n v="750"/>
    <x v="7"/>
    <x v="1"/>
    <n v="176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7019"/>
    <s v="G0057019"/>
    <n v="32230523"/>
    <s v="Recolocado"/>
    <n v="0"/>
    <n v="0"/>
    <n v="1"/>
    <n v="0"/>
    <x v="1"/>
    <x v="0"/>
    <n v="46"/>
    <x v="0"/>
    <x v="3"/>
    <x v="2"/>
    <n v="20535"/>
    <n v="0"/>
    <x v="2"/>
    <n v="700"/>
    <x v="7"/>
    <x v="5"/>
    <n v="1624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7058"/>
    <s v="G0057058"/>
    <n v="32228677"/>
    <s v="Recolocado"/>
    <n v="0"/>
    <n v="0"/>
    <n v="1"/>
    <n v="0"/>
    <x v="1"/>
    <x v="0"/>
    <n v="27"/>
    <x v="3"/>
    <x v="3"/>
    <x v="2"/>
    <n v="20535"/>
    <n v="0"/>
    <x v="2"/>
    <n v="700"/>
    <x v="7"/>
    <x v="3"/>
    <n v="1624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7059"/>
    <s v="G0057059"/>
    <n v="32230598"/>
    <s v="Recolocado"/>
    <n v="0"/>
    <n v="0"/>
    <n v="1"/>
    <n v="0"/>
    <x v="1"/>
    <x v="0"/>
    <n v="34"/>
    <x v="6"/>
    <x v="3"/>
    <x v="0"/>
    <n v="30683"/>
    <n v="0"/>
    <x v="2"/>
    <n v="1050"/>
    <x v="5"/>
    <x v="5"/>
    <n v="2580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7062"/>
    <s v="G0057062"/>
    <n v="32223134"/>
    <s v="Recolocado"/>
    <n v="0"/>
    <n v="0"/>
    <n v="1"/>
    <n v="0"/>
    <x v="1"/>
    <x v="0"/>
    <n v="31"/>
    <x v="6"/>
    <x v="3"/>
    <x v="0"/>
    <n v="19197"/>
    <n v="0"/>
    <x v="2"/>
    <n v="650"/>
    <x v="7"/>
    <x v="1"/>
    <n v="14980"/>
    <n v="0"/>
    <x v="4"/>
    <s v="NULL"/>
    <x v="0"/>
    <n v="2063"/>
    <x v="2"/>
    <n v="0"/>
    <x v="0"/>
    <n v="0"/>
    <x v="0"/>
    <s v="NULL"/>
    <x v="1"/>
    <s v="NULL"/>
    <x v="1"/>
    <x v="12"/>
    <x v="4"/>
    <n v="0"/>
    <x v="0"/>
    <x v="0"/>
  </r>
  <r>
    <x v="103"/>
    <x v="17"/>
    <s v="G0057193"/>
    <s v="G0057193"/>
    <n v="32230631"/>
    <s v="Recolocado"/>
    <n v="0"/>
    <n v="0"/>
    <n v="1"/>
    <n v="0"/>
    <x v="1"/>
    <x v="0"/>
    <n v="31"/>
    <x v="6"/>
    <x v="3"/>
    <x v="2"/>
    <n v="36840"/>
    <n v="0"/>
    <x v="2"/>
    <n v="1100"/>
    <x v="5"/>
    <x v="3"/>
    <n v="31600"/>
    <n v="0"/>
    <x v="4"/>
    <n v="2"/>
    <x v="2"/>
    <n v="1596.86"/>
    <x v="4"/>
    <n v="1149"/>
    <x v="3"/>
    <n v="1596.86"/>
    <x v="2"/>
    <s v="NULL"/>
    <x v="1"/>
    <s v="NULL"/>
    <x v="1"/>
    <x v="0"/>
    <x v="1"/>
    <n v="12"/>
    <x v="1"/>
    <x v="1"/>
  </r>
  <r>
    <x v="103"/>
    <x v="17"/>
    <s v="G0057214"/>
    <s v="G0057214"/>
    <n v="32222215"/>
    <s v="Recolocado"/>
    <n v="0"/>
    <n v="0"/>
    <n v="1"/>
    <n v="0"/>
    <x v="1"/>
    <x v="0"/>
    <n v="28"/>
    <x v="3"/>
    <x v="5"/>
    <x v="0"/>
    <n v="22031"/>
    <n v="0"/>
    <x v="2"/>
    <n v="750"/>
    <x v="7"/>
    <x v="1"/>
    <n v="17650"/>
    <n v="0"/>
    <x v="4"/>
    <s v="NULL"/>
    <x v="0"/>
    <n v="15119.62"/>
    <x v="0"/>
    <n v="232"/>
    <x v="3"/>
    <n v="309.45999999999998"/>
    <x v="0"/>
    <n v="749.12"/>
    <x v="3"/>
    <n v="1"/>
    <x v="4"/>
    <x v="0"/>
    <x v="1"/>
    <n v="0"/>
    <x v="1"/>
    <x v="0"/>
  </r>
  <r>
    <x v="103"/>
    <x v="17"/>
    <s v="G0057345"/>
    <s v="G0057345"/>
    <n v="32230857"/>
    <s v="Recolocado"/>
    <n v="0"/>
    <n v="0"/>
    <n v="1"/>
    <n v="0"/>
    <x v="1"/>
    <x v="0"/>
    <n v="37"/>
    <x v="1"/>
    <x v="3"/>
    <x v="2"/>
    <n v="19197"/>
    <n v="0"/>
    <x v="2"/>
    <n v="650"/>
    <x v="7"/>
    <x v="1"/>
    <n v="14980"/>
    <n v="0"/>
    <x v="4"/>
    <s v="NULL"/>
    <x v="2"/>
    <n v="1720.5"/>
    <x v="4"/>
    <n v="4383"/>
    <x v="3"/>
    <n v="1720.5"/>
    <x v="2"/>
    <s v="NULL"/>
    <x v="1"/>
    <s v="NULL"/>
    <x v="1"/>
    <x v="10"/>
    <x v="1"/>
    <n v="11"/>
    <x v="1"/>
    <x v="9"/>
  </r>
  <r>
    <x v="103"/>
    <x v="17"/>
    <s v="G0057388"/>
    <s v="G0057388"/>
    <n v="32226427"/>
    <s v="Recolocado"/>
    <n v="0"/>
    <n v="0"/>
    <n v="1"/>
    <n v="0"/>
    <x v="1"/>
    <x v="0"/>
    <n v="36"/>
    <x v="1"/>
    <x v="3"/>
    <x v="2"/>
    <n v="45119"/>
    <n v="0"/>
    <x v="2"/>
    <n v="1350"/>
    <x v="2"/>
    <x v="18"/>
    <n v="3940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7389"/>
    <s v="G0057389"/>
    <n v="32228464"/>
    <s v="Recolocado"/>
    <n v="0"/>
    <n v="0"/>
    <n v="1"/>
    <n v="0"/>
    <x v="1"/>
    <x v="0"/>
    <n v="36"/>
    <x v="1"/>
    <x v="3"/>
    <x v="2"/>
    <n v="33495"/>
    <n v="0"/>
    <x v="2"/>
    <n v="1000"/>
    <x v="7"/>
    <x v="3"/>
    <n v="2845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7394"/>
    <s v="G0057394"/>
    <n v="32232757"/>
    <s v="Recolocado"/>
    <n v="0"/>
    <n v="0"/>
    <n v="1"/>
    <n v="0"/>
    <x v="1"/>
    <x v="0"/>
    <n v="37"/>
    <x v="1"/>
    <x v="3"/>
    <x v="2"/>
    <n v="33124"/>
    <n v="0"/>
    <x v="2"/>
    <n v="1000"/>
    <x v="7"/>
    <x v="3"/>
    <n v="2845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7395"/>
    <s v="G0057395"/>
    <n v="32226503"/>
    <s v="Recolocado"/>
    <n v="0"/>
    <n v="0"/>
    <n v="1"/>
    <n v="0"/>
    <x v="1"/>
    <x v="0"/>
    <n v="44"/>
    <x v="7"/>
    <x v="3"/>
    <x v="1"/>
    <n v="27816"/>
    <n v="0"/>
    <x v="2"/>
    <n v="950"/>
    <x v="7"/>
    <x v="3"/>
    <n v="23100"/>
    <n v="0"/>
    <x v="4"/>
    <s v="NULL"/>
    <x v="6"/>
    <n v="350"/>
    <x v="6"/>
    <n v="88"/>
    <x v="7"/>
    <n v="0"/>
    <x v="0"/>
    <s v="NULL"/>
    <x v="1"/>
    <s v="NULL"/>
    <x v="1"/>
    <x v="0"/>
    <x v="3"/>
    <n v="0"/>
    <x v="4"/>
    <x v="0"/>
  </r>
  <r>
    <x v="103"/>
    <x v="17"/>
    <s v="G0057414"/>
    <s v="G0057414"/>
    <n v="32238891"/>
    <s v="Recolocado"/>
    <n v="0"/>
    <n v="0"/>
    <n v="1"/>
    <n v="0"/>
    <x v="1"/>
    <x v="0"/>
    <n v="33"/>
    <x v="6"/>
    <x v="3"/>
    <x v="2"/>
    <n v="18825"/>
    <n v="0"/>
    <x v="2"/>
    <n v="650"/>
    <x v="7"/>
    <x v="1"/>
    <n v="14980"/>
    <n v="0"/>
    <x v="4"/>
    <s v="NULL"/>
    <x v="2"/>
    <n v="980.21"/>
    <x v="3"/>
    <n v="2265"/>
    <x v="3"/>
    <n v="980.21"/>
    <x v="5"/>
    <s v="NULL"/>
    <x v="1"/>
    <s v="NULL"/>
    <x v="1"/>
    <x v="0"/>
    <x v="1"/>
    <n v="12"/>
    <x v="1"/>
    <x v="1"/>
  </r>
  <r>
    <x v="103"/>
    <x v="17"/>
    <s v="G0057435"/>
    <s v="G0057435"/>
    <n v="32231867"/>
    <s v="Recolocado"/>
    <n v="0"/>
    <n v="0"/>
    <n v="1"/>
    <n v="0"/>
    <x v="1"/>
    <x v="0"/>
    <n v="24"/>
    <x v="4"/>
    <x v="3"/>
    <x v="2"/>
    <n v="48463"/>
    <n v="0"/>
    <x v="2"/>
    <n v="1450"/>
    <x v="1"/>
    <x v="4"/>
    <n v="42550"/>
    <n v="0"/>
    <x v="4"/>
    <s v="NULL"/>
    <x v="4"/>
    <n v="2625.94"/>
    <x v="2"/>
    <n v="46"/>
    <x v="5"/>
    <n v="0"/>
    <x v="0"/>
    <n v="2695.12"/>
    <x v="0"/>
    <n v="0.94640000000000002"/>
    <x v="4"/>
    <x v="0"/>
    <x v="11"/>
    <n v="0"/>
    <x v="0"/>
    <x v="0"/>
  </r>
  <r>
    <x v="103"/>
    <x v="17"/>
    <s v="G0057807"/>
    <s v="G0057807"/>
    <n v="32226851"/>
    <s v="Recolocado"/>
    <n v="0"/>
    <n v="0"/>
    <n v="1"/>
    <n v="0"/>
    <x v="1"/>
    <x v="0"/>
    <n v="31"/>
    <x v="6"/>
    <x v="3"/>
    <x v="2"/>
    <n v="23092"/>
    <n v="0"/>
    <x v="2"/>
    <n v="800"/>
    <x v="7"/>
    <x v="3"/>
    <n v="190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7820"/>
    <s v="G0057820"/>
    <n v="32230779"/>
    <s v="Recolocado"/>
    <n v="0"/>
    <n v="0"/>
    <n v="1"/>
    <n v="0"/>
    <x v="1"/>
    <x v="0"/>
    <n v="43"/>
    <x v="7"/>
    <x v="3"/>
    <x v="1"/>
    <n v="27816"/>
    <n v="0"/>
    <x v="2"/>
    <n v="950"/>
    <x v="7"/>
    <x v="3"/>
    <n v="23100"/>
    <n v="0"/>
    <x v="4"/>
    <s v="NULL"/>
    <x v="5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7821"/>
    <s v="G0057821"/>
    <n v="32231002"/>
    <s v="Recolocado"/>
    <n v="0"/>
    <n v="0"/>
    <n v="1"/>
    <n v="0"/>
    <x v="1"/>
    <x v="0"/>
    <n v="31"/>
    <x v="6"/>
    <x v="3"/>
    <x v="2"/>
    <n v="22031"/>
    <n v="0"/>
    <x v="2"/>
    <n v="750"/>
    <x v="7"/>
    <x v="1"/>
    <n v="176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7858"/>
    <s v="G0057858"/>
    <n v="32230907"/>
    <s v="Recolocado"/>
    <n v="0"/>
    <n v="0"/>
    <n v="1"/>
    <n v="0"/>
    <x v="1"/>
    <x v="0"/>
    <n v="45"/>
    <x v="7"/>
    <x v="3"/>
    <x v="2"/>
    <n v="22031"/>
    <n v="0"/>
    <x v="2"/>
    <n v="750"/>
    <x v="7"/>
    <x v="1"/>
    <n v="176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7859"/>
    <s v="G0057859"/>
    <n v="32238836"/>
    <s v="Recolocado"/>
    <n v="0"/>
    <n v="0"/>
    <n v="1"/>
    <n v="0"/>
    <x v="1"/>
    <x v="0"/>
    <n v="38"/>
    <x v="1"/>
    <x v="3"/>
    <x v="2"/>
    <n v="26012"/>
    <n v="0"/>
    <x v="2"/>
    <n v="900"/>
    <x v="7"/>
    <x v="4"/>
    <n v="2175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037"/>
    <s v="G0058037"/>
    <n v="32241793"/>
    <s v="Recolocado"/>
    <n v="0"/>
    <n v="0"/>
    <n v="1"/>
    <n v="0"/>
    <x v="1"/>
    <x v="0"/>
    <n v="40"/>
    <x v="1"/>
    <x v="3"/>
    <x v="2"/>
    <n v="19632"/>
    <n v="500"/>
    <x v="7"/>
    <n v="700"/>
    <x v="7"/>
    <x v="5"/>
    <n v="16240"/>
    <n v="3.0788177339901478E-2"/>
    <x v="2"/>
    <s v="NULL"/>
    <x v="2"/>
    <n v="575.99"/>
    <x v="3"/>
    <n v="2440"/>
    <x v="3"/>
    <n v="575.99"/>
    <x v="5"/>
    <s v="NULL"/>
    <x v="1"/>
    <s v="NULL"/>
    <x v="1"/>
    <x v="0"/>
    <x v="1"/>
    <n v="12"/>
    <x v="1"/>
    <x v="1"/>
  </r>
  <r>
    <x v="103"/>
    <x v="17"/>
    <s v="G0058047"/>
    <s v="G0058047"/>
    <n v="32242831"/>
    <s v="Recolocado"/>
    <n v="0"/>
    <n v="0"/>
    <n v="1"/>
    <n v="0"/>
    <x v="1"/>
    <x v="0"/>
    <n v="37"/>
    <x v="1"/>
    <x v="3"/>
    <x v="2"/>
    <n v="36521"/>
    <n v="0"/>
    <x v="2"/>
    <n v="1100"/>
    <x v="5"/>
    <x v="1"/>
    <n v="31600"/>
    <n v="0"/>
    <x v="4"/>
    <n v="2"/>
    <x v="0"/>
    <n v="2355.42"/>
    <x v="2"/>
    <n v="0"/>
    <x v="0"/>
    <n v="0"/>
    <x v="0"/>
    <s v="NULL"/>
    <x v="1"/>
    <s v="NULL"/>
    <x v="1"/>
    <x v="12"/>
    <x v="4"/>
    <n v="0"/>
    <x v="0"/>
    <x v="0"/>
  </r>
  <r>
    <x v="103"/>
    <x v="17"/>
    <s v="G0058048"/>
    <s v="G0058048"/>
    <n v="32227175"/>
    <s v="Recolocado"/>
    <n v="0"/>
    <n v="0"/>
    <n v="1"/>
    <n v="0"/>
    <x v="1"/>
    <x v="0"/>
    <n v="28"/>
    <x v="3"/>
    <x v="3"/>
    <x v="2"/>
    <n v="27445"/>
    <n v="0"/>
    <x v="2"/>
    <n v="950"/>
    <x v="7"/>
    <x v="1"/>
    <n v="2310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049"/>
    <s v="G0058049"/>
    <n v="32232686"/>
    <s v="Recolocado"/>
    <n v="0"/>
    <n v="0"/>
    <n v="1"/>
    <n v="0"/>
    <x v="1"/>
    <x v="0"/>
    <n v="38"/>
    <x v="1"/>
    <x v="3"/>
    <x v="1"/>
    <n v="33124"/>
    <n v="0"/>
    <x v="2"/>
    <n v="1200"/>
    <x v="6"/>
    <x v="18"/>
    <n v="2845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052"/>
    <s v="G0058052"/>
    <n v="32230786"/>
    <s v="Recolocado"/>
    <n v="0"/>
    <n v="0"/>
    <n v="1"/>
    <n v="0"/>
    <x v="1"/>
    <x v="0"/>
    <n v="31"/>
    <x v="6"/>
    <x v="3"/>
    <x v="2"/>
    <n v="20535"/>
    <n v="0"/>
    <x v="2"/>
    <n v="700"/>
    <x v="7"/>
    <x v="6"/>
    <n v="16240"/>
    <n v="0"/>
    <x v="4"/>
    <s v="NULL"/>
    <x v="0"/>
    <n v="31828.48"/>
    <x v="0"/>
    <n v="0"/>
    <x v="0"/>
    <n v="0"/>
    <x v="0"/>
    <n v="8105"/>
    <x v="4"/>
    <n v="1"/>
    <x v="4"/>
    <x v="0"/>
    <x v="0"/>
    <n v="0"/>
    <x v="0"/>
    <x v="0"/>
  </r>
  <r>
    <x v="103"/>
    <x v="17"/>
    <s v="G0058055"/>
    <s v="G0058055"/>
    <n v="32228168"/>
    <s v="Recolocado"/>
    <n v="0"/>
    <n v="0"/>
    <n v="1"/>
    <n v="0"/>
    <x v="1"/>
    <x v="0"/>
    <n v="36"/>
    <x v="1"/>
    <x v="3"/>
    <x v="2"/>
    <n v="24631"/>
    <n v="0"/>
    <x v="2"/>
    <n v="850"/>
    <x v="7"/>
    <x v="1"/>
    <n v="204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056"/>
    <s v="G0058056"/>
    <n v="32227759"/>
    <s v="Recolocado"/>
    <n v="0"/>
    <n v="0"/>
    <n v="1"/>
    <n v="0"/>
    <x v="1"/>
    <x v="0"/>
    <n v="43"/>
    <x v="7"/>
    <x v="3"/>
    <x v="1"/>
    <n v="39812"/>
    <n v="0"/>
    <x v="2"/>
    <n v="1200"/>
    <x v="6"/>
    <x v="3"/>
    <n v="34700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061"/>
    <s v="G0058061"/>
    <n v="32242444"/>
    <s v="Recolocado"/>
    <n v="0"/>
    <n v="0"/>
    <n v="1"/>
    <n v="0"/>
    <x v="1"/>
    <x v="0"/>
    <n v="43"/>
    <x v="7"/>
    <x v="3"/>
    <x v="1"/>
    <n v="27498"/>
    <n v="0"/>
    <x v="2"/>
    <n v="950"/>
    <x v="7"/>
    <x v="1"/>
    <n v="23100"/>
    <n v="0"/>
    <x v="4"/>
    <n v="5"/>
    <x v="2"/>
    <n v="969.17"/>
    <x v="3"/>
    <n v="3142"/>
    <x v="3"/>
    <n v="969.17"/>
    <x v="5"/>
    <s v="NULL"/>
    <x v="1"/>
    <s v="NULL"/>
    <x v="1"/>
    <x v="0"/>
    <x v="1"/>
    <n v="12"/>
    <x v="1"/>
    <x v="1"/>
  </r>
  <r>
    <x v="103"/>
    <x v="17"/>
    <s v="G0058066"/>
    <s v="G0058066"/>
    <n v="32232629"/>
    <s v="Recolocado"/>
    <n v="0"/>
    <n v="0"/>
    <n v="1"/>
    <n v="0"/>
    <x v="1"/>
    <x v="0"/>
    <n v="25"/>
    <x v="4"/>
    <x v="3"/>
    <x v="2"/>
    <n v="44801"/>
    <n v="0"/>
    <x v="2"/>
    <n v="1350"/>
    <x v="2"/>
    <x v="15"/>
    <n v="39400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067"/>
    <s v="G0058067"/>
    <n v="32232753"/>
    <s v="Recolocado"/>
    <n v="0"/>
    <n v="0"/>
    <n v="1"/>
    <n v="0"/>
    <x v="1"/>
    <x v="0"/>
    <n v="36"/>
    <x v="1"/>
    <x v="3"/>
    <x v="2"/>
    <n v="33177"/>
    <n v="0"/>
    <x v="2"/>
    <n v="1000"/>
    <x v="7"/>
    <x v="17"/>
    <n v="2845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084"/>
    <s v="G0058084"/>
    <n v="32238819"/>
    <s v="Recolocado"/>
    <n v="0"/>
    <n v="0"/>
    <n v="1"/>
    <n v="0"/>
    <x v="1"/>
    <x v="0"/>
    <n v="34"/>
    <x v="6"/>
    <x v="3"/>
    <x v="2"/>
    <n v="33124"/>
    <n v="0"/>
    <x v="2"/>
    <n v="1000"/>
    <x v="7"/>
    <x v="3"/>
    <n v="2845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085"/>
    <s v="G0058085"/>
    <n v="32243574"/>
    <s v="Recolocado"/>
    <n v="0"/>
    <n v="0"/>
    <n v="1"/>
    <n v="0"/>
    <x v="1"/>
    <x v="0"/>
    <n v="49"/>
    <x v="0"/>
    <x v="3"/>
    <x v="2"/>
    <n v="27445"/>
    <n v="0"/>
    <x v="2"/>
    <n v="950"/>
    <x v="7"/>
    <x v="1"/>
    <n v="231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098"/>
    <s v="G0058098"/>
    <n v="32243689"/>
    <s v="Recolocado"/>
    <n v="0"/>
    <n v="0"/>
    <n v="1"/>
    <n v="0"/>
    <x v="1"/>
    <x v="0"/>
    <n v="28"/>
    <x v="3"/>
    <x v="3"/>
    <x v="2"/>
    <n v="43155"/>
    <n v="0"/>
    <x v="2"/>
    <n v="1300"/>
    <x v="3"/>
    <x v="18"/>
    <n v="37850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104"/>
    <s v="G0058104"/>
    <n v="32243793"/>
    <s v="Recolocado"/>
    <n v="0"/>
    <n v="0"/>
    <n v="1"/>
    <n v="0"/>
    <x v="1"/>
    <x v="0"/>
    <n v="25"/>
    <x v="4"/>
    <x v="3"/>
    <x v="1"/>
    <n v="21659"/>
    <n v="0"/>
    <x v="2"/>
    <n v="750"/>
    <x v="7"/>
    <x v="1"/>
    <n v="17650"/>
    <n v="0"/>
    <x v="4"/>
    <s v="NULL"/>
    <x v="2"/>
    <n v="1594.15"/>
    <x v="4"/>
    <n v="1168"/>
    <x v="3"/>
    <n v="1594.15"/>
    <x v="2"/>
    <s v="NULL"/>
    <x v="1"/>
    <s v="NULL"/>
    <x v="1"/>
    <x v="0"/>
    <x v="1"/>
    <n v="12"/>
    <x v="1"/>
    <x v="1"/>
  </r>
  <r>
    <x v="103"/>
    <x v="17"/>
    <s v="G0058124"/>
    <s v="G0058124"/>
    <n v="32243860"/>
    <s v="Recolocado"/>
    <n v="0"/>
    <n v="0"/>
    <n v="1"/>
    <n v="0"/>
    <x v="1"/>
    <x v="0"/>
    <n v="29"/>
    <x v="3"/>
    <x v="3"/>
    <x v="2"/>
    <n v="21659"/>
    <n v="0"/>
    <x v="2"/>
    <n v="750"/>
    <x v="7"/>
    <x v="1"/>
    <n v="17650"/>
    <n v="0"/>
    <x v="4"/>
    <s v="NULL"/>
    <x v="2"/>
    <n v="1571.31"/>
    <x v="4"/>
    <n v="1489"/>
    <x v="3"/>
    <n v="1571.31"/>
    <x v="2"/>
    <s v="NULL"/>
    <x v="1"/>
    <s v="NULL"/>
    <x v="1"/>
    <x v="0"/>
    <x v="1"/>
    <n v="12"/>
    <x v="1"/>
    <x v="1"/>
  </r>
  <r>
    <x v="103"/>
    <x v="17"/>
    <s v="G0058139"/>
    <s v="G0058139"/>
    <n v="32243755"/>
    <s v="Recolocado"/>
    <n v="0"/>
    <n v="0"/>
    <n v="1"/>
    <n v="0"/>
    <x v="1"/>
    <x v="0"/>
    <n v="38"/>
    <x v="1"/>
    <x v="3"/>
    <x v="0"/>
    <n v="30311"/>
    <n v="0"/>
    <x v="2"/>
    <n v="1050"/>
    <x v="5"/>
    <x v="4"/>
    <n v="25800"/>
    <n v="0"/>
    <x v="4"/>
    <s v="NULL"/>
    <x v="0"/>
    <n v="1000"/>
    <x v="3"/>
    <n v="7"/>
    <x v="2"/>
    <n v="0"/>
    <x v="0"/>
    <s v="NULL"/>
    <x v="1"/>
    <s v="NULL"/>
    <x v="1"/>
    <x v="6"/>
    <x v="9"/>
    <n v="0"/>
    <x v="0"/>
    <x v="0"/>
  </r>
  <r>
    <x v="103"/>
    <x v="17"/>
    <s v="G0058140"/>
    <s v="G0058140"/>
    <n v="32243792"/>
    <s v="Recolocado"/>
    <n v="0"/>
    <n v="0"/>
    <n v="1"/>
    <n v="0"/>
    <x v="1"/>
    <x v="0"/>
    <n v="35"/>
    <x v="6"/>
    <x v="3"/>
    <x v="0"/>
    <n v="34823"/>
    <n v="0"/>
    <x v="2"/>
    <n v="1050"/>
    <x v="5"/>
    <x v="20"/>
    <n v="3000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156"/>
    <s v="G0058156"/>
    <n v="32243911"/>
    <s v="Recolocado"/>
    <n v="0"/>
    <n v="0"/>
    <n v="1"/>
    <n v="0"/>
    <x v="1"/>
    <x v="0"/>
    <n v="24"/>
    <x v="4"/>
    <x v="3"/>
    <x v="2"/>
    <n v="26012"/>
    <n v="0"/>
    <x v="2"/>
    <n v="900"/>
    <x v="7"/>
    <x v="3"/>
    <n v="217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186"/>
    <s v="G0058186"/>
    <n v="32244163"/>
    <s v="Recolocado"/>
    <n v="0"/>
    <n v="0"/>
    <n v="1"/>
    <n v="0"/>
    <x v="1"/>
    <x v="0"/>
    <n v="31"/>
    <x v="6"/>
    <x v="3"/>
    <x v="2"/>
    <n v="30364"/>
    <n v="0"/>
    <x v="2"/>
    <n v="1050"/>
    <x v="5"/>
    <x v="1"/>
    <n v="25800"/>
    <n v="0"/>
    <x v="4"/>
    <n v="4"/>
    <x v="2"/>
    <n v="1965.19"/>
    <x v="4"/>
    <n v="2506"/>
    <x v="3"/>
    <n v="1965.19"/>
    <x v="2"/>
    <s v="NULL"/>
    <x v="1"/>
    <s v="NULL"/>
    <x v="1"/>
    <x v="0"/>
    <x v="1"/>
    <n v="12"/>
    <x v="1"/>
    <x v="1"/>
  </r>
  <r>
    <x v="103"/>
    <x v="17"/>
    <s v="G0058195"/>
    <s v="G0058195"/>
    <n v="32227793"/>
    <s v="Recolocado"/>
    <n v="0"/>
    <n v="0"/>
    <n v="1"/>
    <n v="0"/>
    <x v="1"/>
    <x v="0"/>
    <n v="46"/>
    <x v="0"/>
    <x v="3"/>
    <x v="2"/>
    <n v="23146"/>
    <n v="0"/>
    <x v="2"/>
    <n v="800"/>
    <x v="7"/>
    <x v="7"/>
    <n v="19000"/>
    <n v="0"/>
    <x v="4"/>
    <s v="NULL"/>
    <x v="6"/>
    <n v="4065.77"/>
    <x v="7"/>
    <n v="98"/>
    <x v="6"/>
    <n v="0"/>
    <x v="0"/>
    <s v="NULL"/>
    <x v="1"/>
    <s v="NULL"/>
    <x v="1"/>
    <x v="10"/>
    <x v="2"/>
    <n v="0"/>
    <x v="3"/>
    <x v="0"/>
  </r>
  <r>
    <x v="103"/>
    <x v="17"/>
    <s v="G0058222"/>
    <s v="G0058222"/>
    <n v="32221956"/>
    <s v="Recolocado"/>
    <n v="0"/>
    <n v="0"/>
    <n v="1"/>
    <n v="0"/>
    <x v="1"/>
    <x v="0"/>
    <n v="34"/>
    <x v="6"/>
    <x v="3"/>
    <x v="2"/>
    <n v="38166"/>
    <n v="0"/>
    <x v="2"/>
    <n v="1150"/>
    <x v="6"/>
    <x v="18"/>
    <n v="3315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229"/>
    <s v="G0058229"/>
    <n v="32244340"/>
    <s v="Recolocado"/>
    <n v="0"/>
    <n v="0"/>
    <n v="1"/>
    <n v="0"/>
    <x v="1"/>
    <x v="0"/>
    <n v="41"/>
    <x v="7"/>
    <x v="5"/>
    <x v="2"/>
    <n v="27445"/>
    <n v="0"/>
    <x v="2"/>
    <n v="950"/>
    <x v="7"/>
    <x v="7"/>
    <n v="23100"/>
    <n v="0"/>
    <x v="4"/>
    <s v="NULL"/>
    <x v="3"/>
    <n v="5136.1400000000003"/>
    <x v="0"/>
    <n v="25"/>
    <x v="4"/>
    <n v="0"/>
    <x v="0"/>
    <s v="NULL"/>
    <x v="1"/>
    <s v="NULL"/>
    <x v="1"/>
    <x v="3"/>
    <x v="8"/>
    <n v="0"/>
    <x v="4"/>
    <x v="0"/>
  </r>
  <r>
    <x v="103"/>
    <x v="17"/>
    <s v="G0058233"/>
    <s v="G0058233"/>
    <n v="32244866"/>
    <s v="Recolocado"/>
    <n v="0"/>
    <n v="0"/>
    <n v="1"/>
    <n v="0"/>
    <x v="1"/>
    <x v="0"/>
    <n v="39"/>
    <x v="1"/>
    <x v="5"/>
    <x v="2"/>
    <n v="38166"/>
    <n v="0"/>
    <x v="2"/>
    <n v="1150"/>
    <x v="6"/>
    <x v="18"/>
    <n v="33150"/>
    <n v="0"/>
    <x v="4"/>
    <n v="2"/>
    <x v="0"/>
    <n v="6406.7"/>
    <x v="0"/>
    <n v="0"/>
    <x v="0"/>
    <n v="0"/>
    <x v="0"/>
    <s v="NULL"/>
    <x v="1"/>
    <s v="NULL"/>
    <x v="1"/>
    <x v="0"/>
    <x v="0"/>
    <n v="0"/>
    <x v="0"/>
    <x v="0"/>
  </r>
  <r>
    <x v="103"/>
    <x v="17"/>
    <s v="G0058235"/>
    <s v="G0058235"/>
    <n v="32244043"/>
    <s v="Recolocado"/>
    <n v="0"/>
    <n v="0"/>
    <n v="1"/>
    <n v="0"/>
    <x v="1"/>
    <x v="0"/>
    <n v="36"/>
    <x v="1"/>
    <x v="3"/>
    <x v="2"/>
    <n v="39421"/>
    <n v="0"/>
    <x v="2"/>
    <n v="1200"/>
    <x v="6"/>
    <x v="2"/>
    <n v="34700"/>
    <n v="0"/>
    <x v="4"/>
    <n v="2"/>
    <x v="2"/>
    <n v="757.53"/>
    <x v="3"/>
    <n v="4202"/>
    <x v="3"/>
    <n v="757.53"/>
    <x v="5"/>
    <s v="NULL"/>
    <x v="1"/>
    <s v="NULL"/>
    <x v="1"/>
    <x v="0"/>
    <x v="1"/>
    <n v="12"/>
    <x v="1"/>
    <x v="1"/>
  </r>
  <r>
    <x v="103"/>
    <x v="17"/>
    <s v="G0058248"/>
    <s v="G0058248"/>
    <n v="32244195"/>
    <s v="Recolocado"/>
    <n v="0"/>
    <n v="0"/>
    <n v="1"/>
    <n v="0"/>
    <x v="1"/>
    <x v="0"/>
    <n v="30"/>
    <x v="3"/>
    <x v="3"/>
    <x v="2"/>
    <n v="41510"/>
    <n v="0"/>
    <x v="2"/>
    <n v="1250"/>
    <x v="3"/>
    <x v="3"/>
    <n v="3630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249"/>
    <s v="G0058249"/>
    <n v="32243553"/>
    <s v="Recolocado"/>
    <n v="0"/>
    <n v="0"/>
    <n v="1"/>
    <n v="0"/>
    <x v="1"/>
    <x v="0"/>
    <n v="39"/>
    <x v="1"/>
    <x v="3"/>
    <x v="2"/>
    <n v="32519"/>
    <n v="570"/>
    <x v="6"/>
    <n v="938"/>
    <x v="7"/>
    <x v="3"/>
    <n v="28450"/>
    <n v="2.0035149384885764E-2"/>
    <x v="6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295"/>
    <s v="G0058295"/>
    <n v="32244194"/>
    <s v="Recolocado"/>
    <n v="0"/>
    <n v="0"/>
    <n v="1"/>
    <n v="0"/>
    <x v="1"/>
    <x v="0"/>
    <n v="33"/>
    <x v="6"/>
    <x v="3"/>
    <x v="2"/>
    <n v="37582"/>
    <n v="0"/>
    <x v="2"/>
    <n v="1300"/>
    <x v="3"/>
    <x v="3"/>
    <n v="32600"/>
    <n v="0"/>
    <x v="4"/>
    <n v="4"/>
    <x v="2"/>
    <n v="1661.14"/>
    <x v="4"/>
    <n v="1708"/>
    <x v="3"/>
    <n v="350.29"/>
    <x v="0"/>
    <s v="NULL"/>
    <x v="1"/>
    <s v="NULL"/>
    <x v="1"/>
    <x v="0"/>
    <x v="1"/>
    <n v="3"/>
    <x v="1"/>
    <x v="1"/>
  </r>
  <r>
    <x v="103"/>
    <x v="17"/>
    <s v="G0058304"/>
    <s v="G0058304"/>
    <n v="32243964"/>
    <s v="Recolocado"/>
    <n v="0"/>
    <n v="0"/>
    <n v="1"/>
    <n v="0"/>
    <x v="1"/>
    <x v="0"/>
    <n v="37"/>
    <x v="1"/>
    <x v="3"/>
    <x v="2"/>
    <n v="21659"/>
    <n v="0"/>
    <x v="2"/>
    <n v="750"/>
    <x v="7"/>
    <x v="1"/>
    <n v="17650"/>
    <n v="0"/>
    <x v="4"/>
    <s v="NULL"/>
    <x v="2"/>
    <n v="2329.21"/>
    <x v="2"/>
    <n v="2131"/>
    <x v="3"/>
    <n v="2329.21"/>
    <x v="6"/>
    <s v="NULL"/>
    <x v="1"/>
    <s v="NULL"/>
    <x v="1"/>
    <x v="0"/>
    <x v="1"/>
    <n v="12"/>
    <x v="1"/>
    <x v="1"/>
  </r>
  <r>
    <x v="103"/>
    <x v="17"/>
    <s v="G0058305"/>
    <s v="G0058305"/>
    <n v="32244989"/>
    <s v="Recolocado"/>
    <n v="0"/>
    <n v="0"/>
    <n v="1"/>
    <n v="0"/>
    <x v="1"/>
    <x v="0"/>
    <n v="55"/>
    <x v="5"/>
    <x v="3"/>
    <x v="2"/>
    <n v="22031"/>
    <n v="0"/>
    <x v="2"/>
    <n v="750"/>
    <x v="7"/>
    <x v="1"/>
    <n v="17650"/>
    <n v="0"/>
    <x v="4"/>
    <s v="NULL"/>
    <x v="2"/>
    <n v="1309.19"/>
    <x v="4"/>
    <n v="1941"/>
    <x v="3"/>
    <n v="1309.19"/>
    <x v="2"/>
    <s v="NULL"/>
    <x v="1"/>
    <s v="NULL"/>
    <x v="1"/>
    <x v="0"/>
    <x v="1"/>
    <n v="12"/>
    <x v="1"/>
    <x v="1"/>
  </r>
  <r>
    <x v="103"/>
    <x v="17"/>
    <s v="G0058339"/>
    <s v="G0058339"/>
    <n v="32244176"/>
    <s v="Recolocado"/>
    <n v="0"/>
    <n v="0"/>
    <n v="1"/>
    <n v="0"/>
    <x v="1"/>
    <x v="0"/>
    <n v="30"/>
    <x v="3"/>
    <x v="3"/>
    <x v="2"/>
    <n v="36521"/>
    <n v="0"/>
    <x v="2"/>
    <n v="1100"/>
    <x v="5"/>
    <x v="5"/>
    <n v="3160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340"/>
    <s v="G0058340"/>
    <n v="32244925"/>
    <s v="Recolocado"/>
    <n v="0"/>
    <n v="0"/>
    <n v="1"/>
    <n v="0"/>
    <x v="1"/>
    <x v="0"/>
    <n v="43"/>
    <x v="7"/>
    <x v="3"/>
    <x v="2"/>
    <n v="28612"/>
    <n v="0"/>
    <x v="2"/>
    <n v="850"/>
    <x v="7"/>
    <x v="4"/>
    <n v="2380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349"/>
    <s v="G0058349"/>
    <n v="32244443"/>
    <s v="Recolocado"/>
    <n v="0"/>
    <n v="0"/>
    <n v="1"/>
    <n v="0"/>
    <x v="1"/>
    <x v="0"/>
    <n v="30"/>
    <x v="3"/>
    <x v="3"/>
    <x v="2"/>
    <n v="48517"/>
    <n v="0"/>
    <x v="2"/>
    <n v="1450"/>
    <x v="1"/>
    <x v="4"/>
    <n v="42550"/>
    <n v="0"/>
    <x v="4"/>
    <n v="1"/>
    <x v="2"/>
    <n v="2309.11"/>
    <x v="2"/>
    <n v="1758"/>
    <x v="3"/>
    <n v="2309.11"/>
    <x v="6"/>
    <s v="NULL"/>
    <x v="1"/>
    <s v="NULL"/>
    <x v="1"/>
    <x v="0"/>
    <x v="5"/>
    <n v="10"/>
    <x v="3"/>
    <x v="1"/>
  </r>
  <r>
    <x v="103"/>
    <x v="17"/>
    <s v="G0058374"/>
    <s v="G0058374"/>
    <n v="32244990"/>
    <s v="Recolocado"/>
    <n v="0"/>
    <n v="0"/>
    <n v="1"/>
    <n v="0"/>
    <x v="1"/>
    <x v="0"/>
    <n v="38"/>
    <x v="1"/>
    <x v="3"/>
    <x v="2"/>
    <n v="27816"/>
    <n v="0"/>
    <x v="2"/>
    <n v="950"/>
    <x v="7"/>
    <x v="7"/>
    <n v="231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380"/>
    <s v="G0058380"/>
    <n v="32243861"/>
    <s v="Recolocado"/>
    <n v="0"/>
    <n v="0"/>
    <n v="1"/>
    <n v="0"/>
    <x v="1"/>
    <x v="0"/>
    <n v="30"/>
    <x v="3"/>
    <x v="3"/>
    <x v="2"/>
    <n v="24631"/>
    <n v="0"/>
    <x v="2"/>
    <n v="850"/>
    <x v="7"/>
    <x v="1"/>
    <n v="20400"/>
    <n v="0"/>
    <x v="4"/>
    <s v="NULL"/>
    <x v="2"/>
    <n v="2674.19"/>
    <x v="2"/>
    <n v="352"/>
    <x v="3"/>
    <n v="1460.76"/>
    <x v="2"/>
    <n v="2213.4299999999998"/>
    <x v="0"/>
    <n v="1"/>
    <x v="4"/>
    <x v="0"/>
    <x v="2"/>
    <n v="5"/>
    <x v="7"/>
    <x v="1"/>
  </r>
  <r>
    <x v="103"/>
    <x v="17"/>
    <s v="G0058410"/>
    <s v="G0058410"/>
    <n v="32245405"/>
    <s v="Recolocado"/>
    <n v="0"/>
    <n v="0"/>
    <n v="1"/>
    <n v="0"/>
    <x v="1"/>
    <x v="0"/>
    <n v="31"/>
    <x v="6"/>
    <x v="5"/>
    <x v="2"/>
    <n v="41882"/>
    <n v="0"/>
    <x v="2"/>
    <n v="1250"/>
    <x v="3"/>
    <x v="3"/>
    <n v="36300"/>
    <n v="0"/>
    <x v="4"/>
    <n v="3"/>
    <x v="0"/>
    <n v="6752.28"/>
    <x v="0"/>
    <n v="18"/>
    <x v="4"/>
    <n v="0"/>
    <x v="0"/>
    <s v="NULL"/>
    <x v="1"/>
    <s v="NULL"/>
    <x v="1"/>
    <x v="0"/>
    <x v="11"/>
    <n v="0"/>
    <x v="0"/>
    <x v="0"/>
  </r>
  <r>
    <x v="103"/>
    <x v="17"/>
    <s v="G0058460"/>
    <s v="G0058460"/>
    <n v="32227497"/>
    <s v="Recolocado"/>
    <n v="0"/>
    <n v="0"/>
    <n v="1"/>
    <n v="0"/>
    <x v="1"/>
    <x v="0"/>
    <n v="65"/>
    <x v="2"/>
    <x v="3"/>
    <x v="2"/>
    <n v="24579"/>
    <n v="0"/>
    <x v="2"/>
    <n v="850"/>
    <x v="7"/>
    <x v="6"/>
    <n v="20400"/>
    <n v="0"/>
    <x v="4"/>
    <s v="NULL"/>
    <x v="2"/>
    <n v="3115.6"/>
    <x v="5"/>
    <n v="754"/>
    <x v="3"/>
    <n v="1722"/>
    <x v="2"/>
    <s v="NULL"/>
    <x v="1"/>
    <s v="NULL"/>
    <x v="1"/>
    <x v="0"/>
    <x v="1"/>
    <n v="2"/>
    <x v="1"/>
    <x v="1"/>
  </r>
  <r>
    <x v="103"/>
    <x v="17"/>
    <s v="G0058483"/>
    <s v="G0058483"/>
    <n v="32244335"/>
    <s v="Recolocado"/>
    <n v="0"/>
    <n v="0"/>
    <n v="1"/>
    <n v="0"/>
    <x v="1"/>
    <x v="0"/>
    <n v="60"/>
    <x v="8"/>
    <x v="3"/>
    <x v="2"/>
    <n v="18825"/>
    <n v="0"/>
    <x v="2"/>
    <n v="650"/>
    <x v="7"/>
    <x v="1"/>
    <n v="14980"/>
    <n v="0"/>
    <x v="4"/>
    <s v="NULL"/>
    <x v="2"/>
    <n v="572.99"/>
    <x v="3"/>
    <n v="608"/>
    <x v="3"/>
    <n v="572.99"/>
    <x v="5"/>
    <s v="NULL"/>
    <x v="1"/>
    <s v="NULL"/>
    <x v="1"/>
    <x v="0"/>
    <x v="1"/>
    <n v="12"/>
    <x v="1"/>
    <x v="1"/>
  </r>
  <r>
    <x v="103"/>
    <x v="17"/>
    <s v="G0058493"/>
    <s v="G0058493"/>
    <n v="32228431"/>
    <s v="Recolocado"/>
    <n v="0"/>
    <n v="0"/>
    <n v="1"/>
    <n v="0"/>
    <x v="1"/>
    <x v="0"/>
    <n v="37"/>
    <x v="1"/>
    <x v="3"/>
    <x v="0"/>
    <n v="40183"/>
    <n v="0"/>
    <x v="2"/>
    <n v="1200"/>
    <x v="6"/>
    <x v="1"/>
    <n v="34700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494"/>
    <s v="G0058494"/>
    <n v="32222180"/>
    <s v="Recolocado"/>
    <n v="0"/>
    <n v="0"/>
    <n v="1"/>
    <n v="0"/>
    <x v="1"/>
    <x v="0"/>
    <n v="38"/>
    <x v="1"/>
    <x v="3"/>
    <x v="1"/>
    <n v="27870"/>
    <n v="0"/>
    <x v="2"/>
    <n v="950"/>
    <x v="7"/>
    <x v="1"/>
    <n v="2310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570"/>
    <s v="G0058570"/>
    <n v="32244051"/>
    <s v="Recolocado"/>
    <n v="0"/>
    <n v="0"/>
    <n v="1"/>
    <n v="0"/>
    <x v="1"/>
    <x v="0"/>
    <n v="37"/>
    <x v="1"/>
    <x v="3"/>
    <x v="2"/>
    <n v="40183"/>
    <n v="0"/>
    <x v="2"/>
    <n v="1200"/>
    <x v="6"/>
    <x v="1"/>
    <n v="3470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571"/>
    <s v="G0058571"/>
    <n v="32244922"/>
    <s v="Recolocado"/>
    <n v="0"/>
    <n v="0"/>
    <n v="1"/>
    <n v="0"/>
    <x v="1"/>
    <x v="0"/>
    <n v="30"/>
    <x v="3"/>
    <x v="3"/>
    <x v="2"/>
    <n v="23464"/>
    <n v="0"/>
    <x v="2"/>
    <n v="800"/>
    <x v="7"/>
    <x v="5"/>
    <n v="190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659"/>
    <s v="G0058659"/>
    <n v="32244376"/>
    <s v="Recolocado"/>
    <n v="0"/>
    <n v="0"/>
    <n v="1"/>
    <n v="0"/>
    <x v="1"/>
    <x v="0"/>
    <n v="38"/>
    <x v="1"/>
    <x v="3"/>
    <x v="2"/>
    <n v="40183"/>
    <n v="0"/>
    <x v="2"/>
    <n v="1200"/>
    <x v="6"/>
    <x v="4"/>
    <n v="34700"/>
    <n v="0"/>
    <x v="4"/>
    <n v="3"/>
    <x v="2"/>
    <n v="3005.77"/>
    <x v="5"/>
    <n v="202"/>
    <x v="3"/>
    <n v="2366.31"/>
    <x v="6"/>
    <n v="3166.31"/>
    <x v="6"/>
    <n v="1"/>
    <x v="4"/>
    <x v="0"/>
    <x v="8"/>
    <n v="0"/>
    <x v="5"/>
    <x v="0"/>
  </r>
  <r>
    <x v="103"/>
    <x v="17"/>
    <s v="G0058673"/>
    <s v="G0058673"/>
    <n v="32244249"/>
    <s v="Recolocado"/>
    <n v="0"/>
    <n v="0"/>
    <n v="1"/>
    <n v="0"/>
    <x v="1"/>
    <x v="0"/>
    <n v="47"/>
    <x v="0"/>
    <x v="3"/>
    <x v="1"/>
    <n v="30736"/>
    <n v="0"/>
    <x v="2"/>
    <n v="1050"/>
    <x v="5"/>
    <x v="17"/>
    <n v="2580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674"/>
    <s v="G0058674"/>
    <n v="32244367"/>
    <s v="Recolocado"/>
    <n v="0"/>
    <n v="0"/>
    <n v="1"/>
    <n v="0"/>
    <x v="1"/>
    <x v="0"/>
    <n v="40"/>
    <x v="1"/>
    <x v="3"/>
    <x v="2"/>
    <n v="36892"/>
    <n v="0"/>
    <x v="2"/>
    <n v="1100"/>
    <x v="5"/>
    <x v="1"/>
    <n v="3160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701"/>
    <s v="G0058701"/>
    <n v="32245524"/>
    <s v="Recolocado"/>
    <n v="0"/>
    <n v="0"/>
    <n v="1"/>
    <n v="0"/>
    <x v="1"/>
    <x v="0"/>
    <n v="35"/>
    <x v="6"/>
    <x v="3"/>
    <x v="0"/>
    <n v="23517"/>
    <n v="0"/>
    <x v="2"/>
    <n v="800"/>
    <x v="7"/>
    <x v="6"/>
    <n v="190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713"/>
    <s v="G0058713"/>
    <n v="32245673"/>
    <s v="Recolocado"/>
    <n v="0"/>
    <n v="0"/>
    <n v="1"/>
    <n v="0"/>
    <x v="1"/>
    <x v="0"/>
    <n v="41"/>
    <x v="7"/>
    <x v="3"/>
    <x v="2"/>
    <n v="27870"/>
    <n v="0"/>
    <x v="2"/>
    <n v="950"/>
    <x v="7"/>
    <x v="4"/>
    <n v="231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717"/>
    <s v="G0058717"/>
    <n v="32245732"/>
    <s v="Recolocado"/>
    <n v="0"/>
    <n v="0"/>
    <n v="1"/>
    <n v="0"/>
    <x v="1"/>
    <x v="0"/>
    <n v="25"/>
    <x v="4"/>
    <x v="3"/>
    <x v="2"/>
    <n v="33549"/>
    <n v="0"/>
    <x v="2"/>
    <n v="1000"/>
    <x v="7"/>
    <x v="21"/>
    <n v="2845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719"/>
    <s v="G0058719"/>
    <n v="32245574"/>
    <s v="Recolocado"/>
    <n v="0"/>
    <n v="0"/>
    <n v="1"/>
    <n v="0"/>
    <x v="1"/>
    <x v="0"/>
    <n v="30"/>
    <x v="3"/>
    <x v="3"/>
    <x v="2"/>
    <n v="27870"/>
    <n v="0"/>
    <x v="2"/>
    <n v="950"/>
    <x v="7"/>
    <x v="1"/>
    <n v="2310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723"/>
    <s v="G0058723"/>
    <n v="32245629"/>
    <s v="Recolocado"/>
    <n v="0"/>
    <n v="0"/>
    <n v="1"/>
    <n v="0"/>
    <x v="1"/>
    <x v="0"/>
    <n v="64"/>
    <x v="2"/>
    <x v="3"/>
    <x v="3"/>
    <n v="29303"/>
    <n v="0"/>
    <x v="2"/>
    <n v="1000"/>
    <x v="7"/>
    <x v="7"/>
    <n v="24450"/>
    <n v="0"/>
    <x v="4"/>
    <n v="5"/>
    <x v="2"/>
    <n v="2019.38"/>
    <x v="2"/>
    <n v="2454"/>
    <x v="3"/>
    <n v="2019.38"/>
    <x v="6"/>
    <s v="NULL"/>
    <x v="1"/>
    <s v="NULL"/>
    <x v="1"/>
    <x v="0"/>
    <x v="1"/>
    <n v="12"/>
    <x v="1"/>
    <x v="1"/>
  </r>
  <r>
    <x v="103"/>
    <x v="17"/>
    <s v="G0058735"/>
    <s v="G0058735"/>
    <n v="32245685"/>
    <s v="Recolocado"/>
    <n v="0"/>
    <n v="0"/>
    <n v="1"/>
    <n v="0"/>
    <x v="1"/>
    <x v="0"/>
    <n v="28"/>
    <x v="3"/>
    <x v="3"/>
    <x v="2"/>
    <n v="27816"/>
    <n v="0"/>
    <x v="2"/>
    <n v="950"/>
    <x v="7"/>
    <x v="4"/>
    <n v="23100"/>
    <n v="0"/>
    <x v="4"/>
    <s v="NULL"/>
    <x v="2"/>
    <n v="1494.6"/>
    <x v="4"/>
    <n v="1887"/>
    <x v="3"/>
    <n v="1494.6"/>
    <x v="2"/>
    <s v="NULL"/>
    <x v="1"/>
    <s v="NULL"/>
    <x v="1"/>
    <x v="0"/>
    <x v="1"/>
    <n v="12"/>
    <x v="1"/>
    <x v="1"/>
  </r>
  <r>
    <x v="103"/>
    <x v="17"/>
    <s v="G0058755"/>
    <s v="G0058755"/>
    <n v="32249044"/>
    <s v="Recolocado"/>
    <n v="0"/>
    <n v="0"/>
    <n v="1"/>
    <n v="0"/>
    <x v="1"/>
    <x v="0"/>
    <n v="54"/>
    <x v="5"/>
    <x v="5"/>
    <x v="2"/>
    <n v="19250"/>
    <n v="0"/>
    <x v="2"/>
    <n v="650"/>
    <x v="7"/>
    <x v="15"/>
    <n v="14980"/>
    <n v="0"/>
    <x v="4"/>
    <s v="NULL"/>
    <x v="0"/>
    <n v="7097.77"/>
    <x v="0"/>
    <n v="0"/>
    <x v="0"/>
    <n v="0"/>
    <x v="0"/>
    <s v="NULL"/>
    <x v="1"/>
    <s v="NULL"/>
    <x v="1"/>
    <x v="0"/>
    <x v="0"/>
    <n v="0"/>
    <x v="0"/>
    <x v="0"/>
  </r>
  <r>
    <x v="103"/>
    <x v="17"/>
    <s v="G0058758"/>
    <s v="G0058758"/>
    <n v="32248781"/>
    <s v="Recolocado"/>
    <n v="0"/>
    <n v="0"/>
    <n v="1"/>
    <n v="0"/>
    <x v="1"/>
    <x v="0"/>
    <n v="39"/>
    <x v="1"/>
    <x v="3"/>
    <x v="1"/>
    <n v="27870"/>
    <n v="0"/>
    <x v="2"/>
    <n v="950"/>
    <x v="7"/>
    <x v="3"/>
    <n v="23100"/>
    <n v="0"/>
    <x v="4"/>
    <s v="NULL"/>
    <x v="2"/>
    <n v="4111.13"/>
    <x v="7"/>
    <n v="1561"/>
    <x v="3"/>
    <n v="4111.13"/>
    <x v="7"/>
    <s v="NULL"/>
    <x v="1"/>
    <s v="NULL"/>
    <x v="1"/>
    <x v="0"/>
    <x v="1"/>
    <n v="12"/>
    <x v="1"/>
    <x v="1"/>
  </r>
  <r>
    <x v="103"/>
    <x v="17"/>
    <s v="G0058764"/>
    <s v="G0058764"/>
    <n v="32249027"/>
    <s v="Recolocado"/>
    <n v="0"/>
    <n v="0"/>
    <n v="1"/>
    <n v="0"/>
    <x v="1"/>
    <x v="0"/>
    <n v="37"/>
    <x v="1"/>
    <x v="3"/>
    <x v="2"/>
    <n v="43528"/>
    <n v="0"/>
    <x v="2"/>
    <n v="1300"/>
    <x v="3"/>
    <x v="2"/>
    <n v="3785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776"/>
    <s v="G0058776"/>
    <n v="32245711"/>
    <s v="Recolocado"/>
    <n v="0"/>
    <n v="0"/>
    <n v="1"/>
    <n v="0"/>
    <x v="1"/>
    <x v="0"/>
    <n v="50"/>
    <x v="0"/>
    <x v="5"/>
    <x v="2"/>
    <n v="20535"/>
    <n v="0"/>
    <x v="2"/>
    <n v="700"/>
    <x v="7"/>
    <x v="6"/>
    <n v="16240"/>
    <n v="0"/>
    <x v="4"/>
    <s v="NULL"/>
    <x v="0"/>
    <n v="22399.89"/>
    <x v="0"/>
    <n v="7"/>
    <x v="2"/>
    <n v="0"/>
    <x v="0"/>
    <s v="NULL"/>
    <x v="1"/>
    <s v="NULL"/>
    <x v="1"/>
    <x v="0"/>
    <x v="0"/>
    <n v="0"/>
    <x v="0"/>
    <x v="0"/>
  </r>
  <r>
    <x v="103"/>
    <x v="17"/>
    <s v="G0058811"/>
    <s v="G0058811"/>
    <n v="32244478"/>
    <s v="Recolocado"/>
    <n v="0"/>
    <n v="0"/>
    <n v="1"/>
    <n v="0"/>
    <x v="1"/>
    <x v="0"/>
    <n v="27"/>
    <x v="3"/>
    <x v="3"/>
    <x v="2"/>
    <n v="27816"/>
    <n v="0"/>
    <x v="2"/>
    <n v="950"/>
    <x v="7"/>
    <x v="4"/>
    <n v="231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812"/>
    <s v="G0058812"/>
    <n v="32243485"/>
    <s v="Recolocado"/>
    <n v="0"/>
    <n v="0"/>
    <n v="1"/>
    <n v="0"/>
    <x v="1"/>
    <x v="0"/>
    <n v="22"/>
    <x v="4"/>
    <x v="3"/>
    <x v="2"/>
    <n v="30736"/>
    <n v="0"/>
    <x v="2"/>
    <n v="1050"/>
    <x v="5"/>
    <x v="4"/>
    <n v="258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816"/>
    <s v="G0058816"/>
    <n v="32249133"/>
    <s v="Recolocado"/>
    <n v="0"/>
    <n v="0"/>
    <n v="1"/>
    <n v="0"/>
    <x v="1"/>
    <x v="0"/>
    <n v="43"/>
    <x v="7"/>
    <x v="3"/>
    <x v="2"/>
    <n v="40183"/>
    <n v="0"/>
    <x v="2"/>
    <n v="1200"/>
    <x v="6"/>
    <x v="1"/>
    <n v="34700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818"/>
    <s v="G0058818"/>
    <n v="32245620"/>
    <s v="Recolocado"/>
    <n v="0"/>
    <n v="0"/>
    <n v="1"/>
    <n v="0"/>
    <x v="1"/>
    <x v="0"/>
    <n v="28"/>
    <x v="3"/>
    <x v="3"/>
    <x v="2"/>
    <n v="27870"/>
    <n v="0"/>
    <x v="2"/>
    <n v="950"/>
    <x v="7"/>
    <x v="1"/>
    <n v="2310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819"/>
    <s v="G0058819"/>
    <n v="32244027"/>
    <s v="Recolocado"/>
    <n v="0"/>
    <n v="0"/>
    <n v="1"/>
    <n v="0"/>
    <x v="1"/>
    <x v="0"/>
    <n v="30"/>
    <x v="3"/>
    <x v="3"/>
    <x v="2"/>
    <n v="40183"/>
    <n v="0"/>
    <x v="2"/>
    <n v="1200"/>
    <x v="6"/>
    <x v="1"/>
    <n v="34700"/>
    <n v="0"/>
    <x v="4"/>
    <n v="1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821"/>
    <s v="G0058821"/>
    <n v="32249271"/>
    <s v="Recolocado"/>
    <n v="0"/>
    <n v="0"/>
    <n v="1"/>
    <n v="0"/>
    <x v="1"/>
    <x v="0"/>
    <n v="48"/>
    <x v="0"/>
    <x v="5"/>
    <x v="2"/>
    <n v="51541"/>
    <n v="0"/>
    <x v="2"/>
    <n v="1450"/>
    <x v="1"/>
    <x v="3"/>
    <n v="45400"/>
    <n v="0"/>
    <x v="4"/>
    <n v="1"/>
    <x v="3"/>
    <n v="4802.28"/>
    <x v="7"/>
    <n v="26"/>
    <x v="4"/>
    <n v="0"/>
    <x v="0"/>
    <s v="NULL"/>
    <x v="1"/>
    <s v="NULL"/>
    <x v="1"/>
    <x v="0"/>
    <x v="3"/>
    <n v="0"/>
    <x v="0"/>
    <x v="0"/>
  </r>
  <r>
    <x v="103"/>
    <x v="17"/>
    <s v="G0058828"/>
    <s v="G0058828"/>
    <n v="32245575"/>
    <s v="Recolocado"/>
    <n v="0"/>
    <n v="0"/>
    <n v="1"/>
    <n v="0"/>
    <x v="1"/>
    <x v="0"/>
    <n v="36"/>
    <x v="1"/>
    <x v="3"/>
    <x v="1"/>
    <n v="33549"/>
    <n v="0"/>
    <x v="2"/>
    <n v="1000"/>
    <x v="7"/>
    <x v="5"/>
    <n v="2845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829"/>
    <s v="G0058829"/>
    <n v="32246599"/>
    <s v="Recolocado"/>
    <n v="0"/>
    <n v="0"/>
    <n v="1"/>
    <n v="0"/>
    <x v="1"/>
    <x v="0"/>
    <n v="36"/>
    <x v="1"/>
    <x v="3"/>
    <x v="2"/>
    <n v="27870"/>
    <n v="0"/>
    <x v="2"/>
    <n v="950"/>
    <x v="7"/>
    <x v="4"/>
    <n v="231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833"/>
    <s v="G0058833"/>
    <n v="32223057"/>
    <s v="Recolocado"/>
    <n v="0"/>
    <n v="0"/>
    <n v="1"/>
    <n v="0"/>
    <x v="1"/>
    <x v="0"/>
    <n v="33"/>
    <x v="6"/>
    <x v="3"/>
    <x v="2"/>
    <n v="40183"/>
    <n v="0"/>
    <x v="2"/>
    <n v="1200"/>
    <x v="6"/>
    <x v="4"/>
    <n v="3470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838"/>
    <s v="G0058838"/>
    <n v="32249004"/>
    <s v="Recolocado"/>
    <n v="0"/>
    <n v="0"/>
    <n v="1"/>
    <n v="0"/>
    <x v="1"/>
    <x v="0"/>
    <n v="41"/>
    <x v="7"/>
    <x v="3"/>
    <x v="2"/>
    <n v="49737"/>
    <n v="0"/>
    <x v="2"/>
    <n v="1400"/>
    <x v="2"/>
    <x v="3"/>
    <n v="43700"/>
    <n v="0"/>
    <x v="4"/>
    <n v="3"/>
    <x v="0"/>
    <n v="1000"/>
    <x v="3"/>
    <n v="0"/>
    <x v="0"/>
    <n v="0"/>
    <x v="0"/>
    <n v="1000"/>
    <x v="3"/>
    <n v="0"/>
    <x v="0"/>
    <x v="6"/>
    <x v="9"/>
    <n v="0"/>
    <x v="0"/>
    <x v="0"/>
  </r>
  <r>
    <x v="103"/>
    <x v="17"/>
    <s v="G0058858"/>
    <s v="G0058858"/>
    <n v="32227556"/>
    <s v="Recolocado"/>
    <n v="0"/>
    <n v="0"/>
    <n v="1"/>
    <n v="0"/>
    <x v="1"/>
    <x v="0"/>
    <n v="24"/>
    <x v="4"/>
    <x v="3"/>
    <x v="2"/>
    <n v="36892"/>
    <n v="0"/>
    <x v="2"/>
    <n v="1100"/>
    <x v="5"/>
    <x v="1"/>
    <n v="31600"/>
    <n v="0"/>
    <x v="4"/>
    <n v="2"/>
    <x v="2"/>
    <n v="1976.05"/>
    <x v="4"/>
    <n v="1280"/>
    <x v="3"/>
    <n v="1976.05"/>
    <x v="2"/>
    <s v="NULL"/>
    <x v="1"/>
    <s v="NULL"/>
    <x v="1"/>
    <x v="0"/>
    <x v="1"/>
    <n v="12"/>
    <x v="1"/>
    <x v="1"/>
  </r>
  <r>
    <x v="103"/>
    <x v="17"/>
    <s v="G0058909"/>
    <s v="G0058909"/>
    <n v="32227394"/>
    <s v="Recolocado"/>
    <n v="0"/>
    <n v="0"/>
    <n v="1"/>
    <n v="0"/>
    <x v="1"/>
    <x v="0"/>
    <n v="35"/>
    <x v="6"/>
    <x v="3"/>
    <x v="2"/>
    <n v="37901"/>
    <n v="0"/>
    <x v="2"/>
    <n v="1300"/>
    <x v="3"/>
    <x v="21"/>
    <n v="32600"/>
    <n v="0"/>
    <x v="4"/>
    <n v="4"/>
    <x v="2"/>
    <n v="2133.4899999999998"/>
    <x v="2"/>
    <n v="1428"/>
    <x v="3"/>
    <n v="2133.4899999999998"/>
    <x v="6"/>
    <s v="NULL"/>
    <x v="1"/>
    <s v="NULL"/>
    <x v="1"/>
    <x v="0"/>
    <x v="1"/>
    <n v="12"/>
    <x v="1"/>
    <x v="1"/>
  </r>
  <r>
    <x v="103"/>
    <x v="17"/>
    <s v="G0058925"/>
    <s v="G0058925"/>
    <n v="32249685"/>
    <s v="Recolocado"/>
    <n v="0"/>
    <n v="0"/>
    <n v="1"/>
    <n v="0"/>
    <x v="1"/>
    <x v="0"/>
    <n v="26"/>
    <x v="3"/>
    <x v="5"/>
    <x v="2"/>
    <n v="40183"/>
    <n v="0"/>
    <x v="2"/>
    <n v="1200"/>
    <x v="6"/>
    <x v="1"/>
    <n v="34700"/>
    <n v="0"/>
    <x v="4"/>
    <n v="1"/>
    <x v="0"/>
    <n v="3156.72"/>
    <x v="5"/>
    <n v="7"/>
    <x v="2"/>
    <n v="0"/>
    <x v="0"/>
    <s v="NULL"/>
    <x v="1"/>
    <s v="NULL"/>
    <x v="1"/>
    <x v="0"/>
    <x v="0"/>
    <n v="0"/>
    <x v="0"/>
    <x v="0"/>
  </r>
  <r>
    <x v="103"/>
    <x v="17"/>
    <s v="G0058933"/>
    <s v="G0058933"/>
    <n v="32248964"/>
    <s v="Recolocado"/>
    <n v="0"/>
    <n v="0"/>
    <n v="1"/>
    <n v="0"/>
    <x v="1"/>
    <x v="0"/>
    <n v="58"/>
    <x v="8"/>
    <x v="3"/>
    <x v="0"/>
    <n v="33495"/>
    <n v="0"/>
    <x v="2"/>
    <n v="1100"/>
    <x v="5"/>
    <x v="5"/>
    <n v="28450"/>
    <n v="0"/>
    <x v="4"/>
    <n v="2"/>
    <x v="2"/>
    <n v="4750"/>
    <x v="7"/>
    <n v="3071"/>
    <x v="3"/>
    <n v="794.75"/>
    <x v="5"/>
    <s v="NULL"/>
    <x v="1"/>
    <s v="NULL"/>
    <x v="1"/>
    <x v="11"/>
    <x v="8"/>
    <n v="5"/>
    <x v="0"/>
    <x v="12"/>
  </r>
  <r>
    <x v="103"/>
    <x v="17"/>
    <s v="G0058947"/>
    <s v="G0058947"/>
    <n v="32248831"/>
    <s v="Recolocado"/>
    <n v="0"/>
    <n v="0"/>
    <n v="1"/>
    <n v="0"/>
    <x v="1"/>
    <x v="0"/>
    <n v="32"/>
    <x v="6"/>
    <x v="3"/>
    <x v="3"/>
    <n v="46871"/>
    <n v="0"/>
    <x v="2"/>
    <n v="1400"/>
    <x v="2"/>
    <x v="2"/>
    <n v="41000"/>
    <n v="0"/>
    <x v="4"/>
    <n v="3"/>
    <x v="0"/>
    <n v="500"/>
    <x v="6"/>
    <n v="0"/>
    <x v="0"/>
    <n v="0"/>
    <x v="0"/>
    <s v="NULL"/>
    <x v="1"/>
    <s v="NULL"/>
    <x v="1"/>
    <x v="12"/>
    <x v="4"/>
    <n v="0"/>
    <x v="0"/>
    <x v="0"/>
  </r>
  <r>
    <x v="103"/>
    <x v="17"/>
    <s v="G0058949"/>
    <s v="G0058949"/>
    <n v="32242458"/>
    <s v="Recolocado"/>
    <n v="0"/>
    <n v="0"/>
    <n v="1"/>
    <n v="0"/>
    <x v="1"/>
    <x v="0"/>
    <n v="35"/>
    <x v="6"/>
    <x v="3"/>
    <x v="2"/>
    <n v="29833"/>
    <n v="0"/>
    <x v="2"/>
    <n v="950"/>
    <x v="7"/>
    <x v="4"/>
    <n v="250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951"/>
    <s v="G0058951"/>
    <n v="32249800"/>
    <s v="Recolocado"/>
    <n v="0"/>
    <n v="0"/>
    <n v="1"/>
    <n v="0"/>
    <x v="1"/>
    <x v="0"/>
    <n v="41"/>
    <x v="7"/>
    <x v="5"/>
    <x v="1"/>
    <n v="33549"/>
    <n v="0"/>
    <x v="2"/>
    <n v="1000"/>
    <x v="7"/>
    <x v="3"/>
    <n v="28450"/>
    <n v="0"/>
    <x v="4"/>
    <n v="3"/>
    <x v="0"/>
    <n v="9750.25"/>
    <x v="0"/>
    <n v="3"/>
    <x v="2"/>
    <n v="0"/>
    <x v="0"/>
    <n v="1980"/>
    <x v="5"/>
    <n v="0.95089999999999997"/>
    <x v="4"/>
    <x v="0"/>
    <x v="0"/>
    <n v="0"/>
    <x v="0"/>
    <x v="0"/>
  </r>
  <r>
    <x v="103"/>
    <x v="17"/>
    <s v="G0058972"/>
    <s v="G0058972"/>
    <n v="32249145"/>
    <s v="Recolocado"/>
    <n v="0"/>
    <n v="0"/>
    <n v="1"/>
    <n v="0"/>
    <x v="1"/>
    <x v="0"/>
    <n v="42"/>
    <x v="7"/>
    <x v="3"/>
    <x v="2"/>
    <n v="22031"/>
    <n v="0"/>
    <x v="2"/>
    <n v="750"/>
    <x v="7"/>
    <x v="1"/>
    <n v="17650"/>
    <n v="0"/>
    <x v="4"/>
    <s v="NULL"/>
    <x v="2"/>
    <n v="2416.89"/>
    <x v="2"/>
    <n v="748"/>
    <x v="3"/>
    <n v="2416.89"/>
    <x v="6"/>
    <s v="NULL"/>
    <x v="1"/>
    <s v="NULL"/>
    <x v="1"/>
    <x v="0"/>
    <x v="1"/>
    <n v="12"/>
    <x v="1"/>
    <x v="1"/>
  </r>
  <r>
    <x v="103"/>
    <x v="17"/>
    <s v="G0058976"/>
    <s v="G0058976"/>
    <n v="32249660"/>
    <s v="Recolocado"/>
    <n v="0"/>
    <n v="0"/>
    <n v="1"/>
    <n v="0"/>
    <x v="1"/>
    <x v="0"/>
    <n v="29"/>
    <x v="3"/>
    <x v="3"/>
    <x v="2"/>
    <n v="39421"/>
    <n v="0"/>
    <x v="2"/>
    <n v="1200"/>
    <x v="6"/>
    <x v="4"/>
    <n v="34700"/>
    <n v="0"/>
    <x v="4"/>
    <n v="3"/>
    <x v="0"/>
    <n v="3634.33"/>
    <x v="5"/>
    <n v="0"/>
    <x v="0"/>
    <n v="0"/>
    <x v="0"/>
    <s v="NULL"/>
    <x v="1"/>
    <s v="NULL"/>
    <x v="1"/>
    <x v="0"/>
    <x v="0"/>
    <n v="0"/>
    <x v="0"/>
    <x v="0"/>
  </r>
  <r>
    <x v="103"/>
    <x v="17"/>
    <s v="G0058987"/>
    <s v="G0058987"/>
    <n v="32249125"/>
    <s v="Recolocado"/>
    <n v="0"/>
    <n v="0"/>
    <n v="1"/>
    <n v="0"/>
    <x v="1"/>
    <x v="0"/>
    <n v="38"/>
    <x v="1"/>
    <x v="3"/>
    <x v="1"/>
    <n v="30736"/>
    <n v="0"/>
    <x v="2"/>
    <n v="1050"/>
    <x v="5"/>
    <x v="5"/>
    <n v="25800"/>
    <n v="0"/>
    <x v="4"/>
    <n v="2"/>
    <x v="2"/>
    <n v="1174.5999999999999"/>
    <x v="4"/>
    <n v="1530"/>
    <x v="3"/>
    <n v="1174.5999999999999"/>
    <x v="2"/>
    <n v="381"/>
    <x v="2"/>
    <n v="0"/>
    <x v="0"/>
    <x v="0"/>
    <x v="1"/>
    <n v="12"/>
    <x v="1"/>
    <x v="1"/>
  </r>
  <r>
    <x v="103"/>
    <x v="17"/>
    <s v="G0058992"/>
    <s v="G0058992"/>
    <n v="32248860"/>
    <s v="Recolocado"/>
    <n v="0"/>
    <n v="0"/>
    <n v="1"/>
    <n v="0"/>
    <x v="1"/>
    <x v="0"/>
    <n v="39"/>
    <x v="1"/>
    <x v="3"/>
    <x v="2"/>
    <n v="33549"/>
    <n v="0"/>
    <x v="2"/>
    <n v="1150"/>
    <x v="6"/>
    <x v="4"/>
    <n v="2850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8993"/>
    <s v="G0058993"/>
    <n v="32244806"/>
    <s v="Recolocado"/>
    <n v="0"/>
    <n v="0"/>
    <n v="1"/>
    <n v="0"/>
    <x v="1"/>
    <x v="0"/>
    <n v="41"/>
    <x v="7"/>
    <x v="3"/>
    <x v="2"/>
    <n v="41882"/>
    <n v="0"/>
    <x v="2"/>
    <n v="1250"/>
    <x v="3"/>
    <x v="13"/>
    <n v="36300"/>
    <n v="0"/>
    <x v="4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9008"/>
    <s v="G0059008"/>
    <n v="32249301"/>
    <s v="Recolocado"/>
    <n v="0"/>
    <n v="0"/>
    <n v="1"/>
    <n v="0"/>
    <x v="1"/>
    <x v="0"/>
    <n v="56"/>
    <x v="8"/>
    <x v="5"/>
    <x v="2"/>
    <n v="39488"/>
    <n v="0"/>
    <x v="2"/>
    <n v="1350"/>
    <x v="2"/>
    <x v="4"/>
    <n v="34045"/>
    <n v="0"/>
    <x v="4"/>
    <n v="2"/>
    <x v="4"/>
    <n v="2074.98"/>
    <x v="2"/>
    <n v="36"/>
    <x v="5"/>
    <n v="0"/>
    <x v="0"/>
    <n v="316.99"/>
    <x v="2"/>
    <n v="1"/>
    <x v="4"/>
    <x v="0"/>
    <x v="3"/>
    <n v="0"/>
    <x v="4"/>
    <x v="0"/>
  </r>
  <r>
    <x v="103"/>
    <x v="17"/>
    <s v="G0059044"/>
    <s v="G0059044"/>
    <n v="32249669"/>
    <s v="Recolocado"/>
    <n v="0"/>
    <n v="0"/>
    <n v="1"/>
    <n v="0"/>
    <x v="1"/>
    <x v="0"/>
    <n v="44"/>
    <x v="7"/>
    <x v="3"/>
    <x v="2"/>
    <n v="36158"/>
    <n v="0"/>
    <x v="2"/>
    <n v="1100"/>
    <x v="5"/>
    <x v="3"/>
    <n v="31600"/>
    <n v="0"/>
    <x v="4"/>
    <n v="2"/>
    <x v="2"/>
    <n v="1752.62"/>
    <x v="4"/>
    <n v="2606"/>
    <x v="3"/>
    <n v="1752.62"/>
    <x v="2"/>
    <s v="NULL"/>
    <x v="1"/>
    <s v="NULL"/>
    <x v="1"/>
    <x v="0"/>
    <x v="1"/>
    <n v="12"/>
    <x v="1"/>
    <x v="1"/>
  </r>
  <r>
    <x v="103"/>
    <x v="17"/>
    <s v="G0059096"/>
    <s v="G0059096"/>
    <n v="32245362"/>
    <s v="Recolocado"/>
    <n v="0"/>
    <n v="0"/>
    <n v="1"/>
    <n v="0"/>
    <x v="1"/>
    <x v="0"/>
    <n v="29"/>
    <x v="3"/>
    <x v="3"/>
    <x v="2"/>
    <n v="43528"/>
    <n v="0"/>
    <x v="2"/>
    <n v="1300"/>
    <x v="3"/>
    <x v="1"/>
    <n v="37850"/>
    <n v="0"/>
    <x v="4"/>
    <n v="1"/>
    <x v="2"/>
    <n v="1146.8499999999999"/>
    <x v="4"/>
    <n v="2886"/>
    <x v="3"/>
    <n v="1146.8499999999999"/>
    <x v="2"/>
    <s v="NULL"/>
    <x v="1"/>
    <s v="NULL"/>
    <x v="1"/>
    <x v="0"/>
    <x v="1"/>
    <n v="12"/>
    <x v="1"/>
    <x v="1"/>
  </r>
  <r>
    <x v="103"/>
    <x v="17"/>
    <s v="G0059098"/>
    <s v="G0059098"/>
    <n v="32249406"/>
    <s v="Recolocado"/>
    <n v="0"/>
    <n v="0"/>
    <n v="1"/>
    <n v="0"/>
    <x v="1"/>
    <x v="0"/>
    <n v="33"/>
    <x v="6"/>
    <x v="5"/>
    <x v="2"/>
    <n v="35194"/>
    <n v="0"/>
    <x v="2"/>
    <n v="1050"/>
    <x v="5"/>
    <x v="1"/>
    <n v="30000"/>
    <n v="0"/>
    <x v="4"/>
    <n v="3"/>
    <x v="0"/>
    <n v="3800"/>
    <x v="5"/>
    <n v="0"/>
    <x v="0"/>
    <n v="0"/>
    <x v="0"/>
    <s v="NULL"/>
    <x v="1"/>
    <s v="NULL"/>
    <x v="1"/>
    <x v="8"/>
    <x v="10"/>
    <n v="0"/>
    <x v="0"/>
    <x v="0"/>
  </r>
  <r>
    <x v="103"/>
    <x v="17"/>
    <s v="G0059099"/>
    <s v="G0059099"/>
    <n v="32249308"/>
    <s v="Recolocado"/>
    <n v="0"/>
    <n v="0"/>
    <n v="1"/>
    <n v="0"/>
    <x v="1"/>
    <x v="0"/>
    <n v="32"/>
    <x v="6"/>
    <x v="3"/>
    <x v="0"/>
    <n v="28612"/>
    <n v="0"/>
    <x v="2"/>
    <n v="850"/>
    <x v="7"/>
    <x v="4"/>
    <n v="23800"/>
    <n v="0"/>
    <x v="4"/>
    <n v="3"/>
    <x v="0"/>
    <n v="3195.81"/>
    <x v="5"/>
    <n v="0"/>
    <x v="0"/>
    <n v="0"/>
    <x v="0"/>
    <s v="NULL"/>
    <x v="1"/>
    <s v="NULL"/>
    <x v="1"/>
    <x v="11"/>
    <x v="3"/>
    <n v="0"/>
    <x v="0"/>
    <x v="0"/>
  </r>
  <r>
    <x v="103"/>
    <x v="17"/>
    <s v="G0059116"/>
    <s v="G0059116"/>
    <n v="32226812"/>
    <s v="Recolocado"/>
    <n v="0"/>
    <n v="0"/>
    <n v="1"/>
    <n v="0"/>
    <x v="1"/>
    <x v="0"/>
    <n v="35"/>
    <x v="6"/>
    <x v="3"/>
    <x v="2"/>
    <n v="27870"/>
    <n v="0"/>
    <x v="2"/>
    <n v="950"/>
    <x v="7"/>
    <x v="1"/>
    <n v="2310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9118"/>
    <s v="G0059118"/>
    <n v="32248976"/>
    <s v="Recolocado"/>
    <n v="0"/>
    <n v="0"/>
    <n v="1"/>
    <n v="0"/>
    <x v="1"/>
    <x v="0"/>
    <n v="28"/>
    <x v="3"/>
    <x v="3"/>
    <x v="0"/>
    <n v="38538"/>
    <n v="0"/>
    <x v="2"/>
    <n v="1150"/>
    <x v="6"/>
    <x v="18"/>
    <n v="3315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9135"/>
    <s v="G0059135"/>
    <n v="32249618"/>
    <s v="Recolocado"/>
    <n v="0"/>
    <n v="0"/>
    <n v="1"/>
    <n v="0"/>
    <x v="1"/>
    <x v="0"/>
    <n v="44"/>
    <x v="7"/>
    <x v="3"/>
    <x v="2"/>
    <n v="36892"/>
    <n v="0"/>
    <x v="2"/>
    <n v="1100"/>
    <x v="5"/>
    <x v="5"/>
    <n v="3160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9136"/>
    <s v="G0059136"/>
    <n v="32243349"/>
    <s v="Recolocado"/>
    <n v="0"/>
    <n v="0"/>
    <n v="1"/>
    <n v="0"/>
    <x v="1"/>
    <x v="0"/>
    <n v="43"/>
    <x v="7"/>
    <x v="3"/>
    <x v="2"/>
    <n v="33549"/>
    <n v="0"/>
    <x v="2"/>
    <n v="1000"/>
    <x v="7"/>
    <x v="21"/>
    <n v="2845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9162"/>
    <s v="G0059162"/>
    <n v="32249459"/>
    <s v="Recolocado"/>
    <n v="0"/>
    <n v="0"/>
    <n v="1"/>
    <n v="0"/>
    <x v="1"/>
    <x v="0"/>
    <n v="36"/>
    <x v="1"/>
    <x v="3"/>
    <x v="2"/>
    <n v="23517"/>
    <n v="0"/>
    <x v="2"/>
    <n v="800"/>
    <x v="7"/>
    <x v="1"/>
    <n v="190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9171"/>
    <s v="G0059171"/>
    <n v="32249552"/>
    <s v="Recolocado"/>
    <n v="0"/>
    <n v="0"/>
    <n v="1"/>
    <n v="0"/>
    <x v="1"/>
    <x v="0"/>
    <n v="35"/>
    <x v="6"/>
    <x v="3"/>
    <x v="2"/>
    <n v="24631"/>
    <n v="0"/>
    <x v="2"/>
    <n v="850"/>
    <x v="7"/>
    <x v="1"/>
    <n v="204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9173"/>
    <s v="G0059173"/>
    <n v="32249826"/>
    <s v="Recolocado"/>
    <n v="0"/>
    <n v="0"/>
    <n v="1"/>
    <n v="0"/>
    <x v="1"/>
    <x v="0"/>
    <n v="42"/>
    <x v="7"/>
    <x v="3"/>
    <x v="2"/>
    <n v="41510"/>
    <n v="0"/>
    <x v="2"/>
    <n v="1250"/>
    <x v="3"/>
    <x v="3"/>
    <n v="3630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9177"/>
    <s v="G0059177"/>
    <n v="32250301"/>
    <s v="Recolocado"/>
    <n v="0"/>
    <n v="0"/>
    <n v="1"/>
    <n v="0"/>
    <x v="1"/>
    <x v="0"/>
    <n v="44"/>
    <x v="7"/>
    <x v="5"/>
    <x v="1"/>
    <n v="24631"/>
    <n v="0"/>
    <x v="2"/>
    <n v="850"/>
    <x v="7"/>
    <x v="1"/>
    <n v="20400"/>
    <n v="0"/>
    <x v="4"/>
    <s v="NULL"/>
    <x v="3"/>
    <n v="7272.77"/>
    <x v="0"/>
    <n v="2209"/>
    <x v="3"/>
    <n v="1689.15"/>
    <x v="2"/>
    <s v="NULL"/>
    <x v="1"/>
    <s v="NULL"/>
    <x v="1"/>
    <x v="0"/>
    <x v="1"/>
    <n v="0"/>
    <x v="1"/>
    <x v="0"/>
  </r>
  <r>
    <x v="103"/>
    <x v="17"/>
    <s v="G0059184"/>
    <s v="G0059184"/>
    <n v="32249699"/>
    <s v="Recolocado"/>
    <n v="0"/>
    <n v="0"/>
    <n v="1"/>
    <n v="0"/>
    <x v="1"/>
    <x v="0"/>
    <n v="42"/>
    <x v="7"/>
    <x v="3"/>
    <x v="2"/>
    <n v="38518"/>
    <n v="19"/>
    <x v="7"/>
    <n v="1150"/>
    <x v="6"/>
    <x v="18"/>
    <n v="33150"/>
    <n v="5.7315233785822019E-4"/>
    <x v="8"/>
    <n v="2"/>
    <x v="3"/>
    <n v="3213.77"/>
    <x v="5"/>
    <n v="7"/>
    <x v="2"/>
    <n v="0"/>
    <x v="0"/>
    <s v="NULL"/>
    <x v="1"/>
    <s v="NULL"/>
    <x v="1"/>
    <x v="0"/>
    <x v="3"/>
    <n v="0"/>
    <x v="0"/>
    <x v="0"/>
  </r>
  <r>
    <x v="103"/>
    <x v="17"/>
    <s v="G0059228"/>
    <s v="G0059228"/>
    <n v="32248998"/>
    <s v="Recolocado"/>
    <n v="0"/>
    <n v="0"/>
    <n v="1"/>
    <n v="0"/>
    <x v="1"/>
    <x v="0"/>
    <n v="44"/>
    <x v="7"/>
    <x v="5"/>
    <x v="1"/>
    <n v="25003"/>
    <n v="0"/>
    <x v="2"/>
    <n v="850"/>
    <x v="7"/>
    <x v="1"/>
    <n v="20400"/>
    <n v="0"/>
    <x v="4"/>
    <s v="NULL"/>
    <x v="2"/>
    <n v="37.9"/>
    <x v="6"/>
    <n v="358"/>
    <x v="3"/>
    <n v="0"/>
    <x v="0"/>
    <n v="100"/>
    <x v="2"/>
    <n v="0.379"/>
    <x v="11"/>
    <x v="0"/>
    <x v="1"/>
    <n v="8"/>
    <x v="1"/>
    <x v="1"/>
  </r>
  <r>
    <x v="103"/>
    <x v="17"/>
    <s v="G0059254"/>
    <s v="G0059254"/>
    <n v="32250330"/>
    <s v="Recolocado"/>
    <n v="0"/>
    <n v="0"/>
    <n v="1"/>
    <n v="0"/>
    <x v="1"/>
    <x v="0"/>
    <n v="57"/>
    <x v="8"/>
    <x v="5"/>
    <x v="2"/>
    <n v="30364"/>
    <n v="0"/>
    <x v="2"/>
    <n v="1050"/>
    <x v="5"/>
    <x v="1"/>
    <n v="25800"/>
    <n v="0"/>
    <x v="4"/>
    <n v="4"/>
    <x v="0"/>
    <n v="9134.4"/>
    <x v="0"/>
    <n v="3428"/>
    <x v="3"/>
    <n v="1276.21"/>
    <x v="2"/>
    <s v="NULL"/>
    <x v="1"/>
    <s v="NULL"/>
    <x v="1"/>
    <x v="0"/>
    <x v="1"/>
    <n v="0"/>
    <x v="1"/>
    <x v="0"/>
  </r>
  <r>
    <x v="103"/>
    <x v="17"/>
    <s v="G0059267"/>
    <s v="G0059267"/>
    <n v="32249979"/>
    <s v="Recolocado"/>
    <n v="0"/>
    <n v="0"/>
    <n v="1"/>
    <n v="0"/>
    <x v="1"/>
    <x v="0"/>
    <n v="21"/>
    <x v="4"/>
    <x v="3"/>
    <x v="2"/>
    <n v="21659"/>
    <n v="0"/>
    <x v="2"/>
    <n v="750"/>
    <x v="7"/>
    <x v="1"/>
    <n v="176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9277"/>
    <s v="G0059277"/>
    <n v="32250486"/>
    <s v="Recolocado"/>
    <n v="0"/>
    <n v="0"/>
    <n v="1"/>
    <n v="0"/>
    <x v="1"/>
    <x v="0"/>
    <n v="40"/>
    <x v="1"/>
    <x v="5"/>
    <x v="1"/>
    <n v="39812"/>
    <n v="0"/>
    <x v="2"/>
    <n v="1200"/>
    <x v="6"/>
    <x v="17"/>
    <n v="34700"/>
    <n v="0"/>
    <x v="4"/>
    <n v="1"/>
    <x v="4"/>
    <n v="6626.42"/>
    <x v="0"/>
    <n v="85"/>
    <x v="7"/>
    <n v="0"/>
    <x v="0"/>
    <s v="NULL"/>
    <x v="1"/>
    <s v="NULL"/>
    <x v="1"/>
    <x v="0"/>
    <x v="8"/>
    <n v="0"/>
    <x v="0"/>
    <x v="0"/>
  </r>
  <r>
    <x v="103"/>
    <x v="17"/>
    <s v="G0059279"/>
    <s v="G0059279"/>
    <n v="32250348"/>
    <s v="Recolocado"/>
    <n v="0"/>
    <n v="0"/>
    <n v="1"/>
    <n v="0"/>
    <x v="1"/>
    <x v="0"/>
    <n v="60"/>
    <x v="8"/>
    <x v="5"/>
    <x v="2"/>
    <n v="31797"/>
    <n v="0"/>
    <x v="2"/>
    <n v="1100"/>
    <x v="5"/>
    <x v="3"/>
    <n v="27150"/>
    <n v="0"/>
    <x v="4"/>
    <s v="NULL"/>
    <x v="3"/>
    <n v="7417.92"/>
    <x v="0"/>
    <n v="86"/>
    <x v="7"/>
    <n v="0"/>
    <x v="0"/>
    <s v="NULL"/>
    <x v="1"/>
    <s v="NULL"/>
    <x v="1"/>
    <x v="0"/>
    <x v="2"/>
    <n v="0"/>
    <x v="11"/>
    <x v="0"/>
  </r>
  <r>
    <x v="103"/>
    <x v="17"/>
    <s v="G0059333"/>
    <s v="G0059333"/>
    <n v="32249582"/>
    <s v="Recolocado"/>
    <n v="0"/>
    <n v="0"/>
    <n v="1"/>
    <n v="0"/>
    <x v="1"/>
    <x v="0"/>
    <n v="50"/>
    <x v="0"/>
    <x v="3"/>
    <x v="2"/>
    <n v="35035"/>
    <n v="0"/>
    <x v="2"/>
    <n v="1200"/>
    <x v="6"/>
    <x v="3"/>
    <n v="2985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9334"/>
    <s v="G0059334"/>
    <n v="32230787"/>
    <s v="Recolocado"/>
    <n v="0"/>
    <n v="0"/>
    <n v="1"/>
    <n v="0"/>
    <x v="1"/>
    <x v="0"/>
    <n v="37"/>
    <x v="1"/>
    <x v="3"/>
    <x v="1"/>
    <n v="36521"/>
    <n v="0"/>
    <x v="2"/>
    <n v="1100"/>
    <x v="5"/>
    <x v="17"/>
    <n v="3160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9411"/>
    <s v="G0059411"/>
    <n v="32249424"/>
    <s v="Recolocado"/>
    <n v="0"/>
    <n v="0"/>
    <n v="1"/>
    <n v="0"/>
    <x v="1"/>
    <x v="0"/>
    <n v="35"/>
    <x v="6"/>
    <x v="3"/>
    <x v="0"/>
    <n v="39421"/>
    <n v="0"/>
    <x v="2"/>
    <n v="1200"/>
    <x v="6"/>
    <x v="3"/>
    <n v="34700"/>
    <n v="0"/>
    <x v="4"/>
    <n v="1"/>
    <x v="2"/>
    <n v="1449.16"/>
    <x v="4"/>
    <n v="2034"/>
    <x v="3"/>
    <n v="1449.16"/>
    <x v="2"/>
    <s v="NULL"/>
    <x v="1"/>
    <s v="NULL"/>
    <x v="1"/>
    <x v="0"/>
    <x v="1"/>
    <n v="12"/>
    <x v="1"/>
    <x v="1"/>
  </r>
  <r>
    <x v="103"/>
    <x v="17"/>
    <s v="G0059439"/>
    <s v="G0059439"/>
    <n v="32249305"/>
    <s v="Recolocado"/>
    <n v="0"/>
    <n v="0"/>
    <n v="1"/>
    <n v="0"/>
    <x v="1"/>
    <x v="0"/>
    <n v="49"/>
    <x v="0"/>
    <x v="3"/>
    <x v="1"/>
    <n v="39474"/>
    <n v="0"/>
    <x v="2"/>
    <n v="1200"/>
    <x v="6"/>
    <x v="3"/>
    <n v="34700"/>
    <n v="0"/>
    <x v="4"/>
    <n v="1"/>
    <x v="2"/>
    <n v="3112.15"/>
    <x v="5"/>
    <n v="2652"/>
    <x v="3"/>
    <n v="3112.15"/>
    <x v="3"/>
    <s v="NULL"/>
    <x v="1"/>
    <s v="NULL"/>
    <x v="1"/>
    <x v="0"/>
    <x v="1"/>
    <n v="12"/>
    <x v="1"/>
    <x v="1"/>
  </r>
  <r>
    <x v="103"/>
    <x v="17"/>
    <s v="G0059491"/>
    <s v="G0059491"/>
    <n v="32250236"/>
    <s v="Recolocado"/>
    <n v="0"/>
    <n v="0"/>
    <n v="1"/>
    <n v="0"/>
    <x v="1"/>
    <x v="0"/>
    <n v="25"/>
    <x v="4"/>
    <x v="3"/>
    <x v="0"/>
    <n v="27498"/>
    <n v="0"/>
    <x v="2"/>
    <n v="950"/>
    <x v="7"/>
    <x v="1"/>
    <n v="23100"/>
    <n v="0"/>
    <x v="4"/>
    <n v="5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9492"/>
    <s v="G0059492"/>
    <n v="32249672"/>
    <s v="Recolocado"/>
    <n v="0"/>
    <n v="0"/>
    <n v="1"/>
    <n v="0"/>
    <x v="1"/>
    <x v="0"/>
    <n v="28"/>
    <x v="3"/>
    <x v="3"/>
    <x v="2"/>
    <n v="27870"/>
    <n v="0"/>
    <x v="2"/>
    <n v="950"/>
    <x v="7"/>
    <x v="4"/>
    <n v="231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9500"/>
    <s v="G0059500"/>
    <n v="32245367"/>
    <s v="Recolocado"/>
    <n v="0"/>
    <n v="0"/>
    <n v="1"/>
    <n v="0"/>
    <x v="1"/>
    <x v="0"/>
    <n v="36"/>
    <x v="1"/>
    <x v="3"/>
    <x v="2"/>
    <n v="28612"/>
    <n v="0"/>
    <x v="2"/>
    <n v="850"/>
    <x v="7"/>
    <x v="4"/>
    <n v="23800"/>
    <n v="0"/>
    <x v="4"/>
    <n v="3"/>
    <x v="2"/>
    <n v="950.77"/>
    <x v="3"/>
    <n v="2255"/>
    <x v="3"/>
    <n v="950.77"/>
    <x v="5"/>
    <s v="NULL"/>
    <x v="1"/>
    <s v="NULL"/>
    <x v="1"/>
    <x v="0"/>
    <x v="1"/>
    <n v="12"/>
    <x v="1"/>
    <x v="1"/>
  </r>
  <r>
    <x v="103"/>
    <x v="17"/>
    <s v="G0059569"/>
    <s v="G0059569"/>
    <n v="32250380"/>
    <s v="Recolocado"/>
    <n v="0"/>
    <n v="0"/>
    <n v="1"/>
    <n v="0"/>
    <x v="1"/>
    <x v="0"/>
    <n v="41"/>
    <x v="7"/>
    <x v="3"/>
    <x v="2"/>
    <n v="27498"/>
    <n v="0"/>
    <x v="2"/>
    <n v="950"/>
    <x v="7"/>
    <x v="13"/>
    <n v="2310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9574"/>
    <s v="G0059574"/>
    <n v="32250519"/>
    <s v="Recolocado"/>
    <n v="0"/>
    <n v="0"/>
    <n v="1"/>
    <n v="0"/>
    <x v="1"/>
    <x v="0"/>
    <n v="23"/>
    <x v="4"/>
    <x v="3"/>
    <x v="2"/>
    <n v="28931"/>
    <n v="0"/>
    <x v="2"/>
    <n v="1000"/>
    <x v="7"/>
    <x v="2"/>
    <n v="244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9578"/>
    <s v="G0059578"/>
    <n v="32250776"/>
    <s v="Recolocado"/>
    <n v="0"/>
    <n v="0"/>
    <n v="1"/>
    <n v="0"/>
    <x v="1"/>
    <x v="0"/>
    <n v="42"/>
    <x v="7"/>
    <x v="3"/>
    <x v="2"/>
    <n v="49366"/>
    <n v="0"/>
    <x v="2"/>
    <n v="1400"/>
    <x v="2"/>
    <x v="18"/>
    <n v="43700"/>
    <n v="0"/>
    <x v="4"/>
    <n v="2"/>
    <x v="0"/>
    <n v="1528.58"/>
    <x v="4"/>
    <n v="0"/>
    <x v="0"/>
    <n v="0"/>
    <x v="0"/>
    <s v="NULL"/>
    <x v="1"/>
    <s v="NULL"/>
    <x v="1"/>
    <x v="12"/>
    <x v="4"/>
    <n v="0"/>
    <x v="0"/>
    <x v="0"/>
  </r>
  <r>
    <x v="103"/>
    <x v="17"/>
    <s v="G0059595"/>
    <s v="G0059595"/>
    <n v="32251139"/>
    <s v="Recolocado"/>
    <n v="0"/>
    <n v="0"/>
    <n v="1"/>
    <n v="0"/>
    <x v="1"/>
    <x v="0"/>
    <n v="39"/>
    <x v="1"/>
    <x v="5"/>
    <x v="2"/>
    <n v="27498"/>
    <n v="0"/>
    <x v="2"/>
    <n v="950"/>
    <x v="7"/>
    <x v="5"/>
    <n v="23100"/>
    <n v="0"/>
    <x v="4"/>
    <n v="5"/>
    <x v="3"/>
    <n v="5871.35"/>
    <x v="0"/>
    <n v="18"/>
    <x v="4"/>
    <n v="0"/>
    <x v="0"/>
    <n v="3500"/>
    <x v="6"/>
    <n v="0.20619999999999999"/>
    <x v="5"/>
    <x v="0"/>
    <x v="9"/>
    <n v="0"/>
    <x v="0"/>
    <x v="0"/>
  </r>
  <r>
    <x v="103"/>
    <x v="17"/>
    <s v="G0059597"/>
    <s v="G0059597"/>
    <n v="32248926"/>
    <s v="Recolocado"/>
    <n v="0"/>
    <n v="0"/>
    <n v="1"/>
    <n v="0"/>
    <x v="1"/>
    <x v="0"/>
    <n v="43"/>
    <x v="7"/>
    <x v="3"/>
    <x v="1"/>
    <n v="30364"/>
    <n v="0"/>
    <x v="2"/>
    <n v="1050"/>
    <x v="5"/>
    <x v="5"/>
    <n v="25800"/>
    <n v="0"/>
    <x v="4"/>
    <n v="4"/>
    <x v="0"/>
    <n v="300"/>
    <x v="6"/>
    <n v="3"/>
    <x v="2"/>
    <n v="0"/>
    <x v="0"/>
    <s v="NULL"/>
    <x v="1"/>
    <s v="NULL"/>
    <x v="1"/>
    <x v="4"/>
    <x v="5"/>
    <n v="0"/>
    <x v="0"/>
    <x v="0"/>
  </r>
  <r>
    <x v="103"/>
    <x v="17"/>
    <s v="G0059615"/>
    <s v="G0059615"/>
    <n v="32251020"/>
    <s v="Recolocado"/>
    <n v="0"/>
    <n v="0"/>
    <n v="1"/>
    <n v="0"/>
    <x v="1"/>
    <x v="0"/>
    <n v="32"/>
    <x v="6"/>
    <x v="5"/>
    <x v="2"/>
    <n v="41510"/>
    <n v="0"/>
    <x v="2"/>
    <n v="1250"/>
    <x v="3"/>
    <x v="3"/>
    <n v="36300"/>
    <n v="0"/>
    <x v="4"/>
    <n v="3"/>
    <x v="2"/>
    <n v="5171.55"/>
    <x v="0"/>
    <n v="4016"/>
    <x v="3"/>
    <n v="58.95"/>
    <x v="0"/>
    <s v="NULL"/>
    <x v="1"/>
    <s v="NULL"/>
    <x v="1"/>
    <x v="0"/>
    <x v="1"/>
    <n v="4"/>
    <x v="1"/>
    <x v="2"/>
  </r>
  <r>
    <x v="103"/>
    <x v="17"/>
    <s v="G0059619"/>
    <s v="G0059619"/>
    <n v="32249135"/>
    <s v="Recolocado"/>
    <n v="0"/>
    <n v="0"/>
    <n v="1"/>
    <n v="0"/>
    <x v="1"/>
    <x v="0"/>
    <n v="49"/>
    <x v="0"/>
    <x v="3"/>
    <x v="0"/>
    <n v="34663"/>
    <n v="0"/>
    <x v="2"/>
    <n v="1200"/>
    <x v="6"/>
    <x v="3"/>
    <n v="29850"/>
    <n v="0"/>
    <x v="4"/>
    <n v="5"/>
    <x v="2"/>
    <n v="2036.55"/>
    <x v="2"/>
    <n v="1522"/>
    <x v="3"/>
    <n v="2036.55"/>
    <x v="6"/>
    <s v="NULL"/>
    <x v="1"/>
    <s v="NULL"/>
    <x v="1"/>
    <x v="9"/>
    <x v="1"/>
    <n v="9"/>
    <x v="1"/>
    <x v="4"/>
  </r>
  <r>
    <x v="103"/>
    <x v="17"/>
    <s v="G0059627"/>
    <s v="G0059627"/>
    <n v="32250575"/>
    <s v="Recolocado"/>
    <n v="0"/>
    <n v="0"/>
    <n v="1"/>
    <n v="0"/>
    <x v="1"/>
    <x v="0"/>
    <n v="25"/>
    <x v="4"/>
    <x v="3"/>
    <x v="2"/>
    <n v="51170"/>
    <n v="0"/>
    <x v="2"/>
    <n v="1450"/>
    <x v="1"/>
    <x v="3"/>
    <n v="45400"/>
    <n v="0"/>
    <x v="4"/>
    <n v="1"/>
    <x v="0"/>
    <n v="4444.47"/>
    <x v="7"/>
    <n v="0"/>
    <x v="0"/>
    <n v="0"/>
    <x v="0"/>
    <s v="NULL"/>
    <x v="1"/>
    <s v="NULL"/>
    <x v="1"/>
    <x v="0"/>
    <x v="0"/>
    <n v="0"/>
    <x v="0"/>
    <x v="0"/>
  </r>
  <r>
    <x v="103"/>
    <x v="17"/>
    <s v="G0059629"/>
    <s v="G0059629"/>
    <n v="32244996"/>
    <s v="Recolocado"/>
    <n v="0"/>
    <n v="0"/>
    <n v="1"/>
    <n v="0"/>
    <x v="1"/>
    <x v="0"/>
    <n v="34"/>
    <x v="6"/>
    <x v="3"/>
    <x v="2"/>
    <n v="36521"/>
    <n v="0"/>
    <x v="2"/>
    <n v="1100"/>
    <x v="5"/>
    <x v="5"/>
    <n v="3160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9630"/>
    <s v="G0059630"/>
    <n v="32249378"/>
    <s v="Recolocado"/>
    <n v="0"/>
    <n v="0"/>
    <n v="1"/>
    <n v="0"/>
    <x v="1"/>
    <x v="0"/>
    <n v="56"/>
    <x v="8"/>
    <x v="3"/>
    <x v="1"/>
    <n v="40502"/>
    <n v="0"/>
    <x v="2"/>
    <n v="1250"/>
    <x v="3"/>
    <x v="19"/>
    <n v="3500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9685"/>
    <s v="G0059685"/>
    <n v="32249175"/>
    <s v="Recolocado"/>
    <n v="0"/>
    <n v="0"/>
    <n v="1"/>
    <n v="0"/>
    <x v="1"/>
    <x v="0"/>
    <n v="42"/>
    <x v="7"/>
    <x v="3"/>
    <x v="2"/>
    <n v="24631"/>
    <n v="0"/>
    <x v="2"/>
    <n v="850"/>
    <x v="7"/>
    <x v="4"/>
    <n v="20400"/>
    <n v="0"/>
    <x v="4"/>
    <s v="NULL"/>
    <x v="2"/>
    <n v="1431.39"/>
    <x v="4"/>
    <n v="2079"/>
    <x v="3"/>
    <n v="1431.39"/>
    <x v="2"/>
    <s v="NULL"/>
    <x v="1"/>
    <s v="NULL"/>
    <x v="1"/>
    <x v="0"/>
    <x v="1"/>
    <n v="12"/>
    <x v="1"/>
    <x v="1"/>
  </r>
  <r>
    <x v="103"/>
    <x v="17"/>
    <s v="G0059694"/>
    <s v="G0059694"/>
    <n v="32250395"/>
    <s v="Recolocado"/>
    <n v="0"/>
    <n v="0"/>
    <n v="1"/>
    <n v="0"/>
    <x v="1"/>
    <x v="0"/>
    <n v="33"/>
    <x v="6"/>
    <x v="3"/>
    <x v="0"/>
    <n v="30364"/>
    <s v="NULL"/>
    <x v="0"/>
    <n v="1050"/>
    <x v="5"/>
    <x v="5"/>
    <n v="25800"/>
    <s v="NULL"/>
    <x v="0"/>
    <n v="4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9695"/>
    <s v="G0059695"/>
    <n v="32250961"/>
    <s v="Recolocado"/>
    <n v="0"/>
    <n v="0"/>
    <n v="1"/>
    <n v="0"/>
    <x v="1"/>
    <x v="0"/>
    <n v="46"/>
    <x v="0"/>
    <x v="3"/>
    <x v="2"/>
    <n v="20216"/>
    <n v="0"/>
    <x v="2"/>
    <n v="700"/>
    <x v="7"/>
    <x v="7"/>
    <n v="1624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9698"/>
    <s v="G0059698"/>
    <n v="32245652"/>
    <s v="Recolocado"/>
    <n v="0"/>
    <n v="0"/>
    <n v="1"/>
    <n v="0"/>
    <x v="1"/>
    <x v="0"/>
    <n v="30"/>
    <x v="3"/>
    <x v="3"/>
    <x v="0"/>
    <n v="36211"/>
    <n v="0"/>
    <x v="2"/>
    <n v="1100"/>
    <x v="5"/>
    <x v="3"/>
    <n v="3160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9724"/>
    <s v="G0059724"/>
    <n v="32250004"/>
    <s v="Recolocado"/>
    <n v="0"/>
    <n v="0"/>
    <n v="1"/>
    <n v="0"/>
    <x v="1"/>
    <x v="0"/>
    <n v="38"/>
    <x v="1"/>
    <x v="3"/>
    <x v="2"/>
    <n v="39759"/>
    <n v="0"/>
    <x v="2"/>
    <n v="1200"/>
    <x v="6"/>
    <x v="4"/>
    <n v="3470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9932"/>
    <s v="G0059932"/>
    <n v="32249664"/>
    <s v="Recolocado"/>
    <n v="0"/>
    <n v="0"/>
    <n v="1"/>
    <n v="0"/>
    <x v="1"/>
    <x v="0"/>
    <n v="35"/>
    <x v="6"/>
    <x v="3"/>
    <x v="2"/>
    <n v="36158"/>
    <n v="0"/>
    <x v="2"/>
    <n v="1100"/>
    <x v="5"/>
    <x v="5"/>
    <n v="31600"/>
    <n v="0"/>
    <x v="4"/>
    <n v="2"/>
    <x v="2"/>
    <n v="2003.85"/>
    <x v="2"/>
    <n v="2326"/>
    <x v="3"/>
    <n v="2003.85"/>
    <x v="6"/>
    <s v="NULL"/>
    <x v="1"/>
    <s v="NULL"/>
    <x v="1"/>
    <x v="0"/>
    <x v="1"/>
    <n v="12"/>
    <x v="1"/>
    <x v="1"/>
  </r>
  <r>
    <x v="103"/>
    <x v="17"/>
    <s v="G0059948"/>
    <s v="G0059948"/>
    <n v="32250405"/>
    <s v="Recolocado"/>
    <n v="0"/>
    <n v="0"/>
    <n v="1"/>
    <n v="0"/>
    <x v="1"/>
    <x v="0"/>
    <n v="38"/>
    <x v="1"/>
    <x v="3"/>
    <x v="2"/>
    <n v="28931"/>
    <n v="0"/>
    <x v="2"/>
    <n v="1000"/>
    <x v="7"/>
    <x v="3"/>
    <n v="24450"/>
    <n v="0"/>
    <x v="4"/>
    <n v="4"/>
    <x v="2"/>
    <n v="1820.9"/>
    <x v="4"/>
    <n v="1253"/>
    <x v="3"/>
    <n v="1820.9"/>
    <x v="2"/>
    <s v="NULL"/>
    <x v="1"/>
    <s v="NULL"/>
    <x v="1"/>
    <x v="0"/>
    <x v="1"/>
    <n v="12"/>
    <x v="1"/>
    <x v="1"/>
  </r>
  <r>
    <x v="103"/>
    <x v="17"/>
    <s v="G0059954"/>
    <s v="G0059954"/>
    <n v="32251133"/>
    <s v="Recolocado"/>
    <n v="0"/>
    <n v="0"/>
    <n v="1"/>
    <n v="0"/>
    <x v="1"/>
    <x v="0"/>
    <n v="28"/>
    <x v="3"/>
    <x v="3"/>
    <x v="0"/>
    <n v="36521"/>
    <n v="0"/>
    <x v="2"/>
    <n v="1100"/>
    <x v="5"/>
    <x v="2"/>
    <n v="31600"/>
    <n v="0"/>
    <x v="4"/>
    <n v="3"/>
    <x v="2"/>
    <n v="1307.51"/>
    <x v="4"/>
    <n v="2360"/>
    <x v="3"/>
    <n v="1307.51"/>
    <x v="2"/>
    <s v="NULL"/>
    <x v="1"/>
    <s v="NULL"/>
    <x v="1"/>
    <x v="0"/>
    <x v="1"/>
    <n v="12"/>
    <x v="1"/>
    <x v="1"/>
  </r>
  <r>
    <x v="103"/>
    <x v="17"/>
    <s v="G0059981"/>
    <s v="G0059981"/>
    <n v="32251063"/>
    <s v="Recolocado"/>
    <n v="0"/>
    <n v="0"/>
    <n v="1"/>
    <n v="0"/>
    <x v="1"/>
    <x v="0"/>
    <n v="61"/>
    <x v="2"/>
    <x v="3"/>
    <x v="2"/>
    <n v="20162"/>
    <n v="0"/>
    <x v="2"/>
    <n v="700"/>
    <x v="7"/>
    <x v="5"/>
    <n v="1624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9985"/>
    <s v="G0059985"/>
    <n v="32250603"/>
    <s v="Recolocado"/>
    <n v="0"/>
    <n v="0"/>
    <n v="1"/>
    <n v="0"/>
    <x v="1"/>
    <x v="0"/>
    <n v="34"/>
    <x v="6"/>
    <x v="3"/>
    <x v="2"/>
    <n v="39759"/>
    <n v="0"/>
    <x v="2"/>
    <n v="1200"/>
    <x v="6"/>
    <x v="2"/>
    <n v="3470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59987"/>
    <s v="G0059987"/>
    <n v="32250805"/>
    <s v="Recolocado"/>
    <n v="0"/>
    <n v="0"/>
    <n v="1"/>
    <n v="0"/>
    <x v="1"/>
    <x v="0"/>
    <n v="33"/>
    <x v="6"/>
    <x v="3"/>
    <x v="0"/>
    <n v="28931"/>
    <n v="0"/>
    <x v="2"/>
    <n v="1000"/>
    <x v="7"/>
    <x v="2"/>
    <n v="2445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60035"/>
    <s v="G0060035"/>
    <n v="32250692"/>
    <s v="Recolocado"/>
    <n v="0"/>
    <n v="0"/>
    <n v="1"/>
    <n v="0"/>
    <x v="1"/>
    <x v="0"/>
    <n v="49"/>
    <x v="0"/>
    <x v="3"/>
    <x v="2"/>
    <n v="30364"/>
    <n v="0"/>
    <x v="2"/>
    <n v="1050"/>
    <x v="5"/>
    <x v="4"/>
    <n v="25800"/>
    <n v="0"/>
    <x v="4"/>
    <s v="NULL"/>
    <x v="2"/>
    <n v="1579.3"/>
    <x v="4"/>
    <n v="4825"/>
    <x v="3"/>
    <n v="1579.3"/>
    <x v="2"/>
    <s v="NULL"/>
    <x v="1"/>
    <s v="NULL"/>
    <x v="1"/>
    <x v="0"/>
    <x v="1"/>
    <n v="12"/>
    <x v="1"/>
    <x v="1"/>
  </r>
  <r>
    <x v="103"/>
    <x v="17"/>
    <s v="G0060041"/>
    <s v="G0060041"/>
    <n v="32251581"/>
    <s v="Recolocado"/>
    <n v="0"/>
    <n v="0"/>
    <n v="1"/>
    <n v="0"/>
    <x v="1"/>
    <x v="0"/>
    <n v="38"/>
    <x v="1"/>
    <x v="5"/>
    <x v="2"/>
    <n v="30364"/>
    <n v="0"/>
    <x v="2"/>
    <n v="1050"/>
    <x v="5"/>
    <x v="4"/>
    <n v="25800"/>
    <n v="0"/>
    <x v="4"/>
    <s v="NULL"/>
    <x v="0"/>
    <n v="7166.08"/>
    <x v="0"/>
    <n v="0"/>
    <x v="0"/>
    <n v="0"/>
    <x v="0"/>
    <n v="500"/>
    <x v="2"/>
    <n v="0.74719999999999998"/>
    <x v="7"/>
    <x v="0"/>
    <x v="0"/>
    <n v="0"/>
    <x v="0"/>
    <x v="0"/>
  </r>
  <r>
    <x v="103"/>
    <x v="17"/>
    <s v="G0060044"/>
    <s v="G0060044"/>
    <n v="32249186"/>
    <s v="Recolocado"/>
    <n v="0"/>
    <n v="0"/>
    <n v="1"/>
    <n v="0"/>
    <x v="1"/>
    <x v="0"/>
    <n v="31"/>
    <x v="6"/>
    <x v="3"/>
    <x v="0"/>
    <n v="36468"/>
    <n v="0"/>
    <x v="2"/>
    <n v="1100"/>
    <x v="5"/>
    <x v="5"/>
    <n v="31600"/>
    <n v="0"/>
    <x v="4"/>
    <n v="2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60046"/>
    <s v="G0060046"/>
    <n v="32251035"/>
    <s v="Recolocado"/>
    <n v="0"/>
    <n v="0"/>
    <n v="1"/>
    <n v="0"/>
    <x v="1"/>
    <x v="0"/>
    <n v="32"/>
    <x v="6"/>
    <x v="3"/>
    <x v="0"/>
    <n v="34823"/>
    <n v="0"/>
    <x v="2"/>
    <n v="1050"/>
    <x v="5"/>
    <x v="13"/>
    <n v="30000"/>
    <n v="0"/>
    <x v="4"/>
    <n v="3"/>
    <x v="1"/>
    <s v="NULL"/>
    <x v="1"/>
    <s v="NULL"/>
    <x v="1"/>
    <s v="NULL"/>
    <x v="1"/>
    <s v="NULL"/>
    <x v="1"/>
    <s v="NULL"/>
    <x v="1"/>
    <x v="1"/>
    <x v="1"/>
    <n v="0"/>
    <x v="1"/>
    <x v="0"/>
  </r>
  <r>
    <x v="103"/>
    <x v="17"/>
    <s v="G0060048"/>
    <s v="G0060048"/>
    <n v="32251129"/>
    <s v="Recolocado"/>
    <n v="0"/>
    <n v="0"/>
    <n v="1"/>
    <n v="0"/>
    <x v="1"/>
    <x v="0"/>
    <n v="33"/>
    <x v="6"/>
    <x v="3"/>
    <x v="0"/>
    <n v="20162"/>
    <n v="0"/>
    <x v="2"/>
    <n v="700"/>
    <x v="7"/>
    <x v="5"/>
    <n v="16240"/>
    <n v="0"/>
    <x v="4"/>
    <s v="NULL"/>
    <x v="1"/>
    <s v="NULL"/>
    <x v="1"/>
    <s v="NULL"/>
    <x v="1"/>
    <s v="NULL"/>
    <x v="1"/>
    <s v="NULL"/>
    <x v="1"/>
    <s v="NULL"/>
    <x v="1"/>
    <x v="1"/>
    <x v="1"/>
    <n v="0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9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9">
  <location ref="AF3:AH99" firstHeaderRow="0" firstDataRow="1" firstDataCol="1" rowPageCount="1" colPageCount="1"/>
  <pivotFields count="42">
    <pivotField axis="axisRow" showAll="0" sortType="ascending">
      <items count="1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h="1" x="0"/>
        <item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96"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2">
    <i>
      <x/>
    </i>
    <i i="1">
      <x v="1"/>
    </i>
  </colItems>
  <pageFields count="1">
    <pageField fld="10" hier="-1"/>
  </pageFields>
  <dataFields count="2">
    <dataField name="Promedio de pv" fld="22" subtotal="average" baseField="0" baseItem="0"/>
    <dataField name="Promedio de maf" fld="16" subtotal="average" baseField="0" baseItem="0"/>
  </dataFields>
  <formats count="1">
    <format dxfId="108">
      <pivotArea outline="0" collapsedLevelsAreSubtotals="1" fieldPosition="0"/>
    </format>
  </formats>
  <chartFormats count="2"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laDinámica17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AB3:AD99" firstHeaderRow="0" firstDataRow="1" firstDataCol="1" rowPageCount="1" colPageCount="1"/>
  <pivotFields count="42">
    <pivotField axis="axisRow" showAll="0" sortType="ascending">
      <items count="1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h="1"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96"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2">
    <i>
      <x/>
    </i>
    <i i="1">
      <x v="1"/>
    </i>
  </colItems>
  <pageFields count="1">
    <pageField fld="10" hier="-1"/>
  </pageFields>
  <dataFields count="2">
    <dataField name="Promedio de ci" fld="17" subtotal="average" baseField="0" baseItem="2" numFmtId="164"/>
    <dataField name="Promedio de cuota" fld="19" subtotal="average" baseField="0" baseItem="4" numFmtId="164"/>
  </dataFields>
  <formats count="2">
    <format dxfId="11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0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ablaDinámica1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>
  <location ref="S3:U99" firstHeaderRow="0" firstDataRow="1" firstDataCol="1" rowPageCount="1" colPageCount="1"/>
  <pivotFields count="42">
    <pivotField axis="axisRow" showAll="0" sortType="ascending">
      <items count="1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1"/>
        <item h="1" x="2"/>
        <item h="1"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96"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2">
    <i>
      <x/>
    </i>
    <i i="1">
      <x v="1"/>
    </i>
  </colItems>
  <pageFields count="1">
    <pageField fld="10" hier="-1"/>
  </pageFields>
  <dataFields count="2">
    <dataField name="Cuenta de cv" fld="2" subtotal="count" baseField="0" baseItem="0"/>
    <dataField name="Promedio de malo" fld="6" subtotal="average" baseField="0" baseItem="0" numFmtId="9"/>
  </dataFields>
  <formats count="4">
    <format dxfId="11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13">
      <pivotArea dataOnly="0" labelOnly="1" fieldPosition="0">
        <references count="1">
          <reference field="0" count="1">
            <x v="21"/>
          </reference>
        </references>
      </pivotArea>
    </format>
    <format dxfId="112">
      <pivotArea dataOnly="0" labelOnly="1" fieldPosition="0">
        <references count="1">
          <reference field="0" count="1">
            <x v="79"/>
          </reference>
        </references>
      </pivotArea>
    </format>
    <format dxfId="111">
      <pivotArea dataOnly="0" labelOnly="1" fieldPosition="0">
        <references count="1">
          <reference field="0" count="1">
            <x v="65"/>
          </reference>
        </references>
      </pivotArea>
    </format>
  </formats>
  <conditionalFormats count="2">
    <conditionalFormat priority="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0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</reference>
          </references>
        </pivotArea>
      </pivotAreas>
    </conditionalFormat>
    <conditionalFormat priority="7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0" count="10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</reference>
          </references>
        </pivotArea>
      </pivotAreas>
    </conditionalFormat>
  </conditional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TablaDinámica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3:F109" firstHeaderRow="1" firstDataRow="2" firstDataCol="1"/>
  <pivotFields count="42">
    <pivotField axis="axisRow" showAll="0" sortType="ascending">
      <items count="1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cv" fld="2" subtotal="count" baseField="0" baseItem="0"/>
  </dataFields>
  <conditionalFormats count="1">
    <conditionalFormat priority="8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0" count="10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</reference>
          </references>
        </pivotArea>
      </pivotAreas>
    </conditionalFormat>
  </conditional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TablaDinámica55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U345:AI358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3"/>
        <item x="5"/>
        <item x="0"/>
        <item x="6"/>
        <item x="7"/>
        <item x="4"/>
        <item x="1"/>
        <item t="default"/>
      </items>
    </pivotField>
    <pivotField showAll="0"/>
    <pivotField showAll="0">
      <items count="13">
        <item x="0"/>
        <item x="10"/>
        <item x="6"/>
        <item x="5"/>
        <item x="11"/>
        <item x="9"/>
        <item x="2"/>
        <item x="3"/>
        <item x="7"/>
        <item x="8"/>
        <item x="4"/>
        <item x="1"/>
        <item t="default"/>
      </items>
    </pivotField>
    <pivotField showAll="0">
      <items count="14">
        <item x="1"/>
        <item x="2"/>
        <item x="4"/>
        <item x="12"/>
        <item x="8"/>
        <item x="5"/>
        <item x="3"/>
        <item x="7"/>
        <item x="6"/>
        <item x="9"/>
        <item x="11"/>
        <item x="10"/>
        <item x="0"/>
        <item t="default"/>
      </items>
    </pivotField>
    <pivotField showAll="0">
      <items count="14">
        <item x="1"/>
        <item x="2"/>
        <item x="5"/>
        <item x="4"/>
        <item x="10"/>
        <item x="8"/>
        <item x="7"/>
        <item x="6"/>
        <item x="9"/>
        <item x="11"/>
        <item x="3"/>
        <item x="12"/>
        <item x="0"/>
        <item t="default"/>
      </items>
    </pivotField>
    <pivotField showAll="0"/>
    <pivotField showAll="0">
      <items count="14">
        <item x="0"/>
        <item x="4"/>
        <item x="10"/>
        <item x="2"/>
        <item x="3"/>
        <item x="8"/>
        <item x="9"/>
        <item x="5"/>
        <item x="11"/>
        <item x="6"/>
        <item x="12"/>
        <item x="7"/>
        <item x="1"/>
        <item t="default"/>
      </items>
    </pivotField>
    <pivotField axis="axisCol" showAll="0">
      <items count="14">
        <item x="1"/>
        <item x="9"/>
        <item x="3"/>
        <item x="4"/>
        <item x="5"/>
        <item x="7"/>
        <item x="11"/>
        <item x="12"/>
        <item x="2"/>
        <item x="8"/>
        <item x="6"/>
        <item x="10"/>
        <item x="0"/>
        <item t="default"/>
      </items>
    </pivotField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41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2">
    <pageField fld="10" hier="-1"/>
    <pageField fld="11" hier="-1"/>
  </pageFields>
  <dataFields count="1">
    <dataField name="Cuenta de cv" fld="2" subtotal="count" baseField="0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1"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  <reference field="41" count="1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TablaDinámica26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151:B163" firstHeaderRow="1" firstDataRow="1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2">
    <pageField fld="10" hier="-1"/>
    <pageField fld="11" hier="-1"/>
  </pageFields>
  <dataFields count="1">
    <dataField name="Cuenta de cv" fld="2" subtotal="count" baseField="0" baseItem="0"/>
  </dataFields>
  <conditionalFormats count="1">
    <conditionalFormat priority="5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18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TablaDinámica40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D240:M253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9">
        <item x="0"/>
        <item x="5"/>
        <item x="2"/>
        <item x="6"/>
        <item x="3"/>
        <item x="7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3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10" hier="-1"/>
    <pageField fld="11" hier="-1"/>
  </pageFields>
  <dataFields count="1">
    <dataField name="Promedio de malo" fld="6" subtotal="average" baseField="0" baseItem="0" numFmtId="9"/>
  </dataFields>
  <formats count="6">
    <format dxfId="6">
      <pivotArea outline="0" collapsedLevelsAreSubtotals="1" fieldPosition="0"/>
    </format>
    <format dxfId="5">
      <pivotArea dataOnly="0" labelOnly="1" fieldPosition="0">
        <references count="1">
          <reference field="1" count="1">
            <x v="0"/>
          </reference>
        </references>
      </pivotArea>
    </format>
    <format dxfId="4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3">
      <pivotArea dataOnly="0" labelOnly="1" fieldPosition="0">
        <references count="1">
          <reference field="1" count="4">
            <x v="14"/>
            <x v="15"/>
            <x v="16"/>
            <x v="17"/>
          </reference>
        </references>
      </pivotArea>
    </format>
    <format dxfId="2">
      <pivotArea dataOnly="0" labelOnly="1" fieldPosition="0">
        <references count="1">
          <reference field="1" count="1">
            <x v="13"/>
          </reference>
        </references>
      </pivotArea>
    </format>
    <format dxfId="1">
      <pivotArea dataOnly="0" labelOnly="1" fieldPosition="0">
        <references count="1">
          <reference field="1" count="3">
            <x v="2"/>
            <x v="3"/>
            <x v="4"/>
          </reference>
        </references>
      </pivotArea>
    </format>
  </formats>
  <conditionalFormats count="1">
    <conditionalFormat priority="2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1"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  <reference field="32" count="8" selected="0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TablaDinámica54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346:B358" firstHeaderRow="1" firstDataRow="1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2">
    <pageField fld="10" hier="-1"/>
    <pageField fld="11" hier="-1"/>
  </pageFields>
  <dataFields count="1">
    <dataField name="Cuenta de cv" fld="2" subtotal="count" baseField="0" baseItem="0"/>
  </dataFields>
  <conditionalFormats count="1">
    <conditionalFormat priority="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18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TablaDinámica49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U303:AI316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3"/>
        <item x="5"/>
        <item x="0"/>
        <item x="6"/>
        <item x="7"/>
        <item x="4"/>
        <item x="1"/>
        <item t="default"/>
      </items>
    </pivotField>
    <pivotField showAll="0"/>
    <pivotField showAll="0">
      <items count="13">
        <item x="0"/>
        <item x="10"/>
        <item x="6"/>
        <item x="5"/>
        <item x="11"/>
        <item x="9"/>
        <item x="2"/>
        <item x="3"/>
        <item x="7"/>
        <item x="8"/>
        <item x="4"/>
        <item x="1"/>
        <item t="default"/>
      </items>
    </pivotField>
    <pivotField axis="axisCol" showAll="0">
      <items count="14">
        <item x="1"/>
        <item x="2"/>
        <item x="4"/>
        <item x="12"/>
        <item x="8"/>
        <item x="5"/>
        <item x="3"/>
        <item x="7"/>
        <item x="6"/>
        <item x="9"/>
        <item x="11"/>
        <item x="10"/>
        <item x="0"/>
        <item t="default"/>
      </items>
    </pivotField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37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2">
    <pageField fld="10" hier="-1"/>
    <pageField fld="11" hier="-1"/>
  </pageFields>
  <dataFields count="1">
    <dataField name="Cuenta de cv" fld="2" subtotal="count" baseField="0" baseItem="0"/>
  </dataFields>
  <formats count="1">
    <format dxfId="7">
      <pivotArea outline="0" collapsedLevelsAreSubtotals="1" fieldPosition="0"/>
    </format>
  </formats>
  <conditionalFormats count="1">
    <conditionalFormat priority="1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1"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  <reference field="37" count="1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TablaDinámica4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7:B19" firstHeaderRow="1" firstDataRow="1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2">
    <pageField fld="10" hier="-1"/>
    <pageField fld="11" hier="-1"/>
  </pageFields>
  <dataFields count="1">
    <dataField name="Cuenta de cv" fld="2" subtotal="count" baseField="0" baseItem="0"/>
  </dataFields>
  <conditionalFormats count="1">
    <conditionalFormat priority="8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18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TablaDinámica9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31:B43" firstHeaderRow="1" firstDataRow="1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2">
    <pageField fld="10" hier="-1"/>
    <pageField fld="11" hier="-1"/>
  </pageFields>
  <dataFields count="1">
    <dataField name="Cuenta de cv" fld="2" subtotal="count" baseField="0" baseItem="0"/>
  </dataFields>
  <conditionalFormats count="1">
    <conditionalFormat priority="7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18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TablaDinámica2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D102:N115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8">
        <item x="4"/>
        <item m="1" x="13"/>
        <item m="1" x="10"/>
        <item m="1" x="12"/>
        <item m="1" x="15"/>
        <item m="1" x="16"/>
        <item m="1" x="9"/>
        <item m="1" x="11"/>
        <item m="1" x="14"/>
        <item x="8"/>
        <item x="7"/>
        <item x="6"/>
        <item x="2"/>
        <item x="1"/>
        <item x="3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24"/>
  </colFields>
  <colItems count="10">
    <i>
      <x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2">
    <pageField fld="10" hier="-1"/>
    <pageField fld="11" hier="-1"/>
  </pageFields>
  <dataFields count="1">
    <dataField name="Promedio de malo" fld="6" subtotal="average" baseField="0" baseItem="0" numFmtId="9"/>
  </dataFields>
  <formats count="6">
    <format dxfId="13">
      <pivotArea outline="0" collapsedLevelsAreSubtotals="1" fieldPosition="0"/>
    </format>
    <format dxfId="12">
      <pivotArea dataOnly="0" labelOnly="1" fieldPosition="0">
        <references count="1">
          <reference field="1" count="1">
            <x v="0"/>
          </reference>
        </references>
      </pivotArea>
    </format>
    <format dxfId="11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10">
      <pivotArea dataOnly="0" labelOnly="1" fieldPosition="0">
        <references count="1">
          <reference field="1" count="4">
            <x v="14"/>
            <x v="15"/>
            <x v="16"/>
            <x v="17"/>
          </reference>
        </references>
      </pivotArea>
    </format>
    <format dxfId="9">
      <pivotArea dataOnly="0" labelOnly="1" fieldPosition="0">
        <references count="1">
          <reference field="1" count="3">
            <x v="2"/>
            <x v="3"/>
            <x v="4"/>
          </reference>
        </references>
      </pivotArea>
    </format>
    <format dxfId="8">
      <pivotArea dataOnly="0" labelOnly="1" fieldPosition="0">
        <references count="1">
          <reference field="1" count="1">
            <x v="13"/>
          </reference>
        </references>
      </pivotArea>
    </format>
  </formats>
  <conditionalFormats count="1">
    <conditionalFormat priority="5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  <reference field="24" count="9" selected="0">
              <x v="0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TablaDinámica35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D219:M232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9">
        <item x="0"/>
        <item x="2"/>
        <item x="4"/>
        <item x="5"/>
        <item x="7"/>
        <item x="6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30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10" hier="-1"/>
    <pageField fld="11" hier="-1"/>
  </pageFields>
  <dataFields count="1">
    <dataField name="Promedio de malo" fld="6" subtotal="average" baseField="0" baseItem="0" numFmtId="9"/>
  </dataFields>
  <formats count="6">
    <format dxfId="19">
      <pivotArea outline="0" collapsedLevelsAreSubtotals="1" fieldPosition="0"/>
    </format>
    <format dxfId="18">
      <pivotArea dataOnly="0" labelOnly="1" fieldPosition="0">
        <references count="1">
          <reference field="1" count="1">
            <x v="0"/>
          </reference>
        </references>
      </pivotArea>
    </format>
    <format dxfId="17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16">
      <pivotArea dataOnly="0" labelOnly="1" fieldPosition="0">
        <references count="1">
          <reference field="1" count="4">
            <x v="14"/>
            <x v="15"/>
            <x v="16"/>
            <x v="17"/>
          </reference>
        </references>
      </pivotArea>
    </format>
    <format dxfId="15">
      <pivotArea dataOnly="0" labelOnly="1" fieldPosition="0">
        <references count="1">
          <reference field="1" count="1">
            <x v="13"/>
          </reference>
        </references>
      </pivotArea>
    </format>
    <format dxfId="14">
      <pivotArea dataOnly="0" labelOnly="1" fieldPosition="0">
        <references count="1">
          <reference field="1" count="3">
            <x v="2"/>
            <x v="3"/>
            <x v="4"/>
          </reference>
        </references>
      </pivotArea>
    </format>
  </formats>
  <conditionalFormats count="1">
    <conditionalFormat priority="3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1"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  <reference field="30" count="8" selected="0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TablaDinámica1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P54:V67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axis="axisCol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0" hier="-1"/>
    <pageField fld="11" hier="-1"/>
  </pageFields>
  <dataFields count="1">
    <dataField name="Cuenta de cv" fld="2" subtotal="count" baseField="0" baseItem="0"/>
  </dataFields>
  <formats count="1">
    <format dxfId="20">
      <pivotArea outline="0" collapsedLevelsAreSubtotals="1" fieldPosition="0"/>
    </format>
  </formats>
  <conditionalFormats count="1">
    <conditionalFormat priority="7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  <reference field="15" count="5" selected="0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TablaDinámica30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175:B187" firstHeaderRow="1" firstDataRow="1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2">
    <pageField fld="10" hier="-1"/>
    <pageField fld="11" hier="-1"/>
  </pageFields>
  <dataFields count="1">
    <dataField name="Cuenta de cv" fld="2" subtotal="count" baseField="0" baseItem="0"/>
  </dataFields>
  <conditionalFormats count="1">
    <conditionalFormat priority="4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18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name="TablaDinámica38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Q240:Z253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9">
        <item x="0"/>
        <item x="5"/>
        <item x="2"/>
        <item x="6"/>
        <item x="3"/>
        <item x="7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3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10" hier="-1"/>
    <pageField fld="11" hier="-1"/>
  </pageFields>
  <dataFields count="1">
    <dataField name="Cuenta de cv" fld="2" subtotal="count" baseField="0" baseItem="0"/>
  </dataFields>
  <formats count="1">
    <format dxfId="21">
      <pivotArea outline="0" collapsedLevelsAreSubtotals="1" fieldPosition="0"/>
    </format>
  </formats>
  <conditionalFormats count="1">
    <conditionalFormat priority="2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1"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  <reference field="32" count="8" selected="0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name="TablaDinámica4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Q261:Z274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9">
        <item x="2"/>
        <item x="3"/>
        <item x="5"/>
        <item x="0"/>
        <item x="6"/>
        <item x="7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3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10" hier="-1"/>
    <pageField fld="11" hier="-1"/>
  </pageFields>
  <dataFields count="1">
    <dataField name="Cuenta de cv" fld="2" subtotal="count" baseField="0" baseItem="0"/>
  </dataFields>
  <formats count="1">
    <format dxfId="22">
      <pivotArea outline="0" collapsedLevelsAreSubtotals="1" fieldPosition="0"/>
    </format>
  </formats>
  <conditionalFormats count="1">
    <conditionalFormat priority="2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1"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  <reference field="34" count="8" selected="0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name="TablaDinámica10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55:B67" firstHeaderRow="1" firstDataRow="1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2">
    <pageField fld="10" hier="-1"/>
    <pageField fld="11" hier="-1"/>
  </pageFields>
  <dataFields count="1">
    <dataField name="Cuenta de cv" fld="2" subtotal="count" baseField="0" baseItem="0"/>
  </dataFields>
  <conditionalFormats count="1">
    <conditionalFormat priority="7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18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name="TablaDinámica36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220:B232" firstHeaderRow="1" firstDataRow="1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2">
    <pageField fld="10" hier="-1"/>
    <pageField fld="11" hier="-1"/>
  </pageFields>
  <dataFields count="1">
    <dataField name="Cuenta de cv" fld="2" subtotal="count" baseField="0" baseItem="0"/>
  </dataFields>
  <conditionalFormats count="1">
    <conditionalFormat priority="3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18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name="TablaDinámica5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D6:N19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axis="axisCol" showAll="0">
      <items count="10">
        <item x="4"/>
        <item x="3"/>
        <item x="6"/>
        <item x="1"/>
        <item x="7"/>
        <item x="0"/>
        <item x="5"/>
        <item x="8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3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2">
    <pageField fld="10" hier="-1"/>
    <pageField fld="11" hier="-1"/>
  </pageFields>
  <dataFields count="1">
    <dataField name="Promedio de malo" fld="6" subtotal="average" baseField="0" baseItem="0" numFmtId="9"/>
  </dataFields>
  <formats count="5">
    <format dxfId="27">
      <pivotArea outline="0" collapsedLevelsAreSubtotals="1" fieldPosition="0"/>
    </format>
    <format dxfId="26">
      <pivotArea dataOnly="0" labelOnly="1" fieldPosition="0">
        <references count="1">
          <reference field="1" count="1">
            <x v="0"/>
          </reference>
        </references>
      </pivotArea>
    </format>
    <format dxfId="25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24">
      <pivotArea dataOnly="0" labelOnly="1" fieldPosition="0">
        <references count="1">
          <reference field="1" count="1">
            <x v="2"/>
          </reference>
        </references>
      </pivotArea>
    </format>
    <format dxfId="23">
      <pivotArea dataOnly="0" labelOnly="1" fieldPosition="0">
        <references count="1">
          <reference field="1" count="4">
            <x v="14"/>
            <x v="15"/>
            <x v="16"/>
            <x v="17"/>
          </reference>
        </references>
      </pivotArea>
    </format>
  </formats>
  <conditionalFormats count="1">
    <conditionalFormat priority="8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8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  <reference field="13" count="9" selected="0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name="TablaDinámica14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P78:Y91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9">
        <item x="2"/>
        <item x="7"/>
        <item x="6"/>
        <item x="1"/>
        <item x="3"/>
        <item x="4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8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10" hier="-1"/>
    <pageField fld="11" hier="-1"/>
  </pageFields>
  <dataFields count="1">
    <dataField name="Cuenta de cv" fld="2" subtotal="count" baseField="0" baseItem="0"/>
  </dataFields>
  <formats count="1">
    <format dxfId="28">
      <pivotArea outline="0" collapsedLevelsAreSubtotals="1" fieldPosition="0"/>
    </format>
  </formats>
  <conditionalFormats count="1">
    <conditionalFormat priority="6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  <reference field="18" count="8" selected="0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name="TablaDinámica2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P102:Z115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8">
        <item x="4"/>
        <item m="1" x="15"/>
        <item m="1" x="16"/>
        <item m="1" x="9"/>
        <item m="1" x="11"/>
        <item m="1" x="14"/>
        <item x="8"/>
        <item x="7"/>
        <item x="6"/>
        <item x="2"/>
        <item x="1"/>
        <item m="1" x="13"/>
        <item m="1" x="10"/>
        <item m="1" x="12"/>
        <item x="3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24"/>
  </colFields>
  <colItems count="10">
    <i>
      <x/>
    </i>
    <i>
      <x v="6"/>
    </i>
    <i>
      <x v="7"/>
    </i>
    <i>
      <x v="8"/>
    </i>
    <i>
      <x v="9"/>
    </i>
    <i>
      <x v="10"/>
    </i>
    <i>
      <x v="14"/>
    </i>
    <i>
      <x v="15"/>
    </i>
    <i>
      <x v="16"/>
    </i>
    <i t="grand">
      <x/>
    </i>
  </colItems>
  <pageFields count="2">
    <pageField fld="10" hier="-1"/>
    <pageField fld="11" hier="-1"/>
  </pageFields>
  <dataFields count="1">
    <dataField name="Cuenta de cv" fld="2" subtotal="count" baseField="0" baseItem="0"/>
  </dataFields>
  <formats count="1">
    <format dxfId="29">
      <pivotArea outline="0" collapsedLevelsAreSubtotals="1" fieldPosition="0"/>
    </format>
  </formats>
  <conditionalFormats count="1">
    <conditionalFormat priority="5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  <reference field="24" count="9" selected="0">
              <x v="0"/>
              <x v="6"/>
              <x v="7"/>
              <x v="8"/>
              <x v="9"/>
              <x v="10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name="TablaDinámica3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Q174:Y187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8">
        <item x="0"/>
        <item x="3"/>
        <item x="4"/>
        <item x="6"/>
        <item x="2"/>
        <item x="5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2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2">
    <pageField fld="10" hier="-1"/>
    <pageField fld="11" hier="-1"/>
  </pageFields>
  <dataFields count="1">
    <dataField name="Cuenta de cv" fld="2" subtotal="count" baseField="0" baseItem="0"/>
  </dataFields>
  <formats count="1">
    <format dxfId="30">
      <pivotArea outline="0" collapsedLevelsAreSubtotals="1" fieldPosition="0"/>
    </format>
  </formats>
  <conditionalFormats count="1">
    <conditionalFormat priority="4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  <reference field="26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name="TablaDinámica39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241:B253" firstHeaderRow="1" firstDataRow="1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2">
    <pageField fld="10" hier="-1"/>
    <pageField fld="11" hier="-1"/>
  </pageFields>
  <dataFields count="1">
    <dataField name="Cuenta de cv" fld="2" subtotal="count" baseField="0" baseItem="0"/>
  </dataFields>
  <conditionalFormats count="1">
    <conditionalFormat priority="3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18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name="TablaDinámica44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U282:AH295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3"/>
        <item x="5"/>
        <item x="0"/>
        <item x="6"/>
        <item x="7"/>
        <item x="4"/>
        <item x="1"/>
        <item t="default"/>
      </items>
    </pivotField>
    <pivotField showAll="0"/>
    <pivotField axis="axisCol" showAll="0">
      <items count="13">
        <item x="0"/>
        <item x="10"/>
        <item x="6"/>
        <item x="5"/>
        <item x="11"/>
        <item x="9"/>
        <item x="2"/>
        <item x="3"/>
        <item x="7"/>
        <item x="8"/>
        <item x="4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36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10" hier="-1"/>
    <pageField fld="11" hier="-1"/>
  </pageFields>
  <dataFields count="1">
    <dataField name="Cuenta de cv" fld="2" subtotal="count" baseField="0" baseItem="0"/>
  </dataFields>
  <formats count="1">
    <format dxfId="31">
      <pivotArea outline="0" collapsedLevelsAreSubtotals="1" fieldPosition="0"/>
    </format>
  </formats>
  <conditionalFormats count="1">
    <conditionalFormat priority="1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1"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  <reference field="3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name="TablaDinámica5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D345:R358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3"/>
        <item x="5"/>
        <item x="0"/>
        <item x="6"/>
        <item x="7"/>
        <item x="4"/>
        <item x="1"/>
        <item t="default"/>
      </items>
    </pivotField>
    <pivotField showAll="0"/>
    <pivotField showAll="0">
      <items count="13">
        <item x="0"/>
        <item x="10"/>
        <item x="6"/>
        <item x="5"/>
        <item x="11"/>
        <item x="9"/>
        <item x="2"/>
        <item x="3"/>
        <item x="7"/>
        <item x="8"/>
        <item x="4"/>
        <item x="1"/>
        <item t="default"/>
      </items>
    </pivotField>
    <pivotField showAll="0">
      <items count="14">
        <item x="1"/>
        <item x="2"/>
        <item x="4"/>
        <item x="12"/>
        <item x="8"/>
        <item x="5"/>
        <item x="3"/>
        <item x="7"/>
        <item x="6"/>
        <item x="9"/>
        <item x="11"/>
        <item x="10"/>
        <item x="0"/>
        <item t="default"/>
      </items>
    </pivotField>
    <pivotField showAll="0">
      <items count="14">
        <item x="1"/>
        <item x="2"/>
        <item x="5"/>
        <item x="4"/>
        <item x="10"/>
        <item x="8"/>
        <item x="7"/>
        <item x="6"/>
        <item x="9"/>
        <item x="11"/>
        <item x="3"/>
        <item x="12"/>
        <item x="0"/>
        <item t="default"/>
      </items>
    </pivotField>
    <pivotField showAll="0"/>
    <pivotField showAll="0">
      <items count="14">
        <item x="0"/>
        <item x="4"/>
        <item x="10"/>
        <item x="2"/>
        <item x="3"/>
        <item x="8"/>
        <item x="9"/>
        <item x="5"/>
        <item x="11"/>
        <item x="6"/>
        <item x="12"/>
        <item x="7"/>
        <item x="1"/>
        <item t="default"/>
      </items>
    </pivotField>
    <pivotField axis="axisCol" showAll="0">
      <items count="14">
        <item x="1"/>
        <item x="9"/>
        <item x="3"/>
        <item x="4"/>
        <item x="5"/>
        <item x="7"/>
        <item x="11"/>
        <item x="12"/>
        <item x="2"/>
        <item x="8"/>
        <item x="6"/>
        <item x="10"/>
        <item x="0"/>
        <item t="default"/>
      </items>
    </pivotField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41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2">
    <pageField fld="10" hier="-1"/>
    <pageField fld="11" hier="-1"/>
  </pageFields>
  <dataFields count="1">
    <dataField name="Promedio de malo" fld="6" subtotal="average" baseField="0" baseItem="0" numFmtId="9"/>
  </dataFields>
  <formats count="6">
    <format dxfId="37">
      <pivotArea outline="0" collapsedLevelsAreSubtotals="1" fieldPosition="0"/>
    </format>
    <format dxfId="36">
      <pivotArea dataOnly="0" labelOnly="1" fieldPosition="0">
        <references count="1">
          <reference field="1" count="1">
            <x v="0"/>
          </reference>
        </references>
      </pivotArea>
    </format>
    <format dxfId="35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34">
      <pivotArea dataOnly="0" labelOnly="1" fieldPosition="0">
        <references count="1">
          <reference field="1" count="4">
            <x v="14"/>
            <x v="15"/>
            <x v="16"/>
            <x v="17"/>
          </reference>
        </references>
      </pivotArea>
    </format>
    <format dxfId="33">
      <pivotArea dataOnly="0" labelOnly="1" fieldPosition="0">
        <references count="1">
          <reference field="1" count="1">
            <x v="13"/>
          </reference>
        </references>
      </pivotArea>
    </format>
    <format dxfId="32">
      <pivotArea dataOnly="0" labelOnly="1" fieldPosition="0">
        <references count="1">
          <reference field="1" count="3">
            <x v="2"/>
            <x v="3"/>
            <x v="4"/>
          </reference>
        </references>
      </pivotArea>
    </format>
  </formats>
  <conditionalFormats count="1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1"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  <reference field="41" count="1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name="TablaDinámica48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304:B316" firstHeaderRow="1" firstDataRow="1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2">
    <pageField fld="10" hier="-1"/>
    <pageField fld="11" hier="-1"/>
  </pageFields>
  <dataFields count="1">
    <dataField name="Cuenta de cv" fld="2" subtotal="count" baseField="0" baseItem="0"/>
  </dataFields>
  <conditionalFormats count="1">
    <conditionalFormat priority="1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18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name="TablaDinámica8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D30:G43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Col" showAll="0">
      <items count="9">
        <item x="5"/>
        <item x="3"/>
        <item x="2"/>
        <item x="4"/>
        <item x="1"/>
        <item x="0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4"/>
  </colFields>
  <colItems count="3">
    <i>
      <x/>
    </i>
    <i>
      <x v="1"/>
    </i>
    <i t="grand">
      <x/>
    </i>
  </colItems>
  <pageFields count="2">
    <pageField fld="10" hier="-1"/>
    <pageField fld="11" hier="-1"/>
  </pageFields>
  <dataFields count="1">
    <dataField name="Promedio de malo" fld="6" subtotal="average" baseField="0" baseItem="0" numFmtId="9"/>
  </dataFields>
  <formats count="5">
    <format dxfId="42">
      <pivotArea outline="0" collapsedLevelsAreSubtotals="1" fieldPosition="0"/>
    </format>
    <format dxfId="41">
      <pivotArea dataOnly="0" labelOnly="1" fieldPosition="0">
        <references count="1">
          <reference field="1" count="1">
            <x v="0"/>
          </reference>
        </references>
      </pivotArea>
    </format>
    <format dxfId="40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39">
      <pivotArea dataOnly="0" labelOnly="1" fieldPosition="0">
        <references count="1">
          <reference field="1" count="4">
            <x v="14"/>
            <x v="15"/>
            <x v="16"/>
            <x v="17"/>
          </reference>
        </references>
      </pivotArea>
    </format>
    <format dxfId="38">
      <pivotArea dataOnly="0" labelOnly="1" fieldPosition="0">
        <references count="1">
          <reference field="1" count="1">
            <x v="2"/>
          </reference>
        </references>
      </pivotArea>
    </format>
  </formats>
  <conditionalFormats count="1">
    <conditionalFormat priority="7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8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  <reference field="14" count="8" selected="0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name="TablaDinámica20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103:B115" firstHeaderRow="1" firstDataRow="1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2">
    <pageField fld="10" hier="-1"/>
    <pageField fld="11" hier="-1"/>
  </pageFields>
  <dataFields count="1">
    <dataField name="Cuenta de cv" fld="2" subtotal="count" baseField="0" baseItem="0"/>
  </dataFields>
  <conditionalFormats count="1">
    <conditionalFormat priority="6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18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name="TablaDinámica25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127:B139" firstHeaderRow="1" firstDataRow="1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2">
    <pageField fld="10" hier="-1"/>
    <pageField fld="11" hier="-1"/>
  </pageFields>
  <dataFields count="1">
    <dataField name="Cuenta de cv" fld="2" subtotal="count" baseField="0" baseItem="0"/>
  </dataFields>
  <conditionalFormats count="1">
    <conditionalFormat priority="5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18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name="TablaDinámica29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D174:L187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8">
        <item x="0"/>
        <item x="3"/>
        <item x="4"/>
        <item x="6"/>
        <item x="2"/>
        <item x="5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2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2">
    <pageField fld="10" hier="-1"/>
    <pageField fld="11" hier="-1"/>
  </pageFields>
  <dataFields count="1">
    <dataField name="Promedio de malo" fld="6" subtotal="average" baseField="0" baseItem="0" numFmtId="9"/>
  </dataFields>
  <formats count="6">
    <format dxfId="48">
      <pivotArea outline="0" collapsedLevelsAreSubtotals="1" fieldPosition="0"/>
    </format>
    <format dxfId="47">
      <pivotArea dataOnly="0" labelOnly="1" fieldPosition="0">
        <references count="1">
          <reference field="1" count="1">
            <x v="0"/>
          </reference>
        </references>
      </pivotArea>
    </format>
    <format dxfId="46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45">
      <pivotArea dataOnly="0" labelOnly="1" fieldPosition="0">
        <references count="1">
          <reference field="1" count="4">
            <x v="14"/>
            <x v="15"/>
            <x v="16"/>
            <x v="17"/>
          </reference>
        </references>
      </pivotArea>
    </format>
    <format dxfId="44">
      <pivotArea dataOnly="0" labelOnly="1" fieldPosition="0">
        <references count="1">
          <reference field="1" count="1">
            <x v="13"/>
          </reference>
        </references>
      </pivotArea>
    </format>
    <format dxfId="43">
      <pivotArea dataOnly="0" labelOnly="1" fieldPosition="0">
        <references count="1">
          <reference field="1" count="3">
            <x v="2"/>
            <x v="3"/>
            <x v="4"/>
          </reference>
        </references>
      </pivotArea>
    </format>
  </formats>
  <conditionalFormats count="1">
    <conditionalFormat priority="4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  <reference field="26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name="TablaDinámica34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D198:M211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9">
        <item x="3"/>
        <item x="4"/>
        <item x="2"/>
        <item x="5"/>
        <item x="6"/>
        <item x="7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28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10" hier="-1"/>
    <pageField fld="11" hier="-1"/>
  </pageFields>
  <dataFields count="1">
    <dataField name="Promedio de malo" fld="6" subtotal="average" baseField="0" baseItem="0" numFmtId="9"/>
  </dataFields>
  <formats count="6">
    <format dxfId="54">
      <pivotArea outline="0" collapsedLevelsAreSubtotals="1" fieldPosition="0"/>
    </format>
    <format dxfId="53">
      <pivotArea dataOnly="0" labelOnly="1" fieldPosition="0">
        <references count="1">
          <reference field="1" count="1">
            <x v="0"/>
          </reference>
        </references>
      </pivotArea>
    </format>
    <format dxfId="52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51">
      <pivotArea dataOnly="0" labelOnly="1" fieldPosition="0">
        <references count="1">
          <reference field="1" count="4">
            <x v="14"/>
            <x v="15"/>
            <x v="16"/>
            <x v="17"/>
          </reference>
        </references>
      </pivotArea>
    </format>
    <format dxfId="50">
      <pivotArea dataOnly="0" labelOnly="1" fieldPosition="0">
        <references count="1">
          <reference field="1" count="1">
            <x v="13"/>
          </reference>
        </references>
      </pivotArea>
    </format>
    <format dxfId="49">
      <pivotArea dataOnly="0" labelOnly="1" fieldPosition="0">
        <references count="1">
          <reference field="1" count="3">
            <x v="2"/>
            <x v="3"/>
            <x v="4"/>
          </reference>
        </references>
      </pivotArea>
    </format>
  </formats>
  <conditionalFormats count="1">
    <conditionalFormat priority="3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1"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  <reference field="28" count="8" selected="0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name="TablaDinámica4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262:B274" firstHeaderRow="1" firstDataRow="1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2">
    <pageField fld="10" hier="-1"/>
    <pageField fld="11" hier="-1"/>
  </pageFields>
  <dataFields count="1">
    <dataField name="Cuenta de cv" fld="2" subtotal="count" baseField="0" baseItem="0"/>
  </dataFields>
  <conditionalFormats count="1">
    <conditionalFormat priority="2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18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name="TablaDinámica47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D303:R316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3"/>
        <item x="5"/>
        <item x="0"/>
        <item x="6"/>
        <item x="7"/>
        <item x="4"/>
        <item x="1"/>
        <item t="default"/>
      </items>
    </pivotField>
    <pivotField showAll="0"/>
    <pivotField showAll="0">
      <items count="13">
        <item x="0"/>
        <item x="10"/>
        <item x="6"/>
        <item x="5"/>
        <item x="11"/>
        <item x="9"/>
        <item x="2"/>
        <item x="3"/>
        <item x="7"/>
        <item x="8"/>
        <item x="4"/>
        <item x="1"/>
        <item t="default"/>
      </items>
    </pivotField>
    <pivotField axis="axisCol" showAll="0">
      <items count="14">
        <item x="1"/>
        <item x="2"/>
        <item x="4"/>
        <item x="12"/>
        <item x="8"/>
        <item x="5"/>
        <item x="3"/>
        <item x="7"/>
        <item x="6"/>
        <item x="9"/>
        <item x="11"/>
        <item x="10"/>
        <item x="0"/>
        <item t="default"/>
      </items>
    </pivotField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37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2">
    <pageField fld="10" hier="-1"/>
    <pageField fld="11" hier="-1"/>
  </pageFields>
  <dataFields count="1">
    <dataField name="Promedio de malo" fld="6" subtotal="average" baseField="0" baseItem="0" numFmtId="9"/>
  </dataFields>
  <formats count="6">
    <format dxfId="60">
      <pivotArea outline="0" collapsedLevelsAreSubtotals="1" fieldPosition="0"/>
    </format>
    <format dxfId="59">
      <pivotArea dataOnly="0" labelOnly="1" fieldPosition="0">
        <references count="1">
          <reference field="1" count="1">
            <x v="0"/>
          </reference>
        </references>
      </pivotArea>
    </format>
    <format dxfId="58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57">
      <pivotArea dataOnly="0" labelOnly="1" fieldPosition="0">
        <references count="1">
          <reference field="1" count="4">
            <x v="14"/>
            <x v="15"/>
            <x v="16"/>
            <x v="17"/>
          </reference>
        </references>
      </pivotArea>
    </format>
    <format dxfId="56">
      <pivotArea dataOnly="0" labelOnly="1" fieldPosition="0">
        <references count="1">
          <reference field="1" count="1">
            <x v="13"/>
          </reference>
        </references>
      </pivotArea>
    </format>
    <format dxfId="55">
      <pivotArea dataOnly="0" labelOnly="1" fieldPosition="0">
        <references count="1">
          <reference field="1" count="3">
            <x v="2"/>
            <x v="3"/>
            <x v="4"/>
          </reference>
        </references>
      </pivotArea>
    </format>
  </formats>
  <conditionalFormats count="1">
    <conditionalFormat priority="1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1"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  <reference field="37" count="1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name="TablaDinámica5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D324:R337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3"/>
        <item x="5"/>
        <item x="0"/>
        <item x="6"/>
        <item x="7"/>
        <item x="4"/>
        <item x="1"/>
        <item t="default"/>
      </items>
    </pivotField>
    <pivotField showAll="0"/>
    <pivotField showAll="0">
      <items count="13">
        <item x="0"/>
        <item x="10"/>
        <item x="6"/>
        <item x="5"/>
        <item x="11"/>
        <item x="9"/>
        <item x="2"/>
        <item x="3"/>
        <item x="7"/>
        <item x="8"/>
        <item x="4"/>
        <item x="1"/>
        <item t="default"/>
      </items>
    </pivotField>
    <pivotField showAll="0">
      <items count="14">
        <item x="1"/>
        <item x="2"/>
        <item x="4"/>
        <item x="12"/>
        <item x="8"/>
        <item x="5"/>
        <item x="3"/>
        <item x="7"/>
        <item x="6"/>
        <item x="9"/>
        <item x="11"/>
        <item x="10"/>
        <item x="0"/>
        <item t="default"/>
      </items>
    </pivotField>
    <pivotField axis="axisCol" showAll="0">
      <items count="14">
        <item x="1"/>
        <item x="2"/>
        <item x="5"/>
        <item x="4"/>
        <item x="10"/>
        <item x="8"/>
        <item x="7"/>
        <item x="6"/>
        <item x="9"/>
        <item x="11"/>
        <item x="3"/>
        <item x="12"/>
        <item x="0"/>
        <item t="default"/>
      </items>
    </pivotField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38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2">
    <pageField fld="10" hier="-1"/>
    <pageField fld="11" hier="-1"/>
  </pageFields>
  <dataFields count="1">
    <dataField name="Promedio de malo" fld="6" subtotal="average" baseField="0" baseItem="0" numFmtId="9"/>
  </dataFields>
  <formats count="6">
    <format dxfId="66">
      <pivotArea outline="0" collapsedLevelsAreSubtotals="1" fieldPosition="0"/>
    </format>
    <format dxfId="65">
      <pivotArea dataOnly="0" labelOnly="1" fieldPosition="0">
        <references count="1">
          <reference field="1" count="1">
            <x v="0"/>
          </reference>
        </references>
      </pivotArea>
    </format>
    <format dxfId="64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63">
      <pivotArea dataOnly="0" labelOnly="1" fieldPosition="0">
        <references count="1">
          <reference field="1" count="4">
            <x v="14"/>
            <x v="15"/>
            <x v="16"/>
            <x v="17"/>
          </reference>
        </references>
      </pivotArea>
    </format>
    <format dxfId="62">
      <pivotArea dataOnly="0" labelOnly="1" fieldPosition="0">
        <references count="1">
          <reference field="1" count="1">
            <x v="13"/>
          </reference>
        </references>
      </pivotArea>
    </format>
    <format dxfId="61">
      <pivotArea dataOnly="0" labelOnly="1" fieldPosition="0">
        <references count="1">
          <reference field="1" count="3">
            <x v="2"/>
            <x v="3"/>
            <x v="4"/>
          </reference>
        </references>
      </pivotArea>
    </format>
  </formats>
  <conditionalFormats count="1">
    <conditionalFormat priority="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1"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  <reference field="38" count="1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name="TablaDinámica7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P30:S43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Col" showAll="0">
      <items count="9">
        <item x="5"/>
        <item x="3"/>
        <item x="2"/>
        <item x="4"/>
        <item x="1"/>
        <item x="0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4"/>
  </colFields>
  <colItems count="3">
    <i>
      <x/>
    </i>
    <i>
      <x v="1"/>
    </i>
    <i t="grand">
      <x/>
    </i>
  </colItems>
  <pageFields count="2">
    <pageField fld="10" hier="-1"/>
    <pageField fld="11" hier="-1"/>
  </pageFields>
  <dataFields count="1">
    <dataField name="Cuenta de cv" fld="2" subtotal="count" baseField="0" baseItem="0"/>
  </dataFields>
  <formats count="1">
    <format dxfId="67">
      <pivotArea outline="0" collapsedLevelsAreSubtotals="1" fieldPosition="0"/>
    </format>
  </formats>
  <conditionalFormats count="1">
    <conditionalFormat priority="7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8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  <reference field="14" count="8" selected="0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name="TablaDinámica24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D126:M139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9">
        <item x="7"/>
        <item x="5"/>
        <item x="6"/>
        <item x="3"/>
        <item x="2"/>
        <item x="1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20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10" hier="-1"/>
    <pageField fld="11" hier="-1"/>
  </pageFields>
  <dataFields count="1">
    <dataField name="Promedio de malo" fld="6" subtotal="average" baseField="0" baseItem="0" numFmtId="9"/>
  </dataFields>
  <formats count="6">
    <format dxfId="73">
      <pivotArea outline="0" collapsedLevelsAreSubtotals="1" fieldPosition="0"/>
    </format>
    <format dxfId="72">
      <pivotArea dataOnly="0" labelOnly="1" fieldPosition="0">
        <references count="1">
          <reference field="1" count="1">
            <x v="0"/>
          </reference>
        </references>
      </pivotArea>
    </format>
    <format dxfId="71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70">
      <pivotArea dataOnly="0" labelOnly="1" fieldPosition="0">
        <references count="1">
          <reference field="1" count="4">
            <x v="14"/>
            <x v="15"/>
            <x v="16"/>
            <x v="17"/>
          </reference>
        </references>
      </pivotArea>
    </format>
    <format dxfId="69">
      <pivotArea dataOnly="0" labelOnly="1" fieldPosition="0">
        <references count="1">
          <reference field="1" count="3">
            <x v="2"/>
            <x v="3"/>
            <x v="4"/>
          </reference>
        </references>
      </pivotArea>
    </format>
    <format dxfId="68">
      <pivotArea dataOnly="0" labelOnly="1" fieldPosition="0">
        <references count="1">
          <reference field="1" count="1">
            <x v="13"/>
          </reference>
        </references>
      </pivotArea>
    </format>
  </formats>
  <conditionalFormats count="1">
    <conditionalFormat priority="5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  <reference field="20" count="8" selected="0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name="TablaDinámica37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Q219:Z232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9">
        <item x="0"/>
        <item x="2"/>
        <item x="4"/>
        <item x="5"/>
        <item x="7"/>
        <item x="6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30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10" hier="-1"/>
    <pageField fld="11" hier="-1"/>
  </pageFields>
  <dataFields count="1">
    <dataField name="Cuenta de cv" fld="2" subtotal="count" baseField="0" baseItem="0"/>
  </dataFields>
  <formats count="1">
    <format dxfId="74">
      <pivotArea outline="0" collapsedLevelsAreSubtotals="1" fieldPosition="0"/>
    </format>
  </formats>
  <conditionalFormats count="1">
    <conditionalFormat priority="3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1"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  <reference field="30" count="8" selected="0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name="TablaDinámica46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D282:Q295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3"/>
        <item x="5"/>
        <item x="0"/>
        <item x="6"/>
        <item x="7"/>
        <item x="4"/>
        <item x="1"/>
        <item t="default"/>
      </items>
    </pivotField>
    <pivotField showAll="0"/>
    <pivotField axis="axisCol" showAll="0">
      <items count="13">
        <item x="0"/>
        <item x="10"/>
        <item x="6"/>
        <item x="5"/>
        <item x="11"/>
        <item x="9"/>
        <item x="2"/>
        <item x="3"/>
        <item x="7"/>
        <item x="8"/>
        <item x="4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36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10" hier="-1"/>
    <pageField fld="11" hier="-1"/>
  </pageFields>
  <dataFields count="1">
    <dataField name="Promedio de malo" fld="6" subtotal="average" baseField="0" baseItem="0" numFmtId="9"/>
  </dataFields>
  <formats count="6">
    <format dxfId="80">
      <pivotArea outline="0" collapsedLevelsAreSubtotals="1" fieldPosition="0"/>
    </format>
    <format dxfId="79">
      <pivotArea dataOnly="0" labelOnly="1" fieldPosition="0">
        <references count="1">
          <reference field="1" count="1">
            <x v="0"/>
          </reference>
        </references>
      </pivotArea>
    </format>
    <format dxfId="78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77">
      <pivotArea dataOnly="0" labelOnly="1" fieldPosition="0">
        <references count="1">
          <reference field="1" count="4">
            <x v="14"/>
            <x v="15"/>
            <x v="16"/>
            <x v="17"/>
          </reference>
        </references>
      </pivotArea>
    </format>
    <format dxfId="76">
      <pivotArea dataOnly="0" labelOnly="1" fieldPosition="0">
        <references count="1">
          <reference field="1" count="1">
            <x v="13"/>
          </reference>
        </references>
      </pivotArea>
    </format>
    <format dxfId="75">
      <pivotArea dataOnly="0" labelOnly="1" fieldPosition="0">
        <references count="1">
          <reference field="1" count="3">
            <x v="2"/>
            <x v="3"/>
            <x v="4"/>
          </reference>
        </references>
      </pivotArea>
    </format>
  </formats>
  <conditionalFormats count="1">
    <conditionalFormat priority="1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1"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  <reference field="3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name="TablaDinámica16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79:B91" firstHeaderRow="1" firstDataRow="1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2">
    <pageField fld="10" hier="-1"/>
    <pageField fld="11" hier="-1"/>
  </pageFields>
  <dataFields count="1">
    <dataField name="Cuenta de cv" fld="2" subtotal="count" baseField="0" baseItem="0"/>
  </dataFields>
  <conditionalFormats count="1">
    <conditionalFormat priority="6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18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name="TablaDinámica27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D150:Z163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9">
        <item x="22"/>
        <item x="25"/>
        <item x="3"/>
        <item x="7"/>
        <item x="2"/>
        <item x="4"/>
        <item x="5"/>
        <item x="1"/>
        <item x="6"/>
        <item x="13"/>
        <item x="11"/>
        <item x="23"/>
        <item x="15"/>
        <item x="18"/>
        <item x="9"/>
        <item x="14"/>
        <item x="17"/>
        <item x="12"/>
        <item x="21"/>
        <item x="10"/>
        <item x="26"/>
        <item x="24"/>
        <item x="16"/>
        <item x="20"/>
        <item x="27"/>
        <item x="19"/>
        <item x="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21"/>
  </colFields>
  <colItems count="22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22"/>
    </i>
    <i>
      <x v="23"/>
    </i>
    <i>
      <x v="25"/>
    </i>
    <i>
      <x v="26"/>
    </i>
    <i>
      <x v="27"/>
    </i>
    <i t="grand">
      <x/>
    </i>
  </colItems>
  <pageFields count="2">
    <pageField fld="10" hier="-1"/>
    <pageField fld="11" hier="-1"/>
  </pageFields>
  <dataFields count="1">
    <dataField name="Promedio de malo" fld="6" subtotal="average" baseField="0" baseItem="0" numFmtId="9"/>
  </dataFields>
  <formats count="6">
    <format dxfId="86">
      <pivotArea outline="0" collapsedLevelsAreSubtotals="1" fieldPosition="0"/>
    </format>
    <format dxfId="85">
      <pivotArea dataOnly="0" labelOnly="1" fieldPosition="0">
        <references count="1">
          <reference field="1" count="1">
            <x v="0"/>
          </reference>
        </references>
      </pivotArea>
    </format>
    <format dxfId="84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83">
      <pivotArea dataOnly="0" labelOnly="1" fieldPosition="0">
        <references count="1">
          <reference field="1" count="4">
            <x v="14"/>
            <x v="15"/>
            <x v="16"/>
            <x v="17"/>
          </reference>
        </references>
      </pivotArea>
    </format>
    <format dxfId="82">
      <pivotArea dataOnly="0" labelOnly="1" fieldPosition="0">
        <references count="1">
          <reference field="1" count="3">
            <x v="2"/>
            <x v="3"/>
            <x v="4"/>
          </reference>
        </references>
      </pivotArea>
    </format>
    <format dxfId="81">
      <pivotArea dataOnly="0" labelOnly="1" fieldPosition="0">
        <references count="1">
          <reference field="1" count="1">
            <x v="13"/>
          </reference>
        </references>
      </pivotArea>
    </format>
  </formats>
  <conditionalFormats count="1">
    <conditionalFormat priority="4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  <reference field="21" count="21" selected="0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22"/>
              <x v="23"/>
              <x v="25"/>
              <x v="26"/>
              <x v="2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name="TablaDinámica3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199:B211" firstHeaderRow="1" firstDataRow="1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2">
    <pageField fld="10" hier="-1"/>
    <pageField fld="11" hier="-1"/>
  </pageFields>
  <dataFields count="1">
    <dataField name="Cuenta de cv" fld="2" subtotal="count" baseField="0" baseItem="0"/>
  </dataFields>
  <conditionalFormats count="1">
    <conditionalFormat priority="4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18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name="TablaDinámica4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D261:M274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9">
        <item x="2"/>
        <item x="3"/>
        <item x="5"/>
        <item x="0"/>
        <item x="6"/>
        <item x="7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3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10" hier="-1"/>
    <pageField fld="11" hier="-1"/>
  </pageFields>
  <dataFields count="1">
    <dataField name="Promedio de malo" fld="6" subtotal="average" baseField="0" baseItem="0" numFmtId="9"/>
  </dataFields>
  <formats count="6">
    <format dxfId="92">
      <pivotArea outline="0" collapsedLevelsAreSubtotals="1" fieldPosition="0"/>
    </format>
    <format dxfId="91">
      <pivotArea dataOnly="0" labelOnly="1" fieldPosition="0">
        <references count="1">
          <reference field="1" count="1">
            <x v="0"/>
          </reference>
        </references>
      </pivotArea>
    </format>
    <format dxfId="90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89">
      <pivotArea dataOnly="0" labelOnly="1" fieldPosition="0">
        <references count="1">
          <reference field="1" count="4">
            <x v="14"/>
            <x v="15"/>
            <x v="16"/>
            <x v="17"/>
          </reference>
        </references>
      </pivotArea>
    </format>
    <format dxfId="88">
      <pivotArea dataOnly="0" labelOnly="1" fieldPosition="0">
        <references count="1">
          <reference field="1" count="1">
            <x v="13"/>
          </reference>
        </references>
      </pivotArea>
    </format>
    <format dxfId="87">
      <pivotArea dataOnly="0" labelOnly="1" fieldPosition="0">
        <references count="1">
          <reference field="1" count="3">
            <x v="2"/>
            <x v="3"/>
            <x v="4"/>
          </reference>
        </references>
      </pivotArea>
    </format>
  </formats>
  <conditionalFormats count="1">
    <conditionalFormat priority="2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1"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  <reference field="34" count="8" selected="0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name="TablaDinámica5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325:B337" firstHeaderRow="1" firstDataRow="1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2">
    <pageField fld="10" hier="-1"/>
    <pageField fld="11" hier="-1"/>
  </pageFields>
  <dataFields count="1">
    <dataField name="Cuenta de cv" fld="2" subtotal="count" baseField="0" baseItem="0"/>
  </dataFields>
  <conditionalFormats count="1">
    <conditionalFormat priority="1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18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name="TablaDinámica6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P6:Z19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axis="axisCol" showAll="0">
      <items count="10">
        <item x="4"/>
        <item x="3"/>
        <item x="6"/>
        <item x="1"/>
        <item x="7"/>
        <item x="0"/>
        <item x="5"/>
        <item x="8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3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2">
    <pageField fld="10" hier="-1"/>
    <pageField fld="11" hier="-1"/>
  </pageFields>
  <dataFields count="1">
    <dataField name="Cuenta de cv" fld="2" subtotal="count" baseField="0" baseItem="0"/>
  </dataFields>
  <formats count="1">
    <format dxfId="93">
      <pivotArea outline="0" collapsedLevelsAreSubtotals="1" fieldPosition="0"/>
    </format>
  </formats>
  <conditionalFormats count="1">
    <conditionalFormat priority="7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8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  <reference field="13" count="9" selected="0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name="TablaDinámica1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D54:J67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axis="axisCol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0" hier="-1"/>
    <pageField fld="11" hier="-1"/>
  </pageFields>
  <dataFields count="1">
    <dataField name="Promedio de malo" fld="6" subtotal="average" baseField="0" baseItem="0" numFmtId="9"/>
  </dataFields>
  <formats count="5">
    <format dxfId="98">
      <pivotArea outline="0" collapsedLevelsAreSubtotals="1" fieldPosition="0"/>
    </format>
    <format dxfId="97">
      <pivotArea dataOnly="0" labelOnly="1" fieldPosition="0">
        <references count="1">
          <reference field="1" count="1">
            <x v="0"/>
          </reference>
        </references>
      </pivotArea>
    </format>
    <format dxfId="96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95">
      <pivotArea dataOnly="0" labelOnly="1" fieldPosition="0">
        <references count="1">
          <reference field="1" count="4">
            <x v="14"/>
            <x v="15"/>
            <x v="16"/>
            <x v="17"/>
          </reference>
        </references>
      </pivotArea>
    </format>
    <format dxfId="94">
      <pivotArea dataOnly="0" labelOnly="1" fieldPosition="0">
        <references count="1">
          <reference field="1" count="1">
            <x v="2"/>
          </reference>
        </references>
      </pivotArea>
    </format>
  </formats>
  <conditionalFormats count="1">
    <conditionalFormat priority="6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  <reference field="15" count="5" selected="0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name="TablaDinámica15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D78:M91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9">
        <item x="2"/>
        <item x="7"/>
        <item x="6"/>
        <item x="1"/>
        <item x="3"/>
        <item x="4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8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10" hier="-1"/>
    <pageField fld="11" hier="-1"/>
  </pageFields>
  <dataFields count="1">
    <dataField name="Promedio de malo" fld="6" subtotal="average" baseField="0" baseItem="0" numFmtId="9"/>
  </dataFields>
  <formats count="6">
    <format dxfId="104">
      <pivotArea outline="0" collapsedLevelsAreSubtotals="1" fieldPosition="0"/>
    </format>
    <format dxfId="103">
      <pivotArea dataOnly="0" labelOnly="1" fieldPosition="0">
        <references count="1">
          <reference field="1" count="1">
            <x v="0"/>
          </reference>
        </references>
      </pivotArea>
    </format>
    <format dxfId="102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101">
      <pivotArea dataOnly="0" labelOnly="1" fieldPosition="0">
        <references count="1">
          <reference field="1" count="4">
            <x v="14"/>
            <x v="15"/>
            <x v="16"/>
            <x v="17"/>
          </reference>
        </references>
      </pivotArea>
    </format>
    <format dxfId="100">
      <pivotArea dataOnly="0" labelOnly="1" fieldPosition="0">
        <references count="1">
          <reference field="1" count="3">
            <x v="2"/>
            <x v="3"/>
            <x v="4"/>
          </reference>
        </references>
      </pivotArea>
    </format>
    <format dxfId="99">
      <pivotArea dataOnly="0" labelOnly="1" fieldPosition="0">
        <references count="1">
          <reference field="1" count="1">
            <x v="13"/>
          </reference>
        </references>
      </pivotArea>
    </format>
  </formats>
  <conditionalFormats count="1">
    <conditionalFormat priority="6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  <reference field="18" count="8" selected="0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name="TablaDinámica2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P126:Y139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9">
        <item x="7"/>
        <item x="5"/>
        <item x="6"/>
        <item x="3"/>
        <item x="2"/>
        <item x="1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20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10" hier="-1"/>
    <pageField fld="11" hier="-1"/>
  </pageFields>
  <dataFields count="1">
    <dataField name="Cuenta de cv" fld="2" subtotal="count" baseField="0" baseItem="0"/>
  </dataFields>
  <formats count="1">
    <format dxfId="105">
      <pivotArea outline="0" collapsedLevelsAreSubtotals="1" fieldPosition="0"/>
    </format>
  </formats>
  <conditionalFormats count="1">
    <conditionalFormat priority="5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  <reference field="20" count="8" selected="0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name="TablaDinámica3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Q198:Z211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9">
        <item x="3"/>
        <item x="4"/>
        <item x="2"/>
        <item x="5"/>
        <item x="6"/>
        <item x="7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28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10" hier="-1"/>
    <pageField fld="11" hier="-1"/>
  </pageFields>
  <dataFields count="1">
    <dataField name="Cuenta de cv" fld="2" subtotal="count" baseField="0" baseItem="0"/>
  </dataFields>
  <formats count="1">
    <format dxfId="106">
      <pivotArea outline="0" collapsedLevelsAreSubtotals="1" fieldPosition="0"/>
    </format>
  </formats>
  <conditionalFormats count="1">
    <conditionalFormat priority="3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  <reference field="28" count="8" selected="0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name="TablaDinámica45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283:B295" firstHeaderRow="1" firstDataRow="1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2">
    <pageField fld="10" hier="-1"/>
    <pageField fld="11" hier="-1"/>
  </pageFields>
  <dataFields count="1">
    <dataField name="Cuenta de cv" fld="2" subtotal="count" baseField="0" baseItem="0"/>
  </dataFields>
  <conditionalFormats count="1">
    <conditionalFormat priority="2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18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name="TablaDinámica50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U324:AI337" firstHeaderRow="1" firstDataRow="2" firstDataCol="1" rowPageCount="2" colPageCount="1"/>
  <pivotFields count="42">
    <pivotField showAll="0" sortType="ascending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3"/>
        <item x="5"/>
        <item x="0"/>
        <item x="6"/>
        <item x="7"/>
        <item x="4"/>
        <item x="1"/>
        <item t="default"/>
      </items>
    </pivotField>
    <pivotField showAll="0"/>
    <pivotField showAll="0">
      <items count="13">
        <item x="0"/>
        <item x="10"/>
        <item x="6"/>
        <item x="5"/>
        <item x="11"/>
        <item x="9"/>
        <item x="2"/>
        <item x="3"/>
        <item x="7"/>
        <item x="8"/>
        <item x="4"/>
        <item x="1"/>
        <item t="default"/>
      </items>
    </pivotField>
    <pivotField showAll="0">
      <items count="14">
        <item x="1"/>
        <item x="2"/>
        <item x="4"/>
        <item x="12"/>
        <item x="8"/>
        <item x="5"/>
        <item x="3"/>
        <item x="7"/>
        <item x="6"/>
        <item x="9"/>
        <item x="11"/>
        <item x="10"/>
        <item x="0"/>
        <item t="default"/>
      </items>
    </pivotField>
    <pivotField axis="axisCol" showAll="0">
      <items count="14">
        <item x="1"/>
        <item x="2"/>
        <item x="5"/>
        <item x="4"/>
        <item x="10"/>
        <item x="8"/>
        <item x="7"/>
        <item x="6"/>
        <item x="9"/>
        <item x="11"/>
        <item x="3"/>
        <item x="12"/>
        <item x="0"/>
        <item t="default"/>
      </items>
    </pivotField>
    <pivotField showAll="0"/>
    <pivotField showAll="0"/>
    <pivotField showAll="0"/>
  </pivotFields>
  <rowFields count="1">
    <field x="1"/>
  </rowFields>
  <rowItems count="1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38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2">
    <pageField fld="10" hier="-1"/>
    <pageField fld="11" hier="-1"/>
  </pageFields>
  <dataFields count="1">
    <dataField name="Cuenta de cv" fld="2" subtotal="count" baseField="0" baseItem="0"/>
  </dataFields>
  <formats count="1">
    <format dxfId="107">
      <pivotArea outline="0" collapsedLevelsAreSubtotals="1" fieldPosition="0"/>
    </format>
  </formats>
  <conditionalFormats count="1">
    <conditionalFormat priority="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1"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  <reference field="38" count="1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pivotTable" Target="../pivotTables/pivotTable17.xml"/><Relationship Id="rId18" Type="http://schemas.openxmlformats.org/officeDocument/2006/relationships/pivotTable" Target="../pivotTables/pivotTable22.xml"/><Relationship Id="rId26" Type="http://schemas.openxmlformats.org/officeDocument/2006/relationships/pivotTable" Target="../pivotTables/pivotTable30.xml"/><Relationship Id="rId39" Type="http://schemas.openxmlformats.org/officeDocument/2006/relationships/pivotTable" Target="../pivotTables/pivotTable43.xml"/><Relationship Id="rId21" Type="http://schemas.openxmlformats.org/officeDocument/2006/relationships/pivotTable" Target="../pivotTables/pivotTable25.xml"/><Relationship Id="rId34" Type="http://schemas.openxmlformats.org/officeDocument/2006/relationships/pivotTable" Target="../pivotTables/pivotTable38.xml"/><Relationship Id="rId42" Type="http://schemas.openxmlformats.org/officeDocument/2006/relationships/pivotTable" Target="../pivotTables/pivotTable46.xml"/><Relationship Id="rId47" Type="http://schemas.openxmlformats.org/officeDocument/2006/relationships/pivotTable" Target="../pivotTables/pivotTable51.xml"/><Relationship Id="rId7" Type="http://schemas.openxmlformats.org/officeDocument/2006/relationships/pivotTable" Target="../pivotTables/pivotTable11.xml"/><Relationship Id="rId2" Type="http://schemas.openxmlformats.org/officeDocument/2006/relationships/pivotTable" Target="../pivotTables/pivotTable6.xml"/><Relationship Id="rId16" Type="http://schemas.openxmlformats.org/officeDocument/2006/relationships/pivotTable" Target="../pivotTables/pivotTable20.xml"/><Relationship Id="rId29" Type="http://schemas.openxmlformats.org/officeDocument/2006/relationships/pivotTable" Target="../pivotTables/pivotTable33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11" Type="http://schemas.openxmlformats.org/officeDocument/2006/relationships/pivotTable" Target="../pivotTables/pivotTable15.xml"/><Relationship Id="rId24" Type="http://schemas.openxmlformats.org/officeDocument/2006/relationships/pivotTable" Target="../pivotTables/pivotTable28.xml"/><Relationship Id="rId32" Type="http://schemas.openxmlformats.org/officeDocument/2006/relationships/pivotTable" Target="../pivotTables/pivotTable36.xml"/><Relationship Id="rId37" Type="http://schemas.openxmlformats.org/officeDocument/2006/relationships/pivotTable" Target="../pivotTables/pivotTable41.xml"/><Relationship Id="rId40" Type="http://schemas.openxmlformats.org/officeDocument/2006/relationships/pivotTable" Target="../pivotTables/pivotTable44.xml"/><Relationship Id="rId45" Type="http://schemas.openxmlformats.org/officeDocument/2006/relationships/pivotTable" Target="../pivotTables/pivotTable49.xml"/><Relationship Id="rId5" Type="http://schemas.openxmlformats.org/officeDocument/2006/relationships/pivotTable" Target="../pivotTables/pivotTable9.xml"/><Relationship Id="rId15" Type="http://schemas.openxmlformats.org/officeDocument/2006/relationships/pivotTable" Target="../pivotTables/pivotTable19.xml"/><Relationship Id="rId23" Type="http://schemas.openxmlformats.org/officeDocument/2006/relationships/pivotTable" Target="../pivotTables/pivotTable27.xml"/><Relationship Id="rId28" Type="http://schemas.openxmlformats.org/officeDocument/2006/relationships/pivotTable" Target="../pivotTables/pivotTable32.xml"/><Relationship Id="rId36" Type="http://schemas.openxmlformats.org/officeDocument/2006/relationships/pivotTable" Target="../pivotTables/pivotTable40.xml"/><Relationship Id="rId10" Type="http://schemas.openxmlformats.org/officeDocument/2006/relationships/pivotTable" Target="../pivotTables/pivotTable14.xml"/><Relationship Id="rId19" Type="http://schemas.openxmlformats.org/officeDocument/2006/relationships/pivotTable" Target="../pivotTables/pivotTable23.xml"/><Relationship Id="rId31" Type="http://schemas.openxmlformats.org/officeDocument/2006/relationships/pivotTable" Target="../pivotTables/pivotTable35.xml"/><Relationship Id="rId44" Type="http://schemas.openxmlformats.org/officeDocument/2006/relationships/pivotTable" Target="../pivotTables/pivotTable48.xml"/><Relationship Id="rId4" Type="http://schemas.openxmlformats.org/officeDocument/2006/relationships/pivotTable" Target="../pivotTables/pivotTable8.xml"/><Relationship Id="rId9" Type="http://schemas.openxmlformats.org/officeDocument/2006/relationships/pivotTable" Target="../pivotTables/pivotTable13.xml"/><Relationship Id="rId14" Type="http://schemas.openxmlformats.org/officeDocument/2006/relationships/pivotTable" Target="../pivotTables/pivotTable18.xml"/><Relationship Id="rId22" Type="http://schemas.openxmlformats.org/officeDocument/2006/relationships/pivotTable" Target="../pivotTables/pivotTable26.xml"/><Relationship Id="rId27" Type="http://schemas.openxmlformats.org/officeDocument/2006/relationships/pivotTable" Target="../pivotTables/pivotTable31.xml"/><Relationship Id="rId30" Type="http://schemas.openxmlformats.org/officeDocument/2006/relationships/pivotTable" Target="../pivotTables/pivotTable34.xml"/><Relationship Id="rId35" Type="http://schemas.openxmlformats.org/officeDocument/2006/relationships/pivotTable" Target="../pivotTables/pivotTable39.xml"/><Relationship Id="rId43" Type="http://schemas.openxmlformats.org/officeDocument/2006/relationships/pivotTable" Target="../pivotTables/pivotTable47.xml"/><Relationship Id="rId48" Type="http://schemas.openxmlformats.org/officeDocument/2006/relationships/printerSettings" Target="../printerSettings/printerSettings2.bin"/><Relationship Id="rId8" Type="http://schemas.openxmlformats.org/officeDocument/2006/relationships/pivotTable" Target="../pivotTables/pivotTable12.xml"/><Relationship Id="rId3" Type="http://schemas.openxmlformats.org/officeDocument/2006/relationships/pivotTable" Target="../pivotTables/pivotTable7.xml"/><Relationship Id="rId12" Type="http://schemas.openxmlformats.org/officeDocument/2006/relationships/pivotTable" Target="../pivotTables/pivotTable16.xml"/><Relationship Id="rId17" Type="http://schemas.openxmlformats.org/officeDocument/2006/relationships/pivotTable" Target="../pivotTables/pivotTable21.xml"/><Relationship Id="rId25" Type="http://schemas.openxmlformats.org/officeDocument/2006/relationships/pivotTable" Target="../pivotTables/pivotTable29.xml"/><Relationship Id="rId33" Type="http://schemas.openxmlformats.org/officeDocument/2006/relationships/pivotTable" Target="../pivotTables/pivotTable37.xml"/><Relationship Id="rId38" Type="http://schemas.openxmlformats.org/officeDocument/2006/relationships/pivotTable" Target="../pivotTables/pivotTable42.xml"/><Relationship Id="rId46" Type="http://schemas.openxmlformats.org/officeDocument/2006/relationships/pivotTable" Target="../pivotTables/pivotTable50.xml"/><Relationship Id="rId20" Type="http://schemas.openxmlformats.org/officeDocument/2006/relationships/pivotTable" Target="../pivotTables/pivotTable24.xml"/><Relationship Id="rId41" Type="http://schemas.openxmlformats.org/officeDocument/2006/relationships/pivotTable" Target="../pivotTables/pivotTable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782"/>
  <sheetViews>
    <sheetView topLeftCell="A6745" workbookViewId="0">
      <selection activeCell="G2" sqref="G2:I6782"/>
    </sheetView>
  </sheetViews>
  <sheetFormatPr baseColWidth="10" defaultRowHeight="15" x14ac:dyDescent="0.25"/>
  <cols>
    <col min="1" max="1" width="10.28515625" bestFit="1" customWidth="1"/>
    <col min="2" max="2" width="11.5703125" bestFit="1" customWidth="1"/>
    <col min="3" max="4" width="9.28515625" bestFit="1" customWidth="1"/>
    <col min="5" max="5" width="13.5703125" bestFit="1" customWidth="1"/>
    <col min="6" max="6" width="13.7109375" bestFit="1" customWidth="1"/>
    <col min="7" max="7" width="7.7109375" bestFit="1" customWidth="1"/>
    <col min="8" max="8" width="16.5703125" bestFit="1" customWidth="1"/>
    <col min="9" max="9" width="13.85546875" bestFit="1" customWidth="1"/>
    <col min="10" max="10" width="10.28515625" bestFit="1" customWidth="1"/>
    <col min="11" max="11" width="14.28515625" bestFit="1" customWidth="1"/>
    <col min="12" max="12" width="14.28515625" customWidth="1"/>
    <col min="13" max="13" width="7.7109375" bestFit="1" customWidth="1"/>
    <col min="14" max="14" width="14" bestFit="1" customWidth="1"/>
    <col min="15" max="15" width="23.7109375" bestFit="1" customWidth="1"/>
    <col min="16" max="16" width="13.85546875" bestFit="1" customWidth="1"/>
    <col min="17" max="17" width="6.7109375" bestFit="1" customWidth="1"/>
    <col min="18" max="18" width="6" bestFit="1" customWidth="1"/>
    <col min="19" max="19" width="11" bestFit="1" customWidth="1"/>
    <col min="20" max="20" width="8.140625" bestFit="1" customWidth="1"/>
    <col min="21" max="21" width="12.140625" bestFit="1" customWidth="1"/>
    <col min="22" max="22" width="21.85546875" bestFit="1" customWidth="1"/>
    <col min="23" max="23" width="6" bestFit="1" customWidth="1"/>
    <col min="24" max="24" width="9.42578125" bestFit="1" customWidth="1"/>
    <col min="25" max="25" width="14.140625" bestFit="1" customWidth="1"/>
    <col min="26" max="26" width="13.28515625" bestFit="1" customWidth="1"/>
    <col min="27" max="27" width="22.7109375" bestFit="1" customWidth="1"/>
    <col min="28" max="28" width="17.42578125" bestFit="1" customWidth="1"/>
    <col min="29" max="29" width="17.42578125" customWidth="1"/>
    <col min="30" max="30" width="17.28515625" bestFit="1" customWidth="1"/>
    <col min="31" max="31" width="17.28515625" customWidth="1"/>
    <col min="32" max="32" width="24.85546875" bestFit="1" customWidth="1"/>
    <col min="33" max="33" width="15.7109375" bestFit="1" customWidth="1"/>
    <col min="34" max="34" width="23.5703125" bestFit="1" customWidth="1"/>
    <col min="35" max="35" width="20.28515625" bestFit="1" customWidth="1"/>
    <col min="36" max="36" width="25.5703125" bestFit="1" customWidth="1"/>
    <col min="37" max="37" width="25.5703125" customWidth="1"/>
    <col min="38" max="38" width="16.140625" bestFit="1" customWidth="1"/>
    <col min="39" max="40" width="25.140625" bestFit="1" customWidth="1"/>
    <col min="41" max="42" width="24.42578125" bestFit="1" customWidth="1"/>
  </cols>
  <sheetData>
    <row r="1" spans="1:42" s="1" customFormat="1" x14ac:dyDescent="0.25">
      <c r="A1" s="1" t="s">
        <v>0</v>
      </c>
      <c r="B1" s="5" t="s">
        <v>6865</v>
      </c>
      <c r="C1" s="1" t="s">
        <v>1</v>
      </c>
      <c r="D1" s="1" t="s">
        <v>2</v>
      </c>
      <c r="E1" s="1" t="s">
        <v>3</v>
      </c>
      <c r="F1" s="1" t="s">
        <v>4</v>
      </c>
      <c r="G1" s="5" t="s">
        <v>5</v>
      </c>
      <c r="H1" s="1" t="s">
        <v>6</v>
      </c>
      <c r="I1" s="1" t="s">
        <v>7</v>
      </c>
      <c r="J1" s="1" t="s">
        <v>6890</v>
      </c>
      <c r="K1" s="5" t="s">
        <v>6857</v>
      </c>
      <c r="L1" s="5" t="s">
        <v>6925</v>
      </c>
      <c r="M1" s="1" t="s">
        <v>8</v>
      </c>
      <c r="N1" s="1" t="s">
        <v>6877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6897</v>
      </c>
      <c r="T1" s="1" t="s">
        <v>13</v>
      </c>
      <c r="U1" s="1" t="s">
        <v>6898</v>
      </c>
      <c r="V1" s="1" t="s">
        <v>14</v>
      </c>
      <c r="W1" s="1" t="s">
        <v>15</v>
      </c>
      <c r="X1" s="1" t="s">
        <v>6900</v>
      </c>
      <c r="Y1" s="1" t="s">
        <v>6901</v>
      </c>
      <c r="Z1" s="1" t="s">
        <v>16</v>
      </c>
      <c r="AA1" s="1" t="s">
        <v>17</v>
      </c>
      <c r="AB1" s="1" t="s">
        <v>18</v>
      </c>
      <c r="AC1" s="1" t="s">
        <v>6929</v>
      </c>
      <c r="AD1" s="1" t="s">
        <v>19</v>
      </c>
      <c r="AE1" s="1" t="s">
        <v>6934</v>
      </c>
      <c r="AF1" s="1" t="s">
        <v>20</v>
      </c>
      <c r="AG1" s="1" t="s">
        <v>6940</v>
      </c>
      <c r="AH1" s="1" t="s">
        <v>21</v>
      </c>
      <c r="AI1" s="1" t="s">
        <v>6941</v>
      </c>
      <c r="AJ1" s="1" t="s">
        <v>22</v>
      </c>
      <c r="AK1" s="1" t="s">
        <v>6944</v>
      </c>
      <c r="AL1" s="1" t="s">
        <v>23</v>
      </c>
      <c r="AM1" s="1" t="s">
        <v>24</v>
      </c>
      <c r="AN1" s="1" t="s">
        <v>25</v>
      </c>
      <c r="AO1" s="1" t="s">
        <v>26</v>
      </c>
      <c r="AP1" s="1" t="s">
        <v>27</v>
      </c>
    </row>
    <row r="2" spans="1:42" x14ac:dyDescent="0.25">
      <c r="A2">
        <v>201301</v>
      </c>
      <c r="B2" t="str">
        <f>+CONCATENATE(MID(A2,1,4),IF(MID(A2,5,2)*1&lt;=6,"-I","-II"))</f>
        <v>2013-I</v>
      </c>
      <c r="C2" t="s">
        <v>28</v>
      </c>
      <c r="D2" t="s">
        <v>28</v>
      </c>
      <c r="E2">
        <v>25392208</v>
      </c>
      <c r="F2" t="s">
        <v>29</v>
      </c>
      <c r="G2">
        <v>0</v>
      </c>
      <c r="H2">
        <v>0</v>
      </c>
      <c r="I2">
        <v>0</v>
      </c>
      <c r="J2">
        <f>+IF(OR(O2="Taxista propietario",O2="Taxista palanca"),0,1)</f>
        <v>1</v>
      </c>
      <c r="K2" t="str">
        <f>+IF(I2&gt;0,"Insuficiente",IF(H2&gt;0,"Indeterminado",IF(J2&gt;0,"Perfil","Modelamiento")))</f>
        <v>Perfil</v>
      </c>
      <c r="L2">
        <f>+IF(AND(A2&gt;=201410,A2&lt;=201908),0,1)</f>
        <v>1</v>
      </c>
      <c r="M2">
        <v>49</v>
      </c>
      <c r="N2" t="str">
        <f>+IF(M2&lt;=25,"&lt;=25",IF(M2&lt;=30,"&lt;=30",IF(M2&lt;=35,"&lt;=35",IF(M2&lt;=40,"&lt;=40",IF(M2&lt;=45,"&lt;=45",IF(M2&lt;=50,"&lt;=50",IF(M2&lt;=55,"&lt;=55",IF(M2&lt;=60,"&lt;=60","&gt;60"))))))))</f>
        <v>&lt;=50</v>
      </c>
      <c r="O2" t="s">
        <v>30</v>
      </c>
      <c r="P2" t="s">
        <v>31</v>
      </c>
      <c r="Q2" t="s">
        <v>32</v>
      </c>
      <c r="R2" t="s">
        <v>32</v>
      </c>
      <c r="S2" t="str">
        <f>+IF(R2="NULL","",IF(R2=0,"=0",IF(R2&lt;=500,"&lt;=500",IF(R2&lt;=1000,"&lt;=1000",IF(R2&lt;=1500,"&lt;=1500",IF(R2&lt;=2000,"&lt;=2000",IF(R2&lt;=2500,"&lt;=2500","&gt;2500")))))))</f>
        <v/>
      </c>
      <c r="T2" t="s">
        <v>32</v>
      </c>
      <c r="U2" t="str">
        <f>+IF(T2="NULL","",IF(T2&lt;=1000,"&lt;=1000",IF(T2&lt;=1100,"&lt;=1100",IF(T2&lt;=1200,"&lt;=1200",IF(T2&lt;=1300,"&lt;=1300",IF(T2&lt;=1400,"&lt;=1400",IF(T2&lt;=1500,"&lt;=1500","&gt;1500")))))))</f>
        <v/>
      </c>
      <c r="V2" t="s">
        <v>32</v>
      </c>
      <c r="W2" t="s">
        <v>32</v>
      </c>
      <c r="X2" s="12" t="str">
        <f>+IFERROR(R2/W2,"NULL")</f>
        <v>NULL</v>
      </c>
      <c r="Y2" t="str">
        <f>+IF(X2="NULL","",IF(X2=0,"=0",IF(X2&lt;=0.01,"&lt;=0.01",IF(X2&lt;=0.02,"&lt;=0.02",IF(X2&lt;=0.03,"&lt;=0.03",IF(X2&lt;=0.04,"&lt;=0.04",IF(X2&lt;=0.05,"&lt;=0.05",IF(X2&lt;=0.06,"&lt;=0.06","&gt;0.06"))))))))</f>
        <v/>
      </c>
      <c r="Z2" t="s">
        <v>32</v>
      </c>
      <c r="AA2">
        <v>0</v>
      </c>
      <c r="AB2">
        <v>42951.86</v>
      </c>
      <c r="AC2" t="str">
        <f>+IF(AB2="NULL","",IF(AB2&lt;=500,"&lt;=500",IF(AB2&lt;=1000,"&lt;=1000",IF(AB2&lt;=2000,"&lt;=2000",IF(AB2&lt;=3000,"&lt;=3000",IF(AB2&lt;=4000,"&lt;=4000",IF(AB2&lt;=5000,"&lt;=5000","&gt;5000")))))))</f>
        <v>&gt;5000</v>
      </c>
      <c r="AD2">
        <v>0</v>
      </c>
      <c r="AE2" t="str">
        <f>+IF(AD2="NULL","",IF(AD2=0,"=0",IF(AD2&lt;=8,"&lt;=8",IF(AD2&lt;=30,"&lt;=30",IF(AD2&lt;=60,"&lt;=60",IF(AD2&lt;=90,"&lt;=90",IF(AD2&lt;=120,"&lt;=120","&gt;120")))))))</f>
        <v>=0</v>
      </c>
      <c r="AF2">
        <v>0</v>
      </c>
      <c r="AG2" t="str">
        <f>+IF(AF2="NULL","",IF(AF2&lt;=500,"&lt;=500",IF(AF2&lt;=1000,"&lt;=1000",IF(AF2&lt;=2000,"&lt;=2000",IF(AF2&lt;=3000,"&lt;=3000",IF(AF2&lt;=4000,"&lt;=4000",IF(AF2&lt;=5000,"&lt;=5000","&gt;5000")))))))</f>
        <v>&lt;=500</v>
      </c>
      <c r="AH2">
        <v>2300</v>
      </c>
      <c r="AI2" t="str">
        <f>+IF(AH2="NULL","",IF(AH2&lt;=500,"&lt;=500",IF(AH2&lt;=1000,"&lt;=1000",IF(AH2&lt;=2000,"&lt;=2000",IF(AH2&lt;=3000,"&lt;=3000",IF(AH2&lt;=4000,"&lt;=4000",IF(AH2&lt;=5000,"&lt;=5000","&gt;5000")))))))</f>
        <v>&lt;=3000</v>
      </c>
      <c r="AJ2">
        <v>0</v>
      </c>
      <c r="AK2" t="str">
        <f>+IF(AJ2="NULL","",IF(AJ2=0,"=0",IF(AJ2&lt;=0.1,"&lt;=0.1",IF(AJ2&lt;=0.2,"&lt;=0.2",IF(AJ2&lt;=0.3,"&lt;=0.3",IF(AJ2&lt;=0.4,"&lt;=0.4",IF(AJ2&lt;=0.5,"&lt;=0.5",IF(AJ2&lt;=0.6,"&lt;=0.6",IF(AJ2&lt;=0.7,"&lt;=0.7",IF(AJ2&lt;=0.8,"&lt;=0.8",IF(AJ2&lt;=0.9,"&lt;=0.9","&gt;0.9")))))))))))</f>
        <v>=0</v>
      </c>
      <c r="AL2">
        <v>12</v>
      </c>
      <c r="AM2">
        <v>12</v>
      </c>
      <c r="AN2">
        <v>0</v>
      </c>
      <c r="AO2">
        <v>1</v>
      </c>
      <c r="AP2" t="s">
        <v>32</v>
      </c>
    </row>
    <row r="3" spans="1:42" x14ac:dyDescent="0.25">
      <c r="A3">
        <v>201301</v>
      </c>
      <c r="B3" t="str">
        <f t="shared" ref="B3:B66" si="0">+CONCATENATE(MID(A3,1,4),IF(MID(A3,5,2)*1&lt;=6,"-I","-II"))</f>
        <v>2013-I</v>
      </c>
      <c r="C3" t="s">
        <v>33</v>
      </c>
      <c r="D3" t="s">
        <v>33</v>
      </c>
      <c r="E3">
        <v>25397942</v>
      </c>
      <c r="F3" t="s">
        <v>29</v>
      </c>
      <c r="G3">
        <v>0</v>
      </c>
      <c r="H3">
        <v>0</v>
      </c>
      <c r="I3">
        <v>0</v>
      </c>
      <c r="J3">
        <f t="shared" ref="J3:J66" si="1">+IF(OR(O3="Taxista propietario",O3="Taxista palanca"),0,1)</f>
        <v>1</v>
      </c>
      <c r="K3" t="str">
        <f t="shared" ref="K3:K66" si="2">+IF(I3&gt;0,"Insuficiente",IF(H3&gt;0,"Indeterminado",IF(J3&gt;0,"Perfil","Modelamiento")))</f>
        <v>Perfil</v>
      </c>
      <c r="L3">
        <f t="shared" ref="L3:L66" si="3">+IF(AND(A3&gt;=201410,A3&lt;=201908),0,1)</f>
        <v>1</v>
      </c>
      <c r="M3">
        <v>36</v>
      </c>
      <c r="N3" t="str">
        <f t="shared" ref="N3:N66" si="4">+IF(M3&lt;=25,"&lt;=25",IF(M3&lt;=30,"&lt;=30",IF(M3&lt;=35,"&lt;=35",IF(M3&lt;=40,"&lt;=40",IF(M3&lt;=45,"&lt;=45",IF(M3&lt;=50,"&lt;=50",IF(M3&lt;=55,"&lt;=55",IF(M3&lt;=60,"&lt;=60","&gt;60"))))))))</f>
        <v>&lt;=40</v>
      </c>
      <c r="O3" t="s">
        <v>34</v>
      </c>
      <c r="P3" t="s">
        <v>35</v>
      </c>
      <c r="Q3" t="s">
        <v>32</v>
      </c>
      <c r="R3" t="s">
        <v>32</v>
      </c>
      <c r="S3" t="str">
        <f t="shared" ref="S3:S66" si="5">+IF(R3="NULL","",IF(R3=0,"=0",IF(R3&lt;=500,"&lt;=500",IF(R3&lt;=1000,"&lt;=1000",IF(R3&lt;=1500,"&lt;=1500",IF(R3&lt;=2000,"&lt;=2000",IF(R3&lt;=2500,"&lt;=2500","&gt;2500")))))))</f>
        <v/>
      </c>
      <c r="T3" t="s">
        <v>32</v>
      </c>
      <c r="U3" t="str">
        <f t="shared" ref="U3:U66" si="6">+IF(T3="NULL","",IF(T3&lt;=1000,"&lt;=1000",IF(T3&lt;=1100,"&lt;=1100",IF(T3&lt;=1200,"&lt;=1200",IF(T3&lt;=1300,"&lt;=1300",IF(T3&lt;=1400,"&lt;=1400",IF(T3&lt;=1500,"&lt;=1500","&gt;1500")))))))</f>
        <v/>
      </c>
      <c r="V3" t="s">
        <v>32</v>
      </c>
      <c r="W3" t="s">
        <v>32</v>
      </c>
      <c r="X3" s="12" t="str">
        <f t="shared" ref="X3:X66" si="7">+IFERROR(R3/W3,"NULL")</f>
        <v>NULL</v>
      </c>
      <c r="Y3" t="str">
        <f t="shared" ref="Y3:Y66" si="8">+IF(X3="NULL","",IF(X3=0,"=0",IF(X3&lt;=0.01,"&lt;=0.01",IF(X3&lt;=0.02,"&lt;=0.02",IF(X3&lt;=0.03,"&lt;=0.03",IF(X3&lt;=0.04,"&lt;=0.04",IF(X3&lt;=0.05,"&lt;=0.05",IF(X3&lt;=0.06,"&lt;=0.06","&gt;0.06"))))))))</f>
        <v/>
      </c>
      <c r="Z3" t="s">
        <v>32</v>
      </c>
      <c r="AA3">
        <v>9</v>
      </c>
      <c r="AB3" t="s">
        <v>32</v>
      </c>
      <c r="AC3" t="str">
        <f t="shared" ref="AC3:AC66" si="9">+IF(AB3="NULL","",IF(AB3&lt;=500,"&lt;=500",IF(AB3&lt;=1000,"&lt;=1000",IF(AB3&lt;=2000,"&lt;=2000",IF(AB3&lt;=3000,"&lt;=3000",IF(AB3&lt;=4000,"&lt;=4000",IF(AB3&lt;=5000,"&lt;=5000","&gt;5000")))))))</f>
        <v/>
      </c>
      <c r="AD3" t="s">
        <v>32</v>
      </c>
      <c r="AE3" t="str">
        <f t="shared" ref="AE3:AE66" si="10">+IF(AD3="NULL","",IF(AD3=0,"=0",IF(AD3&lt;=8,"&lt;=8",IF(AD3&lt;=30,"&lt;=30",IF(AD3&lt;=60,"&lt;=60",IF(AD3&lt;=90,"&lt;=90",IF(AD3&lt;=120,"&lt;=120","&gt;120")))))))</f>
        <v/>
      </c>
      <c r="AF3" t="s">
        <v>32</v>
      </c>
      <c r="AG3" t="str">
        <f t="shared" ref="AG3:AG66" si="11">+IF(AF3="NULL","",IF(AF3&lt;=500,"&lt;=500",IF(AF3&lt;=1000,"&lt;=1000",IF(AF3&lt;=2000,"&lt;=2000",IF(AF3&lt;=3000,"&lt;=3000",IF(AF3&lt;=4000,"&lt;=4000",IF(AF3&lt;=5000,"&lt;=5000","&gt;5000")))))))</f>
        <v/>
      </c>
      <c r="AH3" t="s">
        <v>32</v>
      </c>
      <c r="AI3" t="str">
        <f t="shared" ref="AI3:AI66" si="12">+IF(AH3="NULL","",IF(AH3&lt;=500,"&lt;=500",IF(AH3&lt;=1000,"&lt;=1000",IF(AH3&lt;=2000,"&lt;=2000",IF(AH3&lt;=3000,"&lt;=3000",IF(AH3&lt;=4000,"&lt;=4000",IF(AH3&lt;=5000,"&lt;=5000","&gt;5000")))))))</f>
        <v/>
      </c>
      <c r="AJ3" t="s">
        <v>32</v>
      </c>
      <c r="AK3" t="str">
        <f t="shared" ref="AK3:AK66" si="13">+IF(AJ3="NULL","",IF(AJ3=0,"=0",IF(AJ3&lt;=0.1,"&lt;=0.1",IF(AJ3&lt;=0.2,"&lt;=0.2",IF(AJ3&lt;=0.3,"&lt;=0.3",IF(AJ3&lt;=0.4,"&lt;=0.4",IF(AJ3&lt;=0.5,"&lt;=0.5",IF(AJ3&lt;=0.6,"&lt;=0.6",IF(AJ3&lt;=0.7,"&lt;=0.7",IF(AJ3&lt;=0.8,"&lt;=0.8",IF(AJ3&lt;=0.9,"&lt;=0.9","&gt;0.9")))))))))))</f>
        <v/>
      </c>
      <c r="AL3">
        <v>0</v>
      </c>
      <c r="AM3">
        <v>0</v>
      </c>
      <c r="AN3">
        <v>0</v>
      </c>
      <c r="AO3" t="s">
        <v>32</v>
      </c>
      <c r="AP3" t="s">
        <v>32</v>
      </c>
    </row>
    <row r="4" spans="1:42" x14ac:dyDescent="0.25">
      <c r="A4">
        <v>201301</v>
      </c>
      <c r="B4" t="str">
        <f t="shared" si="0"/>
        <v>2013-I</v>
      </c>
      <c r="C4" t="s">
        <v>36</v>
      </c>
      <c r="D4" t="s">
        <v>36</v>
      </c>
      <c r="E4">
        <v>25404047</v>
      </c>
      <c r="F4" t="s">
        <v>29</v>
      </c>
      <c r="G4">
        <v>0</v>
      </c>
      <c r="H4">
        <v>0</v>
      </c>
      <c r="I4">
        <v>0</v>
      </c>
      <c r="J4">
        <f t="shared" si="1"/>
        <v>1</v>
      </c>
      <c r="K4" t="str">
        <f t="shared" si="2"/>
        <v>Perfil</v>
      </c>
      <c r="L4">
        <f t="shared" si="3"/>
        <v>1</v>
      </c>
      <c r="M4">
        <v>40</v>
      </c>
      <c r="N4" t="str">
        <f t="shared" si="4"/>
        <v>&lt;=40</v>
      </c>
      <c r="O4" t="s">
        <v>30</v>
      </c>
      <c r="P4" t="s">
        <v>35</v>
      </c>
      <c r="Q4" t="s">
        <v>32</v>
      </c>
      <c r="R4" t="s">
        <v>32</v>
      </c>
      <c r="S4" t="str">
        <f t="shared" si="5"/>
        <v/>
      </c>
      <c r="T4" t="s">
        <v>32</v>
      </c>
      <c r="U4" t="str">
        <f t="shared" si="6"/>
        <v/>
      </c>
      <c r="V4" t="s">
        <v>32</v>
      </c>
      <c r="W4" t="s">
        <v>32</v>
      </c>
      <c r="X4" s="12" t="str">
        <f t="shared" si="7"/>
        <v>NULL</v>
      </c>
      <c r="Y4" t="str">
        <f t="shared" si="8"/>
        <v/>
      </c>
      <c r="Z4" t="s">
        <v>32</v>
      </c>
      <c r="AA4">
        <v>0</v>
      </c>
      <c r="AB4">
        <v>2496.85</v>
      </c>
      <c r="AC4" t="str">
        <f t="shared" si="9"/>
        <v>&lt;=3000</v>
      </c>
      <c r="AD4">
        <v>4</v>
      </c>
      <c r="AE4" t="str">
        <f t="shared" si="10"/>
        <v>&lt;=8</v>
      </c>
      <c r="AF4">
        <v>0</v>
      </c>
      <c r="AG4" t="str">
        <f t="shared" si="11"/>
        <v>&lt;=500</v>
      </c>
      <c r="AH4">
        <v>500</v>
      </c>
      <c r="AI4" t="str">
        <f t="shared" si="12"/>
        <v>&lt;=500</v>
      </c>
      <c r="AJ4">
        <v>0.52359999999999995</v>
      </c>
      <c r="AK4" t="str">
        <f t="shared" si="13"/>
        <v>&lt;=0.6</v>
      </c>
      <c r="AL4">
        <v>12</v>
      </c>
      <c r="AM4">
        <v>12</v>
      </c>
      <c r="AN4">
        <v>0</v>
      </c>
      <c r="AO4">
        <v>1</v>
      </c>
      <c r="AP4" t="s">
        <v>32</v>
      </c>
    </row>
    <row r="5" spans="1:42" x14ac:dyDescent="0.25">
      <c r="A5">
        <v>201301</v>
      </c>
      <c r="B5" t="str">
        <f t="shared" si="0"/>
        <v>2013-I</v>
      </c>
      <c r="C5" t="s">
        <v>37</v>
      </c>
      <c r="D5" t="s">
        <v>37</v>
      </c>
      <c r="E5">
        <v>25407287</v>
      </c>
      <c r="F5" t="s">
        <v>29</v>
      </c>
      <c r="G5">
        <v>0</v>
      </c>
      <c r="H5">
        <v>0</v>
      </c>
      <c r="I5">
        <v>0</v>
      </c>
      <c r="J5">
        <f t="shared" si="1"/>
        <v>1</v>
      </c>
      <c r="K5" t="str">
        <f t="shared" si="2"/>
        <v>Perfil</v>
      </c>
      <c r="L5">
        <f t="shared" si="3"/>
        <v>1</v>
      </c>
      <c r="M5">
        <v>64</v>
      </c>
      <c r="N5" t="str">
        <f t="shared" si="4"/>
        <v>&gt;60</v>
      </c>
      <c r="O5" t="s">
        <v>30</v>
      </c>
      <c r="P5" t="s">
        <v>35</v>
      </c>
      <c r="Q5" t="s">
        <v>32</v>
      </c>
      <c r="R5" t="s">
        <v>32</v>
      </c>
      <c r="S5" t="str">
        <f t="shared" si="5"/>
        <v/>
      </c>
      <c r="T5" t="s">
        <v>32</v>
      </c>
      <c r="U5" t="str">
        <f t="shared" si="6"/>
        <v/>
      </c>
      <c r="V5" t="s">
        <v>32</v>
      </c>
      <c r="W5" t="s">
        <v>32</v>
      </c>
      <c r="X5" s="12" t="str">
        <f t="shared" si="7"/>
        <v>NULL</v>
      </c>
      <c r="Y5" t="str">
        <f t="shared" si="8"/>
        <v/>
      </c>
      <c r="Z5" t="s">
        <v>32</v>
      </c>
      <c r="AA5">
        <v>0</v>
      </c>
      <c r="AB5">
        <v>648.91</v>
      </c>
      <c r="AC5" t="str">
        <f t="shared" si="9"/>
        <v>&lt;=1000</v>
      </c>
      <c r="AD5">
        <v>0</v>
      </c>
      <c r="AE5" t="str">
        <f t="shared" si="10"/>
        <v>=0</v>
      </c>
      <c r="AF5">
        <v>0</v>
      </c>
      <c r="AG5" t="str">
        <f t="shared" si="11"/>
        <v>&lt;=500</v>
      </c>
      <c r="AH5">
        <v>996.5</v>
      </c>
      <c r="AI5" t="str">
        <f t="shared" si="12"/>
        <v>&lt;=1000</v>
      </c>
      <c r="AJ5">
        <v>0.6512</v>
      </c>
      <c r="AK5" t="str">
        <f t="shared" si="13"/>
        <v>&lt;=0.7</v>
      </c>
      <c r="AL5">
        <v>1</v>
      </c>
      <c r="AM5">
        <v>1</v>
      </c>
      <c r="AN5">
        <v>0</v>
      </c>
      <c r="AO5">
        <v>1</v>
      </c>
      <c r="AP5" t="s">
        <v>32</v>
      </c>
    </row>
    <row r="6" spans="1:42" x14ac:dyDescent="0.25">
      <c r="A6">
        <v>201301</v>
      </c>
      <c r="B6" t="str">
        <f t="shared" si="0"/>
        <v>2013-I</v>
      </c>
      <c r="C6" t="s">
        <v>38</v>
      </c>
      <c r="D6" t="s">
        <v>38</v>
      </c>
      <c r="E6">
        <v>25407680</v>
      </c>
      <c r="F6" t="s">
        <v>29</v>
      </c>
      <c r="G6">
        <v>0</v>
      </c>
      <c r="H6">
        <v>0</v>
      </c>
      <c r="I6">
        <v>0</v>
      </c>
      <c r="J6">
        <f t="shared" si="1"/>
        <v>1</v>
      </c>
      <c r="K6" t="str">
        <f t="shared" si="2"/>
        <v>Perfil</v>
      </c>
      <c r="L6">
        <f t="shared" si="3"/>
        <v>1</v>
      </c>
      <c r="M6">
        <v>37</v>
      </c>
      <c r="N6" t="str">
        <f t="shared" si="4"/>
        <v>&lt;=40</v>
      </c>
      <c r="O6" t="s">
        <v>34</v>
      </c>
      <c r="P6" t="s">
        <v>39</v>
      </c>
      <c r="Q6" t="s">
        <v>32</v>
      </c>
      <c r="R6" t="s">
        <v>32</v>
      </c>
      <c r="S6" t="str">
        <f t="shared" si="5"/>
        <v/>
      </c>
      <c r="T6" t="s">
        <v>32</v>
      </c>
      <c r="U6" t="str">
        <f t="shared" si="6"/>
        <v/>
      </c>
      <c r="V6" t="s">
        <v>32</v>
      </c>
      <c r="W6" t="s">
        <v>32</v>
      </c>
      <c r="X6" s="12" t="str">
        <f t="shared" si="7"/>
        <v>NULL</v>
      </c>
      <c r="Y6" t="str">
        <f t="shared" si="8"/>
        <v/>
      </c>
      <c r="Z6" t="s">
        <v>32</v>
      </c>
      <c r="AA6">
        <v>4</v>
      </c>
      <c r="AB6">
        <v>1646.69</v>
      </c>
      <c r="AC6" t="str">
        <f t="shared" si="9"/>
        <v>&lt;=2000</v>
      </c>
      <c r="AD6">
        <v>2105</v>
      </c>
      <c r="AE6" t="str">
        <f t="shared" si="10"/>
        <v>&gt;120</v>
      </c>
      <c r="AF6">
        <v>1646.69</v>
      </c>
      <c r="AG6" t="str">
        <f t="shared" si="11"/>
        <v>&lt;=2000</v>
      </c>
      <c r="AH6" t="s">
        <v>32</v>
      </c>
      <c r="AI6" t="str">
        <f t="shared" si="12"/>
        <v/>
      </c>
      <c r="AJ6" t="s">
        <v>32</v>
      </c>
      <c r="AK6" t="str">
        <f t="shared" si="13"/>
        <v/>
      </c>
      <c r="AL6">
        <v>12</v>
      </c>
      <c r="AM6">
        <v>0</v>
      </c>
      <c r="AN6">
        <v>12</v>
      </c>
      <c r="AO6" t="s">
        <v>32</v>
      </c>
      <c r="AP6">
        <v>1</v>
      </c>
    </row>
    <row r="7" spans="1:42" x14ac:dyDescent="0.25">
      <c r="A7">
        <v>201301</v>
      </c>
      <c r="B7" t="str">
        <f t="shared" si="0"/>
        <v>2013-I</v>
      </c>
      <c r="C7" t="s">
        <v>40</v>
      </c>
      <c r="D7" t="s">
        <v>40</v>
      </c>
      <c r="E7">
        <v>25410053</v>
      </c>
      <c r="F7" t="s">
        <v>29</v>
      </c>
      <c r="G7">
        <v>1</v>
      </c>
      <c r="H7">
        <v>0</v>
      </c>
      <c r="I7">
        <v>0</v>
      </c>
      <c r="J7">
        <f t="shared" si="1"/>
        <v>1</v>
      </c>
      <c r="K7" t="str">
        <f t="shared" si="2"/>
        <v>Perfil</v>
      </c>
      <c r="L7">
        <f t="shared" si="3"/>
        <v>1</v>
      </c>
      <c r="M7">
        <v>47</v>
      </c>
      <c r="N7" t="str">
        <f t="shared" si="4"/>
        <v>&lt;=50</v>
      </c>
      <c r="O7" t="s">
        <v>41</v>
      </c>
      <c r="P7" t="s">
        <v>31</v>
      </c>
      <c r="Q7" t="s">
        <v>32</v>
      </c>
      <c r="R7" t="s">
        <v>32</v>
      </c>
      <c r="S7" t="str">
        <f t="shared" si="5"/>
        <v/>
      </c>
      <c r="T7" t="s">
        <v>32</v>
      </c>
      <c r="U7" t="str">
        <f t="shared" si="6"/>
        <v/>
      </c>
      <c r="V7" t="s">
        <v>32</v>
      </c>
      <c r="W7" t="s">
        <v>32</v>
      </c>
      <c r="X7" s="12" t="str">
        <f t="shared" si="7"/>
        <v>NULL</v>
      </c>
      <c r="Y7" t="str">
        <f t="shared" si="8"/>
        <v/>
      </c>
      <c r="Z7" t="s">
        <v>32</v>
      </c>
      <c r="AA7">
        <v>9</v>
      </c>
      <c r="AB7" t="s">
        <v>32</v>
      </c>
      <c r="AC7" t="str">
        <f t="shared" si="9"/>
        <v/>
      </c>
      <c r="AD7" t="s">
        <v>32</v>
      </c>
      <c r="AE7" t="str">
        <f t="shared" si="10"/>
        <v/>
      </c>
      <c r="AF7" t="s">
        <v>32</v>
      </c>
      <c r="AG7" t="str">
        <f t="shared" si="11"/>
        <v/>
      </c>
      <c r="AH7" t="s">
        <v>32</v>
      </c>
      <c r="AI7" t="str">
        <f t="shared" si="12"/>
        <v/>
      </c>
      <c r="AJ7" t="s">
        <v>32</v>
      </c>
      <c r="AK7" t="str">
        <f t="shared" si="13"/>
        <v/>
      </c>
      <c r="AL7">
        <v>0</v>
      </c>
      <c r="AM7">
        <v>0</v>
      </c>
      <c r="AN7">
        <v>0</v>
      </c>
      <c r="AO7" t="s">
        <v>32</v>
      </c>
      <c r="AP7" t="s">
        <v>32</v>
      </c>
    </row>
    <row r="8" spans="1:42" x14ac:dyDescent="0.25">
      <c r="A8">
        <v>201301</v>
      </c>
      <c r="B8" t="str">
        <f t="shared" si="0"/>
        <v>2013-I</v>
      </c>
      <c r="C8" t="s">
        <v>42</v>
      </c>
      <c r="D8" t="s">
        <v>42</v>
      </c>
      <c r="E8">
        <v>25409180</v>
      </c>
      <c r="F8" t="s">
        <v>29</v>
      </c>
      <c r="G8">
        <v>0</v>
      </c>
      <c r="H8">
        <v>0</v>
      </c>
      <c r="I8">
        <v>0</v>
      </c>
      <c r="J8">
        <f t="shared" si="1"/>
        <v>1</v>
      </c>
      <c r="K8" t="str">
        <f t="shared" si="2"/>
        <v>Perfil</v>
      </c>
      <c r="L8">
        <f t="shared" si="3"/>
        <v>1</v>
      </c>
      <c r="M8">
        <v>46</v>
      </c>
      <c r="N8" t="str">
        <f t="shared" si="4"/>
        <v>&lt;=50</v>
      </c>
      <c r="O8" t="s">
        <v>34</v>
      </c>
      <c r="P8" t="s">
        <v>39</v>
      </c>
      <c r="Q8" t="s">
        <v>32</v>
      </c>
      <c r="R8" t="s">
        <v>32</v>
      </c>
      <c r="S8" t="str">
        <f t="shared" si="5"/>
        <v/>
      </c>
      <c r="T8" t="s">
        <v>32</v>
      </c>
      <c r="U8" t="str">
        <f t="shared" si="6"/>
        <v/>
      </c>
      <c r="V8" t="s">
        <v>32</v>
      </c>
      <c r="W8" t="s">
        <v>32</v>
      </c>
      <c r="X8" s="12" t="str">
        <f t="shared" si="7"/>
        <v>NULL</v>
      </c>
      <c r="Y8" t="str">
        <f t="shared" si="8"/>
        <v/>
      </c>
      <c r="Z8" t="s">
        <v>32</v>
      </c>
      <c r="AA8">
        <v>9</v>
      </c>
      <c r="AB8" t="s">
        <v>32</v>
      </c>
      <c r="AC8" t="str">
        <f t="shared" si="9"/>
        <v/>
      </c>
      <c r="AD8" t="s">
        <v>32</v>
      </c>
      <c r="AE8" t="str">
        <f t="shared" si="10"/>
        <v/>
      </c>
      <c r="AF8" t="s">
        <v>32</v>
      </c>
      <c r="AG8" t="str">
        <f t="shared" si="11"/>
        <v/>
      </c>
      <c r="AH8" t="s">
        <v>32</v>
      </c>
      <c r="AI8" t="str">
        <f t="shared" si="12"/>
        <v/>
      </c>
      <c r="AJ8" t="s">
        <v>32</v>
      </c>
      <c r="AK8" t="str">
        <f t="shared" si="13"/>
        <v/>
      </c>
      <c r="AL8">
        <v>0</v>
      </c>
      <c r="AM8">
        <v>0</v>
      </c>
      <c r="AN8">
        <v>0</v>
      </c>
      <c r="AO8" t="s">
        <v>32</v>
      </c>
      <c r="AP8" t="s">
        <v>32</v>
      </c>
    </row>
    <row r="9" spans="1:42" x14ac:dyDescent="0.25">
      <c r="A9">
        <v>201301</v>
      </c>
      <c r="B9" t="str">
        <f t="shared" si="0"/>
        <v>2013-I</v>
      </c>
      <c r="C9" t="s">
        <v>43</v>
      </c>
      <c r="D9" t="s">
        <v>43</v>
      </c>
      <c r="E9">
        <v>25385160</v>
      </c>
      <c r="F9" t="s">
        <v>29</v>
      </c>
      <c r="G9">
        <v>0</v>
      </c>
      <c r="H9">
        <v>0</v>
      </c>
      <c r="I9">
        <v>0</v>
      </c>
      <c r="J9">
        <f t="shared" si="1"/>
        <v>1</v>
      </c>
      <c r="K9" t="str">
        <f t="shared" si="2"/>
        <v>Perfil</v>
      </c>
      <c r="L9">
        <f t="shared" si="3"/>
        <v>1</v>
      </c>
      <c r="M9">
        <v>30</v>
      </c>
      <c r="N9" t="str">
        <f t="shared" si="4"/>
        <v>&lt;=30</v>
      </c>
      <c r="O9" t="s">
        <v>30</v>
      </c>
      <c r="P9" t="s">
        <v>31</v>
      </c>
      <c r="Q9" t="s">
        <v>32</v>
      </c>
      <c r="R9" t="s">
        <v>32</v>
      </c>
      <c r="S9" t="str">
        <f t="shared" si="5"/>
        <v/>
      </c>
      <c r="T9" t="s">
        <v>32</v>
      </c>
      <c r="U9" t="str">
        <f t="shared" si="6"/>
        <v/>
      </c>
      <c r="V9" t="s">
        <v>32</v>
      </c>
      <c r="W9" t="s">
        <v>32</v>
      </c>
      <c r="X9" s="12" t="str">
        <f t="shared" si="7"/>
        <v>NULL</v>
      </c>
      <c r="Y9" t="str">
        <f t="shared" si="8"/>
        <v/>
      </c>
      <c r="Z9" t="s">
        <v>32</v>
      </c>
      <c r="AA9">
        <v>1</v>
      </c>
      <c r="AB9">
        <v>43000.62</v>
      </c>
      <c r="AC9" t="str">
        <f t="shared" si="9"/>
        <v>&gt;5000</v>
      </c>
      <c r="AD9">
        <v>26</v>
      </c>
      <c r="AE9" t="str">
        <f t="shared" si="10"/>
        <v>&lt;=30</v>
      </c>
      <c r="AF9">
        <v>0</v>
      </c>
      <c r="AG9" t="str">
        <f t="shared" si="11"/>
        <v>&lt;=500</v>
      </c>
      <c r="AH9">
        <v>7018.82</v>
      </c>
      <c r="AI9" t="str">
        <f t="shared" si="12"/>
        <v>&gt;5000</v>
      </c>
      <c r="AJ9">
        <v>1</v>
      </c>
      <c r="AK9" t="str">
        <f t="shared" si="13"/>
        <v>&gt;0.9</v>
      </c>
      <c r="AL9">
        <v>12</v>
      </c>
      <c r="AM9">
        <v>10</v>
      </c>
      <c r="AN9">
        <v>0</v>
      </c>
      <c r="AO9">
        <v>1</v>
      </c>
      <c r="AP9" t="s">
        <v>32</v>
      </c>
    </row>
    <row r="10" spans="1:42" x14ac:dyDescent="0.25">
      <c r="A10">
        <v>201301</v>
      </c>
      <c r="B10" t="str">
        <f t="shared" si="0"/>
        <v>2013-I</v>
      </c>
      <c r="C10" t="s">
        <v>44</v>
      </c>
      <c r="D10" t="s">
        <v>44</v>
      </c>
      <c r="E10">
        <v>25400920</v>
      </c>
      <c r="F10" t="s">
        <v>29</v>
      </c>
      <c r="G10">
        <v>0</v>
      </c>
      <c r="H10">
        <v>0</v>
      </c>
      <c r="I10">
        <v>0</v>
      </c>
      <c r="J10">
        <f t="shared" si="1"/>
        <v>1</v>
      </c>
      <c r="K10" t="str">
        <f t="shared" si="2"/>
        <v>Perfil</v>
      </c>
      <c r="L10">
        <f t="shared" si="3"/>
        <v>1</v>
      </c>
      <c r="M10">
        <v>49</v>
      </c>
      <c r="N10" t="str">
        <f t="shared" si="4"/>
        <v>&lt;=50</v>
      </c>
      <c r="O10" t="s">
        <v>34</v>
      </c>
      <c r="P10" t="s">
        <v>35</v>
      </c>
      <c r="Q10" t="s">
        <v>32</v>
      </c>
      <c r="R10" t="s">
        <v>32</v>
      </c>
      <c r="S10" t="str">
        <f t="shared" si="5"/>
        <v/>
      </c>
      <c r="T10" t="s">
        <v>32</v>
      </c>
      <c r="U10" t="str">
        <f t="shared" si="6"/>
        <v/>
      </c>
      <c r="V10" t="s">
        <v>32</v>
      </c>
      <c r="W10" t="s">
        <v>32</v>
      </c>
      <c r="X10" s="12" t="str">
        <f t="shared" si="7"/>
        <v>NULL</v>
      </c>
      <c r="Y10" t="str">
        <f t="shared" si="8"/>
        <v/>
      </c>
      <c r="Z10" t="s">
        <v>32</v>
      </c>
      <c r="AA10">
        <v>2</v>
      </c>
      <c r="AB10">
        <v>3254.21</v>
      </c>
      <c r="AC10" t="str">
        <f t="shared" si="9"/>
        <v>&lt;=4000</v>
      </c>
      <c r="AD10">
        <v>53</v>
      </c>
      <c r="AE10" t="str">
        <f t="shared" si="10"/>
        <v>&lt;=60</v>
      </c>
      <c r="AF10">
        <v>0</v>
      </c>
      <c r="AG10" t="str">
        <f t="shared" si="11"/>
        <v>&lt;=500</v>
      </c>
      <c r="AH10">
        <v>1800</v>
      </c>
      <c r="AI10" t="str">
        <f t="shared" si="12"/>
        <v>&lt;=2000</v>
      </c>
      <c r="AJ10">
        <v>0.97060000000000002</v>
      </c>
      <c r="AK10" t="str">
        <f t="shared" si="13"/>
        <v>&gt;0.9</v>
      </c>
      <c r="AL10">
        <v>6</v>
      </c>
      <c r="AM10">
        <v>3</v>
      </c>
      <c r="AN10">
        <v>0</v>
      </c>
      <c r="AO10">
        <v>4</v>
      </c>
      <c r="AP10" t="s">
        <v>32</v>
      </c>
    </row>
    <row r="11" spans="1:42" x14ac:dyDescent="0.25">
      <c r="A11">
        <v>201302</v>
      </c>
      <c r="B11" t="str">
        <f t="shared" si="0"/>
        <v>2013-I</v>
      </c>
      <c r="C11" t="s">
        <v>45</v>
      </c>
      <c r="D11" t="s">
        <v>46</v>
      </c>
      <c r="E11">
        <v>25418289</v>
      </c>
      <c r="F11" t="s">
        <v>29</v>
      </c>
      <c r="G11">
        <v>0</v>
      </c>
      <c r="H11">
        <v>0</v>
      </c>
      <c r="I11">
        <v>0</v>
      </c>
      <c r="J11">
        <f t="shared" si="1"/>
        <v>1</v>
      </c>
      <c r="K11" t="str">
        <f t="shared" si="2"/>
        <v>Perfil</v>
      </c>
      <c r="L11">
        <f t="shared" si="3"/>
        <v>1</v>
      </c>
      <c r="M11">
        <v>27</v>
      </c>
      <c r="N11" t="str">
        <f t="shared" si="4"/>
        <v>&lt;=30</v>
      </c>
      <c r="O11" t="s">
        <v>30</v>
      </c>
      <c r="P11" t="s">
        <v>31</v>
      </c>
      <c r="Q11" t="s">
        <v>32</v>
      </c>
      <c r="R11" t="s">
        <v>32</v>
      </c>
      <c r="S11" t="str">
        <f t="shared" si="5"/>
        <v/>
      </c>
      <c r="T11" t="s">
        <v>32</v>
      </c>
      <c r="U11" t="str">
        <f t="shared" si="6"/>
        <v/>
      </c>
      <c r="V11" t="s">
        <v>32</v>
      </c>
      <c r="W11" t="s">
        <v>32</v>
      </c>
      <c r="X11" s="12" t="str">
        <f t="shared" si="7"/>
        <v>NULL</v>
      </c>
      <c r="Y11" t="str">
        <f t="shared" si="8"/>
        <v/>
      </c>
      <c r="Z11" t="s">
        <v>32</v>
      </c>
      <c r="AA11">
        <v>0</v>
      </c>
      <c r="AB11">
        <v>46990</v>
      </c>
      <c r="AC11" t="str">
        <f t="shared" si="9"/>
        <v>&gt;5000</v>
      </c>
      <c r="AD11">
        <v>0</v>
      </c>
      <c r="AE11" t="str">
        <f t="shared" si="10"/>
        <v>=0</v>
      </c>
      <c r="AF11">
        <v>0</v>
      </c>
      <c r="AG11" t="str">
        <f t="shared" si="11"/>
        <v>&lt;=500</v>
      </c>
      <c r="AH11" t="s">
        <v>32</v>
      </c>
      <c r="AI11" t="str">
        <f t="shared" si="12"/>
        <v/>
      </c>
      <c r="AJ11" t="s">
        <v>32</v>
      </c>
      <c r="AK11" t="str">
        <f t="shared" si="13"/>
        <v/>
      </c>
      <c r="AL11">
        <v>2</v>
      </c>
      <c r="AM11">
        <v>2</v>
      </c>
      <c r="AN11">
        <v>0</v>
      </c>
      <c r="AO11">
        <v>4</v>
      </c>
      <c r="AP11" t="s">
        <v>32</v>
      </c>
    </row>
    <row r="12" spans="1:42" x14ac:dyDescent="0.25">
      <c r="A12">
        <v>201302</v>
      </c>
      <c r="B12" t="str">
        <f t="shared" si="0"/>
        <v>2013-I</v>
      </c>
      <c r="C12" t="s">
        <v>47</v>
      </c>
      <c r="D12" t="s">
        <v>47</v>
      </c>
      <c r="E12">
        <v>25412324</v>
      </c>
      <c r="F12" t="s">
        <v>29</v>
      </c>
      <c r="G12">
        <v>0</v>
      </c>
      <c r="H12">
        <v>0</v>
      </c>
      <c r="I12">
        <v>0</v>
      </c>
      <c r="J12">
        <f t="shared" si="1"/>
        <v>1</v>
      </c>
      <c r="K12" t="str">
        <f t="shared" si="2"/>
        <v>Perfil</v>
      </c>
      <c r="L12">
        <f t="shared" si="3"/>
        <v>1</v>
      </c>
      <c r="M12">
        <v>30</v>
      </c>
      <c r="N12" t="str">
        <f t="shared" si="4"/>
        <v>&lt;=30</v>
      </c>
      <c r="O12" t="s">
        <v>30</v>
      </c>
      <c r="P12" t="s">
        <v>39</v>
      </c>
      <c r="Q12" t="s">
        <v>32</v>
      </c>
      <c r="R12" t="s">
        <v>32</v>
      </c>
      <c r="S12" t="str">
        <f t="shared" si="5"/>
        <v/>
      </c>
      <c r="T12" t="s">
        <v>32</v>
      </c>
      <c r="U12" t="str">
        <f t="shared" si="6"/>
        <v/>
      </c>
      <c r="V12" t="s">
        <v>32</v>
      </c>
      <c r="W12" t="s">
        <v>32</v>
      </c>
      <c r="X12" s="12" t="str">
        <f t="shared" si="7"/>
        <v>NULL</v>
      </c>
      <c r="Y12" t="str">
        <f t="shared" si="8"/>
        <v/>
      </c>
      <c r="Z12" t="s">
        <v>32</v>
      </c>
      <c r="AA12">
        <v>1</v>
      </c>
      <c r="AB12">
        <v>2515.06</v>
      </c>
      <c r="AC12" t="str">
        <f t="shared" si="9"/>
        <v>&lt;=3000</v>
      </c>
      <c r="AD12">
        <v>20</v>
      </c>
      <c r="AE12" t="str">
        <f t="shared" si="10"/>
        <v>&lt;=30</v>
      </c>
      <c r="AF12">
        <v>0</v>
      </c>
      <c r="AG12" t="str">
        <f t="shared" si="11"/>
        <v>&lt;=500</v>
      </c>
      <c r="AH12" t="s">
        <v>32</v>
      </c>
      <c r="AI12" t="str">
        <f t="shared" si="12"/>
        <v/>
      </c>
      <c r="AJ12" t="s">
        <v>32</v>
      </c>
      <c r="AK12" t="str">
        <f t="shared" si="13"/>
        <v/>
      </c>
      <c r="AL12">
        <v>12</v>
      </c>
      <c r="AM12">
        <v>7</v>
      </c>
      <c r="AN12">
        <v>0</v>
      </c>
      <c r="AO12">
        <v>1</v>
      </c>
      <c r="AP12" t="s">
        <v>32</v>
      </c>
    </row>
    <row r="13" spans="1:42" x14ac:dyDescent="0.25">
      <c r="A13">
        <v>201302</v>
      </c>
      <c r="B13" t="str">
        <f t="shared" si="0"/>
        <v>2013-I</v>
      </c>
      <c r="C13" t="s">
        <v>48</v>
      </c>
      <c r="D13" t="s">
        <v>48</v>
      </c>
      <c r="E13">
        <v>25413158</v>
      </c>
      <c r="F13" t="s">
        <v>29</v>
      </c>
      <c r="G13">
        <v>0</v>
      </c>
      <c r="H13">
        <v>0</v>
      </c>
      <c r="I13">
        <v>0</v>
      </c>
      <c r="J13">
        <f t="shared" si="1"/>
        <v>1</v>
      </c>
      <c r="K13" t="str">
        <f t="shared" si="2"/>
        <v>Perfil</v>
      </c>
      <c r="L13">
        <f t="shared" si="3"/>
        <v>1</v>
      </c>
      <c r="M13">
        <v>24</v>
      </c>
      <c r="N13" t="str">
        <f t="shared" si="4"/>
        <v>&lt;=25</v>
      </c>
      <c r="O13" t="s">
        <v>30</v>
      </c>
      <c r="P13" t="s">
        <v>35</v>
      </c>
      <c r="Q13" t="s">
        <v>32</v>
      </c>
      <c r="R13" t="s">
        <v>32</v>
      </c>
      <c r="S13" t="str">
        <f t="shared" si="5"/>
        <v/>
      </c>
      <c r="T13" t="s">
        <v>32</v>
      </c>
      <c r="U13" t="str">
        <f t="shared" si="6"/>
        <v/>
      </c>
      <c r="V13" t="s">
        <v>32</v>
      </c>
      <c r="W13" t="s">
        <v>32</v>
      </c>
      <c r="X13" s="12" t="str">
        <f t="shared" si="7"/>
        <v>NULL</v>
      </c>
      <c r="Y13" t="str">
        <f t="shared" si="8"/>
        <v/>
      </c>
      <c r="Z13" t="s">
        <v>32</v>
      </c>
      <c r="AA13">
        <v>0</v>
      </c>
      <c r="AB13">
        <v>636.72</v>
      </c>
      <c r="AC13" t="str">
        <f t="shared" si="9"/>
        <v>&lt;=1000</v>
      </c>
      <c r="AD13">
        <v>0</v>
      </c>
      <c r="AE13" t="str">
        <f t="shared" si="10"/>
        <v>=0</v>
      </c>
      <c r="AF13">
        <v>0</v>
      </c>
      <c r="AG13" t="str">
        <f t="shared" si="11"/>
        <v>&lt;=500</v>
      </c>
      <c r="AH13">
        <v>636.72</v>
      </c>
      <c r="AI13" t="str">
        <f t="shared" si="12"/>
        <v>&lt;=1000</v>
      </c>
      <c r="AJ13">
        <v>1</v>
      </c>
      <c r="AK13" t="str">
        <f t="shared" si="13"/>
        <v>&gt;0.9</v>
      </c>
      <c r="AL13">
        <v>1</v>
      </c>
      <c r="AM13">
        <v>1</v>
      </c>
      <c r="AN13">
        <v>0</v>
      </c>
      <c r="AO13">
        <v>1</v>
      </c>
      <c r="AP13" t="s">
        <v>32</v>
      </c>
    </row>
    <row r="14" spans="1:42" x14ac:dyDescent="0.25">
      <c r="A14">
        <v>201302</v>
      </c>
      <c r="B14" t="str">
        <f t="shared" si="0"/>
        <v>2013-I</v>
      </c>
      <c r="C14" t="s">
        <v>49</v>
      </c>
      <c r="D14" t="s">
        <v>49</v>
      </c>
      <c r="E14">
        <v>25414408</v>
      </c>
      <c r="F14" t="s">
        <v>29</v>
      </c>
      <c r="G14">
        <v>0</v>
      </c>
      <c r="H14">
        <v>0</v>
      </c>
      <c r="I14">
        <v>0</v>
      </c>
      <c r="J14">
        <f t="shared" si="1"/>
        <v>1</v>
      </c>
      <c r="K14" t="str">
        <f t="shared" si="2"/>
        <v>Perfil</v>
      </c>
      <c r="L14">
        <f t="shared" si="3"/>
        <v>1</v>
      </c>
      <c r="M14">
        <v>51</v>
      </c>
      <c r="N14" t="str">
        <f t="shared" si="4"/>
        <v>&lt;=55</v>
      </c>
      <c r="O14" t="s">
        <v>30</v>
      </c>
      <c r="P14" t="s">
        <v>31</v>
      </c>
      <c r="Q14" t="s">
        <v>32</v>
      </c>
      <c r="R14" t="s">
        <v>32</v>
      </c>
      <c r="S14" t="str">
        <f t="shared" si="5"/>
        <v/>
      </c>
      <c r="T14" t="s">
        <v>32</v>
      </c>
      <c r="U14" t="str">
        <f t="shared" si="6"/>
        <v/>
      </c>
      <c r="V14" t="s">
        <v>32</v>
      </c>
      <c r="W14" t="s">
        <v>32</v>
      </c>
      <c r="X14" s="12" t="str">
        <f t="shared" si="7"/>
        <v>NULL</v>
      </c>
      <c r="Y14" t="str">
        <f t="shared" si="8"/>
        <v/>
      </c>
      <c r="Z14" t="s">
        <v>32</v>
      </c>
      <c r="AA14">
        <v>0</v>
      </c>
      <c r="AB14">
        <v>1058.1099999999999</v>
      </c>
      <c r="AC14" t="str">
        <f t="shared" si="9"/>
        <v>&lt;=2000</v>
      </c>
      <c r="AD14">
        <v>0</v>
      </c>
      <c r="AE14" t="str">
        <f t="shared" si="10"/>
        <v>=0</v>
      </c>
      <c r="AF14">
        <v>0</v>
      </c>
      <c r="AG14" t="str">
        <f t="shared" si="11"/>
        <v>&lt;=500</v>
      </c>
      <c r="AH14">
        <v>800</v>
      </c>
      <c r="AI14" t="str">
        <f t="shared" si="12"/>
        <v>&lt;=1000</v>
      </c>
      <c r="AJ14">
        <v>0</v>
      </c>
      <c r="AK14" t="str">
        <f t="shared" si="13"/>
        <v>=0</v>
      </c>
      <c r="AL14">
        <v>6</v>
      </c>
      <c r="AM14">
        <v>6</v>
      </c>
      <c r="AN14">
        <v>0</v>
      </c>
      <c r="AO14">
        <v>1</v>
      </c>
      <c r="AP14" t="s">
        <v>32</v>
      </c>
    </row>
    <row r="15" spans="1:42" x14ac:dyDescent="0.25">
      <c r="A15">
        <v>201302</v>
      </c>
      <c r="B15" t="str">
        <f t="shared" si="0"/>
        <v>2013-I</v>
      </c>
      <c r="C15" t="s">
        <v>50</v>
      </c>
      <c r="D15" t="s">
        <v>50</v>
      </c>
      <c r="E15">
        <v>25418118</v>
      </c>
      <c r="F15" t="s">
        <v>29</v>
      </c>
      <c r="G15">
        <v>0</v>
      </c>
      <c r="H15">
        <v>0</v>
      </c>
      <c r="I15">
        <v>0</v>
      </c>
      <c r="J15">
        <f t="shared" si="1"/>
        <v>1</v>
      </c>
      <c r="K15" t="str">
        <f t="shared" si="2"/>
        <v>Perfil</v>
      </c>
      <c r="L15">
        <f t="shared" si="3"/>
        <v>1</v>
      </c>
      <c r="M15">
        <v>23</v>
      </c>
      <c r="N15" t="str">
        <f t="shared" si="4"/>
        <v>&lt;=25</v>
      </c>
      <c r="O15" t="s">
        <v>30</v>
      </c>
      <c r="P15" t="s">
        <v>39</v>
      </c>
      <c r="Q15" t="s">
        <v>32</v>
      </c>
      <c r="R15" t="s">
        <v>32</v>
      </c>
      <c r="S15" t="str">
        <f t="shared" si="5"/>
        <v/>
      </c>
      <c r="T15" t="s">
        <v>32</v>
      </c>
      <c r="U15" t="str">
        <f t="shared" si="6"/>
        <v/>
      </c>
      <c r="V15" t="s">
        <v>32</v>
      </c>
      <c r="W15" t="s">
        <v>32</v>
      </c>
      <c r="X15" s="12" t="str">
        <f t="shared" si="7"/>
        <v>NULL</v>
      </c>
      <c r="Y15" t="str">
        <f t="shared" si="8"/>
        <v/>
      </c>
      <c r="Z15" t="s">
        <v>32</v>
      </c>
      <c r="AA15">
        <v>0</v>
      </c>
      <c r="AB15">
        <v>2291.3200000000002</v>
      </c>
      <c r="AC15" t="str">
        <f t="shared" si="9"/>
        <v>&lt;=3000</v>
      </c>
      <c r="AD15">
        <v>0</v>
      </c>
      <c r="AE15" t="str">
        <f t="shared" si="10"/>
        <v>=0</v>
      </c>
      <c r="AF15">
        <v>0</v>
      </c>
      <c r="AG15" t="str">
        <f t="shared" si="11"/>
        <v>&lt;=500</v>
      </c>
      <c r="AH15">
        <v>735</v>
      </c>
      <c r="AI15" t="str">
        <f t="shared" si="12"/>
        <v>&lt;=1000</v>
      </c>
      <c r="AJ15">
        <v>0.99329999999999996</v>
      </c>
      <c r="AK15" t="str">
        <f t="shared" si="13"/>
        <v>&gt;0.9</v>
      </c>
      <c r="AL15">
        <v>5</v>
      </c>
      <c r="AM15">
        <v>5</v>
      </c>
      <c r="AN15">
        <v>0</v>
      </c>
      <c r="AO15">
        <v>1</v>
      </c>
      <c r="AP15" t="s">
        <v>32</v>
      </c>
    </row>
    <row r="16" spans="1:42" x14ac:dyDescent="0.25">
      <c r="A16">
        <v>201302</v>
      </c>
      <c r="B16" t="str">
        <f t="shared" si="0"/>
        <v>2013-I</v>
      </c>
      <c r="C16" t="s">
        <v>51</v>
      </c>
      <c r="D16" t="s">
        <v>51</v>
      </c>
      <c r="E16">
        <v>25415626</v>
      </c>
      <c r="F16" t="s">
        <v>29</v>
      </c>
      <c r="G16">
        <v>0</v>
      </c>
      <c r="H16">
        <v>0</v>
      </c>
      <c r="I16">
        <v>0</v>
      </c>
      <c r="J16">
        <f t="shared" si="1"/>
        <v>1</v>
      </c>
      <c r="K16" t="str">
        <f t="shared" si="2"/>
        <v>Perfil</v>
      </c>
      <c r="L16">
        <f t="shared" si="3"/>
        <v>1</v>
      </c>
      <c r="M16">
        <v>37</v>
      </c>
      <c r="N16" t="str">
        <f t="shared" si="4"/>
        <v>&lt;=40</v>
      </c>
      <c r="O16" t="s">
        <v>30</v>
      </c>
      <c r="P16" t="s">
        <v>31</v>
      </c>
      <c r="Q16" t="s">
        <v>32</v>
      </c>
      <c r="R16" t="s">
        <v>32</v>
      </c>
      <c r="S16" t="str">
        <f t="shared" si="5"/>
        <v/>
      </c>
      <c r="T16" t="s">
        <v>32</v>
      </c>
      <c r="U16" t="str">
        <f t="shared" si="6"/>
        <v/>
      </c>
      <c r="V16" t="s">
        <v>32</v>
      </c>
      <c r="W16" t="s">
        <v>32</v>
      </c>
      <c r="X16" s="12" t="str">
        <f t="shared" si="7"/>
        <v>NULL</v>
      </c>
      <c r="Y16" t="str">
        <f t="shared" si="8"/>
        <v/>
      </c>
      <c r="Z16" t="s">
        <v>32</v>
      </c>
      <c r="AA16">
        <v>0</v>
      </c>
      <c r="AB16">
        <v>8571.0400000000009</v>
      </c>
      <c r="AC16" t="str">
        <f t="shared" si="9"/>
        <v>&gt;5000</v>
      </c>
      <c r="AD16">
        <v>0</v>
      </c>
      <c r="AE16" t="str">
        <f t="shared" si="10"/>
        <v>=0</v>
      </c>
      <c r="AF16">
        <v>0</v>
      </c>
      <c r="AG16" t="str">
        <f t="shared" si="11"/>
        <v>&lt;=500</v>
      </c>
      <c r="AH16" t="s">
        <v>32</v>
      </c>
      <c r="AI16" t="str">
        <f t="shared" si="12"/>
        <v/>
      </c>
      <c r="AJ16" t="s">
        <v>32</v>
      </c>
      <c r="AK16" t="str">
        <f t="shared" si="13"/>
        <v/>
      </c>
      <c r="AL16">
        <v>12</v>
      </c>
      <c r="AM16">
        <v>12</v>
      </c>
      <c r="AN16">
        <v>0</v>
      </c>
      <c r="AO16">
        <v>1</v>
      </c>
      <c r="AP16" t="s">
        <v>32</v>
      </c>
    </row>
    <row r="17" spans="1:42" x14ac:dyDescent="0.25">
      <c r="A17">
        <v>201302</v>
      </c>
      <c r="B17" t="str">
        <f t="shared" si="0"/>
        <v>2013-I</v>
      </c>
      <c r="C17" t="s">
        <v>52</v>
      </c>
      <c r="D17" t="s">
        <v>52</v>
      </c>
      <c r="E17">
        <v>25419261</v>
      </c>
      <c r="F17" t="s">
        <v>29</v>
      </c>
      <c r="G17">
        <v>1</v>
      </c>
      <c r="H17">
        <v>0</v>
      </c>
      <c r="I17">
        <v>0</v>
      </c>
      <c r="J17">
        <f t="shared" si="1"/>
        <v>1</v>
      </c>
      <c r="K17" t="str">
        <f t="shared" si="2"/>
        <v>Perfil</v>
      </c>
      <c r="L17">
        <f t="shared" si="3"/>
        <v>1</v>
      </c>
      <c r="M17">
        <v>49</v>
      </c>
      <c r="N17" t="str">
        <f t="shared" si="4"/>
        <v>&lt;=50</v>
      </c>
      <c r="O17" t="s">
        <v>30</v>
      </c>
      <c r="P17" t="s">
        <v>39</v>
      </c>
      <c r="Q17" t="s">
        <v>32</v>
      </c>
      <c r="R17" t="s">
        <v>32</v>
      </c>
      <c r="S17" t="str">
        <f t="shared" si="5"/>
        <v/>
      </c>
      <c r="T17" t="s">
        <v>32</v>
      </c>
      <c r="U17" t="str">
        <f t="shared" si="6"/>
        <v/>
      </c>
      <c r="V17" t="s">
        <v>32</v>
      </c>
      <c r="W17" t="s">
        <v>32</v>
      </c>
      <c r="X17" s="12" t="str">
        <f t="shared" si="7"/>
        <v>NULL</v>
      </c>
      <c r="Y17" t="str">
        <f t="shared" si="8"/>
        <v/>
      </c>
      <c r="Z17" t="s">
        <v>32</v>
      </c>
      <c r="AA17">
        <v>9</v>
      </c>
      <c r="AB17" t="s">
        <v>32</v>
      </c>
      <c r="AC17" t="str">
        <f t="shared" si="9"/>
        <v/>
      </c>
      <c r="AD17" t="s">
        <v>32</v>
      </c>
      <c r="AE17" t="str">
        <f t="shared" si="10"/>
        <v/>
      </c>
      <c r="AF17" t="s">
        <v>32</v>
      </c>
      <c r="AG17" t="str">
        <f t="shared" si="11"/>
        <v/>
      </c>
      <c r="AH17" t="s">
        <v>32</v>
      </c>
      <c r="AI17" t="str">
        <f t="shared" si="12"/>
        <v/>
      </c>
      <c r="AJ17" t="s">
        <v>32</v>
      </c>
      <c r="AK17" t="str">
        <f t="shared" si="13"/>
        <v/>
      </c>
      <c r="AL17">
        <v>0</v>
      </c>
      <c r="AM17">
        <v>0</v>
      </c>
      <c r="AN17">
        <v>0</v>
      </c>
      <c r="AO17" t="s">
        <v>32</v>
      </c>
      <c r="AP17" t="s">
        <v>32</v>
      </c>
    </row>
    <row r="18" spans="1:42" x14ac:dyDescent="0.25">
      <c r="A18">
        <v>201302</v>
      </c>
      <c r="B18" t="str">
        <f t="shared" si="0"/>
        <v>2013-I</v>
      </c>
      <c r="C18" t="s">
        <v>53</v>
      </c>
      <c r="D18" t="s">
        <v>53</v>
      </c>
      <c r="E18">
        <v>25410918</v>
      </c>
      <c r="F18" t="s">
        <v>29</v>
      </c>
      <c r="G18">
        <v>0</v>
      </c>
      <c r="H18">
        <v>0</v>
      </c>
      <c r="I18">
        <v>1</v>
      </c>
      <c r="J18">
        <f t="shared" si="1"/>
        <v>1</v>
      </c>
      <c r="K18" t="str">
        <f t="shared" si="2"/>
        <v>Insuficiente</v>
      </c>
      <c r="L18">
        <f t="shared" si="3"/>
        <v>1</v>
      </c>
      <c r="M18">
        <v>51</v>
      </c>
      <c r="N18" t="str">
        <f t="shared" si="4"/>
        <v>&lt;=55</v>
      </c>
      <c r="O18" t="s">
        <v>34</v>
      </c>
      <c r="P18" t="s">
        <v>39</v>
      </c>
      <c r="Q18" t="s">
        <v>32</v>
      </c>
      <c r="R18" t="s">
        <v>32</v>
      </c>
      <c r="S18" t="str">
        <f t="shared" si="5"/>
        <v/>
      </c>
      <c r="T18" t="s">
        <v>32</v>
      </c>
      <c r="U18" t="str">
        <f t="shared" si="6"/>
        <v/>
      </c>
      <c r="V18" t="s">
        <v>32</v>
      </c>
      <c r="W18" t="s">
        <v>32</v>
      </c>
      <c r="X18" s="12" t="str">
        <f t="shared" si="7"/>
        <v>NULL</v>
      </c>
      <c r="Y18" t="str">
        <f t="shared" si="8"/>
        <v/>
      </c>
      <c r="Z18" t="s">
        <v>32</v>
      </c>
      <c r="AA18">
        <v>8</v>
      </c>
      <c r="AB18" t="s">
        <v>32</v>
      </c>
      <c r="AC18" t="str">
        <f t="shared" si="9"/>
        <v/>
      </c>
      <c r="AD18" t="s">
        <v>32</v>
      </c>
      <c r="AE18" t="str">
        <f t="shared" si="10"/>
        <v/>
      </c>
      <c r="AF18" t="s">
        <v>32</v>
      </c>
      <c r="AG18" t="str">
        <f t="shared" si="11"/>
        <v/>
      </c>
      <c r="AH18">
        <v>1200</v>
      </c>
      <c r="AI18" t="str">
        <f t="shared" si="12"/>
        <v>&lt;=2000</v>
      </c>
      <c r="AJ18">
        <v>0</v>
      </c>
      <c r="AK18" t="str">
        <f t="shared" si="13"/>
        <v>=0</v>
      </c>
      <c r="AL18">
        <v>0</v>
      </c>
      <c r="AM18">
        <v>0</v>
      </c>
      <c r="AN18">
        <v>0</v>
      </c>
      <c r="AO18" t="s">
        <v>32</v>
      </c>
      <c r="AP18" t="s">
        <v>32</v>
      </c>
    </row>
    <row r="19" spans="1:42" x14ac:dyDescent="0.25">
      <c r="A19">
        <v>201302</v>
      </c>
      <c r="B19" t="str">
        <f t="shared" si="0"/>
        <v>2013-I</v>
      </c>
      <c r="C19" t="s">
        <v>54</v>
      </c>
      <c r="D19" t="s">
        <v>54</v>
      </c>
      <c r="E19">
        <v>25422271</v>
      </c>
      <c r="F19" t="s">
        <v>29</v>
      </c>
      <c r="G19">
        <v>0</v>
      </c>
      <c r="H19">
        <v>0</v>
      </c>
      <c r="I19">
        <v>0</v>
      </c>
      <c r="J19">
        <f t="shared" si="1"/>
        <v>1</v>
      </c>
      <c r="K19" t="str">
        <f t="shared" si="2"/>
        <v>Perfil</v>
      </c>
      <c r="L19">
        <f t="shared" si="3"/>
        <v>1</v>
      </c>
      <c r="M19">
        <v>23</v>
      </c>
      <c r="N19" t="str">
        <f t="shared" si="4"/>
        <v>&lt;=25</v>
      </c>
      <c r="O19" t="s">
        <v>30</v>
      </c>
      <c r="P19" t="s">
        <v>39</v>
      </c>
      <c r="Q19" t="s">
        <v>32</v>
      </c>
      <c r="R19" t="s">
        <v>32</v>
      </c>
      <c r="S19" t="str">
        <f t="shared" si="5"/>
        <v/>
      </c>
      <c r="T19" t="s">
        <v>32</v>
      </c>
      <c r="U19" t="str">
        <f t="shared" si="6"/>
        <v/>
      </c>
      <c r="V19" t="s">
        <v>32</v>
      </c>
      <c r="W19" t="s">
        <v>32</v>
      </c>
      <c r="X19" s="12" t="str">
        <f t="shared" si="7"/>
        <v>NULL</v>
      </c>
      <c r="Y19" t="str">
        <f t="shared" si="8"/>
        <v/>
      </c>
      <c r="Z19" t="s">
        <v>32</v>
      </c>
      <c r="AA19">
        <v>0</v>
      </c>
      <c r="AB19">
        <v>44546</v>
      </c>
      <c r="AC19" t="str">
        <f t="shared" si="9"/>
        <v>&gt;5000</v>
      </c>
      <c r="AD19">
        <v>0</v>
      </c>
      <c r="AE19" t="str">
        <f t="shared" si="10"/>
        <v>=0</v>
      </c>
      <c r="AF19">
        <v>0</v>
      </c>
      <c r="AG19" t="str">
        <f t="shared" si="11"/>
        <v>&lt;=500</v>
      </c>
      <c r="AH19" t="s">
        <v>32</v>
      </c>
      <c r="AI19" t="str">
        <f t="shared" si="12"/>
        <v/>
      </c>
      <c r="AJ19" t="s">
        <v>32</v>
      </c>
      <c r="AK19" t="str">
        <f t="shared" si="13"/>
        <v/>
      </c>
      <c r="AL19">
        <v>2</v>
      </c>
      <c r="AM19">
        <v>2</v>
      </c>
      <c r="AN19">
        <v>0</v>
      </c>
      <c r="AO19">
        <v>1</v>
      </c>
      <c r="AP19" t="s">
        <v>32</v>
      </c>
    </row>
    <row r="20" spans="1:42" x14ac:dyDescent="0.25">
      <c r="A20">
        <v>201303</v>
      </c>
      <c r="B20" t="str">
        <f t="shared" si="0"/>
        <v>2013-I</v>
      </c>
      <c r="C20" t="s">
        <v>55</v>
      </c>
      <c r="D20" t="s">
        <v>55</v>
      </c>
      <c r="E20">
        <v>25424378</v>
      </c>
      <c r="F20" t="s">
        <v>29</v>
      </c>
      <c r="G20">
        <v>0</v>
      </c>
      <c r="H20">
        <v>1</v>
      </c>
      <c r="I20">
        <v>0</v>
      </c>
      <c r="J20">
        <f t="shared" si="1"/>
        <v>0</v>
      </c>
      <c r="K20" t="str">
        <f t="shared" si="2"/>
        <v>Indeterminado</v>
      </c>
      <c r="L20">
        <f t="shared" si="3"/>
        <v>1</v>
      </c>
      <c r="M20">
        <v>29</v>
      </c>
      <c r="N20" t="str">
        <f t="shared" si="4"/>
        <v>&lt;=30</v>
      </c>
      <c r="O20" t="s">
        <v>56</v>
      </c>
      <c r="P20" t="s">
        <v>31</v>
      </c>
      <c r="Q20" t="s">
        <v>32</v>
      </c>
      <c r="R20" t="s">
        <v>32</v>
      </c>
      <c r="S20" t="str">
        <f t="shared" si="5"/>
        <v/>
      </c>
      <c r="T20" t="s">
        <v>32</v>
      </c>
      <c r="U20" t="str">
        <f t="shared" si="6"/>
        <v/>
      </c>
      <c r="V20" t="s">
        <v>32</v>
      </c>
      <c r="W20" t="s">
        <v>32</v>
      </c>
      <c r="X20" s="12" t="str">
        <f t="shared" si="7"/>
        <v>NULL</v>
      </c>
      <c r="Y20" t="str">
        <f t="shared" si="8"/>
        <v/>
      </c>
      <c r="Z20" t="s">
        <v>32</v>
      </c>
      <c r="AA20">
        <v>9</v>
      </c>
      <c r="AB20" t="s">
        <v>32</v>
      </c>
      <c r="AC20" t="str">
        <f t="shared" si="9"/>
        <v/>
      </c>
      <c r="AD20" t="s">
        <v>32</v>
      </c>
      <c r="AE20" t="str">
        <f t="shared" si="10"/>
        <v/>
      </c>
      <c r="AF20" t="s">
        <v>32</v>
      </c>
      <c r="AG20" t="str">
        <f t="shared" si="11"/>
        <v/>
      </c>
      <c r="AH20" t="s">
        <v>32</v>
      </c>
      <c r="AI20" t="str">
        <f t="shared" si="12"/>
        <v/>
      </c>
      <c r="AJ20" t="s">
        <v>32</v>
      </c>
      <c r="AK20" t="str">
        <f t="shared" si="13"/>
        <v/>
      </c>
      <c r="AL20">
        <v>0</v>
      </c>
      <c r="AM20">
        <v>0</v>
      </c>
      <c r="AN20">
        <v>0</v>
      </c>
      <c r="AO20" t="s">
        <v>32</v>
      </c>
      <c r="AP20" t="s">
        <v>32</v>
      </c>
    </row>
    <row r="21" spans="1:42" x14ac:dyDescent="0.25">
      <c r="A21">
        <v>201303</v>
      </c>
      <c r="B21" t="str">
        <f t="shared" si="0"/>
        <v>2013-I</v>
      </c>
      <c r="C21" t="s">
        <v>57</v>
      </c>
      <c r="D21" t="s">
        <v>57</v>
      </c>
      <c r="E21">
        <v>25420928</v>
      </c>
      <c r="F21" t="s">
        <v>29</v>
      </c>
      <c r="G21">
        <v>0</v>
      </c>
      <c r="H21">
        <v>0</v>
      </c>
      <c r="I21">
        <v>0</v>
      </c>
      <c r="J21">
        <f t="shared" si="1"/>
        <v>1</v>
      </c>
      <c r="K21" t="str">
        <f t="shared" si="2"/>
        <v>Perfil</v>
      </c>
      <c r="L21">
        <f t="shared" si="3"/>
        <v>1</v>
      </c>
      <c r="M21">
        <v>34</v>
      </c>
      <c r="N21" t="str">
        <f t="shared" si="4"/>
        <v>&lt;=35</v>
      </c>
      <c r="O21" t="s">
        <v>30</v>
      </c>
      <c r="P21" t="s">
        <v>35</v>
      </c>
      <c r="Q21" t="s">
        <v>32</v>
      </c>
      <c r="R21" t="s">
        <v>32</v>
      </c>
      <c r="S21" t="str">
        <f t="shared" si="5"/>
        <v/>
      </c>
      <c r="T21" t="s">
        <v>32</v>
      </c>
      <c r="U21" t="str">
        <f t="shared" si="6"/>
        <v/>
      </c>
      <c r="V21" t="s">
        <v>32</v>
      </c>
      <c r="W21" t="s">
        <v>32</v>
      </c>
      <c r="X21" s="12" t="str">
        <f t="shared" si="7"/>
        <v>NULL</v>
      </c>
      <c r="Y21" t="str">
        <f t="shared" si="8"/>
        <v/>
      </c>
      <c r="Z21" t="s">
        <v>32</v>
      </c>
      <c r="AA21">
        <v>0</v>
      </c>
      <c r="AB21">
        <v>1643.23</v>
      </c>
      <c r="AC21" t="str">
        <f t="shared" si="9"/>
        <v>&lt;=2000</v>
      </c>
      <c r="AD21">
        <v>0</v>
      </c>
      <c r="AE21" t="str">
        <f t="shared" si="10"/>
        <v>=0</v>
      </c>
      <c r="AF21">
        <v>0</v>
      </c>
      <c r="AG21" t="str">
        <f t="shared" si="11"/>
        <v>&lt;=500</v>
      </c>
      <c r="AH21" t="s">
        <v>32</v>
      </c>
      <c r="AI21" t="str">
        <f t="shared" si="12"/>
        <v/>
      </c>
      <c r="AJ21" t="s">
        <v>32</v>
      </c>
      <c r="AK21" t="str">
        <f t="shared" si="13"/>
        <v/>
      </c>
      <c r="AL21">
        <v>1</v>
      </c>
      <c r="AM21">
        <v>1</v>
      </c>
      <c r="AN21">
        <v>0</v>
      </c>
      <c r="AO21">
        <v>1</v>
      </c>
      <c r="AP21" t="s">
        <v>32</v>
      </c>
    </row>
    <row r="22" spans="1:42" x14ac:dyDescent="0.25">
      <c r="A22">
        <v>201303</v>
      </c>
      <c r="B22" t="str">
        <f t="shared" si="0"/>
        <v>2013-I</v>
      </c>
      <c r="C22" t="s">
        <v>58</v>
      </c>
      <c r="D22" t="s">
        <v>58</v>
      </c>
      <c r="E22">
        <v>25428656</v>
      </c>
      <c r="F22" t="s">
        <v>29</v>
      </c>
      <c r="G22">
        <v>0</v>
      </c>
      <c r="H22">
        <v>0</v>
      </c>
      <c r="I22">
        <v>0</v>
      </c>
      <c r="J22">
        <f t="shared" si="1"/>
        <v>1</v>
      </c>
      <c r="K22" t="str">
        <f t="shared" si="2"/>
        <v>Perfil</v>
      </c>
      <c r="L22">
        <f t="shared" si="3"/>
        <v>1</v>
      </c>
      <c r="M22">
        <v>25</v>
      </c>
      <c r="N22" t="str">
        <f t="shared" si="4"/>
        <v>&lt;=25</v>
      </c>
      <c r="O22" t="s">
        <v>30</v>
      </c>
      <c r="P22" t="s">
        <v>39</v>
      </c>
      <c r="Q22" t="s">
        <v>32</v>
      </c>
      <c r="R22" t="s">
        <v>32</v>
      </c>
      <c r="S22" t="str">
        <f t="shared" si="5"/>
        <v/>
      </c>
      <c r="T22" t="s">
        <v>32</v>
      </c>
      <c r="U22" t="str">
        <f t="shared" si="6"/>
        <v/>
      </c>
      <c r="V22" t="s">
        <v>32</v>
      </c>
      <c r="W22" t="s">
        <v>32</v>
      </c>
      <c r="X22" s="12" t="str">
        <f t="shared" si="7"/>
        <v>NULL</v>
      </c>
      <c r="Y22" t="str">
        <f t="shared" si="8"/>
        <v/>
      </c>
      <c r="Z22" t="s">
        <v>32</v>
      </c>
      <c r="AA22">
        <v>0</v>
      </c>
      <c r="AB22">
        <v>1115.25</v>
      </c>
      <c r="AC22" t="str">
        <f t="shared" si="9"/>
        <v>&lt;=2000</v>
      </c>
      <c r="AD22">
        <v>2</v>
      </c>
      <c r="AE22" t="str">
        <f t="shared" si="10"/>
        <v>&lt;=8</v>
      </c>
      <c r="AF22">
        <v>0</v>
      </c>
      <c r="AG22" t="str">
        <f t="shared" si="11"/>
        <v>&lt;=500</v>
      </c>
      <c r="AH22" t="s">
        <v>32</v>
      </c>
      <c r="AI22" t="str">
        <f t="shared" si="12"/>
        <v/>
      </c>
      <c r="AJ22" t="s">
        <v>32</v>
      </c>
      <c r="AK22" t="str">
        <f t="shared" si="13"/>
        <v/>
      </c>
      <c r="AL22">
        <v>8</v>
      </c>
      <c r="AM22">
        <v>8</v>
      </c>
      <c r="AN22">
        <v>0</v>
      </c>
      <c r="AO22">
        <v>5</v>
      </c>
      <c r="AP22" t="s">
        <v>32</v>
      </c>
    </row>
    <row r="23" spans="1:42" x14ac:dyDescent="0.25">
      <c r="A23">
        <v>201303</v>
      </c>
      <c r="B23" t="str">
        <f t="shared" si="0"/>
        <v>2013-I</v>
      </c>
      <c r="C23" t="s">
        <v>59</v>
      </c>
      <c r="D23" t="s">
        <v>59</v>
      </c>
      <c r="E23">
        <v>25426662</v>
      </c>
      <c r="F23" t="s">
        <v>29</v>
      </c>
      <c r="G23">
        <v>1</v>
      </c>
      <c r="H23">
        <v>0</v>
      </c>
      <c r="I23">
        <v>0</v>
      </c>
      <c r="J23">
        <f t="shared" si="1"/>
        <v>0</v>
      </c>
      <c r="K23" t="str">
        <f t="shared" si="2"/>
        <v>Modelamiento</v>
      </c>
      <c r="L23">
        <f t="shared" si="3"/>
        <v>1</v>
      </c>
      <c r="M23">
        <v>33</v>
      </c>
      <c r="N23" t="str">
        <f t="shared" si="4"/>
        <v>&lt;=35</v>
      </c>
      <c r="O23" t="s">
        <v>56</v>
      </c>
      <c r="P23" t="s">
        <v>31</v>
      </c>
      <c r="Q23" t="s">
        <v>32</v>
      </c>
      <c r="R23" t="s">
        <v>32</v>
      </c>
      <c r="S23" t="str">
        <f t="shared" si="5"/>
        <v/>
      </c>
      <c r="T23" t="s">
        <v>32</v>
      </c>
      <c r="U23" t="str">
        <f t="shared" si="6"/>
        <v/>
      </c>
      <c r="V23" t="s">
        <v>32</v>
      </c>
      <c r="W23" t="s">
        <v>32</v>
      </c>
      <c r="X23" s="12" t="str">
        <f t="shared" si="7"/>
        <v>NULL</v>
      </c>
      <c r="Y23" t="str">
        <f t="shared" si="8"/>
        <v/>
      </c>
      <c r="Z23" t="s">
        <v>32</v>
      </c>
      <c r="AA23">
        <v>0</v>
      </c>
      <c r="AB23">
        <v>2388.75</v>
      </c>
      <c r="AC23" t="str">
        <f t="shared" si="9"/>
        <v>&lt;=3000</v>
      </c>
      <c r="AD23">
        <v>0</v>
      </c>
      <c r="AE23" t="str">
        <f t="shared" si="10"/>
        <v>=0</v>
      </c>
      <c r="AF23">
        <v>0</v>
      </c>
      <c r="AG23" t="str">
        <f t="shared" si="11"/>
        <v>&lt;=500</v>
      </c>
      <c r="AH23" t="s">
        <v>32</v>
      </c>
      <c r="AI23" t="str">
        <f t="shared" si="12"/>
        <v/>
      </c>
      <c r="AJ23" t="s">
        <v>32</v>
      </c>
      <c r="AK23" t="str">
        <f t="shared" si="13"/>
        <v/>
      </c>
      <c r="AL23">
        <v>12</v>
      </c>
      <c r="AM23">
        <v>12</v>
      </c>
      <c r="AN23">
        <v>0</v>
      </c>
      <c r="AO23">
        <v>1</v>
      </c>
      <c r="AP23" t="s">
        <v>32</v>
      </c>
    </row>
    <row r="24" spans="1:42" x14ac:dyDescent="0.25">
      <c r="A24">
        <v>201303</v>
      </c>
      <c r="B24" t="str">
        <f t="shared" si="0"/>
        <v>2013-I</v>
      </c>
      <c r="C24" t="s">
        <v>60</v>
      </c>
      <c r="D24" t="s">
        <v>60</v>
      </c>
      <c r="E24">
        <v>25428507</v>
      </c>
      <c r="F24" t="s">
        <v>29</v>
      </c>
      <c r="G24">
        <v>1</v>
      </c>
      <c r="H24">
        <v>0</v>
      </c>
      <c r="I24">
        <v>0</v>
      </c>
      <c r="J24">
        <f t="shared" si="1"/>
        <v>1</v>
      </c>
      <c r="K24" t="str">
        <f t="shared" si="2"/>
        <v>Perfil</v>
      </c>
      <c r="L24">
        <f t="shared" si="3"/>
        <v>1</v>
      </c>
      <c r="M24">
        <v>67</v>
      </c>
      <c r="N24" t="str">
        <f t="shared" si="4"/>
        <v>&gt;60</v>
      </c>
      <c r="O24" t="s">
        <v>61</v>
      </c>
      <c r="P24" t="s">
        <v>39</v>
      </c>
      <c r="Q24" t="s">
        <v>32</v>
      </c>
      <c r="R24" t="s">
        <v>32</v>
      </c>
      <c r="S24" t="str">
        <f t="shared" si="5"/>
        <v/>
      </c>
      <c r="T24" t="s">
        <v>32</v>
      </c>
      <c r="U24" t="str">
        <f t="shared" si="6"/>
        <v/>
      </c>
      <c r="V24" t="s">
        <v>32</v>
      </c>
      <c r="W24" t="s">
        <v>32</v>
      </c>
      <c r="X24" s="12" t="str">
        <f t="shared" si="7"/>
        <v>NULL</v>
      </c>
      <c r="Y24" t="str">
        <f t="shared" si="8"/>
        <v/>
      </c>
      <c r="Z24" t="s">
        <v>32</v>
      </c>
      <c r="AA24">
        <v>9</v>
      </c>
      <c r="AB24" t="s">
        <v>32</v>
      </c>
      <c r="AC24" t="str">
        <f t="shared" si="9"/>
        <v/>
      </c>
      <c r="AD24" t="s">
        <v>32</v>
      </c>
      <c r="AE24" t="str">
        <f t="shared" si="10"/>
        <v/>
      </c>
      <c r="AF24" t="s">
        <v>32</v>
      </c>
      <c r="AG24" t="str">
        <f t="shared" si="11"/>
        <v/>
      </c>
      <c r="AH24" t="s">
        <v>32</v>
      </c>
      <c r="AI24" t="str">
        <f t="shared" si="12"/>
        <v/>
      </c>
      <c r="AJ24" t="s">
        <v>32</v>
      </c>
      <c r="AK24" t="str">
        <f t="shared" si="13"/>
        <v/>
      </c>
      <c r="AL24">
        <v>0</v>
      </c>
      <c r="AM24">
        <v>0</v>
      </c>
      <c r="AN24">
        <v>0</v>
      </c>
      <c r="AO24" t="s">
        <v>32</v>
      </c>
      <c r="AP24" t="s">
        <v>32</v>
      </c>
    </row>
    <row r="25" spans="1:42" x14ac:dyDescent="0.25">
      <c r="A25">
        <v>201303</v>
      </c>
      <c r="B25" t="str">
        <f t="shared" si="0"/>
        <v>2013-I</v>
      </c>
      <c r="C25" t="s">
        <v>62</v>
      </c>
      <c r="D25" t="s">
        <v>62</v>
      </c>
      <c r="E25">
        <v>25433104</v>
      </c>
      <c r="F25" t="s">
        <v>29</v>
      </c>
      <c r="G25">
        <v>0</v>
      </c>
      <c r="H25">
        <v>0</v>
      </c>
      <c r="I25">
        <v>0</v>
      </c>
      <c r="J25">
        <f t="shared" si="1"/>
        <v>1</v>
      </c>
      <c r="K25" t="str">
        <f t="shared" si="2"/>
        <v>Perfil</v>
      </c>
      <c r="L25">
        <f t="shared" si="3"/>
        <v>1</v>
      </c>
      <c r="M25">
        <v>52</v>
      </c>
      <c r="N25" t="str">
        <f t="shared" si="4"/>
        <v>&lt;=55</v>
      </c>
      <c r="O25" t="s">
        <v>41</v>
      </c>
      <c r="P25" t="s">
        <v>39</v>
      </c>
      <c r="Q25" t="s">
        <v>32</v>
      </c>
      <c r="R25" t="s">
        <v>32</v>
      </c>
      <c r="S25" t="str">
        <f t="shared" si="5"/>
        <v/>
      </c>
      <c r="T25" t="s">
        <v>32</v>
      </c>
      <c r="U25" t="str">
        <f t="shared" si="6"/>
        <v/>
      </c>
      <c r="V25" t="s">
        <v>32</v>
      </c>
      <c r="W25" t="s">
        <v>32</v>
      </c>
      <c r="X25" s="12" t="str">
        <f t="shared" si="7"/>
        <v>NULL</v>
      </c>
      <c r="Y25" t="str">
        <f t="shared" si="8"/>
        <v/>
      </c>
      <c r="Z25" t="s">
        <v>32</v>
      </c>
      <c r="AA25">
        <v>0</v>
      </c>
      <c r="AB25">
        <v>41385.25</v>
      </c>
      <c r="AC25" t="str">
        <f t="shared" si="9"/>
        <v>&gt;5000</v>
      </c>
      <c r="AD25">
        <v>14</v>
      </c>
      <c r="AE25" t="str">
        <f t="shared" si="10"/>
        <v>&lt;=30</v>
      </c>
      <c r="AF25">
        <v>0</v>
      </c>
      <c r="AG25" t="str">
        <f t="shared" si="11"/>
        <v>&lt;=500</v>
      </c>
      <c r="AH25">
        <v>19350</v>
      </c>
      <c r="AI25" t="str">
        <f t="shared" si="12"/>
        <v>&gt;5000</v>
      </c>
      <c r="AJ25">
        <v>0.90280000000000005</v>
      </c>
      <c r="AK25" t="str">
        <f t="shared" si="13"/>
        <v>&gt;0.9</v>
      </c>
      <c r="AL25">
        <v>12</v>
      </c>
      <c r="AM25">
        <v>12</v>
      </c>
      <c r="AN25">
        <v>0</v>
      </c>
      <c r="AO25">
        <v>1</v>
      </c>
      <c r="AP25" t="s">
        <v>32</v>
      </c>
    </row>
    <row r="26" spans="1:42" x14ac:dyDescent="0.25">
      <c r="A26">
        <v>201304</v>
      </c>
      <c r="B26" t="str">
        <f t="shared" si="0"/>
        <v>2013-I</v>
      </c>
      <c r="C26" t="s">
        <v>63</v>
      </c>
      <c r="D26" t="s">
        <v>63</v>
      </c>
      <c r="E26">
        <v>25427221</v>
      </c>
      <c r="F26" t="s">
        <v>29</v>
      </c>
      <c r="G26">
        <v>0</v>
      </c>
      <c r="H26">
        <v>1</v>
      </c>
      <c r="I26">
        <v>0</v>
      </c>
      <c r="J26">
        <f t="shared" si="1"/>
        <v>1</v>
      </c>
      <c r="K26" t="str">
        <f t="shared" si="2"/>
        <v>Indeterminado</v>
      </c>
      <c r="L26">
        <f t="shared" si="3"/>
        <v>1</v>
      </c>
      <c r="M26">
        <v>42</v>
      </c>
      <c r="N26" t="str">
        <f t="shared" si="4"/>
        <v>&lt;=45</v>
      </c>
      <c r="O26" t="s">
        <v>34</v>
      </c>
      <c r="P26" t="s">
        <v>39</v>
      </c>
      <c r="Q26" t="s">
        <v>32</v>
      </c>
      <c r="R26" t="s">
        <v>32</v>
      </c>
      <c r="S26" t="str">
        <f t="shared" si="5"/>
        <v/>
      </c>
      <c r="T26" t="s">
        <v>32</v>
      </c>
      <c r="U26" t="str">
        <f t="shared" si="6"/>
        <v/>
      </c>
      <c r="V26" t="s">
        <v>32</v>
      </c>
      <c r="W26" t="s">
        <v>32</v>
      </c>
      <c r="X26" s="12" t="str">
        <f t="shared" si="7"/>
        <v>NULL</v>
      </c>
      <c r="Y26" t="str">
        <f t="shared" si="8"/>
        <v/>
      </c>
      <c r="Z26" t="s">
        <v>32</v>
      </c>
      <c r="AA26">
        <v>4</v>
      </c>
      <c r="AB26">
        <v>3453.82</v>
      </c>
      <c r="AC26" t="str">
        <f t="shared" si="9"/>
        <v>&lt;=4000</v>
      </c>
      <c r="AD26">
        <v>1054</v>
      </c>
      <c r="AE26" t="str">
        <f t="shared" si="10"/>
        <v>&gt;120</v>
      </c>
      <c r="AF26">
        <v>1515.08</v>
      </c>
      <c r="AG26" t="str">
        <f t="shared" si="11"/>
        <v>&lt;=2000</v>
      </c>
      <c r="AH26" t="s">
        <v>32</v>
      </c>
      <c r="AI26" t="str">
        <f t="shared" si="12"/>
        <v/>
      </c>
      <c r="AJ26" t="s">
        <v>32</v>
      </c>
      <c r="AK26" t="str">
        <f t="shared" si="13"/>
        <v/>
      </c>
      <c r="AL26">
        <v>7</v>
      </c>
      <c r="AM26">
        <v>3</v>
      </c>
      <c r="AN26">
        <v>4</v>
      </c>
      <c r="AO26">
        <v>1</v>
      </c>
      <c r="AP26">
        <v>9</v>
      </c>
    </row>
    <row r="27" spans="1:42" x14ac:dyDescent="0.25">
      <c r="A27">
        <v>201304</v>
      </c>
      <c r="B27" t="str">
        <f t="shared" si="0"/>
        <v>2013-I</v>
      </c>
      <c r="C27" t="s">
        <v>64</v>
      </c>
      <c r="D27" t="s">
        <v>64</v>
      </c>
      <c r="E27">
        <v>25435862</v>
      </c>
      <c r="F27" t="s">
        <v>29</v>
      </c>
      <c r="G27">
        <v>0</v>
      </c>
      <c r="H27">
        <v>0</v>
      </c>
      <c r="I27">
        <v>0</v>
      </c>
      <c r="J27">
        <f t="shared" si="1"/>
        <v>1</v>
      </c>
      <c r="K27" t="str">
        <f t="shared" si="2"/>
        <v>Perfil</v>
      </c>
      <c r="L27">
        <f t="shared" si="3"/>
        <v>1</v>
      </c>
      <c r="M27">
        <v>47</v>
      </c>
      <c r="N27" t="str">
        <f t="shared" si="4"/>
        <v>&lt;=50</v>
      </c>
      <c r="O27" t="s">
        <v>61</v>
      </c>
      <c r="P27" t="s">
        <v>39</v>
      </c>
      <c r="Q27" t="s">
        <v>32</v>
      </c>
      <c r="R27" t="s">
        <v>32</v>
      </c>
      <c r="S27" t="str">
        <f t="shared" si="5"/>
        <v/>
      </c>
      <c r="T27" t="s">
        <v>32</v>
      </c>
      <c r="U27" t="str">
        <f t="shared" si="6"/>
        <v/>
      </c>
      <c r="V27" t="s">
        <v>32</v>
      </c>
      <c r="W27" t="s">
        <v>32</v>
      </c>
      <c r="X27" s="12" t="str">
        <f t="shared" si="7"/>
        <v>NULL</v>
      </c>
      <c r="Y27" t="str">
        <f t="shared" si="8"/>
        <v/>
      </c>
      <c r="Z27" t="s">
        <v>32</v>
      </c>
      <c r="AA27">
        <v>4</v>
      </c>
      <c r="AB27">
        <v>3132.71</v>
      </c>
      <c r="AC27" t="str">
        <f t="shared" si="9"/>
        <v>&lt;=4000</v>
      </c>
      <c r="AD27">
        <v>2845</v>
      </c>
      <c r="AE27" t="str">
        <f t="shared" si="10"/>
        <v>&gt;120</v>
      </c>
      <c r="AF27">
        <v>3132.71</v>
      </c>
      <c r="AG27" t="str">
        <f t="shared" si="11"/>
        <v>&lt;=4000</v>
      </c>
      <c r="AH27" t="s">
        <v>32</v>
      </c>
      <c r="AI27" t="str">
        <f t="shared" si="12"/>
        <v/>
      </c>
      <c r="AJ27" t="s">
        <v>32</v>
      </c>
      <c r="AK27" t="str">
        <f t="shared" si="13"/>
        <v/>
      </c>
      <c r="AL27">
        <v>12</v>
      </c>
      <c r="AM27">
        <v>0</v>
      </c>
      <c r="AN27">
        <v>12</v>
      </c>
      <c r="AO27" t="s">
        <v>32</v>
      </c>
      <c r="AP27">
        <v>1</v>
      </c>
    </row>
    <row r="28" spans="1:42" x14ac:dyDescent="0.25">
      <c r="A28">
        <v>201304</v>
      </c>
      <c r="B28" t="str">
        <f t="shared" si="0"/>
        <v>2013-I</v>
      </c>
      <c r="C28" t="s">
        <v>65</v>
      </c>
      <c r="D28" t="s">
        <v>65</v>
      </c>
      <c r="E28">
        <v>25440669</v>
      </c>
      <c r="F28" t="s">
        <v>29</v>
      </c>
      <c r="G28">
        <v>0</v>
      </c>
      <c r="H28">
        <v>0</v>
      </c>
      <c r="I28">
        <v>0</v>
      </c>
      <c r="J28">
        <f t="shared" si="1"/>
        <v>0</v>
      </c>
      <c r="K28" t="str">
        <f t="shared" si="2"/>
        <v>Modelamiento</v>
      </c>
      <c r="L28">
        <f t="shared" si="3"/>
        <v>1</v>
      </c>
      <c r="M28">
        <v>42</v>
      </c>
      <c r="N28" t="str">
        <f t="shared" si="4"/>
        <v>&lt;=45</v>
      </c>
      <c r="O28" t="s">
        <v>56</v>
      </c>
      <c r="P28" t="s">
        <v>35</v>
      </c>
      <c r="Q28" t="s">
        <v>32</v>
      </c>
      <c r="R28" t="s">
        <v>32</v>
      </c>
      <c r="S28" t="str">
        <f t="shared" si="5"/>
        <v/>
      </c>
      <c r="T28" t="s">
        <v>32</v>
      </c>
      <c r="U28" t="str">
        <f t="shared" si="6"/>
        <v/>
      </c>
      <c r="V28" t="s">
        <v>32</v>
      </c>
      <c r="W28" t="s">
        <v>32</v>
      </c>
      <c r="X28" s="12" t="str">
        <f t="shared" si="7"/>
        <v>NULL</v>
      </c>
      <c r="Y28" t="str">
        <f t="shared" si="8"/>
        <v/>
      </c>
      <c r="Z28" t="s">
        <v>32</v>
      </c>
      <c r="AA28">
        <v>9</v>
      </c>
      <c r="AB28" t="s">
        <v>32</v>
      </c>
      <c r="AC28" t="str">
        <f t="shared" si="9"/>
        <v/>
      </c>
      <c r="AD28" t="s">
        <v>32</v>
      </c>
      <c r="AE28" t="str">
        <f t="shared" si="10"/>
        <v/>
      </c>
      <c r="AF28" t="s">
        <v>32</v>
      </c>
      <c r="AG28" t="str">
        <f t="shared" si="11"/>
        <v/>
      </c>
      <c r="AH28" t="s">
        <v>32</v>
      </c>
      <c r="AI28" t="str">
        <f t="shared" si="12"/>
        <v/>
      </c>
      <c r="AJ28" t="s">
        <v>32</v>
      </c>
      <c r="AK28" t="str">
        <f t="shared" si="13"/>
        <v/>
      </c>
      <c r="AL28">
        <v>0</v>
      </c>
      <c r="AM28">
        <v>0</v>
      </c>
      <c r="AN28">
        <v>0</v>
      </c>
      <c r="AO28" t="s">
        <v>32</v>
      </c>
      <c r="AP28" t="s">
        <v>32</v>
      </c>
    </row>
    <row r="29" spans="1:42" x14ac:dyDescent="0.25">
      <c r="A29">
        <v>201304</v>
      </c>
      <c r="B29" t="str">
        <f t="shared" si="0"/>
        <v>2013-I</v>
      </c>
      <c r="C29" t="s">
        <v>66</v>
      </c>
      <c r="D29" t="s">
        <v>66</v>
      </c>
      <c r="E29">
        <v>25444965</v>
      </c>
      <c r="F29" t="s">
        <v>29</v>
      </c>
      <c r="G29">
        <v>0</v>
      </c>
      <c r="H29">
        <v>0</v>
      </c>
      <c r="I29">
        <v>0</v>
      </c>
      <c r="J29">
        <f t="shared" si="1"/>
        <v>0</v>
      </c>
      <c r="K29" t="str">
        <f t="shared" si="2"/>
        <v>Modelamiento</v>
      </c>
      <c r="L29">
        <f t="shared" si="3"/>
        <v>1</v>
      </c>
      <c r="M29">
        <v>31</v>
      </c>
      <c r="N29" t="str">
        <f t="shared" si="4"/>
        <v>&lt;=35</v>
      </c>
      <c r="O29" t="s">
        <v>56</v>
      </c>
      <c r="P29" t="s">
        <v>39</v>
      </c>
      <c r="Q29" t="s">
        <v>32</v>
      </c>
      <c r="R29" t="s">
        <v>32</v>
      </c>
      <c r="S29" t="str">
        <f t="shared" si="5"/>
        <v/>
      </c>
      <c r="T29" t="s">
        <v>32</v>
      </c>
      <c r="U29" t="str">
        <f t="shared" si="6"/>
        <v/>
      </c>
      <c r="V29" t="s">
        <v>32</v>
      </c>
      <c r="W29" t="s">
        <v>32</v>
      </c>
      <c r="X29" s="12" t="str">
        <f t="shared" si="7"/>
        <v>NULL</v>
      </c>
      <c r="Y29" t="str">
        <f t="shared" si="8"/>
        <v/>
      </c>
      <c r="Z29" t="s">
        <v>32</v>
      </c>
      <c r="AA29">
        <v>0</v>
      </c>
      <c r="AB29">
        <v>1647.85</v>
      </c>
      <c r="AC29" t="str">
        <f t="shared" si="9"/>
        <v>&lt;=2000</v>
      </c>
      <c r="AD29">
        <v>0</v>
      </c>
      <c r="AE29" t="str">
        <f t="shared" si="10"/>
        <v>=0</v>
      </c>
      <c r="AF29">
        <v>0</v>
      </c>
      <c r="AG29" t="str">
        <f t="shared" si="11"/>
        <v>&lt;=500</v>
      </c>
      <c r="AH29" t="s">
        <v>32</v>
      </c>
      <c r="AI29" t="str">
        <f t="shared" si="12"/>
        <v/>
      </c>
      <c r="AJ29" t="s">
        <v>32</v>
      </c>
      <c r="AK29" t="str">
        <f t="shared" si="13"/>
        <v/>
      </c>
      <c r="AL29">
        <v>4</v>
      </c>
      <c r="AM29">
        <v>4</v>
      </c>
      <c r="AN29">
        <v>0</v>
      </c>
      <c r="AO29">
        <v>1</v>
      </c>
      <c r="AP29" t="s">
        <v>32</v>
      </c>
    </row>
    <row r="30" spans="1:42" x14ac:dyDescent="0.25">
      <c r="A30">
        <v>201304</v>
      </c>
      <c r="B30" t="str">
        <f t="shared" si="0"/>
        <v>2013-I</v>
      </c>
      <c r="C30" t="s">
        <v>67</v>
      </c>
      <c r="D30" t="s">
        <v>67</v>
      </c>
      <c r="E30">
        <v>25445681</v>
      </c>
      <c r="F30" t="s">
        <v>29</v>
      </c>
      <c r="G30">
        <v>0</v>
      </c>
      <c r="H30">
        <v>0</v>
      </c>
      <c r="I30">
        <v>0</v>
      </c>
      <c r="J30">
        <f t="shared" si="1"/>
        <v>0</v>
      </c>
      <c r="K30" t="str">
        <f t="shared" si="2"/>
        <v>Modelamiento</v>
      </c>
      <c r="L30">
        <f t="shared" si="3"/>
        <v>1</v>
      </c>
      <c r="M30">
        <v>48</v>
      </c>
      <c r="N30" t="str">
        <f t="shared" si="4"/>
        <v>&lt;=50</v>
      </c>
      <c r="O30" t="s">
        <v>56</v>
      </c>
      <c r="P30" t="s">
        <v>31</v>
      </c>
      <c r="Q30" t="s">
        <v>32</v>
      </c>
      <c r="R30" t="s">
        <v>32</v>
      </c>
      <c r="S30" t="str">
        <f t="shared" si="5"/>
        <v/>
      </c>
      <c r="T30" t="s">
        <v>32</v>
      </c>
      <c r="U30" t="str">
        <f t="shared" si="6"/>
        <v/>
      </c>
      <c r="V30" t="s">
        <v>32</v>
      </c>
      <c r="W30" t="s">
        <v>32</v>
      </c>
      <c r="X30" s="12" t="str">
        <f t="shared" si="7"/>
        <v>NULL</v>
      </c>
      <c r="Y30" t="str">
        <f t="shared" si="8"/>
        <v/>
      </c>
      <c r="Z30" t="s">
        <v>32</v>
      </c>
      <c r="AA30">
        <v>9</v>
      </c>
      <c r="AB30" t="s">
        <v>32</v>
      </c>
      <c r="AC30" t="str">
        <f t="shared" si="9"/>
        <v/>
      </c>
      <c r="AD30" t="s">
        <v>32</v>
      </c>
      <c r="AE30" t="str">
        <f t="shared" si="10"/>
        <v/>
      </c>
      <c r="AF30" t="s">
        <v>32</v>
      </c>
      <c r="AG30" t="str">
        <f t="shared" si="11"/>
        <v/>
      </c>
      <c r="AH30" t="s">
        <v>32</v>
      </c>
      <c r="AI30" t="str">
        <f t="shared" si="12"/>
        <v/>
      </c>
      <c r="AJ30" t="s">
        <v>32</v>
      </c>
      <c r="AK30" t="str">
        <f t="shared" si="13"/>
        <v/>
      </c>
      <c r="AL30">
        <v>0</v>
      </c>
      <c r="AM30">
        <v>0</v>
      </c>
      <c r="AN30">
        <v>0</v>
      </c>
      <c r="AO30" t="s">
        <v>32</v>
      </c>
      <c r="AP30" t="s">
        <v>32</v>
      </c>
    </row>
    <row r="31" spans="1:42" x14ac:dyDescent="0.25">
      <c r="A31">
        <v>201304</v>
      </c>
      <c r="B31" t="str">
        <f t="shared" si="0"/>
        <v>2013-I</v>
      </c>
      <c r="C31" t="s">
        <v>68</v>
      </c>
      <c r="D31" t="s">
        <v>68</v>
      </c>
      <c r="E31">
        <v>25449921</v>
      </c>
      <c r="F31" t="s">
        <v>29</v>
      </c>
      <c r="G31">
        <v>1</v>
      </c>
      <c r="H31">
        <v>0</v>
      </c>
      <c r="I31">
        <v>0</v>
      </c>
      <c r="J31">
        <f t="shared" si="1"/>
        <v>0</v>
      </c>
      <c r="K31" t="str">
        <f t="shared" si="2"/>
        <v>Modelamiento</v>
      </c>
      <c r="L31">
        <f t="shared" si="3"/>
        <v>1</v>
      </c>
      <c r="M31">
        <v>44</v>
      </c>
      <c r="N31" t="str">
        <f t="shared" si="4"/>
        <v>&lt;=45</v>
      </c>
      <c r="O31" t="s">
        <v>56</v>
      </c>
      <c r="P31" t="s">
        <v>69</v>
      </c>
      <c r="Q31" t="s">
        <v>32</v>
      </c>
      <c r="R31" t="s">
        <v>32</v>
      </c>
      <c r="S31" t="str">
        <f t="shared" si="5"/>
        <v/>
      </c>
      <c r="T31" t="s">
        <v>32</v>
      </c>
      <c r="U31" t="str">
        <f t="shared" si="6"/>
        <v/>
      </c>
      <c r="V31" t="s">
        <v>32</v>
      </c>
      <c r="W31" t="s">
        <v>32</v>
      </c>
      <c r="X31" s="12" t="str">
        <f t="shared" si="7"/>
        <v>NULL</v>
      </c>
      <c r="Y31" t="str">
        <f t="shared" si="8"/>
        <v/>
      </c>
      <c r="Z31" t="s">
        <v>32</v>
      </c>
      <c r="AA31">
        <v>1</v>
      </c>
      <c r="AB31">
        <v>1540.31</v>
      </c>
      <c r="AC31" t="str">
        <f t="shared" si="9"/>
        <v>&lt;=2000</v>
      </c>
      <c r="AD31">
        <v>23</v>
      </c>
      <c r="AE31" t="str">
        <f t="shared" si="10"/>
        <v>&lt;=30</v>
      </c>
      <c r="AF31">
        <v>0</v>
      </c>
      <c r="AG31" t="str">
        <f t="shared" si="11"/>
        <v>&lt;=500</v>
      </c>
      <c r="AH31" t="s">
        <v>32</v>
      </c>
      <c r="AI31" t="str">
        <f t="shared" si="12"/>
        <v/>
      </c>
      <c r="AJ31" t="s">
        <v>32</v>
      </c>
      <c r="AK31" t="str">
        <f t="shared" si="13"/>
        <v/>
      </c>
      <c r="AL31">
        <v>4</v>
      </c>
      <c r="AM31">
        <v>3</v>
      </c>
      <c r="AN31">
        <v>0</v>
      </c>
      <c r="AO31">
        <v>2</v>
      </c>
      <c r="AP31" t="s">
        <v>32</v>
      </c>
    </row>
    <row r="32" spans="1:42" x14ac:dyDescent="0.25">
      <c r="A32">
        <v>201304</v>
      </c>
      <c r="B32" t="str">
        <f t="shared" si="0"/>
        <v>2013-I</v>
      </c>
      <c r="C32" t="s">
        <v>70</v>
      </c>
      <c r="D32" t="s">
        <v>70</v>
      </c>
      <c r="E32">
        <v>25446972</v>
      </c>
      <c r="F32" t="s">
        <v>29</v>
      </c>
      <c r="G32">
        <v>0</v>
      </c>
      <c r="H32">
        <v>0</v>
      </c>
      <c r="I32">
        <v>0</v>
      </c>
      <c r="J32">
        <f t="shared" si="1"/>
        <v>0</v>
      </c>
      <c r="K32" t="str">
        <f t="shared" si="2"/>
        <v>Modelamiento</v>
      </c>
      <c r="L32">
        <f t="shared" si="3"/>
        <v>1</v>
      </c>
      <c r="M32">
        <v>44</v>
      </c>
      <c r="N32" t="str">
        <f t="shared" si="4"/>
        <v>&lt;=45</v>
      </c>
      <c r="O32" t="s">
        <v>56</v>
      </c>
      <c r="P32" t="s">
        <v>35</v>
      </c>
      <c r="Q32" t="s">
        <v>32</v>
      </c>
      <c r="R32" t="s">
        <v>32</v>
      </c>
      <c r="S32" t="str">
        <f t="shared" si="5"/>
        <v/>
      </c>
      <c r="T32" t="s">
        <v>32</v>
      </c>
      <c r="U32" t="str">
        <f t="shared" si="6"/>
        <v/>
      </c>
      <c r="V32" t="s">
        <v>32</v>
      </c>
      <c r="W32" t="s">
        <v>32</v>
      </c>
      <c r="X32" s="12" t="str">
        <f t="shared" si="7"/>
        <v>NULL</v>
      </c>
      <c r="Y32" t="str">
        <f t="shared" si="8"/>
        <v/>
      </c>
      <c r="Z32" t="s">
        <v>32</v>
      </c>
      <c r="AA32">
        <v>4</v>
      </c>
      <c r="AB32">
        <v>355.51</v>
      </c>
      <c r="AC32" t="str">
        <f t="shared" si="9"/>
        <v>&lt;=500</v>
      </c>
      <c r="AD32">
        <v>901</v>
      </c>
      <c r="AE32" t="str">
        <f t="shared" si="10"/>
        <v>&gt;120</v>
      </c>
      <c r="AF32">
        <v>0</v>
      </c>
      <c r="AG32" t="str">
        <f t="shared" si="11"/>
        <v>&lt;=500</v>
      </c>
      <c r="AH32" t="s">
        <v>32</v>
      </c>
      <c r="AI32" t="str">
        <f t="shared" si="12"/>
        <v/>
      </c>
      <c r="AJ32">
        <v>1</v>
      </c>
      <c r="AK32" t="str">
        <f t="shared" si="13"/>
        <v>&gt;0.9</v>
      </c>
      <c r="AL32">
        <v>9</v>
      </c>
      <c r="AM32">
        <v>0</v>
      </c>
      <c r="AN32">
        <v>9</v>
      </c>
      <c r="AO32" t="s">
        <v>32</v>
      </c>
      <c r="AP32">
        <v>1</v>
      </c>
    </row>
    <row r="33" spans="1:42" x14ac:dyDescent="0.25">
      <c r="A33">
        <v>201304</v>
      </c>
      <c r="B33" t="str">
        <f t="shared" si="0"/>
        <v>2013-I</v>
      </c>
      <c r="C33" t="s">
        <v>71</v>
      </c>
      <c r="D33" t="s">
        <v>71</v>
      </c>
      <c r="E33">
        <v>25444838</v>
      </c>
      <c r="F33" t="s">
        <v>29</v>
      </c>
      <c r="G33">
        <v>0</v>
      </c>
      <c r="H33">
        <v>0</v>
      </c>
      <c r="I33">
        <v>0</v>
      </c>
      <c r="J33">
        <f t="shared" si="1"/>
        <v>0</v>
      </c>
      <c r="K33" t="str">
        <f t="shared" si="2"/>
        <v>Modelamiento</v>
      </c>
      <c r="L33">
        <f t="shared" si="3"/>
        <v>1</v>
      </c>
      <c r="M33">
        <v>61</v>
      </c>
      <c r="N33" t="str">
        <f t="shared" si="4"/>
        <v>&gt;60</v>
      </c>
      <c r="O33" t="s">
        <v>72</v>
      </c>
      <c r="P33" t="s">
        <v>35</v>
      </c>
      <c r="Q33" t="s">
        <v>32</v>
      </c>
      <c r="R33" t="s">
        <v>32</v>
      </c>
      <c r="S33" t="str">
        <f t="shared" si="5"/>
        <v/>
      </c>
      <c r="T33" t="s">
        <v>32</v>
      </c>
      <c r="U33" t="str">
        <f t="shared" si="6"/>
        <v/>
      </c>
      <c r="V33" t="s">
        <v>32</v>
      </c>
      <c r="W33" t="s">
        <v>32</v>
      </c>
      <c r="X33" s="12" t="str">
        <f t="shared" si="7"/>
        <v>NULL</v>
      </c>
      <c r="Y33" t="str">
        <f t="shared" si="8"/>
        <v/>
      </c>
      <c r="Z33" t="s">
        <v>32</v>
      </c>
      <c r="AA33">
        <v>1</v>
      </c>
      <c r="AB33">
        <v>35723.519999999997</v>
      </c>
      <c r="AC33" t="str">
        <f t="shared" si="9"/>
        <v>&gt;5000</v>
      </c>
      <c r="AD33">
        <v>14</v>
      </c>
      <c r="AE33" t="str">
        <f t="shared" si="10"/>
        <v>&lt;=30</v>
      </c>
      <c r="AF33">
        <v>0</v>
      </c>
      <c r="AG33" t="str">
        <f t="shared" si="11"/>
        <v>&lt;=500</v>
      </c>
      <c r="AH33">
        <v>10000</v>
      </c>
      <c r="AI33" t="str">
        <f t="shared" si="12"/>
        <v>&gt;5000</v>
      </c>
      <c r="AJ33">
        <v>0</v>
      </c>
      <c r="AK33" t="str">
        <f t="shared" si="13"/>
        <v>=0</v>
      </c>
      <c r="AL33">
        <v>11</v>
      </c>
      <c r="AM33">
        <v>10</v>
      </c>
      <c r="AN33">
        <v>0</v>
      </c>
      <c r="AO33">
        <v>2</v>
      </c>
      <c r="AP33" t="s">
        <v>32</v>
      </c>
    </row>
    <row r="34" spans="1:42" x14ac:dyDescent="0.25">
      <c r="A34">
        <v>201304</v>
      </c>
      <c r="B34" t="str">
        <f t="shared" si="0"/>
        <v>2013-I</v>
      </c>
      <c r="C34" t="s">
        <v>73</v>
      </c>
      <c r="D34" t="s">
        <v>73</v>
      </c>
      <c r="E34">
        <v>25447829</v>
      </c>
      <c r="F34" t="s">
        <v>29</v>
      </c>
      <c r="G34">
        <v>0</v>
      </c>
      <c r="H34">
        <v>0</v>
      </c>
      <c r="I34">
        <v>0</v>
      </c>
      <c r="J34">
        <f t="shared" si="1"/>
        <v>0</v>
      </c>
      <c r="K34" t="str">
        <f t="shared" si="2"/>
        <v>Modelamiento</v>
      </c>
      <c r="L34">
        <f t="shared" si="3"/>
        <v>1</v>
      </c>
      <c r="M34">
        <v>39</v>
      </c>
      <c r="N34" t="str">
        <f t="shared" si="4"/>
        <v>&lt;=40</v>
      </c>
      <c r="O34" t="s">
        <v>56</v>
      </c>
      <c r="P34" t="s">
        <v>39</v>
      </c>
      <c r="Q34" t="s">
        <v>32</v>
      </c>
      <c r="R34" t="s">
        <v>32</v>
      </c>
      <c r="S34" t="str">
        <f t="shared" si="5"/>
        <v/>
      </c>
      <c r="T34" t="s">
        <v>32</v>
      </c>
      <c r="U34" t="str">
        <f t="shared" si="6"/>
        <v/>
      </c>
      <c r="V34" t="s">
        <v>32</v>
      </c>
      <c r="W34" t="s">
        <v>32</v>
      </c>
      <c r="X34" s="12" t="str">
        <f t="shared" si="7"/>
        <v>NULL</v>
      </c>
      <c r="Y34" t="str">
        <f t="shared" si="8"/>
        <v/>
      </c>
      <c r="Z34" t="s">
        <v>32</v>
      </c>
      <c r="AA34">
        <v>0</v>
      </c>
      <c r="AB34">
        <v>32454.37</v>
      </c>
      <c r="AC34" t="str">
        <f t="shared" si="9"/>
        <v>&gt;5000</v>
      </c>
      <c r="AD34">
        <v>0</v>
      </c>
      <c r="AE34" t="str">
        <f t="shared" si="10"/>
        <v>=0</v>
      </c>
      <c r="AF34">
        <v>0</v>
      </c>
      <c r="AG34" t="str">
        <f t="shared" si="11"/>
        <v>&lt;=500</v>
      </c>
      <c r="AH34" t="s">
        <v>32</v>
      </c>
      <c r="AI34" t="str">
        <f t="shared" si="12"/>
        <v/>
      </c>
      <c r="AJ34" t="s">
        <v>32</v>
      </c>
      <c r="AK34" t="str">
        <f t="shared" si="13"/>
        <v/>
      </c>
      <c r="AL34">
        <v>2</v>
      </c>
      <c r="AM34">
        <v>2</v>
      </c>
      <c r="AN34">
        <v>0</v>
      </c>
      <c r="AO34">
        <v>1</v>
      </c>
      <c r="AP34" t="s">
        <v>32</v>
      </c>
    </row>
    <row r="35" spans="1:42" x14ac:dyDescent="0.25">
      <c r="A35">
        <v>201304</v>
      </c>
      <c r="B35" t="str">
        <f t="shared" si="0"/>
        <v>2013-I</v>
      </c>
      <c r="C35" t="s">
        <v>74</v>
      </c>
      <c r="D35" t="s">
        <v>74</v>
      </c>
      <c r="E35">
        <v>25440499</v>
      </c>
      <c r="F35" t="s">
        <v>29</v>
      </c>
      <c r="G35">
        <v>0</v>
      </c>
      <c r="H35">
        <v>1</v>
      </c>
      <c r="I35">
        <v>0</v>
      </c>
      <c r="J35">
        <f t="shared" si="1"/>
        <v>0</v>
      </c>
      <c r="K35" t="str">
        <f t="shared" si="2"/>
        <v>Indeterminado</v>
      </c>
      <c r="L35">
        <f t="shared" si="3"/>
        <v>1</v>
      </c>
      <c r="M35">
        <v>47</v>
      </c>
      <c r="N35" t="str">
        <f t="shared" si="4"/>
        <v>&lt;=50</v>
      </c>
      <c r="O35" t="s">
        <v>56</v>
      </c>
      <c r="P35" t="s">
        <v>35</v>
      </c>
      <c r="Q35" t="s">
        <v>32</v>
      </c>
      <c r="R35" t="s">
        <v>32</v>
      </c>
      <c r="S35" t="str">
        <f t="shared" si="5"/>
        <v/>
      </c>
      <c r="T35" t="s">
        <v>32</v>
      </c>
      <c r="U35" t="str">
        <f t="shared" si="6"/>
        <v/>
      </c>
      <c r="V35" t="s">
        <v>32</v>
      </c>
      <c r="W35" t="s">
        <v>32</v>
      </c>
      <c r="X35" s="12" t="str">
        <f t="shared" si="7"/>
        <v>NULL</v>
      </c>
      <c r="Y35" t="str">
        <f t="shared" si="8"/>
        <v/>
      </c>
      <c r="Z35" t="s">
        <v>32</v>
      </c>
      <c r="AA35">
        <v>3</v>
      </c>
      <c r="AB35">
        <v>40611.1</v>
      </c>
      <c r="AC35" t="str">
        <f t="shared" si="9"/>
        <v>&gt;5000</v>
      </c>
      <c r="AD35">
        <v>191</v>
      </c>
      <c r="AE35" t="str">
        <f t="shared" si="10"/>
        <v>&gt;120</v>
      </c>
      <c r="AF35">
        <v>0</v>
      </c>
      <c r="AG35" t="str">
        <f t="shared" si="11"/>
        <v>&lt;=500</v>
      </c>
      <c r="AH35" t="s">
        <v>32</v>
      </c>
      <c r="AI35" t="str">
        <f t="shared" si="12"/>
        <v/>
      </c>
      <c r="AJ35">
        <v>1</v>
      </c>
      <c r="AK35" t="str">
        <f t="shared" si="13"/>
        <v>&gt;0.9</v>
      </c>
      <c r="AL35">
        <v>10</v>
      </c>
      <c r="AM35">
        <v>3</v>
      </c>
      <c r="AN35">
        <v>0</v>
      </c>
      <c r="AO35">
        <v>8</v>
      </c>
      <c r="AP35" t="s">
        <v>32</v>
      </c>
    </row>
    <row r="36" spans="1:42" x14ac:dyDescent="0.25">
      <c r="A36">
        <v>201304</v>
      </c>
      <c r="B36" t="str">
        <f t="shared" si="0"/>
        <v>2013-I</v>
      </c>
      <c r="C36" t="s">
        <v>75</v>
      </c>
      <c r="D36" t="s">
        <v>75</v>
      </c>
      <c r="E36">
        <v>25428641</v>
      </c>
      <c r="F36" t="s">
        <v>29</v>
      </c>
      <c r="G36">
        <v>0</v>
      </c>
      <c r="H36">
        <v>0</v>
      </c>
      <c r="I36">
        <v>0</v>
      </c>
      <c r="J36">
        <f t="shared" si="1"/>
        <v>1</v>
      </c>
      <c r="K36" t="str">
        <f t="shared" si="2"/>
        <v>Perfil</v>
      </c>
      <c r="L36">
        <f t="shared" si="3"/>
        <v>1</v>
      </c>
      <c r="M36">
        <v>42</v>
      </c>
      <c r="N36" t="str">
        <f t="shared" si="4"/>
        <v>&lt;=45</v>
      </c>
      <c r="O36" t="s">
        <v>34</v>
      </c>
      <c r="P36" t="s">
        <v>35</v>
      </c>
      <c r="Q36" t="s">
        <v>32</v>
      </c>
      <c r="R36" t="s">
        <v>32</v>
      </c>
      <c r="S36" t="str">
        <f t="shared" si="5"/>
        <v/>
      </c>
      <c r="T36" t="s">
        <v>32</v>
      </c>
      <c r="U36" t="str">
        <f t="shared" si="6"/>
        <v/>
      </c>
      <c r="V36" t="s">
        <v>32</v>
      </c>
      <c r="W36" t="s">
        <v>32</v>
      </c>
      <c r="X36" s="12" t="str">
        <f t="shared" si="7"/>
        <v>NULL</v>
      </c>
      <c r="Y36" t="str">
        <f t="shared" si="8"/>
        <v/>
      </c>
      <c r="Z36" t="s">
        <v>32</v>
      </c>
      <c r="AA36">
        <v>4</v>
      </c>
      <c r="AB36">
        <v>14467.03</v>
      </c>
      <c r="AC36" t="str">
        <f t="shared" si="9"/>
        <v>&gt;5000</v>
      </c>
      <c r="AD36">
        <v>226</v>
      </c>
      <c r="AE36" t="str">
        <f t="shared" si="10"/>
        <v>&gt;120</v>
      </c>
      <c r="AF36">
        <v>6747.17</v>
      </c>
      <c r="AG36" t="str">
        <f t="shared" si="11"/>
        <v>&gt;5000</v>
      </c>
      <c r="AH36">
        <v>13664.64</v>
      </c>
      <c r="AI36" t="str">
        <f t="shared" si="12"/>
        <v>&gt;5000</v>
      </c>
      <c r="AJ36">
        <v>1</v>
      </c>
      <c r="AK36" t="str">
        <f t="shared" si="13"/>
        <v>&gt;0.9</v>
      </c>
      <c r="AL36">
        <v>12</v>
      </c>
      <c r="AM36">
        <v>5</v>
      </c>
      <c r="AN36">
        <v>0</v>
      </c>
      <c r="AO36">
        <v>8</v>
      </c>
      <c r="AP36" t="s">
        <v>32</v>
      </c>
    </row>
    <row r="37" spans="1:42" x14ac:dyDescent="0.25">
      <c r="A37">
        <v>201304</v>
      </c>
      <c r="B37" t="str">
        <f t="shared" si="0"/>
        <v>2013-I</v>
      </c>
      <c r="C37" t="s">
        <v>76</v>
      </c>
      <c r="D37" t="s">
        <v>76</v>
      </c>
      <c r="E37">
        <v>25436784</v>
      </c>
      <c r="F37" t="s">
        <v>29</v>
      </c>
      <c r="G37">
        <v>0</v>
      </c>
      <c r="H37">
        <v>0</v>
      </c>
      <c r="I37">
        <v>0</v>
      </c>
      <c r="J37">
        <f t="shared" si="1"/>
        <v>0</v>
      </c>
      <c r="K37" t="str">
        <f t="shared" si="2"/>
        <v>Modelamiento</v>
      </c>
      <c r="L37">
        <f t="shared" si="3"/>
        <v>1</v>
      </c>
      <c r="M37">
        <v>53</v>
      </c>
      <c r="N37" t="str">
        <f t="shared" si="4"/>
        <v>&lt;=55</v>
      </c>
      <c r="O37" t="s">
        <v>72</v>
      </c>
      <c r="P37" t="s">
        <v>31</v>
      </c>
      <c r="Q37" t="s">
        <v>32</v>
      </c>
      <c r="R37" t="s">
        <v>32</v>
      </c>
      <c r="S37" t="str">
        <f t="shared" si="5"/>
        <v/>
      </c>
      <c r="T37" t="s">
        <v>32</v>
      </c>
      <c r="U37" t="str">
        <f t="shared" si="6"/>
        <v/>
      </c>
      <c r="V37" t="s">
        <v>32</v>
      </c>
      <c r="W37" t="s">
        <v>32</v>
      </c>
      <c r="X37" s="12" t="str">
        <f t="shared" si="7"/>
        <v>NULL</v>
      </c>
      <c r="Y37" t="str">
        <f t="shared" si="8"/>
        <v/>
      </c>
      <c r="Z37" t="s">
        <v>32</v>
      </c>
      <c r="AA37">
        <v>1</v>
      </c>
      <c r="AB37">
        <v>56715.29</v>
      </c>
      <c r="AC37" t="str">
        <f t="shared" si="9"/>
        <v>&gt;5000</v>
      </c>
      <c r="AD37">
        <v>21</v>
      </c>
      <c r="AE37" t="str">
        <f t="shared" si="10"/>
        <v>&lt;=30</v>
      </c>
      <c r="AF37">
        <v>0</v>
      </c>
      <c r="AG37" t="str">
        <f t="shared" si="11"/>
        <v>&lt;=500</v>
      </c>
      <c r="AH37" t="s">
        <v>32</v>
      </c>
      <c r="AI37" t="str">
        <f t="shared" si="12"/>
        <v/>
      </c>
      <c r="AJ37" t="s">
        <v>32</v>
      </c>
      <c r="AK37" t="str">
        <f t="shared" si="13"/>
        <v/>
      </c>
      <c r="AL37">
        <v>7</v>
      </c>
      <c r="AM37">
        <v>6</v>
      </c>
      <c r="AN37">
        <v>0</v>
      </c>
      <c r="AO37">
        <v>1</v>
      </c>
      <c r="AP37" t="s">
        <v>32</v>
      </c>
    </row>
    <row r="38" spans="1:42" x14ac:dyDescent="0.25">
      <c r="A38">
        <v>201304</v>
      </c>
      <c r="B38" t="str">
        <f t="shared" si="0"/>
        <v>2013-I</v>
      </c>
      <c r="C38" t="s">
        <v>77</v>
      </c>
      <c r="D38" t="s">
        <v>77</v>
      </c>
      <c r="E38">
        <v>25448672</v>
      </c>
      <c r="F38" t="s">
        <v>29</v>
      </c>
      <c r="G38">
        <v>1</v>
      </c>
      <c r="H38">
        <v>0</v>
      </c>
      <c r="I38">
        <v>0</v>
      </c>
      <c r="J38">
        <f t="shared" si="1"/>
        <v>0</v>
      </c>
      <c r="K38" t="str">
        <f t="shared" si="2"/>
        <v>Modelamiento</v>
      </c>
      <c r="L38">
        <f t="shared" si="3"/>
        <v>1</v>
      </c>
      <c r="M38">
        <v>42</v>
      </c>
      <c r="N38" t="str">
        <f t="shared" si="4"/>
        <v>&lt;=45</v>
      </c>
      <c r="O38" t="s">
        <v>56</v>
      </c>
      <c r="P38" t="s">
        <v>35</v>
      </c>
      <c r="Q38" t="s">
        <v>32</v>
      </c>
      <c r="R38" t="s">
        <v>32</v>
      </c>
      <c r="S38" t="str">
        <f t="shared" si="5"/>
        <v/>
      </c>
      <c r="T38" t="s">
        <v>32</v>
      </c>
      <c r="U38" t="str">
        <f t="shared" si="6"/>
        <v/>
      </c>
      <c r="V38" t="s">
        <v>32</v>
      </c>
      <c r="W38" t="s">
        <v>32</v>
      </c>
      <c r="X38" s="12" t="str">
        <f t="shared" si="7"/>
        <v>NULL</v>
      </c>
      <c r="Y38" t="str">
        <f t="shared" si="8"/>
        <v/>
      </c>
      <c r="Z38" t="s">
        <v>32</v>
      </c>
      <c r="AA38">
        <v>0</v>
      </c>
      <c r="AB38">
        <v>69690.69</v>
      </c>
      <c r="AC38" t="str">
        <f t="shared" si="9"/>
        <v>&gt;5000</v>
      </c>
      <c r="AD38">
        <v>7</v>
      </c>
      <c r="AE38" t="str">
        <f t="shared" si="10"/>
        <v>&lt;=8</v>
      </c>
      <c r="AF38">
        <v>0</v>
      </c>
      <c r="AG38" t="str">
        <f t="shared" si="11"/>
        <v>&lt;=500</v>
      </c>
      <c r="AH38" t="s">
        <v>32</v>
      </c>
      <c r="AI38" t="str">
        <f t="shared" si="12"/>
        <v/>
      </c>
      <c r="AJ38" t="s">
        <v>32</v>
      </c>
      <c r="AK38" t="str">
        <f t="shared" si="13"/>
        <v/>
      </c>
      <c r="AL38">
        <v>5</v>
      </c>
      <c r="AM38">
        <v>5</v>
      </c>
      <c r="AN38">
        <v>0</v>
      </c>
      <c r="AO38">
        <v>1</v>
      </c>
      <c r="AP38" t="s">
        <v>32</v>
      </c>
    </row>
    <row r="39" spans="1:42" x14ac:dyDescent="0.25">
      <c r="A39">
        <v>201305</v>
      </c>
      <c r="B39" t="str">
        <f t="shared" si="0"/>
        <v>2013-I</v>
      </c>
      <c r="C39" t="s">
        <v>78</v>
      </c>
      <c r="D39" t="s">
        <v>78</v>
      </c>
      <c r="E39">
        <v>25460937</v>
      </c>
      <c r="F39" t="s">
        <v>29</v>
      </c>
      <c r="G39">
        <v>0</v>
      </c>
      <c r="H39">
        <v>0</v>
      </c>
      <c r="I39">
        <v>0</v>
      </c>
      <c r="J39">
        <f t="shared" si="1"/>
        <v>0</v>
      </c>
      <c r="K39" t="str">
        <f t="shared" si="2"/>
        <v>Modelamiento</v>
      </c>
      <c r="L39">
        <f t="shared" si="3"/>
        <v>1</v>
      </c>
      <c r="M39">
        <v>26</v>
      </c>
      <c r="N39" t="str">
        <f t="shared" si="4"/>
        <v>&lt;=30</v>
      </c>
      <c r="O39" t="s">
        <v>72</v>
      </c>
      <c r="P39" t="s">
        <v>39</v>
      </c>
      <c r="Q39" t="s">
        <v>32</v>
      </c>
      <c r="R39" t="s">
        <v>32</v>
      </c>
      <c r="S39" t="str">
        <f t="shared" si="5"/>
        <v/>
      </c>
      <c r="T39" t="s">
        <v>32</v>
      </c>
      <c r="U39" t="str">
        <f t="shared" si="6"/>
        <v/>
      </c>
      <c r="V39" t="s">
        <v>32</v>
      </c>
      <c r="W39" t="s">
        <v>32</v>
      </c>
      <c r="X39" s="12" t="str">
        <f t="shared" si="7"/>
        <v>NULL</v>
      </c>
      <c r="Y39" t="str">
        <f t="shared" si="8"/>
        <v/>
      </c>
      <c r="Z39" t="s">
        <v>32</v>
      </c>
      <c r="AA39">
        <v>0</v>
      </c>
      <c r="AB39">
        <v>12189.76</v>
      </c>
      <c r="AC39" t="str">
        <f t="shared" si="9"/>
        <v>&gt;5000</v>
      </c>
      <c r="AD39">
        <v>0</v>
      </c>
      <c r="AE39" t="str">
        <f t="shared" si="10"/>
        <v>=0</v>
      </c>
      <c r="AF39">
        <v>0</v>
      </c>
      <c r="AG39" t="str">
        <f t="shared" si="11"/>
        <v>&lt;=500</v>
      </c>
      <c r="AH39">
        <v>714.54</v>
      </c>
      <c r="AI39" t="str">
        <f t="shared" si="12"/>
        <v>&lt;=1000</v>
      </c>
      <c r="AJ39">
        <v>1</v>
      </c>
      <c r="AK39" t="str">
        <f t="shared" si="13"/>
        <v>&gt;0.9</v>
      </c>
      <c r="AL39">
        <v>12</v>
      </c>
      <c r="AM39">
        <v>12</v>
      </c>
      <c r="AN39">
        <v>0</v>
      </c>
      <c r="AO39">
        <v>1</v>
      </c>
      <c r="AP39" t="s">
        <v>32</v>
      </c>
    </row>
    <row r="40" spans="1:42" x14ac:dyDescent="0.25">
      <c r="A40">
        <v>201305</v>
      </c>
      <c r="B40" t="str">
        <f t="shared" si="0"/>
        <v>2013-I</v>
      </c>
      <c r="C40" t="s">
        <v>79</v>
      </c>
      <c r="D40" t="s">
        <v>79</v>
      </c>
      <c r="E40">
        <v>25449687</v>
      </c>
      <c r="F40" t="s">
        <v>29</v>
      </c>
      <c r="G40">
        <v>1</v>
      </c>
      <c r="H40">
        <v>0</v>
      </c>
      <c r="I40">
        <v>0</v>
      </c>
      <c r="J40">
        <f t="shared" si="1"/>
        <v>1</v>
      </c>
      <c r="K40" t="str">
        <f t="shared" si="2"/>
        <v>Perfil</v>
      </c>
      <c r="L40">
        <f t="shared" si="3"/>
        <v>1</v>
      </c>
      <c r="M40">
        <v>28</v>
      </c>
      <c r="N40" t="str">
        <f t="shared" si="4"/>
        <v>&lt;=30</v>
      </c>
      <c r="O40" t="s">
        <v>41</v>
      </c>
      <c r="P40" t="s">
        <v>39</v>
      </c>
      <c r="Q40" t="s">
        <v>32</v>
      </c>
      <c r="R40" t="s">
        <v>32</v>
      </c>
      <c r="S40" t="str">
        <f t="shared" si="5"/>
        <v/>
      </c>
      <c r="T40" t="s">
        <v>32</v>
      </c>
      <c r="U40" t="str">
        <f t="shared" si="6"/>
        <v/>
      </c>
      <c r="V40" t="s">
        <v>32</v>
      </c>
      <c r="W40" t="s">
        <v>32</v>
      </c>
      <c r="X40" s="12" t="str">
        <f t="shared" si="7"/>
        <v>NULL</v>
      </c>
      <c r="Y40" t="str">
        <f t="shared" si="8"/>
        <v/>
      </c>
      <c r="Z40" t="s">
        <v>32</v>
      </c>
      <c r="AA40">
        <v>4</v>
      </c>
      <c r="AB40">
        <v>700.7</v>
      </c>
      <c r="AC40" t="str">
        <f t="shared" si="9"/>
        <v>&lt;=1000</v>
      </c>
      <c r="AD40">
        <v>3051</v>
      </c>
      <c r="AE40" t="str">
        <f t="shared" si="10"/>
        <v>&gt;120</v>
      </c>
      <c r="AF40">
        <v>700.7</v>
      </c>
      <c r="AG40" t="str">
        <f t="shared" si="11"/>
        <v>&lt;=1000</v>
      </c>
      <c r="AH40" t="s">
        <v>32</v>
      </c>
      <c r="AI40" t="str">
        <f t="shared" si="12"/>
        <v/>
      </c>
      <c r="AJ40" t="s">
        <v>32</v>
      </c>
      <c r="AK40" t="str">
        <f t="shared" si="13"/>
        <v/>
      </c>
      <c r="AL40">
        <v>12</v>
      </c>
      <c r="AM40">
        <v>0</v>
      </c>
      <c r="AN40">
        <v>12</v>
      </c>
      <c r="AO40" t="s">
        <v>32</v>
      </c>
      <c r="AP40">
        <v>1</v>
      </c>
    </row>
    <row r="41" spans="1:42" x14ac:dyDescent="0.25">
      <c r="A41">
        <v>201305</v>
      </c>
      <c r="B41" t="str">
        <f t="shared" si="0"/>
        <v>2013-I</v>
      </c>
      <c r="C41" t="s">
        <v>80</v>
      </c>
      <c r="D41" t="s">
        <v>80</v>
      </c>
      <c r="E41">
        <v>25458761</v>
      </c>
      <c r="F41" t="s">
        <v>29</v>
      </c>
      <c r="G41">
        <v>0</v>
      </c>
      <c r="H41">
        <v>0</v>
      </c>
      <c r="I41">
        <v>0</v>
      </c>
      <c r="J41">
        <f t="shared" si="1"/>
        <v>0</v>
      </c>
      <c r="K41" t="str">
        <f t="shared" si="2"/>
        <v>Modelamiento</v>
      </c>
      <c r="L41">
        <f t="shared" si="3"/>
        <v>1</v>
      </c>
      <c r="M41">
        <v>48</v>
      </c>
      <c r="N41" t="str">
        <f t="shared" si="4"/>
        <v>&lt;=50</v>
      </c>
      <c r="O41" t="s">
        <v>56</v>
      </c>
      <c r="P41" t="s">
        <v>31</v>
      </c>
      <c r="Q41" t="s">
        <v>32</v>
      </c>
      <c r="R41" t="s">
        <v>32</v>
      </c>
      <c r="S41" t="str">
        <f t="shared" si="5"/>
        <v/>
      </c>
      <c r="T41" t="s">
        <v>32</v>
      </c>
      <c r="U41" t="str">
        <f t="shared" si="6"/>
        <v/>
      </c>
      <c r="V41" t="s">
        <v>32</v>
      </c>
      <c r="W41" t="s">
        <v>32</v>
      </c>
      <c r="X41" s="12" t="str">
        <f t="shared" si="7"/>
        <v>NULL</v>
      </c>
      <c r="Y41" t="str">
        <f t="shared" si="8"/>
        <v/>
      </c>
      <c r="Z41" t="s">
        <v>32</v>
      </c>
      <c r="AA41">
        <v>0</v>
      </c>
      <c r="AB41">
        <v>3854.68</v>
      </c>
      <c r="AC41" t="str">
        <f t="shared" si="9"/>
        <v>&lt;=4000</v>
      </c>
      <c r="AD41">
        <v>0</v>
      </c>
      <c r="AE41" t="str">
        <f t="shared" si="10"/>
        <v>=0</v>
      </c>
      <c r="AF41">
        <v>0</v>
      </c>
      <c r="AG41" t="str">
        <f t="shared" si="11"/>
        <v>&lt;=500</v>
      </c>
      <c r="AH41" t="s">
        <v>32</v>
      </c>
      <c r="AI41" t="str">
        <f t="shared" si="12"/>
        <v/>
      </c>
      <c r="AJ41" t="s">
        <v>32</v>
      </c>
      <c r="AK41" t="str">
        <f t="shared" si="13"/>
        <v/>
      </c>
      <c r="AL41">
        <v>12</v>
      </c>
      <c r="AM41">
        <v>12</v>
      </c>
      <c r="AN41">
        <v>0</v>
      </c>
      <c r="AO41">
        <v>1</v>
      </c>
      <c r="AP41" t="s">
        <v>32</v>
      </c>
    </row>
    <row r="42" spans="1:42" x14ac:dyDescent="0.25">
      <c r="A42">
        <v>201305</v>
      </c>
      <c r="B42" t="str">
        <f t="shared" si="0"/>
        <v>2013-I</v>
      </c>
      <c r="C42" t="s">
        <v>81</v>
      </c>
      <c r="D42" t="s">
        <v>81</v>
      </c>
      <c r="E42">
        <v>25462772</v>
      </c>
      <c r="F42" t="s">
        <v>29</v>
      </c>
      <c r="G42">
        <v>0</v>
      </c>
      <c r="H42">
        <v>0</v>
      </c>
      <c r="I42">
        <v>0</v>
      </c>
      <c r="J42">
        <f t="shared" si="1"/>
        <v>0</v>
      </c>
      <c r="K42" t="str">
        <f t="shared" si="2"/>
        <v>Modelamiento</v>
      </c>
      <c r="L42">
        <f t="shared" si="3"/>
        <v>1</v>
      </c>
      <c r="M42">
        <v>43</v>
      </c>
      <c r="N42" t="str">
        <f t="shared" si="4"/>
        <v>&lt;=45</v>
      </c>
      <c r="O42" t="s">
        <v>72</v>
      </c>
      <c r="P42" t="s">
        <v>39</v>
      </c>
      <c r="Q42" t="s">
        <v>32</v>
      </c>
      <c r="R42" t="s">
        <v>32</v>
      </c>
      <c r="S42" t="str">
        <f t="shared" si="5"/>
        <v/>
      </c>
      <c r="T42" t="s">
        <v>32</v>
      </c>
      <c r="U42" t="str">
        <f t="shared" si="6"/>
        <v/>
      </c>
      <c r="V42" t="s">
        <v>32</v>
      </c>
      <c r="W42" t="s">
        <v>32</v>
      </c>
      <c r="X42" s="12" t="str">
        <f t="shared" si="7"/>
        <v>NULL</v>
      </c>
      <c r="Y42" t="str">
        <f t="shared" si="8"/>
        <v/>
      </c>
      <c r="Z42" t="s">
        <v>32</v>
      </c>
      <c r="AA42">
        <v>0</v>
      </c>
      <c r="AB42">
        <v>8478.34</v>
      </c>
      <c r="AC42" t="str">
        <f t="shared" si="9"/>
        <v>&gt;5000</v>
      </c>
      <c r="AD42">
        <v>4</v>
      </c>
      <c r="AE42" t="str">
        <f t="shared" si="10"/>
        <v>&lt;=8</v>
      </c>
      <c r="AF42">
        <v>0</v>
      </c>
      <c r="AG42" t="str">
        <f t="shared" si="11"/>
        <v>&lt;=500</v>
      </c>
      <c r="AH42" t="s">
        <v>32</v>
      </c>
      <c r="AI42" t="str">
        <f t="shared" si="12"/>
        <v/>
      </c>
      <c r="AJ42" t="s">
        <v>32</v>
      </c>
      <c r="AK42" t="str">
        <f t="shared" si="13"/>
        <v/>
      </c>
      <c r="AL42">
        <v>12</v>
      </c>
      <c r="AM42">
        <v>12</v>
      </c>
      <c r="AN42">
        <v>0</v>
      </c>
      <c r="AO42">
        <v>1</v>
      </c>
      <c r="AP42" t="s">
        <v>32</v>
      </c>
    </row>
    <row r="43" spans="1:42" x14ac:dyDescent="0.25">
      <c r="A43">
        <v>201305</v>
      </c>
      <c r="B43" t="str">
        <f t="shared" si="0"/>
        <v>2013-I</v>
      </c>
      <c r="C43" t="s">
        <v>82</v>
      </c>
      <c r="D43" t="s">
        <v>82</v>
      </c>
      <c r="E43">
        <v>25460521</v>
      </c>
      <c r="F43" t="s">
        <v>29</v>
      </c>
      <c r="G43">
        <v>0</v>
      </c>
      <c r="H43">
        <v>0</v>
      </c>
      <c r="I43">
        <v>0</v>
      </c>
      <c r="J43">
        <f t="shared" si="1"/>
        <v>0</v>
      </c>
      <c r="K43" t="str">
        <f t="shared" si="2"/>
        <v>Modelamiento</v>
      </c>
      <c r="L43">
        <f t="shared" si="3"/>
        <v>1</v>
      </c>
      <c r="M43">
        <v>35</v>
      </c>
      <c r="N43" t="str">
        <f t="shared" si="4"/>
        <v>&lt;=35</v>
      </c>
      <c r="O43" t="s">
        <v>56</v>
      </c>
      <c r="P43" t="s">
        <v>35</v>
      </c>
      <c r="Q43" t="s">
        <v>32</v>
      </c>
      <c r="R43" t="s">
        <v>32</v>
      </c>
      <c r="S43" t="str">
        <f t="shared" si="5"/>
        <v/>
      </c>
      <c r="T43" t="s">
        <v>32</v>
      </c>
      <c r="U43" t="str">
        <f t="shared" si="6"/>
        <v/>
      </c>
      <c r="V43" t="s">
        <v>32</v>
      </c>
      <c r="W43" t="s">
        <v>32</v>
      </c>
      <c r="X43" s="12" t="str">
        <f t="shared" si="7"/>
        <v>NULL</v>
      </c>
      <c r="Y43" t="str">
        <f t="shared" si="8"/>
        <v/>
      </c>
      <c r="Z43" t="s">
        <v>32</v>
      </c>
      <c r="AA43">
        <v>9</v>
      </c>
      <c r="AB43" t="s">
        <v>32</v>
      </c>
      <c r="AC43" t="str">
        <f t="shared" si="9"/>
        <v/>
      </c>
      <c r="AD43" t="s">
        <v>32</v>
      </c>
      <c r="AE43" t="str">
        <f t="shared" si="10"/>
        <v/>
      </c>
      <c r="AF43" t="s">
        <v>32</v>
      </c>
      <c r="AG43" t="str">
        <f t="shared" si="11"/>
        <v/>
      </c>
      <c r="AH43" t="s">
        <v>32</v>
      </c>
      <c r="AI43" t="str">
        <f t="shared" si="12"/>
        <v/>
      </c>
      <c r="AJ43" t="s">
        <v>32</v>
      </c>
      <c r="AK43" t="str">
        <f t="shared" si="13"/>
        <v/>
      </c>
      <c r="AL43">
        <v>0</v>
      </c>
      <c r="AM43">
        <v>0</v>
      </c>
      <c r="AN43">
        <v>0</v>
      </c>
      <c r="AO43" t="s">
        <v>32</v>
      </c>
      <c r="AP43" t="s">
        <v>32</v>
      </c>
    </row>
    <row r="44" spans="1:42" x14ac:dyDescent="0.25">
      <c r="A44">
        <v>201305</v>
      </c>
      <c r="B44" t="str">
        <f t="shared" si="0"/>
        <v>2013-I</v>
      </c>
      <c r="C44" t="s">
        <v>83</v>
      </c>
      <c r="D44" t="s">
        <v>83</v>
      </c>
      <c r="E44">
        <v>25460453</v>
      </c>
      <c r="F44" t="s">
        <v>29</v>
      </c>
      <c r="G44">
        <v>1</v>
      </c>
      <c r="H44">
        <v>0</v>
      </c>
      <c r="I44">
        <v>0</v>
      </c>
      <c r="J44">
        <f t="shared" si="1"/>
        <v>1</v>
      </c>
      <c r="K44" t="str">
        <f t="shared" si="2"/>
        <v>Perfil</v>
      </c>
      <c r="L44">
        <f t="shared" si="3"/>
        <v>1</v>
      </c>
      <c r="M44">
        <v>36</v>
      </c>
      <c r="N44" t="str">
        <f t="shared" si="4"/>
        <v>&lt;=40</v>
      </c>
      <c r="O44" t="s">
        <v>30</v>
      </c>
      <c r="P44" t="s">
        <v>39</v>
      </c>
      <c r="Q44" t="s">
        <v>32</v>
      </c>
      <c r="R44" t="s">
        <v>32</v>
      </c>
      <c r="S44" t="str">
        <f t="shared" si="5"/>
        <v/>
      </c>
      <c r="T44" t="s">
        <v>32</v>
      </c>
      <c r="U44" t="str">
        <f t="shared" si="6"/>
        <v/>
      </c>
      <c r="V44" t="s">
        <v>32</v>
      </c>
      <c r="W44" t="s">
        <v>32</v>
      </c>
      <c r="X44" s="12" t="str">
        <f t="shared" si="7"/>
        <v>NULL</v>
      </c>
      <c r="Y44" t="str">
        <f t="shared" si="8"/>
        <v/>
      </c>
      <c r="Z44" t="s">
        <v>32</v>
      </c>
      <c r="AA44">
        <v>0</v>
      </c>
      <c r="AB44">
        <v>11164.94</v>
      </c>
      <c r="AC44" t="str">
        <f t="shared" si="9"/>
        <v>&gt;5000</v>
      </c>
      <c r="AD44">
        <v>0</v>
      </c>
      <c r="AE44" t="str">
        <f t="shared" si="10"/>
        <v>=0</v>
      </c>
      <c r="AF44">
        <v>0</v>
      </c>
      <c r="AG44" t="str">
        <f t="shared" si="11"/>
        <v>&lt;=500</v>
      </c>
      <c r="AH44" t="s">
        <v>32</v>
      </c>
      <c r="AI44" t="str">
        <f t="shared" si="12"/>
        <v/>
      </c>
      <c r="AJ44" t="s">
        <v>32</v>
      </c>
      <c r="AK44" t="str">
        <f t="shared" si="13"/>
        <v/>
      </c>
      <c r="AL44">
        <v>2</v>
      </c>
      <c r="AM44">
        <v>2</v>
      </c>
      <c r="AN44">
        <v>0</v>
      </c>
      <c r="AO44">
        <v>1</v>
      </c>
      <c r="AP44" t="s">
        <v>32</v>
      </c>
    </row>
    <row r="45" spans="1:42" x14ac:dyDescent="0.25">
      <c r="A45">
        <v>201305</v>
      </c>
      <c r="B45" t="str">
        <f t="shared" si="0"/>
        <v>2013-I</v>
      </c>
      <c r="C45" t="s">
        <v>84</v>
      </c>
      <c r="D45" t="s">
        <v>84</v>
      </c>
      <c r="E45">
        <v>25452028</v>
      </c>
      <c r="F45" t="s">
        <v>29</v>
      </c>
      <c r="G45">
        <v>0</v>
      </c>
      <c r="H45">
        <v>0</v>
      </c>
      <c r="I45">
        <v>0</v>
      </c>
      <c r="J45">
        <f t="shared" si="1"/>
        <v>0</v>
      </c>
      <c r="K45" t="str">
        <f t="shared" si="2"/>
        <v>Modelamiento</v>
      </c>
      <c r="L45">
        <f t="shared" si="3"/>
        <v>1</v>
      </c>
      <c r="M45">
        <v>53</v>
      </c>
      <c r="N45" t="str">
        <f t="shared" si="4"/>
        <v>&lt;=55</v>
      </c>
      <c r="O45" t="s">
        <v>72</v>
      </c>
      <c r="P45" t="s">
        <v>39</v>
      </c>
      <c r="Q45" t="s">
        <v>32</v>
      </c>
      <c r="R45" t="s">
        <v>32</v>
      </c>
      <c r="S45" t="str">
        <f t="shared" si="5"/>
        <v/>
      </c>
      <c r="T45" t="s">
        <v>32</v>
      </c>
      <c r="U45" t="str">
        <f t="shared" si="6"/>
        <v/>
      </c>
      <c r="V45" t="s">
        <v>32</v>
      </c>
      <c r="W45" t="s">
        <v>32</v>
      </c>
      <c r="X45" s="12" t="str">
        <f t="shared" si="7"/>
        <v>NULL</v>
      </c>
      <c r="Y45" t="str">
        <f t="shared" si="8"/>
        <v/>
      </c>
      <c r="Z45" t="s">
        <v>32</v>
      </c>
      <c r="AA45">
        <v>0</v>
      </c>
      <c r="AB45">
        <v>1138.02</v>
      </c>
      <c r="AC45" t="str">
        <f t="shared" si="9"/>
        <v>&lt;=2000</v>
      </c>
      <c r="AD45">
        <v>0</v>
      </c>
      <c r="AE45" t="str">
        <f t="shared" si="10"/>
        <v>=0</v>
      </c>
      <c r="AF45">
        <v>0</v>
      </c>
      <c r="AG45" t="str">
        <f t="shared" si="11"/>
        <v>&lt;=500</v>
      </c>
      <c r="AH45">
        <v>1887.43</v>
      </c>
      <c r="AI45" t="str">
        <f t="shared" si="12"/>
        <v>&lt;=2000</v>
      </c>
      <c r="AJ45">
        <v>0.95179999999999998</v>
      </c>
      <c r="AK45" t="str">
        <f t="shared" si="13"/>
        <v>&gt;0.9</v>
      </c>
      <c r="AL45">
        <v>12</v>
      </c>
      <c r="AM45">
        <v>12</v>
      </c>
      <c r="AN45">
        <v>0</v>
      </c>
      <c r="AO45">
        <v>1</v>
      </c>
      <c r="AP45" t="s">
        <v>32</v>
      </c>
    </row>
    <row r="46" spans="1:42" x14ac:dyDescent="0.25">
      <c r="A46">
        <v>201305</v>
      </c>
      <c r="B46" t="str">
        <f t="shared" si="0"/>
        <v>2013-I</v>
      </c>
      <c r="C46" t="s">
        <v>85</v>
      </c>
      <c r="D46" t="s">
        <v>85</v>
      </c>
      <c r="E46">
        <v>25460371</v>
      </c>
      <c r="F46" t="s">
        <v>29</v>
      </c>
      <c r="G46">
        <v>1</v>
      </c>
      <c r="H46">
        <v>0</v>
      </c>
      <c r="I46">
        <v>0</v>
      </c>
      <c r="J46">
        <f t="shared" si="1"/>
        <v>0</v>
      </c>
      <c r="K46" t="str">
        <f t="shared" si="2"/>
        <v>Modelamiento</v>
      </c>
      <c r="L46">
        <f t="shared" si="3"/>
        <v>1</v>
      </c>
      <c r="M46">
        <v>50</v>
      </c>
      <c r="N46" t="str">
        <f t="shared" si="4"/>
        <v>&lt;=50</v>
      </c>
      <c r="O46" t="s">
        <v>72</v>
      </c>
      <c r="P46" t="s">
        <v>35</v>
      </c>
      <c r="Q46" t="s">
        <v>32</v>
      </c>
      <c r="R46" t="s">
        <v>32</v>
      </c>
      <c r="S46" t="str">
        <f t="shared" si="5"/>
        <v/>
      </c>
      <c r="T46" t="s">
        <v>32</v>
      </c>
      <c r="U46" t="str">
        <f t="shared" si="6"/>
        <v/>
      </c>
      <c r="V46" t="s">
        <v>32</v>
      </c>
      <c r="W46" t="s">
        <v>32</v>
      </c>
      <c r="X46" s="12" t="str">
        <f t="shared" si="7"/>
        <v>NULL</v>
      </c>
      <c r="Y46" t="str">
        <f t="shared" si="8"/>
        <v/>
      </c>
      <c r="Z46" t="s">
        <v>32</v>
      </c>
      <c r="AA46">
        <v>2</v>
      </c>
      <c r="AB46">
        <v>80374.69</v>
      </c>
      <c r="AC46" t="str">
        <f t="shared" si="9"/>
        <v>&gt;5000</v>
      </c>
      <c r="AD46">
        <v>53</v>
      </c>
      <c r="AE46" t="str">
        <f t="shared" si="10"/>
        <v>&lt;=60</v>
      </c>
      <c r="AF46">
        <v>0</v>
      </c>
      <c r="AG46" t="str">
        <f t="shared" si="11"/>
        <v>&lt;=500</v>
      </c>
      <c r="AH46">
        <v>1800</v>
      </c>
      <c r="AI46" t="str">
        <f t="shared" si="12"/>
        <v>&lt;=2000</v>
      </c>
      <c r="AJ46">
        <v>0.97060000000000002</v>
      </c>
      <c r="AK46" t="str">
        <f t="shared" si="13"/>
        <v>&gt;0.9</v>
      </c>
      <c r="AL46">
        <v>10</v>
      </c>
      <c r="AM46">
        <v>5</v>
      </c>
      <c r="AN46">
        <v>0</v>
      </c>
      <c r="AO46">
        <v>2</v>
      </c>
      <c r="AP46" t="s">
        <v>32</v>
      </c>
    </row>
    <row r="47" spans="1:42" x14ac:dyDescent="0.25">
      <c r="A47">
        <v>201306</v>
      </c>
      <c r="B47" t="str">
        <f t="shared" si="0"/>
        <v>2013-I</v>
      </c>
      <c r="C47" t="s">
        <v>86</v>
      </c>
      <c r="D47" t="s">
        <v>87</v>
      </c>
      <c r="E47">
        <v>25474942</v>
      </c>
      <c r="F47" t="s">
        <v>29</v>
      </c>
      <c r="G47">
        <v>1</v>
      </c>
      <c r="H47">
        <v>0</v>
      </c>
      <c r="I47">
        <v>0</v>
      </c>
      <c r="J47">
        <f t="shared" si="1"/>
        <v>0</v>
      </c>
      <c r="K47" t="str">
        <f t="shared" si="2"/>
        <v>Modelamiento</v>
      </c>
      <c r="L47">
        <f t="shared" si="3"/>
        <v>1</v>
      </c>
      <c r="M47">
        <v>39</v>
      </c>
      <c r="N47" t="str">
        <f t="shared" si="4"/>
        <v>&lt;=40</v>
      </c>
      <c r="O47" t="s">
        <v>72</v>
      </c>
      <c r="P47" t="s">
        <v>39</v>
      </c>
      <c r="Q47" t="s">
        <v>32</v>
      </c>
      <c r="R47" t="s">
        <v>32</v>
      </c>
      <c r="S47" t="str">
        <f t="shared" si="5"/>
        <v/>
      </c>
      <c r="T47" t="s">
        <v>32</v>
      </c>
      <c r="U47" t="str">
        <f t="shared" si="6"/>
        <v/>
      </c>
      <c r="V47" t="s">
        <v>32</v>
      </c>
      <c r="W47" t="s">
        <v>32</v>
      </c>
      <c r="X47" s="12" t="str">
        <f t="shared" si="7"/>
        <v>NULL</v>
      </c>
      <c r="Y47" t="str">
        <f t="shared" si="8"/>
        <v/>
      </c>
      <c r="Z47" t="s">
        <v>32</v>
      </c>
      <c r="AA47">
        <v>0</v>
      </c>
      <c r="AB47">
        <v>50837.41</v>
      </c>
      <c r="AC47" t="str">
        <f t="shared" si="9"/>
        <v>&gt;5000</v>
      </c>
      <c r="AD47">
        <v>20</v>
      </c>
      <c r="AE47" t="str">
        <f t="shared" si="10"/>
        <v>&lt;=30</v>
      </c>
      <c r="AF47">
        <v>0</v>
      </c>
      <c r="AG47" t="str">
        <f t="shared" si="11"/>
        <v>&lt;=500</v>
      </c>
      <c r="AH47">
        <v>2880</v>
      </c>
      <c r="AI47" t="str">
        <f t="shared" si="12"/>
        <v>&lt;=3000</v>
      </c>
      <c r="AJ47">
        <v>1</v>
      </c>
      <c r="AK47" t="str">
        <f t="shared" si="13"/>
        <v>&gt;0.9</v>
      </c>
      <c r="AL47">
        <v>5</v>
      </c>
      <c r="AM47">
        <v>4</v>
      </c>
      <c r="AN47">
        <v>0</v>
      </c>
      <c r="AO47">
        <v>2</v>
      </c>
      <c r="AP47" t="s">
        <v>32</v>
      </c>
    </row>
    <row r="48" spans="1:42" x14ac:dyDescent="0.25">
      <c r="A48">
        <v>201306</v>
      </c>
      <c r="B48" t="str">
        <f t="shared" si="0"/>
        <v>2013-I</v>
      </c>
      <c r="C48" t="s">
        <v>88</v>
      </c>
      <c r="D48" t="s">
        <v>52</v>
      </c>
      <c r="E48">
        <v>25419261</v>
      </c>
      <c r="F48" t="s">
        <v>29</v>
      </c>
      <c r="G48">
        <v>1</v>
      </c>
      <c r="H48">
        <v>0</v>
      </c>
      <c r="I48">
        <v>0</v>
      </c>
      <c r="J48">
        <f t="shared" si="1"/>
        <v>1</v>
      </c>
      <c r="K48" t="str">
        <f t="shared" si="2"/>
        <v>Perfil</v>
      </c>
      <c r="L48">
        <f t="shared" si="3"/>
        <v>1</v>
      </c>
      <c r="M48">
        <v>49</v>
      </c>
      <c r="N48" t="str">
        <f t="shared" si="4"/>
        <v>&lt;=50</v>
      </c>
      <c r="O48" t="s">
        <v>30</v>
      </c>
      <c r="P48" t="s">
        <v>39</v>
      </c>
      <c r="Q48" t="s">
        <v>32</v>
      </c>
      <c r="R48" t="s">
        <v>32</v>
      </c>
      <c r="S48" t="str">
        <f t="shared" si="5"/>
        <v/>
      </c>
      <c r="T48" t="s">
        <v>32</v>
      </c>
      <c r="U48" t="str">
        <f t="shared" si="6"/>
        <v/>
      </c>
      <c r="V48" t="s">
        <v>32</v>
      </c>
      <c r="W48" t="s">
        <v>32</v>
      </c>
      <c r="X48" s="12" t="str">
        <f t="shared" si="7"/>
        <v>NULL</v>
      </c>
      <c r="Y48" t="str">
        <f t="shared" si="8"/>
        <v/>
      </c>
      <c r="Z48" t="s">
        <v>32</v>
      </c>
      <c r="AA48">
        <v>0</v>
      </c>
      <c r="AB48">
        <v>34237</v>
      </c>
      <c r="AC48" t="str">
        <f t="shared" si="9"/>
        <v>&gt;5000</v>
      </c>
      <c r="AD48">
        <v>2</v>
      </c>
      <c r="AE48" t="str">
        <f t="shared" si="10"/>
        <v>&lt;=8</v>
      </c>
      <c r="AF48">
        <v>0</v>
      </c>
      <c r="AG48" t="str">
        <f t="shared" si="11"/>
        <v>&lt;=500</v>
      </c>
      <c r="AH48" t="s">
        <v>32</v>
      </c>
      <c r="AI48" t="str">
        <f t="shared" si="12"/>
        <v/>
      </c>
      <c r="AJ48" t="s">
        <v>32</v>
      </c>
      <c r="AK48" t="str">
        <f t="shared" si="13"/>
        <v/>
      </c>
      <c r="AL48">
        <v>3</v>
      </c>
      <c r="AM48">
        <v>3</v>
      </c>
      <c r="AN48">
        <v>0</v>
      </c>
      <c r="AO48">
        <v>1</v>
      </c>
      <c r="AP48" t="s">
        <v>32</v>
      </c>
    </row>
    <row r="49" spans="1:42" x14ac:dyDescent="0.25">
      <c r="A49">
        <v>201306</v>
      </c>
      <c r="B49" t="str">
        <f t="shared" si="0"/>
        <v>2013-I</v>
      </c>
      <c r="C49" t="s">
        <v>89</v>
      </c>
      <c r="D49" t="s">
        <v>89</v>
      </c>
      <c r="E49">
        <v>25451697</v>
      </c>
      <c r="F49" t="s">
        <v>29</v>
      </c>
      <c r="G49">
        <v>1</v>
      </c>
      <c r="H49">
        <v>0</v>
      </c>
      <c r="I49">
        <v>0</v>
      </c>
      <c r="J49">
        <f t="shared" si="1"/>
        <v>0</v>
      </c>
      <c r="K49" t="str">
        <f t="shared" si="2"/>
        <v>Modelamiento</v>
      </c>
      <c r="L49">
        <f t="shared" si="3"/>
        <v>1</v>
      </c>
      <c r="M49">
        <v>45</v>
      </c>
      <c r="N49" t="str">
        <f t="shared" si="4"/>
        <v>&lt;=45</v>
      </c>
      <c r="O49" t="s">
        <v>72</v>
      </c>
      <c r="P49" t="s">
        <v>35</v>
      </c>
      <c r="Q49" t="s">
        <v>32</v>
      </c>
      <c r="R49" t="s">
        <v>32</v>
      </c>
      <c r="S49" t="str">
        <f t="shared" si="5"/>
        <v/>
      </c>
      <c r="T49" t="s">
        <v>32</v>
      </c>
      <c r="U49" t="str">
        <f t="shared" si="6"/>
        <v/>
      </c>
      <c r="V49" t="s">
        <v>32</v>
      </c>
      <c r="W49" t="s">
        <v>32</v>
      </c>
      <c r="X49" s="12" t="str">
        <f t="shared" si="7"/>
        <v>NULL</v>
      </c>
      <c r="Y49" t="str">
        <f t="shared" si="8"/>
        <v/>
      </c>
      <c r="Z49" t="s">
        <v>32</v>
      </c>
      <c r="AA49">
        <v>9</v>
      </c>
      <c r="AB49" t="s">
        <v>32</v>
      </c>
      <c r="AC49" t="str">
        <f t="shared" si="9"/>
        <v/>
      </c>
      <c r="AD49" t="s">
        <v>32</v>
      </c>
      <c r="AE49" t="str">
        <f t="shared" si="10"/>
        <v/>
      </c>
      <c r="AF49" t="s">
        <v>32</v>
      </c>
      <c r="AG49" t="str">
        <f t="shared" si="11"/>
        <v/>
      </c>
      <c r="AH49" t="s">
        <v>32</v>
      </c>
      <c r="AI49" t="str">
        <f t="shared" si="12"/>
        <v/>
      </c>
      <c r="AJ49" t="s">
        <v>32</v>
      </c>
      <c r="AK49" t="str">
        <f t="shared" si="13"/>
        <v/>
      </c>
      <c r="AL49">
        <v>0</v>
      </c>
      <c r="AM49">
        <v>0</v>
      </c>
      <c r="AN49">
        <v>0</v>
      </c>
      <c r="AO49" t="s">
        <v>32</v>
      </c>
      <c r="AP49" t="s">
        <v>32</v>
      </c>
    </row>
    <row r="50" spans="1:42" x14ac:dyDescent="0.25">
      <c r="A50">
        <v>201306</v>
      </c>
      <c r="B50" t="str">
        <f t="shared" si="0"/>
        <v>2013-I</v>
      </c>
      <c r="C50" t="s">
        <v>90</v>
      </c>
      <c r="D50" t="s">
        <v>90</v>
      </c>
      <c r="E50">
        <v>25464058</v>
      </c>
      <c r="F50" t="s">
        <v>29</v>
      </c>
      <c r="G50">
        <v>0</v>
      </c>
      <c r="H50">
        <v>0</v>
      </c>
      <c r="I50">
        <v>0</v>
      </c>
      <c r="J50">
        <f t="shared" si="1"/>
        <v>0</v>
      </c>
      <c r="K50" t="str">
        <f t="shared" si="2"/>
        <v>Modelamiento</v>
      </c>
      <c r="L50">
        <f t="shared" si="3"/>
        <v>1</v>
      </c>
      <c r="M50">
        <v>44</v>
      </c>
      <c r="N50" t="str">
        <f t="shared" si="4"/>
        <v>&lt;=45</v>
      </c>
      <c r="O50" t="s">
        <v>72</v>
      </c>
      <c r="P50" t="s">
        <v>39</v>
      </c>
      <c r="Q50" t="s">
        <v>32</v>
      </c>
      <c r="R50" t="s">
        <v>32</v>
      </c>
      <c r="S50" t="str">
        <f t="shared" si="5"/>
        <v/>
      </c>
      <c r="T50" t="s">
        <v>32</v>
      </c>
      <c r="U50" t="str">
        <f t="shared" si="6"/>
        <v/>
      </c>
      <c r="V50" t="s">
        <v>32</v>
      </c>
      <c r="W50" t="s">
        <v>32</v>
      </c>
      <c r="X50" s="12" t="str">
        <f t="shared" si="7"/>
        <v>NULL</v>
      </c>
      <c r="Y50" t="str">
        <f t="shared" si="8"/>
        <v/>
      </c>
      <c r="Z50" t="s">
        <v>32</v>
      </c>
      <c r="AA50">
        <v>0</v>
      </c>
      <c r="AB50">
        <v>18192.53</v>
      </c>
      <c r="AC50" t="str">
        <f t="shared" si="9"/>
        <v>&gt;5000</v>
      </c>
      <c r="AD50">
        <v>0</v>
      </c>
      <c r="AE50" t="str">
        <f t="shared" si="10"/>
        <v>=0</v>
      </c>
      <c r="AF50">
        <v>0</v>
      </c>
      <c r="AG50" t="str">
        <f t="shared" si="11"/>
        <v>&lt;=500</v>
      </c>
      <c r="AH50">
        <v>7571</v>
      </c>
      <c r="AI50" t="str">
        <f t="shared" si="12"/>
        <v>&gt;5000</v>
      </c>
      <c r="AJ50">
        <v>0.2437</v>
      </c>
      <c r="AK50" t="str">
        <f t="shared" si="13"/>
        <v>&lt;=0.3</v>
      </c>
      <c r="AL50">
        <v>12</v>
      </c>
      <c r="AM50">
        <v>12</v>
      </c>
      <c r="AN50">
        <v>0</v>
      </c>
      <c r="AO50">
        <v>1</v>
      </c>
      <c r="AP50" t="s">
        <v>32</v>
      </c>
    </row>
    <row r="51" spans="1:42" x14ac:dyDescent="0.25">
      <c r="A51">
        <v>201306</v>
      </c>
      <c r="B51" t="str">
        <f t="shared" si="0"/>
        <v>2013-I</v>
      </c>
      <c r="C51" t="s">
        <v>91</v>
      </c>
      <c r="D51" t="s">
        <v>91</v>
      </c>
      <c r="E51">
        <v>25461356</v>
      </c>
      <c r="F51" t="s">
        <v>29</v>
      </c>
      <c r="G51">
        <v>0</v>
      </c>
      <c r="H51">
        <v>0</v>
      </c>
      <c r="I51">
        <v>0</v>
      </c>
      <c r="J51">
        <f t="shared" si="1"/>
        <v>1</v>
      </c>
      <c r="K51" t="str">
        <f t="shared" si="2"/>
        <v>Perfil</v>
      </c>
      <c r="L51">
        <f t="shared" si="3"/>
        <v>1</v>
      </c>
      <c r="M51">
        <v>25</v>
      </c>
      <c r="N51" t="str">
        <f t="shared" si="4"/>
        <v>&lt;=25</v>
      </c>
      <c r="O51" t="s">
        <v>30</v>
      </c>
      <c r="P51" t="s">
        <v>39</v>
      </c>
      <c r="Q51" t="s">
        <v>32</v>
      </c>
      <c r="R51" t="s">
        <v>32</v>
      </c>
      <c r="S51" t="str">
        <f t="shared" si="5"/>
        <v/>
      </c>
      <c r="T51" t="s">
        <v>32</v>
      </c>
      <c r="U51" t="str">
        <f t="shared" si="6"/>
        <v/>
      </c>
      <c r="V51" t="s">
        <v>32</v>
      </c>
      <c r="W51" t="s">
        <v>32</v>
      </c>
      <c r="X51" s="12" t="str">
        <f t="shared" si="7"/>
        <v>NULL</v>
      </c>
      <c r="Y51" t="str">
        <f t="shared" si="8"/>
        <v/>
      </c>
      <c r="Z51" t="s">
        <v>32</v>
      </c>
      <c r="AA51">
        <v>9</v>
      </c>
      <c r="AB51" t="s">
        <v>32</v>
      </c>
      <c r="AC51" t="str">
        <f t="shared" si="9"/>
        <v/>
      </c>
      <c r="AD51" t="s">
        <v>32</v>
      </c>
      <c r="AE51" t="str">
        <f t="shared" si="10"/>
        <v/>
      </c>
      <c r="AF51" t="s">
        <v>32</v>
      </c>
      <c r="AG51" t="str">
        <f t="shared" si="11"/>
        <v/>
      </c>
      <c r="AH51" t="s">
        <v>32</v>
      </c>
      <c r="AI51" t="str">
        <f t="shared" si="12"/>
        <v/>
      </c>
      <c r="AJ51" t="s">
        <v>32</v>
      </c>
      <c r="AK51" t="str">
        <f t="shared" si="13"/>
        <v/>
      </c>
      <c r="AL51">
        <v>0</v>
      </c>
      <c r="AM51">
        <v>0</v>
      </c>
      <c r="AN51">
        <v>0</v>
      </c>
      <c r="AO51" t="s">
        <v>32</v>
      </c>
      <c r="AP51" t="s">
        <v>32</v>
      </c>
    </row>
    <row r="52" spans="1:42" x14ac:dyDescent="0.25">
      <c r="A52">
        <v>201306</v>
      </c>
      <c r="B52" t="str">
        <f t="shared" si="0"/>
        <v>2013-I</v>
      </c>
      <c r="C52" t="s">
        <v>92</v>
      </c>
      <c r="D52" t="s">
        <v>92</v>
      </c>
      <c r="E52">
        <v>25457754</v>
      </c>
      <c r="F52" t="s">
        <v>29</v>
      </c>
      <c r="G52">
        <v>0</v>
      </c>
      <c r="H52">
        <v>0</v>
      </c>
      <c r="I52">
        <v>0</v>
      </c>
      <c r="J52">
        <f t="shared" si="1"/>
        <v>0</v>
      </c>
      <c r="K52" t="str">
        <f t="shared" si="2"/>
        <v>Modelamiento</v>
      </c>
      <c r="L52">
        <f t="shared" si="3"/>
        <v>1</v>
      </c>
      <c r="M52">
        <v>23</v>
      </c>
      <c r="N52" t="str">
        <f t="shared" si="4"/>
        <v>&lt;=25</v>
      </c>
      <c r="O52" t="s">
        <v>56</v>
      </c>
      <c r="P52" t="s">
        <v>39</v>
      </c>
      <c r="Q52" t="s">
        <v>32</v>
      </c>
      <c r="R52" t="s">
        <v>32</v>
      </c>
      <c r="S52" t="str">
        <f t="shared" si="5"/>
        <v/>
      </c>
      <c r="T52" t="s">
        <v>32</v>
      </c>
      <c r="U52" t="str">
        <f t="shared" si="6"/>
        <v/>
      </c>
      <c r="V52" t="s">
        <v>32</v>
      </c>
      <c r="W52" t="s">
        <v>32</v>
      </c>
      <c r="X52" s="12" t="str">
        <f t="shared" si="7"/>
        <v>NULL</v>
      </c>
      <c r="Y52" t="str">
        <f t="shared" si="8"/>
        <v/>
      </c>
      <c r="Z52" t="s">
        <v>32</v>
      </c>
      <c r="AA52">
        <v>4</v>
      </c>
      <c r="AB52">
        <v>710.87</v>
      </c>
      <c r="AC52" t="str">
        <f t="shared" si="9"/>
        <v>&lt;=1000</v>
      </c>
      <c r="AD52">
        <v>882</v>
      </c>
      <c r="AE52" t="str">
        <f t="shared" si="10"/>
        <v>&gt;120</v>
      </c>
      <c r="AF52">
        <v>710.87</v>
      </c>
      <c r="AG52" t="str">
        <f t="shared" si="11"/>
        <v>&lt;=1000</v>
      </c>
      <c r="AH52" t="s">
        <v>32</v>
      </c>
      <c r="AI52" t="str">
        <f t="shared" si="12"/>
        <v/>
      </c>
      <c r="AJ52" t="s">
        <v>32</v>
      </c>
      <c r="AK52" t="str">
        <f t="shared" si="13"/>
        <v/>
      </c>
      <c r="AL52">
        <v>12</v>
      </c>
      <c r="AM52">
        <v>0</v>
      </c>
      <c r="AN52">
        <v>12</v>
      </c>
      <c r="AO52" t="s">
        <v>32</v>
      </c>
      <c r="AP52">
        <v>1</v>
      </c>
    </row>
    <row r="53" spans="1:42" x14ac:dyDescent="0.25">
      <c r="A53">
        <v>201306</v>
      </c>
      <c r="B53" t="str">
        <f t="shared" si="0"/>
        <v>2013-I</v>
      </c>
      <c r="C53" t="s">
        <v>93</v>
      </c>
      <c r="D53" t="s">
        <v>93</v>
      </c>
      <c r="E53">
        <v>25458131</v>
      </c>
      <c r="F53" t="s">
        <v>29</v>
      </c>
      <c r="G53">
        <v>0</v>
      </c>
      <c r="H53">
        <v>0</v>
      </c>
      <c r="I53">
        <v>0</v>
      </c>
      <c r="J53">
        <f t="shared" si="1"/>
        <v>0</v>
      </c>
      <c r="K53" t="str">
        <f t="shared" si="2"/>
        <v>Modelamiento</v>
      </c>
      <c r="L53">
        <f t="shared" si="3"/>
        <v>1</v>
      </c>
      <c r="M53">
        <v>64</v>
      </c>
      <c r="N53" t="str">
        <f t="shared" si="4"/>
        <v>&gt;60</v>
      </c>
      <c r="O53" t="s">
        <v>56</v>
      </c>
      <c r="P53" t="s">
        <v>35</v>
      </c>
      <c r="Q53" t="s">
        <v>32</v>
      </c>
      <c r="R53" t="s">
        <v>32</v>
      </c>
      <c r="S53" t="str">
        <f t="shared" si="5"/>
        <v/>
      </c>
      <c r="T53" t="s">
        <v>32</v>
      </c>
      <c r="U53" t="str">
        <f t="shared" si="6"/>
        <v/>
      </c>
      <c r="V53" t="s">
        <v>32</v>
      </c>
      <c r="W53" t="s">
        <v>32</v>
      </c>
      <c r="X53" s="12" t="str">
        <f t="shared" si="7"/>
        <v>NULL</v>
      </c>
      <c r="Y53" t="str">
        <f t="shared" si="8"/>
        <v/>
      </c>
      <c r="Z53" t="s">
        <v>32</v>
      </c>
      <c r="AA53">
        <v>0</v>
      </c>
      <c r="AB53">
        <v>13926.5</v>
      </c>
      <c r="AC53" t="str">
        <f t="shared" si="9"/>
        <v>&gt;5000</v>
      </c>
      <c r="AD53">
        <v>28</v>
      </c>
      <c r="AE53" t="str">
        <f t="shared" si="10"/>
        <v>&lt;=30</v>
      </c>
      <c r="AF53">
        <v>0</v>
      </c>
      <c r="AG53" t="str">
        <f t="shared" si="11"/>
        <v>&lt;=500</v>
      </c>
      <c r="AH53">
        <v>6226.43</v>
      </c>
      <c r="AI53" t="str">
        <f t="shared" si="12"/>
        <v>&gt;5000</v>
      </c>
      <c r="AJ53">
        <v>0.56459999999999999</v>
      </c>
      <c r="AK53" t="str">
        <f t="shared" si="13"/>
        <v>&lt;=0.6</v>
      </c>
      <c r="AL53">
        <v>12</v>
      </c>
      <c r="AM53">
        <v>4</v>
      </c>
      <c r="AN53">
        <v>0</v>
      </c>
      <c r="AO53">
        <v>1</v>
      </c>
      <c r="AP53" t="s">
        <v>32</v>
      </c>
    </row>
    <row r="54" spans="1:42" x14ac:dyDescent="0.25">
      <c r="A54">
        <v>201306</v>
      </c>
      <c r="B54" t="str">
        <f t="shared" si="0"/>
        <v>2013-I</v>
      </c>
      <c r="C54" t="s">
        <v>94</v>
      </c>
      <c r="D54" t="s">
        <v>94</v>
      </c>
      <c r="E54">
        <v>25467100</v>
      </c>
      <c r="F54" t="s">
        <v>29</v>
      </c>
      <c r="G54">
        <v>0</v>
      </c>
      <c r="H54">
        <v>0</v>
      </c>
      <c r="I54">
        <v>0</v>
      </c>
      <c r="J54">
        <f t="shared" si="1"/>
        <v>1</v>
      </c>
      <c r="K54" t="str">
        <f t="shared" si="2"/>
        <v>Perfil</v>
      </c>
      <c r="L54">
        <f t="shared" si="3"/>
        <v>1</v>
      </c>
      <c r="M54">
        <v>42</v>
      </c>
      <c r="N54" t="str">
        <f t="shared" si="4"/>
        <v>&lt;=45</v>
      </c>
      <c r="O54" t="s">
        <v>34</v>
      </c>
      <c r="P54" t="s">
        <v>31</v>
      </c>
      <c r="Q54" t="s">
        <v>32</v>
      </c>
      <c r="R54" t="s">
        <v>32</v>
      </c>
      <c r="S54" t="str">
        <f t="shared" si="5"/>
        <v/>
      </c>
      <c r="T54" t="s">
        <v>32</v>
      </c>
      <c r="U54" t="str">
        <f t="shared" si="6"/>
        <v/>
      </c>
      <c r="V54" t="s">
        <v>32</v>
      </c>
      <c r="W54" t="s">
        <v>32</v>
      </c>
      <c r="X54" s="12" t="str">
        <f t="shared" si="7"/>
        <v>NULL</v>
      </c>
      <c r="Y54" t="str">
        <f t="shared" si="8"/>
        <v/>
      </c>
      <c r="Z54" t="s">
        <v>32</v>
      </c>
      <c r="AA54">
        <v>4</v>
      </c>
      <c r="AB54">
        <v>825.24</v>
      </c>
      <c r="AC54" t="str">
        <f t="shared" si="9"/>
        <v>&lt;=1000</v>
      </c>
      <c r="AD54">
        <v>1456</v>
      </c>
      <c r="AE54" t="str">
        <f t="shared" si="10"/>
        <v>&gt;120</v>
      </c>
      <c r="AF54">
        <v>825.24</v>
      </c>
      <c r="AG54" t="str">
        <f t="shared" si="11"/>
        <v>&lt;=1000</v>
      </c>
      <c r="AH54" t="s">
        <v>32</v>
      </c>
      <c r="AI54" t="str">
        <f t="shared" si="12"/>
        <v/>
      </c>
      <c r="AJ54" t="s">
        <v>32</v>
      </c>
      <c r="AK54" t="str">
        <f t="shared" si="13"/>
        <v/>
      </c>
      <c r="AL54">
        <v>12</v>
      </c>
      <c r="AM54">
        <v>0</v>
      </c>
      <c r="AN54">
        <v>12</v>
      </c>
      <c r="AO54" t="s">
        <v>32</v>
      </c>
      <c r="AP54">
        <v>1</v>
      </c>
    </row>
    <row r="55" spans="1:42" x14ac:dyDescent="0.25">
      <c r="A55">
        <v>201306</v>
      </c>
      <c r="B55" t="str">
        <f t="shared" si="0"/>
        <v>2013-I</v>
      </c>
      <c r="C55" t="s">
        <v>95</v>
      </c>
      <c r="D55" t="s">
        <v>95</v>
      </c>
      <c r="E55">
        <v>25467088</v>
      </c>
      <c r="F55" t="s">
        <v>29</v>
      </c>
      <c r="G55">
        <v>0</v>
      </c>
      <c r="H55">
        <v>0</v>
      </c>
      <c r="I55">
        <v>0</v>
      </c>
      <c r="J55">
        <f t="shared" si="1"/>
        <v>1</v>
      </c>
      <c r="K55" t="str">
        <f t="shared" si="2"/>
        <v>Perfil</v>
      </c>
      <c r="L55">
        <f t="shared" si="3"/>
        <v>1</v>
      </c>
      <c r="M55">
        <v>53</v>
      </c>
      <c r="N55" t="str">
        <f t="shared" si="4"/>
        <v>&lt;=55</v>
      </c>
      <c r="O55" t="s">
        <v>30</v>
      </c>
      <c r="P55" t="s">
        <v>31</v>
      </c>
      <c r="Q55" t="s">
        <v>32</v>
      </c>
      <c r="R55" t="s">
        <v>32</v>
      </c>
      <c r="S55" t="str">
        <f t="shared" si="5"/>
        <v/>
      </c>
      <c r="T55" t="s">
        <v>32</v>
      </c>
      <c r="U55" t="str">
        <f t="shared" si="6"/>
        <v/>
      </c>
      <c r="V55" t="s">
        <v>32</v>
      </c>
      <c r="W55" t="s">
        <v>32</v>
      </c>
      <c r="X55" s="12" t="str">
        <f t="shared" si="7"/>
        <v>NULL</v>
      </c>
      <c r="Y55" t="str">
        <f t="shared" si="8"/>
        <v/>
      </c>
      <c r="Z55" t="s">
        <v>32</v>
      </c>
      <c r="AA55">
        <v>4</v>
      </c>
      <c r="AB55">
        <v>550.71</v>
      </c>
      <c r="AC55" t="str">
        <f t="shared" si="9"/>
        <v>&lt;=1000</v>
      </c>
      <c r="AD55">
        <v>3412</v>
      </c>
      <c r="AE55" t="str">
        <f t="shared" si="10"/>
        <v>&gt;120</v>
      </c>
      <c r="AF55">
        <v>550.71</v>
      </c>
      <c r="AG55" t="str">
        <f t="shared" si="11"/>
        <v>&lt;=1000</v>
      </c>
      <c r="AH55" t="s">
        <v>32</v>
      </c>
      <c r="AI55" t="str">
        <f t="shared" si="12"/>
        <v/>
      </c>
      <c r="AJ55" t="s">
        <v>32</v>
      </c>
      <c r="AK55" t="str">
        <f t="shared" si="13"/>
        <v/>
      </c>
      <c r="AL55">
        <v>12</v>
      </c>
      <c r="AM55">
        <v>0</v>
      </c>
      <c r="AN55">
        <v>12</v>
      </c>
      <c r="AO55" t="s">
        <v>32</v>
      </c>
      <c r="AP55">
        <v>1</v>
      </c>
    </row>
    <row r="56" spans="1:42" x14ac:dyDescent="0.25">
      <c r="A56">
        <v>201307</v>
      </c>
      <c r="B56" t="str">
        <f t="shared" si="0"/>
        <v>2013-II</v>
      </c>
      <c r="C56" t="s">
        <v>96</v>
      </c>
      <c r="D56" t="s">
        <v>96</v>
      </c>
      <c r="E56">
        <v>25480276</v>
      </c>
      <c r="F56" t="s">
        <v>29</v>
      </c>
      <c r="G56">
        <v>0</v>
      </c>
      <c r="H56">
        <v>0</v>
      </c>
      <c r="I56">
        <v>0</v>
      </c>
      <c r="J56">
        <f t="shared" si="1"/>
        <v>1</v>
      </c>
      <c r="K56" t="str">
        <f t="shared" si="2"/>
        <v>Perfil</v>
      </c>
      <c r="L56">
        <f t="shared" si="3"/>
        <v>1</v>
      </c>
      <c r="M56">
        <v>23</v>
      </c>
      <c r="N56" t="str">
        <f t="shared" si="4"/>
        <v>&lt;=25</v>
      </c>
      <c r="O56" t="s">
        <v>30</v>
      </c>
      <c r="P56" t="s">
        <v>39</v>
      </c>
      <c r="Q56" t="s">
        <v>32</v>
      </c>
      <c r="R56" t="s">
        <v>32</v>
      </c>
      <c r="S56" t="str">
        <f t="shared" si="5"/>
        <v/>
      </c>
      <c r="T56" t="s">
        <v>32</v>
      </c>
      <c r="U56" t="str">
        <f t="shared" si="6"/>
        <v/>
      </c>
      <c r="V56" t="s">
        <v>32</v>
      </c>
      <c r="W56" t="s">
        <v>32</v>
      </c>
      <c r="X56" s="12" t="str">
        <f t="shared" si="7"/>
        <v>NULL</v>
      </c>
      <c r="Y56" t="str">
        <f t="shared" si="8"/>
        <v/>
      </c>
      <c r="Z56" t="s">
        <v>32</v>
      </c>
      <c r="AA56">
        <v>0</v>
      </c>
      <c r="AB56">
        <v>47043</v>
      </c>
      <c r="AC56" t="str">
        <f t="shared" si="9"/>
        <v>&gt;5000</v>
      </c>
      <c r="AD56">
        <v>0</v>
      </c>
      <c r="AE56" t="str">
        <f t="shared" si="10"/>
        <v>=0</v>
      </c>
      <c r="AF56">
        <v>0</v>
      </c>
      <c r="AG56" t="str">
        <f t="shared" si="11"/>
        <v>&lt;=500</v>
      </c>
      <c r="AH56" t="s">
        <v>32</v>
      </c>
      <c r="AI56" t="str">
        <f t="shared" si="12"/>
        <v/>
      </c>
      <c r="AJ56" t="s">
        <v>32</v>
      </c>
      <c r="AK56" t="str">
        <f t="shared" si="13"/>
        <v/>
      </c>
      <c r="AL56">
        <v>5</v>
      </c>
      <c r="AM56">
        <v>5</v>
      </c>
      <c r="AN56">
        <v>0</v>
      </c>
      <c r="AO56">
        <v>1</v>
      </c>
      <c r="AP56" t="s">
        <v>32</v>
      </c>
    </row>
    <row r="57" spans="1:42" x14ac:dyDescent="0.25">
      <c r="A57">
        <v>201307</v>
      </c>
      <c r="B57" t="str">
        <f t="shared" si="0"/>
        <v>2013-II</v>
      </c>
      <c r="C57" t="s">
        <v>97</v>
      </c>
      <c r="D57" t="s">
        <v>97</v>
      </c>
      <c r="E57">
        <v>25475802</v>
      </c>
      <c r="F57" t="s">
        <v>29</v>
      </c>
      <c r="G57">
        <v>0</v>
      </c>
      <c r="H57">
        <v>0</v>
      </c>
      <c r="I57">
        <v>0</v>
      </c>
      <c r="J57">
        <f t="shared" si="1"/>
        <v>0</v>
      </c>
      <c r="K57" t="str">
        <f t="shared" si="2"/>
        <v>Modelamiento</v>
      </c>
      <c r="L57">
        <f t="shared" si="3"/>
        <v>1</v>
      </c>
      <c r="M57">
        <v>21</v>
      </c>
      <c r="N57" t="str">
        <f t="shared" si="4"/>
        <v>&lt;=25</v>
      </c>
      <c r="O57" t="s">
        <v>72</v>
      </c>
      <c r="P57" t="s">
        <v>39</v>
      </c>
      <c r="Q57" t="s">
        <v>32</v>
      </c>
      <c r="R57" t="s">
        <v>32</v>
      </c>
      <c r="S57" t="str">
        <f t="shared" si="5"/>
        <v/>
      </c>
      <c r="T57" t="s">
        <v>32</v>
      </c>
      <c r="U57" t="str">
        <f t="shared" si="6"/>
        <v/>
      </c>
      <c r="V57" t="s">
        <v>32</v>
      </c>
      <c r="W57" t="s">
        <v>32</v>
      </c>
      <c r="X57" s="12" t="str">
        <f t="shared" si="7"/>
        <v>NULL</v>
      </c>
      <c r="Y57" t="str">
        <f t="shared" si="8"/>
        <v/>
      </c>
      <c r="Z57" t="s">
        <v>32</v>
      </c>
      <c r="AA57">
        <v>9</v>
      </c>
      <c r="AB57" t="s">
        <v>32</v>
      </c>
      <c r="AC57" t="str">
        <f t="shared" si="9"/>
        <v/>
      </c>
      <c r="AD57" t="s">
        <v>32</v>
      </c>
      <c r="AE57" t="str">
        <f t="shared" si="10"/>
        <v/>
      </c>
      <c r="AF57" t="s">
        <v>32</v>
      </c>
      <c r="AG57" t="str">
        <f t="shared" si="11"/>
        <v/>
      </c>
      <c r="AH57" t="s">
        <v>32</v>
      </c>
      <c r="AI57" t="str">
        <f t="shared" si="12"/>
        <v/>
      </c>
      <c r="AJ57" t="s">
        <v>32</v>
      </c>
      <c r="AK57" t="str">
        <f t="shared" si="13"/>
        <v/>
      </c>
      <c r="AL57">
        <v>0</v>
      </c>
      <c r="AM57">
        <v>0</v>
      </c>
      <c r="AN57">
        <v>0</v>
      </c>
      <c r="AO57" t="s">
        <v>32</v>
      </c>
      <c r="AP57" t="s">
        <v>32</v>
      </c>
    </row>
    <row r="58" spans="1:42" x14ac:dyDescent="0.25">
      <c r="A58">
        <v>201307</v>
      </c>
      <c r="B58" t="str">
        <f t="shared" si="0"/>
        <v>2013-II</v>
      </c>
      <c r="C58" t="s">
        <v>98</v>
      </c>
      <c r="D58" t="s">
        <v>98</v>
      </c>
      <c r="E58">
        <v>25452387</v>
      </c>
      <c r="F58" t="s">
        <v>29</v>
      </c>
      <c r="G58">
        <v>0</v>
      </c>
      <c r="H58">
        <v>0</v>
      </c>
      <c r="I58">
        <v>0</v>
      </c>
      <c r="J58">
        <f t="shared" si="1"/>
        <v>1</v>
      </c>
      <c r="K58" t="str">
        <f t="shared" si="2"/>
        <v>Perfil</v>
      </c>
      <c r="L58">
        <f t="shared" si="3"/>
        <v>1</v>
      </c>
      <c r="M58">
        <v>30</v>
      </c>
      <c r="N58" t="str">
        <f t="shared" si="4"/>
        <v>&lt;=30</v>
      </c>
      <c r="O58" t="s">
        <v>34</v>
      </c>
      <c r="P58" t="s">
        <v>39</v>
      </c>
      <c r="Q58" t="s">
        <v>32</v>
      </c>
      <c r="R58" t="s">
        <v>32</v>
      </c>
      <c r="S58" t="str">
        <f t="shared" si="5"/>
        <v/>
      </c>
      <c r="T58" t="s">
        <v>32</v>
      </c>
      <c r="U58" t="str">
        <f t="shared" si="6"/>
        <v/>
      </c>
      <c r="V58" t="s">
        <v>32</v>
      </c>
      <c r="W58" t="s">
        <v>32</v>
      </c>
      <c r="X58" s="12" t="str">
        <f t="shared" si="7"/>
        <v>NULL</v>
      </c>
      <c r="Y58" t="str">
        <f t="shared" si="8"/>
        <v/>
      </c>
      <c r="Z58" t="s">
        <v>32</v>
      </c>
      <c r="AA58">
        <v>0</v>
      </c>
      <c r="AB58">
        <v>4778.55</v>
      </c>
      <c r="AC58" t="str">
        <f t="shared" si="9"/>
        <v>&lt;=5000</v>
      </c>
      <c r="AD58">
        <v>2</v>
      </c>
      <c r="AE58" t="str">
        <f t="shared" si="10"/>
        <v>&lt;=8</v>
      </c>
      <c r="AF58">
        <v>0</v>
      </c>
      <c r="AG58" t="str">
        <f t="shared" si="11"/>
        <v>&lt;=500</v>
      </c>
      <c r="AH58">
        <v>3836.55</v>
      </c>
      <c r="AI58" t="str">
        <f t="shared" si="12"/>
        <v>&lt;=4000</v>
      </c>
      <c r="AJ58">
        <v>1</v>
      </c>
      <c r="AK58" t="str">
        <f t="shared" si="13"/>
        <v>&gt;0.9</v>
      </c>
      <c r="AL58">
        <v>12</v>
      </c>
      <c r="AM58">
        <v>12</v>
      </c>
      <c r="AN58">
        <v>0</v>
      </c>
      <c r="AO58">
        <v>1</v>
      </c>
      <c r="AP58" t="s">
        <v>32</v>
      </c>
    </row>
    <row r="59" spans="1:42" x14ac:dyDescent="0.25">
      <c r="A59">
        <v>201307</v>
      </c>
      <c r="B59" t="str">
        <f t="shared" si="0"/>
        <v>2013-II</v>
      </c>
      <c r="C59" t="s">
        <v>99</v>
      </c>
      <c r="D59" t="s">
        <v>99</v>
      </c>
      <c r="E59">
        <v>25460243</v>
      </c>
      <c r="F59" t="s">
        <v>29</v>
      </c>
      <c r="G59">
        <v>0</v>
      </c>
      <c r="H59">
        <v>0</v>
      </c>
      <c r="I59">
        <v>0</v>
      </c>
      <c r="J59">
        <f t="shared" si="1"/>
        <v>1</v>
      </c>
      <c r="K59" t="str">
        <f t="shared" si="2"/>
        <v>Perfil</v>
      </c>
      <c r="L59">
        <f t="shared" si="3"/>
        <v>1</v>
      </c>
      <c r="M59">
        <v>40</v>
      </c>
      <c r="N59" t="str">
        <f t="shared" si="4"/>
        <v>&lt;=40</v>
      </c>
      <c r="O59" t="s">
        <v>30</v>
      </c>
      <c r="P59" t="s">
        <v>35</v>
      </c>
      <c r="Q59" t="s">
        <v>32</v>
      </c>
      <c r="R59" t="s">
        <v>32</v>
      </c>
      <c r="S59" t="str">
        <f t="shared" si="5"/>
        <v/>
      </c>
      <c r="T59" t="s">
        <v>32</v>
      </c>
      <c r="U59" t="str">
        <f t="shared" si="6"/>
        <v/>
      </c>
      <c r="V59" t="s">
        <v>32</v>
      </c>
      <c r="W59" t="s">
        <v>32</v>
      </c>
      <c r="X59" s="12" t="str">
        <f t="shared" si="7"/>
        <v>NULL</v>
      </c>
      <c r="Y59" t="str">
        <f t="shared" si="8"/>
        <v/>
      </c>
      <c r="Z59" t="s">
        <v>32</v>
      </c>
      <c r="AA59">
        <v>9</v>
      </c>
      <c r="AB59" t="s">
        <v>32</v>
      </c>
      <c r="AC59" t="str">
        <f t="shared" si="9"/>
        <v/>
      </c>
      <c r="AD59" t="s">
        <v>32</v>
      </c>
      <c r="AE59" t="str">
        <f t="shared" si="10"/>
        <v/>
      </c>
      <c r="AF59" t="s">
        <v>32</v>
      </c>
      <c r="AG59" t="str">
        <f t="shared" si="11"/>
        <v/>
      </c>
      <c r="AH59" t="s">
        <v>32</v>
      </c>
      <c r="AI59" t="str">
        <f t="shared" si="12"/>
        <v/>
      </c>
      <c r="AJ59" t="s">
        <v>32</v>
      </c>
      <c r="AK59" t="str">
        <f t="shared" si="13"/>
        <v/>
      </c>
      <c r="AL59">
        <v>0</v>
      </c>
      <c r="AM59">
        <v>0</v>
      </c>
      <c r="AN59">
        <v>0</v>
      </c>
      <c r="AO59" t="s">
        <v>32</v>
      </c>
      <c r="AP59" t="s">
        <v>32</v>
      </c>
    </row>
    <row r="60" spans="1:42" x14ac:dyDescent="0.25">
      <c r="A60">
        <v>201307</v>
      </c>
      <c r="B60" t="str">
        <f t="shared" si="0"/>
        <v>2013-II</v>
      </c>
      <c r="C60" t="s">
        <v>100</v>
      </c>
      <c r="D60" t="s">
        <v>100</v>
      </c>
      <c r="E60">
        <v>25479730</v>
      </c>
      <c r="F60" t="s">
        <v>29</v>
      </c>
      <c r="G60">
        <v>0</v>
      </c>
      <c r="H60">
        <v>0</v>
      </c>
      <c r="I60">
        <v>0</v>
      </c>
      <c r="J60">
        <f t="shared" si="1"/>
        <v>0</v>
      </c>
      <c r="K60" t="str">
        <f t="shared" si="2"/>
        <v>Modelamiento</v>
      </c>
      <c r="L60">
        <f t="shared" si="3"/>
        <v>1</v>
      </c>
      <c r="M60">
        <v>62</v>
      </c>
      <c r="N60" t="str">
        <f t="shared" si="4"/>
        <v>&gt;60</v>
      </c>
      <c r="O60" t="s">
        <v>56</v>
      </c>
      <c r="P60" t="s">
        <v>31</v>
      </c>
      <c r="Q60" t="s">
        <v>32</v>
      </c>
      <c r="R60" t="s">
        <v>32</v>
      </c>
      <c r="S60" t="str">
        <f t="shared" si="5"/>
        <v/>
      </c>
      <c r="T60" t="s">
        <v>32</v>
      </c>
      <c r="U60" t="str">
        <f t="shared" si="6"/>
        <v/>
      </c>
      <c r="V60" t="s">
        <v>32</v>
      </c>
      <c r="W60" t="s">
        <v>32</v>
      </c>
      <c r="X60" s="12" t="str">
        <f t="shared" si="7"/>
        <v>NULL</v>
      </c>
      <c r="Y60" t="str">
        <f t="shared" si="8"/>
        <v/>
      </c>
      <c r="Z60" t="s">
        <v>32</v>
      </c>
      <c r="AA60">
        <v>9</v>
      </c>
      <c r="AB60" t="s">
        <v>32</v>
      </c>
      <c r="AC60" t="str">
        <f t="shared" si="9"/>
        <v/>
      </c>
      <c r="AD60" t="s">
        <v>32</v>
      </c>
      <c r="AE60" t="str">
        <f t="shared" si="10"/>
        <v/>
      </c>
      <c r="AF60" t="s">
        <v>32</v>
      </c>
      <c r="AG60" t="str">
        <f t="shared" si="11"/>
        <v/>
      </c>
      <c r="AH60" t="s">
        <v>32</v>
      </c>
      <c r="AI60" t="str">
        <f t="shared" si="12"/>
        <v/>
      </c>
      <c r="AJ60" t="s">
        <v>32</v>
      </c>
      <c r="AK60" t="str">
        <f t="shared" si="13"/>
        <v/>
      </c>
      <c r="AL60">
        <v>0</v>
      </c>
      <c r="AM60">
        <v>0</v>
      </c>
      <c r="AN60">
        <v>0</v>
      </c>
      <c r="AO60" t="s">
        <v>32</v>
      </c>
      <c r="AP60" t="s">
        <v>32</v>
      </c>
    </row>
    <row r="61" spans="1:42" x14ac:dyDescent="0.25">
      <c r="A61">
        <v>201307</v>
      </c>
      <c r="B61" t="str">
        <f t="shared" si="0"/>
        <v>2013-II</v>
      </c>
      <c r="C61" t="s">
        <v>101</v>
      </c>
      <c r="D61" t="s">
        <v>101</v>
      </c>
      <c r="E61">
        <v>25476257</v>
      </c>
      <c r="F61" t="s">
        <v>29</v>
      </c>
      <c r="G61">
        <v>0</v>
      </c>
      <c r="H61">
        <v>0</v>
      </c>
      <c r="I61">
        <v>0</v>
      </c>
      <c r="J61">
        <f t="shared" si="1"/>
        <v>1</v>
      </c>
      <c r="K61" t="str">
        <f t="shared" si="2"/>
        <v>Perfil</v>
      </c>
      <c r="L61">
        <f t="shared" si="3"/>
        <v>1</v>
      </c>
      <c r="M61">
        <v>21</v>
      </c>
      <c r="N61" t="str">
        <f t="shared" si="4"/>
        <v>&lt;=25</v>
      </c>
      <c r="O61" t="s">
        <v>41</v>
      </c>
      <c r="P61" t="s">
        <v>39</v>
      </c>
      <c r="Q61" t="s">
        <v>32</v>
      </c>
      <c r="R61" t="s">
        <v>32</v>
      </c>
      <c r="S61" t="str">
        <f t="shared" si="5"/>
        <v/>
      </c>
      <c r="T61" t="s">
        <v>32</v>
      </c>
      <c r="U61" t="str">
        <f t="shared" si="6"/>
        <v/>
      </c>
      <c r="V61" t="s">
        <v>32</v>
      </c>
      <c r="W61" t="s">
        <v>32</v>
      </c>
      <c r="X61" s="12" t="str">
        <f t="shared" si="7"/>
        <v>NULL</v>
      </c>
      <c r="Y61" t="str">
        <f t="shared" si="8"/>
        <v/>
      </c>
      <c r="Z61" t="s">
        <v>32</v>
      </c>
      <c r="AA61">
        <v>9</v>
      </c>
      <c r="AB61" t="s">
        <v>32</v>
      </c>
      <c r="AC61" t="str">
        <f t="shared" si="9"/>
        <v/>
      </c>
      <c r="AD61" t="s">
        <v>32</v>
      </c>
      <c r="AE61" t="str">
        <f t="shared" si="10"/>
        <v/>
      </c>
      <c r="AF61" t="s">
        <v>32</v>
      </c>
      <c r="AG61" t="str">
        <f t="shared" si="11"/>
        <v/>
      </c>
      <c r="AH61" t="s">
        <v>32</v>
      </c>
      <c r="AI61" t="str">
        <f t="shared" si="12"/>
        <v/>
      </c>
      <c r="AJ61" t="s">
        <v>32</v>
      </c>
      <c r="AK61" t="str">
        <f t="shared" si="13"/>
        <v/>
      </c>
      <c r="AL61">
        <v>0</v>
      </c>
      <c r="AM61">
        <v>0</v>
      </c>
      <c r="AN61">
        <v>0</v>
      </c>
      <c r="AO61" t="s">
        <v>32</v>
      </c>
      <c r="AP61" t="s">
        <v>32</v>
      </c>
    </row>
    <row r="62" spans="1:42" x14ac:dyDescent="0.25">
      <c r="A62">
        <v>201307</v>
      </c>
      <c r="B62" t="str">
        <f t="shared" si="0"/>
        <v>2013-II</v>
      </c>
      <c r="C62" t="s">
        <v>102</v>
      </c>
      <c r="D62" t="s">
        <v>102</v>
      </c>
      <c r="E62">
        <v>25460345</v>
      </c>
      <c r="F62" t="s">
        <v>29</v>
      </c>
      <c r="G62">
        <v>0</v>
      </c>
      <c r="H62">
        <v>0</v>
      </c>
      <c r="I62">
        <v>0</v>
      </c>
      <c r="J62">
        <f t="shared" si="1"/>
        <v>1</v>
      </c>
      <c r="K62" t="str">
        <f t="shared" si="2"/>
        <v>Perfil</v>
      </c>
      <c r="L62">
        <f t="shared" si="3"/>
        <v>1</v>
      </c>
      <c r="M62">
        <v>35</v>
      </c>
      <c r="N62" t="str">
        <f t="shared" si="4"/>
        <v>&lt;=35</v>
      </c>
      <c r="O62" t="s">
        <v>30</v>
      </c>
      <c r="P62" t="s">
        <v>39</v>
      </c>
      <c r="Q62" t="s">
        <v>32</v>
      </c>
      <c r="R62" t="s">
        <v>32</v>
      </c>
      <c r="S62" t="str">
        <f t="shared" si="5"/>
        <v/>
      </c>
      <c r="T62" t="s">
        <v>32</v>
      </c>
      <c r="U62" t="str">
        <f t="shared" si="6"/>
        <v/>
      </c>
      <c r="V62" t="s">
        <v>32</v>
      </c>
      <c r="W62" t="s">
        <v>32</v>
      </c>
      <c r="X62" s="12" t="str">
        <f t="shared" si="7"/>
        <v>NULL</v>
      </c>
      <c r="Y62" t="str">
        <f t="shared" si="8"/>
        <v/>
      </c>
      <c r="Z62" t="s">
        <v>32</v>
      </c>
      <c r="AA62">
        <v>0</v>
      </c>
      <c r="AB62">
        <v>27479.67</v>
      </c>
      <c r="AC62" t="str">
        <f t="shared" si="9"/>
        <v>&gt;5000</v>
      </c>
      <c r="AD62">
        <v>0</v>
      </c>
      <c r="AE62" t="str">
        <f t="shared" si="10"/>
        <v>=0</v>
      </c>
      <c r="AF62">
        <v>0</v>
      </c>
      <c r="AG62" t="str">
        <f t="shared" si="11"/>
        <v>&lt;=500</v>
      </c>
      <c r="AH62" t="s">
        <v>32</v>
      </c>
      <c r="AI62" t="str">
        <f t="shared" si="12"/>
        <v/>
      </c>
      <c r="AJ62" t="s">
        <v>32</v>
      </c>
      <c r="AK62" t="str">
        <f t="shared" si="13"/>
        <v/>
      </c>
      <c r="AL62">
        <v>1</v>
      </c>
      <c r="AM62">
        <v>1</v>
      </c>
      <c r="AN62">
        <v>0</v>
      </c>
      <c r="AO62">
        <v>2</v>
      </c>
      <c r="AP62" t="s">
        <v>32</v>
      </c>
    </row>
    <row r="63" spans="1:42" x14ac:dyDescent="0.25">
      <c r="A63">
        <v>201307</v>
      </c>
      <c r="B63" t="str">
        <f t="shared" si="0"/>
        <v>2013-II</v>
      </c>
      <c r="C63" t="s">
        <v>103</v>
      </c>
      <c r="D63" t="s">
        <v>103</v>
      </c>
      <c r="E63">
        <v>25485931</v>
      </c>
      <c r="F63" t="s">
        <v>29</v>
      </c>
      <c r="G63">
        <v>0</v>
      </c>
      <c r="H63">
        <v>0</v>
      </c>
      <c r="I63">
        <v>0</v>
      </c>
      <c r="J63">
        <f t="shared" si="1"/>
        <v>0</v>
      </c>
      <c r="K63" t="str">
        <f t="shared" si="2"/>
        <v>Modelamiento</v>
      </c>
      <c r="L63">
        <f t="shared" si="3"/>
        <v>1</v>
      </c>
      <c r="M63">
        <v>51</v>
      </c>
      <c r="N63" t="str">
        <f t="shared" si="4"/>
        <v>&lt;=55</v>
      </c>
      <c r="O63" t="s">
        <v>72</v>
      </c>
      <c r="P63" t="s">
        <v>39</v>
      </c>
      <c r="Q63" t="s">
        <v>32</v>
      </c>
      <c r="R63" t="s">
        <v>32</v>
      </c>
      <c r="S63" t="str">
        <f t="shared" si="5"/>
        <v/>
      </c>
      <c r="T63" t="s">
        <v>32</v>
      </c>
      <c r="U63" t="str">
        <f t="shared" si="6"/>
        <v/>
      </c>
      <c r="V63" t="s">
        <v>32</v>
      </c>
      <c r="W63" t="s">
        <v>32</v>
      </c>
      <c r="X63" s="12" t="str">
        <f t="shared" si="7"/>
        <v>NULL</v>
      </c>
      <c r="Y63" t="str">
        <f t="shared" si="8"/>
        <v/>
      </c>
      <c r="Z63" t="s">
        <v>32</v>
      </c>
      <c r="AA63">
        <v>2</v>
      </c>
      <c r="AB63">
        <v>42407.83</v>
      </c>
      <c r="AC63" t="str">
        <f t="shared" si="9"/>
        <v>&gt;5000</v>
      </c>
      <c r="AD63">
        <v>117</v>
      </c>
      <c r="AE63" t="str">
        <f t="shared" si="10"/>
        <v>&lt;=120</v>
      </c>
      <c r="AF63">
        <v>0</v>
      </c>
      <c r="AG63" t="str">
        <f t="shared" si="11"/>
        <v>&lt;=500</v>
      </c>
      <c r="AH63">
        <v>2708.25</v>
      </c>
      <c r="AI63" t="str">
        <f t="shared" si="12"/>
        <v>&lt;=3000</v>
      </c>
      <c r="AJ63">
        <v>1</v>
      </c>
      <c r="AK63" t="str">
        <f t="shared" si="13"/>
        <v>&gt;0.9</v>
      </c>
      <c r="AL63">
        <v>12</v>
      </c>
      <c r="AM63">
        <v>7</v>
      </c>
      <c r="AN63">
        <v>0</v>
      </c>
      <c r="AO63">
        <v>5</v>
      </c>
      <c r="AP63" t="s">
        <v>32</v>
      </c>
    </row>
    <row r="64" spans="1:42" x14ac:dyDescent="0.25">
      <c r="A64">
        <v>201307</v>
      </c>
      <c r="B64" t="str">
        <f t="shared" si="0"/>
        <v>2013-II</v>
      </c>
      <c r="C64" t="s">
        <v>104</v>
      </c>
      <c r="D64" t="s">
        <v>104</v>
      </c>
      <c r="E64">
        <v>25376591</v>
      </c>
      <c r="F64" t="s">
        <v>29</v>
      </c>
      <c r="G64">
        <v>1</v>
      </c>
      <c r="H64">
        <v>0</v>
      </c>
      <c r="I64">
        <v>0</v>
      </c>
      <c r="J64">
        <f t="shared" si="1"/>
        <v>1</v>
      </c>
      <c r="K64" t="str">
        <f t="shared" si="2"/>
        <v>Perfil</v>
      </c>
      <c r="L64">
        <f t="shared" si="3"/>
        <v>1</v>
      </c>
      <c r="M64">
        <v>53</v>
      </c>
      <c r="N64" t="str">
        <f t="shared" si="4"/>
        <v>&lt;=55</v>
      </c>
      <c r="O64" t="s">
        <v>30</v>
      </c>
      <c r="P64" t="s">
        <v>31</v>
      </c>
      <c r="Q64" t="s">
        <v>32</v>
      </c>
      <c r="R64" t="s">
        <v>32</v>
      </c>
      <c r="S64" t="str">
        <f t="shared" si="5"/>
        <v/>
      </c>
      <c r="T64" t="s">
        <v>32</v>
      </c>
      <c r="U64" t="str">
        <f t="shared" si="6"/>
        <v/>
      </c>
      <c r="V64" t="s">
        <v>32</v>
      </c>
      <c r="W64" t="s">
        <v>32</v>
      </c>
      <c r="X64" s="12" t="str">
        <f t="shared" si="7"/>
        <v>NULL</v>
      </c>
      <c r="Y64" t="str">
        <f t="shared" si="8"/>
        <v/>
      </c>
      <c r="Z64" t="s">
        <v>32</v>
      </c>
      <c r="AA64">
        <v>1</v>
      </c>
      <c r="AB64">
        <v>85360.19</v>
      </c>
      <c r="AC64" t="str">
        <f t="shared" si="9"/>
        <v>&gt;5000</v>
      </c>
      <c r="AD64">
        <v>30</v>
      </c>
      <c r="AE64" t="str">
        <f t="shared" si="10"/>
        <v>&lt;=30</v>
      </c>
      <c r="AF64">
        <v>0</v>
      </c>
      <c r="AG64" t="str">
        <f t="shared" si="11"/>
        <v>&lt;=500</v>
      </c>
      <c r="AH64" t="s">
        <v>32</v>
      </c>
      <c r="AI64" t="str">
        <f t="shared" si="12"/>
        <v/>
      </c>
      <c r="AJ64" t="s">
        <v>32</v>
      </c>
      <c r="AK64" t="str">
        <f t="shared" si="13"/>
        <v/>
      </c>
      <c r="AL64">
        <v>9</v>
      </c>
      <c r="AM64">
        <v>7</v>
      </c>
      <c r="AN64">
        <v>0</v>
      </c>
      <c r="AO64">
        <v>2</v>
      </c>
      <c r="AP64" t="s">
        <v>32</v>
      </c>
    </row>
    <row r="65" spans="1:42" x14ac:dyDescent="0.25">
      <c r="A65">
        <v>201307</v>
      </c>
      <c r="B65" t="str">
        <f t="shared" si="0"/>
        <v>2013-II</v>
      </c>
      <c r="C65" t="s">
        <v>105</v>
      </c>
      <c r="D65" t="s">
        <v>105</v>
      </c>
      <c r="E65">
        <v>25482205</v>
      </c>
      <c r="F65" t="s">
        <v>29</v>
      </c>
      <c r="G65">
        <v>0</v>
      </c>
      <c r="H65">
        <v>0</v>
      </c>
      <c r="I65">
        <v>0</v>
      </c>
      <c r="J65">
        <f t="shared" si="1"/>
        <v>1</v>
      </c>
      <c r="K65" t="str">
        <f t="shared" si="2"/>
        <v>Perfil</v>
      </c>
      <c r="L65">
        <f t="shared" si="3"/>
        <v>1</v>
      </c>
      <c r="M65">
        <v>49</v>
      </c>
      <c r="N65" t="str">
        <f t="shared" si="4"/>
        <v>&lt;=50</v>
      </c>
      <c r="O65" t="s">
        <v>30</v>
      </c>
      <c r="P65" t="s">
        <v>35</v>
      </c>
      <c r="Q65" t="s">
        <v>32</v>
      </c>
      <c r="R65" t="s">
        <v>32</v>
      </c>
      <c r="S65" t="str">
        <f t="shared" si="5"/>
        <v/>
      </c>
      <c r="T65" t="s">
        <v>32</v>
      </c>
      <c r="U65" t="str">
        <f t="shared" si="6"/>
        <v/>
      </c>
      <c r="V65" t="s">
        <v>32</v>
      </c>
      <c r="W65" t="s">
        <v>32</v>
      </c>
      <c r="X65" s="12" t="str">
        <f t="shared" si="7"/>
        <v>NULL</v>
      </c>
      <c r="Y65" t="str">
        <f t="shared" si="8"/>
        <v/>
      </c>
      <c r="Z65" t="s">
        <v>32</v>
      </c>
      <c r="AA65">
        <v>0</v>
      </c>
      <c r="AB65">
        <v>43119.38</v>
      </c>
      <c r="AC65" t="str">
        <f t="shared" si="9"/>
        <v>&gt;5000</v>
      </c>
      <c r="AD65">
        <v>0</v>
      </c>
      <c r="AE65" t="str">
        <f t="shared" si="10"/>
        <v>=0</v>
      </c>
      <c r="AF65">
        <v>0</v>
      </c>
      <c r="AG65" t="str">
        <f t="shared" si="11"/>
        <v>&lt;=500</v>
      </c>
      <c r="AH65">
        <v>525</v>
      </c>
      <c r="AI65" t="str">
        <f t="shared" si="12"/>
        <v>&lt;=1000</v>
      </c>
      <c r="AJ65">
        <v>0.94499999999999995</v>
      </c>
      <c r="AK65" t="str">
        <f t="shared" si="13"/>
        <v>&gt;0.9</v>
      </c>
      <c r="AL65">
        <v>8</v>
      </c>
      <c r="AM65">
        <v>8</v>
      </c>
      <c r="AN65">
        <v>0</v>
      </c>
      <c r="AO65">
        <v>1</v>
      </c>
      <c r="AP65" t="s">
        <v>32</v>
      </c>
    </row>
    <row r="66" spans="1:42" x14ac:dyDescent="0.25">
      <c r="A66">
        <v>201308</v>
      </c>
      <c r="B66" t="str">
        <f t="shared" si="0"/>
        <v>2013-II</v>
      </c>
      <c r="C66" t="s">
        <v>106</v>
      </c>
      <c r="D66" t="s">
        <v>106</v>
      </c>
      <c r="E66">
        <v>25372213</v>
      </c>
      <c r="F66" t="s">
        <v>29</v>
      </c>
      <c r="G66">
        <v>0</v>
      </c>
      <c r="H66">
        <v>0</v>
      </c>
      <c r="I66">
        <v>1</v>
      </c>
      <c r="J66">
        <f t="shared" si="1"/>
        <v>1</v>
      </c>
      <c r="K66" t="str">
        <f t="shared" si="2"/>
        <v>Insuficiente</v>
      </c>
      <c r="L66">
        <f t="shared" si="3"/>
        <v>1</v>
      </c>
      <c r="M66">
        <v>21</v>
      </c>
      <c r="N66" t="str">
        <f t="shared" si="4"/>
        <v>&lt;=25</v>
      </c>
      <c r="O66" t="s">
        <v>41</v>
      </c>
      <c r="P66" t="s">
        <v>39</v>
      </c>
      <c r="Q66" t="s">
        <v>32</v>
      </c>
      <c r="R66" t="s">
        <v>32</v>
      </c>
      <c r="S66" t="str">
        <f t="shared" si="5"/>
        <v/>
      </c>
      <c r="T66" t="s">
        <v>32</v>
      </c>
      <c r="U66" t="str">
        <f t="shared" si="6"/>
        <v/>
      </c>
      <c r="V66" t="s">
        <v>32</v>
      </c>
      <c r="W66" t="s">
        <v>32</v>
      </c>
      <c r="X66" s="12" t="str">
        <f t="shared" si="7"/>
        <v>NULL</v>
      </c>
      <c r="Y66" t="str">
        <f t="shared" si="8"/>
        <v/>
      </c>
      <c r="Z66" t="s">
        <v>32</v>
      </c>
      <c r="AA66">
        <v>1</v>
      </c>
      <c r="AB66">
        <v>42951.62</v>
      </c>
      <c r="AC66" t="str">
        <f t="shared" si="9"/>
        <v>&gt;5000</v>
      </c>
      <c r="AD66">
        <v>74</v>
      </c>
      <c r="AE66" t="str">
        <f t="shared" si="10"/>
        <v>&lt;=90</v>
      </c>
      <c r="AF66">
        <v>0</v>
      </c>
      <c r="AG66" t="str">
        <f t="shared" si="11"/>
        <v>&lt;=500</v>
      </c>
      <c r="AH66">
        <v>1637.86</v>
      </c>
      <c r="AI66" t="str">
        <f t="shared" si="12"/>
        <v>&lt;=2000</v>
      </c>
      <c r="AJ66">
        <v>1</v>
      </c>
      <c r="AK66" t="str">
        <f t="shared" si="13"/>
        <v>&gt;0.9</v>
      </c>
      <c r="AL66">
        <v>12</v>
      </c>
      <c r="AM66">
        <v>5</v>
      </c>
      <c r="AN66">
        <v>0</v>
      </c>
      <c r="AO66">
        <v>2</v>
      </c>
      <c r="AP66" t="s">
        <v>32</v>
      </c>
    </row>
    <row r="67" spans="1:42" x14ac:dyDescent="0.25">
      <c r="A67">
        <v>201308</v>
      </c>
      <c r="B67" t="str">
        <f t="shared" ref="B67:B130" si="14">+CONCATENATE(MID(A67,1,4),IF(MID(A67,5,2)*1&lt;=6,"-I","-II"))</f>
        <v>2013-II</v>
      </c>
      <c r="C67" t="s">
        <v>107</v>
      </c>
      <c r="D67" t="s">
        <v>107</v>
      </c>
      <c r="E67">
        <v>25487157</v>
      </c>
      <c r="F67" t="s">
        <v>29</v>
      </c>
      <c r="G67">
        <v>1</v>
      </c>
      <c r="H67">
        <v>0</v>
      </c>
      <c r="I67">
        <v>0</v>
      </c>
      <c r="J67">
        <f t="shared" ref="J67:J130" si="15">+IF(OR(O67="Taxista propietario",O67="Taxista palanca"),0,1)</f>
        <v>1</v>
      </c>
      <c r="K67" t="str">
        <f t="shared" ref="K67:K130" si="16">+IF(I67&gt;0,"Insuficiente",IF(H67&gt;0,"Indeterminado",IF(J67&gt;0,"Perfil","Modelamiento")))</f>
        <v>Perfil</v>
      </c>
      <c r="L67">
        <f t="shared" ref="L67:L130" si="17">+IF(AND(A67&gt;=201410,A67&lt;=201908),0,1)</f>
        <v>1</v>
      </c>
      <c r="M67">
        <v>24</v>
      </c>
      <c r="N67" t="str">
        <f t="shared" ref="N67:N130" si="18">+IF(M67&lt;=25,"&lt;=25",IF(M67&lt;=30,"&lt;=30",IF(M67&lt;=35,"&lt;=35",IF(M67&lt;=40,"&lt;=40",IF(M67&lt;=45,"&lt;=45",IF(M67&lt;=50,"&lt;=50",IF(M67&lt;=55,"&lt;=55",IF(M67&lt;=60,"&lt;=60","&gt;60"))))))))</f>
        <v>&lt;=25</v>
      </c>
      <c r="O67" t="s">
        <v>34</v>
      </c>
      <c r="P67" t="s">
        <v>31</v>
      </c>
      <c r="Q67" t="s">
        <v>32</v>
      </c>
      <c r="R67" t="s">
        <v>32</v>
      </c>
      <c r="S67" t="str">
        <f t="shared" ref="S67:S130" si="19">+IF(R67="NULL","",IF(R67=0,"=0",IF(R67&lt;=500,"&lt;=500",IF(R67&lt;=1000,"&lt;=1000",IF(R67&lt;=1500,"&lt;=1500",IF(R67&lt;=2000,"&lt;=2000",IF(R67&lt;=2500,"&lt;=2500","&gt;2500")))))))</f>
        <v/>
      </c>
      <c r="T67" t="s">
        <v>32</v>
      </c>
      <c r="U67" t="str">
        <f t="shared" ref="U67:U130" si="20">+IF(T67="NULL","",IF(T67&lt;=1000,"&lt;=1000",IF(T67&lt;=1100,"&lt;=1100",IF(T67&lt;=1200,"&lt;=1200",IF(T67&lt;=1300,"&lt;=1300",IF(T67&lt;=1400,"&lt;=1400",IF(T67&lt;=1500,"&lt;=1500","&gt;1500")))))))</f>
        <v/>
      </c>
      <c r="V67" t="s">
        <v>32</v>
      </c>
      <c r="W67" t="s">
        <v>32</v>
      </c>
      <c r="X67" s="12" t="str">
        <f t="shared" ref="X67:X130" si="21">+IFERROR(R67/W67,"NULL")</f>
        <v>NULL</v>
      </c>
      <c r="Y67" t="str">
        <f t="shared" ref="Y67:Y130" si="22">+IF(X67="NULL","",IF(X67=0,"=0",IF(X67&lt;=0.01,"&lt;=0.01",IF(X67&lt;=0.02,"&lt;=0.02",IF(X67&lt;=0.03,"&lt;=0.03",IF(X67&lt;=0.04,"&lt;=0.04",IF(X67&lt;=0.05,"&lt;=0.05",IF(X67&lt;=0.06,"&lt;=0.06","&gt;0.06"))))))))</f>
        <v/>
      </c>
      <c r="Z67" t="s">
        <v>32</v>
      </c>
      <c r="AA67">
        <v>0</v>
      </c>
      <c r="AB67">
        <v>20000</v>
      </c>
      <c r="AC67" t="str">
        <f t="shared" ref="AC67:AC130" si="23">+IF(AB67="NULL","",IF(AB67&lt;=500,"&lt;=500",IF(AB67&lt;=1000,"&lt;=1000",IF(AB67&lt;=2000,"&lt;=2000",IF(AB67&lt;=3000,"&lt;=3000",IF(AB67&lt;=4000,"&lt;=4000",IF(AB67&lt;=5000,"&lt;=5000","&gt;5000")))))))</f>
        <v>&gt;5000</v>
      </c>
      <c r="AD67">
        <v>0</v>
      </c>
      <c r="AE67" t="str">
        <f t="shared" ref="AE67:AE130" si="24">+IF(AD67="NULL","",IF(AD67=0,"=0",IF(AD67&lt;=8,"&lt;=8",IF(AD67&lt;=30,"&lt;=30",IF(AD67&lt;=60,"&lt;=60",IF(AD67&lt;=90,"&lt;=90",IF(AD67&lt;=120,"&lt;=120","&gt;120")))))))</f>
        <v>=0</v>
      </c>
      <c r="AF67">
        <v>0</v>
      </c>
      <c r="AG67" t="str">
        <f t="shared" ref="AG67:AG130" si="25">+IF(AF67="NULL","",IF(AF67&lt;=500,"&lt;=500",IF(AF67&lt;=1000,"&lt;=1000",IF(AF67&lt;=2000,"&lt;=2000",IF(AF67&lt;=3000,"&lt;=3000",IF(AF67&lt;=4000,"&lt;=4000",IF(AF67&lt;=5000,"&lt;=5000","&gt;5000")))))))</f>
        <v>&lt;=500</v>
      </c>
      <c r="AH67" t="s">
        <v>32</v>
      </c>
      <c r="AI67" t="str">
        <f t="shared" ref="AI67:AI130" si="26">+IF(AH67="NULL","",IF(AH67&lt;=500,"&lt;=500",IF(AH67&lt;=1000,"&lt;=1000",IF(AH67&lt;=2000,"&lt;=2000",IF(AH67&lt;=3000,"&lt;=3000",IF(AH67&lt;=4000,"&lt;=4000",IF(AH67&lt;=5000,"&lt;=5000","&gt;5000")))))))</f>
        <v/>
      </c>
      <c r="AJ67" t="s">
        <v>32</v>
      </c>
      <c r="AK67" t="str">
        <f t="shared" ref="AK67:AK130" si="27">+IF(AJ67="NULL","",IF(AJ67=0,"=0",IF(AJ67&lt;=0.1,"&lt;=0.1",IF(AJ67&lt;=0.2,"&lt;=0.2",IF(AJ67&lt;=0.3,"&lt;=0.3",IF(AJ67&lt;=0.4,"&lt;=0.4",IF(AJ67&lt;=0.5,"&lt;=0.5",IF(AJ67&lt;=0.6,"&lt;=0.6",IF(AJ67&lt;=0.7,"&lt;=0.7",IF(AJ67&lt;=0.8,"&lt;=0.8",IF(AJ67&lt;=0.9,"&lt;=0.9","&gt;0.9")))))))))))</f>
        <v/>
      </c>
      <c r="AL67">
        <v>1</v>
      </c>
      <c r="AM67">
        <v>1</v>
      </c>
      <c r="AN67">
        <v>0</v>
      </c>
      <c r="AO67">
        <v>1</v>
      </c>
      <c r="AP67" t="s">
        <v>32</v>
      </c>
    </row>
    <row r="68" spans="1:42" x14ac:dyDescent="0.25">
      <c r="A68">
        <v>201308</v>
      </c>
      <c r="B68" t="str">
        <f t="shared" si="14"/>
        <v>2013-II</v>
      </c>
      <c r="C68" t="s">
        <v>108</v>
      </c>
      <c r="D68" t="s">
        <v>108</v>
      </c>
      <c r="E68">
        <v>25483371</v>
      </c>
      <c r="F68" t="s">
        <v>29</v>
      </c>
      <c r="G68">
        <v>0</v>
      </c>
      <c r="H68">
        <v>0</v>
      </c>
      <c r="I68">
        <v>0</v>
      </c>
      <c r="J68">
        <f t="shared" si="15"/>
        <v>1</v>
      </c>
      <c r="K68" t="str">
        <f t="shared" si="16"/>
        <v>Perfil</v>
      </c>
      <c r="L68">
        <f t="shared" si="17"/>
        <v>1</v>
      </c>
      <c r="M68">
        <v>27</v>
      </c>
      <c r="N68" t="str">
        <f t="shared" si="18"/>
        <v>&lt;=30</v>
      </c>
      <c r="O68" t="s">
        <v>30</v>
      </c>
      <c r="P68" t="s">
        <v>39</v>
      </c>
      <c r="Q68" t="s">
        <v>32</v>
      </c>
      <c r="R68" t="s">
        <v>32</v>
      </c>
      <c r="S68" t="str">
        <f t="shared" si="19"/>
        <v/>
      </c>
      <c r="T68" t="s">
        <v>32</v>
      </c>
      <c r="U68" t="str">
        <f t="shared" si="20"/>
        <v/>
      </c>
      <c r="V68" t="s">
        <v>32</v>
      </c>
      <c r="W68" t="s">
        <v>32</v>
      </c>
      <c r="X68" s="12" t="str">
        <f t="shared" si="21"/>
        <v>NULL</v>
      </c>
      <c r="Y68" t="str">
        <f t="shared" si="22"/>
        <v/>
      </c>
      <c r="Z68" t="s">
        <v>32</v>
      </c>
      <c r="AA68">
        <v>9</v>
      </c>
      <c r="AB68" t="s">
        <v>32</v>
      </c>
      <c r="AC68" t="str">
        <f t="shared" si="23"/>
        <v/>
      </c>
      <c r="AD68" t="s">
        <v>32</v>
      </c>
      <c r="AE68" t="str">
        <f t="shared" si="24"/>
        <v/>
      </c>
      <c r="AF68" t="s">
        <v>32</v>
      </c>
      <c r="AG68" t="str">
        <f t="shared" si="25"/>
        <v/>
      </c>
      <c r="AH68" t="s">
        <v>32</v>
      </c>
      <c r="AI68" t="str">
        <f t="shared" si="26"/>
        <v/>
      </c>
      <c r="AJ68" t="s">
        <v>32</v>
      </c>
      <c r="AK68" t="str">
        <f t="shared" si="27"/>
        <v/>
      </c>
      <c r="AL68">
        <v>0</v>
      </c>
      <c r="AM68">
        <v>0</v>
      </c>
      <c r="AN68">
        <v>0</v>
      </c>
      <c r="AO68" t="s">
        <v>32</v>
      </c>
      <c r="AP68" t="s">
        <v>32</v>
      </c>
    </row>
    <row r="69" spans="1:42" x14ac:dyDescent="0.25">
      <c r="A69">
        <v>201308</v>
      </c>
      <c r="B69" t="str">
        <f t="shared" si="14"/>
        <v>2013-II</v>
      </c>
      <c r="C69" t="s">
        <v>109</v>
      </c>
      <c r="D69" t="s">
        <v>109</v>
      </c>
      <c r="E69">
        <v>25456029</v>
      </c>
      <c r="F69" t="s">
        <v>29</v>
      </c>
      <c r="G69">
        <v>0</v>
      </c>
      <c r="H69">
        <v>0</v>
      </c>
      <c r="I69">
        <v>0</v>
      </c>
      <c r="J69">
        <f t="shared" si="15"/>
        <v>1</v>
      </c>
      <c r="K69" t="str">
        <f t="shared" si="16"/>
        <v>Perfil</v>
      </c>
      <c r="L69">
        <f t="shared" si="17"/>
        <v>1</v>
      </c>
      <c r="M69">
        <v>45</v>
      </c>
      <c r="N69" t="str">
        <f t="shared" si="18"/>
        <v>&lt;=45</v>
      </c>
      <c r="O69" t="s">
        <v>30</v>
      </c>
      <c r="P69" t="s">
        <v>110</v>
      </c>
      <c r="Q69" t="s">
        <v>32</v>
      </c>
      <c r="R69" t="s">
        <v>32</v>
      </c>
      <c r="S69" t="str">
        <f t="shared" si="19"/>
        <v/>
      </c>
      <c r="T69" t="s">
        <v>32</v>
      </c>
      <c r="U69" t="str">
        <f t="shared" si="20"/>
        <v/>
      </c>
      <c r="V69" t="s">
        <v>32</v>
      </c>
      <c r="W69" t="s">
        <v>32</v>
      </c>
      <c r="X69" s="12" t="str">
        <f t="shared" si="21"/>
        <v>NULL</v>
      </c>
      <c r="Y69" t="str">
        <f t="shared" si="22"/>
        <v/>
      </c>
      <c r="Z69" t="s">
        <v>32</v>
      </c>
      <c r="AA69">
        <v>0</v>
      </c>
      <c r="AB69">
        <v>24071.95</v>
      </c>
      <c r="AC69" t="str">
        <f t="shared" si="23"/>
        <v>&gt;5000</v>
      </c>
      <c r="AD69">
        <v>18</v>
      </c>
      <c r="AE69" t="str">
        <f t="shared" si="24"/>
        <v>&lt;=30</v>
      </c>
      <c r="AF69">
        <v>0</v>
      </c>
      <c r="AG69" t="str">
        <f t="shared" si="25"/>
        <v>&lt;=500</v>
      </c>
      <c r="AH69">
        <v>18315</v>
      </c>
      <c r="AI69" t="str">
        <f t="shared" si="26"/>
        <v>&gt;5000</v>
      </c>
      <c r="AJ69">
        <v>0.92920000000000003</v>
      </c>
      <c r="AK69" t="str">
        <f t="shared" si="27"/>
        <v>&gt;0.9</v>
      </c>
      <c r="AL69">
        <v>12</v>
      </c>
      <c r="AM69">
        <v>10</v>
      </c>
      <c r="AN69">
        <v>0</v>
      </c>
      <c r="AO69">
        <v>1</v>
      </c>
      <c r="AP69" t="s">
        <v>32</v>
      </c>
    </row>
    <row r="70" spans="1:42" x14ac:dyDescent="0.25">
      <c r="A70">
        <v>201308</v>
      </c>
      <c r="B70" t="str">
        <f t="shared" si="14"/>
        <v>2013-II</v>
      </c>
      <c r="C70" t="s">
        <v>111</v>
      </c>
      <c r="D70" t="s">
        <v>111</v>
      </c>
      <c r="E70">
        <v>25490441</v>
      </c>
      <c r="F70" t="s">
        <v>29</v>
      </c>
      <c r="G70">
        <v>0</v>
      </c>
      <c r="H70">
        <v>0</v>
      </c>
      <c r="I70">
        <v>0</v>
      </c>
      <c r="J70">
        <f t="shared" si="15"/>
        <v>1</v>
      </c>
      <c r="K70" t="str">
        <f t="shared" si="16"/>
        <v>Perfil</v>
      </c>
      <c r="L70">
        <f t="shared" si="17"/>
        <v>1</v>
      </c>
      <c r="M70">
        <v>28</v>
      </c>
      <c r="N70" t="str">
        <f t="shared" si="18"/>
        <v>&lt;=30</v>
      </c>
      <c r="O70" t="s">
        <v>41</v>
      </c>
      <c r="P70" t="s">
        <v>39</v>
      </c>
      <c r="Q70" t="s">
        <v>32</v>
      </c>
      <c r="R70" t="s">
        <v>32</v>
      </c>
      <c r="S70" t="str">
        <f t="shared" si="19"/>
        <v/>
      </c>
      <c r="T70" t="s">
        <v>32</v>
      </c>
      <c r="U70" t="str">
        <f t="shared" si="20"/>
        <v/>
      </c>
      <c r="V70" t="s">
        <v>32</v>
      </c>
      <c r="W70" t="s">
        <v>32</v>
      </c>
      <c r="X70" s="12" t="str">
        <f t="shared" si="21"/>
        <v>NULL</v>
      </c>
      <c r="Y70" t="str">
        <f t="shared" si="22"/>
        <v/>
      </c>
      <c r="Z70" t="s">
        <v>32</v>
      </c>
      <c r="AA70">
        <v>0</v>
      </c>
      <c r="AB70">
        <v>3554.6</v>
      </c>
      <c r="AC70" t="str">
        <f t="shared" si="23"/>
        <v>&lt;=4000</v>
      </c>
      <c r="AD70">
        <v>2</v>
      </c>
      <c r="AE70" t="str">
        <f t="shared" si="24"/>
        <v>&lt;=8</v>
      </c>
      <c r="AF70">
        <v>0</v>
      </c>
      <c r="AG70" t="str">
        <f t="shared" si="25"/>
        <v>&lt;=500</v>
      </c>
      <c r="AH70">
        <v>24564.7</v>
      </c>
      <c r="AI70" t="str">
        <f t="shared" si="26"/>
        <v>&gt;5000</v>
      </c>
      <c r="AJ70">
        <v>0.1391</v>
      </c>
      <c r="AK70" t="str">
        <f t="shared" si="27"/>
        <v>&lt;=0.2</v>
      </c>
      <c r="AL70">
        <v>12</v>
      </c>
      <c r="AM70">
        <v>12</v>
      </c>
      <c r="AN70">
        <v>0</v>
      </c>
      <c r="AO70">
        <v>1</v>
      </c>
      <c r="AP70" t="s">
        <v>32</v>
      </c>
    </row>
    <row r="71" spans="1:42" x14ac:dyDescent="0.25">
      <c r="A71">
        <v>201308</v>
      </c>
      <c r="B71" t="str">
        <f t="shared" si="14"/>
        <v>2013-II</v>
      </c>
      <c r="C71" t="s">
        <v>112</v>
      </c>
      <c r="D71" t="s">
        <v>112</v>
      </c>
      <c r="E71">
        <v>25490696</v>
      </c>
      <c r="F71" t="s">
        <v>29</v>
      </c>
      <c r="G71">
        <v>0</v>
      </c>
      <c r="H71">
        <v>0</v>
      </c>
      <c r="I71">
        <v>0</v>
      </c>
      <c r="J71">
        <f t="shared" si="15"/>
        <v>1</v>
      </c>
      <c r="K71" t="str">
        <f t="shared" si="16"/>
        <v>Perfil</v>
      </c>
      <c r="L71">
        <f t="shared" si="17"/>
        <v>1</v>
      </c>
      <c r="M71">
        <v>21</v>
      </c>
      <c r="N71" t="str">
        <f t="shared" si="18"/>
        <v>&lt;=25</v>
      </c>
      <c r="O71" t="s">
        <v>41</v>
      </c>
      <c r="P71" t="s">
        <v>39</v>
      </c>
      <c r="Q71" t="s">
        <v>32</v>
      </c>
      <c r="R71" t="s">
        <v>32</v>
      </c>
      <c r="S71" t="str">
        <f t="shared" si="19"/>
        <v/>
      </c>
      <c r="T71" t="s">
        <v>32</v>
      </c>
      <c r="U71" t="str">
        <f t="shared" si="20"/>
        <v/>
      </c>
      <c r="V71" t="s">
        <v>32</v>
      </c>
      <c r="W71" t="s">
        <v>32</v>
      </c>
      <c r="X71" s="12" t="str">
        <f t="shared" si="21"/>
        <v>NULL</v>
      </c>
      <c r="Y71" t="str">
        <f t="shared" si="22"/>
        <v/>
      </c>
      <c r="Z71" t="s">
        <v>32</v>
      </c>
      <c r="AA71">
        <v>9</v>
      </c>
      <c r="AB71" t="s">
        <v>32</v>
      </c>
      <c r="AC71" t="str">
        <f t="shared" si="23"/>
        <v/>
      </c>
      <c r="AD71" t="s">
        <v>32</v>
      </c>
      <c r="AE71" t="str">
        <f t="shared" si="24"/>
        <v/>
      </c>
      <c r="AF71" t="s">
        <v>32</v>
      </c>
      <c r="AG71" t="str">
        <f t="shared" si="25"/>
        <v/>
      </c>
      <c r="AH71" t="s">
        <v>32</v>
      </c>
      <c r="AI71" t="str">
        <f t="shared" si="26"/>
        <v/>
      </c>
      <c r="AJ71" t="s">
        <v>32</v>
      </c>
      <c r="AK71" t="str">
        <f t="shared" si="27"/>
        <v/>
      </c>
      <c r="AL71">
        <v>0</v>
      </c>
      <c r="AM71">
        <v>0</v>
      </c>
      <c r="AN71">
        <v>0</v>
      </c>
      <c r="AO71" t="s">
        <v>32</v>
      </c>
      <c r="AP71" t="s">
        <v>32</v>
      </c>
    </row>
    <row r="72" spans="1:42" x14ac:dyDescent="0.25">
      <c r="A72">
        <v>201308</v>
      </c>
      <c r="B72" t="str">
        <f t="shared" si="14"/>
        <v>2013-II</v>
      </c>
      <c r="C72" t="s">
        <v>113</v>
      </c>
      <c r="D72" t="s">
        <v>113</v>
      </c>
      <c r="E72">
        <v>25496271</v>
      </c>
      <c r="F72" t="s">
        <v>29</v>
      </c>
      <c r="G72">
        <v>0</v>
      </c>
      <c r="H72">
        <v>0</v>
      </c>
      <c r="I72">
        <v>0</v>
      </c>
      <c r="J72">
        <f t="shared" si="15"/>
        <v>1</v>
      </c>
      <c r="K72" t="str">
        <f t="shared" si="16"/>
        <v>Perfil</v>
      </c>
      <c r="L72">
        <f t="shared" si="17"/>
        <v>1</v>
      </c>
      <c r="M72">
        <v>26</v>
      </c>
      <c r="N72" t="str">
        <f t="shared" si="18"/>
        <v>&lt;=30</v>
      </c>
      <c r="O72" t="s">
        <v>41</v>
      </c>
      <c r="P72" t="s">
        <v>31</v>
      </c>
      <c r="Q72" t="s">
        <v>32</v>
      </c>
      <c r="R72" t="s">
        <v>32</v>
      </c>
      <c r="S72" t="str">
        <f t="shared" si="19"/>
        <v/>
      </c>
      <c r="T72" t="s">
        <v>32</v>
      </c>
      <c r="U72" t="str">
        <f t="shared" si="20"/>
        <v/>
      </c>
      <c r="V72" t="s">
        <v>32</v>
      </c>
      <c r="W72" t="s">
        <v>32</v>
      </c>
      <c r="X72" s="12" t="str">
        <f t="shared" si="21"/>
        <v>NULL</v>
      </c>
      <c r="Y72" t="str">
        <f t="shared" si="22"/>
        <v/>
      </c>
      <c r="Z72" t="s">
        <v>32</v>
      </c>
      <c r="AA72">
        <v>8</v>
      </c>
      <c r="AB72" t="s">
        <v>32</v>
      </c>
      <c r="AC72" t="str">
        <f t="shared" si="23"/>
        <v/>
      </c>
      <c r="AD72" t="s">
        <v>32</v>
      </c>
      <c r="AE72" t="str">
        <f t="shared" si="24"/>
        <v/>
      </c>
      <c r="AF72" t="s">
        <v>32</v>
      </c>
      <c r="AG72" t="str">
        <f t="shared" si="25"/>
        <v/>
      </c>
      <c r="AH72">
        <v>1500</v>
      </c>
      <c r="AI72" t="str">
        <f t="shared" si="26"/>
        <v>&lt;=2000</v>
      </c>
      <c r="AJ72">
        <v>0</v>
      </c>
      <c r="AK72" t="str">
        <f t="shared" si="27"/>
        <v>=0</v>
      </c>
      <c r="AL72">
        <v>0</v>
      </c>
      <c r="AM72">
        <v>0</v>
      </c>
      <c r="AN72">
        <v>0</v>
      </c>
      <c r="AO72" t="s">
        <v>32</v>
      </c>
      <c r="AP72" t="s">
        <v>32</v>
      </c>
    </row>
    <row r="73" spans="1:42" x14ac:dyDescent="0.25">
      <c r="A73">
        <v>201308</v>
      </c>
      <c r="B73" t="str">
        <f t="shared" si="14"/>
        <v>2013-II</v>
      </c>
      <c r="C73" t="s">
        <v>114</v>
      </c>
      <c r="D73" t="s">
        <v>114</v>
      </c>
      <c r="E73">
        <v>25490693</v>
      </c>
      <c r="F73" t="s">
        <v>29</v>
      </c>
      <c r="G73">
        <v>0</v>
      </c>
      <c r="H73">
        <v>0</v>
      </c>
      <c r="I73">
        <v>0</v>
      </c>
      <c r="J73">
        <f t="shared" si="15"/>
        <v>1</v>
      </c>
      <c r="K73" t="str">
        <f t="shared" si="16"/>
        <v>Perfil</v>
      </c>
      <c r="L73">
        <f t="shared" si="17"/>
        <v>1</v>
      </c>
      <c r="M73">
        <v>52</v>
      </c>
      <c r="N73" t="str">
        <f t="shared" si="18"/>
        <v>&lt;=55</v>
      </c>
      <c r="O73" t="s">
        <v>41</v>
      </c>
      <c r="P73" t="s">
        <v>31</v>
      </c>
      <c r="Q73" t="s">
        <v>32</v>
      </c>
      <c r="R73" t="s">
        <v>32</v>
      </c>
      <c r="S73" t="str">
        <f t="shared" si="19"/>
        <v/>
      </c>
      <c r="T73" t="s">
        <v>32</v>
      </c>
      <c r="U73" t="str">
        <f t="shared" si="20"/>
        <v/>
      </c>
      <c r="V73" t="s">
        <v>32</v>
      </c>
      <c r="W73" t="s">
        <v>32</v>
      </c>
      <c r="X73" s="12" t="str">
        <f t="shared" si="21"/>
        <v>NULL</v>
      </c>
      <c r="Y73" t="str">
        <f t="shared" si="22"/>
        <v/>
      </c>
      <c r="Z73" t="s">
        <v>32</v>
      </c>
      <c r="AA73">
        <v>3</v>
      </c>
      <c r="AB73">
        <v>9232.39</v>
      </c>
      <c r="AC73" t="str">
        <f t="shared" si="23"/>
        <v>&gt;5000</v>
      </c>
      <c r="AD73">
        <v>88</v>
      </c>
      <c r="AE73" t="str">
        <f t="shared" si="24"/>
        <v>&lt;=90</v>
      </c>
      <c r="AF73">
        <v>0</v>
      </c>
      <c r="AG73" t="str">
        <f t="shared" si="25"/>
        <v>&lt;=500</v>
      </c>
      <c r="AH73">
        <v>1800</v>
      </c>
      <c r="AI73" t="str">
        <f t="shared" si="26"/>
        <v>&lt;=2000</v>
      </c>
      <c r="AJ73">
        <v>1</v>
      </c>
      <c r="AK73" t="str">
        <f t="shared" si="27"/>
        <v>&gt;0.9</v>
      </c>
      <c r="AL73">
        <v>12</v>
      </c>
      <c r="AM73">
        <v>9</v>
      </c>
      <c r="AN73">
        <v>0</v>
      </c>
      <c r="AO73">
        <v>1</v>
      </c>
      <c r="AP73" t="s">
        <v>32</v>
      </c>
    </row>
    <row r="74" spans="1:42" x14ac:dyDescent="0.25">
      <c r="A74">
        <v>201308</v>
      </c>
      <c r="B74" t="str">
        <f t="shared" si="14"/>
        <v>2013-II</v>
      </c>
      <c r="C74" t="s">
        <v>115</v>
      </c>
      <c r="D74" t="s">
        <v>115</v>
      </c>
      <c r="E74">
        <v>25500844</v>
      </c>
      <c r="F74" t="s">
        <v>29</v>
      </c>
      <c r="G74">
        <v>0</v>
      </c>
      <c r="H74">
        <v>0</v>
      </c>
      <c r="I74">
        <v>0</v>
      </c>
      <c r="J74">
        <f t="shared" si="15"/>
        <v>1</v>
      </c>
      <c r="K74" t="str">
        <f t="shared" si="16"/>
        <v>Perfil</v>
      </c>
      <c r="L74">
        <f t="shared" si="17"/>
        <v>1</v>
      </c>
      <c r="M74">
        <v>59</v>
      </c>
      <c r="N74" t="str">
        <f t="shared" si="18"/>
        <v>&lt;=60</v>
      </c>
      <c r="O74" t="s">
        <v>41</v>
      </c>
      <c r="P74" t="s">
        <v>39</v>
      </c>
      <c r="Q74" t="s">
        <v>32</v>
      </c>
      <c r="R74" t="s">
        <v>32</v>
      </c>
      <c r="S74" t="str">
        <f t="shared" si="19"/>
        <v/>
      </c>
      <c r="T74" t="s">
        <v>32</v>
      </c>
      <c r="U74" t="str">
        <f t="shared" si="20"/>
        <v/>
      </c>
      <c r="V74" t="s">
        <v>32</v>
      </c>
      <c r="W74" t="s">
        <v>32</v>
      </c>
      <c r="X74" s="12" t="str">
        <f t="shared" si="21"/>
        <v>NULL</v>
      </c>
      <c r="Y74" t="str">
        <f t="shared" si="22"/>
        <v/>
      </c>
      <c r="Z74" t="s">
        <v>32</v>
      </c>
      <c r="AA74">
        <v>1</v>
      </c>
      <c r="AB74">
        <v>70796.14</v>
      </c>
      <c r="AC74" t="str">
        <f t="shared" si="23"/>
        <v>&gt;5000</v>
      </c>
      <c r="AD74">
        <v>19</v>
      </c>
      <c r="AE74" t="str">
        <f t="shared" si="24"/>
        <v>&lt;=30</v>
      </c>
      <c r="AF74">
        <v>0</v>
      </c>
      <c r="AG74" t="str">
        <f t="shared" si="25"/>
        <v>&lt;=500</v>
      </c>
      <c r="AH74">
        <v>18568.59</v>
      </c>
      <c r="AI74" t="str">
        <f t="shared" si="26"/>
        <v>&gt;5000</v>
      </c>
      <c r="AJ74">
        <v>0.94159999999999999</v>
      </c>
      <c r="AK74" t="str">
        <f t="shared" si="27"/>
        <v>&gt;0.9</v>
      </c>
      <c r="AL74">
        <v>12</v>
      </c>
      <c r="AM74">
        <v>11</v>
      </c>
      <c r="AN74">
        <v>0</v>
      </c>
      <c r="AO74">
        <v>1</v>
      </c>
      <c r="AP74" t="s">
        <v>32</v>
      </c>
    </row>
    <row r="75" spans="1:42" x14ac:dyDescent="0.25">
      <c r="A75">
        <v>201308</v>
      </c>
      <c r="B75" t="str">
        <f t="shared" si="14"/>
        <v>2013-II</v>
      </c>
      <c r="C75" t="s">
        <v>116</v>
      </c>
      <c r="D75" t="s">
        <v>116</v>
      </c>
      <c r="E75">
        <v>25499482</v>
      </c>
      <c r="F75" t="s">
        <v>29</v>
      </c>
      <c r="G75">
        <v>0</v>
      </c>
      <c r="H75">
        <v>0</v>
      </c>
      <c r="I75">
        <v>0</v>
      </c>
      <c r="J75">
        <f t="shared" si="15"/>
        <v>1</v>
      </c>
      <c r="K75" t="str">
        <f t="shared" si="16"/>
        <v>Perfil</v>
      </c>
      <c r="L75">
        <f t="shared" si="17"/>
        <v>1</v>
      </c>
      <c r="M75">
        <v>45</v>
      </c>
      <c r="N75" t="str">
        <f t="shared" si="18"/>
        <v>&lt;=45</v>
      </c>
      <c r="O75" t="s">
        <v>30</v>
      </c>
      <c r="P75" t="s">
        <v>35</v>
      </c>
      <c r="Q75" t="s">
        <v>32</v>
      </c>
      <c r="R75" t="s">
        <v>32</v>
      </c>
      <c r="S75" t="str">
        <f t="shared" si="19"/>
        <v/>
      </c>
      <c r="T75" t="s">
        <v>32</v>
      </c>
      <c r="U75" t="str">
        <f t="shared" si="20"/>
        <v/>
      </c>
      <c r="V75" t="s">
        <v>32</v>
      </c>
      <c r="W75" t="s">
        <v>32</v>
      </c>
      <c r="X75" s="12" t="str">
        <f t="shared" si="21"/>
        <v>NULL</v>
      </c>
      <c r="Y75" t="str">
        <f t="shared" si="22"/>
        <v/>
      </c>
      <c r="Z75" t="s">
        <v>32</v>
      </c>
      <c r="AA75">
        <v>4</v>
      </c>
      <c r="AB75">
        <v>1156.6600000000001</v>
      </c>
      <c r="AC75" t="str">
        <f t="shared" si="23"/>
        <v>&lt;=2000</v>
      </c>
      <c r="AD75">
        <v>219</v>
      </c>
      <c r="AE75" t="str">
        <f t="shared" si="24"/>
        <v>&gt;120</v>
      </c>
      <c r="AF75">
        <v>0</v>
      </c>
      <c r="AG75" t="str">
        <f t="shared" si="25"/>
        <v>&lt;=500</v>
      </c>
      <c r="AH75" t="s">
        <v>32</v>
      </c>
      <c r="AI75" t="str">
        <f t="shared" si="26"/>
        <v/>
      </c>
      <c r="AJ75" t="s">
        <v>32</v>
      </c>
      <c r="AK75" t="str">
        <f t="shared" si="27"/>
        <v/>
      </c>
      <c r="AL75">
        <v>10</v>
      </c>
      <c r="AM75">
        <v>1</v>
      </c>
      <c r="AN75">
        <v>4</v>
      </c>
      <c r="AO75">
        <v>10</v>
      </c>
      <c r="AP75">
        <v>1</v>
      </c>
    </row>
    <row r="76" spans="1:42" x14ac:dyDescent="0.25">
      <c r="A76">
        <v>201308</v>
      </c>
      <c r="B76" t="str">
        <f t="shared" si="14"/>
        <v>2013-II</v>
      </c>
      <c r="C76" t="s">
        <v>117</v>
      </c>
      <c r="D76" t="s">
        <v>117</v>
      </c>
      <c r="E76">
        <v>25501752</v>
      </c>
      <c r="F76" t="s">
        <v>29</v>
      </c>
      <c r="G76">
        <v>0</v>
      </c>
      <c r="H76">
        <v>0</v>
      </c>
      <c r="I76">
        <v>0</v>
      </c>
      <c r="J76">
        <f t="shared" si="15"/>
        <v>1</v>
      </c>
      <c r="K76" t="str">
        <f t="shared" si="16"/>
        <v>Perfil</v>
      </c>
      <c r="L76">
        <f t="shared" si="17"/>
        <v>1</v>
      </c>
      <c r="M76">
        <v>29</v>
      </c>
      <c r="N76" t="str">
        <f t="shared" si="18"/>
        <v>&lt;=30</v>
      </c>
      <c r="O76" t="s">
        <v>30</v>
      </c>
      <c r="P76" t="s">
        <v>31</v>
      </c>
      <c r="Q76" t="s">
        <v>32</v>
      </c>
      <c r="R76" t="s">
        <v>32</v>
      </c>
      <c r="S76" t="str">
        <f t="shared" si="19"/>
        <v/>
      </c>
      <c r="T76" t="s">
        <v>32</v>
      </c>
      <c r="U76" t="str">
        <f t="shared" si="20"/>
        <v/>
      </c>
      <c r="V76" t="s">
        <v>32</v>
      </c>
      <c r="W76" t="s">
        <v>32</v>
      </c>
      <c r="X76" s="12" t="str">
        <f t="shared" si="21"/>
        <v>NULL</v>
      </c>
      <c r="Y76" t="str">
        <f t="shared" si="22"/>
        <v/>
      </c>
      <c r="Z76" t="s">
        <v>32</v>
      </c>
      <c r="AA76">
        <v>9</v>
      </c>
      <c r="AB76" t="s">
        <v>32</v>
      </c>
      <c r="AC76" t="str">
        <f t="shared" si="23"/>
        <v/>
      </c>
      <c r="AD76" t="s">
        <v>32</v>
      </c>
      <c r="AE76" t="str">
        <f t="shared" si="24"/>
        <v/>
      </c>
      <c r="AF76" t="s">
        <v>32</v>
      </c>
      <c r="AG76" t="str">
        <f t="shared" si="25"/>
        <v/>
      </c>
      <c r="AH76" t="s">
        <v>32</v>
      </c>
      <c r="AI76" t="str">
        <f t="shared" si="26"/>
        <v/>
      </c>
      <c r="AJ76" t="s">
        <v>32</v>
      </c>
      <c r="AK76" t="str">
        <f t="shared" si="27"/>
        <v/>
      </c>
      <c r="AL76">
        <v>0</v>
      </c>
      <c r="AM76">
        <v>0</v>
      </c>
      <c r="AN76">
        <v>0</v>
      </c>
      <c r="AO76" t="s">
        <v>32</v>
      </c>
      <c r="AP76" t="s">
        <v>32</v>
      </c>
    </row>
    <row r="77" spans="1:42" x14ac:dyDescent="0.25">
      <c r="A77">
        <v>201308</v>
      </c>
      <c r="B77" t="str">
        <f t="shared" si="14"/>
        <v>2013-II</v>
      </c>
      <c r="C77" t="s">
        <v>118</v>
      </c>
      <c r="D77" t="s">
        <v>118</v>
      </c>
      <c r="E77">
        <v>25490449</v>
      </c>
      <c r="F77" t="s">
        <v>29</v>
      </c>
      <c r="G77">
        <v>0</v>
      </c>
      <c r="H77">
        <v>0</v>
      </c>
      <c r="I77">
        <v>0</v>
      </c>
      <c r="J77">
        <f t="shared" si="15"/>
        <v>0</v>
      </c>
      <c r="K77" t="str">
        <f t="shared" si="16"/>
        <v>Modelamiento</v>
      </c>
      <c r="L77">
        <f t="shared" si="17"/>
        <v>1</v>
      </c>
      <c r="M77">
        <v>52</v>
      </c>
      <c r="N77" t="str">
        <f t="shared" si="18"/>
        <v>&lt;=55</v>
      </c>
      <c r="O77" t="s">
        <v>72</v>
      </c>
      <c r="P77" t="s">
        <v>39</v>
      </c>
      <c r="Q77" t="s">
        <v>32</v>
      </c>
      <c r="R77" t="s">
        <v>32</v>
      </c>
      <c r="S77" t="str">
        <f t="shared" si="19"/>
        <v/>
      </c>
      <c r="T77" t="s">
        <v>32</v>
      </c>
      <c r="U77" t="str">
        <f t="shared" si="20"/>
        <v/>
      </c>
      <c r="V77" t="s">
        <v>32</v>
      </c>
      <c r="W77" t="s">
        <v>32</v>
      </c>
      <c r="X77" s="12" t="str">
        <f t="shared" si="21"/>
        <v>NULL</v>
      </c>
      <c r="Y77" t="str">
        <f t="shared" si="22"/>
        <v/>
      </c>
      <c r="Z77" t="s">
        <v>32</v>
      </c>
      <c r="AA77">
        <v>0</v>
      </c>
      <c r="AB77">
        <v>43612.08</v>
      </c>
      <c r="AC77" t="str">
        <f t="shared" si="23"/>
        <v>&gt;5000</v>
      </c>
      <c r="AD77">
        <v>264</v>
      </c>
      <c r="AE77" t="str">
        <f t="shared" si="24"/>
        <v>&gt;120</v>
      </c>
      <c r="AF77">
        <v>2031.76</v>
      </c>
      <c r="AG77" t="str">
        <f t="shared" si="25"/>
        <v>&lt;=3000</v>
      </c>
      <c r="AH77" t="s">
        <v>32</v>
      </c>
      <c r="AI77" t="str">
        <f t="shared" si="26"/>
        <v/>
      </c>
      <c r="AJ77">
        <v>1</v>
      </c>
      <c r="AK77" t="str">
        <f t="shared" si="27"/>
        <v>&gt;0.9</v>
      </c>
      <c r="AL77">
        <v>12</v>
      </c>
      <c r="AM77">
        <v>1</v>
      </c>
      <c r="AN77">
        <v>0</v>
      </c>
      <c r="AO77">
        <v>12</v>
      </c>
      <c r="AP77" t="s">
        <v>32</v>
      </c>
    </row>
    <row r="78" spans="1:42" x14ac:dyDescent="0.25">
      <c r="A78">
        <v>201309</v>
      </c>
      <c r="B78" t="str">
        <f t="shared" si="14"/>
        <v>2013-II</v>
      </c>
      <c r="C78" t="s">
        <v>119</v>
      </c>
      <c r="D78" t="s">
        <v>120</v>
      </c>
      <c r="E78">
        <v>25380075</v>
      </c>
      <c r="F78" t="s">
        <v>29</v>
      </c>
      <c r="G78">
        <v>1</v>
      </c>
      <c r="H78">
        <v>0</v>
      </c>
      <c r="I78">
        <v>0</v>
      </c>
      <c r="J78">
        <f t="shared" si="15"/>
        <v>1</v>
      </c>
      <c r="K78" t="str">
        <f t="shared" si="16"/>
        <v>Perfil</v>
      </c>
      <c r="L78">
        <f t="shared" si="17"/>
        <v>1</v>
      </c>
      <c r="M78">
        <v>45</v>
      </c>
      <c r="N78" t="str">
        <f t="shared" si="18"/>
        <v>&lt;=45</v>
      </c>
      <c r="O78" t="s">
        <v>41</v>
      </c>
      <c r="P78" t="s">
        <v>69</v>
      </c>
      <c r="Q78" t="s">
        <v>32</v>
      </c>
      <c r="R78" t="s">
        <v>32</v>
      </c>
      <c r="S78" t="str">
        <f t="shared" si="19"/>
        <v/>
      </c>
      <c r="T78" t="s">
        <v>32</v>
      </c>
      <c r="U78" t="str">
        <f t="shared" si="20"/>
        <v/>
      </c>
      <c r="V78" t="s">
        <v>32</v>
      </c>
      <c r="W78" t="s">
        <v>32</v>
      </c>
      <c r="X78" s="12" t="str">
        <f t="shared" si="21"/>
        <v>NULL</v>
      </c>
      <c r="Y78" t="str">
        <f t="shared" si="22"/>
        <v/>
      </c>
      <c r="Z78" t="s">
        <v>32</v>
      </c>
      <c r="AA78">
        <v>1</v>
      </c>
      <c r="AB78">
        <v>69090.649999999994</v>
      </c>
      <c r="AC78" t="str">
        <f t="shared" si="23"/>
        <v>&gt;5000</v>
      </c>
      <c r="AD78">
        <v>30</v>
      </c>
      <c r="AE78" t="str">
        <f t="shared" si="24"/>
        <v>&lt;=30</v>
      </c>
      <c r="AF78">
        <v>0</v>
      </c>
      <c r="AG78" t="str">
        <f t="shared" si="25"/>
        <v>&lt;=500</v>
      </c>
      <c r="AH78" t="s">
        <v>32</v>
      </c>
      <c r="AI78" t="str">
        <f t="shared" si="26"/>
        <v/>
      </c>
      <c r="AJ78" t="s">
        <v>32</v>
      </c>
      <c r="AK78" t="str">
        <f t="shared" si="27"/>
        <v/>
      </c>
      <c r="AL78">
        <v>12</v>
      </c>
      <c r="AM78">
        <v>11</v>
      </c>
      <c r="AN78">
        <v>0</v>
      </c>
      <c r="AO78">
        <v>2</v>
      </c>
      <c r="AP78" t="s">
        <v>32</v>
      </c>
    </row>
    <row r="79" spans="1:42" x14ac:dyDescent="0.25">
      <c r="A79">
        <v>201310</v>
      </c>
      <c r="B79" t="str">
        <f t="shared" si="14"/>
        <v>2013-II</v>
      </c>
      <c r="C79" t="s">
        <v>121</v>
      </c>
      <c r="D79" t="s">
        <v>121</v>
      </c>
      <c r="E79">
        <v>25511934</v>
      </c>
      <c r="F79" t="s">
        <v>29</v>
      </c>
      <c r="G79">
        <v>0</v>
      </c>
      <c r="H79">
        <v>0</v>
      </c>
      <c r="I79">
        <v>0</v>
      </c>
      <c r="J79">
        <f t="shared" si="15"/>
        <v>0</v>
      </c>
      <c r="K79" t="str">
        <f t="shared" si="16"/>
        <v>Modelamiento</v>
      </c>
      <c r="L79">
        <f t="shared" si="17"/>
        <v>1</v>
      </c>
      <c r="M79">
        <v>50</v>
      </c>
      <c r="N79" t="str">
        <f t="shared" si="18"/>
        <v>&lt;=50</v>
      </c>
      <c r="O79" t="s">
        <v>56</v>
      </c>
      <c r="P79" t="s">
        <v>39</v>
      </c>
      <c r="Q79" t="s">
        <v>32</v>
      </c>
      <c r="R79" t="s">
        <v>32</v>
      </c>
      <c r="S79" t="str">
        <f t="shared" si="19"/>
        <v/>
      </c>
      <c r="T79" t="s">
        <v>32</v>
      </c>
      <c r="U79" t="str">
        <f t="shared" si="20"/>
        <v/>
      </c>
      <c r="V79" t="s">
        <v>32</v>
      </c>
      <c r="W79" t="s">
        <v>32</v>
      </c>
      <c r="X79" s="12" t="str">
        <f t="shared" si="21"/>
        <v>NULL</v>
      </c>
      <c r="Y79" t="str">
        <f t="shared" si="22"/>
        <v/>
      </c>
      <c r="Z79" t="s">
        <v>32</v>
      </c>
      <c r="AA79">
        <v>8</v>
      </c>
      <c r="AB79" t="s">
        <v>32</v>
      </c>
      <c r="AC79" t="str">
        <f t="shared" si="23"/>
        <v/>
      </c>
      <c r="AD79" t="s">
        <v>32</v>
      </c>
      <c r="AE79" t="str">
        <f t="shared" si="24"/>
        <v/>
      </c>
      <c r="AF79" t="s">
        <v>32</v>
      </c>
      <c r="AG79" t="str">
        <f t="shared" si="25"/>
        <v/>
      </c>
      <c r="AH79" t="s">
        <v>32</v>
      </c>
      <c r="AI79" t="str">
        <f t="shared" si="26"/>
        <v/>
      </c>
      <c r="AJ79" t="s">
        <v>32</v>
      </c>
      <c r="AK79" t="str">
        <f t="shared" si="27"/>
        <v/>
      </c>
      <c r="AL79">
        <v>0</v>
      </c>
      <c r="AM79">
        <v>0</v>
      </c>
      <c r="AN79">
        <v>0</v>
      </c>
      <c r="AO79" t="s">
        <v>32</v>
      </c>
      <c r="AP79" t="s">
        <v>32</v>
      </c>
    </row>
    <row r="80" spans="1:42" x14ac:dyDescent="0.25">
      <c r="A80">
        <v>201311</v>
      </c>
      <c r="B80" t="str">
        <f t="shared" si="14"/>
        <v>2013-II</v>
      </c>
      <c r="C80" t="s">
        <v>122</v>
      </c>
      <c r="D80" t="s">
        <v>122</v>
      </c>
      <c r="E80">
        <v>25527422</v>
      </c>
      <c r="F80" t="s">
        <v>29</v>
      </c>
      <c r="G80">
        <v>0</v>
      </c>
      <c r="H80">
        <v>0</v>
      </c>
      <c r="I80">
        <v>0</v>
      </c>
      <c r="J80">
        <f t="shared" si="15"/>
        <v>1</v>
      </c>
      <c r="K80" t="str">
        <f t="shared" si="16"/>
        <v>Perfil</v>
      </c>
      <c r="L80">
        <f t="shared" si="17"/>
        <v>1</v>
      </c>
      <c r="M80">
        <v>57</v>
      </c>
      <c r="N80" t="str">
        <f t="shared" si="18"/>
        <v>&lt;=60</v>
      </c>
      <c r="O80" t="s">
        <v>30</v>
      </c>
      <c r="P80" t="s">
        <v>35</v>
      </c>
      <c r="Q80" t="s">
        <v>32</v>
      </c>
      <c r="R80" t="s">
        <v>32</v>
      </c>
      <c r="S80" t="str">
        <f t="shared" si="19"/>
        <v/>
      </c>
      <c r="T80" t="s">
        <v>32</v>
      </c>
      <c r="U80" t="str">
        <f t="shared" si="20"/>
        <v/>
      </c>
      <c r="V80" t="s">
        <v>32</v>
      </c>
      <c r="W80" t="s">
        <v>32</v>
      </c>
      <c r="X80" s="12" t="str">
        <f t="shared" si="21"/>
        <v>NULL</v>
      </c>
      <c r="Y80" t="str">
        <f t="shared" si="22"/>
        <v/>
      </c>
      <c r="Z80" t="s">
        <v>32</v>
      </c>
      <c r="AA80">
        <v>9</v>
      </c>
      <c r="AB80" t="s">
        <v>32</v>
      </c>
      <c r="AC80" t="str">
        <f t="shared" si="23"/>
        <v/>
      </c>
      <c r="AD80" t="s">
        <v>32</v>
      </c>
      <c r="AE80" t="str">
        <f t="shared" si="24"/>
        <v/>
      </c>
      <c r="AF80" t="s">
        <v>32</v>
      </c>
      <c r="AG80" t="str">
        <f t="shared" si="25"/>
        <v/>
      </c>
      <c r="AH80" t="s">
        <v>32</v>
      </c>
      <c r="AI80" t="str">
        <f t="shared" si="26"/>
        <v/>
      </c>
      <c r="AJ80" t="s">
        <v>32</v>
      </c>
      <c r="AK80" t="str">
        <f t="shared" si="27"/>
        <v/>
      </c>
      <c r="AL80">
        <v>0</v>
      </c>
      <c r="AM80">
        <v>0</v>
      </c>
      <c r="AN80">
        <v>0</v>
      </c>
      <c r="AO80" t="s">
        <v>32</v>
      </c>
      <c r="AP80" t="s">
        <v>32</v>
      </c>
    </row>
    <row r="81" spans="1:42" x14ac:dyDescent="0.25">
      <c r="A81">
        <v>201311</v>
      </c>
      <c r="B81" t="str">
        <f t="shared" si="14"/>
        <v>2013-II</v>
      </c>
      <c r="C81" t="s">
        <v>123</v>
      </c>
      <c r="D81" t="s">
        <v>123</v>
      </c>
      <c r="E81">
        <v>25530206</v>
      </c>
      <c r="F81" t="s">
        <v>29</v>
      </c>
      <c r="G81">
        <v>0</v>
      </c>
      <c r="H81">
        <v>0</v>
      </c>
      <c r="I81">
        <v>0</v>
      </c>
      <c r="J81">
        <f t="shared" si="15"/>
        <v>0</v>
      </c>
      <c r="K81" t="str">
        <f t="shared" si="16"/>
        <v>Modelamiento</v>
      </c>
      <c r="L81">
        <f t="shared" si="17"/>
        <v>1</v>
      </c>
      <c r="M81">
        <v>28</v>
      </c>
      <c r="N81" t="str">
        <f t="shared" si="18"/>
        <v>&lt;=30</v>
      </c>
      <c r="O81" t="s">
        <v>72</v>
      </c>
      <c r="P81" t="s">
        <v>39</v>
      </c>
      <c r="Q81" t="s">
        <v>32</v>
      </c>
      <c r="R81" t="s">
        <v>32</v>
      </c>
      <c r="S81" t="str">
        <f t="shared" si="19"/>
        <v/>
      </c>
      <c r="T81" t="s">
        <v>32</v>
      </c>
      <c r="U81" t="str">
        <f t="shared" si="20"/>
        <v/>
      </c>
      <c r="V81" t="s">
        <v>32</v>
      </c>
      <c r="W81" t="s">
        <v>32</v>
      </c>
      <c r="X81" s="12" t="str">
        <f t="shared" si="21"/>
        <v>NULL</v>
      </c>
      <c r="Y81" t="str">
        <f t="shared" si="22"/>
        <v/>
      </c>
      <c r="Z81" t="s">
        <v>32</v>
      </c>
      <c r="AA81">
        <v>0</v>
      </c>
      <c r="AB81">
        <v>7969.38</v>
      </c>
      <c r="AC81" t="str">
        <f t="shared" si="23"/>
        <v>&gt;5000</v>
      </c>
      <c r="AD81">
        <v>26</v>
      </c>
      <c r="AE81" t="str">
        <f t="shared" si="24"/>
        <v>&lt;=30</v>
      </c>
      <c r="AF81">
        <v>0</v>
      </c>
      <c r="AG81" t="str">
        <f t="shared" si="25"/>
        <v>&lt;=500</v>
      </c>
      <c r="AH81">
        <v>3300</v>
      </c>
      <c r="AI81" t="str">
        <f t="shared" si="26"/>
        <v>&lt;=4000</v>
      </c>
      <c r="AJ81">
        <v>0.74339999999999995</v>
      </c>
      <c r="AK81" t="str">
        <f t="shared" si="27"/>
        <v>&lt;=0.8</v>
      </c>
      <c r="AL81">
        <v>12</v>
      </c>
      <c r="AM81">
        <v>10</v>
      </c>
      <c r="AN81">
        <v>0</v>
      </c>
      <c r="AO81">
        <v>1</v>
      </c>
      <c r="AP81" t="s">
        <v>32</v>
      </c>
    </row>
    <row r="82" spans="1:42" x14ac:dyDescent="0.25">
      <c r="A82">
        <v>201311</v>
      </c>
      <c r="B82" t="str">
        <f t="shared" si="14"/>
        <v>2013-II</v>
      </c>
      <c r="C82" t="s">
        <v>124</v>
      </c>
      <c r="D82" t="s">
        <v>124</v>
      </c>
      <c r="E82">
        <v>25528255</v>
      </c>
      <c r="F82" t="s">
        <v>29</v>
      </c>
      <c r="G82">
        <v>0</v>
      </c>
      <c r="H82">
        <v>0</v>
      </c>
      <c r="I82">
        <v>0</v>
      </c>
      <c r="J82">
        <f t="shared" si="15"/>
        <v>0</v>
      </c>
      <c r="K82" t="str">
        <f t="shared" si="16"/>
        <v>Modelamiento</v>
      </c>
      <c r="L82">
        <f t="shared" si="17"/>
        <v>1</v>
      </c>
      <c r="M82">
        <v>36</v>
      </c>
      <c r="N82" t="str">
        <f t="shared" si="18"/>
        <v>&lt;=40</v>
      </c>
      <c r="O82" t="s">
        <v>56</v>
      </c>
      <c r="P82" t="s">
        <v>31</v>
      </c>
      <c r="Q82" t="s">
        <v>32</v>
      </c>
      <c r="R82" t="s">
        <v>32</v>
      </c>
      <c r="S82" t="str">
        <f t="shared" si="19"/>
        <v/>
      </c>
      <c r="T82" t="s">
        <v>32</v>
      </c>
      <c r="U82" t="str">
        <f t="shared" si="20"/>
        <v/>
      </c>
      <c r="V82" t="s">
        <v>32</v>
      </c>
      <c r="W82" t="s">
        <v>32</v>
      </c>
      <c r="X82" s="12" t="str">
        <f t="shared" si="21"/>
        <v>NULL</v>
      </c>
      <c r="Y82" t="str">
        <f t="shared" si="22"/>
        <v/>
      </c>
      <c r="Z82" t="s">
        <v>32</v>
      </c>
      <c r="AA82">
        <v>4</v>
      </c>
      <c r="AB82">
        <v>5396.14</v>
      </c>
      <c r="AC82" t="str">
        <f t="shared" si="23"/>
        <v>&gt;5000</v>
      </c>
      <c r="AD82">
        <v>1785</v>
      </c>
      <c r="AE82" t="str">
        <f t="shared" si="24"/>
        <v>&gt;120</v>
      </c>
      <c r="AF82">
        <v>5396.14</v>
      </c>
      <c r="AG82" t="str">
        <f t="shared" si="25"/>
        <v>&gt;5000</v>
      </c>
      <c r="AH82" t="s">
        <v>32</v>
      </c>
      <c r="AI82" t="str">
        <f t="shared" si="26"/>
        <v/>
      </c>
      <c r="AJ82" t="s">
        <v>32</v>
      </c>
      <c r="AK82" t="str">
        <f t="shared" si="27"/>
        <v/>
      </c>
      <c r="AL82">
        <v>10</v>
      </c>
      <c r="AM82">
        <v>0</v>
      </c>
      <c r="AN82">
        <v>10</v>
      </c>
      <c r="AO82" t="s">
        <v>32</v>
      </c>
      <c r="AP82">
        <v>3</v>
      </c>
    </row>
    <row r="83" spans="1:42" x14ac:dyDescent="0.25">
      <c r="A83">
        <v>201311</v>
      </c>
      <c r="B83" t="str">
        <f t="shared" si="14"/>
        <v>2013-II</v>
      </c>
      <c r="C83" t="s">
        <v>125</v>
      </c>
      <c r="D83" t="s">
        <v>125</v>
      </c>
      <c r="E83">
        <v>25531084</v>
      </c>
      <c r="F83" t="s">
        <v>29</v>
      </c>
      <c r="G83">
        <v>0</v>
      </c>
      <c r="H83">
        <v>0</v>
      </c>
      <c r="I83">
        <v>0</v>
      </c>
      <c r="J83">
        <f t="shared" si="15"/>
        <v>0</v>
      </c>
      <c r="K83" t="str">
        <f t="shared" si="16"/>
        <v>Modelamiento</v>
      </c>
      <c r="L83">
        <f t="shared" si="17"/>
        <v>1</v>
      </c>
      <c r="M83">
        <v>30</v>
      </c>
      <c r="N83" t="str">
        <f t="shared" si="18"/>
        <v>&lt;=30</v>
      </c>
      <c r="O83" t="s">
        <v>56</v>
      </c>
      <c r="P83" t="s">
        <v>39</v>
      </c>
      <c r="Q83" t="s">
        <v>32</v>
      </c>
      <c r="R83" t="s">
        <v>32</v>
      </c>
      <c r="S83" t="str">
        <f t="shared" si="19"/>
        <v/>
      </c>
      <c r="T83" t="s">
        <v>32</v>
      </c>
      <c r="U83" t="str">
        <f t="shared" si="20"/>
        <v/>
      </c>
      <c r="V83" t="s">
        <v>32</v>
      </c>
      <c r="W83" t="s">
        <v>32</v>
      </c>
      <c r="X83" s="12" t="str">
        <f t="shared" si="21"/>
        <v>NULL</v>
      </c>
      <c r="Y83" t="str">
        <f t="shared" si="22"/>
        <v/>
      </c>
      <c r="Z83" t="s">
        <v>32</v>
      </c>
      <c r="AA83">
        <v>0</v>
      </c>
      <c r="AB83">
        <v>2627.59</v>
      </c>
      <c r="AC83" t="str">
        <f t="shared" si="23"/>
        <v>&lt;=3000</v>
      </c>
      <c r="AD83">
        <v>0</v>
      </c>
      <c r="AE83" t="str">
        <f t="shared" si="24"/>
        <v>=0</v>
      </c>
      <c r="AF83">
        <v>0</v>
      </c>
      <c r="AG83" t="str">
        <f t="shared" si="25"/>
        <v>&lt;=500</v>
      </c>
      <c r="AH83">
        <v>3460</v>
      </c>
      <c r="AI83" t="str">
        <f t="shared" si="26"/>
        <v>&lt;=4000</v>
      </c>
      <c r="AJ83">
        <v>1</v>
      </c>
      <c r="AK83" t="str">
        <f t="shared" si="27"/>
        <v>&gt;0.9</v>
      </c>
      <c r="AL83">
        <v>9</v>
      </c>
      <c r="AM83">
        <v>9</v>
      </c>
      <c r="AN83">
        <v>0</v>
      </c>
      <c r="AO83">
        <v>1</v>
      </c>
      <c r="AP83" t="s">
        <v>32</v>
      </c>
    </row>
    <row r="84" spans="1:42" x14ac:dyDescent="0.25">
      <c r="A84">
        <v>201311</v>
      </c>
      <c r="B84" t="str">
        <f t="shared" si="14"/>
        <v>2013-II</v>
      </c>
      <c r="C84" t="s">
        <v>126</v>
      </c>
      <c r="D84" t="s">
        <v>126</v>
      </c>
      <c r="E84">
        <v>25512971</v>
      </c>
      <c r="F84" t="s">
        <v>29</v>
      </c>
      <c r="G84">
        <v>0</v>
      </c>
      <c r="H84">
        <v>0</v>
      </c>
      <c r="I84">
        <v>0</v>
      </c>
      <c r="J84">
        <f t="shared" si="15"/>
        <v>1</v>
      </c>
      <c r="K84" t="str">
        <f t="shared" si="16"/>
        <v>Perfil</v>
      </c>
      <c r="L84">
        <f t="shared" si="17"/>
        <v>1</v>
      </c>
      <c r="M84">
        <v>36</v>
      </c>
      <c r="N84" t="str">
        <f t="shared" si="18"/>
        <v>&lt;=40</v>
      </c>
      <c r="O84" t="s">
        <v>30</v>
      </c>
      <c r="P84" t="s">
        <v>31</v>
      </c>
      <c r="Q84" t="s">
        <v>32</v>
      </c>
      <c r="R84" t="s">
        <v>32</v>
      </c>
      <c r="S84" t="str">
        <f t="shared" si="19"/>
        <v/>
      </c>
      <c r="T84" t="s">
        <v>32</v>
      </c>
      <c r="U84" t="str">
        <f t="shared" si="20"/>
        <v/>
      </c>
      <c r="V84" t="s">
        <v>32</v>
      </c>
      <c r="W84" t="s">
        <v>32</v>
      </c>
      <c r="X84" s="12" t="str">
        <f t="shared" si="21"/>
        <v>NULL</v>
      </c>
      <c r="Y84" t="str">
        <f t="shared" si="22"/>
        <v/>
      </c>
      <c r="Z84" t="s">
        <v>32</v>
      </c>
      <c r="AA84">
        <v>9</v>
      </c>
      <c r="AB84" t="s">
        <v>32</v>
      </c>
      <c r="AC84" t="str">
        <f t="shared" si="23"/>
        <v/>
      </c>
      <c r="AD84" t="s">
        <v>32</v>
      </c>
      <c r="AE84" t="str">
        <f t="shared" si="24"/>
        <v/>
      </c>
      <c r="AF84" t="s">
        <v>32</v>
      </c>
      <c r="AG84" t="str">
        <f t="shared" si="25"/>
        <v/>
      </c>
      <c r="AH84" t="s">
        <v>32</v>
      </c>
      <c r="AI84" t="str">
        <f t="shared" si="26"/>
        <v/>
      </c>
      <c r="AJ84" t="s">
        <v>32</v>
      </c>
      <c r="AK84" t="str">
        <f t="shared" si="27"/>
        <v/>
      </c>
      <c r="AL84">
        <v>0</v>
      </c>
      <c r="AM84">
        <v>0</v>
      </c>
      <c r="AN84">
        <v>0</v>
      </c>
      <c r="AO84" t="s">
        <v>32</v>
      </c>
      <c r="AP84" t="s">
        <v>32</v>
      </c>
    </row>
    <row r="85" spans="1:42" x14ac:dyDescent="0.25">
      <c r="A85">
        <v>201311</v>
      </c>
      <c r="B85" t="str">
        <f t="shared" si="14"/>
        <v>2013-II</v>
      </c>
      <c r="C85" t="s">
        <v>127</v>
      </c>
      <c r="D85" t="s">
        <v>127</v>
      </c>
      <c r="E85">
        <v>25530612</v>
      </c>
      <c r="F85" t="s">
        <v>29</v>
      </c>
      <c r="G85">
        <v>0</v>
      </c>
      <c r="H85">
        <v>0</v>
      </c>
      <c r="I85">
        <v>0</v>
      </c>
      <c r="J85">
        <f t="shared" si="15"/>
        <v>1</v>
      </c>
      <c r="K85" t="str">
        <f t="shared" si="16"/>
        <v>Perfil</v>
      </c>
      <c r="L85">
        <f t="shared" si="17"/>
        <v>1</v>
      </c>
      <c r="M85">
        <v>21</v>
      </c>
      <c r="N85" t="str">
        <f t="shared" si="18"/>
        <v>&lt;=25</v>
      </c>
      <c r="O85" t="s">
        <v>34</v>
      </c>
      <c r="P85" t="s">
        <v>31</v>
      </c>
      <c r="Q85" t="s">
        <v>32</v>
      </c>
      <c r="R85" t="s">
        <v>32</v>
      </c>
      <c r="S85" t="str">
        <f t="shared" si="19"/>
        <v/>
      </c>
      <c r="T85" t="s">
        <v>32</v>
      </c>
      <c r="U85" t="str">
        <f t="shared" si="20"/>
        <v/>
      </c>
      <c r="V85" t="s">
        <v>32</v>
      </c>
      <c r="W85" t="s">
        <v>32</v>
      </c>
      <c r="X85" s="12" t="str">
        <f t="shared" si="21"/>
        <v>NULL</v>
      </c>
      <c r="Y85" t="str">
        <f t="shared" si="22"/>
        <v/>
      </c>
      <c r="Z85" t="s">
        <v>32</v>
      </c>
      <c r="AA85">
        <v>0</v>
      </c>
      <c r="AB85">
        <v>2622.53</v>
      </c>
      <c r="AC85" t="str">
        <f t="shared" si="23"/>
        <v>&lt;=3000</v>
      </c>
      <c r="AD85">
        <v>0</v>
      </c>
      <c r="AE85" t="str">
        <f t="shared" si="24"/>
        <v>=0</v>
      </c>
      <c r="AF85">
        <v>0</v>
      </c>
      <c r="AG85" t="str">
        <f t="shared" si="25"/>
        <v>&lt;=500</v>
      </c>
      <c r="AH85" t="s">
        <v>32</v>
      </c>
      <c r="AI85" t="str">
        <f t="shared" si="26"/>
        <v/>
      </c>
      <c r="AJ85">
        <v>1</v>
      </c>
      <c r="AK85" t="str">
        <f t="shared" si="27"/>
        <v>&gt;0.9</v>
      </c>
      <c r="AL85">
        <v>8</v>
      </c>
      <c r="AM85">
        <v>8</v>
      </c>
      <c r="AN85">
        <v>0</v>
      </c>
      <c r="AO85">
        <v>1</v>
      </c>
      <c r="AP85" t="s">
        <v>32</v>
      </c>
    </row>
    <row r="86" spans="1:42" x14ac:dyDescent="0.25">
      <c r="A86">
        <v>201311</v>
      </c>
      <c r="B86" t="str">
        <f t="shared" si="14"/>
        <v>2013-II</v>
      </c>
      <c r="C86" t="s">
        <v>128</v>
      </c>
      <c r="D86" t="s">
        <v>128</v>
      </c>
      <c r="E86">
        <v>25531513</v>
      </c>
      <c r="F86" t="s">
        <v>29</v>
      </c>
      <c r="G86">
        <v>0</v>
      </c>
      <c r="H86">
        <v>0</v>
      </c>
      <c r="I86">
        <v>0</v>
      </c>
      <c r="J86">
        <f t="shared" si="15"/>
        <v>0</v>
      </c>
      <c r="K86" t="str">
        <f t="shared" si="16"/>
        <v>Modelamiento</v>
      </c>
      <c r="L86">
        <f t="shared" si="17"/>
        <v>1</v>
      </c>
      <c r="M86">
        <v>26</v>
      </c>
      <c r="N86" t="str">
        <f t="shared" si="18"/>
        <v>&lt;=30</v>
      </c>
      <c r="O86" t="s">
        <v>56</v>
      </c>
      <c r="P86" t="s">
        <v>39</v>
      </c>
      <c r="Q86" t="s">
        <v>32</v>
      </c>
      <c r="R86" t="s">
        <v>32</v>
      </c>
      <c r="S86" t="str">
        <f t="shared" si="19"/>
        <v/>
      </c>
      <c r="T86" t="s">
        <v>32</v>
      </c>
      <c r="U86" t="str">
        <f t="shared" si="20"/>
        <v/>
      </c>
      <c r="V86" t="s">
        <v>32</v>
      </c>
      <c r="W86" t="s">
        <v>32</v>
      </c>
      <c r="X86" s="12" t="str">
        <f t="shared" si="21"/>
        <v>NULL</v>
      </c>
      <c r="Y86" t="str">
        <f t="shared" si="22"/>
        <v/>
      </c>
      <c r="Z86" t="s">
        <v>32</v>
      </c>
      <c r="AA86">
        <v>9</v>
      </c>
      <c r="AB86" t="s">
        <v>32</v>
      </c>
      <c r="AC86" t="str">
        <f t="shared" si="23"/>
        <v/>
      </c>
      <c r="AD86" t="s">
        <v>32</v>
      </c>
      <c r="AE86" t="str">
        <f t="shared" si="24"/>
        <v/>
      </c>
      <c r="AF86" t="s">
        <v>32</v>
      </c>
      <c r="AG86" t="str">
        <f t="shared" si="25"/>
        <v/>
      </c>
      <c r="AH86" t="s">
        <v>32</v>
      </c>
      <c r="AI86" t="str">
        <f t="shared" si="26"/>
        <v/>
      </c>
      <c r="AJ86" t="s">
        <v>32</v>
      </c>
      <c r="AK86" t="str">
        <f t="shared" si="27"/>
        <v/>
      </c>
      <c r="AL86">
        <v>0</v>
      </c>
      <c r="AM86">
        <v>0</v>
      </c>
      <c r="AN86">
        <v>0</v>
      </c>
      <c r="AO86" t="s">
        <v>32</v>
      </c>
      <c r="AP86" t="s">
        <v>32</v>
      </c>
    </row>
    <row r="87" spans="1:42" x14ac:dyDescent="0.25">
      <c r="A87">
        <v>201311</v>
      </c>
      <c r="B87" t="str">
        <f t="shared" si="14"/>
        <v>2013-II</v>
      </c>
      <c r="C87" t="s">
        <v>129</v>
      </c>
      <c r="D87" t="s">
        <v>129</v>
      </c>
      <c r="E87">
        <v>25535493</v>
      </c>
      <c r="F87" t="s">
        <v>29</v>
      </c>
      <c r="G87">
        <v>0</v>
      </c>
      <c r="H87">
        <v>0</v>
      </c>
      <c r="I87">
        <v>0</v>
      </c>
      <c r="J87">
        <f t="shared" si="15"/>
        <v>0</v>
      </c>
      <c r="K87" t="str">
        <f t="shared" si="16"/>
        <v>Modelamiento</v>
      </c>
      <c r="L87">
        <f t="shared" si="17"/>
        <v>1</v>
      </c>
      <c r="M87">
        <v>38</v>
      </c>
      <c r="N87" t="str">
        <f t="shared" si="18"/>
        <v>&lt;=40</v>
      </c>
      <c r="O87" t="s">
        <v>56</v>
      </c>
      <c r="P87" t="s">
        <v>39</v>
      </c>
      <c r="Q87" t="s">
        <v>32</v>
      </c>
      <c r="R87" t="s">
        <v>32</v>
      </c>
      <c r="S87" t="str">
        <f t="shared" si="19"/>
        <v/>
      </c>
      <c r="T87" t="s">
        <v>32</v>
      </c>
      <c r="U87" t="str">
        <f t="shared" si="20"/>
        <v/>
      </c>
      <c r="V87" t="s">
        <v>32</v>
      </c>
      <c r="W87" t="s">
        <v>32</v>
      </c>
      <c r="X87" s="12" t="str">
        <f t="shared" si="21"/>
        <v>NULL</v>
      </c>
      <c r="Y87" t="str">
        <f t="shared" si="22"/>
        <v/>
      </c>
      <c r="Z87" t="s">
        <v>32</v>
      </c>
      <c r="AA87">
        <v>4</v>
      </c>
      <c r="AB87">
        <v>722.85</v>
      </c>
      <c r="AC87" t="str">
        <f t="shared" si="23"/>
        <v>&lt;=1000</v>
      </c>
      <c r="AD87">
        <v>1386</v>
      </c>
      <c r="AE87" t="str">
        <f t="shared" si="24"/>
        <v>&gt;120</v>
      </c>
      <c r="AF87">
        <v>722.85</v>
      </c>
      <c r="AG87" t="str">
        <f t="shared" si="25"/>
        <v>&lt;=1000</v>
      </c>
      <c r="AH87" t="s">
        <v>32</v>
      </c>
      <c r="AI87" t="str">
        <f t="shared" si="26"/>
        <v/>
      </c>
      <c r="AJ87" t="s">
        <v>32</v>
      </c>
      <c r="AK87" t="str">
        <f t="shared" si="27"/>
        <v/>
      </c>
      <c r="AL87">
        <v>12</v>
      </c>
      <c r="AM87">
        <v>0</v>
      </c>
      <c r="AN87">
        <v>12</v>
      </c>
      <c r="AO87" t="s">
        <v>32</v>
      </c>
      <c r="AP87">
        <v>1</v>
      </c>
    </row>
    <row r="88" spans="1:42" x14ac:dyDescent="0.25">
      <c r="A88">
        <v>201311</v>
      </c>
      <c r="B88" t="str">
        <f t="shared" si="14"/>
        <v>2013-II</v>
      </c>
      <c r="C88" t="s">
        <v>130</v>
      </c>
      <c r="D88" t="s">
        <v>130</v>
      </c>
      <c r="E88">
        <v>25531205</v>
      </c>
      <c r="F88" t="s">
        <v>29</v>
      </c>
      <c r="G88">
        <v>0</v>
      </c>
      <c r="H88">
        <v>0</v>
      </c>
      <c r="I88">
        <v>0</v>
      </c>
      <c r="J88">
        <f t="shared" si="15"/>
        <v>1</v>
      </c>
      <c r="K88" t="str">
        <f t="shared" si="16"/>
        <v>Perfil</v>
      </c>
      <c r="L88">
        <f t="shared" si="17"/>
        <v>1</v>
      </c>
      <c r="M88">
        <v>34</v>
      </c>
      <c r="N88" t="str">
        <f t="shared" si="18"/>
        <v>&lt;=35</v>
      </c>
      <c r="O88" t="s">
        <v>61</v>
      </c>
      <c r="P88" t="s">
        <v>39</v>
      </c>
      <c r="Q88" t="s">
        <v>32</v>
      </c>
      <c r="R88" t="s">
        <v>32</v>
      </c>
      <c r="S88" t="str">
        <f t="shared" si="19"/>
        <v/>
      </c>
      <c r="T88" t="s">
        <v>32</v>
      </c>
      <c r="U88" t="str">
        <f t="shared" si="20"/>
        <v/>
      </c>
      <c r="V88" t="s">
        <v>32</v>
      </c>
      <c r="W88" t="s">
        <v>32</v>
      </c>
      <c r="X88" s="12" t="str">
        <f t="shared" si="21"/>
        <v>NULL</v>
      </c>
      <c r="Y88" t="str">
        <f t="shared" si="22"/>
        <v/>
      </c>
      <c r="Z88" t="s">
        <v>32</v>
      </c>
      <c r="AA88">
        <v>0</v>
      </c>
      <c r="AB88">
        <v>2335.54</v>
      </c>
      <c r="AC88" t="str">
        <f t="shared" si="23"/>
        <v>&lt;=3000</v>
      </c>
      <c r="AD88">
        <v>0</v>
      </c>
      <c r="AE88" t="str">
        <f t="shared" si="24"/>
        <v>=0</v>
      </c>
      <c r="AF88">
        <v>0</v>
      </c>
      <c r="AG88" t="str">
        <f t="shared" si="25"/>
        <v>&lt;=500</v>
      </c>
      <c r="AH88">
        <v>2400</v>
      </c>
      <c r="AI88" t="str">
        <f t="shared" si="26"/>
        <v>&lt;=3000</v>
      </c>
      <c r="AJ88">
        <v>0.95899999999999996</v>
      </c>
      <c r="AK88" t="str">
        <f t="shared" si="27"/>
        <v>&gt;0.9</v>
      </c>
      <c r="AL88">
        <v>12</v>
      </c>
      <c r="AM88">
        <v>12</v>
      </c>
      <c r="AN88">
        <v>0</v>
      </c>
      <c r="AO88">
        <v>1</v>
      </c>
      <c r="AP88" t="s">
        <v>32</v>
      </c>
    </row>
    <row r="89" spans="1:42" x14ac:dyDescent="0.25">
      <c r="A89">
        <v>201311</v>
      </c>
      <c r="B89" t="str">
        <f t="shared" si="14"/>
        <v>2013-II</v>
      </c>
      <c r="C89" t="s">
        <v>131</v>
      </c>
      <c r="D89" t="s">
        <v>131</v>
      </c>
      <c r="E89">
        <v>25537528</v>
      </c>
      <c r="F89" t="s">
        <v>29</v>
      </c>
      <c r="G89">
        <v>0</v>
      </c>
      <c r="H89">
        <v>0</v>
      </c>
      <c r="I89">
        <v>0</v>
      </c>
      <c r="J89">
        <f t="shared" si="15"/>
        <v>0</v>
      </c>
      <c r="K89" t="str">
        <f t="shared" si="16"/>
        <v>Modelamiento</v>
      </c>
      <c r="L89">
        <f t="shared" si="17"/>
        <v>1</v>
      </c>
      <c r="M89">
        <v>59</v>
      </c>
      <c r="N89" t="str">
        <f t="shared" si="18"/>
        <v>&lt;=60</v>
      </c>
      <c r="O89" t="s">
        <v>56</v>
      </c>
      <c r="P89" t="s">
        <v>39</v>
      </c>
      <c r="Q89" t="s">
        <v>32</v>
      </c>
      <c r="R89" t="s">
        <v>32</v>
      </c>
      <c r="S89" t="str">
        <f t="shared" si="19"/>
        <v/>
      </c>
      <c r="T89" t="s">
        <v>32</v>
      </c>
      <c r="U89" t="str">
        <f t="shared" si="20"/>
        <v/>
      </c>
      <c r="V89" t="s">
        <v>32</v>
      </c>
      <c r="W89" t="s">
        <v>32</v>
      </c>
      <c r="X89" s="12" t="str">
        <f t="shared" si="21"/>
        <v>NULL</v>
      </c>
      <c r="Y89" t="str">
        <f t="shared" si="22"/>
        <v/>
      </c>
      <c r="Z89" t="s">
        <v>32</v>
      </c>
      <c r="AA89">
        <v>2</v>
      </c>
      <c r="AB89">
        <v>33110.82</v>
      </c>
      <c r="AC89" t="str">
        <f t="shared" si="23"/>
        <v>&gt;5000</v>
      </c>
      <c r="AD89">
        <v>59</v>
      </c>
      <c r="AE89" t="str">
        <f t="shared" si="24"/>
        <v>&lt;=60</v>
      </c>
      <c r="AF89">
        <v>0</v>
      </c>
      <c r="AG89" t="str">
        <f t="shared" si="25"/>
        <v>&lt;=500</v>
      </c>
      <c r="AH89" t="s">
        <v>32</v>
      </c>
      <c r="AI89" t="str">
        <f t="shared" si="26"/>
        <v/>
      </c>
      <c r="AJ89" t="s">
        <v>32</v>
      </c>
      <c r="AK89" t="str">
        <f t="shared" si="27"/>
        <v/>
      </c>
      <c r="AL89">
        <v>6</v>
      </c>
      <c r="AM89">
        <v>1</v>
      </c>
      <c r="AN89">
        <v>0</v>
      </c>
      <c r="AO89">
        <v>6</v>
      </c>
      <c r="AP89" t="s">
        <v>32</v>
      </c>
    </row>
    <row r="90" spans="1:42" x14ac:dyDescent="0.25">
      <c r="A90">
        <v>201311</v>
      </c>
      <c r="B90" t="str">
        <f t="shared" si="14"/>
        <v>2013-II</v>
      </c>
      <c r="C90" t="s">
        <v>132</v>
      </c>
      <c r="D90" t="s">
        <v>132</v>
      </c>
      <c r="E90">
        <v>25460371</v>
      </c>
      <c r="F90" t="s">
        <v>29</v>
      </c>
      <c r="G90">
        <v>0</v>
      </c>
      <c r="H90">
        <v>0</v>
      </c>
      <c r="I90">
        <v>0</v>
      </c>
      <c r="J90">
        <f t="shared" si="15"/>
        <v>0</v>
      </c>
      <c r="K90" t="str">
        <f t="shared" si="16"/>
        <v>Modelamiento</v>
      </c>
      <c r="L90">
        <f t="shared" si="17"/>
        <v>1</v>
      </c>
      <c r="M90">
        <v>50</v>
      </c>
      <c r="N90" t="str">
        <f t="shared" si="18"/>
        <v>&lt;=50</v>
      </c>
      <c r="O90" t="s">
        <v>72</v>
      </c>
      <c r="P90" t="s">
        <v>35</v>
      </c>
      <c r="Q90" t="s">
        <v>32</v>
      </c>
      <c r="R90" t="s">
        <v>32</v>
      </c>
      <c r="S90" t="str">
        <f t="shared" si="19"/>
        <v/>
      </c>
      <c r="T90" t="s">
        <v>32</v>
      </c>
      <c r="U90" t="str">
        <f t="shared" si="20"/>
        <v/>
      </c>
      <c r="V90" t="s">
        <v>32</v>
      </c>
      <c r="W90" t="s">
        <v>32</v>
      </c>
      <c r="X90" s="12" t="str">
        <f t="shared" si="21"/>
        <v>NULL</v>
      </c>
      <c r="Y90" t="str">
        <f t="shared" si="22"/>
        <v/>
      </c>
      <c r="Z90" t="s">
        <v>32</v>
      </c>
      <c r="AA90">
        <v>2</v>
      </c>
      <c r="AB90">
        <v>123690.53</v>
      </c>
      <c r="AC90" t="str">
        <f t="shared" si="23"/>
        <v>&gt;5000</v>
      </c>
      <c r="AD90">
        <v>53</v>
      </c>
      <c r="AE90" t="str">
        <f t="shared" si="24"/>
        <v>&lt;=60</v>
      </c>
      <c r="AF90">
        <v>0</v>
      </c>
      <c r="AG90" t="str">
        <f t="shared" si="25"/>
        <v>&lt;=500</v>
      </c>
      <c r="AH90">
        <v>1800</v>
      </c>
      <c r="AI90" t="str">
        <f t="shared" si="26"/>
        <v>&lt;=2000</v>
      </c>
      <c r="AJ90">
        <v>0.92730000000000001</v>
      </c>
      <c r="AK90" t="str">
        <f t="shared" si="27"/>
        <v>&gt;0.9</v>
      </c>
      <c r="AL90">
        <v>12</v>
      </c>
      <c r="AM90">
        <v>2</v>
      </c>
      <c r="AN90">
        <v>0</v>
      </c>
      <c r="AO90">
        <v>8</v>
      </c>
      <c r="AP90" t="s">
        <v>32</v>
      </c>
    </row>
    <row r="91" spans="1:42" x14ac:dyDescent="0.25">
      <c r="A91">
        <v>201312</v>
      </c>
      <c r="B91" t="str">
        <f t="shared" si="14"/>
        <v>2013-II</v>
      </c>
      <c r="C91" t="s">
        <v>133</v>
      </c>
      <c r="D91" t="s">
        <v>133</v>
      </c>
      <c r="E91">
        <v>25530676</v>
      </c>
      <c r="F91" t="s">
        <v>29</v>
      </c>
      <c r="G91">
        <v>0</v>
      </c>
      <c r="H91">
        <v>0</v>
      </c>
      <c r="I91">
        <v>0</v>
      </c>
      <c r="J91">
        <f t="shared" si="15"/>
        <v>0</v>
      </c>
      <c r="K91" t="str">
        <f t="shared" si="16"/>
        <v>Modelamiento</v>
      </c>
      <c r="L91">
        <f t="shared" si="17"/>
        <v>1</v>
      </c>
      <c r="M91">
        <v>25</v>
      </c>
      <c r="N91" t="str">
        <f t="shared" si="18"/>
        <v>&lt;=25</v>
      </c>
      <c r="O91" t="s">
        <v>56</v>
      </c>
      <c r="P91" t="s">
        <v>39</v>
      </c>
      <c r="Q91" t="s">
        <v>32</v>
      </c>
      <c r="R91" t="s">
        <v>32</v>
      </c>
      <c r="S91" t="str">
        <f t="shared" si="19"/>
        <v/>
      </c>
      <c r="T91" t="s">
        <v>32</v>
      </c>
      <c r="U91" t="str">
        <f t="shared" si="20"/>
        <v/>
      </c>
      <c r="V91" t="s">
        <v>32</v>
      </c>
      <c r="W91" t="s">
        <v>32</v>
      </c>
      <c r="X91" s="12" t="str">
        <f t="shared" si="21"/>
        <v>NULL</v>
      </c>
      <c r="Y91" t="str">
        <f t="shared" si="22"/>
        <v/>
      </c>
      <c r="Z91" t="s">
        <v>32</v>
      </c>
      <c r="AA91">
        <v>9</v>
      </c>
      <c r="AB91" t="s">
        <v>32</v>
      </c>
      <c r="AC91" t="str">
        <f t="shared" si="23"/>
        <v/>
      </c>
      <c r="AD91" t="s">
        <v>32</v>
      </c>
      <c r="AE91" t="str">
        <f t="shared" si="24"/>
        <v/>
      </c>
      <c r="AF91" t="s">
        <v>32</v>
      </c>
      <c r="AG91" t="str">
        <f t="shared" si="25"/>
        <v/>
      </c>
      <c r="AH91" t="s">
        <v>32</v>
      </c>
      <c r="AI91" t="str">
        <f t="shared" si="26"/>
        <v/>
      </c>
      <c r="AJ91" t="s">
        <v>32</v>
      </c>
      <c r="AK91" t="str">
        <f t="shared" si="27"/>
        <v/>
      </c>
      <c r="AL91">
        <v>0</v>
      </c>
      <c r="AM91">
        <v>0</v>
      </c>
      <c r="AN91">
        <v>0</v>
      </c>
      <c r="AO91" t="s">
        <v>32</v>
      </c>
      <c r="AP91" t="s">
        <v>32</v>
      </c>
    </row>
    <row r="92" spans="1:42" x14ac:dyDescent="0.25">
      <c r="A92">
        <v>201312</v>
      </c>
      <c r="B92" t="str">
        <f t="shared" si="14"/>
        <v>2013-II</v>
      </c>
      <c r="C92" t="s">
        <v>134</v>
      </c>
      <c r="D92" t="s">
        <v>134</v>
      </c>
      <c r="E92">
        <v>25540182</v>
      </c>
      <c r="F92" t="s">
        <v>29</v>
      </c>
      <c r="G92">
        <v>0</v>
      </c>
      <c r="H92">
        <v>1</v>
      </c>
      <c r="I92">
        <v>0</v>
      </c>
      <c r="J92">
        <f t="shared" si="15"/>
        <v>0</v>
      </c>
      <c r="K92" t="str">
        <f t="shared" si="16"/>
        <v>Indeterminado</v>
      </c>
      <c r="L92">
        <f t="shared" si="17"/>
        <v>1</v>
      </c>
      <c r="M92">
        <v>32</v>
      </c>
      <c r="N92" t="str">
        <f t="shared" si="18"/>
        <v>&lt;=35</v>
      </c>
      <c r="O92" t="s">
        <v>56</v>
      </c>
      <c r="P92" t="s">
        <v>39</v>
      </c>
      <c r="Q92" t="s">
        <v>32</v>
      </c>
      <c r="R92" t="s">
        <v>32</v>
      </c>
      <c r="S92" t="str">
        <f t="shared" si="19"/>
        <v/>
      </c>
      <c r="T92" t="s">
        <v>32</v>
      </c>
      <c r="U92" t="str">
        <f t="shared" si="20"/>
        <v/>
      </c>
      <c r="V92" t="s">
        <v>32</v>
      </c>
      <c r="W92" t="s">
        <v>32</v>
      </c>
      <c r="X92" s="12" t="str">
        <f t="shared" si="21"/>
        <v>NULL</v>
      </c>
      <c r="Y92" t="str">
        <f t="shared" si="22"/>
        <v/>
      </c>
      <c r="Z92" t="s">
        <v>32</v>
      </c>
      <c r="AA92">
        <v>4</v>
      </c>
      <c r="AB92">
        <v>603.05999999999995</v>
      </c>
      <c r="AC92" t="str">
        <f t="shared" si="23"/>
        <v>&lt;=1000</v>
      </c>
      <c r="AD92">
        <v>1762</v>
      </c>
      <c r="AE92" t="str">
        <f t="shared" si="24"/>
        <v>&gt;120</v>
      </c>
      <c r="AF92">
        <v>603.05999999999995</v>
      </c>
      <c r="AG92" t="str">
        <f t="shared" si="25"/>
        <v>&lt;=1000</v>
      </c>
      <c r="AH92" t="s">
        <v>32</v>
      </c>
      <c r="AI92" t="str">
        <f t="shared" si="26"/>
        <v/>
      </c>
      <c r="AJ92" t="s">
        <v>32</v>
      </c>
      <c r="AK92" t="str">
        <f t="shared" si="27"/>
        <v/>
      </c>
      <c r="AL92">
        <v>12</v>
      </c>
      <c r="AM92">
        <v>0</v>
      </c>
      <c r="AN92">
        <v>12</v>
      </c>
      <c r="AO92" t="s">
        <v>32</v>
      </c>
      <c r="AP92">
        <v>1</v>
      </c>
    </row>
    <row r="93" spans="1:42" x14ac:dyDescent="0.25">
      <c r="A93">
        <v>201312</v>
      </c>
      <c r="B93" t="str">
        <f t="shared" si="14"/>
        <v>2013-II</v>
      </c>
      <c r="C93" t="s">
        <v>135</v>
      </c>
      <c r="D93" t="s">
        <v>135</v>
      </c>
      <c r="E93">
        <v>25539771</v>
      </c>
      <c r="F93" t="s">
        <v>29</v>
      </c>
      <c r="G93">
        <v>0</v>
      </c>
      <c r="H93">
        <v>0</v>
      </c>
      <c r="I93">
        <v>0</v>
      </c>
      <c r="J93">
        <f t="shared" si="15"/>
        <v>0</v>
      </c>
      <c r="K93" t="str">
        <f t="shared" si="16"/>
        <v>Modelamiento</v>
      </c>
      <c r="L93">
        <f t="shared" si="17"/>
        <v>1</v>
      </c>
      <c r="M93">
        <v>35</v>
      </c>
      <c r="N93" t="str">
        <f t="shared" si="18"/>
        <v>&lt;=35</v>
      </c>
      <c r="O93" t="s">
        <v>56</v>
      </c>
      <c r="P93" t="s">
        <v>35</v>
      </c>
      <c r="Q93" t="s">
        <v>32</v>
      </c>
      <c r="R93" t="s">
        <v>32</v>
      </c>
      <c r="S93" t="str">
        <f t="shared" si="19"/>
        <v/>
      </c>
      <c r="T93" t="s">
        <v>32</v>
      </c>
      <c r="U93" t="str">
        <f t="shared" si="20"/>
        <v/>
      </c>
      <c r="V93" t="s">
        <v>32</v>
      </c>
      <c r="W93" t="s">
        <v>32</v>
      </c>
      <c r="X93" s="12" t="str">
        <f t="shared" si="21"/>
        <v>NULL</v>
      </c>
      <c r="Y93" t="str">
        <f t="shared" si="22"/>
        <v/>
      </c>
      <c r="Z93" t="s">
        <v>32</v>
      </c>
      <c r="AA93">
        <v>9</v>
      </c>
      <c r="AB93" t="s">
        <v>32</v>
      </c>
      <c r="AC93" t="str">
        <f t="shared" si="23"/>
        <v/>
      </c>
      <c r="AD93" t="s">
        <v>32</v>
      </c>
      <c r="AE93" t="str">
        <f t="shared" si="24"/>
        <v/>
      </c>
      <c r="AF93" t="s">
        <v>32</v>
      </c>
      <c r="AG93" t="str">
        <f t="shared" si="25"/>
        <v/>
      </c>
      <c r="AH93" t="s">
        <v>32</v>
      </c>
      <c r="AI93" t="str">
        <f t="shared" si="26"/>
        <v/>
      </c>
      <c r="AJ93" t="s">
        <v>32</v>
      </c>
      <c r="AK93" t="str">
        <f t="shared" si="27"/>
        <v/>
      </c>
      <c r="AL93">
        <v>0</v>
      </c>
      <c r="AM93">
        <v>0</v>
      </c>
      <c r="AN93">
        <v>0</v>
      </c>
      <c r="AO93" t="s">
        <v>32</v>
      </c>
      <c r="AP93" t="s">
        <v>32</v>
      </c>
    </row>
    <row r="94" spans="1:42" x14ac:dyDescent="0.25">
      <c r="A94">
        <v>201312</v>
      </c>
      <c r="B94" t="str">
        <f t="shared" si="14"/>
        <v>2013-II</v>
      </c>
      <c r="C94" t="s">
        <v>136</v>
      </c>
      <c r="D94" t="s">
        <v>136</v>
      </c>
      <c r="E94">
        <v>25540191</v>
      </c>
      <c r="F94" t="s">
        <v>29</v>
      </c>
      <c r="G94">
        <v>0</v>
      </c>
      <c r="H94">
        <v>0</v>
      </c>
      <c r="I94">
        <v>0</v>
      </c>
      <c r="J94">
        <f t="shared" si="15"/>
        <v>1</v>
      </c>
      <c r="K94" t="str">
        <f t="shared" si="16"/>
        <v>Perfil</v>
      </c>
      <c r="L94">
        <f t="shared" si="17"/>
        <v>1</v>
      </c>
      <c r="M94">
        <v>24</v>
      </c>
      <c r="N94" t="str">
        <f t="shared" si="18"/>
        <v>&lt;=25</v>
      </c>
      <c r="O94" t="s">
        <v>30</v>
      </c>
      <c r="P94" t="s">
        <v>31</v>
      </c>
      <c r="Q94" t="s">
        <v>32</v>
      </c>
      <c r="R94" t="s">
        <v>32</v>
      </c>
      <c r="S94" t="str">
        <f t="shared" si="19"/>
        <v/>
      </c>
      <c r="T94" t="s">
        <v>32</v>
      </c>
      <c r="U94" t="str">
        <f t="shared" si="20"/>
        <v/>
      </c>
      <c r="V94" t="s">
        <v>32</v>
      </c>
      <c r="W94" t="s">
        <v>32</v>
      </c>
      <c r="X94" s="12" t="str">
        <f t="shared" si="21"/>
        <v>NULL</v>
      </c>
      <c r="Y94" t="str">
        <f t="shared" si="22"/>
        <v/>
      </c>
      <c r="Z94" t="s">
        <v>32</v>
      </c>
      <c r="AA94">
        <v>2</v>
      </c>
      <c r="AB94">
        <v>2885.8</v>
      </c>
      <c r="AC94" t="str">
        <f t="shared" si="23"/>
        <v>&lt;=3000</v>
      </c>
      <c r="AD94">
        <v>72</v>
      </c>
      <c r="AE94" t="str">
        <f t="shared" si="24"/>
        <v>&lt;=90</v>
      </c>
      <c r="AF94">
        <v>0</v>
      </c>
      <c r="AG94" t="str">
        <f t="shared" si="25"/>
        <v>&lt;=500</v>
      </c>
      <c r="AH94">
        <v>2828.01</v>
      </c>
      <c r="AI94" t="str">
        <f t="shared" si="26"/>
        <v>&lt;=3000</v>
      </c>
      <c r="AJ94">
        <v>0.58579999999999999</v>
      </c>
      <c r="AK94" t="str">
        <f t="shared" si="27"/>
        <v>&lt;=0.6</v>
      </c>
      <c r="AL94">
        <v>12</v>
      </c>
      <c r="AM94">
        <v>6</v>
      </c>
      <c r="AN94">
        <v>0</v>
      </c>
      <c r="AO94">
        <v>1</v>
      </c>
      <c r="AP94" t="s">
        <v>32</v>
      </c>
    </row>
    <row r="95" spans="1:42" x14ac:dyDescent="0.25">
      <c r="A95">
        <v>201312</v>
      </c>
      <c r="B95" t="str">
        <f t="shared" si="14"/>
        <v>2013-II</v>
      </c>
      <c r="C95" t="s">
        <v>137</v>
      </c>
      <c r="D95" t="s">
        <v>137</v>
      </c>
      <c r="E95">
        <v>25543860</v>
      </c>
      <c r="F95" t="s">
        <v>29</v>
      </c>
      <c r="G95">
        <v>0</v>
      </c>
      <c r="H95">
        <v>0</v>
      </c>
      <c r="I95">
        <v>0</v>
      </c>
      <c r="J95">
        <f t="shared" si="15"/>
        <v>1</v>
      </c>
      <c r="K95" t="str">
        <f t="shared" si="16"/>
        <v>Perfil</v>
      </c>
      <c r="L95">
        <f t="shared" si="17"/>
        <v>1</v>
      </c>
      <c r="M95">
        <v>62</v>
      </c>
      <c r="N95" t="str">
        <f t="shared" si="18"/>
        <v>&gt;60</v>
      </c>
      <c r="O95" t="s">
        <v>61</v>
      </c>
      <c r="P95" t="s">
        <v>39</v>
      </c>
      <c r="Q95" t="s">
        <v>32</v>
      </c>
      <c r="R95" t="s">
        <v>32</v>
      </c>
      <c r="S95" t="str">
        <f t="shared" si="19"/>
        <v/>
      </c>
      <c r="T95" t="s">
        <v>32</v>
      </c>
      <c r="U95" t="str">
        <f t="shared" si="20"/>
        <v/>
      </c>
      <c r="V95" t="s">
        <v>32</v>
      </c>
      <c r="W95" t="s">
        <v>32</v>
      </c>
      <c r="X95" s="12" t="str">
        <f t="shared" si="21"/>
        <v>NULL</v>
      </c>
      <c r="Y95" t="str">
        <f t="shared" si="22"/>
        <v/>
      </c>
      <c r="Z95" t="s">
        <v>32</v>
      </c>
      <c r="AA95">
        <v>4</v>
      </c>
      <c r="AB95">
        <v>169.84</v>
      </c>
      <c r="AC95" t="str">
        <f t="shared" si="23"/>
        <v>&lt;=500</v>
      </c>
      <c r="AD95">
        <v>1833</v>
      </c>
      <c r="AE95" t="str">
        <f t="shared" si="24"/>
        <v>&gt;120</v>
      </c>
      <c r="AF95">
        <v>169.84</v>
      </c>
      <c r="AG95" t="str">
        <f t="shared" si="25"/>
        <v>&lt;=500</v>
      </c>
      <c r="AH95" t="s">
        <v>32</v>
      </c>
      <c r="AI95" t="str">
        <f t="shared" si="26"/>
        <v/>
      </c>
      <c r="AJ95" t="s">
        <v>32</v>
      </c>
      <c r="AK95" t="str">
        <f t="shared" si="27"/>
        <v/>
      </c>
      <c r="AL95">
        <v>12</v>
      </c>
      <c r="AM95">
        <v>0</v>
      </c>
      <c r="AN95">
        <v>12</v>
      </c>
      <c r="AO95" t="s">
        <v>32</v>
      </c>
      <c r="AP95">
        <v>1</v>
      </c>
    </row>
    <row r="96" spans="1:42" x14ac:dyDescent="0.25">
      <c r="A96">
        <v>201312</v>
      </c>
      <c r="B96" t="str">
        <f t="shared" si="14"/>
        <v>2013-II</v>
      </c>
      <c r="C96" t="s">
        <v>138</v>
      </c>
      <c r="D96" t="s">
        <v>138</v>
      </c>
      <c r="E96">
        <v>25544228</v>
      </c>
      <c r="F96" t="s">
        <v>29</v>
      </c>
      <c r="G96">
        <v>0</v>
      </c>
      <c r="H96">
        <v>0</v>
      </c>
      <c r="I96">
        <v>0</v>
      </c>
      <c r="J96">
        <f t="shared" si="15"/>
        <v>0</v>
      </c>
      <c r="K96" t="str">
        <f t="shared" si="16"/>
        <v>Modelamiento</v>
      </c>
      <c r="L96">
        <f t="shared" si="17"/>
        <v>1</v>
      </c>
      <c r="M96">
        <v>55</v>
      </c>
      <c r="N96" t="str">
        <f t="shared" si="18"/>
        <v>&lt;=55</v>
      </c>
      <c r="O96" t="s">
        <v>72</v>
      </c>
      <c r="P96" t="s">
        <v>35</v>
      </c>
      <c r="Q96" t="s">
        <v>32</v>
      </c>
      <c r="R96" t="s">
        <v>32</v>
      </c>
      <c r="S96" t="str">
        <f t="shared" si="19"/>
        <v/>
      </c>
      <c r="T96" t="s">
        <v>32</v>
      </c>
      <c r="U96" t="str">
        <f t="shared" si="20"/>
        <v/>
      </c>
      <c r="V96" t="s">
        <v>32</v>
      </c>
      <c r="W96" t="s">
        <v>32</v>
      </c>
      <c r="X96" s="12" t="str">
        <f t="shared" si="21"/>
        <v>NULL</v>
      </c>
      <c r="Y96" t="str">
        <f t="shared" si="22"/>
        <v/>
      </c>
      <c r="Z96" t="s">
        <v>32</v>
      </c>
      <c r="AA96">
        <v>2</v>
      </c>
      <c r="AB96">
        <v>2050.69</v>
      </c>
      <c r="AC96" t="str">
        <f t="shared" si="23"/>
        <v>&lt;=3000</v>
      </c>
      <c r="AD96">
        <v>74</v>
      </c>
      <c r="AE96" t="str">
        <f t="shared" si="24"/>
        <v>&lt;=90</v>
      </c>
      <c r="AF96">
        <v>0</v>
      </c>
      <c r="AG96" t="str">
        <f t="shared" si="25"/>
        <v>&lt;=500</v>
      </c>
      <c r="AH96">
        <v>3362.52</v>
      </c>
      <c r="AI96" t="str">
        <f t="shared" si="26"/>
        <v>&lt;=4000</v>
      </c>
      <c r="AJ96">
        <v>0.84240000000000004</v>
      </c>
      <c r="AK96" t="str">
        <f t="shared" si="27"/>
        <v>&lt;=0.9</v>
      </c>
      <c r="AL96">
        <v>12</v>
      </c>
      <c r="AM96">
        <v>4</v>
      </c>
      <c r="AN96">
        <v>0</v>
      </c>
      <c r="AO96">
        <v>2</v>
      </c>
      <c r="AP96" t="s">
        <v>32</v>
      </c>
    </row>
    <row r="97" spans="1:42" x14ac:dyDescent="0.25">
      <c r="A97">
        <v>201312</v>
      </c>
      <c r="B97" t="str">
        <f t="shared" si="14"/>
        <v>2013-II</v>
      </c>
      <c r="C97" t="s">
        <v>139</v>
      </c>
      <c r="D97" t="s">
        <v>139</v>
      </c>
      <c r="E97">
        <v>25544459</v>
      </c>
      <c r="F97" t="s">
        <v>29</v>
      </c>
      <c r="G97">
        <v>0</v>
      </c>
      <c r="H97">
        <v>0</v>
      </c>
      <c r="I97">
        <v>0</v>
      </c>
      <c r="J97">
        <f t="shared" si="15"/>
        <v>0</v>
      </c>
      <c r="K97" t="str">
        <f t="shared" si="16"/>
        <v>Modelamiento</v>
      </c>
      <c r="L97">
        <f t="shared" si="17"/>
        <v>1</v>
      </c>
      <c r="M97">
        <v>61</v>
      </c>
      <c r="N97" t="str">
        <f t="shared" si="18"/>
        <v>&gt;60</v>
      </c>
      <c r="O97" t="s">
        <v>72</v>
      </c>
      <c r="P97" t="s">
        <v>35</v>
      </c>
      <c r="Q97" t="s">
        <v>32</v>
      </c>
      <c r="R97" t="s">
        <v>32</v>
      </c>
      <c r="S97" t="str">
        <f t="shared" si="19"/>
        <v/>
      </c>
      <c r="T97" t="s">
        <v>32</v>
      </c>
      <c r="U97" t="str">
        <f t="shared" si="20"/>
        <v/>
      </c>
      <c r="V97" t="s">
        <v>32</v>
      </c>
      <c r="W97" t="s">
        <v>32</v>
      </c>
      <c r="X97" s="12" t="str">
        <f t="shared" si="21"/>
        <v>NULL</v>
      </c>
      <c r="Y97" t="str">
        <f t="shared" si="22"/>
        <v/>
      </c>
      <c r="Z97" t="s">
        <v>32</v>
      </c>
      <c r="AA97">
        <v>9</v>
      </c>
      <c r="AB97" t="s">
        <v>32</v>
      </c>
      <c r="AC97" t="str">
        <f t="shared" si="23"/>
        <v/>
      </c>
      <c r="AD97" t="s">
        <v>32</v>
      </c>
      <c r="AE97" t="str">
        <f t="shared" si="24"/>
        <v/>
      </c>
      <c r="AF97" t="s">
        <v>32</v>
      </c>
      <c r="AG97" t="str">
        <f t="shared" si="25"/>
        <v/>
      </c>
      <c r="AH97" t="s">
        <v>32</v>
      </c>
      <c r="AI97" t="str">
        <f t="shared" si="26"/>
        <v/>
      </c>
      <c r="AJ97" t="s">
        <v>32</v>
      </c>
      <c r="AK97" t="str">
        <f t="shared" si="27"/>
        <v/>
      </c>
      <c r="AL97">
        <v>0</v>
      </c>
      <c r="AM97">
        <v>0</v>
      </c>
      <c r="AN97">
        <v>0</v>
      </c>
      <c r="AO97" t="s">
        <v>32</v>
      </c>
      <c r="AP97" t="s">
        <v>32</v>
      </c>
    </row>
    <row r="98" spans="1:42" x14ac:dyDescent="0.25">
      <c r="A98">
        <v>201312</v>
      </c>
      <c r="B98" t="str">
        <f t="shared" si="14"/>
        <v>2013-II</v>
      </c>
      <c r="C98" t="s">
        <v>140</v>
      </c>
      <c r="D98" t="s">
        <v>140</v>
      </c>
      <c r="E98">
        <v>25545917</v>
      </c>
      <c r="F98" t="s">
        <v>29</v>
      </c>
      <c r="G98">
        <v>0</v>
      </c>
      <c r="H98">
        <v>0</v>
      </c>
      <c r="I98">
        <v>0</v>
      </c>
      <c r="J98">
        <f t="shared" si="15"/>
        <v>0</v>
      </c>
      <c r="K98" t="str">
        <f t="shared" si="16"/>
        <v>Modelamiento</v>
      </c>
      <c r="L98">
        <f t="shared" si="17"/>
        <v>1</v>
      </c>
      <c r="M98">
        <v>34</v>
      </c>
      <c r="N98" t="str">
        <f t="shared" si="18"/>
        <v>&lt;=35</v>
      </c>
      <c r="O98" t="s">
        <v>72</v>
      </c>
      <c r="P98" t="s">
        <v>35</v>
      </c>
      <c r="Q98" t="s">
        <v>32</v>
      </c>
      <c r="R98" t="s">
        <v>32</v>
      </c>
      <c r="S98" t="str">
        <f t="shared" si="19"/>
        <v/>
      </c>
      <c r="T98" t="s">
        <v>32</v>
      </c>
      <c r="U98" t="str">
        <f t="shared" si="20"/>
        <v/>
      </c>
      <c r="V98" t="s">
        <v>32</v>
      </c>
      <c r="W98" t="s">
        <v>32</v>
      </c>
      <c r="X98" s="12" t="str">
        <f t="shared" si="21"/>
        <v>NULL</v>
      </c>
      <c r="Y98" t="str">
        <f t="shared" si="22"/>
        <v/>
      </c>
      <c r="Z98" t="s">
        <v>32</v>
      </c>
      <c r="AA98">
        <v>0</v>
      </c>
      <c r="AB98">
        <v>386.9</v>
      </c>
      <c r="AC98" t="str">
        <f t="shared" si="23"/>
        <v>&lt;=500</v>
      </c>
      <c r="AD98">
        <v>0</v>
      </c>
      <c r="AE98" t="str">
        <f t="shared" si="24"/>
        <v>=0</v>
      </c>
      <c r="AF98">
        <v>0</v>
      </c>
      <c r="AG98" t="str">
        <f t="shared" si="25"/>
        <v>&lt;=500</v>
      </c>
      <c r="AH98">
        <v>1500</v>
      </c>
      <c r="AI98" t="str">
        <f t="shared" si="26"/>
        <v>&lt;=2000</v>
      </c>
      <c r="AJ98">
        <v>0.93330000000000002</v>
      </c>
      <c r="AK98" t="str">
        <f t="shared" si="27"/>
        <v>&gt;0.9</v>
      </c>
      <c r="AL98">
        <v>7</v>
      </c>
      <c r="AM98">
        <v>7</v>
      </c>
      <c r="AN98">
        <v>0</v>
      </c>
      <c r="AO98">
        <v>1</v>
      </c>
      <c r="AP98" t="s">
        <v>32</v>
      </c>
    </row>
    <row r="99" spans="1:42" x14ac:dyDescent="0.25">
      <c r="A99">
        <v>201401</v>
      </c>
      <c r="B99" t="str">
        <f t="shared" si="14"/>
        <v>2014-I</v>
      </c>
      <c r="C99" t="s">
        <v>141</v>
      </c>
      <c r="D99" t="s">
        <v>141</v>
      </c>
      <c r="E99">
        <v>25550964</v>
      </c>
      <c r="F99" t="s">
        <v>29</v>
      </c>
      <c r="G99">
        <v>0</v>
      </c>
      <c r="H99">
        <v>0</v>
      </c>
      <c r="I99">
        <v>0</v>
      </c>
      <c r="J99">
        <f t="shared" si="15"/>
        <v>1</v>
      </c>
      <c r="K99" t="str">
        <f t="shared" si="16"/>
        <v>Perfil</v>
      </c>
      <c r="L99">
        <f t="shared" si="17"/>
        <v>1</v>
      </c>
      <c r="M99">
        <v>21</v>
      </c>
      <c r="N99" t="str">
        <f t="shared" si="18"/>
        <v>&lt;=25</v>
      </c>
      <c r="O99" t="s">
        <v>41</v>
      </c>
      <c r="P99" t="s">
        <v>39</v>
      </c>
      <c r="Q99" t="s">
        <v>32</v>
      </c>
      <c r="R99" t="s">
        <v>32</v>
      </c>
      <c r="S99" t="str">
        <f t="shared" si="19"/>
        <v/>
      </c>
      <c r="T99" t="s">
        <v>32</v>
      </c>
      <c r="U99" t="str">
        <f t="shared" si="20"/>
        <v/>
      </c>
      <c r="V99" t="s">
        <v>32</v>
      </c>
      <c r="W99" t="s">
        <v>32</v>
      </c>
      <c r="X99" s="12" t="str">
        <f t="shared" si="21"/>
        <v>NULL</v>
      </c>
      <c r="Y99" t="str">
        <f t="shared" si="22"/>
        <v/>
      </c>
      <c r="Z99" t="s">
        <v>32</v>
      </c>
      <c r="AA99">
        <v>0</v>
      </c>
      <c r="AB99">
        <v>11281.29</v>
      </c>
      <c r="AC99" t="str">
        <f t="shared" si="23"/>
        <v>&gt;5000</v>
      </c>
      <c r="AD99">
        <v>0</v>
      </c>
      <c r="AE99" t="str">
        <f t="shared" si="24"/>
        <v>=0</v>
      </c>
      <c r="AF99">
        <v>0</v>
      </c>
      <c r="AG99" t="str">
        <f t="shared" si="25"/>
        <v>&lt;=500</v>
      </c>
      <c r="AH99">
        <v>1300</v>
      </c>
      <c r="AI99" t="str">
        <f t="shared" si="26"/>
        <v>&lt;=2000</v>
      </c>
      <c r="AJ99">
        <v>0</v>
      </c>
      <c r="AK99" t="str">
        <f t="shared" si="27"/>
        <v>=0</v>
      </c>
      <c r="AL99">
        <v>5</v>
      </c>
      <c r="AM99">
        <v>5</v>
      </c>
      <c r="AN99">
        <v>0</v>
      </c>
      <c r="AO99">
        <v>1</v>
      </c>
      <c r="AP99" t="s">
        <v>32</v>
      </c>
    </row>
    <row r="100" spans="1:42" x14ac:dyDescent="0.25">
      <c r="A100">
        <v>201401</v>
      </c>
      <c r="B100" t="str">
        <f t="shared" si="14"/>
        <v>2014-I</v>
      </c>
      <c r="C100" t="s">
        <v>142</v>
      </c>
      <c r="D100" t="s">
        <v>142</v>
      </c>
      <c r="E100">
        <v>25546817</v>
      </c>
      <c r="F100" t="s">
        <v>29</v>
      </c>
      <c r="G100">
        <v>0</v>
      </c>
      <c r="H100">
        <v>0</v>
      </c>
      <c r="I100">
        <v>0</v>
      </c>
      <c r="J100">
        <f t="shared" si="15"/>
        <v>1</v>
      </c>
      <c r="K100" t="str">
        <f t="shared" si="16"/>
        <v>Perfil</v>
      </c>
      <c r="L100">
        <f t="shared" si="17"/>
        <v>1</v>
      </c>
      <c r="M100">
        <v>29</v>
      </c>
      <c r="N100" t="str">
        <f t="shared" si="18"/>
        <v>&lt;=30</v>
      </c>
      <c r="O100" t="s">
        <v>41</v>
      </c>
      <c r="P100" t="s">
        <v>39</v>
      </c>
      <c r="Q100" t="s">
        <v>32</v>
      </c>
      <c r="R100" t="s">
        <v>32</v>
      </c>
      <c r="S100" t="str">
        <f t="shared" si="19"/>
        <v/>
      </c>
      <c r="T100" t="s">
        <v>32</v>
      </c>
      <c r="U100" t="str">
        <f t="shared" si="20"/>
        <v/>
      </c>
      <c r="V100" t="s">
        <v>32</v>
      </c>
      <c r="W100" t="s">
        <v>32</v>
      </c>
      <c r="X100" s="12" t="str">
        <f t="shared" si="21"/>
        <v>NULL</v>
      </c>
      <c r="Y100" t="str">
        <f t="shared" si="22"/>
        <v/>
      </c>
      <c r="Z100" t="s">
        <v>32</v>
      </c>
      <c r="AA100">
        <v>0</v>
      </c>
      <c r="AB100">
        <v>20186.900000000001</v>
      </c>
      <c r="AC100" t="str">
        <f t="shared" si="23"/>
        <v>&gt;5000</v>
      </c>
      <c r="AD100">
        <v>2</v>
      </c>
      <c r="AE100" t="str">
        <f t="shared" si="24"/>
        <v>&lt;=8</v>
      </c>
      <c r="AF100">
        <v>0</v>
      </c>
      <c r="AG100" t="str">
        <f t="shared" si="25"/>
        <v>&lt;=500</v>
      </c>
      <c r="AH100">
        <v>24564.7</v>
      </c>
      <c r="AI100" t="str">
        <f t="shared" si="26"/>
        <v>&gt;5000</v>
      </c>
      <c r="AJ100">
        <v>0.2797</v>
      </c>
      <c r="AK100" t="str">
        <f t="shared" si="27"/>
        <v>&lt;=0.3</v>
      </c>
      <c r="AL100">
        <v>12</v>
      </c>
      <c r="AM100">
        <v>12</v>
      </c>
      <c r="AN100">
        <v>0</v>
      </c>
      <c r="AO100">
        <v>1</v>
      </c>
      <c r="AP100" t="s">
        <v>32</v>
      </c>
    </row>
    <row r="101" spans="1:42" x14ac:dyDescent="0.25">
      <c r="A101">
        <v>201401</v>
      </c>
      <c r="B101" t="str">
        <f t="shared" si="14"/>
        <v>2014-I</v>
      </c>
      <c r="C101" t="s">
        <v>143</v>
      </c>
      <c r="D101" t="s">
        <v>143</v>
      </c>
      <c r="E101">
        <v>25547039</v>
      </c>
      <c r="F101" t="s">
        <v>29</v>
      </c>
      <c r="G101">
        <v>0</v>
      </c>
      <c r="H101">
        <v>0</v>
      </c>
      <c r="I101">
        <v>0</v>
      </c>
      <c r="J101">
        <f t="shared" si="15"/>
        <v>1</v>
      </c>
      <c r="K101" t="str">
        <f t="shared" si="16"/>
        <v>Perfil</v>
      </c>
      <c r="L101">
        <f t="shared" si="17"/>
        <v>1</v>
      </c>
      <c r="M101">
        <v>29</v>
      </c>
      <c r="N101" t="str">
        <f t="shared" si="18"/>
        <v>&lt;=30</v>
      </c>
      <c r="O101" t="s">
        <v>41</v>
      </c>
      <c r="P101" t="s">
        <v>39</v>
      </c>
      <c r="Q101" t="s">
        <v>32</v>
      </c>
      <c r="R101" t="s">
        <v>32</v>
      </c>
      <c r="S101" t="str">
        <f t="shared" si="19"/>
        <v/>
      </c>
      <c r="T101" t="s">
        <v>32</v>
      </c>
      <c r="U101" t="str">
        <f t="shared" si="20"/>
        <v/>
      </c>
      <c r="V101" t="s">
        <v>32</v>
      </c>
      <c r="W101" t="s">
        <v>32</v>
      </c>
      <c r="X101" s="12" t="str">
        <f t="shared" si="21"/>
        <v>NULL</v>
      </c>
      <c r="Y101" t="str">
        <f t="shared" si="22"/>
        <v/>
      </c>
      <c r="Z101" t="s">
        <v>32</v>
      </c>
      <c r="AA101">
        <v>0</v>
      </c>
      <c r="AB101">
        <v>20186.900000000001</v>
      </c>
      <c r="AC101" t="str">
        <f t="shared" si="23"/>
        <v>&gt;5000</v>
      </c>
      <c r="AD101">
        <v>2</v>
      </c>
      <c r="AE101" t="str">
        <f t="shared" si="24"/>
        <v>&lt;=8</v>
      </c>
      <c r="AF101">
        <v>0</v>
      </c>
      <c r="AG101" t="str">
        <f t="shared" si="25"/>
        <v>&lt;=500</v>
      </c>
      <c r="AH101">
        <v>24564.7</v>
      </c>
      <c r="AI101" t="str">
        <f t="shared" si="26"/>
        <v>&gt;5000</v>
      </c>
      <c r="AJ101">
        <v>0.2797</v>
      </c>
      <c r="AK101" t="str">
        <f t="shared" si="27"/>
        <v>&lt;=0.3</v>
      </c>
      <c r="AL101">
        <v>12</v>
      </c>
      <c r="AM101">
        <v>12</v>
      </c>
      <c r="AN101">
        <v>0</v>
      </c>
      <c r="AO101">
        <v>1</v>
      </c>
      <c r="AP101" t="s">
        <v>32</v>
      </c>
    </row>
    <row r="102" spans="1:42" x14ac:dyDescent="0.25">
      <c r="A102">
        <v>201401</v>
      </c>
      <c r="B102" t="str">
        <f t="shared" si="14"/>
        <v>2014-I</v>
      </c>
      <c r="C102" t="s">
        <v>144</v>
      </c>
      <c r="D102" t="s">
        <v>144</v>
      </c>
      <c r="E102">
        <v>25553706</v>
      </c>
      <c r="F102" t="s">
        <v>29</v>
      </c>
      <c r="G102">
        <v>0</v>
      </c>
      <c r="H102">
        <v>0</v>
      </c>
      <c r="I102">
        <v>0</v>
      </c>
      <c r="J102">
        <f t="shared" si="15"/>
        <v>0</v>
      </c>
      <c r="K102" t="str">
        <f t="shared" si="16"/>
        <v>Modelamiento</v>
      </c>
      <c r="L102">
        <f t="shared" si="17"/>
        <v>1</v>
      </c>
      <c r="M102">
        <v>37</v>
      </c>
      <c r="N102" t="str">
        <f t="shared" si="18"/>
        <v>&lt;=40</v>
      </c>
      <c r="O102" t="s">
        <v>56</v>
      </c>
      <c r="P102" t="s">
        <v>31</v>
      </c>
      <c r="Q102" t="s">
        <v>32</v>
      </c>
      <c r="R102" t="s">
        <v>32</v>
      </c>
      <c r="S102" t="str">
        <f t="shared" si="19"/>
        <v/>
      </c>
      <c r="T102" t="s">
        <v>32</v>
      </c>
      <c r="U102" t="str">
        <f t="shared" si="20"/>
        <v/>
      </c>
      <c r="V102" t="s">
        <v>32</v>
      </c>
      <c r="W102" t="s">
        <v>32</v>
      </c>
      <c r="X102" s="12" t="str">
        <f t="shared" si="21"/>
        <v>NULL</v>
      </c>
      <c r="Y102" t="str">
        <f t="shared" si="22"/>
        <v/>
      </c>
      <c r="Z102" t="s">
        <v>32</v>
      </c>
      <c r="AA102">
        <v>4</v>
      </c>
      <c r="AB102">
        <v>46964.34</v>
      </c>
      <c r="AC102" t="str">
        <f t="shared" si="23"/>
        <v>&gt;5000</v>
      </c>
      <c r="AD102">
        <v>275</v>
      </c>
      <c r="AE102" t="str">
        <f t="shared" si="24"/>
        <v>&gt;120</v>
      </c>
      <c r="AF102">
        <v>0</v>
      </c>
      <c r="AG102" t="str">
        <f t="shared" si="25"/>
        <v>&lt;=500</v>
      </c>
      <c r="AH102" t="s">
        <v>32</v>
      </c>
      <c r="AI102" t="str">
        <f t="shared" si="26"/>
        <v/>
      </c>
      <c r="AJ102">
        <v>1</v>
      </c>
      <c r="AK102" t="str">
        <f t="shared" si="27"/>
        <v>&gt;0.9</v>
      </c>
      <c r="AL102">
        <v>12</v>
      </c>
      <c r="AM102">
        <v>1</v>
      </c>
      <c r="AN102">
        <v>3</v>
      </c>
      <c r="AO102">
        <v>12</v>
      </c>
      <c r="AP102">
        <v>4</v>
      </c>
    </row>
    <row r="103" spans="1:42" x14ac:dyDescent="0.25">
      <c r="A103">
        <v>201401</v>
      </c>
      <c r="B103" t="str">
        <f t="shared" si="14"/>
        <v>2014-I</v>
      </c>
      <c r="C103" t="s">
        <v>145</v>
      </c>
      <c r="D103" t="s">
        <v>145</v>
      </c>
      <c r="E103">
        <v>25544338</v>
      </c>
      <c r="F103" t="s">
        <v>29</v>
      </c>
      <c r="G103">
        <v>0</v>
      </c>
      <c r="H103">
        <v>0</v>
      </c>
      <c r="I103">
        <v>0</v>
      </c>
      <c r="J103">
        <f t="shared" si="15"/>
        <v>0</v>
      </c>
      <c r="K103" t="str">
        <f t="shared" si="16"/>
        <v>Modelamiento</v>
      </c>
      <c r="L103">
        <f t="shared" si="17"/>
        <v>1</v>
      </c>
      <c r="M103">
        <v>28</v>
      </c>
      <c r="N103" t="str">
        <f t="shared" si="18"/>
        <v>&lt;=30</v>
      </c>
      <c r="O103" t="s">
        <v>72</v>
      </c>
      <c r="P103" t="s">
        <v>39</v>
      </c>
      <c r="Q103" t="s">
        <v>32</v>
      </c>
      <c r="R103" t="s">
        <v>32</v>
      </c>
      <c r="S103" t="str">
        <f t="shared" si="19"/>
        <v/>
      </c>
      <c r="T103" t="s">
        <v>32</v>
      </c>
      <c r="U103" t="str">
        <f t="shared" si="20"/>
        <v/>
      </c>
      <c r="V103" t="s">
        <v>32</v>
      </c>
      <c r="W103" t="s">
        <v>32</v>
      </c>
      <c r="X103" s="12" t="str">
        <f t="shared" si="21"/>
        <v>NULL</v>
      </c>
      <c r="Y103" t="str">
        <f t="shared" si="22"/>
        <v/>
      </c>
      <c r="Z103" t="s">
        <v>32</v>
      </c>
      <c r="AA103">
        <v>8</v>
      </c>
      <c r="AB103" t="s">
        <v>32</v>
      </c>
      <c r="AC103" t="str">
        <f t="shared" si="23"/>
        <v/>
      </c>
      <c r="AD103" t="s">
        <v>32</v>
      </c>
      <c r="AE103" t="str">
        <f t="shared" si="24"/>
        <v/>
      </c>
      <c r="AF103" t="s">
        <v>32</v>
      </c>
      <c r="AG103" t="str">
        <f t="shared" si="25"/>
        <v/>
      </c>
      <c r="AH103" t="s">
        <v>32</v>
      </c>
      <c r="AI103" t="str">
        <f t="shared" si="26"/>
        <v/>
      </c>
      <c r="AJ103" t="s">
        <v>32</v>
      </c>
      <c r="AK103" t="str">
        <f t="shared" si="27"/>
        <v/>
      </c>
      <c r="AL103">
        <v>0</v>
      </c>
      <c r="AM103">
        <v>0</v>
      </c>
      <c r="AN103">
        <v>0</v>
      </c>
      <c r="AO103" t="s">
        <v>32</v>
      </c>
      <c r="AP103" t="s">
        <v>32</v>
      </c>
    </row>
    <row r="104" spans="1:42" x14ac:dyDescent="0.25">
      <c r="A104">
        <v>201401</v>
      </c>
      <c r="B104" t="str">
        <f t="shared" si="14"/>
        <v>2014-I</v>
      </c>
      <c r="C104" t="s">
        <v>146</v>
      </c>
      <c r="D104" t="s">
        <v>146</v>
      </c>
      <c r="E104">
        <v>25540176</v>
      </c>
      <c r="F104" t="s">
        <v>29</v>
      </c>
      <c r="G104">
        <v>1</v>
      </c>
      <c r="H104">
        <v>0</v>
      </c>
      <c r="I104">
        <v>1</v>
      </c>
      <c r="J104">
        <f t="shared" si="15"/>
        <v>1</v>
      </c>
      <c r="K104" t="str">
        <f t="shared" si="16"/>
        <v>Insuficiente</v>
      </c>
      <c r="L104">
        <f t="shared" si="17"/>
        <v>1</v>
      </c>
      <c r="M104">
        <v>28</v>
      </c>
      <c r="N104" t="str">
        <f t="shared" si="18"/>
        <v>&lt;=30</v>
      </c>
      <c r="O104" t="s">
        <v>41</v>
      </c>
      <c r="P104" t="s">
        <v>39</v>
      </c>
      <c r="Q104" t="s">
        <v>32</v>
      </c>
      <c r="R104" t="s">
        <v>32</v>
      </c>
      <c r="S104" t="str">
        <f t="shared" si="19"/>
        <v/>
      </c>
      <c r="T104" t="s">
        <v>32</v>
      </c>
      <c r="U104" t="str">
        <f t="shared" si="20"/>
        <v/>
      </c>
      <c r="V104" t="s">
        <v>32</v>
      </c>
      <c r="W104" t="s">
        <v>32</v>
      </c>
      <c r="X104" s="12" t="str">
        <f t="shared" si="21"/>
        <v>NULL</v>
      </c>
      <c r="Y104" t="str">
        <f t="shared" si="22"/>
        <v/>
      </c>
      <c r="Z104" t="s">
        <v>32</v>
      </c>
      <c r="AA104">
        <v>0</v>
      </c>
      <c r="AB104">
        <v>3818.03</v>
      </c>
      <c r="AC104" t="str">
        <f t="shared" si="23"/>
        <v>&lt;=4000</v>
      </c>
      <c r="AD104">
        <v>0</v>
      </c>
      <c r="AE104" t="str">
        <f t="shared" si="24"/>
        <v>=0</v>
      </c>
      <c r="AF104">
        <v>0</v>
      </c>
      <c r="AG104" t="str">
        <f t="shared" si="25"/>
        <v>&lt;=500</v>
      </c>
      <c r="AH104">
        <v>5900</v>
      </c>
      <c r="AI104" t="str">
        <f t="shared" si="26"/>
        <v>&gt;5000</v>
      </c>
      <c r="AJ104">
        <v>0.64710000000000001</v>
      </c>
      <c r="AK104" t="str">
        <f t="shared" si="27"/>
        <v>&lt;=0.7</v>
      </c>
      <c r="AL104">
        <v>3</v>
      </c>
      <c r="AM104">
        <v>3</v>
      </c>
      <c r="AN104">
        <v>0</v>
      </c>
      <c r="AO104">
        <v>1</v>
      </c>
      <c r="AP104" t="s">
        <v>32</v>
      </c>
    </row>
    <row r="105" spans="1:42" x14ac:dyDescent="0.25">
      <c r="A105">
        <v>201401</v>
      </c>
      <c r="B105" t="str">
        <f t="shared" si="14"/>
        <v>2014-I</v>
      </c>
      <c r="C105" t="s">
        <v>147</v>
      </c>
      <c r="D105" t="s">
        <v>147</v>
      </c>
      <c r="E105">
        <v>25546120</v>
      </c>
      <c r="F105" t="s">
        <v>29</v>
      </c>
      <c r="G105">
        <v>0</v>
      </c>
      <c r="H105">
        <v>0</v>
      </c>
      <c r="I105">
        <v>0</v>
      </c>
      <c r="J105">
        <f t="shared" si="15"/>
        <v>0</v>
      </c>
      <c r="K105" t="str">
        <f t="shared" si="16"/>
        <v>Modelamiento</v>
      </c>
      <c r="L105">
        <f t="shared" si="17"/>
        <v>1</v>
      </c>
      <c r="M105">
        <v>33</v>
      </c>
      <c r="N105" t="str">
        <f t="shared" si="18"/>
        <v>&lt;=35</v>
      </c>
      <c r="O105" t="s">
        <v>56</v>
      </c>
      <c r="P105" t="s">
        <v>39</v>
      </c>
      <c r="Q105" t="s">
        <v>32</v>
      </c>
      <c r="R105" t="s">
        <v>32</v>
      </c>
      <c r="S105" t="str">
        <f t="shared" si="19"/>
        <v/>
      </c>
      <c r="T105" t="s">
        <v>32</v>
      </c>
      <c r="U105" t="str">
        <f t="shared" si="20"/>
        <v/>
      </c>
      <c r="V105" t="s">
        <v>32</v>
      </c>
      <c r="W105" t="s">
        <v>32</v>
      </c>
      <c r="X105" s="12" t="str">
        <f t="shared" si="21"/>
        <v>NULL</v>
      </c>
      <c r="Y105" t="str">
        <f t="shared" si="22"/>
        <v/>
      </c>
      <c r="Z105" t="s">
        <v>32</v>
      </c>
      <c r="AA105">
        <v>9</v>
      </c>
      <c r="AB105" t="s">
        <v>32</v>
      </c>
      <c r="AC105" t="str">
        <f t="shared" si="23"/>
        <v/>
      </c>
      <c r="AD105" t="s">
        <v>32</v>
      </c>
      <c r="AE105" t="str">
        <f t="shared" si="24"/>
        <v/>
      </c>
      <c r="AF105" t="s">
        <v>32</v>
      </c>
      <c r="AG105" t="str">
        <f t="shared" si="25"/>
        <v/>
      </c>
      <c r="AH105" t="s">
        <v>32</v>
      </c>
      <c r="AI105" t="str">
        <f t="shared" si="26"/>
        <v/>
      </c>
      <c r="AJ105" t="s">
        <v>32</v>
      </c>
      <c r="AK105" t="str">
        <f t="shared" si="27"/>
        <v/>
      </c>
      <c r="AL105">
        <v>0</v>
      </c>
      <c r="AM105">
        <v>0</v>
      </c>
      <c r="AN105">
        <v>0</v>
      </c>
      <c r="AO105" t="s">
        <v>32</v>
      </c>
      <c r="AP105" t="s">
        <v>32</v>
      </c>
    </row>
    <row r="106" spans="1:42" x14ac:dyDescent="0.25">
      <c r="A106">
        <v>201401</v>
      </c>
      <c r="B106" t="str">
        <f t="shared" si="14"/>
        <v>2014-I</v>
      </c>
      <c r="C106" t="s">
        <v>148</v>
      </c>
      <c r="D106" t="s">
        <v>148</v>
      </c>
      <c r="E106">
        <v>25540163</v>
      </c>
      <c r="F106" t="s">
        <v>29</v>
      </c>
      <c r="G106">
        <v>0</v>
      </c>
      <c r="H106">
        <v>0</v>
      </c>
      <c r="I106">
        <v>0</v>
      </c>
      <c r="J106">
        <f t="shared" si="15"/>
        <v>0</v>
      </c>
      <c r="K106" t="str">
        <f t="shared" si="16"/>
        <v>Modelamiento</v>
      </c>
      <c r="L106">
        <f t="shared" si="17"/>
        <v>1</v>
      </c>
      <c r="M106">
        <v>41</v>
      </c>
      <c r="N106" t="str">
        <f t="shared" si="18"/>
        <v>&lt;=45</v>
      </c>
      <c r="O106" t="s">
        <v>56</v>
      </c>
      <c r="P106" t="s">
        <v>35</v>
      </c>
      <c r="Q106" t="s">
        <v>32</v>
      </c>
      <c r="R106" t="s">
        <v>32</v>
      </c>
      <c r="S106" t="str">
        <f t="shared" si="19"/>
        <v/>
      </c>
      <c r="T106" t="s">
        <v>32</v>
      </c>
      <c r="U106" t="str">
        <f t="shared" si="20"/>
        <v/>
      </c>
      <c r="V106" t="s">
        <v>32</v>
      </c>
      <c r="W106" t="s">
        <v>32</v>
      </c>
      <c r="X106" s="12" t="str">
        <f t="shared" si="21"/>
        <v>NULL</v>
      </c>
      <c r="Y106" t="str">
        <f t="shared" si="22"/>
        <v/>
      </c>
      <c r="Z106" t="s">
        <v>32</v>
      </c>
      <c r="AA106">
        <v>4</v>
      </c>
      <c r="AB106">
        <v>1029.6600000000001</v>
      </c>
      <c r="AC106" t="str">
        <f t="shared" si="23"/>
        <v>&lt;=2000</v>
      </c>
      <c r="AD106">
        <v>1244</v>
      </c>
      <c r="AE106" t="str">
        <f t="shared" si="24"/>
        <v>&gt;120</v>
      </c>
      <c r="AF106">
        <v>1029.6600000000001</v>
      </c>
      <c r="AG106" t="str">
        <f t="shared" si="25"/>
        <v>&lt;=2000</v>
      </c>
      <c r="AH106" t="s">
        <v>32</v>
      </c>
      <c r="AI106" t="str">
        <f t="shared" si="26"/>
        <v/>
      </c>
      <c r="AJ106" t="s">
        <v>32</v>
      </c>
      <c r="AK106" t="str">
        <f t="shared" si="27"/>
        <v/>
      </c>
      <c r="AL106">
        <v>12</v>
      </c>
      <c r="AM106">
        <v>0</v>
      </c>
      <c r="AN106">
        <v>12</v>
      </c>
      <c r="AO106" t="s">
        <v>32</v>
      </c>
      <c r="AP106">
        <v>1</v>
      </c>
    </row>
    <row r="107" spans="1:42" x14ac:dyDescent="0.25">
      <c r="A107">
        <v>201401</v>
      </c>
      <c r="B107" t="str">
        <f t="shared" si="14"/>
        <v>2014-I</v>
      </c>
      <c r="C107" t="s">
        <v>149</v>
      </c>
      <c r="D107" t="s">
        <v>149</v>
      </c>
      <c r="E107">
        <v>25549790</v>
      </c>
      <c r="F107" t="s">
        <v>29</v>
      </c>
      <c r="G107">
        <v>0</v>
      </c>
      <c r="H107">
        <v>0</v>
      </c>
      <c r="I107">
        <v>0</v>
      </c>
      <c r="J107">
        <f t="shared" si="15"/>
        <v>0</v>
      </c>
      <c r="K107" t="str">
        <f t="shared" si="16"/>
        <v>Modelamiento</v>
      </c>
      <c r="L107">
        <f t="shared" si="17"/>
        <v>1</v>
      </c>
      <c r="M107">
        <v>48</v>
      </c>
      <c r="N107" t="str">
        <f t="shared" si="18"/>
        <v>&lt;=50</v>
      </c>
      <c r="O107" t="s">
        <v>56</v>
      </c>
      <c r="P107" t="s">
        <v>35</v>
      </c>
      <c r="Q107" t="s">
        <v>32</v>
      </c>
      <c r="R107" t="s">
        <v>32</v>
      </c>
      <c r="S107" t="str">
        <f t="shared" si="19"/>
        <v/>
      </c>
      <c r="T107" t="s">
        <v>32</v>
      </c>
      <c r="U107" t="str">
        <f t="shared" si="20"/>
        <v/>
      </c>
      <c r="V107" t="s">
        <v>32</v>
      </c>
      <c r="W107" t="s">
        <v>32</v>
      </c>
      <c r="X107" s="12" t="str">
        <f t="shared" si="21"/>
        <v>NULL</v>
      </c>
      <c r="Y107" t="str">
        <f t="shared" si="22"/>
        <v/>
      </c>
      <c r="Z107" t="s">
        <v>32</v>
      </c>
      <c r="AA107">
        <v>0</v>
      </c>
      <c r="AB107">
        <v>1500</v>
      </c>
      <c r="AC107" t="str">
        <f t="shared" si="23"/>
        <v>&lt;=2000</v>
      </c>
      <c r="AD107">
        <v>0</v>
      </c>
      <c r="AE107" t="str">
        <f t="shared" si="24"/>
        <v>=0</v>
      </c>
      <c r="AF107">
        <v>0</v>
      </c>
      <c r="AG107" t="str">
        <f t="shared" si="25"/>
        <v>&lt;=500</v>
      </c>
      <c r="AH107">
        <v>1</v>
      </c>
      <c r="AI107" t="str">
        <f t="shared" si="26"/>
        <v>&lt;=500</v>
      </c>
      <c r="AJ107">
        <v>0</v>
      </c>
      <c r="AK107" t="str">
        <f t="shared" si="27"/>
        <v>=0</v>
      </c>
      <c r="AL107">
        <v>8</v>
      </c>
      <c r="AM107">
        <v>8</v>
      </c>
      <c r="AN107">
        <v>0</v>
      </c>
      <c r="AO107">
        <v>1</v>
      </c>
      <c r="AP107" t="s">
        <v>32</v>
      </c>
    </row>
    <row r="108" spans="1:42" x14ac:dyDescent="0.25">
      <c r="A108">
        <v>201401</v>
      </c>
      <c r="B108" t="str">
        <f t="shared" si="14"/>
        <v>2014-I</v>
      </c>
      <c r="C108" t="s">
        <v>150</v>
      </c>
      <c r="D108" t="s">
        <v>150</v>
      </c>
      <c r="E108">
        <v>25550661</v>
      </c>
      <c r="F108" t="s">
        <v>29</v>
      </c>
      <c r="G108">
        <v>0</v>
      </c>
      <c r="H108">
        <v>0</v>
      </c>
      <c r="I108">
        <v>0</v>
      </c>
      <c r="J108">
        <f t="shared" si="15"/>
        <v>0</v>
      </c>
      <c r="K108" t="str">
        <f t="shared" si="16"/>
        <v>Modelamiento</v>
      </c>
      <c r="L108">
        <f t="shared" si="17"/>
        <v>1</v>
      </c>
      <c r="M108">
        <v>46</v>
      </c>
      <c r="N108" t="str">
        <f t="shared" si="18"/>
        <v>&lt;=50</v>
      </c>
      <c r="O108" t="s">
        <v>56</v>
      </c>
      <c r="P108" t="s">
        <v>35</v>
      </c>
      <c r="Q108" t="s">
        <v>32</v>
      </c>
      <c r="R108" t="s">
        <v>32</v>
      </c>
      <c r="S108" t="str">
        <f t="shared" si="19"/>
        <v/>
      </c>
      <c r="T108" t="s">
        <v>32</v>
      </c>
      <c r="U108" t="str">
        <f t="shared" si="20"/>
        <v/>
      </c>
      <c r="V108" t="s">
        <v>32</v>
      </c>
      <c r="W108" t="s">
        <v>32</v>
      </c>
      <c r="X108" s="12" t="str">
        <f t="shared" si="21"/>
        <v>NULL</v>
      </c>
      <c r="Y108" t="str">
        <f t="shared" si="22"/>
        <v/>
      </c>
      <c r="Z108" t="s">
        <v>32</v>
      </c>
      <c r="AA108">
        <v>4</v>
      </c>
      <c r="AB108">
        <v>2350.36</v>
      </c>
      <c r="AC108" t="str">
        <f t="shared" si="23"/>
        <v>&lt;=3000</v>
      </c>
      <c r="AD108">
        <v>269</v>
      </c>
      <c r="AE108" t="str">
        <f t="shared" si="24"/>
        <v>&gt;120</v>
      </c>
      <c r="AF108">
        <v>283.5</v>
      </c>
      <c r="AG108" t="str">
        <f t="shared" si="25"/>
        <v>&lt;=500</v>
      </c>
      <c r="AH108">
        <v>1579.47</v>
      </c>
      <c r="AI108" t="str">
        <f t="shared" si="26"/>
        <v>&lt;=2000</v>
      </c>
      <c r="AJ108">
        <v>1</v>
      </c>
      <c r="AK108" t="str">
        <f t="shared" si="27"/>
        <v>&gt;0.9</v>
      </c>
      <c r="AL108">
        <v>12</v>
      </c>
      <c r="AM108">
        <v>0</v>
      </c>
      <c r="AN108">
        <v>1</v>
      </c>
      <c r="AO108" t="s">
        <v>32</v>
      </c>
      <c r="AP108">
        <v>1</v>
      </c>
    </row>
    <row r="109" spans="1:42" x14ac:dyDescent="0.25">
      <c r="A109">
        <v>201401</v>
      </c>
      <c r="B109" t="str">
        <f t="shared" si="14"/>
        <v>2014-I</v>
      </c>
      <c r="C109" t="s">
        <v>151</v>
      </c>
      <c r="D109" t="s">
        <v>151</v>
      </c>
      <c r="E109">
        <v>25551533</v>
      </c>
      <c r="F109" t="s">
        <v>29</v>
      </c>
      <c r="G109">
        <v>1</v>
      </c>
      <c r="H109">
        <v>0</v>
      </c>
      <c r="I109">
        <v>0</v>
      </c>
      <c r="J109">
        <f t="shared" si="15"/>
        <v>1</v>
      </c>
      <c r="K109" t="str">
        <f t="shared" si="16"/>
        <v>Perfil</v>
      </c>
      <c r="L109">
        <f t="shared" si="17"/>
        <v>1</v>
      </c>
      <c r="M109">
        <v>22</v>
      </c>
      <c r="N109" t="str">
        <f t="shared" si="18"/>
        <v>&lt;=25</v>
      </c>
      <c r="O109" t="s">
        <v>41</v>
      </c>
      <c r="P109" t="s">
        <v>39</v>
      </c>
      <c r="Q109" t="s">
        <v>32</v>
      </c>
      <c r="R109" t="s">
        <v>32</v>
      </c>
      <c r="S109" t="str">
        <f t="shared" si="19"/>
        <v/>
      </c>
      <c r="T109" t="s">
        <v>32</v>
      </c>
      <c r="U109" t="str">
        <f t="shared" si="20"/>
        <v/>
      </c>
      <c r="V109" t="s">
        <v>32</v>
      </c>
      <c r="W109" t="s">
        <v>32</v>
      </c>
      <c r="X109" s="12" t="str">
        <f t="shared" si="21"/>
        <v>NULL</v>
      </c>
      <c r="Y109" t="str">
        <f t="shared" si="22"/>
        <v/>
      </c>
      <c r="Z109" t="s">
        <v>32</v>
      </c>
      <c r="AA109">
        <v>0</v>
      </c>
      <c r="AB109">
        <v>2226.69</v>
      </c>
      <c r="AC109" t="str">
        <f t="shared" si="23"/>
        <v>&lt;=3000</v>
      </c>
      <c r="AD109">
        <v>0</v>
      </c>
      <c r="AE109" t="str">
        <f t="shared" si="24"/>
        <v>=0</v>
      </c>
      <c r="AF109">
        <v>0</v>
      </c>
      <c r="AG109" t="str">
        <f t="shared" si="25"/>
        <v>&lt;=500</v>
      </c>
      <c r="AH109">
        <v>1960</v>
      </c>
      <c r="AI109" t="str">
        <f t="shared" si="26"/>
        <v>&lt;=2000</v>
      </c>
      <c r="AJ109">
        <v>0.96319999999999995</v>
      </c>
      <c r="AK109" t="str">
        <f t="shared" si="27"/>
        <v>&gt;0.9</v>
      </c>
      <c r="AL109">
        <v>9</v>
      </c>
      <c r="AM109">
        <v>9</v>
      </c>
      <c r="AN109">
        <v>0</v>
      </c>
      <c r="AO109">
        <v>1</v>
      </c>
      <c r="AP109" t="s">
        <v>32</v>
      </c>
    </row>
    <row r="110" spans="1:42" x14ac:dyDescent="0.25">
      <c r="A110">
        <v>201401</v>
      </c>
      <c r="B110" t="str">
        <f t="shared" si="14"/>
        <v>2014-I</v>
      </c>
      <c r="C110" t="s">
        <v>152</v>
      </c>
      <c r="D110" t="s">
        <v>152</v>
      </c>
      <c r="E110">
        <v>25555319</v>
      </c>
      <c r="F110" t="s">
        <v>29</v>
      </c>
      <c r="G110">
        <v>0</v>
      </c>
      <c r="H110">
        <v>0</v>
      </c>
      <c r="I110">
        <v>0</v>
      </c>
      <c r="J110">
        <f t="shared" si="15"/>
        <v>0</v>
      </c>
      <c r="K110" t="str">
        <f t="shared" si="16"/>
        <v>Modelamiento</v>
      </c>
      <c r="L110">
        <f t="shared" si="17"/>
        <v>1</v>
      </c>
      <c r="M110">
        <v>36</v>
      </c>
      <c r="N110" t="str">
        <f t="shared" si="18"/>
        <v>&lt;=40</v>
      </c>
      <c r="O110" t="s">
        <v>56</v>
      </c>
      <c r="P110" t="s">
        <v>35</v>
      </c>
      <c r="Q110" t="s">
        <v>32</v>
      </c>
      <c r="R110" t="s">
        <v>32</v>
      </c>
      <c r="S110" t="str">
        <f t="shared" si="19"/>
        <v/>
      </c>
      <c r="T110" t="s">
        <v>32</v>
      </c>
      <c r="U110" t="str">
        <f t="shared" si="20"/>
        <v/>
      </c>
      <c r="V110" t="s">
        <v>32</v>
      </c>
      <c r="W110" t="s">
        <v>32</v>
      </c>
      <c r="X110" s="12" t="str">
        <f t="shared" si="21"/>
        <v>NULL</v>
      </c>
      <c r="Y110" t="str">
        <f t="shared" si="22"/>
        <v/>
      </c>
      <c r="Z110" t="s">
        <v>32</v>
      </c>
      <c r="AA110">
        <v>4</v>
      </c>
      <c r="AB110">
        <v>1392.2</v>
      </c>
      <c r="AC110" t="str">
        <f t="shared" si="23"/>
        <v>&lt;=2000</v>
      </c>
      <c r="AD110">
        <v>132</v>
      </c>
      <c r="AE110" t="str">
        <f t="shared" si="24"/>
        <v>&gt;120</v>
      </c>
      <c r="AF110">
        <v>0</v>
      </c>
      <c r="AG110" t="str">
        <f t="shared" si="25"/>
        <v>&lt;=500</v>
      </c>
      <c r="AH110" t="s">
        <v>32</v>
      </c>
      <c r="AI110" t="str">
        <f t="shared" si="26"/>
        <v/>
      </c>
      <c r="AJ110" t="s">
        <v>32</v>
      </c>
      <c r="AK110" t="str">
        <f t="shared" si="27"/>
        <v/>
      </c>
      <c r="AL110">
        <v>8</v>
      </c>
      <c r="AM110">
        <v>0</v>
      </c>
      <c r="AN110">
        <v>1</v>
      </c>
      <c r="AO110" t="s">
        <v>32</v>
      </c>
      <c r="AP110">
        <v>5</v>
      </c>
    </row>
    <row r="111" spans="1:42" x14ac:dyDescent="0.25">
      <c r="A111">
        <v>201401</v>
      </c>
      <c r="B111" t="str">
        <f t="shared" si="14"/>
        <v>2014-I</v>
      </c>
      <c r="C111" t="s">
        <v>153</v>
      </c>
      <c r="D111" t="s">
        <v>153</v>
      </c>
      <c r="E111">
        <v>25556321</v>
      </c>
      <c r="F111" t="s">
        <v>29</v>
      </c>
      <c r="G111">
        <v>0</v>
      </c>
      <c r="H111">
        <v>0</v>
      </c>
      <c r="I111">
        <v>0</v>
      </c>
      <c r="J111">
        <f t="shared" si="15"/>
        <v>0</v>
      </c>
      <c r="K111" t="str">
        <f t="shared" si="16"/>
        <v>Modelamiento</v>
      </c>
      <c r="L111">
        <f t="shared" si="17"/>
        <v>1</v>
      </c>
      <c r="M111">
        <v>48</v>
      </c>
      <c r="N111" t="str">
        <f t="shared" si="18"/>
        <v>&lt;=50</v>
      </c>
      <c r="O111" t="s">
        <v>56</v>
      </c>
      <c r="P111" t="s">
        <v>39</v>
      </c>
      <c r="Q111" t="s">
        <v>32</v>
      </c>
      <c r="R111" t="s">
        <v>32</v>
      </c>
      <c r="S111" t="str">
        <f t="shared" si="19"/>
        <v/>
      </c>
      <c r="T111" t="s">
        <v>32</v>
      </c>
      <c r="U111" t="str">
        <f t="shared" si="20"/>
        <v/>
      </c>
      <c r="V111" t="s">
        <v>32</v>
      </c>
      <c r="W111" t="s">
        <v>32</v>
      </c>
      <c r="X111" s="12" t="str">
        <f t="shared" si="21"/>
        <v>NULL</v>
      </c>
      <c r="Y111" t="str">
        <f t="shared" si="22"/>
        <v/>
      </c>
      <c r="Z111" t="s">
        <v>32</v>
      </c>
      <c r="AA111">
        <v>4</v>
      </c>
      <c r="AB111">
        <v>5492.24</v>
      </c>
      <c r="AC111" t="str">
        <f t="shared" si="23"/>
        <v>&gt;5000</v>
      </c>
      <c r="AD111">
        <v>1531</v>
      </c>
      <c r="AE111" t="str">
        <f t="shared" si="24"/>
        <v>&gt;120</v>
      </c>
      <c r="AF111">
        <v>5492.24</v>
      </c>
      <c r="AG111" t="str">
        <f t="shared" si="25"/>
        <v>&gt;5000</v>
      </c>
      <c r="AH111" t="s">
        <v>32</v>
      </c>
      <c r="AI111" t="str">
        <f t="shared" si="26"/>
        <v/>
      </c>
      <c r="AJ111" t="s">
        <v>32</v>
      </c>
      <c r="AK111" t="str">
        <f t="shared" si="27"/>
        <v/>
      </c>
      <c r="AL111">
        <v>12</v>
      </c>
      <c r="AM111">
        <v>0</v>
      </c>
      <c r="AN111">
        <v>12</v>
      </c>
      <c r="AO111" t="s">
        <v>32</v>
      </c>
      <c r="AP111">
        <v>1</v>
      </c>
    </row>
    <row r="112" spans="1:42" x14ac:dyDescent="0.25">
      <c r="A112">
        <v>201402</v>
      </c>
      <c r="B112" t="str">
        <f t="shared" si="14"/>
        <v>2014-I</v>
      </c>
      <c r="C112" t="s">
        <v>154</v>
      </c>
      <c r="D112" t="s">
        <v>154</v>
      </c>
      <c r="E112">
        <v>25552038</v>
      </c>
      <c r="F112" t="s">
        <v>29</v>
      </c>
      <c r="G112">
        <v>1</v>
      </c>
      <c r="H112">
        <v>0</v>
      </c>
      <c r="I112">
        <v>0</v>
      </c>
      <c r="J112">
        <f t="shared" si="15"/>
        <v>0</v>
      </c>
      <c r="K112" t="str">
        <f t="shared" si="16"/>
        <v>Modelamiento</v>
      </c>
      <c r="L112">
        <f t="shared" si="17"/>
        <v>1</v>
      </c>
      <c r="M112">
        <v>31</v>
      </c>
      <c r="N112" t="str">
        <f t="shared" si="18"/>
        <v>&lt;=35</v>
      </c>
      <c r="O112" t="s">
        <v>56</v>
      </c>
      <c r="P112" t="s">
        <v>39</v>
      </c>
      <c r="Q112" t="s">
        <v>32</v>
      </c>
      <c r="R112" t="s">
        <v>32</v>
      </c>
      <c r="S112" t="str">
        <f t="shared" si="19"/>
        <v/>
      </c>
      <c r="T112" t="s">
        <v>32</v>
      </c>
      <c r="U112" t="str">
        <f t="shared" si="20"/>
        <v/>
      </c>
      <c r="V112" t="s">
        <v>32</v>
      </c>
      <c r="W112" t="s">
        <v>32</v>
      </c>
      <c r="X112" s="12" t="str">
        <f t="shared" si="21"/>
        <v>NULL</v>
      </c>
      <c r="Y112" t="str">
        <f t="shared" si="22"/>
        <v/>
      </c>
      <c r="Z112" t="s">
        <v>32</v>
      </c>
      <c r="AA112">
        <v>9</v>
      </c>
      <c r="AB112" t="s">
        <v>32</v>
      </c>
      <c r="AC112" t="str">
        <f t="shared" si="23"/>
        <v/>
      </c>
      <c r="AD112" t="s">
        <v>32</v>
      </c>
      <c r="AE112" t="str">
        <f t="shared" si="24"/>
        <v/>
      </c>
      <c r="AF112" t="s">
        <v>32</v>
      </c>
      <c r="AG112" t="str">
        <f t="shared" si="25"/>
        <v/>
      </c>
      <c r="AH112" t="s">
        <v>32</v>
      </c>
      <c r="AI112" t="str">
        <f t="shared" si="26"/>
        <v/>
      </c>
      <c r="AJ112" t="s">
        <v>32</v>
      </c>
      <c r="AK112" t="str">
        <f t="shared" si="27"/>
        <v/>
      </c>
      <c r="AL112">
        <v>0</v>
      </c>
      <c r="AM112">
        <v>0</v>
      </c>
      <c r="AN112">
        <v>0</v>
      </c>
      <c r="AO112" t="s">
        <v>32</v>
      </c>
      <c r="AP112" t="s">
        <v>32</v>
      </c>
    </row>
    <row r="113" spans="1:42" x14ac:dyDescent="0.25">
      <c r="A113">
        <v>201402</v>
      </c>
      <c r="B113" t="str">
        <f t="shared" si="14"/>
        <v>2014-I</v>
      </c>
      <c r="C113" t="s">
        <v>155</v>
      </c>
      <c r="D113" t="s">
        <v>155</v>
      </c>
      <c r="E113">
        <v>25559618</v>
      </c>
      <c r="F113" t="s">
        <v>29</v>
      </c>
      <c r="G113">
        <v>0</v>
      </c>
      <c r="H113">
        <v>0</v>
      </c>
      <c r="I113">
        <v>0</v>
      </c>
      <c r="J113">
        <f t="shared" si="15"/>
        <v>0</v>
      </c>
      <c r="K113" t="str">
        <f t="shared" si="16"/>
        <v>Modelamiento</v>
      </c>
      <c r="L113">
        <f t="shared" si="17"/>
        <v>1</v>
      </c>
      <c r="M113">
        <v>33</v>
      </c>
      <c r="N113" t="str">
        <f t="shared" si="18"/>
        <v>&lt;=35</v>
      </c>
      <c r="O113" t="s">
        <v>72</v>
      </c>
      <c r="P113" t="s">
        <v>39</v>
      </c>
      <c r="Q113" t="s">
        <v>32</v>
      </c>
      <c r="R113" t="s">
        <v>32</v>
      </c>
      <c r="S113" t="str">
        <f t="shared" si="19"/>
        <v/>
      </c>
      <c r="T113" t="s">
        <v>32</v>
      </c>
      <c r="U113" t="str">
        <f t="shared" si="20"/>
        <v/>
      </c>
      <c r="V113" t="s">
        <v>32</v>
      </c>
      <c r="W113" t="s">
        <v>32</v>
      </c>
      <c r="X113" s="12" t="str">
        <f t="shared" si="21"/>
        <v>NULL</v>
      </c>
      <c r="Y113" t="str">
        <f t="shared" si="22"/>
        <v/>
      </c>
      <c r="Z113" t="s">
        <v>32</v>
      </c>
      <c r="AA113">
        <v>0</v>
      </c>
      <c r="AB113">
        <v>35604.79</v>
      </c>
      <c r="AC113" t="str">
        <f t="shared" si="23"/>
        <v>&gt;5000</v>
      </c>
      <c r="AD113">
        <v>52</v>
      </c>
      <c r="AE113" t="str">
        <f t="shared" si="24"/>
        <v>&lt;=60</v>
      </c>
      <c r="AF113">
        <v>0</v>
      </c>
      <c r="AG113" t="str">
        <f t="shared" si="25"/>
        <v>&lt;=500</v>
      </c>
      <c r="AH113">
        <v>500</v>
      </c>
      <c r="AI113" t="str">
        <f t="shared" si="26"/>
        <v>&lt;=500</v>
      </c>
      <c r="AJ113">
        <v>0.9264</v>
      </c>
      <c r="AK113" t="str">
        <f t="shared" si="27"/>
        <v>&gt;0.9</v>
      </c>
      <c r="AL113">
        <v>12</v>
      </c>
      <c r="AM113">
        <v>9</v>
      </c>
      <c r="AN113">
        <v>0</v>
      </c>
      <c r="AO113">
        <v>1</v>
      </c>
      <c r="AP113" t="s">
        <v>32</v>
      </c>
    </row>
    <row r="114" spans="1:42" x14ac:dyDescent="0.25">
      <c r="A114">
        <v>201402</v>
      </c>
      <c r="B114" t="str">
        <f t="shared" si="14"/>
        <v>2014-I</v>
      </c>
      <c r="C114" t="s">
        <v>156</v>
      </c>
      <c r="D114" t="s">
        <v>156</v>
      </c>
      <c r="E114">
        <v>25554576</v>
      </c>
      <c r="F114" t="s">
        <v>29</v>
      </c>
      <c r="G114">
        <v>1</v>
      </c>
      <c r="H114">
        <v>0</v>
      </c>
      <c r="I114">
        <v>0</v>
      </c>
      <c r="J114">
        <f t="shared" si="15"/>
        <v>0</v>
      </c>
      <c r="K114" t="str">
        <f t="shared" si="16"/>
        <v>Modelamiento</v>
      </c>
      <c r="L114">
        <f t="shared" si="17"/>
        <v>1</v>
      </c>
      <c r="M114">
        <v>48</v>
      </c>
      <c r="N114" t="str">
        <f t="shared" si="18"/>
        <v>&lt;=50</v>
      </c>
      <c r="O114" t="s">
        <v>72</v>
      </c>
      <c r="P114" t="s">
        <v>31</v>
      </c>
      <c r="Q114" t="s">
        <v>32</v>
      </c>
      <c r="R114" t="s">
        <v>32</v>
      </c>
      <c r="S114" t="str">
        <f t="shared" si="19"/>
        <v/>
      </c>
      <c r="T114" t="s">
        <v>32</v>
      </c>
      <c r="U114" t="str">
        <f t="shared" si="20"/>
        <v/>
      </c>
      <c r="V114" t="s">
        <v>32</v>
      </c>
      <c r="W114" t="s">
        <v>32</v>
      </c>
      <c r="X114" s="12" t="str">
        <f t="shared" si="21"/>
        <v>NULL</v>
      </c>
      <c r="Y114" t="str">
        <f t="shared" si="22"/>
        <v/>
      </c>
      <c r="Z114" t="s">
        <v>32</v>
      </c>
      <c r="AA114">
        <v>0</v>
      </c>
      <c r="AB114">
        <v>2000</v>
      </c>
      <c r="AC114" t="str">
        <f t="shared" si="23"/>
        <v>&lt;=2000</v>
      </c>
      <c r="AD114">
        <v>0</v>
      </c>
      <c r="AE114" t="str">
        <f t="shared" si="24"/>
        <v>=0</v>
      </c>
      <c r="AF114">
        <v>0</v>
      </c>
      <c r="AG114" t="str">
        <f t="shared" si="25"/>
        <v>&lt;=500</v>
      </c>
      <c r="AH114" t="s">
        <v>32</v>
      </c>
      <c r="AI114" t="str">
        <f t="shared" si="26"/>
        <v/>
      </c>
      <c r="AJ114" t="s">
        <v>32</v>
      </c>
      <c r="AK114" t="str">
        <f t="shared" si="27"/>
        <v/>
      </c>
      <c r="AL114">
        <v>6</v>
      </c>
      <c r="AM114">
        <v>6</v>
      </c>
      <c r="AN114">
        <v>0</v>
      </c>
      <c r="AO114">
        <v>1</v>
      </c>
      <c r="AP114" t="s">
        <v>32</v>
      </c>
    </row>
    <row r="115" spans="1:42" x14ac:dyDescent="0.25">
      <c r="A115">
        <v>201402</v>
      </c>
      <c r="B115" t="str">
        <f t="shared" si="14"/>
        <v>2014-I</v>
      </c>
      <c r="C115" t="s">
        <v>157</v>
      </c>
      <c r="D115" t="s">
        <v>157</v>
      </c>
      <c r="E115">
        <v>25561505</v>
      </c>
      <c r="F115" t="s">
        <v>29</v>
      </c>
      <c r="G115">
        <v>0</v>
      </c>
      <c r="H115">
        <v>0</v>
      </c>
      <c r="I115">
        <v>0</v>
      </c>
      <c r="J115">
        <f t="shared" si="15"/>
        <v>0</v>
      </c>
      <c r="K115" t="str">
        <f t="shared" si="16"/>
        <v>Modelamiento</v>
      </c>
      <c r="L115">
        <f t="shared" si="17"/>
        <v>1</v>
      </c>
      <c r="M115">
        <v>32</v>
      </c>
      <c r="N115" t="str">
        <f t="shared" si="18"/>
        <v>&lt;=35</v>
      </c>
      <c r="O115" t="s">
        <v>56</v>
      </c>
      <c r="P115" t="s">
        <v>35</v>
      </c>
      <c r="Q115" t="s">
        <v>32</v>
      </c>
      <c r="R115" t="s">
        <v>32</v>
      </c>
      <c r="S115" t="str">
        <f t="shared" si="19"/>
        <v/>
      </c>
      <c r="T115" t="s">
        <v>32</v>
      </c>
      <c r="U115" t="str">
        <f t="shared" si="20"/>
        <v/>
      </c>
      <c r="V115" t="s">
        <v>32</v>
      </c>
      <c r="W115" t="s">
        <v>32</v>
      </c>
      <c r="X115" s="12" t="str">
        <f t="shared" si="21"/>
        <v>NULL</v>
      </c>
      <c r="Y115" t="str">
        <f t="shared" si="22"/>
        <v/>
      </c>
      <c r="Z115" t="s">
        <v>32</v>
      </c>
      <c r="AA115">
        <v>2</v>
      </c>
      <c r="AB115">
        <v>1816.99</v>
      </c>
      <c r="AC115" t="str">
        <f t="shared" si="23"/>
        <v>&lt;=2000</v>
      </c>
      <c r="AD115">
        <v>52</v>
      </c>
      <c r="AE115" t="str">
        <f t="shared" si="24"/>
        <v>&lt;=60</v>
      </c>
      <c r="AF115">
        <v>0</v>
      </c>
      <c r="AG115" t="str">
        <f t="shared" si="25"/>
        <v>&lt;=500</v>
      </c>
      <c r="AH115" t="s">
        <v>32</v>
      </c>
      <c r="AI115" t="str">
        <f t="shared" si="26"/>
        <v/>
      </c>
      <c r="AJ115" t="s">
        <v>32</v>
      </c>
      <c r="AK115" t="str">
        <f t="shared" si="27"/>
        <v/>
      </c>
      <c r="AL115">
        <v>9</v>
      </c>
      <c r="AM115">
        <v>7</v>
      </c>
      <c r="AN115">
        <v>0</v>
      </c>
      <c r="AO115">
        <v>1</v>
      </c>
      <c r="AP115" t="s">
        <v>32</v>
      </c>
    </row>
    <row r="116" spans="1:42" x14ac:dyDescent="0.25">
      <c r="A116">
        <v>201402</v>
      </c>
      <c r="B116" t="str">
        <f t="shared" si="14"/>
        <v>2014-I</v>
      </c>
      <c r="C116" t="s">
        <v>158</v>
      </c>
      <c r="D116" t="s">
        <v>158</v>
      </c>
      <c r="E116">
        <v>25559318</v>
      </c>
      <c r="F116" t="s">
        <v>29</v>
      </c>
      <c r="G116">
        <v>1</v>
      </c>
      <c r="H116">
        <v>0</v>
      </c>
      <c r="I116">
        <v>0</v>
      </c>
      <c r="J116">
        <f t="shared" si="15"/>
        <v>0</v>
      </c>
      <c r="K116" t="str">
        <f t="shared" si="16"/>
        <v>Modelamiento</v>
      </c>
      <c r="L116">
        <f t="shared" si="17"/>
        <v>1</v>
      </c>
      <c r="M116">
        <v>42</v>
      </c>
      <c r="N116" t="str">
        <f t="shared" si="18"/>
        <v>&lt;=45</v>
      </c>
      <c r="O116" t="s">
        <v>72</v>
      </c>
      <c r="P116" t="s">
        <v>35</v>
      </c>
      <c r="Q116" t="s">
        <v>32</v>
      </c>
      <c r="R116" t="s">
        <v>32</v>
      </c>
      <c r="S116" t="str">
        <f t="shared" si="19"/>
        <v/>
      </c>
      <c r="T116" t="s">
        <v>32</v>
      </c>
      <c r="U116" t="str">
        <f t="shared" si="20"/>
        <v/>
      </c>
      <c r="V116" t="s">
        <v>32</v>
      </c>
      <c r="W116" t="s">
        <v>32</v>
      </c>
      <c r="X116" s="12" t="str">
        <f t="shared" si="21"/>
        <v>NULL</v>
      </c>
      <c r="Y116" t="str">
        <f t="shared" si="22"/>
        <v/>
      </c>
      <c r="Z116" t="s">
        <v>32</v>
      </c>
      <c r="AA116">
        <v>9</v>
      </c>
      <c r="AB116" t="s">
        <v>32</v>
      </c>
      <c r="AC116" t="str">
        <f t="shared" si="23"/>
        <v/>
      </c>
      <c r="AD116" t="s">
        <v>32</v>
      </c>
      <c r="AE116" t="str">
        <f t="shared" si="24"/>
        <v/>
      </c>
      <c r="AF116" t="s">
        <v>32</v>
      </c>
      <c r="AG116" t="str">
        <f t="shared" si="25"/>
        <v/>
      </c>
      <c r="AH116" t="s">
        <v>32</v>
      </c>
      <c r="AI116" t="str">
        <f t="shared" si="26"/>
        <v/>
      </c>
      <c r="AJ116" t="s">
        <v>32</v>
      </c>
      <c r="AK116" t="str">
        <f t="shared" si="27"/>
        <v/>
      </c>
      <c r="AL116">
        <v>0</v>
      </c>
      <c r="AM116">
        <v>0</v>
      </c>
      <c r="AN116">
        <v>0</v>
      </c>
      <c r="AO116" t="s">
        <v>32</v>
      </c>
      <c r="AP116" t="s">
        <v>32</v>
      </c>
    </row>
    <row r="117" spans="1:42" x14ac:dyDescent="0.25">
      <c r="A117">
        <v>201402</v>
      </c>
      <c r="B117" t="str">
        <f t="shared" si="14"/>
        <v>2014-I</v>
      </c>
      <c r="C117" t="s">
        <v>159</v>
      </c>
      <c r="D117" t="s">
        <v>159</v>
      </c>
      <c r="E117">
        <v>25558163</v>
      </c>
      <c r="F117" t="s">
        <v>29</v>
      </c>
      <c r="G117">
        <v>1</v>
      </c>
      <c r="H117">
        <v>0</v>
      </c>
      <c r="I117">
        <v>0</v>
      </c>
      <c r="J117">
        <f t="shared" si="15"/>
        <v>0</v>
      </c>
      <c r="K117" t="str">
        <f t="shared" si="16"/>
        <v>Modelamiento</v>
      </c>
      <c r="L117">
        <f t="shared" si="17"/>
        <v>1</v>
      </c>
      <c r="M117">
        <v>48</v>
      </c>
      <c r="N117" t="str">
        <f t="shared" si="18"/>
        <v>&lt;=50</v>
      </c>
      <c r="O117" t="s">
        <v>72</v>
      </c>
      <c r="P117" t="s">
        <v>31</v>
      </c>
      <c r="Q117" t="s">
        <v>32</v>
      </c>
      <c r="R117" t="s">
        <v>32</v>
      </c>
      <c r="S117" t="str">
        <f t="shared" si="19"/>
        <v/>
      </c>
      <c r="T117" t="s">
        <v>32</v>
      </c>
      <c r="U117" t="str">
        <f t="shared" si="20"/>
        <v/>
      </c>
      <c r="V117" t="s">
        <v>32</v>
      </c>
      <c r="W117" t="s">
        <v>32</v>
      </c>
      <c r="X117" s="12" t="str">
        <f t="shared" si="21"/>
        <v>NULL</v>
      </c>
      <c r="Y117" t="str">
        <f t="shared" si="22"/>
        <v/>
      </c>
      <c r="Z117" t="s">
        <v>32</v>
      </c>
      <c r="AA117">
        <v>9</v>
      </c>
      <c r="AB117" t="s">
        <v>32</v>
      </c>
      <c r="AC117" t="str">
        <f t="shared" si="23"/>
        <v/>
      </c>
      <c r="AD117" t="s">
        <v>32</v>
      </c>
      <c r="AE117" t="str">
        <f t="shared" si="24"/>
        <v/>
      </c>
      <c r="AF117" t="s">
        <v>32</v>
      </c>
      <c r="AG117" t="str">
        <f t="shared" si="25"/>
        <v/>
      </c>
      <c r="AH117" t="s">
        <v>32</v>
      </c>
      <c r="AI117" t="str">
        <f t="shared" si="26"/>
        <v/>
      </c>
      <c r="AJ117" t="s">
        <v>32</v>
      </c>
      <c r="AK117" t="str">
        <f t="shared" si="27"/>
        <v/>
      </c>
      <c r="AL117">
        <v>0</v>
      </c>
      <c r="AM117">
        <v>0</v>
      </c>
      <c r="AN117">
        <v>0</v>
      </c>
      <c r="AO117" t="s">
        <v>32</v>
      </c>
      <c r="AP117" t="s">
        <v>32</v>
      </c>
    </row>
    <row r="118" spans="1:42" x14ac:dyDescent="0.25">
      <c r="A118">
        <v>201402</v>
      </c>
      <c r="B118" t="str">
        <f t="shared" si="14"/>
        <v>2014-I</v>
      </c>
      <c r="C118" t="s">
        <v>160</v>
      </c>
      <c r="D118" t="s">
        <v>161</v>
      </c>
      <c r="E118">
        <v>25564879</v>
      </c>
      <c r="F118" t="s">
        <v>29</v>
      </c>
      <c r="G118">
        <v>0</v>
      </c>
      <c r="H118">
        <v>0</v>
      </c>
      <c r="I118">
        <v>0</v>
      </c>
      <c r="J118">
        <f t="shared" si="15"/>
        <v>0</v>
      </c>
      <c r="K118" t="str">
        <f t="shared" si="16"/>
        <v>Modelamiento</v>
      </c>
      <c r="L118">
        <f t="shared" si="17"/>
        <v>1</v>
      </c>
      <c r="M118">
        <v>28</v>
      </c>
      <c r="N118" t="str">
        <f t="shared" si="18"/>
        <v>&lt;=30</v>
      </c>
      <c r="O118" t="s">
        <v>72</v>
      </c>
      <c r="P118" t="s">
        <v>31</v>
      </c>
      <c r="Q118" t="s">
        <v>32</v>
      </c>
      <c r="R118" t="s">
        <v>32</v>
      </c>
      <c r="S118" t="str">
        <f t="shared" si="19"/>
        <v/>
      </c>
      <c r="T118" t="s">
        <v>32</v>
      </c>
      <c r="U118" t="str">
        <f t="shared" si="20"/>
        <v/>
      </c>
      <c r="V118" t="s">
        <v>32</v>
      </c>
      <c r="W118" t="s">
        <v>32</v>
      </c>
      <c r="X118" s="12" t="str">
        <f t="shared" si="21"/>
        <v>NULL</v>
      </c>
      <c r="Y118" t="str">
        <f t="shared" si="22"/>
        <v/>
      </c>
      <c r="Z118" t="s">
        <v>32</v>
      </c>
      <c r="AA118">
        <v>4</v>
      </c>
      <c r="AB118">
        <v>645.61</v>
      </c>
      <c r="AC118" t="str">
        <f t="shared" si="23"/>
        <v>&lt;=1000</v>
      </c>
      <c r="AD118">
        <v>737</v>
      </c>
      <c r="AE118" t="str">
        <f t="shared" si="24"/>
        <v>&gt;120</v>
      </c>
      <c r="AF118">
        <v>645.61</v>
      </c>
      <c r="AG118" t="str">
        <f t="shared" si="25"/>
        <v>&lt;=1000</v>
      </c>
      <c r="AH118" t="s">
        <v>32</v>
      </c>
      <c r="AI118" t="str">
        <f t="shared" si="26"/>
        <v/>
      </c>
      <c r="AJ118" t="s">
        <v>32</v>
      </c>
      <c r="AK118" t="str">
        <f t="shared" si="27"/>
        <v/>
      </c>
      <c r="AL118">
        <v>12</v>
      </c>
      <c r="AM118">
        <v>0</v>
      </c>
      <c r="AN118">
        <v>12</v>
      </c>
      <c r="AO118" t="s">
        <v>32</v>
      </c>
      <c r="AP118">
        <v>1</v>
      </c>
    </row>
    <row r="119" spans="1:42" x14ac:dyDescent="0.25">
      <c r="A119">
        <v>201403</v>
      </c>
      <c r="B119" t="str">
        <f t="shared" si="14"/>
        <v>2014-I</v>
      </c>
      <c r="C119" t="s">
        <v>162</v>
      </c>
      <c r="D119" t="s">
        <v>162</v>
      </c>
      <c r="E119">
        <v>25573901</v>
      </c>
      <c r="F119" t="s">
        <v>29</v>
      </c>
      <c r="G119">
        <v>0</v>
      </c>
      <c r="H119">
        <v>0</v>
      </c>
      <c r="I119">
        <v>0</v>
      </c>
      <c r="J119">
        <f t="shared" si="15"/>
        <v>0</v>
      </c>
      <c r="K119" t="str">
        <f t="shared" si="16"/>
        <v>Modelamiento</v>
      </c>
      <c r="L119">
        <f t="shared" si="17"/>
        <v>1</v>
      </c>
      <c r="M119">
        <v>55</v>
      </c>
      <c r="N119" t="str">
        <f t="shared" si="18"/>
        <v>&lt;=55</v>
      </c>
      <c r="O119" t="s">
        <v>72</v>
      </c>
      <c r="P119" t="s">
        <v>39</v>
      </c>
      <c r="Q119" t="s">
        <v>32</v>
      </c>
      <c r="R119" t="s">
        <v>32</v>
      </c>
      <c r="S119" t="str">
        <f t="shared" si="19"/>
        <v/>
      </c>
      <c r="T119" t="s">
        <v>32</v>
      </c>
      <c r="U119" t="str">
        <f t="shared" si="20"/>
        <v/>
      </c>
      <c r="V119" t="s">
        <v>32</v>
      </c>
      <c r="W119" t="s">
        <v>32</v>
      </c>
      <c r="X119" s="12" t="str">
        <f t="shared" si="21"/>
        <v>NULL</v>
      </c>
      <c r="Y119" t="str">
        <f t="shared" si="22"/>
        <v/>
      </c>
      <c r="Z119" t="s">
        <v>32</v>
      </c>
      <c r="AA119">
        <v>1</v>
      </c>
      <c r="AB119">
        <v>2866.51</v>
      </c>
      <c r="AC119" t="str">
        <f t="shared" si="23"/>
        <v>&lt;=3000</v>
      </c>
      <c r="AD119">
        <v>30</v>
      </c>
      <c r="AE119" t="str">
        <f t="shared" si="24"/>
        <v>&lt;=30</v>
      </c>
      <c r="AF119">
        <v>0</v>
      </c>
      <c r="AG119" t="str">
        <f t="shared" si="25"/>
        <v>&lt;=500</v>
      </c>
      <c r="AH119">
        <v>1000</v>
      </c>
      <c r="AI119" t="str">
        <f t="shared" si="26"/>
        <v>&lt;=1000</v>
      </c>
      <c r="AJ119">
        <v>1</v>
      </c>
      <c r="AK119" t="str">
        <f t="shared" si="27"/>
        <v>&gt;0.9</v>
      </c>
      <c r="AL119">
        <v>12</v>
      </c>
      <c r="AM119">
        <v>11</v>
      </c>
      <c r="AN119">
        <v>0</v>
      </c>
      <c r="AO119">
        <v>1</v>
      </c>
      <c r="AP119" t="s">
        <v>32</v>
      </c>
    </row>
    <row r="120" spans="1:42" x14ac:dyDescent="0.25">
      <c r="A120">
        <v>201403</v>
      </c>
      <c r="B120" t="str">
        <f t="shared" si="14"/>
        <v>2014-I</v>
      </c>
      <c r="C120" t="s">
        <v>163</v>
      </c>
      <c r="D120" t="s">
        <v>163</v>
      </c>
      <c r="E120">
        <v>25577827</v>
      </c>
      <c r="F120" t="s">
        <v>29</v>
      </c>
      <c r="G120">
        <v>0</v>
      </c>
      <c r="H120">
        <v>0</v>
      </c>
      <c r="I120">
        <v>0</v>
      </c>
      <c r="J120">
        <f t="shared" si="15"/>
        <v>0</v>
      </c>
      <c r="K120" t="str">
        <f t="shared" si="16"/>
        <v>Modelamiento</v>
      </c>
      <c r="L120">
        <f t="shared" si="17"/>
        <v>1</v>
      </c>
      <c r="M120">
        <v>52</v>
      </c>
      <c r="N120" t="str">
        <f t="shared" si="18"/>
        <v>&lt;=55</v>
      </c>
      <c r="O120" t="s">
        <v>56</v>
      </c>
      <c r="P120" t="s">
        <v>31</v>
      </c>
      <c r="Q120" t="s">
        <v>32</v>
      </c>
      <c r="R120" t="s">
        <v>32</v>
      </c>
      <c r="S120" t="str">
        <f t="shared" si="19"/>
        <v/>
      </c>
      <c r="T120" t="s">
        <v>32</v>
      </c>
      <c r="U120" t="str">
        <f t="shared" si="20"/>
        <v/>
      </c>
      <c r="V120" t="s">
        <v>32</v>
      </c>
      <c r="W120" t="s">
        <v>32</v>
      </c>
      <c r="X120" s="12" t="str">
        <f t="shared" si="21"/>
        <v>NULL</v>
      </c>
      <c r="Y120" t="str">
        <f t="shared" si="22"/>
        <v/>
      </c>
      <c r="Z120" t="s">
        <v>32</v>
      </c>
      <c r="AA120">
        <v>1</v>
      </c>
      <c r="AB120">
        <v>20235.23</v>
      </c>
      <c r="AC120" t="str">
        <f t="shared" si="23"/>
        <v>&gt;5000</v>
      </c>
      <c r="AD120">
        <v>11</v>
      </c>
      <c r="AE120" t="str">
        <f t="shared" si="24"/>
        <v>&lt;=30</v>
      </c>
      <c r="AF120">
        <v>0</v>
      </c>
      <c r="AG120" t="str">
        <f t="shared" si="25"/>
        <v>&lt;=500</v>
      </c>
      <c r="AH120" t="s">
        <v>32</v>
      </c>
      <c r="AI120" t="str">
        <f t="shared" si="26"/>
        <v/>
      </c>
      <c r="AJ120" t="s">
        <v>32</v>
      </c>
      <c r="AK120" t="str">
        <f t="shared" si="27"/>
        <v/>
      </c>
      <c r="AL120">
        <v>12</v>
      </c>
      <c r="AM120">
        <v>11</v>
      </c>
      <c r="AN120">
        <v>0</v>
      </c>
      <c r="AO120">
        <v>2</v>
      </c>
      <c r="AP120" t="s">
        <v>32</v>
      </c>
    </row>
    <row r="121" spans="1:42" x14ac:dyDescent="0.25">
      <c r="A121">
        <v>201403</v>
      </c>
      <c r="B121" t="str">
        <f t="shared" si="14"/>
        <v>2014-I</v>
      </c>
      <c r="C121" t="s">
        <v>164</v>
      </c>
      <c r="D121" t="s">
        <v>164</v>
      </c>
      <c r="E121">
        <v>25577438</v>
      </c>
      <c r="F121" t="s">
        <v>29</v>
      </c>
      <c r="G121">
        <v>0</v>
      </c>
      <c r="H121">
        <v>0</v>
      </c>
      <c r="I121">
        <v>0</v>
      </c>
      <c r="J121">
        <f t="shared" si="15"/>
        <v>0</v>
      </c>
      <c r="K121" t="str">
        <f t="shared" si="16"/>
        <v>Modelamiento</v>
      </c>
      <c r="L121">
        <f t="shared" si="17"/>
        <v>1</v>
      </c>
      <c r="M121">
        <v>54</v>
      </c>
      <c r="N121" t="str">
        <f t="shared" si="18"/>
        <v>&lt;=55</v>
      </c>
      <c r="O121" t="s">
        <v>72</v>
      </c>
      <c r="P121" t="s">
        <v>31</v>
      </c>
      <c r="Q121" t="s">
        <v>32</v>
      </c>
      <c r="R121" t="s">
        <v>32</v>
      </c>
      <c r="S121" t="str">
        <f t="shared" si="19"/>
        <v/>
      </c>
      <c r="T121" t="s">
        <v>32</v>
      </c>
      <c r="U121" t="str">
        <f t="shared" si="20"/>
        <v/>
      </c>
      <c r="V121" t="s">
        <v>32</v>
      </c>
      <c r="W121" t="s">
        <v>32</v>
      </c>
      <c r="X121" s="12" t="str">
        <f t="shared" si="21"/>
        <v>NULL</v>
      </c>
      <c r="Y121" t="str">
        <f t="shared" si="22"/>
        <v/>
      </c>
      <c r="Z121" t="s">
        <v>32</v>
      </c>
      <c r="AA121">
        <v>2</v>
      </c>
      <c r="AB121">
        <v>1231.06</v>
      </c>
      <c r="AC121" t="str">
        <f t="shared" si="23"/>
        <v>&lt;=2000</v>
      </c>
      <c r="AD121">
        <v>51</v>
      </c>
      <c r="AE121" t="str">
        <f t="shared" si="24"/>
        <v>&lt;=60</v>
      </c>
      <c r="AF121">
        <v>0</v>
      </c>
      <c r="AG121" t="str">
        <f t="shared" si="25"/>
        <v>&lt;=500</v>
      </c>
      <c r="AH121">
        <v>4872.97</v>
      </c>
      <c r="AI121" t="str">
        <f t="shared" si="26"/>
        <v>&lt;=5000</v>
      </c>
      <c r="AJ121">
        <v>0.42159999999999997</v>
      </c>
      <c r="AK121" t="str">
        <f t="shared" si="27"/>
        <v>&lt;=0.5</v>
      </c>
      <c r="AL121">
        <v>12</v>
      </c>
      <c r="AM121">
        <v>7</v>
      </c>
      <c r="AN121">
        <v>0</v>
      </c>
      <c r="AO121">
        <v>6</v>
      </c>
      <c r="AP121" t="s">
        <v>32</v>
      </c>
    </row>
    <row r="122" spans="1:42" x14ac:dyDescent="0.25">
      <c r="A122">
        <v>201403</v>
      </c>
      <c r="B122" t="str">
        <f t="shared" si="14"/>
        <v>2014-I</v>
      </c>
      <c r="C122" t="s">
        <v>165</v>
      </c>
      <c r="D122" t="s">
        <v>165</v>
      </c>
      <c r="E122">
        <v>25567390</v>
      </c>
      <c r="F122" t="s">
        <v>29</v>
      </c>
      <c r="G122">
        <v>1</v>
      </c>
      <c r="H122">
        <v>0</v>
      </c>
      <c r="I122">
        <v>0</v>
      </c>
      <c r="J122">
        <f t="shared" si="15"/>
        <v>1</v>
      </c>
      <c r="K122" t="str">
        <f t="shared" si="16"/>
        <v>Perfil</v>
      </c>
      <c r="L122">
        <f t="shared" si="17"/>
        <v>1</v>
      </c>
      <c r="M122">
        <v>48</v>
      </c>
      <c r="N122" t="str">
        <f t="shared" si="18"/>
        <v>&lt;=50</v>
      </c>
      <c r="O122" t="s">
        <v>41</v>
      </c>
      <c r="P122" t="s">
        <v>31</v>
      </c>
      <c r="Q122" t="s">
        <v>32</v>
      </c>
      <c r="R122" t="s">
        <v>32</v>
      </c>
      <c r="S122" t="str">
        <f t="shared" si="19"/>
        <v/>
      </c>
      <c r="T122" t="s">
        <v>32</v>
      </c>
      <c r="U122" t="str">
        <f t="shared" si="20"/>
        <v/>
      </c>
      <c r="V122" t="s">
        <v>32</v>
      </c>
      <c r="W122" t="s">
        <v>32</v>
      </c>
      <c r="X122" s="12" t="str">
        <f t="shared" si="21"/>
        <v>NULL</v>
      </c>
      <c r="Y122" t="str">
        <f t="shared" si="22"/>
        <v/>
      </c>
      <c r="Z122" t="s">
        <v>32</v>
      </c>
      <c r="AA122">
        <v>0</v>
      </c>
      <c r="AB122">
        <v>49663.68</v>
      </c>
      <c r="AC122" t="str">
        <f t="shared" si="23"/>
        <v>&gt;5000</v>
      </c>
      <c r="AD122">
        <v>0</v>
      </c>
      <c r="AE122" t="str">
        <f t="shared" si="24"/>
        <v>=0</v>
      </c>
      <c r="AF122">
        <v>0</v>
      </c>
      <c r="AG122" t="str">
        <f t="shared" si="25"/>
        <v>&lt;=500</v>
      </c>
      <c r="AH122">
        <v>6504.39</v>
      </c>
      <c r="AI122" t="str">
        <f t="shared" si="26"/>
        <v>&gt;5000</v>
      </c>
      <c r="AJ122">
        <v>0.99939999999999996</v>
      </c>
      <c r="AK122" t="str">
        <f t="shared" si="27"/>
        <v>&gt;0.9</v>
      </c>
      <c r="AL122">
        <v>12</v>
      </c>
      <c r="AM122">
        <v>12</v>
      </c>
      <c r="AN122">
        <v>0</v>
      </c>
      <c r="AO122">
        <v>1</v>
      </c>
      <c r="AP122" t="s">
        <v>32</v>
      </c>
    </row>
    <row r="123" spans="1:42" x14ac:dyDescent="0.25">
      <c r="A123">
        <v>201403</v>
      </c>
      <c r="B123" t="str">
        <f t="shared" si="14"/>
        <v>2014-I</v>
      </c>
      <c r="C123" t="s">
        <v>166</v>
      </c>
      <c r="D123" t="s">
        <v>166</v>
      </c>
      <c r="E123">
        <v>25573902</v>
      </c>
      <c r="F123" t="s">
        <v>29</v>
      </c>
      <c r="G123">
        <v>0</v>
      </c>
      <c r="H123">
        <v>0</v>
      </c>
      <c r="I123">
        <v>0</v>
      </c>
      <c r="J123">
        <f t="shared" si="15"/>
        <v>0</v>
      </c>
      <c r="K123" t="str">
        <f t="shared" si="16"/>
        <v>Modelamiento</v>
      </c>
      <c r="L123">
        <f t="shared" si="17"/>
        <v>1</v>
      </c>
      <c r="M123">
        <v>41</v>
      </c>
      <c r="N123" t="str">
        <f t="shared" si="18"/>
        <v>&lt;=45</v>
      </c>
      <c r="O123" t="s">
        <v>72</v>
      </c>
      <c r="P123" t="s">
        <v>31</v>
      </c>
      <c r="Q123" t="s">
        <v>32</v>
      </c>
      <c r="R123" t="s">
        <v>32</v>
      </c>
      <c r="S123" t="str">
        <f t="shared" si="19"/>
        <v/>
      </c>
      <c r="T123" t="s">
        <v>32</v>
      </c>
      <c r="U123" t="str">
        <f t="shared" si="20"/>
        <v/>
      </c>
      <c r="V123" t="s">
        <v>32</v>
      </c>
      <c r="W123" t="s">
        <v>32</v>
      </c>
      <c r="X123" s="12" t="str">
        <f t="shared" si="21"/>
        <v>NULL</v>
      </c>
      <c r="Y123" t="str">
        <f t="shared" si="22"/>
        <v/>
      </c>
      <c r="Z123" t="s">
        <v>32</v>
      </c>
      <c r="AA123">
        <v>4</v>
      </c>
      <c r="AB123">
        <v>44746.21</v>
      </c>
      <c r="AC123" t="str">
        <f t="shared" si="23"/>
        <v>&gt;5000</v>
      </c>
      <c r="AD123">
        <v>180</v>
      </c>
      <c r="AE123" t="str">
        <f t="shared" si="24"/>
        <v>&gt;120</v>
      </c>
      <c r="AF123">
        <v>1861.5</v>
      </c>
      <c r="AG123" t="str">
        <f t="shared" si="25"/>
        <v>&lt;=2000</v>
      </c>
      <c r="AH123">
        <v>1899</v>
      </c>
      <c r="AI123" t="str">
        <f t="shared" si="26"/>
        <v>&lt;=2000</v>
      </c>
      <c r="AJ123">
        <v>1</v>
      </c>
      <c r="AK123" t="str">
        <f t="shared" si="27"/>
        <v>&gt;0.9</v>
      </c>
      <c r="AL123">
        <v>12</v>
      </c>
      <c r="AM123">
        <v>6</v>
      </c>
      <c r="AN123">
        <v>2</v>
      </c>
      <c r="AO123">
        <v>7</v>
      </c>
      <c r="AP123">
        <v>1</v>
      </c>
    </row>
    <row r="124" spans="1:42" x14ac:dyDescent="0.25">
      <c r="A124">
        <v>201403</v>
      </c>
      <c r="B124" t="str">
        <f t="shared" si="14"/>
        <v>2014-I</v>
      </c>
      <c r="C124" t="s">
        <v>167</v>
      </c>
      <c r="D124" t="s">
        <v>167</v>
      </c>
      <c r="E124">
        <v>25578236</v>
      </c>
      <c r="F124" t="s">
        <v>29</v>
      </c>
      <c r="G124">
        <v>0</v>
      </c>
      <c r="H124">
        <v>0</v>
      </c>
      <c r="I124">
        <v>0</v>
      </c>
      <c r="J124">
        <f t="shared" si="15"/>
        <v>0</v>
      </c>
      <c r="K124" t="str">
        <f t="shared" si="16"/>
        <v>Modelamiento</v>
      </c>
      <c r="L124">
        <f t="shared" si="17"/>
        <v>1</v>
      </c>
      <c r="M124">
        <v>62</v>
      </c>
      <c r="N124" t="str">
        <f t="shared" si="18"/>
        <v>&gt;60</v>
      </c>
      <c r="O124" t="s">
        <v>56</v>
      </c>
      <c r="P124" t="s">
        <v>69</v>
      </c>
      <c r="Q124" t="s">
        <v>32</v>
      </c>
      <c r="R124" t="s">
        <v>32</v>
      </c>
      <c r="S124" t="str">
        <f t="shared" si="19"/>
        <v/>
      </c>
      <c r="T124" t="s">
        <v>32</v>
      </c>
      <c r="U124" t="str">
        <f t="shared" si="20"/>
        <v/>
      </c>
      <c r="V124" t="s">
        <v>32</v>
      </c>
      <c r="W124" t="s">
        <v>32</v>
      </c>
      <c r="X124" s="12" t="str">
        <f t="shared" si="21"/>
        <v>NULL</v>
      </c>
      <c r="Y124" t="str">
        <f t="shared" si="22"/>
        <v/>
      </c>
      <c r="Z124" t="s">
        <v>32</v>
      </c>
      <c r="AA124">
        <v>4</v>
      </c>
      <c r="AB124">
        <v>6841.23</v>
      </c>
      <c r="AC124" t="str">
        <f t="shared" si="23"/>
        <v>&gt;5000</v>
      </c>
      <c r="AD124">
        <v>1535</v>
      </c>
      <c r="AE124" t="str">
        <f t="shared" si="24"/>
        <v>&gt;120</v>
      </c>
      <c r="AF124">
        <v>6130.34</v>
      </c>
      <c r="AG124" t="str">
        <f t="shared" si="25"/>
        <v>&gt;5000</v>
      </c>
      <c r="AH124" t="s">
        <v>32</v>
      </c>
      <c r="AI124" t="str">
        <f t="shared" si="26"/>
        <v/>
      </c>
      <c r="AJ124" t="s">
        <v>32</v>
      </c>
      <c r="AK124" t="str">
        <f t="shared" si="27"/>
        <v/>
      </c>
      <c r="AL124">
        <v>12</v>
      </c>
      <c r="AM124">
        <v>0</v>
      </c>
      <c r="AN124">
        <v>11</v>
      </c>
      <c r="AO124" t="s">
        <v>32</v>
      </c>
      <c r="AP124">
        <v>1</v>
      </c>
    </row>
    <row r="125" spans="1:42" x14ac:dyDescent="0.25">
      <c r="A125">
        <v>201403</v>
      </c>
      <c r="B125" t="str">
        <f t="shared" si="14"/>
        <v>2014-I</v>
      </c>
      <c r="C125" t="s">
        <v>168</v>
      </c>
      <c r="D125" t="s">
        <v>168</v>
      </c>
      <c r="E125">
        <v>25560515</v>
      </c>
      <c r="F125" t="s">
        <v>29</v>
      </c>
      <c r="G125">
        <v>0</v>
      </c>
      <c r="H125">
        <v>0</v>
      </c>
      <c r="I125">
        <v>0</v>
      </c>
      <c r="J125">
        <f t="shared" si="15"/>
        <v>0</v>
      </c>
      <c r="K125" t="str">
        <f t="shared" si="16"/>
        <v>Modelamiento</v>
      </c>
      <c r="L125">
        <f t="shared" si="17"/>
        <v>1</v>
      </c>
      <c r="M125">
        <v>27</v>
      </c>
      <c r="N125" t="str">
        <f t="shared" si="18"/>
        <v>&lt;=30</v>
      </c>
      <c r="O125" t="s">
        <v>56</v>
      </c>
      <c r="P125" t="s">
        <v>39</v>
      </c>
      <c r="Q125" t="s">
        <v>32</v>
      </c>
      <c r="R125" t="s">
        <v>32</v>
      </c>
      <c r="S125" t="str">
        <f t="shared" si="19"/>
        <v/>
      </c>
      <c r="T125" t="s">
        <v>32</v>
      </c>
      <c r="U125" t="str">
        <f t="shared" si="20"/>
        <v/>
      </c>
      <c r="V125" t="s">
        <v>32</v>
      </c>
      <c r="W125" t="s">
        <v>32</v>
      </c>
      <c r="X125" s="12" t="str">
        <f t="shared" si="21"/>
        <v>NULL</v>
      </c>
      <c r="Y125" t="str">
        <f t="shared" si="22"/>
        <v/>
      </c>
      <c r="Z125" t="s">
        <v>32</v>
      </c>
      <c r="AA125">
        <v>8</v>
      </c>
      <c r="AB125" t="s">
        <v>32</v>
      </c>
      <c r="AC125" t="str">
        <f t="shared" si="23"/>
        <v/>
      </c>
      <c r="AD125" t="s">
        <v>32</v>
      </c>
      <c r="AE125" t="str">
        <f t="shared" si="24"/>
        <v/>
      </c>
      <c r="AF125" t="s">
        <v>32</v>
      </c>
      <c r="AG125" t="str">
        <f t="shared" si="25"/>
        <v/>
      </c>
      <c r="AH125" t="s">
        <v>32</v>
      </c>
      <c r="AI125" t="str">
        <f t="shared" si="26"/>
        <v/>
      </c>
      <c r="AJ125" t="s">
        <v>32</v>
      </c>
      <c r="AK125" t="str">
        <f t="shared" si="27"/>
        <v/>
      </c>
      <c r="AL125">
        <v>0</v>
      </c>
      <c r="AM125">
        <v>0</v>
      </c>
      <c r="AN125">
        <v>0</v>
      </c>
      <c r="AO125" t="s">
        <v>32</v>
      </c>
      <c r="AP125" t="s">
        <v>32</v>
      </c>
    </row>
    <row r="126" spans="1:42" x14ac:dyDescent="0.25">
      <c r="A126">
        <v>201403</v>
      </c>
      <c r="B126" t="str">
        <f t="shared" si="14"/>
        <v>2014-I</v>
      </c>
      <c r="C126" t="s">
        <v>169</v>
      </c>
      <c r="D126" t="s">
        <v>169</v>
      </c>
      <c r="E126">
        <v>25559321</v>
      </c>
      <c r="F126" t="s">
        <v>29</v>
      </c>
      <c r="G126">
        <v>1</v>
      </c>
      <c r="H126">
        <v>0</v>
      </c>
      <c r="I126">
        <v>0</v>
      </c>
      <c r="J126">
        <f t="shared" si="15"/>
        <v>0</v>
      </c>
      <c r="K126" t="str">
        <f t="shared" si="16"/>
        <v>Modelamiento</v>
      </c>
      <c r="L126">
        <f t="shared" si="17"/>
        <v>1</v>
      </c>
      <c r="M126">
        <v>26</v>
      </c>
      <c r="N126" t="str">
        <f t="shared" si="18"/>
        <v>&lt;=30</v>
      </c>
      <c r="O126" t="s">
        <v>56</v>
      </c>
      <c r="P126" t="s">
        <v>31</v>
      </c>
      <c r="Q126" t="s">
        <v>32</v>
      </c>
      <c r="R126" t="s">
        <v>32</v>
      </c>
      <c r="S126" t="str">
        <f t="shared" si="19"/>
        <v/>
      </c>
      <c r="T126" t="s">
        <v>32</v>
      </c>
      <c r="U126" t="str">
        <f t="shared" si="20"/>
        <v/>
      </c>
      <c r="V126" t="s">
        <v>32</v>
      </c>
      <c r="W126" t="s">
        <v>32</v>
      </c>
      <c r="X126" s="12" t="str">
        <f t="shared" si="21"/>
        <v>NULL</v>
      </c>
      <c r="Y126" t="str">
        <f t="shared" si="22"/>
        <v/>
      </c>
      <c r="Z126" t="s">
        <v>32</v>
      </c>
      <c r="AA126">
        <v>0</v>
      </c>
      <c r="AB126">
        <v>1252.5999999999999</v>
      </c>
      <c r="AC126" t="str">
        <f t="shared" si="23"/>
        <v>&lt;=2000</v>
      </c>
      <c r="AD126">
        <v>0</v>
      </c>
      <c r="AE126" t="str">
        <f t="shared" si="24"/>
        <v>=0</v>
      </c>
      <c r="AF126">
        <v>0</v>
      </c>
      <c r="AG126" t="str">
        <f t="shared" si="25"/>
        <v>&lt;=500</v>
      </c>
      <c r="AH126" t="s">
        <v>32</v>
      </c>
      <c r="AI126" t="str">
        <f t="shared" si="26"/>
        <v/>
      </c>
      <c r="AJ126" t="s">
        <v>32</v>
      </c>
      <c r="AK126" t="str">
        <f t="shared" si="27"/>
        <v/>
      </c>
      <c r="AL126">
        <v>8</v>
      </c>
      <c r="AM126">
        <v>8</v>
      </c>
      <c r="AN126">
        <v>0</v>
      </c>
      <c r="AO126">
        <v>5</v>
      </c>
      <c r="AP126" t="s">
        <v>32</v>
      </c>
    </row>
    <row r="127" spans="1:42" x14ac:dyDescent="0.25">
      <c r="A127">
        <v>201403</v>
      </c>
      <c r="B127" t="str">
        <f t="shared" si="14"/>
        <v>2014-I</v>
      </c>
      <c r="C127" t="s">
        <v>170</v>
      </c>
      <c r="D127" t="s">
        <v>170</v>
      </c>
      <c r="E127">
        <v>25567388</v>
      </c>
      <c r="F127" t="s">
        <v>29</v>
      </c>
      <c r="G127">
        <v>0</v>
      </c>
      <c r="H127">
        <v>0</v>
      </c>
      <c r="I127">
        <v>0</v>
      </c>
      <c r="J127">
        <f t="shared" si="15"/>
        <v>0</v>
      </c>
      <c r="K127" t="str">
        <f t="shared" si="16"/>
        <v>Modelamiento</v>
      </c>
      <c r="L127">
        <f t="shared" si="17"/>
        <v>1</v>
      </c>
      <c r="M127">
        <v>41</v>
      </c>
      <c r="N127" t="str">
        <f t="shared" si="18"/>
        <v>&lt;=45</v>
      </c>
      <c r="O127" t="s">
        <v>56</v>
      </c>
      <c r="P127" t="s">
        <v>39</v>
      </c>
      <c r="Q127" t="s">
        <v>32</v>
      </c>
      <c r="R127" t="s">
        <v>32</v>
      </c>
      <c r="S127" t="str">
        <f t="shared" si="19"/>
        <v/>
      </c>
      <c r="T127" t="s">
        <v>32</v>
      </c>
      <c r="U127" t="str">
        <f t="shared" si="20"/>
        <v/>
      </c>
      <c r="V127" t="s">
        <v>32</v>
      </c>
      <c r="W127" t="s">
        <v>32</v>
      </c>
      <c r="X127" s="12" t="str">
        <f t="shared" si="21"/>
        <v>NULL</v>
      </c>
      <c r="Y127" t="str">
        <f t="shared" si="22"/>
        <v/>
      </c>
      <c r="Z127" t="s">
        <v>32</v>
      </c>
      <c r="AA127">
        <v>4</v>
      </c>
      <c r="AB127">
        <v>871.29</v>
      </c>
      <c r="AC127" t="str">
        <f t="shared" si="23"/>
        <v>&lt;=1000</v>
      </c>
      <c r="AD127">
        <v>2533</v>
      </c>
      <c r="AE127" t="str">
        <f t="shared" si="24"/>
        <v>&gt;120</v>
      </c>
      <c r="AF127">
        <v>871.29</v>
      </c>
      <c r="AG127" t="str">
        <f t="shared" si="25"/>
        <v>&lt;=1000</v>
      </c>
      <c r="AH127" t="s">
        <v>32</v>
      </c>
      <c r="AI127" t="str">
        <f t="shared" si="26"/>
        <v/>
      </c>
      <c r="AJ127" t="s">
        <v>32</v>
      </c>
      <c r="AK127" t="str">
        <f t="shared" si="27"/>
        <v/>
      </c>
      <c r="AL127">
        <v>12</v>
      </c>
      <c r="AM127">
        <v>0</v>
      </c>
      <c r="AN127">
        <v>12</v>
      </c>
      <c r="AO127" t="s">
        <v>32</v>
      </c>
      <c r="AP127">
        <v>1</v>
      </c>
    </row>
    <row r="128" spans="1:42" x14ac:dyDescent="0.25">
      <c r="A128">
        <v>201403</v>
      </c>
      <c r="B128" t="str">
        <f t="shared" si="14"/>
        <v>2014-I</v>
      </c>
      <c r="C128" t="s">
        <v>171</v>
      </c>
      <c r="D128" t="s">
        <v>171</v>
      </c>
      <c r="E128">
        <v>25567588</v>
      </c>
      <c r="F128" t="s">
        <v>29</v>
      </c>
      <c r="G128">
        <v>0</v>
      </c>
      <c r="H128">
        <v>0</v>
      </c>
      <c r="I128">
        <v>0</v>
      </c>
      <c r="J128">
        <f t="shared" si="15"/>
        <v>0</v>
      </c>
      <c r="K128" t="str">
        <f t="shared" si="16"/>
        <v>Modelamiento</v>
      </c>
      <c r="L128">
        <f t="shared" si="17"/>
        <v>1</v>
      </c>
      <c r="M128">
        <v>46</v>
      </c>
      <c r="N128" t="str">
        <f t="shared" si="18"/>
        <v>&lt;=50</v>
      </c>
      <c r="O128" t="s">
        <v>72</v>
      </c>
      <c r="P128" t="s">
        <v>110</v>
      </c>
      <c r="Q128" t="s">
        <v>32</v>
      </c>
      <c r="R128" t="s">
        <v>32</v>
      </c>
      <c r="S128" t="str">
        <f t="shared" si="19"/>
        <v/>
      </c>
      <c r="T128" t="s">
        <v>32</v>
      </c>
      <c r="U128" t="str">
        <f t="shared" si="20"/>
        <v/>
      </c>
      <c r="V128" t="s">
        <v>32</v>
      </c>
      <c r="W128" t="s">
        <v>32</v>
      </c>
      <c r="X128" s="12" t="str">
        <f t="shared" si="21"/>
        <v>NULL</v>
      </c>
      <c r="Y128" t="str">
        <f t="shared" si="22"/>
        <v/>
      </c>
      <c r="Z128" t="s">
        <v>32</v>
      </c>
      <c r="AA128">
        <v>4</v>
      </c>
      <c r="AB128">
        <v>38104.51</v>
      </c>
      <c r="AC128" t="str">
        <f t="shared" si="23"/>
        <v>&gt;5000</v>
      </c>
      <c r="AD128">
        <v>2284</v>
      </c>
      <c r="AE128" t="str">
        <f t="shared" si="24"/>
        <v>&gt;120</v>
      </c>
      <c r="AF128">
        <v>1519.41</v>
      </c>
      <c r="AG128" t="str">
        <f t="shared" si="25"/>
        <v>&lt;=2000</v>
      </c>
      <c r="AH128">
        <v>2256.8000000000002</v>
      </c>
      <c r="AI128" t="str">
        <f t="shared" si="26"/>
        <v>&lt;=3000</v>
      </c>
      <c r="AJ128">
        <v>5.0999999999999997E-2</v>
      </c>
      <c r="AK128" t="str">
        <f t="shared" si="27"/>
        <v>&lt;=0.1</v>
      </c>
      <c r="AL128">
        <v>12</v>
      </c>
      <c r="AM128">
        <v>10</v>
      </c>
      <c r="AN128">
        <v>2</v>
      </c>
      <c r="AO128">
        <v>1</v>
      </c>
      <c r="AP128">
        <v>11</v>
      </c>
    </row>
    <row r="129" spans="1:42" x14ac:dyDescent="0.25">
      <c r="A129">
        <v>201403</v>
      </c>
      <c r="B129" t="str">
        <f t="shared" si="14"/>
        <v>2014-I</v>
      </c>
      <c r="C129" t="s">
        <v>172</v>
      </c>
      <c r="D129" t="s">
        <v>172</v>
      </c>
      <c r="E129">
        <v>25573904</v>
      </c>
      <c r="F129" t="s">
        <v>29</v>
      </c>
      <c r="G129">
        <v>0</v>
      </c>
      <c r="H129">
        <v>0</v>
      </c>
      <c r="I129">
        <v>0</v>
      </c>
      <c r="J129">
        <f t="shared" si="15"/>
        <v>0</v>
      </c>
      <c r="K129" t="str">
        <f t="shared" si="16"/>
        <v>Modelamiento</v>
      </c>
      <c r="L129">
        <f t="shared" si="17"/>
        <v>1</v>
      </c>
      <c r="M129">
        <v>38</v>
      </c>
      <c r="N129" t="str">
        <f t="shared" si="18"/>
        <v>&lt;=40</v>
      </c>
      <c r="O129" t="s">
        <v>72</v>
      </c>
      <c r="P129" t="s">
        <v>39</v>
      </c>
      <c r="Q129" t="s">
        <v>32</v>
      </c>
      <c r="R129" t="s">
        <v>32</v>
      </c>
      <c r="S129" t="str">
        <f t="shared" si="19"/>
        <v/>
      </c>
      <c r="T129" t="s">
        <v>32</v>
      </c>
      <c r="U129" t="str">
        <f t="shared" si="20"/>
        <v/>
      </c>
      <c r="V129" t="s">
        <v>32</v>
      </c>
      <c r="W129" t="s">
        <v>32</v>
      </c>
      <c r="X129" s="12" t="str">
        <f t="shared" si="21"/>
        <v>NULL</v>
      </c>
      <c r="Y129" t="str">
        <f t="shared" si="22"/>
        <v/>
      </c>
      <c r="Z129" t="s">
        <v>32</v>
      </c>
      <c r="AA129">
        <v>0</v>
      </c>
      <c r="AB129">
        <v>1683.9</v>
      </c>
      <c r="AC129" t="str">
        <f t="shared" si="23"/>
        <v>&lt;=2000</v>
      </c>
      <c r="AD129">
        <v>0</v>
      </c>
      <c r="AE129" t="str">
        <f t="shared" si="24"/>
        <v>=0</v>
      </c>
      <c r="AF129">
        <v>0</v>
      </c>
      <c r="AG129" t="str">
        <f t="shared" si="25"/>
        <v>&lt;=500</v>
      </c>
      <c r="AH129">
        <v>400</v>
      </c>
      <c r="AI129" t="str">
        <f t="shared" si="26"/>
        <v>&lt;=500</v>
      </c>
      <c r="AJ129">
        <v>0.68930000000000002</v>
      </c>
      <c r="AK129" t="str">
        <f t="shared" si="27"/>
        <v>&lt;=0.7</v>
      </c>
      <c r="AL129">
        <v>11</v>
      </c>
      <c r="AM129">
        <v>11</v>
      </c>
      <c r="AN129">
        <v>0</v>
      </c>
      <c r="AO129">
        <v>1</v>
      </c>
      <c r="AP129" t="s">
        <v>32</v>
      </c>
    </row>
    <row r="130" spans="1:42" x14ac:dyDescent="0.25">
      <c r="A130">
        <v>201403</v>
      </c>
      <c r="B130" t="str">
        <f t="shared" si="14"/>
        <v>2014-I</v>
      </c>
      <c r="C130" t="s">
        <v>173</v>
      </c>
      <c r="D130" t="s">
        <v>173</v>
      </c>
      <c r="E130">
        <v>25576103</v>
      </c>
      <c r="F130" t="s">
        <v>29</v>
      </c>
      <c r="G130">
        <v>0</v>
      </c>
      <c r="H130">
        <v>0</v>
      </c>
      <c r="I130">
        <v>0</v>
      </c>
      <c r="J130">
        <f t="shared" si="15"/>
        <v>0</v>
      </c>
      <c r="K130" t="str">
        <f t="shared" si="16"/>
        <v>Modelamiento</v>
      </c>
      <c r="L130">
        <f t="shared" si="17"/>
        <v>1</v>
      </c>
      <c r="M130">
        <v>48</v>
      </c>
      <c r="N130" t="str">
        <f t="shared" si="18"/>
        <v>&lt;=50</v>
      </c>
      <c r="O130" t="s">
        <v>56</v>
      </c>
      <c r="P130" t="s">
        <v>31</v>
      </c>
      <c r="Q130" t="s">
        <v>32</v>
      </c>
      <c r="R130" t="s">
        <v>32</v>
      </c>
      <c r="S130" t="str">
        <f t="shared" si="19"/>
        <v/>
      </c>
      <c r="T130" t="s">
        <v>32</v>
      </c>
      <c r="U130" t="str">
        <f t="shared" si="20"/>
        <v/>
      </c>
      <c r="V130" t="s">
        <v>32</v>
      </c>
      <c r="W130" t="s">
        <v>32</v>
      </c>
      <c r="X130" s="12" t="str">
        <f t="shared" si="21"/>
        <v>NULL</v>
      </c>
      <c r="Y130" t="str">
        <f t="shared" si="22"/>
        <v/>
      </c>
      <c r="Z130" t="s">
        <v>32</v>
      </c>
      <c r="AA130">
        <v>4</v>
      </c>
      <c r="AB130">
        <v>113.61</v>
      </c>
      <c r="AC130" t="str">
        <f t="shared" si="23"/>
        <v>&lt;=500</v>
      </c>
      <c r="AD130">
        <v>3629</v>
      </c>
      <c r="AE130" t="str">
        <f t="shared" si="24"/>
        <v>&gt;120</v>
      </c>
      <c r="AF130">
        <v>113.61</v>
      </c>
      <c r="AG130" t="str">
        <f t="shared" si="25"/>
        <v>&lt;=500</v>
      </c>
      <c r="AH130" t="s">
        <v>32</v>
      </c>
      <c r="AI130" t="str">
        <f t="shared" si="26"/>
        <v/>
      </c>
      <c r="AJ130" t="s">
        <v>32</v>
      </c>
      <c r="AK130" t="str">
        <f t="shared" si="27"/>
        <v/>
      </c>
      <c r="AL130">
        <v>12</v>
      </c>
      <c r="AM130">
        <v>0</v>
      </c>
      <c r="AN130">
        <v>12</v>
      </c>
      <c r="AO130" t="s">
        <v>32</v>
      </c>
      <c r="AP130">
        <v>1</v>
      </c>
    </row>
    <row r="131" spans="1:42" x14ac:dyDescent="0.25">
      <c r="A131">
        <v>201403</v>
      </c>
      <c r="B131" t="str">
        <f t="shared" ref="B131:B194" si="28">+CONCATENATE(MID(A131,1,4),IF(MID(A131,5,2)*1&lt;=6,"-I","-II"))</f>
        <v>2014-I</v>
      </c>
      <c r="C131" t="s">
        <v>174</v>
      </c>
      <c r="D131" t="s">
        <v>174</v>
      </c>
      <c r="E131">
        <v>25568463</v>
      </c>
      <c r="F131" t="s">
        <v>29</v>
      </c>
      <c r="G131">
        <v>0</v>
      </c>
      <c r="H131">
        <v>0</v>
      </c>
      <c r="I131">
        <v>0</v>
      </c>
      <c r="J131">
        <f t="shared" ref="J131:J194" si="29">+IF(OR(O131="Taxista propietario",O131="Taxista palanca"),0,1)</f>
        <v>0</v>
      </c>
      <c r="K131" t="str">
        <f t="shared" ref="K131:K194" si="30">+IF(I131&gt;0,"Insuficiente",IF(H131&gt;0,"Indeterminado",IF(J131&gt;0,"Perfil","Modelamiento")))</f>
        <v>Modelamiento</v>
      </c>
      <c r="L131">
        <f t="shared" ref="L131:L194" si="31">+IF(AND(A131&gt;=201410,A131&lt;=201908),0,1)</f>
        <v>1</v>
      </c>
      <c r="M131">
        <v>43</v>
      </c>
      <c r="N131" t="str">
        <f t="shared" ref="N131:N194" si="32">+IF(M131&lt;=25,"&lt;=25",IF(M131&lt;=30,"&lt;=30",IF(M131&lt;=35,"&lt;=35",IF(M131&lt;=40,"&lt;=40",IF(M131&lt;=45,"&lt;=45",IF(M131&lt;=50,"&lt;=50",IF(M131&lt;=55,"&lt;=55",IF(M131&lt;=60,"&lt;=60","&gt;60"))))))))</f>
        <v>&lt;=45</v>
      </c>
      <c r="O131" t="s">
        <v>56</v>
      </c>
      <c r="P131" t="s">
        <v>39</v>
      </c>
      <c r="Q131" t="s">
        <v>32</v>
      </c>
      <c r="R131" t="s">
        <v>32</v>
      </c>
      <c r="S131" t="str">
        <f t="shared" ref="S131:S194" si="33">+IF(R131="NULL","",IF(R131=0,"=0",IF(R131&lt;=500,"&lt;=500",IF(R131&lt;=1000,"&lt;=1000",IF(R131&lt;=1500,"&lt;=1500",IF(R131&lt;=2000,"&lt;=2000",IF(R131&lt;=2500,"&lt;=2500","&gt;2500")))))))</f>
        <v/>
      </c>
      <c r="T131" t="s">
        <v>32</v>
      </c>
      <c r="U131" t="str">
        <f t="shared" ref="U131:U194" si="34">+IF(T131="NULL","",IF(T131&lt;=1000,"&lt;=1000",IF(T131&lt;=1100,"&lt;=1100",IF(T131&lt;=1200,"&lt;=1200",IF(T131&lt;=1300,"&lt;=1300",IF(T131&lt;=1400,"&lt;=1400",IF(T131&lt;=1500,"&lt;=1500","&gt;1500")))))))</f>
        <v/>
      </c>
      <c r="V131" t="s">
        <v>32</v>
      </c>
      <c r="W131" t="s">
        <v>32</v>
      </c>
      <c r="X131" s="12" t="str">
        <f t="shared" ref="X131:X194" si="35">+IFERROR(R131/W131,"NULL")</f>
        <v>NULL</v>
      </c>
      <c r="Y131" t="str">
        <f t="shared" ref="Y131:Y194" si="36">+IF(X131="NULL","",IF(X131=0,"=0",IF(X131&lt;=0.01,"&lt;=0.01",IF(X131&lt;=0.02,"&lt;=0.02",IF(X131&lt;=0.03,"&lt;=0.03",IF(X131&lt;=0.04,"&lt;=0.04",IF(X131&lt;=0.05,"&lt;=0.05",IF(X131&lt;=0.06,"&lt;=0.06","&gt;0.06"))))))))</f>
        <v/>
      </c>
      <c r="Z131" t="s">
        <v>32</v>
      </c>
      <c r="AA131">
        <v>9</v>
      </c>
      <c r="AB131" t="s">
        <v>32</v>
      </c>
      <c r="AC131" t="str">
        <f t="shared" ref="AC131:AC194" si="37">+IF(AB131="NULL","",IF(AB131&lt;=500,"&lt;=500",IF(AB131&lt;=1000,"&lt;=1000",IF(AB131&lt;=2000,"&lt;=2000",IF(AB131&lt;=3000,"&lt;=3000",IF(AB131&lt;=4000,"&lt;=4000",IF(AB131&lt;=5000,"&lt;=5000","&gt;5000")))))))</f>
        <v/>
      </c>
      <c r="AD131" t="s">
        <v>32</v>
      </c>
      <c r="AE131" t="str">
        <f t="shared" ref="AE131:AE194" si="38">+IF(AD131="NULL","",IF(AD131=0,"=0",IF(AD131&lt;=8,"&lt;=8",IF(AD131&lt;=30,"&lt;=30",IF(AD131&lt;=60,"&lt;=60",IF(AD131&lt;=90,"&lt;=90",IF(AD131&lt;=120,"&lt;=120","&gt;120")))))))</f>
        <v/>
      </c>
      <c r="AF131" t="s">
        <v>32</v>
      </c>
      <c r="AG131" t="str">
        <f t="shared" ref="AG131:AG194" si="39">+IF(AF131="NULL","",IF(AF131&lt;=500,"&lt;=500",IF(AF131&lt;=1000,"&lt;=1000",IF(AF131&lt;=2000,"&lt;=2000",IF(AF131&lt;=3000,"&lt;=3000",IF(AF131&lt;=4000,"&lt;=4000",IF(AF131&lt;=5000,"&lt;=5000","&gt;5000")))))))</f>
        <v/>
      </c>
      <c r="AH131" t="s">
        <v>32</v>
      </c>
      <c r="AI131" t="str">
        <f t="shared" ref="AI131:AI194" si="40">+IF(AH131="NULL","",IF(AH131&lt;=500,"&lt;=500",IF(AH131&lt;=1000,"&lt;=1000",IF(AH131&lt;=2000,"&lt;=2000",IF(AH131&lt;=3000,"&lt;=3000",IF(AH131&lt;=4000,"&lt;=4000",IF(AH131&lt;=5000,"&lt;=5000","&gt;5000")))))))</f>
        <v/>
      </c>
      <c r="AJ131" t="s">
        <v>32</v>
      </c>
      <c r="AK131" t="str">
        <f t="shared" ref="AK131:AK194" si="41">+IF(AJ131="NULL","",IF(AJ131=0,"=0",IF(AJ131&lt;=0.1,"&lt;=0.1",IF(AJ131&lt;=0.2,"&lt;=0.2",IF(AJ131&lt;=0.3,"&lt;=0.3",IF(AJ131&lt;=0.4,"&lt;=0.4",IF(AJ131&lt;=0.5,"&lt;=0.5",IF(AJ131&lt;=0.6,"&lt;=0.6",IF(AJ131&lt;=0.7,"&lt;=0.7",IF(AJ131&lt;=0.8,"&lt;=0.8",IF(AJ131&lt;=0.9,"&lt;=0.9","&gt;0.9")))))))))))</f>
        <v/>
      </c>
      <c r="AL131">
        <v>0</v>
      </c>
      <c r="AM131">
        <v>0</v>
      </c>
      <c r="AN131">
        <v>0</v>
      </c>
      <c r="AO131" t="s">
        <v>32</v>
      </c>
      <c r="AP131" t="s">
        <v>32</v>
      </c>
    </row>
    <row r="132" spans="1:42" x14ac:dyDescent="0.25">
      <c r="A132">
        <v>201403</v>
      </c>
      <c r="B132" t="str">
        <f t="shared" si="28"/>
        <v>2014-I</v>
      </c>
      <c r="C132" t="s">
        <v>175</v>
      </c>
      <c r="D132" t="s">
        <v>175</v>
      </c>
      <c r="E132">
        <v>25575526</v>
      </c>
      <c r="F132" t="s">
        <v>29</v>
      </c>
      <c r="G132">
        <v>0</v>
      </c>
      <c r="H132">
        <v>0</v>
      </c>
      <c r="I132">
        <v>0</v>
      </c>
      <c r="J132">
        <f t="shared" si="29"/>
        <v>0</v>
      </c>
      <c r="K132" t="str">
        <f t="shared" si="30"/>
        <v>Modelamiento</v>
      </c>
      <c r="L132">
        <f t="shared" si="31"/>
        <v>1</v>
      </c>
      <c r="M132">
        <v>57</v>
      </c>
      <c r="N132" t="str">
        <f t="shared" si="32"/>
        <v>&lt;=60</v>
      </c>
      <c r="O132" t="s">
        <v>56</v>
      </c>
      <c r="P132" t="s">
        <v>31</v>
      </c>
      <c r="Q132" t="s">
        <v>32</v>
      </c>
      <c r="R132" t="s">
        <v>32</v>
      </c>
      <c r="S132" t="str">
        <f t="shared" si="33"/>
        <v/>
      </c>
      <c r="T132" t="s">
        <v>32</v>
      </c>
      <c r="U132" t="str">
        <f t="shared" si="34"/>
        <v/>
      </c>
      <c r="V132" t="s">
        <v>32</v>
      </c>
      <c r="W132" t="s">
        <v>32</v>
      </c>
      <c r="X132" s="12" t="str">
        <f t="shared" si="35"/>
        <v>NULL</v>
      </c>
      <c r="Y132" t="str">
        <f t="shared" si="36"/>
        <v/>
      </c>
      <c r="Z132" t="s">
        <v>32</v>
      </c>
      <c r="AA132">
        <v>2</v>
      </c>
      <c r="AB132">
        <v>45332.63</v>
      </c>
      <c r="AC132" t="str">
        <f t="shared" si="37"/>
        <v>&gt;5000</v>
      </c>
      <c r="AD132">
        <v>36</v>
      </c>
      <c r="AE132" t="str">
        <f t="shared" si="38"/>
        <v>&lt;=60</v>
      </c>
      <c r="AF132">
        <v>0</v>
      </c>
      <c r="AG132" t="str">
        <f t="shared" si="39"/>
        <v>&lt;=500</v>
      </c>
      <c r="AH132">
        <v>14400</v>
      </c>
      <c r="AI132" t="str">
        <f t="shared" si="40"/>
        <v>&gt;5000</v>
      </c>
      <c r="AJ132">
        <v>1</v>
      </c>
      <c r="AK132" t="str">
        <f t="shared" si="41"/>
        <v>&gt;0.9</v>
      </c>
      <c r="AL132">
        <v>12</v>
      </c>
      <c r="AM132">
        <v>11</v>
      </c>
      <c r="AN132">
        <v>0</v>
      </c>
      <c r="AO132">
        <v>1</v>
      </c>
      <c r="AP132" t="s">
        <v>32</v>
      </c>
    </row>
    <row r="133" spans="1:42" x14ac:dyDescent="0.25">
      <c r="A133">
        <v>201403</v>
      </c>
      <c r="B133" t="str">
        <f t="shared" si="28"/>
        <v>2014-I</v>
      </c>
      <c r="C133" t="s">
        <v>176</v>
      </c>
      <c r="D133" t="s">
        <v>176</v>
      </c>
      <c r="E133">
        <v>25576704</v>
      </c>
      <c r="F133" t="s">
        <v>29</v>
      </c>
      <c r="G133">
        <v>0</v>
      </c>
      <c r="H133">
        <v>0</v>
      </c>
      <c r="I133">
        <v>0</v>
      </c>
      <c r="J133">
        <f t="shared" si="29"/>
        <v>1</v>
      </c>
      <c r="K133" t="str">
        <f t="shared" si="30"/>
        <v>Perfil</v>
      </c>
      <c r="L133">
        <f t="shared" si="31"/>
        <v>1</v>
      </c>
      <c r="M133">
        <v>35</v>
      </c>
      <c r="N133" t="str">
        <f t="shared" si="32"/>
        <v>&lt;=35</v>
      </c>
      <c r="O133" t="s">
        <v>61</v>
      </c>
      <c r="P133" t="s">
        <v>31</v>
      </c>
      <c r="Q133" t="s">
        <v>32</v>
      </c>
      <c r="R133" t="s">
        <v>32</v>
      </c>
      <c r="S133" t="str">
        <f t="shared" si="33"/>
        <v/>
      </c>
      <c r="T133" t="s">
        <v>32</v>
      </c>
      <c r="U133" t="str">
        <f t="shared" si="34"/>
        <v/>
      </c>
      <c r="V133" t="s">
        <v>32</v>
      </c>
      <c r="W133" t="s">
        <v>32</v>
      </c>
      <c r="X133" s="12" t="str">
        <f t="shared" si="35"/>
        <v>NULL</v>
      </c>
      <c r="Y133" t="str">
        <f t="shared" si="36"/>
        <v/>
      </c>
      <c r="Z133" t="s">
        <v>32</v>
      </c>
      <c r="AA133">
        <v>0</v>
      </c>
      <c r="AB133">
        <v>1851.4</v>
      </c>
      <c r="AC133" t="str">
        <f t="shared" si="37"/>
        <v>&lt;=2000</v>
      </c>
      <c r="AD133">
        <v>0</v>
      </c>
      <c r="AE133" t="str">
        <f t="shared" si="38"/>
        <v>=0</v>
      </c>
      <c r="AF133">
        <v>0</v>
      </c>
      <c r="AG133" t="str">
        <f t="shared" si="39"/>
        <v>&lt;=500</v>
      </c>
      <c r="AH133" t="s">
        <v>32</v>
      </c>
      <c r="AI133" t="str">
        <f t="shared" si="40"/>
        <v/>
      </c>
      <c r="AJ133" t="s">
        <v>32</v>
      </c>
      <c r="AK133" t="str">
        <f t="shared" si="41"/>
        <v/>
      </c>
      <c r="AL133">
        <v>11</v>
      </c>
      <c r="AM133">
        <v>11</v>
      </c>
      <c r="AN133">
        <v>0</v>
      </c>
      <c r="AO133">
        <v>1</v>
      </c>
      <c r="AP133" t="s">
        <v>32</v>
      </c>
    </row>
    <row r="134" spans="1:42" x14ac:dyDescent="0.25">
      <c r="A134">
        <v>201403</v>
      </c>
      <c r="B134" t="str">
        <f t="shared" si="28"/>
        <v>2014-I</v>
      </c>
      <c r="C134" t="s">
        <v>177</v>
      </c>
      <c r="D134" t="s">
        <v>177</v>
      </c>
      <c r="E134">
        <v>25577299</v>
      </c>
      <c r="F134" t="s">
        <v>29</v>
      </c>
      <c r="G134">
        <v>0</v>
      </c>
      <c r="H134">
        <v>0</v>
      </c>
      <c r="I134">
        <v>0</v>
      </c>
      <c r="J134">
        <f t="shared" si="29"/>
        <v>0</v>
      </c>
      <c r="K134" t="str">
        <f t="shared" si="30"/>
        <v>Modelamiento</v>
      </c>
      <c r="L134">
        <f t="shared" si="31"/>
        <v>1</v>
      </c>
      <c r="M134">
        <v>59</v>
      </c>
      <c r="N134" t="str">
        <f t="shared" si="32"/>
        <v>&lt;=60</v>
      </c>
      <c r="O134" t="s">
        <v>56</v>
      </c>
      <c r="P134" t="s">
        <v>39</v>
      </c>
      <c r="Q134" t="s">
        <v>32</v>
      </c>
      <c r="R134" t="s">
        <v>32</v>
      </c>
      <c r="S134" t="str">
        <f t="shared" si="33"/>
        <v/>
      </c>
      <c r="T134" t="s">
        <v>32</v>
      </c>
      <c r="U134" t="str">
        <f t="shared" si="34"/>
        <v/>
      </c>
      <c r="V134" t="s">
        <v>32</v>
      </c>
      <c r="W134" t="s">
        <v>32</v>
      </c>
      <c r="X134" s="12" t="str">
        <f t="shared" si="35"/>
        <v>NULL</v>
      </c>
      <c r="Y134" t="str">
        <f t="shared" si="36"/>
        <v/>
      </c>
      <c r="Z134" t="s">
        <v>32</v>
      </c>
      <c r="AA134">
        <v>0</v>
      </c>
      <c r="AB134">
        <v>41801.199999999997</v>
      </c>
      <c r="AC134" t="str">
        <f t="shared" si="37"/>
        <v>&gt;5000</v>
      </c>
      <c r="AD134">
        <v>0</v>
      </c>
      <c r="AE134" t="str">
        <f t="shared" si="38"/>
        <v>=0</v>
      </c>
      <c r="AF134">
        <v>0</v>
      </c>
      <c r="AG134" t="str">
        <f t="shared" si="39"/>
        <v>&lt;=500</v>
      </c>
      <c r="AH134" t="s">
        <v>32</v>
      </c>
      <c r="AI134" t="str">
        <f t="shared" si="40"/>
        <v/>
      </c>
      <c r="AJ134" t="s">
        <v>32</v>
      </c>
      <c r="AK134" t="str">
        <f t="shared" si="41"/>
        <v/>
      </c>
      <c r="AL134">
        <v>12</v>
      </c>
      <c r="AM134">
        <v>12</v>
      </c>
      <c r="AN134">
        <v>0</v>
      </c>
      <c r="AO134">
        <v>1</v>
      </c>
      <c r="AP134" t="s">
        <v>32</v>
      </c>
    </row>
    <row r="135" spans="1:42" x14ac:dyDescent="0.25">
      <c r="A135">
        <v>201403</v>
      </c>
      <c r="B135" t="str">
        <f t="shared" si="28"/>
        <v>2014-I</v>
      </c>
      <c r="C135" t="s">
        <v>178</v>
      </c>
      <c r="D135" t="s">
        <v>178</v>
      </c>
      <c r="E135">
        <v>25577269</v>
      </c>
      <c r="F135" t="s">
        <v>29</v>
      </c>
      <c r="G135">
        <v>0</v>
      </c>
      <c r="H135">
        <v>0</v>
      </c>
      <c r="I135">
        <v>0</v>
      </c>
      <c r="J135">
        <f t="shared" si="29"/>
        <v>0</v>
      </c>
      <c r="K135" t="str">
        <f t="shared" si="30"/>
        <v>Modelamiento</v>
      </c>
      <c r="L135">
        <f t="shared" si="31"/>
        <v>1</v>
      </c>
      <c r="M135">
        <v>53</v>
      </c>
      <c r="N135" t="str">
        <f t="shared" si="32"/>
        <v>&lt;=55</v>
      </c>
      <c r="O135" t="s">
        <v>56</v>
      </c>
      <c r="P135" t="s">
        <v>35</v>
      </c>
      <c r="Q135" t="s">
        <v>32</v>
      </c>
      <c r="R135" t="s">
        <v>32</v>
      </c>
      <c r="S135" t="str">
        <f t="shared" si="33"/>
        <v/>
      </c>
      <c r="T135" t="s">
        <v>32</v>
      </c>
      <c r="U135" t="str">
        <f t="shared" si="34"/>
        <v/>
      </c>
      <c r="V135" t="s">
        <v>32</v>
      </c>
      <c r="W135" t="s">
        <v>32</v>
      </c>
      <c r="X135" s="12" t="str">
        <f t="shared" si="35"/>
        <v>NULL</v>
      </c>
      <c r="Y135" t="str">
        <f t="shared" si="36"/>
        <v/>
      </c>
      <c r="Z135" t="s">
        <v>32</v>
      </c>
      <c r="AA135">
        <v>1</v>
      </c>
      <c r="AB135">
        <v>1209.1500000000001</v>
      </c>
      <c r="AC135" t="str">
        <f t="shared" si="37"/>
        <v>&lt;=2000</v>
      </c>
      <c r="AD135">
        <v>21</v>
      </c>
      <c r="AE135" t="str">
        <f t="shared" si="38"/>
        <v>&lt;=30</v>
      </c>
      <c r="AF135">
        <v>0</v>
      </c>
      <c r="AG135" t="str">
        <f t="shared" si="39"/>
        <v>&lt;=500</v>
      </c>
      <c r="AH135">
        <v>877.72</v>
      </c>
      <c r="AI135" t="str">
        <f t="shared" si="40"/>
        <v>&lt;=1000</v>
      </c>
      <c r="AJ135">
        <v>1</v>
      </c>
      <c r="AK135" t="str">
        <f t="shared" si="41"/>
        <v>&gt;0.9</v>
      </c>
      <c r="AL135">
        <v>11</v>
      </c>
      <c r="AM135">
        <v>6</v>
      </c>
      <c r="AN135">
        <v>0</v>
      </c>
      <c r="AO135">
        <v>6</v>
      </c>
      <c r="AP135" t="s">
        <v>32</v>
      </c>
    </row>
    <row r="136" spans="1:42" x14ac:dyDescent="0.25">
      <c r="A136">
        <v>201404</v>
      </c>
      <c r="B136" t="str">
        <f t="shared" si="28"/>
        <v>2014-I</v>
      </c>
      <c r="C136" t="s">
        <v>179</v>
      </c>
      <c r="D136" t="s">
        <v>179</v>
      </c>
      <c r="E136">
        <v>25586255</v>
      </c>
      <c r="F136" t="s">
        <v>29</v>
      </c>
      <c r="G136">
        <v>1</v>
      </c>
      <c r="H136">
        <v>0</v>
      </c>
      <c r="I136">
        <v>0</v>
      </c>
      <c r="J136">
        <f t="shared" si="29"/>
        <v>0</v>
      </c>
      <c r="K136" t="str">
        <f t="shared" si="30"/>
        <v>Modelamiento</v>
      </c>
      <c r="L136">
        <f t="shared" si="31"/>
        <v>1</v>
      </c>
      <c r="M136">
        <v>23</v>
      </c>
      <c r="N136" t="str">
        <f t="shared" si="32"/>
        <v>&lt;=25</v>
      </c>
      <c r="O136" t="s">
        <v>72</v>
      </c>
      <c r="P136" t="s">
        <v>39</v>
      </c>
      <c r="Q136" t="s">
        <v>32</v>
      </c>
      <c r="R136" t="s">
        <v>32</v>
      </c>
      <c r="S136" t="str">
        <f t="shared" si="33"/>
        <v/>
      </c>
      <c r="T136" t="s">
        <v>32</v>
      </c>
      <c r="U136" t="str">
        <f t="shared" si="34"/>
        <v/>
      </c>
      <c r="V136" t="s">
        <v>32</v>
      </c>
      <c r="W136" t="s">
        <v>32</v>
      </c>
      <c r="X136" s="12" t="str">
        <f t="shared" si="35"/>
        <v>NULL</v>
      </c>
      <c r="Y136" t="str">
        <f t="shared" si="36"/>
        <v/>
      </c>
      <c r="Z136" t="s">
        <v>32</v>
      </c>
      <c r="AA136">
        <v>1</v>
      </c>
      <c r="AB136">
        <v>49195.69</v>
      </c>
      <c r="AC136" t="str">
        <f t="shared" si="37"/>
        <v>&gt;5000</v>
      </c>
      <c r="AD136">
        <v>27</v>
      </c>
      <c r="AE136" t="str">
        <f t="shared" si="38"/>
        <v>&lt;=30</v>
      </c>
      <c r="AF136">
        <v>0</v>
      </c>
      <c r="AG136" t="str">
        <f t="shared" si="39"/>
        <v>&lt;=500</v>
      </c>
      <c r="AH136">
        <v>2800</v>
      </c>
      <c r="AI136" t="str">
        <f t="shared" si="40"/>
        <v>&lt;=3000</v>
      </c>
      <c r="AJ136">
        <v>1</v>
      </c>
      <c r="AK136" t="str">
        <f t="shared" si="41"/>
        <v>&gt;0.9</v>
      </c>
      <c r="AL136">
        <v>12</v>
      </c>
      <c r="AM136">
        <v>10</v>
      </c>
      <c r="AN136">
        <v>0</v>
      </c>
      <c r="AO136">
        <v>1</v>
      </c>
      <c r="AP136" t="s">
        <v>32</v>
      </c>
    </row>
    <row r="137" spans="1:42" x14ac:dyDescent="0.25">
      <c r="A137">
        <v>201404</v>
      </c>
      <c r="B137" t="str">
        <f t="shared" si="28"/>
        <v>2014-I</v>
      </c>
      <c r="C137" t="s">
        <v>180</v>
      </c>
      <c r="D137" t="s">
        <v>180</v>
      </c>
      <c r="E137">
        <v>25576326</v>
      </c>
      <c r="F137" t="s">
        <v>29</v>
      </c>
      <c r="G137">
        <v>1</v>
      </c>
      <c r="H137">
        <v>0</v>
      </c>
      <c r="I137">
        <v>0</v>
      </c>
      <c r="J137">
        <f t="shared" si="29"/>
        <v>0</v>
      </c>
      <c r="K137" t="str">
        <f t="shared" si="30"/>
        <v>Modelamiento</v>
      </c>
      <c r="L137">
        <f t="shared" si="31"/>
        <v>1</v>
      </c>
      <c r="M137">
        <v>30</v>
      </c>
      <c r="N137" t="str">
        <f t="shared" si="32"/>
        <v>&lt;=30</v>
      </c>
      <c r="O137" t="s">
        <v>56</v>
      </c>
      <c r="P137" t="s">
        <v>31</v>
      </c>
      <c r="Q137" t="s">
        <v>32</v>
      </c>
      <c r="R137" t="s">
        <v>32</v>
      </c>
      <c r="S137" t="str">
        <f t="shared" si="33"/>
        <v/>
      </c>
      <c r="T137" t="s">
        <v>32</v>
      </c>
      <c r="U137" t="str">
        <f t="shared" si="34"/>
        <v/>
      </c>
      <c r="V137" t="s">
        <v>32</v>
      </c>
      <c r="W137" t="s">
        <v>32</v>
      </c>
      <c r="X137" s="12" t="str">
        <f t="shared" si="35"/>
        <v>NULL</v>
      </c>
      <c r="Y137" t="str">
        <f t="shared" si="36"/>
        <v/>
      </c>
      <c r="Z137" t="s">
        <v>32</v>
      </c>
      <c r="AA137">
        <v>3</v>
      </c>
      <c r="AB137">
        <v>41675.25</v>
      </c>
      <c r="AC137" t="str">
        <f t="shared" si="37"/>
        <v>&gt;5000</v>
      </c>
      <c r="AD137">
        <v>479</v>
      </c>
      <c r="AE137" t="str">
        <f t="shared" si="38"/>
        <v>&gt;120</v>
      </c>
      <c r="AF137">
        <v>2174.6999999999998</v>
      </c>
      <c r="AG137" t="str">
        <f t="shared" si="39"/>
        <v>&lt;=3000</v>
      </c>
      <c r="AH137">
        <v>935.06</v>
      </c>
      <c r="AI137" t="str">
        <f t="shared" si="40"/>
        <v>&lt;=1000</v>
      </c>
      <c r="AJ137">
        <v>0.99539999999999995</v>
      </c>
      <c r="AK137" t="str">
        <f t="shared" si="41"/>
        <v>&gt;0.9</v>
      </c>
      <c r="AL137">
        <v>12</v>
      </c>
      <c r="AM137">
        <v>0</v>
      </c>
      <c r="AN137">
        <v>0</v>
      </c>
      <c r="AO137" t="s">
        <v>32</v>
      </c>
      <c r="AP137" t="s">
        <v>32</v>
      </c>
    </row>
    <row r="138" spans="1:42" x14ac:dyDescent="0.25">
      <c r="A138">
        <v>201404</v>
      </c>
      <c r="B138" t="str">
        <f t="shared" si="28"/>
        <v>2014-I</v>
      </c>
      <c r="C138" t="s">
        <v>181</v>
      </c>
      <c r="D138" t="s">
        <v>181</v>
      </c>
      <c r="E138">
        <v>25585278</v>
      </c>
      <c r="F138" t="s">
        <v>29</v>
      </c>
      <c r="G138">
        <v>0</v>
      </c>
      <c r="H138">
        <v>0</v>
      </c>
      <c r="I138">
        <v>0</v>
      </c>
      <c r="J138">
        <f t="shared" si="29"/>
        <v>0</v>
      </c>
      <c r="K138" t="str">
        <f t="shared" si="30"/>
        <v>Modelamiento</v>
      </c>
      <c r="L138">
        <f t="shared" si="31"/>
        <v>1</v>
      </c>
      <c r="M138">
        <v>50</v>
      </c>
      <c r="N138" t="str">
        <f t="shared" si="32"/>
        <v>&lt;=50</v>
      </c>
      <c r="O138" t="s">
        <v>72</v>
      </c>
      <c r="P138" t="s">
        <v>39</v>
      </c>
      <c r="Q138" t="s">
        <v>32</v>
      </c>
      <c r="R138" t="s">
        <v>32</v>
      </c>
      <c r="S138" t="str">
        <f t="shared" si="33"/>
        <v/>
      </c>
      <c r="T138" t="s">
        <v>32</v>
      </c>
      <c r="U138" t="str">
        <f t="shared" si="34"/>
        <v/>
      </c>
      <c r="V138" t="s">
        <v>32</v>
      </c>
      <c r="W138" t="s">
        <v>32</v>
      </c>
      <c r="X138" s="12" t="str">
        <f t="shared" si="35"/>
        <v>NULL</v>
      </c>
      <c r="Y138" t="str">
        <f t="shared" si="36"/>
        <v/>
      </c>
      <c r="Z138" t="s">
        <v>32</v>
      </c>
      <c r="AA138">
        <v>4</v>
      </c>
      <c r="AB138">
        <v>37897.339999999997</v>
      </c>
      <c r="AC138" t="str">
        <f t="shared" si="37"/>
        <v>&gt;5000</v>
      </c>
      <c r="AD138">
        <v>510</v>
      </c>
      <c r="AE138" t="str">
        <f t="shared" si="38"/>
        <v>&gt;120</v>
      </c>
      <c r="AF138">
        <v>505.34</v>
      </c>
      <c r="AG138" t="str">
        <f t="shared" si="39"/>
        <v>&lt;=1000</v>
      </c>
      <c r="AH138" t="s">
        <v>32</v>
      </c>
      <c r="AI138" t="str">
        <f t="shared" si="40"/>
        <v/>
      </c>
      <c r="AJ138" t="s">
        <v>32</v>
      </c>
      <c r="AK138" t="str">
        <f t="shared" si="41"/>
        <v/>
      </c>
      <c r="AL138">
        <v>9</v>
      </c>
      <c r="AM138">
        <v>0</v>
      </c>
      <c r="AN138">
        <v>7</v>
      </c>
      <c r="AO138" t="s">
        <v>32</v>
      </c>
      <c r="AP138">
        <v>4</v>
      </c>
    </row>
    <row r="139" spans="1:42" x14ac:dyDescent="0.25">
      <c r="A139">
        <v>201404</v>
      </c>
      <c r="B139" t="str">
        <f t="shared" si="28"/>
        <v>2014-I</v>
      </c>
      <c r="C139" t="s">
        <v>182</v>
      </c>
      <c r="D139" t="s">
        <v>182</v>
      </c>
      <c r="E139">
        <v>25572312</v>
      </c>
      <c r="F139" t="s">
        <v>29</v>
      </c>
      <c r="G139">
        <v>0</v>
      </c>
      <c r="H139">
        <v>0</v>
      </c>
      <c r="I139">
        <v>0</v>
      </c>
      <c r="J139">
        <f t="shared" si="29"/>
        <v>0</v>
      </c>
      <c r="K139" t="str">
        <f t="shared" si="30"/>
        <v>Modelamiento</v>
      </c>
      <c r="L139">
        <f t="shared" si="31"/>
        <v>1</v>
      </c>
      <c r="M139">
        <v>28</v>
      </c>
      <c r="N139" t="str">
        <f t="shared" si="32"/>
        <v>&lt;=30</v>
      </c>
      <c r="O139" t="s">
        <v>56</v>
      </c>
      <c r="P139" t="s">
        <v>39</v>
      </c>
      <c r="Q139" t="s">
        <v>32</v>
      </c>
      <c r="R139" t="s">
        <v>32</v>
      </c>
      <c r="S139" t="str">
        <f t="shared" si="33"/>
        <v/>
      </c>
      <c r="T139" t="s">
        <v>32</v>
      </c>
      <c r="U139" t="str">
        <f t="shared" si="34"/>
        <v/>
      </c>
      <c r="V139" t="s">
        <v>32</v>
      </c>
      <c r="W139" t="s">
        <v>32</v>
      </c>
      <c r="X139" s="12" t="str">
        <f t="shared" si="35"/>
        <v>NULL</v>
      </c>
      <c r="Y139" t="str">
        <f t="shared" si="36"/>
        <v/>
      </c>
      <c r="Z139" t="s">
        <v>32</v>
      </c>
      <c r="AA139">
        <v>9</v>
      </c>
      <c r="AB139" t="s">
        <v>32</v>
      </c>
      <c r="AC139" t="str">
        <f t="shared" si="37"/>
        <v/>
      </c>
      <c r="AD139" t="s">
        <v>32</v>
      </c>
      <c r="AE139" t="str">
        <f t="shared" si="38"/>
        <v/>
      </c>
      <c r="AF139" t="s">
        <v>32</v>
      </c>
      <c r="AG139" t="str">
        <f t="shared" si="39"/>
        <v/>
      </c>
      <c r="AH139" t="s">
        <v>32</v>
      </c>
      <c r="AI139" t="str">
        <f t="shared" si="40"/>
        <v/>
      </c>
      <c r="AJ139" t="s">
        <v>32</v>
      </c>
      <c r="AK139" t="str">
        <f t="shared" si="41"/>
        <v/>
      </c>
      <c r="AL139">
        <v>0</v>
      </c>
      <c r="AM139">
        <v>0</v>
      </c>
      <c r="AN139">
        <v>0</v>
      </c>
      <c r="AO139" t="s">
        <v>32</v>
      </c>
      <c r="AP139" t="s">
        <v>32</v>
      </c>
    </row>
    <row r="140" spans="1:42" x14ac:dyDescent="0.25">
      <c r="A140">
        <v>201404</v>
      </c>
      <c r="B140" t="str">
        <f t="shared" si="28"/>
        <v>2014-I</v>
      </c>
      <c r="C140" t="s">
        <v>183</v>
      </c>
      <c r="D140" t="s">
        <v>183</v>
      </c>
      <c r="E140">
        <v>25576010</v>
      </c>
      <c r="F140" t="s">
        <v>29</v>
      </c>
      <c r="G140">
        <v>0</v>
      </c>
      <c r="H140">
        <v>0</v>
      </c>
      <c r="I140">
        <v>0</v>
      </c>
      <c r="J140">
        <f t="shared" si="29"/>
        <v>1</v>
      </c>
      <c r="K140" t="str">
        <f t="shared" si="30"/>
        <v>Perfil</v>
      </c>
      <c r="L140">
        <f t="shared" si="31"/>
        <v>1</v>
      </c>
      <c r="M140">
        <v>49</v>
      </c>
      <c r="N140" t="str">
        <f t="shared" si="32"/>
        <v>&lt;=50</v>
      </c>
      <c r="O140" t="s">
        <v>41</v>
      </c>
      <c r="P140" t="s">
        <v>39</v>
      </c>
      <c r="Q140" t="s">
        <v>32</v>
      </c>
      <c r="R140" t="s">
        <v>32</v>
      </c>
      <c r="S140" t="str">
        <f t="shared" si="33"/>
        <v/>
      </c>
      <c r="T140" t="s">
        <v>32</v>
      </c>
      <c r="U140" t="str">
        <f t="shared" si="34"/>
        <v/>
      </c>
      <c r="V140" t="s">
        <v>32</v>
      </c>
      <c r="W140" t="s">
        <v>32</v>
      </c>
      <c r="X140" s="12" t="str">
        <f t="shared" si="35"/>
        <v>NULL</v>
      </c>
      <c r="Y140" t="str">
        <f t="shared" si="36"/>
        <v/>
      </c>
      <c r="Z140" t="s">
        <v>32</v>
      </c>
      <c r="AA140">
        <v>0</v>
      </c>
      <c r="AB140">
        <v>22622.26</v>
      </c>
      <c r="AC140" t="str">
        <f t="shared" si="37"/>
        <v>&gt;5000</v>
      </c>
      <c r="AD140">
        <v>0</v>
      </c>
      <c r="AE140" t="str">
        <f t="shared" si="38"/>
        <v>=0</v>
      </c>
      <c r="AF140">
        <v>0</v>
      </c>
      <c r="AG140" t="str">
        <f t="shared" si="39"/>
        <v>&lt;=500</v>
      </c>
      <c r="AH140">
        <v>5400</v>
      </c>
      <c r="AI140" t="str">
        <f t="shared" si="40"/>
        <v>&gt;5000</v>
      </c>
      <c r="AJ140">
        <v>0.86819999999999997</v>
      </c>
      <c r="AK140" t="str">
        <f t="shared" si="41"/>
        <v>&lt;=0.9</v>
      </c>
      <c r="AL140">
        <v>12</v>
      </c>
      <c r="AM140">
        <v>12</v>
      </c>
      <c r="AN140">
        <v>0</v>
      </c>
      <c r="AO140">
        <v>1</v>
      </c>
      <c r="AP140" t="s">
        <v>32</v>
      </c>
    </row>
    <row r="141" spans="1:42" x14ac:dyDescent="0.25">
      <c r="A141">
        <v>201404</v>
      </c>
      <c r="B141" t="str">
        <f t="shared" si="28"/>
        <v>2014-I</v>
      </c>
      <c r="C141" t="s">
        <v>184</v>
      </c>
      <c r="D141" t="s">
        <v>184</v>
      </c>
      <c r="E141">
        <v>25585774</v>
      </c>
      <c r="F141" t="s">
        <v>29</v>
      </c>
      <c r="G141">
        <v>0</v>
      </c>
      <c r="H141">
        <v>0</v>
      </c>
      <c r="I141">
        <v>0</v>
      </c>
      <c r="J141">
        <f t="shared" si="29"/>
        <v>0</v>
      </c>
      <c r="K141" t="str">
        <f t="shared" si="30"/>
        <v>Modelamiento</v>
      </c>
      <c r="L141">
        <f t="shared" si="31"/>
        <v>1</v>
      </c>
      <c r="M141">
        <v>36</v>
      </c>
      <c r="N141" t="str">
        <f t="shared" si="32"/>
        <v>&lt;=40</v>
      </c>
      <c r="O141" t="s">
        <v>56</v>
      </c>
      <c r="P141" t="s">
        <v>31</v>
      </c>
      <c r="Q141" t="s">
        <v>32</v>
      </c>
      <c r="R141" t="s">
        <v>32</v>
      </c>
      <c r="S141" t="str">
        <f t="shared" si="33"/>
        <v/>
      </c>
      <c r="T141" t="s">
        <v>32</v>
      </c>
      <c r="U141" t="str">
        <f t="shared" si="34"/>
        <v/>
      </c>
      <c r="V141" t="s">
        <v>32</v>
      </c>
      <c r="W141" t="s">
        <v>32</v>
      </c>
      <c r="X141" s="12" t="str">
        <f t="shared" si="35"/>
        <v>NULL</v>
      </c>
      <c r="Y141" t="str">
        <f t="shared" si="36"/>
        <v/>
      </c>
      <c r="Z141" t="s">
        <v>32</v>
      </c>
      <c r="AA141">
        <v>9</v>
      </c>
      <c r="AB141" t="s">
        <v>32</v>
      </c>
      <c r="AC141" t="str">
        <f t="shared" si="37"/>
        <v/>
      </c>
      <c r="AD141" t="s">
        <v>32</v>
      </c>
      <c r="AE141" t="str">
        <f t="shared" si="38"/>
        <v/>
      </c>
      <c r="AF141" t="s">
        <v>32</v>
      </c>
      <c r="AG141" t="str">
        <f t="shared" si="39"/>
        <v/>
      </c>
      <c r="AH141" t="s">
        <v>32</v>
      </c>
      <c r="AI141" t="str">
        <f t="shared" si="40"/>
        <v/>
      </c>
      <c r="AJ141" t="s">
        <v>32</v>
      </c>
      <c r="AK141" t="str">
        <f t="shared" si="41"/>
        <v/>
      </c>
      <c r="AL141">
        <v>0</v>
      </c>
      <c r="AM141">
        <v>0</v>
      </c>
      <c r="AN141">
        <v>0</v>
      </c>
      <c r="AO141" t="s">
        <v>32</v>
      </c>
      <c r="AP141" t="s">
        <v>32</v>
      </c>
    </row>
    <row r="142" spans="1:42" x14ac:dyDescent="0.25">
      <c r="A142">
        <v>201404</v>
      </c>
      <c r="B142" t="str">
        <f t="shared" si="28"/>
        <v>2014-I</v>
      </c>
      <c r="C142" t="s">
        <v>185</v>
      </c>
      <c r="D142" t="s">
        <v>185</v>
      </c>
      <c r="E142">
        <v>25585652</v>
      </c>
      <c r="F142" t="s">
        <v>29</v>
      </c>
      <c r="G142">
        <v>0</v>
      </c>
      <c r="H142">
        <v>0</v>
      </c>
      <c r="I142">
        <v>0</v>
      </c>
      <c r="J142">
        <f t="shared" si="29"/>
        <v>0</v>
      </c>
      <c r="K142" t="str">
        <f t="shared" si="30"/>
        <v>Modelamiento</v>
      </c>
      <c r="L142">
        <f t="shared" si="31"/>
        <v>1</v>
      </c>
      <c r="M142">
        <v>43</v>
      </c>
      <c r="N142" t="str">
        <f t="shared" si="32"/>
        <v>&lt;=45</v>
      </c>
      <c r="O142" t="s">
        <v>56</v>
      </c>
      <c r="P142" t="s">
        <v>39</v>
      </c>
      <c r="Q142" t="s">
        <v>32</v>
      </c>
      <c r="R142" t="s">
        <v>32</v>
      </c>
      <c r="S142" t="str">
        <f t="shared" si="33"/>
        <v/>
      </c>
      <c r="T142" t="s">
        <v>32</v>
      </c>
      <c r="U142" t="str">
        <f t="shared" si="34"/>
        <v/>
      </c>
      <c r="V142" t="s">
        <v>32</v>
      </c>
      <c r="W142" t="s">
        <v>32</v>
      </c>
      <c r="X142" s="12" t="str">
        <f t="shared" si="35"/>
        <v>NULL</v>
      </c>
      <c r="Y142" t="str">
        <f t="shared" si="36"/>
        <v/>
      </c>
      <c r="Z142" t="s">
        <v>32</v>
      </c>
      <c r="AA142">
        <v>0</v>
      </c>
      <c r="AB142">
        <v>3129.83</v>
      </c>
      <c r="AC142" t="str">
        <f t="shared" si="37"/>
        <v>&lt;=4000</v>
      </c>
      <c r="AD142">
        <v>0</v>
      </c>
      <c r="AE142" t="str">
        <f t="shared" si="38"/>
        <v>=0</v>
      </c>
      <c r="AF142">
        <v>0</v>
      </c>
      <c r="AG142" t="str">
        <f t="shared" si="39"/>
        <v>&lt;=500</v>
      </c>
      <c r="AH142">
        <v>5120</v>
      </c>
      <c r="AI142" t="str">
        <f t="shared" si="40"/>
        <v>&gt;5000</v>
      </c>
      <c r="AJ142">
        <v>0.96399999999999997</v>
      </c>
      <c r="AK142" t="str">
        <f t="shared" si="41"/>
        <v>&gt;0.9</v>
      </c>
      <c r="AL142">
        <v>12</v>
      </c>
      <c r="AM142">
        <v>12</v>
      </c>
      <c r="AN142">
        <v>0</v>
      </c>
      <c r="AO142">
        <v>1</v>
      </c>
      <c r="AP142" t="s">
        <v>32</v>
      </c>
    </row>
    <row r="143" spans="1:42" x14ac:dyDescent="0.25">
      <c r="A143">
        <v>201404</v>
      </c>
      <c r="B143" t="str">
        <f t="shared" si="28"/>
        <v>2014-I</v>
      </c>
      <c r="C143" t="s">
        <v>186</v>
      </c>
      <c r="D143" t="s">
        <v>186</v>
      </c>
      <c r="E143">
        <v>25589615</v>
      </c>
      <c r="F143" t="s">
        <v>29</v>
      </c>
      <c r="G143">
        <v>0</v>
      </c>
      <c r="H143">
        <v>0</v>
      </c>
      <c r="I143">
        <v>0</v>
      </c>
      <c r="J143">
        <f t="shared" si="29"/>
        <v>0</v>
      </c>
      <c r="K143" t="str">
        <f t="shared" si="30"/>
        <v>Modelamiento</v>
      </c>
      <c r="L143">
        <f t="shared" si="31"/>
        <v>1</v>
      </c>
      <c r="M143">
        <v>46</v>
      </c>
      <c r="N143" t="str">
        <f t="shared" si="32"/>
        <v>&lt;=50</v>
      </c>
      <c r="O143" t="s">
        <v>72</v>
      </c>
      <c r="P143" t="s">
        <v>39</v>
      </c>
      <c r="Q143" t="s">
        <v>32</v>
      </c>
      <c r="R143" t="s">
        <v>32</v>
      </c>
      <c r="S143" t="str">
        <f t="shared" si="33"/>
        <v/>
      </c>
      <c r="T143" t="s">
        <v>32</v>
      </c>
      <c r="U143" t="str">
        <f t="shared" si="34"/>
        <v/>
      </c>
      <c r="V143" t="s">
        <v>32</v>
      </c>
      <c r="W143" t="s">
        <v>32</v>
      </c>
      <c r="X143" s="12" t="str">
        <f t="shared" si="35"/>
        <v>NULL</v>
      </c>
      <c r="Y143" t="str">
        <f t="shared" si="36"/>
        <v/>
      </c>
      <c r="Z143" t="s">
        <v>32</v>
      </c>
      <c r="AA143">
        <v>4</v>
      </c>
      <c r="AB143">
        <v>6744.12</v>
      </c>
      <c r="AC143" t="str">
        <f t="shared" si="37"/>
        <v>&gt;5000</v>
      </c>
      <c r="AD143">
        <v>390</v>
      </c>
      <c r="AE143" t="str">
        <f t="shared" si="38"/>
        <v>&gt;120</v>
      </c>
      <c r="AF143">
        <v>1776.9</v>
      </c>
      <c r="AG143" t="str">
        <f t="shared" si="39"/>
        <v>&lt;=2000</v>
      </c>
      <c r="AH143" t="s">
        <v>32</v>
      </c>
      <c r="AI143" t="str">
        <f t="shared" si="40"/>
        <v/>
      </c>
      <c r="AJ143" t="s">
        <v>32</v>
      </c>
      <c r="AK143" t="str">
        <f t="shared" si="41"/>
        <v/>
      </c>
      <c r="AL143">
        <v>12</v>
      </c>
      <c r="AM143">
        <v>0</v>
      </c>
      <c r="AN143">
        <v>6</v>
      </c>
      <c r="AO143" t="s">
        <v>32</v>
      </c>
      <c r="AP143">
        <v>1</v>
      </c>
    </row>
    <row r="144" spans="1:42" x14ac:dyDescent="0.25">
      <c r="A144">
        <v>201405</v>
      </c>
      <c r="B144" t="str">
        <f t="shared" si="28"/>
        <v>2014-I</v>
      </c>
      <c r="C144" t="s">
        <v>187</v>
      </c>
      <c r="D144" t="s">
        <v>187</v>
      </c>
      <c r="E144">
        <v>25600913</v>
      </c>
      <c r="F144" t="s">
        <v>29</v>
      </c>
      <c r="G144">
        <v>0</v>
      </c>
      <c r="H144">
        <v>0</v>
      </c>
      <c r="I144">
        <v>0</v>
      </c>
      <c r="J144">
        <f t="shared" si="29"/>
        <v>0</v>
      </c>
      <c r="K144" t="str">
        <f t="shared" si="30"/>
        <v>Modelamiento</v>
      </c>
      <c r="L144">
        <f t="shared" si="31"/>
        <v>1</v>
      </c>
      <c r="M144">
        <v>41</v>
      </c>
      <c r="N144" t="str">
        <f t="shared" si="32"/>
        <v>&lt;=45</v>
      </c>
      <c r="O144" t="s">
        <v>56</v>
      </c>
      <c r="P144" t="s">
        <v>35</v>
      </c>
      <c r="Q144" t="s">
        <v>32</v>
      </c>
      <c r="R144" t="s">
        <v>32</v>
      </c>
      <c r="S144" t="str">
        <f t="shared" si="33"/>
        <v/>
      </c>
      <c r="T144" t="s">
        <v>32</v>
      </c>
      <c r="U144" t="str">
        <f t="shared" si="34"/>
        <v/>
      </c>
      <c r="V144" t="s">
        <v>32</v>
      </c>
      <c r="W144" t="s">
        <v>32</v>
      </c>
      <c r="X144" s="12" t="str">
        <f t="shared" si="35"/>
        <v>NULL</v>
      </c>
      <c r="Y144" t="str">
        <f t="shared" si="36"/>
        <v/>
      </c>
      <c r="Z144" t="s">
        <v>32</v>
      </c>
      <c r="AA144">
        <v>0</v>
      </c>
      <c r="AB144">
        <v>46701.36</v>
      </c>
      <c r="AC144" t="str">
        <f t="shared" si="37"/>
        <v>&gt;5000</v>
      </c>
      <c r="AD144">
        <v>25</v>
      </c>
      <c r="AE144" t="str">
        <f t="shared" si="38"/>
        <v>&lt;=30</v>
      </c>
      <c r="AF144">
        <v>0</v>
      </c>
      <c r="AG144" t="str">
        <f t="shared" si="39"/>
        <v>&lt;=500</v>
      </c>
      <c r="AH144">
        <v>3445.08</v>
      </c>
      <c r="AI144" t="str">
        <f t="shared" si="40"/>
        <v>&lt;=4000</v>
      </c>
      <c r="AJ144">
        <v>1</v>
      </c>
      <c r="AK144" t="str">
        <f t="shared" si="41"/>
        <v>&gt;0.9</v>
      </c>
      <c r="AL144">
        <v>12</v>
      </c>
      <c r="AM144">
        <v>11</v>
      </c>
      <c r="AN144">
        <v>0</v>
      </c>
      <c r="AO144">
        <v>1</v>
      </c>
      <c r="AP144" t="s">
        <v>32</v>
      </c>
    </row>
    <row r="145" spans="1:42" x14ac:dyDescent="0.25">
      <c r="A145">
        <v>201405</v>
      </c>
      <c r="B145" t="str">
        <f t="shared" si="28"/>
        <v>2014-I</v>
      </c>
      <c r="C145" t="s">
        <v>188</v>
      </c>
      <c r="D145" t="s">
        <v>188</v>
      </c>
      <c r="E145">
        <v>25589646</v>
      </c>
      <c r="F145" t="s">
        <v>29</v>
      </c>
      <c r="G145">
        <v>0</v>
      </c>
      <c r="H145">
        <v>0</v>
      </c>
      <c r="I145">
        <v>0</v>
      </c>
      <c r="J145">
        <f t="shared" si="29"/>
        <v>0</v>
      </c>
      <c r="K145" t="str">
        <f t="shared" si="30"/>
        <v>Modelamiento</v>
      </c>
      <c r="L145">
        <f t="shared" si="31"/>
        <v>1</v>
      </c>
      <c r="M145">
        <v>42</v>
      </c>
      <c r="N145" t="str">
        <f t="shared" si="32"/>
        <v>&lt;=45</v>
      </c>
      <c r="O145" t="s">
        <v>56</v>
      </c>
      <c r="P145" t="s">
        <v>39</v>
      </c>
      <c r="Q145" t="s">
        <v>32</v>
      </c>
      <c r="R145" t="s">
        <v>32</v>
      </c>
      <c r="S145" t="str">
        <f t="shared" si="33"/>
        <v/>
      </c>
      <c r="T145" t="s">
        <v>32</v>
      </c>
      <c r="U145" t="str">
        <f t="shared" si="34"/>
        <v/>
      </c>
      <c r="V145" t="s">
        <v>32</v>
      </c>
      <c r="W145" t="s">
        <v>32</v>
      </c>
      <c r="X145" s="12" t="str">
        <f t="shared" si="35"/>
        <v>NULL</v>
      </c>
      <c r="Y145" t="str">
        <f t="shared" si="36"/>
        <v/>
      </c>
      <c r="Z145" t="s">
        <v>32</v>
      </c>
      <c r="AA145">
        <v>4</v>
      </c>
      <c r="AB145">
        <v>6882.17</v>
      </c>
      <c r="AC145" t="str">
        <f t="shared" si="37"/>
        <v>&gt;5000</v>
      </c>
      <c r="AD145">
        <v>6901</v>
      </c>
      <c r="AE145" t="str">
        <f t="shared" si="38"/>
        <v>&gt;120</v>
      </c>
      <c r="AF145">
        <v>5661.74</v>
      </c>
      <c r="AG145" t="str">
        <f t="shared" si="39"/>
        <v>&gt;5000</v>
      </c>
      <c r="AH145" t="s">
        <v>32</v>
      </c>
      <c r="AI145" t="str">
        <f t="shared" si="40"/>
        <v/>
      </c>
      <c r="AJ145">
        <v>1</v>
      </c>
      <c r="AK145" t="str">
        <f t="shared" si="41"/>
        <v>&gt;0.9</v>
      </c>
      <c r="AL145">
        <v>12</v>
      </c>
      <c r="AM145">
        <v>0</v>
      </c>
      <c r="AN145">
        <v>12</v>
      </c>
      <c r="AO145" t="s">
        <v>32</v>
      </c>
      <c r="AP145">
        <v>1</v>
      </c>
    </row>
    <row r="146" spans="1:42" x14ac:dyDescent="0.25">
      <c r="A146">
        <v>201405</v>
      </c>
      <c r="B146" t="str">
        <f t="shared" si="28"/>
        <v>2014-I</v>
      </c>
      <c r="C146" t="s">
        <v>189</v>
      </c>
      <c r="D146" t="s">
        <v>189</v>
      </c>
      <c r="E146">
        <v>25584946</v>
      </c>
      <c r="F146" t="s">
        <v>29</v>
      </c>
      <c r="G146">
        <v>0</v>
      </c>
      <c r="H146">
        <v>0</v>
      </c>
      <c r="I146">
        <v>0</v>
      </c>
      <c r="J146">
        <f t="shared" si="29"/>
        <v>0</v>
      </c>
      <c r="K146" t="str">
        <f t="shared" si="30"/>
        <v>Modelamiento</v>
      </c>
      <c r="L146">
        <f t="shared" si="31"/>
        <v>1</v>
      </c>
      <c r="M146">
        <v>56</v>
      </c>
      <c r="N146" t="str">
        <f t="shared" si="32"/>
        <v>&lt;=60</v>
      </c>
      <c r="O146" t="s">
        <v>72</v>
      </c>
      <c r="P146" t="s">
        <v>35</v>
      </c>
      <c r="Q146" t="s">
        <v>32</v>
      </c>
      <c r="R146" t="s">
        <v>32</v>
      </c>
      <c r="S146" t="str">
        <f t="shared" si="33"/>
        <v/>
      </c>
      <c r="T146" t="s">
        <v>32</v>
      </c>
      <c r="U146" t="str">
        <f t="shared" si="34"/>
        <v/>
      </c>
      <c r="V146" t="s">
        <v>32</v>
      </c>
      <c r="W146" t="s">
        <v>32</v>
      </c>
      <c r="X146" s="12" t="str">
        <f t="shared" si="35"/>
        <v>NULL</v>
      </c>
      <c r="Y146" t="str">
        <f t="shared" si="36"/>
        <v/>
      </c>
      <c r="Z146" t="s">
        <v>32</v>
      </c>
      <c r="AA146">
        <v>4</v>
      </c>
      <c r="AB146">
        <v>1520.35</v>
      </c>
      <c r="AC146" t="str">
        <f t="shared" si="37"/>
        <v>&lt;=2000</v>
      </c>
      <c r="AD146">
        <v>1449</v>
      </c>
      <c r="AE146" t="str">
        <f t="shared" si="38"/>
        <v>&gt;120</v>
      </c>
      <c r="AF146">
        <v>1387</v>
      </c>
      <c r="AG146" t="str">
        <f t="shared" si="39"/>
        <v>&lt;=2000</v>
      </c>
      <c r="AH146">
        <v>1000</v>
      </c>
      <c r="AI146" t="str">
        <f t="shared" si="40"/>
        <v>&lt;=1000</v>
      </c>
      <c r="AJ146">
        <v>0</v>
      </c>
      <c r="AK146" t="str">
        <f t="shared" si="41"/>
        <v>=0</v>
      </c>
      <c r="AL146">
        <v>12</v>
      </c>
      <c r="AM146">
        <v>0</v>
      </c>
      <c r="AN146">
        <v>11</v>
      </c>
      <c r="AO146" t="s">
        <v>32</v>
      </c>
      <c r="AP146">
        <v>1</v>
      </c>
    </row>
    <row r="147" spans="1:42" x14ac:dyDescent="0.25">
      <c r="A147">
        <v>201405</v>
      </c>
      <c r="B147" t="str">
        <f t="shared" si="28"/>
        <v>2014-I</v>
      </c>
      <c r="C147" t="s">
        <v>190</v>
      </c>
      <c r="D147" t="s">
        <v>190</v>
      </c>
      <c r="E147">
        <v>25584254</v>
      </c>
      <c r="F147" t="s">
        <v>29</v>
      </c>
      <c r="G147">
        <v>0</v>
      </c>
      <c r="H147">
        <v>0</v>
      </c>
      <c r="I147">
        <v>0</v>
      </c>
      <c r="J147">
        <f t="shared" si="29"/>
        <v>0</v>
      </c>
      <c r="K147" t="str">
        <f t="shared" si="30"/>
        <v>Modelamiento</v>
      </c>
      <c r="L147">
        <f t="shared" si="31"/>
        <v>1</v>
      </c>
      <c r="M147">
        <v>37</v>
      </c>
      <c r="N147" t="str">
        <f t="shared" si="32"/>
        <v>&lt;=40</v>
      </c>
      <c r="O147" t="s">
        <v>72</v>
      </c>
      <c r="P147" t="s">
        <v>39</v>
      </c>
      <c r="Q147" t="s">
        <v>32</v>
      </c>
      <c r="R147" t="s">
        <v>32</v>
      </c>
      <c r="S147" t="str">
        <f t="shared" si="33"/>
        <v/>
      </c>
      <c r="T147" t="s">
        <v>32</v>
      </c>
      <c r="U147" t="str">
        <f t="shared" si="34"/>
        <v/>
      </c>
      <c r="V147" t="s">
        <v>32</v>
      </c>
      <c r="W147" t="s">
        <v>32</v>
      </c>
      <c r="X147" s="12" t="str">
        <f t="shared" si="35"/>
        <v>NULL</v>
      </c>
      <c r="Y147" t="str">
        <f t="shared" si="36"/>
        <v/>
      </c>
      <c r="Z147" t="s">
        <v>32</v>
      </c>
      <c r="AA147">
        <v>4</v>
      </c>
      <c r="AB147">
        <v>8420.9</v>
      </c>
      <c r="AC147" t="str">
        <f t="shared" si="37"/>
        <v>&gt;5000</v>
      </c>
      <c r="AD147">
        <v>2708</v>
      </c>
      <c r="AE147" t="str">
        <f t="shared" si="38"/>
        <v>&gt;120</v>
      </c>
      <c r="AF147">
        <v>8420.9</v>
      </c>
      <c r="AG147" t="str">
        <f t="shared" si="39"/>
        <v>&gt;5000</v>
      </c>
      <c r="AH147" t="s">
        <v>32</v>
      </c>
      <c r="AI147" t="str">
        <f t="shared" si="40"/>
        <v/>
      </c>
      <c r="AJ147" t="s">
        <v>32</v>
      </c>
      <c r="AK147" t="str">
        <f t="shared" si="41"/>
        <v/>
      </c>
      <c r="AL147">
        <v>12</v>
      </c>
      <c r="AM147">
        <v>0</v>
      </c>
      <c r="AN147">
        <v>12</v>
      </c>
      <c r="AO147" t="s">
        <v>32</v>
      </c>
      <c r="AP147">
        <v>1</v>
      </c>
    </row>
    <row r="148" spans="1:42" x14ac:dyDescent="0.25">
      <c r="A148">
        <v>201405</v>
      </c>
      <c r="B148" t="str">
        <f t="shared" si="28"/>
        <v>2014-I</v>
      </c>
      <c r="C148" t="s">
        <v>191</v>
      </c>
      <c r="D148" t="s">
        <v>191</v>
      </c>
      <c r="E148">
        <v>25594687</v>
      </c>
      <c r="F148" t="s">
        <v>29</v>
      </c>
      <c r="G148">
        <v>1</v>
      </c>
      <c r="H148">
        <v>0</v>
      </c>
      <c r="I148">
        <v>0</v>
      </c>
      <c r="J148">
        <f t="shared" si="29"/>
        <v>0</v>
      </c>
      <c r="K148" t="str">
        <f t="shared" si="30"/>
        <v>Modelamiento</v>
      </c>
      <c r="L148">
        <f t="shared" si="31"/>
        <v>1</v>
      </c>
      <c r="M148">
        <v>29</v>
      </c>
      <c r="N148" t="str">
        <f t="shared" si="32"/>
        <v>&lt;=30</v>
      </c>
      <c r="O148" t="s">
        <v>72</v>
      </c>
      <c r="P148" t="s">
        <v>31</v>
      </c>
      <c r="Q148" t="s">
        <v>32</v>
      </c>
      <c r="R148" t="s">
        <v>32</v>
      </c>
      <c r="S148" t="str">
        <f t="shared" si="33"/>
        <v/>
      </c>
      <c r="T148" t="s">
        <v>32</v>
      </c>
      <c r="U148" t="str">
        <f t="shared" si="34"/>
        <v/>
      </c>
      <c r="V148" t="s">
        <v>32</v>
      </c>
      <c r="W148" t="s">
        <v>32</v>
      </c>
      <c r="X148" s="12" t="str">
        <f t="shared" si="35"/>
        <v>NULL</v>
      </c>
      <c r="Y148" t="str">
        <f t="shared" si="36"/>
        <v/>
      </c>
      <c r="Z148" t="s">
        <v>32</v>
      </c>
      <c r="AA148">
        <v>0</v>
      </c>
      <c r="AB148">
        <v>32852.480000000003</v>
      </c>
      <c r="AC148" t="str">
        <f t="shared" si="37"/>
        <v>&gt;5000</v>
      </c>
      <c r="AD148">
        <v>2</v>
      </c>
      <c r="AE148" t="str">
        <f t="shared" si="38"/>
        <v>&lt;=8</v>
      </c>
      <c r="AF148">
        <v>0</v>
      </c>
      <c r="AG148" t="str">
        <f t="shared" si="39"/>
        <v>&lt;=500</v>
      </c>
      <c r="AH148" t="s">
        <v>32</v>
      </c>
      <c r="AI148" t="str">
        <f t="shared" si="40"/>
        <v/>
      </c>
      <c r="AJ148">
        <v>1</v>
      </c>
      <c r="AK148" t="str">
        <f t="shared" si="41"/>
        <v>&gt;0.9</v>
      </c>
      <c r="AL148">
        <v>6</v>
      </c>
      <c r="AM148">
        <v>6</v>
      </c>
      <c r="AN148">
        <v>0</v>
      </c>
      <c r="AO148">
        <v>7</v>
      </c>
      <c r="AP148" t="s">
        <v>32</v>
      </c>
    </row>
    <row r="149" spans="1:42" x14ac:dyDescent="0.25">
      <c r="A149">
        <v>201405</v>
      </c>
      <c r="B149" t="str">
        <f t="shared" si="28"/>
        <v>2014-I</v>
      </c>
      <c r="C149" t="s">
        <v>192</v>
      </c>
      <c r="D149" t="s">
        <v>192</v>
      </c>
      <c r="E149">
        <v>25596554</v>
      </c>
      <c r="F149" t="s">
        <v>29</v>
      </c>
      <c r="G149">
        <v>1</v>
      </c>
      <c r="H149">
        <v>0</v>
      </c>
      <c r="I149">
        <v>0</v>
      </c>
      <c r="J149">
        <f t="shared" si="29"/>
        <v>0</v>
      </c>
      <c r="K149" t="str">
        <f t="shared" si="30"/>
        <v>Modelamiento</v>
      </c>
      <c r="L149">
        <f t="shared" si="31"/>
        <v>1</v>
      </c>
      <c r="M149">
        <v>23</v>
      </c>
      <c r="N149" t="str">
        <f t="shared" si="32"/>
        <v>&lt;=25</v>
      </c>
      <c r="O149" t="s">
        <v>56</v>
      </c>
      <c r="P149" t="s">
        <v>39</v>
      </c>
      <c r="Q149" t="s">
        <v>32</v>
      </c>
      <c r="R149" t="s">
        <v>32</v>
      </c>
      <c r="S149" t="str">
        <f t="shared" si="33"/>
        <v/>
      </c>
      <c r="T149" t="s">
        <v>32</v>
      </c>
      <c r="U149" t="str">
        <f t="shared" si="34"/>
        <v/>
      </c>
      <c r="V149" t="s">
        <v>32</v>
      </c>
      <c r="W149" t="s">
        <v>32</v>
      </c>
      <c r="X149" s="12" t="str">
        <f t="shared" si="35"/>
        <v>NULL</v>
      </c>
      <c r="Y149" t="str">
        <f t="shared" si="36"/>
        <v/>
      </c>
      <c r="Z149" t="s">
        <v>32</v>
      </c>
      <c r="AA149">
        <v>4</v>
      </c>
      <c r="AB149">
        <v>702.89</v>
      </c>
      <c r="AC149" t="str">
        <f t="shared" si="37"/>
        <v>&lt;=1000</v>
      </c>
      <c r="AD149">
        <v>882</v>
      </c>
      <c r="AE149" t="str">
        <f t="shared" si="38"/>
        <v>&gt;120</v>
      </c>
      <c r="AF149">
        <v>702.89</v>
      </c>
      <c r="AG149" t="str">
        <f t="shared" si="39"/>
        <v>&lt;=1000</v>
      </c>
      <c r="AH149" t="s">
        <v>32</v>
      </c>
      <c r="AI149" t="str">
        <f t="shared" si="40"/>
        <v/>
      </c>
      <c r="AJ149" t="s">
        <v>32</v>
      </c>
      <c r="AK149" t="str">
        <f t="shared" si="41"/>
        <v/>
      </c>
      <c r="AL149">
        <v>12</v>
      </c>
      <c r="AM149">
        <v>0</v>
      </c>
      <c r="AN149">
        <v>12</v>
      </c>
      <c r="AO149" t="s">
        <v>32</v>
      </c>
      <c r="AP149">
        <v>1</v>
      </c>
    </row>
    <row r="150" spans="1:42" x14ac:dyDescent="0.25">
      <c r="A150">
        <v>201405</v>
      </c>
      <c r="B150" t="str">
        <f t="shared" si="28"/>
        <v>2014-I</v>
      </c>
      <c r="C150" t="s">
        <v>193</v>
      </c>
      <c r="D150" t="s">
        <v>193</v>
      </c>
      <c r="E150">
        <v>25598931</v>
      </c>
      <c r="F150" t="s">
        <v>29</v>
      </c>
      <c r="G150">
        <v>0</v>
      </c>
      <c r="H150">
        <v>0</v>
      </c>
      <c r="I150">
        <v>0</v>
      </c>
      <c r="J150">
        <f t="shared" si="29"/>
        <v>0</v>
      </c>
      <c r="K150" t="str">
        <f t="shared" si="30"/>
        <v>Modelamiento</v>
      </c>
      <c r="L150">
        <f t="shared" si="31"/>
        <v>1</v>
      </c>
      <c r="M150">
        <v>54</v>
      </c>
      <c r="N150" t="str">
        <f t="shared" si="32"/>
        <v>&lt;=55</v>
      </c>
      <c r="O150" t="s">
        <v>72</v>
      </c>
      <c r="P150" t="s">
        <v>39</v>
      </c>
      <c r="Q150" t="s">
        <v>32</v>
      </c>
      <c r="R150" t="s">
        <v>32</v>
      </c>
      <c r="S150" t="str">
        <f t="shared" si="33"/>
        <v/>
      </c>
      <c r="T150" t="s">
        <v>32</v>
      </c>
      <c r="U150" t="str">
        <f t="shared" si="34"/>
        <v/>
      </c>
      <c r="V150" t="s">
        <v>32</v>
      </c>
      <c r="W150" t="s">
        <v>32</v>
      </c>
      <c r="X150" s="12" t="str">
        <f t="shared" si="35"/>
        <v>NULL</v>
      </c>
      <c r="Y150" t="str">
        <f t="shared" si="36"/>
        <v/>
      </c>
      <c r="Z150" t="s">
        <v>32</v>
      </c>
      <c r="AA150">
        <v>0</v>
      </c>
      <c r="AB150">
        <v>13930.63</v>
      </c>
      <c r="AC150" t="str">
        <f t="shared" si="37"/>
        <v>&gt;5000</v>
      </c>
      <c r="AD150">
        <v>0</v>
      </c>
      <c r="AE150" t="str">
        <f t="shared" si="38"/>
        <v>=0</v>
      </c>
      <c r="AF150">
        <v>0</v>
      </c>
      <c r="AG150" t="str">
        <f t="shared" si="39"/>
        <v>&lt;=500</v>
      </c>
      <c r="AH150">
        <v>10356.35</v>
      </c>
      <c r="AI150" t="str">
        <f t="shared" si="40"/>
        <v>&gt;5000</v>
      </c>
      <c r="AJ150">
        <v>0.79330000000000001</v>
      </c>
      <c r="AK150" t="str">
        <f t="shared" si="41"/>
        <v>&lt;=0.8</v>
      </c>
      <c r="AL150">
        <v>12</v>
      </c>
      <c r="AM150">
        <v>12</v>
      </c>
      <c r="AN150">
        <v>0</v>
      </c>
      <c r="AO150">
        <v>1</v>
      </c>
      <c r="AP150" t="s">
        <v>32</v>
      </c>
    </row>
    <row r="151" spans="1:42" x14ac:dyDescent="0.25">
      <c r="A151">
        <v>201405</v>
      </c>
      <c r="B151" t="str">
        <f t="shared" si="28"/>
        <v>2014-I</v>
      </c>
      <c r="C151" t="s">
        <v>194</v>
      </c>
      <c r="D151" t="s">
        <v>194</v>
      </c>
      <c r="E151">
        <v>25593392</v>
      </c>
      <c r="F151" t="s">
        <v>29</v>
      </c>
      <c r="G151">
        <v>0</v>
      </c>
      <c r="H151">
        <v>0</v>
      </c>
      <c r="I151">
        <v>0</v>
      </c>
      <c r="J151">
        <f t="shared" si="29"/>
        <v>0</v>
      </c>
      <c r="K151" t="str">
        <f t="shared" si="30"/>
        <v>Modelamiento</v>
      </c>
      <c r="L151">
        <f t="shared" si="31"/>
        <v>1</v>
      </c>
      <c r="M151">
        <v>57</v>
      </c>
      <c r="N151" t="str">
        <f t="shared" si="32"/>
        <v>&lt;=60</v>
      </c>
      <c r="O151" t="s">
        <v>56</v>
      </c>
      <c r="P151" t="s">
        <v>31</v>
      </c>
      <c r="Q151" t="s">
        <v>32</v>
      </c>
      <c r="R151" t="s">
        <v>32</v>
      </c>
      <c r="S151" t="str">
        <f t="shared" si="33"/>
        <v/>
      </c>
      <c r="T151" t="s">
        <v>32</v>
      </c>
      <c r="U151" t="str">
        <f t="shared" si="34"/>
        <v/>
      </c>
      <c r="V151" t="s">
        <v>32</v>
      </c>
      <c r="W151" t="s">
        <v>32</v>
      </c>
      <c r="X151" s="12" t="str">
        <f t="shared" si="35"/>
        <v>NULL</v>
      </c>
      <c r="Y151" t="str">
        <f t="shared" si="36"/>
        <v/>
      </c>
      <c r="Z151" t="s">
        <v>32</v>
      </c>
      <c r="AA151">
        <v>4</v>
      </c>
      <c r="AB151">
        <v>516.94000000000005</v>
      </c>
      <c r="AC151" t="str">
        <f t="shared" si="37"/>
        <v>&lt;=1000</v>
      </c>
      <c r="AD151">
        <v>2708</v>
      </c>
      <c r="AE151" t="str">
        <f t="shared" si="38"/>
        <v>&gt;120</v>
      </c>
      <c r="AF151">
        <v>516.94000000000005</v>
      </c>
      <c r="AG151" t="str">
        <f t="shared" si="39"/>
        <v>&lt;=1000</v>
      </c>
      <c r="AH151" t="s">
        <v>32</v>
      </c>
      <c r="AI151" t="str">
        <f t="shared" si="40"/>
        <v/>
      </c>
      <c r="AJ151" t="s">
        <v>32</v>
      </c>
      <c r="AK151" t="str">
        <f t="shared" si="41"/>
        <v/>
      </c>
      <c r="AL151">
        <v>12</v>
      </c>
      <c r="AM151">
        <v>0</v>
      </c>
      <c r="AN151">
        <v>12</v>
      </c>
      <c r="AO151" t="s">
        <v>32</v>
      </c>
      <c r="AP151">
        <v>1</v>
      </c>
    </row>
    <row r="152" spans="1:42" x14ac:dyDescent="0.25">
      <c r="A152">
        <v>201405</v>
      </c>
      <c r="B152" t="str">
        <f t="shared" si="28"/>
        <v>2014-I</v>
      </c>
      <c r="C152" t="s">
        <v>195</v>
      </c>
      <c r="D152" t="s">
        <v>195</v>
      </c>
      <c r="E152">
        <v>25602340</v>
      </c>
      <c r="F152" t="s">
        <v>29</v>
      </c>
      <c r="G152">
        <v>1</v>
      </c>
      <c r="H152">
        <v>0</v>
      </c>
      <c r="I152">
        <v>0</v>
      </c>
      <c r="J152">
        <f t="shared" si="29"/>
        <v>1</v>
      </c>
      <c r="K152" t="str">
        <f t="shared" si="30"/>
        <v>Perfil</v>
      </c>
      <c r="L152">
        <f t="shared" si="31"/>
        <v>1</v>
      </c>
      <c r="M152">
        <v>25</v>
      </c>
      <c r="N152" t="str">
        <f t="shared" si="32"/>
        <v>&lt;=25</v>
      </c>
      <c r="O152" t="s">
        <v>61</v>
      </c>
      <c r="P152" t="s">
        <v>39</v>
      </c>
      <c r="Q152" t="s">
        <v>32</v>
      </c>
      <c r="R152" t="s">
        <v>32</v>
      </c>
      <c r="S152" t="str">
        <f t="shared" si="33"/>
        <v/>
      </c>
      <c r="T152" t="s">
        <v>32</v>
      </c>
      <c r="U152" t="str">
        <f t="shared" si="34"/>
        <v/>
      </c>
      <c r="V152" t="s">
        <v>32</v>
      </c>
      <c r="W152" t="s">
        <v>32</v>
      </c>
      <c r="X152" s="12" t="str">
        <f t="shared" si="35"/>
        <v>NULL</v>
      </c>
      <c r="Y152" t="str">
        <f t="shared" si="36"/>
        <v/>
      </c>
      <c r="Z152" t="s">
        <v>32</v>
      </c>
      <c r="AA152">
        <v>0</v>
      </c>
      <c r="AB152">
        <v>39481.31</v>
      </c>
      <c r="AC152" t="str">
        <f t="shared" si="37"/>
        <v>&gt;5000</v>
      </c>
      <c r="AD152">
        <v>0</v>
      </c>
      <c r="AE152" t="str">
        <f t="shared" si="38"/>
        <v>=0</v>
      </c>
      <c r="AF152">
        <v>0</v>
      </c>
      <c r="AG152" t="str">
        <f t="shared" si="39"/>
        <v>&lt;=500</v>
      </c>
      <c r="AH152" t="s">
        <v>32</v>
      </c>
      <c r="AI152" t="str">
        <f t="shared" si="40"/>
        <v/>
      </c>
      <c r="AJ152" t="s">
        <v>32</v>
      </c>
      <c r="AK152" t="str">
        <f t="shared" si="41"/>
        <v/>
      </c>
      <c r="AL152">
        <v>12</v>
      </c>
      <c r="AM152">
        <v>12</v>
      </c>
      <c r="AN152">
        <v>0</v>
      </c>
      <c r="AO152">
        <v>1</v>
      </c>
      <c r="AP152" t="s">
        <v>32</v>
      </c>
    </row>
    <row r="153" spans="1:42" x14ac:dyDescent="0.25">
      <c r="A153">
        <v>201405</v>
      </c>
      <c r="B153" t="str">
        <f t="shared" si="28"/>
        <v>2014-I</v>
      </c>
      <c r="C153" t="s">
        <v>196</v>
      </c>
      <c r="D153" t="s">
        <v>196</v>
      </c>
      <c r="E153">
        <v>25600616</v>
      </c>
      <c r="F153" t="s">
        <v>29</v>
      </c>
      <c r="G153">
        <v>0</v>
      </c>
      <c r="H153">
        <v>0</v>
      </c>
      <c r="I153">
        <v>0</v>
      </c>
      <c r="J153">
        <f t="shared" si="29"/>
        <v>0</v>
      </c>
      <c r="K153" t="str">
        <f t="shared" si="30"/>
        <v>Modelamiento</v>
      </c>
      <c r="L153">
        <f t="shared" si="31"/>
        <v>1</v>
      </c>
      <c r="M153">
        <v>23</v>
      </c>
      <c r="N153" t="str">
        <f t="shared" si="32"/>
        <v>&lt;=25</v>
      </c>
      <c r="O153" t="s">
        <v>56</v>
      </c>
      <c r="P153" t="s">
        <v>31</v>
      </c>
      <c r="Q153" t="s">
        <v>32</v>
      </c>
      <c r="R153" t="s">
        <v>32</v>
      </c>
      <c r="S153" t="str">
        <f t="shared" si="33"/>
        <v/>
      </c>
      <c r="T153" t="s">
        <v>32</v>
      </c>
      <c r="U153" t="str">
        <f t="shared" si="34"/>
        <v/>
      </c>
      <c r="V153" t="s">
        <v>32</v>
      </c>
      <c r="W153" t="s">
        <v>32</v>
      </c>
      <c r="X153" s="12" t="str">
        <f t="shared" si="35"/>
        <v>NULL</v>
      </c>
      <c r="Y153" t="str">
        <f t="shared" si="36"/>
        <v/>
      </c>
      <c r="Z153" t="s">
        <v>32</v>
      </c>
      <c r="AA153">
        <v>0</v>
      </c>
      <c r="AB153">
        <v>7500</v>
      </c>
      <c r="AC153" t="str">
        <f t="shared" si="37"/>
        <v>&gt;5000</v>
      </c>
      <c r="AD153">
        <v>0</v>
      </c>
      <c r="AE153" t="str">
        <f t="shared" si="38"/>
        <v>=0</v>
      </c>
      <c r="AF153">
        <v>0</v>
      </c>
      <c r="AG153" t="str">
        <f t="shared" si="39"/>
        <v>&lt;=500</v>
      </c>
      <c r="AH153" t="s">
        <v>32</v>
      </c>
      <c r="AI153" t="str">
        <f t="shared" si="40"/>
        <v/>
      </c>
      <c r="AJ153" t="s">
        <v>32</v>
      </c>
      <c r="AK153" t="str">
        <f t="shared" si="41"/>
        <v/>
      </c>
      <c r="AL153">
        <v>12</v>
      </c>
      <c r="AM153">
        <v>12</v>
      </c>
      <c r="AN153">
        <v>0</v>
      </c>
      <c r="AO153">
        <v>1</v>
      </c>
      <c r="AP153" t="s">
        <v>32</v>
      </c>
    </row>
    <row r="154" spans="1:42" x14ac:dyDescent="0.25">
      <c r="A154">
        <v>201405</v>
      </c>
      <c r="B154" t="str">
        <f t="shared" si="28"/>
        <v>2014-I</v>
      </c>
      <c r="C154" t="s">
        <v>197</v>
      </c>
      <c r="D154" t="s">
        <v>197</v>
      </c>
      <c r="E154">
        <v>25603769</v>
      </c>
      <c r="F154" t="s">
        <v>29</v>
      </c>
      <c r="G154">
        <v>0</v>
      </c>
      <c r="H154">
        <v>0</v>
      </c>
      <c r="I154">
        <v>0</v>
      </c>
      <c r="J154">
        <f t="shared" si="29"/>
        <v>0</v>
      </c>
      <c r="K154" t="str">
        <f t="shared" si="30"/>
        <v>Modelamiento</v>
      </c>
      <c r="L154">
        <f t="shared" si="31"/>
        <v>1</v>
      </c>
      <c r="M154">
        <v>29</v>
      </c>
      <c r="N154" t="str">
        <f t="shared" si="32"/>
        <v>&lt;=30</v>
      </c>
      <c r="O154" t="s">
        <v>56</v>
      </c>
      <c r="P154" t="s">
        <v>35</v>
      </c>
      <c r="Q154" t="s">
        <v>32</v>
      </c>
      <c r="R154" t="s">
        <v>32</v>
      </c>
      <c r="S154" t="str">
        <f t="shared" si="33"/>
        <v/>
      </c>
      <c r="T154" t="s">
        <v>32</v>
      </c>
      <c r="U154" t="str">
        <f t="shared" si="34"/>
        <v/>
      </c>
      <c r="V154" t="s">
        <v>32</v>
      </c>
      <c r="W154" t="s">
        <v>32</v>
      </c>
      <c r="X154" s="12" t="str">
        <f t="shared" si="35"/>
        <v>NULL</v>
      </c>
      <c r="Y154" t="str">
        <f t="shared" si="36"/>
        <v/>
      </c>
      <c r="Z154" t="s">
        <v>32</v>
      </c>
      <c r="AA154">
        <v>0</v>
      </c>
      <c r="AB154">
        <v>41209.74</v>
      </c>
      <c r="AC154" t="str">
        <f t="shared" si="37"/>
        <v>&gt;5000</v>
      </c>
      <c r="AD154">
        <v>0</v>
      </c>
      <c r="AE154" t="str">
        <f t="shared" si="38"/>
        <v>=0</v>
      </c>
      <c r="AF154">
        <v>0</v>
      </c>
      <c r="AG154" t="str">
        <f t="shared" si="39"/>
        <v>&lt;=500</v>
      </c>
      <c r="AH154" t="s">
        <v>32</v>
      </c>
      <c r="AI154" t="str">
        <f t="shared" si="40"/>
        <v/>
      </c>
      <c r="AJ154" t="s">
        <v>32</v>
      </c>
      <c r="AK154" t="str">
        <f t="shared" si="41"/>
        <v/>
      </c>
      <c r="AL154">
        <v>12</v>
      </c>
      <c r="AM154">
        <v>12</v>
      </c>
      <c r="AN154">
        <v>0</v>
      </c>
      <c r="AO154">
        <v>1</v>
      </c>
      <c r="AP154" t="s">
        <v>32</v>
      </c>
    </row>
    <row r="155" spans="1:42" x14ac:dyDescent="0.25">
      <c r="A155">
        <v>201406</v>
      </c>
      <c r="B155" t="str">
        <f t="shared" si="28"/>
        <v>2014-I</v>
      </c>
      <c r="C155" t="s">
        <v>198</v>
      </c>
      <c r="D155" t="s">
        <v>198</v>
      </c>
      <c r="E155">
        <v>25602364</v>
      </c>
      <c r="F155" t="s">
        <v>29</v>
      </c>
      <c r="G155">
        <v>0</v>
      </c>
      <c r="H155">
        <v>0</v>
      </c>
      <c r="I155">
        <v>0</v>
      </c>
      <c r="J155">
        <f t="shared" si="29"/>
        <v>0</v>
      </c>
      <c r="K155" t="str">
        <f t="shared" si="30"/>
        <v>Modelamiento</v>
      </c>
      <c r="L155">
        <f t="shared" si="31"/>
        <v>1</v>
      </c>
      <c r="M155">
        <v>35</v>
      </c>
      <c r="N155" t="str">
        <f t="shared" si="32"/>
        <v>&lt;=35</v>
      </c>
      <c r="O155" t="s">
        <v>56</v>
      </c>
      <c r="P155" t="s">
        <v>69</v>
      </c>
      <c r="Q155" t="s">
        <v>32</v>
      </c>
      <c r="R155" t="s">
        <v>32</v>
      </c>
      <c r="S155" t="str">
        <f t="shared" si="33"/>
        <v/>
      </c>
      <c r="T155" t="s">
        <v>32</v>
      </c>
      <c r="U155" t="str">
        <f t="shared" si="34"/>
        <v/>
      </c>
      <c r="V155" t="s">
        <v>32</v>
      </c>
      <c r="W155" t="s">
        <v>32</v>
      </c>
      <c r="X155" s="12" t="str">
        <f t="shared" si="35"/>
        <v>NULL</v>
      </c>
      <c r="Y155" t="str">
        <f t="shared" si="36"/>
        <v/>
      </c>
      <c r="Z155" t="s">
        <v>32</v>
      </c>
      <c r="AA155">
        <v>3</v>
      </c>
      <c r="AB155">
        <v>57069.19</v>
      </c>
      <c r="AC155" t="str">
        <f t="shared" si="37"/>
        <v>&gt;5000</v>
      </c>
      <c r="AD155">
        <v>95</v>
      </c>
      <c r="AE155" t="str">
        <f t="shared" si="38"/>
        <v>&lt;=120</v>
      </c>
      <c r="AF155">
        <v>0</v>
      </c>
      <c r="AG155" t="str">
        <f t="shared" si="39"/>
        <v>&lt;=500</v>
      </c>
      <c r="AH155" t="s">
        <v>32</v>
      </c>
      <c r="AI155" t="str">
        <f t="shared" si="40"/>
        <v/>
      </c>
      <c r="AJ155" t="s">
        <v>32</v>
      </c>
      <c r="AK155" t="str">
        <f t="shared" si="41"/>
        <v/>
      </c>
      <c r="AL155">
        <v>11</v>
      </c>
      <c r="AM155">
        <v>5</v>
      </c>
      <c r="AN155">
        <v>0</v>
      </c>
      <c r="AO155">
        <v>7</v>
      </c>
      <c r="AP155" t="s">
        <v>32</v>
      </c>
    </row>
    <row r="156" spans="1:42" x14ac:dyDescent="0.25">
      <c r="A156">
        <v>201406</v>
      </c>
      <c r="B156" t="str">
        <f t="shared" si="28"/>
        <v>2014-I</v>
      </c>
      <c r="C156" t="s">
        <v>199</v>
      </c>
      <c r="D156" t="s">
        <v>199</v>
      </c>
      <c r="E156">
        <v>25603180</v>
      </c>
      <c r="F156" t="s">
        <v>29</v>
      </c>
      <c r="G156">
        <v>0</v>
      </c>
      <c r="H156">
        <v>0</v>
      </c>
      <c r="I156">
        <v>0</v>
      </c>
      <c r="J156">
        <f t="shared" si="29"/>
        <v>0</v>
      </c>
      <c r="K156" t="str">
        <f t="shared" si="30"/>
        <v>Modelamiento</v>
      </c>
      <c r="L156">
        <f t="shared" si="31"/>
        <v>1</v>
      </c>
      <c r="M156">
        <v>51</v>
      </c>
      <c r="N156" t="str">
        <f t="shared" si="32"/>
        <v>&lt;=55</v>
      </c>
      <c r="O156" t="s">
        <v>72</v>
      </c>
      <c r="P156" t="s">
        <v>39</v>
      </c>
      <c r="Q156" t="s">
        <v>32</v>
      </c>
      <c r="R156" t="s">
        <v>32</v>
      </c>
      <c r="S156" t="str">
        <f t="shared" si="33"/>
        <v/>
      </c>
      <c r="T156" t="s">
        <v>32</v>
      </c>
      <c r="U156" t="str">
        <f t="shared" si="34"/>
        <v/>
      </c>
      <c r="V156" t="s">
        <v>32</v>
      </c>
      <c r="W156" t="s">
        <v>32</v>
      </c>
      <c r="X156" s="12" t="str">
        <f t="shared" si="35"/>
        <v>NULL</v>
      </c>
      <c r="Y156" t="str">
        <f t="shared" si="36"/>
        <v/>
      </c>
      <c r="Z156" t="s">
        <v>32</v>
      </c>
      <c r="AA156">
        <v>4</v>
      </c>
      <c r="AB156">
        <v>73394.399999999994</v>
      </c>
      <c r="AC156" t="str">
        <f t="shared" si="37"/>
        <v>&gt;5000</v>
      </c>
      <c r="AD156">
        <v>781</v>
      </c>
      <c r="AE156" t="str">
        <f t="shared" si="38"/>
        <v>&gt;120</v>
      </c>
      <c r="AF156">
        <v>5538.52</v>
      </c>
      <c r="AG156" t="str">
        <f t="shared" si="39"/>
        <v>&gt;5000</v>
      </c>
      <c r="AH156" t="s">
        <v>32</v>
      </c>
      <c r="AI156" t="str">
        <f t="shared" si="40"/>
        <v/>
      </c>
      <c r="AJ156" t="s">
        <v>32</v>
      </c>
      <c r="AK156" t="str">
        <f t="shared" si="41"/>
        <v/>
      </c>
      <c r="AL156">
        <v>12</v>
      </c>
      <c r="AM156">
        <v>0</v>
      </c>
      <c r="AN156">
        <v>7</v>
      </c>
      <c r="AO156" t="s">
        <v>32</v>
      </c>
      <c r="AP156">
        <v>6</v>
      </c>
    </row>
    <row r="157" spans="1:42" x14ac:dyDescent="0.25">
      <c r="A157">
        <v>201406</v>
      </c>
      <c r="B157" t="str">
        <f t="shared" si="28"/>
        <v>2014-I</v>
      </c>
      <c r="C157" t="s">
        <v>200</v>
      </c>
      <c r="D157" t="s">
        <v>200</v>
      </c>
      <c r="E157">
        <v>25601724</v>
      </c>
      <c r="F157" t="s">
        <v>29</v>
      </c>
      <c r="G157">
        <v>0</v>
      </c>
      <c r="H157">
        <v>0</v>
      </c>
      <c r="I157">
        <v>0</v>
      </c>
      <c r="J157">
        <f t="shared" si="29"/>
        <v>0</v>
      </c>
      <c r="K157" t="str">
        <f t="shared" si="30"/>
        <v>Modelamiento</v>
      </c>
      <c r="L157">
        <f t="shared" si="31"/>
        <v>1</v>
      </c>
      <c r="M157">
        <v>41</v>
      </c>
      <c r="N157" t="str">
        <f t="shared" si="32"/>
        <v>&lt;=45</v>
      </c>
      <c r="O157" t="s">
        <v>56</v>
      </c>
      <c r="P157" t="s">
        <v>31</v>
      </c>
      <c r="Q157" t="s">
        <v>32</v>
      </c>
      <c r="R157" t="s">
        <v>32</v>
      </c>
      <c r="S157" t="str">
        <f t="shared" si="33"/>
        <v/>
      </c>
      <c r="T157" t="s">
        <v>32</v>
      </c>
      <c r="U157" t="str">
        <f t="shared" si="34"/>
        <v/>
      </c>
      <c r="V157" t="s">
        <v>32</v>
      </c>
      <c r="W157" t="s">
        <v>32</v>
      </c>
      <c r="X157" s="12" t="str">
        <f t="shared" si="35"/>
        <v>NULL</v>
      </c>
      <c r="Y157" t="str">
        <f t="shared" si="36"/>
        <v/>
      </c>
      <c r="Z157" t="s">
        <v>32</v>
      </c>
      <c r="AA157">
        <v>4</v>
      </c>
      <c r="AB157">
        <v>2176.14</v>
      </c>
      <c r="AC157" t="str">
        <f t="shared" si="37"/>
        <v>&lt;=3000</v>
      </c>
      <c r="AD157">
        <v>269</v>
      </c>
      <c r="AE157" t="str">
        <f t="shared" si="38"/>
        <v>&gt;120</v>
      </c>
      <c r="AF157">
        <v>996.75</v>
      </c>
      <c r="AG157" t="str">
        <f t="shared" si="39"/>
        <v>&lt;=1000</v>
      </c>
      <c r="AH157" t="s">
        <v>32</v>
      </c>
      <c r="AI157" t="str">
        <f t="shared" si="40"/>
        <v/>
      </c>
      <c r="AJ157" t="s">
        <v>32</v>
      </c>
      <c r="AK157" t="str">
        <f t="shared" si="41"/>
        <v/>
      </c>
      <c r="AL157">
        <v>12</v>
      </c>
      <c r="AM157">
        <v>3</v>
      </c>
      <c r="AN157">
        <v>0</v>
      </c>
      <c r="AO157">
        <v>4</v>
      </c>
      <c r="AP157" t="s">
        <v>32</v>
      </c>
    </row>
    <row r="158" spans="1:42" x14ac:dyDescent="0.25">
      <c r="A158">
        <v>201406</v>
      </c>
      <c r="B158" t="str">
        <f t="shared" si="28"/>
        <v>2014-I</v>
      </c>
      <c r="C158" t="s">
        <v>201</v>
      </c>
      <c r="D158" t="s">
        <v>201</v>
      </c>
      <c r="E158">
        <v>25622397</v>
      </c>
      <c r="F158" t="s">
        <v>29</v>
      </c>
      <c r="G158">
        <v>0</v>
      </c>
      <c r="H158">
        <v>0</v>
      </c>
      <c r="I158">
        <v>0</v>
      </c>
      <c r="J158">
        <f t="shared" si="29"/>
        <v>1</v>
      </c>
      <c r="K158" t="str">
        <f t="shared" si="30"/>
        <v>Perfil</v>
      </c>
      <c r="L158">
        <f t="shared" si="31"/>
        <v>1</v>
      </c>
      <c r="M158">
        <v>51</v>
      </c>
      <c r="N158" t="str">
        <f t="shared" si="32"/>
        <v>&lt;=55</v>
      </c>
      <c r="O158" t="s">
        <v>41</v>
      </c>
      <c r="P158" t="s">
        <v>31</v>
      </c>
      <c r="Q158" t="s">
        <v>32</v>
      </c>
      <c r="R158" t="s">
        <v>32</v>
      </c>
      <c r="S158" t="str">
        <f t="shared" si="33"/>
        <v/>
      </c>
      <c r="T158" t="s">
        <v>32</v>
      </c>
      <c r="U158" t="str">
        <f t="shared" si="34"/>
        <v/>
      </c>
      <c r="V158" t="s">
        <v>32</v>
      </c>
      <c r="W158" t="s">
        <v>32</v>
      </c>
      <c r="X158" s="12" t="str">
        <f t="shared" si="35"/>
        <v>NULL</v>
      </c>
      <c r="Y158" t="str">
        <f t="shared" si="36"/>
        <v/>
      </c>
      <c r="Z158" t="s">
        <v>32</v>
      </c>
      <c r="AA158">
        <v>4</v>
      </c>
      <c r="AB158">
        <v>470.28</v>
      </c>
      <c r="AC158" t="str">
        <f t="shared" si="37"/>
        <v>&lt;=500</v>
      </c>
      <c r="AD158">
        <v>2738</v>
      </c>
      <c r="AE158" t="str">
        <f t="shared" si="38"/>
        <v>&gt;120</v>
      </c>
      <c r="AF158">
        <v>470.28</v>
      </c>
      <c r="AG158" t="str">
        <f t="shared" si="39"/>
        <v>&lt;=500</v>
      </c>
      <c r="AH158" t="s">
        <v>32</v>
      </c>
      <c r="AI158" t="str">
        <f t="shared" si="40"/>
        <v/>
      </c>
      <c r="AJ158" t="s">
        <v>32</v>
      </c>
      <c r="AK158" t="str">
        <f t="shared" si="41"/>
        <v/>
      </c>
      <c r="AL158">
        <v>12</v>
      </c>
      <c r="AM158">
        <v>0</v>
      </c>
      <c r="AN158">
        <v>12</v>
      </c>
      <c r="AO158" t="s">
        <v>32</v>
      </c>
      <c r="AP158">
        <v>1</v>
      </c>
    </row>
    <row r="159" spans="1:42" x14ac:dyDescent="0.25">
      <c r="A159">
        <v>201406</v>
      </c>
      <c r="B159" t="str">
        <f t="shared" si="28"/>
        <v>2014-I</v>
      </c>
      <c r="C159" t="s">
        <v>202</v>
      </c>
      <c r="D159" t="s">
        <v>202</v>
      </c>
      <c r="E159">
        <v>25617669</v>
      </c>
      <c r="F159" t="s">
        <v>29</v>
      </c>
      <c r="G159">
        <v>0</v>
      </c>
      <c r="H159">
        <v>0</v>
      </c>
      <c r="I159">
        <v>0</v>
      </c>
      <c r="J159">
        <f t="shared" si="29"/>
        <v>0</v>
      </c>
      <c r="K159" t="str">
        <f t="shared" si="30"/>
        <v>Modelamiento</v>
      </c>
      <c r="L159">
        <f t="shared" si="31"/>
        <v>1</v>
      </c>
      <c r="M159">
        <v>35</v>
      </c>
      <c r="N159" t="str">
        <f t="shared" si="32"/>
        <v>&lt;=35</v>
      </c>
      <c r="O159" t="s">
        <v>56</v>
      </c>
      <c r="P159" t="s">
        <v>35</v>
      </c>
      <c r="Q159" t="s">
        <v>32</v>
      </c>
      <c r="R159" t="s">
        <v>32</v>
      </c>
      <c r="S159" t="str">
        <f t="shared" si="33"/>
        <v/>
      </c>
      <c r="T159" t="s">
        <v>32</v>
      </c>
      <c r="U159" t="str">
        <f t="shared" si="34"/>
        <v/>
      </c>
      <c r="V159" t="s">
        <v>32</v>
      </c>
      <c r="W159" t="s">
        <v>32</v>
      </c>
      <c r="X159" s="12" t="str">
        <f t="shared" si="35"/>
        <v>NULL</v>
      </c>
      <c r="Y159" t="str">
        <f t="shared" si="36"/>
        <v/>
      </c>
      <c r="Z159" t="s">
        <v>32</v>
      </c>
      <c r="AA159">
        <v>4</v>
      </c>
      <c r="AB159">
        <v>1029.51</v>
      </c>
      <c r="AC159" t="str">
        <f t="shared" si="37"/>
        <v>&lt;=2000</v>
      </c>
      <c r="AD159">
        <v>2718</v>
      </c>
      <c r="AE159" t="str">
        <f t="shared" si="38"/>
        <v>&gt;120</v>
      </c>
      <c r="AF159">
        <v>1029.51</v>
      </c>
      <c r="AG159" t="str">
        <f t="shared" si="39"/>
        <v>&lt;=2000</v>
      </c>
      <c r="AH159" t="s">
        <v>32</v>
      </c>
      <c r="AI159" t="str">
        <f t="shared" si="40"/>
        <v/>
      </c>
      <c r="AJ159" t="s">
        <v>32</v>
      </c>
      <c r="AK159" t="str">
        <f t="shared" si="41"/>
        <v/>
      </c>
      <c r="AL159">
        <v>12</v>
      </c>
      <c r="AM159">
        <v>0</v>
      </c>
      <c r="AN159">
        <v>12</v>
      </c>
      <c r="AO159" t="s">
        <v>32</v>
      </c>
      <c r="AP159">
        <v>1</v>
      </c>
    </row>
    <row r="160" spans="1:42" x14ac:dyDescent="0.25">
      <c r="A160">
        <v>201406</v>
      </c>
      <c r="B160" t="str">
        <f t="shared" si="28"/>
        <v>2014-I</v>
      </c>
      <c r="C160" t="s">
        <v>203</v>
      </c>
      <c r="D160" t="s">
        <v>203</v>
      </c>
      <c r="E160">
        <v>25622597</v>
      </c>
      <c r="F160" t="s">
        <v>29</v>
      </c>
      <c r="G160">
        <v>0</v>
      </c>
      <c r="H160">
        <v>0</v>
      </c>
      <c r="I160">
        <v>0</v>
      </c>
      <c r="J160">
        <f t="shared" si="29"/>
        <v>0</v>
      </c>
      <c r="K160" t="str">
        <f t="shared" si="30"/>
        <v>Modelamiento</v>
      </c>
      <c r="L160">
        <f t="shared" si="31"/>
        <v>1</v>
      </c>
      <c r="M160">
        <v>30</v>
      </c>
      <c r="N160" t="str">
        <f t="shared" si="32"/>
        <v>&lt;=30</v>
      </c>
      <c r="O160" t="s">
        <v>72</v>
      </c>
      <c r="P160" t="s">
        <v>39</v>
      </c>
      <c r="Q160" t="s">
        <v>32</v>
      </c>
      <c r="R160" t="s">
        <v>32</v>
      </c>
      <c r="S160" t="str">
        <f t="shared" si="33"/>
        <v/>
      </c>
      <c r="T160" t="s">
        <v>32</v>
      </c>
      <c r="U160" t="str">
        <f t="shared" si="34"/>
        <v/>
      </c>
      <c r="V160" t="s">
        <v>32</v>
      </c>
      <c r="W160" t="s">
        <v>32</v>
      </c>
      <c r="X160" s="12" t="str">
        <f t="shared" si="35"/>
        <v>NULL</v>
      </c>
      <c r="Y160" t="str">
        <f t="shared" si="36"/>
        <v/>
      </c>
      <c r="Z160" t="s">
        <v>32</v>
      </c>
      <c r="AA160">
        <v>0</v>
      </c>
      <c r="AB160">
        <v>6461.44</v>
      </c>
      <c r="AC160" t="str">
        <f t="shared" si="37"/>
        <v>&gt;5000</v>
      </c>
      <c r="AD160">
        <v>0</v>
      </c>
      <c r="AE160" t="str">
        <f t="shared" si="38"/>
        <v>=0</v>
      </c>
      <c r="AF160">
        <v>0</v>
      </c>
      <c r="AG160" t="str">
        <f t="shared" si="39"/>
        <v>&lt;=500</v>
      </c>
      <c r="AH160" t="s">
        <v>32</v>
      </c>
      <c r="AI160" t="str">
        <f t="shared" si="40"/>
        <v/>
      </c>
      <c r="AJ160" t="s">
        <v>32</v>
      </c>
      <c r="AK160" t="str">
        <f t="shared" si="41"/>
        <v/>
      </c>
      <c r="AL160">
        <v>12</v>
      </c>
      <c r="AM160">
        <v>12</v>
      </c>
      <c r="AN160">
        <v>0</v>
      </c>
      <c r="AO160">
        <v>1</v>
      </c>
      <c r="AP160" t="s">
        <v>32</v>
      </c>
    </row>
    <row r="161" spans="1:42" x14ac:dyDescent="0.25">
      <c r="A161">
        <v>201406</v>
      </c>
      <c r="B161" t="str">
        <f t="shared" si="28"/>
        <v>2014-I</v>
      </c>
      <c r="C161" t="s">
        <v>204</v>
      </c>
      <c r="D161" t="s">
        <v>204</v>
      </c>
      <c r="E161">
        <v>25635160</v>
      </c>
      <c r="F161" t="s">
        <v>29</v>
      </c>
      <c r="G161">
        <v>0</v>
      </c>
      <c r="H161">
        <v>0</v>
      </c>
      <c r="I161">
        <v>0</v>
      </c>
      <c r="J161">
        <f t="shared" si="29"/>
        <v>0</v>
      </c>
      <c r="K161" t="str">
        <f t="shared" si="30"/>
        <v>Modelamiento</v>
      </c>
      <c r="L161">
        <f t="shared" si="31"/>
        <v>1</v>
      </c>
      <c r="M161">
        <v>38</v>
      </c>
      <c r="N161" t="str">
        <f t="shared" si="32"/>
        <v>&lt;=40</v>
      </c>
      <c r="O161" t="s">
        <v>56</v>
      </c>
      <c r="P161" t="s">
        <v>39</v>
      </c>
      <c r="Q161" t="s">
        <v>32</v>
      </c>
      <c r="R161" t="s">
        <v>32</v>
      </c>
      <c r="S161" t="str">
        <f t="shared" si="33"/>
        <v/>
      </c>
      <c r="T161" t="s">
        <v>32</v>
      </c>
      <c r="U161" t="str">
        <f t="shared" si="34"/>
        <v/>
      </c>
      <c r="V161" t="s">
        <v>32</v>
      </c>
      <c r="W161" t="s">
        <v>32</v>
      </c>
      <c r="X161" s="12" t="str">
        <f t="shared" si="35"/>
        <v>NULL</v>
      </c>
      <c r="Y161" t="str">
        <f t="shared" si="36"/>
        <v/>
      </c>
      <c r="Z161" t="s">
        <v>32</v>
      </c>
      <c r="AA161">
        <v>4</v>
      </c>
      <c r="AB161">
        <v>268.33999999999997</v>
      </c>
      <c r="AC161" t="str">
        <f t="shared" si="37"/>
        <v>&lt;=500</v>
      </c>
      <c r="AD161">
        <v>2738</v>
      </c>
      <c r="AE161" t="str">
        <f t="shared" si="38"/>
        <v>&gt;120</v>
      </c>
      <c r="AF161">
        <v>268.33999999999997</v>
      </c>
      <c r="AG161" t="str">
        <f t="shared" si="39"/>
        <v>&lt;=500</v>
      </c>
      <c r="AH161" t="s">
        <v>32</v>
      </c>
      <c r="AI161" t="str">
        <f t="shared" si="40"/>
        <v/>
      </c>
      <c r="AJ161" t="s">
        <v>32</v>
      </c>
      <c r="AK161" t="str">
        <f t="shared" si="41"/>
        <v/>
      </c>
      <c r="AL161">
        <v>12</v>
      </c>
      <c r="AM161">
        <v>0</v>
      </c>
      <c r="AN161">
        <v>12</v>
      </c>
      <c r="AO161" t="s">
        <v>32</v>
      </c>
      <c r="AP161">
        <v>1</v>
      </c>
    </row>
    <row r="162" spans="1:42" x14ac:dyDescent="0.25">
      <c r="A162">
        <v>201406</v>
      </c>
      <c r="B162" t="str">
        <f t="shared" si="28"/>
        <v>2014-I</v>
      </c>
      <c r="C162" t="s">
        <v>205</v>
      </c>
      <c r="D162" t="s">
        <v>205</v>
      </c>
      <c r="E162">
        <v>25609996</v>
      </c>
      <c r="F162" t="s">
        <v>29</v>
      </c>
      <c r="G162">
        <v>0</v>
      </c>
      <c r="H162">
        <v>0</v>
      </c>
      <c r="I162">
        <v>0</v>
      </c>
      <c r="J162">
        <f t="shared" si="29"/>
        <v>0</v>
      </c>
      <c r="K162" t="str">
        <f t="shared" si="30"/>
        <v>Modelamiento</v>
      </c>
      <c r="L162">
        <f t="shared" si="31"/>
        <v>1</v>
      </c>
      <c r="M162">
        <v>52</v>
      </c>
      <c r="N162" t="str">
        <f t="shared" si="32"/>
        <v>&lt;=55</v>
      </c>
      <c r="O162" t="s">
        <v>56</v>
      </c>
      <c r="P162" t="s">
        <v>31</v>
      </c>
      <c r="Q162" t="s">
        <v>32</v>
      </c>
      <c r="R162" t="s">
        <v>32</v>
      </c>
      <c r="S162" t="str">
        <f t="shared" si="33"/>
        <v/>
      </c>
      <c r="T162" t="s">
        <v>32</v>
      </c>
      <c r="U162" t="str">
        <f t="shared" si="34"/>
        <v/>
      </c>
      <c r="V162" t="s">
        <v>32</v>
      </c>
      <c r="W162" t="s">
        <v>32</v>
      </c>
      <c r="X162" s="12" t="str">
        <f t="shared" si="35"/>
        <v>NULL</v>
      </c>
      <c r="Y162" t="str">
        <f t="shared" si="36"/>
        <v/>
      </c>
      <c r="Z162" t="s">
        <v>32</v>
      </c>
      <c r="AA162">
        <v>9</v>
      </c>
      <c r="AB162" t="s">
        <v>32</v>
      </c>
      <c r="AC162" t="str">
        <f t="shared" si="37"/>
        <v/>
      </c>
      <c r="AD162" t="s">
        <v>32</v>
      </c>
      <c r="AE162" t="str">
        <f t="shared" si="38"/>
        <v/>
      </c>
      <c r="AF162" t="s">
        <v>32</v>
      </c>
      <c r="AG162" t="str">
        <f t="shared" si="39"/>
        <v/>
      </c>
      <c r="AH162" t="s">
        <v>32</v>
      </c>
      <c r="AI162" t="str">
        <f t="shared" si="40"/>
        <v/>
      </c>
      <c r="AJ162" t="s">
        <v>32</v>
      </c>
      <c r="AK162" t="str">
        <f t="shared" si="41"/>
        <v/>
      </c>
      <c r="AL162">
        <v>0</v>
      </c>
      <c r="AM162">
        <v>0</v>
      </c>
      <c r="AN162">
        <v>0</v>
      </c>
      <c r="AO162" t="s">
        <v>32</v>
      </c>
      <c r="AP162" t="s">
        <v>32</v>
      </c>
    </row>
    <row r="163" spans="1:42" x14ac:dyDescent="0.25">
      <c r="A163">
        <v>201406</v>
      </c>
      <c r="B163" t="str">
        <f t="shared" si="28"/>
        <v>2014-I</v>
      </c>
      <c r="C163" t="s">
        <v>206</v>
      </c>
      <c r="D163" t="s">
        <v>206</v>
      </c>
      <c r="E163">
        <v>25640819</v>
      </c>
      <c r="F163" t="s">
        <v>29</v>
      </c>
      <c r="G163">
        <v>0</v>
      </c>
      <c r="H163">
        <v>0</v>
      </c>
      <c r="I163">
        <v>0</v>
      </c>
      <c r="J163">
        <f t="shared" si="29"/>
        <v>0</v>
      </c>
      <c r="K163" t="str">
        <f t="shared" si="30"/>
        <v>Modelamiento</v>
      </c>
      <c r="L163">
        <f t="shared" si="31"/>
        <v>1</v>
      </c>
      <c r="M163">
        <v>25</v>
      </c>
      <c r="N163" t="str">
        <f t="shared" si="32"/>
        <v>&lt;=25</v>
      </c>
      <c r="O163" t="s">
        <v>56</v>
      </c>
      <c r="P163" t="s">
        <v>39</v>
      </c>
      <c r="Q163" t="s">
        <v>32</v>
      </c>
      <c r="R163" t="s">
        <v>32</v>
      </c>
      <c r="S163" t="str">
        <f t="shared" si="33"/>
        <v/>
      </c>
      <c r="T163" t="s">
        <v>32</v>
      </c>
      <c r="U163" t="str">
        <f t="shared" si="34"/>
        <v/>
      </c>
      <c r="V163" t="s">
        <v>32</v>
      </c>
      <c r="W163" t="s">
        <v>32</v>
      </c>
      <c r="X163" s="12" t="str">
        <f t="shared" si="35"/>
        <v>NULL</v>
      </c>
      <c r="Y163" t="str">
        <f t="shared" si="36"/>
        <v/>
      </c>
      <c r="Z163" t="s">
        <v>32</v>
      </c>
      <c r="AA163">
        <v>4</v>
      </c>
      <c r="AB163">
        <v>33.979999999999997</v>
      </c>
      <c r="AC163" t="str">
        <f t="shared" si="37"/>
        <v>&lt;=500</v>
      </c>
      <c r="AD163">
        <v>49</v>
      </c>
      <c r="AE163" t="str">
        <f t="shared" si="38"/>
        <v>&lt;=60</v>
      </c>
      <c r="AF163">
        <v>33.979999999999997</v>
      </c>
      <c r="AG163" t="str">
        <f t="shared" si="39"/>
        <v>&lt;=500</v>
      </c>
      <c r="AH163" t="s">
        <v>32</v>
      </c>
      <c r="AI163" t="str">
        <f t="shared" si="40"/>
        <v/>
      </c>
      <c r="AJ163" t="s">
        <v>32</v>
      </c>
      <c r="AK163" t="str">
        <f t="shared" si="41"/>
        <v/>
      </c>
      <c r="AL163">
        <v>3</v>
      </c>
      <c r="AM163">
        <v>0</v>
      </c>
      <c r="AN163">
        <v>3</v>
      </c>
      <c r="AO163" t="s">
        <v>32</v>
      </c>
      <c r="AP163">
        <v>10</v>
      </c>
    </row>
    <row r="164" spans="1:42" x14ac:dyDescent="0.25">
      <c r="A164">
        <v>201406</v>
      </c>
      <c r="B164" t="str">
        <f t="shared" si="28"/>
        <v>2014-I</v>
      </c>
      <c r="C164" t="s">
        <v>207</v>
      </c>
      <c r="D164" t="s">
        <v>207</v>
      </c>
      <c r="E164">
        <v>25640464</v>
      </c>
      <c r="F164" t="s">
        <v>29</v>
      </c>
      <c r="G164">
        <v>0</v>
      </c>
      <c r="H164">
        <v>0</v>
      </c>
      <c r="I164">
        <v>1</v>
      </c>
      <c r="J164">
        <f t="shared" si="29"/>
        <v>1</v>
      </c>
      <c r="K164" t="str">
        <f t="shared" si="30"/>
        <v>Insuficiente</v>
      </c>
      <c r="L164">
        <f t="shared" si="31"/>
        <v>1</v>
      </c>
      <c r="M164">
        <v>70</v>
      </c>
      <c r="N164" t="str">
        <f t="shared" si="32"/>
        <v>&gt;60</v>
      </c>
      <c r="O164" t="s">
        <v>34</v>
      </c>
      <c r="P164" t="s">
        <v>110</v>
      </c>
      <c r="Q164" t="s">
        <v>32</v>
      </c>
      <c r="R164" t="s">
        <v>32</v>
      </c>
      <c r="S164" t="str">
        <f t="shared" si="33"/>
        <v/>
      </c>
      <c r="T164" t="s">
        <v>32</v>
      </c>
      <c r="U164" t="str">
        <f t="shared" si="34"/>
        <v/>
      </c>
      <c r="V164" t="s">
        <v>32</v>
      </c>
      <c r="W164" t="s">
        <v>32</v>
      </c>
      <c r="X164" s="12" t="str">
        <f t="shared" si="35"/>
        <v>NULL</v>
      </c>
      <c r="Y164" t="str">
        <f t="shared" si="36"/>
        <v/>
      </c>
      <c r="Z164" t="s">
        <v>32</v>
      </c>
      <c r="AA164">
        <v>0</v>
      </c>
      <c r="AB164">
        <v>40000</v>
      </c>
      <c r="AC164" t="str">
        <f t="shared" si="37"/>
        <v>&gt;5000</v>
      </c>
      <c r="AD164">
        <v>0</v>
      </c>
      <c r="AE164" t="str">
        <f t="shared" si="38"/>
        <v>=0</v>
      </c>
      <c r="AF164">
        <v>0</v>
      </c>
      <c r="AG164" t="str">
        <f t="shared" si="39"/>
        <v>&lt;=500</v>
      </c>
      <c r="AH164">
        <v>17835</v>
      </c>
      <c r="AI164" t="str">
        <f t="shared" si="40"/>
        <v>&gt;5000</v>
      </c>
      <c r="AJ164">
        <v>0</v>
      </c>
      <c r="AK164" t="str">
        <f t="shared" si="41"/>
        <v>=0</v>
      </c>
      <c r="AL164">
        <v>12</v>
      </c>
      <c r="AM164">
        <v>12</v>
      </c>
      <c r="AN164">
        <v>0</v>
      </c>
      <c r="AO164">
        <v>1</v>
      </c>
      <c r="AP164" t="s">
        <v>32</v>
      </c>
    </row>
    <row r="165" spans="1:42" x14ac:dyDescent="0.25">
      <c r="A165">
        <v>201406</v>
      </c>
      <c r="B165" t="str">
        <f t="shared" si="28"/>
        <v>2014-I</v>
      </c>
      <c r="C165" t="s">
        <v>208</v>
      </c>
      <c r="D165" t="s">
        <v>208</v>
      </c>
      <c r="E165">
        <v>25641673</v>
      </c>
      <c r="F165" t="s">
        <v>29</v>
      </c>
      <c r="G165">
        <v>1</v>
      </c>
      <c r="H165">
        <v>0</v>
      </c>
      <c r="I165">
        <v>0</v>
      </c>
      <c r="J165">
        <f t="shared" si="29"/>
        <v>0</v>
      </c>
      <c r="K165" t="str">
        <f t="shared" si="30"/>
        <v>Modelamiento</v>
      </c>
      <c r="L165">
        <f t="shared" si="31"/>
        <v>1</v>
      </c>
      <c r="M165">
        <v>37</v>
      </c>
      <c r="N165" t="str">
        <f t="shared" si="32"/>
        <v>&lt;=40</v>
      </c>
      <c r="O165" t="s">
        <v>56</v>
      </c>
      <c r="P165" t="s">
        <v>69</v>
      </c>
      <c r="Q165" t="s">
        <v>32</v>
      </c>
      <c r="R165" t="s">
        <v>32</v>
      </c>
      <c r="S165" t="str">
        <f t="shared" si="33"/>
        <v/>
      </c>
      <c r="T165" t="s">
        <v>32</v>
      </c>
      <c r="U165" t="str">
        <f t="shared" si="34"/>
        <v/>
      </c>
      <c r="V165" t="s">
        <v>32</v>
      </c>
      <c r="W165" t="s">
        <v>32</v>
      </c>
      <c r="X165" s="12" t="str">
        <f t="shared" si="35"/>
        <v>NULL</v>
      </c>
      <c r="Y165" t="str">
        <f t="shared" si="36"/>
        <v/>
      </c>
      <c r="Z165" t="s">
        <v>32</v>
      </c>
      <c r="AA165">
        <v>0</v>
      </c>
      <c r="AB165">
        <v>3993.6</v>
      </c>
      <c r="AC165" t="str">
        <f t="shared" si="37"/>
        <v>&lt;=4000</v>
      </c>
      <c r="AD165">
        <v>0</v>
      </c>
      <c r="AE165" t="str">
        <f t="shared" si="38"/>
        <v>=0</v>
      </c>
      <c r="AF165">
        <v>0</v>
      </c>
      <c r="AG165" t="str">
        <f t="shared" si="39"/>
        <v>&lt;=500</v>
      </c>
      <c r="AH165">
        <v>1000</v>
      </c>
      <c r="AI165" t="str">
        <f t="shared" si="40"/>
        <v>&lt;=1000</v>
      </c>
      <c r="AJ165">
        <v>1</v>
      </c>
      <c r="AK165" t="str">
        <f t="shared" si="41"/>
        <v>&gt;0.9</v>
      </c>
      <c r="AL165">
        <v>2</v>
      </c>
      <c r="AM165">
        <v>2</v>
      </c>
      <c r="AN165">
        <v>0</v>
      </c>
      <c r="AO165">
        <v>1</v>
      </c>
      <c r="AP165" t="s">
        <v>32</v>
      </c>
    </row>
    <row r="166" spans="1:42" x14ac:dyDescent="0.25">
      <c r="A166">
        <v>201407</v>
      </c>
      <c r="B166" t="str">
        <f t="shared" si="28"/>
        <v>2014-II</v>
      </c>
      <c r="C166" t="s">
        <v>209</v>
      </c>
      <c r="D166" t="s">
        <v>209</v>
      </c>
      <c r="E166">
        <v>25610161</v>
      </c>
      <c r="F166" t="s">
        <v>29</v>
      </c>
      <c r="G166">
        <v>1</v>
      </c>
      <c r="H166">
        <v>0</v>
      </c>
      <c r="I166">
        <v>0</v>
      </c>
      <c r="J166">
        <f t="shared" si="29"/>
        <v>0</v>
      </c>
      <c r="K166" t="str">
        <f t="shared" si="30"/>
        <v>Modelamiento</v>
      </c>
      <c r="L166">
        <f t="shared" si="31"/>
        <v>1</v>
      </c>
      <c r="M166">
        <v>33</v>
      </c>
      <c r="N166" t="str">
        <f t="shared" si="32"/>
        <v>&lt;=35</v>
      </c>
      <c r="O166" t="s">
        <v>56</v>
      </c>
      <c r="P166" t="s">
        <v>31</v>
      </c>
      <c r="Q166" t="s">
        <v>32</v>
      </c>
      <c r="R166" t="s">
        <v>32</v>
      </c>
      <c r="S166" t="str">
        <f t="shared" si="33"/>
        <v/>
      </c>
      <c r="T166" t="s">
        <v>32</v>
      </c>
      <c r="U166" t="str">
        <f t="shared" si="34"/>
        <v/>
      </c>
      <c r="V166" t="s">
        <v>32</v>
      </c>
      <c r="W166" t="s">
        <v>32</v>
      </c>
      <c r="X166" s="12" t="str">
        <f t="shared" si="35"/>
        <v>NULL</v>
      </c>
      <c r="Y166" t="str">
        <f t="shared" si="36"/>
        <v/>
      </c>
      <c r="Z166" t="s">
        <v>32</v>
      </c>
      <c r="AA166">
        <v>4</v>
      </c>
      <c r="AB166">
        <v>1079.51</v>
      </c>
      <c r="AC166" t="str">
        <f t="shared" si="37"/>
        <v>&lt;=2000</v>
      </c>
      <c r="AD166">
        <v>175</v>
      </c>
      <c r="AE166" t="str">
        <f t="shared" si="38"/>
        <v>&gt;120</v>
      </c>
      <c r="AF166">
        <v>0</v>
      </c>
      <c r="AG166" t="str">
        <f t="shared" si="39"/>
        <v>&lt;=500</v>
      </c>
      <c r="AH166">
        <v>88.28</v>
      </c>
      <c r="AI166" t="str">
        <f t="shared" si="40"/>
        <v>&lt;=500</v>
      </c>
      <c r="AJ166">
        <v>1</v>
      </c>
      <c r="AK166" t="str">
        <f t="shared" si="41"/>
        <v>&gt;0.9</v>
      </c>
      <c r="AL166">
        <v>8</v>
      </c>
      <c r="AM166">
        <v>2</v>
      </c>
      <c r="AN166">
        <v>2</v>
      </c>
      <c r="AO166">
        <v>7</v>
      </c>
      <c r="AP166">
        <v>1</v>
      </c>
    </row>
    <row r="167" spans="1:42" x14ac:dyDescent="0.25">
      <c r="A167">
        <v>201407</v>
      </c>
      <c r="B167" t="str">
        <f t="shared" si="28"/>
        <v>2014-II</v>
      </c>
      <c r="C167" t="s">
        <v>210</v>
      </c>
      <c r="D167" t="s">
        <v>156</v>
      </c>
      <c r="E167">
        <v>25554576</v>
      </c>
      <c r="F167" t="s">
        <v>29</v>
      </c>
      <c r="G167">
        <v>1</v>
      </c>
      <c r="H167">
        <v>0</v>
      </c>
      <c r="I167">
        <v>0</v>
      </c>
      <c r="J167">
        <f t="shared" si="29"/>
        <v>0</v>
      </c>
      <c r="K167" t="str">
        <f t="shared" si="30"/>
        <v>Modelamiento</v>
      </c>
      <c r="L167">
        <f t="shared" si="31"/>
        <v>1</v>
      </c>
      <c r="M167">
        <v>48</v>
      </c>
      <c r="N167" t="str">
        <f t="shared" si="32"/>
        <v>&lt;=50</v>
      </c>
      <c r="O167" t="s">
        <v>72</v>
      </c>
      <c r="P167" t="s">
        <v>31</v>
      </c>
      <c r="Q167" t="s">
        <v>32</v>
      </c>
      <c r="R167" t="s">
        <v>32</v>
      </c>
      <c r="S167" t="str">
        <f t="shared" si="33"/>
        <v/>
      </c>
      <c r="T167" t="s">
        <v>32</v>
      </c>
      <c r="U167" t="str">
        <f t="shared" si="34"/>
        <v/>
      </c>
      <c r="V167" t="s">
        <v>32</v>
      </c>
      <c r="W167" t="s">
        <v>32</v>
      </c>
      <c r="X167" s="12" t="str">
        <f t="shared" si="35"/>
        <v>NULL</v>
      </c>
      <c r="Y167" t="str">
        <f t="shared" si="36"/>
        <v/>
      </c>
      <c r="Z167" t="s">
        <v>32</v>
      </c>
      <c r="AA167">
        <v>0</v>
      </c>
      <c r="AB167">
        <v>42133.4</v>
      </c>
      <c r="AC167" t="str">
        <f t="shared" si="37"/>
        <v>&gt;5000</v>
      </c>
      <c r="AD167">
        <v>0</v>
      </c>
      <c r="AE167" t="str">
        <f t="shared" si="38"/>
        <v>=0</v>
      </c>
      <c r="AF167">
        <v>0</v>
      </c>
      <c r="AG167" t="str">
        <f t="shared" si="39"/>
        <v>&lt;=500</v>
      </c>
      <c r="AH167" t="s">
        <v>32</v>
      </c>
      <c r="AI167" t="str">
        <f t="shared" si="40"/>
        <v/>
      </c>
      <c r="AJ167" t="s">
        <v>32</v>
      </c>
      <c r="AK167" t="str">
        <f t="shared" si="41"/>
        <v/>
      </c>
      <c r="AL167">
        <v>11</v>
      </c>
      <c r="AM167">
        <v>11</v>
      </c>
      <c r="AN167">
        <v>0</v>
      </c>
      <c r="AO167">
        <v>1</v>
      </c>
      <c r="AP167" t="s">
        <v>32</v>
      </c>
    </row>
    <row r="168" spans="1:42" x14ac:dyDescent="0.25">
      <c r="A168">
        <v>201408</v>
      </c>
      <c r="B168" t="str">
        <f t="shared" si="28"/>
        <v>2014-II</v>
      </c>
      <c r="C168" t="s">
        <v>211</v>
      </c>
      <c r="D168" t="s">
        <v>211</v>
      </c>
      <c r="E168">
        <v>25651722</v>
      </c>
      <c r="F168" t="s">
        <v>29</v>
      </c>
      <c r="G168">
        <v>0</v>
      </c>
      <c r="H168">
        <v>0</v>
      </c>
      <c r="I168">
        <v>0</v>
      </c>
      <c r="J168">
        <f t="shared" si="29"/>
        <v>0</v>
      </c>
      <c r="K168" t="str">
        <f t="shared" si="30"/>
        <v>Modelamiento</v>
      </c>
      <c r="L168">
        <f t="shared" si="31"/>
        <v>1</v>
      </c>
      <c r="M168">
        <v>36</v>
      </c>
      <c r="N168" t="str">
        <f t="shared" si="32"/>
        <v>&lt;=40</v>
      </c>
      <c r="O168" t="s">
        <v>56</v>
      </c>
      <c r="P168" t="s">
        <v>39</v>
      </c>
      <c r="Q168" t="s">
        <v>32</v>
      </c>
      <c r="R168" t="s">
        <v>32</v>
      </c>
      <c r="S168" t="str">
        <f t="shared" si="33"/>
        <v/>
      </c>
      <c r="T168" t="s">
        <v>32</v>
      </c>
      <c r="U168" t="str">
        <f t="shared" si="34"/>
        <v/>
      </c>
      <c r="V168" t="s">
        <v>32</v>
      </c>
      <c r="W168" t="s">
        <v>32</v>
      </c>
      <c r="X168" s="12" t="str">
        <f t="shared" si="35"/>
        <v>NULL</v>
      </c>
      <c r="Y168" t="str">
        <f t="shared" si="36"/>
        <v/>
      </c>
      <c r="Z168" t="s">
        <v>32</v>
      </c>
      <c r="AA168">
        <v>8</v>
      </c>
      <c r="AB168" t="s">
        <v>32</v>
      </c>
      <c r="AC168" t="str">
        <f t="shared" si="37"/>
        <v/>
      </c>
      <c r="AD168" t="s">
        <v>32</v>
      </c>
      <c r="AE168" t="str">
        <f t="shared" si="38"/>
        <v/>
      </c>
      <c r="AF168" t="s">
        <v>32</v>
      </c>
      <c r="AG168" t="str">
        <f t="shared" si="39"/>
        <v/>
      </c>
      <c r="AH168">
        <v>3</v>
      </c>
      <c r="AI168" t="str">
        <f t="shared" si="40"/>
        <v>&lt;=500</v>
      </c>
      <c r="AJ168">
        <v>0</v>
      </c>
      <c r="AK168" t="str">
        <f t="shared" si="41"/>
        <v>=0</v>
      </c>
      <c r="AL168">
        <v>0</v>
      </c>
      <c r="AM168">
        <v>0</v>
      </c>
      <c r="AN168">
        <v>0</v>
      </c>
      <c r="AO168" t="s">
        <v>32</v>
      </c>
      <c r="AP168" t="s">
        <v>32</v>
      </c>
    </row>
    <row r="169" spans="1:42" x14ac:dyDescent="0.25">
      <c r="A169">
        <v>201408</v>
      </c>
      <c r="B169" t="str">
        <f t="shared" si="28"/>
        <v>2014-II</v>
      </c>
      <c r="C169" t="s">
        <v>212</v>
      </c>
      <c r="D169" t="s">
        <v>212</v>
      </c>
      <c r="E169">
        <v>25657541</v>
      </c>
      <c r="F169" t="s">
        <v>29</v>
      </c>
      <c r="G169">
        <v>0</v>
      </c>
      <c r="H169">
        <v>0</v>
      </c>
      <c r="I169">
        <v>0</v>
      </c>
      <c r="J169">
        <f t="shared" si="29"/>
        <v>0</v>
      </c>
      <c r="K169" t="str">
        <f t="shared" si="30"/>
        <v>Modelamiento</v>
      </c>
      <c r="L169">
        <f t="shared" si="31"/>
        <v>1</v>
      </c>
      <c r="M169">
        <v>31</v>
      </c>
      <c r="N169" t="str">
        <f t="shared" si="32"/>
        <v>&lt;=35</v>
      </c>
      <c r="O169" t="s">
        <v>56</v>
      </c>
      <c r="P169" t="s">
        <v>31</v>
      </c>
      <c r="Q169" t="s">
        <v>32</v>
      </c>
      <c r="R169" t="s">
        <v>32</v>
      </c>
      <c r="S169" t="str">
        <f t="shared" si="33"/>
        <v/>
      </c>
      <c r="T169" t="s">
        <v>32</v>
      </c>
      <c r="U169" t="str">
        <f t="shared" si="34"/>
        <v/>
      </c>
      <c r="V169" t="s">
        <v>32</v>
      </c>
      <c r="W169" t="s">
        <v>32</v>
      </c>
      <c r="X169" s="12" t="str">
        <f t="shared" si="35"/>
        <v>NULL</v>
      </c>
      <c r="Y169" t="str">
        <f t="shared" si="36"/>
        <v/>
      </c>
      <c r="Z169" t="s">
        <v>32</v>
      </c>
      <c r="AA169">
        <v>4</v>
      </c>
      <c r="AB169">
        <v>100</v>
      </c>
      <c r="AC169" t="str">
        <f t="shared" si="37"/>
        <v>&lt;=500</v>
      </c>
      <c r="AD169">
        <v>1035</v>
      </c>
      <c r="AE169" t="str">
        <f t="shared" si="38"/>
        <v>&gt;120</v>
      </c>
      <c r="AF169">
        <v>100</v>
      </c>
      <c r="AG169" t="str">
        <f t="shared" si="39"/>
        <v>&lt;=500</v>
      </c>
      <c r="AH169" t="s">
        <v>32</v>
      </c>
      <c r="AI169" t="str">
        <f t="shared" si="40"/>
        <v/>
      </c>
      <c r="AJ169" t="s">
        <v>32</v>
      </c>
      <c r="AK169" t="str">
        <f t="shared" si="41"/>
        <v/>
      </c>
      <c r="AL169">
        <v>12</v>
      </c>
      <c r="AM169">
        <v>0</v>
      </c>
      <c r="AN169">
        <v>12</v>
      </c>
      <c r="AO169" t="s">
        <v>32</v>
      </c>
      <c r="AP169">
        <v>1</v>
      </c>
    </row>
    <row r="170" spans="1:42" x14ac:dyDescent="0.25">
      <c r="A170">
        <v>201408</v>
      </c>
      <c r="B170" t="str">
        <f t="shared" si="28"/>
        <v>2014-II</v>
      </c>
      <c r="C170" t="s">
        <v>213</v>
      </c>
      <c r="D170" t="s">
        <v>213</v>
      </c>
      <c r="E170">
        <v>25658602</v>
      </c>
      <c r="F170" t="s">
        <v>29</v>
      </c>
      <c r="G170">
        <v>1</v>
      </c>
      <c r="H170">
        <v>0</v>
      </c>
      <c r="I170">
        <v>1</v>
      </c>
      <c r="J170">
        <f t="shared" si="29"/>
        <v>0</v>
      </c>
      <c r="K170" t="str">
        <f t="shared" si="30"/>
        <v>Insuficiente</v>
      </c>
      <c r="L170">
        <f t="shared" si="31"/>
        <v>1</v>
      </c>
      <c r="M170">
        <v>49</v>
      </c>
      <c r="N170" t="str">
        <f t="shared" si="32"/>
        <v>&lt;=50</v>
      </c>
      <c r="O170" t="s">
        <v>56</v>
      </c>
      <c r="P170" t="s">
        <v>35</v>
      </c>
      <c r="Q170" t="s">
        <v>32</v>
      </c>
      <c r="R170" t="s">
        <v>32</v>
      </c>
      <c r="S170" t="str">
        <f t="shared" si="33"/>
        <v/>
      </c>
      <c r="T170" t="s">
        <v>32</v>
      </c>
      <c r="U170" t="str">
        <f t="shared" si="34"/>
        <v/>
      </c>
      <c r="V170" t="s">
        <v>32</v>
      </c>
      <c r="W170" t="s">
        <v>32</v>
      </c>
      <c r="X170" s="12" t="str">
        <f t="shared" si="35"/>
        <v>NULL</v>
      </c>
      <c r="Y170" t="str">
        <f t="shared" si="36"/>
        <v/>
      </c>
      <c r="Z170" t="s">
        <v>32</v>
      </c>
      <c r="AA170">
        <v>0</v>
      </c>
      <c r="AB170">
        <v>5438.06</v>
      </c>
      <c r="AC170" t="str">
        <f t="shared" si="37"/>
        <v>&gt;5000</v>
      </c>
      <c r="AD170">
        <v>0</v>
      </c>
      <c r="AE170" t="str">
        <f t="shared" si="38"/>
        <v>=0</v>
      </c>
      <c r="AF170">
        <v>0</v>
      </c>
      <c r="AG170" t="str">
        <f t="shared" si="39"/>
        <v>&lt;=500</v>
      </c>
      <c r="AH170" t="s">
        <v>32</v>
      </c>
      <c r="AI170" t="str">
        <f t="shared" si="40"/>
        <v/>
      </c>
      <c r="AJ170" t="s">
        <v>32</v>
      </c>
      <c r="AK170" t="str">
        <f t="shared" si="41"/>
        <v/>
      </c>
      <c r="AL170">
        <v>12</v>
      </c>
      <c r="AM170">
        <v>12</v>
      </c>
      <c r="AN170">
        <v>0</v>
      </c>
      <c r="AO170">
        <v>1</v>
      </c>
      <c r="AP170" t="s">
        <v>32</v>
      </c>
    </row>
    <row r="171" spans="1:42" x14ac:dyDescent="0.25">
      <c r="A171">
        <v>201408</v>
      </c>
      <c r="B171" t="str">
        <f t="shared" si="28"/>
        <v>2014-II</v>
      </c>
      <c r="C171" t="s">
        <v>214</v>
      </c>
      <c r="D171" t="s">
        <v>214</v>
      </c>
      <c r="E171">
        <v>25650281</v>
      </c>
      <c r="F171" t="s">
        <v>29</v>
      </c>
      <c r="G171">
        <v>1</v>
      </c>
      <c r="H171">
        <v>0</v>
      </c>
      <c r="I171">
        <v>0</v>
      </c>
      <c r="J171">
        <f t="shared" si="29"/>
        <v>0</v>
      </c>
      <c r="K171" t="str">
        <f t="shared" si="30"/>
        <v>Modelamiento</v>
      </c>
      <c r="L171">
        <f t="shared" si="31"/>
        <v>1</v>
      </c>
      <c r="M171">
        <v>47</v>
      </c>
      <c r="N171" t="str">
        <f t="shared" si="32"/>
        <v>&lt;=50</v>
      </c>
      <c r="O171" t="s">
        <v>72</v>
      </c>
      <c r="P171" t="s">
        <v>35</v>
      </c>
      <c r="Q171" t="s">
        <v>32</v>
      </c>
      <c r="R171" t="s">
        <v>32</v>
      </c>
      <c r="S171" t="str">
        <f t="shared" si="33"/>
        <v/>
      </c>
      <c r="T171" t="s">
        <v>32</v>
      </c>
      <c r="U171" t="str">
        <f t="shared" si="34"/>
        <v/>
      </c>
      <c r="V171" t="s">
        <v>32</v>
      </c>
      <c r="W171" t="s">
        <v>32</v>
      </c>
      <c r="X171" s="12" t="str">
        <f t="shared" si="35"/>
        <v>NULL</v>
      </c>
      <c r="Y171" t="str">
        <f t="shared" si="36"/>
        <v/>
      </c>
      <c r="Z171" t="s">
        <v>32</v>
      </c>
      <c r="AA171">
        <v>4</v>
      </c>
      <c r="AB171">
        <v>1428.27</v>
      </c>
      <c r="AC171" t="str">
        <f t="shared" si="37"/>
        <v>&lt;=2000</v>
      </c>
      <c r="AD171">
        <v>2738</v>
      </c>
      <c r="AE171" t="str">
        <f t="shared" si="38"/>
        <v>&gt;120</v>
      </c>
      <c r="AF171">
        <v>1428.27</v>
      </c>
      <c r="AG171" t="str">
        <f t="shared" si="39"/>
        <v>&lt;=2000</v>
      </c>
      <c r="AH171" t="s">
        <v>32</v>
      </c>
      <c r="AI171" t="str">
        <f t="shared" si="40"/>
        <v/>
      </c>
      <c r="AJ171" t="s">
        <v>32</v>
      </c>
      <c r="AK171" t="str">
        <f t="shared" si="41"/>
        <v/>
      </c>
      <c r="AL171">
        <v>12</v>
      </c>
      <c r="AM171">
        <v>0</v>
      </c>
      <c r="AN171">
        <v>12</v>
      </c>
      <c r="AO171" t="s">
        <v>32</v>
      </c>
      <c r="AP171">
        <v>1</v>
      </c>
    </row>
    <row r="172" spans="1:42" x14ac:dyDescent="0.25">
      <c r="A172">
        <v>201408</v>
      </c>
      <c r="B172" t="str">
        <f t="shared" si="28"/>
        <v>2014-II</v>
      </c>
      <c r="C172" t="s">
        <v>215</v>
      </c>
      <c r="D172" t="s">
        <v>215</v>
      </c>
      <c r="E172">
        <v>25660116</v>
      </c>
      <c r="F172" t="s">
        <v>29</v>
      </c>
      <c r="G172">
        <v>0</v>
      </c>
      <c r="H172">
        <v>0</v>
      </c>
      <c r="I172">
        <v>0</v>
      </c>
      <c r="J172">
        <f t="shared" si="29"/>
        <v>0</v>
      </c>
      <c r="K172" t="str">
        <f t="shared" si="30"/>
        <v>Modelamiento</v>
      </c>
      <c r="L172">
        <f t="shared" si="31"/>
        <v>1</v>
      </c>
      <c r="M172">
        <v>31</v>
      </c>
      <c r="N172" t="str">
        <f t="shared" si="32"/>
        <v>&lt;=35</v>
      </c>
      <c r="O172" t="s">
        <v>56</v>
      </c>
      <c r="P172" t="s">
        <v>39</v>
      </c>
      <c r="Q172" t="s">
        <v>32</v>
      </c>
      <c r="R172" t="s">
        <v>32</v>
      </c>
      <c r="S172" t="str">
        <f t="shared" si="33"/>
        <v/>
      </c>
      <c r="T172" t="s">
        <v>32</v>
      </c>
      <c r="U172" t="str">
        <f t="shared" si="34"/>
        <v/>
      </c>
      <c r="V172" t="s">
        <v>32</v>
      </c>
      <c r="W172" t="s">
        <v>32</v>
      </c>
      <c r="X172" s="12" t="str">
        <f t="shared" si="35"/>
        <v>NULL</v>
      </c>
      <c r="Y172" t="str">
        <f t="shared" si="36"/>
        <v/>
      </c>
      <c r="Z172" t="s">
        <v>32</v>
      </c>
      <c r="AA172">
        <v>4</v>
      </c>
      <c r="AB172">
        <v>3153.26</v>
      </c>
      <c r="AC172" t="str">
        <f t="shared" si="37"/>
        <v>&lt;=4000</v>
      </c>
      <c r="AD172">
        <v>3452</v>
      </c>
      <c r="AE172" t="str">
        <f t="shared" si="38"/>
        <v>&gt;120</v>
      </c>
      <c r="AF172">
        <v>3153.26</v>
      </c>
      <c r="AG172" t="str">
        <f t="shared" si="39"/>
        <v>&lt;=4000</v>
      </c>
      <c r="AH172" t="s">
        <v>32</v>
      </c>
      <c r="AI172" t="str">
        <f t="shared" si="40"/>
        <v/>
      </c>
      <c r="AJ172" t="s">
        <v>32</v>
      </c>
      <c r="AK172" t="str">
        <f t="shared" si="41"/>
        <v/>
      </c>
      <c r="AL172">
        <v>10</v>
      </c>
      <c r="AM172">
        <v>6</v>
      </c>
      <c r="AN172">
        <v>4</v>
      </c>
      <c r="AO172">
        <v>1</v>
      </c>
      <c r="AP172">
        <v>9</v>
      </c>
    </row>
    <row r="173" spans="1:42" x14ac:dyDescent="0.25">
      <c r="A173">
        <v>201408</v>
      </c>
      <c r="B173" t="str">
        <f t="shared" si="28"/>
        <v>2014-II</v>
      </c>
      <c r="C173" t="s">
        <v>216</v>
      </c>
      <c r="D173" t="s">
        <v>216</v>
      </c>
      <c r="E173">
        <v>25665607</v>
      </c>
      <c r="F173" t="s">
        <v>29</v>
      </c>
      <c r="G173">
        <v>0</v>
      </c>
      <c r="H173">
        <v>0</v>
      </c>
      <c r="I173">
        <v>0</v>
      </c>
      <c r="J173">
        <f t="shared" si="29"/>
        <v>0</v>
      </c>
      <c r="K173" t="str">
        <f t="shared" si="30"/>
        <v>Modelamiento</v>
      </c>
      <c r="L173">
        <f t="shared" si="31"/>
        <v>1</v>
      </c>
      <c r="M173">
        <v>60</v>
      </c>
      <c r="N173" t="str">
        <f t="shared" si="32"/>
        <v>&lt;=60</v>
      </c>
      <c r="O173" t="s">
        <v>72</v>
      </c>
      <c r="P173" t="s">
        <v>39</v>
      </c>
      <c r="Q173" t="s">
        <v>32</v>
      </c>
      <c r="R173" t="s">
        <v>32</v>
      </c>
      <c r="S173" t="str">
        <f t="shared" si="33"/>
        <v/>
      </c>
      <c r="T173" t="s">
        <v>32</v>
      </c>
      <c r="U173" t="str">
        <f t="shared" si="34"/>
        <v/>
      </c>
      <c r="V173" t="s">
        <v>32</v>
      </c>
      <c r="W173" t="s">
        <v>32</v>
      </c>
      <c r="X173" s="12" t="str">
        <f t="shared" si="35"/>
        <v>NULL</v>
      </c>
      <c r="Y173" t="str">
        <f t="shared" si="36"/>
        <v/>
      </c>
      <c r="Z173" t="s">
        <v>32</v>
      </c>
      <c r="AA173">
        <v>0</v>
      </c>
      <c r="AB173">
        <v>1557.05</v>
      </c>
      <c r="AC173" t="str">
        <f t="shared" si="37"/>
        <v>&lt;=2000</v>
      </c>
      <c r="AD173">
        <v>5</v>
      </c>
      <c r="AE173" t="str">
        <f t="shared" si="38"/>
        <v>&lt;=8</v>
      </c>
      <c r="AF173">
        <v>0</v>
      </c>
      <c r="AG173" t="str">
        <f t="shared" si="39"/>
        <v>&lt;=500</v>
      </c>
      <c r="AH173">
        <v>112.02</v>
      </c>
      <c r="AI173" t="str">
        <f t="shared" si="40"/>
        <v>&lt;=500</v>
      </c>
      <c r="AJ173">
        <v>1</v>
      </c>
      <c r="AK173" t="str">
        <f t="shared" si="41"/>
        <v>&gt;0.9</v>
      </c>
      <c r="AL173">
        <v>12</v>
      </c>
      <c r="AM173">
        <v>12</v>
      </c>
      <c r="AN173">
        <v>0</v>
      </c>
      <c r="AO173">
        <v>1</v>
      </c>
      <c r="AP173" t="s">
        <v>32</v>
      </c>
    </row>
    <row r="174" spans="1:42" x14ac:dyDescent="0.25">
      <c r="A174">
        <v>201408</v>
      </c>
      <c r="B174" t="str">
        <f t="shared" si="28"/>
        <v>2014-II</v>
      </c>
      <c r="C174" t="s">
        <v>217</v>
      </c>
      <c r="D174" t="s">
        <v>217</v>
      </c>
      <c r="E174">
        <v>25656672</v>
      </c>
      <c r="F174" t="s">
        <v>29</v>
      </c>
      <c r="G174">
        <v>0</v>
      </c>
      <c r="H174">
        <v>1</v>
      </c>
      <c r="I174">
        <v>0</v>
      </c>
      <c r="J174">
        <f t="shared" si="29"/>
        <v>0</v>
      </c>
      <c r="K174" t="str">
        <f t="shared" si="30"/>
        <v>Indeterminado</v>
      </c>
      <c r="L174">
        <f t="shared" si="31"/>
        <v>1</v>
      </c>
      <c r="M174">
        <v>34</v>
      </c>
      <c r="N174" t="str">
        <f t="shared" si="32"/>
        <v>&lt;=35</v>
      </c>
      <c r="O174" t="s">
        <v>72</v>
      </c>
      <c r="P174" t="s">
        <v>39</v>
      </c>
      <c r="Q174" t="s">
        <v>32</v>
      </c>
      <c r="R174" t="s">
        <v>32</v>
      </c>
      <c r="S174" t="str">
        <f t="shared" si="33"/>
        <v/>
      </c>
      <c r="T174" t="s">
        <v>32</v>
      </c>
      <c r="U174" t="str">
        <f t="shared" si="34"/>
        <v/>
      </c>
      <c r="V174" t="s">
        <v>32</v>
      </c>
      <c r="W174" t="s">
        <v>32</v>
      </c>
      <c r="X174" s="12" t="str">
        <f t="shared" si="35"/>
        <v>NULL</v>
      </c>
      <c r="Y174" t="str">
        <f t="shared" si="36"/>
        <v/>
      </c>
      <c r="Z174" t="s">
        <v>32</v>
      </c>
      <c r="AA174">
        <v>0</v>
      </c>
      <c r="AB174">
        <v>27152</v>
      </c>
      <c r="AC174" t="str">
        <f t="shared" si="37"/>
        <v>&gt;5000</v>
      </c>
      <c r="AD174">
        <v>0</v>
      </c>
      <c r="AE174" t="str">
        <f t="shared" si="38"/>
        <v>=0</v>
      </c>
      <c r="AF174">
        <v>0</v>
      </c>
      <c r="AG174" t="str">
        <f t="shared" si="39"/>
        <v>&lt;=500</v>
      </c>
      <c r="AH174" t="s">
        <v>32</v>
      </c>
      <c r="AI174" t="str">
        <f t="shared" si="40"/>
        <v/>
      </c>
      <c r="AJ174" t="s">
        <v>32</v>
      </c>
      <c r="AK174" t="str">
        <f t="shared" si="41"/>
        <v/>
      </c>
      <c r="AL174">
        <v>12</v>
      </c>
      <c r="AM174">
        <v>12</v>
      </c>
      <c r="AN174">
        <v>0</v>
      </c>
      <c r="AO174">
        <v>1</v>
      </c>
      <c r="AP174" t="s">
        <v>32</v>
      </c>
    </row>
    <row r="175" spans="1:42" x14ac:dyDescent="0.25">
      <c r="A175">
        <v>201408</v>
      </c>
      <c r="B175" t="str">
        <f t="shared" si="28"/>
        <v>2014-II</v>
      </c>
      <c r="C175" t="s">
        <v>218</v>
      </c>
      <c r="D175" t="s">
        <v>218</v>
      </c>
      <c r="E175">
        <v>25662497</v>
      </c>
      <c r="F175" t="s">
        <v>29</v>
      </c>
      <c r="G175">
        <v>0</v>
      </c>
      <c r="H175">
        <v>0</v>
      </c>
      <c r="I175">
        <v>0</v>
      </c>
      <c r="J175">
        <f t="shared" si="29"/>
        <v>0</v>
      </c>
      <c r="K175" t="str">
        <f t="shared" si="30"/>
        <v>Modelamiento</v>
      </c>
      <c r="L175">
        <f t="shared" si="31"/>
        <v>1</v>
      </c>
      <c r="M175">
        <v>30</v>
      </c>
      <c r="N175" t="str">
        <f t="shared" si="32"/>
        <v>&lt;=30</v>
      </c>
      <c r="O175" t="s">
        <v>56</v>
      </c>
      <c r="P175" t="s">
        <v>31</v>
      </c>
      <c r="Q175" t="s">
        <v>32</v>
      </c>
      <c r="R175" t="s">
        <v>32</v>
      </c>
      <c r="S175" t="str">
        <f t="shared" si="33"/>
        <v/>
      </c>
      <c r="T175" t="s">
        <v>32</v>
      </c>
      <c r="U175" t="str">
        <f t="shared" si="34"/>
        <v/>
      </c>
      <c r="V175" t="s">
        <v>32</v>
      </c>
      <c r="W175" t="s">
        <v>32</v>
      </c>
      <c r="X175" s="12" t="str">
        <f t="shared" si="35"/>
        <v>NULL</v>
      </c>
      <c r="Y175" t="str">
        <f t="shared" si="36"/>
        <v/>
      </c>
      <c r="Z175" t="s">
        <v>32</v>
      </c>
      <c r="AA175">
        <v>4</v>
      </c>
      <c r="AB175">
        <v>1015.13</v>
      </c>
      <c r="AC175" t="str">
        <f t="shared" si="37"/>
        <v>&lt;=2000</v>
      </c>
      <c r="AD175">
        <v>2769</v>
      </c>
      <c r="AE175" t="str">
        <f t="shared" si="38"/>
        <v>&gt;120</v>
      </c>
      <c r="AF175">
        <v>1015.13</v>
      </c>
      <c r="AG175" t="str">
        <f t="shared" si="39"/>
        <v>&lt;=2000</v>
      </c>
      <c r="AH175" t="s">
        <v>32</v>
      </c>
      <c r="AI175" t="str">
        <f t="shared" si="40"/>
        <v/>
      </c>
      <c r="AJ175" t="s">
        <v>32</v>
      </c>
      <c r="AK175" t="str">
        <f t="shared" si="41"/>
        <v/>
      </c>
      <c r="AL175">
        <v>12</v>
      </c>
      <c r="AM175">
        <v>0</v>
      </c>
      <c r="AN175">
        <v>12</v>
      </c>
      <c r="AO175" t="s">
        <v>32</v>
      </c>
      <c r="AP175">
        <v>1</v>
      </c>
    </row>
    <row r="176" spans="1:42" x14ac:dyDescent="0.25">
      <c r="A176">
        <v>201408</v>
      </c>
      <c r="B176" t="str">
        <f t="shared" si="28"/>
        <v>2014-II</v>
      </c>
      <c r="C176" t="s">
        <v>219</v>
      </c>
      <c r="D176" t="s">
        <v>219</v>
      </c>
      <c r="E176">
        <v>25669656</v>
      </c>
      <c r="F176" t="s">
        <v>29</v>
      </c>
      <c r="G176">
        <v>0</v>
      </c>
      <c r="H176">
        <v>0</v>
      </c>
      <c r="I176">
        <v>0</v>
      </c>
      <c r="J176">
        <f t="shared" si="29"/>
        <v>0</v>
      </c>
      <c r="K176" t="str">
        <f t="shared" si="30"/>
        <v>Modelamiento</v>
      </c>
      <c r="L176">
        <f t="shared" si="31"/>
        <v>1</v>
      </c>
      <c r="M176">
        <v>24</v>
      </c>
      <c r="N176" t="str">
        <f t="shared" si="32"/>
        <v>&lt;=25</v>
      </c>
      <c r="O176" t="s">
        <v>56</v>
      </c>
      <c r="P176" t="s">
        <v>31</v>
      </c>
      <c r="Q176" t="s">
        <v>32</v>
      </c>
      <c r="R176" t="s">
        <v>32</v>
      </c>
      <c r="S176" t="str">
        <f t="shared" si="33"/>
        <v/>
      </c>
      <c r="T176" t="s">
        <v>32</v>
      </c>
      <c r="U176" t="str">
        <f t="shared" si="34"/>
        <v/>
      </c>
      <c r="V176" t="s">
        <v>32</v>
      </c>
      <c r="W176" t="s">
        <v>32</v>
      </c>
      <c r="X176" s="12" t="str">
        <f t="shared" si="35"/>
        <v>NULL</v>
      </c>
      <c r="Y176" t="str">
        <f t="shared" si="36"/>
        <v/>
      </c>
      <c r="Z176" t="s">
        <v>32</v>
      </c>
      <c r="AA176">
        <v>0</v>
      </c>
      <c r="AB176">
        <v>2000</v>
      </c>
      <c r="AC176" t="str">
        <f t="shared" si="37"/>
        <v>&lt;=2000</v>
      </c>
      <c r="AD176">
        <v>0</v>
      </c>
      <c r="AE176" t="str">
        <f t="shared" si="38"/>
        <v>=0</v>
      </c>
      <c r="AF176">
        <v>0</v>
      </c>
      <c r="AG176" t="str">
        <f t="shared" si="39"/>
        <v>&lt;=500</v>
      </c>
      <c r="AH176" t="s">
        <v>32</v>
      </c>
      <c r="AI176" t="str">
        <f t="shared" si="40"/>
        <v/>
      </c>
      <c r="AJ176" t="s">
        <v>32</v>
      </c>
      <c r="AK176" t="str">
        <f t="shared" si="41"/>
        <v/>
      </c>
      <c r="AL176">
        <v>9</v>
      </c>
      <c r="AM176">
        <v>9</v>
      </c>
      <c r="AN176">
        <v>0</v>
      </c>
      <c r="AO176">
        <v>1</v>
      </c>
      <c r="AP176" t="s">
        <v>32</v>
      </c>
    </row>
    <row r="177" spans="1:42" x14ac:dyDescent="0.25">
      <c r="A177">
        <v>201408</v>
      </c>
      <c r="B177" t="str">
        <f t="shared" si="28"/>
        <v>2014-II</v>
      </c>
      <c r="C177" t="s">
        <v>220</v>
      </c>
      <c r="D177" t="s">
        <v>220</v>
      </c>
      <c r="E177">
        <v>25669814</v>
      </c>
      <c r="F177" t="s">
        <v>29</v>
      </c>
      <c r="G177">
        <v>1</v>
      </c>
      <c r="H177">
        <v>0</v>
      </c>
      <c r="I177">
        <v>0</v>
      </c>
      <c r="J177">
        <f t="shared" si="29"/>
        <v>0</v>
      </c>
      <c r="K177" t="str">
        <f t="shared" si="30"/>
        <v>Modelamiento</v>
      </c>
      <c r="L177">
        <f t="shared" si="31"/>
        <v>1</v>
      </c>
      <c r="M177">
        <v>57</v>
      </c>
      <c r="N177" t="str">
        <f t="shared" si="32"/>
        <v>&lt;=60</v>
      </c>
      <c r="O177" t="s">
        <v>56</v>
      </c>
      <c r="P177" t="s">
        <v>35</v>
      </c>
      <c r="Q177" t="s">
        <v>32</v>
      </c>
      <c r="R177" t="s">
        <v>32</v>
      </c>
      <c r="S177" t="str">
        <f t="shared" si="33"/>
        <v/>
      </c>
      <c r="T177" t="s">
        <v>32</v>
      </c>
      <c r="U177" t="str">
        <f t="shared" si="34"/>
        <v/>
      </c>
      <c r="V177" t="s">
        <v>32</v>
      </c>
      <c r="W177" t="s">
        <v>32</v>
      </c>
      <c r="X177" s="12" t="str">
        <f t="shared" si="35"/>
        <v>NULL</v>
      </c>
      <c r="Y177" t="str">
        <f t="shared" si="36"/>
        <v/>
      </c>
      <c r="Z177" t="s">
        <v>32</v>
      </c>
      <c r="AA177">
        <v>9</v>
      </c>
      <c r="AB177" t="s">
        <v>32</v>
      </c>
      <c r="AC177" t="str">
        <f t="shared" si="37"/>
        <v/>
      </c>
      <c r="AD177" t="s">
        <v>32</v>
      </c>
      <c r="AE177" t="str">
        <f t="shared" si="38"/>
        <v/>
      </c>
      <c r="AF177" t="s">
        <v>32</v>
      </c>
      <c r="AG177" t="str">
        <f t="shared" si="39"/>
        <v/>
      </c>
      <c r="AH177" t="s">
        <v>32</v>
      </c>
      <c r="AI177" t="str">
        <f t="shared" si="40"/>
        <v/>
      </c>
      <c r="AJ177" t="s">
        <v>32</v>
      </c>
      <c r="AK177" t="str">
        <f t="shared" si="41"/>
        <v/>
      </c>
      <c r="AL177">
        <v>0</v>
      </c>
      <c r="AM177">
        <v>0</v>
      </c>
      <c r="AN177">
        <v>0</v>
      </c>
      <c r="AO177" t="s">
        <v>32</v>
      </c>
      <c r="AP177" t="s">
        <v>32</v>
      </c>
    </row>
    <row r="178" spans="1:42" x14ac:dyDescent="0.25">
      <c r="A178">
        <v>201408</v>
      </c>
      <c r="B178" t="str">
        <f t="shared" si="28"/>
        <v>2014-II</v>
      </c>
      <c r="C178" t="s">
        <v>221</v>
      </c>
      <c r="D178" t="s">
        <v>221</v>
      </c>
      <c r="E178">
        <v>25669341</v>
      </c>
      <c r="F178" t="s">
        <v>29</v>
      </c>
      <c r="G178">
        <v>1</v>
      </c>
      <c r="H178">
        <v>0</v>
      </c>
      <c r="I178">
        <v>1</v>
      </c>
      <c r="J178">
        <f t="shared" si="29"/>
        <v>0</v>
      </c>
      <c r="K178" t="str">
        <f t="shared" si="30"/>
        <v>Insuficiente</v>
      </c>
      <c r="L178">
        <f t="shared" si="31"/>
        <v>1</v>
      </c>
      <c r="M178">
        <v>33</v>
      </c>
      <c r="N178" t="str">
        <f t="shared" si="32"/>
        <v>&lt;=35</v>
      </c>
      <c r="O178" t="s">
        <v>56</v>
      </c>
      <c r="P178" t="s">
        <v>31</v>
      </c>
      <c r="Q178" t="s">
        <v>32</v>
      </c>
      <c r="R178" t="s">
        <v>32</v>
      </c>
      <c r="S178" t="str">
        <f t="shared" si="33"/>
        <v/>
      </c>
      <c r="T178" t="s">
        <v>32</v>
      </c>
      <c r="U178" t="str">
        <f t="shared" si="34"/>
        <v/>
      </c>
      <c r="V178" t="s">
        <v>32</v>
      </c>
      <c r="W178" t="s">
        <v>32</v>
      </c>
      <c r="X178" s="12" t="str">
        <f t="shared" si="35"/>
        <v>NULL</v>
      </c>
      <c r="Y178" t="str">
        <f t="shared" si="36"/>
        <v/>
      </c>
      <c r="Z178" t="s">
        <v>32</v>
      </c>
      <c r="AA178">
        <v>4</v>
      </c>
      <c r="AB178">
        <v>934.41</v>
      </c>
      <c r="AC178" t="str">
        <f t="shared" si="37"/>
        <v>&lt;=1000</v>
      </c>
      <c r="AD178">
        <v>1827</v>
      </c>
      <c r="AE178" t="str">
        <f t="shared" si="38"/>
        <v>&gt;120</v>
      </c>
      <c r="AF178">
        <v>934.41</v>
      </c>
      <c r="AG178" t="str">
        <f t="shared" si="39"/>
        <v>&lt;=1000</v>
      </c>
      <c r="AH178" t="s">
        <v>32</v>
      </c>
      <c r="AI178" t="str">
        <f t="shared" si="40"/>
        <v/>
      </c>
      <c r="AJ178" t="s">
        <v>32</v>
      </c>
      <c r="AK178" t="str">
        <f t="shared" si="41"/>
        <v/>
      </c>
      <c r="AL178">
        <v>12</v>
      </c>
      <c r="AM178">
        <v>0</v>
      </c>
      <c r="AN178">
        <v>12</v>
      </c>
      <c r="AO178" t="s">
        <v>32</v>
      </c>
      <c r="AP178">
        <v>1</v>
      </c>
    </row>
    <row r="179" spans="1:42" x14ac:dyDescent="0.25">
      <c r="A179">
        <v>201409</v>
      </c>
      <c r="B179" t="str">
        <f t="shared" si="28"/>
        <v>2014-II</v>
      </c>
      <c r="C179" t="s">
        <v>222</v>
      </c>
      <c r="D179" t="s">
        <v>222</v>
      </c>
      <c r="E179">
        <v>25683760</v>
      </c>
      <c r="F179" t="s">
        <v>29</v>
      </c>
      <c r="G179">
        <v>1</v>
      </c>
      <c r="H179">
        <v>0</v>
      </c>
      <c r="I179">
        <v>0</v>
      </c>
      <c r="J179">
        <f t="shared" si="29"/>
        <v>0</v>
      </c>
      <c r="K179" t="str">
        <f t="shared" si="30"/>
        <v>Modelamiento</v>
      </c>
      <c r="L179">
        <f t="shared" si="31"/>
        <v>1</v>
      </c>
      <c r="M179">
        <v>27</v>
      </c>
      <c r="N179" t="str">
        <f t="shared" si="32"/>
        <v>&lt;=30</v>
      </c>
      <c r="O179" t="s">
        <v>56</v>
      </c>
      <c r="P179" t="s">
        <v>39</v>
      </c>
      <c r="Q179" t="s">
        <v>32</v>
      </c>
      <c r="R179" t="s">
        <v>32</v>
      </c>
      <c r="S179" t="str">
        <f t="shared" si="33"/>
        <v/>
      </c>
      <c r="T179" t="s">
        <v>32</v>
      </c>
      <c r="U179" t="str">
        <f t="shared" si="34"/>
        <v/>
      </c>
      <c r="V179" t="s">
        <v>32</v>
      </c>
      <c r="W179" t="s">
        <v>32</v>
      </c>
      <c r="X179" s="12" t="str">
        <f t="shared" si="35"/>
        <v>NULL</v>
      </c>
      <c r="Y179" t="str">
        <f t="shared" si="36"/>
        <v/>
      </c>
      <c r="Z179" t="s">
        <v>32</v>
      </c>
      <c r="AA179">
        <v>4</v>
      </c>
      <c r="AB179">
        <v>208.1</v>
      </c>
      <c r="AC179" t="str">
        <f t="shared" si="37"/>
        <v>&lt;=500</v>
      </c>
      <c r="AD179">
        <v>1373</v>
      </c>
      <c r="AE179" t="str">
        <f t="shared" si="38"/>
        <v>&gt;120</v>
      </c>
      <c r="AF179">
        <v>208.1</v>
      </c>
      <c r="AG179" t="str">
        <f t="shared" si="39"/>
        <v>&lt;=500</v>
      </c>
      <c r="AH179" t="s">
        <v>32</v>
      </c>
      <c r="AI179" t="str">
        <f t="shared" si="40"/>
        <v/>
      </c>
      <c r="AJ179" t="s">
        <v>32</v>
      </c>
      <c r="AK179" t="str">
        <f t="shared" si="41"/>
        <v/>
      </c>
      <c r="AL179">
        <v>12</v>
      </c>
      <c r="AM179">
        <v>0</v>
      </c>
      <c r="AN179">
        <v>12</v>
      </c>
      <c r="AO179" t="s">
        <v>32</v>
      </c>
      <c r="AP179">
        <v>1</v>
      </c>
    </row>
    <row r="180" spans="1:42" x14ac:dyDescent="0.25">
      <c r="A180">
        <v>201409</v>
      </c>
      <c r="B180" t="str">
        <f t="shared" si="28"/>
        <v>2014-II</v>
      </c>
      <c r="C180" t="s">
        <v>223</v>
      </c>
      <c r="D180" t="s">
        <v>223</v>
      </c>
      <c r="E180">
        <v>25677085</v>
      </c>
      <c r="F180" t="s">
        <v>29</v>
      </c>
      <c r="G180">
        <v>0</v>
      </c>
      <c r="H180">
        <v>0</v>
      </c>
      <c r="I180">
        <v>0</v>
      </c>
      <c r="J180">
        <f t="shared" si="29"/>
        <v>0</v>
      </c>
      <c r="K180" t="str">
        <f t="shared" si="30"/>
        <v>Modelamiento</v>
      </c>
      <c r="L180">
        <f t="shared" si="31"/>
        <v>1</v>
      </c>
      <c r="M180">
        <v>27</v>
      </c>
      <c r="N180" t="str">
        <f t="shared" si="32"/>
        <v>&lt;=30</v>
      </c>
      <c r="O180" t="s">
        <v>56</v>
      </c>
      <c r="P180" t="s">
        <v>35</v>
      </c>
      <c r="Q180" t="s">
        <v>32</v>
      </c>
      <c r="R180" t="s">
        <v>32</v>
      </c>
      <c r="S180" t="str">
        <f t="shared" si="33"/>
        <v/>
      </c>
      <c r="T180" t="s">
        <v>32</v>
      </c>
      <c r="U180" t="str">
        <f t="shared" si="34"/>
        <v/>
      </c>
      <c r="V180" t="s">
        <v>32</v>
      </c>
      <c r="W180" t="s">
        <v>32</v>
      </c>
      <c r="X180" s="12" t="str">
        <f t="shared" si="35"/>
        <v>NULL</v>
      </c>
      <c r="Y180" t="str">
        <f t="shared" si="36"/>
        <v/>
      </c>
      <c r="Z180" t="s">
        <v>32</v>
      </c>
      <c r="AA180">
        <v>1</v>
      </c>
      <c r="AB180">
        <v>1567.4</v>
      </c>
      <c r="AC180" t="str">
        <f t="shared" si="37"/>
        <v>&lt;=2000</v>
      </c>
      <c r="AD180">
        <v>21</v>
      </c>
      <c r="AE180" t="str">
        <f t="shared" si="38"/>
        <v>&lt;=30</v>
      </c>
      <c r="AF180">
        <v>0</v>
      </c>
      <c r="AG180" t="str">
        <f t="shared" si="39"/>
        <v>&lt;=500</v>
      </c>
      <c r="AH180" t="s">
        <v>32</v>
      </c>
      <c r="AI180" t="str">
        <f t="shared" si="40"/>
        <v/>
      </c>
      <c r="AJ180" t="s">
        <v>32</v>
      </c>
      <c r="AK180" t="str">
        <f t="shared" si="41"/>
        <v/>
      </c>
      <c r="AL180">
        <v>8</v>
      </c>
      <c r="AM180">
        <v>6</v>
      </c>
      <c r="AN180">
        <v>0</v>
      </c>
      <c r="AO180">
        <v>3</v>
      </c>
      <c r="AP180" t="s">
        <v>32</v>
      </c>
    </row>
    <row r="181" spans="1:42" x14ac:dyDescent="0.25">
      <c r="A181">
        <v>201409</v>
      </c>
      <c r="B181" t="str">
        <f t="shared" si="28"/>
        <v>2014-II</v>
      </c>
      <c r="C181" t="s">
        <v>224</v>
      </c>
      <c r="D181" t="s">
        <v>224</v>
      </c>
      <c r="E181">
        <v>25675305</v>
      </c>
      <c r="F181" t="s">
        <v>29</v>
      </c>
      <c r="G181">
        <v>1</v>
      </c>
      <c r="H181">
        <v>0</v>
      </c>
      <c r="I181">
        <v>0</v>
      </c>
      <c r="J181">
        <f t="shared" si="29"/>
        <v>0</v>
      </c>
      <c r="K181" t="str">
        <f t="shared" si="30"/>
        <v>Modelamiento</v>
      </c>
      <c r="L181">
        <f t="shared" si="31"/>
        <v>1</v>
      </c>
      <c r="M181">
        <v>30</v>
      </c>
      <c r="N181" t="str">
        <f t="shared" si="32"/>
        <v>&lt;=30</v>
      </c>
      <c r="O181" t="s">
        <v>56</v>
      </c>
      <c r="P181" t="s">
        <v>39</v>
      </c>
      <c r="Q181" t="s">
        <v>32</v>
      </c>
      <c r="R181" t="s">
        <v>32</v>
      </c>
      <c r="S181" t="str">
        <f t="shared" si="33"/>
        <v/>
      </c>
      <c r="T181" t="s">
        <v>32</v>
      </c>
      <c r="U181" t="str">
        <f t="shared" si="34"/>
        <v/>
      </c>
      <c r="V181" t="s">
        <v>32</v>
      </c>
      <c r="W181" t="s">
        <v>32</v>
      </c>
      <c r="X181" s="12" t="str">
        <f t="shared" si="35"/>
        <v>NULL</v>
      </c>
      <c r="Y181" t="str">
        <f t="shared" si="36"/>
        <v/>
      </c>
      <c r="Z181" t="s">
        <v>32</v>
      </c>
      <c r="AA181">
        <v>4</v>
      </c>
      <c r="AB181">
        <v>438.84</v>
      </c>
      <c r="AC181" t="str">
        <f t="shared" si="37"/>
        <v>&lt;=500</v>
      </c>
      <c r="AD181">
        <v>3195</v>
      </c>
      <c r="AE181" t="str">
        <f t="shared" si="38"/>
        <v>&gt;120</v>
      </c>
      <c r="AF181">
        <v>438.84</v>
      </c>
      <c r="AG181" t="str">
        <f t="shared" si="39"/>
        <v>&lt;=500</v>
      </c>
      <c r="AH181" t="s">
        <v>32</v>
      </c>
      <c r="AI181" t="str">
        <f t="shared" si="40"/>
        <v/>
      </c>
      <c r="AJ181" t="s">
        <v>32</v>
      </c>
      <c r="AK181" t="str">
        <f t="shared" si="41"/>
        <v/>
      </c>
      <c r="AL181">
        <v>12</v>
      </c>
      <c r="AM181">
        <v>0</v>
      </c>
      <c r="AN181">
        <v>12</v>
      </c>
      <c r="AO181" t="s">
        <v>32</v>
      </c>
      <c r="AP181">
        <v>1</v>
      </c>
    </row>
    <row r="182" spans="1:42" x14ac:dyDescent="0.25">
      <c r="A182">
        <v>201410</v>
      </c>
      <c r="B182" t="str">
        <f t="shared" si="28"/>
        <v>2014-II</v>
      </c>
      <c r="C182" t="s">
        <v>225</v>
      </c>
      <c r="D182" t="s">
        <v>225</v>
      </c>
      <c r="E182">
        <v>25696690</v>
      </c>
      <c r="F182" t="s">
        <v>29</v>
      </c>
      <c r="G182">
        <v>0</v>
      </c>
      <c r="H182">
        <v>0</v>
      </c>
      <c r="I182">
        <v>0</v>
      </c>
      <c r="J182">
        <f t="shared" si="29"/>
        <v>0</v>
      </c>
      <c r="K182" t="str">
        <f t="shared" si="30"/>
        <v>Modelamiento</v>
      </c>
      <c r="L182">
        <f t="shared" si="31"/>
        <v>0</v>
      </c>
      <c r="M182">
        <v>42</v>
      </c>
      <c r="N182" t="str">
        <f t="shared" si="32"/>
        <v>&lt;=45</v>
      </c>
      <c r="O182" t="s">
        <v>72</v>
      </c>
      <c r="P182" t="s">
        <v>31</v>
      </c>
      <c r="Q182" t="s">
        <v>32</v>
      </c>
      <c r="R182" t="s">
        <v>32</v>
      </c>
      <c r="S182" t="str">
        <f t="shared" si="33"/>
        <v/>
      </c>
      <c r="T182" t="s">
        <v>32</v>
      </c>
      <c r="U182" t="str">
        <f t="shared" si="34"/>
        <v/>
      </c>
      <c r="V182" t="s">
        <v>32</v>
      </c>
      <c r="W182" t="s">
        <v>32</v>
      </c>
      <c r="X182" s="12" t="str">
        <f t="shared" si="35"/>
        <v>NULL</v>
      </c>
      <c r="Y182" t="str">
        <f t="shared" si="36"/>
        <v/>
      </c>
      <c r="Z182" t="s">
        <v>32</v>
      </c>
      <c r="AA182">
        <v>2</v>
      </c>
      <c r="AB182">
        <v>2733.98</v>
      </c>
      <c r="AC182" t="str">
        <f t="shared" si="37"/>
        <v>&lt;=3000</v>
      </c>
      <c r="AD182">
        <v>41</v>
      </c>
      <c r="AE182" t="str">
        <f t="shared" si="38"/>
        <v>&lt;=60</v>
      </c>
      <c r="AF182">
        <v>0</v>
      </c>
      <c r="AG182" t="str">
        <f t="shared" si="39"/>
        <v>&lt;=500</v>
      </c>
      <c r="AH182">
        <v>242.54</v>
      </c>
      <c r="AI182" t="str">
        <f t="shared" si="40"/>
        <v>&lt;=500</v>
      </c>
      <c r="AJ182">
        <v>1</v>
      </c>
      <c r="AK182" t="str">
        <f t="shared" si="41"/>
        <v>&gt;0.9</v>
      </c>
      <c r="AL182">
        <v>10</v>
      </c>
      <c r="AM182">
        <v>8</v>
      </c>
      <c r="AN182">
        <v>0</v>
      </c>
      <c r="AO182">
        <v>3</v>
      </c>
      <c r="AP182" t="s">
        <v>32</v>
      </c>
    </row>
    <row r="183" spans="1:42" x14ac:dyDescent="0.25">
      <c r="A183">
        <v>201410</v>
      </c>
      <c r="B183" t="str">
        <f t="shared" si="28"/>
        <v>2014-II</v>
      </c>
      <c r="C183" t="s">
        <v>226</v>
      </c>
      <c r="D183" t="s">
        <v>226</v>
      </c>
      <c r="E183">
        <v>25674408</v>
      </c>
      <c r="F183" t="s">
        <v>29</v>
      </c>
      <c r="G183">
        <v>0</v>
      </c>
      <c r="H183">
        <v>0</v>
      </c>
      <c r="I183">
        <v>0</v>
      </c>
      <c r="J183">
        <f t="shared" si="29"/>
        <v>0</v>
      </c>
      <c r="K183" t="str">
        <f t="shared" si="30"/>
        <v>Modelamiento</v>
      </c>
      <c r="L183">
        <f t="shared" si="31"/>
        <v>0</v>
      </c>
      <c r="M183">
        <v>48</v>
      </c>
      <c r="N183" t="str">
        <f t="shared" si="32"/>
        <v>&lt;=50</v>
      </c>
      <c r="O183" t="s">
        <v>72</v>
      </c>
      <c r="P183" t="s">
        <v>39</v>
      </c>
      <c r="Q183" t="s">
        <v>32</v>
      </c>
      <c r="R183" t="s">
        <v>32</v>
      </c>
      <c r="S183" t="str">
        <f t="shared" si="33"/>
        <v/>
      </c>
      <c r="T183" t="s">
        <v>32</v>
      </c>
      <c r="U183" t="str">
        <f t="shared" si="34"/>
        <v/>
      </c>
      <c r="V183" t="s">
        <v>32</v>
      </c>
      <c r="W183" t="s">
        <v>32</v>
      </c>
      <c r="X183" s="12" t="str">
        <f t="shared" si="35"/>
        <v>NULL</v>
      </c>
      <c r="Y183" t="str">
        <f t="shared" si="36"/>
        <v/>
      </c>
      <c r="Z183" t="s">
        <v>32</v>
      </c>
      <c r="AA183">
        <v>4</v>
      </c>
      <c r="AB183">
        <v>45749.24</v>
      </c>
      <c r="AC183" t="str">
        <f t="shared" si="37"/>
        <v>&gt;5000</v>
      </c>
      <c r="AD183">
        <v>1805</v>
      </c>
      <c r="AE183" t="str">
        <f t="shared" si="38"/>
        <v>&gt;120</v>
      </c>
      <c r="AF183">
        <v>5492.24</v>
      </c>
      <c r="AG183" t="str">
        <f t="shared" si="39"/>
        <v>&gt;5000</v>
      </c>
      <c r="AH183" t="s">
        <v>32</v>
      </c>
      <c r="AI183" t="str">
        <f t="shared" si="40"/>
        <v/>
      </c>
      <c r="AJ183" t="s">
        <v>32</v>
      </c>
      <c r="AK183" t="str">
        <f t="shared" si="41"/>
        <v/>
      </c>
      <c r="AL183">
        <v>12</v>
      </c>
      <c r="AM183">
        <v>0</v>
      </c>
      <c r="AN183">
        <v>4</v>
      </c>
      <c r="AO183" t="s">
        <v>32</v>
      </c>
      <c r="AP183">
        <v>9</v>
      </c>
    </row>
    <row r="184" spans="1:42" x14ac:dyDescent="0.25">
      <c r="A184">
        <v>201410</v>
      </c>
      <c r="B184" t="str">
        <f t="shared" si="28"/>
        <v>2014-II</v>
      </c>
      <c r="C184" t="s">
        <v>227</v>
      </c>
      <c r="D184" t="s">
        <v>227</v>
      </c>
      <c r="E184">
        <v>25674503</v>
      </c>
      <c r="F184" t="s">
        <v>29</v>
      </c>
      <c r="G184">
        <v>0</v>
      </c>
      <c r="H184">
        <v>0</v>
      </c>
      <c r="I184">
        <v>0</v>
      </c>
      <c r="J184">
        <f t="shared" si="29"/>
        <v>0</v>
      </c>
      <c r="K184" t="str">
        <f t="shared" si="30"/>
        <v>Modelamiento</v>
      </c>
      <c r="L184">
        <f t="shared" si="31"/>
        <v>0</v>
      </c>
      <c r="M184">
        <v>48</v>
      </c>
      <c r="N184" t="str">
        <f t="shared" si="32"/>
        <v>&lt;=50</v>
      </c>
      <c r="O184" t="s">
        <v>72</v>
      </c>
      <c r="P184" t="s">
        <v>39</v>
      </c>
      <c r="Q184" t="s">
        <v>32</v>
      </c>
      <c r="R184" t="s">
        <v>32</v>
      </c>
      <c r="S184" t="str">
        <f t="shared" si="33"/>
        <v/>
      </c>
      <c r="T184" t="s">
        <v>32</v>
      </c>
      <c r="U184" t="str">
        <f t="shared" si="34"/>
        <v/>
      </c>
      <c r="V184" t="s">
        <v>32</v>
      </c>
      <c r="W184" t="s">
        <v>32</v>
      </c>
      <c r="X184" s="12" t="str">
        <f t="shared" si="35"/>
        <v>NULL</v>
      </c>
      <c r="Y184" t="str">
        <f t="shared" si="36"/>
        <v/>
      </c>
      <c r="Z184" t="s">
        <v>32</v>
      </c>
      <c r="AA184">
        <v>4</v>
      </c>
      <c r="AB184">
        <v>45749.24</v>
      </c>
      <c r="AC184" t="str">
        <f t="shared" si="37"/>
        <v>&gt;5000</v>
      </c>
      <c r="AD184">
        <v>1805</v>
      </c>
      <c r="AE184" t="str">
        <f t="shared" si="38"/>
        <v>&gt;120</v>
      </c>
      <c r="AF184">
        <v>5492.24</v>
      </c>
      <c r="AG184" t="str">
        <f t="shared" si="39"/>
        <v>&gt;5000</v>
      </c>
      <c r="AH184" t="s">
        <v>32</v>
      </c>
      <c r="AI184" t="str">
        <f t="shared" si="40"/>
        <v/>
      </c>
      <c r="AJ184" t="s">
        <v>32</v>
      </c>
      <c r="AK184" t="str">
        <f t="shared" si="41"/>
        <v/>
      </c>
      <c r="AL184">
        <v>12</v>
      </c>
      <c r="AM184">
        <v>0</v>
      </c>
      <c r="AN184">
        <v>4</v>
      </c>
      <c r="AO184" t="s">
        <v>32</v>
      </c>
      <c r="AP184">
        <v>9</v>
      </c>
    </row>
    <row r="185" spans="1:42" x14ac:dyDescent="0.25">
      <c r="A185">
        <v>201410</v>
      </c>
      <c r="B185" t="str">
        <f t="shared" si="28"/>
        <v>2014-II</v>
      </c>
      <c r="C185" t="s">
        <v>228</v>
      </c>
      <c r="D185" t="s">
        <v>228</v>
      </c>
      <c r="E185">
        <v>25695455</v>
      </c>
      <c r="F185" t="s">
        <v>29</v>
      </c>
      <c r="G185">
        <v>0</v>
      </c>
      <c r="H185">
        <v>0</v>
      </c>
      <c r="I185">
        <v>0</v>
      </c>
      <c r="J185">
        <f t="shared" si="29"/>
        <v>0</v>
      </c>
      <c r="K185" t="str">
        <f t="shared" si="30"/>
        <v>Modelamiento</v>
      </c>
      <c r="L185">
        <f t="shared" si="31"/>
        <v>0</v>
      </c>
      <c r="M185">
        <v>48</v>
      </c>
      <c r="N185" t="str">
        <f t="shared" si="32"/>
        <v>&lt;=50</v>
      </c>
      <c r="O185" t="s">
        <v>72</v>
      </c>
      <c r="P185" t="s">
        <v>39</v>
      </c>
      <c r="Q185" t="s">
        <v>32</v>
      </c>
      <c r="R185" t="s">
        <v>32</v>
      </c>
      <c r="S185" t="str">
        <f t="shared" si="33"/>
        <v/>
      </c>
      <c r="T185" t="s">
        <v>32</v>
      </c>
      <c r="U185" t="str">
        <f t="shared" si="34"/>
        <v/>
      </c>
      <c r="V185" t="s">
        <v>32</v>
      </c>
      <c r="W185" t="s">
        <v>32</v>
      </c>
      <c r="X185" s="12" t="str">
        <f t="shared" si="35"/>
        <v>NULL</v>
      </c>
      <c r="Y185" t="str">
        <f t="shared" si="36"/>
        <v/>
      </c>
      <c r="Z185" t="s">
        <v>32</v>
      </c>
      <c r="AA185">
        <v>4</v>
      </c>
      <c r="AB185">
        <v>45749.24</v>
      </c>
      <c r="AC185" t="str">
        <f t="shared" si="37"/>
        <v>&gt;5000</v>
      </c>
      <c r="AD185">
        <v>1805</v>
      </c>
      <c r="AE185" t="str">
        <f t="shared" si="38"/>
        <v>&gt;120</v>
      </c>
      <c r="AF185">
        <v>5492.24</v>
      </c>
      <c r="AG185" t="str">
        <f t="shared" si="39"/>
        <v>&gt;5000</v>
      </c>
      <c r="AH185" t="s">
        <v>32</v>
      </c>
      <c r="AI185" t="str">
        <f t="shared" si="40"/>
        <v/>
      </c>
      <c r="AJ185" t="s">
        <v>32</v>
      </c>
      <c r="AK185" t="str">
        <f t="shared" si="41"/>
        <v/>
      </c>
      <c r="AL185">
        <v>12</v>
      </c>
      <c r="AM185">
        <v>0</v>
      </c>
      <c r="AN185">
        <v>4</v>
      </c>
      <c r="AO185" t="s">
        <v>32</v>
      </c>
      <c r="AP185">
        <v>9</v>
      </c>
    </row>
    <row r="186" spans="1:42" x14ac:dyDescent="0.25">
      <c r="A186">
        <v>201410</v>
      </c>
      <c r="B186" t="str">
        <f t="shared" si="28"/>
        <v>2014-II</v>
      </c>
      <c r="C186" t="s">
        <v>229</v>
      </c>
      <c r="D186" t="s">
        <v>229</v>
      </c>
      <c r="E186">
        <v>25695353</v>
      </c>
      <c r="F186" t="s">
        <v>29</v>
      </c>
      <c r="G186">
        <v>0</v>
      </c>
      <c r="H186">
        <v>0</v>
      </c>
      <c r="I186">
        <v>0</v>
      </c>
      <c r="J186">
        <f t="shared" si="29"/>
        <v>0</v>
      </c>
      <c r="K186" t="str">
        <f t="shared" si="30"/>
        <v>Modelamiento</v>
      </c>
      <c r="L186">
        <f t="shared" si="31"/>
        <v>0</v>
      </c>
      <c r="M186">
        <v>48</v>
      </c>
      <c r="N186" t="str">
        <f t="shared" si="32"/>
        <v>&lt;=50</v>
      </c>
      <c r="O186" t="s">
        <v>72</v>
      </c>
      <c r="P186" t="s">
        <v>39</v>
      </c>
      <c r="Q186" t="s">
        <v>32</v>
      </c>
      <c r="R186" t="s">
        <v>32</v>
      </c>
      <c r="S186" t="str">
        <f t="shared" si="33"/>
        <v/>
      </c>
      <c r="T186" t="s">
        <v>32</v>
      </c>
      <c r="U186" t="str">
        <f t="shared" si="34"/>
        <v/>
      </c>
      <c r="V186" t="s">
        <v>32</v>
      </c>
      <c r="W186" t="s">
        <v>32</v>
      </c>
      <c r="X186" s="12" t="str">
        <f t="shared" si="35"/>
        <v>NULL</v>
      </c>
      <c r="Y186" t="str">
        <f t="shared" si="36"/>
        <v/>
      </c>
      <c r="Z186" t="s">
        <v>32</v>
      </c>
      <c r="AA186">
        <v>4</v>
      </c>
      <c r="AB186">
        <v>45749.24</v>
      </c>
      <c r="AC186" t="str">
        <f t="shared" si="37"/>
        <v>&gt;5000</v>
      </c>
      <c r="AD186">
        <v>1805</v>
      </c>
      <c r="AE186" t="str">
        <f t="shared" si="38"/>
        <v>&gt;120</v>
      </c>
      <c r="AF186">
        <v>5492.24</v>
      </c>
      <c r="AG186" t="str">
        <f t="shared" si="39"/>
        <v>&gt;5000</v>
      </c>
      <c r="AH186" t="s">
        <v>32</v>
      </c>
      <c r="AI186" t="str">
        <f t="shared" si="40"/>
        <v/>
      </c>
      <c r="AJ186" t="s">
        <v>32</v>
      </c>
      <c r="AK186" t="str">
        <f t="shared" si="41"/>
        <v/>
      </c>
      <c r="AL186">
        <v>12</v>
      </c>
      <c r="AM186">
        <v>0</v>
      </c>
      <c r="AN186">
        <v>4</v>
      </c>
      <c r="AO186" t="s">
        <v>32</v>
      </c>
      <c r="AP186">
        <v>9</v>
      </c>
    </row>
    <row r="187" spans="1:42" x14ac:dyDescent="0.25">
      <c r="A187">
        <v>201410</v>
      </c>
      <c r="B187" t="str">
        <f t="shared" si="28"/>
        <v>2014-II</v>
      </c>
      <c r="C187" t="s">
        <v>230</v>
      </c>
      <c r="D187" t="s">
        <v>230</v>
      </c>
      <c r="E187">
        <v>25683852</v>
      </c>
      <c r="F187" t="s">
        <v>29</v>
      </c>
      <c r="G187">
        <v>0</v>
      </c>
      <c r="H187">
        <v>0</v>
      </c>
      <c r="I187">
        <v>0</v>
      </c>
      <c r="J187">
        <f t="shared" si="29"/>
        <v>0</v>
      </c>
      <c r="K187" t="str">
        <f t="shared" si="30"/>
        <v>Modelamiento</v>
      </c>
      <c r="L187">
        <f t="shared" si="31"/>
        <v>0</v>
      </c>
      <c r="M187">
        <v>44</v>
      </c>
      <c r="N187" t="str">
        <f t="shared" si="32"/>
        <v>&lt;=45</v>
      </c>
      <c r="O187" t="s">
        <v>56</v>
      </c>
      <c r="P187" t="s">
        <v>31</v>
      </c>
      <c r="Q187" t="s">
        <v>32</v>
      </c>
      <c r="R187" t="s">
        <v>32</v>
      </c>
      <c r="S187" t="str">
        <f t="shared" si="33"/>
        <v/>
      </c>
      <c r="T187" t="s">
        <v>32</v>
      </c>
      <c r="U187" t="str">
        <f t="shared" si="34"/>
        <v/>
      </c>
      <c r="V187" t="s">
        <v>32</v>
      </c>
      <c r="W187" t="s">
        <v>32</v>
      </c>
      <c r="X187" s="12" t="str">
        <f t="shared" si="35"/>
        <v>NULL</v>
      </c>
      <c r="Y187" t="str">
        <f t="shared" si="36"/>
        <v/>
      </c>
      <c r="Z187" t="s">
        <v>32</v>
      </c>
      <c r="AA187">
        <v>4</v>
      </c>
      <c r="AB187">
        <v>6768.52</v>
      </c>
      <c r="AC187" t="str">
        <f t="shared" si="37"/>
        <v>&gt;5000</v>
      </c>
      <c r="AD187">
        <v>1712</v>
      </c>
      <c r="AE187" t="str">
        <f t="shared" si="38"/>
        <v>&gt;120</v>
      </c>
      <c r="AF187">
        <v>6768.52</v>
      </c>
      <c r="AG187" t="str">
        <f t="shared" si="39"/>
        <v>&gt;5000</v>
      </c>
      <c r="AH187" t="s">
        <v>32</v>
      </c>
      <c r="AI187" t="str">
        <f t="shared" si="40"/>
        <v/>
      </c>
      <c r="AJ187" t="s">
        <v>32</v>
      </c>
      <c r="AK187" t="str">
        <f t="shared" si="41"/>
        <v/>
      </c>
      <c r="AL187">
        <v>12</v>
      </c>
      <c r="AM187">
        <v>0</v>
      </c>
      <c r="AN187">
        <v>12</v>
      </c>
      <c r="AO187" t="s">
        <v>32</v>
      </c>
      <c r="AP187">
        <v>1</v>
      </c>
    </row>
    <row r="188" spans="1:42" x14ac:dyDescent="0.25">
      <c r="A188">
        <v>201410</v>
      </c>
      <c r="B188" t="str">
        <f t="shared" si="28"/>
        <v>2014-II</v>
      </c>
      <c r="C188" t="s">
        <v>231</v>
      </c>
      <c r="D188" t="s">
        <v>231</v>
      </c>
      <c r="E188">
        <v>25689317</v>
      </c>
      <c r="F188" t="s">
        <v>29</v>
      </c>
      <c r="G188">
        <v>0</v>
      </c>
      <c r="H188">
        <v>0</v>
      </c>
      <c r="I188">
        <v>0</v>
      </c>
      <c r="J188">
        <f t="shared" si="29"/>
        <v>0</v>
      </c>
      <c r="K188" t="str">
        <f t="shared" si="30"/>
        <v>Modelamiento</v>
      </c>
      <c r="L188">
        <f t="shared" si="31"/>
        <v>0</v>
      </c>
      <c r="M188">
        <v>24</v>
      </c>
      <c r="N188" t="str">
        <f t="shared" si="32"/>
        <v>&lt;=25</v>
      </c>
      <c r="O188" t="s">
        <v>72</v>
      </c>
      <c r="P188" t="s">
        <v>39</v>
      </c>
      <c r="Q188" t="s">
        <v>32</v>
      </c>
      <c r="R188" t="s">
        <v>32</v>
      </c>
      <c r="S188" t="str">
        <f t="shared" si="33"/>
        <v/>
      </c>
      <c r="T188" t="s">
        <v>32</v>
      </c>
      <c r="U188" t="str">
        <f t="shared" si="34"/>
        <v/>
      </c>
      <c r="V188" t="s">
        <v>32</v>
      </c>
      <c r="W188" t="s">
        <v>32</v>
      </c>
      <c r="X188" s="12" t="str">
        <f t="shared" si="35"/>
        <v>NULL</v>
      </c>
      <c r="Y188" t="str">
        <f t="shared" si="36"/>
        <v/>
      </c>
      <c r="Z188" t="s">
        <v>32</v>
      </c>
      <c r="AA188">
        <v>0</v>
      </c>
      <c r="AB188">
        <v>978.42</v>
      </c>
      <c r="AC188" t="str">
        <f t="shared" si="37"/>
        <v>&lt;=1000</v>
      </c>
      <c r="AD188">
        <v>0</v>
      </c>
      <c r="AE188" t="str">
        <f t="shared" si="38"/>
        <v>=0</v>
      </c>
      <c r="AF188">
        <v>0</v>
      </c>
      <c r="AG188" t="str">
        <f t="shared" si="39"/>
        <v>&lt;=500</v>
      </c>
      <c r="AH188" t="s">
        <v>32</v>
      </c>
      <c r="AI188" t="str">
        <f t="shared" si="40"/>
        <v/>
      </c>
      <c r="AJ188" t="s">
        <v>32</v>
      </c>
      <c r="AK188" t="str">
        <f t="shared" si="41"/>
        <v/>
      </c>
      <c r="AL188">
        <v>4</v>
      </c>
      <c r="AM188">
        <v>4</v>
      </c>
      <c r="AN188">
        <v>0</v>
      </c>
      <c r="AO188">
        <v>9</v>
      </c>
      <c r="AP188" t="s">
        <v>32</v>
      </c>
    </row>
    <row r="189" spans="1:42" x14ac:dyDescent="0.25">
      <c r="A189">
        <v>201410</v>
      </c>
      <c r="B189" t="str">
        <f t="shared" si="28"/>
        <v>2014-II</v>
      </c>
      <c r="C189" t="s">
        <v>232</v>
      </c>
      <c r="D189" t="s">
        <v>232</v>
      </c>
      <c r="E189">
        <v>25682851</v>
      </c>
      <c r="F189" t="s">
        <v>29</v>
      </c>
      <c r="G189">
        <v>0</v>
      </c>
      <c r="H189">
        <v>0</v>
      </c>
      <c r="I189">
        <v>0</v>
      </c>
      <c r="J189">
        <f t="shared" si="29"/>
        <v>0</v>
      </c>
      <c r="K189" t="str">
        <f t="shared" si="30"/>
        <v>Modelamiento</v>
      </c>
      <c r="L189">
        <f t="shared" si="31"/>
        <v>0</v>
      </c>
      <c r="M189">
        <v>40</v>
      </c>
      <c r="N189" t="str">
        <f t="shared" si="32"/>
        <v>&lt;=40</v>
      </c>
      <c r="O189" t="s">
        <v>56</v>
      </c>
      <c r="P189" t="s">
        <v>31</v>
      </c>
      <c r="Q189" t="s">
        <v>32</v>
      </c>
      <c r="R189" t="s">
        <v>32</v>
      </c>
      <c r="S189" t="str">
        <f t="shared" si="33"/>
        <v/>
      </c>
      <c r="T189" t="s">
        <v>32</v>
      </c>
      <c r="U189" t="str">
        <f t="shared" si="34"/>
        <v/>
      </c>
      <c r="V189" t="s">
        <v>32</v>
      </c>
      <c r="W189" t="s">
        <v>32</v>
      </c>
      <c r="X189" s="12" t="str">
        <f t="shared" si="35"/>
        <v>NULL</v>
      </c>
      <c r="Y189" t="str">
        <f t="shared" si="36"/>
        <v/>
      </c>
      <c r="Z189" t="s">
        <v>32</v>
      </c>
      <c r="AA189">
        <v>4</v>
      </c>
      <c r="AB189">
        <v>4713.33</v>
      </c>
      <c r="AC189" t="str">
        <f t="shared" si="37"/>
        <v>&lt;=5000</v>
      </c>
      <c r="AD189">
        <v>1383</v>
      </c>
      <c r="AE189" t="str">
        <f t="shared" si="38"/>
        <v>&gt;120</v>
      </c>
      <c r="AF189">
        <v>3372.96</v>
      </c>
      <c r="AG189" t="str">
        <f t="shared" si="39"/>
        <v>&lt;=4000</v>
      </c>
      <c r="AH189" t="s">
        <v>32</v>
      </c>
      <c r="AI189" t="str">
        <f t="shared" si="40"/>
        <v/>
      </c>
      <c r="AJ189" t="s">
        <v>32</v>
      </c>
      <c r="AK189" t="str">
        <f t="shared" si="41"/>
        <v/>
      </c>
      <c r="AL189">
        <v>12</v>
      </c>
      <c r="AM189">
        <v>0</v>
      </c>
      <c r="AN189">
        <v>12</v>
      </c>
      <c r="AO189" t="s">
        <v>32</v>
      </c>
      <c r="AP189">
        <v>1</v>
      </c>
    </row>
    <row r="190" spans="1:42" x14ac:dyDescent="0.25">
      <c r="A190">
        <v>201410</v>
      </c>
      <c r="B190" t="str">
        <f t="shared" si="28"/>
        <v>2014-II</v>
      </c>
      <c r="C190" t="s">
        <v>233</v>
      </c>
      <c r="D190" t="s">
        <v>233</v>
      </c>
      <c r="E190">
        <v>25692840</v>
      </c>
      <c r="F190" t="s">
        <v>29</v>
      </c>
      <c r="G190">
        <v>0</v>
      </c>
      <c r="H190">
        <v>0</v>
      </c>
      <c r="I190">
        <v>0</v>
      </c>
      <c r="J190">
        <f t="shared" si="29"/>
        <v>0</v>
      </c>
      <c r="K190" t="str">
        <f t="shared" si="30"/>
        <v>Modelamiento</v>
      </c>
      <c r="L190">
        <f t="shared" si="31"/>
        <v>0</v>
      </c>
      <c r="M190">
        <v>30</v>
      </c>
      <c r="N190" t="str">
        <f t="shared" si="32"/>
        <v>&lt;=30</v>
      </c>
      <c r="O190" t="s">
        <v>56</v>
      </c>
      <c r="P190" t="s">
        <v>39</v>
      </c>
      <c r="Q190" t="s">
        <v>32</v>
      </c>
      <c r="R190" t="s">
        <v>32</v>
      </c>
      <c r="S190" t="str">
        <f t="shared" si="33"/>
        <v/>
      </c>
      <c r="T190" t="s">
        <v>32</v>
      </c>
      <c r="U190" t="str">
        <f t="shared" si="34"/>
        <v/>
      </c>
      <c r="V190" t="s">
        <v>32</v>
      </c>
      <c r="W190" t="s">
        <v>32</v>
      </c>
      <c r="X190" s="12" t="str">
        <f t="shared" si="35"/>
        <v>NULL</v>
      </c>
      <c r="Y190" t="str">
        <f t="shared" si="36"/>
        <v/>
      </c>
      <c r="Z190" t="s">
        <v>32</v>
      </c>
      <c r="AA190">
        <v>4</v>
      </c>
      <c r="AB190">
        <v>1098.1199999999999</v>
      </c>
      <c r="AC190" t="str">
        <f t="shared" si="37"/>
        <v>&lt;=2000</v>
      </c>
      <c r="AD190">
        <v>135</v>
      </c>
      <c r="AE190" t="str">
        <f t="shared" si="38"/>
        <v>&gt;120</v>
      </c>
      <c r="AF190">
        <v>0</v>
      </c>
      <c r="AG190" t="str">
        <f t="shared" si="39"/>
        <v>&lt;=500</v>
      </c>
      <c r="AH190">
        <v>126.3</v>
      </c>
      <c r="AI190" t="str">
        <f t="shared" si="40"/>
        <v>&lt;=500</v>
      </c>
      <c r="AJ190">
        <v>1</v>
      </c>
      <c r="AK190" t="str">
        <f t="shared" si="41"/>
        <v>&gt;0.9</v>
      </c>
      <c r="AL190">
        <v>7</v>
      </c>
      <c r="AM190">
        <v>2</v>
      </c>
      <c r="AN190">
        <v>1</v>
      </c>
      <c r="AO190">
        <v>6</v>
      </c>
      <c r="AP190">
        <v>1</v>
      </c>
    </row>
    <row r="191" spans="1:42" x14ac:dyDescent="0.25">
      <c r="A191">
        <v>201410</v>
      </c>
      <c r="B191" t="str">
        <f t="shared" si="28"/>
        <v>2014-II</v>
      </c>
      <c r="C191" t="s">
        <v>234</v>
      </c>
      <c r="D191" t="s">
        <v>234</v>
      </c>
      <c r="E191">
        <v>25694857</v>
      </c>
      <c r="F191" t="s">
        <v>29</v>
      </c>
      <c r="G191">
        <v>1</v>
      </c>
      <c r="H191">
        <v>0</v>
      </c>
      <c r="I191">
        <v>0</v>
      </c>
      <c r="J191">
        <f t="shared" si="29"/>
        <v>0</v>
      </c>
      <c r="K191" t="str">
        <f t="shared" si="30"/>
        <v>Modelamiento</v>
      </c>
      <c r="L191">
        <f t="shared" si="31"/>
        <v>0</v>
      </c>
      <c r="M191">
        <v>28</v>
      </c>
      <c r="N191" t="str">
        <f t="shared" si="32"/>
        <v>&lt;=30</v>
      </c>
      <c r="O191" t="s">
        <v>56</v>
      </c>
      <c r="P191" t="s">
        <v>39</v>
      </c>
      <c r="Q191" t="s">
        <v>32</v>
      </c>
      <c r="R191" t="s">
        <v>32</v>
      </c>
      <c r="S191" t="str">
        <f t="shared" si="33"/>
        <v/>
      </c>
      <c r="T191" t="s">
        <v>32</v>
      </c>
      <c r="U191" t="str">
        <f t="shared" si="34"/>
        <v/>
      </c>
      <c r="V191" t="s">
        <v>32</v>
      </c>
      <c r="W191" t="s">
        <v>32</v>
      </c>
      <c r="X191" s="12" t="str">
        <f t="shared" si="35"/>
        <v>NULL</v>
      </c>
      <c r="Y191" t="str">
        <f t="shared" si="36"/>
        <v/>
      </c>
      <c r="Z191" t="s">
        <v>32</v>
      </c>
      <c r="AA191">
        <v>9</v>
      </c>
      <c r="AB191" t="s">
        <v>32</v>
      </c>
      <c r="AC191" t="str">
        <f t="shared" si="37"/>
        <v/>
      </c>
      <c r="AD191" t="s">
        <v>32</v>
      </c>
      <c r="AE191" t="str">
        <f t="shared" si="38"/>
        <v/>
      </c>
      <c r="AF191" t="s">
        <v>32</v>
      </c>
      <c r="AG191" t="str">
        <f t="shared" si="39"/>
        <v/>
      </c>
      <c r="AH191" t="s">
        <v>32</v>
      </c>
      <c r="AI191" t="str">
        <f t="shared" si="40"/>
        <v/>
      </c>
      <c r="AJ191" t="s">
        <v>32</v>
      </c>
      <c r="AK191" t="str">
        <f t="shared" si="41"/>
        <v/>
      </c>
      <c r="AL191">
        <v>0</v>
      </c>
      <c r="AM191">
        <v>0</v>
      </c>
      <c r="AN191">
        <v>0</v>
      </c>
      <c r="AO191" t="s">
        <v>32</v>
      </c>
      <c r="AP191" t="s">
        <v>32</v>
      </c>
    </row>
    <row r="192" spans="1:42" x14ac:dyDescent="0.25">
      <c r="A192">
        <v>201410</v>
      </c>
      <c r="B192" t="str">
        <f t="shared" si="28"/>
        <v>2014-II</v>
      </c>
      <c r="C192" t="s">
        <v>235</v>
      </c>
      <c r="D192" t="s">
        <v>235</v>
      </c>
      <c r="E192">
        <v>25697735</v>
      </c>
      <c r="F192" t="s">
        <v>29</v>
      </c>
      <c r="G192">
        <v>0</v>
      </c>
      <c r="H192">
        <v>0</v>
      </c>
      <c r="I192">
        <v>0</v>
      </c>
      <c r="J192">
        <f t="shared" si="29"/>
        <v>0</v>
      </c>
      <c r="K192" t="str">
        <f t="shared" si="30"/>
        <v>Modelamiento</v>
      </c>
      <c r="L192">
        <f t="shared" si="31"/>
        <v>0</v>
      </c>
      <c r="M192">
        <v>35</v>
      </c>
      <c r="N192" t="str">
        <f t="shared" si="32"/>
        <v>&lt;=35</v>
      </c>
      <c r="O192" t="s">
        <v>72</v>
      </c>
      <c r="P192" t="s">
        <v>31</v>
      </c>
      <c r="Q192" t="s">
        <v>32</v>
      </c>
      <c r="R192" t="s">
        <v>32</v>
      </c>
      <c r="S192" t="str">
        <f t="shared" si="33"/>
        <v/>
      </c>
      <c r="T192" t="s">
        <v>32</v>
      </c>
      <c r="U192" t="str">
        <f t="shared" si="34"/>
        <v/>
      </c>
      <c r="V192" t="s">
        <v>32</v>
      </c>
      <c r="W192" t="s">
        <v>32</v>
      </c>
      <c r="X192" s="12" t="str">
        <f t="shared" si="35"/>
        <v>NULL</v>
      </c>
      <c r="Y192" t="str">
        <f t="shared" si="36"/>
        <v/>
      </c>
      <c r="Z192" t="s">
        <v>32</v>
      </c>
      <c r="AA192">
        <v>4</v>
      </c>
      <c r="AB192">
        <v>1880.14</v>
      </c>
      <c r="AC192" t="str">
        <f t="shared" si="37"/>
        <v>&lt;=2000</v>
      </c>
      <c r="AD192">
        <v>1613</v>
      </c>
      <c r="AE192" t="str">
        <f t="shared" si="38"/>
        <v>&gt;120</v>
      </c>
      <c r="AF192">
        <v>1880.14</v>
      </c>
      <c r="AG192" t="str">
        <f t="shared" si="39"/>
        <v>&lt;=2000</v>
      </c>
      <c r="AH192" t="s">
        <v>32</v>
      </c>
      <c r="AI192" t="str">
        <f t="shared" si="40"/>
        <v/>
      </c>
      <c r="AJ192" t="s">
        <v>32</v>
      </c>
      <c r="AK192" t="str">
        <f t="shared" si="41"/>
        <v/>
      </c>
      <c r="AL192">
        <v>12</v>
      </c>
      <c r="AM192">
        <v>0</v>
      </c>
      <c r="AN192">
        <v>12</v>
      </c>
      <c r="AO192" t="s">
        <v>32</v>
      </c>
      <c r="AP192">
        <v>1</v>
      </c>
    </row>
    <row r="193" spans="1:42" x14ac:dyDescent="0.25">
      <c r="A193">
        <v>201410</v>
      </c>
      <c r="B193" t="str">
        <f t="shared" si="28"/>
        <v>2014-II</v>
      </c>
      <c r="C193" t="s">
        <v>236</v>
      </c>
      <c r="D193" t="s">
        <v>236</v>
      </c>
      <c r="E193">
        <v>30000525</v>
      </c>
      <c r="F193" t="s">
        <v>29</v>
      </c>
      <c r="G193">
        <v>0</v>
      </c>
      <c r="H193">
        <v>0</v>
      </c>
      <c r="I193">
        <v>0</v>
      </c>
      <c r="J193">
        <f t="shared" si="29"/>
        <v>1</v>
      </c>
      <c r="K193" t="str">
        <f t="shared" si="30"/>
        <v>Perfil</v>
      </c>
      <c r="L193">
        <f t="shared" si="31"/>
        <v>0</v>
      </c>
      <c r="M193">
        <v>41</v>
      </c>
      <c r="N193" t="str">
        <f t="shared" si="32"/>
        <v>&lt;=45</v>
      </c>
      <c r="O193" t="s">
        <v>41</v>
      </c>
      <c r="P193" t="s">
        <v>69</v>
      </c>
      <c r="Q193" t="s">
        <v>32</v>
      </c>
      <c r="R193" t="s">
        <v>32</v>
      </c>
      <c r="S193" t="str">
        <f t="shared" si="33"/>
        <v/>
      </c>
      <c r="T193" t="s">
        <v>32</v>
      </c>
      <c r="U193" t="str">
        <f t="shared" si="34"/>
        <v/>
      </c>
      <c r="V193" t="s">
        <v>32</v>
      </c>
      <c r="W193" t="s">
        <v>32</v>
      </c>
      <c r="X193" s="12" t="str">
        <f t="shared" si="35"/>
        <v>NULL</v>
      </c>
      <c r="Y193" t="str">
        <f t="shared" si="36"/>
        <v/>
      </c>
      <c r="Z193" t="s">
        <v>32</v>
      </c>
      <c r="AA193">
        <v>0</v>
      </c>
      <c r="AB193">
        <v>10021.89</v>
      </c>
      <c r="AC193" t="str">
        <f t="shared" si="37"/>
        <v>&gt;5000</v>
      </c>
      <c r="AD193">
        <v>0</v>
      </c>
      <c r="AE193" t="str">
        <f t="shared" si="38"/>
        <v>=0</v>
      </c>
      <c r="AF193">
        <v>0</v>
      </c>
      <c r="AG193" t="str">
        <f t="shared" si="39"/>
        <v>&lt;=500</v>
      </c>
      <c r="AH193">
        <v>4220</v>
      </c>
      <c r="AI193" t="str">
        <f t="shared" si="40"/>
        <v>&lt;=5000</v>
      </c>
      <c r="AJ193">
        <v>0.23619999999999999</v>
      </c>
      <c r="AK193" t="str">
        <f t="shared" si="41"/>
        <v>&lt;=0.3</v>
      </c>
      <c r="AL193">
        <v>11</v>
      </c>
      <c r="AM193">
        <v>11</v>
      </c>
      <c r="AN193">
        <v>0</v>
      </c>
      <c r="AO193">
        <v>1</v>
      </c>
      <c r="AP193" t="s">
        <v>32</v>
      </c>
    </row>
    <row r="194" spans="1:42" x14ac:dyDescent="0.25">
      <c r="A194">
        <v>201410</v>
      </c>
      <c r="B194" t="str">
        <f t="shared" si="28"/>
        <v>2014-II</v>
      </c>
      <c r="C194" t="s">
        <v>237</v>
      </c>
      <c r="D194" t="s">
        <v>237</v>
      </c>
      <c r="E194">
        <v>25698867</v>
      </c>
      <c r="F194" t="s">
        <v>29</v>
      </c>
      <c r="G194">
        <v>0</v>
      </c>
      <c r="H194">
        <v>1</v>
      </c>
      <c r="I194">
        <v>0</v>
      </c>
      <c r="J194">
        <f t="shared" si="29"/>
        <v>1</v>
      </c>
      <c r="K194" t="str">
        <f t="shared" si="30"/>
        <v>Indeterminado</v>
      </c>
      <c r="L194">
        <f t="shared" si="31"/>
        <v>0</v>
      </c>
      <c r="M194">
        <v>29</v>
      </c>
      <c r="N194" t="str">
        <f t="shared" si="32"/>
        <v>&lt;=30</v>
      </c>
      <c r="O194" t="s">
        <v>34</v>
      </c>
      <c r="P194" t="s">
        <v>39</v>
      </c>
      <c r="Q194" t="s">
        <v>32</v>
      </c>
      <c r="R194" t="s">
        <v>32</v>
      </c>
      <c r="S194" t="str">
        <f t="shared" si="33"/>
        <v/>
      </c>
      <c r="T194" t="s">
        <v>32</v>
      </c>
      <c r="U194" t="str">
        <f t="shared" si="34"/>
        <v/>
      </c>
      <c r="V194" t="s">
        <v>32</v>
      </c>
      <c r="W194" t="s">
        <v>32</v>
      </c>
      <c r="X194" s="12" t="str">
        <f t="shared" si="35"/>
        <v>NULL</v>
      </c>
      <c r="Y194" t="str">
        <f t="shared" si="36"/>
        <v/>
      </c>
      <c r="Z194" t="s">
        <v>32</v>
      </c>
      <c r="AA194">
        <v>2</v>
      </c>
      <c r="AB194">
        <v>491.35</v>
      </c>
      <c r="AC194" t="str">
        <f t="shared" si="37"/>
        <v>&lt;=500</v>
      </c>
      <c r="AD194">
        <v>39</v>
      </c>
      <c r="AE194" t="str">
        <f t="shared" si="38"/>
        <v>&lt;=60</v>
      </c>
      <c r="AF194">
        <v>0</v>
      </c>
      <c r="AG194" t="str">
        <f t="shared" si="39"/>
        <v>&lt;=500</v>
      </c>
      <c r="AH194">
        <v>500</v>
      </c>
      <c r="AI194" t="str">
        <f t="shared" si="40"/>
        <v>&lt;=500</v>
      </c>
      <c r="AJ194">
        <v>0.98270000000000002</v>
      </c>
      <c r="AK194" t="str">
        <f t="shared" si="41"/>
        <v>&gt;0.9</v>
      </c>
      <c r="AL194">
        <v>12</v>
      </c>
      <c r="AM194">
        <v>7</v>
      </c>
      <c r="AN194">
        <v>0</v>
      </c>
      <c r="AO194">
        <v>2</v>
      </c>
      <c r="AP194" t="s">
        <v>32</v>
      </c>
    </row>
    <row r="195" spans="1:42" x14ac:dyDescent="0.25">
      <c r="A195">
        <v>201411</v>
      </c>
      <c r="B195" t="str">
        <f t="shared" ref="B195:B258" si="42">+CONCATENATE(MID(A195,1,4),IF(MID(A195,5,2)*1&lt;=6,"-I","-II"))</f>
        <v>2014-II</v>
      </c>
      <c r="C195" t="s">
        <v>238</v>
      </c>
      <c r="D195" t="s">
        <v>238</v>
      </c>
      <c r="E195">
        <v>30001685</v>
      </c>
      <c r="F195" t="s">
        <v>29</v>
      </c>
      <c r="G195">
        <v>1</v>
      </c>
      <c r="H195">
        <v>0</v>
      </c>
      <c r="I195">
        <v>0</v>
      </c>
      <c r="J195">
        <f t="shared" ref="J195:J258" si="43">+IF(OR(O195="Taxista propietario",O195="Taxista palanca"),0,1)</f>
        <v>0</v>
      </c>
      <c r="K195" t="str">
        <f t="shared" ref="K195:K258" si="44">+IF(I195&gt;0,"Insuficiente",IF(H195&gt;0,"Indeterminado",IF(J195&gt;0,"Perfil","Modelamiento")))</f>
        <v>Modelamiento</v>
      </c>
      <c r="L195">
        <f t="shared" ref="L195:L258" si="45">+IF(AND(A195&gt;=201410,A195&lt;=201908),0,1)</f>
        <v>0</v>
      </c>
      <c r="M195">
        <v>47</v>
      </c>
      <c r="N195" t="str">
        <f t="shared" ref="N195:N258" si="46">+IF(M195&lt;=25,"&lt;=25",IF(M195&lt;=30,"&lt;=30",IF(M195&lt;=35,"&lt;=35",IF(M195&lt;=40,"&lt;=40",IF(M195&lt;=45,"&lt;=45",IF(M195&lt;=50,"&lt;=50",IF(M195&lt;=55,"&lt;=55",IF(M195&lt;=60,"&lt;=60","&gt;60"))))))))</f>
        <v>&lt;=50</v>
      </c>
      <c r="O195" t="s">
        <v>72</v>
      </c>
      <c r="P195" t="s">
        <v>39</v>
      </c>
      <c r="Q195" t="s">
        <v>32</v>
      </c>
      <c r="R195" t="s">
        <v>32</v>
      </c>
      <c r="S195" t="str">
        <f t="shared" ref="S195:S258" si="47">+IF(R195="NULL","",IF(R195=0,"=0",IF(R195&lt;=500,"&lt;=500",IF(R195&lt;=1000,"&lt;=1000",IF(R195&lt;=1500,"&lt;=1500",IF(R195&lt;=2000,"&lt;=2000",IF(R195&lt;=2500,"&lt;=2500","&gt;2500")))))))</f>
        <v/>
      </c>
      <c r="T195" t="s">
        <v>32</v>
      </c>
      <c r="U195" t="str">
        <f t="shared" ref="U195:U258" si="48">+IF(T195="NULL","",IF(T195&lt;=1000,"&lt;=1000",IF(T195&lt;=1100,"&lt;=1100",IF(T195&lt;=1200,"&lt;=1200",IF(T195&lt;=1300,"&lt;=1300",IF(T195&lt;=1400,"&lt;=1400",IF(T195&lt;=1500,"&lt;=1500","&gt;1500")))))))</f>
        <v/>
      </c>
      <c r="V195" t="s">
        <v>32</v>
      </c>
      <c r="W195" t="s">
        <v>32</v>
      </c>
      <c r="X195" s="12" t="str">
        <f t="shared" ref="X195:X258" si="49">+IFERROR(R195/W195,"NULL")</f>
        <v>NULL</v>
      </c>
      <c r="Y195" t="str">
        <f t="shared" ref="Y195:Y258" si="50">+IF(X195="NULL","",IF(X195=0,"=0",IF(X195&lt;=0.01,"&lt;=0.01",IF(X195&lt;=0.02,"&lt;=0.02",IF(X195&lt;=0.03,"&lt;=0.03",IF(X195&lt;=0.04,"&lt;=0.04",IF(X195&lt;=0.05,"&lt;=0.05",IF(X195&lt;=0.06,"&lt;=0.06","&gt;0.06"))))))))</f>
        <v/>
      </c>
      <c r="Z195" t="s">
        <v>32</v>
      </c>
      <c r="AA195">
        <v>0</v>
      </c>
      <c r="AB195">
        <v>3946.32</v>
      </c>
      <c r="AC195" t="str">
        <f t="shared" ref="AC195:AC258" si="51">+IF(AB195="NULL","",IF(AB195&lt;=500,"&lt;=500",IF(AB195&lt;=1000,"&lt;=1000",IF(AB195&lt;=2000,"&lt;=2000",IF(AB195&lt;=3000,"&lt;=3000",IF(AB195&lt;=4000,"&lt;=4000",IF(AB195&lt;=5000,"&lt;=5000","&gt;5000")))))))</f>
        <v>&lt;=4000</v>
      </c>
      <c r="AD195">
        <v>0</v>
      </c>
      <c r="AE195" t="str">
        <f t="shared" ref="AE195:AE258" si="52">+IF(AD195="NULL","",IF(AD195=0,"=0",IF(AD195&lt;=8,"&lt;=8",IF(AD195&lt;=30,"&lt;=30",IF(AD195&lt;=60,"&lt;=60",IF(AD195&lt;=90,"&lt;=90",IF(AD195&lt;=120,"&lt;=120","&gt;120")))))))</f>
        <v>=0</v>
      </c>
      <c r="AF195">
        <v>0</v>
      </c>
      <c r="AG195" t="str">
        <f t="shared" ref="AG195:AG258" si="53">+IF(AF195="NULL","",IF(AF195&lt;=500,"&lt;=500",IF(AF195&lt;=1000,"&lt;=1000",IF(AF195&lt;=2000,"&lt;=2000",IF(AF195&lt;=3000,"&lt;=3000",IF(AF195&lt;=4000,"&lt;=4000",IF(AF195&lt;=5000,"&lt;=5000","&gt;5000")))))))</f>
        <v>&lt;=500</v>
      </c>
      <c r="AH195" t="s">
        <v>32</v>
      </c>
      <c r="AI195" t="str">
        <f t="shared" ref="AI195:AI258" si="54">+IF(AH195="NULL","",IF(AH195&lt;=500,"&lt;=500",IF(AH195&lt;=1000,"&lt;=1000",IF(AH195&lt;=2000,"&lt;=2000",IF(AH195&lt;=3000,"&lt;=3000",IF(AH195&lt;=4000,"&lt;=4000",IF(AH195&lt;=5000,"&lt;=5000","&gt;5000")))))))</f>
        <v/>
      </c>
      <c r="AJ195" t="s">
        <v>32</v>
      </c>
      <c r="AK195" t="str">
        <f t="shared" ref="AK195:AK258" si="55">+IF(AJ195="NULL","",IF(AJ195=0,"=0",IF(AJ195&lt;=0.1,"&lt;=0.1",IF(AJ195&lt;=0.2,"&lt;=0.2",IF(AJ195&lt;=0.3,"&lt;=0.3",IF(AJ195&lt;=0.4,"&lt;=0.4",IF(AJ195&lt;=0.5,"&lt;=0.5",IF(AJ195&lt;=0.6,"&lt;=0.6",IF(AJ195&lt;=0.7,"&lt;=0.7",IF(AJ195&lt;=0.8,"&lt;=0.8",IF(AJ195&lt;=0.9,"&lt;=0.9","&gt;0.9")))))))))))</f>
        <v/>
      </c>
      <c r="AL195">
        <v>10</v>
      </c>
      <c r="AM195">
        <v>10</v>
      </c>
      <c r="AN195">
        <v>0</v>
      </c>
      <c r="AO195">
        <v>1</v>
      </c>
      <c r="AP195" t="s">
        <v>32</v>
      </c>
    </row>
    <row r="196" spans="1:42" x14ac:dyDescent="0.25">
      <c r="A196">
        <v>201411</v>
      </c>
      <c r="B196" t="str">
        <f t="shared" si="42"/>
        <v>2014-II</v>
      </c>
      <c r="C196" t="s">
        <v>239</v>
      </c>
      <c r="D196" t="s">
        <v>239</v>
      </c>
      <c r="E196">
        <v>30000797</v>
      </c>
      <c r="F196" t="s">
        <v>29</v>
      </c>
      <c r="G196">
        <v>1</v>
      </c>
      <c r="H196">
        <v>0</v>
      </c>
      <c r="I196">
        <v>0</v>
      </c>
      <c r="J196">
        <f t="shared" si="43"/>
        <v>0</v>
      </c>
      <c r="K196" t="str">
        <f t="shared" si="44"/>
        <v>Modelamiento</v>
      </c>
      <c r="L196">
        <f t="shared" si="45"/>
        <v>0</v>
      </c>
      <c r="M196">
        <v>50</v>
      </c>
      <c r="N196" t="str">
        <f t="shared" si="46"/>
        <v>&lt;=50</v>
      </c>
      <c r="O196" t="s">
        <v>56</v>
      </c>
      <c r="P196" t="s">
        <v>35</v>
      </c>
      <c r="Q196" t="s">
        <v>32</v>
      </c>
      <c r="R196" t="s">
        <v>32</v>
      </c>
      <c r="S196" t="str">
        <f t="shared" si="47"/>
        <v/>
      </c>
      <c r="T196" t="s">
        <v>32</v>
      </c>
      <c r="U196" t="str">
        <f t="shared" si="48"/>
        <v/>
      </c>
      <c r="V196" t="s">
        <v>32</v>
      </c>
      <c r="W196" t="s">
        <v>32</v>
      </c>
      <c r="X196" s="12" t="str">
        <f t="shared" si="49"/>
        <v>NULL</v>
      </c>
      <c r="Y196" t="str">
        <f t="shared" si="50"/>
        <v/>
      </c>
      <c r="Z196" t="s">
        <v>32</v>
      </c>
      <c r="AA196">
        <v>0</v>
      </c>
      <c r="AB196">
        <v>33122.76</v>
      </c>
      <c r="AC196" t="str">
        <f t="shared" si="51"/>
        <v>&gt;5000</v>
      </c>
      <c r="AD196">
        <v>0</v>
      </c>
      <c r="AE196" t="str">
        <f t="shared" si="52"/>
        <v>=0</v>
      </c>
      <c r="AF196">
        <v>0</v>
      </c>
      <c r="AG196" t="str">
        <f t="shared" si="53"/>
        <v>&lt;=500</v>
      </c>
      <c r="AH196" t="s">
        <v>32</v>
      </c>
      <c r="AI196" t="str">
        <f t="shared" si="54"/>
        <v/>
      </c>
      <c r="AJ196" t="s">
        <v>32</v>
      </c>
      <c r="AK196" t="str">
        <f t="shared" si="55"/>
        <v/>
      </c>
      <c r="AL196">
        <v>12</v>
      </c>
      <c r="AM196">
        <v>12</v>
      </c>
      <c r="AN196">
        <v>0</v>
      </c>
      <c r="AO196">
        <v>1</v>
      </c>
      <c r="AP196" t="s">
        <v>32</v>
      </c>
    </row>
    <row r="197" spans="1:42" x14ac:dyDescent="0.25">
      <c r="A197">
        <v>201411</v>
      </c>
      <c r="B197" t="str">
        <f t="shared" si="42"/>
        <v>2014-II</v>
      </c>
      <c r="C197" t="s">
        <v>240</v>
      </c>
      <c r="D197" t="s">
        <v>240</v>
      </c>
      <c r="E197">
        <v>25685081</v>
      </c>
      <c r="F197" t="s">
        <v>29</v>
      </c>
      <c r="G197">
        <v>1</v>
      </c>
      <c r="H197">
        <v>0</v>
      </c>
      <c r="I197">
        <v>0</v>
      </c>
      <c r="J197">
        <f t="shared" si="43"/>
        <v>0</v>
      </c>
      <c r="K197" t="str">
        <f t="shared" si="44"/>
        <v>Modelamiento</v>
      </c>
      <c r="L197">
        <f t="shared" si="45"/>
        <v>0</v>
      </c>
      <c r="M197">
        <v>39</v>
      </c>
      <c r="N197" t="str">
        <f t="shared" si="46"/>
        <v>&lt;=40</v>
      </c>
      <c r="O197" t="s">
        <v>72</v>
      </c>
      <c r="P197" t="s">
        <v>31</v>
      </c>
      <c r="Q197" t="s">
        <v>32</v>
      </c>
      <c r="R197" t="s">
        <v>32</v>
      </c>
      <c r="S197" t="str">
        <f t="shared" si="47"/>
        <v/>
      </c>
      <c r="T197" t="s">
        <v>32</v>
      </c>
      <c r="U197" t="str">
        <f t="shared" si="48"/>
        <v/>
      </c>
      <c r="V197" t="s">
        <v>32</v>
      </c>
      <c r="W197" t="s">
        <v>32</v>
      </c>
      <c r="X197" s="12" t="str">
        <f t="shared" si="49"/>
        <v>NULL</v>
      </c>
      <c r="Y197" t="str">
        <f t="shared" si="50"/>
        <v/>
      </c>
      <c r="Z197" t="s">
        <v>32</v>
      </c>
      <c r="AA197">
        <v>0</v>
      </c>
      <c r="AB197">
        <v>1004.46</v>
      </c>
      <c r="AC197" t="str">
        <f t="shared" si="51"/>
        <v>&lt;=2000</v>
      </c>
      <c r="AD197">
        <v>0</v>
      </c>
      <c r="AE197" t="str">
        <f t="shared" si="52"/>
        <v>=0</v>
      </c>
      <c r="AF197">
        <v>0</v>
      </c>
      <c r="AG197" t="str">
        <f t="shared" si="53"/>
        <v>&lt;=500</v>
      </c>
      <c r="AH197" t="s">
        <v>32</v>
      </c>
      <c r="AI197" t="str">
        <f t="shared" si="54"/>
        <v/>
      </c>
      <c r="AJ197" t="s">
        <v>32</v>
      </c>
      <c r="AK197" t="str">
        <f t="shared" si="55"/>
        <v/>
      </c>
      <c r="AL197">
        <v>3</v>
      </c>
      <c r="AM197">
        <v>3</v>
      </c>
      <c r="AN197">
        <v>0</v>
      </c>
      <c r="AO197">
        <v>1</v>
      </c>
      <c r="AP197" t="s">
        <v>32</v>
      </c>
    </row>
    <row r="198" spans="1:42" x14ac:dyDescent="0.25">
      <c r="A198">
        <v>201411</v>
      </c>
      <c r="B198" t="str">
        <f t="shared" si="42"/>
        <v>2014-II</v>
      </c>
      <c r="C198" t="s">
        <v>241</v>
      </c>
      <c r="D198" t="s">
        <v>241</v>
      </c>
      <c r="E198">
        <v>25703143</v>
      </c>
      <c r="F198" t="s">
        <v>29</v>
      </c>
      <c r="G198">
        <v>0</v>
      </c>
      <c r="H198">
        <v>0</v>
      </c>
      <c r="I198">
        <v>1</v>
      </c>
      <c r="J198">
        <f t="shared" si="43"/>
        <v>0</v>
      </c>
      <c r="K198" t="str">
        <f t="shared" si="44"/>
        <v>Insuficiente</v>
      </c>
      <c r="L198">
        <f t="shared" si="45"/>
        <v>0</v>
      </c>
      <c r="M198">
        <v>36</v>
      </c>
      <c r="N198" t="str">
        <f t="shared" si="46"/>
        <v>&lt;=40</v>
      </c>
      <c r="O198" t="s">
        <v>72</v>
      </c>
      <c r="P198" t="s">
        <v>35</v>
      </c>
      <c r="Q198" t="s">
        <v>32</v>
      </c>
      <c r="R198" t="s">
        <v>32</v>
      </c>
      <c r="S198" t="str">
        <f t="shared" si="47"/>
        <v/>
      </c>
      <c r="T198" t="s">
        <v>32</v>
      </c>
      <c r="U198" t="str">
        <f t="shared" si="48"/>
        <v/>
      </c>
      <c r="V198" t="s">
        <v>32</v>
      </c>
      <c r="W198" t="s">
        <v>32</v>
      </c>
      <c r="X198" s="12" t="str">
        <f t="shared" si="49"/>
        <v>NULL</v>
      </c>
      <c r="Y198" t="str">
        <f t="shared" si="50"/>
        <v/>
      </c>
      <c r="Z198" t="s">
        <v>32</v>
      </c>
      <c r="AA198">
        <v>4</v>
      </c>
      <c r="AB198">
        <v>264.7</v>
      </c>
      <c r="AC198" t="str">
        <f t="shared" si="51"/>
        <v>&lt;=500</v>
      </c>
      <c r="AD198">
        <v>2859</v>
      </c>
      <c r="AE198" t="str">
        <f t="shared" si="52"/>
        <v>&gt;120</v>
      </c>
      <c r="AF198">
        <v>0</v>
      </c>
      <c r="AG198" t="str">
        <f t="shared" si="53"/>
        <v>&lt;=500</v>
      </c>
      <c r="AH198" t="s">
        <v>32</v>
      </c>
      <c r="AI198" t="str">
        <f t="shared" si="54"/>
        <v/>
      </c>
      <c r="AJ198" t="s">
        <v>32</v>
      </c>
      <c r="AK198" t="str">
        <f t="shared" si="55"/>
        <v/>
      </c>
      <c r="AL198">
        <v>12</v>
      </c>
      <c r="AM198">
        <v>0</v>
      </c>
      <c r="AN198">
        <v>12</v>
      </c>
      <c r="AO198" t="s">
        <v>32</v>
      </c>
      <c r="AP198">
        <v>1</v>
      </c>
    </row>
    <row r="199" spans="1:42" x14ac:dyDescent="0.25">
      <c r="A199">
        <v>201411</v>
      </c>
      <c r="B199" t="str">
        <f t="shared" si="42"/>
        <v>2014-II</v>
      </c>
      <c r="C199" t="s">
        <v>242</v>
      </c>
      <c r="D199" t="s">
        <v>242</v>
      </c>
      <c r="E199">
        <v>30000564</v>
      </c>
      <c r="F199" t="s">
        <v>29</v>
      </c>
      <c r="G199">
        <v>0</v>
      </c>
      <c r="H199">
        <v>0</v>
      </c>
      <c r="I199">
        <v>0</v>
      </c>
      <c r="J199">
        <f t="shared" si="43"/>
        <v>0</v>
      </c>
      <c r="K199" t="str">
        <f t="shared" si="44"/>
        <v>Modelamiento</v>
      </c>
      <c r="L199">
        <f t="shared" si="45"/>
        <v>0</v>
      </c>
      <c r="M199">
        <v>27</v>
      </c>
      <c r="N199" t="str">
        <f t="shared" si="46"/>
        <v>&lt;=30</v>
      </c>
      <c r="O199" t="s">
        <v>56</v>
      </c>
      <c r="P199" t="s">
        <v>31</v>
      </c>
      <c r="Q199" t="s">
        <v>32</v>
      </c>
      <c r="R199" t="s">
        <v>32</v>
      </c>
      <c r="S199" t="str">
        <f t="shared" si="47"/>
        <v/>
      </c>
      <c r="T199" t="s">
        <v>32</v>
      </c>
      <c r="U199" t="str">
        <f t="shared" si="48"/>
        <v/>
      </c>
      <c r="V199" t="s">
        <v>32</v>
      </c>
      <c r="W199" t="s">
        <v>32</v>
      </c>
      <c r="X199" s="12" t="str">
        <f t="shared" si="49"/>
        <v>NULL</v>
      </c>
      <c r="Y199" t="str">
        <f t="shared" si="50"/>
        <v/>
      </c>
      <c r="Z199" t="s">
        <v>32</v>
      </c>
      <c r="AA199">
        <v>0</v>
      </c>
      <c r="AB199">
        <v>10651.6</v>
      </c>
      <c r="AC199" t="str">
        <f t="shared" si="51"/>
        <v>&gt;5000</v>
      </c>
      <c r="AD199">
        <v>28</v>
      </c>
      <c r="AE199" t="str">
        <f t="shared" si="52"/>
        <v>&lt;=30</v>
      </c>
      <c r="AF199">
        <v>0</v>
      </c>
      <c r="AG199" t="str">
        <f t="shared" si="53"/>
        <v>&lt;=500</v>
      </c>
      <c r="AH199">
        <v>6650</v>
      </c>
      <c r="AI199" t="str">
        <f t="shared" si="54"/>
        <v>&gt;5000</v>
      </c>
      <c r="AJ199">
        <v>0.72119999999999995</v>
      </c>
      <c r="AK199" t="str">
        <f t="shared" si="55"/>
        <v>&lt;=0.8</v>
      </c>
      <c r="AL199">
        <v>12</v>
      </c>
      <c r="AM199">
        <v>11</v>
      </c>
      <c r="AN199">
        <v>0</v>
      </c>
      <c r="AO199">
        <v>1</v>
      </c>
      <c r="AP199" t="s">
        <v>32</v>
      </c>
    </row>
    <row r="200" spans="1:42" x14ac:dyDescent="0.25">
      <c r="A200">
        <v>201411</v>
      </c>
      <c r="B200" t="str">
        <f t="shared" si="42"/>
        <v>2014-II</v>
      </c>
      <c r="C200" t="s">
        <v>243</v>
      </c>
      <c r="D200" t="s">
        <v>243</v>
      </c>
      <c r="E200">
        <v>25702695</v>
      </c>
      <c r="F200" t="s">
        <v>29</v>
      </c>
      <c r="G200">
        <v>0</v>
      </c>
      <c r="H200">
        <v>0</v>
      </c>
      <c r="I200">
        <v>0</v>
      </c>
      <c r="J200">
        <f t="shared" si="43"/>
        <v>0</v>
      </c>
      <c r="K200" t="str">
        <f t="shared" si="44"/>
        <v>Modelamiento</v>
      </c>
      <c r="L200">
        <f t="shared" si="45"/>
        <v>0</v>
      </c>
      <c r="M200">
        <v>28</v>
      </c>
      <c r="N200" t="str">
        <f t="shared" si="46"/>
        <v>&lt;=30</v>
      </c>
      <c r="O200" t="s">
        <v>56</v>
      </c>
      <c r="P200" t="s">
        <v>39</v>
      </c>
      <c r="Q200" t="s">
        <v>32</v>
      </c>
      <c r="R200" t="s">
        <v>32</v>
      </c>
      <c r="S200" t="str">
        <f t="shared" si="47"/>
        <v/>
      </c>
      <c r="T200" t="s">
        <v>32</v>
      </c>
      <c r="U200" t="str">
        <f t="shared" si="48"/>
        <v/>
      </c>
      <c r="V200" t="s">
        <v>32</v>
      </c>
      <c r="W200" t="s">
        <v>32</v>
      </c>
      <c r="X200" s="12" t="str">
        <f t="shared" si="49"/>
        <v>NULL</v>
      </c>
      <c r="Y200" t="str">
        <f t="shared" si="50"/>
        <v/>
      </c>
      <c r="Z200" t="s">
        <v>32</v>
      </c>
      <c r="AA200">
        <v>9</v>
      </c>
      <c r="AB200" t="s">
        <v>32</v>
      </c>
      <c r="AC200" t="str">
        <f t="shared" si="51"/>
        <v/>
      </c>
      <c r="AD200" t="s">
        <v>32</v>
      </c>
      <c r="AE200" t="str">
        <f t="shared" si="52"/>
        <v/>
      </c>
      <c r="AF200" t="s">
        <v>32</v>
      </c>
      <c r="AG200" t="str">
        <f t="shared" si="53"/>
        <v/>
      </c>
      <c r="AH200" t="s">
        <v>32</v>
      </c>
      <c r="AI200" t="str">
        <f t="shared" si="54"/>
        <v/>
      </c>
      <c r="AJ200" t="s">
        <v>32</v>
      </c>
      <c r="AK200" t="str">
        <f t="shared" si="55"/>
        <v/>
      </c>
      <c r="AL200">
        <v>0</v>
      </c>
      <c r="AM200">
        <v>0</v>
      </c>
      <c r="AN200">
        <v>0</v>
      </c>
      <c r="AO200" t="s">
        <v>32</v>
      </c>
      <c r="AP200" t="s">
        <v>32</v>
      </c>
    </row>
    <row r="201" spans="1:42" x14ac:dyDescent="0.25">
      <c r="A201">
        <v>201411</v>
      </c>
      <c r="B201" t="str">
        <f t="shared" si="42"/>
        <v>2014-II</v>
      </c>
      <c r="C201" t="s">
        <v>244</v>
      </c>
      <c r="D201" t="s">
        <v>244</v>
      </c>
      <c r="E201">
        <v>25703209</v>
      </c>
      <c r="F201" t="s">
        <v>29</v>
      </c>
      <c r="G201">
        <v>0</v>
      </c>
      <c r="H201">
        <v>0</v>
      </c>
      <c r="I201">
        <v>0</v>
      </c>
      <c r="J201">
        <f t="shared" si="43"/>
        <v>0</v>
      </c>
      <c r="K201" t="str">
        <f t="shared" si="44"/>
        <v>Modelamiento</v>
      </c>
      <c r="L201">
        <f t="shared" si="45"/>
        <v>0</v>
      </c>
      <c r="M201">
        <v>43</v>
      </c>
      <c r="N201" t="str">
        <f t="shared" si="46"/>
        <v>&lt;=45</v>
      </c>
      <c r="O201" t="s">
        <v>56</v>
      </c>
      <c r="P201" t="s">
        <v>35</v>
      </c>
      <c r="Q201" t="s">
        <v>32</v>
      </c>
      <c r="R201" t="s">
        <v>32</v>
      </c>
      <c r="S201" t="str">
        <f t="shared" si="47"/>
        <v/>
      </c>
      <c r="T201" t="s">
        <v>32</v>
      </c>
      <c r="U201" t="str">
        <f t="shared" si="48"/>
        <v/>
      </c>
      <c r="V201" t="s">
        <v>32</v>
      </c>
      <c r="W201" t="s">
        <v>32</v>
      </c>
      <c r="X201" s="12" t="str">
        <f t="shared" si="49"/>
        <v>NULL</v>
      </c>
      <c r="Y201" t="str">
        <f t="shared" si="50"/>
        <v/>
      </c>
      <c r="Z201" t="s">
        <v>32</v>
      </c>
      <c r="AA201">
        <v>4</v>
      </c>
      <c r="AB201">
        <v>2192.6</v>
      </c>
      <c r="AC201" t="str">
        <f t="shared" si="51"/>
        <v>&lt;=3000</v>
      </c>
      <c r="AD201">
        <v>745</v>
      </c>
      <c r="AE201" t="str">
        <f t="shared" si="52"/>
        <v>&gt;120</v>
      </c>
      <c r="AF201">
        <v>2140.15</v>
      </c>
      <c r="AG201" t="str">
        <f t="shared" si="53"/>
        <v>&lt;=3000</v>
      </c>
      <c r="AH201">
        <v>52.45</v>
      </c>
      <c r="AI201" t="str">
        <f t="shared" si="54"/>
        <v>&lt;=500</v>
      </c>
      <c r="AJ201">
        <v>1</v>
      </c>
      <c r="AK201" t="str">
        <f t="shared" si="55"/>
        <v>&gt;0.9</v>
      </c>
      <c r="AL201">
        <v>12</v>
      </c>
      <c r="AM201">
        <v>0</v>
      </c>
      <c r="AN201">
        <v>10</v>
      </c>
      <c r="AO201" t="s">
        <v>32</v>
      </c>
      <c r="AP201">
        <v>1</v>
      </c>
    </row>
    <row r="202" spans="1:42" x14ac:dyDescent="0.25">
      <c r="A202">
        <v>201411</v>
      </c>
      <c r="B202" t="str">
        <f t="shared" si="42"/>
        <v>2014-II</v>
      </c>
      <c r="C202" t="s">
        <v>245</v>
      </c>
      <c r="D202" t="s">
        <v>245</v>
      </c>
      <c r="E202">
        <v>25702701</v>
      </c>
      <c r="F202" t="s">
        <v>29</v>
      </c>
      <c r="G202">
        <v>0</v>
      </c>
      <c r="H202">
        <v>0</v>
      </c>
      <c r="I202">
        <v>0</v>
      </c>
      <c r="J202">
        <f t="shared" si="43"/>
        <v>0</v>
      </c>
      <c r="K202" t="str">
        <f t="shared" si="44"/>
        <v>Modelamiento</v>
      </c>
      <c r="L202">
        <f t="shared" si="45"/>
        <v>0</v>
      </c>
      <c r="M202">
        <v>43</v>
      </c>
      <c r="N202" t="str">
        <f t="shared" si="46"/>
        <v>&lt;=45</v>
      </c>
      <c r="O202" t="s">
        <v>56</v>
      </c>
      <c r="P202" t="s">
        <v>35</v>
      </c>
      <c r="Q202" t="s">
        <v>32</v>
      </c>
      <c r="R202" t="s">
        <v>32</v>
      </c>
      <c r="S202" t="str">
        <f t="shared" si="47"/>
        <v/>
      </c>
      <c r="T202" t="s">
        <v>32</v>
      </c>
      <c r="U202" t="str">
        <f t="shared" si="48"/>
        <v/>
      </c>
      <c r="V202" t="s">
        <v>32</v>
      </c>
      <c r="W202" t="s">
        <v>32</v>
      </c>
      <c r="X202" s="12" t="str">
        <f t="shared" si="49"/>
        <v>NULL</v>
      </c>
      <c r="Y202" t="str">
        <f t="shared" si="50"/>
        <v/>
      </c>
      <c r="Z202" t="s">
        <v>32</v>
      </c>
      <c r="AA202">
        <v>1</v>
      </c>
      <c r="AB202">
        <v>299.27</v>
      </c>
      <c r="AC202" t="str">
        <f t="shared" si="51"/>
        <v>&lt;=500</v>
      </c>
      <c r="AD202">
        <v>30</v>
      </c>
      <c r="AE202" t="str">
        <f t="shared" si="52"/>
        <v>&lt;=30</v>
      </c>
      <c r="AF202">
        <v>0</v>
      </c>
      <c r="AG202" t="str">
        <f t="shared" si="53"/>
        <v>&lt;=500</v>
      </c>
      <c r="AH202">
        <v>300</v>
      </c>
      <c r="AI202" t="str">
        <f t="shared" si="54"/>
        <v>&lt;=500</v>
      </c>
      <c r="AJ202">
        <v>0.99760000000000004</v>
      </c>
      <c r="AK202" t="str">
        <f t="shared" si="55"/>
        <v>&gt;0.9</v>
      </c>
      <c r="AL202">
        <v>12</v>
      </c>
      <c r="AM202">
        <v>10</v>
      </c>
      <c r="AN202">
        <v>0</v>
      </c>
      <c r="AO202">
        <v>1</v>
      </c>
      <c r="AP202" t="s">
        <v>32</v>
      </c>
    </row>
    <row r="203" spans="1:42" x14ac:dyDescent="0.25">
      <c r="A203">
        <v>201411</v>
      </c>
      <c r="B203" t="str">
        <f t="shared" si="42"/>
        <v>2014-II</v>
      </c>
      <c r="C203" t="s">
        <v>246</v>
      </c>
      <c r="D203" t="s">
        <v>246</v>
      </c>
      <c r="E203">
        <v>25706470</v>
      </c>
      <c r="F203" t="s">
        <v>29</v>
      </c>
      <c r="G203">
        <v>0</v>
      </c>
      <c r="H203">
        <v>0</v>
      </c>
      <c r="I203">
        <v>0</v>
      </c>
      <c r="J203">
        <f t="shared" si="43"/>
        <v>0</v>
      </c>
      <c r="K203" t="str">
        <f t="shared" si="44"/>
        <v>Modelamiento</v>
      </c>
      <c r="L203">
        <f t="shared" si="45"/>
        <v>0</v>
      </c>
      <c r="M203">
        <v>47</v>
      </c>
      <c r="N203" t="str">
        <f t="shared" si="46"/>
        <v>&lt;=50</v>
      </c>
      <c r="O203" t="s">
        <v>56</v>
      </c>
      <c r="P203" t="s">
        <v>35</v>
      </c>
      <c r="Q203" t="s">
        <v>32</v>
      </c>
      <c r="R203" t="s">
        <v>32</v>
      </c>
      <c r="S203" t="str">
        <f t="shared" si="47"/>
        <v/>
      </c>
      <c r="T203" t="s">
        <v>32</v>
      </c>
      <c r="U203" t="str">
        <f t="shared" si="48"/>
        <v/>
      </c>
      <c r="V203" t="s">
        <v>32</v>
      </c>
      <c r="W203" t="s">
        <v>32</v>
      </c>
      <c r="X203" s="12" t="str">
        <f t="shared" si="49"/>
        <v>NULL</v>
      </c>
      <c r="Y203" t="str">
        <f t="shared" si="50"/>
        <v/>
      </c>
      <c r="Z203" t="s">
        <v>32</v>
      </c>
      <c r="AA203">
        <v>4</v>
      </c>
      <c r="AB203">
        <v>4920.46</v>
      </c>
      <c r="AC203" t="str">
        <f t="shared" si="51"/>
        <v>&lt;=5000</v>
      </c>
      <c r="AD203">
        <v>1141</v>
      </c>
      <c r="AE203" t="str">
        <f t="shared" si="52"/>
        <v>&gt;120</v>
      </c>
      <c r="AF203">
        <v>4920.46</v>
      </c>
      <c r="AG203" t="str">
        <f t="shared" si="53"/>
        <v>&lt;=5000</v>
      </c>
      <c r="AH203" t="s">
        <v>32</v>
      </c>
      <c r="AI203" t="str">
        <f t="shared" si="54"/>
        <v/>
      </c>
      <c r="AJ203" t="s">
        <v>32</v>
      </c>
      <c r="AK203" t="str">
        <f t="shared" si="55"/>
        <v/>
      </c>
      <c r="AL203">
        <v>12</v>
      </c>
      <c r="AM203">
        <v>0</v>
      </c>
      <c r="AN203">
        <v>12</v>
      </c>
      <c r="AO203" t="s">
        <v>32</v>
      </c>
      <c r="AP203">
        <v>1</v>
      </c>
    </row>
    <row r="204" spans="1:42" x14ac:dyDescent="0.25">
      <c r="A204">
        <v>201411</v>
      </c>
      <c r="B204" t="str">
        <f t="shared" si="42"/>
        <v>2014-II</v>
      </c>
      <c r="C204" t="s">
        <v>247</v>
      </c>
      <c r="D204" t="s">
        <v>247</v>
      </c>
      <c r="E204">
        <v>25707898</v>
      </c>
      <c r="F204" t="s">
        <v>29</v>
      </c>
      <c r="G204">
        <v>0</v>
      </c>
      <c r="H204">
        <v>0</v>
      </c>
      <c r="I204">
        <v>0</v>
      </c>
      <c r="J204">
        <f t="shared" si="43"/>
        <v>0</v>
      </c>
      <c r="K204" t="str">
        <f t="shared" si="44"/>
        <v>Modelamiento</v>
      </c>
      <c r="L204">
        <f t="shared" si="45"/>
        <v>0</v>
      </c>
      <c r="M204">
        <v>30</v>
      </c>
      <c r="N204" t="str">
        <f t="shared" si="46"/>
        <v>&lt;=30</v>
      </c>
      <c r="O204" t="s">
        <v>56</v>
      </c>
      <c r="P204" t="s">
        <v>39</v>
      </c>
      <c r="Q204" t="s">
        <v>32</v>
      </c>
      <c r="R204" t="s">
        <v>32</v>
      </c>
      <c r="S204" t="str">
        <f t="shared" si="47"/>
        <v/>
      </c>
      <c r="T204" t="s">
        <v>32</v>
      </c>
      <c r="U204" t="str">
        <f t="shared" si="48"/>
        <v/>
      </c>
      <c r="V204" t="s">
        <v>32</v>
      </c>
      <c r="W204" t="s">
        <v>32</v>
      </c>
      <c r="X204" s="12" t="str">
        <f t="shared" si="49"/>
        <v>NULL</v>
      </c>
      <c r="Y204" t="str">
        <f t="shared" si="50"/>
        <v/>
      </c>
      <c r="Z204" t="s">
        <v>32</v>
      </c>
      <c r="AA204">
        <v>4</v>
      </c>
      <c r="AB204">
        <v>165.35</v>
      </c>
      <c r="AC204" t="str">
        <f t="shared" si="51"/>
        <v>&lt;=500</v>
      </c>
      <c r="AD204">
        <v>702</v>
      </c>
      <c r="AE204" t="str">
        <f t="shared" si="52"/>
        <v>&gt;120</v>
      </c>
      <c r="AF204">
        <v>165.35</v>
      </c>
      <c r="AG204" t="str">
        <f t="shared" si="53"/>
        <v>&lt;=500</v>
      </c>
      <c r="AH204" t="s">
        <v>32</v>
      </c>
      <c r="AI204" t="str">
        <f t="shared" si="54"/>
        <v/>
      </c>
      <c r="AJ204" t="s">
        <v>32</v>
      </c>
      <c r="AK204" t="str">
        <f t="shared" si="55"/>
        <v/>
      </c>
      <c r="AL204">
        <v>12</v>
      </c>
      <c r="AM204">
        <v>0</v>
      </c>
      <c r="AN204">
        <v>12</v>
      </c>
      <c r="AO204" t="s">
        <v>32</v>
      </c>
      <c r="AP204">
        <v>1</v>
      </c>
    </row>
    <row r="205" spans="1:42" x14ac:dyDescent="0.25">
      <c r="A205">
        <v>201411</v>
      </c>
      <c r="B205" t="str">
        <f t="shared" si="42"/>
        <v>2014-II</v>
      </c>
      <c r="C205" t="s">
        <v>248</v>
      </c>
      <c r="D205" t="s">
        <v>248</v>
      </c>
      <c r="E205">
        <v>25707556</v>
      </c>
      <c r="F205" t="s">
        <v>29</v>
      </c>
      <c r="G205">
        <v>0</v>
      </c>
      <c r="H205">
        <v>0</v>
      </c>
      <c r="I205">
        <v>0</v>
      </c>
      <c r="J205">
        <f t="shared" si="43"/>
        <v>0</v>
      </c>
      <c r="K205" t="str">
        <f t="shared" si="44"/>
        <v>Modelamiento</v>
      </c>
      <c r="L205">
        <f t="shared" si="45"/>
        <v>0</v>
      </c>
      <c r="M205">
        <v>44</v>
      </c>
      <c r="N205" t="str">
        <f t="shared" si="46"/>
        <v>&lt;=45</v>
      </c>
      <c r="O205" t="s">
        <v>56</v>
      </c>
      <c r="P205" t="s">
        <v>39</v>
      </c>
      <c r="Q205" t="s">
        <v>32</v>
      </c>
      <c r="R205" t="s">
        <v>32</v>
      </c>
      <c r="S205" t="str">
        <f t="shared" si="47"/>
        <v/>
      </c>
      <c r="T205" t="s">
        <v>32</v>
      </c>
      <c r="U205" t="str">
        <f t="shared" si="48"/>
        <v/>
      </c>
      <c r="V205" t="s">
        <v>32</v>
      </c>
      <c r="W205" t="s">
        <v>32</v>
      </c>
      <c r="X205" s="12" t="str">
        <f t="shared" si="49"/>
        <v>NULL</v>
      </c>
      <c r="Y205" t="str">
        <f t="shared" si="50"/>
        <v/>
      </c>
      <c r="Z205" t="s">
        <v>32</v>
      </c>
      <c r="AA205">
        <v>0</v>
      </c>
      <c r="AB205">
        <v>2000</v>
      </c>
      <c r="AC205" t="str">
        <f t="shared" si="51"/>
        <v>&lt;=2000</v>
      </c>
      <c r="AD205">
        <v>0</v>
      </c>
      <c r="AE205" t="str">
        <f t="shared" si="52"/>
        <v>=0</v>
      </c>
      <c r="AF205">
        <v>0</v>
      </c>
      <c r="AG205" t="str">
        <f t="shared" si="53"/>
        <v>&lt;=500</v>
      </c>
      <c r="AH205" t="s">
        <v>32</v>
      </c>
      <c r="AI205" t="str">
        <f t="shared" si="54"/>
        <v/>
      </c>
      <c r="AJ205" t="s">
        <v>32</v>
      </c>
      <c r="AK205" t="str">
        <f t="shared" si="55"/>
        <v/>
      </c>
      <c r="AL205">
        <v>12</v>
      </c>
      <c r="AM205">
        <v>12</v>
      </c>
      <c r="AN205">
        <v>0</v>
      </c>
      <c r="AO205">
        <v>1</v>
      </c>
      <c r="AP205" t="s">
        <v>32</v>
      </c>
    </row>
    <row r="206" spans="1:42" x14ac:dyDescent="0.25">
      <c r="A206">
        <v>201411</v>
      </c>
      <c r="B206" t="str">
        <f t="shared" si="42"/>
        <v>2014-II</v>
      </c>
      <c r="C206" t="s">
        <v>249</v>
      </c>
      <c r="D206" t="s">
        <v>249</v>
      </c>
      <c r="E206">
        <v>25707728</v>
      </c>
      <c r="F206" t="s">
        <v>29</v>
      </c>
      <c r="G206">
        <v>0</v>
      </c>
      <c r="H206">
        <v>0</v>
      </c>
      <c r="I206">
        <v>0</v>
      </c>
      <c r="J206">
        <f t="shared" si="43"/>
        <v>0</v>
      </c>
      <c r="K206" t="str">
        <f t="shared" si="44"/>
        <v>Modelamiento</v>
      </c>
      <c r="L206">
        <f t="shared" si="45"/>
        <v>0</v>
      </c>
      <c r="M206">
        <v>42</v>
      </c>
      <c r="N206" t="str">
        <f t="shared" si="46"/>
        <v>&lt;=45</v>
      </c>
      <c r="O206" t="s">
        <v>56</v>
      </c>
      <c r="P206" t="s">
        <v>39</v>
      </c>
      <c r="Q206" t="s">
        <v>32</v>
      </c>
      <c r="R206" t="s">
        <v>32</v>
      </c>
      <c r="S206" t="str">
        <f t="shared" si="47"/>
        <v/>
      </c>
      <c r="T206" t="s">
        <v>32</v>
      </c>
      <c r="U206" t="str">
        <f t="shared" si="48"/>
        <v/>
      </c>
      <c r="V206" t="s">
        <v>32</v>
      </c>
      <c r="W206" t="s">
        <v>32</v>
      </c>
      <c r="X206" s="12" t="str">
        <f t="shared" si="49"/>
        <v>NULL</v>
      </c>
      <c r="Y206" t="str">
        <f t="shared" si="50"/>
        <v/>
      </c>
      <c r="Z206" t="s">
        <v>32</v>
      </c>
      <c r="AA206">
        <v>9</v>
      </c>
      <c r="AB206" t="s">
        <v>32</v>
      </c>
      <c r="AC206" t="str">
        <f t="shared" si="51"/>
        <v/>
      </c>
      <c r="AD206" t="s">
        <v>32</v>
      </c>
      <c r="AE206" t="str">
        <f t="shared" si="52"/>
        <v/>
      </c>
      <c r="AF206" t="s">
        <v>32</v>
      </c>
      <c r="AG206" t="str">
        <f t="shared" si="53"/>
        <v/>
      </c>
      <c r="AH206" t="s">
        <v>32</v>
      </c>
      <c r="AI206" t="str">
        <f t="shared" si="54"/>
        <v/>
      </c>
      <c r="AJ206" t="s">
        <v>32</v>
      </c>
      <c r="AK206" t="str">
        <f t="shared" si="55"/>
        <v/>
      </c>
      <c r="AL206">
        <v>0</v>
      </c>
      <c r="AM206">
        <v>0</v>
      </c>
      <c r="AN206">
        <v>0</v>
      </c>
      <c r="AO206" t="s">
        <v>32</v>
      </c>
      <c r="AP206" t="s">
        <v>32</v>
      </c>
    </row>
    <row r="207" spans="1:42" x14ac:dyDescent="0.25">
      <c r="A207">
        <v>201411</v>
      </c>
      <c r="B207" t="str">
        <f t="shared" si="42"/>
        <v>2014-II</v>
      </c>
      <c r="C207" t="s">
        <v>250</v>
      </c>
      <c r="D207" t="s">
        <v>250</v>
      </c>
      <c r="E207">
        <v>30000622</v>
      </c>
      <c r="F207" t="s">
        <v>29</v>
      </c>
      <c r="G207">
        <v>0</v>
      </c>
      <c r="H207">
        <v>0</v>
      </c>
      <c r="I207">
        <v>0</v>
      </c>
      <c r="J207">
        <f t="shared" si="43"/>
        <v>0</v>
      </c>
      <c r="K207" t="str">
        <f t="shared" si="44"/>
        <v>Modelamiento</v>
      </c>
      <c r="L207">
        <f t="shared" si="45"/>
        <v>0</v>
      </c>
      <c r="M207">
        <v>35</v>
      </c>
      <c r="N207" t="str">
        <f t="shared" si="46"/>
        <v>&lt;=35</v>
      </c>
      <c r="O207" t="s">
        <v>56</v>
      </c>
      <c r="P207" t="s">
        <v>39</v>
      </c>
      <c r="Q207" t="s">
        <v>32</v>
      </c>
      <c r="R207" t="s">
        <v>32</v>
      </c>
      <c r="S207" t="str">
        <f t="shared" si="47"/>
        <v/>
      </c>
      <c r="T207" t="s">
        <v>32</v>
      </c>
      <c r="U207" t="str">
        <f t="shared" si="48"/>
        <v/>
      </c>
      <c r="V207" t="s">
        <v>32</v>
      </c>
      <c r="W207" t="s">
        <v>32</v>
      </c>
      <c r="X207" s="12" t="str">
        <f t="shared" si="49"/>
        <v>NULL</v>
      </c>
      <c r="Y207" t="str">
        <f t="shared" si="50"/>
        <v/>
      </c>
      <c r="Z207" t="s">
        <v>32</v>
      </c>
      <c r="AA207">
        <v>1</v>
      </c>
      <c r="AB207">
        <v>3877.03</v>
      </c>
      <c r="AC207" t="str">
        <f t="shared" si="51"/>
        <v>&lt;=4000</v>
      </c>
      <c r="AD207">
        <v>28</v>
      </c>
      <c r="AE207" t="str">
        <f t="shared" si="52"/>
        <v>&lt;=30</v>
      </c>
      <c r="AF207">
        <v>0</v>
      </c>
      <c r="AG207" t="str">
        <f t="shared" si="53"/>
        <v>&lt;=500</v>
      </c>
      <c r="AH207">
        <v>10713.31</v>
      </c>
      <c r="AI207" t="str">
        <f t="shared" si="54"/>
        <v>&gt;5000</v>
      </c>
      <c r="AJ207">
        <v>0.39529999999999998</v>
      </c>
      <c r="AK207" t="str">
        <f t="shared" si="55"/>
        <v>&lt;=0.4</v>
      </c>
      <c r="AL207">
        <v>10</v>
      </c>
      <c r="AM207">
        <v>9</v>
      </c>
      <c r="AN207">
        <v>0</v>
      </c>
      <c r="AO207">
        <v>1</v>
      </c>
      <c r="AP207" t="s">
        <v>32</v>
      </c>
    </row>
    <row r="208" spans="1:42" x14ac:dyDescent="0.25">
      <c r="A208">
        <v>201411</v>
      </c>
      <c r="B208" t="str">
        <f t="shared" si="42"/>
        <v>2014-II</v>
      </c>
      <c r="C208" t="s">
        <v>251</v>
      </c>
      <c r="D208" t="s">
        <v>251</v>
      </c>
      <c r="E208">
        <v>30000963</v>
      </c>
      <c r="F208" t="s">
        <v>29</v>
      </c>
      <c r="G208">
        <v>0</v>
      </c>
      <c r="H208">
        <v>0</v>
      </c>
      <c r="I208">
        <v>0</v>
      </c>
      <c r="J208">
        <f t="shared" si="43"/>
        <v>0</v>
      </c>
      <c r="K208" t="str">
        <f t="shared" si="44"/>
        <v>Modelamiento</v>
      </c>
      <c r="L208">
        <f t="shared" si="45"/>
        <v>0</v>
      </c>
      <c r="M208">
        <v>57</v>
      </c>
      <c r="N208" t="str">
        <f t="shared" si="46"/>
        <v>&lt;=60</v>
      </c>
      <c r="O208" t="s">
        <v>56</v>
      </c>
      <c r="P208" t="s">
        <v>35</v>
      </c>
      <c r="Q208" t="s">
        <v>32</v>
      </c>
      <c r="R208" t="s">
        <v>32</v>
      </c>
      <c r="S208" t="str">
        <f t="shared" si="47"/>
        <v/>
      </c>
      <c r="T208" t="s">
        <v>32</v>
      </c>
      <c r="U208" t="str">
        <f t="shared" si="48"/>
        <v/>
      </c>
      <c r="V208" t="s">
        <v>32</v>
      </c>
      <c r="W208" t="s">
        <v>32</v>
      </c>
      <c r="X208" s="12" t="str">
        <f t="shared" si="49"/>
        <v>NULL</v>
      </c>
      <c r="Y208" t="str">
        <f t="shared" si="50"/>
        <v/>
      </c>
      <c r="Z208" t="s">
        <v>32</v>
      </c>
      <c r="AA208">
        <v>3</v>
      </c>
      <c r="AB208">
        <v>409.46</v>
      </c>
      <c r="AC208" t="str">
        <f t="shared" si="51"/>
        <v>&lt;=500</v>
      </c>
      <c r="AD208">
        <v>82</v>
      </c>
      <c r="AE208" t="str">
        <f t="shared" si="52"/>
        <v>&lt;=90</v>
      </c>
      <c r="AF208">
        <v>0</v>
      </c>
      <c r="AG208" t="str">
        <f t="shared" si="53"/>
        <v>&lt;=500</v>
      </c>
      <c r="AH208" t="s">
        <v>32</v>
      </c>
      <c r="AI208" t="str">
        <f t="shared" si="54"/>
        <v/>
      </c>
      <c r="AJ208" t="s">
        <v>32</v>
      </c>
      <c r="AK208" t="str">
        <f t="shared" si="55"/>
        <v/>
      </c>
      <c r="AL208">
        <v>5</v>
      </c>
      <c r="AM208">
        <v>1</v>
      </c>
      <c r="AN208">
        <v>0</v>
      </c>
      <c r="AO208">
        <v>12</v>
      </c>
      <c r="AP208" t="s">
        <v>32</v>
      </c>
    </row>
    <row r="209" spans="1:42" x14ac:dyDescent="0.25">
      <c r="A209">
        <v>201411</v>
      </c>
      <c r="B209" t="str">
        <f t="shared" si="42"/>
        <v>2014-II</v>
      </c>
      <c r="C209" t="s">
        <v>252</v>
      </c>
      <c r="D209" t="s">
        <v>252</v>
      </c>
      <c r="E209">
        <v>25708504</v>
      </c>
      <c r="F209" t="s">
        <v>29</v>
      </c>
      <c r="G209">
        <v>0</v>
      </c>
      <c r="H209">
        <v>0</v>
      </c>
      <c r="I209">
        <v>0</v>
      </c>
      <c r="J209">
        <f t="shared" si="43"/>
        <v>0</v>
      </c>
      <c r="K209" t="str">
        <f t="shared" si="44"/>
        <v>Modelamiento</v>
      </c>
      <c r="L209">
        <f t="shared" si="45"/>
        <v>0</v>
      </c>
      <c r="M209">
        <v>45</v>
      </c>
      <c r="N209" t="str">
        <f t="shared" si="46"/>
        <v>&lt;=45</v>
      </c>
      <c r="O209" t="s">
        <v>56</v>
      </c>
      <c r="P209" t="s">
        <v>35</v>
      </c>
      <c r="Q209" t="s">
        <v>32</v>
      </c>
      <c r="R209" t="s">
        <v>32</v>
      </c>
      <c r="S209" t="str">
        <f t="shared" si="47"/>
        <v/>
      </c>
      <c r="T209" t="s">
        <v>32</v>
      </c>
      <c r="U209" t="str">
        <f t="shared" si="48"/>
        <v/>
      </c>
      <c r="V209" t="s">
        <v>32</v>
      </c>
      <c r="W209" t="s">
        <v>32</v>
      </c>
      <c r="X209" s="12" t="str">
        <f t="shared" si="49"/>
        <v>NULL</v>
      </c>
      <c r="Y209" t="str">
        <f t="shared" si="50"/>
        <v/>
      </c>
      <c r="Z209" t="s">
        <v>32</v>
      </c>
      <c r="AA209">
        <v>9</v>
      </c>
      <c r="AB209" t="s">
        <v>32</v>
      </c>
      <c r="AC209" t="str">
        <f t="shared" si="51"/>
        <v/>
      </c>
      <c r="AD209" t="s">
        <v>32</v>
      </c>
      <c r="AE209" t="str">
        <f t="shared" si="52"/>
        <v/>
      </c>
      <c r="AF209" t="s">
        <v>32</v>
      </c>
      <c r="AG209" t="str">
        <f t="shared" si="53"/>
        <v/>
      </c>
      <c r="AH209" t="s">
        <v>32</v>
      </c>
      <c r="AI209" t="str">
        <f t="shared" si="54"/>
        <v/>
      </c>
      <c r="AJ209" t="s">
        <v>32</v>
      </c>
      <c r="AK209" t="str">
        <f t="shared" si="55"/>
        <v/>
      </c>
      <c r="AL209">
        <v>0</v>
      </c>
      <c r="AM209">
        <v>0</v>
      </c>
      <c r="AN209">
        <v>0</v>
      </c>
      <c r="AO209" t="s">
        <v>32</v>
      </c>
      <c r="AP209" t="s">
        <v>32</v>
      </c>
    </row>
    <row r="210" spans="1:42" x14ac:dyDescent="0.25">
      <c r="A210">
        <v>201411</v>
      </c>
      <c r="B210" t="str">
        <f t="shared" si="42"/>
        <v>2014-II</v>
      </c>
      <c r="C210" t="s">
        <v>253</v>
      </c>
      <c r="D210" t="s">
        <v>253</v>
      </c>
      <c r="E210">
        <v>30000620</v>
      </c>
      <c r="F210" t="s">
        <v>29</v>
      </c>
      <c r="G210">
        <v>0</v>
      </c>
      <c r="H210">
        <v>0</v>
      </c>
      <c r="I210">
        <v>0</v>
      </c>
      <c r="J210">
        <f t="shared" si="43"/>
        <v>0</v>
      </c>
      <c r="K210" t="str">
        <f t="shared" si="44"/>
        <v>Modelamiento</v>
      </c>
      <c r="L210">
        <f t="shared" si="45"/>
        <v>0</v>
      </c>
      <c r="M210">
        <v>23</v>
      </c>
      <c r="N210" t="str">
        <f t="shared" si="46"/>
        <v>&lt;=25</v>
      </c>
      <c r="O210" t="s">
        <v>72</v>
      </c>
      <c r="P210" t="s">
        <v>39</v>
      </c>
      <c r="Q210" t="s">
        <v>32</v>
      </c>
      <c r="R210" t="s">
        <v>32</v>
      </c>
      <c r="S210" t="str">
        <f t="shared" si="47"/>
        <v/>
      </c>
      <c r="T210" t="s">
        <v>32</v>
      </c>
      <c r="U210" t="str">
        <f t="shared" si="48"/>
        <v/>
      </c>
      <c r="V210" t="s">
        <v>32</v>
      </c>
      <c r="W210" t="s">
        <v>32</v>
      </c>
      <c r="X210" s="12" t="str">
        <f t="shared" si="49"/>
        <v>NULL</v>
      </c>
      <c r="Y210" t="str">
        <f t="shared" si="50"/>
        <v/>
      </c>
      <c r="Z210" t="s">
        <v>32</v>
      </c>
      <c r="AA210">
        <v>9</v>
      </c>
      <c r="AB210" t="s">
        <v>32</v>
      </c>
      <c r="AC210" t="str">
        <f t="shared" si="51"/>
        <v/>
      </c>
      <c r="AD210" t="s">
        <v>32</v>
      </c>
      <c r="AE210" t="str">
        <f t="shared" si="52"/>
        <v/>
      </c>
      <c r="AF210" t="s">
        <v>32</v>
      </c>
      <c r="AG210" t="str">
        <f t="shared" si="53"/>
        <v/>
      </c>
      <c r="AH210" t="s">
        <v>32</v>
      </c>
      <c r="AI210" t="str">
        <f t="shared" si="54"/>
        <v/>
      </c>
      <c r="AJ210" t="s">
        <v>32</v>
      </c>
      <c r="AK210" t="str">
        <f t="shared" si="55"/>
        <v/>
      </c>
      <c r="AL210">
        <v>0</v>
      </c>
      <c r="AM210">
        <v>0</v>
      </c>
      <c r="AN210">
        <v>0</v>
      </c>
      <c r="AO210" t="s">
        <v>32</v>
      </c>
      <c r="AP210" t="s">
        <v>32</v>
      </c>
    </row>
    <row r="211" spans="1:42" x14ac:dyDescent="0.25">
      <c r="A211">
        <v>201411</v>
      </c>
      <c r="B211" t="str">
        <f t="shared" si="42"/>
        <v>2014-II</v>
      </c>
      <c r="C211" t="s">
        <v>254</v>
      </c>
      <c r="D211" t="s">
        <v>254</v>
      </c>
      <c r="E211">
        <v>30001331</v>
      </c>
      <c r="F211" t="s">
        <v>29</v>
      </c>
      <c r="G211">
        <v>0</v>
      </c>
      <c r="H211">
        <v>0</v>
      </c>
      <c r="I211">
        <v>0</v>
      </c>
      <c r="J211">
        <f t="shared" si="43"/>
        <v>0</v>
      </c>
      <c r="K211" t="str">
        <f t="shared" si="44"/>
        <v>Modelamiento</v>
      </c>
      <c r="L211">
        <f t="shared" si="45"/>
        <v>0</v>
      </c>
      <c r="M211">
        <v>26</v>
      </c>
      <c r="N211" t="str">
        <f t="shared" si="46"/>
        <v>&lt;=30</v>
      </c>
      <c r="O211" t="s">
        <v>56</v>
      </c>
      <c r="P211" t="s">
        <v>39</v>
      </c>
      <c r="Q211" t="s">
        <v>32</v>
      </c>
      <c r="R211" t="s">
        <v>32</v>
      </c>
      <c r="S211" t="str">
        <f t="shared" si="47"/>
        <v/>
      </c>
      <c r="T211" t="s">
        <v>32</v>
      </c>
      <c r="U211" t="str">
        <f t="shared" si="48"/>
        <v/>
      </c>
      <c r="V211" t="s">
        <v>32</v>
      </c>
      <c r="W211" t="s">
        <v>32</v>
      </c>
      <c r="X211" s="12" t="str">
        <f t="shared" si="49"/>
        <v>NULL</v>
      </c>
      <c r="Y211" t="str">
        <f t="shared" si="50"/>
        <v/>
      </c>
      <c r="Z211" t="s">
        <v>32</v>
      </c>
      <c r="AA211">
        <v>9</v>
      </c>
      <c r="AB211" t="s">
        <v>32</v>
      </c>
      <c r="AC211" t="str">
        <f t="shared" si="51"/>
        <v/>
      </c>
      <c r="AD211" t="s">
        <v>32</v>
      </c>
      <c r="AE211" t="str">
        <f t="shared" si="52"/>
        <v/>
      </c>
      <c r="AF211" t="s">
        <v>32</v>
      </c>
      <c r="AG211" t="str">
        <f t="shared" si="53"/>
        <v/>
      </c>
      <c r="AH211" t="s">
        <v>32</v>
      </c>
      <c r="AI211" t="str">
        <f t="shared" si="54"/>
        <v/>
      </c>
      <c r="AJ211" t="s">
        <v>32</v>
      </c>
      <c r="AK211" t="str">
        <f t="shared" si="55"/>
        <v/>
      </c>
      <c r="AL211">
        <v>0</v>
      </c>
      <c r="AM211">
        <v>0</v>
      </c>
      <c r="AN211">
        <v>0</v>
      </c>
      <c r="AO211" t="s">
        <v>32</v>
      </c>
      <c r="AP211" t="s">
        <v>32</v>
      </c>
    </row>
    <row r="212" spans="1:42" x14ac:dyDescent="0.25">
      <c r="A212">
        <v>201411</v>
      </c>
      <c r="B212" t="str">
        <f t="shared" si="42"/>
        <v>2014-II</v>
      </c>
      <c r="C212" t="s">
        <v>255</v>
      </c>
      <c r="D212" t="s">
        <v>255</v>
      </c>
      <c r="E212">
        <v>30001070</v>
      </c>
      <c r="F212" t="s">
        <v>29</v>
      </c>
      <c r="G212">
        <v>0</v>
      </c>
      <c r="H212">
        <v>0</v>
      </c>
      <c r="I212">
        <v>0</v>
      </c>
      <c r="J212">
        <f t="shared" si="43"/>
        <v>1</v>
      </c>
      <c r="K212" t="str">
        <f t="shared" si="44"/>
        <v>Perfil</v>
      </c>
      <c r="L212">
        <f t="shared" si="45"/>
        <v>0</v>
      </c>
      <c r="M212">
        <v>62</v>
      </c>
      <c r="N212" t="str">
        <f t="shared" si="46"/>
        <v>&gt;60</v>
      </c>
      <c r="O212" t="s">
        <v>34</v>
      </c>
      <c r="P212" t="s">
        <v>35</v>
      </c>
      <c r="Q212" t="s">
        <v>32</v>
      </c>
      <c r="R212" t="s">
        <v>32</v>
      </c>
      <c r="S212" t="str">
        <f t="shared" si="47"/>
        <v/>
      </c>
      <c r="T212" t="s">
        <v>32</v>
      </c>
      <c r="U212" t="str">
        <f t="shared" si="48"/>
        <v/>
      </c>
      <c r="V212" t="s">
        <v>32</v>
      </c>
      <c r="W212" t="s">
        <v>32</v>
      </c>
      <c r="X212" s="12" t="str">
        <f t="shared" si="49"/>
        <v>NULL</v>
      </c>
      <c r="Y212" t="str">
        <f t="shared" si="50"/>
        <v/>
      </c>
      <c r="Z212" t="s">
        <v>32</v>
      </c>
      <c r="AA212">
        <v>0</v>
      </c>
      <c r="AB212">
        <v>2419.65</v>
      </c>
      <c r="AC212" t="str">
        <f t="shared" si="51"/>
        <v>&lt;=3000</v>
      </c>
      <c r="AD212">
        <v>0</v>
      </c>
      <c r="AE212" t="str">
        <f t="shared" si="52"/>
        <v>=0</v>
      </c>
      <c r="AF212">
        <v>0</v>
      </c>
      <c r="AG212" t="str">
        <f t="shared" si="53"/>
        <v>&lt;=500</v>
      </c>
      <c r="AH212">
        <v>7300</v>
      </c>
      <c r="AI212" t="str">
        <f t="shared" si="54"/>
        <v>&gt;5000</v>
      </c>
      <c r="AJ212">
        <v>0.41720000000000002</v>
      </c>
      <c r="AK212" t="str">
        <f t="shared" si="55"/>
        <v>&lt;=0.5</v>
      </c>
      <c r="AL212">
        <v>12</v>
      </c>
      <c r="AM212">
        <v>12</v>
      </c>
      <c r="AN212">
        <v>0</v>
      </c>
      <c r="AO212">
        <v>1</v>
      </c>
      <c r="AP212" t="s">
        <v>32</v>
      </c>
    </row>
    <row r="213" spans="1:42" x14ac:dyDescent="0.25">
      <c r="A213">
        <v>201411</v>
      </c>
      <c r="B213" t="str">
        <f t="shared" si="42"/>
        <v>2014-II</v>
      </c>
      <c r="C213" t="s">
        <v>256</v>
      </c>
      <c r="D213" t="s">
        <v>256</v>
      </c>
      <c r="E213">
        <v>30001664</v>
      </c>
      <c r="F213" t="s">
        <v>29</v>
      </c>
      <c r="G213">
        <v>0</v>
      </c>
      <c r="H213">
        <v>0</v>
      </c>
      <c r="I213">
        <v>0</v>
      </c>
      <c r="J213">
        <f t="shared" si="43"/>
        <v>0</v>
      </c>
      <c r="K213" t="str">
        <f t="shared" si="44"/>
        <v>Modelamiento</v>
      </c>
      <c r="L213">
        <f t="shared" si="45"/>
        <v>0</v>
      </c>
      <c r="M213">
        <v>37</v>
      </c>
      <c r="N213" t="str">
        <f t="shared" si="46"/>
        <v>&lt;=40</v>
      </c>
      <c r="O213" t="s">
        <v>56</v>
      </c>
      <c r="P213" t="s">
        <v>35</v>
      </c>
      <c r="Q213" t="s">
        <v>32</v>
      </c>
      <c r="R213" t="s">
        <v>32</v>
      </c>
      <c r="S213" t="str">
        <f t="shared" si="47"/>
        <v/>
      </c>
      <c r="T213" t="s">
        <v>32</v>
      </c>
      <c r="U213" t="str">
        <f t="shared" si="48"/>
        <v/>
      </c>
      <c r="V213" t="s">
        <v>32</v>
      </c>
      <c r="W213" t="s">
        <v>32</v>
      </c>
      <c r="X213" s="12" t="str">
        <f t="shared" si="49"/>
        <v>NULL</v>
      </c>
      <c r="Y213" t="str">
        <f t="shared" si="50"/>
        <v/>
      </c>
      <c r="Z213" t="s">
        <v>32</v>
      </c>
      <c r="AA213">
        <v>9</v>
      </c>
      <c r="AB213" t="s">
        <v>32</v>
      </c>
      <c r="AC213" t="str">
        <f t="shared" si="51"/>
        <v/>
      </c>
      <c r="AD213" t="s">
        <v>32</v>
      </c>
      <c r="AE213" t="str">
        <f t="shared" si="52"/>
        <v/>
      </c>
      <c r="AF213" t="s">
        <v>32</v>
      </c>
      <c r="AG213" t="str">
        <f t="shared" si="53"/>
        <v/>
      </c>
      <c r="AH213" t="s">
        <v>32</v>
      </c>
      <c r="AI213" t="str">
        <f t="shared" si="54"/>
        <v/>
      </c>
      <c r="AJ213" t="s">
        <v>32</v>
      </c>
      <c r="AK213" t="str">
        <f t="shared" si="55"/>
        <v/>
      </c>
      <c r="AL213">
        <v>0</v>
      </c>
      <c r="AM213">
        <v>0</v>
      </c>
      <c r="AN213">
        <v>0</v>
      </c>
      <c r="AO213" t="s">
        <v>32</v>
      </c>
      <c r="AP213" t="s">
        <v>32</v>
      </c>
    </row>
    <row r="214" spans="1:42" x14ac:dyDescent="0.25">
      <c r="A214">
        <v>201411</v>
      </c>
      <c r="B214" t="str">
        <f t="shared" si="42"/>
        <v>2014-II</v>
      </c>
      <c r="C214" t="s">
        <v>257</v>
      </c>
      <c r="D214" t="s">
        <v>257</v>
      </c>
      <c r="E214">
        <v>25702711</v>
      </c>
      <c r="F214" t="s">
        <v>29</v>
      </c>
      <c r="G214">
        <v>0</v>
      </c>
      <c r="H214">
        <v>0</v>
      </c>
      <c r="I214">
        <v>0</v>
      </c>
      <c r="J214">
        <f t="shared" si="43"/>
        <v>0</v>
      </c>
      <c r="K214" t="str">
        <f t="shared" si="44"/>
        <v>Modelamiento</v>
      </c>
      <c r="L214">
        <f t="shared" si="45"/>
        <v>0</v>
      </c>
      <c r="M214">
        <v>41</v>
      </c>
      <c r="N214" t="str">
        <f t="shared" si="46"/>
        <v>&lt;=45</v>
      </c>
      <c r="O214" t="s">
        <v>56</v>
      </c>
      <c r="P214" t="s">
        <v>31</v>
      </c>
      <c r="Q214" t="s">
        <v>32</v>
      </c>
      <c r="R214" t="s">
        <v>32</v>
      </c>
      <c r="S214" t="str">
        <f t="shared" si="47"/>
        <v/>
      </c>
      <c r="T214" t="s">
        <v>32</v>
      </c>
      <c r="U214" t="str">
        <f t="shared" si="48"/>
        <v/>
      </c>
      <c r="V214" t="s">
        <v>32</v>
      </c>
      <c r="W214" t="s">
        <v>32</v>
      </c>
      <c r="X214" s="12" t="str">
        <f t="shared" si="49"/>
        <v>NULL</v>
      </c>
      <c r="Y214" t="str">
        <f t="shared" si="50"/>
        <v/>
      </c>
      <c r="Z214" t="s">
        <v>32</v>
      </c>
      <c r="AA214">
        <v>4</v>
      </c>
      <c r="AB214">
        <v>181.49</v>
      </c>
      <c r="AC214" t="str">
        <f t="shared" si="51"/>
        <v>&lt;=500</v>
      </c>
      <c r="AD214">
        <v>520</v>
      </c>
      <c r="AE214" t="str">
        <f t="shared" si="52"/>
        <v>&gt;120</v>
      </c>
      <c r="AF214">
        <v>181.49</v>
      </c>
      <c r="AG214" t="str">
        <f t="shared" si="53"/>
        <v>&lt;=500</v>
      </c>
      <c r="AH214" t="s">
        <v>32</v>
      </c>
      <c r="AI214" t="str">
        <f t="shared" si="54"/>
        <v/>
      </c>
      <c r="AJ214" t="s">
        <v>32</v>
      </c>
      <c r="AK214" t="str">
        <f t="shared" si="55"/>
        <v/>
      </c>
      <c r="AL214">
        <v>12</v>
      </c>
      <c r="AM214">
        <v>0</v>
      </c>
      <c r="AN214">
        <v>12</v>
      </c>
      <c r="AO214" t="s">
        <v>32</v>
      </c>
      <c r="AP214">
        <v>1</v>
      </c>
    </row>
    <row r="215" spans="1:42" x14ac:dyDescent="0.25">
      <c r="A215">
        <v>201411</v>
      </c>
      <c r="B215" t="str">
        <f t="shared" si="42"/>
        <v>2014-II</v>
      </c>
      <c r="C215" t="s">
        <v>258</v>
      </c>
      <c r="D215" t="s">
        <v>258</v>
      </c>
      <c r="E215">
        <v>25710096</v>
      </c>
      <c r="F215" t="s">
        <v>29</v>
      </c>
      <c r="G215">
        <v>0</v>
      </c>
      <c r="H215">
        <v>0</v>
      </c>
      <c r="I215">
        <v>0</v>
      </c>
      <c r="J215">
        <f t="shared" si="43"/>
        <v>0</v>
      </c>
      <c r="K215" t="str">
        <f t="shared" si="44"/>
        <v>Modelamiento</v>
      </c>
      <c r="L215">
        <f t="shared" si="45"/>
        <v>0</v>
      </c>
      <c r="M215">
        <v>37</v>
      </c>
      <c r="N215" t="str">
        <f t="shared" si="46"/>
        <v>&lt;=40</v>
      </c>
      <c r="O215" t="s">
        <v>56</v>
      </c>
      <c r="P215" t="s">
        <v>31</v>
      </c>
      <c r="Q215" t="s">
        <v>32</v>
      </c>
      <c r="R215" t="s">
        <v>32</v>
      </c>
      <c r="S215" t="str">
        <f t="shared" si="47"/>
        <v/>
      </c>
      <c r="T215" t="s">
        <v>32</v>
      </c>
      <c r="U215" t="str">
        <f t="shared" si="48"/>
        <v/>
      </c>
      <c r="V215" t="s">
        <v>32</v>
      </c>
      <c r="W215" t="s">
        <v>32</v>
      </c>
      <c r="X215" s="12" t="str">
        <f t="shared" si="49"/>
        <v>NULL</v>
      </c>
      <c r="Y215" t="str">
        <f t="shared" si="50"/>
        <v/>
      </c>
      <c r="Z215" t="s">
        <v>32</v>
      </c>
      <c r="AA215">
        <v>4</v>
      </c>
      <c r="AB215">
        <v>1728.05</v>
      </c>
      <c r="AC215" t="str">
        <f t="shared" si="51"/>
        <v>&lt;=2000</v>
      </c>
      <c r="AD215">
        <v>2769</v>
      </c>
      <c r="AE215" t="str">
        <f t="shared" si="52"/>
        <v>&gt;120</v>
      </c>
      <c r="AF215">
        <v>1728.05</v>
      </c>
      <c r="AG215" t="str">
        <f t="shared" si="53"/>
        <v>&lt;=2000</v>
      </c>
      <c r="AH215" t="s">
        <v>32</v>
      </c>
      <c r="AI215" t="str">
        <f t="shared" si="54"/>
        <v/>
      </c>
      <c r="AJ215" t="s">
        <v>32</v>
      </c>
      <c r="AK215" t="str">
        <f t="shared" si="55"/>
        <v/>
      </c>
      <c r="AL215">
        <v>8</v>
      </c>
      <c r="AM215">
        <v>0</v>
      </c>
      <c r="AN215">
        <v>8</v>
      </c>
      <c r="AO215" t="s">
        <v>32</v>
      </c>
      <c r="AP215">
        <v>5</v>
      </c>
    </row>
    <row r="216" spans="1:42" x14ac:dyDescent="0.25">
      <c r="A216">
        <v>201411</v>
      </c>
      <c r="B216" t="str">
        <f t="shared" si="42"/>
        <v>2014-II</v>
      </c>
      <c r="C216" t="s">
        <v>259</v>
      </c>
      <c r="D216" t="s">
        <v>259</v>
      </c>
      <c r="E216">
        <v>30001666</v>
      </c>
      <c r="F216" t="s">
        <v>29</v>
      </c>
      <c r="G216">
        <v>0</v>
      </c>
      <c r="H216">
        <v>0</v>
      </c>
      <c r="I216">
        <v>0</v>
      </c>
      <c r="J216">
        <f t="shared" si="43"/>
        <v>0</v>
      </c>
      <c r="K216" t="str">
        <f t="shared" si="44"/>
        <v>Modelamiento</v>
      </c>
      <c r="L216">
        <f t="shared" si="45"/>
        <v>0</v>
      </c>
      <c r="M216">
        <v>39</v>
      </c>
      <c r="N216" t="str">
        <f t="shared" si="46"/>
        <v>&lt;=40</v>
      </c>
      <c r="O216" t="s">
        <v>56</v>
      </c>
      <c r="P216" t="s">
        <v>35</v>
      </c>
      <c r="Q216" t="s">
        <v>32</v>
      </c>
      <c r="R216" t="s">
        <v>32</v>
      </c>
      <c r="S216" t="str">
        <f t="shared" si="47"/>
        <v/>
      </c>
      <c r="T216" t="s">
        <v>32</v>
      </c>
      <c r="U216" t="str">
        <f t="shared" si="48"/>
        <v/>
      </c>
      <c r="V216" t="s">
        <v>32</v>
      </c>
      <c r="W216" t="s">
        <v>32</v>
      </c>
      <c r="X216" s="12" t="str">
        <f t="shared" si="49"/>
        <v>NULL</v>
      </c>
      <c r="Y216" t="str">
        <f t="shared" si="50"/>
        <v/>
      </c>
      <c r="Z216" t="s">
        <v>32</v>
      </c>
      <c r="AA216">
        <v>9</v>
      </c>
      <c r="AB216" t="s">
        <v>32</v>
      </c>
      <c r="AC216" t="str">
        <f t="shared" si="51"/>
        <v/>
      </c>
      <c r="AD216" t="s">
        <v>32</v>
      </c>
      <c r="AE216" t="str">
        <f t="shared" si="52"/>
        <v/>
      </c>
      <c r="AF216" t="s">
        <v>32</v>
      </c>
      <c r="AG216" t="str">
        <f t="shared" si="53"/>
        <v/>
      </c>
      <c r="AH216" t="s">
        <v>32</v>
      </c>
      <c r="AI216" t="str">
        <f t="shared" si="54"/>
        <v/>
      </c>
      <c r="AJ216" t="s">
        <v>32</v>
      </c>
      <c r="AK216" t="str">
        <f t="shared" si="55"/>
        <v/>
      </c>
      <c r="AL216">
        <v>0</v>
      </c>
      <c r="AM216">
        <v>0</v>
      </c>
      <c r="AN216">
        <v>0</v>
      </c>
      <c r="AO216" t="s">
        <v>32</v>
      </c>
      <c r="AP216" t="s">
        <v>32</v>
      </c>
    </row>
    <row r="217" spans="1:42" x14ac:dyDescent="0.25">
      <c r="A217">
        <v>201411</v>
      </c>
      <c r="B217" t="str">
        <f t="shared" si="42"/>
        <v>2014-II</v>
      </c>
      <c r="C217" t="s">
        <v>260</v>
      </c>
      <c r="D217" t="s">
        <v>260</v>
      </c>
      <c r="E217">
        <v>30001778</v>
      </c>
      <c r="F217" t="s">
        <v>29</v>
      </c>
      <c r="G217">
        <v>1</v>
      </c>
      <c r="H217">
        <v>0</v>
      </c>
      <c r="I217">
        <v>0</v>
      </c>
      <c r="J217">
        <f t="shared" si="43"/>
        <v>0</v>
      </c>
      <c r="K217" t="str">
        <f t="shared" si="44"/>
        <v>Modelamiento</v>
      </c>
      <c r="L217">
        <f t="shared" si="45"/>
        <v>0</v>
      </c>
      <c r="M217">
        <v>21</v>
      </c>
      <c r="N217" t="str">
        <f t="shared" si="46"/>
        <v>&lt;=25</v>
      </c>
      <c r="O217" t="s">
        <v>56</v>
      </c>
      <c r="P217" t="s">
        <v>39</v>
      </c>
      <c r="Q217" t="s">
        <v>32</v>
      </c>
      <c r="R217" t="s">
        <v>32</v>
      </c>
      <c r="S217" t="str">
        <f t="shared" si="47"/>
        <v/>
      </c>
      <c r="T217" t="s">
        <v>32</v>
      </c>
      <c r="U217" t="str">
        <f t="shared" si="48"/>
        <v/>
      </c>
      <c r="V217" t="s">
        <v>32</v>
      </c>
      <c r="W217" t="s">
        <v>32</v>
      </c>
      <c r="X217" s="12" t="str">
        <f t="shared" si="49"/>
        <v>NULL</v>
      </c>
      <c r="Y217" t="str">
        <f t="shared" si="50"/>
        <v/>
      </c>
      <c r="Z217" t="s">
        <v>32</v>
      </c>
      <c r="AA217">
        <v>9</v>
      </c>
      <c r="AB217" t="s">
        <v>32</v>
      </c>
      <c r="AC217" t="str">
        <f t="shared" si="51"/>
        <v/>
      </c>
      <c r="AD217" t="s">
        <v>32</v>
      </c>
      <c r="AE217" t="str">
        <f t="shared" si="52"/>
        <v/>
      </c>
      <c r="AF217" t="s">
        <v>32</v>
      </c>
      <c r="AG217" t="str">
        <f t="shared" si="53"/>
        <v/>
      </c>
      <c r="AH217" t="s">
        <v>32</v>
      </c>
      <c r="AI217" t="str">
        <f t="shared" si="54"/>
        <v/>
      </c>
      <c r="AJ217" t="s">
        <v>32</v>
      </c>
      <c r="AK217" t="str">
        <f t="shared" si="55"/>
        <v/>
      </c>
      <c r="AL217">
        <v>0</v>
      </c>
      <c r="AM217">
        <v>0</v>
      </c>
      <c r="AN217">
        <v>0</v>
      </c>
      <c r="AO217" t="s">
        <v>32</v>
      </c>
      <c r="AP217" t="s">
        <v>32</v>
      </c>
    </row>
    <row r="218" spans="1:42" x14ac:dyDescent="0.25">
      <c r="A218">
        <v>201411</v>
      </c>
      <c r="B218" t="str">
        <f t="shared" si="42"/>
        <v>2014-II</v>
      </c>
      <c r="C218" t="s">
        <v>261</v>
      </c>
      <c r="D218" t="s">
        <v>261</v>
      </c>
      <c r="E218">
        <v>30001856</v>
      </c>
      <c r="F218" t="s">
        <v>29</v>
      </c>
      <c r="G218">
        <v>0</v>
      </c>
      <c r="H218">
        <v>0</v>
      </c>
      <c r="I218">
        <v>0</v>
      </c>
      <c r="J218">
        <f t="shared" si="43"/>
        <v>0</v>
      </c>
      <c r="K218" t="str">
        <f t="shared" si="44"/>
        <v>Modelamiento</v>
      </c>
      <c r="L218">
        <f t="shared" si="45"/>
        <v>0</v>
      </c>
      <c r="M218">
        <v>27</v>
      </c>
      <c r="N218" t="str">
        <f t="shared" si="46"/>
        <v>&lt;=30</v>
      </c>
      <c r="O218" t="s">
        <v>56</v>
      </c>
      <c r="P218" t="s">
        <v>31</v>
      </c>
      <c r="Q218" t="s">
        <v>32</v>
      </c>
      <c r="R218" t="s">
        <v>32</v>
      </c>
      <c r="S218" t="str">
        <f t="shared" si="47"/>
        <v/>
      </c>
      <c r="T218" t="s">
        <v>32</v>
      </c>
      <c r="U218" t="str">
        <f t="shared" si="48"/>
        <v/>
      </c>
      <c r="V218" t="s">
        <v>32</v>
      </c>
      <c r="W218" t="s">
        <v>32</v>
      </c>
      <c r="X218" s="12" t="str">
        <f t="shared" si="49"/>
        <v>NULL</v>
      </c>
      <c r="Y218" t="str">
        <f t="shared" si="50"/>
        <v/>
      </c>
      <c r="Z218" t="s">
        <v>32</v>
      </c>
      <c r="AA218">
        <v>0</v>
      </c>
      <c r="AB218">
        <v>1191.97</v>
      </c>
      <c r="AC218" t="str">
        <f t="shared" si="51"/>
        <v>&lt;=2000</v>
      </c>
      <c r="AD218">
        <v>8</v>
      </c>
      <c r="AE218" t="str">
        <f t="shared" si="52"/>
        <v>&lt;=8</v>
      </c>
      <c r="AF218">
        <v>0</v>
      </c>
      <c r="AG218" t="str">
        <f t="shared" si="53"/>
        <v>&lt;=500</v>
      </c>
      <c r="AH218">
        <v>5350</v>
      </c>
      <c r="AI218" t="str">
        <f t="shared" si="54"/>
        <v>&gt;5000</v>
      </c>
      <c r="AJ218">
        <v>0.28720000000000001</v>
      </c>
      <c r="AK218" t="str">
        <f t="shared" si="55"/>
        <v>&lt;=0.3</v>
      </c>
      <c r="AL218">
        <v>11</v>
      </c>
      <c r="AM218">
        <v>11</v>
      </c>
      <c r="AN218">
        <v>0</v>
      </c>
      <c r="AO218">
        <v>1</v>
      </c>
      <c r="AP218" t="s">
        <v>32</v>
      </c>
    </row>
    <row r="219" spans="1:42" x14ac:dyDescent="0.25">
      <c r="A219">
        <v>201411</v>
      </c>
      <c r="B219" t="str">
        <f t="shared" si="42"/>
        <v>2014-II</v>
      </c>
      <c r="C219" t="s">
        <v>262</v>
      </c>
      <c r="D219" t="s">
        <v>262</v>
      </c>
      <c r="E219">
        <v>30001560</v>
      </c>
      <c r="F219" t="s">
        <v>29</v>
      </c>
      <c r="G219">
        <v>0</v>
      </c>
      <c r="H219">
        <v>0</v>
      </c>
      <c r="I219">
        <v>0</v>
      </c>
      <c r="J219">
        <f t="shared" si="43"/>
        <v>0</v>
      </c>
      <c r="K219" t="str">
        <f t="shared" si="44"/>
        <v>Modelamiento</v>
      </c>
      <c r="L219">
        <f t="shared" si="45"/>
        <v>0</v>
      </c>
      <c r="M219">
        <v>35</v>
      </c>
      <c r="N219" t="str">
        <f t="shared" si="46"/>
        <v>&lt;=35</v>
      </c>
      <c r="O219" t="s">
        <v>56</v>
      </c>
      <c r="P219" t="s">
        <v>31</v>
      </c>
      <c r="Q219" t="s">
        <v>32</v>
      </c>
      <c r="R219" t="s">
        <v>32</v>
      </c>
      <c r="S219" t="str">
        <f t="shared" si="47"/>
        <v/>
      </c>
      <c r="T219" t="s">
        <v>32</v>
      </c>
      <c r="U219" t="str">
        <f t="shared" si="48"/>
        <v/>
      </c>
      <c r="V219" t="s">
        <v>32</v>
      </c>
      <c r="W219" t="s">
        <v>32</v>
      </c>
      <c r="X219" s="12" t="str">
        <f t="shared" si="49"/>
        <v>NULL</v>
      </c>
      <c r="Y219" t="str">
        <f t="shared" si="50"/>
        <v/>
      </c>
      <c r="Z219" t="s">
        <v>32</v>
      </c>
      <c r="AA219">
        <v>4</v>
      </c>
      <c r="AB219">
        <v>434.49</v>
      </c>
      <c r="AC219" t="str">
        <f t="shared" si="51"/>
        <v>&lt;=500</v>
      </c>
      <c r="AD219">
        <v>1085</v>
      </c>
      <c r="AE219" t="str">
        <f t="shared" si="52"/>
        <v>&gt;120</v>
      </c>
      <c r="AF219">
        <v>0</v>
      </c>
      <c r="AG219" t="str">
        <f t="shared" si="53"/>
        <v>&lt;=500</v>
      </c>
      <c r="AH219" t="s">
        <v>32</v>
      </c>
      <c r="AI219" t="str">
        <f t="shared" si="54"/>
        <v/>
      </c>
      <c r="AJ219">
        <v>1</v>
      </c>
      <c r="AK219" t="str">
        <f t="shared" si="55"/>
        <v>&gt;0.9</v>
      </c>
      <c r="AL219">
        <v>12</v>
      </c>
      <c r="AM219">
        <v>0</v>
      </c>
      <c r="AN219">
        <v>12</v>
      </c>
      <c r="AO219" t="s">
        <v>32</v>
      </c>
      <c r="AP219">
        <v>1</v>
      </c>
    </row>
    <row r="220" spans="1:42" x14ac:dyDescent="0.25">
      <c r="A220">
        <v>201411</v>
      </c>
      <c r="B220" t="str">
        <f t="shared" si="42"/>
        <v>2014-II</v>
      </c>
      <c r="C220" t="s">
        <v>263</v>
      </c>
      <c r="D220" t="s">
        <v>263</v>
      </c>
      <c r="E220">
        <v>30001761</v>
      </c>
      <c r="F220" t="s">
        <v>29</v>
      </c>
      <c r="G220">
        <v>0</v>
      </c>
      <c r="H220">
        <v>0</v>
      </c>
      <c r="I220">
        <v>0</v>
      </c>
      <c r="J220">
        <f t="shared" si="43"/>
        <v>1</v>
      </c>
      <c r="K220" t="str">
        <f t="shared" si="44"/>
        <v>Perfil</v>
      </c>
      <c r="L220">
        <f t="shared" si="45"/>
        <v>0</v>
      </c>
      <c r="M220">
        <v>40</v>
      </c>
      <c r="N220" t="str">
        <f t="shared" si="46"/>
        <v>&lt;=40</v>
      </c>
      <c r="O220" t="s">
        <v>41</v>
      </c>
      <c r="P220" t="s">
        <v>39</v>
      </c>
      <c r="Q220" t="s">
        <v>32</v>
      </c>
      <c r="R220" t="s">
        <v>32</v>
      </c>
      <c r="S220" t="str">
        <f t="shared" si="47"/>
        <v/>
      </c>
      <c r="T220" t="s">
        <v>32</v>
      </c>
      <c r="U220" t="str">
        <f t="shared" si="48"/>
        <v/>
      </c>
      <c r="V220" t="s">
        <v>32</v>
      </c>
      <c r="W220" t="s">
        <v>32</v>
      </c>
      <c r="X220" s="12" t="str">
        <f t="shared" si="49"/>
        <v>NULL</v>
      </c>
      <c r="Y220" t="str">
        <f t="shared" si="50"/>
        <v/>
      </c>
      <c r="Z220" t="s">
        <v>32</v>
      </c>
      <c r="AA220">
        <v>0</v>
      </c>
      <c r="AB220">
        <v>254.02</v>
      </c>
      <c r="AC220" t="str">
        <f t="shared" si="51"/>
        <v>&lt;=500</v>
      </c>
      <c r="AD220">
        <v>5</v>
      </c>
      <c r="AE220" t="str">
        <f t="shared" si="52"/>
        <v>&lt;=8</v>
      </c>
      <c r="AF220">
        <v>0</v>
      </c>
      <c r="AG220" t="str">
        <f t="shared" si="53"/>
        <v>&lt;=500</v>
      </c>
      <c r="AH220">
        <v>1200</v>
      </c>
      <c r="AI220" t="str">
        <f t="shared" si="54"/>
        <v>&lt;=2000</v>
      </c>
      <c r="AJ220">
        <v>0.28220000000000001</v>
      </c>
      <c r="AK220" t="str">
        <f t="shared" si="55"/>
        <v>&lt;=0.3</v>
      </c>
      <c r="AL220">
        <v>11</v>
      </c>
      <c r="AM220">
        <v>11</v>
      </c>
      <c r="AN220">
        <v>0</v>
      </c>
      <c r="AO220">
        <v>1</v>
      </c>
      <c r="AP220" t="s">
        <v>32</v>
      </c>
    </row>
    <row r="221" spans="1:42" x14ac:dyDescent="0.25">
      <c r="A221">
        <v>201411</v>
      </c>
      <c r="B221" t="str">
        <f t="shared" si="42"/>
        <v>2014-II</v>
      </c>
      <c r="C221" t="s">
        <v>264</v>
      </c>
      <c r="D221" t="s">
        <v>264</v>
      </c>
      <c r="E221">
        <v>30001600</v>
      </c>
      <c r="F221" t="s">
        <v>29</v>
      </c>
      <c r="G221">
        <v>0</v>
      </c>
      <c r="H221">
        <v>0</v>
      </c>
      <c r="I221">
        <v>0</v>
      </c>
      <c r="J221">
        <f t="shared" si="43"/>
        <v>0</v>
      </c>
      <c r="K221" t="str">
        <f t="shared" si="44"/>
        <v>Modelamiento</v>
      </c>
      <c r="L221">
        <f t="shared" si="45"/>
        <v>0</v>
      </c>
      <c r="M221">
        <v>49</v>
      </c>
      <c r="N221" t="str">
        <f t="shared" si="46"/>
        <v>&lt;=50</v>
      </c>
      <c r="O221" t="s">
        <v>56</v>
      </c>
      <c r="P221" t="s">
        <v>39</v>
      </c>
      <c r="Q221" t="s">
        <v>32</v>
      </c>
      <c r="R221" t="s">
        <v>32</v>
      </c>
      <c r="S221" t="str">
        <f t="shared" si="47"/>
        <v/>
      </c>
      <c r="T221" t="s">
        <v>32</v>
      </c>
      <c r="U221" t="str">
        <f t="shared" si="48"/>
        <v/>
      </c>
      <c r="V221" t="s">
        <v>32</v>
      </c>
      <c r="W221" t="s">
        <v>32</v>
      </c>
      <c r="X221" s="12" t="str">
        <f t="shared" si="49"/>
        <v>NULL</v>
      </c>
      <c r="Y221" t="str">
        <f t="shared" si="50"/>
        <v/>
      </c>
      <c r="Z221" t="s">
        <v>32</v>
      </c>
      <c r="AA221">
        <v>4</v>
      </c>
      <c r="AB221">
        <v>5909.99</v>
      </c>
      <c r="AC221" t="str">
        <f t="shared" si="51"/>
        <v>&gt;5000</v>
      </c>
      <c r="AD221">
        <v>2347</v>
      </c>
      <c r="AE221" t="str">
        <f t="shared" si="52"/>
        <v>&gt;120</v>
      </c>
      <c r="AF221">
        <v>5909.99</v>
      </c>
      <c r="AG221" t="str">
        <f t="shared" si="53"/>
        <v>&gt;5000</v>
      </c>
      <c r="AH221" t="s">
        <v>32</v>
      </c>
      <c r="AI221" t="str">
        <f t="shared" si="54"/>
        <v/>
      </c>
      <c r="AJ221" t="s">
        <v>32</v>
      </c>
      <c r="AK221" t="str">
        <f t="shared" si="55"/>
        <v/>
      </c>
      <c r="AL221">
        <v>8</v>
      </c>
      <c r="AM221">
        <v>0</v>
      </c>
      <c r="AN221">
        <v>8</v>
      </c>
      <c r="AO221" t="s">
        <v>32</v>
      </c>
      <c r="AP221">
        <v>5</v>
      </c>
    </row>
    <row r="222" spans="1:42" x14ac:dyDescent="0.25">
      <c r="A222">
        <v>201411</v>
      </c>
      <c r="B222" t="str">
        <f t="shared" si="42"/>
        <v>2014-II</v>
      </c>
      <c r="C222" t="s">
        <v>265</v>
      </c>
      <c r="D222" t="s">
        <v>265</v>
      </c>
      <c r="E222">
        <v>30002043</v>
      </c>
      <c r="F222" t="s">
        <v>29</v>
      </c>
      <c r="G222">
        <v>0</v>
      </c>
      <c r="H222">
        <v>0</v>
      </c>
      <c r="I222">
        <v>0</v>
      </c>
      <c r="J222">
        <f t="shared" si="43"/>
        <v>0</v>
      </c>
      <c r="K222" t="str">
        <f t="shared" si="44"/>
        <v>Modelamiento</v>
      </c>
      <c r="L222">
        <f t="shared" si="45"/>
        <v>0</v>
      </c>
      <c r="M222">
        <v>40</v>
      </c>
      <c r="N222" t="str">
        <f t="shared" si="46"/>
        <v>&lt;=40</v>
      </c>
      <c r="O222" t="s">
        <v>72</v>
      </c>
      <c r="P222" t="s">
        <v>39</v>
      </c>
      <c r="Q222" t="s">
        <v>32</v>
      </c>
      <c r="R222" t="s">
        <v>32</v>
      </c>
      <c r="S222" t="str">
        <f t="shared" si="47"/>
        <v/>
      </c>
      <c r="T222" t="s">
        <v>32</v>
      </c>
      <c r="U222" t="str">
        <f t="shared" si="48"/>
        <v/>
      </c>
      <c r="V222" t="s">
        <v>32</v>
      </c>
      <c r="W222" t="s">
        <v>32</v>
      </c>
      <c r="X222" s="12" t="str">
        <f t="shared" si="49"/>
        <v>NULL</v>
      </c>
      <c r="Y222" t="str">
        <f t="shared" si="50"/>
        <v/>
      </c>
      <c r="Z222" t="s">
        <v>32</v>
      </c>
      <c r="AA222">
        <v>0</v>
      </c>
      <c r="AB222">
        <v>9000.4500000000007</v>
      </c>
      <c r="AC222" t="str">
        <f t="shared" si="51"/>
        <v>&gt;5000</v>
      </c>
      <c r="AD222">
        <v>0</v>
      </c>
      <c r="AE222" t="str">
        <f t="shared" si="52"/>
        <v>=0</v>
      </c>
      <c r="AF222">
        <v>0</v>
      </c>
      <c r="AG222" t="str">
        <f t="shared" si="53"/>
        <v>&lt;=500</v>
      </c>
      <c r="AH222" t="s">
        <v>32</v>
      </c>
      <c r="AI222" t="str">
        <f t="shared" si="54"/>
        <v/>
      </c>
      <c r="AJ222" t="s">
        <v>32</v>
      </c>
      <c r="AK222" t="str">
        <f t="shared" si="55"/>
        <v/>
      </c>
      <c r="AL222">
        <v>12</v>
      </c>
      <c r="AM222">
        <v>12</v>
      </c>
      <c r="AN222">
        <v>0</v>
      </c>
      <c r="AO222">
        <v>1</v>
      </c>
      <c r="AP222" t="s">
        <v>32</v>
      </c>
    </row>
    <row r="223" spans="1:42" x14ac:dyDescent="0.25">
      <c r="A223">
        <v>201412</v>
      </c>
      <c r="B223" t="str">
        <f t="shared" si="42"/>
        <v>2014-II</v>
      </c>
      <c r="C223" t="s">
        <v>266</v>
      </c>
      <c r="D223" t="s">
        <v>266</v>
      </c>
      <c r="E223">
        <v>30003833</v>
      </c>
      <c r="F223" t="s">
        <v>29</v>
      </c>
      <c r="G223">
        <v>0</v>
      </c>
      <c r="H223">
        <v>0</v>
      </c>
      <c r="I223">
        <v>0</v>
      </c>
      <c r="J223">
        <f t="shared" si="43"/>
        <v>1</v>
      </c>
      <c r="K223" t="str">
        <f t="shared" si="44"/>
        <v>Perfil</v>
      </c>
      <c r="L223">
        <f t="shared" si="45"/>
        <v>0</v>
      </c>
      <c r="M223">
        <v>22</v>
      </c>
      <c r="N223" t="str">
        <f t="shared" si="46"/>
        <v>&lt;=25</v>
      </c>
      <c r="O223" t="s">
        <v>41</v>
      </c>
      <c r="P223" t="s">
        <v>39</v>
      </c>
      <c r="Q223" t="s">
        <v>32</v>
      </c>
      <c r="R223" t="s">
        <v>32</v>
      </c>
      <c r="S223" t="str">
        <f t="shared" si="47"/>
        <v/>
      </c>
      <c r="T223" t="s">
        <v>32</v>
      </c>
      <c r="U223" t="str">
        <f t="shared" si="48"/>
        <v/>
      </c>
      <c r="V223" t="s">
        <v>32</v>
      </c>
      <c r="W223" t="s">
        <v>32</v>
      </c>
      <c r="X223" s="12" t="str">
        <f t="shared" si="49"/>
        <v>NULL</v>
      </c>
      <c r="Y223" t="str">
        <f t="shared" si="50"/>
        <v/>
      </c>
      <c r="Z223" t="s">
        <v>32</v>
      </c>
      <c r="AA223">
        <v>0</v>
      </c>
      <c r="AB223">
        <v>21751.119999999999</v>
      </c>
      <c r="AC223" t="str">
        <f t="shared" si="51"/>
        <v>&gt;5000</v>
      </c>
      <c r="AD223">
        <v>0</v>
      </c>
      <c r="AE223" t="str">
        <f t="shared" si="52"/>
        <v>=0</v>
      </c>
      <c r="AF223">
        <v>0</v>
      </c>
      <c r="AG223" t="str">
        <f t="shared" si="53"/>
        <v>&lt;=500</v>
      </c>
      <c r="AH223">
        <v>1300</v>
      </c>
      <c r="AI223" t="str">
        <f t="shared" si="54"/>
        <v>&lt;=2000</v>
      </c>
      <c r="AJ223">
        <v>0</v>
      </c>
      <c r="AK223" t="str">
        <f t="shared" si="55"/>
        <v>=0</v>
      </c>
      <c r="AL223">
        <v>12</v>
      </c>
      <c r="AM223">
        <v>12</v>
      </c>
      <c r="AN223">
        <v>0</v>
      </c>
      <c r="AO223">
        <v>1</v>
      </c>
      <c r="AP223" t="s">
        <v>32</v>
      </c>
    </row>
    <row r="224" spans="1:42" x14ac:dyDescent="0.25">
      <c r="A224">
        <v>201412</v>
      </c>
      <c r="B224" t="str">
        <f t="shared" si="42"/>
        <v>2014-II</v>
      </c>
      <c r="C224" t="s">
        <v>267</v>
      </c>
      <c r="D224" t="s">
        <v>267</v>
      </c>
      <c r="E224">
        <v>30001062</v>
      </c>
      <c r="F224" t="s">
        <v>29</v>
      </c>
      <c r="G224">
        <v>0</v>
      </c>
      <c r="H224">
        <v>0</v>
      </c>
      <c r="I224">
        <v>0</v>
      </c>
      <c r="J224">
        <f t="shared" si="43"/>
        <v>0</v>
      </c>
      <c r="K224" t="str">
        <f t="shared" si="44"/>
        <v>Modelamiento</v>
      </c>
      <c r="L224">
        <f t="shared" si="45"/>
        <v>0</v>
      </c>
      <c r="M224">
        <v>32</v>
      </c>
      <c r="N224" t="str">
        <f t="shared" si="46"/>
        <v>&lt;=35</v>
      </c>
      <c r="O224" t="s">
        <v>72</v>
      </c>
      <c r="P224" t="s">
        <v>39</v>
      </c>
      <c r="Q224" t="s">
        <v>32</v>
      </c>
      <c r="R224" t="s">
        <v>32</v>
      </c>
      <c r="S224" t="str">
        <f t="shared" si="47"/>
        <v/>
      </c>
      <c r="T224" t="s">
        <v>32</v>
      </c>
      <c r="U224" t="str">
        <f t="shared" si="48"/>
        <v/>
      </c>
      <c r="V224" t="s">
        <v>32</v>
      </c>
      <c r="W224" t="s">
        <v>32</v>
      </c>
      <c r="X224" s="12" t="str">
        <f t="shared" si="49"/>
        <v>NULL</v>
      </c>
      <c r="Y224" t="str">
        <f t="shared" si="50"/>
        <v/>
      </c>
      <c r="Z224" t="s">
        <v>32</v>
      </c>
      <c r="AA224">
        <v>4</v>
      </c>
      <c r="AB224">
        <v>1578.72</v>
      </c>
      <c r="AC224" t="str">
        <f t="shared" si="51"/>
        <v>&lt;=2000</v>
      </c>
      <c r="AD224">
        <v>1364</v>
      </c>
      <c r="AE224" t="str">
        <f t="shared" si="52"/>
        <v>&gt;120</v>
      </c>
      <c r="AF224">
        <v>1578.72</v>
      </c>
      <c r="AG224" t="str">
        <f t="shared" si="53"/>
        <v>&lt;=2000</v>
      </c>
      <c r="AH224" t="s">
        <v>32</v>
      </c>
      <c r="AI224" t="str">
        <f t="shared" si="54"/>
        <v/>
      </c>
      <c r="AJ224" t="s">
        <v>32</v>
      </c>
      <c r="AK224" t="str">
        <f t="shared" si="55"/>
        <v/>
      </c>
      <c r="AL224">
        <v>12</v>
      </c>
      <c r="AM224">
        <v>0</v>
      </c>
      <c r="AN224">
        <v>12</v>
      </c>
      <c r="AO224" t="s">
        <v>32</v>
      </c>
      <c r="AP224">
        <v>1</v>
      </c>
    </row>
    <row r="225" spans="1:42" x14ac:dyDescent="0.25">
      <c r="A225">
        <v>201412</v>
      </c>
      <c r="B225" t="str">
        <f t="shared" si="42"/>
        <v>2014-II</v>
      </c>
      <c r="C225" t="s">
        <v>268</v>
      </c>
      <c r="D225" t="s">
        <v>268</v>
      </c>
      <c r="E225">
        <v>30001152</v>
      </c>
      <c r="F225" t="s">
        <v>29</v>
      </c>
      <c r="G225">
        <v>1</v>
      </c>
      <c r="H225">
        <v>0</v>
      </c>
      <c r="I225">
        <v>0</v>
      </c>
      <c r="J225">
        <f t="shared" si="43"/>
        <v>0</v>
      </c>
      <c r="K225" t="str">
        <f t="shared" si="44"/>
        <v>Modelamiento</v>
      </c>
      <c r="L225">
        <f t="shared" si="45"/>
        <v>0</v>
      </c>
      <c r="M225">
        <v>24</v>
      </c>
      <c r="N225" t="str">
        <f t="shared" si="46"/>
        <v>&lt;=25</v>
      </c>
      <c r="O225" t="s">
        <v>56</v>
      </c>
      <c r="P225" t="s">
        <v>39</v>
      </c>
      <c r="Q225" t="s">
        <v>32</v>
      </c>
      <c r="R225" t="s">
        <v>32</v>
      </c>
      <c r="S225" t="str">
        <f t="shared" si="47"/>
        <v/>
      </c>
      <c r="T225" t="s">
        <v>32</v>
      </c>
      <c r="U225" t="str">
        <f t="shared" si="48"/>
        <v/>
      </c>
      <c r="V225" t="s">
        <v>32</v>
      </c>
      <c r="W225" t="s">
        <v>32</v>
      </c>
      <c r="X225" s="12" t="str">
        <f t="shared" si="49"/>
        <v>NULL</v>
      </c>
      <c r="Y225" t="str">
        <f t="shared" si="50"/>
        <v/>
      </c>
      <c r="Z225" t="s">
        <v>32</v>
      </c>
      <c r="AA225">
        <v>9</v>
      </c>
      <c r="AB225" t="s">
        <v>32</v>
      </c>
      <c r="AC225" t="str">
        <f t="shared" si="51"/>
        <v/>
      </c>
      <c r="AD225" t="s">
        <v>32</v>
      </c>
      <c r="AE225" t="str">
        <f t="shared" si="52"/>
        <v/>
      </c>
      <c r="AF225" t="s">
        <v>32</v>
      </c>
      <c r="AG225" t="str">
        <f t="shared" si="53"/>
        <v/>
      </c>
      <c r="AH225" t="s">
        <v>32</v>
      </c>
      <c r="AI225" t="str">
        <f t="shared" si="54"/>
        <v/>
      </c>
      <c r="AJ225" t="s">
        <v>32</v>
      </c>
      <c r="AK225" t="str">
        <f t="shared" si="55"/>
        <v/>
      </c>
      <c r="AL225">
        <v>0</v>
      </c>
      <c r="AM225">
        <v>0</v>
      </c>
      <c r="AN225">
        <v>0</v>
      </c>
      <c r="AO225" t="s">
        <v>32</v>
      </c>
      <c r="AP225" t="s">
        <v>32</v>
      </c>
    </row>
    <row r="226" spans="1:42" x14ac:dyDescent="0.25">
      <c r="A226">
        <v>201412</v>
      </c>
      <c r="B226" t="str">
        <f t="shared" si="42"/>
        <v>2014-II</v>
      </c>
      <c r="C226" t="s">
        <v>269</v>
      </c>
      <c r="D226" t="s">
        <v>269</v>
      </c>
      <c r="E226">
        <v>30001808</v>
      </c>
      <c r="F226" t="s">
        <v>29</v>
      </c>
      <c r="G226">
        <v>0</v>
      </c>
      <c r="H226">
        <v>0</v>
      </c>
      <c r="I226">
        <v>0</v>
      </c>
      <c r="J226">
        <f t="shared" si="43"/>
        <v>0</v>
      </c>
      <c r="K226" t="str">
        <f t="shared" si="44"/>
        <v>Modelamiento</v>
      </c>
      <c r="L226">
        <f t="shared" si="45"/>
        <v>0</v>
      </c>
      <c r="M226">
        <v>47</v>
      </c>
      <c r="N226" t="str">
        <f t="shared" si="46"/>
        <v>&lt;=50</v>
      </c>
      <c r="O226" t="s">
        <v>72</v>
      </c>
      <c r="P226" t="s">
        <v>39</v>
      </c>
      <c r="Q226" t="s">
        <v>32</v>
      </c>
      <c r="R226" t="s">
        <v>32</v>
      </c>
      <c r="S226" t="str">
        <f t="shared" si="47"/>
        <v/>
      </c>
      <c r="T226" t="s">
        <v>32</v>
      </c>
      <c r="U226" t="str">
        <f t="shared" si="48"/>
        <v/>
      </c>
      <c r="V226" t="s">
        <v>32</v>
      </c>
      <c r="W226" t="s">
        <v>32</v>
      </c>
      <c r="X226" s="12" t="str">
        <f t="shared" si="49"/>
        <v>NULL</v>
      </c>
      <c r="Y226" t="str">
        <f t="shared" si="50"/>
        <v/>
      </c>
      <c r="Z226" t="s">
        <v>32</v>
      </c>
      <c r="AA226">
        <v>1</v>
      </c>
      <c r="AB226">
        <v>31993.33</v>
      </c>
      <c r="AC226" t="str">
        <f t="shared" si="51"/>
        <v>&gt;5000</v>
      </c>
      <c r="AD226">
        <v>122</v>
      </c>
      <c r="AE226" t="str">
        <f t="shared" si="52"/>
        <v>&gt;120</v>
      </c>
      <c r="AF226">
        <v>0</v>
      </c>
      <c r="AG226" t="str">
        <f t="shared" si="53"/>
        <v>&lt;=500</v>
      </c>
      <c r="AH226">
        <v>5704.45</v>
      </c>
      <c r="AI226" t="str">
        <f t="shared" si="54"/>
        <v>&gt;5000</v>
      </c>
      <c r="AJ226">
        <v>1</v>
      </c>
      <c r="AK226" t="str">
        <f t="shared" si="55"/>
        <v>&gt;0.9</v>
      </c>
      <c r="AL226">
        <v>12</v>
      </c>
      <c r="AM226">
        <v>1</v>
      </c>
      <c r="AN226">
        <v>0</v>
      </c>
      <c r="AO226">
        <v>12</v>
      </c>
      <c r="AP226" t="s">
        <v>32</v>
      </c>
    </row>
    <row r="227" spans="1:42" x14ac:dyDescent="0.25">
      <c r="A227">
        <v>201412</v>
      </c>
      <c r="B227" t="str">
        <f t="shared" si="42"/>
        <v>2014-II</v>
      </c>
      <c r="C227" t="s">
        <v>270</v>
      </c>
      <c r="D227" t="s">
        <v>270</v>
      </c>
      <c r="E227">
        <v>30001328</v>
      </c>
      <c r="F227" t="s">
        <v>29</v>
      </c>
      <c r="G227">
        <v>0</v>
      </c>
      <c r="H227">
        <v>0</v>
      </c>
      <c r="I227">
        <v>0</v>
      </c>
      <c r="J227">
        <f t="shared" si="43"/>
        <v>0</v>
      </c>
      <c r="K227" t="str">
        <f t="shared" si="44"/>
        <v>Modelamiento</v>
      </c>
      <c r="L227">
        <f t="shared" si="45"/>
        <v>0</v>
      </c>
      <c r="M227">
        <v>22</v>
      </c>
      <c r="N227" t="str">
        <f t="shared" si="46"/>
        <v>&lt;=25</v>
      </c>
      <c r="O227" t="s">
        <v>56</v>
      </c>
      <c r="P227" t="s">
        <v>39</v>
      </c>
      <c r="Q227" t="s">
        <v>32</v>
      </c>
      <c r="R227" t="s">
        <v>32</v>
      </c>
      <c r="S227" t="str">
        <f t="shared" si="47"/>
        <v/>
      </c>
      <c r="T227" t="s">
        <v>32</v>
      </c>
      <c r="U227" t="str">
        <f t="shared" si="48"/>
        <v/>
      </c>
      <c r="V227" t="s">
        <v>32</v>
      </c>
      <c r="W227" t="s">
        <v>32</v>
      </c>
      <c r="X227" s="12" t="str">
        <f t="shared" si="49"/>
        <v>NULL</v>
      </c>
      <c r="Y227" t="str">
        <f t="shared" si="50"/>
        <v/>
      </c>
      <c r="Z227" t="s">
        <v>32</v>
      </c>
      <c r="AA227">
        <v>4</v>
      </c>
      <c r="AB227">
        <v>3606.54</v>
      </c>
      <c r="AC227" t="str">
        <f t="shared" si="51"/>
        <v>&lt;=4000</v>
      </c>
      <c r="AD227">
        <v>454</v>
      </c>
      <c r="AE227" t="str">
        <f t="shared" si="52"/>
        <v>&gt;120</v>
      </c>
      <c r="AF227">
        <v>1837.94</v>
      </c>
      <c r="AG227" t="str">
        <f t="shared" si="53"/>
        <v>&lt;=2000</v>
      </c>
      <c r="AH227">
        <v>146.44999999999999</v>
      </c>
      <c r="AI227" t="str">
        <f t="shared" si="54"/>
        <v>&lt;=500</v>
      </c>
      <c r="AJ227">
        <v>1</v>
      </c>
      <c r="AK227" t="str">
        <f t="shared" si="55"/>
        <v>&gt;0.9</v>
      </c>
      <c r="AL227">
        <v>12</v>
      </c>
      <c r="AM227">
        <v>0</v>
      </c>
      <c r="AN227">
        <v>4</v>
      </c>
      <c r="AO227" t="s">
        <v>32</v>
      </c>
      <c r="AP227">
        <v>1</v>
      </c>
    </row>
    <row r="228" spans="1:42" x14ac:dyDescent="0.25">
      <c r="A228">
        <v>201412</v>
      </c>
      <c r="B228" t="str">
        <f t="shared" si="42"/>
        <v>2014-II</v>
      </c>
      <c r="C228" t="s">
        <v>271</v>
      </c>
      <c r="D228" t="s">
        <v>271</v>
      </c>
      <c r="E228">
        <v>30002109</v>
      </c>
      <c r="F228" t="s">
        <v>29</v>
      </c>
      <c r="G228">
        <v>0</v>
      </c>
      <c r="H228">
        <v>0</v>
      </c>
      <c r="I228">
        <v>0</v>
      </c>
      <c r="J228">
        <f t="shared" si="43"/>
        <v>0</v>
      </c>
      <c r="K228" t="str">
        <f t="shared" si="44"/>
        <v>Modelamiento</v>
      </c>
      <c r="L228">
        <f t="shared" si="45"/>
        <v>0</v>
      </c>
      <c r="M228">
        <v>49</v>
      </c>
      <c r="N228" t="str">
        <f t="shared" si="46"/>
        <v>&lt;=50</v>
      </c>
      <c r="O228" t="s">
        <v>56</v>
      </c>
      <c r="P228" t="s">
        <v>35</v>
      </c>
      <c r="Q228" t="s">
        <v>32</v>
      </c>
      <c r="R228" t="s">
        <v>32</v>
      </c>
      <c r="S228" t="str">
        <f t="shared" si="47"/>
        <v/>
      </c>
      <c r="T228" t="s">
        <v>32</v>
      </c>
      <c r="U228" t="str">
        <f t="shared" si="48"/>
        <v/>
      </c>
      <c r="V228" t="s">
        <v>32</v>
      </c>
      <c r="W228" t="s">
        <v>32</v>
      </c>
      <c r="X228" s="12" t="str">
        <f t="shared" si="49"/>
        <v>NULL</v>
      </c>
      <c r="Y228" t="str">
        <f t="shared" si="50"/>
        <v/>
      </c>
      <c r="Z228" t="s">
        <v>32</v>
      </c>
      <c r="AA228">
        <v>0</v>
      </c>
      <c r="AB228">
        <v>12747.05</v>
      </c>
      <c r="AC228" t="str">
        <f t="shared" si="51"/>
        <v>&gt;5000</v>
      </c>
      <c r="AD228">
        <v>13</v>
      </c>
      <c r="AE228" t="str">
        <f t="shared" si="52"/>
        <v>&lt;=30</v>
      </c>
      <c r="AF228">
        <v>0</v>
      </c>
      <c r="AG228" t="str">
        <f t="shared" si="53"/>
        <v>&lt;=500</v>
      </c>
      <c r="AH228">
        <v>11229.57</v>
      </c>
      <c r="AI228" t="str">
        <f t="shared" si="54"/>
        <v>&gt;5000</v>
      </c>
      <c r="AJ228">
        <v>0.99919999999999998</v>
      </c>
      <c r="AK228" t="str">
        <f t="shared" si="55"/>
        <v>&gt;0.9</v>
      </c>
      <c r="AL228">
        <v>12</v>
      </c>
      <c r="AM228">
        <v>11</v>
      </c>
      <c r="AN228">
        <v>0</v>
      </c>
      <c r="AO228">
        <v>1</v>
      </c>
      <c r="AP228" t="s">
        <v>32</v>
      </c>
    </row>
    <row r="229" spans="1:42" x14ac:dyDescent="0.25">
      <c r="A229">
        <v>201412</v>
      </c>
      <c r="B229" t="str">
        <f t="shared" si="42"/>
        <v>2014-II</v>
      </c>
      <c r="C229" t="s">
        <v>272</v>
      </c>
      <c r="D229" t="s">
        <v>272</v>
      </c>
      <c r="E229">
        <v>30001820</v>
      </c>
      <c r="F229" t="s">
        <v>29</v>
      </c>
      <c r="G229">
        <v>0</v>
      </c>
      <c r="H229">
        <v>0</v>
      </c>
      <c r="I229">
        <v>0</v>
      </c>
      <c r="J229">
        <f t="shared" si="43"/>
        <v>0</v>
      </c>
      <c r="K229" t="str">
        <f t="shared" si="44"/>
        <v>Modelamiento</v>
      </c>
      <c r="L229">
        <f t="shared" si="45"/>
        <v>0</v>
      </c>
      <c r="M229">
        <v>32</v>
      </c>
      <c r="N229" t="str">
        <f t="shared" si="46"/>
        <v>&lt;=35</v>
      </c>
      <c r="O229" t="s">
        <v>56</v>
      </c>
      <c r="P229" t="s">
        <v>35</v>
      </c>
      <c r="Q229" t="s">
        <v>32</v>
      </c>
      <c r="R229" t="s">
        <v>32</v>
      </c>
      <c r="S229" t="str">
        <f t="shared" si="47"/>
        <v/>
      </c>
      <c r="T229" t="s">
        <v>32</v>
      </c>
      <c r="U229" t="str">
        <f t="shared" si="48"/>
        <v/>
      </c>
      <c r="V229" t="s">
        <v>32</v>
      </c>
      <c r="W229" t="s">
        <v>32</v>
      </c>
      <c r="X229" s="12" t="str">
        <f t="shared" si="49"/>
        <v>NULL</v>
      </c>
      <c r="Y229" t="str">
        <f t="shared" si="50"/>
        <v/>
      </c>
      <c r="Z229" t="s">
        <v>32</v>
      </c>
      <c r="AA229">
        <v>9</v>
      </c>
      <c r="AB229" t="s">
        <v>32</v>
      </c>
      <c r="AC229" t="str">
        <f t="shared" si="51"/>
        <v/>
      </c>
      <c r="AD229" t="s">
        <v>32</v>
      </c>
      <c r="AE229" t="str">
        <f t="shared" si="52"/>
        <v/>
      </c>
      <c r="AF229" t="s">
        <v>32</v>
      </c>
      <c r="AG229" t="str">
        <f t="shared" si="53"/>
        <v/>
      </c>
      <c r="AH229" t="s">
        <v>32</v>
      </c>
      <c r="AI229" t="str">
        <f t="shared" si="54"/>
        <v/>
      </c>
      <c r="AJ229" t="s">
        <v>32</v>
      </c>
      <c r="AK229" t="str">
        <f t="shared" si="55"/>
        <v/>
      </c>
      <c r="AL229">
        <v>0</v>
      </c>
      <c r="AM229">
        <v>0</v>
      </c>
      <c r="AN229">
        <v>0</v>
      </c>
      <c r="AO229" t="s">
        <v>32</v>
      </c>
      <c r="AP229" t="s">
        <v>32</v>
      </c>
    </row>
    <row r="230" spans="1:42" x14ac:dyDescent="0.25">
      <c r="A230">
        <v>201412</v>
      </c>
      <c r="B230" t="str">
        <f t="shared" si="42"/>
        <v>2014-II</v>
      </c>
      <c r="C230" t="s">
        <v>273</v>
      </c>
      <c r="D230" t="s">
        <v>273</v>
      </c>
      <c r="E230">
        <v>30002305</v>
      </c>
      <c r="F230" t="s">
        <v>29</v>
      </c>
      <c r="G230">
        <v>0</v>
      </c>
      <c r="H230">
        <v>0</v>
      </c>
      <c r="I230">
        <v>0</v>
      </c>
      <c r="J230">
        <f t="shared" si="43"/>
        <v>0</v>
      </c>
      <c r="K230" t="str">
        <f t="shared" si="44"/>
        <v>Modelamiento</v>
      </c>
      <c r="L230">
        <f t="shared" si="45"/>
        <v>0</v>
      </c>
      <c r="M230">
        <v>42</v>
      </c>
      <c r="N230" t="str">
        <f t="shared" si="46"/>
        <v>&lt;=45</v>
      </c>
      <c r="O230" t="s">
        <v>56</v>
      </c>
      <c r="P230" t="s">
        <v>31</v>
      </c>
      <c r="Q230" t="s">
        <v>32</v>
      </c>
      <c r="R230" t="s">
        <v>32</v>
      </c>
      <c r="S230" t="str">
        <f t="shared" si="47"/>
        <v/>
      </c>
      <c r="T230" t="s">
        <v>32</v>
      </c>
      <c r="U230" t="str">
        <f t="shared" si="48"/>
        <v/>
      </c>
      <c r="V230" t="s">
        <v>32</v>
      </c>
      <c r="W230" t="s">
        <v>32</v>
      </c>
      <c r="X230" s="12" t="str">
        <f t="shared" si="49"/>
        <v>NULL</v>
      </c>
      <c r="Y230" t="str">
        <f t="shared" si="50"/>
        <v/>
      </c>
      <c r="Z230" t="s">
        <v>32</v>
      </c>
      <c r="AA230">
        <v>0</v>
      </c>
      <c r="AB230">
        <v>3248.98</v>
      </c>
      <c r="AC230" t="str">
        <f t="shared" si="51"/>
        <v>&lt;=4000</v>
      </c>
      <c r="AD230">
        <v>1</v>
      </c>
      <c r="AE230" t="str">
        <f t="shared" si="52"/>
        <v>&lt;=8</v>
      </c>
      <c r="AF230">
        <v>0</v>
      </c>
      <c r="AG230" t="str">
        <f t="shared" si="53"/>
        <v>&lt;=500</v>
      </c>
      <c r="AH230">
        <v>4900</v>
      </c>
      <c r="AI230" t="str">
        <f t="shared" si="54"/>
        <v>&lt;=5000</v>
      </c>
      <c r="AJ230">
        <v>0.75139999999999996</v>
      </c>
      <c r="AK230" t="str">
        <f t="shared" si="55"/>
        <v>&lt;=0.8</v>
      </c>
      <c r="AL230">
        <v>12</v>
      </c>
      <c r="AM230">
        <v>12</v>
      </c>
      <c r="AN230">
        <v>0</v>
      </c>
      <c r="AO230">
        <v>1</v>
      </c>
      <c r="AP230" t="s">
        <v>32</v>
      </c>
    </row>
    <row r="231" spans="1:42" x14ac:dyDescent="0.25">
      <c r="A231">
        <v>201412</v>
      </c>
      <c r="B231" t="str">
        <f t="shared" si="42"/>
        <v>2014-II</v>
      </c>
      <c r="C231" t="s">
        <v>274</v>
      </c>
      <c r="D231" t="s">
        <v>274</v>
      </c>
      <c r="E231">
        <v>30002208</v>
      </c>
      <c r="F231" t="s">
        <v>29</v>
      </c>
      <c r="G231">
        <v>0</v>
      </c>
      <c r="H231">
        <v>0</v>
      </c>
      <c r="I231">
        <v>0</v>
      </c>
      <c r="J231">
        <f t="shared" si="43"/>
        <v>1</v>
      </c>
      <c r="K231" t="str">
        <f t="shared" si="44"/>
        <v>Perfil</v>
      </c>
      <c r="L231">
        <f t="shared" si="45"/>
        <v>0</v>
      </c>
      <c r="M231">
        <v>35</v>
      </c>
      <c r="N231" t="str">
        <f t="shared" si="46"/>
        <v>&lt;=35</v>
      </c>
      <c r="O231" t="s">
        <v>41</v>
      </c>
      <c r="P231" t="s">
        <v>39</v>
      </c>
      <c r="Q231" t="s">
        <v>32</v>
      </c>
      <c r="R231" t="s">
        <v>32</v>
      </c>
      <c r="S231" t="str">
        <f t="shared" si="47"/>
        <v/>
      </c>
      <c r="T231" t="s">
        <v>32</v>
      </c>
      <c r="U231" t="str">
        <f t="shared" si="48"/>
        <v/>
      </c>
      <c r="V231" t="s">
        <v>32</v>
      </c>
      <c r="W231" t="s">
        <v>32</v>
      </c>
      <c r="X231" s="12" t="str">
        <f t="shared" si="49"/>
        <v>NULL</v>
      </c>
      <c r="Y231" t="str">
        <f t="shared" si="50"/>
        <v/>
      </c>
      <c r="Z231" t="s">
        <v>32</v>
      </c>
      <c r="AA231">
        <v>0</v>
      </c>
      <c r="AB231">
        <v>9613.09</v>
      </c>
      <c r="AC231" t="str">
        <f t="shared" si="51"/>
        <v>&gt;5000</v>
      </c>
      <c r="AD231">
        <v>0</v>
      </c>
      <c r="AE231" t="str">
        <f t="shared" si="52"/>
        <v>=0</v>
      </c>
      <c r="AF231">
        <v>0</v>
      </c>
      <c r="AG231" t="str">
        <f t="shared" si="53"/>
        <v>&lt;=500</v>
      </c>
      <c r="AH231">
        <v>10027.459999999999</v>
      </c>
      <c r="AI231" t="str">
        <f t="shared" si="54"/>
        <v>&gt;5000</v>
      </c>
      <c r="AJ231">
        <v>1</v>
      </c>
      <c r="AK231" t="str">
        <f t="shared" si="55"/>
        <v>&gt;0.9</v>
      </c>
      <c r="AL231">
        <v>12</v>
      </c>
      <c r="AM231">
        <v>12</v>
      </c>
      <c r="AN231">
        <v>0</v>
      </c>
      <c r="AO231">
        <v>1</v>
      </c>
      <c r="AP231" t="s">
        <v>32</v>
      </c>
    </row>
    <row r="232" spans="1:42" x14ac:dyDescent="0.25">
      <c r="A232">
        <v>201412</v>
      </c>
      <c r="B232" t="str">
        <f t="shared" si="42"/>
        <v>2014-II</v>
      </c>
      <c r="C232" t="s">
        <v>275</v>
      </c>
      <c r="D232" t="s">
        <v>275</v>
      </c>
      <c r="E232">
        <v>30001935</v>
      </c>
      <c r="F232" t="s">
        <v>29</v>
      </c>
      <c r="G232">
        <v>0</v>
      </c>
      <c r="H232">
        <v>0</v>
      </c>
      <c r="I232">
        <v>0</v>
      </c>
      <c r="J232">
        <f t="shared" si="43"/>
        <v>0</v>
      </c>
      <c r="K232" t="str">
        <f t="shared" si="44"/>
        <v>Modelamiento</v>
      </c>
      <c r="L232">
        <f t="shared" si="45"/>
        <v>0</v>
      </c>
      <c r="M232">
        <v>52</v>
      </c>
      <c r="N232" t="str">
        <f t="shared" si="46"/>
        <v>&lt;=55</v>
      </c>
      <c r="O232" t="s">
        <v>56</v>
      </c>
      <c r="P232" t="s">
        <v>31</v>
      </c>
      <c r="Q232" t="s">
        <v>32</v>
      </c>
      <c r="R232" t="s">
        <v>32</v>
      </c>
      <c r="S232" t="str">
        <f t="shared" si="47"/>
        <v/>
      </c>
      <c r="T232" t="s">
        <v>32</v>
      </c>
      <c r="U232" t="str">
        <f t="shared" si="48"/>
        <v/>
      </c>
      <c r="V232" t="s">
        <v>32</v>
      </c>
      <c r="W232" t="s">
        <v>32</v>
      </c>
      <c r="X232" s="12" t="str">
        <f t="shared" si="49"/>
        <v>NULL</v>
      </c>
      <c r="Y232" t="str">
        <f t="shared" si="50"/>
        <v/>
      </c>
      <c r="Z232" t="s">
        <v>32</v>
      </c>
      <c r="AA232">
        <v>4</v>
      </c>
      <c r="AB232">
        <v>4154.4399999999996</v>
      </c>
      <c r="AC232" t="str">
        <f t="shared" si="51"/>
        <v>&lt;=5000</v>
      </c>
      <c r="AD232">
        <v>2769</v>
      </c>
      <c r="AE232" t="str">
        <f t="shared" si="52"/>
        <v>&gt;120</v>
      </c>
      <c r="AF232">
        <v>4154.4399999999996</v>
      </c>
      <c r="AG232" t="str">
        <f t="shared" si="53"/>
        <v>&lt;=5000</v>
      </c>
      <c r="AH232" t="s">
        <v>32</v>
      </c>
      <c r="AI232" t="str">
        <f t="shared" si="54"/>
        <v/>
      </c>
      <c r="AJ232" t="s">
        <v>32</v>
      </c>
      <c r="AK232" t="str">
        <f t="shared" si="55"/>
        <v/>
      </c>
      <c r="AL232">
        <v>12</v>
      </c>
      <c r="AM232">
        <v>0</v>
      </c>
      <c r="AN232">
        <v>12</v>
      </c>
      <c r="AO232" t="s">
        <v>32</v>
      </c>
      <c r="AP232">
        <v>1</v>
      </c>
    </row>
    <row r="233" spans="1:42" x14ac:dyDescent="0.25">
      <c r="A233">
        <v>201412</v>
      </c>
      <c r="B233" t="str">
        <f t="shared" si="42"/>
        <v>2014-II</v>
      </c>
      <c r="C233" t="s">
        <v>276</v>
      </c>
      <c r="D233" t="s">
        <v>276</v>
      </c>
      <c r="E233">
        <v>30002561</v>
      </c>
      <c r="F233" t="s">
        <v>29</v>
      </c>
      <c r="G233">
        <v>0</v>
      </c>
      <c r="H233">
        <v>0</v>
      </c>
      <c r="I233">
        <v>0</v>
      </c>
      <c r="J233">
        <f t="shared" si="43"/>
        <v>0</v>
      </c>
      <c r="K233" t="str">
        <f t="shared" si="44"/>
        <v>Modelamiento</v>
      </c>
      <c r="L233">
        <f t="shared" si="45"/>
        <v>0</v>
      </c>
      <c r="M233">
        <v>22</v>
      </c>
      <c r="N233" t="str">
        <f t="shared" si="46"/>
        <v>&lt;=25</v>
      </c>
      <c r="O233" t="s">
        <v>56</v>
      </c>
      <c r="P233" t="s">
        <v>31</v>
      </c>
      <c r="Q233" t="s">
        <v>32</v>
      </c>
      <c r="R233" t="s">
        <v>32</v>
      </c>
      <c r="S233" t="str">
        <f t="shared" si="47"/>
        <v/>
      </c>
      <c r="T233" t="s">
        <v>32</v>
      </c>
      <c r="U233" t="str">
        <f t="shared" si="48"/>
        <v/>
      </c>
      <c r="V233" t="s">
        <v>32</v>
      </c>
      <c r="W233" t="s">
        <v>32</v>
      </c>
      <c r="X233" s="12" t="str">
        <f t="shared" si="49"/>
        <v>NULL</v>
      </c>
      <c r="Y233" t="str">
        <f t="shared" si="50"/>
        <v/>
      </c>
      <c r="Z233" t="s">
        <v>32</v>
      </c>
      <c r="AA233">
        <v>1</v>
      </c>
      <c r="AB233">
        <v>936.09</v>
      </c>
      <c r="AC233" t="str">
        <f t="shared" si="51"/>
        <v>&lt;=1000</v>
      </c>
      <c r="AD233">
        <v>22</v>
      </c>
      <c r="AE233" t="str">
        <f t="shared" si="52"/>
        <v>&lt;=30</v>
      </c>
      <c r="AF233">
        <v>0</v>
      </c>
      <c r="AG233" t="str">
        <f t="shared" si="53"/>
        <v>&lt;=500</v>
      </c>
      <c r="AH233" t="s">
        <v>32</v>
      </c>
      <c r="AI233" t="str">
        <f t="shared" si="54"/>
        <v/>
      </c>
      <c r="AJ233" t="s">
        <v>32</v>
      </c>
      <c r="AK233" t="str">
        <f t="shared" si="55"/>
        <v/>
      </c>
      <c r="AL233">
        <v>12</v>
      </c>
      <c r="AM233">
        <v>8</v>
      </c>
      <c r="AN233">
        <v>0</v>
      </c>
      <c r="AO233">
        <v>5</v>
      </c>
      <c r="AP233" t="s">
        <v>32</v>
      </c>
    </row>
    <row r="234" spans="1:42" x14ac:dyDescent="0.25">
      <c r="A234">
        <v>201412</v>
      </c>
      <c r="B234" t="str">
        <f t="shared" si="42"/>
        <v>2014-II</v>
      </c>
      <c r="C234" t="s">
        <v>277</v>
      </c>
      <c r="D234" t="s">
        <v>277</v>
      </c>
      <c r="E234">
        <v>25452028</v>
      </c>
      <c r="F234" t="s">
        <v>29</v>
      </c>
      <c r="G234">
        <v>0</v>
      </c>
      <c r="H234">
        <v>0</v>
      </c>
      <c r="I234">
        <v>0</v>
      </c>
      <c r="J234">
        <f t="shared" si="43"/>
        <v>0</v>
      </c>
      <c r="K234" t="str">
        <f t="shared" si="44"/>
        <v>Modelamiento</v>
      </c>
      <c r="L234">
        <f t="shared" si="45"/>
        <v>0</v>
      </c>
      <c r="M234">
        <v>55</v>
      </c>
      <c r="N234" t="str">
        <f t="shared" si="46"/>
        <v>&lt;=55</v>
      </c>
      <c r="O234" t="s">
        <v>72</v>
      </c>
      <c r="P234" t="s">
        <v>39</v>
      </c>
      <c r="Q234" t="s">
        <v>32</v>
      </c>
      <c r="R234" t="s">
        <v>32</v>
      </c>
      <c r="S234" t="str">
        <f t="shared" si="47"/>
        <v/>
      </c>
      <c r="T234" t="s">
        <v>32</v>
      </c>
      <c r="U234" t="str">
        <f t="shared" si="48"/>
        <v/>
      </c>
      <c r="V234" t="s">
        <v>32</v>
      </c>
      <c r="W234" t="s">
        <v>32</v>
      </c>
      <c r="X234" s="12" t="str">
        <f t="shared" si="49"/>
        <v>NULL</v>
      </c>
      <c r="Y234" t="str">
        <f t="shared" si="50"/>
        <v/>
      </c>
      <c r="Z234" t="s">
        <v>32</v>
      </c>
      <c r="AA234">
        <v>1</v>
      </c>
      <c r="AB234">
        <v>71634.81</v>
      </c>
      <c r="AC234" t="str">
        <f t="shared" si="51"/>
        <v>&gt;5000</v>
      </c>
      <c r="AD234">
        <v>25</v>
      </c>
      <c r="AE234" t="str">
        <f t="shared" si="52"/>
        <v>&lt;=30</v>
      </c>
      <c r="AF234">
        <v>0</v>
      </c>
      <c r="AG234" t="str">
        <f t="shared" si="53"/>
        <v>&lt;=500</v>
      </c>
      <c r="AH234">
        <v>2764.75</v>
      </c>
      <c r="AI234" t="str">
        <f t="shared" si="54"/>
        <v>&lt;=3000</v>
      </c>
      <c r="AJ234">
        <v>0.95150000000000001</v>
      </c>
      <c r="AK234" t="str">
        <f t="shared" si="55"/>
        <v>&gt;0.9</v>
      </c>
      <c r="AL234">
        <v>12</v>
      </c>
      <c r="AM234">
        <v>9</v>
      </c>
      <c r="AN234">
        <v>0</v>
      </c>
      <c r="AO234">
        <v>3</v>
      </c>
      <c r="AP234" t="s">
        <v>32</v>
      </c>
    </row>
    <row r="235" spans="1:42" x14ac:dyDescent="0.25">
      <c r="A235">
        <v>201412</v>
      </c>
      <c r="B235" t="str">
        <f t="shared" si="42"/>
        <v>2014-II</v>
      </c>
      <c r="C235" t="s">
        <v>278</v>
      </c>
      <c r="D235" t="s">
        <v>278</v>
      </c>
      <c r="E235">
        <v>30002455</v>
      </c>
      <c r="F235" t="s">
        <v>29</v>
      </c>
      <c r="G235">
        <v>0</v>
      </c>
      <c r="H235">
        <v>0</v>
      </c>
      <c r="I235">
        <v>0</v>
      </c>
      <c r="J235">
        <f t="shared" si="43"/>
        <v>0</v>
      </c>
      <c r="K235" t="str">
        <f t="shared" si="44"/>
        <v>Modelamiento</v>
      </c>
      <c r="L235">
        <f t="shared" si="45"/>
        <v>0</v>
      </c>
      <c r="M235">
        <v>44</v>
      </c>
      <c r="N235" t="str">
        <f t="shared" si="46"/>
        <v>&lt;=45</v>
      </c>
      <c r="O235" t="s">
        <v>56</v>
      </c>
      <c r="P235" t="s">
        <v>39</v>
      </c>
      <c r="Q235" t="s">
        <v>32</v>
      </c>
      <c r="R235" t="s">
        <v>32</v>
      </c>
      <c r="S235" t="str">
        <f t="shared" si="47"/>
        <v/>
      </c>
      <c r="T235" t="s">
        <v>32</v>
      </c>
      <c r="U235" t="str">
        <f t="shared" si="48"/>
        <v/>
      </c>
      <c r="V235" t="s">
        <v>32</v>
      </c>
      <c r="W235" t="s">
        <v>32</v>
      </c>
      <c r="X235" s="12" t="str">
        <f t="shared" si="49"/>
        <v>NULL</v>
      </c>
      <c r="Y235" t="str">
        <f t="shared" si="50"/>
        <v/>
      </c>
      <c r="Z235" t="s">
        <v>32</v>
      </c>
      <c r="AA235">
        <v>9</v>
      </c>
      <c r="AB235" t="s">
        <v>32</v>
      </c>
      <c r="AC235" t="str">
        <f t="shared" si="51"/>
        <v/>
      </c>
      <c r="AD235" t="s">
        <v>32</v>
      </c>
      <c r="AE235" t="str">
        <f t="shared" si="52"/>
        <v/>
      </c>
      <c r="AF235" t="s">
        <v>32</v>
      </c>
      <c r="AG235" t="str">
        <f t="shared" si="53"/>
        <v/>
      </c>
      <c r="AH235" t="s">
        <v>32</v>
      </c>
      <c r="AI235" t="str">
        <f t="shared" si="54"/>
        <v/>
      </c>
      <c r="AJ235" t="s">
        <v>32</v>
      </c>
      <c r="AK235" t="str">
        <f t="shared" si="55"/>
        <v/>
      </c>
      <c r="AL235">
        <v>0</v>
      </c>
      <c r="AM235">
        <v>0</v>
      </c>
      <c r="AN235">
        <v>0</v>
      </c>
      <c r="AO235" t="s">
        <v>32</v>
      </c>
      <c r="AP235" t="s">
        <v>32</v>
      </c>
    </row>
    <row r="236" spans="1:42" x14ac:dyDescent="0.25">
      <c r="A236">
        <v>201412</v>
      </c>
      <c r="B236" t="str">
        <f t="shared" si="42"/>
        <v>2014-II</v>
      </c>
      <c r="C236" t="s">
        <v>279</v>
      </c>
      <c r="D236" t="s">
        <v>279</v>
      </c>
      <c r="E236">
        <v>30002115</v>
      </c>
      <c r="F236" t="s">
        <v>29</v>
      </c>
      <c r="G236">
        <v>0</v>
      </c>
      <c r="H236">
        <v>0</v>
      </c>
      <c r="I236">
        <v>0</v>
      </c>
      <c r="J236">
        <f t="shared" si="43"/>
        <v>0</v>
      </c>
      <c r="K236" t="str">
        <f t="shared" si="44"/>
        <v>Modelamiento</v>
      </c>
      <c r="L236">
        <f t="shared" si="45"/>
        <v>0</v>
      </c>
      <c r="M236">
        <v>28</v>
      </c>
      <c r="N236" t="str">
        <f t="shared" si="46"/>
        <v>&lt;=30</v>
      </c>
      <c r="O236" t="s">
        <v>56</v>
      </c>
      <c r="P236" t="s">
        <v>39</v>
      </c>
      <c r="Q236" t="s">
        <v>32</v>
      </c>
      <c r="R236" t="s">
        <v>32</v>
      </c>
      <c r="S236" t="str">
        <f t="shared" si="47"/>
        <v/>
      </c>
      <c r="T236" t="s">
        <v>32</v>
      </c>
      <c r="U236" t="str">
        <f t="shared" si="48"/>
        <v/>
      </c>
      <c r="V236" t="s">
        <v>32</v>
      </c>
      <c r="W236" t="s">
        <v>32</v>
      </c>
      <c r="X236" s="12" t="str">
        <f t="shared" si="49"/>
        <v>NULL</v>
      </c>
      <c r="Y236" t="str">
        <f t="shared" si="50"/>
        <v/>
      </c>
      <c r="Z236" t="s">
        <v>32</v>
      </c>
      <c r="AA236">
        <v>9</v>
      </c>
      <c r="AB236" t="s">
        <v>32</v>
      </c>
      <c r="AC236" t="str">
        <f t="shared" si="51"/>
        <v/>
      </c>
      <c r="AD236" t="s">
        <v>32</v>
      </c>
      <c r="AE236" t="str">
        <f t="shared" si="52"/>
        <v/>
      </c>
      <c r="AF236" t="s">
        <v>32</v>
      </c>
      <c r="AG236" t="str">
        <f t="shared" si="53"/>
        <v/>
      </c>
      <c r="AH236" t="s">
        <v>32</v>
      </c>
      <c r="AI236" t="str">
        <f t="shared" si="54"/>
        <v/>
      </c>
      <c r="AJ236" t="s">
        <v>32</v>
      </c>
      <c r="AK236" t="str">
        <f t="shared" si="55"/>
        <v/>
      </c>
      <c r="AL236">
        <v>0</v>
      </c>
      <c r="AM236">
        <v>0</v>
      </c>
      <c r="AN236">
        <v>0</v>
      </c>
      <c r="AO236" t="s">
        <v>32</v>
      </c>
      <c r="AP236" t="s">
        <v>32</v>
      </c>
    </row>
    <row r="237" spans="1:42" x14ac:dyDescent="0.25">
      <c r="A237">
        <v>201412</v>
      </c>
      <c r="B237" t="str">
        <f t="shared" si="42"/>
        <v>2014-II</v>
      </c>
      <c r="C237" t="s">
        <v>280</v>
      </c>
      <c r="D237" t="s">
        <v>280</v>
      </c>
      <c r="E237">
        <v>30002394</v>
      </c>
      <c r="F237" t="s">
        <v>29</v>
      </c>
      <c r="G237">
        <v>0</v>
      </c>
      <c r="H237">
        <v>0</v>
      </c>
      <c r="I237">
        <v>0</v>
      </c>
      <c r="J237">
        <f t="shared" si="43"/>
        <v>0</v>
      </c>
      <c r="K237" t="str">
        <f t="shared" si="44"/>
        <v>Modelamiento</v>
      </c>
      <c r="L237">
        <f t="shared" si="45"/>
        <v>0</v>
      </c>
      <c r="M237">
        <v>36</v>
      </c>
      <c r="N237" t="str">
        <f t="shared" si="46"/>
        <v>&lt;=40</v>
      </c>
      <c r="O237" t="s">
        <v>56</v>
      </c>
      <c r="P237" t="s">
        <v>35</v>
      </c>
      <c r="Q237" t="s">
        <v>32</v>
      </c>
      <c r="R237" t="s">
        <v>32</v>
      </c>
      <c r="S237" t="str">
        <f t="shared" si="47"/>
        <v/>
      </c>
      <c r="T237" t="s">
        <v>32</v>
      </c>
      <c r="U237" t="str">
        <f t="shared" si="48"/>
        <v/>
      </c>
      <c r="V237" t="s">
        <v>32</v>
      </c>
      <c r="W237" t="s">
        <v>32</v>
      </c>
      <c r="X237" s="12" t="str">
        <f t="shared" si="49"/>
        <v>NULL</v>
      </c>
      <c r="Y237" t="str">
        <f t="shared" si="50"/>
        <v/>
      </c>
      <c r="Z237" t="s">
        <v>32</v>
      </c>
      <c r="AA237">
        <v>0</v>
      </c>
      <c r="AB237">
        <v>574.54999999999995</v>
      </c>
      <c r="AC237" t="str">
        <f t="shared" si="51"/>
        <v>&lt;=1000</v>
      </c>
      <c r="AD237">
        <v>0</v>
      </c>
      <c r="AE237" t="str">
        <f t="shared" si="52"/>
        <v>=0</v>
      </c>
      <c r="AF237">
        <v>0</v>
      </c>
      <c r="AG237" t="str">
        <f t="shared" si="53"/>
        <v>&lt;=500</v>
      </c>
      <c r="AH237">
        <v>600</v>
      </c>
      <c r="AI237" t="str">
        <f t="shared" si="54"/>
        <v>&lt;=1000</v>
      </c>
      <c r="AJ237">
        <v>0.95760000000000001</v>
      </c>
      <c r="AK237" t="str">
        <f t="shared" si="55"/>
        <v>&gt;0.9</v>
      </c>
      <c r="AL237">
        <v>9</v>
      </c>
      <c r="AM237">
        <v>9</v>
      </c>
      <c r="AN237">
        <v>0</v>
      </c>
      <c r="AO237">
        <v>1</v>
      </c>
      <c r="AP237" t="s">
        <v>32</v>
      </c>
    </row>
    <row r="238" spans="1:42" x14ac:dyDescent="0.25">
      <c r="A238">
        <v>201412</v>
      </c>
      <c r="B238" t="str">
        <f t="shared" si="42"/>
        <v>2014-II</v>
      </c>
      <c r="C238" t="s">
        <v>281</v>
      </c>
      <c r="D238" t="s">
        <v>281</v>
      </c>
      <c r="E238">
        <v>30002632</v>
      </c>
      <c r="F238" t="s">
        <v>29</v>
      </c>
      <c r="G238">
        <v>0</v>
      </c>
      <c r="H238">
        <v>0</v>
      </c>
      <c r="I238">
        <v>0</v>
      </c>
      <c r="J238">
        <f t="shared" si="43"/>
        <v>0</v>
      </c>
      <c r="K238" t="str">
        <f t="shared" si="44"/>
        <v>Modelamiento</v>
      </c>
      <c r="L238">
        <f t="shared" si="45"/>
        <v>0</v>
      </c>
      <c r="M238">
        <v>38</v>
      </c>
      <c r="N238" t="str">
        <f t="shared" si="46"/>
        <v>&lt;=40</v>
      </c>
      <c r="O238" t="s">
        <v>56</v>
      </c>
      <c r="P238" t="s">
        <v>35</v>
      </c>
      <c r="Q238" t="s">
        <v>32</v>
      </c>
      <c r="R238" t="s">
        <v>32</v>
      </c>
      <c r="S238" t="str">
        <f t="shared" si="47"/>
        <v/>
      </c>
      <c r="T238" t="s">
        <v>32</v>
      </c>
      <c r="U238" t="str">
        <f t="shared" si="48"/>
        <v/>
      </c>
      <c r="V238" t="s">
        <v>32</v>
      </c>
      <c r="W238" t="s">
        <v>32</v>
      </c>
      <c r="X238" s="12" t="str">
        <f t="shared" si="49"/>
        <v>NULL</v>
      </c>
      <c r="Y238" t="str">
        <f t="shared" si="50"/>
        <v/>
      </c>
      <c r="Z238" t="s">
        <v>32</v>
      </c>
      <c r="AA238">
        <v>9</v>
      </c>
      <c r="AB238" t="s">
        <v>32</v>
      </c>
      <c r="AC238" t="str">
        <f t="shared" si="51"/>
        <v/>
      </c>
      <c r="AD238" t="s">
        <v>32</v>
      </c>
      <c r="AE238" t="str">
        <f t="shared" si="52"/>
        <v/>
      </c>
      <c r="AF238" t="s">
        <v>32</v>
      </c>
      <c r="AG238" t="str">
        <f t="shared" si="53"/>
        <v/>
      </c>
      <c r="AH238" t="s">
        <v>32</v>
      </c>
      <c r="AI238" t="str">
        <f t="shared" si="54"/>
        <v/>
      </c>
      <c r="AJ238" t="s">
        <v>32</v>
      </c>
      <c r="AK238" t="str">
        <f t="shared" si="55"/>
        <v/>
      </c>
      <c r="AL238">
        <v>0</v>
      </c>
      <c r="AM238">
        <v>0</v>
      </c>
      <c r="AN238">
        <v>0</v>
      </c>
      <c r="AO238" t="s">
        <v>32</v>
      </c>
      <c r="AP238" t="s">
        <v>32</v>
      </c>
    </row>
    <row r="239" spans="1:42" x14ac:dyDescent="0.25">
      <c r="A239">
        <v>201412</v>
      </c>
      <c r="B239" t="str">
        <f t="shared" si="42"/>
        <v>2014-II</v>
      </c>
      <c r="C239" t="s">
        <v>282</v>
      </c>
      <c r="D239" t="s">
        <v>282</v>
      </c>
      <c r="E239">
        <v>30003002</v>
      </c>
      <c r="F239" t="s">
        <v>29</v>
      </c>
      <c r="G239">
        <v>1</v>
      </c>
      <c r="H239">
        <v>0</v>
      </c>
      <c r="I239">
        <v>0</v>
      </c>
      <c r="J239">
        <f t="shared" si="43"/>
        <v>0</v>
      </c>
      <c r="K239" t="str">
        <f t="shared" si="44"/>
        <v>Modelamiento</v>
      </c>
      <c r="L239">
        <f t="shared" si="45"/>
        <v>0</v>
      </c>
      <c r="M239">
        <v>44</v>
      </c>
      <c r="N239" t="str">
        <f t="shared" si="46"/>
        <v>&lt;=45</v>
      </c>
      <c r="O239" t="s">
        <v>56</v>
      </c>
      <c r="P239" t="s">
        <v>35</v>
      </c>
      <c r="Q239" t="s">
        <v>32</v>
      </c>
      <c r="R239" t="s">
        <v>32</v>
      </c>
      <c r="S239" t="str">
        <f t="shared" si="47"/>
        <v/>
      </c>
      <c r="T239" t="s">
        <v>32</v>
      </c>
      <c r="U239" t="str">
        <f t="shared" si="48"/>
        <v/>
      </c>
      <c r="V239" t="s">
        <v>32</v>
      </c>
      <c r="W239" t="s">
        <v>32</v>
      </c>
      <c r="X239" s="12" t="str">
        <f t="shared" si="49"/>
        <v>NULL</v>
      </c>
      <c r="Y239" t="str">
        <f t="shared" si="50"/>
        <v/>
      </c>
      <c r="Z239" t="s">
        <v>32</v>
      </c>
      <c r="AA239">
        <v>9</v>
      </c>
      <c r="AB239" t="s">
        <v>32</v>
      </c>
      <c r="AC239" t="str">
        <f t="shared" si="51"/>
        <v/>
      </c>
      <c r="AD239" t="s">
        <v>32</v>
      </c>
      <c r="AE239" t="str">
        <f t="shared" si="52"/>
        <v/>
      </c>
      <c r="AF239" t="s">
        <v>32</v>
      </c>
      <c r="AG239" t="str">
        <f t="shared" si="53"/>
        <v/>
      </c>
      <c r="AH239" t="s">
        <v>32</v>
      </c>
      <c r="AI239" t="str">
        <f t="shared" si="54"/>
        <v/>
      </c>
      <c r="AJ239" t="s">
        <v>32</v>
      </c>
      <c r="AK239" t="str">
        <f t="shared" si="55"/>
        <v/>
      </c>
      <c r="AL239">
        <v>0</v>
      </c>
      <c r="AM239">
        <v>0</v>
      </c>
      <c r="AN239">
        <v>0</v>
      </c>
      <c r="AO239" t="s">
        <v>32</v>
      </c>
      <c r="AP239" t="s">
        <v>32</v>
      </c>
    </row>
    <row r="240" spans="1:42" x14ac:dyDescent="0.25">
      <c r="A240">
        <v>201412</v>
      </c>
      <c r="B240" t="str">
        <f t="shared" si="42"/>
        <v>2014-II</v>
      </c>
      <c r="C240" t="s">
        <v>283</v>
      </c>
      <c r="D240" t="s">
        <v>283</v>
      </c>
      <c r="E240">
        <v>30003074</v>
      </c>
      <c r="F240" t="s">
        <v>29</v>
      </c>
      <c r="G240">
        <v>0</v>
      </c>
      <c r="H240">
        <v>0</v>
      </c>
      <c r="I240">
        <v>0</v>
      </c>
      <c r="J240">
        <f t="shared" si="43"/>
        <v>0</v>
      </c>
      <c r="K240" t="str">
        <f t="shared" si="44"/>
        <v>Modelamiento</v>
      </c>
      <c r="L240">
        <f t="shared" si="45"/>
        <v>0</v>
      </c>
      <c r="M240">
        <v>27</v>
      </c>
      <c r="N240" t="str">
        <f t="shared" si="46"/>
        <v>&lt;=30</v>
      </c>
      <c r="O240" t="s">
        <v>56</v>
      </c>
      <c r="P240" t="s">
        <v>35</v>
      </c>
      <c r="Q240" t="s">
        <v>32</v>
      </c>
      <c r="R240" t="s">
        <v>32</v>
      </c>
      <c r="S240" t="str">
        <f t="shared" si="47"/>
        <v/>
      </c>
      <c r="T240" t="s">
        <v>32</v>
      </c>
      <c r="U240" t="str">
        <f t="shared" si="48"/>
        <v/>
      </c>
      <c r="V240" t="s">
        <v>32</v>
      </c>
      <c r="W240" t="s">
        <v>32</v>
      </c>
      <c r="X240" s="12" t="str">
        <f t="shared" si="49"/>
        <v>NULL</v>
      </c>
      <c r="Y240" t="str">
        <f t="shared" si="50"/>
        <v/>
      </c>
      <c r="Z240" t="s">
        <v>32</v>
      </c>
      <c r="AA240">
        <v>9</v>
      </c>
      <c r="AB240" t="s">
        <v>32</v>
      </c>
      <c r="AC240" t="str">
        <f t="shared" si="51"/>
        <v/>
      </c>
      <c r="AD240" t="s">
        <v>32</v>
      </c>
      <c r="AE240" t="str">
        <f t="shared" si="52"/>
        <v/>
      </c>
      <c r="AF240" t="s">
        <v>32</v>
      </c>
      <c r="AG240" t="str">
        <f t="shared" si="53"/>
        <v/>
      </c>
      <c r="AH240" t="s">
        <v>32</v>
      </c>
      <c r="AI240" t="str">
        <f t="shared" si="54"/>
        <v/>
      </c>
      <c r="AJ240" t="s">
        <v>32</v>
      </c>
      <c r="AK240" t="str">
        <f t="shared" si="55"/>
        <v/>
      </c>
      <c r="AL240">
        <v>0</v>
      </c>
      <c r="AM240">
        <v>0</v>
      </c>
      <c r="AN240">
        <v>0</v>
      </c>
      <c r="AO240" t="s">
        <v>32</v>
      </c>
      <c r="AP240" t="s">
        <v>32</v>
      </c>
    </row>
    <row r="241" spans="1:42" x14ac:dyDescent="0.25">
      <c r="A241">
        <v>201412</v>
      </c>
      <c r="B241" t="str">
        <f t="shared" si="42"/>
        <v>2014-II</v>
      </c>
      <c r="C241" t="s">
        <v>284</v>
      </c>
      <c r="D241" t="s">
        <v>284</v>
      </c>
      <c r="E241">
        <v>30002838</v>
      </c>
      <c r="F241" t="s">
        <v>29</v>
      </c>
      <c r="G241">
        <v>1</v>
      </c>
      <c r="H241">
        <v>0</v>
      </c>
      <c r="I241">
        <v>0</v>
      </c>
      <c r="J241">
        <f t="shared" si="43"/>
        <v>0</v>
      </c>
      <c r="K241" t="str">
        <f t="shared" si="44"/>
        <v>Modelamiento</v>
      </c>
      <c r="L241">
        <f t="shared" si="45"/>
        <v>0</v>
      </c>
      <c r="M241">
        <v>43</v>
      </c>
      <c r="N241" t="str">
        <f t="shared" si="46"/>
        <v>&lt;=45</v>
      </c>
      <c r="O241" t="s">
        <v>56</v>
      </c>
      <c r="P241" t="s">
        <v>39</v>
      </c>
      <c r="Q241" t="s">
        <v>32</v>
      </c>
      <c r="R241" t="s">
        <v>32</v>
      </c>
      <c r="S241" t="str">
        <f t="shared" si="47"/>
        <v/>
      </c>
      <c r="T241" t="s">
        <v>32</v>
      </c>
      <c r="U241" t="str">
        <f t="shared" si="48"/>
        <v/>
      </c>
      <c r="V241" t="s">
        <v>32</v>
      </c>
      <c r="W241" t="s">
        <v>32</v>
      </c>
      <c r="X241" s="12" t="str">
        <f t="shared" si="49"/>
        <v>NULL</v>
      </c>
      <c r="Y241" t="str">
        <f t="shared" si="50"/>
        <v/>
      </c>
      <c r="Z241" t="s">
        <v>32</v>
      </c>
      <c r="AA241">
        <v>4</v>
      </c>
      <c r="AB241">
        <v>405.81</v>
      </c>
      <c r="AC241" t="str">
        <f t="shared" si="51"/>
        <v>&lt;=500</v>
      </c>
      <c r="AD241">
        <v>1724</v>
      </c>
      <c r="AE241" t="str">
        <f t="shared" si="52"/>
        <v>&gt;120</v>
      </c>
      <c r="AF241">
        <v>405.81</v>
      </c>
      <c r="AG241" t="str">
        <f t="shared" si="53"/>
        <v>&lt;=500</v>
      </c>
      <c r="AH241" t="s">
        <v>32</v>
      </c>
      <c r="AI241" t="str">
        <f t="shared" si="54"/>
        <v/>
      </c>
      <c r="AJ241" t="s">
        <v>32</v>
      </c>
      <c r="AK241" t="str">
        <f t="shared" si="55"/>
        <v/>
      </c>
      <c r="AL241">
        <v>12</v>
      </c>
      <c r="AM241">
        <v>0</v>
      </c>
      <c r="AN241">
        <v>12</v>
      </c>
      <c r="AO241" t="s">
        <v>32</v>
      </c>
      <c r="AP241">
        <v>1</v>
      </c>
    </row>
    <row r="242" spans="1:42" x14ac:dyDescent="0.25">
      <c r="A242">
        <v>201412</v>
      </c>
      <c r="B242" t="str">
        <f t="shared" si="42"/>
        <v>2014-II</v>
      </c>
      <c r="C242" t="s">
        <v>285</v>
      </c>
      <c r="D242" t="s">
        <v>285</v>
      </c>
      <c r="E242">
        <v>30002957</v>
      </c>
      <c r="F242" t="s">
        <v>29</v>
      </c>
      <c r="G242">
        <v>0</v>
      </c>
      <c r="H242">
        <v>0</v>
      </c>
      <c r="I242">
        <v>0</v>
      </c>
      <c r="J242">
        <f t="shared" si="43"/>
        <v>0</v>
      </c>
      <c r="K242" t="str">
        <f t="shared" si="44"/>
        <v>Modelamiento</v>
      </c>
      <c r="L242">
        <f t="shared" si="45"/>
        <v>0</v>
      </c>
      <c r="M242">
        <v>41</v>
      </c>
      <c r="N242" t="str">
        <f t="shared" si="46"/>
        <v>&lt;=45</v>
      </c>
      <c r="O242" t="s">
        <v>56</v>
      </c>
      <c r="P242" t="s">
        <v>35</v>
      </c>
      <c r="Q242" t="s">
        <v>32</v>
      </c>
      <c r="R242" t="s">
        <v>32</v>
      </c>
      <c r="S242" t="str">
        <f t="shared" si="47"/>
        <v/>
      </c>
      <c r="T242" t="s">
        <v>32</v>
      </c>
      <c r="U242" t="str">
        <f t="shared" si="48"/>
        <v/>
      </c>
      <c r="V242" t="s">
        <v>32</v>
      </c>
      <c r="W242" t="s">
        <v>32</v>
      </c>
      <c r="X242" s="12" t="str">
        <f t="shared" si="49"/>
        <v>NULL</v>
      </c>
      <c r="Y242" t="str">
        <f t="shared" si="50"/>
        <v/>
      </c>
      <c r="Z242" t="s">
        <v>32</v>
      </c>
      <c r="AA242">
        <v>4</v>
      </c>
      <c r="AB242">
        <v>1157.98</v>
      </c>
      <c r="AC242" t="str">
        <f t="shared" si="51"/>
        <v>&lt;=2000</v>
      </c>
      <c r="AD242">
        <v>2527</v>
      </c>
      <c r="AE242" t="str">
        <f t="shared" si="52"/>
        <v>&gt;120</v>
      </c>
      <c r="AF242">
        <v>1157.98</v>
      </c>
      <c r="AG242" t="str">
        <f t="shared" si="53"/>
        <v>&lt;=2000</v>
      </c>
      <c r="AH242" t="s">
        <v>32</v>
      </c>
      <c r="AI242" t="str">
        <f t="shared" si="54"/>
        <v/>
      </c>
      <c r="AJ242" t="s">
        <v>32</v>
      </c>
      <c r="AK242" t="str">
        <f t="shared" si="55"/>
        <v/>
      </c>
      <c r="AL242">
        <v>11</v>
      </c>
      <c r="AM242">
        <v>0</v>
      </c>
      <c r="AN242">
        <v>11</v>
      </c>
      <c r="AO242" t="s">
        <v>32</v>
      </c>
      <c r="AP242">
        <v>2</v>
      </c>
    </row>
    <row r="243" spans="1:42" x14ac:dyDescent="0.25">
      <c r="A243">
        <v>201412</v>
      </c>
      <c r="B243" t="str">
        <f t="shared" si="42"/>
        <v>2014-II</v>
      </c>
      <c r="C243" t="s">
        <v>286</v>
      </c>
      <c r="D243" t="s">
        <v>286</v>
      </c>
      <c r="E243">
        <v>30001885</v>
      </c>
      <c r="F243" t="s">
        <v>29</v>
      </c>
      <c r="G243">
        <v>0</v>
      </c>
      <c r="H243">
        <v>0</v>
      </c>
      <c r="I243">
        <v>0</v>
      </c>
      <c r="J243">
        <f t="shared" si="43"/>
        <v>0</v>
      </c>
      <c r="K243" t="str">
        <f t="shared" si="44"/>
        <v>Modelamiento</v>
      </c>
      <c r="L243">
        <f t="shared" si="45"/>
        <v>0</v>
      </c>
      <c r="M243">
        <v>26</v>
      </c>
      <c r="N243" t="str">
        <f t="shared" si="46"/>
        <v>&lt;=30</v>
      </c>
      <c r="O243" t="s">
        <v>56</v>
      </c>
      <c r="P243" t="s">
        <v>31</v>
      </c>
      <c r="Q243" t="s">
        <v>32</v>
      </c>
      <c r="R243" t="s">
        <v>32</v>
      </c>
      <c r="S243" t="str">
        <f t="shared" si="47"/>
        <v/>
      </c>
      <c r="T243" t="s">
        <v>32</v>
      </c>
      <c r="U243" t="str">
        <f t="shared" si="48"/>
        <v/>
      </c>
      <c r="V243" t="s">
        <v>32</v>
      </c>
      <c r="W243" t="s">
        <v>32</v>
      </c>
      <c r="X243" s="12" t="str">
        <f t="shared" si="49"/>
        <v>NULL</v>
      </c>
      <c r="Y243" t="str">
        <f t="shared" si="50"/>
        <v/>
      </c>
      <c r="Z243" t="s">
        <v>32</v>
      </c>
      <c r="AA243">
        <v>1</v>
      </c>
      <c r="AB243">
        <v>1110.03</v>
      </c>
      <c r="AC243" t="str">
        <f t="shared" si="51"/>
        <v>&lt;=2000</v>
      </c>
      <c r="AD243">
        <v>11</v>
      </c>
      <c r="AE243" t="str">
        <f t="shared" si="52"/>
        <v>&lt;=30</v>
      </c>
      <c r="AF243">
        <v>0</v>
      </c>
      <c r="AG243" t="str">
        <f t="shared" si="53"/>
        <v>&lt;=500</v>
      </c>
      <c r="AH243">
        <v>149.1</v>
      </c>
      <c r="AI243" t="str">
        <f t="shared" si="54"/>
        <v>&lt;=500</v>
      </c>
      <c r="AJ243">
        <v>1</v>
      </c>
      <c r="AK243" t="str">
        <f t="shared" si="55"/>
        <v>&gt;0.9</v>
      </c>
      <c r="AL243">
        <v>10</v>
      </c>
      <c r="AM243">
        <v>8</v>
      </c>
      <c r="AN243">
        <v>0</v>
      </c>
      <c r="AO243">
        <v>2</v>
      </c>
      <c r="AP243" t="s">
        <v>32</v>
      </c>
    </row>
    <row r="244" spans="1:42" x14ac:dyDescent="0.25">
      <c r="A244">
        <v>201412</v>
      </c>
      <c r="B244" t="str">
        <f t="shared" si="42"/>
        <v>2014-II</v>
      </c>
      <c r="C244" t="s">
        <v>287</v>
      </c>
      <c r="D244" t="s">
        <v>287</v>
      </c>
      <c r="E244">
        <v>30003618</v>
      </c>
      <c r="F244" t="s">
        <v>29</v>
      </c>
      <c r="G244">
        <v>1</v>
      </c>
      <c r="H244">
        <v>0</v>
      </c>
      <c r="I244">
        <v>0</v>
      </c>
      <c r="J244">
        <f t="shared" si="43"/>
        <v>0</v>
      </c>
      <c r="K244" t="str">
        <f t="shared" si="44"/>
        <v>Modelamiento</v>
      </c>
      <c r="L244">
        <f t="shared" si="45"/>
        <v>0</v>
      </c>
      <c r="M244">
        <v>24</v>
      </c>
      <c r="N244" t="str">
        <f t="shared" si="46"/>
        <v>&lt;=25</v>
      </c>
      <c r="O244" t="s">
        <v>56</v>
      </c>
      <c r="P244" t="s">
        <v>39</v>
      </c>
      <c r="Q244" t="s">
        <v>32</v>
      </c>
      <c r="R244" t="s">
        <v>32</v>
      </c>
      <c r="S244" t="str">
        <f t="shared" si="47"/>
        <v/>
      </c>
      <c r="T244" t="s">
        <v>32</v>
      </c>
      <c r="U244" t="str">
        <f t="shared" si="48"/>
        <v/>
      </c>
      <c r="V244" t="s">
        <v>32</v>
      </c>
      <c r="W244" t="s">
        <v>32</v>
      </c>
      <c r="X244" s="12" t="str">
        <f t="shared" si="49"/>
        <v>NULL</v>
      </c>
      <c r="Y244" t="str">
        <f t="shared" si="50"/>
        <v/>
      </c>
      <c r="Z244" t="s">
        <v>32</v>
      </c>
      <c r="AA244">
        <v>4</v>
      </c>
      <c r="AB244">
        <v>2845.38</v>
      </c>
      <c r="AC244" t="str">
        <f t="shared" si="51"/>
        <v>&lt;=3000</v>
      </c>
      <c r="AD244">
        <v>245</v>
      </c>
      <c r="AE244" t="str">
        <f t="shared" si="52"/>
        <v>&gt;120</v>
      </c>
      <c r="AF244">
        <v>69.260000000000005</v>
      </c>
      <c r="AG244" t="str">
        <f t="shared" si="53"/>
        <v>&lt;=500</v>
      </c>
      <c r="AH244">
        <v>1000</v>
      </c>
      <c r="AI244" t="str">
        <f t="shared" si="54"/>
        <v>&lt;=1000</v>
      </c>
      <c r="AJ244">
        <v>1</v>
      </c>
      <c r="AK244" t="str">
        <f t="shared" si="55"/>
        <v>&gt;0.9</v>
      </c>
      <c r="AL244">
        <v>12</v>
      </c>
      <c r="AM244">
        <v>0</v>
      </c>
      <c r="AN244">
        <v>1</v>
      </c>
      <c r="AO244" t="s">
        <v>32</v>
      </c>
      <c r="AP244">
        <v>1</v>
      </c>
    </row>
    <row r="245" spans="1:42" x14ac:dyDescent="0.25">
      <c r="A245">
        <v>201412</v>
      </c>
      <c r="B245" t="str">
        <f t="shared" si="42"/>
        <v>2014-II</v>
      </c>
      <c r="C245" t="s">
        <v>288</v>
      </c>
      <c r="D245" t="s">
        <v>288</v>
      </c>
      <c r="E245">
        <v>30003215</v>
      </c>
      <c r="F245" t="s">
        <v>29</v>
      </c>
      <c r="G245">
        <v>0</v>
      </c>
      <c r="H245">
        <v>0</v>
      </c>
      <c r="I245">
        <v>0</v>
      </c>
      <c r="J245">
        <f t="shared" si="43"/>
        <v>0</v>
      </c>
      <c r="K245" t="str">
        <f t="shared" si="44"/>
        <v>Modelamiento</v>
      </c>
      <c r="L245">
        <f t="shared" si="45"/>
        <v>0</v>
      </c>
      <c r="M245">
        <v>36</v>
      </c>
      <c r="N245" t="str">
        <f t="shared" si="46"/>
        <v>&lt;=40</v>
      </c>
      <c r="O245" t="s">
        <v>56</v>
      </c>
      <c r="P245" t="s">
        <v>31</v>
      </c>
      <c r="Q245" t="s">
        <v>32</v>
      </c>
      <c r="R245" t="s">
        <v>32</v>
      </c>
      <c r="S245" t="str">
        <f t="shared" si="47"/>
        <v/>
      </c>
      <c r="T245" t="s">
        <v>32</v>
      </c>
      <c r="U245" t="str">
        <f t="shared" si="48"/>
        <v/>
      </c>
      <c r="V245" t="s">
        <v>32</v>
      </c>
      <c r="W245" t="s">
        <v>32</v>
      </c>
      <c r="X245" s="12" t="str">
        <f t="shared" si="49"/>
        <v>NULL</v>
      </c>
      <c r="Y245" t="str">
        <f t="shared" si="50"/>
        <v/>
      </c>
      <c r="Z245" t="s">
        <v>32</v>
      </c>
      <c r="AA245">
        <v>4</v>
      </c>
      <c r="AB245">
        <v>9160.36</v>
      </c>
      <c r="AC245" t="str">
        <f t="shared" si="51"/>
        <v>&gt;5000</v>
      </c>
      <c r="AD245">
        <v>2769</v>
      </c>
      <c r="AE245" t="str">
        <f t="shared" si="52"/>
        <v>&gt;120</v>
      </c>
      <c r="AF245">
        <v>9160.36</v>
      </c>
      <c r="AG245" t="str">
        <f t="shared" si="53"/>
        <v>&gt;5000</v>
      </c>
      <c r="AH245" t="s">
        <v>32</v>
      </c>
      <c r="AI245" t="str">
        <f t="shared" si="54"/>
        <v/>
      </c>
      <c r="AJ245" t="s">
        <v>32</v>
      </c>
      <c r="AK245" t="str">
        <f t="shared" si="55"/>
        <v/>
      </c>
      <c r="AL245">
        <v>12</v>
      </c>
      <c r="AM245">
        <v>0</v>
      </c>
      <c r="AN245">
        <v>12</v>
      </c>
      <c r="AO245" t="s">
        <v>32</v>
      </c>
      <c r="AP245">
        <v>1</v>
      </c>
    </row>
    <row r="246" spans="1:42" x14ac:dyDescent="0.25">
      <c r="A246">
        <v>201412</v>
      </c>
      <c r="B246" t="str">
        <f t="shared" si="42"/>
        <v>2014-II</v>
      </c>
      <c r="C246" t="s">
        <v>289</v>
      </c>
      <c r="D246" t="s">
        <v>289</v>
      </c>
      <c r="E246">
        <v>30003743</v>
      </c>
      <c r="F246" t="s">
        <v>29</v>
      </c>
      <c r="G246">
        <v>0</v>
      </c>
      <c r="H246">
        <v>0</v>
      </c>
      <c r="I246">
        <v>0</v>
      </c>
      <c r="J246">
        <f t="shared" si="43"/>
        <v>0</v>
      </c>
      <c r="K246" t="str">
        <f t="shared" si="44"/>
        <v>Modelamiento</v>
      </c>
      <c r="L246">
        <f t="shared" si="45"/>
        <v>0</v>
      </c>
      <c r="M246">
        <v>36</v>
      </c>
      <c r="N246" t="str">
        <f t="shared" si="46"/>
        <v>&lt;=40</v>
      </c>
      <c r="O246" t="s">
        <v>56</v>
      </c>
      <c r="P246" t="s">
        <v>31</v>
      </c>
      <c r="Q246" t="s">
        <v>32</v>
      </c>
      <c r="R246" t="s">
        <v>32</v>
      </c>
      <c r="S246" t="str">
        <f t="shared" si="47"/>
        <v/>
      </c>
      <c r="T246" t="s">
        <v>32</v>
      </c>
      <c r="U246" t="str">
        <f t="shared" si="48"/>
        <v/>
      </c>
      <c r="V246" t="s">
        <v>32</v>
      </c>
      <c r="W246" t="s">
        <v>32</v>
      </c>
      <c r="X246" s="12" t="str">
        <f t="shared" si="49"/>
        <v>NULL</v>
      </c>
      <c r="Y246" t="str">
        <f t="shared" si="50"/>
        <v/>
      </c>
      <c r="Z246" t="s">
        <v>32</v>
      </c>
      <c r="AA246">
        <v>4</v>
      </c>
      <c r="AB246">
        <v>998.79</v>
      </c>
      <c r="AC246" t="str">
        <f t="shared" si="51"/>
        <v>&lt;=1000</v>
      </c>
      <c r="AD246">
        <v>611</v>
      </c>
      <c r="AE246" t="str">
        <f t="shared" si="52"/>
        <v>&gt;120</v>
      </c>
      <c r="AF246">
        <v>998.79</v>
      </c>
      <c r="AG246" t="str">
        <f t="shared" si="53"/>
        <v>&lt;=1000</v>
      </c>
      <c r="AH246" t="s">
        <v>32</v>
      </c>
      <c r="AI246" t="str">
        <f t="shared" si="54"/>
        <v/>
      </c>
      <c r="AJ246" t="s">
        <v>32</v>
      </c>
      <c r="AK246" t="str">
        <f t="shared" si="55"/>
        <v/>
      </c>
      <c r="AL246">
        <v>12</v>
      </c>
      <c r="AM246">
        <v>0</v>
      </c>
      <c r="AN246">
        <v>12</v>
      </c>
      <c r="AO246" t="s">
        <v>32</v>
      </c>
      <c r="AP246">
        <v>1</v>
      </c>
    </row>
    <row r="247" spans="1:42" x14ac:dyDescent="0.25">
      <c r="A247">
        <v>201412</v>
      </c>
      <c r="B247" t="str">
        <f t="shared" si="42"/>
        <v>2014-II</v>
      </c>
      <c r="C247" t="s">
        <v>290</v>
      </c>
      <c r="D247" t="s">
        <v>290</v>
      </c>
      <c r="E247">
        <v>30003315</v>
      </c>
      <c r="F247" t="s">
        <v>29</v>
      </c>
      <c r="G247">
        <v>0</v>
      </c>
      <c r="H247">
        <v>0</v>
      </c>
      <c r="I247">
        <v>0</v>
      </c>
      <c r="J247">
        <f t="shared" si="43"/>
        <v>0</v>
      </c>
      <c r="K247" t="str">
        <f t="shared" si="44"/>
        <v>Modelamiento</v>
      </c>
      <c r="L247">
        <f t="shared" si="45"/>
        <v>0</v>
      </c>
      <c r="M247">
        <v>29</v>
      </c>
      <c r="N247" t="str">
        <f t="shared" si="46"/>
        <v>&lt;=30</v>
      </c>
      <c r="O247" t="s">
        <v>72</v>
      </c>
      <c r="P247" t="s">
        <v>39</v>
      </c>
      <c r="Q247" t="s">
        <v>32</v>
      </c>
      <c r="R247" t="s">
        <v>32</v>
      </c>
      <c r="S247" t="str">
        <f t="shared" si="47"/>
        <v/>
      </c>
      <c r="T247" t="s">
        <v>32</v>
      </c>
      <c r="U247" t="str">
        <f t="shared" si="48"/>
        <v/>
      </c>
      <c r="V247" t="s">
        <v>32</v>
      </c>
      <c r="W247" t="s">
        <v>32</v>
      </c>
      <c r="X247" s="12" t="str">
        <f t="shared" si="49"/>
        <v>NULL</v>
      </c>
      <c r="Y247" t="str">
        <f t="shared" si="50"/>
        <v/>
      </c>
      <c r="Z247" t="s">
        <v>32</v>
      </c>
      <c r="AA247">
        <v>0</v>
      </c>
      <c r="AB247">
        <v>33359.620000000003</v>
      </c>
      <c r="AC247" t="str">
        <f t="shared" si="51"/>
        <v>&gt;5000</v>
      </c>
      <c r="AD247">
        <v>23</v>
      </c>
      <c r="AE247" t="str">
        <f t="shared" si="52"/>
        <v>&lt;=30</v>
      </c>
      <c r="AF247">
        <v>0</v>
      </c>
      <c r="AG247" t="str">
        <f t="shared" si="53"/>
        <v>&lt;=500</v>
      </c>
      <c r="AH247">
        <v>1500</v>
      </c>
      <c r="AI247" t="str">
        <f t="shared" si="54"/>
        <v>&lt;=2000</v>
      </c>
      <c r="AJ247">
        <v>1.1900000000000001E-2</v>
      </c>
      <c r="AK247" t="str">
        <f t="shared" si="55"/>
        <v>&lt;=0.1</v>
      </c>
      <c r="AL247">
        <v>12</v>
      </c>
      <c r="AM247">
        <v>11</v>
      </c>
      <c r="AN247">
        <v>0</v>
      </c>
      <c r="AO247">
        <v>1</v>
      </c>
      <c r="AP247" t="s">
        <v>32</v>
      </c>
    </row>
    <row r="248" spans="1:42" x14ac:dyDescent="0.25">
      <c r="A248">
        <v>201412</v>
      </c>
      <c r="B248" t="str">
        <f t="shared" si="42"/>
        <v>2014-II</v>
      </c>
      <c r="C248" t="s">
        <v>291</v>
      </c>
      <c r="D248" t="s">
        <v>291</v>
      </c>
      <c r="E248">
        <v>30002202</v>
      </c>
      <c r="F248" t="s">
        <v>29</v>
      </c>
      <c r="G248">
        <v>1</v>
      </c>
      <c r="H248">
        <v>0</v>
      </c>
      <c r="I248">
        <v>0</v>
      </c>
      <c r="J248">
        <f t="shared" si="43"/>
        <v>0</v>
      </c>
      <c r="K248" t="str">
        <f t="shared" si="44"/>
        <v>Modelamiento</v>
      </c>
      <c r="L248">
        <f t="shared" si="45"/>
        <v>0</v>
      </c>
      <c r="M248">
        <v>34</v>
      </c>
      <c r="N248" t="str">
        <f t="shared" si="46"/>
        <v>&lt;=35</v>
      </c>
      <c r="O248" t="s">
        <v>56</v>
      </c>
      <c r="P248" t="s">
        <v>39</v>
      </c>
      <c r="Q248" t="s">
        <v>32</v>
      </c>
      <c r="R248" t="s">
        <v>32</v>
      </c>
      <c r="S248" t="str">
        <f t="shared" si="47"/>
        <v/>
      </c>
      <c r="T248" t="s">
        <v>32</v>
      </c>
      <c r="U248" t="str">
        <f t="shared" si="48"/>
        <v/>
      </c>
      <c r="V248" t="s">
        <v>32</v>
      </c>
      <c r="W248" t="s">
        <v>32</v>
      </c>
      <c r="X248" s="12" t="str">
        <f t="shared" si="49"/>
        <v>NULL</v>
      </c>
      <c r="Y248" t="str">
        <f t="shared" si="50"/>
        <v/>
      </c>
      <c r="Z248" t="s">
        <v>32</v>
      </c>
      <c r="AA248">
        <v>9</v>
      </c>
      <c r="AB248" t="s">
        <v>32</v>
      </c>
      <c r="AC248" t="str">
        <f t="shared" si="51"/>
        <v/>
      </c>
      <c r="AD248" t="s">
        <v>32</v>
      </c>
      <c r="AE248" t="str">
        <f t="shared" si="52"/>
        <v/>
      </c>
      <c r="AF248" t="s">
        <v>32</v>
      </c>
      <c r="AG248" t="str">
        <f t="shared" si="53"/>
        <v/>
      </c>
      <c r="AH248" t="s">
        <v>32</v>
      </c>
      <c r="AI248" t="str">
        <f t="shared" si="54"/>
        <v/>
      </c>
      <c r="AJ248" t="s">
        <v>32</v>
      </c>
      <c r="AK248" t="str">
        <f t="shared" si="55"/>
        <v/>
      </c>
      <c r="AL248">
        <v>0</v>
      </c>
      <c r="AM248">
        <v>0</v>
      </c>
      <c r="AN248">
        <v>0</v>
      </c>
      <c r="AO248" t="s">
        <v>32</v>
      </c>
      <c r="AP248" t="s">
        <v>32</v>
      </c>
    </row>
    <row r="249" spans="1:42" x14ac:dyDescent="0.25">
      <c r="A249">
        <v>201412</v>
      </c>
      <c r="B249" t="str">
        <f t="shared" si="42"/>
        <v>2014-II</v>
      </c>
      <c r="C249" t="s">
        <v>292</v>
      </c>
      <c r="D249" t="s">
        <v>292</v>
      </c>
      <c r="E249">
        <v>30003550</v>
      </c>
      <c r="F249" t="s">
        <v>29</v>
      </c>
      <c r="G249">
        <v>0</v>
      </c>
      <c r="H249">
        <v>0</v>
      </c>
      <c r="I249">
        <v>0</v>
      </c>
      <c r="J249">
        <f t="shared" si="43"/>
        <v>0</v>
      </c>
      <c r="K249" t="str">
        <f t="shared" si="44"/>
        <v>Modelamiento</v>
      </c>
      <c r="L249">
        <f t="shared" si="45"/>
        <v>0</v>
      </c>
      <c r="M249">
        <v>23</v>
      </c>
      <c r="N249" t="str">
        <f t="shared" si="46"/>
        <v>&lt;=25</v>
      </c>
      <c r="O249" t="s">
        <v>56</v>
      </c>
      <c r="P249" t="s">
        <v>39</v>
      </c>
      <c r="Q249" t="s">
        <v>32</v>
      </c>
      <c r="R249" t="s">
        <v>32</v>
      </c>
      <c r="S249" t="str">
        <f t="shared" si="47"/>
        <v/>
      </c>
      <c r="T249" t="s">
        <v>32</v>
      </c>
      <c r="U249" t="str">
        <f t="shared" si="48"/>
        <v/>
      </c>
      <c r="V249" t="s">
        <v>32</v>
      </c>
      <c r="W249" t="s">
        <v>32</v>
      </c>
      <c r="X249" s="12" t="str">
        <f t="shared" si="49"/>
        <v>NULL</v>
      </c>
      <c r="Y249" t="str">
        <f t="shared" si="50"/>
        <v/>
      </c>
      <c r="Z249" t="s">
        <v>32</v>
      </c>
      <c r="AA249">
        <v>9</v>
      </c>
      <c r="AB249" t="s">
        <v>32</v>
      </c>
      <c r="AC249" t="str">
        <f t="shared" si="51"/>
        <v/>
      </c>
      <c r="AD249" t="s">
        <v>32</v>
      </c>
      <c r="AE249" t="str">
        <f t="shared" si="52"/>
        <v/>
      </c>
      <c r="AF249" t="s">
        <v>32</v>
      </c>
      <c r="AG249" t="str">
        <f t="shared" si="53"/>
        <v/>
      </c>
      <c r="AH249" t="s">
        <v>32</v>
      </c>
      <c r="AI249" t="str">
        <f t="shared" si="54"/>
        <v/>
      </c>
      <c r="AJ249" t="s">
        <v>32</v>
      </c>
      <c r="AK249" t="str">
        <f t="shared" si="55"/>
        <v/>
      </c>
      <c r="AL249">
        <v>0</v>
      </c>
      <c r="AM249">
        <v>0</v>
      </c>
      <c r="AN249">
        <v>0</v>
      </c>
      <c r="AO249" t="s">
        <v>32</v>
      </c>
      <c r="AP249" t="s">
        <v>32</v>
      </c>
    </row>
    <row r="250" spans="1:42" x14ac:dyDescent="0.25">
      <c r="A250">
        <v>201412</v>
      </c>
      <c r="B250" t="str">
        <f t="shared" si="42"/>
        <v>2014-II</v>
      </c>
      <c r="C250" t="s">
        <v>293</v>
      </c>
      <c r="D250" t="s">
        <v>293</v>
      </c>
      <c r="E250">
        <v>30003817</v>
      </c>
      <c r="F250" t="s">
        <v>29</v>
      </c>
      <c r="G250">
        <v>1</v>
      </c>
      <c r="H250">
        <v>0</v>
      </c>
      <c r="I250">
        <v>0</v>
      </c>
      <c r="J250">
        <f t="shared" si="43"/>
        <v>0</v>
      </c>
      <c r="K250" t="str">
        <f t="shared" si="44"/>
        <v>Modelamiento</v>
      </c>
      <c r="L250">
        <f t="shared" si="45"/>
        <v>0</v>
      </c>
      <c r="M250">
        <v>33</v>
      </c>
      <c r="N250" t="str">
        <f t="shared" si="46"/>
        <v>&lt;=35</v>
      </c>
      <c r="O250" t="s">
        <v>56</v>
      </c>
      <c r="P250" t="s">
        <v>31</v>
      </c>
      <c r="Q250" t="s">
        <v>32</v>
      </c>
      <c r="R250" t="s">
        <v>32</v>
      </c>
      <c r="S250" t="str">
        <f t="shared" si="47"/>
        <v/>
      </c>
      <c r="T250" t="s">
        <v>32</v>
      </c>
      <c r="U250" t="str">
        <f t="shared" si="48"/>
        <v/>
      </c>
      <c r="V250" t="s">
        <v>32</v>
      </c>
      <c r="W250" t="s">
        <v>32</v>
      </c>
      <c r="X250" s="12" t="str">
        <f t="shared" si="49"/>
        <v>NULL</v>
      </c>
      <c r="Y250" t="str">
        <f t="shared" si="50"/>
        <v/>
      </c>
      <c r="Z250" t="s">
        <v>32</v>
      </c>
      <c r="AA250">
        <v>9</v>
      </c>
      <c r="AB250" t="s">
        <v>32</v>
      </c>
      <c r="AC250" t="str">
        <f t="shared" si="51"/>
        <v/>
      </c>
      <c r="AD250" t="s">
        <v>32</v>
      </c>
      <c r="AE250" t="str">
        <f t="shared" si="52"/>
        <v/>
      </c>
      <c r="AF250" t="s">
        <v>32</v>
      </c>
      <c r="AG250" t="str">
        <f t="shared" si="53"/>
        <v/>
      </c>
      <c r="AH250" t="s">
        <v>32</v>
      </c>
      <c r="AI250" t="str">
        <f t="shared" si="54"/>
        <v/>
      </c>
      <c r="AJ250" t="s">
        <v>32</v>
      </c>
      <c r="AK250" t="str">
        <f t="shared" si="55"/>
        <v/>
      </c>
      <c r="AL250">
        <v>0</v>
      </c>
      <c r="AM250">
        <v>0</v>
      </c>
      <c r="AN250">
        <v>0</v>
      </c>
      <c r="AO250" t="s">
        <v>32</v>
      </c>
      <c r="AP250" t="s">
        <v>32</v>
      </c>
    </row>
    <row r="251" spans="1:42" x14ac:dyDescent="0.25">
      <c r="A251">
        <v>201412</v>
      </c>
      <c r="B251" t="str">
        <f t="shared" si="42"/>
        <v>2014-II</v>
      </c>
      <c r="C251" t="s">
        <v>294</v>
      </c>
      <c r="D251" t="s">
        <v>294</v>
      </c>
      <c r="E251">
        <v>30002457</v>
      </c>
      <c r="F251" t="s">
        <v>29</v>
      </c>
      <c r="G251">
        <v>0</v>
      </c>
      <c r="H251">
        <v>0</v>
      </c>
      <c r="I251">
        <v>0</v>
      </c>
      <c r="J251">
        <f t="shared" si="43"/>
        <v>0</v>
      </c>
      <c r="K251" t="str">
        <f t="shared" si="44"/>
        <v>Modelamiento</v>
      </c>
      <c r="L251">
        <f t="shared" si="45"/>
        <v>0</v>
      </c>
      <c r="M251">
        <v>35</v>
      </c>
      <c r="N251" t="str">
        <f t="shared" si="46"/>
        <v>&lt;=35</v>
      </c>
      <c r="O251" t="s">
        <v>56</v>
      </c>
      <c r="P251" t="s">
        <v>39</v>
      </c>
      <c r="Q251" t="s">
        <v>32</v>
      </c>
      <c r="R251" t="s">
        <v>32</v>
      </c>
      <c r="S251" t="str">
        <f t="shared" si="47"/>
        <v/>
      </c>
      <c r="T251" t="s">
        <v>32</v>
      </c>
      <c r="U251" t="str">
        <f t="shared" si="48"/>
        <v/>
      </c>
      <c r="V251" t="s">
        <v>32</v>
      </c>
      <c r="W251" t="s">
        <v>32</v>
      </c>
      <c r="X251" s="12" t="str">
        <f t="shared" si="49"/>
        <v>NULL</v>
      </c>
      <c r="Y251" t="str">
        <f t="shared" si="50"/>
        <v/>
      </c>
      <c r="Z251" t="s">
        <v>32</v>
      </c>
      <c r="AA251">
        <v>4</v>
      </c>
      <c r="AB251">
        <v>998.98</v>
      </c>
      <c r="AC251" t="str">
        <f t="shared" si="51"/>
        <v>&lt;=1000</v>
      </c>
      <c r="AD251">
        <v>3571</v>
      </c>
      <c r="AE251" t="str">
        <f t="shared" si="52"/>
        <v>&gt;120</v>
      </c>
      <c r="AF251">
        <v>998.98</v>
      </c>
      <c r="AG251" t="str">
        <f t="shared" si="53"/>
        <v>&lt;=1000</v>
      </c>
      <c r="AH251" t="s">
        <v>32</v>
      </c>
      <c r="AI251" t="str">
        <f t="shared" si="54"/>
        <v/>
      </c>
      <c r="AJ251" t="s">
        <v>32</v>
      </c>
      <c r="AK251" t="str">
        <f t="shared" si="55"/>
        <v/>
      </c>
      <c r="AL251">
        <v>11</v>
      </c>
      <c r="AM251">
        <v>0</v>
      </c>
      <c r="AN251">
        <v>11</v>
      </c>
      <c r="AO251" t="s">
        <v>32</v>
      </c>
      <c r="AP251">
        <v>2</v>
      </c>
    </row>
    <row r="252" spans="1:42" x14ac:dyDescent="0.25">
      <c r="A252">
        <v>201412</v>
      </c>
      <c r="B252" t="str">
        <f t="shared" si="42"/>
        <v>2014-II</v>
      </c>
      <c r="C252" t="s">
        <v>295</v>
      </c>
      <c r="D252" t="s">
        <v>295</v>
      </c>
      <c r="E252">
        <v>30003840</v>
      </c>
      <c r="F252" t="s">
        <v>29</v>
      </c>
      <c r="G252">
        <v>0</v>
      </c>
      <c r="H252">
        <v>0</v>
      </c>
      <c r="I252">
        <v>0</v>
      </c>
      <c r="J252">
        <f t="shared" si="43"/>
        <v>0</v>
      </c>
      <c r="K252" t="str">
        <f t="shared" si="44"/>
        <v>Modelamiento</v>
      </c>
      <c r="L252">
        <f t="shared" si="45"/>
        <v>0</v>
      </c>
      <c r="M252">
        <v>32</v>
      </c>
      <c r="N252" t="str">
        <f t="shared" si="46"/>
        <v>&lt;=35</v>
      </c>
      <c r="O252" t="s">
        <v>72</v>
      </c>
      <c r="P252" t="s">
        <v>39</v>
      </c>
      <c r="Q252" t="s">
        <v>32</v>
      </c>
      <c r="R252" t="s">
        <v>32</v>
      </c>
      <c r="S252" t="str">
        <f t="shared" si="47"/>
        <v/>
      </c>
      <c r="T252" t="s">
        <v>32</v>
      </c>
      <c r="U252" t="str">
        <f t="shared" si="48"/>
        <v/>
      </c>
      <c r="V252" t="s">
        <v>32</v>
      </c>
      <c r="W252" t="s">
        <v>32</v>
      </c>
      <c r="X252" s="12" t="str">
        <f t="shared" si="49"/>
        <v>NULL</v>
      </c>
      <c r="Y252" t="str">
        <f t="shared" si="50"/>
        <v/>
      </c>
      <c r="Z252" t="s">
        <v>32</v>
      </c>
      <c r="AA252">
        <v>0</v>
      </c>
      <c r="AB252">
        <v>34396.17</v>
      </c>
      <c r="AC252" t="str">
        <f t="shared" si="51"/>
        <v>&gt;5000</v>
      </c>
      <c r="AD252">
        <v>26</v>
      </c>
      <c r="AE252" t="str">
        <f t="shared" si="52"/>
        <v>&lt;=30</v>
      </c>
      <c r="AF252">
        <v>0</v>
      </c>
      <c r="AG252" t="str">
        <f t="shared" si="53"/>
        <v>&lt;=500</v>
      </c>
      <c r="AH252">
        <v>3800</v>
      </c>
      <c r="AI252" t="str">
        <f t="shared" si="54"/>
        <v>&lt;=4000</v>
      </c>
      <c r="AJ252">
        <v>0.96360000000000001</v>
      </c>
      <c r="AK252" t="str">
        <f t="shared" si="55"/>
        <v>&gt;0.9</v>
      </c>
      <c r="AL252">
        <v>12</v>
      </c>
      <c r="AM252">
        <v>11</v>
      </c>
      <c r="AN252">
        <v>0</v>
      </c>
      <c r="AO252">
        <v>2</v>
      </c>
      <c r="AP252" t="s">
        <v>32</v>
      </c>
    </row>
    <row r="253" spans="1:42" x14ac:dyDescent="0.25">
      <c r="A253">
        <v>201412</v>
      </c>
      <c r="B253" t="str">
        <f t="shared" si="42"/>
        <v>2014-II</v>
      </c>
      <c r="C253" t="s">
        <v>296</v>
      </c>
      <c r="D253" t="s">
        <v>296</v>
      </c>
      <c r="E253">
        <v>30002970</v>
      </c>
      <c r="F253" t="s">
        <v>29</v>
      </c>
      <c r="G253">
        <v>0</v>
      </c>
      <c r="H253">
        <v>0</v>
      </c>
      <c r="I253">
        <v>0</v>
      </c>
      <c r="J253">
        <f t="shared" si="43"/>
        <v>0</v>
      </c>
      <c r="K253" t="str">
        <f t="shared" si="44"/>
        <v>Modelamiento</v>
      </c>
      <c r="L253">
        <f t="shared" si="45"/>
        <v>0</v>
      </c>
      <c r="M253">
        <v>27</v>
      </c>
      <c r="N253" t="str">
        <f t="shared" si="46"/>
        <v>&lt;=30</v>
      </c>
      <c r="O253" t="s">
        <v>56</v>
      </c>
      <c r="P253" t="s">
        <v>35</v>
      </c>
      <c r="Q253" t="s">
        <v>32</v>
      </c>
      <c r="R253" t="s">
        <v>32</v>
      </c>
      <c r="S253" t="str">
        <f t="shared" si="47"/>
        <v/>
      </c>
      <c r="T253" t="s">
        <v>32</v>
      </c>
      <c r="U253" t="str">
        <f t="shared" si="48"/>
        <v/>
      </c>
      <c r="V253" t="s">
        <v>32</v>
      </c>
      <c r="W253" t="s">
        <v>32</v>
      </c>
      <c r="X253" s="12" t="str">
        <f t="shared" si="49"/>
        <v>NULL</v>
      </c>
      <c r="Y253" t="str">
        <f t="shared" si="50"/>
        <v/>
      </c>
      <c r="Z253" t="s">
        <v>32</v>
      </c>
      <c r="AA253">
        <v>0</v>
      </c>
      <c r="AB253">
        <v>2640.85</v>
      </c>
      <c r="AC253" t="str">
        <f t="shared" si="51"/>
        <v>&lt;=3000</v>
      </c>
      <c r="AD253">
        <v>0</v>
      </c>
      <c r="AE253" t="str">
        <f t="shared" si="52"/>
        <v>=0</v>
      </c>
      <c r="AF253">
        <v>0</v>
      </c>
      <c r="AG253" t="str">
        <f t="shared" si="53"/>
        <v>&lt;=500</v>
      </c>
      <c r="AH253">
        <v>2500</v>
      </c>
      <c r="AI253" t="str">
        <f t="shared" si="54"/>
        <v>&lt;=3000</v>
      </c>
      <c r="AJ253">
        <v>0.91879999999999995</v>
      </c>
      <c r="AK253" t="str">
        <f t="shared" si="55"/>
        <v>&gt;0.9</v>
      </c>
      <c r="AL253">
        <v>12</v>
      </c>
      <c r="AM253">
        <v>12</v>
      </c>
      <c r="AN253">
        <v>0</v>
      </c>
      <c r="AO253">
        <v>1</v>
      </c>
      <c r="AP253" t="s">
        <v>32</v>
      </c>
    </row>
    <row r="254" spans="1:42" x14ac:dyDescent="0.25">
      <c r="A254">
        <v>201412</v>
      </c>
      <c r="B254" t="str">
        <f t="shared" si="42"/>
        <v>2014-II</v>
      </c>
      <c r="C254" t="s">
        <v>297</v>
      </c>
      <c r="D254" t="s">
        <v>297</v>
      </c>
      <c r="E254">
        <v>30003360</v>
      </c>
      <c r="F254" t="s">
        <v>29</v>
      </c>
      <c r="G254">
        <v>0</v>
      </c>
      <c r="H254">
        <v>0</v>
      </c>
      <c r="I254">
        <v>0</v>
      </c>
      <c r="J254">
        <f t="shared" si="43"/>
        <v>0</v>
      </c>
      <c r="K254" t="str">
        <f t="shared" si="44"/>
        <v>Modelamiento</v>
      </c>
      <c r="L254">
        <f t="shared" si="45"/>
        <v>0</v>
      </c>
      <c r="M254">
        <v>31</v>
      </c>
      <c r="N254" t="str">
        <f t="shared" si="46"/>
        <v>&lt;=35</v>
      </c>
      <c r="O254" t="s">
        <v>56</v>
      </c>
      <c r="P254" t="s">
        <v>39</v>
      </c>
      <c r="Q254" t="s">
        <v>32</v>
      </c>
      <c r="R254" t="s">
        <v>32</v>
      </c>
      <c r="S254" t="str">
        <f t="shared" si="47"/>
        <v/>
      </c>
      <c r="T254" t="s">
        <v>32</v>
      </c>
      <c r="U254" t="str">
        <f t="shared" si="48"/>
        <v/>
      </c>
      <c r="V254" t="s">
        <v>32</v>
      </c>
      <c r="W254" t="s">
        <v>32</v>
      </c>
      <c r="X254" s="12" t="str">
        <f t="shared" si="49"/>
        <v>NULL</v>
      </c>
      <c r="Y254" t="str">
        <f t="shared" si="50"/>
        <v/>
      </c>
      <c r="Z254" t="s">
        <v>32</v>
      </c>
      <c r="AA254">
        <v>4</v>
      </c>
      <c r="AB254">
        <v>497.86</v>
      </c>
      <c r="AC254" t="str">
        <f t="shared" si="51"/>
        <v>&lt;=500</v>
      </c>
      <c r="AD254">
        <v>2069</v>
      </c>
      <c r="AE254" t="str">
        <f t="shared" si="52"/>
        <v>&gt;120</v>
      </c>
      <c r="AF254">
        <v>497.86</v>
      </c>
      <c r="AG254" t="str">
        <f t="shared" si="53"/>
        <v>&lt;=500</v>
      </c>
      <c r="AH254">
        <v>600</v>
      </c>
      <c r="AI254" t="str">
        <f t="shared" si="54"/>
        <v>&lt;=1000</v>
      </c>
      <c r="AJ254">
        <v>0</v>
      </c>
      <c r="AK254" t="str">
        <f t="shared" si="55"/>
        <v>=0</v>
      </c>
      <c r="AL254">
        <v>12</v>
      </c>
      <c r="AM254">
        <v>0</v>
      </c>
      <c r="AN254">
        <v>12</v>
      </c>
      <c r="AO254" t="s">
        <v>32</v>
      </c>
      <c r="AP254">
        <v>1</v>
      </c>
    </row>
    <row r="255" spans="1:42" x14ac:dyDescent="0.25">
      <c r="A255">
        <v>201412</v>
      </c>
      <c r="B255" t="str">
        <f t="shared" si="42"/>
        <v>2014-II</v>
      </c>
      <c r="C255" t="s">
        <v>298</v>
      </c>
      <c r="D255" t="s">
        <v>298</v>
      </c>
      <c r="E255">
        <v>30003024</v>
      </c>
      <c r="F255" t="s">
        <v>29</v>
      </c>
      <c r="G255">
        <v>0</v>
      </c>
      <c r="H255">
        <v>0</v>
      </c>
      <c r="I255">
        <v>0</v>
      </c>
      <c r="J255">
        <f t="shared" si="43"/>
        <v>0</v>
      </c>
      <c r="K255" t="str">
        <f t="shared" si="44"/>
        <v>Modelamiento</v>
      </c>
      <c r="L255">
        <f t="shared" si="45"/>
        <v>0</v>
      </c>
      <c r="M255">
        <v>41</v>
      </c>
      <c r="N255" t="str">
        <f t="shared" si="46"/>
        <v>&lt;=45</v>
      </c>
      <c r="O255" t="s">
        <v>56</v>
      </c>
      <c r="P255" t="s">
        <v>35</v>
      </c>
      <c r="Q255" t="s">
        <v>32</v>
      </c>
      <c r="R255" t="s">
        <v>32</v>
      </c>
      <c r="S255" t="str">
        <f t="shared" si="47"/>
        <v/>
      </c>
      <c r="T255" t="s">
        <v>32</v>
      </c>
      <c r="U255" t="str">
        <f t="shared" si="48"/>
        <v/>
      </c>
      <c r="V255" t="s">
        <v>32</v>
      </c>
      <c r="W255" t="s">
        <v>32</v>
      </c>
      <c r="X255" s="12" t="str">
        <f t="shared" si="49"/>
        <v>NULL</v>
      </c>
      <c r="Y255" t="str">
        <f t="shared" si="50"/>
        <v/>
      </c>
      <c r="Z255" t="s">
        <v>32</v>
      </c>
      <c r="AA255">
        <v>9</v>
      </c>
      <c r="AB255" t="s">
        <v>32</v>
      </c>
      <c r="AC255" t="str">
        <f t="shared" si="51"/>
        <v/>
      </c>
      <c r="AD255" t="s">
        <v>32</v>
      </c>
      <c r="AE255" t="str">
        <f t="shared" si="52"/>
        <v/>
      </c>
      <c r="AF255" t="s">
        <v>32</v>
      </c>
      <c r="AG255" t="str">
        <f t="shared" si="53"/>
        <v/>
      </c>
      <c r="AH255" t="s">
        <v>32</v>
      </c>
      <c r="AI255" t="str">
        <f t="shared" si="54"/>
        <v/>
      </c>
      <c r="AJ255" t="s">
        <v>32</v>
      </c>
      <c r="AK255" t="str">
        <f t="shared" si="55"/>
        <v/>
      </c>
      <c r="AL255">
        <v>0</v>
      </c>
      <c r="AM255">
        <v>0</v>
      </c>
      <c r="AN255">
        <v>0</v>
      </c>
      <c r="AO255" t="s">
        <v>32</v>
      </c>
      <c r="AP255" t="s">
        <v>32</v>
      </c>
    </row>
    <row r="256" spans="1:42" x14ac:dyDescent="0.25">
      <c r="A256">
        <v>201412</v>
      </c>
      <c r="B256" t="str">
        <f t="shared" si="42"/>
        <v>2014-II</v>
      </c>
      <c r="C256" t="s">
        <v>299</v>
      </c>
      <c r="D256" t="s">
        <v>299</v>
      </c>
      <c r="E256">
        <v>30004073</v>
      </c>
      <c r="F256" t="s">
        <v>29</v>
      </c>
      <c r="G256">
        <v>0</v>
      </c>
      <c r="H256">
        <v>0</v>
      </c>
      <c r="I256">
        <v>0</v>
      </c>
      <c r="J256">
        <f t="shared" si="43"/>
        <v>1</v>
      </c>
      <c r="K256" t="str">
        <f t="shared" si="44"/>
        <v>Perfil</v>
      </c>
      <c r="L256">
        <f t="shared" si="45"/>
        <v>0</v>
      </c>
      <c r="M256">
        <v>35</v>
      </c>
      <c r="N256" t="str">
        <f t="shared" si="46"/>
        <v>&lt;=35</v>
      </c>
      <c r="O256" t="s">
        <v>41</v>
      </c>
      <c r="P256" t="s">
        <v>35</v>
      </c>
      <c r="Q256" t="s">
        <v>32</v>
      </c>
      <c r="R256" t="s">
        <v>32</v>
      </c>
      <c r="S256" t="str">
        <f t="shared" si="47"/>
        <v/>
      </c>
      <c r="T256" t="s">
        <v>32</v>
      </c>
      <c r="U256" t="str">
        <f t="shared" si="48"/>
        <v/>
      </c>
      <c r="V256" t="s">
        <v>32</v>
      </c>
      <c r="W256" t="s">
        <v>32</v>
      </c>
      <c r="X256" s="12" t="str">
        <f t="shared" si="49"/>
        <v>NULL</v>
      </c>
      <c r="Y256" t="str">
        <f t="shared" si="50"/>
        <v/>
      </c>
      <c r="Z256" t="s">
        <v>32</v>
      </c>
      <c r="AA256">
        <v>4</v>
      </c>
      <c r="AB256">
        <v>7027.95</v>
      </c>
      <c r="AC256" t="str">
        <f t="shared" si="51"/>
        <v>&gt;5000</v>
      </c>
      <c r="AD256">
        <v>2334</v>
      </c>
      <c r="AE256" t="str">
        <f t="shared" si="52"/>
        <v>&gt;120</v>
      </c>
      <c r="AF256">
        <v>7027.95</v>
      </c>
      <c r="AG256" t="str">
        <f t="shared" si="53"/>
        <v>&gt;5000</v>
      </c>
      <c r="AH256" t="s">
        <v>32</v>
      </c>
      <c r="AI256" t="str">
        <f t="shared" si="54"/>
        <v/>
      </c>
      <c r="AJ256" t="s">
        <v>32</v>
      </c>
      <c r="AK256" t="str">
        <f t="shared" si="55"/>
        <v/>
      </c>
      <c r="AL256">
        <v>12</v>
      </c>
      <c r="AM256">
        <v>0</v>
      </c>
      <c r="AN256">
        <v>12</v>
      </c>
      <c r="AO256" t="s">
        <v>32</v>
      </c>
      <c r="AP256">
        <v>1</v>
      </c>
    </row>
    <row r="257" spans="1:42" x14ac:dyDescent="0.25">
      <c r="A257">
        <v>201412</v>
      </c>
      <c r="B257" t="str">
        <f t="shared" si="42"/>
        <v>2014-II</v>
      </c>
      <c r="C257" t="s">
        <v>300</v>
      </c>
      <c r="D257" t="s">
        <v>300</v>
      </c>
      <c r="E257">
        <v>30002054</v>
      </c>
      <c r="F257" t="s">
        <v>29</v>
      </c>
      <c r="G257">
        <v>0</v>
      </c>
      <c r="H257">
        <v>0</v>
      </c>
      <c r="I257">
        <v>1</v>
      </c>
      <c r="J257">
        <f t="shared" si="43"/>
        <v>0</v>
      </c>
      <c r="K257" t="str">
        <f t="shared" si="44"/>
        <v>Insuficiente</v>
      </c>
      <c r="L257">
        <f t="shared" si="45"/>
        <v>0</v>
      </c>
      <c r="M257">
        <v>35</v>
      </c>
      <c r="N257" t="str">
        <f t="shared" si="46"/>
        <v>&lt;=35</v>
      </c>
      <c r="O257" t="s">
        <v>72</v>
      </c>
      <c r="P257" t="s">
        <v>31</v>
      </c>
      <c r="Q257" t="s">
        <v>32</v>
      </c>
      <c r="R257" t="s">
        <v>32</v>
      </c>
      <c r="S257" t="str">
        <f t="shared" si="47"/>
        <v/>
      </c>
      <c r="T257" t="s">
        <v>32</v>
      </c>
      <c r="U257" t="str">
        <f t="shared" si="48"/>
        <v/>
      </c>
      <c r="V257" t="s">
        <v>32</v>
      </c>
      <c r="W257" t="s">
        <v>32</v>
      </c>
      <c r="X257" s="12" t="str">
        <f t="shared" si="49"/>
        <v>NULL</v>
      </c>
      <c r="Y257" t="str">
        <f t="shared" si="50"/>
        <v/>
      </c>
      <c r="Z257" t="s">
        <v>32</v>
      </c>
      <c r="AA257">
        <v>1</v>
      </c>
      <c r="AB257">
        <v>71501.06</v>
      </c>
      <c r="AC257" t="str">
        <f t="shared" si="51"/>
        <v>&gt;5000</v>
      </c>
      <c r="AD257">
        <v>427</v>
      </c>
      <c r="AE257" t="str">
        <f t="shared" si="52"/>
        <v>&gt;120</v>
      </c>
      <c r="AF257">
        <v>169.01</v>
      </c>
      <c r="AG257" t="str">
        <f t="shared" si="53"/>
        <v>&lt;=500</v>
      </c>
      <c r="AH257">
        <v>300</v>
      </c>
      <c r="AI257" t="str">
        <f t="shared" si="54"/>
        <v>&lt;=500</v>
      </c>
      <c r="AJ257">
        <v>0.56340000000000001</v>
      </c>
      <c r="AK257" t="str">
        <f t="shared" si="55"/>
        <v>&lt;=0.6</v>
      </c>
      <c r="AL257">
        <v>12</v>
      </c>
      <c r="AM257">
        <v>0</v>
      </c>
      <c r="AN257">
        <v>0</v>
      </c>
      <c r="AO257" t="s">
        <v>32</v>
      </c>
      <c r="AP257" t="s">
        <v>32</v>
      </c>
    </row>
    <row r="258" spans="1:42" x14ac:dyDescent="0.25">
      <c r="A258">
        <v>201412</v>
      </c>
      <c r="B258" t="str">
        <f t="shared" si="42"/>
        <v>2014-II</v>
      </c>
      <c r="C258" t="s">
        <v>301</v>
      </c>
      <c r="D258" t="s">
        <v>301</v>
      </c>
      <c r="E258">
        <v>30003579</v>
      </c>
      <c r="F258" t="s">
        <v>29</v>
      </c>
      <c r="G258">
        <v>0</v>
      </c>
      <c r="H258">
        <v>0</v>
      </c>
      <c r="I258">
        <v>0</v>
      </c>
      <c r="J258">
        <f t="shared" si="43"/>
        <v>0</v>
      </c>
      <c r="K258" t="str">
        <f t="shared" si="44"/>
        <v>Modelamiento</v>
      </c>
      <c r="L258">
        <f t="shared" si="45"/>
        <v>0</v>
      </c>
      <c r="M258">
        <v>66</v>
      </c>
      <c r="N258" t="str">
        <f t="shared" si="46"/>
        <v>&gt;60</v>
      </c>
      <c r="O258" t="s">
        <v>56</v>
      </c>
      <c r="P258" t="s">
        <v>39</v>
      </c>
      <c r="Q258" t="s">
        <v>32</v>
      </c>
      <c r="R258" t="s">
        <v>32</v>
      </c>
      <c r="S258" t="str">
        <f t="shared" si="47"/>
        <v/>
      </c>
      <c r="T258" t="s">
        <v>32</v>
      </c>
      <c r="U258" t="str">
        <f t="shared" si="48"/>
        <v/>
      </c>
      <c r="V258" t="s">
        <v>32</v>
      </c>
      <c r="W258" t="s">
        <v>32</v>
      </c>
      <c r="X258" s="12" t="str">
        <f t="shared" si="49"/>
        <v>NULL</v>
      </c>
      <c r="Y258" t="str">
        <f t="shared" si="50"/>
        <v/>
      </c>
      <c r="Z258" t="s">
        <v>32</v>
      </c>
      <c r="AA258">
        <v>0</v>
      </c>
      <c r="AB258">
        <v>3673.06</v>
      </c>
      <c r="AC258" t="str">
        <f t="shared" si="51"/>
        <v>&lt;=4000</v>
      </c>
      <c r="AD258">
        <v>8</v>
      </c>
      <c r="AE258" t="str">
        <f t="shared" si="52"/>
        <v>&lt;=8</v>
      </c>
      <c r="AF258">
        <v>0</v>
      </c>
      <c r="AG258" t="str">
        <f t="shared" si="53"/>
        <v>&lt;=500</v>
      </c>
      <c r="AH258">
        <v>1349.41</v>
      </c>
      <c r="AI258" t="str">
        <f t="shared" si="54"/>
        <v>&lt;=2000</v>
      </c>
      <c r="AJ258">
        <v>1</v>
      </c>
      <c r="AK258" t="str">
        <f t="shared" si="55"/>
        <v>&gt;0.9</v>
      </c>
      <c r="AL258">
        <v>12</v>
      </c>
      <c r="AM258">
        <v>12</v>
      </c>
      <c r="AN258">
        <v>0</v>
      </c>
      <c r="AO258">
        <v>1</v>
      </c>
      <c r="AP258" t="s">
        <v>32</v>
      </c>
    </row>
    <row r="259" spans="1:42" x14ac:dyDescent="0.25">
      <c r="A259">
        <v>201412</v>
      </c>
      <c r="B259" t="str">
        <f t="shared" ref="B259:B322" si="56">+CONCATENATE(MID(A259,1,4),IF(MID(A259,5,2)*1&lt;=6,"-I","-II"))</f>
        <v>2014-II</v>
      </c>
      <c r="C259" t="s">
        <v>302</v>
      </c>
      <c r="D259" t="s">
        <v>302</v>
      </c>
      <c r="E259">
        <v>30003141</v>
      </c>
      <c r="F259" t="s">
        <v>29</v>
      </c>
      <c r="G259">
        <v>0</v>
      </c>
      <c r="H259">
        <v>0</v>
      </c>
      <c r="I259">
        <v>0</v>
      </c>
      <c r="J259">
        <f t="shared" ref="J259:J322" si="57">+IF(OR(O259="Taxista propietario",O259="Taxista palanca"),0,1)</f>
        <v>0</v>
      </c>
      <c r="K259" t="str">
        <f t="shared" ref="K259:K322" si="58">+IF(I259&gt;0,"Insuficiente",IF(H259&gt;0,"Indeterminado",IF(J259&gt;0,"Perfil","Modelamiento")))</f>
        <v>Modelamiento</v>
      </c>
      <c r="L259">
        <f t="shared" ref="L259:L322" si="59">+IF(AND(A259&gt;=201410,A259&lt;=201908),0,1)</f>
        <v>0</v>
      </c>
      <c r="M259">
        <v>25</v>
      </c>
      <c r="N259" t="str">
        <f t="shared" ref="N259:N322" si="60">+IF(M259&lt;=25,"&lt;=25",IF(M259&lt;=30,"&lt;=30",IF(M259&lt;=35,"&lt;=35",IF(M259&lt;=40,"&lt;=40",IF(M259&lt;=45,"&lt;=45",IF(M259&lt;=50,"&lt;=50",IF(M259&lt;=55,"&lt;=55",IF(M259&lt;=60,"&lt;=60","&gt;60"))))))))</f>
        <v>&lt;=25</v>
      </c>
      <c r="O259" t="s">
        <v>72</v>
      </c>
      <c r="P259" t="s">
        <v>35</v>
      </c>
      <c r="Q259" t="s">
        <v>32</v>
      </c>
      <c r="R259" t="s">
        <v>32</v>
      </c>
      <c r="S259" t="str">
        <f t="shared" ref="S259:S322" si="61">+IF(R259="NULL","",IF(R259=0,"=0",IF(R259&lt;=500,"&lt;=500",IF(R259&lt;=1000,"&lt;=1000",IF(R259&lt;=1500,"&lt;=1500",IF(R259&lt;=2000,"&lt;=2000",IF(R259&lt;=2500,"&lt;=2500","&gt;2500")))))))</f>
        <v/>
      </c>
      <c r="T259" t="s">
        <v>32</v>
      </c>
      <c r="U259" t="str">
        <f t="shared" ref="U259:U322" si="62">+IF(T259="NULL","",IF(T259&lt;=1000,"&lt;=1000",IF(T259&lt;=1100,"&lt;=1100",IF(T259&lt;=1200,"&lt;=1200",IF(T259&lt;=1300,"&lt;=1300",IF(T259&lt;=1400,"&lt;=1400",IF(T259&lt;=1500,"&lt;=1500","&gt;1500")))))))</f>
        <v/>
      </c>
      <c r="V259" t="s">
        <v>32</v>
      </c>
      <c r="W259" t="s">
        <v>32</v>
      </c>
      <c r="X259" s="12" t="str">
        <f t="shared" ref="X259:X322" si="63">+IFERROR(R259/W259,"NULL")</f>
        <v>NULL</v>
      </c>
      <c r="Y259" t="str">
        <f t="shared" ref="Y259:Y322" si="64">+IF(X259="NULL","",IF(X259=0,"=0",IF(X259&lt;=0.01,"&lt;=0.01",IF(X259&lt;=0.02,"&lt;=0.02",IF(X259&lt;=0.03,"&lt;=0.03",IF(X259&lt;=0.04,"&lt;=0.04",IF(X259&lt;=0.05,"&lt;=0.05",IF(X259&lt;=0.06,"&lt;=0.06","&gt;0.06"))))))))</f>
        <v/>
      </c>
      <c r="Z259" t="s">
        <v>32</v>
      </c>
      <c r="AA259">
        <v>0</v>
      </c>
      <c r="AB259">
        <v>703.09</v>
      </c>
      <c r="AC259" t="str">
        <f t="shared" ref="AC259:AC322" si="65">+IF(AB259="NULL","",IF(AB259&lt;=500,"&lt;=500",IF(AB259&lt;=1000,"&lt;=1000",IF(AB259&lt;=2000,"&lt;=2000",IF(AB259&lt;=3000,"&lt;=3000",IF(AB259&lt;=4000,"&lt;=4000",IF(AB259&lt;=5000,"&lt;=5000","&gt;5000")))))))</f>
        <v>&lt;=1000</v>
      </c>
      <c r="AD259">
        <v>0</v>
      </c>
      <c r="AE259" t="str">
        <f t="shared" ref="AE259:AE322" si="66">+IF(AD259="NULL","",IF(AD259=0,"=0",IF(AD259&lt;=8,"&lt;=8",IF(AD259&lt;=30,"&lt;=30",IF(AD259&lt;=60,"&lt;=60",IF(AD259&lt;=90,"&lt;=90",IF(AD259&lt;=120,"&lt;=120","&gt;120")))))))</f>
        <v>=0</v>
      </c>
      <c r="AF259">
        <v>0</v>
      </c>
      <c r="AG259" t="str">
        <f t="shared" ref="AG259:AG322" si="67">+IF(AF259="NULL","",IF(AF259&lt;=500,"&lt;=500",IF(AF259&lt;=1000,"&lt;=1000",IF(AF259&lt;=2000,"&lt;=2000",IF(AF259&lt;=3000,"&lt;=3000",IF(AF259&lt;=4000,"&lt;=4000",IF(AF259&lt;=5000,"&lt;=5000","&gt;5000")))))))</f>
        <v>&lt;=500</v>
      </c>
      <c r="AH259" t="s">
        <v>32</v>
      </c>
      <c r="AI259" t="str">
        <f t="shared" ref="AI259:AI322" si="68">+IF(AH259="NULL","",IF(AH259&lt;=500,"&lt;=500",IF(AH259&lt;=1000,"&lt;=1000",IF(AH259&lt;=2000,"&lt;=2000",IF(AH259&lt;=3000,"&lt;=3000",IF(AH259&lt;=4000,"&lt;=4000",IF(AH259&lt;=5000,"&lt;=5000","&gt;5000")))))))</f>
        <v/>
      </c>
      <c r="AJ259" t="s">
        <v>32</v>
      </c>
      <c r="AK259" t="str">
        <f t="shared" ref="AK259:AK322" si="69">+IF(AJ259="NULL","",IF(AJ259=0,"=0",IF(AJ259&lt;=0.1,"&lt;=0.1",IF(AJ259&lt;=0.2,"&lt;=0.2",IF(AJ259&lt;=0.3,"&lt;=0.3",IF(AJ259&lt;=0.4,"&lt;=0.4",IF(AJ259&lt;=0.5,"&lt;=0.5",IF(AJ259&lt;=0.6,"&lt;=0.6",IF(AJ259&lt;=0.7,"&lt;=0.7",IF(AJ259&lt;=0.8,"&lt;=0.8",IF(AJ259&lt;=0.9,"&lt;=0.9","&gt;0.9")))))))))))</f>
        <v/>
      </c>
      <c r="AL259">
        <v>7</v>
      </c>
      <c r="AM259">
        <v>7</v>
      </c>
      <c r="AN259">
        <v>0</v>
      </c>
      <c r="AO259">
        <v>1</v>
      </c>
      <c r="AP259" t="s">
        <v>32</v>
      </c>
    </row>
    <row r="260" spans="1:42" x14ac:dyDescent="0.25">
      <c r="A260">
        <v>201501</v>
      </c>
      <c r="B260" t="str">
        <f t="shared" si="56"/>
        <v>2015-I</v>
      </c>
      <c r="C260" t="s">
        <v>303</v>
      </c>
      <c r="D260" t="s">
        <v>303</v>
      </c>
      <c r="E260">
        <v>30005995</v>
      </c>
      <c r="F260" t="s">
        <v>29</v>
      </c>
      <c r="G260">
        <v>1</v>
      </c>
      <c r="H260">
        <v>0</v>
      </c>
      <c r="I260">
        <v>0</v>
      </c>
      <c r="J260">
        <f t="shared" si="57"/>
        <v>0</v>
      </c>
      <c r="K260" t="str">
        <f t="shared" si="58"/>
        <v>Modelamiento</v>
      </c>
      <c r="L260">
        <f t="shared" si="59"/>
        <v>0</v>
      </c>
      <c r="M260">
        <v>29</v>
      </c>
      <c r="N260" t="str">
        <f t="shared" si="60"/>
        <v>&lt;=30</v>
      </c>
      <c r="O260" t="s">
        <v>72</v>
      </c>
      <c r="P260" t="s">
        <v>31</v>
      </c>
      <c r="Q260" t="s">
        <v>32</v>
      </c>
      <c r="R260" t="s">
        <v>32</v>
      </c>
      <c r="S260" t="str">
        <f t="shared" si="61"/>
        <v/>
      </c>
      <c r="T260" t="s">
        <v>32</v>
      </c>
      <c r="U260" t="str">
        <f t="shared" si="62"/>
        <v/>
      </c>
      <c r="V260" t="s">
        <v>32</v>
      </c>
      <c r="W260" t="s">
        <v>32</v>
      </c>
      <c r="X260" s="12" t="str">
        <f t="shared" si="63"/>
        <v>NULL</v>
      </c>
      <c r="Y260" t="str">
        <f t="shared" si="64"/>
        <v/>
      </c>
      <c r="Z260" t="s">
        <v>32</v>
      </c>
      <c r="AA260">
        <v>3</v>
      </c>
      <c r="AB260">
        <v>2374.16</v>
      </c>
      <c r="AC260" t="str">
        <f t="shared" si="65"/>
        <v>&lt;=3000</v>
      </c>
      <c r="AD260">
        <v>75</v>
      </c>
      <c r="AE260" t="str">
        <f t="shared" si="66"/>
        <v>&lt;=90</v>
      </c>
      <c r="AF260">
        <v>0</v>
      </c>
      <c r="AG260" t="str">
        <f t="shared" si="67"/>
        <v>&lt;=500</v>
      </c>
      <c r="AH260" t="s">
        <v>32</v>
      </c>
      <c r="AI260" t="str">
        <f t="shared" si="68"/>
        <v/>
      </c>
      <c r="AJ260" t="s">
        <v>32</v>
      </c>
      <c r="AK260" t="str">
        <f t="shared" si="69"/>
        <v/>
      </c>
      <c r="AL260">
        <v>11</v>
      </c>
      <c r="AM260">
        <v>3</v>
      </c>
      <c r="AN260">
        <v>0</v>
      </c>
      <c r="AO260">
        <v>4</v>
      </c>
      <c r="AP260" t="s">
        <v>32</v>
      </c>
    </row>
    <row r="261" spans="1:42" x14ac:dyDescent="0.25">
      <c r="A261">
        <v>201501</v>
      </c>
      <c r="B261" t="str">
        <f t="shared" si="56"/>
        <v>2015-I</v>
      </c>
      <c r="C261" t="s">
        <v>304</v>
      </c>
      <c r="D261" t="s">
        <v>304</v>
      </c>
      <c r="E261">
        <v>30003774</v>
      </c>
      <c r="F261" t="s">
        <v>29</v>
      </c>
      <c r="G261">
        <v>0</v>
      </c>
      <c r="H261">
        <v>0</v>
      </c>
      <c r="I261">
        <v>0</v>
      </c>
      <c r="J261">
        <f t="shared" si="57"/>
        <v>0</v>
      </c>
      <c r="K261" t="str">
        <f t="shared" si="58"/>
        <v>Modelamiento</v>
      </c>
      <c r="L261">
        <f t="shared" si="59"/>
        <v>0</v>
      </c>
      <c r="M261">
        <v>27</v>
      </c>
      <c r="N261" t="str">
        <f t="shared" si="60"/>
        <v>&lt;=30</v>
      </c>
      <c r="O261" t="s">
        <v>72</v>
      </c>
      <c r="P261" t="s">
        <v>31</v>
      </c>
      <c r="Q261" t="s">
        <v>32</v>
      </c>
      <c r="R261" t="s">
        <v>32</v>
      </c>
      <c r="S261" t="str">
        <f t="shared" si="61"/>
        <v/>
      </c>
      <c r="T261" t="s">
        <v>32</v>
      </c>
      <c r="U261" t="str">
        <f t="shared" si="62"/>
        <v/>
      </c>
      <c r="V261" t="s">
        <v>32</v>
      </c>
      <c r="W261" t="s">
        <v>32</v>
      </c>
      <c r="X261" s="12" t="str">
        <f t="shared" si="63"/>
        <v>NULL</v>
      </c>
      <c r="Y261" t="str">
        <f t="shared" si="64"/>
        <v/>
      </c>
      <c r="Z261" t="s">
        <v>32</v>
      </c>
      <c r="AA261">
        <v>0</v>
      </c>
      <c r="AB261">
        <v>43250.09</v>
      </c>
      <c r="AC261" t="str">
        <f t="shared" si="65"/>
        <v>&gt;5000</v>
      </c>
      <c r="AD261">
        <v>0</v>
      </c>
      <c r="AE261" t="str">
        <f t="shared" si="66"/>
        <v>=0</v>
      </c>
      <c r="AF261">
        <v>0</v>
      </c>
      <c r="AG261" t="str">
        <f t="shared" si="67"/>
        <v>&lt;=500</v>
      </c>
      <c r="AH261" t="s">
        <v>32</v>
      </c>
      <c r="AI261" t="str">
        <f t="shared" si="68"/>
        <v/>
      </c>
      <c r="AJ261" t="s">
        <v>32</v>
      </c>
      <c r="AK261" t="str">
        <f t="shared" si="69"/>
        <v/>
      </c>
      <c r="AL261">
        <v>12</v>
      </c>
      <c r="AM261">
        <v>12</v>
      </c>
      <c r="AN261">
        <v>0</v>
      </c>
      <c r="AO261">
        <v>1</v>
      </c>
      <c r="AP261" t="s">
        <v>32</v>
      </c>
    </row>
    <row r="262" spans="1:42" x14ac:dyDescent="0.25">
      <c r="A262">
        <v>201501</v>
      </c>
      <c r="B262" t="str">
        <f t="shared" si="56"/>
        <v>2015-I</v>
      </c>
      <c r="C262" t="s">
        <v>305</v>
      </c>
      <c r="D262" t="s">
        <v>305</v>
      </c>
      <c r="E262">
        <v>30004158</v>
      </c>
      <c r="F262" t="s">
        <v>29</v>
      </c>
      <c r="G262">
        <v>1</v>
      </c>
      <c r="H262">
        <v>0</v>
      </c>
      <c r="I262">
        <v>0</v>
      </c>
      <c r="J262">
        <f t="shared" si="57"/>
        <v>0</v>
      </c>
      <c r="K262" t="str">
        <f t="shared" si="58"/>
        <v>Modelamiento</v>
      </c>
      <c r="L262">
        <f t="shared" si="59"/>
        <v>0</v>
      </c>
      <c r="M262">
        <v>34</v>
      </c>
      <c r="N262" t="str">
        <f t="shared" si="60"/>
        <v>&lt;=35</v>
      </c>
      <c r="O262" t="s">
        <v>56</v>
      </c>
      <c r="P262" t="s">
        <v>110</v>
      </c>
      <c r="Q262" t="s">
        <v>32</v>
      </c>
      <c r="R262" t="s">
        <v>32</v>
      </c>
      <c r="S262" t="str">
        <f t="shared" si="61"/>
        <v/>
      </c>
      <c r="T262" t="s">
        <v>32</v>
      </c>
      <c r="U262" t="str">
        <f t="shared" si="62"/>
        <v/>
      </c>
      <c r="V262" t="s">
        <v>32</v>
      </c>
      <c r="W262" t="s">
        <v>32</v>
      </c>
      <c r="X262" s="12" t="str">
        <f t="shared" si="63"/>
        <v>NULL</v>
      </c>
      <c r="Y262" t="str">
        <f t="shared" si="64"/>
        <v/>
      </c>
      <c r="Z262" t="s">
        <v>32</v>
      </c>
      <c r="AA262">
        <v>0</v>
      </c>
      <c r="AB262">
        <v>32749.52</v>
      </c>
      <c r="AC262" t="str">
        <f t="shared" si="65"/>
        <v>&gt;5000</v>
      </c>
      <c r="AD262">
        <v>1213</v>
      </c>
      <c r="AE262" t="str">
        <f t="shared" si="66"/>
        <v>&gt;120</v>
      </c>
      <c r="AF262">
        <v>1407.32</v>
      </c>
      <c r="AG262" t="str">
        <f t="shared" si="67"/>
        <v>&lt;=2000</v>
      </c>
      <c r="AH262" t="s">
        <v>32</v>
      </c>
      <c r="AI262" t="str">
        <f t="shared" si="68"/>
        <v/>
      </c>
      <c r="AJ262" t="s">
        <v>32</v>
      </c>
      <c r="AK262" t="str">
        <f t="shared" si="69"/>
        <v/>
      </c>
      <c r="AL262">
        <v>12</v>
      </c>
      <c r="AM262">
        <v>0</v>
      </c>
      <c r="AN262">
        <v>0</v>
      </c>
      <c r="AO262" t="s">
        <v>32</v>
      </c>
      <c r="AP262" t="s">
        <v>32</v>
      </c>
    </row>
    <row r="263" spans="1:42" x14ac:dyDescent="0.25">
      <c r="A263">
        <v>201501</v>
      </c>
      <c r="B263" t="str">
        <f t="shared" si="56"/>
        <v>2015-I</v>
      </c>
      <c r="C263" t="s">
        <v>306</v>
      </c>
      <c r="D263" t="s">
        <v>306</v>
      </c>
      <c r="E263">
        <v>30004336</v>
      </c>
      <c r="F263" t="s">
        <v>29</v>
      </c>
      <c r="G263">
        <v>0</v>
      </c>
      <c r="H263">
        <v>0</v>
      </c>
      <c r="I263">
        <v>0</v>
      </c>
      <c r="J263">
        <f t="shared" si="57"/>
        <v>0</v>
      </c>
      <c r="K263" t="str">
        <f t="shared" si="58"/>
        <v>Modelamiento</v>
      </c>
      <c r="L263">
        <f t="shared" si="59"/>
        <v>0</v>
      </c>
      <c r="M263">
        <v>50</v>
      </c>
      <c r="N263" t="str">
        <f t="shared" si="60"/>
        <v>&lt;=50</v>
      </c>
      <c r="O263" t="s">
        <v>56</v>
      </c>
      <c r="P263" t="s">
        <v>39</v>
      </c>
      <c r="Q263" t="s">
        <v>32</v>
      </c>
      <c r="R263" t="s">
        <v>32</v>
      </c>
      <c r="S263" t="str">
        <f t="shared" si="61"/>
        <v/>
      </c>
      <c r="T263" t="s">
        <v>32</v>
      </c>
      <c r="U263" t="str">
        <f t="shared" si="62"/>
        <v/>
      </c>
      <c r="V263" t="s">
        <v>32</v>
      </c>
      <c r="W263" t="s">
        <v>32</v>
      </c>
      <c r="X263" s="12" t="str">
        <f t="shared" si="63"/>
        <v>NULL</v>
      </c>
      <c r="Y263" t="str">
        <f t="shared" si="64"/>
        <v/>
      </c>
      <c r="Z263" t="s">
        <v>32</v>
      </c>
      <c r="AA263">
        <v>4</v>
      </c>
      <c r="AB263">
        <v>884.01</v>
      </c>
      <c r="AC263" t="str">
        <f t="shared" si="65"/>
        <v>&lt;=1000</v>
      </c>
      <c r="AD263">
        <v>1244</v>
      </c>
      <c r="AE263" t="str">
        <f t="shared" si="66"/>
        <v>&gt;120</v>
      </c>
      <c r="AF263">
        <v>884.01</v>
      </c>
      <c r="AG263" t="str">
        <f t="shared" si="67"/>
        <v>&lt;=1000</v>
      </c>
      <c r="AH263" t="s">
        <v>32</v>
      </c>
      <c r="AI263" t="str">
        <f t="shared" si="68"/>
        <v/>
      </c>
      <c r="AJ263" t="s">
        <v>32</v>
      </c>
      <c r="AK263" t="str">
        <f t="shared" si="69"/>
        <v/>
      </c>
      <c r="AL263">
        <v>12</v>
      </c>
      <c r="AM263">
        <v>0</v>
      </c>
      <c r="AN263">
        <v>12</v>
      </c>
      <c r="AO263" t="s">
        <v>32</v>
      </c>
      <c r="AP263">
        <v>1</v>
      </c>
    </row>
    <row r="264" spans="1:42" x14ac:dyDescent="0.25">
      <c r="A264">
        <v>201501</v>
      </c>
      <c r="B264" t="str">
        <f t="shared" si="56"/>
        <v>2015-I</v>
      </c>
      <c r="C264" t="s">
        <v>307</v>
      </c>
      <c r="D264" t="s">
        <v>307</v>
      </c>
      <c r="E264">
        <v>30003110</v>
      </c>
      <c r="F264" t="s">
        <v>29</v>
      </c>
      <c r="G264">
        <v>1</v>
      </c>
      <c r="H264">
        <v>0</v>
      </c>
      <c r="I264">
        <v>0</v>
      </c>
      <c r="J264">
        <f t="shared" si="57"/>
        <v>0</v>
      </c>
      <c r="K264" t="str">
        <f t="shared" si="58"/>
        <v>Modelamiento</v>
      </c>
      <c r="L264">
        <f t="shared" si="59"/>
        <v>0</v>
      </c>
      <c r="M264">
        <v>43</v>
      </c>
      <c r="N264" t="str">
        <f t="shared" si="60"/>
        <v>&lt;=45</v>
      </c>
      <c r="O264" t="s">
        <v>56</v>
      </c>
      <c r="P264" t="s">
        <v>31</v>
      </c>
      <c r="Q264" t="s">
        <v>32</v>
      </c>
      <c r="R264" t="s">
        <v>32</v>
      </c>
      <c r="S264" t="str">
        <f t="shared" si="61"/>
        <v/>
      </c>
      <c r="T264" t="s">
        <v>32</v>
      </c>
      <c r="U264" t="str">
        <f t="shared" si="62"/>
        <v/>
      </c>
      <c r="V264" t="s">
        <v>32</v>
      </c>
      <c r="W264" t="s">
        <v>32</v>
      </c>
      <c r="X264" s="12" t="str">
        <f t="shared" si="63"/>
        <v>NULL</v>
      </c>
      <c r="Y264" t="str">
        <f t="shared" si="64"/>
        <v/>
      </c>
      <c r="Z264" t="s">
        <v>32</v>
      </c>
      <c r="AA264">
        <v>9</v>
      </c>
      <c r="AB264" t="s">
        <v>32</v>
      </c>
      <c r="AC264" t="str">
        <f t="shared" si="65"/>
        <v/>
      </c>
      <c r="AD264" t="s">
        <v>32</v>
      </c>
      <c r="AE264" t="str">
        <f t="shared" si="66"/>
        <v/>
      </c>
      <c r="AF264" t="s">
        <v>32</v>
      </c>
      <c r="AG264" t="str">
        <f t="shared" si="67"/>
        <v/>
      </c>
      <c r="AH264" t="s">
        <v>32</v>
      </c>
      <c r="AI264" t="str">
        <f t="shared" si="68"/>
        <v/>
      </c>
      <c r="AJ264" t="s">
        <v>32</v>
      </c>
      <c r="AK264" t="str">
        <f t="shared" si="69"/>
        <v/>
      </c>
      <c r="AL264">
        <v>0</v>
      </c>
      <c r="AM264">
        <v>0</v>
      </c>
      <c r="AN264">
        <v>0</v>
      </c>
      <c r="AO264" t="s">
        <v>32</v>
      </c>
      <c r="AP264" t="s">
        <v>32</v>
      </c>
    </row>
    <row r="265" spans="1:42" x14ac:dyDescent="0.25">
      <c r="A265">
        <v>201501</v>
      </c>
      <c r="B265" t="str">
        <f t="shared" si="56"/>
        <v>2015-I</v>
      </c>
      <c r="C265" t="s">
        <v>308</v>
      </c>
      <c r="D265" t="s">
        <v>308</v>
      </c>
      <c r="E265">
        <v>30003238</v>
      </c>
      <c r="F265" t="s">
        <v>29</v>
      </c>
      <c r="G265">
        <v>0</v>
      </c>
      <c r="H265">
        <v>0</v>
      </c>
      <c r="I265">
        <v>0</v>
      </c>
      <c r="J265">
        <f t="shared" si="57"/>
        <v>0</v>
      </c>
      <c r="K265" t="str">
        <f t="shared" si="58"/>
        <v>Modelamiento</v>
      </c>
      <c r="L265">
        <f t="shared" si="59"/>
        <v>0</v>
      </c>
      <c r="M265">
        <v>37</v>
      </c>
      <c r="N265" t="str">
        <f t="shared" si="60"/>
        <v>&lt;=40</v>
      </c>
      <c r="O265" t="s">
        <v>72</v>
      </c>
      <c r="P265" t="s">
        <v>39</v>
      </c>
      <c r="Q265" t="s">
        <v>32</v>
      </c>
      <c r="R265" t="s">
        <v>32</v>
      </c>
      <c r="S265" t="str">
        <f t="shared" si="61"/>
        <v/>
      </c>
      <c r="T265" t="s">
        <v>32</v>
      </c>
      <c r="U265" t="str">
        <f t="shared" si="62"/>
        <v/>
      </c>
      <c r="V265" t="s">
        <v>32</v>
      </c>
      <c r="W265" t="s">
        <v>32</v>
      </c>
      <c r="X265" s="12" t="str">
        <f t="shared" si="63"/>
        <v>NULL</v>
      </c>
      <c r="Y265" t="str">
        <f t="shared" si="64"/>
        <v/>
      </c>
      <c r="Z265" t="s">
        <v>32</v>
      </c>
      <c r="AA265">
        <v>4</v>
      </c>
      <c r="AB265">
        <v>450.31</v>
      </c>
      <c r="AC265" t="str">
        <f t="shared" si="65"/>
        <v>&lt;=500</v>
      </c>
      <c r="AD265">
        <v>342</v>
      </c>
      <c r="AE265" t="str">
        <f t="shared" si="66"/>
        <v>&gt;120</v>
      </c>
      <c r="AF265">
        <v>450.31</v>
      </c>
      <c r="AG265" t="str">
        <f t="shared" si="67"/>
        <v>&lt;=500</v>
      </c>
      <c r="AH265" t="s">
        <v>32</v>
      </c>
      <c r="AI265" t="str">
        <f t="shared" si="68"/>
        <v/>
      </c>
      <c r="AJ265" t="s">
        <v>32</v>
      </c>
      <c r="AK265" t="str">
        <f t="shared" si="69"/>
        <v/>
      </c>
      <c r="AL265">
        <v>12</v>
      </c>
      <c r="AM265">
        <v>0</v>
      </c>
      <c r="AN265">
        <v>8</v>
      </c>
      <c r="AO265" t="s">
        <v>32</v>
      </c>
      <c r="AP265">
        <v>1</v>
      </c>
    </row>
    <row r="266" spans="1:42" x14ac:dyDescent="0.25">
      <c r="A266">
        <v>201501</v>
      </c>
      <c r="B266" t="str">
        <f t="shared" si="56"/>
        <v>2015-I</v>
      </c>
      <c r="C266" t="s">
        <v>309</v>
      </c>
      <c r="D266" t="s">
        <v>309</v>
      </c>
      <c r="E266">
        <v>30003986</v>
      </c>
      <c r="F266" t="s">
        <v>29</v>
      </c>
      <c r="G266">
        <v>0</v>
      </c>
      <c r="H266">
        <v>0</v>
      </c>
      <c r="I266">
        <v>0</v>
      </c>
      <c r="J266">
        <f t="shared" si="57"/>
        <v>0</v>
      </c>
      <c r="K266" t="str">
        <f t="shared" si="58"/>
        <v>Modelamiento</v>
      </c>
      <c r="L266">
        <f t="shared" si="59"/>
        <v>0</v>
      </c>
      <c r="M266">
        <v>50</v>
      </c>
      <c r="N266" t="str">
        <f t="shared" si="60"/>
        <v>&lt;=50</v>
      </c>
      <c r="O266" t="s">
        <v>56</v>
      </c>
      <c r="P266" t="s">
        <v>31</v>
      </c>
      <c r="Q266" t="s">
        <v>32</v>
      </c>
      <c r="R266" t="s">
        <v>32</v>
      </c>
      <c r="S266" t="str">
        <f t="shared" si="61"/>
        <v/>
      </c>
      <c r="T266" t="s">
        <v>32</v>
      </c>
      <c r="U266" t="str">
        <f t="shared" si="62"/>
        <v/>
      </c>
      <c r="V266" t="s">
        <v>32</v>
      </c>
      <c r="W266" t="s">
        <v>32</v>
      </c>
      <c r="X266" s="12" t="str">
        <f t="shared" si="63"/>
        <v>NULL</v>
      </c>
      <c r="Y266" t="str">
        <f t="shared" si="64"/>
        <v/>
      </c>
      <c r="Z266" t="s">
        <v>32</v>
      </c>
      <c r="AA266">
        <v>9</v>
      </c>
      <c r="AB266" t="s">
        <v>32</v>
      </c>
      <c r="AC266" t="str">
        <f t="shared" si="65"/>
        <v/>
      </c>
      <c r="AD266" t="s">
        <v>32</v>
      </c>
      <c r="AE266" t="str">
        <f t="shared" si="66"/>
        <v/>
      </c>
      <c r="AF266" t="s">
        <v>32</v>
      </c>
      <c r="AG266" t="str">
        <f t="shared" si="67"/>
        <v/>
      </c>
      <c r="AH266" t="s">
        <v>32</v>
      </c>
      <c r="AI266" t="str">
        <f t="shared" si="68"/>
        <v/>
      </c>
      <c r="AJ266" t="s">
        <v>32</v>
      </c>
      <c r="AK266" t="str">
        <f t="shared" si="69"/>
        <v/>
      </c>
      <c r="AL266">
        <v>0</v>
      </c>
      <c r="AM266">
        <v>0</v>
      </c>
      <c r="AN266">
        <v>0</v>
      </c>
      <c r="AO266" t="s">
        <v>32</v>
      </c>
      <c r="AP266" t="s">
        <v>32</v>
      </c>
    </row>
    <row r="267" spans="1:42" x14ac:dyDescent="0.25">
      <c r="A267">
        <v>201501</v>
      </c>
      <c r="B267" t="str">
        <f t="shared" si="56"/>
        <v>2015-I</v>
      </c>
      <c r="C267" t="s">
        <v>310</v>
      </c>
      <c r="D267" t="s">
        <v>310</v>
      </c>
      <c r="E267">
        <v>30003076</v>
      </c>
      <c r="F267" t="s">
        <v>29</v>
      </c>
      <c r="G267">
        <v>1</v>
      </c>
      <c r="H267">
        <v>0</v>
      </c>
      <c r="I267">
        <v>0</v>
      </c>
      <c r="J267">
        <f t="shared" si="57"/>
        <v>0</v>
      </c>
      <c r="K267" t="str">
        <f t="shared" si="58"/>
        <v>Modelamiento</v>
      </c>
      <c r="L267">
        <f t="shared" si="59"/>
        <v>0</v>
      </c>
      <c r="M267">
        <v>54</v>
      </c>
      <c r="N267" t="str">
        <f t="shared" si="60"/>
        <v>&lt;=55</v>
      </c>
      <c r="O267" t="s">
        <v>56</v>
      </c>
      <c r="P267" t="s">
        <v>39</v>
      </c>
      <c r="Q267" t="s">
        <v>32</v>
      </c>
      <c r="R267" t="s">
        <v>32</v>
      </c>
      <c r="S267" t="str">
        <f t="shared" si="61"/>
        <v/>
      </c>
      <c r="T267" t="s">
        <v>32</v>
      </c>
      <c r="U267" t="str">
        <f t="shared" si="62"/>
        <v/>
      </c>
      <c r="V267" t="s">
        <v>32</v>
      </c>
      <c r="W267" t="s">
        <v>32</v>
      </c>
      <c r="X267" s="12" t="str">
        <f t="shared" si="63"/>
        <v>NULL</v>
      </c>
      <c r="Y267" t="str">
        <f t="shared" si="64"/>
        <v/>
      </c>
      <c r="Z267" t="s">
        <v>32</v>
      </c>
      <c r="AA267">
        <v>4</v>
      </c>
      <c r="AB267">
        <v>360.04</v>
      </c>
      <c r="AC267" t="str">
        <f t="shared" si="65"/>
        <v>&lt;=500</v>
      </c>
      <c r="AD267">
        <v>334</v>
      </c>
      <c r="AE267" t="str">
        <f t="shared" si="66"/>
        <v>&gt;120</v>
      </c>
      <c r="AF267">
        <v>360.04</v>
      </c>
      <c r="AG267" t="str">
        <f t="shared" si="67"/>
        <v>&lt;=500</v>
      </c>
      <c r="AH267" t="s">
        <v>32</v>
      </c>
      <c r="AI267" t="str">
        <f t="shared" si="68"/>
        <v/>
      </c>
      <c r="AJ267" t="s">
        <v>32</v>
      </c>
      <c r="AK267" t="str">
        <f t="shared" si="69"/>
        <v/>
      </c>
      <c r="AL267">
        <v>7</v>
      </c>
      <c r="AM267">
        <v>0</v>
      </c>
      <c r="AN267">
        <v>7</v>
      </c>
      <c r="AO267" t="s">
        <v>32</v>
      </c>
      <c r="AP267">
        <v>6</v>
      </c>
    </row>
    <row r="268" spans="1:42" x14ac:dyDescent="0.25">
      <c r="A268">
        <v>201501</v>
      </c>
      <c r="B268" t="str">
        <f t="shared" si="56"/>
        <v>2015-I</v>
      </c>
      <c r="C268" t="s">
        <v>311</v>
      </c>
      <c r="D268" t="s">
        <v>311</v>
      </c>
      <c r="E268">
        <v>30003462</v>
      </c>
      <c r="F268" t="s">
        <v>29</v>
      </c>
      <c r="G268">
        <v>0</v>
      </c>
      <c r="H268">
        <v>0</v>
      </c>
      <c r="I268">
        <v>0</v>
      </c>
      <c r="J268">
        <f t="shared" si="57"/>
        <v>0</v>
      </c>
      <c r="K268" t="str">
        <f t="shared" si="58"/>
        <v>Modelamiento</v>
      </c>
      <c r="L268">
        <f t="shared" si="59"/>
        <v>0</v>
      </c>
      <c r="M268">
        <v>66</v>
      </c>
      <c r="N268" t="str">
        <f t="shared" si="60"/>
        <v>&gt;60</v>
      </c>
      <c r="O268" t="s">
        <v>72</v>
      </c>
      <c r="P268" t="s">
        <v>35</v>
      </c>
      <c r="Q268" t="s">
        <v>32</v>
      </c>
      <c r="R268" t="s">
        <v>32</v>
      </c>
      <c r="S268" t="str">
        <f t="shared" si="61"/>
        <v/>
      </c>
      <c r="T268" t="s">
        <v>32</v>
      </c>
      <c r="U268" t="str">
        <f t="shared" si="62"/>
        <v/>
      </c>
      <c r="V268" t="s">
        <v>32</v>
      </c>
      <c r="W268" t="s">
        <v>32</v>
      </c>
      <c r="X268" s="12" t="str">
        <f t="shared" si="63"/>
        <v>NULL</v>
      </c>
      <c r="Y268" t="str">
        <f t="shared" si="64"/>
        <v/>
      </c>
      <c r="Z268" t="s">
        <v>32</v>
      </c>
      <c r="AA268">
        <v>4</v>
      </c>
      <c r="AB268">
        <v>697.2</v>
      </c>
      <c r="AC268" t="str">
        <f t="shared" si="65"/>
        <v>&lt;=1000</v>
      </c>
      <c r="AD268">
        <v>1188</v>
      </c>
      <c r="AE268" t="str">
        <f t="shared" si="66"/>
        <v>&gt;120</v>
      </c>
      <c r="AF268">
        <v>582.04999999999995</v>
      </c>
      <c r="AG268" t="str">
        <f t="shared" si="67"/>
        <v>&lt;=1000</v>
      </c>
      <c r="AH268" t="s">
        <v>32</v>
      </c>
      <c r="AI268" t="str">
        <f t="shared" si="68"/>
        <v/>
      </c>
      <c r="AJ268" t="s">
        <v>32</v>
      </c>
      <c r="AK268" t="str">
        <f t="shared" si="69"/>
        <v/>
      </c>
      <c r="AL268">
        <v>10</v>
      </c>
      <c r="AM268">
        <v>0</v>
      </c>
      <c r="AN268">
        <v>9</v>
      </c>
      <c r="AO268" t="s">
        <v>32</v>
      </c>
      <c r="AP268">
        <v>3</v>
      </c>
    </row>
    <row r="269" spans="1:42" x14ac:dyDescent="0.25">
      <c r="A269">
        <v>201501</v>
      </c>
      <c r="B269" t="str">
        <f t="shared" si="56"/>
        <v>2015-I</v>
      </c>
      <c r="C269" t="s">
        <v>312</v>
      </c>
      <c r="D269" t="s">
        <v>312</v>
      </c>
      <c r="E269">
        <v>30004508</v>
      </c>
      <c r="F269" t="s">
        <v>29</v>
      </c>
      <c r="G269">
        <v>0</v>
      </c>
      <c r="H269">
        <v>1</v>
      </c>
      <c r="I269">
        <v>0</v>
      </c>
      <c r="J269">
        <f t="shared" si="57"/>
        <v>0</v>
      </c>
      <c r="K269" t="str">
        <f t="shared" si="58"/>
        <v>Indeterminado</v>
      </c>
      <c r="L269">
        <f t="shared" si="59"/>
        <v>0</v>
      </c>
      <c r="M269">
        <v>36</v>
      </c>
      <c r="N269" t="str">
        <f t="shared" si="60"/>
        <v>&lt;=40</v>
      </c>
      <c r="O269" t="s">
        <v>56</v>
      </c>
      <c r="P269" t="s">
        <v>31</v>
      </c>
      <c r="Q269" t="s">
        <v>32</v>
      </c>
      <c r="R269" t="s">
        <v>32</v>
      </c>
      <c r="S269" t="str">
        <f t="shared" si="61"/>
        <v/>
      </c>
      <c r="T269" t="s">
        <v>32</v>
      </c>
      <c r="U269" t="str">
        <f t="shared" si="62"/>
        <v/>
      </c>
      <c r="V269" t="s">
        <v>32</v>
      </c>
      <c r="W269" t="s">
        <v>32</v>
      </c>
      <c r="X269" s="12" t="str">
        <f t="shared" si="63"/>
        <v>NULL</v>
      </c>
      <c r="Y269" t="str">
        <f t="shared" si="64"/>
        <v/>
      </c>
      <c r="Z269" t="s">
        <v>32</v>
      </c>
      <c r="AA269">
        <v>4</v>
      </c>
      <c r="AB269">
        <v>1657.76</v>
      </c>
      <c r="AC269" t="str">
        <f t="shared" si="65"/>
        <v>&lt;=2000</v>
      </c>
      <c r="AD269">
        <v>1275</v>
      </c>
      <c r="AE269" t="str">
        <f t="shared" si="66"/>
        <v>&gt;120</v>
      </c>
      <c r="AF269">
        <v>1657.76</v>
      </c>
      <c r="AG269" t="str">
        <f t="shared" si="67"/>
        <v>&lt;=2000</v>
      </c>
      <c r="AH269" t="s">
        <v>32</v>
      </c>
      <c r="AI269" t="str">
        <f t="shared" si="68"/>
        <v/>
      </c>
      <c r="AJ269" t="s">
        <v>32</v>
      </c>
      <c r="AK269" t="str">
        <f t="shared" si="69"/>
        <v/>
      </c>
      <c r="AL269">
        <v>12</v>
      </c>
      <c r="AM269">
        <v>0</v>
      </c>
      <c r="AN269">
        <v>12</v>
      </c>
      <c r="AO269" t="s">
        <v>32</v>
      </c>
      <c r="AP269">
        <v>1</v>
      </c>
    </row>
    <row r="270" spans="1:42" x14ac:dyDescent="0.25">
      <c r="A270">
        <v>201501</v>
      </c>
      <c r="B270" t="str">
        <f t="shared" si="56"/>
        <v>2015-I</v>
      </c>
      <c r="C270" t="s">
        <v>313</v>
      </c>
      <c r="D270" t="s">
        <v>313</v>
      </c>
      <c r="E270">
        <v>30004334</v>
      </c>
      <c r="F270" t="s">
        <v>29</v>
      </c>
      <c r="G270">
        <v>0</v>
      </c>
      <c r="H270">
        <v>0</v>
      </c>
      <c r="I270">
        <v>0</v>
      </c>
      <c r="J270">
        <f t="shared" si="57"/>
        <v>0</v>
      </c>
      <c r="K270" t="str">
        <f t="shared" si="58"/>
        <v>Modelamiento</v>
      </c>
      <c r="L270">
        <f t="shared" si="59"/>
        <v>0</v>
      </c>
      <c r="M270">
        <v>27</v>
      </c>
      <c r="N270" t="str">
        <f t="shared" si="60"/>
        <v>&lt;=30</v>
      </c>
      <c r="O270" t="s">
        <v>56</v>
      </c>
      <c r="P270" t="s">
        <v>31</v>
      </c>
      <c r="Q270" t="s">
        <v>32</v>
      </c>
      <c r="R270" t="s">
        <v>32</v>
      </c>
      <c r="S270" t="str">
        <f t="shared" si="61"/>
        <v/>
      </c>
      <c r="T270" t="s">
        <v>32</v>
      </c>
      <c r="U270" t="str">
        <f t="shared" si="62"/>
        <v/>
      </c>
      <c r="V270" t="s">
        <v>32</v>
      </c>
      <c r="W270" t="s">
        <v>32</v>
      </c>
      <c r="X270" s="12" t="str">
        <f t="shared" si="63"/>
        <v>NULL</v>
      </c>
      <c r="Y270" t="str">
        <f t="shared" si="64"/>
        <v/>
      </c>
      <c r="Z270" t="s">
        <v>32</v>
      </c>
      <c r="AA270">
        <v>9</v>
      </c>
      <c r="AB270" t="s">
        <v>32</v>
      </c>
      <c r="AC270" t="str">
        <f t="shared" si="65"/>
        <v/>
      </c>
      <c r="AD270" t="s">
        <v>32</v>
      </c>
      <c r="AE270" t="str">
        <f t="shared" si="66"/>
        <v/>
      </c>
      <c r="AF270" t="s">
        <v>32</v>
      </c>
      <c r="AG270" t="str">
        <f t="shared" si="67"/>
        <v/>
      </c>
      <c r="AH270" t="s">
        <v>32</v>
      </c>
      <c r="AI270" t="str">
        <f t="shared" si="68"/>
        <v/>
      </c>
      <c r="AJ270" t="s">
        <v>32</v>
      </c>
      <c r="AK270" t="str">
        <f t="shared" si="69"/>
        <v/>
      </c>
      <c r="AL270">
        <v>0</v>
      </c>
      <c r="AM270">
        <v>0</v>
      </c>
      <c r="AN270">
        <v>0</v>
      </c>
      <c r="AO270" t="s">
        <v>32</v>
      </c>
      <c r="AP270" t="s">
        <v>32</v>
      </c>
    </row>
    <row r="271" spans="1:42" x14ac:dyDescent="0.25">
      <c r="A271">
        <v>201501</v>
      </c>
      <c r="B271" t="str">
        <f t="shared" si="56"/>
        <v>2015-I</v>
      </c>
      <c r="C271" t="s">
        <v>314</v>
      </c>
      <c r="D271" t="s">
        <v>314</v>
      </c>
      <c r="E271">
        <v>30004516</v>
      </c>
      <c r="F271" t="s">
        <v>29</v>
      </c>
      <c r="G271">
        <v>0</v>
      </c>
      <c r="H271">
        <v>0</v>
      </c>
      <c r="I271">
        <v>0</v>
      </c>
      <c r="J271">
        <f t="shared" si="57"/>
        <v>0</v>
      </c>
      <c r="K271" t="str">
        <f t="shared" si="58"/>
        <v>Modelamiento</v>
      </c>
      <c r="L271">
        <f t="shared" si="59"/>
        <v>0</v>
      </c>
      <c r="M271">
        <v>38</v>
      </c>
      <c r="N271" t="str">
        <f t="shared" si="60"/>
        <v>&lt;=40</v>
      </c>
      <c r="O271" t="s">
        <v>56</v>
      </c>
      <c r="P271" t="s">
        <v>35</v>
      </c>
      <c r="Q271" t="s">
        <v>32</v>
      </c>
      <c r="R271" t="s">
        <v>32</v>
      </c>
      <c r="S271" t="str">
        <f t="shared" si="61"/>
        <v/>
      </c>
      <c r="T271" t="s">
        <v>32</v>
      </c>
      <c r="U271" t="str">
        <f t="shared" si="62"/>
        <v/>
      </c>
      <c r="V271" t="s">
        <v>32</v>
      </c>
      <c r="W271" t="s">
        <v>32</v>
      </c>
      <c r="X271" s="12" t="str">
        <f t="shared" si="63"/>
        <v>NULL</v>
      </c>
      <c r="Y271" t="str">
        <f t="shared" si="64"/>
        <v/>
      </c>
      <c r="Z271" t="s">
        <v>32</v>
      </c>
      <c r="AA271">
        <v>0</v>
      </c>
      <c r="AB271">
        <v>2012.95</v>
      </c>
      <c r="AC271" t="str">
        <f t="shared" si="65"/>
        <v>&lt;=3000</v>
      </c>
      <c r="AD271">
        <v>0</v>
      </c>
      <c r="AE271" t="str">
        <f t="shared" si="66"/>
        <v>=0</v>
      </c>
      <c r="AF271">
        <v>0</v>
      </c>
      <c r="AG271" t="str">
        <f t="shared" si="67"/>
        <v>&lt;=500</v>
      </c>
      <c r="AH271" t="s">
        <v>32</v>
      </c>
      <c r="AI271" t="str">
        <f t="shared" si="68"/>
        <v/>
      </c>
      <c r="AJ271" t="s">
        <v>32</v>
      </c>
      <c r="AK271" t="str">
        <f t="shared" si="69"/>
        <v/>
      </c>
      <c r="AL271">
        <v>5</v>
      </c>
      <c r="AM271">
        <v>5</v>
      </c>
      <c r="AN271">
        <v>0</v>
      </c>
      <c r="AO271">
        <v>1</v>
      </c>
      <c r="AP271" t="s">
        <v>32</v>
      </c>
    </row>
    <row r="272" spans="1:42" x14ac:dyDescent="0.25">
      <c r="A272">
        <v>201501</v>
      </c>
      <c r="B272" t="str">
        <f t="shared" si="56"/>
        <v>2015-I</v>
      </c>
      <c r="C272" t="s">
        <v>315</v>
      </c>
      <c r="D272" t="s">
        <v>315</v>
      </c>
      <c r="E272">
        <v>30004106</v>
      </c>
      <c r="F272" t="s">
        <v>29</v>
      </c>
      <c r="G272">
        <v>0</v>
      </c>
      <c r="H272">
        <v>0</v>
      </c>
      <c r="I272">
        <v>0</v>
      </c>
      <c r="J272">
        <f t="shared" si="57"/>
        <v>0</v>
      </c>
      <c r="K272" t="str">
        <f t="shared" si="58"/>
        <v>Modelamiento</v>
      </c>
      <c r="L272">
        <f t="shared" si="59"/>
        <v>0</v>
      </c>
      <c r="M272">
        <v>27</v>
      </c>
      <c r="N272" t="str">
        <f t="shared" si="60"/>
        <v>&lt;=30</v>
      </c>
      <c r="O272" t="s">
        <v>56</v>
      </c>
      <c r="P272" t="s">
        <v>35</v>
      </c>
      <c r="Q272" t="s">
        <v>32</v>
      </c>
      <c r="R272" t="s">
        <v>32</v>
      </c>
      <c r="S272" t="str">
        <f t="shared" si="61"/>
        <v/>
      </c>
      <c r="T272" t="s">
        <v>32</v>
      </c>
      <c r="U272" t="str">
        <f t="shared" si="62"/>
        <v/>
      </c>
      <c r="V272" t="s">
        <v>32</v>
      </c>
      <c r="W272" t="s">
        <v>32</v>
      </c>
      <c r="X272" s="12" t="str">
        <f t="shared" si="63"/>
        <v>NULL</v>
      </c>
      <c r="Y272" t="str">
        <f t="shared" si="64"/>
        <v/>
      </c>
      <c r="Z272" t="s">
        <v>32</v>
      </c>
      <c r="AA272">
        <v>4</v>
      </c>
      <c r="AB272">
        <v>1664.89</v>
      </c>
      <c r="AC272" t="str">
        <f t="shared" si="65"/>
        <v>&lt;=2000</v>
      </c>
      <c r="AD272">
        <v>274</v>
      </c>
      <c r="AE272" t="str">
        <f t="shared" si="66"/>
        <v>&gt;120</v>
      </c>
      <c r="AF272">
        <v>1664.89</v>
      </c>
      <c r="AG272" t="str">
        <f t="shared" si="67"/>
        <v>&lt;=2000</v>
      </c>
      <c r="AH272" t="s">
        <v>32</v>
      </c>
      <c r="AI272" t="str">
        <f t="shared" si="68"/>
        <v/>
      </c>
      <c r="AJ272" t="s">
        <v>32</v>
      </c>
      <c r="AK272" t="str">
        <f t="shared" si="69"/>
        <v/>
      </c>
      <c r="AL272">
        <v>11</v>
      </c>
      <c r="AM272">
        <v>2</v>
      </c>
      <c r="AN272">
        <v>6</v>
      </c>
      <c r="AO272">
        <v>10</v>
      </c>
      <c r="AP272">
        <v>1</v>
      </c>
    </row>
    <row r="273" spans="1:42" x14ac:dyDescent="0.25">
      <c r="A273">
        <v>201501</v>
      </c>
      <c r="B273" t="str">
        <f t="shared" si="56"/>
        <v>2015-I</v>
      </c>
      <c r="C273" t="s">
        <v>316</v>
      </c>
      <c r="D273" t="s">
        <v>316</v>
      </c>
      <c r="E273">
        <v>30003866</v>
      </c>
      <c r="F273" t="s">
        <v>29</v>
      </c>
      <c r="G273">
        <v>0</v>
      </c>
      <c r="H273">
        <v>0</v>
      </c>
      <c r="I273">
        <v>0</v>
      </c>
      <c r="J273">
        <f t="shared" si="57"/>
        <v>0</v>
      </c>
      <c r="K273" t="str">
        <f t="shared" si="58"/>
        <v>Modelamiento</v>
      </c>
      <c r="L273">
        <f t="shared" si="59"/>
        <v>0</v>
      </c>
      <c r="M273">
        <v>54</v>
      </c>
      <c r="N273" t="str">
        <f t="shared" si="60"/>
        <v>&lt;=55</v>
      </c>
      <c r="O273" t="s">
        <v>56</v>
      </c>
      <c r="P273" t="s">
        <v>35</v>
      </c>
      <c r="Q273" t="s">
        <v>32</v>
      </c>
      <c r="R273" t="s">
        <v>32</v>
      </c>
      <c r="S273" t="str">
        <f t="shared" si="61"/>
        <v/>
      </c>
      <c r="T273" t="s">
        <v>32</v>
      </c>
      <c r="U273" t="str">
        <f t="shared" si="62"/>
        <v/>
      </c>
      <c r="V273" t="s">
        <v>32</v>
      </c>
      <c r="W273" t="s">
        <v>32</v>
      </c>
      <c r="X273" s="12" t="str">
        <f t="shared" si="63"/>
        <v>NULL</v>
      </c>
      <c r="Y273" t="str">
        <f t="shared" si="64"/>
        <v/>
      </c>
      <c r="Z273" t="s">
        <v>32</v>
      </c>
      <c r="AA273">
        <v>4</v>
      </c>
      <c r="AB273">
        <v>2213.15</v>
      </c>
      <c r="AC273" t="str">
        <f t="shared" si="65"/>
        <v>&lt;=3000</v>
      </c>
      <c r="AD273">
        <v>528</v>
      </c>
      <c r="AE273" t="str">
        <f t="shared" si="66"/>
        <v>&gt;120</v>
      </c>
      <c r="AF273">
        <v>2213.15</v>
      </c>
      <c r="AG273" t="str">
        <f t="shared" si="67"/>
        <v>&lt;=3000</v>
      </c>
      <c r="AH273" t="s">
        <v>32</v>
      </c>
      <c r="AI273" t="str">
        <f t="shared" si="68"/>
        <v/>
      </c>
      <c r="AJ273" t="s">
        <v>32</v>
      </c>
      <c r="AK273" t="str">
        <f t="shared" si="69"/>
        <v/>
      </c>
      <c r="AL273">
        <v>12</v>
      </c>
      <c r="AM273">
        <v>0</v>
      </c>
      <c r="AN273">
        <v>11</v>
      </c>
      <c r="AO273" t="s">
        <v>32</v>
      </c>
      <c r="AP273">
        <v>1</v>
      </c>
    </row>
    <row r="274" spans="1:42" x14ac:dyDescent="0.25">
      <c r="A274">
        <v>201501</v>
      </c>
      <c r="B274" t="str">
        <f t="shared" si="56"/>
        <v>2015-I</v>
      </c>
      <c r="C274" t="s">
        <v>317</v>
      </c>
      <c r="D274" t="s">
        <v>317</v>
      </c>
      <c r="E274">
        <v>30004299</v>
      </c>
      <c r="F274" t="s">
        <v>29</v>
      </c>
      <c r="G274">
        <v>1</v>
      </c>
      <c r="H274">
        <v>0</v>
      </c>
      <c r="I274">
        <v>1</v>
      </c>
      <c r="J274">
        <f t="shared" si="57"/>
        <v>0</v>
      </c>
      <c r="K274" t="str">
        <f t="shared" si="58"/>
        <v>Insuficiente</v>
      </c>
      <c r="L274">
        <f t="shared" si="59"/>
        <v>0</v>
      </c>
      <c r="M274">
        <v>26</v>
      </c>
      <c r="N274" t="str">
        <f t="shared" si="60"/>
        <v>&lt;=30</v>
      </c>
      <c r="O274" t="s">
        <v>56</v>
      </c>
      <c r="P274" t="s">
        <v>31</v>
      </c>
      <c r="Q274" t="s">
        <v>32</v>
      </c>
      <c r="R274" t="s">
        <v>32</v>
      </c>
      <c r="S274" t="str">
        <f t="shared" si="61"/>
        <v/>
      </c>
      <c r="T274" t="s">
        <v>32</v>
      </c>
      <c r="U274" t="str">
        <f t="shared" si="62"/>
        <v/>
      </c>
      <c r="V274" t="s">
        <v>32</v>
      </c>
      <c r="W274" t="s">
        <v>32</v>
      </c>
      <c r="X274" s="12" t="str">
        <f t="shared" si="63"/>
        <v>NULL</v>
      </c>
      <c r="Y274" t="str">
        <f t="shared" si="64"/>
        <v/>
      </c>
      <c r="Z274" t="s">
        <v>32</v>
      </c>
      <c r="AA274">
        <v>4</v>
      </c>
      <c r="AB274">
        <v>4577.8900000000003</v>
      </c>
      <c r="AC274" t="str">
        <f t="shared" si="65"/>
        <v>&lt;=5000</v>
      </c>
      <c r="AD274">
        <v>1378</v>
      </c>
      <c r="AE274" t="str">
        <f t="shared" si="66"/>
        <v>&gt;120</v>
      </c>
      <c r="AF274">
        <v>4577.8900000000003</v>
      </c>
      <c r="AG274" t="str">
        <f t="shared" si="67"/>
        <v>&lt;=5000</v>
      </c>
      <c r="AH274" t="s">
        <v>32</v>
      </c>
      <c r="AI274" t="str">
        <f t="shared" si="68"/>
        <v/>
      </c>
      <c r="AJ274" t="s">
        <v>32</v>
      </c>
      <c r="AK274" t="str">
        <f t="shared" si="69"/>
        <v/>
      </c>
      <c r="AL274">
        <v>12</v>
      </c>
      <c r="AM274">
        <v>0</v>
      </c>
      <c r="AN274">
        <v>12</v>
      </c>
      <c r="AO274" t="s">
        <v>32</v>
      </c>
      <c r="AP274">
        <v>1</v>
      </c>
    </row>
    <row r="275" spans="1:42" x14ac:dyDescent="0.25">
      <c r="A275">
        <v>201501</v>
      </c>
      <c r="B275" t="str">
        <f t="shared" si="56"/>
        <v>2015-I</v>
      </c>
      <c r="C275" t="s">
        <v>318</v>
      </c>
      <c r="D275" t="s">
        <v>318</v>
      </c>
      <c r="E275">
        <v>30004853</v>
      </c>
      <c r="F275" t="s">
        <v>29</v>
      </c>
      <c r="G275">
        <v>0</v>
      </c>
      <c r="H275">
        <v>0</v>
      </c>
      <c r="I275">
        <v>0</v>
      </c>
      <c r="J275">
        <f t="shared" si="57"/>
        <v>0</v>
      </c>
      <c r="K275" t="str">
        <f t="shared" si="58"/>
        <v>Modelamiento</v>
      </c>
      <c r="L275">
        <f t="shared" si="59"/>
        <v>0</v>
      </c>
      <c r="M275">
        <v>51</v>
      </c>
      <c r="N275" t="str">
        <f t="shared" si="60"/>
        <v>&lt;=55</v>
      </c>
      <c r="O275" t="s">
        <v>72</v>
      </c>
      <c r="P275" t="s">
        <v>35</v>
      </c>
      <c r="Q275" t="s">
        <v>32</v>
      </c>
      <c r="R275" t="s">
        <v>32</v>
      </c>
      <c r="S275" t="str">
        <f t="shared" si="61"/>
        <v/>
      </c>
      <c r="T275" t="s">
        <v>32</v>
      </c>
      <c r="U275" t="str">
        <f t="shared" si="62"/>
        <v/>
      </c>
      <c r="V275" t="s">
        <v>32</v>
      </c>
      <c r="W275" t="s">
        <v>32</v>
      </c>
      <c r="X275" s="12" t="str">
        <f t="shared" si="63"/>
        <v>NULL</v>
      </c>
      <c r="Y275" t="str">
        <f t="shared" si="64"/>
        <v/>
      </c>
      <c r="Z275" t="s">
        <v>32</v>
      </c>
      <c r="AA275">
        <v>0</v>
      </c>
      <c r="AB275">
        <v>7922.32</v>
      </c>
      <c r="AC275" t="str">
        <f t="shared" si="65"/>
        <v>&gt;5000</v>
      </c>
      <c r="AD275">
        <v>0</v>
      </c>
      <c r="AE275" t="str">
        <f t="shared" si="66"/>
        <v>=0</v>
      </c>
      <c r="AF275">
        <v>0</v>
      </c>
      <c r="AG275" t="str">
        <f t="shared" si="67"/>
        <v>&lt;=500</v>
      </c>
      <c r="AH275">
        <v>9228.9</v>
      </c>
      <c r="AI275" t="str">
        <f t="shared" si="68"/>
        <v>&gt;5000</v>
      </c>
      <c r="AJ275">
        <v>0.96679999999999999</v>
      </c>
      <c r="AK275" t="str">
        <f t="shared" si="69"/>
        <v>&gt;0.9</v>
      </c>
      <c r="AL275">
        <v>12</v>
      </c>
      <c r="AM275">
        <v>12</v>
      </c>
      <c r="AN275">
        <v>0</v>
      </c>
      <c r="AO275">
        <v>1</v>
      </c>
      <c r="AP275" t="s">
        <v>32</v>
      </c>
    </row>
    <row r="276" spans="1:42" x14ac:dyDescent="0.25">
      <c r="A276">
        <v>201501</v>
      </c>
      <c r="B276" t="str">
        <f t="shared" si="56"/>
        <v>2015-I</v>
      </c>
      <c r="C276" t="s">
        <v>319</v>
      </c>
      <c r="D276" t="s">
        <v>319</v>
      </c>
      <c r="E276">
        <v>30004416</v>
      </c>
      <c r="F276" t="s">
        <v>29</v>
      </c>
      <c r="G276">
        <v>0</v>
      </c>
      <c r="H276">
        <v>0</v>
      </c>
      <c r="I276">
        <v>0</v>
      </c>
      <c r="J276">
        <f t="shared" si="57"/>
        <v>0</v>
      </c>
      <c r="K276" t="str">
        <f t="shared" si="58"/>
        <v>Modelamiento</v>
      </c>
      <c r="L276">
        <f t="shared" si="59"/>
        <v>0</v>
      </c>
      <c r="M276">
        <v>32</v>
      </c>
      <c r="N276" t="str">
        <f t="shared" si="60"/>
        <v>&lt;=35</v>
      </c>
      <c r="O276" t="s">
        <v>56</v>
      </c>
      <c r="P276" t="s">
        <v>31</v>
      </c>
      <c r="Q276" t="s">
        <v>32</v>
      </c>
      <c r="R276" t="s">
        <v>32</v>
      </c>
      <c r="S276" t="str">
        <f t="shared" si="61"/>
        <v/>
      </c>
      <c r="T276" t="s">
        <v>32</v>
      </c>
      <c r="U276" t="str">
        <f t="shared" si="62"/>
        <v/>
      </c>
      <c r="V276" t="s">
        <v>32</v>
      </c>
      <c r="W276" t="s">
        <v>32</v>
      </c>
      <c r="X276" s="12" t="str">
        <f t="shared" si="63"/>
        <v>NULL</v>
      </c>
      <c r="Y276" t="str">
        <f t="shared" si="64"/>
        <v/>
      </c>
      <c r="Z276" t="s">
        <v>32</v>
      </c>
      <c r="AA276">
        <v>9</v>
      </c>
      <c r="AB276" t="s">
        <v>32</v>
      </c>
      <c r="AC276" t="str">
        <f t="shared" si="65"/>
        <v/>
      </c>
      <c r="AD276" t="s">
        <v>32</v>
      </c>
      <c r="AE276" t="str">
        <f t="shared" si="66"/>
        <v/>
      </c>
      <c r="AF276" t="s">
        <v>32</v>
      </c>
      <c r="AG276" t="str">
        <f t="shared" si="67"/>
        <v/>
      </c>
      <c r="AH276" t="s">
        <v>32</v>
      </c>
      <c r="AI276" t="str">
        <f t="shared" si="68"/>
        <v/>
      </c>
      <c r="AJ276" t="s">
        <v>32</v>
      </c>
      <c r="AK276" t="str">
        <f t="shared" si="69"/>
        <v/>
      </c>
      <c r="AL276">
        <v>0</v>
      </c>
      <c r="AM276">
        <v>0</v>
      </c>
      <c r="AN276">
        <v>0</v>
      </c>
      <c r="AO276" t="s">
        <v>32</v>
      </c>
      <c r="AP276" t="s">
        <v>32</v>
      </c>
    </row>
    <row r="277" spans="1:42" x14ac:dyDescent="0.25">
      <c r="A277">
        <v>201501</v>
      </c>
      <c r="B277" t="str">
        <f t="shared" si="56"/>
        <v>2015-I</v>
      </c>
      <c r="C277" t="s">
        <v>320</v>
      </c>
      <c r="D277" t="s">
        <v>320</v>
      </c>
      <c r="E277">
        <v>30004716</v>
      </c>
      <c r="F277" t="s">
        <v>29</v>
      </c>
      <c r="G277">
        <v>0</v>
      </c>
      <c r="H277">
        <v>0</v>
      </c>
      <c r="I277">
        <v>0</v>
      </c>
      <c r="J277">
        <f t="shared" si="57"/>
        <v>0</v>
      </c>
      <c r="K277" t="str">
        <f t="shared" si="58"/>
        <v>Modelamiento</v>
      </c>
      <c r="L277">
        <f t="shared" si="59"/>
        <v>0</v>
      </c>
      <c r="M277">
        <v>47</v>
      </c>
      <c r="N277" t="str">
        <f t="shared" si="60"/>
        <v>&lt;=50</v>
      </c>
      <c r="O277" t="s">
        <v>56</v>
      </c>
      <c r="P277" t="s">
        <v>31</v>
      </c>
      <c r="Q277" t="s">
        <v>32</v>
      </c>
      <c r="R277" t="s">
        <v>32</v>
      </c>
      <c r="S277" t="str">
        <f t="shared" si="61"/>
        <v/>
      </c>
      <c r="T277" t="s">
        <v>32</v>
      </c>
      <c r="U277" t="str">
        <f t="shared" si="62"/>
        <v/>
      </c>
      <c r="V277" t="s">
        <v>32</v>
      </c>
      <c r="W277" t="s">
        <v>32</v>
      </c>
      <c r="X277" s="12" t="str">
        <f t="shared" si="63"/>
        <v>NULL</v>
      </c>
      <c r="Y277" t="str">
        <f t="shared" si="64"/>
        <v/>
      </c>
      <c r="Z277" t="s">
        <v>32</v>
      </c>
      <c r="AA277">
        <v>4</v>
      </c>
      <c r="AB277">
        <v>560.41999999999996</v>
      </c>
      <c r="AC277" t="str">
        <f t="shared" si="65"/>
        <v>&lt;=1000</v>
      </c>
      <c r="AD277">
        <v>1777</v>
      </c>
      <c r="AE277" t="str">
        <f t="shared" si="66"/>
        <v>&gt;120</v>
      </c>
      <c r="AF277">
        <v>560.41999999999996</v>
      </c>
      <c r="AG277" t="str">
        <f t="shared" si="67"/>
        <v>&lt;=1000</v>
      </c>
      <c r="AH277" t="s">
        <v>32</v>
      </c>
      <c r="AI277" t="str">
        <f t="shared" si="68"/>
        <v/>
      </c>
      <c r="AJ277" t="s">
        <v>32</v>
      </c>
      <c r="AK277" t="str">
        <f t="shared" si="69"/>
        <v/>
      </c>
      <c r="AL277">
        <v>12</v>
      </c>
      <c r="AM277">
        <v>0</v>
      </c>
      <c r="AN277">
        <v>12</v>
      </c>
      <c r="AO277" t="s">
        <v>32</v>
      </c>
      <c r="AP277">
        <v>1</v>
      </c>
    </row>
    <row r="278" spans="1:42" x14ac:dyDescent="0.25">
      <c r="A278">
        <v>201501</v>
      </c>
      <c r="B278" t="str">
        <f t="shared" si="56"/>
        <v>2015-I</v>
      </c>
      <c r="C278" t="s">
        <v>321</v>
      </c>
      <c r="D278" t="s">
        <v>321</v>
      </c>
      <c r="E278">
        <v>30005358</v>
      </c>
      <c r="F278" t="s">
        <v>29</v>
      </c>
      <c r="G278">
        <v>0</v>
      </c>
      <c r="H278">
        <v>0</v>
      </c>
      <c r="I278">
        <v>0</v>
      </c>
      <c r="J278">
        <f t="shared" si="57"/>
        <v>0</v>
      </c>
      <c r="K278" t="str">
        <f t="shared" si="58"/>
        <v>Modelamiento</v>
      </c>
      <c r="L278">
        <f t="shared" si="59"/>
        <v>0</v>
      </c>
      <c r="M278">
        <v>44</v>
      </c>
      <c r="N278" t="str">
        <f t="shared" si="60"/>
        <v>&lt;=45</v>
      </c>
      <c r="O278" t="s">
        <v>56</v>
      </c>
      <c r="P278" t="s">
        <v>69</v>
      </c>
      <c r="Q278" t="s">
        <v>32</v>
      </c>
      <c r="R278" t="s">
        <v>32</v>
      </c>
      <c r="S278" t="str">
        <f t="shared" si="61"/>
        <v/>
      </c>
      <c r="T278" t="s">
        <v>32</v>
      </c>
      <c r="U278" t="str">
        <f t="shared" si="62"/>
        <v/>
      </c>
      <c r="V278" t="s">
        <v>32</v>
      </c>
      <c r="W278" t="s">
        <v>32</v>
      </c>
      <c r="X278" s="12" t="str">
        <f t="shared" si="63"/>
        <v>NULL</v>
      </c>
      <c r="Y278" t="str">
        <f t="shared" si="64"/>
        <v/>
      </c>
      <c r="Z278" t="s">
        <v>32</v>
      </c>
      <c r="AA278">
        <v>4</v>
      </c>
      <c r="AB278">
        <v>149.24</v>
      </c>
      <c r="AC278" t="str">
        <f t="shared" si="65"/>
        <v>&lt;=500</v>
      </c>
      <c r="AD278">
        <v>2648</v>
      </c>
      <c r="AE278" t="str">
        <f t="shared" si="66"/>
        <v>&gt;120</v>
      </c>
      <c r="AF278">
        <v>149.24</v>
      </c>
      <c r="AG278" t="str">
        <f t="shared" si="67"/>
        <v>&lt;=500</v>
      </c>
      <c r="AH278" t="s">
        <v>32</v>
      </c>
      <c r="AI278" t="str">
        <f t="shared" si="68"/>
        <v/>
      </c>
      <c r="AJ278" t="s">
        <v>32</v>
      </c>
      <c r="AK278" t="str">
        <f t="shared" si="69"/>
        <v/>
      </c>
      <c r="AL278">
        <v>12</v>
      </c>
      <c r="AM278">
        <v>0</v>
      </c>
      <c r="AN278">
        <v>12</v>
      </c>
      <c r="AO278" t="s">
        <v>32</v>
      </c>
      <c r="AP278">
        <v>1</v>
      </c>
    </row>
    <row r="279" spans="1:42" x14ac:dyDescent="0.25">
      <c r="A279">
        <v>201501</v>
      </c>
      <c r="B279" t="str">
        <f t="shared" si="56"/>
        <v>2015-I</v>
      </c>
      <c r="C279" t="s">
        <v>322</v>
      </c>
      <c r="D279" t="s">
        <v>322</v>
      </c>
      <c r="E279">
        <v>30004468</v>
      </c>
      <c r="F279" t="s">
        <v>29</v>
      </c>
      <c r="G279">
        <v>0</v>
      </c>
      <c r="H279">
        <v>0</v>
      </c>
      <c r="I279">
        <v>0</v>
      </c>
      <c r="J279">
        <f t="shared" si="57"/>
        <v>0</v>
      </c>
      <c r="K279" t="str">
        <f t="shared" si="58"/>
        <v>Modelamiento</v>
      </c>
      <c r="L279">
        <f t="shared" si="59"/>
        <v>0</v>
      </c>
      <c r="M279">
        <v>68</v>
      </c>
      <c r="N279" t="str">
        <f t="shared" si="60"/>
        <v>&gt;60</v>
      </c>
      <c r="O279" t="s">
        <v>56</v>
      </c>
      <c r="P279" t="s">
        <v>35</v>
      </c>
      <c r="Q279" t="s">
        <v>32</v>
      </c>
      <c r="R279" t="s">
        <v>32</v>
      </c>
      <c r="S279" t="str">
        <f t="shared" si="61"/>
        <v/>
      </c>
      <c r="T279" t="s">
        <v>32</v>
      </c>
      <c r="U279" t="str">
        <f t="shared" si="62"/>
        <v/>
      </c>
      <c r="V279" t="s">
        <v>32</v>
      </c>
      <c r="W279" t="s">
        <v>32</v>
      </c>
      <c r="X279" s="12" t="str">
        <f t="shared" si="63"/>
        <v>NULL</v>
      </c>
      <c r="Y279" t="str">
        <f t="shared" si="64"/>
        <v/>
      </c>
      <c r="Z279" t="s">
        <v>32</v>
      </c>
      <c r="AA279">
        <v>9</v>
      </c>
      <c r="AB279" t="s">
        <v>32</v>
      </c>
      <c r="AC279" t="str">
        <f t="shared" si="65"/>
        <v/>
      </c>
      <c r="AD279" t="s">
        <v>32</v>
      </c>
      <c r="AE279" t="str">
        <f t="shared" si="66"/>
        <v/>
      </c>
      <c r="AF279" t="s">
        <v>32</v>
      </c>
      <c r="AG279" t="str">
        <f t="shared" si="67"/>
        <v/>
      </c>
      <c r="AH279" t="s">
        <v>32</v>
      </c>
      <c r="AI279" t="str">
        <f t="shared" si="68"/>
        <v/>
      </c>
      <c r="AJ279" t="s">
        <v>32</v>
      </c>
      <c r="AK279" t="str">
        <f t="shared" si="69"/>
        <v/>
      </c>
      <c r="AL279">
        <v>0</v>
      </c>
      <c r="AM279">
        <v>0</v>
      </c>
      <c r="AN279">
        <v>0</v>
      </c>
      <c r="AO279" t="s">
        <v>32</v>
      </c>
      <c r="AP279" t="s">
        <v>32</v>
      </c>
    </row>
    <row r="280" spans="1:42" x14ac:dyDescent="0.25">
      <c r="A280">
        <v>201501</v>
      </c>
      <c r="B280" t="str">
        <f t="shared" si="56"/>
        <v>2015-I</v>
      </c>
      <c r="C280" t="s">
        <v>323</v>
      </c>
      <c r="D280" t="s">
        <v>323</v>
      </c>
      <c r="E280">
        <v>30005238</v>
      </c>
      <c r="F280" t="s">
        <v>29</v>
      </c>
      <c r="G280">
        <v>1</v>
      </c>
      <c r="H280">
        <v>0</v>
      </c>
      <c r="I280">
        <v>0</v>
      </c>
      <c r="J280">
        <f t="shared" si="57"/>
        <v>0</v>
      </c>
      <c r="K280" t="str">
        <f t="shared" si="58"/>
        <v>Modelamiento</v>
      </c>
      <c r="L280">
        <f t="shared" si="59"/>
        <v>0</v>
      </c>
      <c r="M280">
        <v>39</v>
      </c>
      <c r="N280" t="str">
        <f t="shared" si="60"/>
        <v>&lt;=40</v>
      </c>
      <c r="O280" t="s">
        <v>56</v>
      </c>
      <c r="P280" t="s">
        <v>31</v>
      </c>
      <c r="Q280" t="s">
        <v>32</v>
      </c>
      <c r="R280" t="s">
        <v>32</v>
      </c>
      <c r="S280" t="str">
        <f t="shared" si="61"/>
        <v/>
      </c>
      <c r="T280" t="s">
        <v>32</v>
      </c>
      <c r="U280" t="str">
        <f t="shared" si="62"/>
        <v/>
      </c>
      <c r="V280" t="s">
        <v>32</v>
      </c>
      <c r="W280" t="s">
        <v>32</v>
      </c>
      <c r="X280" s="12" t="str">
        <f t="shared" si="63"/>
        <v>NULL</v>
      </c>
      <c r="Y280" t="str">
        <f t="shared" si="64"/>
        <v/>
      </c>
      <c r="Z280" t="s">
        <v>32</v>
      </c>
      <c r="AA280">
        <v>4</v>
      </c>
      <c r="AB280">
        <v>1436.67</v>
      </c>
      <c r="AC280" t="str">
        <f t="shared" si="65"/>
        <v>&lt;=2000</v>
      </c>
      <c r="AD280">
        <v>278</v>
      </c>
      <c r="AE280" t="str">
        <f t="shared" si="66"/>
        <v>&gt;120</v>
      </c>
      <c r="AF280">
        <v>1436.67</v>
      </c>
      <c r="AG280" t="str">
        <f t="shared" si="67"/>
        <v>&lt;=2000</v>
      </c>
      <c r="AH280" t="s">
        <v>32</v>
      </c>
      <c r="AI280" t="str">
        <f t="shared" si="68"/>
        <v/>
      </c>
      <c r="AJ280" t="s">
        <v>32</v>
      </c>
      <c r="AK280" t="str">
        <f t="shared" si="69"/>
        <v/>
      </c>
      <c r="AL280">
        <v>12</v>
      </c>
      <c r="AM280">
        <v>0</v>
      </c>
      <c r="AN280">
        <v>12</v>
      </c>
      <c r="AO280" t="s">
        <v>32</v>
      </c>
      <c r="AP280">
        <v>1</v>
      </c>
    </row>
    <row r="281" spans="1:42" x14ac:dyDescent="0.25">
      <c r="A281">
        <v>201501</v>
      </c>
      <c r="B281" t="str">
        <f t="shared" si="56"/>
        <v>2015-I</v>
      </c>
      <c r="C281" t="s">
        <v>324</v>
      </c>
      <c r="D281" t="s">
        <v>324</v>
      </c>
      <c r="E281">
        <v>30004667</v>
      </c>
      <c r="F281" t="s">
        <v>29</v>
      </c>
      <c r="G281">
        <v>0</v>
      </c>
      <c r="H281">
        <v>0</v>
      </c>
      <c r="I281">
        <v>0</v>
      </c>
      <c r="J281">
        <f t="shared" si="57"/>
        <v>0</v>
      </c>
      <c r="K281" t="str">
        <f t="shared" si="58"/>
        <v>Modelamiento</v>
      </c>
      <c r="L281">
        <f t="shared" si="59"/>
        <v>0</v>
      </c>
      <c r="M281">
        <v>32</v>
      </c>
      <c r="N281" t="str">
        <f t="shared" si="60"/>
        <v>&lt;=35</v>
      </c>
      <c r="O281" t="s">
        <v>56</v>
      </c>
      <c r="P281" t="s">
        <v>31</v>
      </c>
      <c r="Q281" t="s">
        <v>32</v>
      </c>
      <c r="R281" t="s">
        <v>32</v>
      </c>
      <c r="S281" t="str">
        <f t="shared" si="61"/>
        <v/>
      </c>
      <c r="T281" t="s">
        <v>32</v>
      </c>
      <c r="U281" t="str">
        <f t="shared" si="62"/>
        <v/>
      </c>
      <c r="V281" t="s">
        <v>32</v>
      </c>
      <c r="W281" t="s">
        <v>32</v>
      </c>
      <c r="X281" s="12" t="str">
        <f t="shared" si="63"/>
        <v>NULL</v>
      </c>
      <c r="Y281" t="str">
        <f t="shared" si="64"/>
        <v/>
      </c>
      <c r="Z281" t="s">
        <v>32</v>
      </c>
      <c r="AA281">
        <v>4</v>
      </c>
      <c r="AB281">
        <v>2687.75</v>
      </c>
      <c r="AC281" t="str">
        <f t="shared" si="65"/>
        <v>&lt;=3000</v>
      </c>
      <c r="AD281">
        <v>1407</v>
      </c>
      <c r="AE281" t="str">
        <f t="shared" si="66"/>
        <v>&gt;120</v>
      </c>
      <c r="AF281">
        <v>2687.75</v>
      </c>
      <c r="AG281" t="str">
        <f t="shared" si="67"/>
        <v>&lt;=3000</v>
      </c>
      <c r="AH281" t="s">
        <v>32</v>
      </c>
      <c r="AI281" t="str">
        <f t="shared" si="68"/>
        <v/>
      </c>
      <c r="AJ281" t="s">
        <v>32</v>
      </c>
      <c r="AK281" t="str">
        <f t="shared" si="69"/>
        <v/>
      </c>
      <c r="AL281">
        <v>12</v>
      </c>
      <c r="AM281">
        <v>0</v>
      </c>
      <c r="AN281">
        <v>12</v>
      </c>
      <c r="AO281" t="s">
        <v>32</v>
      </c>
      <c r="AP281">
        <v>1</v>
      </c>
    </row>
    <row r="282" spans="1:42" x14ac:dyDescent="0.25">
      <c r="A282">
        <v>201501</v>
      </c>
      <c r="B282" t="str">
        <f t="shared" si="56"/>
        <v>2015-I</v>
      </c>
      <c r="C282" t="s">
        <v>325</v>
      </c>
      <c r="D282" t="s">
        <v>325</v>
      </c>
      <c r="E282">
        <v>30005214</v>
      </c>
      <c r="F282" t="s">
        <v>29</v>
      </c>
      <c r="G282">
        <v>0</v>
      </c>
      <c r="H282">
        <v>0</v>
      </c>
      <c r="I282">
        <v>0</v>
      </c>
      <c r="J282">
        <f t="shared" si="57"/>
        <v>0</v>
      </c>
      <c r="K282" t="str">
        <f t="shared" si="58"/>
        <v>Modelamiento</v>
      </c>
      <c r="L282">
        <f t="shared" si="59"/>
        <v>0</v>
      </c>
      <c r="M282">
        <v>48</v>
      </c>
      <c r="N282" t="str">
        <f t="shared" si="60"/>
        <v>&lt;=50</v>
      </c>
      <c r="O282" t="s">
        <v>56</v>
      </c>
      <c r="P282" t="s">
        <v>31</v>
      </c>
      <c r="Q282" t="s">
        <v>32</v>
      </c>
      <c r="R282" t="s">
        <v>32</v>
      </c>
      <c r="S282" t="str">
        <f t="shared" si="61"/>
        <v/>
      </c>
      <c r="T282" t="s">
        <v>32</v>
      </c>
      <c r="U282" t="str">
        <f t="shared" si="62"/>
        <v/>
      </c>
      <c r="V282" t="s">
        <v>32</v>
      </c>
      <c r="W282" t="s">
        <v>32</v>
      </c>
      <c r="X282" s="12" t="str">
        <f t="shared" si="63"/>
        <v>NULL</v>
      </c>
      <c r="Y282" t="str">
        <f t="shared" si="64"/>
        <v/>
      </c>
      <c r="Z282" t="s">
        <v>32</v>
      </c>
      <c r="AA282">
        <v>0</v>
      </c>
      <c r="AB282">
        <v>8169.99</v>
      </c>
      <c r="AC282" t="str">
        <f t="shared" si="65"/>
        <v>&gt;5000</v>
      </c>
      <c r="AD282">
        <v>0</v>
      </c>
      <c r="AE282" t="str">
        <f t="shared" si="66"/>
        <v>=0</v>
      </c>
      <c r="AF282">
        <v>0</v>
      </c>
      <c r="AG282" t="str">
        <f t="shared" si="67"/>
        <v>&lt;=500</v>
      </c>
      <c r="AH282" t="s">
        <v>32</v>
      </c>
      <c r="AI282" t="str">
        <f t="shared" si="68"/>
        <v/>
      </c>
      <c r="AJ282" t="s">
        <v>32</v>
      </c>
      <c r="AK282" t="str">
        <f t="shared" si="69"/>
        <v/>
      </c>
      <c r="AL282">
        <v>12</v>
      </c>
      <c r="AM282">
        <v>12</v>
      </c>
      <c r="AN282">
        <v>0</v>
      </c>
      <c r="AO282">
        <v>1</v>
      </c>
      <c r="AP282" t="s">
        <v>32</v>
      </c>
    </row>
    <row r="283" spans="1:42" x14ac:dyDescent="0.25">
      <c r="A283">
        <v>201501</v>
      </c>
      <c r="B283" t="str">
        <f t="shared" si="56"/>
        <v>2015-I</v>
      </c>
      <c r="C283" t="s">
        <v>326</v>
      </c>
      <c r="D283" t="s">
        <v>326</v>
      </c>
      <c r="E283">
        <v>30004361</v>
      </c>
      <c r="F283" t="s">
        <v>29</v>
      </c>
      <c r="G283">
        <v>1</v>
      </c>
      <c r="H283">
        <v>0</v>
      </c>
      <c r="I283">
        <v>0</v>
      </c>
      <c r="J283">
        <f t="shared" si="57"/>
        <v>0</v>
      </c>
      <c r="K283" t="str">
        <f t="shared" si="58"/>
        <v>Modelamiento</v>
      </c>
      <c r="L283">
        <f t="shared" si="59"/>
        <v>0</v>
      </c>
      <c r="M283">
        <v>39</v>
      </c>
      <c r="N283" t="str">
        <f t="shared" si="60"/>
        <v>&lt;=40</v>
      </c>
      <c r="O283" t="s">
        <v>72</v>
      </c>
      <c r="P283" t="s">
        <v>39</v>
      </c>
      <c r="Q283" t="s">
        <v>32</v>
      </c>
      <c r="R283" t="s">
        <v>32</v>
      </c>
      <c r="S283" t="str">
        <f t="shared" si="61"/>
        <v/>
      </c>
      <c r="T283" t="s">
        <v>32</v>
      </c>
      <c r="U283" t="str">
        <f t="shared" si="62"/>
        <v/>
      </c>
      <c r="V283" t="s">
        <v>32</v>
      </c>
      <c r="W283" t="s">
        <v>32</v>
      </c>
      <c r="X283" s="12" t="str">
        <f t="shared" si="63"/>
        <v>NULL</v>
      </c>
      <c r="Y283" t="str">
        <f t="shared" si="64"/>
        <v/>
      </c>
      <c r="Z283" t="s">
        <v>32</v>
      </c>
      <c r="AA283">
        <v>9</v>
      </c>
      <c r="AB283" t="s">
        <v>32</v>
      </c>
      <c r="AC283" t="str">
        <f t="shared" si="65"/>
        <v/>
      </c>
      <c r="AD283" t="s">
        <v>32</v>
      </c>
      <c r="AE283" t="str">
        <f t="shared" si="66"/>
        <v/>
      </c>
      <c r="AF283" t="s">
        <v>32</v>
      </c>
      <c r="AG283" t="str">
        <f t="shared" si="67"/>
        <v/>
      </c>
      <c r="AH283" t="s">
        <v>32</v>
      </c>
      <c r="AI283" t="str">
        <f t="shared" si="68"/>
        <v/>
      </c>
      <c r="AJ283" t="s">
        <v>32</v>
      </c>
      <c r="AK283" t="str">
        <f t="shared" si="69"/>
        <v/>
      </c>
      <c r="AL283">
        <v>0</v>
      </c>
      <c r="AM283">
        <v>0</v>
      </c>
      <c r="AN283">
        <v>0</v>
      </c>
      <c r="AO283" t="s">
        <v>32</v>
      </c>
      <c r="AP283" t="s">
        <v>32</v>
      </c>
    </row>
    <row r="284" spans="1:42" x14ac:dyDescent="0.25">
      <c r="A284">
        <v>201501</v>
      </c>
      <c r="B284" t="str">
        <f t="shared" si="56"/>
        <v>2015-I</v>
      </c>
      <c r="C284" t="s">
        <v>327</v>
      </c>
      <c r="D284" t="s">
        <v>327</v>
      </c>
      <c r="E284">
        <v>30005246</v>
      </c>
      <c r="F284" t="s">
        <v>29</v>
      </c>
      <c r="G284">
        <v>1</v>
      </c>
      <c r="H284">
        <v>0</v>
      </c>
      <c r="I284">
        <v>1</v>
      </c>
      <c r="J284">
        <f t="shared" si="57"/>
        <v>0</v>
      </c>
      <c r="K284" t="str">
        <f t="shared" si="58"/>
        <v>Insuficiente</v>
      </c>
      <c r="L284">
        <f t="shared" si="59"/>
        <v>0</v>
      </c>
      <c r="M284">
        <v>26</v>
      </c>
      <c r="N284" t="str">
        <f t="shared" si="60"/>
        <v>&lt;=30</v>
      </c>
      <c r="O284" t="s">
        <v>56</v>
      </c>
      <c r="P284" t="s">
        <v>31</v>
      </c>
      <c r="Q284" t="s">
        <v>32</v>
      </c>
      <c r="R284" t="s">
        <v>32</v>
      </c>
      <c r="S284" t="str">
        <f t="shared" si="61"/>
        <v/>
      </c>
      <c r="T284" t="s">
        <v>32</v>
      </c>
      <c r="U284" t="str">
        <f t="shared" si="62"/>
        <v/>
      </c>
      <c r="V284" t="s">
        <v>32</v>
      </c>
      <c r="W284" t="s">
        <v>32</v>
      </c>
      <c r="X284" s="12" t="str">
        <f t="shared" si="63"/>
        <v>NULL</v>
      </c>
      <c r="Y284" t="str">
        <f t="shared" si="64"/>
        <v/>
      </c>
      <c r="Z284" t="s">
        <v>32</v>
      </c>
      <c r="AA284">
        <v>4</v>
      </c>
      <c r="AB284">
        <v>4643.6099999999997</v>
      </c>
      <c r="AC284" t="str">
        <f t="shared" si="65"/>
        <v>&lt;=5000</v>
      </c>
      <c r="AD284">
        <v>494</v>
      </c>
      <c r="AE284" t="str">
        <f t="shared" si="66"/>
        <v>&gt;120</v>
      </c>
      <c r="AF284">
        <v>3667.06</v>
      </c>
      <c r="AG284" t="str">
        <f t="shared" si="67"/>
        <v>&lt;=4000</v>
      </c>
      <c r="AH284">
        <v>3361.97</v>
      </c>
      <c r="AI284" t="str">
        <f t="shared" si="68"/>
        <v>&lt;=4000</v>
      </c>
      <c r="AJ284">
        <v>1</v>
      </c>
      <c r="AK284" t="str">
        <f t="shared" si="69"/>
        <v>&gt;0.9</v>
      </c>
      <c r="AL284">
        <v>12</v>
      </c>
      <c r="AM284">
        <v>0</v>
      </c>
      <c r="AN284">
        <v>1</v>
      </c>
      <c r="AO284" t="s">
        <v>32</v>
      </c>
      <c r="AP284">
        <v>1</v>
      </c>
    </row>
    <row r="285" spans="1:42" x14ac:dyDescent="0.25">
      <c r="A285">
        <v>201501</v>
      </c>
      <c r="B285" t="str">
        <f t="shared" si="56"/>
        <v>2015-I</v>
      </c>
      <c r="C285" t="s">
        <v>328</v>
      </c>
      <c r="D285" t="s">
        <v>328</v>
      </c>
      <c r="E285">
        <v>30004804</v>
      </c>
      <c r="F285" t="s">
        <v>29</v>
      </c>
      <c r="G285">
        <v>0</v>
      </c>
      <c r="H285">
        <v>0</v>
      </c>
      <c r="I285">
        <v>0</v>
      </c>
      <c r="J285">
        <f t="shared" si="57"/>
        <v>0</v>
      </c>
      <c r="K285" t="str">
        <f t="shared" si="58"/>
        <v>Modelamiento</v>
      </c>
      <c r="L285">
        <f t="shared" si="59"/>
        <v>0</v>
      </c>
      <c r="M285">
        <v>40</v>
      </c>
      <c r="N285" t="str">
        <f t="shared" si="60"/>
        <v>&lt;=40</v>
      </c>
      <c r="O285" t="s">
        <v>56</v>
      </c>
      <c r="P285" t="s">
        <v>31</v>
      </c>
      <c r="Q285" t="s">
        <v>32</v>
      </c>
      <c r="R285" t="s">
        <v>32</v>
      </c>
      <c r="S285" t="str">
        <f t="shared" si="61"/>
        <v/>
      </c>
      <c r="T285" t="s">
        <v>32</v>
      </c>
      <c r="U285" t="str">
        <f t="shared" si="62"/>
        <v/>
      </c>
      <c r="V285" t="s">
        <v>32</v>
      </c>
      <c r="W285" t="s">
        <v>32</v>
      </c>
      <c r="X285" s="12" t="str">
        <f t="shared" si="63"/>
        <v>NULL</v>
      </c>
      <c r="Y285" t="str">
        <f t="shared" si="64"/>
        <v/>
      </c>
      <c r="Z285" t="s">
        <v>32</v>
      </c>
      <c r="AA285">
        <v>4</v>
      </c>
      <c r="AB285">
        <v>384.01</v>
      </c>
      <c r="AC285" t="str">
        <f t="shared" si="65"/>
        <v>&lt;=500</v>
      </c>
      <c r="AD285">
        <v>1778</v>
      </c>
      <c r="AE285" t="str">
        <f t="shared" si="66"/>
        <v>&gt;120</v>
      </c>
      <c r="AF285">
        <v>384.01</v>
      </c>
      <c r="AG285" t="str">
        <f t="shared" si="67"/>
        <v>&lt;=500</v>
      </c>
      <c r="AH285" t="s">
        <v>32</v>
      </c>
      <c r="AI285" t="str">
        <f t="shared" si="68"/>
        <v/>
      </c>
      <c r="AJ285" t="s">
        <v>32</v>
      </c>
      <c r="AK285" t="str">
        <f t="shared" si="69"/>
        <v/>
      </c>
      <c r="AL285">
        <v>12</v>
      </c>
      <c r="AM285">
        <v>0</v>
      </c>
      <c r="AN285">
        <v>12</v>
      </c>
      <c r="AO285" t="s">
        <v>32</v>
      </c>
      <c r="AP285">
        <v>1</v>
      </c>
    </row>
    <row r="286" spans="1:42" x14ac:dyDescent="0.25">
      <c r="A286">
        <v>201501</v>
      </c>
      <c r="B286" t="str">
        <f t="shared" si="56"/>
        <v>2015-I</v>
      </c>
      <c r="C286" t="s">
        <v>329</v>
      </c>
      <c r="D286" t="s">
        <v>329</v>
      </c>
      <c r="E286">
        <v>30005804</v>
      </c>
      <c r="F286" t="s">
        <v>29</v>
      </c>
      <c r="G286">
        <v>0</v>
      </c>
      <c r="H286">
        <v>0</v>
      </c>
      <c r="I286">
        <v>0</v>
      </c>
      <c r="J286">
        <f t="shared" si="57"/>
        <v>0</v>
      </c>
      <c r="K286" t="str">
        <f t="shared" si="58"/>
        <v>Modelamiento</v>
      </c>
      <c r="L286">
        <f t="shared" si="59"/>
        <v>0</v>
      </c>
      <c r="M286">
        <v>44</v>
      </c>
      <c r="N286" t="str">
        <f t="shared" si="60"/>
        <v>&lt;=45</v>
      </c>
      <c r="O286" t="s">
        <v>72</v>
      </c>
      <c r="P286" t="s">
        <v>35</v>
      </c>
      <c r="Q286" t="s">
        <v>32</v>
      </c>
      <c r="R286" t="s">
        <v>32</v>
      </c>
      <c r="S286" t="str">
        <f t="shared" si="61"/>
        <v/>
      </c>
      <c r="T286" t="s">
        <v>32</v>
      </c>
      <c r="U286" t="str">
        <f t="shared" si="62"/>
        <v/>
      </c>
      <c r="V286" t="s">
        <v>32</v>
      </c>
      <c r="W286" t="s">
        <v>32</v>
      </c>
      <c r="X286" s="12" t="str">
        <f t="shared" si="63"/>
        <v>NULL</v>
      </c>
      <c r="Y286" t="str">
        <f t="shared" si="64"/>
        <v/>
      </c>
      <c r="Z286" t="s">
        <v>32</v>
      </c>
      <c r="AA286">
        <v>4</v>
      </c>
      <c r="AB286">
        <v>4042.43</v>
      </c>
      <c r="AC286" t="str">
        <f t="shared" si="65"/>
        <v>&lt;=5000</v>
      </c>
      <c r="AD286">
        <v>1826</v>
      </c>
      <c r="AE286" t="str">
        <f t="shared" si="66"/>
        <v>&gt;120</v>
      </c>
      <c r="AF286">
        <v>4042.43</v>
      </c>
      <c r="AG286" t="str">
        <f t="shared" si="67"/>
        <v>&lt;=5000</v>
      </c>
      <c r="AH286" t="s">
        <v>32</v>
      </c>
      <c r="AI286" t="str">
        <f t="shared" si="68"/>
        <v/>
      </c>
      <c r="AJ286" t="s">
        <v>32</v>
      </c>
      <c r="AK286" t="str">
        <f t="shared" si="69"/>
        <v/>
      </c>
      <c r="AL286">
        <v>10</v>
      </c>
      <c r="AM286">
        <v>0</v>
      </c>
      <c r="AN286">
        <v>10</v>
      </c>
      <c r="AO286" t="s">
        <v>32</v>
      </c>
      <c r="AP286">
        <v>3</v>
      </c>
    </row>
    <row r="287" spans="1:42" x14ac:dyDescent="0.25">
      <c r="A287">
        <v>201501</v>
      </c>
      <c r="B287" t="str">
        <f t="shared" si="56"/>
        <v>2015-I</v>
      </c>
      <c r="C287" t="s">
        <v>330</v>
      </c>
      <c r="D287" t="s">
        <v>330</v>
      </c>
      <c r="E287">
        <v>30006771</v>
      </c>
      <c r="F287" t="s">
        <v>29</v>
      </c>
      <c r="G287">
        <v>0</v>
      </c>
      <c r="H287">
        <v>0</v>
      </c>
      <c r="I287">
        <v>0</v>
      </c>
      <c r="J287">
        <f t="shared" si="57"/>
        <v>0</v>
      </c>
      <c r="K287" t="str">
        <f t="shared" si="58"/>
        <v>Modelamiento</v>
      </c>
      <c r="L287">
        <f t="shared" si="59"/>
        <v>0</v>
      </c>
      <c r="M287">
        <v>20</v>
      </c>
      <c r="N287" t="str">
        <f t="shared" si="60"/>
        <v>&lt;=25</v>
      </c>
      <c r="O287" t="s">
        <v>56</v>
      </c>
      <c r="P287" t="s">
        <v>39</v>
      </c>
      <c r="Q287" t="s">
        <v>32</v>
      </c>
      <c r="R287" t="s">
        <v>32</v>
      </c>
      <c r="S287" t="str">
        <f t="shared" si="61"/>
        <v/>
      </c>
      <c r="T287" t="s">
        <v>32</v>
      </c>
      <c r="U287" t="str">
        <f t="shared" si="62"/>
        <v/>
      </c>
      <c r="V287" t="s">
        <v>32</v>
      </c>
      <c r="W287" t="s">
        <v>32</v>
      </c>
      <c r="X287" s="12" t="str">
        <f t="shared" si="63"/>
        <v>NULL</v>
      </c>
      <c r="Y287" t="str">
        <f t="shared" si="64"/>
        <v/>
      </c>
      <c r="Z287" t="s">
        <v>32</v>
      </c>
      <c r="AA287">
        <v>2</v>
      </c>
      <c r="AB287">
        <v>2971.2</v>
      </c>
      <c r="AC287" t="str">
        <f t="shared" si="65"/>
        <v>&lt;=3000</v>
      </c>
      <c r="AD287">
        <v>15</v>
      </c>
      <c r="AE287" t="str">
        <f t="shared" si="66"/>
        <v>&lt;=30</v>
      </c>
      <c r="AF287">
        <v>0</v>
      </c>
      <c r="AG287" t="str">
        <f t="shared" si="67"/>
        <v>&lt;=500</v>
      </c>
      <c r="AH287">
        <v>1440</v>
      </c>
      <c r="AI287" t="str">
        <f t="shared" si="68"/>
        <v>&lt;=2000</v>
      </c>
      <c r="AJ287">
        <v>0.7591</v>
      </c>
      <c r="AK287" t="str">
        <f t="shared" si="69"/>
        <v>&lt;=0.8</v>
      </c>
      <c r="AL287">
        <v>12</v>
      </c>
      <c r="AM287">
        <v>10</v>
      </c>
      <c r="AN287">
        <v>0</v>
      </c>
      <c r="AO287">
        <v>2</v>
      </c>
      <c r="AP287" t="s">
        <v>32</v>
      </c>
    </row>
    <row r="288" spans="1:42" x14ac:dyDescent="0.25">
      <c r="A288">
        <v>201501</v>
      </c>
      <c r="B288" t="str">
        <f t="shared" si="56"/>
        <v>2015-I</v>
      </c>
      <c r="C288" t="s">
        <v>331</v>
      </c>
      <c r="D288" t="s">
        <v>331</v>
      </c>
      <c r="E288">
        <v>30006842</v>
      </c>
      <c r="F288" t="s">
        <v>29</v>
      </c>
      <c r="G288">
        <v>0</v>
      </c>
      <c r="H288">
        <v>0</v>
      </c>
      <c r="I288">
        <v>0</v>
      </c>
      <c r="J288">
        <f t="shared" si="57"/>
        <v>0</v>
      </c>
      <c r="K288" t="str">
        <f t="shared" si="58"/>
        <v>Modelamiento</v>
      </c>
      <c r="L288">
        <f t="shared" si="59"/>
        <v>0</v>
      </c>
      <c r="M288">
        <v>36</v>
      </c>
      <c r="N288" t="str">
        <f t="shared" si="60"/>
        <v>&lt;=40</v>
      </c>
      <c r="O288" t="s">
        <v>56</v>
      </c>
      <c r="P288" t="s">
        <v>35</v>
      </c>
      <c r="Q288" t="s">
        <v>32</v>
      </c>
      <c r="R288" t="s">
        <v>32</v>
      </c>
      <c r="S288" t="str">
        <f t="shared" si="61"/>
        <v/>
      </c>
      <c r="T288" t="s">
        <v>32</v>
      </c>
      <c r="U288" t="str">
        <f t="shared" si="62"/>
        <v/>
      </c>
      <c r="V288" t="s">
        <v>32</v>
      </c>
      <c r="W288" t="s">
        <v>32</v>
      </c>
      <c r="X288" s="12" t="str">
        <f t="shared" si="63"/>
        <v>NULL</v>
      </c>
      <c r="Y288" t="str">
        <f t="shared" si="64"/>
        <v/>
      </c>
      <c r="Z288" t="s">
        <v>32</v>
      </c>
      <c r="AA288">
        <v>4</v>
      </c>
      <c r="AB288">
        <v>715.7</v>
      </c>
      <c r="AC288" t="str">
        <f t="shared" si="65"/>
        <v>&lt;=1000</v>
      </c>
      <c r="AD288">
        <v>270</v>
      </c>
      <c r="AE288" t="str">
        <f t="shared" si="66"/>
        <v>&gt;120</v>
      </c>
      <c r="AF288">
        <v>691.11</v>
      </c>
      <c r="AG288" t="str">
        <f t="shared" si="67"/>
        <v>&lt;=1000</v>
      </c>
      <c r="AH288">
        <v>1300</v>
      </c>
      <c r="AI288" t="str">
        <f t="shared" si="68"/>
        <v>&lt;=2000</v>
      </c>
      <c r="AJ288">
        <v>0.55049999999999999</v>
      </c>
      <c r="AK288" t="str">
        <f t="shared" si="69"/>
        <v>&lt;=0.6</v>
      </c>
      <c r="AL288">
        <v>12</v>
      </c>
      <c r="AM288">
        <v>1</v>
      </c>
      <c r="AN288">
        <v>5</v>
      </c>
      <c r="AO288">
        <v>12</v>
      </c>
      <c r="AP288">
        <v>1</v>
      </c>
    </row>
    <row r="289" spans="1:42" x14ac:dyDescent="0.25">
      <c r="A289">
        <v>201501</v>
      </c>
      <c r="B289" t="str">
        <f t="shared" si="56"/>
        <v>2015-I</v>
      </c>
      <c r="C289" t="s">
        <v>332</v>
      </c>
      <c r="D289" t="s">
        <v>332</v>
      </c>
      <c r="E289">
        <v>30006243</v>
      </c>
      <c r="F289" t="s">
        <v>29</v>
      </c>
      <c r="G289">
        <v>0</v>
      </c>
      <c r="H289">
        <v>0</v>
      </c>
      <c r="I289">
        <v>0</v>
      </c>
      <c r="J289">
        <f t="shared" si="57"/>
        <v>0</v>
      </c>
      <c r="K289" t="str">
        <f t="shared" si="58"/>
        <v>Modelamiento</v>
      </c>
      <c r="L289">
        <f t="shared" si="59"/>
        <v>0</v>
      </c>
      <c r="M289">
        <v>31</v>
      </c>
      <c r="N289" t="str">
        <f t="shared" si="60"/>
        <v>&lt;=35</v>
      </c>
      <c r="O289" t="s">
        <v>72</v>
      </c>
      <c r="P289" t="s">
        <v>31</v>
      </c>
      <c r="Q289" t="s">
        <v>32</v>
      </c>
      <c r="R289" t="s">
        <v>32</v>
      </c>
      <c r="S289" t="str">
        <f t="shared" si="61"/>
        <v/>
      </c>
      <c r="T289" t="s">
        <v>32</v>
      </c>
      <c r="U289" t="str">
        <f t="shared" si="62"/>
        <v/>
      </c>
      <c r="V289" t="s">
        <v>32</v>
      </c>
      <c r="W289" t="s">
        <v>32</v>
      </c>
      <c r="X289" s="12" t="str">
        <f t="shared" si="63"/>
        <v>NULL</v>
      </c>
      <c r="Y289" t="str">
        <f t="shared" si="64"/>
        <v/>
      </c>
      <c r="Z289" t="s">
        <v>32</v>
      </c>
      <c r="AA289">
        <v>0</v>
      </c>
      <c r="AB289">
        <v>2468.84</v>
      </c>
      <c r="AC289" t="str">
        <f t="shared" si="65"/>
        <v>&lt;=3000</v>
      </c>
      <c r="AD289">
        <v>0</v>
      </c>
      <c r="AE289" t="str">
        <f t="shared" si="66"/>
        <v>=0</v>
      </c>
      <c r="AF289">
        <v>0</v>
      </c>
      <c r="AG289" t="str">
        <f t="shared" si="67"/>
        <v>&lt;=500</v>
      </c>
      <c r="AH289">
        <v>2502.7800000000002</v>
      </c>
      <c r="AI289" t="str">
        <f t="shared" si="68"/>
        <v>&lt;=3000</v>
      </c>
      <c r="AJ289">
        <v>1</v>
      </c>
      <c r="AK289" t="str">
        <f t="shared" si="69"/>
        <v>&gt;0.9</v>
      </c>
      <c r="AL289">
        <v>12</v>
      </c>
      <c r="AM289">
        <v>12</v>
      </c>
      <c r="AN289">
        <v>0</v>
      </c>
      <c r="AO289">
        <v>1</v>
      </c>
      <c r="AP289" t="s">
        <v>32</v>
      </c>
    </row>
    <row r="290" spans="1:42" x14ac:dyDescent="0.25">
      <c r="A290">
        <v>201501</v>
      </c>
      <c r="B290" t="str">
        <f t="shared" si="56"/>
        <v>2015-I</v>
      </c>
      <c r="C290" t="s">
        <v>333</v>
      </c>
      <c r="D290" t="s">
        <v>333</v>
      </c>
      <c r="E290">
        <v>30004708</v>
      </c>
      <c r="F290" t="s">
        <v>29</v>
      </c>
      <c r="G290">
        <v>1</v>
      </c>
      <c r="H290">
        <v>0</v>
      </c>
      <c r="I290">
        <v>0</v>
      </c>
      <c r="J290">
        <f t="shared" si="57"/>
        <v>0</v>
      </c>
      <c r="K290" t="str">
        <f t="shared" si="58"/>
        <v>Modelamiento</v>
      </c>
      <c r="L290">
        <f t="shared" si="59"/>
        <v>0</v>
      </c>
      <c r="M290">
        <v>26</v>
      </c>
      <c r="N290" t="str">
        <f t="shared" si="60"/>
        <v>&lt;=30</v>
      </c>
      <c r="O290" t="s">
        <v>56</v>
      </c>
      <c r="P290" t="s">
        <v>39</v>
      </c>
      <c r="Q290" t="s">
        <v>32</v>
      </c>
      <c r="R290" t="s">
        <v>32</v>
      </c>
      <c r="S290" t="str">
        <f t="shared" si="61"/>
        <v/>
      </c>
      <c r="T290" t="s">
        <v>32</v>
      </c>
      <c r="U290" t="str">
        <f t="shared" si="62"/>
        <v/>
      </c>
      <c r="V290" t="s">
        <v>32</v>
      </c>
      <c r="W290" t="s">
        <v>32</v>
      </c>
      <c r="X290" s="12" t="str">
        <f t="shared" si="63"/>
        <v>NULL</v>
      </c>
      <c r="Y290" t="str">
        <f t="shared" si="64"/>
        <v/>
      </c>
      <c r="Z290" t="s">
        <v>32</v>
      </c>
      <c r="AA290">
        <v>4</v>
      </c>
      <c r="AB290">
        <v>2330.62</v>
      </c>
      <c r="AC290" t="str">
        <f t="shared" si="65"/>
        <v>&lt;=3000</v>
      </c>
      <c r="AD290">
        <v>1563</v>
      </c>
      <c r="AE290" t="str">
        <f t="shared" si="66"/>
        <v>&gt;120</v>
      </c>
      <c r="AF290">
        <v>2330.62</v>
      </c>
      <c r="AG290" t="str">
        <f t="shared" si="67"/>
        <v>&lt;=3000</v>
      </c>
      <c r="AH290" t="s">
        <v>32</v>
      </c>
      <c r="AI290" t="str">
        <f t="shared" si="68"/>
        <v/>
      </c>
      <c r="AJ290" t="s">
        <v>32</v>
      </c>
      <c r="AK290" t="str">
        <f t="shared" si="69"/>
        <v/>
      </c>
      <c r="AL290">
        <v>12</v>
      </c>
      <c r="AM290">
        <v>0</v>
      </c>
      <c r="AN290">
        <v>12</v>
      </c>
      <c r="AO290" t="s">
        <v>32</v>
      </c>
      <c r="AP290">
        <v>1</v>
      </c>
    </row>
    <row r="291" spans="1:42" x14ac:dyDescent="0.25">
      <c r="A291">
        <v>201501</v>
      </c>
      <c r="B291" t="str">
        <f t="shared" si="56"/>
        <v>2015-I</v>
      </c>
      <c r="C291" t="s">
        <v>334</v>
      </c>
      <c r="D291" t="s">
        <v>334</v>
      </c>
      <c r="E291">
        <v>30005453</v>
      </c>
      <c r="F291" t="s">
        <v>29</v>
      </c>
      <c r="G291">
        <v>1</v>
      </c>
      <c r="H291">
        <v>0</v>
      </c>
      <c r="I291">
        <v>0</v>
      </c>
      <c r="J291">
        <f t="shared" si="57"/>
        <v>0</v>
      </c>
      <c r="K291" t="str">
        <f t="shared" si="58"/>
        <v>Modelamiento</v>
      </c>
      <c r="L291">
        <f t="shared" si="59"/>
        <v>0</v>
      </c>
      <c r="M291">
        <v>50</v>
      </c>
      <c r="N291" t="str">
        <f t="shared" si="60"/>
        <v>&lt;=50</v>
      </c>
      <c r="O291" t="s">
        <v>56</v>
      </c>
      <c r="P291" t="s">
        <v>31</v>
      </c>
      <c r="Q291" t="s">
        <v>32</v>
      </c>
      <c r="R291" t="s">
        <v>32</v>
      </c>
      <c r="S291" t="str">
        <f t="shared" si="61"/>
        <v/>
      </c>
      <c r="T291" t="s">
        <v>32</v>
      </c>
      <c r="U291" t="str">
        <f t="shared" si="62"/>
        <v/>
      </c>
      <c r="V291" t="s">
        <v>32</v>
      </c>
      <c r="W291" t="s">
        <v>32</v>
      </c>
      <c r="X291" s="12" t="str">
        <f t="shared" si="63"/>
        <v>NULL</v>
      </c>
      <c r="Y291" t="str">
        <f t="shared" si="64"/>
        <v/>
      </c>
      <c r="Z291" t="s">
        <v>32</v>
      </c>
      <c r="AA291">
        <v>0</v>
      </c>
      <c r="AB291">
        <v>15083.12</v>
      </c>
      <c r="AC291" t="str">
        <f t="shared" si="65"/>
        <v>&gt;5000</v>
      </c>
      <c r="AD291">
        <v>1</v>
      </c>
      <c r="AE291" t="str">
        <f t="shared" si="66"/>
        <v>&lt;=8</v>
      </c>
      <c r="AF291">
        <v>0</v>
      </c>
      <c r="AG291" t="str">
        <f t="shared" si="67"/>
        <v>&lt;=500</v>
      </c>
      <c r="AH291">
        <v>8266.35</v>
      </c>
      <c r="AI291" t="str">
        <f t="shared" si="68"/>
        <v>&gt;5000</v>
      </c>
      <c r="AJ291">
        <v>0.90469999999999995</v>
      </c>
      <c r="AK291" t="str">
        <f t="shared" si="69"/>
        <v>&gt;0.9</v>
      </c>
      <c r="AL291">
        <v>12</v>
      </c>
      <c r="AM291">
        <v>12</v>
      </c>
      <c r="AN291">
        <v>0</v>
      </c>
      <c r="AO291">
        <v>1</v>
      </c>
      <c r="AP291" t="s">
        <v>32</v>
      </c>
    </row>
    <row r="292" spans="1:42" x14ac:dyDescent="0.25">
      <c r="A292">
        <v>201501</v>
      </c>
      <c r="B292" t="str">
        <f t="shared" si="56"/>
        <v>2015-I</v>
      </c>
      <c r="C292" t="s">
        <v>335</v>
      </c>
      <c r="D292" t="s">
        <v>335</v>
      </c>
      <c r="E292">
        <v>30002418</v>
      </c>
      <c r="F292" t="s">
        <v>29</v>
      </c>
      <c r="G292">
        <v>0</v>
      </c>
      <c r="H292">
        <v>0</v>
      </c>
      <c r="I292">
        <v>0</v>
      </c>
      <c r="J292">
        <f t="shared" si="57"/>
        <v>0</v>
      </c>
      <c r="K292" t="str">
        <f t="shared" si="58"/>
        <v>Modelamiento</v>
      </c>
      <c r="L292">
        <f t="shared" si="59"/>
        <v>0</v>
      </c>
      <c r="M292">
        <v>33</v>
      </c>
      <c r="N292" t="str">
        <f t="shared" si="60"/>
        <v>&lt;=35</v>
      </c>
      <c r="O292" t="s">
        <v>72</v>
      </c>
      <c r="P292" t="s">
        <v>31</v>
      </c>
      <c r="Q292" t="s">
        <v>32</v>
      </c>
      <c r="R292" t="s">
        <v>32</v>
      </c>
      <c r="S292" t="str">
        <f t="shared" si="61"/>
        <v/>
      </c>
      <c r="T292" t="s">
        <v>32</v>
      </c>
      <c r="U292" t="str">
        <f t="shared" si="62"/>
        <v/>
      </c>
      <c r="V292" t="s">
        <v>32</v>
      </c>
      <c r="W292" t="s">
        <v>32</v>
      </c>
      <c r="X292" s="12" t="str">
        <f t="shared" si="63"/>
        <v>NULL</v>
      </c>
      <c r="Y292" t="str">
        <f t="shared" si="64"/>
        <v/>
      </c>
      <c r="Z292" t="s">
        <v>32</v>
      </c>
      <c r="AA292">
        <v>0</v>
      </c>
      <c r="AB292">
        <v>1006.47</v>
      </c>
      <c r="AC292" t="str">
        <f t="shared" si="65"/>
        <v>&lt;=2000</v>
      </c>
      <c r="AD292">
        <v>0</v>
      </c>
      <c r="AE292" t="str">
        <f t="shared" si="66"/>
        <v>=0</v>
      </c>
      <c r="AF292">
        <v>0</v>
      </c>
      <c r="AG292" t="str">
        <f t="shared" si="67"/>
        <v>&lt;=500</v>
      </c>
      <c r="AH292" t="s">
        <v>32</v>
      </c>
      <c r="AI292" t="str">
        <f t="shared" si="68"/>
        <v/>
      </c>
      <c r="AJ292" t="s">
        <v>32</v>
      </c>
      <c r="AK292" t="str">
        <f t="shared" si="69"/>
        <v/>
      </c>
      <c r="AL292">
        <v>10</v>
      </c>
      <c r="AM292">
        <v>10</v>
      </c>
      <c r="AN292">
        <v>0</v>
      </c>
      <c r="AO292">
        <v>1</v>
      </c>
      <c r="AP292" t="s">
        <v>32</v>
      </c>
    </row>
    <row r="293" spans="1:42" x14ac:dyDescent="0.25">
      <c r="A293">
        <v>201501</v>
      </c>
      <c r="B293" t="str">
        <f t="shared" si="56"/>
        <v>2015-I</v>
      </c>
      <c r="C293" t="s">
        <v>336</v>
      </c>
      <c r="D293" t="s">
        <v>336</v>
      </c>
      <c r="E293">
        <v>30006028</v>
      </c>
      <c r="F293" t="s">
        <v>29</v>
      </c>
      <c r="G293">
        <v>0</v>
      </c>
      <c r="H293">
        <v>0</v>
      </c>
      <c r="I293">
        <v>0</v>
      </c>
      <c r="J293">
        <f t="shared" si="57"/>
        <v>0</v>
      </c>
      <c r="K293" t="str">
        <f t="shared" si="58"/>
        <v>Modelamiento</v>
      </c>
      <c r="L293">
        <f t="shared" si="59"/>
        <v>0</v>
      </c>
      <c r="M293">
        <v>45</v>
      </c>
      <c r="N293" t="str">
        <f t="shared" si="60"/>
        <v>&lt;=45</v>
      </c>
      <c r="O293" t="s">
        <v>56</v>
      </c>
      <c r="P293" t="s">
        <v>31</v>
      </c>
      <c r="Q293" t="s">
        <v>32</v>
      </c>
      <c r="R293" t="s">
        <v>32</v>
      </c>
      <c r="S293" t="str">
        <f t="shared" si="61"/>
        <v/>
      </c>
      <c r="T293" t="s">
        <v>32</v>
      </c>
      <c r="U293" t="str">
        <f t="shared" si="62"/>
        <v/>
      </c>
      <c r="V293" t="s">
        <v>32</v>
      </c>
      <c r="W293" t="s">
        <v>32</v>
      </c>
      <c r="X293" s="12" t="str">
        <f t="shared" si="63"/>
        <v>NULL</v>
      </c>
      <c r="Y293" t="str">
        <f t="shared" si="64"/>
        <v/>
      </c>
      <c r="Z293" t="s">
        <v>32</v>
      </c>
      <c r="AA293">
        <v>4</v>
      </c>
      <c r="AB293">
        <v>609.53</v>
      </c>
      <c r="AC293" t="str">
        <f t="shared" si="65"/>
        <v>&lt;=1000</v>
      </c>
      <c r="AD293">
        <v>764</v>
      </c>
      <c r="AE293" t="str">
        <f t="shared" si="66"/>
        <v>&gt;120</v>
      </c>
      <c r="AF293">
        <v>609.53</v>
      </c>
      <c r="AG293" t="str">
        <f t="shared" si="67"/>
        <v>&lt;=1000</v>
      </c>
      <c r="AH293" t="s">
        <v>32</v>
      </c>
      <c r="AI293" t="str">
        <f t="shared" si="68"/>
        <v/>
      </c>
      <c r="AJ293" t="s">
        <v>32</v>
      </c>
      <c r="AK293" t="str">
        <f t="shared" si="69"/>
        <v/>
      </c>
      <c r="AL293">
        <v>12</v>
      </c>
      <c r="AM293">
        <v>0</v>
      </c>
      <c r="AN293">
        <v>12</v>
      </c>
      <c r="AO293" t="s">
        <v>32</v>
      </c>
      <c r="AP293">
        <v>1</v>
      </c>
    </row>
    <row r="294" spans="1:42" x14ac:dyDescent="0.25">
      <c r="A294">
        <v>201501</v>
      </c>
      <c r="B294" t="str">
        <f t="shared" si="56"/>
        <v>2015-I</v>
      </c>
      <c r="C294" t="s">
        <v>337</v>
      </c>
      <c r="D294" t="s">
        <v>337</v>
      </c>
      <c r="E294">
        <v>30004362</v>
      </c>
      <c r="F294" t="s">
        <v>29</v>
      </c>
      <c r="G294">
        <v>0</v>
      </c>
      <c r="H294">
        <v>0</v>
      </c>
      <c r="I294">
        <v>0</v>
      </c>
      <c r="J294">
        <f t="shared" si="57"/>
        <v>0</v>
      </c>
      <c r="K294" t="str">
        <f t="shared" si="58"/>
        <v>Modelamiento</v>
      </c>
      <c r="L294">
        <f t="shared" si="59"/>
        <v>0</v>
      </c>
      <c r="M294">
        <v>33</v>
      </c>
      <c r="N294" t="str">
        <f t="shared" si="60"/>
        <v>&lt;=35</v>
      </c>
      <c r="O294" t="s">
        <v>56</v>
      </c>
      <c r="P294" t="s">
        <v>35</v>
      </c>
      <c r="Q294" t="s">
        <v>32</v>
      </c>
      <c r="R294" t="s">
        <v>32</v>
      </c>
      <c r="S294" t="str">
        <f t="shared" si="61"/>
        <v/>
      </c>
      <c r="T294" t="s">
        <v>32</v>
      </c>
      <c r="U294" t="str">
        <f t="shared" si="62"/>
        <v/>
      </c>
      <c r="V294" t="s">
        <v>32</v>
      </c>
      <c r="W294" t="s">
        <v>32</v>
      </c>
      <c r="X294" s="12" t="str">
        <f t="shared" si="63"/>
        <v>NULL</v>
      </c>
      <c r="Y294" t="str">
        <f t="shared" si="64"/>
        <v/>
      </c>
      <c r="Z294" t="s">
        <v>32</v>
      </c>
      <c r="AA294">
        <v>1</v>
      </c>
      <c r="AB294">
        <v>2186.79</v>
      </c>
      <c r="AC294" t="str">
        <f t="shared" si="65"/>
        <v>&lt;=3000</v>
      </c>
      <c r="AD294">
        <v>11</v>
      </c>
      <c r="AE294" t="str">
        <f t="shared" si="66"/>
        <v>&lt;=30</v>
      </c>
      <c r="AF294">
        <v>0</v>
      </c>
      <c r="AG294" t="str">
        <f t="shared" si="67"/>
        <v>&lt;=500</v>
      </c>
      <c r="AH294">
        <v>2701.9</v>
      </c>
      <c r="AI294" t="str">
        <f t="shared" si="68"/>
        <v>&lt;=3000</v>
      </c>
      <c r="AJ294">
        <v>0.98229999999999995</v>
      </c>
      <c r="AK294" t="str">
        <f t="shared" si="69"/>
        <v>&gt;0.9</v>
      </c>
      <c r="AL294">
        <v>12</v>
      </c>
      <c r="AM294">
        <v>11</v>
      </c>
      <c r="AN294">
        <v>0</v>
      </c>
      <c r="AO294">
        <v>1</v>
      </c>
      <c r="AP294" t="s">
        <v>32</v>
      </c>
    </row>
    <row r="295" spans="1:42" x14ac:dyDescent="0.25">
      <c r="A295">
        <v>201501</v>
      </c>
      <c r="B295" t="str">
        <f t="shared" si="56"/>
        <v>2015-I</v>
      </c>
      <c r="C295" t="s">
        <v>338</v>
      </c>
      <c r="D295" t="s">
        <v>338</v>
      </c>
      <c r="E295">
        <v>30003847</v>
      </c>
      <c r="F295" t="s">
        <v>29</v>
      </c>
      <c r="G295">
        <v>0</v>
      </c>
      <c r="H295">
        <v>0</v>
      </c>
      <c r="I295">
        <v>0</v>
      </c>
      <c r="J295">
        <f t="shared" si="57"/>
        <v>0</v>
      </c>
      <c r="K295" t="str">
        <f t="shared" si="58"/>
        <v>Modelamiento</v>
      </c>
      <c r="L295">
        <f t="shared" si="59"/>
        <v>0</v>
      </c>
      <c r="M295">
        <v>49</v>
      </c>
      <c r="N295" t="str">
        <f t="shared" si="60"/>
        <v>&lt;=50</v>
      </c>
      <c r="O295" t="s">
        <v>72</v>
      </c>
      <c r="P295" t="s">
        <v>39</v>
      </c>
      <c r="Q295" t="s">
        <v>32</v>
      </c>
      <c r="R295" t="s">
        <v>32</v>
      </c>
      <c r="S295" t="str">
        <f t="shared" si="61"/>
        <v/>
      </c>
      <c r="T295" t="s">
        <v>32</v>
      </c>
      <c r="U295" t="str">
        <f t="shared" si="62"/>
        <v/>
      </c>
      <c r="V295" t="s">
        <v>32</v>
      </c>
      <c r="W295" t="s">
        <v>32</v>
      </c>
      <c r="X295" s="12" t="str">
        <f t="shared" si="63"/>
        <v>NULL</v>
      </c>
      <c r="Y295" t="str">
        <f t="shared" si="64"/>
        <v/>
      </c>
      <c r="Z295" t="s">
        <v>32</v>
      </c>
      <c r="AA295">
        <v>0</v>
      </c>
      <c r="AB295">
        <v>44440.13</v>
      </c>
      <c r="AC295" t="str">
        <f t="shared" si="65"/>
        <v>&gt;5000</v>
      </c>
      <c r="AD295">
        <v>0</v>
      </c>
      <c r="AE295" t="str">
        <f t="shared" si="66"/>
        <v>=0</v>
      </c>
      <c r="AF295">
        <v>0</v>
      </c>
      <c r="AG295" t="str">
        <f t="shared" si="67"/>
        <v>&lt;=500</v>
      </c>
      <c r="AH295">
        <v>2000</v>
      </c>
      <c r="AI295" t="str">
        <f t="shared" si="68"/>
        <v>&lt;=2000</v>
      </c>
      <c r="AJ295">
        <v>1</v>
      </c>
      <c r="AK295" t="str">
        <f t="shared" si="69"/>
        <v>&gt;0.9</v>
      </c>
      <c r="AL295">
        <v>12</v>
      </c>
      <c r="AM295">
        <v>12</v>
      </c>
      <c r="AN295">
        <v>0</v>
      </c>
      <c r="AO295">
        <v>1</v>
      </c>
      <c r="AP295" t="s">
        <v>32</v>
      </c>
    </row>
    <row r="296" spans="1:42" x14ac:dyDescent="0.25">
      <c r="A296">
        <v>201502</v>
      </c>
      <c r="B296" t="str">
        <f t="shared" si="56"/>
        <v>2015-I</v>
      </c>
      <c r="C296" t="s">
        <v>339</v>
      </c>
      <c r="D296" t="s">
        <v>339</v>
      </c>
      <c r="E296">
        <v>30005853</v>
      </c>
      <c r="F296" t="s">
        <v>29</v>
      </c>
      <c r="G296">
        <v>0</v>
      </c>
      <c r="H296">
        <v>0</v>
      </c>
      <c r="I296">
        <v>0</v>
      </c>
      <c r="J296">
        <f t="shared" si="57"/>
        <v>0</v>
      </c>
      <c r="K296" t="str">
        <f t="shared" si="58"/>
        <v>Modelamiento</v>
      </c>
      <c r="L296">
        <f t="shared" si="59"/>
        <v>0</v>
      </c>
      <c r="M296">
        <v>35</v>
      </c>
      <c r="N296" t="str">
        <f t="shared" si="60"/>
        <v>&lt;=35</v>
      </c>
      <c r="O296" t="s">
        <v>56</v>
      </c>
      <c r="P296" t="s">
        <v>39</v>
      </c>
      <c r="Q296" t="s">
        <v>32</v>
      </c>
      <c r="R296" t="s">
        <v>32</v>
      </c>
      <c r="S296" t="str">
        <f t="shared" si="61"/>
        <v/>
      </c>
      <c r="T296" t="s">
        <v>32</v>
      </c>
      <c r="U296" t="str">
        <f t="shared" si="62"/>
        <v/>
      </c>
      <c r="V296" t="s">
        <v>32</v>
      </c>
      <c r="W296" t="s">
        <v>32</v>
      </c>
      <c r="X296" s="12" t="str">
        <f t="shared" si="63"/>
        <v>NULL</v>
      </c>
      <c r="Y296" t="str">
        <f t="shared" si="64"/>
        <v/>
      </c>
      <c r="Z296" t="s">
        <v>32</v>
      </c>
      <c r="AA296">
        <v>4</v>
      </c>
      <c r="AB296">
        <v>7794.06</v>
      </c>
      <c r="AC296" t="str">
        <f t="shared" si="65"/>
        <v>&gt;5000</v>
      </c>
      <c r="AD296">
        <v>2190</v>
      </c>
      <c r="AE296" t="str">
        <f t="shared" si="66"/>
        <v>&gt;120</v>
      </c>
      <c r="AF296">
        <v>7794.06</v>
      </c>
      <c r="AG296" t="str">
        <f t="shared" si="67"/>
        <v>&gt;5000</v>
      </c>
      <c r="AH296" t="s">
        <v>32</v>
      </c>
      <c r="AI296" t="str">
        <f t="shared" si="68"/>
        <v/>
      </c>
      <c r="AJ296" t="s">
        <v>32</v>
      </c>
      <c r="AK296" t="str">
        <f t="shared" si="69"/>
        <v/>
      </c>
      <c r="AL296">
        <v>12</v>
      </c>
      <c r="AM296">
        <v>0</v>
      </c>
      <c r="AN296">
        <v>12</v>
      </c>
      <c r="AO296" t="s">
        <v>32</v>
      </c>
      <c r="AP296">
        <v>1</v>
      </c>
    </row>
    <row r="297" spans="1:42" x14ac:dyDescent="0.25">
      <c r="A297">
        <v>201502</v>
      </c>
      <c r="B297" t="str">
        <f t="shared" si="56"/>
        <v>2015-I</v>
      </c>
      <c r="C297" t="s">
        <v>340</v>
      </c>
      <c r="D297" t="s">
        <v>340</v>
      </c>
      <c r="E297">
        <v>30010437</v>
      </c>
      <c r="F297" t="s">
        <v>29</v>
      </c>
      <c r="G297">
        <v>0</v>
      </c>
      <c r="H297">
        <v>0</v>
      </c>
      <c r="I297">
        <v>0</v>
      </c>
      <c r="J297">
        <f t="shared" si="57"/>
        <v>0</v>
      </c>
      <c r="K297" t="str">
        <f t="shared" si="58"/>
        <v>Modelamiento</v>
      </c>
      <c r="L297">
        <f t="shared" si="59"/>
        <v>0</v>
      </c>
      <c r="M297">
        <v>35</v>
      </c>
      <c r="N297" t="str">
        <f t="shared" si="60"/>
        <v>&lt;=35</v>
      </c>
      <c r="O297" t="s">
        <v>56</v>
      </c>
      <c r="P297" t="s">
        <v>35</v>
      </c>
      <c r="Q297" t="s">
        <v>32</v>
      </c>
      <c r="R297" t="s">
        <v>32</v>
      </c>
      <c r="S297" t="str">
        <f t="shared" si="61"/>
        <v/>
      </c>
      <c r="T297" t="s">
        <v>32</v>
      </c>
      <c r="U297" t="str">
        <f t="shared" si="62"/>
        <v/>
      </c>
      <c r="V297" t="s">
        <v>32</v>
      </c>
      <c r="W297" t="s">
        <v>32</v>
      </c>
      <c r="X297" s="12" t="str">
        <f t="shared" si="63"/>
        <v>NULL</v>
      </c>
      <c r="Y297" t="str">
        <f t="shared" si="64"/>
        <v/>
      </c>
      <c r="Z297" t="s">
        <v>32</v>
      </c>
      <c r="AA297">
        <v>0</v>
      </c>
      <c r="AB297">
        <v>4441.3100000000004</v>
      </c>
      <c r="AC297" t="str">
        <f t="shared" si="65"/>
        <v>&lt;=5000</v>
      </c>
      <c r="AD297">
        <v>0</v>
      </c>
      <c r="AE297" t="str">
        <f t="shared" si="66"/>
        <v>=0</v>
      </c>
      <c r="AF297">
        <v>0</v>
      </c>
      <c r="AG297" t="str">
        <f t="shared" si="67"/>
        <v>&lt;=500</v>
      </c>
      <c r="AH297">
        <v>5800</v>
      </c>
      <c r="AI297" t="str">
        <f t="shared" si="68"/>
        <v>&gt;5000</v>
      </c>
      <c r="AJ297">
        <v>0.69969999999999999</v>
      </c>
      <c r="AK297" t="str">
        <f t="shared" si="69"/>
        <v>&lt;=0.7</v>
      </c>
      <c r="AL297">
        <v>12</v>
      </c>
      <c r="AM297">
        <v>12</v>
      </c>
      <c r="AN297">
        <v>0</v>
      </c>
      <c r="AO297">
        <v>1</v>
      </c>
      <c r="AP297" t="s">
        <v>32</v>
      </c>
    </row>
    <row r="298" spans="1:42" x14ac:dyDescent="0.25">
      <c r="A298">
        <v>201502</v>
      </c>
      <c r="B298" t="str">
        <f t="shared" si="56"/>
        <v>2015-I</v>
      </c>
      <c r="C298" t="s">
        <v>341</v>
      </c>
      <c r="D298" t="s">
        <v>341</v>
      </c>
      <c r="E298">
        <v>30006602</v>
      </c>
      <c r="F298" t="s">
        <v>29</v>
      </c>
      <c r="G298">
        <v>0</v>
      </c>
      <c r="H298">
        <v>0</v>
      </c>
      <c r="I298">
        <v>0</v>
      </c>
      <c r="J298">
        <f t="shared" si="57"/>
        <v>0</v>
      </c>
      <c r="K298" t="str">
        <f t="shared" si="58"/>
        <v>Modelamiento</v>
      </c>
      <c r="L298">
        <f t="shared" si="59"/>
        <v>0</v>
      </c>
      <c r="M298">
        <v>34</v>
      </c>
      <c r="N298" t="str">
        <f t="shared" si="60"/>
        <v>&lt;=35</v>
      </c>
      <c r="O298" t="s">
        <v>56</v>
      </c>
      <c r="P298" t="s">
        <v>39</v>
      </c>
      <c r="Q298" t="s">
        <v>32</v>
      </c>
      <c r="R298" t="s">
        <v>32</v>
      </c>
      <c r="S298" t="str">
        <f t="shared" si="61"/>
        <v/>
      </c>
      <c r="T298" t="s">
        <v>32</v>
      </c>
      <c r="U298" t="str">
        <f t="shared" si="62"/>
        <v/>
      </c>
      <c r="V298" t="s">
        <v>32</v>
      </c>
      <c r="W298" t="s">
        <v>32</v>
      </c>
      <c r="X298" s="12" t="str">
        <f t="shared" si="63"/>
        <v>NULL</v>
      </c>
      <c r="Y298" t="str">
        <f t="shared" si="64"/>
        <v/>
      </c>
      <c r="Z298" t="s">
        <v>32</v>
      </c>
      <c r="AA298">
        <v>4</v>
      </c>
      <c r="AB298">
        <v>693.94</v>
      </c>
      <c r="AC298" t="str">
        <f t="shared" si="65"/>
        <v>&lt;=1000</v>
      </c>
      <c r="AD298">
        <v>2408</v>
      </c>
      <c r="AE298" t="str">
        <f t="shared" si="66"/>
        <v>&gt;120</v>
      </c>
      <c r="AF298">
        <v>693.94</v>
      </c>
      <c r="AG298" t="str">
        <f t="shared" si="67"/>
        <v>&lt;=1000</v>
      </c>
      <c r="AH298" t="s">
        <v>32</v>
      </c>
      <c r="AI298" t="str">
        <f t="shared" si="68"/>
        <v/>
      </c>
      <c r="AJ298" t="s">
        <v>32</v>
      </c>
      <c r="AK298" t="str">
        <f t="shared" si="69"/>
        <v/>
      </c>
      <c r="AL298">
        <v>9</v>
      </c>
      <c r="AM298">
        <v>0</v>
      </c>
      <c r="AN298">
        <v>9</v>
      </c>
      <c r="AO298" t="s">
        <v>32</v>
      </c>
      <c r="AP298">
        <v>4</v>
      </c>
    </row>
    <row r="299" spans="1:42" x14ac:dyDescent="0.25">
      <c r="A299">
        <v>201502</v>
      </c>
      <c r="B299" t="str">
        <f t="shared" si="56"/>
        <v>2015-I</v>
      </c>
      <c r="C299" t="s">
        <v>342</v>
      </c>
      <c r="D299" t="s">
        <v>342</v>
      </c>
      <c r="E299">
        <v>30006057</v>
      </c>
      <c r="F299" t="s">
        <v>29</v>
      </c>
      <c r="G299">
        <v>0</v>
      </c>
      <c r="H299">
        <v>0</v>
      </c>
      <c r="I299">
        <v>0</v>
      </c>
      <c r="J299">
        <f t="shared" si="57"/>
        <v>0</v>
      </c>
      <c r="K299" t="str">
        <f t="shared" si="58"/>
        <v>Modelamiento</v>
      </c>
      <c r="L299">
        <f t="shared" si="59"/>
        <v>0</v>
      </c>
      <c r="M299">
        <v>51</v>
      </c>
      <c r="N299" t="str">
        <f t="shared" si="60"/>
        <v>&lt;=55</v>
      </c>
      <c r="O299" t="s">
        <v>56</v>
      </c>
      <c r="P299" t="s">
        <v>39</v>
      </c>
      <c r="Q299" t="s">
        <v>32</v>
      </c>
      <c r="R299" t="s">
        <v>32</v>
      </c>
      <c r="S299" t="str">
        <f t="shared" si="61"/>
        <v/>
      </c>
      <c r="T299" t="s">
        <v>32</v>
      </c>
      <c r="U299" t="str">
        <f t="shared" si="62"/>
        <v/>
      </c>
      <c r="V299" t="s">
        <v>32</v>
      </c>
      <c r="W299" t="s">
        <v>32</v>
      </c>
      <c r="X299" s="12" t="str">
        <f t="shared" si="63"/>
        <v>NULL</v>
      </c>
      <c r="Y299" t="str">
        <f t="shared" si="64"/>
        <v/>
      </c>
      <c r="Z299" t="s">
        <v>32</v>
      </c>
      <c r="AA299">
        <v>4</v>
      </c>
      <c r="AB299">
        <v>1729.42</v>
      </c>
      <c r="AC299" t="str">
        <f t="shared" si="65"/>
        <v>&lt;=2000</v>
      </c>
      <c r="AD299">
        <v>3801</v>
      </c>
      <c r="AE299" t="str">
        <f t="shared" si="66"/>
        <v>&gt;120</v>
      </c>
      <c r="AF299">
        <v>1729.42</v>
      </c>
      <c r="AG299" t="str">
        <f t="shared" si="67"/>
        <v>&lt;=2000</v>
      </c>
      <c r="AH299" t="s">
        <v>32</v>
      </c>
      <c r="AI299" t="str">
        <f t="shared" si="68"/>
        <v/>
      </c>
      <c r="AJ299" t="s">
        <v>32</v>
      </c>
      <c r="AK299" t="str">
        <f t="shared" si="69"/>
        <v/>
      </c>
      <c r="AL299">
        <v>9</v>
      </c>
      <c r="AM299">
        <v>0</v>
      </c>
      <c r="AN299">
        <v>9</v>
      </c>
      <c r="AO299" t="s">
        <v>32</v>
      </c>
      <c r="AP299">
        <v>4</v>
      </c>
    </row>
    <row r="300" spans="1:42" x14ac:dyDescent="0.25">
      <c r="A300">
        <v>201502</v>
      </c>
      <c r="B300" t="str">
        <f t="shared" si="56"/>
        <v>2015-I</v>
      </c>
      <c r="C300" t="s">
        <v>343</v>
      </c>
      <c r="D300" t="s">
        <v>343</v>
      </c>
      <c r="E300">
        <v>30006888</v>
      </c>
      <c r="F300" t="s">
        <v>29</v>
      </c>
      <c r="G300">
        <v>0</v>
      </c>
      <c r="H300">
        <v>0</v>
      </c>
      <c r="I300">
        <v>0</v>
      </c>
      <c r="J300">
        <f t="shared" si="57"/>
        <v>0</v>
      </c>
      <c r="K300" t="str">
        <f t="shared" si="58"/>
        <v>Modelamiento</v>
      </c>
      <c r="L300">
        <f t="shared" si="59"/>
        <v>0</v>
      </c>
      <c r="M300">
        <v>27</v>
      </c>
      <c r="N300" t="str">
        <f t="shared" si="60"/>
        <v>&lt;=30</v>
      </c>
      <c r="O300" t="s">
        <v>72</v>
      </c>
      <c r="P300" t="s">
        <v>31</v>
      </c>
      <c r="Q300" t="s">
        <v>32</v>
      </c>
      <c r="R300" t="s">
        <v>32</v>
      </c>
      <c r="S300" t="str">
        <f t="shared" si="61"/>
        <v/>
      </c>
      <c r="T300" t="s">
        <v>32</v>
      </c>
      <c r="U300" t="str">
        <f t="shared" si="62"/>
        <v/>
      </c>
      <c r="V300" t="s">
        <v>32</v>
      </c>
      <c r="W300" t="s">
        <v>32</v>
      </c>
      <c r="X300" s="12" t="str">
        <f t="shared" si="63"/>
        <v>NULL</v>
      </c>
      <c r="Y300" t="str">
        <f t="shared" si="64"/>
        <v/>
      </c>
      <c r="Z300" t="s">
        <v>32</v>
      </c>
      <c r="AA300">
        <v>3</v>
      </c>
      <c r="AB300">
        <v>7095.52</v>
      </c>
      <c r="AC300" t="str">
        <f t="shared" si="65"/>
        <v>&gt;5000</v>
      </c>
      <c r="AD300">
        <v>101</v>
      </c>
      <c r="AE300" t="str">
        <f t="shared" si="66"/>
        <v>&lt;=120</v>
      </c>
      <c r="AF300">
        <v>0</v>
      </c>
      <c r="AG300" t="str">
        <f t="shared" si="67"/>
        <v>&lt;=500</v>
      </c>
      <c r="AH300" t="s">
        <v>32</v>
      </c>
      <c r="AI300" t="str">
        <f t="shared" si="68"/>
        <v/>
      </c>
      <c r="AJ300" t="s">
        <v>32</v>
      </c>
      <c r="AK300" t="str">
        <f t="shared" si="69"/>
        <v/>
      </c>
      <c r="AL300">
        <v>11</v>
      </c>
      <c r="AM300">
        <v>3</v>
      </c>
      <c r="AN300">
        <v>0</v>
      </c>
      <c r="AO300">
        <v>2</v>
      </c>
      <c r="AP300" t="s">
        <v>32</v>
      </c>
    </row>
    <row r="301" spans="1:42" x14ac:dyDescent="0.25">
      <c r="A301">
        <v>201502</v>
      </c>
      <c r="B301" t="str">
        <f t="shared" si="56"/>
        <v>2015-I</v>
      </c>
      <c r="C301" t="s">
        <v>344</v>
      </c>
      <c r="D301" t="s">
        <v>344</v>
      </c>
      <c r="E301">
        <v>30007351</v>
      </c>
      <c r="F301" t="s">
        <v>29</v>
      </c>
      <c r="G301">
        <v>0</v>
      </c>
      <c r="H301">
        <v>0</v>
      </c>
      <c r="I301">
        <v>0</v>
      </c>
      <c r="J301">
        <f t="shared" si="57"/>
        <v>0</v>
      </c>
      <c r="K301" t="str">
        <f t="shared" si="58"/>
        <v>Modelamiento</v>
      </c>
      <c r="L301">
        <f t="shared" si="59"/>
        <v>0</v>
      </c>
      <c r="M301">
        <v>51</v>
      </c>
      <c r="N301" t="str">
        <f t="shared" si="60"/>
        <v>&lt;=55</v>
      </c>
      <c r="O301" t="s">
        <v>72</v>
      </c>
      <c r="P301" t="s">
        <v>35</v>
      </c>
      <c r="Q301" t="s">
        <v>32</v>
      </c>
      <c r="R301" t="s">
        <v>32</v>
      </c>
      <c r="S301" t="str">
        <f t="shared" si="61"/>
        <v/>
      </c>
      <c r="T301" t="s">
        <v>32</v>
      </c>
      <c r="U301" t="str">
        <f t="shared" si="62"/>
        <v/>
      </c>
      <c r="V301" t="s">
        <v>32</v>
      </c>
      <c r="W301" t="s">
        <v>32</v>
      </c>
      <c r="X301" s="12" t="str">
        <f t="shared" si="63"/>
        <v>NULL</v>
      </c>
      <c r="Y301" t="str">
        <f t="shared" si="64"/>
        <v/>
      </c>
      <c r="Z301" t="s">
        <v>32</v>
      </c>
      <c r="AA301">
        <v>4</v>
      </c>
      <c r="AB301">
        <v>2519.0100000000002</v>
      </c>
      <c r="AC301" t="str">
        <f t="shared" si="65"/>
        <v>&lt;=3000</v>
      </c>
      <c r="AD301">
        <v>1867</v>
      </c>
      <c r="AE301" t="str">
        <f t="shared" si="66"/>
        <v>&gt;120</v>
      </c>
      <c r="AF301">
        <v>2519.0100000000002</v>
      </c>
      <c r="AG301" t="str">
        <f t="shared" si="67"/>
        <v>&lt;=3000</v>
      </c>
      <c r="AH301" t="s">
        <v>32</v>
      </c>
      <c r="AI301" t="str">
        <f t="shared" si="68"/>
        <v/>
      </c>
      <c r="AJ301" t="s">
        <v>32</v>
      </c>
      <c r="AK301" t="str">
        <f t="shared" si="69"/>
        <v/>
      </c>
      <c r="AL301">
        <v>12</v>
      </c>
      <c r="AM301">
        <v>0</v>
      </c>
      <c r="AN301">
        <v>12</v>
      </c>
      <c r="AO301" t="s">
        <v>32</v>
      </c>
      <c r="AP301">
        <v>1</v>
      </c>
    </row>
    <row r="302" spans="1:42" x14ac:dyDescent="0.25">
      <c r="A302">
        <v>201502</v>
      </c>
      <c r="B302" t="str">
        <f t="shared" si="56"/>
        <v>2015-I</v>
      </c>
      <c r="C302" t="s">
        <v>345</v>
      </c>
      <c r="D302" t="s">
        <v>345</v>
      </c>
      <c r="E302">
        <v>30007200</v>
      </c>
      <c r="F302" t="s">
        <v>29</v>
      </c>
      <c r="G302">
        <v>0</v>
      </c>
      <c r="H302">
        <v>0</v>
      </c>
      <c r="I302">
        <v>0</v>
      </c>
      <c r="J302">
        <f t="shared" si="57"/>
        <v>0</v>
      </c>
      <c r="K302" t="str">
        <f t="shared" si="58"/>
        <v>Modelamiento</v>
      </c>
      <c r="L302">
        <f t="shared" si="59"/>
        <v>0</v>
      </c>
      <c r="M302">
        <v>55</v>
      </c>
      <c r="N302" t="str">
        <f t="shared" si="60"/>
        <v>&lt;=55</v>
      </c>
      <c r="O302" t="s">
        <v>56</v>
      </c>
      <c r="P302" t="s">
        <v>35</v>
      </c>
      <c r="Q302" t="s">
        <v>32</v>
      </c>
      <c r="R302" t="s">
        <v>32</v>
      </c>
      <c r="S302" t="str">
        <f t="shared" si="61"/>
        <v/>
      </c>
      <c r="T302" t="s">
        <v>32</v>
      </c>
      <c r="U302" t="str">
        <f t="shared" si="62"/>
        <v/>
      </c>
      <c r="V302" t="s">
        <v>32</v>
      </c>
      <c r="W302" t="s">
        <v>32</v>
      </c>
      <c r="X302" s="12" t="str">
        <f t="shared" si="63"/>
        <v>NULL</v>
      </c>
      <c r="Y302" t="str">
        <f t="shared" si="64"/>
        <v/>
      </c>
      <c r="Z302" t="s">
        <v>32</v>
      </c>
      <c r="AA302">
        <v>9</v>
      </c>
      <c r="AB302" t="s">
        <v>32</v>
      </c>
      <c r="AC302" t="str">
        <f t="shared" si="65"/>
        <v/>
      </c>
      <c r="AD302" t="s">
        <v>32</v>
      </c>
      <c r="AE302" t="str">
        <f t="shared" si="66"/>
        <v/>
      </c>
      <c r="AF302" t="s">
        <v>32</v>
      </c>
      <c r="AG302" t="str">
        <f t="shared" si="67"/>
        <v/>
      </c>
      <c r="AH302" t="s">
        <v>32</v>
      </c>
      <c r="AI302" t="str">
        <f t="shared" si="68"/>
        <v/>
      </c>
      <c r="AJ302" t="s">
        <v>32</v>
      </c>
      <c r="AK302" t="str">
        <f t="shared" si="69"/>
        <v/>
      </c>
      <c r="AL302">
        <v>0</v>
      </c>
      <c r="AM302">
        <v>0</v>
      </c>
      <c r="AN302">
        <v>0</v>
      </c>
      <c r="AO302" t="s">
        <v>32</v>
      </c>
      <c r="AP302" t="s">
        <v>32</v>
      </c>
    </row>
    <row r="303" spans="1:42" x14ac:dyDescent="0.25">
      <c r="A303">
        <v>201502</v>
      </c>
      <c r="B303" t="str">
        <f t="shared" si="56"/>
        <v>2015-I</v>
      </c>
      <c r="C303" t="s">
        <v>346</v>
      </c>
      <c r="D303" t="s">
        <v>346</v>
      </c>
      <c r="E303">
        <v>30005714</v>
      </c>
      <c r="F303" t="s">
        <v>29</v>
      </c>
      <c r="G303">
        <v>0</v>
      </c>
      <c r="H303">
        <v>0</v>
      </c>
      <c r="I303">
        <v>0</v>
      </c>
      <c r="J303">
        <f t="shared" si="57"/>
        <v>0</v>
      </c>
      <c r="K303" t="str">
        <f t="shared" si="58"/>
        <v>Modelamiento</v>
      </c>
      <c r="L303">
        <f t="shared" si="59"/>
        <v>0</v>
      </c>
      <c r="M303">
        <v>51</v>
      </c>
      <c r="N303" t="str">
        <f t="shared" si="60"/>
        <v>&lt;=55</v>
      </c>
      <c r="O303" t="s">
        <v>56</v>
      </c>
      <c r="P303" t="s">
        <v>35</v>
      </c>
      <c r="Q303" t="s">
        <v>32</v>
      </c>
      <c r="R303" t="s">
        <v>32</v>
      </c>
      <c r="S303" t="str">
        <f t="shared" si="61"/>
        <v/>
      </c>
      <c r="T303" t="s">
        <v>32</v>
      </c>
      <c r="U303" t="str">
        <f t="shared" si="62"/>
        <v/>
      </c>
      <c r="V303" t="s">
        <v>32</v>
      </c>
      <c r="W303" t="s">
        <v>32</v>
      </c>
      <c r="X303" s="12" t="str">
        <f t="shared" si="63"/>
        <v>NULL</v>
      </c>
      <c r="Y303" t="str">
        <f t="shared" si="64"/>
        <v/>
      </c>
      <c r="Z303" t="s">
        <v>32</v>
      </c>
      <c r="AA303">
        <v>9</v>
      </c>
      <c r="AB303" t="s">
        <v>32</v>
      </c>
      <c r="AC303" t="str">
        <f t="shared" si="65"/>
        <v/>
      </c>
      <c r="AD303" t="s">
        <v>32</v>
      </c>
      <c r="AE303" t="str">
        <f t="shared" si="66"/>
        <v/>
      </c>
      <c r="AF303" t="s">
        <v>32</v>
      </c>
      <c r="AG303" t="str">
        <f t="shared" si="67"/>
        <v/>
      </c>
      <c r="AH303" t="s">
        <v>32</v>
      </c>
      <c r="AI303" t="str">
        <f t="shared" si="68"/>
        <v/>
      </c>
      <c r="AJ303" t="s">
        <v>32</v>
      </c>
      <c r="AK303" t="str">
        <f t="shared" si="69"/>
        <v/>
      </c>
      <c r="AL303">
        <v>0</v>
      </c>
      <c r="AM303">
        <v>0</v>
      </c>
      <c r="AN303">
        <v>0</v>
      </c>
      <c r="AO303" t="s">
        <v>32</v>
      </c>
      <c r="AP303" t="s">
        <v>32</v>
      </c>
    </row>
    <row r="304" spans="1:42" x14ac:dyDescent="0.25">
      <c r="A304">
        <v>201502</v>
      </c>
      <c r="B304" t="str">
        <f t="shared" si="56"/>
        <v>2015-I</v>
      </c>
      <c r="C304" t="s">
        <v>347</v>
      </c>
      <c r="D304" t="s">
        <v>347</v>
      </c>
      <c r="E304">
        <v>30007992</v>
      </c>
      <c r="F304" t="s">
        <v>29</v>
      </c>
      <c r="G304">
        <v>0</v>
      </c>
      <c r="H304">
        <v>0</v>
      </c>
      <c r="I304">
        <v>0</v>
      </c>
      <c r="J304">
        <f t="shared" si="57"/>
        <v>0</v>
      </c>
      <c r="K304" t="str">
        <f t="shared" si="58"/>
        <v>Modelamiento</v>
      </c>
      <c r="L304">
        <f t="shared" si="59"/>
        <v>0</v>
      </c>
      <c r="M304">
        <v>38</v>
      </c>
      <c r="N304" t="str">
        <f t="shared" si="60"/>
        <v>&lt;=40</v>
      </c>
      <c r="O304" t="s">
        <v>56</v>
      </c>
      <c r="P304" t="s">
        <v>39</v>
      </c>
      <c r="Q304" t="s">
        <v>32</v>
      </c>
      <c r="R304" t="s">
        <v>32</v>
      </c>
      <c r="S304" t="str">
        <f t="shared" si="61"/>
        <v/>
      </c>
      <c r="T304" t="s">
        <v>32</v>
      </c>
      <c r="U304" t="str">
        <f t="shared" si="62"/>
        <v/>
      </c>
      <c r="V304" t="s">
        <v>32</v>
      </c>
      <c r="W304" t="s">
        <v>32</v>
      </c>
      <c r="X304" s="12" t="str">
        <f t="shared" si="63"/>
        <v>NULL</v>
      </c>
      <c r="Y304" t="str">
        <f t="shared" si="64"/>
        <v/>
      </c>
      <c r="Z304" t="s">
        <v>32</v>
      </c>
      <c r="AA304">
        <v>4</v>
      </c>
      <c r="AB304">
        <v>415.87</v>
      </c>
      <c r="AC304" t="str">
        <f t="shared" si="65"/>
        <v>&lt;=500</v>
      </c>
      <c r="AD304">
        <v>628</v>
      </c>
      <c r="AE304" t="str">
        <f t="shared" si="66"/>
        <v>&gt;120</v>
      </c>
      <c r="AF304">
        <v>415.87</v>
      </c>
      <c r="AG304" t="str">
        <f t="shared" si="67"/>
        <v>&lt;=500</v>
      </c>
      <c r="AH304" t="s">
        <v>32</v>
      </c>
      <c r="AI304" t="str">
        <f t="shared" si="68"/>
        <v/>
      </c>
      <c r="AJ304" t="s">
        <v>32</v>
      </c>
      <c r="AK304" t="str">
        <f t="shared" si="69"/>
        <v/>
      </c>
      <c r="AL304">
        <v>11</v>
      </c>
      <c r="AM304">
        <v>0</v>
      </c>
      <c r="AN304">
        <v>11</v>
      </c>
      <c r="AO304" t="s">
        <v>32</v>
      </c>
      <c r="AP304">
        <v>2</v>
      </c>
    </row>
    <row r="305" spans="1:42" x14ac:dyDescent="0.25">
      <c r="A305">
        <v>201502</v>
      </c>
      <c r="B305" t="str">
        <f t="shared" si="56"/>
        <v>2015-I</v>
      </c>
      <c r="C305" t="s">
        <v>348</v>
      </c>
      <c r="D305" t="s">
        <v>348</v>
      </c>
      <c r="E305">
        <v>30007799</v>
      </c>
      <c r="F305" t="s">
        <v>29</v>
      </c>
      <c r="G305">
        <v>0</v>
      </c>
      <c r="H305">
        <v>0</v>
      </c>
      <c r="I305">
        <v>0</v>
      </c>
      <c r="J305">
        <f t="shared" si="57"/>
        <v>0</v>
      </c>
      <c r="K305" t="str">
        <f t="shared" si="58"/>
        <v>Modelamiento</v>
      </c>
      <c r="L305">
        <f t="shared" si="59"/>
        <v>0</v>
      </c>
      <c r="M305">
        <v>38</v>
      </c>
      <c r="N305" t="str">
        <f t="shared" si="60"/>
        <v>&lt;=40</v>
      </c>
      <c r="O305" t="s">
        <v>56</v>
      </c>
      <c r="P305" t="s">
        <v>39</v>
      </c>
      <c r="Q305" t="s">
        <v>32</v>
      </c>
      <c r="R305" t="s">
        <v>32</v>
      </c>
      <c r="S305" t="str">
        <f t="shared" si="61"/>
        <v/>
      </c>
      <c r="T305" t="s">
        <v>32</v>
      </c>
      <c r="U305" t="str">
        <f t="shared" si="62"/>
        <v/>
      </c>
      <c r="V305" t="s">
        <v>32</v>
      </c>
      <c r="W305" t="s">
        <v>32</v>
      </c>
      <c r="X305" s="12" t="str">
        <f t="shared" si="63"/>
        <v>NULL</v>
      </c>
      <c r="Y305" t="str">
        <f t="shared" si="64"/>
        <v/>
      </c>
      <c r="Z305" t="s">
        <v>32</v>
      </c>
      <c r="AA305">
        <v>4</v>
      </c>
      <c r="AB305">
        <v>461.96</v>
      </c>
      <c r="AC305" t="str">
        <f t="shared" si="65"/>
        <v>&lt;=500</v>
      </c>
      <c r="AD305">
        <v>1246</v>
      </c>
      <c r="AE305" t="str">
        <f t="shared" si="66"/>
        <v>&gt;120</v>
      </c>
      <c r="AF305">
        <v>461.96</v>
      </c>
      <c r="AG305" t="str">
        <f t="shared" si="67"/>
        <v>&lt;=500</v>
      </c>
      <c r="AH305" t="s">
        <v>32</v>
      </c>
      <c r="AI305" t="str">
        <f t="shared" si="68"/>
        <v/>
      </c>
      <c r="AJ305" t="s">
        <v>32</v>
      </c>
      <c r="AK305" t="str">
        <f t="shared" si="69"/>
        <v/>
      </c>
      <c r="AL305">
        <v>12</v>
      </c>
      <c r="AM305">
        <v>0</v>
      </c>
      <c r="AN305">
        <v>12</v>
      </c>
      <c r="AO305" t="s">
        <v>32</v>
      </c>
      <c r="AP305">
        <v>1</v>
      </c>
    </row>
    <row r="306" spans="1:42" x14ac:dyDescent="0.25">
      <c r="A306">
        <v>201502</v>
      </c>
      <c r="B306" t="str">
        <f t="shared" si="56"/>
        <v>2015-I</v>
      </c>
      <c r="C306" t="s">
        <v>349</v>
      </c>
      <c r="D306" t="s">
        <v>349</v>
      </c>
      <c r="E306">
        <v>30007505</v>
      </c>
      <c r="F306" t="s">
        <v>29</v>
      </c>
      <c r="G306">
        <v>0</v>
      </c>
      <c r="H306">
        <v>0</v>
      </c>
      <c r="I306">
        <v>0</v>
      </c>
      <c r="J306">
        <f t="shared" si="57"/>
        <v>0</v>
      </c>
      <c r="K306" t="str">
        <f t="shared" si="58"/>
        <v>Modelamiento</v>
      </c>
      <c r="L306">
        <f t="shared" si="59"/>
        <v>0</v>
      </c>
      <c r="M306">
        <v>38</v>
      </c>
      <c r="N306" t="str">
        <f t="shared" si="60"/>
        <v>&lt;=40</v>
      </c>
      <c r="O306" t="s">
        <v>56</v>
      </c>
      <c r="P306" t="s">
        <v>39</v>
      </c>
      <c r="Q306" t="s">
        <v>32</v>
      </c>
      <c r="R306" t="s">
        <v>32</v>
      </c>
      <c r="S306" t="str">
        <f t="shared" si="61"/>
        <v/>
      </c>
      <c r="T306" t="s">
        <v>32</v>
      </c>
      <c r="U306" t="str">
        <f t="shared" si="62"/>
        <v/>
      </c>
      <c r="V306" t="s">
        <v>32</v>
      </c>
      <c r="W306" t="s">
        <v>32</v>
      </c>
      <c r="X306" s="12" t="str">
        <f t="shared" si="63"/>
        <v>NULL</v>
      </c>
      <c r="Y306" t="str">
        <f t="shared" si="64"/>
        <v/>
      </c>
      <c r="Z306" t="s">
        <v>32</v>
      </c>
      <c r="AA306">
        <v>4</v>
      </c>
      <c r="AB306">
        <v>1145.49</v>
      </c>
      <c r="AC306" t="str">
        <f t="shared" si="65"/>
        <v>&lt;=2000</v>
      </c>
      <c r="AD306">
        <v>1489</v>
      </c>
      <c r="AE306" t="str">
        <f t="shared" si="66"/>
        <v>&gt;120</v>
      </c>
      <c r="AF306">
        <v>1145.49</v>
      </c>
      <c r="AG306" t="str">
        <f t="shared" si="67"/>
        <v>&lt;=2000</v>
      </c>
      <c r="AH306" t="s">
        <v>32</v>
      </c>
      <c r="AI306" t="str">
        <f t="shared" si="68"/>
        <v/>
      </c>
      <c r="AJ306" t="s">
        <v>32</v>
      </c>
      <c r="AK306" t="str">
        <f t="shared" si="69"/>
        <v/>
      </c>
      <c r="AL306">
        <v>12</v>
      </c>
      <c r="AM306">
        <v>0</v>
      </c>
      <c r="AN306">
        <v>12</v>
      </c>
      <c r="AO306" t="s">
        <v>32</v>
      </c>
      <c r="AP306">
        <v>1</v>
      </c>
    </row>
    <row r="307" spans="1:42" x14ac:dyDescent="0.25">
      <c r="A307">
        <v>201502</v>
      </c>
      <c r="B307" t="str">
        <f t="shared" si="56"/>
        <v>2015-I</v>
      </c>
      <c r="C307" t="s">
        <v>350</v>
      </c>
      <c r="D307" t="s">
        <v>350</v>
      </c>
      <c r="E307">
        <v>30008012</v>
      </c>
      <c r="F307" t="s">
        <v>29</v>
      </c>
      <c r="G307">
        <v>1</v>
      </c>
      <c r="H307">
        <v>0</v>
      </c>
      <c r="I307">
        <v>0</v>
      </c>
      <c r="J307">
        <f t="shared" si="57"/>
        <v>0</v>
      </c>
      <c r="K307" t="str">
        <f t="shared" si="58"/>
        <v>Modelamiento</v>
      </c>
      <c r="L307">
        <f t="shared" si="59"/>
        <v>0</v>
      </c>
      <c r="M307">
        <v>25</v>
      </c>
      <c r="N307" t="str">
        <f t="shared" si="60"/>
        <v>&lt;=25</v>
      </c>
      <c r="O307" t="s">
        <v>56</v>
      </c>
      <c r="P307" t="s">
        <v>39</v>
      </c>
      <c r="Q307" t="s">
        <v>32</v>
      </c>
      <c r="R307" t="s">
        <v>32</v>
      </c>
      <c r="S307" t="str">
        <f t="shared" si="61"/>
        <v/>
      </c>
      <c r="T307" t="s">
        <v>32</v>
      </c>
      <c r="U307" t="str">
        <f t="shared" si="62"/>
        <v/>
      </c>
      <c r="V307" t="s">
        <v>32</v>
      </c>
      <c r="W307" t="s">
        <v>32</v>
      </c>
      <c r="X307" s="12" t="str">
        <f t="shared" si="63"/>
        <v>NULL</v>
      </c>
      <c r="Y307" t="str">
        <f t="shared" si="64"/>
        <v/>
      </c>
      <c r="Z307" t="s">
        <v>32</v>
      </c>
      <c r="AA307">
        <v>4</v>
      </c>
      <c r="AB307">
        <v>1097.43</v>
      </c>
      <c r="AC307" t="str">
        <f t="shared" si="65"/>
        <v>&lt;=2000</v>
      </c>
      <c r="AD307">
        <v>678</v>
      </c>
      <c r="AE307" t="str">
        <f t="shared" si="66"/>
        <v>&gt;120</v>
      </c>
      <c r="AF307">
        <v>1097.43</v>
      </c>
      <c r="AG307" t="str">
        <f t="shared" si="67"/>
        <v>&lt;=2000</v>
      </c>
      <c r="AH307" t="s">
        <v>32</v>
      </c>
      <c r="AI307" t="str">
        <f t="shared" si="68"/>
        <v/>
      </c>
      <c r="AJ307" t="s">
        <v>32</v>
      </c>
      <c r="AK307" t="str">
        <f t="shared" si="69"/>
        <v/>
      </c>
      <c r="AL307">
        <v>12</v>
      </c>
      <c r="AM307">
        <v>0</v>
      </c>
      <c r="AN307">
        <v>12</v>
      </c>
      <c r="AO307" t="s">
        <v>32</v>
      </c>
      <c r="AP307">
        <v>1</v>
      </c>
    </row>
    <row r="308" spans="1:42" x14ac:dyDescent="0.25">
      <c r="A308">
        <v>201502</v>
      </c>
      <c r="B308" t="str">
        <f t="shared" si="56"/>
        <v>2015-I</v>
      </c>
      <c r="C308" t="s">
        <v>351</v>
      </c>
      <c r="D308" t="s">
        <v>351</v>
      </c>
      <c r="E308">
        <v>30008294</v>
      </c>
      <c r="F308" t="s">
        <v>29</v>
      </c>
      <c r="G308">
        <v>0</v>
      </c>
      <c r="H308">
        <v>0</v>
      </c>
      <c r="I308">
        <v>0</v>
      </c>
      <c r="J308">
        <f t="shared" si="57"/>
        <v>0</v>
      </c>
      <c r="K308" t="str">
        <f t="shared" si="58"/>
        <v>Modelamiento</v>
      </c>
      <c r="L308">
        <f t="shared" si="59"/>
        <v>0</v>
      </c>
      <c r="M308">
        <v>26</v>
      </c>
      <c r="N308" t="str">
        <f t="shared" si="60"/>
        <v>&lt;=30</v>
      </c>
      <c r="O308" t="s">
        <v>56</v>
      </c>
      <c r="P308" t="s">
        <v>39</v>
      </c>
      <c r="Q308" t="s">
        <v>32</v>
      </c>
      <c r="R308" t="s">
        <v>32</v>
      </c>
      <c r="S308" t="str">
        <f t="shared" si="61"/>
        <v/>
      </c>
      <c r="T308" t="s">
        <v>32</v>
      </c>
      <c r="U308" t="str">
        <f t="shared" si="62"/>
        <v/>
      </c>
      <c r="V308" t="s">
        <v>32</v>
      </c>
      <c r="W308" t="s">
        <v>32</v>
      </c>
      <c r="X308" s="12" t="str">
        <f t="shared" si="63"/>
        <v>NULL</v>
      </c>
      <c r="Y308" t="str">
        <f t="shared" si="64"/>
        <v/>
      </c>
      <c r="Z308" t="s">
        <v>32</v>
      </c>
      <c r="AA308">
        <v>9</v>
      </c>
      <c r="AB308" t="s">
        <v>32</v>
      </c>
      <c r="AC308" t="str">
        <f t="shared" si="65"/>
        <v/>
      </c>
      <c r="AD308" t="s">
        <v>32</v>
      </c>
      <c r="AE308" t="str">
        <f t="shared" si="66"/>
        <v/>
      </c>
      <c r="AF308" t="s">
        <v>32</v>
      </c>
      <c r="AG308" t="str">
        <f t="shared" si="67"/>
        <v/>
      </c>
      <c r="AH308" t="s">
        <v>32</v>
      </c>
      <c r="AI308" t="str">
        <f t="shared" si="68"/>
        <v/>
      </c>
      <c r="AJ308" t="s">
        <v>32</v>
      </c>
      <c r="AK308" t="str">
        <f t="shared" si="69"/>
        <v/>
      </c>
      <c r="AL308">
        <v>0</v>
      </c>
      <c r="AM308">
        <v>0</v>
      </c>
      <c r="AN308">
        <v>0</v>
      </c>
      <c r="AO308" t="s">
        <v>32</v>
      </c>
      <c r="AP308" t="s">
        <v>32</v>
      </c>
    </row>
    <row r="309" spans="1:42" x14ac:dyDescent="0.25">
      <c r="A309">
        <v>201502</v>
      </c>
      <c r="B309" t="str">
        <f t="shared" si="56"/>
        <v>2015-I</v>
      </c>
      <c r="C309" t="s">
        <v>352</v>
      </c>
      <c r="D309" t="s">
        <v>352</v>
      </c>
      <c r="E309">
        <v>30009098</v>
      </c>
      <c r="F309" t="s">
        <v>29</v>
      </c>
      <c r="G309">
        <v>0</v>
      </c>
      <c r="H309">
        <v>0</v>
      </c>
      <c r="I309">
        <v>0</v>
      </c>
      <c r="J309">
        <f t="shared" si="57"/>
        <v>0</v>
      </c>
      <c r="K309" t="str">
        <f t="shared" si="58"/>
        <v>Modelamiento</v>
      </c>
      <c r="L309">
        <f t="shared" si="59"/>
        <v>0</v>
      </c>
      <c r="M309">
        <v>33</v>
      </c>
      <c r="N309" t="str">
        <f t="shared" si="60"/>
        <v>&lt;=35</v>
      </c>
      <c r="O309" t="s">
        <v>56</v>
      </c>
      <c r="P309" t="s">
        <v>35</v>
      </c>
      <c r="Q309" t="s">
        <v>32</v>
      </c>
      <c r="R309" t="s">
        <v>32</v>
      </c>
      <c r="S309" t="str">
        <f t="shared" si="61"/>
        <v/>
      </c>
      <c r="T309" t="s">
        <v>32</v>
      </c>
      <c r="U309" t="str">
        <f t="shared" si="62"/>
        <v/>
      </c>
      <c r="V309" t="s">
        <v>32</v>
      </c>
      <c r="W309" t="s">
        <v>32</v>
      </c>
      <c r="X309" s="12" t="str">
        <f t="shared" si="63"/>
        <v>NULL</v>
      </c>
      <c r="Y309" t="str">
        <f t="shared" si="64"/>
        <v/>
      </c>
      <c r="Z309" t="s">
        <v>32</v>
      </c>
      <c r="AA309">
        <v>4</v>
      </c>
      <c r="AB309">
        <v>898.95</v>
      </c>
      <c r="AC309" t="str">
        <f t="shared" si="65"/>
        <v>&lt;=1000</v>
      </c>
      <c r="AD309">
        <v>3541</v>
      </c>
      <c r="AE309" t="str">
        <f t="shared" si="66"/>
        <v>&gt;120</v>
      </c>
      <c r="AF309">
        <v>898.95</v>
      </c>
      <c r="AG309" t="str">
        <f t="shared" si="67"/>
        <v>&lt;=1000</v>
      </c>
      <c r="AH309" t="s">
        <v>32</v>
      </c>
      <c r="AI309" t="str">
        <f t="shared" si="68"/>
        <v/>
      </c>
      <c r="AJ309" t="s">
        <v>32</v>
      </c>
      <c r="AK309" t="str">
        <f t="shared" si="69"/>
        <v/>
      </c>
      <c r="AL309">
        <v>9</v>
      </c>
      <c r="AM309">
        <v>0</v>
      </c>
      <c r="AN309">
        <v>9</v>
      </c>
      <c r="AO309" t="s">
        <v>32</v>
      </c>
      <c r="AP309">
        <v>4</v>
      </c>
    </row>
    <row r="310" spans="1:42" x14ac:dyDescent="0.25">
      <c r="A310">
        <v>201502</v>
      </c>
      <c r="B310" t="str">
        <f t="shared" si="56"/>
        <v>2015-I</v>
      </c>
      <c r="C310" t="s">
        <v>353</v>
      </c>
      <c r="D310" t="s">
        <v>353</v>
      </c>
      <c r="E310">
        <v>30007441</v>
      </c>
      <c r="F310" t="s">
        <v>29</v>
      </c>
      <c r="G310">
        <v>1</v>
      </c>
      <c r="H310">
        <v>0</v>
      </c>
      <c r="I310">
        <v>0</v>
      </c>
      <c r="J310">
        <f t="shared" si="57"/>
        <v>0</v>
      </c>
      <c r="K310" t="str">
        <f t="shared" si="58"/>
        <v>Modelamiento</v>
      </c>
      <c r="L310">
        <f t="shared" si="59"/>
        <v>0</v>
      </c>
      <c r="M310">
        <v>31</v>
      </c>
      <c r="N310" t="str">
        <f t="shared" si="60"/>
        <v>&lt;=35</v>
      </c>
      <c r="O310" t="s">
        <v>56</v>
      </c>
      <c r="P310" t="s">
        <v>31</v>
      </c>
      <c r="Q310" t="s">
        <v>32</v>
      </c>
      <c r="R310" t="s">
        <v>32</v>
      </c>
      <c r="S310" t="str">
        <f t="shared" si="61"/>
        <v/>
      </c>
      <c r="T310" t="s">
        <v>32</v>
      </c>
      <c r="U310" t="str">
        <f t="shared" si="62"/>
        <v/>
      </c>
      <c r="V310" t="s">
        <v>32</v>
      </c>
      <c r="W310" t="s">
        <v>32</v>
      </c>
      <c r="X310" s="12" t="str">
        <f t="shared" si="63"/>
        <v>NULL</v>
      </c>
      <c r="Y310" t="str">
        <f t="shared" si="64"/>
        <v/>
      </c>
      <c r="Z310" t="s">
        <v>32</v>
      </c>
      <c r="AA310">
        <v>4</v>
      </c>
      <c r="AB310">
        <v>1078.47</v>
      </c>
      <c r="AC310" t="str">
        <f t="shared" si="65"/>
        <v>&lt;=2000</v>
      </c>
      <c r="AD310">
        <v>2649</v>
      </c>
      <c r="AE310" t="str">
        <f t="shared" si="66"/>
        <v>&gt;120</v>
      </c>
      <c r="AF310">
        <v>856.03</v>
      </c>
      <c r="AG310" t="str">
        <f t="shared" si="67"/>
        <v>&lt;=1000</v>
      </c>
      <c r="AH310" t="s">
        <v>32</v>
      </c>
      <c r="AI310" t="str">
        <f t="shared" si="68"/>
        <v/>
      </c>
      <c r="AJ310" t="s">
        <v>32</v>
      </c>
      <c r="AK310" t="str">
        <f t="shared" si="69"/>
        <v/>
      </c>
      <c r="AL310">
        <v>1</v>
      </c>
      <c r="AM310">
        <v>0</v>
      </c>
      <c r="AN310">
        <v>1</v>
      </c>
      <c r="AO310" t="s">
        <v>32</v>
      </c>
      <c r="AP310">
        <v>12</v>
      </c>
    </row>
    <row r="311" spans="1:42" x14ac:dyDescent="0.25">
      <c r="A311">
        <v>201502</v>
      </c>
      <c r="B311" t="str">
        <f t="shared" si="56"/>
        <v>2015-I</v>
      </c>
      <c r="C311" t="s">
        <v>354</v>
      </c>
      <c r="D311" t="s">
        <v>354</v>
      </c>
      <c r="E311">
        <v>30008437</v>
      </c>
      <c r="F311" t="s">
        <v>29</v>
      </c>
      <c r="G311">
        <v>0</v>
      </c>
      <c r="H311">
        <v>0</v>
      </c>
      <c r="I311">
        <v>0</v>
      </c>
      <c r="J311">
        <f t="shared" si="57"/>
        <v>0</v>
      </c>
      <c r="K311" t="str">
        <f t="shared" si="58"/>
        <v>Modelamiento</v>
      </c>
      <c r="L311">
        <f t="shared" si="59"/>
        <v>0</v>
      </c>
      <c r="M311">
        <v>32</v>
      </c>
      <c r="N311" t="str">
        <f t="shared" si="60"/>
        <v>&lt;=35</v>
      </c>
      <c r="O311" t="s">
        <v>56</v>
      </c>
      <c r="P311" t="s">
        <v>39</v>
      </c>
      <c r="Q311" t="s">
        <v>32</v>
      </c>
      <c r="R311" t="s">
        <v>32</v>
      </c>
      <c r="S311" t="str">
        <f t="shared" si="61"/>
        <v/>
      </c>
      <c r="T311" t="s">
        <v>32</v>
      </c>
      <c r="U311" t="str">
        <f t="shared" si="62"/>
        <v/>
      </c>
      <c r="V311" t="s">
        <v>32</v>
      </c>
      <c r="W311" t="s">
        <v>32</v>
      </c>
      <c r="X311" s="12" t="str">
        <f t="shared" si="63"/>
        <v>NULL</v>
      </c>
      <c r="Y311" t="str">
        <f t="shared" si="64"/>
        <v/>
      </c>
      <c r="Z311" t="s">
        <v>32</v>
      </c>
      <c r="AA311">
        <v>4</v>
      </c>
      <c r="AB311">
        <v>3263.31</v>
      </c>
      <c r="AC311" t="str">
        <f t="shared" si="65"/>
        <v>&lt;=4000</v>
      </c>
      <c r="AD311">
        <v>1758</v>
      </c>
      <c r="AE311" t="str">
        <f t="shared" si="66"/>
        <v>&gt;120</v>
      </c>
      <c r="AF311">
        <v>3263.31</v>
      </c>
      <c r="AG311" t="str">
        <f t="shared" si="67"/>
        <v>&lt;=4000</v>
      </c>
      <c r="AH311" t="s">
        <v>32</v>
      </c>
      <c r="AI311" t="str">
        <f t="shared" si="68"/>
        <v/>
      </c>
      <c r="AJ311" t="s">
        <v>32</v>
      </c>
      <c r="AK311" t="str">
        <f t="shared" si="69"/>
        <v/>
      </c>
      <c r="AL311">
        <v>12</v>
      </c>
      <c r="AM311">
        <v>0</v>
      </c>
      <c r="AN311">
        <v>12</v>
      </c>
      <c r="AO311" t="s">
        <v>32</v>
      </c>
      <c r="AP311">
        <v>1</v>
      </c>
    </row>
    <row r="312" spans="1:42" x14ac:dyDescent="0.25">
      <c r="A312">
        <v>201502</v>
      </c>
      <c r="B312" t="str">
        <f t="shared" si="56"/>
        <v>2015-I</v>
      </c>
      <c r="C312" t="s">
        <v>355</v>
      </c>
      <c r="D312" t="s">
        <v>355</v>
      </c>
      <c r="E312">
        <v>30008383</v>
      </c>
      <c r="F312" t="s">
        <v>29</v>
      </c>
      <c r="G312">
        <v>0</v>
      </c>
      <c r="H312">
        <v>0</v>
      </c>
      <c r="I312">
        <v>0</v>
      </c>
      <c r="J312">
        <f t="shared" si="57"/>
        <v>0</v>
      </c>
      <c r="K312" t="str">
        <f t="shared" si="58"/>
        <v>Modelamiento</v>
      </c>
      <c r="L312">
        <f t="shared" si="59"/>
        <v>0</v>
      </c>
      <c r="M312">
        <v>37</v>
      </c>
      <c r="N312" t="str">
        <f t="shared" si="60"/>
        <v>&lt;=40</v>
      </c>
      <c r="O312" t="s">
        <v>56</v>
      </c>
      <c r="P312" t="s">
        <v>39</v>
      </c>
      <c r="Q312" t="s">
        <v>32</v>
      </c>
      <c r="R312" t="s">
        <v>32</v>
      </c>
      <c r="S312" t="str">
        <f t="shared" si="61"/>
        <v/>
      </c>
      <c r="T312" t="s">
        <v>32</v>
      </c>
      <c r="U312" t="str">
        <f t="shared" si="62"/>
        <v/>
      </c>
      <c r="V312" t="s">
        <v>32</v>
      </c>
      <c r="W312" t="s">
        <v>32</v>
      </c>
      <c r="X312" s="12" t="str">
        <f t="shared" si="63"/>
        <v>NULL</v>
      </c>
      <c r="Y312" t="str">
        <f t="shared" si="64"/>
        <v/>
      </c>
      <c r="Z312" t="s">
        <v>32</v>
      </c>
      <c r="AA312">
        <v>0</v>
      </c>
      <c r="AB312">
        <v>6503.3</v>
      </c>
      <c r="AC312" t="str">
        <f t="shared" si="65"/>
        <v>&gt;5000</v>
      </c>
      <c r="AD312">
        <v>0</v>
      </c>
      <c r="AE312" t="str">
        <f t="shared" si="66"/>
        <v>=0</v>
      </c>
      <c r="AF312">
        <v>0</v>
      </c>
      <c r="AG312" t="str">
        <f t="shared" si="67"/>
        <v>&lt;=500</v>
      </c>
      <c r="AH312">
        <v>1500</v>
      </c>
      <c r="AI312" t="str">
        <f t="shared" si="68"/>
        <v>&lt;=2000</v>
      </c>
      <c r="AJ312">
        <v>0.9244</v>
      </c>
      <c r="AK312" t="str">
        <f t="shared" si="69"/>
        <v>&gt;0.9</v>
      </c>
      <c r="AL312">
        <v>12</v>
      </c>
      <c r="AM312">
        <v>12</v>
      </c>
      <c r="AN312">
        <v>0</v>
      </c>
      <c r="AO312">
        <v>1</v>
      </c>
      <c r="AP312" t="s">
        <v>32</v>
      </c>
    </row>
    <row r="313" spans="1:42" x14ac:dyDescent="0.25">
      <c r="A313">
        <v>201502</v>
      </c>
      <c r="B313" t="str">
        <f t="shared" si="56"/>
        <v>2015-I</v>
      </c>
      <c r="C313" t="s">
        <v>356</v>
      </c>
      <c r="D313" t="s">
        <v>356</v>
      </c>
      <c r="E313">
        <v>30009408</v>
      </c>
      <c r="F313" t="s">
        <v>29</v>
      </c>
      <c r="G313">
        <v>1</v>
      </c>
      <c r="H313">
        <v>0</v>
      </c>
      <c r="I313">
        <v>0</v>
      </c>
      <c r="J313">
        <f t="shared" si="57"/>
        <v>0</v>
      </c>
      <c r="K313" t="str">
        <f t="shared" si="58"/>
        <v>Modelamiento</v>
      </c>
      <c r="L313">
        <f t="shared" si="59"/>
        <v>0</v>
      </c>
      <c r="M313">
        <v>29</v>
      </c>
      <c r="N313" t="str">
        <f t="shared" si="60"/>
        <v>&lt;=30</v>
      </c>
      <c r="O313" t="s">
        <v>56</v>
      </c>
      <c r="P313" t="s">
        <v>31</v>
      </c>
      <c r="Q313" t="s">
        <v>32</v>
      </c>
      <c r="R313" t="s">
        <v>32</v>
      </c>
      <c r="S313" t="str">
        <f t="shared" si="61"/>
        <v/>
      </c>
      <c r="T313" t="s">
        <v>32</v>
      </c>
      <c r="U313" t="str">
        <f t="shared" si="62"/>
        <v/>
      </c>
      <c r="V313" t="s">
        <v>32</v>
      </c>
      <c r="W313" t="s">
        <v>32</v>
      </c>
      <c r="X313" s="12" t="str">
        <f t="shared" si="63"/>
        <v>NULL</v>
      </c>
      <c r="Y313" t="str">
        <f t="shared" si="64"/>
        <v/>
      </c>
      <c r="Z313" t="s">
        <v>32</v>
      </c>
      <c r="AA313">
        <v>0</v>
      </c>
      <c r="AB313">
        <v>1500</v>
      </c>
      <c r="AC313" t="str">
        <f t="shared" si="65"/>
        <v>&lt;=2000</v>
      </c>
      <c r="AD313">
        <v>0</v>
      </c>
      <c r="AE313" t="str">
        <f t="shared" si="66"/>
        <v>=0</v>
      </c>
      <c r="AF313">
        <v>0</v>
      </c>
      <c r="AG313" t="str">
        <f t="shared" si="67"/>
        <v>&lt;=500</v>
      </c>
      <c r="AH313" t="s">
        <v>32</v>
      </c>
      <c r="AI313" t="str">
        <f t="shared" si="68"/>
        <v/>
      </c>
      <c r="AJ313" t="s">
        <v>32</v>
      </c>
      <c r="AK313" t="str">
        <f t="shared" si="69"/>
        <v/>
      </c>
      <c r="AL313">
        <v>5</v>
      </c>
      <c r="AM313">
        <v>5</v>
      </c>
      <c r="AN313">
        <v>0</v>
      </c>
      <c r="AO313">
        <v>1</v>
      </c>
      <c r="AP313" t="s">
        <v>32</v>
      </c>
    </row>
    <row r="314" spans="1:42" x14ac:dyDescent="0.25">
      <c r="A314">
        <v>201502</v>
      </c>
      <c r="B314" t="str">
        <f t="shared" si="56"/>
        <v>2015-I</v>
      </c>
      <c r="C314" t="s">
        <v>357</v>
      </c>
      <c r="D314" t="s">
        <v>357</v>
      </c>
      <c r="E314">
        <v>30006770</v>
      </c>
      <c r="F314" t="s">
        <v>29</v>
      </c>
      <c r="G314">
        <v>0</v>
      </c>
      <c r="H314">
        <v>0</v>
      </c>
      <c r="I314">
        <v>0</v>
      </c>
      <c r="J314">
        <f t="shared" si="57"/>
        <v>0</v>
      </c>
      <c r="K314" t="str">
        <f t="shared" si="58"/>
        <v>Modelamiento</v>
      </c>
      <c r="L314">
        <f t="shared" si="59"/>
        <v>0</v>
      </c>
      <c r="M314">
        <v>23</v>
      </c>
      <c r="N314" t="str">
        <f t="shared" si="60"/>
        <v>&lt;=25</v>
      </c>
      <c r="O314" t="s">
        <v>56</v>
      </c>
      <c r="P314" t="s">
        <v>39</v>
      </c>
      <c r="Q314" t="s">
        <v>32</v>
      </c>
      <c r="R314" t="s">
        <v>32</v>
      </c>
      <c r="S314" t="str">
        <f t="shared" si="61"/>
        <v/>
      </c>
      <c r="T314" t="s">
        <v>32</v>
      </c>
      <c r="U314" t="str">
        <f t="shared" si="62"/>
        <v/>
      </c>
      <c r="V314" t="s">
        <v>32</v>
      </c>
      <c r="W314" t="s">
        <v>32</v>
      </c>
      <c r="X314" s="12" t="str">
        <f t="shared" si="63"/>
        <v>NULL</v>
      </c>
      <c r="Y314" t="str">
        <f t="shared" si="64"/>
        <v/>
      </c>
      <c r="Z314" t="s">
        <v>32</v>
      </c>
      <c r="AA314">
        <v>9</v>
      </c>
      <c r="AB314" t="s">
        <v>32</v>
      </c>
      <c r="AC314" t="str">
        <f t="shared" si="65"/>
        <v/>
      </c>
      <c r="AD314" t="s">
        <v>32</v>
      </c>
      <c r="AE314" t="str">
        <f t="shared" si="66"/>
        <v/>
      </c>
      <c r="AF314" t="s">
        <v>32</v>
      </c>
      <c r="AG314" t="str">
        <f t="shared" si="67"/>
        <v/>
      </c>
      <c r="AH314" t="s">
        <v>32</v>
      </c>
      <c r="AI314" t="str">
        <f t="shared" si="68"/>
        <v/>
      </c>
      <c r="AJ314" t="s">
        <v>32</v>
      </c>
      <c r="AK314" t="str">
        <f t="shared" si="69"/>
        <v/>
      </c>
      <c r="AL314">
        <v>0</v>
      </c>
      <c r="AM314">
        <v>0</v>
      </c>
      <c r="AN314">
        <v>0</v>
      </c>
      <c r="AO314" t="s">
        <v>32</v>
      </c>
      <c r="AP314" t="s">
        <v>32</v>
      </c>
    </row>
    <row r="315" spans="1:42" x14ac:dyDescent="0.25">
      <c r="A315">
        <v>201502</v>
      </c>
      <c r="B315" t="str">
        <f t="shared" si="56"/>
        <v>2015-I</v>
      </c>
      <c r="C315" t="s">
        <v>358</v>
      </c>
      <c r="D315" t="s">
        <v>358</v>
      </c>
      <c r="E315">
        <v>30009063</v>
      </c>
      <c r="F315" t="s">
        <v>29</v>
      </c>
      <c r="G315">
        <v>0</v>
      </c>
      <c r="H315">
        <v>0</v>
      </c>
      <c r="I315">
        <v>0</v>
      </c>
      <c r="J315">
        <f t="shared" si="57"/>
        <v>0</v>
      </c>
      <c r="K315" t="str">
        <f t="shared" si="58"/>
        <v>Modelamiento</v>
      </c>
      <c r="L315">
        <f t="shared" si="59"/>
        <v>0</v>
      </c>
      <c r="M315">
        <v>46</v>
      </c>
      <c r="N315" t="str">
        <f t="shared" si="60"/>
        <v>&lt;=50</v>
      </c>
      <c r="O315" t="s">
        <v>56</v>
      </c>
      <c r="P315" t="s">
        <v>31</v>
      </c>
      <c r="Q315" t="s">
        <v>32</v>
      </c>
      <c r="R315" t="s">
        <v>32</v>
      </c>
      <c r="S315" t="str">
        <f t="shared" si="61"/>
        <v/>
      </c>
      <c r="T315" t="s">
        <v>32</v>
      </c>
      <c r="U315" t="str">
        <f t="shared" si="62"/>
        <v/>
      </c>
      <c r="V315" t="s">
        <v>32</v>
      </c>
      <c r="W315" t="s">
        <v>32</v>
      </c>
      <c r="X315" s="12" t="str">
        <f t="shared" si="63"/>
        <v>NULL</v>
      </c>
      <c r="Y315" t="str">
        <f t="shared" si="64"/>
        <v/>
      </c>
      <c r="Z315" t="s">
        <v>32</v>
      </c>
      <c r="AA315">
        <v>9</v>
      </c>
      <c r="AB315" t="s">
        <v>32</v>
      </c>
      <c r="AC315" t="str">
        <f t="shared" si="65"/>
        <v/>
      </c>
      <c r="AD315" t="s">
        <v>32</v>
      </c>
      <c r="AE315" t="str">
        <f t="shared" si="66"/>
        <v/>
      </c>
      <c r="AF315" t="s">
        <v>32</v>
      </c>
      <c r="AG315" t="str">
        <f t="shared" si="67"/>
        <v/>
      </c>
      <c r="AH315" t="s">
        <v>32</v>
      </c>
      <c r="AI315" t="str">
        <f t="shared" si="68"/>
        <v/>
      </c>
      <c r="AJ315" t="s">
        <v>32</v>
      </c>
      <c r="AK315" t="str">
        <f t="shared" si="69"/>
        <v/>
      </c>
      <c r="AL315">
        <v>0</v>
      </c>
      <c r="AM315">
        <v>0</v>
      </c>
      <c r="AN315">
        <v>0</v>
      </c>
      <c r="AO315" t="s">
        <v>32</v>
      </c>
      <c r="AP315" t="s">
        <v>32</v>
      </c>
    </row>
    <row r="316" spans="1:42" x14ac:dyDescent="0.25">
      <c r="A316">
        <v>201502</v>
      </c>
      <c r="B316" t="str">
        <f t="shared" si="56"/>
        <v>2015-I</v>
      </c>
      <c r="C316" t="s">
        <v>359</v>
      </c>
      <c r="D316" t="s">
        <v>359</v>
      </c>
      <c r="E316">
        <v>30007266</v>
      </c>
      <c r="F316" t="s">
        <v>29</v>
      </c>
      <c r="G316">
        <v>0</v>
      </c>
      <c r="H316">
        <v>0</v>
      </c>
      <c r="I316">
        <v>0</v>
      </c>
      <c r="J316">
        <f t="shared" si="57"/>
        <v>0</v>
      </c>
      <c r="K316" t="str">
        <f t="shared" si="58"/>
        <v>Modelamiento</v>
      </c>
      <c r="L316">
        <f t="shared" si="59"/>
        <v>0</v>
      </c>
      <c r="M316">
        <v>29</v>
      </c>
      <c r="N316" t="str">
        <f t="shared" si="60"/>
        <v>&lt;=30</v>
      </c>
      <c r="O316" t="s">
        <v>72</v>
      </c>
      <c r="P316" t="s">
        <v>31</v>
      </c>
      <c r="Q316" t="s">
        <v>32</v>
      </c>
      <c r="R316" t="s">
        <v>32</v>
      </c>
      <c r="S316" t="str">
        <f t="shared" si="61"/>
        <v/>
      </c>
      <c r="T316" t="s">
        <v>32</v>
      </c>
      <c r="U316" t="str">
        <f t="shared" si="62"/>
        <v/>
      </c>
      <c r="V316" t="s">
        <v>32</v>
      </c>
      <c r="W316" t="s">
        <v>32</v>
      </c>
      <c r="X316" s="12" t="str">
        <f t="shared" si="63"/>
        <v>NULL</v>
      </c>
      <c r="Y316" t="str">
        <f t="shared" si="64"/>
        <v/>
      </c>
      <c r="Z316" t="s">
        <v>32</v>
      </c>
      <c r="AA316">
        <v>4</v>
      </c>
      <c r="AB316">
        <v>1503.11</v>
      </c>
      <c r="AC316" t="str">
        <f t="shared" si="65"/>
        <v>&lt;=2000</v>
      </c>
      <c r="AD316">
        <v>1160</v>
      </c>
      <c r="AE316" t="str">
        <f t="shared" si="66"/>
        <v>&gt;120</v>
      </c>
      <c r="AF316">
        <v>1503.11</v>
      </c>
      <c r="AG316" t="str">
        <f t="shared" si="67"/>
        <v>&lt;=2000</v>
      </c>
      <c r="AH316" t="s">
        <v>32</v>
      </c>
      <c r="AI316" t="str">
        <f t="shared" si="68"/>
        <v/>
      </c>
      <c r="AJ316" t="s">
        <v>32</v>
      </c>
      <c r="AK316" t="str">
        <f t="shared" si="69"/>
        <v/>
      </c>
      <c r="AL316">
        <v>12</v>
      </c>
      <c r="AM316">
        <v>0</v>
      </c>
      <c r="AN316">
        <v>12</v>
      </c>
      <c r="AO316" t="s">
        <v>32</v>
      </c>
      <c r="AP316">
        <v>1</v>
      </c>
    </row>
    <row r="317" spans="1:42" x14ac:dyDescent="0.25">
      <c r="A317">
        <v>201502</v>
      </c>
      <c r="B317" t="str">
        <f t="shared" si="56"/>
        <v>2015-I</v>
      </c>
      <c r="C317" t="s">
        <v>360</v>
      </c>
      <c r="D317" t="s">
        <v>360</v>
      </c>
      <c r="E317">
        <v>30007402</v>
      </c>
      <c r="F317" t="s">
        <v>29</v>
      </c>
      <c r="G317">
        <v>0</v>
      </c>
      <c r="H317">
        <v>0</v>
      </c>
      <c r="I317">
        <v>0</v>
      </c>
      <c r="J317">
        <f t="shared" si="57"/>
        <v>0</v>
      </c>
      <c r="K317" t="str">
        <f t="shared" si="58"/>
        <v>Modelamiento</v>
      </c>
      <c r="L317">
        <f t="shared" si="59"/>
        <v>0</v>
      </c>
      <c r="M317">
        <v>66</v>
      </c>
      <c r="N317" t="str">
        <f t="shared" si="60"/>
        <v>&gt;60</v>
      </c>
      <c r="O317" t="s">
        <v>72</v>
      </c>
      <c r="P317" t="s">
        <v>35</v>
      </c>
      <c r="Q317" t="s">
        <v>32</v>
      </c>
      <c r="R317" t="s">
        <v>32</v>
      </c>
      <c r="S317" t="str">
        <f t="shared" si="61"/>
        <v/>
      </c>
      <c r="T317" t="s">
        <v>32</v>
      </c>
      <c r="U317" t="str">
        <f t="shared" si="62"/>
        <v/>
      </c>
      <c r="V317" t="s">
        <v>32</v>
      </c>
      <c r="W317" t="s">
        <v>32</v>
      </c>
      <c r="X317" s="12" t="str">
        <f t="shared" si="63"/>
        <v>NULL</v>
      </c>
      <c r="Y317" t="str">
        <f t="shared" si="64"/>
        <v/>
      </c>
      <c r="Z317" t="s">
        <v>32</v>
      </c>
      <c r="AA317">
        <v>0</v>
      </c>
      <c r="AB317">
        <v>17023.16</v>
      </c>
      <c r="AC317" t="str">
        <f t="shared" si="65"/>
        <v>&gt;5000</v>
      </c>
      <c r="AD317">
        <v>0</v>
      </c>
      <c r="AE317" t="str">
        <f t="shared" si="66"/>
        <v>=0</v>
      </c>
      <c r="AF317">
        <v>0</v>
      </c>
      <c r="AG317" t="str">
        <f t="shared" si="67"/>
        <v>&lt;=500</v>
      </c>
      <c r="AH317" t="s">
        <v>32</v>
      </c>
      <c r="AI317" t="str">
        <f t="shared" si="68"/>
        <v/>
      </c>
      <c r="AJ317" t="s">
        <v>32</v>
      </c>
      <c r="AK317" t="str">
        <f t="shared" si="69"/>
        <v/>
      </c>
      <c r="AL317">
        <v>12</v>
      </c>
      <c r="AM317">
        <v>12</v>
      </c>
      <c r="AN317">
        <v>0</v>
      </c>
      <c r="AO317">
        <v>1</v>
      </c>
      <c r="AP317" t="s">
        <v>32</v>
      </c>
    </row>
    <row r="318" spans="1:42" x14ac:dyDescent="0.25">
      <c r="A318">
        <v>201502</v>
      </c>
      <c r="B318" t="str">
        <f t="shared" si="56"/>
        <v>2015-I</v>
      </c>
      <c r="C318" t="s">
        <v>361</v>
      </c>
      <c r="D318" t="s">
        <v>361</v>
      </c>
      <c r="E318">
        <v>30009034</v>
      </c>
      <c r="F318" t="s">
        <v>29</v>
      </c>
      <c r="G318">
        <v>0</v>
      </c>
      <c r="H318">
        <v>0</v>
      </c>
      <c r="I318">
        <v>0</v>
      </c>
      <c r="J318">
        <f t="shared" si="57"/>
        <v>0</v>
      </c>
      <c r="K318" t="str">
        <f t="shared" si="58"/>
        <v>Modelamiento</v>
      </c>
      <c r="L318">
        <f t="shared" si="59"/>
        <v>0</v>
      </c>
      <c r="M318">
        <v>36</v>
      </c>
      <c r="N318" t="str">
        <f t="shared" si="60"/>
        <v>&lt;=40</v>
      </c>
      <c r="O318" t="s">
        <v>56</v>
      </c>
      <c r="P318" t="s">
        <v>39</v>
      </c>
      <c r="Q318" t="s">
        <v>32</v>
      </c>
      <c r="R318" t="s">
        <v>32</v>
      </c>
      <c r="S318" t="str">
        <f t="shared" si="61"/>
        <v/>
      </c>
      <c r="T318" t="s">
        <v>32</v>
      </c>
      <c r="U318" t="str">
        <f t="shared" si="62"/>
        <v/>
      </c>
      <c r="V318" t="s">
        <v>32</v>
      </c>
      <c r="W318" t="s">
        <v>32</v>
      </c>
      <c r="X318" s="12" t="str">
        <f t="shared" si="63"/>
        <v>NULL</v>
      </c>
      <c r="Y318" t="str">
        <f t="shared" si="64"/>
        <v/>
      </c>
      <c r="Z318" t="s">
        <v>32</v>
      </c>
      <c r="AA318">
        <v>4</v>
      </c>
      <c r="AB318">
        <v>1833.05</v>
      </c>
      <c r="AC318" t="str">
        <f t="shared" si="65"/>
        <v>&lt;=2000</v>
      </c>
      <c r="AD318">
        <v>42</v>
      </c>
      <c r="AE318" t="str">
        <f t="shared" si="66"/>
        <v>&lt;=60</v>
      </c>
      <c r="AF318">
        <v>0</v>
      </c>
      <c r="AG318" t="str">
        <f t="shared" si="67"/>
        <v>&lt;=500</v>
      </c>
      <c r="AH318" t="s">
        <v>32</v>
      </c>
      <c r="AI318" t="str">
        <f t="shared" si="68"/>
        <v/>
      </c>
      <c r="AJ318">
        <v>1</v>
      </c>
      <c r="AK318" t="str">
        <f t="shared" si="69"/>
        <v>&gt;0.9</v>
      </c>
      <c r="AL318">
        <v>9</v>
      </c>
      <c r="AM318">
        <v>0</v>
      </c>
      <c r="AN318">
        <v>9</v>
      </c>
      <c r="AO318" t="s">
        <v>32</v>
      </c>
      <c r="AP318">
        <v>4</v>
      </c>
    </row>
    <row r="319" spans="1:42" x14ac:dyDescent="0.25">
      <c r="A319">
        <v>201502</v>
      </c>
      <c r="B319" t="str">
        <f t="shared" si="56"/>
        <v>2015-I</v>
      </c>
      <c r="C319" t="s">
        <v>362</v>
      </c>
      <c r="D319" t="s">
        <v>362</v>
      </c>
      <c r="E319">
        <v>30008162</v>
      </c>
      <c r="F319" t="s">
        <v>29</v>
      </c>
      <c r="G319">
        <v>1</v>
      </c>
      <c r="H319">
        <v>0</v>
      </c>
      <c r="I319">
        <v>0</v>
      </c>
      <c r="J319">
        <f t="shared" si="57"/>
        <v>0</v>
      </c>
      <c r="K319" t="str">
        <f t="shared" si="58"/>
        <v>Modelamiento</v>
      </c>
      <c r="L319">
        <f t="shared" si="59"/>
        <v>0</v>
      </c>
      <c r="M319">
        <v>26</v>
      </c>
      <c r="N319" t="str">
        <f t="shared" si="60"/>
        <v>&lt;=30</v>
      </c>
      <c r="O319" t="s">
        <v>56</v>
      </c>
      <c r="P319" t="s">
        <v>39</v>
      </c>
      <c r="Q319" t="s">
        <v>32</v>
      </c>
      <c r="R319" t="s">
        <v>32</v>
      </c>
      <c r="S319" t="str">
        <f t="shared" si="61"/>
        <v/>
      </c>
      <c r="T319" t="s">
        <v>32</v>
      </c>
      <c r="U319" t="str">
        <f t="shared" si="62"/>
        <v/>
      </c>
      <c r="V319" t="s">
        <v>32</v>
      </c>
      <c r="W319" t="s">
        <v>32</v>
      </c>
      <c r="X319" s="12" t="str">
        <f t="shared" si="63"/>
        <v>NULL</v>
      </c>
      <c r="Y319" t="str">
        <f t="shared" si="64"/>
        <v/>
      </c>
      <c r="Z319" t="s">
        <v>32</v>
      </c>
      <c r="AA319">
        <v>4</v>
      </c>
      <c r="AB319">
        <v>6482.93</v>
      </c>
      <c r="AC319" t="str">
        <f t="shared" si="65"/>
        <v>&gt;5000</v>
      </c>
      <c r="AD319">
        <v>855</v>
      </c>
      <c r="AE319" t="str">
        <f t="shared" si="66"/>
        <v>&gt;120</v>
      </c>
      <c r="AF319">
        <v>2358.1</v>
      </c>
      <c r="AG319" t="str">
        <f t="shared" si="67"/>
        <v>&lt;=3000</v>
      </c>
      <c r="AH319" t="s">
        <v>32</v>
      </c>
      <c r="AI319" t="str">
        <f t="shared" si="68"/>
        <v/>
      </c>
      <c r="AJ319" t="s">
        <v>32</v>
      </c>
      <c r="AK319" t="str">
        <f t="shared" si="69"/>
        <v/>
      </c>
      <c r="AL319">
        <v>12</v>
      </c>
      <c r="AM319">
        <v>0</v>
      </c>
      <c r="AN319">
        <v>0</v>
      </c>
      <c r="AO319" t="s">
        <v>32</v>
      </c>
      <c r="AP319" t="s">
        <v>32</v>
      </c>
    </row>
    <row r="320" spans="1:42" x14ac:dyDescent="0.25">
      <c r="A320">
        <v>201502</v>
      </c>
      <c r="B320" t="str">
        <f t="shared" si="56"/>
        <v>2015-I</v>
      </c>
      <c r="C320" t="s">
        <v>363</v>
      </c>
      <c r="D320" t="s">
        <v>363</v>
      </c>
      <c r="E320">
        <v>30008910</v>
      </c>
      <c r="F320" t="s">
        <v>29</v>
      </c>
      <c r="G320">
        <v>0</v>
      </c>
      <c r="H320">
        <v>0</v>
      </c>
      <c r="I320">
        <v>0</v>
      </c>
      <c r="J320">
        <f t="shared" si="57"/>
        <v>0</v>
      </c>
      <c r="K320" t="str">
        <f t="shared" si="58"/>
        <v>Modelamiento</v>
      </c>
      <c r="L320">
        <f t="shared" si="59"/>
        <v>0</v>
      </c>
      <c r="M320">
        <v>25</v>
      </c>
      <c r="N320" t="str">
        <f t="shared" si="60"/>
        <v>&lt;=25</v>
      </c>
      <c r="O320" t="s">
        <v>56</v>
      </c>
      <c r="P320" t="s">
        <v>31</v>
      </c>
      <c r="Q320" t="s">
        <v>32</v>
      </c>
      <c r="R320" t="s">
        <v>32</v>
      </c>
      <c r="S320" t="str">
        <f t="shared" si="61"/>
        <v/>
      </c>
      <c r="T320" t="s">
        <v>32</v>
      </c>
      <c r="U320" t="str">
        <f t="shared" si="62"/>
        <v/>
      </c>
      <c r="V320" t="s">
        <v>32</v>
      </c>
      <c r="W320" t="s">
        <v>32</v>
      </c>
      <c r="X320" s="12" t="str">
        <f t="shared" si="63"/>
        <v>NULL</v>
      </c>
      <c r="Y320" t="str">
        <f t="shared" si="64"/>
        <v/>
      </c>
      <c r="Z320" t="s">
        <v>32</v>
      </c>
      <c r="AA320">
        <v>1</v>
      </c>
      <c r="AB320">
        <v>9209.74</v>
      </c>
      <c r="AC320" t="str">
        <f t="shared" si="65"/>
        <v>&gt;5000</v>
      </c>
      <c r="AD320">
        <v>14</v>
      </c>
      <c r="AE320" t="str">
        <f t="shared" si="66"/>
        <v>&lt;=30</v>
      </c>
      <c r="AF320">
        <v>0</v>
      </c>
      <c r="AG320" t="str">
        <f t="shared" si="67"/>
        <v>&lt;=500</v>
      </c>
      <c r="AH320" t="s">
        <v>32</v>
      </c>
      <c r="AI320" t="str">
        <f t="shared" si="68"/>
        <v/>
      </c>
      <c r="AJ320" t="s">
        <v>32</v>
      </c>
      <c r="AK320" t="str">
        <f t="shared" si="69"/>
        <v/>
      </c>
      <c r="AL320">
        <v>12</v>
      </c>
      <c r="AM320">
        <v>11</v>
      </c>
      <c r="AN320">
        <v>0</v>
      </c>
      <c r="AO320">
        <v>1</v>
      </c>
      <c r="AP320" t="s">
        <v>32</v>
      </c>
    </row>
    <row r="321" spans="1:42" x14ac:dyDescent="0.25">
      <c r="A321">
        <v>201502</v>
      </c>
      <c r="B321" t="str">
        <f t="shared" si="56"/>
        <v>2015-I</v>
      </c>
      <c r="C321" t="s">
        <v>364</v>
      </c>
      <c r="D321" t="s">
        <v>364</v>
      </c>
      <c r="E321">
        <v>30009110</v>
      </c>
      <c r="F321" t="s">
        <v>29</v>
      </c>
      <c r="G321">
        <v>0</v>
      </c>
      <c r="H321">
        <v>0</v>
      </c>
      <c r="I321">
        <v>0</v>
      </c>
      <c r="J321">
        <f t="shared" si="57"/>
        <v>0</v>
      </c>
      <c r="K321" t="str">
        <f t="shared" si="58"/>
        <v>Modelamiento</v>
      </c>
      <c r="L321">
        <f t="shared" si="59"/>
        <v>0</v>
      </c>
      <c r="M321">
        <v>33</v>
      </c>
      <c r="N321" t="str">
        <f t="shared" si="60"/>
        <v>&lt;=35</v>
      </c>
      <c r="O321" t="s">
        <v>56</v>
      </c>
      <c r="P321" t="s">
        <v>31</v>
      </c>
      <c r="Q321" t="s">
        <v>32</v>
      </c>
      <c r="R321" t="s">
        <v>32</v>
      </c>
      <c r="S321" t="str">
        <f t="shared" si="61"/>
        <v/>
      </c>
      <c r="T321" t="s">
        <v>32</v>
      </c>
      <c r="U321" t="str">
        <f t="shared" si="62"/>
        <v/>
      </c>
      <c r="V321" t="s">
        <v>32</v>
      </c>
      <c r="W321" t="s">
        <v>32</v>
      </c>
      <c r="X321" s="12" t="str">
        <f t="shared" si="63"/>
        <v>NULL</v>
      </c>
      <c r="Y321" t="str">
        <f t="shared" si="64"/>
        <v/>
      </c>
      <c r="Z321" t="s">
        <v>32</v>
      </c>
      <c r="AA321">
        <v>4</v>
      </c>
      <c r="AB321">
        <v>856.43</v>
      </c>
      <c r="AC321" t="str">
        <f t="shared" si="65"/>
        <v>&lt;=1000</v>
      </c>
      <c r="AD321">
        <v>1575</v>
      </c>
      <c r="AE321" t="str">
        <f t="shared" si="66"/>
        <v>&gt;120</v>
      </c>
      <c r="AF321">
        <v>856.43</v>
      </c>
      <c r="AG321" t="str">
        <f t="shared" si="67"/>
        <v>&lt;=1000</v>
      </c>
      <c r="AH321" t="s">
        <v>32</v>
      </c>
      <c r="AI321" t="str">
        <f t="shared" si="68"/>
        <v/>
      </c>
      <c r="AJ321" t="s">
        <v>32</v>
      </c>
      <c r="AK321" t="str">
        <f t="shared" si="69"/>
        <v/>
      </c>
      <c r="AL321">
        <v>12</v>
      </c>
      <c r="AM321">
        <v>0</v>
      </c>
      <c r="AN321">
        <v>12</v>
      </c>
      <c r="AO321" t="s">
        <v>32</v>
      </c>
      <c r="AP321">
        <v>1</v>
      </c>
    </row>
    <row r="322" spans="1:42" x14ac:dyDescent="0.25">
      <c r="A322">
        <v>201502</v>
      </c>
      <c r="B322" t="str">
        <f t="shared" si="56"/>
        <v>2015-I</v>
      </c>
      <c r="C322" t="s">
        <v>365</v>
      </c>
      <c r="D322" t="s">
        <v>365</v>
      </c>
      <c r="E322">
        <v>30008396</v>
      </c>
      <c r="F322" t="s">
        <v>29</v>
      </c>
      <c r="G322">
        <v>1</v>
      </c>
      <c r="H322">
        <v>0</v>
      </c>
      <c r="I322">
        <v>0</v>
      </c>
      <c r="J322">
        <f t="shared" si="57"/>
        <v>0</v>
      </c>
      <c r="K322" t="str">
        <f t="shared" si="58"/>
        <v>Modelamiento</v>
      </c>
      <c r="L322">
        <f t="shared" si="59"/>
        <v>0</v>
      </c>
      <c r="M322">
        <v>31</v>
      </c>
      <c r="N322" t="str">
        <f t="shared" si="60"/>
        <v>&lt;=35</v>
      </c>
      <c r="O322" t="s">
        <v>56</v>
      </c>
      <c r="P322" t="s">
        <v>39</v>
      </c>
      <c r="Q322" t="s">
        <v>32</v>
      </c>
      <c r="R322" t="s">
        <v>32</v>
      </c>
      <c r="S322" t="str">
        <f t="shared" si="61"/>
        <v/>
      </c>
      <c r="T322" t="s">
        <v>32</v>
      </c>
      <c r="U322" t="str">
        <f t="shared" si="62"/>
        <v/>
      </c>
      <c r="V322" t="s">
        <v>32</v>
      </c>
      <c r="W322" t="s">
        <v>32</v>
      </c>
      <c r="X322" s="12" t="str">
        <f t="shared" si="63"/>
        <v>NULL</v>
      </c>
      <c r="Y322" t="str">
        <f t="shared" si="64"/>
        <v/>
      </c>
      <c r="Z322" t="s">
        <v>32</v>
      </c>
      <c r="AA322">
        <v>4</v>
      </c>
      <c r="AB322">
        <v>1019.7</v>
      </c>
      <c r="AC322" t="str">
        <f t="shared" si="65"/>
        <v>&lt;=2000</v>
      </c>
      <c r="AD322">
        <v>1970</v>
      </c>
      <c r="AE322" t="str">
        <f t="shared" si="66"/>
        <v>&gt;120</v>
      </c>
      <c r="AF322">
        <v>1019.7</v>
      </c>
      <c r="AG322" t="str">
        <f t="shared" si="67"/>
        <v>&lt;=2000</v>
      </c>
      <c r="AH322" t="s">
        <v>32</v>
      </c>
      <c r="AI322" t="str">
        <f t="shared" si="68"/>
        <v/>
      </c>
      <c r="AJ322" t="s">
        <v>32</v>
      </c>
      <c r="AK322" t="str">
        <f t="shared" si="69"/>
        <v/>
      </c>
      <c r="AL322">
        <v>12</v>
      </c>
      <c r="AM322">
        <v>0</v>
      </c>
      <c r="AN322">
        <v>12</v>
      </c>
      <c r="AO322" t="s">
        <v>32</v>
      </c>
      <c r="AP322">
        <v>1</v>
      </c>
    </row>
    <row r="323" spans="1:42" x14ac:dyDescent="0.25">
      <c r="A323">
        <v>201502</v>
      </c>
      <c r="B323" t="str">
        <f t="shared" ref="B323:B386" si="70">+CONCATENATE(MID(A323,1,4),IF(MID(A323,5,2)*1&lt;=6,"-I","-II"))</f>
        <v>2015-I</v>
      </c>
      <c r="C323" t="s">
        <v>366</v>
      </c>
      <c r="D323" t="s">
        <v>366</v>
      </c>
      <c r="E323">
        <v>30007665</v>
      </c>
      <c r="F323" t="s">
        <v>29</v>
      </c>
      <c r="G323">
        <v>0</v>
      </c>
      <c r="H323">
        <v>0</v>
      </c>
      <c r="I323">
        <v>0</v>
      </c>
      <c r="J323">
        <f t="shared" ref="J323:J386" si="71">+IF(OR(O323="Taxista propietario",O323="Taxista palanca"),0,1)</f>
        <v>0</v>
      </c>
      <c r="K323" t="str">
        <f t="shared" ref="K323:K386" si="72">+IF(I323&gt;0,"Insuficiente",IF(H323&gt;0,"Indeterminado",IF(J323&gt;0,"Perfil","Modelamiento")))</f>
        <v>Modelamiento</v>
      </c>
      <c r="L323">
        <f t="shared" ref="L323:L386" si="73">+IF(AND(A323&gt;=201410,A323&lt;=201908),0,1)</f>
        <v>0</v>
      </c>
      <c r="M323">
        <v>42</v>
      </c>
      <c r="N323" t="str">
        <f t="shared" ref="N323:N386" si="74">+IF(M323&lt;=25,"&lt;=25",IF(M323&lt;=30,"&lt;=30",IF(M323&lt;=35,"&lt;=35",IF(M323&lt;=40,"&lt;=40",IF(M323&lt;=45,"&lt;=45",IF(M323&lt;=50,"&lt;=50",IF(M323&lt;=55,"&lt;=55",IF(M323&lt;=60,"&lt;=60","&gt;60"))))))))</f>
        <v>&lt;=45</v>
      </c>
      <c r="O323" t="s">
        <v>72</v>
      </c>
      <c r="P323" t="s">
        <v>31</v>
      </c>
      <c r="Q323" t="s">
        <v>32</v>
      </c>
      <c r="R323" t="s">
        <v>32</v>
      </c>
      <c r="S323" t="str">
        <f t="shared" ref="S323:S386" si="75">+IF(R323="NULL","",IF(R323=0,"=0",IF(R323&lt;=500,"&lt;=500",IF(R323&lt;=1000,"&lt;=1000",IF(R323&lt;=1500,"&lt;=1500",IF(R323&lt;=2000,"&lt;=2000",IF(R323&lt;=2500,"&lt;=2500","&gt;2500")))))))</f>
        <v/>
      </c>
      <c r="T323" t="s">
        <v>32</v>
      </c>
      <c r="U323" t="str">
        <f t="shared" ref="U323:U386" si="76">+IF(T323="NULL","",IF(T323&lt;=1000,"&lt;=1000",IF(T323&lt;=1100,"&lt;=1100",IF(T323&lt;=1200,"&lt;=1200",IF(T323&lt;=1300,"&lt;=1300",IF(T323&lt;=1400,"&lt;=1400",IF(T323&lt;=1500,"&lt;=1500","&gt;1500")))))))</f>
        <v/>
      </c>
      <c r="V323" t="s">
        <v>32</v>
      </c>
      <c r="W323" t="s">
        <v>32</v>
      </c>
      <c r="X323" s="12" t="str">
        <f t="shared" ref="X323:X386" si="77">+IFERROR(R323/W323,"NULL")</f>
        <v>NULL</v>
      </c>
      <c r="Y323" t="str">
        <f t="shared" ref="Y323:Y386" si="78">+IF(X323="NULL","",IF(X323=0,"=0",IF(X323&lt;=0.01,"&lt;=0.01",IF(X323&lt;=0.02,"&lt;=0.02",IF(X323&lt;=0.03,"&lt;=0.03",IF(X323&lt;=0.04,"&lt;=0.04",IF(X323&lt;=0.05,"&lt;=0.05",IF(X323&lt;=0.06,"&lt;=0.06","&gt;0.06"))))))))</f>
        <v/>
      </c>
      <c r="Z323" t="s">
        <v>32</v>
      </c>
      <c r="AA323">
        <v>1</v>
      </c>
      <c r="AB323">
        <v>2542.23</v>
      </c>
      <c r="AC323" t="str">
        <f t="shared" ref="AC323:AC386" si="79">+IF(AB323="NULL","",IF(AB323&lt;=500,"&lt;=500",IF(AB323&lt;=1000,"&lt;=1000",IF(AB323&lt;=2000,"&lt;=2000",IF(AB323&lt;=3000,"&lt;=3000",IF(AB323&lt;=4000,"&lt;=4000",IF(AB323&lt;=5000,"&lt;=5000","&gt;5000")))))))</f>
        <v>&lt;=3000</v>
      </c>
      <c r="AD323">
        <v>29</v>
      </c>
      <c r="AE323" t="str">
        <f t="shared" ref="AE323:AE386" si="80">+IF(AD323="NULL","",IF(AD323=0,"=0",IF(AD323&lt;=8,"&lt;=8",IF(AD323&lt;=30,"&lt;=30",IF(AD323&lt;=60,"&lt;=60",IF(AD323&lt;=90,"&lt;=90",IF(AD323&lt;=120,"&lt;=120","&gt;120")))))))</f>
        <v>&lt;=30</v>
      </c>
      <c r="AF323">
        <v>0</v>
      </c>
      <c r="AG323" t="str">
        <f t="shared" ref="AG323:AG386" si="81">+IF(AF323="NULL","",IF(AF323&lt;=500,"&lt;=500",IF(AF323&lt;=1000,"&lt;=1000",IF(AF323&lt;=2000,"&lt;=2000",IF(AF323&lt;=3000,"&lt;=3000",IF(AF323&lt;=4000,"&lt;=4000",IF(AF323&lt;=5000,"&lt;=5000","&gt;5000")))))))</f>
        <v>&lt;=500</v>
      </c>
      <c r="AH323" t="s">
        <v>32</v>
      </c>
      <c r="AI323" t="str">
        <f t="shared" ref="AI323:AI386" si="82">+IF(AH323="NULL","",IF(AH323&lt;=500,"&lt;=500",IF(AH323&lt;=1000,"&lt;=1000",IF(AH323&lt;=2000,"&lt;=2000",IF(AH323&lt;=3000,"&lt;=3000",IF(AH323&lt;=4000,"&lt;=4000",IF(AH323&lt;=5000,"&lt;=5000","&gt;5000")))))))</f>
        <v/>
      </c>
      <c r="AJ323" t="s">
        <v>32</v>
      </c>
      <c r="AK323" t="str">
        <f t="shared" ref="AK323:AK386" si="83">+IF(AJ323="NULL","",IF(AJ323=0,"=0",IF(AJ323&lt;=0.1,"&lt;=0.1",IF(AJ323&lt;=0.2,"&lt;=0.2",IF(AJ323&lt;=0.3,"&lt;=0.3",IF(AJ323&lt;=0.4,"&lt;=0.4",IF(AJ323&lt;=0.5,"&lt;=0.5",IF(AJ323&lt;=0.6,"&lt;=0.6",IF(AJ323&lt;=0.7,"&lt;=0.7",IF(AJ323&lt;=0.8,"&lt;=0.8",IF(AJ323&lt;=0.9,"&lt;=0.9","&gt;0.9")))))))))))</f>
        <v/>
      </c>
      <c r="AL323">
        <v>11</v>
      </c>
      <c r="AM323">
        <v>8</v>
      </c>
      <c r="AN323">
        <v>0</v>
      </c>
      <c r="AO323">
        <v>4</v>
      </c>
      <c r="AP323" t="s">
        <v>32</v>
      </c>
    </row>
    <row r="324" spans="1:42" x14ac:dyDescent="0.25">
      <c r="A324">
        <v>201502</v>
      </c>
      <c r="B324" t="str">
        <f t="shared" si="70"/>
        <v>2015-I</v>
      </c>
      <c r="C324" t="s">
        <v>367</v>
      </c>
      <c r="D324" t="s">
        <v>367</v>
      </c>
      <c r="E324">
        <v>30010328</v>
      </c>
      <c r="F324" t="s">
        <v>29</v>
      </c>
      <c r="G324">
        <v>1</v>
      </c>
      <c r="H324">
        <v>0</v>
      </c>
      <c r="I324">
        <v>0</v>
      </c>
      <c r="J324">
        <f t="shared" si="71"/>
        <v>0</v>
      </c>
      <c r="K324" t="str">
        <f t="shared" si="72"/>
        <v>Modelamiento</v>
      </c>
      <c r="L324">
        <f t="shared" si="73"/>
        <v>0</v>
      </c>
      <c r="M324">
        <v>26</v>
      </c>
      <c r="N324" t="str">
        <f t="shared" si="74"/>
        <v>&lt;=30</v>
      </c>
      <c r="O324" t="s">
        <v>56</v>
      </c>
      <c r="P324" t="s">
        <v>31</v>
      </c>
      <c r="Q324" t="s">
        <v>32</v>
      </c>
      <c r="R324" t="s">
        <v>32</v>
      </c>
      <c r="S324" t="str">
        <f t="shared" si="75"/>
        <v/>
      </c>
      <c r="T324" t="s">
        <v>32</v>
      </c>
      <c r="U324" t="str">
        <f t="shared" si="76"/>
        <v/>
      </c>
      <c r="V324" t="s">
        <v>32</v>
      </c>
      <c r="W324" t="s">
        <v>32</v>
      </c>
      <c r="X324" s="12" t="str">
        <f t="shared" si="77"/>
        <v>NULL</v>
      </c>
      <c r="Y324" t="str">
        <f t="shared" si="78"/>
        <v/>
      </c>
      <c r="Z324" t="s">
        <v>32</v>
      </c>
      <c r="AA324">
        <v>9</v>
      </c>
      <c r="AB324" t="s">
        <v>32</v>
      </c>
      <c r="AC324" t="str">
        <f t="shared" si="79"/>
        <v/>
      </c>
      <c r="AD324" t="s">
        <v>32</v>
      </c>
      <c r="AE324" t="str">
        <f t="shared" si="80"/>
        <v/>
      </c>
      <c r="AF324" t="s">
        <v>32</v>
      </c>
      <c r="AG324" t="str">
        <f t="shared" si="81"/>
        <v/>
      </c>
      <c r="AH324" t="s">
        <v>32</v>
      </c>
      <c r="AI324" t="str">
        <f t="shared" si="82"/>
        <v/>
      </c>
      <c r="AJ324" t="s">
        <v>32</v>
      </c>
      <c r="AK324" t="str">
        <f t="shared" si="83"/>
        <v/>
      </c>
      <c r="AL324">
        <v>0</v>
      </c>
      <c r="AM324">
        <v>0</v>
      </c>
      <c r="AN324">
        <v>0</v>
      </c>
      <c r="AO324" t="s">
        <v>32</v>
      </c>
      <c r="AP324" t="s">
        <v>32</v>
      </c>
    </row>
    <row r="325" spans="1:42" x14ac:dyDescent="0.25">
      <c r="A325">
        <v>201502</v>
      </c>
      <c r="B325" t="str">
        <f t="shared" si="70"/>
        <v>2015-I</v>
      </c>
      <c r="C325" t="s">
        <v>368</v>
      </c>
      <c r="D325" t="s">
        <v>368</v>
      </c>
      <c r="E325">
        <v>30010769</v>
      </c>
      <c r="F325" t="s">
        <v>29</v>
      </c>
      <c r="G325">
        <v>0</v>
      </c>
      <c r="H325">
        <v>0</v>
      </c>
      <c r="I325">
        <v>0</v>
      </c>
      <c r="J325">
        <f t="shared" si="71"/>
        <v>0</v>
      </c>
      <c r="K325" t="str">
        <f t="shared" si="72"/>
        <v>Modelamiento</v>
      </c>
      <c r="L325">
        <f t="shared" si="73"/>
        <v>0</v>
      </c>
      <c r="M325">
        <v>42</v>
      </c>
      <c r="N325" t="str">
        <f t="shared" si="74"/>
        <v>&lt;=45</v>
      </c>
      <c r="O325" t="s">
        <v>56</v>
      </c>
      <c r="P325" t="s">
        <v>31</v>
      </c>
      <c r="Q325" t="s">
        <v>32</v>
      </c>
      <c r="R325" t="s">
        <v>32</v>
      </c>
      <c r="S325" t="str">
        <f t="shared" si="75"/>
        <v/>
      </c>
      <c r="T325" t="s">
        <v>32</v>
      </c>
      <c r="U325" t="str">
        <f t="shared" si="76"/>
        <v/>
      </c>
      <c r="V325" t="s">
        <v>32</v>
      </c>
      <c r="W325" t="s">
        <v>32</v>
      </c>
      <c r="X325" s="12" t="str">
        <f t="shared" si="77"/>
        <v>NULL</v>
      </c>
      <c r="Y325" t="str">
        <f t="shared" si="78"/>
        <v/>
      </c>
      <c r="Z325" t="s">
        <v>32</v>
      </c>
      <c r="AA325">
        <v>0</v>
      </c>
      <c r="AB325">
        <v>305.63</v>
      </c>
      <c r="AC325" t="str">
        <f t="shared" si="79"/>
        <v>&lt;=500</v>
      </c>
      <c r="AD325">
        <v>0</v>
      </c>
      <c r="AE325" t="str">
        <f t="shared" si="80"/>
        <v>=0</v>
      </c>
      <c r="AF325">
        <v>0</v>
      </c>
      <c r="AG325" t="str">
        <f t="shared" si="81"/>
        <v>&lt;=500</v>
      </c>
      <c r="AH325">
        <v>900</v>
      </c>
      <c r="AI325" t="str">
        <f t="shared" si="82"/>
        <v>&lt;=1000</v>
      </c>
      <c r="AJ325">
        <v>0.33960000000000001</v>
      </c>
      <c r="AK325" t="str">
        <f t="shared" si="83"/>
        <v>&lt;=0.4</v>
      </c>
      <c r="AL325">
        <v>1</v>
      </c>
      <c r="AM325">
        <v>1</v>
      </c>
      <c r="AN325">
        <v>0</v>
      </c>
      <c r="AO325">
        <v>1</v>
      </c>
      <c r="AP325" t="s">
        <v>32</v>
      </c>
    </row>
    <row r="326" spans="1:42" x14ac:dyDescent="0.25">
      <c r="A326">
        <v>201502</v>
      </c>
      <c r="B326" t="str">
        <f t="shared" si="70"/>
        <v>2015-I</v>
      </c>
      <c r="C326" t="s">
        <v>369</v>
      </c>
      <c r="D326" t="s">
        <v>369</v>
      </c>
      <c r="E326">
        <v>30008438</v>
      </c>
      <c r="F326" t="s">
        <v>29</v>
      </c>
      <c r="G326">
        <v>0</v>
      </c>
      <c r="H326">
        <v>0</v>
      </c>
      <c r="I326">
        <v>0</v>
      </c>
      <c r="J326">
        <f t="shared" si="71"/>
        <v>0</v>
      </c>
      <c r="K326" t="str">
        <f t="shared" si="72"/>
        <v>Modelamiento</v>
      </c>
      <c r="L326">
        <f t="shared" si="73"/>
        <v>0</v>
      </c>
      <c r="M326">
        <v>37</v>
      </c>
      <c r="N326" t="str">
        <f t="shared" si="74"/>
        <v>&lt;=40</v>
      </c>
      <c r="O326" t="s">
        <v>56</v>
      </c>
      <c r="P326" t="s">
        <v>39</v>
      </c>
      <c r="Q326" t="s">
        <v>32</v>
      </c>
      <c r="R326" t="s">
        <v>32</v>
      </c>
      <c r="S326" t="str">
        <f t="shared" si="75"/>
        <v/>
      </c>
      <c r="T326" t="s">
        <v>32</v>
      </c>
      <c r="U326" t="str">
        <f t="shared" si="76"/>
        <v/>
      </c>
      <c r="V326" t="s">
        <v>32</v>
      </c>
      <c r="W326" t="s">
        <v>32</v>
      </c>
      <c r="X326" s="12" t="str">
        <f t="shared" si="77"/>
        <v>NULL</v>
      </c>
      <c r="Y326" t="str">
        <f t="shared" si="78"/>
        <v/>
      </c>
      <c r="Z326" t="s">
        <v>32</v>
      </c>
      <c r="AA326">
        <v>4</v>
      </c>
      <c r="AB326">
        <v>569.69000000000005</v>
      </c>
      <c r="AC326" t="str">
        <f t="shared" si="79"/>
        <v>&lt;=1000</v>
      </c>
      <c r="AD326">
        <v>2627</v>
      </c>
      <c r="AE326" t="str">
        <f t="shared" si="80"/>
        <v>&gt;120</v>
      </c>
      <c r="AF326">
        <v>569.69000000000005</v>
      </c>
      <c r="AG326" t="str">
        <f t="shared" si="81"/>
        <v>&lt;=1000</v>
      </c>
      <c r="AH326" t="s">
        <v>32</v>
      </c>
      <c r="AI326" t="str">
        <f t="shared" si="82"/>
        <v/>
      </c>
      <c r="AJ326" t="s">
        <v>32</v>
      </c>
      <c r="AK326" t="str">
        <f t="shared" si="83"/>
        <v/>
      </c>
      <c r="AL326">
        <v>9</v>
      </c>
      <c r="AM326">
        <v>0</v>
      </c>
      <c r="AN326">
        <v>9</v>
      </c>
      <c r="AO326" t="s">
        <v>32</v>
      </c>
      <c r="AP326">
        <v>4</v>
      </c>
    </row>
    <row r="327" spans="1:42" x14ac:dyDescent="0.25">
      <c r="A327">
        <v>201503</v>
      </c>
      <c r="B327" t="str">
        <f t="shared" si="70"/>
        <v>2015-I</v>
      </c>
      <c r="C327" t="s">
        <v>370</v>
      </c>
      <c r="D327" t="s">
        <v>370</v>
      </c>
      <c r="E327">
        <v>30014153</v>
      </c>
      <c r="F327" t="s">
        <v>29</v>
      </c>
      <c r="G327">
        <v>0</v>
      </c>
      <c r="H327">
        <v>0</v>
      </c>
      <c r="I327">
        <v>0</v>
      </c>
      <c r="J327">
        <f t="shared" si="71"/>
        <v>0</v>
      </c>
      <c r="K327" t="str">
        <f t="shared" si="72"/>
        <v>Modelamiento</v>
      </c>
      <c r="L327">
        <f t="shared" si="73"/>
        <v>0</v>
      </c>
      <c r="M327">
        <v>29</v>
      </c>
      <c r="N327" t="str">
        <f t="shared" si="74"/>
        <v>&lt;=30</v>
      </c>
      <c r="O327" t="s">
        <v>72</v>
      </c>
      <c r="P327" t="s">
        <v>31</v>
      </c>
      <c r="Q327" t="s">
        <v>32</v>
      </c>
      <c r="R327" t="s">
        <v>32</v>
      </c>
      <c r="S327" t="str">
        <f t="shared" si="75"/>
        <v/>
      </c>
      <c r="T327" t="s">
        <v>32</v>
      </c>
      <c r="U327" t="str">
        <f t="shared" si="76"/>
        <v/>
      </c>
      <c r="V327" t="s">
        <v>32</v>
      </c>
      <c r="W327" t="s">
        <v>32</v>
      </c>
      <c r="X327" s="12" t="str">
        <f t="shared" si="77"/>
        <v>NULL</v>
      </c>
      <c r="Y327" t="str">
        <f t="shared" si="78"/>
        <v/>
      </c>
      <c r="Z327" t="s">
        <v>32</v>
      </c>
      <c r="AA327">
        <v>0</v>
      </c>
      <c r="AB327">
        <v>37232.33</v>
      </c>
      <c r="AC327" t="str">
        <f t="shared" si="79"/>
        <v>&gt;5000</v>
      </c>
      <c r="AD327">
        <v>26</v>
      </c>
      <c r="AE327" t="str">
        <f t="shared" si="80"/>
        <v>&lt;=30</v>
      </c>
      <c r="AF327">
        <v>0</v>
      </c>
      <c r="AG327" t="str">
        <f t="shared" si="81"/>
        <v>&lt;=500</v>
      </c>
      <c r="AH327">
        <v>4300</v>
      </c>
      <c r="AI327" t="str">
        <f t="shared" si="82"/>
        <v>&lt;=5000</v>
      </c>
      <c r="AJ327">
        <v>1</v>
      </c>
      <c r="AK327" t="str">
        <f t="shared" si="83"/>
        <v>&gt;0.9</v>
      </c>
      <c r="AL327">
        <v>12</v>
      </c>
      <c r="AM327">
        <v>4</v>
      </c>
      <c r="AN327">
        <v>0</v>
      </c>
      <c r="AO327">
        <v>1</v>
      </c>
      <c r="AP327" t="s">
        <v>32</v>
      </c>
    </row>
    <row r="328" spans="1:42" x14ac:dyDescent="0.25">
      <c r="A328">
        <v>201503</v>
      </c>
      <c r="B328" t="str">
        <f t="shared" si="70"/>
        <v>2015-I</v>
      </c>
      <c r="C328" t="s">
        <v>371</v>
      </c>
      <c r="D328" t="s">
        <v>371</v>
      </c>
      <c r="E328">
        <v>30006905</v>
      </c>
      <c r="F328" t="s">
        <v>29</v>
      </c>
      <c r="G328">
        <v>1</v>
      </c>
      <c r="H328">
        <v>0</v>
      </c>
      <c r="I328">
        <v>0</v>
      </c>
      <c r="J328">
        <f t="shared" si="71"/>
        <v>0</v>
      </c>
      <c r="K328" t="str">
        <f t="shared" si="72"/>
        <v>Modelamiento</v>
      </c>
      <c r="L328">
        <f t="shared" si="73"/>
        <v>0</v>
      </c>
      <c r="M328">
        <v>27</v>
      </c>
      <c r="N328" t="str">
        <f t="shared" si="74"/>
        <v>&lt;=30</v>
      </c>
      <c r="O328" t="s">
        <v>56</v>
      </c>
      <c r="P328" t="s">
        <v>31</v>
      </c>
      <c r="Q328" t="s">
        <v>32</v>
      </c>
      <c r="R328" t="s">
        <v>32</v>
      </c>
      <c r="S328" t="str">
        <f t="shared" si="75"/>
        <v/>
      </c>
      <c r="T328" t="s">
        <v>32</v>
      </c>
      <c r="U328" t="str">
        <f t="shared" si="76"/>
        <v/>
      </c>
      <c r="V328" t="s">
        <v>32</v>
      </c>
      <c r="W328" t="s">
        <v>32</v>
      </c>
      <c r="X328" s="12" t="str">
        <f t="shared" si="77"/>
        <v>NULL</v>
      </c>
      <c r="Y328" t="str">
        <f t="shared" si="78"/>
        <v/>
      </c>
      <c r="Z328" t="s">
        <v>32</v>
      </c>
      <c r="AA328">
        <v>4</v>
      </c>
      <c r="AB328">
        <v>27506.44</v>
      </c>
      <c r="AC328" t="str">
        <f t="shared" si="79"/>
        <v>&gt;5000</v>
      </c>
      <c r="AD328">
        <v>1448</v>
      </c>
      <c r="AE328" t="str">
        <f t="shared" si="80"/>
        <v>&gt;120</v>
      </c>
      <c r="AF328">
        <v>4527.8900000000003</v>
      </c>
      <c r="AG328" t="str">
        <f t="shared" si="81"/>
        <v>&lt;=5000</v>
      </c>
      <c r="AH328" t="s">
        <v>32</v>
      </c>
      <c r="AI328" t="str">
        <f t="shared" si="82"/>
        <v/>
      </c>
      <c r="AJ328" t="s">
        <v>32</v>
      </c>
      <c r="AK328" t="str">
        <f t="shared" si="83"/>
        <v/>
      </c>
      <c r="AL328">
        <v>12</v>
      </c>
      <c r="AM328">
        <v>0</v>
      </c>
      <c r="AN328">
        <v>11</v>
      </c>
      <c r="AO328" t="s">
        <v>32</v>
      </c>
      <c r="AP328">
        <v>2</v>
      </c>
    </row>
    <row r="329" spans="1:42" x14ac:dyDescent="0.25">
      <c r="A329">
        <v>201503</v>
      </c>
      <c r="B329" t="str">
        <f t="shared" si="70"/>
        <v>2015-I</v>
      </c>
      <c r="C329" t="s">
        <v>372</v>
      </c>
      <c r="D329" t="s">
        <v>372</v>
      </c>
      <c r="E329">
        <v>30011359</v>
      </c>
      <c r="F329" t="s">
        <v>29</v>
      </c>
      <c r="G329">
        <v>0</v>
      </c>
      <c r="H329">
        <v>0</v>
      </c>
      <c r="I329">
        <v>0</v>
      </c>
      <c r="J329">
        <f t="shared" si="71"/>
        <v>0</v>
      </c>
      <c r="K329" t="str">
        <f t="shared" si="72"/>
        <v>Modelamiento</v>
      </c>
      <c r="L329">
        <f t="shared" si="73"/>
        <v>0</v>
      </c>
      <c r="M329">
        <v>30</v>
      </c>
      <c r="N329" t="str">
        <f t="shared" si="74"/>
        <v>&lt;=30</v>
      </c>
      <c r="O329" t="s">
        <v>56</v>
      </c>
      <c r="P329" t="s">
        <v>31</v>
      </c>
      <c r="Q329" t="s">
        <v>32</v>
      </c>
      <c r="R329" t="s">
        <v>32</v>
      </c>
      <c r="S329" t="str">
        <f t="shared" si="75"/>
        <v/>
      </c>
      <c r="T329" t="s">
        <v>32</v>
      </c>
      <c r="U329" t="str">
        <f t="shared" si="76"/>
        <v/>
      </c>
      <c r="V329" t="s">
        <v>32</v>
      </c>
      <c r="W329" t="s">
        <v>32</v>
      </c>
      <c r="X329" s="12" t="str">
        <f t="shared" si="77"/>
        <v>NULL</v>
      </c>
      <c r="Y329" t="str">
        <f t="shared" si="78"/>
        <v/>
      </c>
      <c r="Z329" t="s">
        <v>32</v>
      </c>
      <c r="AA329">
        <v>4</v>
      </c>
      <c r="AB329">
        <v>449.13</v>
      </c>
      <c r="AC329" t="str">
        <f t="shared" si="79"/>
        <v>&lt;=500</v>
      </c>
      <c r="AD329">
        <v>1074</v>
      </c>
      <c r="AE329" t="str">
        <f t="shared" si="80"/>
        <v>&gt;120</v>
      </c>
      <c r="AF329">
        <v>449.13</v>
      </c>
      <c r="AG329" t="str">
        <f t="shared" si="81"/>
        <v>&lt;=500</v>
      </c>
      <c r="AH329" t="s">
        <v>32</v>
      </c>
      <c r="AI329" t="str">
        <f t="shared" si="82"/>
        <v/>
      </c>
      <c r="AJ329" t="s">
        <v>32</v>
      </c>
      <c r="AK329" t="str">
        <f t="shared" si="83"/>
        <v/>
      </c>
      <c r="AL329">
        <v>8</v>
      </c>
      <c r="AM329">
        <v>0</v>
      </c>
      <c r="AN329">
        <v>8</v>
      </c>
      <c r="AO329" t="s">
        <v>32</v>
      </c>
      <c r="AP329">
        <v>5</v>
      </c>
    </row>
    <row r="330" spans="1:42" x14ac:dyDescent="0.25">
      <c r="A330">
        <v>201503</v>
      </c>
      <c r="B330" t="str">
        <f t="shared" si="70"/>
        <v>2015-I</v>
      </c>
      <c r="C330" t="s">
        <v>373</v>
      </c>
      <c r="D330" t="s">
        <v>373</v>
      </c>
      <c r="E330">
        <v>30009795</v>
      </c>
      <c r="F330" t="s">
        <v>29</v>
      </c>
      <c r="G330">
        <v>1</v>
      </c>
      <c r="H330">
        <v>0</v>
      </c>
      <c r="I330">
        <v>0</v>
      </c>
      <c r="J330">
        <f t="shared" si="71"/>
        <v>0</v>
      </c>
      <c r="K330" t="str">
        <f t="shared" si="72"/>
        <v>Modelamiento</v>
      </c>
      <c r="L330">
        <f t="shared" si="73"/>
        <v>0</v>
      </c>
      <c r="M330">
        <v>34</v>
      </c>
      <c r="N330" t="str">
        <f t="shared" si="74"/>
        <v>&lt;=35</v>
      </c>
      <c r="O330" t="s">
        <v>56</v>
      </c>
      <c r="P330" t="s">
        <v>39</v>
      </c>
      <c r="Q330" t="s">
        <v>32</v>
      </c>
      <c r="R330" t="s">
        <v>32</v>
      </c>
      <c r="S330" t="str">
        <f t="shared" si="75"/>
        <v/>
      </c>
      <c r="T330" t="s">
        <v>32</v>
      </c>
      <c r="U330" t="str">
        <f t="shared" si="76"/>
        <v/>
      </c>
      <c r="V330" t="s">
        <v>32</v>
      </c>
      <c r="W330" t="s">
        <v>32</v>
      </c>
      <c r="X330" s="12" t="str">
        <f t="shared" si="77"/>
        <v>NULL</v>
      </c>
      <c r="Y330" t="str">
        <f t="shared" si="78"/>
        <v/>
      </c>
      <c r="Z330" t="s">
        <v>32</v>
      </c>
      <c r="AA330">
        <v>4</v>
      </c>
      <c r="AB330">
        <v>1909.47</v>
      </c>
      <c r="AC330" t="str">
        <f t="shared" si="79"/>
        <v>&lt;=2000</v>
      </c>
      <c r="AD330">
        <v>336</v>
      </c>
      <c r="AE330" t="str">
        <f t="shared" si="80"/>
        <v>&gt;120</v>
      </c>
      <c r="AF330">
        <v>0</v>
      </c>
      <c r="AG330" t="str">
        <f t="shared" si="81"/>
        <v>&lt;=500</v>
      </c>
      <c r="AH330" t="s">
        <v>32</v>
      </c>
      <c r="AI330" t="str">
        <f t="shared" si="82"/>
        <v/>
      </c>
      <c r="AJ330" t="s">
        <v>32</v>
      </c>
      <c r="AK330" t="str">
        <f t="shared" si="83"/>
        <v/>
      </c>
      <c r="AL330">
        <v>12</v>
      </c>
      <c r="AM330">
        <v>0</v>
      </c>
      <c r="AN330">
        <v>8</v>
      </c>
      <c r="AO330" t="s">
        <v>32</v>
      </c>
      <c r="AP330">
        <v>1</v>
      </c>
    </row>
    <row r="331" spans="1:42" x14ac:dyDescent="0.25">
      <c r="A331">
        <v>201503</v>
      </c>
      <c r="B331" t="str">
        <f t="shared" si="70"/>
        <v>2015-I</v>
      </c>
      <c r="C331" t="s">
        <v>374</v>
      </c>
      <c r="D331" t="s">
        <v>374</v>
      </c>
      <c r="E331">
        <v>30009965</v>
      </c>
      <c r="F331" t="s">
        <v>29</v>
      </c>
      <c r="G331">
        <v>0</v>
      </c>
      <c r="H331">
        <v>0</v>
      </c>
      <c r="I331">
        <v>0</v>
      </c>
      <c r="J331">
        <f t="shared" si="71"/>
        <v>0</v>
      </c>
      <c r="K331" t="str">
        <f t="shared" si="72"/>
        <v>Modelamiento</v>
      </c>
      <c r="L331">
        <f t="shared" si="73"/>
        <v>0</v>
      </c>
      <c r="M331">
        <v>67</v>
      </c>
      <c r="N331" t="str">
        <f t="shared" si="74"/>
        <v>&gt;60</v>
      </c>
      <c r="O331" t="s">
        <v>56</v>
      </c>
      <c r="P331" t="s">
        <v>31</v>
      </c>
      <c r="Q331" t="s">
        <v>32</v>
      </c>
      <c r="R331" t="s">
        <v>32</v>
      </c>
      <c r="S331" t="str">
        <f t="shared" si="75"/>
        <v/>
      </c>
      <c r="T331" t="s">
        <v>32</v>
      </c>
      <c r="U331" t="str">
        <f t="shared" si="76"/>
        <v/>
      </c>
      <c r="V331" t="s">
        <v>32</v>
      </c>
      <c r="W331" t="s">
        <v>32</v>
      </c>
      <c r="X331" s="12" t="str">
        <f t="shared" si="77"/>
        <v>NULL</v>
      </c>
      <c r="Y331" t="str">
        <f t="shared" si="78"/>
        <v/>
      </c>
      <c r="Z331" t="s">
        <v>32</v>
      </c>
      <c r="AA331">
        <v>4</v>
      </c>
      <c r="AB331">
        <v>1621.26</v>
      </c>
      <c r="AC331" t="str">
        <f t="shared" si="79"/>
        <v>&lt;=2000</v>
      </c>
      <c r="AD331">
        <v>2769</v>
      </c>
      <c r="AE331" t="str">
        <f t="shared" si="80"/>
        <v>&gt;120</v>
      </c>
      <c r="AF331">
        <v>1621.26</v>
      </c>
      <c r="AG331" t="str">
        <f t="shared" si="81"/>
        <v>&lt;=2000</v>
      </c>
      <c r="AH331" t="s">
        <v>32</v>
      </c>
      <c r="AI331" t="str">
        <f t="shared" si="82"/>
        <v/>
      </c>
      <c r="AJ331" t="s">
        <v>32</v>
      </c>
      <c r="AK331" t="str">
        <f t="shared" si="83"/>
        <v/>
      </c>
      <c r="AL331">
        <v>4</v>
      </c>
      <c r="AM331">
        <v>0</v>
      </c>
      <c r="AN331">
        <v>4</v>
      </c>
      <c r="AO331" t="s">
        <v>32</v>
      </c>
      <c r="AP331">
        <v>9</v>
      </c>
    </row>
    <row r="332" spans="1:42" x14ac:dyDescent="0.25">
      <c r="A332">
        <v>201503</v>
      </c>
      <c r="B332" t="str">
        <f t="shared" si="70"/>
        <v>2015-I</v>
      </c>
      <c r="C332" t="s">
        <v>375</v>
      </c>
      <c r="D332" t="s">
        <v>375</v>
      </c>
      <c r="E332">
        <v>30010408</v>
      </c>
      <c r="F332" t="s">
        <v>29</v>
      </c>
      <c r="G332">
        <v>0</v>
      </c>
      <c r="H332">
        <v>0</v>
      </c>
      <c r="I332">
        <v>0</v>
      </c>
      <c r="J332">
        <f t="shared" si="71"/>
        <v>0</v>
      </c>
      <c r="K332" t="str">
        <f t="shared" si="72"/>
        <v>Modelamiento</v>
      </c>
      <c r="L332">
        <f t="shared" si="73"/>
        <v>0</v>
      </c>
      <c r="M332">
        <v>42</v>
      </c>
      <c r="N332" t="str">
        <f t="shared" si="74"/>
        <v>&lt;=45</v>
      </c>
      <c r="O332" t="s">
        <v>56</v>
      </c>
      <c r="P332" t="s">
        <v>35</v>
      </c>
      <c r="Q332" t="s">
        <v>32</v>
      </c>
      <c r="R332" t="s">
        <v>32</v>
      </c>
      <c r="S332" t="str">
        <f t="shared" si="75"/>
        <v/>
      </c>
      <c r="T332" t="s">
        <v>32</v>
      </c>
      <c r="U332" t="str">
        <f t="shared" si="76"/>
        <v/>
      </c>
      <c r="V332" t="s">
        <v>32</v>
      </c>
      <c r="W332" t="s">
        <v>32</v>
      </c>
      <c r="X332" s="12" t="str">
        <f t="shared" si="77"/>
        <v>NULL</v>
      </c>
      <c r="Y332" t="str">
        <f t="shared" si="78"/>
        <v/>
      </c>
      <c r="Z332" t="s">
        <v>32</v>
      </c>
      <c r="AA332">
        <v>4</v>
      </c>
      <c r="AB332">
        <v>1462.77</v>
      </c>
      <c r="AC332" t="str">
        <f t="shared" si="79"/>
        <v>&lt;=2000</v>
      </c>
      <c r="AD332">
        <v>1459</v>
      </c>
      <c r="AE332" t="str">
        <f t="shared" si="80"/>
        <v>&gt;120</v>
      </c>
      <c r="AF332">
        <v>1462.77</v>
      </c>
      <c r="AG332" t="str">
        <f t="shared" si="81"/>
        <v>&lt;=2000</v>
      </c>
      <c r="AH332">
        <v>1</v>
      </c>
      <c r="AI332" t="str">
        <f t="shared" si="82"/>
        <v>&lt;=500</v>
      </c>
      <c r="AJ332">
        <v>0</v>
      </c>
      <c r="AK332" t="str">
        <f t="shared" si="83"/>
        <v>=0</v>
      </c>
      <c r="AL332">
        <v>12</v>
      </c>
      <c r="AM332">
        <v>0</v>
      </c>
      <c r="AN332">
        <v>12</v>
      </c>
      <c r="AO332" t="s">
        <v>32</v>
      </c>
      <c r="AP332">
        <v>1</v>
      </c>
    </row>
    <row r="333" spans="1:42" x14ac:dyDescent="0.25">
      <c r="A333">
        <v>201503</v>
      </c>
      <c r="B333" t="str">
        <f t="shared" si="70"/>
        <v>2015-I</v>
      </c>
      <c r="C333" t="s">
        <v>376</v>
      </c>
      <c r="D333" t="s">
        <v>376</v>
      </c>
      <c r="E333">
        <v>30008151</v>
      </c>
      <c r="F333" t="s">
        <v>29</v>
      </c>
      <c r="G333">
        <v>1</v>
      </c>
      <c r="H333">
        <v>0</v>
      </c>
      <c r="I333">
        <v>0</v>
      </c>
      <c r="J333">
        <f t="shared" si="71"/>
        <v>0</v>
      </c>
      <c r="K333" t="str">
        <f t="shared" si="72"/>
        <v>Modelamiento</v>
      </c>
      <c r="L333">
        <f t="shared" si="73"/>
        <v>0</v>
      </c>
      <c r="M333">
        <v>45</v>
      </c>
      <c r="N333" t="str">
        <f t="shared" si="74"/>
        <v>&lt;=45</v>
      </c>
      <c r="O333" t="s">
        <v>56</v>
      </c>
      <c r="P333" t="s">
        <v>39</v>
      </c>
      <c r="Q333" t="s">
        <v>32</v>
      </c>
      <c r="R333" t="s">
        <v>32</v>
      </c>
      <c r="S333" t="str">
        <f t="shared" si="75"/>
        <v/>
      </c>
      <c r="T333" t="s">
        <v>32</v>
      </c>
      <c r="U333" t="str">
        <f t="shared" si="76"/>
        <v/>
      </c>
      <c r="V333" t="s">
        <v>32</v>
      </c>
      <c r="W333" t="s">
        <v>32</v>
      </c>
      <c r="X333" s="12" t="str">
        <f t="shared" si="77"/>
        <v>NULL</v>
      </c>
      <c r="Y333" t="str">
        <f t="shared" si="78"/>
        <v/>
      </c>
      <c r="Z333" t="s">
        <v>32</v>
      </c>
      <c r="AA333">
        <v>4</v>
      </c>
      <c r="AB333">
        <v>2081.2800000000002</v>
      </c>
      <c r="AC333" t="str">
        <f t="shared" si="79"/>
        <v>&lt;=3000</v>
      </c>
      <c r="AD333">
        <v>2126</v>
      </c>
      <c r="AE333" t="str">
        <f t="shared" si="80"/>
        <v>&gt;120</v>
      </c>
      <c r="AF333">
        <v>2081.2800000000002</v>
      </c>
      <c r="AG333" t="str">
        <f t="shared" si="81"/>
        <v>&lt;=3000</v>
      </c>
      <c r="AH333" t="s">
        <v>32</v>
      </c>
      <c r="AI333" t="str">
        <f t="shared" si="82"/>
        <v/>
      </c>
      <c r="AJ333" t="s">
        <v>32</v>
      </c>
      <c r="AK333" t="str">
        <f t="shared" si="83"/>
        <v/>
      </c>
      <c r="AL333">
        <v>8</v>
      </c>
      <c r="AM333">
        <v>0</v>
      </c>
      <c r="AN333">
        <v>8</v>
      </c>
      <c r="AO333" t="s">
        <v>32</v>
      </c>
      <c r="AP333">
        <v>5</v>
      </c>
    </row>
    <row r="334" spans="1:42" x14ac:dyDescent="0.25">
      <c r="A334">
        <v>201503</v>
      </c>
      <c r="B334" t="str">
        <f t="shared" si="70"/>
        <v>2015-I</v>
      </c>
      <c r="C334" t="s">
        <v>377</v>
      </c>
      <c r="D334" t="s">
        <v>377</v>
      </c>
      <c r="E334">
        <v>30012844</v>
      </c>
      <c r="F334" t="s">
        <v>29</v>
      </c>
      <c r="G334">
        <v>0</v>
      </c>
      <c r="H334">
        <v>0</v>
      </c>
      <c r="I334">
        <v>0</v>
      </c>
      <c r="J334">
        <f t="shared" si="71"/>
        <v>0</v>
      </c>
      <c r="K334" t="str">
        <f t="shared" si="72"/>
        <v>Modelamiento</v>
      </c>
      <c r="L334">
        <f t="shared" si="73"/>
        <v>0</v>
      </c>
      <c r="M334">
        <v>31</v>
      </c>
      <c r="N334" t="str">
        <f t="shared" si="74"/>
        <v>&lt;=35</v>
      </c>
      <c r="O334" t="s">
        <v>56</v>
      </c>
      <c r="P334" t="s">
        <v>31</v>
      </c>
      <c r="Q334" t="s">
        <v>32</v>
      </c>
      <c r="R334" t="s">
        <v>32</v>
      </c>
      <c r="S334" t="str">
        <f t="shared" si="75"/>
        <v/>
      </c>
      <c r="T334" t="s">
        <v>32</v>
      </c>
      <c r="U334" t="str">
        <f t="shared" si="76"/>
        <v/>
      </c>
      <c r="V334" t="s">
        <v>32</v>
      </c>
      <c r="W334" t="s">
        <v>32</v>
      </c>
      <c r="X334" s="12" t="str">
        <f t="shared" si="77"/>
        <v>NULL</v>
      </c>
      <c r="Y334" t="str">
        <f t="shared" si="78"/>
        <v/>
      </c>
      <c r="Z334" t="s">
        <v>32</v>
      </c>
      <c r="AA334">
        <v>4</v>
      </c>
      <c r="AB334">
        <v>3184.67</v>
      </c>
      <c r="AC334" t="str">
        <f t="shared" si="79"/>
        <v>&lt;=4000</v>
      </c>
      <c r="AD334">
        <v>412</v>
      </c>
      <c r="AE334" t="str">
        <f t="shared" si="80"/>
        <v>&gt;120</v>
      </c>
      <c r="AF334">
        <v>3184.67</v>
      </c>
      <c r="AG334" t="str">
        <f t="shared" si="81"/>
        <v>&lt;=4000</v>
      </c>
      <c r="AH334">
        <v>1450</v>
      </c>
      <c r="AI334" t="str">
        <f t="shared" si="82"/>
        <v>&lt;=2000</v>
      </c>
      <c r="AJ334">
        <v>0.88929999999999998</v>
      </c>
      <c r="AK334" t="str">
        <f t="shared" si="83"/>
        <v>&lt;=0.9</v>
      </c>
      <c r="AL334">
        <v>12</v>
      </c>
      <c r="AM334">
        <v>0</v>
      </c>
      <c r="AN334">
        <v>8</v>
      </c>
      <c r="AO334" t="s">
        <v>32</v>
      </c>
      <c r="AP334">
        <v>1</v>
      </c>
    </row>
    <row r="335" spans="1:42" x14ac:dyDescent="0.25">
      <c r="A335">
        <v>201503</v>
      </c>
      <c r="B335" t="str">
        <f t="shared" si="70"/>
        <v>2015-I</v>
      </c>
      <c r="C335" t="s">
        <v>378</v>
      </c>
      <c r="D335" t="s">
        <v>378</v>
      </c>
      <c r="E335">
        <v>30013705</v>
      </c>
      <c r="F335" t="s">
        <v>29</v>
      </c>
      <c r="G335">
        <v>0</v>
      </c>
      <c r="H335">
        <v>0</v>
      </c>
      <c r="I335">
        <v>0</v>
      </c>
      <c r="J335">
        <f t="shared" si="71"/>
        <v>0</v>
      </c>
      <c r="K335" t="str">
        <f t="shared" si="72"/>
        <v>Modelamiento</v>
      </c>
      <c r="L335">
        <f t="shared" si="73"/>
        <v>0</v>
      </c>
      <c r="M335">
        <v>37</v>
      </c>
      <c r="N335" t="str">
        <f t="shared" si="74"/>
        <v>&lt;=40</v>
      </c>
      <c r="O335" t="s">
        <v>56</v>
      </c>
      <c r="P335" t="s">
        <v>31</v>
      </c>
      <c r="Q335" t="s">
        <v>32</v>
      </c>
      <c r="R335" t="s">
        <v>32</v>
      </c>
      <c r="S335" t="str">
        <f t="shared" si="75"/>
        <v/>
      </c>
      <c r="T335" t="s">
        <v>32</v>
      </c>
      <c r="U335" t="str">
        <f t="shared" si="76"/>
        <v/>
      </c>
      <c r="V335" t="s">
        <v>32</v>
      </c>
      <c r="W335" t="s">
        <v>32</v>
      </c>
      <c r="X335" s="12" t="str">
        <f t="shared" si="77"/>
        <v>NULL</v>
      </c>
      <c r="Y335" t="str">
        <f t="shared" si="78"/>
        <v/>
      </c>
      <c r="Z335" t="s">
        <v>32</v>
      </c>
      <c r="AA335">
        <v>9</v>
      </c>
      <c r="AB335" t="s">
        <v>32</v>
      </c>
      <c r="AC335" t="str">
        <f t="shared" si="79"/>
        <v/>
      </c>
      <c r="AD335" t="s">
        <v>32</v>
      </c>
      <c r="AE335" t="str">
        <f t="shared" si="80"/>
        <v/>
      </c>
      <c r="AF335" t="s">
        <v>32</v>
      </c>
      <c r="AG335" t="str">
        <f t="shared" si="81"/>
        <v/>
      </c>
      <c r="AH335" t="s">
        <v>32</v>
      </c>
      <c r="AI335" t="str">
        <f t="shared" si="82"/>
        <v/>
      </c>
      <c r="AJ335" t="s">
        <v>32</v>
      </c>
      <c r="AK335" t="str">
        <f t="shared" si="83"/>
        <v/>
      </c>
      <c r="AL335">
        <v>0</v>
      </c>
      <c r="AM335">
        <v>0</v>
      </c>
      <c r="AN335">
        <v>0</v>
      </c>
      <c r="AO335" t="s">
        <v>32</v>
      </c>
      <c r="AP335" t="s">
        <v>32</v>
      </c>
    </row>
    <row r="336" spans="1:42" x14ac:dyDescent="0.25">
      <c r="A336">
        <v>201503</v>
      </c>
      <c r="B336" t="str">
        <f t="shared" si="70"/>
        <v>2015-I</v>
      </c>
      <c r="C336" t="s">
        <v>379</v>
      </c>
      <c r="D336" t="s">
        <v>379</v>
      </c>
      <c r="E336">
        <v>30014450</v>
      </c>
      <c r="F336" t="s">
        <v>29</v>
      </c>
      <c r="G336">
        <v>0</v>
      </c>
      <c r="H336">
        <v>0</v>
      </c>
      <c r="I336">
        <v>0</v>
      </c>
      <c r="J336">
        <f t="shared" si="71"/>
        <v>0</v>
      </c>
      <c r="K336" t="str">
        <f t="shared" si="72"/>
        <v>Modelamiento</v>
      </c>
      <c r="L336">
        <f t="shared" si="73"/>
        <v>0</v>
      </c>
      <c r="M336">
        <v>49</v>
      </c>
      <c r="N336" t="str">
        <f t="shared" si="74"/>
        <v>&lt;=50</v>
      </c>
      <c r="O336" t="s">
        <v>72</v>
      </c>
      <c r="P336" t="s">
        <v>39</v>
      </c>
      <c r="Q336" t="s">
        <v>32</v>
      </c>
      <c r="R336" t="s">
        <v>32</v>
      </c>
      <c r="S336" t="str">
        <f t="shared" si="75"/>
        <v/>
      </c>
      <c r="T336" t="s">
        <v>32</v>
      </c>
      <c r="U336" t="str">
        <f t="shared" si="76"/>
        <v/>
      </c>
      <c r="V336" t="s">
        <v>32</v>
      </c>
      <c r="W336" t="s">
        <v>32</v>
      </c>
      <c r="X336" s="12" t="str">
        <f t="shared" si="77"/>
        <v>NULL</v>
      </c>
      <c r="Y336" t="str">
        <f t="shared" si="78"/>
        <v/>
      </c>
      <c r="Z336" t="s">
        <v>32</v>
      </c>
      <c r="AA336">
        <v>4</v>
      </c>
      <c r="AB336">
        <v>5180.59</v>
      </c>
      <c r="AC336" t="str">
        <f t="shared" si="79"/>
        <v>&gt;5000</v>
      </c>
      <c r="AD336">
        <v>450</v>
      </c>
      <c r="AE336" t="str">
        <f t="shared" si="80"/>
        <v>&gt;120</v>
      </c>
      <c r="AF336">
        <v>4789.91</v>
      </c>
      <c r="AG336" t="str">
        <f t="shared" si="81"/>
        <v>&lt;=5000</v>
      </c>
      <c r="AH336">
        <v>3958.83</v>
      </c>
      <c r="AI336" t="str">
        <f t="shared" si="82"/>
        <v>&lt;=4000</v>
      </c>
      <c r="AJ336">
        <v>0.74690000000000001</v>
      </c>
      <c r="AK336" t="str">
        <f t="shared" si="83"/>
        <v>&lt;=0.8</v>
      </c>
      <c r="AL336">
        <v>12</v>
      </c>
      <c r="AM336">
        <v>0</v>
      </c>
      <c r="AN336">
        <v>10</v>
      </c>
      <c r="AO336" t="s">
        <v>32</v>
      </c>
      <c r="AP336">
        <v>1</v>
      </c>
    </row>
    <row r="337" spans="1:42" x14ac:dyDescent="0.25">
      <c r="A337">
        <v>201503</v>
      </c>
      <c r="B337" t="str">
        <f t="shared" si="70"/>
        <v>2015-I</v>
      </c>
      <c r="C337" t="s">
        <v>380</v>
      </c>
      <c r="D337" t="s">
        <v>380</v>
      </c>
      <c r="E337">
        <v>30013025</v>
      </c>
      <c r="F337" t="s">
        <v>29</v>
      </c>
      <c r="G337">
        <v>0</v>
      </c>
      <c r="H337">
        <v>0</v>
      </c>
      <c r="I337">
        <v>0</v>
      </c>
      <c r="J337">
        <f t="shared" si="71"/>
        <v>0</v>
      </c>
      <c r="K337" t="str">
        <f t="shared" si="72"/>
        <v>Modelamiento</v>
      </c>
      <c r="L337">
        <f t="shared" si="73"/>
        <v>0</v>
      </c>
      <c r="M337">
        <v>24</v>
      </c>
      <c r="N337" t="str">
        <f t="shared" si="74"/>
        <v>&lt;=25</v>
      </c>
      <c r="O337" t="s">
        <v>56</v>
      </c>
      <c r="P337" t="s">
        <v>39</v>
      </c>
      <c r="Q337" t="s">
        <v>32</v>
      </c>
      <c r="R337" t="s">
        <v>32</v>
      </c>
      <c r="S337" t="str">
        <f t="shared" si="75"/>
        <v/>
      </c>
      <c r="T337" t="s">
        <v>32</v>
      </c>
      <c r="U337" t="str">
        <f t="shared" si="76"/>
        <v/>
      </c>
      <c r="V337" t="s">
        <v>32</v>
      </c>
      <c r="W337" t="s">
        <v>32</v>
      </c>
      <c r="X337" s="12" t="str">
        <f t="shared" si="77"/>
        <v>NULL</v>
      </c>
      <c r="Y337" t="str">
        <f t="shared" si="78"/>
        <v/>
      </c>
      <c r="Z337" t="s">
        <v>32</v>
      </c>
      <c r="AA337">
        <v>9</v>
      </c>
      <c r="AB337" t="s">
        <v>32</v>
      </c>
      <c r="AC337" t="str">
        <f t="shared" si="79"/>
        <v/>
      </c>
      <c r="AD337" t="s">
        <v>32</v>
      </c>
      <c r="AE337" t="str">
        <f t="shared" si="80"/>
        <v/>
      </c>
      <c r="AF337" t="s">
        <v>32</v>
      </c>
      <c r="AG337" t="str">
        <f t="shared" si="81"/>
        <v/>
      </c>
      <c r="AH337" t="s">
        <v>32</v>
      </c>
      <c r="AI337" t="str">
        <f t="shared" si="82"/>
        <v/>
      </c>
      <c r="AJ337" t="s">
        <v>32</v>
      </c>
      <c r="AK337" t="str">
        <f t="shared" si="83"/>
        <v/>
      </c>
      <c r="AL337">
        <v>0</v>
      </c>
      <c r="AM337">
        <v>0</v>
      </c>
      <c r="AN337">
        <v>0</v>
      </c>
      <c r="AO337" t="s">
        <v>32</v>
      </c>
      <c r="AP337" t="s">
        <v>32</v>
      </c>
    </row>
    <row r="338" spans="1:42" x14ac:dyDescent="0.25">
      <c r="A338">
        <v>201503</v>
      </c>
      <c r="B338" t="str">
        <f t="shared" si="70"/>
        <v>2015-I</v>
      </c>
      <c r="C338" t="s">
        <v>381</v>
      </c>
      <c r="D338" t="s">
        <v>381</v>
      </c>
      <c r="E338">
        <v>30015068</v>
      </c>
      <c r="F338" t="s">
        <v>29</v>
      </c>
      <c r="G338">
        <v>1</v>
      </c>
      <c r="H338">
        <v>0</v>
      </c>
      <c r="I338">
        <v>0</v>
      </c>
      <c r="J338">
        <f t="shared" si="71"/>
        <v>0</v>
      </c>
      <c r="K338" t="str">
        <f t="shared" si="72"/>
        <v>Modelamiento</v>
      </c>
      <c r="L338">
        <f t="shared" si="73"/>
        <v>0</v>
      </c>
      <c r="M338">
        <v>48</v>
      </c>
      <c r="N338" t="str">
        <f t="shared" si="74"/>
        <v>&lt;=50</v>
      </c>
      <c r="O338" t="s">
        <v>56</v>
      </c>
      <c r="P338" t="s">
        <v>31</v>
      </c>
      <c r="Q338" t="s">
        <v>32</v>
      </c>
      <c r="R338" t="s">
        <v>32</v>
      </c>
      <c r="S338" t="str">
        <f t="shared" si="75"/>
        <v/>
      </c>
      <c r="T338" t="s">
        <v>32</v>
      </c>
      <c r="U338" t="str">
        <f t="shared" si="76"/>
        <v/>
      </c>
      <c r="V338" t="s">
        <v>32</v>
      </c>
      <c r="W338" t="s">
        <v>32</v>
      </c>
      <c r="X338" s="12" t="str">
        <f t="shared" si="77"/>
        <v>NULL</v>
      </c>
      <c r="Y338" t="str">
        <f t="shared" si="78"/>
        <v/>
      </c>
      <c r="Z338" t="s">
        <v>32</v>
      </c>
      <c r="AA338">
        <v>4</v>
      </c>
      <c r="AB338">
        <v>1113.9100000000001</v>
      </c>
      <c r="AC338" t="str">
        <f t="shared" si="79"/>
        <v>&lt;=2000</v>
      </c>
      <c r="AD338">
        <v>1777</v>
      </c>
      <c r="AE338" t="str">
        <f t="shared" si="80"/>
        <v>&gt;120</v>
      </c>
      <c r="AF338">
        <v>599.62</v>
      </c>
      <c r="AG338" t="str">
        <f t="shared" si="81"/>
        <v>&lt;=1000</v>
      </c>
      <c r="AH338" t="s">
        <v>32</v>
      </c>
      <c r="AI338" t="str">
        <f t="shared" si="82"/>
        <v/>
      </c>
      <c r="AJ338">
        <v>1</v>
      </c>
      <c r="AK338" t="str">
        <f t="shared" si="83"/>
        <v>&gt;0.9</v>
      </c>
      <c r="AL338">
        <v>12</v>
      </c>
      <c r="AM338">
        <v>0</v>
      </c>
      <c r="AN338">
        <v>12</v>
      </c>
      <c r="AO338" t="s">
        <v>32</v>
      </c>
      <c r="AP338">
        <v>1</v>
      </c>
    </row>
    <row r="339" spans="1:42" x14ac:dyDescent="0.25">
      <c r="A339">
        <v>201504</v>
      </c>
      <c r="B339" t="str">
        <f t="shared" si="70"/>
        <v>2015-I</v>
      </c>
      <c r="C339" t="s">
        <v>382</v>
      </c>
      <c r="D339" t="s">
        <v>382</v>
      </c>
      <c r="E339">
        <v>30013938</v>
      </c>
      <c r="F339" t="s">
        <v>29</v>
      </c>
      <c r="G339">
        <v>1</v>
      </c>
      <c r="H339">
        <v>0</v>
      </c>
      <c r="I339">
        <v>0</v>
      </c>
      <c r="J339">
        <f t="shared" si="71"/>
        <v>0</v>
      </c>
      <c r="K339" t="str">
        <f t="shared" si="72"/>
        <v>Modelamiento</v>
      </c>
      <c r="L339">
        <f t="shared" si="73"/>
        <v>0</v>
      </c>
      <c r="M339">
        <v>24</v>
      </c>
      <c r="N339" t="str">
        <f t="shared" si="74"/>
        <v>&lt;=25</v>
      </c>
      <c r="O339" t="s">
        <v>72</v>
      </c>
      <c r="P339" t="s">
        <v>31</v>
      </c>
      <c r="Q339" t="s">
        <v>32</v>
      </c>
      <c r="R339" t="s">
        <v>32</v>
      </c>
      <c r="S339" t="str">
        <f t="shared" si="75"/>
        <v/>
      </c>
      <c r="T339" t="s">
        <v>32</v>
      </c>
      <c r="U339" t="str">
        <f t="shared" si="76"/>
        <v/>
      </c>
      <c r="V339" t="s">
        <v>32</v>
      </c>
      <c r="W339" t="s">
        <v>32</v>
      </c>
      <c r="X339" s="12" t="str">
        <f t="shared" si="77"/>
        <v>NULL</v>
      </c>
      <c r="Y339" t="str">
        <f t="shared" si="78"/>
        <v/>
      </c>
      <c r="Z339" t="s">
        <v>32</v>
      </c>
      <c r="AA339">
        <v>4</v>
      </c>
      <c r="AB339">
        <v>724.25</v>
      </c>
      <c r="AC339" t="str">
        <f t="shared" si="79"/>
        <v>&lt;=1000</v>
      </c>
      <c r="AD339">
        <v>1473</v>
      </c>
      <c r="AE339" t="str">
        <f t="shared" si="80"/>
        <v>&gt;120</v>
      </c>
      <c r="AF339">
        <v>724.25</v>
      </c>
      <c r="AG339" t="str">
        <f t="shared" si="81"/>
        <v>&lt;=1000</v>
      </c>
      <c r="AH339" t="s">
        <v>32</v>
      </c>
      <c r="AI339" t="str">
        <f t="shared" si="82"/>
        <v/>
      </c>
      <c r="AJ339" t="s">
        <v>32</v>
      </c>
      <c r="AK339" t="str">
        <f t="shared" si="83"/>
        <v/>
      </c>
      <c r="AL339">
        <v>12</v>
      </c>
      <c r="AM339">
        <v>0</v>
      </c>
      <c r="AN339">
        <v>12</v>
      </c>
      <c r="AO339" t="s">
        <v>32</v>
      </c>
      <c r="AP339">
        <v>1</v>
      </c>
    </row>
    <row r="340" spans="1:42" x14ac:dyDescent="0.25">
      <c r="A340">
        <v>201504</v>
      </c>
      <c r="B340" t="str">
        <f t="shared" si="70"/>
        <v>2015-I</v>
      </c>
      <c r="C340" t="s">
        <v>383</v>
      </c>
      <c r="D340" t="s">
        <v>383</v>
      </c>
      <c r="E340">
        <v>30017641</v>
      </c>
      <c r="F340" t="s">
        <v>29</v>
      </c>
      <c r="G340">
        <v>0</v>
      </c>
      <c r="H340">
        <v>0</v>
      </c>
      <c r="I340">
        <v>0</v>
      </c>
      <c r="J340">
        <f t="shared" si="71"/>
        <v>0</v>
      </c>
      <c r="K340" t="str">
        <f t="shared" si="72"/>
        <v>Modelamiento</v>
      </c>
      <c r="L340">
        <f t="shared" si="73"/>
        <v>0</v>
      </c>
      <c r="M340">
        <v>33</v>
      </c>
      <c r="N340" t="str">
        <f t="shared" si="74"/>
        <v>&lt;=35</v>
      </c>
      <c r="O340" t="s">
        <v>56</v>
      </c>
      <c r="P340" t="s">
        <v>31</v>
      </c>
      <c r="Q340" t="s">
        <v>32</v>
      </c>
      <c r="R340" t="s">
        <v>32</v>
      </c>
      <c r="S340" t="str">
        <f t="shared" si="75"/>
        <v/>
      </c>
      <c r="T340" t="s">
        <v>32</v>
      </c>
      <c r="U340" t="str">
        <f t="shared" si="76"/>
        <v/>
      </c>
      <c r="V340" t="s">
        <v>32</v>
      </c>
      <c r="W340" t="s">
        <v>32</v>
      </c>
      <c r="X340" s="12" t="str">
        <f t="shared" si="77"/>
        <v>NULL</v>
      </c>
      <c r="Y340" t="str">
        <f t="shared" si="78"/>
        <v/>
      </c>
      <c r="Z340" t="s">
        <v>32</v>
      </c>
      <c r="AA340">
        <v>1</v>
      </c>
      <c r="AB340">
        <v>51943.75</v>
      </c>
      <c r="AC340" t="str">
        <f t="shared" si="79"/>
        <v>&gt;5000</v>
      </c>
      <c r="AD340">
        <v>1341</v>
      </c>
      <c r="AE340" t="str">
        <f t="shared" si="80"/>
        <v>&gt;120</v>
      </c>
      <c r="AF340">
        <v>1496.75</v>
      </c>
      <c r="AG340" t="str">
        <f t="shared" si="81"/>
        <v>&lt;=2000</v>
      </c>
      <c r="AH340" t="s">
        <v>32</v>
      </c>
      <c r="AI340" t="str">
        <f t="shared" si="82"/>
        <v/>
      </c>
      <c r="AJ340" t="s">
        <v>32</v>
      </c>
      <c r="AK340" t="str">
        <f t="shared" si="83"/>
        <v/>
      </c>
      <c r="AL340">
        <v>12</v>
      </c>
      <c r="AM340">
        <v>0</v>
      </c>
      <c r="AN340">
        <v>0</v>
      </c>
      <c r="AO340" t="s">
        <v>32</v>
      </c>
      <c r="AP340" t="s">
        <v>32</v>
      </c>
    </row>
    <row r="341" spans="1:42" x14ac:dyDescent="0.25">
      <c r="A341">
        <v>201504</v>
      </c>
      <c r="B341" t="str">
        <f t="shared" si="70"/>
        <v>2015-I</v>
      </c>
      <c r="C341" t="s">
        <v>384</v>
      </c>
      <c r="D341" t="s">
        <v>384</v>
      </c>
      <c r="E341">
        <v>30014394</v>
      </c>
      <c r="F341" t="s">
        <v>29</v>
      </c>
      <c r="G341">
        <v>0</v>
      </c>
      <c r="H341">
        <v>0</v>
      </c>
      <c r="I341">
        <v>0</v>
      </c>
      <c r="J341">
        <f t="shared" si="71"/>
        <v>0</v>
      </c>
      <c r="K341" t="str">
        <f t="shared" si="72"/>
        <v>Modelamiento</v>
      </c>
      <c r="L341">
        <f t="shared" si="73"/>
        <v>0</v>
      </c>
      <c r="M341">
        <v>37</v>
      </c>
      <c r="N341" t="str">
        <f t="shared" si="74"/>
        <v>&lt;=40</v>
      </c>
      <c r="O341" t="s">
        <v>56</v>
      </c>
      <c r="P341" t="s">
        <v>35</v>
      </c>
      <c r="Q341" t="s">
        <v>32</v>
      </c>
      <c r="R341" t="s">
        <v>32</v>
      </c>
      <c r="S341" t="str">
        <f t="shared" si="75"/>
        <v/>
      </c>
      <c r="T341" t="s">
        <v>32</v>
      </c>
      <c r="U341" t="str">
        <f t="shared" si="76"/>
        <v/>
      </c>
      <c r="V341" t="s">
        <v>32</v>
      </c>
      <c r="W341" t="s">
        <v>32</v>
      </c>
      <c r="X341" s="12" t="str">
        <f t="shared" si="77"/>
        <v>NULL</v>
      </c>
      <c r="Y341" t="str">
        <f t="shared" si="78"/>
        <v/>
      </c>
      <c r="Z341" t="s">
        <v>32</v>
      </c>
      <c r="AA341">
        <v>4</v>
      </c>
      <c r="AB341">
        <v>32241.7</v>
      </c>
      <c r="AC341" t="str">
        <f t="shared" si="79"/>
        <v>&gt;5000</v>
      </c>
      <c r="AD341">
        <v>2951</v>
      </c>
      <c r="AE341" t="str">
        <f t="shared" si="80"/>
        <v>&gt;120</v>
      </c>
      <c r="AF341">
        <v>0</v>
      </c>
      <c r="AG341" t="str">
        <f t="shared" si="81"/>
        <v>&lt;=500</v>
      </c>
      <c r="AH341" t="s">
        <v>32</v>
      </c>
      <c r="AI341" t="str">
        <f t="shared" si="82"/>
        <v/>
      </c>
      <c r="AJ341" t="s">
        <v>32</v>
      </c>
      <c r="AK341" t="str">
        <f t="shared" si="83"/>
        <v/>
      </c>
      <c r="AL341">
        <v>11</v>
      </c>
      <c r="AM341">
        <v>1</v>
      </c>
      <c r="AN341">
        <v>8</v>
      </c>
      <c r="AO341">
        <v>2</v>
      </c>
      <c r="AP341">
        <v>5</v>
      </c>
    </row>
    <row r="342" spans="1:42" x14ac:dyDescent="0.25">
      <c r="A342">
        <v>201504</v>
      </c>
      <c r="B342" t="str">
        <f t="shared" si="70"/>
        <v>2015-I</v>
      </c>
      <c r="C342" t="s">
        <v>385</v>
      </c>
      <c r="D342" t="s">
        <v>385</v>
      </c>
      <c r="E342">
        <v>30017587</v>
      </c>
      <c r="F342" t="s">
        <v>29</v>
      </c>
      <c r="G342">
        <v>0</v>
      </c>
      <c r="H342">
        <v>1</v>
      </c>
      <c r="I342">
        <v>0</v>
      </c>
      <c r="J342">
        <f t="shared" si="71"/>
        <v>0</v>
      </c>
      <c r="K342" t="str">
        <f t="shared" si="72"/>
        <v>Indeterminado</v>
      </c>
      <c r="L342">
        <f t="shared" si="73"/>
        <v>0</v>
      </c>
      <c r="M342">
        <v>43</v>
      </c>
      <c r="N342" t="str">
        <f t="shared" si="74"/>
        <v>&lt;=45</v>
      </c>
      <c r="O342" t="s">
        <v>56</v>
      </c>
      <c r="P342" t="s">
        <v>31</v>
      </c>
      <c r="Q342" t="s">
        <v>32</v>
      </c>
      <c r="R342" t="s">
        <v>32</v>
      </c>
      <c r="S342" t="str">
        <f t="shared" si="75"/>
        <v/>
      </c>
      <c r="T342" t="s">
        <v>32</v>
      </c>
      <c r="U342" t="str">
        <f t="shared" si="76"/>
        <v/>
      </c>
      <c r="V342" t="s">
        <v>32</v>
      </c>
      <c r="W342" t="s">
        <v>32</v>
      </c>
      <c r="X342" s="12" t="str">
        <f t="shared" si="77"/>
        <v>NULL</v>
      </c>
      <c r="Y342" t="str">
        <f t="shared" si="78"/>
        <v/>
      </c>
      <c r="Z342" t="s">
        <v>32</v>
      </c>
      <c r="AA342">
        <v>4</v>
      </c>
      <c r="AB342">
        <v>1070.43</v>
      </c>
      <c r="AC342" t="str">
        <f t="shared" si="79"/>
        <v>&lt;=2000</v>
      </c>
      <c r="AD342">
        <v>4068</v>
      </c>
      <c r="AE342" t="str">
        <f t="shared" si="80"/>
        <v>&gt;120</v>
      </c>
      <c r="AF342">
        <v>1070.43</v>
      </c>
      <c r="AG342" t="str">
        <f t="shared" si="81"/>
        <v>&lt;=2000</v>
      </c>
      <c r="AH342" t="s">
        <v>32</v>
      </c>
      <c r="AI342" t="str">
        <f t="shared" si="82"/>
        <v/>
      </c>
      <c r="AJ342" t="s">
        <v>32</v>
      </c>
      <c r="AK342" t="str">
        <f t="shared" si="83"/>
        <v/>
      </c>
      <c r="AL342">
        <v>1</v>
      </c>
      <c r="AM342">
        <v>0</v>
      </c>
      <c r="AN342">
        <v>1</v>
      </c>
      <c r="AO342" t="s">
        <v>32</v>
      </c>
      <c r="AP342">
        <v>12</v>
      </c>
    </row>
    <row r="343" spans="1:42" x14ac:dyDescent="0.25">
      <c r="A343">
        <v>201504</v>
      </c>
      <c r="B343" t="str">
        <f t="shared" si="70"/>
        <v>2015-I</v>
      </c>
      <c r="C343" t="s">
        <v>386</v>
      </c>
      <c r="D343" t="s">
        <v>386</v>
      </c>
      <c r="E343">
        <v>30014073</v>
      </c>
      <c r="F343" t="s">
        <v>29</v>
      </c>
      <c r="G343">
        <v>0</v>
      </c>
      <c r="H343">
        <v>0</v>
      </c>
      <c r="I343">
        <v>0</v>
      </c>
      <c r="J343">
        <f t="shared" si="71"/>
        <v>1</v>
      </c>
      <c r="K343" t="str">
        <f t="shared" si="72"/>
        <v>Perfil</v>
      </c>
      <c r="L343">
        <f t="shared" si="73"/>
        <v>0</v>
      </c>
      <c r="M343">
        <v>34</v>
      </c>
      <c r="N343" t="str">
        <f t="shared" si="74"/>
        <v>&lt;=35</v>
      </c>
      <c r="O343" t="s">
        <v>41</v>
      </c>
      <c r="P343" t="s">
        <v>35</v>
      </c>
      <c r="Q343" t="s">
        <v>32</v>
      </c>
      <c r="R343" t="s">
        <v>32</v>
      </c>
      <c r="S343" t="str">
        <f t="shared" si="75"/>
        <v/>
      </c>
      <c r="T343" t="s">
        <v>32</v>
      </c>
      <c r="U343" t="str">
        <f t="shared" si="76"/>
        <v/>
      </c>
      <c r="V343" t="s">
        <v>32</v>
      </c>
      <c r="W343" t="s">
        <v>32</v>
      </c>
      <c r="X343" s="12" t="str">
        <f t="shared" si="77"/>
        <v>NULL</v>
      </c>
      <c r="Y343" t="str">
        <f t="shared" si="78"/>
        <v/>
      </c>
      <c r="Z343" t="s">
        <v>32</v>
      </c>
      <c r="AA343">
        <v>0</v>
      </c>
      <c r="AB343">
        <v>16157.09</v>
      </c>
      <c r="AC343" t="str">
        <f t="shared" si="79"/>
        <v>&gt;5000</v>
      </c>
      <c r="AD343">
        <v>23</v>
      </c>
      <c r="AE343" t="str">
        <f t="shared" si="80"/>
        <v>&lt;=30</v>
      </c>
      <c r="AF343">
        <v>0</v>
      </c>
      <c r="AG343" t="str">
        <f t="shared" si="81"/>
        <v>&lt;=500</v>
      </c>
      <c r="AH343">
        <v>2400</v>
      </c>
      <c r="AI343" t="str">
        <f t="shared" si="82"/>
        <v>&lt;=3000</v>
      </c>
      <c r="AJ343">
        <v>0.98519999999999996</v>
      </c>
      <c r="AK343" t="str">
        <f t="shared" si="83"/>
        <v>&gt;0.9</v>
      </c>
      <c r="AL343">
        <v>11</v>
      </c>
      <c r="AM343">
        <v>10</v>
      </c>
      <c r="AN343">
        <v>0</v>
      </c>
      <c r="AO343">
        <v>2</v>
      </c>
      <c r="AP343" t="s">
        <v>32</v>
      </c>
    </row>
    <row r="344" spans="1:42" x14ac:dyDescent="0.25">
      <c r="A344">
        <v>201504</v>
      </c>
      <c r="B344" t="str">
        <f t="shared" si="70"/>
        <v>2015-I</v>
      </c>
      <c r="C344" t="s">
        <v>387</v>
      </c>
      <c r="D344" t="s">
        <v>387</v>
      </c>
      <c r="E344">
        <v>30015642</v>
      </c>
      <c r="F344" t="s">
        <v>29</v>
      </c>
      <c r="G344">
        <v>0</v>
      </c>
      <c r="H344">
        <v>0</v>
      </c>
      <c r="I344">
        <v>0</v>
      </c>
      <c r="J344">
        <f t="shared" si="71"/>
        <v>0</v>
      </c>
      <c r="K344" t="str">
        <f t="shared" si="72"/>
        <v>Modelamiento</v>
      </c>
      <c r="L344">
        <f t="shared" si="73"/>
        <v>0</v>
      </c>
      <c r="M344">
        <v>24</v>
      </c>
      <c r="N344" t="str">
        <f t="shared" si="74"/>
        <v>&lt;=25</v>
      </c>
      <c r="O344" t="s">
        <v>56</v>
      </c>
      <c r="P344" t="s">
        <v>35</v>
      </c>
      <c r="Q344" t="s">
        <v>32</v>
      </c>
      <c r="R344" t="s">
        <v>32</v>
      </c>
      <c r="S344" t="str">
        <f t="shared" si="75"/>
        <v/>
      </c>
      <c r="T344" t="s">
        <v>32</v>
      </c>
      <c r="U344" t="str">
        <f t="shared" si="76"/>
        <v/>
      </c>
      <c r="V344" t="s">
        <v>32</v>
      </c>
      <c r="W344" t="s">
        <v>32</v>
      </c>
      <c r="X344" s="12" t="str">
        <f t="shared" si="77"/>
        <v>NULL</v>
      </c>
      <c r="Y344" t="str">
        <f t="shared" si="78"/>
        <v/>
      </c>
      <c r="Z344" t="s">
        <v>32</v>
      </c>
      <c r="AA344">
        <v>9</v>
      </c>
      <c r="AB344" t="s">
        <v>32</v>
      </c>
      <c r="AC344" t="str">
        <f t="shared" si="79"/>
        <v/>
      </c>
      <c r="AD344" t="s">
        <v>32</v>
      </c>
      <c r="AE344" t="str">
        <f t="shared" si="80"/>
        <v/>
      </c>
      <c r="AF344" t="s">
        <v>32</v>
      </c>
      <c r="AG344" t="str">
        <f t="shared" si="81"/>
        <v/>
      </c>
      <c r="AH344" t="s">
        <v>32</v>
      </c>
      <c r="AI344" t="str">
        <f t="shared" si="82"/>
        <v/>
      </c>
      <c r="AJ344" t="s">
        <v>32</v>
      </c>
      <c r="AK344" t="str">
        <f t="shared" si="83"/>
        <v/>
      </c>
      <c r="AL344">
        <v>0</v>
      </c>
      <c r="AM344">
        <v>0</v>
      </c>
      <c r="AN344">
        <v>0</v>
      </c>
      <c r="AO344" t="s">
        <v>32</v>
      </c>
      <c r="AP344" t="s">
        <v>32</v>
      </c>
    </row>
    <row r="345" spans="1:42" x14ac:dyDescent="0.25">
      <c r="A345">
        <v>201504</v>
      </c>
      <c r="B345" t="str">
        <f t="shared" si="70"/>
        <v>2015-I</v>
      </c>
      <c r="C345" t="s">
        <v>388</v>
      </c>
      <c r="D345" t="s">
        <v>388</v>
      </c>
      <c r="E345">
        <v>30016137</v>
      </c>
      <c r="F345" t="s">
        <v>29</v>
      </c>
      <c r="G345">
        <v>0</v>
      </c>
      <c r="H345">
        <v>0</v>
      </c>
      <c r="I345">
        <v>0</v>
      </c>
      <c r="J345">
        <f t="shared" si="71"/>
        <v>0</v>
      </c>
      <c r="K345" t="str">
        <f t="shared" si="72"/>
        <v>Modelamiento</v>
      </c>
      <c r="L345">
        <f t="shared" si="73"/>
        <v>0</v>
      </c>
      <c r="M345">
        <v>39</v>
      </c>
      <c r="N345" t="str">
        <f t="shared" si="74"/>
        <v>&lt;=40</v>
      </c>
      <c r="O345" t="s">
        <v>56</v>
      </c>
      <c r="P345" t="s">
        <v>31</v>
      </c>
      <c r="Q345" t="s">
        <v>32</v>
      </c>
      <c r="R345" t="s">
        <v>32</v>
      </c>
      <c r="S345" t="str">
        <f t="shared" si="75"/>
        <v/>
      </c>
      <c r="T345" t="s">
        <v>32</v>
      </c>
      <c r="U345" t="str">
        <f t="shared" si="76"/>
        <v/>
      </c>
      <c r="V345" t="s">
        <v>32</v>
      </c>
      <c r="W345" t="s">
        <v>32</v>
      </c>
      <c r="X345" s="12" t="str">
        <f t="shared" si="77"/>
        <v>NULL</v>
      </c>
      <c r="Y345" t="str">
        <f t="shared" si="78"/>
        <v/>
      </c>
      <c r="Z345" t="s">
        <v>32</v>
      </c>
      <c r="AA345">
        <v>9</v>
      </c>
      <c r="AB345" t="s">
        <v>32</v>
      </c>
      <c r="AC345" t="str">
        <f t="shared" si="79"/>
        <v/>
      </c>
      <c r="AD345" t="s">
        <v>32</v>
      </c>
      <c r="AE345" t="str">
        <f t="shared" si="80"/>
        <v/>
      </c>
      <c r="AF345" t="s">
        <v>32</v>
      </c>
      <c r="AG345" t="str">
        <f t="shared" si="81"/>
        <v/>
      </c>
      <c r="AH345" t="s">
        <v>32</v>
      </c>
      <c r="AI345" t="str">
        <f t="shared" si="82"/>
        <v/>
      </c>
      <c r="AJ345" t="s">
        <v>32</v>
      </c>
      <c r="AK345" t="str">
        <f t="shared" si="83"/>
        <v/>
      </c>
      <c r="AL345">
        <v>0</v>
      </c>
      <c r="AM345">
        <v>0</v>
      </c>
      <c r="AN345">
        <v>0</v>
      </c>
      <c r="AO345" t="s">
        <v>32</v>
      </c>
      <c r="AP345" t="s">
        <v>32</v>
      </c>
    </row>
    <row r="346" spans="1:42" x14ac:dyDescent="0.25">
      <c r="A346">
        <v>201504</v>
      </c>
      <c r="B346" t="str">
        <f t="shared" si="70"/>
        <v>2015-I</v>
      </c>
      <c r="C346" t="s">
        <v>389</v>
      </c>
      <c r="D346" t="s">
        <v>389</v>
      </c>
      <c r="E346">
        <v>30016154</v>
      </c>
      <c r="F346" t="s">
        <v>29</v>
      </c>
      <c r="G346">
        <v>0</v>
      </c>
      <c r="H346">
        <v>0</v>
      </c>
      <c r="I346">
        <v>0</v>
      </c>
      <c r="J346">
        <f t="shared" si="71"/>
        <v>0</v>
      </c>
      <c r="K346" t="str">
        <f t="shared" si="72"/>
        <v>Modelamiento</v>
      </c>
      <c r="L346">
        <f t="shared" si="73"/>
        <v>0</v>
      </c>
      <c r="M346">
        <v>24</v>
      </c>
      <c r="N346" t="str">
        <f t="shared" si="74"/>
        <v>&lt;=25</v>
      </c>
      <c r="O346" t="s">
        <v>56</v>
      </c>
      <c r="P346" t="s">
        <v>39</v>
      </c>
      <c r="Q346" t="s">
        <v>32</v>
      </c>
      <c r="R346" t="s">
        <v>32</v>
      </c>
      <c r="S346" t="str">
        <f t="shared" si="75"/>
        <v/>
      </c>
      <c r="T346" t="s">
        <v>32</v>
      </c>
      <c r="U346" t="str">
        <f t="shared" si="76"/>
        <v/>
      </c>
      <c r="V346" t="s">
        <v>32</v>
      </c>
      <c r="W346" t="s">
        <v>32</v>
      </c>
      <c r="X346" s="12" t="str">
        <f t="shared" si="77"/>
        <v>NULL</v>
      </c>
      <c r="Y346" t="str">
        <f t="shared" si="78"/>
        <v/>
      </c>
      <c r="Z346" t="s">
        <v>32</v>
      </c>
      <c r="AA346">
        <v>9</v>
      </c>
      <c r="AB346" t="s">
        <v>32</v>
      </c>
      <c r="AC346" t="str">
        <f t="shared" si="79"/>
        <v/>
      </c>
      <c r="AD346" t="s">
        <v>32</v>
      </c>
      <c r="AE346" t="str">
        <f t="shared" si="80"/>
        <v/>
      </c>
      <c r="AF346" t="s">
        <v>32</v>
      </c>
      <c r="AG346" t="str">
        <f t="shared" si="81"/>
        <v/>
      </c>
      <c r="AH346" t="s">
        <v>32</v>
      </c>
      <c r="AI346" t="str">
        <f t="shared" si="82"/>
        <v/>
      </c>
      <c r="AJ346" t="s">
        <v>32</v>
      </c>
      <c r="AK346" t="str">
        <f t="shared" si="83"/>
        <v/>
      </c>
      <c r="AL346">
        <v>0</v>
      </c>
      <c r="AM346">
        <v>0</v>
      </c>
      <c r="AN346">
        <v>0</v>
      </c>
      <c r="AO346" t="s">
        <v>32</v>
      </c>
      <c r="AP346" t="s">
        <v>32</v>
      </c>
    </row>
    <row r="347" spans="1:42" x14ac:dyDescent="0.25">
      <c r="A347">
        <v>201504</v>
      </c>
      <c r="B347" t="str">
        <f t="shared" si="70"/>
        <v>2015-I</v>
      </c>
      <c r="C347" t="s">
        <v>390</v>
      </c>
      <c r="D347" t="s">
        <v>390</v>
      </c>
      <c r="E347">
        <v>30016478</v>
      </c>
      <c r="F347" t="s">
        <v>29</v>
      </c>
      <c r="G347">
        <v>0</v>
      </c>
      <c r="H347">
        <v>0</v>
      </c>
      <c r="I347">
        <v>0</v>
      </c>
      <c r="J347">
        <f t="shared" si="71"/>
        <v>0</v>
      </c>
      <c r="K347" t="str">
        <f t="shared" si="72"/>
        <v>Modelamiento</v>
      </c>
      <c r="L347">
        <f t="shared" si="73"/>
        <v>0</v>
      </c>
      <c r="M347">
        <v>29</v>
      </c>
      <c r="N347" t="str">
        <f t="shared" si="74"/>
        <v>&lt;=30</v>
      </c>
      <c r="O347" t="s">
        <v>72</v>
      </c>
      <c r="P347" t="s">
        <v>31</v>
      </c>
      <c r="Q347" t="s">
        <v>32</v>
      </c>
      <c r="R347" t="s">
        <v>32</v>
      </c>
      <c r="S347" t="str">
        <f t="shared" si="75"/>
        <v/>
      </c>
      <c r="T347" t="s">
        <v>32</v>
      </c>
      <c r="U347" t="str">
        <f t="shared" si="76"/>
        <v/>
      </c>
      <c r="V347" t="s">
        <v>32</v>
      </c>
      <c r="W347" t="s">
        <v>32</v>
      </c>
      <c r="X347" s="12" t="str">
        <f t="shared" si="77"/>
        <v>NULL</v>
      </c>
      <c r="Y347" t="str">
        <f t="shared" si="78"/>
        <v/>
      </c>
      <c r="Z347" t="s">
        <v>32</v>
      </c>
      <c r="AA347">
        <v>4</v>
      </c>
      <c r="AB347">
        <v>5790.37</v>
      </c>
      <c r="AC347" t="str">
        <f t="shared" si="79"/>
        <v>&gt;5000</v>
      </c>
      <c r="AD347">
        <v>876</v>
      </c>
      <c r="AE347" t="str">
        <f t="shared" si="80"/>
        <v>&gt;120</v>
      </c>
      <c r="AF347">
        <v>5790.37</v>
      </c>
      <c r="AG347" t="str">
        <f t="shared" si="81"/>
        <v>&gt;5000</v>
      </c>
      <c r="AH347" t="s">
        <v>32</v>
      </c>
      <c r="AI347" t="str">
        <f t="shared" si="82"/>
        <v/>
      </c>
      <c r="AJ347" t="s">
        <v>32</v>
      </c>
      <c r="AK347" t="str">
        <f t="shared" si="83"/>
        <v/>
      </c>
      <c r="AL347">
        <v>12</v>
      </c>
      <c r="AM347">
        <v>0</v>
      </c>
      <c r="AN347">
        <v>12</v>
      </c>
      <c r="AO347" t="s">
        <v>32</v>
      </c>
      <c r="AP347">
        <v>1</v>
      </c>
    </row>
    <row r="348" spans="1:42" x14ac:dyDescent="0.25">
      <c r="A348">
        <v>201504</v>
      </c>
      <c r="B348" t="str">
        <f t="shared" si="70"/>
        <v>2015-I</v>
      </c>
      <c r="C348" t="s">
        <v>391</v>
      </c>
      <c r="D348" t="s">
        <v>391</v>
      </c>
      <c r="E348">
        <v>30017595</v>
      </c>
      <c r="F348" t="s">
        <v>29</v>
      </c>
      <c r="G348">
        <v>1</v>
      </c>
      <c r="H348">
        <v>0</v>
      </c>
      <c r="I348">
        <v>0</v>
      </c>
      <c r="J348">
        <f t="shared" si="71"/>
        <v>0</v>
      </c>
      <c r="K348" t="str">
        <f t="shared" si="72"/>
        <v>Modelamiento</v>
      </c>
      <c r="L348">
        <f t="shared" si="73"/>
        <v>0</v>
      </c>
      <c r="M348">
        <v>44</v>
      </c>
      <c r="N348" t="str">
        <f t="shared" si="74"/>
        <v>&lt;=45</v>
      </c>
      <c r="O348" t="s">
        <v>56</v>
      </c>
      <c r="P348" t="s">
        <v>31</v>
      </c>
      <c r="Q348" t="s">
        <v>32</v>
      </c>
      <c r="R348" t="s">
        <v>32</v>
      </c>
      <c r="S348" t="str">
        <f t="shared" si="75"/>
        <v/>
      </c>
      <c r="T348" t="s">
        <v>32</v>
      </c>
      <c r="U348" t="str">
        <f t="shared" si="76"/>
        <v/>
      </c>
      <c r="V348" t="s">
        <v>32</v>
      </c>
      <c r="W348" t="s">
        <v>32</v>
      </c>
      <c r="X348" s="12" t="str">
        <f t="shared" si="77"/>
        <v>NULL</v>
      </c>
      <c r="Y348" t="str">
        <f t="shared" si="78"/>
        <v/>
      </c>
      <c r="Z348" t="s">
        <v>32</v>
      </c>
      <c r="AA348">
        <v>4</v>
      </c>
      <c r="AB348">
        <v>896.65</v>
      </c>
      <c r="AC348" t="str">
        <f t="shared" si="79"/>
        <v>&lt;=1000</v>
      </c>
      <c r="AD348">
        <v>1694</v>
      </c>
      <c r="AE348" t="str">
        <f t="shared" si="80"/>
        <v>&gt;120</v>
      </c>
      <c r="AF348">
        <v>896.65</v>
      </c>
      <c r="AG348" t="str">
        <f t="shared" si="81"/>
        <v>&lt;=1000</v>
      </c>
      <c r="AH348" t="s">
        <v>32</v>
      </c>
      <c r="AI348" t="str">
        <f t="shared" si="82"/>
        <v/>
      </c>
      <c r="AJ348" t="s">
        <v>32</v>
      </c>
      <c r="AK348" t="str">
        <f t="shared" si="83"/>
        <v/>
      </c>
      <c r="AL348">
        <v>12</v>
      </c>
      <c r="AM348">
        <v>0</v>
      </c>
      <c r="AN348">
        <v>12</v>
      </c>
      <c r="AO348" t="s">
        <v>32</v>
      </c>
      <c r="AP348">
        <v>1</v>
      </c>
    </row>
    <row r="349" spans="1:42" x14ac:dyDescent="0.25">
      <c r="A349">
        <v>201504</v>
      </c>
      <c r="B349" t="str">
        <f t="shared" si="70"/>
        <v>2015-I</v>
      </c>
      <c r="C349" t="s">
        <v>392</v>
      </c>
      <c r="D349" t="s">
        <v>392</v>
      </c>
      <c r="E349">
        <v>30016649</v>
      </c>
      <c r="F349" t="s">
        <v>29</v>
      </c>
      <c r="G349">
        <v>0</v>
      </c>
      <c r="H349">
        <v>0</v>
      </c>
      <c r="I349">
        <v>0</v>
      </c>
      <c r="J349">
        <f t="shared" si="71"/>
        <v>0</v>
      </c>
      <c r="K349" t="str">
        <f t="shared" si="72"/>
        <v>Modelamiento</v>
      </c>
      <c r="L349">
        <f t="shared" si="73"/>
        <v>0</v>
      </c>
      <c r="M349">
        <v>46</v>
      </c>
      <c r="N349" t="str">
        <f t="shared" si="74"/>
        <v>&lt;=50</v>
      </c>
      <c r="O349" t="s">
        <v>56</v>
      </c>
      <c r="P349" t="s">
        <v>31</v>
      </c>
      <c r="Q349" t="s">
        <v>32</v>
      </c>
      <c r="R349" t="s">
        <v>32</v>
      </c>
      <c r="S349" t="str">
        <f t="shared" si="75"/>
        <v/>
      </c>
      <c r="T349" t="s">
        <v>32</v>
      </c>
      <c r="U349" t="str">
        <f t="shared" si="76"/>
        <v/>
      </c>
      <c r="V349" t="s">
        <v>32</v>
      </c>
      <c r="W349" t="s">
        <v>32</v>
      </c>
      <c r="X349" s="12" t="str">
        <f t="shared" si="77"/>
        <v>NULL</v>
      </c>
      <c r="Y349" t="str">
        <f t="shared" si="78"/>
        <v/>
      </c>
      <c r="Z349" t="s">
        <v>32</v>
      </c>
      <c r="AA349">
        <v>8</v>
      </c>
      <c r="AB349" t="s">
        <v>32</v>
      </c>
      <c r="AC349" t="str">
        <f t="shared" si="79"/>
        <v/>
      </c>
      <c r="AD349" t="s">
        <v>32</v>
      </c>
      <c r="AE349" t="str">
        <f t="shared" si="80"/>
        <v/>
      </c>
      <c r="AF349" t="s">
        <v>32</v>
      </c>
      <c r="AG349" t="str">
        <f t="shared" si="81"/>
        <v/>
      </c>
      <c r="AH349">
        <v>700</v>
      </c>
      <c r="AI349" t="str">
        <f t="shared" si="82"/>
        <v>&lt;=1000</v>
      </c>
      <c r="AJ349">
        <v>0</v>
      </c>
      <c r="AK349" t="str">
        <f t="shared" si="83"/>
        <v>=0</v>
      </c>
      <c r="AL349">
        <v>0</v>
      </c>
      <c r="AM349">
        <v>0</v>
      </c>
      <c r="AN349">
        <v>0</v>
      </c>
      <c r="AO349" t="s">
        <v>32</v>
      </c>
      <c r="AP349" t="s">
        <v>32</v>
      </c>
    </row>
    <row r="350" spans="1:42" x14ac:dyDescent="0.25">
      <c r="A350">
        <v>201504</v>
      </c>
      <c r="B350" t="str">
        <f t="shared" si="70"/>
        <v>2015-I</v>
      </c>
      <c r="C350" t="s">
        <v>393</v>
      </c>
      <c r="D350" t="s">
        <v>393</v>
      </c>
      <c r="E350">
        <v>30017054</v>
      </c>
      <c r="F350" t="s">
        <v>29</v>
      </c>
      <c r="G350">
        <v>0</v>
      </c>
      <c r="H350">
        <v>0</v>
      </c>
      <c r="I350">
        <v>0</v>
      </c>
      <c r="J350">
        <f t="shared" si="71"/>
        <v>0</v>
      </c>
      <c r="K350" t="str">
        <f t="shared" si="72"/>
        <v>Modelamiento</v>
      </c>
      <c r="L350">
        <f t="shared" si="73"/>
        <v>0</v>
      </c>
      <c r="M350">
        <v>25</v>
      </c>
      <c r="N350" t="str">
        <f t="shared" si="74"/>
        <v>&lt;=25</v>
      </c>
      <c r="O350" t="s">
        <v>56</v>
      </c>
      <c r="P350" t="s">
        <v>39</v>
      </c>
      <c r="Q350" t="s">
        <v>32</v>
      </c>
      <c r="R350" t="s">
        <v>32</v>
      </c>
      <c r="S350" t="str">
        <f t="shared" si="75"/>
        <v/>
      </c>
      <c r="T350" t="s">
        <v>32</v>
      </c>
      <c r="U350" t="str">
        <f t="shared" si="76"/>
        <v/>
      </c>
      <c r="V350" t="s">
        <v>32</v>
      </c>
      <c r="W350" t="s">
        <v>32</v>
      </c>
      <c r="X350" s="12" t="str">
        <f t="shared" si="77"/>
        <v>NULL</v>
      </c>
      <c r="Y350" t="str">
        <f t="shared" si="78"/>
        <v/>
      </c>
      <c r="Z350" t="s">
        <v>32</v>
      </c>
      <c r="AA350">
        <v>9</v>
      </c>
      <c r="AB350" t="s">
        <v>32</v>
      </c>
      <c r="AC350" t="str">
        <f t="shared" si="79"/>
        <v/>
      </c>
      <c r="AD350" t="s">
        <v>32</v>
      </c>
      <c r="AE350" t="str">
        <f t="shared" si="80"/>
        <v/>
      </c>
      <c r="AF350" t="s">
        <v>32</v>
      </c>
      <c r="AG350" t="str">
        <f t="shared" si="81"/>
        <v/>
      </c>
      <c r="AH350" t="s">
        <v>32</v>
      </c>
      <c r="AI350" t="str">
        <f t="shared" si="82"/>
        <v/>
      </c>
      <c r="AJ350" t="s">
        <v>32</v>
      </c>
      <c r="AK350" t="str">
        <f t="shared" si="83"/>
        <v/>
      </c>
      <c r="AL350">
        <v>0</v>
      </c>
      <c r="AM350">
        <v>0</v>
      </c>
      <c r="AN350">
        <v>0</v>
      </c>
      <c r="AO350" t="s">
        <v>32</v>
      </c>
      <c r="AP350" t="s">
        <v>32</v>
      </c>
    </row>
    <row r="351" spans="1:42" x14ac:dyDescent="0.25">
      <c r="A351">
        <v>201504</v>
      </c>
      <c r="B351" t="str">
        <f t="shared" si="70"/>
        <v>2015-I</v>
      </c>
      <c r="C351" t="s">
        <v>394</v>
      </c>
      <c r="D351" t="s">
        <v>394</v>
      </c>
      <c r="E351">
        <v>30017592</v>
      </c>
      <c r="F351" t="s">
        <v>29</v>
      </c>
      <c r="G351">
        <v>0</v>
      </c>
      <c r="H351">
        <v>0</v>
      </c>
      <c r="I351">
        <v>0</v>
      </c>
      <c r="J351">
        <f t="shared" si="71"/>
        <v>0</v>
      </c>
      <c r="K351" t="str">
        <f t="shared" si="72"/>
        <v>Modelamiento</v>
      </c>
      <c r="L351">
        <f t="shared" si="73"/>
        <v>0</v>
      </c>
      <c r="M351">
        <v>42</v>
      </c>
      <c r="N351" t="str">
        <f t="shared" si="74"/>
        <v>&lt;=45</v>
      </c>
      <c r="O351" t="s">
        <v>56</v>
      </c>
      <c r="P351" t="s">
        <v>31</v>
      </c>
      <c r="Q351" t="s">
        <v>32</v>
      </c>
      <c r="R351" t="s">
        <v>32</v>
      </c>
      <c r="S351" t="str">
        <f t="shared" si="75"/>
        <v/>
      </c>
      <c r="T351" t="s">
        <v>32</v>
      </c>
      <c r="U351" t="str">
        <f t="shared" si="76"/>
        <v/>
      </c>
      <c r="V351" t="s">
        <v>32</v>
      </c>
      <c r="W351" t="s">
        <v>32</v>
      </c>
      <c r="X351" s="12" t="str">
        <f t="shared" si="77"/>
        <v>NULL</v>
      </c>
      <c r="Y351" t="str">
        <f t="shared" si="78"/>
        <v/>
      </c>
      <c r="Z351" t="s">
        <v>32</v>
      </c>
      <c r="AA351">
        <v>9</v>
      </c>
      <c r="AB351" t="s">
        <v>32</v>
      </c>
      <c r="AC351" t="str">
        <f t="shared" si="79"/>
        <v/>
      </c>
      <c r="AD351" t="s">
        <v>32</v>
      </c>
      <c r="AE351" t="str">
        <f t="shared" si="80"/>
        <v/>
      </c>
      <c r="AF351" t="s">
        <v>32</v>
      </c>
      <c r="AG351" t="str">
        <f t="shared" si="81"/>
        <v/>
      </c>
      <c r="AH351" t="s">
        <v>32</v>
      </c>
      <c r="AI351" t="str">
        <f t="shared" si="82"/>
        <v/>
      </c>
      <c r="AJ351" t="s">
        <v>32</v>
      </c>
      <c r="AK351" t="str">
        <f t="shared" si="83"/>
        <v/>
      </c>
      <c r="AL351">
        <v>0</v>
      </c>
      <c r="AM351">
        <v>0</v>
      </c>
      <c r="AN351">
        <v>0</v>
      </c>
      <c r="AO351" t="s">
        <v>32</v>
      </c>
      <c r="AP351" t="s">
        <v>32</v>
      </c>
    </row>
    <row r="352" spans="1:42" x14ac:dyDescent="0.25">
      <c r="A352">
        <v>201504</v>
      </c>
      <c r="B352" t="str">
        <f t="shared" si="70"/>
        <v>2015-I</v>
      </c>
      <c r="C352" t="s">
        <v>395</v>
      </c>
      <c r="D352" t="s">
        <v>395</v>
      </c>
      <c r="E352">
        <v>30018123</v>
      </c>
      <c r="F352" t="s">
        <v>29</v>
      </c>
      <c r="G352">
        <v>0</v>
      </c>
      <c r="H352">
        <v>0</v>
      </c>
      <c r="I352">
        <v>0</v>
      </c>
      <c r="J352">
        <f t="shared" si="71"/>
        <v>0</v>
      </c>
      <c r="K352" t="str">
        <f t="shared" si="72"/>
        <v>Modelamiento</v>
      </c>
      <c r="L352">
        <f t="shared" si="73"/>
        <v>0</v>
      </c>
      <c r="M352">
        <v>39</v>
      </c>
      <c r="N352" t="str">
        <f t="shared" si="74"/>
        <v>&lt;=40</v>
      </c>
      <c r="O352" t="s">
        <v>56</v>
      </c>
      <c r="P352" t="s">
        <v>31</v>
      </c>
      <c r="Q352" t="s">
        <v>32</v>
      </c>
      <c r="R352" t="s">
        <v>32</v>
      </c>
      <c r="S352" t="str">
        <f t="shared" si="75"/>
        <v/>
      </c>
      <c r="T352" t="s">
        <v>32</v>
      </c>
      <c r="U352" t="str">
        <f t="shared" si="76"/>
        <v/>
      </c>
      <c r="V352" t="s">
        <v>32</v>
      </c>
      <c r="W352" t="s">
        <v>32</v>
      </c>
      <c r="X352" s="12" t="str">
        <f t="shared" si="77"/>
        <v>NULL</v>
      </c>
      <c r="Y352" t="str">
        <f t="shared" si="78"/>
        <v/>
      </c>
      <c r="Z352" t="s">
        <v>32</v>
      </c>
      <c r="AA352">
        <v>0</v>
      </c>
      <c r="AB352">
        <v>4174.16</v>
      </c>
      <c r="AC352" t="str">
        <f t="shared" si="79"/>
        <v>&lt;=5000</v>
      </c>
      <c r="AD352">
        <v>0</v>
      </c>
      <c r="AE352" t="str">
        <f t="shared" si="80"/>
        <v>=0</v>
      </c>
      <c r="AF352">
        <v>0</v>
      </c>
      <c r="AG352" t="str">
        <f t="shared" si="81"/>
        <v>&lt;=500</v>
      </c>
      <c r="AH352">
        <v>5300</v>
      </c>
      <c r="AI352" t="str">
        <f t="shared" si="82"/>
        <v>&gt;5000</v>
      </c>
      <c r="AJ352">
        <v>1</v>
      </c>
      <c r="AK352" t="str">
        <f t="shared" si="83"/>
        <v>&gt;0.9</v>
      </c>
      <c r="AL352">
        <v>12</v>
      </c>
      <c r="AM352">
        <v>12</v>
      </c>
      <c r="AN352">
        <v>0</v>
      </c>
      <c r="AO352">
        <v>1</v>
      </c>
      <c r="AP352" t="s">
        <v>32</v>
      </c>
    </row>
    <row r="353" spans="1:42" x14ac:dyDescent="0.25">
      <c r="A353">
        <v>201504</v>
      </c>
      <c r="B353" t="str">
        <f t="shared" si="70"/>
        <v>2015-I</v>
      </c>
      <c r="C353" t="s">
        <v>396</v>
      </c>
      <c r="D353" t="s">
        <v>396</v>
      </c>
      <c r="E353">
        <v>30016620</v>
      </c>
      <c r="F353" t="s">
        <v>29</v>
      </c>
      <c r="G353">
        <v>0</v>
      </c>
      <c r="H353">
        <v>0</v>
      </c>
      <c r="I353">
        <v>0</v>
      </c>
      <c r="J353">
        <f t="shared" si="71"/>
        <v>0</v>
      </c>
      <c r="K353" t="str">
        <f t="shared" si="72"/>
        <v>Modelamiento</v>
      </c>
      <c r="L353">
        <f t="shared" si="73"/>
        <v>0</v>
      </c>
      <c r="M353">
        <v>36</v>
      </c>
      <c r="N353" t="str">
        <f t="shared" si="74"/>
        <v>&lt;=40</v>
      </c>
      <c r="O353" t="s">
        <v>72</v>
      </c>
      <c r="P353" t="s">
        <v>35</v>
      </c>
      <c r="Q353" t="s">
        <v>32</v>
      </c>
      <c r="R353" t="s">
        <v>32</v>
      </c>
      <c r="S353" t="str">
        <f t="shared" si="75"/>
        <v/>
      </c>
      <c r="T353" t="s">
        <v>32</v>
      </c>
      <c r="U353" t="str">
        <f t="shared" si="76"/>
        <v/>
      </c>
      <c r="V353" t="s">
        <v>32</v>
      </c>
      <c r="W353" t="s">
        <v>32</v>
      </c>
      <c r="X353" s="12" t="str">
        <f t="shared" si="77"/>
        <v>NULL</v>
      </c>
      <c r="Y353" t="str">
        <f t="shared" si="78"/>
        <v/>
      </c>
      <c r="Z353" t="s">
        <v>32</v>
      </c>
      <c r="AA353">
        <v>0</v>
      </c>
      <c r="AB353">
        <v>2854.5</v>
      </c>
      <c r="AC353" t="str">
        <f t="shared" si="79"/>
        <v>&lt;=3000</v>
      </c>
      <c r="AD353">
        <v>0</v>
      </c>
      <c r="AE353" t="str">
        <f t="shared" si="80"/>
        <v>=0</v>
      </c>
      <c r="AF353">
        <v>0</v>
      </c>
      <c r="AG353" t="str">
        <f t="shared" si="81"/>
        <v>&lt;=500</v>
      </c>
      <c r="AH353">
        <v>2104.13</v>
      </c>
      <c r="AI353" t="str">
        <f t="shared" si="82"/>
        <v>&lt;=3000</v>
      </c>
      <c r="AJ353">
        <v>0.99460000000000004</v>
      </c>
      <c r="AK353" t="str">
        <f t="shared" si="83"/>
        <v>&gt;0.9</v>
      </c>
      <c r="AL353">
        <v>12</v>
      </c>
      <c r="AM353">
        <v>12</v>
      </c>
      <c r="AN353">
        <v>0</v>
      </c>
      <c r="AO353">
        <v>1</v>
      </c>
      <c r="AP353" t="s">
        <v>32</v>
      </c>
    </row>
    <row r="354" spans="1:42" x14ac:dyDescent="0.25">
      <c r="A354">
        <v>201504</v>
      </c>
      <c r="B354" t="str">
        <f t="shared" si="70"/>
        <v>2015-I</v>
      </c>
      <c r="C354" t="s">
        <v>397</v>
      </c>
      <c r="D354" t="s">
        <v>397</v>
      </c>
      <c r="E354">
        <v>30014515</v>
      </c>
      <c r="F354" t="s">
        <v>29</v>
      </c>
      <c r="G354">
        <v>1</v>
      </c>
      <c r="H354">
        <v>0</v>
      </c>
      <c r="I354">
        <v>0</v>
      </c>
      <c r="J354">
        <f t="shared" si="71"/>
        <v>0</v>
      </c>
      <c r="K354" t="str">
        <f t="shared" si="72"/>
        <v>Modelamiento</v>
      </c>
      <c r="L354">
        <f t="shared" si="73"/>
        <v>0</v>
      </c>
      <c r="M354">
        <v>31</v>
      </c>
      <c r="N354" t="str">
        <f t="shared" si="74"/>
        <v>&lt;=35</v>
      </c>
      <c r="O354" t="s">
        <v>56</v>
      </c>
      <c r="P354" t="s">
        <v>31</v>
      </c>
      <c r="Q354" t="s">
        <v>32</v>
      </c>
      <c r="R354" t="s">
        <v>32</v>
      </c>
      <c r="S354" t="str">
        <f t="shared" si="75"/>
        <v/>
      </c>
      <c r="T354" t="s">
        <v>32</v>
      </c>
      <c r="U354" t="str">
        <f t="shared" si="76"/>
        <v/>
      </c>
      <c r="V354" t="s">
        <v>32</v>
      </c>
      <c r="W354" t="s">
        <v>32</v>
      </c>
      <c r="X354" s="12" t="str">
        <f t="shared" si="77"/>
        <v>NULL</v>
      </c>
      <c r="Y354" t="str">
        <f t="shared" si="78"/>
        <v/>
      </c>
      <c r="Z354" t="s">
        <v>32</v>
      </c>
      <c r="AA354">
        <v>4</v>
      </c>
      <c r="AB354">
        <v>554.88</v>
      </c>
      <c r="AC354" t="str">
        <f t="shared" si="79"/>
        <v>&lt;=1000</v>
      </c>
      <c r="AD354">
        <v>2256</v>
      </c>
      <c r="AE354" t="str">
        <f t="shared" si="80"/>
        <v>&gt;120</v>
      </c>
      <c r="AF354">
        <v>554.88</v>
      </c>
      <c r="AG354" t="str">
        <f t="shared" si="81"/>
        <v>&lt;=1000</v>
      </c>
      <c r="AH354" t="s">
        <v>32</v>
      </c>
      <c r="AI354" t="str">
        <f t="shared" si="82"/>
        <v/>
      </c>
      <c r="AJ354" t="s">
        <v>32</v>
      </c>
      <c r="AK354" t="str">
        <f t="shared" si="83"/>
        <v/>
      </c>
      <c r="AL354">
        <v>12</v>
      </c>
      <c r="AM354">
        <v>0</v>
      </c>
      <c r="AN354">
        <v>12</v>
      </c>
      <c r="AO354" t="s">
        <v>32</v>
      </c>
      <c r="AP354">
        <v>1</v>
      </c>
    </row>
    <row r="355" spans="1:42" x14ac:dyDescent="0.25">
      <c r="A355">
        <v>201504</v>
      </c>
      <c r="B355" t="str">
        <f t="shared" si="70"/>
        <v>2015-I</v>
      </c>
      <c r="C355" t="s">
        <v>398</v>
      </c>
      <c r="D355" t="s">
        <v>398</v>
      </c>
      <c r="E355">
        <v>30016214</v>
      </c>
      <c r="F355" t="s">
        <v>29</v>
      </c>
      <c r="G355">
        <v>0</v>
      </c>
      <c r="H355">
        <v>0</v>
      </c>
      <c r="I355">
        <v>0</v>
      </c>
      <c r="J355">
        <f t="shared" si="71"/>
        <v>0</v>
      </c>
      <c r="K355" t="str">
        <f t="shared" si="72"/>
        <v>Modelamiento</v>
      </c>
      <c r="L355">
        <f t="shared" si="73"/>
        <v>0</v>
      </c>
      <c r="M355">
        <v>51</v>
      </c>
      <c r="N355" t="str">
        <f t="shared" si="74"/>
        <v>&lt;=55</v>
      </c>
      <c r="O355" t="s">
        <v>56</v>
      </c>
      <c r="P355" t="s">
        <v>39</v>
      </c>
      <c r="Q355" t="s">
        <v>32</v>
      </c>
      <c r="R355" t="s">
        <v>32</v>
      </c>
      <c r="S355" t="str">
        <f t="shared" si="75"/>
        <v/>
      </c>
      <c r="T355" t="s">
        <v>32</v>
      </c>
      <c r="U355" t="str">
        <f t="shared" si="76"/>
        <v/>
      </c>
      <c r="V355" t="s">
        <v>32</v>
      </c>
      <c r="W355" t="s">
        <v>32</v>
      </c>
      <c r="X355" s="12" t="str">
        <f t="shared" si="77"/>
        <v>NULL</v>
      </c>
      <c r="Y355" t="str">
        <f t="shared" si="78"/>
        <v/>
      </c>
      <c r="Z355" t="s">
        <v>32</v>
      </c>
      <c r="AA355">
        <v>4</v>
      </c>
      <c r="AB355">
        <v>1833.07</v>
      </c>
      <c r="AC355" t="str">
        <f t="shared" si="79"/>
        <v>&lt;=2000</v>
      </c>
      <c r="AD355">
        <v>2928</v>
      </c>
      <c r="AE355" t="str">
        <f t="shared" si="80"/>
        <v>&gt;120</v>
      </c>
      <c r="AF355">
        <v>1833.07</v>
      </c>
      <c r="AG355" t="str">
        <f t="shared" si="81"/>
        <v>&lt;=2000</v>
      </c>
      <c r="AH355" t="s">
        <v>32</v>
      </c>
      <c r="AI355" t="str">
        <f t="shared" si="82"/>
        <v/>
      </c>
      <c r="AJ355" t="s">
        <v>32</v>
      </c>
      <c r="AK355" t="str">
        <f t="shared" si="83"/>
        <v/>
      </c>
      <c r="AL355">
        <v>7</v>
      </c>
      <c r="AM355">
        <v>0</v>
      </c>
      <c r="AN355">
        <v>7</v>
      </c>
      <c r="AO355" t="s">
        <v>32</v>
      </c>
      <c r="AP355">
        <v>6</v>
      </c>
    </row>
    <row r="356" spans="1:42" x14ac:dyDescent="0.25">
      <c r="A356">
        <v>201504</v>
      </c>
      <c r="B356" t="str">
        <f t="shared" si="70"/>
        <v>2015-I</v>
      </c>
      <c r="C356" t="s">
        <v>399</v>
      </c>
      <c r="D356" t="s">
        <v>399</v>
      </c>
      <c r="E356">
        <v>30017943</v>
      </c>
      <c r="F356" t="s">
        <v>29</v>
      </c>
      <c r="G356">
        <v>0</v>
      </c>
      <c r="H356">
        <v>0</v>
      </c>
      <c r="I356">
        <v>0</v>
      </c>
      <c r="J356">
        <f t="shared" si="71"/>
        <v>0</v>
      </c>
      <c r="K356" t="str">
        <f t="shared" si="72"/>
        <v>Modelamiento</v>
      </c>
      <c r="L356">
        <f t="shared" si="73"/>
        <v>0</v>
      </c>
      <c r="M356">
        <v>38</v>
      </c>
      <c r="N356" t="str">
        <f t="shared" si="74"/>
        <v>&lt;=40</v>
      </c>
      <c r="O356" t="s">
        <v>72</v>
      </c>
      <c r="P356" t="s">
        <v>39</v>
      </c>
      <c r="Q356" t="s">
        <v>32</v>
      </c>
      <c r="R356" t="s">
        <v>32</v>
      </c>
      <c r="S356" t="str">
        <f t="shared" si="75"/>
        <v/>
      </c>
      <c r="T356" t="s">
        <v>32</v>
      </c>
      <c r="U356" t="str">
        <f t="shared" si="76"/>
        <v/>
      </c>
      <c r="V356" t="s">
        <v>32</v>
      </c>
      <c r="W356" t="s">
        <v>32</v>
      </c>
      <c r="X356" s="12" t="str">
        <f t="shared" si="77"/>
        <v>NULL</v>
      </c>
      <c r="Y356" t="str">
        <f t="shared" si="78"/>
        <v/>
      </c>
      <c r="Z356" t="s">
        <v>32</v>
      </c>
      <c r="AA356">
        <v>4</v>
      </c>
      <c r="AB356">
        <v>1953.07</v>
      </c>
      <c r="AC356" t="str">
        <f t="shared" si="79"/>
        <v>&lt;=2000</v>
      </c>
      <c r="AD356">
        <v>725</v>
      </c>
      <c r="AE356" t="str">
        <f t="shared" si="80"/>
        <v>&gt;120</v>
      </c>
      <c r="AF356">
        <v>1764.34</v>
      </c>
      <c r="AG356" t="str">
        <f t="shared" si="81"/>
        <v>&lt;=2000</v>
      </c>
      <c r="AH356">
        <v>3480</v>
      </c>
      <c r="AI356" t="str">
        <f t="shared" si="82"/>
        <v>&lt;=4000</v>
      </c>
      <c r="AJ356">
        <v>5.4199999999999998E-2</v>
      </c>
      <c r="AK356" t="str">
        <f t="shared" si="83"/>
        <v>&lt;=0.1</v>
      </c>
      <c r="AL356">
        <v>12</v>
      </c>
      <c r="AM356">
        <v>0</v>
      </c>
      <c r="AN356">
        <v>8</v>
      </c>
      <c r="AO356" t="s">
        <v>32</v>
      </c>
      <c r="AP356">
        <v>1</v>
      </c>
    </row>
    <row r="357" spans="1:42" x14ac:dyDescent="0.25">
      <c r="A357">
        <v>201504</v>
      </c>
      <c r="B357" t="str">
        <f t="shared" si="70"/>
        <v>2015-I</v>
      </c>
      <c r="C357" t="s">
        <v>400</v>
      </c>
      <c r="D357" t="s">
        <v>400</v>
      </c>
      <c r="E357">
        <v>30018788</v>
      </c>
      <c r="F357" t="s">
        <v>29</v>
      </c>
      <c r="G357">
        <v>1</v>
      </c>
      <c r="H357">
        <v>0</v>
      </c>
      <c r="I357">
        <v>0</v>
      </c>
      <c r="J357">
        <f t="shared" si="71"/>
        <v>0</v>
      </c>
      <c r="K357" t="str">
        <f t="shared" si="72"/>
        <v>Modelamiento</v>
      </c>
      <c r="L357">
        <f t="shared" si="73"/>
        <v>0</v>
      </c>
      <c r="M357">
        <v>33</v>
      </c>
      <c r="N357" t="str">
        <f t="shared" si="74"/>
        <v>&lt;=35</v>
      </c>
      <c r="O357" t="s">
        <v>56</v>
      </c>
      <c r="P357" t="s">
        <v>31</v>
      </c>
      <c r="Q357" t="s">
        <v>32</v>
      </c>
      <c r="R357" t="s">
        <v>32</v>
      </c>
      <c r="S357" t="str">
        <f t="shared" si="75"/>
        <v/>
      </c>
      <c r="T357" t="s">
        <v>32</v>
      </c>
      <c r="U357" t="str">
        <f t="shared" si="76"/>
        <v/>
      </c>
      <c r="V357" t="s">
        <v>32</v>
      </c>
      <c r="W357" t="s">
        <v>32</v>
      </c>
      <c r="X357" s="12" t="str">
        <f t="shared" si="77"/>
        <v>NULL</v>
      </c>
      <c r="Y357" t="str">
        <f t="shared" si="78"/>
        <v/>
      </c>
      <c r="Z357" t="s">
        <v>32</v>
      </c>
      <c r="AA357">
        <v>4</v>
      </c>
      <c r="AB357">
        <v>1088.77</v>
      </c>
      <c r="AC357" t="str">
        <f t="shared" si="79"/>
        <v>&lt;=2000</v>
      </c>
      <c r="AD357">
        <v>1776</v>
      </c>
      <c r="AE357" t="str">
        <f t="shared" si="80"/>
        <v>&gt;120</v>
      </c>
      <c r="AF357">
        <v>1088.77</v>
      </c>
      <c r="AG357" t="str">
        <f t="shared" si="81"/>
        <v>&lt;=2000</v>
      </c>
      <c r="AH357" t="s">
        <v>32</v>
      </c>
      <c r="AI357" t="str">
        <f t="shared" si="82"/>
        <v/>
      </c>
      <c r="AJ357" t="s">
        <v>32</v>
      </c>
      <c r="AK357" t="str">
        <f t="shared" si="83"/>
        <v/>
      </c>
      <c r="AL357">
        <v>7</v>
      </c>
      <c r="AM357">
        <v>0</v>
      </c>
      <c r="AN357">
        <v>7</v>
      </c>
      <c r="AO357" t="s">
        <v>32</v>
      </c>
      <c r="AP357">
        <v>6</v>
      </c>
    </row>
    <row r="358" spans="1:42" x14ac:dyDescent="0.25">
      <c r="A358">
        <v>201504</v>
      </c>
      <c r="B358" t="str">
        <f t="shared" si="70"/>
        <v>2015-I</v>
      </c>
      <c r="C358" t="s">
        <v>401</v>
      </c>
      <c r="D358" t="s">
        <v>401</v>
      </c>
      <c r="E358">
        <v>30017269</v>
      </c>
      <c r="F358" t="s">
        <v>29</v>
      </c>
      <c r="G358">
        <v>0</v>
      </c>
      <c r="H358">
        <v>0</v>
      </c>
      <c r="I358">
        <v>0</v>
      </c>
      <c r="J358">
        <f t="shared" si="71"/>
        <v>0</v>
      </c>
      <c r="K358" t="str">
        <f t="shared" si="72"/>
        <v>Modelamiento</v>
      </c>
      <c r="L358">
        <f t="shared" si="73"/>
        <v>0</v>
      </c>
      <c r="M358">
        <v>22</v>
      </c>
      <c r="N358" t="str">
        <f t="shared" si="74"/>
        <v>&lt;=25</v>
      </c>
      <c r="O358" t="s">
        <v>56</v>
      </c>
      <c r="P358" t="s">
        <v>39</v>
      </c>
      <c r="Q358" t="s">
        <v>32</v>
      </c>
      <c r="R358" t="s">
        <v>32</v>
      </c>
      <c r="S358" t="str">
        <f t="shared" si="75"/>
        <v/>
      </c>
      <c r="T358" t="s">
        <v>32</v>
      </c>
      <c r="U358" t="str">
        <f t="shared" si="76"/>
        <v/>
      </c>
      <c r="V358" t="s">
        <v>32</v>
      </c>
      <c r="W358" t="s">
        <v>32</v>
      </c>
      <c r="X358" s="12" t="str">
        <f t="shared" si="77"/>
        <v>NULL</v>
      </c>
      <c r="Y358" t="str">
        <f t="shared" si="78"/>
        <v/>
      </c>
      <c r="Z358" t="s">
        <v>32</v>
      </c>
      <c r="AA358">
        <v>9</v>
      </c>
      <c r="AB358" t="s">
        <v>32</v>
      </c>
      <c r="AC358" t="str">
        <f t="shared" si="79"/>
        <v/>
      </c>
      <c r="AD358" t="s">
        <v>32</v>
      </c>
      <c r="AE358" t="str">
        <f t="shared" si="80"/>
        <v/>
      </c>
      <c r="AF358" t="s">
        <v>32</v>
      </c>
      <c r="AG358" t="str">
        <f t="shared" si="81"/>
        <v/>
      </c>
      <c r="AH358" t="s">
        <v>32</v>
      </c>
      <c r="AI358" t="str">
        <f t="shared" si="82"/>
        <v/>
      </c>
      <c r="AJ358" t="s">
        <v>32</v>
      </c>
      <c r="AK358" t="str">
        <f t="shared" si="83"/>
        <v/>
      </c>
      <c r="AL358">
        <v>0</v>
      </c>
      <c r="AM358">
        <v>0</v>
      </c>
      <c r="AN358">
        <v>0</v>
      </c>
      <c r="AO358" t="s">
        <v>32</v>
      </c>
      <c r="AP358" t="s">
        <v>32</v>
      </c>
    </row>
    <row r="359" spans="1:42" x14ac:dyDescent="0.25">
      <c r="A359">
        <v>201504</v>
      </c>
      <c r="B359" t="str">
        <f t="shared" si="70"/>
        <v>2015-I</v>
      </c>
      <c r="C359" t="s">
        <v>402</v>
      </c>
      <c r="D359" t="s">
        <v>402</v>
      </c>
      <c r="E359">
        <v>30018564</v>
      </c>
      <c r="F359" t="s">
        <v>29</v>
      </c>
      <c r="G359">
        <v>0</v>
      </c>
      <c r="H359">
        <v>0</v>
      </c>
      <c r="I359">
        <v>0</v>
      </c>
      <c r="J359">
        <f t="shared" si="71"/>
        <v>0</v>
      </c>
      <c r="K359" t="str">
        <f t="shared" si="72"/>
        <v>Modelamiento</v>
      </c>
      <c r="L359">
        <f t="shared" si="73"/>
        <v>0</v>
      </c>
      <c r="M359">
        <v>48</v>
      </c>
      <c r="N359" t="str">
        <f t="shared" si="74"/>
        <v>&lt;=50</v>
      </c>
      <c r="O359" t="s">
        <v>56</v>
      </c>
      <c r="P359" t="s">
        <v>39</v>
      </c>
      <c r="Q359" t="s">
        <v>32</v>
      </c>
      <c r="R359" t="s">
        <v>32</v>
      </c>
      <c r="S359" t="str">
        <f t="shared" si="75"/>
        <v/>
      </c>
      <c r="T359" t="s">
        <v>32</v>
      </c>
      <c r="U359" t="str">
        <f t="shared" si="76"/>
        <v/>
      </c>
      <c r="V359" t="s">
        <v>32</v>
      </c>
      <c r="W359" t="s">
        <v>32</v>
      </c>
      <c r="X359" s="12" t="str">
        <f t="shared" si="77"/>
        <v>NULL</v>
      </c>
      <c r="Y359" t="str">
        <f t="shared" si="78"/>
        <v/>
      </c>
      <c r="Z359" t="s">
        <v>32</v>
      </c>
      <c r="AA359">
        <v>9</v>
      </c>
      <c r="AB359" t="s">
        <v>32</v>
      </c>
      <c r="AC359" t="str">
        <f t="shared" si="79"/>
        <v/>
      </c>
      <c r="AD359" t="s">
        <v>32</v>
      </c>
      <c r="AE359" t="str">
        <f t="shared" si="80"/>
        <v/>
      </c>
      <c r="AF359" t="s">
        <v>32</v>
      </c>
      <c r="AG359" t="str">
        <f t="shared" si="81"/>
        <v/>
      </c>
      <c r="AH359" t="s">
        <v>32</v>
      </c>
      <c r="AI359" t="str">
        <f t="shared" si="82"/>
        <v/>
      </c>
      <c r="AJ359" t="s">
        <v>32</v>
      </c>
      <c r="AK359" t="str">
        <f t="shared" si="83"/>
        <v/>
      </c>
      <c r="AL359">
        <v>0</v>
      </c>
      <c r="AM359">
        <v>0</v>
      </c>
      <c r="AN359">
        <v>0</v>
      </c>
      <c r="AO359" t="s">
        <v>32</v>
      </c>
      <c r="AP359" t="s">
        <v>32</v>
      </c>
    </row>
    <row r="360" spans="1:42" x14ac:dyDescent="0.25">
      <c r="A360">
        <v>201505</v>
      </c>
      <c r="B360" t="str">
        <f t="shared" si="70"/>
        <v>2015-I</v>
      </c>
      <c r="C360" t="s">
        <v>403</v>
      </c>
      <c r="D360" t="s">
        <v>403</v>
      </c>
      <c r="E360">
        <v>30021030</v>
      </c>
      <c r="F360" t="s">
        <v>29</v>
      </c>
      <c r="G360">
        <v>0</v>
      </c>
      <c r="H360">
        <v>0</v>
      </c>
      <c r="I360">
        <v>0</v>
      </c>
      <c r="J360">
        <f t="shared" si="71"/>
        <v>0</v>
      </c>
      <c r="K360" t="str">
        <f t="shared" si="72"/>
        <v>Modelamiento</v>
      </c>
      <c r="L360">
        <f t="shared" si="73"/>
        <v>0</v>
      </c>
      <c r="M360">
        <v>35</v>
      </c>
      <c r="N360" t="str">
        <f t="shared" si="74"/>
        <v>&lt;=35</v>
      </c>
      <c r="O360" t="s">
        <v>72</v>
      </c>
      <c r="P360" t="s">
        <v>31</v>
      </c>
      <c r="Q360" t="s">
        <v>32</v>
      </c>
      <c r="R360" t="s">
        <v>32</v>
      </c>
      <c r="S360" t="str">
        <f t="shared" si="75"/>
        <v/>
      </c>
      <c r="T360" t="s">
        <v>32</v>
      </c>
      <c r="U360" t="str">
        <f t="shared" si="76"/>
        <v/>
      </c>
      <c r="V360" t="s">
        <v>32</v>
      </c>
      <c r="W360" t="s">
        <v>32</v>
      </c>
      <c r="X360" s="12" t="str">
        <f t="shared" si="77"/>
        <v>NULL</v>
      </c>
      <c r="Y360" t="str">
        <f t="shared" si="78"/>
        <v/>
      </c>
      <c r="Z360" t="s">
        <v>32</v>
      </c>
      <c r="AA360">
        <v>0</v>
      </c>
      <c r="AB360">
        <v>4712.55</v>
      </c>
      <c r="AC360" t="str">
        <f t="shared" si="79"/>
        <v>&lt;=5000</v>
      </c>
      <c r="AD360">
        <v>0</v>
      </c>
      <c r="AE360" t="str">
        <f t="shared" si="80"/>
        <v>=0</v>
      </c>
      <c r="AF360">
        <v>0</v>
      </c>
      <c r="AG360" t="str">
        <f t="shared" si="81"/>
        <v>&lt;=500</v>
      </c>
      <c r="AH360">
        <v>5000</v>
      </c>
      <c r="AI360" t="str">
        <f t="shared" si="82"/>
        <v>&lt;=5000</v>
      </c>
      <c r="AJ360">
        <v>0.97809999999999997</v>
      </c>
      <c r="AK360" t="str">
        <f t="shared" si="83"/>
        <v>&gt;0.9</v>
      </c>
      <c r="AL360">
        <v>12</v>
      </c>
      <c r="AM360">
        <v>12</v>
      </c>
      <c r="AN360">
        <v>0</v>
      </c>
      <c r="AO360">
        <v>1</v>
      </c>
      <c r="AP360" t="s">
        <v>32</v>
      </c>
    </row>
    <row r="361" spans="1:42" x14ac:dyDescent="0.25">
      <c r="A361">
        <v>201505</v>
      </c>
      <c r="B361" t="str">
        <f t="shared" si="70"/>
        <v>2015-I</v>
      </c>
      <c r="C361" t="s">
        <v>404</v>
      </c>
      <c r="D361" t="s">
        <v>404</v>
      </c>
      <c r="E361">
        <v>30023382</v>
      </c>
      <c r="F361" t="s">
        <v>29</v>
      </c>
      <c r="G361">
        <v>0</v>
      </c>
      <c r="H361">
        <v>0</v>
      </c>
      <c r="I361">
        <v>0</v>
      </c>
      <c r="J361">
        <f t="shared" si="71"/>
        <v>0</v>
      </c>
      <c r="K361" t="str">
        <f t="shared" si="72"/>
        <v>Modelamiento</v>
      </c>
      <c r="L361">
        <f t="shared" si="73"/>
        <v>0</v>
      </c>
      <c r="M361">
        <v>44</v>
      </c>
      <c r="N361" t="str">
        <f t="shared" si="74"/>
        <v>&lt;=45</v>
      </c>
      <c r="O361" t="s">
        <v>72</v>
      </c>
      <c r="P361" t="s">
        <v>35</v>
      </c>
      <c r="Q361" t="s">
        <v>32</v>
      </c>
      <c r="R361" t="s">
        <v>32</v>
      </c>
      <c r="S361" t="str">
        <f t="shared" si="75"/>
        <v/>
      </c>
      <c r="T361" t="s">
        <v>32</v>
      </c>
      <c r="U361" t="str">
        <f t="shared" si="76"/>
        <v/>
      </c>
      <c r="V361" t="s">
        <v>32</v>
      </c>
      <c r="W361" t="s">
        <v>32</v>
      </c>
      <c r="X361" s="12" t="str">
        <f t="shared" si="77"/>
        <v>NULL</v>
      </c>
      <c r="Y361" t="str">
        <f t="shared" si="78"/>
        <v/>
      </c>
      <c r="Z361" t="s">
        <v>32</v>
      </c>
      <c r="AA361">
        <v>4</v>
      </c>
      <c r="AB361">
        <v>4079.81</v>
      </c>
      <c r="AC361" t="str">
        <f t="shared" si="79"/>
        <v>&lt;=5000</v>
      </c>
      <c r="AD361">
        <v>2769</v>
      </c>
      <c r="AE361" t="str">
        <f t="shared" si="80"/>
        <v>&gt;120</v>
      </c>
      <c r="AF361">
        <v>4079.81</v>
      </c>
      <c r="AG361" t="str">
        <f t="shared" si="81"/>
        <v>&lt;=5000</v>
      </c>
      <c r="AH361" t="s">
        <v>32</v>
      </c>
      <c r="AI361" t="str">
        <f t="shared" si="82"/>
        <v/>
      </c>
      <c r="AJ361" t="s">
        <v>32</v>
      </c>
      <c r="AK361" t="str">
        <f t="shared" si="83"/>
        <v/>
      </c>
      <c r="AL361">
        <v>3</v>
      </c>
      <c r="AM361">
        <v>0</v>
      </c>
      <c r="AN361">
        <v>3</v>
      </c>
      <c r="AO361" t="s">
        <v>32</v>
      </c>
      <c r="AP361">
        <v>10</v>
      </c>
    </row>
    <row r="362" spans="1:42" x14ac:dyDescent="0.25">
      <c r="A362">
        <v>201505</v>
      </c>
      <c r="B362" t="str">
        <f t="shared" si="70"/>
        <v>2015-I</v>
      </c>
      <c r="C362" t="s">
        <v>405</v>
      </c>
      <c r="D362" t="s">
        <v>405</v>
      </c>
      <c r="E362">
        <v>30016536</v>
      </c>
      <c r="F362" t="s">
        <v>29</v>
      </c>
      <c r="G362">
        <v>0</v>
      </c>
      <c r="H362">
        <v>0</v>
      </c>
      <c r="I362">
        <v>0</v>
      </c>
      <c r="J362">
        <f t="shared" si="71"/>
        <v>0</v>
      </c>
      <c r="K362" t="str">
        <f t="shared" si="72"/>
        <v>Modelamiento</v>
      </c>
      <c r="L362">
        <f t="shared" si="73"/>
        <v>0</v>
      </c>
      <c r="M362">
        <v>29</v>
      </c>
      <c r="N362" t="str">
        <f t="shared" si="74"/>
        <v>&lt;=30</v>
      </c>
      <c r="O362" t="s">
        <v>56</v>
      </c>
      <c r="P362" t="s">
        <v>39</v>
      </c>
      <c r="Q362" t="s">
        <v>32</v>
      </c>
      <c r="R362" t="s">
        <v>32</v>
      </c>
      <c r="S362" t="str">
        <f t="shared" si="75"/>
        <v/>
      </c>
      <c r="T362" t="s">
        <v>32</v>
      </c>
      <c r="U362" t="str">
        <f t="shared" si="76"/>
        <v/>
      </c>
      <c r="V362" t="s">
        <v>32</v>
      </c>
      <c r="W362" t="s">
        <v>32</v>
      </c>
      <c r="X362" s="12" t="str">
        <f t="shared" si="77"/>
        <v>NULL</v>
      </c>
      <c r="Y362" t="str">
        <f t="shared" si="78"/>
        <v/>
      </c>
      <c r="Z362" t="s">
        <v>32</v>
      </c>
      <c r="AA362">
        <v>4</v>
      </c>
      <c r="AB362">
        <v>1675.63</v>
      </c>
      <c r="AC362" t="str">
        <f t="shared" si="79"/>
        <v>&lt;=2000</v>
      </c>
      <c r="AD362">
        <v>756</v>
      </c>
      <c r="AE362" t="str">
        <f t="shared" si="80"/>
        <v>&gt;120</v>
      </c>
      <c r="AF362">
        <v>1675.63</v>
      </c>
      <c r="AG362" t="str">
        <f t="shared" si="81"/>
        <v>&lt;=2000</v>
      </c>
      <c r="AH362" t="s">
        <v>32</v>
      </c>
      <c r="AI362" t="str">
        <f t="shared" si="82"/>
        <v/>
      </c>
      <c r="AJ362" t="s">
        <v>32</v>
      </c>
      <c r="AK362" t="str">
        <f t="shared" si="83"/>
        <v/>
      </c>
      <c r="AL362">
        <v>12</v>
      </c>
      <c r="AM362">
        <v>0</v>
      </c>
      <c r="AN362">
        <v>12</v>
      </c>
      <c r="AO362" t="s">
        <v>32</v>
      </c>
      <c r="AP362">
        <v>1</v>
      </c>
    </row>
    <row r="363" spans="1:42" x14ac:dyDescent="0.25">
      <c r="A363">
        <v>201505</v>
      </c>
      <c r="B363" t="str">
        <f t="shared" si="70"/>
        <v>2015-I</v>
      </c>
      <c r="C363" t="s">
        <v>406</v>
      </c>
      <c r="D363" t="s">
        <v>406</v>
      </c>
      <c r="E363">
        <v>30016541</v>
      </c>
      <c r="F363" t="s">
        <v>29</v>
      </c>
      <c r="G363">
        <v>0</v>
      </c>
      <c r="H363">
        <v>0</v>
      </c>
      <c r="I363">
        <v>0</v>
      </c>
      <c r="J363">
        <f t="shared" si="71"/>
        <v>0</v>
      </c>
      <c r="K363" t="str">
        <f t="shared" si="72"/>
        <v>Modelamiento</v>
      </c>
      <c r="L363">
        <f t="shared" si="73"/>
        <v>0</v>
      </c>
      <c r="M363">
        <v>33</v>
      </c>
      <c r="N363" t="str">
        <f t="shared" si="74"/>
        <v>&lt;=35</v>
      </c>
      <c r="O363" t="s">
        <v>56</v>
      </c>
      <c r="P363" t="s">
        <v>39</v>
      </c>
      <c r="Q363" t="s">
        <v>32</v>
      </c>
      <c r="R363" t="s">
        <v>32</v>
      </c>
      <c r="S363" t="str">
        <f t="shared" si="75"/>
        <v/>
      </c>
      <c r="T363" t="s">
        <v>32</v>
      </c>
      <c r="U363" t="str">
        <f t="shared" si="76"/>
        <v/>
      </c>
      <c r="V363" t="s">
        <v>32</v>
      </c>
      <c r="W363" t="s">
        <v>32</v>
      </c>
      <c r="X363" s="12" t="str">
        <f t="shared" si="77"/>
        <v>NULL</v>
      </c>
      <c r="Y363" t="str">
        <f t="shared" si="78"/>
        <v/>
      </c>
      <c r="Z363" t="s">
        <v>32</v>
      </c>
      <c r="AA363">
        <v>4</v>
      </c>
      <c r="AB363">
        <v>2452.92</v>
      </c>
      <c r="AC363" t="str">
        <f t="shared" si="79"/>
        <v>&lt;=3000</v>
      </c>
      <c r="AD363">
        <v>456</v>
      </c>
      <c r="AE363" t="str">
        <f t="shared" si="80"/>
        <v>&gt;120</v>
      </c>
      <c r="AF363">
        <v>2253.86</v>
      </c>
      <c r="AG363" t="str">
        <f t="shared" si="81"/>
        <v>&lt;=3000</v>
      </c>
      <c r="AH363">
        <v>623.30999999999995</v>
      </c>
      <c r="AI363" t="str">
        <f t="shared" si="82"/>
        <v>&lt;=1000</v>
      </c>
      <c r="AJ363">
        <v>1</v>
      </c>
      <c r="AK363" t="str">
        <f t="shared" si="83"/>
        <v>&gt;0.9</v>
      </c>
      <c r="AL363">
        <v>12</v>
      </c>
      <c r="AM363">
        <v>0</v>
      </c>
      <c r="AN363">
        <v>2</v>
      </c>
      <c r="AO363" t="s">
        <v>32</v>
      </c>
      <c r="AP363">
        <v>1</v>
      </c>
    </row>
    <row r="364" spans="1:42" x14ac:dyDescent="0.25">
      <c r="A364">
        <v>201505</v>
      </c>
      <c r="B364" t="str">
        <f t="shared" si="70"/>
        <v>2015-I</v>
      </c>
      <c r="C364" t="s">
        <v>407</v>
      </c>
      <c r="D364" t="s">
        <v>407</v>
      </c>
      <c r="E364">
        <v>30015545</v>
      </c>
      <c r="F364" t="s">
        <v>29</v>
      </c>
      <c r="G364">
        <v>1</v>
      </c>
      <c r="H364">
        <v>0</v>
      </c>
      <c r="I364">
        <v>0</v>
      </c>
      <c r="J364">
        <f t="shared" si="71"/>
        <v>0</v>
      </c>
      <c r="K364" t="str">
        <f t="shared" si="72"/>
        <v>Modelamiento</v>
      </c>
      <c r="L364">
        <f t="shared" si="73"/>
        <v>0</v>
      </c>
      <c r="M364">
        <v>23</v>
      </c>
      <c r="N364" t="str">
        <f t="shared" si="74"/>
        <v>&lt;=25</v>
      </c>
      <c r="O364" t="s">
        <v>56</v>
      </c>
      <c r="P364" t="s">
        <v>39</v>
      </c>
      <c r="Q364" t="s">
        <v>32</v>
      </c>
      <c r="R364" t="s">
        <v>32</v>
      </c>
      <c r="S364" t="str">
        <f t="shared" si="75"/>
        <v/>
      </c>
      <c r="T364" t="s">
        <v>32</v>
      </c>
      <c r="U364" t="str">
        <f t="shared" si="76"/>
        <v/>
      </c>
      <c r="V364" t="s">
        <v>32</v>
      </c>
      <c r="W364" t="s">
        <v>32</v>
      </c>
      <c r="X364" s="12" t="str">
        <f t="shared" si="77"/>
        <v>NULL</v>
      </c>
      <c r="Y364" t="str">
        <f t="shared" si="78"/>
        <v/>
      </c>
      <c r="Z364" t="s">
        <v>32</v>
      </c>
      <c r="AA364">
        <v>9</v>
      </c>
      <c r="AB364" t="s">
        <v>32</v>
      </c>
      <c r="AC364" t="str">
        <f t="shared" si="79"/>
        <v/>
      </c>
      <c r="AD364" t="s">
        <v>32</v>
      </c>
      <c r="AE364" t="str">
        <f t="shared" si="80"/>
        <v/>
      </c>
      <c r="AF364" t="s">
        <v>32</v>
      </c>
      <c r="AG364" t="str">
        <f t="shared" si="81"/>
        <v/>
      </c>
      <c r="AH364" t="s">
        <v>32</v>
      </c>
      <c r="AI364" t="str">
        <f t="shared" si="82"/>
        <v/>
      </c>
      <c r="AJ364" t="s">
        <v>32</v>
      </c>
      <c r="AK364" t="str">
        <f t="shared" si="83"/>
        <v/>
      </c>
      <c r="AL364">
        <v>0</v>
      </c>
      <c r="AM364">
        <v>0</v>
      </c>
      <c r="AN364">
        <v>0</v>
      </c>
      <c r="AO364" t="s">
        <v>32</v>
      </c>
      <c r="AP364" t="s">
        <v>32</v>
      </c>
    </row>
    <row r="365" spans="1:42" x14ac:dyDescent="0.25">
      <c r="A365">
        <v>201505</v>
      </c>
      <c r="B365" t="str">
        <f t="shared" si="70"/>
        <v>2015-I</v>
      </c>
      <c r="C365" t="s">
        <v>408</v>
      </c>
      <c r="D365" t="s">
        <v>408</v>
      </c>
      <c r="E365">
        <v>30015552</v>
      </c>
      <c r="F365" t="s">
        <v>29</v>
      </c>
      <c r="G365">
        <v>0</v>
      </c>
      <c r="H365">
        <v>0</v>
      </c>
      <c r="I365">
        <v>0</v>
      </c>
      <c r="J365">
        <f t="shared" si="71"/>
        <v>0</v>
      </c>
      <c r="K365" t="str">
        <f t="shared" si="72"/>
        <v>Modelamiento</v>
      </c>
      <c r="L365">
        <f t="shared" si="73"/>
        <v>0</v>
      </c>
      <c r="M365">
        <v>42</v>
      </c>
      <c r="N365" t="str">
        <f t="shared" si="74"/>
        <v>&lt;=45</v>
      </c>
      <c r="O365" t="s">
        <v>72</v>
      </c>
      <c r="P365" t="s">
        <v>39</v>
      </c>
      <c r="Q365" t="s">
        <v>32</v>
      </c>
      <c r="R365" t="s">
        <v>32</v>
      </c>
      <c r="S365" t="str">
        <f t="shared" si="75"/>
        <v/>
      </c>
      <c r="T365" t="s">
        <v>32</v>
      </c>
      <c r="U365" t="str">
        <f t="shared" si="76"/>
        <v/>
      </c>
      <c r="V365" t="s">
        <v>32</v>
      </c>
      <c r="W365" t="s">
        <v>32</v>
      </c>
      <c r="X365" s="12" t="str">
        <f t="shared" si="77"/>
        <v>NULL</v>
      </c>
      <c r="Y365" t="str">
        <f t="shared" si="78"/>
        <v/>
      </c>
      <c r="Z365" t="s">
        <v>32</v>
      </c>
      <c r="AA365">
        <v>4</v>
      </c>
      <c r="AB365">
        <v>1021.49</v>
      </c>
      <c r="AC365" t="str">
        <f t="shared" si="79"/>
        <v>&lt;=2000</v>
      </c>
      <c r="AD365">
        <v>2575</v>
      </c>
      <c r="AE365" t="str">
        <f t="shared" si="80"/>
        <v>&gt;120</v>
      </c>
      <c r="AF365">
        <v>1021.49</v>
      </c>
      <c r="AG365" t="str">
        <f t="shared" si="81"/>
        <v>&lt;=2000</v>
      </c>
      <c r="AH365" t="s">
        <v>32</v>
      </c>
      <c r="AI365" t="str">
        <f t="shared" si="82"/>
        <v/>
      </c>
      <c r="AJ365" t="s">
        <v>32</v>
      </c>
      <c r="AK365" t="str">
        <f t="shared" si="83"/>
        <v/>
      </c>
      <c r="AL365">
        <v>12</v>
      </c>
      <c r="AM365">
        <v>0</v>
      </c>
      <c r="AN365">
        <v>12</v>
      </c>
      <c r="AO365" t="s">
        <v>32</v>
      </c>
      <c r="AP365">
        <v>1</v>
      </c>
    </row>
    <row r="366" spans="1:42" x14ac:dyDescent="0.25">
      <c r="A366">
        <v>201505</v>
      </c>
      <c r="B366" t="str">
        <f t="shared" si="70"/>
        <v>2015-I</v>
      </c>
      <c r="C366" t="s">
        <v>409</v>
      </c>
      <c r="D366" t="s">
        <v>409</v>
      </c>
      <c r="E366">
        <v>30016821</v>
      </c>
      <c r="F366" t="s">
        <v>29</v>
      </c>
      <c r="G366">
        <v>0</v>
      </c>
      <c r="H366">
        <v>0</v>
      </c>
      <c r="I366">
        <v>0</v>
      </c>
      <c r="J366">
        <f t="shared" si="71"/>
        <v>0</v>
      </c>
      <c r="K366" t="str">
        <f t="shared" si="72"/>
        <v>Modelamiento</v>
      </c>
      <c r="L366">
        <f t="shared" si="73"/>
        <v>0</v>
      </c>
      <c r="M366">
        <v>22</v>
      </c>
      <c r="N366" t="str">
        <f t="shared" si="74"/>
        <v>&lt;=25</v>
      </c>
      <c r="O366" t="s">
        <v>56</v>
      </c>
      <c r="P366" t="s">
        <v>31</v>
      </c>
      <c r="Q366" t="s">
        <v>32</v>
      </c>
      <c r="R366" t="s">
        <v>32</v>
      </c>
      <c r="S366" t="str">
        <f t="shared" si="75"/>
        <v/>
      </c>
      <c r="T366" t="s">
        <v>32</v>
      </c>
      <c r="U366" t="str">
        <f t="shared" si="76"/>
        <v/>
      </c>
      <c r="V366" t="s">
        <v>32</v>
      </c>
      <c r="W366" t="s">
        <v>32</v>
      </c>
      <c r="X366" s="12" t="str">
        <f t="shared" si="77"/>
        <v>NULL</v>
      </c>
      <c r="Y366" t="str">
        <f t="shared" si="78"/>
        <v/>
      </c>
      <c r="Z366" t="s">
        <v>32</v>
      </c>
      <c r="AA366">
        <v>9</v>
      </c>
      <c r="AB366" t="s">
        <v>32</v>
      </c>
      <c r="AC366" t="str">
        <f t="shared" si="79"/>
        <v/>
      </c>
      <c r="AD366" t="s">
        <v>32</v>
      </c>
      <c r="AE366" t="str">
        <f t="shared" si="80"/>
        <v/>
      </c>
      <c r="AF366" t="s">
        <v>32</v>
      </c>
      <c r="AG366" t="str">
        <f t="shared" si="81"/>
        <v/>
      </c>
      <c r="AH366" t="s">
        <v>32</v>
      </c>
      <c r="AI366" t="str">
        <f t="shared" si="82"/>
        <v/>
      </c>
      <c r="AJ366" t="s">
        <v>32</v>
      </c>
      <c r="AK366" t="str">
        <f t="shared" si="83"/>
        <v/>
      </c>
      <c r="AL366">
        <v>0</v>
      </c>
      <c r="AM366">
        <v>0</v>
      </c>
      <c r="AN366">
        <v>0</v>
      </c>
      <c r="AO366" t="s">
        <v>32</v>
      </c>
      <c r="AP366" t="s">
        <v>32</v>
      </c>
    </row>
    <row r="367" spans="1:42" x14ac:dyDescent="0.25">
      <c r="A367">
        <v>201505</v>
      </c>
      <c r="B367" t="str">
        <f t="shared" si="70"/>
        <v>2015-I</v>
      </c>
      <c r="C367" t="s">
        <v>410</v>
      </c>
      <c r="D367" t="s">
        <v>410</v>
      </c>
      <c r="E367">
        <v>30018977</v>
      </c>
      <c r="F367" t="s">
        <v>29</v>
      </c>
      <c r="G367">
        <v>0</v>
      </c>
      <c r="H367">
        <v>0</v>
      </c>
      <c r="I367">
        <v>0</v>
      </c>
      <c r="J367">
        <f t="shared" si="71"/>
        <v>0</v>
      </c>
      <c r="K367" t="str">
        <f t="shared" si="72"/>
        <v>Modelamiento</v>
      </c>
      <c r="L367">
        <f t="shared" si="73"/>
        <v>0</v>
      </c>
      <c r="M367">
        <v>45</v>
      </c>
      <c r="N367" t="str">
        <f t="shared" si="74"/>
        <v>&lt;=45</v>
      </c>
      <c r="O367" t="s">
        <v>72</v>
      </c>
      <c r="P367" t="s">
        <v>31</v>
      </c>
      <c r="Q367" t="s">
        <v>32</v>
      </c>
      <c r="R367" t="s">
        <v>32</v>
      </c>
      <c r="S367" t="str">
        <f t="shared" si="75"/>
        <v/>
      </c>
      <c r="T367" t="s">
        <v>32</v>
      </c>
      <c r="U367" t="str">
        <f t="shared" si="76"/>
        <v/>
      </c>
      <c r="V367" t="s">
        <v>32</v>
      </c>
      <c r="W367" t="s">
        <v>32</v>
      </c>
      <c r="X367" s="12" t="str">
        <f t="shared" si="77"/>
        <v>NULL</v>
      </c>
      <c r="Y367" t="str">
        <f t="shared" si="78"/>
        <v/>
      </c>
      <c r="Z367" t="s">
        <v>32</v>
      </c>
      <c r="AA367">
        <v>4</v>
      </c>
      <c r="AB367">
        <v>8930.0499999999993</v>
      </c>
      <c r="AC367" t="str">
        <f t="shared" si="79"/>
        <v>&gt;5000</v>
      </c>
      <c r="AD367">
        <v>1305</v>
      </c>
      <c r="AE367" t="str">
        <f t="shared" si="80"/>
        <v>&gt;120</v>
      </c>
      <c r="AF367">
        <v>7320.53</v>
      </c>
      <c r="AG367" t="str">
        <f t="shared" si="81"/>
        <v>&gt;5000</v>
      </c>
      <c r="AH367" t="s">
        <v>32</v>
      </c>
      <c r="AI367" t="str">
        <f t="shared" si="82"/>
        <v/>
      </c>
      <c r="AJ367" t="s">
        <v>32</v>
      </c>
      <c r="AK367" t="str">
        <f t="shared" si="83"/>
        <v/>
      </c>
      <c r="AL367">
        <v>12</v>
      </c>
      <c r="AM367">
        <v>0</v>
      </c>
      <c r="AN367">
        <v>12</v>
      </c>
      <c r="AO367" t="s">
        <v>32</v>
      </c>
      <c r="AP367">
        <v>1</v>
      </c>
    </row>
    <row r="368" spans="1:42" x14ac:dyDescent="0.25">
      <c r="A368">
        <v>201505</v>
      </c>
      <c r="B368" t="str">
        <f t="shared" si="70"/>
        <v>2015-I</v>
      </c>
      <c r="C368" t="s">
        <v>411</v>
      </c>
      <c r="D368" t="s">
        <v>411</v>
      </c>
      <c r="E368">
        <v>30018294</v>
      </c>
      <c r="F368" t="s">
        <v>29</v>
      </c>
      <c r="G368">
        <v>0</v>
      </c>
      <c r="H368">
        <v>0</v>
      </c>
      <c r="I368">
        <v>0</v>
      </c>
      <c r="J368">
        <f t="shared" si="71"/>
        <v>0</v>
      </c>
      <c r="K368" t="str">
        <f t="shared" si="72"/>
        <v>Modelamiento</v>
      </c>
      <c r="L368">
        <f t="shared" si="73"/>
        <v>0</v>
      </c>
      <c r="M368">
        <v>34</v>
      </c>
      <c r="N368" t="str">
        <f t="shared" si="74"/>
        <v>&lt;=35</v>
      </c>
      <c r="O368" t="s">
        <v>72</v>
      </c>
      <c r="P368" t="s">
        <v>31</v>
      </c>
      <c r="Q368" t="s">
        <v>32</v>
      </c>
      <c r="R368" t="s">
        <v>32</v>
      </c>
      <c r="S368" t="str">
        <f t="shared" si="75"/>
        <v/>
      </c>
      <c r="T368" t="s">
        <v>32</v>
      </c>
      <c r="U368" t="str">
        <f t="shared" si="76"/>
        <v/>
      </c>
      <c r="V368" t="s">
        <v>32</v>
      </c>
      <c r="W368" t="s">
        <v>32</v>
      </c>
      <c r="X368" s="12" t="str">
        <f t="shared" si="77"/>
        <v>NULL</v>
      </c>
      <c r="Y368" t="str">
        <f t="shared" si="78"/>
        <v/>
      </c>
      <c r="Z368" t="s">
        <v>32</v>
      </c>
      <c r="AA368">
        <v>4</v>
      </c>
      <c r="AB368">
        <v>796.36</v>
      </c>
      <c r="AC368" t="str">
        <f t="shared" si="79"/>
        <v>&lt;=1000</v>
      </c>
      <c r="AD368">
        <v>2769</v>
      </c>
      <c r="AE368" t="str">
        <f t="shared" si="80"/>
        <v>&gt;120</v>
      </c>
      <c r="AF368">
        <v>796.36</v>
      </c>
      <c r="AG368" t="str">
        <f t="shared" si="81"/>
        <v>&lt;=1000</v>
      </c>
      <c r="AH368" t="s">
        <v>32</v>
      </c>
      <c r="AI368" t="str">
        <f t="shared" si="82"/>
        <v/>
      </c>
      <c r="AJ368" t="s">
        <v>32</v>
      </c>
      <c r="AK368" t="str">
        <f t="shared" si="83"/>
        <v/>
      </c>
      <c r="AL368">
        <v>2</v>
      </c>
      <c r="AM368">
        <v>0</v>
      </c>
      <c r="AN368">
        <v>2</v>
      </c>
      <c r="AO368" t="s">
        <v>32</v>
      </c>
      <c r="AP368">
        <v>11</v>
      </c>
    </row>
    <row r="369" spans="1:42" x14ac:dyDescent="0.25">
      <c r="A369">
        <v>201505</v>
      </c>
      <c r="B369" t="str">
        <f t="shared" si="70"/>
        <v>2015-I</v>
      </c>
      <c r="C369" t="s">
        <v>412</v>
      </c>
      <c r="D369" t="s">
        <v>412</v>
      </c>
      <c r="E369">
        <v>30019327</v>
      </c>
      <c r="F369" t="s">
        <v>29</v>
      </c>
      <c r="G369">
        <v>1</v>
      </c>
      <c r="H369">
        <v>0</v>
      </c>
      <c r="I369">
        <v>1</v>
      </c>
      <c r="J369">
        <f t="shared" si="71"/>
        <v>0</v>
      </c>
      <c r="K369" t="str">
        <f t="shared" si="72"/>
        <v>Insuficiente</v>
      </c>
      <c r="L369">
        <f t="shared" si="73"/>
        <v>0</v>
      </c>
      <c r="M369">
        <v>28</v>
      </c>
      <c r="N369" t="str">
        <f t="shared" si="74"/>
        <v>&lt;=30</v>
      </c>
      <c r="O369" t="s">
        <v>56</v>
      </c>
      <c r="P369" t="s">
        <v>31</v>
      </c>
      <c r="Q369" t="s">
        <v>32</v>
      </c>
      <c r="R369" t="s">
        <v>32</v>
      </c>
      <c r="S369" t="str">
        <f t="shared" si="75"/>
        <v/>
      </c>
      <c r="T369" t="s">
        <v>32</v>
      </c>
      <c r="U369" t="str">
        <f t="shared" si="76"/>
        <v/>
      </c>
      <c r="V369" t="s">
        <v>32</v>
      </c>
      <c r="W369" t="s">
        <v>32</v>
      </c>
      <c r="X369" s="12" t="str">
        <f t="shared" si="77"/>
        <v>NULL</v>
      </c>
      <c r="Y369" t="str">
        <f t="shared" si="78"/>
        <v/>
      </c>
      <c r="Z369" t="s">
        <v>32</v>
      </c>
      <c r="AA369">
        <v>0</v>
      </c>
      <c r="AB369">
        <v>17.920000000000002</v>
      </c>
      <c r="AC369" t="str">
        <f t="shared" si="79"/>
        <v>&lt;=500</v>
      </c>
      <c r="AD369">
        <v>0</v>
      </c>
      <c r="AE369" t="str">
        <f t="shared" si="80"/>
        <v>=0</v>
      </c>
      <c r="AF369">
        <v>0</v>
      </c>
      <c r="AG369" t="str">
        <f t="shared" si="81"/>
        <v>&lt;=500</v>
      </c>
      <c r="AH369">
        <v>700</v>
      </c>
      <c r="AI369" t="str">
        <f t="shared" si="82"/>
        <v>&lt;=1000</v>
      </c>
      <c r="AJ369">
        <v>2.5600000000000001E-2</v>
      </c>
      <c r="AK369" t="str">
        <f t="shared" si="83"/>
        <v>&lt;=0.1</v>
      </c>
      <c r="AL369">
        <v>1</v>
      </c>
      <c r="AM369">
        <v>1</v>
      </c>
      <c r="AN369">
        <v>0</v>
      </c>
      <c r="AO369">
        <v>12</v>
      </c>
      <c r="AP369" t="s">
        <v>32</v>
      </c>
    </row>
    <row r="370" spans="1:42" x14ac:dyDescent="0.25">
      <c r="A370">
        <v>201505</v>
      </c>
      <c r="B370" t="str">
        <f t="shared" si="70"/>
        <v>2015-I</v>
      </c>
      <c r="C370" t="s">
        <v>413</v>
      </c>
      <c r="D370" t="s">
        <v>413</v>
      </c>
      <c r="E370">
        <v>30017202</v>
      </c>
      <c r="F370" t="s">
        <v>29</v>
      </c>
      <c r="G370">
        <v>0</v>
      </c>
      <c r="H370">
        <v>0</v>
      </c>
      <c r="I370">
        <v>0</v>
      </c>
      <c r="J370">
        <f t="shared" si="71"/>
        <v>0</v>
      </c>
      <c r="K370" t="str">
        <f t="shared" si="72"/>
        <v>Modelamiento</v>
      </c>
      <c r="L370">
        <f t="shared" si="73"/>
        <v>0</v>
      </c>
      <c r="M370">
        <v>37</v>
      </c>
      <c r="N370" t="str">
        <f t="shared" si="74"/>
        <v>&lt;=40</v>
      </c>
      <c r="O370" t="s">
        <v>72</v>
      </c>
      <c r="P370" t="s">
        <v>31</v>
      </c>
      <c r="Q370" t="s">
        <v>32</v>
      </c>
      <c r="R370" t="s">
        <v>32</v>
      </c>
      <c r="S370" t="str">
        <f t="shared" si="75"/>
        <v/>
      </c>
      <c r="T370" t="s">
        <v>32</v>
      </c>
      <c r="U370" t="str">
        <f t="shared" si="76"/>
        <v/>
      </c>
      <c r="V370" t="s">
        <v>32</v>
      </c>
      <c r="W370" t="s">
        <v>32</v>
      </c>
      <c r="X370" s="12" t="str">
        <f t="shared" si="77"/>
        <v>NULL</v>
      </c>
      <c r="Y370" t="str">
        <f t="shared" si="78"/>
        <v/>
      </c>
      <c r="Z370" t="s">
        <v>32</v>
      </c>
      <c r="AA370">
        <v>4</v>
      </c>
      <c r="AB370">
        <v>2135.63</v>
      </c>
      <c r="AC370" t="str">
        <f t="shared" si="79"/>
        <v>&lt;=3000</v>
      </c>
      <c r="AD370">
        <v>858</v>
      </c>
      <c r="AE370" t="str">
        <f t="shared" si="80"/>
        <v>&gt;120</v>
      </c>
      <c r="AF370">
        <v>2135.63</v>
      </c>
      <c r="AG370" t="str">
        <f t="shared" si="81"/>
        <v>&lt;=3000</v>
      </c>
      <c r="AH370" t="s">
        <v>32</v>
      </c>
      <c r="AI370" t="str">
        <f t="shared" si="82"/>
        <v/>
      </c>
      <c r="AJ370" t="s">
        <v>32</v>
      </c>
      <c r="AK370" t="str">
        <f t="shared" si="83"/>
        <v/>
      </c>
      <c r="AL370">
        <v>12</v>
      </c>
      <c r="AM370">
        <v>0</v>
      </c>
      <c r="AN370">
        <v>8</v>
      </c>
      <c r="AO370" t="s">
        <v>32</v>
      </c>
      <c r="AP370">
        <v>1</v>
      </c>
    </row>
    <row r="371" spans="1:42" x14ac:dyDescent="0.25">
      <c r="A371">
        <v>201505</v>
      </c>
      <c r="B371" t="str">
        <f t="shared" si="70"/>
        <v>2015-I</v>
      </c>
      <c r="C371" t="s">
        <v>414</v>
      </c>
      <c r="D371" t="s">
        <v>414</v>
      </c>
      <c r="E371">
        <v>30017582</v>
      </c>
      <c r="F371" t="s">
        <v>29</v>
      </c>
      <c r="G371">
        <v>0</v>
      </c>
      <c r="H371">
        <v>0</v>
      </c>
      <c r="I371">
        <v>0</v>
      </c>
      <c r="J371">
        <f t="shared" si="71"/>
        <v>0</v>
      </c>
      <c r="K371" t="str">
        <f t="shared" si="72"/>
        <v>Modelamiento</v>
      </c>
      <c r="L371">
        <f t="shared" si="73"/>
        <v>0</v>
      </c>
      <c r="M371">
        <v>59</v>
      </c>
      <c r="N371" t="str">
        <f t="shared" si="74"/>
        <v>&lt;=60</v>
      </c>
      <c r="O371" t="s">
        <v>56</v>
      </c>
      <c r="P371" t="s">
        <v>35</v>
      </c>
      <c r="Q371" t="s">
        <v>32</v>
      </c>
      <c r="R371" t="s">
        <v>32</v>
      </c>
      <c r="S371" t="str">
        <f t="shared" si="75"/>
        <v/>
      </c>
      <c r="T371" t="s">
        <v>32</v>
      </c>
      <c r="U371" t="str">
        <f t="shared" si="76"/>
        <v/>
      </c>
      <c r="V371" t="s">
        <v>32</v>
      </c>
      <c r="W371" t="s">
        <v>32</v>
      </c>
      <c r="X371" s="12" t="str">
        <f t="shared" si="77"/>
        <v>NULL</v>
      </c>
      <c r="Y371" t="str">
        <f t="shared" si="78"/>
        <v/>
      </c>
      <c r="Z371" t="s">
        <v>32</v>
      </c>
      <c r="AA371">
        <v>9</v>
      </c>
      <c r="AB371" t="s">
        <v>32</v>
      </c>
      <c r="AC371" t="str">
        <f t="shared" si="79"/>
        <v/>
      </c>
      <c r="AD371" t="s">
        <v>32</v>
      </c>
      <c r="AE371" t="str">
        <f t="shared" si="80"/>
        <v/>
      </c>
      <c r="AF371" t="s">
        <v>32</v>
      </c>
      <c r="AG371" t="str">
        <f t="shared" si="81"/>
        <v/>
      </c>
      <c r="AH371" t="s">
        <v>32</v>
      </c>
      <c r="AI371" t="str">
        <f t="shared" si="82"/>
        <v/>
      </c>
      <c r="AJ371" t="s">
        <v>32</v>
      </c>
      <c r="AK371" t="str">
        <f t="shared" si="83"/>
        <v/>
      </c>
      <c r="AL371">
        <v>0</v>
      </c>
      <c r="AM371">
        <v>0</v>
      </c>
      <c r="AN371">
        <v>0</v>
      </c>
      <c r="AO371" t="s">
        <v>32</v>
      </c>
      <c r="AP371" t="s">
        <v>32</v>
      </c>
    </row>
    <row r="372" spans="1:42" x14ac:dyDescent="0.25">
      <c r="A372">
        <v>201505</v>
      </c>
      <c r="B372" t="str">
        <f t="shared" si="70"/>
        <v>2015-I</v>
      </c>
      <c r="C372" t="s">
        <v>415</v>
      </c>
      <c r="D372" t="s">
        <v>415</v>
      </c>
      <c r="E372">
        <v>30019486</v>
      </c>
      <c r="F372" t="s">
        <v>29</v>
      </c>
      <c r="G372">
        <v>0</v>
      </c>
      <c r="H372">
        <v>0</v>
      </c>
      <c r="I372">
        <v>0</v>
      </c>
      <c r="J372">
        <f t="shared" si="71"/>
        <v>0</v>
      </c>
      <c r="K372" t="str">
        <f t="shared" si="72"/>
        <v>Modelamiento</v>
      </c>
      <c r="L372">
        <f t="shared" si="73"/>
        <v>0</v>
      </c>
      <c r="M372">
        <v>36</v>
      </c>
      <c r="N372" t="str">
        <f t="shared" si="74"/>
        <v>&lt;=40</v>
      </c>
      <c r="O372" t="s">
        <v>56</v>
      </c>
      <c r="P372" t="s">
        <v>35</v>
      </c>
      <c r="Q372" t="s">
        <v>32</v>
      </c>
      <c r="R372" t="s">
        <v>32</v>
      </c>
      <c r="S372" t="str">
        <f t="shared" si="75"/>
        <v/>
      </c>
      <c r="T372" t="s">
        <v>32</v>
      </c>
      <c r="U372" t="str">
        <f t="shared" si="76"/>
        <v/>
      </c>
      <c r="V372" t="s">
        <v>32</v>
      </c>
      <c r="W372" t="s">
        <v>32</v>
      </c>
      <c r="X372" s="12" t="str">
        <f t="shared" si="77"/>
        <v>NULL</v>
      </c>
      <c r="Y372" t="str">
        <f t="shared" si="78"/>
        <v/>
      </c>
      <c r="Z372" t="s">
        <v>32</v>
      </c>
      <c r="AA372">
        <v>9</v>
      </c>
      <c r="AB372" t="s">
        <v>32</v>
      </c>
      <c r="AC372" t="str">
        <f t="shared" si="79"/>
        <v/>
      </c>
      <c r="AD372" t="s">
        <v>32</v>
      </c>
      <c r="AE372" t="str">
        <f t="shared" si="80"/>
        <v/>
      </c>
      <c r="AF372" t="s">
        <v>32</v>
      </c>
      <c r="AG372" t="str">
        <f t="shared" si="81"/>
        <v/>
      </c>
      <c r="AH372" t="s">
        <v>32</v>
      </c>
      <c r="AI372" t="str">
        <f t="shared" si="82"/>
        <v/>
      </c>
      <c r="AJ372" t="s">
        <v>32</v>
      </c>
      <c r="AK372" t="str">
        <f t="shared" si="83"/>
        <v/>
      </c>
      <c r="AL372">
        <v>0</v>
      </c>
      <c r="AM372">
        <v>0</v>
      </c>
      <c r="AN372">
        <v>0</v>
      </c>
      <c r="AO372" t="s">
        <v>32</v>
      </c>
      <c r="AP372" t="s">
        <v>32</v>
      </c>
    </row>
    <row r="373" spans="1:42" x14ac:dyDescent="0.25">
      <c r="A373">
        <v>201505</v>
      </c>
      <c r="B373" t="str">
        <f t="shared" si="70"/>
        <v>2015-I</v>
      </c>
      <c r="C373" t="s">
        <v>416</v>
      </c>
      <c r="D373" t="s">
        <v>416</v>
      </c>
      <c r="E373">
        <v>30021121</v>
      </c>
      <c r="F373" t="s">
        <v>29</v>
      </c>
      <c r="G373">
        <v>0</v>
      </c>
      <c r="H373">
        <v>0</v>
      </c>
      <c r="I373">
        <v>0</v>
      </c>
      <c r="J373">
        <f t="shared" si="71"/>
        <v>0</v>
      </c>
      <c r="K373" t="str">
        <f t="shared" si="72"/>
        <v>Modelamiento</v>
      </c>
      <c r="L373">
        <f t="shared" si="73"/>
        <v>0</v>
      </c>
      <c r="M373">
        <v>40</v>
      </c>
      <c r="N373" t="str">
        <f t="shared" si="74"/>
        <v>&lt;=40</v>
      </c>
      <c r="O373" t="s">
        <v>56</v>
      </c>
      <c r="P373" t="s">
        <v>31</v>
      </c>
      <c r="Q373" t="s">
        <v>32</v>
      </c>
      <c r="R373" t="s">
        <v>32</v>
      </c>
      <c r="S373" t="str">
        <f t="shared" si="75"/>
        <v/>
      </c>
      <c r="T373" t="s">
        <v>32</v>
      </c>
      <c r="U373" t="str">
        <f t="shared" si="76"/>
        <v/>
      </c>
      <c r="V373" t="s">
        <v>32</v>
      </c>
      <c r="W373" t="s">
        <v>32</v>
      </c>
      <c r="X373" s="12" t="str">
        <f t="shared" si="77"/>
        <v>NULL</v>
      </c>
      <c r="Y373" t="str">
        <f t="shared" si="78"/>
        <v/>
      </c>
      <c r="Z373" t="s">
        <v>32</v>
      </c>
      <c r="AA373">
        <v>4</v>
      </c>
      <c r="AB373">
        <v>810.93</v>
      </c>
      <c r="AC373" t="str">
        <f t="shared" si="79"/>
        <v>&lt;=1000</v>
      </c>
      <c r="AD373">
        <v>3807</v>
      </c>
      <c r="AE373" t="str">
        <f t="shared" si="80"/>
        <v>&gt;120</v>
      </c>
      <c r="AF373">
        <v>810.93</v>
      </c>
      <c r="AG373" t="str">
        <f t="shared" si="81"/>
        <v>&lt;=1000</v>
      </c>
      <c r="AH373" t="s">
        <v>32</v>
      </c>
      <c r="AI373" t="str">
        <f t="shared" si="82"/>
        <v/>
      </c>
      <c r="AJ373" t="s">
        <v>32</v>
      </c>
      <c r="AK373" t="str">
        <f t="shared" si="83"/>
        <v/>
      </c>
      <c r="AL373">
        <v>6</v>
      </c>
      <c r="AM373">
        <v>0</v>
      </c>
      <c r="AN373">
        <v>6</v>
      </c>
      <c r="AO373" t="s">
        <v>32</v>
      </c>
      <c r="AP373">
        <v>7</v>
      </c>
    </row>
    <row r="374" spans="1:42" x14ac:dyDescent="0.25">
      <c r="A374">
        <v>201505</v>
      </c>
      <c r="B374" t="str">
        <f t="shared" si="70"/>
        <v>2015-I</v>
      </c>
      <c r="C374" t="s">
        <v>417</v>
      </c>
      <c r="D374" t="s">
        <v>417</v>
      </c>
      <c r="E374">
        <v>30021928</v>
      </c>
      <c r="F374" t="s">
        <v>29</v>
      </c>
      <c r="G374">
        <v>0</v>
      </c>
      <c r="H374">
        <v>0</v>
      </c>
      <c r="I374">
        <v>0</v>
      </c>
      <c r="J374">
        <f t="shared" si="71"/>
        <v>0</v>
      </c>
      <c r="K374" t="str">
        <f t="shared" si="72"/>
        <v>Modelamiento</v>
      </c>
      <c r="L374">
        <f t="shared" si="73"/>
        <v>0</v>
      </c>
      <c r="M374">
        <v>41</v>
      </c>
      <c r="N374" t="str">
        <f t="shared" si="74"/>
        <v>&lt;=45</v>
      </c>
      <c r="O374" t="s">
        <v>72</v>
      </c>
      <c r="P374" t="s">
        <v>31</v>
      </c>
      <c r="Q374" t="s">
        <v>32</v>
      </c>
      <c r="R374" t="s">
        <v>32</v>
      </c>
      <c r="S374" t="str">
        <f t="shared" si="75"/>
        <v/>
      </c>
      <c r="T374" t="s">
        <v>32</v>
      </c>
      <c r="U374" t="str">
        <f t="shared" si="76"/>
        <v/>
      </c>
      <c r="V374" t="s">
        <v>32</v>
      </c>
      <c r="W374" t="s">
        <v>32</v>
      </c>
      <c r="X374" s="12" t="str">
        <f t="shared" si="77"/>
        <v>NULL</v>
      </c>
      <c r="Y374" t="str">
        <f t="shared" si="78"/>
        <v/>
      </c>
      <c r="Z374" t="s">
        <v>32</v>
      </c>
      <c r="AA374">
        <v>4</v>
      </c>
      <c r="AB374">
        <v>3222.87</v>
      </c>
      <c r="AC374" t="str">
        <f t="shared" si="79"/>
        <v>&lt;=4000</v>
      </c>
      <c r="AD374">
        <v>1856</v>
      </c>
      <c r="AE374" t="str">
        <f t="shared" si="80"/>
        <v>&gt;120</v>
      </c>
      <c r="AF374">
        <v>3222.87</v>
      </c>
      <c r="AG374" t="str">
        <f t="shared" si="81"/>
        <v>&lt;=4000</v>
      </c>
      <c r="AH374" t="s">
        <v>32</v>
      </c>
      <c r="AI374" t="str">
        <f t="shared" si="82"/>
        <v/>
      </c>
      <c r="AJ374" t="s">
        <v>32</v>
      </c>
      <c r="AK374" t="str">
        <f t="shared" si="83"/>
        <v/>
      </c>
      <c r="AL374">
        <v>12</v>
      </c>
      <c r="AM374">
        <v>0</v>
      </c>
      <c r="AN374">
        <v>12</v>
      </c>
      <c r="AO374" t="s">
        <v>32</v>
      </c>
      <c r="AP374">
        <v>1</v>
      </c>
    </row>
    <row r="375" spans="1:42" x14ac:dyDescent="0.25">
      <c r="A375">
        <v>201505</v>
      </c>
      <c r="B375" t="str">
        <f t="shared" si="70"/>
        <v>2015-I</v>
      </c>
      <c r="C375" t="s">
        <v>418</v>
      </c>
      <c r="D375" t="s">
        <v>418</v>
      </c>
      <c r="E375">
        <v>30021762</v>
      </c>
      <c r="F375" t="s">
        <v>29</v>
      </c>
      <c r="G375">
        <v>0</v>
      </c>
      <c r="H375">
        <v>0</v>
      </c>
      <c r="I375">
        <v>0</v>
      </c>
      <c r="J375">
        <f t="shared" si="71"/>
        <v>0</v>
      </c>
      <c r="K375" t="str">
        <f t="shared" si="72"/>
        <v>Modelamiento</v>
      </c>
      <c r="L375">
        <f t="shared" si="73"/>
        <v>0</v>
      </c>
      <c r="M375">
        <v>30</v>
      </c>
      <c r="N375" t="str">
        <f t="shared" si="74"/>
        <v>&lt;=30</v>
      </c>
      <c r="O375" t="s">
        <v>56</v>
      </c>
      <c r="P375" t="s">
        <v>31</v>
      </c>
      <c r="Q375" t="s">
        <v>32</v>
      </c>
      <c r="R375" t="s">
        <v>32</v>
      </c>
      <c r="S375" t="str">
        <f t="shared" si="75"/>
        <v/>
      </c>
      <c r="T375" t="s">
        <v>32</v>
      </c>
      <c r="U375" t="str">
        <f t="shared" si="76"/>
        <v/>
      </c>
      <c r="V375" t="s">
        <v>32</v>
      </c>
      <c r="W375" t="s">
        <v>32</v>
      </c>
      <c r="X375" s="12" t="str">
        <f t="shared" si="77"/>
        <v>NULL</v>
      </c>
      <c r="Y375" t="str">
        <f t="shared" si="78"/>
        <v/>
      </c>
      <c r="Z375" t="s">
        <v>32</v>
      </c>
      <c r="AA375">
        <v>4</v>
      </c>
      <c r="AB375">
        <v>4874.16</v>
      </c>
      <c r="AC375" t="str">
        <f t="shared" si="79"/>
        <v>&lt;=5000</v>
      </c>
      <c r="AD375">
        <v>2769</v>
      </c>
      <c r="AE375" t="str">
        <f t="shared" si="80"/>
        <v>&gt;120</v>
      </c>
      <c r="AF375">
        <v>4874.16</v>
      </c>
      <c r="AG375" t="str">
        <f t="shared" si="81"/>
        <v>&lt;=5000</v>
      </c>
      <c r="AH375" t="s">
        <v>32</v>
      </c>
      <c r="AI375" t="str">
        <f t="shared" si="82"/>
        <v/>
      </c>
      <c r="AJ375" t="s">
        <v>32</v>
      </c>
      <c r="AK375" t="str">
        <f t="shared" si="83"/>
        <v/>
      </c>
      <c r="AL375">
        <v>2</v>
      </c>
      <c r="AM375">
        <v>0</v>
      </c>
      <c r="AN375">
        <v>2</v>
      </c>
      <c r="AO375" t="s">
        <v>32</v>
      </c>
      <c r="AP375">
        <v>11</v>
      </c>
    </row>
    <row r="376" spans="1:42" x14ac:dyDescent="0.25">
      <c r="A376">
        <v>201505</v>
      </c>
      <c r="B376" t="str">
        <f t="shared" si="70"/>
        <v>2015-I</v>
      </c>
      <c r="C376" t="s">
        <v>419</v>
      </c>
      <c r="D376" t="s">
        <v>419</v>
      </c>
      <c r="E376">
        <v>30023346</v>
      </c>
      <c r="F376" t="s">
        <v>29</v>
      </c>
      <c r="G376">
        <v>0</v>
      </c>
      <c r="H376">
        <v>0</v>
      </c>
      <c r="I376">
        <v>0</v>
      </c>
      <c r="J376">
        <f t="shared" si="71"/>
        <v>0</v>
      </c>
      <c r="K376" t="str">
        <f t="shared" si="72"/>
        <v>Modelamiento</v>
      </c>
      <c r="L376">
        <f t="shared" si="73"/>
        <v>0</v>
      </c>
      <c r="M376">
        <v>43</v>
      </c>
      <c r="N376" t="str">
        <f t="shared" si="74"/>
        <v>&lt;=45</v>
      </c>
      <c r="O376" t="s">
        <v>56</v>
      </c>
      <c r="P376" t="s">
        <v>31</v>
      </c>
      <c r="Q376" t="s">
        <v>32</v>
      </c>
      <c r="R376" t="s">
        <v>32</v>
      </c>
      <c r="S376" t="str">
        <f t="shared" si="75"/>
        <v/>
      </c>
      <c r="T376" t="s">
        <v>32</v>
      </c>
      <c r="U376" t="str">
        <f t="shared" si="76"/>
        <v/>
      </c>
      <c r="V376" t="s">
        <v>32</v>
      </c>
      <c r="W376" t="s">
        <v>32</v>
      </c>
      <c r="X376" s="12" t="str">
        <f t="shared" si="77"/>
        <v>NULL</v>
      </c>
      <c r="Y376" t="str">
        <f t="shared" si="78"/>
        <v/>
      </c>
      <c r="Z376" t="s">
        <v>32</v>
      </c>
      <c r="AA376">
        <v>9</v>
      </c>
      <c r="AB376" t="s">
        <v>32</v>
      </c>
      <c r="AC376" t="str">
        <f t="shared" si="79"/>
        <v/>
      </c>
      <c r="AD376" t="s">
        <v>32</v>
      </c>
      <c r="AE376" t="str">
        <f t="shared" si="80"/>
        <v/>
      </c>
      <c r="AF376" t="s">
        <v>32</v>
      </c>
      <c r="AG376" t="str">
        <f t="shared" si="81"/>
        <v/>
      </c>
      <c r="AH376" t="s">
        <v>32</v>
      </c>
      <c r="AI376" t="str">
        <f t="shared" si="82"/>
        <v/>
      </c>
      <c r="AJ376" t="s">
        <v>32</v>
      </c>
      <c r="AK376" t="str">
        <f t="shared" si="83"/>
        <v/>
      </c>
      <c r="AL376">
        <v>0</v>
      </c>
      <c r="AM376">
        <v>0</v>
      </c>
      <c r="AN376">
        <v>0</v>
      </c>
      <c r="AO376" t="s">
        <v>32</v>
      </c>
      <c r="AP376" t="s">
        <v>32</v>
      </c>
    </row>
    <row r="377" spans="1:42" x14ac:dyDescent="0.25">
      <c r="A377">
        <v>201505</v>
      </c>
      <c r="B377" t="str">
        <f t="shared" si="70"/>
        <v>2015-I</v>
      </c>
      <c r="C377" t="s">
        <v>420</v>
      </c>
      <c r="D377" t="s">
        <v>420</v>
      </c>
      <c r="E377">
        <v>30021450</v>
      </c>
      <c r="F377" t="s">
        <v>29</v>
      </c>
      <c r="G377">
        <v>0</v>
      </c>
      <c r="H377">
        <v>0</v>
      </c>
      <c r="I377">
        <v>0</v>
      </c>
      <c r="J377">
        <f t="shared" si="71"/>
        <v>0</v>
      </c>
      <c r="K377" t="str">
        <f t="shared" si="72"/>
        <v>Modelamiento</v>
      </c>
      <c r="L377">
        <f t="shared" si="73"/>
        <v>0</v>
      </c>
      <c r="M377">
        <v>31</v>
      </c>
      <c r="N377" t="str">
        <f t="shared" si="74"/>
        <v>&lt;=35</v>
      </c>
      <c r="O377" t="s">
        <v>56</v>
      </c>
      <c r="P377" t="s">
        <v>39</v>
      </c>
      <c r="Q377" t="s">
        <v>32</v>
      </c>
      <c r="R377" t="s">
        <v>32</v>
      </c>
      <c r="S377" t="str">
        <f t="shared" si="75"/>
        <v/>
      </c>
      <c r="T377" t="s">
        <v>32</v>
      </c>
      <c r="U377" t="str">
        <f t="shared" si="76"/>
        <v/>
      </c>
      <c r="V377" t="s">
        <v>32</v>
      </c>
      <c r="W377" t="s">
        <v>32</v>
      </c>
      <c r="X377" s="12" t="str">
        <f t="shared" si="77"/>
        <v>NULL</v>
      </c>
      <c r="Y377" t="str">
        <f t="shared" si="78"/>
        <v/>
      </c>
      <c r="Z377" t="s">
        <v>32</v>
      </c>
      <c r="AA377">
        <v>4</v>
      </c>
      <c r="AB377">
        <v>2200.21</v>
      </c>
      <c r="AC377" t="str">
        <f t="shared" si="79"/>
        <v>&lt;=3000</v>
      </c>
      <c r="AD377">
        <v>1852</v>
      </c>
      <c r="AE377" t="str">
        <f t="shared" si="80"/>
        <v>&gt;120</v>
      </c>
      <c r="AF377">
        <v>2200.21</v>
      </c>
      <c r="AG377" t="str">
        <f t="shared" si="81"/>
        <v>&lt;=3000</v>
      </c>
      <c r="AH377" t="s">
        <v>32</v>
      </c>
      <c r="AI377" t="str">
        <f t="shared" si="82"/>
        <v/>
      </c>
      <c r="AJ377" t="s">
        <v>32</v>
      </c>
      <c r="AK377" t="str">
        <f t="shared" si="83"/>
        <v/>
      </c>
      <c r="AL377">
        <v>12</v>
      </c>
      <c r="AM377">
        <v>0</v>
      </c>
      <c r="AN377">
        <v>12</v>
      </c>
      <c r="AO377" t="s">
        <v>32</v>
      </c>
      <c r="AP377">
        <v>1</v>
      </c>
    </row>
    <row r="378" spans="1:42" x14ac:dyDescent="0.25">
      <c r="A378">
        <v>201505</v>
      </c>
      <c r="B378" t="str">
        <f t="shared" si="70"/>
        <v>2015-I</v>
      </c>
      <c r="C378" t="s">
        <v>421</v>
      </c>
      <c r="D378" t="s">
        <v>421</v>
      </c>
      <c r="E378">
        <v>30020525</v>
      </c>
      <c r="F378" t="s">
        <v>29</v>
      </c>
      <c r="G378">
        <v>0</v>
      </c>
      <c r="H378">
        <v>0</v>
      </c>
      <c r="I378">
        <v>0</v>
      </c>
      <c r="J378">
        <f t="shared" si="71"/>
        <v>0</v>
      </c>
      <c r="K378" t="str">
        <f t="shared" si="72"/>
        <v>Modelamiento</v>
      </c>
      <c r="L378">
        <f t="shared" si="73"/>
        <v>0</v>
      </c>
      <c r="M378">
        <v>40</v>
      </c>
      <c r="N378" t="str">
        <f t="shared" si="74"/>
        <v>&lt;=40</v>
      </c>
      <c r="O378" t="s">
        <v>56</v>
      </c>
      <c r="P378" t="s">
        <v>31</v>
      </c>
      <c r="Q378" t="s">
        <v>32</v>
      </c>
      <c r="R378" t="s">
        <v>32</v>
      </c>
      <c r="S378" t="str">
        <f t="shared" si="75"/>
        <v/>
      </c>
      <c r="T378" t="s">
        <v>32</v>
      </c>
      <c r="U378" t="str">
        <f t="shared" si="76"/>
        <v/>
      </c>
      <c r="V378" t="s">
        <v>32</v>
      </c>
      <c r="W378" t="s">
        <v>32</v>
      </c>
      <c r="X378" s="12" t="str">
        <f t="shared" si="77"/>
        <v>NULL</v>
      </c>
      <c r="Y378" t="str">
        <f t="shared" si="78"/>
        <v/>
      </c>
      <c r="Z378" t="s">
        <v>32</v>
      </c>
      <c r="AA378">
        <v>4</v>
      </c>
      <c r="AB378">
        <v>380.26</v>
      </c>
      <c r="AC378" t="str">
        <f t="shared" si="79"/>
        <v>&lt;=500</v>
      </c>
      <c r="AD378">
        <v>1345</v>
      </c>
      <c r="AE378" t="str">
        <f t="shared" si="80"/>
        <v>&gt;120</v>
      </c>
      <c r="AF378">
        <v>380.26</v>
      </c>
      <c r="AG378" t="str">
        <f t="shared" si="81"/>
        <v>&lt;=500</v>
      </c>
      <c r="AH378" t="s">
        <v>32</v>
      </c>
      <c r="AI378" t="str">
        <f t="shared" si="82"/>
        <v/>
      </c>
      <c r="AJ378" t="s">
        <v>32</v>
      </c>
      <c r="AK378" t="str">
        <f t="shared" si="83"/>
        <v/>
      </c>
      <c r="AL378">
        <v>12</v>
      </c>
      <c r="AM378">
        <v>0</v>
      </c>
      <c r="AN378">
        <v>12</v>
      </c>
      <c r="AO378" t="s">
        <v>32</v>
      </c>
      <c r="AP378">
        <v>1</v>
      </c>
    </row>
    <row r="379" spans="1:42" x14ac:dyDescent="0.25">
      <c r="A379">
        <v>201505</v>
      </c>
      <c r="B379" t="str">
        <f t="shared" si="70"/>
        <v>2015-I</v>
      </c>
      <c r="C379" t="s">
        <v>422</v>
      </c>
      <c r="D379" t="s">
        <v>422</v>
      </c>
      <c r="E379">
        <v>30018921</v>
      </c>
      <c r="F379" t="s">
        <v>29</v>
      </c>
      <c r="G379">
        <v>0</v>
      </c>
      <c r="H379">
        <v>0</v>
      </c>
      <c r="I379">
        <v>0</v>
      </c>
      <c r="J379">
        <f t="shared" si="71"/>
        <v>0</v>
      </c>
      <c r="K379" t="str">
        <f t="shared" si="72"/>
        <v>Modelamiento</v>
      </c>
      <c r="L379">
        <f t="shared" si="73"/>
        <v>0</v>
      </c>
      <c r="M379">
        <v>44</v>
      </c>
      <c r="N379" t="str">
        <f t="shared" si="74"/>
        <v>&lt;=45</v>
      </c>
      <c r="O379" t="s">
        <v>56</v>
      </c>
      <c r="P379" t="s">
        <v>35</v>
      </c>
      <c r="Q379" t="s">
        <v>32</v>
      </c>
      <c r="R379" t="s">
        <v>32</v>
      </c>
      <c r="S379" t="str">
        <f t="shared" si="75"/>
        <v/>
      </c>
      <c r="T379" t="s">
        <v>32</v>
      </c>
      <c r="U379" t="str">
        <f t="shared" si="76"/>
        <v/>
      </c>
      <c r="V379" t="s">
        <v>32</v>
      </c>
      <c r="W379" t="s">
        <v>32</v>
      </c>
      <c r="X379" s="12" t="str">
        <f t="shared" si="77"/>
        <v>NULL</v>
      </c>
      <c r="Y379" t="str">
        <f t="shared" si="78"/>
        <v/>
      </c>
      <c r="Z379" t="s">
        <v>32</v>
      </c>
      <c r="AA379">
        <v>9</v>
      </c>
      <c r="AB379" t="s">
        <v>32</v>
      </c>
      <c r="AC379" t="str">
        <f t="shared" si="79"/>
        <v/>
      </c>
      <c r="AD379" t="s">
        <v>32</v>
      </c>
      <c r="AE379" t="str">
        <f t="shared" si="80"/>
        <v/>
      </c>
      <c r="AF379" t="s">
        <v>32</v>
      </c>
      <c r="AG379" t="str">
        <f t="shared" si="81"/>
        <v/>
      </c>
      <c r="AH379" t="s">
        <v>32</v>
      </c>
      <c r="AI379" t="str">
        <f t="shared" si="82"/>
        <v/>
      </c>
      <c r="AJ379" t="s">
        <v>32</v>
      </c>
      <c r="AK379" t="str">
        <f t="shared" si="83"/>
        <v/>
      </c>
      <c r="AL379">
        <v>0</v>
      </c>
      <c r="AM379">
        <v>0</v>
      </c>
      <c r="AN379">
        <v>0</v>
      </c>
      <c r="AO379" t="s">
        <v>32</v>
      </c>
      <c r="AP379" t="s">
        <v>32</v>
      </c>
    </row>
    <row r="380" spans="1:42" x14ac:dyDescent="0.25">
      <c r="A380">
        <v>201505</v>
      </c>
      <c r="B380" t="str">
        <f t="shared" si="70"/>
        <v>2015-I</v>
      </c>
      <c r="C380" t="s">
        <v>423</v>
      </c>
      <c r="D380" t="s">
        <v>423</v>
      </c>
      <c r="E380">
        <v>30022214</v>
      </c>
      <c r="F380" t="s">
        <v>29</v>
      </c>
      <c r="G380">
        <v>0</v>
      </c>
      <c r="H380">
        <v>0</v>
      </c>
      <c r="I380">
        <v>0</v>
      </c>
      <c r="J380">
        <f t="shared" si="71"/>
        <v>0</v>
      </c>
      <c r="K380" t="str">
        <f t="shared" si="72"/>
        <v>Modelamiento</v>
      </c>
      <c r="L380">
        <f t="shared" si="73"/>
        <v>0</v>
      </c>
      <c r="M380">
        <v>49</v>
      </c>
      <c r="N380" t="str">
        <f t="shared" si="74"/>
        <v>&lt;=50</v>
      </c>
      <c r="O380" t="s">
        <v>56</v>
      </c>
      <c r="P380" t="s">
        <v>35</v>
      </c>
      <c r="Q380" t="s">
        <v>32</v>
      </c>
      <c r="R380" t="s">
        <v>32</v>
      </c>
      <c r="S380" t="str">
        <f t="shared" si="75"/>
        <v/>
      </c>
      <c r="T380" t="s">
        <v>32</v>
      </c>
      <c r="U380" t="str">
        <f t="shared" si="76"/>
        <v/>
      </c>
      <c r="V380" t="s">
        <v>32</v>
      </c>
      <c r="W380" t="s">
        <v>32</v>
      </c>
      <c r="X380" s="12" t="str">
        <f t="shared" si="77"/>
        <v>NULL</v>
      </c>
      <c r="Y380" t="str">
        <f t="shared" si="78"/>
        <v/>
      </c>
      <c r="Z380" t="s">
        <v>32</v>
      </c>
      <c r="AA380">
        <v>3</v>
      </c>
      <c r="AB380">
        <v>1259.3699999999999</v>
      </c>
      <c r="AC380" t="str">
        <f t="shared" si="79"/>
        <v>&lt;=2000</v>
      </c>
      <c r="AD380">
        <v>93</v>
      </c>
      <c r="AE380" t="str">
        <f t="shared" si="80"/>
        <v>&lt;=120</v>
      </c>
      <c r="AF380">
        <v>0</v>
      </c>
      <c r="AG380" t="str">
        <f t="shared" si="81"/>
        <v>&lt;=500</v>
      </c>
      <c r="AH380" t="s">
        <v>32</v>
      </c>
      <c r="AI380" t="str">
        <f t="shared" si="82"/>
        <v/>
      </c>
      <c r="AJ380" t="s">
        <v>32</v>
      </c>
      <c r="AK380" t="str">
        <f t="shared" si="83"/>
        <v/>
      </c>
      <c r="AL380">
        <v>10</v>
      </c>
      <c r="AM380">
        <v>2</v>
      </c>
      <c r="AN380">
        <v>0</v>
      </c>
      <c r="AO380">
        <v>7</v>
      </c>
      <c r="AP380" t="s">
        <v>32</v>
      </c>
    </row>
    <row r="381" spans="1:42" x14ac:dyDescent="0.25">
      <c r="A381">
        <v>201505</v>
      </c>
      <c r="B381" t="str">
        <f t="shared" si="70"/>
        <v>2015-I</v>
      </c>
      <c r="C381" t="s">
        <v>424</v>
      </c>
      <c r="D381" t="s">
        <v>424</v>
      </c>
      <c r="E381">
        <v>30023476</v>
      </c>
      <c r="F381" t="s">
        <v>29</v>
      </c>
      <c r="G381">
        <v>0</v>
      </c>
      <c r="H381">
        <v>0</v>
      </c>
      <c r="I381">
        <v>0</v>
      </c>
      <c r="J381">
        <f t="shared" si="71"/>
        <v>0</v>
      </c>
      <c r="K381" t="str">
        <f t="shared" si="72"/>
        <v>Modelamiento</v>
      </c>
      <c r="L381">
        <f t="shared" si="73"/>
        <v>0</v>
      </c>
      <c r="M381">
        <v>31</v>
      </c>
      <c r="N381" t="str">
        <f t="shared" si="74"/>
        <v>&lt;=35</v>
      </c>
      <c r="O381" t="s">
        <v>56</v>
      </c>
      <c r="P381" t="s">
        <v>31</v>
      </c>
      <c r="Q381" t="s">
        <v>32</v>
      </c>
      <c r="R381" t="s">
        <v>32</v>
      </c>
      <c r="S381" t="str">
        <f t="shared" si="75"/>
        <v/>
      </c>
      <c r="T381" t="s">
        <v>32</v>
      </c>
      <c r="U381" t="str">
        <f t="shared" si="76"/>
        <v/>
      </c>
      <c r="V381" t="s">
        <v>32</v>
      </c>
      <c r="W381" t="s">
        <v>32</v>
      </c>
      <c r="X381" s="12" t="str">
        <f t="shared" si="77"/>
        <v>NULL</v>
      </c>
      <c r="Y381" t="str">
        <f t="shared" si="78"/>
        <v/>
      </c>
      <c r="Z381" t="s">
        <v>32</v>
      </c>
      <c r="AA381">
        <v>1</v>
      </c>
      <c r="AB381">
        <v>3121.2</v>
      </c>
      <c r="AC381" t="str">
        <f t="shared" si="79"/>
        <v>&lt;=4000</v>
      </c>
      <c r="AD381">
        <v>46</v>
      </c>
      <c r="AE381" t="str">
        <f t="shared" si="80"/>
        <v>&lt;=60</v>
      </c>
      <c r="AF381">
        <v>0</v>
      </c>
      <c r="AG381" t="str">
        <f t="shared" si="81"/>
        <v>&lt;=500</v>
      </c>
      <c r="AH381">
        <v>150</v>
      </c>
      <c r="AI381" t="str">
        <f t="shared" si="82"/>
        <v>&lt;=500</v>
      </c>
      <c r="AJ381">
        <v>1</v>
      </c>
      <c r="AK381" t="str">
        <f t="shared" si="83"/>
        <v>&gt;0.9</v>
      </c>
      <c r="AL381">
        <v>6</v>
      </c>
      <c r="AM381">
        <v>4</v>
      </c>
      <c r="AN381">
        <v>0</v>
      </c>
      <c r="AO381">
        <v>3</v>
      </c>
      <c r="AP381" t="s">
        <v>32</v>
      </c>
    </row>
    <row r="382" spans="1:42" x14ac:dyDescent="0.25">
      <c r="A382">
        <v>201505</v>
      </c>
      <c r="B382" t="str">
        <f t="shared" si="70"/>
        <v>2015-I</v>
      </c>
      <c r="C382" t="s">
        <v>425</v>
      </c>
      <c r="D382" t="s">
        <v>51</v>
      </c>
      <c r="E382">
        <v>25415626</v>
      </c>
      <c r="F382" t="s">
        <v>29</v>
      </c>
      <c r="G382">
        <v>1</v>
      </c>
      <c r="H382">
        <v>0</v>
      </c>
      <c r="I382">
        <v>0</v>
      </c>
      <c r="J382">
        <f t="shared" si="71"/>
        <v>1</v>
      </c>
      <c r="K382" t="str">
        <f t="shared" si="72"/>
        <v>Perfil</v>
      </c>
      <c r="L382">
        <f t="shared" si="73"/>
        <v>0</v>
      </c>
      <c r="M382">
        <v>39</v>
      </c>
      <c r="N382" t="str">
        <f t="shared" si="74"/>
        <v>&lt;=40</v>
      </c>
      <c r="O382" t="s">
        <v>30</v>
      </c>
      <c r="P382" t="s">
        <v>31</v>
      </c>
      <c r="Q382" t="s">
        <v>32</v>
      </c>
      <c r="R382" t="s">
        <v>32</v>
      </c>
      <c r="S382" t="str">
        <f t="shared" si="75"/>
        <v/>
      </c>
      <c r="T382" t="s">
        <v>32</v>
      </c>
      <c r="U382" t="str">
        <f t="shared" si="76"/>
        <v/>
      </c>
      <c r="V382" t="s">
        <v>32</v>
      </c>
      <c r="W382" t="s">
        <v>32</v>
      </c>
      <c r="X382" s="12" t="str">
        <f t="shared" si="77"/>
        <v>NULL</v>
      </c>
      <c r="Y382" t="str">
        <f t="shared" si="78"/>
        <v/>
      </c>
      <c r="Z382" t="s">
        <v>32</v>
      </c>
      <c r="AA382">
        <v>1</v>
      </c>
      <c r="AB382">
        <v>40983.26</v>
      </c>
      <c r="AC382" t="str">
        <f t="shared" si="79"/>
        <v>&gt;5000</v>
      </c>
      <c r="AD382">
        <v>29</v>
      </c>
      <c r="AE382" t="str">
        <f t="shared" si="80"/>
        <v>&lt;=30</v>
      </c>
      <c r="AF382">
        <v>0</v>
      </c>
      <c r="AG382" t="str">
        <f t="shared" si="81"/>
        <v>&lt;=500</v>
      </c>
      <c r="AH382" t="s">
        <v>32</v>
      </c>
      <c r="AI382" t="str">
        <f t="shared" si="82"/>
        <v/>
      </c>
      <c r="AJ382" t="s">
        <v>32</v>
      </c>
      <c r="AK382" t="str">
        <f t="shared" si="83"/>
        <v/>
      </c>
      <c r="AL382">
        <v>12</v>
      </c>
      <c r="AM382">
        <v>10</v>
      </c>
      <c r="AN382">
        <v>0</v>
      </c>
      <c r="AO382">
        <v>3</v>
      </c>
      <c r="AP382" t="s">
        <v>32</v>
      </c>
    </row>
    <row r="383" spans="1:42" x14ac:dyDescent="0.25">
      <c r="A383">
        <v>201505</v>
      </c>
      <c r="B383" t="str">
        <f t="shared" si="70"/>
        <v>2015-I</v>
      </c>
      <c r="C383" t="s">
        <v>426</v>
      </c>
      <c r="D383" t="s">
        <v>426</v>
      </c>
      <c r="E383">
        <v>30019865</v>
      </c>
      <c r="F383" t="s">
        <v>29</v>
      </c>
      <c r="G383">
        <v>1</v>
      </c>
      <c r="H383">
        <v>0</v>
      </c>
      <c r="I383">
        <v>0</v>
      </c>
      <c r="J383">
        <f t="shared" si="71"/>
        <v>0</v>
      </c>
      <c r="K383" t="str">
        <f t="shared" si="72"/>
        <v>Modelamiento</v>
      </c>
      <c r="L383">
        <f t="shared" si="73"/>
        <v>0</v>
      </c>
      <c r="M383">
        <v>23</v>
      </c>
      <c r="N383" t="str">
        <f t="shared" si="74"/>
        <v>&lt;=25</v>
      </c>
      <c r="O383" t="s">
        <v>56</v>
      </c>
      <c r="P383" t="s">
        <v>31</v>
      </c>
      <c r="Q383" t="s">
        <v>32</v>
      </c>
      <c r="R383" t="s">
        <v>32</v>
      </c>
      <c r="S383" t="str">
        <f t="shared" si="75"/>
        <v/>
      </c>
      <c r="T383" t="s">
        <v>32</v>
      </c>
      <c r="U383" t="str">
        <f t="shared" si="76"/>
        <v/>
      </c>
      <c r="V383" t="s">
        <v>32</v>
      </c>
      <c r="W383" t="s">
        <v>32</v>
      </c>
      <c r="X383" s="12" t="str">
        <f t="shared" si="77"/>
        <v>NULL</v>
      </c>
      <c r="Y383" t="str">
        <f t="shared" si="78"/>
        <v/>
      </c>
      <c r="Z383" t="s">
        <v>32</v>
      </c>
      <c r="AA383">
        <v>3</v>
      </c>
      <c r="AB383">
        <v>600</v>
      </c>
      <c r="AC383" t="str">
        <f t="shared" si="79"/>
        <v>&lt;=1000</v>
      </c>
      <c r="AD383">
        <v>108</v>
      </c>
      <c r="AE383" t="str">
        <f t="shared" si="80"/>
        <v>&lt;=120</v>
      </c>
      <c r="AF383">
        <v>0</v>
      </c>
      <c r="AG383" t="str">
        <f t="shared" si="81"/>
        <v>&lt;=500</v>
      </c>
      <c r="AH383">
        <v>700</v>
      </c>
      <c r="AI383" t="str">
        <f t="shared" si="82"/>
        <v>&lt;=1000</v>
      </c>
      <c r="AJ383">
        <v>1</v>
      </c>
      <c r="AK383" t="str">
        <f t="shared" si="83"/>
        <v>&gt;0.9</v>
      </c>
      <c r="AL383">
        <v>11</v>
      </c>
      <c r="AM383">
        <v>3</v>
      </c>
      <c r="AN383">
        <v>0</v>
      </c>
      <c r="AO383">
        <v>5</v>
      </c>
      <c r="AP383" t="s">
        <v>32</v>
      </c>
    </row>
    <row r="384" spans="1:42" x14ac:dyDescent="0.25">
      <c r="A384">
        <v>201505</v>
      </c>
      <c r="B384" t="str">
        <f t="shared" si="70"/>
        <v>2015-I</v>
      </c>
      <c r="C384" t="s">
        <v>427</v>
      </c>
      <c r="D384" t="s">
        <v>427</v>
      </c>
      <c r="E384">
        <v>30023239</v>
      </c>
      <c r="F384" t="s">
        <v>29</v>
      </c>
      <c r="G384">
        <v>0</v>
      </c>
      <c r="H384">
        <v>0</v>
      </c>
      <c r="I384">
        <v>0</v>
      </c>
      <c r="J384">
        <f t="shared" si="71"/>
        <v>0</v>
      </c>
      <c r="K384" t="str">
        <f t="shared" si="72"/>
        <v>Modelamiento</v>
      </c>
      <c r="L384">
        <f t="shared" si="73"/>
        <v>0</v>
      </c>
      <c r="M384">
        <v>32</v>
      </c>
      <c r="N384" t="str">
        <f t="shared" si="74"/>
        <v>&lt;=35</v>
      </c>
      <c r="O384" t="s">
        <v>56</v>
      </c>
      <c r="P384" t="s">
        <v>39</v>
      </c>
      <c r="Q384" t="s">
        <v>32</v>
      </c>
      <c r="R384" t="s">
        <v>32</v>
      </c>
      <c r="S384" t="str">
        <f t="shared" si="75"/>
        <v/>
      </c>
      <c r="T384" t="s">
        <v>32</v>
      </c>
      <c r="U384" t="str">
        <f t="shared" si="76"/>
        <v/>
      </c>
      <c r="V384" t="s">
        <v>32</v>
      </c>
      <c r="W384" t="s">
        <v>32</v>
      </c>
      <c r="X384" s="12" t="str">
        <f t="shared" si="77"/>
        <v>NULL</v>
      </c>
      <c r="Y384" t="str">
        <f t="shared" si="78"/>
        <v/>
      </c>
      <c r="Z384" t="s">
        <v>32</v>
      </c>
      <c r="AA384">
        <v>4</v>
      </c>
      <c r="AB384">
        <v>2217.37</v>
      </c>
      <c r="AC384" t="str">
        <f t="shared" si="79"/>
        <v>&lt;=3000</v>
      </c>
      <c r="AD384">
        <v>2769</v>
      </c>
      <c r="AE384" t="str">
        <f t="shared" si="80"/>
        <v>&gt;120</v>
      </c>
      <c r="AF384">
        <v>2217.37</v>
      </c>
      <c r="AG384" t="str">
        <f t="shared" si="81"/>
        <v>&lt;=3000</v>
      </c>
      <c r="AH384" t="s">
        <v>32</v>
      </c>
      <c r="AI384" t="str">
        <f t="shared" si="82"/>
        <v/>
      </c>
      <c r="AJ384" t="s">
        <v>32</v>
      </c>
      <c r="AK384" t="str">
        <f t="shared" si="83"/>
        <v/>
      </c>
      <c r="AL384">
        <v>2</v>
      </c>
      <c r="AM384">
        <v>0</v>
      </c>
      <c r="AN384">
        <v>2</v>
      </c>
      <c r="AO384" t="s">
        <v>32</v>
      </c>
      <c r="AP384">
        <v>11</v>
      </c>
    </row>
    <row r="385" spans="1:42" x14ac:dyDescent="0.25">
      <c r="A385">
        <v>201505</v>
      </c>
      <c r="B385" t="str">
        <f t="shared" si="70"/>
        <v>2015-I</v>
      </c>
      <c r="C385" t="s">
        <v>428</v>
      </c>
      <c r="D385" t="s">
        <v>428</v>
      </c>
      <c r="E385">
        <v>30020459</v>
      </c>
      <c r="F385" t="s">
        <v>29</v>
      </c>
      <c r="G385">
        <v>1</v>
      </c>
      <c r="H385">
        <v>0</v>
      </c>
      <c r="I385">
        <v>0</v>
      </c>
      <c r="J385">
        <f t="shared" si="71"/>
        <v>0</v>
      </c>
      <c r="K385" t="str">
        <f t="shared" si="72"/>
        <v>Modelamiento</v>
      </c>
      <c r="L385">
        <f t="shared" si="73"/>
        <v>0</v>
      </c>
      <c r="M385">
        <v>48</v>
      </c>
      <c r="N385" t="str">
        <f t="shared" si="74"/>
        <v>&lt;=50</v>
      </c>
      <c r="O385" t="s">
        <v>56</v>
      </c>
      <c r="P385" t="s">
        <v>35</v>
      </c>
      <c r="Q385" t="s">
        <v>32</v>
      </c>
      <c r="R385" t="s">
        <v>32</v>
      </c>
      <c r="S385" t="str">
        <f t="shared" si="75"/>
        <v/>
      </c>
      <c r="T385" t="s">
        <v>32</v>
      </c>
      <c r="U385" t="str">
        <f t="shared" si="76"/>
        <v/>
      </c>
      <c r="V385" t="s">
        <v>32</v>
      </c>
      <c r="W385" t="s">
        <v>32</v>
      </c>
      <c r="X385" s="12" t="str">
        <f t="shared" si="77"/>
        <v>NULL</v>
      </c>
      <c r="Y385" t="str">
        <f t="shared" si="78"/>
        <v/>
      </c>
      <c r="Z385" t="s">
        <v>32</v>
      </c>
      <c r="AA385">
        <v>9</v>
      </c>
      <c r="AB385" t="s">
        <v>32</v>
      </c>
      <c r="AC385" t="str">
        <f t="shared" si="79"/>
        <v/>
      </c>
      <c r="AD385" t="s">
        <v>32</v>
      </c>
      <c r="AE385" t="str">
        <f t="shared" si="80"/>
        <v/>
      </c>
      <c r="AF385" t="s">
        <v>32</v>
      </c>
      <c r="AG385" t="str">
        <f t="shared" si="81"/>
        <v/>
      </c>
      <c r="AH385" t="s">
        <v>32</v>
      </c>
      <c r="AI385" t="str">
        <f t="shared" si="82"/>
        <v/>
      </c>
      <c r="AJ385" t="s">
        <v>32</v>
      </c>
      <c r="AK385" t="str">
        <f t="shared" si="83"/>
        <v/>
      </c>
      <c r="AL385">
        <v>0</v>
      </c>
      <c r="AM385">
        <v>0</v>
      </c>
      <c r="AN385">
        <v>0</v>
      </c>
      <c r="AO385" t="s">
        <v>32</v>
      </c>
      <c r="AP385" t="s">
        <v>32</v>
      </c>
    </row>
    <row r="386" spans="1:42" x14ac:dyDescent="0.25">
      <c r="A386">
        <v>201505</v>
      </c>
      <c r="B386" t="str">
        <f t="shared" si="70"/>
        <v>2015-I</v>
      </c>
      <c r="C386" t="s">
        <v>429</v>
      </c>
      <c r="D386" t="s">
        <v>429</v>
      </c>
      <c r="E386">
        <v>30023514</v>
      </c>
      <c r="F386" t="s">
        <v>29</v>
      </c>
      <c r="G386">
        <v>0</v>
      </c>
      <c r="H386">
        <v>0</v>
      </c>
      <c r="I386">
        <v>0</v>
      </c>
      <c r="J386">
        <f t="shared" si="71"/>
        <v>0</v>
      </c>
      <c r="K386" t="str">
        <f t="shared" si="72"/>
        <v>Modelamiento</v>
      </c>
      <c r="L386">
        <f t="shared" si="73"/>
        <v>0</v>
      </c>
      <c r="M386">
        <v>27</v>
      </c>
      <c r="N386" t="str">
        <f t="shared" si="74"/>
        <v>&lt;=30</v>
      </c>
      <c r="O386" t="s">
        <v>56</v>
      </c>
      <c r="P386" t="s">
        <v>39</v>
      </c>
      <c r="Q386" t="s">
        <v>32</v>
      </c>
      <c r="R386" t="s">
        <v>32</v>
      </c>
      <c r="S386" t="str">
        <f t="shared" si="75"/>
        <v/>
      </c>
      <c r="T386" t="s">
        <v>32</v>
      </c>
      <c r="U386" t="str">
        <f t="shared" si="76"/>
        <v/>
      </c>
      <c r="V386" t="s">
        <v>32</v>
      </c>
      <c r="W386" t="s">
        <v>32</v>
      </c>
      <c r="X386" s="12" t="str">
        <f t="shared" si="77"/>
        <v>NULL</v>
      </c>
      <c r="Y386" t="str">
        <f t="shared" si="78"/>
        <v/>
      </c>
      <c r="Z386" t="s">
        <v>32</v>
      </c>
      <c r="AA386">
        <v>4</v>
      </c>
      <c r="AB386">
        <v>4120.3999999999996</v>
      </c>
      <c r="AC386" t="str">
        <f t="shared" si="79"/>
        <v>&lt;=5000</v>
      </c>
      <c r="AD386">
        <v>875</v>
      </c>
      <c r="AE386" t="str">
        <f t="shared" si="80"/>
        <v>&gt;120</v>
      </c>
      <c r="AF386">
        <v>4041.73</v>
      </c>
      <c r="AG386" t="str">
        <f t="shared" si="81"/>
        <v>&lt;=5000</v>
      </c>
      <c r="AH386">
        <v>2214.1999999999998</v>
      </c>
      <c r="AI386" t="str">
        <f t="shared" si="82"/>
        <v>&lt;=3000</v>
      </c>
      <c r="AJ386">
        <v>1</v>
      </c>
      <c r="AK386" t="str">
        <f t="shared" si="83"/>
        <v>&gt;0.9</v>
      </c>
      <c r="AL386">
        <v>12</v>
      </c>
      <c r="AM386">
        <v>0</v>
      </c>
      <c r="AN386">
        <v>12</v>
      </c>
      <c r="AO386" t="s">
        <v>32</v>
      </c>
      <c r="AP386">
        <v>1</v>
      </c>
    </row>
    <row r="387" spans="1:42" x14ac:dyDescent="0.25">
      <c r="A387">
        <v>201506</v>
      </c>
      <c r="B387" t="str">
        <f t="shared" ref="B387:B450" si="84">+CONCATENATE(MID(A387,1,4),IF(MID(A387,5,2)*1&lt;=6,"-I","-II"))</f>
        <v>2015-I</v>
      </c>
      <c r="C387" t="s">
        <v>430</v>
      </c>
      <c r="D387" t="s">
        <v>430</v>
      </c>
      <c r="E387">
        <v>30026166</v>
      </c>
      <c r="F387" t="s">
        <v>29</v>
      </c>
      <c r="G387">
        <v>0</v>
      </c>
      <c r="H387">
        <v>0</v>
      </c>
      <c r="I387">
        <v>0</v>
      </c>
      <c r="J387">
        <f t="shared" ref="J387:J450" si="85">+IF(OR(O387="Taxista propietario",O387="Taxista palanca"),0,1)</f>
        <v>0</v>
      </c>
      <c r="K387" t="str">
        <f t="shared" ref="K387:K450" si="86">+IF(I387&gt;0,"Insuficiente",IF(H387&gt;0,"Indeterminado",IF(J387&gt;0,"Perfil","Modelamiento")))</f>
        <v>Modelamiento</v>
      </c>
      <c r="L387">
        <f t="shared" ref="L387:L450" si="87">+IF(AND(A387&gt;=201410,A387&lt;=201908),0,1)</f>
        <v>0</v>
      </c>
      <c r="M387">
        <v>32</v>
      </c>
      <c r="N387" t="str">
        <f t="shared" ref="N387:N450" si="88">+IF(M387&lt;=25,"&lt;=25",IF(M387&lt;=30,"&lt;=30",IF(M387&lt;=35,"&lt;=35",IF(M387&lt;=40,"&lt;=40",IF(M387&lt;=45,"&lt;=45",IF(M387&lt;=50,"&lt;=50",IF(M387&lt;=55,"&lt;=55",IF(M387&lt;=60,"&lt;=60","&gt;60"))))))))</f>
        <v>&lt;=35</v>
      </c>
      <c r="O387" t="s">
        <v>72</v>
      </c>
      <c r="P387" t="s">
        <v>31</v>
      </c>
      <c r="Q387" t="s">
        <v>32</v>
      </c>
      <c r="R387" t="s">
        <v>32</v>
      </c>
      <c r="S387" t="str">
        <f t="shared" ref="S387:S450" si="89">+IF(R387="NULL","",IF(R387=0,"=0",IF(R387&lt;=500,"&lt;=500",IF(R387&lt;=1000,"&lt;=1000",IF(R387&lt;=1500,"&lt;=1500",IF(R387&lt;=2000,"&lt;=2000",IF(R387&lt;=2500,"&lt;=2500","&gt;2500")))))))</f>
        <v/>
      </c>
      <c r="T387" t="s">
        <v>32</v>
      </c>
      <c r="U387" t="str">
        <f t="shared" ref="U387:U450" si="90">+IF(T387="NULL","",IF(T387&lt;=1000,"&lt;=1000",IF(T387&lt;=1100,"&lt;=1100",IF(T387&lt;=1200,"&lt;=1200",IF(T387&lt;=1300,"&lt;=1300",IF(T387&lt;=1400,"&lt;=1400",IF(T387&lt;=1500,"&lt;=1500","&gt;1500")))))))</f>
        <v/>
      </c>
      <c r="V387" t="s">
        <v>32</v>
      </c>
      <c r="W387" t="s">
        <v>32</v>
      </c>
      <c r="X387" s="12" t="str">
        <f t="shared" ref="X387:X450" si="91">+IFERROR(R387/W387,"NULL")</f>
        <v>NULL</v>
      </c>
      <c r="Y387" t="str">
        <f t="shared" ref="Y387:Y450" si="92">+IF(X387="NULL","",IF(X387=0,"=0",IF(X387&lt;=0.01,"&lt;=0.01",IF(X387&lt;=0.02,"&lt;=0.02",IF(X387&lt;=0.03,"&lt;=0.03",IF(X387&lt;=0.04,"&lt;=0.04",IF(X387&lt;=0.05,"&lt;=0.05",IF(X387&lt;=0.06,"&lt;=0.06","&gt;0.06"))))))))</f>
        <v/>
      </c>
      <c r="Z387" t="s">
        <v>32</v>
      </c>
      <c r="AA387">
        <v>1</v>
      </c>
      <c r="AB387">
        <v>1640.31</v>
      </c>
      <c r="AC387" t="str">
        <f t="shared" ref="AC387:AC450" si="93">+IF(AB387="NULL","",IF(AB387&lt;=500,"&lt;=500",IF(AB387&lt;=1000,"&lt;=1000",IF(AB387&lt;=2000,"&lt;=2000",IF(AB387&lt;=3000,"&lt;=3000",IF(AB387&lt;=4000,"&lt;=4000",IF(AB387&lt;=5000,"&lt;=5000","&gt;5000")))))))</f>
        <v>&lt;=2000</v>
      </c>
      <c r="AD387">
        <v>15</v>
      </c>
      <c r="AE387" t="str">
        <f t="shared" ref="AE387:AE450" si="94">+IF(AD387="NULL","",IF(AD387=0,"=0",IF(AD387&lt;=8,"&lt;=8",IF(AD387&lt;=30,"&lt;=30",IF(AD387&lt;=60,"&lt;=60",IF(AD387&lt;=90,"&lt;=90",IF(AD387&lt;=120,"&lt;=120","&gt;120")))))))</f>
        <v>&lt;=30</v>
      </c>
      <c r="AF387">
        <v>0</v>
      </c>
      <c r="AG387" t="str">
        <f t="shared" ref="AG387:AG450" si="95">+IF(AF387="NULL","",IF(AF387&lt;=500,"&lt;=500",IF(AF387&lt;=1000,"&lt;=1000",IF(AF387&lt;=2000,"&lt;=2000",IF(AF387&lt;=3000,"&lt;=3000",IF(AF387&lt;=4000,"&lt;=4000",IF(AF387&lt;=5000,"&lt;=5000","&gt;5000")))))))</f>
        <v>&lt;=500</v>
      </c>
      <c r="AH387">
        <v>520.44000000000005</v>
      </c>
      <c r="AI387" t="str">
        <f t="shared" ref="AI387:AI450" si="96">+IF(AH387="NULL","",IF(AH387&lt;=500,"&lt;=500",IF(AH387&lt;=1000,"&lt;=1000",IF(AH387&lt;=2000,"&lt;=2000",IF(AH387&lt;=3000,"&lt;=3000",IF(AH387&lt;=4000,"&lt;=4000",IF(AH387&lt;=5000,"&lt;=5000","&gt;5000")))))))</f>
        <v>&lt;=1000</v>
      </c>
      <c r="AJ387">
        <v>1</v>
      </c>
      <c r="AK387" t="str">
        <f t="shared" ref="AK387:AK450" si="97">+IF(AJ387="NULL","",IF(AJ387=0,"=0",IF(AJ387&lt;=0.1,"&lt;=0.1",IF(AJ387&lt;=0.2,"&lt;=0.2",IF(AJ387&lt;=0.3,"&lt;=0.3",IF(AJ387&lt;=0.4,"&lt;=0.4",IF(AJ387&lt;=0.5,"&lt;=0.5",IF(AJ387&lt;=0.6,"&lt;=0.6",IF(AJ387&lt;=0.7,"&lt;=0.7",IF(AJ387&lt;=0.8,"&lt;=0.8",IF(AJ387&lt;=0.9,"&lt;=0.9","&gt;0.9")))))))))))</f>
        <v>&gt;0.9</v>
      </c>
      <c r="AL387">
        <v>12</v>
      </c>
      <c r="AM387">
        <v>7</v>
      </c>
      <c r="AN387">
        <v>0</v>
      </c>
      <c r="AO387">
        <v>1</v>
      </c>
      <c r="AP387" t="s">
        <v>32</v>
      </c>
    </row>
    <row r="388" spans="1:42" x14ac:dyDescent="0.25">
      <c r="A388">
        <v>201506</v>
      </c>
      <c r="B388" t="str">
        <f t="shared" si="84"/>
        <v>2015-I</v>
      </c>
      <c r="C388" t="s">
        <v>431</v>
      </c>
      <c r="D388" t="s">
        <v>431</v>
      </c>
      <c r="E388">
        <v>30021563</v>
      </c>
      <c r="F388" t="s">
        <v>29</v>
      </c>
      <c r="G388">
        <v>0</v>
      </c>
      <c r="H388">
        <v>0</v>
      </c>
      <c r="I388">
        <v>0</v>
      </c>
      <c r="J388">
        <f t="shared" si="85"/>
        <v>0</v>
      </c>
      <c r="K388" t="str">
        <f t="shared" si="86"/>
        <v>Modelamiento</v>
      </c>
      <c r="L388">
        <f t="shared" si="87"/>
        <v>0</v>
      </c>
      <c r="M388">
        <v>58</v>
      </c>
      <c r="N388" t="str">
        <f t="shared" si="88"/>
        <v>&lt;=60</v>
      </c>
      <c r="O388" t="s">
        <v>72</v>
      </c>
      <c r="P388" t="s">
        <v>31</v>
      </c>
      <c r="Q388" t="s">
        <v>32</v>
      </c>
      <c r="R388" t="s">
        <v>32</v>
      </c>
      <c r="S388" t="str">
        <f t="shared" si="89"/>
        <v/>
      </c>
      <c r="T388" t="s">
        <v>32</v>
      </c>
      <c r="U388" t="str">
        <f t="shared" si="90"/>
        <v/>
      </c>
      <c r="V388" t="s">
        <v>32</v>
      </c>
      <c r="W388" t="s">
        <v>32</v>
      </c>
      <c r="X388" s="12" t="str">
        <f t="shared" si="91"/>
        <v>NULL</v>
      </c>
      <c r="Y388" t="str">
        <f t="shared" si="92"/>
        <v/>
      </c>
      <c r="Z388" t="s">
        <v>32</v>
      </c>
      <c r="AA388">
        <v>4</v>
      </c>
      <c r="AB388">
        <v>2763.2</v>
      </c>
      <c r="AC388" t="str">
        <f t="shared" si="93"/>
        <v>&lt;=3000</v>
      </c>
      <c r="AD388">
        <v>477</v>
      </c>
      <c r="AE388" t="str">
        <f t="shared" si="94"/>
        <v>&gt;120</v>
      </c>
      <c r="AF388">
        <v>2579.48</v>
      </c>
      <c r="AG388" t="str">
        <f t="shared" si="95"/>
        <v>&lt;=3000</v>
      </c>
      <c r="AH388">
        <v>600</v>
      </c>
      <c r="AI388" t="str">
        <f t="shared" si="96"/>
        <v>&lt;=1000</v>
      </c>
      <c r="AJ388">
        <v>1</v>
      </c>
      <c r="AK388" t="str">
        <f t="shared" si="97"/>
        <v>&gt;0.9</v>
      </c>
      <c r="AL388">
        <v>12</v>
      </c>
      <c r="AM388">
        <v>0</v>
      </c>
      <c r="AN388">
        <v>9</v>
      </c>
      <c r="AO388" t="s">
        <v>32</v>
      </c>
      <c r="AP388">
        <v>1</v>
      </c>
    </row>
    <row r="389" spans="1:42" x14ac:dyDescent="0.25">
      <c r="A389">
        <v>201506</v>
      </c>
      <c r="B389" t="str">
        <f t="shared" si="84"/>
        <v>2015-I</v>
      </c>
      <c r="C389" t="s">
        <v>432</v>
      </c>
      <c r="D389" t="s">
        <v>432</v>
      </c>
      <c r="E389">
        <v>30020429</v>
      </c>
      <c r="F389" t="s">
        <v>29</v>
      </c>
      <c r="G389">
        <v>0</v>
      </c>
      <c r="H389">
        <v>0</v>
      </c>
      <c r="I389">
        <v>0</v>
      </c>
      <c r="J389">
        <f t="shared" si="85"/>
        <v>0</v>
      </c>
      <c r="K389" t="str">
        <f t="shared" si="86"/>
        <v>Modelamiento</v>
      </c>
      <c r="L389">
        <f t="shared" si="87"/>
        <v>0</v>
      </c>
      <c r="M389">
        <v>37</v>
      </c>
      <c r="N389" t="str">
        <f t="shared" si="88"/>
        <v>&lt;=40</v>
      </c>
      <c r="O389" t="s">
        <v>72</v>
      </c>
      <c r="P389" t="s">
        <v>39</v>
      </c>
      <c r="Q389" t="s">
        <v>32</v>
      </c>
      <c r="R389" t="s">
        <v>32</v>
      </c>
      <c r="S389" t="str">
        <f t="shared" si="89"/>
        <v/>
      </c>
      <c r="T389" t="s">
        <v>32</v>
      </c>
      <c r="U389" t="str">
        <f t="shared" si="90"/>
        <v/>
      </c>
      <c r="V389" t="s">
        <v>32</v>
      </c>
      <c r="W389" t="s">
        <v>32</v>
      </c>
      <c r="X389" s="12" t="str">
        <f t="shared" si="91"/>
        <v>NULL</v>
      </c>
      <c r="Y389" t="str">
        <f t="shared" si="92"/>
        <v/>
      </c>
      <c r="Z389" t="s">
        <v>32</v>
      </c>
      <c r="AA389">
        <v>1</v>
      </c>
      <c r="AB389">
        <v>42594.62</v>
      </c>
      <c r="AC389" t="str">
        <f t="shared" si="93"/>
        <v>&gt;5000</v>
      </c>
      <c r="AD389">
        <v>17</v>
      </c>
      <c r="AE389" t="str">
        <f t="shared" si="94"/>
        <v>&lt;=30</v>
      </c>
      <c r="AF389">
        <v>0</v>
      </c>
      <c r="AG389" t="str">
        <f t="shared" si="95"/>
        <v>&lt;=500</v>
      </c>
      <c r="AH389" t="s">
        <v>32</v>
      </c>
      <c r="AI389" t="str">
        <f t="shared" si="96"/>
        <v/>
      </c>
      <c r="AJ389" t="s">
        <v>32</v>
      </c>
      <c r="AK389" t="str">
        <f t="shared" si="97"/>
        <v/>
      </c>
      <c r="AL389">
        <v>12</v>
      </c>
      <c r="AM389">
        <v>10</v>
      </c>
      <c r="AN389">
        <v>0</v>
      </c>
      <c r="AO389">
        <v>1</v>
      </c>
      <c r="AP389" t="s">
        <v>32</v>
      </c>
    </row>
    <row r="390" spans="1:42" x14ac:dyDescent="0.25">
      <c r="A390">
        <v>201506</v>
      </c>
      <c r="B390" t="str">
        <f t="shared" si="84"/>
        <v>2015-I</v>
      </c>
      <c r="C390" t="s">
        <v>433</v>
      </c>
      <c r="D390" t="s">
        <v>433</v>
      </c>
      <c r="E390">
        <v>30026984</v>
      </c>
      <c r="F390" t="s">
        <v>29</v>
      </c>
      <c r="G390">
        <v>0</v>
      </c>
      <c r="H390">
        <v>0</v>
      </c>
      <c r="I390">
        <v>0</v>
      </c>
      <c r="J390">
        <f t="shared" si="85"/>
        <v>0</v>
      </c>
      <c r="K390" t="str">
        <f t="shared" si="86"/>
        <v>Modelamiento</v>
      </c>
      <c r="L390">
        <f t="shared" si="87"/>
        <v>0</v>
      </c>
      <c r="M390">
        <v>40</v>
      </c>
      <c r="N390" t="str">
        <f t="shared" si="88"/>
        <v>&lt;=40</v>
      </c>
      <c r="O390" t="s">
        <v>56</v>
      </c>
      <c r="P390" t="s">
        <v>39</v>
      </c>
      <c r="Q390" t="s">
        <v>32</v>
      </c>
      <c r="R390" t="s">
        <v>32</v>
      </c>
      <c r="S390" t="str">
        <f t="shared" si="89"/>
        <v/>
      </c>
      <c r="T390" t="s">
        <v>32</v>
      </c>
      <c r="U390" t="str">
        <f t="shared" si="90"/>
        <v/>
      </c>
      <c r="V390" t="s">
        <v>32</v>
      </c>
      <c r="W390" t="s">
        <v>32</v>
      </c>
      <c r="X390" s="12" t="str">
        <f t="shared" si="91"/>
        <v>NULL</v>
      </c>
      <c r="Y390" t="str">
        <f t="shared" si="92"/>
        <v/>
      </c>
      <c r="Z390" t="s">
        <v>32</v>
      </c>
      <c r="AA390">
        <v>4</v>
      </c>
      <c r="AB390">
        <v>937.14</v>
      </c>
      <c r="AC390" t="str">
        <f t="shared" si="93"/>
        <v>&lt;=1000</v>
      </c>
      <c r="AD390">
        <v>976</v>
      </c>
      <c r="AE390" t="str">
        <f t="shared" si="94"/>
        <v>&gt;120</v>
      </c>
      <c r="AF390">
        <v>937.14</v>
      </c>
      <c r="AG390" t="str">
        <f t="shared" si="95"/>
        <v>&lt;=1000</v>
      </c>
      <c r="AH390" t="s">
        <v>32</v>
      </c>
      <c r="AI390" t="str">
        <f t="shared" si="96"/>
        <v/>
      </c>
      <c r="AJ390" t="s">
        <v>32</v>
      </c>
      <c r="AK390" t="str">
        <f t="shared" si="97"/>
        <v/>
      </c>
      <c r="AL390">
        <v>12</v>
      </c>
      <c r="AM390">
        <v>0</v>
      </c>
      <c r="AN390">
        <v>12</v>
      </c>
      <c r="AO390" t="s">
        <v>32</v>
      </c>
      <c r="AP390">
        <v>1</v>
      </c>
    </row>
    <row r="391" spans="1:42" x14ac:dyDescent="0.25">
      <c r="A391">
        <v>201506</v>
      </c>
      <c r="B391" t="str">
        <f t="shared" si="84"/>
        <v>2015-I</v>
      </c>
      <c r="C391" t="s">
        <v>434</v>
      </c>
      <c r="D391" t="s">
        <v>434</v>
      </c>
      <c r="E391">
        <v>30021074</v>
      </c>
      <c r="F391" t="s">
        <v>29</v>
      </c>
      <c r="G391">
        <v>0</v>
      </c>
      <c r="H391">
        <v>0</v>
      </c>
      <c r="I391">
        <v>0</v>
      </c>
      <c r="J391">
        <f t="shared" si="85"/>
        <v>0</v>
      </c>
      <c r="K391" t="str">
        <f t="shared" si="86"/>
        <v>Modelamiento</v>
      </c>
      <c r="L391">
        <f t="shared" si="87"/>
        <v>0</v>
      </c>
      <c r="M391">
        <v>31</v>
      </c>
      <c r="N391" t="str">
        <f t="shared" si="88"/>
        <v>&lt;=35</v>
      </c>
      <c r="O391" t="s">
        <v>56</v>
      </c>
      <c r="P391" t="s">
        <v>35</v>
      </c>
      <c r="Q391" t="s">
        <v>32</v>
      </c>
      <c r="R391" t="s">
        <v>32</v>
      </c>
      <c r="S391" t="str">
        <f t="shared" si="89"/>
        <v/>
      </c>
      <c r="T391" t="s">
        <v>32</v>
      </c>
      <c r="U391" t="str">
        <f t="shared" si="90"/>
        <v/>
      </c>
      <c r="V391" t="s">
        <v>32</v>
      </c>
      <c r="W391" t="s">
        <v>32</v>
      </c>
      <c r="X391" s="12" t="str">
        <f t="shared" si="91"/>
        <v>NULL</v>
      </c>
      <c r="Y391" t="str">
        <f t="shared" si="92"/>
        <v/>
      </c>
      <c r="Z391" t="s">
        <v>32</v>
      </c>
      <c r="AA391">
        <v>2</v>
      </c>
      <c r="AB391">
        <v>20829.78</v>
      </c>
      <c r="AC391" t="str">
        <f t="shared" si="93"/>
        <v>&gt;5000</v>
      </c>
      <c r="AD391">
        <v>43</v>
      </c>
      <c r="AE391" t="str">
        <f t="shared" si="94"/>
        <v>&lt;=60</v>
      </c>
      <c r="AF391">
        <v>0</v>
      </c>
      <c r="AG391" t="str">
        <f t="shared" si="95"/>
        <v>&lt;=500</v>
      </c>
      <c r="AH391">
        <v>9000</v>
      </c>
      <c r="AI391" t="str">
        <f t="shared" si="96"/>
        <v>&gt;5000</v>
      </c>
      <c r="AJ391">
        <v>1</v>
      </c>
      <c r="AK391" t="str">
        <f t="shared" si="97"/>
        <v>&gt;0.9</v>
      </c>
      <c r="AL391">
        <v>12</v>
      </c>
      <c r="AM391">
        <v>9</v>
      </c>
      <c r="AN391">
        <v>0</v>
      </c>
      <c r="AO391">
        <v>1</v>
      </c>
      <c r="AP391" t="s">
        <v>32</v>
      </c>
    </row>
    <row r="392" spans="1:42" x14ac:dyDescent="0.25">
      <c r="A392">
        <v>201506</v>
      </c>
      <c r="B392" t="str">
        <f t="shared" si="84"/>
        <v>2015-I</v>
      </c>
      <c r="C392" t="s">
        <v>435</v>
      </c>
      <c r="D392" t="s">
        <v>435</v>
      </c>
      <c r="E392">
        <v>30022189</v>
      </c>
      <c r="F392" t="s">
        <v>29</v>
      </c>
      <c r="G392">
        <v>0</v>
      </c>
      <c r="H392">
        <v>0</v>
      </c>
      <c r="I392">
        <v>0</v>
      </c>
      <c r="J392">
        <f t="shared" si="85"/>
        <v>0</v>
      </c>
      <c r="K392" t="str">
        <f t="shared" si="86"/>
        <v>Modelamiento</v>
      </c>
      <c r="L392">
        <f t="shared" si="87"/>
        <v>0</v>
      </c>
      <c r="M392">
        <v>33</v>
      </c>
      <c r="N392" t="str">
        <f t="shared" si="88"/>
        <v>&lt;=35</v>
      </c>
      <c r="O392" t="s">
        <v>56</v>
      </c>
      <c r="P392" t="s">
        <v>31</v>
      </c>
      <c r="Q392" t="s">
        <v>32</v>
      </c>
      <c r="R392" t="s">
        <v>32</v>
      </c>
      <c r="S392" t="str">
        <f t="shared" si="89"/>
        <v/>
      </c>
      <c r="T392" t="s">
        <v>32</v>
      </c>
      <c r="U392" t="str">
        <f t="shared" si="90"/>
        <v/>
      </c>
      <c r="V392" t="s">
        <v>32</v>
      </c>
      <c r="W392" t="s">
        <v>32</v>
      </c>
      <c r="X392" s="12" t="str">
        <f t="shared" si="91"/>
        <v>NULL</v>
      </c>
      <c r="Y392" t="str">
        <f t="shared" si="92"/>
        <v/>
      </c>
      <c r="Z392" t="s">
        <v>32</v>
      </c>
      <c r="AA392">
        <v>4</v>
      </c>
      <c r="AB392">
        <v>2467.19</v>
      </c>
      <c r="AC392" t="str">
        <f t="shared" si="93"/>
        <v>&lt;=3000</v>
      </c>
      <c r="AD392">
        <v>2388</v>
      </c>
      <c r="AE392" t="str">
        <f t="shared" si="94"/>
        <v>&gt;120</v>
      </c>
      <c r="AF392">
        <v>2167.19</v>
      </c>
      <c r="AG392" t="str">
        <f t="shared" si="95"/>
        <v>&lt;=3000</v>
      </c>
      <c r="AH392" t="s">
        <v>32</v>
      </c>
      <c r="AI392" t="str">
        <f t="shared" si="96"/>
        <v/>
      </c>
      <c r="AJ392" t="s">
        <v>32</v>
      </c>
      <c r="AK392" t="str">
        <f t="shared" si="97"/>
        <v/>
      </c>
      <c r="AL392">
        <v>12</v>
      </c>
      <c r="AM392">
        <v>0</v>
      </c>
      <c r="AN392">
        <v>4</v>
      </c>
      <c r="AO392" t="s">
        <v>32</v>
      </c>
      <c r="AP392">
        <v>1</v>
      </c>
    </row>
    <row r="393" spans="1:42" x14ac:dyDescent="0.25">
      <c r="A393">
        <v>201506</v>
      </c>
      <c r="B393" t="str">
        <f t="shared" si="84"/>
        <v>2015-I</v>
      </c>
      <c r="C393" t="s">
        <v>436</v>
      </c>
      <c r="D393" t="s">
        <v>436</v>
      </c>
      <c r="E393">
        <v>30021117</v>
      </c>
      <c r="F393" t="s">
        <v>29</v>
      </c>
      <c r="G393">
        <v>0</v>
      </c>
      <c r="H393">
        <v>0</v>
      </c>
      <c r="I393">
        <v>0</v>
      </c>
      <c r="J393">
        <f t="shared" si="85"/>
        <v>0</v>
      </c>
      <c r="K393" t="str">
        <f t="shared" si="86"/>
        <v>Modelamiento</v>
      </c>
      <c r="L393">
        <f t="shared" si="87"/>
        <v>0</v>
      </c>
      <c r="M393">
        <v>36</v>
      </c>
      <c r="N393" t="str">
        <f t="shared" si="88"/>
        <v>&lt;=40</v>
      </c>
      <c r="O393" t="s">
        <v>56</v>
      </c>
      <c r="P393" t="s">
        <v>39</v>
      </c>
      <c r="Q393" t="s">
        <v>32</v>
      </c>
      <c r="R393" t="s">
        <v>32</v>
      </c>
      <c r="S393" t="str">
        <f t="shared" si="89"/>
        <v/>
      </c>
      <c r="T393" t="s">
        <v>32</v>
      </c>
      <c r="U393" t="str">
        <f t="shared" si="90"/>
        <v/>
      </c>
      <c r="V393" t="s">
        <v>32</v>
      </c>
      <c r="W393" t="s">
        <v>32</v>
      </c>
      <c r="X393" s="12" t="str">
        <f t="shared" si="91"/>
        <v>NULL</v>
      </c>
      <c r="Y393" t="str">
        <f t="shared" si="92"/>
        <v/>
      </c>
      <c r="Z393" t="s">
        <v>32</v>
      </c>
      <c r="AA393">
        <v>4</v>
      </c>
      <c r="AB393">
        <v>1847.28</v>
      </c>
      <c r="AC393" t="str">
        <f t="shared" si="93"/>
        <v>&lt;=2000</v>
      </c>
      <c r="AD393">
        <v>2774</v>
      </c>
      <c r="AE393" t="str">
        <f t="shared" si="94"/>
        <v>&gt;120</v>
      </c>
      <c r="AF393">
        <v>1847.28</v>
      </c>
      <c r="AG393" t="str">
        <f t="shared" si="95"/>
        <v>&lt;=2000</v>
      </c>
      <c r="AH393" t="s">
        <v>32</v>
      </c>
      <c r="AI393" t="str">
        <f t="shared" si="96"/>
        <v/>
      </c>
      <c r="AJ393" t="s">
        <v>32</v>
      </c>
      <c r="AK393" t="str">
        <f t="shared" si="97"/>
        <v/>
      </c>
      <c r="AL393">
        <v>5</v>
      </c>
      <c r="AM393">
        <v>0</v>
      </c>
      <c r="AN393">
        <v>5</v>
      </c>
      <c r="AO393" t="s">
        <v>32</v>
      </c>
      <c r="AP393">
        <v>8</v>
      </c>
    </row>
    <row r="394" spans="1:42" x14ac:dyDescent="0.25">
      <c r="A394">
        <v>201506</v>
      </c>
      <c r="B394" t="str">
        <f t="shared" si="84"/>
        <v>2015-I</v>
      </c>
      <c r="C394" t="s">
        <v>437</v>
      </c>
      <c r="D394" t="s">
        <v>437</v>
      </c>
      <c r="E394">
        <v>30021425</v>
      </c>
      <c r="F394" t="s">
        <v>29</v>
      </c>
      <c r="G394">
        <v>0</v>
      </c>
      <c r="H394">
        <v>0</v>
      </c>
      <c r="I394">
        <v>0</v>
      </c>
      <c r="J394">
        <f t="shared" si="85"/>
        <v>0</v>
      </c>
      <c r="K394" t="str">
        <f t="shared" si="86"/>
        <v>Modelamiento</v>
      </c>
      <c r="L394">
        <f t="shared" si="87"/>
        <v>0</v>
      </c>
      <c r="M394">
        <v>26</v>
      </c>
      <c r="N394" t="str">
        <f t="shared" si="88"/>
        <v>&lt;=30</v>
      </c>
      <c r="O394" t="s">
        <v>56</v>
      </c>
      <c r="P394" t="s">
        <v>39</v>
      </c>
      <c r="Q394" t="s">
        <v>32</v>
      </c>
      <c r="R394" t="s">
        <v>32</v>
      </c>
      <c r="S394" t="str">
        <f t="shared" si="89"/>
        <v/>
      </c>
      <c r="T394" t="s">
        <v>32</v>
      </c>
      <c r="U394" t="str">
        <f t="shared" si="90"/>
        <v/>
      </c>
      <c r="V394" t="s">
        <v>32</v>
      </c>
      <c r="W394" t="s">
        <v>32</v>
      </c>
      <c r="X394" s="12" t="str">
        <f t="shared" si="91"/>
        <v>NULL</v>
      </c>
      <c r="Y394" t="str">
        <f t="shared" si="92"/>
        <v/>
      </c>
      <c r="Z394" t="s">
        <v>32</v>
      </c>
      <c r="AA394">
        <v>4</v>
      </c>
      <c r="AB394">
        <v>872.02</v>
      </c>
      <c r="AC394" t="str">
        <f t="shared" si="93"/>
        <v>&lt;=1000</v>
      </c>
      <c r="AD394">
        <v>1724</v>
      </c>
      <c r="AE394" t="str">
        <f t="shared" si="94"/>
        <v>&gt;120</v>
      </c>
      <c r="AF394">
        <v>872.02</v>
      </c>
      <c r="AG394" t="str">
        <f t="shared" si="95"/>
        <v>&lt;=1000</v>
      </c>
      <c r="AH394" t="s">
        <v>32</v>
      </c>
      <c r="AI394" t="str">
        <f t="shared" si="96"/>
        <v/>
      </c>
      <c r="AJ394" t="s">
        <v>32</v>
      </c>
      <c r="AK394" t="str">
        <f t="shared" si="97"/>
        <v/>
      </c>
      <c r="AL394">
        <v>12</v>
      </c>
      <c r="AM394">
        <v>0</v>
      </c>
      <c r="AN394">
        <v>12</v>
      </c>
      <c r="AO394" t="s">
        <v>32</v>
      </c>
      <c r="AP394">
        <v>1</v>
      </c>
    </row>
    <row r="395" spans="1:42" x14ac:dyDescent="0.25">
      <c r="A395">
        <v>201506</v>
      </c>
      <c r="B395" t="str">
        <f t="shared" si="84"/>
        <v>2015-I</v>
      </c>
      <c r="C395" t="s">
        <v>438</v>
      </c>
      <c r="D395" t="s">
        <v>438</v>
      </c>
      <c r="E395">
        <v>30023668</v>
      </c>
      <c r="F395" t="s">
        <v>29</v>
      </c>
      <c r="G395">
        <v>0</v>
      </c>
      <c r="H395">
        <v>0</v>
      </c>
      <c r="I395">
        <v>0</v>
      </c>
      <c r="J395">
        <f t="shared" si="85"/>
        <v>0</v>
      </c>
      <c r="K395" t="str">
        <f t="shared" si="86"/>
        <v>Modelamiento</v>
      </c>
      <c r="L395">
        <f t="shared" si="87"/>
        <v>0</v>
      </c>
      <c r="M395">
        <v>35</v>
      </c>
      <c r="N395" t="str">
        <f t="shared" si="88"/>
        <v>&lt;=35</v>
      </c>
      <c r="O395" t="s">
        <v>56</v>
      </c>
      <c r="P395" t="s">
        <v>35</v>
      </c>
      <c r="Q395" t="s">
        <v>32</v>
      </c>
      <c r="R395" t="s">
        <v>32</v>
      </c>
      <c r="S395" t="str">
        <f t="shared" si="89"/>
        <v/>
      </c>
      <c r="T395" t="s">
        <v>32</v>
      </c>
      <c r="U395" t="str">
        <f t="shared" si="90"/>
        <v/>
      </c>
      <c r="V395" t="s">
        <v>32</v>
      </c>
      <c r="W395" t="s">
        <v>32</v>
      </c>
      <c r="X395" s="12" t="str">
        <f t="shared" si="91"/>
        <v>NULL</v>
      </c>
      <c r="Y395" t="str">
        <f t="shared" si="92"/>
        <v/>
      </c>
      <c r="Z395" t="s">
        <v>32</v>
      </c>
      <c r="AA395">
        <v>4</v>
      </c>
      <c r="AB395">
        <v>199.33</v>
      </c>
      <c r="AC395" t="str">
        <f t="shared" si="93"/>
        <v>&lt;=500</v>
      </c>
      <c r="AD395">
        <v>1582</v>
      </c>
      <c r="AE395" t="str">
        <f t="shared" si="94"/>
        <v>&gt;120</v>
      </c>
      <c r="AF395">
        <v>199.33</v>
      </c>
      <c r="AG395" t="str">
        <f t="shared" si="95"/>
        <v>&lt;=500</v>
      </c>
      <c r="AH395" t="s">
        <v>32</v>
      </c>
      <c r="AI395" t="str">
        <f t="shared" si="96"/>
        <v/>
      </c>
      <c r="AJ395" t="s">
        <v>32</v>
      </c>
      <c r="AK395" t="str">
        <f t="shared" si="97"/>
        <v/>
      </c>
      <c r="AL395">
        <v>12</v>
      </c>
      <c r="AM395">
        <v>0</v>
      </c>
      <c r="AN395">
        <v>12</v>
      </c>
      <c r="AO395" t="s">
        <v>32</v>
      </c>
      <c r="AP395">
        <v>1</v>
      </c>
    </row>
    <row r="396" spans="1:42" x14ac:dyDescent="0.25">
      <c r="A396">
        <v>201506</v>
      </c>
      <c r="B396" t="str">
        <f t="shared" si="84"/>
        <v>2015-I</v>
      </c>
      <c r="C396" t="s">
        <v>439</v>
      </c>
      <c r="D396" t="s">
        <v>439</v>
      </c>
      <c r="E396">
        <v>30023843</v>
      </c>
      <c r="F396" t="s">
        <v>29</v>
      </c>
      <c r="G396">
        <v>0</v>
      </c>
      <c r="H396">
        <v>0</v>
      </c>
      <c r="I396">
        <v>0</v>
      </c>
      <c r="J396">
        <f t="shared" si="85"/>
        <v>0</v>
      </c>
      <c r="K396" t="str">
        <f t="shared" si="86"/>
        <v>Modelamiento</v>
      </c>
      <c r="L396">
        <f t="shared" si="87"/>
        <v>0</v>
      </c>
      <c r="M396">
        <v>35</v>
      </c>
      <c r="N396" t="str">
        <f t="shared" si="88"/>
        <v>&lt;=35</v>
      </c>
      <c r="O396" t="s">
        <v>72</v>
      </c>
      <c r="P396" t="s">
        <v>31</v>
      </c>
      <c r="Q396" t="s">
        <v>32</v>
      </c>
      <c r="R396" t="s">
        <v>32</v>
      </c>
      <c r="S396" t="str">
        <f t="shared" si="89"/>
        <v/>
      </c>
      <c r="T396" t="s">
        <v>32</v>
      </c>
      <c r="U396" t="str">
        <f t="shared" si="90"/>
        <v/>
      </c>
      <c r="V396" t="s">
        <v>32</v>
      </c>
      <c r="W396" t="s">
        <v>32</v>
      </c>
      <c r="X396" s="12" t="str">
        <f t="shared" si="91"/>
        <v>NULL</v>
      </c>
      <c r="Y396" t="str">
        <f t="shared" si="92"/>
        <v/>
      </c>
      <c r="Z396" t="s">
        <v>32</v>
      </c>
      <c r="AA396">
        <v>2</v>
      </c>
      <c r="AB396">
        <v>4738.95</v>
      </c>
      <c r="AC396" t="str">
        <f t="shared" si="93"/>
        <v>&lt;=5000</v>
      </c>
      <c r="AD396">
        <v>35</v>
      </c>
      <c r="AE396" t="str">
        <f t="shared" si="94"/>
        <v>&lt;=60</v>
      </c>
      <c r="AF396">
        <v>0</v>
      </c>
      <c r="AG396" t="str">
        <f t="shared" si="95"/>
        <v>&lt;=500</v>
      </c>
      <c r="AH396" t="s">
        <v>32</v>
      </c>
      <c r="AI396" t="str">
        <f t="shared" si="96"/>
        <v/>
      </c>
      <c r="AJ396" t="s">
        <v>32</v>
      </c>
      <c r="AK396" t="str">
        <f t="shared" si="97"/>
        <v/>
      </c>
      <c r="AL396">
        <v>12</v>
      </c>
      <c r="AM396">
        <v>9</v>
      </c>
      <c r="AN396">
        <v>0</v>
      </c>
      <c r="AO396">
        <v>2</v>
      </c>
      <c r="AP396" t="s">
        <v>32</v>
      </c>
    </row>
    <row r="397" spans="1:42" x14ac:dyDescent="0.25">
      <c r="A397">
        <v>201506</v>
      </c>
      <c r="B397" t="str">
        <f t="shared" si="84"/>
        <v>2015-I</v>
      </c>
      <c r="C397" t="s">
        <v>440</v>
      </c>
      <c r="D397" t="s">
        <v>440</v>
      </c>
      <c r="E397">
        <v>30022634</v>
      </c>
      <c r="F397" t="s">
        <v>29</v>
      </c>
      <c r="G397">
        <v>1</v>
      </c>
      <c r="H397">
        <v>0</v>
      </c>
      <c r="I397">
        <v>0</v>
      </c>
      <c r="J397">
        <f t="shared" si="85"/>
        <v>0</v>
      </c>
      <c r="K397" t="str">
        <f t="shared" si="86"/>
        <v>Modelamiento</v>
      </c>
      <c r="L397">
        <f t="shared" si="87"/>
        <v>0</v>
      </c>
      <c r="M397">
        <v>50</v>
      </c>
      <c r="N397" t="str">
        <f t="shared" si="88"/>
        <v>&lt;=50</v>
      </c>
      <c r="O397" t="s">
        <v>56</v>
      </c>
      <c r="P397" t="s">
        <v>39</v>
      </c>
      <c r="Q397" t="s">
        <v>32</v>
      </c>
      <c r="R397" t="s">
        <v>32</v>
      </c>
      <c r="S397" t="str">
        <f t="shared" si="89"/>
        <v/>
      </c>
      <c r="T397" t="s">
        <v>32</v>
      </c>
      <c r="U397" t="str">
        <f t="shared" si="90"/>
        <v/>
      </c>
      <c r="V397" t="s">
        <v>32</v>
      </c>
      <c r="W397" t="s">
        <v>32</v>
      </c>
      <c r="X397" s="12" t="str">
        <f t="shared" si="91"/>
        <v>NULL</v>
      </c>
      <c r="Y397" t="str">
        <f t="shared" si="92"/>
        <v/>
      </c>
      <c r="Z397" t="s">
        <v>32</v>
      </c>
      <c r="AA397">
        <v>2</v>
      </c>
      <c r="AB397">
        <v>7249.95</v>
      </c>
      <c r="AC397" t="str">
        <f t="shared" si="93"/>
        <v>&gt;5000</v>
      </c>
      <c r="AD397">
        <v>141</v>
      </c>
      <c r="AE397" t="str">
        <f t="shared" si="94"/>
        <v>&gt;120</v>
      </c>
      <c r="AF397">
        <v>1682</v>
      </c>
      <c r="AG397" t="str">
        <f t="shared" si="95"/>
        <v>&lt;=2000</v>
      </c>
      <c r="AH397">
        <v>5765.06</v>
      </c>
      <c r="AI397" t="str">
        <f t="shared" si="96"/>
        <v>&gt;5000</v>
      </c>
      <c r="AJ397">
        <v>1</v>
      </c>
      <c r="AK397" t="str">
        <f t="shared" si="97"/>
        <v>&gt;0.9</v>
      </c>
      <c r="AL397">
        <v>12</v>
      </c>
      <c r="AM397">
        <v>6</v>
      </c>
      <c r="AN397">
        <v>0</v>
      </c>
      <c r="AO397">
        <v>7</v>
      </c>
      <c r="AP397" t="s">
        <v>32</v>
      </c>
    </row>
    <row r="398" spans="1:42" x14ac:dyDescent="0.25">
      <c r="A398">
        <v>201506</v>
      </c>
      <c r="B398" t="str">
        <f t="shared" si="84"/>
        <v>2015-I</v>
      </c>
      <c r="C398" t="s">
        <v>441</v>
      </c>
      <c r="D398" t="s">
        <v>441</v>
      </c>
      <c r="E398">
        <v>30022020</v>
      </c>
      <c r="F398" t="s">
        <v>29</v>
      </c>
      <c r="G398">
        <v>0</v>
      </c>
      <c r="H398">
        <v>0</v>
      </c>
      <c r="I398">
        <v>0</v>
      </c>
      <c r="J398">
        <f t="shared" si="85"/>
        <v>1</v>
      </c>
      <c r="K398" t="str">
        <f t="shared" si="86"/>
        <v>Perfil</v>
      </c>
      <c r="L398">
        <f t="shared" si="87"/>
        <v>0</v>
      </c>
      <c r="M398">
        <v>49</v>
      </c>
      <c r="N398" t="str">
        <f t="shared" si="88"/>
        <v>&lt;=50</v>
      </c>
      <c r="O398" t="s">
        <v>41</v>
      </c>
      <c r="P398" t="s">
        <v>35</v>
      </c>
      <c r="Q398" t="s">
        <v>32</v>
      </c>
      <c r="R398" t="s">
        <v>32</v>
      </c>
      <c r="S398" t="str">
        <f t="shared" si="89"/>
        <v/>
      </c>
      <c r="T398" t="s">
        <v>32</v>
      </c>
      <c r="U398" t="str">
        <f t="shared" si="90"/>
        <v/>
      </c>
      <c r="V398" t="s">
        <v>32</v>
      </c>
      <c r="W398" t="s">
        <v>32</v>
      </c>
      <c r="X398" s="12" t="str">
        <f t="shared" si="91"/>
        <v>NULL</v>
      </c>
      <c r="Y398" t="str">
        <f t="shared" si="92"/>
        <v/>
      </c>
      <c r="Z398" t="s">
        <v>32</v>
      </c>
      <c r="AA398">
        <v>4</v>
      </c>
      <c r="AB398">
        <v>1726.79</v>
      </c>
      <c r="AC398" t="str">
        <f t="shared" si="93"/>
        <v>&lt;=2000</v>
      </c>
      <c r="AD398">
        <v>2125</v>
      </c>
      <c r="AE398" t="str">
        <f t="shared" si="94"/>
        <v>&gt;120</v>
      </c>
      <c r="AF398">
        <v>1726.79</v>
      </c>
      <c r="AG398" t="str">
        <f t="shared" si="95"/>
        <v>&lt;=2000</v>
      </c>
      <c r="AH398" t="s">
        <v>32</v>
      </c>
      <c r="AI398" t="str">
        <f t="shared" si="96"/>
        <v/>
      </c>
      <c r="AJ398" t="s">
        <v>32</v>
      </c>
      <c r="AK398" t="str">
        <f t="shared" si="97"/>
        <v/>
      </c>
      <c r="AL398">
        <v>5</v>
      </c>
      <c r="AM398">
        <v>0</v>
      </c>
      <c r="AN398">
        <v>5</v>
      </c>
      <c r="AO398" t="s">
        <v>32</v>
      </c>
      <c r="AP398">
        <v>8</v>
      </c>
    </row>
    <row r="399" spans="1:42" x14ac:dyDescent="0.25">
      <c r="A399">
        <v>201506</v>
      </c>
      <c r="B399" t="str">
        <f t="shared" si="84"/>
        <v>2015-I</v>
      </c>
      <c r="C399" t="s">
        <v>442</v>
      </c>
      <c r="D399" t="s">
        <v>442</v>
      </c>
      <c r="E399">
        <v>30020720</v>
      </c>
      <c r="F399" t="s">
        <v>29</v>
      </c>
      <c r="G399">
        <v>0</v>
      </c>
      <c r="H399">
        <v>0</v>
      </c>
      <c r="I399">
        <v>0</v>
      </c>
      <c r="J399">
        <f t="shared" si="85"/>
        <v>0</v>
      </c>
      <c r="K399" t="str">
        <f t="shared" si="86"/>
        <v>Modelamiento</v>
      </c>
      <c r="L399">
        <f t="shared" si="87"/>
        <v>0</v>
      </c>
      <c r="M399">
        <v>55</v>
      </c>
      <c r="N399" t="str">
        <f t="shared" si="88"/>
        <v>&lt;=55</v>
      </c>
      <c r="O399" t="s">
        <v>56</v>
      </c>
      <c r="P399" t="s">
        <v>69</v>
      </c>
      <c r="Q399" t="s">
        <v>32</v>
      </c>
      <c r="R399" t="s">
        <v>32</v>
      </c>
      <c r="S399" t="str">
        <f t="shared" si="89"/>
        <v/>
      </c>
      <c r="T399" t="s">
        <v>32</v>
      </c>
      <c r="U399" t="str">
        <f t="shared" si="90"/>
        <v/>
      </c>
      <c r="V399" t="s">
        <v>32</v>
      </c>
      <c r="W399" t="s">
        <v>32</v>
      </c>
      <c r="X399" s="12" t="str">
        <f t="shared" si="91"/>
        <v>NULL</v>
      </c>
      <c r="Y399" t="str">
        <f t="shared" si="92"/>
        <v/>
      </c>
      <c r="Z399" t="s">
        <v>32</v>
      </c>
      <c r="AA399">
        <v>2</v>
      </c>
      <c r="AB399">
        <v>5752.93</v>
      </c>
      <c r="AC399" t="str">
        <f t="shared" si="93"/>
        <v>&gt;5000</v>
      </c>
      <c r="AD399">
        <v>146</v>
      </c>
      <c r="AE399" t="str">
        <f t="shared" si="94"/>
        <v>&gt;120</v>
      </c>
      <c r="AF399">
        <v>0</v>
      </c>
      <c r="AG399" t="str">
        <f t="shared" si="95"/>
        <v>&lt;=500</v>
      </c>
      <c r="AH399">
        <v>4832.1099999999997</v>
      </c>
      <c r="AI399" t="str">
        <f t="shared" si="96"/>
        <v>&lt;=5000</v>
      </c>
      <c r="AJ399">
        <v>0.82410000000000005</v>
      </c>
      <c r="AK399" t="str">
        <f t="shared" si="97"/>
        <v>&lt;=0.9</v>
      </c>
      <c r="AL399">
        <v>12</v>
      </c>
      <c r="AM399">
        <v>5</v>
      </c>
      <c r="AN399">
        <v>0</v>
      </c>
      <c r="AO399">
        <v>7</v>
      </c>
      <c r="AP399" t="s">
        <v>32</v>
      </c>
    </row>
    <row r="400" spans="1:42" x14ac:dyDescent="0.25">
      <c r="A400">
        <v>201506</v>
      </c>
      <c r="B400" t="str">
        <f t="shared" si="84"/>
        <v>2015-I</v>
      </c>
      <c r="C400" t="s">
        <v>443</v>
      </c>
      <c r="D400" t="s">
        <v>443</v>
      </c>
      <c r="E400">
        <v>30024936</v>
      </c>
      <c r="F400" t="s">
        <v>29</v>
      </c>
      <c r="G400">
        <v>0</v>
      </c>
      <c r="H400">
        <v>0</v>
      </c>
      <c r="I400">
        <v>0</v>
      </c>
      <c r="J400">
        <f t="shared" si="85"/>
        <v>0</v>
      </c>
      <c r="K400" t="str">
        <f t="shared" si="86"/>
        <v>Modelamiento</v>
      </c>
      <c r="L400">
        <f t="shared" si="87"/>
        <v>0</v>
      </c>
      <c r="M400">
        <v>48</v>
      </c>
      <c r="N400" t="str">
        <f t="shared" si="88"/>
        <v>&lt;=50</v>
      </c>
      <c r="O400" t="s">
        <v>72</v>
      </c>
      <c r="P400" t="s">
        <v>35</v>
      </c>
      <c r="Q400" t="s">
        <v>32</v>
      </c>
      <c r="R400" t="s">
        <v>32</v>
      </c>
      <c r="S400" t="str">
        <f t="shared" si="89"/>
        <v/>
      </c>
      <c r="T400" t="s">
        <v>32</v>
      </c>
      <c r="U400" t="str">
        <f t="shared" si="90"/>
        <v/>
      </c>
      <c r="V400" t="s">
        <v>32</v>
      </c>
      <c r="W400" t="s">
        <v>32</v>
      </c>
      <c r="X400" s="12" t="str">
        <f t="shared" si="91"/>
        <v>NULL</v>
      </c>
      <c r="Y400" t="str">
        <f t="shared" si="92"/>
        <v/>
      </c>
      <c r="Z400" t="s">
        <v>32</v>
      </c>
      <c r="AA400">
        <v>0</v>
      </c>
      <c r="AB400">
        <v>15558.26</v>
      </c>
      <c r="AC400" t="str">
        <f t="shared" si="93"/>
        <v>&gt;5000</v>
      </c>
      <c r="AD400">
        <v>16</v>
      </c>
      <c r="AE400" t="str">
        <f t="shared" si="94"/>
        <v>&lt;=30</v>
      </c>
      <c r="AF400">
        <v>0</v>
      </c>
      <c r="AG400" t="str">
        <f t="shared" si="95"/>
        <v>&lt;=500</v>
      </c>
      <c r="AH400">
        <v>12940.45</v>
      </c>
      <c r="AI400" t="str">
        <f t="shared" si="96"/>
        <v>&gt;5000</v>
      </c>
      <c r="AJ400">
        <v>0.99460000000000004</v>
      </c>
      <c r="AK400" t="str">
        <f t="shared" si="97"/>
        <v>&gt;0.9</v>
      </c>
      <c r="AL400">
        <v>12</v>
      </c>
      <c r="AM400">
        <v>11</v>
      </c>
      <c r="AN400">
        <v>0</v>
      </c>
      <c r="AO400">
        <v>1</v>
      </c>
      <c r="AP400" t="s">
        <v>32</v>
      </c>
    </row>
    <row r="401" spans="1:42" x14ac:dyDescent="0.25">
      <c r="A401">
        <v>201506</v>
      </c>
      <c r="B401" t="str">
        <f t="shared" si="84"/>
        <v>2015-I</v>
      </c>
      <c r="C401" t="s">
        <v>444</v>
      </c>
      <c r="D401" t="s">
        <v>444</v>
      </c>
      <c r="E401">
        <v>30024814</v>
      </c>
      <c r="F401" t="s">
        <v>29</v>
      </c>
      <c r="G401">
        <v>0</v>
      </c>
      <c r="H401">
        <v>0</v>
      </c>
      <c r="I401">
        <v>0</v>
      </c>
      <c r="J401">
        <f t="shared" si="85"/>
        <v>0</v>
      </c>
      <c r="K401" t="str">
        <f t="shared" si="86"/>
        <v>Modelamiento</v>
      </c>
      <c r="L401">
        <f t="shared" si="87"/>
        <v>0</v>
      </c>
      <c r="M401">
        <v>36</v>
      </c>
      <c r="N401" t="str">
        <f t="shared" si="88"/>
        <v>&lt;=40</v>
      </c>
      <c r="O401" t="s">
        <v>56</v>
      </c>
      <c r="P401" t="s">
        <v>39</v>
      </c>
      <c r="Q401" t="s">
        <v>32</v>
      </c>
      <c r="R401" t="s">
        <v>32</v>
      </c>
      <c r="S401" t="str">
        <f t="shared" si="89"/>
        <v/>
      </c>
      <c r="T401" t="s">
        <v>32</v>
      </c>
      <c r="U401" t="str">
        <f t="shared" si="90"/>
        <v/>
      </c>
      <c r="V401" t="s">
        <v>32</v>
      </c>
      <c r="W401" t="s">
        <v>32</v>
      </c>
      <c r="X401" s="12" t="str">
        <f t="shared" si="91"/>
        <v>NULL</v>
      </c>
      <c r="Y401" t="str">
        <f t="shared" si="92"/>
        <v/>
      </c>
      <c r="Z401" t="s">
        <v>32</v>
      </c>
      <c r="AA401">
        <v>9</v>
      </c>
      <c r="AB401" t="s">
        <v>32</v>
      </c>
      <c r="AC401" t="str">
        <f t="shared" si="93"/>
        <v/>
      </c>
      <c r="AD401" t="s">
        <v>32</v>
      </c>
      <c r="AE401" t="str">
        <f t="shared" si="94"/>
        <v/>
      </c>
      <c r="AF401" t="s">
        <v>32</v>
      </c>
      <c r="AG401" t="str">
        <f t="shared" si="95"/>
        <v/>
      </c>
      <c r="AH401" t="s">
        <v>32</v>
      </c>
      <c r="AI401" t="str">
        <f t="shared" si="96"/>
        <v/>
      </c>
      <c r="AJ401" t="s">
        <v>32</v>
      </c>
      <c r="AK401" t="str">
        <f t="shared" si="97"/>
        <v/>
      </c>
      <c r="AL401">
        <v>0</v>
      </c>
      <c r="AM401">
        <v>0</v>
      </c>
      <c r="AN401">
        <v>0</v>
      </c>
      <c r="AO401" t="s">
        <v>32</v>
      </c>
      <c r="AP401" t="s">
        <v>32</v>
      </c>
    </row>
    <row r="402" spans="1:42" x14ac:dyDescent="0.25">
      <c r="A402">
        <v>201506</v>
      </c>
      <c r="B402" t="str">
        <f t="shared" si="84"/>
        <v>2015-I</v>
      </c>
      <c r="C402" t="s">
        <v>445</v>
      </c>
      <c r="D402" t="s">
        <v>445</v>
      </c>
      <c r="E402">
        <v>30025331</v>
      </c>
      <c r="F402" t="s">
        <v>29</v>
      </c>
      <c r="G402">
        <v>1</v>
      </c>
      <c r="H402">
        <v>0</v>
      </c>
      <c r="I402">
        <v>0</v>
      </c>
      <c r="J402">
        <f t="shared" si="85"/>
        <v>0</v>
      </c>
      <c r="K402" t="str">
        <f t="shared" si="86"/>
        <v>Modelamiento</v>
      </c>
      <c r="L402">
        <f t="shared" si="87"/>
        <v>0</v>
      </c>
      <c r="M402">
        <v>21</v>
      </c>
      <c r="N402" t="str">
        <f t="shared" si="88"/>
        <v>&lt;=25</v>
      </c>
      <c r="O402" t="s">
        <v>56</v>
      </c>
      <c r="P402" t="s">
        <v>39</v>
      </c>
      <c r="Q402" t="s">
        <v>32</v>
      </c>
      <c r="R402" t="s">
        <v>32</v>
      </c>
      <c r="S402" t="str">
        <f t="shared" si="89"/>
        <v/>
      </c>
      <c r="T402" t="s">
        <v>32</v>
      </c>
      <c r="U402" t="str">
        <f t="shared" si="90"/>
        <v/>
      </c>
      <c r="V402" t="s">
        <v>32</v>
      </c>
      <c r="W402" t="s">
        <v>32</v>
      </c>
      <c r="X402" s="12" t="str">
        <f t="shared" si="91"/>
        <v>NULL</v>
      </c>
      <c r="Y402" t="str">
        <f t="shared" si="92"/>
        <v/>
      </c>
      <c r="Z402" t="s">
        <v>32</v>
      </c>
      <c r="AA402">
        <v>4</v>
      </c>
      <c r="AB402">
        <v>2955.71</v>
      </c>
      <c r="AC402" t="str">
        <f t="shared" si="93"/>
        <v>&lt;=3000</v>
      </c>
      <c r="AD402">
        <v>141</v>
      </c>
      <c r="AE402" t="str">
        <f t="shared" si="94"/>
        <v>&gt;120</v>
      </c>
      <c r="AF402">
        <v>0</v>
      </c>
      <c r="AG402" t="str">
        <f t="shared" si="95"/>
        <v>&lt;=500</v>
      </c>
      <c r="AH402">
        <v>923.62</v>
      </c>
      <c r="AI402" t="str">
        <f t="shared" si="96"/>
        <v>&lt;=1000</v>
      </c>
      <c r="AJ402">
        <v>1</v>
      </c>
      <c r="AK402" t="str">
        <f t="shared" si="97"/>
        <v>&gt;0.9</v>
      </c>
      <c r="AL402">
        <v>12</v>
      </c>
      <c r="AM402">
        <v>0</v>
      </c>
      <c r="AN402">
        <v>1</v>
      </c>
      <c r="AO402" t="s">
        <v>32</v>
      </c>
      <c r="AP402">
        <v>1</v>
      </c>
    </row>
    <row r="403" spans="1:42" x14ac:dyDescent="0.25">
      <c r="A403">
        <v>201506</v>
      </c>
      <c r="B403" t="str">
        <f t="shared" si="84"/>
        <v>2015-I</v>
      </c>
      <c r="C403" t="s">
        <v>446</v>
      </c>
      <c r="D403" t="s">
        <v>446</v>
      </c>
      <c r="E403">
        <v>30024359</v>
      </c>
      <c r="F403" t="s">
        <v>29</v>
      </c>
      <c r="G403">
        <v>0</v>
      </c>
      <c r="H403">
        <v>0</v>
      </c>
      <c r="I403">
        <v>0</v>
      </c>
      <c r="J403">
        <f t="shared" si="85"/>
        <v>0</v>
      </c>
      <c r="K403" t="str">
        <f t="shared" si="86"/>
        <v>Modelamiento</v>
      </c>
      <c r="L403">
        <f t="shared" si="87"/>
        <v>0</v>
      </c>
      <c r="M403">
        <v>22</v>
      </c>
      <c r="N403" t="str">
        <f t="shared" si="88"/>
        <v>&lt;=25</v>
      </c>
      <c r="O403" t="s">
        <v>56</v>
      </c>
      <c r="P403" t="s">
        <v>31</v>
      </c>
      <c r="Q403" t="s">
        <v>32</v>
      </c>
      <c r="R403" t="s">
        <v>32</v>
      </c>
      <c r="S403" t="str">
        <f t="shared" si="89"/>
        <v/>
      </c>
      <c r="T403" t="s">
        <v>32</v>
      </c>
      <c r="U403" t="str">
        <f t="shared" si="90"/>
        <v/>
      </c>
      <c r="V403" t="s">
        <v>32</v>
      </c>
      <c r="W403" t="s">
        <v>32</v>
      </c>
      <c r="X403" s="12" t="str">
        <f t="shared" si="91"/>
        <v>NULL</v>
      </c>
      <c r="Y403" t="str">
        <f t="shared" si="92"/>
        <v/>
      </c>
      <c r="Z403" t="s">
        <v>32</v>
      </c>
      <c r="AA403">
        <v>9</v>
      </c>
      <c r="AB403" t="s">
        <v>32</v>
      </c>
      <c r="AC403" t="str">
        <f t="shared" si="93"/>
        <v/>
      </c>
      <c r="AD403" t="s">
        <v>32</v>
      </c>
      <c r="AE403" t="str">
        <f t="shared" si="94"/>
        <v/>
      </c>
      <c r="AF403" t="s">
        <v>32</v>
      </c>
      <c r="AG403" t="str">
        <f t="shared" si="95"/>
        <v/>
      </c>
      <c r="AH403" t="s">
        <v>32</v>
      </c>
      <c r="AI403" t="str">
        <f t="shared" si="96"/>
        <v/>
      </c>
      <c r="AJ403" t="s">
        <v>32</v>
      </c>
      <c r="AK403" t="str">
        <f t="shared" si="97"/>
        <v/>
      </c>
      <c r="AL403">
        <v>0</v>
      </c>
      <c r="AM403">
        <v>0</v>
      </c>
      <c r="AN403">
        <v>0</v>
      </c>
      <c r="AO403" t="s">
        <v>32</v>
      </c>
      <c r="AP403" t="s">
        <v>32</v>
      </c>
    </row>
    <row r="404" spans="1:42" x14ac:dyDescent="0.25">
      <c r="A404">
        <v>201506</v>
      </c>
      <c r="B404" t="str">
        <f t="shared" si="84"/>
        <v>2015-I</v>
      </c>
      <c r="C404" t="s">
        <v>447</v>
      </c>
      <c r="D404" t="s">
        <v>447</v>
      </c>
      <c r="E404">
        <v>30024557</v>
      </c>
      <c r="F404" t="s">
        <v>29</v>
      </c>
      <c r="G404">
        <v>0</v>
      </c>
      <c r="H404">
        <v>0</v>
      </c>
      <c r="I404">
        <v>0</v>
      </c>
      <c r="J404">
        <f t="shared" si="85"/>
        <v>0</v>
      </c>
      <c r="K404" t="str">
        <f t="shared" si="86"/>
        <v>Modelamiento</v>
      </c>
      <c r="L404">
        <f t="shared" si="87"/>
        <v>0</v>
      </c>
      <c r="M404">
        <v>48</v>
      </c>
      <c r="N404" t="str">
        <f t="shared" si="88"/>
        <v>&lt;=50</v>
      </c>
      <c r="O404" t="s">
        <v>56</v>
      </c>
      <c r="P404" t="s">
        <v>69</v>
      </c>
      <c r="Q404" t="s">
        <v>32</v>
      </c>
      <c r="R404" t="s">
        <v>32</v>
      </c>
      <c r="S404" t="str">
        <f t="shared" si="89"/>
        <v/>
      </c>
      <c r="T404" t="s">
        <v>32</v>
      </c>
      <c r="U404" t="str">
        <f t="shared" si="90"/>
        <v/>
      </c>
      <c r="V404" t="s">
        <v>32</v>
      </c>
      <c r="W404" t="s">
        <v>32</v>
      </c>
      <c r="X404" s="12" t="str">
        <f t="shared" si="91"/>
        <v>NULL</v>
      </c>
      <c r="Y404" t="str">
        <f t="shared" si="92"/>
        <v/>
      </c>
      <c r="Z404" t="s">
        <v>32</v>
      </c>
      <c r="AA404">
        <v>4</v>
      </c>
      <c r="AB404">
        <v>1276.52</v>
      </c>
      <c r="AC404" t="str">
        <f t="shared" si="93"/>
        <v>&lt;=2000</v>
      </c>
      <c r="AD404">
        <v>452</v>
      </c>
      <c r="AE404" t="str">
        <f t="shared" si="94"/>
        <v>&gt;120</v>
      </c>
      <c r="AF404">
        <v>1276.52</v>
      </c>
      <c r="AG404" t="str">
        <f t="shared" si="95"/>
        <v>&lt;=2000</v>
      </c>
      <c r="AH404" t="s">
        <v>32</v>
      </c>
      <c r="AI404" t="str">
        <f t="shared" si="96"/>
        <v/>
      </c>
      <c r="AJ404" t="s">
        <v>32</v>
      </c>
      <c r="AK404" t="str">
        <f t="shared" si="97"/>
        <v/>
      </c>
      <c r="AL404">
        <v>12</v>
      </c>
      <c r="AM404">
        <v>0</v>
      </c>
      <c r="AN404">
        <v>11</v>
      </c>
      <c r="AO404" t="s">
        <v>32</v>
      </c>
      <c r="AP404">
        <v>1</v>
      </c>
    </row>
    <row r="405" spans="1:42" x14ac:dyDescent="0.25">
      <c r="A405">
        <v>201506</v>
      </c>
      <c r="B405" t="str">
        <f t="shared" si="84"/>
        <v>2015-I</v>
      </c>
      <c r="C405" t="s">
        <v>448</v>
      </c>
      <c r="D405" t="s">
        <v>448</v>
      </c>
      <c r="E405">
        <v>30024763</v>
      </c>
      <c r="F405" t="s">
        <v>29</v>
      </c>
      <c r="G405">
        <v>0</v>
      </c>
      <c r="H405">
        <v>0</v>
      </c>
      <c r="I405">
        <v>0</v>
      </c>
      <c r="J405">
        <f t="shared" si="85"/>
        <v>0</v>
      </c>
      <c r="K405" t="str">
        <f t="shared" si="86"/>
        <v>Modelamiento</v>
      </c>
      <c r="L405">
        <f t="shared" si="87"/>
        <v>0</v>
      </c>
      <c r="M405">
        <v>36</v>
      </c>
      <c r="N405" t="str">
        <f t="shared" si="88"/>
        <v>&lt;=40</v>
      </c>
      <c r="O405" t="s">
        <v>56</v>
      </c>
      <c r="P405" t="s">
        <v>31</v>
      </c>
      <c r="Q405" t="s">
        <v>32</v>
      </c>
      <c r="R405" t="s">
        <v>32</v>
      </c>
      <c r="S405" t="str">
        <f t="shared" si="89"/>
        <v/>
      </c>
      <c r="T405" t="s">
        <v>32</v>
      </c>
      <c r="U405" t="str">
        <f t="shared" si="90"/>
        <v/>
      </c>
      <c r="V405" t="s">
        <v>32</v>
      </c>
      <c r="W405" t="s">
        <v>32</v>
      </c>
      <c r="X405" s="12" t="str">
        <f t="shared" si="91"/>
        <v>NULL</v>
      </c>
      <c r="Y405" t="str">
        <f t="shared" si="92"/>
        <v/>
      </c>
      <c r="Z405" t="s">
        <v>32</v>
      </c>
      <c r="AA405">
        <v>4</v>
      </c>
      <c r="AB405">
        <v>184.11</v>
      </c>
      <c r="AC405" t="str">
        <f t="shared" si="93"/>
        <v>&lt;=500</v>
      </c>
      <c r="AD405">
        <v>1199</v>
      </c>
      <c r="AE405" t="str">
        <f t="shared" si="94"/>
        <v>&gt;120</v>
      </c>
      <c r="AF405">
        <v>184.11</v>
      </c>
      <c r="AG405" t="str">
        <f t="shared" si="95"/>
        <v>&lt;=500</v>
      </c>
      <c r="AH405" t="s">
        <v>32</v>
      </c>
      <c r="AI405" t="str">
        <f t="shared" si="96"/>
        <v/>
      </c>
      <c r="AJ405" t="s">
        <v>32</v>
      </c>
      <c r="AK405" t="str">
        <f t="shared" si="97"/>
        <v/>
      </c>
      <c r="AL405">
        <v>12</v>
      </c>
      <c r="AM405">
        <v>0</v>
      </c>
      <c r="AN405">
        <v>12</v>
      </c>
      <c r="AO405" t="s">
        <v>32</v>
      </c>
      <c r="AP405">
        <v>1</v>
      </c>
    </row>
    <row r="406" spans="1:42" x14ac:dyDescent="0.25">
      <c r="A406">
        <v>201506</v>
      </c>
      <c r="B406" t="str">
        <f t="shared" si="84"/>
        <v>2015-I</v>
      </c>
      <c r="C406" t="s">
        <v>449</v>
      </c>
      <c r="D406" t="s">
        <v>449</v>
      </c>
      <c r="E406">
        <v>30024708</v>
      </c>
      <c r="F406" t="s">
        <v>29</v>
      </c>
      <c r="G406">
        <v>0</v>
      </c>
      <c r="H406">
        <v>0</v>
      </c>
      <c r="I406">
        <v>0</v>
      </c>
      <c r="J406">
        <f t="shared" si="85"/>
        <v>0</v>
      </c>
      <c r="K406" t="str">
        <f t="shared" si="86"/>
        <v>Modelamiento</v>
      </c>
      <c r="L406">
        <f t="shared" si="87"/>
        <v>0</v>
      </c>
      <c r="M406">
        <v>43</v>
      </c>
      <c r="N406" t="str">
        <f t="shared" si="88"/>
        <v>&lt;=45</v>
      </c>
      <c r="O406" t="s">
        <v>56</v>
      </c>
      <c r="P406" t="s">
        <v>39</v>
      </c>
      <c r="Q406" t="s">
        <v>32</v>
      </c>
      <c r="R406" t="s">
        <v>32</v>
      </c>
      <c r="S406" t="str">
        <f t="shared" si="89"/>
        <v/>
      </c>
      <c r="T406" t="s">
        <v>32</v>
      </c>
      <c r="U406" t="str">
        <f t="shared" si="90"/>
        <v/>
      </c>
      <c r="V406" t="s">
        <v>32</v>
      </c>
      <c r="W406" t="s">
        <v>32</v>
      </c>
      <c r="X406" s="12" t="str">
        <f t="shared" si="91"/>
        <v>NULL</v>
      </c>
      <c r="Y406" t="str">
        <f t="shared" si="92"/>
        <v/>
      </c>
      <c r="Z406" t="s">
        <v>32</v>
      </c>
      <c r="AA406">
        <v>9</v>
      </c>
      <c r="AB406" t="s">
        <v>32</v>
      </c>
      <c r="AC406" t="str">
        <f t="shared" si="93"/>
        <v/>
      </c>
      <c r="AD406" t="s">
        <v>32</v>
      </c>
      <c r="AE406" t="str">
        <f t="shared" si="94"/>
        <v/>
      </c>
      <c r="AF406" t="s">
        <v>32</v>
      </c>
      <c r="AG406" t="str">
        <f t="shared" si="95"/>
        <v/>
      </c>
      <c r="AH406" t="s">
        <v>32</v>
      </c>
      <c r="AI406" t="str">
        <f t="shared" si="96"/>
        <v/>
      </c>
      <c r="AJ406" t="s">
        <v>32</v>
      </c>
      <c r="AK406" t="str">
        <f t="shared" si="97"/>
        <v/>
      </c>
      <c r="AL406">
        <v>0</v>
      </c>
      <c r="AM406">
        <v>0</v>
      </c>
      <c r="AN406">
        <v>0</v>
      </c>
      <c r="AO406" t="s">
        <v>32</v>
      </c>
      <c r="AP406" t="s">
        <v>32</v>
      </c>
    </row>
    <row r="407" spans="1:42" x14ac:dyDescent="0.25">
      <c r="A407">
        <v>201506</v>
      </c>
      <c r="B407" t="str">
        <f t="shared" si="84"/>
        <v>2015-I</v>
      </c>
      <c r="C407" t="s">
        <v>450</v>
      </c>
      <c r="D407" t="s">
        <v>450</v>
      </c>
      <c r="E407">
        <v>30023961</v>
      </c>
      <c r="F407" t="s">
        <v>29</v>
      </c>
      <c r="G407">
        <v>0</v>
      </c>
      <c r="H407">
        <v>0</v>
      </c>
      <c r="I407">
        <v>0</v>
      </c>
      <c r="J407">
        <f t="shared" si="85"/>
        <v>0</v>
      </c>
      <c r="K407" t="str">
        <f t="shared" si="86"/>
        <v>Modelamiento</v>
      </c>
      <c r="L407">
        <f t="shared" si="87"/>
        <v>0</v>
      </c>
      <c r="M407">
        <v>37</v>
      </c>
      <c r="N407" t="str">
        <f t="shared" si="88"/>
        <v>&lt;=40</v>
      </c>
      <c r="O407" t="s">
        <v>56</v>
      </c>
      <c r="P407" t="s">
        <v>35</v>
      </c>
      <c r="Q407" t="s">
        <v>32</v>
      </c>
      <c r="R407" t="s">
        <v>32</v>
      </c>
      <c r="S407" t="str">
        <f t="shared" si="89"/>
        <v/>
      </c>
      <c r="T407" t="s">
        <v>32</v>
      </c>
      <c r="U407" t="str">
        <f t="shared" si="90"/>
        <v/>
      </c>
      <c r="V407" t="s">
        <v>32</v>
      </c>
      <c r="W407" t="s">
        <v>32</v>
      </c>
      <c r="X407" s="12" t="str">
        <f t="shared" si="91"/>
        <v>NULL</v>
      </c>
      <c r="Y407" t="str">
        <f t="shared" si="92"/>
        <v/>
      </c>
      <c r="Z407" t="s">
        <v>32</v>
      </c>
      <c r="AA407">
        <v>4</v>
      </c>
      <c r="AB407">
        <v>884.11</v>
      </c>
      <c r="AC407" t="str">
        <f t="shared" si="93"/>
        <v>&lt;=1000</v>
      </c>
      <c r="AD407">
        <v>3869</v>
      </c>
      <c r="AE407" t="str">
        <f t="shared" si="94"/>
        <v>&gt;120</v>
      </c>
      <c r="AF407">
        <v>884.11</v>
      </c>
      <c r="AG407" t="str">
        <f t="shared" si="95"/>
        <v>&lt;=1000</v>
      </c>
      <c r="AH407" t="s">
        <v>32</v>
      </c>
      <c r="AI407" t="str">
        <f t="shared" si="96"/>
        <v/>
      </c>
      <c r="AJ407" t="s">
        <v>32</v>
      </c>
      <c r="AK407" t="str">
        <f t="shared" si="97"/>
        <v/>
      </c>
      <c r="AL407">
        <v>5</v>
      </c>
      <c r="AM407">
        <v>0</v>
      </c>
      <c r="AN407">
        <v>5</v>
      </c>
      <c r="AO407" t="s">
        <v>32</v>
      </c>
      <c r="AP407">
        <v>8</v>
      </c>
    </row>
    <row r="408" spans="1:42" x14ac:dyDescent="0.25">
      <c r="A408">
        <v>201506</v>
      </c>
      <c r="B408" t="str">
        <f t="shared" si="84"/>
        <v>2015-I</v>
      </c>
      <c r="C408" t="s">
        <v>451</v>
      </c>
      <c r="D408" t="s">
        <v>451</v>
      </c>
      <c r="E408">
        <v>30025954</v>
      </c>
      <c r="F408" t="s">
        <v>29</v>
      </c>
      <c r="G408">
        <v>0</v>
      </c>
      <c r="H408">
        <v>0</v>
      </c>
      <c r="I408">
        <v>0</v>
      </c>
      <c r="J408">
        <f t="shared" si="85"/>
        <v>0</v>
      </c>
      <c r="K408" t="str">
        <f t="shared" si="86"/>
        <v>Modelamiento</v>
      </c>
      <c r="L408">
        <f t="shared" si="87"/>
        <v>0</v>
      </c>
      <c r="M408">
        <v>21</v>
      </c>
      <c r="N408" t="str">
        <f t="shared" si="88"/>
        <v>&lt;=25</v>
      </c>
      <c r="O408" t="s">
        <v>56</v>
      </c>
      <c r="P408" t="s">
        <v>39</v>
      </c>
      <c r="Q408" t="s">
        <v>32</v>
      </c>
      <c r="R408" t="s">
        <v>32</v>
      </c>
      <c r="S408" t="str">
        <f t="shared" si="89"/>
        <v/>
      </c>
      <c r="T408" t="s">
        <v>32</v>
      </c>
      <c r="U408" t="str">
        <f t="shared" si="90"/>
        <v/>
      </c>
      <c r="V408" t="s">
        <v>32</v>
      </c>
      <c r="W408" t="s">
        <v>32</v>
      </c>
      <c r="X408" s="12" t="str">
        <f t="shared" si="91"/>
        <v>NULL</v>
      </c>
      <c r="Y408" t="str">
        <f t="shared" si="92"/>
        <v/>
      </c>
      <c r="Z408" t="s">
        <v>32</v>
      </c>
      <c r="AA408">
        <v>9</v>
      </c>
      <c r="AB408" t="s">
        <v>32</v>
      </c>
      <c r="AC408" t="str">
        <f t="shared" si="93"/>
        <v/>
      </c>
      <c r="AD408" t="s">
        <v>32</v>
      </c>
      <c r="AE408" t="str">
        <f t="shared" si="94"/>
        <v/>
      </c>
      <c r="AF408" t="s">
        <v>32</v>
      </c>
      <c r="AG408" t="str">
        <f t="shared" si="95"/>
        <v/>
      </c>
      <c r="AH408" t="s">
        <v>32</v>
      </c>
      <c r="AI408" t="str">
        <f t="shared" si="96"/>
        <v/>
      </c>
      <c r="AJ408" t="s">
        <v>32</v>
      </c>
      <c r="AK408" t="str">
        <f t="shared" si="97"/>
        <v/>
      </c>
      <c r="AL408">
        <v>0</v>
      </c>
      <c r="AM408">
        <v>0</v>
      </c>
      <c r="AN408">
        <v>0</v>
      </c>
      <c r="AO408" t="s">
        <v>32</v>
      </c>
      <c r="AP408" t="s">
        <v>32</v>
      </c>
    </row>
    <row r="409" spans="1:42" x14ac:dyDescent="0.25">
      <c r="A409">
        <v>201506</v>
      </c>
      <c r="B409" t="str">
        <f t="shared" si="84"/>
        <v>2015-I</v>
      </c>
      <c r="C409" t="s">
        <v>452</v>
      </c>
      <c r="D409" t="s">
        <v>452</v>
      </c>
      <c r="E409">
        <v>30022924</v>
      </c>
      <c r="F409" t="s">
        <v>29</v>
      </c>
      <c r="G409">
        <v>0</v>
      </c>
      <c r="H409">
        <v>0</v>
      </c>
      <c r="I409">
        <v>0</v>
      </c>
      <c r="J409">
        <f t="shared" si="85"/>
        <v>0</v>
      </c>
      <c r="K409" t="str">
        <f t="shared" si="86"/>
        <v>Modelamiento</v>
      </c>
      <c r="L409">
        <f t="shared" si="87"/>
        <v>0</v>
      </c>
      <c r="M409">
        <v>30</v>
      </c>
      <c r="N409" t="str">
        <f t="shared" si="88"/>
        <v>&lt;=30</v>
      </c>
      <c r="O409" t="s">
        <v>56</v>
      </c>
      <c r="P409" t="s">
        <v>39</v>
      </c>
      <c r="Q409" t="s">
        <v>32</v>
      </c>
      <c r="R409" t="s">
        <v>32</v>
      </c>
      <c r="S409" t="str">
        <f t="shared" si="89"/>
        <v/>
      </c>
      <c r="T409" t="s">
        <v>32</v>
      </c>
      <c r="U409" t="str">
        <f t="shared" si="90"/>
        <v/>
      </c>
      <c r="V409" t="s">
        <v>32</v>
      </c>
      <c r="W409" t="s">
        <v>32</v>
      </c>
      <c r="X409" s="12" t="str">
        <f t="shared" si="91"/>
        <v>NULL</v>
      </c>
      <c r="Y409" t="str">
        <f t="shared" si="92"/>
        <v/>
      </c>
      <c r="Z409" t="s">
        <v>32</v>
      </c>
      <c r="AA409">
        <v>9</v>
      </c>
      <c r="AB409" t="s">
        <v>32</v>
      </c>
      <c r="AC409" t="str">
        <f t="shared" si="93"/>
        <v/>
      </c>
      <c r="AD409" t="s">
        <v>32</v>
      </c>
      <c r="AE409" t="str">
        <f t="shared" si="94"/>
        <v/>
      </c>
      <c r="AF409" t="s">
        <v>32</v>
      </c>
      <c r="AG409" t="str">
        <f t="shared" si="95"/>
        <v/>
      </c>
      <c r="AH409" t="s">
        <v>32</v>
      </c>
      <c r="AI409" t="str">
        <f t="shared" si="96"/>
        <v/>
      </c>
      <c r="AJ409" t="s">
        <v>32</v>
      </c>
      <c r="AK409" t="str">
        <f t="shared" si="97"/>
        <v/>
      </c>
      <c r="AL409">
        <v>0</v>
      </c>
      <c r="AM409">
        <v>0</v>
      </c>
      <c r="AN409">
        <v>0</v>
      </c>
      <c r="AO409" t="s">
        <v>32</v>
      </c>
      <c r="AP409" t="s">
        <v>32</v>
      </c>
    </row>
    <row r="410" spans="1:42" x14ac:dyDescent="0.25">
      <c r="A410">
        <v>201506</v>
      </c>
      <c r="B410" t="str">
        <f t="shared" si="84"/>
        <v>2015-I</v>
      </c>
      <c r="C410" t="s">
        <v>453</v>
      </c>
      <c r="D410" t="s">
        <v>453</v>
      </c>
      <c r="E410">
        <v>30026740</v>
      </c>
      <c r="F410" t="s">
        <v>29</v>
      </c>
      <c r="G410">
        <v>1</v>
      </c>
      <c r="H410">
        <v>0</v>
      </c>
      <c r="I410">
        <v>0</v>
      </c>
      <c r="J410">
        <f t="shared" si="85"/>
        <v>0</v>
      </c>
      <c r="K410" t="str">
        <f t="shared" si="86"/>
        <v>Modelamiento</v>
      </c>
      <c r="L410">
        <f t="shared" si="87"/>
        <v>0</v>
      </c>
      <c r="M410">
        <v>33</v>
      </c>
      <c r="N410" t="str">
        <f t="shared" si="88"/>
        <v>&lt;=35</v>
      </c>
      <c r="O410" t="s">
        <v>56</v>
      </c>
      <c r="P410" t="s">
        <v>31</v>
      </c>
      <c r="Q410" t="s">
        <v>32</v>
      </c>
      <c r="R410" t="s">
        <v>32</v>
      </c>
      <c r="S410" t="str">
        <f t="shared" si="89"/>
        <v/>
      </c>
      <c r="T410" t="s">
        <v>32</v>
      </c>
      <c r="U410" t="str">
        <f t="shared" si="90"/>
        <v/>
      </c>
      <c r="V410" t="s">
        <v>32</v>
      </c>
      <c r="W410" t="s">
        <v>32</v>
      </c>
      <c r="X410" s="12" t="str">
        <f t="shared" si="91"/>
        <v>NULL</v>
      </c>
      <c r="Y410" t="str">
        <f t="shared" si="92"/>
        <v/>
      </c>
      <c r="Z410" t="s">
        <v>32</v>
      </c>
      <c r="AA410">
        <v>4</v>
      </c>
      <c r="AB410">
        <v>3641.86</v>
      </c>
      <c r="AC410" t="str">
        <f t="shared" si="93"/>
        <v>&lt;=4000</v>
      </c>
      <c r="AD410">
        <v>993</v>
      </c>
      <c r="AE410" t="str">
        <f t="shared" si="94"/>
        <v>&gt;120</v>
      </c>
      <c r="AF410">
        <v>3641.86</v>
      </c>
      <c r="AG410" t="str">
        <f t="shared" si="95"/>
        <v>&lt;=4000</v>
      </c>
      <c r="AH410" t="s">
        <v>32</v>
      </c>
      <c r="AI410" t="str">
        <f t="shared" si="96"/>
        <v/>
      </c>
      <c r="AJ410" t="s">
        <v>32</v>
      </c>
      <c r="AK410" t="str">
        <f t="shared" si="97"/>
        <v/>
      </c>
      <c r="AL410">
        <v>12</v>
      </c>
      <c r="AM410">
        <v>0</v>
      </c>
      <c r="AN410">
        <v>12</v>
      </c>
      <c r="AO410" t="s">
        <v>32</v>
      </c>
      <c r="AP410">
        <v>1</v>
      </c>
    </row>
    <row r="411" spans="1:42" x14ac:dyDescent="0.25">
      <c r="A411">
        <v>201506</v>
      </c>
      <c r="B411" t="str">
        <f t="shared" si="84"/>
        <v>2015-I</v>
      </c>
      <c r="C411" t="s">
        <v>454</v>
      </c>
      <c r="D411" t="s">
        <v>454</v>
      </c>
      <c r="E411">
        <v>30025040</v>
      </c>
      <c r="F411" t="s">
        <v>29</v>
      </c>
      <c r="G411">
        <v>0</v>
      </c>
      <c r="H411">
        <v>0</v>
      </c>
      <c r="I411">
        <v>0</v>
      </c>
      <c r="J411">
        <f t="shared" si="85"/>
        <v>0</v>
      </c>
      <c r="K411" t="str">
        <f t="shared" si="86"/>
        <v>Modelamiento</v>
      </c>
      <c r="L411">
        <f t="shared" si="87"/>
        <v>0</v>
      </c>
      <c r="M411">
        <v>24</v>
      </c>
      <c r="N411" t="str">
        <f t="shared" si="88"/>
        <v>&lt;=25</v>
      </c>
      <c r="O411" t="s">
        <v>56</v>
      </c>
      <c r="P411" t="s">
        <v>31</v>
      </c>
      <c r="Q411" t="s">
        <v>32</v>
      </c>
      <c r="R411" t="s">
        <v>32</v>
      </c>
      <c r="S411" t="str">
        <f t="shared" si="89"/>
        <v/>
      </c>
      <c r="T411" t="s">
        <v>32</v>
      </c>
      <c r="U411" t="str">
        <f t="shared" si="90"/>
        <v/>
      </c>
      <c r="V411" t="s">
        <v>32</v>
      </c>
      <c r="W411" t="s">
        <v>32</v>
      </c>
      <c r="X411" s="12" t="str">
        <f t="shared" si="91"/>
        <v>NULL</v>
      </c>
      <c r="Y411" t="str">
        <f t="shared" si="92"/>
        <v/>
      </c>
      <c r="Z411" t="s">
        <v>32</v>
      </c>
      <c r="AA411">
        <v>4</v>
      </c>
      <c r="AB411">
        <v>3155.35</v>
      </c>
      <c r="AC411" t="str">
        <f t="shared" si="93"/>
        <v>&lt;=4000</v>
      </c>
      <c r="AD411">
        <v>123</v>
      </c>
      <c r="AE411" t="str">
        <f t="shared" si="94"/>
        <v>&gt;120</v>
      </c>
      <c r="AF411">
        <v>0</v>
      </c>
      <c r="AG411" t="str">
        <f t="shared" si="95"/>
        <v>&lt;=500</v>
      </c>
      <c r="AH411">
        <v>1600</v>
      </c>
      <c r="AI411" t="str">
        <f t="shared" si="96"/>
        <v>&lt;=2000</v>
      </c>
      <c r="AJ411">
        <v>1</v>
      </c>
      <c r="AK411" t="str">
        <f t="shared" si="97"/>
        <v>&gt;0.9</v>
      </c>
      <c r="AL411">
        <v>12</v>
      </c>
      <c r="AM411">
        <v>3</v>
      </c>
      <c r="AN411">
        <v>0</v>
      </c>
      <c r="AO411">
        <v>10</v>
      </c>
      <c r="AP411" t="s">
        <v>32</v>
      </c>
    </row>
    <row r="412" spans="1:42" x14ac:dyDescent="0.25">
      <c r="A412">
        <v>201506</v>
      </c>
      <c r="B412" t="str">
        <f t="shared" si="84"/>
        <v>2015-I</v>
      </c>
      <c r="C412" t="s">
        <v>455</v>
      </c>
      <c r="D412" t="s">
        <v>455</v>
      </c>
      <c r="E412">
        <v>30026793</v>
      </c>
      <c r="F412" t="s">
        <v>29</v>
      </c>
      <c r="G412">
        <v>0</v>
      </c>
      <c r="H412">
        <v>0</v>
      </c>
      <c r="I412">
        <v>0</v>
      </c>
      <c r="J412">
        <f t="shared" si="85"/>
        <v>0</v>
      </c>
      <c r="K412" t="str">
        <f t="shared" si="86"/>
        <v>Modelamiento</v>
      </c>
      <c r="L412">
        <f t="shared" si="87"/>
        <v>0</v>
      </c>
      <c r="M412">
        <v>43</v>
      </c>
      <c r="N412" t="str">
        <f t="shared" si="88"/>
        <v>&lt;=45</v>
      </c>
      <c r="O412" t="s">
        <v>56</v>
      </c>
      <c r="P412" t="s">
        <v>31</v>
      </c>
      <c r="Q412" t="s">
        <v>32</v>
      </c>
      <c r="R412" t="s">
        <v>32</v>
      </c>
      <c r="S412" t="str">
        <f t="shared" si="89"/>
        <v/>
      </c>
      <c r="T412" t="s">
        <v>32</v>
      </c>
      <c r="U412" t="str">
        <f t="shared" si="90"/>
        <v/>
      </c>
      <c r="V412" t="s">
        <v>32</v>
      </c>
      <c r="W412" t="s">
        <v>32</v>
      </c>
      <c r="X412" s="12" t="str">
        <f t="shared" si="91"/>
        <v>NULL</v>
      </c>
      <c r="Y412" t="str">
        <f t="shared" si="92"/>
        <v/>
      </c>
      <c r="Z412" t="s">
        <v>32</v>
      </c>
      <c r="AA412">
        <v>4</v>
      </c>
      <c r="AB412">
        <v>426.91</v>
      </c>
      <c r="AC412" t="str">
        <f t="shared" si="93"/>
        <v>&lt;=500</v>
      </c>
      <c r="AD412">
        <v>796</v>
      </c>
      <c r="AE412" t="str">
        <f t="shared" si="94"/>
        <v>&gt;120</v>
      </c>
      <c r="AF412">
        <v>426.91</v>
      </c>
      <c r="AG412" t="str">
        <f t="shared" si="95"/>
        <v>&lt;=500</v>
      </c>
      <c r="AH412" t="s">
        <v>32</v>
      </c>
      <c r="AI412" t="str">
        <f t="shared" si="96"/>
        <v/>
      </c>
      <c r="AJ412" t="s">
        <v>32</v>
      </c>
      <c r="AK412" t="str">
        <f t="shared" si="97"/>
        <v/>
      </c>
      <c r="AL412">
        <v>12</v>
      </c>
      <c r="AM412">
        <v>0</v>
      </c>
      <c r="AN412">
        <v>12</v>
      </c>
      <c r="AO412" t="s">
        <v>32</v>
      </c>
      <c r="AP412">
        <v>1</v>
      </c>
    </row>
    <row r="413" spans="1:42" x14ac:dyDescent="0.25">
      <c r="A413">
        <v>201506</v>
      </c>
      <c r="B413" t="str">
        <f t="shared" si="84"/>
        <v>2015-I</v>
      </c>
      <c r="C413" t="s">
        <v>456</v>
      </c>
      <c r="D413" t="s">
        <v>456</v>
      </c>
      <c r="E413">
        <v>30023474</v>
      </c>
      <c r="F413" t="s">
        <v>29</v>
      </c>
      <c r="G413">
        <v>0</v>
      </c>
      <c r="H413">
        <v>0</v>
      </c>
      <c r="I413">
        <v>0</v>
      </c>
      <c r="J413">
        <f t="shared" si="85"/>
        <v>0</v>
      </c>
      <c r="K413" t="str">
        <f t="shared" si="86"/>
        <v>Modelamiento</v>
      </c>
      <c r="L413">
        <f t="shared" si="87"/>
        <v>0</v>
      </c>
      <c r="M413">
        <v>39</v>
      </c>
      <c r="N413" t="str">
        <f t="shared" si="88"/>
        <v>&lt;=40</v>
      </c>
      <c r="O413" t="s">
        <v>56</v>
      </c>
      <c r="P413" t="s">
        <v>35</v>
      </c>
      <c r="Q413" t="s">
        <v>32</v>
      </c>
      <c r="R413" t="s">
        <v>32</v>
      </c>
      <c r="S413" t="str">
        <f t="shared" si="89"/>
        <v/>
      </c>
      <c r="T413" t="s">
        <v>32</v>
      </c>
      <c r="U413" t="str">
        <f t="shared" si="90"/>
        <v/>
      </c>
      <c r="V413" t="s">
        <v>32</v>
      </c>
      <c r="W413" t="s">
        <v>32</v>
      </c>
      <c r="X413" s="12" t="str">
        <f t="shared" si="91"/>
        <v>NULL</v>
      </c>
      <c r="Y413" t="str">
        <f t="shared" si="92"/>
        <v/>
      </c>
      <c r="Z413" t="s">
        <v>32</v>
      </c>
      <c r="AA413">
        <v>4</v>
      </c>
      <c r="AB413">
        <v>63.08</v>
      </c>
      <c r="AC413" t="str">
        <f t="shared" si="93"/>
        <v>&lt;=500</v>
      </c>
      <c r="AD413">
        <v>908</v>
      </c>
      <c r="AE413" t="str">
        <f t="shared" si="94"/>
        <v>&gt;120</v>
      </c>
      <c r="AF413">
        <v>63.08</v>
      </c>
      <c r="AG413" t="str">
        <f t="shared" si="95"/>
        <v>&lt;=500</v>
      </c>
      <c r="AH413" t="s">
        <v>32</v>
      </c>
      <c r="AI413" t="str">
        <f t="shared" si="96"/>
        <v/>
      </c>
      <c r="AJ413" t="s">
        <v>32</v>
      </c>
      <c r="AK413" t="str">
        <f t="shared" si="97"/>
        <v/>
      </c>
      <c r="AL413">
        <v>12</v>
      </c>
      <c r="AM413">
        <v>0</v>
      </c>
      <c r="AN413">
        <v>12</v>
      </c>
      <c r="AO413" t="s">
        <v>32</v>
      </c>
      <c r="AP413">
        <v>1</v>
      </c>
    </row>
    <row r="414" spans="1:42" x14ac:dyDescent="0.25">
      <c r="A414">
        <v>201506</v>
      </c>
      <c r="B414" t="str">
        <f t="shared" si="84"/>
        <v>2015-I</v>
      </c>
      <c r="C414" t="s">
        <v>457</v>
      </c>
      <c r="D414" t="s">
        <v>457</v>
      </c>
      <c r="E414">
        <v>30024178</v>
      </c>
      <c r="F414" t="s">
        <v>29</v>
      </c>
      <c r="G414">
        <v>0</v>
      </c>
      <c r="H414">
        <v>0</v>
      </c>
      <c r="I414">
        <v>0</v>
      </c>
      <c r="J414">
        <f t="shared" si="85"/>
        <v>0</v>
      </c>
      <c r="K414" t="str">
        <f t="shared" si="86"/>
        <v>Modelamiento</v>
      </c>
      <c r="L414">
        <f t="shared" si="87"/>
        <v>0</v>
      </c>
      <c r="M414">
        <v>25</v>
      </c>
      <c r="N414" t="str">
        <f t="shared" si="88"/>
        <v>&lt;=25</v>
      </c>
      <c r="O414" t="s">
        <v>56</v>
      </c>
      <c r="P414" t="s">
        <v>31</v>
      </c>
      <c r="Q414" t="s">
        <v>32</v>
      </c>
      <c r="R414" t="s">
        <v>32</v>
      </c>
      <c r="S414" t="str">
        <f t="shared" si="89"/>
        <v/>
      </c>
      <c r="T414" t="s">
        <v>32</v>
      </c>
      <c r="U414" t="str">
        <f t="shared" si="90"/>
        <v/>
      </c>
      <c r="V414" t="s">
        <v>32</v>
      </c>
      <c r="W414" t="s">
        <v>32</v>
      </c>
      <c r="X414" s="12" t="str">
        <f t="shared" si="91"/>
        <v>NULL</v>
      </c>
      <c r="Y414" t="str">
        <f t="shared" si="92"/>
        <v/>
      </c>
      <c r="Z414" t="s">
        <v>32</v>
      </c>
      <c r="AA414">
        <v>2</v>
      </c>
      <c r="AB414">
        <v>2170.31</v>
      </c>
      <c r="AC414" t="str">
        <f t="shared" si="93"/>
        <v>&lt;=3000</v>
      </c>
      <c r="AD414">
        <v>39</v>
      </c>
      <c r="AE414" t="str">
        <f t="shared" si="94"/>
        <v>&lt;=60</v>
      </c>
      <c r="AF414">
        <v>0</v>
      </c>
      <c r="AG414" t="str">
        <f t="shared" si="95"/>
        <v>&lt;=500</v>
      </c>
      <c r="AH414">
        <v>3558.6</v>
      </c>
      <c r="AI414" t="str">
        <f t="shared" si="96"/>
        <v>&lt;=4000</v>
      </c>
      <c r="AJ414">
        <v>0.89049999999999996</v>
      </c>
      <c r="AK414" t="str">
        <f t="shared" si="97"/>
        <v>&lt;=0.9</v>
      </c>
      <c r="AL414">
        <v>12</v>
      </c>
      <c r="AM414">
        <v>6</v>
      </c>
      <c r="AN414">
        <v>0</v>
      </c>
      <c r="AO414">
        <v>3</v>
      </c>
      <c r="AP414" t="s">
        <v>32</v>
      </c>
    </row>
    <row r="415" spans="1:42" x14ac:dyDescent="0.25">
      <c r="A415">
        <v>201506</v>
      </c>
      <c r="B415" t="str">
        <f t="shared" si="84"/>
        <v>2015-I</v>
      </c>
      <c r="C415" t="s">
        <v>458</v>
      </c>
      <c r="D415" t="s">
        <v>458</v>
      </c>
      <c r="E415">
        <v>30024992</v>
      </c>
      <c r="F415" t="s">
        <v>29</v>
      </c>
      <c r="G415">
        <v>0</v>
      </c>
      <c r="H415">
        <v>0</v>
      </c>
      <c r="I415">
        <v>0</v>
      </c>
      <c r="J415">
        <f t="shared" si="85"/>
        <v>0</v>
      </c>
      <c r="K415" t="str">
        <f t="shared" si="86"/>
        <v>Modelamiento</v>
      </c>
      <c r="L415">
        <f t="shared" si="87"/>
        <v>0</v>
      </c>
      <c r="M415">
        <v>56</v>
      </c>
      <c r="N415" t="str">
        <f t="shared" si="88"/>
        <v>&lt;=60</v>
      </c>
      <c r="O415" t="s">
        <v>56</v>
      </c>
      <c r="P415" t="s">
        <v>39</v>
      </c>
      <c r="Q415" t="s">
        <v>32</v>
      </c>
      <c r="R415" t="s">
        <v>32</v>
      </c>
      <c r="S415" t="str">
        <f t="shared" si="89"/>
        <v/>
      </c>
      <c r="T415" t="s">
        <v>32</v>
      </c>
      <c r="U415" t="str">
        <f t="shared" si="90"/>
        <v/>
      </c>
      <c r="V415" t="s">
        <v>32</v>
      </c>
      <c r="W415" t="s">
        <v>32</v>
      </c>
      <c r="X415" s="12" t="str">
        <f t="shared" si="91"/>
        <v>NULL</v>
      </c>
      <c r="Y415" t="str">
        <f t="shared" si="92"/>
        <v/>
      </c>
      <c r="Z415" t="s">
        <v>32</v>
      </c>
      <c r="AA415">
        <v>0</v>
      </c>
      <c r="AB415">
        <v>10418.27</v>
      </c>
      <c r="AC415" t="str">
        <f t="shared" si="93"/>
        <v>&gt;5000</v>
      </c>
      <c r="AD415">
        <v>6</v>
      </c>
      <c r="AE415" t="str">
        <f t="shared" si="94"/>
        <v>&lt;=8</v>
      </c>
      <c r="AF415">
        <v>0</v>
      </c>
      <c r="AG415" t="str">
        <f t="shared" si="95"/>
        <v>&lt;=500</v>
      </c>
      <c r="AH415">
        <v>500</v>
      </c>
      <c r="AI415" t="str">
        <f t="shared" si="96"/>
        <v>&lt;=500</v>
      </c>
      <c r="AJ415">
        <v>1</v>
      </c>
      <c r="AK415" t="str">
        <f t="shared" si="97"/>
        <v>&gt;0.9</v>
      </c>
      <c r="AL415">
        <v>12</v>
      </c>
      <c r="AM415">
        <v>12</v>
      </c>
      <c r="AN415">
        <v>0</v>
      </c>
      <c r="AO415">
        <v>1</v>
      </c>
      <c r="AP415" t="s">
        <v>32</v>
      </c>
    </row>
    <row r="416" spans="1:42" x14ac:dyDescent="0.25">
      <c r="A416">
        <v>201506</v>
      </c>
      <c r="B416" t="str">
        <f t="shared" si="84"/>
        <v>2015-I</v>
      </c>
      <c r="C416" t="s">
        <v>459</v>
      </c>
      <c r="D416" t="s">
        <v>459</v>
      </c>
      <c r="E416">
        <v>30026843</v>
      </c>
      <c r="F416" t="s">
        <v>29</v>
      </c>
      <c r="G416">
        <v>0</v>
      </c>
      <c r="H416">
        <v>0</v>
      </c>
      <c r="I416">
        <v>0</v>
      </c>
      <c r="J416">
        <f t="shared" si="85"/>
        <v>0</v>
      </c>
      <c r="K416" t="str">
        <f t="shared" si="86"/>
        <v>Modelamiento</v>
      </c>
      <c r="L416">
        <f t="shared" si="87"/>
        <v>0</v>
      </c>
      <c r="M416">
        <v>34</v>
      </c>
      <c r="N416" t="str">
        <f t="shared" si="88"/>
        <v>&lt;=35</v>
      </c>
      <c r="O416" t="s">
        <v>56</v>
      </c>
      <c r="P416" t="s">
        <v>31</v>
      </c>
      <c r="Q416" t="s">
        <v>32</v>
      </c>
      <c r="R416" t="s">
        <v>32</v>
      </c>
      <c r="S416" t="str">
        <f t="shared" si="89"/>
        <v/>
      </c>
      <c r="T416" t="s">
        <v>32</v>
      </c>
      <c r="U416" t="str">
        <f t="shared" si="90"/>
        <v/>
      </c>
      <c r="V416" t="s">
        <v>32</v>
      </c>
      <c r="W416" t="s">
        <v>32</v>
      </c>
      <c r="X416" s="12" t="str">
        <f t="shared" si="91"/>
        <v>NULL</v>
      </c>
      <c r="Y416" t="str">
        <f t="shared" si="92"/>
        <v/>
      </c>
      <c r="Z416" t="s">
        <v>32</v>
      </c>
      <c r="AA416">
        <v>4</v>
      </c>
      <c r="AB416">
        <v>3584.03</v>
      </c>
      <c r="AC416" t="str">
        <f t="shared" si="93"/>
        <v>&lt;=4000</v>
      </c>
      <c r="AD416">
        <v>268</v>
      </c>
      <c r="AE416" t="str">
        <f t="shared" si="94"/>
        <v>&gt;120</v>
      </c>
      <c r="AF416">
        <v>1878.89</v>
      </c>
      <c r="AG416" t="str">
        <f t="shared" si="95"/>
        <v>&lt;=2000</v>
      </c>
      <c r="AH416">
        <v>4200</v>
      </c>
      <c r="AI416" t="str">
        <f t="shared" si="96"/>
        <v>&lt;=5000</v>
      </c>
      <c r="AJ416">
        <v>0.95989999999999998</v>
      </c>
      <c r="AK416" t="str">
        <f t="shared" si="97"/>
        <v>&gt;0.9</v>
      </c>
      <c r="AL416">
        <v>12</v>
      </c>
      <c r="AM416">
        <v>1</v>
      </c>
      <c r="AN416">
        <v>0</v>
      </c>
      <c r="AO416">
        <v>10</v>
      </c>
      <c r="AP416" t="s">
        <v>32</v>
      </c>
    </row>
    <row r="417" spans="1:42" x14ac:dyDescent="0.25">
      <c r="A417">
        <v>201506</v>
      </c>
      <c r="B417" t="str">
        <f t="shared" si="84"/>
        <v>2015-I</v>
      </c>
      <c r="C417" t="s">
        <v>460</v>
      </c>
      <c r="D417" t="s">
        <v>460</v>
      </c>
      <c r="E417">
        <v>30025352</v>
      </c>
      <c r="F417" t="s">
        <v>29</v>
      </c>
      <c r="G417">
        <v>0</v>
      </c>
      <c r="H417">
        <v>0</v>
      </c>
      <c r="I417">
        <v>0</v>
      </c>
      <c r="J417">
        <f t="shared" si="85"/>
        <v>0</v>
      </c>
      <c r="K417" t="str">
        <f t="shared" si="86"/>
        <v>Modelamiento</v>
      </c>
      <c r="L417">
        <f t="shared" si="87"/>
        <v>0</v>
      </c>
      <c r="M417">
        <v>32</v>
      </c>
      <c r="N417" t="str">
        <f t="shared" si="88"/>
        <v>&lt;=35</v>
      </c>
      <c r="O417" t="s">
        <v>56</v>
      </c>
      <c r="P417" t="s">
        <v>31</v>
      </c>
      <c r="Q417" t="s">
        <v>32</v>
      </c>
      <c r="R417" t="s">
        <v>32</v>
      </c>
      <c r="S417" t="str">
        <f t="shared" si="89"/>
        <v/>
      </c>
      <c r="T417" t="s">
        <v>32</v>
      </c>
      <c r="U417" t="str">
        <f t="shared" si="90"/>
        <v/>
      </c>
      <c r="V417" t="s">
        <v>32</v>
      </c>
      <c r="W417" t="s">
        <v>32</v>
      </c>
      <c r="X417" s="12" t="str">
        <f t="shared" si="91"/>
        <v>NULL</v>
      </c>
      <c r="Y417" t="str">
        <f t="shared" si="92"/>
        <v/>
      </c>
      <c r="Z417" t="s">
        <v>32</v>
      </c>
      <c r="AA417">
        <v>9</v>
      </c>
      <c r="AB417" t="s">
        <v>32</v>
      </c>
      <c r="AC417" t="str">
        <f t="shared" si="93"/>
        <v/>
      </c>
      <c r="AD417" t="s">
        <v>32</v>
      </c>
      <c r="AE417" t="str">
        <f t="shared" si="94"/>
        <v/>
      </c>
      <c r="AF417" t="s">
        <v>32</v>
      </c>
      <c r="AG417" t="str">
        <f t="shared" si="95"/>
        <v/>
      </c>
      <c r="AH417" t="s">
        <v>32</v>
      </c>
      <c r="AI417" t="str">
        <f t="shared" si="96"/>
        <v/>
      </c>
      <c r="AJ417" t="s">
        <v>32</v>
      </c>
      <c r="AK417" t="str">
        <f t="shared" si="97"/>
        <v/>
      </c>
      <c r="AL417">
        <v>0</v>
      </c>
      <c r="AM417">
        <v>0</v>
      </c>
      <c r="AN417">
        <v>0</v>
      </c>
      <c r="AO417" t="s">
        <v>32</v>
      </c>
      <c r="AP417" t="s">
        <v>32</v>
      </c>
    </row>
    <row r="418" spans="1:42" x14ac:dyDescent="0.25">
      <c r="A418">
        <v>201506</v>
      </c>
      <c r="B418" t="str">
        <f t="shared" si="84"/>
        <v>2015-I</v>
      </c>
      <c r="C418" t="s">
        <v>461</v>
      </c>
      <c r="D418" t="s">
        <v>461</v>
      </c>
      <c r="E418">
        <v>30027464</v>
      </c>
      <c r="F418" t="s">
        <v>29</v>
      </c>
      <c r="G418">
        <v>0</v>
      </c>
      <c r="H418">
        <v>0</v>
      </c>
      <c r="I418">
        <v>0</v>
      </c>
      <c r="J418">
        <f t="shared" si="85"/>
        <v>0</v>
      </c>
      <c r="K418" t="str">
        <f t="shared" si="86"/>
        <v>Modelamiento</v>
      </c>
      <c r="L418">
        <f t="shared" si="87"/>
        <v>0</v>
      </c>
      <c r="M418">
        <v>38</v>
      </c>
      <c r="N418" t="str">
        <f t="shared" si="88"/>
        <v>&lt;=40</v>
      </c>
      <c r="O418" t="s">
        <v>56</v>
      </c>
      <c r="P418" t="s">
        <v>39</v>
      </c>
      <c r="Q418" t="s">
        <v>32</v>
      </c>
      <c r="R418" t="s">
        <v>32</v>
      </c>
      <c r="S418" t="str">
        <f t="shared" si="89"/>
        <v/>
      </c>
      <c r="T418" t="s">
        <v>32</v>
      </c>
      <c r="U418" t="str">
        <f t="shared" si="90"/>
        <v/>
      </c>
      <c r="V418" t="s">
        <v>32</v>
      </c>
      <c r="W418" t="s">
        <v>32</v>
      </c>
      <c r="X418" s="12" t="str">
        <f t="shared" si="91"/>
        <v>NULL</v>
      </c>
      <c r="Y418" t="str">
        <f t="shared" si="92"/>
        <v/>
      </c>
      <c r="Z418" t="s">
        <v>32</v>
      </c>
      <c r="AA418">
        <v>9</v>
      </c>
      <c r="AB418" t="s">
        <v>32</v>
      </c>
      <c r="AC418" t="str">
        <f t="shared" si="93"/>
        <v/>
      </c>
      <c r="AD418" t="s">
        <v>32</v>
      </c>
      <c r="AE418" t="str">
        <f t="shared" si="94"/>
        <v/>
      </c>
      <c r="AF418" t="s">
        <v>32</v>
      </c>
      <c r="AG418" t="str">
        <f t="shared" si="95"/>
        <v/>
      </c>
      <c r="AH418" t="s">
        <v>32</v>
      </c>
      <c r="AI418" t="str">
        <f t="shared" si="96"/>
        <v/>
      </c>
      <c r="AJ418" t="s">
        <v>32</v>
      </c>
      <c r="AK418" t="str">
        <f t="shared" si="97"/>
        <v/>
      </c>
      <c r="AL418">
        <v>0</v>
      </c>
      <c r="AM418">
        <v>0</v>
      </c>
      <c r="AN418">
        <v>0</v>
      </c>
      <c r="AO418" t="s">
        <v>32</v>
      </c>
      <c r="AP418" t="s">
        <v>32</v>
      </c>
    </row>
    <row r="419" spans="1:42" x14ac:dyDescent="0.25">
      <c r="A419">
        <v>201506</v>
      </c>
      <c r="B419" t="str">
        <f t="shared" si="84"/>
        <v>2015-I</v>
      </c>
      <c r="C419" t="s">
        <v>462</v>
      </c>
      <c r="D419" t="s">
        <v>462</v>
      </c>
      <c r="E419">
        <v>30027793</v>
      </c>
      <c r="F419" t="s">
        <v>29</v>
      </c>
      <c r="G419">
        <v>0</v>
      </c>
      <c r="H419">
        <v>0</v>
      </c>
      <c r="I419">
        <v>0</v>
      </c>
      <c r="J419">
        <f t="shared" si="85"/>
        <v>0</v>
      </c>
      <c r="K419" t="str">
        <f t="shared" si="86"/>
        <v>Modelamiento</v>
      </c>
      <c r="L419">
        <f t="shared" si="87"/>
        <v>0</v>
      </c>
      <c r="M419">
        <v>47</v>
      </c>
      <c r="N419" t="str">
        <f t="shared" si="88"/>
        <v>&lt;=50</v>
      </c>
      <c r="O419" t="s">
        <v>56</v>
      </c>
      <c r="P419" t="s">
        <v>31</v>
      </c>
      <c r="Q419" t="s">
        <v>32</v>
      </c>
      <c r="R419" t="s">
        <v>32</v>
      </c>
      <c r="S419" t="str">
        <f t="shared" si="89"/>
        <v/>
      </c>
      <c r="T419" t="s">
        <v>32</v>
      </c>
      <c r="U419" t="str">
        <f t="shared" si="90"/>
        <v/>
      </c>
      <c r="V419" t="s">
        <v>32</v>
      </c>
      <c r="W419" t="s">
        <v>32</v>
      </c>
      <c r="X419" s="12" t="str">
        <f t="shared" si="91"/>
        <v>NULL</v>
      </c>
      <c r="Y419" t="str">
        <f t="shared" si="92"/>
        <v/>
      </c>
      <c r="Z419" t="s">
        <v>32</v>
      </c>
      <c r="AA419">
        <v>4</v>
      </c>
      <c r="AB419">
        <v>2233.62</v>
      </c>
      <c r="AC419" t="str">
        <f t="shared" si="93"/>
        <v>&lt;=3000</v>
      </c>
      <c r="AD419">
        <v>810</v>
      </c>
      <c r="AE419" t="str">
        <f t="shared" si="94"/>
        <v>&gt;120</v>
      </c>
      <c r="AF419">
        <v>0</v>
      </c>
      <c r="AG419" t="str">
        <f t="shared" si="95"/>
        <v>&lt;=500</v>
      </c>
      <c r="AH419">
        <v>513.72</v>
      </c>
      <c r="AI419" t="str">
        <f t="shared" si="96"/>
        <v>&lt;=1000</v>
      </c>
      <c r="AJ419">
        <v>1</v>
      </c>
      <c r="AK419" t="str">
        <f t="shared" si="97"/>
        <v>&gt;0.9</v>
      </c>
      <c r="AL419">
        <v>12</v>
      </c>
      <c r="AM419">
        <v>0</v>
      </c>
      <c r="AN419">
        <v>12</v>
      </c>
      <c r="AO419" t="s">
        <v>32</v>
      </c>
      <c r="AP419">
        <v>1</v>
      </c>
    </row>
    <row r="420" spans="1:42" x14ac:dyDescent="0.25">
      <c r="A420">
        <v>201506</v>
      </c>
      <c r="B420" t="str">
        <f t="shared" si="84"/>
        <v>2015-I</v>
      </c>
      <c r="C420" t="s">
        <v>463</v>
      </c>
      <c r="D420" t="s">
        <v>463</v>
      </c>
      <c r="E420">
        <v>30026927</v>
      </c>
      <c r="F420" t="s">
        <v>29</v>
      </c>
      <c r="G420">
        <v>0</v>
      </c>
      <c r="H420">
        <v>0</v>
      </c>
      <c r="I420">
        <v>0</v>
      </c>
      <c r="J420">
        <f t="shared" si="85"/>
        <v>0</v>
      </c>
      <c r="K420" t="str">
        <f t="shared" si="86"/>
        <v>Modelamiento</v>
      </c>
      <c r="L420">
        <f t="shared" si="87"/>
        <v>0</v>
      </c>
      <c r="M420">
        <v>26</v>
      </c>
      <c r="N420" t="str">
        <f t="shared" si="88"/>
        <v>&lt;=30</v>
      </c>
      <c r="O420" t="s">
        <v>56</v>
      </c>
      <c r="P420" t="s">
        <v>39</v>
      </c>
      <c r="Q420" t="s">
        <v>32</v>
      </c>
      <c r="R420" t="s">
        <v>32</v>
      </c>
      <c r="S420" t="str">
        <f t="shared" si="89"/>
        <v/>
      </c>
      <c r="T420" t="s">
        <v>32</v>
      </c>
      <c r="U420" t="str">
        <f t="shared" si="90"/>
        <v/>
      </c>
      <c r="V420" t="s">
        <v>32</v>
      </c>
      <c r="W420" t="s">
        <v>32</v>
      </c>
      <c r="X420" s="12" t="str">
        <f t="shared" si="91"/>
        <v>NULL</v>
      </c>
      <c r="Y420" t="str">
        <f t="shared" si="92"/>
        <v/>
      </c>
      <c r="Z420" t="s">
        <v>32</v>
      </c>
      <c r="AA420">
        <v>4</v>
      </c>
      <c r="AB420">
        <v>1637.14</v>
      </c>
      <c r="AC420" t="str">
        <f t="shared" si="93"/>
        <v>&lt;=2000</v>
      </c>
      <c r="AD420">
        <v>422</v>
      </c>
      <c r="AE420" t="str">
        <f t="shared" si="94"/>
        <v>&gt;120</v>
      </c>
      <c r="AF420">
        <v>0</v>
      </c>
      <c r="AG420" t="str">
        <f t="shared" si="95"/>
        <v>&lt;=500</v>
      </c>
      <c r="AH420" t="s">
        <v>32</v>
      </c>
      <c r="AI420" t="str">
        <f t="shared" si="96"/>
        <v/>
      </c>
      <c r="AJ420" t="s">
        <v>32</v>
      </c>
      <c r="AK420" t="str">
        <f t="shared" si="97"/>
        <v/>
      </c>
      <c r="AL420">
        <v>12</v>
      </c>
      <c r="AM420">
        <v>0</v>
      </c>
      <c r="AN420">
        <v>4</v>
      </c>
      <c r="AO420" t="s">
        <v>32</v>
      </c>
      <c r="AP420">
        <v>1</v>
      </c>
    </row>
    <row r="421" spans="1:42" x14ac:dyDescent="0.25">
      <c r="A421">
        <v>201506</v>
      </c>
      <c r="B421" t="str">
        <f t="shared" si="84"/>
        <v>2015-I</v>
      </c>
      <c r="C421" t="s">
        <v>464</v>
      </c>
      <c r="D421" t="s">
        <v>464</v>
      </c>
      <c r="E421">
        <v>30024421</v>
      </c>
      <c r="F421" t="s">
        <v>29</v>
      </c>
      <c r="G421">
        <v>0</v>
      </c>
      <c r="H421">
        <v>0</v>
      </c>
      <c r="I421">
        <v>0</v>
      </c>
      <c r="J421">
        <f t="shared" si="85"/>
        <v>0</v>
      </c>
      <c r="K421" t="str">
        <f t="shared" si="86"/>
        <v>Modelamiento</v>
      </c>
      <c r="L421">
        <f t="shared" si="87"/>
        <v>0</v>
      </c>
      <c r="M421">
        <v>38</v>
      </c>
      <c r="N421" t="str">
        <f t="shared" si="88"/>
        <v>&lt;=40</v>
      </c>
      <c r="O421" t="s">
        <v>56</v>
      </c>
      <c r="P421" t="s">
        <v>35</v>
      </c>
      <c r="Q421" t="s">
        <v>32</v>
      </c>
      <c r="R421" t="s">
        <v>32</v>
      </c>
      <c r="S421" t="str">
        <f t="shared" si="89"/>
        <v/>
      </c>
      <c r="T421" t="s">
        <v>32</v>
      </c>
      <c r="U421" t="str">
        <f t="shared" si="90"/>
        <v/>
      </c>
      <c r="V421" t="s">
        <v>32</v>
      </c>
      <c r="W421" t="s">
        <v>32</v>
      </c>
      <c r="X421" s="12" t="str">
        <f t="shared" si="91"/>
        <v>NULL</v>
      </c>
      <c r="Y421" t="str">
        <f t="shared" si="92"/>
        <v/>
      </c>
      <c r="Z421" t="s">
        <v>32</v>
      </c>
      <c r="AA421">
        <v>4</v>
      </c>
      <c r="AB421">
        <v>1130.48</v>
      </c>
      <c r="AC421" t="str">
        <f t="shared" si="93"/>
        <v>&lt;=2000</v>
      </c>
      <c r="AD421">
        <v>1876</v>
      </c>
      <c r="AE421" t="str">
        <f t="shared" si="94"/>
        <v>&gt;120</v>
      </c>
      <c r="AF421">
        <v>1130.48</v>
      </c>
      <c r="AG421" t="str">
        <f t="shared" si="95"/>
        <v>&lt;=2000</v>
      </c>
      <c r="AH421">
        <v>500</v>
      </c>
      <c r="AI421" t="str">
        <f t="shared" si="96"/>
        <v>&lt;=500</v>
      </c>
      <c r="AJ421">
        <v>0</v>
      </c>
      <c r="AK421" t="str">
        <f t="shared" si="97"/>
        <v>=0</v>
      </c>
      <c r="AL421">
        <v>5</v>
      </c>
      <c r="AM421">
        <v>0</v>
      </c>
      <c r="AN421">
        <v>5</v>
      </c>
      <c r="AO421" t="s">
        <v>32</v>
      </c>
      <c r="AP421">
        <v>8</v>
      </c>
    </row>
    <row r="422" spans="1:42" x14ac:dyDescent="0.25">
      <c r="A422">
        <v>201506</v>
      </c>
      <c r="B422" t="str">
        <f t="shared" si="84"/>
        <v>2015-I</v>
      </c>
      <c r="C422" t="s">
        <v>465</v>
      </c>
      <c r="D422" t="s">
        <v>465</v>
      </c>
      <c r="E422">
        <v>30029432</v>
      </c>
      <c r="F422" t="s">
        <v>29</v>
      </c>
      <c r="G422">
        <v>0</v>
      </c>
      <c r="H422">
        <v>0</v>
      </c>
      <c r="I422">
        <v>0</v>
      </c>
      <c r="J422">
        <f t="shared" si="85"/>
        <v>0</v>
      </c>
      <c r="K422" t="str">
        <f t="shared" si="86"/>
        <v>Modelamiento</v>
      </c>
      <c r="L422">
        <f t="shared" si="87"/>
        <v>0</v>
      </c>
      <c r="M422">
        <v>48</v>
      </c>
      <c r="N422" t="str">
        <f t="shared" si="88"/>
        <v>&lt;=50</v>
      </c>
      <c r="O422" t="s">
        <v>56</v>
      </c>
      <c r="P422" t="s">
        <v>35</v>
      </c>
      <c r="Q422" t="s">
        <v>32</v>
      </c>
      <c r="R422" t="s">
        <v>32</v>
      </c>
      <c r="S422" t="str">
        <f t="shared" si="89"/>
        <v/>
      </c>
      <c r="T422" t="s">
        <v>32</v>
      </c>
      <c r="U422" t="str">
        <f t="shared" si="90"/>
        <v/>
      </c>
      <c r="V422" t="s">
        <v>32</v>
      </c>
      <c r="W422" t="s">
        <v>32</v>
      </c>
      <c r="X422" s="12" t="str">
        <f t="shared" si="91"/>
        <v>NULL</v>
      </c>
      <c r="Y422" t="str">
        <f t="shared" si="92"/>
        <v/>
      </c>
      <c r="Z422" t="s">
        <v>32</v>
      </c>
      <c r="AA422">
        <v>0</v>
      </c>
      <c r="AB422">
        <v>4698.34</v>
      </c>
      <c r="AC422" t="str">
        <f t="shared" si="93"/>
        <v>&lt;=5000</v>
      </c>
      <c r="AD422">
        <v>0</v>
      </c>
      <c r="AE422" t="str">
        <f t="shared" si="94"/>
        <v>=0</v>
      </c>
      <c r="AF422">
        <v>0</v>
      </c>
      <c r="AG422" t="str">
        <f t="shared" si="95"/>
        <v>&lt;=500</v>
      </c>
      <c r="AH422">
        <v>19020.900000000001</v>
      </c>
      <c r="AI422" t="str">
        <f t="shared" si="96"/>
        <v>&gt;5000</v>
      </c>
      <c r="AJ422">
        <v>8.5599999999999996E-2</v>
      </c>
      <c r="AK422" t="str">
        <f t="shared" si="97"/>
        <v>&lt;=0.1</v>
      </c>
      <c r="AL422">
        <v>12</v>
      </c>
      <c r="AM422">
        <v>12</v>
      </c>
      <c r="AN422">
        <v>0</v>
      </c>
      <c r="AO422">
        <v>1</v>
      </c>
      <c r="AP422" t="s">
        <v>32</v>
      </c>
    </row>
    <row r="423" spans="1:42" x14ac:dyDescent="0.25">
      <c r="A423">
        <v>201506</v>
      </c>
      <c r="B423" t="str">
        <f t="shared" si="84"/>
        <v>2015-I</v>
      </c>
      <c r="C423" t="s">
        <v>466</v>
      </c>
      <c r="D423" t="s">
        <v>466</v>
      </c>
      <c r="E423">
        <v>30028274</v>
      </c>
      <c r="F423" t="s">
        <v>29</v>
      </c>
      <c r="G423">
        <v>0</v>
      </c>
      <c r="H423">
        <v>0</v>
      </c>
      <c r="I423">
        <v>0</v>
      </c>
      <c r="J423">
        <f t="shared" si="85"/>
        <v>0</v>
      </c>
      <c r="K423" t="str">
        <f t="shared" si="86"/>
        <v>Modelamiento</v>
      </c>
      <c r="L423">
        <f t="shared" si="87"/>
        <v>0</v>
      </c>
      <c r="M423">
        <v>41</v>
      </c>
      <c r="N423" t="str">
        <f t="shared" si="88"/>
        <v>&lt;=45</v>
      </c>
      <c r="O423" t="s">
        <v>56</v>
      </c>
      <c r="P423" t="s">
        <v>31</v>
      </c>
      <c r="Q423" t="s">
        <v>32</v>
      </c>
      <c r="R423" t="s">
        <v>32</v>
      </c>
      <c r="S423" t="str">
        <f t="shared" si="89"/>
        <v/>
      </c>
      <c r="T423" t="s">
        <v>32</v>
      </c>
      <c r="U423" t="str">
        <f t="shared" si="90"/>
        <v/>
      </c>
      <c r="V423" t="s">
        <v>32</v>
      </c>
      <c r="W423" t="s">
        <v>32</v>
      </c>
      <c r="X423" s="12" t="str">
        <f t="shared" si="91"/>
        <v>NULL</v>
      </c>
      <c r="Y423" t="str">
        <f t="shared" si="92"/>
        <v/>
      </c>
      <c r="Z423" t="s">
        <v>32</v>
      </c>
      <c r="AA423">
        <v>2</v>
      </c>
      <c r="AB423">
        <v>3332.3</v>
      </c>
      <c r="AC423" t="str">
        <f t="shared" si="93"/>
        <v>&lt;=4000</v>
      </c>
      <c r="AD423">
        <v>36</v>
      </c>
      <c r="AE423" t="str">
        <f t="shared" si="94"/>
        <v>&lt;=60</v>
      </c>
      <c r="AF423">
        <v>0</v>
      </c>
      <c r="AG423" t="str">
        <f t="shared" si="95"/>
        <v>&lt;=500</v>
      </c>
      <c r="AH423" t="s">
        <v>32</v>
      </c>
      <c r="AI423" t="str">
        <f t="shared" si="96"/>
        <v/>
      </c>
      <c r="AJ423" t="s">
        <v>32</v>
      </c>
      <c r="AK423" t="str">
        <f t="shared" si="97"/>
        <v/>
      </c>
      <c r="AL423">
        <v>12</v>
      </c>
      <c r="AM423">
        <v>7</v>
      </c>
      <c r="AN423">
        <v>0</v>
      </c>
      <c r="AO423">
        <v>1</v>
      </c>
      <c r="AP423" t="s">
        <v>32</v>
      </c>
    </row>
    <row r="424" spans="1:42" x14ac:dyDescent="0.25">
      <c r="A424">
        <v>201506</v>
      </c>
      <c r="B424" t="str">
        <f t="shared" si="84"/>
        <v>2015-I</v>
      </c>
      <c r="C424" t="s">
        <v>467</v>
      </c>
      <c r="D424" t="s">
        <v>467</v>
      </c>
      <c r="E424">
        <v>30028787</v>
      </c>
      <c r="F424" t="s">
        <v>29</v>
      </c>
      <c r="G424">
        <v>0</v>
      </c>
      <c r="H424">
        <v>0</v>
      </c>
      <c r="I424">
        <v>0</v>
      </c>
      <c r="J424">
        <f t="shared" si="85"/>
        <v>0</v>
      </c>
      <c r="K424" t="str">
        <f t="shared" si="86"/>
        <v>Modelamiento</v>
      </c>
      <c r="L424">
        <f t="shared" si="87"/>
        <v>0</v>
      </c>
      <c r="M424">
        <v>31</v>
      </c>
      <c r="N424" t="str">
        <f t="shared" si="88"/>
        <v>&lt;=35</v>
      </c>
      <c r="O424" t="s">
        <v>56</v>
      </c>
      <c r="P424" t="s">
        <v>39</v>
      </c>
      <c r="Q424" t="s">
        <v>32</v>
      </c>
      <c r="R424" t="s">
        <v>32</v>
      </c>
      <c r="S424" t="str">
        <f t="shared" si="89"/>
        <v/>
      </c>
      <c r="T424" t="s">
        <v>32</v>
      </c>
      <c r="U424" t="str">
        <f t="shared" si="90"/>
        <v/>
      </c>
      <c r="V424" t="s">
        <v>32</v>
      </c>
      <c r="W424" t="s">
        <v>32</v>
      </c>
      <c r="X424" s="12" t="str">
        <f t="shared" si="91"/>
        <v>NULL</v>
      </c>
      <c r="Y424" t="str">
        <f t="shared" si="92"/>
        <v/>
      </c>
      <c r="Z424" t="s">
        <v>32</v>
      </c>
      <c r="AA424">
        <v>4</v>
      </c>
      <c r="AB424">
        <v>319.42</v>
      </c>
      <c r="AC424" t="str">
        <f t="shared" si="93"/>
        <v>&lt;=500</v>
      </c>
      <c r="AD424">
        <v>912</v>
      </c>
      <c r="AE424" t="str">
        <f t="shared" si="94"/>
        <v>&gt;120</v>
      </c>
      <c r="AF424">
        <v>319.42</v>
      </c>
      <c r="AG424" t="str">
        <f t="shared" si="95"/>
        <v>&lt;=500</v>
      </c>
      <c r="AH424" t="s">
        <v>32</v>
      </c>
      <c r="AI424" t="str">
        <f t="shared" si="96"/>
        <v/>
      </c>
      <c r="AJ424" t="s">
        <v>32</v>
      </c>
      <c r="AK424" t="str">
        <f t="shared" si="97"/>
        <v/>
      </c>
      <c r="AL424">
        <v>12</v>
      </c>
      <c r="AM424">
        <v>0</v>
      </c>
      <c r="AN424">
        <v>12</v>
      </c>
      <c r="AO424" t="s">
        <v>32</v>
      </c>
      <c r="AP424">
        <v>1</v>
      </c>
    </row>
    <row r="425" spans="1:42" x14ac:dyDescent="0.25">
      <c r="A425">
        <v>201507</v>
      </c>
      <c r="B425" t="str">
        <f t="shared" si="84"/>
        <v>2015-II</v>
      </c>
      <c r="C425" t="s">
        <v>468</v>
      </c>
      <c r="D425" t="s">
        <v>468</v>
      </c>
      <c r="E425">
        <v>30034490</v>
      </c>
      <c r="F425" t="s">
        <v>29</v>
      </c>
      <c r="G425">
        <v>0</v>
      </c>
      <c r="H425">
        <v>0</v>
      </c>
      <c r="I425">
        <v>0</v>
      </c>
      <c r="J425">
        <f t="shared" si="85"/>
        <v>0</v>
      </c>
      <c r="K425" t="str">
        <f t="shared" si="86"/>
        <v>Modelamiento</v>
      </c>
      <c r="L425">
        <f t="shared" si="87"/>
        <v>0</v>
      </c>
      <c r="M425">
        <v>39</v>
      </c>
      <c r="N425" t="str">
        <f t="shared" si="88"/>
        <v>&lt;=40</v>
      </c>
      <c r="O425" t="s">
        <v>56</v>
      </c>
      <c r="P425" t="s">
        <v>31</v>
      </c>
      <c r="Q425" t="s">
        <v>32</v>
      </c>
      <c r="R425" t="s">
        <v>32</v>
      </c>
      <c r="S425" t="str">
        <f t="shared" si="89"/>
        <v/>
      </c>
      <c r="T425" t="s">
        <v>32</v>
      </c>
      <c r="U425" t="str">
        <f t="shared" si="90"/>
        <v/>
      </c>
      <c r="V425" t="s">
        <v>32</v>
      </c>
      <c r="W425" t="s">
        <v>32</v>
      </c>
      <c r="X425" s="12" t="str">
        <f t="shared" si="91"/>
        <v>NULL</v>
      </c>
      <c r="Y425" t="str">
        <f t="shared" si="92"/>
        <v/>
      </c>
      <c r="Z425" t="s">
        <v>32</v>
      </c>
      <c r="AA425">
        <v>4</v>
      </c>
      <c r="AB425">
        <v>820.48</v>
      </c>
      <c r="AC425" t="str">
        <f t="shared" si="93"/>
        <v>&lt;=1000</v>
      </c>
      <c r="AD425">
        <v>2186</v>
      </c>
      <c r="AE425" t="str">
        <f t="shared" si="94"/>
        <v>&gt;120</v>
      </c>
      <c r="AF425">
        <v>820.48</v>
      </c>
      <c r="AG425" t="str">
        <f t="shared" si="95"/>
        <v>&lt;=1000</v>
      </c>
      <c r="AH425" t="s">
        <v>32</v>
      </c>
      <c r="AI425" t="str">
        <f t="shared" si="96"/>
        <v/>
      </c>
      <c r="AJ425" t="s">
        <v>32</v>
      </c>
      <c r="AK425" t="str">
        <f t="shared" si="97"/>
        <v/>
      </c>
      <c r="AL425">
        <v>12</v>
      </c>
      <c r="AM425">
        <v>0</v>
      </c>
      <c r="AN425">
        <v>12</v>
      </c>
      <c r="AO425" t="s">
        <v>32</v>
      </c>
      <c r="AP425">
        <v>1</v>
      </c>
    </row>
    <row r="426" spans="1:42" x14ac:dyDescent="0.25">
      <c r="A426">
        <v>201507</v>
      </c>
      <c r="B426" t="str">
        <f t="shared" si="84"/>
        <v>2015-II</v>
      </c>
      <c r="C426" t="s">
        <v>469</v>
      </c>
      <c r="D426" t="s">
        <v>469</v>
      </c>
      <c r="E426">
        <v>30032224</v>
      </c>
      <c r="F426" t="s">
        <v>29</v>
      </c>
      <c r="G426">
        <v>0</v>
      </c>
      <c r="H426">
        <v>0</v>
      </c>
      <c r="I426">
        <v>0</v>
      </c>
      <c r="J426">
        <f t="shared" si="85"/>
        <v>0</v>
      </c>
      <c r="K426" t="str">
        <f t="shared" si="86"/>
        <v>Modelamiento</v>
      </c>
      <c r="L426">
        <f t="shared" si="87"/>
        <v>0</v>
      </c>
      <c r="M426">
        <v>38</v>
      </c>
      <c r="N426" t="str">
        <f t="shared" si="88"/>
        <v>&lt;=40</v>
      </c>
      <c r="O426" t="s">
        <v>72</v>
      </c>
      <c r="P426" t="s">
        <v>31</v>
      </c>
      <c r="Q426" t="s">
        <v>32</v>
      </c>
      <c r="R426" t="s">
        <v>32</v>
      </c>
      <c r="S426" t="str">
        <f t="shared" si="89"/>
        <v/>
      </c>
      <c r="T426" t="s">
        <v>32</v>
      </c>
      <c r="U426" t="str">
        <f t="shared" si="90"/>
        <v/>
      </c>
      <c r="V426" t="s">
        <v>32</v>
      </c>
      <c r="W426" t="s">
        <v>32</v>
      </c>
      <c r="X426" s="12" t="str">
        <f t="shared" si="91"/>
        <v>NULL</v>
      </c>
      <c r="Y426" t="str">
        <f t="shared" si="92"/>
        <v/>
      </c>
      <c r="Z426" t="s">
        <v>32</v>
      </c>
      <c r="AA426">
        <v>4</v>
      </c>
      <c r="AB426">
        <v>1097.17</v>
      </c>
      <c r="AC426" t="str">
        <f t="shared" si="93"/>
        <v>&lt;=2000</v>
      </c>
      <c r="AD426">
        <v>1242</v>
      </c>
      <c r="AE426" t="str">
        <f t="shared" si="94"/>
        <v>&gt;120</v>
      </c>
      <c r="AF426">
        <v>1097.17</v>
      </c>
      <c r="AG426" t="str">
        <f t="shared" si="95"/>
        <v>&lt;=2000</v>
      </c>
      <c r="AH426" t="s">
        <v>32</v>
      </c>
      <c r="AI426" t="str">
        <f t="shared" si="96"/>
        <v/>
      </c>
      <c r="AJ426" t="s">
        <v>32</v>
      </c>
      <c r="AK426" t="str">
        <f t="shared" si="97"/>
        <v/>
      </c>
      <c r="AL426">
        <v>10</v>
      </c>
      <c r="AM426">
        <v>2</v>
      </c>
      <c r="AN426">
        <v>8</v>
      </c>
      <c r="AO426">
        <v>1</v>
      </c>
      <c r="AP426">
        <v>5</v>
      </c>
    </row>
    <row r="427" spans="1:42" x14ac:dyDescent="0.25">
      <c r="A427">
        <v>201507</v>
      </c>
      <c r="B427" t="str">
        <f t="shared" si="84"/>
        <v>2015-II</v>
      </c>
      <c r="C427" t="s">
        <v>470</v>
      </c>
      <c r="D427" t="s">
        <v>470</v>
      </c>
      <c r="E427">
        <v>30027958</v>
      </c>
      <c r="F427" t="s">
        <v>29</v>
      </c>
      <c r="G427">
        <v>0</v>
      </c>
      <c r="H427">
        <v>0</v>
      </c>
      <c r="I427">
        <v>0</v>
      </c>
      <c r="J427">
        <f t="shared" si="85"/>
        <v>0</v>
      </c>
      <c r="K427" t="str">
        <f t="shared" si="86"/>
        <v>Modelamiento</v>
      </c>
      <c r="L427">
        <f t="shared" si="87"/>
        <v>0</v>
      </c>
      <c r="M427">
        <v>36</v>
      </c>
      <c r="N427" t="str">
        <f t="shared" si="88"/>
        <v>&lt;=40</v>
      </c>
      <c r="O427" t="s">
        <v>56</v>
      </c>
      <c r="P427" t="s">
        <v>39</v>
      </c>
      <c r="Q427" t="s">
        <v>32</v>
      </c>
      <c r="R427" t="s">
        <v>32</v>
      </c>
      <c r="S427" t="str">
        <f t="shared" si="89"/>
        <v/>
      </c>
      <c r="T427" t="s">
        <v>32</v>
      </c>
      <c r="U427" t="str">
        <f t="shared" si="90"/>
        <v/>
      </c>
      <c r="V427" t="s">
        <v>32</v>
      </c>
      <c r="W427" t="s">
        <v>32</v>
      </c>
      <c r="X427" s="12" t="str">
        <f t="shared" si="91"/>
        <v>NULL</v>
      </c>
      <c r="Y427" t="str">
        <f t="shared" si="92"/>
        <v/>
      </c>
      <c r="Z427" t="s">
        <v>32</v>
      </c>
      <c r="AA427">
        <v>4</v>
      </c>
      <c r="AB427">
        <v>933.46</v>
      </c>
      <c r="AC427" t="str">
        <f t="shared" si="93"/>
        <v>&lt;=1000</v>
      </c>
      <c r="AD427">
        <v>407</v>
      </c>
      <c r="AE427" t="str">
        <f t="shared" si="94"/>
        <v>&gt;120</v>
      </c>
      <c r="AF427">
        <v>933.46</v>
      </c>
      <c r="AG427" t="str">
        <f t="shared" si="95"/>
        <v>&lt;=1000</v>
      </c>
      <c r="AH427" t="s">
        <v>32</v>
      </c>
      <c r="AI427" t="str">
        <f t="shared" si="96"/>
        <v/>
      </c>
      <c r="AJ427" t="s">
        <v>32</v>
      </c>
      <c r="AK427" t="str">
        <f t="shared" si="97"/>
        <v/>
      </c>
      <c r="AL427">
        <v>12</v>
      </c>
      <c r="AM427">
        <v>0</v>
      </c>
      <c r="AN427">
        <v>10</v>
      </c>
      <c r="AO427" t="s">
        <v>32</v>
      </c>
      <c r="AP427">
        <v>1</v>
      </c>
    </row>
    <row r="428" spans="1:42" x14ac:dyDescent="0.25">
      <c r="A428">
        <v>201507</v>
      </c>
      <c r="B428" t="str">
        <f t="shared" si="84"/>
        <v>2015-II</v>
      </c>
      <c r="C428" t="s">
        <v>471</v>
      </c>
      <c r="D428" t="s">
        <v>471</v>
      </c>
      <c r="E428">
        <v>30025875</v>
      </c>
      <c r="F428" t="s">
        <v>29</v>
      </c>
      <c r="G428">
        <v>0</v>
      </c>
      <c r="H428">
        <v>0</v>
      </c>
      <c r="I428">
        <v>0</v>
      </c>
      <c r="J428">
        <f t="shared" si="85"/>
        <v>0</v>
      </c>
      <c r="K428" t="str">
        <f t="shared" si="86"/>
        <v>Modelamiento</v>
      </c>
      <c r="L428">
        <f t="shared" si="87"/>
        <v>0</v>
      </c>
      <c r="M428">
        <v>35</v>
      </c>
      <c r="N428" t="str">
        <f t="shared" si="88"/>
        <v>&lt;=35</v>
      </c>
      <c r="O428" t="s">
        <v>56</v>
      </c>
      <c r="P428" t="s">
        <v>39</v>
      </c>
      <c r="Q428" t="s">
        <v>32</v>
      </c>
      <c r="R428" t="s">
        <v>32</v>
      </c>
      <c r="S428" t="str">
        <f t="shared" si="89"/>
        <v/>
      </c>
      <c r="T428" t="s">
        <v>32</v>
      </c>
      <c r="U428" t="str">
        <f t="shared" si="90"/>
        <v/>
      </c>
      <c r="V428" t="s">
        <v>32</v>
      </c>
      <c r="W428" t="s">
        <v>32</v>
      </c>
      <c r="X428" s="12" t="str">
        <f t="shared" si="91"/>
        <v>NULL</v>
      </c>
      <c r="Y428" t="str">
        <f t="shared" si="92"/>
        <v/>
      </c>
      <c r="Z428" t="s">
        <v>32</v>
      </c>
      <c r="AA428">
        <v>4</v>
      </c>
      <c r="AB428">
        <v>585.23</v>
      </c>
      <c r="AC428" t="str">
        <f t="shared" si="93"/>
        <v>&lt;=1000</v>
      </c>
      <c r="AD428">
        <v>396</v>
      </c>
      <c r="AE428" t="str">
        <f t="shared" si="94"/>
        <v>&gt;120</v>
      </c>
      <c r="AF428">
        <v>585.23</v>
      </c>
      <c r="AG428" t="str">
        <f t="shared" si="95"/>
        <v>&lt;=1000</v>
      </c>
      <c r="AH428" t="s">
        <v>32</v>
      </c>
      <c r="AI428" t="str">
        <f t="shared" si="96"/>
        <v/>
      </c>
      <c r="AJ428" t="s">
        <v>32</v>
      </c>
      <c r="AK428" t="str">
        <f t="shared" si="97"/>
        <v/>
      </c>
      <c r="AL428">
        <v>12</v>
      </c>
      <c r="AM428">
        <v>0</v>
      </c>
      <c r="AN428">
        <v>10</v>
      </c>
      <c r="AO428" t="s">
        <v>32</v>
      </c>
      <c r="AP428">
        <v>1</v>
      </c>
    </row>
    <row r="429" spans="1:42" x14ac:dyDescent="0.25">
      <c r="A429">
        <v>201507</v>
      </c>
      <c r="B429" t="str">
        <f t="shared" si="84"/>
        <v>2015-II</v>
      </c>
      <c r="C429" t="s">
        <v>472</v>
      </c>
      <c r="D429" t="s">
        <v>472</v>
      </c>
      <c r="E429">
        <v>30033573</v>
      </c>
      <c r="F429" t="s">
        <v>29</v>
      </c>
      <c r="G429">
        <v>0</v>
      </c>
      <c r="H429">
        <v>0</v>
      </c>
      <c r="I429">
        <v>0</v>
      </c>
      <c r="J429">
        <f t="shared" si="85"/>
        <v>0</v>
      </c>
      <c r="K429" t="str">
        <f t="shared" si="86"/>
        <v>Modelamiento</v>
      </c>
      <c r="L429">
        <f t="shared" si="87"/>
        <v>0</v>
      </c>
      <c r="M429">
        <v>41</v>
      </c>
      <c r="N429" t="str">
        <f t="shared" si="88"/>
        <v>&lt;=45</v>
      </c>
      <c r="O429" t="s">
        <v>56</v>
      </c>
      <c r="P429" t="s">
        <v>35</v>
      </c>
      <c r="Q429" t="s">
        <v>32</v>
      </c>
      <c r="R429" t="s">
        <v>32</v>
      </c>
      <c r="S429" t="str">
        <f t="shared" si="89"/>
        <v/>
      </c>
      <c r="T429" t="s">
        <v>32</v>
      </c>
      <c r="U429" t="str">
        <f t="shared" si="90"/>
        <v/>
      </c>
      <c r="V429" t="s">
        <v>32</v>
      </c>
      <c r="W429" t="s">
        <v>32</v>
      </c>
      <c r="X429" s="12" t="str">
        <f t="shared" si="91"/>
        <v>NULL</v>
      </c>
      <c r="Y429" t="str">
        <f t="shared" si="92"/>
        <v/>
      </c>
      <c r="Z429" t="s">
        <v>32</v>
      </c>
      <c r="AA429">
        <v>0</v>
      </c>
      <c r="AB429">
        <v>9989.1</v>
      </c>
      <c r="AC429" t="str">
        <f t="shared" si="93"/>
        <v>&gt;5000</v>
      </c>
      <c r="AD429">
        <v>26</v>
      </c>
      <c r="AE429" t="str">
        <f t="shared" si="94"/>
        <v>&lt;=30</v>
      </c>
      <c r="AF429">
        <v>0</v>
      </c>
      <c r="AG429" t="str">
        <f t="shared" si="95"/>
        <v>&lt;=500</v>
      </c>
      <c r="AH429">
        <v>8300</v>
      </c>
      <c r="AI429" t="str">
        <f t="shared" si="96"/>
        <v>&gt;5000</v>
      </c>
      <c r="AJ429">
        <v>0.91810000000000003</v>
      </c>
      <c r="AK429" t="str">
        <f t="shared" si="97"/>
        <v>&gt;0.9</v>
      </c>
      <c r="AL429">
        <v>12</v>
      </c>
      <c r="AM429">
        <v>9</v>
      </c>
      <c r="AN429">
        <v>0</v>
      </c>
      <c r="AO429">
        <v>4</v>
      </c>
      <c r="AP429" t="s">
        <v>32</v>
      </c>
    </row>
    <row r="430" spans="1:42" x14ac:dyDescent="0.25">
      <c r="A430">
        <v>201507</v>
      </c>
      <c r="B430" t="str">
        <f t="shared" si="84"/>
        <v>2015-II</v>
      </c>
      <c r="C430" t="s">
        <v>473</v>
      </c>
      <c r="D430" t="s">
        <v>473</v>
      </c>
      <c r="E430">
        <v>30029173</v>
      </c>
      <c r="F430" t="s">
        <v>29</v>
      </c>
      <c r="G430">
        <v>0</v>
      </c>
      <c r="H430">
        <v>0</v>
      </c>
      <c r="I430">
        <v>0</v>
      </c>
      <c r="J430">
        <f t="shared" si="85"/>
        <v>0</v>
      </c>
      <c r="K430" t="str">
        <f t="shared" si="86"/>
        <v>Modelamiento</v>
      </c>
      <c r="L430">
        <f t="shared" si="87"/>
        <v>0</v>
      </c>
      <c r="M430">
        <v>27</v>
      </c>
      <c r="N430" t="str">
        <f t="shared" si="88"/>
        <v>&lt;=30</v>
      </c>
      <c r="O430" t="s">
        <v>56</v>
      </c>
      <c r="P430" t="s">
        <v>39</v>
      </c>
      <c r="Q430" t="s">
        <v>32</v>
      </c>
      <c r="R430" t="s">
        <v>32</v>
      </c>
      <c r="S430" t="str">
        <f t="shared" si="89"/>
        <v/>
      </c>
      <c r="T430" t="s">
        <v>32</v>
      </c>
      <c r="U430" t="str">
        <f t="shared" si="90"/>
        <v/>
      </c>
      <c r="V430" t="s">
        <v>32</v>
      </c>
      <c r="W430" t="s">
        <v>32</v>
      </c>
      <c r="X430" s="12" t="str">
        <f t="shared" si="91"/>
        <v>NULL</v>
      </c>
      <c r="Y430" t="str">
        <f t="shared" si="92"/>
        <v/>
      </c>
      <c r="Z430" t="s">
        <v>32</v>
      </c>
      <c r="AA430">
        <v>9</v>
      </c>
      <c r="AB430" t="s">
        <v>32</v>
      </c>
      <c r="AC430" t="str">
        <f t="shared" si="93"/>
        <v/>
      </c>
      <c r="AD430" t="s">
        <v>32</v>
      </c>
      <c r="AE430" t="str">
        <f t="shared" si="94"/>
        <v/>
      </c>
      <c r="AF430" t="s">
        <v>32</v>
      </c>
      <c r="AG430" t="str">
        <f t="shared" si="95"/>
        <v/>
      </c>
      <c r="AH430" t="s">
        <v>32</v>
      </c>
      <c r="AI430" t="str">
        <f t="shared" si="96"/>
        <v/>
      </c>
      <c r="AJ430" t="s">
        <v>32</v>
      </c>
      <c r="AK430" t="str">
        <f t="shared" si="97"/>
        <v/>
      </c>
      <c r="AL430">
        <v>0</v>
      </c>
      <c r="AM430">
        <v>0</v>
      </c>
      <c r="AN430">
        <v>0</v>
      </c>
      <c r="AO430" t="s">
        <v>32</v>
      </c>
      <c r="AP430" t="s">
        <v>32</v>
      </c>
    </row>
    <row r="431" spans="1:42" x14ac:dyDescent="0.25">
      <c r="A431">
        <v>201507</v>
      </c>
      <c r="B431" t="str">
        <f t="shared" si="84"/>
        <v>2015-II</v>
      </c>
      <c r="C431" t="s">
        <v>474</v>
      </c>
      <c r="D431" t="s">
        <v>474</v>
      </c>
      <c r="E431">
        <v>30026641</v>
      </c>
      <c r="F431" t="s">
        <v>29</v>
      </c>
      <c r="G431">
        <v>1</v>
      </c>
      <c r="H431">
        <v>0</v>
      </c>
      <c r="I431">
        <v>0</v>
      </c>
      <c r="J431">
        <f t="shared" si="85"/>
        <v>0</v>
      </c>
      <c r="K431" t="str">
        <f t="shared" si="86"/>
        <v>Modelamiento</v>
      </c>
      <c r="L431">
        <f t="shared" si="87"/>
        <v>0</v>
      </c>
      <c r="M431">
        <v>37</v>
      </c>
      <c r="N431" t="str">
        <f t="shared" si="88"/>
        <v>&lt;=40</v>
      </c>
      <c r="O431" t="s">
        <v>56</v>
      </c>
      <c r="P431" t="s">
        <v>31</v>
      </c>
      <c r="Q431" t="s">
        <v>32</v>
      </c>
      <c r="R431" t="s">
        <v>32</v>
      </c>
      <c r="S431" t="str">
        <f t="shared" si="89"/>
        <v/>
      </c>
      <c r="T431" t="s">
        <v>32</v>
      </c>
      <c r="U431" t="str">
        <f t="shared" si="90"/>
        <v/>
      </c>
      <c r="V431" t="s">
        <v>32</v>
      </c>
      <c r="W431" t="s">
        <v>32</v>
      </c>
      <c r="X431" s="12" t="str">
        <f t="shared" si="91"/>
        <v>NULL</v>
      </c>
      <c r="Y431" t="str">
        <f t="shared" si="92"/>
        <v/>
      </c>
      <c r="Z431" t="s">
        <v>32</v>
      </c>
      <c r="AA431">
        <v>4</v>
      </c>
      <c r="AB431">
        <v>4337.57</v>
      </c>
      <c r="AC431" t="str">
        <f t="shared" si="93"/>
        <v>&lt;=5000</v>
      </c>
      <c r="AD431">
        <v>2644</v>
      </c>
      <c r="AE431" t="str">
        <f t="shared" si="94"/>
        <v>&gt;120</v>
      </c>
      <c r="AF431">
        <v>4337.57</v>
      </c>
      <c r="AG431" t="str">
        <f t="shared" si="95"/>
        <v>&lt;=5000</v>
      </c>
      <c r="AH431" t="s">
        <v>32</v>
      </c>
      <c r="AI431" t="str">
        <f t="shared" si="96"/>
        <v/>
      </c>
      <c r="AJ431" t="s">
        <v>32</v>
      </c>
      <c r="AK431" t="str">
        <f t="shared" si="97"/>
        <v/>
      </c>
      <c r="AL431">
        <v>12</v>
      </c>
      <c r="AM431">
        <v>0</v>
      </c>
      <c r="AN431">
        <v>12</v>
      </c>
      <c r="AO431" t="s">
        <v>32</v>
      </c>
      <c r="AP431">
        <v>1</v>
      </c>
    </row>
    <row r="432" spans="1:42" x14ac:dyDescent="0.25">
      <c r="A432">
        <v>201507</v>
      </c>
      <c r="B432" t="str">
        <f t="shared" si="84"/>
        <v>2015-II</v>
      </c>
      <c r="C432" t="s">
        <v>475</v>
      </c>
      <c r="D432" t="s">
        <v>475</v>
      </c>
      <c r="E432">
        <v>30028178</v>
      </c>
      <c r="F432" t="s">
        <v>29</v>
      </c>
      <c r="G432">
        <v>0</v>
      </c>
      <c r="H432">
        <v>0</v>
      </c>
      <c r="I432">
        <v>0</v>
      </c>
      <c r="J432">
        <f t="shared" si="85"/>
        <v>0</v>
      </c>
      <c r="K432" t="str">
        <f t="shared" si="86"/>
        <v>Modelamiento</v>
      </c>
      <c r="L432">
        <f t="shared" si="87"/>
        <v>0</v>
      </c>
      <c r="M432">
        <v>55</v>
      </c>
      <c r="N432" t="str">
        <f t="shared" si="88"/>
        <v>&lt;=55</v>
      </c>
      <c r="O432" t="s">
        <v>56</v>
      </c>
      <c r="P432" t="s">
        <v>31</v>
      </c>
      <c r="Q432" t="s">
        <v>32</v>
      </c>
      <c r="R432" t="s">
        <v>32</v>
      </c>
      <c r="S432" t="str">
        <f t="shared" si="89"/>
        <v/>
      </c>
      <c r="T432" t="s">
        <v>32</v>
      </c>
      <c r="U432" t="str">
        <f t="shared" si="90"/>
        <v/>
      </c>
      <c r="V432" t="s">
        <v>32</v>
      </c>
      <c r="W432" t="s">
        <v>32</v>
      </c>
      <c r="X432" s="12" t="str">
        <f t="shared" si="91"/>
        <v>NULL</v>
      </c>
      <c r="Y432" t="str">
        <f t="shared" si="92"/>
        <v/>
      </c>
      <c r="Z432" t="s">
        <v>32</v>
      </c>
      <c r="AA432">
        <v>9</v>
      </c>
      <c r="AB432" t="s">
        <v>32</v>
      </c>
      <c r="AC432" t="str">
        <f t="shared" si="93"/>
        <v/>
      </c>
      <c r="AD432" t="s">
        <v>32</v>
      </c>
      <c r="AE432" t="str">
        <f t="shared" si="94"/>
        <v/>
      </c>
      <c r="AF432" t="s">
        <v>32</v>
      </c>
      <c r="AG432" t="str">
        <f t="shared" si="95"/>
        <v/>
      </c>
      <c r="AH432" t="s">
        <v>32</v>
      </c>
      <c r="AI432" t="str">
        <f t="shared" si="96"/>
        <v/>
      </c>
      <c r="AJ432" t="s">
        <v>32</v>
      </c>
      <c r="AK432" t="str">
        <f t="shared" si="97"/>
        <v/>
      </c>
      <c r="AL432">
        <v>0</v>
      </c>
      <c r="AM432">
        <v>0</v>
      </c>
      <c r="AN432">
        <v>0</v>
      </c>
      <c r="AO432" t="s">
        <v>32</v>
      </c>
      <c r="AP432" t="s">
        <v>32</v>
      </c>
    </row>
    <row r="433" spans="1:42" x14ac:dyDescent="0.25">
      <c r="A433">
        <v>201507</v>
      </c>
      <c r="B433" t="str">
        <f t="shared" si="84"/>
        <v>2015-II</v>
      </c>
      <c r="C433" t="s">
        <v>476</v>
      </c>
      <c r="D433" t="s">
        <v>476</v>
      </c>
      <c r="E433">
        <v>30029519</v>
      </c>
      <c r="F433" t="s">
        <v>29</v>
      </c>
      <c r="G433">
        <v>1</v>
      </c>
      <c r="H433">
        <v>0</v>
      </c>
      <c r="I433">
        <v>0</v>
      </c>
      <c r="J433">
        <f t="shared" si="85"/>
        <v>0</v>
      </c>
      <c r="K433" t="str">
        <f t="shared" si="86"/>
        <v>Modelamiento</v>
      </c>
      <c r="L433">
        <f t="shared" si="87"/>
        <v>0</v>
      </c>
      <c r="M433">
        <v>53</v>
      </c>
      <c r="N433" t="str">
        <f t="shared" si="88"/>
        <v>&lt;=55</v>
      </c>
      <c r="O433" t="s">
        <v>72</v>
      </c>
      <c r="P433" t="s">
        <v>69</v>
      </c>
      <c r="Q433" t="s">
        <v>32</v>
      </c>
      <c r="R433" t="s">
        <v>32</v>
      </c>
      <c r="S433" t="str">
        <f t="shared" si="89"/>
        <v/>
      </c>
      <c r="T433" t="s">
        <v>32</v>
      </c>
      <c r="U433" t="str">
        <f t="shared" si="90"/>
        <v/>
      </c>
      <c r="V433" t="s">
        <v>32</v>
      </c>
      <c r="W433" t="s">
        <v>32</v>
      </c>
      <c r="X433" s="12" t="str">
        <f t="shared" si="91"/>
        <v>NULL</v>
      </c>
      <c r="Y433" t="str">
        <f t="shared" si="92"/>
        <v/>
      </c>
      <c r="Z433" t="s">
        <v>32</v>
      </c>
      <c r="AA433">
        <v>4</v>
      </c>
      <c r="AB433">
        <v>249.46</v>
      </c>
      <c r="AC433" t="str">
        <f t="shared" si="93"/>
        <v>&lt;=500</v>
      </c>
      <c r="AD433">
        <v>2081</v>
      </c>
      <c r="AE433" t="str">
        <f t="shared" si="94"/>
        <v>&gt;120</v>
      </c>
      <c r="AF433">
        <v>249.46</v>
      </c>
      <c r="AG433" t="str">
        <f t="shared" si="95"/>
        <v>&lt;=500</v>
      </c>
      <c r="AH433" t="s">
        <v>32</v>
      </c>
      <c r="AI433" t="str">
        <f t="shared" si="96"/>
        <v/>
      </c>
      <c r="AJ433" t="s">
        <v>32</v>
      </c>
      <c r="AK433" t="str">
        <f t="shared" si="97"/>
        <v/>
      </c>
      <c r="AL433">
        <v>4</v>
      </c>
      <c r="AM433">
        <v>0</v>
      </c>
      <c r="AN433">
        <v>4</v>
      </c>
      <c r="AO433" t="s">
        <v>32</v>
      </c>
      <c r="AP433">
        <v>9</v>
      </c>
    </row>
    <row r="434" spans="1:42" x14ac:dyDescent="0.25">
      <c r="A434">
        <v>201507</v>
      </c>
      <c r="B434" t="str">
        <f t="shared" si="84"/>
        <v>2015-II</v>
      </c>
      <c r="C434" t="s">
        <v>477</v>
      </c>
      <c r="D434" t="s">
        <v>477</v>
      </c>
      <c r="E434">
        <v>30026680</v>
      </c>
      <c r="F434" t="s">
        <v>29</v>
      </c>
      <c r="G434">
        <v>0</v>
      </c>
      <c r="H434">
        <v>0</v>
      </c>
      <c r="I434">
        <v>0</v>
      </c>
      <c r="J434">
        <f t="shared" si="85"/>
        <v>0</v>
      </c>
      <c r="K434" t="str">
        <f t="shared" si="86"/>
        <v>Modelamiento</v>
      </c>
      <c r="L434">
        <f t="shared" si="87"/>
        <v>0</v>
      </c>
      <c r="M434">
        <v>29</v>
      </c>
      <c r="N434" t="str">
        <f t="shared" si="88"/>
        <v>&lt;=30</v>
      </c>
      <c r="O434" t="s">
        <v>56</v>
      </c>
      <c r="P434" t="s">
        <v>31</v>
      </c>
      <c r="Q434" t="s">
        <v>32</v>
      </c>
      <c r="R434" t="s">
        <v>32</v>
      </c>
      <c r="S434" t="str">
        <f t="shared" si="89"/>
        <v/>
      </c>
      <c r="T434" t="s">
        <v>32</v>
      </c>
      <c r="U434" t="str">
        <f t="shared" si="90"/>
        <v/>
      </c>
      <c r="V434" t="s">
        <v>32</v>
      </c>
      <c r="W434" t="s">
        <v>32</v>
      </c>
      <c r="X434" s="12" t="str">
        <f t="shared" si="91"/>
        <v>NULL</v>
      </c>
      <c r="Y434" t="str">
        <f t="shared" si="92"/>
        <v/>
      </c>
      <c r="Z434" t="s">
        <v>32</v>
      </c>
      <c r="AA434">
        <v>4</v>
      </c>
      <c r="AB434">
        <v>3600</v>
      </c>
      <c r="AC434" t="str">
        <f t="shared" si="93"/>
        <v>&lt;=4000</v>
      </c>
      <c r="AD434">
        <v>1657</v>
      </c>
      <c r="AE434" t="str">
        <f t="shared" si="94"/>
        <v>&gt;120</v>
      </c>
      <c r="AF434">
        <v>1424.91</v>
      </c>
      <c r="AG434" t="str">
        <f t="shared" si="95"/>
        <v>&lt;=2000</v>
      </c>
      <c r="AH434" t="s">
        <v>32</v>
      </c>
      <c r="AI434" t="str">
        <f t="shared" si="96"/>
        <v/>
      </c>
      <c r="AJ434" t="s">
        <v>32</v>
      </c>
      <c r="AK434" t="str">
        <f t="shared" si="97"/>
        <v/>
      </c>
      <c r="AL434">
        <v>6</v>
      </c>
      <c r="AM434">
        <v>1</v>
      </c>
      <c r="AN434">
        <v>5</v>
      </c>
      <c r="AO434">
        <v>1</v>
      </c>
      <c r="AP434">
        <v>8</v>
      </c>
    </row>
    <row r="435" spans="1:42" x14ac:dyDescent="0.25">
      <c r="A435">
        <v>201507</v>
      </c>
      <c r="B435" t="str">
        <f t="shared" si="84"/>
        <v>2015-II</v>
      </c>
      <c r="C435" t="s">
        <v>478</v>
      </c>
      <c r="D435" t="s">
        <v>478</v>
      </c>
      <c r="E435">
        <v>30027131</v>
      </c>
      <c r="F435" t="s">
        <v>29</v>
      </c>
      <c r="G435">
        <v>0</v>
      </c>
      <c r="H435">
        <v>0</v>
      </c>
      <c r="I435">
        <v>0</v>
      </c>
      <c r="J435">
        <f t="shared" si="85"/>
        <v>0</v>
      </c>
      <c r="K435" t="str">
        <f t="shared" si="86"/>
        <v>Modelamiento</v>
      </c>
      <c r="L435">
        <f t="shared" si="87"/>
        <v>0</v>
      </c>
      <c r="M435">
        <v>47</v>
      </c>
      <c r="N435" t="str">
        <f t="shared" si="88"/>
        <v>&lt;=50</v>
      </c>
      <c r="O435" t="s">
        <v>56</v>
      </c>
      <c r="P435" t="s">
        <v>39</v>
      </c>
      <c r="Q435" t="s">
        <v>32</v>
      </c>
      <c r="R435" t="s">
        <v>32</v>
      </c>
      <c r="S435" t="str">
        <f t="shared" si="89"/>
        <v/>
      </c>
      <c r="T435" t="s">
        <v>32</v>
      </c>
      <c r="U435" t="str">
        <f t="shared" si="90"/>
        <v/>
      </c>
      <c r="V435" t="s">
        <v>32</v>
      </c>
      <c r="W435" t="s">
        <v>32</v>
      </c>
      <c r="X435" s="12" t="str">
        <f t="shared" si="91"/>
        <v>NULL</v>
      </c>
      <c r="Y435" t="str">
        <f t="shared" si="92"/>
        <v/>
      </c>
      <c r="Z435" t="s">
        <v>32</v>
      </c>
      <c r="AA435">
        <v>4</v>
      </c>
      <c r="AB435">
        <v>284.5</v>
      </c>
      <c r="AC435" t="str">
        <f t="shared" si="93"/>
        <v>&lt;=500</v>
      </c>
      <c r="AD435">
        <v>4173</v>
      </c>
      <c r="AE435" t="str">
        <f t="shared" si="94"/>
        <v>&gt;120</v>
      </c>
      <c r="AF435">
        <v>284.5</v>
      </c>
      <c r="AG435" t="str">
        <f t="shared" si="95"/>
        <v>&lt;=500</v>
      </c>
      <c r="AH435" t="s">
        <v>32</v>
      </c>
      <c r="AI435" t="str">
        <f t="shared" si="96"/>
        <v/>
      </c>
      <c r="AJ435" t="s">
        <v>32</v>
      </c>
      <c r="AK435" t="str">
        <f t="shared" si="97"/>
        <v/>
      </c>
      <c r="AL435">
        <v>4</v>
      </c>
      <c r="AM435">
        <v>0</v>
      </c>
      <c r="AN435">
        <v>4</v>
      </c>
      <c r="AO435" t="s">
        <v>32</v>
      </c>
      <c r="AP435">
        <v>9</v>
      </c>
    </row>
    <row r="436" spans="1:42" x14ac:dyDescent="0.25">
      <c r="A436">
        <v>201507</v>
      </c>
      <c r="B436" t="str">
        <f t="shared" si="84"/>
        <v>2015-II</v>
      </c>
      <c r="C436" t="s">
        <v>479</v>
      </c>
      <c r="D436" t="s">
        <v>479</v>
      </c>
      <c r="E436">
        <v>30028962</v>
      </c>
      <c r="F436" t="s">
        <v>29</v>
      </c>
      <c r="G436">
        <v>0</v>
      </c>
      <c r="H436">
        <v>0</v>
      </c>
      <c r="I436">
        <v>0</v>
      </c>
      <c r="J436">
        <f t="shared" si="85"/>
        <v>0</v>
      </c>
      <c r="K436" t="str">
        <f t="shared" si="86"/>
        <v>Modelamiento</v>
      </c>
      <c r="L436">
        <f t="shared" si="87"/>
        <v>0</v>
      </c>
      <c r="M436">
        <v>49</v>
      </c>
      <c r="N436" t="str">
        <f t="shared" si="88"/>
        <v>&lt;=50</v>
      </c>
      <c r="O436" t="s">
        <v>56</v>
      </c>
      <c r="P436" t="s">
        <v>35</v>
      </c>
      <c r="Q436" t="s">
        <v>32</v>
      </c>
      <c r="R436" t="s">
        <v>32</v>
      </c>
      <c r="S436" t="str">
        <f t="shared" si="89"/>
        <v/>
      </c>
      <c r="T436" t="s">
        <v>32</v>
      </c>
      <c r="U436" t="str">
        <f t="shared" si="90"/>
        <v/>
      </c>
      <c r="V436" t="s">
        <v>32</v>
      </c>
      <c r="W436" t="s">
        <v>32</v>
      </c>
      <c r="X436" s="12" t="str">
        <f t="shared" si="91"/>
        <v>NULL</v>
      </c>
      <c r="Y436" t="str">
        <f t="shared" si="92"/>
        <v/>
      </c>
      <c r="Z436" t="s">
        <v>32</v>
      </c>
      <c r="AA436">
        <v>9</v>
      </c>
      <c r="AB436" t="s">
        <v>32</v>
      </c>
      <c r="AC436" t="str">
        <f t="shared" si="93"/>
        <v/>
      </c>
      <c r="AD436" t="s">
        <v>32</v>
      </c>
      <c r="AE436" t="str">
        <f t="shared" si="94"/>
        <v/>
      </c>
      <c r="AF436" t="s">
        <v>32</v>
      </c>
      <c r="AG436" t="str">
        <f t="shared" si="95"/>
        <v/>
      </c>
      <c r="AH436" t="s">
        <v>32</v>
      </c>
      <c r="AI436" t="str">
        <f t="shared" si="96"/>
        <v/>
      </c>
      <c r="AJ436" t="s">
        <v>32</v>
      </c>
      <c r="AK436" t="str">
        <f t="shared" si="97"/>
        <v/>
      </c>
      <c r="AL436">
        <v>0</v>
      </c>
      <c r="AM436">
        <v>0</v>
      </c>
      <c r="AN436">
        <v>0</v>
      </c>
      <c r="AO436" t="s">
        <v>32</v>
      </c>
      <c r="AP436" t="s">
        <v>32</v>
      </c>
    </row>
    <row r="437" spans="1:42" x14ac:dyDescent="0.25">
      <c r="A437">
        <v>201507</v>
      </c>
      <c r="B437" t="str">
        <f t="shared" si="84"/>
        <v>2015-II</v>
      </c>
      <c r="C437" t="s">
        <v>480</v>
      </c>
      <c r="D437" t="s">
        <v>480</v>
      </c>
      <c r="E437">
        <v>30030578</v>
      </c>
      <c r="F437" t="s">
        <v>29</v>
      </c>
      <c r="G437">
        <v>0</v>
      </c>
      <c r="H437">
        <v>0</v>
      </c>
      <c r="I437">
        <v>0</v>
      </c>
      <c r="J437">
        <f t="shared" si="85"/>
        <v>0</v>
      </c>
      <c r="K437" t="str">
        <f t="shared" si="86"/>
        <v>Modelamiento</v>
      </c>
      <c r="L437">
        <f t="shared" si="87"/>
        <v>0</v>
      </c>
      <c r="M437">
        <v>51</v>
      </c>
      <c r="N437" t="str">
        <f t="shared" si="88"/>
        <v>&lt;=55</v>
      </c>
      <c r="O437" t="s">
        <v>56</v>
      </c>
      <c r="P437" t="s">
        <v>31</v>
      </c>
      <c r="Q437" t="s">
        <v>32</v>
      </c>
      <c r="R437" t="s">
        <v>32</v>
      </c>
      <c r="S437" t="str">
        <f t="shared" si="89"/>
        <v/>
      </c>
      <c r="T437" t="s">
        <v>32</v>
      </c>
      <c r="U437" t="str">
        <f t="shared" si="90"/>
        <v/>
      </c>
      <c r="V437" t="s">
        <v>32</v>
      </c>
      <c r="W437" t="s">
        <v>32</v>
      </c>
      <c r="X437" s="12" t="str">
        <f t="shared" si="91"/>
        <v>NULL</v>
      </c>
      <c r="Y437" t="str">
        <f t="shared" si="92"/>
        <v/>
      </c>
      <c r="Z437" t="s">
        <v>32</v>
      </c>
      <c r="AA437">
        <v>9</v>
      </c>
      <c r="AB437" t="s">
        <v>32</v>
      </c>
      <c r="AC437" t="str">
        <f t="shared" si="93"/>
        <v/>
      </c>
      <c r="AD437" t="s">
        <v>32</v>
      </c>
      <c r="AE437" t="str">
        <f t="shared" si="94"/>
        <v/>
      </c>
      <c r="AF437" t="s">
        <v>32</v>
      </c>
      <c r="AG437" t="str">
        <f t="shared" si="95"/>
        <v/>
      </c>
      <c r="AH437" t="s">
        <v>32</v>
      </c>
      <c r="AI437" t="str">
        <f t="shared" si="96"/>
        <v/>
      </c>
      <c r="AJ437" t="s">
        <v>32</v>
      </c>
      <c r="AK437" t="str">
        <f t="shared" si="97"/>
        <v/>
      </c>
      <c r="AL437">
        <v>0</v>
      </c>
      <c r="AM437">
        <v>0</v>
      </c>
      <c r="AN437">
        <v>0</v>
      </c>
      <c r="AO437" t="s">
        <v>32</v>
      </c>
      <c r="AP437" t="s">
        <v>32</v>
      </c>
    </row>
    <row r="438" spans="1:42" x14ac:dyDescent="0.25">
      <c r="A438">
        <v>201507</v>
      </c>
      <c r="B438" t="str">
        <f t="shared" si="84"/>
        <v>2015-II</v>
      </c>
      <c r="C438" t="s">
        <v>481</v>
      </c>
      <c r="D438" t="s">
        <v>481</v>
      </c>
      <c r="E438">
        <v>30031034</v>
      </c>
      <c r="F438" t="s">
        <v>29</v>
      </c>
      <c r="G438">
        <v>0</v>
      </c>
      <c r="H438">
        <v>0</v>
      </c>
      <c r="I438">
        <v>0</v>
      </c>
      <c r="J438">
        <f t="shared" si="85"/>
        <v>0</v>
      </c>
      <c r="K438" t="str">
        <f t="shared" si="86"/>
        <v>Modelamiento</v>
      </c>
      <c r="L438">
        <f t="shared" si="87"/>
        <v>0</v>
      </c>
      <c r="M438">
        <v>45</v>
      </c>
      <c r="N438" t="str">
        <f t="shared" si="88"/>
        <v>&lt;=45</v>
      </c>
      <c r="O438" t="s">
        <v>56</v>
      </c>
      <c r="P438" t="s">
        <v>39</v>
      </c>
      <c r="Q438" t="s">
        <v>32</v>
      </c>
      <c r="R438" t="s">
        <v>32</v>
      </c>
      <c r="S438" t="str">
        <f t="shared" si="89"/>
        <v/>
      </c>
      <c r="T438" t="s">
        <v>32</v>
      </c>
      <c r="U438" t="str">
        <f t="shared" si="90"/>
        <v/>
      </c>
      <c r="V438" t="s">
        <v>32</v>
      </c>
      <c r="W438" t="s">
        <v>32</v>
      </c>
      <c r="X438" s="12" t="str">
        <f t="shared" si="91"/>
        <v>NULL</v>
      </c>
      <c r="Y438" t="str">
        <f t="shared" si="92"/>
        <v/>
      </c>
      <c r="Z438" t="s">
        <v>32</v>
      </c>
      <c r="AA438">
        <v>9</v>
      </c>
      <c r="AB438" t="s">
        <v>32</v>
      </c>
      <c r="AC438" t="str">
        <f t="shared" si="93"/>
        <v/>
      </c>
      <c r="AD438" t="s">
        <v>32</v>
      </c>
      <c r="AE438" t="str">
        <f t="shared" si="94"/>
        <v/>
      </c>
      <c r="AF438" t="s">
        <v>32</v>
      </c>
      <c r="AG438" t="str">
        <f t="shared" si="95"/>
        <v/>
      </c>
      <c r="AH438" t="s">
        <v>32</v>
      </c>
      <c r="AI438" t="str">
        <f t="shared" si="96"/>
        <v/>
      </c>
      <c r="AJ438" t="s">
        <v>32</v>
      </c>
      <c r="AK438" t="str">
        <f t="shared" si="97"/>
        <v/>
      </c>
      <c r="AL438">
        <v>0</v>
      </c>
      <c r="AM438">
        <v>0</v>
      </c>
      <c r="AN438">
        <v>0</v>
      </c>
      <c r="AO438" t="s">
        <v>32</v>
      </c>
      <c r="AP438" t="s">
        <v>32</v>
      </c>
    </row>
    <row r="439" spans="1:42" x14ac:dyDescent="0.25">
      <c r="A439">
        <v>201507</v>
      </c>
      <c r="B439" t="str">
        <f t="shared" si="84"/>
        <v>2015-II</v>
      </c>
      <c r="C439" t="s">
        <v>482</v>
      </c>
      <c r="D439" t="s">
        <v>482</v>
      </c>
      <c r="E439">
        <v>30031148</v>
      </c>
      <c r="F439" t="s">
        <v>29</v>
      </c>
      <c r="G439">
        <v>0</v>
      </c>
      <c r="H439">
        <v>0</v>
      </c>
      <c r="I439">
        <v>0</v>
      </c>
      <c r="J439">
        <f t="shared" si="85"/>
        <v>0</v>
      </c>
      <c r="K439" t="str">
        <f t="shared" si="86"/>
        <v>Modelamiento</v>
      </c>
      <c r="L439">
        <f t="shared" si="87"/>
        <v>0</v>
      </c>
      <c r="M439">
        <v>35</v>
      </c>
      <c r="N439" t="str">
        <f t="shared" si="88"/>
        <v>&lt;=35</v>
      </c>
      <c r="O439" t="s">
        <v>56</v>
      </c>
      <c r="P439" t="s">
        <v>31</v>
      </c>
      <c r="Q439" t="s">
        <v>32</v>
      </c>
      <c r="R439" t="s">
        <v>32</v>
      </c>
      <c r="S439" t="str">
        <f t="shared" si="89"/>
        <v/>
      </c>
      <c r="T439" t="s">
        <v>32</v>
      </c>
      <c r="U439" t="str">
        <f t="shared" si="90"/>
        <v/>
      </c>
      <c r="V439" t="s">
        <v>32</v>
      </c>
      <c r="W439" t="s">
        <v>32</v>
      </c>
      <c r="X439" s="12" t="str">
        <f t="shared" si="91"/>
        <v>NULL</v>
      </c>
      <c r="Y439" t="str">
        <f t="shared" si="92"/>
        <v/>
      </c>
      <c r="Z439" t="s">
        <v>32</v>
      </c>
      <c r="AA439">
        <v>0</v>
      </c>
      <c r="AB439">
        <v>7657.55</v>
      </c>
      <c r="AC439" t="str">
        <f t="shared" si="93"/>
        <v>&gt;5000</v>
      </c>
      <c r="AD439">
        <v>2</v>
      </c>
      <c r="AE439" t="str">
        <f t="shared" si="94"/>
        <v>&lt;=8</v>
      </c>
      <c r="AF439">
        <v>0</v>
      </c>
      <c r="AG439" t="str">
        <f t="shared" si="95"/>
        <v>&lt;=500</v>
      </c>
      <c r="AH439">
        <v>7050.47</v>
      </c>
      <c r="AI439" t="str">
        <f t="shared" si="96"/>
        <v>&gt;5000</v>
      </c>
      <c r="AJ439">
        <v>0.54259999999999997</v>
      </c>
      <c r="AK439" t="str">
        <f t="shared" si="97"/>
        <v>&lt;=0.6</v>
      </c>
      <c r="AL439">
        <v>12</v>
      </c>
      <c r="AM439">
        <v>12</v>
      </c>
      <c r="AN439">
        <v>0</v>
      </c>
      <c r="AO439">
        <v>1</v>
      </c>
      <c r="AP439" t="s">
        <v>32</v>
      </c>
    </row>
    <row r="440" spans="1:42" x14ac:dyDescent="0.25">
      <c r="A440">
        <v>201507</v>
      </c>
      <c r="B440" t="str">
        <f t="shared" si="84"/>
        <v>2015-II</v>
      </c>
      <c r="C440" t="s">
        <v>483</v>
      </c>
      <c r="D440" t="s">
        <v>483</v>
      </c>
      <c r="E440">
        <v>30031386</v>
      </c>
      <c r="F440" t="s">
        <v>29</v>
      </c>
      <c r="G440">
        <v>0</v>
      </c>
      <c r="H440">
        <v>0</v>
      </c>
      <c r="I440">
        <v>0</v>
      </c>
      <c r="J440">
        <f t="shared" si="85"/>
        <v>0</v>
      </c>
      <c r="K440" t="str">
        <f t="shared" si="86"/>
        <v>Modelamiento</v>
      </c>
      <c r="L440">
        <f t="shared" si="87"/>
        <v>0</v>
      </c>
      <c r="M440">
        <v>24</v>
      </c>
      <c r="N440" t="str">
        <f t="shared" si="88"/>
        <v>&lt;=25</v>
      </c>
      <c r="O440" t="s">
        <v>56</v>
      </c>
      <c r="P440" t="s">
        <v>39</v>
      </c>
      <c r="Q440" t="s">
        <v>32</v>
      </c>
      <c r="R440" t="s">
        <v>32</v>
      </c>
      <c r="S440" t="str">
        <f t="shared" si="89"/>
        <v/>
      </c>
      <c r="T440" t="s">
        <v>32</v>
      </c>
      <c r="U440" t="str">
        <f t="shared" si="90"/>
        <v/>
      </c>
      <c r="V440" t="s">
        <v>32</v>
      </c>
      <c r="W440" t="s">
        <v>32</v>
      </c>
      <c r="X440" s="12" t="str">
        <f t="shared" si="91"/>
        <v>NULL</v>
      </c>
      <c r="Y440" t="str">
        <f t="shared" si="92"/>
        <v/>
      </c>
      <c r="Z440" t="s">
        <v>32</v>
      </c>
      <c r="AA440">
        <v>1</v>
      </c>
      <c r="AB440">
        <v>3282.23</v>
      </c>
      <c r="AC440" t="str">
        <f t="shared" si="93"/>
        <v>&lt;=4000</v>
      </c>
      <c r="AD440">
        <v>36</v>
      </c>
      <c r="AE440" t="str">
        <f t="shared" si="94"/>
        <v>&lt;=60</v>
      </c>
      <c r="AF440">
        <v>0</v>
      </c>
      <c r="AG440" t="str">
        <f t="shared" si="95"/>
        <v>&lt;=500</v>
      </c>
      <c r="AH440">
        <v>1500</v>
      </c>
      <c r="AI440" t="str">
        <f t="shared" si="96"/>
        <v>&lt;=2000</v>
      </c>
      <c r="AJ440">
        <v>0</v>
      </c>
      <c r="AK440" t="str">
        <f t="shared" si="97"/>
        <v>=0</v>
      </c>
      <c r="AL440">
        <v>12</v>
      </c>
      <c r="AM440">
        <v>9</v>
      </c>
      <c r="AN440">
        <v>0</v>
      </c>
      <c r="AO440">
        <v>3</v>
      </c>
      <c r="AP440" t="s">
        <v>32</v>
      </c>
    </row>
    <row r="441" spans="1:42" x14ac:dyDescent="0.25">
      <c r="A441">
        <v>201507</v>
      </c>
      <c r="B441" t="str">
        <f t="shared" si="84"/>
        <v>2015-II</v>
      </c>
      <c r="C441" t="s">
        <v>484</v>
      </c>
      <c r="D441" t="s">
        <v>484</v>
      </c>
      <c r="E441">
        <v>30031446</v>
      </c>
      <c r="F441" t="s">
        <v>29</v>
      </c>
      <c r="G441">
        <v>1</v>
      </c>
      <c r="H441">
        <v>0</v>
      </c>
      <c r="I441">
        <v>0</v>
      </c>
      <c r="J441">
        <f t="shared" si="85"/>
        <v>0</v>
      </c>
      <c r="K441" t="str">
        <f t="shared" si="86"/>
        <v>Modelamiento</v>
      </c>
      <c r="L441">
        <f t="shared" si="87"/>
        <v>0</v>
      </c>
      <c r="M441">
        <v>29</v>
      </c>
      <c r="N441" t="str">
        <f t="shared" si="88"/>
        <v>&lt;=30</v>
      </c>
      <c r="O441" t="s">
        <v>56</v>
      </c>
      <c r="P441" t="s">
        <v>39</v>
      </c>
      <c r="Q441" t="s">
        <v>32</v>
      </c>
      <c r="R441" t="s">
        <v>32</v>
      </c>
      <c r="S441" t="str">
        <f t="shared" si="89"/>
        <v/>
      </c>
      <c r="T441" t="s">
        <v>32</v>
      </c>
      <c r="U441" t="str">
        <f t="shared" si="90"/>
        <v/>
      </c>
      <c r="V441" t="s">
        <v>32</v>
      </c>
      <c r="W441" t="s">
        <v>32</v>
      </c>
      <c r="X441" s="12" t="str">
        <f t="shared" si="91"/>
        <v>NULL</v>
      </c>
      <c r="Y441" t="str">
        <f t="shared" si="92"/>
        <v/>
      </c>
      <c r="Z441" t="s">
        <v>32</v>
      </c>
      <c r="AA441">
        <v>0</v>
      </c>
      <c r="AB441">
        <v>4845.18</v>
      </c>
      <c r="AC441" t="str">
        <f t="shared" si="93"/>
        <v>&lt;=5000</v>
      </c>
      <c r="AD441">
        <v>0</v>
      </c>
      <c r="AE441" t="str">
        <f t="shared" si="94"/>
        <v>=0</v>
      </c>
      <c r="AF441">
        <v>0</v>
      </c>
      <c r="AG441" t="str">
        <f t="shared" si="95"/>
        <v>&lt;=500</v>
      </c>
      <c r="AH441">
        <v>4845.18</v>
      </c>
      <c r="AI441" t="str">
        <f t="shared" si="96"/>
        <v>&lt;=5000</v>
      </c>
      <c r="AJ441">
        <v>1</v>
      </c>
      <c r="AK441" t="str">
        <f t="shared" si="97"/>
        <v>&gt;0.9</v>
      </c>
      <c r="AL441">
        <v>3</v>
      </c>
      <c r="AM441">
        <v>3</v>
      </c>
      <c r="AN441">
        <v>0</v>
      </c>
      <c r="AO441">
        <v>1</v>
      </c>
      <c r="AP441" t="s">
        <v>32</v>
      </c>
    </row>
    <row r="442" spans="1:42" x14ac:dyDescent="0.25">
      <c r="A442">
        <v>201507</v>
      </c>
      <c r="B442" t="str">
        <f t="shared" si="84"/>
        <v>2015-II</v>
      </c>
      <c r="C442" t="s">
        <v>485</v>
      </c>
      <c r="D442" t="s">
        <v>485</v>
      </c>
      <c r="E442">
        <v>30030646</v>
      </c>
      <c r="F442" t="s">
        <v>29</v>
      </c>
      <c r="G442">
        <v>1</v>
      </c>
      <c r="H442">
        <v>0</v>
      </c>
      <c r="I442">
        <v>1</v>
      </c>
      <c r="J442">
        <f t="shared" si="85"/>
        <v>0</v>
      </c>
      <c r="K442" t="str">
        <f t="shared" si="86"/>
        <v>Insuficiente</v>
      </c>
      <c r="L442">
        <f t="shared" si="87"/>
        <v>0</v>
      </c>
      <c r="M442">
        <v>32</v>
      </c>
      <c r="N442" t="str">
        <f t="shared" si="88"/>
        <v>&lt;=35</v>
      </c>
      <c r="O442" t="s">
        <v>56</v>
      </c>
      <c r="P442" t="s">
        <v>31</v>
      </c>
      <c r="Q442" t="s">
        <v>32</v>
      </c>
      <c r="R442" t="s">
        <v>32</v>
      </c>
      <c r="S442" t="str">
        <f t="shared" si="89"/>
        <v/>
      </c>
      <c r="T442" t="s">
        <v>32</v>
      </c>
      <c r="U442" t="str">
        <f t="shared" si="90"/>
        <v/>
      </c>
      <c r="V442" t="s">
        <v>32</v>
      </c>
      <c r="W442" t="s">
        <v>32</v>
      </c>
      <c r="X442" s="12" t="str">
        <f t="shared" si="91"/>
        <v>NULL</v>
      </c>
      <c r="Y442" t="str">
        <f t="shared" si="92"/>
        <v/>
      </c>
      <c r="Z442" t="s">
        <v>32</v>
      </c>
      <c r="AA442">
        <v>8</v>
      </c>
      <c r="AB442" t="s">
        <v>32</v>
      </c>
      <c r="AC442" t="str">
        <f t="shared" si="93"/>
        <v/>
      </c>
      <c r="AD442" t="s">
        <v>32</v>
      </c>
      <c r="AE442" t="str">
        <f t="shared" si="94"/>
        <v/>
      </c>
      <c r="AF442" t="s">
        <v>32</v>
      </c>
      <c r="AG442" t="str">
        <f t="shared" si="95"/>
        <v/>
      </c>
      <c r="AH442">
        <v>750</v>
      </c>
      <c r="AI442" t="str">
        <f t="shared" si="96"/>
        <v>&lt;=1000</v>
      </c>
      <c r="AJ442">
        <v>0</v>
      </c>
      <c r="AK442" t="str">
        <f t="shared" si="97"/>
        <v>=0</v>
      </c>
      <c r="AL442">
        <v>0</v>
      </c>
      <c r="AM442">
        <v>0</v>
      </c>
      <c r="AN442">
        <v>0</v>
      </c>
      <c r="AO442" t="s">
        <v>32</v>
      </c>
      <c r="AP442" t="s">
        <v>32</v>
      </c>
    </row>
    <row r="443" spans="1:42" x14ac:dyDescent="0.25">
      <c r="A443">
        <v>201507</v>
      </c>
      <c r="B443" t="str">
        <f t="shared" si="84"/>
        <v>2015-II</v>
      </c>
      <c r="C443" t="s">
        <v>486</v>
      </c>
      <c r="D443" t="s">
        <v>486</v>
      </c>
      <c r="E443">
        <v>30031504</v>
      </c>
      <c r="F443" t="s">
        <v>29</v>
      </c>
      <c r="G443">
        <v>0</v>
      </c>
      <c r="H443">
        <v>0</v>
      </c>
      <c r="I443">
        <v>0</v>
      </c>
      <c r="J443">
        <f t="shared" si="85"/>
        <v>0</v>
      </c>
      <c r="K443" t="str">
        <f t="shared" si="86"/>
        <v>Modelamiento</v>
      </c>
      <c r="L443">
        <f t="shared" si="87"/>
        <v>0</v>
      </c>
      <c r="M443">
        <v>35</v>
      </c>
      <c r="N443" t="str">
        <f t="shared" si="88"/>
        <v>&lt;=35</v>
      </c>
      <c r="O443" t="s">
        <v>56</v>
      </c>
      <c r="P443" t="s">
        <v>31</v>
      </c>
      <c r="Q443" t="s">
        <v>32</v>
      </c>
      <c r="R443" t="s">
        <v>32</v>
      </c>
      <c r="S443" t="str">
        <f t="shared" si="89"/>
        <v/>
      </c>
      <c r="T443" t="s">
        <v>32</v>
      </c>
      <c r="U443" t="str">
        <f t="shared" si="90"/>
        <v/>
      </c>
      <c r="V443" t="s">
        <v>32</v>
      </c>
      <c r="W443" t="s">
        <v>32</v>
      </c>
      <c r="X443" s="12" t="str">
        <f t="shared" si="91"/>
        <v>NULL</v>
      </c>
      <c r="Y443" t="str">
        <f t="shared" si="92"/>
        <v/>
      </c>
      <c r="Z443" t="s">
        <v>32</v>
      </c>
      <c r="AA443">
        <v>4</v>
      </c>
      <c r="AB443">
        <v>1610.49</v>
      </c>
      <c r="AC443" t="str">
        <f t="shared" si="93"/>
        <v>&lt;=2000</v>
      </c>
      <c r="AD443">
        <v>1936</v>
      </c>
      <c r="AE443" t="str">
        <f t="shared" si="94"/>
        <v>&gt;120</v>
      </c>
      <c r="AF443">
        <v>1610.49</v>
      </c>
      <c r="AG443" t="str">
        <f t="shared" si="95"/>
        <v>&lt;=2000</v>
      </c>
      <c r="AH443" t="s">
        <v>32</v>
      </c>
      <c r="AI443" t="str">
        <f t="shared" si="96"/>
        <v/>
      </c>
      <c r="AJ443" t="s">
        <v>32</v>
      </c>
      <c r="AK443" t="str">
        <f t="shared" si="97"/>
        <v/>
      </c>
      <c r="AL443">
        <v>11</v>
      </c>
      <c r="AM443">
        <v>0</v>
      </c>
      <c r="AN443">
        <v>11</v>
      </c>
      <c r="AO443" t="s">
        <v>32</v>
      </c>
      <c r="AP443">
        <v>2</v>
      </c>
    </row>
    <row r="444" spans="1:42" x14ac:dyDescent="0.25">
      <c r="A444">
        <v>201507</v>
      </c>
      <c r="B444" t="str">
        <f t="shared" si="84"/>
        <v>2015-II</v>
      </c>
      <c r="C444" t="s">
        <v>487</v>
      </c>
      <c r="D444" t="s">
        <v>487</v>
      </c>
      <c r="E444">
        <v>30031966</v>
      </c>
      <c r="F444" t="s">
        <v>29</v>
      </c>
      <c r="G444">
        <v>0</v>
      </c>
      <c r="H444">
        <v>0</v>
      </c>
      <c r="I444">
        <v>0</v>
      </c>
      <c r="J444">
        <f t="shared" si="85"/>
        <v>0</v>
      </c>
      <c r="K444" t="str">
        <f t="shared" si="86"/>
        <v>Modelamiento</v>
      </c>
      <c r="L444">
        <f t="shared" si="87"/>
        <v>0</v>
      </c>
      <c r="M444">
        <v>41</v>
      </c>
      <c r="N444" t="str">
        <f t="shared" si="88"/>
        <v>&lt;=45</v>
      </c>
      <c r="O444" t="s">
        <v>56</v>
      </c>
      <c r="P444" t="s">
        <v>31</v>
      </c>
      <c r="Q444" t="s">
        <v>32</v>
      </c>
      <c r="R444" t="s">
        <v>32</v>
      </c>
      <c r="S444" t="str">
        <f t="shared" si="89"/>
        <v/>
      </c>
      <c r="T444" t="s">
        <v>32</v>
      </c>
      <c r="U444" t="str">
        <f t="shared" si="90"/>
        <v/>
      </c>
      <c r="V444" t="s">
        <v>32</v>
      </c>
      <c r="W444" t="s">
        <v>32</v>
      </c>
      <c r="X444" s="12" t="str">
        <f t="shared" si="91"/>
        <v>NULL</v>
      </c>
      <c r="Y444" t="str">
        <f t="shared" si="92"/>
        <v/>
      </c>
      <c r="Z444" t="s">
        <v>32</v>
      </c>
      <c r="AA444">
        <v>9</v>
      </c>
      <c r="AB444" t="s">
        <v>32</v>
      </c>
      <c r="AC444" t="str">
        <f t="shared" si="93"/>
        <v/>
      </c>
      <c r="AD444" t="s">
        <v>32</v>
      </c>
      <c r="AE444" t="str">
        <f t="shared" si="94"/>
        <v/>
      </c>
      <c r="AF444" t="s">
        <v>32</v>
      </c>
      <c r="AG444" t="str">
        <f t="shared" si="95"/>
        <v/>
      </c>
      <c r="AH444" t="s">
        <v>32</v>
      </c>
      <c r="AI444" t="str">
        <f t="shared" si="96"/>
        <v/>
      </c>
      <c r="AJ444" t="s">
        <v>32</v>
      </c>
      <c r="AK444" t="str">
        <f t="shared" si="97"/>
        <v/>
      </c>
      <c r="AL444">
        <v>0</v>
      </c>
      <c r="AM444">
        <v>0</v>
      </c>
      <c r="AN444">
        <v>0</v>
      </c>
      <c r="AO444" t="s">
        <v>32</v>
      </c>
      <c r="AP444" t="s">
        <v>32</v>
      </c>
    </row>
    <row r="445" spans="1:42" x14ac:dyDescent="0.25">
      <c r="A445">
        <v>201507</v>
      </c>
      <c r="B445" t="str">
        <f t="shared" si="84"/>
        <v>2015-II</v>
      </c>
      <c r="C445" t="s">
        <v>488</v>
      </c>
      <c r="D445" t="s">
        <v>488</v>
      </c>
      <c r="E445">
        <v>30030744</v>
      </c>
      <c r="F445" t="s">
        <v>29</v>
      </c>
      <c r="G445">
        <v>0</v>
      </c>
      <c r="H445">
        <v>0</v>
      </c>
      <c r="I445">
        <v>0</v>
      </c>
      <c r="J445">
        <f t="shared" si="85"/>
        <v>0</v>
      </c>
      <c r="K445" t="str">
        <f t="shared" si="86"/>
        <v>Modelamiento</v>
      </c>
      <c r="L445">
        <f t="shared" si="87"/>
        <v>0</v>
      </c>
      <c r="M445">
        <v>23</v>
      </c>
      <c r="N445" t="str">
        <f t="shared" si="88"/>
        <v>&lt;=25</v>
      </c>
      <c r="O445" t="s">
        <v>56</v>
      </c>
      <c r="P445" t="s">
        <v>39</v>
      </c>
      <c r="Q445" t="s">
        <v>32</v>
      </c>
      <c r="R445" t="s">
        <v>32</v>
      </c>
      <c r="S445" t="str">
        <f t="shared" si="89"/>
        <v/>
      </c>
      <c r="T445" t="s">
        <v>32</v>
      </c>
      <c r="U445" t="str">
        <f t="shared" si="90"/>
        <v/>
      </c>
      <c r="V445" t="s">
        <v>32</v>
      </c>
      <c r="W445" t="s">
        <v>32</v>
      </c>
      <c r="X445" s="12" t="str">
        <f t="shared" si="91"/>
        <v>NULL</v>
      </c>
      <c r="Y445" t="str">
        <f t="shared" si="92"/>
        <v/>
      </c>
      <c r="Z445" t="s">
        <v>32</v>
      </c>
      <c r="AA445">
        <v>0</v>
      </c>
      <c r="AB445">
        <v>1022.78</v>
      </c>
      <c r="AC445" t="str">
        <f t="shared" si="93"/>
        <v>&lt;=2000</v>
      </c>
      <c r="AD445">
        <v>0</v>
      </c>
      <c r="AE445" t="str">
        <f t="shared" si="94"/>
        <v>=0</v>
      </c>
      <c r="AF445">
        <v>0</v>
      </c>
      <c r="AG445" t="str">
        <f t="shared" si="95"/>
        <v>&lt;=500</v>
      </c>
      <c r="AH445" t="s">
        <v>32</v>
      </c>
      <c r="AI445" t="str">
        <f t="shared" si="96"/>
        <v/>
      </c>
      <c r="AJ445" t="s">
        <v>32</v>
      </c>
      <c r="AK445" t="str">
        <f t="shared" si="97"/>
        <v/>
      </c>
      <c r="AL445">
        <v>3</v>
      </c>
      <c r="AM445">
        <v>3</v>
      </c>
      <c r="AN445">
        <v>0</v>
      </c>
      <c r="AO445">
        <v>1</v>
      </c>
      <c r="AP445" t="s">
        <v>32</v>
      </c>
    </row>
    <row r="446" spans="1:42" x14ac:dyDescent="0.25">
      <c r="A446">
        <v>201507</v>
      </c>
      <c r="B446" t="str">
        <f t="shared" si="84"/>
        <v>2015-II</v>
      </c>
      <c r="C446" t="s">
        <v>489</v>
      </c>
      <c r="D446" t="s">
        <v>489</v>
      </c>
      <c r="E446">
        <v>30032255</v>
      </c>
      <c r="F446" t="s">
        <v>29</v>
      </c>
      <c r="G446">
        <v>0</v>
      </c>
      <c r="H446">
        <v>0</v>
      </c>
      <c r="I446">
        <v>0</v>
      </c>
      <c r="J446">
        <f t="shared" si="85"/>
        <v>0</v>
      </c>
      <c r="K446" t="str">
        <f t="shared" si="86"/>
        <v>Modelamiento</v>
      </c>
      <c r="L446">
        <f t="shared" si="87"/>
        <v>0</v>
      </c>
      <c r="M446">
        <v>32</v>
      </c>
      <c r="N446" t="str">
        <f t="shared" si="88"/>
        <v>&lt;=35</v>
      </c>
      <c r="O446" t="s">
        <v>56</v>
      </c>
      <c r="P446" t="s">
        <v>31</v>
      </c>
      <c r="Q446" t="s">
        <v>32</v>
      </c>
      <c r="R446" t="s">
        <v>32</v>
      </c>
      <c r="S446" t="str">
        <f t="shared" si="89"/>
        <v/>
      </c>
      <c r="T446" t="s">
        <v>32</v>
      </c>
      <c r="U446" t="str">
        <f t="shared" si="90"/>
        <v/>
      </c>
      <c r="V446" t="s">
        <v>32</v>
      </c>
      <c r="W446" t="s">
        <v>32</v>
      </c>
      <c r="X446" s="12" t="str">
        <f t="shared" si="91"/>
        <v>NULL</v>
      </c>
      <c r="Y446" t="str">
        <f t="shared" si="92"/>
        <v/>
      </c>
      <c r="Z446" t="s">
        <v>32</v>
      </c>
      <c r="AA446">
        <v>4</v>
      </c>
      <c r="AB446">
        <v>2712.89</v>
      </c>
      <c r="AC446" t="str">
        <f t="shared" si="93"/>
        <v>&lt;=3000</v>
      </c>
      <c r="AD446">
        <v>2887</v>
      </c>
      <c r="AE446" t="str">
        <f t="shared" si="94"/>
        <v>&gt;120</v>
      </c>
      <c r="AF446">
        <v>2712.89</v>
      </c>
      <c r="AG446" t="str">
        <f t="shared" si="95"/>
        <v>&lt;=3000</v>
      </c>
      <c r="AH446" t="s">
        <v>32</v>
      </c>
      <c r="AI446" t="str">
        <f t="shared" si="96"/>
        <v/>
      </c>
      <c r="AJ446" t="s">
        <v>32</v>
      </c>
      <c r="AK446" t="str">
        <f t="shared" si="97"/>
        <v/>
      </c>
      <c r="AL446">
        <v>12</v>
      </c>
      <c r="AM446">
        <v>0</v>
      </c>
      <c r="AN446">
        <v>12</v>
      </c>
      <c r="AO446" t="s">
        <v>32</v>
      </c>
      <c r="AP446">
        <v>1</v>
      </c>
    </row>
    <row r="447" spans="1:42" x14ac:dyDescent="0.25">
      <c r="A447">
        <v>201507</v>
      </c>
      <c r="B447" t="str">
        <f t="shared" si="84"/>
        <v>2015-II</v>
      </c>
      <c r="C447" t="s">
        <v>490</v>
      </c>
      <c r="D447" t="s">
        <v>490</v>
      </c>
      <c r="E447">
        <v>30031086</v>
      </c>
      <c r="F447" t="s">
        <v>29</v>
      </c>
      <c r="G447">
        <v>1</v>
      </c>
      <c r="H447">
        <v>0</v>
      </c>
      <c r="I447">
        <v>0</v>
      </c>
      <c r="J447">
        <f t="shared" si="85"/>
        <v>0</v>
      </c>
      <c r="K447" t="str">
        <f t="shared" si="86"/>
        <v>Modelamiento</v>
      </c>
      <c r="L447">
        <f t="shared" si="87"/>
        <v>0</v>
      </c>
      <c r="M447">
        <v>46</v>
      </c>
      <c r="N447" t="str">
        <f t="shared" si="88"/>
        <v>&lt;=50</v>
      </c>
      <c r="O447" t="s">
        <v>56</v>
      </c>
      <c r="P447" t="s">
        <v>31</v>
      </c>
      <c r="Q447" t="s">
        <v>32</v>
      </c>
      <c r="R447" t="s">
        <v>32</v>
      </c>
      <c r="S447" t="str">
        <f t="shared" si="89"/>
        <v/>
      </c>
      <c r="T447" t="s">
        <v>32</v>
      </c>
      <c r="U447" t="str">
        <f t="shared" si="90"/>
        <v/>
      </c>
      <c r="V447" t="s">
        <v>32</v>
      </c>
      <c r="W447" t="s">
        <v>32</v>
      </c>
      <c r="X447" s="12" t="str">
        <f t="shared" si="91"/>
        <v>NULL</v>
      </c>
      <c r="Y447" t="str">
        <f t="shared" si="92"/>
        <v/>
      </c>
      <c r="Z447" t="s">
        <v>32</v>
      </c>
      <c r="AA447">
        <v>4</v>
      </c>
      <c r="AB447">
        <v>791.42</v>
      </c>
      <c r="AC447" t="str">
        <f t="shared" si="93"/>
        <v>&lt;=1000</v>
      </c>
      <c r="AD447">
        <v>629</v>
      </c>
      <c r="AE447" t="str">
        <f t="shared" si="94"/>
        <v>&gt;120</v>
      </c>
      <c r="AF447">
        <v>791.42</v>
      </c>
      <c r="AG447" t="str">
        <f t="shared" si="95"/>
        <v>&lt;=1000</v>
      </c>
      <c r="AH447" t="s">
        <v>32</v>
      </c>
      <c r="AI447" t="str">
        <f t="shared" si="96"/>
        <v/>
      </c>
      <c r="AJ447" t="s">
        <v>32</v>
      </c>
      <c r="AK447" t="str">
        <f t="shared" si="97"/>
        <v/>
      </c>
      <c r="AL447">
        <v>12</v>
      </c>
      <c r="AM447">
        <v>0</v>
      </c>
      <c r="AN447">
        <v>12</v>
      </c>
      <c r="AO447" t="s">
        <v>32</v>
      </c>
      <c r="AP447">
        <v>1</v>
      </c>
    </row>
    <row r="448" spans="1:42" x14ac:dyDescent="0.25">
      <c r="A448">
        <v>201507</v>
      </c>
      <c r="B448" t="str">
        <f t="shared" si="84"/>
        <v>2015-II</v>
      </c>
      <c r="C448" t="s">
        <v>491</v>
      </c>
      <c r="D448" t="s">
        <v>491</v>
      </c>
      <c r="E448">
        <v>30032131</v>
      </c>
      <c r="F448" t="s">
        <v>29</v>
      </c>
      <c r="G448">
        <v>0</v>
      </c>
      <c r="H448">
        <v>0</v>
      </c>
      <c r="I448">
        <v>0</v>
      </c>
      <c r="J448">
        <f t="shared" si="85"/>
        <v>0</v>
      </c>
      <c r="K448" t="str">
        <f t="shared" si="86"/>
        <v>Modelamiento</v>
      </c>
      <c r="L448">
        <f t="shared" si="87"/>
        <v>0</v>
      </c>
      <c r="M448">
        <v>47</v>
      </c>
      <c r="N448" t="str">
        <f t="shared" si="88"/>
        <v>&lt;=50</v>
      </c>
      <c r="O448" t="s">
        <v>56</v>
      </c>
      <c r="P448" t="s">
        <v>39</v>
      </c>
      <c r="Q448" t="s">
        <v>32</v>
      </c>
      <c r="R448" t="s">
        <v>32</v>
      </c>
      <c r="S448" t="str">
        <f t="shared" si="89"/>
        <v/>
      </c>
      <c r="T448" t="s">
        <v>32</v>
      </c>
      <c r="U448" t="str">
        <f t="shared" si="90"/>
        <v/>
      </c>
      <c r="V448" t="s">
        <v>32</v>
      </c>
      <c r="W448" t="s">
        <v>32</v>
      </c>
      <c r="X448" s="12" t="str">
        <f t="shared" si="91"/>
        <v>NULL</v>
      </c>
      <c r="Y448" t="str">
        <f t="shared" si="92"/>
        <v/>
      </c>
      <c r="Z448" t="s">
        <v>32</v>
      </c>
      <c r="AA448">
        <v>0</v>
      </c>
      <c r="AB448">
        <v>16317.63</v>
      </c>
      <c r="AC448" t="str">
        <f t="shared" si="93"/>
        <v>&gt;5000</v>
      </c>
      <c r="AD448">
        <v>0</v>
      </c>
      <c r="AE448" t="str">
        <f t="shared" si="94"/>
        <v>=0</v>
      </c>
      <c r="AF448">
        <v>0</v>
      </c>
      <c r="AG448" t="str">
        <f t="shared" si="95"/>
        <v>&lt;=500</v>
      </c>
      <c r="AH448">
        <v>750</v>
      </c>
      <c r="AI448" t="str">
        <f t="shared" si="96"/>
        <v>&lt;=1000</v>
      </c>
      <c r="AJ448">
        <v>0</v>
      </c>
      <c r="AK448" t="str">
        <f t="shared" si="97"/>
        <v>=0</v>
      </c>
      <c r="AL448">
        <v>12</v>
      </c>
      <c r="AM448">
        <v>12</v>
      </c>
      <c r="AN448">
        <v>0</v>
      </c>
      <c r="AO448">
        <v>1</v>
      </c>
      <c r="AP448" t="s">
        <v>32</v>
      </c>
    </row>
    <row r="449" spans="1:42" x14ac:dyDescent="0.25">
      <c r="A449">
        <v>201507</v>
      </c>
      <c r="B449" t="str">
        <f t="shared" si="84"/>
        <v>2015-II</v>
      </c>
      <c r="C449" t="s">
        <v>492</v>
      </c>
      <c r="D449" t="s">
        <v>492</v>
      </c>
      <c r="E449">
        <v>30032906</v>
      </c>
      <c r="F449" t="s">
        <v>29</v>
      </c>
      <c r="G449">
        <v>0</v>
      </c>
      <c r="H449">
        <v>0</v>
      </c>
      <c r="I449">
        <v>0</v>
      </c>
      <c r="J449">
        <f t="shared" si="85"/>
        <v>0</v>
      </c>
      <c r="K449" t="str">
        <f t="shared" si="86"/>
        <v>Modelamiento</v>
      </c>
      <c r="L449">
        <f t="shared" si="87"/>
        <v>0</v>
      </c>
      <c r="M449">
        <v>26</v>
      </c>
      <c r="N449" t="str">
        <f t="shared" si="88"/>
        <v>&lt;=30</v>
      </c>
      <c r="O449" t="s">
        <v>72</v>
      </c>
      <c r="P449" t="s">
        <v>31</v>
      </c>
      <c r="Q449" t="s">
        <v>32</v>
      </c>
      <c r="R449" t="s">
        <v>32</v>
      </c>
      <c r="S449" t="str">
        <f t="shared" si="89"/>
        <v/>
      </c>
      <c r="T449" t="s">
        <v>32</v>
      </c>
      <c r="U449" t="str">
        <f t="shared" si="90"/>
        <v/>
      </c>
      <c r="V449" t="s">
        <v>32</v>
      </c>
      <c r="W449" t="s">
        <v>32</v>
      </c>
      <c r="X449" s="12" t="str">
        <f t="shared" si="91"/>
        <v>NULL</v>
      </c>
      <c r="Y449" t="str">
        <f t="shared" si="92"/>
        <v/>
      </c>
      <c r="Z449" t="s">
        <v>32</v>
      </c>
      <c r="AA449">
        <v>0</v>
      </c>
      <c r="AB449">
        <v>8384.44</v>
      </c>
      <c r="AC449" t="str">
        <f t="shared" si="93"/>
        <v>&gt;5000</v>
      </c>
      <c r="AD449">
        <v>16</v>
      </c>
      <c r="AE449" t="str">
        <f t="shared" si="94"/>
        <v>&lt;=30</v>
      </c>
      <c r="AF449">
        <v>0</v>
      </c>
      <c r="AG449" t="str">
        <f t="shared" si="95"/>
        <v>&lt;=500</v>
      </c>
      <c r="AH449" t="s">
        <v>32</v>
      </c>
      <c r="AI449" t="str">
        <f t="shared" si="96"/>
        <v/>
      </c>
      <c r="AJ449" t="s">
        <v>32</v>
      </c>
      <c r="AK449" t="str">
        <f t="shared" si="97"/>
        <v/>
      </c>
      <c r="AL449">
        <v>12</v>
      </c>
      <c r="AM449">
        <v>10</v>
      </c>
      <c r="AN449">
        <v>0</v>
      </c>
      <c r="AO449">
        <v>2</v>
      </c>
      <c r="AP449" t="s">
        <v>32</v>
      </c>
    </row>
    <row r="450" spans="1:42" x14ac:dyDescent="0.25">
      <c r="A450">
        <v>201507</v>
      </c>
      <c r="B450" t="str">
        <f t="shared" si="84"/>
        <v>2015-II</v>
      </c>
      <c r="C450" t="s">
        <v>493</v>
      </c>
      <c r="D450" t="s">
        <v>493</v>
      </c>
      <c r="E450">
        <v>30032570</v>
      </c>
      <c r="F450" t="s">
        <v>29</v>
      </c>
      <c r="G450">
        <v>0</v>
      </c>
      <c r="H450">
        <v>0</v>
      </c>
      <c r="I450">
        <v>0</v>
      </c>
      <c r="J450">
        <f t="shared" si="85"/>
        <v>0</v>
      </c>
      <c r="K450" t="str">
        <f t="shared" si="86"/>
        <v>Modelamiento</v>
      </c>
      <c r="L450">
        <f t="shared" si="87"/>
        <v>0</v>
      </c>
      <c r="M450">
        <v>39</v>
      </c>
      <c r="N450" t="str">
        <f t="shared" si="88"/>
        <v>&lt;=40</v>
      </c>
      <c r="O450" t="s">
        <v>56</v>
      </c>
      <c r="P450" t="s">
        <v>31</v>
      </c>
      <c r="Q450" t="s">
        <v>32</v>
      </c>
      <c r="R450" t="s">
        <v>32</v>
      </c>
      <c r="S450" t="str">
        <f t="shared" si="89"/>
        <v/>
      </c>
      <c r="T450" t="s">
        <v>32</v>
      </c>
      <c r="U450" t="str">
        <f t="shared" si="90"/>
        <v/>
      </c>
      <c r="V450" t="s">
        <v>32</v>
      </c>
      <c r="W450" t="s">
        <v>32</v>
      </c>
      <c r="X450" s="12" t="str">
        <f t="shared" si="91"/>
        <v>NULL</v>
      </c>
      <c r="Y450" t="str">
        <f t="shared" si="92"/>
        <v/>
      </c>
      <c r="Z450" t="s">
        <v>32</v>
      </c>
      <c r="AA450">
        <v>2</v>
      </c>
      <c r="AB450">
        <v>522.48</v>
      </c>
      <c r="AC450" t="str">
        <f t="shared" si="93"/>
        <v>&lt;=1000</v>
      </c>
      <c r="AD450">
        <v>46</v>
      </c>
      <c r="AE450" t="str">
        <f t="shared" si="94"/>
        <v>&lt;=60</v>
      </c>
      <c r="AF450">
        <v>0</v>
      </c>
      <c r="AG450" t="str">
        <f t="shared" si="95"/>
        <v>&lt;=500</v>
      </c>
      <c r="AH450">
        <v>522.48</v>
      </c>
      <c r="AI450" t="str">
        <f t="shared" si="96"/>
        <v>&lt;=1000</v>
      </c>
      <c r="AJ450">
        <v>1</v>
      </c>
      <c r="AK450" t="str">
        <f t="shared" si="97"/>
        <v>&gt;0.9</v>
      </c>
      <c r="AL450">
        <v>9</v>
      </c>
      <c r="AM450">
        <v>7</v>
      </c>
      <c r="AN450">
        <v>0</v>
      </c>
      <c r="AO450">
        <v>3</v>
      </c>
      <c r="AP450" t="s">
        <v>32</v>
      </c>
    </row>
    <row r="451" spans="1:42" x14ac:dyDescent="0.25">
      <c r="A451">
        <v>201507</v>
      </c>
      <c r="B451" t="str">
        <f t="shared" ref="B451:B514" si="98">+CONCATENATE(MID(A451,1,4),IF(MID(A451,5,2)*1&lt;=6,"-I","-II"))</f>
        <v>2015-II</v>
      </c>
      <c r="C451" t="s">
        <v>494</v>
      </c>
      <c r="D451" t="s">
        <v>494</v>
      </c>
      <c r="E451">
        <v>30032493</v>
      </c>
      <c r="F451" t="s">
        <v>29</v>
      </c>
      <c r="G451">
        <v>0</v>
      </c>
      <c r="H451">
        <v>0</v>
      </c>
      <c r="I451">
        <v>1</v>
      </c>
      <c r="J451">
        <f t="shared" ref="J451:J514" si="99">+IF(OR(O451="Taxista propietario",O451="Taxista palanca"),0,1)</f>
        <v>0</v>
      </c>
      <c r="K451" t="str">
        <f t="shared" ref="K451:K514" si="100">+IF(I451&gt;0,"Insuficiente",IF(H451&gt;0,"Indeterminado",IF(J451&gt;0,"Perfil","Modelamiento")))</f>
        <v>Insuficiente</v>
      </c>
      <c r="L451">
        <f t="shared" ref="L451:L514" si="101">+IF(AND(A451&gt;=201410,A451&lt;=201908),0,1)</f>
        <v>0</v>
      </c>
      <c r="M451">
        <v>32</v>
      </c>
      <c r="N451" t="str">
        <f t="shared" ref="N451:N514" si="102">+IF(M451&lt;=25,"&lt;=25",IF(M451&lt;=30,"&lt;=30",IF(M451&lt;=35,"&lt;=35",IF(M451&lt;=40,"&lt;=40",IF(M451&lt;=45,"&lt;=45",IF(M451&lt;=50,"&lt;=50",IF(M451&lt;=55,"&lt;=55",IF(M451&lt;=60,"&lt;=60","&gt;60"))))))))</f>
        <v>&lt;=35</v>
      </c>
      <c r="O451" t="s">
        <v>72</v>
      </c>
      <c r="P451" t="s">
        <v>35</v>
      </c>
      <c r="Q451" t="s">
        <v>32</v>
      </c>
      <c r="R451" t="s">
        <v>32</v>
      </c>
      <c r="S451" t="str">
        <f t="shared" ref="S451:S514" si="103">+IF(R451="NULL","",IF(R451=0,"=0",IF(R451&lt;=500,"&lt;=500",IF(R451&lt;=1000,"&lt;=1000",IF(R451&lt;=1500,"&lt;=1500",IF(R451&lt;=2000,"&lt;=2000",IF(R451&lt;=2500,"&lt;=2500","&gt;2500")))))))</f>
        <v/>
      </c>
      <c r="T451" t="s">
        <v>32</v>
      </c>
      <c r="U451" t="str">
        <f t="shared" ref="U451:U514" si="104">+IF(T451="NULL","",IF(T451&lt;=1000,"&lt;=1000",IF(T451&lt;=1100,"&lt;=1100",IF(T451&lt;=1200,"&lt;=1200",IF(T451&lt;=1300,"&lt;=1300",IF(T451&lt;=1400,"&lt;=1400",IF(T451&lt;=1500,"&lt;=1500","&gt;1500")))))))</f>
        <v/>
      </c>
      <c r="V451" t="s">
        <v>32</v>
      </c>
      <c r="W451" t="s">
        <v>32</v>
      </c>
      <c r="X451" s="12" t="str">
        <f t="shared" ref="X451:X514" si="105">+IFERROR(R451/W451,"NULL")</f>
        <v>NULL</v>
      </c>
      <c r="Y451" t="str">
        <f t="shared" ref="Y451:Y514" si="106">+IF(X451="NULL","",IF(X451=0,"=0",IF(X451&lt;=0.01,"&lt;=0.01",IF(X451&lt;=0.02,"&lt;=0.02",IF(X451&lt;=0.03,"&lt;=0.03",IF(X451&lt;=0.04,"&lt;=0.04",IF(X451&lt;=0.05,"&lt;=0.05",IF(X451&lt;=0.06,"&lt;=0.06","&gt;0.06"))))))))</f>
        <v/>
      </c>
      <c r="Z451" t="s">
        <v>32</v>
      </c>
      <c r="AA451">
        <v>0</v>
      </c>
      <c r="AB451">
        <v>4209.76</v>
      </c>
      <c r="AC451" t="str">
        <f t="shared" ref="AC451:AC514" si="107">+IF(AB451="NULL","",IF(AB451&lt;=500,"&lt;=500",IF(AB451&lt;=1000,"&lt;=1000",IF(AB451&lt;=2000,"&lt;=2000",IF(AB451&lt;=3000,"&lt;=3000",IF(AB451&lt;=4000,"&lt;=4000",IF(AB451&lt;=5000,"&lt;=5000","&gt;5000")))))))</f>
        <v>&lt;=5000</v>
      </c>
      <c r="AD451">
        <v>21</v>
      </c>
      <c r="AE451" t="str">
        <f t="shared" ref="AE451:AE514" si="108">+IF(AD451="NULL","",IF(AD451=0,"=0",IF(AD451&lt;=8,"&lt;=8",IF(AD451&lt;=30,"&lt;=30",IF(AD451&lt;=60,"&lt;=60",IF(AD451&lt;=90,"&lt;=90",IF(AD451&lt;=120,"&lt;=120","&gt;120")))))))</f>
        <v>&lt;=30</v>
      </c>
      <c r="AF451">
        <v>0</v>
      </c>
      <c r="AG451" t="str">
        <f t="shared" ref="AG451:AG514" si="109">+IF(AF451="NULL","",IF(AF451&lt;=500,"&lt;=500",IF(AF451&lt;=1000,"&lt;=1000",IF(AF451&lt;=2000,"&lt;=2000",IF(AF451&lt;=3000,"&lt;=3000",IF(AF451&lt;=4000,"&lt;=4000",IF(AF451&lt;=5000,"&lt;=5000","&gt;5000")))))))</f>
        <v>&lt;=500</v>
      </c>
      <c r="AH451">
        <v>873.7</v>
      </c>
      <c r="AI451" t="str">
        <f t="shared" ref="AI451:AI514" si="110">+IF(AH451="NULL","",IF(AH451&lt;=500,"&lt;=500",IF(AH451&lt;=1000,"&lt;=1000",IF(AH451&lt;=2000,"&lt;=2000",IF(AH451&lt;=3000,"&lt;=3000",IF(AH451&lt;=4000,"&lt;=4000",IF(AH451&lt;=5000,"&lt;=5000","&gt;5000")))))))</f>
        <v>&lt;=1000</v>
      </c>
      <c r="AJ451">
        <v>1</v>
      </c>
      <c r="AK451" t="str">
        <f t="shared" ref="AK451:AK514" si="111">+IF(AJ451="NULL","",IF(AJ451=0,"=0",IF(AJ451&lt;=0.1,"&lt;=0.1",IF(AJ451&lt;=0.2,"&lt;=0.2",IF(AJ451&lt;=0.3,"&lt;=0.3",IF(AJ451&lt;=0.4,"&lt;=0.4",IF(AJ451&lt;=0.5,"&lt;=0.5",IF(AJ451&lt;=0.6,"&lt;=0.6",IF(AJ451&lt;=0.7,"&lt;=0.7",IF(AJ451&lt;=0.8,"&lt;=0.8",IF(AJ451&lt;=0.9,"&lt;=0.9","&gt;0.9")))))))))))</f>
        <v>&gt;0.9</v>
      </c>
      <c r="AL451">
        <v>12</v>
      </c>
      <c r="AM451">
        <v>11</v>
      </c>
      <c r="AN451">
        <v>0</v>
      </c>
      <c r="AO451">
        <v>2</v>
      </c>
      <c r="AP451" t="s">
        <v>32</v>
      </c>
    </row>
    <row r="452" spans="1:42" x14ac:dyDescent="0.25">
      <c r="A452">
        <v>201507</v>
      </c>
      <c r="B452" t="str">
        <f t="shared" si="98"/>
        <v>2015-II</v>
      </c>
      <c r="C452" t="s">
        <v>495</v>
      </c>
      <c r="D452" t="s">
        <v>495</v>
      </c>
      <c r="E452">
        <v>30033748</v>
      </c>
      <c r="F452" t="s">
        <v>29</v>
      </c>
      <c r="G452">
        <v>0</v>
      </c>
      <c r="H452">
        <v>0</v>
      </c>
      <c r="I452">
        <v>0</v>
      </c>
      <c r="J452">
        <f t="shared" si="99"/>
        <v>0</v>
      </c>
      <c r="K452" t="str">
        <f t="shared" si="100"/>
        <v>Modelamiento</v>
      </c>
      <c r="L452">
        <f t="shared" si="101"/>
        <v>0</v>
      </c>
      <c r="M452">
        <v>28</v>
      </c>
      <c r="N452" t="str">
        <f t="shared" si="102"/>
        <v>&lt;=30</v>
      </c>
      <c r="O452" t="s">
        <v>56</v>
      </c>
      <c r="P452" t="s">
        <v>31</v>
      </c>
      <c r="Q452" t="s">
        <v>32</v>
      </c>
      <c r="R452" t="s">
        <v>32</v>
      </c>
      <c r="S452" t="str">
        <f t="shared" si="103"/>
        <v/>
      </c>
      <c r="T452" t="s">
        <v>32</v>
      </c>
      <c r="U452" t="str">
        <f t="shared" si="104"/>
        <v/>
      </c>
      <c r="V452" t="s">
        <v>32</v>
      </c>
      <c r="W452" t="s">
        <v>32</v>
      </c>
      <c r="X452" s="12" t="str">
        <f t="shared" si="105"/>
        <v>NULL</v>
      </c>
      <c r="Y452" t="str">
        <f t="shared" si="106"/>
        <v/>
      </c>
      <c r="Z452" t="s">
        <v>32</v>
      </c>
      <c r="AA452">
        <v>0</v>
      </c>
      <c r="AB452">
        <v>11883.91</v>
      </c>
      <c r="AC452" t="str">
        <f t="shared" si="107"/>
        <v>&gt;5000</v>
      </c>
      <c r="AD452">
        <v>0</v>
      </c>
      <c r="AE452" t="str">
        <f t="shared" si="108"/>
        <v>=0</v>
      </c>
      <c r="AF452">
        <v>0</v>
      </c>
      <c r="AG452" t="str">
        <f t="shared" si="109"/>
        <v>&lt;=500</v>
      </c>
      <c r="AH452">
        <v>12870</v>
      </c>
      <c r="AI452" t="str">
        <f t="shared" si="110"/>
        <v>&gt;5000</v>
      </c>
      <c r="AJ452">
        <v>0.79279999999999995</v>
      </c>
      <c r="AK452" t="str">
        <f t="shared" si="111"/>
        <v>&lt;=0.8</v>
      </c>
      <c r="AL452">
        <v>12</v>
      </c>
      <c r="AM452">
        <v>12</v>
      </c>
      <c r="AN452">
        <v>0</v>
      </c>
      <c r="AO452">
        <v>1</v>
      </c>
      <c r="AP452" t="s">
        <v>32</v>
      </c>
    </row>
    <row r="453" spans="1:42" x14ac:dyDescent="0.25">
      <c r="A453">
        <v>201507</v>
      </c>
      <c r="B453" t="str">
        <f t="shared" si="98"/>
        <v>2015-II</v>
      </c>
      <c r="C453" t="s">
        <v>496</v>
      </c>
      <c r="D453" t="s">
        <v>496</v>
      </c>
      <c r="E453">
        <v>30034924</v>
      </c>
      <c r="F453" t="s">
        <v>29</v>
      </c>
      <c r="G453">
        <v>0</v>
      </c>
      <c r="H453">
        <v>0</v>
      </c>
      <c r="I453">
        <v>0</v>
      </c>
      <c r="J453">
        <f t="shared" si="99"/>
        <v>0</v>
      </c>
      <c r="K453" t="str">
        <f t="shared" si="100"/>
        <v>Modelamiento</v>
      </c>
      <c r="L453">
        <f t="shared" si="101"/>
        <v>0</v>
      </c>
      <c r="M453">
        <v>28</v>
      </c>
      <c r="N453" t="str">
        <f t="shared" si="102"/>
        <v>&lt;=30</v>
      </c>
      <c r="O453" t="s">
        <v>56</v>
      </c>
      <c r="P453" t="s">
        <v>39</v>
      </c>
      <c r="Q453" t="s">
        <v>32</v>
      </c>
      <c r="R453" t="s">
        <v>32</v>
      </c>
      <c r="S453" t="str">
        <f t="shared" si="103"/>
        <v/>
      </c>
      <c r="T453" t="s">
        <v>32</v>
      </c>
      <c r="U453" t="str">
        <f t="shared" si="104"/>
        <v/>
      </c>
      <c r="V453" t="s">
        <v>32</v>
      </c>
      <c r="W453" t="s">
        <v>32</v>
      </c>
      <c r="X453" s="12" t="str">
        <f t="shared" si="105"/>
        <v>NULL</v>
      </c>
      <c r="Y453" t="str">
        <f t="shared" si="106"/>
        <v/>
      </c>
      <c r="Z453" t="s">
        <v>32</v>
      </c>
      <c r="AA453">
        <v>1</v>
      </c>
      <c r="AB453">
        <v>868.86</v>
      </c>
      <c r="AC453" t="str">
        <f t="shared" si="107"/>
        <v>&lt;=1000</v>
      </c>
      <c r="AD453">
        <v>16</v>
      </c>
      <c r="AE453" t="str">
        <f t="shared" si="108"/>
        <v>&lt;=30</v>
      </c>
      <c r="AF453">
        <v>0</v>
      </c>
      <c r="AG453" t="str">
        <f t="shared" si="109"/>
        <v>&lt;=500</v>
      </c>
      <c r="AH453">
        <v>900</v>
      </c>
      <c r="AI453" t="str">
        <f t="shared" si="110"/>
        <v>&lt;=1000</v>
      </c>
      <c r="AJ453">
        <v>0.96540000000000004</v>
      </c>
      <c r="AK453" t="str">
        <f t="shared" si="111"/>
        <v>&gt;0.9</v>
      </c>
      <c r="AL453">
        <v>2</v>
      </c>
      <c r="AM453">
        <v>1</v>
      </c>
      <c r="AN453">
        <v>0</v>
      </c>
      <c r="AO453">
        <v>2</v>
      </c>
      <c r="AP453" t="s">
        <v>32</v>
      </c>
    </row>
    <row r="454" spans="1:42" x14ac:dyDescent="0.25">
      <c r="A454">
        <v>201507</v>
      </c>
      <c r="B454" t="str">
        <f t="shared" si="98"/>
        <v>2015-II</v>
      </c>
      <c r="C454" t="s">
        <v>497</v>
      </c>
      <c r="D454" t="s">
        <v>497</v>
      </c>
      <c r="E454">
        <v>30033643</v>
      </c>
      <c r="F454" t="s">
        <v>29</v>
      </c>
      <c r="G454">
        <v>0</v>
      </c>
      <c r="H454">
        <v>0</v>
      </c>
      <c r="I454">
        <v>0</v>
      </c>
      <c r="J454">
        <f t="shared" si="99"/>
        <v>0</v>
      </c>
      <c r="K454" t="str">
        <f t="shared" si="100"/>
        <v>Modelamiento</v>
      </c>
      <c r="L454">
        <f t="shared" si="101"/>
        <v>0</v>
      </c>
      <c r="M454">
        <v>47</v>
      </c>
      <c r="N454" t="str">
        <f t="shared" si="102"/>
        <v>&lt;=50</v>
      </c>
      <c r="O454" t="s">
        <v>56</v>
      </c>
      <c r="P454" t="s">
        <v>39</v>
      </c>
      <c r="Q454" t="s">
        <v>32</v>
      </c>
      <c r="R454" t="s">
        <v>32</v>
      </c>
      <c r="S454" t="str">
        <f t="shared" si="103"/>
        <v/>
      </c>
      <c r="T454" t="s">
        <v>32</v>
      </c>
      <c r="U454" t="str">
        <f t="shared" si="104"/>
        <v/>
      </c>
      <c r="V454" t="s">
        <v>32</v>
      </c>
      <c r="W454" t="s">
        <v>32</v>
      </c>
      <c r="X454" s="12" t="str">
        <f t="shared" si="105"/>
        <v>NULL</v>
      </c>
      <c r="Y454" t="str">
        <f t="shared" si="106"/>
        <v/>
      </c>
      <c r="Z454" t="s">
        <v>32</v>
      </c>
      <c r="AA454">
        <v>4</v>
      </c>
      <c r="AB454">
        <v>541.86</v>
      </c>
      <c r="AC454" t="str">
        <f t="shared" si="107"/>
        <v>&lt;=1000</v>
      </c>
      <c r="AD454">
        <v>3809</v>
      </c>
      <c r="AE454" t="str">
        <f t="shared" si="108"/>
        <v>&gt;120</v>
      </c>
      <c r="AF454">
        <v>541.86</v>
      </c>
      <c r="AG454" t="str">
        <f t="shared" si="109"/>
        <v>&lt;=1000</v>
      </c>
      <c r="AH454" t="s">
        <v>32</v>
      </c>
      <c r="AI454" t="str">
        <f t="shared" si="110"/>
        <v/>
      </c>
      <c r="AJ454" t="s">
        <v>32</v>
      </c>
      <c r="AK454" t="str">
        <f t="shared" si="111"/>
        <v/>
      </c>
      <c r="AL454">
        <v>4</v>
      </c>
      <c r="AM454">
        <v>0</v>
      </c>
      <c r="AN454">
        <v>4</v>
      </c>
      <c r="AO454" t="s">
        <v>32</v>
      </c>
      <c r="AP454">
        <v>9</v>
      </c>
    </row>
    <row r="455" spans="1:42" x14ac:dyDescent="0.25">
      <c r="A455">
        <v>201507</v>
      </c>
      <c r="B455" t="str">
        <f t="shared" si="98"/>
        <v>2015-II</v>
      </c>
      <c r="C455" t="s">
        <v>498</v>
      </c>
      <c r="D455" t="s">
        <v>498</v>
      </c>
      <c r="E455">
        <v>30033869</v>
      </c>
      <c r="F455" t="s">
        <v>29</v>
      </c>
      <c r="G455">
        <v>1</v>
      </c>
      <c r="H455">
        <v>0</v>
      </c>
      <c r="I455">
        <v>0</v>
      </c>
      <c r="J455">
        <f t="shared" si="99"/>
        <v>0</v>
      </c>
      <c r="K455" t="str">
        <f t="shared" si="100"/>
        <v>Modelamiento</v>
      </c>
      <c r="L455">
        <f t="shared" si="101"/>
        <v>0</v>
      </c>
      <c r="M455">
        <v>40</v>
      </c>
      <c r="N455" t="str">
        <f t="shared" si="102"/>
        <v>&lt;=40</v>
      </c>
      <c r="O455" t="s">
        <v>56</v>
      </c>
      <c r="P455" t="s">
        <v>31</v>
      </c>
      <c r="Q455" t="s">
        <v>32</v>
      </c>
      <c r="R455" t="s">
        <v>32</v>
      </c>
      <c r="S455" t="str">
        <f t="shared" si="103"/>
        <v/>
      </c>
      <c r="T455" t="s">
        <v>32</v>
      </c>
      <c r="U455" t="str">
        <f t="shared" si="104"/>
        <v/>
      </c>
      <c r="V455" t="s">
        <v>32</v>
      </c>
      <c r="W455" t="s">
        <v>32</v>
      </c>
      <c r="X455" s="12" t="str">
        <f t="shared" si="105"/>
        <v>NULL</v>
      </c>
      <c r="Y455" t="str">
        <f t="shared" si="106"/>
        <v/>
      </c>
      <c r="Z455" t="s">
        <v>32</v>
      </c>
      <c r="AA455">
        <v>4</v>
      </c>
      <c r="AB455">
        <v>1314.94</v>
      </c>
      <c r="AC455" t="str">
        <f t="shared" si="107"/>
        <v>&lt;=2000</v>
      </c>
      <c r="AD455">
        <v>187</v>
      </c>
      <c r="AE455" t="str">
        <f t="shared" si="108"/>
        <v>&gt;120</v>
      </c>
      <c r="AF455">
        <v>1314.94</v>
      </c>
      <c r="AG455" t="str">
        <f t="shared" si="109"/>
        <v>&lt;=2000</v>
      </c>
      <c r="AH455">
        <v>1500</v>
      </c>
      <c r="AI455" t="str">
        <f t="shared" si="110"/>
        <v>&lt;=2000</v>
      </c>
      <c r="AJ455">
        <v>0.87660000000000005</v>
      </c>
      <c r="AK455" t="str">
        <f t="shared" si="111"/>
        <v>&lt;=0.9</v>
      </c>
      <c r="AL455">
        <v>8</v>
      </c>
      <c r="AM455">
        <v>2</v>
      </c>
      <c r="AN455">
        <v>3</v>
      </c>
      <c r="AO455">
        <v>7</v>
      </c>
      <c r="AP455">
        <v>1</v>
      </c>
    </row>
    <row r="456" spans="1:42" x14ac:dyDescent="0.25">
      <c r="A456">
        <v>201507</v>
      </c>
      <c r="B456" t="str">
        <f t="shared" si="98"/>
        <v>2015-II</v>
      </c>
      <c r="C456" t="s">
        <v>499</v>
      </c>
      <c r="D456" t="s">
        <v>499</v>
      </c>
      <c r="E456">
        <v>30033910</v>
      </c>
      <c r="F456" t="s">
        <v>29</v>
      </c>
      <c r="G456">
        <v>0</v>
      </c>
      <c r="H456">
        <v>0</v>
      </c>
      <c r="I456">
        <v>0</v>
      </c>
      <c r="J456">
        <f t="shared" si="99"/>
        <v>0</v>
      </c>
      <c r="K456" t="str">
        <f t="shared" si="100"/>
        <v>Modelamiento</v>
      </c>
      <c r="L456">
        <f t="shared" si="101"/>
        <v>0</v>
      </c>
      <c r="M456">
        <v>22</v>
      </c>
      <c r="N456" t="str">
        <f t="shared" si="102"/>
        <v>&lt;=25</v>
      </c>
      <c r="O456" t="s">
        <v>56</v>
      </c>
      <c r="P456" t="s">
        <v>31</v>
      </c>
      <c r="Q456" t="s">
        <v>32</v>
      </c>
      <c r="R456" t="s">
        <v>32</v>
      </c>
      <c r="S456" t="str">
        <f t="shared" si="103"/>
        <v/>
      </c>
      <c r="T456" t="s">
        <v>32</v>
      </c>
      <c r="U456" t="str">
        <f t="shared" si="104"/>
        <v/>
      </c>
      <c r="V456" t="s">
        <v>32</v>
      </c>
      <c r="W456" t="s">
        <v>32</v>
      </c>
      <c r="X456" s="12" t="str">
        <f t="shared" si="105"/>
        <v>NULL</v>
      </c>
      <c r="Y456" t="str">
        <f t="shared" si="106"/>
        <v/>
      </c>
      <c r="Z456" t="s">
        <v>32</v>
      </c>
      <c r="AA456">
        <v>9</v>
      </c>
      <c r="AB456" t="s">
        <v>32</v>
      </c>
      <c r="AC456" t="str">
        <f t="shared" si="107"/>
        <v/>
      </c>
      <c r="AD456" t="s">
        <v>32</v>
      </c>
      <c r="AE456" t="str">
        <f t="shared" si="108"/>
        <v/>
      </c>
      <c r="AF456" t="s">
        <v>32</v>
      </c>
      <c r="AG456" t="str">
        <f t="shared" si="109"/>
        <v/>
      </c>
      <c r="AH456" t="s">
        <v>32</v>
      </c>
      <c r="AI456" t="str">
        <f t="shared" si="110"/>
        <v/>
      </c>
      <c r="AJ456" t="s">
        <v>32</v>
      </c>
      <c r="AK456" t="str">
        <f t="shared" si="111"/>
        <v/>
      </c>
      <c r="AL456">
        <v>0</v>
      </c>
      <c r="AM456">
        <v>0</v>
      </c>
      <c r="AN456">
        <v>0</v>
      </c>
      <c r="AO456" t="s">
        <v>32</v>
      </c>
      <c r="AP456" t="s">
        <v>32</v>
      </c>
    </row>
    <row r="457" spans="1:42" x14ac:dyDescent="0.25">
      <c r="A457">
        <v>201507</v>
      </c>
      <c r="B457" t="str">
        <f t="shared" si="98"/>
        <v>2015-II</v>
      </c>
      <c r="C457" t="s">
        <v>500</v>
      </c>
      <c r="D457" t="s">
        <v>500</v>
      </c>
      <c r="E457">
        <v>30031698</v>
      </c>
      <c r="F457" t="s">
        <v>29</v>
      </c>
      <c r="G457">
        <v>1</v>
      </c>
      <c r="H457">
        <v>0</v>
      </c>
      <c r="I457">
        <v>0</v>
      </c>
      <c r="J457">
        <f t="shared" si="99"/>
        <v>0</v>
      </c>
      <c r="K457" t="str">
        <f t="shared" si="100"/>
        <v>Modelamiento</v>
      </c>
      <c r="L457">
        <f t="shared" si="101"/>
        <v>0</v>
      </c>
      <c r="M457">
        <v>37</v>
      </c>
      <c r="N457" t="str">
        <f t="shared" si="102"/>
        <v>&lt;=40</v>
      </c>
      <c r="O457" t="s">
        <v>56</v>
      </c>
      <c r="P457" t="s">
        <v>35</v>
      </c>
      <c r="Q457" t="s">
        <v>32</v>
      </c>
      <c r="R457" t="s">
        <v>32</v>
      </c>
      <c r="S457" t="str">
        <f t="shared" si="103"/>
        <v/>
      </c>
      <c r="T457" t="s">
        <v>32</v>
      </c>
      <c r="U457" t="str">
        <f t="shared" si="104"/>
        <v/>
      </c>
      <c r="V457" t="s">
        <v>32</v>
      </c>
      <c r="W457" t="s">
        <v>32</v>
      </c>
      <c r="X457" s="12" t="str">
        <f t="shared" si="105"/>
        <v>NULL</v>
      </c>
      <c r="Y457" t="str">
        <f t="shared" si="106"/>
        <v/>
      </c>
      <c r="Z457" t="s">
        <v>32</v>
      </c>
      <c r="AA457">
        <v>4</v>
      </c>
      <c r="AB457">
        <v>506.96</v>
      </c>
      <c r="AC457" t="str">
        <f t="shared" si="107"/>
        <v>&lt;=1000</v>
      </c>
      <c r="AD457">
        <v>1172</v>
      </c>
      <c r="AE457" t="str">
        <f t="shared" si="108"/>
        <v>&gt;120</v>
      </c>
      <c r="AF457">
        <v>506.96</v>
      </c>
      <c r="AG457" t="str">
        <f t="shared" si="109"/>
        <v>&lt;=1000</v>
      </c>
      <c r="AH457" t="s">
        <v>32</v>
      </c>
      <c r="AI457" t="str">
        <f t="shared" si="110"/>
        <v/>
      </c>
      <c r="AJ457" t="s">
        <v>32</v>
      </c>
      <c r="AK457" t="str">
        <f t="shared" si="111"/>
        <v/>
      </c>
      <c r="AL457">
        <v>12</v>
      </c>
      <c r="AM457">
        <v>0</v>
      </c>
      <c r="AN457">
        <v>12</v>
      </c>
      <c r="AO457" t="s">
        <v>32</v>
      </c>
      <c r="AP457">
        <v>1</v>
      </c>
    </row>
    <row r="458" spans="1:42" x14ac:dyDescent="0.25">
      <c r="A458">
        <v>201507</v>
      </c>
      <c r="B458" t="str">
        <f t="shared" si="98"/>
        <v>2015-II</v>
      </c>
      <c r="C458" t="s">
        <v>501</v>
      </c>
      <c r="D458" t="s">
        <v>501</v>
      </c>
      <c r="E458">
        <v>30032963</v>
      </c>
      <c r="F458" t="s">
        <v>29</v>
      </c>
      <c r="G458">
        <v>0</v>
      </c>
      <c r="H458">
        <v>0</v>
      </c>
      <c r="I458">
        <v>0</v>
      </c>
      <c r="J458">
        <f t="shared" si="99"/>
        <v>0</v>
      </c>
      <c r="K458" t="str">
        <f t="shared" si="100"/>
        <v>Modelamiento</v>
      </c>
      <c r="L458">
        <f t="shared" si="101"/>
        <v>0</v>
      </c>
      <c r="M458">
        <v>33</v>
      </c>
      <c r="N458" t="str">
        <f t="shared" si="102"/>
        <v>&lt;=35</v>
      </c>
      <c r="O458" t="s">
        <v>56</v>
      </c>
      <c r="P458" t="s">
        <v>31</v>
      </c>
      <c r="Q458" t="s">
        <v>32</v>
      </c>
      <c r="R458" t="s">
        <v>32</v>
      </c>
      <c r="S458" t="str">
        <f t="shared" si="103"/>
        <v/>
      </c>
      <c r="T458" t="s">
        <v>32</v>
      </c>
      <c r="U458" t="str">
        <f t="shared" si="104"/>
        <v/>
      </c>
      <c r="V458" t="s">
        <v>32</v>
      </c>
      <c r="W458" t="s">
        <v>32</v>
      </c>
      <c r="X458" s="12" t="str">
        <f t="shared" si="105"/>
        <v>NULL</v>
      </c>
      <c r="Y458" t="str">
        <f t="shared" si="106"/>
        <v/>
      </c>
      <c r="Z458" t="s">
        <v>32</v>
      </c>
      <c r="AA458">
        <v>4</v>
      </c>
      <c r="AB458">
        <v>1072.72</v>
      </c>
      <c r="AC458" t="str">
        <f t="shared" si="107"/>
        <v>&lt;=2000</v>
      </c>
      <c r="AD458">
        <v>3509</v>
      </c>
      <c r="AE458" t="str">
        <f t="shared" si="108"/>
        <v>&gt;120</v>
      </c>
      <c r="AF458">
        <v>1072.72</v>
      </c>
      <c r="AG458" t="str">
        <f t="shared" si="109"/>
        <v>&lt;=2000</v>
      </c>
      <c r="AH458" t="s">
        <v>32</v>
      </c>
      <c r="AI458" t="str">
        <f t="shared" si="110"/>
        <v/>
      </c>
      <c r="AJ458" t="s">
        <v>32</v>
      </c>
      <c r="AK458" t="str">
        <f t="shared" si="111"/>
        <v/>
      </c>
      <c r="AL458">
        <v>4</v>
      </c>
      <c r="AM458">
        <v>0</v>
      </c>
      <c r="AN458">
        <v>4</v>
      </c>
      <c r="AO458" t="s">
        <v>32</v>
      </c>
      <c r="AP458">
        <v>9</v>
      </c>
    </row>
    <row r="459" spans="1:42" x14ac:dyDescent="0.25">
      <c r="A459">
        <v>201507</v>
      </c>
      <c r="B459" t="str">
        <f t="shared" si="98"/>
        <v>2015-II</v>
      </c>
      <c r="C459" t="s">
        <v>502</v>
      </c>
      <c r="D459" t="s">
        <v>502</v>
      </c>
      <c r="E459">
        <v>30032212</v>
      </c>
      <c r="F459" t="s">
        <v>29</v>
      </c>
      <c r="G459">
        <v>0</v>
      </c>
      <c r="H459">
        <v>0</v>
      </c>
      <c r="I459">
        <v>0</v>
      </c>
      <c r="J459">
        <f t="shared" si="99"/>
        <v>0</v>
      </c>
      <c r="K459" t="str">
        <f t="shared" si="100"/>
        <v>Modelamiento</v>
      </c>
      <c r="L459">
        <f t="shared" si="101"/>
        <v>0</v>
      </c>
      <c r="M459">
        <v>66</v>
      </c>
      <c r="N459" t="str">
        <f t="shared" si="102"/>
        <v>&gt;60</v>
      </c>
      <c r="O459" t="s">
        <v>56</v>
      </c>
      <c r="P459" t="s">
        <v>35</v>
      </c>
      <c r="Q459" t="s">
        <v>32</v>
      </c>
      <c r="R459" t="s">
        <v>32</v>
      </c>
      <c r="S459" t="str">
        <f t="shared" si="103"/>
        <v/>
      </c>
      <c r="T459" t="s">
        <v>32</v>
      </c>
      <c r="U459" t="str">
        <f t="shared" si="104"/>
        <v/>
      </c>
      <c r="V459" t="s">
        <v>32</v>
      </c>
      <c r="W459" t="s">
        <v>32</v>
      </c>
      <c r="X459" s="12" t="str">
        <f t="shared" si="105"/>
        <v>NULL</v>
      </c>
      <c r="Y459" t="str">
        <f t="shared" si="106"/>
        <v/>
      </c>
      <c r="Z459" t="s">
        <v>32</v>
      </c>
      <c r="AA459">
        <v>0</v>
      </c>
      <c r="AB459">
        <v>27199.75</v>
      </c>
      <c r="AC459" t="str">
        <f t="shared" si="107"/>
        <v>&gt;5000</v>
      </c>
      <c r="AD459">
        <v>1</v>
      </c>
      <c r="AE459" t="str">
        <f t="shared" si="108"/>
        <v>&lt;=8</v>
      </c>
      <c r="AF459">
        <v>0</v>
      </c>
      <c r="AG459" t="str">
        <f t="shared" si="109"/>
        <v>&lt;=500</v>
      </c>
      <c r="AH459">
        <v>20475.53</v>
      </c>
      <c r="AI459" t="str">
        <f t="shared" si="110"/>
        <v>&gt;5000</v>
      </c>
      <c r="AJ459">
        <v>0.93069999999999997</v>
      </c>
      <c r="AK459" t="str">
        <f t="shared" si="111"/>
        <v>&gt;0.9</v>
      </c>
      <c r="AL459">
        <v>12</v>
      </c>
      <c r="AM459">
        <v>12</v>
      </c>
      <c r="AN459">
        <v>0</v>
      </c>
      <c r="AO459">
        <v>1</v>
      </c>
      <c r="AP459" t="s">
        <v>32</v>
      </c>
    </row>
    <row r="460" spans="1:42" x14ac:dyDescent="0.25">
      <c r="A460">
        <v>201507</v>
      </c>
      <c r="B460" t="str">
        <f t="shared" si="98"/>
        <v>2015-II</v>
      </c>
      <c r="C460" t="s">
        <v>503</v>
      </c>
      <c r="D460" t="s">
        <v>503</v>
      </c>
      <c r="E460">
        <v>30032696</v>
      </c>
      <c r="F460" t="s">
        <v>29</v>
      </c>
      <c r="G460">
        <v>0</v>
      </c>
      <c r="H460">
        <v>0</v>
      </c>
      <c r="I460">
        <v>0</v>
      </c>
      <c r="J460">
        <f t="shared" si="99"/>
        <v>0</v>
      </c>
      <c r="K460" t="str">
        <f t="shared" si="100"/>
        <v>Modelamiento</v>
      </c>
      <c r="L460">
        <f t="shared" si="101"/>
        <v>0</v>
      </c>
      <c r="M460">
        <v>36</v>
      </c>
      <c r="N460" t="str">
        <f t="shared" si="102"/>
        <v>&lt;=40</v>
      </c>
      <c r="O460" t="s">
        <v>72</v>
      </c>
      <c r="P460" t="s">
        <v>31</v>
      </c>
      <c r="Q460" t="s">
        <v>32</v>
      </c>
      <c r="R460" t="s">
        <v>32</v>
      </c>
      <c r="S460" t="str">
        <f t="shared" si="103"/>
        <v/>
      </c>
      <c r="T460" t="s">
        <v>32</v>
      </c>
      <c r="U460" t="str">
        <f t="shared" si="104"/>
        <v/>
      </c>
      <c r="V460" t="s">
        <v>32</v>
      </c>
      <c r="W460" t="s">
        <v>32</v>
      </c>
      <c r="X460" s="12" t="str">
        <f t="shared" si="105"/>
        <v>NULL</v>
      </c>
      <c r="Y460" t="str">
        <f t="shared" si="106"/>
        <v/>
      </c>
      <c r="Z460" t="s">
        <v>32</v>
      </c>
      <c r="AA460">
        <v>4</v>
      </c>
      <c r="AB460">
        <v>4796.55</v>
      </c>
      <c r="AC460" t="str">
        <f t="shared" si="107"/>
        <v>&lt;=5000</v>
      </c>
      <c r="AD460">
        <v>1411</v>
      </c>
      <c r="AE460" t="str">
        <f t="shared" si="108"/>
        <v>&gt;120</v>
      </c>
      <c r="AF460">
        <v>4796.55</v>
      </c>
      <c r="AG460" t="str">
        <f t="shared" si="109"/>
        <v>&lt;=5000</v>
      </c>
      <c r="AH460" t="s">
        <v>32</v>
      </c>
      <c r="AI460" t="str">
        <f t="shared" si="110"/>
        <v/>
      </c>
      <c r="AJ460" t="s">
        <v>32</v>
      </c>
      <c r="AK460" t="str">
        <f t="shared" si="111"/>
        <v/>
      </c>
      <c r="AL460">
        <v>12</v>
      </c>
      <c r="AM460">
        <v>0</v>
      </c>
      <c r="AN460">
        <v>12</v>
      </c>
      <c r="AO460" t="s">
        <v>32</v>
      </c>
      <c r="AP460">
        <v>1</v>
      </c>
    </row>
    <row r="461" spans="1:42" x14ac:dyDescent="0.25">
      <c r="A461">
        <v>201507</v>
      </c>
      <c r="B461" t="str">
        <f t="shared" si="98"/>
        <v>2015-II</v>
      </c>
      <c r="C461" t="s">
        <v>504</v>
      </c>
      <c r="D461" t="s">
        <v>504</v>
      </c>
      <c r="E461">
        <v>30032822</v>
      </c>
      <c r="F461" t="s">
        <v>29</v>
      </c>
      <c r="G461">
        <v>0</v>
      </c>
      <c r="H461">
        <v>0</v>
      </c>
      <c r="I461">
        <v>0</v>
      </c>
      <c r="J461">
        <f t="shared" si="99"/>
        <v>0</v>
      </c>
      <c r="K461" t="str">
        <f t="shared" si="100"/>
        <v>Modelamiento</v>
      </c>
      <c r="L461">
        <f t="shared" si="101"/>
        <v>0</v>
      </c>
      <c r="M461">
        <v>58</v>
      </c>
      <c r="N461" t="str">
        <f t="shared" si="102"/>
        <v>&lt;=60</v>
      </c>
      <c r="O461" t="s">
        <v>72</v>
      </c>
      <c r="P461" t="s">
        <v>35</v>
      </c>
      <c r="Q461" t="s">
        <v>32</v>
      </c>
      <c r="R461" t="s">
        <v>32</v>
      </c>
      <c r="S461" t="str">
        <f t="shared" si="103"/>
        <v/>
      </c>
      <c r="T461" t="s">
        <v>32</v>
      </c>
      <c r="U461" t="str">
        <f t="shared" si="104"/>
        <v/>
      </c>
      <c r="V461" t="s">
        <v>32</v>
      </c>
      <c r="W461" t="s">
        <v>32</v>
      </c>
      <c r="X461" s="12" t="str">
        <f t="shared" si="105"/>
        <v>NULL</v>
      </c>
      <c r="Y461" t="str">
        <f t="shared" si="106"/>
        <v/>
      </c>
      <c r="Z461" t="s">
        <v>32</v>
      </c>
      <c r="AA461">
        <v>4</v>
      </c>
      <c r="AB461">
        <v>3013.18</v>
      </c>
      <c r="AC461" t="str">
        <f t="shared" si="107"/>
        <v>&lt;=4000</v>
      </c>
      <c r="AD461">
        <v>2084</v>
      </c>
      <c r="AE461" t="str">
        <f t="shared" si="108"/>
        <v>&gt;120</v>
      </c>
      <c r="AF461">
        <v>3013.18</v>
      </c>
      <c r="AG461" t="str">
        <f t="shared" si="109"/>
        <v>&lt;=4000</v>
      </c>
      <c r="AH461" t="s">
        <v>32</v>
      </c>
      <c r="AI461" t="str">
        <f t="shared" si="110"/>
        <v/>
      </c>
      <c r="AJ461" t="s">
        <v>32</v>
      </c>
      <c r="AK461" t="str">
        <f t="shared" si="111"/>
        <v/>
      </c>
      <c r="AL461">
        <v>12</v>
      </c>
      <c r="AM461">
        <v>0</v>
      </c>
      <c r="AN461">
        <v>12</v>
      </c>
      <c r="AO461" t="s">
        <v>32</v>
      </c>
      <c r="AP461">
        <v>1</v>
      </c>
    </row>
    <row r="462" spans="1:42" x14ac:dyDescent="0.25">
      <c r="A462">
        <v>201507</v>
      </c>
      <c r="B462" t="str">
        <f t="shared" si="98"/>
        <v>2015-II</v>
      </c>
      <c r="C462" t="s">
        <v>505</v>
      </c>
      <c r="D462" t="s">
        <v>505</v>
      </c>
      <c r="E462">
        <v>30035017</v>
      </c>
      <c r="F462" t="s">
        <v>29</v>
      </c>
      <c r="G462">
        <v>0</v>
      </c>
      <c r="H462">
        <v>0</v>
      </c>
      <c r="I462">
        <v>0</v>
      </c>
      <c r="J462">
        <f t="shared" si="99"/>
        <v>0</v>
      </c>
      <c r="K462" t="str">
        <f t="shared" si="100"/>
        <v>Modelamiento</v>
      </c>
      <c r="L462">
        <f t="shared" si="101"/>
        <v>0</v>
      </c>
      <c r="M462">
        <v>23</v>
      </c>
      <c r="N462" t="str">
        <f t="shared" si="102"/>
        <v>&lt;=25</v>
      </c>
      <c r="O462" t="s">
        <v>56</v>
      </c>
      <c r="P462" t="s">
        <v>31</v>
      </c>
      <c r="Q462" t="s">
        <v>32</v>
      </c>
      <c r="R462" t="s">
        <v>32</v>
      </c>
      <c r="S462" t="str">
        <f t="shared" si="103"/>
        <v/>
      </c>
      <c r="T462" t="s">
        <v>32</v>
      </c>
      <c r="U462" t="str">
        <f t="shared" si="104"/>
        <v/>
      </c>
      <c r="V462" t="s">
        <v>32</v>
      </c>
      <c r="W462" t="s">
        <v>32</v>
      </c>
      <c r="X462" s="12" t="str">
        <f t="shared" si="105"/>
        <v>NULL</v>
      </c>
      <c r="Y462" t="str">
        <f t="shared" si="106"/>
        <v/>
      </c>
      <c r="Z462" t="s">
        <v>32</v>
      </c>
      <c r="AA462">
        <v>4</v>
      </c>
      <c r="AB462">
        <v>1371.47</v>
      </c>
      <c r="AC462" t="str">
        <f t="shared" si="107"/>
        <v>&lt;=2000</v>
      </c>
      <c r="AD462">
        <v>307</v>
      </c>
      <c r="AE462" t="str">
        <f t="shared" si="108"/>
        <v>&gt;120</v>
      </c>
      <c r="AF462">
        <v>506.46</v>
      </c>
      <c r="AG462" t="str">
        <f t="shared" si="109"/>
        <v>&lt;=1000</v>
      </c>
      <c r="AH462" t="s">
        <v>32</v>
      </c>
      <c r="AI462" t="str">
        <f t="shared" si="110"/>
        <v/>
      </c>
      <c r="AJ462" t="s">
        <v>32</v>
      </c>
      <c r="AK462" t="str">
        <f t="shared" si="111"/>
        <v/>
      </c>
      <c r="AL462">
        <v>12</v>
      </c>
      <c r="AM462">
        <v>0</v>
      </c>
      <c r="AN462">
        <v>7</v>
      </c>
      <c r="AO462" t="s">
        <v>32</v>
      </c>
      <c r="AP462">
        <v>1</v>
      </c>
    </row>
    <row r="463" spans="1:42" x14ac:dyDescent="0.25">
      <c r="A463">
        <v>201507</v>
      </c>
      <c r="B463" t="str">
        <f t="shared" si="98"/>
        <v>2015-II</v>
      </c>
      <c r="C463" t="s">
        <v>506</v>
      </c>
      <c r="D463" t="s">
        <v>506</v>
      </c>
      <c r="E463">
        <v>30035404</v>
      </c>
      <c r="F463" t="s">
        <v>29</v>
      </c>
      <c r="G463">
        <v>0</v>
      </c>
      <c r="H463">
        <v>0</v>
      </c>
      <c r="I463">
        <v>0</v>
      </c>
      <c r="J463">
        <f t="shared" si="99"/>
        <v>0</v>
      </c>
      <c r="K463" t="str">
        <f t="shared" si="100"/>
        <v>Modelamiento</v>
      </c>
      <c r="L463">
        <f t="shared" si="101"/>
        <v>0</v>
      </c>
      <c r="M463">
        <v>26</v>
      </c>
      <c r="N463" t="str">
        <f t="shared" si="102"/>
        <v>&lt;=30</v>
      </c>
      <c r="O463" t="s">
        <v>56</v>
      </c>
      <c r="P463" t="s">
        <v>31</v>
      </c>
      <c r="Q463" t="s">
        <v>32</v>
      </c>
      <c r="R463" t="s">
        <v>32</v>
      </c>
      <c r="S463" t="str">
        <f t="shared" si="103"/>
        <v/>
      </c>
      <c r="T463" t="s">
        <v>32</v>
      </c>
      <c r="U463" t="str">
        <f t="shared" si="104"/>
        <v/>
      </c>
      <c r="V463" t="s">
        <v>32</v>
      </c>
      <c r="W463" t="s">
        <v>32</v>
      </c>
      <c r="X463" s="12" t="str">
        <f t="shared" si="105"/>
        <v>NULL</v>
      </c>
      <c r="Y463" t="str">
        <f t="shared" si="106"/>
        <v/>
      </c>
      <c r="Z463" t="s">
        <v>32</v>
      </c>
      <c r="AA463">
        <v>2</v>
      </c>
      <c r="AB463">
        <v>1925.53</v>
      </c>
      <c r="AC463" t="str">
        <f t="shared" si="107"/>
        <v>&lt;=2000</v>
      </c>
      <c r="AD463">
        <v>39</v>
      </c>
      <c r="AE463" t="str">
        <f t="shared" si="108"/>
        <v>&lt;=60</v>
      </c>
      <c r="AF463">
        <v>0</v>
      </c>
      <c r="AG463" t="str">
        <f t="shared" si="109"/>
        <v>&lt;=500</v>
      </c>
      <c r="AH463">
        <v>2000</v>
      </c>
      <c r="AI463" t="str">
        <f t="shared" si="110"/>
        <v>&lt;=2000</v>
      </c>
      <c r="AJ463">
        <v>0.96279999999999999</v>
      </c>
      <c r="AK463" t="str">
        <f t="shared" si="111"/>
        <v>&gt;0.9</v>
      </c>
      <c r="AL463">
        <v>7</v>
      </c>
      <c r="AM463">
        <v>4</v>
      </c>
      <c r="AN463">
        <v>0</v>
      </c>
      <c r="AO463">
        <v>4</v>
      </c>
      <c r="AP463" t="s">
        <v>32</v>
      </c>
    </row>
    <row r="464" spans="1:42" x14ac:dyDescent="0.25">
      <c r="A464">
        <v>201507</v>
      </c>
      <c r="B464" t="str">
        <f t="shared" si="98"/>
        <v>2015-II</v>
      </c>
      <c r="C464" t="s">
        <v>507</v>
      </c>
      <c r="D464" t="s">
        <v>507</v>
      </c>
      <c r="E464">
        <v>30035259</v>
      </c>
      <c r="F464" t="s">
        <v>29</v>
      </c>
      <c r="G464">
        <v>0</v>
      </c>
      <c r="H464">
        <v>0</v>
      </c>
      <c r="I464">
        <v>0</v>
      </c>
      <c r="J464">
        <f t="shared" si="99"/>
        <v>0</v>
      </c>
      <c r="K464" t="str">
        <f t="shared" si="100"/>
        <v>Modelamiento</v>
      </c>
      <c r="L464">
        <f t="shared" si="101"/>
        <v>0</v>
      </c>
      <c r="M464">
        <v>65</v>
      </c>
      <c r="N464" t="str">
        <f t="shared" si="102"/>
        <v>&gt;60</v>
      </c>
      <c r="O464" t="s">
        <v>56</v>
      </c>
      <c r="P464" t="s">
        <v>31</v>
      </c>
      <c r="Q464" t="s">
        <v>32</v>
      </c>
      <c r="R464" t="s">
        <v>32</v>
      </c>
      <c r="S464" t="str">
        <f t="shared" si="103"/>
        <v/>
      </c>
      <c r="T464" t="s">
        <v>32</v>
      </c>
      <c r="U464" t="str">
        <f t="shared" si="104"/>
        <v/>
      </c>
      <c r="V464" t="s">
        <v>32</v>
      </c>
      <c r="W464" t="s">
        <v>32</v>
      </c>
      <c r="X464" s="12" t="str">
        <f t="shared" si="105"/>
        <v>NULL</v>
      </c>
      <c r="Y464" t="str">
        <f t="shared" si="106"/>
        <v/>
      </c>
      <c r="Z464" t="s">
        <v>32</v>
      </c>
      <c r="AA464">
        <v>3</v>
      </c>
      <c r="AB464">
        <v>3180.18</v>
      </c>
      <c r="AC464" t="str">
        <f t="shared" si="107"/>
        <v>&lt;=4000</v>
      </c>
      <c r="AD464">
        <v>128</v>
      </c>
      <c r="AE464" t="str">
        <f t="shared" si="108"/>
        <v>&gt;120</v>
      </c>
      <c r="AF464">
        <v>0</v>
      </c>
      <c r="AG464" t="str">
        <f t="shared" si="109"/>
        <v>&lt;=500</v>
      </c>
      <c r="AH464">
        <v>3811.43</v>
      </c>
      <c r="AI464" t="str">
        <f t="shared" si="110"/>
        <v>&lt;=4000</v>
      </c>
      <c r="AJ464">
        <v>0.51429999999999998</v>
      </c>
      <c r="AK464" t="str">
        <f t="shared" si="111"/>
        <v>&lt;=0.6</v>
      </c>
      <c r="AL464">
        <v>12</v>
      </c>
      <c r="AM464">
        <v>2</v>
      </c>
      <c r="AN464">
        <v>0</v>
      </c>
      <c r="AO464">
        <v>4</v>
      </c>
      <c r="AP464" t="s">
        <v>32</v>
      </c>
    </row>
    <row r="465" spans="1:42" x14ac:dyDescent="0.25">
      <c r="A465">
        <v>201507</v>
      </c>
      <c r="B465" t="str">
        <f t="shared" si="98"/>
        <v>2015-II</v>
      </c>
      <c r="C465" t="s">
        <v>508</v>
      </c>
      <c r="D465" t="s">
        <v>508</v>
      </c>
      <c r="E465">
        <v>30031593</v>
      </c>
      <c r="F465" t="s">
        <v>29</v>
      </c>
      <c r="G465">
        <v>1</v>
      </c>
      <c r="H465">
        <v>0</v>
      </c>
      <c r="I465">
        <v>1</v>
      </c>
      <c r="J465">
        <f t="shared" si="99"/>
        <v>0</v>
      </c>
      <c r="K465" t="str">
        <f t="shared" si="100"/>
        <v>Insuficiente</v>
      </c>
      <c r="L465">
        <f t="shared" si="101"/>
        <v>0</v>
      </c>
      <c r="M465">
        <v>29</v>
      </c>
      <c r="N465" t="str">
        <f t="shared" si="102"/>
        <v>&lt;=30</v>
      </c>
      <c r="O465" t="s">
        <v>56</v>
      </c>
      <c r="P465" t="s">
        <v>31</v>
      </c>
      <c r="Q465" t="s">
        <v>32</v>
      </c>
      <c r="R465" t="s">
        <v>32</v>
      </c>
      <c r="S465" t="str">
        <f t="shared" si="103"/>
        <v/>
      </c>
      <c r="T465" t="s">
        <v>32</v>
      </c>
      <c r="U465" t="str">
        <f t="shared" si="104"/>
        <v/>
      </c>
      <c r="V465" t="s">
        <v>32</v>
      </c>
      <c r="W465" t="s">
        <v>32</v>
      </c>
      <c r="X465" s="12" t="str">
        <f t="shared" si="105"/>
        <v>NULL</v>
      </c>
      <c r="Y465" t="str">
        <f t="shared" si="106"/>
        <v/>
      </c>
      <c r="Z465" t="s">
        <v>32</v>
      </c>
      <c r="AA465">
        <v>4</v>
      </c>
      <c r="AB465">
        <v>389.08</v>
      </c>
      <c r="AC465" t="str">
        <f t="shared" si="107"/>
        <v>&lt;=500</v>
      </c>
      <c r="AD465">
        <v>2197</v>
      </c>
      <c r="AE465" t="str">
        <f t="shared" si="108"/>
        <v>&gt;120</v>
      </c>
      <c r="AF465">
        <v>0</v>
      </c>
      <c r="AG465" t="str">
        <f t="shared" si="109"/>
        <v>&lt;=500</v>
      </c>
      <c r="AH465" t="s">
        <v>32</v>
      </c>
      <c r="AI465" t="str">
        <f t="shared" si="110"/>
        <v/>
      </c>
      <c r="AJ465">
        <v>1</v>
      </c>
      <c r="AK465" t="str">
        <f t="shared" si="111"/>
        <v>&gt;0.9</v>
      </c>
      <c r="AL465">
        <v>12</v>
      </c>
      <c r="AM465">
        <v>0</v>
      </c>
      <c r="AN465">
        <v>12</v>
      </c>
      <c r="AO465" t="s">
        <v>32</v>
      </c>
      <c r="AP465">
        <v>1</v>
      </c>
    </row>
    <row r="466" spans="1:42" x14ac:dyDescent="0.25">
      <c r="A466">
        <v>201507</v>
      </c>
      <c r="B466" t="str">
        <f t="shared" si="98"/>
        <v>2015-II</v>
      </c>
      <c r="C466" t="s">
        <v>509</v>
      </c>
      <c r="D466" t="s">
        <v>509</v>
      </c>
      <c r="E466">
        <v>30035201</v>
      </c>
      <c r="F466" t="s">
        <v>29</v>
      </c>
      <c r="G466">
        <v>0</v>
      </c>
      <c r="H466">
        <v>0</v>
      </c>
      <c r="I466">
        <v>0</v>
      </c>
      <c r="J466">
        <f t="shared" si="99"/>
        <v>0</v>
      </c>
      <c r="K466" t="str">
        <f t="shared" si="100"/>
        <v>Modelamiento</v>
      </c>
      <c r="L466">
        <f t="shared" si="101"/>
        <v>0</v>
      </c>
      <c r="M466">
        <v>32</v>
      </c>
      <c r="N466" t="str">
        <f t="shared" si="102"/>
        <v>&lt;=35</v>
      </c>
      <c r="O466" t="s">
        <v>56</v>
      </c>
      <c r="P466" t="s">
        <v>39</v>
      </c>
      <c r="Q466" t="s">
        <v>32</v>
      </c>
      <c r="R466" t="s">
        <v>32</v>
      </c>
      <c r="S466" t="str">
        <f t="shared" si="103"/>
        <v/>
      </c>
      <c r="T466" t="s">
        <v>32</v>
      </c>
      <c r="U466" t="str">
        <f t="shared" si="104"/>
        <v/>
      </c>
      <c r="V466" t="s">
        <v>32</v>
      </c>
      <c r="W466" t="s">
        <v>32</v>
      </c>
      <c r="X466" s="12" t="str">
        <f t="shared" si="105"/>
        <v>NULL</v>
      </c>
      <c r="Y466" t="str">
        <f t="shared" si="106"/>
        <v/>
      </c>
      <c r="Z466" t="s">
        <v>32</v>
      </c>
      <c r="AA466">
        <v>1</v>
      </c>
      <c r="AB466">
        <v>16425.75</v>
      </c>
      <c r="AC466" t="str">
        <f t="shared" si="107"/>
        <v>&gt;5000</v>
      </c>
      <c r="AD466">
        <v>40</v>
      </c>
      <c r="AE466" t="str">
        <f t="shared" si="108"/>
        <v>&lt;=60</v>
      </c>
      <c r="AF466">
        <v>0</v>
      </c>
      <c r="AG466" t="str">
        <f t="shared" si="109"/>
        <v>&lt;=500</v>
      </c>
      <c r="AH466">
        <v>1004.95</v>
      </c>
      <c r="AI466" t="str">
        <f t="shared" si="110"/>
        <v>&lt;=2000</v>
      </c>
      <c r="AJ466">
        <v>1</v>
      </c>
      <c r="AK466" t="str">
        <f t="shared" si="111"/>
        <v>&gt;0.9</v>
      </c>
      <c r="AL466">
        <v>12</v>
      </c>
      <c r="AM466">
        <v>9</v>
      </c>
      <c r="AN466">
        <v>0</v>
      </c>
      <c r="AO466">
        <v>4</v>
      </c>
      <c r="AP466" t="s">
        <v>32</v>
      </c>
    </row>
    <row r="467" spans="1:42" x14ac:dyDescent="0.25">
      <c r="A467">
        <v>201507</v>
      </c>
      <c r="B467" t="str">
        <f t="shared" si="98"/>
        <v>2015-II</v>
      </c>
      <c r="C467" t="s">
        <v>510</v>
      </c>
      <c r="D467" t="s">
        <v>510</v>
      </c>
      <c r="E467">
        <v>30026439</v>
      </c>
      <c r="F467" t="s">
        <v>29</v>
      </c>
      <c r="G467">
        <v>0</v>
      </c>
      <c r="H467">
        <v>0</v>
      </c>
      <c r="I467">
        <v>0</v>
      </c>
      <c r="J467">
        <f t="shared" si="99"/>
        <v>0</v>
      </c>
      <c r="K467" t="str">
        <f t="shared" si="100"/>
        <v>Modelamiento</v>
      </c>
      <c r="L467">
        <f t="shared" si="101"/>
        <v>0</v>
      </c>
      <c r="M467">
        <v>54</v>
      </c>
      <c r="N467" t="str">
        <f t="shared" si="102"/>
        <v>&lt;=55</v>
      </c>
      <c r="O467" t="s">
        <v>56</v>
      </c>
      <c r="P467" t="s">
        <v>31</v>
      </c>
      <c r="Q467" t="s">
        <v>32</v>
      </c>
      <c r="R467" t="s">
        <v>32</v>
      </c>
      <c r="S467" t="str">
        <f t="shared" si="103"/>
        <v/>
      </c>
      <c r="T467" t="s">
        <v>32</v>
      </c>
      <c r="U467" t="str">
        <f t="shared" si="104"/>
        <v/>
      </c>
      <c r="V467" t="s">
        <v>32</v>
      </c>
      <c r="W467" t="s">
        <v>32</v>
      </c>
      <c r="X467" s="12" t="str">
        <f t="shared" si="105"/>
        <v>NULL</v>
      </c>
      <c r="Y467" t="str">
        <f t="shared" si="106"/>
        <v/>
      </c>
      <c r="Z467" t="s">
        <v>32</v>
      </c>
      <c r="AA467">
        <v>0</v>
      </c>
      <c r="AB467">
        <v>31426.14</v>
      </c>
      <c r="AC467" t="str">
        <f t="shared" si="107"/>
        <v>&gt;5000</v>
      </c>
      <c r="AD467">
        <v>0</v>
      </c>
      <c r="AE467" t="str">
        <f t="shared" si="108"/>
        <v>=0</v>
      </c>
      <c r="AF467">
        <v>0</v>
      </c>
      <c r="AG467" t="str">
        <f t="shared" si="109"/>
        <v>&lt;=500</v>
      </c>
      <c r="AH467">
        <v>16155.2</v>
      </c>
      <c r="AI467" t="str">
        <f t="shared" si="110"/>
        <v>&gt;5000</v>
      </c>
      <c r="AJ467">
        <v>0.15</v>
      </c>
      <c r="AK467" t="str">
        <f t="shared" si="111"/>
        <v>&lt;=0.2</v>
      </c>
      <c r="AL467">
        <v>12</v>
      </c>
      <c r="AM467">
        <v>12</v>
      </c>
      <c r="AN467">
        <v>0</v>
      </c>
      <c r="AO467">
        <v>1</v>
      </c>
      <c r="AP467" t="s">
        <v>32</v>
      </c>
    </row>
    <row r="468" spans="1:42" x14ac:dyDescent="0.25">
      <c r="A468">
        <v>201508</v>
      </c>
      <c r="B468" t="str">
        <f t="shared" si="98"/>
        <v>2015-II</v>
      </c>
      <c r="C468" t="s">
        <v>511</v>
      </c>
      <c r="D468" t="s">
        <v>511</v>
      </c>
      <c r="E468">
        <v>30042219</v>
      </c>
      <c r="F468" t="s">
        <v>29</v>
      </c>
      <c r="G468">
        <v>0</v>
      </c>
      <c r="H468">
        <v>0</v>
      </c>
      <c r="I468">
        <v>0</v>
      </c>
      <c r="J468">
        <f t="shared" si="99"/>
        <v>0</v>
      </c>
      <c r="K468" t="str">
        <f t="shared" si="100"/>
        <v>Modelamiento</v>
      </c>
      <c r="L468">
        <f t="shared" si="101"/>
        <v>0</v>
      </c>
      <c r="M468">
        <v>56</v>
      </c>
      <c r="N468" t="str">
        <f t="shared" si="102"/>
        <v>&lt;=60</v>
      </c>
      <c r="O468" t="s">
        <v>72</v>
      </c>
      <c r="P468" t="s">
        <v>35</v>
      </c>
      <c r="Q468" t="s">
        <v>32</v>
      </c>
      <c r="R468" t="s">
        <v>32</v>
      </c>
      <c r="S468" t="str">
        <f t="shared" si="103"/>
        <v/>
      </c>
      <c r="T468" t="s">
        <v>32</v>
      </c>
      <c r="U468" t="str">
        <f t="shared" si="104"/>
        <v/>
      </c>
      <c r="V468" t="s">
        <v>32</v>
      </c>
      <c r="W468" t="s">
        <v>32</v>
      </c>
      <c r="X468" s="12" t="str">
        <f t="shared" si="105"/>
        <v>NULL</v>
      </c>
      <c r="Y468" t="str">
        <f t="shared" si="106"/>
        <v/>
      </c>
      <c r="Z468" t="s">
        <v>32</v>
      </c>
      <c r="AA468">
        <v>4</v>
      </c>
      <c r="AB468">
        <v>2637.42</v>
      </c>
      <c r="AC468" t="str">
        <f t="shared" si="107"/>
        <v>&lt;=3000</v>
      </c>
      <c r="AD468">
        <v>218</v>
      </c>
      <c r="AE468" t="str">
        <f t="shared" si="108"/>
        <v>&gt;120</v>
      </c>
      <c r="AF468">
        <v>1622.78</v>
      </c>
      <c r="AG468" t="str">
        <f t="shared" si="109"/>
        <v>&lt;=2000</v>
      </c>
      <c r="AH468">
        <v>337.71</v>
      </c>
      <c r="AI468" t="str">
        <f t="shared" si="110"/>
        <v>&lt;=500</v>
      </c>
      <c r="AJ468">
        <v>1</v>
      </c>
      <c r="AK468" t="str">
        <f t="shared" si="111"/>
        <v>&gt;0.9</v>
      </c>
      <c r="AL468">
        <v>12</v>
      </c>
      <c r="AM468">
        <v>3</v>
      </c>
      <c r="AN468">
        <v>4</v>
      </c>
      <c r="AO468">
        <v>9</v>
      </c>
      <c r="AP468">
        <v>1</v>
      </c>
    </row>
    <row r="469" spans="1:42" x14ac:dyDescent="0.25">
      <c r="A469">
        <v>201508</v>
      </c>
      <c r="B469" t="str">
        <f t="shared" si="98"/>
        <v>2015-II</v>
      </c>
      <c r="C469" t="s">
        <v>512</v>
      </c>
      <c r="D469" t="s">
        <v>512</v>
      </c>
      <c r="E469">
        <v>30038607</v>
      </c>
      <c r="F469" t="s">
        <v>29</v>
      </c>
      <c r="G469">
        <v>0</v>
      </c>
      <c r="H469">
        <v>0</v>
      </c>
      <c r="I469">
        <v>0</v>
      </c>
      <c r="J469">
        <f t="shared" si="99"/>
        <v>0</v>
      </c>
      <c r="K469" t="str">
        <f t="shared" si="100"/>
        <v>Modelamiento</v>
      </c>
      <c r="L469">
        <f t="shared" si="101"/>
        <v>0</v>
      </c>
      <c r="M469">
        <v>29</v>
      </c>
      <c r="N469" t="str">
        <f t="shared" si="102"/>
        <v>&lt;=30</v>
      </c>
      <c r="O469" t="s">
        <v>56</v>
      </c>
      <c r="P469" t="s">
        <v>39</v>
      </c>
      <c r="Q469" t="s">
        <v>32</v>
      </c>
      <c r="R469" t="s">
        <v>32</v>
      </c>
      <c r="S469" t="str">
        <f t="shared" si="103"/>
        <v/>
      </c>
      <c r="T469" t="s">
        <v>32</v>
      </c>
      <c r="U469" t="str">
        <f t="shared" si="104"/>
        <v/>
      </c>
      <c r="V469" t="s">
        <v>32</v>
      </c>
      <c r="W469" t="s">
        <v>32</v>
      </c>
      <c r="X469" s="12" t="str">
        <f t="shared" si="105"/>
        <v>NULL</v>
      </c>
      <c r="Y469" t="str">
        <f t="shared" si="106"/>
        <v/>
      </c>
      <c r="Z469" t="s">
        <v>32</v>
      </c>
      <c r="AA469">
        <v>2</v>
      </c>
      <c r="AB469">
        <v>400</v>
      </c>
      <c r="AC469" t="str">
        <f t="shared" si="107"/>
        <v>&lt;=500</v>
      </c>
      <c r="AD469">
        <v>45</v>
      </c>
      <c r="AE469" t="str">
        <f t="shared" si="108"/>
        <v>&lt;=60</v>
      </c>
      <c r="AF469">
        <v>0</v>
      </c>
      <c r="AG469" t="str">
        <f t="shared" si="109"/>
        <v>&lt;=500</v>
      </c>
      <c r="AH469" t="s">
        <v>32</v>
      </c>
      <c r="AI469" t="str">
        <f t="shared" si="110"/>
        <v/>
      </c>
      <c r="AJ469" t="s">
        <v>32</v>
      </c>
      <c r="AK469" t="str">
        <f t="shared" si="111"/>
        <v/>
      </c>
      <c r="AL469">
        <v>9</v>
      </c>
      <c r="AM469">
        <v>5</v>
      </c>
      <c r="AN469">
        <v>0</v>
      </c>
      <c r="AO469">
        <v>2</v>
      </c>
      <c r="AP469" t="s">
        <v>32</v>
      </c>
    </row>
    <row r="470" spans="1:42" x14ac:dyDescent="0.25">
      <c r="A470">
        <v>201508</v>
      </c>
      <c r="B470" t="str">
        <f t="shared" si="98"/>
        <v>2015-II</v>
      </c>
      <c r="C470" t="s">
        <v>513</v>
      </c>
      <c r="D470" t="s">
        <v>513</v>
      </c>
      <c r="E470">
        <v>30033606</v>
      </c>
      <c r="F470" t="s">
        <v>29</v>
      </c>
      <c r="G470">
        <v>1</v>
      </c>
      <c r="H470">
        <v>0</v>
      </c>
      <c r="I470">
        <v>0</v>
      </c>
      <c r="J470">
        <f t="shared" si="99"/>
        <v>0</v>
      </c>
      <c r="K470" t="str">
        <f t="shared" si="100"/>
        <v>Modelamiento</v>
      </c>
      <c r="L470">
        <f t="shared" si="101"/>
        <v>0</v>
      </c>
      <c r="M470">
        <v>26</v>
      </c>
      <c r="N470" t="str">
        <f t="shared" si="102"/>
        <v>&lt;=30</v>
      </c>
      <c r="O470" t="s">
        <v>56</v>
      </c>
      <c r="P470" t="s">
        <v>39</v>
      </c>
      <c r="Q470" t="s">
        <v>32</v>
      </c>
      <c r="R470" t="s">
        <v>32</v>
      </c>
      <c r="S470" t="str">
        <f t="shared" si="103"/>
        <v/>
      </c>
      <c r="T470" t="s">
        <v>32</v>
      </c>
      <c r="U470" t="str">
        <f t="shared" si="104"/>
        <v/>
      </c>
      <c r="V470" t="s">
        <v>32</v>
      </c>
      <c r="W470" t="s">
        <v>32</v>
      </c>
      <c r="X470" s="12" t="str">
        <f t="shared" si="105"/>
        <v>NULL</v>
      </c>
      <c r="Y470" t="str">
        <f t="shared" si="106"/>
        <v/>
      </c>
      <c r="Z470" t="s">
        <v>32</v>
      </c>
      <c r="AA470">
        <v>1</v>
      </c>
      <c r="AB470">
        <v>33210.44</v>
      </c>
      <c r="AC470" t="str">
        <f t="shared" si="107"/>
        <v>&gt;5000</v>
      </c>
      <c r="AD470">
        <v>278</v>
      </c>
      <c r="AE470" t="str">
        <f t="shared" si="108"/>
        <v>&gt;120</v>
      </c>
      <c r="AF470">
        <v>3257.8</v>
      </c>
      <c r="AG470" t="str">
        <f t="shared" si="109"/>
        <v>&lt;=4000</v>
      </c>
      <c r="AH470">
        <v>3812.57</v>
      </c>
      <c r="AI470" t="str">
        <f t="shared" si="110"/>
        <v>&lt;=4000</v>
      </c>
      <c r="AJ470">
        <v>0.85450000000000004</v>
      </c>
      <c r="AK470" t="str">
        <f t="shared" si="111"/>
        <v>&lt;=0.9</v>
      </c>
      <c r="AL470">
        <v>12</v>
      </c>
      <c r="AM470">
        <v>3</v>
      </c>
      <c r="AN470">
        <v>0</v>
      </c>
      <c r="AO470">
        <v>10</v>
      </c>
      <c r="AP470" t="s">
        <v>32</v>
      </c>
    </row>
    <row r="471" spans="1:42" x14ac:dyDescent="0.25">
      <c r="A471">
        <v>201508</v>
      </c>
      <c r="B471" t="str">
        <f t="shared" si="98"/>
        <v>2015-II</v>
      </c>
      <c r="C471" t="s">
        <v>514</v>
      </c>
      <c r="D471" t="s">
        <v>514</v>
      </c>
      <c r="E471">
        <v>30036665</v>
      </c>
      <c r="F471" t="s">
        <v>29</v>
      </c>
      <c r="G471">
        <v>0</v>
      </c>
      <c r="H471">
        <v>0</v>
      </c>
      <c r="I471">
        <v>0</v>
      </c>
      <c r="J471">
        <f t="shared" si="99"/>
        <v>0</v>
      </c>
      <c r="K471" t="str">
        <f t="shared" si="100"/>
        <v>Modelamiento</v>
      </c>
      <c r="L471">
        <f t="shared" si="101"/>
        <v>0</v>
      </c>
      <c r="M471">
        <v>41</v>
      </c>
      <c r="N471" t="str">
        <f t="shared" si="102"/>
        <v>&lt;=45</v>
      </c>
      <c r="O471" t="s">
        <v>56</v>
      </c>
      <c r="P471" t="s">
        <v>39</v>
      </c>
      <c r="Q471" t="s">
        <v>32</v>
      </c>
      <c r="R471" t="s">
        <v>32</v>
      </c>
      <c r="S471" t="str">
        <f t="shared" si="103"/>
        <v/>
      </c>
      <c r="T471" t="s">
        <v>32</v>
      </c>
      <c r="U471" t="str">
        <f t="shared" si="104"/>
        <v/>
      </c>
      <c r="V471" t="s">
        <v>32</v>
      </c>
      <c r="W471" t="s">
        <v>32</v>
      </c>
      <c r="X471" s="12" t="str">
        <f t="shared" si="105"/>
        <v>NULL</v>
      </c>
      <c r="Y471" t="str">
        <f t="shared" si="106"/>
        <v/>
      </c>
      <c r="Z471" t="s">
        <v>32</v>
      </c>
      <c r="AA471">
        <v>4</v>
      </c>
      <c r="AB471">
        <v>126.02</v>
      </c>
      <c r="AC471" t="str">
        <f t="shared" si="107"/>
        <v>&lt;=500</v>
      </c>
      <c r="AD471">
        <v>2095</v>
      </c>
      <c r="AE471" t="str">
        <f t="shared" si="108"/>
        <v>&gt;120</v>
      </c>
      <c r="AF471">
        <v>126.02</v>
      </c>
      <c r="AG471" t="str">
        <f t="shared" si="109"/>
        <v>&lt;=500</v>
      </c>
      <c r="AH471" t="s">
        <v>32</v>
      </c>
      <c r="AI471" t="str">
        <f t="shared" si="110"/>
        <v/>
      </c>
      <c r="AJ471" t="s">
        <v>32</v>
      </c>
      <c r="AK471" t="str">
        <f t="shared" si="111"/>
        <v/>
      </c>
      <c r="AL471">
        <v>12</v>
      </c>
      <c r="AM471">
        <v>0</v>
      </c>
      <c r="AN471">
        <v>12</v>
      </c>
      <c r="AO471" t="s">
        <v>32</v>
      </c>
      <c r="AP471">
        <v>1</v>
      </c>
    </row>
    <row r="472" spans="1:42" x14ac:dyDescent="0.25">
      <c r="A472">
        <v>201508</v>
      </c>
      <c r="B472" t="str">
        <f t="shared" si="98"/>
        <v>2015-II</v>
      </c>
      <c r="C472" t="s">
        <v>515</v>
      </c>
      <c r="D472" t="s">
        <v>515</v>
      </c>
      <c r="E472">
        <v>30030349</v>
      </c>
      <c r="F472" t="s">
        <v>29</v>
      </c>
      <c r="G472">
        <v>0</v>
      </c>
      <c r="H472">
        <v>0</v>
      </c>
      <c r="I472">
        <v>0</v>
      </c>
      <c r="J472">
        <f t="shared" si="99"/>
        <v>0</v>
      </c>
      <c r="K472" t="str">
        <f t="shared" si="100"/>
        <v>Modelamiento</v>
      </c>
      <c r="L472">
        <f t="shared" si="101"/>
        <v>0</v>
      </c>
      <c r="M472">
        <v>35</v>
      </c>
      <c r="N472" t="str">
        <f t="shared" si="102"/>
        <v>&lt;=35</v>
      </c>
      <c r="O472" t="s">
        <v>56</v>
      </c>
      <c r="P472" t="s">
        <v>39</v>
      </c>
      <c r="Q472" t="s">
        <v>32</v>
      </c>
      <c r="R472" t="s">
        <v>32</v>
      </c>
      <c r="S472" t="str">
        <f t="shared" si="103"/>
        <v/>
      </c>
      <c r="T472" t="s">
        <v>32</v>
      </c>
      <c r="U472" t="str">
        <f t="shared" si="104"/>
        <v/>
      </c>
      <c r="V472" t="s">
        <v>32</v>
      </c>
      <c r="W472" t="s">
        <v>32</v>
      </c>
      <c r="X472" s="12" t="str">
        <f t="shared" si="105"/>
        <v>NULL</v>
      </c>
      <c r="Y472" t="str">
        <f t="shared" si="106"/>
        <v/>
      </c>
      <c r="Z472" t="s">
        <v>32</v>
      </c>
      <c r="AA472">
        <v>4</v>
      </c>
      <c r="AB472">
        <v>996.3</v>
      </c>
      <c r="AC472" t="str">
        <f t="shared" si="107"/>
        <v>&lt;=1000</v>
      </c>
      <c r="AD472">
        <v>202</v>
      </c>
      <c r="AE472" t="str">
        <f t="shared" si="108"/>
        <v>&gt;120</v>
      </c>
      <c r="AF472">
        <v>426.98</v>
      </c>
      <c r="AG472" t="str">
        <f t="shared" si="109"/>
        <v>&lt;=500</v>
      </c>
      <c r="AH472" t="s">
        <v>32</v>
      </c>
      <c r="AI472" t="str">
        <f t="shared" si="110"/>
        <v/>
      </c>
      <c r="AJ472" t="s">
        <v>32</v>
      </c>
      <c r="AK472" t="str">
        <f t="shared" si="111"/>
        <v/>
      </c>
      <c r="AL472">
        <v>12</v>
      </c>
      <c r="AM472">
        <v>3</v>
      </c>
      <c r="AN472">
        <v>3</v>
      </c>
      <c r="AO472">
        <v>10</v>
      </c>
      <c r="AP472">
        <v>1</v>
      </c>
    </row>
    <row r="473" spans="1:42" x14ac:dyDescent="0.25">
      <c r="A473">
        <v>201508</v>
      </c>
      <c r="B473" t="str">
        <f t="shared" si="98"/>
        <v>2015-II</v>
      </c>
      <c r="C473" t="s">
        <v>516</v>
      </c>
      <c r="D473" t="s">
        <v>516</v>
      </c>
      <c r="E473">
        <v>30039581</v>
      </c>
      <c r="F473" t="s">
        <v>29</v>
      </c>
      <c r="G473">
        <v>0</v>
      </c>
      <c r="H473">
        <v>0</v>
      </c>
      <c r="I473">
        <v>0</v>
      </c>
      <c r="J473">
        <f t="shared" si="99"/>
        <v>0</v>
      </c>
      <c r="K473" t="str">
        <f t="shared" si="100"/>
        <v>Modelamiento</v>
      </c>
      <c r="L473">
        <f t="shared" si="101"/>
        <v>0</v>
      </c>
      <c r="M473">
        <v>56</v>
      </c>
      <c r="N473" t="str">
        <f t="shared" si="102"/>
        <v>&lt;=60</v>
      </c>
      <c r="O473" t="s">
        <v>56</v>
      </c>
      <c r="P473" t="s">
        <v>31</v>
      </c>
      <c r="Q473" t="s">
        <v>32</v>
      </c>
      <c r="R473" t="s">
        <v>32</v>
      </c>
      <c r="S473" t="str">
        <f t="shared" si="103"/>
        <v/>
      </c>
      <c r="T473" t="s">
        <v>32</v>
      </c>
      <c r="U473" t="str">
        <f t="shared" si="104"/>
        <v/>
      </c>
      <c r="V473" t="s">
        <v>32</v>
      </c>
      <c r="W473" t="s">
        <v>32</v>
      </c>
      <c r="X473" s="12" t="str">
        <f t="shared" si="105"/>
        <v>NULL</v>
      </c>
      <c r="Y473" t="str">
        <f t="shared" si="106"/>
        <v/>
      </c>
      <c r="Z473" t="s">
        <v>32</v>
      </c>
      <c r="AA473">
        <v>0</v>
      </c>
      <c r="AB473">
        <v>16286.53</v>
      </c>
      <c r="AC473" t="str">
        <f t="shared" si="107"/>
        <v>&gt;5000</v>
      </c>
      <c r="AD473">
        <v>0</v>
      </c>
      <c r="AE473" t="str">
        <f t="shared" si="108"/>
        <v>=0</v>
      </c>
      <c r="AF473">
        <v>0</v>
      </c>
      <c r="AG473" t="str">
        <f t="shared" si="109"/>
        <v>&lt;=500</v>
      </c>
      <c r="AH473">
        <v>20378.080000000002</v>
      </c>
      <c r="AI473" t="str">
        <f t="shared" si="110"/>
        <v>&gt;5000</v>
      </c>
      <c r="AJ473">
        <v>0.73460000000000003</v>
      </c>
      <c r="AK473" t="str">
        <f t="shared" si="111"/>
        <v>&lt;=0.8</v>
      </c>
      <c r="AL473">
        <v>12</v>
      </c>
      <c r="AM473">
        <v>12</v>
      </c>
      <c r="AN473">
        <v>0</v>
      </c>
      <c r="AO473">
        <v>1</v>
      </c>
      <c r="AP473" t="s">
        <v>32</v>
      </c>
    </row>
    <row r="474" spans="1:42" x14ac:dyDescent="0.25">
      <c r="A474">
        <v>201508</v>
      </c>
      <c r="B474" t="str">
        <f t="shared" si="98"/>
        <v>2015-II</v>
      </c>
      <c r="C474" t="s">
        <v>517</v>
      </c>
      <c r="D474" t="s">
        <v>517</v>
      </c>
      <c r="E474">
        <v>30031493</v>
      </c>
      <c r="F474" t="s">
        <v>29</v>
      </c>
      <c r="G474">
        <v>0</v>
      </c>
      <c r="H474">
        <v>0</v>
      </c>
      <c r="I474">
        <v>0</v>
      </c>
      <c r="J474">
        <f t="shared" si="99"/>
        <v>0</v>
      </c>
      <c r="K474" t="str">
        <f t="shared" si="100"/>
        <v>Modelamiento</v>
      </c>
      <c r="L474">
        <f t="shared" si="101"/>
        <v>0</v>
      </c>
      <c r="M474">
        <v>25</v>
      </c>
      <c r="N474" t="str">
        <f t="shared" si="102"/>
        <v>&lt;=25</v>
      </c>
      <c r="O474" t="s">
        <v>56</v>
      </c>
      <c r="P474" t="s">
        <v>31</v>
      </c>
      <c r="Q474" t="s">
        <v>32</v>
      </c>
      <c r="R474" t="s">
        <v>32</v>
      </c>
      <c r="S474" t="str">
        <f t="shared" si="103"/>
        <v/>
      </c>
      <c r="T474" t="s">
        <v>32</v>
      </c>
      <c r="U474" t="str">
        <f t="shared" si="104"/>
        <v/>
      </c>
      <c r="V474" t="s">
        <v>32</v>
      </c>
      <c r="W474" t="s">
        <v>32</v>
      </c>
      <c r="X474" s="12" t="str">
        <f t="shared" si="105"/>
        <v>NULL</v>
      </c>
      <c r="Y474" t="str">
        <f t="shared" si="106"/>
        <v/>
      </c>
      <c r="Z474" t="s">
        <v>32</v>
      </c>
      <c r="AA474">
        <v>4</v>
      </c>
      <c r="AB474">
        <v>3388.31</v>
      </c>
      <c r="AC474" t="str">
        <f t="shared" si="107"/>
        <v>&lt;=4000</v>
      </c>
      <c r="AD474">
        <v>327</v>
      </c>
      <c r="AE474" t="str">
        <f t="shared" si="108"/>
        <v>&gt;120</v>
      </c>
      <c r="AF474">
        <v>2127.42</v>
      </c>
      <c r="AG474" t="str">
        <f t="shared" si="109"/>
        <v>&lt;=3000</v>
      </c>
      <c r="AH474">
        <v>1600</v>
      </c>
      <c r="AI474" t="str">
        <f t="shared" si="110"/>
        <v>&lt;=2000</v>
      </c>
      <c r="AJ474">
        <v>1</v>
      </c>
      <c r="AK474" t="str">
        <f t="shared" si="111"/>
        <v>&gt;0.9</v>
      </c>
      <c r="AL474">
        <v>12</v>
      </c>
      <c r="AM474">
        <v>0</v>
      </c>
      <c r="AN474">
        <v>5</v>
      </c>
      <c r="AO474" t="s">
        <v>32</v>
      </c>
      <c r="AP474">
        <v>1</v>
      </c>
    </row>
    <row r="475" spans="1:42" x14ac:dyDescent="0.25">
      <c r="A475">
        <v>201508</v>
      </c>
      <c r="B475" t="str">
        <f t="shared" si="98"/>
        <v>2015-II</v>
      </c>
      <c r="C475" t="s">
        <v>518</v>
      </c>
      <c r="D475" t="s">
        <v>518</v>
      </c>
      <c r="E475">
        <v>30034387</v>
      </c>
      <c r="F475" t="s">
        <v>29</v>
      </c>
      <c r="G475">
        <v>0</v>
      </c>
      <c r="H475">
        <v>0</v>
      </c>
      <c r="I475">
        <v>0</v>
      </c>
      <c r="J475">
        <f t="shared" si="99"/>
        <v>0</v>
      </c>
      <c r="K475" t="str">
        <f t="shared" si="100"/>
        <v>Modelamiento</v>
      </c>
      <c r="L475">
        <f t="shared" si="101"/>
        <v>0</v>
      </c>
      <c r="M475">
        <v>59</v>
      </c>
      <c r="N475" t="str">
        <f t="shared" si="102"/>
        <v>&lt;=60</v>
      </c>
      <c r="O475" t="s">
        <v>72</v>
      </c>
      <c r="P475" t="s">
        <v>39</v>
      </c>
      <c r="Q475" t="s">
        <v>32</v>
      </c>
      <c r="R475" t="s">
        <v>32</v>
      </c>
      <c r="S475" t="str">
        <f t="shared" si="103"/>
        <v/>
      </c>
      <c r="T475" t="s">
        <v>32</v>
      </c>
      <c r="U475" t="str">
        <f t="shared" si="104"/>
        <v/>
      </c>
      <c r="V475" t="s">
        <v>32</v>
      </c>
      <c r="W475" t="s">
        <v>32</v>
      </c>
      <c r="X475" s="12" t="str">
        <f t="shared" si="105"/>
        <v>NULL</v>
      </c>
      <c r="Y475" t="str">
        <f t="shared" si="106"/>
        <v/>
      </c>
      <c r="Z475" t="s">
        <v>32</v>
      </c>
      <c r="AA475">
        <v>4</v>
      </c>
      <c r="AB475">
        <v>2009.07</v>
      </c>
      <c r="AC475" t="str">
        <f t="shared" si="107"/>
        <v>&lt;=3000</v>
      </c>
      <c r="AD475">
        <v>2315</v>
      </c>
      <c r="AE475" t="str">
        <f t="shared" si="108"/>
        <v>&gt;120</v>
      </c>
      <c r="AF475">
        <v>2009.07</v>
      </c>
      <c r="AG475" t="str">
        <f t="shared" si="109"/>
        <v>&lt;=3000</v>
      </c>
      <c r="AH475" t="s">
        <v>32</v>
      </c>
      <c r="AI475" t="str">
        <f t="shared" si="110"/>
        <v/>
      </c>
      <c r="AJ475" t="s">
        <v>32</v>
      </c>
      <c r="AK475" t="str">
        <f t="shared" si="111"/>
        <v/>
      </c>
      <c r="AL475">
        <v>12</v>
      </c>
      <c r="AM475">
        <v>0</v>
      </c>
      <c r="AN475">
        <v>12</v>
      </c>
      <c r="AO475" t="s">
        <v>32</v>
      </c>
      <c r="AP475">
        <v>1</v>
      </c>
    </row>
    <row r="476" spans="1:42" x14ac:dyDescent="0.25">
      <c r="A476">
        <v>201508</v>
      </c>
      <c r="B476" t="str">
        <f t="shared" si="98"/>
        <v>2015-II</v>
      </c>
      <c r="C476" t="s">
        <v>519</v>
      </c>
      <c r="D476" t="s">
        <v>519</v>
      </c>
      <c r="E476">
        <v>30035412</v>
      </c>
      <c r="F476" t="s">
        <v>29</v>
      </c>
      <c r="G476">
        <v>1</v>
      </c>
      <c r="H476">
        <v>0</v>
      </c>
      <c r="I476">
        <v>0</v>
      </c>
      <c r="J476">
        <f t="shared" si="99"/>
        <v>0</v>
      </c>
      <c r="K476" t="str">
        <f t="shared" si="100"/>
        <v>Modelamiento</v>
      </c>
      <c r="L476">
        <f t="shared" si="101"/>
        <v>0</v>
      </c>
      <c r="M476">
        <v>23</v>
      </c>
      <c r="N476" t="str">
        <f t="shared" si="102"/>
        <v>&lt;=25</v>
      </c>
      <c r="O476" t="s">
        <v>56</v>
      </c>
      <c r="P476" t="s">
        <v>31</v>
      </c>
      <c r="Q476" t="s">
        <v>32</v>
      </c>
      <c r="R476" t="s">
        <v>32</v>
      </c>
      <c r="S476" t="str">
        <f t="shared" si="103"/>
        <v/>
      </c>
      <c r="T476" t="s">
        <v>32</v>
      </c>
      <c r="U476" t="str">
        <f t="shared" si="104"/>
        <v/>
      </c>
      <c r="V476" t="s">
        <v>32</v>
      </c>
      <c r="W476" t="s">
        <v>32</v>
      </c>
      <c r="X476" s="12" t="str">
        <f t="shared" si="105"/>
        <v>NULL</v>
      </c>
      <c r="Y476" t="str">
        <f t="shared" si="106"/>
        <v/>
      </c>
      <c r="Z476" t="s">
        <v>32</v>
      </c>
      <c r="AA476">
        <v>9</v>
      </c>
      <c r="AB476" t="s">
        <v>32</v>
      </c>
      <c r="AC476" t="str">
        <f t="shared" si="107"/>
        <v/>
      </c>
      <c r="AD476" t="s">
        <v>32</v>
      </c>
      <c r="AE476" t="str">
        <f t="shared" si="108"/>
        <v/>
      </c>
      <c r="AF476" t="s">
        <v>32</v>
      </c>
      <c r="AG476" t="str">
        <f t="shared" si="109"/>
        <v/>
      </c>
      <c r="AH476" t="s">
        <v>32</v>
      </c>
      <c r="AI476" t="str">
        <f t="shared" si="110"/>
        <v/>
      </c>
      <c r="AJ476" t="s">
        <v>32</v>
      </c>
      <c r="AK476" t="str">
        <f t="shared" si="111"/>
        <v/>
      </c>
      <c r="AL476">
        <v>0</v>
      </c>
      <c r="AM476">
        <v>0</v>
      </c>
      <c r="AN476">
        <v>0</v>
      </c>
      <c r="AO476" t="s">
        <v>32</v>
      </c>
      <c r="AP476" t="s">
        <v>32</v>
      </c>
    </row>
    <row r="477" spans="1:42" x14ac:dyDescent="0.25">
      <c r="A477">
        <v>201508</v>
      </c>
      <c r="B477" t="str">
        <f t="shared" si="98"/>
        <v>2015-II</v>
      </c>
      <c r="C477" t="s">
        <v>520</v>
      </c>
      <c r="D477" t="s">
        <v>520</v>
      </c>
      <c r="E477">
        <v>30037229</v>
      </c>
      <c r="F477" t="s">
        <v>29</v>
      </c>
      <c r="G477">
        <v>0</v>
      </c>
      <c r="H477">
        <v>0</v>
      </c>
      <c r="I477">
        <v>0</v>
      </c>
      <c r="J477">
        <f t="shared" si="99"/>
        <v>0</v>
      </c>
      <c r="K477" t="str">
        <f t="shared" si="100"/>
        <v>Modelamiento</v>
      </c>
      <c r="L477">
        <f t="shared" si="101"/>
        <v>0</v>
      </c>
      <c r="M477">
        <v>35</v>
      </c>
      <c r="N477" t="str">
        <f t="shared" si="102"/>
        <v>&lt;=35</v>
      </c>
      <c r="O477" t="s">
        <v>56</v>
      </c>
      <c r="P477" t="s">
        <v>39</v>
      </c>
      <c r="Q477" t="s">
        <v>32</v>
      </c>
      <c r="R477" t="s">
        <v>32</v>
      </c>
      <c r="S477" t="str">
        <f t="shared" si="103"/>
        <v/>
      </c>
      <c r="T477" t="s">
        <v>32</v>
      </c>
      <c r="U477" t="str">
        <f t="shared" si="104"/>
        <v/>
      </c>
      <c r="V477" t="s">
        <v>32</v>
      </c>
      <c r="W477" t="s">
        <v>32</v>
      </c>
      <c r="X477" s="12" t="str">
        <f t="shared" si="105"/>
        <v>NULL</v>
      </c>
      <c r="Y477" t="str">
        <f t="shared" si="106"/>
        <v/>
      </c>
      <c r="Z477" t="s">
        <v>32</v>
      </c>
      <c r="AA477">
        <v>4</v>
      </c>
      <c r="AB477">
        <v>2138.0100000000002</v>
      </c>
      <c r="AC477" t="str">
        <f t="shared" si="107"/>
        <v>&lt;=3000</v>
      </c>
      <c r="AD477">
        <v>986</v>
      </c>
      <c r="AE477" t="str">
        <f t="shared" si="108"/>
        <v>&gt;120</v>
      </c>
      <c r="AF477">
        <v>2138.0100000000002</v>
      </c>
      <c r="AG477" t="str">
        <f t="shared" si="109"/>
        <v>&lt;=3000</v>
      </c>
      <c r="AH477" t="s">
        <v>32</v>
      </c>
      <c r="AI477" t="str">
        <f t="shared" si="110"/>
        <v/>
      </c>
      <c r="AJ477" t="s">
        <v>32</v>
      </c>
      <c r="AK477" t="str">
        <f t="shared" si="111"/>
        <v/>
      </c>
      <c r="AL477">
        <v>12</v>
      </c>
      <c r="AM477">
        <v>0</v>
      </c>
      <c r="AN477">
        <v>12</v>
      </c>
      <c r="AO477" t="s">
        <v>32</v>
      </c>
      <c r="AP477">
        <v>1</v>
      </c>
    </row>
    <row r="478" spans="1:42" x14ac:dyDescent="0.25">
      <c r="A478">
        <v>201508</v>
      </c>
      <c r="B478" t="str">
        <f t="shared" si="98"/>
        <v>2015-II</v>
      </c>
      <c r="C478" t="s">
        <v>521</v>
      </c>
      <c r="D478" t="s">
        <v>521</v>
      </c>
      <c r="E478">
        <v>30036199</v>
      </c>
      <c r="F478" t="s">
        <v>29</v>
      </c>
      <c r="G478">
        <v>0</v>
      </c>
      <c r="H478">
        <v>0</v>
      </c>
      <c r="I478">
        <v>0</v>
      </c>
      <c r="J478">
        <f t="shared" si="99"/>
        <v>0</v>
      </c>
      <c r="K478" t="str">
        <f t="shared" si="100"/>
        <v>Modelamiento</v>
      </c>
      <c r="L478">
        <f t="shared" si="101"/>
        <v>0</v>
      </c>
      <c r="M478">
        <v>27</v>
      </c>
      <c r="N478" t="str">
        <f t="shared" si="102"/>
        <v>&lt;=30</v>
      </c>
      <c r="O478" t="s">
        <v>56</v>
      </c>
      <c r="P478" t="s">
        <v>39</v>
      </c>
      <c r="Q478" t="s">
        <v>32</v>
      </c>
      <c r="R478" t="s">
        <v>32</v>
      </c>
      <c r="S478" t="str">
        <f t="shared" si="103"/>
        <v/>
      </c>
      <c r="T478" t="s">
        <v>32</v>
      </c>
      <c r="U478" t="str">
        <f t="shared" si="104"/>
        <v/>
      </c>
      <c r="V478" t="s">
        <v>32</v>
      </c>
      <c r="W478" t="s">
        <v>32</v>
      </c>
      <c r="X478" s="12" t="str">
        <f t="shared" si="105"/>
        <v>NULL</v>
      </c>
      <c r="Y478" t="str">
        <f t="shared" si="106"/>
        <v/>
      </c>
      <c r="Z478" t="s">
        <v>32</v>
      </c>
      <c r="AA478">
        <v>9</v>
      </c>
      <c r="AB478" t="s">
        <v>32</v>
      </c>
      <c r="AC478" t="str">
        <f t="shared" si="107"/>
        <v/>
      </c>
      <c r="AD478" t="s">
        <v>32</v>
      </c>
      <c r="AE478" t="str">
        <f t="shared" si="108"/>
        <v/>
      </c>
      <c r="AF478" t="s">
        <v>32</v>
      </c>
      <c r="AG478" t="str">
        <f t="shared" si="109"/>
        <v/>
      </c>
      <c r="AH478" t="s">
        <v>32</v>
      </c>
      <c r="AI478" t="str">
        <f t="shared" si="110"/>
        <v/>
      </c>
      <c r="AJ478" t="s">
        <v>32</v>
      </c>
      <c r="AK478" t="str">
        <f t="shared" si="111"/>
        <v/>
      </c>
      <c r="AL478">
        <v>0</v>
      </c>
      <c r="AM478">
        <v>0</v>
      </c>
      <c r="AN478">
        <v>0</v>
      </c>
      <c r="AO478" t="s">
        <v>32</v>
      </c>
      <c r="AP478" t="s">
        <v>32</v>
      </c>
    </row>
    <row r="479" spans="1:42" x14ac:dyDescent="0.25">
      <c r="A479">
        <v>201508</v>
      </c>
      <c r="B479" t="str">
        <f t="shared" si="98"/>
        <v>2015-II</v>
      </c>
      <c r="C479" t="s">
        <v>522</v>
      </c>
      <c r="D479" t="s">
        <v>522</v>
      </c>
      <c r="E479">
        <v>30042577</v>
      </c>
      <c r="F479" t="s">
        <v>29</v>
      </c>
      <c r="G479">
        <v>0</v>
      </c>
      <c r="H479">
        <v>0</v>
      </c>
      <c r="I479">
        <v>0</v>
      </c>
      <c r="J479">
        <f t="shared" si="99"/>
        <v>0</v>
      </c>
      <c r="K479" t="str">
        <f t="shared" si="100"/>
        <v>Modelamiento</v>
      </c>
      <c r="L479">
        <f t="shared" si="101"/>
        <v>0</v>
      </c>
      <c r="M479">
        <v>47</v>
      </c>
      <c r="N479" t="str">
        <f t="shared" si="102"/>
        <v>&lt;=50</v>
      </c>
      <c r="O479" t="s">
        <v>56</v>
      </c>
      <c r="P479" t="s">
        <v>35</v>
      </c>
      <c r="Q479" t="s">
        <v>32</v>
      </c>
      <c r="R479" t="s">
        <v>32</v>
      </c>
      <c r="S479" t="str">
        <f t="shared" si="103"/>
        <v/>
      </c>
      <c r="T479" t="s">
        <v>32</v>
      </c>
      <c r="U479" t="str">
        <f t="shared" si="104"/>
        <v/>
      </c>
      <c r="V479" t="s">
        <v>32</v>
      </c>
      <c r="W479" t="s">
        <v>32</v>
      </c>
      <c r="X479" s="12" t="str">
        <f t="shared" si="105"/>
        <v>NULL</v>
      </c>
      <c r="Y479" t="str">
        <f t="shared" si="106"/>
        <v/>
      </c>
      <c r="Z479" t="s">
        <v>32</v>
      </c>
      <c r="AA479">
        <v>4</v>
      </c>
      <c r="AB479">
        <v>23083.49</v>
      </c>
      <c r="AC479" t="str">
        <f t="shared" si="107"/>
        <v>&gt;5000</v>
      </c>
      <c r="AD479">
        <v>4707</v>
      </c>
      <c r="AE479" t="str">
        <f t="shared" si="108"/>
        <v>&gt;120</v>
      </c>
      <c r="AF479">
        <v>23083.49</v>
      </c>
      <c r="AG479" t="str">
        <f t="shared" si="109"/>
        <v>&gt;5000</v>
      </c>
      <c r="AH479" t="s">
        <v>32</v>
      </c>
      <c r="AI479" t="str">
        <f t="shared" si="110"/>
        <v/>
      </c>
      <c r="AJ479" t="s">
        <v>32</v>
      </c>
      <c r="AK479" t="str">
        <f t="shared" si="111"/>
        <v/>
      </c>
      <c r="AL479">
        <v>3</v>
      </c>
      <c r="AM479">
        <v>0</v>
      </c>
      <c r="AN479">
        <v>3</v>
      </c>
      <c r="AO479" t="s">
        <v>32</v>
      </c>
      <c r="AP479">
        <v>10</v>
      </c>
    </row>
    <row r="480" spans="1:42" x14ac:dyDescent="0.25">
      <c r="A480">
        <v>201508</v>
      </c>
      <c r="B480" t="str">
        <f t="shared" si="98"/>
        <v>2015-II</v>
      </c>
      <c r="C480" t="s">
        <v>523</v>
      </c>
      <c r="D480" t="s">
        <v>523</v>
      </c>
      <c r="E480">
        <v>30036775</v>
      </c>
      <c r="F480" t="s">
        <v>29</v>
      </c>
      <c r="G480">
        <v>0</v>
      </c>
      <c r="H480">
        <v>0</v>
      </c>
      <c r="I480">
        <v>0</v>
      </c>
      <c r="J480">
        <f t="shared" si="99"/>
        <v>0</v>
      </c>
      <c r="K480" t="str">
        <f t="shared" si="100"/>
        <v>Modelamiento</v>
      </c>
      <c r="L480">
        <f t="shared" si="101"/>
        <v>0</v>
      </c>
      <c r="M480">
        <v>38</v>
      </c>
      <c r="N480" t="str">
        <f t="shared" si="102"/>
        <v>&lt;=40</v>
      </c>
      <c r="O480" t="s">
        <v>56</v>
      </c>
      <c r="P480" t="s">
        <v>31</v>
      </c>
      <c r="Q480" t="s">
        <v>32</v>
      </c>
      <c r="R480" t="s">
        <v>32</v>
      </c>
      <c r="S480" t="str">
        <f t="shared" si="103"/>
        <v/>
      </c>
      <c r="T480" t="s">
        <v>32</v>
      </c>
      <c r="U480" t="str">
        <f t="shared" si="104"/>
        <v/>
      </c>
      <c r="V480" t="s">
        <v>32</v>
      </c>
      <c r="W480" t="s">
        <v>32</v>
      </c>
      <c r="X480" s="12" t="str">
        <f t="shared" si="105"/>
        <v>NULL</v>
      </c>
      <c r="Y480" t="str">
        <f t="shared" si="106"/>
        <v/>
      </c>
      <c r="Z480" t="s">
        <v>32</v>
      </c>
      <c r="AA480">
        <v>1</v>
      </c>
      <c r="AB480">
        <v>8310.69</v>
      </c>
      <c r="AC480" t="str">
        <f t="shared" si="107"/>
        <v>&gt;5000</v>
      </c>
      <c r="AD480">
        <v>15</v>
      </c>
      <c r="AE480" t="str">
        <f t="shared" si="108"/>
        <v>&lt;=30</v>
      </c>
      <c r="AF480">
        <v>0</v>
      </c>
      <c r="AG480" t="str">
        <f t="shared" si="109"/>
        <v>&lt;=500</v>
      </c>
      <c r="AH480" t="s">
        <v>32</v>
      </c>
      <c r="AI480" t="str">
        <f t="shared" si="110"/>
        <v/>
      </c>
      <c r="AJ480" t="s">
        <v>32</v>
      </c>
      <c r="AK480" t="str">
        <f t="shared" si="111"/>
        <v/>
      </c>
      <c r="AL480">
        <v>12</v>
      </c>
      <c r="AM480">
        <v>11</v>
      </c>
      <c r="AN480">
        <v>0</v>
      </c>
      <c r="AO480">
        <v>1</v>
      </c>
      <c r="AP480" t="s">
        <v>32</v>
      </c>
    </row>
    <row r="481" spans="1:42" x14ac:dyDescent="0.25">
      <c r="A481">
        <v>201508</v>
      </c>
      <c r="B481" t="str">
        <f t="shared" si="98"/>
        <v>2015-II</v>
      </c>
      <c r="C481" t="s">
        <v>524</v>
      </c>
      <c r="D481" t="s">
        <v>524</v>
      </c>
      <c r="E481">
        <v>30036753</v>
      </c>
      <c r="F481" t="s">
        <v>29</v>
      </c>
      <c r="G481">
        <v>0</v>
      </c>
      <c r="H481">
        <v>0</v>
      </c>
      <c r="I481">
        <v>0</v>
      </c>
      <c r="J481">
        <f t="shared" si="99"/>
        <v>0</v>
      </c>
      <c r="K481" t="str">
        <f t="shared" si="100"/>
        <v>Modelamiento</v>
      </c>
      <c r="L481">
        <f t="shared" si="101"/>
        <v>0</v>
      </c>
      <c r="M481">
        <v>22</v>
      </c>
      <c r="N481" t="str">
        <f t="shared" si="102"/>
        <v>&lt;=25</v>
      </c>
      <c r="O481" t="s">
        <v>56</v>
      </c>
      <c r="P481" t="s">
        <v>39</v>
      </c>
      <c r="Q481" t="s">
        <v>32</v>
      </c>
      <c r="R481" t="s">
        <v>32</v>
      </c>
      <c r="S481" t="str">
        <f t="shared" si="103"/>
        <v/>
      </c>
      <c r="T481" t="s">
        <v>32</v>
      </c>
      <c r="U481" t="str">
        <f t="shared" si="104"/>
        <v/>
      </c>
      <c r="V481" t="s">
        <v>32</v>
      </c>
      <c r="W481" t="s">
        <v>32</v>
      </c>
      <c r="X481" s="12" t="str">
        <f t="shared" si="105"/>
        <v>NULL</v>
      </c>
      <c r="Y481" t="str">
        <f t="shared" si="106"/>
        <v/>
      </c>
      <c r="Z481" t="s">
        <v>32</v>
      </c>
      <c r="AA481">
        <v>9</v>
      </c>
      <c r="AB481" t="s">
        <v>32</v>
      </c>
      <c r="AC481" t="str">
        <f t="shared" si="107"/>
        <v/>
      </c>
      <c r="AD481" t="s">
        <v>32</v>
      </c>
      <c r="AE481" t="str">
        <f t="shared" si="108"/>
        <v/>
      </c>
      <c r="AF481" t="s">
        <v>32</v>
      </c>
      <c r="AG481" t="str">
        <f t="shared" si="109"/>
        <v/>
      </c>
      <c r="AH481" t="s">
        <v>32</v>
      </c>
      <c r="AI481" t="str">
        <f t="shared" si="110"/>
        <v/>
      </c>
      <c r="AJ481" t="s">
        <v>32</v>
      </c>
      <c r="AK481" t="str">
        <f t="shared" si="111"/>
        <v/>
      </c>
      <c r="AL481">
        <v>0</v>
      </c>
      <c r="AM481">
        <v>0</v>
      </c>
      <c r="AN481">
        <v>0</v>
      </c>
      <c r="AO481" t="s">
        <v>32</v>
      </c>
      <c r="AP481" t="s">
        <v>32</v>
      </c>
    </row>
    <row r="482" spans="1:42" x14ac:dyDescent="0.25">
      <c r="A482">
        <v>201508</v>
      </c>
      <c r="B482" t="str">
        <f t="shared" si="98"/>
        <v>2015-II</v>
      </c>
      <c r="C482" t="s">
        <v>525</v>
      </c>
      <c r="D482" t="s">
        <v>525</v>
      </c>
      <c r="E482">
        <v>30036610</v>
      </c>
      <c r="F482" t="s">
        <v>29</v>
      </c>
      <c r="G482">
        <v>0</v>
      </c>
      <c r="H482">
        <v>0</v>
      </c>
      <c r="I482">
        <v>0</v>
      </c>
      <c r="J482">
        <f t="shared" si="99"/>
        <v>0</v>
      </c>
      <c r="K482" t="str">
        <f t="shared" si="100"/>
        <v>Modelamiento</v>
      </c>
      <c r="L482">
        <f t="shared" si="101"/>
        <v>0</v>
      </c>
      <c r="M482">
        <v>46</v>
      </c>
      <c r="N482" t="str">
        <f t="shared" si="102"/>
        <v>&lt;=50</v>
      </c>
      <c r="O482" t="s">
        <v>56</v>
      </c>
      <c r="P482" t="s">
        <v>39</v>
      </c>
      <c r="Q482" t="s">
        <v>32</v>
      </c>
      <c r="R482" t="s">
        <v>32</v>
      </c>
      <c r="S482" t="str">
        <f t="shared" si="103"/>
        <v/>
      </c>
      <c r="T482" t="s">
        <v>32</v>
      </c>
      <c r="U482" t="str">
        <f t="shared" si="104"/>
        <v/>
      </c>
      <c r="V482" t="s">
        <v>32</v>
      </c>
      <c r="W482" t="s">
        <v>32</v>
      </c>
      <c r="X482" s="12" t="str">
        <f t="shared" si="105"/>
        <v>NULL</v>
      </c>
      <c r="Y482" t="str">
        <f t="shared" si="106"/>
        <v/>
      </c>
      <c r="Z482" t="s">
        <v>32</v>
      </c>
      <c r="AA482">
        <v>2</v>
      </c>
      <c r="AB482">
        <v>450.76</v>
      </c>
      <c r="AC482" t="str">
        <f t="shared" si="107"/>
        <v>&lt;=500</v>
      </c>
      <c r="AD482">
        <v>31</v>
      </c>
      <c r="AE482" t="str">
        <f t="shared" si="108"/>
        <v>&lt;=60</v>
      </c>
      <c r="AF482">
        <v>0</v>
      </c>
      <c r="AG482" t="str">
        <f t="shared" si="109"/>
        <v>&lt;=500</v>
      </c>
      <c r="AH482">
        <v>450.76</v>
      </c>
      <c r="AI482" t="str">
        <f t="shared" si="110"/>
        <v>&lt;=500</v>
      </c>
      <c r="AJ482">
        <v>1</v>
      </c>
      <c r="AK482" t="str">
        <f t="shared" si="111"/>
        <v>&gt;0.9</v>
      </c>
      <c r="AL482">
        <v>12</v>
      </c>
      <c r="AM482">
        <v>10</v>
      </c>
      <c r="AN482">
        <v>0</v>
      </c>
      <c r="AO482">
        <v>1</v>
      </c>
      <c r="AP482" t="s">
        <v>32</v>
      </c>
    </row>
    <row r="483" spans="1:42" x14ac:dyDescent="0.25">
      <c r="A483">
        <v>201508</v>
      </c>
      <c r="B483" t="str">
        <f t="shared" si="98"/>
        <v>2015-II</v>
      </c>
      <c r="C483" t="s">
        <v>526</v>
      </c>
      <c r="D483" t="s">
        <v>526</v>
      </c>
      <c r="E483">
        <v>30036575</v>
      </c>
      <c r="F483" t="s">
        <v>29</v>
      </c>
      <c r="G483">
        <v>0</v>
      </c>
      <c r="H483">
        <v>0</v>
      </c>
      <c r="I483">
        <v>0</v>
      </c>
      <c r="J483">
        <f t="shared" si="99"/>
        <v>0</v>
      </c>
      <c r="K483" t="str">
        <f t="shared" si="100"/>
        <v>Modelamiento</v>
      </c>
      <c r="L483">
        <f t="shared" si="101"/>
        <v>0</v>
      </c>
      <c r="M483">
        <v>47</v>
      </c>
      <c r="N483" t="str">
        <f t="shared" si="102"/>
        <v>&lt;=50</v>
      </c>
      <c r="O483" t="s">
        <v>72</v>
      </c>
      <c r="P483" t="s">
        <v>31</v>
      </c>
      <c r="Q483" t="s">
        <v>32</v>
      </c>
      <c r="R483" t="s">
        <v>32</v>
      </c>
      <c r="S483" t="str">
        <f t="shared" si="103"/>
        <v/>
      </c>
      <c r="T483" t="s">
        <v>32</v>
      </c>
      <c r="U483" t="str">
        <f t="shared" si="104"/>
        <v/>
      </c>
      <c r="V483" t="s">
        <v>32</v>
      </c>
      <c r="W483" t="s">
        <v>32</v>
      </c>
      <c r="X483" s="12" t="str">
        <f t="shared" si="105"/>
        <v>NULL</v>
      </c>
      <c r="Y483" t="str">
        <f t="shared" si="106"/>
        <v/>
      </c>
      <c r="Z483" t="s">
        <v>32</v>
      </c>
      <c r="AA483">
        <v>4</v>
      </c>
      <c r="AB483">
        <v>1074.06</v>
      </c>
      <c r="AC483" t="str">
        <f t="shared" si="107"/>
        <v>&lt;=2000</v>
      </c>
      <c r="AD483">
        <v>2338</v>
      </c>
      <c r="AE483" t="str">
        <f t="shared" si="108"/>
        <v>&gt;120</v>
      </c>
      <c r="AF483">
        <v>1074.06</v>
      </c>
      <c r="AG483" t="str">
        <f t="shared" si="109"/>
        <v>&lt;=2000</v>
      </c>
      <c r="AH483" t="s">
        <v>32</v>
      </c>
      <c r="AI483" t="str">
        <f t="shared" si="110"/>
        <v/>
      </c>
      <c r="AJ483" t="s">
        <v>32</v>
      </c>
      <c r="AK483" t="str">
        <f t="shared" si="111"/>
        <v/>
      </c>
      <c r="AL483">
        <v>12</v>
      </c>
      <c r="AM483">
        <v>0</v>
      </c>
      <c r="AN483">
        <v>12</v>
      </c>
      <c r="AO483" t="s">
        <v>32</v>
      </c>
      <c r="AP483">
        <v>1</v>
      </c>
    </row>
    <row r="484" spans="1:42" x14ac:dyDescent="0.25">
      <c r="A484">
        <v>201508</v>
      </c>
      <c r="B484" t="str">
        <f t="shared" si="98"/>
        <v>2015-II</v>
      </c>
      <c r="C484" t="s">
        <v>527</v>
      </c>
      <c r="D484" t="s">
        <v>527</v>
      </c>
      <c r="E484">
        <v>30038451</v>
      </c>
      <c r="F484" t="s">
        <v>29</v>
      </c>
      <c r="G484">
        <v>0</v>
      </c>
      <c r="H484">
        <v>0</v>
      </c>
      <c r="I484">
        <v>0</v>
      </c>
      <c r="J484">
        <f t="shared" si="99"/>
        <v>0</v>
      </c>
      <c r="K484" t="str">
        <f t="shared" si="100"/>
        <v>Modelamiento</v>
      </c>
      <c r="L484">
        <f t="shared" si="101"/>
        <v>0</v>
      </c>
      <c r="M484">
        <v>46</v>
      </c>
      <c r="N484" t="str">
        <f t="shared" si="102"/>
        <v>&lt;=50</v>
      </c>
      <c r="O484" t="s">
        <v>56</v>
      </c>
      <c r="P484" t="s">
        <v>31</v>
      </c>
      <c r="Q484" t="s">
        <v>32</v>
      </c>
      <c r="R484" t="s">
        <v>32</v>
      </c>
      <c r="S484" t="str">
        <f t="shared" si="103"/>
        <v/>
      </c>
      <c r="T484" t="s">
        <v>32</v>
      </c>
      <c r="U484" t="str">
        <f t="shared" si="104"/>
        <v/>
      </c>
      <c r="V484" t="s">
        <v>32</v>
      </c>
      <c r="W484" t="s">
        <v>32</v>
      </c>
      <c r="X484" s="12" t="str">
        <f t="shared" si="105"/>
        <v>NULL</v>
      </c>
      <c r="Y484" t="str">
        <f t="shared" si="106"/>
        <v/>
      </c>
      <c r="Z484" t="s">
        <v>32</v>
      </c>
      <c r="AA484">
        <v>9</v>
      </c>
      <c r="AB484" t="s">
        <v>32</v>
      </c>
      <c r="AC484" t="str">
        <f t="shared" si="107"/>
        <v/>
      </c>
      <c r="AD484" t="s">
        <v>32</v>
      </c>
      <c r="AE484" t="str">
        <f t="shared" si="108"/>
        <v/>
      </c>
      <c r="AF484" t="s">
        <v>32</v>
      </c>
      <c r="AG484" t="str">
        <f t="shared" si="109"/>
        <v/>
      </c>
      <c r="AH484" t="s">
        <v>32</v>
      </c>
      <c r="AI484" t="str">
        <f t="shared" si="110"/>
        <v/>
      </c>
      <c r="AJ484" t="s">
        <v>32</v>
      </c>
      <c r="AK484" t="str">
        <f t="shared" si="111"/>
        <v/>
      </c>
      <c r="AL484">
        <v>0</v>
      </c>
      <c r="AM484">
        <v>0</v>
      </c>
      <c r="AN484">
        <v>0</v>
      </c>
      <c r="AO484" t="s">
        <v>32</v>
      </c>
      <c r="AP484" t="s">
        <v>32</v>
      </c>
    </row>
    <row r="485" spans="1:42" x14ac:dyDescent="0.25">
      <c r="A485">
        <v>201508</v>
      </c>
      <c r="B485" t="str">
        <f t="shared" si="98"/>
        <v>2015-II</v>
      </c>
      <c r="C485" t="s">
        <v>528</v>
      </c>
      <c r="D485" t="s">
        <v>528</v>
      </c>
      <c r="E485">
        <v>30034646</v>
      </c>
      <c r="F485" t="s">
        <v>29</v>
      </c>
      <c r="G485">
        <v>0</v>
      </c>
      <c r="H485">
        <v>0</v>
      </c>
      <c r="I485">
        <v>0</v>
      </c>
      <c r="J485">
        <f t="shared" si="99"/>
        <v>1</v>
      </c>
      <c r="K485" t="str">
        <f t="shared" si="100"/>
        <v>Perfil</v>
      </c>
      <c r="L485">
        <f t="shared" si="101"/>
        <v>0</v>
      </c>
      <c r="M485">
        <v>38</v>
      </c>
      <c r="N485" t="str">
        <f t="shared" si="102"/>
        <v>&lt;=40</v>
      </c>
      <c r="O485" t="s">
        <v>34</v>
      </c>
      <c r="P485" t="s">
        <v>31</v>
      </c>
      <c r="Q485" t="s">
        <v>32</v>
      </c>
      <c r="R485" t="s">
        <v>32</v>
      </c>
      <c r="S485" t="str">
        <f t="shared" si="103"/>
        <v/>
      </c>
      <c r="T485" t="s">
        <v>32</v>
      </c>
      <c r="U485" t="str">
        <f t="shared" si="104"/>
        <v/>
      </c>
      <c r="V485" t="s">
        <v>32</v>
      </c>
      <c r="W485" t="s">
        <v>32</v>
      </c>
      <c r="X485" s="12" t="str">
        <f t="shared" si="105"/>
        <v>NULL</v>
      </c>
      <c r="Y485" t="str">
        <f t="shared" si="106"/>
        <v/>
      </c>
      <c r="Z485" t="s">
        <v>32</v>
      </c>
      <c r="AA485">
        <v>0</v>
      </c>
      <c r="AB485">
        <v>28749.01</v>
      </c>
      <c r="AC485" t="str">
        <f t="shared" si="107"/>
        <v>&gt;5000</v>
      </c>
      <c r="AD485">
        <v>0</v>
      </c>
      <c r="AE485" t="str">
        <f t="shared" si="108"/>
        <v>=0</v>
      </c>
      <c r="AF485">
        <v>0</v>
      </c>
      <c r="AG485" t="str">
        <f t="shared" si="109"/>
        <v>&lt;=500</v>
      </c>
      <c r="AH485">
        <v>25733.360000000001</v>
      </c>
      <c r="AI485" t="str">
        <f t="shared" si="110"/>
        <v>&gt;5000</v>
      </c>
      <c r="AJ485">
        <v>0.63200000000000001</v>
      </c>
      <c r="AK485" t="str">
        <f t="shared" si="111"/>
        <v>&lt;=0.7</v>
      </c>
      <c r="AL485">
        <v>12</v>
      </c>
      <c r="AM485">
        <v>12</v>
      </c>
      <c r="AN485">
        <v>0</v>
      </c>
      <c r="AO485">
        <v>1</v>
      </c>
      <c r="AP485" t="s">
        <v>32</v>
      </c>
    </row>
    <row r="486" spans="1:42" x14ac:dyDescent="0.25">
      <c r="A486">
        <v>201508</v>
      </c>
      <c r="B486" t="str">
        <f t="shared" si="98"/>
        <v>2015-II</v>
      </c>
      <c r="C486" t="s">
        <v>529</v>
      </c>
      <c r="D486" t="s">
        <v>529</v>
      </c>
      <c r="E486">
        <v>30038905</v>
      </c>
      <c r="F486" t="s">
        <v>29</v>
      </c>
      <c r="G486">
        <v>0</v>
      </c>
      <c r="H486">
        <v>0</v>
      </c>
      <c r="I486">
        <v>0</v>
      </c>
      <c r="J486">
        <f t="shared" si="99"/>
        <v>0</v>
      </c>
      <c r="K486" t="str">
        <f t="shared" si="100"/>
        <v>Modelamiento</v>
      </c>
      <c r="L486">
        <f t="shared" si="101"/>
        <v>0</v>
      </c>
      <c r="M486">
        <v>57</v>
      </c>
      <c r="N486" t="str">
        <f t="shared" si="102"/>
        <v>&lt;=60</v>
      </c>
      <c r="O486" t="s">
        <v>56</v>
      </c>
      <c r="P486" t="s">
        <v>31</v>
      </c>
      <c r="Q486" t="s">
        <v>32</v>
      </c>
      <c r="R486" t="s">
        <v>32</v>
      </c>
      <c r="S486" t="str">
        <f t="shared" si="103"/>
        <v/>
      </c>
      <c r="T486" t="s">
        <v>32</v>
      </c>
      <c r="U486" t="str">
        <f t="shared" si="104"/>
        <v/>
      </c>
      <c r="V486" t="s">
        <v>32</v>
      </c>
      <c r="W486" t="s">
        <v>32</v>
      </c>
      <c r="X486" s="12" t="str">
        <f t="shared" si="105"/>
        <v>NULL</v>
      </c>
      <c r="Y486" t="str">
        <f t="shared" si="106"/>
        <v/>
      </c>
      <c r="Z486" t="s">
        <v>32</v>
      </c>
      <c r="AA486">
        <v>4</v>
      </c>
      <c r="AB486">
        <v>1951.91</v>
      </c>
      <c r="AC486" t="str">
        <f t="shared" si="107"/>
        <v>&lt;=2000</v>
      </c>
      <c r="AD486">
        <v>993</v>
      </c>
      <c r="AE486" t="str">
        <f t="shared" si="108"/>
        <v>&gt;120</v>
      </c>
      <c r="AF486">
        <v>1951.91</v>
      </c>
      <c r="AG486" t="str">
        <f t="shared" si="109"/>
        <v>&lt;=2000</v>
      </c>
      <c r="AH486" t="s">
        <v>32</v>
      </c>
      <c r="AI486" t="str">
        <f t="shared" si="110"/>
        <v/>
      </c>
      <c r="AJ486" t="s">
        <v>32</v>
      </c>
      <c r="AK486" t="str">
        <f t="shared" si="111"/>
        <v/>
      </c>
      <c r="AL486">
        <v>12</v>
      </c>
      <c r="AM486">
        <v>0</v>
      </c>
      <c r="AN486">
        <v>12</v>
      </c>
      <c r="AO486" t="s">
        <v>32</v>
      </c>
      <c r="AP486">
        <v>1</v>
      </c>
    </row>
    <row r="487" spans="1:42" x14ac:dyDescent="0.25">
      <c r="A487">
        <v>201508</v>
      </c>
      <c r="B487" t="str">
        <f t="shared" si="98"/>
        <v>2015-II</v>
      </c>
      <c r="C487" t="s">
        <v>530</v>
      </c>
      <c r="D487" t="s">
        <v>530</v>
      </c>
      <c r="E487">
        <v>30036193</v>
      </c>
      <c r="F487" t="s">
        <v>29</v>
      </c>
      <c r="G487">
        <v>0</v>
      </c>
      <c r="H487">
        <v>0</v>
      </c>
      <c r="I487">
        <v>0</v>
      </c>
      <c r="J487">
        <f t="shared" si="99"/>
        <v>0</v>
      </c>
      <c r="K487" t="str">
        <f t="shared" si="100"/>
        <v>Modelamiento</v>
      </c>
      <c r="L487">
        <f t="shared" si="101"/>
        <v>0</v>
      </c>
      <c r="M487">
        <v>51</v>
      </c>
      <c r="N487" t="str">
        <f t="shared" si="102"/>
        <v>&lt;=55</v>
      </c>
      <c r="O487" t="s">
        <v>56</v>
      </c>
      <c r="P487" t="s">
        <v>39</v>
      </c>
      <c r="Q487" t="s">
        <v>32</v>
      </c>
      <c r="R487" t="s">
        <v>32</v>
      </c>
      <c r="S487" t="str">
        <f t="shared" si="103"/>
        <v/>
      </c>
      <c r="T487" t="s">
        <v>32</v>
      </c>
      <c r="U487" t="str">
        <f t="shared" si="104"/>
        <v/>
      </c>
      <c r="V487" t="s">
        <v>32</v>
      </c>
      <c r="W487" t="s">
        <v>32</v>
      </c>
      <c r="X487" s="12" t="str">
        <f t="shared" si="105"/>
        <v>NULL</v>
      </c>
      <c r="Y487" t="str">
        <f t="shared" si="106"/>
        <v/>
      </c>
      <c r="Z487" t="s">
        <v>32</v>
      </c>
      <c r="AA487">
        <v>4</v>
      </c>
      <c r="AB487">
        <v>959.4</v>
      </c>
      <c r="AC487" t="str">
        <f t="shared" si="107"/>
        <v>&lt;=1000</v>
      </c>
      <c r="AD487">
        <v>1512</v>
      </c>
      <c r="AE487" t="str">
        <f t="shared" si="108"/>
        <v>&gt;120</v>
      </c>
      <c r="AF487">
        <v>959.4</v>
      </c>
      <c r="AG487" t="str">
        <f t="shared" si="109"/>
        <v>&lt;=1000</v>
      </c>
      <c r="AH487" t="s">
        <v>32</v>
      </c>
      <c r="AI487" t="str">
        <f t="shared" si="110"/>
        <v/>
      </c>
      <c r="AJ487" t="s">
        <v>32</v>
      </c>
      <c r="AK487" t="str">
        <f t="shared" si="111"/>
        <v/>
      </c>
      <c r="AL487">
        <v>12</v>
      </c>
      <c r="AM487">
        <v>0</v>
      </c>
      <c r="AN487">
        <v>12</v>
      </c>
      <c r="AO487" t="s">
        <v>32</v>
      </c>
      <c r="AP487">
        <v>1</v>
      </c>
    </row>
    <row r="488" spans="1:42" x14ac:dyDescent="0.25">
      <c r="A488">
        <v>201508</v>
      </c>
      <c r="B488" t="str">
        <f t="shared" si="98"/>
        <v>2015-II</v>
      </c>
      <c r="C488" t="s">
        <v>531</v>
      </c>
      <c r="D488" t="s">
        <v>531</v>
      </c>
      <c r="E488">
        <v>30039185</v>
      </c>
      <c r="F488" t="s">
        <v>29</v>
      </c>
      <c r="G488">
        <v>0</v>
      </c>
      <c r="H488">
        <v>0</v>
      </c>
      <c r="I488">
        <v>0</v>
      </c>
      <c r="J488">
        <f t="shared" si="99"/>
        <v>0</v>
      </c>
      <c r="K488" t="str">
        <f t="shared" si="100"/>
        <v>Modelamiento</v>
      </c>
      <c r="L488">
        <f t="shared" si="101"/>
        <v>0</v>
      </c>
      <c r="M488">
        <v>27</v>
      </c>
      <c r="N488" t="str">
        <f t="shared" si="102"/>
        <v>&lt;=30</v>
      </c>
      <c r="O488" t="s">
        <v>56</v>
      </c>
      <c r="P488" t="s">
        <v>31</v>
      </c>
      <c r="Q488" t="s">
        <v>32</v>
      </c>
      <c r="R488" t="s">
        <v>32</v>
      </c>
      <c r="S488" t="str">
        <f t="shared" si="103"/>
        <v/>
      </c>
      <c r="T488" t="s">
        <v>32</v>
      </c>
      <c r="U488" t="str">
        <f t="shared" si="104"/>
        <v/>
      </c>
      <c r="V488" t="s">
        <v>32</v>
      </c>
      <c r="W488" t="s">
        <v>32</v>
      </c>
      <c r="X488" s="12" t="str">
        <f t="shared" si="105"/>
        <v>NULL</v>
      </c>
      <c r="Y488" t="str">
        <f t="shared" si="106"/>
        <v/>
      </c>
      <c r="Z488" t="s">
        <v>32</v>
      </c>
      <c r="AA488">
        <v>4</v>
      </c>
      <c r="AB488">
        <v>5323.37</v>
      </c>
      <c r="AC488" t="str">
        <f t="shared" si="107"/>
        <v>&gt;5000</v>
      </c>
      <c r="AD488">
        <v>1566</v>
      </c>
      <c r="AE488" t="str">
        <f t="shared" si="108"/>
        <v>&gt;120</v>
      </c>
      <c r="AF488">
        <v>5323.37</v>
      </c>
      <c r="AG488" t="str">
        <f t="shared" si="109"/>
        <v>&gt;5000</v>
      </c>
      <c r="AH488" t="s">
        <v>32</v>
      </c>
      <c r="AI488" t="str">
        <f t="shared" si="110"/>
        <v/>
      </c>
      <c r="AJ488" t="s">
        <v>32</v>
      </c>
      <c r="AK488" t="str">
        <f t="shared" si="111"/>
        <v/>
      </c>
      <c r="AL488">
        <v>12</v>
      </c>
      <c r="AM488">
        <v>0</v>
      </c>
      <c r="AN488">
        <v>12</v>
      </c>
      <c r="AO488" t="s">
        <v>32</v>
      </c>
      <c r="AP488">
        <v>1</v>
      </c>
    </row>
    <row r="489" spans="1:42" x14ac:dyDescent="0.25">
      <c r="A489">
        <v>201508</v>
      </c>
      <c r="B489" t="str">
        <f t="shared" si="98"/>
        <v>2015-II</v>
      </c>
      <c r="C489" t="s">
        <v>532</v>
      </c>
      <c r="D489" t="s">
        <v>532</v>
      </c>
      <c r="E489">
        <v>30038029</v>
      </c>
      <c r="F489" t="s">
        <v>29</v>
      </c>
      <c r="G489">
        <v>0</v>
      </c>
      <c r="H489">
        <v>0</v>
      </c>
      <c r="I489">
        <v>0</v>
      </c>
      <c r="J489">
        <f t="shared" si="99"/>
        <v>0</v>
      </c>
      <c r="K489" t="str">
        <f t="shared" si="100"/>
        <v>Modelamiento</v>
      </c>
      <c r="L489">
        <f t="shared" si="101"/>
        <v>0</v>
      </c>
      <c r="M489">
        <v>52</v>
      </c>
      <c r="N489" t="str">
        <f t="shared" si="102"/>
        <v>&lt;=55</v>
      </c>
      <c r="O489" t="s">
        <v>56</v>
      </c>
      <c r="P489" t="s">
        <v>39</v>
      </c>
      <c r="Q489" t="s">
        <v>32</v>
      </c>
      <c r="R489" t="s">
        <v>32</v>
      </c>
      <c r="S489" t="str">
        <f t="shared" si="103"/>
        <v/>
      </c>
      <c r="T489" t="s">
        <v>32</v>
      </c>
      <c r="U489" t="str">
        <f t="shared" si="104"/>
        <v/>
      </c>
      <c r="V489" t="s">
        <v>32</v>
      </c>
      <c r="W489" t="s">
        <v>32</v>
      </c>
      <c r="X489" s="12" t="str">
        <f t="shared" si="105"/>
        <v>NULL</v>
      </c>
      <c r="Y489" t="str">
        <f t="shared" si="106"/>
        <v/>
      </c>
      <c r="Z489" t="s">
        <v>32</v>
      </c>
      <c r="AA489">
        <v>9</v>
      </c>
      <c r="AB489" t="s">
        <v>32</v>
      </c>
      <c r="AC489" t="str">
        <f t="shared" si="107"/>
        <v/>
      </c>
      <c r="AD489" t="s">
        <v>32</v>
      </c>
      <c r="AE489" t="str">
        <f t="shared" si="108"/>
        <v/>
      </c>
      <c r="AF489" t="s">
        <v>32</v>
      </c>
      <c r="AG489" t="str">
        <f t="shared" si="109"/>
        <v/>
      </c>
      <c r="AH489" t="s">
        <v>32</v>
      </c>
      <c r="AI489" t="str">
        <f t="shared" si="110"/>
        <v/>
      </c>
      <c r="AJ489" t="s">
        <v>32</v>
      </c>
      <c r="AK489" t="str">
        <f t="shared" si="111"/>
        <v/>
      </c>
      <c r="AL489">
        <v>0</v>
      </c>
      <c r="AM489">
        <v>0</v>
      </c>
      <c r="AN489">
        <v>0</v>
      </c>
      <c r="AO489" t="s">
        <v>32</v>
      </c>
      <c r="AP489" t="s">
        <v>32</v>
      </c>
    </row>
    <row r="490" spans="1:42" x14ac:dyDescent="0.25">
      <c r="A490">
        <v>201508</v>
      </c>
      <c r="B490" t="str">
        <f t="shared" si="98"/>
        <v>2015-II</v>
      </c>
      <c r="C490" t="s">
        <v>533</v>
      </c>
      <c r="D490" t="s">
        <v>533</v>
      </c>
      <c r="E490">
        <v>30038712</v>
      </c>
      <c r="F490" t="s">
        <v>29</v>
      </c>
      <c r="G490">
        <v>0</v>
      </c>
      <c r="H490">
        <v>0</v>
      </c>
      <c r="I490">
        <v>0</v>
      </c>
      <c r="J490">
        <f t="shared" si="99"/>
        <v>0</v>
      </c>
      <c r="K490" t="str">
        <f t="shared" si="100"/>
        <v>Modelamiento</v>
      </c>
      <c r="L490">
        <f t="shared" si="101"/>
        <v>0</v>
      </c>
      <c r="M490">
        <v>23</v>
      </c>
      <c r="N490" t="str">
        <f t="shared" si="102"/>
        <v>&lt;=25</v>
      </c>
      <c r="O490" t="s">
        <v>56</v>
      </c>
      <c r="P490" t="s">
        <v>39</v>
      </c>
      <c r="Q490" t="s">
        <v>32</v>
      </c>
      <c r="R490" t="s">
        <v>32</v>
      </c>
      <c r="S490" t="str">
        <f t="shared" si="103"/>
        <v/>
      </c>
      <c r="T490" t="s">
        <v>32</v>
      </c>
      <c r="U490" t="str">
        <f t="shared" si="104"/>
        <v/>
      </c>
      <c r="V490" t="s">
        <v>32</v>
      </c>
      <c r="W490" t="s">
        <v>32</v>
      </c>
      <c r="X490" s="12" t="str">
        <f t="shared" si="105"/>
        <v>NULL</v>
      </c>
      <c r="Y490" t="str">
        <f t="shared" si="106"/>
        <v/>
      </c>
      <c r="Z490" t="s">
        <v>32</v>
      </c>
      <c r="AA490">
        <v>8</v>
      </c>
      <c r="AB490" t="s">
        <v>32</v>
      </c>
      <c r="AC490" t="str">
        <f t="shared" si="107"/>
        <v/>
      </c>
      <c r="AD490" t="s">
        <v>32</v>
      </c>
      <c r="AE490" t="str">
        <f t="shared" si="108"/>
        <v/>
      </c>
      <c r="AF490" t="s">
        <v>32</v>
      </c>
      <c r="AG490" t="str">
        <f t="shared" si="109"/>
        <v/>
      </c>
      <c r="AH490">
        <v>2595</v>
      </c>
      <c r="AI490" t="str">
        <f t="shared" si="110"/>
        <v>&lt;=3000</v>
      </c>
      <c r="AJ490">
        <v>0</v>
      </c>
      <c r="AK490" t="str">
        <f t="shared" si="111"/>
        <v>=0</v>
      </c>
      <c r="AL490">
        <v>0</v>
      </c>
      <c r="AM490">
        <v>0</v>
      </c>
      <c r="AN490">
        <v>0</v>
      </c>
      <c r="AO490" t="s">
        <v>32</v>
      </c>
      <c r="AP490" t="s">
        <v>32</v>
      </c>
    </row>
    <row r="491" spans="1:42" x14ac:dyDescent="0.25">
      <c r="A491">
        <v>201508</v>
      </c>
      <c r="B491" t="str">
        <f t="shared" si="98"/>
        <v>2015-II</v>
      </c>
      <c r="C491" t="s">
        <v>534</v>
      </c>
      <c r="D491" t="s">
        <v>534</v>
      </c>
      <c r="E491">
        <v>30037124</v>
      </c>
      <c r="F491" t="s">
        <v>29</v>
      </c>
      <c r="G491">
        <v>0</v>
      </c>
      <c r="H491">
        <v>0</v>
      </c>
      <c r="I491">
        <v>0</v>
      </c>
      <c r="J491">
        <f t="shared" si="99"/>
        <v>0</v>
      </c>
      <c r="K491" t="str">
        <f t="shared" si="100"/>
        <v>Modelamiento</v>
      </c>
      <c r="L491">
        <f t="shared" si="101"/>
        <v>0</v>
      </c>
      <c r="M491">
        <v>38</v>
      </c>
      <c r="N491" t="str">
        <f t="shared" si="102"/>
        <v>&lt;=40</v>
      </c>
      <c r="O491" t="s">
        <v>56</v>
      </c>
      <c r="P491" t="s">
        <v>35</v>
      </c>
      <c r="Q491" t="s">
        <v>32</v>
      </c>
      <c r="R491" t="s">
        <v>32</v>
      </c>
      <c r="S491" t="str">
        <f t="shared" si="103"/>
        <v/>
      </c>
      <c r="T491" t="s">
        <v>32</v>
      </c>
      <c r="U491" t="str">
        <f t="shared" si="104"/>
        <v/>
      </c>
      <c r="V491" t="s">
        <v>32</v>
      </c>
      <c r="W491" t="s">
        <v>32</v>
      </c>
      <c r="X491" s="12" t="str">
        <f t="shared" si="105"/>
        <v>NULL</v>
      </c>
      <c r="Y491" t="str">
        <f t="shared" si="106"/>
        <v/>
      </c>
      <c r="Z491" t="s">
        <v>32</v>
      </c>
      <c r="AA491">
        <v>4</v>
      </c>
      <c r="AB491">
        <v>791.64</v>
      </c>
      <c r="AC491" t="str">
        <f t="shared" si="107"/>
        <v>&lt;=1000</v>
      </c>
      <c r="AD491">
        <v>2312</v>
      </c>
      <c r="AE491" t="str">
        <f t="shared" si="108"/>
        <v>&gt;120</v>
      </c>
      <c r="AF491">
        <v>791.64</v>
      </c>
      <c r="AG491" t="str">
        <f t="shared" si="109"/>
        <v>&lt;=1000</v>
      </c>
      <c r="AH491" t="s">
        <v>32</v>
      </c>
      <c r="AI491" t="str">
        <f t="shared" si="110"/>
        <v/>
      </c>
      <c r="AJ491" t="s">
        <v>32</v>
      </c>
      <c r="AK491" t="str">
        <f t="shared" si="111"/>
        <v/>
      </c>
      <c r="AL491">
        <v>10</v>
      </c>
      <c r="AM491">
        <v>0</v>
      </c>
      <c r="AN491">
        <v>10</v>
      </c>
      <c r="AO491" t="s">
        <v>32</v>
      </c>
      <c r="AP491">
        <v>3</v>
      </c>
    </row>
    <row r="492" spans="1:42" x14ac:dyDescent="0.25">
      <c r="A492">
        <v>201508</v>
      </c>
      <c r="B492" t="str">
        <f t="shared" si="98"/>
        <v>2015-II</v>
      </c>
      <c r="C492" t="s">
        <v>535</v>
      </c>
      <c r="D492" t="s">
        <v>535</v>
      </c>
      <c r="E492">
        <v>30036906</v>
      </c>
      <c r="F492" t="s">
        <v>29</v>
      </c>
      <c r="G492">
        <v>0</v>
      </c>
      <c r="H492">
        <v>0</v>
      </c>
      <c r="I492">
        <v>0</v>
      </c>
      <c r="J492">
        <f t="shared" si="99"/>
        <v>0</v>
      </c>
      <c r="K492" t="str">
        <f t="shared" si="100"/>
        <v>Modelamiento</v>
      </c>
      <c r="L492">
        <f t="shared" si="101"/>
        <v>0</v>
      </c>
      <c r="M492">
        <v>42</v>
      </c>
      <c r="N492" t="str">
        <f t="shared" si="102"/>
        <v>&lt;=45</v>
      </c>
      <c r="O492" t="s">
        <v>56</v>
      </c>
      <c r="P492" t="s">
        <v>39</v>
      </c>
      <c r="Q492" t="s">
        <v>32</v>
      </c>
      <c r="R492" t="s">
        <v>32</v>
      </c>
      <c r="S492" t="str">
        <f t="shared" si="103"/>
        <v/>
      </c>
      <c r="T492" t="s">
        <v>32</v>
      </c>
      <c r="U492" t="str">
        <f t="shared" si="104"/>
        <v/>
      </c>
      <c r="V492" t="s">
        <v>32</v>
      </c>
      <c r="W492" t="s">
        <v>32</v>
      </c>
      <c r="X492" s="12" t="str">
        <f t="shared" si="105"/>
        <v>NULL</v>
      </c>
      <c r="Y492" t="str">
        <f t="shared" si="106"/>
        <v/>
      </c>
      <c r="Z492" t="s">
        <v>32</v>
      </c>
      <c r="AA492">
        <v>9</v>
      </c>
      <c r="AB492" t="s">
        <v>32</v>
      </c>
      <c r="AC492" t="str">
        <f t="shared" si="107"/>
        <v/>
      </c>
      <c r="AD492" t="s">
        <v>32</v>
      </c>
      <c r="AE492" t="str">
        <f t="shared" si="108"/>
        <v/>
      </c>
      <c r="AF492" t="s">
        <v>32</v>
      </c>
      <c r="AG492" t="str">
        <f t="shared" si="109"/>
        <v/>
      </c>
      <c r="AH492" t="s">
        <v>32</v>
      </c>
      <c r="AI492" t="str">
        <f t="shared" si="110"/>
        <v/>
      </c>
      <c r="AJ492" t="s">
        <v>32</v>
      </c>
      <c r="AK492" t="str">
        <f t="shared" si="111"/>
        <v/>
      </c>
      <c r="AL492">
        <v>0</v>
      </c>
      <c r="AM492">
        <v>0</v>
      </c>
      <c r="AN492">
        <v>0</v>
      </c>
      <c r="AO492" t="s">
        <v>32</v>
      </c>
      <c r="AP492" t="s">
        <v>32</v>
      </c>
    </row>
    <row r="493" spans="1:42" x14ac:dyDescent="0.25">
      <c r="A493">
        <v>201508</v>
      </c>
      <c r="B493" t="str">
        <f t="shared" si="98"/>
        <v>2015-II</v>
      </c>
      <c r="C493" t="s">
        <v>536</v>
      </c>
      <c r="D493" t="s">
        <v>536</v>
      </c>
      <c r="E493">
        <v>30037916</v>
      </c>
      <c r="F493" t="s">
        <v>29</v>
      </c>
      <c r="G493">
        <v>0</v>
      </c>
      <c r="H493">
        <v>0</v>
      </c>
      <c r="I493">
        <v>0</v>
      </c>
      <c r="J493">
        <f t="shared" si="99"/>
        <v>0</v>
      </c>
      <c r="K493" t="str">
        <f t="shared" si="100"/>
        <v>Modelamiento</v>
      </c>
      <c r="L493">
        <f t="shared" si="101"/>
        <v>0</v>
      </c>
      <c r="M493">
        <v>38</v>
      </c>
      <c r="N493" t="str">
        <f t="shared" si="102"/>
        <v>&lt;=40</v>
      </c>
      <c r="O493" t="s">
        <v>56</v>
      </c>
      <c r="P493" t="s">
        <v>39</v>
      </c>
      <c r="Q493" t="s">
        <v>32</v>
      </c>
      <c r="R493" t="s">
        <v>32</v>
      </c>
      <c r="S493" t="str">
        <f t="shared" si="103"/>
        <v/>
      </c>
      <c r="T493" t="s">
        <v>32</v>
      </c>
      <c r="U493" t="str">
        <f t="shared" si="104"/>
        <v/>
      </c>
      <c r="V493" t="s">
        <v>32</v>
      </c>
      <c r="W493" t="s">
        <v>32</v>
      </c>
      <c r="X493" s="12" t="str">
        <f t="shared" si="105"/>
        <v>NULL</v>
      </c>
      <c r="Y493" t="str">
        <f t="shared" si="106"/>
        <v/>
      </c>
      <c r="Z493" t="s">
        <v>32</v>
      </c>
      <c r="AA493">
        <v>4</v>
      </c>
      <c r="AB493">
        <v>471.27</v>
      </c>
      <c r="AC493" t="str">
        <f t="shared" si="107"/>
        <v>&lt;=500</v>
      </c>
      <c r="AD493">
        <v>2291</v>
      </c>
      <c r="AE493" t="str">
        <f t="shared" si="108"/>
        <v>&gt;120</v>
      </c>
      <c r="AF493">
        <v>471.27</v>
      </c>
      <c r="AG493" t="str">
        <f t="shared" si="109"/>
        <v>&lt;=500</v>
      </c>
      <c r="AH493" t="s">
        <v>32</v>
      </c>
      <c r="AI493" t="str">
        <f t="shared" si="110"/>
        <v/>
      </c>
      <c r="AJ493" t="s">
        <v>32</v>
      </c>
      <c r="AK493" t="str">
        <f t="shared" si="111"/>
        <v/>
      </c>
      <c r="AL493">
        <v>3</v>
      </c>
      <c r="AM493">
        <v>0</v>
      </c>
      <c r="AN493">
        <v>3</v>
      </c>
      <c r="AO493" t="s">
        <v>32</v>
      </c>
      <c r="AP493">
        <v>10</v>
      </c>
    </row>
    <row r="494" spans="1:42" x14ac:dyDescent="0.25">
      <c r="A494">
        <v>201508</v>
      </c>
      <c r="B494" t="str">
        <f t="shared" si="98"/>
        <v>2015-II</v>
      </c>
      <c r="C494" t="s">
        <v>537</v>
      </c>
      <c r="D494" t="s">
        <v>537</v>
      </c>
      <c r="E494">
        <v>30038130</v>
      </c>
      <c r="F494" t="s">
        <v>29</v>
      </c>
      <c r="G494">
        <v>0</v>
      </c>
      <c r="H494">
        <v>0</v>
      </c>
      <c r="I494">
        <v>0</v>
      </c>
      <c r="J494">
        <f t="shared" si="99"/>
        <v>0</v>
      </c>
      <c r="K494" t="str">
        <f t="shared" si="100"/>
        <v>Modelamiento</v>
      </c>
      <c r="L494">
        <f t="shared" si="101"/>
        <v>0</v>
      </c>
      <c r="M494">
        <v>48</v>
      </c>
      <c r="N494" t="str">
        <f t="shared" si="102"/>
        <v>&lt;=50</v>
      </c>
      <c r="O494" t="s">
        <v>72</v>
      </c>
      <c r="P494" t="s">
        <v>39</v>
      </c>
      <c r="Q494" t="s">
        <v>32</v>
      </c>
      <c r="R494" t="s">
        <v>32</v>
      </c>
      <c r="S494" t="str">
        <f t="shared" si="103"/>
        <v/>
      </c>
      <c r="T494" t="s">
        <v>32</v>
      </c>
      <c r="U494" t="str">
        <f t="shared" si="104"/>
        <v/>
      </c>
      <c r="V494" t="s">
        <v>32</v>
      </c>
      <c r="W494" t="s">
        <v>32</v>
      </c>
      <c r="X494" s="12" t="str">
        <f t="shared" si="105"/>
        <v>NULL</v>
      </c>
      <c r="Y494" t="str">
        <f t="shared" si="106"/>
        <v/>
      </c>
      <c r="Z494" t="s">
        <v>32</v>
      </c>
      <c r="AA494">
        <v>1</v>
      </c>
      <c r="AB494">
        <v>1014.5</v>
      </c>
      <c r="AC494" t="str">
        <f t="shared" si="107"/>
        <v>&lt;=2000</v>
      </c>
      <c r="AD494">
        <v>27</v>
      </c>
      <c r="AE494" t="str">
        <f t="shared" si="108"/>
        <v>&lt;=30</v>
      </c>
      <c r="AF494">
        <v>0</v>
      </c>
      <c r="AG494" t="str">
        <f t="shared" si="109"/>
        <v>&lt;=500</v>
      </c>
      <c r="AH494">
        <v>4056.98</v>
      </c>
      <c r="AI494" t="str">
        <f t="shared" si="110"/>
        <v>&lt;=5000</v>
      </c>
      <c r="AJ494">
        <v>0.4214</v>
      </c>
      <c r="AK494" t="str">
        <f t="shared" si="111"/>
        <v>&lt;=0.5</v>
      </c>
      <c r="AL494">
        <v>6</v>
      </c>
      <c r="AM494">
        <v>4</v>
      </c>
      <c r="AN494">
        <v>0</v>
      </c>
      <c r="AO494">
        <v>1</v>
      </c>
      <c r="AP494" t="s">
        <v>32</v>
      </c>
    </row>
    <row r="495" spans="1:42" x14ac:dyDescent="0.25">
      <c r="A495">
        <v>201508</v>
      </c>
      <c r="B495" t="str">
        <f t="shared" si="98"/>
        <v>2015-II</v>
      </c>
      <c r="C495" t="s">
        <v>538</v>
      </c>
      <c r="D495" t="s">
        <v>538</v>
      </c>
      <c r="E495">
        <v>30040153</v>
      </c>
      <c r="F495" t="s">
        <v>29</v>
      </c>
      <c r="G495">
        <v>0</v>
      </c>
      <c r="H495">
        <v>0</v>
      </c>
      <c r="I495">
        <v>0</v>
      </c>
      <c r="J495">
        <f t="shared" si="99"/>
        <v>0</v>
      </c>
      <c r="K495" t="str">
        <f t="shared" si="100"/>
        <v>Modelamiento</v>
      </c>
      <c r="L495">
        <f t="shared" si="101"/>
        <v>0</v>
      </c>
      <c r="M495">
        <v>48</v>
      </c>
      <c r="N495" t="str">
        <f t="shared" si="102"/>
        <v>&lt;=50</v>
      </c>
      <c r="O495" t="s">
        <v>56</v>
      </c>
      <c r="P495" t="s">
        <v>31</v>
      </c>
      <c r="Q495" t="s">
        <v>32</v>
      </c>
      <c r="R495" t="s">
        <v>32</v>
      </c>
      <c r="S495" t="str">
        <f t="shared" si="103"/>
        <v/>
      </c>
      <c r="T495" t="s">
        <v>32</v>
      </c>
      <c r="U495" t="str">
        <f t="shared" si="104"/>
        <v/>
      </c>
      <c r="V495" t="s">
        <v>32</v>
      </c>
      <c r="W495" t="s">
        <v>32</v>
      </c>
      <c r="X495" s="12" t="str">
        <f t="shared" si="105"/>
        <v>NULL</v>
      </c>
      <c r="Y495" t="str">
        <f t="shared" si="106"/>
        <v/>
      </c>
      <c r="Z495" t="s">
        <v>32</v>
      </c>
      <c r="AA495">
        <v>9</v>
      </c>
      <c r="AB495" t="s">
        <v>32</v>
      </c>
      <c r="AC495" t="str">
        <f t="shared" si="107"/>
        <v/>
      </c>
      <c r="AD495" t="s">
        <v>32</v>
      </c>
      <c r="AE495" t="str">
        <f t="shared" si="108"/>
        <v/>
      </c>
      <c r="AF495" t="s">
        <v>32</v>
      </c>
      <c r="AG495" t="str">
        <f t="shared" si="109"/>
        <v/>
      </c>
      <c r="AH495" t="s">
        <v>32</v>
      </c>
      <c r="AI495" t="str">
        <f t="shared" si="110"/>
        <v/>
      </c>
      <c r="AJ495" t="s">
        <v>32</v>
      </c>
      <c r="AK495" t="str">
        <f t="shared" si="111"/>
        <v/>
      </c>
      <c r="AL495">
        <v>0</v>
      </c>
      <c r="AM495">
        <v>0</v>
      </c>
      <c r="AN495">
        <v>0</v>
      </c>
      <c r="AO495" t="s">
        <v>32</v>
      </c>
      <c r="AP495" t="s">
        <v>32</v>
      </c>
    </row>
    <row r="496" spans="1:42" x14ac:dyDescent="0.25">
      <c r="A496">
        <v>201508</v>
      </c>
      <c r="B496" t="str">
        <f t="shared" si="98"/>
        <v>2015-II</v>
      </c>
      <c r="C496" t="s">
        <v>539</v>
      </c>
      <c r="D496" t="s">
        <v>539</v>
      </c>
      <c r="E496">
        <v>30036647</v>
      </c>
      <c r="F496" t="s">
        <v>29</v>
      </c>
      <c r="G496">
        <v>0</v>
      </c>
      <c r="H496">
        <v>0</v>
      </c>
      <c r="I496">
        <v>0</v>
      </c>
      <c r="J496">
        <f t="shared" si="99"/>
        <v>0</v>
      </c>
      <c r="K496" t="str">
        <f t="shared" si="100"/>
        <v>Modelamiento</v>
      </c>
      <c r="L496">
        <f t="shared" si="101"/>
        <v>0</v>
      </c>
      <c r="M496">
        <v>40</v>
      </c>
      <c r="N496" t="str">
        <f t="shared" si="102"/>
        <v>&lt;=40</v>
      </c>
      <c r="O496" t="s">
        <v>56</v>
      </c>
      <c r="P496" t="s">
        <v>69</v>
      </c>
      <c r="Q496" t="s">
        <v>32</v>
      </c>
      <c r="R496" t="s">
        <v>32</v>
      </c>
      <c r="S496" t="str">
        <f t="shared" si="103"/>
        <v/>
      </c>
      <c r="T496" t="s">
        <v>32</v>
      </c>
      <c r="U496" t="str">
        <f t="shared" si="104"/>
        <v/>
      </c>
      <c r="V496" t="s">
        <v>32</v>
      </c>
      <c r="W496" t="s">
        <v>32</v>
      </c>
      <c r="X496" s="12" t="str">
        <f t="shared" si="105"/>
        <v>NULL</v>
      </c>
      <c r="Y496" t="str">
        <f t="shared" si="106"/>
        <v/>
      </c>
      <c r="Z496" t="s">
        <v>32</v>
      </c>
      <c r="AA496">
        <v>4</v>
      </c>
      <c r="AB496">
        <v>2835.88</v>
      </c>
      <c r="AC496" t="str">
        <f t="shared" si="107"/>
        <v>&lt;=3000</v>
      </c>
      <c r="AD496">
        <v>424</v>
      </c>
      <c r="AE496" t="str">
        <f t="shared" si="108"/>
        <v>&gt;120</v>
      </c>
      <c r="AF496">
        <v>2833.38</v>
      </c>
      <c r="AG496" t="str">
        <f t="shared" si="109"/>
        <v>&lt;=3000</v>
      </c>
      <c r="AH496">
        <v>2705.12</v>
      </c>
      <c r="AI496" t="str">
        <f t="shared" si="110"/>
        <v>&lt;=3000</v>
      </c>
      <c r="AJ496">
        <v>1</v>
      </c>
      <c r="AK496" t="str">
        <f t="shared" si="111"/>
        <v>&gt;0.9</v>
      </c>
      <c r="AL496">
        <v>12</v>
      </c>
      <c r="AM496">
        <v>0</v>
      </c>
      <c r="AN496">
        <v>10</v>
      </c>
      <c r="AO496" t="s">
        <v>32</v>
      </c>
      <c r="AP496">
        <v>1</v>
      </c>
    </row>
    <row r="497" spans="1:42" x14ac:dyDescent="0.25">
      <c r="A497">
        <v>201508</v>
      </c>
      <c r="B497" t="str">
        <f t="shared" si="98"/>
        <v>2015-II</v>
      </c>
      <c r="C497" t="s">
        <v>540</v>
      </c>
      <c r="D497" t="s">
        <v>540</v>
      </c>
      <c r="E497">
        <v>30040691</v>
      </c>
      <c r="F497" t="s">
        <v>29</v>
      </c>
      <c r="G497">
        <v>0</v>
      </c>
      <c r="H497">
        <v>0</v>
      </c>
      <c r="I497">
        <v>0</v>
      </c>
      <c r="J497">
        <f t="shared" si="99"/>
        <v>0</v>
      </c>
      <c r="K497" t="str">
        <f t="shared" si="100"/>
        <v>Modelamiento</v>
      </c>
      <c r="L497">
        <f t="shared" si="101"/>
        <v>0</v>
      </c>
      <c r="M497">
        <v>42</v>
      </c>
      <c r="N497" t="str">
        <f t="shared" si="102"/>
        <v>&lt;=45</v>
      </c>
      <c r="O497" t="s">
        <v>72</v>
      </c>
      <c r="P497" t="s">
        <v>35</v>
      </c>
      <c r="Q497" t="s">
        <v>32</v>
      </c>
      <c r="R497" t="s">
        <v>32</v>
      </c>
      <c r="S497" t="str">
        <f t="shared" si="103"/>
        <v/>
      </c>
      <c r="T497" t="s">
        <v>32</v>
      </c>
      <c r="U497" t="str">
        <f t="shared" si="104"/>
        <v/>
      </c>
      <c r="V497" t="s">
        <v>32</v>
      </c>
      <c r="W497" t="s">
        <v>32</v>
      </c>
      <c r="X497" s="12" t="str">
        <f t="shared" si="105"/>
        <v>NULL</v>
      </c>
      <c r="Y497" t="str">
        <f t="shared" si="106"/>
        <v/>
      </c>
      <c r="Z497" t="s">
        <v>32</v>
      </c>
      <c r="AA497">
        <v>9</v>
      </c>
      <c r="AB497" t="s">
        <v>32</v>
      </c>
      <c r="AC497" t="str">
        <f t="shared" si="107"/>
        <v/>
      </c>
      <c r="AD497" t="s">
        <v>32</v>
      </c>
      <c r="AE497" t="str">
        <f t="shared" si="108"/>
        <v/>
      </c>
      <c r="AF497" t="s">
        <v>32</v>
      </c>
      <c r="AG497" t="str">
        <f t="shared" si="109"/>
        <v/>
      </c>
      <c r="AH497" t="s">
        <v>32</v>
      </c>
      <c r="AI497" t="str">
        <f t="shared" si="110"/>
        <v/>
      </c>
      <c r="AJ497" t="s">
        <v>32</v>
      </c>
      <c r="AK497" t="str">
        <f t="shared" si="111"/>
        <v/>
      </c>
      <c r="AL497">
        <v>0</v>
      </c>
      <c r="AM497">
        <v>0</v>
      </c>
      <c r="AN497">
        <v>0</v>
      </c>
      <c r="AO497" t="s">
        <v>32</v>
      </c>
      <c r="AP497" t="s">
        <v>32</v>
      </c>
    </row>
    <row r="498" spans="1:42" x14ac:dyDescent="0.25">
      <c r="A498">
        <v>201508</v>
      </c>
      <c r="B498" t="str">
        <f t="shared" si="98"/>
        <v>2015-II</v>
      </c>
      <c r="C498" t="s">
        <v>541</v>
      </c>
      <c r="D498" t="s">
        <v>541</v>
      </c>
      <c r="E498">
        <v>30039646</v>
      </c>
      <c r="F498" t="s">
        <v>29</v>
      </c>
      <c r="G498">
        <v>0</v>
      </c>
      <c r="H498">
        <v>0</v>
      </c>
      <c r="I498">
        <v>0</v>
      </c>
      <c r="J498">
        <f t="shared" si="99"/>
        <v>0</v>
      </c>
      <c r="K498" t="str">
        <f t="shared" si="100"/>
        <v>Modelamiento</v>
      </c>
      <c r="L498">
        <f t="shared" si="101"/>
        <v>0</v>
      </c>
      <c r="M498">
        <v>44</v>
      </c>
      <c r="N498" t="str">
        <f t="shared" si="102"/>
        <v>&lt;=45</v>
      </c>
      <c r="O498" t="s">
        <v>56</v>
      </c>
      <c r="P498" t="s">
        <v>35</v>
      </c>
      <c r="Q498" t="s">
        <v>32</v>
      </c>
      <c r="R498" t="s">
        <v>32</v>
      </c>
      <c r="S498" t="str">
        <f t="shared" si="103"/>
        <v/>
      </c>
      <c r="T498" t="s">
        <v>32</v>
      </c>
      <c r="U498" t="str">
        <f t="shared" si="104"/>
        <v/>
      </c>
      <c r="V498" t="s">
        <v>32</v>
      </c>
      <c r="W498" t="s">
        <v>32</v>
      </c>
      <c r="X498" s="12" t="str">
        <f t="shared" si="105"/>
        <v>NULL</v>
      </c>
      <c r="Y498" t="str">
        <f t="shared" si="106"/>
        <v/>
      </c>
      <c r="Z498" t="s">
        <v>32</v>
      </c>
      <c r="AA498">
        <v>9</v>
      </c>
      <c r="AB498" t="s">
        <v>32</v>
      </c>
      <c r="AC498" t="str">
        <f t="shared" si="107"/>
        <v/>
      </c>
      <c r="AD498" t="s">
        <v>32</v>
      </c>
      <c r="AE498" t="str">
        <f t="shared" si="108"/>
        <v/>
      </c>
      <c r="AF498" t="s">
        <v>32</v>
      </c>
      <c r="AG498" t="str">
        <f t="shared" si="109"/>
        <v/>
      </c>
      <c r="AH498" t="s">
        <v>32</v>
      </c>
      <c r="AI498" t="str">
        <f t="shared" si="110"/>
        <v/>
      </c>
      <c r="AJ498" t="s">
        <v>32</v>
      </c>
      <c r="AK498" t="str">
        <f t="shared" si="111"/>
        <v/>
      </c>
      <c r="AL498">
        <v>0</v>
      </c>
      <c r="AM498">
        <v>0</v>
      </c>
      <c r="AN498">
        <v>0</v>
      </c>
      <c r="AO498" t="s">
        <v>32</v>
      </c>
      <c r="AP498" t="s">
        <v>32</v>
      </c>
    </row>
    <row r="499" spans="1:42" x14ac:dyDescent="0.25">
      <c r="A499">
        <v>201508</v>
      </c>
      <c r="B499" t="str">
        <f t="shared" si="98"/>
        <v>2015-II</v>
      </c>
      <c r="C499" t="s">
        <v>542</v>
      </c>
      <c r="D499" t="s">
        <v>542</v>
      </c>
      <c r="E499">
        <v>30036710</v>
      </c>
      <c r="F499" t="s">
        <v>29</v>
      </c>
      <c r="G499">
        <v>0</v>
      </c>
      <c r="H499">
        <v>0</v>
      </c>
      <c r="I499">
        <v>0</v>
      </c>
      <c r="J499">
        <f t="shared" si="99"/>
        <v>0</v>
      </c>
      <c r="K499" t="str">
        <f t="shared" si="100"/>
        <v>Modelamiento</v>
      </c>
      <c r="L499">
        <f t="shared" si="101"/>
        <v>0</v>
      </c>
      <c r="M499">
        <v>33</v>
      </c>
      <c r="N499" t="str">
        <f t="shared" si="102"/>
        <v>&lt;=35</v>
      </c>
      <c r="O499" t="s">
        <v>56</v>
      </c>
      <c r="P499" t="s">
        <v>39</v>
      </c>
      <c r="Q499" t="s">
        <v>32</v>
      </c>
      <c r="R499" t="s">
        <v>32</v>
      </c>
      <c r="S499" t="str">
        <f t="shared" si="103"/>
        <v/>
      </c>
      <c r="T499" t="s">
        <v>32</v>
      </c>
      <c r="U499" t="str">
        <f t="shared" si="104"/>
        <v/>
      </c>
      <c r="V499" t="s">
        <v>32</v>
      </c>
      <c r="W499" t="s">
        <v>32</v>
      </c>
      <c r="X499" s="12" t="str">
        <f t="shared" si="105"/>
        <v>NULL</v>
      </c>
      <c r="Y499" t="str">
        <f t="shared" si="106"/>
        <v/>
      </c>
      <c r="Z499" t="s">
        <v>32</v>
      </c>
      <c r="AA499">
        <v>4</v>
      </c>
      <c r="AB499">
        <v>1349.66</v>
      </c>
      <c r="AC499" t="str">
        <f t="shared" si="107"/>
        <v>&lt;=2000</v>
      </c>
      <c r="AD499">
        <v>708</v>
      </c>
      <c r="AE499" t="str">
        <f t="shared" si="108"/>
        <v>&gt;120</v>
      </c>
      <c r="AF499">
        <v>1349.66</v>
      </c>
      <c r="AG499" t="str">
        <f t="shared" si="109"/>
        <v>&lt;=2000</v>
      </c>
      <c r="AH499" t="s">
        <v>32</v>
      </c>
      <c r="AI499" t="str">
        <f t="shared" si="110"/>
        <v/>
      </c>
      <c r="AJ499" t="s">
        <v>32</v>
      </c>
      <c r="AK499" t="str">
        <f t="shared" si="111"/>
        <v/>
      </c>
      <c r="AL499">
        <v>12</v>
      </c>
      <c r="AM499">
        <v>0</v>
      </c>
      <c r="AN499">
        <v>12</v>
      </c>
      <c r="AO499" t="s">
        <v>32</v>
      </c>
      <c r="AP499">
        <v>1</v>
      </c>
    </row>
    <row r="500" spans="1:42" x14ac:dyDescent="0.25">
      <c r="A500">
        <v>201508</v>
      </c>
      <c r="B500" t="str">
        <f t="shared" si="98"/>
        <v>2015-II</v>
      </c>
      <c r="C500" t="s">
        <v>543</v>
      </c>
      <c r="D500" t="s">
        <v>543</v>
      </c>
      <c r="E500">
        <v>30038597</v>
      </c>
      <c r="F500" t="s">
        <v>29</v>
      </c>
      <c r="G500">
        <v>0</v>
      </c>
      <c r="H500">
        <v>0</v>
      </c>
      <c r="I500">
        <v>0</v>
      </c>
      <c r="J500">
        <f t="shared" si="99"/>
        <v>0</v>
      </c>
      <c r="K500" t="str">
        <f t="shared" si="100"/>
        <v>Modelamiento</v>
      </c>
      <c r="L500">
        <f t="shared" si="101"/>
        <v>0</v>
      </c>
      <c r="M500">
        <v>31</v>
      </c>
      <c r="N500" t="str">
        <f t="shared" si="102"/>
        <v>&lt;=35</v>
      </c>
      <c r="O500" t="s">
        <v>56</v>
      </c>
      <c r="P500" t="s">
        <v>39</v>
      </c>
      <c r="Q500" t="s">
        <v>32</v>
      </c>
      <c r="R500" t="s">
        <v>32</v>
      </c>
      <c r="S500" t="str">
        <f t="shared" si="103"/>
        <v/>
      </c>
      <c r="T500" t="s">
        <v>32</v>
      </c>
      <c r="U500" t="str">
        <f t="shared" si="104"/>
        <v/>
      </c>
      <c r="V500" t="s">
        <v>32</v>
      </c>
      <c r="W500" t="s">
        <v>32</v>
      </c>
      <c r="X500" s="12" t="str">
        <f t="shared" si="105"/>
        <v>NULL</v>
      </c>
      <c r="Y500" t="str">
        <f t="shared" si="106"/>
        <v/>
      </c>
      <c r="Z500" t="s">
        <v>32</v>
      </c>
      <c r="AA500">
        <v>4</v>
      </c>
      <c r="AB500">
        <v>316.47000000000003</v>
      </c>
      <c r="AC500" t="str">
        <f t="shared" si="107"/>
        <v>&lt;=500</v>
      </c>
      <c r="AD500">
        <v>1471</v>
      </c>
      <c r="AE500" t="str">
        <f t="shared" si="108"/>
        <v>&gt;120</v>
      </c>
      <c r="AF500">
        <v>316.47000000000003</v>
      </c>
      <c r="AG500" t="str">
        <f t="shared" si="109"/>
        <v>&lt;=500</v>
      </c>
      <c r="AH500" t="s">
        <v>32</v>
      </c>
      <c r="AI500" t="str">
        <f t="shared" si="110"/>
        <v/>
      </c>
      <c r="AJ500" t="s">
        <v>32</v>
      </c>
      <c r="AK500" t="str">
        <f t="shared" si="111"/>
        <v/>
      </c>
      <c r="AL500">
        <v>12</v>
      </c>
      <c r="AM500">
        <v>0</v>
      </c>
      <c r="AN500">
        <v>12</v>
      </c>
      <c r="AO500" t="s">
        <v>32</v>
      </c>
      <c r="AP500">
        <v>1</v>
      </c>
    </row>
    <row r="501" spans="1:42" x14ac:dyDescent="0.25">
      <c r="A501">
        <v>201508</v>
      </c>
      <c r="B501" t="str">
        <f t="shared" si="98"/>
        <v>2015-II</v>
      </c>
      <c r="C501" t="s">
        <v>544</v>
      </c>
      <c r="D501" t="s">
        <v>544</v>
      </c>
      <c r="E501">
        <v>30038159</v>
      </c>
      <c r="F501" t="s">
        <v>29</v>
      </c>
      <c r="G501">
        <v>0</v>
      </c>
      <c r="H501">
        <v>0</v>
      </c>
      <c r="I501">
        <v>0</v>
      </c>
      <c r="J501">
        <f t="shared" si="99"/>
        <v>0</v>
      </c>
      <c r="K501" t="str">
        <f t="shared" si="100"/>
        <v>Modelamiento</v>
      </c>
      <c r="L501">
        <f t="shared" si="101"/>
        <v>0</v>
      </c>
      <c r="M501">
        <v>21</v>
      </c>
      <c r="N501" t="str">
        <f t="shared" si="102"/>
        <v>&lt;=25</v>
      </c>
      <c r="O501" t="s">
        <v>56</v>
      </c>
      <c r="P501" t="s">
        <v>31</v>
      </c>
      <c r="Q501" t="s">
        <v>32</v>
      </c>
      <c r="R501" t="s">
        <v>32</v>
      </c>
      <c r="S501" t="str">
        <f t="shared" si="103"/>
        <v/>
      </c>
      <c r="T501" t="s">
        <v>32</v>
      </c>
      <c r="U501" t="str">
        <f t="shared" si="104"/>
        <v/>
      </c>
      <c r="V501" t="s">
        <v>32</v>
      </c>
      <c r="W501" t="s">
        <v>32</v>
      </c>
      <c r="X501" s="12" t="str">
        <f t="shared" si="105"/>
        <v>NULL</v>
      </c>
      <c r="Y501" t="str">
        <f t="shared" si="106"/>
        <v/>
      </c>
      <c r="Z501" t="s">
        <v>32</v>
      </c>
      <c r="AA501">
        <v>0</v>
      </c>
      <c r="AB501">
        <v>3070.44</v>
      </c>
      <c r="AC501" t="str">
        <f t="shared" si="107"/>
        <v>&lt;=4000</v>
      </c>
      <c r="AD501">
        <v>1</v>
      </c>
      <c r="AE501" t="str">
        <f t="shared" si="108"/>
        <v>&lt;=8</v>
      </c>
      <c r="AF501">
        <v>0</v>
      </c>
      <c r="AG501" t="str">
        <f t="shared" si="109"/>
        <v>&lt;=500</v>
      </c>
      <c r="AH501" t="s">
        <v>32</v>
      </c>
      <c r="AI501" t="str">
        <f t="shared" si="110"/>
        <v/>
      </c>
      <c r="AJ501" t="s">
        <v>32</v>
      </c>
      <c r="AK501" t="str">
        <f t="shared" si="111"/>
        <v/>
      </c>
      <c r="AL501">
        <v>12</v>
      </c>
      <c r="AM501">
        <v>12</v>
      </c>
      <c r="AN501">
        <v>0</v>
      </c>
      <c r="AO501">
        <v>1</v>
      </c>
      <c r="AP501" t="s">
        <v>32</v>
      </c>
    </row>
    <row r="502" spans="1:42" x14ac:dyDescent="0.25">
      <c r="A502">
        <v>201508</v>
      </c>
      <c r="B502" t="str">
        <f t="shared" si="98"/>
        <v>2015-II</v>
      </c>
      <c r="C502" t="s">
        <v>545</v>
      </c>
      <c r="D502" t="s">
        <v>545</v>
      </c>
      <c r="E502">
        <v>30038919</v>
      </c>
      <c r="F502" t="s">
        <v>29</v>
      </c>
      <c r="G502">
        <v>0</v>
      </c>
      <c r="H502">
        <v>0</v>
      </c>
      <c r="I502">
        <v>0</v>
      </c>
      <c r="J502">
        <f t="shared" si="99"/>
        <v>0</v>
      </c>
      <c r="K502" t="str">
        <f t="shared" si="100"/>
        <v>Modelamiento</v>
      </c>
      <c r="L502">
        <f t="shared" si="101"/>
        <v>0</v>
      </c>
      <c r="M502">
        <v>32</v>
      </c>
      <c r="N502" t="str">
        <f t="shared" si="102"/>
        <v>&lt;=35</v>
      </c>
      <c r="O502" t="s">
        <v>56</v>
      </c>
      <c r="P502" t="s">
        <v>39</v>
      </c>
      <c r="Q502" t="s">
        <v>32</v>
      </c>
      <c r="R502" t="s">
        <v>32</v>
      </c>
      <c r="S502" t="str">
        <f t="shared" si="103"/>
        <v/>
      </c>
      <c r="T502" t="s">
        <v>32</v>
      </c>
      <c r="U502" t="str">
        <f t="shared" si="104"/>
        <v/>
      </c>
      <c r="V502" t="s">
        <v>32</v>
      </c>
      <c r="W502" t="s">
        <v>32</v>
      </c>
      <c r="X502" s="12" t="str">
        <f t="shared" si="105"/>
        <v>NULL</v>
      </c>
      <c r="Y502" t="str">
        <f t="shared" si="106"/>
        <v/>
      </c>
      <c r="Z502" t="s">
        <v>32</v>
      </c>
      <c r="AA502">
        <v>4</v>
      </c>
      <c r="AB502">
        <v>2367.2600000000002</v>
      </c>
      <c r="AC502" t="str">
        <f t="shared" si="107"/>
        <v>&lt;=3000</v>
      </c>
      <c r="AD502">
        <v>130</v>
      </c>
      <c r="AE502" t="str">
        <f t="shared" si="108"/>
        <v>&gt;120</v>
      </c>
      <c r="AF502">
        <v>0</v>
      </c>
      <c r="AG502" t="str">
        <f t="shared" si="109"/>
        <v>&lt;=500</v>
      </c>
      <c r="AH502">
        <v>2400</v>
      </c>
      <c r="AI502" t="str">
        <f t="shared" si="110"/>
        <v>&lt;=3000</v>
      </c>
      <c r="AJ502">
        <v>0.98640000000000005</v>
      </c>
      <c r="AK502" t="str">
        <f t="shared" si="111"/>
        <v>&gt;0.9</v>
      </c>
      <c r="AL502">
        <v>10</v>
      </c>
      <c r="AM502">
        <v>5</v>
      </c>
      <c r="AN502">
        <v>1</v>
      </c>
      <c r="AO502">
        <v>5</v>
      </c>
      <c r="AP502">
        <v>1</v>
      </c>
    </row>
    <row r="503" spans="1:42" x14ac:dyDescent="0.25">
      <c r="A503">
        <v>201508</v>
      </c>
      <c r="B503" t="str">
        <f t="shared" si="98"/>
        <v>2015-II</v>
      </c>
      <c r="C503" t="s">
        <v>546</v>
      </c>
      <c r="D503" t="s">
        <v>546</v>
      </c>
      <c r="E503">
        <v>30039241</v>
      </c>
      <c r="F503" t="s">
        <v>29</v>
      </c>
      <c r="G503">
        <v>0</v>
      </c>
      <c r="H503">
        <v>0</v>
      </c>
      <c r="I503">
        <v>0</v>
      </c>
      <c r="J503">
        <f t="shared" si="99"/>
        <v>0</v>
      </c>
      <c r="K503" t="str">
        <f t="shared" si="100"/>
        <v>Modelamiento</v>
      </c>
      <c r="L503">
        <f t="shared" si="101"/>
        <v>0</v>
      </c>
      <c r="M503">
        <v>35</v>
      </c>
      <c r="N503" t="str">
        <f t="shared" si="102"/>
        <v>&lt;=35</v>
      </c>
      <c r="O503" t="s">
        <v>72</v>
      </c>
      <c r="P503" t="s">
        <v>31</v>
      </c>
      <c r="Q503" t="s">
        <v>32</v>
      </c>
      <c r="R503" t="s">
        <v>32</v>
      </c>
      <c r="S503" t="str">
        <f t="shared" si="103"/>
        <v/>
      </c>
      <c r="T503" t="s">
        <v>32</v>
      </c>
      <c r="U503" t="str">
        <f t="shared" si="104"/>
        <v/>
      </c>
      <c r="V503" t="s">
        <v>32</v>
      </c>
      <c r="W503" t="s">
        <v>32</v>
      </c>
      <c r="X503" s="12" t="str">
        <f t="shared" si="105"/>
        <v>NULL</v>
      </c>
      <c r="Y503" t="str">
        <f t="shared" si="106"/>
        <v/>
      </c>
      <c r="Z503" t="s">
        <v>32</v>
      </c>
      <c r="AA503">
        <v>4</v>
      </c>
      <c r="AB503">
        <v>2697.79</v>
      </c>
      <c r="AC503" t="str">
        <f t="shared" si="107"/>
        <v>&lt;=3000</v>
      </c>
      <c r="AD503">
        <v>3814</v>
      </c>
      <c r="AE503" t="str">
        <f t="shared" si="108"/>
        <v>&gt;120</v>
      </c>
      <c r="AF503">
        <v>741.15</v>
      </c>
      <c r="AG503" t="str">
        <f t="shared" si="109"/>
        <v>&lt;=1000</v>
      </c>
      <c r="AH503">
        <v>3000</v>
      </c>
      <c r="AI503" t="str">
        <f t="shared" si="110"/>
        <v>&lt;=3000</v>
      </c>
      <c r="AJ503">
        <v>0.89929999999999999</v>
      </c>
      <c r="AK503" t="str">
        <f t="shared" si="111"/>
        <v>&lt;=0.9</v>
      </c>
      <c r="AL503">
        <v>11</v>
      </c>
      <c r="AM503">
        <v>6</v>
      </c>
      <c r="AN503">
        <v>3</v>
      </c>
      <c r="AO503">
        <v>1</v>
      </c>
      <c r="AP503">
        <v>10</v>
      </c>
    </row>
    <row r="504" spans="1:42" x14ac:dyDescent="0.25">
      <c r="A504">
        <v>201508</v>
      </c>
      <c r="B504" t="str">
        <f t="shared" si="98"/>
        <v>2015-II</v>
      </c>
      <c r="C504" t="s">
        <v>547</v>
      </c>
      <c r="D504" t="s">
        <v>547</v>
      </c>
      <c r="E504">
        <v>30040206</v>
      </c>
      <c r="F504" t="s">
        <v>29</v>
      </c>
      <c r="G504">
        <v>0</v>
      </c>
      <c r="H504">
        <v>0</v>
      </c>
      <c r="I504">
        <v>0</v>
      </c>
      <c r="J504">
        <f t="shared" si="99"/>
        <v>0</v>
      </c>
      <c r="K504" t="str">
        <f t="shared" si="100"/>
        <v>Modelamiento</v>
      </c>
      <c r="L504">
        <f t="shared" si="101"/>
        <v>0</v>
      </c>
      <c r="M504">
        <v>50</v>
      </c>
      <c r="N504" t="str">
        <f t="shared" si="102"/>
        <v>&lt;=50</v>
      </c>
      <c r="O504" t="s">
        <v>56</v>
      </c>
      <c r="P504" t="s">
        <v>31</v>
      </c>
      <c r="Q504" t="s">
        <v>32</v>
      </c>
      <c r="R504" t="s">
        <v>32</v>
      </c>
      <c r="S504" t="str">
        <f t="shared" si="103"/>
        <v/>
      </c>
      <c r="T504" t="s">
        <v>32</v>
      </c>
      <c r="U504" t="str">
        <f t="shared" si="104"/>
        <v/>
      </c>
      <c r="V504" t="s">
        <v>32</v>
      </c>
      <c r="W504" t="s">
        <v>32</v>
      </c>
      <c r="X504" s="12" t="str">
        <f t="shared" si="105"/>
        <v>NULL</v>
      </c>
      <c r="Y504" t="str">
        <f t="shared" si="106"/>
        <v/>
      </c>
      <c r="Z504" t="s">
        <v>32</v>
      </c>
      <c r="AA504">
        <v>4</v>
      </c>
      <c r="AB504">
        <v>440.09</v>
      </c>
      <c r="AC504" t="str">
        <f t="shared" si="107"/>
        <v>&lt;=500</v>
      </c>
      <c r="AD504">
        <v>3838</v>
      </c>
      <c r="AE504" t="str">
        <f t="shared" si="108"/>
        <v>&gt;120</v>
      </c>
      <c r="AF504">
        <v>440.09</v>
      </c>
      <c r="AG504" t="str">
        <f t="shared" si="109"/>
        <v>&lt;=500</v>
      </c>
      <c r="AH504" t="s">
        <v>32</v>
      </c>
      <c r="AI504" t="str">
        <f t="shared" si="110"/>
        <v/>
      </c>
      <c r="AJ504" t="s">
        <v>32</v>
      </c>
      <c r="AK504" t="str">
        <f t="shared" si="111"/>
        <v/>
      </c>
      <c r="AL504">
        <v>3</v>
      </c>
      <c r="AM504">
        <v>0</v>
      </c>
      <c r="AN504">
        <v>3</v>
      </c>
      <c r="AO504" t="s">
        <v>32</v>
      </c>
      <c r="AP504">
        <v>10</v>
      </c>
    </row>
    <row r="505" spans="1:42" x14ac:dyDescent="0.25">
      <c r="A505">
        <v>201508</v>
      </c>
      <c r="B505" t="str">
        <f t="shared" si="98"/>
        <v>2015-II</v>
      </c>
      <c r="C505" t="s">
        <v>548</v>
      </c>
      <c r="D505" t="s">
        <v>548</v>
      </c>
      <c r="E505">
        <v>30036444</v>
      </c>
      <c r="F505" t="s">
        <v>29</v>
      </c>
      <c r="G505">
        <v>0</v>
      </c>
      <c r="H505">
        <v>0</v>
      </c>
      <c r="I505">
        <v>0</v>
      </c>
      <c r="J505">
        <f t="shared" si="99"/>
        <v>0</v>
      </c>
      <c r="K505" t="str">
        <f t="shared" si="100"/>
        <v>Modelamiento</v>
      </c>
      <c r="L505">
        <f t="shared" si="101"/>
        <v>0</v>
      </c>
      <c r="M505">
        <v>27</v>
      </c>
      <c r="N505" t="str">
        <f t="shared" si="102"/>
        <v>&lt;=30</v>
      </c>
      <c r="O505" t="s">
        <v>56</v>
      </c>
      <c r="P505" t="s">
        <v>31</v>
      </c>
      <c r="Q505" t="s">
        <v>32</v>
      </c>
      <c r="R505" t="s">
        <v>32</v>
      </c>
      <c r="S505" t="str">
        <f t="shared" si="103"/>
        <v/>
      </c>
      <c r="T505" t="s">
        <v>32</v>
      </c>
      <c r="U505" t="str">
        <f t="shared" si="104"/>
        <v/>
      </c>
      <c r="V505" t="s">
        <v>32</v>
      </c>
      <c r="W505" t="s">
        <v>32</v>
      </c>
      <c r="X505" s="12" t="str">
        <f t="shared" si="105"/>
        <v>NULL</v>
      </c>
      <c r="Y505" t="str">
        <f t="shared" si="106"/>
        <v/>
      </c>
      <c r="Z505" t="s">
        <v>32</v>
      </c>
      <c r="AA505">
        <v>4</v>
      </c>
      <c r="AB505">
        <v>6729.95</v>
      </c>
      <c r="AC505" t="str">
        <f t="shared" si="107"/>
        <v>&gt;5000</v>
      </c>
      <c r="AD505">
        <v>673</v>
      </c>
      <c r="AE505" t="str">
        <f t="shared" si="108"/>
        <v>&gt;120</v>
      </c>
      <c r="AF505">
        <v>6729.95</v>
      </c>
      <c r="AG505" t="str">
        <f t="shared" si="109"/>
        <v>&gt;5000</v>
      </c>
      <c r="AH505" t="s">
        <v>32</v>
      </c>
      <c r="AI505" t="str">
        <f t="shared" si="110"/>
        <v/>
      </c>
      <c r="AJ505" t="s">
        <v>32</v>
      </c>
      <c r="AK505" t="str">
        <f t="shared" si="111"/>
        <v/>
      </c>
      <c r="AL505">
        <v>12</v>
      </c>
      <c r="AM505">
        <v>0</v>
      </c>
      <c r="AN505">
        <v>12</v>
      </c>
      <c r="AO505" t="s">
        <v>32</v>
      </c>
      <c r="AP505">
        <v>1</v>
      </c>
    </row>
    <row r="506" spans="1:42" x14ac:dyDescent="0.25">
      <c r="A506">
        <v>201508</v>
      </c>
      <c r="B506" t="str">
        <f t="shared" si="98"/>
        <v>2015-II</v>
      </c>
      <c r="C506" t="s">
        <v>549</v>
      </c>
      <c r="D506" t="s">
        <v>549</v>
      </c>
      <c r="E506">
        <v>30040088</v>
      </c>
      <c r="F506" t="s">
        <v>29</v>
      </c>
      <c r="G506">
        <v>0</v>
      </c>
      <c r="H506">
        <v>1</v>
      </c>
      <c r="I506">
        <v>0</v>
      </c>
      <c r="J506">
        <f t="shared" si="99"/>
        <v>0</v>
      </c>
      <c r="K506" t="str">
        <f t="shared" si="100"/>
        <v>Indeterminado</v>
      </c>
      <c r="L506">
        <f t="shared" si="101"/>
        <v>0</v>
      </c>
      <c r="M506">
        <v>31</v>
      </c>
      <c r="N506" t="str">
        <f t="shared" si="102"/>
        <v>&lt;=35</v>
      </c>
      <c r="O506" t="s">
        <v>56</v>
      </c>
      <c r="P506" t="s">
        <v>31</v>
      </c>
      <c r="Q506" t="s">
        <v>32</v>
      </c>
      <c r="R506" t="s">
        <v>32</v>
      </c>
      <c r="S506" t="str">
        <f t="shared" si="103"/>
        <v/>
      </c>
      <c r="T506" t="s">
        <v>32</v>
      </c>
      <c r="U506" t="str">
        <f t="shared" si="104"/>
        <v/>
      </c>
      <c r="V506" t="s">
        <v>32</v>
      </c>
      <c r="W506" t="s">
        <v>32</v>
      </c>
      <c r="X506" s="12" t="str">
        <f t="shared" si="105"/>
        <v>NULL</v>
      </c>
      <c r="Y506" t="str">
        <f t="shared" si="106"/>
        <v/>
      </c>
      <c r="Z506" t="s">
        <v>32</v>
      </c>
      <c r="AA506">
        <v>4</v>
      </c>
      <c r="AB506">
        <v>1927.24</v>
      </c>
      <c r="AC506" t="str">
        <f t="shared" si="107"/>
        <v>&lt;=2000</v>
      </c>
      <c r="AD506">
        <v>2781</v>
      </c>
      <c r="AE506" t="str">
        <f t="shared" si="108"/>
        <v>&gt;120</v>
      </c>
      <c r="AF506">
        <v>1927.24</v>
      </c>
      <c r="AG506" t="str">
        <f t="shared" si="109"/>
        <v>&lt;=2000</v>
      </c>
      <c r="AH506" t="s">
        <v>32</v>
      </c>
      <c r="AI506" t="str">
        <f t="shared" si="110"/>
        <v/>
      </c>
      <c r="AJ506" t="s">
        <v>32</v>
      </c>
      <c r="AK506" t="str">
        <f t="shared" si="111"/>
        <v/>
      </c>
      <c r="AL506">
        <v>12</v>
      </c>
      <c r="AM506">
        <v>0</v>
      </c>
      <c r="AN506">
        <v>12</v>
      </c>
      <c r="AO506" t="s">
        <v>32</v>
      </c>
      <c r="AP506">
        <v>1</v>
      </c>
    </row>
    <row r="507" spans="1:42" x14ac:dyDescent="0.25">
      <c r="A507">
        <v>201508</v>
      </c>
      <c r="B507" t="str">
        <f t="shared" si="98"/>
        <v>2015-II</v>
      </c>
      <c r="C507" t="s">
        <v>550</v>
      </c>
      <c r="D507" t="s">
        <v>550</v>
      </c>
      <c r="E507">
        <v>30038363</v>
      </c>
      <c r="F507" t="s">
        <v>29</v>
      </c>
      <c r="G507">
        <v>0</v>
      </c>
      <c r="H507">
        <v>0</v>
      </c>
      <c r="I507">
        <v>0</v>
      </c>
      <c r="J507">
        <f t="shared" si="99"/>
        <v>0</v>
      </c>
      <c r="K507" t="str">
        <f t="shared" si="100"/>
        <v>Modelamiento</v>
      </c>
      <c r="L507">
        <f t="shared" si="101"/>
        <v>0</v>
      </c>
      <c r="M507">
        <v>29</v>
      </c>
      <c r="N507" t="str">
        <f t="shared" si="102"/>
        <v>&lt;=30</v>
      </c>
      <c r="O507" t="s">
        <v>56</v>
      </c>
      <c r="P507" t="s">
        <v>31</v>
      </c>
      <c r="Q507" t="s">
        <v>32</v>
      </c>
      <c r="R507" t="s">
        <v>32</v>
      </c>
      <c r="S507" t="str">
        <f t="shared" si="103"/>
        <v/>
      </c>
      <c r="T507" t="s">
        <v>32</v>
      </c>
      <c r="U507" t="str">
        <f t="shared" si="104"/>
        <v/>
      </c>
      <c r="V507" t="s">
        <v>32</v>
      </c>
      <c r="W507" t="s">
        <v>32</v>
      </c>
      <c r="X507" s="12" t="str">
        <f t="shared" si="105"/>
        <v>NULL</v>
      </c>
      <c r="Y507" t="str">
        <f t="shared" si="106"/>
        <v/>
      </c>
      <c r="Z507" t="s">
        <v>32</v>
      </c>
      <c r="AA507">
        <v>4</v>
      </c>
      <c r="AB507">
        <v>204.53</v>
      </c>
      <c r="AC507" t="str">
        <f t="shared" si="107"/>
        <v>&lt;=500</v>
      </c>
      <c r="AD507">
        <v>1720</v>
      </c>
      <c r="AE507" t="str">
        <f t="shared" si="108"/>
        <v>&gt;120</v>
      </c>
      <c r="AF507">
        <v>204.53</v>
      </c>
      <c r="AG507" t="str">
        <f t="shared" si="109"/>
        <v>&lt;=500</v>
      </c>
      <c r="AH507" t="s">
        <v>32</v>
      </c>
      <c r="AI507" t="str">
        <f t="shared" si="110"/>
        <v/>
      </c>
      <c r="AJ507" t="s">
        <v>32</v>
      </c>
      <c r="AK507" t="str">
        <f t="shared" si="111"/>
        <v/>
      </c>
      <c r="AL507">
        <v>12</v>
      </c>
      <c r="AM507">
        <v>0</v>
      </c>
      <c r="AN507">
        <v>12</v>
      </c>
      <c r="AO507" t="s">
        <v>32</v>
      </c>
      <c r="AP507">
        <v>1</v>
      </c>
    </row>
    <row r="508" spans="1:42" x14ac:dyDescent="0.25">
      <c r="A508">
        <v>201508</v>
      </c>
      <c r="B508" t="str">
        <f t="shared" si="98"/>
        <v>2015-II</v>
      </c>
      <c r="C508" t="s">
        <v>551</v>
      </c>
      <c r="D508" t="s">
        <v>551</v>
      </c>
      <c r="E508">
        <v>30039342</v>
      </c>
      <c r="F508" t="s">
        <v>29</v>
      </c>
      <c r="G508">
        <v>0</v>
      </c>
      <c r="H508">
        <v>0</v>
      </c>
      <c r="I508">
        <v>0</v>
      </c>
      <c r="J508">
        <f t="shared" si="99"/>
        <v>0</v>
      </c>
      <c r="K508" t="str">
        <f t="shared" si="100"/>
        <v>Modelamiento</v>
      </c>
      <c r="L508">
        <f t="shared" si="101"/>
        <v>0</v>
      </c>
      <c r="M508">
        <v>24</v>
      </c>
      <c r="N508" t="str">
        <f t="shared" si="102"/>
        <v>&lt;=25</v>
      </c>
      <c r="O508" t="s">
        <v>56</v>
      </c>
      <c r="P508" t="s">
        <v>31</v>
      </c>
      <c r="Q508" t="s">
        <v>32</v>
      </c>
      <c r="R508" t="s">
        <v>32</v>
      </c>
      <c r="S508" t="str">
        <f t="shared" si="103"/>
        <v/>
      </c>
      <c r="T508" t="s">
        <v>32</v>
      </c>
      <c r="U508" t="str">
        <f t="shared" si="104"/>
        <v/>
      </c>
      <c r="V508" t="s">
        <v>32</v>
      </c>
      <c r="W508" t="s">
        <v>32</v>
      </c>
      <c r="X508" s="12" t="str">
        <f t="shared" si="105"/>
        <v>NULL</v>
      </c>
      <c r="Y508" t="str">
        <f t="shared" si="106"/>
        <v/>
      </c>
      <c r="Z508" t="s">
        <v>32</v>
      </c>
      <c r="AA508">
        <v>4</v>
      </c>
      <c r="AB508">
        <v>2192.4699999999998</v>
      </c>
      <c r="AC508" t="str">
        <f t="shared" si="107"/>
        <v>&lt;=3000</v>
      </c>
      <c r="AD508">
        <v>253</v>
      </c>
      <c r="AE508" t="str">
        <f t="shared" si="108"/>
        <v>&gt;120</v>
      </c>
      <c r="AF508">
        <v>2009.68</v>
      </c>
      <c r="AG508" t="str">
        <f t="shared" si="109"/>
        <v>&lt;=3000</v>
      </c>
      <c r="AH508" t="s">
        <v>32</v>
      </c>
      <c r="AI508" t="str">
        <f t="shared" si="110"/>
        <v/>
      </c>
      <c r="AJ508" t="s">
        <v>32</v>
      </c>
      <c r="AK508" t="str">
        <f t="shared" si="111"/>
        <v/>
      </c>
      <c r="AL508">
        <v>12</v>
      </c>
      <c r="AM508">
        <v>1</v>
      </c>
      <c r="AN508">
        <v>5</v>
      </c>
      <c r="AO508">
        <v>12</v>
      </c>
      <c r="AP508">
        <v>1</v>
      </c>
    </row>
    <row r="509" spans="1:42" x14ac:dyDescent="0.25">
      <c r="A509">
        <v>201508</v>
      </c>
      <c r="B509" t="str">
        <f t="shared" si="98"/>
        <v>2015-II</v>
      </c>
      <c r="C509" t="s">
        <v>552</v>
      </c>
      <c r="D509" t="s">
        <v>552</v>
      </c>
      <c r="E509">
        <v>30039519</v>
      </c>
      <c r="F509" t="s">
        <v>29</v>
      </c>
      <c r="G509">
        <v>0</v>
      </c>
      <c r="H509">
        <v>0</v>
      </c>
      <c r="I509">
        <v>0</v>
      </c>
      <c r="J509">
        <f t="shared" si="99"/>
        <v>0</v>
      </c>
      <c r="K509" t="str">
        <f t="shared" si="100"/>
        <v>Modelamiento</v>
      </c>
      <c r="L509">
        <f t="shared" si="101"/>
        <v>0</v>
      </c>
      <c r="M509">
        <v>47</v>
      </c>
      <c r="N509" t="str">
        <f t="shared" si="102"/>
        <v>&lt;=50</v>
      </c>
      <c r="O509" t="s">
        <v>56</v>
      </c>
      <c r="P509" t="s">
        <v>69</v>
      </c>
      <c r="Q509" t="s">
        <v>32</v>
      </c>
      <c r="R509" t="s">
        <v>32</v>
      </c>
      <c r="S509" t="str">
        <f t="shared" si="103"/>
        <v/>
      </c>
      <c r="T509" t="s">
        <v>32</v>
      </c>
      <c r="U509" t="str">
        <f t="shared" si="104"/>
        <v/>
      </c>
      <c r="V509" t="s">
        <v>32</v>
      </c>
      <c r="W509" t="s">
        <v>32</v>
      </c>
      <c r="X509" s="12" t="str">
        <f t="shared" si="105"/>
        <v>NULL</v>
      </c>
      <c r="Y509" t="str">
        <f t="shared" si="106"/>
        <v/>
      </c>
      <c r="Z509" t="s">
        <v>32</v>
      </c>
      <c r="AA509">
        <v>4</v>
      </c>
      <c r="AB509">
        <v>1915.58</v>
      </c>
      <c r="AC509" t="str">
        <f t="shared" si="107"/>
        <v>&lt;=2000</v>
      </c>
      <c r="AD509">
        <v>1340</v>
      </c>
      <c r="AE509" t="str">
        <f t="shared" si="108"/>
        <v>&gt;120</v>
      </c>
      <c r="AF509">
        <v>1315.77</v>
      </c>
      <c r="AG509" t="str">
        <f t="shared" si="109"/>
        <v>&lt;=2000</v>
      </c>
      <c r="AH509" t="s">
        <v>32</v>
      </c>
      <c r="AI509" t="str">
        <f t="shared" si="110"/>
        <v/>
      </c>
      <c r="AJ509" t="s">
        <v>32</v>
      </c>
      <c r="AK509" t="str">
        <f t="shared" si="111"/>
        <v/>
      </c>
      <c r="AL509">
        <v>12</v>
      </c>
      <c r="AM509">
        <v>0</v>
      </c>
      <c r="AN509">
        <v>9</v>
      </c>
      <c r="AO509" t="s">
        <v>32</v>
      </c>
      <c r="AP509">
        <v>1</v>
      </c>
    </row>
    <row r="510" spans="1:42" x14ac:dyDescent="0.25">
      <c r="A510">
        <v>201508</v>
      </c>
      <c r="B510" t="str">
        <f t="shared" si="98"/>
        <v>2015-II</v>
      </c>
      <c r="C510" t="s">
        <v>553</v>
      </c>
      <c r="D510" t="s">
        <v>553</v>
      </c>
      <c r="E510">
        <v>30036933</v>
      </c>
      <c r="F510" t="s">
        <v>29</v>
      </c>
      <c r="G510">
        <v>0</v>
      </c>
      <c r="H510">
        <v>0</v>
      </c>
      <c r="I510">
        <v>1</v>
      </c>
      <c r="J510">
        <f t="shared" si="99"/>
        <v>0</v>
      </c>
      <c r="K510" t="str">
        <f t="shared" si="100"/>
        <v>Insuficiente</v>
      </c>
      <c r="L510">
        <f t="shared" si="101"/>
        <v>0</v>
      </c>
      <c r="M510">
        <v>46</v>
      </c>
      <c r="N510" t="str">
        <f t="shared" si="102"/>
        <v>&lt;=50</v>
      </c>
      <c r="O510" t="s">
        <v>72</v>
      </c>
      <c r="P510" t="s">
        <v>31</v>
      </c>
      <c r="Q510" t="s">
        <v>32</v>
      </c>
      <c r="R510" t="s">
        <v>32</v>
      </c>
      <c r="S510" t="str">
        <f t="shared" si="103"/>
        <v/>
      </c>
      <c r="T510" t="s">
        <v>32</v>
      </c>
      <c r="U510" t="str">
        <f t="shared" si="104"/>
        <v/>
      </c>
      <c r="V510" t="s">
        <v>32</v>
      </c>
      <c r="W510" t="s">
        <v>32</v>
      </c>
      <c r="X510" s="12" t="str">
        <f t="shared" si="105"/>
        <v>NULL</v>
      </c>
      <c r="Y510" t="str">
        <f t="shared" si="106"/>
        <v/>
      </c>
      <c r="Z510" t="s">
        <v>32</v>
      </c>
      <c r="AA510">
        <v>4</v>
      </c>
      <c r="AB510">
        <v>1037.0999999999999</v>
      </c>
      <c r="AC510" t="str">
        <f t="shared" si="107"/>
        <v>&lt;=2000</v>
      </c>
      <c r="AD510">
        <v>3396</v>
      </c>
      <c r="AE510" t="str">
        <f t="shared" si="108"/>
        <v>&gt;120</v>
      </c>
      <c r="AF510">
        <v>1037.0999999999999</v>
      </c>
      <c r="AG510" t="str">
        <f t="shared" si="109"/>
        <v>&lt;=2000</v>
      </c>
      <c r="AH510" t="s">
        <v>32</v>
      </c>
      <c r="AI510" t="str">
        <f t="shared" si="110"/>
        <v/>
      </c>
      <c r="AJ510" t="s">
        <v>32</v>
      </c>
      <c r="AK510" t="str">
        <f t="shared" si="111"/>
        <v/>
      </c>
      <c r="AL510">
        <v>3</v>
      </c>
      <c r="AM510">
        <v>0</v>
      </c>
      <c r="AN510">
        <v>3</v>
      </c>
      <c r="AO510" t="s">
        <v>32</v>
      </c>
      <c r="AP510">
        <v>10</v>
      </c>
    </row>
    <row r="511" spans="1:42" x14ac:dyDescent="0.25">
      <c r="A511">
        <v>201508</v>
      </c>
      <c r="B511" t="str">
        <f t="shared" si="98"/>
        <v>2015-II</v>
      </c>
      <c r="C511" t="s">
        <v>554</v>
      </c>
      <c r="D511" t="s">
        <v>554</v>
      </c>
      <c r="E511">
        <v>30040277</v>
      </c>
      <c r="F511" t="s">
        <v>29</v>
      </c>
      <c r="G511">
        <v>1</v>
      </c>
      <c r="H511">
        <v>0</v>
      </c>
      <c r="I511">
        <v>0</v>
      </c>
      <c r="J511">
        <f t="shared" si="99"/>
        <v>0</v>
      </c>
      <c r="K511" t="str">
        <f t="shared" si="100"/>
        <v>Modelamiento</v>
      </c>
      <c r="L511">
        <f t="shared" si="101"/>
        <v>0</v>
      </c>
      <c r="M511">
        <v>47</v>
      </c>
      <c r="N511" t="str">
        <f t="shared" si="102"/>
        <v>&lt;=50</v>
      </c>
      <c r="O511" t="s">
        <v>56</v>
      </c>
      <c r="P511" t="s">
        <v>39</v>
      </c>
      <c r="Q511" t="s">
        <v>32</v>
      </c>
      <c r="R511" t="s">
        <v>32</v>
      </c>
      <c r="S511" t="str">
        <f t="shared" si="103"/>
        <v/>
      </c>
      <c r="T511" t="s">
        <v>32</v>
      </c>
      <c r="U511" t="str">
        <f t="shared" si="104"/>
        <v/>
      </c>
      <c r="V511" t="s">
        <v>32</v>
      </c>
      <c r="W511" t="s">
        <v>32</v>
      </c>
      <c r="X511" s="12" t="str">
        <f t="shared" si="105"/>
        <v>NULL</v>
      </c>
      <c r="Y511" t="str">
        <f t="shared" si="106"/>
        <v/>
      </c>
      <c r="Z511" t="s">
        <v>32</v>
      </c>
      <c r="AA511">
        <v>4</v>
      </c>
      <c r="AB511">
        <v>1100.51</v>
      </c>
      <c r="AC511" t="str">
        <f t="shared" si="107"/>
        <v>&lt;=2000</v>
      </c>
      <c r="AD511">
        <v>1930</v>
      </c>
      <c r="AE511" t="str">
        <f t="shared" si="108"/>
        <v>&gt;120</v>
      </c>
      <c r="AF511">
        <v>1100.51</v>
      </c>
      <c r="AG511" t="str">
        <f t="shared" si="109"/>
        <v>&lt;=2000</v>
      </c>
      <c r="AH511" t="s">
        <v>32</v>
      </c>
      <c r="AI511" t="str">
        <f t="shared" si="110"/>
        <v/>
      </c>
      <c r="AJ511" t="s">
        <v>32</v>
      </c>
      <c r="AK511" t="str">
        <f t="shared" si="111"/>
        <v/>
      </c>
      <c r="AL511">
        <v>3</v>
      </c>
      <c r="AM511">
        <v>0</v>
      </c>
      <c r="AN511">
        <v>3</v>
      </c>
      <c r="AO511" t="s">
        <v>32</v>
      </c>
      <c r="AP511">
        <v>10</v>
      </c>
    </row>
    <row r="512" spans="1:42" x14ac:dyDescent="0.25">
      <c r="A512">
        <v>201508</v>
      </c>
      <c r="B512" t="str">
        <f t="shared" si="98"/>
        <v>2015-II</v>
      </c>
      <c r="C512" t="s">
        <v>555</v>
      </c>
      <c r="D512" t="s">
        <v>555</v>
      </c>
      <c r="E512">
        <v>30039860</v>
      </c>
      <c r="F512" t="s">
        <v>29</v>
      </c>
      <c r="G512">
        <v>0</v>
      </c>
      <c r="H512">
        <v>0</v>
      </c>
      <c r="I512">
        <v>1</v>
      </c>
      <c r="J512">
        <f t="shared" si="99"/>
        <v>0</v>
      </c>
      <c r="K512" t="str">
        <f t="shared" si="100"/>
        <v>Insuficiente</v>
      </c>
      <c r="L512">
        <f t="shared" si="101"/>
        <v>0</v>
      </c>
      <c r="M512">
        <v>36</v>
      </c>
      <c r="N512" t="str">
        <f t="shared" si="102"/>
        <v>&lt;=40</v>
      </c>
      <c r="O512" t="s">
        <v>56</v>
      </c>
      <c r="P512" t="s">
        <v>35</v>
      </c>
      <c r="Q512" t="s">
        <v>32</v>
      </c>
      <c r="R512" t="s">
        <v>32</v>
      </c>
      <c r="S512" t="str">
        <f t="shared" si="103"/>
        <v/>
      </c>
      <c r="T512" t="s">
        <v>32</v>
      </c>
      <c r="U512" t="str">
        <f t="shared" si="104"/>
        <v/>
      </c>
      <c r="V512" t="s">
        <v>32</v>
      </c>
      <c r="W512" t="s">
        <v>32</v>
      </c>
      <c r="X512" s="12" t="str">
        <f t="shared" si="105"/>
        <v>NULL</v>
      </c>
      <c r="Y512" t="str">
        <f t="shared" si="106"/>
        <v/>
      </c>
      <c r="Z512" t="s">
        <v>32</v>
      </c>
      <c r="AA512">
        <v>9</v>
      </c>
      <c r="AB512" t="s">
        <v>32</v>
      </c>
      <c r="AC512" t="str">
        <f t="shared" si="107"/>
        <v/>
      </c>
      <c r="AD512" t="s">
        <v>32</v>
      </c>
      <c r="AE512" t="str">
        <f t="shared" si="108"/>
        <v/>
      </c>
      <c r="AF512" t="s">
        <v>32</v>
      </c>
      <c r="AG512" t="str">
        <f t="shared" si="109"/>
        <v/>
      </c>
      <c r="AH512" t="s">
        <v>32</v>
      </c>
      <c r="AI512" t="str">
        <f t="shared" si="110"/>
        <v/>
      </c>
      <c r="AJ512" t="s">
        <v>32</v>
      </c>
      <c r="AK512" t="str">
        <f t="shared" si="111"/>
        <v/>
      </c>
      <c r="AL512">
        <v>0</v>
      </c>
      <c r="AM512">
        <v>0</v>
      </c>
      <c r="AN512">
        <v>0</v>
      </c>
      <c r="AO512" t="s">
        <v>32</v>
      </c>
      <c r="AP512" t="s">
        <v>32</v>
      </c>
    </row>
    <row r="513" spans="1:42" x14ac:dyDescent="0.25">
      <c r="A513">
        <v>201508</v>
      </c>
      <c r="B513" t="str">
        <f t="shared" si="98"/>
        <v>2015-II</v>
      </c>
      <c r="C513" t="s">
        <v>556</v>
      </c>
      <c r="D513" t="s">
        <v>556</v>
      </c>
      <c r="E513">
        <v>30038794</v>
      </c>
      <c r="F513" t="s">
        <v>29</v>
      </c>
      <c r="G513">
        <v>0</v>
      </c>
      <c r="H513">
        <v>0</v>
      </c>
      <c r="I513">
        <v>0</v>
      </c>
      <c r="J513">
        <f t="shared" si="99"/>
        <v>0</v>
      </c>
      <c r="K513" t="str">
        <f t="shared" si="100"/>
        <v>Modelamiento</v>
      </c>
      <c r="L513">
        <f t="shared" si="101"/>
        <v>0</v>
      </c>
      <c r="M513">
        <v>29</v>
      </c>
      <c r="N513" t="str">
        <f t="shared" si="102"/>
        <v>&lt;=30</v>
      </c>
      <c r="O513" t="s">
        <v>56</v>
      </c>
      <c r="P513" t="s">
        <v>35</v>
      </c>
      <c r="Q513" t="s">
        <v>32</v>
      </c>
      <c r="R513" t="s">
        <v>32</v>
      </c>
      <c r="S513" t="str">
        <f t="shared" si="103"/>
        <v/>
      </c>
      <c r="T513" t="s">
        <v>32</v>
      </c>
      <c r="U513" t="str">
        <f t="shared" si="104"/>
        <v/>
      </c>
      <c r="V513" t="s">
        <v>32</v>
      </c>
      <c r="W513" t="s">
        <v>32</v>
      </c>
      <c r="X513" s="12" t="str">
        <f t="shared" si="105"/>
        <v>NULL</v>
      </c>
      <c r="Y513" t="str">
        <f t="shared" si="106"/>
        <v/>
      </c>
      <c r="Z513" t="s">
        <v>32</v>
      </c>
      <c r="AA513">
        <v>9</v>
      </c>
      <c r="AB513" t="s">
        <v>32</v>
      </c>
      <c r="AC513" t="str">
        <f t="shared" si="107"/>
        <v/>
      </c>
      <c r="AD513" t="s">
        <v>32</v>
      </c>
      <c r="AE513" t="str">
        <f t="shared" si="108"/>
        <v/>
      </c>
      <c r="AF513" t="s">
        <v>32</v>
      </c>
      <c r="AG513" t="str">
        <f t="shared" si="109"/>
        <v/>
      </c>
      <c r="AH513" t="s">
        <v>32</v>
      </c>
      <c r="AI513" t="str">
        <f t="shared" si="110"/>
        <v/>
      </c>
      <c r="AJ513" t="s">
        <v>32</v>
      </c>
      <c r="AK513" t="str">
        <f t="shared" si="111"/>
        <v/>
      </c>
      <c r="AL513">
        <v>0</v>
      </c>
      <c r="AM513">
        <v>0</v>
      </c>
      <c r="AN513">
        <v>0</v>
      </c>
      <c r="AO513" t="s">
        <v>32</v>
      </c>
      <c r="AP513" t="s">
        <v>32</v>
      </c>
    </row>
    <row r="514" spans="1:42" x14ac:dyDescent="0.25">
      <c r="A514">
        <v>201508</v>
      </c>
      <c r="B514" t="str">
        <f t="shared" si="98"/>
        <v>2015-II</v>
      </c>
      <c r="C514" t="s">
        <v>557</v>
      </c>
      <c r="D514" t="s">
        <v>557</v>
      </c>
      <c r="E514">
        <v>30038994</v>
      </c>
      <c r="F514" t="s">
        <v>29</v>
      </c>
      <c r="G514">
        <v>0</v>
      </c>
      <c r="H514">
        <v>0</v>
      </c>
      <c r="I514">
        <v>0</v>
      </c>
      <c r="J514">
        <f t="shared" si="99"/>
        <v>0</v>
      </c>
      <c r="K514" t="str">
        <f t="shared" si="100"/>
        <v>Modelamiento</v>
      </c>
      <c r="L514">
        <f t="shared" si="101"/>
        <v>0</v>
      </c>
      <c r="M514">
        <v>34</v>
      </c>
      <c r="N514" t="str">
        <f t="shared" si="102"/>
        <v>&lt;=35</v>
      </c>
      <c r="O514" t="s">
        <v>72</v>
      </c>
      <c r="P514" t="s">
        <v>35</v>
      </c>
      <c r="Q514" t="s">
        <v>32</v>
      </c>
      <c r="R514" t="s">
        <v>32</v>
      </c>
      <c r="S514" t="str">
        <f t="shared" si="103"/>
        <v/>
      </c>
      <c r="T514" t="s">
        <v>32</v>
      </c>
      <c r="U514" t="str">
        <f t="shared" si="104"/>
        <v/>
      </c>
      <c r="V514" t="s">
        <v>32</v>
      </c>
      <c r="W514" t="s">
        <v>32</v>
      </c>
      <c r="X514" s="12" t="str">
        <f t="shared" si="105"/>
        <v>NULL</v>
      </c>
      <c r="Y514" t="str">
        <f t="shared" si="106"/>
        <v/>
      </c>
      <c r="Z514" t="s">
        <v>32</v>
      </c>
      <c r="AA514">
        <v>0</v>
      </c>
      <c r="AB514">
        <v>15974.2</v>
      </c>
      <c r="AC514" t="str">
        <f t="shared" si="107"/>
        <v>&gt;5000</v>
      </c>
      <c r="AD514">
        <v>16</v>
      </c>
      <c r="AE514" t="str">
        <f t="shared" si="108"/>
        <v>&lt;=30</v>
      </c>
      <c r="AF514">
        <v>0</v>
      </c>
      <c r="AG514" t="str">
        <f t="shared" si="109"/>
        <v>&lt;=500</v>
      </c>
      <c r="AH514">
        <v>4200</v>
      </c>
      <c r="AI514" t="str">
        <f t="shared" si="110"/>
        <v>&lt;=5000</v>
      </c>
      <c r="AJ514">
        <v>1</v>
      </c>
      <c r="AK514" t="str">
        <f t="shared" si="111"/>
        <v>&gt;0.9</v>
      </c>
      <c r="AL514">
        <v>12</v>
      </c>
      <c r="AM514">
        <v>11</v>
      </c>
      <c r="AN514">
        <v>0</v>
      </c>
      <c r="AO514">
        <v>1</v>
      </c>
      <c r="AP514" t="s">
        <v>32</v>
      </c>
    </row>
    <row r="515" spans="1:42" x14ac:dyDescent="0.25">
      <c r="A515">
        <v>201508</v>
      </c>
      <c r="B515" t="str">
        <f t="shared" ref="B515:B578" si="112">+CONCATENATE(MID(A515,1,4),IF(MID(A515,5,2)*1&lt;=6,"-I","-II"))</f>
        <v>2015-II</v>
      </c>
      <c r="C515" t="s">
        <v>558</v>
      </c>
      <c r="D515" t="s">
        <v>558</v>
      </c>
      <c r="E515">
        <v>30041203</v>
      </c>
      <c r="F515" t="s">
        <v>29</v>
      </c>
      <c r="G515">
        <v>0</v>
      </c>
      <c r="H515">
        <v>0</v>
      </c>
      <c r="I515">
        <v>0</v>
      </c>
      <c r="J515">
        <f t="shared" ref="J515:J578" si="113">+IF(OR(O515="Taxista propietario",O515="Taxista palanca"),0,1)</f>
        <v>0</v>
      </c>
      <c r="K515" t="str">
        <f t="shared" ref="K515:K578" si="114">+IF(I515&gt;0,"Insuficiente",IF(H515&gt;0,"Indeterminado",IF(J515&gt;0,"Perfil","Modelamiento")))</f>
        <v>Modelamiento</v>
      </c>
      <c r="L515">
        <f t="shared" ref="L515:L578" si="115">+IF(AND(A515&gt;=201410,A515&lt;=201908),0,1)</f>
        <v>0</v>
      </c>
      <c r="M515">
        <v>48</v>
      </c>
      <c r="N515" t="str">
        <f t="shared" ref="N515:N578" si="116">+IF(M515&lt;=25,"&lt;=25",IF(M515&lt;=30,"&lt;=30",IF(M515&lt;=35,"&lt;=35",IF(M515&lt;=40,"&lt;=40",IF(M515&lt;=45,"&lt;=45",IF(M515&lt;=50,"&lt;=50",IF(M515&lt;=55,"&lt;=55",IF(M515&lt;=60,"&lt;=60","&gt;60"))))))))</f>
        <v>&lt;=50</v>
      </c>
      <c r="O515" t="s">
        <v>56</v>
      </c>
      <c r="P515" t="s">
        <v>35</v>
      </c>
      <c r="Q515" t="s">
        <v>32</v>
      </c>
      <c r="R515" t="s">
        <v>32</v>
      </c>
      <c r="S515" t="str">
        <f t="shared" ref="S515:S578" si="117">+IF(R515="NULL","",IF(R515=0,"=0",IF(R515&lt;=500,"&lt;=500",IF(R515&lt;=1000,"&lt;=1000",IF(R515&lt;=1500,"&lt;=1500",IF(R515&lt;=2000,"&lt;=2000",IF(R515&lt;=2500,"&lt;=2500","&gt;2500")))))))</f>
        <v/>
      </c>
      <c r="T515" t="s">
        <v>32</v>
      </c>
      <c r="U515" t="str">
        <f t="shared" ref="U515:U578" si="118">+IF(T515="NULL","",IF(T515&lt;=1000,"&lt;=1000",IF(T515&lt;=1100,"&lt;=1100",IF(T515&lt;=1200,"&lt;=1200",IF(T515&lt;=1300,"&lt;=1300",IF(T515&lt;=1400,"&lt;=1400",IF(T515&lt;=1500,"&lt;=1500","&gt;1500")))))))</f>
        <v/>
      </c>
      <c r="V515" t="s">
        <v>32</v>
      </c>
      <c r="W515" t="s">
        <v>32</v>
      </c>
      <c r="X515" s="12" t="str">
        <f t="shared" ref="X515:X578" si="119">+IFERROR(R515/W515,"NULL")</f>
        <v>NULL</v>
      </c>
      <c r="Y515" t="str">
        <f t="shared" ref="Y515:Y578" si="120">+IF(X515="NULL","",IF(X515=0,"=0",IF(X515&lt;=0.01,"&lt;=0.01",IF(X515&lt;=0.02,"&lt;=0.02",IF(X515&lt;=0.03,"&lt;=0.03",IF(X515&lt;=0.04,"&lt;=0.04",IF(X515&lt;=0.05,"&lt;=0.05",IF(X515&lt;=0.06,"&lt;=0.06","&gt;0.06"))))))))</f>
        <v/>
      </c>
      <c r="Z515" t="s">
        <v>32</v>
      </c>
      <c r="AA515">
        <v>4</v>
      </c>
      <c r="AB515">
        <v>920.71</v>
      </c>
      <c r="AC515" t="str">
        <f t="shared" ref="AC515:AC578" si="121">+IF(AB515="NULL","",IF(AB515&lt;=500,"&lt;=500",IF(AB515&lt;=1000,"&lt;=1000",IF(AB515&lt;=2000,"&lt;=2000",IF(AB515&lt;=3000,"&lt;=3000",IF(AB515&lt;=4000,"&lt;=4000",IF(AB515&lt;=5000,"&lt;=5000","&gt;5000")))))))</f>
        <v>&lt;=1000</v>
      </c>
      <c r="AD515">
        <v>1439</v>
      </c>
      <c r="AE515" t="str">
        <f t="shared" ref="AE515:AE578" si="122">+IF(AD515="NULL","",IF(AD515=0,"=0",IF(AD515&lt;=8,"&lt;=8",IF(AD515&lt;=30,"&lt;=30",IF(AD515&lt;=60,"&lt;=60",IF(AD515&lt;=90,"&lt;=90",IF(AD515&lt;=120,"&lt;=120","&gt;120")))))))</f>
        <v>&gt;120</v>
      </c>
      <c r="AF515">
        <v>920.71</v>
      </c>
      <c r="AG515" t="str">
        <f t="shared" ref="AG515:AG578" si="123">+IF(AF515="NULL","",IF(AF515&lt;=500,"&lt;=500",IF(AF515&lt;=1000,"&lt;=1000",IF(AF515&lt;=2000,"&lt;=2000",IF(AF515&lt;=3000,"&lt;=3000",IF(AF515&lt;=4000,"&lt;=4000",IF(AF515&lt;=5000,"&lt;=5000","&gt;5000")))))))</f>
        <v>&lt;=1000</v>
      </c>
      <c r="AH515" t="s">
        <v>32</v>
      </c>
      <c r="AI515" t="str">
        <f t="shared" ref="AI515:AI578" si="124">+IF(AH515="NULL","",IF(AH515&lt;=500,"&lt;=500",IF(AH515&lt;=1000,"&lt;=1000",IF(AH515&lt;=2000,"&lt;=2000",IF(AH515&lt;=3000,"&lt;=3000",IF(AH515&lt;=4000,"&lt;=4000",IF(AH515&lt;=5000,"&lt;=5000","&gt;5000")))))))</f>
        <v/>
      </c>
      <c r="AJ515" t="s">
        <v>32</v>
      </c>
      <c r="AK515" t="str">
        <f t="shared" ref="AK515:AK578" si="125">+IF(AJ515="NULL","",IF(AJ515=0,"=0",IF(AJ515&lt;=0.1,"&lt;=0.1",IF(AJ515&lt;=0.2,"&lt;=0.2",IF(AJ515&lt;=0.3,"&lt;=0.3",IF(AJ515&lt;=0.4,"&lt;=0.4",IF(AJ515&lt;=0.5,"&lt;=0.5",IF(AJ515&lt;=0.6,"&lt;=0.6",IF(AJ515&lt;=0.7,"&lt;=0.7",IF(AJ515&lt;=0.8,"&lt;=0.8",IF(AJ515&lt;=0.9,"&lt;=0.9","&gt;0.9")))))))))))</f>
        <v/>
      </c>
      <c r="AL515">
        <v>12</v>
      </c>
      <c r="AM515">
        <v>0</v>
      </c>
      <c r="AN515">
        <v>12</v>
      </c>
      <c r="AO515" t="s">
        <v>32</v>
      </c>
      <c r="AP515">
        <v>1</v>
      </c>
    </row>
    <row r="516" spans="1:42" x14ac:dyDescent="0.25">
      <c r="A516">
        <v>201508</v>
      </c>
      <c r="B516" t="str">
        <f t="shared" si="112"/>
        <v>2015-II</v>
      </c>
      <c r="C516" t="s">
        <v>559</v>
      </c>
      <c r="D516" t="s">
        <v>559</v>
      </c>
      <c r="E516">
        <v>30038887</v>
      </c>
      <c r="F516" t="s">
        <v>29</v>
      </c>
      <c r="G516">
        <v>0</v>
      </c>
      <c r="H516">
        <v>0</v>
      </c>
      <c r="I516">
        <v>0</v>
      </c>
      <c r="J516">
        <f t="shared" si="113"/>
        <v>0</v>
      </c>
      <c r="K516" t="str">
        <f t="shared" si="114"/>
        <v>Modelamiento</v>
      </c>
      <c r="L516">
        <f t="shared" si="115"/>
        <v>0</v>
      </c>
      <c r="M516">
        <v>47</v>
      </c>
      <c r="N516" t="str">
        <f t="shared" si="116"/>
        <v>&lt;=50</v>
      </c>
      <c r="O516" t="s">
        <v>56</v>
      </c>
      <c r="P516" t="s">
        <v>39</v>
      </c>
      <c r="Q516" t="s">
        <v>32</v>
      </c>
      <c r="R516" t="s">
        <v>32</v>
      </c>
      <c r="S516" t="str">
        <f t="shared" si="117"/>
        <v/>
      </c>
      <c r="T516" t="s">
        <v>32</v>
      </c>
      <c r="U516" t="str">
        <f t="shared" si="118"/>
        <v/>
      </c>
      <c r="V516" t="s">
        <v>32</v>
      </c>
      <c r="W516" t="s">
        <v>32</v>
      </c>
      <c r="X516" s="12" t="str">
        <f t="shared" si="119"/>
        <v>NULL</v>
      </c>
      <c r="Y516" t="str">
        <f t="shared" si="120"/>
        <v/>
      </c>
      <c r="Z516" t="s">
        <v>32</v>
      </c>
      <c r="AA516">
        <v>9</v>
      </c>
      <c r="AB516" t="s">
        <v>32</v>
      </c>
      <c r="AC516" t="str">
        <f t="shared" si="121"/>
        <v/>
      </c>
      <c r="AD516" t="s">
        <v>32</v>
      </c>
      <c r="AE516" t="str">
        <f t="shared" si="122"/>
        <v/>
      </c>
      <c r="AF516" t="s">
        <v>32</v>
      </c>
      <c r="AG516" t="str">
        <f t="shared" si="123"/>
        <v/>
      </c>
      <c r="AH516" t="s">
        <v>32</v>
      </c>
      <c r="AI516" t="str">
        <f t="shared" si="124"/>
        <v/>
      </c>
      <c r="AJ516" t="s">
        <v>32</v>
      </c>
      <c r="AK516" t="str">
        <f t="shared" si="125"/>
        <v/>
      </c>
      <c r="AL516">
        <v>0</v>
      </c>
      <c r="AM516">
        <v>0</v>
      </c>
      <c r="AN516">
        <v>0</v>
      </c>
      <c r="AO516" t="s">
        <v>32</v>
      </c>
      <c r="AP516" t="s">
        <v>32</v>
      </c>
    </row>
    <row r="517" spans="1:42" x14ac:dyDescent="0.25">
      <c r="A517">
        <v>201508</v>
      </c>
      <c r="B517" t="str">
        <f t="shared" si="112"/>
        <v>2015-II</v>
      </c>
      <c r="C517" t="s">
        <v>560</v>
      </c>
      <c r="D517" t="s">
        <v>560</v>
      </c>
      <c r="E517">
        <v>30041376</v>
      </c>
      <c r="F517" t="s">
        <v>29</v>
      </c>
      <c r="G517">
        <v>0</v>
      </c>
      <c r="H517">
        <v>0</v>
      </c>
      <c r="I517">
        <v>0</v>
      </c>
      <c r="J517">
        <f t="shared" si="113"/>
        <v>0</v>
      </c>
      <c r="K517" t="str">
        <f t="shared" si="114"/>
        <v>Modelamiento</v>
      </c>
      <c r="L517">
        <f t="shared" si="115"/>
        <v>0</v>
      </c>
      <c r="M517">
        <v>46</v>
      </c>
      <c r="N517" t="str">
        <f t="shared" si="116"/>
        <v>&lt;=50</v>
      </c>
      <c r="O517" t="s">
        <v>56</v>
      </c>
      <c r="P517" t="s">
        <v>35</v>
      </c>
      <c r="Q517" t="s">
        <v>32</v>
      </c>
      <c r="R517" t="s">
        <v>32</v>
      </c>
      <c r="S517" t="str">
        <f t="shared" si="117"/>
        <v/>
      </c>
      <c r="T517" t="s">
        <v>32</v>
      </c>
      <c r="U517" t="str">
        <f t="shared" si="118"/>
        <v/>
      </c>
      <c r="V517" t="s">
        <v>32</v>
      </c>
      <c r="W517" t="s">
        <v>32</v>
      </c>
      <c r="X517" s="12" t="str">
        <f t="shared" si="119"/>
        <v>NULL</v>
      </c>
      <c r="Y517" t="str">
        <f t="shared" si="120"/>
        <v/>
      </c>
      <c r="Z517" t="s">
        <v>32</v>
      </c>
      <c r="AA517">
        <v>4</v>
      </c>
      <c r="AB517">
        <v>6577.55</v>
      </c>
      <c r="AC517" t="str">
        <f t="shared" si="121"/>
        <v>&gt;5000</v>
      </c>
      <c r="AD517">
        <v>2675</v>
      </c>
      <c r="AE517" t="str">
        <f t="shared" si="122"/>
        <v>&gt;120</v>
      </c>
      <c r="AF517">
        <v>6577.55</v>
      </c>
      <c r="AG517" t="str">
        <f t="shared" si="123"/>
        <v>&gt;5000</v>
      </c>
      <c r="AH517" t="s">
        <v>32</v>
      </c>
      <c r="AI517" t="str">
        <f t="shared" si="124"/>
        <v/>
      </c>
      <c r="AJ517" t="s">
        <v>32</v>
      </c>
      <c r="AK517" t="str">
        <f t="shared" si="125"/>
        <v/>
      </c>
      <c r="AL517">
        <v>12</v>
      </c>
      <c r="AM517">
        <v>0</v>
      </c>
      <c r="AN517">
        <v>12</v>
      </c>
      <c r="AO517" t="s">
        <v>32</v>
      </c>
      <c r="AP517">
        <v>1</v>
      </c>
    </row>
    <row r="518" spans="1:42" x14ac:dyDescent="0.25">
      <c r="A518">
        <v>201508</v>
      </c>
      <c r="B518" t="str">
        <f t="shared" si="112"/>
        <v>2015-II</v>
      </c>
      <c r="C518" t="s">
        <v>561</v>
      </c>
      <c r="D518" t="s">
        <v>561</v>
      </c>
      <c r="E518">
        <v>30039607</v>
      </c>
      <c r="F518" t="s">
        <v>29</v>
      </c>
      <c r="G518">
        <v>0</v>
      </c>
      <c r="H518">
        <v>0</v>
      </c>
      <c r="I518">
        <v>0</v>
      </c>
      <c r="J518">
        <f t="shared" si="113"/>
        <v>0</v>
      </c>
      <c r="K518" t="str">
        <f t="shared" si="114"/>
        <v>Modelamiento</v>
      </c>
      <c r="L518">
        <f t="shared" si="115"/>
        <v>0</v>
      </c>
      <c r="M518">
        <v>41</v>
      </c>
      <c r="N518" t="str">
        <f t="shared" si="116"/>
        <v>&lt;=45</v>
      </c>
      <c r="O518" t="s">
        <v>56</v>
      </c>
      <c r="P518" t="s">
        <v>39</v>
      </c>
      <c r="Q518" t="s">
        <v>32</v>
      </c>
      <c r="R518" t="s">
        <v>32</v>
      </c>
      <c r="S518" t="str">
        <f t="shared" si="117"/>
        <v/>
      </c>
      <c r="T518" t="s">
        <v>32</v>
      </c>
      <c r="U518" t="str">
        <f t="shared" si="118"/>
        <v/>
      </c>
      <c r="V518" t="s">
        <v>32</v>
      </c>
      <c r="W518" t="s">
        <v>32</v>
      </c>
      <c r="X518" s="12" t="str">
        <f t="shared" si="119"/>
        <v>NULL</v>
      </c>
      <c r="Y518" t="str">
        <f t="shared" si="120"/>
        <v/>
      </c>
      <c r="Z518" t="s">
        <v>32</v>
      </c>
      <c r="AA518">
        <v>0</v>
      </c>
      <c r="AB518">
        <v>5254.36</v>
      </c>
      <c r="AC518" t="str">
        <f t="shared" si="121"/>
        <v>&gt;5000</v>
      </c>
      <c r="AD518">
        <v>0</v>
      </c>
      <c r="AE518" t="str">
        <f t="shared" si="122"/>
        <v>=0</v>
      </c>
      <c r="AF518">
        <v>0</v>
      </c>
      <c r="AG518" t="str">
        <f t="shared" si="123"/>
        <v>&lt;=500</v>
      </c>
      <c r="AH518">
        <v>9329.2999999999993</v>
      </c>
      <c r="AI518" t="str">
        <f t="shared" si="124"/>
        <v>&gt;5000</v>
      </c>
      <c r="AJ518">
        <v>0.56759999999999999</v>
      </c>
      <c r="AK518" t="str">
        <f t="shared" si="125"/>
        <v>&lt;=0.6</v>
      </c>
      <c r="AL518">
        <v>7</v>
      </c>
      <c r="AM518">
        <v>7</v>
      </c>
      <c r="AN518">
        <v>0</v>
      </c>
      <c r="AO518">
        <v>1</v>
      </c>
      <c r="AP518" t="s">
        <v>32</v>
      </c>
    </row>
    <row r="519" spans="1:42" x14ac:dyDescent="0.25">
      <c r="A519">
        <v>201508</v>
      </c>
      <c r="B519" t="str">
        <f t="shared" si="112"/>
        <v>2015-II</v>
      </c>
      <c r="C519" t="s">
        <v>562</v>
      </c>
      <c r="D519" t="s">
        <v>562</v>
      </c>
      <c r="E519">
        <v>30041216</v>
      </c>
      <c r="F519" t="s">
        <v>29</v>
      </c>
      <c r="G519">
        <v>0</v>
      </c>
      <c r="H519">
        <v>0</v>
      </c>
      <c r="I519">
        <v>1</v>
      </c>
      <c r="J519">
        <f t="shared" si="113"/>
        <v>0</v>
      </c>
      <c r="K519" t="str">
        <f t="shared" si="114"/>
        <v>Insuficiente</v>
      </c>
      <c r="L519">
        <f t="shared" si="115"/>
        <v>0</v>
      </c>
      <c r="M519">
        <v>40</v>
      </c>
      <c r="N519" t="str">
        <f t="shared" si="116"/>
        <v>&lt;=40</v>
      </c>
      <c r="O519" t="s">
        <v>72</v>
      </c>
      <c r="P519" t="s">
        <v>69</v>
      </c>
      <c r="Q519" t="s">
        <v>32</v>
      </c>
      <c r="R519" t="s">
        <v>32</v>
      </c>
      <c r="S519" t="str">
        <f t="shared" si="117"/>
        <v/>
      </c>
      <c r="T519" t="s">
        <v>32</v>
      </c>
      <c r="U519" t="str">
        <f t="shared" si="118"/>
        <v/>
      </c>
      <c r="V519" t="s">
        <v>32</v>
      </c>
      <c r="W519" t="s">
        <v>32</v>
      </c>
      <c r="X519" s="12" t="str">
        <f t="shared" si="119"/>
        <v>NULL</v>
      </c>
      <c r="Y519" t="str">
        <f t="shared" si="120"/>
        <v/>
      </c>
      <c r="Z519" t="s">
        <v>32</v>
      </c>
      <c r="AA519">
        <v>0</v>
      </c>
      <c r="AB519">
        <v>651.65</v>
      </c>
      <c r="AC519" t="str">
        <f t="shared" si="121"/>
        <v>&lt;=1000</v>
      </c>
      <c r="AD519">
        <v>0</v>
      </c>
      <c r="AE519" t="str">
        <f t="shared" si="122"/>
        <v>=0</v>
      </c>
      <c r="AF519">
        <v>0</v>
      </c>
      <c r="AG519" t="str">
        <f t="shared" si="123"/>
        <v>&lt;=500</v>
      </c>
      <c r="AH519">
        <v>800</v>
      </c>
      <c r="AI519" t="str">
        <f t="shared" si="124"/>
        <v>&lt;=1000</v>
      </c>
      <c r="AJ519">
        <v>0.81459999999999999</v>
      </c>
      <c r="AK519" t="str">
        <f t="shared" si="125"/>
        <v>&lt;=0.9</v>
      </c>
      <c r="AL519">
        <v>6</v>
      </c>
      <c r="AM519">
        <v>6</v>
      </c>
      <c r="AN519">
        <v>0</v>
      </c>
      <c r="AO519">
        <v>1</v>
      </c>
      <c r="AP519" t="s">
        <v>32</v>
      </c>
    </row>
    <row r="520" spans="1:42" x14ac:dyDescent="0.25">
      <c r="A520">
        <v>201508</v>
      </c>
      <c r="B520" t="str">
        <f t="shared" si="112"/>
        <v>2015-II</v>
      </c>
      <c r="C520" t="s">
        <v>563</v>
      </c>
      <c r="D520" t="s">
        <v>563</v>
      </c>
      <c r="E520">
        <v>30037137</v>
      </c>
      <c r="F520" t="s">
        <v>29</v>
      </c>
      <c r="G520">
        <v>0</v>
      </c>
      <c r="H520">
        <v>0</v>
      </c>
      <c r="I520">
        <v>0</v>
      </c>
      <c r="J520">
        <f t="shared" si="113"/>
        <v>0</v>
      </c>
      <c r="K520" t="str">
        <f t="shared" si="114"/>
        <v>Modelamiento</v>
      </c>
      <c r="L520">
        <f t="shared" si="115"/>
        <v>0</v>
      </c>
      <c r="M520">
        <v>27</v>
      </c>
      <c r="N520" t="str">
        <f t="shared" si="116"/>
        <v>&lt;=30</v>
      </c>
      <c r="O520" t="s">
        <v>56</v>
      </c>
      <c r="P520" t="s">
        <v>31</v>
      </c>
      <c r="Q520" t="s">
        <v>32</v>
      </c>
      <c r="R520" t="s">
        <v>32</v>
      </c>
      <c r="S520" t="str">
        <f t="shared" si="117"/>
        <v/>
      </c>
      <c r="T520" t="s">
        <v>32</v>
      </c>
      <c r="U520" t="str">
        <f t="shared" si="118"/>
        <v/>
      </c>
      <c r="V520" t="s">
        <v>32</v>
      </c>
      <c r="W520" t="s">
        <v>32</v>
      </c>
      <c r="X520" s="12" t="str">
        <f t="shared" si="119"/>
        <v>NULL</v>
      </c>
      <c r="Y520" t="str">
        <f t="shared" si="120"/>
        <v/>
      </c>
      <c r="Z520" t="s">
        <v>32</v>
      </c>
      <c r="AA520">
        <v>4</v>
      </c>
      <c r="AB520">
        <v>513.36</v>
      </c>
      <c r="AC520" t="str">
        <f t="shared" si="121"/>
        <v>&lt;=1000</v>
      </c>
      <c r="AD520">
        <v>886</v>
      </c>
      <c r="AE520" t="str">
        <f t="shared" si="122"/>
        <v>&gt;120</v>
      </c>
      <c r="AF520">
        <v>140</v>
      </c>
      <c r="AG520" t="str">
        <f t="shared" si="123"/>
        <v>&lt;=500</v>
      </c>
      <c r="AH520">
        <v>627</v>
      </c>
      <c r="AI520" t="str">
        <f t="shared" si="124"/>
        <v>&lt;=1000</v>
      </c>
      <c r="AJ520">
        <v>0.59550000000000003</v>
      </c>
      <c r="AK520" t="str">
        <f t="shared" si="125"/>
        <v>&lt;=0.6</v>
      </c>
      <c r="AL520">
        <v>12</v>
      </c>
      <c r="AM520">
        <v>0</v>
      </c>
      <c r="AN520">
        <v>12</v>
      </c>
      <c r="AO520" t="s">
        <v>32</v>
      </c>
      <c r="AP520">
        <v>1</v>
      </c>
    </row>
    <row r="521" spans="1:42" x14ac:dyDescent="0.25">
      <c r="A521">
        <v>201508</v>
      </c>
      <c r="B521" t="str">
        <f t="shared" si="112"/>
        <v>2015-II</v>
      </c>
      <c r="C521" t="s">
        <v>564</v>
      </c>
      <c r="D521" t="s">
        <v>564</v>
      </c>
      <c r="E521">
        <v>30040976</v>
      </c>
      <c r="F521" t="s">
        <v>29</v>
      </c>
      <c r="G521">
        <v>0</v>
      </c>
      <c r="H521">
        <v>0</v>
      </c>
      <c r="I521">
        <v>0</v>
      </c>
      <c r="J521">
        <f t="shared" si="113"/>
        <v>0</v>
      </c>
      <c r="K521" t="str">
        <f t="shared" si="114"/>
        <v>Modelamiento</v>
      </c>
      <c r="L521">
        <f t="shared" si="115"/>
        <v>0</v>
      </c>
      <c r="M521">
        <v>42</v>
      </c>
      <c r="N521" t="str">
        <f t="shared" si="116"/>
        <v>&lt;=45</v>
      </c>
      <c r="O521" t="s">
        <v>56</v>
      </c>
      <c r="P521" t="s">
        <v>39</v>
      </c>
      <c r="Q521" t="s">
        <v>32</v>
      </c>
      <c r="R521" t="s">
        <v>32</v>
      </c>
      <c r="S521" t="str">
        <f t="shared" si="117"/>
        <v/>
      </c>
      <c r="T521" t="s">
        <v>32</v>
      </c>
      <c r="U521" t="str">
        <f t="shared" si="118"/>
        <v/>
      </c>
      <c r="V521" t="s">
        <v>32</v>
      </c>
      <c r="W521" t="s">
        <v>32</v>
      </c>
      <c r="X521" s="12" t="str">
        <f t="shared" si="119"/>
        <v>NULL</v>
      </c>
      <c r="Y521" t="str">
        <f t="shared" si="120"/>
        <v/>
      </c>
      <c r="Z521" t="s">
        <v>32</v>
      </c>
      <c r="AA521">
        <v>9</v>
      </c>
      <c r="AB521" t="s">
        <v>32</v>
      </c>
      <c r="AC521" t="str">
        <f t="shared" si="121"/>
        <v/>
      </c>
      <c r="AD521" t="s">
        <v>32</v>
      </c>
      <c r="AE521" t="str">
        <f t="shared" si="122"/>
        <v/>
      </c>
      <c r="AF521" t="s">
        <v>32</v>
      </c>
      <c r="AG521" t="str">
        <f t="shared" si="123"/>
        <v/>
      </c>
      <c r="AH521" t="s">
        <v>32</v>
      </c>
      <c r="AI521" t="str">
        <f t="shared" si="124"/>
        <v/>
      </c>
      <c r="AJ521" t="s">
        <v>32</v>
      </c>
      <c r="AK521" t="str">
        <f t="shared" si="125"/>
        <v/>
      </c>
      <c r="AL521">
        <v>0</v>
      </c>
      <c r="AM521">
        <v>0</v>
      </c>
      <c r="AN521">
        <v>0</v>
      </c>
      <c r="AO521" t="s">
        <v>32</v>
      </c>
      <c r="AP521" t="s">
        <v>32</v>
      </c>
    </row>
    <row r="522" spans="1:42" x14ac:dyDescent="0.25">
      <c r="A522">
        <v>201508</v>
      </c>
      <c r="B522" t="str">
        <f t="shared" si="112"/>
        <v>2015-II</v>
      </c>
      <c r="C522" t="s">
        <v>565</v>
      </c>
      <c r="D522" t="s">
        <v>565</v>
      </c>
      <c r="E522">
        <v>30041660</v>
      </c>
      <c r="F522" t="s">
        <v>29</v>
      </c>
      <c r="G522">
        <v>0</v>
      </c>
      <c r="H522">
        <v>0</v>
      </c>
      <c r="I522">
        <v>0</v>
      </c>
      <c r="J522">
        <f t="shared" si="113"/>
        <v>0</v>
      </c>
      <c r="K522" t="str">
        <f t="shared" si="114"/>
        <v>Modelamiento</v>
      </c>
      <c r="L522">
        <f t="shared" si="115"/>
        <v>0</v>
      </c>
      <c r="M522">
        <v>45</v>
      </c>
      <c r="N522" t="str">
        <f t="shared" si="116"/>
        <v>&lt;=45</v>
      </c>
      <c r="O522" t="s">
        <v>56</v>
      </c>
      <c r="P522" t="s">
        <v>31</v>
      </c>
      <c r="Q522" t="s">
        <v>32</v>
      </c>
      <c r="R522" t="s">
        <v>32</v>
      </c>
      <c r="S522" t="str">
        <f t="shared" si="117"/>
        <v/>
      </c>
      <c r="T522" t="s">
        <v>32</v>
      </c>
      <c r="U522" t="str">
        <f t="shared" si="118"/>
        <v/>
      </c>
      <c r="V522" t="s">
        <v>32</v>
      </c>
      <c r="W522" t="s">
        <v>32</v>
      </c>
      <c r="X522" s="12" t="str">
        <f t="shared" si="119"/>
        <v>NULL</v>
      </c>
      <c r="Y522" t="str">
        <f t="shared" si="120"/>
        <v/>
      </c>
      <c r="Z522" t="s">
        <v>32</v>
      </c>
      <c r="AA522">
        <v>0</v>
      </c>
      <c r="AB522">
        <v>1690.99</v>
      </c>
      <c r="AC522" t="str">
        <f t="shared" si="121"/>
        <v>&lt;=2000</v>
      </c>
      <c r="AD522">
        <v>0</v>
      </c>
      <c r="AE522" t="str">
        <f t="shared" si="122"/>
        <v>=0</v>
      </c>
      <c r="AF522">
        <v>0</v>
      </c>
      <c r="AG522" t="str">
        <f t="shared" si="123"/>
        <v>&lt;=500</v>
      </c>
      <c r="AH522" t="s">
        <v>32</v>
      </c>
      <c r="AI522" t="str">
        <f t="shared" si="124"/>
        <v/>
      </c>
      <c r="AJ522" t="s">
        <v>32</v>
      </c>
      <c r="AK522" t="str">
        <f t="shared" si="125"/>
        <v/>
      </c>
      <c r="AL522">
        <v>7</v>
      </c>
      <c r="AM522">
        <v>7</v>
      </c>
      <c r="AN522">
        <v>0</v>
      </c>
      <c r="AO522">
        <v>1</v>
      </c>
      <c r="AP522" t="s">
        <v>32</v>
      </c>
    </row>
    <row r="523" spans="1:42" x14ac:dyDescent="0.25">
      <c r="A523">
        <v>201508</v>
      </c>
      <c r="B523" t="str">
        <f t="shared" si="112"/>
        <v>2015-II</v>
      </c>
      <c r="C523" t="s">
        <v>566</v>
      </c>
      <c r="D523" t="s">
        <v>566</v>
      </c>
      <c r="E523">
        <v>30039958</v>
      </c>
      <c r="F523" t="s">
        <v>29</v>
      </c>
      <c r="G523">
        <v>1</v>
      </c>
      <c r="H523">
        <v>0</v>
      </c>
      <c r="I523">
        <v>0</v>
      </c>
      <c r="J523">
        <f t="shared" si="113"/>
        <v>0</v>
      </c>
      <c r="K523" t="str">
        <f t="shared" si="114"/>
        <v>Modelamiento</v>
      </c>
      <c r="L523">
        <f t="shared" si="115"/>
        <v>0</v>
      </c>
      <c r="M523">
        <v>26</v>
      </c>
      <c r="N523" t="str">
        <f t="shared" si="116"/>
        <v>&lt;=30</v>
      </c>
      <c r="O523" t="s">
        <v>56</v>
      </c>
      <c r="P523" t="s">
        <v>39</v>
      </c>
      <c r="Q523" t="s">
        <v>32</v>
      </c>
      <c r="R523" t="s">
        <v>32</v>
      </c>
      <c r="S523" t="str">
        <f t="shared" si="117"/>
        <v/>
      </c>
      <c r="T523" t="s">
        <v>32</v>
      </c>
      <c r="U523" t="str">
        <f t="shared" si="118"/>
        <v/>
      </c>
      <c r="V523" t="s">
        <v>32</v>
      </c>
      <c r="W523" t="s">
        <v>32</v>
      </c>
      <c r="X523" s="12" t="str">
        <f t="shared" si="119"/>
        <v>NULL</v>
      </c>
      <c r="Y523" t="str">
        <f t="shared" si="120"/>
        <v/>
      </c>
      <c r="Z523" t="s">
        <v>32</v>
      </c>
      <c r="AA523">
        <v>4</v>
      </c>
      <c r="AB523">
        <v>2765.81</v>
      </c>
      <c r="AC523" t="str">
        <f t="shared" si="121"/>
        <v>&lt;=3000</v>
      </c>
      <c r="AD523">
        <v>180</v>
      </c>
      <c r="AE523" t="str">
        <f t="shared" si="122"/>
        <v>&gt;120</v>
      </c>
      <c r="AF523">
        <v>2286.62</v>
      </c>
      <c r="AG523" t="str">
        <f t="shared" si="123"/>
        <v>&lt;=3000</v>
      </c>
      <c r="AH523" t="s">
        <v>32</v>
      </c>
      <c r="AI523" t="str">
        <f t="shared" si="124"/>
        <v/>
      </c>
      <c r="AJ523" t="s">
        <v>32</v>
      </c>
      <c r="AK523" t="str">
        <f t="shared" si="125"/>
        <v/>
      </c>
      <c r="AL523">
        <v>12</v>
      </c>
      <c r="AM523">
        <v>3</v>
      </c>
      <c r="AN523">
        <v>3</v>
      </c>
      <c r="AO523">
        <v>8</v>
      </c>
      <c r="AP523">
        <v>1</v>
      </c>
    </row>
    <row r="524" spans="1:42" x14ac:dyDescent="0.25">
      <c r="A524">
        <v>201508</v>
      </c>
      <c r="B524" t="str">
        <f t="shared" si="112"/>
        <v>2015-II</v>
      </c>
      <c r="C524" t="s">
        <v>567</v>
      </c>
      <c r="D524" t="s">
        <v>567</v>
      </c>
      <c r="E524">
        <v>30038860</v>
      </c>
      <c r="F524" t="s">
        <v>29</v>
      </c>
      <c r="G524">
        <v>0</v>
      </c>
      <c r="H524">
        <v>0</v>
      </c>
      <c r="I524">
        <v>0</v>
      </c>
      <c r="J524">
        <f t="shared" si="113"/>
        <v>0</v>
      </c>
      <c r="K524" t="str">
        <f t="shared" si="114"/>
        <v>Modelamiento</v>
      </c>
      <c r="L524">
        <f t="shared" si="115"/>
        <v>0</v>
      </c>
      <c r="M524">
        <v>32</v>
      </c>
      <c r="N524" t="str">
        <f t="shared" si="116"/>
        <v>&lt;=35</v>
      </c>
      <c r="O524" t="s">
        <v>56</v>
      </c>
      <c r="P524" t="s">
        <v>31</v>
      </c>
      <c r="Q524" t="s">
        <v>32</v>
      </c>
      <c r="R524" t="s">
        <v>32</v>
      </c>
      <c r="S524" t="str">
        <f t="shared" si="117"/>
        <v/>
      </c>
      <c r="T524" t="s">
        <v>32</v>
      </c>
      <c r="U524" t="str">
        <f t="shared" si="118"/>
        <v/>
      </c>
      <c r="V524" t="s">
        <v>32</v>
      </c>
      <c r="W524" t="s">
        <v>32</v>
      </c>
      <c r="X524" s="12" t="str">
        <f t="shared" si="119"/>
        <v>NULL</v>
      </c>
      <c r="Y524" t="str">
        <f t="shared" si="120"/>
        <v/>
      </c>
      <c r="Z524" t="s">
        <v>32</v>
      </c>
      <c r="AA524">
        <v>4</v>
      </c>
      <c r="AB524">
        <v>1183.45</v>
      </c>
      <c r="AC524" t="str">
        <f t="shared" si="121"/>
        <v>&lt;=2000</v>
      </c>
      <c r="AD524">
        <v>1836</v>
      </c>
      <c r="AE524" t="str">
        <f t="shared" si="122"/>
        <v>&gt;120</v>
      </c>
      <c r="AF524">
        <v>1183.45</v>
      </c>
      <c r="AG524" t="str">
        <f t="shared" si="123"/>
        <v>&lt;=2000</v>
      </c>
      <c r="AH524" t="s">
        <v>32</v>
      </c>
      <c r="AI524" t="str">
        <f t="shared" si="124"/>
        <v/>
      </c>
      <c r="AJ524" t="s">
        <v>32</v>
      </c>
      <c r="AK524" t="str">
        <f t="shared" si="125"/>
        <v/>
      </c>
      <c r="AL524">
        <v>12</v>
      </c>
      <c r="AM524">
        <v>0</v>
      </c>
      <c r="AN524">
        <v>12</v>
      </c>
      <c r="AO524" t="s">
        <v>32</v>
      </c>
      <c r="AP524">
        <v>1</v>
      </c>
    </row>
    <row r="525" spans="1:42" x14ac:dyDescent="0.25">
      <c r="A525">
        <v>201508</v>
      </c>
      <c r="B525" t="str">
        <f t="shared" si="112"/>
        <v>2015-II</v>
      </c>
      <c r="C525" t="s">
        <v>568</v>
      </c>
      <c r="D525" t="s">
        <v>568</v>
      </c>
      <c r="E525">
        <v>30041218</v>
      </c>
      <c r="F525" t="s">
        <v>29</v>
      </c>
      <c r="G525">
        <v>0</v>
      </c>
      <c r="H525">
        <v>0</v>
      </c>
      <c r="I525">
        <v>0</v>
      </c>
      <c r="J525">
        <f t="shared" si="113"/>
        <v>1</v>
      </c>
      <c r="K525" t="str">
        <f t="shared" si="114"/>
        <v>Perfil</v>
      </c>
      <c r="L525">
        <f t="shared" si="115"/>
        <v>0</v>
      </c>
      <c r="M525">
        <v>62</v>
      </c>
      <c r="N525" t="str">
        <f t="shared" si="116"/>
        <v>&gt;60</v>
      </c>
      <c r="O525" t="s">
        <v>41</v>
      </c>
      <c r="P525" t="s">
        <v>35</v>
      </c>
      <c r="Q525" t="s">
        <v>32</v>
      </c>
      <c r="R525" t="s">
        <v>32</v>
      </c>
      <c r="S525" t="str">
        <f t="shared" si="117"/>
        <v/>
      </c>
      <c r="T525" t="s">
        <v>32</v>
      </c>
      <c r="U525" t="str">
        <f t="shared" si="118"/>
        <v/>
      </c>
      <c r="V525" t="s">
        <v>32</v>
      </c>
      <c r="W525" t="s">
        <v>32</v>
      </c>
      <c r="X525" s="12" t="str">
        <f t="shared" si="119"/>
        <v>NULL</v>
      </c>
      <c r="Y525" t="str">
        <f t="shared" si="120"/>
        <v/>
      </c>
      <c r="Z525" t="s">
        <v>32</v>
      </c>
      <c r="AA525">
        <v>8</v>
      </c>
      <c r="AB525" t="s">
        <v>32</v>
      </c>
      <c r="AC525" t="str">
        <f t="shared" si="121"/>
        <v/>
      </c>
      <c r="AD525" t="s">
        <v>32</v>
      </c>
      <c r="AE525" t="str">
        <f t="shared" si="122"/>
        <v/>
      </c>
      <c r="AF525" t="s">
        <v>32</v>
      </c>
      <c r="AG525" t="str">
        <f t="shared" si="123"/>
        <v/>
      </c>
      <c r="AH525">
        <v>300</v>
      </c>
      <c r="AI525" t="str">
        <f t="shared" si="124"/>
        <v>&lt;=500</v>
      </c>
      <c r="AJ525">
        <v>0</v>
      </c>
      <c r="AK525" t="str">
        <f t="shared" si="125"/>
        <v>=0</v>
      </c>
      <c r="AL525">
        <v>0</v>
      </c>
      <c r="AM525">
        <v>0</v>
      </c>
      <c r="AN525">
        <v>0</v>
      </c>
      <c r="AO525" t="s">
        <v>32</v>
      </c>
      <c r="AP525" t="s">
        <v>32</v>
      </c>
    </row>
    <row r="526" spans="1:42" x14ac:dyDescent="0.25">
      <c r="A526">
        <v>201508</v>
      </c>
      <c r="B526" t="str">
        <f t="shared" si="112"/>
        <v>2015-II</v>
      </c>
      <c r="C526" t="s">
        <v>569</v>
      </c>
      <c r="D526" t="s">
        <v>569</v>
      </c>
      <c r="E526">
        <v>30039926</v>
      </c>
      <c r="F526" t="s">
        <v>29</v>
      </c>
      <c r="G526">
        <v>0</v>
      </c>
      <c r="H526">
        <v>0</v>
      </c>
      <c r="I526">
        <v>0</v>
      </c>
      <c r="J526">
        <f t="shared" si="113"/>
        <v>0</v>
      </c>
      <c r="K526" t="str">
        <f t="shared" si="114"/>
        <v>Modelamiento</v>
      </c>
      <c r="L526">
        <f t="shared" si="115"/>
        <v>0</v>
      </c>
      <c r="M526">
        <v>36</v>
      </c>
      <c r="N526" t="str">
        <f t="shared" si="116"/>
        <v>&lt;=40</v>
      </c>
      <c r="O526" t="s">
        <v>56</v>
      </c>
      <c r="P526" t="s">
        <v>39</v>
      </c>
      <c r="Q526" t="s">
        <v>32</v>
      </c>
      <c r="R526" t="s">
        <v>32</v>
      </c>
      <c r="S526" t="str">
        <f t="shared" si="117"/>
        <v/>
      </c>
      <c r="T526" t="s">
        <v>32</v>
      </c>
      <c r="U526" t="str">
        <f t="shared" si="118"/>
        <v/>
      </c>
      <c r="V526" t="s">
        <v>32</v>
      </c>
      <c r="W526" t="s">
        <v>32</v>
      </c>
      <c r="X526" s="12" t="str">
        <f t="shared" si="119"/>
        <v>NULL</v>
      </c>
      <c r="Y526" t="str">
        <f t="shared" si="120"/>
        <v/>
      </c>
      <c r="Z526" t="s">
        <v>32</v>
      </c>
      <c r="AA526">
        <v>0</v>
      </c>
      <c r="AB526">
        <v>1500</v>
      </c>
      <c r="AC526" t="str">
        <f t="shared" si="121"/>
        <v>&lt;=2000</v>
      </c>
      <c r="AD526">
        <v>0</v>
      </c>
      <c r="AE526" t="str">
        <f t="shared" si="122"/>
        <v>=0</v>
      </c>
      <c r="AF526">
        <v>0</v>
      </c>
      <c r="AG526" t="str">
        <f t="shared" si="123"/>
        <v>&lt;=500</v>
      </c>
      <c r="AH526" t="s">
        <v>32</v>
      </c>
      <c r="AI526" t="str">
        <f t="shared" si="124"/>
        <v/>
      </c>
      <c r="AJ526" t="s">
        <v>32</v>
      </c>
      <c r="AK526" t="str">
        <f t="shared" si="125"/>
        <v/>
      </c>
      <c r="AL526">
        <v>3</v>
      </c>
      <c r="AM526">
        <v>3</v>
      </c>
      <c r="AN526">
        <v>0</v>
      </c>
      <c r="AO526">
        <v>1</v>
      </c>
      <c r="AP526" t="s">
        <v>32</v>
      </c>
    </row>
    <row r="527" spans="1:42" x14ac:dyDescent="0.25">
      <c r="A527">
        <v>201508</v>
      </c>
      <c r="B527" t="str">
        <f t="shared" si="112"/>
        <v>2015-II</v>
      </c>
      <c r="C527" t="s">
        <v>570</v>
      </c>
      <c r="D527" t="s">
        <v>570</v>
      </c>
      <c r="E527">
        <v>30036664</v>
      </c>
      <c r="F527" t="s">
        <v>29</v>
      </c>
      <c r="G527">
        <v>0</v>
      </c>
      <c r="H527">
        <v>0</v>
      </c>
      <c r="I527">
        <v>0</v>
      </c>
      <c r="J527">
        <f t="shared" si="113"/>
        <v>0</v>
      </c>
      <c r="K527" t="str">
        <f t="shared" si="114"/>
        <v>Modelamiento</v>
      </c>
      <c r="L527">
        <f t="shared" si="115"/>
        <v>0</v>
      </c>
      <c r="M527">
        <v>34</v>
      </c>
      <c r="N527" t="str">
        <f t="shared" si="116"/>
        <v>&lt;=35</v>
      </c>
      <c r="O527" t="s">
        <v>56</v>
      </c>
      <c r="P527" t="s">
        <v>35</v>
      </c>
      <c r="Q527" t="s">
        <v>32</v>
      </c>
      <c r="R527" t="s">
        <v>32</v>
      </c>
      <c r="S527" t="str">
        <f t="shared" si="117"/>
        <v/>
      </c>
      <c r="T527" t="s">
        <v>32</v>
      </c>
      <c r="U527" t="str">
        <f t="shared" si="118"/>
        <v/>
      </c>
      <c r="V527" t="s">
        <v>32</v>
      </c>
      <c r="W527" t="s">
        <v>32</v>
      </c>
      <c r="X527" s="12" t="str">
        <f t="shared" si="119"/>
        <v>NULL</v>
      </c>
      <c r="Y527" t="str">
        <f t="shared" si="120"/>
        <v/>
      </c>
      <c r="Z527" t="s">
        <v>32</v>
      </c>
      <c r="AA527">
        <v>4</v>
      </c>
      <c r="AB527">
        <v>2503.3200000000002</v>
      </c>
      <c r="AC527" t="str">
        <f t="shared" si="121"/>
        <v>&lt;=3000</v>
      </c>
      <c r="AD527">
        <v>1897</v>
      </c>
      <c r="AE527" t="str">
        <f t="shared" si="122"/>
        <v>&gt;120</v>
      </c>
      <c r="AF527">
        <v>2503.3200000000002</v>
      </c>
      <c r="AG527" t="str">
        <f t="shared" si="123"/>
        <v>&lt;=3000</v>
      </c>
      <c r="AH527" t="s">
        <v>32</v>
      </c>
      <c r="AI527" t="str">
        <f t="shared" si="124"/>
        <v/>
      </c>
      <c r="AJ527" t="s">
        <v>32</v>
      </c>
      <c r="AK527" t="str">
        <f t="shared" si="125"/>
        <v/>
      </c>
      <c r="AL527">
        <v>12</v>
      </c>
      <c r="AM527">
        <v>0</v>
      </c>
      <c r="AN527">
        <v>12</v>
      </c>
      <c r="AO527" t="s">
        <v>32</v>
      </c>
      <c r="AP527">
        <v>1</v>
      </c>
    </row>
    <row r="528" spans="1:42" x14ac:dyDescent="0.25">
      <c r="A528">
        <v>201508</v>
      </c>
      <c r="B528" t="str">
        <f t="shared" si="112"/>
        <v>2015-II</v>
      </c>
      <c r="C528" t="s">
        <v>571</v>
      </c>
      <c r="D528" t="s">
        <v>571</v>
      </c>
      <c r="E528">
        <v>30042847</v>
      </c>
      <c r="F528" t="s">
        <v>29</v>
      </c>
      <c r="G528">
        <v>1</v>
      </c>
      <c r="H528">
        <v>0</v>
      </c>
      <c r="I528">
        <v>0</v>
      </c>
      <c r="J528">
        <f t="shared" si="113"/>
        <v>0</v>
      </c>
      <c r="K528" t="str">
        <f t="shared" si="114"/>
        <v>Modelamiento</v>
      </c>
      <c r="L528">
        <f t="shared" si="115"/>
        <v>0</v>
      </c>
      <c r="M528">
        <v>34</v>
      </c>
      <c r="N528" t="str">
        <f t="shared" si="116"/>
        <v>&lt;=35</v>
      </c>
      <c r="O528" t="s">
        <v>56</v>
      </c>
      <c r="P528" t="s">
        <v>39</v>
      </c>
      <c r="Q528" t="s">
        <v>32</v>
      </c>
      <c r="R528" t="s">
        <v>32</v>
      </c>
      <c r="S528" t="str">
        <f t="shared" si="117"/>
        <v/>
      </c>
      <c r="T528" t="s">
        <v>32</v>
      </c>
      <c r="U528" t="str">
        <f t="shared" si="118"/>
        <v/>
      </c>
      <c r="V528" t="s">
        <v>32</v>
      </c>
      <c r="W528" t="s">
        <v>32</v>
      </c>
      <c r="X528" s="12" t="str">
        <f t="shared" si="119"/>
        <v>NULL</v>
      </c>
      <c r="Y528" t="str">
        <f t="shared" si="120"/>
        <v/>
      </c>
      <c r="Z528" t="s">
        <v>32</v>
      </c>
      <c r="AA528">
        <v>9</v>
      </c>
      <c r="AB528" t="s">
        <v>32</v>
      </c>
      <c r="AC528" t="str">
        <f t="shared" si="121"/>
        <v/>
      </c>
      <c r="AD528" t="s">
        <v>32</v>
      </c>
      <c r="AE528" t="str">
        <f t="shared" si="122"/>
        <v/>
      </c>
      <c r="AF528" t="s">
        <v>32</v>
      </c>
      <c r="AG528" t="str">
        <f t="shared" si="123"/>
        <v/>
      </c>
      <c r="AH528" t="s">
        <v>32</v>
      </c>
      <c r="AI528" t="str">
        <f t="shared" si="124"/>
        <v/>
      </c>
      <c r="AJ528" t="s">
        <v>32</v>
      </c>
      <c r="AK528" t="str">
        <f t="shared" si="125"/>
        <v/>
      </c>
      <c r="AL528">
        <v>0</v>
      </c>
      <c r="AM528">
        <v>0</v>
      </c>
      <c r="AN528">
        <v>0</v>
      </c>
      <c r="AO528" t="s">
        <v>32</v>
      </c>
      <c r="AP528" t="s">
        <v>32</v>
      </c>
    </row>
    <row r="529" spans="1:42" x14ac:dyDescent="0.25">
      <c r="A529">
        <v>201508</v>
      </c>
      <c r="B529" t="str">
        <f t="shared" si="112"/>
        <v>2015-II</v>
      </c>
      <c r="C529" t="s">
        <v>572</v>
      </c>
      <c r="D529" t="s">
        <v>572</v>
      </c>
      <c r="E529">
        <v>30041008</v>
      </c>
      <c r="F529" t="s">
        <v>29</v>
      </c>
      <c r="G529">
        <v>0</v>
      </c>
      <c r="H529">
        <v>0</v>
      </c>
      <c r="I529">
        <v>0</v>
      </c>
      <c r="J529">
        <f t="shared" si="113"/>
        <v>0</v>
      </c>
      <c r="K529" t="str">
        <f t="shared" si="114"/>
        <v>Modelamiento</v>
      </c>
      <c r="L529">
        <f t="shared" si="115"/>
        <v>0</v>
      </c>
      <c r="M529">
        <v>39</v>
      </c>
      <c r="N529" t="str">
        <f t="shared" si="116"/>
        <v>&lt;=40</v>
      </c>
      <c r="O529" t="s">
        <v>56</v>
      </c>
      <c r="P529" t="s">
        <v>35</v>
      </c>
      <c r="Q529" t="s">
        <v>32</v>
      </c>
      <c r="R529" t="s">
        <v>32</v>
      </c>
      <c r="S529" t="str">
        <f t="shared" si="117"/>
        <v/>
      </c>
      <c r="T529" t="s">
        <v>32</v>
      </c>
      <c r="U529" t="str">
        <f t="shared" si="118"/>
        <v/>
      </c>
      <c r="V529" t="s">
        <v>32</v>
      </c>
      <c r="W529" t="s">
        <v>32</v>
      </c>
      <c r="X529" s="12" t="str">
        <f t="shared" si="119"/>
        <v>NULL</v>
      </c>
      <c r="Y529" t="str">
        <f t="shared" si="120"/>
        <v/>
      </c>
      <c r="Z529" t="s">
        <v>32</v>
      </c>
      <c r="AA529">
        <v>4</v>
      </c>
      <c r="AB529">
        <v>1113.79</v>
      </c>
      <c r="AC529" t="str">
        <f t="shared" si="121"/>
        <v>&lt;=2000</v>
      </c>
      <c r="AD529">
        <v>3443</v>
      </c>
      <c r="AE529" t="str">
        <f t="shared" si="122"/>
        <v>&gt;120</v>
      </c>
      <c r="AF529">
        <v>1113.79</v>
      </c>
      <c r="AG529" t="str">
        <f t="shared" si="123"/>
        <v>&lt;=2000</v>
      </c>
      <c r="AH529" t="s">
        <v>32</v>
      </c>
      <c r="AI529" t="str">
        <f t="shared" si="124"/>
        <v/>
      </c>
      <c r="AJ529" t="s">
        <v>32</v>
      </c>
      <c r="AK529" t="str">
        <f t="shared" si="125"/>
        <v/>
      </c>
      <c r="AL529">
        <v>3</v>
      </c>
      <c r="AM529">
        <v>0</v>
      </c>
      <c r="AN529">
        <v>3</v>
      </c>
      <c r="AO529" t="s">
        <v>32</v>
      </c>
      <c r="AP529">
        <v>10</v>
      </c>
    </row>
    <row r="530" spans="1:42" x14ac:dyDescent="0.25">
      <c r="A530">
        <v>201508</v>
      </c>
      <c r="B530" t="str">
        <f t="shared" si="112"/>
        <v>2015-II</v>
      </c>
      <c r="C530" t="s">
        <v>573</v>
      </c>
      <c r="D530" t="s">
        <v>573</v>
      </c>
      <c r="E530">
        <v>30041369</v>
      </c>
      <c r="F530" t="s">
        <v>29</v>
      </c>
      <c r="G530">
        <v>0</v>
      </c>
      <c r="H530">
        <v>0</v>
      </c>
      <c r="I530">
        <v>0</v>
      </c>
      <c r="J530">
        <f t="shared" si="113"/>
        <v>0</v>
      </c>
      <c r="K530" t="str">
        <f t="shared" si="114"/>
        <v>Modelamiento</v>
      </c>
      <c r="L530">
        <f t="shared" si="115"/>
        <v>0</v>
      </c>
      <c r="M530">
        <v>48</v>
      </c>
      <c r="N530" t="str">
        <f t="shared" si="116"/>
        <v>&lt;=50</v>
      </c>
      <c r="O530" t="s">
        <v>72</v>
      </c>
      <c r="P530" t="s">
        <v>35</v>
      </c>
      <c r="Q530" t="s">
        <v>32</v>
      </c>
      <c r="R530" t="s">
        <v>32</v>
      </c>
      <c r="S530" t="str">
        <f t="shared" si="117"/>
        <v/>
      </c>
      <c r="T530" t="s">
        <v>32</v>
      </c>
      <c r="U530" t="str">
        <f t="shared" si="118"/>
        <v/>
      </c>
      <c r="V530" t="s">
        <v>32</v>
      </c>
      <c r="W530" t="s">
        <v>32</v>
      </c>
      <c r="X530" s="12" t="str">
        <f t="shared" si="119"/>
        <v>NULL</v>
      </c>
      <c r="Y530" t="str">
        <f t="shared" si="120"/>
        <v/>
      </c>
      <c r="Z530" t="s">
        <v>32</v>
      </c>
      <c r="AA530">
        <v>1</v>
      </c>
      <c r="AB530">
        <v>2564.39</v>
      </c>
      <c r="AC530" t="str">
        <f t="shared" si="121"/>
        <v>&lt;=3000</v>
      </c>
      <c r="AD530">
        <v>10</v>
      </c>
      <c r="AE530" t="str">
        <f t="shared" si="122"/>
        <v>&lt;=30</v>
      </c>
      <c r="AF530">
        <v>0</v>
      </c>
      <c r="AG530" t="str">
        <f t="shared" si="123"/>
        <v>&lt;=500</v>
      </c>
      <c r="AH530" t="s">
        <v>32</v>
      </c>
      <c r="AI530" t="str">
        <f t="shared" si="124"/>
        <v/>
      </c>
      <c r="AJ530" t="s">
        <v>32</v>
      </c>
      <c r="AK530" t="str">
        <f t="shared" si="125"/>
        <v/>
      </c>
      <c r="AL530">
        <v>12</v>
      </c>
      <c r="AM530">
        <v>9</v>
      </c>
      <c r="AN530">
        <v>0</v>
      </c>
      <c r="AO530">
        <v>4</v>
      </c>
      <c r="AP530" t="s">
        <v>32</v>
      </c>
    </row>
    <row r="531" spans="1:42" x14ac:dyDescent="0.25">
      <c r="A531">
        <v>201508</v>
      </c>
      <c r="B531" t="str">
        <f t="shared" si="112"/>
        <v>2015-II</v>
      </c>
      <c r="C531" t="s">
        <v>574</v>
      </c>
      <c r="D531" t="s">
        <v>574</v>
      </c>
      <c r="E531">
        <v>30041777</v>
      </c>
      <c r="F531" t="s">
        <v>29</v>
      </c>
      <c r="G531">
        <v>0</v>
      </c>
      <c r="H531">
        <v>0</v>
      </c>
      <c r="I531">
        <v>0</v>
      </c>
      <c r="J531">
        <f t="shared" si="113"/>
        <v>0</v>
      </c>
      <c r="K531" t="str">
        <f t="shared" si="114"/>
        <v>Modelamiento</v>
      </c>
      <c r="L531">
        <f t="shared" si="115"/>
        <v>0</v>
      </c>
      <c r="M531">
        <v>26</v>
      </c>
      <c r="N531" t="str">
        <f t="shared" si="116"/>
        <v>&lt;=30</v>
      </c>
      <c r="O531" t="s">
        <v>56</v>
      </c>
      <c r="P531" t="s">
        <v>39</v>
      </c>
      <c r="Q531" t="s">
        <v>32</v>
      </c>
      <c r="R531" t="s">
        <v>32</v>
      </c>
      <c r="S531" t="str">
        <f t="shared" si="117"/>
        <v/>
      </c>
      <c r="T531" t="s">
        <v>32</v>
      </c>
      <c r="U531" t="str">
        <f t="shared" si="118"/>
        <v/>
      </c>
      <c r="V531" t="s">
        <v>32</v>
      </c>
      <c r="W531" t="s">
        <v>32</v>
      </c>
      <c r="X531" s="12" t="str">
        <f t="shared" si="119"/>
        <v>NULL</v>
      </c>
      <c r="Y531" t="str">
        <f t="shared" si="120"/>
        <v/>
      </c>
      <c r="Z531" t="s">
        <v>32</v>
      </c>
      <c r="AA531">
        <v>9</v>
      </c>
      <c r="AB531" t="s">
        <v>32</v>
      </c>
      <c r="AC531" t="str">
        <f t="shared" si="121"/>
        <v/>
      </c>
      <c r="AD531" t="s">
        <v>32</v>
      </c>
      <c r="AE531" t="str">
        <f t="shared" si="122"/>
        <v/>
      </c>
      <c r="AF531" t="s">
        <v>32</v>
      </c>
      <c r="AG531" t="str">
        <f t="shared" si="123"/>
        <v/>
      </c>
      <c r="AH531" t="s">
        <v>32</v>
      </c>
      <c r="AI531" t="str">
        <f t="shared" si="124"/>
        <v/>
      </c>
      <c r="AJ531" t="s">
        <v>32</v>
      </c>
      <c r="AK531" t="str">
        <f t="shared" si="125"/>
        <v/>
      </c>
      <c r="AL531">
        <v>0</v>
      </c>
      <c r="AM531">
        <v>0</v>
      </c>
      <c r="AN531">
        <v>0</v>
      </c>
      <c r="AO531" t="s">
        <v>32</v>
      </c>
      <c r="AP531" t="s">
        <v>32</v>
      </c>
    </row>
    <row r="532" spans="1:42" x14ac:dyDescent="0.25">
      <c r="A532">
        <v>201508</v>
      </c>
      <c r="B532" t="str">
        <f t="shared" si="112"/>
        <v>2015-II</v>
      </c>
      <c r="C532" t="s">
        <v>575</v>
      </c>
      <c r="D532" t="s">
        <v>575</v>
      </c>
      <c r="E532">
        <v>30040924</v>
      </c>
      <c r="F532" t="s">
        <v>29</v>
      </c>
      <c r="G532">
        <v>0</v>
      </c>
      <c r="H532">
        <v>0</v>
      </c>
      <c r="I532">
        <v>0</v>
      </c>
      <c r="J532">
        <f t="shared" si="113"/>
        <v>0</v>
      </c>
      <c r="K532" t="str">
        <f t="shared" si="114"/>
        <v>Modelamiento</v>
      </c>
      <c r="L532">
        <f t="shared" si="115"/>
        <v>0</v>
      </c>
      <c r="M532">
        <v>25</v>
      </c>
      <c r="N532" t="str">
        <f t="shared" si="116"/>
        <v>&lt;=25</v>
      </c>
      <c r="O532" t="s">
        <v>56</v>
      </c>
      <c r="P532" t="s">
        <v>31</v>
      </c>
      <c r="Q532" t="s">
        <v>32</v>
      </c>
      <c r="R532" t="s">
        <v>32</v>
      </c>
      <c r="S532" t="str">
        <f t="shared" si="117"/>
        <v/>
      </c>
      <c r="T532" t="s">
        <v>32</v>
      </c>
      <c r="U532" t="str">
        <f t="shared" si="118"/>
        <v/>
      </c>
      <c r="V532" t="s">
        <v>32</v>
      </c>
      <c r="W532" t="s">
        <v>32</v>
      </c>
      <c r="X532" s="12" t="str">
        <f t="shared" si="119"/>
        <v>NULL</v>
      </c>
      <c r="Y532" t="str">
        <f t="shared" si="120"/>
        <v/>
      </c>
      <c r="Z532" t="s">
        <v>32</v>
      </c>
      <c r="AA532">
        <v>4</v>
      </c>
      <c r="AB532">
        <v>372.35</v>
      </c>
      <c r="AC532" t="str">
        <f t="shared" si="121"/>
        <v>&lt;=500</v>
      </c>
      <c r="AD532">
        <v>1948</v>
      </c>
      <c r="AE532" t="str">
        <f t="shared" si="122"/>
        <v>&gt;120</v>
      </c>
      <c r="AF532">
        <v>372.35</v>
      </c>
      <c r="AG532" t="str">
        <f t="shared" si="123"/>
        <v>&lt;=500</v>
      </c>
      <c r="AH532" t="s">
        <v>32</v>
      </c>
      <c r="AI532" t="str">
        <f t="shared" si="124"/>
        <v/>
      </c>
      <c r="AJ532" t="s">
        <v>32</v>
      </c>
      <c r="AK532" t="str">
        <f t="shared" si="125"/>
        <v/>
      </c>
      <c r="AL532">
        <v>4</v>
      </c>
      <c r="AM532">
        <v>0</v>
      </c>
      <c r="AN532">
        <v>4</v>
      </c>
      <c r="AO532" t="s">
        <v>32</v>
      </c>
      <c r="AP532">
        <v>9</v>
      </c>
    </row>
    <row r="533" spans="1:42" x14ac:dyDescent="0.25">
      <c r="A533">
        <v>201508</v>
      </c>
      <c r="B533" t="str">
        <f t="shared" si="112"/>
        <v>2015-II</v>
      </c>
      <c r="C533" t="s">
        <v>576</v>
      </c>
      <c r="D533" t="s">
        <v>576</v>
      </c>
      <c r="E533">
        <v>30040598</v>
      </c>
      <c r="F533" t="s">
        <v>29</v>
      </c>
      <c r="G533">
        <v>0</v>
      </c>
      <c r="H533">
        <v>0</v>
      </c>
      <c r="I533">
        <v>0</v>
      </c>
      <c r="J533">
        <f t="shared" si="113"/>
        <v>0</v>
      </c>
      <c r="K533" t="str">
        <f t="shared" si="114"/>
        <v>Modelamiento</v>
      </c>
      <c r="L533">
        <f t="shared" si="115"/>
        <v>0</v>
      </c>
      <c r="M533">
        <v>28</v>
      </c>
      <c r="N533" t="str">
        <f t="shared" si="116"/>
        <v>&lt;=30</v>
      </c>
      <c r="O533" t="s">
        <v>56</v>
      </c>
      <c r="P533" t="s">
        <v>31</v>
      </c>
      <c r="Q533" t="s">
        <v>32</v>
      </c>
      <c r="R533" t="s">
        <v>32</v>
      </c>
      <c r="S533" t="str">
        <f t="shared" si="117"/>
        <v/>
      </c>
      <c r="T533" t="s">
        <v>32</v>
      </c>
      <c r="U533" t="str">
        <f t="shared" si="118"/>
        <v/>
      </c>
      <c r="V533" t="s">
        <v>32</v>
      </c>
      <c r="W533" t="s">
        <v>32</v>
      </c>
      <c r="X533" s="12" t="str">
        <f t="shared" si="119"/>
        <v>NULL</v>
      </c>
      <c r="Y533" t="str">
        <f t="shared" si="120"/>
        <v/>
      </c>
      <c r="Z533" t="s">
        <v>32</v>
      </c>
      <c r="AA533">
        <v>4</v>
      </c>
      <c r="AB533">
        <v>2734.51</v>
      </c>
      <c r="AC533" t="str">
        <f t="shared" si="121"/>
        <v>&lt;=3000</v>
      </c>
      <c r="AD533">
        <v>633</v>
      </c>
      <c r="AE533" t="str">
        <f t="shared" si="122"/>
        <v>&gt;120</v>
      </c>
      <c r="AF533">
        <v>2734.51</v>
      </c>
      <c r="AG533" t="str">
        <f t="shared" si="123"/>
        <v>&lt;=3000</v>
      </c>
      <c r="AH533" t="s">
        <v>32</v>
      </c>
      <c r="AI533" t="str">
        <f t="shared" si="124"/>
        <v/>
      </c>
      <c r="AJ533" t="s">
        <v>32</v>
      </c>
      <c r="AK533" t="str">
        <f t="shared" si="125"/>
        <v/>
      </c>
      <c r="AL533">
        <v>12</v>
      </c>
      <c r="AM533">
        <v>0</v>
      </c>
      <c r="AN533">
        <v>12</v>
      </c>
      <c r="AO533" t="s">
        <v>32</v>
      </c>
      <c r="AP533">
        <v>1</v>
      </c>
    </row>
    <row r="534" spans="1:42" x14ac:dyDescent="0.25">
      <c r="A534">
        <v>201508</v>
      </c>
      <c r="B534" t="str">
        <f t="shared" si="112"/>
        <v>2015-II</v>
      </c>
      <c r="C534" t="s">
        <v>577</v>
      </c>
      <c r="D534" t="s">
        <v>577</v>
      </c>
      <c r="E534">
        <v>30042534</v>
      </c>
      <c r="F534" t="s">
        <v>29</v>
      </c>
      <c r="G534">
        <v>0</v>
      </c>
      <c r="H534">
        <v>0</v>
      </c>
      <c r="I534">
        <v>0</v>
      </c>
      <c r="J534">
        <f t="shared" si="113"/>
        <v>0</v>
      </c>
      <c r="K534" t="str">
        <f t="shared" si="114"/>
        <v>Modelamiento</v>
      </c>
      <c r="L534">
        <f t="shared" si="115"/>
        <v>0</v>
      </c>
      <c r="M534">
        <v>28</v>
      </c>
      <c r="N534" t="str">
        <f t="shared" si="116"/>
        <v>&lt;=30</v>
      </c>
      <c r="O534" t="s">
        <v>56</v>
      </c>
      <c r="P534" t="s">
        <v>31</v>
      </c>
      <c r="Q534" t="s">
        <v>32</v>
      </c>
      <c r="R534" t="s">
        <v>32</v>
      </c>
      <c r="S534" t="str">
        <f t="shared" si="117"/>
        <v/>
      </c>
      <c r="T534" t="s">
        <v>32</v>
      </c>
      <c r="U534" t="str">
        <f t="shared" si="118"/>
        <v/>
      </c>
      <c r="V534" t="s">
        <v>32</v>
      </c>
      <c r="W534" t="s">
        <v>32</v>
      </c>
      <c r="X534" s="12" t="str">
        <f t="shared" si="119"/>
        <v>NULL</v>
      </c>
      <c r="Y534" t="str">
        <f t="shared" si="120"/>
        <v/>
      </c>
      <c r="Z534" t="s">
        <v>32</v>
      </c>
      <c r="AA534">
        <v>4</v>
      </c>
      <c r="AB534">
        <v>317.16000000000003</v>
      </c>
      <c r="AC534" t="str">
        <f t="shared" si="121"/>
        <v>&lt;=500</v>
      </c>
      <c r="AD534">
        <v>816</v>
      </c>
      <c r="AE534" t="str">
        <f t="shared" si="122"/>
        <v>&gt;120</v>
      </c>
      <c r="AF534">
        <v>317.16000000000003</v>
      </c>
      <c r="AG534" t="str">
        <f t="shared" si="123"/>
        <v>&lt;=500</v>
      </c>
      <c r="AH534" t="s">
        <v>32</v>
      </c>
      <c r="AI534" t="str">
        <f t="shared" si="124"/>
        <v/>
      </c>
      <c r="AJ534" t="s">
        <v>32</v>
      </c>
      <c r="AK534" t="str">
        <f t="shared" si="125"/>
        <v/>
      </c>
      <c r="AL534">
        <v>12</v>
      </c>
      <c r="AM534">
        <v>0</v>
      </c>
      <c r="AN534">
        <v>12</v>
      </c>
      <c r="AO534" t="s">
        <v>32</v>
      </c>
      <c r="AP534">
        <v>1</v>
      </c>
    </row>
    <row r="535" spans="1:42" x14ac:dyDescent="0.25">
      <c r="A535">
        <v>201508</v>
      </c>
      <c r="B535" t="str">
        <f t="shared" si="112"/>
        <v>2015-II</v>
      </c>
      <c r="C535" t="s">
        <v>578</v>
      </c>
      <c r="D535" t="s">
        <v>578</v>
      </c>
      <c r="E535">
        <v>30041928</v>
      </c>
      <c r="F535" t="s">
        <v>29</v>
      </c>
      <c r="G535">
        <v>0</v>
      </c>
      <c r="H535">
        <v>0</v>
      </c>
      <c r="I535">
        <v>0</v>
      </c>
      <c r="J535">
        <f t="shared" si="113"/>
        <v>0</v>
      </c>
      <c r="K535" t="str">
        <f t="shared" si="114"/>
        <v>Modelamiento</v>
      </c>
      <c r="L535">
        <f t="shared" si="115"/>
        <v>0</v>
      </c>
      <c r="M535">
        <v>62</v>
      </c>
      <c r="N535" t="str">
        <f t="shared" si="116"/>
        <v>&gt;60</v>
      </c>
      <c r="O535" t="s">
        <v>56</v>
      </c>
      <c r="P535" t="s">
        <v>35</v>
      </c>
      <c r="Q535" t="s">
        <v>32</v>
      </c>
      <c r="R535" t="s">
        <v>32</v>
      </c>
      <c r="S535" t="str">
        <f t="shared" si="117"/>
        <v/>
      </c>
      <c r="T535" t="s">
        <v>32</v>
      </c>
      <c r="U535" t="str">
        <f t="shared" si="118"/>
        <v/>
      </c>
      <c r="V535" t="s">
        <v>32</v>
      </c>
      <c r="W535" t="s">
        <v>32</v>
      </c>
      <c r="X535" s="12" t="str">
        <f t="shared" si="119"/>
        <v>NULL</v>
      </c>
      <c r="Y535" t="str">
        <f t="shared" si="120"/>
        <v/>
      </c>
      <c r="Z535" t="s">
        <v>32</v>
      </c>
      <c r="AA535">
        <v>4</v>
      </c>
      <c r="AB535">
        <v>3810.57</v>
      </c>
      <c r="AC535" t="str">
        <f t="shared" si="121"/>
        <v>&lt;=4000</v>
      </c>
      <c r="AD535">
        <v>2192</v>
      </c>
      <c r="AE535" t="str">
        <f t="shared" si="122"/>
        <v>&gt;120</v>
      </c>
      <c r="AF535">
        <v>3810.57</v>
      </c>
      <c r="AG535" t="str">
        <f t="shared" si="123"/>
        <v>&lt;=4000</v>
      </c>
      <c r="AH535" t="s">
        <v>32</v>
      </c>
      <c r="AI535" t="str">
        <f t="shared" si="124"/>
        <v/>
      </c>
      <c r="AJ535" t="s">
        <v>32</v>
      </c>
      <c r="AK535" t="str">
        <f t="shared" si="125"/>
        <v/>
      </c>
      <c r="AL535">
        <v>3</v>
      </c>
      <c r="AM535">
        <v>0</v>
      </c>
      <c r="AN535">
        <v>3</v>
      </c>
      <c r="AO535" t="s">
        <v>32</v>
      </c>
      <c r="AP535">
        <v>10</v>
      </c>
    </row>
    <row r="536" spans="1:42" x14ac:dyDescent="0.25">
      <c r="A536">
        <v>201508</v>
      </c>
      <c r="B536" t="str">
        <f t="shared" si="112"/>
        <v>2015-II</v>
      </c>
      <c r="C536" t="s">
        <v>579</v>
      </c>
      <c r="D536" t="s">
        <v>579</v>
      </c>
      <c r="E536">
        <v>30042637</v>
      </c>
      <c r="F536" t="s">
        <v>29</v>
      </c>
      <c r="G536">
        <v>0</v>
      </c>
      <c r="H536">
        <v>0</v>
      </c>
      <c r="I536">
        <v>0</v>
      </c>
      <c r="J536">
        <f t="shared" si="113"/>
        <v>0</v>
      </c>
      <c r="K536" t="str">
        <f t="shared" si="114"/>
        <v>Modelamiento</v>
      </c>
      <c r="L536">
        <f t="shared" si="115"/>
        <v>0</v>
      </c>
      <c r="M536">
        <v>31</v>
      </c>
      <c r="N536" t="str">
        <f t="shared" si="116"/>
        <v>&lt;=35</v>
      </c>
      <c r="O536" t="s">
        <v>72</v>
      </c>
      <c r="P536" t="s">
        <v>39</v>
      </c>
      <c r="Q536" t="s">
        <v>32</v>
      </c>
      <c r="R536" t="s">
        <v>32</v>
      </c>
      <c r="S536" t="str">
        <f t="shared" si="117"/>
        <v/>
      </c>
      <c r="T536" t="s">
        <v>32</v>
      </c>
      <c r="U536" t="str">
        <f t="shared" si="118"/>
        <v/>
      </c>
      <c r="V536" t="s">
        <v>32</v>
      </c>
      <c r="W536" t="s">
        <v>32</v>
      </c>
      <c r="X536" s="12" t="str">
        <f t="shared" si="119"/>
        <v>NULL</v>
      </c>
      <c r="Y536" t="str">
        <f t="shared" si="120"/>
        <v/>
      </c>
      <c r="Z536" t="s">
        <v>32</v>
      </c>
      <c r="AA536">
        <v>9</v>
      </c>
      <c r="AB536" t="s">
        <v>32</v>
      </c>
      <c r="AC536" t="str">
        <f t="shared" si="121"/>
        <v/>
      </c>
      <c r="AD536" t="s">
        <v>32</v>
      </c>
      <c r="AE536" t="str">
        <f t="shared" si="122"/>
        <v/>
      </c>
      <c r="AF536" t="s">
        <v>32</v>
      </c>
      <c r="AG536" t="str">
        <f t="shared" si="123"/>
        <v/>
      </c>
      <c r="AH536" t="s">
        <v>32</v>
      </c>
      <c r="AI536" t="str">
        <f t="shared" si="124"/>
        <v/>
      </c>
      <c r="AJ536" t="s">
        <v>32</v>
      </c>
      <c r="AK536" t="str">
        <f t="shared" si="125"/>
        <v/>
      </c>
      <c r="AL536">
        <v>0</v>
      </c>
      <c r="AM536">
        <v>0</v>
      </c>
      <c r="AN536">
        <v>0</v>
      </c>
      <c r="AO536" t="s">
        <v>32</v>
      </c>
      <c r="AP536" t="s">
        <v>32</v>
      </c>
    </row>
    <row r="537" spans="1:42" x14ac:dyDescent="0.25">
      <c r="A537">
        <v>201508</v>
      </c>
      <c r="B537" t="str">
        <f t="shared" si="112"/>
        <v>2015-II</v>
      </c>
      <c r="C537" t="s">
        <v>580</v>
      </c>
      <c r="D537" t="s">
        <v>580</v>
      </c>
      <c r="E537">
        <v>30040201</v>
      </c>
      <c r="F537" t="s">
        <v>29</v>
      </c>
      <c r="G537">
        <v>1</v>
      </c>
      <c r="H537">
        <v>0</v>
      </c>
      <c r="I537">
        <v>0</v>
      </c>
      <c r="J537">
        <f t="shared" si="113"/>
        <v>0</v>
      </c>
      <c r="K537" t="str">
        <f t="shared" si="114"/>
        <v>Modelamiento</v>
      </c>
      <c r="L537">
        <f t="shared" si="115"/>
        <v>0</v>
      </c>
      <c r="M537">
        <v>39</v>
      </c>
      <c r="N537" t="str">
        <f t="shared" si="116"/>
        <v>&lt;=40</v>
      </c>
      <c r="O537" t="s">
        <v>56</v>
      </c>
      <c r="P537" t="s">
        <v>39</v>
      </c>
      <c r="Q537" t="s">
        <v>32</v>
      </c>
      <c r="R537" t="s">
        <v>32</v>
      </c>
      <c r="S537" t="str">
        <f t="shared" si="117"/>
        <v/>
      </c>
      <c r="T537" t="s">
        <v>32</v>
      </c>
      <c r="U537" t="str">
        <f t="shared" si="118"/>
        <v/>
      </c>
      <c r="V537" t="s">
        <v>32</v>
      </c>
      <c r="W537" t="s">
        <v>32</v>
      </c>
      <c r="X537" s="12" t="str">
        <f t="shared" si="119"/>
        <v>NULL</v>
      </c>
      <c r="Y537" t="str">
        <f t="shared" si="120"/>
        <v/>
      </c>
      <c r="Z537" t="s">
        <v>32</v>
      </c>
      <c r="AA537">
        <v>4</v>
      </c>
      <c r="AB537">
        <v>3932.7</v>
      </c>
      <c r="AC537" t="str">
        <f t="shared" si="121"/>
        <v>&lt;=4000</v>
      </c>
      <c r="AD537">
        <v>751</v>
      </c>
      <c r="AE537" t="str">
        <f t="shared" si="122"/>
        <v>&gt;120</v>
      </c>
      <c r="AF537">
        <v>3932.7</v>
      </c>
      <c r="AG537" t="str">
        <f t="shared" si="123"/>
        <v>&lt;=4000</v>
      </c>
      <c r="AH537">
        <v>122.09</v>
      </c>
      <c r="AI537" t="str">
        <f t="shared" si="124"/>
        <v>&lt;=500</v>
      </c>
      <c r="AJ537">
        <v>1</v>
      </c>
      <c r="AK537" t="str">
        <f t="shared" si="125"/>
        <v>&gt;0.9</v>
      </c>
      <c r="AL537">
        <v>12</v>
      </c>
      <c r="AM537">
        <v>0</v>
      </c>
      <c r="AN537">
        <v>10</v>
      </c>
      <c r="AO537" t="s">
        <v>32</v>
      </c>
      <c r="AP537">
        <v>1</v>
      </c>
    </row>
    <row r="538" spans="1:42" x14ac:dyDescent="0.25">
      <c r="A538">
        <v>201508</v>
      </c>
      <c r="B538" t="str">
        <f t="shared" si="112"/>
        <v>2015-II</v>
      </c>
      <c r="C538" t="s">
        <v>581</v>
      </c>
      <c r="D538" t="s">
        <v>581</v>
      </c>
      <c r="E538">
        <v>30042391</v>
      </c>
      <c r="F538" t="s">
        <v>29</v>
      </c>
      <c r="G538">
        <v>0</v>
      </c>
      <c r="H538">
        <v>0</v>
      </c>
      <c r="I538">
        <v>0</v>
      </c>
      <c r="J538">
        <f t="shared" si="113"/>
        <v>0</v>
      </c>
      <c r="K538" t="str">
        <f t="shared" si="114"/>
        <v>Modelamiento</v>
      </c>
      <c r="L538">
        <f t="shared" si="115"/>
        <v>0</v>
      </c>
      <c r="M538">
        <v>30</v>
      </c>
      <c r="N538" t="str">
        <f t="shared" si="116"/>
        <v>&lt;=30</v>
      </c>
      <c r="O538" t="s">
        <v>56</v>
      </c>
      <c r="P538" t="s">
        <v>39</v>
      </c>
      <c r="Q538" t="s">
        <v>32</v>
      </c>
      <c r="R538" t="s">
        <v>32</v>
      </c>
      <c r="S538" t="str">
        <f t="shared" si="117"/>
        <v/>
      </c>
      <c r="T538" t="s">
        <v>32</v>
      </c>
      <c r="U538" t="str">
        <f t="shared" si="118"/>
        <v/>
      </c>
      <c r="V538" t="s">
        <v>32</v>
      </c>
      <c r="W538" t="s">
        <v>32</v>
      </c>
      <c r="X538" s="12" t="str">
        <f t="shared" si="119"/>
        <v>NULL</v>
      </c>
      <c r="Y538" t="str">
        <f t="shared" si="120"/>
        <v/>
      </c>
      <c r="Z538" t="s">
        <v>32</v>
      </c>
      <c r="AA538">
        <v>4</v>
      </c>
      <c r="AB538">
        <v>2499.0300000000002</v>
      </c>
      <c r="AC538" t="str">
        <f t="shared" si="121"/>
        <v>&lt;=3000</v>
      </c>
      <c r="AD538">
        <v>211</v>
      </c>
      <c r="AE538" t="str">
        <f t="shared" si="122"/>
        <v>&gt;120</v>
      </c>
      <c r="AF538">
        <v>670.48</v>
      </c>
      <c r="AG538" t="str">
        <f t="shared" si="123"/>
        <v>&lt;=1000</v>
      </c>
      <c r="AH538">
        <v>1500</v>
      </c>
      <c r="AI538" t="str">
        <f t="shared" si="124"/>
        <v>&lt;=2000</v>
      </c>
      <c r="AJ538">
        <v>1</v>
      </c>
      <c r="AK538" t="str">
        <f t="shared" si="125"/>
        <v>&gt;0.9</v>
      </c>
      <c r="AL538">
        <v>12</v>
      </c>
      <c r="AM538">
        <v>0</v>
      </c>
      <c r="AN538">
        <v>3</v>
      </c>
      <c r="AO538" t="s">
        <v>32</v>
      </c>
      <c r="AP538">
        <v>1</v>
      </c>
    </row>
    <row r="539" spans="1:42" x14ac:dyDescent="0.25">
      <c r="A539">
        <v>201508</v>
      </c>
      <c r="B539" t="str">
        <f t="shared" si="112"/>
        <v>2015-II</v>
      </c>
      <c r="C539" t="s">
        <v>582</v>
      </c>
      <c r="D539" t="s">
        <v>582</v>
      </c>
      <c r="E539">
        <v>30041700</v>
      </c>
      <c r="F539" t="s">
        <v>29</v>
      </c>
      <c r="G539">
        <v>0</v>
      </c>
      <c r="H539">
        <v>0</v>
      </c>
      <c r="I539">
        <v>0</v>
      </c>
      <c r="J539">
        <f t="shared" si="113"/>
        <v>0</v>
      </c>
      <c r="K539" t="str">
        <f t="shared" si="114"/>
        <v>Modelamiento</v>
      </c>
      <c r="L539">
        <f t="shared" si="115"/>
        <v>0</v>
      </c>
      <c r="M539">
        <v>29</v>
      </c>
      <c r="N539" t="str">
        <f t="shared" si="116"/>
        <v>&lt;=30</v>
      </c>
      <c r="O539" t="s">
        <v>56</v>
      </c>
      <c r="P539" t="s">
        <v>31</v>
      </c>
      <c r="Q539" t="s">
        <v>32</v>
      </c>
      <c r="R539" t="s">
        <v>32</v>
      </c>
      <c r="S539" t="str">
        <f t="shared" si="117"/>
        <v/>
      </c>
      <c r="T539" t="s">
        <v>32</v>
      </c>
      <c r="U539" t="str">
        <f t="shared" si="118"/>
        <v/>
      </c>
      <c r="V539" t="s">
        <v>32</v>
      </c>
      <c r="W539" t="s">
        <v>32</v>
      </c>
      <c r="X539" s="12" t="str">
        <f t="shared" si="119"/>
        <v>NULL</v>
      </c>
      <c r="Y539" t="str">
        <f t="shared" si="120"/>
        <v/>
      </c>
      <c r="Z539" t="s">
        <v>32</v>
      </c>
      <c r="AA539">
        <v>9</v>
      </c>
      <c r="AB539" t="s">
        <v>32</v>
      </c>
      <c r="AC539" t="str">
        <f t="shared" si="121"/>
        <v/>
      </c>
      <c r="AD539" t="s">
        <v>32</v>
      </c>
      <c r="AE539" t="str">
        <f t="shared" si="122"/>
        <v/>
      </c>
      <c r="AF539" t="s">
        <v>32</v>
      </c>
      <c r="AG539" t="str">
        <f t="shared" si="123"/>
        <v/>
      </c>
      <c r="AH539" t="s">
        <v>32</v>
      </c>
      <c r="AI539" t="str">
        <f t="shared" si="124"/>
        <v/>
      </c>
      <c r="AJ539" t="s">
        <v>32</v>
      </c>
      <c r="AK539" t="str">
        <f t="shared" si="125"/>
        <v/>
      </c>
      <c r="AL539">
        <v>0</v>
      </c>
      <c r="AM539">
        <v>0</v>
      </c>
      <c r="AN539">
        <v>0</v>
      </c>
      <c r="AO539" t="s">
        <v>32</v>
      </c>
      <c r="AP539" t="s">
        <v>32</v>
      </c>
    </row>
    <row r="540" spans="1:42" x14ac:dyDescent="0.25">
      <c r="A540">
        <v>201508</v>
      </c>
      <c r="B540" t="str">
        <f t="shared" si="112"/>
        <v>2015-II</v>
      </c>
      <c r="C540" t="s">
        <v>583</v>
      </c>
      <c r="D540" t="s">
        <v>583</v>
      </c>
      <c r="E540">
        <v>30038598</v>
      </c>
      <c r="F540" t="s">
        <v>29</v>
      </c>
      <c r="G540">
        <v>0</v>
      </c>
      <c r="H540">
        <v>0</v>
      </c>
      <c r="I540">
        <v>0</v>
      </c>
      <c r="J540">
        <f t="shared" si="113"/>
        <v>0</v>
      </c>
      <c r="K540" t="str">
        <f t="shared" si="114"/>
        <v>Modelamiento</v>
      </c>
      <c r="L540">
        <f t="shared" si="115"/>
        <v>0</v>
      </c>
      <c r="M540">
        <v>40</v>
      </c>
      <c r="N540" t="str">
        <f t="shared" si="116"/>
        <v>&lt;=40</v>
      </c>
      <c r="O540" t="s">
        <v>56</v>
      </c>
      <c r="P540" t="s">
        <v>31</v>
      </c>
      <c r="Q540" t="s">
        <v>32</v>
      </c>
      <c r="R540" t="s">
        <v>32</v>
      </c>
      <c r="S540" t="str">
        <f t="shared" si="117"/>
        <v/>
      </c>
      <c r="T540" t="s">
        <v>32</v>
      </c>
      <c r="U540" t="str">
        <f t="shared" si="118"/>
        <v/>
      </c>
      <c r="V540" t="s">
        <v>32</v>
      </c>
      <c r="W540" t="s">
        <v>32</v>
      </c>
      <c r="X540" s="12" t="str">
        <f t="shared" si="119"/>
        <v>NULL</v>
      </c>
      <c r="Y540" t="str">
        <f t="shared" si="120"/>
        <v/>
      </c>
      <c r="Z540" t="s">
        <v>32</v>
      </c>
      <c r="AA540">
        <v>1</v>
      </c>
      <c r="AB540">
        <v>7016.45</v>
      </c>
      <c r="AC540" t="str">
        <f t="shared" si="121"/>
        <v>&gt;5000</v>
      </c>
      <c r="AD540">
        <v>29</v>
      </c>
      <c r="AE540" t="str">
        <f t="shared" si="122"/>
        <v>&lt;=30</v>
      </c>
      <c r="AF540">
        <v>0</v>
      </c>
      <c r="AG540" t="str">
        <f t="shared" si="123"/>
        <v>&lt;=500</v>
      </c>
      <c r="AH540">
        <v>6800</v>
      </c>
      <c r="AI540" t="str">
        <f t="shared" si="124"/>
        <v>&gt;5000</v>
      </c>
      <c r="AJ540">
        <v>0.73429999999999995</v>
      </c>
      <c r="AK540" t="str">
        <f t="shared" si="125"/>
        <v>&lt;=0.8</v>
      </c>
      <c r="AL540">
        <v>12</v>
      </c>
      <c r="AM540">
        <v>9</v>
      </c>
      <c r="AN540">
        <v>0</v>
      </c>
      <c r="AO540">
        <v>3</v>
      </c>
      <c r="AP540" t="s">
        <v>32</v>
      </c>
    </row>
    <row r="541" spans="1:42" x14ac:dyDescent="0.25">
      <c r="A541">
        <v>201509</v>
      </c>
      <c r="B541" t="str">
        <f t="shared" si="112"/>
        <v>2015-II</v>
      </c>
      <c r="C541" t="s">
        <v>584</v>
      </c>
      <c r="D541" t="s">
        <v>584</v>
      </c>
      <c r="E541">
        <v>30044124</v>
      </c>
      <c r="F541" t="s">
        <v>29</v>
      </c>
      <c r="G541">
        <v>0</v>
      </c>
      <c r="H541">
        <v>0</v>
      </c>
      <c r="I541">
        <v>0</v>
      </c>
      <c r="J541">
        <f t="shared" si="113"/>
        <v>0</v>
      </c>
      <c r="K541" t="str">
        <f t="shared" si="114"/>
        <v>Modelamiento</v>
      </c>
      <c r="L541">
        <f t="shared" si="115"/>
        <v>0</v>
      </c>
      <c r="M541">
        <v>31</v>
      </c>
      <c r="N541" t="str">
        <f t="shared" si="116"/>
        <v>&lt;=35</v>
      </c>
      <c r="O541" t="s">
        <v>56</v>
      </c>
      <c r="P541" t="s">
        <v>39</v>
      </c>
      <c r="Q541">
        <v>33648</v>
      </c>
      <c r="R541">
        <v>1500</v>
      </c>
      <c r="S541" t="str">
        <f t="shared" si="117"/>
        <v>&lt;=1500</v>
      </c>
      <c r="T541">
        <v>1434.82</v>
      </c>
      <c r="U541" t="str">
        <f t="shared" si="118"/>
        <v>&lt;=1500</v>
      </c>
      <c r="V541" t="s">
        <v>585</v>
      </c>
      <c r="W541">
        <v>33578</v>
      </c>
      <c r="X541" s="12">
        <f t="shared" si="119"/>
        <v>4.4672106736553696E-2</v>
      </c>
      <c r="Y541" t="str">
        <f t="shared" si="120"/>
        <v>&lt;=0.05</v>
      </c>
      <c r="Z541" t="s">
        <v>32</v>
      </c>
      <c r="AA541">
        <v>8</v>
      </c>
      <c r="AB541" t="s">
        <v>32</v>
      </c>
      <c r="AC541" t="str">
        <f t="shared" si="121"/>
        <v/>
      </c>
      <c r="AD541" t="s">
        <v>32</v>
      </c>
      <c r="AE541" t="str">
        <f t="shared" si="122"/>
        <v/>
      </c>
      <c r="AF541" t="s">
        <v>32</v>
      </c>
      <c r="AG541" t="str">
        <f t="shared" si="123"/>
        <v/>
      </c>
      <c r="AH541" t="s">
        <v>32</v>
      </c>
      <c r="AI541" t="str">
        <f t="shared" si="124"/>
        <v/>
      </c>
      <c r="AJ541" t="s">
        <v>32</v>
      </c>
      <c r="AK541" t="str">
        <f t="shared" si="125"/>
        <v/>
      </c>
      <c r="AL541">
        <v>0</v>
      </c>
      <c r="AM541">
        <v>0</v>
      </c>
      <c r="AN541">
        <v>0</v>
      </c>
      <c r="AO541" t="s">
        <v>32</v>
      </c>
      <c r="AP541" t="s">
        <v>32</v>
      </c>
    </row>
    <row r="542" spans="1:42" x14ac:dyDescent="0.25">
      <c r="A542">
        <v>201509</v>
      </c>
      <c r="B542" t="str">
        <f t="shared" si="112"/>
        <v>2015-II</v>
      </c>
      <c r="C542" t="s">
        <v>586</v>
      </c>
      <c r="D542" t="s">
        <v>586</v>
      </c>
      <c r="E542">
        <v>30041757</v>
      </c>
      <c r="F542" t="s">
        <v>29</v>
      </c>
      <c r="G542">
        <v>0</v>
      </c>
      <c r="H542">
        <v>0</v>
      </c>
      <c r="I542">
        <v>0</v>
      </c>
      <c r="J542">
        <f t="shared" si="113"/>
        <v>0</v>
      </c>
      <c r="K542" t="str">
        <f t="shared" si="114"/>
        <v>Modelamiento</v>
      </c>
      <c r="L542">
        <f t="shared" si="115"/>
        <v>0</v>
      </c>
      <c r="M542">
        <v>33</v>
      </c>
      <c r="N542" t="str">
        <f t="shared" si="116"/>
        <v>&lt;=35</v>
      </c>
      <c r="O542" t="s">
        <v>56</v>
      </c>
      <c r="P542" t="s">
        <v>31</v>
      </c>
      <c r="Q542">
        <v>40805</v>
      </c>
      <c r="R542">
        <v>1500</v>
      </c>
      <c r="S542" t="str">
        <f t="shared" si="117"/>
        <v>&lt;=1500</v>
      </c>
      <c r="T542">
        <v>1361.5</v>
      </c>
      <c r="U542" t="str">
        <f t="shared" si="118"/>
        <v>&lt;=1400</v>
      </c>
      <c r="V542" t="s">
        <v>587</v>
      </c>
      <c r="W542">
        <v>40415</v>
      </c>
      <c r="X542" s="12">
        <f t="shared" si="119"/>
        <v>3.7114932574539156E-2</v>
      </c>
      <c r="Y542" t="str">
        <f t="shared" si="120"/>
        <v>&lt;=0.04</v>
      </c>
      <c r="Z542" t="s">
        <v>32</v>
      </c>
      <c r="AA542">
        <v>4</v>
      </c>
      <c r="AB542">
        <v>485</v>
      </c>
      <c r="AC542" t="str">
        <f t="shared" si="121"/>
        <v>&lt;=500</v>
      </c>
      <c r="AD542">
        <v>1962</v>
      </c>
      <c r="AE542" t="str">
        <f t="shared" si="122"/>
        <v>&gt;120</v>
      </c>
      <c r="AF542">
        <v>485</v>
      </c>
      <c r="AG542" t="str">
        <f t="shared" si="123"/>
        <v>&lt;=500</v>
      </c>
      <c r="AH542" t="s">
        <v>32</v>
      </c>
      <c r="AI542" t="str">
        <f t="shared" si="124"/>
        <v/>
      </c>
      <c r="AJ542" t="s">
        <v>32</v>
      </c>
      <c r="AK542" t="str">
        <f t="shared" si="125"/>
        <v/>
      </c>
      <c r="AL542">
        <v>2</v>
      </c>
      <c r="AM542">
        <v>0</v>
      </c>
      <c r="AN542">
        <v>2</v>
      </c>
      <c r="AO542" t="s">
        <v>32</v>
      </c>
      <c r="AP542">
        <v>11</v>
      </c>
    </row>
    <row r="543" spans="1:42" x14ac:dyDescent="0.25">
      <c r="A543">
        <v>201509</v>
      </c>
      <c r="B543" t="str">
        <f t="shared" si="112"/>
        <v>2015-II</v>
      </c>
      <c r="C543" t="s">
        <v>588</v>
      </c>
      <c r="D543" t="s">
        <v>588</v>
      </c>
      <c r="E543">
        <v>30041723</v>
      </c>
      <c r="F543" t="s">
        <v>29</v>
      </c>
      <c r="G543">
        <v>0</v>
      </c>
      <c r="H543">
        <v>0</v>
      </c>
      <c r="I543">
        <v>0</v>
      </c>
      <c r="J543">
        <f t="shared" si="113"/>
        <v>0</v>
      </c>
      <c r="K543" t="str">
        <f t="shared" si="114"/>
        <v>Modelamiento</v>
      </c>
      <c r="L543">
        <f t="shared" si="115"/>
        <v>0</v>
      </c>
      <c r="M543">
        <v>36</v>
      </c>
      <c r="N543" t="str">
        <f t="shared" si="116"/>
        <v>&lt;=40</v>
      </c>
      <c r="O543" t="s">
        <v>72</v>
      </c>
      <c r="P543" t="s">
        <v>31</v>
      </c>
      <c r="Q543">
        <v>37551</v>
      </c>
      <c r="R543">
        <v>1500</v>
      </c>
      <c r="S543" t="str">
        <f t="shared" si="117"/>
        <v>&lt;=1500</v>
      </c>
      <c r="T543">
        <v>1253.7</v>
      </c>
      <c r="U543" t="str">
        <f t="shared" si="118"/>
        <v>&lt;=1300</v>
      </c>
      <c r="V543" t="s">
        <v>589</v>
      </c>
      <c r="W543">
        <v>37161</v>
      </c>
      <c r="X543" s="12">
        <f t="shared" si="119"/>
        <v>4.0364898684104304E-2</v>
      </c>
      <c r="Y543" t="str">
        <f t="shared" si="120"/>
        <v>&lt;=0.05</v>
      </c>
      <c r="Z543" t="s">
        <v>32</v>
      </c>
      <c r="AA543">
        <v>3</v>
      </c>
      <c r="AB543">
        <v>1244.0899999999999</v>
      </c>
      <c r="AC543" t="str">
        <f t="shared" si="121"/>
        <v>&lt;=2000</v>
      </c>
      <c r="AD543">
        <v>148</v>
      </c>
      <c r="AE543" t="str">
        <f t="shared" si="122"/>
        <v>&gt;120</v>
      </c>
      <c r="AF543">
        <v>483.39</v>
      </c>
      <c r="AG543" t="str">
        <f t="shared" si="123"/>
        <v>&lt;=500</v>
      </c>
      <c r="AH543" t="s">
        <v>32</v>
      </c>
      <c r="AI543" t="str">
        <f t="shared" si="124"/>
        <v/>
      </c>
      <c r="AJ543" t="s">
        <v>32</v>
      </c>
      <c r="AK543" t="str">
        <f t="shared" si="125"/>
        <v/>
      </c>
      <c r="AL543">
        <v>3</v>
      </c>
      <c r="AM543">
        <v>0</v>
      </c>
      <c r="AN543">
        <v>0</v>
      </c>
      <c r="AO543" t="s">
        <v>32</v>
      </c>
      <c r="AP543" t="s">
        <v>32</v>
      </c>
    </row>
    <row r="544" spans="1:42" x14ac:dyDescent="0.25">
      <c r="A544">
        <v>201509</v>
      </c>
      <c r="B544" t="str">
        <f t="shared" si="112"/>
        <v>2015-II</v>
      </c>
      <c r="C544" t="s">
        <v>590</v>
      </c>
      <c r="D544" t="s">
        <v>590</v>
      </c>
      <c r="E544">
        <v>30042827</v>
      </c>
      <c r="F544" t="s">
        <v>29</v>
      </c>
      <c r="G544">
        <v>0</v>
      </c>
      <c r="H544">
        <v>0</v>
      </c>
      <c r="I544">
        <v>0</v>
      </c>
      <c r="J544">
        <f t="shared" si="113"/>
        <v>0</v>
      </c>
      <c r="K544" t="str">
        <f t="shared" si="114"/>
        <v>Modelamiento</v>
      </c>
      <c r="L544">
        <f t="shared" si="115"/>
        <v>0</v>
      </c>
      <c r="M544">
        <v>46</v>
      </c>
      <c r="N544" t="str">
        <f t="shared" si="116"/>
        <v>&lt;=50</v>
      </c>
      <c r="O544" t="s">
        <v>72</v>
      </c>
      <c r="P544" t="s">
        <v>39</v>
      </c>
      <c r="Q544">
        <v>35031</v>
      </c>
      <c r="R544">
        <v>1500</v>
      </c>
      <c r="S544" t="str">
        <f t="shared" si="117"/>
        <v>&lt;=1500</v>
      </c>
      <c r="T544">
        <v>1269.22</v>
      </c>
      <c r="U544" t="str">
        <f t="shared" si="118"/>
        <v>&lt;=1300</v>
      </c>
      <c r="V544" t="s">
        <v>587</v>
      </c>
      <c r="W544">
        <v>34641</v>
      </c>
      <c r="X544" s="12">
        <f t="shared" si="119"/>
        <v>4.3301290378453275E-2</v>
      </c>
      <c r="Y544" t="str">
        <f t="shared" si="120"/>
        <v>&lt;=0.05</v>
      </c>
      <c r="Z544" t="s">
        <v>32</v>
      </c>
      <c r="AA544">
        <v>4</v>
      </c>
      <c r="AB544">
        <v>736.12</v>
      </c>
      <c r="AC544" t="str">
        <f t="shared" si="121"/>
        <v>&lt;=1000</v>
      </c>
      <c r="AD544">
        <v>1534</v>
      </c>
      <c r="AE544" t="str">
        <f t="shared" si="122"/>
        <v>&gt;120</v>
      </c>
      <c r="AF544">
        <v>736.12</v>
      </c>
      <c r="AG544" t="str">
        <f t="shared" si="123"/>
        <v>&lt;=1000</v>
      </c>
      <c r="AH544" t="s">
        <v>32</v>
      </c>
      <c r="AI544" t="str">
        <f t="shared" si="124"/>
        <v/>
      </c>
      <c r="AJ544" t="s">
        <v>32</v>
      </c>
      <c r="AK544" t="str">
        <f t="shared" si="125"/>
        <v/>
      </c>
      <c r="AL544">
        <v>12</v>
      </c>
      <c r="AM544">
        <v>0</v>
      </c>
      <c r="AN544">
        <v>12</v>
      </c>
      <c r="AO544" t="s">
        <v>32</v>
      </c>
      <c r="AP544">
        <v>1</v>
      </c>
    </row>
    <row r="545" spans="1:42" x14ac:dyDescent="0.25">
      <c r="A545">
        <v>201509</v>
      </c>
      <c r="B545" t="str">
        <f t="shared" si="112"/>
        <v>2015-II</v>
      </c>
      <c r="C545" t="s">
        <v>591</v>
      </c>
      <c r="D545" t="s">
        <v>591</v>
      </c>
      <c r="E545">
        <v>30044630</v>
      </c>
      <c r="F545" t="s">
        <v>29</v>
      </c>
      <c r="G545">
        <v>0</v>
      </c>
      <c r="H545">
        <v>0</v>
      </c>
      <c r="I545">
        <v>0</v>
      </c>
      <c r="J545">
        <f t="shared" si="113"/>
        <v>0</v>
      </c>
      <c r="K545" t="str">
        <f t="shared" si="114"/>
        <v>Modelamiento</v>
      </c>
      <c r="L545">
        <f t="shared" si="115"/>
        <v>0</v>
      </c>
      <c r="M545">
        <v>45</v>
      </c>
      <c r="N545" t="str">
        <f t="shared" si="116"/>
        <v>&lt;=45</v>
      </c>
      <c r="O545" t="s">
        <v>72</v>
      </c>
      <c r="P545" t="s">
        <v>69</v>
      </c>
      <c r="Q545">
        <v>42860</v>
      </c>
      <c r="R545">
        <v>1500</v>
      </c>
      <c r="S545" t="str">
        <f t="shared" si="117"/>
        <v>&lt;=1500</v>
      </c>
      <c r="T545">
        <v>1430.95</v>
      </c>
      <c r="U545" t="str">
        <f t="shared" si="118"/>
        <v>&lt;=1500</v>
      </c>
      <c r="V545" t="s">
        <v>589</v>
      </c>
      <c r="W545">
        <v>42470</v>
      </c>
      <c r="X545" s="12">
        <f t="shared" si="119"/>
        <v>3.5319048740287261E-2</v>
      </c>
      <c r="Y545" t="str">
        <f t="shared" si="120"/>
        <v>&lt;=0.04</v>
      </c>
      <c r="Z545" t="s">
        <v>32</v>
      </c>
      <c r="AA545">
        <v>4</v>
      </c>
      <c r="AB545">
        <v>2561.14</v>
      </c>
      <c r="AC545" t="str">
        <f t="shared" si="121"/>
        <v>&lt;=3000</v>
      </c>
      <c r="AD545">
        <v>2155</v>
      </c>
      <c r="AE545" t="str">
        <f t="shared" si="122"/>
        <v>&gt;120</v>
      </c>
      <c r="AF545">
        <v>2561.14</v>
      </c>
      <c r="AG545" t="str">
        <f t="shared" si="123"/>
        <v>&lt;=3000</v>
      </c>
      <c r="AH545" t="s">
        <v>32</v>
      </c>
      <c r="AI545" t="str">
        <f t="shared" si="124"/>
        <v/>
      </c>
      <c r="AJ545" t="s">
        <v>32</v>
      </c>
      <c r="AK545" t="str">
        <f t="shared" si="125"/>
        <v/>
      </c>
      <c r="AL545">
        <v>9</v>
      </c>
      <c r="AM545">
        <v>0</v>
      </c>
      <c r="AN545">
        <v>9</v>
      </c>
      <c r="AO545" t="s">
        <v>32</v>
      </c>
      <c r="AP545">
        <v>4</v>
      </c>
    </row>
    <row r="546" spans="1:42" x14ac:dyDescent="0.25">
      <c r="A546">
        <v>201509</v>
      </c>
      <c r="B546" t="str">
        <f t="shared" si="112"/>
        <v>2015-II</v>
      </c>
      <c r="C546" t="s">
        <v>592</v>
      </c>
      <c r="D546" t="s">
        <v>592</v>
      </c>
      <c r="E546">
        <v>30043816</v>
      </c>
      <c r="F546" t="s">
        <v>29</v>
      </c>
      <c r="G546">
        <v>0</v>
      </c>
      <c r="H546">
        <v>0</v>
      </c>
      <c r="I546">
        <v>0</v>
      </c>
      <c r="J546">
        <f t="shared" si="113"/>
        <v>0</v>
      </c>
      <c r="K546" t="str">
        <f t="shared" si="114"/>
        <v>Modelamiento</v>
      </c>
      <c r="L546">
        <f t="shared" si="115"/>
        <v>0</v>
      </c>
      <c r="M546">
        <v>22</v>
      </c>
      <c r="N546" t="str">
        <f t="shared" si="116"/>
        <v>&lt;=25</v>
      </c>
      <c r="O546" t="s">
        <v>56</v>
      </c>
      <c r="P546" t="s">
        <v>39</v>
      </c>
      <c r="Q546">
        <v>29221</v>
      </c>
      <c r="R546">
        <v>1500</v>
      </c>
      <c r="S546" t="str">
        <f t="shared" si="117"/>
        <v>&lt;=1500</v>
      </c>
      <c r="T546">
        <v>1243.8599999999999</v>
      </c>
      <c r="U546" t="str">
        <f t="shared" si="118"/>
        <v>&lt;=1300</v>
      </c>
      <c r="V546" t="s">
        <v>585</v>
      </c>
      <c r="W546">
        <v>29231</v>
      </c>
      <c r="X546" s="12">
        <f t="shared" si="119"/>
        <v>5.13153843522288E-2</v>
      </c>
      <c r="Y546" t="str">
        <f t="shared" si="120"/>
        <v>&lt;=0.06</v>
      </c>
      <c r="Z546" t="s">
        <v>32</v>
      </c>
      <c r="AA546">
        <v>9</v>
      </c>
      <c r="AB546" t="s">
        <v>32</v>
      </c>
      <c r="AC546" t="str">
        <f t="shared" si="121"/>
        <v/>
      </c>
      <c r="AD546" t="s">
        <v>32</v>
      </c>
      <c r="AE546" t="str">
        <f t="shared" si="122"/>
        <v/>
      </c>
      <c r="AF546" t="s">
        <v>32</v>
      </c>
      <c r="AG546" t="str">
        <f t="shared" si="123"/>
        <v/>
      </c>
      <c r="AH546" t="s">
        <v>32</v>
      </c>
      <c r="AI546" t="str">
        <f t="shared" si="124"/>
        <v/>
      </c>
      <c r="AJ546" t="s">
        <v>32</v>
      </c>
      <c r="AK546" t="str">
        <f t="shared" si="125"/>
        <v/>
      </c>
      <c r="AL546">
        <v>0</v>
      </c>
      <c r="AM546">
        <v>0</v>
      </c>
      <c r="AN546">
        <v>0</v>
      </c>
      <c r="AO546" t="s">
        <v>32</v>
      </c>
      <c r="AP546" t="s">
        <v>32</v>
      </c>
    </row>
    <row r="547" spans="1:42" x14ac:dyDescent="0.25">
      <c r="A547">
        <v>201509</v>
      </c>
      <c r="B547" t="str">
        <f t="shared" si="112"/>
        <v>2015-II</v>
      </c>
      <c r="C547" t="s">
        <v>593</v>
      </c>
      <c r="D547" t="s">
        <v>593</v>
      </c>
      <c r="E547">
        <v>30038285</v>
      </c>
      <c r="F547" t="s">
        <v>29</v>
      </c>
      <c r="G547">
        <v>0</v>
      </c>
      <c r="H547">
        <v>0</v>
      </c>
      <c r="I547">
        <v>0</v>
      </c>
      <c r="J547">
        <f t="shared" si="113"/>
        <v>0</v>
      </c>
      <c r="K547" t="str">
        <f t="shared" si="114"/>
        <v>Modelamiento</v>
      </c>
      <c r="L547">
        <f t="shared" si="115"/>
        <v>0</v>
      </c>
      <c r="M547">
        <v>29</v>
      </c>
      <c r="N547" t="str">
        <f t="shared" si="116"/>
        <v>&lt;=30</v>
      </c>
      <c r="O547" t="s">
        <v>56</v>
      </c>
      <c r="P547" t="s">
        <v>35</v>
      </c>
      <c r="Q547">
        <v>33568</v>
      </c>
      <c r="R547">
        <v>1500</v>
      </c>
      <c r="S547" t="str">
        <f t="shared" si="117"/>
        <v>&lt;=1500</v>
      </c>
      <c r="T547">
        <v>1271.8599999999999</v>
      </c>
      <c r="U547" t="str">
        <f t="shared" si="118"/>
        <v>&lt;=1300</v>
      </c>
      <c r="V547" t="s">
        <v>585</v>
      </c>
      <c r="W547">
        <v>33578</v>
      </c>
      <c r="X547" s="12">
        <f t="shared" si="119"/>
        <v>4.4672106736553696E-2</v>
      </c>
      <c r="Y547" t="str">
        <f t="shared" si="120"/>
        <v>&lt;=0.05</v>
      </c>
      <c r="Z547" t="s">
        <v>32</v>
      </c>
      <c r="AA547">
        <v>1</v>
      </c>
      <c r="AB547">
        <v>10951.81</v>
      </c>
      <c r="AC547" t="str">
        <f t="shared" si="121"/>
        <v>&gt;5000</v>
      </c>
      <c r="AD547">
        <v>0</v>
      </c>
      <c r="AE547" t="str">
        <f t="shared" si="122"/>
        <v>=0</v>
      </c>
      <c r="AF547">
        <v>0</v>
      </c>
      <c r="AG547" t="str">
        <f t="shared" si="123"/>
        <v>&lt;=500</v>
      </c>
      <c r="AH547" t="s">
        <v>32</v>
      </c>
      <c r="AI547" t="str">
        <f t="shared" si="124"/>
        <v/>
      </c>
      <c r="AJ547" t="s">
        <v>32</v>
      </c>
      <c r="AK547" t="str">
        <f t="shared" si="125"/>
        <v/>
      </c>
      <c r="AL547">
        <v>12</v>
      </c>
      <c r="AM547">
        <v>10</v>
      </c>
      <c r="AN547">
        <v>0</v>
      </c>
      <c r="AO547">
        <v>1</v>
      </c>
      <c r="AP547" t="s">
        <v>32</v>
      </c>
    </row>
    <row r="548" spans="1:42" x14ac:dyDescent="0.25">
      <c r="A548">
        <v>201509</v>
      </c>
      <c r="B548" t="str">
        <f t="shared" si="112"/>
        <v>2015-II</v>
      </c>
      <c r="C548" t="s">
        <v>594</v>
      </c>
      <c r="D548" t="s">
        <v>594</v>
      </c>
      <c r="E548">
        <v>30048337</v>
      </c>
      <c r="F548" t="s">
        <v>29</v>
      </c>
      <c r="G548">
        <v>0</v>
      </c>
      <c r="H548">
        <v>0</v>
      </c>
      <c r="I548">
        <v>0</v>
      </c>
      <c r="J548">
        <f t="shared" si="113"/>
        <v>0</v>
      </c>
      <c r="K548" t="str">
        <f t="shared" si="114"/>
        <v>Modelamiento</v>
      </c>
      <c r="L548">
        <f t="shared" si="115"/>
        <v>0</v>
      </c>
      <c r="M548">
        <v>52</v>
      </c>
      <c r="N548" t="str">
        <f t="shared" si="116"/>
        <v>&lt;=55</v>
      </c>
      <c r="O548" t="s">
        <v>56</v>
      </c>
      <c r="P548" t="s">
        <v>35</v>
      </c>
      <c r="Q548">
        <v>34827</v>
      </c>
      <c r="R548">
        <v>1500</v>
      </c>
      <c r="S548" t="str">
        <f t="shared" si="117"/>
        <v>&lt;=1500</v>
      </c>
      <c r="T548">
        <v>1321.1</v>
      </c>
      <c r="U548" t="str">
        <f t="shared" si="118"/>
        <v>&lt;=1400</v>
      </c>
      <c r="V548" t="s">
        <v>585</v>
      </c>
      <c r="W548">
        <v>34837</v>
      </c>
      <c r="X548" s="12">
        <f t="shared" si="119"/>
        <v>4.3057668570772457E-2</v>
      </c>
      <c r="Y548" t="str">
        <f t="shared" si="120"/>
        <v>&lt;=0.05</v>
      </c>
      <c r="Z548" t="s">
        <v>32</v>
      </c>
      <c r="AA548">
        <v>4</v>
      </c>
      <c r="AB548">
        <v>6674.9</v>
      </c>
      <c r="AC548" t="str">
        <f t="shared" si="121"/>
        <v>&gt;5000</v>
      </c>
      <c r="AD548">
        <v>5159</v>
      </c>
      <c r="AE548" t="str">
        <f t="shared" si="122"/>
        <v>&gt;120</v>
      </c>
      <c r="AF548">
        <v>6674.9</v>
      </c>
      <c r="AG548" t="str">
        <f t="shared" si="123"/>
        <v>&gt;5000</v>
      </c>
      <c r="AH548" t="s">
        <v>32</v>
      </c>
      <c r="AI548" t="str">
        <f t="shared" si="124"/>
        <v/>
      </c>
      <c r="AJ548" t="s">
        <v>32</v>
      </c>
      <c r="AK548" t="str">
        <f t="shared" si="125"/>
        <v/>
      </c>
      <c r="AL548">
        <v>12</v>
      </c>
      <c r="AM548">
        <v>0</v>
      </c>
      <c r="AN548">
        <v>12</v>
      </c>
      <c r="AO548" t="s">
        <v>32</v>
      </c>
      <c r="AP548">
        <v>1</v>
      </c>
    </row>
    <row r="549" spans="1:42" x14ac:dyDescent="0.25">
      <c r="A549">
        <v>201509</v>
      </c>
      <c r="B549" t="str">
        <f t="shared" si="112"/>
        <v>2015-II</v>
      </c>
      <c r="C549" t="s">
        <v>595</v>
      </c>
      <c r="D549" t="s">
        <v>595</v>
      </c>
      <c r="E549">
        <v>30041363</v>
      </c>
      <c r="F549" t="s">
        <v>29</v>
      </c>
      <c r="G549">
        <v>0</v>
      </c>
      <c r="H549">
        <v>0</v>
      </c>
      <c r="I549">
        <v>0</v>
      </c>
      <c r="J549">
        <f t="shared" si="113"/>
        <v>0</v>
      </c>
      <c r="K549" t="str">
        <f t="shared" si="114"/>
        <v>Modelamiento</v>
      </c>
      <c r="L549">
        <f t="shared" si="115"/>
        <v>0</v>
      </c>
      <c r="M549">
        <v>29</v>
      </c>
      <c r="N549" t="str">
        <f t="shared" si="116"/>
        <v>&lt;=30</v>
      </c>
      <c r="O549" t="s">
        <v>56</v>
      </c>
      <c r="P549" t="s">
        <v>31</v>
      </c>
      <c r="Q549">
        <v>28771</v>
      </c>
      <c r="R549">
        <v>1500</v>
      </c>
      <c r="S549" t="str">
        <f t="shared" si="117"/>
        <v>&lt;=1500</v>
      </c>
      <c r="T549">
        <v>1223.6400000000001</v>
      </c>
      <c r="U549" t="str">
        <f t="shared" si="118"/>
        <v>&lt;=1300</v>
      </c>
      <c r="V549" t="s">
        <v>585</v>
      </c>
      <c r="W549">
        <v>28781</v>
      </c>
      <c r="X549" s="12">
        <f t="shared" si="119"/>
        <v>5.2117716549112264E-2</v>
      </c>
      <c r="Y549" t="str">
        <f t="shared" si="120"/>
        <v>&lt;=0.06</v>
      </c>
      <c r="Z549" t="s">
        <v>32</v>
      </c>
      <c r="AA549">
        <v>9</v>
      </c>
      <c r="AB549" t="s">
        <v>32</v>
      </c>
      <c r="AC549" t="str">
        <f t="shared" si="121"/>
        <v/>
      </c>
      <c r="AD549" t="s">
        <v>32</v>
      </c>
      <c r="AE549" t="str">
        <f t="shared" si="122"/>
        <v/>
      </c>
      <c r="AF549" t="s">
        <v>32</v>
      </c>
      <c r="AG549" t="str">
        <f t="shared" si="123"/>
        <v/>
      </c>
      <c r="AH549" t="s">
        <v>32</v>
      </c>
      <c r="AI549" t="str">
        <f t="shared" si="124"/>
        <v/>
      </c>
      <c r="AJ549" t="s">
        <v>32</v>
      </c>
      <c r="AK549" t="str">
        <f t="shared" si="125"/>
        <v/>
      </c>
      <c r="AL549">
        <v>0</v>
      </c>
      <c r="AM549">
        <v>0</v>
      </c>
      <c r="AN549">
        <v>0</v>
      </c>
      <c r="AO549" t="s">
        <v>32</v>
      </c>
      <c r="AP549" t="s">
        <v>32</v>
      </c>
    </row>
    <row r="550" spans="1:42" x14ac:dyDescent="0.25">
      <c r="A550">
        <v>201509</v>
      </c>
      <c r="B550" t="str">
        <f t="shared" si="112"/>
        <v>2015-II</v>
      </c>
      <c r="C550" t="s">
        <v>596</v>
      </c>
      <c r="D550" t="s">
        <v>596</v>
      </c>
      <c r="E550">
        <v>30042085</v>
      </c>
      <c r="F550" t="s">
        <v>29</v>
      </c>
      <c r="G550">
        <v>0</v>
      </c>
      <c r="H550">
        <v>0</v>
      </c>
      <c r="I550">
        <v>0</v>
      </c>
      <c r="J550">
        <f t="shared" si="113"/>
        <v>0</v>
      </c>
      <c r="K550" t="str">
        <f t="shared" si="114"/>
        <v>Modelamiento</v>
      </c>
      <c r="L550">
        <f t="shared" si="115"/>
        <v>0</v>
      </c>
      <c r="M550">
        <v>32</v>
      </c>
      <c r="N550" t="str">
        <f t="shared" si="116"/>
        <v>&lt;=35</v>
      </c>
      <c r="O550" t="s">
        <v>56</v>
      </c>
      <c r="P550" t="s">
        <v>31</v>
      </c>
      <c r="Q550">
        <v>43485</v>
      </c>
      <c r="R550">
        <v>1500</v>
      </c>
      <c r="S550" t="str">
        <f t="shared" si="117"/>
        <v>&lt;=1500</v>
      </c>
      <c r="T550">
        <v>1448.22</v>
      </c>
      <c r="U550" t="str">
        <f t="shared" si="118"/>
        <v>&lt;=1500</v>
      </c>
      <c r="V550" t="s">
        <v>597</v>
      </c>
      <c r="W550">
        <v>43495</v>
      </c>
      <c r="X550" s="12">
        <f t="shared" si="119"/>
        <v>3.448672261179446E-2</v>
      </c>
      <c r="Y550" t="str">
        <f t="shared" si="120"/>
        <v>&lt;=0.04</v>
      </c>
      <c r="Z550" t="s">
        <v>32</v>
      </c>
      <c r="AA550">
        <v>0</v>
      </c>
      <c r="AB550">
        <v>1212.24</v>
      </c>
      <c r="AC550" t="str">
        <f t="shared" si="121"/>
        <v>&lt;=2000</v>
      </c>
      <c r="AD550">
        <v>0</v>
      </c>
      <c r="AE550" t="str">
        <f t="shared" si="122"/>
        <v>=0</v>
      </c>
      <c r="AF550">
        <v>0</v>
      </c>
      <c r="AG550" t="str">
        <f t="shared" si="123"/>
        <v>&lt;=500</v>
      </c>
      <c r="AH550" t="s">
        <v>32</v>
      </c>
      <c r="AI550" t="str">
        <f t="shared" si="124"/>
        <v/>
      </c>
      <c r="AJ550" t="s">
        <v>32</v>
      </c>
      <c r="AK550" t="str">
        <f t="shared" si="125"/>
        <v/>
      </c>
      <c r="AL550">
        <v>12</v>
      </c>
      <c r="AM550">
        <v>12</v>
      </c>
      <c r="AN550">
        <v>0</v>
      </c>
      <c r="AO550">
        <v>1</v>
      </c>
      <c r="AP550" t="s">
        <v>32</v>
      </c>
    </row>
    <row r="551" spans="1:42" x14ac:dyDescent="0.25">
      <c r="A551">
        <v>201509</v>
      </c>
      <c r="B551" t="str">
        <f t="shared" si="112"/>
        <v>2015-II</v>
      </c>
      <c r="C551" t="s">
        <v>598</v>
      </c>
      <c r="D551" t="s">
        <v>598</v>
      </c>
      <c r="E551">
        <v>30039395</v>
      </c>
      <c r="F551" t="s">
        <v>29</v>
      </c>
      <c r="G551">
        <v>1</v>
      </c>
      <c r="H551">
        <v>0</v>
      </c>
      <c r="I551">
        <v>1</v>
      </c>
      <c r="J551">
        <f t="shared" si="113"/>
        <v>0</v>
      </c>
      <c r="K551" t="str">
        <f t="shared" si="114"/>
        <v>Insuficiente</v>
      </c>
      <c r="L551">
        <f t="shared" si="115"/>
        <v>0</v>
      </c>
      <c r="M551">
        <v>34</v>
      </c>
      <c r="N551" t="str">
        <f t="shared" si="116"/>
        <v>&lt;=35</v>
      </c>
      <c r="O551" t="s">
        <v>56</v>
      </c>
      <c r="P551" t="s">
        <v>31</v>
      </c>
      <c r="Q551">
        <v>41653</v>
      </c>
      <c r="R551">
        <v>0</v>
      </c>
      <c r="S551" t="str">
        <f t="shared" si="117"/>
        <v>=0</v>
      </c>
      <c r="T551">
        <v>1761.82</v>
      </c>
      <c r="U551" t="str">
        <f t="shared" si="118"/>
        <v>&gt;1500</v>
      </c>
      <c r="V551" t="s">
        <v>32</v>
      </c>
      <c r="W551">
        <v>41653</v>
      </c>
      <c r="X551" s="12">
        <f t="shared" si="119"/>
        <v>0</v>
      </c>
      <c r="Y551" t="str">
        <f t="shared" si="120"/>
        <v>=0</v>
      </c>
      <c r="Z551" t="s">
        <v>32</v>
      </c>
      <c r="AA551">
        <v>8</v>
      </c>
      <c r="AB551" t="s">
        <v>32</v>
      </c>
      <c r="AC551" t="str">
        <f t="shared" si="121"/>
        <v/>
      </c>
      <c r="AD551" t="s">
        <v>32</v>
      </c>
      <c r="AE551" t="str">
        <f t="shared" si="122"/>
        <v/>
      </c>
      <c r="AF551" t="s">
        <v>32</v>
      </c>
      <c r="AG551" t="str">
        <f t="shared" si="123"/>
        <v/>
      </c>
      <c r="AH551">
        <v>1500</v>
      </c>
      <c r="AI551" t="str">
        <f t="shared" si="124"/>
        <v>&lt;=2000</v>
      </c>
      <c r="AJ551">
        <v>0</v>
      </c>
      <c r="AK551" t="str">
        <f t="shared" si="125"/>
        <v>=0</v>
      </c>
      <c r="AL551">
        <v>0</v>
      </c>
      <c r="AM551">
        <v>0</v>
      </c>
      <c r="AN551">
        <v>0</v>
      </c>
      <c r="AO551" t="s">
        <v>32</v>
      </c>
      <c r="AP551" t="s">
        <v>32</v>
      </c>
    </row>
    <row r="552" spans="1:42" x14ac:dyDescent="0.25">
      <c r="A552">
        <v>201509</v>
      </c>
      <c r="B552" t="str">
        <f t="shared" si="112"/>
        <v>2015-II</v>
      </c>
      <c r="C552" t="s">
        <v>599</v>
      </c>
      <c r="D552" t="s">
        <v>599</v>
      </c>
      <c r="E552">
        <v>30045055</v>
      </c>
      <c r="F552" t="s">
        <v>29</v>
      </c>
      <c r="G552">
        <v>0</v>
      </c>
      <c r="H552">
        <v>0</v>
      </c>
      <c r="I552">
        <v>0</v>
      </c>
      <c r="J552">
        <f t="shared" si="113"/>
        <v>0</v>
      </c>
      <c r="K552" t="str">
        <f t="shared" si="114"/>
        <v>Modelamiento</v>
      </c>
      <c r="L552">
        <f t="shared" si="115"/>
        <v>0</v>
      </c>
      <c r="M552">
        <v>42</v>
      </c>
      <c r="N552" t="str">
        <f t="shared" si="116"/>
        <v>&lt;=45</v>
      </c>
      <c r="O552" t="s">
        <v>72</v>
      </c>
      <c r="P552" t="s">
        <v>35</v>
      </c>
      <c r="Q552">
        <v>26934</v>
      </c>
      <c r="R552">
        <v>1500</v>
      </c>
      <c r="S552" t="str">
        <f t="shared" si="117"/>
        <v>&lt;=1500</v>
      </c>
      <c r="T552">
        <v>1083.97</v>
      </c>
      <c r="U552" t="str">
        <f t="shared" si="118"/>
        <v>&lt;=1100</v>
      </c>
      <c r="V552" t="s">
        <v>589</v>
      </c>
      <c r="W552">
        <v>26544</v>
      </c>
      <c r="X552" s="12">
        <f t="shared" si="119"/>
        <v>5.6509945750452081E-2</v>
      </c>
      <c r="Y552" t="str">
        <f t="shared" si="120"/>
        <v>&lt;=0.06</v>
      </c>
      <c r="Z552" t="s">
        <v>32</v>
      </c>
      <c r="AA552">
        <v>1</v>
      </c>
      <c r="AB552">
        <v>36500</v>
      </c>
      <c r="AC552" t="str">
        <f t="shared" si="121"/>
        <v>&gt;5000</v>
      </c>
      <c r="AD552">
        <v>18</v>
      </c>
      <c r="AE552" t="str">
        <f t="shared" si="122"/>
        <v>&lt;=30</v>
      </c>
      <c r="AF552">
        <v>0</v>
      </c>
      <c r="AG552" t="str">
        <f t="shared" si="123"/>
        <v>&lt;=500</v>
      </c>
      <c r="AH552" t="s">
        <v>32</v>
      </c>
      <c r="AI552" t="str">
        <f t="shared" si="124"/>
        <v/>
      </c>
      <c r="AJ552" t="s">
        <v>32</v>
      </c>
      <c r="AK552" t="str">
        <f t="shared" si="125"/>
        <v/>
      </c>
      <c r="AL552">
        <v>12</v>
      </c>
      <c r="AM552">
        <v>4</v>
      </c>
      <c r="AN552">
        <v>0</v>
      </c>
      <c r="AO552">
        <v>9</v>
      </c>
      <c r="AP552" t="s">
        <v>32</v>
      </c>
    </row>
    <row r="553" spans="1:42" x14ac:dyDescent="0.25">
      <c r="A553">
        <v>201509</v>
      </c>
      <c r="B553" t="str">
        <f t="shared" si="112"/>
        <v>2015-II</v>
      </c>
      <c r="C553" t="s">
        <v>600</v>
      </c>
      <c r="D553" t="s">
        <v>600</v>
      </c>
      <c r="E553">
        <v>30042209</v>
      </c>
      <c r="F553" t="s">
        <v>29</v>
      </c>
      <c r="G553">
        <v>0</v>
      </c>
      <c r="H553">
        <v>0</v>
      </c>
      <c r="I553">
        <v>0</v>
      </c>
      <c r="J553">
        <f t="shared" si="113"/>
        <v>0</v>
      </c>
      <c r="K553" t="str">
        <f t="shared" si="114"/>
        <v>Modelamiento</v>
      </c>
      <c r="L553">
        <f t="shared" si="115"/>
        <v>0</v>
      </c>
      <c r="M553">
        <v>43</v>
      </c>
      <c r="N553" t="str">
        <f t="shared" si="116"/>
        <v>&lt;=45</v>
      </c>
      <c r="O553" t="s">
        <v>56</v>
      </c>
      <c r="P553" t="s">
        <v>39</v>
      </c>
      <c r="Q553">
        <v>31974</v>
      </c>
      <c r="R553">
        <v>1500</v>
      </c>
      <c r="S553" t="str">
        <f t="shared" si="117"/>
        <v>&lt;=1500</v>
      </c>
      <c r="T553">
        <v>1066.18</v>
      </c>
      <c r="U553" t="str">
        <f t="shared" si="118"/>
        <v>&lt;=1100</v>
      </c>
      <c r="V553" t="s">
        <v>601</v>
      </c>
      <c r="W553">
        <v>31584</v>
      </c>
      <c r="X553" s="12">
        <f t="shared" si="119"/>
        <v>4.7492401215805474E-2</v>
      </c>
      <c r="Y553" t="str">
        <f t="shared" si="120"/>
        <v>&lt;=0.05</v>
      </c>
      <c r="Z553" t="s">
        <v>32</v>
      </c>
      <c r="AA553">
        <v>0</v>
      </c>
      <c r="AB553">
        <v>1554</v>
      </c>
      <c r="AC553" t="str">
        <f t="shared" si="121"/>
        <v>&lt;=2000</v>
      </c>
      <c r="AD553">
        <v>0</v>
      </c>
      <c r="AE553" t="str">
        <f t="shared" si="122"/>
        <v>=0</v>
      </c>
      <c r="AF553">
        <v>0</v>
      </c>
      <c r="AG553" t="str">
        <f t="shared" si="123"/>
        <v>&lt;=500</v>
      </c>
      <c r="AH553" t="s">
        <v>32</v>
      </c>
      <c r="AI553" t="str">
        <f t="shared" si="124"/>
        <v/>
      </c>
      <c r="AJ553" t="s">
        <v>32</v>
      </c>
      <c r="AK553" t="str">
        <f t="shared" si="125"/>
        <v/>
      </c>
      <c r="AL553">
        <v>5</v>
      </c>
      <c r="AM553">
        <v>5</v>
      </c>
      <c r="AN553">
        <v>0</v>
      </c>
      <c r="AO553">
        <v>1</v>
      </c>
      <c r="AP553" t="s">
        <v>32</v>
      </c>
    </row>
    <row r="554" spans="1:42" x14ac:dyDescent="0.25">
      <c r="A554">
        <v>201509</v>
      </c>
      <c r="B554" t="str">
        <f t="shared" si="112"/>
        <v>2015-II</v>
      </c>
      <c r="C554" t="s">
        <v>602</v>
      </c>
      <c r="D554" t="s">
        <v>602</v>
      </c>
      <c r="E554">
        <v>30040301</v>
      </c>
      <c r="F554" t="s">
        <v>29</v>
      </c>
      <c r="G554">
        <v>0</v>
      </c>
      <c r="H554">
        <v>0</v>
      </c>
      <c r="I554">
        <v>0</v>
      </c>
      <c r="J554">
        <f t="shared" si="113"/>
        <v>0</v>
      </c>
      <c r="K554" t="str">
        <f t="shared" si="114"/>
        <v>Modelamiento</v>
      </c>
      <c r="L554">
        <f t="shared" si="115"/>
        <v>0</v>
      </c>
      <c r="M554">
        <v>35</v>
      </c>
      <c r="N554" t="str">
        <f t="shared" si="116"/>
        <v>&lt;=35</v>
      </c>
      <c r="O554" t="s">
        <v>56</v>
      </c>
      <c r="P554" t="s">
        <v>39</v>
      </c>
      <c r="Q554">
        <v>43385</v>
      </c>
      <c r="R554">
        <v>2000</v>
      </c>
      <c r="S554" t="str">
        <f t="shared" si="117"/>
        <v>&lt;=2000</v>
      </c>
      <c r="T554">
        <v>1446.68</v>
      </c>
      <c r="U554" t="str">
        <f t="shared" si="118"/>
        <v>&lt;=1500</v>
      </c>
      <c r="V554" t="s">
        <v>597</v>
      </c>
      <c r="W554">
        <v>43495</v>
      </c>
      <c r="X554" s="12">
        <f t="shared" si="119"/>
        <v>4.5982296815725944E-2</v>
      </c>
      <c r="Y554" t="str">
        <f t="shared" si="120"/>
        <v>&lt;=0.05</v>
      </c>
      <c r="Z554" t="s">
        <v>32</v>
      </c>
      <c r="AA554">
        <v>4</v>
      </c>
      <c r="AB554">
        <v>986.91</v>
      </c>
      <c r="AC554" t="str">
        <f t="shared" si="121"/>
        <v>&lt;=1000</v>
      </c>
      <c r="AD554">
        <v>1694</v>
      </c>
      <c r="AE554" t="str">
        <f t="shared" si="122"/>
        <v>&gt;120</v>
      </c>
      <c r="AF554">
        <v>986.91</v>
      </c>
      <c r="AG554" t="str">
        <f t="shared" si="123"/>
        <v>&lt;=1000</v>
      </c>
      <c r="AH554" t="s">
        <v>32</v>
      </c>
      <c r="AI554" t="str">
        <f t="shared" si="124"/>
        <v/>
      </c>
      <c r="AJ554" t="s">
        <v>32</v>
      </c>
      <c r="AK554" t="str">
        <f t="shared" si="125"/>
        <v/>
      </c>
      <c r="AL554">
        <v>12</v>
      </c>
      <c r="AM554">
        <v>0</v>
      </c>
      <c r="AN554">
        <v>12</v>
      </c>
      <c r="AO554" t="s">
        <v>32</v>
      </c>
      <c r="AP554">
        <v>1</v>
      </c>
    </row>
    <row r="555" spans="1:42" x14ac:dyDescent="0.25">
      <c r="A555">
        <v>201509</v>
      </c>
      <c r="B555" t="str">
        <f t="shared" si="112"/>
        <v>2015-II</v>
      </c>
      <c r="C555" t="s">
        <v>603</v>
      </c>
      <c r="D555" t="s">
        <v>603</v>
      </c>
      <c r="E555">
        <v>30043089</v>
      </c>
      <c r="F555" t="s">
        <v>29</v>
      </c>
      <c r="G555">
        <v>1</v>
      </c>
      <c r="H555">
        <v>0</v>
      </c>
      <c r="I555">
        <v>0</v>
      </c>
      <c r="J555">
        <f t="shared" si="113"/>
        <v>0</v>
      </c>
      <c r="K555" t="str">
        <f t="shared" si="114"/>
        <v>Modelamiento</v>
      </c>
      <c r="L555">
        <f t="shared" si="115"/>
        <v>0</v>
      </c>
      <c r="M555">
        <v>33</v>
      </c>
      <c r="N555" t="str">
        <f t="shared" si="116"/>
        <v>&lt;=35</v>
      </c>
      <c r="O555" t="s">
        <v>56</v>
      </c>
      <c r="P555" t="s">
        <v>31</v>
      </c>
      <c r="Q555">
        <v>30908</v>
      </c>
      <c r="R555">
        <v>1500</v>
      </c>
      <c r="S555" t="str">
        <f t="shared" si="117"/>
        <v>&lt;=1500</v>
      </c>
      <c r="T555">
        <v>1176.26</v>
      </c>
      <c r="U555" t="str">
        <f t="shared" si="118"/>
        <v>&lt;=1200</v>
      </c>
      <c r="V555" t="s">
        <v>601</v>
      </c>
      <c r="W555">
        <v>30918</v>
      </c>
      <c r="X555" s="12">
        <f t="shared" si="119"/>
        <v>4.8515427906074132E-2</v>
      </c>
      <c r="Y555" t="str">
        <f t="shared" si="120"/>
        <v>&lt;=0.05</v>
      </c>
      <c r="Z555" t="s">
        <v>32</v>
      </c>
      <c r="AA555">
        <v>1</v>
      </c>
      <c r="AB555">
        <v>2524.0700000000002</v>
      </c>
      <c r="AC555" t="str">
        <f t="shared" si="121"/>
        <v>&lt;=3000</v>
      </c>
      <c r="AD555">
        <v>22</v>
      </c>
      <c r="AE555" t="str">
        <f t="shared" si="122"/>
        <v>&lt;=30</v>
      </c>
      <c r="AF555">
        <v>0</v>
      </c>
      <c r="AG555" t="str">
        <f t="shared" si="123"/>
        <v>&lt;=500</v>
      </c>
      <c r="AH555">
        <v>964.19</v>
      </c>
      <c r="AI555" t="str">
        <f t="shared" si="124"/>
        <v>&lt;=1000</v>
      </c>
      <c r="AJ555">
        <v>1</v>
      </c>
      <c r="AK555" t="str">
        <f t="shared" si="125"/>
        <v>&gt;0.9</v>
      </c>
      <c r="AL555">
        <v>12</v>
      </c>
      <c r="AM555">
        <v>10</v>
      </c>
      <c r="AN555">
        <v>0</v>
      </c>
      <c r="AO555">
        <v>1</v>
      </c>
      <c r="AP555" t="s">
        <v>32</v>
      </c>
    </row>
    <row r="556" spans="1:42" x14ac:dyDescent="0.25">
      <c r="A556">
        <v>201509</v>
      </c>
      <c r="B556" t="str">
        <f t="shared" si="112"/>
        <v>2015-II</v>
      </c>
      <c r="C556" t="s">
        <v>604</v>
      </c>
      <c r="D556" t="s">
        <v>604</v>
      </c>
      <c r="E556">
        <v>30044242</v>
      </c>
      <c r="F556" t="s">
        <v>29</v>
      </c>
      <c r="G556">
        <v>0</v>
      </c>
      <c r="H556">
        <v>0</v>
      </c>
      <c r="I556">
        <v>0</v>
      </c>
      <c r="J556">
        <f t="shared" si="113"/>
        <v>0</v>
      </c>
      <c r="K556" t="str">
        <f t="shared" si="114"/>
        <v>Modelamiento</v>
      </c>
      <c r="L556">
        <f t="shared" si="115"/>
        <v>0</v>
      </c>
      <c r="M556">
        <v>43</v>
      </c>
      <c r="N556" t="str">
        <f t="shared" si="116"/>
        <v>&lt;=45</v>
      </c>
      <c r="O556" t="s">
        <v>56</v>
      </c>
      <c r="P556" t="s">
        <v>31</v>
      </c>
      <c r="Q556">
        <v>30251</v>
      </c>
      <c r="R556">
        <v>1500</v>
      </c>
      <c r="S556" t="str">
        <f t="shared" si="117"/>
        <v>&lt;=1500</v>
      </c>
      <c r="T556">
        <v>1098.75</v>
      </c>
      <c r="U556" t="str">
        <f t="shared" si="118"/>
        <v>&lt;=1100</v>
      </c>
      <c r="V556" t="s">
        <v>585</v>
      </c>
      <c r="W556">
        <v>29861</v>
      </c>
      <c r="X556" s="12">
        <f t="shared" si="119"/>
        <v>5.0232745052074611E-2</v>
      </c>
      <c r="Y556" t="str">
        <f t="shared" si="120"/>
        <v>&lt;=0.06</v>
      </c>
      <c r="Z556" t="s">
        <v>32</v>
      </c>
      <c r="AA556">
        <v>4</v>
      </c>
      <c r="AB556">
        <v>1148.73</v>
      </c>
      <c r="AC556" t="str">
        <f t="shared" si="121"/>
        <v>&lt;=2000</v>
      </c>
      <c r="AD556">
        <v>1167</v>
      </c>
      <c r="AE556" t="str">
        <f t="shared" si="122"/>
        <v>&gt;120</v>
      </c>
      <c r="AF556">
        <v>1148.73</v>
      </c>
      <c r="AG556" t="str">
        <f t="shared" si="123"/>
        <v>&lt;=2000</v>
      </c>
      <c r="AH556" t="s">
        <v>32</v>
      </c>
      <c r="AI556" t="str">
        <f t="shared" si="124"/>
        <v/>
      </c>
      <c r="AJ556" t="s">
        <v>32</v>
      </c>
      <c r="AK556" t="str">
        <f t="shared" si="125"/>
        <v/>
      </c>
      <c r="AL556">
        <v>12</v>
      </c>
      <c r="AM556">
        <v>0</v>
      </c>
      <c r="AN556">
        <v>12</v>
      </c>
      <c r="AO556" t="s">
        <v>32</v>
      </c>
      <c r="AP556">
        <v>1</v>
      </c>
    </row>
    <row r="557" spans="1:42" x14ac:dyDescent="0.25">
      <c r="A557">
        <v>201509</v>
      </c>
      <c r="B557" t="str">
        <f t="shared" si="112"/>
        <v>2015-II</v>
      </c>
      <c r="C557" t="s">
        <v>605</v>
      </c>
      <c r="D557" t="s">
        <v>605</v>
      </c>
      <c r="E557">
        <v>30043590</v>
      </c>
      <c r="F557" t="s">
        <v>29</v>
      </c>
      <c r="G557">
        <v>0</v>
      </c>
      <c r="H557">
        <v>0</v>
      </c>
      <c r="I557">
        <v>0</v>
      </c>
      <c r="J557">
        <f t="shared" si="113"/>
        <v>0</v>
      </c>
      <c r="K557" t="str">
        <f t="shared" si="114"/>
        <v>Modelamiento</v>
      </c>
      <c r="L557">
        <f t="shared" si="115"/>
        <v>0</v>
      </c>
      <c r="M557">
        <v>38</v>
      </c>
      <c r="N557" t="str">
        <f t="shared" si="116"/>
        <v>&lt;=40</v>
      </c>
      <c r="O557" t="s">
        <v>56</v>
      </c>
      <c r="P557" t="s">
        <v>35</v>
      </c>
      <c r="Q557">
        <v>33993</v>
      </c>
      <c r="R557">
        <v>1600</v>
      </c>
      <c r="S557" t="str">
        <f t="shared" si="117"/>
        <v>&lt;=2000</v>
      </c>
      <c r="T557">
        <v>1291.56</v>
      </c>
      <c r="U557" t="str">
        <f t="shared" si="118"/>
        <v>&lt;=1300</v>
      </c>
      <c r="V557" t="s">
        <v>585</v>
      </c>
      <c r="W557">
        <v>34103</v>
      </c>
      <c r="X557" s="12">
        <f t="shared" si="119"/>
        <v>4.6916693546022341E-2</v>
      </c>
      <c r="Y557" t="str">
        <f t="shared" si="120"/>
        <v>&lt;=0.05</v>
      </c>
      <c r="Z557" t="s">
        <v>32</v>
      </c>
      <c r="AA557">
        <v>3</v>
      </c>
      <c r="AB557">
        <v>9482.27</v>
      </c>
      <c r="AC557" t="str">
        <f t="shared" si="121"/>
        <v>&gt;5000</v>
      </c>
      <c r="AD557">
        <v>72</v>
      </c>
      <c r="AE557" t="str">
        <f t="shared" si="122"/>
        <v>&lt;=90</v>
      </c>
      <c r="AF557">
        <v>0</v>
      </c>
      <c r="AG557" t="str">
        <f t="shared" si="123"/>
        <v>&lt;=500</v>
      </c>
      <c r="AH557" t="s">
        <v>32</v>
      </c>
      <c r="AI557" t="str">
        <f t="shared" si="124"/>
        <v/>
      </c>
      <c r="AJ557" t="s">
        <v>32</v>
      </c>
      <c r="AK557" t="str">
        <f t="shared" si="125"/>
        <v/>
      </c>
      <c r="AL557">
        <v>8</v>
      </c>
      <c r="AM557">
        <v>0</v>
      </c>
      <c r="AN557">
        <v>0</v>
      </c>
      <c r="AO557" t="s">
        <v>32</v>
      </c>
      <c r="AP557" t="s">
        <v>32</v>
      </c>
    </row>
    <row r="558" spans="1:42" x14ac:dyDescent="0.25">
      <c r="A558">
        <v>201509</v>
      </c>
      <c r="B558" t="str">
        <f t="shared" si="112"/>
        <v>2015-II</v>
      </c>
      <c r="C558" t="s">
        <v>606</v>
      </c>
      <c r="D558" t="s">
        <v>606</v>
      </c>
      <c r="E558">
        <v>30039999</v>
      </c>
      <c r="F558" t="s">
        <v>29</v>
      </c>
      <c r="G558">
        <v>0</v>
      </c>
      <c r="H558">
        <v>0</v>
      </c>
      <c r="I558">
        <v>0</v>
      </c>
      <c r="J558">
        <f t="shared" si="113"/>
        <v>0</v>
      </c>
      <c r="K558" t="str">
        <f t="shared" si="114"/>
        <v>Modelamiento</v>
      </c>
      <c r="L558">
        <f t="shared" si="115"/>
        <v>0</v>
      </c>
      <c r="M558">
        <v>35</v>
      </c>
      <c r="N558" t="str">
        <f t="shared" si="116"/>
        <v>&lt;=35</v>
      </c>
      <c r="O558" t="s">
        <v>56</v>
      </c>
      <c r="P558" t="s">
        <v>35</v>
      </c>
      <c r="Q558">
        <v>28771</v>
      </c>
      <c r="R558">
        <v>1500</v>
      </c>
      <c r="S558" t="str">
        <f t="shared" si="117"/>
        <v>&lt;=1500</v>
      </c>
      <c r="T558">
        <v>1225.78</v>
      </c>
      <c r="U558" t="str">
        <f t="shared" si="118"/>
        <v>&lt;=1300</v>
      </c>
      <c r="V558" t="s">
        <v>585</v>
      </c>
      <c r="W558">
        <v>28781</v>
      </c>
      <c r="X558" s="12">
        <f t="shared" si="119"/>
        <v>5.2117716549112264E-2</v>
      </c>
      <c r="Y558" t="str">
        <f t="shared" si="120"/>
        <v>&lt;=0.06</v>
      </c>
      <c r="Z558" t="s">
        <v>32</v>
      </c>
      <c r="AA558">
        <v>1</v>
      </c>
      <c r="AB558">
        <v>14192.98</v>
      </c>
      <c r="AC558" t="str">
        <f t="shared" si="121"/>
        <v>&gt;5000</v>
      </c>
      <c r="AD558">
        <v>16</v>
      </c>
      <c r="AE558" t="str">
        <f t="shared" si="122"/>
        <v>&lt;=30</v>
      </c>
      <c r="AF558">
        <v>0</v>
      </c>
      <c r="AG558" t="str">
        <f t="shared" si="123"/>
        <v>&lt;=500</v>
      </c>
      <c r="AH558">
        <v>1223.1600000000001</v>
      </c>
      <c r="AI558" t="str">
        <f t="shared" si="124"/>
        <v>&lt;=2000</v>
      </c>
      <c r="AJ558">
        <v>1</v>
      </c>
      <c r="AK558" t="str">
        <f t="shared" si="125"/>
        <v>&gt;0.9</v>
      </c>
      <c r="AL558">
        <v>12</v>
      </c>
      <c r="AM558">
        <v>11</v>
      </c>
      <c r="AN558">
        <v>0</v>
      </c>
      <c r="AO558">
        <v>1</v>
      </c>
      <c r="AP558" t="s">
        <v>32</v>
      </c>
    </row>
    <row r="559" spans="1:42" x14ac:dyDescent="0.25">
      <c r="A559">
        <v>201509</v>
      </c>
      <c r="B559" t="str">
        <f t="shared" si="112"/>
        <v>2015-II</v>
      </c>
      <c r="C559" t="s">
        <v>607</v>
      </c>
      <c r="D559" t="s">
        <v>607</v>
      </c>
      <c r="E559">
        <v>30044923</v>
      </c>
      <c r="F559" t="s">
        <v>29</v>
      </c>
      <c r="G559">
        <v>0</v>
      </c>
      <c r="H559">
        <v>0</v>
      </c>
      <c r="I559">
        <v>0</v>
      </c>
      <c r="J559">
        <f t="shared" si="113"/>
        <v>0</v>
      </c>
      <c r="K559" t="str">
        <f t="shared" si="114"/>
        <v>Modelamiento</v>
      </c>
      <c r="L559">
        <f t="shared" si="115"/>
        <v>0</v>
      </c>
      <c r="M559">
        <v>23</v>
      </c>
      <c r="N559" t="str">
        <f t="shared" si="116"/>
        <v>&lt;=25</v>
      </c>
      <c r="O559" t="s">
        <v>56</v>
      </c>
      <c r="P559" t="s">
        <v>39</v>
      </c>
      <c r="Q559">
        <v>31874</v>
      </c>
      <c r="R559">
        <v>1500</v>
      </c>
      <c r="S559" t="str">
        <f t="shared" si="117"/>
        <v>&lt;=1500</v>
      </c>
      <c r="T559">
        <v>1064.1600000000001</v>
      </c>
      <c r="U559" t="str">
        <f t="shared" si="118"/>
        <v>&lt;=1100</v>
      </c>
      <c r="V559" t="s">
        <v>601</v>
      </c>
      <c r="W559">
        <v>31484</v>
      </c>
      <c r="X559" s="12">
        <f t="shared" si="119"/>
        <v>4.7643247363740315E-2</v>
      </c>
      <c r="Y559" t="str">
        <f t="shared" si="120"/>
        <v>&lt;=0.05</v>
      </c>
      <c r="Z559" t="s">
        <v>32</v>
      </c>
      <c r="AA559">
        <v>3</v>
      </c>
      <c r="AB559">
        <v>1450.85</v>
      </c>
      <c r="AC559" t="str">
        <f t="shared" si="121"/>
        <v>&lt;=2000</v>
      </c>
      <c r="AD559">
        <v>62</v>
      </c>
      <c r="AE559" t="str">
        <f t="shared" si="122"/>
        <v>&lt;=90</v>
      </c>
      <c r="AF559">
        <v>0</v>
      </c>
      <c r="AG559" t="str">
        <f t="shared" si="123"/>
        <v>&lt;=500</v>
      </c>
      <c r="AH559" t="s">
        <v>32</v>
      </c>
      <c r="AI559" t="str">
        <f t="shared" si="124"/>
        <v/>
      </c>
      <c r="AJ559" t="s">
        <v>32</v>
      </c>
      <c r="AK559" t="str">
        <f t="shared" si="125"/>
        <v/>
      </c>
      <c r="AL559">
        <v>5</v>
      </c>
      <c r="AM559">
        <v>0</v>
      </c>
      <c r="AN559">
        <v>0</v>
      </c>
      <c r="AO559" t="s">
        <v>32</v>
      </c>
      <c r="AP559" t="s">
        <v>32</v>
      </c>
    </row>
    <row r="560" spans="1:42" x14ac:dyDescent="0.25">
      <c r="A560">
        <v>201509</v>
      </c>
      <c r="B560" t="str">
        <f t="shared" si="112"/>
        <v>2015-II</v>
      </c>
      <c r="C560" t="s">
        <v>608</v>
      </c>
      <c r="D560" t="s">
        <v>608</v>
      </c>
      <c r="E560">
        <v>30042283</v>
      </c>
      <c r="F560" t="s">
        <v>29</v>
      </c>
      <c r="G560">
        <v>0</v>
      </c>
      <c r="H560">
        <v>0</v>
      </c>
      <c r="I560">
        <v>0</v>
      </c>
      <c r="J560">
        <f t="shared" si="113"/>
        <v>0</v>
      </c>
      <c r="K560" t="str">
        <f t="shared" si="114"/>
        <v>Modelamiento</v>
      </c>
      <c r="L560">
        <f t="shared" si="115"/>
        <v>0</v>
      </c>
      <c r="M560">
        <v>24</v>
      </c>
      <c r="N560" t="str">
        <f t="shared" si="116"/>
        <v>&lt;=25</v>
      </c>
      <c r="O560" t="s">
        <v>56</v>
      </c>
      <c r="P560" t="s">
        <v>31</v>
      </c>
      <c r="Q560">
        <v>43485</v>
      </c>
      <c r="R560">
        <v>1500</v>
      </c>
      <c r="S560" t="str">
        <f t="shared" si="117"/>
        <v>&lt;=1500</v>
      </c>
      <c r="T560">
        <v>385.76</v>
      </c>
      <c r="U560" t="str">
        <f t="shared" si="118"/>
        <v>&lt;=1000</v>
      </c>
      <c r="V560" t="s">
        <v>597</v>
      </c>
      <c r="W560">
        <v>43495</v>
      </c>
      <c r="X560" s="12">
        <f t="shared" si="119"/>
        <v>3.448672261179446E-2</v>
      </c>
      <c r="Y560" t="str">
        <f t="shared" si="120"/>
        <v>&lt;=0.04</v>
      </c>
      <c r="Z560" t="s">
        <v>32</v>
      </c>
      <c r="AA560">
        <v>4</v>
      </c>
      <c r="AB560">
        <v>2075.65</v>
      </c>
      <c r="AC560" t="str">
        <f t="shared" si="121"/>
        <v>&lt;=3000</v>
      </c>
      <c r="AD560">
        <v>307</v>
      </c>
      <c r="AE560" t="str">
        <f t="shared" si="122"/>
        <v>&gt;120</v>
      </c>
      <c r="AF560">
        <v>2006.27</v>
      </c>
      <c r="AG560" t="str">
        <f t="shared" si="123"/>
        <v>&lt;=3000</v>
      </c>
      <c r="AH560" t="s">
        <v>32</v>
      </c>
      <c r="AI560" t="str">
        <f t="shared" si="124"/>
        <v/>
      </c>
      <c r="AJ560" t="s">
        <v>32</v>
      </c>
      <c r="AK560" t="str">
        <f t="shared" si="125"/>
        <v/>
      </c>
      <c r="AL560">
        <v>12</v>
      </c>
      <c r="AM560">
        <v>2</v>
      </c>
      <c r="AN560">
        <v>7</v>
      </c>
      <c r="AO560">
        <v>11</v>
      </c>
      <c r="AP560">
        <v>1</v>
      </c>
    </row>
    <row r="561" spans="1:42" x14ac:dyDescent="0.25">
      <c r="A561">
        <v>201509</v>
      </c>
      <c r="B561" t="str">
        <f t="shared" si="112"/>
        <v>2015-II</v>
      </c>
      <c r="C561" t="s">
        <v>609</v>
      </c>
      <c r="D561" t="s">
        <v>609</v>
      </c>
      <c r="E561">
        <v>30045806</v>
      </c>
      <c r="F561" t="s">
        <v>29</v>
      </c>
      <c r="G561">
        <v>0</v>
      </c>
      <c r="H561">
        <v>0</v>
      </c>
      <c r="I561">
        <v>0</v>
      </c>
      <c r="J561">
        <f t="shared" si="113"/>
        <v>0</v>
      </c>
      <c r="K561" t="str">
        <f t="shared" si="114"/>
        <v>Modelamiento</v>
      </c>
      <c r="L561">
        <f t="shared" si="115"/>
        <v>0</v>
      </c>
      <c r="M561">
        <v>23</v>
      </c>
      <c r="N561" t="str">
        <f t="shared" si="116"/>
        <v>&lt;=25</v>
      </c>
      <c r="O561" t="s">
        <v>72</v>
      </c>
      <c r="P561" t="s">
        <v>39</v>
      </c>
      <c r="Q561">
        <v>37551</v>
      </c>
      <c r="R561">
        <v>1500</v>
      </c>
      <c r="S561" t="str">
        <f t="shared" si="117"/>
        <v>&lt;=1500</v>
      </c>
      <c r="T561">
        <v>1249.82</v>
      </c>
      <c r="U561" t="str">
        <f t="shared" si="118"/>
        <v>&lt;=1300</v>
      </c>
      <c r="V561" t="s">
        <v>589</v>
      </c>
      <c r="W561">
        <v>37161</v>
      </c>
      <c r="X561" s="12">
        <f t="shared" si="119"/>
        <v>4.0364898684104304E-2</v>
      </c>
      <c r="Y561" t="str">
        <f t="shared" si="120"/>
        <v>&lt;=0.05</v>
      </c>
      <c r="Z561" t="s">
        <v>32</v>
      </c>
      <c r="AA561">
        <v>0</v>
      </c>
      <c r="AB561">
        <v>2205.86</v>
      </c>
      <c r="AC561" t="str">
        <f t="shared" si="121"/>
        <v>&lt;=3000</v>
      </c>
      <c r="AD561">
        <v>30</v>
      </c>
      <c r="AE561" t="str">
        <f t="shared" si="122"/>
        <v>&lt;=30</v>
      </c>
      <c r="AF561">
        <v>0</v>
      </c>
      <c r="AG561" t="str">
        <f t="shared" si="123"/>
        <v>&lt;=500</v>
      </c>
      <c r="AH561" t="s">
        <v>32</v>
      </c>
      <c r="AI561" t="str">
        <f t="shared" si="124"/>
        <v/>
      </c>
      <c r="AJ561" t="s">
        <v>32</v>
      </c>
      <c r="AK561" t="str">
        <f t="shared" si="125"/>
        <v/>
      </c>
      <c r="AL561">
        <v>8</v>
      </c>
      <c r="AM561">
        <v>7</v>
      </c>
      <c r="AN561">
        <v>0</v>
      </c>
      <c r="AO561">
        <v>5</v>
      </c>
      <c r="AP561" t="s">
        <v>32</v>
      </c>
    </row>
    <row r="562" spans="1:42" x14ac:dyDescent="0.25">
      <c r="A562">
        <v>201509</v>
      </c>
      <c r="B562" t="str">
        <f t="shared" si="112"/>
        <v>2015-II</v>
      </c>
      <c r="C562" t="s">
        <v>610</v>
      </c>
      <c r="D562" t="s">
        <v>610</v>
      </c>
      <c r="E562">
        <v>30042884</v>
      </c>
      <c r="F562" t="s">
        <v>29</v>
      </c>
      <c r="G562">
        <v>1</v>
      </c>
      <c r="H562">
        <v>0</v>
      </c>
      <c r="I562">
        <v>0</v>
      </c>
      <c r="J562">
        <f t="shared" si="113"/>
        <v>0</v>
      </c>
      <c r="K562" t="str">
        <f t="shared" si="114"/>
        <v>Modelamiento</v>
      </c>
      <c r="L562">
        <f t="shared" si="115"/>
        <v>0</v>
      </c>
      <c r="M562">
        <v>35</v>
      </c>
      <c r="N562" t="str">
        <f t="shared" si="116"/>
        <v>&lt;=35</v>
      </c>
      <c r="O562" t="s">
        <v>56</v>
      </c>
      <c r="P562" t="s">
        <v>39</v>
      </c>
      <c r="Q562">
        <v>39553</v>
      </c>
      <c r="R562">
        <v>1500</v>
      </c>
      <c r="S562" t="str">
        <f t="shared" si="117"/>
        <v>&lt;=1500</v>
      </c>
      <c r="T562">
        <v>1505.26</v>
      </c>
      <c r="U562" t="str">
        <f t="shared" si="118"/>
        <v>&gt;1500</v>
      </c>
      <c r="V562" t="s">
        <v>587</v>
      </c>
      <c r="W562">
        <v>39563</v>
      </c>
      <c r="X562" s="12">
        <f t="shared" si="119"/>
        <v>3.7914212774562091E-2</v>
      </c>
      <c r="Y562" t="str">
        <f t="shared" si="120"/>
        <v>&lt;=0.04</v>
      </c>
      <c r="Z562" t="s">
        <v>32</v>
      </c>
      <c r="AA562">
        <v>9</v>
      </c>
      <c r="AB562" t="s">
        <v>32</v>
      </c>
      <c r="AC562" t="str">
        <f t="shared" si="121"/>
        <v/>
      </c>
      <c r="AD562" t="s">
        <v>32</v>
      </c>
      <c r="AE562" t="str">
        <f t="shared" si="122"/>
        <v/>
      </c>
      <c r="AF562" t="s">
        <v>32</v>
      </c>
      <c r="AG562" t="str">
        <f t="shared" si="123"/>
        <v/>
      </c>
      <c r="AH562" t="s">
        <v>32</v>
      </c>
      <c r="AI562" t="str">
        <f t="shared" si="124"/>
        <v/>
      </c>
      <c r="AJ562" t="s">
        <v>32</v>
      </c>
      <c r="AK562" t="str">
        <f t="shared" si="125"/>
        <v/>
      </c>
      <c r="AL562">
        <v>0</v>
      </c>
      <c r="AM562">
        <v>0</v>
      </c>
      <c r="AN562">
        <v>0</v>
      </c>
      <c r="AO562" t="s">
        <v>32</v>
      </c>
      <c r="AP562" t="s">
        <v>32</v>
      </c>
    </row>
    <row r="563" spans="1:42" x14ac:dyDescent="0.25">
      <c r="A563">
        <v>201509</v>
      </c>
      <c r="B563" t="str">
        <f t="shared" si="112"/>
        <v>2015-II</v>
      </c>
      <c r="C563" t="s">
        <v>611</v>
      </c>
      <c r="D563" t="s">
        <v>611</v>
      </c>
      <c r="E563">
        <v>30044002</v>
      </c>
      <c r="F563" t="s">
        <v>29</v>
      </c>
      <c r="G563">
        <v>0</v>
      </c>
      <c r="H563">
        <v>0</v>
      </c>
      <c r="I563">
        <v>0</v>
      </c>
      <c r="J563">
        <f t="shared" si="113"/>
        <v>0</v>
      </c>
      <c r="K563" t="str">
        <f t="shared" si="114"/>
        <v>Modelamiento</v>
      </c>
      <c r="L563">
        <f t="shared" si="115"/>
        <v>0</v>
      </c>
      <c r="M563">
        <v>45</v>
      </c>
      <c r="N563" t="str">
        <f t="shared" si="116"/>
        <v>&lt;=45</v>
      </c>
      <c r="O563" t="s">
        <v>56</v>
      </c>
      <c r="P563" t="s">
        <v>35</v>
      </c>
      <c r="Q563">
        <v>37040</v>
      </c>
      <c r="R563">
        <v>1500</v>
      </c>
      <c r="S563" t="str">
        <f t="shared" si="117"/>
        <v>&lt;=1500</v>
      </c>
      <c r="T563">
        <v>1235.8699999999999</v>
      </c>
      <c r="U563" t="str">
        <f t="shared" si="118"/>
        <v>&lt;=1300</v>
      </c>
      <c r="V563" t="s">
        <v>612</v>
      </c>
      <c r="W563">
        <v>36650</v>
      </c>
      <c r="X563" s="12">
        <f t="shared" si="119"/>
        <v>4.0927694406548434E-2</v>
      </c>
      <c r="Y563" t="str">
        <f t="shared" si="120"/>
        <v>&lt;=0.05</v>
      </c>
      <c r="Z563" t="s">
        <v>32</v>
      </c>
      <c r="AA563">
        <v>9</v>
      </c>
      <c r="AB563" t="s">
        <v>32</v>
      </c>
      <c r="AC563" t="str">
        <f t="shared" si="121"/>
        <v/>
      </c>
      <c r="AD563" t="s">
        <v>32</v>
      </c>
      <c r="AE563" t="str">
        <f t="shared" si="122"/>
        <v/>
      </c>
      <c r="AF563" t="s">
        <v>32</v>
      </c>
      <c r="AG563" t="str">
        <f t="shared" si="123"/>
        <v/>
      </c>
      <c r="AH563" t="s">
        <v>32</v>
      </c>
      <c r="AI563" t="str">
        <f t="shared" si="124"/>
        <v/>
      </c>
      <c r="AJ563" t="s">
        <v>32</v>
      </c>
      <c r="AK563" t="str">
        <f t="shared" si="125"/>
        <v/>
      </c>
      <c r="AL563">
        <v>0</v>
      </c>
      <c r="AM563">
        <v>0</v>
      </c>
      <c r="AN563">
        <v>0</v>
      </c>
      <c r="AO563" t="s">
        <v>32</v>
      </c>
      <c r="AP563" t="s">
        <v>32</v>
      </c>
    </row>
    <row r="564" spans="1:42" x14ac:dyDescent="0.25">
      <c r="A564">
        <v>201509</v>
      </c>
      <c r="B564" t="str">
        <f t="shared" si="112"/>
        <v>2015-II</v>
      </c>
      <c r="C564" t="s">
        <v>613</v>
      </c>
      <c r="D564" t="s">
        <v>613</v>
      </c>
      <c r="E564">
        <v>30044227</v>
      </c>
      <c r="F564" t="s">
        <v>29</v>
      </c>
      <c r="G564">
        <v>0</v>
      </c>
      <c r="H564">
        <v>0</v>
      </c>
      <c r="I564">
        <v>0</v>
      </c>
      <c r="J564">
        <f t="shared" si="113"/>
        <v>0</v>
      </c>
      <c r="K564" t="str">
        <f t="shared" si="114"/>
        <v>Modelamiento</v>
      </c>
      <c r="L564">
        <f t="shared" si="115"/>
        <v>0</v>
      </c>
      <c r="M564">
        <v>36</v>
      </c>
      <c r="N564" t="str">
        <f t="shared" si="116"/>
        <v>&lt;=40</v>
      </c>
      <c r="O564" t="s">
        <v>56</v>
      </c>
      <c r="P564" t="s">
        <v>31</v>
      </c>
      <c r="Q564">
        <v>35227</v>
      </c>
      <c r="R564">
        <v>1500</v>
      </c>
      <c r="S564" t="str">
        <f t="shared" si="117"/>
        <v>&lt;=1500</v>
      </c>
      <c r="T564">
        <v>1169.57</v>
      </c>
      <c r="U564" t="str">
        <f t="shared" si="118"/>
        <v>&lt;=1200</v>
      </c>
      <c r="V564" t="s">
        <v>614</v>
      </c>
      <c r="W564">
        <v>34837</v>
      </c>
      <c r="X564" s="12">
        <f t="shared" si="119"/>
        <v>4.3057668570772457E-2</v>
      </c>
      <c r="Y564" t="str">
        <f t="shared" si="120"/>
        <v>&lt;=0.05</v>
      </c>
      <c r="Z564" t="s">
        <v>32</v>
      </c>
      <c r="AA564">
        <v>4</v>
      </c>
      <c r="AB564">
        <v>2581.4</v>
      </c>
      <c r="AC564" t="str">
        <f t="shared" si="121"/>
        <v>&lt;=3000</v>
      </c>
      <c r="AD564">
        <v>2152</v>
      </c>
      <c r="AE564" t="str">
        <f t="shared" si="122"/>
        <v>&gt;120</v>
      </c>
      <c r="AF564">
        <v>2573.79</v>
      </c>
      <c r="AG564" t="str">
        <f t="shared" si="123"/>
        <v>&lt;=3000</v>
      </c>
      <c r="AH564">
        <v>7.61</v>
      </c>
      <c r="AI564" t="str">
        <f t="shared" si="124"/>
        <v>&lt;=500</v>
      </c>
      <c r="AJ564">
        <v>1</v>
      </c>
      <c r="AK564" t="str">
        <f t="shared" si="125"/>
        <v>&gt;0.9</v>
      </c>
      <c r="AL564">
        <v>12</v>
      </c>
      <c r="AM564">
        <v>0</v>
      </c>
      <c r="AN564">
        <v>0</v>
      </c>
      <c r="AO564" t="s">
        <v>32</v>
      </c>
      <c r="AP564" t="s">
        <v>32</v>
      </c>
    </row>
    <row r="565" spans="1:42" x14ac:dyDescent="0.25">
      <c r="A565">
        <v>201509</v>
      </c>
      <c r="B565" t="str">
        <f t="shared" si="112"/>
        <v>2015-II</v>
      </c>
      <c r="C565" t="s">
        <v>615</v>
      </c>
      <c r="D565" t="s">
        <v>615</v>
      </c>
      <c r="E565">
        <v>30044003</v>
      </c>
      <c r="F565" t="s">
        <v>29</v>
      </c>
      <c r="G565">
        <v>0</v>
      </c>
      <c r="H565">
        <v>0</v>
      </c>
      <c r="I565">
        <v>0</v>
      </c>
      <c r="J565">
        <f t="shared" si="113"/>
        <v>0</v>
      </c>
      <c r="K565" t="str">
        <f t="shared" si="114"/>
        <v>Modelamiento</v>
      </c>
      <c r="L565">
        <f t="shared" si="115"/>
        <v>0</v>
      </c>
      <c r="M565">
        <v>40</v>
      </c>
      <c r="N565" t="str">
        <f t="shared" si="116"/>
        <v>&lt;=40</v>
      </c>
      <c r="O565" t="s">
        <v>56</v>
      </c>
      <c r="P565" t="s">
        <v>39</v>
      </c>
      <c r="Q565">
        <v>42305</v>
      </c>
      <c r="R565">
        <v>0</v>
      </c>
      <c r="S565" t="str">
        <f t="shared" si="117"/>
        <v>=0</v>
      </c>
      <c r="T565">
        <v>1411.54</v>
      </c>
      <c r="U565" t="str">
        <f t="shared" si="118"/>
        <v>&lt;=1500</v>
      </c>
      <c r="V565" t="s">
        <v>587</v>
      </c>
      <c r="W565">
        <v>40415</v>
      </c>
      <c r="X565" s="12">
        <f t="shared" si="119"/>
        <v>0</v>
      </c>
      <c r="Y565" t="str">
        <f t="shared" si="120"/>
        <v>=0</v>
      </c>
      <c r="Z565" t="s">
        <v>32</v>
      </c>
      <c r="AA565">
        <v>0</v>
      </c>
      <c r="AB565">
        <v>9603.0400000000009</v>
      </c>
      <c r="AC565" t="str">
        <f t="shared" si="121"/>
        <v>&gt;5000</v>
      </c>
      <c r="AD565">
        <v>4</v>
      </c>
      <c r="AE565" t="str">
        <f t="shared" si="122"/>
        <v>&lt;=8</v>
      </c>
      <c r="AF565">
        <v>0</v>
      </c>
      <c r="AG565" t="str">
        <f t="shared" si="123"/>
        <v>&lt;=500</v>
      </c>
      <c r="AH565">
        <v>159.01</v>
      </c>
      <c r="AI565" t="str">
        <f t="shared" si="124"/>
        <v>&lt;=500</v>
      </c>
      <c r="AJ565">
        <v>1</v>
      </c>
      <c r="AK565" t="str">
        <f t="shared" si="125"/>
        <v>&gt;0.9</v>
      </c>
      <c r="AL565">
        <v>11</v>
      </c>
      <c r="AM565">
        <v>11</v>
      </c>
      <c r="AN565">
        <v>0</v>
      </c>
      <c r="AO565">
        <v>1</v>
      </c>
      <c r="AP565" t="s">
        <v>32</v>
      </c>
    </row>
    <row r="566" spans="1:42" x14ac:dyDescent="0.25">
      <c r="A566">
        <v>201509</v>
      </c>
      <c r="B566" t="str">
        <f t="shared" si="112"/>
        <v>2015-II</v>
      </c>
      <c r="C566" t="s">
        <v>616</v>
      </c>
      <c r="D566" t="s">
        <v>616</v>
      </c>
      <c r="E566">
        <v>30047104</v>
      </c>
      <c r="F566" t="s">
        <v>29</v>
      </c>
      <c r="G566">
        <v>0</v>
      </c>
      <c r="H566">
        <v>0</v>
      </c>
      <c r="I566">
        <v>0</v>
      </c>
      <c r="J566">
        <f t="shared" si="113"/>
        <v>0</v>
      </c>
      <c r="K566" t="str">
        <f t="shared" si="114"/>
        <v>Modelamiento</v>
      </c>
      <c r="L566">
        <f t="shared" si="115"/>
        <v>0</v>
      </c>
      <c r="M566">
        <v>29</v>
      </c>
      <c r="N566" t="str">
        <f t="shared" si="116"/>
        <v>&lt;=30</v>
      </c>
      <c r="O566" t="s">
        <v>56</v>
      </c>
      <c r="P566" t="s">
        <v>39</v>
      </c>
      <c r="Q566">
        <v>28771</v>
      </c>
      <c r="R566">
        <v>1500</v>
      </c>
      <c r="S566" t="str">
        <f t="shared" si="117"/>
        <v>&lt;=1500</v>
      </c>
      <c r="T566">
        <v>1222.57</v>
      </c>
      <c r="U566" t="str">
        <f t="shared" si="118"/>
        <v>&lt;=1300</v>
      </c>
      <c r="V566" t="s">
        <v>585</v>
      </c>
      <c r="W566">
        <v>28781</v>
      </c>
      <c r="X566" s="12">
        <f t="shared" si="119"/>
        <v>5.2117716549112264E-2</v>
      </c>
      <c r="Y566" t="str">
        <f t="shared" si="120"/>
        <v>&lt;=0.06</v>
      </c>
      <c r="Z566" t="s">
        <v>32</v>
      </c>
      <c r="AA566">
        <v>9</v>
      </c>
      <c r="AB566" t="s">
        <v>32</v>
      </c>
      <c r="AC566" t="str">
        <f t="shared" si="121"/>
        <v/>
      </c>
      <c r="AD566" t="s">
        <v>32</v>
      </c>
      <c r="AE566" t="str">
        <f t="shared" si="122"/>
        <v/>
      </c>
      <c r="AF566" t="s">
        <v>32</v>
      </c>
      <c r="AG566" t="str">
        <f t="shared" si="123"/>
        <v/>
      </c>
      <c r="AH566" t="s">
        <v>32</v>
      </c>
      <c r="AI566" t="str">
        <f t="shared" si="124"/>
        <v/>
      </c>
      <c r="AJ566" t="s">
        <v>32</v>
      </c>
      <c r="AK566" t="str">
        <f t="shared" si="125"/>
        <v/>
      </c>
      <c r="AL566">
        <v>0</v>
      </c>
      <c r="AM566">
        <v>0</v>
      </c>
      <c r="AN566">
        <v>0</v>
      </c>
      <c r="AO566" t="s">
        <v>32</v>
      </c>
      <c r="AP566" t="s">
        <v>32</v>
      </c>
    </row>
    <row r="567" spans="1:42" x14ac:dyDescent="0.25">
      <c r="A567">
        <v>201509</v>
      </c>
      <c r="B567" t="str">
        <f t="shared" si="112"/>
        <v>2015-II</v>
      </c>
      <c r="C567" t="s">
        <v>617</v>
      </c>
      <c r="D567" t="s">
        <v>617</v>
      </c>
      <c r="E567">
        <v>30045437</v>
      </c>
      <c r="F567" t="s">
        <v>29</v>
      </c>
      <c r="G567">
        <v>0</v>
      </c>
      <c r="H567">
        <v>0</v>
      </c>
      <c r="I567">
        <v>0</v>
      </c>
      <c r="J567">
        <f t="shared" si="113"/>
        <v>0</v>
      </c>
      <c r="K567" t="str">
        <f t="shared" si="114"/>
        <v>Modelamiento</v>
      </c>
      <c r="L567">
        <f t="shared" si="115"/>
        <v>0</v>
      </c>
      <c r="M567">
        <v>23</v>
      </c>
      <c r="N567" t="str">
        <f t="shared" si="116"/>
        <v>&lt;=25</v>
      </c>
      <c r="O567" t="s">
        <v>56</v>
      </c>
      <c r="P567" t="s">
        <v>31</v>
      </c>
      <c r="Q567">
        <v>42860</v>
      </c>
      <c r="R567">
        <v>1500</v>
      </c>
      <c r="S567" t="str">
        <f t="shared" si="117"/>
        <v>&lt;=1500</v>
      </c>
      <c r="T567">
        <v>1422.99</v>
      </c>
      <c r="U567" t="str">
        <f t="shared" si="118"/>
        <v>&lt;=1500</v>
      </c>
      <c r="V567" t="s">
        <v>589</v>
      </c>
      <c r="W567">
        <v>42470</v>
      </c>
      <c r="X567" s="12">
        <f t="shared" si="119"/>
        <v>3.5319048740287261E-2</v>
      </c>
      <c r="Y567" t="str">
        <f t="shared" si="120"/>
        <v>&lt;=0.04</v>
      </c>
      <c r="Z567" t="s">
        <v>32</v>
      </c>
      <c r="AA567">
        <v>9</v>
      </c>
      <c r="AB567" t="s">
        <v>32</v>
      </c>
      <c r="AC567" t="str">
        <f t="shared" si="121"/>
        <v/>
      </c>
      <c r="AD567" t="s">
        <v>32</v>
      </c>
      <c r="AE567" t="str">
        <f t="shared" si="122"/>
        <v/>
      </c>
      <c r="AF567" t="s">
        <v>32</v>
      </c>
      <c r="AG567" t="str">
        <f t="shared" si="123"/>
        <v/>
      </c>
      <c r="AH567" t="s">
        <v>32</v>
      </c>
      <c r="AI567" t="str">
        <f t="shared" si="124"/>
        <v/>
      </c>
      <c r="AJ567" t="s">
        <v>32</v>
      </c>
      <c r="AK567" t="str">
        <f t="shared" si="125"/>
        <v/>
      </c>
      <c r="AL567">
        <v>0</v>
      </c>
      <c r="AM567">
        <v>0</v>
      </c>
      <c r="AN567">
        <v>0</v>
      </c>
      <c r="AO567" t="s">
        <v>32</v>
      </c>
      <c r="AP567" t="s">
        <v>32</v>
      </c>
    </row>
    <row r="568" spans="1:42" x14ac:dyDescent="0.25">
      <c r="A568">
        <v>201509</v>
      </c>
      <c r="B568" t="str">
        <f t="shared" si="112"/>
        <v>2015-II</v>
      </c>
      <c r="C568" t="s">
        <v>618</v>
      </c>
      <c r="D568" t="s">
        <v>618</v>
      </c>
      <c r="E568">
        <v>30045780</v>
      </c>
      <c r="F568" t="s">
        <v>29</v>
      </c>
      <c r="G568">
        <v>0</v>
      </c>
      <c r="H568">
        <v>0</v>
      </c>
      <c r="I568">
        <v>0</v>
      </c>
      <c r="J568">
        <f t="shared" si="113"/>
        <v>0</v>
      </c>
      <c r="K568" t="str">
        <f t="shared" si="114"/>
        <v>Modelamiento</v>
      </c>
      <c r="L568">
        <f t="shared" si="115"/>
        <v>0</v>
      </c>
      <c r="M568">
        <v>50</v>
      </c>
      <c r="N568" t="str">
        <f t="shared" si="116"/>
        <v>&lt;=50</v>
      </c>
      <c r="O568" t="s">
        <v>72</v>
      </c>
      <c r="P568" t="s">
        <v>39</v>
      </c>
      <c r="Q568">
        <v>29621</v>
      </c>
      <c r="R568">
        <v>1500</v>
      </c>
      <c r="S568" t="str">
        <f t="shared" si="117"/>
        <v>&lt;=1500</v>
      </c>
      <c r="T568">
        <v>1073.8699999999999</v>
      </c>
      <c r="U568" t="str">
        <f t="shared" si="118"/>
        <v>&lt;=1100</v>
      </c>
      <c r="V568" t="s">
        <v>585</v>
      </c>
      <c r="W568">
        <v>29231</v>
      </c>
      <c r="X568" s="12">
        <f t="shared" si="119"/>
        <v>5.13153843522288E-2</v>
      </c>
      <c r="Y568" t="str">
        <f t="shared" si="120"/>
        <v>&lt;=0.06</v>
      </c>
      <c r="Z568" t="s">
        <v>32</v>
      </c>
      <c r="AA568">
        <v>2</v>
      </c>
      <c r="AB568">
        <v>28737.919999999998</v>
      </c>
      <c r="AC568" t="str">
        <f t="shared" si="121"/>
        <v>&gt;5000</v>
      </c>
      <c r="AD568">
        <v>372</v>
      </c>
      <c r="AE568" t="str">
        <f t="shared" si="122"/>
        <v>&gt;120</v>
      </c>
      <c r="AF568">
        <v>4608.8</v>
      </c>
      <c r="AG568" t="str">
        <f t="shared" si="123"/>
        <v>&lt;=5000</v>
      </c>
      <c r="AH568">
        <v>5925.72</v>
      </c>
      <c r="AI568" t="str">
        <f t="shared" si="124"/>
        <v>&gt;5000</v>
      </c>
      <c r="AJ568">
        <v>0.78610000000000002</v>
      </c>
      <c r="AK568" t="str">
        <f t="shared" si="125"/>
        <v>&lt;=0.8</v>
      </c>
      <c r="AL568">
        <v>12</v>
      </c>
      <c r="AM568">
        <v>0</v>
      </c>
      <c r="AN568">
        <v>0</v>
      </c>
      <c r="AO568" t="s">
        <v>32</v>
      </c>
      <c r="AP568" t="s">
        <v>32</v>
      </c>
    </row>
    <row r="569" spans="1:42" x14ac:dyDescent="0.25">
      <c r="A569">
        <v>201509</v>
      </c>
      <c r="B569" t="str">
        <f t="shared" si="112"/>
        <v>2015-II</v>
      </c>
      <c r="C569" t="s">
        <v>619</v>
      </c>
      <c r="D569" t="s">
        <v>619</v>
      </c>
      <c r="E569">
        <v>30048464</v>
      </c>
      <c r="F569" t="s">
        <v>29</v>
      </c>
      <c r="G569">
        <v>0</v>
      </c>
      <c r="H569">
        <v>0</v>
      </c>
      <c r="I569">
        <v>0</v>
      </c>
      <c r="J569">
        <f t="shared" si="113"/>
        <v>0</v>
      </c>
      <c r="K569" t="str">
        <f t="shared" si="114"/>
        <v>Modelamiento</v>
      </c>
      <c r="L569">
        <f t="shared" si="115"/>
        <v>0</v>
      </c>
      <c r="M569">
        <v>43</v>
      </c>
      <c r="N569" t="str">
        <f t="shared" si="116"/>
        <v>&lt;=45</v>
      </c>
      <c r="O569" t="s">
        <v>56</v>
      </c>
      <c r="P569" t="s">
        <v>35</v>
      </c>
      <c r="Q569">
        <v>28771</v>
      </c>
      <c r="R569">
        <v>1500</v>
      </c>
      <c r="S569" t="str">
        <f t="shared" si="117"/>
        <v>&lt;=1500</v>
      </c>
      <c r="T569">
        <v>1226.25</v>
      </c>
      <c r="U569" t="str">
        <f t="shared" si="118"/>
        <v>&lt;=1300</v>
      </c>
      <c r="V569" t="s">
        <v>585</v>
      </c>
      <c r="W569">
        <v>28781</v>
      </c>
      <c r="X569" s="12">
        <f t="shared" si="119"/>
        <v>5.2117716549112264E-2</v>
      </c>
      <c r="Y569" t="str">
        <f t="shared" si="120"/>
        <v>&lt;=0.06</v>
      </c>
      <c r="Z569" t="s">
        <v>32</v>
      </c>
      <c r="AA569">
        <v>9</v>
      </c>
      <c r="AB569" t="s">
        <v>32</v>
      </c>
      <c r="AC569" t="str">
        <f t="shared" si="121"/>
        <v/>
      </c>
      <c r="AD569" t="s">
        <v>32</v>
      </c>
      <c r="AE569" t="str">
        <f t="shared" si="122"/>
        <v/>
      </c>
      <c r="AF569" t="s">
        <v>32</v>
      </c>
      <c r="AG569" t="str">
        <f t="shared" si="123"/>
        <v/>
      </c>
      <c r="AH569" t="s">
        <v>32</v>
      </c>
      <c r="AI569" t="str">
        <f t="shared" si="124"/>
        <v/>
      </c>
      <c r="AJ569" t="s">
        <v>32</v>
      </c>
      <c r="AK569" t="str">
        <f t="shared" si="125"/>
        <v/>
      </c>
      <c r="AL569">
        <v>0</v>
      </c>
      <c r="AM569">
        <v>0</v>
      </c>
      <c r="AN569">
        <v>0</v>
      </c>
      <c r="AO569" t="s">
        <v>32</v>
      </c>
      <c r="AP569" t="s">
        <v>32</v>
      </c>
    </row>
    <row r="570" spans="1:42" x14ac:dyDescent="0.25">
      <c r="A570">
        <v>201509</v>
      </c>
      <c r="B570" t="str">
        <f t="shared" si="112"/>
        <v>2015-II</v>
      </c>
      <c r="C570" t="s">
        <v>620</v>
      </c>
      <c r="D570" t="s">
        <v>620</v>
      </c>
      <c r="E570">
        <v>30046663</v>
      </c>
      <c r="F570" t="s">
        <v>29</v>
      </c>
      <c r="G570">
        <v>0</v>
      </c>
      <c r="H570">
        <v>0</v>
      </c>
      <c r="I570">
        <v>0</v>
      </c>
      <c r="J570">
        <f t="shared" si="113"/>
        <v>0</v>
      </c>
      <c r="K570" t="str">
        <f t="shared" si="114"/>
        <v>Modelamiento</v>
      </c>
      <c r="L570">
        <f t="shared" si="115"/>
        <v>0</v>
      </c>
      <c r="M570">
        <v>35</v>
      </c>
      <c r="N570" t="str">
        <f t="shared" si="116"/>
        <v>&lt;=35</v>
      </c>
      <c r="O570" t="s">
        <v>56</v>
      </c>
      <c r="P570" t="s">
        <v>39</v>
      </c>
      <c r="Q570">
        <v>33068</v>
      </c>
      <c r="R570">
        <v>2000</v>
      </c>
      <c r="S570" t="str">
        <f t="shared" si="117"/>
        <v>&lt;=2000</v>
      </c>
      <c r="T570">
        <v>1261.99</v>
      </c>
      <c r="U570" t="str">
        <f t="shared" si="118"/>
        <v>&lt;=1300</v>
      </c>
      <c r="V570" t="s">
        <v>585</v>
      </c>
      <c r="W570">
        <v>33578</v>
      </c>
      <c r="X570" s="12">
        <f t="shared" si="119"/>
        <v>5.9562808982071593E-2</v>
      </c>
      <c r="Y570" t="str">
        <f t="shared" si="120"/>
        <v>&lt;=0.06</v>
      </c>
      <c r="Z570" t="s">
        <v>32</v>
      </c>
      <c r="AA570">
        <v>0</v>
      </c>
      <c r="AB570">
        <v>4416.37</v>
      </c>
      <c r="AC570" t="str">
        <f t="shared" si="121"/>
        <v>&lt;=5000</v>
      </c>
      <c r="AD570">
        <v>0</v>
      </c>
      <c r="AE570" t="str">
        <f t="shared" si="122"/>
        <v>=0</v>
      </c>
      <c r="AF570">
        <v>0</v>
      </c>
      <c r="AG570" t="str">
        <f t="shared" si="123"/>
        <v>&lt;=500</v>
      </c>
      <c r="AH570" t="s">
        <v>32</v>
      </c>
      <c r="AI570" t="str">
        <f t="shared" si="124"/>
        <v/>
      </c>
      <c r="AJ570" t="s">
        <v>32</v>
      </c>
      <c r="AK570" t="str">
        <f t="shared" si="125"/>
        <v/>
      </c>
      <c r="AL570">
        <v>11</v>
      </c>
      <c r="AM570">
        <v>11</v>
      </c>
      <c r="AN570">
        <v>0</v>
      </c>
      <c r="AO570">
        <v>1</v>
      </c>
      <c r="AP570" t="s">
        <v>32</v>
      </c>
    </row>
    <row r="571" spans="1:42" x14ac:dyDescent="0.25">
      <c r="A571">
        <v>201509</v>
      </c>
      <c r="B571" t="str">
        <f t="shared" si="112"/>
        <v>2015-II</v>
      </c>
      <c r="C571" t="s">
        <v>621</v>
      </c>
      <c r="D571" t="s">
        <v>621</v>
      </c>
      <c r="E571">
        <v>30045468</v>
      </c>
      <c r="F571" t="s">
        <v>29</v>
      </c>
      <c r="G571">
        <v>0</v>
      </c>
      <c r="H571">
        <v>0</v>
      </c>
      <c r="I571">
        <v>0</v>
      </c>
      <c r="J571">
        <f t="shared" si="113"/>
        <v>0</v>
      </c>
      <c r="K571" t="str">
        <f t="shared" si="114"/>
        <v>Modelamiento</v>
      </c>
      <c r="L571">
        <f t="shared" si="115"/>
        <v>0</v>
      </c>
      <c r="M571">
        <v>62</v>
      </c>
      <c r="N571" t="str">
        <f t="shared" si="116"/>
        <v>&gt;60</v>
      </c>
      <c r="O571" t="s">
        <v>56</v>
      </c>
      <c r="P571" t="s">
        <v>35</v>
      </c>
      <c r="Q571">
        <v>44909</v>
      </c>
      <c r="R571">
        <v>1500</v>
      </c>
      <c r="S571" t="str">
        <f t="shared" si="117"/>
        <v>&lt;=1500</v>
      </c>
      <c r="T571">
        <v>346.71</v>
      </c>
      <c r="U571" t="str">
        <f t="shared" si="118"/>
        <v>&lt;=1000</v>
      </c>
      <c r="V571" t="s">
        <v>587</v>
      </c>
      <c r="W571">
        <v>44519</v>
      </c>
      <c r="X571" s="12">
        <f t="shared" si="119"/>
        <v>3.3693479188661023E-2</v>
      </c>
      <c r="Y571" t="str">
        <f t="shared" si="120"/>
        <v>&lt;=0.04</v>
      </c>
      <c r="Z571" t="s">
        <v>32</v>
      </c>
      <c r="AA571">
        <v>4</v>
      </c>
      <c r="AB571">
        <v>2436.17</v>
      </c>
      <c r="AC571" t="str">
        <f t="shared" si="121"/>
        <v>&lt;=3000</v>
      </c>
      <c r="AD571">
        <v>1375</v>
      </c>
      <c r="AE571" t="str">
        <f t="shared" si="122"/>
        <v>&gt;120</v>
      </c>
      <c r="AF571">
        <v>2436.17</v>
      </c>
      <c r="AG571" t="str">
        <f t="shared" si="123"/>
        <v>&lt;=3000</v>
      </c>
      <c r="AH571" t="s">
        <v>32</v>
      </c>
      <c r="AI571" t="str">
        <f t="shared" si="124"/>
        <v/>
      </c>
      <c r="AJ571" t="s">
        <v>32</v>
      </c>
      <c r="AK571" t="str">
        <f t="shared" si="125"/>
        <v/>
      </c>
      <c r="AL571">
        <v>12</v>
      </c>
      <c r="AM571">
        <v>0</v>
      </c>
      <c r="AN571">
        <v>12</v>
      </c>
      <c r="AO571" t="s">
        <v>32</v>
      </c>
      <c r="AP571">
        <v>1</v>
      </c>
    </row>
    <row r="572" spans="1:42" x14ac:dyDescent="0.25">
      <c r="A572">
        <v>201509</v>
      </c>
      <c r="B572" t="str">
        <f t="shared" si="112"/>
        <v>2015-II</v>
      </c>
      <c r="C572" t="s">
        <v>622</v>
      </c>
      <c r="D572" t="s">
        <v>622</v>
      </c>
      <c r="E572">
        <v>30045051</v>
      </c>
      <c r="F572" t="s">
        <v>29</v>
      </c>
      <c r="G572">
        <v>0</v>
      </c>
      <c r="H572">
        <v>0</v>
      </c>
      <c r="I572">
        <v>0</v>
      </c>
      <c r="J572">
        <f t="shared" si="113"/>
        <v>0</v>
      </c>
      <c r="K572" t="str">
        <f t="shared" si="114"/>
        <v>Modelamiento</v>
      </c>
      <c r="L572">
        <f t="shared" si="115"/>
        <v>0</v>
      </c>
      <c r="M572">
        <v>43</v>
      </c>
      <c r="N572" t="str">
        <f t="shared" si="116"/>
        <v>&lt;=45</v>
      </c>
      <c r="O572" t="s">
        <v>56</v>
      </c>
      <c r="P572" t="s">
        <v>35</v>
      </c>
      <c r="Q572">
        <v>34093</v>
      </c>
      <c r="R572">
        <v>1500</v>
      </c>
      <c r="S572" t="str">
        <f t="shared" si="117"/>
        <v>&lt;=1500</v>
      </c>
      <c r="T572">
        <v>1295.3599999999999</v>
      </c>
      <c r="U572" t="str">
        <f t="shared" si="118"/>
        <v>&lt;=1300</v>
      </c>
      <c r="V572" t="s">
        <v>585</v>
      </c>
      <c r="W572">
        <v>34103</v>
      </c>
      <c r="X572" s="12">
        <f t="shared" si="119"/>
        <v>4.3984400199395951E-2</v>
      </c>
      <c r="Y572" t="str">
        <f t="shared" si="120"/>
        <v>&lt;=0.05</v>
      </c>
      <c r="Z572" t="s">
        <v>32</v>
      </c>
      <c r="AA572">
        <v>4</v>
      </c>
      <c r="AB572">
        <v>1777.22</v>
      </c>
      <c r="AC572" t="str">
        <f t="shared" si="121"/>
        <v>&lt;=2000</v>
      </c>
      <c r="AD572">
        <v>1291</v>
      </c>
      <c r="AE572" t="str">
        <f t="shared" si="122"/>
        <v>&gt;120</v>
      </c>
      <c r="AF572">
        <v>1752.72</v>
      </c>
      <c r="AG572" t="str">
        <f t="shared" si="123"/>
        <v>&lt;=2000</v>
      </c>
      <c r="AH572">
        <v>51</v>
      </c>
      <c r="AI572" t="str">
        <f t="shared" si="124"/>
        <v>&lt;=500</v>
      </c>
      <c r="AJ572">
        <v>0.48039999999999999</v>
      </c>
      <c r="AK572" t="str">
        <f t="shared" si="125"/>
        <v>&lt;=0.5</v>
      </c>
      <c r="AL572">
        <v>12</v>
      </c>
      <c r="AM572">
        <v>0</v>
      </c>
      <c r="AN572">
        <v>12</v>
      </c>
      <c r="AO572" t="s">
        <v>32</v>
      </c>
      <c r="AP572">
        <v>1</v>
      </c>
    </row>
    <row r="573" spans="1:42" x14ac:dyDescent="0.25">
      <c r="A573">
        <v>201509</v>
      </c>
      <c r="B573" t="str">
        <f t="shared" si="112"/>
        <v>2015-II</v>
      </c>
      <c r="C573" t="s">
        <v>623</v>
      </c>
      <c r="D573" t="s">
        <v>623</v>
      </c>
      <c r="E573">
        <v>30044939</v>
      </c>
      <c r="F573" t="s">
        <v>29</v>
      </c>
      <c r="G573">
        <v>0</v>
      </c>
      <c r="H573">
        <v>0</v>
      </c>
      <c r="I573">
        <v>0</v>
      </c>
      <c r="J573">
        <f t="shared" si="113"/>
        <v>0</v>
      </c>
      <c r="K573" t="str">
        <f t="shared" si="114"/>
        <v>Modelamiento</v>
      </c>
      <c r="L573">
        <f t="shared" si="115"/>
        <v>0</v>
      </c>
      <c r="M573">
        <v>32</v>
      </c>
      <c r="N573" t="str">
        <f t="shared" si="116"/>
        <v>&lt;=35</v>
      </c>
      <c r="O573" t="s">
        <v>56</v>
      </c>
      <c r="P573" t="s">
        <v>39</v>
      </c>
      <c r="Q573">
        <v>35227</v>
      </c>
      <c r="R573">
        <v>1500</v>
      </c>
      <c r="S573" t="str">
        <f t="shared" si="117"/>
        <v>&lt;=1500</v>
      </c>
      <c r="T573">
        <v>1171.02</v>
      </c>
      <c r="U573" t="str">
        <f t="shared" si="118"/>
        <v>&lt;=1200</v>
      </c>
      <c r="V573" t="s">
        <v>585</v>
      </c>
      <c r="W573">
        <v>34837</v>
      </c>
      <c r="X573" s="12">
        <f t="shared" si="119"/>
        <v>4.3057668570772457E-2</v>
      </c>
      <c r="Y573" t="str">
        <f t="shared" si="120"/>
        <v>&lt;=0.05</v>
      </c>
      <c r="Z573" t="s">
        <v>32</v>
      </c>
      <c r="AA573">
        <v>4</v>
      </c>
      <c r="AB573">
        <v>1106.93</v>
      </c>
      <c r="AC573" t="str">
        <f t="shared" si="121"/>
        <v>&lt;=2000</v>
      </c>
      <c r="AD573">
        <v>3929</v>
      </c>
      <c r="AE573" t="str">
        <f t="shared" si="122"/>
        <v>&gt;120</v>
      </c>
      <c r="AF573">
        <v>1106.93</v>
      </c>
      <c r="AG573" t="str">
        <f t="shared" si="123"/>
        <v>&lt;=2000</v>
      </c>
      <c r="AH573" t="s">
        <v>32</v>
      </c>
      <c r="AI573" t="str">
        <f t="shared" si="124"/>
        <v/>
      </c>
      <c r="AJ573" t="s">
        <v>32</v>
      </c>
      <c r="AK573" t="str">
        <f t="shared" si="125"/>
        <v/>
      </c>
      <c r="AL573">
        <v>2</v>
      </c>
      <c r="AM573">
        <v>0</v>
      </c>
      <c r="AN573">
        <v>2</v>
      </c>
      <c r="AO573" t="s">
        <v>32</v>
      </c>
      <c r="AP573">
        <v>11</v>
      </c>
    </row>
    <row r="574" spans="1:42" x14ac:dyDescent="0.25">
      <c r="A574">
        <v>201509</v>
      </c>
      <c r="B574" t="str">
        <f t="shared" si="112"/>
        <v>2015-II</v>
      </c>
      <c r="C574" t="s">
        <v>624</v>
      </c>
      <c r="D574" t="s">
        <v>624</v>
      </c>
      <c r="E574">
        <v>30044150</v>
      </c>
      <c r="F574" t="s">
        <v>29</v>
      </c>
      <c r="G574">
        <v>0</v>
      </c>
      <c r="H574">
        <v>0</v>
      </c>
      <c r="I574">
        <v>0</v>
      </c>
      <c r="J574">
        <f t="shared" si="113"/>
        <v>0</v>
      </c>
      <c r="K574" t="str">
        <f t="shared" si="114"/>
        <v>Modelamiento</v>
      </c>
      <c r="L574">
        <f t="shared" si="115"/>
        <v>0</v>
      </c>
      <c r="M574">
        <v>32</v>
      </c>
      <c r="N574" t="str">
        <f t="shared" si="116"/>
        <v>&lt;=35</v>
      </c>
      <c r="O574" t="s">
        <v>56</v>
      </c>
      <c r="P574" t="s">
        <v>35</v>
      </c>
      <c r="Q574">
        <v>24774</v>
      </c>
      <c r="R574">
        <v>2000</v>
      </c>
      <c r="S574" t="str">
        <f t="shared" si="117"/>
        <v>&lt;=2000</v>
      </c>
      <c r="T574">
        <v>997.04</v>
      </c>
      <c r="U574" t="str">
        <f t="shared" si="118"/>
        <v>&lt;=1000</v>
      </c>
      <c r="V574" t="s">
        <v>585</v>
      </c>
      <c r="W574">
        <v>24884</v>
      </c>
      <c r="X574" s="12">
        <f t="shared" si="119"/>
        <v>8.0372930397042269E-2</v>
      </c>
      <c r="Y574" t="str">
        <f t="shared" si="120"/>
        <v>&gt;0.06</v>
      </c>
      <c r="Z574" t="s">
        <v>32</v>
      </c>
      <c r="AA574">
        <v>4</v>
      </c>
      <c r="AB574">
        <v>3031.6</v>
      </c>
      <c r="AC574" t="str">
        <f t="shared" si="121"/>
        <v>&lt;=4000</v>
      </c>
      <c r="AD574">
        <v>2056</v>
      </c>
      <c r="AE574" t="str">
        <f t="shared" si="122"/>
        <v>&gt;120</v>
      </c>
      <c r="AF574">
        <v>3031.6</v>
      </c>
      <c r="AG574" t="str">
        <f t="shared" si="123"/>
        <v>&lt;=4000</v>
      </c>
      <c r="AH574" t="s">
        <v>32</v>
      </c>
      <c r="AI574" t="str">
        <f t="shared" si="124"/>
        <v/>
      </c>
      <c r="AJ574" t="s">
        <v>32</v>
      </c>
      <c r="AK574" t="str">
        <f t="shared" si="125"/>
        <v/>
      </c>
      <c r="AL574">
        <v>12</v>
      </c>
      <c r="AM574">
        <v>0</v>
      </c>
      <c r="AN574">
        <v>12</v>
      </c>
      <c r="AO574" t="s">
        <v>32</v>
      </c>
      <c r="AP574">
        <v>1</v>
      </c>
    </row>
    <row r="575" spans="1:42" x14ac:dyDescent="0.25">
      <c r="A575">
        <v>201509</v>
      </c>
      <c r="B575" t="str">
        <f t="shared" si="112"/>
        <v>2015-II</v>
      </c>
      <c r="C575" t="s">
        <v>625</v>
      </c>
      <c r="D575" t="s">
        <v>625</v>
      </c>
      <c r="E575">
        <v>30046912</v>
      </c>
      <c r="F575" t="s">
        <v>29</v>
      </c>
      <c r="G575">
        <v>0</v>
      </c>
      <c r="H575">
        <v>0</v>
      </c>
      <c r="I575">
        <v>0</v>
      </c>
      <c r="J575">
        <f t="shared" si="113"/>
        <v>0</v>
      </c>
      <c r="K575" t="str">
        <f t="shared" si="114"/>
        <v>Modelamiento</v>
      </c>
      <c r="L575">
        <f t="shared" si="115"/>
        <v>0</v>
      </c>
      <c r="M575">
        <v>41</v>
      </c>
      <c r="N575" t="str">
        <f t="shared" si="116"/>
        <v>&lt;=45</v>
      </c>
      <c r="O575" t="s">
        <v>56</v>
      </c>
      <c r="P575" t="s">
        <v>35</v>
      </c>
      <c r="Q575">
        <v>41325</v>
      </c>
      <c r="R575">
        <v>1500</v>
      </c>
      <c r="S575" t="str">
        <f t="shared" si="117"/>
        <v>&lt;=1500</v>
      </c>
      <c r="T575">
        <v>1374.58</v>
      </c>
      <c r="U575" t="str">
        <f t="shared" si="118"/>
        <v>&lt;=1400</v>
      </c>
      <c r="V575" t="s">
        <v>589</v>
      </c>
      <c r="W575">
        <v>40935</v>
      </c>
      <c r="X575" s="12">
        <f t="shared" si="119"/>
        <v>3.6643459142543057E-2</v>
      </c>
      <c r="Y575" t="str">
        <f t="shared" si="120"/>
        <v>&lt;=0.04</v>
      </c>
      <c r="Z575" t="s">
        <v>32</v>
      </c>
      <c r="AA575">
        <v>0</v>
      </c>
      <c r="AB575">
        <v>4395.8599999999997</v>
      </c>
      <c r="AC575" t="str">
        <f t="shared" si="121"/>
        <v>&lt;=5000</v>
      </c>
      <c r="AD575">
        <v>0</v>
      </c>
      <c r="AE575" t="str">
        <f t="shared" si="122"/>
        <v>=0</v>
      </c>
      <c r="AF575">
        <v>0</v>
      </c>
      <c r="AG575" t="str">
        <f t="shared" si="123"/>
        <v>&lt;=500</v>
      </c>
      <c r="AH575">
        <v>4400</v>
      </c>
      <c r="AI575" t="str">
        <f t="shared" si="124"/>
        <v>&lt;=5000</v>
      </c>
      <c r="AJ575">
        <v>0.99909999999999999</v>
      </c>
      <c r="AK575" t="str">
        <f t="shared" si="125"/>
        <v>&gt;0.9</v>
      </c>
      <c r="AL575">
        <v>3</v>
      </c>
      <c r="AM575">
        <v>3</v>
      </c>
      <c r="AN575">
        <v>0</v>
      </c>
      <c r="AO575">
        <v>1</v>
      </c>
      <c r="AP575" t="s">
        <v>32</v>
      </c>
    </row>
    <row r="576" spans="1:42" x14ac:dyDescent="0.25">
      <c r="A576">
        <v>201509</v>
      </c>
      <c r="B576" t="str">
        <f t="shared" si="112"/>
        <v>2015-II</v>
      </c>
      <c r="C576" t="s">
        <v>626</v>
      </c>
      <c r="D576" t="s">
        <v>626</v>
      </c>
      <c r="E576">
        <v>30046705</v>
      </c>
      <c r="F576" t="s">
        <v>29</v>
      </c>
      <c r="G576">
        <v>0</v>
      </c>
      <c r="H576">
        <v>0</v>
      </c>
      <c r="I576">
        <v>0</v>
      </c>
      <c r="J576">
        <f t="shared" si="113"/>
        <v>0</v>
      </c>
      <c r="K576" t="str">
        <f t="shared" si="114"/>
        <v>Modelamiento</v>
      </c>
      <c r="L576">
        <f t="shared" si="115"/>
        <v>0</v>
      </c>
      <c r="M576">
        <v>36</v>
      </c>
      <c r="N576" t="str">
        <f t="shared" si="116"/>
        <v>&lt;=40</v>
      </c>
      <c r="O576" t="s">
        <v>56</v>
      </c>
      <c r="P576" t="s">
        <v>31</v>
      </c>
      <c r="Q576">
        <v>26934</v>
      </c>
      <c r="R576">
        <v>1500</v>
      </c>
      <c r="S576" t="str">
        <f t="shared" si="117"/>
        <v>&lt;=1500</v>
      </c>
      <c r="T576">
        <v>1082.6300000000001</v>
      </c>
      <c r="U576" t="str">
        <f t="shared" si="118"/>
        <v>&lt;=1100</v>
      </c>
      <c r="V576" t="s">
        <v>589</v>
      </c>
      <c r="W576">
        <v>26544</v>
      </c>
      <c r="X576" s="12">
        <f t="shared" si="119"/>
        <v>5.6509945750452081E-2</v>
      </c>
      <c r="Y576" t="str">
        <f t="shared" si="120"/>
        <v>&lt;=0.06</v>
      </c>
      <c r="Z576" t="s">
        <v>32</v>
      </c>
      <c r="AA576">
        <v>0</v>
      </c>
      <c r="AB576">
        <v>1699.68</v>
      </c>
      <c r="AC576" t="str">
        <f t="shared" si="121"/>
        <v>&lt;=2000</v>
      </c>
      <c r="AD576">
        <v>0</v>
      </c>
      <c r="AE576" t="str">
        <f t="shared" si="122"/>
        <v>=0</v>
      </c>
      <c r="AF576">
        <v>0</v>
      </c>
      <c r="AG576" t="str">
        <f t="shared" si="123"/>
        <v>&lt;=500</v>
      </c>
      <c r="AH576">
        <v>3000</v>
      </c>
      <c r="AI576" t="str">
        <f t="shared" si="124"/>
        <v>&lt;=3000</v>
      </c>
      <c r="AJ576">
        <v>0.57709999999999995</v>
      </c>
      <c r="AK576" t="str">
        <f t="shared" si="125"/>
        <v>&lt;=0.6</v>
      </c>
      <c r="AL576">
        <v>12</v>
      </c>
      <c r="AM576">
        <v>12</v>
      </c>
      <c r="AN576">
        <v>0</v>
      </c>
      <c r="AO576">
        <v>1</v>
      </c>
      <c r="AP576" t="s">
        <v>32</v>
      </c>
    </row>
    <row r="577" spans="1:42" x14ac:dyDescent="0.25">
      <c r="A577">
        <v>201509</v>
      </c>
      <c r="B577" t="str">
        <f t="shared" si="112"/>
        <v>2015-II</v>
      </c>
      <c r="C577" t="s">
        <v>627</v>
      </c>
      <c r="D577" t="s">
        <v>627</v>
      </c>
      <c r="E577">
        <v>30048160</v>
      </c>
      <c r="F577" t="s">
        <v>29</v>
      </c>
      <c r="G577">
        <v>0</v>
      </c>
      <c r="H577">
        <v>0</v>
      </c>
      <c r="I577">
        <v>0</v>
      </c>
      <c r="J577">
        <f t="shared" si="113"/>
        <v>0</v>
      </c>
      <c r="K577" t="str">
        <f t="shared" si="114"/>
        <v>Modelamiento</v>
      </c>
      <c r="L577">
        <f t="shared" si="115"/>
        <v>0</v>
      </c>
      <c r="M577">
        <v>30</v>
      </c>
      <c r="N577" t="str">
        <f t="shared" si="116"/>
        <v>&lt;=30</v>
      </c>
      <c r="O577" t="s">
        <v>72</v>
      </c>
      <c r="P577" t="s">
        <v>31</v>
      </c>
      <c r="Q577">
        <v>34827</v>
      </c>
      <c r="R577">
        <v>1500</v>
      </c>
      <c r="S577" t="str">
        <f t="shared" si="117"/>
        <v>&lt;=1500</v>
      </c>
      <c r="T577">
        <v>1321.1</v>
      </c>
      <c r="U577" t="str">
        <f t="shared" si="118"/>
        <v>&lt;=1400</v>
      </c>
      <c r="V577" t="s">
        <v>585</v>
      </c>
      <c r="W577">
        <v>34837</v>
      </c>
      <c r="X577" s="12">
        <f t="shared" si="119"/>
        <v>4.3057668570772457E-2</v>
      </c>
      <c r="Y577" t="str">
        <f t="shared" si="120"/>
        <v>&lt;=0.05</v>
      </c>
      <c r="Z577" t="s">
        <v>32</v>
      </c>
      <c r="AA577">
        <v>9</v>
      </c>
      <c r="AB577" t="s">
        <v>32</v>
      </c>
      <c r="AC577" t="str">
        <f t="shared" si="121"/>
        <v/>
      </c>
      <c r="AD577" t="s">
        <v>32</v>
      </c>
      <c r="AE577" t="str">
        <f t="shared" si="122"/>
        <v/>
      </c>
      <c r="AF577" t="s">
        <v>32</v>
      </c>
      <c r="AG577" t="str">
        <f t="shared" si="123"/>
        <v/>
      </c>
      <c r="AH577" t="s">
        <v>32</v>
      </c>
      <c r="AI577" t="str">
        <f t="shared" si="124"/>
        <v/>
      </c>
      <c r="AJ577" t="s">
        <v>32</v>
      </c>
      <c r="AK577" t="str">
        <f t="shared" si="125"/>
        <v/>
      </c>
      <c r="AL577">
        <v>0</v>
      </c>
      <c r="AM577">
        <v>0</v>
      </c>
      <c r="AN577">
        <v>0</v>
      </c>
      <c r="AO577" t="s">
        <v>32</v>
      </c>
      <c r="AP577" t="s">
        <v>32</v>
      </c>
    </row>
    <row r="578" spans="1:42" x14ac:dyDescent="0.25">
      <c r="A578">
        <v>201509</v>
      </c>
      <c r="B578" t="str">
        <f t="shared" si="112"/>
        <v>2015-II</v>
      </c>
      <c r="C578" t="s">
        <v>628</v>
      </c>
      <c r="D578" t="s">
        <v>628</v>
      </c>
      <c r="E578">
        <v>30042030</v>
      </c>
      <c r="F578" t="s">
        <v>29</v>
      </c>
      <c r="G578">
        <v>1</v>
      </c>
      <c r="H578">
        <v>0</v>
      </c>
      <c r="I578">
        <v>0</v>
      </c>
      <c r="J578">
        <f t="shared" si="113"/>
        <v>0</v>
      </c>
      <c r="K578" t="str">
        <f t="shared" si="114"/>
        <v>Modelamiento</v>
      </c>
      <c r="L578">
        <f t="shared" si="115"/>
        <v>0</v>
      </c>
      <c r="M578">
        <v>43</v>
      </c>
      <c r="N578" t="str">
        <f t="shared" si="116"/>
        <v>&lt;=45</v>
      </c>
      <c r="O578" t="s">
        <v>56</v>
      </c>
      <c r="P578" t="s">
        <v>69</v>
      </c>
      <c r="Q578">
        <v>29621</v>
      </c>
      <c r="R578">
        <v>1500</v>
      </c>
      <c r="S578" t="str">
        <f t="shared" si="117"/>
        <v>&lt;=1500</v>
      </c>
      <c r="T578">
        <v>1075.8699999999999</v>
      </c>
      <c r="U578" t="str">
        <f t="shared" si="118"/>
        <v>&lt;=1100</v>
      </c>
      <c r="V578" t="s">
        <v>585</v>
      </c>
      <c r="W578">
        <v>29231</v>
      </c>
      <c r="X578" s="12">
        <f t="shared" si="119"/>
        <v>5.13153843522288E-2</v>
      </c>
      <c r="Y578" t="str">
        <f t="shared" si="120"/>
        <v>&lt;=0.06</v>
      </c>
      <c r="Z578" t="s">
        <v>32</v>
      </c>
      <c r="AA578">
        <v>4</v>
      </c>
      <c r="AB578">
        <v>968.94</v>
      </c>
      <c r="AC578" t="str">
        <f t="shared" si="121"/>
        <v>&lt;=1000</v>
      </c>
      <c r="AD578">
        <v>956</v>
      </c>
      <c r="AE578" t="str">
        <f t="shared" si="122"/>
        <v>&gt;120</v>
      </c>
      <c r="AF578">
        <v>968.94</v>
      </c>
      <c r="AG578" t="str">
        <f t="shared" si="123"/>
        <v>&lt;=1000</v>
      </c>
      <c r="AH578" t="s">
        <v>32</v>
      </c>
      <c r="AI578" t="str">
        <f t="shared" si="124"/>
        <v/>
      </c>
      <c r="AJ578" t="s">
        <v>32</v>
      </c>
      <c r="AK578" t="str">
        <f t="shared" si="125"/>
        <v/>
      </c>
      <c r="AL578">
        <v>12</v>
      </c>
      <c r="AM578">
        <v>0</v>
      </c>
      <c r="AN578">
        <v>12</v>
      </c>
      <c r="AO578" t="s">
        <v>32</v>
      </c>
      <c r="AP578">
        <v>1</v>
      </c>
    </row>
    <row r="579" spans="1:42" x14ac:dyDescent="0.25">
      <c r="A579">
        <v>201509</v>
      </c>
      <c r="B579" t="str">
        <f t="shared" ref="B579:B642" si="126">+CONCATENATE(MID(A579,1,4),IF(MID(A579,5,2)*1&lt;=6,"-I","-II"))</f>
        <v>2015-II</v>
      </c>
      <c r="C579" t="s">
        <v>629</v>
      </c>
      <c r="D579" t="s">
        <v>629</v>
      </c>
      <c r="E579">
        <v>30047627</v>
      </c>
      <c r="F579" t="s">
        <v>29</v>
      </c>
      <c r="G579">
        <v>0</v>
      </c>
      <c r="H579">
        <v>0</v>
      </c>
      <c r="I579">
        <v>0</v>
      </c>
      <c r="J579">
        <f t="shared" ref="J579:J642" si="127">+IF(OR(O579="Taxista propietario",O579="Taxista palanca"),0,1)</f>
        <v>0</v>
      </c>
      <c r="K579" t="str">
        <f t="shared" ref="K579:K642" si="128">+IF(I579&gt;0,"Insuficiente",IF(H579&gt;0,"Indeterminado",IF(J579&gt;0,"Perfil","Modelamiento")))</f>
        <v>Modelamiento</v>
      </c>
      <c r="L579">
        <f t="shared" ref="L579:L642" si="129">+IF(AND(A579&gt;=201410,A579&lt;=201908),0,1)</f>
        <v>0</v>
      </c>
      <c r="M579">
        <v>41</v>
      </c>
      <c r="N579" t="str">
        <f t="shared" ref="N579:N642" si="130">+IF(M579&lt;=25,"&lt;=25",IF(M579&lt;=30,"&lt;=30",IF(M579&lt;=35,"&lt;=35",IF(M579&lt;=40,"&lt;=40",IF(M579&lt;=45,"&lt;=45",IF(M579&lt;=50,"&lt;=50",IF(M579&lt;=55,"&lt;=55",IF(M579&lt;=60,"&lt;=60","&gt;60"))))))))</f>
        <v>&lt;=45</v>
      </c>
      <c r="O579" t="s">
        <v>56</v>
      </c>
      <c r="P579" t="s">
        <v>31</v>
      </c>
      <c r="Q579">
        <v>26751</v>
      </c>
      <c r="R579">
        <v>1500</v>
      </c>
      <c r="S579" t="str">
        <f t="shared" ref="S579:S642" si="131">+IF(R579="NULL","",IF(R579=0,"=0",IF(R579&lt;=500,"&lt;=500",IF(R579&lt;=1000,"&lt;=1000",IF(R579&lt;=1500,"&lt;=1500",IF(R579&lt;=2000,"&lt;=2000",IF(R579&lt;=2500,"&lt;=2500","&gt;2500")))))))</f>
        <v>&lt;=1500</v>
      </c>
      <c r="T579">
        <v>1137.17</v>
      </c>
      <c r="U579" t="str">
        <f t="shared" ref="U579:U642" si="132">+IF(T579="NULL","",IF(T579&lt;=1000,"&lt;=1000",IF(T579&lt;=1100,"&lt;=1100",IF(T579&lt;=1200,"&lt;=1200",IF(T579&lt;=1300,"&lt;=1300",IF(T579&lt;=1400,"&lt;=1400",IF(T579&lt;=1500,"&lt;=1500","&gt;1500")))))))</f>
        <v>&lt;=1200</v>
      </c>
      <c r="V579" t="s">
        <v>630</v>
      </c>
      <c r="W579">
        <v>26681</v>
      </c>
      <c r="X579" s="12">
        <f t="shared" ref="X579:X642" si="133">+IFERROR(R579/W579,"NULL")</f>
        <v>5.6219781867246355E-2</v>
      </c>
      <c r="Y579" t="str">
        <f t="shared" ref="Y579:Y642" si="134">+IF(X579="NULL","",IF(X579=0,"=0",IF(X579&lt;=0.01,"&lt;=0.01",IF(X579&lt;=0.02,"&lt;=0.02",IF(X579&lt;=0.03,"&lt;=0.03",IF(X579&lt;=0.04,"&lt;=0.04",IF(X579&lt;=0.05,"&lt;=0.05",IF(X579&lt;=0.06,"&lt;=0.06","&gt;0.06"))))))))</f>
        <v>&lt;=0.06</v>
      </c>
      <c r="Z579" t="s">
        <v>32</v>
      </c>
      <c r="AA579">
        <v>9</v>
      </c>
      <c r="AB579" t="s">
        <v>32</v>
      </c>
      <c r="AC579" t="str">
        <f t="shared" ref="AC579:AC642" si="135">+IF(AB579="NULL","",IF(AB579&lt;=500,"&lt;=500",IF(AB579&lt;=1000,"&lt;=1000",IF(AB579&lt;=2000,"&lt;=2000",IF(AB579&lt;=3000,"&lt;=3000",IF(AB579&lt;=4000,"&lt;=4000",IF(AB579&lt;=5000,"&lt;=5000","&gt;5000")))))))</f>
        <v/>
      </c>
      <c r="AD579" t="s">
        <v>32</v>
      </c>
      <c r="AE579" t="str">
        <f t="shared" ref="AE579:AE642" si="136">+IF(AD579="NULL","",IF(AD579=0,"=0",IF(AD579&lt;=8,"&lt;=8",IF(AD579&lt;=30,"&lt;=30",IF(AD579&lt;=60,"&lt;=60",IF(AD579&lt;=90,"&lt;=90",IF(AD579&lt;=120,"&lt;=120","&gt;120")))))))</f>
        <v/>
      </c>
      <c r="AF579" t="s">
        <v>32</v>
      </c>
      <c r="AG579" t="str">
        <f t="shared" ref="AG579:AG642" si="137">+IF(AF579="NULL","",IF(AF579&lt;=500,"&lt;=500",IF(AF579&lt;=1000,"&lt;=1000",IF(AF579&lt;=2000,"&lt;=2000",IF(AF579&lt;=3000,"&lt;=3000",IF(AF579&lt;=4000,"&lt;=4000",IF(AF579&lt;=5000,"&lt;=5000","&gt;5000")))))))</f>
        <v/>
      </c>
      <c r="AH579" t="s">
        <v>32</v>
      </c>
      <c r="AI579" t="str">
        <f t="shared" ref="AI579:AI642" si="138">+IF(AH579="NULL","",IF(AH579&lt;=500,"&lt;=500",IF(AH579&lt;=1000,"&lt;=1000",IF(AH579&lt;=2000,"&lt;=2000",IF(AH579&lt;=3000,"&lt;=3000",IF(AH579&lt;=4000,"&lt;=4000",IF(AH579&lt;=5000,"&lt;=5000","&gt;5000")))))))</f>
        <v/>
      </c>
      <c r="AJ579" t="s">
        <v>32</v>
      </c>
      <c r="AK579" t="str">
        <f t="shared" ref="AK579:AK642" si="139">+IF(AJ579="NULL","",IF(AJ579=0,"=0",IF(AJ579&lt;=0.1,"&lt;=0.1",IF(AJ579&lt;=0.2,"&lt;=0.2",IF(AJ579&lt;=0.3,"&lt;=0.3",IF(AJ579&lt;=0.4,"&lt;=0.4",IF(AJ579&lt;=0.5,"&lt;=0.5",IF(AJ579&lt;=0.6,"&lt;=0.6",IF(AJ579&lt;=0.7,"&lt;=0.7",IF(AJ579&lt;=0.8,"&lt;=0.8",IF(AJ579&lt;=0.9,"&lt;=0.9","&gt;0.9")))))))))))</f>
        <v/>
      </c>
      <c r="AL579">
        <v>0</v>
      </c>
      <c r="AM579">
        <v>0</v>
      </c>
      <c r="AN579">
        <v>0</v>
      </c>
      <c r="AO579" t="s">
        <v>32</v>
      </c>
      <c r="AP579" t="s">
        <v>32</v>
      </c>
    </row>
    <row r="580" spans="1:42" x14ac:dyDescent="0.25">
      <c r="A580">
        <v>201509</v>
      </c>
      <c r="B580" t="str">
        <f t="shared" si="126"/>
        <v>2015-II</v>
      </c>
      <c r="C580" t="s">
        <v>631</v>
      </c>
      <c r="D580" t="s">
        <v>631</v>
      </c>
      <c r="E580">
        <v>30049382</v>
      </c>
      <c r="F580" t="s">
        <v>29</v>
      </c>
      <c r="G580">
        <v>1</v>
      </c>
      <c r="H580">
        <v>0</v>
      </c>
      <c r="I580">
        <v>0</v>
      </c>
      <c r="J580">
        <f t="shared" si="127"/>
        <v>0</v>
      </c>
      <c r="K580" t="str">
        <f t="shared" si="128"/>
        <v>Modelamiento</v>
      </c>
      <c r="L580">
        <f t="shared" si="129"/>
        <v>0</v>
      </c>
      <c r="M580">
        <v>23</v>
      </c>
      <c r="N580" t="str">
        <f t="shared" si="130"/>
        <v>&lt;=25</v>
      </c>
      <c r="O580" t="s">
        <v>56</v>
      </c>
      <c r="P580" t="s">
        <v>39</v>
      </c>
      <c r="Q580">
        <v>30512</v>
      </c>
      <c r="R580">
        <v>1500</v>
      </c>
      <c r="S580" t="str">
        <f t="shared" si="131"/>
        <v>&lt;=1500</v>
      </c>
      <c r="T580">
        <v>1294.78</v>
      </c>
      <c r="U580" t="str">
        <f t="shared" si="132"/>
        <v>&lt;=1300</v>
      </c>
      <c r="V580" t="s">
        <v>601</v>
      </c>
      <c r="W580">
        <v>30442</v>
      </c>
      <c r="X580" s="12">
        <f t="shared" si="133"/>
        <v>4.9274029301622758E-2</v>
      </c>
      <c r="Y580" t="str">
        <f t="shared" si="134"/>
        <v>&lt;=0.05</v>
      </c>
      <c r="Z580" t="s">
        <v>32</v>
      </c>
      <c r="AA580">
        <v>9</v>
      </c>
      <c r="AB580" t="s">
        <v>32</v>
      </c>
      <c r="AC580" t="str">
        <f t="shared" si="135"/>
        <v/>
      </c>
      <c r="AD580" t="s">
        <v>32</v>
      </c>
      <c r="AE580" t="str">
        <f t="shared" si="136"/>
        <v/>
      </c>
      <c r="AF580" t="s">
        <v>32</v>
      </c>
      <c r="AG580" t="str">
        <f t="shared" si="137"/>
        <v/>
      </c>
      <c r="AH580" t="s">
        <v>32</v>
      </c>
      <c r="AI580" t="str">
        <f t="shared" si="138"/>
        <v/>
      </c>
      <c r="AJ580" t="s">
        <v>32</v>
      </c>
      <c r="AK580" t="str">
        <f t="shared" si="139"/>
        <v/>
      </c>
      <c r="AL580">
        <v>0</v>
      </c>
      <c r="AM580">
        <v>0</v>
      </c>
      <c r="AN580">
        <v>0</v>
      </c>
      <c r="AO580" t="s">
        <v>32</v>
      </c>
      <c r="AP580" t="s">
        <v>32</v>
      </c>
    </row>
    <row r="581" spans="1:42" x14ac:dyDescent="0.25">
      <c r="A581">
        <v>201509</v>
      </c>
      <c r="B581" t="str">
        <f t="shared" si="126"/>
        <v>2015-II</v>
      </c>
      <c r="C581" t="s">
        <v>632</v>
      </c>
      <c r="D581" t="s">
        <v>632</v>
      </c>
      <c r="E581">
        <v>30045757</v>
      </c>
      <c r="F581" t="s">
        <v>29</v>
      </c>
      <c r="G581">
        <v>0</v>
      </c>
      <c r="H581">
        <v>0</v>
      </c>
      <c r="I581">
        <v>0</v>
      </c>
      <c r="J581">
        <f t="shared" si="127"/>
        <v>0</v>
      </c>
      <c r="K581" t="str">
        <f t="shared" si="128"/>
        <v>Modelamiento</v>
      </c>
      <c r="L581">
        <f t="shared" si="129"/>
        <v>0</v>
      </c>
      <c r="M581">
        <v>51</v>
      </c>
      <c r="N581" t="str">
        <f t="shared" si="130"/>
        <v>&lt;=55</v>
      </c>
      <c r="O581" t="s">
        <v>56</v>
      </c>
      <c r="P581" t="s">
        <v>35</v>
      </c>
      <c r="Q581">
        <v>35227</v>
      </c>
      <c r="R581">
        <v>1500</v>
      </c>
      <c r="S581" t="str">
        <f t="shared" si="131"/>
        <v>&lt;=1500</v>
      </c>
      <c r="T581">
        <v>1176.43</v>
      </c>
      <c r="U581" t="str">
        <f t="shared" si="132"/>
        <v>&lt;=1200</v>
      </c>
      <c r="V581" t="s">
        <v>585</v>
      </c>
      <c r="W581">
        <v>34837</v>
      </c>
      <c r="X581" s="12">
        <f t="shared" si="133"/>
        <v>4.3057668570772457E-2</v>
      </c>
      <c r="Y581" t="str">
        <f t="shared" si="134"/>
        <v>&lt;=0.05</v>
      </c>
      <c r="Z581" t="s">
        <v>32</v>
      </c>
      <c r="AA581">
        <v>4</v>
      </c>
      <c r="AB581">
        <v>507.75</v>
      </c>
      <c r="AC581" t="str">
        <f t="shared" si="135"/>
        <v>&lt;=1000</v>
      </c>
      <c r="AD581">
        <v>1930</v>
      </c>
      <c r="AE581" t="str">
        <f t="shared" si="136"/>
        <v>&gt;120</v>
      </c>
      <c r="AF581">
        <v>507.75</v>
      </c>
      <c r="AG581" t="str">
        <f t="shared" si="137"/>
        <v>&lt;=1000</v>
      </c>
      <c r="AH581" t="s">
        <v>32</v>
      </c>
      <c r="AI581" t="str">
        <f t="shared" si="138"/>
        <v/>
      </c>
      <c r="AJ581" t="s">
        <v>32</v>
      </c>
      <c r="AK581" t="str">
        <f t="shared" si="139"/>
        <v/>
      </c>
      <c r="AL581">
        <v>2</v>
      </c>
      <c r="AM581">
        <v>0</v>
      </c>
      <c r="AN581">
        <v>2</v>
      </c>
      <c r="AO581" t="s">
        <v>32</v>
      </c>
      <c r="AP581">
        <v>11</v>
      </c>
    </row>
    <row r="582" spans="1:42" x14ac:dyDescent="0.25">
      <c r="A582">
        <v>201509</v>
      </c>
      <c r="B582" t="str">
        <f t="shared" si="126"/>
        <v>2015-II</v>
      </c>
      <c r="C582" t="s">
        <v>633</v>
      </c>
      <c r="D582" t="s">
        <v>633</v>
      </c>
      <c r="E582">
        <v>30047805</v>
      </c>
      <c r="F582" t="s">
        <v>29</v>
      </c>
      <c r="G582">
        <v>1</v>
      </c>
      <c r="H582">
        <v>0</v>
      </c>
      <c r="I582">
        <v>1</v>
      </c>
      <c r="J582">
        <f t="shared" si="127"/>
        <v>0</v>
      </c>
      <c r="K582" t="str">
        <f t="shared" si="128"/>
        <v>Insuficiente</v>
      </c>
      <c r="L582">
        <f t="shared" si="129"/>
        <v>0</v>
      </c>
      <c r="M582">
        <v>32</v>
      </c>
      <c r="N582" t="str">
        <f t="shared" si="130"/>
        <v>&lt;=35</v>
      </c>
      <c r="O582" t="s">
        <v>72</v>
      </c>
      <c r="P582" t="s">
        <v>39</v>
      </c>
      <c r="Q582">
        <v>25274</v>
      </c>
      <c r="R582">
        <v>1500</v>
      </c>
      <c r="S582" t="str">
        <f t="shared" si="131"/>
        <v>&lt;=1500</v>
      </c>
      <c r="T582">
        <v>1014.01</v>
      </c>
      <c r="U582" t="str">
        <f t="shared" si="132"/>
        <v>&lt;=1100</v>
      </c>
      <c r="V582" t="s">
        <v>585</v>
      </c>
      <c r="W582">
        <v>24884</v>
      </c>
      <c r="X582" s="12">
        <f t="shared" si="133"/>
        <v>6.0279697797781709E-2</v>
      </c>
      <c r="Y582" t="str">
        <f t="shared" si="134"/>
        <v>&gt;0.06</v>
      </c>
      <c r="Z582" t="s">
        <v>32</v>
      </c>
      <c r="AA582">
        <v>0</v>
      </c>
      <c r="AB582">
        <v>24925.98</v>
      </c>
      <c r="AC582" t="str">
        <f t="shared" si="135"/>
        <v>&gt;5000</v>
      </c>
      <c r="AD582">
        <v>0</v>
      </c>
      <c r="AE582" t="str">
        <f t="shared" si="136"/>
        <v>=0</v>
      </c>
      <c r="AF582">
        <v>0</v>
      </c>
      <c r="AG582" t="str">
        <f t="shared" si="137"/>
        <v>&lt;=500</v>
      </c>
      <c r="AH582">
        <v>1500</v>
      </c>
      <c r="AI582" t="str">
        <f t="shared" si="138"/>
        <v>&lt;=2000</v>
      </c>
      <c r="AJ582">
        <v>1</v>
      </c>
      <c r="AK582" t="str">
        <f t="shared" si="139"/>
        <v>&gt;0.9</v>
      </c>
      <c r="AL582">
        <v>12</v>
      </c>
      <c r="AM582">
        <v>12</v>
      </c>
      <c r="AN582">
        <v>0</v>
      </c>
      <c r="AO582">
        <v>1</v>
      </c>
      <c r="AP582" t="s">
        <v>32</v>
      </c>
    </row>
    <row r="583" spans="1:42" x14ac:dyDescent="0.25">
      <c r="A583">
        <v>201509</v>
      </c>
      <c r="B583" t="str">
        <f t="shared" si="126"/>
        <v>2015-II</v>
      </c>
      <c r="C583" t="s">
        <v>634</v>
      </c>
      <c r="D583" t="s">
        <v>634</v>
      </c>
      <c r="E583">
        <v>30047364</v>
      </c>
      <c r="F583" t="s">
        <v>29</v>
      </c>
      <c r="G583">
        <v>1</v>
      </c>
      <c r="H583">
        <v>0</v>
      </c>
      <c r="I583">
        <v>0</v>
      </c>
      <c r="J583">
        <f t="shared" si="127"/>
        <v>0</v>
      </c>
      <c r="K583" t="str">
        <f t="shared" si="128"/>
        <v>Modelamiento</v>
      </c>
      <c r="L583">
        <f t="shared" si="129"/>
        <v>0</v>
      </c>
      <c r="M583">
        <v>28</v>
      </c>
      <c r="N583" t="str">
        <f t="shared" si="130"/>
        <v>&lt;=30</v>
      </c>
      <c r="O583" t="s">
        <v>56</v>
      </c>
      <c r="P583" t="s">
        <v>31</v>
      </c>
      <c r="Q583">
        <v>40991</v>
      </c>
      <c r="R583">
        <v>1500</v>
      </c>
      <c r="S583" t="str">
        <f t="shared" si="131"/>
        <v>&lt;=1500</v>
      </c>
      <c r="T583">
        <v>1366.38</v>
      </c>
      <c r="U583" t="str">
        <f t="shared" si="132"/>
        <v>&lt;=1400</v>
      </c>
      <c r="V583" t="s">
        <v>614</v>
      </c>
      <c r="W583">
        <v>40601</v>
      </c>
      <c r="X583" s="12">
        <f t="shared" si="133"/>
        <v>3.6944902834905542E-2</v>
      </c>
      <c r="Y583" t="str">
        <f t="shared" si="134"/>
        <v>&lt;=0.04</v>
      </c>
      <c r="Z583" t="s">
        <v>32</v>
      </c>
      <c r="AA583">
        <v>0</v>
      </c>
      <c r="AB583">
        <v>1320.5</v>
      </c>
      <c r="AC583" t="str">
        <f t="shared" si="135"/>
        <v>&lt;=2000</v>
      </c>
      <c r="AD583">
        <v>0</v>
      </c>
      <c r="AE583" t="str">
        <f t="shared" si="136"/>
        <v>=0</v>
      </c>
      <c r="AF583">
        <v>0</v>
      </c>
      <c r="AG583" t="str">
        <f t="shared" si="137"/>
        <v>&lt;=500</v>
      </c>
      <c r="AH583" t="s">
        <v>32</v>
      </c>
      <c r="AI583" t="str">
        <f t="shared" si="138"/>
        <v/>
      </c>
      <c r="AJ583" t="s">
        <v>32</v>
      </c>
      <c r="AK583" t="str">
        <f t="shared" si="139"/>
        <v/>
      </c>
      <c r="AL583">
        <v>10</v>
      </c>
      <c r="AM583">
        <v>10</v>
      </c>
      <c r="AN583">
        <v>0</v>
      </c>
      <c r="AO583">
        <v>1</v>
      </c>
      <c r="AP583" t="s">
        <v>32</v>
      </c>
    </row>
    <row r="584" spans="1:42" x14ac:dyDescent="0.25">
      <c r="A584">
        <v>201509</v>
      </c>
      <c r="B584" t="str">
        <f t="shared" si="126"/>
        <v>2015-II</v>
      </c>
      <c r="C584" t="s">
        <v>635</v>
      </c>
      <c r="D584" t="s">
        <v>635</v>
      </c>
      <c r="E584">
        <v>30042805</v>
      </c>
      <c r="F584" t="s">
        <v>29</v>
      </c>
      <c r="G584">
        <v>0</v>
      </c>
      <c r="H584">
        <v>0</v>
      </c>
      <c r="I584">
        <v>0</v>
      </c>
      <c r="J584">
        <f t="shared" si="127"/>
        <v>0</v>
      </c>
      <c r="K584" t="str">
        <f t="shared" si="128"/>
        <v>Modelamiento</v>
      </c>
      <c r="L584">
        <f t="shared" si="129"/>
        <v>0</v>
      </c>
      <c r="M584">
        <v>31</v>
      </c>
      <c r="N584" t="str">
        <f t="shared" si="130"/>
        <v>&lt;=35</v>
      </c>
      <c r="O584" t="s">
        <v>72</v>
      </c>
      <c r="P584" t="s">
        <v>35</v>
      </c>
      <c r="Q584">
        <v>34716</v>
      </c>
      <c r="R584">
        <v>1500</v>
      </c>
      <c r="S584" t="str">
        <f t="shared" si="131"/>
        <v>&lt;=1500</v>
      </c>
      <c r="T584">
        <v>1156.18</v>
      </c>
      <c r="U584" t="str">
        <f t="shared" si="132"/>
        <v>&lt;=1200</v>
      </c>
      <c r="V584" t="s">
        <v>612</v>
      </c>
      <c r="W584">
        <v>34326</v>
      </c>
      <c r="X584" s="12">
        <f t="shared" si="133"/>
        <v>4.3698654081454291E-2</v>
      </c>
      <c r="Y584" t="str">
        <f t="shared" si="134"/>
        <v>&lt;=0.05</v>
      </c>
      <c r="Z584" t="s">
        <v>32</v>
      </c>
      <c r="AA584">
        <v>9</v>
      </c>
      <c r="AB584" t="s">
        <v>32</v>
      </c>
      <c r="AC584" t="str">
        <f t="shared" si="135"/>
        <v/>
      </c>
      <c r="AD584" t="s">
        <v>32</v>
      </c>
      <c r="AE584" t="str">
        <f t="shared" si="136"/>
        <v/>
      </c>
      <c r="AF584" t="s">
        <v>32</v>
      </c>
      <c r="AG584" t="str">
        <f t="shared" si="137"/>
        <v/>
      </c>
      <c r="AH584" t="s">
        <v>32</v>
      </c>
      <c r="AI584" t="str">
        <f t="shared" si="138"/>
        <v/>
      </c>
      <c r="AJ584" t="s">
        <v>32</v>
      </c>
      <c r="AK584" t="str">
        <f t="shared" si="139"/>
        <v/>
      </c>
      <c r="AL584">
        <v>0</v>
      </c>
      <c r="AM584">
        <v>0</v>
      </c>
      <c r="AN584">
        <v>0</v>
      </c>
      <c r="AO584" t="s">
        <v>32</v>
      </c>
      <c r="AP584" t="s">
        <v>32</v>
      </c>
    </row>
    <row r="585" spans="1:42" x14ac:dyDescent="0.25">
      <c r="A585">
        <v>201509</v>
      </c>
      <c r="B585" t="str">
        <f t="shared" si="126"/>
        <v>2015-II</v>
      </c>
      <c r="C585" t="s">
        <v>636</v>
      </c>
      <c r="D585" t="s">
        <v>636</v>
      </c>
      <c r="E585">
        <v>30045530</v>
      </c>
      <c r="F585" t="s">
        <v>29</v>
      </c>
      <c r="G585">
        <v>0</v>
      </c>
      <c r="H585">
        <v>0</v>
      </c>
      <c r="I585">
        <v>0</v>
      </c>
      <c r="J585">
        <f t="shared" si="127"/>
        <v>0</v>
      </c>
      <c r="K585" t="str">
        <f t="shared" si="128"/>
        <v>Modelamiento</v>
      </c>
      <c r="L585">
        <f t="shared" si="129"/>
        <v>0</v>
      </c>
      <c r="M585">
        <v>29</v>
      </c>
      <c r="N585" t="str">
        <f t="shared" si="130"/>
        <v>&lt;=30</v>
      </c>
      <c r="O585" t="s">
        <v>56</v>
      </c>
      <c r="P585" t="s">
        <v>31</v>
      </c>
      <c r="Q585">
        <v>32243</v>
      </c>
      <c r="R585">
        <v>1500</v>
      </c>
      <c r="S585" t="str">
        <f t="shared" si="131"/>
        <v>&lt;=1500</v>
      </c>
      <c r="T585">
        <v>1171.43</v>
      </c>
      <c r="U585" t="str">
        <f t="shared" si="132"/>
        <v>&lt;=1200</v>
      </c>
      <c r="V585" t="s">
        <v>589</v>
      </c>
      <c r="W585">
        <v>31853</v>
      </c>
      <c r="X585" s="12">
        <f t="shared" si="133"/>
        <v>4.709132577779173E-2</v>
      </c>
      <c r="Y585" t="str">
        <f t="shared" si="134"/>
        <v>&lt;=0.05</v>
      </c>
      <c r="Z585" t="s">
        <v>32</v>
      </c>
      <c r="AA585">
        <v>9</v>
      </c>
      <c r="AB585" t="s">
        <v>32</v>
      </c>
      <c r="AC585" t="str">
        <f t="shared" si="135"/>
        <v/>
      </c>
      <c r="AD585" t="s">
        <v>32</v>
      </c>
      <c r="AE585" t="str">
        <f t="shared" si="136"/>
        <v/>
      </c>
      <c r="AF585" t="s">
        <v>32</v>
      </c>
      <c r="AG585" t="str">
        <f t="shared" si="137"/>
        <v/>
      </c>
      <c r="AH585" t="s">
        <v>32</v>
      </c>
      <c r="AI585" t="str">
        <f t="shared" si="138"/>
        <v/>
      </c>
      <c r="AJ585" t="s">
        <v>32</v>
      </c>
      <c r="AK585" t="str">
        <f t="shared" si="139"/>
        <v/>
      </c>
      <c r="AL585">
        <v>0</v>
      </c>
      <c r="AM585">
        <v>0</v>
      </c>
      <c r="AN585">
        <v>0</v>
      </c>
      <c r="AO585" t="s">
        <v>32</v>
      </c>
      <c r="AP585" t="s">
        <v>32</v>
      </c>
    </row>
    <row r="586" spans="1:42" x14ac:dyDescent="0.25">
      <c r="A586">
        <v>201509</v>
      </c>
      <c r="B586" t="str">
        <f t="shared" si="126"/>
        <v>2015-II</v>
      </c>
      <c r="C586" t="s">
        <v>637</v>
      </c>
      <c r="D586" t="s">
        <v>637</v>
      </c>
      <c r="E586">
        <v>30042068</v>
      </c>
      <c r="F586" t="s">
        <v>29</v>
      </c>
      <c r="G586">
        <v>0</v>
      </c>
      <c r="H586">
        <v>0</v>
      </c>
      <c r="I586">
        <v>0</v>
      </c>
      <c r="J586">
        <f t="shared" si="127"/>
        <v>0</v>
      </c>
      <c r="K586" t="str">
        <f t="shared" si="128"/>
        <v>Modelamiento</v>
      </c>
      <c r="L586">
        <f t="shared" si="129"/>
        <v>0</v>
      </c>
      <c r="M586">
        <v>42</v>
      </c>
      <c r="N586" t="str">
        <f t="shared" si="130"/>
        <v>&lt;=45</v>
      </c>
      <c r="O586" t="s">
        <v>56</v>
      </c>
      <c r="P586" t="s">
        <v>31</v>
      </c>
      <c r="Q586">
        <v>29621</v>
      </c>
      <c r="R586">
        <v>1500</v>
      </c>
      <c r="S586" t="str">
        <f t="shared" si="131"/>
        <v>&lt;=1500</v>
      </c>
      <c r="T586">
        <v>1071.21</v>
      </c>
      <c r="U586" t="str">
        <f t="shared" si="132"/>
        <v>&lt;=1100</v>
      </c>
      <c r="V586" t="s">
        <v>585</v>
      </c>
      <c r="W586">
        <v>29231</v>
      </c>
      <c r="X586" s="12">
        <f t="shared" si="133"/>
        <v>5.13153843522288E-2</v>
      </c>
      <c r="Y586" t="str">
        <f t="shared" si="134"/>
        <v>&lt;=0.06</v>
      </c>
      <c r="Z586" t="s">
        <v>32</v>
      </c>
      <c r="AA586">
        <v>9</v>
      </c>
      <c r="AB586" t="s">
        <v>32</v>
      </c>
      <c r="AC586" t="str">
        <f t="shared" si="135"/>
        <v/>
      </c>
      <c r="AD586" t="s">
        <v>32</v>
      </c>
      <c r="AE586" t="str">
        <f t="shared" si="136"/>
        <v/>
      </c>
      <c r="AF586" t="s">
        <v>32</v>
      </c>
      <c r="AG586" t="str">
        <f t="shared" si="137"/>
        <v/>
      </c>
      <c r="AH586" t="s">
        <v>32</v>
      </c>
      <c r="AI586" t="str">
        <f t="shared" si="138"/>
        <v/>
      </c>
      <c r="AJ586" t="s">
        <v>32</v>
      </c>
      <c r="AK586" t="str">
        <f t="shared" si="139"/>
        <v/>
      </c>
      <c r="AL586">
        <v>0</v>
      </c>
      <c r="AM586">
        <v>0</v>
      </c>
      <c r="AN586">
        <v>0</v>
      </c>
      <c r="AO586" t="s">
        <v>32</v>
      </c>
      <c r="AP586" t="s">
        <v>32</v>
      </c>
    </row>
    <row r="587" spans="1:42" x14ac:dyDescent="0.25">
      <c r="A587">
        <v>201509</v>
      </c>
      <c r="B587" t="str">
        <f t="shared" si="126"/>
        <v>2015-II</v>
      </c>
      <c r="C587" t="s">
        <v>638</v>
      </c>
      <c r="D587" t="s">
        <v>638</v>
      </c>
      <c r="E587">
        <v>30049533</v>
      </c>
      <c r="F587" t="s">
        <v>29</v>
      </c>
      <c r="G587">
        <v>0</v>
      </c>
      <c r="H587">
        <v>0</v>
      </c>
      <c r="I587">
        <v>0</v>
      </c>
      <c r="J587">
        <f t="shared" si="127"/>
        <v>0</v>
      </c>
      <c r="K587" t="str">
        <f t="shared" si="128"/>
        <v>Modelamiento</v>
      </c>
      <c r="L587">
        <f t="shared" si="129"/>
        <v>0</v>
      </c>
      <c r="M587">
        <v>38</v>
      </c>
      <c r="N587" t="str">
        <f t="shared" si="130"/>
        <v>&lt;=40</v>
      </c>
      <c r="O587" t="s">
        <v>56</v>
      </c>
      <c r="P587" t="s">
        <v>39</v>
      </c>
      <c r="Q587">
        <v>34927</v>
      </c>
      <c r="R587">
        <v>1800</v>
      </c>
      <c r="S587" t="str">
        <f t="shared" si="131"/>
        <v>&lt;=2000</v>
      </c>
      <c r="T587">
        <v>1162.8</v>
      </c>
      <c r="U587" t="str">
        <f t="shared" si="132"/>
        <v>&lt;=1200</v>
      </c>
      <c r="V587" t="s">
        <v>585</v>
      </c>
      <c r="W587">
        <v>34837</v>
      </c>
      <c r="X587" s="12">
        <f t="shared" si="133"/>
        <v>5.1669202284926947E-2</v>
      </c>
      <c r="Y587" t="str">
        <f t="shared" si="134"/>
        <v>&lt;=0.06</v>
      </c>
      <c r="Z587" t="s">
        <v>32</v>
      </c>
      <c r="AA587">
        <v>9</v>
      </c>
      <c r="AB587" t="s">
        <v>32</v>
      </c>
      <c r="AC587" t="str">
        <f t="shared" si="135"/>
        <v/>
      </c>
      <c r="AD587" t="s">
        <v>32</v>
      </c>
      <c r="AE587" t="str">
        <f t="shared" si="136"/>
        <v/>
      </c>
      <c r="AF587" t="s">
        <v>32</v>
      </c>
      <c r="AG587" t="str">
        <f t="shared" si="137"/>
        <v/>
      </c>
      <c r="AH587" t="s">
        <v>32</v>
      </c>
      <c r="AI587" t="str">
        <f t="shared" si="138"/>
        <v/>
      </c>
      <c r="AJ587" t="s">
        <v>32</v>
      </c>
      <c r="AK587" t="str">
        <f t="shared" si="139"/>
        <v/>
      </c>
      <c r="AL587">
        <v>0</v>
      </c>
      <c r="AM587">
        <v>0</v>
      </c>
      <c r="AN587">
        <v>0</v>
      </c>
      <c r="AO587" t="s">
        <v>32</v>
      </c>
      <c r="AP587" t="s">
        <v>32</v>
      </c>
    </row>
    <row r="588" spans="1:42" x14ac:dyDescent="0.25">
      <c r="A588">
        <v>201509</v>
      </c>
      <c r="B588" t="str">
        <f t="shared" si="126"/>
        <v>2015-II</v>
      </c>
      <c r="C588" t="s">
        <v>639</v>
      </c>
      <c r="D588" t="s">
        <v>639</v>
      </c>
      <c r="E588">
        <v>30050363</v>
      </c>
      <c r="F588" t="s">
        <v>29</v>
      </c>
      <c r="G588">
        <v>0</v>
      </c>
      <c r="H588">
        <v>0</v>
      </c>
      <c r="I588">
        <v>0</v>
      </c>
      <c r="J588">
        <f t="shared" si="127"/>
        <v>0</v>
      </c>
      <c r="K588" t="str">
        <f t="shared" si="128"/>
        <v>Modelamiento</v>
      </c>
      <c r="L588">
        <f t="shared" si="129"/>
        <v>0</v>
      </c>
      <c r="M588">
        <v>50</v>
      </c>
      <c r="N588" t="str">
        <f t="shared" si="130"/>
        <v>&lt;=50</v>
      </c>
      <c r="O588" t="s">
        <v>72</v>
      </c>
      <c r="P588" t="s">
        <v>31</v>
      </c>
      <c r="Q588">
        <v>41325</v>
      </c>
      <c r="R588">
        <v>1500</v>
      </c>
      <c r="S588" t="str">
        <f t="shared" si="131"/>
        <v>&lt;=1500</v>
      </c>
      <c r="T588">
        <v>1376.66</v>
      </c>
      <c r="U588" t="str">
        <f t="shared" si="132"/>
        <v>&lt;=1400</v>
      </c>
      <c r="V588" t="s">
        <v>589</v>
      </c>
      <c r="W588">
        <v>40935</v>
      </c>
      <c r="X588" s="12">
        <f t="shared" si="133"/>
        <v>3.6643459142543057E-2</v>
      </c>
      <c r="Y588" t="str">
        <f t="shared" si="134"/>
        <v>&lt;=0.04</v>
      </c>
      <c r="Z588" t="s">
        <v>32</v>
      </c>
      <c r="AA588">
        <v>0</v>
      </c>
      <c r="AB588">
        <v>1434.22</v>
      </c>
      <c r="AC588" t="str">
        <f t="shared" si="135"/>
        <v>&lt;=2000</v>
      </c>
      <c r="AD588">
        <v>0</v>
      </c>
      <c r="AE588" t="str">
        <f t="shared" si="136"/>
        <v>=0</v>
      </c>
      <c r="AF588">
        <v>0</v>
      </c>
      <c r="AG588" t="str">
        <f t="shared" si="137"/>
        <v>&lt;=500</v>
      </c>
      <c r="AH588">
        <v>3200</v>
      </c>
      <c r="AI588" t="str">
        <f t="shared" si="138"/>
        <v>&lt;=4000</v>
      </c>
      <c r="AJ588">
        <v>0.2311</v>
      </c>
      <c r="AK588" t="str">
        <f t="shared" si="139"/>
        <v>&lt;=0.3</v>
      </c>
      <c r="AL588">
        <v>9</v>
      </c>
      <c r="AM588">
        <v>9</v>
      </c>
      <c r="AN588">
        <v>0</v>
      </c>
      <c r="AO588">
        <v>1</v>
      </c>
      <c r="AP588" t="s">
        <v>32</v>
      </c>
    </row>
    <row r="589" spans="1:42" x14ac:dyDescent="0.25">
      <c r="A589">
        <v>201509</v>
      </c>
      <c r="B589" t="str">
        <f t="shared" si="126"/>
        <v>2015-II</v>
      </c>
      <c r="C589" t="s">
        <v>640</v>
      </c>
      <c r="D589" t="s">
        <v>640</v>
      </c>
      <c r="E589">
        <v>25490696</v>
      </c>
      <c r="F589" t="s">
        <v>29</v>
      </c>
      <c r="G589">
        <v>1</v>
      </c>
      <c r="H589">
        <v>0</v>
      </c>
      <c r="I589">
        <v>0</v>
      </c>
      <c r="J589">
        <f t="shared" si="127"/>
        <v>1</v>
      </c>
      <c r="K589" t="str">
        <f t="shared" si="128"/>
        <v>Perfil</v>
      </c>
      <c r="L589">
        <f t="shared" si="129"/>
        <v>0</v>
      </c>
      <c r="M589">
        <v>23</v>
      </c>
      <c r="N589" t="str">
        <f t="shared" si="130"/>
        <v>&lt;=25</v>
      </c>
      <c r="O589" t="s">
        <v>41</v>
      </c>
      <c r="P589" t="s">
        <v>39</v>
      </c>
      <c r="Q589" t="s">
        <v>32</v>
      </c>
      <c r="R589" t="s">
        <v>32</v>
      </c>
      <c r="S589" t="str">
        <f t="shared" si="131"/>
        <v/>
      </c>
      <c r="T589" t="s">
        <v>32</v>
      </c>
      <c r="U589" t="str">
        <f t="shared" si="132"/>
        <v/>
      </c>
      <c r="V589" t="s">
        <v>32</v>
      </c>
      <c r="W589" t="s">
        <v>32</v>
      </c>
      <c r="X589" s="12" t="str">
        <f t="shared" si="133"/>
        <v>NULL</v>
      </c>
      <c r="Y589" t="str">
        <f t="shared" si="134"/>
        <v/>
      </c>
      <c r="Z589" t="s">
        <v>32</v>
      </c>
      <c r="AA589">
        <v>0</v>
      </c>
      <c r="AB589">
        <v>21222.54</v>
      </c>
      <c r="AC589" t="str">
        <f t="shared" si="135"/>
        <v>&gt;5000</v>
      </c>
      <c r="AD589">
        <v>263</v>
      </c>
      <c r="AE589" t="str">
        <f t="shared" si="136"/>
        <v>&gt;120</v>
      </c>
      <c r="AF589">
        <v>201.96</v>
      </c>
      <c r="AG589" t="str">
        <f t="shared" si="137"/>
        <v>&lt;=500</v>
      </c>
      <c r="AH589">
        <v>500</v>
      </c>
      <c r="AI589" t="str">
        <f t="shared" si="138"/>
        <v>&lt;=500</v>
      </c>
      <c r="AJ589">
        <v>0.82440000000000002</v>
      </c>
      <c r="AK589" t="str">
        <f t="shared" si="139"/>
        <v>&lt;=0.9</v>
      </c>
      <c r="AL589">
        <v>12</v>
      </c>
      <c r="AM589">
        <v>3</v>
      </c>
      <c r="AN589">
        <v>0</v>
      </c>
      <c r="AO589">
        <v>10</v>
      </c>
      <c r="AP589" t="s">
        <v>32</v>
      </c>
    </row>
    <row r="590" spans="1:42" x14ac:dyDescent="0.25">
      <c r="A590">
        <v>201509</v>
      </c>
      <c r="B590" t="str">
        <f t="shared" si="126"/>
        <v>2015-II</v>
      </c>
      <c r="C590" t="s">
        <v>641</v>
      </c>
      <c r="D590" t="s">
        <v>641</v>
      </c>
      <c r="E590">
        <v>30049248</v>
      </c>
      <c r="F590" t="s">
        <v>29</v>
      </c>
      <c r="G590">
        <v>0</v>
      </c>
      <c r="H590">
        <v>0</v>
      </c>
      <c r="I590">
        <v>0</v>
      </c>
      <c r="J590">
        <f t="shared" si="127"/>
        <v>0</v>
      </c>
      <c r="K590" t="str">
        <f t="shared" si="128"/>
        <v>Modelamiento</v>
      </c>
      <c r="L590">
        <f t="shared" si="129"/>
        <v>0</v>
      </c>
      <c r="M590">
        <v>43</v>
      </c>
      <c r="N590" t="str">
        <f t="shared" si="130"/>
        <v>&lt;=45</v>
      </c>
      <c r="O590" t="s">
        <v>56</v>
      </c>
      <c r="P590" t="s">
        <v>35</v>
      </c>
      <c r="Q590">
        <v>33968</v>
      </c>
      <c r="R590">
        <v>1500</v>
      </c>
      <c r="S590" t="str">
        <f t="shared" si="131"/>
        <v>&lt;=1500</v>
      </c>
      <c r="T590">
        <v>1231.8</v>
      </c>
      <c r="U590" t="str">
        <f t="shared" si="132"/>
        <v>&lt;=1300</v>
      </c>
      <c r="V590" t="s">
        <v>585</v>
      </c>
      <c r="W590">
        <v>33578</v>
      </c>
      <c r="X590" s="12">
        <f t="shared" si="133"/>
        <v>4.4672106736553696E-2</v>
      </c>
      <c r="Y590" t="str">
        <f t="shared" si="134"/>
        <v>&lt;=0.05</v>
      </c>
      <c r="Z590" t="s">
        <v>32</v>
      </c>
      <c r="AA590">
        <v>0</v>
      </c>
      <c r="AB590">
        <v>2004.81</v>
      </c>
      <c r="AC590" t="str">
        <f t="shared" si="135"/>
        <v>&lt;=3000</v>
      </c>
      <c r="AD590">
        <v>0</v>
      </c>
      <c r="AE590" t="str">
        <f t="shared" si="136"/>
        <v>=0</v>
      </c>
      <c r="AF590">
        <v>0</v>
      </c>
      <c r="AG590" t="str">
        <f t="shared" si="137"/>
        <v>&lt;=500</v>
      </c>
      <c r="AH590" t="s">
        <v>32</v>
      </c>
      <c r="AI590" t="str">
        <f t="shared" si="138"/>
        <v/>
      </c>
      <c r="AJ590" t="s">
        <v>32</v>
      </c>
      <c r="AK590" t="str">
        <f t="shared" si="139"/>
        <v/>
      </c>
      <c r="AL590">
        <v>7</v>
      </c>
      <c r="AM590">
        <v>7</v>
      </c>
      <c r="AN590">
        <v>0</v>
      </c>
      <c r="AO590">
        <v>1</v>
      </c>
      <c r="AP590" t="s">
        <v>32</v>
      </c>
    </row>
    <row r="591" spans="1:42" x14ac:dyDescent="0.25">
      <c r="A591">
        <v>201509</v>
      </c>
      <c r="B591" t="str">
        <f t="shared" si="126"/>
        <v>2015-II</v>
      </c>
      <c r="C591" t="s">
        <v>642</v>
      </c>
      <c r="D591" t="s">
        <v>642</v>
      </c>
      <c r="E591">
        <v>30047802</v>
      </c>
      <c r="F591" t="s">
        <v>29</v>
      </c>
      <c r="G591">
        <v>0</v>
      </c>
      <c r="H591">
        <v>0</v>
      </c>
      <c r="I591">
        <v>0</v>
      </c>
      <c r="J591">
        <f t="shared" si="127"/>
        <v>0</v>
      </c>
      <c r="K591" t="str">
        <f t="shared" si="128"/>
        <v>Modelamiento</v>
      </c>
      <c r="L591">
        <f t="shared" si="129"/>
        <v>0</v>
      </c>
      <c r="M591">
        <v>36</v>
      </c>
      <c r="N591" t="str">
        <f t="shared" si="130"/>
        <v>&lt;=40</v>
      </c>
      <c r="O591" t="s">
        <v>56</v>
      </c>
      <c r="P591" t="s">
        <v>31</v>
      </c>
      <c r="Q591">
        <v>35227</v>
      </c>
      <c r="R591">
        <v>1500</v>
      </c>
      <c r="S591" t="str">
        <f t="shared" si="131"/>
        <v>&lt;=1500</v>
      </c>
      <c r="T591">
        <v>1174.25</v>
      </c>
      <c r="U591" t="str">
        <f t="shared" si="132"/>
        <v>&lt;=1200</v>
      </c>
      <c r="V591" t="s">
        <v>585</v>
      </c>
      <c r="W591">
        <v>34837</v>
      </c>
      <c r="X591" s="12">
        <f t="shared" si="133"/>
        <v>4.3057668570772457E-2</v>
      </c>
      <c r="Y591" t="str">
        <f t="shared" si="134"/>
        <v>&lt;=0.05</v>
      </c>
      <c r="Z591" t="s">
        <v>32</v>
      </c>
      <c r="AA591">
        <v>4</v>
      </c>
      <c r="AB591">
        <v>822.05</v>
      </c>
      <c r="AC591" t="str">
        <f t="shared" si="135"/>
        <v>&lt;=1000</v>
      </c>
      <c r="AD591">
        <v>2414</v>
      </c>
      <c r="AE591" t="str">
        <f t="shared" si="136"/>
        <v>&gt;120</v>
      </c>
      <c r="AF591">
        <v>822.05</v>
      </c>
      <c r="AG591" t="str">
        <f t="shared" si="137"/>
        <v>&lt;=1000</v>
      </c>
      <c r="AH591" t="s">
        <v>32</v>
      </c>
      <c r="AI591" t="str">
        <f t="shared" si="138"/>
        <v/>
      </c>
      <c r="AJ591" t="s">
        <v>32</v>
      </c>
      <c r="AK591" t="str">
        <f t="shared" si="139"/>
        <v/>
      </c>
      <c r="AL591">
        <v>2</v>
      </c>
      <c r="AM591">
        <v>0</v>
      </c>
      <c r="AN591">
        <v>2</v>
      </c>
      <c r="AO591" t="s">
        <v>32</v>
      </c>
      <c r="AP591">
        <v>11</v>
      </c>
    </row>
    <row r="592" spans="1:42" x14ac:dyDescent="0.25">
      <c r="A592">
        <v>201509</v>
      </c>
      <c r="B592" t="str">
        <f t="shared" si="126"/>
        <v>2015-II</v>
      </c>
      <c r="C592" t="s">
        <v>643</v>
      </c>
      <c r="D592" t="s">
        <v>643</v>
      </c>
      <c r="E592">
        <v>30048500</v>
      </c>
      <c r="F592" t="s">
        <v>29</v>
      </c>
      <c r="G592">
        <v>0</v>
      </c>
      <c r="H592">
        <v>0</v>
      </c>
      <c r="I592">
        <v>0</v>
      </c>
      <c r="J592">
        <f t="shared" si="127"/>
        <v>0</v>
      </c>
      <c r="K592" t="str">
        <f t="shared" si="128"/>
        <v>Modelamiento</v>
      </c>
      <c r="L592">
        <f t="shared" si="129"/>
        <v>0</v>
      </c>
      <c r="M592">
        <v>34</v>
      </c>
      <c r="N592" t="str">
        <f t="shared" si="130"/>
        <v>&lt;=35</v>
      </c>
      <c r="O592" t="s">
        <v>56</v>
      </c>
      <c r="P592" t="s">
        <v>35</v>
      </c>
      <c r="Q592">
        <v>35227</v>
      </c>
      <c r="R592">
        <v>1500</v>
      </c>
      <c r="S592" t="str">
        <f t="shared" si="131"/>
        <v>&lt;=1500</v>
      </c>
      <c r="T592">
        <v>1176.43</v>
      </c>
      <c r="U592" t="str">
        <f t="shared" si="132"/>
        <v>&lt;=1200</v>
      </c>
      <c r="V592" t="s">
        <v>585</v>
      </c>
      <c r="W592">
        <v>34837</v>
      </c>
      <c r="X592" s="12">
        <f t="shared" si="133"/>
        <v>4.3057668570772457E-2</v>
      </c>
      <c r="Y592" t="str">
        <f t="shared" si="134"/>
        <v>&lt;=0.05</v>
      </c>
      <c r="Z592" t="s">
        <v>32</v>
      </c>
      <c r="AA592">
        <v>4</v>
      </c>
      <c r="AB592">
        <v>748.91</v>
      </c>
      <c r="AC592" t="str">
        <f t="shared" si="135"/>
        <v>&lt;=1000</v>
      </c>
      <c r="AD592">
        <v>2444</v>
      </c>
      <c r="AE592" t="str">
        <f t="shared" si="136"/>
        <v>&gt;120</v>
      </c>
      <c r="AF592">
        <v>748.91</v>
      </c>
      <c r="AG592" t="str">
        <f t="shared" si="137"/>
        <v>&lt;=1000</v>
      </c>
      <c r="AH592" t="s">
        <v>32</v>
      </c>
      <c r="AI592" t="str">
        <f t="shared" si="138"/>
        <v/>
      </c>
      <c r="AJ592" t="s">
        <v>32</v>
      </c>
      <c r="AK592" t="str">
        <f t="shared" si="139"/>
        <v/>
      </c>
      <c r="AL592">
        <v>2</v>
      </c>
      <c r="AM592">
        <v>0</v>
      </c>
      <c r="AN592">
        <v>2</v>
      </c>
      <c r="AO592" t="s">
        <v>32</v>
      </c>
      <c r="AP592">
        <v>11</v>
      </c>
    </row>
    <row r="593" spans="1:42" x14ac:dyDescent="0.25">
      <c r="A593">
        <v>201509</v>
      </c>
      <c r="B593" t="str">
        <f t="shared" si="126"/>
        <v>2015-II</v>
      </c>
      <c r="C593" t="s">
        <v>644</v>
      </c>
      <c r="D593" t="s">
        <v>644</v>
      </c>
      <c r="E593">
        <v>30049931</v>
      </c>
      <c r="F593" t="s">
        <v>29</v>
      </c>
      <c r="G593">
        <v>0</v>
      </c>
      <c r="H593">
        <v>0</v>
      </c>
      <c r="I593">
        <v>0</v>
      </c>
      <c r="J593">
        <f t="shared" si="127"/>
        <v>0</v>
      </c>
      <c r="K593" t="str">
        <f t="shared" si="128"/>
        <v>Modelamiento</v>
      </c>
      <c r="L593">
        <f t="shared" si="129"/>
        <v>0</v>
      </c>
      <c r="M593">
        <v>36</v>
      </c>
      <c r="N593" t="str">
        <f t="shared" si="130"/>
        <v>&lt;=40</v>
      </c>
      <c r="O593" t="s">
        <v>56</v>
      </c>
      <c r="P593" t="s">
        <v>39</v>
      </c>
      <c r="Q593">
        <v>30251</v>
      </c>
      <c r="R593">
        <v>1500</v>
      </c>
      <c r="S593" t="str">
        <f t="shared" si="131"/>
        <v>&lt;=1500</v>
      </c>
      <c r="T593">
        <v>1096.33</v>
      </c>
      <c r="U593" t="str">
        <f t="shared" si="132"/>
        <v>&lt;=1100</v>
      </c>
      <c r="V593" t="s">
        <v>585</v>
      </c>
      <c r="W593">
        <v>29861</v>
      </c>
      <c r="X593" s="12">
        <f t="shared" si="133"/>
        <v>5.0232745052074611E-2</v>
      </c>
      <c r="Y593" t="str">
        <f t="shared" si="134"/>
        <v>&lt;=0.06</v>
      </c>
      <c r="Z593" t="s">
        <v>32</v>
      </c>
      <c r="AA593">
        <v>0</v>
      </c>
      <c r="AB593">
        <v>5199.17</v>
      </c>
      <c r="AC593" t="str">
        <f t="shared" si="135"/>
        <v>&gt;5000</v>
      </c>
      <c r="AD593">
        <v>0</v>
      </c>
      <c r="AE593" t="str">
        <f t="shared" si="136"/>
        <v>=0</v>
      </c>
      <c r="AF593">
        <v>0</v>
      </c>
      <c r="AG593" t="str">
        <f t="shared" si="137"/>
        <v>&lt;=500</v>
      </c>
      <c r="AH593" t="s">
        <v>32</v>
      </c>
      <c r="AI593" t="str">
        <f t="shared" si="138"/>
        <v/>
      </c>
      <c r="AJ593" t="s">
        <v>32</v>
      </c>
      <c r="AK593" t="str">
        <f t="shared" si="139"/>
        <v/>
      </c>
      <c r="AL593">
        <v>8</v>
      </c>
      <c r="AM593">
        <v>8</v>
      </c>
      <c r="AN593">
        <v>0</v>
      </c>
      <c r="AO593">
        <v>1</v>
      </c>
      <c r="AP593" t="s">
        <v>32</v>
      </c>
    </row>
    <row r="594" spans="1:42" x14ac:dyDescent="0.25">
      <c r="A594">
        <v>201509</v>
      </c>
      <c r="B594" t="str">
        <f t="shared" si="126"/>
        <v>2015-II</v>
      </c>
      <c r="C594" t="s">
        <v>645</v>
      </c>
      <c r="D594" t="s">
        <v>645</v>
      </c>
      <c r="E594">
        <v>30045367</v>
      </c>
      <c r="F594" t="s">
        <v>29</v>
      </c>
      <c r="G594">
        <v>0</v>
      </c>
      <c r="H594">
        <v>0</v>
      </c>
      <c r="I594">
        <v>0</v>
      </c>
      <c r="J594">
        <f t="shared" si="127"/>
        <v>0</v>
      </c>
      <c r="K594" t="str">
        <f t="shared" si="128"/>
        <v>Modelamiento</v>
      </c>
      <c r="L594">
        <f t="shared" si="129"/>
        <v>0</v>
      </c>
      <c r="M594">
        <v>33</v>
      </c>
      <c r="N594" t="str">
        <f t="shared" si="130"/>
        <v>&lt;=35</v>
      </c>
      <c r="O594" t="s">
        <v>56</v>
      </c>
      <c r="P594" t="s">
        <v>31</v>
      </c>
      <c r="Q594">
        <v>30251</v>
      </c>
      <c r="R594">
        <v>1500</v>
      </c>
      <c r="S594" t="str">
        <f t="shared" si="131"/>
        <v>&lt;=1500</v>
      </c>
      <c r="T594">
        <v>1096.33</v>
      </c>
      <c r="U594" t="str">
        <f t="shared" si="132"/>
        <v>&lt;=1100</v>
      </c>
      <c r="V594" t="s">
        <v>585</v>
      </c>
      <c r="W594">
        <v>29861</v>
      </c>
      <c r="X594" s="12">
        <f t="shared" si="133"/>
        <v>5.0232745052074611E-2</v>
      </c>
      <c r="Y594" t="str">
        <f t="shared" si="134"/>
        <v>&lt;=0.06</v>
      </c>
      <c r="Z594" t="s">
        <v>32</v>
      </c>
      <c r="AA594">
        <v>9</v>
      </c>
      <c r="AB594" t="s">
        <v>32</v>
      </c>
      <c r="AC594" t="str">
        <f t="shared" si="135"/>
        <v/>
      </c>
      <c r="AD594" t="s">
        <v>32</v>
      </c>
      <c r="AE594" t="str">
        <f t="shared" si="136"/>
        <v/>
      </c>
      <c r="AF594" t="s">
        <v>32</v>
      </c>
      <c r="AG594" t="str">
        <f t="shared" si="137"/>
        <v/>
      </c>
      <c r="AH594" t="s">
        <v>32</v>
      </c>
      <c r="AI594" t="str">
        <f t="shared" si="138"/>
        <v/>
      </c>
      <c r="AJ594" t="s">
        <v>32</v>
      </c>
      <c r="AK594" t="str">
        <f t="shared" si="139"/>
        <v/>
      </c>
      <c r="AL594">
        <v>0</v>
      </c>
      <c r="AM594">
        <v>0</v>
      </c>
      <c r="AN594">
        <v>0</v>
      </c>
      <c r="AO594" t="s">
        <v>32</v>
      </c>
      <c r="AP594" t="s">
        <v>32</v>
      </c>
    </row>
    <row r="595" spans="1:42" x14ac:dyDescent="0.25">
      <c r="A595">
        <v>201509</v>
      </c>
      <c r="B595" t="str">
        <f t="shared" si="126"/>
        <v>2015-II</v>
      </c>
      <c r="C595" t="s">
        <v>646</v>
      </c>
      <c r="D595" t="s">
        <v>646</v>
      </c>
      <c r="E595">
        <v>30046988</v>
      </c>
      <c r="F595" t="s">
        <v>29</v>
      </c>
      <c r="G595">
        <v>0</v>
      </c>
      <c r="H595">
        <v>0</v>
      </c>
      <c r="I595">
        <v>0</v>
      </c>
      <c r="J595">
        <f t="shared" si="127"/>
        <v>0</v>
      </c>
      <c r="K595" t="str">
        <f t="shared" si="128"/>
        <v>Modelamiento</v>
      </c>
      <c r="L595">
        <f t="shared" si="129"/>
        <v>0</v>
      </c>
      <c r="M595">
        <v>43</v>
      </c>
      <c r="N595" t="str">
        <f t="shared" si="130"/>
        <v>&lt;=45</v>
      </c>
      <c r="O595" t="s">
        <v>56</v>
      </c>
      <c r="P595" t="s">
        <v>39</v>
      </c>
      <c r="Q595">
        <v>31974</v>
      </c>
      <c r="R595">
        <v>1500</v>
      </c>
      <c r="S595" t="str">
        <f t="shared" si="131"/>
        <v>&lt;=1500</v>
      </c>
      <c r="T595">
        <v>1064.49</v>
      </c>
      <c r="U595" t="str">
        <f t="shared" si="132"/>
        <v>&lt;=1100</v>
      </c>
      <c r="V595" t="s">
        <v>601</v>
      </c>
      <c r="W595">
        <v>31584</v>
      </c>
      <c r="X595" s="12">
        <f t="shared" si="133"/>
        <v>4.7492401215805474E-2</v>
      </c>
      <c r="Y595" t="str">
        <f t="shared" si="134"/>
        <v>&lt;=0.05</v>
      </c>
      <c r="Z595" t="s">
        <v>32</v>
      </c>
      <c r="AA595">
        <v>0</v>
      </c>
      <c r="AB595">
        <v>5438.97</v>
      </c>
      <c r="AC595" t="str">
        <f t="shared" si="135"/>
        <v>&gt;5000</v>
      </c>
      <c r="AD595">
        <v>0</v>
      </c>
      <c r="AE595" t="str">
        <f t="shared" si="136"/>
        <v>=0</v>
      </c>
      <c r="AF595">
        <v>0</v>
      </c>
      <c r="AG595" t="str">
        <f t="shared" si="137"/>
        <v>&lt;=500</v>
      </c>
      <c r="AH595" t="s">
        <v>32</v>
      </c>
      <c r="AI595" t="str">
        <f t="shared" si="138"/>
        <v/>
      </c>
      <c r="AJ595" t="s">
        <v>32</v>
      </c>
      <c r="AK595" t="str">
        <f t="shared" si="139"/>
        <v/>
      </c>
      <c r="AL595">
        <v>11</v>
      </c>
      <c r="AM595">
        <v>11</v>
      </c>
      <c r="AN595">
        <v>0</v>
      </c>
      <c r="AO595">
        <v>1</v>
      </c>
      <c r="AP595" t="s">
        <v>32</v>
      </c>
    </row>
    <row r="596" spans="1:42" x14ac:dyDescent="0.25">
      <c r="A596">
        <v>201509</v>
      </c>
      <c r="B596" t="str">
        <f t="shared" si="126"/>
        <v>2015-II</v>
      </c>
      <c r="C596" t="s">
        <v>647</v>
      </c>
      <c r="D596" t="s">
        <v>647</v>
      </c>
      <c r="E596">
        <v>30049538</v>
      </c>
      <c r="F596" t="s">
        <v>29</v>
      </c>
      <c r="G596">
        <v>0</v>
      </c>
      <c r="H596">
        <v>0</v>
      </c>
      <c r="I596">
        <v>0</v>
      </c>
      <c r="J596">
        <f t="shared" si="127"/>
        <v>0</v>
      </c>
      <c r="K596" t="str">
        <f t="shared" si="128"/>
        <v>Modelamiento</v>
      </c>
      <c r="L596">
        <f t="shared" si="129"/>
        <v>0</v>
      </c>
      <c r="M596">
        <v>27</v>
      </c>
      <c r="N596" t="str">
        <f t="shared" si="130"/>
        <v>&lt;=30</v>
      </c>
      <c r="O596" t="s">
        <v>56</v>
      </c>
      <c r="P596" t="s">
        <v>39</v>
      </c>
      <c r="Q596">
        <v>39805</v>
      </c>
      <c r="R596">
        <v>2500</v>
      </c>
      <c r="S596" t="str">
        <f t="shared" si="131"/>
        <v>&lt;=2500</v>
      </c>
      <c r="T596">
        <v>1329.32</v>
      </c>
      <c r="U596" t="str">
        <f t="shared" si="132"/>
        <v>&lt;=1400</v>
      </c>
      <c r="V596" t="s">
        <v>587</v>
      </c>
      <c r="W596">
        <v>40415</v>
      </c>
      <c r="X596" s="12">
        <f t="shared" si="133"/>
        <v>6.1858220957565262E-2</v>
      </c>
      <c r="Y596" t="str">
        <f t="shared" si="134"/>
        <v>&gt;0.06</v>
      </c>
      <c r="Z596" t="s">
        <v>32</v>
      </c>
      <c r="AA596">
        <v>9</v>
      </c>
      <c r="AB596" t="s">
        <v>32</v>
      </c>
      <c r="AC596" t="str">
        <f t="shared" si="135"/>
        <v/>
      </c>
      <c r="AD596" t="s">
        <v>32</v>
      </c>
      <c r="AE596" t="str">
        <f t="shared" si="136"/>
        <v/>
      </c>
      <c r="AF596" t="s">
        <v>32</v>
      </c>
      <c r="AG596" t="str">
        <f t="shared" si="137"/>
        <v/>
      </c>
      <c r="AH596" t="s">
        <v>32</v>
      </c>
      <c r="AI596" t="str">
        <f t="shared" si="138"/>
        <v/>
      </c>
      <c r="AJ596" t="s">
        <v>32</v>
      </c>
      <c r="AK596" t="str">
        <f t="shared" si="139"/>
        <v/>
      </c>
      <c r="AL596">
        <v>0</v>
      </c>
      <c r="AM596">
        <v>0</v>
      </c>
      <c r="AN596">
        <v>0</v>
      </c>
      <c r="AO596" t="s">
        <v>32</v>
      </c>
      <c r="AP596" t="s">
        <v>32</v>
      </c>
    </row>
    <row r="597" spans="1:42" x14ac:dyDescent="0.25">
      <c r="A597">
        <v>201509</v>
      </c>
      <c r="B597" t="str">
        <f t="shared" si="126"/>
        <v>2015-II</v>
      </c>
      <c r="C597" t="s">
        <v>648</v>
      </c>
      <c r="D597" t="s">
        <v>648</v>
      </c>
      <c r="E597">
        <v>30048322</v>
      </c>
      <c r="F597" t="s">
        <v>29</v>
      </c>
      <c r="G597">
        <v>0</v>
      </c>
      <c r="H597">
        <v>0</v>
      </c>
      <c r="I597">
        <v>0</v>
      </c>
      <c r="J597">
        <f t="shared" si="127"/>
        <v>0</v>
      </c>
      <c r="K597" t="str">
        <f t="shared" si="128"/>
        <v>Modelamiento</v>
      </c>
      <c r="L597">
        <f t="shared" si="129"/>
        <v>0</v>
      </c>
      <c r="M597">
        <v>24</v>
      </c>
      <c r="N597" t="str">
        <f t="shared" si="130"/>
        <v>&lt;=25</v>
      </c>
      <c r="O597" t="s">
        <v>56</v>
      </c>
      <c r="P597" t="s">
        <v>39</v>
      </c>
      <c r="Q597">
        <v>40805</v>
      </c>
      <c r="R597">
        <v>1500</v>
      </c>
      <c r="S597" t="str">
        <f t="shared" si="131"/>
        <v>&lt;=1500</v>
      </c>
      <c r="T597">
        <v>1360.18</v>
      </c>
      <c r="U597" t="str">
        <f t="shared" si="132"/>
        <v>&lt;=1400</v>
      </c>
      <c r="V597" t="s">
        <v>587</v>
      </c>
      <c r="W597">
        <v>40415</v>
      </c>
      <c r="X597" s="12">
        <f t="shared" si="133"/>
        <v>3.7114932574539156E-2</v>
      </c>
      <c r="Y597" t="str">
        <f t="shared" si="134"/>
        <v>&lt;=0.04</v>
      </c>
      <c r="Z597" t="s">
        <v>32</v>
      </c>
      <c r="AA597">
        <v>9</v>
      </c>
      <c r="AB597" t="s">
        <v>32</v>
      </c>
      <c r="AC597" t="str">
        <f t="shared" si="135"/>
        <v/>
      </c>
      <c r="AD597" t="s">
        <v>32</v>
      </c>
      <c r="AE597" t="str">
        <f t="shared" si="136"/>
        <v/>
      </c>
      <c r="AF597" t="s">
        <v>32</v>
      </c>
      <c r="AG597" t="str">
        <f t="shared" si="137"/>
        <v/>
      </c>
      <c r="AH597" t="s">
        <v>32</v>
      </c>
      <c r="AI597" t="str">
        <f t="shared" si="138"/>
        <v/>
      </c>
      <c r="AJ597" t="s">
        <v>32</v>
      </c>
      <c r="AK597" t="str">
        <f t="shared" si="139"/>
        <v/>
      </c>
      <c r="AL597">
        <v>0</v>
      </c>
      <c r="AM597">
        <v>0</v>
      </c>
      <c r="AN597">
        <v>0</v>
      </c>
      <c r="AO597" t="s">
        <v>32</v>
      </c>
      <c r="AP597" t="s">
        <v>32</v>
      </c>
    </row>
    <row r="598" spans="1:42" x14ac:dyDescent="0.25">
      <c r="A598">
        <v>201509</v>
      </c>
      <c r="B598" t="str">
        <f t="shared" si="126"/>
        <v>2015-II</v>
      </c>
      <c r="C598" t="s">
        <v>649</v>
      </c>
      <c r="D598" t="s">
        <v>649</v>
      </c>
      <c r="E598">
        <v>30050036</v>
      </c>
      <c r="F598" t="s">
        <v>29</v>
      </c>
      <c r="G598">
        <v>0</v>
      </c>
      <c r="H598">
        <v>0</v>
      </c>
      <c r="I598">
        <v>0</v>
      </c>
      <c r="J598">
        <f t="shared" si="127"/>
        <v>0</v>
      </c>
      <c r="K598" t="str">
        <f t="shared" si="128"/>
        <v>Modelamiento</v>
      </c>
      <c r="L598">
        <f t="shared" si="129"/>
        <v>0</v>
      </c>
      <c r="M598">
        <v>24</v>
      </c>
      <c r="N598" t="str">
        <f t="shared" si="130"/>
        <v>&lt;=25</v>
      </c>
      <c r="O598" t="s">
        <v>56</v>
      </c>
      <c r="P598" t="s">
        <v>39</v>
      </c>
      <c r="Q598">
        <v>38465</v>
      </c>
      <c r="R598">
        <v>1800</v>
      </c>
      <c r="S598" t="str">
        <f t="shared" si="131"/>
        <v>&lt;=2000</v>
      </c>
      <c r="T598">
        <v>1284.57</v>
      </c>
      <c r="U598" t="str">
        <f t="shared" si="132"/>
        <v>&lt;=1300</v>
      </c>
      <c r="V598" t="s">
        <v>585</v>
      </c>
      <c r="W598">
        <v>38375</v>
      </c>
      <c r="X598" s="12">
        <f t="shared" si="133"/>
        <v>4.6905537459283386E-2</v>
      </c>
      <c r="Y598" t="str">
        <f t="shared" si="134"/>
        <v>&lt;=0.05</v>
      </c>
      <c r="Z598" t="s">
        <v>32</v>
      </c>
      <c r="AA598">
        <v>9</v>
      </c>
      <c r="AB598" t="s">
        <v>32</v>
      </c>
      <c r="AC598" t="str">
        <f t="shared" si="135"/>
        <v/>
      </c>
      <c r="AD598" t="s">
        <v>32</v>
      </c>
      <c r="AE598" t="str">
        <f t="shared" si="136"/>
        <v/>
      </c>
      <c r="AF598" t="s">
        <v>32</v>
      </c>
      <c r="AG598" t="str">
        <f t="shared" si="137"/>
        <v/>
      </c>
      <c r="AH598" t="s">
        <v>32</v>
      </c>
      <c r="AI598" t="str">
        <f t="shared" si="138"/>
        <v/>
      </c>
      <c r="AJ598" t="s">
        <v>32</v>
      </c>
      <c r="AK598" t="str">
        <f t="shared" si="139"/>
        <v/>
      </c>
      <c r="AL598">
        <v>0</v>
      </c>
      <c r="AM598">
        <v>0</v>
      </c>
      <c r="AN598">
        <v>0</v>
      </c>
      <c r="AO598" t="s">
        <v>32</v>
      </c>
      <c r="AP598" t="s">
        <v>32</v>
      </c>
    </row>
    <row r="599" spans="1:42" x14ac:dyDescent="0.25">
      <c r="A599">
        <v>201509</v>
      </c>
      <c r="B599" t="str">
        <f t="shared" si="126"/>
        <v>2015-II</v>
      </c>
      <c r="C599" t="s">
        <v>650</v>
      </c>
      <c r="D599" t="s">
        <v>650</v>
      </c>
      <c r="E599">
        <v>30050163</v>
      </c>
      <c r="F599" t="s">
        <v>29</v>
      </c>
      <c r="G599">
        <v>0</v>
      </c>
      <c r="H599">
        <v>0</v>
      </c>
      <c r="I599">
        <v>0</v>
      </c>
      <c r="J599">
        <f t="shared" si="127"/>
        <v>0</v>
      </c>
      <c r="K599" t="str">
        <f t="shared" si="128"/>
        <v>Modelamiento</v>
      </c>
      <c r="L599">
        <f t="shared" si="129"/>
        <v>0</v>
      </c>
      <c r="M599">
        <v>44</v>
      </c>
      <c r="N599" t="str">
        <f t="shared" si="130"/>
        <v>&lt;=45</v>
      </c>
      <c r="O599" t="s">
        <v>56</v>
      </c>
      <c r="P599" t="s">
        <v>39</v>
      </c>
      <c r="Q599">
        <v>41325</v>
      </c>
      <c r="R599">
        <v>1500</v>
      </c>
      <c r="S599" t="str">
        <f t="shared" si="131"/>
        <v>&lt;=1500</v>
      </c>
      <c r="T599">
        <v>1375.81</v>
      </c>
      <c r="U599" t="str">
        <f t="shared" si="132"/>
        <v>&lt;=1400</v>
      </c>
      <c r="V599" t="s">
        <v>589</v>
      </c>
      <c r="W599">
        <v>40935</v>
      </c>
      <c r="X599" s="12">
        <f t="shared" si="133"/>
        <v>3.6643459142543057E-2</v>
      </c>
      <c r="Y599" t="str">
        <f t="shared" si="134"/>
        <v>&lt;=0.04</v>
      </c>
      <c r="Z599" t="s">
        <v>32</v>
      </c>
      <c r="AA599">
        <v>4</v>
      </c>
      <c r="AB599">
        <v>253.86</v>
      </c>
      <c r="AC599" t="str">
        <f t="shared" si="135"/>
        <v>&lt;=500</v>
      </c>
      <c r="AD599">
        <v>4626</v>
      </c>
      <c r="AE599" t="str">
        <f t="shared" si="136"/>
        <v>&gt;120</v>
      </c>
      <c r="AF599">
        <v>253.86</v>
      </c>
      <c r="AG599" t="str">
        <f t="shared" si="137"/>
        <v>&lt;=500</v>
      </c>
      <c r="AH599" t="s">
        <v>32</v>
      </c>
      <c r="AI599" t="str">
        <f t="shared" si="138"/>
        <v/>
      </c>
      <c r="AJ599" t="s">
        <v>32</v>
      </c>
      <c r="AK599" t="str">
        <f t="shared" si="139"/>
        <v/>
      </c>
      <c r="AL599">
        <v>12</v>
      </c>
      <c r="AM599">
        <v>0</v>
      </c>
      <c r="AN599">
        <v>12</v>
      </c>
      <c r="AO599" t="s">
        <v>32</v>
      </c>
      <c r="AP599">
        <v>1</v>
      </c>
    </row>
    <row r="600" spans="1:42" x14ac:dyDescent="0.25">
      <c r="A600">
        <v>201509</v>
      </c>
      <c r="B600" t="str">
        <f t="shared" si="126"/>
        <v>2015-II</v>
      </c>
      <c r="C600" t="s">
        <v>651</v>
      </c>
      <c r="D600" t="s">
        <v>651</v>
      </c>
      <c r="E600">
        <v>30046386</v>
      </c>
      <c r="F600" t="s">
        <v>29</v>
      </c>
      <c r="G600">
        <v>0</v>
      </c>
      <c r="H600">
        <v>0</v>
      </c>
      <c r="I600">
        <v>0</v>
      </c>
      <c r="J600">
        <f t="shared" si="127"/>
        <v>0</v>
      </c>
      <c r="K600" t="str">
        <f t="shared" si="128"/>
        <v>Modelamiento</v>
      </c>
      <c r="L600">
        <f t="shared" si="129"/>
        <v>0</v>
      </c>
      <c r="M600">
        <v>40</v>
      </c>
      <c r="N600" t="str">
        <f t="shared" si="130"/>
        <v>&lt;=40</v>
      </c>
      <c r="O600" t="s">
        <v>56</v>
      </c>
      <c r="P600" t="s">
        <v>39</v>
      </c>
      <c r="Q600">
        <v>28851</v>
      </c>
      <c r="R600">
        <v>1500</v>
      </c>
      <c r="S600" t="str">
        <f t="shared" si="131"/>
        <v>&lt;=1500</v>
      </c>
      <c r="T600">
        <v>1393.67</v>
      </c>
      <c r="U600" t="str">
        <f t="shared" si="132"/>
        <v>&lt;=1400</v>
      </c>
      <c r="V600" t="s">
        <v>585</v>
      </c>
      <c r="W600">
        <v>28781</v>
      </c>
      <c r="X600" s="12">
        <f t="shared" si="133"/>
        <v>5.2117716549112264E-2</v>
      </c>
      <c r="Y600" t="str">
        <f t="shared" si="134"/>
        <v>&lt;=0.06</v>
      </c>
      <c r="Z600" t="s">
        <v>32</v>
      </c>
      <c r="AA600">
        <v>9</v>
      </c>
      <c r="AB600" t="s">
        <v>32</v>
      </c>
      <c r="AC600" t="str">
        <f t="shared" si="135"/>
        <v/>
      </c>
      <c r="AD600" t="s">
        <v>32</v>
      </c>
      <c r="AE600" t="str">
        <f t="shared" si="136"/>
        <v/>
      </c>
      <c r="AF600" t="s">
        <v>32</v>
      </c>
      <c r="AG600" t="str">
        <f t="shared" si="137"/>
        <v/>
      </c>
      <c r="AH600" t="s">
        <v>32</v>
      </c>
      <c r="AI600" t="str">
        <f t="shared" si="138"/>
        <v/>
      </c>
      <c r="AJ600" t="s">
        <v>32</v>
      </c>
      <c r="AK600" t="str">
        <f t="shared" si="139"/>
        <v/>
      </c>
      <c r="AL600">
        <v>0</v>
      </c>
      <c r="AM600">
        <v>0</v>
      </c>
      <c r="AN600">
        <v>0</v>
      </c>
      <c r="AO600" t="s">
        <v>32</v>
      </c>
      <c r="AP600" t="s">
        <v>32</v>
      </c>
    </row>
    <row r="601" spans="1:42" x14ac:dyDescent="0.25">
      <c r="A601">
        <v>201509</v>
      </c>
      <c r="B601" t="str">
        <f t="shared" si="126"/>
        <v>2015-II</v>
      </c>
      <c r="C601" t="s">
        <v>652</v>
      </c>
      <c r="D601" t="s">
        <v>652</v>
      </c>
      <c r="E601">
        <v>30050819</v>
      </c>
      <c r="F601" t="s">
        <v>29</v>
      </c>
      <c r="G601">
        <v>0</v>
      </c>
      <c r="H601">
        <v>0</v>
      </c>
      <c r="I601">
        <v>0</v>
      </c>
      <c r="J601">
        <f t="shared" si="127"/>
        <v>0</v>
      </c>
      <c r="K601" t="str">
        <f t="shared" si="128"/>
        <v>Modelamiento</v>
      </c>
      <c r="L601">
        <f t="shared" si="129"/>
        <v>0</v>
      </c>
      <c r="M601">
        <v>35</v>
      </c>
      <c r="N601" t="str">
        <f t="shared" si="130"/>
        <v>&lt;=35</v>
      </c>
      <c r="O601" t="s">
        <v>56</v>
      </c>
      <c r="P601" t="s">
        <v>35</v>
      </c>
      <c r="Q601">
        <v>41025</v>
      </c>
      <c r="R601">
        <v>1800</v>
      </c>
      <c r="S601" t="str">
        <f t="shared" si="131"/>
        <v>&lt;=2000</v>
      </c>
      <c r="T601">
        <v>1370.06</v>
      </c>
      <c r="U601" t="str">
        <f t="shared" si="132"/>
        <v>&lt;=1400</v>
      </c>
      <c r="V601" t="s">
        <v>585</v>
      </c>
      <c r="W601">
        <v>40935</v>
      </c>
      <c r="X601" s="12">
        <f t="shared" si="133"/>
        <v>4.3972150971051664E-2</v>
      </c>
      <c r="Y601" t="str">
        <f t="shared" si="134"/>
        <v>&lt;=0.05</v>
      </c>
      <c r="Z601" t="s">
        <v>32</v>
      </c>
      <c r="AA601">
        <v>0</v>
      </c>
      <c r="AB601">
        <v>1167.8900000000001</v>
      </c>
      <c r="AC601" t="str">
        <f t="shared" si="135"/>
        <v>&lt;=2000</v>
      </c>
      <c r="AD601">
        <v>0</v>
      </c>
      <c r="AE601" t="str">
        <f t="shared" si="136"/>
        <v>=0</v>
      </c>
      <c r="AF601">
        <v>0</v>
      </c>
      <c r="AG601" t="str">
        <f t="shared" si="137"/>
        <v>&lt;=500</v>
      </c>
      <c r="AH601">
        <v>2000</v>
      </c>
      <c r="AI601" t="str">
        <f t="shared" si="138"/>
        <v>&lt;=2000</v>
      </c>
      <c r="AJ601">
        <v>0.58389999999999997</v>
      </c>
      <c r="AK601" t="str">
        <f t="shared" si="139"/>
        <v>&lt;=0.6</v>
      </c>
      <c r="AL601">
        <v>4</v>
      </c>
      <c r="AM601">
        <v>4</v>
      </c>
      <c r="AN601">
        <v>0</v>
      </c>
      <c r="AO601">
        <v>2</v>
      </c>
      <c r="AP601" t="s">
        <v>32</v>
      </c>
    </row>
    <row r="602" spans="1:42" x14ac:dyDescent="0.25">
      <c r="A602">
        <v>201509</v>
      </c>
      <c r="B602" t="str">
        <f t="shared" si="126"/>
        <v>2015-II</v>
      </c>
      <c r="C602" t="s">
        <v>653</v>
      </c>
      <c r="D602" t="s">
        <v>653</v>
      </c>
      <c r="E602">
        <v>30050613</v>
      </c>
      <c r="F602" t="s">
        <v>29</v>
      </c>
      <c r="G602">
        <v>0</v>
      </c>
      <c r="H602">
        <v>0</v>
      </c>
      <c r="I602">
        <v>0</v>
      </c>
      <c r="J602">
        <f t="shared" si="127"/>
        <v>0</v>
      </c>
      <c r="K602" t="str">
        <f t="shared" si="128"/>
        <v>Modelamiento</v>
      </c>
      <c r="L602">
        <f t="shared" si="129"/>
        <v>0</v>
      </c>
      <c r="M602">
        <v>30</v>
      </c>
      <c r="N602" t="str">
        <f t="shared" si="130"/>
        <v>&lt;=30</v>
      </c>
      <c r="O602" t="s">
        <v>56</v>
      </c>
      <c r="P602" t="s">
        <v>31</v>
      </c>
      <c r="Q602">
        <v>40305</v>
      </c>
      <c r="R602">
        <v>2000</v>
      </c>
      <c r="S602" t="str">
        <f t="shared" si="131"/>
        <v>&lt;=2000</v>
      </c>
      <c r="T602">
        <v>1346.02</v>
      </c>
      <c r="U602" t="str">
        <f t="shared" si="132"/>
        <v>&lt;=1400</v>
      </c>
      <c r="V602" t="s">
        <v>587</v>
      </c>
      <c r="W602">
        <v>40415</v>
      </c>
      <c r="X602" s="12">
        <f t="shared" si="133"/>
        <v>4.9486576766052205E-2</v>
      </c>
      <c r="Y602" t="str">
        <f t="shared" si="134"/>
        <v>&lt;=0.05</v>
      </c>
      <c r="Z602" t="s">
        <v>32</v>
      </c>
      <c r="AA602">
        <v>4</v>
      </c>
      <c r="AB602">
        <v>1948.3</v>
      </c>
      <c r="AC602" t="str">
        <f t="shared" si="135"/>
        <v>&lt;=2000</v>
      </c>
      <c r="AD602">
        <v>421</v>
      </c>
      <c r="AE602" t="str">
        <f t="shared" si="136"/>
        <v>&gt;120</v>
      </c>
      <c r="AF602">
        <v>1728</v>
      </c>
      <c r="AG602" t="str">
        <f t="shared" si="137"/>
        <v>&lt;=2000</v>
      </c>
      <c r="AH602">
        <v>112.35</v>
      </c>
      <c r="AI602" t="str">
        <f t="shared" si="138"/>
        <v>&lt;=500</v>
      </c>
      <c r="AJ602">
        <v>1</v>
      </c>
      <c r="AK602" t="str">
        <f t="shared" si="139"/>
        <v>&gt;0.9</v>
      </c>
      <c r="AL602">
        <v>12</v>
      </c>
      <c r="AM602">
        <v>0</v>
      </c>
      <c r="AN602">
        <v>8</v>
      </c>
      <c r="AO602" t="s">
        <v>32</v>
      </c>
      <c r="AP602">
        <v>1</v>
      </c>
    </row>
    <row r="603" spans="1:42" x14ac:dyDescent="0.25">
      <c r="A603">
        <v>201509</v>
      </c>
      <c r="B603" t="str">
        <f t="shared" si="126"/>
        <v>2015-II</v>
      </c>
      <c r="C603" t="s">
        <v>654</v>
      </c>
      <c r="D603" t="s">
        <v>654</v>
      </c>
      <c r="E603">
        <v>30051243</v>
      </c>
      <c r="F603" t="s">
        <v>29</v>
      </c>
      <c r="G603">
        <v>0</v>
      </c>
      <c r="H603">
        <v>0</v>
      </c>
      <c r="I603">
        <v>0</v>
      </c>
      <c r="J603">
        <f t="shared" si="127"/>
        <v>0</v>
      </c>
      <c r="K603" t="str">
        <f t="shared" si="128"/>
        <v>Modelamiento</v>
      </c>
      <c r="L603">
        <f t="shared" si="129"/>
        <v>0</v>
      </c>
      <c r="M603">
        <v>37</v>
      </c>
      <c r="N603" t="str">
        <f t="shared" si="130"/>
        <v>&lt;=40</v>
      </c>
      <c r="O603" t="s">
        <v>56</v>
      </c>
      <c r="P603" t="s">
        <v>35</v>
      </c>
      <c r="Q603">
        <v>27462</v>
      </c>
      <c r="R603">
        <v>1500</v>
      </c>
      <c r="S603" t="str">
        <f t="shared" si="131"/>
        <v>&lt;=1500</v>
      </c>
      <c r="T603">
        <v>994.64</v>
      </c>
      <c r="U603" t="str">
        <f t="shared" si="132"/>
        <v>&lt;=1000</v>
      </c>
      <c r="V603" t="s">
        <v>601</v>
      </c>
      <c r="W603">
        <v>27072</v>
      </c>
      <c r="X603" s="12">
        <f t="shared" si="133"/>
        <v>5.5407801418439713E-2</v>
      </c>
      <c r="Y603" t="str">
        <f t="shared" si="134"/>
        <v>&lt;=0.06</v>
      </c>
      <c r="Z603" t="s">
        <v>32</v>
      </c>
      <c r="AA603">
        <v>4</v>
      </c>
      <c r="AB603">
        <v>1908.27</v>
      </c>
      <c r="AC603" t="str">
        <f t="shared" si="135"/>
        <v>&lt;=2000</v>
      </c>
      <c r="AD603">
        <v>149</v>
      </c>
      <c r="AE603" t="str">
        <f t="shared" si="136"/>
        <v>&gt;120</v>
      </c>
      <c r="AF603">
        <v>1059.51</v>
      </c>
      <c r="AG603" t="str">
        <f t="shared" si="137"/>
        <v>&lt;=2000</v>
      </c>
      <c r="AH603">
        <v>2219.3000000000002</v>
      </c>
      <c r="AI603" t="str">
        <f t="shared" si="138"/>
        <v>&lt;=3000</v>
      </c>
      <c r="AJ603">
        <v>0.91690000000000005</v>
      </c>
      <c r="AK603" t="str">
        <f t="shared" si="139"/>
        <v>&gt;0.9</v>
      </c>
      <c r="AL603">
        <v>12</v>
      </c>
      <c r="AM603">
        <v>4</v>
      </c>
      <c r="AN603">
        <v>1</v>
      </c>
      <c r="AO603">
        <v>9</v>
      </c>
      <c r="AP603">
        <v>1</v>
      </c>
    </row>
    <row r="604" spans="1:42" x14ac:dyDescent="0.25">
      <c r="A604">
        <v>201509</v>
      </c>
      <c r="B604" t="str">
        <f t="shared" si="126"/>
        <v>2015-II</v>
      </c>
      <c r="C604" t="s">
        <v>655</v>
      </c>
      <c r="D604" t="s">
        <v>655</v>
      </c>
      <c r="E604">
        <v>30049029</v>
      </c>
      <c r="F604" t="s">
        <v>29</v>
      </c>
      <c r="G604">
        <v>0</v>
      </c>
      <c r="H604">
        <v>0</v>
      </c>
      <c r="I604">
        <v>0</v>
      </c>
      <c r="J604">
        <f t="shared" si="127"/>
        <v>0</v>
      </c>
      <c r="K604" t="str">
        <f t="shared" si="128"/>
        <v>Modelamiento</v>
      </c>
      <c r="L604">
        <f t="shared" si="129"/>
        <v>0</v>
      </c>
      <c r="M604">
        <v>51</v>
      </c>
      <c r="N604" t="str">
        <f t="shared" si="130"/>
        <v>&lt;=55</v>
      </c>
      <c r="O604" t="s">
        <v>56</v>
      </c>
      <c r="P604" t="s">
        <v>31</v>
      </c>
      <c r="Q604">
        <v>25274</v>
      </c>
      <c r="R604">
        <v>1500</v>
      </c>
      <c r="S604" t="str">
        <f t="shared" si="131"/>
        <v>&lt;=1500</v>
      </c>
      <c r="T604">
        <v>1015.9</v>
      </c>
      <c r="U604" t="str">
        <f t="shared" si="132"/>
        <v>&lt;=1100</v>
      </c>
      <c r="V604" t="s">
        <v>585</v>
      </c>
      <c r="W604">
        <v>24884</v>
      </c>
      <c r="X604" s="12">
        <f t="shared" si="133"/>
        <v>6.0279697797781709E-2</v>
      </c>
      <c r="Y604" t="str">
        <f t="shared" si="134"/>
        <v>&gt;0.06</v>
      </c>
      <c r="Z604" t="s">
        <v>32</v>
      </c>
      <c r="AA604">
        <v>4</v>
      </c>
      <c r="AB604">
        <v>1530.67</v>
      </c>
      <c r="AC604" t="str">
        <f t="shared" si="135"/>
        <v>&lt;=2000</v>
      </c>
      <c r="AD604">
        <v>828</v>
      </c>
      <c r="AE604" t="str">
        <f t="shared" si="136"/>
        <v>&gt;120</v>
      </c>
      <c r="AF604">
        <v>1530.67</v>
      </c>
      <c r="AG604" t="str">
        <f t="shared" si="137"/>
        <v>&lt;=2000</v>
      </c>
      <c r="AH604" t="s">
        <v>32</v>
      </c>
      <c r="AI604" t="str">
        <f t="shared" si="138"/>
        <v/>
      </c>
      <c r="AJ604" t="s">
        <v>32</v>
      </c>
      <c r="AK604" t="str">
        <f t="shared" si="139"/>
        <v/>
      </c>
      <c r="AL604">
        <v>12</v>
      </c>
      <c r="AM604">
        <v>0</v>
      </c>
      <c r="AN604">
        <v>12</v>
      </c>
      <c r="AO604" t="s">
        <v>32</v>
      </c>
      <c r="AP604">
        <v>1</v>
      </c>
    </row>
    <row r="605" spans="1:42" x14ac:dyDescent="0.25">
      <c r="A605">
        <v>201509</v>
      </c>
      <c r="B605" t="str">
        <f t="shared" si="126"/>
        <v>2015-II</v>
      </c>
      <c r="C605" t="s">
        <v>656</v>
      </c>
      <c r="D605" t="s">
        <v>656</v>
      </c>
      <c r="E605">
        <v>30048089</v>
      </c>
      <c r="F605" t="s">
        <v>29</v>
      </c>
      <c r="G605">
        <v>0</v>
      </c>
      <c r="H605">
        <v>0</v>
      </c>
      <c r="I605">
        <v>0</v>
      </c>
      <c r="J605">
        <f t="shared" si="127"/>
        <v>0</v>
      </c>
      <c r="K605" t="str">
        <f t="shared" si="128"/>
        <v>Modelamiento</v>
      </c>
      <c r="L605">
        <f t="shared" si="129"/>
        <v>0</v>
      </c>
      <c r="M605">
        <v>34</v>
      </c>
      <c r="N605" t="str">
        <f t="shared" si="130"/>
        <v>&lt;=35</v>
      </c>
      <c r="O605" t="s">
        <v>56</v>
      </c>
      <c r="P605" t="s">
        <v>31</v>
      </c>
      <c r="Q605">
        <v>26934</v>
      </c>
      <c r="R605">
        <v>1500</v>
      </c>
      <c r="S605" t="str">
        <f t="shared" si="131"/>
        <v>&lt;=1500</v>
      </c>
      <c r="T605">
        <v>1086.29</v>
      </c>
      <c r="U605" t="str">
        <f t="shared" si="132"/>
        <v>&lt;=1100</v>
      </c>
      <c r="V605" t="s">
        <v>589</v>
      </c>
      <c r="W605">
        <v>26544</v>
      </c>
      <c r="X605" s="12">
        <f t="shared" si="133"/>
        <v>5.6509945750452081E-2</v>
      </c>
      <c r="Y605" t="str">
        <f t="shared" si="134"/>
        <v>&lt;=0.06</v>
      </c>
      <c r="Z605" t="s">
        <v>32</v>
      </c>
      <c r="AA605">
        <v>4</v>
      </c>
      <c r="AB605">
        <v>5127.91</v>
      </c>
      <c r="AC605" t="str">
        <f t="shared" si="135"/>
        <v>&gt;5000</v>
      </c>
      <c r="AD605">
        <v>377</v>
      </c>
      <c r="AE605" t="str">
        <f t="shared" si="136"/>
        <v>&gt;120</v>
      </c>
      <c r="AF605">
        <v>3726.96</v>
      </c>
      <c r="AG605" t="str">
        <f t="shared" si="137"/>
        <v>&lt;=4000</v>
      </c>
      <c r="AH605">
        <v>2147.46</v>
      </c>
      <c r="AI605" t="str">
        <f t="shared" si="138"/>
        <v>&lt;=3000</v>
      </c>
      <c r="AJ605">
        <v>0.95640000000000003</v>
      </c>
      <c r="AK605" t="str">
        <f t="shared" si="139"/>
        <v>&gt;0.9</v>
      </c>
      <c r="AL605">
        <v>12</v>
      </c>
      <c r="AM605">
        <v>0</v>
      </c>
      <c r="AN605">
        <v>0</v>
      </c>
      <c r="AO605" t="s">
        <v>32</v>
      </c>
      <c r="AP605" t="s">
        <v>32</v>
      </c>
    </row>
    <row r="606" spans="1:42" x14ac:dyDescent="0.25">
      <c r="A606">
        <v>201509</v>
      </c>
      <c r="B606" t="str">
        <f t="shared" si="126"/>
        <v>2015-II</v>
      </c>
      <c r="C606" t="s">
        <v>657</v>
      </c>
      <c r="D606" t="s">
        <v>657</v>
      </c>
      <c r="E606">
        <v>30049163</v>
      </c>
      <c r="F606" t="s">
        <v>29</v>
      </c>
      <c r="G606">
        <v>0</v>
      </c>
      <c r="H606">
        <v>0</v>
      </c>
      <c r="I606">
        <v>0</v>
      </c>
      <c r="J606">
        <f t="shared" si="127"/>
        <v>0</v>
      </c>
      <c r="K606" t="str">
        <f t="shared" si="128"/>
        <v>Modelamiento</v>
      </c>
      <c r="L606">
        <f t="shared" si="129"/>
        <v>0</v>
      </c>
      <c r="M606">
        <v>29</v>
      </c>
      <c r="N606" t="str">
        <f t="shared" si="130"/>
        <v>&lt;=30</v>
      </c>
      <c r="O606" t="s">
        <v>56</v>
      </c>
      <c r="P606" t="s">
        <v>31</v>
      </c>
      <c r="Q606">
        <v>44987</v>
      </c>
      <c r="R606">
        <v>2400</v>
      </c>
      <c r="S606" t="str">
        <f t="shared" si="131"/>
        <v>&lt;=2500</v>
      </c>
      <c r="T606">
        <v>1501.44</v>
      </c>
      <c r="U606" t="str">
        <f t="shared" si="132"/>
        <v>&gt;1500</v>
      </c>
      <c r="V606" t="s">
        <v>587</v>
      </c>
      <c r="W606">
        <v>45497</v>
      </c>
      <c r="X606" s="12">
        <f t="shared" si="133"/>
        <v>5.2750730817416533E-2</v>
      </c>
      <c r="Y606" t="str">
        <f t="shared" si="134"/>
        <v>&lt;=0.06</v>
      </c>
      <c r="Z606" t="s">
        <v>32</v>
      </c>
      <c r="AA606">
        <v>4</v>
      </c>
      <c r="AB606">
        <v>2082.21</v>
      </c>
      <c r="AC606" t="str">
        <f t="shared" si="135"/>
        <v>&lt;=3000</v>
      </c>
      <c r="AD606">
        <v>1073</v>
      </c>
      <c r="AE606" t="str">
        <f t="shared" si="136"/>
        <v>&gt;120</v>
      </c>
      <c r="AF606">
        <v>2082.21</v>
      </c>
      <c r="AG606" t="str">
        <f t="shared" si="137"/>
        <v>&lt;=3000</v>
      </c>
      <c r="AH606" t="s">
        <v>32</v>
      </c>
      <c r="AI606" t="str">
        <f t="shared" si="138"/>
        <v/>
      </c>
      <c r="AJ606" t="s">
        <v>32</v>
      </c>
      <c r="AK606" t="str">
        <f t="shared" si="139"/>
        <v/>
      </c>
      <c r="AL606">
        <v>12</v>
      </c>
      <c r="AM606">
        <v>0</v>
      </c>
      <c r="AN606">
        <v>12</v>
      </c>
      <c r="AO606" t="s">
        <v>32</v>
      </c>
      <c r="AP606">
        <v>1</v>
      </c>
    </row>
    <row r="607" spans="1:42" x14ac:dyDescent="0.25">
      <c r="A607">
        <v>201509</v>
      </c>
      <c r="B607" t="str">
        <f t="shared" si="126"/>
        <v>2015-II</v>
      </c>
      <c r="C607" t="s">
        <v>658</v>
      </c>
      <c r="D607" t="s">
        <v>658</v>
      </c>
      <c r="E607">
        <v>30049571</v>
      </c>
      <c r="F607" t="s">
        <v>29</v>
      </c>
      <c r="G607">
        <v>0</v>
      </c>
      <c r="H607">
        <v>0</v>
      </c>
      <c r="I607">
        <v>0</v>
      </c>
      <c r="J607">
        <f t="shared" si="127"/>
        <v>0</v>
      </c>
      <c r="K607" t="str">
        <f t="shared" si="128"/>
        <v>Modelamiento</v>
      </c>
      <c r="L607">
        <f t="shared" si="129"/>
        <v>0</v>
      </c>
      <c r="M607">
        <v>52</v>
      </c>
      <c r="N607" t="str">
        <f t="shared" si="130"/>
        <v>&lt;=55</v>
      </c>
      <c r="O607" t="s">
        <v>72</v>
      </c>
      <c r="P607" t="s">
        <v>35</v>
      </c>
      <c r="Q607">
        <v>35227</v>
      </c>
      <c r="R607">
        <v>1500</v>
      </c>
      <c r="S607" t="str">
        <f t="shared" si="131"/>
        <v>&lt;=1500</v>
      </c>
      <c r="T607">
        <v>1174.97</v>
      </c>
      <c r="U607" t="str">
        <f t="shared" si="132"/>
        <v>&lt;=1200</v>
      </c>
      <c r="V607" t="s">
        <v>585</v>
      </c>
      <c r="W607">
        <v>34837</v>
      </c>
      <c r="X607" s="12">
        <f t="shared" si="133"/>
        <v>4.3057668570772457E-2</v>
      </c>
      <c r="Y607" t="str">
        <f t="shared" si="134"/>
        <v>&lt;=0.05</v>
      </c>
      <c r="Z607" t="s">
        <v>32</v>
      </c>
      <c r="AA607">
        <v>0</v>
      </c>
      <c r="AB607">
        <v>29177.439999999999</v>
      </c>
      <c r="AC607" t="str">
        <f t="shared" si="135"/>
        <v>&gt;5000</v>
      </c>
      <c r="AD607">
        <v>0</v>
      </c>
      <c r="AE607" t="str">
        <f t="shared" si="136"/>
        <v>=0</v>
      </c>
      <c r="AF607">
        <v>0</v>
      </c>
      <c r="AG607" t="str">
        <f t="shared" si="137"/>
        <v>&lt;=500</v>
      </c>
      <c r="AH607" t="s">
        <v>32</v>
      </c>
      <c r="AI607" t="str">
        <f t="shared" si="138"/>
        <v/>
      </c>
      <c r="AJ607" t="s">
        <v>32</v>
      </c>
      <c r="AK607" t="str">
        <f t="shared" si="139"/>
        <v/>
      </c>
      <c r="AL607">
        <v>12</v>
      </c>
      <c r="AM607">
        <v>12</v>
      </c>
      <c r="AN607">
        <v>0</v>
      </c>
      <c r="AO607">
        <v>1</v>
      </c>
      <c r="AP607" t="s">
        <v>32</v>
      </c>
    </row>
    <row r="608" spans="1:42" x14ac:dyDescent="0.25">
      <c r="A608">
        <v>201509</v>
      </c>
      <c r="B608" t="str">
        <f t="shared" si="126"/>
        <v>2015-II</v>
      </c>
      <c r="C608" t="s">
        <v>659</v>
      </c>
      <c r="D608" t="s">
        <v>659</v>
      </c>
      <c r="E608">
        <v>30049443</v>
      </c>
      <c r="F608" t="s">
        <v>29</v>
      </c>
      <c r="G608">
        <v>0</v>
      </c>
      <c r="H608">
        <v>0</v>
      </c>
      <c r="I608">
        <v>0</v>
      </c>
      <c r="J608">
        <f t="shared" si="127"/>
        <v>0</v>
      </c>
      <c r="K608" t="str">
        <f t="shared" si="128"/>
        <v>Modelamiento</v>
      </c>
      <c r="L608">
        <f t="shared" si="129"/>
        <v>0</v>
      </c>
      <c r="M608">
        <v>30</v>
      </c>
      <c r="N608" t="str">
        <f t="shared" si="130"/>
        <v>&lt;=30</v>
      </c>
      <c r="O608" t="s">
        <v>56</v>
      </c>
      <c r="P608" t="s">
        <v>35</v>
      </c>
      <c r="Q608">
        <v>39044</v>
      </c>
      <c r="R608">
        <v>1800</v>
      </c>
      <c r="S608" t="str">
        <f t="shared" si="131"/>
        <v>&lt;=2000</v>
      </c>
      <c r="T608">
        <v>1303.9000000000001</v>
      </c>
      <c r="U608" t="str">
        <f t="shared" si="132"/>
        <v>&lt;=1400</v>
      </c>
      <c r="V608" t="s">
        <v>587</v>
      </c>
      <c r="W608">
        <v>38954</v>
      </c>
      <c r="X608" s="12">
        <f t="shared" si="133"/>
        <v>4.6208348308261024E-2</v>
      </c>
      <c r="Y608" t="str">
        <f t="shared" si="134"/>
        <v>&lt;=0.05</v>
      </c>
      <c r="Z608" t="s">
        <v>32</v>
      </c>
      <c r="AA608">
        <v>0</v>
      </c>
      <c r="AB608">
        <v>2000.1</v>
      </c>
      <c r="AC608" t="str">
        <f t="shared" si="135"/>
        <v>&lt;=3000</v>
      </c>
      <c r="AD608">
        <v>0</v>
      </c>
      <c r="AE608" t="str">
        <f t="shared" si="136"/>
        <v>=0</v>
      </c>
      <c r="AF608">
        <v>0</v>
      </c>
      <c r="AG608" t="str">
        <f t="shared" si="137"/>
        <v>&lt;=500</v>
      </c>
      <c r="AH608" t="s">
        <v>32</v>
      </c>
      <c r="AI608" t="str">
        <f t="shared" si="138"/>
        <v/>
      </c>
      <c r="AJ608" t="s">
        <v>32</v>
      </c>
      <c r="AK608" t="str">
        <f t="shared" si="139"/>
        <v/>
      </c>
      <c r="AL608">
        <v>7</v>
      </c>
      <c r="AM608">
        <v>7</v>
      </c>
      <c r="AN608">
        <v>0</v>
      </c>
      <c r="AO608">
        <v>4</v>
      </c>
      <c r="AP608" t="s">
        <v>32</v>
      </c>
    </row>
    <row r="609" spans="1:42" x14ac:dyDescent="0.25">
      <c r="A609">
        <v>201509</v>
      </c>
      <c r="B609" t="str">
        <f t="shared" si="126"/>
        <v>2015-II</v>
      </c>
      <c r="C609" t="s">
        <v>660</v>
      </c>
      <c r="D609" t="s">
        <v>660</v>
      </c>
      <c r="E609">
        <v>30040668</v>
      </c>
      <c r="F609" t="s">
        <v>29</v>
      </c>
      <c r="G609">
        <v>0</v>
      </c>
      <c r="H609">
        <v>0</v>
      </c>
      <c r="I609">
        <v>0</v>
      </c>
      <c r="J609">
        <f t="shared" si="127"/>
        <v>0</v>
      </c>
      <c r="K609" t="str">
        <f t="shared" si="128"/>
        <v>Modelamiento</v>
      </c>
      <c r="L609">
        <f t="shared" si="129"/>
        <v>0</v>
      </c>
      <c r="M609">
        <v>46</v>
      </c>
      <c r="N609" t="str">
        <f t="shared" si="130"/>
        <v>&lt;=50</v>
      </c>
      <c r="O609" t="s">
        <v>72</v>
      </c>
      <c r="P609" t="s">
        <v>31</v>
      </c>
      <c r="Q609">
        <v>25474</v>
      </c>
      <c r="R609" t="s">
        <v>32</v>
      </c>
      <c r="S609" t="str">
        <f t="shared" si="131"/>
        <v/>
      </c>
      <c r="T609">
        <v>1239.97</v>
      </c>
      <c r="U609" t="str">
        <f t="shared" si="132"/>
        <v>&lt;=1300</v>
      </c>
      <c r="V609" t="s">
        <v>585</v>
      </c>
      <c r="W609">
        <v>23984</v>
      </c>
      <c r="X609" s="12" t="str">
        <f t="shared" si="133"/>
        <v>NULL</v>
      </c>
      <c r="Y609" t="str">
        <f t="shared" si="134"/>
        <v/>
      </c>
      <c r="Z609" t="s">
        <v>32</v>
      </c>
      <c r="AA609">
        <v>2</v>
      </c>
      <c r="AB609">
        <v>30747.83</v>
      </c>
      <c r="AC609" t="str">
        <f t="shared" si="135"/>
        <v>&gt;5000</v>
      </c>
      <c r="AD609">
        <v>544</v>
      </c>
      <c r="AE609" t="str">
        <f t="shared" si="136"/>
        <v>&gt;120</v>
      </c>
      <c r="AF609">
        <v>1187.3699999999999</v>
      </c>
      <c r="AG609" t="str">
        <f t="shared" si="137"/>
        <v>&lt;=2000</v>
      </c>
      <c r="AH609" t="s">
        <v>32</v>
      </c>
      <c r="AI609" t="str">
        <f t="shared" si="138"/>
        <v/>
      </c>
      <c r="AJ609" t="s">
        <v>32</v>
      </c>
      <c r="AK609" t="str">
        <f t="shared" si="139"/>
        <v/>
      </c>
      <c r="AL609">
        <v>12</v>
      </c>
      <c r="AM609">
        <v>5</v>
      </c>
      <c r="AN609">
        <v>0</v>
      </c>
      <c r="AO609">
        <v>2</v>
      </c>
      <c r="AP609" t="s">
        <v>32</v>
      </c>
    </row>
    <row r="610" spans="1:42" x14ac:dyDescent="0.25">
      <c r="A610">
        <v>201509</v>
      </c>
      <c r="B610" t="str">
        <f t="shared" si="126"/>
        <v>2015-II</v>
      </c>
      <c r="C610" t="s">
        <v>661</v>
      </c>
      <c r="D610" t="s">
        <v>661</v>
      </c>
      <c r="E610">
        <v>30049007</v>
      </c>
      <c r="F610" t="s">
        <v>29</v>
      </c>
      <c r="G610">
        <v>0</v>
      </c>
      <c r="H610">
        <v>0</v>
      </c>
      <c r="I610">
        <v>0</v>
      </c>
      <c r="J610">
        <f t="shared" si="127"/>
        <v>0</v>
      </c>
      <c r="K610" t="str">
        <f t="shared" si="128"/>
        <v>Modelamiento</v>
      </c>
      <c r="L610">
        <f t="shared" si="129"/>
        <v>0</v>
      </c>
      <c r="M610">
        <v>54</v>
      </c>
      <c r="N610" t="str">
        <f t="shared" si="130"/>
        <v>&lt;=55</v>
      </c>
      <c r="O610" t="s">
        <v>72</v>
      </c>
      <c r="P610" t="s">
        <v>69</v>
      </c>
      <c r="Q610">
        <v>36727</v>
      </c>
      <c r="R610">
        <v>0</v>
      </c>
      <c r="S610" t="str">
        <f t="shared" si="131"/>
        <v>=0</v>
      </c>
      <c r="T610">
        <v>1222.74</v>
      </c>
      <c r="U610" t="str">
        <f t="shared" si="132"/>
        <v>&lt;=1300</v>
      </c>
      <c r="V610" t="s">
        <v>585</v>
      </c>
      <c r="W610">
        <v>34837</v>
      </c>
      <c r="X610" s="12">
        <f t="shared" si="133"/>
        <v>0</v>
      </c>
      <c r="Y610" t="str">
        <f t="shared" si="134"/>
        <v>=0</v>
      </c>
      <c r="Z610" t="s">
        <v>32</v>
      </c>
      <c r="AA610">
        <v>9</v>
      </c>
      <c r="AB610" t="s">
        <v>32</v>
      </c>
      <c r="AC610" t="str">
        <f t="shared" si="135"/>
        <v/>
      </c>
      <c r="AD610" t="s">
        <v>32</v>
      </c>
      <c r="AE610" t="str">
        <f t="shared" si="136"/>
        <v/>
      </c>
      <c r="AF610" t="s">
        <v>32</v>
      </c>
      <c r="AG610" t="str">
        <f t="shared" si="137"/>
        <v/>
      </c>
      <c r="AH610" t="s">
        <v>32</v>
      </c>
      <c r="AI610" t="str">
        <f t="shared" si="138"/>
        <v/>
      </c>
      <c r="AJ610" t="s">
        <v>32</v>
      </c>
      <c r="AK610" t="str">
        <f t="shared" si="139"/>
        <v/>
      </c>
      <c r="AL610">
        <v>0</v>
      </c>
      <c r="AM610">
        <v>0</v>
      </c>
      <c r="AN610">
        <v>0</v>
      </c>
      <c r="AO610" t="s">
        <v>32</v>
      </c>
      <c r="AP610" t="s">
        <v>32</v>
      </c>
    </row>
    <row r="611" spans="1:42" x14ac:dyDescent="0.25">
      <c r="A611">
        <v>201509</v>
      </c>
      <c r="B611" t="str">
        <f t="shared" si="126"/>
        <v>2015-II</v>
      </c>
      <c r="C611" t="s">
        <v>662</v>
      </c>
      <c r="D611" t="s">
        <v>662</v>
      </c>
      <c r="E611">
        <v>30044128</v>
      </c>
      <c r="F611" t="s">
        <v>29</v>
      </c>
      <c r="G611">
        <v>0</v>
      </c>
      <c r="H611">
        <v>0</v>
      </c>
      <c r="I611">
        <v>0</v>
      </c>
      <c r="J611">
        <f t="shared" si="127"/>
        <v>0</v>
      </c>
      <c r="K611" t="str">
        <f t="shared" si="128"/>
        <v>Modelamiento</v>
      </c>
      <c r="L611">
        <f t="shared" si="129"/>
        <v>0</v>
      </c>
      <c r="M611">
        <v>26</v>
      </c>
      <c r="N611" t="str">
        <f t="shared" si="130"/>
        <v>&lt;=30</v>
      </c>
      <c r="O611" t="s">
        <v>72</v>
      </c>
      <c r="P611" t="s">
        <v>31</v>
      </c>
      <c r="Q611">
        <v>36208</v>
      </c>
      <c r="R611">
        <v>1500</v>
      </c>
      <c r="S611" t="str">
        <f t="shared" si="131"/>
        <v>&lt;=1500</v>
      </c>
      <c r="T611">
        <v>1314.66</v>
      </c>
      <c r="U611" t="str">
        <f t="shared" si="132"/>
        <v>&lt;=1400</v>
      </c>
      <c r="V611" t="s">
        <v>589</v>
      </c>
      <c r="W611">
        <v>35818</v>
      </c>
      <c r="X611" s="12">
        <f t="shared" si="133"/>
        <v>4.1878385169467867E-2</v>
      </c>
      <c r="Y611" t="str">
        <f t="shared" si="134"/>
        <v>&lt;=0.05</v>
      </c>
      <c r="Z611" t="s">
        <v>32</v>
      </c>
      <c r="AA611">
        <v>0</v>
      </c>
      <c r="AB611">
        <v>4783.2299999999996</v>
      </c>
      <c r="AC611" t="str">
        <f t="shared" si="135"/>
        <v>&lt;=5000</v>
      </c>
      <c r="AD611">
        <v>10</v>
      </c>
      <c r="AE611" t="str">
        <f t="shared" si="136"/>
        <v>&lt;=30</v>
      </c>
      <c r="AF611">
        <v>0</v>
      </c>
      <c r="AG611" t="str">
        <f t="shared" si="137"/>
        <v>&lt;=500</v>
      </c>
      <c r="AH611">
        <v>1500</v>
      </c>
      <c r="AI611" t="str">
        <f t="shared" si="138"/>
        <v>&lt;=2000</v>
      </c>
      <c r="AJ611">
        <v>0.36359999999999998</v>
      </c>
      <c r="AK611" t="str">
        <f t="shared" si="139"/>
        <v>&lt;=0.4</v>
      </c>
      <c r="AL611">
        <v>12</v>
      </c>
      <c r="AM611">
        <v>11</v>
      </c>
      <c r="AN611">
        <v>0</v>
      </c>
      <c r="AO611">
        <v>1</v>
      </c>
      <c r="AP611" t="s">
        <v>32</v>
      </c>
    </row>
    <row r="612" spans="1:42" x14ac:dyDescent="0.25">
      <c r="A612">
        <v>201510</v>
      </c>
      <c r="B612" t="str">
        <f t="shared" si="126"/>
        <v>2015-II</v>
      </c>
      <c r="C612" t="s">
        <v>663</v>
      </c>
      <c r="D612" t="s">
        <v>663</v>
      </c>
      <c r="E612">
        <v>30050202</v>
      </c>
      <c r="F612" t="s">
        <v>29</v>
      </c>
      <c r="G612">
        <v>0</v>
      </c>
      <c r="H612">
        <v>0</v>
      </c>
      <c r="I612">
        <v>0</v>
      </c>
      <c r="J612">
        <f t="shared" si="127"/>
        <v>0</v>
      </c>
      <c r="K612" t="str">
        <f t="shared" si="128"/>
        <v>Modelamiento</v>
      </c>
      <c r="L612">
        <f t="shared" si="129"/>
        <v>0</v>
      </c>
      <c r="M612">
        <v>27</v>
      </c>
      <c r="N612" t="str">
        <f t="shared" si="130"/>
        <v>&lt;=30</v>
      </c>
      <c r="O612" t="s">
        <v>72</v>
      </c>
      <c r="P612" t="s">
        <v>31</v>
      </c>
      <c r="Q612">
        <v>44945</v>
      </c>
      <c r="R612">
        <v>3000</v>
      </c>
      <c r="S612" t="str">
        <f t="shared" si="131"/>
        <v>&gt;2500</v>
      </c>
      <c r="T612">
        <v>1498.18</v>
      </c>
      <c r="U612" t="str">
        <f t="shared" si="132"/>
        <v>&lt;=1500</v>
      </c>
      <c r="V612" t="s">
        <v>614</v>
      </c>
      <c r="W612">
        <v>46055</v>
      </c>
      <c r="X612" s="12">
        <f t="shared" si="133"/>
        <v>6.5139507111062867E-2</v>
      </c>
      <c r="Y612" t="str">
        <f t="shared" si="134"/>
        <v>&gt;0.06</v>
      </c>
      <c r="Z612" t="s">
        <v>32</v>
      </c>
      <c r="AA612">
        <v>0</v>
      </c>
      <c r="AB612">
        <v>36600.620000000003</v>
      </c>
      <c r="AC612" t="str">
        <f t="shared" si="135"/>
        <v>&gt;5000</v>
      </c>
      <c r="AD612">
        <v>25</v>
      </c>
      <c r="AE612" t="str">
        <f t="shared" si="136"/>
        <v>&lt;=30</v>
      </c>
      <c r="AF612">
        <v>0</v>
      </c>
      <c r="AG612" t="str">
        <f t="shared" si="137"/>
        <v>&lt;=500</v>
      </c>
      <c r="AH612">
        <v>300</v>
      </c>
      <c r="AI612" t="str">
        <f t="shared" si="138"/>
        <v>&lt;=500</v>
      </c>
      <c r="AJ612">
        <v>0.99919999999999998</v>
      </c>
      <c r="AK612" t="str">
        <f t="shared" si="139"/>
        <v>&gt;0.9</v>
      </c>
      <c r="AL612">
        <v>12</v>
      </c>
      <c r="AM612">
        <v>11</v>
      </c>
      <c r="AN612">
        <v>0</v>
      </c>
      <c r="AO612">
        <v>1</v>
      </c>
      <c r="AP612" t="s">
        <v>32</v>
      </c>
    </row>
    <row r="613" spans="1:42" x14ac:dyDescent="0.25">
      <c r="A613">
        <v>201510</v>
      </c>
      <c r="B613" t="str">
        <f t="shared" si="126"/>
        <v>2015-II</v>
      </c>
      <c r="C613" t="s">
        <v>664</v>
      </c>
      <c r="D613" t="s">
        <v>664</v>
      </c>
      <c r="E613">
        <v>30050007</v>
      </c>
      <c r="F613" t="s">
        <v>29</v>
      </c>
      <c r="G613">
        <v>0</v>
      </c>
      <c r="H613">
        <v>0</v>
      </c>
      <c r="I613">
        <v>0</v>
      </c>
      <c r="J613">
        <f t="shared" si="127"/>
        <v>0</v>
      </c>
      <c r="K613" t="str">
        <f t="shared" si="128"/>
        <v>Modelamiento</v>
      </c>
      <c r="L613">
        <f t="shared" si="129"/>
        <v>0</v>
      </c>
      <c r="M613">
        <v>41</v>
      </c>
      <c r="N613" t="str">
        <f t="shared" si="130"/>
        <v>&lt;=45</v>
      </c>
      <c r="O613" t="s">
        <v>72</v>
      </c>
      <c r="P613" t="s">
        <v>39</v>
      </c>
      <c r="Q613">
        <v>40805</v>
      </c>
      <c r="R613">
        <v>1500</v>
      </c>
      <c r="S613" t="str">
        <f t="shared" si="131"/>
        <v>&lt;=1500</v>
      </c>
      <c r="T613">
        <v>1355.97</v>
      </c>
      <c r="U613" t="str">
        <f t="shared" si="132"/>
        <v>&lt;=1400</v>
      </c>
      <c r="V613" t="s">
        <v>587</v>
      </c>
      <c r="W613">
        <v>40415</v>
      </c>
      <c r="X613" s="12">
        <f t="shared" si="133"/>
        <v>3.7114932574539156E-2</v>
      </c>
      <c r="Y613" t="str">
        <f t="shared" si="134"/>
        <v>&lt;=0.04</v>
      </c>
      <c r="Z613" t="s">
        <v>32</v>
      </c>
      <c r="AA613">
        <v>4</v>
      </c>
      <c r="AB613">
        <v>6020.49</v>
      </c>
      <c r="AC613" t="str">
        <f t="shared" si="135"/>
        <v>&gt;5000</v>
      </c>
      <c r="AD613">
        <v>5856</v>
      </c>
      <c r="AE613" t="str">
        <f t="shared" si="136"/>
        <v>&gt;120</v>
      </c>
      <c r="AF613">
        <v>826.58</v>
      </c>
      <c r="AG613" t="str">
        <f t="shared" si="137"/>
        <v>&lt;=1000</v>
      </c>
      <c r="AH613" t="s">
        <v>32</v>
      </c>
      <c r="AI613" t="str">
        <f t="shared" si="138"/>
        <v/>
      </c>
      <c r="AJ613" t="s">
        <v>32</v>
      </c>
      <c r="AK613" t="str">
        <f t="shared" si="139"/>
        <v/>
      </c>
      <c r="AL613">
        <v>12</v>
      </c>
      <c r="AM613">
        <v>0</v>
      </c>
      <c r="AN613">
        <v>9</v>
      </c>
      <c r="AO613" t="s">
        <v>32</v>
      </c>
      <c r="AP613">
        <v>4</v>
      </c>
    </row>
    <row r="614" spans="1:42" x14ac:dyDescent="0.25">
      <c r="A614">
        <v>201510</v>
      </c>
      <c r="B614" t="str">
        <f t="shared" si="126"/>
        <v>2015-II</v>
      </c>
      <c r="C614" t="s">
        <v>665</v>
      </c>
      <c r="D614" t="s">
        <v>665</v>
      </c>
      <c r="E614">
        <v>30052745</v>
      </c>
      <c r="F614" t="s">
        <v>29</v>
      </c>
      <c r="G614">
        <v>0</v>
      </c>
      <c r="H614">
        <v>0</v>
      </c>
      <c r="I614">
        <v>0</v>
      </c>
      <c r="J614">
        <f t="shared" si="127"/>
        <v>0</v>
      </c>
      <c r="K614" t="str">
        <f t="shared" si="128"/>
        <v>Modelamiento</v>
      </c>
      <c r="L614">
        <f t="shared" si="129"/>
        <v>0</v>
      </c>
      <c r="M614">
        <v>54</v>
      </c>
      <c r="N614" t="str">
        <f t="shared" si="130"/>
        <v>&lt;=55</v>
      </c>
      <c r="O614" t="s">
        <v>72</v>
      </c>
      <c r="P614" t="s">
        <v>39</v>
      </c>
      <c r="Q614">
        <v>36727</v>
      </c>
      <c r="R614" t="s">
        <v>32</v>
      </c>
      <c r="S614" t="str">
        <f t="shared" si="131"/>
        <v/>
      </c>
      <c r="T614">
        <v>1223.49</v>
      </c>
      <c r="U614" t="str">
        <f t="shared" si="132"/>
        <v>&lt;=1300</v>
      </c>
      <c r="V614" t="s">
        <v>585</v>
      </c>
      <c r="W614">
        <v>34837</v>
      </c>
      <c r="X614" s="12" t="str">
        <f t="shared" si="133"/>
        <v>NULL</v>
      </c>
      <c r="Y614" t="str">
        <f t="shared" si="134"/>
        <v/>
      </c>
      <c r="Z614" t="s">
        <v>32</v>
      </c>
      <c r="AA614">
        <v>0</v>
      </c>
      <c r="AB614">
        <v>3375.68</v>
      </c>
      <c r="AC614" t="str">
        <f t="shared" si="135"/>
        <v>&lt;=4000</v>
      </c>
      <c r="AD614">
        <v>0</v>
      </c>
      <c r="AE614" t="str">
        <f t="shared" si="136"/>
        <v>=0</v>
      </c>
      <c r="AF614">
        <v>0</v>
      </c>
      <c r="AG614" t="str">
        <f t="shared" si="137"/>
        <v>&lt;=500</v>
      </c>
      <c r="AH614" t="s">
        <v>32</v>
      </c>
      <c r="AI614" t="str">
        <f t="shared" si="138"/>
        <v/>
      </c>
      <c r="AJ614" t="s">
        <v>32</v>
      </c>
      <c r="AK614" t="str">
        <f t="shared" si="139"/>
        <v/>
      </c>
      <c r="AL614">
        <v>7</v>
      </c>
      <c r="AM614">
        <v>7</v>
      </c>
      <c r="AN614">
        <v>0</v>
      </c>
      <c r="AO614">
        <v>1</v>
      </c>
      <c r="AP614" t="s">
        <v>32</v>
      </c>
    </row>
    <row r="615" spans="1:42" x14ac:dyDescent="0.25">
      <c r="A615">
        <v>201510</v>
      </c>
      <c r="B615" t="str">
        <f t="shared" si="126"/>
        <v>2015-II</v>
      </c>
      <c r="C615" t="s">
        <v>666</v>
      </c>
      <c r="D615" t="s">
        <v>666</v>
      </c>
      <c r="E615">
        <v>30050746</v>
      </c>
      <c r="F615" t="s">
        <v>29</v>
      </c>
      <c r="G615">
        <v>0</v>
      </c>
      <c r="H615">
        <v>0</v>
      </c>
      <c r="I615">
        <v>0</v>
      </c>
      <c r="J615">
        <f t="shared" si="127"/>
        <v>0</v>
      </c>
      <c r="K615" t="str">
        <f t="shared" si="128"/>
        <v>Modelamiento</v>
      </c>
      <c r="L615">
        <f t="shared" si="129"/>
        <v>0</v>
      </c>
      <c r="M615">
        <v>23</v>
      </c>
      <c r="N615" t="str">
        <f t="shared" si="130"/>
        <v>&lt;=25</v>
      </c>
      <c r="O615" t="s">
        <v>72</v>
      </c>
      <c r="P615" t="s">
        <v>31</v>
      </c>
      <c r="Q615">
        <v>35031</v>
      </c>
      <c r="R615">
        <v>1500</v>
      </c>
      <c r="S615" t="str">
        <f t="shared" si="131"/>
        <v>&lt;=1500</v>
      </c>
      <c r="T615">
        <v>1270.3499999999999</v>
      </c>
      <c r="U615" t="str">
        <f t="shared" si="132"/>
        <v>&lt;=1300</v>
      </c>
      <c r="V615" t="s">
        <v>587</v>
      </c>
      <c r="W615">
        <v>34641</v>
      </c>
      <c r="X615" s="12">
        <f t="shared" si="133"/>
        <v>4.3301290378453275E-2</v>
      </c>
      <c r="Y615" t="str">
        <f t="shared" si="134"/>
        <v>&lt;=0.05</v>
      </c>
      <c r="Z615" t="s">
        <v>32</v>
      </c>
      <c r="AA615">
        <v>0</v>
      </c>
      <c r="AB615">
        <v>48749.29</v>
      </c>
      <c r="AC615" t="str">
        <f t="shared" si="135"/>
        <v>&gt;5000</v>
      </c>
      <c r="AD615">
        <v>0</v>
      </c>
      <c r="AE615" t="str">
        <f t="shared" si="136"/>
        <v>=0</v>
      </c>
      <c r="AF615">
        <v>0</v>
      </c>
      <c r="AG615" t="str">
        <f t="shared" si="137"/>
        <v>&lt;=500</v>
      </c>
      <c r="AH615">
        <v>3534.28</v>
      </c>
      <c r="AI615" t="str">
        <f t="shared" si="138"/>
        <v>&lt;=4000</v>
      </c>
      <c r="AJ615">
        <v>1</v>
      </c>
      <c r="AK615" t="str">
        <f t="shared" si="139"/>
        <v>&gt;0.9</v>
      </c>
      <c r="AL615">
        <v>12</v>
      </c>
      <c r="AM615">
        <v>12</v>
      </c>
      <c r="AN615">
        <v>0</v>
      </c>
      <c r="AO615">
        <v>1</v>
      </c>
      <c r="AP615" t="s">
        <v>32</v>
      </c>
    </row>
    <row r="616" spans="1:42" x14ac:dyDescent="0.25">
      <c r="A616">
        <v>201510</v>
      </c>
      <c r="B616" t="str">
        <f t="shared" si="126"/>
        <v>2015-II</v>
      </c>
      <c r="C616" t="s">
        <v>667</v>
      </c>
      <c r="D616" t="s">
        <v>667</v>
      </c>
      <c r="E616">
        <v>30055869</v>
      </c>
      <c r="F616" t="s">
        <v>29</v>
      </c>
      <c r="G616">
        <v>1</v>
      </c>
      <c r="H616">
        <v>0</v>
      </c>
      <c r="I616">
        <v>0</v>
      </c>
      <c r="J616">
        <f t="shared" si="127"/>
        <v>0</v>
      </c>
      <c r="K616" t="str">
        <f t="shared" si="128"/>
        <v>Modelamiento</v>
      </c>
      <c r="L616">
        <f t="shared" si="129"/>
        <v>0</v>
      </c>
      <c r="M616">
        <v>64</v>
      </c>
      <c r="N616" t="str">
        <f t="shared" si="130"/>
        <v>&gt;60</v>
      </c>
      <c r="O616" t="s">
        <v>56</v>
      </c>
      <c r="P616" t="s">
        <v>31</v>
      </c>
      <c r="Q616">
        <v>36727</v>
      </c>
      <c r="R616">
        <v>0</v>
      </c>
      <c r="S616" t="str">
        <f t="shared" si="131"/>
        <v>=0</v>
      </c>
      <c r="T616">
        <v>1224.58</v>
      </c>
      <c r="U616" t="str">
        <f t="shared" si="132"/>
        <v>&lt;=1300</v>
      </c>
      <c r="V616" t="s">
        <v>614</v>
      </c>
      <c r="W616">
        <v>34837</v>
      </c>
      <c r="X616" s="12">
        <f t="shared" si="133"/>
        <v>0</v>
      </c>
      <c r="Y616" t="str">
        <f t="shared" si="134"/>
        <v>=0</v>
      </c>
      <c r="Z616" t="s">
        <v>32</v>
      </c>
      <c r="AA616">
        <v>0</v>
      </c>
      <c r="AB616">
        <v>5050.67</v>
      </c>
      <c r="AC616" t="str">
        <f t="shared" si="135"/>
        <v>&gt;5000</v>
      </c>
      <c r="AD616">
        <v>0</v>
      </c>
      <c r="AE616" t="str">
        <f t="shared" si="136"/>
        <v>=0</v>
      </c>
      <c r="AF616">
        <v>0</v>
      </c>
      <c r="AG616" t="str">
        <f t="shared" si="137"/>
        <v>&lt;=500</v>
      </c>
      <c r="AH616">
        <v>700</v>
      </c>
      <c r="AI616" t="str">
        <f t="shared" si="138"/>
        <v>&lt;=1000</v>
      </c>
      <c r="AJ616">
        <v>0.74039999999999995</v>
      </c>
      <c r="AK616" t="str">
        <f t="shared" si="139"/>
        <v>&lt;=0.8</v>
      </c>
      <c r="AL616">
        <v>12</v>
      </c>
      <c r="AM616">
        <v>12</v>
      </c>
      <c r="AN616">
        <v>0</v>
      </c>
      <c r="AO616">
        <v>1</v>
      </c>
      <c r="AP616" t="s">
        <v>32</v>
      </c>
    </row>
    <row r="617" spans="1:42" x14ac:dyDescent="0.25">
      <c r="A617">
        <v>201510</v>
      </c>
      <c r="B617" t="str">
        <f t="shared" si="126"/>
        <v>2015-II</v>
      </c>
      <c r="C617" t="s">
        <v>668</v>
      </c>
      <c r="D617" t="s">
        <v>668</v>
      </c>
      <c r="E617">
        <v>30049801</v>
      </c>
      <c r="F617" t="s">
        <v>29</v>
      </c>
      <c r="G617">
        <v>0</v>
      </c>
      <c r="H617">
        <v>0</v>
      </c>
      <c r="I617">
        <v>0</v>
      </c>
      <c r="J617">
        <f t="shared" si="127"/>
        <v>0</v>
      </c>
      <c r="K617" t="str">
        <f t="shared" si="128"/>
        <v>Modelamiento</v>
      </c>
      <c r="L617">
        <f t="shared" si="129"/>
        <v>0</v>
      </c>
      <c r="M617">
        <v>24</v>
      </c>
      <c r="N617" t="str">
        <f t="shared" si="130"/>
        <v>&lt;=25</v>
      </c>
      <c r="O617" t="s">
        <v>72</v>
      </c>
      <c r="P617" t="s">
        <v>39</v>
      </c>
      <c r="Q617">
        <v>44677</v>
      </c>
      <c r="R617">
        <v>2000</v>
      </c>
      <c r="S617" t="str">
        <f t="shared" si="131"/>
        <v>&lt;=2000</v>
      </c>
      <c r="T617">
        <v>1486.48</v>
      </c>
      <c r="U617" t="str">
        <f t="shared" si="132"/>
        <v>&lt;=1500</v>
      </c>
      <c r="V617" t="s">
        <v>585</v>
      </c>
      <c r="W617">
        <v>44787</v>
      </c>
      <c r="X617" s="12">
        <f t="shared" si="133"/>
        <v>4.4655815303547904E-2</v>
      </c>
      <c r="Y617" t="str">
        <f t="shared" si="134"/>
        <v>&lt;=0.05</v>
      </c>
      <c r="Z617" t="s">
        <v>32</v>
      </c>
      <c r="AA617">
        <v>4</v>
      </c>
      <c r="AB617">
        <v>1370.94</v>
      </c>
      <c r="AC617" t="str">
        <f t="shared" si="135"/>
        <v>&lt;=2000</v>
      </c>
      <c r="AD617">
        <v>267</v>
      </c>
      <c r="AE617" t="str">
        <f t="shared" si="136"/>
        <v>&gt;120</v>
      </c>
      <c r="AF617">
        <v>1152.83</v>
      </c>
      <c r="AG617" t="str">
        <f t="shared" si="137"/>
        <v>&lt;=2000</v>
      </c>
      <c r="AH617" t="s">
        <v>32</v>
      </c>
      <c r="AI617" t="str">
        <f t="shared" si="138"/>
        <v/>
      </c>
      <c r="AJ617" t="s">
        <v>32</v>
      </c>
      <c r="AK617" t="str">
        <f t="shared" si="139"/>
        <v/>
      </c>
      <c r="AL617">
        <v>12</v>
      </c>
      <c r="AM617">
        <v>0</v>
      </c>
      <c r="AN617">
        <v>7</v>
      </c>
      <c r="AO617" t="s">
        <v>32</v>
      </c>
      <c r="AP617">
        <v>1</v>
      </c>
    </row>
    <row r="618" spans="1:42" x14ac:dyDescent="0.25">
      <c r="A618">
        <v>201510</v>
      </c>
      <c r="B618" t="str">
        <f t="shared" si="126"/>
        <v>2015-II</v>
      </c>
      <c r="C618" t="s">
        <v>669</v>
      </c>
      <c r="D618" t="s">
        <v>669</v>
      </c>
      <c r="E618">
        <v>30050357</v>
      </c>
      <c r="F618" t="s">
        <v>29</v>
      </c>
      <c r="G618">
        <v>0</v>
      </c>
      <c r="H618">
        <v>0</v>
      </c>
      <c r="I618">
        <v>0</v>
      </c>
      <c r="J618">
        <f t="shared" si="127"/>
        <v>1</v>
      </c>
      <c r="K618" t="str">
        <f t="shared" si="128"/>
        <v>Perfil</v>
      </c>
      <c r="L618">
        <f t="shared" si="129"/>
        <v>0</v>
      </c>
      <c r="M618">
        <v>31</v>
      </c>
      <c r="N618" t="str">
        <f t="shared" si="130"/>
        <v>&lt;=35</v>
      </c>
      <c r="O618" t="s">
        <v>41</v>
      </c>
      <c r="P618" t="s">
        <v>39</v>
      </c>
      <c r="Q618">
        <v>25953</v>
      </c>
      <c r="R618">
        <v>0</v>
      </c>
      <c r="S618" t="str">
        <f t="shared" si="131"/>
        <v>=0</v>
      </c>
      <c r="T618">
        <v>1575.51</v>
      </c>
      <c r="U618" t="str">
        <f t="shared" si="132"/>
        <v>&gt;1500</v>
      </c>
      <c r="V618" t="s">
        <v>32</v>
      </c>
      <c r="W618">
        <v>25953</v>
      </c>
      <c r="X618" s="12">
        <f t="shared" si="133"/>
        <v>0</v>
      </c>
      <c r="Y618" t="str">
        <f t="shared" si="134"/>
        <v>=0</v>
      </c>
      <c r="Z618" t="s">
        <v>32</v>
      </c>
      <c r="AA618">
        <v>4</v>
      </c>
      <c r="AB618">
        <v>1565.78</v>
      </c>
      <c r="AC618" t="str">
        <f t="shared" si="135"/>
        <v>&lt;=2000</v>
      </c>
      <c r="AD618">
        <v>787</v>
      </c>
      <c r="AE618" t="str">
        <f t="shared" si="136"/>
        <v>&gt;120</v>
      </c>
      <c r="AF618">
        <v>1565.78</v>
      </c>
      <c r="AG618" t="str">
        <f t="shared" si="137"/>
        <v>&lt;=2000</v>
      </c>
      <c r="AH618" t="s">
        <v>32</v>
      </c>
      <c r="AI618" t="str">
        <f t="shared" si="138"/>
        <v/>
      </c>
      <c r="AJ618" t="s">
        <v>32</v>
      </c>
      <c r="AK618" t="str">
        <f t="shared" si="139"/>
        <v/>
      </c>
      <c r="AL618">
        <v>10</v>
      </c>
      <c r="AM618">
        <v>0</v>
      </c>
      <c r="AN618">
        <v>10</v>
      </c>
      <c r="AO618" t="s">
        <v>32</v>
      </c>
      <c r="AP618">
        <v>3</v>
      </c>
    </row>
    <row r="619" spans="1:42" x14ac:dyDescent="0.25">
      <c r="A619">
        <v>201510</v>
      </c>
      <c r="B619" t="str">
        <f t="shared" si="126"/>
        <v>2015-II</v>
      </c>
      <c r="C619" t="s">
        <v>670</v>
      </c>
      <c r="D619" t="s">
        <v>670</v>
      </c>
      <c r="E619">
        <v>30048765</v>
      </c>
      <c r="F619" t="s">
        <v>29</v>
      </c>
      <c r="G619">
        <v>1</v>
      </c>
      <c r="H619">
        <v>0</v>
      </c>
      <c r="I619">
        <v>0</v>
      </c>
      <c r="J619">
        <f t="shared" si="127"/>
        <v>0</v>
      </c>
      <c r="K619" t="str">
        <f t="shared" si="128"/>
        <v>Modelamiento</v>
      </c>
      <c r="L619">
        <f t="shared" si="129"/>
        <v>0</v>
      </c>
      <c r="M619">
        <v>27</v>
      </c>
      <c r="N619" t="str">
        <f t="shared" si="130"/>
        <v>&lt;=30</v>
      </c>
      <c r="O619" t="s">
        <v>56</v>
      </c>
      <c r="P619" t="s">
        <v>39</v>
      </c>
      <c r="Q619">
        <v>41325</v>
      </c>
      <c r="R619">
        <v>1500</v>
      </c>
      <c r="S619" t="str">
        <f t="shared" si="131"/>
        <v>&lt;=1500</v>
      </c>
      <c r="T619">
        <v>1380.08</v>
      </c>
      <c r="U619" t="str">
        <f t="shared" si="132"/>
        <v>&lt;=1400</v>
      </c>
      <c r="V619" t="s">
        <v>589</v>
      </c>
      <c r="W619">
        <v>40935</v>
      </c>
      <c r="X619" s="12">
        <f t="shared" si="133"/>
        <v>3.6643459142543057E-2</v>
      </c>
      <c r="Y619" t="str">
        <f t="shared" si="134"/>
        <v>&lt;=0.04</v>
      </c>
      <c r="Z619" t="s">
        <v>32</v>
      </c>
      <c r="AA619">
        <v>4</v>
      </c>
      <c r="AB619">
        <v>1463.06</v>
      </c>
      <c r="AC619" t="str">
        <f t="shared" si="135"/>
        <v>&lt;=2000</v>
      </c>
      <c r="AD619">
        <v>572</v>
      </c>
      <c r="AE619" t="str">
        <f t="shared" si="136"/>
        <v>&gt;120</v>
      </c>
      <c r="AF619">
        <v>1463.06</v>
      </c>
      <c r="AG619" t="str">
        <f t="shared" si="137"/>
        <v>&lt;=2000</v>
      </c>
      <c r="AH619" t="s">
        <v>32</v>
      </c>
      <c r="AI619" t="str">
        <f t="shared" si="138"/>
        <v/>
      </c>
      <c r="AJ619" t="s">
        <v>32</v>
      </c>
      <c r="AK619" t="str">
        <f t="shared" si="139"/>
        <v/>
      </c>
      <c r="AL619">
        <v>11</v>
      </c>
      <c r="AM619">
        <v>0</v>
      </c>
      <c r="AN619">
        <v>11</v>
      </c>
      <c r="AO619" t="s">
        <v>32</v>
      </c>
      <c r="AP619">
        <v>2</v>
      </c>
    </row>
    <row r="620" spans="1:42" x14ac:dyDescent="0.25">
      <c r="A620">
        <v>201510</v>
      </c>
      <c r="B620" t="str">
        <f t="shared" si="126"/>
        <v>2015-II</v>
      </c>
      <c r="C620" t="s">
        <v>671</v>
      </c>
      <c r="D620" t="s">
        <v>671</v>
      </c>
      <c r="E620">
        <v>30051848</v>
      </c>
      <c r="F620" t="s">
        <v>29</v>
      </c>
      <c r="G620">
        <v>0</v>
      </c>
      <c r="H620">
        <v>0</v>
      </c>
      <c r="I620">
        <v>0</v>
      </c>
      <c r="J620">
        <f t="shared" si="127"/>
        <v>0</v>
      </c>
      <c r="K620" t="str">
        <f t="shared" si="128"/>
        <v>Modelamiento</v>
      </c>
      <c r="L620">
        <f t="shared" si="129"/>
        <v>0</v>
      </c>
      <c r="M620">
        <v>35</v>
      </c>
      <c r="N620" t="str">
        <f t="shared" si="130"/>
        <v>&lt;=35</v>
      </c>
      <c r="O620" t="s">
        <v>56</v>
      </c>
      <c r="P620" t="s">
        <v>39</v>
      </c>
      <c r="Q620">
        <v>44609</v>
      </c>
      <c r="R620">
        <v>1800</v>
      </c>
      <c r="S620" t="str">
        <f t="shared" si="131"/>
        <v>&lt;=2000</v>
      </c>
      <c r="T620">
        <v>1486.06</v>
      </c>
      <c r="U620" t="str">
        <f t="shared" si="132"/>
        <v>&lt;=1500</v>
      </c>
      <c r="V620" t="s">
        <v>587</v>
      </c>
      <c r="W620">
        <v>44519</v>
      </c>
      <c r="X620" s="12">
        <f t="shared" si="133"/>
        <v>4.0432175026393229E-2</v>
      </c>
      <c r="Y620" t="str">
        <f t="shared" si="134"/>
        <v>&lt;=0.05</v>
      </c>
      <c r="Z620" t="s">
        <v>32</v>
      </c>
      <c r="AA620">
        <v>0</v>
      </c>
      <c r="AB620">
        <v>501.01</v>
      </c>
      <c r="AC620" t="str">
        <f t="shared" si="135"/>
        <v>&lt;=1000</v>
      </c>
      <c r="AD620">
        <v>0</v>
      </c>
      <c r="AE620" t="str">
        <f t="shared" si="136"/>
        <v>=0</v>
      </c>
      <c r="AF620">
        <v>0</v>
      </c>
      <c r="AG620" t="str">
        <f t="shared" si="137"/>
        <v>&lt;=500</v>
      </c>
      <c r="AH620" t="s">
        <v>32</v>
      </c>
      <c r="AI620" t="str">
        <f t="shared" si="138"/>
        <v/>
      </c>
      <c r="AJ620" t="s">
        <v>32</v>
      </c>
      <c r="AK620" t="str">
        <f t="shared" si="139"/>
        <v/>
      </c>
      <c r="AL620">
        <v>4</v>
      </c>
      <c r="AM620">
        <v>4</v>
      </c>
      <c r="AN620">
        <v>0</v>
      </c>
      <c r="AO620">
        <v>1</v>
      </c>
      <c r="AP620" t="s">
        <v>32</v>
      </c>
    </row>
    <row r="621" spans="1:42" x14ac:dyDescent="0.25">
      <c r="A621">
        <v>201510</v>
      </c>
      <c r="B621" t="str">
        <f t="shared" si="126"/>
        <v>2015-II</v>
      </c>
      <c r="C621" t="s">
        <v>672</v>
      </c>
      <c r="D621" t="s">
        <v>672</v>
      </c>
      <c r="E621">
        <v>30051269</v>
      </c>
      <c r="F621" t="s">
        <v>29</v>
      </c>
      <c r="G621">
        <v>0</v>
      </c>
      <c r="H621">
        <v>0</v>
      </c>
      <c r="I621">
        <v>0</v>
      </c>
      <c r="J621">
        <f t="shared" si="127"/>
        <v>0</v>
      </c>
      <c r="K621" t="str">
        <f t="shared" si="128"/>
        <v>Modelamiento</v>
      </c>
      <c r="L621">
        <f t="shared" si="129"/>
        <v>0</v>
      </c>
      <c r="M621">
        <v>33</v>
      </c>
      <c r="N621" t="str">
        <f t="shared" si="130"/>
        <v>&lt;=35</v>
      </c>
      <c r="O621" t="s">
        <v>56</v>
      </c>
      <c r="P621" t="s">
        <v>39</v>
      </c>
      <c r="Q621">
        <v>34927</v>
      </c>
      <c r="R621">
        <v>1800</v>
      </c>
      <c r="S621" t="str">
        <f t="shared" si="131"/>
        <v>&lt;=2000</v>
      </c>
      <c r="T621">
        <v>1164.56</v>
      </c>
      <c r="U621" t="str">
        <f t="shared" si="132"/>
        <v>&lt;=1200</v>
      </c>
      <c r="V621" t="s">
        <v>585</v>
      </c>
      <c r="W621">
        <v>34837</v>
      </c>
      <c r="X621" s="12">
        <f t="shared" si="133"/>
        <v>5.1669202284926947E-2</v>
      </c>
      <c r="Y621" t="str">
        <f t="shared" si="134"/>
        <v>&lt;=0.06</v>
      </c>
      <c r="Z621" t="s">
        <v>32</v>
      </c>
      <c r="AA621">
        <v>3</v>
      </c>
      <c r="AB621">
        <v>3759.71</v>
      </c>
      <c r="AC621" t="str">
        <f t="shared" si="135"/>
        <v>&lt;=4000</v>
      </c>
      <c r="AD621">
        <v>0</v>
      </c>
      <c r="AE621" t="str">
        <f t="shared" si="136"/>
        <v>=0</v>
      </c>
      <c r="AF621">
        <v>0</v>
      </c>
      <c r="AG621" t="str">
        <f t="shared" si="137"/>
        <v>&lt;=500</v>
      </c>
      <c r="AH621" t="s">
        <v>32</v>
      </c>
      <c r="AI621" t="str">
        <f t="shared" si="138"/>
        <v/>
      </c>
      <c r="AJ621" t="s">
        <v>32</v>
      </c>
      <c r="AK621" t="str">
        <f t="shared" si="139"/>
        <v/>
      </c>
      <c r="AL621">
        <v>4</v>
      </c>
      <c r="AM621">
        <v>0</v>
      </c>
      <c r="AN621">
        <v>0</v>
      </c>
      <c r="AO621" t="s">
        <v>32</v>
      </c>
      <c r="AP621" t="s">
        <v>32</v>
      </c>
    </row>
    <row r="622" spans="1:42" x14ac:dyDescent="0.25">
      <c r="A622">
        <v>201510</v>
      </c>
      <c r="B622" t="str">
        <f t="shared" si="126"/>
        <v>2015-II</v>
      </c>
      <c r="C622" t="s">
        <v>673</v>
      </c>
      <c r="D622" t="s">
        <v>673</v>
      </c>
      <c r="E622">
        <v>30048502</v>
      </c>
      <c r="F622" t="s">
        <v>29</v>
      </c>
      <c r="G622">
        <v>0</v>
      </c>
      <c r="H622">
        <v>0</v>
      </c>
      <c r="I622">
        <v>0</v>
      </c>
      <c r="J622">
        <f t="shared" si="127"/>
        <v>0</v>
      </c>
      <c r="K622" t="str">
        <f t="shared" si="128"/>
        <v>Modelamiento</v>
      </c>
      <c r="L622">
        <f t="shared" si="129"/>
        <v>0</v>
      </c>
      <c r="M622">
        <v>40</v>
      </c>
      <c r="N622" t="str">
        <f t="shared" si="130"/>
        <v>&lt;=40</v>
      </c>
      <c r="O622" t="s">
        <v>56</v>
      </c>
      <c r="P622" t="s">
        <v>31</v>
      </c>
      <c r="Q622">
        <v>43585</v>
      </c>
      <c r="R622">
        <v>1800</v>
      </c>
      <c r="S622" t="str">
        <f t="shared" si="131"/>
        <v>&lt;=2000</v>
      </c>
      <c r="T622">
        <v>1450.15</v>
      </c>
      <c r="U622" t="str">
        <f t="shared" si="132"/>
        <v>&lt;=1500</v>
      </c>
      <c r="V622" t="s">
        <v>597</v>
      </c>
      <c r="W622">
        <v>43495</v>
      </c>
      <c r="X622" s="12">
        <f t="shared" si="133"/>
        <v>4.1384067134153352E-2</v>
      </c>
      <c r="Y622" t="str">
        <f t="shared" si="134"/>
        <v>&lt;=0.05</v>
      </c>
      <c r="Z622" t="s">
        <v>32</v>
      </c>
      <c r="AA622">
        <v>0</v>
      </c>
      <c r="AB622">
        <v>4384.33</v>
      </c>
      <c r="AC622" t="str">
        <f t="shared" si="135"/>
        <v>&lt;=5000</v>
      </c>
      <c r="AD622">
        <v>7</v>
      </c>
      <c r="AE622" t="str">
        <f t="shared" si="136"/>
        <v>&lt;=8</v>
      </c>
      <c r="AF622">
        <v>0</v>
      </c>
      <c r="AG622" t="str">
        <f t="shared" si="137"/>
        <v>&lt;=500</v>
      </c>
      <c r="AH622">
        <v>13036</v>
      </c>
      <c r="AI622" t="str">
        <f t="shared" si="138"/>
        <v>&gt;5000</v>
      </c>
      <c r="AJ622">
        <v>0.3795</v>
      </c>
      <c r="AK622" t="str">
        <f t="shared" si="139"/>
        <v>&lt;=0.4</v>
      </c>
      <c r="AL622">
        <v>12</v>
      </c>
      <c r="AM622">
        <v>12</v>
      </c>
      <c r="AN622">
        <v>0</v>
      </c>
      <c r="AO622">
        <v>1</v>
      </c>
      <c r="AP622" t="s">
        <v>32</v>
      </c>
    </row>
    <row r="623" spans="1:42" x14ac:dyDescent="0.25">
      <c r="A623">
        <v>201510</v>
      </c>
      <c r="B623" t="str">
        <f t="shared" si="126"/>
        <v>2015-II</v>
      </c>
      <c r="C623" t="s">
        <v>674</v>
      </c>
      <c r="D623" t="s">
        <v>674</v>
      </c>
      <c r="E623">
        <v>30049745</v>
      </c>
      <c r="F623" t="s">
        <v>29</v>
      </c>
      <c r="G623">
        <v>1</v>
      </c>
      <c r="H623">
        <v>0</v>
      </c>
      <c r="I623">
        <v>0</v>
      </c>
      <c r="J623">
        <f t="shared" si="127"/>
        <v>0</v>
      </c>
      <c r="K623" t="str">
        <f t="shared" si="128"/>
        <v>Modelamiento</v>
      </c>
      <c r="L623">
        <f t="shared" si="129"/>
        <v>0</v>
      </c>
      <c r="M623">
        <v>45</v>
      </c>
      <c r="N623" t="str">
        <f t="shared" si="130"/>
        <v>&lt;=45</v>
      </c>
      <c r="O623" t="s">
        <v>56</v>
      </c>
      <c r="P623" t="s">
        <v>35</v>
      </c>
      <c r="Q623">
        <v>39875</v>
      </c>
      <c r="R623">
        <v>1500</v>
      </c>
      <c r="S623" t="str">
        <f t="shared" si="131"/>
        <v>&lt;=1500</v>
      </c>
      <c r="T623">
        <v>1330.84</v>
      </c>
      <c r="U623" t="str">
        <f t="shared" si="132"/>
        <v>&lt;=1400</v>
      </c>
      <c r="V623" t="s">
        <v>597</v>
      </c>
      <c r="W623">
        <v>39485</v>
      </c>
      <c r="X623" s="12">
        <f t="shared" si="133"/>
        <v>3.7989109788527292E-2</v>
      </c>
      <c r="Y623" t="str">
        <f t="shared" si="134"/>
        <v>&lt;=0.04</v>
      </c>
      <c r="Z623" t="s">
        <v>32</v>
      </c>
      <c r="AA623">
        <v>4</v>
      </c>
      <c r="AB623">
        <v>889.55</v>
      </c>
      <c r="AC623" t="str">
        <f t="shared" si="135"/>
        <v>&lt;=1000</v>
      </c>
      <c r="AD623">
        <v>3246</v>
      </c>
      <c r="AE623" t="str">
        <f t="shared" si="136"/>
        <v>&gt;120</v>
      </c>
      <c r="AF623">
        <v>889.55</v>
      </c>
      <c r="AG623" t="str">
        <f t="shared" si="137"/>
        <v>&lt;=1000</v>
      </c>
      <c r="AH623" t="s">
        <v>32</v>
      </c>
      <c r="AI623" t="str">
        <f t="shared" si="138"/>
        <v/>
      </c>
      <c r="AJ623" t="s">
        <v>32</v>
      </c>
      <c r="AK623" t="str">
        <f t="shared" si="139"/>
        <v/>
      </c>
      <c r="AL623">
        <v>1</v>
      </c>
      <c r="AM623">
        <v>0</v>
      </c>
      <c r="AN623">
        <v>1</v>
      </c>
      <c r="AO623" t="s">
        <v>32</v>
      </c>
      <c r="AP623">
        <v>12</v>
      </c>
    </row>
    <row r="624" spans="1:42" x14ac:dyDescent="0.25">
      <c r="A624">
        <v>201510</v>
      </c>
      <c r="B624" t="str">
        <f t="shared" si="126"/>
        <v>2015-II</v>
      </c>
      <c r="C624" t="s">
        <v>675</v>
      </c>
      <c r="D624" t="s">
        <v>675</v>
      </c>
      <c r="E624">
        <v>30051179</v>
      </c>
      <c r="F624" t="s">
        <v>29</v>
      </c>
      <c r="G624">
        <v>0</v>
      </c>
      <c r="H624">
        <v>0</v>
      </c>
      <c r="I624">
        <v>0</v>
      </c>
      <c r="J624">
        <f t="shared" si="127"/>
        <v>0</v>
      </c>
      <c r="K624" t="str">
        <f t="shared" si="128"/>
        <v>Modelamiento</v>
      </c>
      <c r="L624">
        <f t="shared" si="129"/>
        <v>0</v>
      </c>
      <c r="M624">
        <v>40</v>
      </c>
      <c r="N624" t="str">
        <f t="shared" si="130"/>
        <v>&lt;=40</v>
      </c>
      <c r="O624" t="s">
        <v>72</v>
      </c>
      <c r="P624" t="s">
        <v>31</v>
      </c>
      <c r="Q624">
        <v>30251</v>
      </c>
      <c r="R624">
        <v>1500</v>
      </c>
      <c r="S624" t="str">
        <f t="shared" si="131"/>
        <v>&lt;=1500</v>
      </c>
      <c r="T624">
        <v>1099.73</v>
      </c>
      <c r="U624" t="str">
        <f t="shared" si="132"/>
        <v>&lt;=1100</v>
      </c>
      <c r="V624" t="s">
        <v>585</v>
      </c>
      <c r="W624">
        <v>29861</v>
      </c>
      <c r="X624" s="12">
        <f t="shared" si="133"/>
        <v>5.0232745052074611E-2</v>
      </c>
      <c r="Y624" t="str">
        <f t="shared" si="134"/>
        <v>&lt;=0.06</v>
      </c>
      <c r="Z624" t="s">
        <v>32</v>
      </c>
      <c r="AA624">
        <v>1</v>
      </c>
      <c r="AB624">
        <v>4048.86</v>
      </c>
      <c r="AC624" t="str">
        <f t="shared" si="135"/>
        <v>&lt;=5000</v>
      </c>
      <c r="AD624">
        <v>31</v>
      </c>
      <c r="AE624" t="str">
        <f t="shared" si="136"/>
        <v>&lt;=60</v>
      </c>
      <c r="AF624">
        <v>0</v>
      </c>
      <c r="AG624" t="str">
        <f t="shared" si="137"/>
        <v>&lt;=500</v>
      </c>
      <c r="AH624">
        <v>2700</v>
      </c>
      <c r="AI624" t="str">
        <f t="shared" si="138"/>
        <v>&lt;=3000</v>
      </c>
      <c r="AJ624">
        <v>0.37040000000000001</v>
      </c>
      <c r="AK624" t="str">
        <f t="shared" si="139"/>
        <v>&lt;=0.4</v>
      </c>
      <c r="AL624">
        <v>12</v>
      </c>
      <c r="AM624">
        <v>5</v>
      </c>
      <c r="AN624">
        <v>0</v>
      </c>
      <c r="AO624">
        <v>2</v>
      </c>
      <c r="AP624" t="s">
        <v>32</v>
      </c>
    </row>
    <row r="625" spans="1:42" x14ac:dyDescent="0.25">
      <c r="A625">
        <v>201510</v>
      </c>
      <c r="B625" t="str">
        <f t="shared" si="126"/>
        <v>2015-II</v>
      </c>
      <c r="C625" t="s">
        <v>676</v>
      </c>
      <c r="D625" t="s">
        <v>676</v>
      </c>
      <c r="E625">
        <v>30051550</v>
      </c>
      <c r="F625" t="s">
        <v>29</v>
      </c>
      <c r="G625">
        <v>1</v>
      </c>
      <c r="H625">
        <v>0</v>
      </c>
      <c r="I625">
        <v>0</v>
      </c>
      <c r="J625">
        <f t="shared" si="127"/>
        <v>0</v>
      </c>
      <c r="K625" t="str">
        <f t="shared" si="128"/>
        <v>Modelamiento</v>
      </c>
      <c r="L625">
        <f t="shared" si="129"/>
        <v>0</v>
      </c>
      <c r="M625">
        <v>30</v>
      </c>
      <c r="N625" t="str">
        <f t="shared" si="130"/>
        <v>&lt;=30</v>
      </c>
      <c r="O625" t="s">
        <v>56</v>
      </c>
      <c r="P625" t="s">
        <v>31</v>
      </c>
      <c r="Q625">
        <v>22724</v>
      </c>
      <c r="R625">
        <v>1500</v>
      </c>
      <c r="S625" t="str">
        <f t="shared" si="131"/>
        <v>&lt;=1500</v>
      </c>
      <c r="T625">
        <v>1100.27</v>
      </c>
      <c r="U625" t="str">
        <f t="shared" si="132"/>
        <v>&lt;=1200</v>
      </c>
      <c r="V625" t="s">
        <v>630</v>
      </c>
      <c r="W625">
        <v>22734</v>
      </c>
      <c r="X625" s="12">
        <f t="shared" si="133"/>
        <v>6.5980469780944836E-2</v>
      </c>
      <c r="Y625" t="str">
        <f t="shared" si="134"/>
        <v>&gt;0.06</v>
      </c>
      <c r="Z625" t="s">
        <v>32</v>
      </c>
      <c r="AA625">
        <v>9</v>
      </c>
      <c r="AB625" t="s">
        <v>32</v>
      </c>
      <c r="AC625" t="str">
        <f t="shared" si="135"/>
        <v/>
      </c>
      <c r="AD625" t="s">
        <v>32</v>
      </c>
      <c r="AE625" t="str">
        <f t="shared" si="136"/>
        <v/>
      </c>
      <c r="AF625" t="s">
        <v>32</v>
      </c>
      <c r="AG625" t="str">
        <f t="shared" si="137"/>
        <v/>
      </c>
      <c r="AH625" t="s">
        <v>32</v>
      </c>
      <c r="AI625" t="str">
        <f t="shared" si="138"/>
        <v/>
      </c>
      <c r="AJ625" t="s">
        <v>32</v>
      </c>
      <c r="AK625" t="str">
        <f t="shared" si="139"/>
        <v/>
      </c>
      <c r="AL625">
        <v>0</v>
      </c>
      <c r="AM625">
        <v>0</v>
      </c>
      <c r="AN625">
        <v>0</v>
      </c>
      <c r="AO625" t="s">
        <v>32</v>
      </c>
      <c r="AP625" t="s">
        <v>32</v>
      </c>
    </row>
    <row r="626" spans="1:42" x14ac:dyDescent="0.25">
      <c r="A626">
        <v>201510</v>
      </c>
      <c r="B626" t="str">
        <f t="shared" si="126"/>
        <v>2015-II</v>
      </c>
      <c r="C626" t="s">
        <v>677</v>
      </c>
      <c r="D626" t="s">
        <v>677</v>
      </c>
      <c r="E626">
        <v>30052761</v>
      </c>
      <c r="F626" t="s">
        <v>29</v>
      </c>
      <c r="G626">
        <v>1</v>
      </c>
      <c r="H626">
        <v>0</v>
      </c>
      <c r="I626">
        <v>0</v>
      </c>
      <c r="J626">
        <f t="shared" si="127"/>
        <v>0</v>
      </c>
      <c r="K626" t="str">
        <f t="shared" si="128"/>
        <v>Modelamiento</v>
      </c>
      <c r="L626">
        <f t="shared" si="129"/>
        <v>0</v>
      </c>
      <c r="M626">
        <v>55</v>
      </c>
      <c r="N626" t="str">
        <f t="shared" si="130"/>
        <v>&lt;=55</v>
      </c>
      <c r="O626" t="s">
        <v>56</v>
      </c>
      <c r="P626" t="s">
        <v>69</v>
      </c>
      <c r="Q626">
        <v>35593</v>
      </c>
      <c r="R626">
        <v>0</v>
      </c>
      <c r="S626" t="str">
        <f t="shared" si="131"/>
        <v>=0</v>
      </c>
      <c r="T626">
        <v>1351.75</v>
      </c>
      <c r="U626" t="str">
        <f t="shared" si="132"/>
        <v>&lt;=1400</v>
      </c>
      <c r="V626" t="s">
        <v>585</v>
      </c>
      <c r="W626">
        <v>34103</v>
      </c>
      <c r="X626" s="12">
        <f t="shared" si="133"/>
        <v>0</v>
      </c>
      <c r="Y626" t="str">
        <f t="shared" si="134"/>
        <v>=0</v>
      </c>
      <c r="Z626" t="s">
        <v>32</v>
      </c>
      <c r="AA626">
        <v>0</v>
      </c>
      <c r="AB626">
        <v>2264.4899999999998</v>
      </c>
      <c r="AC626" t="str">
        <f t="shared" si="135"/>
        <v>&lt;=3000</v>
      </c>
      <c r="AD626">
        <v>12</v>
      </c>
      <c r="AE626" t="str">
        <f t="shared" si="136"/>
        <v>&lt;=30</v>
      </c>
      <c r="AF626">
        <v>0</v>
      </c>
      <c r="AG626" t="str">
        <f t="shared" si="137"/>
        <v>&lt;=500</v>
      </c>
      <c r="AH626">
        <v>2050</v>
      </c>
      <c r="AI626" t="str">
        <f t="shared" si="138"/>
        <v>&lt;=3000</v>
      </c>
      <c r="AJ626">
        <v>0.99229999999999996</v>
      </c>
      <c r="AK626" t="str">
        <f t="shared" si="139"/>
        <v>&gt;0.9</v>
      </c>
      <c r="AL626">
        <v>12</v>
      </c>
      <c r="AM626">
        <v>11</v>
      </c>
      <c r="AN626">
        <v>0</v>
      </c>
      <c r="AO626">
        <v>1</v>
      </c>
      <c r="AP626" t="s">
        <v>32</v>
      </c>
    </row>
    <row r="627" spans="1:42" x14ac:dyDescent="0.25">
      <c r="A627">
        <v>201510</v>
      </c>
      <c r="B627" t="str">
        <f t="shared" si="126"/>
        <v>2015-II</v>
      </c>
      <c r="C627" t="s">
        <v>678</v>
      </c>
      <c r="D627" t="s">
        <v>678</v>
      </c>
      <c r="E627">
        <v>30053625</v>
      </c>
      <c r="F627" t="s">
        <v>29</v>
      </c>
      <c r="G627">
        <v>0</v>
      </c>
      <c r="H627">
        <v>0</v>
      </c>
      <c r="I627">
        <v>0</v>
      </c>
      <c r="J627">
        <f t="shared" si="127"/>
        <v>0</v>
      </c>
      <c r="K627" t="str">
        <f t="shared" si="128"/>
        <v>Modelamiento</v>
      </c>
      <c r="L627">
        <f t="shared" si="129"/>
        <v>0</v>
      </c>
      <c r="M627">
        <v>38</v>
      </c>
      <c r="N627" t="str">
        <f t="shared" si="130"/>
        <v>&lt;=40</v>
      </c>
      <c r="O627" t="s">
        <v>56</v>
      </c>
      <c r="P627" t="s">
        <v>35</v>
      </c>
      <c r="Q627">
        <v>29621</v>
      </c>
      <c r="R627">
        <v>1500</v>
      </c>
      <c r="S627" t="str">
        <f t="shared" si="131"/>
        <v>&lt;=1500</v>
      </c>
      <c r="T627">
        <v>1074.17</v>
      </c>
      <c r="U627" t="str">
        <f t="shared" si="132"/>
        <v>&lt;=1100</v>
      </c>
      <c r="V627" t="s">
        <v>585</v>
      </c>
      <c r="W627">
        <v>29231</v>
      </c>
      <c r="X627" s="12">
        <f t="shared" si="133"/>
        <v>5.13153843522288E-2</v>
      </c>
      <c r="Y627" t="str">
        <f t="shared" si="134"/>
        <v>&lt;=0.06</v>
      </c>
      <c r="Z627" t="s">
        <v>32</v>
      </c>
      <c r="AA627">
        <v>4</v>
      </c>
      <c r="AB627">
        <v>1677.59</v>
      </c>
      <c r="AC627" t="str">
        <f t="shared" si="135"/>
        <v>&lt;=2000</v>
      </c>
      <c r="AD627">
        <v>5403</v>
      </c>
      <c r="AE627" t="str">
        <f t="shared" si="136"/>
        <v>&gt;120</v>
      </c>
      <c r="AF627">
        <v>1677.59</v>
      </c>
      <c r="AG627" t="str">
        <f t="shared" si="137"/>
        <v>&lt;=2000</v>
      </c>
      <c r="AH627" t="s">
        <v>32</v>
      </c>
      <c r="AI627" t="str">
        <f t="shared" si="138"/>
        <v/>
      </c>
      <c r="AJ627" t="s">
        <v>32</v>
      </c>
      <c r="AK627" t="str">
        <f t="shared" si="139"/>
        <v/>
      </c>
      <c r="AL627">
        <v>12</v>
      </c>
      <c r="AM627">
        <v>0</v>
      </c>
      <c r="AN627">
        <v>12</v>
      </c>
      <c r="AO627" t="s">
        <v>32</v>
      </c>
      <c r="AP627">
        <v>1</v>
      </c>
    </row>
    <row r="628" spans="1:42" x14ac:dyDescent="0.25">
      <c r="A628">
        <v>201510</v>
      </c>
      <c r="B628" t="str">
        <f t="shared" si="126"/>
        <v>2015-II</v>
      </c>
      <c r="C628" t="s">
        <v>679</v>
      </c>
      <c r="D628" t="s">
        <v>679</v>
      </c>
      <c r="E628">
        <v>30052797</v>
      </c>
      <c r="F628" t="s">
        <v>29</v>
      </c>
      <c r="G628">
        <v>0</v>
      </c>
      <c r="H628">
        <v>0</v>
      </c>
      <c r="I628">
        <v>0</v>
      </c>
      <c r="J628">
        <f t="shared" si="127"/>
        <v>0</v>
      </c>
      <c r="K628" t="str">
        <f t="shared" si="128"/>
        <v>Modelamiento</v>
      </c>
      <c r="L628">
        <f t="shared" si="129"/>
        <v>0</v>
      </c>
      <c r="M628">
        <v>26</v>
      </c>
      <c r="N628" t="str">
        <f t="shared" si="130"/>
        <v>&lt;=30</v>
      </c>
      <c r="O628" t="s">
        <v>56</v>
      </c>
      <c r="P628" t="s">
        <v>39</v>
      </c>
      <c r="Q628">
        <v>30251</v>
      </c>
      <c r="R628">
        <v>1500</v>
      </c>
      <c r="S628" t="str">
        <f t="shared" si="131"/>
        <v>&lt;=1500</v>
      </c>
      <c r="T628">
        <v>1096.33</v>
      </c>
      <c r="U628" t="str">
        <f t="shared" si="132"/>
        <v>&lt;=1100</v>
      </c>
      <c r="V628" t="s">
        <v>585</v>
      </c>
      <c r="W628">
        <v>29861</v>
      </c>
      <c r="X628" s="12">
        <f t="shared" si="133"/>
        <v>5.0232745052074611E-2</v>
      </c>
      <c r="Y628" t="str">
        <f t="shared" si="134"/>
        <v>&lt;=0.06</v>
      </c>
      <c r="Z628" t="s">
        <v>32</v>
      </c>
      <c r="AA628">
        <v>9</v>
      </c>
      <c r="AB628" t="s">
        <v>32</v>
      </c>
      <c r="AC628" t="str">
        <f t="shared" si="135"/>
        <v/>
      </c>
      <c r="AD628" t="s">
        <v>32</v>
      </c>
      <c r="AE628" t="str">
        <f t="shared" si="136"/>
        <v/>
      </c>
      <c r="AF628" t="s">
        <v>32</v>
      </c>
      <c r="AG628" t="str">
        <f t="shared" si="137"/>
        <v/>
      </c>
      <c r="AH628" t="s">
        <v>32</v>
      </c>
      <c r="AI628" t="str">
        <f t="shared" si="138"/>
        <v/>
      </c>
      <c r="AJ628" t="s">
        <v>32</v>
      </c>
      <c r="AK628" t="str">
        <f t="shared" si="139"/>
        <v/>
      </c>
      <c r="AL628">
        <v>0</v>
      </c>
      <c r="AM628">
        <v>0</v>
      </c>
      <c r="AN628">
        <v>0</v>
      </c>
      <c r="AO628" t="s">
        <v>32</v>
      </c>
      <c r="AP628" t="s">
        <v>32</v>
      </c>
    </row>
    <row r="629" spans="1:42" x14ac:dyDescent="0.25">
      <c r="A629">
        <v>201510</v>
      </c>
      <c r="B629" t="str">
        <f t="shared" si="126"/>
        <v>2015-II</v>
      </c>
      <c r="C629" t="s">
        <v>680</v>
      </c>
      <c r="D629" t="s">
        <v>680</v>
      </c>
      <c r="E629">
        <v>30049495</v>
      </c>
      <c r="F629" t="s">
        <v>29</v>
      </c>
      <c r="G629">
        <v>0</v>
      </c>
      <c r="H629">
        <v>0</v>
      </c>
      <c r="I629">
        <v>0</v>
      </c>
      <c r="J629">
        <f t="shared" si="127"/>
        <v>0</v>
      </c>
      <c r="K629" t="str">
        <f t="shared" si="128"/>
        <v>Modelamiento</v>
      </c>
      <c r="L629">
        <f t="shared" si="129"/>
        <v>0</v>
      </c>
      <c r="M629">
        <v>27</v>
      </c>
      <c r="N629" t="str">
        <f t="shared" si="130"/>
        <v>&lt;=30</v>
      </c>
      <c r="O629" t="s">
        <v>56</v>
      </c>
      <c r="P629" t="s">
        <v>31</v>
      </c>
      <c r="Q629">
        <v>29251</v>
      </c>
      <c r="R629">
        <v>2500</v>
      </c>
      <c r="S629" t="str">
        <f t="shared" si="131"/>
        <v>&lt;=2500</v>
      </c>
      <c r="T629">
        <v>1062.72</v>
      </c>
      <c r="U629" t="str">
        <f t="shared" si="132"/>
        <v>&lt;=1100</v>
      </c>
      <c r="V629" t="s">
        <v>585</v>
      </c>
      <c r="W629">
        <v>29861</v>
      </c>
      <c r="X629" s="12">
        <f t="shared" si="133"/>
        <v>8.3721241753457687E-2</v>
      </c>
      <c r="Y629" t="str">
        <f t="shared" si="134"/>
        <v>&gt;0.06</v>
      </c>
      <c r="Z629" t="s">
        <v>32</v>
      </c>
      <c r="AA629">
        <v>4</v>
      </c>
      <c r="AB629">
        <v>7606.18</v>
      </c>
      <c r="AC629" t="str">
        <f t="shared" si="135"/>
        <v>&gt;5000</v>
      </c>
      <c r="AD629">
        <v>685</v>
      </c>
      <c r="AE629" t="str">
        <f t="shared" si="136"/>
        <v>&gt;120</v>
      </c>
      <c r="AF629">
        <v>5311.57</v>
      </c>
      <c r="AG629" t="str">
        <f t="shared" si="137"/>
        <v>&gt;5000</v>
      </c>
      <c r="AH629">
        <v>951</v>
      </c>
      <c r="AI629" t="str">
        <f t="shared" si="138"/>
        <v>&lt;=1000</v>
      </c>
      <c r="AJ629">
        <v>9.3700000000000006E-2</v>
      </c>
      <c r="AK629" t="str">
        <f t="shared" si="139"/>
        <v>&lt;=0.1</v>
      </c>
      <c r="AL629">
        <v>12</v>
      </c>
      <c r="AM629">
        <v>0</v>
      </c>
      <c r="AN629">
        <v>11</v>
      </c>
      <c r="AO629" t="s">
        <v>32</v>
      </c>
      <c r="AP629">
        <v>1</v>
      </c>
    </row>
    <row r="630" spans="1:42" x14ac:dyDescent="0.25">
      <c r="A630">
        <v>201510</v>
      </c>
      <c r="B630" t="str">
        <f t="shared" si="126"/>
        <v>2015-II</v>
      </c>
      <c r="C630" t="s">
        <v>681</v>
      </c>
      <c r="D630" t="s">
        <v>681</v>
      </c>
      <c r="E630">
        <v>30051567</v>
      </c>
      <c r="F630" t="s">
        <v>29</v>
      </c>
      <c r="G630">
        <v>0</v>
      </c>
      <c r="H630">
        <v>0</v>
      </c>
      <c r="I630">
        <v>0</v>
      </c>
      <c r="J630">
        <f t="shared" si="127"/>
        <v>0</v>
      </c>
      <c r="K630" t="str">
        <f t="shared" si="128"/>
        <v>Modelamiento</v>
      </c>
      <c r="L630">
        <f t="shared" si="129"/>
        <v>0</v>
      </c>
      <c r="M630">
        <v>27</v>
      </c>
      <c r="N630" t="str">
        <f t="shared" si="130"/>
        <v>&lt;=30</v>
      </c>
      <c r="O630" t="s">
        <v>56</v>
      </c>
      <c r="P630" t="s">
        <v>39</v>
      </c>
      <c r="Q630">
        <v>35227</v>
      </c>
      <c r="R630">
        <v>1500</v>
      </c>
      <c r="S630" t="str">
        <f t="shared" si="131"/>
        <v>&lt;=1500</v>
      </c>
      <c r="T630">
        <v>1173.52</v>
      </c>
      <c r="U630" t="str">
        <f t="shared" si="132"/>
        <v>&lt;=1200</v>
      </c>
      <c r="V630" t="s">
        <v>585</v>
      </c>
      <c r="W630">
        <v>34837</v>
      </c>
      <c r="X630" s="12">
        <f t="shared" si="133"/>
        <v>4.3057668570772457E-2</v>
      </c>
      <c r="Y630" t="str">
        <f t="shared" si="134"/>
        <v>&lt;=0.05</v>
      </c>
      <c r="Z630" t="s">
        <v>32</v>
      </c>
      <c r="AA630">
        <v>9</v>
      </c>
      <c r="AB630" t="s">
        <v>32</v>
      </c>
      <c r="AC630" t="str">
        <f t="shared" si="135"/>
        <v/>
      </c>
      <c r="AD630" t="s">
        <v>32</v>
      </c>
      <c r="AE630" t="str">
        <f t="shared" si="136"/>
        <v/>
      </c>
      <c r="AF630" t="s">
        <v>32</v>
      </c>
      <c r="AG630" t="str">
        <f t="shared" si="137"/>
        <v/>
      </c>
      <c r="AH630" t="s">
        <v>32</v>
      </c>
      <c r="AI630" t="str">
        <f t="shared" si="138"/>
        <v/>
      </c>
      <c r="AJ630" t="s">
        <v>32</v>
      </c>
      <c r="AK630" t="str">
        <f t="shared" si="139"/>
        <v/>
      </c>
      <c r="AL630">
        <v>0</v>
      </c>
      <c r="AM630">
        <v>0</v>
      </c>
      <c r="AN630">
        <v>0</v>
      </c>
      <c r="AO630" t="s">
        <v>32</v>
      </c>
      <c r="AP630" t="s">
        <v>32</v>
      </c>
    </row>
    <row r="631" spans="1:42" x14ac:dyDescent="0.25">
      <c r="A631">
        <v>201510</v>
      </c>
      <c r="B631" t="str">
        <f t="shared" si="126"/>
        <v>2015-II</v>
      </c>
      <c r="C631" t="s">
        <v>682</v>
      </c>
      <c r="D631" t="s">
        <v>682</v>
      </c>
      <c r="E631">
        <v>30053182</v>
      </c>
      <c r="F631" t="s">
        <v>29</v>
      </c>
      <c r="G631">
        <v>0</v>
      </c>
      <c r="H631">
        <v>0</v>
      </c>
      <c r="I631">
        <v>0</v>
      </c>
      <c r="J631">
        <f t="shared" si="127"/>
        <v>0</v>
      </c>
      <c r="K631" t="str">
        <f t="shared" si="128"/>
        <v>Modelamiento</v>
      </c>
      <c r="L631">
        <f t="shared" si="129"/>
        <v>0</v>
      </c>
      <c r="M631">
        <v>46</v>
      </c>
      <c r="N631" t="str">
        <f t="shared" si="130"/>
        <v>&lt;=50</v>
      </c>
      <c r="O631" t="s">
        <v>72</v>
      </c>
      <c r="P631" t="s">
        <v>35</v>
      </c>
      <c r="Q631">
        <v>35468</v>
      </c>
      <c r="R631">
        <v>0</v>
      </c>
      <c r="S631" t="str">
        <f t="shared" si="131"/>
        <v>=0</v>
      </c>
      <c r="T631">
        <v>1285.4000000000001</v>
      </c>
      <c r="U631" t="str">
        <f t="shared" si="132"/>
        <v>&lt;=1300</v>
      </c>
      <c r="V631" t="s">
        <v>585</v>
      </c>
      <c r="W631">
        <v>33578</v>
      </c>
      <c r="X631" s="12">
        <f t="shared" si="133"/>
        <v>0</v>
      </c>
      <c r="Y631" t="str">
        <f t="shared" si="134"/>
        <v>=0</v>
      </c>
      <c r="Z631" t="s">
        <v>32</v>
      </c>
      <c r="AA631">
        <v>0</v>
      </c>
      <c r="AB631">
        <v>7659.5</v>
      </c>
      <c r="AC631" t="str">
        <f t="shared" si="135"/>
        <v>&gt;5000</v>
      </c>
      <c r="AD631">
        <v>0</v>
      </c>
      <c r="AE631" t="str">
        <f t="shared" si="136"/>
        <v>=0</v>
      </c>
      <c r="AF631">
        <v>0</v>
      </c>
      <c r="AG631" t="str">
        <f t="shared" si="137"/>
        <v>&lt;=500</v>
      </c>
      <c r="AH631">
        <v>6913.71</v>
      </c>
      <c r="AI631" t="str">
        <f t="shared" si="138"/>
        <v>&gt;5000</v>
      </c>
      <c r="AJ631">
        <v>0.95960000000000001</v>
      </c>
      <c r="AK631" t="str">
        <f t="shared" si="139"/>
        <v>&gt;0.9</v>
      </c>
      <c r="AL631">
        <v>12</v>
      </c>
      <c r="AM631">
        <v>12</v>
      </c>
      <c r="AN631">
        <v>0</v>
      </c>
      <c r="AO631">
        <v>1</v>
      </c>
      <c r="AP631" t="s">
        <v>32</v>
      </c>
    </row>
    <row r="632" spans="1:42" x14ac:dyDescent="0.25">
      <c r="A632">
        <v>201510</v>
      </c>
      <c r="B632" t="str">
        <f t="shared" si="126"/>
        <v>2015-II</v>
      </c>
      <c r="C632" t="s">
        <v>683</v>
      </c>
      <c r="D632" t="s">
        <v>683</v>
      </c>
      <c r="E632">
        <v>30052219</v>
      </c>
      <c r="F632" t="s">
        <v>29</v>
      </c>
      <c r="G632">
        <v>0</v>
      </c>
      <c r="H632">
        <v>0</v>
      </c>
      <c r="I632">
        <v>0</v>
      </c>
      <c r="J632">
        <f t="shared" si="127"/>
        <v>0</v>
      </c>
      <c r="K632" t="str">
        <f t="shared" si="128"/>
        <v>Modelamiento</v>
      </c>
      <c r="L632">
        <f t="shared" si="129"/>
        <v>0</v>
      </c>
      <c r="M632">
        <v>32</v>
      </c>
      <c r="N632" t="str">
        <f t="shared" si="130"/>
        <v>&lt;=35</v>
      </c>
      <c r="O632" t="s">
        <v>56</v>
      </c>
      <c r="P632" t="s">
        <v>39</v>
      </c>
      <c r="Q632">
        <v>26934</v>
      </c>
      <c r="R632">
        <v>1500</v>
      </c>
      <c r="S632" t="str">
        <f t="shared" si="131"/>
        <v>&lt;=1500</v>
      </c>
      <c r="T632">
        <v>1081.5899999999999</v>
      </c>
      <c r="U632" t="str">
        <f t="shared" si="132"/>
        <v>&lt;=1100</v>
      </c>
      <c r="V632" t="s">
        <v>589</v>
      </c>
      <c r="W632">
        <v>26544</v>
      </c>
      <c r="X632" s="12">
        <f t="shared" si="133"/>
        <v>5.6509945750452081E-2</v>
      </c>
      <c r="Y632" t="str">
        <f t="shared" si="134"/>
        <v>&lt;=0.06</v>
      </c>
      <c r="Z632" t="s">
        <v>32</v>
      </c>
      <c r="AA632">
        <v>0</v>
      </c>
      <c r="AB632">
        <v>8547.6</v>
      </c>
      <c r="AC632" t="str">
        <f t="shared" si="135"/>
        <v>&gt;5000</v>
      </c>
      <c r="AD632">
        <v>5</v>
      </c>
      <c r="AE632" t="str">
        <f t="shared" si="136"/>
        <v>&lt;=8</v>
      </c>
      <c r="AF632">
        <v>0</v>
      </c>
      <c r="AG632" t="str">
        <f t="shared" si="137"/>
        <v>&lt;=500</v>
      </c>
      <c r="AH632" t="s">
        <v>32</v>
      </c>
      <c r="AI632" t="str">
        <f t="shared" si="138"/>
        <v/>
      </c>
      <c r="AJ632" t="s">
        <v>32</v>
      </c>
      <c r="AK632" t="str">
        <f t="shared" si="139"/>
        <v/>
      </c>
      <c r="AL632">
        <v>11</v>
      </c>
      <c r="AM632">
        <v>11</v>
      </c>
      <c r="AN632">
        <v>0</v>
      </c>
      <c r="AO632">
        <v>1</v>
      </c>
      <c r="AP632" t="s">
        <v>32</v>
      </c>
    </row>
    <row r="633" spans="1:42" x14ac:dyDescent="0.25">
      <c r="A633">
        <v>201510</v>
      </c>
      <c r="B633" t="str">
        <f t="shared" si="126"/>
        <v>2015-II</v>
      </c>
      <c r="C633" t="s">
        <v>684</v>
      </c>
      <c r="D633" t="s">
        <v>684</v>
      </c>
      <c r="E633">
        <v>30054910</v>
      </c>
      <c r="F633" t="s">
        <v>29</v>
      </c>
      <c r="G633">
        <v>0</v>
      </c>
      <c r="H633">
        <v>0</v>
      </c>
      <c r="I633">
        <v>0</v>
      </c>
      <c r="J633">
        <f t="shared" si="127"/>
        <v>0</v>
      </c>
      <c r="K633" t="str">
        <f t="shared" si="128"/>
        <v>Modelamiento</v>
      </c>
      <c r="L633">
        <f t="shared" si="129"/>
        <v>0</v>
      </c>
      <c r="M633">
        <v>42</v>
      </c>
      <c r="N633" t="str">
        <f t="shared" si="130"/>
        <v>&lt;=45</v>
      </c>
      <c r="O633" t="s">
        <v>56</v>
      </c>
      <c r="P633" t="s">
        <v>39</v>
      </c>
      <c r="Q633">
        <v>31751</v>
      </c>
      <c r="R633">
        <v>0</v>
      </c>
      <c r="S633" t="str">
        <f t="shared" si="131"/>
        <v>=0</v>
      </c>
      <c r="T633">
        <v>1151.4100000000001</v>
      </c>
      <c r="U633" t="str">
        <f t="shared" si="132"/>
        <v>&lt;=1200</v>
      </c>
      <c r="V633" t="s">
        <v>585</v>
      </c>
      <c r="W633">
        <v>29861</v>
      </c>
      <c r="X633" s="12">
        <f t="shared" si="133"/>
        <v>0</v>
      </c>
      <c r="Y633" t="str">
        <f t="shared" si="134"/>
        <v>=0</v>
      </c>
      <c r="Z633" t="s">
        <v>32</v>
      </c>
      <c r="AA633">
        <v>4</v>
      </c>
      <c r="AB633">
        <v>3445.09</v>
      </c>
      <c r="AC633" t="str">
        <f t="shared" si="135"/>
        <v>&lt;=4000</v>
      </c>
      <c r="AD633">
        <v>4842</v>
      </c>
      <c r="AE633" t="str">
        <f t="shared" si="136"/>
        <v>&gt;120</v>
      </c>
      <c r="AF633">
        <v>2214.9899999999998</v>
      </c>
      <c r="AG633" t="str">
        <f t="shared" si="137"/>
        <v>&lt;=3000</v>
      </c>
      <c r="AH633">
        <v>79.569999999999993</v>
      </c>
      <c r="AI633" t="str">
        <f t="shared" si="138"/>
        <v>&lt;=500</v>
      </c>
      <c r="AJ633">
        <v>1</v>
      </c>
      <c r="AK633" t="str">
        <f t="shared" si="139"/>
        <v>&gt;0.9</v>
      </c>
      <c r="AL633">
        <v>9</v>
      </c>
      <c r="AM633">
        <v>8</v>
      </c>
      <c r="AN633">
        <v>1</v>
      </c>
      <c r="AO633">
        <v>1</v>
      </c>
      <c r="AP633">
        <v>12</v>
      </c>
    </row>
    <row r="634" spans="1:42" x14ac:dyDescent="0.25">
      <c r="A634">
        <v>201510</v>
      </c>
      <c r="B634" t="str">
        <f t="shared" si="126"/>
        <v>2015-II</v>
      </c>
      <c r="C634" t="s">
        <v>685</v>
      </c>
      <c r="D634" t="s">
        <v>685</v>
      </c>
      <c r="E634">
        <v>30052984</v>
      </c>
      <c r="F634" t="s">
        <v>29</v>
      </c>
      <c r="G634">
        <v>0</v>
      </c>
      <c r="H634">
        <v>0</v>
      </c>
      <c r="I634">
        <v>0</v>
      </c>
      <c r="J634">
        <f t="shared" si="127"/>
        <v>0</v>
      </c>
      <c r="K634" t="str">
        <f t="shared" si="128"/>
        <v>Modelamiento</v>
      </c>
      <c r="L634">
        <f t="shared" si="129"/>
        <v>0</v>
      </c>
      <c r="M634">
        <v>23</v>
      </c>
      <c r="N634" t="str">
        <f t="shared" si="130"/>
        <v>&lt;=25</v>
      </c>
      <c r="O634" t="s">
        <v>56</v>
      </c>
      <c r="P634" t="s">
        <v>39</v>
      </c>
      <c r="Q634">
        <v>30251</v>
      </c>
      <c r="R634">
        <v>1500</v>
      </c>
      <c r="S634" t="str">
        <f t="shared" si="131"/>
        <v>&lt;=1500</v>
      </c>
      <c r="T634">
        <v>1097.01</v>
      </c>
      <c r="U634" t="str">
        <f t="shared" si="132"/>
        <v>&lt;=1100</v>
      </c>
      <c r="V634" t="s">
        <v>585</v>
      </c>
      <c r="W634">
        <v>29861</v>
      </c>
      <c r="X634" s="12">
        <f t="shared" si="133"/>
        <v>5.0232745052074611E-2</v>
      </c>
      <c r="Y634" t="str">
        <f t="shared" si="134"/>
        <v>&lt;=0.06</v>
      </c>
      <c r="Z634" t="s">
        <v>32</v>
      </c>
      <c r="AA634">
        <v>4</v>
      </c>
      <c r="AB634">
        <v>1111.94</v>
      </c>
      <c r="AC634" t="str">
        <f t="shared" si="135"/>
        <v>&lt;=2000</v>
      </c>
      <c r="AD634">
        <v>1604</v>
      </c>
      <c r="AE634" t="str">
        <f t="shared" si="136"/>
        <v>&gt;120</v>
      </c>
      <c r="AF634">
        <v>1111.94</v>
      </c>
      <c r="AG634" t="str">
        <f t="shared" si="137"/>
        <v>&lt;=2000</v>
      </c>
      <c r="AH634" t="s">
        <v>32</v>
      </c>
      <c r="AI634" t="str">
        <f t="shared" si="138"/>
        <v/>
      </c>
      <c r="AJ634" t="s">
        <v>32</v>
      </c>
      <c r="AK634" t="str">
        <f t="shared" si="139"/>
        <v/>
      </c>
      <c r="AL634">
        <v>12</v>
      </c>
      <c r="AM634">
        <v>0</v>
      </c>
      <c r="AN634">
        <v>12</v>
      </c>
      <c r="AO634" t="s">
        <v>32</v>
      </c>
      <c r="AP634">
        <v>1</v>
      </c>
    </row>
    <row r="635" spans="1:42" x14ac:dyDescent="0.25">
      <c r="A635">
        <v>201510</v>
      </c>
      <c r="B635" t="str">
        <f t="shared" si="126"/>
        <v>2015-II</v>
      </c>
      <c r="C635" t="s">
        <v>686</v>
      </c>
      <c r="D635" t="s">
        <v>686</v>
      </c>
      <c r="E635">
        <v>30051826</v>
      </c>
      <c r="F635" t="s">
        <v>29</v>
      </c>
      <c r="G635">
        <v>0</v>
      </c>
      <c r="H635">
        <v>0</v>
      </c>
      <c r="I635">
        <v>0</v>
      </c>
      <c r="J635">
        <f t="shared" si="127"/>
        <v>0</v>
      </c>
      <c r="K635" t="str">
        <f t="shared" si="128"/>
        <v>Modelamiento</v>
      </c>
      <c r="L635">
        <f t="shared" si="129"/>
        <v>0</v>
      </c>
      <c r="M635">
        <v>41</v>
      </c>
      <c r="N635" t="str">
        <f t="shared" si="130"/>
        <v>&lt;=45</v>
      </c>
      <c r="O635" t="s">
        <v>56</v>
      </c>
      <c r="P635" t="s">
        <v>39</v>
      </c>
      <c r="Q635">
        <v>31751</v>
      </c>
      <c r="R635" t="s">
        <v>32</v>
      </c>
      <c r="S635" t="str">
        <f t="shared" si="131"/>
        <v/>
      </c>
      <c r="T635">
        <v>1149.98</v>
      </c>
      <c r="U635" t="str">
        <f t="shared" si="132"/>
        <v>&lt;=1200</v>
      </c>
      <c r="V635" t="s">
        <v>585</v>
      </c>
      <c r="W635">
        <v>29861</v>
      </c>
      <c r="X635" s="12" t="str">
        <f t="shared" si="133"/>
        <v>NULL</v>
      </c>
      <c r="Y635" t="str">
        <f t="shared" si="134"/>
        <v/>
      </c>
      <c r="Z635" t="s">
        <v>32</v>
      </c>
      <c r="AA635">
        <v>4</v>
      </c>
      <c r="AB635">
        <v>1084.1400000000001</v>
      </c>
      <c r="AC635" t="str">
        <f t="shared" si="135"/>
        <v>&lt;=2000</v>
      </c>
      <c r="AD635">
        <v>4727</v>
      </c>
      <c r="AE635" t="str">
        <f t="shared" si="136"/>
        <v>&gt;120</v>
      </c>
      <c r="AF635">
        <v>1084.1400000000001</v>
      </c>
      <c r="AG635" t="str">
        <f t="shared" si="137"/>
        <v>&lt;=2000</v>
      </c>
      <c r="AH635" t="s">
        <v>32</v>
      </c>
      <c r="AI635" t="str">
        <f t="shared" si="138"/>
        <v/>
      </c>
      <c r="AJ635" t="s">
        <v>32</v>
      </c>
      <c r="AK635" t="str">
        <f t="shared" si="139"/>
        <v/>
      </c>
      <c r="AL635">
        <v>1</v>
      </c>
      <c r="AM635">
        <v>0</v>
      </c>
      <c r="AN635">
        <v>1</v>
      </c>
      <c r="AO635" t="s">
        <v>32</v>
      </c>
      <c r="AP635">
        <v>12</v>
      </c>
    </row>
    <row r="636" spans="1:42" x14ac:dyDescent="0.25">
      <c r="A636">
        <v>201510</v>
      </c>
      <c r="B636" t="str">
        <f t="shared" si="126"/>
        <v>2015-II</v>
      </c>
      <c r="C636" t="s">
        <v>687</v>
      </c>
      <c r="D636" t="s">
        <v>687</v>
      </c>
      <c r="E636">
        <v>30054171</v>
      </c>
      <c r="F636" t="s">
        <v>29</v>
      </c>
      <c r="G636">
        <v>0</v>
      </c>
      <c r="H636">
        <v>0</v>
      </c>
      <c r="I636">
        <v>0</v>
      </c>
      <c r="J636">
        <f t="shared" si="127"/>
        <v>0</v>
      </c>
      <c r="K636" t="str">
        <f t="shared" si="128"/>
        <v>Modelamiento</v>
      </c>
      <c r="L636">
        <f t="shared" si="129"/>
        <v>0</v>
      </c>
      <c r="M636">
        <v>53</v>
      </c>
      <c r="N636" t="str">
        <f t="shared" si="130"/>
        <v>&lt;=55</v>
      </c>
      <c r="O636" t="s">
        <v>56</v>
      </c>
      <c r="P636" t="s">
        <v>31</v>
      </c>
      <c r="Q636">
        <v>28771</v>
      </c>
      <c r="R636">
        <v>1500</v>
      </c>
      <c r="S636" t="str">
        <f t="shared" si="131"/>
        <v>&lt;=1500</v>
      </c>
      <c r="T636">
        <v>1226.7</v>
      </c>
      <c r="U636" t="str">
        <f t="shared" si="132"/>
        <v>&lt;=1300</v>
      </c>
      <c r="V636" t="s">
        <v>585</v>
      </c>
      <c r="W636">
        <v>28781</v>
      </c>
      <c r="X636" s="12">
        <f t="shared" si="133"/>
        <v>5.2117716549112264E-2</v>
      </c>
      <c r="Y636" t="str">
        <f t="shared" si="134"/>
        <v>&lt;=0.06</v>
      </c>
      <c r="Z636" t="s">
        <v>32</v>
      </c>
      <c r="AA636">
        <v>4</v>
      </c>
      <c r="AB636">
        <v>1138.1400000000001</v>
      </c>
      <c r="AC636" t="str">
        <f t="shared" si="135"/>
        <v>&lt;=2000</v>
      </c>
      <c r="AD636">
        <v>1603</v>
      </c>
      <c r="AE636" t="str">
        <f t="shared" si="136"/>
        <v>&gt;120</v>
      </c>
      <c r="AF636">
        <v>1138.1400000000001</v>
      </c>
      <c r="AG636" t="str">
        <f t="shared" si="137"/>
        <v>&lt;=2000</v>
      </c>
      <c r="AH636" t="s">
        <v>32</v>
      </c>
      <c r="AI636" t="str">
        <f t="shared" si="138"/>
        <v/>
      </c>
      <c r="AJ636" t="s">
        <v>32</v>
      </c>
      <c r="AK636" t="str">
        <f t="shared" si="139"/>
        <v/>
      </c>
      <c r="AL636">
        <v>12</v>
      </c>
      <c r="AM636">
        <v>0</v>
      </c>
      <c r="AN636">
        <v>12</v>
      </c>
      <c r="AO636" t="s">
        <v>32</v>
      </c>
      <c r="AP636">
        <v>1</v>
      </c>
    </row>
    <row r="637" spans="1:42" x14ac:dyDescent="0.25">
      <c r="A637">
        <v>201510</v>
      </c>
      <c r="B637" t="str">
        <f t="shared" si="126"/>
        <v>2015-II</v>
      </c>
      <c r="C637" t="s">
        <v>688</v>
      </c>
      <c r="D637" t="s">
        <v>688</v>
      </c>
      <c r="E637">
        <v>30055005</v>
      </c>
      <c r="F637" t="s">
        <v>29</v>
      </c>
      <c r="G637">
        <v>0</v>
      </c>
      <c r="H637">
        <v>0</v>
      </c>
      <c r="I637">
        <v>0</v>
      </c>
      <c r="J637">
        <f t="shared" si="127"/>
        <v>0</v>
      </c>
      <c r="K637" t="str">
        <f t="shared" si="128"/>
        <v>Modelamiento</v>
      </c>
      <c r="L637">
        <f t="shared" si="129"/>
        <v>0</v>
      </c>
      <c r="M637">
        <v>60</v>
      </c>
      <c r="N637" t="str">
        <f t="shared" si="130"/>
        <v>&lt;=60</v>
      </c>
      <c r="O637" t="s">
        <v>56</v>
      </c>
      <c r="P637" t="s">
        <v>69</v>
      </c>
      <c r="Q637">
        <v>31751</v>
      </c>
      <c r="R637">
        <v>0</v>
      </c>
      <c r="S637" t="str">
        <f t="shared" si="131"/>
        <v>=0</v>
      </c>
      <c r="T637">
        <v>1152.8399999999999</v>
      </c>
      <c r="U637" t="str">
        <f t="shared" si="132"/>
        <v>&lt;=1200</v>
      </c>
      <c r="V637" t="s">
        <v>585</v>
      </c>
      <c r="W637">
        <v>29861</v>
      </c>
      <c r="X637" s="12">
        <f t="shared" si="133"/>
        <v>0</v>
      </c>
      <c r="Y637" t="str">
        <f t="shared" si="134"/>
        <v>=0</v>
      </c>
      <c r="Z637" t="s">
        <v>32</v>
      </c>
      <c r="AA637">
        <v>0</v>
      </c>
      <c r="AB637">
        <v>2004.81</v>
      </c>
      <c r="AC637" t="str">
        <f t="shared" si="135"/>
        <v>&lt;=3000</v>
      </c>
      <c r="AD637">
        <v>0</v>
      </c>
      <c r="AE637" t="str">
        <f t="shared" si="136"/>
        <v>=0</v>
      </c>
      <c r="AF637">
        <v>0</v>
      </c>
      <c r="AG637" t="str">
        <f t="shared" si="137"/>
        <v>&lt;=500</v>
      </c>
      <c r="AH637" t="s">
        <v>32</v>
      </c>
      <c r="AI637" t="str">
        <f t="shared" si="138"/>
        <v/>
      </c>
      <c r="AJ637" t="s">
        <v>32</v>
      </c>
      <c r="AK637" t="str">
        <f t="shared" si="139"/>
        <v/>
      </c>
      <c r="AL637">
        <v>8</v>
      </c>
      <c r="AM637">
        <v>8</v>
      </c>
      <c r="AN637">
        <v>0</v>
      </c>
      <c r="AO637">
        <v>1</v>
      </c>
      <c r="AP637" t="s">
        <v>32</v>
      </c>
    </row>
    <row r="638" spans="1:42" x14ac:dyDescent="0.25">
      <c r="A638">
        <v>201510</v>
      </c>
      <c r="B638" t="str">
        <f t="shared" si="126"/>
        <v>2015-II</v>
      </c>
      <c r="C638" t="s">
        <v>689</v>
      </c>
      <c r="D638" t="s">
        <v>689</v>
      </c>
      <c r="E638">
        <v>30051430</v>
      </c>
      <c r="F638" t="s">
        <v>29</v>
      </c>
      <c r="G638">
        <v>0</v>
      </c>
      <c r="H638">
        <v>0</v>
      </c>
      <c r="I638">
        <v>0</v>
      </c>
      <c r="J638">
        <f t="shared" si="127"/>
        <v>0</v>
      </c>
      <c r="K638" t="str">
        <f t="shared" si="128"/>
        <v>Modelamiento</v>
      </c>
      <c r="L638">
        <f t="shared" si="129"/>
        <v>0</v>
      </c>
      <c r="M638">
        <v>40</v>
      </c>
      <c r="N638" t="str">
        <f t="shared" si="130"/>
        <v>&lt;=40</v>
      </c>
      <c r="O638" t="s">
        <v>56</v>
      </c>
      <c r="P638" t="s">
        <v>39</v>
      </c>
      <c r="Q638">
        <v>33836</v>
      </c>
      <c r="R638">
        <v>1500</v>
      </c>
      <c r="S638" t="str">
        <f t="shared" si="131"/>
        <v>&lt;=1500</v>
      </c>
      <c r="T638">
        <v>1223.22</v>
      </c>
      <c r="U638" t="str">
        <f t="shared" si="132"/>
        <v>&lt;=1300</v>
      </c>
      <c r="V638" t="s">
        <v>614</v>
      </c>
      <c r="W638">
        <v>33446</v>
      </c>
      <c r="X638" s="12">
        <f t="shared" si="133"/>
        <v>4.4848412366202239E-2</v>
      </c>
      <c r="Y638" t="str">
        <f t="shared" si="134"/>
        <v>&lt;=0.05</v>
      </c>
      <c r="Z638" t="s">
        <v>32</v>
      </c>
      <c r="AA638">
        <v>1</v>
      </c>
      <c r="AB638">
        <v>11526.9</v>
      </c>
      <c r="AC638" t="str">
        <f t="shared" si="135"/>
        <v>&gt;5000</v>
      </c>
      <c r="AD638">
        <v>28</v>
      </c>
      <c r="AE638" t="str">
        <f t="shared" si="136"/>
        <v>&lt;=30</v>
      </c>
      <c r="AF638">
        <v>0</v>
      </c>
      <c r="AG638" t="str">
        <f t="shared" si="137"/>
        <v>&lt;=500</v>
      </c>
      <c r="AH638">
        <v>4700</v>
      </c>
      <c r="AI638" t="str">
        <f t="shared" si="138"/>
        <v>&lt;=5000</v>
      </c>
      <c r="AJ638">
        <v>0</v>
      </c>
      <c r="AK638" t="str">
        <f t="shared" si="139"/>
        <v>=0</v>
      </c>
      <c r="AL638">
        <v>12</v>
      </c>
      <c r="AM638">
        <v>8</v>
      </c>
      <c r="AN638">
        <v>0</v>
      </c>
      <c r="AO638">
        <v>1</v>
      </c>
      <c r="AP638" t="s">
        <v>32</v>
      </c>
    </row>
    <row r="639" spans="1:42" x14ac:dyDescent="0.25">
      <c r="A639">
        <v>201510</v>
      </c>
      <c r="B639" t="str">
        <f t="shared" si="126"/>
        <v>2015-II</v>
      </c>
      <c r="C639" t="s">
        <v>690</v>
      </c>
      <c r="D639" t="s">
        <v>690</v>
      </c>
      <c r="E639">
        <v>30053964</v>
      </c>
      <c r="F639" t="s">
        <v>29</v>
      </c>
      <c r="G639">
        <v>1</v>
      </c>
      <c r="H639">
        <v>0</v>
      </c>
      <c r="I639">
        <v>0</v>
      </c>
      <c r="J639">
        <f t="shared" si="127"/>
        <v>0</v>
      </c>
      <c r="K639" t="str">
        <f t="shared" si="128"/>
        <v>Modelamiento</v>
      </c>
      <c r="L639">
        <f t="shared" si="129"/>
        <v>0</v>
      </c>
      <c r="M639">
        <v>47</v>
      </c>
      <c r="N639" t="str">
        <f t="shared" si="130"/>
        <v>&lt;=50</v>
      </c>
      <c r="O639" t="s">
        <v>72</v>
      </c>
      <c r="P639" t="s">
        <v>39</v>
      </c>
      <c r="Q639">
        <v>36727</v>
      </c>
      <c r="R639">
        <v>0</v>
      </c>
      <c r="S639" t="str">
        <f t="shared" si="131"/>
        <v>=0</v>
      </c>
      <c r="T639">
        <v>1219.7</v>
      </c>
      <c r="U639" t="str">
        <f t="shared" si="132"/>
        <v>&lt;=1300</v>
      </c>
      <c r="V639" t="s">
        <v>585</v>
      </c>
      <c r="W639">
        <v>34837</v>
      </c>
      <c r="X639" s="12">
        <f t="shared" si="133"/>
        <v>0</v>
      </c>
      <c r="Y639" t="str">
        <f t="shared" si="134"/>
        <v>=0</v>
      </c>
      <c r="Z639" t="s">
        <v>32</v>
      </c>
      <c r="AA639">
        <v>0</v>
      </c>
      <c r="AB639">
        <v>403.61</v>
      </c>
      <c r="AC639" t="str">
        <f t="shared" si="135"/>
        <v>&lt;=500</v>
      </c>
      <c r="AD639">
        <v>6</v>
      </c>
      <c r="AE639" t="str">
        <f t="shared" si="136"/>
        <v>&lt;=8</v>
      </c>
      <c r="AF639">
        <v>0</v>
      </c>
      <c r="AG639" t="str">
        <f t="shared" si="137"/>
        <v>&lt;=500</v>
      </c>
      <c r="AH639">
        <v>700</v>
      </c>
      <c r="AI639" t="str">
        <f t="shared" si="138"/>
        <v>&lt;=1000</v>
      </c>
      <c r="AJ639">
        <v>0.5766</v>
      </c>
      <c r="AK639" t="str">
        <f t="shared" si="139"/>
        <v>&lt;=0.6</v>
      </c>
      <c r="AL639">
        <v>9</v>
      </c>
      <c r="AM639">
        <v>9</v>
      </c>
      <c r="AN639">
        <v>0</v>
      </c>
      <c r="AO639">
        <v>1</v>
      </c>
      <c r="AP639" t="s">
        <v>32</v>
      </c>
    </row>
    <row r="640" spans="1:42" x14ac:dyDescent="0.25">
      <c r="A640">
        <v>201510</v>
      </c>
      <c r="B640" t="str">
        <f t="shared" si="126"/>
        <v>2015-II</v>
      </c>
      <c r="C640" t="s">
        <v>691</v>
      </c>
      <c r="D640" t="s">
        <v>691</v>
      </c>
      <c r="E640">
        <v>30055407</v>
      </c>
      <c r="F640" t="s">
        <v>29</v>
      </c>
      <c r="G640">
        <v>0</v>
      </c>
      <c r="H640">
        <v>0</v>
      </c>
      <c r="I640">
        <v>0</v>
      </c>
      <c r="J640">
        <f t="shared" si="127"/>
        <v>0</v>
      </c>
      <c r="K640" t="str">
        <f t="shared" si="128"/>
        <v>Modelamiento</v>
      </c>
      <c r="L640">
        <f t="shared" si="129"/>
        <v>0</v>
      </c>
      <c r="M640">
        <v>36</v>
      </c>
      <c r="N640" t="str">
        <f t="shared" si="130"/>
        <v>&lt;=40</v>
      </c>
      <c r="O640" t="s">
        <v>56</v>
      </c>
      <c r="P640" t="s">
        <v>31</v>
      </c>
      <c r="Q640">
        <v>37551</v>
      </c>
      <c r="R640">
        <v>1500</v>
      </c>
      <c r="S640" t="str">
        <f t="shared" si="131"/>
        <v>&lt;=1500</v>
      </c>
      <c r="T640">
        <v>1247.8399999999999</v>
      </c>
      <c r="U640" t="str">
        <f t="shared" si="132"/>
        <v>&lt;=1300</v>
      </c>
      <c r="V640" t="s">
        <v>589</v>
      </c>
      <c r="W640">
        <v>37161</v>
      </c>
      <c r="X640" s="12">
        <f t="shared" si="133"/>
        <v>4.0364898684104304E-2</v>
      </c>
      <c r="Y640" t="str">
        <f t="shared" si="134"/>
        <v>&lt;=0.05</v>
      </c>
      <c r="Z640" t="s">
        <v>32</v>
      </c>
      <c r="AA640">
        <v>2</v>
      </c>
      <c r="AB640">
        <v>556.61</v>
      </c>
      <c r="AC640" t="str">
        <f t="shared" si="135"/>
        <v>&lt;=1000</v>
      </c>
      <c r="AD640">
        <v>56</v>
      </c>
      <c r="AE640" t="str">
        <f t="shared" si="136"/>
        <v>&lt;=60</v>
      </c>
      <c r="AF640">
        <v>0</v>
      </c>
      <c r="AG640" t="str">
        <f t="shared" si="137"/>
        <v>&lt;=500</v>
      </c>
      <c r="AH640" t="s">
        <v>32</v>
      </c>
      <c r="AI640" t="str">
        <f t="shared" si="138"/>
        <v/>
      </c>
      <c r="AJ640" t="s">
        <v>32</v>
      </c>
      <c r="AK640" t="str">
        <f t="shared" si="139"/>
        <v/>
      </c>
      <c r="AL640">
        <v>2</v>
      </c>
      <c r="AM640">
        <v>0</v>
      </c>
      <c r="AN640">
        <v>0</v>
      </c>
      <c r="AO640" t="s">
        <v>32</v>
      </c>
      <c r="AP640" t="s">
        <v>32</v>
      </c>
    </row>
    <row r="641" spans="1:42" x14ac:dyDescent="0.25">
      <c r="A641">
        <v>201510</v>
      </c>
      <c r="B641" t="str">
        <f t="shared" si="126"/>
        <v>2015-II</v>
      </c>
      <c r="C641" t="s">
        <v>692</v>
      </c>
      <c r="D641" t="s">
        <v>692</v>
      </c>
      <c r="E641">
        <v>30049011</v>
      </c>
      <c r="F641" t="s">
        <v>29</v>
      </c>
      <c r="G641">
        <v>0</v>
      </c>
      <c r="H641">
        <v>0</v>
      </c>
      <c r="I641">
        <v>0</v>
      </c>
      <c r="J641">
        <f t="shared" si="127"/>
        <v>0</v>
      </c>
      <c r="K641" t="str">
        <f t="shared" si="128"/>
        <v>Modelamiento</v>
      </c>
      <c r="L641">
        <f t="shared" si="129"/>
        <v>0</v>
      </c>
      <c r="M641">
        <v>44</v>
      </c>
      <c r="N641" t="str">
        <f t="shared" si="130"/>
        <v>&lt;=45</v>
      </c>
      <c r="O641" t="s">
        <v>56</v>
      </c>
      <c r="P641" t="s">
        <v>35</v>
      </c>
      <c r="Q641">
        <v>40204</v>
      </c>
      <c r="R641">
        <v>1500</v>
      </c>
      <c r="S641" t="str">
        <f t="shared" si="131"/>
        <v>&lt;=1500</v>
      </c>
      <c r="T641">
        <v>1339.32</v>
      </c>
      <c r="U641" t="str">
        <f t="shared" si="132"/>
        <v>&lt;=1400</v>
      </c>
      <c r="V641" t="s">
        <v>614</v>
      </c>
      <c r="W641">
        <v>39814</v>
      </c>
      <c r="X641" s="12">
        <f t="shared" si="133"/>
        <v>3.7675189631787814E-2</v>
      </c>
      <c r="Y641" t="str">
        <f t="shared" si="134"/>
        <v>&lt;=0.04</v>
      </c>
      <c r="Z641" t="s">
        <v>32</v>
      </c>
      <c r="AA641">
        <v>9</v>
      </c>
      <c r="AB641" t="s">
        <v>32</v>
      </c>
      <c r="AC641" t="str">
        <f t="shared" si="135"/>
        <v/>
      </c>
      <c r="AD641" t="s">
        <v>32</v>
      </c>
      <c r="AE641" t="str">
        <f t="shared" si="136"/>
        <v/>
      </c>
      <c r="AF641" t="s">
        <v>32</v>
      </c>
      <c r="AG641" t="str">
        <f t="shared" si="137"/>
        <v/>
      </c>
      <c r="AH641" t="s">
        <v>32</v>
      </c>
      <c r="AI641" t="str">
        <f t="shared" si="138"/>
        <v/>
      </c>
      <c r="AJ641" t="s">
        <v>32</v>
      </c>
      <c r="AK641" t="str">
        <f t="shared" si="139"/>
        <v/>
      </c>
      <c r="AL641">
        <v>0</v>
      </c>
      <c r="AM641">
        <v>0</v>
      </c>
      <c r="AN641">
        <v>0</v>
      </c>
      <c r="AO641" t="s">
        <v>32</v>
      </c>
      <c r="AP641" t="s">
        <v>32</v>
      </c>
    </row>
    <row r="642" spans="1:42" x14ac:dyDescent="0.25">
      <c r="A642">
        <v>201510</v>
      </c>
      <c r="B642" t="str">
        <f t="shared" si="126"/>
        <v>2015-II</v>
      </c>
      <c r="C642" t="s">
        <v>693</v>
      </c>
      <c r="D642" t="s">
        <v>693</v>
      </c>
      <c r="E642">
        <v>30053306</v>
      </c>
      <c r="F642" t="s">
        <v>29</v>
      </c>
      <c r="G642">
        <v>0</v>
      </c>
      <c r="H642">
        <v>0</v>
      </c>
      <c r="I642">
        <v>0</v>
      </c>
      <c r="J642">
        <f t="shared" si="127"/>
        <v>0</v>
      </c>
      <c r="K642" t="str">
        <f t="shared" si="128"/>
        <v>Modelamiento</v>
      </c>
      <c r="L642">
        <f t="shared" si="129"/>
        <v>0</v>
      </c>
      <c r="M642">
        <v>24</v>
      </c>
      <c r="N642" t="str">
        <f t="shared" si="130"/>
        <v>&lt;=25</v>
      </c>
      <c r="O642" t="s">
        <v>56</v>
      </c>
      <c r="P642" t="s">
        <v>39</v>
      </c>
      <c r="Q642">
        <v>34927</v>
      </c>
      <c r="R642">
        <v>1800</v>
      </c>
      <c r="S642" t="str">
        <f t="shared" si="131"/>
        <v>&lt;=2000</v>
      </c>
      <c r="T642">
        <v>1160.6400000000001</v>
      </c>
      <c r="U642" t="str">
        <f t="shared" si="132"/>
        <v>&lt;=1200</v>
      </c>
      <c r="V642" t="s">
        <v>585</v>
      </c>
      <c r="W642">
        <v>34837</v>
      </c>
      <c r="X642" s="12">
        <f t="shared" si="133"/>
        <v>5.1669202284926947E-2</v>
      </c>
      <c r="Y642" t="str">
        <f t="shared" si="134"/>
        <v>&lt;=0.06</v>
      </c>
      <c r="Z642" t="s">
        <v>32</v>
      </c>
      <c r="AA642">
        <v>4</v>
      </c>
      <c r="AB642">
        <v>502.02</v>
      </c>
      <c r="AC642" t="str">
        <f t="shared" si="135"/>
        <v>&lt;=1000</v>
      </c>
      <c r="AD642">
        <v>945</v>
      </c>
      <c r="AE642" t="str">
        <f t="shared" si="136"/>
        <v>&gt;120</v>
      </c>
      <c r="AF642">
        <v>502.02</v>
      </c>
      <c r="AG642" t="str">
        <f t="shared" si="137"/>
        <v>&lt;=1000</v>
      </c>
      <c r="AH642" t="s">
        <v>32</v>
      </c>
      <c r="AI642" t="str">
        <f t="shared" si="138"/>
        <v/>
      </c>
      <c r="AJ642" t="s">
        <v>32</v>
      </c>
      <c r="AK642" t="str">
        <f t="shared" si="139"/>
        <v/>
      </c>
      <c r="AL642">
        <v>12</v>
      </c>
      <c r="AM642">
        <v>0</v>
      </c>
      <c r="AN642">
        <v>12</v>
      </c>
      <c r="AO642" t="s">
        <v>32</v>
      </c>
      <c r="AP642">
        <v>1</v>
      </c>
    </row>
    <row r="643" spans="1:42" x14ac:dyDescent="0.25">
      <c r="A643">
        <v>201510</v>
      </c>
      <c r="B643" t="str">
        <f t="shared" ref="B643:B706" si="140">+CONCATENATE(MID(A643,1,4),IF(MID(A643,5,2)*1&lt;=6,"-I","-II"))</f>
        <v>2015-II</v>
      </c>
      <c r="C643" t="s">
        <v>694</v>
      </c>
      <c r="D643" t="s">
        <v>694</v>
      </c>
      <c r="E643">
        <v>30054921</v>
      </c>
      <c r="F643" t="s">
        <v>29</v>
      </c>
      <c r="G643">
        <v>1</v>
      </c>
      <c r="H643">
        <v>0</v>
      </c>
      <c r="I643">
        <v>0</v>
      </c>
      <c r="J643">
        <f t="shared" ref="J643:J706" si="141">+IF(OR(O643="Taxista propietario",O643="Taxista palanca"),0,1)</f>
        <v>0</v>
      </c>
      <c r="K643" t="str">
        <f t="shared" ref="K643:K706" si="142">+IF(I643&gt;0,"Insuficiente",IF(H643&gt;0,"Indeterminado",IF(J643&gt;0,"Perfil","Modelamiento")))</f>
        <v>Modelamiento</v>
      </c>
      <c r="L643">
        <f t="shared" ref="L643:L706" si="143">+IF(AND(A643&gt;=201410,A643&lt;=201908),0,1)</f>
        <v>0</v>
      </c>
      <c r="M643">
        <v>23</v>
      </c>
      <c r="N643" t="str">
        <f t="shared" ref="N643:N706" si="144">+IF(M643&lt;=25,"&lt;=25",IF(M643&lt;=30,"&lt;=30",IF(M643&lt;=35,"&lt;=35",IF(M643&lt;=40,"&lt;=40",IF(M643&lt;=45,"&lt;=45",IF(M643&lt;=50,"&lt;=50",IF(M643&lt;=55,"&lt;=55",IF(M643&lt;=60,"&lt;=60","&gt;60"))))))))</f>
        <v>&lt;=25</v>
      </c>
      <c r="O643" t="s">
        <v>56</v>
      </c>
      <c r="P643" t="s">
        <v>39</v>
      </c>
      <c r="Q643">
        <v>31743</v>
      </c>
      <c r="R643">
        <v>2000</v>
      </c>
      <c r="S643" t="str">
        <f t="shared" ref="S643:S706" si="145">+IF(R643="NULL","",IF(R643=0,"=0",IF(R643&lt;=500,"&lt;=500",IF(R643&lt;=1000,"&lt;=1000",IF(R643&lt;=1500,"&lt;=1500",IF(R643&lt;=2000,"&lt;=2000",IF(R643&lt;=2500,"&lt;=2500","&gt;2500")))))))</f>
        <v>&lt;=2000</v>
      </c>
      <c r="T643">
        <v>1148.27</v>
      </c>
      <c r="U643" t="str">
        <f t="shared" ref="U643:U706" si="146">+IF(T643="NULL","",IF(T643&lt;=1000,"&lt;=1000",IF(T643&lt;=1100,"&lt;=1100",IF(T643&lt;=1200,"&lt;=1200",IF(T643&lt;=1300,"&lt;=1300",IF(T643&lt;=1400,"&lt;=1400",IF(T643&lt;=1500,"&lt;=1500","&gt;1500")))))))</f>
        <v>&lt;=1200</v>
      </c>
      <c r="V643" t="s">
        <v>589</v>
      </c>
      <c r="W643">
        <v>31853</v>
      </c>
      <c r="X643" s="12">
        <f t="shared" ref="X643:X706" si="147">+IFERROR(R643/W643,"NULL")</f>
        <v>6.2788434370388974E-2</v>
      </c>
      <c r="Y643" t="str">
        <f t="shared" ref="Y643:Y706" si="148">+IF(X643="NULL","",IF(X643=0,"=0",IF(X643&lt;=0.01,"&lt;=0.01",IF(X643&lt;=0.02,"&lt;=0.02",IF(X643&lt;=0.03,"&lt;=0.03",IF(X643&lt;=0.04,"&lt;=0.04",IF(X643&lt;=0.05,"&lt;=0.05",IF(X643&lt;=0.06,"&lt;=0.06","&gt;0.06"))))))))</f>
        <v>&gt;0.06</v>
      </c>
      <c r="Z643" t="s">
        <v>32</v>
      </c>
      <c r="AA643">
        <v>9</v>
      </c>
      <c r="AB643" t="s">
        <v>32</v>
      </c>
      <c r="AC643" t="str">
        <f t="shared" ref="AC643:AC706" si="149">+IF(AB643="NULL","",IF(AB643&lt;=500,"&lt;=500",IF(AB643&lt;=1000,"&lt;=1000",IF(AB643&lt;=2000,"&lt;=2000",IF(AB643&lt;=3000,"&lt;=3000",IF(AB643&lt;=4000,"&lt;=4000",IF(AB643&lt;=5000,"&lt;=5000","&gt;5000")))))))</f>
        <v/>
      </c>
      <c r="AD643" t="s">
        <v>32</v>
      </c>
      <c r="AE643" t="str">
        <f t="shared" ref="AE643:AE706" si="150">+IF(AD643="NULL","",IF(AD643=0,"=0",IF(AD643&lt;=8,"&lt;=8",IF(AD643&lt;=30,"&lt;=30",IF(AD643&lt;=60,"&lt;=60",IF(AD643&lt;=90,"&lt;=90",IF(AD643&lt;=120,"&lt;=120","&gt;120")))))))</f>
        <v/>
      </c>
      <c r="AF643" t="s">
        <v>32</v>
      </c>
      <c r="AG643" t="str">
        <f t="shared" ref="AG643:AG706" si="151">+IF(AF643="NULL","",IF(AF643&lt;=500,"&lt;=500",IF(AF643&lt;=1000,"&lt;=1000",IF(AF643&lt;=2000,"&lt;=2000",IF(AF643&lt;=3000,"&lt;=3000",IF(AF643&lt;=4000,"&lt;=4000",IF(AF643&lt;=5000,"&lt;=5000","&gt;5000")))))))</f>
        <v/>
      </c>
      <c r="AH643" t="s">
        <v>32</v>
      </c>
      <c r="AI643" t="str">
        <f t="shared" ref="AI643:AI706" si="152">+IF(AH643="NULL","",IF(AH643&lt;=500,"&lt;=500",IF(AH643&lt;=1000,"&lt;=1000",IF(AH643&lt;=2000,"&lt;=2000",IF(AH643&lt;=3000,"&lt;=3000",IF(AH643&lt;=4000,"&lt;=4000",IF(AH643&lt;=5000,"&lt;=5000","&gt;5000")))))))</f>
        <v/>
      </c>
      <c r="AJ643" t="s">
        <v>32</v>
      </c>
      <c r="AK643" t="str">
        <f t="shared" ref="AK643:AK706" si="153">+IF(AJ643="NULL","",IF(AJ643=0,"=0",IF(AJ643&lt;=0.1,"&lt;=0.1",IF(AJ643&lt;=0.2,"&lt;=0.2",IF(AJ643&lt;=0.3,"&lt;=0.3",IF(AJ643&lt;=0.4,"&lt;=0.4",IF(AJ643&lt;=0.5,"&lt;=0.5",IF(AJ643&lt;=0.6,"&lt;=0.6",IF(AJ643&lt;=0.7,"&lt;=0.7",IF(AJ643&lt;=0.8,"&lt;=0.8",IF(AJ643&lt;=0.9,"&lt;=0.9","&gt;0.9")))))))))))</f>
        <v/>
      </c>
      <c r="AL643">
        <v>0</v>
      </c>
      <c r="AM643">
        <v>0</v>
      </c>
      <c r="AN643">
        <v>0</v>
      </c>
      <c r="AO643" t="s">
        <v>32</v>
      </c>
      <c r="AP643" t="s">
        <v>32</v>
      </c>
    </row>
    <row r="644" spans="1:42" x14ac:dyDescent="0.25">
      <c r="A644">
        <v>201510</v>
      </c>
      <c r="B644" t="str">
        <f t="shared" si="140"/>
        <v>2015-II</v>
      </c>
      <c r="C644" t="s">
        <v>695</v>
      </c>
      <c r="D644" t="s">
        <v>695</v>
      </c>
      <c r="E644">
        <v>30055348</v>
      </c>
      <c r="F644" t="s">
        <v>29</v>
      </c>
      <c r="G644">
        <v>0</v>
      </c>
      <c r="H644">
        <v>0</v>
      </c>
      <c r="I644">
        <v>0</v>
      </c>
      <c r="J644">
        <f t="shared" si="141"/>
        <v>0</v>
      </c>
      <c r="K644" t="str">
        <f t="shared" si="142"/>
        <v>Modelamiento</v>
      </c>
      <c r="L644">
        <f t="shared" si="143"/>
        <v>0</v>
      </c>
      <c r="M644">
        <v>37</v>
      </c>
      <c r="N644" t="str">
        <f t="shared" si="144"/>
        <v>&lt;=40</v>
      </c>
      <c r="O644" t="s">
        <v>56</v>
      </c>
      <c r="P644" t="s">
        <v>39</v>
      </c>
      <c r="Q644">
        <v>30251</v>
      </c>
      <c r="R644">
        <v>1500</v>
      </c>
      <c r="S644" t="str">
        <f t="shared" si="145"/>
        <v>&lt;=1500</v>
      </c>
      <c r="T644">
        <v>1100.02</v>
      </c>
      <c r="U644" t="str">
        <f t="shared" si="146"/>
        <v>&lt;=1200</v>
      </c>
      <c r="V644" t="s">
        <v>585</v>
      </c>
      <c r="W644">
        <v>29861</v>
      </c>
      <c r="X644" s="12">
        <f t="shared" si="147"/>
        <v>5.0232745052074611E-2</v>
      </c>
      <c r="Y644" t="str">
        <f t="shared" si="148"/>
        <v>&lt;=0.06</v>
      </c>
      <c r="Z644" t="s">
        <v>32</v>
      </c>
      <c r="AA644">
        <v>9</v>
      </c>
      <c r="AB644" t="s">
        <v>32</v>
      </c>
      <c r="AC644" t="str">
        <f t="shared" si="149"/>
        <v/>
      </c>
      <c r="AD644" t="s">
        <v>32</v>
      </c>
      <c r="AE644" t="str">
        <f t="shared" si="150"/>
        <v/>
      </c>
      <c r="AF644" t="s">
        <v>32</v>
      </c>
      <c r="AG644" t="str">
        <f t="shared" si="151"/>
        <v/>
      </c>
      <c r="AH644" t="s">
        <v>32</v>
      </c>
      <c r="AI644" t="str">
        <f t="shared" si="152"/>
        <v/>
      </c>
      <c r="AJ644" t="s">
        <v>32</v>
      </c>
      <c r="AK644" t="str">
        <f t="shared" si="153"/>
        <v/>
      </c>
      <c r="AL644">
        <v>0</v>
      </c>
      <c r="AM644">
        <v>0</v>
      </c>
      <c r="AN644">
        <v>0</v>
      </c>
      <c r="AO644" t="s">
        <v>32</v>
      </c>
      <c r="AP644" t="s">
        <v>32</v>
      </c>
    </row>
    <row r="645" spans="1:42" x14ac:dyDescent="0.25">
      <c r="A645">
        <v>201510</v>
      </c>
      <c r="B645" t="str">
        <f t="shared" si="140"/>
        <v>2015-II</v>
      </c>
      <c r="C645" t="s">
        <v>696</v>
      </c>
      <c r="D645" t="s">
        <v>696</v>
      </c>
      <c r="E645">
        <v>30051698</v>
      </c>
      <c r="F645" t="s">
        <v>29</v>
      </c>
      <c r="G645">
        <v>1</v>
      </c>
      <c r="H645">
        <v>0</v>
      </c>
      <c r="I645">
        <v>0</v>
      </c>
      <c r="J645">
        <f t="shared" si="141"/>
        <v>0</v>
      </c>
      <c r="K645" t="str">
        <f t="shared" si="142"/>
        <v>Modelamiento</v>
      </c>
      <c r="L645">
        <f t="shared" si="143"/>
        <v>0</v>
      </c>
      <c r="M645">
        <v>39</v>
      </c>
      <c r="N645" t="str">
        <f t="shared" si="144"/>
        <v>&lt;=40</v>
      </c>
      <c r="O645" t="s">
        <v>56</v>
      </c>
      <c r="P645" t="s">
        <v>69</v>
      </c>
      <c r="Q645">
        <v>27271</v>
      </c>
      <c r="R645">
        <v>1500</v>
      </c>
      <c r="S645" t="str">
        <f t="shared" si="145"/>
        <v>&lt;=1500</v>
      </c>
      <c r="T645">
        <v>1153.21</v>
      </c>
      <c r="U645" t="str">
        <f t="shared" si="146"/>
        <v>&lt;=1200</v>
      </c>
      <c r="V645" t="s">
        <v>630</v>
      </c>
      <c r="W645">
        <v>27281</v>
      </c>
      <c r="X645" s="12">
        <f t="shared" si="147"/>
        <v>5.4983321725743189E-2</v>
      </c>
      <c r="Y645" t="str">
        <f t="shared" si="148"/>
        <v>&lt;=0.06</v>
      </c>
      <c r="Z645" t="s">
        <v>32</v>
      </c>
      <c r="AA645">
        <v>0</v>
      </c>
      <c r="AB645">
        <v>695.2</v>
      </c>
      <c r="AC645" t="str">
        <f t="shared" si="149"/>
        <v>&lt;=1000</v>
      </c>
      <c r="AD645">
        <v>0</v>
      </c>
      <c r="AE645" t="str">
        <f t="shared" si="150"/>
        <v>=0</v>
      </c>
      <c r="AF645">
        <v>0</v>
      </c>
      <c r="AG645" t="str">
        <f t="shared" si="151"/>
        <v>&lt;=500</v>
      </c>
      <c r="AH645">
        <v>700</v>
      </c>
      <c r="AI645" t="str">
        <f t="shared" si="152"/>
        <v>&lt;=1000</v>
      </c>
      <c r="AJ645">
        <v>0.99309999999999998</v>
      </c>
      <c r="AK645" t="str">
        <f t="shared" si="153"/>
        <v>&gt;0.9</v>
      </c>
      <c r="AL645">
        <v>3</v>
      </c>
      <c r="AM645">
        <v>3</v>
      </c>
      <c r="AN645">
        <v>0</v>
      </c>
      <c r="AO645">
        <v>1</v>
      </c>
      <c r="AP645" t="s">
        <v>32</v>
      </c>
    </row>
    <row r="646" spans="1:42" x14ac:dyDescent="0.25">
      <c r="A646">
        <v>201510</v>
      </c>
      <c r="B646" t="str">
        <f t="shared" si="140"/>
        <v>2015-II</v>
      </c>
      <c r="C646" t="s">
        <v>697</v>
      </c>
      <c r="D646" t="s">
        <v>697</v>
      </c>
      <c r="E646">
        <v>30051023</v>
      </c>
      <c r="F646" t="s">
        <v>29</v>
      </c>
      <c r="G646">
        <v>1</v>
      </c>
      <c r="H646">
        <v>0</v>
      </c>
      <c r="I646">
        <v>0</v>
      </c>
      <c r="J646">
        <f t="shared" si="141"/>
        <v>0</v>
      </c>
      <c r="K646" t="str">
        <f t="shared" si="142"/>
        <v>Modelamiento</v>
      </c>
      <c r="L646">
        <f t="shared" si="143"/>
        <v>0</v>
      </c>
      <c r="M646">
        <v>32</v>
      </c>
      <c r="N646" t="str">
        <f t="shared" si="144"/>
        <v>&lt;=35</v>
      </c>
      <c r="O646" t="s">
        <v>56</v>
      </c>
      <c r="P646" t="s">
        <v>35</v>
      </c>
      <c r="Q646">
        <v>38465</v>
      </c>
      <c r="R646">
        <v>1800</v>
      </c>
      <c r="S646" t="str">
        <f t="shared" si="145"/>
        <v>&lt;=2000</v>
      </c>
      <c r="T646">
        <v>1278.21</v>
      </c>
      <c r="U646" t="str">
        <f t="shared" si="146"/>
        <v>&lt;=1300</v>
      </c>
      <c r="V646" t="s">
        <v>585</v>
      </c>
      <c r="W646">
        <v>38375</v>
      </c>
      <c r="X646" s="12">
        <f t="shared" si="147"/>
        <v>4.6905537459283386E-2</v>
      </c>
      <c r="Y646" t="str">
        <f t="shared" si="148"/>
        <v>&lt;=0.05</v>
      </c>
      <c r="Z646" t="s">
        <v>32</v>
      </c>
      <c r="AA646">
        <v>4</v>
      </c>
      <c r="AB646">
        <v>357.63</v>
      </c>
      <c r="AC646" t="str">
        <f t="shared" si="149"/>
        <v>&lt;=500</v>
      </c>
      <c r="AD646">
        <v>1104</v>
      </c>
      <c r="AE646" t="str">
        <f t="shared" si="150"/>
        <v>&gt;120</v>
      </c>
      <c r="AF646">
        <v>357.63</v>
      </c>
      <c r="AG646" t="str">
        <f t="shared" si="151"/>
        <v>&lt;=500</v>
      </c>
      <c r="AH646" t="s">
        <v>32</v>
      </c>
      <c r="AI646" t="str">
        <f t="shared" si="152"/>
        <v/>
      </c>
      <c r="AJ646" t="s">
        <v>32</v>
      </c>
      <c r="AK646" t="str">
        <f t="shared" si="153"/>
        <v/>
      </c>
      <c r="AL646">
        <v>12</v>
      </c>
      <c r="AM646">
        <v>0</v>
      </c>
      <c r="AN646">
        <v>12</v>
      </c>
      <c r="AO646" t="s">
        <v>32</v>
      </c>
      <c r="AP646">
        <v>1</v>
      </c>
    </row>
    <row r="647" spans="1:42" x14ac:dyDescent="0.25">
      <c r="A647">
        <v>201510</v>
      </c>
      <c r="B647" t="str">
        <f t="shared" si="140"/>
        <v>2015-II</v>
      </c>
      <c r="C647" t="s">
        <v>698</v>
      </c>
      <c r="D647" t="s">
        <v>698</v>
      </c>
      <c r="E647">
        <v>30056858</v>
      </c>
      <c r="F647" t="s">
        <v>29</v>
      </c>
      <c r="G647">
        <v>0</v>
      </c>
      <c r="H647">
        <v>0</v>
      </c>
      <c r="I647">
        <v>0</v>
      </c>
      <c r="J647">
        <f t="shared" si="141"/>
        <v>0</v>
      </c>
      <c r="K647" t="str">
        <f t="shared" si="142"/>
        <v>Modelamiento</v>
      </c>
      <c r="L647">
        <f t="shared" si="143"/>
        <v>0</v>
      </c>
      <c r="M647">
        <v>37</v>
      </c>
      <c r="N647" t="str">
        <f t="shared" si="144"/>
        <v>&lt;=40</v>
      </c>
      <c r="O647" t="s">
        <v>56</v>
      </c>
      <c r="P647" t="s">
        <v>31</v>
      </c>
      <c r="Q647">
        <v>36551</v>
      </c>
      <c r="R647">
        <v>2500</v>
      </c>
      <c r="S647" t="str">
        <f t="shared" si="145"/>
        <v>&lt;=2500</v>
      </c>
      <c r="T647">
        <v>1220.98</v>
      </c>
      <c r="U647" t="str">
        <f t="shared" si="146"/>
        <v>&lt;=1300</v>
      </c>
      <c r="V647" t="s">
        <v>589</v>
      </c>
      <c r="W647">
        <v>37161</v>
      </c>
      <c r="X647" s="12">
        <f t="shared" si="147"/>
        <v>6.7274831140173838E-2</v>
      </c>
      <c r="Y647" t="str">
        <f t="shared" si="148"/>
        <v>&gt;0.06</v>
      </c>
      <c r="Z647" t="s">
        <v>32</v>
      </c>
      <c r="AA647">
        <v>9</v>
      </c>
      <c r="AB647" t="s">
        <v>32</v>
      </c>
      <c r="AC647" t="str">
        <f t="shared" si="149"/>
        <v/>
      </c>
      <c r="AD647" t="s">
        <v>32</v>
      </c>
      <c r="AE647" t="str">
        <f t="shared" si="150"/>
        <v/>
      </c>
      <c r="AF647" t="s">
        <v>32</v>
      </c>
      <c r="AG647" t="str">
        <f t="shared" si="151"/>
        <v/>
      </c>
      <c r="AH647" t="s">
        <v>32</v>
      </c>
      <c r="AI647" t="str">
        <f t="shared" si="152"/>
        <v/>
      </c>
      <c r="AJ647" t="s">
        <v>32</v>
      </c>
      <c r="AK647" t="str">
        <f t="shared" si="153"/>
        <v/>
      </c>
      <c r="AL647">
        <v>0</v>
      </c>
      <c r="AM647">
        <v>0</v>
      </c>
      <c r="AN647">
        <v>0</v>
      </c>
      <c r="AO647" t="s">
        <v>32</v>
      </c>
      <c r="AP647" t="s">
        <v>32</v>
      </c>
    </row>
    <row r="648" spans="1:42" x14ac:dyDescent="0.25">
      <c r="A648">
        <v>201510</v>
      </c>
      <c r="B648" t="str">
        <f t="shared" si="140"/>
        <v>2015-II</v>
      </c>
      <c r="C648" t="s">
        <v>699</v>
      </c>
      <c r="D648" t="s">
        <v>699</v>
      </c>
      <c r="E648">
        <v>30055501</v>
      </c>
      <c r="F648" t="s">
        <v>29</v>
      </c>
      <c r="G648">
        <v>0</v>
      </c>
      <c r="H648">
        <v>0</v>
      </c>
      <c r="I648">
        <v>0</v>
      </c>
      <c r="J648">
        <f t="shared" si="141"/>
        <v>0</v>
      </c>
      <c r="K648" t="str">
        <f t="shared" si="142"/>
        <v>Modelamiento</v>
      </c>
      <c r="L648">
        <f t="shared" si="143"/>
        <v>0</v>
      </c>
      <c r="M648">
        <v>53</v>
      </c>
      <c r="N648" t="str">
        <f t="shared" si="144"/>
        <v>&lt;=55</v>
      </c>
      <c r="O648" t="s">
        <v>72</v>
      </c>
      <c r="P648" t="s">
        <v>35</v>
      </c>
      <c r="Q648">
        <v>22950</v>
      </c>
      <c r="R648">
        <v>1500</v>
      </c>
      <c r="S648" t="str">
        <f t="shared" si="145"/>
        <v>&lt;=1500</v>
      </c>
      <c r="T648">
        <v>921.03</v>
      </c>
      <c r="U648" t="str">
        <f t="shared" si="146"/>
        <v>&lt;=1000</v>
      </c>
      <c r="V648" t="s">
        <v>601</v>
      </c>
      <c r="W648">
        <v>22560</v>
      </c>
      <c r="X648" s="12">
        <f t="shared" si="147"/>
        <v>6.6489361702127658E-2</v>
      </c>
      <c r="Y648" t="str">
        <f t="shared" si="148"/>
        <v>&gt;0.06</v>
      </c>
      <c r="Z648" t="s">
        <v>32</v>
      </c>
      <c r="AA648">
        <v>4</v>
      </c>
      <c r="AB648">
        <v>1065.42</v>
      </c>
      <c r="AC648" t="str">
        <f t="shared" si="149"/>
        <v>&lt;=2000</v>
      </c>
      <c r="AD648">
        <v>3443</v>
      </c>
      <c r="AE648" t="str">
        <f t="shared" si="150"/>
        <v>&gt;120</v>
      </c>
      <c r="AF648">
        <v>1065.42</v>
      </c>
      <c r="AG648" t="str">
        <f t="shared" si="151"/>
        <v>&lt;=2000</v>
      </c>
      <c r="AH648" t="s">
        <v>32</v>
      </c>
      <c r="AI648" t="str">
        <f t="shared" si="152"/>
        <v/>
      </c>
      <c r="AJ648" t="s">
        <v>32</v>
      </c>
      <c r="AK648" t="str">
        <f t="shared" si="153"/>
        <v/>
      </c>
      <c r="AL648">
        <v>1</v>
      </c>
      <c r="AM648">
        <v>0</v>
      </c>
      <c r="AN648">
        <v>1</v>
      </c>
      <c r="AO648" t="s">
        <v>32</v>
      </c>
      <c r="AP648">
        <v>12</v>
      </c>
    </row>
    <row r="649" spans="1:42" x14ac:dyDescent="0.25">
      <c r="A649">
        <v>201510</v>
      </c>
      <c r="B649" t="str">
        <f t="shared" si="140"/>
        <v>2015-II</v>
      </c>
      <c r="C649" t="s">
        <v>700</v>
      </c>
      <c r="D649" t="s">
        <v>700</v>
      </c>
      <c r="E649">
        <v>30055293</v>
      </c>
      <c r="F649" t="s">
        <v>29</v>
      </c>
      <c r="G649">
        <v>0</v>
      </c>
      <c r="H649">
        <v>0</v>
      </c>
      <c r="I649">
        <v>0</v>
      </c>
      <c r="J649">
        <f t="shared" si="141"/>
        <v>0</v>
      </c>
      <c r="K649" t="str">
        <f t="shared" si="142"/>
        <v>Modelamiento</v>
      </c>
      <c r="L649">
        <f t="shared" si="143"/>
        <v>0</v>
      </c>
      <c r="M649">
        <v>23</v>
      </c>
      <c r="N649" t="str">
        <f t="shared" si="144"/>
        <v>&lt;=25</v>
      </c>
      <c r="O649" t="s">
        <v>56</v>
      </c>
      <c r="P649" t="s">
        <v>31</v>
      </c>
      <c r="Q649">
        <v>35227</v>
      </c>
      <c r="R649">
        <v>1500</v>
      </c>
      <c r="S649" t="str">
        <f t="shared" si="145"/>
        <v>&lt;=1500</v>
      </c>
      <c r="T649">
        <v>1174.56</v>
      </c>
      <c r="U649" t="str">
        <f t="shared" si="146"/>
        <v>&lt;=1200</v>
      </c>
      <c r="V649" t="s">
        <v>585</v>
      </c>
      <c r="W649">
        <v>34837</v>
      </c>
      <c r="X649" s="12">
        <f t="shared" si="147"/>
        <v>4.3057668570772457E-2</v>
      </c>
      <c r="Y649" t="str">
        <f t="shared" si="148"/>
        <v>&lt;=0.05</v>
      </c>
      <c r="Z649" t="s">
        <v>32</v>
      </c>
      <c r="AA649">
        <v>2</v>
      </c>
      <c r="AB649">
        <v>1954.81</v>
      </c>
      <c r="AC649" t="str">
        <f t="shared" si="149"/>
        <v>&lt;=2000</v>
      </c>
      <c r="AD649">
        <v>46</v>
      </c>
      <c r="AE649" t="str">
        <f t="shared" si="150"/>
        <v>&lt;=60</v>
      </c>
      <c r="AF649">
        <v>0</v>
      </c>
      <c r="AG649" t="str">
        <f t="shared" si="151"/>
        <v>&lt;=500</v>
      </c>
      <c r="AH649" t="s">
        <v>32</v>
      </c>
      <c r="AI649" t="str">
        <f t="shared" si="152"/>
        <v/>
      </c>
      <c r="AJ649" t="s">
        <v>32</v>
      </c>
      <c r="AK649" t="str">
        <f t="shared" si="153"/>
        <v/>
      </c>
      <c r="AL649">
        <v>6</v>
      </c>
      <c r="AM649">
        <v>4</v>
      </c>
      <c r="AN649">
        <v>0</v>
      </c>
      <c r="AO649">
        <v>1</v>
      </c>
      <c r="AP649" t="s">
        <v>32</v>
      </c>
    </row>
    <row r="650" spans="1:42" x14ac:dyDescent="0.25">
      <c r="A650">
        <v>201510</v>
      </c>
      <c r="B650" t="str">
        <f t="shared" si="140"/>
        <v>2015-II</v>
      </c>
      <c r="C650" t="s">
        <v>701</v>
      </c>
      <c r="D650" t="s">
        <v>701</v>
      </c>
      <c r="E650">
        <v>30056335</v>
      </c>
      <c r="F650" t="s">
        <v>29</v>
      </c>
      <c r="G650">
        <v>0</v>
      </c>
      <c r="H650">
        <v>0</v>
      </c>
      <c r="I650">
        <v>0</v>
      </c>
      <c r="J650">
        <f t="shared" si="141"/>
        <v>0</v>
      </c>
      <c r="K650" t="str">
        <f t="shared" si="142"/>
        <v>Modelamiento</v>
      </c>
      <c r="L650">
        <f t="shared" si="143"/>
        <v>0</v>
      </c>
      <c r="M650">
        <v>34</v>
      </c>
      <c r="N650" t="str">
        <f t="shared" si="144"/>
        <v>&lt;=35</v>
      </c>
      <c r="O650" t="s">
        <v>56</v>
      </c>
      <c r="P650" t="s">
        <v>39</v>
      </c>
      <c r="Q650">
        <v>44978</v>
      </c>
      <c r="R650">
        <v>3100</v>
      </c>
      <c r="S650" t="str">
        <f t="shared" si="145"/>
        <v>&gt;2500</v>
      </c>
      <c r="T650">
        <v>1493.72</v>
      </c>
      <c r="U650" t="str">
        <f t="shared" si="146"/>
        <v>&lt;=1500</v>
      </c>
      <c r="V650" t="s">
        <v>587</v>
      </c>
      <c r="W650">
        <v>46188</v>
      </c>
      <c r="X650" s="12">
        <f t="shared" si="147"/>
        <v>6.7117000086602582E-2</v>
      </c>
      <c r="Y650" t="str">
        <f t="shared" si="148"/>
        <v>&gt;0.06</v>
      </c>
      <c r="Z650" t="s">
        <v>32</v>
      </c>
      <c r="AA650">
        <v>4</v>
      </c>
      <c r="AB650">
        <v>2553.25</v>
      </c>
      <c r="AC650" t="str">
        <f t="shared" si="149"/>
        <v>&lt;=3000</v>
      </c>
      <c r="AD650">
        <v>619</v>
      </c>
      <c r="AE650" t="str">
        <f t="shared" si="150"/>
        <v>&gt;120</v>
      </c>
      <c r="AF650">
        <v>2316.48</v>
      </c>
      <c r="AG650" t="str">
        <f t="shared" si="151"/>
        <v>&lt;=3000</v>
      </c>
      <c r="AH650" t="s">
        <v>32</v>
      </c>
      <c r="AI650" t="str">
        <f t="shared" si="152"/>
        <v/>
      </c>
      <c r="AJ650" t="s">
        <v>32</v>
      </c>
      <c r="AK650" t="str">
        <f t="shared" si="153"/>
        <v/>
      </c>
      <c r="AL650">
        <v>12</v>
      </c>
      <c r="AM650">
        <v>0</v>
      </c>
      <c r="AN650">
        <v>2</v>
      </c>
      <c r="AO650" t="s">
        <v>32</v>
      </c>
      <c r="AP650">
        <v>1</v>
      </c>
    </row>
    <row r="651" spans="1:42" x14ac:dyDescent="0.25">
      <c r="A651">
        <v>201510</v>
      </c>
      <c r="B651" t="str">
        <f t="shared" si="140"/>
        <v>2015-II</v>
      </c>
      <c r="C651" t="s">
        <v>702</v>
      </c>
      <c r="D651" t="s">
        <v>702</v>
      </c>
      <c r="E651">
        <v>30057698</v>
      </c>
      <c r="F651" t="s">
        <v>29</v>
      </c>
      <c r="G651">
        <v>0</v>
      </c>
      <c r="H651">
        <v>0</v>
      </c>
      <c r="I651">
        <v>0</v>
      </c>
      <c r="J651">
        <f t="shared" si="141"/>
        <v>0</v>
      </c>
      <c r="K651" t="str">
        <f t="shared" si="142"/>
        <v>Modelamiento</v>
      </c>
      <c r="L651">
        <f t="shared" si="143"/>
        <v>0</v>
      </c>
      <c r="M651">
        <v>26</v>
      </c>
      <c r="N651" t="str">
        <f t="shared" si="144"/>
        <v>&lt;=30</v>
      </c>
      <c r="O651" t="s">
        <v>56</v>
      </c>
      <c r="P651" t="s">
        <v>31</v>
      </c>
      <c r="Q651">
        <v>42710</v>
      </c>
      <c r="R651">
        <v>1650</v>
      </c>
      <c r="S651" t="str">
        <f t="shared" si="145"/>
        <v>&lt;=2000</v>
      </c>
      <c r="T651">
        <v>1424.95</v>
      </c>
      <c r="U651" t="str">
        <f t="shared" si="146"/>
        <v>&lt;=1500</v>
      </c>
      <c r="V651" t="s">
        <v>597</v>
      </c>
      <c r="W651">
        <v>42470</v>
      </c>
      <c r="X651" s="12">
        <f t="shared" si="147"/>
        <v>3.8850953614315988E-2</v>
      </c>
      <c r="Y651" t="str">
        <f t="shared" si="148"/>
        <v>&lt;=0.04</v>
      </c>
      <c r="Z651" t="s">
        <v>32</v>
      </c>
      <c r="AA651">
        <v>4</v>
      </c>
      <c r="AB651">
        <v>624.80999999999995</v>
      </c>
      <c r="AC651" t="str">
        <f t="shared" si="149"/>
        <v>&lt;=1000</v>
      </c>
      <c r="AD651">
        <v>802</v>
      </c>
      <c r="AE651" t="str">
        <f t="shared" si="150"/>
        <v>&gt;120</v>
      </c>
      <c r="AF651">
        <v>624.80999999999995</v>
      </c>
      <c r="AG651" t="str">
        <f t="shared" si="151"/>
        <v>&lt;=1000</v>
      </c>
      <c r="AH651" t="s">
        <v>32</v>
      </c>
      <c r="AI651" t="str">
        <f t="shared" si="152"/>
        <v/>
      </c>
      <c r="AJ651" t="s">
        <v>32</v>
      </c>
      <c r="AK651" t="str">
        <f t="shared" si="153"/>
        <v/>
      </c>
      <c r="AL651">
        <v>12</v>
      </c>
      <c r="AM651">
        <v>0</v>
      </c>
      <c r="AN651">
        <v>12</v>
      </c>
      <c r="AO651" t="s">
        <v>32</v>
      </c>
      <c r="AP651">
        <v>1</v>
      </c>
    </row>
    <row r="652" spans="1:42" x14ac:dyDescent="0.25">
      <c r="A652">
        <v>201510</v>
      </c>
      <c r="B652" t="str">
        <f t="shared" si="140"/>
        <v>2015-II</v>
      </c>
      <c r="C652" t="s">
        <v>703</v>
      </c>
      <c r="D652" t="s">
        <v>703</v>
      </c>
      <c r="E652">
        <v>30056851</v>
      </c>
      <c r="F652" t="s">
        <v>29</v>
      </c>
      <c r="G652">
        <v>0</v>
      </c>
      <c r="H652">
        <v>0</v>
      </c>
      <c r="I652">
        <v>0</v>
      </c>
      <c r="J652">
        <f t="shared" si="141"/>
        <v>0</v>
      </c>
      <c r="K652" t="str">
        <f t="shared" si="142"/>
        <v>Modelamiento</v>
      </c>
      <c r="L652">
        <f t="shared" si="143"/>
        <v>0</v>
      </c>
      <c r="M652">
        <v>32</v>
      </c>
      <c r="N652" t="str">
        <f t="shared" si="144"/>
        <v>&lt;=35</v>
      </c>
      <c r="O652" t="s">
        <v>56</v>
      </c>
      <c r="P652" t="s">
        <v>31</v>
      </c>
      <c r="Q652">
        <v>41693</v>
      </c>
      <c r="R652">
        <v>1500</v>
      </c>
      <c r="S652" t="str">
        <f t="shared" si="145"/>
        <v>&lt;=1500</v>
      </c>
      <c r="T652">
        <v>323.27999999999997</v>
      </c>
      <c r="U652" t="str">
        <f t="shared" si="146"/>
        <v>&lt;=1000</v>
      </c>
      <c r="V652" t="s">
        <v>587</v>
      </c>
      <c r="W652">
        <v>41303</v>
      </c>
      <c r="X652" s="12">
        <f t="shared" si="147"/>
        <v>3.6316974553906499E-2</v>
      </c>
      <c r="Y652" t="str">
        <f t="shared" si="148"/>
        <v>&lt;=0.04</v>
      </c>
      <c r="Z652" t="s">
        <v>32</v>
      </c>
      <c r="AA652">
        <v>0</v>
      </c>
      <c r="AB652">
        <v>6353.22</v>
      </c>
      <c r="AC652" t="str">
        <f t="shared" si="149"/>
        <v>&gt;5000</v>
      </c>
      <c r="AD652">
        <v>15</v>
      </c>
      <c r="AE652" t="str">
        <f t="shared" si="150"/>
        <v>&lt;=30</v>
      </c>
      <c r="AF652">
        <v>0</v>
      </c>
      <c r="AG652" t="str">
        <f t="shared" si="151"/>
        <v>&lt;=500</v>
      </c>
      <c r="AH652">
        <v>9000</v>
      </c>
      <c r="AI652" t="str">
        <f t="shared" si="152"/>
        <v>&gt;5000</v>
      </c>
      <c r="AJ652">
        <v>0.66169999999999995</v>
      </c>
      <c r="AK652" t="str">
        <f t="shared" si="153"/>
        <v>&lt;=0.7</v>
      </c>
      <c r="AL652">
        <v>12</v>
      </c>
      <c r="AM652">
        <v>11</v>
      </c>
      <c r="AN652">
        <v>0</v>
      </c>
      <c r="AO652">
        <v>2</v>
      </c>
      <c r="AP652" t="s">
        <v>32</v>
      </c>
    </row>
    <row r="653" spans="1:42" x14ac:dyDescent="0.25">
      <c r="A653">
        <v>201510</v>
      </c>
      <c r="B653" t="str">
        <f t="shared" si="140"/>
        <v>2015-II</v>
      </c>
      <c r="C653" t="s">
        <v>704</v>
      </c>
      <c r="D653" t="s">
        <v>704</v>
      </c>
      <c r="E653">
        <v>30052811</v>
      </c>
      <c r="F653" t="s">
        <v>29</v>
      </c>
      <c r="G653">
        <v>0</v>
      </c>
      <c r="H653">
        <v>0</v>
      </c>
      <c r="I653">
        <v>0</v>
      </c>
      <c r="J653">
        <f t="shared" si="141"/>
        <v>0</v>
      </c>
      <c r="K653" t="str">
        <f t="shared" si="142"/>
        <v>Modelamiento</v>
      </c>
      <c r="L653">
        <f t="shared" si="143"/>
        <v>0</v>
      </c>
      <c r="M653">
        <v>37</v>
      </c>
      <c r="N653" t="str">
        <f t="shared" si="144"/>
        <v>&lt;=40</v>
      </c>
      <c r="O653" t="s">
        <v>56</v>
      </c>
      <c r="P653" t="s">
        <v>39</v>
      </c>
      <c r="Q653">
        <v>39904</v>
      </c>
      <c r="R653">
        <v>1800</v>
      </c>
      <c r="S653" t="str">
        <f t="shared" si="145"/>
        <v>&lt;=2000</v>
      </c>
      <c r="T653">
        <v>1330.5</v>
      </c>
      <c r="U653" t="str">
        <f t="shared" si="146"/>
        <v>&lt;=1400</v>
      </c>
      <c r="V653" t="s">
        <v>614</v>
      </c>
      <c r="W653">
        <v>39814</v>
      </c>
      <c r="X653" s="12">
        <f t="shared" si="147"/>
        <v>4.5210227558145376E-2</v>
      </c>
      <c r="Y653" t="str">
        <f t="shared" si="148"/>
        <v>&lt;=0.05</v>
      </c>
      <c r="Z653" t="s">
        <v>32</v>
      </c>
      <c r="AA653">
        <v>4</v>
      </c>
      <c r="AB653">
        <v>1911.38</v>
      </c>
      <c r="AC653" t="str">
        <f t="shared" si="149"/>
        <v>&lt;=2000</v>
      </c>
      <c r="AD653">
        <v>1490</v>
      </c>
      <c r="AE653" t="str">
        <f t="shared" si="150"/>
        <v>&gt;120</v>
      </c>
      <c r="AF653">
        <v>839.34</v>
      </c>
      <c r="AG653" t="str">
        <f t="shared" si="151"/>
        <v>&lt;=1000</v>
      </c>
      <c r="AH653" t="s">
        <v>32</v>
      </c>
      <c r="AI653" t="str">
        <f t="shared" si="152"/>
        <v/>
      </c>
      <c r="AJ653" t="s">
        <v>32</v>
      </c>
      <c r="AK653" t="str">
        <f t="shared" si="153"/>
        <v/>
      </c>
      <c r="AL653">
        <v>12</v>
      </c>
      <c r="AM653">
        <v>0</v>
      </c>
      <c r="AN653">
        <v>3</v>
      </c>
      <c r="AO653" t="s">
        <v>32</v>
      </c>
      <c r="AP653">
        <v>4</v>
      </c>
    </row>
    <row r="654" spans="1:42" x14ac:dyDescent="0.25">
      <c r="A654">
        <v>201510</v>
      </c>
      <c r="B654" t="str">
        <f t="shared" si="140"/>
        <v>2015-II</v>
      </c>
      <c r="C654" t="s">
        <v>705</v>
      </c>
      <c r="D654" t="s">
        <v>705</v>
      </c>
      <c r="E654">
        <v>30056223</v>
      </c>
      <c r="F654" t="s">
        <v>29</v>
      </c>
      <c r="G654">
        <v>0</v>
      </c>
      <c r="H654">
        <v>0</v>
      </c>
      <c r="I654">
        <v>0</v>
      </c>
      <c r="J654">
        <f t="shared" si="141"/>
        <v>0</v>
      </c>
      <c r="K654" t="str">
        <f t="shared" si="142"/>
        <v>Modelamiento</v>
      </c>
      <c r="L654">
        <f t="shared" si="143"/>
        <v>0</v>
      </c>
      <c r="M654">
        <v>38</v>
      </c>
      <c r="N654" t="str">
        <f t="shared" si="144"/>
        <v>&lt;=40</v>
      </c>
      <c r="O654" t="s">
        <v>56</v>
      </c>
      <c r="P654" t="s">
        <v>35</v>
      </c>
      <c r="Q654">
        <v>44978</v>
      </c>
      <c r="R654">
        <v>3100</v>
      </c>
      <c r="S654" t="str">
        <f t="shared" si="145"/>
        <v>&gt;2500</v>
      </c>
      <c r="T654">
        <v>1502.48</v>
      </c>
      <c r="U654" t="str">
        <f t="shared" si="146"/>
        <v>&gt;1500</v>
      </c>
      <c r="V654" t="s">
        <v>587</v>
      </c>
      <c r="W654">
        <v>46188</v>
      </c>
      <c r="X654" s="12">
        <f t="shared" si="147"/>
        <v>6.7117000086602582E-2</v>
      </c>
      <c r="Y654" t="str">
        <f t="shared" si="148"/>
        <v>&gt;0.06</v>
      </c>
      <c r="Z654" t="s">
        <v>32</v>
      </c>
      <c r="AA654">
        <v>4</v>
      </c>
      <c r="AB654">
        <v>3492.73</v>
      </c>
      <c r="AC654" t="str">
        <f t="shared" si="149"/>
        <v>&lt;=4000</v>
      </c>
      <c r="AD654">
        <v>1944</v>
      </c>
      <c r="AE654" t="str">
        <f t="shared" si="150"/>
        <v>&gt;120</v>
      </c>
      <c r="AF654">
        <v>3492.73</v>
      </c>
      <c r="AG654" t="str">
        <f t="shared" si="151"/>
        <v>&lt;=4000</v>
      </c>
      <c r="AH654" t="s">
        <v>32</v>
      </c>
      <c r="AI654" t="str">
        <f t="shared" si="152"/>
        <v/>
      </c>
      <c r="AJ654" t="s">
        <v>32</v>
      </c>
      <c r="AK654" t="str">
        <f t="shared" si="153"/>
        <v/>
      </c>
      <c r="AL654">
        <v>12</v>
      </c>
      <c r="AM654">
        <v>0</v>
      </c>
      <c r="AN654">
        <v>12</v>
      </c>
      <c r="AO654" t="s">
        <v>32</v>
      </c>
      <c r="AP654">
        <v>1</v>
      </c>
    </row>
    <row r="655" spans="1:42" x14ac:dyDescent="0.25">
      <c r="A655">
        <v>201510</v>
      </c>
      <c r="B655" t="str">
        <f t="shared" si="140"/>
        <v>2015-II</v>
      </c>
      <c r="C655" t="s">
        <v>706</v>
      </c>
      <c r="D655" t="s">
        <v>706</v>
      </c>
      <c r="E655">
        <v>30052852</v>
      </c>
      <c r="F655" t="s">
        <v>29</v>
      </c>
      <c r="G655">
        <v>0</v>
      </c>
      <c r="H655">
        <v>0</v>
      </c>
      <c r="I655">
        <v>0</v>
      </c>
      <c r="J655">
        <f t="shared" si="141"/>
        <v>0</v>
      </c>
      <c r="K655" t="str">
        <f t="shared" si="142"/>
        <v>Modelamiento</v>
      </c>
      <c r="L655">
        <f t="shared" si="143"/>
        <v>0</v>
      </c>
      <c r="M655">
        <v>39</v>
      </c>
      <c r="N655" t="str">
        <f t="shared" si="144"/>
        <v>&lt;=40</v>
      </c>
      <c r="O655" t="s">
        <v>56</v>
      </c>
      <c r="P655" t="s">
        <v>35</v>
      </c>
      <c r="Q655">
        <v>36089</v>
      </c>
      <c r="R655">
        <v>1800</v>
      </c>
      <c r="S655" t="str">
        <f t="shared" si="145"/>
        <v>&lt;=2000</v>
      </c>
      <c r="T655">
        <v>1202.24</v>
      </c>
      <c r="U655" t="str">
        <f t="shared" si="146"/>
        <v>&lt;=1300</v>
      </c>
      <c r="V655" t="s">
        <v>612</v>
      </c>
      <c r="W655">
        <v>35999</v>
      </c>
      <c r="X655" s="12">
        <f t="shared" si="147"/>
        <v>5.0001388927470206E-2</v>
      </c>
      <c r="Y655" t="str">
        <f t="shared" si="148"/>
        <v>&lt;=0.06</v>
      </c>
      <c r="Z655" t="s">
        <v>32</v>
      </c>
      <c r="AA655">
        <v>4</v>
      </c>
      <c r="AB655">
        <v>510.7</v>
      </c>
      <c r="AC655" t="str">
        <f t="shared" si="149"/>
        <v>&lt;=1000</v>
      </c>
      <c r="AD655">
        <v>1402</v>
      </c>
      <c r="AE655" t="str">
        <f t="shared" si="150"/>
        <v>&gt;120</v>
      </c>
      <c r="AF655">
        <v>510.7</v>
      </c>
      <c r="AG655" t="str">
        <f t="shared" si="151"/>
        <v>&lt;=1000</v>
      </c>
      <c r="AH655" t="s">
        <v>32</v>
      </c>
      <c r="AI655" t="str">
        <f t="shared" si="152"/>
        <v/>
      </c>
      <c r="AJ655" t="s">
        <v>32</v>
      </c>
      <c r="AK655" t="str">
        <f t="shared" si="153"/>
        <v/>
      </c>
      <c r="AL655">
        <v>12</v>
      </c>
      <c r="AM655">
        <v>0</v>
      </c>
      <c r="AN655">
        <v>12</v>
      </c>
      <c r="AO655" t="s">
        <v>32</v>
      </c>
      <c r="AP655">
        <v>1</v>
      </c>
    </row>
    <row r="656" spans="1:42" x14ac:dyDescent="0.25">
      <c r="A656">
        <v>201510</v>
      </c>
      <c r="B656" t="str">
        <f t="shared" si="140"/>
        <v>2015-II</v>
      </c>
      <c r="C656" t="s">
        <v>707</v>
      </c>
      <c r="D656" t="s">
        <v>707</v>
      </c>
      <c r="E656">
        <v>30056649</v>
      </c>
      <c r="F656" t="s">
        <v>29</v>
      </c>
      <c r="G656">
        <v>0</v>
      </c>
      <c r="H656">
        <v>0</v>
      </c>
      <c r="I656">
        <v>0</v>
      </c>
      <c r="J656">
        <f t="shared" si="141"/>
        <v>0</v>
      </c>
      <c r="K656" t="str">
        <f t="shared" si="142"/>
        <v>Modelamiento</v>
      </c>
      <c r="L656">
        <f t="shared" si="143"/>
        <v>0</v>
      </c>
      <c r="M656">
        <v>43</v>
      </c>
      <c r="N656" t="str">
        <f t="shared" si="144"/>
        <v>&lt;=45</v>
      </c>
      <c r="O656" t="s">
        <v>56</v>
      </c>
      <c r="P656" t="s">
        <v>31</v>
      </c>
      <c r="Q656">
        <v>26934</v>
      </c>
      <c r="R656">
        <v>1500</v>
      </c>
      <c r="S656" t="str">
        <f t="shared" si="145"/>
        <v>&lt;=1500</v>
      </c>
      <c r="T656">
        <v>1087.26</v>
      </c>
      <c r="U656" t="str">
        <f t="shared" si="146"/>
        <v>&lt;=1100</v>
      </c>
      <c r="V656" t="s">
        <v>589</v>
      </c>
      <c r="W656">
        <v>26544</v>
      </c>
      <c r="X656" s="12">
        <f t="shared" si="147"/>
        <v>5.6509945750452081E-2</v>
      </c>
      <c r="Y656" t="str">
        <f t="shared" si="148"/>
        <v>&lt;=0.06</v>
      </c>
      <c r="Z656" t="s">
        <v>32</v>
      </c>
      <c r="AA656">
        <v>4</v>
      </c>
      <c r="AB656">
        <v>1781.09</v>
      </c>
      <c r="AC656" t="str">
        <f t="shared" si="149"/>
        <v>&lt;=2000</v>
      </c>
      <c r="AD656">
        <v>2799</v>
      </c>
      <c r="AE656" t="str">
        <f t="shared" si="150"/>
        <v>&gt;120</v>
      </c>
      <c r="AF656">
        <v>1781.09</v>
      </c>
      <c r="AG656" t="str">
        <f t="shared" si="151"/>
        <v>&lt;=2000</v>
      </c>
      <c r="AH656" t="s">
        <v>32</v>
      </c>
      <c r="AI656" t="str">
        <f t="shared" si="152"/>
        <v/>
      </c>
      <c r="AJ656" t="s">
        <v>32</v>
      </c>
      <c r="AK656" t="str">
        <f t="shared" si="153"/>
        <v/>
      </c>
      <c r="AL656">
        <v>12</v>
      </c>
      <c r="AM656">
        <v>0</v>
      </c>
      <c r="AN656">
        <v>12</v>
      </c>
      <c r="AO656" t="s">
        <v>32</v>
      </c>
      <c r="AP656">
        <v>1</v>
      </c>
    </row>
    <row r="657" spans="1:42" x14ac:dyDescent="0.25">
      <c r="A657">
        <v>201510</v>
      </c>
      <c r="B657" t="str">
        <f t="shared" si="140"/>
        <v>2015-II</v>
      </c>
      <c r="C657" t="s">
        <v>708</v>
      </c>
      <c r="D657" t="s">
        <v>708</v>
      </c>
      <c r="E657">
        <v>30055383</v>
      </c>
      <c r="F657" t="s">
        <v>29</v>
      </c>
      <c r="G657">
        <v>0</v>
      </c>
      <c r="H657">
        <v>0</v>
      </c>
      <c r="I657">
        <v>0</v>
      </c>
      <c r="J657">
        <f t="shared" si="141"/>
        <v>0</v>
      </c>
      <c r="K657" t="str">
        <f t="shared" si="142"/>
        <v>Modelamiento</v>
      </c>
      <c r="L657">
        <f t="shared" si="143"/>
        <v>0</v>
      </c>
      <c r="M657">
        <v>47</v>
      </c>
      <c r="N657" t="str">
        <f t="shared" si="144"/>
        <v>&lt;=50</v>
      </c>
      <c r="O657" t="s">
        <v>56</v>
      </c>
      <c r="P657" t="s">
        <v>31</v>
      </c>
      <c r="Q657">
        <v>26934</v>
      </c>
      <c r="R657">
        <v>1500</v>
      </c>
      <c r="S657" t="str">
        <f t="shared" si="145"/>
        <v>&lt;=1500</v>
      </c>
      <c r="T657">
        <v>1081.5899999999999</v>
      </c>
      <c r="U657" t="str">
        <f t="shared" si="146"/>
        <v>&lt;=1100</v>
      </c>
      <c r="V657" t="s">
        <v>589</v>
      </c>
      <c r="W657">
        <v>26544</v>
      </c>
      <c r="X657" s="12">
        <f t="shared" si="147"/>
        <v>5.6509945750452081E-2</v>
      </c>
      <c r="Y657" t="str">
        <f t="shared" si="148"/>
        <v>&lt;=0.06</v>
      </c>
      <c r="Z657" t="s">
        <v>32</v>
      </c>
      <c r="AA657">
        <v>9</v>
      </c>
      <c r="AB657" t="s">
        <v>32</v>
      </c>
      <c r="AC657" t="str">
        <f t="shared" si="149"/>
        <v/>
      </c>
      <c r="AD657" t="s">
        <v>32</v>
      </c>
      <c r="AE657" t="str">
        <f t="shared" si="150"/>
        <v/>
      </c>
      <c r="AF657" t="s">
        <v>32</v>
      </c>
      <c r="AG657" t="str">
        <f t="shared" si="151"/>
        <v/>
      </c>
      <c r="AH657" t="s">
        <v>32</v>
      </c>
      <c r="AI657" t="str">
        <f t="shared" si="152"/>
        <v/>
      </c>
      <c r="AJ657" t="s">
        <v>32</v>
      </c>
      <c r="AK657" t="str">
        <f t="shared" si="153"/>
        <v/>
      </c>
      <c r="AL657">
        <v>0</v>
      </c>
      <c r="AM657">
        <v>0</v>
      </c>
      <c r="AN657">
        <v>0</v>
      </c>
      <c r="AO657" t="s">
        <v>32</v>
      </c>
      <c r="AP657" t="s">
        <v>32</v>
      </c>
    </row>
    <row r="658" spans="1:42" x14ac:dyDescent="0.25">
      <c r="A658">
        <v>201510</v>
      </c>
      <c r="B658" t="str">
        <f t="shared" si="140"/>
        <v>2015-II</v>
      </c>
      <c r="C658" t="s">
        <v>709</v>
      </c>
      <c r="D658" t="s">
        <v>709</v>
      </c>
      <c r="E658">
        <v>30053171</v>
      </c>
      <c r="F658" t="s">
        <v>29</v>
      </c>
      <c r="G658">
        <v>0</v>
      </c>
      <c r="H658">
        <v>0</v>
      </c>
      <c r="I658">
        <v>0</v>
      </c>
      <c r="J658">
        <f t="shared" si="141"/>
        <v>0</v>
      </c>
      <c r="K658" t="str">
        <f t="shared" si="142"/>
        <v>Modelamiento</v>
      </c>
      <c r="L658">
        <f t="shared" si="143"/>
        <v>0</v>
      </c>
      <c r="M658">
        <v>28</v>
      </c>
      <c r="N658" t="str">
        <f t="shared" si="144"/>
        <v>&lt;=30</v>
      </c>
      <c r="O658" t="s">
        <v>56</v>
      </c>
      <c r="P658" t="s">
        <v>31</v>
      </c>
      <c r="Q658">
        <v>44516</v>
      </c>
      <c r="R658">
        <v>2500</v>
      </c>
      <c r="S658" t="str">
        <f t="shared" si="145"/>
        <v>&lt;=2500</v>
      </c>
      <c r="T658">
        <v>1487.04</v>
      </c>
      <c r="U658" t="str">
        <f t="shared" si="146"/>
        <v>&lt;=1500</v>
      </c>
      <c r="V658" t="s">
        <v>597</v>
      </c>
      <c r="W658">
        <v>45126</v>
      </c>
      <c r="X658" s="12">
        <f t="shared" si="147"/>
        <v>5.5400434339405218E-2</v>
      </c>
      <c r="Y658" t="str">
        <f t="shared" si="148"/>
        <v>&lt;=0.06</v>
      </c>
      <c r="Z658" t="s">
        <v>32</v>
      </c>
      <c r="AA658">
        <v>0</v>
      </c>
      <c r="AB658">
        <v>2514.5100000000002</v>
      </c>
      <c r="AC658" t="str">
        <f t="shared" si="149"/>
        <v>&lt;=3000</v>
      </c>
      <c r="AD658">
        <v>0</v>
      </c>
      <c r="AE658" t="str">
        <f t="shared" si="150"/>
        <v>=0</v>
      </c>
      <c r="AF658">
        <v>0</v>
      </c>
      <c r="AG658" t="str">
        <f t="shared" si="151"/>
        <v>&lt;=500</v>
      </c>
      <c r="AH658" t="s">
        <v>32</v>
      </c>
      <c r="AI658" t="str">
        <f t="shared" si="152"/>
        <v/>
      </c>
      <c r="AJ658" t="s">
        <v>32</v>
      </c>
      <c r="AK658" t="str">
        <f t="shared" si="153"/>
        <v/>
      </c>
      <c r="AL658">
        <v>8</v>
      </c>
      <c r="AM658">
        <v>8</v>
      </c>
      <c r="AN658">
        <v>0</v>
      </c>
      <c r="AO658">
        <v>1</v>
      </c>
      <c r="AP658" t="s">
        <v>32</v>
      </c>
    </row>
    <row r="659" spans="1:42" x14ac:dyDescent="0.25">
      <c r="A659">
        <v>201510</v>
      </c>
      <c r="B659" t="str">
        <f t="shared" si="140"/>
        <v>2015-II</v>
      </c>
      <c r="C659" t="s">
        <v>710</v>
      </c>
      <c r="D659" t="s">
        <v>710</v>
      </c>
      <c r="E659">
        <v>30057683</v>
      </c>
      <c r="F659" t="s">
        <v>29</v>
      </c>
      <c r="G659">
        <v>0</v>
      </c>
      <c r="H659">
        <v>0</v>
      </c>
      <c r="I659">
        <v>0</v>
      </c>
      <c r="J659">
        <f t="shared" si="141"/>
        <v>0</v>
      </c>
      <c r="K659" t="str">
        <f t="shared" si="142"/>
        <v>Modelamiento</v>
      </c>
      <c r="L659">
        <f t="shared" si="143"/>
        <v>0</v>
      </c>
      <c r="M659">
        <v>42</v>
      </c>
      <c r="N659" t="str">
        <f t="shared" si="144"/>
        <v>&lt;=45</v>
      </c>
      <c r="O659" t="s">
        <v>56</v>
      </c>
      <c r="P659" t="s">
        <v>39</v>
      </c>
      <c r="Q659">
        <v>30251</v>
      </c>
      <c r="R659">
        <v>1500</v>
      </c>
      <c r="S659" t="str">
        <f t="shared" si="145"/>
        <v>&lt;=1500</v>
      </c>
      <c r="T659">
        <v>1097.97</v>
      </c>
      <c r="U659" t="str">
        <f t="shared" si="146"/>
        <v>&lt;=1100</v>
      </c>
      <c r="V659" t="s">
        <v>585</v>
      </c>
      <c r="W659">
        <v>29861</v>
      </c>
      <c r="X659" s="12">
        <f t="shared" si="147"/>
        <v>5.0232745052074611E-2</v>
      </c>
      <c r="Y659" t="str">
        <f t="shared" si="148"/>
        <v>&lt;=0.06</v>
      </c>
      <c r="Z659" t="s">
        <v>32</v>
      </c>
      <c r="AA659">
        <v>0</v>
      </c>
      <c r="AB659">
        <v>16125.64</v>
      </c>
      <c r="AC659" t="str">
        <f t="shared" si="149"/>
        <v>&gt;5000</v>
      </c>
      <c r="AD659">
        <v>0</v>
      </c>
      <c r="AE659" t="str">
        <f t="shared" si="150"/>
        <v>=0</v>
      </c>
      <c r="AF659">
        <v>0</v>
      </c>
      <c r="AG659" t="str">
        <f t="shared" si="151"/>
        <v>&lt;=500</v>
      </c>
      <c r="AH659">
        <v>17224.439999999999</v>
      </c>
      <c r="AI659" t="str">
        <f t="shared" si="152"/>
        <v>&gt;5000</v>
      </c>
      <c r="AJ659">
        <v>0.98329999999999995</v>
      </c>
      <c r="AK659" t="str">
        <f t="shared" si="153"/>
        <v>&gt;0.9</v>
      </c>
      <c r="AL659">
        <v>12</v>
      </c>
      <c r="AM659">
        <v>12</v>
      </c>
      <c r="AN659">
        <v>0</v>
      </c>
      <c r="AO659">
        <v>1</v>
      </c>
      <c r="AP659" t="s">
        <v>32</v>
      </c>
    </row>
    <row r="660" spans="1:42" x14ac:dyDescent="0.25">
      <c r="A660">
        <v>201511</v>
      </c>
      <c r="B660" t="str">
        <f t="shared" si="140"/>
        <v>2015-II</v>
      </c>
      <c r="C660" t="s">
        <v>711</v>
      </c>
      <c r="D660" t="s">
        <v>711</v>
      </c>
      <c r="E660">
        <v>30061446</v>
      </c>
      <c r="F660" t="s">
        <v>29</v>
      </c>
      <c r="G660">
        <v>0</v>
      </c>
      <c r="H660">
        <v>0</v>
      </c>
      <c r="I660">
        <v>0</v>
      </c>
      <c r="J660">
        <f t="shared" si="141"/>
        <v>0</v>
      </c>
      <c r="K660" t="str">
        <f t="shared" si="142"/>
        <v>Modelamiento</v>
      </c>
      <c r="L660">
        <f t="shared" si="143"/>
        <v>0</v>
      </c>
      <c r="M660">
        <v>58</v>
      </c>
      <c r="N660" t="str">
        <f t="shared" si="144"/>
        <v>&lt;=60</v>
      </c>
      <c r="O660" t="s">
        <v>72</v>
      </c>
      <c r="P660" t="s">
        <v>31</v>
      </c>
      <c r="Q660">
        <v>40265</v>
      </c>
      <c r="R660" t="s">
        <v>32</v>
      </c>
      <c r="S660" t="str">
        <f t="shared" si="145"/>
        <v/>
      </c>
      <c r="T660">
        <v>1336.73</v>
      </c>
      <c r="U660" t="str">
        <f t="shared" si="146"/>
        <v>&lt;=1400</v>
      </c>
      <c r="V660" t="s">
        <v>585</v>
      </c>
      <c r="W660">
        <v>38375</v>
      </c>
      <c r="X660" s="12" t="str">
        <f t="shared" si="147"/>
        <v>NULL</v>
      </c>
      <c r="Y660" t="str">
        <f t="shared" si="148"/>
        <v/>
      </c>
      <c r="Z660" t="s">
        <v>32</v>
      </c>
      <c r="AA660">
        <v>0</v>
      </c>
      <c r="AB660">
        <v>45500.65</v>
      </c>
      <c r="AC660" t="str">
        <f t="shared" si="149"/>
        <v>&gt;5000</v>
      </c>
      <c r="AD660">
        <v>7</v>
      </c>
      <c r="AE660" t="str">
        <f t="shared" si="150"/>
        <v>&lt;=8</v>
      </c>
      <c r="AF660">
        <v>0</v>
      </c>
      <c r="AG660" t="str">
        <f t="shared" si="151"/>
        <v>&lt;=500</v>
      </c>
      <c r="AH660" t="s">
        <v>32</v>
      </c>
      <c r="AI660" t="str">
        <f t="shared" si="152"/>
        <v/>
      </c>
      <c r="AJ660" t="s">
        <v>32</v>
      </c>
      <c r="AK660" t="str">
        <f t="shared" si="153"/>
        <v/>
      </c>
      <c r="AL660">
        <v>12</v>
      </c>
      <c r="AM660">
        <v>12</v>
      </c>
      <c r="AN660">
        <v>0</v>
      </c>
      <c r="AO660">
        <v>1</v>
      </c>
      <c r="AP660" t="s">
        <v>32</v>
      </c>
    </row>
    <row r="661" spans="1:42" x14ac:dyDescent="0.25">
      <c r="A661">
        <v>201511</v>
      </c>
      <c r="B661" t="str">
        <f t="shared" si="140"/>
        <v>2015-II</v>
      </c>
      <c r="C661" t="s">
        <v>712</v>
      </c>
      <c r="D661" t="s">
        <v>712</v>
      </c>
      <c r="E661">
        <v>30060952</v>
      </c>
      <c r="F661" t="s">
        <v>29</v>
      </c>
      <c r="G661">
        <v>0</v>
      </c>
      <c r="H661">
        <v>0</v>
      </c>
      <c r="I661">
        <v>0</v>
      </c>
      <c r="J661">
        <f t="shared" si="141"/>
        <v>0</v>
      </c>
      <c r="K661" t="str">
        <f t="shared" si="142"/>
        <v>Modelamiento</v>
      </c>
      <c r="L661">
        <f t="shared" si="143"/>
        <v>0</v>
      </c>
      <c r="M661">
        <v>43</v>
      </c>
      <c r="N661" t="str">
        <f t="shared" si="144"/>
        <v>&lt;=45</v>
      </c>
      <c r="O661" t="s">
        <v>72</v>
      </c>
      <c r="P661" t="s">
        <v>31</v>
      </c>
      <c r="Q661">
        <v>36727</v>
      </c>
      <c r="R661" t="s">
        <v>32</v>
      </c>
      <c r="S661" t="str">
        <f t="shared" si="145"/>
        <v/>
      </c>
      <c r="T661">
        <v>1221.54</v>
      </c>
      <c r="U661" t="str">
        <f t="shared" si="146"/>
        <v>&lt;=1300</v>
      </c>
      <c r="V661" t="s">
        <v>614</v>
      </c>
      <c r="W661">
        <v>34837</v>
      </c>
      <c r="X661" s="12" t="str">
        <f t="shared" si="147"/>
        <v>NULL</v>
      </c>
      <c r="Y661" t="str">
        <f t="shared" si="148"/>
        <v/>
      </c>
      <c r="Z661" t="s">
        <v>32</v>
      </c>
      <c r="AA661">
        <v>1</v>
      </c>
      <c r="AB661">
        <v>6418.41</v>
      </c>
      <c r="AC661" t="str">
        <f t="shared" si="149"/>
        <v>&gt;5000</v>
      </c>
      <c r="AD661">
        <v>16</v>
      </c>
      <c r="AE661" t="str">
        <f t="shared" si="150"/>
        <v>&lt;=30</v>
      </c>
      <c r="AF661">
        <v>0</v>
      </c>
      <c r="AG661" t="str">
        <f t="shared" si="151"/>
        <v>&lt;=500</v>
      </c>
      <c r="AH661">
        <v>1016.74</v>
      </c>
      <c r="AI661" t="str">
        <f t="shared" si="152"/>
        <v>&lt;=2000</v>
      </c>
      <c r="AJ661">
        <v>1</v>
      </c>
      <c r="AK661" t="str">
        <f t="shared" si="153"/>
        <v>&gt;0.9</v>
      </c>
      <c r="AL661">
        <v>12</v>
      </c>
      <c r="AM661">
        <v>8</v>
      </c>
      <c r="AN661">
        <v>0</v>
      </c>
      <c r="AO661">
        <v>1</v>
      </c>
      <c r="AP661" t="s">
        <v>32</v>
      </c>
    </row>
    <row r="662" spans="1:42" x14ac:dyDescent="0.25">
      <c r="A662">
        <v>201511</v>
      </c>
      <c r="B662" t="str">
        <f t="shared" si="140"/>
        <v>2015-II</v>
      </c>
      <c r="C662" t="s">
        <v>713</v>
      </c>
      <c r="D662" t="s">
        <v>713</v>
      </c>
      <c r="E662">
        <v>30066409</v>
      </c>
      <c r="F662" t="s">
        <v>29</v>
      </c>
      <c r="G662">
        <v>0</v>
      </c>
      <c r="H662">
        <v>0</v>
      </c>
      <c r="I662">
        <v>1</v>
      </c>
      <c r="J662">
        <f t="shared" si="141"/>
        <v>0</v>
      </c>
      <c r="K662" t="str">
        <f t="shared" si="142"/>
        <v>Insuficiente</v>
      </c>
      <c r="L662">
        <f t="shared" si="143"/>
        <v>0</v>
      </c>
      <c r="M662">
        <v>32</v>
      </c>
      <c r="N662" t="str">
        <f t="shared" si="144"/>
        <v>&lt;=35</v>
      </c>
      <c r="O662" t="s">
        <v>72</v>
      </c>
      <c r="P662" t="s">
        <v>31</v>
      </c>
      <c r="Q662">
        <v>29951</v>
      </c>
      <c r="R662">
        <v>1800</v>
      </c>
      <c r="S662" t="str">
        <f t="shared" si="145"/>
        <v>&lt;=2000</v>
      </c>
      <c r="T662">
        <v>1086.68</v>
      </c>
      <c r="U662" t="str">
        <f t="shared" si="146"/>
        <v>&lt;=1100</v>
      </c>
      <c r="V662" t="s">
        <v>585</v>
      </c>
      <c r="W662">
        <v>29861</v>
      </c>
      <c r="X662" s="12">
        <f t="shared" si="147"/>
        <v>6.0279294062489532E-2</v>
      </c>
      <c r="Y662" t="str">
        <f t="shared" si="148"/>
        <v>&gt;0.06</v>
      </c>
      <c r="Z662" t="s">
        <v>32</v>
      </c>
      <c r="AA662">
        <v>1</v>
      </c>
      <c r="AB662">
        <v>28925.3</v>
      </c>
      <c r="AC662" t="str">
        <f t="shared" si="149"/>
        <v>&gt;5000</v>
      </c>
      <c r="AD662">
        <v>1843</v>
      </c>
      <c r="AE662" t="str">
        <f t="shared" si="150"/>
        <v>&gt;120</v>
      </c>
      <c r="AF662">
        <v>492.3</v>
      </c>
      <c r="AG662" t="str">
        <f t="shared" si="151"/>
        <v>&lt;=500</v>
      </c>
      <c r="AH662" t="s">
        <v>32</v>
      </c>
      <c r="AI662" t="str">
        <f t="shared" si="152"/>
        <v/>
      </c>
      <c r="AJ662" t="s">
        <v>32</v>
      </c>
      <c r="AK662" t="str">
        <f t="shared" si="153"/>
        <v/>
      </c>
      <c r="AL662">
        <v>12</v>
      </c>
      <c r="AM662">
        <v>0</v>
      </c>
      <c r="AN662">
        <v>0</v>
      </c>
      <c r="AO662" t="s">
        <v>32</v>
      </c>
      <c r="AP662" t="s">
        <v>32</v>
      </c>
    </row>
    <row r="663" spans="1:42" x14ac:dyDescent="0.25">
      <c r="A663">
        <v>201511</v>
      </c>
      <c r="B663" t="str">
        <f t="shared" si="140"/>
        <v>2015-II</v>
      </c>
      <c r="C663" t="s">
        <v>714</v>
      </c>
      <c r="D663" t="s">
        <v>714</v>
      </c>
      <c r="E663">
        <v>30061432</v>
      </c>
      <c r="F663" t="s">
        <v>29</v>
      </c>
      <c r="G663">
        <v>0</v>
      </c>
      <c r="H663">
        <v>0</v>
      </c>
      <c r="I663">
        <v>0</v>
      </c>
      <c r="J663">
        <f t="shared" si="141"/>
        <v>0</v>
      </c>
      <c r="K663" t="str">
        <f t="shared" si="142"/>
        <v>Modelamiento</v>
      </c>
      <c r="L663">
        <f t="shared" si="143"/>
        <v>0</v>
      </c>
      <c r="M663">
        <v>52</v>
      </c>
      <c r="N663" t="str">
        <f t="shared" si="144"/>
        <v>&lt;=55</v>
      </c>
      <c r="O663" t="s">
        <v>72</v>
      </c>
      <c r="P663" t="s">
        <v>39</v>
      </c>
      <c r="Q663">
        <v>44916</v>
      </c>
      <c r="R663">
        <v>2100</v>
      </c>
      <c r="S663" t="str">
        <f t="shared" si="145"/>
        <v>&lt;=2500</v>
      </c>
      <c r="T663">
        <v>1501.73</v>
      </c>
      <c r="U663" t="str">
        <f t="shared" si="146"/>
        <v>&gt;1500</v>
      </c>
      <c r="V663" t="s">
        <v>597</v>
      </c>
      <c r="W663">
        <v>45126</v>
      </c>
      <c r="X663" s="12">
        <f t="shared" si="147"/>
        <v>4.6536364845100382E-2</v>
      </c>
      <c r="Y663" t="str">
        <f t="shared" si="148"/>
        <v>&lt;=0.05</v>
      </c>
      <c r="Z663" t="s">
        <v>32</v>
      </c>
      <c r="AA663">
        <v>0</v>
      </c>
      <c r="AB663">
        <v>4500</v>
      </c>
      <c r="AC663" t="str">
        <f t="shared" si="149"/>
        <v>&lt;=5000</v>
      </c>
      <c r="AD663">
        <v>0</v>
      </c>
      <c r="AE663" t="str">
        <f t="shared" si="150"/>
        <v>=0</v>
      </c>
      <c r="AF663">
        <v>0</v>
      </c>
      <c r="AG663" t="str">
        <f t="shared" si="151"/>
        <v>&lt;=500</v>
      </c>
      <c r="AH663">
        <v>500</v>
      </c>
      <c r="AI663" t="str">
        <f t="shared" si="152"/>
        <v>&lt;=500</v>
      </c>
      <c r="AJ663">
        <v>0.59389999999999998</v>
      </c>
      <c r="AK663" t="str">
        <f t="shared" si="153"/>
        <v>&lt;=0.6</v>
      </c>
      <c r="AL663">
        <v>12</v>
      </c>
      <c r="AM663">
        <v>12</v>
      </c>
      <c r="AN663">
        <v>0</v>
      </c>
      <c r="AO663">
        <v>1</v>
      </c>
      <c r="AP663" t="s">
        <v>32</v>
      </c>
    </row>
    <row r="664" spans="1:42" x14ac:dyDescent="0.25">
      <c r="A664">
        <v>201511</v>
      </c>
      <c r="B664" t="str">
        <f t="shared" si="140"/>
        <v>2015-II</v>
      </c>
      <c r="C664" t="s">
        <v>715</v>
      </c>
      <c r="D664" t="s">
        <v>715</v>
      </c>
      <c r="E664">
        <v>30053943</v>
      </c>
      <c r="F664" t="s">
        <v>29</v>
      </c>
      <c r="G664">
        <v>0</v>
      </c>
      <c r="H664">
        <v>0</v>
      </c>
      <c r="I664">
        <v>0</v>
      </c>
      <c r="J664">
        <f t="shared" si="141"/>
        <v>0</v>
      </c>
      <c r="K664" t="str">
        <f t="shared" si="142"/>
        <v>Modelamiento</v>
      </c>
      <c r="L664">
        <f t="shared" si="143"/>
        <v>0</v>
      </c>
      <c r="M664">
        <v>43</v>
      </c>
      <c r="N664" t="str">
        <f t="shared" si="144"/>
        <v>&lt;=45</v>
      </c>
      <c r="O664" t="s">
        <v>72</v>
      </c>
      <c r="P664" t="s">
        <v>35</v>
      </c>
      <c r="Q664">
        <v>43585</v>
      </c>
      <c r="R664">
        <v>1800</v>
      </c>
      <c r="S664" t="str">
        <f t="shared" si="145"/>
        <v>&lt;=2000</v>
      </c>
      <c r="T664">
        <v>1448.35</v>
      </c>
      <c r="U664" t="str">
        <f t="shared" si="146"/>
        <v>&lt;=1500</v>
      </c>
      <c r="V664" t="s">
        <v>597</v>
      </c>
      <c r="W664">
        <v>43495</v>
      </c>
      <c r="X664" s="12">
        <f t="shared" si="147"/>
        <v>4.1384067134153352E-2</v>
      </c>
      <c r="Y664" t="str">
        <f t="shared" si="148"/>
        <v>&lt;=0.05</v>
      </c>
      <c r="Z664" t="s">
        <v>32</v>
      </c>
      <c r="AA664">
        <v>4</v>
      </c>
      <c r="AB664">
        <v>11662.74</v>
      </c>
      <c r="AC664" t="str">
        <f t="shared" si="149"/>
        <v>&gt;5000</v>
      </c>
      <c r="AD664">
        <v>454</v>
      </c>
      <c r="AE664" t="str">
        <f t="shared" si="150"/>
        <v>&gt;120</v>
      </c>
      <c r="AF664">
        <v>0</v>
      </c>
      <c r="AG664" t="str">
        <f t="shared" si="151"/>
        <v>&lt;=500</v>
      </c>
      <c r="AH664" t="s">
        <v>32</v>
      </c>
      <c r="AI664" t="str">
        <f t="shared" si="152"/>
        <v/>
      </c>
      <c r="AJ664" t="s">
        <v>32</v>
      </c>
      <c r="AK664" t="str">
        <f t="shared" si="153"/>
        <v/>
      </c>
      <c r="AL664">
        <v>9</v>
      </c>
      <c r="AM664">
        <v>0</v>
      </c>
      <c r="AN664">
        <v>9</v>
      </c>
      <c r="AO664" t="s">
        <v>32</v>
      </c>
      <c r="AP664">
        <v>4</v>
      </c>
    </row>
    <row r="665" spans="1:42" x14ac:dyDescent="0.25">
      <c r="A665">
        <v>201511</v>
      </c>
      <c r="B665" t="str">
        <f t="shared" si="140"/>
        <v>2015-II</v>
      </c>
      <c r="C665" t="s">
        <v>716</v>
      </c>
      <c r="D665" t="s">
        <v>716</v>
      </c>
      <c r="E665">
        <v>30056669</v>
      </c>
      <c r="F665" t="s">
        <v>29</v>
      </c>
      <c r="G665">
        <v>0</v>
      </c>
      <c r="H665">
        <v>0</v>
      </c>
      <c r="I665">
        <v>0</v>
      </c>
      <c r="J665">
        <f t="shared" si="141"/>
        <v>0</v>
      </c>
      <c r="K665" t="str">
        <f t="shared" si="142"/>
        <v>Modelamiento</v>
      </c>
      <c r="L665">
        <f t="shared" si="143"/>
        <v>0</v>
      </c>
      <c r="M665">
        <v>38</v>
      </c>
      <c r="N665" t="str">
        <f t="shared" si="144"/>
        <v>&lt;=40</v>
      </c>
      <c r="O665" t="s">
        <v>56</v>
      </c>
      <c r="P665" t="s">
        <v>35</v>
      </c>
      <c r="Q665">
        <v>31474</v>
      </c>
      <c r="R665">
        <v>2000</v>
      </c>
      <c r="S665" t="str">
        <f t="shared" si="145"/>
        <v>&lt;=2000</v>
      </c>
      <c r="T665">
        <v>1051.3800000000001</v>
      </c>
      <c r="U665" t="str">
        <f t="shared" si="146"/>
        <v>&lt;=1100</v>
      </c>
      <c r="V665" t="s">
        <v>601</v>
      </c>
      <c r="W665">
        <v>31584</v>
      </c>
      <c r="X665" s="12">
        <f t="shared" si="147"/>
        <v>6.3323201621073966E-2</v>
      </c>
      <c r="Y665" t="str">
        <f t="shared" si="148"/>
        <v>&gt;0.06</v>
      </c>
      <c r="Z665" t="s">
        <v>32</v>
      </c>
      <c r="AA665">
        <v>4</v>
      </c>
      <c r="AB665">
        <v>574.36</v>
      </c>
      <c r="AC665" t="str">
        <f t="shared" si="149"/>
        <v>&lt;=1000</v>
      </c>
      <c r="AD665">
        <v>1668</v>
      </c>
      <c r="AE665" t="str">
        <f t="shared" si="150"/>
        <v>&gt;120</v>
      </c>
      <c r="AF665">
        <v>574.36</v>
      </c>
      <c r="AG665" t="str">
        <f t="shared" si="151"/>
        <v>&lt;=1000</v>
      </c>
      <c r="AH665" t="s">
        <v>32</v>
      </c>
      <c r="AI665" t="str">
        <f t="shared" si="152"/>
        <v/>
      </c>
      <c r="AJ665" t="s">
        <v>32</v>
      </c>
      <c r="AK665" t="str">
        <f t="shared" si="153"/>
        <v/>
      </c>
      <c r="AL665">
        <v>6</v>
      </c>
      <c r="AM665">
        <v>0</v>
      </c>
      <c r="AN665">
        <v>6</v>
      </c>
      <c r="AO665" t="s">
        <v>32</v>
      </c>
      <c r="AP665">
        <v>7</v>
      </c>
    </row>
    <row r="666" spans="1:42" x14ac:dyDescent="0.25">
      <c r="A666">
        <v>201511</v>
      </c>
      <c r="B666" t="str">
        <f t="shared" si="140"/>
        <v>2015-II</v>
      </c>
      <c r="C666" t="s">
        <v>717</v>
      </c>
      <c r="D666" t="s">
        <v>717</v>
      </c>
      <c r="E666">
        <v>30055938</v>
      </c>
      <c r="F666" t="s">
        <v>29</v>
      </c>
      <c r="G666">
        <v>0</v>
      </c>
      <c r="H666">
        <v>0</v>
      </c>
      <c r="I666">
        <v>0</v>
      </c>
      <c r="J666">
        <f t="shared" si="141"/>
        <v>0</v>
      </c>
      <c r="K666" t="str">
        <f t="shared" si="142"/>
        <v>Modelamiento</v>
      </c>
      <c r="L666">
        <f t="shared" si="143"/>
        <v>0</v>
      </c>
      <c r="M666">
        <v>40</v>
      </c>
      <c r="N666" t="str">
        <f t="shared" si="144"/>
        <v>&lt;=40</v>
      </c>
      <c r="O666" t="s">
        <v>56</v>
      </c>
      <c r="P666" t="s">
        <v>31</v>
      </c>
      <c r="Q666">
        <v>37251</v>
      </c>
      <c r="R666">
        <v>1800</v>
      </c>
      <c r="S666" t="str">
        <f t="shared" si="145"/>
        <v>&lt;=2000</v>
      </c>
      <c r="T666">
        <v>1242.05</v>
      </c>
      <c r="U666" t="str">
        <f t="shared" si="146"/>
        <v>&lt;=1300</v>
      </c>
      <c r="V666" t="s">
        <v>589</v>
      </c>
      <c r="W666">
        <v>37161</v>
      </c>
      <c r="X666" s="12">
        <f t="shared" si="147"/>
        <v>4.8437878420925166E-2</v>
      </c>
      <c r="Y666" t="str">
        <f t="shared" si="148"/>
        <v>&lt;=0.05</v>
      </c>
      <c r="Z666" t="s">
        <v>32</v>
      </c>
      <c r="AA666">
        <v>4</v>
      </c>
      <c r="AB666">
        <v>4621.5</v>
      </c>
      <c r="AC666" t="str">
        <f t="shared" si="149"/>
        <v>&lt;=5000</v>
      </c>
      <c r="AD666">
        <v>1161</v>
      </c>
      <c r="AE666" t="str">
        <f t="shared" si="150"/>
        <v>&gt;120</v>
      </c>
      <c r="AF666">
        <v>4621.5</v>
      </c>
      <c r="AG666" t="str">
        <f t="shared" si="151"/>
        <v>&lt;=5000</v>
      </c>
      <c r="AH666" t="s">
        <v>32</v>
      </c>
      <c r="AI666" t="str">
        <f t="shared" si="152"/>
        <v/>
      </c>
      <c r="AJ666" t="s">
        <v>32</v>
      </c>
      <c r="AK666" t="str">
        <f t="shared" si="153"/>
        <v/>
      </c>
      <c r="AL666">
        <v>12</v>
      </c>
      <c r="AM666">
        <v>0</v>
      </c>
      <c r="AN666">
        <v>12</v>
      </c>
      <c r="AO666" t="s">
        <v>32</v>
      </c>
      <c r="AP666">
        <v>1</v>
      </c>
    </row>
    <row r="667" spans="1:42" x14ac:dyDescent="0.25">
      <c r="A667">
        <v>201511</v>
      </c>
      <c r="B667" t="str">
        <f t="shared" si="140"/>
        <v>2015-II</v>
      </c>
      <c r="C667" t="s">
        <v>718</v>
      </c>
      <c r="D667" t="s">
        <v>718</v>
      </c>
      <c r="E667">
        <v>30052173</v>
      </c>
      <c r="F667" t="s">
        <v>29</v>
      </c>
      <c r="G667">
        <v>1</v>
      </c>
      <c r="H667">
        <v>0</v>
      </c>
      <c r="I667">
        <v>0</v>
      </c>
      <c r="J667">
        <f t="shared" si="141"/>
        <v>0</v>
      </c>
      <c r="K667" t="str">
        <f t="shared" si="142"/>
        <v>Modelamiento</v>
      </c>
      <c r="L667">
        <f t="shared" si="143"/>
        <v>0</v>
      </c>
      <c r="M667">
        <v>23</v>
      </c>
      <c r="N667" t="str">
        <f t="shared" si="144"/>
        <v>&lt;=25</v>
      </c>
      <c r="O667" t="s">
        <v>56</v>
      </c>
      <c r="P667" t="s">
        <v>31</v>
      </c>
      <c r="Q667">
        <v>26434</v>
      </c>
      <c r="R667">
        <v>2000</v>
      </c>
      <c r="S667" t="str">
        <f t="shared" si="145"/>
        <v>&lt;=2000</v>
      </c>
      <c r="T667">
        <v>1066.4100000000001</v>
      </c>
      <c r="U667" t="str">
        <f t="shared" si="146"/>
        <v>&lt;=1100</v>
      </c>
      <c r="V667" t="s">
        <v>589</v>
      </c>
      <c r="W667">
        <v>26544</v>
      </c>
      <c r="X667" s="12">
        <f t="shared" si="147"/>
        <v>7.5346594333936104E-2</v>
      </c>
      <c r="Y667" t="str">
        <f t="shared" si="148"/>
        <v>&gt;0.06</v>
      </c>
      <c r="Z667" t="s">
        <v>32</v>
      </c>
      <c r="AA667">
        <v>4</v>
      </c>
      <c r="AB667">
        <v>2085.0100000000002</v>
      </c>
      <c r="AC667" t="str">
        <f t="shared" si="149"/>
        <v>&lt;=3000</v>
      </c>
      <c r="AD667">
        <v>380</v>
      </c>
      <c r="AE667" t="str">
        <f t="shared" si="150"/>
        <v>&gt;120</v>
      </c>
      <c r="AF667">
        <v>1249.94</v>
      </c>
      <c r="AG667" t="str">
        <f t="shared" si="151"/>
        <v>&lt;=2000</v>
      </c>
      <c r="AH667">
        <v>950</v>
      </c>
      <c r="AI667" t="str">
        <f t="shared" si="152"/>
        <v>&lt;=1000</v>
      </c>
      <c r="AJ667">
        <v>0.88680000000000003</v>
      </c>
      <c r="AK667" t="str">
        <f t="shared" si="153"/>
        <v>&lt;=0.9</v>
      </c>
      <c r="AL667">
        <v>12</v>
      </c>
      <c r="AM667">
        <v>0</v>
      </c>
      <c r="AN667">
        <v>9</v>
      </c>
      <c r="AO667" t="s">
        <v>32</v>
      </c>
      <c r="AP667">
        <v>1</v>
      </c>
    </row>
    <row r="668" spans="1:42" x14ac:dyDescent="0.25">
      <c r="A668">
        <v>201511</v>
      </c>
      <c r="B668" t="str">
        <f t="shared" si="140"/>
        <v>2015-II</v>
      </c>
      <c r="C668" t="s">
        <v>719</v>
      </c>
      <c r="D668" t="s">
        <v>719</v>
      </c>
      <c r="E668">
        <v>30056336</v>
      </c>
      <c r="F668" t="s">
        <v>29</v>
      </c>
      <c r="G668">
        <v>0</v>
      </c>
      <c r="H668">
        <v>0</v>
      </c>
      <c r="I668">
        <v>0</v>
      </c>
      <c r="J668">
        <f t="shared" si="141"/>
        <v>0</v>
      </c>
      <c r="K668" t="str">
        <f t="shared" si="142"/>
        <v>Modelamiento</v>
      </c>
      <c r="L668">
        <f t="shared" si="143"/>
        <v>0</v>
      </c>
      <c r="M668">
        <v>47</v>
      </c>
      <c r="N668" t="str">
        <f t="shared" si="144"/>
        <v>&lt;=50</v>
      </c>
      <c r="O668" t="s">
        <v>56</v>
      </c>
      <c r="P668" t="s">
        <v>110</v>
      </c>
      <c r="Q668">
        <v>42560</v>
      </c>
      <c r="R668">
        <v>1800</v>
      </c>
      <c r="S668" t="str">
        <f t="shared" si="145"/>
        <v>&lt;=2000</v>
      </c>
      <c r="T668">
        <v>1419.06</v>
      </c>
      <c r="U668" t="str">
        <f t="shared" si="146"/>
        <v>&lt;=1500</v>
      </c>
      <c r="V668" t="s">
        <v>597</v>
      </c>
      <c r="W668">
        <v>42470</v>
      </c>
      <c r="X668" s="12">
        <f t="shared" si="147"/>
        <v>4.2382858488344714E-2</v>
      </c>
      <c r="Y668" t="str">
        <f t="shared" si="148"/>
        <v>&lt;=0.05</v>
      </c>
      <c r="Z668" t="s">
        <v>32</v>
      </c>
      <c r="AA668">
        <v>4</v>
      </c>
      <c r="AB668">
        <v>2158.91</v>
      </c>
      <c r="AC668" t="str">
        <f t="shared" si="149"/>
        <v>&lt;=3000</v>
      </c>
      <c r="AD668">
        <v>484</v>
      </c>
      <c r="AE668" t="str">
        <f t="shared" si="150"/>
        <v>&gt;120</v>
      </c>
      <c r="AF668">
        <v>2158.91</v>
      </c>
      <c r="AG668" t="str">
        <f t="shared" si="151"/>
        <v>&lt;=3000</v>
      </c>
      <c r="AH668">
        <v>2400</v>
      </c>
      <c r="AI668" t="str">
        <f t="shared" si="152"/>
        <v>&lt;=3000</v>
      </c>
      <c r="AJ668">
        <v>0.64090000000000003</v>
      </c>
      <c r="AK668" t="str">
        <f t="shared" si="153"/>
        <v>&lt;=0.7</v>
      </c>
      <c r="AL668">
        <v>12</v>
      </c>
      <c r="AM668">
        <v>0</v>
      </c>
      <c r="AN668">
        <v>10</v>
      </c>
      <c r="AO668" t="s">
        <v>32</v>
      </c>
      <c r="AP668">
        <v>1</v>
      </c>
    </row>
    <row r="669" spans="1:42" x14ac:dyDescent="0.25">
      <c r="A669">
        <v>201511</v>
      </c>
      <c r="B669" t="str">
        <f t="shared" si="140"/>
        <v>2015-II</v>
      </c>
      <c r="C669" t="s">
        <v>720</v>
      </c>
      <c r="D669" t="s">
        <v>720</v>
      </c>
      <c r="E669">
        <v>30051228</v>
      </c>
      <c r="F669" t="s">
        <v>29</v>
      </c>
      <c r="G669">
        <v>0</v>
      </c>
      <c r="H669">
        <v>0</v>
      </c>
      <c r="I669">
        <v>0</v>
      </c>
      <c r="J669">
        <f t="shared" si="141"/>
        <v>0</v>
      </c>
      <c r="K669" t="str">
        <f t="shared" si="142"/>
        <v>Modelamiento</v>
      </c>
      <c r="L669">
        <f t="shared" si="143"/>
        <v>0</v>
      </c>
      <c r="M669">
        <v>38</v>
      </c>
      <c r="N669" t="str">
        <f t="shared" si="144"/>
        <v>&lt;=40</v>
      </c>
      <c r="O669" t="s">
        <v>56</v>
      </c>
      <c r="P669" t="s">
        <v>31</v>
      </c>
      <c r="Q669">
        <v>40505</v>
      </c>
      <c r="R669">
        <v>1800</v>
      </c>
      <c r="S669" t="str">
        <f t="shared" si="145"/>
        <v>&lt;=2000</v>
      </c>
      <c r="T669">
        <v>1350.54</v>
      </c>
      <c r="U669" t="str">
        <f t="shared" si="146"/>
        <v>&lt;=1400</v>
      </c>
      <c r="V669" t="s">
        <v>587</v>
      </c>
      <c r="W669">
        <v>40415</v>
      </c>
      <c r="X669" s="12">
        <f t="shared" si="147"/>
        <v>4.4537919089446987E-2</v>
      </c>
      <c r="Y669" t="str">
        <f t="shared" si="148"/>
        <v>&lt;=0.05</v>
      </c>
      <c r="Z669" t="s">
        <v>32</v>
      </c>
      <c r="AA669">
        <v>2</v>
      </c>
      <c r="AB669">
        <v>750</v>
      </c>
      <c r="AC669" t="str">
        <f t="shared" si="149"/>
        <v>&lt;=1000</v>
      </c>
      <c r="AD669">
        <v>39</v>
      </c>
      <c r="AE669" t="str">
        <f t="shared" si="150"/>
        <v>&lt;=60</v>
      </c>
      <c r="AF669">
        <v>0</v>
      </c>
      <c r="AG669" t="str">
        <f t="shared" si="151"/>
        <v>&lt;=500</v>
      </c>
      <c r="AH669" t="s">
        <v>32</v>
      </c>
      <c r="AI669" t="str">
        <f t="shared" si="152"/>
        <v/>
      </c>
      <c r="AJ669" t="s">
        <v>32</v>
      </c>
      <c r="AK669" t="str">
        <f t="shared" si="153"/>
        <v/>
      </c>
      <c r="AL669">
        <v>3</v>
      </c>
      <c r="AM669">
        <v>1</v>
      </c>
      <c r="AN669">
        <v>0</v>
      </c>
      <c r="AO669">
        <v>2</v>
      </c>
      <c r="AP669" t="s">
        <v>32</v>
      </c>
    </row>
    <row r="670" spans="1:42" x14ac:dyDescent="0.25">
      <c r="A670">
        <v>201511</v>
      </c>
      <c r="B670" t="str">
        <f t="shared" si="140"/>
        <v>2015-II</v>
      </c>
      <c r="C670" t="s">
        <v>721</v>
      </c>
      <c r="D670" t="s">
        <v>721</v>
      </c>
      <c r="E670">
        <v>30057687</v>
      </c>
      <c r="F670" t="s">
        <v>29</v>
      </c>
      <c r="G670">
        <v>0</v>
      </c>
      <c r="H670">
        <v>0</v>
      </c>
      <c r="I670">
        <v>0</v>
      </c>
      <c r="J670">
        <f t="shared" si="141"/>
        <v>0</v>
      </c>
      <c r="K670" t="str">
        <f t="shared" si="142"/>
        <v>Modelamiento</v>
      </c>
      <c r="L670">
        <f t="shared" si="143"/>
        <v>0</v>
      </c>
      <c r="M670">
        <v>30</v>
      </c>
      <c r="N670" t="str">
        <f t="shared" si="144"/>
        <v>&lt;=30</v>
      </c>
      <c r="O670" t="s">
        <v>56</v>
      </c>
      <c r="P670" t="s">
        <v>39</v>
      </c>
      <c r="Q670">
        <v>42710</v>
      </c>
      <c r="R670">
        <v>1650</v>
      </c>
      <c r="S670" t="str">
        <f t="shared" si="145"/>
        <v>&lt;=2000</v>
      </c>
      <c r="T670">
        <v>1424.95</v>
      </c>
      <c r="U670" t="str">
        <f t="shared" si="146"/>
        <v>&lt;=1500</v>
      </c>
      <c r="V670" t="s">
        <v>597</v>
      </c>
      <c r="W670">
        <v>42470</v>
      </c>
      <c r="X670" s="12">
        <f t="shared" si="147"/>
        <v>3.8850953614315988E-2</v>
      </c>
      <c r="Y670" t="str">
        <f t="shared" si="148"/>
        <v>&lt;=0.04</v>
      </c>
      <c r="Z670" t="s">
        <v>32</v>
      </c>
      <c r="AA670">
        <v>4</v>
      </c>
      <c r="AB670">
        <v>837.02</v>
      </c>
      <c r="AC670" t="str">
        <f t="shared" si="149"/>
        <v>&lt;=1000</v>
      </c>
      <c r="AD670">
        <v>915</v>
      </c>
      <c r="AE670" t="str">
        <f t="shared" si="150"/>
        <v>&gt;120</v>
      </c>
      <c r="AF670">
        <v>837.02</v>
      </c>
      <c r="AG670" t="str">
        <f t="shared" si="151"/>
        <v>&lt;=1000</v>
      </c>
      <c r="AH670" t="s">
        <v>32</v>
      </c>
      <c r="AI670" t="str">
        <f t="shared" si="152"/>
        <v/>
      </c>
      <c r="AJ670" t="s">
        <v>32</v>
      </c>
      <c r="AK670" t="str">
        <f t="shared" si="153"/>
        <v/>
      </c>
      <c r="AL670">
        <v>12</v>
      </c>
      <c r="AM670">
        <v>0</v>
      </c>
      <c r="AN670">
        <v>12</v>
      </c>
      <c r="AO670" t="s">
        <v>32</v>
      </c>
      <c r="AP670">
        <v>1</v>
      </c>
    </row>
    <row r="671" spans="1:42" x14ac:dyDescent="0.25">
      <c r="A671">
        <v>201511</v>
      </c>
      <c r="B671" t="str">
        <f t="shared" si="140"/>
        <v>2015-II</v>
      </c>
      <c r="C671" t="s">
        <v>722</v>
      </c>
      <c r="D671" t="s">
        <v>722</v>
      </c>
      <c r="E671">
        <v>30057244</v>
      </c>
      <c r="F671" t="s">
        <v>29</v>
      </c>
      <c r="G671">
        <v>0</v>
      </c>
      <c r="H671">
        <v>0</v>
      </c>
      <c r="I671">
        <v>0</v>
      </c>
      <c r="J671">
        <f t="shared" si="141"/>
        <v>0</v>
      </c>
      <c r="K671" t="str">
        <f t="shared" si="142"/>
        <v>Modelamiento</v>
      </c>
      <c r="L671">
        <f t="shared" si="143"/>
        <v>0</v>
      </c>
      <c r="M671">
        <v>25</v>
      </c>
      <c r="N671" t="str">
        <f t="shared" si="144"/>
        <v>&lt;=25</v>
      </c>
      <c r="O671" t="s">
        <v>56</v>
      </c>
      <c r="P671" t="s">
        <v>31</v>
      </c>
      <c r="Q671">
        <v>38465</v>
      </c>
      <c r="R671">
        <v>1800</v>
      </c>
      <c r="S671" t="str">
        <f t="shared" si="145"/>
        <v>&lt;=2000</v>
      </c>
      <c r="T671">
        <v>1281.73</v>
      </c>
      <c r="U671" t="str">
        <f t="shared" si="146"/>
        <v>&lt;=1300</v>
      </c>
      <c r="V671" t="s">
        <v>585</v>
      </c>
      <c r="W671">
        <v>38375</v>
      </c>
      <c r="X671" s="12">
        <f t="shared" si="147"/>
        <v>4.6905537459283386E-2</v>
      </c>
      <c r="Y671" t="str">
        <f t="shared" si="148"/>
        <v>&lt;=0.05</v>
      </c>
      <c r="Z671" t="s">
        <v>32</v>
      </c>
      <c r="AA671">
        <v>1</v>
      </c>
      <c r="AB671">
        <v>1320.57</v>
      </c>
      <c r="AC671" t="str">
        <f t="shared" si="149"/>
        <v>&lt;=2000</v>
      </c>
      <c r="AD671">
        <v>60</v>
      </c>
      <c r="AE671" t="str">
        <f t="shared" si="150"/>
        <v>&lt;=60</v>
      </c>
      <c r="AF671">
        <v>0</v>
      </c>
      <c r="AG671" t="str">
        <f t="shared" si="151"/>
        <v>&lt;=500</v>
      </c>
      <c r="AH671" t="s">
        <v>32</v>
      </c>
      <c r="AI671" t="str">
        <f t="shared" si="152"/>
        <v/>
      </c>
      <c r="AJ671" t="s">
        <v>32</v>
      </c>
      <c r="AK671" t="str">
        <f t="shared" si="153"/>
        <v/>
      </c>
      <c r="AL671">
        <v>12</v>
      </c>
      <c r="AM671">
        <v>9</v>
      </c>
      <c r="AN671">
        <v>0</v>
      </c>
      <c r="AO671">
        <v>1</v>
      </c>
      <c r="AP671" t="s">
        <v>32</v>
      </c>
    </row>
    <row r="672" spans="1:42" x14ac:dyDescent="0.25">
      <c r="A672">
        <v>201511</v>
      </c>
      <c r="B672" t="str">
        <f t="shared" si="140"/>
        <v>2015-II</v>
      </c>
      <c r="C672" t="s">
        <v>723</v>
      </c>
      <c r="D672" t="s">
        <v>723</v>
      </c>
      <c r="E672">
        <v>30058116</v>
      </c>
      <c r="F672" t="s">
        <v>29</v>
      </c>
      <c r="G672">
        <v>0</v>
      </c>
      <c r="H672">
        <v>0</v>
      </c>
      <c r="I672">
        <v>0</v>
      </c>
      <c r="J672">
        <f t="shared" si="141"/>
        <v>0</v>
      </c>
      <c r="K672" t="str">
        <f t="shared" si="142"/>
        <v>Modelamiento</v>
      </c>
      <c r="L672">
        <f t="shared" si="143"/>
        <v>0</v>
      </c>
      <c r="M672">
        <v>31</v>
      </c>
      <c r="N672" t="str">
        <f t="shared" si="144"/>
        <v>&lt;=35</v>
      </c>
      <c r="O672" t="s">
        <v>56</v>
      </c>
      <c r="P672" t="s">
        <v>31</v>
      </c>
      <c r="Q672">
        <v>30251</v>
      </c>
      <c r="R672">
        <v>1500</v>
      </c>
      <c r="S672" t="str">
        <f t="shared" si="145"/>
        <v>&lt;=1500</v>
      </c>
      <c r="T672">
        <v>1097.97</v>
      </c>
      <c r="U672" t="str">
        <f t="shared" si="146"/>
        <v>&lt;=1100</v>
      </c>
      <c r="V672" t="s">
        <v>585</v>
      </c>
      <c r="W672">
        <v>29861</v>
      </c>
      <c r="X672" s="12">
        <f t="shared" si="147"/>
        <v>5.0232745052074611E-2</v>
      </c>
      <c r="Y672" t="str">
        <f t="shared" si="148"/>
        <v>&lt;=0.06</v>
      </c>
      <c r="Z672" t="s">
        <v>32</v>
      </c>
      <c r="AA672">
        <v>9</v>
      </c>
      <c r="AB672" t="s">
        <v>32</v>
      </c>
      <c r="AC672" t="str">
        <f t="shared" si="149"/>
        <v/>
      </c>
      <c r="AD672" t="s">
        <v>32</v>
      </c>
      <c r="AE672" t="str">
        <f t="shared" si="150"/>
        <v/>
      </c>
      <c r="AF672" t="s">
        <v>32</v>
      </c>
      <c r="AG672" t="str">
        <f t="shared" si="151"/>
        <v/>
      </c>
      <c r="AH672" t="s">
        <v>32</v>
      </c>
      <c r="AI672" t="str">
        <f t="shared" si="152"/>
        <v/>
      </c>
      <c r="AJ672" t="s">
        <v>32</v>
      </c>
      <c r="AK672" t="str">
        <f t="shared" si="153"/>
        <v/>
      </c>
      <c r="AL672">
        <v>0</v>
      </c>
      <c r="AM672">
        <v>0</v>
      </c>
      <c r="AN672">
        <v>0</v>
      </c>
      <c r="AO672" t="s">
        <v>32</v>
      </c>
      <c r="AP672" t="s">
        <v>32</v>
      </c>
    </row>
    <row r="673" spans="1:42" x14ac:dyDescent="0.25">
      <c r="A673">
        <v>201511</v>
      </c>
      <c r="B673" t="str">
        <f t="shared" si="140"/>
        <v>2015-II</v>
      </c>
      <c r="C673" t="s">
        <v>724</v>
      </c>
      <c r="D673" t="s">
        <v>724</v>
      </c>
      <c r="E673">
        <v>30054429</v>
      </c>
      <c r="F673" t="s">
        <v>29</v>
      </c>
      <c r="G673">
        <v>1</v>
      </c>
      <c r="H673">
        <v>0</v>
      </c>
      <c r="I673">
        <v>0</v>
      </c>
      <c r="J673">
        <f t="shared" si="141"/>
        <v>0</v>
      </c>
      <c r="K673" t="str">
        <f t="shared" si="142"/>
        <v>Modelamiento</v>
      </c>
      <c r="L673">
        <f t="shared" si="143"/>
        <v>0</v>
      </c>
      <c r="M673">
        <v>39</v>
      </c>
      <c r="N673" t="str">
        <f t="shared" si="144"/>
        <v>&lt;=40</v>
      </c>
      <c r="O673" t="s">
        <v>72</v>
      </c>
      <c r="P673" t="s">
        <v>31</v>
      </c>
      <c r="Q673">
        <v>34727</v>
      </c>
      <c r="R673">
        <v>2000</v>
      </c>
      <c r="S673" t="str">
        <f t="shared" si="145"/>
        <v>&lt;=2000</v>
      </c>
      <c r="T673">
        <v>1154</v>
      </c>
      <c r="U673" t="str">
        <f t="shared" si="146"/>
        <v>&lt;=1200</v>
      </c>
      <c r="V673" t="s">
        <v>585</v>
      </c>
      <c r="W673">
        <v>34837</v>
      </c>
      <c r="X673" s="12">
        <f t="shared" si="147"/>
        <v>5.7410224761029936E-2</v>
      </c>
      <c r="Y673" t="str">
        <f t="shared" si="148"/>
        <v>&lt;=0.06</v>
      </c>
      <c r="Z673" t="s">
        <v>32</v>
      </c>
      <c r="AA673">
        <v>4</v>
      </c>
      <c r="AB673">
        <v>1598.04</v>
      </c>
      <c r="AC673" t="str">
        <f t="shared" si="149"/>
        <v>&lt;=2000</v>
      </c>
      <c r="AD673">
        <v>1412</v>
      </c>
      <c r="AE673" t="str">
        <f t="shared" si="150"/>
        <v>&gt;120</v>
      </c>
      <c r="AF673">
        <v>1598.04</v>
      </c>
      <c r="AG673" t="str">
        <f t="shared" si="151"/>
        <v>&lt;=2000</v>
      </c>
      <c r="AH673" t="s">
        <v>32</v>
      </c>
      <c r="AI673" t="str">
        <f t="shared" si="152"/>
        <v/>
      </c>
      <c r="AJ673" t="s">
        <v>32</v>
      </c>
      <c r="AK673" t="str">
        <f t="shared" si="153"/>
        <v/>
      </c>
      <c r="AL673">
        <v>12</v>
      </c>
      <c r="AM673">
        <v>0</v>
      </c>
      <c r="AN673">
        <v>12</v>
      </c>
      <c r="AO673" t="s">
        <v>32</v>
      </c>
      <c r="AP673">
        <v>1</v>
      </c>
    </row>
    <row r="674" spans="1:42" x14ac:dyDescent="0.25">
      <c r="A674">
        <v>201511</v>
      </c>
      <c r="B674" t="str">
        <f t="shared" si="140"/>
        <v>2015-II</v>
      </c>
      <c r="C674" t="s">
        <v>725</v>
      </c>
      <c r="D674" t="s">
        <v>725</v>
      </c>
      <c r="E674">
        <v>30058002</v>
      </c>
      <c r="F674" t="s">
        <v>29</v>
      </c>
      <c r="G674">
        <v>1</v>
      </c>
      <c r="H674">
        <v>0</v>
      </c>
      <c r="I674">
        <v>0</v>
      </c>
      <c r="J674">
        <f t="shared" si="141"/>
        <v>0</v>
      </c>
      <c r="K674" t="str">
        <f t="shared" si="142"/>
        <v>Modelamiento</v>
      </c>
      <c r="L674">
        <f t="shared" si="143"/>
        <v>0</v>
      </c>
      <c r="M674">
        <v>37</v>
      </c>
      <c r="N674" t="str">
        <f t="shared" si="144"/>
        <v>&lt;=40</v>
      </c>
      <c r="O674" t="s">
        <v>56</v>
      </c>
      <c r="P674" t="s">
        <v>39</v>
      </c>
      <c r="Q674">
        <v>30251</v>
      </c>
      <c r="R674">
        <v>1500</v>
      </c>
      <c r="S674" t="str">
        <f t="shared" si="145"/>
        <v>&lt;=1500</v>
      </c>
      <c r="T674">
        <v>1099.33</v>
      </c>
      <c r="U674" t="str">
        <f t="shared" si="146"/>
        <v>&lt;=1100</v>
      </c>
      <c r="V674" t="s">
        <v>585</v>
      </c>
      <c r="W674">
        <v>29861</v>
      </c>
      <c r="X674" s="12">
        <f t="shared" si="147"/>
        <v>5.0232745052074611E-2</v>
      </c>
      <c r="Y674" t="str">
        <f t="shared" si="148"/>
        <v>&lt;=0.06</v>
      </c>
      <c r="Z674" t="s">
        <v>32</v>
      </c>
      <c r="AA674">
        <v>9</v>
      </c>
      <c r="AB674" t="s">
        <v>32</v>
      </c>
      <c r="AC674" t="str">
        <f t="shared" si="149"/>
        <v/>
      </c>
      <c r="AD674" t="s">
        <v>32</v>
      </c>
      <c r="AE674" t="str">
        <f t="shared" si="150"/>
        <v/>
      </c>
      <c r="AF674" t="s">
        <v>32</v>
      </c>
      <c r="AG674" t="str">
        <f t="shared" si="151"/>
        <v/>
      </c>
      <c r="AH674" t="s">
        <v>32</v>
      </c>
      <c r="AI674" t="str">
        <f t="shared" si="152"/>
        <v/>
      </c>
      <c r="AJ674" t="s">
        <v>32</v>
      </c>
      <c r="AK674" t="str">
        <f t="shared" si="153"/>
        <v/>
      </c>
      <c r="AL674">
        <v>0</v>
      </c>
      <c r="AM674">
        <v>0</v>
      </c>
      <c r="AN674">
        <v>0</v>
      </c>
      <c r="AO674" t="s">
        <v>32</v>
      </c>
      <c r="AP674" t="s">
        <v>32</v>
      </c>
    </row>
    <row r="675" spans="1:42" x14ac:dyDescent="0.25">
      <c r="A675">
        <v>201511</v>
      </c>
      <c r="B675" t="str">
        <f t="shared" si="140"/>
        <v>2015-II</v>
      </c>
      <c r="C675" t="s">
        <v>726</v>
      </c>
      <c r="D675" t="s">
        <v>726</v>
      </c>
      <c r="E675">
        <v>30055995</v>
      </c>
      <c r="F675" t="s">
        <v>29</v>
      </c>
      <c r="G675">
        <v>0</v>
      </c>
      <c r="H675">
        <v>0</v>
      </c>
      <c r="I675">
        <v>0</v>
      </c>
      <c r="J675">
        <f t="shared" si="141"/>
        <v>0</v>
      </c>
      <c r="K675" t="str">
        <f t="shared" si="142"/>
        <v>Modelamiento</v>
      </c>
      <c r="L675">
        <f t="shared" si="143"/>
        <v>0</v>
      </c>
      <c r="M675">
        <v>40</v>
      </c>
      <c r="N675" t="str">
        <f t="shared" si="144"/>
        <v>&lt;=40</v>
      </c>
      <c r="O675" t="s">
        <v>56</v>
      </c>
      <c r="P675" t="s">
        <v>35</v>
      </c>
      <c r="Q675">
        <v>29751</v>
      </c>
      <c r="R675">
        <v>2000</v>
      </c>
      <c r="S675" t="str">
        <f t="shared" si="145"/>
        <v>&lt;=2000</v>
      </c>
      <c r="T675">
        <v>1079.82</v>
      </c>
      <c r="U675" t="str">
        <f t="shared" si="146"/>
        <v>&lt;=1100</v>
      </c>
      <c r="V675" t="s">
        <v>585</v>
      </c>
      <c r="W675">
        <v>29861</v>
      </c>
      <c r="X675" s="12">
        <f t="shared" si="147"/>
        <v>6.6976993402766152E-2</v>
      </c>
      <c r="Y675" t="str">
        <f t="shared" si="148"/>
        <v>&gt;0.06</v>
      </c>
      <c r="Z675" t="s">
        <v>32</v>
      </c>
      <c r="AA675">
        <v>9</v>
      </c>
      <c r="AB675" t="s">
        <v>32</v>
      </c>
      <c r="AC675" t="str">
        <f t="shared" si="149"/>
        <v/>
      </c>
      <c r="AD675" t="s">
        <v>32</v>
      </c>
      <c r="AE675" t="str">
        <f t="shared" si="150"/>
        <v/>
      </c>
      <c r="AF675" t="s">
        <v>32</v>
      </c>
      <c r="AG675" t="str">
        <f t="shared" si="151"/>
        <v/>
      </c>
      <c r="AH675" t="s">
        <v>32</v>
      </c>
      <c r="AI675" t="str">
        <f t="shared" si="152"/>
        <v/>
      </c>
      <c r="AJ675" t="s">
        <v>32</v>
      </c>
      <c r="AK675" t="str">
        <f t="shared" si="153"/>
        <v/>
      </c>
      <c r="AL675">
        <v>0</v>
      </c>
      <c r="AM675">
        <v>0</v>
      </c>
      <c r="AN675">
        <v>0</v>
      </c>
      <c r="AO675" t="s">
        <v>32</v>
      </c>
      <c r="AP675" t="s">
        <v>32</v>
      </c>
    </row>
    <row r="676" spans="1:42" x14ac:dyDescent="0.25">
      <c r="A676">
        <v>201511</v>
      </c>
      <c r="B676" t="str">
        <f t="shared" si="140"/>
        <v>2015-II</v>
      </c>
      <c r="C676" t="s">
        <v>727</v>
      </c>
      <c r="D676" t="s">
        <v>727</v>
      </c>
      <c r="E676">
        <v>30055203</v>
      </c>
      <c r="F676" t="s">
        <v>29</v>
      </c>
      <c r="G676">
        <v>0</v>
      </c>
      <c r="H676">
        <v>0</v>
      </c>
      <c r="I676">
        <v>0</v>
      </c>
      <c r="J676">
        <f t="shared" si="141"/>
        <v>0</v>
      </c>
      <c r="K676" t="str">
        <f t="shared" si="142"/>
        <v>Modelamiento</v>
      </c>
      <c r="L676">
        <f t="shared" si="143"/>
        <v>0</v>
      </c>
      <c r="M676">
        <v>39</v>
      </c>
      <c r="N676" t="str">
        <f t="shared" si="144"/>
        <v>&lt;=40</v>
      </c>
      <c r="O676" t="s">
        <v>56</v>
      </c>
      <c r="P676" t="s">
        <v>35</v>
      </c>
      <c r="Q676">
        <v>42016</v>
      </c>
      <c r="R676">
        <v>5000</v>
      </c>
      <c r="S676" t="str">
        <f t="shared" si="145"/>
        <v>&gt;2500</v>
      </c>
      <c r="T676">
        <v>1692.93</v>
      </c>
      <c r="U676" t="str">
        <f t="shared" si="146"/>
        <v>&gt;1500</v>
      </c>
      <c r="V676" t="s">
        <v>597</v>
      </c>
      <c r="W676">
        <v>45126</v>
      </c>
      <c r="X676" s="12">
        <f t="shared" si="147"/>
        <v>0.11080086867881044</v>
      </c>
      <c r="Y676" t="str">
        <f t="shared" si="148"/>
        <v>&gt;0.06</v>
      </c>
      <c r="Z676" t="s">
        <v>32</v>
      </c>
      <c r="AA676">
        <v>1</v>
      </c>
      <c r="AB676">
        <v>22681.58</v>
      </c>
      <c r="AC676" t="str">
        <f t="shared" si="149"/>
        <v>&gt;5000</v>
      </c>
      <c r="AD676">
        <v>26</v>
      </c>
      <c r="AE676" t="str">
        <f t="shared" si="150"/>
        <v>&lt;=30</v>
      </c>
      <c r="AF676">
        <v>0</v>
      </c>
      <c r="AG676" t="str">
        <f t="shared" si="151"/>
        <v>&lt;=500</v>
      </c>
      <c r="AH676">
        <v>24050</v>
      </c>
      <c r="AI676" t="str">
        <f t="shared" si="152"/>
        <v>&gt;5000</v>
      </c>
      <c r="AJ676">
        <v>0.81540000000000001</v>
      </c>
      <c r="AK676" t="str">
        <f t="shared" si="153"/>
        <v>&lt;=0.9</v>
      </c>
      <c r="AL676">
        <v>12</v>
      </c>
      <c r="AM676">
        <v>10</v>
      </c>
      <c r="AN676">
        <v>0</v>
      </c>
      <c r="AO676">
        <v>1</v>
      </c>
      <c r="AP676" t="s">
        <v>32</v>
      </c>
    </row>
    <row r="677" spans="1:42" x14ac:dyDescent="0.25">
      <c r="A677">
        <v>201511</v>
      </c>
      <c r="B677" t="str">
        <f t="shared" si="140"/>
        <v>2015-II</v>
      </c>
      <c r="C677" t="s">
        <v>728</v>
      </c>
      <c r="D677" t="s">
        <v>728</v>
      </c>
      <c r="E677">
        <v>30055360</v>
      </c>
      <c r="F677" t="s">
        <v>29</v>
      </c>
      <c r="G677">
        <v>0</v>
      </c>
      <c r="H677">
        <v>0</v>
      </c>
      <c r="I677">
        <v>0</v>
      </c>
      <c r="J677">
        <f t="shared" si="141"/>
        <v>0</v>
      </c>
      <c r="K677" t="str">
        <f t="shared" si="142"/>
        <v>Modelamiento</v>
      </c>
      <c r="L677">
        <f t="shared" si="143"/>
        <v>0</v>
      </c>
      <c r="M677">
        <v>22</v>
      </c>
      <c r="N677" t="str">
        <f t="shared" si="144"/>
        <v>&lt;=25</v>
      </c>
      <c r="O677" t="s">
        <v>56</v>
      </c>
      <c r="P677" t="s">
        <v>39</v>
      </c>
      <c r="Q677">
        <v>31974</v>
      </c>
      <c r="R677">
        <v>1500</v>
      </c>
      <c r="S677" t="str">
        <f t="shared" si="145"/>
        <v>&lt;=1500</v>
      </c>
      <c r="T677">
        <v>1062.1400000000001</v>
      </c>
      <c r="U677" t="str">
        <f t="shared" si="146"/>
        <v>&lt;=1100</v>
      </c>
      <c r="V677" t="s">
        <v>601</v>
      </c>
      <c r="W677">
        <v>31584</v>
      </c>
      <c r="X677" s="12">
        <f t="shared" si="147"/>
        <v>4.7492401215805474E-2</v>
      </c>
      <c r="Y677" t="str">
        <f t="shared" si="148"/>
        <v>&lt;=0.05</v>
      </c>
      <c r="Z677" t="s">
        <v>32</v>
      </c>
      <c r="AA677">
        <v>0</v>
      </c>
      <c r="AB677">
        <v>1000</v>
      </c>
      <c r="AC677" t="str">
        <f t="shared" si="149"/>
        <v>&lt;=1000</v>
      </c>
      <c r="AD677">
        <v>0</v>
      </c>
      <c r="AE677" t="str">
        <f t="shared" si="150"/>
        <v>=0</v>
      </c>
      <c r="AF677">
        <v>0</v>
      </c>
      <c r="AG677" t="str">
        <f t="shared" si="151"/>
        <v>&lt;=500</v>
      </c>
      <c r="AH677" t="s">
        <v>32</v>
      </c>
      <c r="AI677" t="str">
        <f t="shared" si="152"/>
        <v/>
      </c>
      <c r="AJ677" t="s">
        <v>32</v>
      </c>
      <c r="AK677" t="str">
        <f t="shared" si="153"/>
        <v/>
      </c>
      <c r="AL677">
        <v>12</v>
      </c>
      <c r="AM677">
        <v>12</v>
      </c>
      <c r="AN677">
        <v>0</v>
      </c>
      <c r="AO677">
        <v>1</v>
      </c>
      <c r="AP677" t="s">
        <v>32</v>
      </c>
    </row>
    <row r="678" spans="1:42" x14ac:dyDescent="0.25">
      <c r="A678">
        <v>201511</v>
      </c>
      <c r="B678" t="str">
        <f t="shared" si="140"/>
        <v>2015-II</v>
      </c>
      <c r="C678" t="s">
        <v>729</v>
      </c>
      <c r="D678" t="s">
        <v>729</v>
      </c>
      <c r="E678">
        <v>30055498</v>
      </c>
      <c r="F678" t="s">
        <v>29</v>
      </c>
      <c r="G678">
        <v>0</v>
      </c>
      <c r="H678">
        <v>0</v>
      </c>
      <c r="I678">
        <v>0</v>
      </c>
      <c r="J678">
        <f t="shared" si="141"/>
        <v>0</v>
      </c>
      <c r="K678" t="str">
        <f t="shared" si="142"/>
        <v>Modelamiento</v>
      </c>
      <c r="L678">
        <f t="shared" si="143"/>
        <v>0</v>
      </c>
      <c r="M678">
        <v>34</v>
      </c>
      <c r="N678" t="str">
        <f t="shared" si="144"/>
        <v>&lt;=35</v>
      </c>
      <c r="O678" t="s">
        <v>56</v>
      </c>
      <c r="P678" t="s">
        <v>39</v>
      </c>
      <c r="Q678">
        <v>35031</v>
      </c>
      <c r="R678">
        <v>1650</v>
      </c>
      <c r="S678" t="str">
        <f t="shared" si="145"/>
        <v>&lt;=2000</v>
      </c>
      <c r="T678">
        <v>1163.3800000000001</v>
      </c>
      <c r="U678" t="str">
        <f t="shared" si="146"/>
        <v>&lt;=1200</v>
      </c>
      <c r="V678" t="s">
        <v>601</v>
      </c>
      <c r="W678">
        <v>34791</v>
      </c>
      <c r="X678" s="12">
        <f t="shared" si="147"/>
        <v>4.7426058463395704E-2</v>
      </c>
      <c r="Y678" t="str">
        <f t="shared" si="148"/>
        <v>&lt;=0.05</v>
      </c>
      <c r="Z678" t="s">
        <v>32</v>
      </c>
      <c r="AA678">
        <v>0</v>
      </c>
      <c r="AB678">
        <v>15484.52</v>
      </c>
      <c r="AC678" t="str">
        <f t="shared" si="149"/>
        <v>&gt;5000</v>
      </c>
      <c r="AD678">
        <v>1581</v>
      </c>
      <c r="AE678" t="str">
        <f t="shared" si="150"/>
        <v>&gt;120</v>
      </c>
      <c r="AF678">
        <v>774.21</v>
      </c>
      <c r="AG678" t="str">
        <f t="shared" si="151"/>
        <v>&lt;=1000</v>
      </c>
      <c r="AH678" t="s">
        <v>32</v>
      </c>
      <c r="AI678" t="str">
        <f t="shared" si="152"/>
        <v/>
      </c>
      <c r="AJ678" t="s">
        <v>32</v>
      </c>
      <c r="AK678" t="str">
        <f t="shared" si="153"/>
        <v/>
      </c>
      <c r="AL678">
        <v>12</v>
      </c>
      <c r="AM678">
        <v>0</v>
      </c>
      <c r="AN678">
        <v>0</v>
      </c>
      <c r="AO678" t="s">
        <v>32</v>
      </c>
      <c r="AP678" t="s">
        <v>32</v>
      </c>
    </row>
    <row r="679" spans="1:42" x14ac:dyDescent="0.25">
      <c r="A679">
        <v>201511</v>
      </c>
      <c r="B679" t="str">
        <f t="shared" si="140"/>
        <v>2015-II</v>
      </c>
      <c r="C679" t="s">
        <v>730</v>
      </c>
      <c r="D679" t="s">
        <v>730</v>
      </c>
      <c r="E679">
        <v>30057665</v>
      </c>
      <c r="F679" t="s">
        <v>29</v>
      </c>
      <c r="G679">
        <v>1</v>
      </c>
      <c r="H679">
        <v>0</v>
      </c>
      <c r="I679">
        <v>0</v>
      </c>
      <c r="J679">
        <f t="shared" si="141"/>
        <v>0</v>
      </c>
      <c r="K679" t="str">
        <f t="shared" si="142"/>
        <v>Modelamiento</v>
      </c>
      <c r="L679">
        <f t="shared" si="143"/>
        <v>0</v>
      </c>
      <c r="M679">
        <v>37</v>
      </c>
      <c r="N679" t="str">
        <f t="shared" si="144"/>
        <v>&lt;=40</v>
      </c>
      <c r="O679" t="s">
        <v>56</v>
      </c>
      <c r="P679" t="s">
        <v>39</v>
      </c>
      <c r="Q679">
        <v>43916</v>
      </c>
      <c r="R679">
        <v>3100</v>
      </c>
      <c r="S679" t="str">
        <f t="shared" si="145"/>
        <v>&gt;2500</v>
      </c>
      <c r="T679">
        <v>1464.28</v>
      </c>
      <c r="U679" t="str">
        <f t="shared" si="146"/>
        <v>&lt;=1500</v>
      </c>
      <c r="V679" t="s">
        <v>597</v>
      </c>
      <c r="W679">
        <v>45126</v>
      </c>
      <c r="X679" s="12">
        <f t="shared" si="147"/>
        <v>6.8696538580862471E-2</v>
      </c>
      <c r="Y679" t="str">
        <f t="shared" si="148"/>
        <v>&gt;0.06</v>
      </c>
      <c r="Z679" t="s">
        <v>32</v>
      </c>
      <c r="AA679">
        <v>9</v>
      </c>
      <c r="AB679" t="s">
        <v>32</v>
      </c>
      <c r="AC679" t="str">
        <f t="shared" si="149"/>
        <v/>
      </c>
      <c r="AD679" t="s">
        <v>32</v>
      </c>
      <c r="AE679" t="str">
        <f t="shared" si="150"/>
        <v/>
      </c>
      <c r="AF679" t="s">
        <v>32</v>
      </c>
      <c r="AG679" t="str">
        <f t="shared" si="151"/>
        <v/>
      </c>
      <c r="AH679" t="s">
        <v>32</v>
      </c>
      <c r="AI679" t="str">
        <f t="shared" si="152"/>
        <v/>
      </c>
      <c r="AJ679" t="s">
        <v>32</v>
      </c>
      <c r="AK679" t="str">
        <f t="shared" si="153"/>
        <v/>
      </c>
      <c r="AL679">
        <v>0</v>
      </c>
      <c r="AM679">
        <v>0</v>
      </c>
      <c r="AN679">
        <v>0</v>
      </c>
      <c r="AO679" t="s">
        <v>32</v>
      </c>
      <c r="AP679" t="s">
        <v>32</v>
      </c>
    </row>
    <row r="680" spans="1:42" x14ac:dyDescent="0.25">
      <c r="A680">
        <v>201511</v>
      </c>
      <c r="B680" t="str">
        <f t="shared" si="140"/>
        <v>2015-II</v>
      </c>
      <c r="C680" t="s">
        <v>731</v>
      </c>
      <c r="D680" t="s">
        <v>731</v>
      </c>
      <c r="E680">
        <v>30053205</v>
      </c>
      <c r="F680" t="s">
        <v>29</v>
      </c>
      <c r="G680">
        <v>1</v>
      </c>
      <c r="H680">
        <v>0</v>
      </c>
      <c r="I680">
        <v>0</v>
      </c>
      <c r="J680">
        <f t="shared" si="141"/>
        <v>0</v>
      </c>
      <c r="K680" t="str">
        <f t="shared" si="142"/>
        <v>Modelamiento</v>
      </c>
      <c r="L680">
        <f t="shared" si="143"/>
        <v>0</v>
      </c>
      <c r="M680">
        <v>24</v>
      </c>
      <c r="N680" t="str">
        <f t="shared" si="144"/>
        <v>&lt;=25</v>
      </c>
      <c r="O680" t="s">
        <v>56</v>
      </c>
      <c r="P680" t="s">
        <v>39</v>
      </c>
      <c r="Q680">
        <v>44685</v>
      </c>
      <c r="R680">
        <v>1800</v>
      </c>
      <c r="S680" t="str">
        <f t="shared" si="145"/>
        <v>&lt;=2000</v>
      </c>
      <c r="T680">
        <v>1488.59</v>
      </c>
      <c r="U680" t="str">
        <f t="shared" si="146"/>
        <v>&lt;=1500</v>
      </c>
      <c r="V680" t="s">
        <v>614</v>
      </c>
      <c r="W680">
        <v>44595</v>
      </c>
      <c r="X680" s="12">
        <f t="shared" si="147"/>
        <v>4.0363269424823413E-2</v>
      </c>
      <c r="Y680" t="str">
        <f t="shared" si="148"/>
        <v>&lt;=0.05</v>
      </c>
      <c r="Z680" t="s">
        <v>32</v>
      </c>
      <c r="AA680">
        <v>0</v>
      </c>
      <c r="AB680">
        <v>3219.62</v>
      </c>
      <c r="AC680" t="str">
        <f t="shared" si="149"/>
        <v>&lt;=4000</v>
      </c>
      <c r="AD680">
        <v>0</v>
      </c>
      <c r="AE680" t="str">
        <f t="shared" si="150"/>
        <v>=0</v>
      </c>
      <c r="AF680">
        <v>0</v>
      </c>
      <c r="AG680" t="str">
        <f t="shared" si="151"/>
        <v>&lt;=500</v>
      </c>
      <c r="AH680">
        <v>108.68</v>
      </c>
      <c r="AI680" t="str">
        <f t="shared" si="152"/>
        <v>&lt;=500</v>
      </c>
      <c r="AJ680">
        <v>1</v>
      </c>
      <c r="AK680" t="str">
        <f t="shared" si="153"/>
        <v>&gt;0.9</v>
      </c>
      <c r="AL680">
        <v>7</v>
      </c>
      <c r="AM680">
        <v>7</v>
      </c>
      <c r="AN680">
        <v>0</v>
      </c>
      <c r="AO680">
        <v>1</v>
      </c>
      <c r="AP680" t="s">
        <v>32</v>
      </c>
    </row>
    <row r="681" spans="1:42" x14ac:dyDescent="0.25">
      <c r="A681">
        <v>201511</v>
      </c>
      <c r="B681" t="str">
        <f t="shared" si="140"/>
        <v>2015-II</v>
      </c>
      <c r="C681" t="s">
        <v>732</v>
      </c>
      <c r="D681" t="s">
        <v>732</v>
      </c>
      <c r="E681">
        <v>30057134</v>
      </c>
      <c r="F681" t="s">
        <v>29</v>
      </c>
      <c r="G681">
        <v>0</v>
      </c>
      <c r="H681">
        <v>0</v>
      </c>
      <c r="I681">
        <v>0</v>
      </c>
      <c r="J681">
        <f t="shared" si="141"/>
        <v>1</v>
      </c>
      <c r="K681" t="str">
        <f t="shared" si="142"/>
        <v>Perfil</v>
      </c>
      <c r="L681">
        <f t="shared" si="143"/>
        <v>0</v>
      </c>
      <c r="M681">
        <v>26</v>
      </c>
      <c r="N681" t="str">
        <f t="shared" si="144"/>
        <v>&lt;=30</v>
      </c>
      <c r="O681" t="s">
        <v>34</v>
      </c>
      <c r="P681" t="s">
        <v>39</v>
      </c>
      <c r="Q681">
        <v>36040</v>
      </c>
      <c r="R681">
        <v>2500</v>
      </c>
      <c r="S681" t="str">
        <f t="shared" si="145"/>
        <v>&lt;=2500</v>
      </c>
      <c r="T681">
        <v>277.89</v>
      </c>
      <c r="U681" t="str">
        <f t="shared" si="146"/>
        <v>&lt;=1000</v>
      </c>
      <c r="V681" t="s">
        <v>612</v>
      </c>
      <c r="W681">
        <v>36650</v>
      </c>
      <c r="X681" s="12">
        <f t="shared" si="147"/>
        <v>6.8212824010914053E-2</v>
      </c>
      <c r="Y681" t="str">
        <f t="shared" si="148"/>
        <v>&gt;0.06</v>
      </c>
      <c r="Z681" t="s">
        <v>32</v>
      </c>
      <c r="AA681">
        <v>4</v>
      </c>
      <c r="AB681">
        <v>3850.67</v>
      </c>
      <c r="AC681" t="str">
        <f t="shared" si="149"/>
        <v>&lt;=4000</v>
      </c>
      <c r="AD681">
        <v>1525</v>
      </c>
      <c r="AE681" t="str">
        <f t="shared" si="150"/>
        <v>&gt;120</v>
      </c>
      <c r="AF681">
        <v>3850.67</v>
      </c>
      <c r="AG681" t="str">
        <f t="shared" si="151"/>
        <v>&lt;=4000</v>
      </c>
      <c r="AH681" t="s">
        <v>32</v>
      </c>
      <c r="AI681" t="str">
        <f t="shared" si="152"/>
        <v/>
      </c>
      <c r="AJ681" t="s">
        <v>32</v>
      </c>
      <c r="AK681" t="str">
        <f t="shared" si="153"/>
        <v/>
      </c>
      <c r="AL681">
        <v>12</v>
      </c>
      <c r="AM681">
        <v>0</v>
      </c>
      <c r="AN681">
        <v>12</v>
      </c>
      <c r="AO681" t="s">
        <v>32</v>
      </c>
      <c r="AP681">
        <v>1</v>
      </c>
    </row>
    <row r="682" spans="1:42" x14ac:dyDescent="0.25">
      <c r="A682">
        <v>201511</v>
      </c>
      <c r="B682" t="str">
        <f t="shared" si="140"/>
        <v>2015-II</v>
      </c>
      <c r="C682" t="s">
        <v>733</v>
      </c>
      <c r="D682" t="s">
        <v>733</v>
      </c>
      <c r="E682">
        <v>30060668</v>
      </c>
      <c r="F682" t="s">
        <v>29</v>
      </c>
      <c r="G682">
        <v>0</v>
      </c>
      <c r="H682">
        <v>0</v>
      </c>
      <c r="I682">
        <v>0</v>
      </c>
      <c r="J682">
        <f t="shared" si="141"/>
        <v>1</v>
      </c>
      <c r="K682" t="str">
        <f t="shared" si="142"/>
        <v>Perfil</v>
      </c>
      <c r="L682">
        <f t="shared" si="143"/>
        <v>0</v>
      </c>
      <c r="M682">
        <v>71</v>
      </c>
      <c r="N682" t="str">
        <f t="shared" si="144"/>
        <v>&gt;60</v>
      </c>
      <c r="O682" t="s">
        <v>30</v>
      </c>
      <c r="P682" t="s">
        <v>35</v>
      </c>
      <c r="Q682">
        <v>45385</v>
      </c>
      <c r="R682">
        <v>0</v>
      </c>
      <c r="S682" t="str">
        <f t="shared" si="145"/>
        <v>=0</v>
      </c>
      <c r="T682">
        <v>350.38</v>
      </c>
      <c r="U682" t="str">
        <f t="shared" si="146"/>
        <v>&lt;=1000</v>
      </c>
      <c r="V682" t="s">
        <v>597</v>
      </c>
      <c r="W682">
        <v>43495</v>
      </c>
      <c r="X682" s="12">
        <f t="shared" si="147"/>
        <v>0</v>
      </c>
      <c r="Y682" t="str">
        <f t="shared" si="148"/>
        <v>=0</v>
      </c>
      <c r="Z682" t="s">
        <v>32</v>
      </c>
      <c r="AA682">
        <v>2</v>
      </c>
      <c r="AB682">
        <v>21220.77</v>
      </c>
      <c r="AC682" t="str">
        <f t="shared" si="149"/>
        <v>&gt;5000</v>
      </c>
      <c r="AD682">
        <v>168</v>
      </c>
      <c r="AE682" t="str">
        <f t="shared" si="150"/>
        <v>&gt;120</v>
      </c>
      <c r="AF682">
        <v>0</v>
      </c>
      <c r="AG682" t="str">
        <f t="shared" si="151"/>
        <v>&lt;=500</v>
      </c>
      <c r="AH682">
        <v>20523.04</v>
      </c>
      <c r="AI682" t="str">
        <f t="shared" si="152"/>
        <v>&gt;5000</v>
      </c>
      <c r="AJ682">
        <v>0.75509999999999999</v>
      </c>
      <c r="AK682" t="str">
        <f t="shared" si="153"/>
        <v>&lt;=0.8</v>
      </c>
      <c r="AL682">
        <v>12</v>
      </c>
      <c r="AM682">
        <v>0</v>
      </c>
      <c r="AN682">
        <v>0</v>
      </c>
      <c r="AO682" t="s">
        <v>32</v>
      </c>
      <c r="AP682" t="s">
        <v>32</v>
      </c>
    </row>
    <row r="683" spans="1:42" x14ac:dyDescent="0.25">
      <c r="A683">
        <v>201511</v>
      </c>
      <c r="B683" t="str">
        <f t="shared" si="140"/>
        <v>2015-II</v>
      </c>
      <c r="C683" t="s">
        <v>734</v>
      </c>
      <c r="D683" t="s">
        <v>734</v>
      </c>
      <c r="E683">
        <v>30058662</v>
      </c>
      <c r="F683" t="s">
        <v>29</v>
      </c>
      <c r="G683">
        <v>1</v>
      </c>
      <c r="H683">
        <v>0</v>
      </c>
      <c r="I683">
        <v>0</v>
      </c>
      <c r="J683">
        <f t="shared" si="141"/>
        <v>0</v>
      </c>
      <c r="K683" t="str">
        <f t="shared" si="142"/>
        <v>Modelamiento</v>
      </c>
      <c r="L683">
        <f t="shared" si="143"/>
        <v>0</v>
      </c>
      <c r="M683">
        <v>56</v>
      </c>
      <c r="N683" t="str">
        <f t="shared" si="144"/>
        <v>&lt;=60</v>
      </c>
      <c r="O683" t="s">
        <v>56</v>
      </c>
      <c r="P683" t="s">
        <v>35</v>
      </c>
      <c r="Q683">
        <v>34227</v>
      </c>
      <c r="R683">
        <v>2500</v>
      </c>
      <c r="S683" t="str">
        <f t="shared" si="145"/>
        <v>&lt;=2500</v>
      </c>
      <c r="T683">
        <v>1138.3900000000001</v>
      </c>
      <c r="U683" t="str">
        <f t="shared" si="146"/>
        <v>&lt;=1200</v>
      </c>
      <c r="V683" t="s">
        <v>585</v>
      </c>
      <c r="W683">
        <v>34837</v>
      </c>
      <c r="X683" s="12">
        <f t="shared" si="147"/>
        <v>7.1762780951287422E-2</v>
      </c>
      <c r="Y683" t="str">
        <f t="shared" si="148"/>
        <v>&gt;0.06</v>
      </c>
      <c r="Z683" t="s">
        <v>32</v>
      </c>
      <c r="AA683">
        <v>4</v>
      </c>
      <c r="AB683">
        <v>2560.89</v>
      </c>
      <c r="AC683" t="str">
        <f t="shared" si="149"/>
        <v>&lt;=3000</v>
      </c>
      <c r="AD683">
        <v>2074</v>
      </c>
      <c r="AE683" t="str">
        <f t="shared" si="150"/>
        <v>&gt;120</v>
      </c>
      <c r="AF683">
        <v>2560.89</v>
      </c>
      <c r="AG683" t="str">
        <f t="shared" si="151"/>
        <v>&lt;=3000</v>
      </c>
      <c r="AH683" t="s">
        <v>32</v>
      </c>
      <c r="AI683" t="str">
        <f t="shared" si="152"/>
        <v/>
      </c>
      <c r="AJ683" t="s">
        <v>32</v>
      </c>
      <c r="AK683" t="str">
        <f t="shared" si="153"/>
        <v/>
      </c>
      <c r="AL683">
        <v>12</v>
      </c>
      <c r="AM683">
        <v>0</v>
      </c>
      <c r="AN683">
        <v>12</v>
      </c>
      <c r="AO683" t="s">
        <v>32</v>
      </c>
      <c r="AP683">
        <v>1</v>
      </c>
    </row>
    <row r="684" spans="1:42" x14ac:dyDescent="0.25">
      <c r="A684">
        <v>201511</v>
      </c>
      <c r="B684" t="str">
        <f t="shared" si="140"/>
        <v>2015-II</v>
      </c>
      <c r="C684" t="s">
        <v>735</v>
      </c>
      <c r="D684" t="s">
        <v>735</v>
      </c>
      <c r="E684">
        <v>30054165</v>
      </c>
      <c r="F684" t="s">
        <v>29</v>
      </c>
      <c r="G684">
        <v>0</v>
      </c>
      <c r="H684">
        <v>0</v>
      </c>
      <c r="I684">
        <v>0</v>
      </c>
      <c r="J684">
        <f t="shared" si="141"/>
        <v>0</v>
      </c>
      <c r="K684" t="str">
        <f t="shared" si="142"/>
        <v>Modelamiento</v>
      </c>
      <c r="L684">
        <f t="shared" si="143"/>
        <v>0</v>
      </c>
      <c r="M684">
        <v>66</v>
      </c>
      <c r="N684" t="str">
        <f t="shared" si="144"/>
        <v>&gt;60</v>
      </c>
      <c r="O684" t="s">
        <v>56</v>
      </c>
      <c r="P684" t="s">
        <v>35</v>
      </c>
      <c r="Q684">
        <v>33727</v>
      </c>
      <c r="R684">
        <v>3000</v>
      </c>
      <c r="S684" t="str">
        <f t="shared" si="145"/>
        <v>&gt;2500</v>
      </c>
      <c r="T684">
        <v>1354.37</v>
      </c>
      <c r="U684" t="str">
        <f t="shared" si="146"/>
        <v>&lt;=1400</v>
      </c>
      <c r="V684" t="s">
        <v>585</v>
      </c>
      <c r="W684">
        <v>34837</v>
      </c>
      <c r="X684" s="12">
        <f t="shared" si="147"/>
        <v>8.6115337141544915E-2</v>
      </c>
      <c r="Y684" t="str">
        <f t="shared" si="148"/>
        <v>&gt;0.06</v>
      </c>
      <c r="Z684" t="s">
        <v>32</v>
      </c>
      <c r="AA684">
        <v>4</v>
      </c>
      <c r="AB684">
        <v>1631.61</v>
      </c>
      <c r="AC684" t="str">
        <f t="shared" si="149"/>
        <v>&lt;=2000</v>
      </c>
      <c r="AD684">
        <v>2039</v>
      </c>
      <c r="AE684" t="str">
        <f t="shared" si="150"/>
        <v>&gt;120</v>
      </c>
      <c r="AF684">
        <v>1631.61</v>
      </c>
      <c r="AG684" t="str">
        <f t="shared" si="151"/>
        <v>&lt;=2000</v>
      </c>
      <c r="AH684" t="s">
        <v>32</v>
      </c>
      <c r="AI684" t="str">
        <f t="shared" si="152"/>
        <v/>
      </c>
      <c r="AJ684" t="s">
        <v>32</v>
      </c>
      <c r="AK684" t="str">
        <f t="shared" si="153"/>
        <v/>
      </c>
      <c r="AL684">
        <v>12</v>
      </c>
      <c r="AM684">
        <v>0</v>
      </c>
      <c r="AN684">
        <v>12</v>
      </c>
      <c r="AO684" t="s">
        <v>32</v>
      </c>
      <c r="AP684">
        <v>1</v>
      </c>
    </row>
    <row r="685" spans="1:42" x14ac:dyDescent="0.25">
      <c r="A685">
        <v>201511</v>
      </c>
      <c r="B685" t="str">
        <f t="shared" si="140"/>
        <v>2015-II</v>
      </c>
      <c r="C685" t="s">
        <v>736</v>
      </c>
      <c r="D685" t="s">
        <v>736</v>
      </c>
      <c r="E685">
        <v>30051003</v>
      </c>
      <c r="F685" t="s">
        <v>29</v>
      </c>
      <c r="G685">
        <v>0</v>
      </c>
      <c r="H685">
        <v>0</v>
      </c>
      <c r="I685">
        <v>0</v>
      </c>
      <c r="J685">
        <f t="shared" si="141"/>
        <v>0</v>
      </c>
      <c r="K685" t="str">
        <f t="shared" si="142"/>
        <v>Modelamiento</v>
      </c>
      <c r="L685">
        <f t="shared" si="143"/>
        <v>0</v>
      </c>
      <c r="M685">
        <v>31</v>
      </c>
      <c r="N685" t="str">
        <f t="shared" si="144"/>
        <v>&lt;=35</v>
      </c>
      <c r="O685" t="s">
        <v>56</v>
      </c>
      <c r="P685" t="s">
        <v>31</v>
      </c>
      <c r="Q685">
        <v>31743</v>
      </c>
      <c r="R685">
        <v>2000</v>
      </c>
      <c r="S685" t="str">
        <f t="shared" si="145"/>
        <v>&lt;=2000</v>
      </c>
      <c r="T685">
        <v>1152.8399999999999</v>
      </c>
      <c r="U685" t="str">
        <f t="shared" si="146"/>
        <v>&lt;=1200</v>
      </c>
      <c r="V685" t="s">
        <v>589</v>
      </c>
      <c r="W685">
        <v>31853</v>
      </c>
      <c r="X685" s="12">
        <f t="shared" si="147"/>
        <v>6.2788434370388974E-2</v>
      </c>
      <c r="Y685" t="str">
        <f t="shared" si="148"/>
        <v>&gt;0.06</v>
      </c>
      <c r="Z685" t="s">
        <v>32</v>
      </c>
      <c r="AA685">
        <v>9</v>
      </c>
      <c r="AB685" t="s">
        <v>32</v>
      </c>
      <c r="AC685" t="str">
        <f t="shared" si="149"/>
        <v/>
      </c>
      <c r="AD685" t="s">
        <v>32</v>
      </c>
      <c r="AE685" t="str">
        <f t="shared" si="150"/>
        <v/>
      </c>
      <c r="AF685" t="s">
        <v>32</v>
      </c>
      <c r="AG685" t="str">
        <f t="shared" si="151"/>
        <v/>
      </c>
      <c r="AH685" t="s">
        <v>32</v>
      </c>
      <c r="AI685" t="str">
        <f t="shared" si="152"/>
        <v/>
      </c>
      <c r="AJ685" t="s">
        <v>32</v>
      </c>
      <c r="AK685" t="str">
        <f t="shared" si="153"/>
        <v/>
      </c>
      <c r="AL685">
        <v>0</v>
      </c>
      <c r="AM685">
        <v>0</v>
      </c>
      <c r="AN685">
        <v>0</v>
      </c>
      <c r="AO685" t="s">
        <v>32</v>
      </c>
      <c r="AP685" t="s">
        <v>32</v>
      </c>
    </row>
    <row r="686" spans="1:42" x14ac:dyDescent="0.25">
      <c r="A686">
        <v>201511</v>
      </c>
      <c r="B686" t="str">
        <f t="shared" si="140"/>
        <v>2015-II</v>
      </c>
      <c r="C686" t="s">
        <v>737</v>
      </c>
      <c r="D686" t="s">
        <v>737</v>
      </c>
      <c r="E686">
        <v>30059383</v>
      </c>
      <c r="F686" t="s">
        <v>29</v>
      </c>
      <c r="G686">
        <v>0</v>
      </c>
      <c r="H686">
        <v>0</v>
      </c>
      <c r="I686">
        <v>0</v>
      </c>
      <c r="J686">
        <f t="shared" si="141"/>
        <v>0</v>
      </c>
      <c r="K686" t="str">
        <f t="shared" si="142"/>
        <v>Modelamiento</v>
      </c>
      <c r="L686">
        <f t="shared" si="143"/>
        <v>0</v>
      </c>
      <c r="M686">
        <v>41</v>
      </c>
      <c r="N686" t="str">
        <f t="shared" si="144"/>
        <v>&lt;=45</v>
      </c>
      <c r="O686" t="s">
        <v>56</v>
      </c>
      <c r="P686" t="s">
        <v>39</v>
      </c>
      <c r="Q686">
        <v>37040</v>
      </c>
      <c r="R686">
        <v>1500</v>
      </c>
      <c r="S686" t="str">
        <f t="shared" si="145"/>
        <v>&lt;=1500</v>
      </c>
      <c r="T686">
        <v>1235.01</v>
      </c>
      <c r="U686" t="str">
        <f t="shared" si="146"/>
        <v>&lt;=1300</v>
      </c>
      <c r="V686" t="s">
        <v>612</v>
      </c>
      <c r="W686">
        <v>36650</v>
      </c>
      <c r="X686" s="12">
        <f t="shared" si="147"/>
        <v>4.0927694406548434E-2</v>
      </c>
      <c r="Y686" t="str">
        <f t="shared" si="148"/>
        <v>&lt;=0.05</v>
      </c>
      <c r="Z686" t="s">
        <v>32</v>
      </c>
      <c r="AA686">
        <v>9</v>
      </c>
      <c r="AB686" t="s">
        <v>32</v>
      </c>
      <c r="AC686" t="str">
        <f t="shared" si="149"/>
        <v/>
      </c>
      <c r="AD686" t="s">
        <v>32</v>
      </c>
      <c r="AE686" t="str">
        <f t="shared" si="150"/>
        <v/>
      </c>
      <c r="AF686" t="s">
        <v>32</v>
      </c>
      <c r="AG686" t="str">
        <f t="shared" si="151"/>
        <v/>
      </c>
      <c r="AH686" t="s">
        <v>32</v>
      </c>
      <c r="AI686" t="str">
        <f t="shared" si="152"/>
        <v/>
      </c>
      <c r="AJ686" t="s">
        <v>32</v>
      </c>
      <c r="AK686" t="str">
        <f t="shared" si="153"/>
        <v/>
      </c>
      <c r="AL686">
        <v>0</v>
      </c>
      <c r="AM686">
        <v>0</v>
      </c>
      <c r="AN686">
        <v>0</v>
      </c>
      <c r="AO686" t="s">
        <v>32</v>
      </c>
      <c r="AP686" t="s">
        <v>32</v>
      </c>
    </row>
    <row r="687" spans="1:42" x14ac:dyDescent="0.25">
      <c r="A687">
        <v>201511</v>
      </c>
      <c r="B687" t="str">
        <f t="shared" si="140"/>
        <v>2015-II</v>
      </c>
      <c r="C687" t="s">
        <v>738</v>
      </c>
      <c r="D687" t="s">
        <v>738</v>
      </c>
      <c r="E687">
        <v>30057906</v>
      </c>
      <c r="F687" t="s">
        <v>29</v>
      </c>
      <c r="G687">
        <v>0</v>
      </c>
      <c r="H687">
        <v>0</v>
      </c>
      <c r="I687">
        <v>0</v>
      </c>
      <c r="J687">
        <f t="shared" si="141"/>
        <v>0</v>
      </c>
      <c r="K687" t="str">
        <f t="shared" si="142"/>
        <v>Modelamiento</v>
      </c>
      <c r="L687">
        <f t="shared" si="143"/>
        <v>0</v>
      </c>
      <c r="M687">
        <v>48</v>
      </c>
      <c r="N687" t="str">
        <f t="shared" si="144"/>
        <v>&lt;=50</v>
      </c>
      <c r="O687" t="s">
        <v>56</v>
      </c>
      <c r="P687" t="s">
        <v>31</v>
      </c>
      <c r="Q687">
        <v>44978</v>
      </c>
      <c r="R687">
        <v>3100</v>
      </c>
      <c r="S687" t="str">
        <f t="shared" si="145"/>
        <v>&gt;2500</v>
      </c>
      <c r="T687">
        <v>1499.69</v>
      </c>
      <c r="U687" t="str">
        <f t="shared" si="146"/>
        <v>&lt;=1500</v>
      </c>
      <c r="V687" t="s">
        <v>587</v>
      </c>
      <c r="W687">
        <v>46188</v>
      </c>
      <c r="X687" s="12">
        <f t="shared" si="147"/>
        <v>6.7117000086602582E-2</v>
      </c>
      <c r="Y687" t="str">
        <f t="shared" si="148"/>
        <v>&gt;0.06</v>
      </c>
      <c r="Z687" t="s">
        <v>32</v>
      </c>
      <c r="AA687">
        <v>9</v>
      </c>
      <c r="AB687" t="s">
        <v>32</v>
      </c>
      <c r="AC687" t="str">
        <f t="shared" si="149"/>
        <v/>
      </c>
      <c r="AD687" t="s">
        <v>32</v>
      </c>
      <c r="AE687" t="str">
        <f t="shared" si="150"/>
        <v/>
      </c>
      <c r="AF687" t="s">
        <v>32</v>
      </c>
      <c r="AG687" t="str">
        <f t="shared" si="151"/>
        <v/>
      </c>
      <c r="AH687" t="s">
        <v>32</v>
      </c>
      <c r="AI687" t="str">
        <f t="shared" si="152"/>
        <v/>
      </c>
      <c r="AJ687" t="s">
        <v>32</v>
      </c>
      <c r="AK687" t="str">
        <f t="shared" si="153"/>
        <v/>
      </c>
      <c r="AL687">
        <v>0</v>
      </c>
      <c r="AM687">
        <v>0</v>
      </c>
      <c r="AN687">
        <v>0</v>
      </c>
      <c r="AO687" t="s">
        <v>32</v>
      </c>
      <c r="AP687" t="s">
        <v>32</v>
      </c>
    </row>
    <row r="688" spans="1:42" x14ac:dyDescent="0.25">
      <c r="A688">
        <v>201511</v>
      </c>
      <c r="B688" t="str">
        <f t="shared" si="140"/>
        <v>2015-II</v>
      </c>
      <c r="C688" t="s">
        <v>739</v>
      </c>
      <c r="D688" t="s">
        <v>739</v>
      </c>
      <c r="E688">
        <v>30054508</v>
      </c>
      <c r="F688" t="s">
        <v>29</v>
      </c>
      <c r="G688">
        <v>0</v>
      </c>
      <c r="H688">
        <v>0</v>
      </c>
      <c r="I688">
        <v>0</v>
      </c>
      <c r="J688">
        <f t="shared" si="141"/>
        <v>0</v>
      </c>
      <c r="K688" t="str">
        <f t="shared" si="142"/>
        <v>Modelamiento</v>
      </c>
      <c r="L688">
        <f t="shared" si="143"/>
        <v>0</v>
      </c>
      <c r="M688">
        <v>28</v>
      </c>
      <c r="N688" t="str">
        <f t="shared" si="144"/>
        <v>&lt;=30</v>
      </c>
      <c r="O688" t="s">
        <v>56</v>
      </c>
      <c r="P688" t="s">
        <v>39</v>
      </c>
      <c r="Q688">
        <v>31247</v>
      </c>
      <c r="R688">
        <v>1500</v>
      </c>
      <c r="S688" t="str">
        <f t="shared" si="145"/>
        <v>&lt;=1500</v>
      </c>
      <c r="T688">
        <v>1133.1300000000001</v>
      </c>
      <c r="U688" t="str">
        <f t="shared" si="146"/>
        <v>&lt;=1200</v>
      </c>
      <c r="V688" t="s">
        <v>612</v>
      </c>
      <c r="W688">
        <v>30857</v>
      </c>
      <c r="X688" s="12">
        <f t="shared" si="147"/>
        <v>4.8611336163593352E-2</v>
      </c>
      <c r="Y688" t="str">
        <f t="shared" si="148"/>
        <v>&lt;=0.05</v>
      </c>
      <c r="Z688" t="s">
        <v>32</v>
      </c>
      <c r="AA688">
        <v>4</v>
      </c>
      <c r="AB688">
        <v>4269.57</v>
      </c>
      <c r="AC688" t="str">
        <f t="shared" si="149"/>
        <v>&lt;=5000</v>
      </c>
      <c r="AD688">
        <v>1662</v>
      </c>
      <c r="AE688" t="str">
        <f t="shared" si="150"/>
        <v>&gt;120</v>
      </c>
      <c r="AF688">
        <v>4269.57</v>
      </c>
      <c r="AG688" t="str">
        <f t="shared" si="151"/>
        <v>&lt;=5000</v>
      </c>
      <c r="AH688" t="s">
        <v>32</v>
      </c>
      <c r="AI688" t="str">
        <f t="shared" si="152"/>
        <v/>
      </c>
      <c r="AJ688" t="s">
        <v>32</v>
      </c>
      <c r="AK688" t="str">
        <f t="shared" si="153"/>
        <v/>
      </c>
      <c r="AL688">
        <v>12</v>
      </c>
      <c r="AM688">
        <v>0</v>
      </c>
      <c r="AN688">
        <v>12</v>
      </c>
      <c r="AO688" t="s">
        <v>32</v>
      </c>
      <c r="AP688">
        <v>1</v>
      </c>
    </row>
    <row r="689" spans="1:42" x14ac:dyDescent="0.25">
      <c r="A689">
        <v>201511</v>
      </c>
      <c r="B689" t="str">
        <f t="shared" si="140"/>
        <v>2015-II</v>
      </c>
      <c r="C689" t="s">
        <v>740</v>
      </c>
      <c r="D689" t="s">
        <v>740</v>
      </c>
      <c r="E689">
        <v>30062290</v>
      </c>
      <c r="F689" t="s">
        <v>29</v>
      </c>
      <c r="G689">
        <v>0</v>
      </c>
      <c r="H689">
        <v>0</v>
      </c>
      <c r="I689">
        <v>0</v>
      </c>
      <c r="J689">
        <f t="shared" si="141"/>
        <v>0</v>
      </c>
      <c r="K689" t="str">
        <f t="shared" si="142"/>
        <v>Modelamiento</v>
      </c>
      <c r="L689">
        <f t="shared" si="143"/>
        <v>0</v>
      </c>
      <c r="M689">
        <v>30</v>
      </c>
      <c r="N689" t="str">
        <f t="shared" si="144"/>
        <v>&lt;=30</v>
      </c>
      <c r="O689" t="s">
        <v>72</v>
      </c>
      <c r="P689" t="s">
        <v>39</v>
      </c>
      <c r="Q689">
        <v>37251</v>
      </c>
      <c r="R689">
        <v>1800</v>
      </c>
      <c r="S689" t="str">
        <f t="shared" si="145"/>
        <v>&lt;=2000</v>
      </c>
      <c r="T689">
        <v>1241.28</v>
      </c>
      <c r="U689" t="str">
        <f t="shared" si="146"/>
        <v>&lt;=1300</v>
      </c>
      <c r="V689" t="s">
        <v>589</v>
      </c>
      <c r="W689">
        <v>37161</v>
      </c>
      <c r="X689" s="12">
        <f t="shared" si="147"/>
        <v>4.8437878420925166E-2</v>
      </c>
      <c r="Y689" t="str">
        <f t="shared" si="148"/>
        <v>&lt;=0.05</v>
      </c>
      <c r="Z689" t="s">
        <v>32</v>
      </c>
      <c r="AA689">
        <v>4</v>
      </c>
      <c r="AB689">
        <v>14400</v>
      </c>
      <c r="AC689" t="str">
        <f t="shared" si="149"/>
        <v>&gt;5000</v>
      </c>
      <c r="AD689">
        <v>226</v>
      </c>
      <c r="AE689" t="str">
        <f t="shared" si="150"/>
        <v>&gt;120</v>
      </c>
      <c r="AF689">
        <v>0</v>
      </c>
      <c r="AG689" t="str">
        <f t="shared" si="151"/>
        <v>&lt;=500</v>
      </c>
      <c r="AH689" t="s">
        <v>32</v>
      </c>
      <c r="AI689" t="str">
        <f t="shared" si="152"/>
        <v/>
      </c>
      <c r="AJ689" t="s">
        <v>32</v>
      </c>
      <c r="AK689" t="str">
        <f t="shared" si="153"/>
        <v/>
      </c>
      <c r="AL689">
        <v>12</v>
      </c>
      <c r="AM689">
        <v>2</v>
      </c>
      <c r="AN689">
        <v>2</v>
      </c>
      <c r="AO689">
        <v>10</v>
      </c>
      <c r="AP689">
        <v>1</v>
      </c>
    </row>
    <row r="690" spans="1:42" x14ac:dyDescent="0.25">
      <c r="A690">
        <v>201511</v>
      </c>
      <c r="B690" t="str">
        <f t="shared" si="140"/>
        <v>2015-II</v>
      </c>
      <c r="C690" t="s">
        <v>741</v>
      </c>
      <c r="D690" t="s">
        <v>741</v>
      </c>
      <c r="E690">
        <v>30057080</v>
      </c>
      <c r="F690" t="s">
        <v>29</v>
      </c>
      <c r="G690">
        <v>0</v>
      </c>
      <c r="H690">
        <v>0</v>
      </c>
      <c r="I690">
        <v>0</v>
      </c>
      <c r="J690">
        <f t="shared" si="141"/>
        <v>0</v>
      </c>
      <c r="K690" t="str">
        <f t="shared" si="142"/>
        <v>Modelamiento</v>
      </c>
      <c r="L690">
        <f t="shared" si="143"/>
        <v>0</v>
      </c>
      <c r="M690">
        <v>53</v>
      </c>
      <c r="N690" t="str">
        <f t="shared" si="144"/>
        <v>&lt;=55</v>
      </c>
      <c r="O690" t="s">
        <v>72</v>
      </c>
      <c r="P690" t="s">
        <v>39</v>
      </c>
      <c r="Q690">
        <v>39051</v>
      </c>
      <c r="R690">
        <v>0</v>
      </c>
      <c r="S690" t="str">
        <f t="shared" si="145"/>
        <v>=0</v>
      </c>
      <c r="T690">
        <v>1304.83</v>
      </c>
      <c r="U690" t="str">
        <f t="shared" si="146"/>
        <v>&lt;=1400</v>
      </c>
      <c r="V690" t="s">
        <v>589</v>
      </c>
      <c r="W690">
        <v>37161</v>
      </c>
      <c r="X690" s="12">
        <f t="shared" si="147"/>
        <v>0</v>
      </c>
      <c r="Y690" t="str">
        <f t="shared" si="148"/>
        <v>=0</v>
      </c>
      <c r="Z690" t="s">
        <v>32</v>
      </c>
      <c r="AA690">
        <v>0</v>
      </c>
      <c r="AB690">
        <v>7876.48</v>
      </c>
      <c r="AC690" t="str">
        <f t="shared" si="149"/>
        <v>&gt;5000</v>
      </c>
      <c r="AD690">
        <v>0</v>
      </c>
      <c r="AE690" t="str">
        <f t="shared" si="150"/>
        <v>=0</v>
      </c>
      <c r="AF690">
        <v>0</v>
      </c>
      <c r="AG690" t="str">
        <f t="shared" si="151"/>
        <v>&lt;=500</v>
      </c>
      <c r="AH690" t="s">
        <v>32</v>
      </c>
      <c r="AI690" t="str">
        <f t="shared" si="152"/>
        <v/>
      </c>
      <c r="AJ690" t="s">
        <v>32</v>
      </c>
      <c r="AK690" t="str">
        <f t="shared" si="153"/>
        <v/>
      </c>
      <c r="AL690">
        <v>12</v>
      </c>
      <c r="AM690">
        <v>12</v>
      </c>
      <c r="AN690">
        <v>0</v>
      </c>
      <c r="AO690">
        <v>1</v>
      </c>
      <c r="AP690" t="s">
        <v>32</v>
      </c>
    </row>
    <row r="691" spans="1:42" x14ac:dyDescent="0.25">
      <c r="A691">
        <v>201511</v>
      </c>
      <c r="B691" t="str">
        <f t="shared" si="140"/>
        <v>2015-II</v>
      </c>
      <c r="C691" t="s">
        <v>742</v>
      </c>
      <c r="D691" t="s">
        <v>742</v>
      </c>
      <c r="E691">
        <v>30059361</v>
      </c>
      <c r="F691" t="s">
        <v>29</v>
      </c>
      <c r="G691">
        <v>0</v>
      </c>
      <c r="H691">
        <v>0</v>
      </c>
      <c r="I691">
        <v>0</v>
      </c>
      <c r="J691">
        <f t="shared" si="141"/>
        <v>0</v>
      </c>
      <c r="K691" t="str">
        <f t="shared" si="142"/>
        <v>Modelamiento</v>
      </c>
      <c r="L691">
        <f t="shared" si="143"/>
        <v>0</v>
      </c>
      <c r="M691">
        <v>31</v>
      </c>
      <c r="N691" t="str">
        <f t="shared" si="144"/>
        <v>&lt;=35</v>
      </c>
      <c r="O691" t="s">
        <v>72</v>
      </c>
      <c r="P691" t="s">
        <v>35</v>
      </c>
      <c r="Q691">
        <v>33968</v>
      </c>
      <c r="R691">
        <v>1500</v>
      </c>
      <c r="S691" t="str">
        <f t="shared" si="145"/>
        <v>&lt;=1500</v>
      </c>
      <c r="T691">
        <v>1230.5899999999999</v>
      </c>
      <c r="U691" t="str">
        <f t="shared" si="146"/>
        <v>&lt;=1300</v>
      </c>
      <c r="V691" t="s">
        <v>585</v>
      </c>
      <c r="W691">
        <v>33578</v>
      </c>
      <c r="X691" s="12">
        <f t="shared" si="147"/>
        <v>4.4672106736553696E-2</v>
      </c>
      <c r="Y691" t="str">
        <f t="shared" si="148"/>
        <v>&lt;=0.05</v>
      </c>
      <c r="Z691" t="s">
        <v>32</v>
      </c>
      <c r="AA691">
        <v>0</v>
      </c>
      <c r="AB691">
        <v>504.94</v>
      </c>
      <c r="AC691" t="str">
        <f t="shared" si="149"/>
        <v>&lt;=1000</v>
      </c>
      <c r="AD691">
        <v>0</v>
      </c>
      <c r="AE691" t="str">
        <f t="shared" si="150"/>
        <v>=0</v>
      </c>
      <c r="AF691">
        <v>0</v>
      </c>
      <c r="AG691" t="str">
        <f t="shared" si="151"/>
        <v>&lt;=500</v>
      </c>
      <c r="AH691">
        <v>504.94</v>
      </c>
      <c r="AI691" t="str">
        <f t="shared" si="152"/>
        <v>&lt;=1000</v>
      </c>
      <c r="AJ691">
        <v>1</v>
      </c>
      <c r="AK691" t="str">
        <f t="shared" si="153"/>
        <v>&gt;0.9</v>
      </c>
      <c r="AL691">
        <v>11</v>
      </c>
      <c r="AM691">
        <v>11</v>
      </c>
      <c r="AN691">
        <v>0</v>
      </c>
      <c r="AO691">
        <v>2</v>
      </c>
      <c r="AP691" t="s">
        <v>32</v>
      </c>
    </row>
    <row r="692" spans="1:42" x14ac:dyDescent="0.25">
      <c r="A692">
        <v>201511</v>
      </c>
      <c r="B692" t="str">
        <f t="shared" si="140"/>
        <v>2015-II</v>
      </c>
      <c r="C692" t="s">
        <v>743</v>
      </c>
      <c r="D692" t="s">
        <v>743</v>
      </c>
      <c r="E692">
        <v>30062132</v>
      </c>
      <c r="F692" t="s">
        <v>29</v>
      </c>
      <c r="G692">
        <v>0</v>
      </c>
      <c r="H692">
        <v>0</v>
      </c>
      <c r="I692">
        <v>0</v>
      </c>
      <c r="J692">
        <f t="shared" si="141"/>
        <v>0</v>
      </c>
      <c r="K692" t="str">
        <f t="shared" si="142"/>
        <v>Modelamiento</v>
      </c>
      <c r="L692">
        <f t="shared" si="143"/>
        <v>0</v>
      </c>
      <c r="M692">
        <v>23</v>
      </c>
      <c r="N692" t="str">
        <f t="shared" si="144"/>
        <v>&lt;=25</v>
      </c>
      <c r="O692" t="s">
        <v>72</v>
      </c>
      <c r="P692" t="s">
        <v>39</v>
      </c>
      <c r="Q692">
        <v>32243</v>
      </c>
      <c r="R692">
        <v>1500</v>
      </c>
      <c r="S692" t="str">
        <f t="shared" si="145"/>
        <v>&lt;=1500</v>
      </c>
      <c r="T692">
        <v>1167.3699999999999</v>
      </c>
      <c r="U692" t="str">
        <f t="shared" si="146"/>
        <v>&lt;=1200</v>
      </c>
      <c r="V692" t="s">
        <v>589</v>
      </c>
      <c r="W692">
        <v>31853</v>
      </c>
      <c r="X692" s="12">
        <f t="shared" si="147"/>
        <v>4.709132577779173E-2</v>
      </c>
      <c r="Y692" t="str">
        <f t="shared" si="148"/>
        <v>&lt;=0.05</v>
      </c>
      <c r="Z692" t="s">
        <v>32</v>
      </c>
      <c r="AA692">
        <v>9</v>
      </c>
      <c r="AB692" t="s">
        <v>32</v>
      </c>
      <c r="AC692" t="str">
        <f t="shared" si="149"/>
        <v/>
      </c>
      <c r="AD692" t="s">
        <v>32</v>
      </c>
      <c r="AE692" t="str">
        <f t="shared" si="150"/>
        <v/>
      </c>
      <c r="AF692" t="s">
        <v>32</v>
      </c>
      <c r="AG692" t="str">
        <f t="shared" si="151"/>
        <v/>
      </c>
      <c r="AH692" t="s">
        <v>32</v>
      </c>
      <c r="AI692" t="str">
        <f t="shared" si="152"/>
        <v/>
      </c>
      <c r="AJ692" t="s">
        <v>32</v>
      </c>
      <c r="AK692" t="str">
        <f t="shared" si="153"/>
        <v/>
      </c>
      <c r="AL692">
        <v>0</v>
      </c>
      <c r="AM692">
        <v>0</v>
      </c>
      <c r="AN692">
        <v>0</v>
      </c>
      <c r="AO692" t="s">
        <v>32</v>
      </c>
      <c r="AP692" t="s">
        <v>32</v>
      </c>
    </row>
    <row r="693" spans="1:42" x14ac:dyDescent="0.25">
      <c r="A693">
        <v>201511</v>
      </c>
      <c r="B693" t="str">
        <f t="shared" si="140"/>
        <v>2015-II</v>
      </c>
      <c r="C693" t="s">
        <v>744</v>
      </c>
      <c r="D693" t="s">
        <v>744</v>
      </c>
      <c r="E693">
        <v>30061835</v>
      </c>
      <c r="F693" t="s">
        <v>29</v>
      </c>
      <c r="G693">
        <v>0</v>
      </c>
      <c r="H693">
        <v>0</v>
      </c>
      <c r="I693">
        <v>0</v>
      </c>
      <c r="J693">
        <f t="shared" si="141"/>
        <v>0</v>
      </c>
      <c r="K693" t="str">
        <f t="shared" si="142"/>
        <v>Modelamiento</v>
      </c>
      <c r="L693">
        <f t="shared" si="143"/>
        <v>0</v>
      </c>
      <c r="M693">
        <v>43</v>
      </c>
      <c r="N693" t="str">
        <f t="shared" si="144"/>
        <v>&lt;=45</v>
      </c>
      <c r="O693" t="s">
        <v>56</v>
      </c>
      <c r="P693" t="s">
        <v>39</v>
      </c>
      <c r="Q693">
        <v>44978</v>
      </c>
      <c r="R693">
        <v>3100</v>
      </c>
      <c r="S693" t="str">
        <f t="shared" si="145"/>
        <v>&gt;2500</v>
      </c>
      <c r="T693">
        <v>1496.9</v>
      </c>
      <c r="U693" t="str">
        <f t="shared" si="146"/>
        <v>&lt;=1500</v>
      </c>
      <c r="V693" t="s">
        <v>587</v>
      </c>
      <c r="W693">
        <v>46188</v>
      </c>
      <c r="X693" s="12">
        <f t="shared" si="147"/>
        <v>6.7117000086602582E-2</v>
      </c>
      <c r="Y693" t="str">
        <f t="shared" si="148"/>
        <v>&gt;0.06</v>
      </c>
      <c r="Z693" t="s">
        <v>32</v>
      </c>
      <c r="AA693">
        <v>9</v>
      </c>
      <c r="AB693" t="s">
        <v>32</v>
      </c>
      <c r="AC693" t="str">
        <f t="shared" si="149"/>
        <v/>
      </c>
      <c r="AD693" t="s">
        <v>32</v>
      </c>
      <c r="AE693" t="str">
        <f t="shared" si="150"/>
        <v/>
      </c>
      <c r="AF693" t="s">
        <v>32</v>
      </c>
      <c r="AG693" t="str">
        <f t="shared" si="151"/>
        <v/>
      </c>
      <c r="AH693" t="s">
        <v>32</v>
      </c>
      <c r="AI693" t="str">
        <f t="shared" si="152"/>
        <v/>
      </c>
      <c r="AJ693" t="s">
        <v>32</v>
      </c>
      <c r="AK693" t="str">
        <f t="shared" si="153"/>
        <v/>
      </c>
      <c r="AL693">
        <v>0</v>
      </c>
      <c r="AM693">
        <v>0</v>
      </c>
      <c r="AN693">
        <v>0</v>
      </c>
      <c r="AO693" t="s">
        <v>32</v>
      </c>
      <c r="AP693" t="s">
        <v>32</v>
      </c>
    </row>
    <row r="694" spans="1:42" x14ac:dyDescent="0.25">
      <c r="A694">
        <v>201511</v>
      </c>
      <c r="B694" t="str">
        <f t="shared" si="140"/>
        <v>2015-II</v>
      </c>
      <c r="C694" t="s">
        <v>745</v>
      </c>
      <c r="D694" t="s">
        <v>745</v>
      </c>
      <c r="E694">
        <v>30056560</v>
      </c>
      <c r="F694" t="s">
        <v>29</v>
      </c>
      <c r="G694">
        <v>0</v>
      </c>
      <c r="H694">
        <v>0</v>
      </c>
      <c r="I694">
        <v>0</v>
      </c>
      <c r="J694">
        <f t="shared" si="141"/>
        <v>0</v>
      </c>
      <c r="K694" t="str">
        <f t="shared" si="142"/>
        <v>Modelamiento</v>
      </c>
      <c r="L694">
        <f t="shared" si="143"/>
        <v>0</v>
      </c>
      <c r="M694">
        <v>26</v>
      </c>
      <c r="N694" t="str">
        <f t="shared" si="144"/>
        <v>&lt;=30</v>
      </c>
      <c r="O694" t="s">
        <v>56</v>
      </c>
      <c r="P694" t="s">
        <v>39</v>
      </c>
      <c r="Q694">
        <v>42361</v>
      </c>
      <c r="R694">
        <v>2500</v>
      </c>
      <c r="S694" t="str">
        <f t="shared" si="145"/>
        <v>&lt;=2500</v>
      </c>
      <c r="T694">
        <v>1407.18</v>
      </c>
      <c r="U694" t="str">
        <f t="shared" si="146"/>
        <v>&lt;=1500</v>
      </c>
      <c r="V694" t="s">
        <v>597</v>
      </c>
      <c r="W694">
        <v>42971</v>
      </c>
      <c r="X694" s="12">
        <f t="shared" si="147"/>
        <v>5.8178771729771241E-2</v>
      </c>
      <c r="Y694" t="str">
        <f t="shared" si="148"/>
        <v>&lt;=0.06</v>
      </c>
      <c r="Z694" t="s">
        <v>32</v>
      </c>
      <c r="AA694">
        <v>0</v>
      </c>
      <c r="AB694">
        <v>5717.98</v>
      </c>
      <c r="AC694" t="str">
        <f t="shared" si="149"/>
        <v>&gt;5000</v>
      </c>
      <c r="AD694">
        <v>8</v>
      </c>
      <c r="AE694" t="str">
        <f t="shared" si="150"/>
        <v>&lt;=8</v>
      </c>
      <c r="AF694">
        <v>0</v>
      </c>
      <c r="AG694" t="str">
        <f t="shared" si="151"/>
        <v>&lt;=500</v>
      </c>
      <c r="AH694">
        <v>404.52</v>
      </c>
      <c r="AI694" t="str">
        <f t="shared" si="152"/>
        <v>&lt;=500</v>
      </c>
      <c r="AJ694">
        <v>1</v>
      </c>
      <c r="AK694" t="str">
        <f t="shared" si="153"/>
        <v>&gt;0.9</v>
      </c>
      <c r="AL694">
        <v>12</v>
      </c>
      <c r="AM694">
        <v>12</v>
      </c>
      <c r="AN694">
        <v>0</v>
      </c>
      <c r="AO694">
        <v>1</v>
      </c>
      <c r="AP694" t="s">
        <v>32</v>
      </c>
    </row>
    <row r="695" spans="1:42" x14ac:dyDescent="0.25">
      <c r="A695">
        <v>201511</v>
      </c>
      <c r="B695" t="str">
        <f t="shared" si="140"/>
        <v>2015-II</v>
      </c>
      <c r="C695" t="s">
        <v>746</v>
      </c>
      <c r="D695" t="s">
        <v>746</v>
      </c>
      <c r="E695">
        <v>30062614</v>
      </c>
      <c r="F695" t="s">
        <v>29</v>
      </c>
      <c r="G695">
        <v>0</v>
      </c>
      <c r="H695">
        <v>0</v>
      </c>
      <c r="I695">
        <v>0</v>
      </c>
      <c r="J695">
        <f t="shared" si="141"/>
        <v>0</v>
      </c>
      <c r="K695" t="str">
        <f t="shared" si="142"/>
        <v>Modelamiento</v>
      </c>
      <c r="L695">
        <f t="shared" si="143"/>
        <v>0</v>
      </c>
      <c r="M695">
        <v>40</v>
      </c>
      <c r="N695" t="str">
        <f t="shared" si="144"/>
        <v>&lt;=40</v>
      </c>
      <c r="O695" t="s">
        <v>56</v>
      </c>
      <c r="P695" t="s">
        <v>35</v>
      </c>
      <c r="Q695">
        <v>40505</v>
      </c>
      <c r="R695">
        <v>1800</v>
      </c>
      <c r="S695" t="str">
        <f t="shared" si="145"/>
        <v>&lt;=2000</v>
      </c>
      <c r="T695">
        <v>1349.71</v>
      </c>
      <c r="U695" t="str">
        <f t="shared" si="146"/>
        <v>&lt;=1400</v>
      </c>
      <c r="V695" t="s">
        <v>587</v>
      </c>
      <c r="W695">
        <v>40415</v>
      </c>
      <c r="X695" s="12">
        <f t="shared" si="147"/>
        <v>4.4537919089446987E-2</v>
      </c>
      <c r="Y695" t="str">
        <f t="shared" si="148"/>
        <v>&lt;=0.05</v>
      </c>
      <c r="Z695" t="s">
        <v>32</v>
      </c>
      <c r="AA695">
        <v>4</v>
      </c>
      <c r="AB695">
        <v>3120.95</v>
      </c>
      <c r="AC695" t="str">
        <f t="shared" si="149"/>
        <v>&lt;=4000</v>
      </c>
      <c r="AD695">
        <v>2735</v>
      </c>
      <c r="AE695" t="str">
        <f t="shared" si="150"/>
        <v>&gt;120</v>
      </c>
      <c r="AF695">
        <v>3120.95</v>
      </c>
      <c r="AG695" t="str">
        <f t="shared" si="151"/>
        <v>&lt;=4000</v>
      </c>
      <c r="AH695" t="s">
        <v>32</v>
      </c>
      <c r="AI695" t="str">
        <f t="shared" si="152"/>
        <v/>
      </c>
      <c r="AJ695" t="s">
        <v>32</v>
      </c>
      <c r="AK695" t="str">
        <f t="shared" si="153"/>
        <v/>
      </c>
      <c r="AL695">
        <v>12</v>
      </c>
      <c r="AM695">
        <v>0</v>
      </c>
      <c r="AN695">
        <v>12</v>
      </c>
      <c r="AO695" t="s">
        <v>32</v>
      </c>
      <c r="AP695">
        <v>1</v>
      </c>
    </row>
    <row r="696" spans="1:42" x14ac:dyDescent="0.25">
      <c r="A696">
        <v>201511</v>
      </c>
      <c r="B696" t="str">
        <f t="shared" si="140"/>
        <v>2015-II</v>
      </c>
      <c r="C696" t="s">
        <v>747</v>
      </c>
      <c r="D696" t="s">
        <v>747</v>
      </c>
      <c r="E696">
        <v>30063000</v>
      </c>
      <c r="F696" t="s">
        <v>29</v>
      </c>
      <c r="G696">
        <v>0</v>
      </c>
      <c r="H696">
        <v>0</v>
      </c>
      <c r="I696">
        <v>0</v>
      </c>
      <c r="J696">
        <f t="shared" si="141"/>
        <v>0</v>
      </c>
      <c r="K696" t="str">
        <f t="shared" si="142"/>
        <v>Modelamiento</v>
      </c>
      <c r="L696">
        <f t="shared" si="143"/>
        <v>0</v>
      </c>
      <c r="M696">
        <v>38</v>
      </c>
      <c r="N696" t="str">
        <f t="shared" si="144"/>
        <v>&lt;=40</v>
      </c>
      <c r="O696" t="s">
        <v>56</v>
      </c>
      <c r="P696" t="s">
        <v>31</v>
      </c>
      <c r="Q696">
        <v>28271</v>
      </c>
      <c r="R696">
        <v>2000</v>
      </c>
      <c r="S696" t="str">
        <f t="shared" si="145"/>
        <v>&lt;=2000</v>
      </c>
      <c r="T696">
        <v>1206.8499999999999</v>
      </c>
      <c r="U696" t="str">
        <f t="shared" si="146"/>
        <v>&lt;=1300</v>
      </c>
      <c r="V696" t="s">
        <v>585</v>
      </c>
      <c r="W696">
        <v>28781</v>
      </c>
      <c r="X696" s="12">
        <f t="shared" si="147"/>
        <v>6.9490288732149685E-2</v>
      </c>
      <c r="Y696" t="str">
        <f t="shared" si="148"/>
        <v>&gt;0.06</v>
      </c>
      <c r="Z696" t="s">
        <v>32</v>
      </c>
      <c r="AA696">
        <v>4</v>
      </c>
      <c r="AB696">
        <v>692.45</v>
      </c>
      <c r="AC696" t="str">
        <f t="shared" si="149"/>
        <v>&lt;=1000</v>
      </c>
      <c r="AD696">
        <v>1062</v>
      </c>
      <c r="AE696" t="str">
        <f t="shared" si="150"/>
        <v>&gt;120</v>
      </c>
      <c r="AF696">
        <v>692.45</v>
      </c>
      <c r="AG696" t="str">
        <f t="shared" si="151"/>
        <v>&lt;=1000</v>
      </c>
      <c r="AH696" t="s">
        <v>32</v>
      </c>
      <c r="AI696" t="str">
        <f t="shared" si="152"/>
        <v/>
      </c>
      <c r="AJ696" t="s">
        <v>32</v>
      </c>
      <c r="AK696" t="str">
        <f t="shared" si="153"/>
        <v/>
      </c>
      <c r="AL696">
        <v>12</v>
      </c>
      <c r="AM696">
        <v>0</v>
      </c>
      <c r="AN696">
        <v>12</v>
      </c>
      <c r="AO696" t="s">
        <v>32</v>
      </c>
      <c r="AP696">
        <v>1</v>
      </c>
    </row>
    <row r="697" spans="1:42" x14ac:dyDescent="0.25">
      <c r="A697">
        <v>201511</v>
      </c>
      <c r="B697" t="str">
        <f t="shared" si="140"/>
        <v>2015-II</v>
      </c>
      <c r="C697" t="s">
        <v>748</v>
      </c>
      <c r="D697" t="s">
        <v>748</v>
      </c>
      <c r="E697">
        <v>30063900</v>
      </c>
      <c r="F697" t="s">
        <v>29</v>
      </c>
      <c r="G697">
        <v>1</v>
      </c>
      <c r="H697">
        <v>0</v>
      </c>
      <c r="I697">
        <v>0</v>
      </c>
      <c r="J697">
        <f t="shared" si="141"/>
        <v>0</v>
      </c>
      <c r="K697" t="str">
        <f t="shared" si="142"/>
        <v>Modelamiento</v>
      </c>
      <c r="L697">
        <f t="shared" si="143"/>
        <v>0</v>
      </c>
      <c r="M697">
        <v>35</v>
      </c>
      <c r="N697" t="str">
        <f t="shared" si="144"/>
        <v>&lt;=35</v>
      </c>
      <c r="O697" t="s">
        <v>56</v>
      </c>
      <c r="P697" t="s">
        <v>31</v>
      </c>
      <c r="Q697">
        <v>50465</v>
      </c>
      <c r="R697">
        <v>0</v>
      </c>
      <c r="S697" t="str">
        <f t="shared" si="145"/>
        <v>=0</v>
      </c>
      <c r="T697">
        <v>1705.76</v>
      </c>
      <c r="U697" t="str">
        <f t="shared" si="146"/>
        <v>&gt;1500</v>
      </c>
      <c r="V697" t="s">
        <v>32</v>
      </c>
      <c r="W697">
        <v>50465</v>
      </c>
      <c r="X697" s="12">
        <f t="shared" si="147"/>
        <v>0</v>
      </c>
      <c r="Y697" t="str">
        <f t="shared" si="148"/>
        <v>=0</v>
      </c>
      <c r="Z697" t="s">
        <v>32</v>
      </c>
      <c r="AA697">
        <v>9</v>
      </c>
      <c r="AB697" t="s">
        <v>32</v>
      </c>
      <c r="AC697" t="str">
        <f t="shared" si="149"/>
        <v/>
      </c>
      <c r="AD697" t="s">
        <v>32</v>
      </c>
      <c r="AE697" t="str">
        <f t="shared" si="150"/>
        <v/>
      </c>
      <c r="AF697" t="s">
        <v>32</v>
      </c>
      <c r="AG697" t="str">
        <f t="shared" si="151"/>
        <v/>
      </c>
      <c r="AH697" t="s">
        <v>32</v>
      </c>
      <c r="AI697" t="str">
        <f t="shared" si="152"/>
        <v/>
      </c>
      <c r="AJ697" t="s">
        <v>32</v>
      </c>
      <c r="AK697" t="str">
        <f t="shared" si="153"/>
        <v/>
      </c>
      <c r="AL697">
        <v>0</v>
      </c>
      <c r="AM697">
        <v>0</v>
      </c>
      <c r="AN697">
        <v>0</v>
      </c>
      <c r="AO697" t="s">
        <v>32</v>
      </c>
      <c r="AP697" t="s">
        <v>32</v>
      </c>
    </row>
    <row r="698" spans="1:42" x14ac:dyDescent="0.25">
      <c r="A698">
        <v>201511</v>
      </c>
      <c r="B698" t="str">
        <f t="shared" si="140"/>
        <v>2015-II</v>
      </c>
      <c r="C698" t="s">
        <v>749</v>
      </c>
      <c r="D698" t="s">
        <v>749</v>
      </c>
      <c r="E698">
        <v>30062796</v>
      </c>
      <c r="F698" t="s">
        <v>29</v>
      </c>
      <c r="G698">
        <v>1</v>
      </c>
      <c r="H698">
        <v>0</v>
      </c>
      <c r="I698">
        <v>0</v>
      </c>
      <c r="J698">
        <f t="shared" si="141"/>
        <v>0</v>
      </c>
      <c r="K698" t="str">
        <f t="shared" si="142"/>
        <v>Modelamiento</v>
      </c>
      <c r="L698">
        <f t="shared" si="143"/>
        <v>0</v>
      </c>
      <c r="M698">
        <v>25</v>
      </c>
      <c r="N698" t="str">
        <f t="shared" si="144"/>
        <v>&lt;=25</v>
      </c>
      <c r="O698" t="s">
        <v>56</v>
      </c>
      <c r="P698" t="s">
        <v>31</v>
      </c>
      <c r="Q698">
        <v>34527</v>
      </c>
      <c r="R698">
        <v>2200</v>
      </c>
      <c r="S698" t="str">
        <f t="shared" si="145"/>
        <v>&lt;=2500</v>
      </c>
      <c r="T698">
        <v>1150.51</v>
      </c>
      <c r="U698" t="str">
        <f t="shared" si="146"/>
        <v>&lt;=1200</v>
      </c>
      <c r="V698" t="s">
        <v>585</v>
      </c>
      <c r="W698">
        <v>34837</v>
      </c>
      <c r="X698" s="12">
        <f t="shared" si="147"/>
        <v>6.3151247237132932E-2</v>
      </c>
      <c r="Y698" t="str">
        <f t="shared" si="148"/>
        <v>&gt;0.06</v>
      </c>
      <c r="Z698" t="s">
        <v>32</v>
      </c>
      <c r="AA698">
        <v>4</v>
      </c>
      <c r="AB698">
        <v>2053.27</v>
      </c>
      <c r="AC698" t="str">
        <f t="shared" si="149"/>
        <v>&lt;=3000</v>
      </c>
      <c r="AD698">
        <v>623</v>
      </c>
      <c r="AE698" t="str">
        <f t="shared" si="150"/>
        <v>&gt;120</v>
      </c>
      <c r="AF698">
        <v>2053.27</v>
      </c>
      <c r="AG698" t="str">
        <f t="shared" si="151"/>
        <v>&lt;=3000</v>
      </c>
      <c r="AH698" t="s">
        <v>32</v>
      </c>
      <c r="AI698" t="str">
        <f t="shared" si="152"/>
        <v/>
      </c>
      <c r="AJ698" t="s">
        <v>32</v>
      </c>
      <c r="AK698" t="str">
        <f t="shared" si="153"/>
        <v/>
      </c>
      <c r="AL698">
        <v>12</v>
      </c>
      <c r="AM698">
        <v>0</v>
      </c>
      <c r="AN698">
        <v>12</v>
      </c>
      <c r="AO698" t="s">
        <v>32</v>
      </c>
      <c r="AP698">
        <v>1</v>
      </c>
    </row>
    <row r="699" spans="1:42" x14ac:dyDescent="0.25">
      <c r="A699">
        <v>201511</v>
      </c>
      <c r="B699" t="str">
        <f t="shared" si="140"/>
        <v>2015-II</v>
      </c>
      <c r="C699" t="s">
        <v>750</v>
      </c>
      <c r="D699" t="s">
        <v>750</v>
      </c>
      <c r="E699">
        <v>30061934</v>
      </c>
      <c r="F699" t="s">
        <v>29</v>
      </c>
      <c r="G699">
        <v>0</v>
      </c>
      <c r="H699">
        <v>0</v>
      </c>
      <c r="I699">
        <v>0</v>
      </c>
      <c r="J699">
        <f t="shared" si="141"/>
        <v>0</v>
      </c>
      <c r="K699" t="str">
        <f t="shared" si="142"/>
        <v>Modelamiento</v>
      </c>
      <c r="L699">
        <f t="shared" si="143"/>
        <v>0</v>
      </c>
      <c r="M699">
        <v>23</v>
      </c>
      <c r="N699" t="str">
        <f t="shared" si="144"/>
        <v>&lt;=25</v>
      </c>
      <c r="O699" t="s">
        <v>56</v>
      </c>
      <c r="P699" t="s">
        <v>39</v>
      </c>
      <c r="Q699">
        <v>44516</v>
      </c>
      <c r="R699">
        <v>2500</v>
      </c>
      <c r="S699" t="str">
        <f t="shared" si="145"/>
        <v>&lt;=2500</v>
      </c>
      <c r="T699">
        <v>1479.69</v>
      </c>
      <c r="U699" t="str">
        <f t="shared" si="146"/>
        <v>&lt;=1500</v>
      </c>
      <c r="V699" t="s">
        <v>597</v>
      </c>
      <c r="W699">
        <v>45126</v>
      </c>
      <c r="X699" s="12">
        <f t="shared" si="147"/>
        <v>5.5400434339405218E-2</v>
      </c>
      <c r="Y699" t="str">
        <f t="shared" si="148"/>
        <v>&lt;=0.06</v>
      </c>
      <c r="Z699" t="s">
        <v>32</v>
      </c>
      <c r="AA699">
        <v>9</v>
      </c>
      <c r="AB699" t="s">
        <v>32</v>
      </c>
      <c r="AC699" t="str">
        <f t="shared" si="149"/>
        <v/>
      </c>
      <c r="AD699" t="s">
        <v>32</v>
      </c>
      <c r="AE699" t="str">
        <f t="shared" si="150"/>
        <v/>
      </c>
      <c r="AF699" t="s">
        <v>32</v>
      </c>
      <c r="AG699" t="str">
        <f t="shared" si="151"/>
        <v/>
      </c>
      <c r="AH699" t="s">
        <v>32</v>
      </c>
      <c r="AI699" t="str">
        <f t="shared" si="152"/>
        <v/>
      </c>
      <c r="AJ699" t="s">
        <v>32</v>
      </c>
      <c r="AK699" t="str">
        <f t="shared" si="153"/>
        <v/>
      </c>
      <c r="AL699">
        <v>0</v>
      </c>
      <c r="AM699">
        <v>0</v>
      </c>
      <c r="AN699">
        <v>0</v>
      </c>
      <c r="AO699" t="s">
        <v>32</v>
      </c>
      <c r="AP699" t="s">
        <v>32</v>
      </c>
    </row>
    <row r="700" spans="1:42" x14ac:dyDescent="0.25">
      <c r="A700">
        <v>201511</v>
      </c>
      <c r="B700" t="str">
        <f t="shared" si="140"/>
        <v>2015-II</v>
      </c>
      <c r="C700" t="s">
        <v>751</v>
      </c>
      <c r="D700" t="s">
        <v>751</v>
      </c>
      <c r="E700">
        <v>30060822</v>
      </c>
      <c r="F700" t="s">
        <v>29</v>
      </c>
      <c r="G700">
        <v>0</v>
      </c>
      <c r="H700">
        <v>0</v>
      </c>
      <c r="I700">
        <v>0</v>
      </c>
      <c r="J700">
        <f t="shared" si="141"/>
        <v>0</v>
      </c>
      <c r="K700" t="str">
        <f t="shared" si="142"/>
        <v>Modelamiento</v>
      </c>
      <c r="L700">
        <f t="shared" si="143"/>
        <v>0</v>
      </c>
      <c r="M700">
        <v>46</v>
      </c>
      <c r="N700" t="str">
        <f t="shared" si="144"/>
        <v>&lt;=50</v>
      </c>
      <c r="O700" t="s">
        <v>56</v>
      </c>
      <c r="P700" t="s">
        <v>35</v>
      </c>
      <c r="Q700">
        <v>42016</v>
      </c>
      <c r="R700">
        <v>5000</v>
      </c>
      <c r="S700" t="str">
        <f t="shared" si="145"/>
        <v>&gt;2500</v>
      </c>
      <c r="T700">
        <v>1687.69</v>
      </c>
      <c r="U700" t="str">
        <f t="shared" si="146"/>
        <v>&gt;1500</v>
      </c>
      <c r="V700" t="s">
        <v>597</v>
      </c>
      <c r="W700">
        <v>45126</v>
      </c>
      <c r="X700" s="12">
        <f t="shared" si="147"/>
        <v>0.11080086867881044</v>
      </c>
      <c r="Y700" t="str">
        <f t="shared" si="148"/>
        <v>&gt;0.06</v>
      </c>
      <c r="Z700" t="s">
        <v>32</v>
      </c>
      <c r="AA700">
        <v>4</v>
      </c>
      <c r="AB700">
        <v>220.98</v>
      </c>
      <c r="AC700" t="str">
        <f t="shared" si="149"/>
        <v>&lt;=500</v>
      </c>
      <c r="AD700">
        <v>1192</v>
      </c>
      <c r="AE700" t="str">
        <f t="shared" si="150"/>
        <v>&gt;120</v>
      </c>
      <c r="AF700">
        <v>220.98</v>
      </c>
      <c r="AG700" t="str">
        <f t="shared" si="151"/>
        <v>&lt;=500</v>
      </c>
      <c r="AH700" t="s">
        <v>32</v>
      </c>
      <c r="AI700" t="str">
        <f t="shared" si="152"/>
        <v/>
      </c>
      <c r="AJ700" t="s">
        <v>32</v>
      </c>
      <c r="AK700" t="str">
        <f t="shared" si="153"/>
        <v/>
      </c>
      <c r="AL700">
        <v>12</v>
      </c>
      <c r="AM700">
        <v>0</v>
      </c>
      <c r="AN700">
        <v>12</v>
      </c>
      <c r="AO700" t="s">
        <v>32</v>
      </c>
      <c r="AP700">
        <v>1</v>
      </c>
    </row>
    <row r="701" spans="1:42" x14ac:dyDescent="0.25">
      <c r="A701">
        <v>201511</v>
      </c>
      <c r="B701" t="str">
        <f t="shared" si="140"/>
        <v>2015-II</v>
      </c>
      <c r="C701" t="s">
        <v>752</v>
      </c>
      <c r="D701" t="s">
        <v>752</v>
      </c>
      <c r="E701">
        <v>30061706</v>
      </c>
      <c r="F701" t="s">
        <v>29</v>
      </c>
      <c r="G701">
        <v>1</v>
      </c>
      <c r="H701">
        <v>0</v>
      </c>
      <c r="I701">
        <v>0</v>
      </c>
      <c r="J701">
        <f t="shared" si="141"/>
        <v>0</v>
      </c>
      <c r="K701" t="str">
        <f t="shared" si="142"/>
        <v>Modelamiento</v>
      </c>
      <c r="L701">
        <f t="shared" si="143"/>
        <v>0</v>
      </c>
      <c r="M701">
        <v>22</v>
      </c>
      <c r="N701" t="str">
        <f t="shared" si="144"/>
        <v>&lt;=25</v>
      </c>
      <c r="O701" t="s">
        <v>72</v>
      </c>
      <c r="P701" t="s">
        <v>39</v>
      </c>
      <c r="Q701">
        <v>35227</v>
      </c>
      <c r="R701">
        <v>1500</v>
      </c>
      <c r="S701" t="str">
        <f t="shared" si="145"/>
        <v>&lt;=1500</v>
      </c>
      <c r="T701">
        <v>1171.6500000000001</v>
      </c>
      <c r="U701" t="str">
        <f t="shared" si="146"/>
        <v>&lt;=1200</v>
      </c>
      <c r="V701" t="s">
        <v>585</v>
      </c>
      <c r="W701">
        <v>34837</v>
      </c>
      <c r="X701" s="12">
        <f t="shared" si="147"/>
        <v>4.3057668570772457E-2</v>
      </c>
      <c r="Y701" t="str">
        <f t="shared" si="148"/>
        <v>&lt;=0.05</v>
      </c>
      <c r="Z701" t="s">
        <v>32</v>
      </c>
      <c r="AA701">
        <v>9</v>
      </c>
      <c r="AB701" t="s">
        <v>32</v>
      </c>
      <c r="AC701" t="str">
        <f t="shared" si="149"/>
        <v/>
      </c>
      <c r="AD701" t="s">
        <v>32</v>
      </c>
      <c r="AE701" t="str">
        <f t="shared" si="150"/>
        <v/>
      </c>
      <c r="AF701" t="s">
        <v>32</v>
      </c>
      <c r="AG701" t="str">
        <f t="shared" si="151"/>
        <v/>
      </c>
      <c r="AH701" t="s">
        <v>32</v>
      </c>
      <c r="AI701" t="str">
        <f t="shared" si="152"/>
        <v/>
      </c>
      <c r="AJ701" t="s">
        <v>32</v>
      </c>
      <c r="AK701" t="str">
        <f t="shared" si="153"/>
        <v/>
      </c>
      <c r="AL701">
        <v>0</v>
      </c>
      <c r="AM701">
        <v>0</v>
      </c>
      <c r="AN701">
        <v>0</v>
      </c>
      <c r="AO701" t="s">
        <v>32</v>
      </c>
      <c r="AP701" t="s">
        <v>32</v>
      </c>
    </row>
    <row r="702" spans="1:42" x14ac:dyDescent="0.25">
      <c r="A702">
        <v>201511</v>
      </c>
      <c r="B702" t="str">
        <f t="shared" si="140"/>
        <v>2015-II</v>
      </c>
      <c r="C702" t="s">
        <v>753</v>
      </c>
      <c r="D702" t="s">
        <v>753</v>
      </c>
      <c r="E702">
        <v>30064802</v>
      </c>
      <c r="F702" t="s">
        <v>29</v>
      </c>
      <c r="G702">
        <v>0</v>
      </c>
      <c r="H702">
        <v>0</v>
      </c>
      <c r="I702">
        <v>0</v>
      </c>
      <c r="J702">
        <f t="shared" si="141"/>
        <v>0</v>
      </c>
      <c r="K702" t="str">
        <f t="shared" si="142"/>
        <v>Modelamiento</v>
      </c>
      <c r="L702">
        <f t="shared" si="143"/>
        <v>0</v>
      </c>
      <c r="M702">
        <v>55</v>
      </c>
      <c r="N702" t="str">
        <f t="shared" si="144"/>
        <v>&lt;=55</v>
      </c>
      <c r="O702" t="s">
        <v>72</v>
      </c>
      <c r="P702" t="s">
        <v>39</v>
      </c>
      <c r="Q702">
        <v>30251</v>
      </c>
      <c r="R702">
        <v>1500</v>
      </c>
      <c r="S702" t="str">
        <f t="shared" si="145"/>
        <v>&lt;=1500</v>
      </c>
      <c r="T702">
        <v>1093.22</v>
      </c>
      <c r="U702" t="str">
        <f t="shared" si="146"/>
        <v>&lt;=1100</v>
      </c>
      <c r="V702" t="s">
        <v>585</v>
      </c>
      <c r="W702">
        <v>29861</v>
      </c>
      <c r="X702" s="12">
        <f t="shared" si="147"/>
        <v>5.0232745052074611E-2</v>
      </c>
      <c r="Y702" t="str">
        <f t="shared" si="148"/>
        <v>&lt;=0.06</v>
      </c>
      <c r="Z702" t="s">
        <v>32</v>
      </c>
      <c r="AA702">
        <v>0</v>
      </c>
      <c r="AB702">
        <v>31370.76</v>
      </c>
      <c r="AC702" t="str">
        <f t="shared" si="149"/>
        <v>&gt;5000</v>
      </c>
      <c r="AD702">
        <v>0</v>
      </c>
      <c r="AE702" t="str">
        <f t="shared" si="150"/>
        <v>=0</v>
      </c>
      <c r="AF702">
        <v>0</v>
      </c>
      <c r="AG702" t="str">
        <f t="shared" si="151"/>
        <v>&lt;=500</v>
      </c>
      <c r="AH702" t="s">
        <v>32</v>
      </c>
      <c r="AI702" t="str">
        <f t="shared" si="152"/>
        <v/>
      </c>
      <c r="AJ702" t="s">
        <v>32</v>
      </c>
      <c r="AK702" t="str">
        <f t="shared" si="153"/>
        <v/>
      </c>
      <c r="AL702">
        <v>12</v>
      </c>
      <c r="AM702">
        <v>12</v>
      </c>
      <c r="AN702">
        <v>0</v>
      </c>
      <c r="AO702">
        <v>1</v>
      </c>
      <c r="AP702" t="s">
        <v>32</v>
      </c>
    </row>
    <row r="703" spans="1:42" x14ac:dyDescent="0.25">
      <c r="A703">
        <v>201511</v>
      </c>
      <c r="B703" t="str">
        <f t="shared" si="140"/>
        <v>2015-II</v>
      </c>
      <c r="C703" t="s">
        <v>754</v>
      </c>
      <c r="D703" t="s">
        <v>754</v>
      </c>
      <c r="E703">
        <v>30064501</v>
      </c>
      <c r="F703" t="s">
        <v>29</v>
      </c>
      <c r="G703">
        <v>0</v>
      </c>
      <c r="H703">
        <v>0</v>
      </c>
      <c r="I703">
        <v>0</v>
      </c>
      <c r="J703">
        <f t="shared" si="141"/>
        <v>0</v>
      </c>
      <c r="K703" t="str">
        <f t="shared" si="142"/>
        <v>Modelamiento</v>
      </c>
      <c r="L703">
        <f t="shared" si="143"/>
        <v>0</v>
      </c>
      <c r="M703">
        <v>25</v>
      </c>
      <c r="N703" t="str">
        <f t="shared" si="144"/>
        <v>&lt;=25</v>
      </c>
      <c r="O703" t="s">
        <v>56</v>
      </c>
      <c r="P703" t="s">
        <v>31</v>
      </c>
      <c r="Q703">
        <v>37887</v>
      </c>
      <c r="R703">
        <v>1500</v>
      </c>
      <c r="S703" t="str">
        <f t="shared" si="145"/>
        <v>&lt;=1500</v>
      </c>
      <c r="T703">
        <v>1265.94</v>
      </c>
      <c r="U703" t="str">
        <f t="shared" si="146"/>
        <v>&lt;=1300</v>
      </c>
      <c r="V703" t="s">
        <v>589</v>
      </c>
      <c r="W703">
        <v>37497</v>
      </c>
      <c r="X703" s="12">
        <f t="shared" si="147"/>
        <v>4.0003200256020478E-2</v>
      </c>
      <c r="Y703" t="str">
        <f t="shared" si="148"/>
        <v>&lt;=0.05</v>
      </c>
      <c r="Z703" t="s">
        <v>32</v>
      </c>
      <c r="AA703">
        <v>4</v>
      </c>
      <c r="AB703">
        <v>94.32</v>
      </c>
      <c r="AC703" t="str">
        <f t="shared" si="149"/>
        <v>&lt;=500</v>
      </c>
      <c r="AD703">
        <v>1368</v>
      </c>
      <c r="AE703" t="str">
        <f t="shared" si="150"/>
        <v>&gt;120</v>
      </c>
      <c r="AF703">
        <v>94.32</v>
      </c>
      <c r="AG703" t="str">
        <f t="shared" si="151"/>
        <v>&lt;=500</v>
      </c>
      <c r="AH703" t="s">
        <v>32</v>
      </c>
      <c r="AI703" t="str">
        <f t="shared" si="152"/>
        <v/>
      </c>
      <c r="AJ703" t="s">
        <v>32</v>
      </c>
      <c r="AK703" t="str">
        <f t="shared" si="153"/>
        <v/>
      </c>
      <c r="AL703">
        <v>7</v>
      </c>
      <c r="AM703">
        <v>0</v>
      </c>
      <c r="AN703">
        <v>7</v>
      </c>
      <c r="AO703" t="s">
        <v>32</v>
      </c>
      <c r="AP703">
        <v>6</v>
      </c>
    </row>
    <row r="704" spans="1:42" x14ac:dyDescent="0.25">
      <c r="A704">
        <v>201511</v>
      </c>
      <c r="B704" t="str">
        <f t="shared" si="140"/>
        <v>2015-II</v>
      </c>
      <c r="C704" t="s">
        <v>755</v>
      </c>
      <c r="D704" t="s">
        <v>755</v>
      </c>
      <c r="E704">
        <v>30062065</v>
      </c>
      <c r="F704" t="s">
        <v>29</v>
      </c>
      <c r="G704">
        <v>1</v>
      </c>
      <c r="H704">
        <v>0</v>
      </c>
      <c r="I704">
        <v>0</v>
      </c>
      <c r="J704">
        <f t="shared" si="141"/>
        <v>0</v>
      </c>
      <c r="K704" t="str">
        <f t="shared" si="142"/>
        <v>Modelamiento</v>
      </c>
      <c r="L704">
        <f t="shared" si="143"/>
        <v>0</v>
      </c>
      <c r="M704">
        <v>51</v>
      </c>
      <c r="N704" t="str">
        <f t="shared" si="144"/>
        <v>&lt;=55</v>
      </c>
      <c r="O704" t="s">
        <v>56</v>
      </c>
      <c r="P704" t="s">
        <v>39</v>
      </c>
      <c r="Q704">
        <v>31751</v>
      </c>
      <c r="R704">
        <v>0</v>
      </c>
      <c r="S704" t="str">
        <f t="shared" si="145"/>
        <v>=0</v>
      </c>
      <c r="T704">
        <v>1147.43</v>
      </c>
      <c r="U704" t="str">
        <f t="shared" si="146"/>
        <v>&lt;=1200</v>
      </c>
      <c r="V704" t="s">
        <v>585</v>
      </c>
      <c r="W704">
        <v>29861</v>
      </c>
      <c r="X704" s="12">
        <f t="shared" si="147"/>
        <v>0</v>
      </c>
      <c r="Y704" t="str">
        <f t="shared" si="148"/>
        <v>=0</v>
      </c>
      <c r="Z704" t="s">
        <v>32</v>
      </c>
      <c r="AA704">
        <v>0</v>
      </c>
      <c r="AB704">
        <v>793.74</v>
      </c>
      <c r="AC704" t="str">
        <f t="shared" si="149"/>
        <v>&lt;=1000</v>
      </c>
      <c r="AD704">
        <v>0</v>
      </c>
      <c r="AE704" t="str">
        <f t="shared" si="150"/>
        <v>=0</v>
      </c>
      <c r="AF704">
        <v>0</v>
      </c>
      <c r="AG704" t="str">
        <f t="shared" si="151"/>
        <v>&lt;=500</v>
      </c>
      <c r="AH704">
        <v>1253.5999999999999</v>
      </c>
      <c r="AI704" t="str">
        <f t="shared" si="152"/>
        <v>&lt;=2000</v>
      </c>
      <c r="AJ704">
        <v>0.71699999999999997</v>
      </c>
      <c r="AK704" t="str">
        <f t="shared" si="153"/>
        <v>&lt;=0.8</v>
      </c>
      <c r="AL704">
        <v>11</v>
      </c>
      <c r="AM704">
        <v>11</v>
      </c>
      <c r="AN704">
        <v>0</v>
      </c>
      <c r="AO704">
        <v>1</v>
      </c>
      <c r="AP704" t="s">
        <v>32</v>
      </c>
    </row>
    <row r="705" spans="1:42" x14ac:dyDescent="0.25">
      <c r="A705">
        <v>201511</v>
      </c>
      <c r="B705" t="str">
        <f t="shared" si="140"/>
        <v>2015-II</v>
      </c>
      <c r="C705" t="s">
        <v>756</v>
      </c>
      <c r="D705" t="s">
        <v>756</v>
      </c>
      <c r="E705">
        <v>30061804</v>
      </c>
      <c r="F705" t="s">
        <v>29</v>
      </c>
      <c r="G705">
        <v>0</v>
      </c>
      <c r="H705">
        <v>0</v>
      </c>
      <c r="I705">
        <v>0</v>
      </c>
      <c r="J705">
        <f t="shared" si="141"/>
        <v>0</v>
      </c>
      <c r="K705" t="str">
        <f t="shared" si="142"/>
        <v>Modelamiento</v>
      </c>
      <c r="L705">
        <f t="shared" si="143"/>
        <v>0</v>
      </c>
      <c r="M705">
        <v>41</v>
      </c>
      <c r="N705" t="str">
        <f t="shared" si="144"/>
        <v>&lt;=45</v>
      </c>
      <c r="O705" t="s">
        <v>56</v>
      </c>
      <c r="P705" t="s">
        <v>31</v>
      </c>
      <c r="Q705">
        <v>44516</v>
      </c>
      <c r="R705">
        <v>2500</v>
      </c>
      <c r="S705" t="str">
        <f t="shared" si="145"/>
        <v>&lt;=2500</v>
      </c>
      <c r="T705">
        <v>1483.36</v>
      </c>
      <c r="U705" t="str">
        <f t="shared" si="146"/>
        <v>&lt;=1500</v>
      </c>
      <c r="V705" t="s">
        <v>597</v>
      </c>
      <c r="W705">
        <v>45126</v>
      </c>
      <c r="X705" s="12">
        <f t="shared" si="147"/>
        <v>5.5400434339405218E-2</v>
      </c>
      <c r="Y705" t="str">
        <f t="shared" si="148"/>
        <v>&lt;=0.06</v>
      </c>
      <c r="Z705" t="s">
        <v>32</v>
      </c>
      <c r="AA705">
        <v>2</v>
      </c>
      <c r="AB705">
        <v>8910.98</v>
      </c>
      <c r="AC705" t="str">
        <f t="shared" si="149"/>
        <v>&gt;5000</v>
      </c>
      <c r="AD705">
        <v>57</v>
      </c>
      <c r="AE705" t="str">
        <f t="shared" si="150"/>
        <v>&lt;=60</v>
      </c>
      <c r="AF705">
        <v>0</v>
      </c>
      <c r="AG705" t="str">
        <f t="shared" si="151"/>
        <v>&lt;=500</v>
      </c>
      <c r="AH705" t="s">
        <v>32</v>
      </c>
      <c r="AI705" t="str">
        <f t="shared" si="152"/>
        <v/>
      </c>
      <c r="AJ705" t="s">
        <v>32</v>
      </c>
      <c r="AK705" t="str">
        <f t="shared" si="153"/>
        <v/>
      </c>
      <c r="AL705">
        <v>12</v>
      </c>
      <c r="AM705">
        <v>5</v>
      </c>
      <c r="AN705">
        <v>0</v>
      </c>
      <c r="AO705">
        <v>8</v>
      </c>
      <c r="AP705" t="s">
        <v>32</v>
      </c>
    </row>
    <row r="706" spans="1:42" x14ac:dyDescent="0.25">
      <c r="A706">
        <v>201511</v>
      </c>
      <c r="B706" t="str">
        <f t="shared" si="140"/>
        <v>2015-II</v>
      </c>
      <c r="C706" t="s">
        <v>757</v>
      </c>
      <c r="D706" t="s">
        <v>757</v>
      </c>
      <c r="E706">
        <v>30064188</v>
      </c>
      <c r="F706" t="s">
        <v>29</v>
      </c>
      <c r="G706">
        <v>0</v>
      </c>
      <c r="H706">
        <v>0</v>
      </c>
      <c r="I706">
        <v>0</v>
      </c>
      <c r="J706">
        <f t="shared" si="141"/>
        <v>0</v>
      </c>
      <c r="K706" t="str">
        <f t="shared" si="142"/>
        <v>Modelamiento</v>
      </c>
      <c r="L706">
        <f t="shared" si="143"/>
        <v>0</v>
      </c>
      <c r="M706">
        <v>35</v>
      </c>
      <c r="N706" t="str">
        <f t="shared" si="144"/>
        <v>&lt;=35</v>
      </c>
      <c r="O706" t="s">
        <v>56</v>
      </c>
      <c r="P706" t="s">
        <v>31</v>
      </c>
      <c r="Q706">
        <v>35542</v>
      </c>
      <c r="R706">
        <v>1500</v>
      </c>
      <c r="S706" t="str">
        <f t="shared" si="145"/>
        <v>&lt;=1500</v>
      </c>
      <c r="T706">
        <v>1186.8399999999999</v>
      </c>
      <c r="U706" t="str">
        <f t="shared" si="146"/>
        <v>&lt;=1200</v>
      </c>
      <c r="V706" t="s">
        <v>585</v>
      </c>
      <c r="W706">
        <v>35152</v>
      </c>
      <c r="X706" s="12">
        <f t="shared" si="147"/>
        <v>4.2671825216203912E-2</v>
      </c>
      <c r="Y706" t="str">
        <f t="shared" si="148"/>
        <v>&lt;=0.05</v>
      </c>
      <c r="Z706" t="s">
        <v>32</v>
      </c>
      <c r="AA706">
        <v>0</v>
      </c>
      <c r="AB706">
        <v>1539.11</v>
      </c>
      <c r="AC706" t="str">
        <f t="shared" si="149"/>
        <v>&lt;=2000</v>
      </c>
      <c r="AD706">
        <v>0</v>
      </c>
      <c r="AE706" t="str">
        <f t="shared" si="150"/>
        <v>=0</v>
      </c>
      <c r="AF706">
        <v>0</v>
      </c>
      <c r="AG706" t="str">
        <f t="shared" si="151"/>
        <v>&lt;=500</v>
      </c>
      <c r="AH706" t="s">
        <v>32</v>
      </c>
      <c r="AI706" t="str">
        <f t="shared" si="152"/>
        <v/>
      </c>
      <c r="AJ706" t="s">
        <v>32</v>
      </c>
      <c r="AK706" t="str">
        <f t="shared" si="153"/>
        <v/>
      </c>
      <c r="AL706">
        <v>6</v>
      </c>
      <c r="AM706">
        <v>6</v>
      </c>
      <c r="AN706">
        <v>0</v>
      </c>
      <c r="AO706">
        <v>1</v>
      </c>
      <c r="AP706" t="s">
        <v>32</v>
      </c>
    </row>
    <row r="707" spans="1:42" x14ac:dyDescent="0.25">
      <c r="A707">
        <v>201511</v>
      </c>
      <c r="B707" t="str">
        <f t="shared" ref="B707:B770" si="154">+CONCATENATE(MID(A707,1,4),IF(MID(A707,5,2)*1&lt;=6,"-I","-II"))</f>
        <v>2015-II</v>
      </c>
      <c r="C707" t="s">
        <v>758</v>
      </c>
      <c r="D707" t="s">
        <v>758</v>
      </c>
      <c r="E707">
        <v>30056621</v>
      </c>
      <c r="F707" t="s">
        <v>29</v>
      </c>
      <c r="G707">
        <v>0</v>
      </c>
      <c r="H707">
        <v>0</v>
      </c>
      <c r="I707">
        <v>0</v>
      </c>
      <c r="J707">
        <f t="shared" ref="J707:J770" si="155">+IF(OR(O707="Taxista propietario",O707="Taxista palanca"),0,1)</f>
        <v>0</v>
      </c>
      <c r="K707" t="str">
        <f t="shared" ref="K707:K770" si="156">+IF(I707&gt;0,"Insuficiente",IF(H707&gt;0,"Indeterminado",IF(J707&gt;0,"Perfil","Modelamiento")))</f>
        <v>Modelamiento</v>
      </c>
      <c r="L707">
        <f t="shared" ref="L707:L770" si="157">+IF(AND(A707&gt;=201410,A707&lt;=201908),0,1)</f>
        <v>0</v>
      </c>
      <c r="M707">
        <v>54</v>
      </c>
      <c r="N707" t="str">
        <f t="shared" ref="N707:N770" si="158">+IF(M707&lt;=25,"&lt;=25",IF(M707&lt;=30,"&lt;=30",IF(M707&lt;=35,"&lt;=35",IF(M707&lt;=40,"&lt;=40",IF(M707&lt;=45,"&lt;=45",IF(M707&lt;=50,"&lt;=50",IF(M707&lt;=55,"&lt;=55",IF(M707&lt;=60,"&lt;=60","&gt;60"))))))))</f>
        <v>&lt;=55</v>
      </c>
      <c r="O707" t="s">
        <v>56</v>
      </c>
      <c r="P707" t="s">
        <v>31</v>
      </c>
      <c r="Q707">
        <v>35031</v>
      </c>
      <c r="R707">
        <v>1500</v>
      </c>
      <c r="S707" t="str">
        <f t="shared" ref="S707:S770" si="159">+IF(R707="NULL","",IF(R707=0,"=0",IF(R707&lt;=500,"&lt;=500",IF(R707&lt;=1000,"&lt;=1000",IF(R707&lt;=1500,"&lt;=1500",IF(R707&lt;=2000,"&lt;=2000",IF(R707&lt;=2500,"&lt;=2500","&gt;2500")))))))</f>
        <v>&lt;=1500</v>
      </c>
      <c r="T707">
        <v>1274.94</v>
      </c>
      <c r="U707" t="str">
        <f t="shared" ref="U707:U770" si="160">+IF(T707="NULL","",IF(T707&lt;=1000,"&lt;=1000",IF(T707&lt;=1100,"&lt;=1100",IF(T707&lt;=1200,"&lt;=1200",IF(T707&lt;=1300,"&lt;=1300",IF(T707&lt;=1400,"&lt;=1400",IF(T707&lt;=1500,"&lt;=1500","&gt;1500")))))))</f>
        <v>&lt;=1300</v>
      </c>
      <c r="V707" t="s">
        <v>587</v>
      </c>
      <c r="W707">
        <v>34641</v>
      </c>
      <c r="X707" s="12">
        <f t="shared" ref="X707:X770" si="161">+IFERROR(R707/W707,"NULL")</f>
        <v>4.3301290378453275E-2</v>
      </c>
      <c r="Y707" t="str">
        <f t="shared" ref="Y707:Y770" si="162">+IF(X707="NULL","",IF(X707=0,"=0",IF(X707&lt;=0.01,"&lt;=0.01",IF(X707&lt;=0.02,"&lt;=0.02",IF(X707&lt;=0.03,"&lt;=0.03",IF(X707&lt;=0.04,"&lt;=0.04",IF(X707&lt;=0.05,"&lt;=0.05",IF(X707&lt;=0.06,"&lt;=0.06","&gt;0.06"))))))))</f>
        <v>&lt;=0.05</v>
      </c>
      <c r="Z707" t="s">
        <v>32</v>
      </c>
      <c r="AA707">
        <v>9</v>
      </c>
      <c r="AB707" t="s">
        <v>32</v>
      </c>
      <c r="AC707" t="str">
        <f t="shared" ref="AC707:AC770" si="163">+IF(AB707="NULL","",IF(AB707&lt;=500,"&lt;=500",IF(AB707&lt;=1000,"&lt;=1000",IF(AB707&lt;=2000,"&lt;=2000",IF(AB707&lt;=3000,"&lt;=3000",IF(AB707&lt;=4000,"&lt;=4000",IF(AB707&lt;=5000,"&lt;=5000","&gt;5000")))))))</f>
        <v/>
      </c>
      <c r="AD707" t="s">
        <v>32</v>
      </c>
      <c r="AE707" t="str">
        <f t="shared" ref="AE707:AE770" si="164">+IF(AD707="NULL","",IF(AD707=0,"=0",IF(AD707&lt;=8,"&lt;=8",IF(AD707&lt;=30,"&lt;=30",IF(AD707&lt;=60,"&lt;=60",IF(AD707&lt;=90,"&lt;=90",IF(AD707&lt;=120,"&lt;=120","&gt;120")))))))</f>
        <v/>
      </c>
      <c r="AF707" t="s">
        <v>32</v>
      </c>
      <c r="AG707" t="str">
        <f t="shared" ref="AG707:AG770" si="165">+IF(AF707="NULL","",IF(AF707&lt;=500,"&lt;=500",IF(AF707&lt;=1000,"&lt;=1000",IF(AF707&lt;=2000,"&lt;=2000",IF(AF707&lt;=3000,"&lt;=3000",IF(AF707&lt;=4000,"&lt;=4000",IF(AF707&lt;=5000,"&lt;=5000","&gt;5000")))))))</f>
        <v/>
      </c>
      <c r="AH707" t="s">
        <v>32</v>
      </c>
      <c r="AI707" t="str">
        <f t="shared" ref="AI707:AI770" si="166">+IF(AH707="NULL","",IF(AH707&lt;=500,"&lt;=500",IF(AH707&lt;=1000,"&lt;=1000",IF(AH707&lt;=2000,"&lt;=2000",IF(AH707&lt;=3000,"&lt;=3000",IF(AH707&lt;=4000,"&lt;=4000",IF(AH707&lt;=5000,"&lt;=5000","&gt;5000")))))))</f>
        <v/>
      </c>
      <c r="AJ707" t="s">
        <v>32</v>
      </c>
      <c r="AK707" t="str">
        <f t="shared" ref="AK707:AK770" si="167">+IF(AJ707="NULL","",IF(AJ707=0,"=0",IF(AJ707&lt;=0.1,"&lt;=0.1",IF(AJ707&lt;=0.2,"&lt;=0.2",IF(AJ707&lt;=0.3,"&lt;=0.3",IF(AJ707&lt;=0.4,"&lt;=0.4",IF(AJ707&lt;=0.5,"&lt;=0.5",IF(AJ707&lt;=0.6,"&lt;=0.6",IF(AJ707&lt;=0.7,"&lt;=0.7",IF(AJ707&lt;=0.8,"&lt;=0.8",IF(AJ707&lt;=0.9,"&lt;=0.9","&gt;0.9")))))))))))</f>
        <v/>
      </c>
      <c r="AL707">
        <v>0</v>
      </c>
      <c r="AM707">
        <v>0</v>
      </c>
      <c r="AN707">
        <v>0</v>
      </c>
      <c r="AO707" t="s">
        <v>32</v>
      </c>
      <c r="AP707" t="s">
        <v>32</v>
      </c>
    </row>
    <row r="708" spans="1:42" x14ac:dyDescent="0.25">
      <c r="A708">
        <v>201511</v>
      </c>
      <c r="B708" t="str">
        <f t="shared" si="154"/>
        <v>2015-II</v>
      </c>
      <c r="C708" t="s">
        <v>759</v>
      </c>
      <c r="D708" t="s">
        <v>759</v>
      </c>
      <c r="E708">
        <v>30065887</v>
      </c>
      <c r="F708" t="s">
        <v>29</v>
      </c>
      <c r="G708">
        <v>0</v>
      </c>
      <c r="H708">
        <v>0</v>
      </c>
      <c r="I708">
        <v>0</v>
      </c>
      <c r="J708">
        <f t="shared" si="155"/>
        <v>0</v>
      </c>
      <c r="K708" t="str">
        <f t="shared" si="156"/>
        <v>Modelamiento</v>
      </c>
      <c r="L708">
        <f t="shared" si="157"/>
        <v>0</v>
      </c>
      <c r="M708">
        <v>23</v>
      </c>
      <c r="N708" t="str">
        <f t="shared" si="158"/>
        <v>&lt;=25</v>
      </c>
      <c r="O708" t="s">
        <v>56</v>
      </c>
      <c r="P708" t="s">
        <v>39</v>
      </c>
      <c r="Q708">
        <v>39875</v>
      </c>
      <c r="R708">
        <v>1500</v>
      </c>
      <c r="S708" t="str">
        <f t="shared" si="159"/>
        <v>&lt;=1500</v>
      </c>
      <c r="T708">
        <v>308.99</v>
      </c>
      <c r="U708" t="str">
        <f t="shared" si="160"/>
        <v>&lt;=1000</v>
      </c>
      <c r="V708" t="s">
        <v>597</v>
      </c>
      <c r="W708">
        <v>39485</v>
      </c>
      <c r="X708" s="12">
        <f t="shared" si="161"/>
        <v>3.7989109788527292E-2</v>
      </c>
      <c r="Y708" t="str">
        <f t="shared" si="162"/>
        <v>&lt;=0.04</v>
      </c>
      <c r="Z708" t="s">
        <v>32</v>
      </c>
      <c r="AA708">
        <v>9</v>
      </c>
      <c r="AB708" t="s">
        <v>32</v>
      </c>
      <c r="AC708" t="str">
        <f t="shared" si="163"/>
        <v/>
      </c>
      <c r="AD708" t="s">
        <v>32</v>
      </c>
      <c r="AE708" t="str">
        <f t="shared" si="164"/>
        <v/>
      </c>
      <c r="AF708" t="s">
        <v>32</v>
      </c>
      <c r="AG708" t="str">
        <f t="shared" si="165"/>
        <v/>
      </c>
      <c r="AH708" t="s">
        <v>32</v>
      </c>
      <c r="AI708" t="str">
        <f t="shared" si="166"/>
        <v/>
      </c>
      <c r="AJ708" t="s">
        <v>32</v>
      </c>
      <c r="AK708" t="str">
        <f t="shared" si="167"/>
        <v/>
      </c>
      <c r="AL708">
        <v>0</v>
      </c>
      <c r="AM708">
        <v>0</v>
      </c>
      <c r="AN708">
        <v>0</v>
      </c>
      <c r="AO708" t="s">
        <v>32</v>
      </c>
      <c r="AP708" t="s">
        <v>32</v>
      </c>
    </row>
    <row r="709" spans="1:42" x14ac:dyDescent="0.25">
      <c r="A709">
        <v>201511</v>
      </c>
      <c r="B709" t="str">
        <f t="shared" si="154"/>
        <v>2015-II</v>
      </c>
      <c r="C709" t="s">
        <v>760</v>
      </c>
      <c r="D709" t="s">
        <v>760</v>
      </c>
      <c r="E709">
        <v>30064746</v>
      </c>
      <c r="F709" t="s">
        <v>29</v>
      </c>
      <c r="G709">
        <v>0</v>
      </c>
      <c r="H709">
        <v>0</v>
      </c>
      <c r="I709">
        <v>0</v>
      </c>
      <c r="J709">
        <f t="shared" si="155"/>
        <v>0</v>
      </c>
      <c r="K709" t="str">
        <f t="shared" si="156"/>
        <v>Modelamiento</v>
      </c>
      <c r="L709">
        <f t="shared" si="157"/>
        <v>0</v>
      </c>
      <c r="M709">
        <v>28</v>
      </c>
      <c r="N709" t="str">
        <f t="shared" si="158"/>
        <v>&lt;=30</v>
      </c>
      <c r="O709" t="s">
        <v>56</v>
      </c>
      <c r="P709" t="s">
        <v>39</v>
      </c>
      <c r="Q709">
        <v>33010</v>
      </c>
      <c r="R709">
        <v>1500</v>
      </c>
      <c r="S709" t="str">
        <f t="shared" si="159"/>
        <v>&lt;=1500</v>
      </c>
      <c r="T709">
        <v>1199.1500000000001</v>
      </c>
      <c r="U709" t="str">
        <f t="shared" si="160"/>
        <v>&lt;=1200</v>
      </c>
      <c r="V709" t="s">
        <v>589</v>
      </c>
      <c r="W709">
        <v>32620</v>
      </c>
      <c r="X709" s="12">
        <f t="shared" si="161"/>
        <v>4.5984058859595341E-2</v>
      </c>
      <c r="Y709" t="str">
        <f t="shared" si="162"/>
        <v>&lt;=0.05</v>
      </c>
      <c r="Z709" t="s">
        <v>32</v>
      </c>
      <c r="AA709">
        <v>0</v>
      </c>
      <c r="AB709">
        <v>2196.33</v>
      </c>
      <c r="AC709" t="str">
        <f t="shared" si="163"/>
        <v>&lt;=3000</v>
      </c>
      <c r="AD709">
        <v>0</v>
      </c>
      <c r="AE709" t="str">
        <f t="shared" si="164"/>
        <v>=0</v>
      </c>
      <c r="AF709">
        <v>0</v>
      </c>
      <c r="AG709" t="str">
        <f t="shared" si="165"/>
        <v>&lt;=500</v>
      </c>
      <c r="AH709">
        <v>17500</v>
      </c>
      <c r="AI709" t="str">
        <f t="shared" si="166"/>
        <v>&gt;5000</v>
      </c>
      <c r="AJ709">
        <v>0.54679999999999995</v>
      </c>
      <c r="AK709" t="str">
        <f t="shared" si="167"/>
        <v>&lt;=0.6</v>
      </c>
      <c r="AL709">
        <v>12</v>
      </c>
      <c r="AM709">
        <v>12</v>
      </c>
      <c r="AN709">
        <v>0</v>
      </c>
      <c r="AO709">
        <v>1</v>
      </c>
      <c r="AP709" t="s">
        <v>32</v>
      </c>
    </row>
    <row r="710" spans="1:42" x14ac:dyDescent="0.25">
      <c r="A710">
        <v>201511</v>
      </c>
      <c r="B710" t="str">
        <f t="shared" si="154"/>
        <v>2015-II</v>
      </c>
      <c r="C710" t="s">
        <v>761</v>
      </c>
      <c r="D710" t="s">
        <v>761</v>
      </c>
      <c r="E710">
        <v>30063635</v>
      </c>
      <c r="F710" t="s">
        <v>29</v>
      </c>
      <c r="G710">
        <v>0</v>
      </c>
      <c r="H710">
        <v>0</v>
      </c>
      <c r="I710">
        <v>0</v>
      </c>
      <c r="J710">
        <f t="shared" si="155"/>
        <v>0</v>
      </c>
      <c r="K710" t="str">
        <f t="shared" si="156"/>
        <v>Modelamiento</v>
      </c>
      <c r="L710">
        <f t="shared" si="157"/>
        <v>0</v>
      </c>
      <c r="M710">
        <v>56</v>
      </c>
      <c r="N710" t="str">
        <f t="shared" si="158"/>
        <v>&lt;=60</v>
      </c>
      <c r="O710" t="s">
        <v>72</v>
      </c>
      <c r="P710" t="s">
        <v>31</v>
      </c>
      <c r="Q710">
        <v>43883</v>
      </c>
      <c r="R710">
        <v>1500</v>
      </c>
      <c r="S710" t="str">
        <f t="shared" si="159"/>
        <v>&lt;=1500</v>
      </c>
      <c r="T710">
        <v>1466.28</v>
      </c>
      <c r="U710" t="str">
        <f t="shared" si="160"/>
        <v>&lt;=1500</v>
      </c>
      <c r="V710" t="s">
        <v>589</v>
      </c>
      <c r="W710">
        <v>43493</v>
      </c>
      <c r="X710" s="12">
        <f t="shared" si="161"/>
        <v>3.44883084634309E-2</v>
      </c>
      <c r="Y710" t="str">
        <f t="shared" si="162"/>
        <v>&lt;=0.04</v>
      </c>
      <c r="Z710" t="s">
        <v>32</v>
      </c>
      <c r="AA710">
        <v>2</v>
      </c>
      <c r="AB710">
        <v>20994.92</v>
      </c>
      <c r="AC710" t="str">
        <f t="shared" si="163"/>
        <v>&gt;5000</v>
      </c>
      <c r="AD710">
        <v>32</v>
      </c>
      <c r="AE710" t="str">
        <f t="shared" si="164"/>
        <v>&lt;=60</v>
      </c>
      <c r="AF710">
        <v>0</v>
      </c>
      <c r="AG710" t="str">
        <f t="shared" si="165"/>
        <v>&lt;=500</v>
      </c>
      <c r="AH710">
        <v>13325.73</v>
      </c>
      <c r="AI710" t="str">
        <f t="shared" si="166"/>
        <v>&gt;5000</v>
      </c>
      <c r="AJ710">
        <v>0.84819999999999995</v>
      </c>
      <c r="AK710" t="str">
        <f t="shared" si="167"/>
        <v>&lt;=0.9</v>
      </c>
      <c r="AL710">
        <v>12</v>
      </c>
      <c r="AM710">
        <v>10</v>
      </c>
      <c r="AN710">
        <v>0</v>
      </c>
      <c r="AO710">
        <v>1</v>
      </c>
      <c r="AP710" t="s">
        <v>32</v>
      </c>
    </row>
    <row r="711" spans="1:42" x14ac:dyDescent="0.25">
      <c r="A711">
        <v>201511</v>
      </c>
      <c r="B711" t="str">
        <f t="shared" si="154"/>
        <v>2015-II</v>
      </c>
      <c r="C711" t="s">
        <v>762</v>
      </c>
      <c r="D711" t="s">
        <v>762</v>
      </c>
      <c r="E711">
        <v>30065501</v>
      </c>
      <c r="F711" t="s">
        <v>29</v>
      </c>
      <c r="G711">
        <v>0</v>
      </c>
      <c r="H711">
        <v>0</v>
      </c>
      <c r="I711">
        <v>0</v>
      </c>
      <c r="J711">
        <f t="shared" si="155"/>
        <v>0</v>
      </c>
      <c r="K711" t="str">
        <f t="shared" si="156"/>
        <v>Modelamiento</v>
      </c>
      <c r="L711">
        <f t="shared" si="157"/>
        <v>0</v>
      </c>
      <c r="M711">
        <v>45</v>
      </c>
      <c r="N711" t="str">
        <f t="shared" si="158"/>
        <v>&lt;=45</v>
      </c>
      <c r="O711" t="s">
        <v>56</v>
      </c>
      <c r="P711" t="s">
        <v>35</v>
      </c>
      <c r="Q711">
        <v>44516</v>
      </c>
      <c r="R711">
        <v>2500</v>
      </c>
      <c r="S711" t="str">
        <f t="shared" si="159"/>
        <v>&lt;=2500</v>
      </c>
      <c r="T711">
        <v>1488.35</v>
      </c>
      <c r="U711" t="str">
        <f t="shared" si="160"/>
        <v>&lt;=1500</v>
      </c>
      <c r="V711" t="s">
        <v>597</v>
      </c>
      <c r="W711">
        <v>45126</v>
      </c>
      <c r="X711" s="12">
        <f t="shared" si="161"/>
        <v>5.5400434339405218E-2</v>
      </c>
      <c r="Y711" t="str">
        <f t="shared" si="162"/>
        <v>&lt;=0.06</v>
      </c>
      <c r="Z711" t="s">
        <v>32</v>
      </c>
      <c r="AA711">
        <v>0</v>
      </c>
      <c r="AB711">
        <v>10195.280000000001</v>
      </c>
      <c r="AC711" t="str">
        <f t="shared" si="163"/>
        <v>&gt;5000</v>
      </c>
      <c r="AD711">
        <v>0</v>
      </c>
      <c r="AE711" t="str">
        <f t="shared" si="164"/>
        <v>=0</v>
      </c>
      <c r="AF711">
        <v>0</v>
      </c>
      <c r="AG711" t="str">
        <f t="shared" si="165"/>
        <v>&lt;=500</v>
      </c>
      <c r="AH711">
        <v>11000</v>
      </c>
      <c r="AI711" t="str">
        <f t="shared" si="166"/>
        <v>&gt;5000</v>
      </c>
      <c r="AJ711">
        <v>0.95950000000000002</v>
      </c>
      <c r="AK711" t="str">
        <f t="shared" si="167"/>
        <v>&gt;0.9</v>
      </c>
      <c r="AL711">
        <v>12</v>
      </c>
      <c r="AM711">
        <v>12</v>
      </c>
      <c r="AN711">
        <v>0</v>
      </c>
      <c r="AO711">
        <v>1</v>
      </c>
      <c r="AP711" t="s">
        <v>32</v>
      </c>
    </row>
    <row r="712" spans="1:42" x14ac:dyDescent="0.25">
      <c r="A712">
        <v>201511</v>
      </c>
      <c r="B712" t="str">
        <f t="shared" si="154"/>
        <v>2015-II</v>
      </c>
      <c r="C712" t="s">
        <v>763</v>
      </c>
      <c r="D712" t="s">
        <v>763</v>
      </c>
      <c r="E712">
        <v>30061256</v>
      </c>
      <c r="F712" t="s">
        <v>29</v>
      </c>
      <c r="G712">
        <v>0</v>
      </c>
      <c r="H712">
        <v>0</v>
      </c>
      <c r="I712">
        <v>0</v>
      </c>
      <c r="J712">
        <f t="shared" si="155"/>
        <v>0</v>
      </c>
      <c r="K712" t="str">
        <f t="shared" si="156"/>
        <v>Modelamiento</v>
      </c>
      <c r="L712">
        <f t="shared" si="157"/>
        <v>0</v>
      </c>
      <c r="M712">
        <v>28</v>
      </c>
      <c r="N712" t="str">
        <f t="shared" si="158"/>
        <v>&lt;=30</v>
      </c>
      <c r="O712" t="s">
        <v>56</v>
      </c>
      <c r="P712" t="s">
        <v>31</v>
      </c>
      <c r="Q712">
        <v>32230</v>
      </c>
      <c r="R712">
        <v>1800</v>
      </c>
      <c r="S712" t="str">
        <f t="shared" si="159"/>
        <v>&lt;=2000</v>
      </c>
      <c r="T712">
        <v>1172.27</v>
      </c>
      <c r="U712" t="str">
        <f t="shared" si="160"/>
        <v>&lt;=1200</v>
      </c>
      <c r="V712" t="s">
        <v>589</v>
      </c>
      <c r="W712">
        <v>32140</v>
      </c>
      <c r="X712" s="12">
        <f t="shared" si="161"/>
        <v>5.6004978220286245E-2</v>
      </c>
      <c r="Y712" t="str">
        <f t="shared" si="162"/>
        <v>&lt;=0.06</v>
      </c>
      <c r="Z712" t="s">
        <v>32</v>
      </c>
      <c r="AA712">
        <v>4</v>
      </c>
      <c r="AB712">
        <v>3674.03</v>
      </c>
      <c r="AC712" t="str">
        <f t="shared" si="163"/>
        <v>&lt;=4000</v>
      </c>
      <c r="AD712">
        <v>227</v>
      </c>
      <c r="AE712" t="str">
        <f t="shared" si="164"/>
        <v>&gt;120</v>
      </c>
      <c r="AF712">
        <v>724.49</v>
      </c>
      <c r="AG712" t="str">
        <f t="shared" si="165"/>
        <v>&lt;=1000</v>
      </c>
      <c r="AH712">
        <v>724.49</v>
      </c>
      <c r="AI712" t="str">
        <f t="shared" si="166"/>
        <v>&lt;=1000</v>
      </c>
      <c r="AJ712">
        <v>1</v>
      </c>
      <c r="AK712" t="str">
        <f t="shared" si="167"/>
        <v>&gt;0.9</v>
      </c>
      <c r="AL712">
        <v>12</v>
      </c>
      <c r="AM712">
        <v>4</v>
      </c>
      <c r="AN712">
        <v>0</v>
      </c>
      <c r="AO712">
        <v>9</v>
      </c>
      <c r="AP712" t="s">
        <v>32</v>
      </c>
    </row>
    <row r="713" spans="1:42" x14ac:dyDescent="0.25">
      <c r="A713">
        <v>201511</v>
      </c>
      <c r="B713" t="str">
        <f t="shared" si="154"/>
        <v>2015-II</v>
      </c>
      <c r="C713" t="s">
        <v>764</v>
      </c>
      <c r="D713" t="s">
        <v>764</v>
      </c>
      <c r="E713">
        <v>30066009</v>
      </c>
      <c r="F713" t="s">
        <v>29</v>
      </c>
      <c r="G713">
        <v>0</v>
      </c>
      <c r="H713">
        <v>1</v>
      </c>
      <c r="I713">
        <v>0</v>
      </c>
      <c r="J713">
        <f t="shared" si="155"/>
        <v>0</v>
      </c>
      <c r="K713" t="str">
        <f t="shared" si="156"/>
        <v>Indeterminado</v>
      </c>
      <c r="L713">
        <f t="shared" si="157"/>
        <v>0</v>
      </c>
      <c r="M713">
        <v>38</v>
      </c>
      <c r="N713" t="str">
        <f t="shared" si="158"/>
        <v>&lt;=40</v>
      </c>
      <c r="O713" t="s">
        <v>56</v>
      </c>
      <c r="P713" t="s">
        <v>39</v>
      </c>
      <c r="Q713">
        <v>32530</v>
      </c>
      <c r="R713">
        <v>1500</v>
      </c>
      <c r="S713" t="str">
        <f t="shared" si="159"/>
        <v>&lt;=1500</v>
      </c>
      <c r="T713">
        <v>1181.71</v>
      </c>
      <c r="U713" t="str">
        <f t="shared" si="160"/>
        <v>&lt;=1200</v>
      </c>
      <c r="V713" t="s">
        <v>589</v>
      </c>
      <c r="W713">
        <v>32140</v>
      </c>
      <c r="X713" s="12">
        <f t="shared" si="161"/>
        <v>4.667081518357187E-2</v>
      </c>
      <c r="Y713" t="str">
        <f t="shared" si="162"/>
        <v>&lt;=0.05</v>
      </c>
      <c r="Z713" t="s">
        <v>32</v>
      </c>
      <c r="AA713">
        <v>4</v>
      </c>
      <c r="AB713">
        <v>4509.22</v>
      </c>
      <c r="AC713" t="str">
        <f t="shared" si="163"/>
        <v>&lt;=5000</v>
      </c>
      <c r="AD713">
        <v>2459</v>
      </c>
      <c r="AE713" t="str">
        <f t="shared" si="164"/>
        <v>&gt;120</v>
      </c>
      <c r="AF713">
        <v>4509.22</v>
      </c>
      <c r="AG713" t="str">
        <f t="shared" si="165"/>
        <v>&lt;=5000</v>
      </c>
      <c r="AH713">
        <v>800</v>
      </c>
      <c r="AI713" t="str">
        <f t="shared" si="166"/>
        <v>&lt;=1000</v>
      </c>
      <c r="AJ713">
        <v>0</v>
      </c>
      <c r="AK713" t="str">
        <f t="shared" si="167"/>
        <v>=0</v>
      </c>
      <c r="AL713">
        <v>7</v>
      </c>
      <c r="AM713">
        <v>0</v>
      </c>
      <c r="AN713">
        <v>7</v>
      </c>
      <c r="AO713" t="s">
        <v>32</v>
      </c>
      <c r="AP713">
        <v>6</v>
      </c>
    </row>
    <row r="714" spans="1:42" x14ac:dyDescent="0.25">
      <c r="A714">
        <v>201511</v>
      </c>
      <c r="B714" t="str">
        <f t="shared" si="154"/>
        <v>2015-II</v>
      </c>
      <c r="C714" t="s">
        <v>765</v>
      </c>
      <c r="D714" t="s">
        <v>765</v>
      </c>
      <c r="E714">
        <v>30065367</v>
      </c>
      <c r="F714" t="s">
        <v>29</v>
      </c>
      <c r="G714">
        <v>0</v>
      </c>
      <c r="H714">
        <v>0</v>
      </c>
      <c r="I714">
        <v>0</v>
      </c>
      <c r="J714">
        <f t="shared" si="155"/>
        <v>0</v>
      </c>
      <c r="K714" t="str">
        <f t="shared" si="156"/>
        <v>Modelamiento</v>
      </c>
      <c r="L714">
        <f t="shared" si="157"/>
        <v>0</v>
      </c>
      <c r="M714">
        <v>54</v>
      </c>
      <c r="N714" t="str">
        <f t="shared" si="158"/>
        <v>&lt;=55</v>
      </c>
      <c r="O714" t="s">
        <v>72</v>
      </c>
      <c r="P714" t="s">
        <v>35</v>
      </c>
      <c r="Q714">
        <v>32510</v>
      </c>
      <c r="R714">
        <v>2000</v>
      </c>
      <c r="S714" t="str">
        <f t="shared" si="159"/>
        <v>&lt;=2000</v>
      </c>
      <c r="T714">
        <v>1181.72</v>
      </c>
      <c r="U714" t="str">
        <f t="shared" si="160"/>
        <v>&lt;=1200</v>
      </c>
      <c r="V714" t="s">
        <v>589</v>
      </c>
      <c r="W714">
        <v>32620</v>
      </c>
      <c r="X714" s="12">
        <f t="shared" si="161"/>
        <v>6.1312078479460456E-2</v>
      </c>
      <c r="Y714" t="str">
        <f t="shared" si="162"/>
        <v>&gt;0.06</v>
      </c>
      <c r="Z714" t="s">
        <v>32</v>
      </c>
      <c r="AA714">
        <v>0</v>
      </c>
      <c r="AB714">
        <v>17490.060000000001</v>
      </c>
      <c r="AC714" t="str">
        <f t="shared" si="163"/>
        <v>&gt;5000</v>
      </c>
      <c r="AD714">
        <v>0</v>
      </c>
      <c r="AE714" t="str">
        <f t="shared" si="164"/>
        <v>=0</v>
      </c>
      <c r="AF714">
        <v>0</v>
      </c>
      <c r="AG714" t="str">
        <f t="shared" si="165"/>
        <v>&lt;=500</v>
      </c>
      <c r="AH714">
        <v>30634.76</v>
      </c>
      <c r="AI714" t="str">
        <f t="shared" si="166"/>
        <v>&gt;5000</v>
      </c>
      <c r="AJ714">
        <v>0.58640000000000003</v>
      </c>
      <c r="AK714" t="str">
        <f t="shared" si="167"/>
        <v>&lt;=0.6</v>
      </c>
      <c r="AL714">
        <v>12</v>
      </c>
      <c r="AM714">
        <v>12</v>
      </c>
      <c r="AN714">
        <v>0</v>
      </c>
      <c r="AO714">
        <v>1</v>
      </c>
      <c r="AP714" t="s">
        <v>32</v>
      </c>
    </row>
    <row r="715" spans="1:42" x14ac:dyDescent="0.25">
      <c r="A715">
        <v>201511</v>
      </c>
      <c r="B715" t="str">
        <f t="shared" si="154"/>
        <v>2015-II</v>
      </c>
      <c r="C715" t="s">
        <v>766</v>
      </c>
      <c r="D715" t="s">
        <v>766</v>
      </c>
      <c r="E715">
        <v>30065632</v>
      </c>
      <c r="F715" t="s">
        <v>29</v>
      </c>
      <c r="G715">
        <v>0</v>
      </c>
      <c r="H715">
        <v>0</v>
      </c>
      <c r="I715">
        <v>0</v>
      </c>
      <c r="J715">
        <f t="shared" si="155"/>
        <v>0</v>
      </c>
      <c r="K715" t="str">
        <f t="shared" si="156"/>
        <v>Modelamiento</v>
      </c>
      <c r="L715">
        <f t="shared" si="157"/>
        <v>0</v>
      </c>
      <c r="M715">
        <v>34</v>
      </c>
      <c r="N715" t="str">
        <f t="shared" si="158"/>
        <v>&lt;=35</v>
      </c>
      <c r="O715" t="s">
        <v>56</v>
      </c>
      <c r="P715" t="s">
        <v>31</v>
      </c>
      <c r="Q715">
        <v>33836</v>
      </c>
      <c r="R715">
        <v>1500</v>
      </c>
      <c r="S715" t="str">
        <f t="shared" si="159"/>
        <v>&lt;=1500</v>
      </c>
      <c r="T715">
        <v>1231.44</v>
      </c>
      <c r="U715" t="str">
        <f t="shared" si="160"/>
        <v>&lt;=1300</v>
      </c>
      <c r="V715" t="s">
        <v>614</v>
      </c>
      <c r="W715">
        <v>33446</v>
      </c>
      <c r="X715" s="12">
        <f t="shared" si="161"/>
        <v>4.4848412366202239E-2</v>
      </c>
      <c r="Y715" t="str">
        <f t="shared" si="162"/>
        <v>&lt;=0.05</v>
      </c>
      <c r="Z715" t="s">
        <v>32</v>
      </c>
      <c r="AA715">
        <v>9</v>
      </c>
      <c r="AB715" t="s">
        <v>32</v>
      </c>
      <c r="AC715" t="str">
        <f t="shared" si="163"/>
        <v/>
      </c>
      <c r="AD715" t="s">
        <v>32</v>
      </c>
      <c r="AE715" t="str">
        <f t="shared" si="164"/>
        <v/>
      </c>
      <c r="AF715" t="s">
        <v>32</v>
      </c>
      <c r="AG715" t="str">
        <f t="shared" si="165"/>
        <v/>
      </c>
      <c r="AH715" t="s">
        <v>32</v>
      </c>
      <c r="AI715" t="str">
        <f t="shared" si="166"/>
        <v/>
      </c>
      <c r="AJ715" t="s">
        <v>32</v>
      </c>
      <c r="AK715" t="str">
        <f t="shared" si="167"/>
        <v/>
      </c>
      <c r="AL715">
        <v>0</v>
      </c>
      <c r="AM715">
        <v>0</v>
      </c>
      <c r="AN715">
        <v>0</v>
      </c>
      <c r="AO715" t="s">
        <v>32</v>
      </c>
      <c r="AP715" t="s">
        <v>32</v>
      </c>
    </row>
    <row r="716" spans="1:42" x14ac:dyDescent="0.25">
      <c r="A716">
        <v>201511</v>
      </c>
      <c r="B716" t="str">
        <f t="shared" si="154"/>
        <v>2015-II</v>
      </c>
      <c r="C716" t="s">
        <v>767</v>
      </c>
      <c r="D716" t="s">
        <v>767</v>
      </c>
      <c r="E716">
        <v>30065662</v>
      </c>
      <c r="F716" t="s">
        <v>29</v>
      </c>
      <c r="G716">
        <v>0</v>
      </c>
      <c r="H716">
        <v>0</v>
      </c>
      <c r="I716">
        <v>0</v>
      </c>
      <c r="J716">
        <f t="shared" si="155"/>
        <v>0</v>
      </c>
      <c r="K716" t="str">
        <f t="shared" si="156"/>
        <v>Modelamiento</v>
      </c>
      <c r="L716">
        <f t="shared" si="157"/>
        <v>0</v>
      </c>
      <c r="M716">
        <v>43</v>
      </c>
      <c r="N716" t="str">
        <f t="shared" si="158"/>
        <v>&lt;=45</v>
      </c>
      <c r="O716" t="s">
        <v>72</v>
      </c>
      <c r="P716" t="s">
        <v>39</v>
      </c>
      <c r="Q716">
        <v>35227</v>
      </c>
      <c r="R716">
        <v>1500</v>
      </c>
      <c r="S716" t="str">
        <f t="shared" si="159"/>
        <v>&lt;=1500</v>
      </c>
      <c r="T716">
        <v>1177.05</v>
      </c>
      <c r="U716" t="str">
        <f t="shared" si="160"/>
        <v>&lt;=1200</v>
      </c>
      <c r="V716" t="s">
        <v>585</v>
      </c>
      <c r="W716">
        <v>34837</v>
      </c>
      <c r="X716" s="12">
        <f t="shared" si="161"/>
        <v>4.3057668570772457E-2</v>
      </c>
      <c r="Y716" t="str">
        <f t="shared" si="162"/>
        <v>&lt;=0.05</v>
      </c>
      <c r="Z716" t="s">
        <v>32</v>
      </c>
      <c r="AA716">
        <v>9</v>
      </c>
      <c r="AB716" t="s">
        <v>32</v>
      </c>
      <c r="AC716" t="str">
        <f t="shared" si="163"/>
        <v/>
      </c>
      <c r="AD716" t="s">
        <v>32</v>
      </c>
      <c r="AE716" t="str">
        <f t="shared" si="164"/>
        <v/>
      </c>
      <c r="AF716" t="s">
        <v>32</v>
      </c>
      <c r="AG716" t="str">
        <f t="shared" si="165"/>
        <v/>
      </c>
      <c r="AH716" t="s">
        <v>32</v>
      </c>
      <c r="AI716" t="str">
        <f t="shared" si="166"/>
        <v/>
      </c>
      <c r="AJ716" t="s">
        <v>32</v>
      </c>
      <c r="AK716" t="str">
        <f t="shared" si="167"/>
        <v/>
      </c>
      <c r="AL716">
        <v>0</v>
      </c>
      <c r="AM716">
        <v>0</v>
      </c>
      <c r="AN716">
        <v>0</v>
      </c>
      <c r="AO716" t="s">
        <v>32</v>
      </c>
      <c r="AP716" t="s">
        <v>32</v>
      </c>
    </row>
    <row r="717" spans="1:42" x14ac:dyDescent="0.25">
      <c r="A717">
        <v>201511</v>
      </c>
      <c r="B717" t="str">
        <f t="shared" si="154"/>
        <v>2015-II</v>
      </c>
      <c r="C717" t="s">
        <v>768</v>
      </c>
      <c r="D717" t="s">
        <v>768</v>
      </c>
      <c r="E717">
        <v>30065812</v>
      </c>
      <c r="F717" t="s">
        <v>29</v>
      </c>
      <c r="G717">
        <v>0</v>
      </c>
      <c r="H717">
        <v>0</v>
      </c>
      <c r="I717">
        <v>0</v>
      </c>
      <c r="J717">
        <f t="shared" si="155"/>
        <v>0</v>
      </c>
      <c r="K717" t="str">
        <f t="shared" si="156"/>
        <v>Modelamiento</v>
      </c>
      <c r="L717">
        <f t="shared" si="157"/>
        <v>0</v>
      </c>
      <c r="M717">
        <v>32</v>
      </c>
      <c r="N717" t="str">
        <f t="shared" si="158"/>
        <v>&lt;=35</v>
      </c>
      <c r="O717" t="s">
        <v>56</v>
      </c>
      <c r="P717" t="s">
        <v>31</v>
      </c>
      <c r="Q717">
        <v>42066</v>
      </c>
      <c r="R717">
        <v>1500</v>
      </c>
      <c r="S717" t="str">
        <f t="shared" si="159"/>
        <v>&lt;=1500</v>
      </c>
      <c r="T717">
        <v>1405.57</v>
      </c>
      <c r="U717" t="str">
        <f t="shared" si="160"/>
        <v>&lt;=1500</v>
      </c>
      <c r="V717" t="s">
        <v>587</v>
      </c>
      <c r="W717">
        <v>41676</v>
      </c>
      <c r="X717" s="12">
        <f t="shared" si="161"/>
        <v>3.5991937805931469E-2</v>
      </c>
      <c r="Y717" t="str">
        <f t="shared" si="162"/>
        <v>&lt;=0.04</v>
      </c>
      <c r="Z717" t="s">
        <v>32</v>
      </c>
      <c r="AA717">
        <v>0</v>
      </c>
      <c r="AB717">
        <v>5364.11</v>
      </c>
      <c r="AC717" t="str">
        <f t="shared" si="163"/>
        <v>&gt;5000</v>
      </c>
      <c r="AD717">
        <v>0</v>
      </c>
      <c r="AE717" t="str">
        <f t="shared" si="164"/>
        <v>=0</v>
      </c>
      <c r="AF717">
        <v>0</v>
      </c>
      <c r="AG717" t="str">
        <f t="shared" si="165"/>
        <v>&lt;=500</v>
      </c>
      <c r="AH717">
        <v>5905.78</v>
      </c>
      <c r="AI717" t="str">
        <f t="shared" si="166"/>
        <v>&gt;5000</v>
      </c>
      <c r="AJ717">
        <v>0.9849</v>
      </c>
      <c r="AK717" t="str">
        <f t="shared" si="167"/>
        <v>&gt;0.9</v>
      </c>
      <c r="AL717">
        <v>4</v>
      </c>
      <c r="AM717">
        <v>4</v>
      </c>
      <c r="AN717">
        <v>0</v>
      </c>
      <c r="AO717">
        <v>1</v>
      </c>
      <c r="AP717" t="s">
        <v>32</v>
      </c>
    </row>
    <row r="718" spans="1:42" x14ac:dyDescent="0.25">
      <c r="A718">
        <v>201511</v>
      </c>
      <c r="B718" t="str">
        <f t="shared" si="154"/>
        <v>2015-II</v>
      </c>
      <c r="C718" t="s">
        <v>769</v>
      </c>
      <c r="D718" t="s">
        <v>769</v>
      </c>
      <c r="E718">
        <v>30065685</v>
      </c>
      <c r="F718" t="s">
        <v>29</v>
      </c>
      <c r="G718">
        <v>0</v>
      </c>
      <c r="H718">
        <v>0</v>
      </c>
      <c r="I718">
        <v>0</v>
      </c>
      <c r="J718">
        <f t="shared" si="155"/>
        <v>0</v>
      </c>
      <c r="K718" t="str">
        <f t="shared" si="156"/>
        <v>Modelamiento</v>
      </c>
      <c r="L718">
        <f t="shared" si="157"/>
        <v>0</v>
      </c>
      <c r="M718">
        <v>31</v>
      </c>
      <c r="N718" t="str">
        <f t="shared" si="158"/>
        <v>&lt;=35</v>
      </c>
      <c r="O718" t="s">
        <v>56</v>
      </c>
      <c r="P718" t="s">
        <v>39</v>
      </c>
      <c r="Q718">
        <v>44816</v>
      </c>
      <c r="R718">
        <v>2200</v>
      </c>
      <c r="S718" t="str">
        <f t="shared" si="159"/>
        <v>&lt;=2500</v>
      </c>
      <c r="T718">
        <v>1497.46</v>
      </c>
      <c r="U718" t="str">
        <f t="shared" si="160"/>
        <v>&lt;=1500</v>
      </c>
      <c r="V718" t="s">
        <v>597</v>
      </c>
      <c r="W718">
        <v>45126</v>
      </c>
      <c r="X718" s="12">
        <f t="shared" si="161"/>
        <v>4.8752382218676595E-2</v>
      </c>
      <c r="Y718" t="str">
        <f t="shared" si="162"/>
        <v>&lt;=0.05</v>
      </c>
      <c r="Z718" t="s">
        <v>32</v>
      </c>
      <c r="AA718">
        <v>4</v>
      </c>
      <c r="AB718">
        <v>3561.83</v>
      </c>
      <c r="AC718" t="str">
        <f t="shared" si="163"/>
        <v>&lt;=4000</v>
      </c>
      <c r="AD718">
        <v>260</v>
      </c>
      <c r="AE718" t="str">
        <f t="shared" si="164"/>
        <v>&gt;120</v>
      </c>
      <c r="AF718">
        <v>3297.74</v>
      </c>
      <c r="AG718" t="str">
        <f t="shared" si="165"/>
        <v>&lt;=4000</v>
      </c>
      <c r="AH718">
        <v>2100</v>
      </c>
      <c r="AI718" t="str">
        <f t="shared" si="166"/>
        <v>&lt;=3000</v>
      </c>
      <c r="AJ718">
        <v>0.97829999999999995</v>
      </c>
      <c r="AK718" t="str">
        <f t="shared" si="167"/>
        <v>&gt;0.9</v>
      </c>
      <c r="AL718">
        <v>12</v>
      </c>
      <c r="AM718">
        <v>2</v>
      </c>
      <c r="AN718">
        <v>3</v>
      </c>
      <c r="AO718">
        <v>10</v>
      </c>
      <c r="AP718">
        <v>1</v>
      </c>
    </row>
    <row r="719" spans="1:42" x14ac:dyDescent="0.25">
      <c r="A719">
        <v>201511</v>
      </c>
      <c r="B719" t="str">
        <f t="shared" si="154"/>
        <v>2015-II</v>
      </c>
      <c r="C719" t="s">
        <v>770</v>
      </c>
      <c r="D719" t="s">
        <v>770</v>
      </c>
      <c r="E719">
        <v>30065219</v>
      </c>
      <c r="F719" t="s">
        <v>29</v>
      </c>
      <c r="G719">
        <v>0</v>
      </c>
      <c r="H719">
        <v>0</v>
      </c>
      <c r="I719">
        <v>0</v>
      </c>
      <c r="J719">
        <f t="shared" si="155"/>
        <v>0</v>
      </c>
      <c r="K719" t="str">
        <f t="shared" si="156"/>
        <v>Modelamiento</v>
      </c>
      <c r="L719">
        <f t="shared" si="157"/>
        <v>0</v>
      </c>
      <c r="M719">
        <v>41</v>
      </c>
      <c r="N719" t="str">
        <f t="shared" si="158"/>
        <v>&lt;=45</v>
      </c>
      <c r="O719" t="s">
        <v>56</v>
      </c>
      <c r="P719" t="s">
        <v>39</v>
      </c>
      <c r="Q719">
        <v>30251</v>
      </c>
      <c r="R719">
        <v>1500</v>
      </c>
      <c r="S719" t="str">
        <f t="shared" si="159"/>
        <v>&lt;=1500</v>
      </c>
      <c r="T719">
        <v>1100.97</v>
      </c>
      <c r="U719" t="str">
        <f t="shared" si="160"/>
        <v>&lt;=1200</v>
      </c>
      <c r="V719" t="s">
        <v>585</v>
      </c>
      <c r="W719">
        <v>29861</v>
      </c>
      <c r="X719" s="12">
        <f t="shared" si="161"/>
        <v>5.0232745052074611E-2</v>
      </c>
      <c r="Y719" t="str">
        <f t="shared" si="162"/>
        <v>&lt;=0.06</v>
      </c>
      <c r="Z719" t="s">
        <v>32</v>
      </c>
      <c r="AA719">
        <v>4</v>
      </c>
      <c r="AB719">
        <v>2996.18</v>
      </c>
      <c r="AC719" t="str">
        <f t="shared" si="163"/>
        <v>&lt;=3000</v>
      </c>
      <c r="AD719">
        <v>885</v>
      </c>
      <c r="AE719" t="str">
        <f t="shared" si="164"/>
        <v>&gt;120</v>
      </c>
      <c r="AF719">
        <v>2996.18</v>
      </c>
      <c r="AG719" t="str">
        <f t="shared" si="165"/>
        <v>&lt;=3000</v>
      </c>
      <c r="AH719" t="s">
        <v>32</v>
      </c>
      <c r="AI719" t="str">
        <f t="shared" si="166"/>
        <v/>
      </c>
      <c r="AJ719" t="s">
        <v>32</v>
      </c>
      <c r="AK719" t="str">
        <f t="shared" si="167"/>
        <v/>
      </c>
      <c r="AL719">
        <v>12</v>
      </c>
      <c r="AM719">
        <v>0</v>
      </c>
      <c r="AN719">
        <v>12</v>
      </c>
      <c r="AO719" t="s">
        <v>32</v>
      </c>
      <c r="AP719">
        <v>1</v>
      </c>
    </row>
    <row r="720" spans="1:42" x14ac:dyDescent="0.25">
      <c r="A720">
        <v>201511</v>
      </c>
      <c r="B720" t="str">
        <f t="shared" si="154"/>
        <v>2015-II</v>
      </c>
      <c r="C720" t="s">
        <v>771</v>
      </c>
      <c r="D720" t="s">
        <v>771</v>
      </c>
      <c r="E720">
        <v>30065375</v>
      </c>
      <c r="F720" t="s">
        <v>29</v>
      </c>
      <c r="G720">
        <v>1</v>
      </c>
      <c r="H720">
        <v>0</v>
      </c>
      <c r="I720">
        <v>0</v>
      </c>
      <c r="J720">
        <f t="shared" si="155"/>
        <v>0</v>
      </c>
      <c r="K720" t="str">
        <f t="shared" si="156"/>
        <v>Modelamiento</v>
      </c>
      <c r="L720">
        <f t="shared" si="157"/>
        <v>0</v>
      </c>
      <c r="M720">
        <v>37</v>
      </c>
      <c r="N720" t="str">
        <f t="shared" si="158"/>
        <v>&lt;=40</v>
      </c>
      <c r="O720" t="s">
        <v>56</v>
      </c>
      <c r="P720" t="s">
        <v>31</v>
      </c>
      <c r="Q720">
        <v>37737</v>
      </c>
      <c r="R720">
        <v>1650</v>
      </c>
      <c r="S720" t="str">
        <f t="shared" si="159"/>
        <v>&lt;=2000</v>
      </c>
      <c r="T720">
        <v>1258.58</v>
      </c>
      <c r="U720" t="str">
        <f t="shared" si="160"/>
        <v>&lt;=1300</v>
      </c>
      <c r="V720" t="s">
        <v>589</v>
      </c>
      <c r="W720">
        <v>37497</v>
      </c>
      <c r="X720" s="12">
        <f t="shared" si="161"/>
        <v>4.4003520281622528E-2</v>
      </c>
      <c r="Y720" t="str">
        <f t="shared" si="162"/>
        <v>&lt;=0.05</v>
      </c>
      <c r="Z720" t="s">
        <v>32</v>
      </c>
      <c r="AA720">
        <v>9</v>
      </c>
      <c r="AB720" t="s">
        <v>32</v>
      </c>
      <c r="AC720" t="str">
        <f t="shared" si="163"/>
        <v/>
      </c>
      <c r="AD720" t="s">
        <v>32</v>
      </c>
      <c r="AE720" t="str">
        <f t="shared" si="164"/>
        <v/>
      </c>
      <c r="AF720" t="s">
        <v>32</v>
      </c>
      <c r="AG720" t="str">
        <f t="shared" si="165"/>
        <v/>
      </c>
      <c r="AH720" t="s">
        <v>32</v>
      </c>
      <c r="AI720" t="str">
        <f t="shared" si="166"/>
        <v/>
      </c>
      <c r="AJ720" t="s">
        <v>32</v>
      </c>
      <c r="AK720" t="str">
        <f t="shared" si="167"/>
        <v/>
      </c>
      <c r="AL720">
        <v>0</v>
      </c>
      <c r="AM720">
        <v>0</v>
      </c>
      <c r="AN720">
        <v>0</v>
      </c>
      <c r="AO720" t="s">
        <v>32</v>
      </c>
      <c r="AP720" t="s">
        <v>32</v>
      </c>
    </row>
    <row r="721" spans="1:42" x14ac:dyDescent="0.25">
      <c r="A721">
        <v>201512</v>
      </c>
      <c r="B721" t="str">
        <f t="shared" si="154"/>
        <v>2015-II</v>
      </c>
      <c r="C721" t="s">
        <v>772</v>
      </c>
      <c r="D721" t="s">
        <v>772</v>
      </c>
      <c r="E721">
        <v>30066981</v>
      </c>
      <c r="F721" t="s">
        <v>29</v>
      </c>
      <c r="G721">
        <v>1</v>
      </c>
      <c r="H721">
        <v>0</v>
      </c>
      <c r="I721">
        <v>0</v>
      </c>
      <c r="J721">
        <f t="shared" si="155"/>
        <v>0</v>
      </c>
      <c r="K721" t="str">
        <f t="shared" si="156"/>
        <v>Modelamiento</v>
      </c>
      <c r="L721">
        <f t="shared" si="157"/>
        <v>0</v>
      </c>
      <c r="M721">
        <v>45</v>
      </c>
      <c r="N721" t="str">
        <f t="shared" si="158"/>
        <v>&lt;=45</v>
      </c>
      <c r="O721" t="s">
        <v>56</v>
      </c>
      <c r="P721" t="s">
        <v>69</v>
      </c>
      <c r="Q721">
        <v>40193</v>
      </c>
      <c r="R721">
        <v>2500</v>
      </c>
      <c r="S721" t="str">
        <f t="shared" si="159"/>
        <v>&lt;=2500</v>
      </c>
      <c r="T721">
        <v>1339.66</v>
      </c>
      <c r="U721" t="str">
        <f t="shared" si="160"/>
        <v>&lt;=1400</v>
      </c>
      <c r="V721" t="s">
        <v>614</v>
      </c>
      <c r="W721">
        <v>40803</v>
      </c>
      <c r="X721" s="12">
        <f t="shared" si="161"/>
        <v>6.1270004656520355E-2</v>
      </c>
      <c r="Y721" t="str">
        <f t="shared" si="162"/>
        <v>&gt;0.06</v>
      </c>
      <c r="Z721" t="s">
        <v>32</v>
      </c>
      <c r="AA721">
        <v>1</v>
      </c>
      <c r="AB721">
        <v>39924.699999999997</v>
      </c>
      <c r="AC721" t="str">
        <f t="shared" si="163"/>
        <v>&gt;5000</v>
      </c>
      <c r="AD721">
        <v>139</v>
      </c>
      <c r="AE721" t="str">
        <f t="shared" si="164"/>
        <v>&gt;120</v>
      </c>
      <c r="AF721">
        <v>0</v>
      </c>
      <c r="AG721" t="str">
        <f t="shared" si="165"/>
        <v>&lt;=500</v>
      </c>
      <c r="AH721" t="s">
        <v>32</v>
      </c>
      <c r="AI721" t="str">
        <f t="shared" si="166"/>
        <v/>
      </c>
      <c r="AJ721" t="s">
        <v>32</v>
      </c>
      <c r="AK721" t="str">
        <f t="shared" si="167"/>
        <v/>
      </c>
      <c r="AL721">
        <v>12</v>
      </c>
      <c r="AM721">
        <v>6</v>
      </c>
      <c r="AN721">
        <v>0</v>
      </c>
      <c r="AO721">
        <v>6</v>
      </c>
      <c r="AP721" t="s">
        <v>32</v>
      </c>
    </row>
    <row r="722" spans="1:42" x14ac:dyDescent="0.25">
      <c r="A722">
        <v>201512</v>
      </c>
      <c r="B722" t="str">
        <f t="shared" si="154"/>
        <v>2015-II</v>
      </c>
      <c r="C722" t="s">
        <v>773</v>
      </c>
      <c r="D722" t="s">
        <v>773</v>
      </c>
      <c r="E722">
        <v>30072988</v>
      </c>
      <c r="F722" t="s">
        <v>29</v>
      </c>
      <c r="G722">
        <v>0</v>
      </c>
      <c r="H722">
        <v>0</v>
      </c>
      <c r="I722">
        <v>0</v>
      </c>
      <c r="J722">
        <f t="shared" si="155"/>
        <v>0</v>
      </c>
      <c r="K722" t="str">
        <f t="shared" si="156"/>
        <v>Modelamiento</v>
      </c>
      <c r="L722">
        <f t="shared" si="157"/>
        <v>0</v>
      </c>
      <c r="M722">
        <v>49</v>
      </c>
      <c r="N722" t="str">
        <f t="shared" si="158"/>
        <v>&lt;=50</v>
      </c>
      <c r="O722" t="s">
        <v>56</v>
      </c>
      <c r="P722" t="s">
        <v>31</v>
      </c>
      <c r="Q722">
        <v>31974</v>
      </c>
      <c r="R722">
        <v>1500</v>
      </c>
      <c r="S722" t="str">
        <f t="shared" si="159"/>
        <v>&lt;=1500</v>
      </c>
      <c r="T722">
        <v>1068</v>
      </c>
      <c r="U722" t="str">
        <f t="shared" si="160"/>
        <v>&lt;=1100</v>
      </c>
      <c r="V722" t="s">
        <v>601</v>
      </c>
      <c r="W722">
        <v>31584</v>
      </c>
      <c r="X722" s="12">
        <f t="shared" si="161"/>
        <v>4.7492401215805474E-2</v>
      </c>
      <c r="Y722" t="str">
        <f t="shared" si="162"/>
        <v>&lt;=0.05</v>
      </c>
      <c r="Z722" t="s">
        <v>32</v>
      </c>
      <c r="AA722">
        <v>4</v>
      </c>
      <c r="AB722">
        <v>41000.22</v>
      </c>
      <c r="AC722" t="str">
        <f t="shared" si="163"/>
        <v>&gt;5000</v>
      </c>
      <c r="AD722">
        <v>2053</v>
      </c>
      <c r="AE722" t="str">
        <f t="shared" si="164"/>
        <v>&gt;120</v>
      </c>
      <c r="AF722">
        <v>599.62</v>
      </c>
      <c r="AG722" t="str">
        <f t="shared" si="165"/>
        <v>&lt;=1000</v>
      </c>
      <c r="AH722" t="s">
        <v>32</v>
      </c>
      <c r="AI722" t="str">
        <f t="shared" si="166"/>
        <v/>
      </c>
      <c r="AJ722">
        <v>1</v>
      </c>
      <c r="AK722" t="str">
        <f t="shared" si="167"/>
        <v>&gt;0.9</v>
      </c>
      <c r="AL722">
        <v>12</v>
      </c>
      <c r="AM722">
        <v>0</v>
      </c>
      <c r="AN722">
        <v>5</v>
      </c>
      <c r="AO722" t="s">
        <v>32</v>
      </c>
      <c r="AP722">
        <v>1</v>
      </c>
    </row>
    <row r="723" spans="1:42" x14ac:dyDescent="0.25">
      <c r="A723">
        <v>201512</v>
      </c>
      <c r="B723" t="str">
        <f t="shared" si="154"/>
        <v>2015-II</v>
      </c>
      <c r="C723" t="s">
        <v>774</v>
      </c>
      <c r="D723" t="s">
        <v>774</v>
      </c>
      <c r="E723">
        <v>30062947</v>
      </c>
      <c r="F723" t="s">
        <v>29</v>
      </c>
      <c r="G723">
        <v>0</v>
      </c>
      <c r="H723">
        <v>0</v>
      </c>
      <c r="I723">
        <v>0</v>
      </c>
      <c r="J723">
        <f t="shared" si="155"/>
        <v>0</v>
      </c>
      <c r="K723" t="str">
        <f t="shared" si="156"/>
        <v>Modelamiento</v>
      </c>
      <c r="L723">
        <f t="shared" si="157"/>
        <v>0</v>
      </c>
      <c r="M723">
        <v>32</v>
      </c>
      <c r="N723" t="str">
        <f t="shared" si="158"/>
        <v>&lt;=35</v>
      </c>
      <c r="O723" t="s">
        <v>56</v>
      </c>
      <c r="P723" t="s">
        <v>39</v>
      </c>
      <c r="Q723">
        <v>47585</v>
      </c>
      <c r="R723">
        <v>0</v>
      </c>
      <c r="S723" t="str">
        <f t="shared" si="159"/>
        <v>=0</v>
      </c>
      <c r="T723">
        <v>1736.56</v>
      </c>
      <c r="U723" t="str">
        <f t="shared" si="160"/>
        <v>&gt;1500</v>
      </c>
      <c r="V723" t="s">
        <v>32</v>
      </c>
      <c r="W723">
        <v>47585</v>
      </c>
      <c r="X723" s="12">
        <f t="shared" si="161"/>
        <v>0</v>
      </c>
      <c r="Y723" t="str">
        <f t="shared" si="162"/>
        <v>=0</v>
      </c>
      <c r="Z723" t="s">
        <v>32</v>
      </c>
      <c r="AA723">
        <v>0</v>
      </c>
      <c r="AB723">
        <v>5291.49</v>
      </c>
      <c r="AC723" t="str">
        <f t="shared" si="163"/>
        <v>&gt;5000</v>
      </c>
      <c r="AD723">
        <v>15</v>
      </c>
      <c r="AE723" t="str">
        <f t="shared" si="164"/>
        <v>&lt;=30</v>
      </c>
      <c r="AF723">
        <v>0</v>
      </c>
      <c r="AG723" t="str">
        <f t="shared" si="165"/>
        <v>&lt;=500</v>
      </c>
      <c r="AH723">
        <v>6900</v>
      </c>
      <c r="AI723" t="str">
        <f t="shared" si="166"/>
        <v>&gt;5000</v>
      </c>
      <c r="AJ723">
        <v>0.39650000000000002</v>
      </c>
      <c r="AK723" t="str">
        <f t="shared" si="167"/>
        <v>&lt;=0.4</v>
      </c>
      <c r="AL723">
        <v>11</v>
      </c>
      <c r="AM723">
        <v>9</v>
      </c>
      <c r="AN723">
        <v>0</v>
      </c>
      <c r="AO723">
        <v>3</v>
      </c>
      <c r="AP723" t="s">
        <v>32</v>
      </c>
    </row>
    <row r="724" spans="1:42" x14ac:dyDescent="0.25">
      <c r="A724">
        <v>201512</v>
      </c>
      <c r="B724" t="str">
        <f t="shared" si="154"/>
        <v>2015-II</v>
      </c>
      <c r="C724" t="s">
        <v>775</v>
      </c>
      <c r="D724" t="s">
        <v>775</v>
      </c>
      <c r="E724">
        <v>30066069</v>
      </c>
      <c r="F724" t="s">
        <v>29</v>
      </c>
      <c r="G724">
        <v>0</v>
      </c>
      <c r="H724">
        <v>0</v>
      </c>
      <c r="I724">
        <v>0</v>
      </c>
      <c r="J724">
        <f t="shared" si="155"/>
        <v>0</v>
      </c>
      <c r="K724" t="str">
        <f t="shared" si="156"/>
        <v>Modelamiento</v>
      </c>
      <c r="L724">
        <f t="shared" si="157"/>
        <v>0</v>
      </c>
      <c r="M724">
        <v>44</v>
      </c>
      <c r="N724" t="str">
        <f t="shared" si="158"/>
        <v>&lt;=45</v>
      </c>
      <c r="O724" t="s">
        <v>56</v>
      </c>
      <c r="P724" t="s">
        <v>31</v>
      </c>
      <c r="Q724">
        <v>44991</v>
      </c>
      <c r="R724">
        <v>2350</v>
      </c>
      <c r="S724" t="str">
        <f t="shared" si="159"/>
        <v>&lt;=2500</v>
      </c>
      <c r="T724">
        <v>1499.58</v>
      </c>
      <c r="U724" t="str">
        <f t="shared" si="160"/>
        <v>&lt;=1500</v>
      </c>
      <c r="V724" t="s">
        <v>585</v>
      </c>
      <c r="W724">
        <v>45451</v>
      </c>
      <c r="X724" s="12">
        <f t="shared" si="161"/>
        <v>5.1704032914567336E-2</v>
      </c>
      <c r="Y724" t="str">
        <f t="shared" si="162"/>
        <v>&lt;=0.06</v>
      </c>
      <c r="Z724" t="s">
        <v>32</v>
      </c>
      <c r="AA724">
        <v>9</v>
      </c>
      <c r="AB724" t="s">
        <v>32</v>
      </c>
      <c r="AC724" t="str">
        <f t="shared" si="163"/>
        <v/>
      </c>
      <c r="AD724" t="s">
        <v>32</v>
      </c>
      <c r="AE724" t="str">
        <f t="shared" si="164"/>
        <v/>
      </c>
      <c r="AF724" t="s">
        <v>32</v>
      </c>
      <c r="AG724" t="str">
        <f t="shared" si="165"/>
        <v/>
      </c>
      <c r="AH724" t="s">
        <v>32</v>
      </c>
      <c r="AI724" t="str">
        <f t="shared" si="166"/>
        <v/>
      </c>
      <c r="AJ724" t="s">
        <v>32</v>
      </c>
      <c r="AK724" t="str">
        <f t="shared" si="167"/>
        <v/>
      </c>
      <c r="AL724">
        <v>0</v>
      </c>
      <c r="AM724">
        <v>0</v>
      </c>
      <c r="AN724">
        <v>0</v>
      </c>
      <c r="AO724" t="s">
        <v>32</v>
      </c>
      <c r="AP724" t="s">
        <v>32</v>
      </c>
    </row>
    <row r="725" spans="1:42" x14ac:dyDescent="0.25">
      <c r="A725">
        <v>201512</v>
      </c>
      <c r="B725" t="str">
        <f t="shared" si="154"/>
        <v>2015-II</v>
      </c>
      <c r="C725" t="s">
        <v>776</v>
      </c>
      <c r="D725" t="s">
        <v>776</v>
      </c>
      <c r="E725">
        <v>30066925</v>
      </c>
      <c r="F725" t="s">
        <v>29</v>
      </c>
      <c r="G725">
        <v>0</v>
      </c>
      <c r="H725">
        <v>0</v>
      </c>
      <c r="I725">
        <v>0</v>
      </c>
      <c r="J725">
        <f t="shared" si="155"/>
        <v>0</v>
      </c>
      <c r="K725" t="str">
        <f t="shared" si="156"/>
        <v>Modelamiento</v>
      </c>
      <c r="L725">
        <f t="shared" si="157"/>
        <v>0</v>
      </c>
      <c r="M725">
        <v>43</v>
      </c>
      <c r="N725" t="str">
        <f t="shared" si="158"/>
        <v>&lt;=45</v>
      </c>
      <c r="O725" t="s">
        <v>56</v>
      </c>
      <c r="P725" t="s">
        <v>31</v>
      </c>
      <c r="Q725">
        <v>41704</v>
      </c>
      <c r="R725">
        <v>0</v>
      </c>
      <c r="S725" t="str">
        <f t="shared" si="159"/>
        <v>=0</v>
      </c>
      <c r="T725">
        <v>1391.75</v>
      </c>
      <c r="U725" t="str">
        <f t="shared" si="160"/>
        <v>&lt;=1400</v>
      </c>
      <c r="V725" t="s">
        <v>585</v>
      </c>
      <c r="W725">
        <v>39814</v>
      </c>
      <c r="X725" s="12">
        <f t="shared" si="161"/>
        <v>0</v>
      </c>
      <c r="Y725" t="str">
        <f t="shared" si="162"/>
        <v>=0</v>
      </c>
      <c r="Z725" t="s">
        <v>32</v>
      </c>
      <c r="AA725">
        <v>0</v>
      </c>
      <c r="AB725">
        <v>3000</v>
      </c>
      <c r="AC725" t="str">
        <f t="shared" si="163"/>
        <v>&lt;=3000</v>
      </c>
      <c r="AD725">
        <v>0</v>
      </c>
      <c r="AE725" t="str">
        <f t="shared" si="164"/>
        <v>=0</v>
      </c>
      <c r="AF725">
        <v>0</v>
      </c>
      <c r="AG725" t="str">
        <f t="shared" si="165"/>
        <v>&lt;=500</v>
      </c>
      <c r="AH725">
        <v>524.28</v>
      </c>
      <c r="AI725" t="str">
        <f t="shared" si="166"/>
        <v>&lt;=1000</v>
      </c>
      <c r="AJ725">
        <v>1</v>
      </c>
      <c r="AK725" t="str">
        <f t="shared" si="167"/>
        <v>&gt;0.9</v>
      </c>
      <c r="AL725">
        <v>7</v>
      </c>
      <c r="AM725">
        <v>7</v>
      </c>
      <c r="AN725">
        <v>0</v>
      </c>
      <c r="AO725">
        <v>1</v>
      </c>
      <c r="AP725" t="s">
        <v>32</v>
      </c>
    </row>
    <row r="726" spans="1:42" x14ac:dyDescent="0.25">
      <c r="A726">
        <v>201512</v>
      </c>
      <c r="B726" t="str">
        <f t="shared" si="154"/>
        <v>2015-II</v>
      </c>
      <c r="C726" t="s">
        <v>777</v>
      </c>
      <c r="D726" t="s">
        <v>777</v>
      </c>
      <c r="E726">
        <v>30060245</v>
      </c>
      <c r="F726" t="s">
        <v>29</v>
      </c>
      <c r="G726">
        <v>0</v>
      </c>
      <c r="H726">
        <v>0</v>
      </c>
      <c r="I726">
        <v>0</v>
      </c>
      <c r="J726">
        <f t="shared" si="155"/>
        <v>0</v>
      </c>
      <c r="K726" t="str">
        <f t="shared" si="156"/>
        <v>Modelamiento</v>
      </c>
      <c r="L726">
        <f t="shared" si="157"/>
        <v>0</v>
      </c>
      <c r="M726">
        <v>25</v>
      </c>
      <c r="N726" t="str">
        <f t="shared" si="158"/>
        <v>&lt;=25</v>
      </c>
      <c r="O726" t="s">
        <v>56</v>
      </c>
      <c r="P726" t="s">
        <v>39</v>
      </c>
      <c r="Q726">
        <v>40655</v>
      </c>
      <c r="R726">
        <v>1650</v>
      </c>
      <c r="S726" t="str">
        <f t="shared" si="159"/>
        <v>&lt;=2000</v>
      </c>
      <c r="T726">
        <v>1352.19</v>
      </c>
      <c r="U726" t="str">
        <f t="shared" si="160"/>
        <v>&lt;=1400</v>
      </c>
      <c r="V726" t="s">
        <v>587</v>
      </c>
      <c r="W726">
        <v>40415</v>
      </c>
      <c r="X726" s="12">
        <f t="shared" si="161"/>
        <v>4.0826425831993071E-2</v>
      </c>
      <c r="Y726" t="str">
        <f t="shared" si="162"/>
        <v>&lt;=0.05</v>
      </c>
      <c r="Z726" t="s">
        <v>32</v>
      </c>
      <c r="AA726">
        <v>4</v>
      </c>
      <c r="AB726">
        <v>632.54</v>
      </c>
      <c r="AC726" t="str">
        <f t="shared" si="163"/>
        <v>&lt;=1000</v>
      </c>
      <c r="AD726">
        <v>1658</v>
      </c>
      <c r="AE726" t="str">
        <f t="shared" si="164"/>
        <v>&gt;120</v>
      </c>
      <c r="AF726">
        <v>0</v>
      </c>
      <c r="AG726" t="str">
        <f t="shared" si="165"/>
        <v>&lt;=500</v>
      </c>
      <c r="AH726" t="s">
        <v>32</v>
      </c>
      <c r="AI726" t="str">
        <f t="shared" si="166"/>
        <v/>
      </c>
      <c r="AJ726">
        <v>1</v>
      </c>
      <c r="AK726" t="str">
        <f t="shared" si="167"/>
        <v>&gt;0.9</v>
      </c>
      <c r="AL726">
        <v>9</v>
      </c>
      <c r="AM726">
        <v>0</v>
      </c>
      <c r="AN726">
        <v>9</v>
      </c>
      <c r="AO726" t="s">
        <v>32</v>
      </c>
      <c r="AP726">
        <v>4</v>
      </c>
    </row>
    <row r="727" spans="1:42" x14ac:dyDescent="0.25">
      <c r="A727">
        <v>201512</v>
      </c>
      <c r="B727" t="str">
        <f t="shared" si="154"/>
        <v>2015-II</v>
      </c>
      <c r="C727" t="s">
        <v>778</v>
      </c>
      <c r="D727" t="s">
        <v>778</v>
      </c>
      <c r="E727">
        <v>30065329</v>
      </c>
      <c r="F727" t="s">
        <v>29</v>
      </c>
      <c r="G727">
        <v>0</v>
      </c>
      <c r="H727">
        <v>0</v>
      </c>
      <c r="I727">
        <v>0</v>
      </c>
      <c r="J727">
        <f t="shared" si="155"/>
        <v>0</v>
      </c>
      <c r="K727" t="str">
        <f t="shared" si="156"/>
        <v>Modelamiento</v>
      </c>
      <c r="L727">
        <f t="shared" si="157"/>
        <v>0</v>
      </c>
      <c r="M727">
        <v>53</v>
      </c>
      <c r="N727" t="str">
        <f t="shared" si="158"/>
        <v>&lt;=55</v>
      </c>
      <c r="O727" t="s">
        <v>56</v>
      </c>
      <c r="P727" t="s">
        <v>31</v>
      </c>
      <c r="Q727">
        <v>44903</v>
      </c>
      <c r="R727">
        <v>3200</v>
      </c>
      <c r="S727" t="str">
        <f t="shared" si="159"/>
        <v>&gt;2500</v>
      </c>
      <c r="T727">
        <v>1495.72</v>
      </c>
      <c r="U727" t="str">
        <f t="shared" si="160"/>
        <v>&lt;=1500</v>
      </c>
      <c r="V727" t="s">
        <v>597</v>
      </c>
      <c r="W727">
        <v>46213</v>
      </c>
      <c r="X727" s="12">
        <f t="shared" si="161"/>
        <v>6.9244584857074853E-2</v>
      </c>
      <c r="Y727" t="str">
        <f t="shared" si="162"/>
        <v>&gt;0.06</v>
      </c>
      <c r="Z727" t="s">
        <v>32</v>
      </c>
      <c r="AA727">
        <v>4</v>
      </c>
      <c r="AB727">
        <v>587.64</v>
      </c>
      <c r="AC727" t="str">
        <f t="shared" si="163"/>
        <v>&lt;=1000</v>
      </c>
      <c r="AD727">
        <v>720</v>
      </c>
      <c r="AE727" t="str">
        <f t="shared" si="164"/>
        <v>&gt;120</v>
      </c>
      <c r="AF727">
        <v>587.64</v>
      </c>
      <c r="AG727" t="str">
        <f t="shared" si="165"/>
        <v>&lt;=1000</v>
      </c>
      <c r="AH727" t="s">
        <v>32</v>
      </c>
      <c r="AI727" t="str">
        <f t="shared" si="166"/>
        <v/>
      </c>
      <c r="AJ727" t="s">
        <v>32</v>
      </c>
      <c r="AK727" t="str">
        <f t="shared" si="167"/>
        <v/>
      </c>
      <c r="AL727">
        <v>12</v>
      </c>
      <c r="AM727">
        <v>0</v>
      </c>
      <c r="AN727">
        <v>12</v>
      </c>
      <c r="AO727" t="s">
        <v>32</v>
      </c>
      <c r="AP727">
        <v>1</v>
      </c>
    </row>
    <row r="728" spans="1:42" x14ac:dyDescent="0.25">
      <c r="A728">
        <v>201512</v>
      </c>
      <c r="B728" t="str">
        <f t="shared" si="154"/>
        <v>2015-II</v>
      </c>
      <c r="C728" t="s">
        <v>779</v>
      </c>
      <c r="D728" t="s">
        <v>779</v>
      </c>
      <c r="E728">
        <v>30064323</v>
      </c>
      <c r="F728" t="s">
        <v>29</v>
      </c>
      <c r="G728">
        <v>0</v>
      </c>
      <c r="H728">
        <v>0</v>
      </c>
      <c r="I728">
        <v>0</v>
      </c>
      <c r="J728">
        <f t="shared" si="155"/>
        <v>0</v>
      </c>
      <c r="K728" t="str">
        <f t="shared" si="156"/>
        <v>Modelamiento</v>
      </c>
      <c r="L728">
        <f t="shared" si="157"/>
        <v>0</v>
      </c>
      <c r="M728">
        <v>52</v>
      </c>
      <c r="N728" t="str">
        <f t="shared" si="158"/>
        <v>&lt;=55</v>
      </c>
      <c r="O728" t="s">
        <v>72</v>
      </c>
      <c r="P728" t="s">
        <v>39</v>
      </c>
      <c r="Q728">
        <v>35227</v>
      </c>
      <c r="R728">
        <v>1500</v>
      </c>
      <c r="S728" t="str">
        <f t="shared" si="159"/>
        <v>&lt;=1500</v>
      </c>
      <c r="T728">
        <v>1171.6500000000001</v>
      </c>
      <c r="U728" t="str">
        <f t="shared" si="160"/>
        <v>&lt;=1200</v>
      </c>
      <c r="V728" t="s">
        <v>585</v>
      </c>
      <c r="W728">
        <v>34837</v>
      </c>
      <c r="X728" s="12">
        <f t="shared" si="161"/>
        <v>4.3057668570772457E-2</v>
      </c>
      <c r="Y728" t="str">
        <f t="shared" si="162"/>
        <v>&lt;=0.05</v>
      </c>
      <c r="Z728" t="s">
        <v>32</v>
      </c>
      <c r="AA728">
        <v>4</v>
      </c>
      <c r="AB728">
        <v>939.99</v>
      </c>
      <c r="AC728" t="str">
        <f t="shared" si="163"/>
        <v>&lt;=1000</v>
      </c>
      <c r="AD728">
        <v>5345</v>
      </c>
      <c r="AE728" t="str">
        <f t="shared" si="164"/>
        <v>&gt;120</v>
      </c>
      <c r="AF728">
        <v>939.99</v>
      </c>
      <c r="AG728" t="str">
        <f t="shared" si="165"/>
        <v>&lt;=1000</v>
      </c>
      <c r="AH728" t="s">
        <v>32</v>
      </c>
      <c r="AI728" t="str">
        <f t="shared" si="166"/>
        <v/>
      </c>
      <c r="AJ728" t="s">
        <v>32</v>
      </c>
      <c r="AK728" t="str">
        <f t="shared" si="167"/>
        <v/>
      </c>
      <c r="AL728">
        <v>12</v>
      </c>
      <c r="AM728">
        <v>0</v>
      </c>
      <c r="AN728">
        <v>12</v>
      </c>
      <c r="AO728" t="s">
        <v>32</v>
      </c>
      <c r="AP728">
        <v>1</v>
      </c>
    </row>
    <row r="729" spans="1:42" x14ac:dyDescent="0.25">
      <c r="A729">
        <v>201512</v>
      </c>
      <c r="B729" t="str">
        <f t="shared" si="154"/>
        <v>2015-II</v>
      </c>
      <c r="C729" t="s">
        <v>780</v>
      </c>
      <c r="D729" t="s">
        <v>780</v>
      </c>
      <c r="E729">
        <v>30068490</v>
      </c>
      <c r="F729" t="s">
        <v>29</v>
      </c>
      <c r="G729">
        <v>0</v>
      </c>
      <c r="H729">
        <v>0</v>
      </c>
      <c r="I729">
        <v>0</v>
      </c>
      <c r="J729">
        <f t="shared" si="155"/>
        <v>0</v>
      </c>
      <c r="K729" t="str">
        <f t="shared" si="156"/>
        <v>Modelamiento</v>
      </c>
      <c r="L729">
        <f t="shared" si="157"/>
        <v>0</v>
      </c>
      <c r="M729">
        <v>21</v>
      </c>
      <c r="N729" t="str">
        <f t="shared" si="158"/>
        <v>&lt;=25</v>
      </c>
      <c r="O729" t="s">
        <v>72</v>
      </c>
      <c r="P729" t="s">
        <v>31</v>
      </c>
      <c r="Q729">
        <v>48916</v>
      </c>
      <c r="R729">
        <v>0</v>
      </c>
      <c r="S729" t="str">
        <f t="shared" si="159"/>
        <v>=0</v>
      </c>
      <c r="T729">
        <v>1803.83</v>
      </c>
      <c r="U729" t="str">
        <f t="shared" si="160"/>
        <v>&gt;1500</v>
      </c>
      <c r="V729" t="s">
        <v>32</v>
      </c>
      <c r="W729">
        <v>48916</v>
      </c>
      <c r="X729" s="12">
        <f t="shared" si="161"/>
        <v>0</v>
      </c>
      <c r="Y729" t="str">
        <f t="shared" si="162"/>
        <v>=0</v>
      </c>
      <c r="Z729" t="s">
        <v>32</v>
      </c>
      <c r="AA729">
        <v>9</v>
      </c>
      <c r="AB729" t="s">
        <v>32</v>
      </c>
      <c r="AC729" t="str">
        <f t="shared" si="163"/>
        <v/>
      </c>
      <c r="AD729" t="s">
        <v>32</v>
      </c>
      <c r="AE729" t="str">
        <f t="shared" si="164"/>
        <v/>
      </c>
      <c r="AF729" t="s">
        <v>32</v>
      </c>
      <c r="AG729" t="str">
        <f t="shared" si="165"/>
        <v/>
      </c>
      <c r="AH729" t="s">
        <v>32</v>
      </c>
      <c r="AI729" t="str">
        <f t="shared" si="166"/>
        <v/>
      </c>
      <c r="AJ729" t="s">
        <v>32</v>
      </c>
      <c r="AK729" t="str">
        <f t="shared" si="167"/>
        <v/>
      </c>
      <c r="AL729">
        <v>0</v>
      </c>
      <c r="AM729">
        <v>0</v>
      </c>
      <c r="AN729">
        <v>0</v>
      </c>
      <c r="AO729" t="s">
        <v>32</v>
      </c>
      <c r="AP729" t="s">
        <v>32</v>
      </c>
    </row>
    <row r="730" spans="1:42" x14ac:dyDescent="0.25">
      <c r="A730">
        <v>201512</v>
      </c>
      <c r="B730" t="str">
        <f t="shared" si="154"/>
        <v>2015-II</v>
      </c>
      <c r="C730" t="s">
        <v>781</v>
      </c>
      <c r="D730" t="s">
        <v>781</v>
      </c>
      <c r="E730">
        <v>30066228</v>
      </c>
      <c r="F730" t="s">
        <v>29</v>
      </c>
      <c r="G730">
        <v>1</v>
      </c>
      <c r="H730">
        <v>0</v>
      </c>
      <c r="I730">
        <v>0</v>
      </c>
      <c r="J730">
        <f t="shared" si="155"/>
        <v>0</v>
      </c>
      <c r="K730" t="str">
        <f t="shared" si="156"/>
        <v>Modelamiento</v>
      </c>
      <c r="L730">
        <f t="shared" si="157"/>
        <v>0</v>
      </c>
      <c r="M730">
        <v>41</v>
      </c>
      <c r="N730" t="str">
        <f t="shared" si="158"/>
        <v>&lt;=45</v>
      </c>
      <c r="O730" t="s">
        <v>56</v>
      </c>
      <c r="P730" t="s">
        <v>35</v>
      </c>
      <c r="Q730">
        <v>27462</v>
      </c>
      <c r="R730">
        <v>1500</v>
      </c>
      <c r="S730" t="str">
        <f t="shared" si="159"/>
        <v>&lt;=1500</v>
      </c>
      <c r="T730">
        <v>996.37</v>
      </c>
      <c r="U730" t="str">
        <f t="shared" si="160"/>
        <v>&lt;=1000</v>
      </c>
      <c r="V730" t="s">
        <v>601</v>
      </c>
      <c r="W730">
        <v>27072</v>
      </c>
      <c r="X730" s="12">
        <f t="shared" si="161"/>
        <v>5.5407801418439713E-2</v>
      </c>
      <c r="Y730" t="str">
        <f t="shared" si="162"/>
        <v>&lt;=0.06</v>
      </c>
      <c r="Z730" t="s">
        <v>32</v>
      </c>
      <c r="AA730">
        <v>9</v>
      </c>
      <c r="AB730" t="s">
        <v>32</v>
      </c>
      <c r="AC730" t="str">
        <f t="shared" si="163"/>
        <v/>
      </c>
      <c r="AD730" t="s">
        <v>32</v>
      </c>
      <c r="AE730" t="str">
        <f t="shared" si="164"/>
        <v/>
      </c>
      <c r="AF730" t="s">
        <v>32</v>
      </c>
      <c r="AG730" t="str">
        <f t="shared" si="165"/>
        <v/>
      </c>
      <c r="AH730" t="s">
        <v>32</v>
      </c>
      <c r="AI730" t="str">
        <f t="shared" si="166"/>
        <v/>
      </c>
      <c r="AJ730" t="s">
        <v>32</v>
      </c>
      <c r="AK730" t="str">
        <f t="shared" si="167"/>
        <v/>
      </c>
      <c r="AL730">
        <v>0</v>
      </c>
      <c r="AM730">
        <v>0</v>
      </c>
      <c r="AN730">
        <v>0</v>
      </c>
      <c r="AO730" t="s">
        <v>32</v>
      </c>
      <c r="AP730" t="s">
        <v>32</v>
      </c>
    </row>
    <row r="731" spans="1:42" x14ac:dyDescent="0.25">
      <c r="A731">
        <v>201512</v>
      </c>
      <c r="B731" t="str">
        <f t="shared" si="154"/>
        <v>2015-II</v>
      </c>
      <c r="C731" t="s">
        <v>782</v>
      </c>
      <c r="D731" t="s">
        <v>782</v>
      </c>
      <c r="E731">
        <v>30061160</v>
      </c>
      <c r="F731" t="s">
        <v>29</v>
      </c>
      <c r="G731">
        <v>1</v>
      </c>
      <c r="H731">
        <v>0</v>
      </c>
      <c r="I731">
        <v>1</v>
      </c>
      <c r="J731">
        <f t="shared" si="155"/>
        <v>0</v>
      </c>
      <c r="K731" t="str">
        <f t="shared" si="156"/>
        <v>Insuficiente</v>
      </c>
      <c r="L731">
        <f t="shared" si="157"/>
        <v>0</v>
      </c>
      <c r="M731">
        <v>40</v>
      </c>
      <c r="N731" t="str">
        <f t="shared" si="158"/>
        <v>&lt;=40</v>
      </c>
      <c r="O731" t="s">
        <v>56</v>
      </c>
      <c r="P731" t="s">
        <v>39</v>
      </c>
      <c r="Q731">
        <v>21528</v>
      </c>
      <c r="R731">
        <v>0</v>
      </c>
      <c r="S731" t="str">
        <f t="shared" si="159"/>
        <v>=0</v>
      </c>
      <c r="T731">
        <v>1417.57</v>
      </c>
      <c r="U731" t="str">
        <f t="shared" si="160"/>
        <v>&lt;=1500</v>
      </c>
      <c r="V731" t="s">
        <v>32</v>
      </c>
      <c r="W731">
        <v>21528</v>
      </c>
      <c r="X731" s="12">
        <f t="shared" si="161"/>
        <v>0</v>
      </c>
      <c r="Y731" t="str">
        <f t="shared" si="162"/>
        <v>=0</v>
      </c>
      <c r="Z731" t="s">
        <v>32</v>
      </c>
      <c r="AA731">
        <v>8</v>
      </c>
      <c r="AB731" t="s">
        <v>32</v>
      </c>
      <c r="AC731" t="str">
        <f t="shared" si="163"/>
        <v/>
      </c>
      <c r="AD731" t="s">
        <v>32</v>
      </c>
      <c r="AE731" t="str">
        <f t="shared" si="164"/>
        <v/>
      </c>
      <c r="AF731" t="s">
        <v>32</v>
      </c>
      <c r="AG731" t="str">
        <f t="shared" si="165"/>
        <v/>
      </c>
      <c r="AH731" t="s">
        <v>32</v>
      </c>
      <c r="AI731" t="str">
        <f t="shared" si="166"/>
        <v/>
      </c>
      <c r="AJ731" t="s">
        <v>32</v>
      </c>
      <c r="AK731" t="str">
        <f t="shared" si="167"/>
        <v/>
      </c>
      <c r="AL731">
        <v>0</v>
      </c>
      <c r="AM731">
        <v>0</v>
      </c>
      <c r="AN731">
        <v>0</v>
      </c>
      <c r="AO731" t="s">
        <v>32</v>
      </c>
      <c r="AP731" t="s">
        <v>32</v>
      </c>
    </row>
    <row r="732" spans="1:42" x14ac:dyDescent="0.25">
      <c r="A732">
        <v>201512</v>
      </c>
      <c r="B732" t="str">
        <f t="shared" si="154"/>
        <v>2015-II</v>
      </c>
      <c r="C732" t="s">
        <v>783</v>
      </c>
      <c r="D732" t="s">
        <v>783</v>
      </c>
      <c r="E732">
        <v>30065793</v>
      </c>
      <c r="F732" t="s">
        <v>29</v>
      </c>
      <c r="G732">
        <v>0</v>
      </c>
      <c r="H732">
        <v>0</v>
      </c>
      <c r="I732">
        <v>0</v>
      </c>
      <c r="J732">
        <f t="shared" si="155"/>
        <v>0</v>
      </c>
      <c r="K732" t="str">
        <f t="shared" si="156"/>
        <v>Modelamiento</v>
      </c>
      <c r="L732">
        <f t="shared" si="157"/>
        <v>0</v>
      </c>
      <c r="M732">
        <v>39</v>
      </c>
      <c r="N732" t="str">
        <f t="shared" si="158"/>
        <v>&lt;=40</v>
      </c>
      <c r="O732" t="s">
        <v>56</v>
      </c>
      <c r="P732" t="s">
        <v>39</v>
      </c>
      <c r="Q732">
        <v>35227</v>
      </c>
      <c r="R732">
        <v>1500</v>
      </c>
      <c r="S732" t="str">
        <f t="shared" si="159"/>
        <v>&lt;=1500</v>
      </c>
      <c r="T732">
        <v>1177.05</v>
      </c>
      <c r="U732" t="str">
        <f t="shared" si="160"/>
        <v>&lt;=1200</v>
      </c>
      <c r="V732" t="s">
        <v>585</v>
      </c>
      <c r="W732">
        <v>34837</v>
      </c>
      <c r="X732" s="12">
        <f t="shared" si="161"/>
        <v>4.3057668570772457E-2</v>
      </c>
      <c r="Y732" t="str">
        <f t="shared" si="162"/>
        <v>&lt;=0.05</v>
      </c>
      <c r="Z732" t="s">
        <v>32</v>
      </c>
      <c r="AA732">
        <v>9</v>
      </c>
      <c r="AB732" t="s">
        <v>32</v>
      </c>
      <c r="AC732" t="str">
        <f t="shared" si="163"/>
        <v/>
      </c>
      <c r="AD732" t="s">
        <v>32</v>
      </c>
      <c r="AE732" t="str">
        <f t="shared" si="164"/>
        <v/>
      </c>
      <c r="AF732" t="s">
        <v>32</v>
      </c>
      <c r="AG732" t="str">
        <f t="shared" si="165"/>
        <v/>
      </c>
      <c r="AH732" t="s">
        <v>32</v>
      </c>
      <c r="AI732" t="str">
        <f t="shared" si="166"/>
        <v/>
      </c>
      <c r="AJ732" t="s">
        <v>32</v>
      </c>
      <c r="AK732" t="str">
        <f t="shared" si="167"/>
        <v/>
      </c>
      <c r="AL732">
        <v>0</v>
      </c>
      <c r="AM732">
        <v>0</v>
      </c>
      <c r="AN732">
        <v>0</v>
      </c>
      <c r="AO732" t="s">
        <v>32</v>
      </c>
      <c r="AP732" t="s">
        <v>32</v>
      </c>
    </row>
    <row r="733" spans="1:42" x14ac:dyDescent="0.25">
      <c r="A733">
        <v>201512</v>
      </c>
      <c r="B733" t="str">
        <f t="shared" si="154"/>
        <v>2015-II</v>
      </c>
      <c r="C733" t="s">
        <v>784</v>
      </c>
      <c r="D733" t="s">
        <v>784</v>
      </c>
      <c r="E733">
        <v>30067069</v>
      </c>
      <c r="F733" t="s">
        <v>29</v>
      </c>
      <c r="G733">
        <v>0</v>
      </c>
      <c r="H733">
        <v>0</v>
      </c>
      <c r="I733">
        <v>0</v>
      </c>
      <c r="J733">
        <f t="shared" si="155"/>
        <v>0</v>
      </c>
      <c r="K733" t="str">
        <f t="shared" si="156"/>
        <v>Modelamiento</v>
      </c>
      <c r="L733">
        <f t="shared" si="157"/>
        <v>0</v>
      </c>
      <c r="M733">
        <v>28</v>
      </c>
      <c r="N733" t="str">
        <f t="shared" si="158"/>
        <v>&lt;=30</v>
      </c>
      <c r="O733" t="s">
        <v>56</v>
      </c>
      <c r="P733" t="s">
        <v>39</v>
      </c>
      <c r="Q733">
        <v>34727</v>
      </c>
      <c r="R733">
        <v>2000</v>
      </c>
      <c r="S733" t="str">
        <f t="shared" si="159"/>
        <v>&lt;=2000</v>
      </c>
      <c r="T733">
        <v>1159.6300000000001</v>
      </c>
      <c r="U733" t="str">
        <f t="shared" si="160"/>
        <v>&lt;=1200</v>
      </c>
      <c r="V733" t="s">
        <v>585</v>
      </c>
      <c r="W733">
        <v>34837</v>
      </c>
      <c r="X733" s="12">
        <f t="shared" si="161"/>
        <v>5.7410224761029936E-2</v>
      </c>
      <c r="Y733" t="str">
        <f t="shared" si="162"/>
        <v>&lt;=0.06</v>
      </c>
      <c r="Z733" t="s">
        <v>32</v>
      </c>
      <c r="AA733">
        <v>4</v>
      </c>
      <c r="AB733">
        <v>2423.34</v>
      </c>
      <c r="AC733" t="str">
        <f t="shared" si="163"/>
        <v>&lt;=3000</v>
      </c>
      <c r="AD733">
        <v>644</v>
      </c>
      <c r="AE733" t="str">
        <f t="shared" si="164"/>
        <v>&gt;120</v>
      </c>
      <c r="AF733">
        <v>2423.34</v>
      </c>
      <c r="AG733" t="str">
        <f t="shared" si="165"/>
        <v>&lt;=3000</v>
      </c>
      <c r="AH733" t="s">
        <v>32</v>
      </c>
      <c r="AI733" t="str">
        <f t="shared" si="166"/>
        <v/>
      </c>
      <c r="AJ733" t="s">
        <v>32</v>
      </c>
      <c r="AK733" t="str">
        <f t="shared" si="167"/>
        <v/>
      </c>
      <c r="AL733">
        <v>12</v>
      </c>
      <c r="AM733">
        <v>0</v>
      </c>
      <c r="AN733">
        <v>12</v>
      </c>
      <c r="AO733" t="s">
        <v>32</v>
      </c>
      <c r="AP733">
        <v>1</v>
      </c>
    </row>
    <row r="734" spans="1:42" x14ac:dyDescent="0.25">
      <c r="A734">
        <v>201512</v>
      </c>
      <c r="B734" t="str">
        <f t="shared" si="154"/>
        <v>2015-II</v>
      </c>
      <c r="C734" t="s">
        <v>785</v>
      </c>
      <c r="D734" t="s">
        <v>785</v>
      </c>
      <c r="E734">
        <v>30067959</v>
      </c>
      <c r="F734" t="s">
        <v>29</v>
      </c>
      <c r="G734">
        <v>0</v>
      </c>
      <c r="H734">
        <v>0</v>
      </c>
      <c r="I734">
        <v>0</v>
      </c>
      <c r="J734">
        <f t="shared" si="155"/>
        <v>0</v>
      </c>
      <c r="K734" t="str">
        <f t="shared" si="156"/>
        <v>Modelamiento</v>
      </c>
      <c r="L734">
        <f t="shared" si="157"/>
        <v>0</v>
      </c>
      <c r="M734">
        <v>45</v>
      </c>
      <c r="N734" t="str">
        <f t="shared" si="158"/>
        <v>&lt;=45</v>
      </c>
      <c r="O734" t="s">
        <v>56</v>
      </c>
      <c r="P734" t="s">
        <v>31</v>
      </c>
      <c r="Q734">
        <v>35227</v>
      </c>
      <c r="R734">
        <v>1500</v>
      </c>
      <c r="S734" t="str">
        <f t="shared" si="159"/>
        <v>&lt;=1500</v>
      </c>
      <c r="T734">
        <v>1174.8699999999999</v>
      </c>
      <c r="U734" t="str">
        <f t="shared" si="160"/>
        <v>&lt;=1200</v>
      </c>
      <c r="V734" t="s">
        <v>585</v>
      </c>
      <c r="W734">
        <v>34837</v>
      </c>
      <c r="X734" s="12">
        <f t="shared" si="161"/>
        <v>4.3057668570772457E-2</v>
      </c>
      <c r="Y734" t="str">
        <f t="shared" si="162"/>
        <v>&lt;=0.05</v>
      </c>
      <c r="Z734" t="s">
        <v>32</v>
      </c>
      <c r="AA734">
        <v>4</v>
      </c>
      <c r="AB734">
        <v>1920.96</v>
      </c>
      <c r="AC734" t="str">
        <f t="shared" si="163"/>
        <v>&lt;=2000</v>
      </c>
      <c r="AD734">
        <v>2430</v>
      </c>
      <c r="AE734" t="str">
        <f t="shared" si="164"/>
        <v>&gt;120</v>
      </c>
      <c r="AF734">
        <v>1920.96</v>
      </c>
      <c r="AG734" t="str">
        <f t="shared" si="165"/>
        <v>&lt;=2000</v>
      </c>
      <c r="AH734" t="s">
        <v>32</v>
      </c>
      <c r="AI734" t="str">
        <f t="shared" si="166"/>
        <v/>
      </c>
      <c r="AJ734" t="s">
        <v>32</v>
      </c>
      <c r="AK734" t="str">
        <f t="shared" si="167"/>
        <v/>
      </c>
      <c r="AL734">
        <v>12</v>
      </c>
      <c r="AM734">
        <v>0</v>
      </c>
      <c r="AN734">
        <v>12</v>
      </c>
      <c r="AO734" t="s">
        <v>32</v>
      </c>
      <c r="AP734">
        <v>1</v>
      </c>
    </row>
    <row r="735" spans="1:42" x14ac:dyDescent="0.25">
      <c r="A735">
        <v>201512</v>
      </c>
      <c r="B735" t="str">
        <f t="shared" si="154"/>
        <v>2015-II</v>
      </c>
      <c r="C735" t="s">
        <v>786</v>
      </c>
      <c r="D735" t="s">
        <v>786</v>
      </c>
      <c r="E735">
        <v>30069454</v>
      </c>
      <c r="F735" t="s">
        <v>29</v>
      </c>
      <c r="G735">
        <v>1</v>
      </c>
      <c r="H735">
        <v>0</v>
      </c>
      <c r="I735">
        <v>0</v>
      </c>
      <c r="J735">
        <f t="shared" si="155"/>
        <v>0</v>
      </c>
      <c r="K735" t="str">
        <f t="shared" si="156"/>
        <v>Modelamiento</v>
      </c>
      <c r="L735">
        <f t="shared" si="157"/>
        <v>0</v>
      </c>
      <c r="M735">
        <v>44</v>
      </c>
      <c r="N735" t="str">
        <f t="shared" si="158"/>
        <v>&lt;=45</v>
      </c>
      <c r="O735" t="s">
        <v>56</v>
      </c>
      <c r="P735" t="s">
        <v>35</v>
      </c>
      <c r="Q735">
        <v>35227</v>
      </c>
      <c r="R735">
        <v>1500</v>
      </c>
      <c r="S735" t="str">
        <f t="shared" si="159"/>
        <v>&lt;=1500</v>
      </c>
      <c r="T735">
        <v>1170.51</v>
      </c>
      <c r="U735" t="str">
        <f t="shared" si="160"/>
        <v>&lt;=1200</v>
      </c>
      <c r="V735" t="s">
        <v>585</v>
      </c>
      <c r="W735">
        <v>34837</v>
      </c>
      <c r="X735" s="12">
        <f t="shared" si="161"/>
        <v>4.3057668570772457E-2</v>
      </c>
      <c r="Y735" t="str">
        <f t="shared" si="162"/>
        <v>&lt;=0.05</v>
      </c>
      <c r="Z735" t="s">
        <v>32</v>
      </c>
      <c r="AA735">
        <v>4</v>
      </c>
      <c r="AB735">
        <v>1753.23</v>
      </c>
      <c r="AC735" t="str">
        <f t="shared" si="163"/>
        <v>&lt;=2000</v>
      </c>
      <c r="AD735">
        <v>448</v>
      </c>
      <c r="AE735" t="str">
        <f t="shared" si="164"/>
        <v>&gt;120</v>
      </c>
      <c r="AF735">
        <v>1753.23</v>
      </c>
      <c r="AG735" t="str">
        <f t="shared" si="165"/>
        <v>&lt;=2000</v>
      </c>
      <c r="AH735">
        <v>160.53</v>
      </c>
      <c r="AI735" t="str">
        <f t="shared" si="166"/>
        <v>&lt;=500</v>
      </c>
      <c r="AJ735">
        <v>1</v>
      </c>
      <c r="AK735" t="str">
        <f t="shared" si="167"/>
        <v>&gt;0.9</v>
      </c>
      <c r="AL735">
        <v>12</v>
      </c>
      <c r="AM735">
        <v>0</v>
      </c>
      <c r="AN735">
        <v>11</v>
      </c>
      <c r="AO735" t="s">
        <v>32</v>
      </c>
      <c r="AP735">
        <v>1</v>
      </c>
    </row>
    <row r="736" spans="1:42" x14ac:dyDescent="0.25">
      <c r="A736">
        <v>201512</v>
      </c>
      <c r="B736" t="str">
        <f t="shared" si="154"/>
        <v>2015-II</v>
      </c>
      <c r="C736" t="s">
        <v>787</v>
      </c>
      <c r="D736" t="s">
        <v>787</v>
      </c>
      <c r="E736">
        <v>30065171</v>
      </c>
      <c r="F736" t="s">
        <v>29</v>
      </c>
      <c r="G736">
        <v>0</v>
      </c>
      <c r="H736">
        <v>0</v>
      </c>
      <c r="I736">
        <v>0</v>
      </c>
      <c r="J736">
        <f t="shared" si="155"/>
        <v>0</v>
      </c>
      <c r="K736" t="str">
        <f t="shared" si="156"/>
        <v>Modelamiento</v>
      </c>
      <c r="L736">
        <f t="shared" si="157"/>
        <v>0</v>
      </c>
      <c r="M736">
        <v>39</v>
      </c>
      <c r="N736" t="str">
        <f t="shared" si="158"/>
        <v>&lt;=40</v>
      </c>
      <c r="O736" t="s">
        <v>56</v>
      </c>
      <c r="P736" t="s">
        <v>31</v>
      </c>
      <c r="Q736">
        <v>37887</v>
      </c>
      <c r="R736">
        <v>1500</v>
      </c>
      <c r="S736" t="str">
        <f t="shared" si="159"/>
        <v>&lt;=1500</v>
      </c>
      <c r="T736">
        <v>1261.24</v>
      </c>
      <c r="U736" t="str">
        <f t="shared" si="160"/>
        <v>&lt;=1300</v>
      </c>
      <c r="V736" t="s">
        <v>589</v>
      </c>
      <c r="W736">
        <v>37497</v>
      </c>
      <c r="X736" s="12">
        <f t="shared" si="161"/>
        <v>4.0003200256020478E-2</v>
      </c>
      <c r="Y736" t="str">
        <f t="shared" si="162"/>
        <v>&lt;=0.05</v>
      </c>
      <c r="Z736" t="s">
        <v>32</v>
      </c>
      <c r="AA736">
        <v>0</v>
      </c>
      <c r="AB736">
        <v>23844.54</v>
      </c>
      <c r="AC736" t="str">
        <f t="shared" si="163"/>
        <v>&gt;5000</v>
      </c>
      <c r="AD736">
        <v>10</v>
      </c>
      <c r="AE736" t="str">
        <f t="shared" si="164"/>
        <v>&lt;=30</v>
      </c>
      <c r="AF736">
        <v>0</v>
      </c>
      <c r="AG736" t="str">
        <f t="shared" si="165"/>
        <v>&lt;=500</v>
      </c>
      <c r="AH736">
        <v>826.95</v>
      </c>
      <c r="AI736" t="str">
        <f t="shared" si="166"/>
        <v>&lt;=1000</v>
      </c>
      <c r="AJ736">
        <v>1</v>
      </c>
      <c r="AK736" t="str">
        <f t="shared" si="167"/>
        <v>&gt;0.9</v>
      </c>
      <c r="AL736">
        <v>12</v>
      </c>
      <c r="AM736">
        <v>11</v>
      </c>
      <c r="AN736">
        <v>0</v>
      </c>
      <c r="AO736">
        <v>1</v>
      </c>
      <c r="AP736" t="s">
        <v>32</v>
      </c>
    </row>
    <row r="737" spans="1:42" x14ac:dyDescent="0.25">
      <c r="A737">
        <v>201512</v>
      </c>
      <c r="B737" t="str">
        <f t="shared" si="154"/>
        <v>2015-II</v>
      </c>
      <c r="C737" t="s">
        <v>788</v>
      </c>
      <c r="D737" t="s">
        <v>788</v>
      </c>
      <c r="E737">
        <v>30067445</v>
      </c>
      <c r="F737" t="s">
        <v>29</v>
      </c>
      <c r="G737">
        <v>0</v>
      </c>
      <c r="H737">
        <v>0</v>
      </c>
      <c r="I737">
        <v>0</v>
      </c>
      <c r="J737">
        <f t="shared" si="155"/>
        <v>0</v>
      </c>
      <c r="K737" t="str">
        <f t="shared" si="156"/>
        <v>Modelamiento</v>
      </c>
      <c r="L737">
        <f t="shared" si="157"/>
        <v>0</v>
      </c>
      <c r="M737">
        <v>48</v>
      </c>
      <c r="N737" t="str">
        <f t="shared" si="158"/>
        <v>&lt;=50</v>
      </c>
      <c r="O737" t="s">
        <v>72</v>
      </c>
      <c r="P737" t="s">
        <v>31</v>
      </c>
      <c r="Q737">
        <v>38447</v>
      </c>
      <c r="R737">
        <v>1500</v>
      </c>
      <c r="S737" t="str">
        <f t="shared" si="159"/>
        <v>&lt;=1500</v>
      </c>
      <c r="T737">
        <v>1281.47</v>
      </c>
      <c r="U737" t="str">
        <f t="shared" si="160"/>
        <v>&lt;=1300</v>
      </c>
      <c r="V737" t="s">
        <v>589</v>
      </c>
      <c r="W737">
        <v>38057</v>
      </c>
      <c r="X737" s="12">
        <f t="shared" si="161"/>
        <v>3.9414562366975853E-2</v>
      </c>
      <c r="Y737" t="str">
        <f t="shared" si="162"/>
        <v>&lt;=0.04</v>
      </c>
      <c r="Z737" t="s">
        <v>32</v>
      </c>
      <c r="AA737">
        <v>0</v>
      </c>
      <c r="AB737">
        <v>5000.25</v>
      </c>
      <c r="AC737" t="str">
        <f t="shared" si="163"/>
        <v>&gt;5000</v>
      </c>
      <c r="AD737">
        <v>0</v>
      </c>
      <c r="AE737" t="str">
        <f t="shared" si="164"/>
        <v>=0</v>
      </c>
      <c r="AF737">
        <v>0</v>
      </c>
      <c r="AG737" t="str">
        <f t="shared" si="165"/>
        <v>&lt;=500</v>
      </c>
      <c r="AH737" t="s">
        <v>32</v>
      </c>
      <c r="AI737" t="str">
        <f t="shared" si="166"/>
        <v/>
      </c>
      <c r="AJ737" t="s">
        <v>32</v>
      </c>
      <c r="AK737" t="str">
        <f t="shared" si="167"/>
        <v/>
      </c>
      <c r="AL737">
        <v>11</v>
      </c>
      <c r="AM737">
        <v>11</v>
      </c>
      <c r="AN737">
        <v>0</v>
      </c>
      <c r="AO737">
        <v>1</v>
      </c>
      <c r="AP737" t="s">
        <v>32</v>
      </c>
    </row>
    <row r="738" spans="1:42" x14ac:dyDescent="0.25">
      <c r="A738">
        <v>201512</v>
      </c>
      <c r="B738" t="str">
        <f t="shared" si="154"/>
        <v>2015-II</v>
      </c>
      <c r="C738" t="s">
        <v>789</v>
      </c>
      <c r="D738" t="s">
        <v>789</v>
      </c>
      <c r="E738">
        <v>30067435</v>
      </c>
      <c r="F738" t="s">
        <v>29</v>
      </c>
      <c r="G738">
        <v>0</v>
      </c>
      <c r="H738">
        <v>0</v>
      </c>
      <c r="I738">
        <v>0</v>
      </c>
      <c r="J738">
        <f t="shared" si="155"/>
        <v>0</v>
      </c>
      <c r="K738" t="str">
        <f t="shared" si="156"/>
        <v>Modelamiento</v>
      </c>
      <c r="L738">
        <f t="shared" si="157"/>
        <v>0</v>
      </c>
      <c r="M738">
        <v>26</v>
      </c>
      <c r="N738" t="str">
        <f t="shared" si="158"/>
        <v>&lt;=30</v>
      </c>
      <c r="O738" t="s">
        <v>56</v>
      </c>
      <c r="P738" t="s">
        <v>31</v>
      </c>
      <c r="Q738">
        <v>49664</v>
      </c>
      <c r="R738">
        <v>0</v>
      </c>
      <c r="S738" t="str">
        <f t="shared" si="159"/>
        <v>=0</v>
      </c>
      <c r="T738">
        <v>1941.06</v>
      </c>
      <c r="U738" t="str">
        <f t="shared" si="160"/>
        <v>&gt;1500</v>
      </c>
      <c r="V738" t="s">
        <v>32</v>
      </c>
      <c r="W738">
        <v>49664</v>
      </c>
      <c r="X738" s="12">
        <f t="shared" si="161"/>
        <v>0</v>
      </c>
      <c r="Y738" t="str">
        <f t="shared" si="162"/>
        <v>=0</v>
      </c>
      <c r="Z738" t="s">
        <v>32</v>
      </c>
      <c r="AA738">
        <v>0</v>
      </c>
      <c r="AB738">
        <v>970.91</v>
      </c>
      <c r="AC738" t="str">
        <f t="shared" si="163"/>
        <v>&lt;=1000</v>
      </c>
      <c r="AD738">
        <v>5</v>
      </c>
      <c r="AE738" t="str">
        <f t="shared" si="164"/>
        <v>&lt;=8</v>
      </c>
      <c r="AF738">
        <v>0</v>
      </c>
      <c r="AG738" t="str">
        <f t="shared" si="165"/>
        <v>&lt;=500</v>
      </c>
      <c r="AH738" t="s">
        <v>32</v>
      </c>
      <c r="AI738" t="str">
        <f t="shared" si="166"/>
        <v/>
      </c>
      <c r="AJ738" t="s">
        <v>32</v>
      </c>
      <c r="AK738" t="str">
        <f t="shared" si="167"/>
        <v/>
      </c>
      <c r="AL738">
        <v>4</v>
      </c>
      <c r="AM738">
        <v>4</v>
      </c>
      <c r="AN738">
        <v>0</v>
      </c>
      <c r="AO738">
        <v>9</v>
      </c>
      <c r="AP738" t="s">
        <v>32</v>
      </c>
    </row>
    <row r="739" spans="1:42" x14ac:dyDescent="0.25">
      <c r="A739">
        <v>201512</v>
      </c>
      <c r="B739" t="str">
        <f t="shared" si="154"/>
        <v>2015-II</v>
      </c>
      <c r="C739" t="s">
        <v>790</v>
      </c>
      <c r="D739" t="s">
        <v>790</v>
      </c>
      <c r="E739">
        <v>30067071</v>
      </c>
      <c r="F739" t="s">
        <v>29</v>
      </c>
      <c r="G739">
        <v>0</v>
      </c>
      <c r="H739">
        <v>0</v>
      </c>
      <c r="I739">
        <v>0</v>
      </c>
      <c r="J739">
        <f t="shared" si="155"/>
        <v>0</v>
      </c>
      <c r="K739" t="str">
        <f t="shared" si="156"/>
        <v>Modelamiento</v>
      </c>
      <c r="L739">
        <f t="shared" si="157"/>
        <v>0</v>
      </c>
      <c r="M739">
        <v>35</v>
      </c>
      <c r="N739" t="str">
        <f t="shared" si="158"/>
        <v>&lt;=35</v>
      </c>
      <c r="O739" t="s">
        <v>56</v>
      </c>
      <c r="P739" t="s">
        <v>31</v>
      </c>
      <c r="Q739">
        <v>46078</v>
      </c>
      <c r="R739">
        <v>2000</v>
      </c>
      <c r="S739" t="str">
        <f t="shared" si="159"/>
        <v>&lt;=2000</v>
      </c>
      <c r="T739">
        <v>1533.91</v>
      </c>
      <c r="U739" t="str">
        <f t="shared" si="160"/>
        <v>&gt;1500</v>
      </c>
      <c r="V739" t="s">
        <v>597</v>
      </c>
      <c r="W739">
        <v>46188</v>
      </c>
      <c r="X739" s="12">
        <f t="shared" si="161"/>
        <v>4.3301290378453275E-2</v>
      </c>
      <c r="Y739" t="str">
        <f t="shared" si="162"/>
        <v>&lt;=0.05</v>
      </c>
      <c r="Z739" t="s">
        <v>32</v>
      </c>
      <c r="AA739">
        <v>9</v>
      </c>
      <c r="AB739" t="s">
        <v>32</v>
      </c>
      <c r="AC739" t="str">
        <f t="shared" si="163"/>
        <v/>
      </c>
      <c r="AD739" t="s">
        <v>32</v>
      </c>
      <c r="AE739" t="str">
        <f t="shared" si="164"/>
        <v/>
      </c>
      <c r="AF739" t="s">
        <v>32</v>
      </c>
      <c r="AG739" t="str">
        <f t="shared" si="165"/>
        <v/>
      </c>
      <c r="AH739" t="s">
        <v>32</v>
      </c>
      <c r="AI739" t="str">
        <f t="shared" si="166"/>
        <v/>
      </c>
      <c r="AJ739" t="s">
        <v>32</v>
      </c>
      <c r="AK739" t="str">
        <f t="shared" si="167"/>
        <v/>
      </c>
      <c r="AL739">
        <v>0</v>
      </c>
      <c r="AM739">
        <v>0</v>
      </c>
      <c r="AN739">
        <v>0</v>
      </c>
      <c r="AO739" t="s">
        <v>32</v>
      </c>
      <c r="AP739" t="s">
        <v>32</v>
      </c>
    </row>
    <row r="740" spans="1:42" x14ac:dyDescent="0.25">
      <c r="A740">
        <v>201512</v>
      </c>
      <c r="B740" t="str">
        <f t="shared" si="154"/>
        <v>2015-II</v>
      </c>
      <c r="C740" t="s">
        <v>791</v>
      </c>
      <c r="D740" t="s">
        <v>791</v>
      </c>
      <c r="E740">
        <v>30069901</v>
      </c>
      <c r="F740" t="s">
        <v>29</v>
      </c>
      <c r="G740">
        <v>0</v>
      </c>
      <c r="H740">
        <v>0</v>
      </c>
      <c r="I740">
        <v>0</v>
      </c>
      <c r="J740">
        <f t="shared" si="155"/>
        <v>0</v>
      </c>
      <c r="K740" t="str">
        <f t="shared" si="156"/>
        <v>Modelamiento</v>
      </c>
      <c r="L740">
        <f t="shared" si="157"/>
        <v>0</v>
      </c>
      <c r="M740">
        <v>40</v>
      </c>
      <c r="N740" t="str">
        <f t="shared" si="158"/>
        <v>&lt;=40</v>
      </c>
      <c r="O740" t="s">
        <v>56</v>
      </c>
      <c r="P740" t="s">
        <v>35</v>
      </c>
      <c r="Q740">
        <v>46603</v>
      </c>
      <c r="R740">
        <v>1500</v>
      </c>
      <c r="S740" t="str">
        <f t="shared" si="159"/>
        <v>&lt;=1500</v>
      </c>
      <c r="T740">
        <v>1551.39</v>
      </c>
      <c r="U740" t="str">
        <f t="shared" si="160"/>
        <v>&gt;1500</v>
      </c>
      <c r="V740" t="s">
        <v>597</v>
      </c>
      <c r="W740">
        <v>46213</v>
      </c>
      <c r="X740" s="12">
        <f t="shared" si="161"/>
        <v>3.2458399151753838E-2</v>
      </c>
      <c r="Y740" t="str">
        <f t="shared" si="162"/>
        <v>&lt;=0.04</v>
      </c>
      <c r="Z740" t="s">
        <v>32</v>
      </c>
      <c r="AA740">
        <v>9</v>
      </c>
      <c r="AB740" t="s">
        <v>32</v>
      </c>
      <c r="AC740" t="str">
        <f t="shared" si="163"/>
        <v/>
      </c>
      <c r="AD740" t="s">
        <v>32</v>
      </c>
      <c r="AE740" t="str">
        <f t="shared" si="164"/>
        <v/>
      </c>
      <c r="AF740" t="s">
        <v>32</v>
      </c>
      <c r="AG740" t="str">
        <f t="shared" si="165"/>
        <v/>
      </c>
      <c r="AH740" t="s">
        <v>32</v>
      </c>
      <c r="AI740" t="str">
        <f t="shared" si="166"/>
        <v/>
      </c>
      <c r="AJ740" t="s">
        <v>32</v>
      </c>
      <c r="AK740" t="str">
        <f t="shared" si="167"/>
        <v/>
      </c>
      <c r="AL740">
        <v>0</v>
      </c>
      <c r="AM740">
        <v>0</v>
      </c>
      <c r="AN740">
        <v>0</v>
      </c>
      <c r="AO740" t="s">
        <v>32</v>
      </c>
      <c r="AP740" t="s">
        <v>32</v>
      </c>
    </row>
    <row r="741" spans="1:42" x14ac:dyDescent="0.25">
      <c r="A741">
        <v>201512</v>
      </c>
      <c r="B741" t="str">
        <f t="shared" si="154"/>
        <v>2015-II</v>
      </c>
      <c r="C741" t="s">
        <v>792</v>
      </c>
      <c r="D741" t="s">
        <v>792</v>
      </c>
      <c r="E741">
        <v>30070776</v>
      </c>
      <c r="F741" t="s">
        <v>29</v>
      </c>
      <c r="G741">
        <v>1</v>
      </c>
      <c r="H741">
        <v>0</v>
      </c>
      <c r="I741">
        <v>0</v>
      </c>
      <c r="J741">
        <f t="shared" si="155"/>
        <v>0</v>
      </c>
      <c r="K741" t="str">
        <f t="shared" si="156"/>
        <v>Modelamiento</v>
      </c>
      <c r="L741">
        <f t="shared" si="157"/>
        <v>0</v>
      </c>
      <c r="M741">
        <v>34</v>
      </c>
      <c r="N741" t="str">
        <f t="shared" si="158"/>
        <v>&lt;=35</v>
      </c>
      <c r="O741" t="s">
        <v>56</v>
      </c>
      <c r="P741" t="s">
        <v>39</v>
      </c>
      <c r="Q741">
        <v>48672</v>
      </c>
      <c r="R741">
        <v>0</v>
      </c>
      <c r="S741" t="str">
        <f t="shared" si="159"/>
        <v>=0</v>
      </c>
      <c r="T741">
        <v>1642.91</v>
      </c>
      <c r="U741" t="str">
        <f t="shared" si="160"/>
        <v>&gt;1500</v>
      </c>
      <c r="V741" t="s">
        <v>32</v>
      </c>
      <c r="W741">
        <v>48672</v>
      </c>
      <c r="X741" s="12">
        <f t="shared" si="161"/>
        <v>0</v>
      </c>
      <c r="Y741" t="str">
        <f t="shared" si="162"/>
        <v>=0</v>
      </c>
      <c r="Z741" t="s">
        <v>32</v>
      </c>
      <c r="AA741">
        <v>4</v>
      </c>
      <c r="AB741">
        <v>3000</v>
      </c>
      <c r="AC741" t="str">
        <f t="shared" si="163"/>
        <v>&lt;=3000</v>
      </c>
      <c r="AD741">
        <v>1370</v>
      </c>
      <c r="AE741" t="str">
        <f t="shared" si="164"/>
        <v>&gt;120</v>
      </c>
      <c r="AF741">
        <v>3000</v>
      </c>
      <c r="AG741" t="str">
        <f t="shared" si="165"/>
        <v>&lt;=3000</v>
      </c>
      <c r="AH741" t="s">
        <v>32</v>
      </c>
      <c r="AI741" t="str">
        <f t="shared" si="166"/>
        <v/>
      </c>
      <c r="AJ741" t="s">
        <v>32</v>
      </c>
      <c r="AK741" t="str">
        <f t="shared" si="167"/>
        <v/>
      </c>
      <c r="AL741">
        <v>12</v>
      </c>
      <c r="AM741">
        <v>0</v>
      </c>
      <c r="AN741">
        <v>12</v>
      </c>
      <c r="AO741" t="s">
        <v>32</v>
      </c>
      <c r="AP741">
        <v>1</v>
      </c>
    </row>
    <row r="742" spans="1:42" x14ac:dyDescent="0.25">
      <c r="A742">
        <v>201512</v>
      </c>
      <c r="B742" t="str">
        <f t="shared" si="154"/>
        <v>2015-II</v>
      </c>
      <c r="C742" t="s">
        <v>793</v>
      </c>
      <c r="D742" t="s">
        <v>793</v>
      </c>
      <c r="E742">
        <v>30070273</v>
      </c>
      <c r="F742" t="s">
        <v>29</v>
      </c>
      <c r="G742">
        <v>0</v>
      </c>
      <c r="H742">
        <v>0</v>
      </c>
      <c r="I742">
        <v>0</v>
      </c>
      <c r="J742">
        <f t="shared" si="155"/>
        <v>0</v>
      </c>
      <c r="K742" t="str">
        <f t="shared" si="156"/>
        <v>Modelamiento</v>
      </c>
      <c r="L742">
        <f t="shared" si="157"/>
        <v>0</v>
      </c>
      <c r="M742">
        <v>47</v>
      </c>
      <c r="N742" t="str">
        <f t="shared" si="158"/>
        <v>&lt;=50</v>
      </c>
      <c r="O742" t="s">
        <v>56</v>
      </c>
      <c r="P742" t="s">
        <v>31</v>
      </c>
      <c r="Q742">
        <v>32735</v>
      </c>
      <c r="R742">
        <v>1500</v>
      </c>
      <c r="S742" t="str">
        <f t="shared" si="159"/>
        <v>&lt;=1500</v>
      </c>
      <c r="T742">
        <v>1089.73</v>
      </c>
      <c r="U742" t="str">
        <f t="shared" si="160"/>
        <v>&lt;=1100</v>
      </c>
      <c r="V742" t="s">
        <v>601</v>
      </c>
      <c r="W742">
        <v>32345</v>
      </c>
      <c r="X742" s="12">
        <f t="shared" si="161"/>
        <v>4.6375019322924718E-2</v>
      </c>
      <c r="Y742" t="str">
        <f t="shared" si="162"/>
        <v>&lt;=0.05</v>
      </c>
      <c r="Z742" t="s">
        <v>32</v>
      </c>
      <c r="AA742">
        <v>9</v>
      </c>
      <c r="AB742" t="s">
        <v>32</v>
      </c>
      <c r="AC742" t="str">
        <f t="shared" si="163"/>
        <v/>
      </c>
      <c r="AD742" t="s">
        <v>32</v>
      </c>
      <c r="AE742" t="str">
        <f t="shared" si="164"/>
        <v/>
      </c>
      <c r="AF742" t="s">
        <v>32</v>
      </c>
      <c r="AG742" t="str">
        <f t="shared" si="165"/>
        <v/>
      </c>
      <c r="AH742" t="s">
        <v>32</v>
      </c>
      <c r="AI742" t="str">
        <f t="shared" si="166"/>
        <v/>
      </c>
      <c r="AJ742" t="s">
        <v>32</v>
      </c>
      <c r="AK742" t="str">
        <f t="shared" si="167"/>
        <v/>
      </c>
      <c r="AL742">
        <v>0</v>
      </c>
      <c r="AM742">
        <v>0</v>
      </c>
      <c r="AN742">
        <v>0</v>
      </c>
      <c r="AO742" t="s">
        <v>32</v>
      </c>
      <c r="AP742" t="s">
        <v>32</v>
      </c>
    </row>
    <row r="743" spans="1:42" x14ac:dyDescent="0.25">
      <c r="A743">
        <v>201512</v>
      </c>
      <c r="B743" t="str">
        <f t="shared" si="154"/>
        <v>2015-II</v>
      </c>
      <c r="C743" t="s">
        <v>794</v>
      </c>
      <c r="D743" t="s">
        <v>794</v>
      </c>
      <c r="E743">
        <v>30068792</v>
      </c>
      <c r="F743" t="s">
        <v>29</v>
      </c>
      <c r="G743">
        <v>0</v>
      </c>
      <c r="H743">
        <v>1</v>
      </c>
      <c r="I743">
        <v>0</v>
      </c>
      <c r="J743">
        <f t="shared" si="155"/>
        <v>0</v>
      </c>
      <c r="K743" t="str">
        <f t="shared" si="156"/>
        <v>Indeterminado</v>
      </c>
      <c r="L743">
        <f t="shared" si="157"/>
        <v>0</v>
      </c>
      <c r="M743">
        <v>38</v>
      </c>
      <c r="N743" t="str">
        <f t="shared" si="158"/>
        <v>&lt;=40</v>
      </c>
      <c r="O743" t="s">
        <v>72</v>
      </c>
      <c r="P743" t="s">
        <v>31</v>
      </c>
      <c r="Q743">
        <v>45629</v>
      </c>
      <c r="R743">
        <v>1500</v>
      </c>
      <c r="S743" t="str">
        <f t="shared" si="159"/>
        <v>&lt;=1500</v>
      </c>
      <c r="T743">
        <v>1516.14</v>
      </c>
      <c r="U743" t="str">
        <f t="shared" si="160"/>
        <v>&gt;1500</v>
      </c>
      <c r="V743" t="s">
        <v>589</v>
      </c>
      <c r="W743">
        <v>45239</v>
      </c>
      <c r="X743" s="12">
        <f t="shared" si="161"/>
        <v>3.3157231592210262E-2</v>
      </c>
      <c r="Y743" t="str">
        <f t="shared" si="162"/>
        <v>&lt;=0.04</v>
      </c>
      <c r="Z743" t="s">
        <v>32</v>
      </c>
      <c r="AA743">
        <v>4</v>
      </c>
      <c r="AB743">
        <v>307.32</v>
      </c>
      <c r="AC743" t="str">
        <f t="shared" si="163"/>
        <v>&lt;=500</v>
      </c>
      <c r="AD743">
        <v>176</v>
      </c>
      <c r="AE743" t="str">
        <f t="shared" si="164"/>
        <v>&gt;120</v>
      </c>
      <c r="AF743">
        <v>0</v>
      </c>
      <c r="AG743" t="str">
        <f t="shared" si="165"/>
        <v>&lt;=500</v>
      </c>
      <c r="AH743" t="s">
        <v>32</v>
      </c>
      <c r="AI743" t="str">
        <f t="shared" si="166"/>
        <v/>
      </c>
      <c r="AJ743" t="s">
        <v>32</v>
      </c>
      <c r="AK743" t="str">
        <f t="shared" si="167"/>
        <v/>
      </c>
      <c r="AL743">
        <v>7</v>
      </c>
      <c r="AM743">
        <v>1</v>
      </c>
      <c r="AN743">
        <v>2</v>
      </c>
      <c r="AO743">
        <v>7</v>
      </c>
      <c r="AP743">
        <v>1</v>
      </c>
    </row>
    <row r="744" spans="1:42" x14ac:dyDescent="0.25">
      <c r="A744">
        <v>201512</v>
      </c>
      <c r="B744" t="str">
        <f t="shared" si="154"/>
        <v>2015-II</v>
      </c>
      <c r="C744" t="s">
        <v>795</v>
      </c>
      <c r="D744" t="s">
        <v>795</v>
      </c>
      <c r="E744">
        <v>30070343</v>
      </c>
      <c r="F744" t="s">
        <v>29</v>
      </c>
      <c r="G744">
        <v>0</v>
      </c>
      <c r="H744">
        <v>0</v>
      </c>
      <c r="I744">
        <v>0</v>
      </c>
      <c r="J744">
        <f t="shared" si="155"/>
        <v>0</v>
      </c>
      <c r="K744" t="str">
        <f t="shared" si="156"/>
        <v>Modelamiento</v>
      </c>
      <c r="L744">
        <f t="shared" si="157"/>
        <v>0</v>
      </c>
      <c r="M744">
        <v>29</v>
      </c>
      <c r="N744" t="str">
        <f t="shared" si="158"/>
        <v>&lt;=30</v>
      </c>
      <c r="O744" t="s">
        <v>72</v>
      </c>
      <c r="P744" t="s">
        <v>31</v>
      </c>
      <c r="Q744">
        <v>30470</v>
      </c>
      <c r="R744">
        <v>2000</v>
      </c>
      <c r="S744" t="str">
        <f t="shared" si="159"/>
        <v>&lt;=2000</v>
      </c>
      <c r="T744">
        <v>1107.8800000000001</v>
      </c>
      <c r="U744" t="str">
        <f t="shared" si="160"/>
        <v>&lt;=1200</v>
      </c>
      <c r="V744" t="s">
        <v>585</v>
      </c>
      <c r="W744">
        <v>30580</v>
      </c>
      <c r="X744" s="12">
        <f t="shared" si="161"/>
        <v>6.540222367560497E-2</v>
      </c>
      <c r="Y744" t="str">
        <f t="shared" si="162"/>
        <v>&gt;0.06</v>
      </c>
      <c r="Z744" t="s">
        <v>32</v>
      </c>
      <c r="AA744">
        <v>3</v>
      </c>
      <c r="AB744">
        <v>3500.15</v>
      </c>
      <c r="AC744" t="str">
        <f t="shared" si="163"/>
        <v>&lt;=4000</v>
      </c>
      <c r="AD744">
        <v>67</v>
      </c>
      <c r="AE744" t="str">
        <f t="shared" si="164"/>
        <v>&lt;=90</v>
      </c>
      <c r="AF744">
        <v>0</v>
      </c>
      <c r="AG744" t="str">
        <f t="shared" si="165"/>
        <v>&lt;=500</v>
      </c>
      <c r="AH744">
        <v>3000</v>
      </c>
      <c r="AI744" t="str">
        <f t="shared" si="166"/>
        <v>&lt;=3000</v>
      </c>
      <c r="AJ744">
        <v>0</v>
      </c>
      <c r="AK744" t="str">
        <f t="shared" si="167"/>
        <v>=0</v>
      </c>
      <c r="AL744">
        <v>11</v>
      </c>
      <c r="AM744">
        <v>6</v>
      </c>
      <c r="AN744">
        <v>0</v>
      </c>
      <c r="AO744">
        <v>4</v>
      </c>
      <c r="AP744" t="s">
        <v>32</v>
      </c>
    </row>
    <row r="745" spans="1:42" x14ac:dyDescent="0.25">
      <c r="A745">
        <v>201512</v>
      </c>
      <c r="B745" t="str">
        <f t="shared" si="154"/>
        <v>2015-II</v>
      </c>
      <c r="C745" t="s">
        <v>796</v>
      </c>
      <c r="D745" t="s">
        <v>796</v>
      </c>
      <c r="E745">
        <v>30069449</v>
      </c>
      <c r="F745" t="s">
        <v>29</v>
      </c>
      <c r="G745">
        <v>1</v>
      </c>
      <c r="H745">
        <v>0</v>
      </c>
      <c r="I745">
        <v>0</v>
      </c>
      <c r="J745">
        <f t="shared" si="155"/>
        <v>0</v>
      </c>
      <c r="K745" t="str">
        <f t="shared" si="156"/>
        <v>Modelamiento</v>
      </c>
      <c r="L745">
        <f t="shared" si="157"/>
        <v>0</v>
      </c>
      <c r="M745">
        <v>22</v>
      </c>
      <c r="N745" t="str">
        <f t="shared" si="158"/>
        <v>&lt;=25</v>
      </c>
      <c r="O745" t="s">
        <v>56</v>
      </c>
      <c r="P745" t="s">
        <v>39</v>
      </c>
      <c r="Q745">
        <v>37040</v>
      </c>
      <c r="R745">
        <v>1500</v>
      </c>
      <c r="S745" t="str">
        <f t="shared" si="159"/>
        <v>&lt;=1500</v>
      </c>
      <c r="T745">
        <v>285.95999999999998</v>
      </c>
      <c r="U745" t="str">
        <f t="shared" si="160"/>
        <v>&lt;=1000</v>
      </c>
      <c r="V745" t="s">
        <v>612</v>
      </c>
      <c r="W745">
        <v>36650</v>
      </c>
      <c r="X745" s="12">
        <f t="shared" si="161"/>
        <v>4.0927694406548434E-2</v>
      </c>
      <c r="Y745" t="str">
        <f t="shared" si="162"/>
        <v>&lt;=0.05</v>
      </c>
      <c r="Z745" t="s">
        <v>32</v>
      </c>
      <c r="AA745">
        <v>3</v>
      </c>
      <c r="AB745">
        <v>1501.61</v>
      </c>
      <c r="AC745" t="str">
        <f t="shared" si="163"/>
        <v>&lt;=2000</v>
      </c>
      <c r="AD745">
        <v>66</v>
      </c>
      <c r="AE745" t="str">
        <f t="shared" si="164"/>
        <v>&lt;=90</v>
      </c>
      <c r="AF745">
        <v>0</v>
      </c>
      <c r="AG745" t="str">
        <f t="shared" si="165"/>
        <v>&lt;=500</v>
      </c>
      <c r="AH745" t="s">
        <v>32</v>
      </c>
      <c r="AI745" t="str">
        <f t="shared" si="166"/>
        <v/>
      </c>
      <c r="AJ745" t="s">
        <v>32</v>
      </c>
      <c r="AK745" t="str">
        <f t="shared" si="167"/>
        <v/>
      </c>
      <c r="AL745">
        <v>12</v>
      </c>
      <c r="AM745">
        <v>8</v>
      </c>
      <c r="AN745">
        <v>0</v>
      </c>
      <c r="AO745">
        <v>4</v>
      </c>
      <c r="AP745" t="s">
        <v>32</v>
      </c>
    </row>
    <row r="746" spans="1:42" x14ac:dyDescent="0.25">
      <c r="A746">
        <v>201512</v>
      </c>
      <c r="B746" t="str">
        <f t="shared" si="154"/>
        <v>2015-II</v>
      </c>
      <c r="C746" t="s">
        <v>797</v>
      </c>
      <c r="D746" t="s">
        <v>797</v>
      </c>
      <c r="E746">
        <v>30069346</v>
      </c>
      <c r="F746" t="s">
        <v>29</v>
      </c>
      <c r="G746">
        <v>0</v>
      </c>
      <c r="H746">
        <v>0</v>
      </c>
      <c r="I746">
        <v>0</v>
      </c>
      <c r="J746">
        <f t="shared" si="155"/>
        <v>0</v>
      </c>
      <c r="K746" t="str">
        <f t="shared" si="156"/>
        <v>Modelamiento</v>
      </c>
      <c r="L746">
        <f t="shared" si="157"/>
        <v>0</v>
      </c>
      <c r="M746">
        <v>46</v>
      </c>
      <c r="N746" t="str">
        <f t="shared" si="158"/>
        <v>&lt;=50</v>
      </c>
      <c r="O746" t="s">
        <v>56</v>
      </c>
      <c r="P746" t="s">
        <v>31</v>
      </c>
      <c r="Q746">
        <v>33010</v>
      </c>
      <c r="R746">
        <v>1500</v>
      </c>
      <c r="S746" t="str">
        <f t="shared" si="159"/>
        <v>&lt;=1500</v>
      </c>
      <c r="T746">
        <v>1098.2</v>
      </c>
      <c r="U746" t="str">
        <f t="shared" si="160"/>
        <v>&lt;=1100</v>
      </c>
      <c r="V746" t="s">
        <v>589</v>
      </c>
      <c r="W746">
        <v>32620</v>
      </c>
      <c r="X746" s="12">
        <f t="shared" si="161"/>
        <v>4.5984058859595341E-2</v>
      </c>
      <c r="Y746" t="str">
        <f t="shared" si="162"/>
        <v>&lt;=0.05</v>
      </c>
      <c r="Z746" t="s">
        <v>32</v>
      </c>
      <c r="AA746">
        <v>4</v>
      </c>
      <c r="AB746">
        <v>381.05</v>
      </c>
      <c r="AC746" t="str">
        <f t="shared" si="163"/>
        <v>&lt;=500</v>
      </c>
      <c r="AD746">
        <v>1284</v>
      </c>
      <c r="AE746" t="str">
        <f t="shared" si="164"/>
        <v>&gt;120</v>
      </c>
      <c r="AF746">
        <v>381.05</v>
      </c>
      <c r="AG746" t="str">
        <f t="shared" si="165"/>
        <v>&lt;=500</v>
      </c>
      <c r="AH746" t="s">
        <v>32</v>
      </c>
      <c r="AI746" t="str">
        <f t="shared" si="166"/>
        <v/>
      </c>
      <c r="AJ746" t="s">
        <v>32</v>
      </c>
      <c r="AK746" t="str">
        <f t="shared" si="167"/>
        <v/>
      </c>
      <c r="AL746">
        <v>12</v>
      </c>
      <c r="AM746">
        <v>0</v>
      </c>
      <c r="AN746">
        <v>12</v>
      </c>
      <c r="AO746" t="s">
        <v>32</v>
      </c>
      <c r="AP746">
        <v>1</v>
      </c>
    </row>
    <row r="747" spans="1:42" x14ac:dyDescent="0.25">
      <c r="A747">
        <v>201512</v>
      </c>
      <c r="B747" t="str">
        <f t="shared" si="154"/>
        <v>2015-II</v>
      </c>
      <c r="C747" t="s">
        <v>798</v>
      </c>
      <c r="D747" t="s">
        <v>798</v>
      </c>
      <c r="E747">
        <v>30071245</v>
      </c>
      <c r="F747" t="s">
        <v>29</v>
      </c>
      <c r="G747">
        <v>0</v>
      </c>
      <c r="H747">
        <v>0</v>
      </c>
      <c r="I747">
        <v>0</v>
      </c>
      <c r="J747">
        <f t="shared" si="155"/>
        <v>0</v>
      </c>
      <c r="K747" t="str">
        <f t="shared" si="156"/>
        <v>Modelamiento</v>
      </c>
      <c r="L747">
        <f t="shared" si="157"/>
        <v>0</v>
      </c>
      <c r="M747">
        <v>36</v>
      </c>
      <c r="N747" t="str">
        <f t="shared" si="158"/>
        <v>&lt;=40</v>
      </c>
      <c r="O747" t="s">
        <v>56</v>
      </c>
      <c r="P747" t="s">
        <v>31</v>
      </c>
      <c r="Q747">
        <v>35227</v>
      </c>
      <c r="R747">
        <v>1500</v>
      </c>
      <c r="S747" t="str">
        <f t="shared" si="159"/>
        <v>&lt;=1500</v>
      </c>
      <c r="T747">
        <v>1170.51</v>
      </c>
      <c r="U747" t="str">
        <f t="shared" si="160"/>
        <v>&lt;=1200</v>
      </c>
      <c r="V747" t="s">
        <v>585</v>
      </c>
      <c r="W747">
        <v>34837</v>
      </c>
      <c r="X747" s="12">
        <f t="shared" si="161"/>
        <v>4.3057668570772457E-2</v>
      </c>
      <c r="Y747" t="str">
        <f t="shared" si="162"/>
        <v>&lt;=0.05</v>
      </c>
      <c r="Z747" t="s">
        <v>32</v>
      </c>
      <c r="AA747">
        <v>9</v>
      </c>
      <c r="AB747" t="s">
        <v>32</v>
      </c>
      <c r="AC747" t="str">
        <f t="shared" si="163"/>
        <v/>
      </c>
      <c r="AD747" t="s">
        <v>32</v>
      </c>
      <c r="AE747" t="str">
        <f t="shared" si="164"/>
        <v/>
      </c>
      <c r="AF747" t="s">
        <v>32</v>
      </c>
      <c r="AG747" t="str">
        <f t="shared" si="165"/>
        <v/>
      </c>
      <c r="AH747" t="s">
        <v>32</v>
      </c>
      <c r="AI747" t="str">
        <f t="shared" si="166"/>
        <v/>
      </c>
      <c r="AJ747" t="s">
        <v>32</v>
      </c>
      <c r="AK747" t="str">
        <f t="shared" si="167"/>
        <v/>
      </c>
      <c r="AL747">
        <v>0</v>
      </c>
      <c r="AM747">
        <v>0</v>
      </c>
      <c r="AN747">
        <v>0</v>
      </c>
      <c r="AO747" t="s">
        <v>32</v>
      </c>
      <c r="AP747" t="s">
        <v>32</v>
      </c>
    </row>
    <row r="748" spans="1:42" x14ac:dyDescent="0.25">
      <c r="A748">
        <v>201512</v>
      </c>
      <c r="B748" t="str">
        <f t="shared" si="154"/>
        <v>2015-II</v>
      </c>
      <c r="C748" t="s">
        <v>799</v>
      </c>
      <c r="D748" t="s">
        <v>799</v>
      </c>
      <c r="E748">
        <v>30072861</v>
      </c>
      <c r="F748" t="s">
        <v>29</v>
      </c>
      <c r="G748">
        <v>0</v>
      </c>
      <c r="H748">
        <v>0</v>
      </c>
      <c r="I748">
        <v>0</v>
      </c>
      <c r="J748">
        <f t="shared" si="155"/>
        <v>0</v>
      </c>
      <c r="K748" t="str">
        <f t="shared" si="156"/>
        <v>Modelamiento</v>
      </c>
      <c r="L748">
        <f t="shared" si="157"/>
        <v>0</v>
      </c>
      <c r="M748">
        <v>45</v>
      </c>
      <c r="N748" t="str">
        <f t="shared" si="158"/>
        <v>&lt;=45</v>
      </c>
      <c r="O748" t="s">
        <v>56</v>
      </c>
      <c r="P748" t="s">
        <v>35</v>
      </c>
      <c r="Q748">
        <v>38447</v>
      </c>
      <c r="R748">
        <v>1500</v>
      </c>
      <c r="S748" t="str">
        <f t="shared" si="159"/>
        <v>&lt;=1500</v>
      </c>
      <c r="T748">
        <v>1281.03</v>
      </c>
      <c r="U748" t="str">
        <f t="shared" si="160"/>
        <v>&lt;=1300</v>
      </c>
      <c r="V748" t="s">
        <v>589</v>
      </c>
      <c r="W748">
        <v>38057</v>
      </c>
      <c r="X748" s="12">
        <f t="shared" si="161"/>
        <v>3.9414562366975853E-2</v>
      </c>
      <c r="Y748" t="str">
        <f t="shared" si="162"/>
        <v>&lt;=0.04</v>
      </c>
      <c r="Z748" t="s">
        <v>32</v>
      </c>
      <c r="AA748">
        <v>4</v>
      </c>
      <c r="AB748">
        <v>995.52</v>
      </c>
      <c r="AC748" t="str">
        <f t="shared" si="163"/>
        <v>&lt;=1000</v>
      </c>
      <c r="AD748">
        <v>248</v>
      </c>
      <c r="AE748" t="str">
        <f t="shared" si="164"/>
        <v>&gt;120</v>
      </c>
      <c r="AF748">
        <v>488.12</v>
      </c>
      <c r="AG748" t="str">
        <f t="shared" si="165"/>
        <v>&lt;=500</v>
      </c>
      <c r="AH748">
        <v>1007.4</v>
      </c>
      <c r="AI748" t="str">
        <f t="shared" si="166"/>
        <v>&lt;=2000</v>
      </c>
      <c r="AJ748">
        <v>1</v>
      </c>
      <c r="AK748" t="str">
        <f t="shared" si="167"/>
        <v>&gt;0.9</v>
      </c>
      <c r="AL748">
        <v>12</v>
      </c>
      <c r="AM748">
        <v>4</v>
      </c>
      <c r="AN748">
        <v>2</v>
      </c>
      <c r="AO748">
        <v>9</v>
      </c>
      <c r="AP748">
        <v>1</v>
      </c>
    </row>
    <row r="749" spans="1:42" x14ac:dyDescent="0.25">
      <c r="A749">
        <v>201512</v>
      </c>
      <c r="B749" t="str">
        <f t="shared" si="154"/>
        <v>2015-II</v>
      </c>
      <c r="C749" t="s">
        <v>800</v>
      </c>
      <c r="D749" t="s">
        <v>800</v>
      </c>
      <c r="E749">
        <v>30071046</v>
      </c>
      <c r="F749" t="s">
        <v>29</v>
      </c>
      <c r="G749">
        <v>0</v>
      </c>
      <c r="H749">
        <v>0</v>
      </c>
      <c r="I749">
        <v>0</v>
      </c>
      <c r="J749">
        <f t="shared" si="155"/>
        <v>0</v>
      </c>
      <c r="K749" t="str">
        <f t="shared" si="156"/>
        <v>Modelamiento</v>
      </c>
      <c r="L749">
        <f t="shared" si="157"/>
        <v>0</v>
      </c>
      <c r="M749">
        <v>28</v>
      </c>
      <c r="N749" t="str">
        <f t="shared" si="158"/>
        <v>&lt;=30</v>
      </c>
      <c r="O749" t="s">
        <v>56</v>
      </c>
      <c r="P749" t="s">
        <v>39</v>
      </c>
      <c r="Q749">
        <v>30751</v>
      </c>
      <c r="R749">
        <v>1000</v>
      </c>
      <c r="S749" t="str">
        <f t="shared" si="159"/>
        <v>&lt;=1000</v>
      </c>
      <c r="T749">
        <v>1114.6400000000001</v>
      </c>
      <c r="U749" t="str">
        <f t="shared" si="160"/>
        <v>&lt;=1200</v>
      </c>
      <c r="V749" t="s">
        <v>585</v>
      </c>
      <c r="W749">
        <v>29861</v>
      </c>
      <c r="X749" s="12">
        <f t="shared" si="161"/>
        <v>3.3488496701383076E-2</v>
      </c>
      <c r="Y749" t="str">
        <f t="shared" si="162"/>
        <v>&lt;=0.04</v>
      </c>
      <c r="Z749" t="s">
        <v>32</v>
      </c>
      <c r="AA749">
        <v>0</v>
      </c>
      <c r="AB749">
        <v>755.69</v>
      </c>
      <c r="AC749" t="str">
        <f t="shared" si="163"/>
        <v>&lt;=1000</v>
      </c>
      <c r="AD749">
        <v>0</v>
      </c>
      <c r="AE749" t="str">
        <f t="shared" si="164"/>
        <v>=0</v>
      </c>
      <c r="AF749">
        <v>0</v>
      </c>
      <c r="AG749" t="str">
        <f t="shared" si="165"/>
        <v>&lt;=500</v>
      </c>
      <c r="AH749" t="s">
        <v>32</v>
      </c>
      <c r="AI749" t="str">
        <f t="shared" si="166"/>
        <v/>
      </c>
      <c r="AJ749" t="s">
        <v>32</v>
      </c>
      <c r="AK749" t="str">
        <f t="shared" si="167"/>
        <v/>
      </c>
      <c r="AL749">
        <v>8</v>
      </c>
      <c r="AM749">
        <v>8</v>
      </c>
      <c r="AN749">
        <v>0</v>
      </c>
      <c r="AO749">
        <v>5</v>
      </c>
      <c r="AP749" t="s">
        <v>32</v>
      </c>
    </row>
    <row r="750" spans="1:42" x14ac:dyDescent="0.25">
      <c r="A750">
        <v>201512</v>
      </c>
      <c r="B750" t="str">
        <f t="shared" si="154"/>
        <v>2015-II</v>
      </c>
      <c r="C750" t="s">
        <v>801</v>
      </c>
      <c r="D750" t="s">
        <v>801</v>
      </c>
      <c r="E750">
        <v>30071977</v>
      </c>
      <c r="F750" t="s">
        <v>29</v>
      </c>
      <c r="G750">
        <v>0</v>
      </c>
      <c r="H750">
        <v>0</v>
      </c>
      <c r="I750">
        <v>0</v>
      </c>
      <c r="J750">
        <f t="shared" si="155"/>
        <v>0</v>
      </c>
      <c r="K750" t="str">
        <f t="shared" si="156"/>
        <v>Modelamiento</v>
      </c>
      <c r="L750">
        <f t="shared" si="157"/>
        <v>0</v>
      </c>
      <c r="M750">
        <v>65</v>
      </c>
      <c r="N750" t="str">
        <f t="shared" si="158"/>
        <v>&gt;60</v>
      </c>
      <c r="O750" t="s">
        <v>56</v>
      </c>
      <c r="P750" t="s">
        <v>31</v>
      </c>
      <c r="Q750">
        <v>39763</v>
      </c>
      <c r="R750">
        <v>1500</v>
      </c>
      <c r="S750" t="str">
        <f t="shared" si="159"/>
        <v>&lt;=1500</v>
      </c>
      <c r="T750">
        <v>1324.88</v>
      </c>
      <c r="U750" t="str">
        <f t="shared" si="160"/>
        <v>&lt;=1400</v>
      </c>
      <c r="V750" t="s">
        <v>614</v>
      </c>
      <c r="W750">
        <v>39373</v>
      </c>
      <c r="X750" s="12">
        <f t="shared" si="161"/>
        <v>3.8097173189749318E-2</v>
      </c>
      <c r="Y750" t="str">
        <f t="shared" si="162"/>
        <v>&lt;=0.04</v>
      </c>
      <c r="Z750" t="s">
        <v>32</v>
      </c>
      <c r="AA750">
        <v>4</v>
      </c>
      <c r="AB750">
        <v>362.19</v>
      </c>
      <c r="AC750" t="str">
        <f t="shared" si="163"/>
        <v>&lt;=500</v>
      </c>
      <c r="AD750">
        <v>180</v>
      </c>
      <c r="AE750" t="str">
        <f t="shared" si="164"/>
        <v>&gt;120</v>
      </c>
      <c r="AF750">
        <v>52.5</v>
      </c>
      <c r="AG750" t="str">
        <f t="shared" si="165"/>
        <v>&lt;=500</v>
      </c>
      <c r="AH750">
        <v>1000</v>
      </c>
      <c r="AI750" t="str">
        <f t="shared" si="166"/>
        <v>&lt;=1000</v>
      </c>
      <c r="AJ750">
        <v>1</v>
      </c>
      <c r="AK750" t="str">
        <f t="shared" si="167"/>
        <v>&gt;0.9</v>
      </c>
      <c r="AL750">
        <v>12</v>
      </c>
      <c r="AM750">
        <v>5</v>
      </c>
      <c r="AN750">
        <v>2</v>
      </c>
      <c r="AO750">
        <v>7</v>
      </c>
      <c r="AP750">
        <v>1</v>
      </c>
    </row>
    <row r="751" spans="1:42" x14ac:dyDescent="0.25">
      <c r="A751">
        <v>201512</v>
      </c>
      <c r="B751" t="str">
        <f t="shared" si="154"/>
        <v>2015-II</v>
      </c>
      <c r="C751" t="s">
        <v>802</v>
      </c>
      <c r="D751" t="s">
        <v>802</v>
      </c>
      <c r="E751">
        <v>30071554</v>
      </c>
      <c r="F751" t="s">
        <v>29</v>
      </c>
      <c r="G751">
        <v>0</v>
      </c>
      <c r="H751">
        <v>0</v>
      </c>
      <c r="I751">
        <v>0</v>
      </c>
      <c r="J751">
        <f t="shared" si="155"/>
        <v>0</v>
      </c>
      <c r="K751" t="str">
        <f t="shared" si="156"/>
        <v>Modelamiento</v>
      </c>
      <c r="L751">
        <f t="shared" si="157"/>
        <v>0</v>
      </c>
      <c r="M751">
        <v>37</v>
      </c>
      <c r="N751" t="str">
        <f t="shared" si="158"/>
        <v>&lt;=40</v>
      </c>
      <c r="O751" t="s">
        <v>56</v>
      </c>
      <c r="P751" t="s">
        <v>31</v>
      </c>
      <c r="Q751">
        <v>41163</v>
      </c>
      <c r="R751">
        <v>1500</v>
      </c>
      <c r="S751" t="str">
        <f t="shared" si="159"/>
        <v>&lt;=1500</v>
      </c>
      <c r="T751">
        <v>1374.93</v>
      </c>
      <c r="U751" t="str">
        <f t="shared" si="160"/>
        <v>&lt;=1400</v>
      </c>
      <c r="V751" t="s">
        <v>614</v>
      </c>
      <c r="W751">
        <v>40773</v>
      </c>
      <c r="X751" s="12">
        <f t="shared" si="161"/>
        <v>3.6789051578250312E-2</v>
      </c>
      <c r="Y751" t="str">
        <f t="shared" si="162"/>
        <v>&lt;=0.04</v>
      </c>
      <c r="Z751" t="s">
        <v>32</v>
      </c>
      <c r="AA751">
        <v>0</v>
      </c>
      <c r="AB751">
        <v>3000</v>
      </c>
      <c r="AC751" t="str">
        <f t="shared" si="163"/>
        <v>&lt;=3000</v>
      </c>
      <c r="AD751">
        <v>0</v>
      </c>
      <c r="AE751" t="str">
        <f t="shared" si="164"/>
        <v>=0</v>
      </c>
      <c r="AF751">
        <v>0</v>
      </c>
      <c r="AG751" t="str">
        <f t="shared" si="165"/>
        <v>&lt;=500</v>
      </c>
      <c r="AH751" t="s">
        <v>32</v>
      </c>
      <c r="AI751" t="str">
        <f t="shared" si="166"/>
        <v/>
      </c>
      <c r="AJ751" t="s">
        <v>32</v>
      </c>
      <c r="AK751" t="str">
        <f t="shared" si="167"/>
        <v/>
      </c>
      <c r="AL751">
        <v>9</v>
      </c>
      <c r="AM751">
        <v>9</v>
      </c>
      <c r="AN751">
        <v>0</v>
      </c>
      <c r="AO751">
        <v>1</v>
      </c>
      <c r="AP751" t="s">
        <v>32</v>
      </c>
    </row>
    <row r="752" spans="1:42" x14ac:dyDescent="0.25">
      <c r="A752">
        <v>201512</v>
      </c>
      <c r="B752" t="str">
        <f t="shared" si="154"/>
        <v>2015-II</v>
      </c>
      <c r="C752" t="s">
        <v>803</v>
      </c>
      <c r="D752" t="s">
        <v>803</v>
      </c>
      <c r="E752">
        <v>30072832</v>
      </c>
      <c r="F752" t="s">
        <v>29</v>
      </c>
      <c r="G752">
        <v>0</v>
      </c>
      <c r="H752">
        <v>0</v>
      </c>
      <c r="I752">
        <v>0</v>
      </c>
      <c r="J752">
        <f t="shared" si="155"/>
        <v>0</v>
      </c>
      <c r="K752" t="str">
        <f t="shared" si="156"/>
        <v>Modelamiento</v>
      </c>
      <c r="L752">
        <f t="shared" si="157"/>
        <v>0</v>
      </c>
      <c r="M752">
        <v>32</v>
      </c>
      <c r="N752" t="str">
        <f t="shared" si="158"/>
        <v>&lt;=35</v>
      </c>
      <c r="O752" t="s">
        <v>56</v>
      </c>
      <c r="P752" t="s">
        <v>39</v>
      </c>
      <c r="Q752">
        <v>41779</v>
      </c>
      <c r="R752">
        <v>1500</v>
      </c>
      <c r="S752" t="str">
        <f t="shared" si="159"/>
        <v>&lt;=1500</v>
      </c>
      <c r="T752">
        <v>1393.77</v>
      </c>
      <c r="U752" t="str">
        <f t="shared" si="160"/>
        <v>&lt;=1400</v>
      </c>
      <c r="V752" t="s">
        <v>587</v>
      </c>
      <c r="W752">
        <v>41389</v>
      </c>
      <c r="X752" s="12">
        <f t="shared" si="161"/>
        <v>3.6241513445601489E-2</v>
      </c>
      <c r="Y752" t="str">
        <f t="shared" si="162"/>
        <v>&lt;=0.04</v>
      </c>
      <c r="Z752" t="s">
        <v>32</v>
      </c>
      <c r="AA752">
        <v>9</v>
      </c>
      <c r="AB752" t="s">
        <v>32</v>
      </c>
      <c r="AC752" t="str">
        <f t="shared" si="163"/>
        <v/>
      </c>
      <c r="AD752" t="s">
        <v>32</v>
      </c>
      <c r="AE752" t="str">
        <f t="shared" si="164"/>
        <v/>
      </c>
      <c r="AF752" t="s">
        <v>32</v>
      </c>
      <c r="AG752" t="str">
        <f t="shared" si="165"/>
        <v/>
      </c>
      <c r="AH752" t="s">
        <v>32</v>
      </c>
      <c r="AI752" t="str">
        <f t="shared" si="166"/>
        <v/>
      </c>
      <c r="AJ752" t="s">
        <v>32</v>
      </c>
      <c r="AK752" t="str">
        <f t="shared" si="167"/>
        <v/>
      </c>
      <c r="AL752">
        <v>0</v>
      </c>
      <c r="AM752">
        <v>0</v>
      </c>
      <c r="AN752">
        <v>0</v>
      </c>
      <c r="AO752" t="s">
        <v>32</v>
      </c>
      <c r="AP752" t="s">
        <v>32</v>
      </c>
    </row>
    <row r="753" spans="1:42" x14ac:dyDescent="0.25">
      <c r="A753">
        <v>201512</v>
      </c>
      <c r="B753" t="str">
        <f t="shared" si="154"/>
        <v>2015-II</v>
      </c>
      <c r="C753" t="s">
        <v>804</v>
      </c>
      <c r="D753" t="s">
        <v>804</v>
      </c>
      <c r="E753">
        <v>30072063</v>
      </c>
      <c r="F753" t="s">
        <v>29</v>
      </c>
      <c r="G753">
        <v>0</v>
      </c>
      <c r="H753">
        <v>0</v>
      </c>
      <c r="I753">
        <v>0</v>
      </c>
      <c r="J753">
        <f t="shared" si="155"/>
        <v>0</v>
      </c>
      <c r="K753" t="str">
        <f t="shared" si="156"/>
        <v>Modelamiento</v>
      </c>
      <c r="L753">
        <f t="shared" si="157"/>
        <v>0</v>
      </c>
      <c r="M753">
        <v>36</v>
      </c>
      <c r="N753" t="str">
        <f t="shared" si="158"/>
        <v>&lt;=40</v>
      </c>
      <c r="O753" t="s">
        <v>56</v>
      </c>
      <c r="P753" t="s">
        <v>31</v>
      </c>
      <c r="Q753">
        <v>40264</v>
      </c>
      <c r="R753">
        <v>1800</v>
      </c>
      <c r="S753" t="str">
        <f t="shared" si="159"/>
        <v>&lt;=2000</v>
      </c>
      <c r="T753">
        <v>1340.74</v>
      </c>
      <c r="U753" t="str">
        <f t="shared" si="160"/>
        <v>&lt;=1400</v>
      </c>
      <c r="V753" t="s">
        <v>614</v>
      </c>
      <c r="W753">
        <v>40174</v>
      </c>
      <c r="X753" s="12">
        <f t="shared" si="161"/>
        <v>4.4805097824463583E-2</v>
      </c>
      <c r="Y753" t="str">
        <f t="shared" si="162"/>
        <v>&lt;=0.05</v>
      </c>
      <c r="Z753" t="s">
        <v>32</v>
      </c>
      <c r="AA753">
        <v>4</v>
      </c>
      <c r="AB753">
        <v>2483.39</v>
      </c>
      <c r="AC753" t="str">
        <f t="shared" si="163"/>
        <v>&lt;=3000</v>
      </c>
      <c r="AD753">
        <v>1060</v>
      </c>
      <c r="AE753" t="str">
        <f t="shared" si="164"/>
        <v>&gt;120</v>
      </c>
      <c r="AF753">
        <v>822.12</v>
      </c>
      <c r="AG753" t="str">
        <f t="shared" si="165"/>
        <v>&lt;=1000</v>
      </c>
      <c r="AH753" t="s">
        <v>32</v>
      </c>
      <c r="AI753" t="str">
        <f t="shared" si="166"/>
        <v/>
      </c>
      <c r="AJ753" t="s">
        <v>32</v>
      </c>
      <c r="AK753" t="str">
        <f t="shared" si="167"/>
        <v/>
      </c>
      <c r="AL753">
        <v>12</v>
      </c>
      <c r="AM753">
        <v>0</v>
      </c>
      <c r="AN753">
        <v>1</v>
      </c>
      <c r="AO753" t="s">
        <v>32</v>
      </c>
      <c r="AP753">
        <v>1</v>
      </c>
    </row>
    <row r="754" spans="1:42" x14ac:dyDescent="0.25">
      <c r="A754">
        <v>201512</v>
      </c>
      <c r="B754" t="str">
        <f t="shared" si="154"/>
        <v>2015-II</v>
      </c>
      <c r="C754" t="s">
        <v>805</v>
      </c>
      <c r="D754" t="s">
        <v>805</v>
      </c>
      <c r="E754">
        <v>30071294</v>
      </c>
      <c r="F754" t="s">
        <v>29</v>
      </c>
      <c r="G754">
        <v>0</v>
      </c>
      <c r="H754">
        <v>0</v>
      </c>
      <c r="I754">
        <v>0</v>
      </c>
      <c r="J754">
        <f t="shared" si="155"/>
        <v>0</v>
      </c>
      <c r="K754" t="str">
        <f t="shared" si="156"/>
        <v>Modelamiento</v>
      </c>
      <c r="L754">
        <f t="shared" si="157"/>
        <v>0</v>
      </c>
      <c r="M754">
        <v>47</v>
      </c>
      <c r="N754" t="str">
        <f t="shared" si="158"/>
        <v>&lt;=50</v>
      </c>
      <c r="O754" t="s">
        <v>56</v>
      </c>
      <c r="P754" t="s">
        <v>39</v>
      </c>
      <c r="Q754">
        <v>41170</v>
      </c>
      <c r="R754">
        <v>1500</v>
      </c>
      <c r="S754" t="str">
        <f t="shared" si="159"/>
        <v>&lt;=1500</v>
      </c>
      <c r="T754">
        <v>1375.16</v>
      </c>
      <c r="U754" t="str">
        <f t="shared" si="160"/>
        <v>&lt;=1400</v>
      </c>
      <c r="V754" t="s">
        <v>587</v>
      </c>
      <c r="W754">
        <v>40780</v>
      </c>
      <c r="X754" s="12">
        <f t="shared" si="161"/>
        <v>3.678273663560569E-2</v>
      </c>
      <c r="Y754" t="str">
        <f t="shared" si="162"/>
        <v>&lt;=0.04</v>
      </c>
      <c r="Z754" t="s">
        <v>32</v>
      </c>
      <c r="AA754">
        <v>2</v>
      </c>
      <c r="AB754">
        <v>1674.4</v>
      </c>
      <c r="AC754" t="str">
        <f t="shared" si="163"/>
        <v>&lt;=2000</v>
      </c>
      <c r="AD754">
        <v>49</v>
      </c>
      <c r="AE754" t="str">
        <f t="shared" si="164"/>
        <v>&lt;=60</v>
      </c>
      <c r="AF754">
        <v>0</v>
      </c>
      <c r="AG754" t="str">
        <f t="shared" si="165"/>
        <v>&lt;=500</v>
      </c>
      <c r="AH754" t="s">
        <v>32</v>
      </c>
      <c r="AI754" t="str">
        <f t="shared" si="166"/>
        <v/>
      </c>
      <c r="AJ754" t="s">
        <v>32</v>
      </c>
      <c r="AK754" t="str">
        <f t="shared" si="167"/>
        <v/>
      </c>
      <c r="AL754">
        <v>8</v>
      </c>
      <c r="AM754">
        <v>4</v>
      </c>
      <c r="AN754">
        <v>0</v>
      </c>
      <c r="AO754">
        <v>5</v>
      </c>
      <c r="AP754" t="s">
        <v>32</v>
      </c>
    </row>
    <row r="755" spans="1:42" x14ac:dyDescent="0.25">
      <c r="A755">
        <v>201512</v>
      </c>
      <c r="B755" t="str">
        <f t="shared" si="154"/>
        <v>2015-II</v>
      </c>
      <c r="C755" t="s">
        <v>806</v>
      </c>
      <c r="D755" t="s">
        <v>806</v>
      </c>
      <c r="E755">
        <v>30071794</v>
      </c>
      <c r="F755" t="s">
        <v>29</v>
      </c>
      <c r="G755">
        <v>0</v>
      </c>
      <c r="H755">
        <v>0</v>
      </c>
      <c r="I755">
        <v>0</v>
      </c>
      <c r="J755">
        <f t="shared" si="155"/>
        <v>1</v>
      </c>
      <c r="K755" t="str">
        <f t="shared" si="156"/>
        <v>Perfil</v>
      </c>
      <c r="L755">
        <f t="shared" si="157"/>
        <v>0</v>
      </c>
      <c r="M755">
        <v>37</v>
      </c>
      <c r="N755" t="str">
        <f t="shared" si="158"/>
        <v>&lt;=40</v>
      </c>
      <c r="O755" t="s">
        <v>807</v>
      </c>
      <c r="P755" t="s">
        <v>39</v>
      </c>
      <c r="Q755">
        <v>41779</v>
      </c>
      <c r="R755">
        <v>1500</v>
      </c>
      <c r="S755" t="str">
        <f t="shared" si="159"/>
        <v>&lt;=1500</v>
      </c>
      <c r="T755">
        <v>1391.18</v>
      </c>
      <c r="U755" t="str">
        <f t="shared" si="160"/>
        <v>&lt;=1400</v>
      </c>
      <c r="V755" t="s">
        <v>587</v>
      </c>
      <c r="W755">
        <v>41389</v>
      </c>
      <c r="X755" s="12">
        <f t="shared" si="161"/>
        <v>3.6241513445601489E-2</v>
      </c>
      <c r="Y755" t="str">
        <f t="shared" si="162"/>
        <v>&lt;=0.04</v>
      </c>
      <c r="Z755" t="s">
        <v>32</v>
      </c>
      <c r="AA755">
        <v>9</v>
      </c>
      <c r="AB755" t="s">
        <v>32</v>
      </c>
      <c r="AC755" t="str">
        <f t="shared" si="163"/>
        <v/>
      </c>
      <c r="AD755" t="s">
        <v>32</v>
      </c>
      <c r="AE755" t="str">
        <f t="shared" si="164"/>
        <v/>
      </c>
      <c r="AF755" t="s">
        <v>32</v>
      </c>
      <c r="AG755" t="str">
        <f t="shared" si="165"/>
        <v/>
      </c>
      <c r="AH755" t="s">
        <v>32</v>
      </c>
      <c r="AI755" t="str">
        <f t="shared" si="166"/>
        <v/>
      </c>
      <c r="AJ755" t="s">
        <v>32</v>
      </c>
      <c r="AK755" t="str">
        <f t="shared" si="167"/>
        <v/>
      </c>
      <c r="AL755">
        <v>0</v>
      </c>
      <c r="AM755">
        <v>0</v>
      </c>
      <c r="AN755">
        <v>0</v>
      </c>
      <c r="AO755" t="s">
        <v>32</v>
      </c>
      <c r="AP755" t="s">
        <v>32</v>
      </c>
    </row>
    <row r="756" spans="1:42" x14ac:dyDescent="0.25">
      <c r="A756">
        <v>201512</v>
      </c>
      <c r="B756" t="str">
        <f t="shared" si="154"/>
        <v>2015-II</v>
      </c>
      <c r="C756" t="s">
        <v>808</v>
      </c>
      <c r="D756" t="s">
        <v>808</v>
      </c>
      <c r="E756">
        <v>30073401</v>
      </c>
      <c r="F756" t="s">
        <v>29</v>
      </c>
      <c r="G756">
        <v>0</v>
      </c>
      <c r="H756">
        <v>0</v>
      </c>
      <c r="I756">
        <v>0</v>
      </c>
      <c r="J756">
        <f t="shared" si="155"/>
        <v>0</v>
      </c>
      <c r="K756" t="str">
        <f t="shared" si="156"/>
        <v>Modelamiento</v>
      </c>
      <c r="L756">
        <f t="shared" si="157"/>
        <v>0</v>
      </c>
      <c r="M756">
        <v>29</v>
      </c>
      <c r="N756" t="str">
        <f t="shared" si="158"/>
        <v>&lt;=30</v>
      </c>
      <c r="O756" t="s">
        <v>56</v>
      </c>
      <c r="P756" t="s">
        <v>31</v>
      </c>
      <c r="Q756">
        <v>49002</v>
      </c>
      <c r="R756">
        <v>0</v>
      </c>
      <c r="S756" t="str">
        <f t="shared" si="159"/>
        <v>=0</v>
      </c>
      <c r="T756">
        <v>1738.4</v>
      </c>
      <c r="U756" t="str">
        <f t="shared" si="160"/>
        <v>&gt;1500</v>
      </c>
      <c r="V756" t="s">
        <v>32</v>
      </c>
      <c r="W756">
        <v>49002</v>
      </c>
      <c r="X756" s="12">
        <f t="shared" si="161"/>
        <v>0</v>
      </c>
      <c r="Y756" t="str">
        <f t="shared" si="162"/>
        <v>=0</v>
      </c>
      <c r="Z756" t="s">
        <v>32</v>
      </c>
      <c r="AA756">
        <v>9</v>
      </c>
      <c r="AB756" t="s">
        <v>32</v>
      </c>
      <c r="AC756" t="str">
        <f t="shared" si="163"/>
        <v/>
      </c>
      <c r="AD756" t="s">
        <v>32</v>
      </c>
      <c r="AE756" t="str">
        <f t="shared" si="164"/>
        <v/>
      </c>
      <c r="AF756" t="s">
        <v>32</v>
      </c>
      <c r="AG756" t="str">
        <f t="shared" si="165"/>
        <v/>
      </c>
      <c r="AH756" t="s">
        <v>32</v>
      </c>
      <c r="AI756" t="str">
        <f t="shared" si="166"/>
        <v/>
      </c>
      <c r="AJ756" t="s">
        <v>32</v>
      </c>
      <c r="AK756" t="str">
        <f t="shared" si="167"/>
        <v/>
      </c>
      <c r="AL756">
        <v>0</v>
      </c>
      <c r="AM756">
        <v>0</v>
      </c>
      <c r="AN756">
        <v>0</v>
      </c>
      <c r="AO756" t="s">
        <v>32</v>
      </c>
      <c r="AP756" t="s">
        <v>32</v>
      </c>
    </row>
    <row r="757" spans="1:42" x14ac:dyDescent="0.25">
      <c r="A757">
        <v>201512</v>
      </c>
      <c r="B757" t="str">
        <f t="shared" si="154"/>
        <v>2015-II</v>
      </c>
      <c r="C757" t="s">
        <v>809</v>
      </c>
      <c r="D757" t="s">
        <v>809</v>
      </c>
      <c r="E757">
        <v>30073319</v>
      </c>
      <c r="F757" t="s">
        <v>29</v>
      </c>
      <c r="G757">
        <v>0</v>
      </c>
      <c r="H757">
        <v>0</v>
      </c>
      <c r="I757">
        <v>0</v>
      </c>
      <c r="J757">
        <f t="shared" si="155"/>
        <v>0</v>
      </c>
      <c r="K757" t="str">
        <f t="shared" si="156"/>
        <v>Modelamiento</v>
      </c>
      <c r="L757">
        <f t="shared" si="157"/>
        <v>0</v>
      </c>
      <c r="M757">
        <v>23</v>
      </c>
      <c r="N757" t="str">
        <f t="shared" si="158"/>
        <v>&lt;=25</v>
      </c>
      <c r="O757" t="s">
        <v>56</v>
      </c>
      <c r="P757" t="s">
        <v>31</v>
      </c>
      <c r="Q757">
        <v>46453</v>
      </c>
      <c r="R757">
        <v>1650</v>
      </c>
      <c r="S757" t="str">
        <f t="shared" si="159"/>
        <v>&lt;=2000</v>
      </c>
      <c r="T757">
        <v>1551.62</v>
      </c>
      <c r="U757" t="str">
        <f t="shared" si="160"/>
        <v>&gt;1500</v>
      </c>
      <c r="V757" t="s">
        <v>597</v>
      </c>
      <c r="W757">
        <v>46213</v>
      </c>
      <c r="X757" s="12">
        <f t="shared" si="161"/>
        <v>3.5704239066929218E-2</v>
      </c>
      <c r="Y757" t="str">
        <f t="shared" si="162"/>
        <v>&lt;=0.04</v>
      </c>
      <c r="Z757" t="s">
        <v>32</v>
      </c>
      <c r="AA757">
        <v>4</v>
      </c>
      <c r="AB757">
        <v>950.27</v>
      </c>
      <c r="AC757" t="str">
        <f t="shared" si="163"/>
        <v>&lt;=1000</v>
      </c>
      <c r="AD757">
        <v>209</v>
      </c>
      <c r="AE757" t="str">
        <f t="shared" si="164"/>
        <v>&gt;120</v>
      </c>
      <c r="AF757">
        <v>848.92</v>
      </c>
      <c r="AG757" t="str">
        <f t="shared" si="165"/>
        <v>&lt;=1000</v>
      </c>
      <c r="AH757" t="s">
        <v>32</v>
      </c>
      <c r="AI757" t="str">
        <f t="shared" si="166"/>
        <v/>
      </c>
      <c r="AJ757" t="s">
        <v>32</v>
      </c>
      <c r="AK757" t="str">
        <f t="shared" si="167"/>
        <v/>
      </c>
      <c r="AL757">
        <v>12</v>
      </c>
      <c r="AM757">
        <v>5</v>
      </c>
      <c r="AN757">
        <v>3</v>
      </c>
      <c r="AO757">
        <v>8</v>
      </c>
      <c r="AP757">
        <v>1</v>
      </c>
    </row>
    <row r="758" spans="1:42" x14ac:dyDescent="0.25">
      <c r="A758">
        <v>201512</v>
      </c>
      <c r="B758" t="str">
        <f t="shared" si="154"/>
        <v>2015-II</v>
      </c>
      <c r="C758" t="s">
        <v>810</v>
      </c>
      <c r="D758" t="s">
        <v>810</v>
      </c>
      <c r="E758">
        <v>30071483</v>
      </c>
      <c r="F758" t="s">
        <v>29</v>
      </c>
      <c r="G758">
        <v>0</v>
      </c>
      <c r="H758">
        <v>0</v>
      </c>
      <c r="I758">
        <v>0</v>
      </c>
      <c r="J758">
        <f t="shared" si="155"/>
        <v>0</v>
      </c>
      <c r="K758" t="str">
        <f t="shared" si="156"/>
        <v>Modelamiento</v>
      </c>
      <c r="L758">
        <f t="shared" si="157"/>
        <v>0</v>
      </c>
      <c r="M758">
        <v>35</v>
      </c>
      <c r="N758" t="str">
        <f t="shared" si="158"/>
        <v>&lt;=35</v>
      </c>
      <c r="O758" t="s">
        <v>56</v>
      </c>
      <c r="P758" t="s">
        <v>31</v>
      </c>
      <c r="Q758">
        <v>43883</v>
      </c>
      <c r="R758">
        <v>1500</v>
      </c>
      <c r="S758" t="str">
        <f t="shared" si="159"/>
        <v>&lt;=1500</v>
      </c>
      <c r="T758">
        <v>1464.87</v>
      </c>
      <c r="U758" t="str">
        <f t="shared" si="160"/>
        <v>&lt;=1500</v>
      </c>
      <c r="V758" t="s">
        <v>589</v>
      </c>
      <c r="W758">
        <v>43493</v>
      </c>
      <c r="X758" s="12">
        <f t="shared" si="161"/>
        <v>3.44883084634309E-2</v>
      </c>
      <c r="Y758" t="str">
        <f t="shared" si="162"/>
        <v>&lt;=0.04</v>
      </c>
      <c r="Z758" t="s">
        <v>32</v>
      </c>
      <c r="AA758">
        <v>9</v>
      </c>
      <c r="AB758" t="s">
        <v>32</v>
      </c>
      <c r="AC758" t="str">
        <f t="shared" si="163"/>
        <v/>
      </c>
      <c r="AD758" t="s">
        <v>32</v>
      </c>
      <c r="AE758" t="str">
        <f t="shared" si="164"/>
        <v/>
      </c>
      <c r="AF758" t="s">
        <v>32</v>
      </c>
      <c r="AG758" t="str">
        <f t="shared" si="165"/>
        <v/>
      </c>
      <c r="AH758" t="s">
        <v>32</v>
      </c>
      <c r="AI758" t="str">
        <f t="shared" si="166"/>
        <v/>
      </c>
      <c r="AJ758" t="s">
        <v>32</v>
      </c>
      <c r="AK758" t="str">
        <f t="shared" si="167"/>
        <v/>
      </c>
      <c r="AL758">
        <v>0</v>
      </c>
      <c r="AM758">
        <v>0</v>
      </c>
      <c r="AN758">
        <v>0</v>
      </c>
      <c r="AO758" t="s">
        <v>32</v>
      </c>
      <c r="AP758" t="s">
        <v>32</v>
      </c>
    </row>
    <row r="759" spans="1:42" x14ac:dyDescent="0.25">
      <c r="A759">
        <v>201512</v>
      </c>
      <c r="B759" t="str">
        <f t="shared" si="154"/>
        <v>2015-II</v>
      </c>
      <c r="C759" t="s">
        <v>811</v>
      </c>
      <c r="D759" t="s">
        <v>811</v>
      </c>
      <c r="E759">
        <v>30072288</v>
      </c>
      <c r="F759" t="s">
        <v>29</v>
      </c>
      <c r="G759">
        <v>0</v>
      </c>
      <c r="H759">
        <v>0</v>
      </c>
      <c r="I759">
        <v>0</v>
      </c>
      <c r="J759">
        <f t="shared" si="155"/>
        <v>0</v>
      </c>
      <c r="K759" t="str">
        <f t="shared" si="156"/>
        <v>Modelamiento</v>
      </c>
      <c r="L759">
        <f t="shared" si="157"/>
        <v>0</v>
      </c>
      <c r="M759">
        <v>56</v>
      </c>
      <c r="N759" t="str">
        <f t="shared" si="158"/>
        <v>&lt;=60</v>
      </c>
      <c r="O759" t="s">
        <v>56</v>
      </c>
      <c r="P759" t="s">
        <v>31</v>
      </c>
      <c r="Q759">
        <v>30970</v>
      </c>
      <c r="R759">
        <v>1500</v>
      </c>
      <c r="S759" t="str">
        <f t="shared" si="159"/>
        <v>&lt;=1500</v>
      </c>
      <c r="T759">
        <v>1126.06</v>
      </c>
      <c r="U759" t="str">
        <f t="shared" si="160"/>
        <v>&lt;=1200</v>
      </c>
      <c r="V759" t="s">
        <v>614</v>
      </c>
      <c r="W759">
        <v>30580</v>
      </c>
      <c r="X759" s="12">
        <f t="shared" si="161"/>
        <v>4.9051667756703728E-2</v>
      </c>
      <c r="Y759" t="str">
        <f t="shared" si="162"/>
        <v>&lt;=0.05</v>
      </c>
      <c r="Z759" t="s">
        <v>32</v>
      </c>
      <c r="AA759">
        <v>0</v>
      </c>
      <c r="AB759">
        <v>1500</v>
      </c>
      <c r="AC759" t="str">
        <f t="shared" si="163"/>
        <v>&lt;=2000</v>
      </c>
      <c r="AD759">
        <v>0</v>
      </c>
      <c r="AE759" t="str">
        <f t="shared" si="164"/>
        <v>=0</v>
      </c>
      <c r="AF759">
        <v>0</v>
      </c>
      <c r="AG759" t="str">
        <f t="shared" si="165"/>
        <v>&lt;=500</v>
      </c>
      <c r="AH759" t="s">
        <v>32</v>
      </c>
      <c r="AI759" t="str">
        <f t="shared" si="166"/>
        <v/>
      </c>
      <c r="AJ759" t="s">
        <v>32</v>
      </c>
      <c r="AK759" t="str">
        <f t="shared" si="167"/>
        <v/>
      </c>
      <c r="AL759">
        <v>12</v>
      </c>
      <c r="AM759">
        <v>12</v>
      </c>
      <c r="AN759">
        <v>0</v>
      </c>
      <c r="AO759">
        <v>1</v>
      </c>
      <c r="AP759" t="s">
        <v>32</v>
      </c>
    </row>
    <row r="760" spans="1:42" x14ac:dyDescent="0.25">
      <c r="A760">
        <v>201512</v>
      </c>
      <c r="B760" t="str">
        <f t="shared" si="154"/>
        <v>2015-II</v>
      </c>
      <c r="C760" t="s">
        <v>812</v>
      </c>
      <c r="D760" t="s">
        <v>812</v>
      </c>
      <c r="E760">
        <v>30073444</v>
      </c>
      <c r="F760" t="s">
        <v>29</v>
      </c>
      <c r="G760">
        <v>0</v>
      </c>
      <c r="H760">
        <v>0</v>
      </c>
      <c r="I760">
        <v>0</v>
      </c>
      <c r="J760">
        <f t="shared" si="155"/>
        <v>0</v>
      </c>
      <c r="K760" t="str">
        <f t="shared" si="156"/>
        <v>Modelamiento</v>
      </c>
      <c r="L760">
        <f t="shared" si="157"/>
        <v>0</v>
      </c>
      <c r="M760">
        <v>27</v>
      </c>
      <c r="N760" t="str">
        <f t="shared" si="158"/>
        <v>&lt;=30</v>
      </c>
      <c r="O760" t="s">
        <v>56</v>
      </c>
      <c r="P760" t="s">
        <v>31</v>
      </c>
      <c r="Q760">
        <v>36567</v>
      </c>
      <c r="R760">
        <v>1000</v>
      </c>
      <c r="S760" t="str">
        <f t="shared" si="159"/>
        <v>&lt;=1000</v>
      </c>
      <c r="T760">
        <v>1221.4100000000001</v>
      </c>
      <c r="U760" t="str">
        <f t="shared" si="160"/>
        <v>&lt;=1300</v>
      </c>
      <c r="V760" t="s">
        <v>585</v>
      </c>
      <c r="W760">
        <v>35677</v>
      </c>
      <c r="X760" s="12">
        <f t="shared" si="161"/>
        <v>2.8029262550102307E-2</v>
      </c>
      <c r="Y760" t="str">
        <f t="shared" si="162"/>
        <v>&lt;=0.03</v>
      </c>
      <c r="Z760" t="s">
        <v>32</v>
      </c>
      <c r="AA760">
        <v>9</v>
      </c>
      <c r="AB760" t="s">
        <v>32</v>
      </c>
      <c r="AC760" t="str">
        <f t="shared" si="163"/>
        <v/>
      </c>
      <c r="AD760" t="s">
        <v>32</v>
      </c>
      <c r="AE760" t="str">
        <f t="shared" si="164"/>
        <v/>
      </c>
      <c r="AF760" t="s">
        <v>32</v>
      </c>
      <c r="AG760" t="str">
        <f t="shared" si="165"/>
        <v/>
      </c>
      <c r="AH760" t="s">
        <v>32</v>
      </c>
      <c r="AI760" t="str">
        <f t="shared" si="166"/>
        <v/>
      </c>
      <c r="AJ760" t="s">
        <v>32</v>
      </c>
      <c r="AK760" t="str">
        <f t="shared" si="167"/>
        <v/>
      </c>
      <c r="AL760">
        <v>0</v>
      </c>
      <c r="AM760">
        <v>0</v>
      </c>
      <c r="AN760">
        <v>0</v>
      </c>
      <c r="AO760" t="s">
        <v>32</v>
      </c>
      <c r="AP760" t="s">
        <v>32</v>
      </c>
    </row>
    <row r="761" spans="1:42" x14ac:dyDescent="0.25">
      <c r="A761">
        <v>201512</v>
      </c>
      <c r="B761" t="str">
        <f t="shared" si="154"/>
        <v>2015-II</v>
      </c>
      <c r="C761" t="s">
        <v>813</v>
      </c>
      <c r="D761" t="s">
        <v>813</v>
      </c>
      <c r="E761">
        <v>30071592</v>
      </c>
      <c r="F761" t="s">
        <v>29</v>
      </c>
      <c r="G761">
        <v>0</v>
      </c>
      <c r="H761">
        <v>0</v>
      </c>
      <c r="I761">
        <v>0</v>
      </c>
      <c r="J761">
        <f t="shared" si="155"/>
        <v>0</v>
      </c>
      <c r="K761" t="str">
        <f t="shared" si="156"/>
        <v>Modelamiento</v>
      </c>
      <c r="L761">
        <f t="shared" si="157"/>
        <v>0</v>
      </c>
      <c r="M761">
        <v>41</v>
      </c>
      <c r="N761" t="str">
        <f t="shared" si="158"/>
        <v>&lt;=45</v>
      </c>
      <c r="O761" t="s">
        <v>56</v>
      </c>
      <c r="P761" t="s">
        <v>35</v>
      </c>
      <c r="Q761">
        <v>46603</v>
      </c>
      <c r="R761">
        <v>1500</v>
      </c>
      <c r="S761" t="str">
        <f t="shared" si="159"/>
        <v>&lt;=1500</v>
      </c>
      <c r="T761">
        <v>1556.63</v>
      </c>
      <c r="U761" t="str">
        <f t="shared" si="160"/>
        <v>&gt;1500</v>
      </c>
      <c r="V761" t="s">
        <v>597</v>
      </c>
      <c r="W761">
        <v>46213</v>
      </c>
      <c r="X761" s="12">
        <f t="shared" si="161"/>
        <v>3.2458399151753838E-2</v>
      </c>
      <c r="Y761" t="str">
        <f t="shared" si="162"/>
        <v>&lt;=0.04</v>
      </c>
      <c r="Z761" t="s">
        <v>32</v>
      </c>
      <c r="AA761">
        <v>0</v>
      </c>
      <c r="AB761">
        <v>16384.64</v>
      </c>
      <c r="AC761" t="str">
        <f t="shared" si="163"/>
        <v>&gt;5000</v>
      </c>
      <c r="AD761">
        <v>1576</v>
      </c>
      <c r="AE761" t="str">
        <f t="shared" si="164"/>
        <v>&gt;120</v>
      </c>
      <c r="AF761">
        <v>89.7</v>
      </c>
      <c r="AG761" t="str">
        <f t="shared" si="165"/>
        <v>&lt;=500</v>
      </c>
      <c r="AH761" t="s">
        <v>32</v>
      </c>
      <c r="AI761" t="str">
        <f t="shared" si="166"/>
        <v/>
      </c>
      <c r="AJ761" t="s">
        <v>32</v>
      </c>
      <c r="AK761" t="str">
        <f t="shared" si="167"/>
        <v/>
      </c>
      <c r="AL761">
        <v>12</v>
      </c>
      <c r="AM761">
        <v>5</v>
      </c>
      <c r="AN761">
        <v>0</v>
      </c>
      <c r="AO761">
        <v>1</v>
      </c>
      <c r="AP761" t="s">
        <v>32</v>
      </c>
    </row>
    <row r="762" spans="1:42" x14ac:dyDescent="0.25">
      <c r="A762">
        <v>201512</v>
      </c>
      <c r="B762" t="str">
        <f t="shared" si="154"/>
        <v>2015-II</v>
      </c>
      <c r="C762" t="s">
        <v>814</v>
      </c>
      <c r="D762" t="s">
        <v>814</v>
      </c>
      <c r="E762">
        <v>30073662</v>
      </c>
      <c r="F762" t="s">
        <v>29</v>
      </c>
      <c r="G762">
        <v>0</v>
      </c>
      <c r="H762">
        <v>0</v>
      </c>
      <c r="I762">
        <v>0</v>
      </c>
      <c r="J762">
        <f t="shared" si="155"/>
        <v>0</v>
      </c>
      <c r="K762" t="str">
        <f t="shared" si="156"/>
        <v>Modelamiento</v>
      </c>
      <c r="L762">
        <f t="shared" si="157"/>
        <v>0</v>
      </c>
      <c r="M762">
        <v>52</v>
      </c>
      <c r="N762" t="str">
        <f t="shared" si="158"/>
        <v>&lt;=55</v>
      </c>
      <c r="O762" t="s">
        <v>56</v>
      </c>
      <c r="P762" t="s">
        <v>39</v>
      </c>
      <c r="Q762">
        <v>43207</v>
      </c>
      <c r="R762">
        <v>1500</v>
      </c>
      <c r="S762" t="str">
        <f t="shared" si="159"/>
        <v>&lt;=1500</v>
      </c>
      <c r="T762">
        <v>335.02</v>
      </c>
      <c r="U762" t="str">
        <f t="shared" si="160"/>
        <v>&lt;=1000</v>
      </c>
      <c r="V762" t="s">
        <v>597</v>
      </c>
      <c r="W762">
        <v>42817</v>
      </c>
      <c r="X762" s="12">
        <f t="shared" si="161"/>
        <v>3.5032814069178131E-2</v>
      </c>
      <c r="Y762" t="str">
        <f t="shared" si="162"/>
        <v>&lt;=0.04</v>
      </c>
      <c r="Z762" t="s">
        <v>32</v>
      </c>
      <c r="AA762">
        <v>9</v>
      </c>
      <c r="AB762" t="s">
        <v>32</v>
      </c>
      <c r="AC762" t="str">
        <f t="shared" si="163"/>
        <v/>
      </c>
      <c r="AD762" t="s">
        <v>32</v>
      </c>
      <c r="AE762" t="str">
        <f t="shared" si="164"/>
        <v/>
      </c>
      <c r="AF762" t="s">
        <v>32</v>
      </c>
      <c r="AG762" t="str">
        <f t="shared" si="165"/>
        <v/>
      </c>
      <c r="AH762" t="s">
        <v>32</v>
      </c>
      <c r="AI762" t="str">
        <f t="shared" si="166"/>
        <v/>
      </c>
      <c r="AJ762" t="s">
        <v>32</v>
      </c>
      <c r="AK762" t="str">
        <f t="shared" si="167"/>
        <v/>
      </c>
      <c r="AL762">
        <v>0</v>
      </c>
      <c r="AM762">
        <v>0</v>
      </c>
      <c r="AN762">
        <v>0</v>
      </c>
      <c r="AO762" t="s">
        <v>32</v>
      </c>
      <c r="AP762" t="s">
        <v>32</v>
      </c>
    </row>
    <row r="763" spans="1:42" x14ac:dyDescent="0.25">
      <c r="A763">
        <v>201512</v>
      </c>
      <c r="B763" t="str">
        <f t="shared" si="154"/>
        <v>2015-II</v>
      </c>
      <c r="C763" t="s">
        <v>815</v>
      </c>
      <c r="D763" t="s">
        <v>815</v>
      </c>
      <c r="E763">
        <v>30073417</v>
      </c>
      <c r="F763" t="s">
        <v>29</v>
      </c>
      <c r="G763">
        <v>0</v>
      </c>
      <c r="H763">
        <v>0</v>
      </c>
      <c r="I763">
        <v>0</v>
      </c>
      <c r="J763">
        <f t="shared" si="155"/>
        <v>0</v>
      </c>
      <c r="K763" t="str">
        <f t="shared" si="156"/>
        <v>Modelamiento</v>
      </c>
      <c r="L763">
        <f t="shared" si="157"/>
        <v>0</v>
      </c>
      <c r="M763">
        <v>34</v>
      </c>
      <c r="N763" t="str">
        <f t="shared" si="158"/>
        <v>&lt;=35</v>
      </c>
      <c r="O763" t="s">
        <v>56</v>
      </c>
      <c r="P763" t="s">
        <v>31</v>
      </c>
      <c r="Q763">
        <v>35917</v>
      </c>
      <c r="R763">
        <v>1650</v>
      </c>
      <c r="S763" t="str">
        <f t="shared" si="159"/>
        <v>&lt;=2000</v>
      </c>
      <c r="T763">
        <v>1195.99</v>
      </c>
      <c r="U763" t="str">
        <f t="shared" si="160"/>
        <v>&lt;=1200</v>
      </c>
      <c r="V763" t="s">
        <v>585</v>
      </c>
      <c r="W763">
        <v>35677</v>
      </c>
      <c r="X763" s="12">
        <f t="shared" si="161"/>
        <v>4.6248283207668807E-2</v>
      </c>
      <c r="Y763" t="str">
        <f t="shared" si="162"/>
        <v>&lt;=0.05</v>
      </c>
      <c r="Z763" t="s">
        <v>32</v>
      </c>
      <c r="AA763">
        <v>4</v>
      </c>
      <c r="AB763">
        <v>1903.22</v>
      </c>
      <c r="AC763" t="str">
        <f t="shared" si="163"/>
        <v>&lt;=2000</v>
      </c>
      <c r="AD763">
        <v>988</v>
      </c>
      <c r="AE763" t="str">
        <f t="shared" si="164"/>
        <v>&gt;120</v>
      </c>
      <c r="AF763">
        <v>1903.22</v>
      </c>
      <c r="AG763" t="str">
        <f t="shared" si="165"/>
        <v>&lt;=2000</v>
      </c>
      <c r="AH763" t="s">
        <v>32</v>
      </c>
      <c r="AI763" t="str">
        <f t="shared" si="166"/>
        <v/>
      </c>
      <c r="AJ763" t="s">
        <v>32</v>
      </c>
      <c r="AK763" t="str">
        <f t="shared" si="167"/>
        <v/>
      </c>
      <c r="AL763">
        <v>12</v>
      </c>
      <c r="AM763">
        <v>0</v>
      </c>
      <c r="AN763">
        <v>12</v>
      </c>
      <c r="AO763" t="s">
        <v>32</v>
      </c>
      <c r="AP763">
        <v>1</v>
      </c>
    </row>
    <row r="764" spans="1:42" x14ac:dyDescent="0.25">
      <c r="A764">
        <v>201512</v>
      </c>
      <c r="B764" t="str">
        <f t="shared" si="154"/>
        <v>2015-II</v>
      </c>
      <c r="C764" t="s">
        <v>816</v>
      </c>
      <c r="D764" t="s">
        <v>816</v>
      </c>
      <c r="E764">
        <v>30072298</v>
      </c>
      <c r="F764" t="s">
        <v>29</v>
      </c>
      <c r="G764">
        <v>1</v>
      </c>
      <c r="H764">
        <v>0</v>
      </c>
      <c r="I764">
        <v>1</v>
      </c>
      <c r="J764">
        <f t="shared" si="155"/>
        <v>0</v>
      </c>
      <c r="K764" t="str">
        <f t="shared" si="156"/>
        <v>Insuficiente</v>
      </c>
      <c r="L764">
        <f t="shared" si="157"/>
        <v>0</v>
      </c>
      <c r="M764">
        <v>42</v>
      </c>
      <c r="N764" t="str">
        <f t="shared" si="158"/>
        <v>&lt;=45</v>
      </c>
      <c r="O764" t="s">
        <v>56</v>
      </c>
      <c r="P764" t="s">
        <v>35</v>
      </c>
      <c r="Q764">
        <v>46603</v>
      </c>
      <c r="R764">
        <v>1500</v>
      </c>
      <c r="S764" t="str">
        <f t="shared" si="159"/>
        <v>&lt;=1500</v>
      </c>
      <c r="T764">
        <v>1556.63</v>
      </c>
      <c r="U764" t="str">
        <f t="shared" si="160"/>
        <v>&gt;1500</v>
      </c>
      <c r="V764" t="s">
        <v>597</v>
      </c>
      <c r="W764">
        <v>46213</v>
      </c>
      <c r="X764" s="12">
        <f t="shared" si="161"/>
        <v>3.2458399151753838E-2</v>
      </c>
      <c r="Y764" t="str">
        <f t="shared" si="162"/>
        <v>&lt;=0.04</v>
      </c>
      <c r="Z764" t="s">
        <v>32</v>
      </c>
      <c r="AA764">
        <v>9</v>
      </c>
      <c r="AB764" t="s">
        <v>32</v>
      </c>
      <c r="AC764" t="str">
        <f t="shared" si="163"/>
        <v/>
      </c>
      <c r="AD764" t="s">
        <v>32</v>
      </c>
      <c r="AE764" t="str">
        <f t="shared" si="164"/>
        <v/>
      </c>
      <c r="AF764" t="s">
        <v>32</v>
      </c>
      <c r="AG764" t="str">
        <f t="shared" si="165"/>
        <v/>
      </c>
      <c r="AH764" t="s">
        <v>32</v>
      </c>
      <c r="AI764" t="str">
        <f t="shared" si="166"/>
        <v/>
      </c>
      <c r="AJ764" t="s">
        <v>32</v>
      </c>
      <c r="AK764" t="str">
        <f t="shared" si="167"/>
        <v/>
      </c>
      <c r="AL764">
        <v>0</v>
      </c>
      <c r="AM764">
        <v>0</v>
      </c>
      <c r="AN764">
        <v>0</v>
      </c>
      <c r="AO764" t="s">
        <v>32</v>
      </c>
      <c r="AP764" t="s">
        <v>32</v>
      </c>
    </row>
    <row r="765" spans="1:42" x14ac:dyDescent="0.25">
      <c r="A765">
        <v>201512</v>
      </c>
      <c r="B765" t="str">
        <f t="shared" si="154"/>
        <v>2015-II</v>
      </c>
      <c r="C765" t="s">
        <v>817</v>
      </c>
      <c r="D765" t="s">
        <v>817</v>
      </c>
      <c r="E765">
        <v>30072808</v>
      </c>
      <c r="F765" t="s">
        <v>29</v>
      </c>
      <c r="G765">
        <v>0</v>
      </c>
      <c r="H765">
        <v>0</v>
      </c>
      <c r="I765">
        <v>0</v>
      </c>
      <c r="J765">
        <f t="shared" si="155"/>
        <v>1</v>
      </c>
      <c r="K765" t="str">
        <f t="shared" si="156"/>
        <v>Perfil</v>
      </c>
      <c r="L765">
        <f t="shared" si="157"/>
        <v>0</v>
      </c>
      <c r="M765">
        <v>37</v>
      </c>
      <c r="N765" t="str">
        <f t="shared" si="158"/>
        <v>&lt;=40</v>
      </c>
      <c r="O765" t="s">
        <v>41</v>
      </c>
      <c r="P765" t="s">
        <v>39</v>
      </c>
      <c r="Q765">
        <v>49926</v>
      </c>
      <c r="R765">
        <v>2300</v>
      </c>
      <c r="S765" t="str">
        <f t="shared" si="159"/>
        <v>&lt;=2500</v>
      </c>
      <c r="T765">
        <v>1434.5</v>
      </c>
      <c r="U765" t="str">
        <f t="shared" si="160"/>
        <v>&lt;=1500</v>
      </c>
      <c r="V765" t="s">
        <v>589</v>
      </c>
      <c r="W765">
        <v>50336</v>
      </c>
      <c r="X765" s="12">
        <f t="shared" si="161"/>
        <v>4.5692943420216146E-2</v>
      </c>
      <c r="Y765" t="str">
        <f t="shared" si="162"/>
        <v>&lt;=0.05</v>
      </c>
      <c r="Z765" t="s">
        <v>32</v>
      </c>
      <c r="AA765">
        <v>4</v>
      </c>
      <c r="AB765">
        <v>2051.63</v>
      </c>
      <c r="AC765" t="str">
        <f t="shared" si="163"/>
        <v>&lt;=3000</v>
      </c>
      <c r="AD765">
        <v>2176</v>
      </c>
      <c r="AE765" t="str">
        <f t="shared" si="164"/>
        <v>&gt;120</v>
      </c>
      <c r="AF765">
        <v>2051.63</v>
      </c>
      <c r="AG765" t="str">
        <f t="shared" si="165"/>
        <v>&lt;=3000</v>
      </c>
      <c r="AH765" t="s">
        <v>32</v>
      </c>
      <c r="AI765" t="str">
        <f t="shared" si="166"/>
        <v/>
      </c>
      <c r="AJ765" t="s">
        <v>32</v>
      </c>
      <c r="AK765" t="str">
        <f t="shared" si="167"/>
        <v/>
      </c>
      <c r="AL765">
        <v>12</v>
      </c>
      <c r="AM765">
        <v>0</v>
      </c>
      <c r="AN765">
        <v>12</v>
      </c>
      <c r="AO765" t="s">
        <v>32</v>
      </c>
      <c r="AP765">
        <v>1</v>
      </c>
    </row>
    <row r="766" spans="1:42" x14ac:dyDescent="0.25">
      <c r="A766">
        <v>201512</v>
      </c>
      <c r="B766" t="str">
        <f t="shared" si="154"/>
        <v>2015-II</v>
      </c>
      <c r="C766" t="s">
        <v>818</v>
      </c>
      <c r="D766" t="s">
        <v>818</v>
      </c>
      <c r="E766">
        <v>30072447</v>
      </c>
      <c r="F766" t="s">
        <v>29</v>
      </c>
      <c r="G766">
        <v>1</v>
      </c>
      <c r="H766">
        <v>0</v>
      </c>
      <c r="I766">
        <v>0</v>
      </c>
      <c r="J766">
        <f t="shared" si="155"/>
        <v>0</v>
      </c>
      <c r="K766" t="str">
        <f t="shared" si="156"/>
        <v>Modelamiento</v>
      </c>
      <c r="L766">
        <f t="shared" si="157"/>
        <v>0</v>
      </c>
      <c r="M766">
        <v>32</v>
      </c>
      <c r="N766" t="str">
        <f t="shared" si="158"/>
        <v>&lt;=35</v>
      </c>
      <c r="O766" t="s">
        <v>56</v>
      </c>
      <c r="P766" t="s">
        <v>35</v>
      </c>
      <c r="Q766">
        <v>47191</v>
      </c>
      <c r="R766">
        <v>2000</v>
      </c>
      <c r="S766" t="str">
        <f t="shared" si="159"/>
        <v>&lt;=2000</v>
      </c>
      <c r="T766">
        <v>1571.4</v>
      </c>
      <c r="U766" t="str">
        <f t="shared" si="160"/>
        <v>&gt;1500</v>
      </c>
      <c r="V766" t="s">
        <v>587</v>
      </c>
      <c r="W766">
        <v>47301</v>
      </c>
      <c r="X766" s="12">
        <f t="shared" si="161"/>
        <v>4.228240417750153E-2</v>
      </c>
      <c r="Y766" t="str">
        <f t="shared" si="162"/>
        <v>&lt;=0.05</v>
      </c>
      <c r="Z766" t="s">
        <v>32</v>
      </c>
      <c r="AA766">
        <v>4</v>
      </c>
      <c r="AB766">
        <v>512.91999999999996</v>
      </c>
      <c r="AC766" t="str">
        <f t="shared" si="163"/>
        <v>&lt;=1000</v>
      </c>
      <c r="AD766">
        <v>225</v>
      </c>
      <c r="AE766" t="str">
        <f t="shared" si="164"/>
        <v>&gt;120</v>
      </c>
      <c r="AF766">
        <v>344.44</v>
      </c>
      <c r="AG766" t="str">
        <f t="shared" si="165"/>
        <v>&lt;=500</v>
      </c>
      <c r="AH766">
        <v>512.91999999999996</v>
      </c>
      <c r="AI766" t="str">
        <f t="shared" si="166"/>
        <v>&lt;=1000</v>
      </c>
      <c r="AJ766">
        <v>1</v>
      </c>
      <c r="AK766" t="str">
        <f t="shared" si="167"/>
        <v>&gt;0.9</v>
      </c>
      <c r="AL766">
        <v>12</v>
      </c>
      <c r="AM766">
        <v>4</v>
      </c>
      <c r="AN766">
        <v>4</v>
      </c>
      <c r="AO766">
        <v>9</v>
      </c>
      <c r="AP766">
        <v>1</v>
      </c>
    </row>
    <row r="767" spans="1:42" x14ac:dyDescent="0.25">
      <c r="A767">
        <v>201512</v>
      </c>
      <c r="B767" t="str">
        <f t="shared" si="154"/>
        <v>2015-II</v>
      </c>
      <c r="C767" t="s">
        <v>819</v>
      </c>
      <c r="D767" t="s">
        <v>819</v>
      </c>
      <c r="E767">
        <v>30071264</v>
      </c>
      <c r="F767" t="s">
        <v>29</v>
      </c>
      <c r="G767">
        <v>0</v>
      </c>
      <c r="H767">
        <v>0</v>
      </c>
      <c r="I767">
        <v>0</v>
      </c>
      <c r="J767">
        <f t="shared" si="155"/>
        <v>0</v>
      </c>
      <c r="K767" t="str">
        <f t="shared" si="156"/>
        <v>Modelamiento</v>
      </c>
      <c r="L767">
        <f t="shared" si="157"/>
        <v>0</v>
      </c>
      <c r="M767">
        <v>23</v>
      </c>
      <c r="N767" t="str">
        <f t="shared" si="158"/>
        <v>&lt;=25</v>
      </c>
      <c r="O767" t="s">
        <v>56</v>
      </c>
      <c r="P767" t="s">
        <v>39</v>
      </c>
      <c r="Q767">
        <v>43883</v>
      </c>
      <c r="R767">
        <v>1500</v>
      </c>
      <c r="S767" t="str">
        <f t="shared" si="159"/>
        <v>&lt;=1500</v>
      </c>
      <c r="T767">
        <v>1465.78</v>
      </c>
      <c r="U767" t="str">
        <f t="shared" si="160"/>
        <v>&lt;=1500</v>
      </c>
      <c r="V767" t="s">
        <v>589</v>
      </c>
      <c r="W767">
        <v>43493</v>
      </c>
      <c r="X767" s="12">
        <f t="shared" si="161"/>
        <v>3.44883084634309E-2</v>
      </c>
      <c r="Y767" t="str">
        <f t="shared" si="162"/>
        <v>&lt;=0.04</v>
      </c>
      <c r="Z767" t="s">
        <v>32</v>
      </c>
      <c r="AA767">
        <v>2</v>
      </c>
      <c r="AB767">
        <v>1161.24</v>
      </c>
      <c r="AC767" t="str">
        <f t="shared" si="163"/>
        <v>&lt;=2000</v>
      </c>
      <c r="AD767">
        <v>36</v>
      </c>
      <c r="AE767" t="str">
        <f t="shared" si="164"/>
        <v>&lt;=60</v>
      </c>
      <c r="AF767">
        <v>0</v>
      </c>
      <c r="AG767" t="str">
        <f t="shared" si="165"/>
        <v>&lt;=500</v>
      </c>
      <c r="AH767">
        <v>1193.5</v>
      </c>
      <c r="AI767" t="str">
        <f t="shared" si="166"/>
        <v>&lt;=2000</v>
      </c>
      <c r="AJ767">
        <v>1</v>
      </c>
      <c r="AK767" t="str">
        <f t="shared" si="167"/>
        <v>&gt;0.9</v>
      </c>
      <c r="AL767">
        <v>2</v>
      </c>
      <c r="AM767">
        <v>0</v>
      </c>
      <c r="AN767">
        <v>0</v>
      </c>
      <c r="AO767" t="s">
        <v>32</v>
      </c>
      <c r="AP767" t="s">
        <v>32</v>
      </c>
    </row>
    <row r="768" spans="1:42" x14ac:dyDescent="0.25">
      <c r="A768">
        <v>201601</v>
      </c>
      <c r="B768" t="str">
        <f t="shared" si="154"/>
        <v>2016-I</v>
      </c>
      <c r="C768" t="s">
        <v>820</v>
      </c>
      <c r="D768" t="s">
        <v>820</v>
      </c>
      <c r="E768">
        <v>30072999</v>
      </c>
      <c r="F768" t="s">
        <v>29</v>
      </c>
      <c r="G768">
        <v>0</v>
      </c>
      <c r="H768">
        <v>0</v>
      </c>
      <c r="I768">
        <v>0</v>
      </c>
      <c r="J768">
        <f t="shared" si="155"/>
        <v>0</v>
      </c>
      <c r="K768" t="str">
        <f t="shared" si="156"/>
        <v>Modelamiento</v>
      </c>
      <c r="L768">
        <f t="shared" si="157"/>
        <v>0</v>
      </c>
      <c r="M768">
        <v>48</v>
      </c>
      <c r="N768" t="str">
        <f t="shared" si="158"/>
        <v>&lt;=50</v>
      </c>
      <c r="O768" t="s">
        <v>72</v>
      </c>
      <c r="P768" t="s">
        <v>39</v>
      </c>
      <c r="Q768">
        <v>44907</v>
      </c>
      <c r="R768">
        <v>1500</v>
      </c>
      <c r="S768" t="str">
        <f t="shared" si="159"/>
        <v>&lt;=1500</v>
      </c>
      <c r="T768">
        <v>1493.49</v>
      </c>
      <c r="U768" t="str">
        <f t="shared" si="160"/>
        <v>&lt;=1500</v>
      </c>
      <c r="V768" t="s">
        <v>589</v>
      </c>
      <c r="W768">
        <v>44517</v>
      </c>
      <c r="X768" s="12">
        <f t="shared" si="161"/>
        <v>3.3694992924051488E-2</v>
      </c>
      <c r="Y768" t="str">
        <f t="shared" si="162"/>
        <v>&lt;=0.04</v>
      </c>
      <c r="Z768" t="s">
        <v>32</v>
      </c>
      <c r="AA768">
        <v>0</v>
      </c>
      <c r="AB768">
        <v>15662.63</v>
      </c>
      <c r="AC768" t="str">
        <f t="shared" si="163"/>
        <v>&gt;5000</v>
      </c>
      <c r="AD768">
        <v>5</v>
      </c>
      <c r="AE768" t="str">
        <f t="shared" si="164"/>
        <v>&lt;=8</v>
      </c>
      <c r="AF768">
        <v>0</v>
      </c>
      <c r="AG768" t="str">
        <f t="shared" si="165"/>
        <v>&lt;=500</v>
      </c>
      <c r="AH768">
        <v>699.47</v>
      </c>
      <c r="AI768" t="str">
        <f t="shared" si="166"/>
        <v>&lt;=1000</v>
      </c>
      <c r="AJ768">
        <v>1</v>
      </c>
      <c r="AK768" t="str">
        <f t="shared" si="167"/>
        <v>&gt;0.9</v>
      </c>
      <c r="AL768">
        <v>12</v>
      </c>
      <c r="AM768">
        <v>12</v>
      </c>
      <c r="AN768">
        <v>0</v>
      </c>
      <c r="AO768">
        <v>1</v>
      </c>
      <c r="AP768" t="s">
        <v>32</v>
      </c>
    </row>
    <row r="769" spans="1:42" x14ac:dyDescent="0.25">
      <c r="A769">
        <v>201601</v>
      </c>
      <c r="B769" t="str">
        <f t="shared" si="154"/>
        <v>2016-I</v>
      </c>
      <c r="C769" t="s">
        <v>821</v>
      </c>
      <c r="D769" t="s">
        <v>821</v>
      </c>
      <c r="E769">
        <v>30074383</v>
      </c>
      <c r="F769" t="s">
        <v>29</v>
      </c>
      <c r="G769">
        <v>0</v>
      </c>
      <c r="H769">
        <v>0</v>
      </c>
      <c r="I769">
        <v>0</v>
      </c>
      <c r="J769">
        <f t="shared" si="155"/>
        <v>0</v>
      </c>
      <c r="K769" t="str">
        <f t="shared" si="156"/>
        <v>Modelamiento</v>
      </c>
      <c r="L769">
        <f t="shared" si="157"/>
        <v>0</v>
      </c>
      <c r="M769">
        <v>32</v>
      </c>
      <c r="N769" t="str">
        <f t="shared" si="158"/>
        <v>&lt;=35</v>
      </c>
      <c r="O769" t="s">
        <v>72</v>
      </c>
      <c r="P769" t="s">
        <v>39</v>
      </c>
      <c r="Q769">
        <v>42753</v>
      </c>
      <c r="R769">
        <v>1500</v>
      </c>
      <c r="S769" t="str">
        <f t="shared" si="159"/>
        <v>&lt;=1500</v>
      </c>
      <c r="T769">
        <v>1420.97</v>
      </c>
      <c r="U769" t="str">
        <f t="shared" si="160"/>
        <v>&lt;=1500</v>
      </c>
      <c r="V769" t="s">
        <v>587</v>
      </c>
      <c r="W769">
        <v>42363</v>
      </c>
      <c r="X769" s="12">
        <f t="shared" si="161"/>
        <v>3.5408257205580343E-2</v>
      </c>
      <c r="Y769" t="str">
        <f t="shared" si="162"/>
        <v>&lt;=0.04</v>
      </c>
      <c r="Z769" t="s">
        <v>32</v>
      </c>
      <c r="AA769">
        <v>9</v>
      </c>
      <c r="AB769" t="s">
        <v>32</v>
      </c>
      <c r="AC769" t="str">
        <f t="shared" si="163"/>
        <v/>
      </c>
      <c r="AD769" t="s">
        <v>32</v>
      </c>
      <c r="AE769" t="str">
        <f t="shared" si="164"/>
        <v/>
      </c>
      <c r="AF769" t="s">
        <v>32</v>
      </c>
      <c r="AG769" t="str">
        <f t="shared" si="165"/>
        <v/>
      </c>
      <c r="AH769" t="s">
        <v>32</v>
      </c>
      <c r="AI769" t="str">
        <f t="shared" si="166"/>
        <v/>
      </c>
      <c r="AJ769" t="s">
        <v>32</v>
      </c>
      <c r="AK769" t="str">
        <f t="shared" si="167"/>
        <v/>
      </c>
      <c r="AL769">
        <v>0</v>
      </c>
      <c r="AM769">
        <v>0</v>
      </c>
      <c r="AN769">
        <v>0</v>
      </c>
      <c r="AO769" t="s">
        <v>32</v>
      </c>
      <c r="AP769" t="s">
        <v>32</v>
      </c>
    </row>
    <row r="770" spans="1:42" x14ac:dyDescent="0.25">
      <c r="A770">
        <v>201601</v>
      </c>
      <c r="B770" t="str">
        <f t="shared" si="154"/>
        <v>2016-I</v>
      </c>
      <c r="C770" t="s">
        <v>822</v>
      </c>
      <c r="D770" t="s">
        <v>822</v>
      </c>
      <c r="E770">
        <v>30078728</v>
      </c>
      <c r="F770" t="s">
        <v>29</v>
      </c>
      <c r="G770">
        <v>0</v>
      </c>
      <c r="H770">
        <v>0</v>
      </c>
      <c r="I770">
        <v>0</v>
      </c>
      <c r="J770">
        <f t="shared" si="155"/>
        <v>0</v>
      </c>
      <c r="K770" t="str">
        <f t="shared" si="156"/>
        <v>Modelamiento</v>
      </c>
      <c r="L770">
        <f t="shared" si="157"/>
        <v>0</v>
      </c>
      <c r="M770">
        <v>32</v>
      </c>
      <c r="N770" t="str">
        <f t="shared" si="158"/>
        <v>&lt;=35</v>
      </c>
      <c r="O770" t="s">
        <v>56</v>
      </c>
      <c r="P770" t="s">
        <v>39</v>
      </c>
      <c r="Q770">
        <v>33496</v>
      </c>
      <c r="R770">
        <v>1500</v>
      </c>
      <c r="S770" t="str">
        <f t="shared" si="159"/>
        <v>&lt;=1500</v>
      </c>
      <c r="T770">
        <v>1119.1400000000001</v>
      </c>
      <c r="U770" t="str">
        <f t="shared" si="160"/>
        <v>&lt;=1200</v>
      </c>
      <c r="V770" t="s">
        <v>601</v>
      </c>
      <c r="W770">
        <v>33106</v>
      </c>
      <c r="X770" s="12">
        <f t="shared" si="161"/>
        <v>4.5309007430677221E-2</v>
      </c>
      <c r="Y770" t="str">
        <f t="shared" si="162"/>
        <v>&lt;=0.05</v>
      </c>
      <c r="Z770" t="s">
        <v>32</v>
      </c>
      <c r="AA770">
        <v>8</v>
      </c>
      <c r="AB770" t="s">
        <v>32</v>
      </c>
      <c r="AC770" t="str">
        <f t="shared" si="163"/>
        <v/>
      </c>
      <c r="AD770" t="s">
        <v>32</v>
      </c>
      <c r="AE770" t="str">
        <f t="shared" si="164"/>
        <v/>
      </c>
      <c r="AF770" t="s">
        <v>32</v>
      </c>
      <c r="AG770" t="str">
        <f t="shared" si="165"/>
        <v/>
      </c>
      <c r="AH770" t="s">
        <v>32</v>
      </c>
      <c r="AI770" t="str">
        <f t="shared" si="166"/>
        <v/>
      </c>
      <c r="AJ770" t="s">
        <v>32</v>
      </c>
      <c r="AK770" t="str">
        <f t="shared" si="167"/>
        <v/>
      </c>
      <c r="AL770">
        <v>0</v>
      </c>
      <c r="AM770">
        <v>0</v>
      </c>
      <c r="AN770">
        <v>0</v>
      </c>
      <c r="AO770" t="s">
        <v>32</v>
      </c>
      <c r="AP770" t="s">
        <v>32</v>
      </c>
    </row>
    <row r="771" spans="1:42" x14ac:dyDescent="0.25">
      <c r="A771">
        <v>201601</v>
      </c>
      <c r="B771" t="str">
        <f t="shared" ref="B771:B834" si="168">+CONCATENATE(MID(A771,1,4),IF(MID(A771,5,2)*1&lt;=6,"-I","-II"))</f>
        <v>2016-I</v>
      </c>
      <c r="C771" t="s">
        <v>823</v>
      </c>
      <c r="D771" t="s">
        <v>823</v>
      </c>
      <c r="E771">
        <v>30074555</v>
      </c>
      <c r="F771" t="s">
        <v>29</v>
      </c>
      <c r="G771">
        <v>0</v>
      </c>
      <c r="H771">
        <v>0</v>
      </c>
      <c r="I771">
        <v>0</v>
      </c>
      <c r="J771">
        <f t="shared" ref="J771:J834" si="169">+IF(OR(O771="Taxista propietario",O771="Taxista palanca"),0,1)</f>
        <v>0</v>
      </c>
      <c r="K771" t="str">
        <f t="shared" ref="K771:K834" si="170">+IF(I771&gt;0,"Insuficiente",IF(H771&gt;0,"Indeterminado",IF(J771&gt;0,"Perfil","Modelamiento")))</f>
        <v>Modelamiento</v>
      </c>
      <c r="L771">
        <f t="shared" ref="L771:L834" si="171">+IF(AND(A771&gt;=201410,A771&lt;=201908),0,1)</f>
        <v>0</v>
      </c>
      <c r="M771">
        <v>29</v>
      </c>
      <c r="N771" t="str">
        <f t="shared" ref="N771:N834" si="172">+IF(M771&lt;=25,"&lt;=25",IF(M771&lt;=30,"&lt;=30",IF(M771&lt;=35,"&lt;=35",IF(M771&lt;=40,"&lt;=40",IF(M771&lt;=45,"&lt;=45",IF(M771&lt;=50,"&lt;=50",IF(M771&lt;=55,"&lt;=55",IF(M771&lt;=60,"&lt;=60","&gt;60"))))))))</f>
        <v>&lt;=30</v>
      </c>
      <c r="O771" t="s">
        <v>56</v>
      </c>
      <c r="P771" t="s">
        <v>39</v>
      </c>
      <c r="Q771">
        <v>36467</v>
      </c>
      <c r="R771">
        <v>1100</v>
      </c>
      <c r="S771" t="str">
        <f t="shared" ref="S771:S834" si="173">+IF(R771="NULL","",IF(R771=0,"=0",IF(R771&lt;=500,"&lt;=500",IF(R771&lt;=1000,"&lt;=1000",IF(R771&lt;=1500,"&lt;=1500",IF(R771&lt;=2000,"&lt;=2000",IF(R771&lt;=2500,"&lt;=2500","&gt;2500")))))))</f>
        <v>&lt;=1500</v>
      </c>
      <c r="T771">
        <v>996.24</v>
      </c>
      <c r="U771" t="str">
        <f t="shared" ref="U771:U834" si="174">+IF(T771="NULL","",IF(T771&lt;=1000,"&lt;=1000",IF(T771&lt;=1100,"&lt;=1100",IF(T771&lt;=1200,"&lt;=1200",IF(T771&lt;=1300,"&lt;=1300",IF(T771&lt;=1400,"&lt;=1400",IF(T771&lt;=1500,"&lt;=1500","&gt;1500")))))))</f>
        <v>&lt;=1000</v>
      </c>
      <c r="V771" t="s">
        <v>585</v>
      </c>
      <c r="W771">
        <v>35677</v>
      </c>
      <c r="X771" s="12">
        <f t="shared" ref="X771:X834" si="175">+IFERROR(R771/W771,"NULL")</f>
        <v>3.0832188805112539E-2</v>
      </c>
      <c r="Y771" t="str">
        <f t="shared" ref="Y771:Y834" si="176">+IF(X771="NULL","",IF(X771=0,"=0",IF(X771&lt;=0.01,"&lt;=0.01",IF(X771&lt;=0.02,"&lt;=0.02",IF(X771&lt;=0.03,"&lt;=0.03",IF(X771&lt;=0.04,"&lt;=0.04",IF(X771&lt;=0.05,"&lt;=0.05",IF(X771&lt;=0.06,"&lt;=0.06","&gt;0.06"))))))))</f>
        <v>&lt;=0.04</v>
      </c>
      <c r="Z771" t="s">
        <v>32</v>
      </c>
      <c r="AA771">
        <v>4</v>
      </c>
      <c r="AB771">
        <v>3718.19</v>
      </c>
      <c r="AC771" t="str">
        <f t="shared" ref="AC771:AC834" si="177">+IF(AB771="NULL","",IF(AB771&lt;=500,"&lt;=500",IF(AB771&lt;=1000,"&lt;=1000",IF(AB771&lt;=2000,"&lt;=2000",IF(AB771&lt;=3000,"&lt;=3000",IF(AB771&lt;=4000,"&lt;=4000",IF(AB771&lt;=5000,"&lt;=5000","&gt;5000")))))))</f>
        <v>&lt;=4000</v>
      </c>
      <c r="AD771">
        <v>1131</v>
      </c>
      <c r="AE771" t="str">
        <f t="shared" ref="AE771:AE834" si="178">+IF(AD771="NULL","",IF(AD771=0,"=0",IF(AD771&lt;=8,"&lt;=8",IF(AD771&lt;=30,"&lt;=30",IF(AD771&lt;=60,"&lt;=60",IF(AD771&lt;=90,"&lt;=90",IF(AD771&lt;=120,"&lt;=120","&gt;120")))))))</f>
        <v>&gt;120</v>
      </c>
      <c r="AF771">
        <v>3718.19</v>
      </c>
      <c r="AG771" t="str">
        <f t="shared" ref="AG771:AG834" si="179">+IF(AF771="NULL","",IF(AF771&lt;=500,"&lt;=500",IF(AF771&lt;=1000,"&lt;=1000",IF(AF771&lt;=2000,"&lt;=2000",IF(AF771&lt;=3000,"&lt;=3000",IF(AF771&lt;=4000,"&lt;=4000",IF(AF771&lt;=5000,"&lt;=5000","&gt;5000")))))))</f>
        <v>&lt;=4000</v>
      </c>
      <c r="AH771" t="s">
        <v>32</v>
      </c>
      <c r="AI771" t="str">
        <f t="shared" ref="AI771:AI834" si="180">+IF(AH771="NULL","",IF(AH771&lt;=500,"&lt;=500",IF(AH771&lt;=1000,"&lt;=1000",IF(AH771&lt;=2000,"&lt;=2000",IF(AH771&lt;=3000,"&lt;=3000",IF(AH771&lt;=4000,"&lt;=4000",IF(AH771&lt;=5000,"&lt;=5000","&gt;5000")))))))</f>
        <v/>
      </c>
      <c r="AJ771" t="s">
        <v>32</v>
      </c>
      <c r="AK771" t="str">
        <f t="shared" ref="AK771:AK834" si="181">+IF(AJ771="NULL","",IF(AJ771=0,"=0",IF(AJ771&lt;=0.1,"&lt;=0.1",IF(AJ771&lt;=0.2,"&lt;=0.2",IF(AJ771&lt;=0.3,"&lt;=0.3",IF(AJ771&lt;=0.4,"&lt;=0.4",IF(AJ771&lt;=0.5,"&lt;=0.5",IF(AJ771&lt;=0.6,"&lt;=0.6",IF(AJ771&lt;=0.7,"&lt;=0.7",IF(AJ771&lt;=0.8,"&lt;=0.8",IF(AJ771&lt;=0.9,"&lt;=0.9","&gt;0.9")))))))))))</f>
        <v/>
      </c>
      <c r="AL771">
        <v>12</v>
      </c>
      <c r="AM771">
        <v>0</v>
      </c>
      <c r="AN771">
        <v>12</v>
      </c>
      <c r="AO771" t="s">
        <v>32</v>
      </c>
      <c r="AP771">
        <v>1</v>
      </c>
    </row>
    <row r="772" spans="1:42" x14ac:dyDescent="0.25">
      <c r="A772">
        <v>201601</v>
      </c>
      <c r="B772" t="str">
        <f t="shared" si="168"/>
        <v>2016-I</v>
      </c>
      <c r="C772" t="s">
        <v>824</v>
      </c>
      <c r="D772" t="s">
        <v>824</v>
      </c>
      <c r="E772">
        <v>30075097</v>
      </c>
      <c r="F772" t="s">
        <v>29</v>
      </c>
      <c r="G772">
        <v>0</v>
      </c>
      <c r="H772">
        <v>1</v>
      </c>
      <c r="I772">
        <v>0</v>
      </c>
      <c r="J772">
        <f t="shared" si="169"/>
        <v>0</v>
      </c>
      <c r="K772" t="str">
        <f t="shared" si="170"/>
        <v>Indeterminado</v>
      </c>
      <c r="L772">
        <f t="shared" si="171"/>
        <v>0</v>
      </c>
      <c r="M772">
        <v>30</v>
      </c>
      <c r="N772" t="str">
        <f t="shared" si="172"/>
        <v>&lt;=30</v>
      </c>
      <c r="O772" t="s">
        <v>56</v>
      </c>
      <c r="P772" t="s">
        <v>39</v>
      </c>
      <c r="Q772">
        <v>25873</v>
      </c>
      <c r="R772">
        <v>1500</v>
      </c>
      <c r="S772" t="str">
        <f t="shared" si="173"/>
        <v>&lt;=1500</v>
      </c>
      <c r="T772">
        <v>1037.24</v>
      </c>
      <c r="U772" t="str">
        <f t="shared" si="174"/>
        <v>&lt;=1100</v>
      </c>
      <c r="V772" t="s">
        <v>585</v>
      </c>
      <c r="W772">
        <v>25483</v>
      </c>
      <c r="X772" s="12">
        <f t="shared" si="175"/>
        <v>5.8862771259270884E-2</v>
      </c>
      <c r="Y772" t="str">
        <f t="shared" si="176"/>
        <v>&lt;=0.06</v>
      </c>
      <c r="Z772" t="s">
        <v>32</v>
      </c>
      <c r="AA772">
        <v>4</v>
      </c>
      <c r="AB772">
        <v>1028.3</v>
      </c>
      <c r="AC772" t="str">
        <f t="shared" si="177"/>
        <v>&lt;=2000</v>
      </c>
      <c r="AD772">
        <v>1915</v>
      </c>
      <c r="AE772" t="str">
        <f t="shared" si="178"/>
        <v>&gt;120</v>
      </c>
      <c r="AF772">
        <v>1028.3</v>
      </c>
      <c r="AG772" t="str">
        <f t="shared" si="179"/>
        <v>&lt;=2000</v>
      </c>
      <c r="AH772" t="s">
        <v>32</v>
      </c>
      <c r="AI772" t="str">
        <f t="shared" si="180"/>
        <v/>
      </c>
      <c r="AJ772" t="s">
        <v>32</v>
      </c>
      <c r="AK772" t="str">
        <f t="shared" si="181"/>
        <v/>
      </c>
      <c r="AL772">
        <v>12</v>
      </c>
      <c r="AM772">
        <v>0</v>
      </c>
      <c r="AN772">
        <v>12</v>
      </c>
      <c r="AO772" t="s">
        <v>32</v>
      </c>
      <c r="AP772">
        <v>1</v>
      </c>
    </row>
    <row r="773" spans="1:42" x14ac:dyDescent="0.25">
      <c r="A773">
        <v>201601</v>
      </c>
      <c r="B773" t="str">
        <f t="shared" si="168"/>
        <v>2016-I</v>
      </c>
      <c r="C773" t="s">
        <v>825</v>
      </c>
      <c r="D773" t="s">
        <v>825</v>
      </c>
      <c r="E773">
        <v>30078739</v>
      </c>
      <c r="F773" t="s">
        <v>29</v>
      </c>
      <c r="G773">
        <v>1</v>
      </c>
      <c r="H773">
        <v>0</v>
      </c>
      <c r="I773">
        <v>0</v>
      </c>
      <c r="J773">
        <f t="shared" si="169"/>
        <v>0</v>
      </c>
      <c r="K773" t="str">
        <f t="shared" si="170"/>
        <v>Modelamiento</v>
      </c>
      <c r="L773">
        <f t="shared" si="171"/>
        <v>0</v>
      </c>
      <c r="M773">
        <v>36</v>
      </c>
      <c r="N773" t="str">
        <f t="shared" si="172"/>
        <v>&lt;=40</v>
      </c>
      <c r="O773" t="s">
        <v>56</v>
      </c>
      <c r="P773" t="s">
        <v>69</v>
      </c>
      <c r="Q773">
        <v>41141</v>
      </c>
      <c r="R773">
        <v>1650</v>
      </c>
      <c r="S773" t="str">
        <f t="shared" si="173"/>
        <v>&lt;=2000</v>
      </c>
      <c r="T773">
        <v>1372.86</v>
      </c>
      <c r="U773" t="str">
        <f t="shared" si="174"/>
        <v>&lt;=1400</v>
      </c>
      <c r="V773" t="s">
        <v>614</v>
      </c>
      <c r="W773">
        <v>40901</v>
      </c>
      <c r="X773" s="12">
        <f t="shared" si="175"/>
        <v>4.0341311948363122E-2</v>
      </c>
      <c r="Y773" t="str">
        <f t="shared" si="176"/>
        <v>&lt;=0.05</v>
      </c>
      <c r="Z773" t="s">
        <v>32</v>
      </c>
      <c r="AA773">
        <v>4</v>
      </c>
      <c r="AB773">
        <v>1287.58</v>
      </c>
      <c r="AC773" t="str">
        <f t="shared" si="177"/>
        <v>&lt;=2000</v>
      </c>
      <c r="AD773">
        <v>826</v>
      </c>
      <c r="AE773" t="str">
        <f t="shared" si="178"/>
        <v>&gt;120</v>
      </c>
      <c r="AF773">
        <v>1287.58</v>
      </c>
      <c r="AG773" t="str">
        <f t="shared" si="179"/>
        <v>&lt;=2000</v>
      </c>
      <c r="AH773" t="s">
        <v>32</v>
      </c>
      <c r="AI773" t="str">
        <f t="shared" si="180"/>
        <v/>
      </c>
      <c r="AJ773" t="s">
        <v>32</v>
      </c>
      <c r="AK773" t="str">
        <f t="shared" si="181"/>
        <v/>
      </c>
      <c r="AL773">
        <v>12</v>
      </c>
      <c r="AM773">
        <v>0</v>
      </c>
      <c r="AN773">
        <v>12</v>
      </c>
      <c r="AO773" t="s">
        <v>32</v>
      </c>
      <c r="AP773">
        <v>1</v>
      </c>
    </row>
    <row r="774" spans="1:42" x14ac:dyDescent="0.25">
      <c r="A774">
        <v>201601</v>
      </c>
      <c r="B774" t="str">
        <f t="shared" si="168"/>
        <v>2016-I</v>
      </c>
      <c r="C774" t="s">
        <v>826</v>
      </c>
      <c r="D774" t="s">
        <v>826</v>
      </c>
      <c r="E774">
        <v>30070831</v>
      </c>
      <c r="F774" t="s">
        <v>29</v>
      </c>
      <c r="G774">
        <v>0</v>
      </c>
      <c r="H774">
        <v>0</v>
      </c>
      <c r="I774">
        <v>0</v>
      </c>
      <c r="J774">
        <f t="shared" si="169"/>
        <v>0</v>
      </c>
      <c r="K774" t="str">
        <f t="shared" si="170"/>
        <v>Modelamiento</v>
      </c>
      <c r="L774">
        <f t="shared" si="171"/>
        <v>0</v>
      </c>
      <c r="M774">
        <v>39</v>
      </c>
      <c r="N774" t="str">
        <f t="shared" si="172"/>
        <v>&lt;=40</v>
      </c>
      <c r="O774" t="s">
        <v>56</v>
      </c>
      <c r="P774" t="s">
        <v>35</v>
      </c>
      <c r="Q774">
        <v>33010</v>
      </c>
      <c r="R774">
        <v>1500</v>
      </c>
      <c r="S774" t="str">
        <f t="shared" si="173"/>
        <v>&lt;=1500</v>
      </c>
      <c r="T774">
        <v>1200.23</v>
      </c>
      <c r="U774" t="str">
        <f t="shared" si="174"/>
        <v>&lt;=1300</v>
      </c>
      <c r="V774" t="s">
        <v>589</v>
      </c>
      <c r="W774">
        <v>32620</v>
      </c>
      <c r="X774" s="12">
        <f t="shared" si="175"/>
        <v>4.5984058859595341E-2</v>
      </c>
      <c r="Y774" t="str">
        <f t="shared" si="176"/>
        <v>&lt;=0.05</v>
      </c>
      <c r="Z774" t="s">
        <v>32</v>
      </c>
      <c r="AA774">
        <v>9</v>
      </c>
      <c r="AB774" t="s">
        <v>32</v>
      </c>
      <c r="AC774" t="str">
        <f t="shared" si="177"/>
        <v/>
      </c>
      <c r="AD774" t="s">
        <v>32</v>
      </c>
      <c r="AE774" t="str">
        <f t="shared" si="178"/>
        <v/>
      </c>
      <c r="AF774" t="s">
        <v>32</v>
      </c>
      <c r="AG774" t="str">
        <f t="shared" si="179"/>
        <v/>
      </c>
      <c r="AH774" t="s">
        <v>32</v>
      </c>
      <c r="AI774" t="str">
        <f t="shared" si="180"/>
        <v/>
      </c>
      <c r="AJ774" t="s">
        <v>32</v>
      </c>
      <c r="AK774" t="str">
        <f t="shared" si="181"/>
        <v/>
      </c>
      <c r="AL774">
        <v>0</v>
      </c>
      <c r="AM774">
        <v>0</v>
      </c>
      <c r="AN774">
        <v>0</v>
      </c>
      <c r="AO774" t="s">
        <v>32</v>
      </c>
      <c r="AP774" t="s">
        <v>32</v>
      </c>
    </row>
    <row r="775" spans="1:42" x14ac:dyDescent="0.25">
      <c r="A775">
        <v>201601</v>
      </c>
      <c r="B775" t="str">
        <f t="shared" si="168"/>
        <v>2016-I</v>
      </c>
      <c r="C775" t="s">
        <v>827</v>
      </c>
      <c r="D775" t="s">
        <v>827</v>
      </c>
      <c r="E775">
        <v>30073578</v>
      </c>
      <c r="F775" t="s">
        <v>29</v>
      </c>
      <c r="G775">
        <v>0</v>
      </c>
      <c r="H775">
        <v>0</v>
      </c>
      <c r="I775">
        <v>0</v>
      </c>
      <c r="J775">
        <f t="shared" si="169"/>
        <v>0</v>
      </c>
      <c r="K775" t="str">
        <f t="shared" si="170"/>
        <v>Modelamiento</v>
      </c>
      <c r="L775">
        <f t="shared" si="171"/>
        <v>0</v>
      </c>
      <c r="M775">
        <v>32</v>
      </c>
      <c r="N775" t="str">
        <f t="shared" si="172"/>
        <v>&lt;=35</v>
      </c>
      <c r="O775" t="s">
        <v>56</v>
      </c>
      <c r="P775" t="s">
        <v>31</v>
      </c>
      <c r="Q775">
        <v>33010</v>
      </c>
      <c r="R775">
        <v>1500</v>
      </c>
      <c r="S775" t="str">
        <f t="shared" si="173"/>
        <v>&lt;=1500</v>
      </c>
      <c r="T775">
        <v>1196.52</v>
      </c>
      <c r="U775" t="str">
        <f t="shared" si="174"/>
        <v>&lt;=1200</v>
      </c>
      <c r="V775" t="s">
        <v>589</v>
      </c>
      <c r="W775">
        <v>32620</v>
      </c>
      <c r="X775" s="12">
        <f t="shared" si="175"/>
        <v>4.5984058859595341E-2</v>
      </c>
      <c r="Y775" t="str">
        <f t="shared" si="176"/>
        <v>&lt;=0.05</v>
      </c>
      <c r="Z775" t="s">
        <v>32</v>
      </c>
      <c r="AA775">
        <v>9</v>
      </c>
      <c r="AB775" t="s">
        <v>32</v>
      </c>
      <c r="AC775" t="str">
        <f t="shared" si="177"/>
        <v/>
      </c>
      <c r="AD775" t="s">
        <v>32</v>
      </c>
      <c r="AE775" t="str">
        <f t="shared" si="178"/>
        <v/>
      </c>
      <c r="AF775" t="s">
        <v>32</v>
      </c>
      <c r="AG775" t="str">
        <f t="shared" si="179"/>
        <v/>
      </c>
      <c r="AH775" t="s">
        <v>32</v>
      </c>
      <c r="AI775" t="str">
        <f t="shared" si="180"/>
        <v/>
      </c>
      <c r="AJ775" t="s">
        <v>32</v>
      </c>
      <c r="AK775" t="str">
        <f t="shared" si="181"/>
        <v/>
      </c>
      <c r="AL775">
        <v>0</v>
      </c>
      <c r="AM775">
        <v>0</v>
      </c>
      <c r="AN775">
        <v>0</v>
      </c>
      <c r="AO775" t="s">
        <v>32</v>
      </c>
      <c r="AP775" t="s">
        <v>32</v>
      </c>
    </row>
    <row r="776" spans="1:42" x14ac:dyDescent="0.25">
      <c r="A776">
        <v>201601</v>
      </c>
      <c r="B776" t="str">
        <f t="shared" si="168"/>
        <v>2016-I</v>
      </c>
      <c r="C776" t="s">
        <v>828</v>
      </c>
      <c r="D776" t="s">
        <v>828</v>
      </c>
      <c r="E776">
        <v>30074235</v>
      </c>
      <c r="F776" t="s">
        <v>29</v>
      </c>
      <c r="G776">
        <v>0</v>
      </c>
      <c r="H776">
        <v>0</v>
      </c>
      <c r="I776">
        <v>0</v>
      </c>
      <c r="J776">
        <f t="shared" si="169"/>
        <v>0</v>
      </c>
      <c r="K776" t="str">
        <f t="shared" si="170"/>
        <v>Modelamiento</v>
      </c>
      <c r="L776">
        <f t="shared" si="171"/>
        <v>0</v>
      </c>
      <c r="M776">
        <v>36</v>
      </c>
      <c r="N776" t="str">
        <f t="shared" si="172"/>
        <v>&lt;=40</v>
      </c>
      <c r="O776" t="s">
        <v>56</v>
      </c>
      <c r="P776" t="s">
        <v>39</v>
      </c>
      <c r="Q776">
        <v>29338</v>
      </c>
      <c r="R776">
        <v>1500</v>
      </c>
      <c r="S776" t="str">
        <f t="shared" si="173"/>
        <v>&lt;=1500</v>
      </c>
      <c r="T776">
        <v>1065.4000000000001</v>
      </c>
      <c r="U776" t="str">
        <f t="shared" si="174"/>
        <v>&lt;=1100</v>
      </c>
      <c r="V776" t="s">
        <v>630</v>
      </c>
      <c r="W776">
        <v>28948</v>
      </c>
      <c r="X776" s="12">
        <f t="shared" si="175"/>
        <v>5.1817051264336049E-2</v>
      </c>
      <c r="Y776" t="str">
        <f t="shared" si="176"/>
        <v>&lt;=0.06</v>
      </c>
      <c r="Z776" t="s">
        <v>32</v>
      </c>
      <c r="AA776">
        <v>0</v>
      </c>
      <c r="AB776">
        <v>2066.08</v>
      </c>
      <c r="AC776" t="str">
        <f t="shared" si="177"/>
        <v>&lt;=3000</v>
      </c>
      <c r="AD776">
        <v>5</v>
      </c>
      <c r="AE776" t="str">
        <f t="shared" si="178"/>
        <v>&lt;=8</v>
      </c>
      <c r="AF776">
        <v>0</v>
      </c>
      <c r="AG776" t="str">
        <f t="shared" si="179"/>
        <v>&lt;=500</v>
      </c>
      <c r="AH776">
        <v>1000</v>
      </c>
      <c r="AI776" t="str">
        <f t="shared" si="180"/>
        <v>&lt;=1000</v>
      </c>
      <c r="AJ776">
        <v>1</v>
      </c>
      <c r="AK776" t="str">
        <f t="shared" si="181"/>
        <v>&gt;0.9</v>
      </c>
      <c r="AL776">
        <v>9</v>
      </c>
      <c r="AM776">
        <v>9</v>
      </c>
      <c r="AN776">
        <v>0</v>
      </c>
      <c r="AO776">
        <v>1</v>
      </c>
      <c r="AP776" t="s">
        <v>32</v>
      </c>
    </row>
    <row r="777" spans="1:42" x14ac:dyDescent="0.25">
      <c r="A777">
        <v>201601</v>
      </c>
      <c r="B777" t="str">
        <f t="shared" si="168"/>
        <v>2016-I</v>
      </c>
      <c r="C777" t="s">
        <v>829</v>
      </c>
      <c r="D777" t="s">
        <v>829</v>
      </c>
      <c r="E777">
        <v>30074205</v>
      </c>
      <c r="F777" t="s">
        <v>29</v>
      </c>
      <c r="G777">
        <v>0</v>
      </c>
      <c r="H777">
        <v>0</v>
      </c>
      <c r="I777">
        <v>0</v>
      </c>
      <c r="J777">
        <f t="shared" si="169"/>
        <v>0</v>
      </c>
      <c r="K777" t="str">
        <f t="shared" si="170"/>
        <v>Modelamiento</v>
      </c>
      <c r="L777">
        <f t="shared" si="171"/>
        <v>0</v>
      </c>
      <c r="M777">
        <v>25</v>
      </c>
      <c r="N777" t="str">
        <f t="shared" si="172"/>
        <v>&lt;=25</v>
      </c>
      <c r="O777" t="s">
        <v>56</v>
      </c>
      <c r="P777" t="s">
        <v>31</v>
      </c>
      <c r="Q777">
        <v>32853</v>
      </c>
      <c r="R777">
        <v>1650</v>
      </c>
      <c r="S777" t="str">
        <f t="shared" si="173"/>
        <v>&lt;=2000</v>
      </c>
      <c r="T777">
        <v>254.42</v>
      </c>
      <c r="U777" t="str">
        <f t="shared" si="174"/>
        <v>&lt;=1000</v>
      </c>
      <c r="V777" t="s">
        <v>597</v>
      </c>
      <c r="W777">
        <v>32613</v>
      </c>
      <c r="X777" s="12">
        <f t="shared" si="175"/>
        <v>5.0593321681538038E-2</v>
      </c>
      <c r="Y777" t="str">
        <f t="shared" si="176"/>
        <v>&lt;=0.06</v>
      </c>
      <c r="Z777" t="s">
        <v>32</v>
      </c>
      <c r="AA777">
        <v>4</v>
      </c>
      <c r="AB777">
        <v>662.99</v>
      </c>
      <c r="AC777" t="str">
        <f t="shared" si="177"/>
        <v>&lt;=1000</v>
      </c>
      <c r="AD777">
        <v>1501</v>
      </c>
      <c r="AE777" t="str">
        <f t="shared" si="178"/>
        <v>&gt;120</v>
      </c>
      <c r="AF777">
        <v>662.99</v>
      </c>
      <c r="AG777" t="str">
        <f t="shared" si="179"/>
        <v>&lt;=1000</v>
      </c>
      <c r="AH777" t="s">
        <v>32</v>
      </c>
      <c r="AI777" t="str">
        <f t="shared" si="180"/>
        <v/>
      </c>
      <c r="AJ777" t="s">
        <v>32</v>
      </c>
      <c r="AK777" t="str">
        <f t="shared" si="181"/>
        <v/>
      </c>
      <c r="AL777">
        <v>12</v>
      </c>
      <c r="AM777">
        <v>0</v>
      </c>
      <c r="AN777">
        <v>12</v>
      </c>
      <c r="AO777" t="s">
        <v>32</v>
      </c>
      <c r="AP777">
        <v>1</v>
      </c>
    </row>
    <row r="778" spans="1:42" x14ac:dyDescent="0.25">
      <c r="A778">
        <v>201601</v>
      </c>
      <c r="B778" t="str">
        <f t="shared" si="168"/>
        <v>2016-I</v>
      </c>
      <c r="C778" t="s">
        <v>830</v>
      </c>
      <c r="D778" t="s">
        <v>830</v>
      </c>
      <c r="E778">
        <v>30073478</v>
      </c>
      <c r="F778" t="s">
        <v>29</v>
      </c>
      <c r="G778">
        <v>0</v>
      </c>
      <c r="H778">
        <v>0</v>
      </c>
      <c r="I778">
        <v>0</v>
      </c>
      <c r="J778">
        <f t="shared" si="169"/>
        <v>0</v>
      </c>
      <c r="K778" t="str">
        <f t="shared" si="170"/>
        <v>Modelamiento</v>
      </c>
      <c r="L778">
        <f t="shared" si="171"/>
        <v>0</v>
      </c>
      <c r="M778">
        <v>32</v>
      </c>
      <c r="N778" t="str">
        <f t="shared" si="172"/>
        <v>&lt;=35</v>
      </c>
      <c r="O778" t="s">
        <v>72</v>
      </c>
      <c r="P778" t="s">
        <v>39</v>
      </c>
      <c r="Q778">
        <v>40351</v>
      </c>
      <c r="R778">
        <v>1500</v>
      </c>
      <c r="S778" t="str">
        <f t="shared" si="173"/>
        <v>&lt;=1500</v>
      </c>
      <c r="T778">
        <v>1346.97</v>
      </c>
      <c r="U778" t="str">
        <f t="shared" si="174"/>
        <v>&lt;=1400</v>
      </c>
      <c r="V778" t="s">
        <v>614</v>
      </c>
      <c r="W778">
        <v>39961</v>
      </c>
      <c r="X778" s="12">
        <f t="shared" si="175"/>
        <v>3.7536598183228645E-2</v>
      </c>
      <c r="Y778" t="str">
        <f t="shared" si="176"/>
        <v>&lt;=0.04</v>
      </c>
      <c r="Z778" t="s">
        <v>32</v>
      </c>
      <c r="AA778">
        <v>0</v>
      </c>
      <c r="AB778">
        <v>4951.74</v>
      </c>
      <c r="AC778" t="str">
        <f t="shared" si="177"/>
        <v>&lt;=5000</v>
      </c>
      <c r="AD778">
        <v>0</v>
      </c>
      <c r="AE778" t="str">
        <f t="shared" si="178"/>
        <v>=0</v>
      </c>
      <c r="AF778">
        <v>0</v>
      </c>
      <c r="AG778" t="str">
        <f t="shared" si="179"/>
        <v>&lt;=500</v>
      </c>
      <c r="AH778">
        <v>926.44</v>
      </c>
      <c r="AI778" t="str">
        <f t="shared" si="180"/>
        <v>&lt;=1000</v>
      </c>
      <c r="AJ778">
        <v>1</v>
      </c>
      <c r="AK778" t="str">
        <f t="shared" si="181"/>
        <v>&gt;0.9</v>
      </c>
      <c r="AL778">
        <v>12</v>
      </c>
      <c r="AM778">
        <v>12</v>
      </c>
      <c r="AN778">
        <v>0</v>
      </c>
      <c r="AO778">
        <v>1</v>
      </c>
      <c r="AP778" t="s">
        <v>32</v>
      </c>
    </row>
    <row r="779" spans="1:42" x14ac:dyDescent="0.25">
      <c r="A779">
        <v>201601</v>
      </c>
      <c r="B779" t="str">
        <f t="shared" si="168"/>
        <v>2016-I</v>
      </c>
      <c r="C779" t="s">
        <v>831</v>
      </c>
      <c r="D779" t="s">
        <v>831</v>
      </c>
      <c r="E779">
        <v>30075704</v>
      </c>
      <c r="F779" t="s">
        <v>29</v>
      </c>
      <c r="G779">
        <v>0</v>
      </c>
      <c r="H779">
        <v>0</v>
      </c>
      <c r="I779">
        <v>0</v>
      </c>
      <c r="J779">
        <f t="shared" si="169"/>
        <v>0</v>
      </c>
      <c r="K779" t="str">
        <f t="shared" si="170"/>
        <v>Modelamiento</v>
      </c>
      <c r="L779">
        <f t="shared" si="171"/>
        <v>0</v>
      </c>
      <c r="M779">
        <v>46</v>
      </c>
      <c r="N779" t="str">
        <f t="shared" si="172"/>
        <v>&lt;=50</v>
      </c>
      <c r="O779" t="s">
        <v>56</v>
      </c>
      <c r="P779" t="s">
        <v>31</v>
      </c>
      <c r="Q779">
        <v>36567</v>
      </c>
      <c r="R779">
        <v>1000</v>
      </c>
      <c r="S779" t="str">
        <f t="shared" si="173"/>
        <v>&lt;=1000</v>
      </c>
      <c r="T779">
        <v>998.97</v>
      </c>
      <c r="U779" t="str">
        <f t="shared" si="174"/>
        <v>&lt;=1000</v>
      </c>
      <c r="V779" t="s">
        <v>585</v>
      </c>
      <c r="W779">
        <v>35677</v>
      </c>
      <c r="X779" s="12">
        <f t="shared" si="175"/>
        <v>2.8029262550102307E-2</v>
      </c>
      <c r="Y779" t="str">
        <f t="shared" si="176"/>
        <v>&lt;=0.03</v>
      </c>
      <c r="Z779" t="s">
        <v>32</v>
      </c>
      <c r="AA779">
        <v>3</v>
      </c>
      <c r="AB779">
        <v>1077.82</v>
      </c>
      <c r="AC779" t="str">
        <f t="shared" si="177"/>
        <v>&lt;=2000</v>
      </c>
      <c r="AD779">
        <v>115</v>
      </c>
      <c r="AE779" t="str">
        <f t="shared" si="178"/>
        <v>&lt;=120</v>
      </c>
      <c r="AF779">
        <v>0</v>
      </c>
      <c r="AG779" t="str">
        <f t="shared" si="179"/>
        <v>&lt;=500</v>
      </c>
      <c r="AH779" t="s">
        <v>32</v>
      </c>
      <c r="AI779" t="str">
        <f t="shared" si="180"/>
        <v/>
      </c>
      <c r="AJ779" t="s">
        <v>32</v>
      </c>
      <c r="AK779" t="str">
        <f t="shared" si="181"/>
        <v/>
      </c>
      <c r="AL779">
        <v>7</v>
      </c>
      <c r="AM779">
        <v>3</v>
      </c>
      <c r="AN779">
        <v>0</v>
      </c>
      <c r="AO779">
        <v>1</v>
      </c>
      <c r="AP779" t="s">
        <v>32</v>
      </c>
    </row>
    <row r="780" spans="1:42" x14ac:dyDescent="0.25">
      <c r="A780">
        <v>201601</v>
      </c>
      <c r="B780" t="str">
        <f t="shared" si="168"/>
        <v>2016-I</v>
      </c>
      <c r="C780" t="s">
        <v>832</v>
      </c>
      <c r="D780" t="s">
        <v>832</v>
      </c>
      <c r="E780">
        <v>30074134</v>
      </c>
      <c r="F780" t="s">
        <v>29</v>
      </c>
      <c r="G780">
        <v>0</v>
      </c>
      <c r="H780">
        <v>0</v>
      </c>
      <c r="I780">
        <v>0</v>
      </c>
      <c r="J780">
        <f t="shared" si="169"/>
        <v>0</v>
      </c>
      <c r="K780" t="str">
        <f t="shared" si="170"/>
        <v>Modelamiento</v>
      </c>
      <c r="L780">
        <f t="shared" si="171"/>
        <v>0</v>
      </c>
      <c r="M780">
        <v>35</v>
      </c>
      <c r="N780" t="str">
        <f t="shared" si="172"/>
        <v>&lt;=35</v>
      </c>
      <c r="O780" t="s">
        <v>56</v>
      </c>
      <c r="P780" t="s">
        <v>39</v>
      </c>
      <c r="Q780">
        <v>47540</v>
      </c>
      <c r="R780">
        <v>1650</v>
      </c>
      <c r="S780" t="str">
        <f t="shared" si="173"/>
        <v>&lt;=2000</v>
      </c>
      <c r="T780">
        <v>1581.06</v>
      </c>
      <c r="U780" t="str">
        <f t="shared" si="174"/>
        <v>&gt;1500</v>
      </c>
      <c r="V780" t="s">
        <v>597</v>
      </c>
      <c r="W780">
        <v>47300</v>
      </c>
      <c r="X780" s="12">
        <f t="shared" si="175"/>
        <v>3.4883720930232558E-2</v>
      </c>
      <c r="Y780" t="str">
        <f t="shared" si="176"/>
        <v>&lt;=0.04</v>
      </c>
      <c r="Z780" t="s">
        <v>32</v>
      </c>
      <c r="AA780">
        <v>4</v>
      </c>
      <c r="AB780">
        <v>2649.3</v>
      </c>
      <c r="AC780" t="str">
        <f t="shared" si="177"/>
        <v>&lt;=3000</v>
      </c>
      <c r="AD780">
        <v>2107</v>
      </c>
      <c r="AE780" t="str">
        <f t="shared" si="178"/>
        <v>&gt;120</v>
      </c>
      <c r="AF780">
        <v>2649.3</v>
      </c>
      <c r="AG780" t="str">
        <f t="shared" si="179"/>
        <v>&lt;=3000</v>
      </c>
      <c r="AH780" t="s">
        <v>32</v>
      </c>
      <c r="AI780" t="str">
        <f t="shared" si="180"/>
        <v/>
      </c>
      <c r="AJ780" t="s">
        <v>32</v>
      </c>
      <c r="AK780" t="str">
        <f t="shared" si="181"/>
        <v/>
      </c>
      <c r="AL780">
        <v>12</v>
      </c>
      <c r="AM780">
        <v>0</v>
      </c>
      <c r="AN780">
        <v>12</v>
      </c>
      <c r="AO780" t="s">
        <v>32</v>
      </c>
      <c r="AP780">
        <v>1</v>
      </c>
    </row>
    <row r="781" spans="1:42" x14ac:dyDescent="0.25">
      <c r="A781">
        <v>201601</v>
      </c>
      <c r="B781" t="str">
        <f t="shared" si="168"/>
        <v>2016-I</v>
      </c>
      <c r="C781" t="s">
        <v>833</v>
      </c>
      <c r="D781" t="s">
        <v>833</v>
      </c>
      <c r="E781">
        <v>30073035</v>
      </c>
      <c r="F781" t="s">
        <v>29</v>
      </c>
      <c r="G781">
        <v>0</v>
      </c>
      <c r="H781">
        <v>0</v>
      </c>
      <c r="I781">
        <v>0</v>
      </c>
      <c r="J781">
        <f t="shared" si="169"/>
        <v>0</v>
      </c>
      <c r="K781" t="str">
        <f t="shared" si="170"/>
        <v>Modelamiento</v>
      </c>
      <c r="L781">
        <f t="shared" si="171"/>
        <v>0</v>
      </c>
      <c r="M781">
        <v>42</v>
      </c>
      <c r="N781" t="str">
        <f t="shared" si="172"/>
        <v>&lt;=45</v>
      </c>
      <c r="O781" t="s">
        <v>72</v>
      </c>
      <c r="P781" t="s">
        <v>35</v>
      </c>
      <c r="Q781">
        <v>31971</v>
      </c>
      <c r="R781">
        <v>499</v>
      </c>
      <c r="S781" t="str">
        <f t="shared" si="173"/>
        <v>&lt;=500</v>
      </c>
      <c r="T781">
        <v>999</v>
      </c>
      <c r="U781" t="str">
        <f t="shared" si="174"/>
        <v>&lt;=1000</v>
      </c>
      <c r="V781" t="s">
        <v>585</v>
      </c>
      <c r="W781">
        <v>30580</v>
      </c>
      <c r="X781" s="12">
        <f t="shared" si="175"/>
        <v>1.631785480706344E-2</v>
      </c>
      <c r="Y781" t="str">
        <f t="shared" si="176"/>
        <v>&lt;=0.02</v>
      </c>
      <c r="Z781" t="s">
        <v>32</v>
      </c>
      <c r="AA781">
        <v>1</v>
      </c>
      <c r="AB781">
        <v>565.22</v>
      </c>
      <c r="AC781" t="str">
        <f t="shared" si="177"/>
        <v>&lt;=1000</v>
      </c>
      <c r="AD781">
        <v>27</v>
      </c>
      <c r="AE781" t="str">
        <f t="shared" si="178"/>
        <v>&lt;=30</v>
      </c>
      <c r="AF781">
        <v>0</v>
      </c>
      <c r="AG781" t="str">
        <f t="shared" si="179"/>
        <v>&lt;=500</v>
      </c>
      <c r="AH781">
        <v>300</v>
      </c>
      <c r="AI781" t="str">
        <f t="shared" si="180"/>
        <v>&lt;=500</v>
      </c>
      <c r="AJ781">
        <v>0.92410000000000003</v>
      </c>
      <c r="AK781" t="str">
        <f t="shared" si="181"/>
        <v>&gt;0.9</v>
      </c>
      <c r="AL781">
        <v>12</v>
      </c>
      <c r="AM781">
        <v>9</v>
      </c>
      <c r="AN781">
        <v>0</v>
      </c>
      <c r="AO781">
        <v>1</v>
      </c>
      <c r="AP781" t="s">
        <v>32</v>
      </c>
    </row>
    <row r="782" spans="1:42" x14ac:dyDescent="0.25">
      <c r="A782">
        <v>201601</v>
      </c>
      <c r="B782" t="str">
        <f t="shared" si="168"/>
        <v>2016-I</v>
      </c>
      <c r="C782" t="s">
        <v>834</v>
      </c>
      <c r="D782" t="s">
        <v>834</v>
      </c>
      <c r="E782">
        <v>30076912</v>
      </c>
      <c r="F782" t="s">
        <v>29</v>
      </c>
      <c r="G782">
        <v>0</v>
      </c>
      <c r="H782">
        <v>0</v>
      </c>
      <c r="I782">
        <v>0</v>
      </c>
      <c r="J782">
        <f t="shared" si="169"/>
        <v>0</v>
      </c>
      <c r="K782" t="str">
        <f t="shared" si="170"/>
        <v>Modelamiento</v>
      </c>
      <c r="L782">
        <f t="shared" si="171"/>
        <v>0</v>
      </c>
      <c r="M782">
        <v>29</v>
      </c>
      <c r="N782" t="str">
        <f t="shared" si="172"/>
        <v>&lt;=30</v>
      </c>
      <c r="O782" t="s">
        <v>56</v>
      </c>
      <c r="P782" t="s">
        <v>31</v>
      </c>
      <c r="Q782">
        <v>36468</v>
      </c>
      <c r="R782">
        <v>1099</v>
      </c>
      <c r="S782" t="str">
        <f t="shared" si="173"/>
        <v>&lt;=1500</v>
      </c>
      <c r="T782">
        <v>996.27</v>
      </c>
      <c r="U782" t="str">
        <f t="shared" si="174"/>
        <v>&lt;=1000</v>
      </c>
      <c r="V782" t="s">
        <v>585</v>
      </c>
      <c r="W782">
        <v>35677</v>
      </c>
      <c r="X782" s="12">
        <f t="shared" si="175"/>
        <v>3.0804159542562434E-2</v>
      </c>
      <c r="Y782" t="str">
        <f t="shared" si="176"/>
        <v>&lt;=0.04</v>
      </c>
      <c r="Z782" t="s">
        <v>32</v>
      </c>
      <c r="AA782">
        <v>4</v>
      </c>
      <c r="AB782">
        <v>3864.11</v>
      </c>
      <c r="AC782" t="str">
        <f t="shared" si="177"/>
        <v>&lt;=4000</v>
      </c>
      <c r="AD782">
        <v>1669</v>
      </c>
      <c r="AE782" t="str">
        <f t="shared" si="178"/>
        <v>&gt;120</v>
      </c>
      <c r="AF782">
        <v>3864.11</v>
      </c>
      <c r="AG782" t="str">
        <f t="shared" si="179"/>
        <v>&lt;=4000</v>
      </c>
      <c r="AH782" t="s">
        <v>32</v>
      </c>
      <c r="AI782" t="str">
        <f t="shared" si="180"/>
        <v/>
      </c>
      <c r="AJ782" t="s">
        <v>32</v>
      </c>
      <c r="AK782" t="str">
        <f t="shared" si="181"/>
        <v/>
      </c>
      <c r="AL782">
        <v>12</v>
      </c>
      <c r="AM782">
        <v>0</v>
      </c>
      <c r="AN782">
        <v>12</v>
      </c>
      <c r="AO782" t="s">
        <v>32</v>
      </c>
      <c r="AP782">
        <v>1</v>
      </c>
    </row>
    <row r="783" spans="1:42" x14ac:dyDescent="0.25">
      <c r="A783">
        <v>201601</v>
      </c>
      <c r="B783" t="str">
        <f t="shared" si="168"/>
        <v>2016-I</v>
      </c>
      <c r="C783" t="s">
        <v>835</v>
      </c>
      <c r="D783" t="s">
        <v>835</v>
      </c>
      <c r="E783">
        <v>30072025</v>
      </c>
      <c r="F783" t="s">
        <v>29</v>
      </c>
      <c r="G783">
        <v>1</v>
      </c>
      <c r="H783">
        <v>0</v>
      </c>
      <c r="I783">
        <v>0</v>
      </c>
      <c r="J783">
        <f t="shared" si="169"/>
        <v>0</v>
      </c>
      <c r="K783" t="str">
        <f t="shared" si="170"/>
        <v>Modelamiento</v>
      </c>
      <c r="L783">
        <f t="shared" si="171"/>
        <v>0</v>
      </c>
      <c r="M783">
        <v>32</v>
      </c>
      <c r="N783" t="str">
        <f t="shared" si="172"/>
        <v>&lt;=35</v>
      </c>
      <c r="O783" t="s">
        <v>56</v>
      </c>
      <c r="P783" t="s">
        <v>39</v>
      </c>
      <c r="Q783">
        <v>33568</v>
      </c>
      <c r="R783">
        <v>1500</v>
      </c>
      <c r="S783" t="str">
        <f t="shared" si="173"/>
        <v>&lt;=1500</v>
      </c>
      <c r="T783">
        <v>1278.27</v>
      </c>
      <c r="U783" t="str">
        <f t="shared" si="174"/>
        <v>&lt;=1300</v>
      </c>
      <c r="V783" t="s">
        <v>585</v>
      </c>
      <c r="W783">
        <v>33578</v>
      </c>
      <c r="X783" s="12">
        <f t="shared" si="175"/>
        <v>4.4672106736553696E-2</v>
      </c>
      <c r="Y783" t="str">
        <f t="shared" si="176"/>
        <v>&lt;=0.05</v>
      </c>
      <c r="Z783" t="s">
        <v>32</v>
      </c>
      <c r="AA783">
        <v>0</v>
      </c>
      <c r="AB783">
        <v>2890.87</v>
      </c>
      <c r="AC783" t="str">
        <f t="shared" si="177"/>
        <v>&lt;=3000</v>
      </c>
      <c r="AD783">
        <v>0</v>
      </c>
      <c r="AE783" t="str">
        <f t="shared" si="178"/>
        <v>=0</v>
      </c>
      <c r="AF783">
        <v>0</v>
      </c>
      <c r="AG783" t="str">
        <f t="shared" si="179"/>
        <v>&lt;=500</v>
      </c>
      <c r="AH783">
        <v>1700</v>
      </c>
      <c r="AI783" t="str">
        <f t="shared" si="180"/>
        <v>&lt;=2000</v>
      </c>
      <c r="AJ783">
        <v>0.50529999999999997</v>
      </c>
      <c r="AK783" t="str">
        <f t="shared" si="181"/>
        <v>&lt;=0.6</v>
      </c>
      <c r="AL783">
        <v>5</v>
      </c>
      <c r="AM783">
        <v>5</v>
      </c>
      <c r="AN783">
        <v>0</v>
      </c>
      <c r="AO783">
        <v>1</v>
      </c>
      <c r="AP783" t="s">
        <v>32</v>
      </c>
    </row>
    <row r="784" spans="1:42" x14ac:dyDescent="0.25">
      <c r="A784">
        <v>201601</v>
      </c>
      <c r="B784" t="str">
        <f t="shared" si="168"/>
        <v>2016-I</v>
      </c>
      <c r="C784" t="s">
        <v>836</v>
      </c>
      <c r="D784" t="s">
        <v>836</v>
      </c>
      <c r="E784">
        <v>30074458</v>
      </c>
      <c r="F784" t="s">
        <v>29</v>
      </c>
      <c r="G784">
        <v>1</v>
      </c>
      <c r="H784">
        <v>0</v>
      </c>
      <c r="I784">
        <v>0</v>
      </c>
      <c r="J784">
        <f t="shared" si="169"/>
        <v>0</v>
      </c>
      <c r="K784" t="str">
        <f t="shared" si="170"/>
        <v>Modelamiento</v>
      </c>
      <c r="L784">
        <f t="shared" si="171"/>
        <v>0</v>
      </c>
      <c r="M784">
        <v>29</v>
      </c>
      <c r="N784" t="str">
        <f t="shared" si="172"/>
        <v>&lt;=30</v>
      </c>
      <c r="O784" t="s">
        <v>56</v>
      </c>
      <c r="P784" t="s">
        <v>35</v>
      </c>
      <c r="Q784">
        <v>36568</v>
      </c>
      <c r="R784">
        <v>999</v>
      </c>
      <c r="S784" t="str">
        <f t="shared" si="173"/>
        <v>&lt;=1000</v>
      </c>
      <c r="T784">
        <v>999</v>
      </c>
      <c r="U784" t="str">
        <f t="shared" si="174"/>
        <v>&lt;=1000</v>
      </c>
      <c r="V784" t="s">
        <v>585</v>
      </c>
      <c r="W784">
        <v>35677</v>
      </c>
      <c r="X784" s="12">
        <f t="shared" si="175"/>
        <v>2.8001233287552205E-2</v>
      </c>
      <c r="Y784" t="str">
        <f t="shared" si="176"/>
        <v>&lt;=0.03</v>
      </c>
      <c r="Z784" t="s">
        <v>32</v>
      </c>
      <c r="AA784">
        <v>4</v>
      </c>
      <c r="AB784">
        <v>87.06</v>
      </c>
      <c r="AC784" t="str">
        <f t="shared" si="177"/>
        <v>&lt;=500</v>
      </c>
      <c r="AD784">
        <v>1730</v>
      </c>
      <c r="AE784" t="str">
        <f t="shared" si="178"/>
        <v>&gt;120</v>
      </c>
      <c r="AF784">
        <v>87.06</v>
      </c>
      <c r="AG784" t="str">
        <f t="shared" si="179"/>
        <v>&lt;=500</v>
      </c>
      <c r="AH784" t="s">
        <v>32</v>
      </c>
      <c r="AI784" t="str">
        <f t="shared" si="180"/>
        <v/>
      </c>
      <c r="AJ784" t="s">
        <v>32</v>
      </c>
      <c r="AK784" t="str">
        <f t="shared" si="181"/>
        <v/>
      </c>
      <c r="AL784">
        <v>7</v>
      </c>
      <c r="AM784">
        <v>0</v>
      </c>
      <c r="AN784">
        <v>7</v>
      </c>
      <c r="AO784" t="s">
        <v>32</v>
      </c>
      <c r="AP784">
        <v>6</v>
      </c>
    </row>
    <row r="785" spans="1:42" x14ac:dyDescent="0.25">
      <c r="A785">
        <v>201601</v>
      </c>
      <c r="B785" t="str">
        <f t="shared" si="168"/>
        <v>2016-I</v>
      </c>
      <c r="C785" t="s">
        <v>837</v>
      </c>
      <c r="D785" t="s">
        <v>837</v>
      </c>
      <c r="E785">
        <v>30075659</v>
      </c>
      <c r="F785" t="s">
        <v>29</v>
      </c>
      <c r="G785">
        <v>0</v>
      </c>
      <c r="H785">
        <v>0</v>
      </c>
      <c r="I785">
        <v>0</v>
      </c>
      <c r="J785">
        <f t="shared" si="169"/>
        <v>0</v>
      </c>
      <c r="K785" t="str">
        <f t="shared" si="170"/>
        <v>Modelamiento</v>
      </c>
      <c r="L785">
        <f t="shared" si="171"/>
        <v>0</v>
      </c>
      <c r="M785">
        <v>26</v>
      </c>
      <c r="N785" t="str">
        <f t="shared" si="172"/>
        <v>&lt;=30</v>
      </c>
      <c r="O785" t="s">
        <v>56</v>
      </c>
      <c r="P785" t="s">
        <v>31</v>
      </c>
      <c r="Q785">
        <v>36568</v>
      </c>
      <c r="R785">
        <v>999</v>
      </c>
      <c r="S785" t="str">
        <f t="shared" si="173"/>
        <v>&lt;=1000</v>
      </c>
      <c r="T785">
        <v>999</v>
      </c>
      <c r="U785" t="str">
        <f t="shared" si="174"/>
        <v>&lt;=1000</v>
      </c>
      <c r="V785" t="s">
        <v>585</v>
      </c>
      <c r="W785">
        <v>35677</v>
      </c>
      <c r="X785" s="12">
        <f t="shared" si="175"/>
        <v>2.8001233287552205E-2</v>
      </c>
      <c r="Y785" t="str">
        <f t="shared" si="176"/>
        <v>&lt;=0.03</v>
      </c>
      <c r="Z785" t="s">
        <v>32</v>
      </c>
      <c r="AA785">
        <v>9</v>
      </c>
      <c r="AB785" t="s">
        <v>32</v>
      </c>
      <c r="AC785" t="str">
        <f t="shared" si="177"/>
        <v/>
      </c>
      <c r="AD785" t="s">
        <v>32</v>
      </c>
      <c r="AE785" t="str">
        <f t="shared" si="178"/>
        <v/>
      </c>
      <c r="AF785" t="s">
        <v>32</v>
      </c>
      <c r="AG785" t="str">
        <f t="shared" si="179"/>
        <v/>
      </c>
      <c r="AH785" t="s">
        <v>32</v>
      </c>
      <c r="AI785" t="str">
        <f t="shared" si="180"/>
        <v/>
      </c>
      <c r="AJ785" t="s">
        <v>32</v>
      </c>
      <c r="AK785" t="str">
        <f t="shared" si="181"/>
        <v/>
      </c>
      <c r="AL785">
        <v>0</v>
      </c>
      <c r="AM785">
        <v>0</v>
      </c>
      <c r="AN785">
        <v>0</v>
      </c>
      <c r="AO785" t="s">
        <v>32</v>
      </c>
      <c r="AP785" t="s">
        <v>32</v>
      </c>
    </row>
    <row r="786" spans="1:42" x14ac:dyDescent="0.25">
      <c r="A786">
        <v>201601</v>
      </c>
      <c r="B786" t="str">
        <f t="shared" si="168"/>
        <v>2016-I</v>
      </c>
      <c r="C786" t="s">
        <v>838</v>
      </c>
      <c r="D786" t="s">
        <v>838</v>
      </c>
      <c r="E786">
        <v>30076026</v>
      </c>
      <c r="F786" t="s">
        <v>29</v>
      </c>
      <c r="G786">
        <v>0</v>
      </c>
      <c r="H786">
        <v>0</v>
      </c>
      <c r="I786">
        <v>0</v>
      </c>
      <c r="J786">
        <f t="shared" si="169"/>
        <v>0</v>
      </c>
      <c r="K786" t="str">
        <f t="shared" si="170"/>
        <v>Modelamiento</v>
      </c>
      <c r="L786">
        <f t="shared" si="171"/>
        <v>0</v>
      </c>
      <c r="M786">
        <v>23</v>
      </c>
      <c r="N786" t="str">
        <f t="shared" si="172"/>
        <v>&lt;=25</v>
      </c>
      <c r="O786" t="s">
        <v>56</v>
      </c>
      <c r="P786" t="s">
        <v>31</v>
      </c>
      <c r="Q786">
        <v>26874</v>
      </c>
      <c r="R786">
        <v>499</v>
      </c>
      <c r="S786" t="str">
        <f t="shared" si="173"/>
        <v>&lt;=500</v>
      </c>
      <c r="T786">
        <v>999</v>
      </c>
      <c r="U786" t="str">
        <f t="shared" si="174"/>
        <v>&lt;=1000</v>
      </c>
      <c r="V786" t="s">
        <v>585</v>
      </c>
      <c r="W786">
        <v>25483</v>
      </c>
      <c r="X786" s="12">
        <f t="shared" si="175"/>
        <v>1.9581681905584115E-2</v>
      </c>
      <c r="Y786" t="str">
        <f t="shared" si="176"/>
        <v>&lt;=0.02</v>
      </c>
      <c r="Z786" t="s">
        <v>32</v>
      </c>
      <c r="AA786">
        <v>9</v>
      </c>
      <c r="AB786" t="s">
        <v>32</v>
      </c>
      <c r="AC786" t="str">
        <f t="shared" si="177"/>
        <v/>
      </c>
      <c r="AD786" t="s">
        <v>32</v>
      </c>
      <c r="AE786" t="str">
        <f t="shared" si="178"/>
        <v/>
      </c>
      <c r="AF786" t="s">
        <v>32</v>
      </c>
      <c r="AG786" t="str">
        <f t="shared" si="179"/>
        <v/>
      </c>
      <c r="AH786" t="s">
        <v>32</v>
      </c>
      <c r="AI786" t="str">
        <f t="shared" si="180"/>
        <v/>
      </c>
      <c r="AJ786" t="s">
        <v>32</v>
      </c>
      <c r="AK786" t="str">
        <f t="shared" si="181"/>
        <v/>
      </c>
      <c r="AL786">
        <v>0</v>
      </c>
      <c r="AM786">
        <v>0</v>
      </c>
      <c r="AN786">
        <v>0</v>
      </c>
      <c r="AO786" t="s">
        <v>32</v>
      </c>
      <c r="AP786" t="s">
        <v>32</v>
      </c>
    </row>
    <row r="787" spans="1:42" x14ac:dyDescent="0.25">
      <c r="A787">
        <v>201601</v>
      </c>
      <c r="B787" t="str">
        <f t="shared" si="168"/>
        <v>2016-I</v>
      </c>
      <c r="C787" t="s">
        <v>839</v>
      </c>
      <c r="D787" t="s">
        <v>839</v>
      </c>
      <c r="E787">
        <v>30075277</v>
      </c>
      <c r="F787" t="s">
        <v>29</v>
      </c>
      <c r="G787">
        <v>1</v>
      </c>
      <c r="H787">
        <v>0</v>
      </c>
      <c r="I787">
        <v>0</v>
      </c>
      <c r="J787">
        <f t="shared" si="169"/>
        <v>0</v>
      </c>
      <c r="K787" t="str">
        <f t="shared" si="170"/>
        <v>Modelamiento</v>
      </c>
      <c r="L787">
        <f t="shared" si="171"/>
        <v>0</v>
      </c>
      <c r="M787">
        <v>22</v>
      </c>
      <c r="N787" t="str">
        <f t="shared" si="172"/>
        <v>&lt;=25</v>
      </c>
      <c r="O787" t="s">
        <v>56</v>
      </c>
      <c r="P787" t="s">
        <v>31</v>
      </c>
      <c r="Q787">
        <v>38297</v>
      </c>
      <c r="R787">
        <v>1650</v>
      </c>
      <c r="S787" t="str">
        <f t="shared" si="173"/>
        <v>&lt;=2000</v>
      </c>
      <c r="T787">
        <v>1274.45</v>
      </c>
      <c r="U787" t="str">
        <f t="shared" si="174"/>
        <v>&lt;=1300</v>
      </c>
      <c r="V787" t="s">
        <v>589</v>
      </c>
      <c r="W787">
        <v>38057</v>
      </c>
      <c r="X787" s="12">
        <f t="shared" si="175"/>
        <v>4.3356018603673434E-2</v>
      </c>
      <c r="Y787" t="str">
        <f t="shared" si="176"/>
        <v>&lt;=0.05</v>
      </c>
      <c r="Z787" t="s">
        <v>32</v>
      </c>
      <c r="AA787">
        <v>0</v>
      </c>
      <c r="AB787">
        <v>4011.37</v>
      </c>
      <c r="AC787" t="str">
        <f t="shared" si="177"/>
        <v>&lt;=5000</v>
      </c>
      <c r="AD787">
        <v>71</v>
      </c>
      <c r="AE787" t="str">
        <f t="shared" si="178"/>
        <v>&lt;=90</v>
      </c>
      <c r="AF787">
        <v>0</v>
      </c>
      <c r="AG787" t="str">
        <f t="shared" si="179"/>
        <v>&lt;=500</v>
      </c>
      <c r="AH787">
        <v>1000</v>
      </c>
      <c r="AI787" t="str">
        <f t="shared" si="180"/>
        <v>&lt;=1000</v>
      </c>
      <c r="AJ787">
        <v>0.95350000000000001</v>
      </c>
      <c r="AK787" t="str">
        <f t="shared" si="181"/>
        <v>&gt;0.9</v>
      </c>
      <c r="AL787">
        <v>12</v>
      </c>
      <c r="AM787">
        <v>9</v>
      </c>
      <c r="AN787">
        <v>0</v>
      </c>
      <c r="AO787">
        <v>4</v>
      </c>
      <c r="AP787" t="s">
        <v>32</v>
      </c>
    </row>
    <row r="788" spans="1:42" x14ac:dyDescent="0.25">
      <c r="A788">
        <v>201601</v>
      </c>
      <c r="B788" t="str">
        <f t="shared" si="168"/>
        <v>2016-I</v>
      </c>
      <c r="C788" t="s">
        <v>840</v>
      </c>
      <c r="D788" t="s">
        <v>840</v>
      </c>
      <c r="E788">
        <v>30074782</v>
      </c>
      <c r="F788" t="s">
        <v>29</v>
      </c>
      <c r="G788">
        <v>0</v>
      </c>
      <c r="H788">
        <v>0</v>
      </c>
      <c r="I788">
        <v>0</v>
      </c>
      <c r="J788">
        <f t="shared" si="169"/>
        <v>0</v>
      </c>
      <c r="K788" t="str">
        <f t="shared" si="170"/>
        <v>Modelamiento</v>
      </c>
      <c r="L788">
        <f t="shared" si="171"/>
        <v>0</v>
      </c>
      <c r="M788">
        <v>44</v>
      </c>
      <c r="N788" t="str">
        <f t="shared" si="172"/>
        <v>&lt;=45</v>
      </c>
      <c r="O788" t="s">
        <v>72</v>
      </c>
      <c r="P788" t="s">
        <v>35</v>
      </c>
      <c r="Q788">
        <v>35767</v>
      </c>
      <c r="R788">
        <v>1800</v>
      </c>
      <c r="S788" t="str">
        <f t="shared" si="173"/>
        <v>&lt;=2000</v>
      </c>
      <c r="T788">
        <v>1194.69</v>
      </c>
      <c r="U788" t="str">
        <f t="shared" si="174"/>
        <v>&lt;=1200</v>
      </c>
      <c r="V788" t="s">
        <v>585</v>
      </c>
      <c r="W788">
        <v>35677</v>
      </c>
      <c r="X788" s="12">
        <f t="shared" si="175"/>
        <v>5.0452672590184156E-2</v>
      </c>
      <c r="Y788" t="str">
        <f t="shared" si="176"/>
        <v>&lt;=0.06</v>
      </c>
      <c r="Z788" t="s">
        <v>32</v>
      </c>
      <c r="AA788">
        <v>4</v>
      </c>
      <c r="AB788">
        <v>1210.55</v>
      </c>
      <c r="AC788" t="str">
        <f t="shared" si="177"/>
        <v>&lt;=2000</v>
      </c>
      <c r="AD788">
        <v>2645</v>
      </c>
      <c r="AE788" t="str">
        <f t="shared" si="178"/>
        <v>&gt;120</v>
      </c>
      <c r="AF788">
        <v>1210.55</v>
      </c>
      <c r="AG788" t="str">
        <f t="shared" si="179"/>
        <v>&lt;=2000</v>
      </c>
      <c r="AH788" t="s">
        <v>32</v>
      </c>
      <c r="AI788" t="str">
        <f t="shared" si="180"/>
        <v/>
      </c>
      <c r="AJ788" t="s">
        <v>32</v>
      </c>
      <c r="AK788" t="str">
        <f t="shared" si="181"/>
        <v/>
      </c>
      <c r="AL788">
        <v>12</v>
      </c>
      <c r="AM788">
        <v>0</v>
      </c>
      <c r="AN788">
        <v>12</v>
      </c>
      <c r="AO788" t="s">
        <v>32</v>
      </c>
      <c r="AP788">
        <v>1</v>
      </c>
    </row>
    <row r="789" spans="1:42" x14ac:dyDescent="0.25">
      <c r="A789">
        <v>201601</v>
      </c>
      <c r="B789" t="str">
        <f t="shared" si="168"/>
        <v>2016-I</v>
      </c>
      <c r="C789" t="s">
        <v>841</v>
      </c>
      <c r="D789" t="s">
        <v>841</v>
      </c>
      <c r="E789">
        <v>30074388</v>
      </c>
      <c r="F789" t="s">
        <v>29</v>
      </c>
      <c r="G789">
        <v>0</v>
      </c>
      <c r="H789">
        <v>0</v>
      </c>
      <c r="I789">
        <v>0</v>
      </c>
      <c r="J789">
        <f t="shared" si="169"/>
        <v>0</v>
      </c>
      <c r="K789" t="str">
        <f t="shared" si="170"/>
        <v>Modelamiento</v>
      </c>
      <c r="L789">
        <f t="shared" si="171"/>
        <v>0</v>
      </c>
      <c r="M789">
        <v>32</v>
      </c>
      <c r="N789" t="str">
        <f t="shared" si="172"/>
        <v>&lt;=35</v>
      </c>
      <c r="O789" t="s">
        <v>56</v>
      </c>
      <c r="P789" t="s">
        <v>39</v>
      </c>
      <c r="Q789">
        <v>33778</v>
      </c>
      <c r="R789">
        <v>1500</v>
      </c>
      <c r="S789" t="str">
        <f t="shared" si="173"/>
        <v>&lt;=1500</v>
      </c>
      <c r="T789">
        <v>1222.8399999999999</v>
      </c>
      <c r="U789" t="str">
        <f t="shared" si="174"/>
        <v>&lt;=1300</v>
      </c>
      <c r="V789" t="s">
        <v>589</v>
      </c>
      <c r="W789">
        <v>33388</v>
      </c>
      <c r="X789" s="12">
        <f t="shared" si="175"/>
        <v>4.4926320833832516E-2</v>
      </c>
      <c r="Y789" t="str">
        <f t="shared" si="176"/>
        <v>&lt;=0.05</v>
      </c>
      <c r="Z789" t="s">
        <v>32</v>
      </c>
      <c r="AA789">
        <v>4</v>
      </c>
      <c r="AB789">
        <v>3777.5</v>
      </c>
      <c r="AC789" t="str">
        <f t="shared" si="177"/>
        <v>&lt;=4000</v>
      </c>
      <c r="AD789">
        <v>123</v>
      </c>
      <c r="AE789" t="str">
        <f t="shared" si="178"/>
        <v>&gt;120</v>
      </c>
      <c r="AF789">
        <v>0</v>
      </c>
      <c r="AG789" t="str">
        <f t="shared" si="179"/>
        <v>&lt;=500</v>
      </c>
      <c r="AH789" t="s">
        <v>32</v>
      </c>
      <c r="AI789" t="str">
        <f t="shared" si="180"/>
        <v/>
      </c>
      <c r="AJ789" t="s">
        <v>32</v>
      </c>
      <c r="AK789" t="str">
        <f t="shared" si="181"/>
        <v/>
      </c>
      <c r="AL789">
        <v>10</v>
      </c>
      <c r="AM789">
        <v>1</v>
      </c>
      <c r="AN789">
        <v>0</v>
      </c>
      <c r="AO789">
        <v>12</v>
      </c>
      <c r="AP789" t="s">
        <v>32</v>
      </c>
    </row>
    <row r="790" spans="1:42" x14ac:dyDescent="0.25">
      <c r="A790">
        <v>201601</v>
      </c>
      <c r="B790" t="str">
        <f t="shared" si="168"/>
        <v>2016-I</v>
      </c>
      <c r="C790" t="s">
        <v>842</v>
      </c>
      <c r="D790" t="s">
        <v>842</v>
      </c>
      <c r="E790">
        <v>30077025</v>
      </c>
      <c r="F790" t="s">
        <v>29</v>
      </c>
      <c r="G790">
        <v>0</v>
      </c>
      <c r="H790">
        <v>0</v>
      </c>
      <c r="I790">
        <v>0</v>
      </c>
      <c r="J790">
        <f t="shared" si="169"/>
        <v>0</v>
      </c>
      <c r="K790" t="str">
        <f t="shared" si="170"/>
        <v>Modelamiento</v>
      </c>
      <c r="L790">
        <f t="shared" si="171"/>
        <v>0</v>
      </c>
      <c r="M790">
        <v>51</v>
      </c>
      <c r="N790" t="str">
        <f t="shared" si="172"/>
        <v>&lt;=55</v>
      </c>
      <c r="O790" t="s">
        <v>56</v>
      </c>
      <c r="P790" t="s">
        <v>35</v>
      </c>
      <c r="Q790">
        <v>31971</v>
      </c>
      <c r="R790">
        <v>499</v>
      </c>
      <c r="S790" t="str">
        <f t="shared" si="173"/>
        <v>&lt;=500</v>
      </c>
      <c r="T790">
        <v>999</v>
      </c>
      <c r="U790" t="str">
        <f t="shared" si="174"/>
        <v>&lt;=1000</v>
      </c>
      <c r="V790" t="s">
        <v>585</v>
      </c>
      <c r="W790">
        <v>30580</v>
      </c>
      <c r="X790" s="12">
        <f t="shared" si="175"/>
        <v>1.631785480706344E-2</v>
      </c>
      <c r="Y790" t="str">
        <f t="shared" si="176"/>
        <v>&lt;=0.02</v>
      </c>
      <c r="Z790" t="s">
        <v>32</v>
      </c>
      <c r="AA790">
        <v>1</v>
      </c>
      <c r="AB790">
        <v>363</v>
      </c>
      <c r="AC790" t="str">
        <f t="shared" si="177"/>
        <v>&lt;=500</v>
      </c>
      <c r="AD790">
        <v>26</v>
      </c>
      <c r="AE790" t="str">
        <f t="shared" si="178"/>
        <v>&lt;=30</v>
      </c>
      <c r="AF790">
        <v>0</v>
      </c>
      <c r="AG790" t="str">
        <f t="shared" si="179"/>
        <v>&lt;=500</v>
      </c>
      <c r="AH790" t="s">
        <v>32</v>
      </c>
      <c r="AI790" t="str">
        <f t="shared" si="180"/>
        <v/>
      </c>
      <c r="AJ790" t="s">
        <v>32</v>
      </c>
      <c r="AK790" t="str">
        <f t="shared" si="181"/>
        <v/>
      </c>
      <c r="AL790">
        <v>7</v>
      </c>
      <c r="AM790">
        <v>5</v>
      </c>
      <c r="AN790">
        <v>0</v>
      </c>
      <c r="AO790">
        <v>3</v>
      </c>
      <c r="AP790" t="s">
        <v>32</v>
      </c>
    </row>
    <row r="791" spans="1:42" x14ac:dyDescent="0.25">
      <c r="A791">
        <v>201601</v>
      </c>
      <c r="B791" t="str">
        <f t="shared" si="168"/>
        <v>2016-I</v>
      </c>
      <c r="C791" t="s">
        <v>843</v>
      </c>
      <c r="D791" t="s">
        <v>843</v>
      </c>
      <c r="E791">
        <v>30072786</v>
      </c>
      <c r="F791" t="s">
        <v>29</v>
      </c>
      <c r="G791">
        <v>0</v>
      </c>
      <c r="H791">
        <v>0</v>
      </c>
      <c r="I791">
        <v>0</v>
      </c>
      <c r="J791">
        <f t="shared" si="169"/>
        <v>0</v>
      </c>
      <c r="K791" t="str">
        <f t="shared" si="170"/>
        <v>Modelamiento</v>
      </c>
      <c r="L791">
        <f t="shared" si="171"/>
        <v>0</v>
      </c>
      <c r="M791">
        <v>52</v>
      </c>
      <c r="N791" t="str">
        <f t="shared" si="172"/>
        <v>&lt;=55</v>
      </c>
      <c r="O791" t="s">
        <v>72</v>
      </c>
      <c r="P791" t="s">
        <v>35</v>
      </c>
      <c r="Q791">
        <v>51675</v>
      </c>
      <c r="R791">
        <v>0</v>
      </c>
      <c r="S791" t="str">
        <f t="shared" si="173"/>
        <v>=0</v>
      </c>
      <c r="T791">
        <v>406.13</v>
      </c>
      <c r="U791" t="str">
        <f t="shared" si="174"/>
        <v>&lt;=1000</v>
      </c>
      <c r="V791" t="s">
        <v>32</v>
      </c>
      <c r="W791">
        <v>51675</v>
      </c>
      <c r="X791" s="12">
        <f t="shared" si="175"/>
        <v>0</v>
      </c>
      <c r="Y791" t="str">
        <f t="shared" si="176"/>
        <v>=0</v>
      </c>
      <c r="Z791" t="s">
        <v>32</v>
      </c>
      <c r="AA791">
        <v>0</v>
      </c>
      <c r="AB791">
        <v>4228.18</v>
      </c>
      <c r="AC791" t="str">
        <f t="shared" si="177"/>
        <v>&lt;=5000</v>
      </c>
      <c r="AD791">
        <v>0</v>
      </c>
      <c r="AE791" t="str">
        <f t="shared" si="178"/>
        <v>=0</v>
      </c>
      <c r="AF791">
        <v>0</v>
      </c>
      <c r="AG791" t="str">
        <f t="shared" si="179"/>
        <v>&lt;=500</v>
      </c>
      <c r="AH791">
        <v>1750</v>
      </c>
      <c r="AI791" t="str">
        <f t="shared" si="180"/>
        <v>&lt;=2000</v>
      </c>
      <c r="AJ791">
        <v>0.30399999999999999</v>
      </c>
      <c r="AK791" t="str">
        <f t="shared" si="181"/>
        <v>&lt;=0.4</v>
      </c>
      <c r="AL791">
        <v>10</v>
      </c>
      <c r="AM791">
        <v>10</v>
      </c>
      <c r="AN791">
        <v>0</v>
      </c>
      <c r="AO791">
        <v>1</v>
      </c>
      <c r="AP791" t="s">
        <v>32</v>
      </c>
    </row>
    <row r="792" spans="1:42" x14ac:dyDescent="0.25">
      <c r="A792">
        <v>201601</v>
      </c>
      <c r="B792" t="str">
        <f t="shared" si="168"/>
        <v>2016-I</v>
      </c>
      <c r="C792" t="s">
        <v>844</v>
      </c>
      <c r="D792" t="s">
        <v>844</v>
      </c>
      <c r="E792">
        <v>30073106</v>
      </c>
      <c r="F792" t="s">
        <v>29</v>
      </c>
      <c r="G792">
        <v>0</v>
      </c>
      <c r="H792">
        <v>0</v>
      </c>
      <c r="I792">
        <v>0</v>
      </c>
      <c r="J792">
        <f t="shared" si="169"/>
        <v>0</v>
      </c>
      <c r="K792" t="str">
        <f t="shared" si="170"/>
        <v>Modelamiento</v>
      </c>
      <c r="L792">
        <f t="shared" si="171"/>
        <v>0</v>
      </c>
      <c r="M792">
        <v>33</v>
      </c>
      <c r="N792" t="str">
        <f t="shared" si="172"/>
        <v>&lt;=35</v>
      </c>
      <c r="O792" t="s">
        <v>56</v>
      </c>
      <c r="P792" t="s">
        <v>39</v>
      </c>
      <c r="Q792">
        <v>47691</v>
      </c>
      <c r="R792">
        <v>1500</v>
      </c>
      <c r="S792" t="str">
        <f t="shared" si="173"/>
        <v>&lt;=1500</v>
      </c>
      <c r="T792">
        <v>1583.13</v>
      </c>
      <c r="U792" t="str">
        <f t="shared" si="174"/>
        <v>&gt;1500</v>
      </c>
      <c r="V792" t="s">
        <v>597</v>
      </c>
      <c r="W792">
        <v>47301</v>
      </c>
      <c r="X792" s="12">
        <f t="shared" si="175"/>
        <v>3.1711803133126153E-2</v>
      </c>
      <c r="Y792" t="str">
        <f t="shared" si="176"/>
        <v>&lt;=0.04</v>
      </c>
      <c r="Z792" t="s">
        <v>32</v>
      </c>
      <c r="AA792">
        <v>9</v>
      </c>
      <c r="AB792" t="s">
        <v>32</v>
      </c>
      <c r="AC792" t="str">
        <f t="shared" si="177"/>
        <v/>
      </c>
      <c r="AD792" t="s">
        <v>32</v>
      </c>
      <c r="AE792" t="str">
        <f t="shared" si="178"/>
        <v/>
      </c>
      <c r="AF792" t="s">
        <v>32</v>
      </c>
      <c r="AG792" t="str">
        <f t="shared" si="179"/>
        <v/>
      </c>
      <c r="AH792" t="s">
        <v>32</v>
      </c>
      <c r="AI792" t="str">
        <f t="shared" si="180"/>
        <v/>
      </c>
      <c r="AJ792" t="s">
        <v>32</v>
      </c>
      <c r="AK792" t="str">
        <f t="shared" si="181"/>
        <v/>
      </c>
      <c r="AL792">
        <v>0</v>
      </c>
      <c r="AM792">
        <v>0</v>
      </c>
      <c r="AN792">
        <v>0</v>
      </c>
      <c r="AO792" t="s">
        <v>32</v>
      </c>
      <c r="AP792" t="s">
        <v>32</v>
      </c>
    </row>
    <row r="793" spans="1:42" x14ac:dyDescent="0.25">
      <c r="A793">
        <v>201601</v>
      </c>
      <c r="B793" t="str">
        <f t="shared" si="168"/>
        <v>2016-I</v>
      </c>
      <c r="C793" t="s">
        <v>845</v>
      </c>
      <c r="D793" t="s">
        <v>845</v>
      </c>
      <c r="E793">
        <v>30070664</v>
      </c>
      <c r="F793" t="s">
        <v>29</v>
      </c>
      <c r="G793">
        <v>0</v>
      </c>
      <c r="H793">
        <v>0</v>
      </c>
      <c r="I793">
        <v>0</v>
      </c>
      <c r="J793">
        <f t="shared" si="169"/>
        <v>0</v>
      </c>
      <c r="K793" t="str">
        <f t="shared" si="170"/>
        <v>Modelamiento</v>
      </c>
      <c r="L793">
        <f t="shared" si="171"/>
        <v>0</v>
      </c>
      <c r="M793">
        <v>37</v>
      </c>
      <c r="N793" t="str">
        <f t="shared" si="172"/>
        <v>&lt;=40</v>
      </c>
      <c r="O793" t="s">
        <v>56</v>
      </c>
      <c r="P793" t="s">
        <v>35</v>
      </c>
      <c r="Q793">
        <v>36367</v>
      </c>
      <c r="R793">
        <v>1200</v>
      </c>
      <c r="S793" t="str">
        <f t="shared" si="173"/>
        <v>&lt;=1500</v>
      </c>
      <c r="T793">
        <v>993.51</v>
      </c>
      <c r="U793" t="str">
        <f t="shared" si="174"/>
        <v>&lt;=1000</v>
      </c>
      <c r="V793" t="s">
        <v>585</v>
      </c>
      <c r="W793">
        <v>35677</v>
      </c>
      <c r="X793" s="12">
        <f t="shared" si="175"/>
        <v>3.3635115060122768E-2</v>
      </c>
      <c r="Y793" t="str">
        <f t="shared" si="176"/>
        <v>&lt;=0.04</v>
      </c>
      <c r="Z793" t="s">
        <v>32</v>
      </c>
      <c r="AA793">
        <v>9</v>
      </c>
      <c r="AB793" t="s">
        <v>32</v>
      </c>
      <c r="AC793" t="str">
        <f t="shared" si="177"/>
        <v/>
      </c>
      <c r="AD793" t="s">
        <v>32</v>
      </c>
      <c r="AE793" t="str">
        <f t="shared" si="178"/>
        <v/>
      </c>
      <c r="AF793" t="s">
        <v>32</v>
      </c>
      <c r="AG793" t="str">
        <f t="shared" si="179"/>
        <v/>
      </c>
      <c r="AH793" t="s">
        <v>32</v>
      </c>
      <c r="AI793" t="str">
        <f t="shared" si="180"/>
        <v/>
      </c>
      <c r="AJ793" t="s">
        <v>32</v>
      </c>
      <c r="AK793" t="str">
        <f t="shared" si="181"/>
        <v/>
      </c>
      <c r="AL793">
        <v>0</v>
      </c>
      <c r="AM793">
        <v>0</v>
      </c>
      <c r="AN793">
        <v>0</v>
      </c>
      <c r="AO793" t="s">
        <v>32</v>
      </c>
      <c r="AP793" t="s">
        <v>32</v>
      </c>
    </row>
    <row r="794" spans="1:42" x14ac:dyDescent="0.25">
      <c r="A794">
        <v>201601</v>
      </c>
      <c r="B794" t="str">
        <f t="shared" si="168"/>
        <v>2016-I</v>
      </c>
      <c r="C794" t="s">
        <v>846</v>
      </c>
      <c r="D794" t="s">
        <v>846</v>
      </c>
      <c r="E794">
        <v>30076791</v>
      </c>
      <c r="F794" t="s">
        <v>29</v>
      </c>
      <c r="G794">
        <v>1</v>
      </c>
      <c r="H794">
        <v>0</v>
      </c>
      <c r="I794">
        <v>0</v>
      </c>
      <c r="J794">
        <f t="shared" si="169"/>
        <v>0</v>
      </c>
      <c r="K794" t="str">
        <f t="shared" si="170"/>
        <v>Modelamiento</v>
      </c>
      <c r="L794">
        <f t="shared" si="171"/>
        <v>0</v>
      </c>
      <c r="M794">
        <v>30</v>
      </c>
      <c r="N794" t="str">
        <f t="shared" si="172"/>
        <v>&lt;=30</v>
      </c>
      <c r="O794" t="s">
        <v>56</v>
      </c>
      <c r="P794" t="s">
        <v>31</v>
      </c>
      <c r="Q794">
        <v>38225</v>
      </c>
      <c r="R794">
        <v>1500</v>
      </c>
      <c r="S794" t="str">
        <f t="shared" si="173"/>
        <v>&lt;=1500</v>
      </c>
      <c r="T794">
        <v>1273.98</v>
      </c>
      <c r="U794" t="str">
        <f t="shared" si="174"/>
        <v>&lt;=1300</v>
      </c>
      <c r="V794" t="s">
        <v>601</v>
      </c>
      <c r="W794">
        <v>37835</v>
      </c>
      <c r="X794" s="12">
        <f t="shared" si="175"/>
        <v>3.9645830580150657E-2</v>
      </c>
      <c r="Y794" t="str">
        <f t="shared" si="176"/>
        <v>&lt;=0.04</v>
      </c>
      <c r="Z794" t="s">
        <v>32</v>
      </c>
      <c r="AA794">
        <v>4</v>
      </c>
      <c r="AB794">
        <v>1076.6500000000001</v>
      </c>
      <c r="AC794" t="str">
        <f t="shared" si="177"/>
        <v>&lt;=2000</v>
      </c>
      <c r="AD794">
        <v>1240</v>
      </c>
      <c r="AE794" t="str">
        <f t="shared" si="178"/>
        <v>&gt;120</v>
      </c>
      <c r="AF794">
        <v>1076.6500000000001</v>
      </c>
      <c r="AG794" t="str">
        <f t="shared" si="179"/>
        <v>&lt;=2000</v>
      </c>
      <c r="AH794" t="s">
        <v>32</v>
      </c>
      <c r="AI794" t="str">
        <f t="shared" si="180"/>
        <v/>
      </c>
      <c r="AJ794" t="s">
        <v>32</v>
      </c>
      <c r="AK794" t="str">
        <f t="shared" si="181"/>
        <v/>
      </c>
      <c r="AL794">
        <v>3</v>
      </c>
      <c r="AM794">
        <v>0</v>
      </c>
      <c r="AN794">
        <v>3</v>
      </c>
      <c r="AO794" t="s">
        <v>32</v>
      </c>
      <c r="AP794">
        <v>10</v>
      </c>
    </row>
    <row r="795" spans="1:42" x14ac:dyDescent="0.25">
      <c r="A795">
        <v>201601</v>
      </c>
      <c r="B795" t="str">
        <f t="shared" si="168"/>
        <v>2016-I</v>
      </c>
      <c r="C795" t="s">
        <v>847</v>
      </c>
      <c r="D795" t="s">
        <v>847</v>
      </c>
      <c r="E795">
        <v>30075631</v>
      </c>
      <c r="F795" t="s">
        <v>29</v>
      </c>
      <c r="G795">
        <v>0</v>
      </c>
      <c r="H795">
        <v>0</v>
      </c>
      <c r="I795">
        <v>0</v>
      </c>
      <c r="J795">
        <f t="shared" si="169"/>
        <v>1</v>
      </c>
      <c r="K795" t="str">
        <f t="shared" si="170"/>
        <v>Perfil</v>
      </c>
      <c r="L795">
        <f t="shared" si="171"/>
        <v>0</v>
      </c>
      <c r="M795">
        <v>60</v>
      </c>
      <c r="N795" t="str">
        <f t="shared" si="172"/>
        <v>&lt;=60</v>
      </c>
      <c r="O795" t="s">
        <v>34</v>
      </c>
      <c r="P795" t="s">
        <v>35</v>
      </c>
      <c r="Q795">
        <v>36431</v>
      </c>
      <c r="R795">
        <v>0</v>
      </c>
      <c r="S795" t="str">
        <f t="shared" si="173"/>
        <v>=0</v>
      </c>
      <c r="T795">
        <v>1633.12</v>
      </c>
      <c r="U795" t="str">
        <f t="shared" si="174"/>
        <v>&gt;1500</v>
      </c>
      <c r="V795" t="s">
        <v>32</v>
      </c>
      <c r="W795">
        <v>36431</v>
      </c>
      <c r="X795" s="12">
        <f t="shared" si="175"/>
        <v>0</v>
      </c>
      <c r="Y795" t="str">
        <f t="shared" si="176"/>
        <v>=0</v>
      </c>
      <c r="Z795" t="s">
        <v>32</v>
      </c>
      <c r="AA795">
        <v>0</v>
      </c>
      <c r="AB795">
        <v>21371.62</v>
      </c>
      <c r="AC795" t="str">
        <f t="shared" si="177"/>
        <v>&gt;5000</v>
      </c>
      <c r="AD795">
        <v>0</v>
      </c>
      <c r="AE795" t="str">
        <f t="shared" si="178"/>
        <v>=0</v>
      </c>
      <c r="AF795">
        <v>0</v>
      </c>
      <c r="AG795" t="str">
        <f t="shared" si="179"/>
        <v>&lt;=500</v>
      </c>
      <c r="AH795">
        <v>16058</v>
      </c>
      <c r="AI795" t="str">
        <f t="shared" si="180"/>
        <v>&gt;5000</v>
      </c>
      <c r="AJ795">
        <v>0.65239999999999998</v>
      </c>
      <c r="AK795" t="str">
        <f t="shared" si="181"/>
        <v>&lt;=0.7</v>
      </c>
      <c r="AL795">
        <v>12</v>
      </c>
      <c r="AM795">
        <v>12</v>
      </c>
      <c r="AN795">
        <v>0</v>
      </c>
      <c r="AO795">
        <v>1</v>
      </c>
      <c r="AP795" t="s">
        <v>32</v>
      </c>
    </row>
    <row r="796" spans="1:42" x14ac:dyDescent="0.25">
      <c r="A796">
        <v>201601</v>
      </c>
      <c r="B796" t="str">
        <f t="shared" si="168"/>
        <v>2016-I</v>
      </c>
      <c r="C796" t="s">
        <v>848</v>
      </c>
      <c r="D796" t="s">
        <v>848</v>
      </c>
      <c r="E796">
        <v>30073154</v>
      </c>
      <c r="F796" t="s">
        <v>29</v>
      </c>
      <c r="G796">
        <v>0</v>
      </c>
      <c r="H796">
        <v>0</v>
      </c>
      <c r="I796">
        <v>0</v>
      </c>
      <c r="J796">
        <f t="shared" si="169"/>
        <v>0</v>
      </c>
      <c r="K796" t="str">
        <f t="shared" si="170"/>
        <v>Modelamiento</v>
      </c>
      <c r="L796">
        <f t="shared" si="171"/>
        <v>0</v>
      </c>
      <c r="M796">
        <v>35</v>
      </c>
      <c r="N796" t="str">
        <f t="shared" si="172"/>
        <v>&lt;=35</v>
      </c>
      <c r="O796" t="s">
        <v>56</v>
      </c>
      <c r="P796" t="s">
        <v>39</v>
      </c>
      <c r="Q796">
        <v>44907</v>
      </c>
      <c r="R796">
        <v>1500</v>
      </c>
      <c r="S796" t="str">
        <f t="shared" si="173"/>
        <v>&lt;=1500</v>
      </c>
      <c r="T796">
        <v>1496.68</v>
      </c>
      <c r="U796" t="str">
        <f t="shared" si="174"/>
        <v>&lt;=1500</v>
      </c>
      <c r="V796" t="s">
        <v>589</v>
      </c>
      <c r="W796">
        <v>44517</v>
      </c>
      <c r="X796" s="12">
        <f t="shared" si="175"/>
        <v>3.3694992924051488E-2</v>
      </c>
      <c r="Y796" t="str">
        <f t="shared" si="176"/>
        <v>&lt;=0.04</v>
      </c>
      <c r="Z796" t="s">
        <v>32</v>
      </c>
      <c r="AA796">
        <v>9</v>
      </c>
      <c r="AB796" t="s">
        <v>32</v>
      </c>
      <c r="AC796" t="str">
        <f t="shared" si="177"/>
        <v/>
      </c>
      <c r="AD796" t="s">
        <v>32</v>
      </c>
      <c r="AE796" t="str">
        <f t="shared" si="178"/>
        <v/>
      </c>
      <c r="AF796" t="s">
        <v>32</v>
      </c>
      <c r="AG796" t="str">
        <f t="shared" si="179"/>
        <v/>
      </c>
      <c r="AH796" t="s">
        <v>32</v>
      </c>
      <c r="AI796" t="str">
        <f t="shared" si="180"/>
        <v/>
      </c>
      <c r="AJ796" t="s">
        <v>32</v>
      </c>
      <c r="AK796" t="str">
        <f t="shared" si="181"/>
        <v/>
      </c>
      <c r="AL796">
        <v>0</v>
      </c>
      <c r="AM796">
        <v>0</v>
      </c>
      <c r="AN796">
        <v>0</v>
      </c>
      <c r="AO796" t="s">
        <v>32</v>
      </c>
      <c r="AP796" t="s">
        <v>32</v>
      </c>
    </row>
    <row r="797" spans="1:42" x14ac:dyDescent="0.25">
      <c r="A797">
        <v>201601</v>
      </c>
      <c r="B797" t="str">
        <f t="shared" si="168"/>
        <v>2016-I</v>
      </c>
      <c r="C797" t="s">
        <v>849</v>
      </c>
      <c r="D797" t="s">
        <v>849</v>
      </c>
      <c r="E797">
        <v>30074244</v>
      </c>
      <c r="F797" t="s">
        <v>29</v>
      </c>
      <c r="G797">
        <v>0</v>
      </c>
      <c r="H797">
        <v>0</v>
      </c>
      <c r="I797">
        <v>0</v>
      </c>
      <c r="J797">
        <f t="shared" si="169"/>
        <v>0</v>
      </c>
      <c r="K797" t="str">
        <f t="shared" si="170"/>
        <v>Modelamiento</v>
      </c>
      <c r="L797">
        <f t="shared" si="171"/>
        <v>0</v>
      </c>
      <c r="M797">
        <v>61</v>
      </c>
      <c r="N797" t="str">
        <f t="shared" si="172"/>
        <v>&gt;60</v>
      </c>
      <c r="O797" t="s">
        <v>56</v>
      </c>
      <c r="P797" t="s">
        <v>35</v>
      </c>
      <c r="Q797">
        <v>30970</v>
      </c>
      <c r="R797">
        <v>1500</v>
      </c>
      <c r="S797" t="str">
        <f t="shared" si="173"/>
        <v>&lt;=1500</v>
      </c>
      <c r="T797">
        <v>1125.3599999999999</v>
      </c>
      <c r="U797" t="str">
        <f t="shared" si="174"/>
        <v>&lt;=1200</v>
      </c>
      <c r="V797" t="s">
        <v>614</v>
      </c>
      <c r="W797">
        <v>30580</v>
      </c>
      <c r="X797" s="12">
        <f t="shared" si="175"/>
        <v>4.9051667756703728E-2</v>
      </c>
      <c r="Y797" t="str">
        <f t="shared" si="176"/>
        <v>&lt;=0.05</v>
      </c>
      <c r="Z797" t="s">
        <v>32</v>
      </c>
      <c r="AA797">
        <v>4</v>
      </c>
      <c r="AB797">
        <v>713.83</v>
      </c>
      <c r="AC797" t="str">
        <f t="shared" si="177"/>
        <v>&lt;=1000</v>
      </c>
      <c r="AD797">
        <v>477</v>
      </c>
      <c r="AE797" t="str">
        <f t="shared" si="178"/>
        <v>&gt;120</v>
      </c>
      <c r="AF797">
        <v>713.83</v>
      </c>
      <c r="AG797" t="str">
        <f t="shared" si="179"/>
        <v>&lt;=1000</v>
      </c>
      <c r="AH797">
        <v>713.83</v>
      </c>
      <c r="AI797" t="str">
        <f t="shared" si="180"/>
        <v>&lt;=1000</v>
      </c>
      <c r="AJ797">
        <v>1</v>
      </c>
      <c r="AK797" t="str">
        <f t="shared" si="181"/>
        <v>&gt;0.9</v>
      </c>
      <c r="AL797">
        <v>12</v>
      </c>
      <c r="AM797">
        <v>0</v>
      </c>
      <c r="AN797">
        <v>12</v>
      </c>
      <c r="AO797" t="s">
        <v>32</v>
      </c>
      <c r="AP797">
        <v>1</v>
      </c>
    </row>
    <row r="798" spans="1:42" x14ac:dyDescent="0.25">
      <c r="A798">
        <v>201601</v>
      </c>
      <c r="B798" t="str">
        <f t="shared" si="168"/>
        <v>2016-I</v>
      </c>
      <c r="C798" t="s">
        <v>850</v>
      </c>
      <c r="D798" t="s">
        <v>850</v>
      </c>
      <c r="E798">
        <v>30077234</v>
      </c>
      <c r="F798" t="s">
        <v>29</v>
      </c>
      <c r="G798">
        <v>0</v>
      </c>
      <c r="H798">
        <v>0</v>
      </c>
      <c r="I798">
        <v>0</v>
      </c>
      <c r="J798">
        <f t="shared" si="169"/>
        <v>0</v>
      </c>
      <c r="K798" t="str">
        <f t="shared" si="170"/>
        <v>Modelamiento</v>
      </c>
      <c r="L798">
        <f t="shared" si="171"/>
        <v>0</v>
      </c>
      <c r="M798">
        <v>49</v>
      </c>
      <c r="N798" t="str">
        <f t="shared" si="172"/>
        <v>&lt;=50</v>
      </c>
      <c r="O798" t="s">
        <v>56</v>
      </c>
      <c r="P798" t="s">
        <v>69</v>
      </c>
      <c r="Q798">
        <v>31971</v>
      </c>
      <c r="R798">
        <v>499</v>
      </c>
      <c r="S798" t="str">
        <f t="shared" si="173"/>
        <v>&lt;=500</v>
      </c>
      <c r="T798">
        <v>999</v>
      </c>
      <c r="U798" t="str">
        <f t="shared" si="174"/>
        <v>&lt;=1000</v>
      </c>
      <c r="V798" t="s">
        <v>585</v>
      </c>
      <c r="W798">
        <v>30580</v>
      </c>
      <c r="X798" s="12">
        <f t="shared" si="175"/>
        <v>1.631785480706344E-2</v>
      </c>
      <c r="Y798" t="str">
        <f t="shared" si="176"/>
        <v>&lt;=0.02</v>
      </c>
      <c r="Z798" t="s">
        <v>32</v>
      </c>
      <c r="AA798">
        <v>4</v>
      </c>
      <c r="AB798">
        <v>3161.72</v>
      </c>
      <c r="AC798" t="str">
        <f t="shared" si="177"/>
        <v>&lt;=4000</v>
      </c>
      <c r="AD798">
        <v>158</v>
      </c>
      <c r="AE798" t="str">
        <f t="shared" si="178"/>
        <v>&gt;120</v>
      </c>
      <c r="AF798">
        <v>0</v>
      </c>
      <c r="AG798" t="str">
        <f t="shared" si="179"/>
        <v>&lt;=500</v>
      </c>
      <c r="AH798" t="s">
        <v>32</v>
      </c>
      <c r="AI798" t="str">
        <f t="shared" si="180"/>
        <v/>
      </c>
      <c r="AJ798" t="s">
        <v>32</v>
      </c>
      <c r="AK798" t="str">
        <f t="shared" si="181"/>
        <v/>
      </c>
      <c r="AL798">
        <v>12</v>
      </c>
      <c r="AM798">
        <v>7</v>
      </c>
      <c r="AN798">
        <v>0</v>
      </c>
      <c r="AO798">
        <v>6</v>
      </c>
      <c r="AP798" t="s">
        <v>32</v>
      </c>
    </row>
    <row r="799" spans="1:42" x14ac:dyDescent="0.25">
      <c r="A799">
        <v>201601</v>
      </c>
      <c r="B799" t="str">
        <f t="shared" si="168"/>
        <v>2016-I</v>
      </c>
      <c r="C799" t="s">
        <v>851</v>
      </c>
      <c r="D799" t="s">
        <v>851</v>
      </c>
      <c r="E799">
        <v>30077114</v>
      </c>
      <c r="F799" t="s">
        <v>29</v>
      </c>
      <c r="G799">
        <v>0</v>
      </c>
      <c r="H799">
        <v>0</v>
      </c>
      <c r="I799">
        <v>0</v>
      </c>
      <c r="J799">
        <f t="shared" si="169"/>
        <v>0</v>
      </c>
      <c r="K799" t="str">
        <f t="shared" si="170"/>
        <v>Modelamiento</v>
      </c>
      <c r="L799">
        <f t="shared" si="171"/>
        <v>0</v>
      </c>
      <c r="M799">
        <v>36</v>
      </c>
      <c r="N799" t="str">
        <f t="shared" si="172"/>
        <v>&lt;=40</v>
      </c>
      <c r="O799" t="s">
        <v>56</v>
      </c>
      <c r="P799" t="s">
        <v>31</v>
      </c>
      <c r="Q799">
        <v>39042</v>
      </c>
      <c r="R799">
        <v>1800</v>
      </c>
      <c r="S799" t="str">
        <f t="shared" si="173"/>
        <v>&lt;=2000</v>
      </c>
      <c r="T799">
        <v>1301.21</v>
      </c>
      <c r="U799" t="str">
        <f t="shared" si="174"/>
        <v>&lt;=1400</v>
      </c>
      <c r="V799" t="s">
        <v>589</v>
      </c>
      <c r="W799">
        <v>38952</v>
      </c>
      <c r="X799" s="12">
        <f t="shared" si="175"/>
        <v>4.6210720887245843E-2</v>
      </c>
      <c r="Y799" t="str">
        <f t="shared" si="176"/>
        <v>&lt;=0.05</v>
      </c>
      <c r="Z799" t="s">
        <v>32</v>
      </c>
      <c r="AA799">
        <v>4</v>
      </c>
      <c r="AB799">
        <v>2622.22</v>
      </c>
      <c r="AC799" t="str">
        <f t="shared" si="177"/>
        <v>&lt;=3000</v>
      </c>
      <c r="AD799">
        <v>1334</v>
      </c>
      <c r="AE799" t="str">
        <f t="shared" si="178"/>
        <v>&gt;120</v>
      </c>
      <c r="AF799">
        <v>2622.22</v>
      </c>
      <c r="AG799" t="str">
        <f t="shared" si="179"/>
        <v>&lt;=3000</v>
      </c>
      <c r="AH799" t="s">
        <v>32</v>
      </c>
      <c r="AI799" t="str">
        <f t="shared" si="180"/>
        <v/>
      </c>
      <c r="AJ799" t="s">
        <v>32</v>
      </c>
      <c r="AK799" t="str">
        <f t="shared" si="181"/>
        <v/>
      </c>
      <c r="AL799">
        <v>12</v>
      </c>
      <c r="AM799">
        <v>0</v>
      </c>
      <c r="AN799">
        <v>12</v>
      </c>
      <c r="AO799" t="s">
        <v>32</v>
      </c>
      <c r="AP799">
        <v>1</v>
      </c>
    </row>
    <row r="800" spans="1:42" x14ac:dyDescent="0.25">
      <c r="A800">
        <v>201601</v>
      </c>
      <c r="B800" t="str">
        <f t="shared" si="168"/>
        <v>2016-I</v>
      </c>
      <c r="C800" t="s">
        <v>852</v>
      </c>
      <c r="D800" t="s">
        <v>852</v>
      </c>
      <c r="E800">
        <v>30073435</v>
      </c>
      <c r="F800" t="s">
        <v>29</v>
      </c>
      <c r="G800">
        <v>0</v>
      </c>
      <c r="H800">
        <v>0</v>
      </c>
      <c r="I800">
        <v>0</v>
      </c>
      <c r="J800">
        <f t="shared" si="169"/>
        <v>0</v>
      </c>
      <c r="K800" t="str">
        <f t="shared" si="170"/>
        <v>Modelamiento</v>
      </c>
      <c r="L800">
        <f t="shared" si="171"/>
        <v>0</v>
      </c>
      <c r="M800">
        <v>22</v>
      </c>
      <c r="N800" t="str">
        <f t="shared" si="172"/>
        <v>&lt;=25</v>
      </c>
      <c r="O800" t="s">
        <v>56</v>
      </c>
      <c r="P800" t="s">
        <v>39</v>
      </c>
      <c r="Q800">
        <v>47691</v>
      </c>
      <c r="R800">
        <v>1500</v>
      </c>
      <c r="S800" t="str">
        <f t="shared" si="173"/>
        <v>&lt;=1500</v>
      </c>
      <c r="T800">
        <v>1589.46</v>
      </c>
      <c r="U800" t="str">
        <f t="shared" si="174"/>
        <v>&gt;1500</v>
      </c>
      <c r="V800" t="s">
        <v>597</v>
      </c>
      <c r="W800">
        <v>47301</v>
      </c>
      <c r="X800" s="12">
        <f t="shared" si="175"/>
        <v>3.1711803133126153E-2</v>
      </c>
      <c r="Y800" t="str">
        <f t="shared" si="176"/>
        <v>&lt;=0.04</v>
      </c>
      <c r="Z800" t="s">
        <v>32</v>
      </c>
      <c r="AA800">
        <v>0</v>
      </c>
      <c r="AB800">
        <v>2000</v>
      </c>
      <c r="AC800" t="str">
        <f t="shared" si="177"/>
        <v>&lt;=2000</v>
      </c>
      <c r="AD800">
        <v>0</v>
      </c>
      <c r="AE800" t="str">
        <f t="shared" si="178"/>
        <v>=0</v>
      </c>
      <c r="AF800">
        <v>0</v>
      </c>
      <c r="AG800" t="str">
        <f t="shared" si="179"/>
        <v>&lt;=500</v>
      </c>
      <c r="AH800" t="s">
        <v>32</v>
      </c>
      <c r="AI800" t="str">
        <f t="shared" si="180"/>
        <v/>
      </c>
      <c r="AJ800" t="s">
        <v>32</v>
      </c>
      <c r="AK800" t="str">
        <f t="shared" si="181"/>
        <v/>
      </c>
      <c r="AL800">
        <v>12</v>
      </c>
      <c r="AM800">
        <v>12</v>
      </c>
      <c r="AN800">
        <v>0</v>
      </c>
      <c r="AO800">
        <v>1</v>
      </c>
      <c r="AP800" t="s">
        <v>32</v>
      </c>
    </row>
    <row r="801" spans="1:42" x14ac:dyDescent="0.25">
      <c r="A801">
        <v>201601</v>
      </c>
      <c r="B801" t="str">
        <f t="shared" si="168"/>
        <v>2016-I</v>
      </c>
      <c r="C801" t="s">
        <v>853</v>
      </c>
      <c r="D801" t="s">
        <v>853</v>
      </c>
      <c r="E801">
        <v>30076668</v>
      </c>
      <c r="F801" t="s">
        <v>29</v>
      </c>
      <c r="G801">
        <v>0</v>
      </c>
      <c r="H801">
        <v>0</v>
      </c>
      <c r="I801">
        <v>0</v>
      </c>
      <c r="J801">
        <f t="shared" si="169"/>
        <v>0</v>
      </c>
      <c r="K801" t="str">
        <f t="shared" si="170"/>
        <v>Modelamiento</v>
      </c>
      <c r="L801">
        <f t="shared" si="171"/>
        <v>0</v>
      </c>
      <c r="M801">
        <v>23</v>
      </c>
      <c r="N801" t="str">
        <f t="shared" si="172"/>
        <v>&lt;=25</v>
      </c>
      <c r="O801" t="s">
        <v>56</v>
      </c>
      <c r="P801" t="s">
        <v>39</v>
      </c>
      <c r="Q801">
        <v>36855</v>
      </c>
      <c r="R801">
        <v>2000</v>
      </c>
      <c r="S801" t="str">
        <f t="shared" si="173"/>
        <v>&lt;=2000</v>
      </c>
      <c r="T801">
        <v>1224.94</v>
      </c>
      <c r="U801" t="str">
        <f t="shared" si="174"/>
        <v>&lt;=1300</v>
      </c>
      <c r="V801" t="s">
        <v>601</v>
      </c>
      <c r="W801">
        <v>36965</v>
      </c>
      <c r="X801" s="12">
        <f t="shared" si="175"/>
        <v>5.4105234681455429E-2</v>
      </c>
      <c r="Y801" t="str">
        <f t="shared" si="176"/>
        <v>&lt;=0.06</v>
      </c>
      <c r="Z801" t="s">
        <v>32</v>
      </c>
      <c r="AA801">
        <v>9</v>
      </c>
      <c r="AB801" t="s">
        <v>32</v>
      </c>
      <c r="AC801" t="str">
        <f t="shared" si="177"/>
        <v/>
      </c>
      <c r="AD801" t="s">
        <v>32</v>
      </c>
      <c r="AE801" t="str">
        <f t="shared" si="178"/>
        <v/>
      </c>
      <c r="AF801" t="s">
        <v>32</v>
      </c>
      <c r="AG801" t="str">
        <f t="shared" si="179"/>
        <v/>
      </c>
      <c r="AH801" t="s">
        <v>32</v>
      </c>
      <c r="AI801" t="str">
        <f t="shared" si="180"/>
        <v/>
      </c>
      <c r="AJ801" t="s">
        <v>32</v>
      </c>
      <c r="AK801" t="str">
        <f t="shared" si="181"/>
        <v/>
      </c>
      <c r="AL801">
        <v>0</v>
      </c>
      <c r="AM801">
        <v>0</v>
      </c>
      <c r="AN801">
        <v>0</v>
      </c>
      <c r="AO801" t="s">
        <v>32</v>
      </c>
      <c r="AP801" t="s">
        <v>32</v>
      </c>
    </row>
    <row r="802" spans="1:42" x14ac:dyDescent="0.25">
      <c r="A802">
        <v>201601</v>
      </c>
      <c r="B802" t="str">
        <f t="shared" si="168"/>
        <v>2016-I</v>
      </c>
      <c r="C802" t="s">
        <v>854</v>
      </c>
      <c r="D802" t="s">
        <v>854</v>
      </c>
      <c r="E802">
        <v>30077057</v>
      </c>
      <c r="F802" t="s">
        <v>29</v>
      </c>
      <c r="G802">
        <v>0</v>
      </c>
      <c r="H802">
        <v>0</v>
      </c>
      <c r="I802">
        <v>0</v>
      </c>
      <c r="J802">
        <f t="shared" si="169"/>
        <v>0</v>
      </c>
      <c r="K802" t="str">
        <f t="shared" si="170"/>
        <v>Modelamiento</v>
      </c>
      <c r="L802">
        <f t="shared" si="171"/>
        <v>0</v>
      </c>
      <c r="M802">
        <v>27</v>
      </c>
      <c r="N802" t="str">
        <f t="shared" si="172"/>
        <v>&lt;=30</v>
      </c>
      <c r="O802" t="s">
        <v>56</v>
      </c>
      <c r="P802" t="s">
        <v>31</v>
      </c>
      <c r="Q802">
        <v>36367</v>
      </c>
      <c r="R802">
        <v>1200</v>
      </c>
      <c r="S802" t="str">
        <f t="shared" si="173"/>
        <v>&lt;=1500</v>
      </c>
      <c r="T802">
        <v>993.51</v>
      </c>
      <c r="U802" t="str">
        <f t="shared" si="174"/>
        <v>&lt;=1000</v>
      </c>
      <c r="V802" t="s">
        <v>585</v>
      </c>
      <c r="W802">
        <v>35677</v>
      </c>
      <c r="X802" s="12">
        <f t="shared" si="175"/>
        <v>3.3635115060122768E-2</v>
      </c>
      <c r="Y802" t="str">
        <f t="shared" si="176"/>
        <v>&lt;=0.04</v>
      </c>
      <c r="Z802" t="s">
        <v>32</v>
      </c>
      <c r="AA802">
        <v>9</v>
      </c>
      <c r="AB802" t="s">
        <v>32</v>
      </c>
      <c r="AC802" t="str">
        <f t="shared" si="177"/>
        <v/>
      </c>
      <c r="AD802" t="s">
        <v>32</v>
      </c>
      <c r="AE802" t="str">
        <f t="shared" si="178"/>
        <v/>
      </c>
      <c r="AF802" t="s">
        <v>32</v>
      </c>
      <c r="AG802" t="str">
        <f t="shared" si="179"/>
        <v/>
      </c>
      <c r="AH802" t="s">
        <v>32</v>
      </c>
      <c r="AI802" t="str">
        <f t="shared" si="180"/>
        <v/>
      </c>
      <c r="AJ802" t="s">
        <v>32</v>
      </c>
      <c r="AK802" t="str">
        <f t="shared" si="181"/>
        <v/>
      </c>
      <c r="AL802">
        <v>0</v>
      </c>
      <c r="AM802">
        <v>0</v>
      </c>
      <c r="AN802">
        <v>0</v>
      </c>
      <c r="AO802" t="s">
        <v>32</v>
      </c>
      <c r="AP802" t="s">
        <v>32</v>
      </c>
    </row>
    <row r="803" spans="1:42" x14ac:dyDescent="0.25">
      <c r="A803">
        <v>201601</v>
      </c>
      <c r="B803" t="str">
        <f t="shared" si="168"/>
        <v>2016-I</v>
      </c>
      <c r="C803" t="s">
        <v>855</v>
      </c>
      <c r="D803" t="s">
        <v>855</v>
      </c>
      <c r="E803">
        <v>30074239</v>
      </c>
      <c r="F803" t="s">
        <v>29</v>
      </c>
      <c r="G803">
        <v>0</v>
      </c>
      <c r="H803">
        <v>0</v>
      </c>
      <c r="I803">
        <v>0</v>
      </c>
      <c r="J803">
        <f t="shared" si="169"/>
        <v>0</v>
      </c>
      <c r="K803" t="str">
        <f t="shared" si="170"/>
        <v>Modelamiento</v>
      </c>
      <c r="L803">
        <f t="shared" si="171"/>
        <v>0</v>
      </c>
      <c r="M803">
        <v>23</v>
      </c>
      <c r="N803" t="str">
        <f t="shared" si="172"/>
        <v>&lt;=25</v>
      </c>
      <c r="O803" t="s">
        <v>56</v>
      </c>
      <c r="P803" t="s">
        <v>39</v>
      </c>
      <c r="Q803">
        <v>41778</v>
      </c>
      <c r="R803">
        <v>1500</v>
      </c>
      <c r="S803" t="str">
        <f t="shared" si="173"/>
        <v>&lt;=1500</v>
      </c>
      <c r="T803">
        <v>323.14</v>
      </c>
      <c r="U803" t="str">
        <f t="shared" si="174"/>
        <v>&lt;=1000</v>
      </c>
      <c r="V803" t="s">
        <v>597</v>
      </c>
      <c r="W803">
        <v>41388</v>
      </c>
      <c r="X803" s="12">
        <f t="shared" si="175"/>
        <v>3.6242389098289363E-2</v>
      </c>
      <c r="Y803" t="str">
        <f t="shared" si="176"/>
        <v>&lt;=0.04</v>
      </c>
      <c r="Z803" t="s">
        <v>32</v>
      </c>
      <c r="AA803">
        <v>1</v>
      </c>
      <c r="AB803">
        <v>1293.98</v>
      </c>
      <c r="AC803" t="str">
        <f t="shared" si="177"/>
        <v>&lt;=2000</v>
      </c>
      <c r="AD803">
        <v>20</v>
      </c>
      <c r="AE803" t="str">
        <f t="shared" si="178"/>
        <v>&lt;=30</v>
      </c>
      <c r="AF803">
        <v>0</v>
      </c>
      <c r="AG803" t="str">
        <f t="shared" si="179"/>
        <v>&lt;=500</v>
      </c>
      <c r="AH803">
        <v>1660.61</v>
      </c>
      <c r="AI803" t="str">
        <f t="shared" si="180"/>
        <v>&lt;=2000</v>
      </c>
      <c r="AJ803">
        <v>0.61819999999999997</v>
      </c>
      <c r="AK803" t="str">
        <f t="shared" si="181"/>
        <v>&lt;=0.7</v>
      </c>
      <c r="AL803">
        <v>11</v>
      </c>
      <c r="AM803">
        <v>9</v>
      </c>
      <c r="AN803">
        <v>0</v>
      </c>
      <c r="AO803">
        <v>1</v>
      </c>
      <c r="AP803" t="s">
        <v>32</v>
      </c>
    </row>
    <row r="804" spans="1:42" x14ac:dyDescent="0.25">
      <c r="A804">
        <v>201601</v>
      </c>
      <c r="B804" t="str">
        <f t="shared" si="168"/>
        <v>2016-I</v>
      </c>
      <c r="C804" t="s">
        <v>856</v>
      </c>
      <c r="D804" t="s">
        <v>856</v>
      </c>
      <c r="E804">
        <v>30075912</v>
      </c>
      <c r="F804" t="s">
        <v>29</v>
      </c>
      <c r="G804">
        <v>1</v>
      </c>
      <c r="H804">
        <v>0</v>
      </c>
      <c r="I804">
        <v>0</v>
      </c>
      <c r="J804">
        <f t="shared" si="169"/>
        <v>0</v>
      </c>
      <c r="K804" t="str">
        <f t="shared" si="170"/>
        <v>Modelamiento</v>
      </c>
      <c r="L804">
        <f t="shared" si="171"/>
        <v>0</v>
      </c>
      <c r="M804">
        <v>22</v>
      </c>
      <c r="N804" t="str">
        <f t="shared" si="172"/>
        <v>&lt;=25</v>
      </c>
      <c r="O804" t="s">
        <v>56</v>
      </c>
      <c r="P804" t="s">
        <v>39</v>
      </c>
      <c r="Q804">
        <v>53849</v>
      </c>
      <c r="R804">
        <v>0</v>
      </c>
      <c r="S804" t="str">
        <f t="shared" si="173"/>
        <v>=0</v>
      </c>
      <c r="T804">
        <v>1771.37</v>
      </c>
      <c r="U804" t="str">
        <f t="shared" si="174"/>
        <v>&gt;1500</v>
      </c>
      <c r="V804" t="s">
        <v>32</v>
      </c>
      <c r="W804">
        <v>53849</v>
      </c>
      <c r="X804" s="12">
        <f t="shared" si="175"/>
        <v>0</v>
      </c>
      <c r="Y804" t="str">
        <f t="shared" si="176"/>
        <v>=0</v>
      </c>
      <c r="Z804" t="s">
        <v>32</v>
      </c>
      <c r="AA804">
        <v>9</v>
      </c>
      <c r="AB804" t="s">
        <v>32</v>
      </c>
      <c r="AC804" t="str">
        <f t="shared" si="177"/>
        <v/>
      </c>
      <c r="AD804" t="s">
        <v>32</v>
      </c>
      <c r="AE804" t="str">
        <f t="shared" si="178"/>
        <v/>
      </c>
      <c r="AF804" t="s">
        <v>32</v>
      </c>
      <c r="AG804" t="str">
        <f t="shared" si="179"/>
        <v/>
      </c>
      <c r="AH804" t="s">
        <v>32</v>
      </c>
      <c r="AI804" t="str">
        <f t="shared" si="180"/>
        <v/>
      </c>
      <c r="AJ804" t="s">
        <v>32</v>
      </c>
      <c r="AK804" t="str">
        <f t="shared" si="181"/>
        <v/>
      </c>
      <c r="AL804">
        <v>0</v>
      </c>
      <c r="AM804">
        <v>0</v>
      </c>
      <c r="AN804">
        <v>0</v>
      </c>
      <c r="AO804" t="s">
        <v>32</v>
      </c>
      <c r="AP804" t="s">
        <v>32</v>
      </c>
    </row>
    <row r="805" spans="1:42" x14ac:dyDescent="0.25">
      <c r="A805">
        <v>201601</v>
      </c>
      <c r="B805" t="str">
        <f t="shared" si="168"/>
        <v>2016-I</v>
      </c>
      <c r="C805" t="s">
        <v>857</v>
      </c>
      <c r="D805" t="s">
        <v>857</v>
      </c>
      <c r="E805">
        <v>30074882</v>
      </c>
      <c r="F805" t="s">
        <v>29</v>
      </c>
      <c r="G805">
        <v>0</v>
      </c>
      <c r="H805">
        <v>0</v>
      </c>
      <c r="I805">
        <v>0</v>
      </c>
      <c r="J805">
        <f t="shared" si="169"/>
        <v>0</v>
      </c>
      <c r="K805" t="str">
        <f t="shared" si="170"/>
        <v>Modelamiento</v>
      </c>
      <c r="L805">
        <f t="shared" si="171"/>
        <v>0</v>
      </c>
      <c r="M805">
        <v>24</v>
      </c>
      <c r="N805" t="str">
        <f t="shared" si="172"/>
        <v>&lt;=25</v>
      </c>
      <c r="O805" t="s">
        <v>56</v>
      </c>
      <c r="P805" t="s">
        <v>39</v>
      </c>
      <c r="Q805">
        <v>36568</v>
      </c>
      <c r="R805">
        <v>999</v>
      </c>
      <c r="S805" t="str">
        <f t="shared" si="173"/>
        <v>&lt;=1000</v>
      </c>
      <c r="T805">
        <v>999</v>
      </c>
      <c r="U805" t="str">
        <f t="shared" si="174"/>
        <v>&lt;=1000</v>
      </c>
      <c r="V805" t="s">
        <v>585</v>
      </c>
      <c r="W805">
        <v>35677</v>
      </c>
      <c r="X805" s="12">
        <f t="shared" si="175"/>
        <v>2.8001233287552205E-2</v>
      </c>
      <c r="Y805" t="str">
        <f t="shared" si="176"/>
        <v>&lt;=0.03</v>
      </c>
      <c r="Z805" t="s">
        <v>32</v>
      </c>
      <c r="AA805">
        <v>4</v>
      </c>
      <c r="AB805">
        <v>420.52</v>
      </c>
      <c r="AC805" t="str">
        <f t="shared" si="177"/>
        <v>&lt;=500</v>
      </c>
      <c r="AD805">
        <v>1161</v>
      </c>
      <c r="AE805" t="str">
        <f t="shared" si="178"/>
        <v>&gt;120</v>
      </c>
      <c r="AF805">
        <v>420.52</v>
      </c>
      <c r="AG805" t="str">
        <f t="shared" si="179"/>
        <v>&lt;=500</v>
      </c>
      <c r="AH805" t="s">
        <v>32</v>
      </c>
      <c r="AI805" t="str">
        <f t="shared" si="180"/>
        <v/>
      </c>
      <c r="AJ805" t="s">
        <v>32</v>
      </c>
      <c r="AK805" t="str">
        <f t="shared" si="181"/>
        <v/>
      </c>
      <c r="AL805">
        <v>12</v>
      </c>
      <c r="AM805">
        <v>0</v>
      </c>
      <c r="AN805">
        <v>12</v>
      </c>
      <c r="AO805" t="s">
        <v>32</v>
      </c>
      <c r="AP805">
        <v>1</v>
      </c>
    </row>
    <row r="806" spans="1:42" x14ac:dyDescent="0.25">
      <c r="A806">
        <v>201601</v>
      </c>
      <c r="B806" t="str">
        <f t="shared" si="168"/>
        <v>2016-I</v>
      </c>
      <c r="C806" t="s">
        <v>858</v>
      </c>
      <c r="D806" t="s">
        <v>858</v>
      </c>
      <c r="E806">
        <v>30075756</v>
      </c>
      <c r="F806" t="s">
        <v>29</v>
      </c>
      <c r="G806">
        <v>1</v>
      </c>
      <c r="H806">
        <v>0</v>
      </c>
      <c r="I806">
        <v>0</v>
      </c>
      <c r="J806">
        <f t="shared" si="169"/>
        <v>0</v>
      </c>
      <c r="K806" t="str">
        <f t="shared" si="170"/>
        <v>Modelamiento</v>
      </c>
      <c r="L806">
        <f t="shared" si="171"/>
        <v>0</v>
      </c>
      <c r="M806">
        <v>22</v>
      </c>
      <c r="N806" t="str">
        <f t="shared" si="172"/>
        <v>&lt;=25</v>
      </c>
      <c r="O806" t="s">
        <v>56</v>
      </c>
      <c r="P806" t="s">
        <v>39</v>
      </c>
      <c r="Q806">
        <v>46603</v>
      </c>
      <c r="R806">
        <v>1500</v>
      </c>
      <c r="S806" t="str">
        <f t="shared" si="173"/>
        <v>&lt;=1500</v>
      </c>
      <c r="T806">
        <v>1557.06</v>
      </c>
      <c r="U806" t="str">
        <f t="shared" si="174"/>
        <v>&gt;1500</v>
      </c>
      <c r="V806" t="s">
        <v>597</v>
      </c>
      <c r="W806">
        <v>46213</v>
      </c>
      <c r="X806" s="12">
        <f t="shared" si="175"/>
        <v>3.2458399151753838E-2</v>
      </c>
      <c r="Y806" t="str">
        <f t="shared" si="176"/>
        <v>&lt;=0.04</v>
      </c>
      <c r="Z806" t="s">
        <v>32</v>
      </c>
      <c r="AA806">
        <v>9</v>
      </c>
      <c r="AB806" t="s">
        <v>32</v>
      </c>
      <c r="AC806" t="str">
        <f t="shared" si="177"/>
        <v/>
      </c>
      <c r="AD806" t="s">
        <v>32</v>
      </c>
      <c r="AE806" t="str">
        <f t="shared" si="178"/>
        <v/>
      </c>
      <c r="AF806" t="s">
        <v>32</v>
      </c>
      <c r="AG806" t="str">
        <f t="shared" si="179"/>
        <v/>
      </c>
      <c r="AH806" t="s">
        <v>32</v>
      </c>
      <c r="AI806" t="str">
        <f t="shared" si="180"/>
        <v/>
      </c>
      <c r="AJ806" t="s">
        <v>32</v>
      </c>
      <c r="AK806" t="str">
        <f t="shared" si="181"/>
        <v/>
      </c>
      <c r="AL806">
        <v>0</v>
      </c>
      <c r="AM806">
        <v>0</v>
      </c>
      <c r="AN806">
        <v>0</v>
      </c>
      <c r="AO806" t="s">
        <v>32</v>
      </c>
      <c r="AP806" t="s">
        <v>32</v>
      </c>
    </row>
    <row r="807" spans="1:42" x14ac:dyDescent="0.25">
      <c r="A807">
        <v>201601</v>
      </c>
      <c r="B807" t="str">
        <f t="shared" si="168"/>
        <v>2016-I</v>
      </c>
      <c r="C807" t="s">
        <v>859</v>
      </c>
      <c r="D807" t="s">
        <v>859</v>
      </c>
      <c r="E807">
        <v>30076606</v>
      </c>
      <c r="F807" t="s">
        <v>29</v>
      </c>
      <c r="G807">
        <v>0</v>
      </c>
      <c r="H807">
        <v>0</v>
      </c>
      <c r="I807">
        <v>0</v>
      </c>
      <c r="J807">
        <f t="shared" si="169"/>
        <v>0</v>
      </c>
      <c r="K807" t="str">
        <f t="shared" si="170"/>
        <v>Modelamiento</v>
      </c>
      <c r="L807">
        <f t="shared" si="171"/>
        <v>0</v>
      </c>
      <c r="M807">
        <v>34</v>
      </c>
      <c r="N807" t="str">
        <f t="shared" si="172"/>
        <v>&lt;=35</v>
      </c>
      <c r="O807" t="s">
        <v>72</v>
      </c>
      <c r="P807" t="s">
        <v>69</v>
      </c>
      <c r="Q807">
        <v>36568</v>
      </c>
      <c r="R807">
        <v>999</v>
      </c>
      <c r="S807" t="str">
        <f t="shared" si="173"/>
        <v>&lt;=1000</v>
      </c>
      <c r="T807">
        <v>999</v>
      </c>
      <c r="U807" t="str">
        <f t="shared" si="174"/>
        <v>&lt;=1000</v>
      </c>
      <c r="V807" t="s">
        <v>585</v>
      </c>
      <c r="W807">
        <v>35677</v>
      </c>
      <c r="X807" s="12">
        <f t="shared" si="175"/>
        <v>2.8001233287552205E-2</v>
      </c>
      <c r="Y807" t="str">
        <f t="shared" si="176"/>
        <v>&lt;=0.03</v>
      </c>
      <c r="Z807" t="s">
        <v>32</v>
      </c>
      <c r="AA807">
        <v>0</v>
      </c>
      <c r="AB807">
        <v>5759.91</v>
      </c>
      <c r="AC807" t="str">
        <f t="shared" si="177"/>
        <v>&gt;5000</v>
      </c>
      <c r="AD807">
        <v>0</v>
      </c>
      <c r="AE807" t="str">
        <f t="shared" si="178"/>
        <v>=0</v>
      </c>
      <c r="AF807">
        <v>0</v>
      </c>
      <c r="AG807" t="str">
        <f t="shared" si="179"/>
        <v>&lt;=500</v>
      </c>
      <c r="AH807" t="s">
        <v>32</v>
      </c>
      <c r="AI807" t="str">
        <f t="shared" si="180"/>
        <v/>
      </c>
      <c r="AJ807" t="s">
        <v>32</v>
      </c>
      <c r="AK807" t="str">
        <f t="shared" si="181"/>
        <v/>
      </c>
      <c r="AL807">
        <v>4</v>
      </c>
      <c r="AM807">
        <v>4</v>
      </c>
      <c r="AN807">
        <v>0</v>
      </c>
      <c r="AO807">
        <v>1</v>
      </c>
      <c r="AP807" t="s">
        <v>32</v>
      </c>
    </row>
    <row r="808" spans="1:42" x14ac:dyDescent="0.25">
      <c r="A808">
        <v>201601</v>
      </c>
      <c r="B808" t="str">
        <f t="shared" si="168"/>
        <v>2016-I</v>
      </c>
      <c r="C808" t="s">
        <v>860</v>
      </c>
      <c r="D808" t="s">
        <v>860</v>
      </c>
      <c r="E808">
        <v>30074424</v>
      </c>
      <c r="F808" t="s">
        <v>29</v>
      </c>
      <c r="G808">
        <v>0</v>
      </c>
      <c r="H808">
        <v>0</v>
      </c>
      <c r="I808">
        <v>0</v>
      </c>
      <c r="J808">
        <f t="shared" si="169"/>
        <v>0</v>
      </c>
      <c r="K808" t="str">
        <f t="shared" si="170"/>
        <v>Modelamiento</v>
      </c>
      <c r="L808">
        <f t="shared" si="171"/>
        <v>0</v>
      </c>
      <c r="M808">
        <v>27</v>
      </c>
      <c r="N808" t="str">
        <f t="shared" si="172"/>
        <v>&lt;=30</v>
      </c>
      <c r="O808" t="s">
        <v>56</v>
      </c>
      <c r="P808" t="s">
        <v>39</v>
      </c>
      <c r="Q808">
        <v>41664</v>
      </c>
      <c r="R808">
        <v>999</v>
      </c>
      <c r="S808" t="str">
        <f t="shared" si="173"/>
        <v>&lt;=1000</v>
      </c>
      <c r="T808">
        <v>999</v>
      </c>
      <c r="U808" t="str">
        <f t="shared" si="174"/>
        <v>&lt;=1000</v>
      </c>
      <c r="V808" t="s">
        <v>585</v>
      </c>
      <c r="W808">
        <v>40773</v>
      </c>
      <c r="X808" s="12">
        <f t="shared" si="175"/>
        <v>2.4501508351114708E-2</v>
      </c>
      <c r="Y808" t="str">
        <f t="shared" si="176"/>
        <v>&lt;=0.03</v>
      </c>
      <c r="Z808" t="s">
        <v>32</v>
      </c>
      <c r="AA808">
        <v>4</v>
      </c>
      <c r="AB808">
        <v>239.53</v>
      </c>
      <c r="AC808" t="str">
        <f t="shared" si="177"/>
        <v>&lt;=500</v>
      </c>
      <c r="AD808">
        <v>1857</v>
      </c>
      <c r="AE808" t="str">
        <f t="shared" si="178"/>
        <v>&gt;120</v>
      </c>
      <c r="AF808">
        <v>239.53</v>
      </c>
      <c r="AG808" t="str">
        <f t="shared" si="179"/>
        <v>&lt;=500</v>
      </c>
      <c r="AH808" t="s">
        <v>32</v>
      </c>
      <c r="AI808" t="str">
        <f t="shared" si="180"/>
        <v/>
      </c>
      <c r="AJ808" t="s">
        <v>32</v>
      </c>
      <c r="AK808" t="str">
        <f t="shared" si="181"/>
        <v/>
      </c>
      <c r="AL808">
        <v>5</v>
      </c>
      <c r="AM808">
        <v>0</v>
      </c>
      <c r="AN808">
        <v>5</v>
      </c>
      <c r="AO808" t="s">
        <v>32</v>
      </c>
      <c r="AP808">
        <v>8</v>
      </c>
    </row>
    <row r="809" spans="1:42" x14ac:dyDescent="0.25">
      <c r="A809">
        <v>201601</v>
      </c>
      <c r="B809" t="str">
        <f t="shared" si="168"/>
        <v>2016-I</v>
      </c>
      <c r="C809" t="s">
        <v>861</v>
      </c>
      <c r="D809" t="s">
        <v>861</v>
      </c>
      <c r="E809">
        <v>30074913</v>
      </c>
      <c r="F809" t="s">
        <v>29</v>
      </c>
      <c r="G809">
        <v>0</v>
      </c>
      <c r="H809">
        <v>0</v>
      </c>
      <c r="I809">
        <v>0</v>
      </c>
      <c r="J809">
        <f t="shared" si="169"/>
        <v>0</v>
      </c>
      <c r="K809" t="str">
        <f t="shared" si="170"/>
        <v>Modelamiento</v>
      </c>
      <c r="L809">
        <f t="shared" si="171"/>
        <v>0</v>
      </c>
      <c r="M809">
        <v>29</v>
      </c>
      <c r="N809" t="str">
        <f t="shared" si="172"/>
        <v>&lt;=30</v>
      </c>
      <c r="O809" t="s">
        <v>56</v>
      </c>
      <c r="P809" t="s">
        <v>31</v>
      </c>
      <c r="Q809">
        <v>35448</v>
      </c>
      <c r="R809">
        <v>1500</v>
      </c>
      <c r="S809" t="str">
        <f t="shared" si="173"/>
        <v>&lt;=1500</v>
      </c>
      <c r="T809">
        <v>1285.24</v>
      </c>
      <c r="U809" t="str">
        <f t="shared" si="174"/>
        <v>&lt;=1300</v>
      </c>
      <c r="V809" t="s">
        <v>614</v>
      </c>
      <c r="W809">
        <v>35058</v>
      </c>
      <c r="X809" s="12">
        <f t="shared" si="175"/>
        <v>4.278623994523361E-2</v>
      </c>
      <c r="Y809" t="str">
        <f t="shared" si="176"/>
        <v>&lt;=0.05</v>
      </c>
      <c r="Z809" t="s">
        <v>32</v>
      </c>
      <c r="AA809">
        <v>0</v>
      </c>
      <c r="AB809">
        <v>6333.17</v>
      </c>
      <c r="AC809" t="str">
        <f t="shared" si="177"/>
        <v>&gt;5000</v>
      </c>
      <c r="AD809">
        <v>0</v>
      </c>
      <c r="AE809" t="str">
        <f t="shared" si="178"/>
        <v>=0</v>
      </c>
      <c r="AF809">
        <v>0</v>
      </c>
      <c r="AG809" t="str">
        <f t="shared" si="179"/>
        <v>&lt;=500</v>
      </c>
      <c r="AH809">
        <v>1500</v>
      </c>
      <c r="AI809" t="str">
        <f t="shared" si="180"/>
        <v>&lt;=2000</v>
      </c>
      <c r="AJ809">
        <v>0.88880000000000003</v>
      </c>
      <c r="AK809" t="str">
        <f t="shared" si="181"/>
        <v>&lt;=0.9</v>
      </c>
      <c r="AL809">
        <v>7</v>
      </c>
      <c r="AM809">
        <v>7</v>
      </c>
      <c r="AN809">
        <v>0</v>
      </c>
      <c r="AO809">
        <v>1</v>
      </c>
      <c r="AP809" t="s">
        <v>32</v>
      </c>
    </row>
    <row r="810" spans="1:42" x14ac:dyDescent="0.25">
      <c r="A810">
        <v>201601</v>
      </c>
      <c r="B810" t="str">
        <f t="shared" si="168"/>
        <v>2016-I</v>
      </c>
      <c r="C810" t="s">
        <v>862</v>
      </c>
      <c r="D810" t="s">
        <v>862</v>
      </c>
      <c r="E810">
        <v>30077403</v>
      </c>
      <c r="F810" t="s">
        <v>29</v>
      </c>
      <c r="G810">
        <v>0</v>
      </c>
      <c r="H810">
        <v>0</v>
      </c>
      <c r="I810">
        <v>0</v>
      </c>
      <c r="J810">
        <f t="shared" si="169"/>
        <v>0</v>
      </c>
      <c r="K810" t="str">
        <f t="shared" si="170"/>
        <v>Modelamiento</v>
      </c>
      <c r="L810">
        <f t="shared" si="171"/>
        <v>0</v>
      </c>
      <c r="M810">
        <v>26</v>
      </c>
      <c r="N810" t="str">
        <f t="shared" si="172"/>
        <v>&lt;=30</v>
      </c>
      <c r="O810" t="s">
        <v>72</v>
      </c>
      <c r="P810" t="s">
        <v>39</v>
      </c>
      <c r="Q810">
        <v>26874</v>
      </c>
      <c r="R810">
        <v>499</v>
      </c>
      <c r="S810" t="str">
        <f t="shared" si="173"/>
        <v>&lt;=500</v>
      </c>
      <c r="T810">
        <v>999</v>
      </c>
      <c r="U810" t="str">
        <f t="shared" si="174"/>
        <v>&lt;=1000</v>
      </c>
      <c r="V810" t="s">
        <v>585</v>
      </c>
      <c r="W810">
        <v>25483</v>
      </c>
      <c r="X810" s="12">
        <f t="shared" si="175"/>
        <v>1.9581681905584115E-2</v>
      </c>
      <c r="Y810" t="str">
        <f t="shared" si="176"/>
        <v>&lt;=0.02</v>
      </c>
      <c r="Z810" t="s">
        <v>32</v>
      </c>
      <c r="AA810">
        <v>2</v>
      </c>
      <c r="AB810">
        <v>3711</v>
      </c>
      <c r="AC810" t="str">
        <f t="shared" si="177"/>
        <v>&lt;=4000</v>
      </c>
      <c r="AD810">
        <v>40</v>
      </c>
      <c r="AE810" t="str">
        <f t="shared" si="178"/>
        <v>&lt;=60</v>
      </c>
      <c r="AF810">
        <v>0</v>
      </c>
      <c r="AG810" t="str">
        <f t="shared" si="179"/>
        <v>&lt;=500</v>
      </c>
      <c r="AH810">
        <v>1000</v>
      </c>
      <c r="AI810" t="str">
        <f t="shared" si="180"/>
        <v>&lt;=1000</v>
      </c>
      <c r="AJ810">
        <v>1</v>
      </c>
      <c r="AK810" t="str">
        <f t="shared" si="181"/>
        <v>&gt;0.9</v>
      </c>
      <c r="AL810">
        <v>12</v>
      </c>
      <c r="AM810">
        <v>5</v>
      </c>
      <c r="AN810">
        <v>0</v>
      </c>
      <c r="AO810">
        <v>1</v>
      </c>
      <c r="AP810" t="s">
        <v>32</v>
      </c>
    </row>
    <row r="811" spans="1:42" x14ac:dyDescent="0.25">
      <c r="A811">
        <v>201601</v>
      </c>
      <c r="B811" t="str">
        <f t="shared" si="168"/>
        <v>2016-I</v>
      </c>
      <c r="C811" t="s">
        <v>863</v>
      </c>
      <c r="D811" t="s">
        <v>863</v>
      </c>
      <c r="E811">
        <v>30075813</v>
      </c>
      <c r="F811" t="s">
        <v>29</v>
      </c>
      <c r="G811">
        <v>0</v>
      </c>
      <c r="H811">
        <v>0</v>
      </c>
      <c r="I811">
        <v>0</v>
      </c>
      <c r="J811">
        <f t="shared" si="169"/>
        <v>0</v>
      </c>
      <c r="K811" t="str">
        <f t="shared" si="170"/>
        <v>Modelamiento</v>
      </c>
      <c r="L811">
        <f t="shared" si="171"/>
        <v>0</v>
      </c>
      <c r="M811">
        <v>27</v>
      </c>
      <c r="N811" t="str">
        <f t="shared" si="172"/>
        <v>&lt;=30</v>
      </c>
      <c r="O811" t="s">
        <v>56</v>
      </c>
      <c r="P811" t="s">
        <v>31</v>
      </c>
      <c r="Q811">
        <v>31971</v>
      </c>
      <c r="R811">
        <v>499</v>
      </c>
      <c r="S811" t="str">
        <f t="shared" si="173"/>
        <v>&lt;=500</v>
      </c>
      <c r="T811">
        <v>999</v>
      </c>
      <c r="U811" t="str">
        <f t="shared" si="174"/>
        <v>&lt;=1000</v>
      </c>
      <c r="V811" t="s">
        <v>585</v>
      </c>
      <c r="W811">
        <v>30580</v>
      </c>
      <c r="X811" s="12">
        <f t="shared" si="175"/>
        <v>1.631785480706344E-2</v>
      </c>
      <c r="Y811" t="str">
        <f t="shared" si="176"/>
        <v>&lt;=0.02</v>
      </c>
      <c r="Z811" t="s">
        <v>32</v>
      </c>
      <c r="AA811">
        <v>3</v>
      </c>
      <c r="AB811">
        <v>505</v>
      </c>
      <c r="AC811" t="str">
        <f t="shared" si="177"/>
        <v>&lt;=1000</v>
      </c>
      <c r="AD811">
        <v>103</v>
      </c>
      <c r="AE811" t="str">
        <f t="shared" si="178"/>
        <v>&lt;=120</v>
      </c>
      <c r="AF811">
        <v>0</v>
      </c>
      <c r="AG811" t="str">
        <f t="shared" si="179"/>
        <v>&lt;=500</v>
      </c>
      <c r="AH811" t="s">
        <v>32</v>
      </c>
      <c r="AI811" t="str">
        <f t="shared" si="180"/>
        <v/>
      </c>
      <c r="AJ811" t="s">
        <v>32</v>
      </c>
      <c r="AK811" t="str">
        <f t="shared" si="181"/>
        <v/>
      </c>
      <c r="AL811">
        <v>9</v>
      </c>
      <c r="AM811">
        <v>3</v>
      </c>
      <c r="AN811">
        <v>0</v>
      </c>
      <c r="AO811">
        <v>10</v>
      </c>
      <c r="AP811" t="s">
        <v>32</v>
      </c>
    </row>
    <row r="812" spans="1:42" x14ac:dyDescent="0.25">
      <c r="A812">
        <v>201601</v>
      </c>
      <c r="B812" t="str">
        <f t="shared" si="168"/>
        <v>2016-I</v>
      </c>
      <c r="C812" t="s">
        <v>864</v>
      </c>
      <c r="D812" t="s">
        <v>864</v>
      </c>
      <c r="E812">
        <v>30077564</v>
      </c>
      <c r="F812" t="s">
        <v>29</v>
      </c>
      <c r="G812">
        <v>0</v>
      </c>
      <c r="H812">
        <v>0</v>
      </c>
      <c r="I812">
        <v>0</v>
      </c>
      <c r="J812">
        <f t="shared" si="169"/>
        <v>0</v>
      </c>
      <c r="K812" t="str">
        <f t="shared" si="170"/>
        <v>Modelamiento</v>
      </c>
      <c r="L812">
        <f t="shared" si="171"/>
        <v>0</v>
      </c>
      <c r="M812">
        <v>33</v>
      </c>
      <c r="N812" t="str">
        <f t="shared" si="172"/>
        <v>&lt;=35</v>
      </c>
      <c r="O812" t="s">
        <v>56</v>
      </c>
      <c r="P812" t="s">
        <v>39</v>
      </c>
      <c r="Q812">
        <v>36368</v>
      </c>
      <c r="R812">
        <v>1199</v>
      </c>
      <c r="S812" t="str">
        <f t="shared" si="173"/>
        <v>&lt;=1500</v>
      </c>
      <c r="T812">
        <v>993.54</v>
      </c>
      <c r="U812" t="str">
        <f t="shared" si="174"/>
        <v>&lt;=1000</v>
      </c>
      <c r="V812" t="s">
        <v>585</v>
      </c>
      <c r="W812">
        <v>35677</v>
      </c>
      <c r="X812" s="12">
        <f t="shared" si="175"/>
        <v>3.3607085797572663E-2</v>
      </c>
      <c r="Y812" t="str">
        <f t="shared" si="176"/>
        <v>&lt;=0.04</v>
      </c>
      <c r="Z812" t="s">
        <v>32</v>
      </c>
      <c r="AA812">
        <v>9</v>
      </c>
      <c r="AB812" t="s">
        <v>32</v>
      </c>
      <c r="AC812" t="str">
        <f t="shared" si="177"/>
        <v/>
      </c>
      <c r="AD812" t="s">
        <v>32</v>
      </c>
      <c r="AE812" t="str">
        <f t="shared" si="178"/>
        <v/>
      </c>
      <c r="AF812" t="s">
        <v>32</v>
      </c>
      <c r="AG812" t="str">
        <f t="shared" si="179"/>
        <v/>
      </c>
      <c r="AH812" t="s">
        <v>32</v>
      </c>
      <c r="AI812" t="str">
        <f t="shared" si="180"/>
        <v/>
      </c>
      <c r="AJ812" t="s">
        <v>32</v>
      </c>
      <c r="AK812" t="str">
        <f t="shared" si="181"/>
        <v/>
      </c>
      <c r="AL812">
        <v>0</v>
      </c>
      <c r="AM812">
        <v>0</v>
      </c>
      <c r="AN812">
        <v>0</v>
      </c>
      <c r="AO812" t="s">
        <v>32</v>
      </c>
      <c r="AP812" t="s">
        <v>32</v>
      </c>
    </row>
    <row r="813" spans="1:42" x14ac:dyDescent="0.25">
      <c r="A813">
        <v>201601</v>
      </c>
      <c r="B813" t="str">
        <f t="shared" si="168"/>
        <v>2016-I</v>
      </c>
      <c r="C813" t="s">
        <v>865</v>
      </c>
      <c r="D813" t="s">
        <v>865</v>
      </c>
      <c r="E813">
        <v>30076217</v>
      </c>
      <c r="F813" t="s">
        <v>29</v>
      </c>
      <c r="G813">
        <v>0</v>
      </c>
      <c r="H813">
        <v>0</v>
      </c>
      <c r="I813">
        <v>0</v>
      </c>
      <c r="J813">
        <f t="shared" si="169"/>
        <v>0</v>
      </c>
      <c r="K813" t="str">
        <f t="shared" si="170"/>
        <v>Modelamiento</v>
      </c>
      <c r="L813">
        <f t="shared" si="171"/>
        <v>0</v>
      </c>
      <c r="M813">
        <v>25</v>
      </c>
      <c r="N813" t="str">
        <f t="shared" si="172"/>
        <v>&lt;=25</v>
      </c>
      <c r="O813" t="s">
        <v>56</v>
      </c>
      <c r="P813" t="s">
        <v>39</v>
      </c>
      <c r="Q813">
        <v>31971</v>
      </c>
      <c r="R813">
        <v>499</v>
      </c>
      <c r="S813" t="str">
        <f t="shared" si="173"/>
        <v>&lt;=500</v>
      </c>
      <c r="T813">
        <v>999</v>
      </c>
      <c r="U813" t="str">
        <f t="shared" si="174"/>
        <v>&lt;=1000</v>
      </c>
      <c r="V813" t="s">
        <v>585</v>
      </c>
      <c r="W813">
        <v>30580</v>
      </c>
      <c r="X813" s="12">
        <f t="shared" si="175"/>
        <v>1.631785480706344E-2</v>
      </c>
      <c r="Y813" t="str">
        <f t="shared" si="176"/>
        <v>&lt;=0.02</v>
      </c>
      <c r="Z813" t="s">
        <v>32</v>
      </c>
      <c r="AA813">
        <v>4</v>
      </c>
      <c r="AB813">
        <v>921.88</v>
      </c>
      <c r="AC813" t="str">
        <f t="shared" si="177"/>
        <v>&lt;=1000</v>
      </c>
      <c r="AD813">
        <v>341</v>
      </c>
      <c r="AE813" t="str">
        <f t="shared" si="178"/>
        <v>&gt;120</v>
      </c>
      <c r="AF813">
        <v>902.27</v>
      </c>
      <c r="AG813" t="str">
        <f t="shared" si="179"/>
        <v>&lt;=1000</v>
      </c>
      <c r="AH813" t="s">
        <v>32</v>
      </c>
      <c r="AI813" t="str">
        <f t="shared" si="180"/>
        <v/>
      </c>
      <c r="AJ813" t="s">
        <v>32</v>
      </c>
      <c r="AK813" t="str">
        <f t="shared" si="181"/>
        <v/>
      </c>
      <c r="AL813">
        <v>12</v>
      </c>
      <c r="AM813">
        <v>0</v>
      </c>
      <c r="AN813">
        <v>8</v>
      </c>
      <c r="AO813" t="s">
        <v>32</v>
      </c>
      <c r="AP813">
        <v>1</v>
      </c>
    </row>
    <row r="814" spans="1:42" x14ac:dyDescent="0.25">
      <c r="A814">
        <v>201601</v>
      </c>
      <c r="B814" t="str">
        <f t="shared" si="168"/>
        <v>2016-I</v>
      </c>
      <c r="C814" t="s">
        <v>866</v>
      </c>
      <c r="D814" t="s">
        <v>866</v>
      </c>
      <c r="E814">
        <v>30075915</v>
      </c>
      <c r="F814" t="s">
        <v>29</v>
      </c>
      <c r="G814">
        <v>0</v>
      </c>
      <c r="H814">
        <v>0</v>
      </c>
      <c r="I814">
        <v>0</v>
      </c>
      <c r="J814">
        <f t="shared" si="169"/>
        <v>0</v>
      </c>
      <c r="K814" t="str">
        <f t="shared" si="170"/>
        <v>Modelamiento</v>
      </c>
      <c r="L814">
        <f t="shared" si="171"/>
        <v>0</v>
      </c>
      <c r="M814">
        <v>39</v>
      </c>
      <c r="N814" t="str">
        <f t="shared" si="172"/>
        <v>&lt;=40</v>
      </c>
      <c r="O814" t="s">
        <v>56</v>
      </c>
      <c r="P814" t="s">
        <v>35</v>
      </c>
      <c r="Q814">
        <v>36568</v>
      </c>
      <c r="R814">
        <v>999</v>
      </c>
      <c r="S814" t="str">
        <f t="shared" si="173"/>
        <v>&lt;=1000</v>
      </c>
      <c r="T814">
        <v>999</v>
      </c>
      <c r="U814" t="str">
        <f t="shared" si="174"/>
        <v>&lt;=1000</v>
      </c>
      <c r="V814" t="s">
        <v>585</v>
      </c>
      <c r="W814">
        <v>35677</v>
      </c>
      <c r="X814" s="12">
        <f t="shared" si="175"/>
        <v>2.8001233287552205E-2</v>
      </c>
      <c r="Y814" t="str">
        <f t="shared" si="176"/>
        <v>&lt;=0.03</v>
      </c>
      <c r="Z814" t="s">
        <v>32</v>
      </c>
      <c r="AA814">
        <v>0</v>
      </c>
      <c r="AB814">
        <v>10298.85</v>
      </c>
      <c r="AC814" t="str">
        <f t="shared" si="177"/>
        <v>&gt;5000</v>
      </c>
      <c r="AD814">
        <v>0</v>
      </c>
      <c r="AE814" t="str">
        <f t="shared" si="178"/>
        <v>=0</v>
      </c>
      <c r="AF814">
        <v>0</v>
      </c>
      <c r="AG814" t="str">
        <f t="shared" si="179"/>
        <v>&lt;=500</v>
      </c>
      <c r="AH814">
        <v>3498.34</v>
      </c>
      <c r="AI814" t="str">
        <f t="shared" si="180"/>
        <v>&lt;=4000</v>
      </c>
      <c r="AJ814">
        <v>1</v>
      </c>
      <c r="AK814" t="str">
        <f t="shared" si="181"/>
        <v>&gt;0.9</v>
      </c>
      <c r="AL814">
        <v>12</v>
      </c>
      <c r="AM814">
        <v>12</v>
      </c>
      <c r="AN814">
        <v>0</v>
      </c>
      <c r="AO814">
        <v>1</v>
      </c>
      <c r="AP814" t="s">
        <v>32</v>
      </c>
    </row>
    <row r="815" spans="1:42" x14ac:dyDescent="0.25">
      <c r="A815">
        <v>201601</v>
      </c>
      <c r="B815" t="str">
        <f t="shared" si="168"/>
        <v>2016-I</v>
      </c>
      <c r="C815" t="s">
        <v>867</v>
      </c>
      <c r="D815" t="s">
        <v>867</v>
      </c>
      <c r="E815">
        <v>30074604</v>
      </c>
      <c r="F815" t="s">
        <v>29</v>
      </c>
      <c r="G815">
        <v>1</v>
      </c>
      <c r="H815">
        <v>0</v>
      </c>
      <c r="I815">
        <v>0</v>
      </c>
      <c r="J815">
        <f t="shared" si="169"/>
        <v>0</v>
      </c>
      <c r="K815" t="str">
        <f t="shared" si="170"/>
        <v>Modelamiento</v>
      </c>
      <c r="L815">
        <f t="shared" si="171"/>
        <v>0</v>
      </c>
      <c r="M815">
        <v>32</v>
      </c>
      <c r="N815" t="str">
        <f t="shared" si="172"/>
        <v>&lt;=35</v>
      </c>
      <c r="O815" t="s">
        <v>56</v>
      </c>
      <c r="P815" t="s">
        <v>31</v>
      </c>
      <c r="Q815">
        <v>48504</v>
      </c>
      <c r="R815">
        <v>1800</v>
      </c>
      <c r="S815" t="str">
        <f t="shared" si="173"/>
        <v>&lt;=2000</v>
      </c>
      <c r="T815">
        <v>1616.56</v>
      </c>
      <c r="U815" t="str">
        <f t="shared" si="174"/>
        <v>&gt;1500</v>
      </c>
      <c r="V815" t="s">
        <v>587</v>
      </c>
      <c r="W815">
        <v>48414</v>
      </c>
      <c r="X815" s="12">
        <f t="shared" si="175"/>
        <v>3.717932829346883E-2</v>
      </c>
      <c r="Y815" t="str">
        <f t="shared" si="176"/>
        <v>&lt;=0.04</v>
      </c>
      <c r="Z815" t="s">
        <v>32</v>
      </c>
      <c r="AA815">
        <v>4</v>
      </c>
      <c r="AB815">
        <v>1601.48</v>
      </c>
      <c r="AC815" t="str">
        <f t="shared" si="177"/>
        <v>&lt;=2000</v>
      </c>
      <c r="AD815">
        <v>1325</v>
      </c>
      <c r="AE815" t="str">
        <f t="shared" si="178"/>
        <v>&gt;120</v>
      </c>
      <c r="AF815">
        <v>1601.48</v>
      </c>
      <c r="AG815" t="str">
        <f t="shared" si="179"/>
        <v>&lt;=2000</v>
      </c>
      <c r="AH815" t="s">
        <v>32</v>
      </c>
      <c r="AI815" t="str">
        <f t="shared" si="180"/>
        <v/>
      </c>
      <c r="AJ815" t="s">
        <v>32</v>
      </c>
      <c r="AK815" t="str">
        <f t="shared" si="181"/>
        <v/>
      </c>
      <c r="AL815">
        <v>12</v>
      </c>
      <c r="AM815">
        <v>0</v>
      </c>
      <c r="AN815">
        <v>12</v>
      </c>
      <c r="AO815" t="s">
        <v>32</v>
      </c>
      <c r="AP815">
        <v>1</v>
      </c>
    </row>
    <row r="816" spans="1:42" x14ac:dyDescent="0.25">
      <c r="A816">
        <v>201601</v>
      </c>
      <c r="B816" t="str">
        <f t="shared" si="168"/>
        <v>2016-I</v>
      </c>
      <c r="C816" t="s">
        <v>868</v>
      </c>
      <c r="D816" t="s">
        <v>868</v>
      </c>
      <c r="E816">
        <v>30077330</v>
      </c>
      <c r="F816" t="s">
        <v>29</v>
      </c>
      <c r="G816">
        <v>0</v>
      </c>
      <c r="H816">
        <v>0</v>
      </c>
      <c r="I816">
        <v>0</v>
      </c>
      <c r="J816">
        <f t="shared" si="169"/>
        <v>0</v>
      </c>
      <c r="K816" t="str">
        <f t="shared" si="170"/>
        <v>Modelamiento</v>
      </c>
      <c r="L816">
        <f t="shared" si="171"/>
        <v>0</v>
      </c>
      <c r="M816">
        <v>40</v>
      </c>
      <c r="N816" t="str">
        <f t="shared" si="172"/>
        <v>&lt;=40</v>
      </c>
      <c r="O816" t="s">
        <v>72</v>
      </c>
      <c r="P816" t="s">
        <v>31</v>
      </c>
      <c r="Q816">
        <v>31971</v>
      </c>
      <c r="R816">
        <v>499</v>
      </c>
      <c r="S816" t="str">
        <f t="shared" si="173"/>
        <v>&lt;=500</v>
      </c>
      <c r="T816">
        <v>999</v>
      </c>
      <c r="U816" t="str">
        <f t="shared" si="174"/>
        <v>&lt;=1000</v>
      </c>
      <c r="V816" t="s">
        <v>585</v>
      </c>
      <c r="W816">
        <v>30580</v>
      </c>
      <c r="X816" s="12">
        <f t="shared" si="175"/>
        <v>1.631785480706344E-2</v>
      </c>
      <c r="Y816" t="str">
        <f t="shared" si="176"/>
        <v>&lt;=0.02</v>
      </c>
      <c r="Z816" t="s">
        <v>32</v>
      </c>
      <c r="AA816">
        <v>0</v>
      </c>
      <c r="AB816">
        <v>2500</v>
      </c>
      <c r="AC816" t="str">
        <f t="shared" si="177"/>
        <v>&lt;=3000</v>
      </c>
      <c r="AD816">
        <v>0</v>
      </c>
      <c r="AE816" t="str">
        <f t="shared" si="178"/>
        <v>=0</v>
      </c>
      <c r="AF816">
        <v>0</v>
      </c>
      <c r="AG816" t="str">
        <f t="shared" si="179"/>
        <v>&lt;=500</v>
      </c>
      <c r="AH816">
        <v>4690.37</v>
      </c>
      <c r="AI816" t="str">
        <f t="shared" si="180"/>
        <v>&lt;=5000</v>
      </c>
      <c r="AJ816">
        <v>0.52390000000000003</v>
      </c>
      <c r="AK816" t="str">
        <f t="shared" si="181"/>
        <v>&lt;=0.6</v>
      </c>
      <c r="AL816">
        <v>11</v>
      </c>
      <c r="AM816">
        <v>11</v>
      </c>
      <c r="AN816">
        <v>0</v>
      </c>
      <c r="AO816">
        <v>1</v>
      </c>
      <c r="AP816" t="s">
        <v>32</v>
      </c>
    </row>
    <row r="817" spans="1:42" x14ac:dyDescent="0.25">
      <c r="A817">
        <v>201601</v>
      </c>
      <c r="B817" t="str">
        <f t="shared" si="168"/>
        <v>2016-I</v>
      </c>
      <c r="C817" t="s">
        <v>869</v>
      </c>
      <c r="D817" t="s">
        <v>869</v>
      </c>
      <c r="E817">
        <v>30077501</v>
      </c>
      <c r="F817" t="s">
        <v>29</v>
      </c>
      <c r="G817">
        <v>0</v>
      </c>
      <c r="H817">
        <v>0</v>
      </c>
      <c r="I817">
        <v>0</v>
      </c>
      <c r="J817">
        <f t="shared" si="169"/>
        <v>0</v>
      </c>
      <c r="K817" t="str">
        <f t="shared" si="170"/>
        <v>Modelamiento</v>
      </c>
      <c r="L817">
        <f t="shared" si="171"/>
        <v>0</v>
      </c>
      <c r="M817">
        <v>31</v>
      </c>
      <c r="N817" t="str">
        <f t="shared" si="172"/>
        <v>&lt;=35</v>
      </c>
      <c r="O817" t="s">
        <v>56</v>
      </c>
      <c r="P817" t="s">
        <v>35</v>
      </c>
      <c r="Q817">
        <v>31971</v>
      </c>
      <c r="R817">
        <v>499</v>
      </c>
      <c r="S817" t="str">
        <f t="shared" si="173"/>
        <v>&lt;=500</v>
      </c>
      <c r="T817">
        <v>999</v>
      </c>
      <c r="U817" t="str">
        <f t="shared" si="174"/>
        <v>&lt;=1000</v>
      </c>
      <c r="V817" t="s">
        <v>585</v>
      </c>
      <c r="W817">
        <v>30580</v>
      </c>
      <c r="X817" s="12">
        <f t="shared" si="175"/>
        <v>1.631785480706344E-2</v>
      </c>
      <c r="Y817" t="str">
        <f t="shared" si="176"/>
        <v>&lt;=0.02</v>
      </c>
      <c r="Z817" t="s">
        <v>32</v>
      </c>
      <c r="AA817">
        <v>9</v>
      </c>
      <c r="AB817" t="s">
        <v>32</v>
      </c>
      <c r="AC817" t="str">
        <f t="shared" si="177"/>
        <v/>
      </c>
      <c r="AD817" t="s">
        <v>32</v>
      </c>
      <c r="AE817" t="str">
        <f t="shared" si="178"/>
        <v/>
      </c>
      <c r="AF817" t="s">
        <v>32</v>
      </c>
      <c r="AG817" t="str">
        <f t="shared" si="179"/>
        <v/>
      </c>
      <c r="AH817" t="s">
        <v>32</v>
      </c>
      <c r="AI817" t="str">
        <f t="shared" si="180"/>
        <v/>
      </c>
      <c r="AJ817" t="s">
        <v>32</v>
      </c>
      <c r="AK817" t="str">
        <f t="shared" si="181"/>
        <v/>
      </c>
      <c r="AL817">
        <v>0</v>
      </c>
      <c r="AM817">
        <v>0</v>
      </c>
      <c r="AN817">
        <v>0</v>
      </c>
      <c r="AO817" t="s">
        <v>32</v>
      </c>
      <c r="AP817" t="s">
        <v>32</v>
      </c>
    </row>
    <row r="818" spans="1:42" x14ac:dyDescent="0.25">
      <c r="A818">
        <v>201601</v>
      </c>
      <c r="B818" t="str">
        <f t="shared" si="168"/>
        <v>2016-I</v>
      </c>
      <c r="C818" t="s">
        <v>870</v>
      </c>
      <c r="D818" t="s">
        <v>870</v>
      </c>
      <c r="E818">
        <v>30077185</v>
      </c>
      <c r="F818" t="s">
        <v>29</v>
      </c>
      <c r="G818">
        <v>0</v>
      </c>
      <c r="H818">
        <v>0</v>
      </c>
      <c r="I818">
        <v>0</v>
      </c>
      <c r="J818">
        <f t="shared" si="169"/>
        <v>0</v>
      </c>
      <c r="K818" t="str">
        <f t="shared" si="170"/>
        <v>Modelamiento</v>
      </c>
      <c r="L818">
        <f t="shared" si="171"/>
        <v>0</v>
      </c>
      <c r="M818">
        <v>32</v>
      </c>
      <c r="N818" t="str">
        <f t="shared" si="172"/>
        <v>&lt;=35</v>
      </c>
      <c r="O818" t="s">
        <v>72</v>
      </c>
      <c r="P818" t="s">
        <v>39</v>
      </c>
      <c r="Q818">
        <v>31971</v>
      </c>
      <c r="R818">
        <v>499</v>
      </c>
      <c r="S818" t="str">
        <f t="shared" si="173"/>
        <v>&lt;=500</v>
      </c>
      <c r="T818">
        <v>999</v>
      </c>
      <c r="U818" t="str">
        <f t="shared" si="174"/>
        <v>&lt;=1000</v>
      </c>
      <c r="V818" t="s">
        <v>585</v>
      </c>
      <c r="W818">
        <v>30580</v>
      </c>
      <c r="X818" s="12">
        <f t="shared" si="175"/>
        <v>1.631785480706344E-2</v>
      </c>
      <c r="Y818" t="str">
        <f t="shared" si="176"/>
        <v>&lt;=0.02</v>
      </c>
      <c r="Z818" t="s">
        <v>32</v>
      </c>
      <c r="AA818">
        <v>4</v>
      </c>
      <c r="AB818">
        <v>4070</v>
      </c>
      <c r="AC818" t="str">
        <f t="shared" si="177"/>
        <v>&lt;=5000</v>
      </c>
      <c r="AD818">
        <v>695</v>
      </c>
      <c r="AE818" t="str">
        <f t="shared" si="178"/>
        <v>&gt;120</v>
      </c>
      <c r="AF818">
        <v>1554.56</v>
      </c>
      <c r="AG818" t="str">
        <f t="shared" si="179"/>
        <v>&lt;=2000</v>
      </c>
      <c r="AH818" t="s">
        <v>32</v>
      </c>
      <c r="AI818" t="str">
        <f t="shared" si="180"/>
        <v/>
      </c>
      <c r="AJ818" t="s">
        <v>32</v>
      </c>
      <c r="AK818" t="str">
        <f t="shared" si="181"/>
        <v/>
      </c>
      <c r="AL818">
        <v>10</v>
      </c>
      <c r="AM818">
        <v>6</v>
      </c>
      <c r="AN818">
        <v>4</v>
      </c>
      <c r="AO818">
        <v>1</v>
      </c>
      <c r="AP818">
        <v>9</v>
      </c>
    </row>
    <row r="819" spans="1:42" x14ac:dyDescent="0.25">
      <c r="A819">
        <v>201601</v>
      </c>
      <c r="B819" t="str">
        <f t="shared" si="168"/>
        <v>2016-I</v>
      </c>
      <c r="C819" t="s">
        <v>871</v>
      </c>
      <c r="D819" t="s">
        <v>871</v>
      </c>
      <c r="E819">
        <v>30077600</v>
      </c>
      <c r="F819" t="s">
        <v>29</v>
      </c>
      <c r="G819">
        <v>0</v>
      </c>
      <c r="H819">
        <v>0</v>
      </c>
      <c r="I819">
        <v>0</v>
      </c>
      <c r="J819">
        <f t="shared" si="169"/>
        <v>0</v>
      </c>
      <c r="K819" t="str">
        <f t="shared" si="170"/>
        <v>Modelamiento</v>
      </c>
      <c r="L819">
        <f t="shared" si="171"/>
        <v>0</v>
      </c>
      <c r="M819">
        <v>32</v>
      </c>
      <c r="N819" t="str">
        <f t="shared" si="172"/>
        <v>&lt;=35</v>
      </c>
      <c r="O819" t="s">
        <v>72</v>
      </c>
      <c r="P819" t="s">
        <v>39</v>
      </c>
      <c r="Q819">
        <v>31971</v>
      </c>
      <c r="R819">
        <v>499</v>
      </c>
      <c r="S819" t="str">
        <f t="shared" si="173"/>
        <v>&lt;=500</v>
      </c>
      <c r="T819">
        <v>999</v>
      </c>
      <c r="U819" t="str">
        <f t="shared" si="174"/>
        <v>&lt;=1000</v>
      </c>
      <c r="V819" t="s">
        <v>585</v>
      </c>
      <c r="W819">
        <v>30580</v>
      </c>
      <c r="X819" s="12">
        <f t="shared" si="175"/>
        <v>1.631785480706344E-2</v>
      </c>
      <c r="Y819" t="str">
        <f t="shared" si="176"/>
        <v>&lt;=0.02</v>
      </c>
      <c r="Z819" t="s">
        <v>32</v>
      </c>
      <c r="AA819">
        <v>4</v>
      </c>
      <c r="AB819">
        <v>1310.44</v>
      </c>
      <c r="AC819" t="str">
        <f t="shared" si="177"/>
        <v>&lt;=2000</v>
      </c>
      <c r="AD819">
        <v>255</v>
      </c>
      <c r="AE819" t="str">
        <f t="shared" si="178"/>
        <v>&gt;120</v>
      </c>
      <c r="AF819">
        <v>971.1</v>
      </c>
      <c r="AG819" t="str">
        <f t="shared" si="179"/>
        <v>&lt;=1000</v>
      </c>
      <c r="AH819" t="s">
        <v>32</v>
      </c>
      <c r="AI819" t="str">
        <f t="shared" si="180"/>
        <v/>
      </c>
      <c r="AJ819" t="s">
        <v>32</v>
      </c>
      <c r="AK819" t="str">
        <f t="shared" si="181"/>
        <v/>
      </c>
      <c r="AL819">
        <v>12</v>
      </c>
      <c r="AM819">
        <v>3</v>
      </c>
      <c r="AN819">
        <v>5</v>
      </c>
      <c r="AO819">
        <v>10</v>
      </c>
      <c r="AP819">
        <v>1</v>
      </c>
    </row>
    <row r="820" spans="1:42" x14ac:dyDescent="0.25">
      <c r="A820">
        <v>201601</v>
      </c>
      <c r="B820" t="str">
        <f t="shared" si="168"/>
        <v>2016-I</v>
      </c>
      <c r="C820" t="s">
        <v>872</v>
      </c>
      <c r="D820" t="s">
        <v>872</v>
      </c>
      <c r="E820">
        <v>30076894</v>
      </c>
      <c r="F820" t="s">
        <v>29</v>
      </c>
      <c r="G820">
        <v>0</v>
      </c>
      <c r="H820">
        <v>0</v>
      </c>
      <c r="I820">
        <v>0</v>
      </c>
      <c r="J820">
        <f t="shared" si="169"/>
        <v>0</v>
      </c>
      <c r="K820" t="str">
        <f t="shared" si="170"/>
        <v>Modelamiento</v>
      </c>
      <c r="L820">
        <f t="shared" si="171"/>
        <v>0</v>
      </c>
      <c r="M820">
        <v>25</v>
      </c>
      <c r="N820" t="str">
        <f t="shared" si="172"/>
        <v>&lt;=25</v>
      </c>
      <c r="O820" t="s">
        <v>56</v>
      </c>
      <c r="P820" t="s">
        <v>31</v>
      </c>
      <c r="Q820">
        <v>36568</v>
      </c>
      <c r="R820">
        <v>999</v>
      </c>
      <c r="S820" t="str">
        <f t="shared" si="173"/>
        <v>&lt;=1000</v>
      </c>
      <c r="T820">
        <v>999</v>
      </c>
      <c r="U820" t="str">
        <f t="shared" si="174"/>
        <v>&lt;=1000</v>
      </c>
      <c r="V820" t="s">
        <v>585</v>
      </c>
      <c r="W820">
        <v>35677</v>
      </c>
      <c r="X820" s="12">
        <f t="shared" si="175"/>
        <v>2.8001233287552205E-2</v>
      </c>
      <c r="Y820" t="str">
        <f t="shared" si="176"/>
        <v>&lt;=0.03</v>
      </c>
      <c r="Z820" t="s">
        <v>32</v>
      </c>
      <c r="AA820">
        <v>0</v>
      </c>
      <c r="AB820">
        <v>1242.31</v>
      </c>
      <c r="AC820" t="str">
        <f t="shared" si="177"/>
        <v>&lt;=2000</v>
      </c>
      <c r="AD820">
        <v>0</v>
      </c>
      <c r="AE820" t="str">
        <f t="shared" si="178"/>
        <v>=0</v>
      </c>
      <c r="AF820">
        <v>0</v>
      </c>
      <c r="AG820" t="str">
        <f t="shared" si="179"/>
        <v>&lt;=500</v>
      </c>
      <c r="AH820">
        <v>1242.31</v>
      </c>
      <c r="AI820" t="str">
        <f t="shared" si="180"/>
        <v>&lt;=2000</v>
      </c>
      <c r="AJ820">
        <v>1</v>
      </c>
      <c r="AK820" t="str">
        <f t="shared" si="181"/>
        <v>&gt;0.9</v>
      </c>
      <c r="AL820">
        <v>11</v>
      </c>
      <c r="AM820">
        <v>11</v>
      </c>
      <c r="AN820">
        <v>0</v>
      </c>
      <c r="AO820">
        <v>1</v>
      </c>
      <c r="AP820" t="s">
        <v>32</v>
      </c>
    </row>
    <row r="821" spans="1:42" x14ac:dyDescent="0.25">
      <c r="A821">
        <v>201601</v>
      </c>
      <c r="B821" t="str">
        <f t="shared" si="168"/>
        <v>2016-I</v>
      </c>
      <c r="C821" t="s">
        <v>873</v>
      </c>
      <c r="D821" t="s">
        <v>873</v>
      </c>
      <c r="E821">
        <v>30076651</v>
      </c>
      <c r="F821" t="s">
        <v>29</v>
      </c>
      <c r="G821">
        <v>0</v>
      </c>
      <c r="H821">
        <v>0</v>
      </c>
      <c r="I821">
        <v>0</v>
      </c>
      <c r="J821">
        <f t="shared" si="169"/>
        <v>0</v>
      </c>
      <c r="K821" t="str">
        <f t="shared" si="170"/>
        <v>Modelamiento</v>
      </c>
      <c r="L821">
        <f t="shared" si="171"/>
        <v>0</v>
      </c>
      <c r="M821">
        <v>27</v>
      </c>
      <c r="N821" t="str">
        <f t="shared" si="172"/>
        <v>&lt;=30</v>
      </c>
      <c r="O821" t="s">
        <v>72</v>
      </c>
      <c r="P821" t="s">
        <v>31</v>
      </c>
      <c r="Q821">
        <v>41564</v>
      </c>
      <c r="R821">
        <v>1099</v>
      </c>
      <c r="S821" t="str">
        <f t="shared" si="173"/>
        <v>&lt;=1500</v>
      </c>
      <c r="T821">
        <v>996.6</v>
      </c>
      <c r="U821" t="str">
        <f t="shared" si="174"/>
        <v>&lt;=1000</v>
      </c>
      <c r="V821" t="s">
        <v>585</v>
      </c>
      <c r="W821">
        <v>40773</v>
      </c>
      <c r="X821" s="12">
        <f t="shared" si="175"/>
        <v>2.6954111789664729E-2</v>
      </c>
      <c r="Y821" t="str">
        <f t="shared" si="176"/>
        <v>&lt;=0.03</v>
      </c>
      <c r="Z821" t="s">
        <v>32</v>
      </c>
      <c r="AA821">
        <v>4</v>
      </c>
      <c r="AB821">
        <v>593.92999999999995</v>
      </c>
      <c r="AC821" t="str">
        <f t="shared" si="177"/>
        <v>&lt;=1000</v>
      </c>
      <c r="AD821">
        <v>495</v>
      </c>
      <c r="AE821" t="str">
        <f t="shared" si="178"/>
        <v>&gt;120</v>
      </c>
      <c r="AF821">
        <v>593.92999999999995</v>
      </c>
      <c r="AG821" t="str">
        <f t="shared" si="179"/>
        <v>&lt;=1000</v>
      </c>
      <c r="AH821" t="s">
        <v>32</v>
      </c>
      <c r="AI821" t="str">
        <f t="shared" si="180"/>
        <v/>
      </c>
      <c r="AJ821" t="s">
        <v>32</v>
      </c>
      <c r="AK821" t="str">
        <f t="shared" si="181"/>
        <v/>
      </c>
      <c r="AL821">
        <v>12</v>
      </c>
      <c r="AM821">
        <v>0</v>
      </c>
      <c r="AN821">
        <v>12</v>
      </c>
      <c r="AO821" t="s">
        <v>32</v>
      </c>
      <c r="AP821">
        <v>1</v>
      </c>
    </row>
    <row r="822" spans="1:42" x14ac:dyDescent="0.25">
      <c r="A822">
        <v>201601</v>
      </c>
      <c r="B822" t="str">
        <f t="shared" si="168"/>
        <v>2016-I</v>
      </c>
      <c r="C822" t="s">
        <v>874</v>
      </c>
      <c r="D822" t="s">
        <v>874</v>
      </c>
      <c r="E822">
        <v>30077386</v>
      </c>
      <c r="F822" t="s">
        <v>29</v>
      </c>
      <c r="G822">
        <v>0</v>
      </c>
      <c r="H822">
        <v>0</v>
      </c>
      <c r="I822">
        <v>0</v>
      </c>
      <c r="J822">
        <f t="shared" si="169"/>
        <v>0</v>
      </c>
      <c r="K822" t="str">
        <f t="shared" si="170"/>
        <v>Modelamiento</v>
      </c>
      <c r="L822">
        <f t="shared" si="171"/>
        <v>0</v>
      </c>
      <c r="M822">
        <v>41</v>
      </c>
      <c r="N822" t="str">
        <f t="shared" si="172"/>
        <v>&lt;=45</v>
      </c>
      <c r="O822" t="s">
        <v>56</v>
      </c>
      <c r="P822" t="s">
        <v>35</v>
      </c>
      <c r="Q822">
        <v>26874</v>
      </c>
      <c r="R822">
        <v>499</v>
      </c>
      <c r="S822" t="str">
        <f t="shared" si="173"/>
        <v>&lt;=500</v>
      </c>
      <c r="T822">
        <v>999</v>
      </c>
      <c r="U822" t="str">
        <f t="shared" si="174"/>
        <v>&lt;=1000</v>
      </c>
      <c r="V822" t="s">
        <v>585</v>
      </c>
      <c r="W822">
        <v>25483</v>
      </c>
      <c r="X822" s="12">
        <f t="shared" si="175"/>
        <v>1.9581681905584115E-2</v>
      </c>
      <c r="Y822" t="str">
        <f t="shared" si="176"/>
        <v>&lt;=0.02</v>
      </c>
      <c r="Z822" t="s">
        <v>32</v>
      </c>
      <c r="AA822">
        <v>9</v>
      </c>
      <c r="AB822" t="s">
        <v>32</v>
      </c>
      <c r="AC822" t="str">
        <f t="shared" si="177"/>
        <v/>
      </c>
      <c r="AD822" t="s">
        <v>32</v>
      </c>
      <c r="AE822" t="str">
        <f t="shared" si="178"/>
        <v/>
      </c>
      <c r="AF822" t="s">
        <v>32</v>
      </c>
      <c r="AG822" t="str">
        <f t="shared" si="179"/>
        <v/>
      </c>
      <c r="AH822" t="s">
        <v>32</v>
      </c>
      <c r="AI822" t="str">
        <f t="shared" si="180"/>
        <v/>
      </c>
      <c r="AJ822" t="s">
        <v>32</v>
      </c>
      <c r="AK822" t="str">
        <f t="shared" si="181"/>
        <v/>
      </c>
      <c r="AL822">
        <v>0</v>
      </c>
      <c r="AM822">
        <v>0</v>
      </c>
      <c r="AN822">
        <v>0</v>
      </c>
      <c r="AO822" t="s">
        <v>32</v>
      </c>
      <c r="AP822" t="s">
        <v>32</v>
      </c>
    </row>
    <row r="823" spans="1:42" x14ac:dyDescent="0.25">
      <c r="A823">
        <v>201601</v>
      </c>
      <c r="B823" t="str">
        <f t="shared" si="168"/>
        <v>2016-I</v>
      </c>
      <c r="C823" t="s">
        <v>875</v>
      </c>
      <c r="D823" t="s">
        <v>875</v>
      </c>
      <c r="E823">
        <v>30078035</v>
      </c>
      <c r="F823" t="s">
        <v>29</v>
      </c>
      <c r="G823">
        <v>0</v>
      </c>
      <c r="H823">
        <v>0</v>
      </c>
      <c r="I823">
        <v>0</v>
      </c>
      <c r="J823">
        <f t="shared" si="169"/>
        <v>0</v>
      </c>
      <c r="K823" t="str">
        <f t="shared" si="170"/>
        <v>Modelamiento</v>
      </c>
      <c r="L823">
        <f t="shared" si="171"/>
        <v>0</v>
      </c>
      <c r="M823">
        <v>37</v>
      </c>
      <c r="N823" t="str">
        <f t="shared" si="172"/>
        <v>&lt;=40</v>
      </c>
      <c r="O823" t="s">
        <v>56</v>
      </c>
      <c r="P823" t="s">
        <v>39</v>
      </c>
      <c r="Q823">
        <v>36568</v>
      </c>
      <c r="R823">
        <v>999</v>
      </c>
      <c r="S823" t="str">
        <f t="shared" si="173"/>
        <v>&lt;=1000</v>
      </c>
      <c r="T823">
        <v>999</v>
      </c>
      <c r="U823" t="str">
        <f t="shared" si="174"/>
        <v>&lt;=1000</v>
      </c>
      <c r="V823" t="s">
        <v>585</v>
      </c>
      <c r="W823">
        <v>35677</v>
      </c>
      <c r="X823" s="12">
        <f t="shared" si="175"/>
        <v>2.8001233287552205E-2</v>
      </c>
      <c r="Y823" t="str">
        <f t="shared" si="176"/>
        <v>&lt;=0.03</v>
      </c>
      <c r="Z823" t="s">
        <v>32</v>
      </c>
      <c r="AA823">
        <v>0</v>
      </c>
      <c r="AB823">
        <v>6065.91</v>
      </c>
      <c r="AC823" t="str">
        <f t="shared" si="177"/>
        <v>&gt;5000</v>
      </c>
      <c r="AD823">
        <v>0</v>
      </c>
      <c r="AE823" t="str">
        <f t="shared" si="178"/>
        <v>=0</v>
      </c>
      <c r="AF823">
        <v>0</v>
      </c>
      <c r="AG823" t="str">
        <f t="shared" si="179"/>
        <v>&lt;=500</v>
      </c>
      <c r="AH823">
        <v>7811.83</v>
      </c>
      <c r="AI823" t="str">
        <f t="shared" si="180"/>
        <v>&gt;5000</v>
      </c>
      <c r="AJ823">
        <v>0.99409999999999998</v>
      </c>
      <c r="AK823" t="str">
        <f t="shared" si="181"/>
        <v>&gt;0.9</v>
      </c>
      <c r="AL823">
        <v>10</v>
      </c>
      <c r="AM823">
        <v>10</v>
      </c>
      <c r="AN823">
        <v>0</v>
      </c>
      <c r="AO823">
        <v>1</v>
      </c>
      <c r="AP823" t="s">
        <v>32</v>
      </c>
    </row>
    <row r="824" spans="1:42" x14ac:dyDescent="0.25">
      <c r="A824">
        <v>201601</v>
      </c>
      <c r="B824" t="str">
        <f t="shared" si="168"/>
        <v>2016-I</v>
      </c>
      <c r="C824" t="s">
        <v>876</v>
      </c>
      <c r="D824" t="s">
        <v>876</v>
      </c>
      <c r="E824">
        <v>30078313</v>
      </c>
      <c r="F824" t="s">
        <v>29</v>
      </c>
      <c r="G824">
        <v>0</v>
      </c>
      <c r="H824">
        <v>0</v>
      </c>
      <c r="I824">
        <v>0</v>
      </c>
      <c r="J824">
        <f t="shared" si="169"/>
        <v>0</v>
      </c>
      <c r="K824" t="str">
        <f t="shared" si="170"/>
        <v>Modelamiento</v>
      </c>
      <c r="L824">
        <f t="shared" si="171"/>
        <v>0</v>
      </c>
      <c r="M824">
        <v>27</v>
      </c>
      <c r="N824" t="str">
        <f t="shared" si="172"/>
        <v>&lt;=30</v>
      </c>
      <c r="O824" t="s">
        <v>56</v>
      </c>
      <c r="P824" t="s">
        <v>31</v>
      </c>
      <c r="Q824">
        <v>45669</v>
      </c>
      <c r="R824">
        <v>1500</v>
      </c>
      <c r="S824" t="str">
        <f t="shared" si="173"/>
        <v>&lt;=1500</v>
      </c>
      <c r="T824">
        <v>1524.91</v>
      </c>
      <c r="U824" t="str">
        <f t="shared" si="174"/>
        <v>&gt;1500</v>
      </c>
      <c r="V824" t="s">
        <v>589</v>
      </c>
      <c r="W824">
        <v>45279</v>
      </c>
      <c r="X824" s="12">
        <f t="shared" si="175"/>
        <v>3.3127940104684291E-2</v>
      </c>
      <c r="Y824" t="str">
        <f t="shared" si="176"/>
        <v>&lt;=0.04</v>
      </c>
      <c r="Z824" t="s">
        <v>32</v>
      </c>
      <c r="AA824">
        <v>9</v>
      </c>
      <c r="AB824" t="s">
        <v>32</v>
      </c>
      <c r="AC824" t="str">
        <f t="shared" si="177"/>
        <v/>
      </c>
      <c r="AD824" t="s">
        <v>32</v>
      </c>
      <c r="AE824" t="str">
        <f t="shared" si="178"/>
        <v/>
      </c>
      <c r="AF824" t="s">
        <v>32</v>
      </c>
      <c r="AG824" t="str">
        <f t="shared" si="179"/>
        <v/>
      </c>
      <c r="AH824" t="s">
        <v>32</v>
      </c>
      <c r="AI824" t="str">
        <f t="shared" si="180"/>
        <v/>
      </c>
      <c r="AJ824" t="s">
        <v>32</v>
      </c>
      <c r="AK824" t="str">
        <f t="shared" si="181"/>
        <v/>
      </c>
      <c r="AL824">
        <v>0</v>
      </c>
      <c r="AM824">
        <v>0</v>
      </c>
      <c r="AN824">
        <v>0</v>
      </c>
      <c r="AO824" t="s">
        <v>32</v>
      </c>
      <c r="AP824" t="s">
        <v>32</v>
      </c>
    </row>
    <row r="825" spans="1:42" x14ac:dyDescent="0.25">
      <c r="A825">
        <v>201601</v>
      </c>
      <c r="B825" t="str">
        <f t="shared" si="168"/>
        <v>2016-I</v>
      </c>
      <c r="C825" t="s">
        <v>877</v>
      </c>
      <c r="D825" t="s">
        <v>877</v>
      </c>
      <c r="E825">
        <v>30076243</v>
      </c>
      <c r="F825" t="s">
        <v>29</v>
      </c>
      <c r="G825">
        <v>0</v>
      </c>
      <c r="H825">
        <v>0</v>
      </c>
      <c r="I825">
        <v>0</v>
      </c>
      <c r="J825">
        <f t="shared" si="169"/>
        <v>0</v>
      </c>
      <c r="K825" t="str">
        <f t="shared" si="170"/>
        <v>Modelamiento</v>
      </c>
      <c r="L825">
        <f t="shared" si="171"/>
        <v>0</v>
      </c>
      <c r="M825">
        <v>33</v>
      </c>
      <c r="N825" t="str">
        <f t="shared" si="172"/>
        <v>&lt;=35</v>
      </c>
      <c r="O825" t="s">
        <v>56</v>
      </c>
      <c r="P825" t="s">
        <v>31</v>
      </c>
      <c r="Q825">
        <v>31971</v>
      </c>
      <c r="R825">
        <v>499</v>
      </c>
      <c r="S825" t="str">
        <f t="shared" si="173"/>
        <v>&lt;=500</v>
      </c>
      <c r="T825">
        <v>999</v>
      </c>
      <c r="U825" t="str">
        <f t="shared" si="174"/>
        <v>&lt;=1000</v>
      </c>
      <c r="V825" t="s">
        <v>585</v>
      </c>
      <c r="W825">
        <v>30580</v>
      </c>
      <c r="X825" s="12">
        <f t="shared" si="175"/>
        <v>1.631785480706344E-2</v>
      </c>
      <c r="Y825" t="str">
        <f t="shared" si="176"/>
        <v>&lt;=0.02</v>
      </c>
      <c r="Z825" t="s">
        <v>32</v>
      </c>
      <c r="AA825">
        <v>9</v>
      </c>
      <c r="AB825" t="s">
        <v>32</v>
      </c>
      <c r="AC825" t="str">
        <f t="shared" si="177"/>
        <v/>
      </c>
      <c r="AD825" t="s">
        <v>32</v>
      </c>
      <c r="AE825" t="str">
        <f t="shared" si="178"/>
        <v/>
      </c>
      <c r="AF825" t="s">
        <v>32</v>
      </c>
      <c r="AG825" t="str">
        <f t="shared" si="179"/>
        <v/>
      </c>
      <c r="AH825" t="s">
        <v>32</v>
      </c>
      <c r="AI825" t="str">
        <f t="shared" si="180"/>
        <v/>
      </c>
      <c r="AJ825" t="s">
        <v>32</v>
      </c>
      <c r="AK825" t="str">
        <f t="shared" si="181"/>
        <v/>
      </c>
      <c r="AL825">
        <v>0</v>
      </c>
      <c r="AM825">
        <v>0</v>
      </c>
      <c r="AN825">
        <v>0</v>
      </c>
      <c r="AO825" t="s">
        <v>32</v>
      </c>
      <c r="AP825" t="s">
        <v>32</v>
      </c>
    </row>
    <row r="826" spans="1:42" x14ac:dyDescent="0.25">
      <c r="A826">
        <v>201601</v>
      </c>
      <c r="B826" t="str">
        <f t="shared" si="168"/>
        <v>2016-I</v>
      </c>
      <c r="C826" t="s">
        <v>878</v>
      </c>
      <c r="D826" t="s">
        <v>878</v>
      </c>
      <c r="E826">
        <v>30077999</v>
      </c>
      <c r="F826" t="s">
        <v>29</v>
      </c>
      <c r="G826">
        <v>0</v>
      </c>
      <c r="H826">
        <v>0</v>
      </c>
      <c r="I826">
        <v>0</v>
      </c>
      <c r="J826">
        <f t="shared" si="169"/>
        <v>0</v>
      </c>
      <c r="K826" t="str">
        <f t="shared" si="170"/>
        <v>Modelamiento</v>
      </c>
      <c r="L826">
        <f t="shared" si="171"/>
        <v>0</v>
      </c>
      <c r="M826">
        <v>24</v>
      </c>
      <c r="N826" t="str">
        <f t="shared" si="172"/>
        <v>&lt;=25</v>
      </c>
      <c r="O826" t="s">
        <v>56</v>
      </c>
      <c r="P826" t="s">
        <v>39</v>
      </c>
      <c r="Q826">
        <v>26874</v>
      </c>
      <c r="R826">
        <v>499</v>
      </c>
      <c r="S826" t="str">
        <f t="shared" si="173"/>
        <v>&lt;=500</v>
      </c>
      <c r="T826">
        <v>999</v>
      </c>
      <c r="U826" t="str">
        <f t="shared" si="174"/>
        <v>&lt;=1000</v>
      </c>
      <c r="V826" t="s">
        <v>585</v>
      </c>
      <c r="W826">
        <v>25483</v>
      </c>
      <c r="X826" s="12">
        <f t="shared" si="175"/>
        <v>1.9581681905584115E-2</v>
      </c>
      <c r="Y826" t="str">
        <f t="shared" si="176"/>
        <v>&lt;=0.02</v>
      </c>
      <c r="Z826" t="s">
        <v>32</v>
      </c>
      <c r="AA826">
        <v>4</v>
      </c>
      <c r="AB826">
        <v>1081.1300000000001</v>
      </c>
      <c r="AC826" t="str">
        <f t="shared" si="177"/>
        <v>&lt;=2000</v>
      </c>
      <c r="AD826">
        <v>396</v>
      </c>
      <c r="AE826" t="str">
        <f t="shared" si="178"/>
        <v>&gt;120</v>
      </c>
      <c r="AF826">
        <v>1081.1300000000001</v>
      </c>
      <c r="AG826" t="str">
        <f t="shared" si="179"/>
        <v>&lt;=2000</v>
      </c>
      <c r="AH826">
        <v>1081.1300000000001</v>
      </c>
      <c r="AI826" t="str">
        <f t="shared" si="180"/>
        <v>&lt;=2000</v>
      </c>
      <c r="AJ826">
        <v>1</v>
      </c>
      <c r="AK826" t="str">
        <f t="shared" si="181"/>
        <v>&gt;0.9</v>
      </c>
      <c r="AL826">
        <v>12</v>
      </c>
      <c r="AM826">
        <v>0</v>
      </c>
      <c r="AN826">
        <v>10</v>
      </c>
      <c r="AO826" t="s">
        <v>32</v>
      </c>
      <c r="AP826">
        <v>1</v>
      </c>
    </row>
    <row r="827" spans="1:42" x14ac:dyDescent="0.25">
      <c r="A827">
        <v>201601</v>
      </c>
      <c r="B827" t="str">
        <f t="shared" si="168"/>
        <v>2016-I</v>
      </c>
      <c r="C827" t="s">
        <v>879</v>
      </c>
      <c r="D827" t="s">
        <v>879</v>
      </c>
      <c r="E827">
        <v>30076319</v>
      </c>
      <c r="F827" t="s">
        <v>29</v>
      </c>
      <c r="G827">
        <v>0</v>
      </c>
      <c r="H827">
        <v>0</v>
      </c>
      <c r="I827">
        <v>0</v>
      </c>
      <c r="J827">
        <f t="shared" si="169"/>
        <v>0</v>
      </c>
      <c r="K827" t="str">
        <f t="shared" si="170"/>
        <v>Modelamiento</v>
      </c>
      <c r="L827">
        <f t="shared" si="171"/>
        <v>0</v>
      </c>
      <c r="M827">
        <v>25</v>
      </c>
      <c r="N827" t="str">
        <f t="shared" si="172"/>
        <v>&lt;=25</v>
      </c>
      <c r="O827" t="s">
        <v>56</v>
      </c>
      <c r="P827" t="s">
        <v>39</v>
      </c>
      <c r="Q827">
        <v>46603</v>
      </c>
      <c r="R827">
        <v>1500</v>
      </c>
      <c r="S827" t="str">
        <f t="shared" si="173"/>
        <v>&lt;=1500</v>
      </c>
      <c r="T827">
        <v>1557.06</v>
      </c>
      <c r="U827" t="str">
        <f t="shared" si="174"/>
        <v>&gt;1500</v>
      </c>
      <c r="V827" t="s">
        <v>597</v>
      </c>
      <c r="W827">
        <v>46213</v>
      </c>
      <c r="X827" s="12">
        <f t="shared" si="175"/>
        <v>3.2458399151753838E-2</v>
      </c>
      <c r="Y827" t="str">
        <f t="shared" si="176"/>
        <v>&lt;=0.04</v>
      </c>
      <c r="Z827" t="s">
        <v>32</v>
      </c>
      <c r="AA827">
        <v>4</v>
      </c>
      <c r="AB827">
        <v>325.2</v>
      </c>
      <c r="AC827" t="str">
        <f t="shared" si="177"/>
        <v>&lt;=500</v>
      </c>
      <c r="AD827">
        <v>879</v>
      </c>
      <c r="AE827" t="str">
        <f t="shared" si="178"/>
        <v>&gt;120</v>
      </c>
      <c r="AF827">
        <v>325.2</v>
      </c>
      <c r="AG827" t="str">
        <f t="shared" si="179"/>
        <v>&lt;=500</v>
      </c>
      <c r="AH827" t="s">
        <v>32</v>
      </c>
      <c r="AI827" t="str">
        <f t="shared" si="180"/>
        <v/>
      </c>
      <c r="AJ827" t="s">
        <v>32</v>
      </c>
      <c r="AK827" t="str">
        <f t="shared" si="181"/>
        <v/>
      </c>
      <c r="AL827">
        <v>12</v>
      </c>
      <c r="AM827">
        <v>0</v>
      </c>
      <c r="AN827">
        <v>12</v>
      </c>
      <c r="AO827" t="s">
        <v>32</v>
      </c>
      <c r="AP827">
        <v>1</v>
      </c>
    </row>
    <row r="828" spans="1:42" x14ac:dyDescent="0.25">
      <c r="A828">
        <v>201601</v>
      </c>
      <c r="B828" t="str">
        <f t="shared" si="168"/>
        <v>2016-I</v>
      </c>
      <c r="C828" t="s">
        <v>880</v>
      </c>
      <c r="D828" t="s">
        <v>880</v>
      </c>
      <c r="E828">
        <v>30076349</v>
      </c>
      <c r="F828" t="s">
        <v>29</v>
      </c>
      <c r="G828">
        <v>0</v>
      </c>
      <c r="H828">
        <v>0</v>
      </c>
      <c r="I828">
        <v>0</v>
      </c>
      <c r="J828">
        <f t="shared" si="169"/>
        <v>0</v>
      </c>
      <c r="K828" t="str">
        <f t="shared" si="170"/>
        <v>Modelamiento</v>
      </c>
      <c r="L828">
        <f t="shared" si="171"/>
        <v>0</v>
      </c>
      <c r="M828">
        <v>35</v>
      </c>
      <c r="N828" t="str">
        <f t="shared" si="172"/>
        <v>&lt;=35</v>
      </c>
      <c r="O828" t="s">
        <v>56</v>
      </c>
      <c r="P828" t="s">
        <v>31</v>
      </c>
      <c r="Q828">
        <v>36568</v>
      </c>
      <c r="R828">
        <v>999</v>
      </c>
      <c r="S828" t="str">
        <f t="shared" si="173"/>
        <v>&lt;=1000</v>
      </c>
      <c r="T828">
        <v>999</v>
      </c>
      <c r="U828" t="str">
        <f t="shared" si="174"/>
        <v>&lt;=1000</v>
      </c>
      <c r="V828" t="s">
        <v>585</v>
      </c>
      <c r="W828">
        <v>35677</v>
      </c>
      <c r="X828" s="12">
        <f t="shared" si="175"/>
        <v>2.8001233287552205E-2</v>
      </c>
      <c r="Y828" t="str">
        <f t="shared" si="176"/>
        <v>&lt;=0.03</v>
      </c>
      <c r="Z828" t="s">
        <v>32</v>
      </c>
      <c r="AA828">
        <v>9</v>
      </c>
      <c r="AB828" t="s">
        <v>32</v>
      </c>
      <c r="AC828" t="str">
        <f t="shared" si="177"/>
        <v/>
      </c>
      <c r="AD828" t="s">
        <v>32</v>
      </c>
      <c r="AE828" t="str">
        <f t="shared" si="178"/>
        <v/>
      </c>
      <c r="AF828" t="s">
        <v>32</v>
      </c>
      <c r="AG828" t="str">
        <f t="shared" si="179"/>
        <v/>
      </c>
      <c r="AH828" t="s">
        <v>32</v>
      </c>
      <c r="AI828" t="str">
        <f t="shared" si="180"/>
        <v/>
      </c>
      <c r="AJ828" t="s">
        <v>32</v>
      </c>
      <c r="AK828" t="str">
        <f t="shared" si="181"/>
        <v/>
      </c>
      <c r="AL828">
        <v>0</v>
      </c>
      <c r="AM828">
        <v>0</v>
      </c>
      <c r="AN828">
        <v>0</v>
      </c>
      <c r="AO828" t="s">
        <v>32</v>
      </c>
      <c r="AP828" t="s">
        <v>32</v>
      </c>
    </row>
    <row r="829" spans="1:42" x14ac:dyDescent="0.25">
      <c r="A829">
        <v>201601</v>
      </c>
      <c r="B829" t="str">
        <f t="shared" si="168"/>
        <v>2016-I</v>
      </c>
      <c r="C829" t="s">
        <v>881</v>
      </c>
      <c r="D829" t="s">
        <v>881</v>
      </c>
      <c r="E829">
        <v>30076995</v>
      </c>
      <c r="F829" t="s">
        <v>29</v>
      </c>
      <c r="G829">
        <v>1</v>
      </c>
      <c r="H829">
        <v>0</v>
      </c>
      <c r="I829">
        <v>0</v>
      </c>
      <c r="J829">
        <f t="shared" si="169"/>
        <v>0</v>
      </c>
      <c r="K829" t="str">
        <f t="shared" si="170"/>
        <v>Modelamiento</v>
      </c>
      <c r="L829">
        <f t="shared" si="171"/>
        <v>0</v>
      </c>
      <c r="M829">
        <v>33</v>
      </c>
      <c r="N829" t="str">
        <f t="shared" si="172"/>
        <v>&lt;=35</v>
      </c>
      <c r="O829" t="s">
        <v>56</v>
      </c>
      <c r="P829" t="s">
        <v>39</v>
      </c>
      <c r="Q829">
        <v>31971</v>
      </c>
      <c r="R829">
        <v>499</v>
      </c>
      <c r="S829" t="str">
        <f t="shared" si="173"/>
        <v>&lt;=500</v>
      </c>
      <c r="T829">
        <v>999</v>
      </c>
      <c r="U829" t="str">
        <f t="shared" si="174"/>
        <v>&lt;=1000</v>
      </c>
      <c r="V829" t="s">
        <v>585</v>
      </c>
      <c r="W829">
        <v>30580</v>
      </c>
      <c r="X829" s="12">
        <f t="shared" si="175"/>
        <v>1.631785480706344E-2</v>
      </c>
      <c r="Y829" t="str">
        <f t="shared" si="176"/>
        <v>&lt;=0.02</v>
      </c>
      <c r="Z829" t="s">
        <v>32</v>
      </c>
      <c r="AA829">
        <v>4</v>
      </c>
      <c r="AB829">
        <v>1380.97</v>
      </c>
      <c r="AC829" t="str">
        <f t="shared" si="177"/>
        <v>&lt;=2000</v>
      </c>
      <c r="AD829">
        <v>1213</v>
      </c>
      <c r="AE829" t="str">
        <f t="shared" si="178"/>
        <v>&gt;120</v>
      </c>
      <c r="AF829">
        <v>1380.97</v>
      </c>
      <c r="AG829" t="str">
        <f t="shared" si="179"/>
        <v>&lt;=2000</v>
      </c>
      <c r="AH829" t="s">
        <v>32</v>
      </c>
      <c r="AI829" t="str">
        <f t="shared" si="180"/>
        <v/>
      </c>
      <c r="AJ829" t="s">
        <v>32</v>
      </c>
      <c r="AK829" t="str">
        <f t="shared" si="181"/>
        <v/>
      </c>
      <c r="AL829">
        <v>3</v>
      </c>
      <c r="AM829">
        <v>0</v>
      </c>
      <c r="AN829">
        <v>3</v>
      </c>
      <c r="AO829" t="s">
        <v>32</v>
      </c>
      <c r="AP829">
        <v>10</v>
      </c>
    </row>
    <row r="830" spans="1:42" x14ac:dyDescent="0.25">
      <c r="A830">
        <v>201601</v>
      </c>
      <c r="B830" t="str">
        <f t="shared" si="168"/>
        <v>2016-I</v>
      </c>
      <c r="C830" t="s">
        <v>882</v>
      </c>
      <c r="D830" t="s">
        <v>882</v>
      </c>
      <c r="E830">
        <v>30074885</v>
      </c>
      <c r="F830" t="s">
        <v>29</v>
      </c>
      <c r="G830">
        <v>0</v>
      </c>
      <c r="H830">
        <v>0</v>
      </c>
      <c r="I830">
        <v>1</v>
      </c>
      <c r="J830">
        <f t="shared" si="169"/>
        <v>1</v>
      </c>
      <c r="K830" t="str">
        <f t="shared" si="170"/>
        <v>Insuficiente</v>
      </c>
      <c r="L830">
        <f t="shared" si="171"/>
        <v>0</v>
      </c>
      <c r="M830">
        <v>56</v>
      </c>
      <c r="N830" t="str">
        <f t="shared" si="172"/>
        <v>&lt;=60</v>
      </c>
      <c r="O830" t="s">
        <v>34</v>
      </c>
      <c r="P830" t="s">
        <v>35</v>
      </c>
      <c r="Q830">
        <v>34193</v>
      </c>
      <c r="R830">
        <v>0</v>
      </c>
      <c r="S830" t="str">
        <f t="shared" si="173"/>
        <v>=0</v>
      </c>
      <c r="T830">
        <v>1667.85</v>
      </c>
      <c r="U830" t="str">
        <f t="shared" si="174"/>
        <v>&gt;1500</v>
      </c>
      <c r="V830" t="s">
        <v>32</v>
      </c>
      <c r="W830">
        <v>34193</v>
      </c>
      <c r="X830" s="12">
        <f t="shared" si="175"/>
        <v>0</v>
      </c>
      <c r="Y830" t="str">
        <f t="shared" si="176"/>
        <v>=0</v>
      </c>
      <c r="Z830" t="s">
        <v>32</v>
      </c>
      <c r="AA830">
        <v>0</v>
      </c>
      <c r="AB830">
        <v>26920.93</v>
      </c>
      <c r="AC830" t="str">
        <f t="shared" si="177"/>
        <v>&gt;5000</v>
      </c>
      <c r="AD830">
        <v>0</v>
      </c>
      <c r="AE830" t="str">
        <f t="shared" si="178"/>
        <v>=0</v>
      </c>
      <c r="AF830">
        <v>0</v>
      </c>
      <c r="AG830" t="str">
        <f t="shared" si="179"/>
        <v>&lt;=500</v>
      </c>
      <c r="AH830" t="s">
        <v>32</v>
      </c>
      <c r="AI830" t="str">
        <f t="shared" si="180"/>
        <v/>
      </c>
      <c r="AJ830" t="s">
        <v>32</v>
      </c>
      <c r="AK830" t="str">
        <f t="shared" si="181"/>
        <v/>
      </c>
      <c r="AL830">
        <v>12</v>
      </c>
      <c r="AM830">
        <v>12</v>
      </c>
      <c r="AN830">
        <v>0</v>
      </c>
      <c r="AO830">
        <v>1</v>
      </c>
      <c r="AP830" t="s">
        <v>32</v>
      </c>
    </row>
    <row r="831" spans="1:42" x14ac:dyDescent="0.25">
      <c r="A831">
        <v>201601</v>
      </c>
      <c r="B831" t="str">
        <f t="shared" si="168"/>
        <v>2016-I</v>
      </c>
      <c r="C831" t="s">
        <v>883</v>
      </c>
      <c r="D831" t="s">
        <v>883</v>
      </c>
      <c r="E831">
        <v>30079539</v>
      </c>
      <c r="F831" t="s">
        <v>29</v>
      </c>
      <c r="G831">
        <v>0</v>
      </c>
      <c r="H831">
        <v>0</v>
      </c>
      <c r="I831">
        <v>0</v>
      </c>
      <c r="J831">
        <f t="shared" si="169"/>
        <v>0</v>
      </c>
      <c r="K831" t="str">
        <f t="shared" si="170"/>
        <v>Modelamiento</v>
      </c>
      <c r="L831">
        <f t="shared" si="171"/>
        <v>0</v>
      </c>
      <c r="M831">
        <v>43</v>
      </c>
      <c r="N831" t="str">
        <f t="shared" si="172"/>
        <v>&lt;=45</v>
      </c>
      <c r="O831" t="s">
        <v>56</v>
      </c>
      <c r="P831" t="s">
        <v>35</v>
      </c>
      <c r="Q831">
        <v>31971</v>
      </c>
      <c r="R831">
        <v>499</v>
      </c>
      <c r="S831" t="str">
        <f t="shared" si="173"/>
        <v>&lt;=500</v>
      </c>
      <c r="T831">
        <v>999</v>
      </c>
      <c r="U831" t="str">
        <f t="shared" si="174"/>
        <v>&lt;=1000</v>
      </c>
      <c r="V831" t="s">
        <v>585</v>
      </c>
      <c r="W831">
        <v>30580</v>
      </c>
      <c r="X831" s="12">
        <f t="shared" si="175"/>
        <v>1.631785480706344E-2</v>
      </c>
      <c r="Y831" t="str">
        <f t="shared" si="176"/>
        <v>&lt;=0.02</v>
      </c>
      <c r="Z831" t="s">
        <v>32</v>
      </c>
      <c r="AA831">
        <v>9</v>
      </c>
      <c r="AB831" t="s">
        <v>32</v>
      </c>
      <c r="AC831" t="str">
        <f t="shared" si="177"/>
        <v/>
      </c>
      <c r="AD831" t="s">
        <v>32</v>
      </c>
      <c r="AE831" t="str">
        <f t="shared" si="178"/>
        <v/>
      </c>
      <c r="AF831" t="s">
        <v>32</v>
      </c>
      <c r="AG831" t="str">
        <f t="shared" si="179"/>
        <v/>
      </c>
      <c r="AH831" t="s">
        <v>32</v>
      </c>
      <c r="AI831" t="str">
        <f t="shared" si="180"/>
        <v/>
      </c>
      <c r="AJ831" t="s">
        <v>32</v>
      </c>
      <c r="AK831" t="str">
        <f t="shared" si="181"/>
        <v/>
      </c>
      <c r="AL831">
        <v>0</v>
      </c>
      <c r="AM831">
        <v>0</v>
      </c>
      <c r="AN831">
        <v>0</v>
      </c>
      <c r="AO831" t="s">
        <v>32</v>
      </c>
      <c r="AP831" t="s">
        <v>32</v>
      </c>
    </row>
    <row r="832" spans="1:42" x14ac:dyDescent="0.25">
      <c r="A832">
        <v>201601</v>
      </c>
      <c r="B832" t="str">
        <f t="shared" si="168"/>
        <v>2016-I</v>
      </c>
      <c r="C832" t="s">
        <v>884</v>
      </c>
      <c r="D832" t="s">
        <v>884</v>
      </c>
      <c r="E832">
        <v>30079489</v>
      </c>
      <c r="F832" t="s">
        <v>29</v>
      </c>
      <c r="G832">
        <v>0</v>
      </c>
      <c r="H832">
        <v>0</v>
      </c>
      <c r="I832">
        <v>0</v>
      </c>
      <c r="J832">
        <f t="shared" si="169"/>
        <v>0</v>
      </c>
      <c r="K832" t="str">
        <f t="shared" si="170"/>
        <v>Modelamiento</v>
      </c>
      <c r="L832">
        <f t="shared" si="171"/>
        <v>0</v>
      </c>
      <c r="M832">
        <v>43</v>
      </c>
      <c r="N832" t="str">
        <f t="shared" si="172"/>
        <v>&lt;=45</v>
      </c>
      <c r="O832" t="s">
        <v>56</v>
      </c>
      <c r="P832" t="s">
        <v>31</v>
      </c>
      <c r="Q832">
        <v>36568</v>
      </c>
      <c r="R832">
        <v>999</v>
      </c>
      <c r="S832" t="str">
        <f t="shared" si="173"/>
        <v>&lt;=1000</v>
      </c>
      <c r="T832">
        <v>999</v>
      </c>
      <c r="U832" t="str">
        <f t="shared" si="174"/>
        <v>&lt;=1000</v>
      </c>
      <c r="V832" t="s">
        <v>585</v>
      </c>
      <c r="W832">
        <v>35677</v>
      </c>
      <c r="X832" s="12">
        <f t="shared" si="175"/>
        <v>2.8001233287552205E-2</v>
      </c>
      <c r="Y832" t="str">
        <f t="shared" si="176"/>
        <v>&lt;=0.03</v>
      </c>
      <c r="Z832" t="s">
        <v>32</v>
      </c>
      <c r="AA832">
        <v>8</v>
      </c>
      <c r="AB832" t="s">
        <v>32</v>
      </c>
      <c r="AC832" t="str">
        <f t="shared" si="177"/>
        <v/>
      </c>
      <c r="AD832" t="s">
        <v>32</v>
      </c>
      <c r="AE832" t="str">
        <f t="shared" si="178"/>
        <v/>
      </c>
      <c r="AF832" t="s">
        <v>32</v>
      </c>
      <c r="AG832" t="str">
        <f t="shared" si="179"/>
        <v/>
      </c>
      <c r="AH832">
        <v>2400</v>
      </c>
      <c r="AI832" t="str">
        <f t="shared" si="180"/>
        <v>&lt;=3000</v>
      </c>
      <c r="AJ832">
        <v>0</v>
      </c>
      <c r="AK832" t="str">
        <f t="shared" si="181"/>
        <v>=0</v>
      </c>
      <c r="AL832">
        <v>0</v>
      </c>
      <c r="AM832">
        <v>0</v>
      </c>
      <c r="AN832">
        <v>0</v>
      </c>
      <c r="AO832" t="s">
        <v>32</v>
      </c>
      <c r="AP832" t="s">
        <v>32</v>
      </c>
    </row>
    <row r="833" spans="1:42" x14ac:dyDescent="0.25">
      <c r="A833">
        <v>201601</v>
      </c>
      <c r="B833" t="str">
        <f t="shared" si="168"/>
        <v>2016-I</v>
      </c>
      <c r="C833" t="s">
        <v>885</v>
      </c>
      <c r="D833" t="s">
        <v>885</v>
      </c>
      <c r="E833">
        <v>30078224</v>
      </c>
      <c r="F833" t="s">
        <v>29</v>
      </c>
      <c r="G833">
        <v>0</v>
      </c>
      <c r="H833">
        <v>0</v>
      </c>
      <c r="I833">
        <v>0</v>
      </c>
      <c r="J833">
        <f t="shared" si="169"/>
        <v>0</v>
      </c>
      <c r="K833" t="str">
        <f t="shared" si="170"/>
        <v>Modelamiento</v>
      </c>
      <c r="L833">
        <f t="shared" si="171"/>
        <v>0</v>
      </c>
      <c r="M833">
        <v>28</v>
      </c>
      <c r="N833" t="str">
        <f t="shared" si="172"/>
        <v>&lt;=30</v>
      </c>
      <c r="O833" t="s">
        <v>56</v>
      </c>
      <c r="P833" t="s">
        <v>31</v>
      </c>
      <c r="Q833">
        <v>36468</v>
      </c>
      <c r="R833">
        <v>1099</v>
      </c>
      <c r="S833" t="str">
        <f t="shared" si="173"/>
        <v>&lt;=1500</v>
      </c>
      <c r="T833">
        <v>996.27</v>
      </c>
      <c r="U833" t="str">
        <f t="shared" si="174"/>
        <v>&lt;=1000</v>
      </c>
      <c r="V833" t="s">
        <v>585</v>
      </c>
      <c r="W833">
        <v>35677</v>
      </c>
      <c r="X833" s="12">
        <f t="shared" si="175"/>
        <v>3.0804159542562434E-2</v>
      </c>
      <c r="Y833" t="str">
        <f t="shared" si="176"/>
        <v>&lt;=0.04</v>
      </c>
      <c r="Z833" t="s">
        <v>32</v>
      </c>
      <c r="AA833">
        <v>2</v>
      </c>
      <c r="AB833">
        <v>27489.27</v>
      </c>
      <c r="AC833" t="str">
        <f t="shared" si="177"/>
        <v>&gt;5000</v>
      </c>
      <c r="AD833">
        <v>75</v>
      </c>
      <c r="AE833" t="str">
        <f t="shared" si="178"/>
        <v>&lt;=90</v>
      </c>
      <c r="AF833">
        <v>0</v>
      </c>
      <c r="AG833" t="str">
        <f t="shared" si="179"/>
        <v>&lt;=500</v>
      </c>
      <c r="AH833" t="s">
        <v>32</v>
      </c>
      <c r="AI833" t="str">
        <f t="shared" si="180"/>
        <v/>
      </c>
      <c r="AJ833" t="s">
        <v>32</v>
      </c>
      <c r="AK833" t="str">
        <f t="shared" si="181"/>
        <v/>
      </c>
      <c r="AL833">
        <v>12</v>
      </c>
      <c r="AM833">
        <v>0</v>
      </c>
      <c r="AN833">
        <v>0</v>
      </c>
      <c r="AO833" t="s">
        <v>32</v>
      </c>
      <c r="AP833" t="s">
        <v>32</v>
      </c>
    </row>
    <row r="834" spans="1:42" x14ac:dyDescent="0.25">
      <c r="A834">
        <v>201601</v>
      </c>
      <c r="B834" t="str">
        <f t="shared" si="168"/>
        <v>2016-I</v>
      </c>
      <c r="C834" t="s">
        <v>886</v>
      </c>
      <c r="D834" t="s">
        <v>886</v>
      </c>
      <c r="E834">
        <v>30078154</v>
      </c>
      <c r="F834" t="s">
        <v>29</v>
      </c>
      <c r="G834">
        <v>0</v>
      </c>
      <c r="H834">
        <v>0</v>
      </c>
      <c r="I834">
        <v>0</v>
      </c>
      <c r="J834">
        <f t="shared" si="169"/>
        <v>0</v>
      </c>
      <c r="K834" t="str">
        <f t="shared" si="170"/>
        <v>Modelamiento</v>
      </c>
      <c r="L834">
        <f t="shared" si="171"/>
        <v>0</v>
      </c>
      <c r="M834">
        <v>60</v>
      </c>
      <c r="N834" t="str">
        <f t="shared" si="172"/>
        <v>&lt;=60</v>
      </c>
      <c r="O834" t="s">
        <v>56</v>
      </c>
      <c r="P834" t="s">
        <v>35</v>
      </c>
      <c r="Q834">
        <v>31971</v>
      </c>
      <c r="R834">
        <v>499</v>
      </c>
      <c r="S834" t="str">
        <f t="shared" si="173"/>
        <v>&lt;=500</v>
      </c>
      <c r="T834">
        <v>999</v>
      </c>
      <c r="U834" t="str">
        <f t="shared" si="174"/>
        <v>&lt;=1000</v>
      </c>
      <c r="V834" t="s">
        <v>585</v>
      </c>
      <c r="W834">
        <v>30580</v>
      </c>
      <c r="X834" s="12">
        <f t="shared" si="175"/>
        <v>1.631785480706344E-2</v>
      </c>
      <c r="Y834" t="str">
        <f t="shared" si="176"/>
        <v>&lt;=0.02</v>
      </c>
      <c r="Z834" t="s">
        <v>32</v>
      </c>
      <c r="AA834">
        <v>4</v>
      </c>
      <c r="AB834">
        <v>861.48</v>
      </c>
      <c r="AC834" t="str">
        <f t="shared" si="177"/>
        <v>&lt;=1000</v>
      </c>
      <c r="AD834">
        <v>222</v>
      </c>
      <c r="AE834" t="str">
        <f t="shared" si="178"/>
        <v>&gt;120</v>
      </c>
      <c r="AF834">
        <v>815.58</v>
      </c>
      <c r="AG834" t="str">
        <f t="shared" si="179"/>
        <v>&lt;=1000</v>
      </c>
      <c r="AH834" t="s">
        <v>32</v>
      </c>
      <c r="AI834" t="str">
        <f t="shared" si="180"/>
        <v/>
      </c>
      <c r="AJ834" t="s">
        <v>32</v>
      </c>
      <c r="AK834" t="str">
        <f t="shared" si="181"/>
        <v/>
      </c>
      <c r="AL834">
        <v>12</v>
      </c>
      <c r="AM834">
        <v>2</v>
      </c>
      <c r="AN834">
        <v>4</v>
      </c>
      <c r="AO834">
        <v>8</v>
      </c>
      <c r="AP834">
        <v>1</v>
      </c>
    </row>
    <row r="835" spans="1:42" x14ac:dyDescent="0.25">
      <c r="A835">
        <v>201601</v>
      </c>
      <c r="B835" t="str">
        <f t="shared" ref="B835:B898" si="182">+CONCATENATE(MID(A835,1,4),IF(MID(A835,5,2)*1&lt;=6,"-I","-II"))</f>
        <v>2016-I</v>
      </c>
      <c r="C835" t="s">
        <v>887</v>
      </c>
      <c r="D835" t="s">
        <v>887</v>
      </c>
      <c r="E835">
        <v>30077338</v>
      </c>
      <c r="F835" t="s">
        <v>29</v>
      </c>
      <c r="G835">
        <v>1</v>
      </c>
      <c r="H835">
        <v>0</v>
      </c>
      <c r="I835">
        <v>0</v>
      </c>
      <c r="J835">
        <f t="shared" ref="J835:J898" si="183">+IF(OR(O835="Taxista propietario",O835="Taxista palanca"),0,1)</f>
        <v>0</v>
      </c>
      <c r="K835" t="str">
        <f t="shared" ref="K835:K898" si="184">+IF(I835&gt;0,"Insuficiente",IF(H835&gt;0,"Indeterminado",IF(J835&gt;0,"Perfil","Modelamiento")))</f>
        <v>Modelamiento</v>
      </c>
      <c r="L835">
        <f t="shared" ref="L835:L898" si="185">+IF(AND(A835&gt;=201410,A835&lt;=201908),0,1)</f>
        <v>0</v>
      </c>
      <c r="M835">
        <v>35</v>
      </c>
      <c r="N835" t="str">
        <f t="shared" ref="N835:N898" si="186">+IF(M835&lt;=25,"&lt;=25",IF(M835&lt;=30,"&lt;=30",IF(M835&lt;=35,"&lt;=35",IF(M835&lt;=40,"&lt;=40",IF(M835&lt;=45,"&lt;=45",IF(M835&lt;=50,"&lt;=50",IF(M835&lt;=55,"&lt;=55",IF(M835&lt;=60,"&lt;=60","&gt;60"))))))))</f>
        <v>&lt;=35</v>
      </c>
      <c r="O835" t="s">
        <v>56</v>
      </c>
      <c r="P835" t="s">
        <v>35</v>
      </c>
      <c r="Q835">
        <v>31971</v>
      </c>
      <c r="R835">
        <v>499</v>
      </c>
      <c r="S835" t="str">
        <f t="shared" ref="S835:S898" si="187">+IF(R835="NULL","",IF(R835=0,"=0",IF(R835&lt;=500,"&lt;=500",IF(R835&lt;=1000,"&lt;=1000",IF(R835&lt;=1500,"&lt;=1500",IF(R835&lt;=2000,"&lt;=2000",IF(R835&lt;=2500,"&lt;=2500","&gt;2500")))))))</f>
        <v>&lt;=500</v>
      </c>
      <c r="T835">
        <v>999</v>
      </c>
      <c r="U835" t="str">
        <f t="shared" ref="U835:U898" si="188">+IF(T835="NULL","",IF(T835&lt;=1000,"&lt;=1000",IF(T835&lt;=1100,"&lt;=1100",IF(T835&lt;=1200,"&lt;=1200",IF(T835&lt;=1300,"&lt;=1300",IF(T835&lt;=1400,"&lt;=1400",IF(T835&lt;=1500,"&lt;=1500","&gt;1500")))))))</f>
        <v>&lt;=1000</v>
      </c>
      <c r="V835" t="s">
        <v>585</v>
      </c>
      <c r="W835">
        <v>30580</v>
      </c>
      <c r="X835" s="12">
        <f t="shared" ref="X835:X898" si="189">+IFERROR(R835/W835,"NULL")</f>
        <v>1.631785480706344E-2</v>
      </c>
      <c r="Y835" t="str">
        <f t="shared" ref="Y835:Y898" si="190">+IF(X835="NULL","",IF(X835=0,"=0",IF(X835&lt;=0.01,"&lt;=0.01",IF(X835&lt;=0.02,"&lt;=0.02",IF(X835&lt;=0.03,"&lt;=0.03",IF(X835&lt;=0.04,"&lt;=0.04",IF(X835&lt;=0.05,"&lt;=0.05",IF(X835&lt;=0.06,"&lt;=0.06","&gt;0.06"))))))))</f>
        <v>&lt;=0.02</v>
      </c>
      <c r="Z835" t="s">
        <v>32</v>
      </c>
      <c r="AA835">
        <v>1</v>
      </c>
      <c r="AB835">
        <v>10490.25</v>
      </c>
      <c r="AC835" t="str">
        <f t="shared" ref="AC835:AC898" si="191">+IF(AB835="NULL","",IF(AB835&lt;=500,"&lt;=500",IF(AB835&lt;=1000,"&lt;=1000",IF(AB835&lt;=2000,"&lt;=2000",IF(AB835&lt;=3000,"&lt;=3000",IF(AB835&lt;=4000,"&lt;=4000",IF(AB835&lt;=5000,"&lt;=5000","&gt;5000")))))))</f>
        <v>&gt;5000</v>
      </c>
      <c r="AD835">
        <v>16</v>
      </c>
      <c r="AE835" t="str">
        <f t="shared" ref="AE835:AE898" si="192">+IF(AD835="NULL","",IF(AD835=0,"=0",IF(AD835&lt;=8,"&lt;=8",IF(AD835&lt;=30,"&lt;=30",IF(AD835&lt;=60,"&lt;=60",IF(AD835&lt;=90,"&lt;=90",IF(AD835&lt;=120,"&lt;=120","&gt;120")))))))</f>
        <v>&lt;=30</v>
      </c>
      <c r="AF835">
        <v>0</v>
      </c>
      <c r="AG835" t="str">
        <f t="shared" ref="AG835:AG898" si="193">+IF(AF835="NULL","",IF(AF835&lt;=500,"&lt;=500",IF(AF835&lt;=1000,"&lt;=1000",IF(AF835&lt;=2000,"&lt;=2000",IF(AF835&lt;=3000,"&lt;=3000",IF(AF835&lt;=4000,"&lt;=4000",IF(AF835&lt;=5000,"&lt;=5000","&gt;5000")))))))</f>
        <v>&lt;=500</v>
      </c>
      <c r="AH835">
        <v>9031.2900000000009</v>
      </c>
      <c r="AI835" t="str">
        <f t="shared" ref="AI835:AI898" si="194">+IF(AH835="NULL","",IF(AH835&lt;=500,"&lt;=500",IF(AH835&lt;=1000,"&lt;=1000",IF(AH835&lt;=2000,"&lt;=2000",IF(AH835&lt;=3000,"&lt;=3000",IF(AH835&lt;=4000,"&lt;=4000",IF(AH835&lt;=5000,"&lt;=5000","&gt;5000")))))))</f>
        <v>&gt;5000</v>
      </c>
      <c r="AJ835">
        <v>0.64670000000000005</v>
      </c>
      <c r="AK835" t="str">
        <f t="shared" ref="AK835:AK898" si="195">+IF(AJ835="NULL","",IF(AJ835=0,"=0",IF(AJ835&lt;=0.1,"&lt;=0.1",IF(AJ835&lt;=0.2,"&lt;=0.2",IF(AJ835&lt;=0.3,"&lt;=0.3",IF(AJ835&lt;=0.4,"&lt;=0.4",IF(AJ835&lt;=0.5,"&lt;=0.5",IF(AJ835&lt;=0.6,"&lt;=0.6",IF(AJ835&lt;=0.7,"&lt;=0.7",IF(AJ835&lt;=0.8,"&lt;=0.8",IF(AJ835&lt;=0.9,"&lt;=0.9","&gt;0.9")))))))))))</f>
        <v>&lt;=0.7</v>
      </c>
      <c r="AL835">
        <v>12</v>
      </c>
      <c r="AM835">
        <v>11</v>
      </c>
      <c r="AN835">
        <v>0</v>
      </c>
      <c r="AO835">
        <v>1</v>
      </c>
      <c r="AP835" t="s">
        <v>32</v>
      </c>
    </row>
    <row r="836" spans="1:42" x14ac:dyDescent="0.25">
      <c r="A836">
        <v>201601</v>
      </c>
      <c r="B836" t="str">
        <f t="shared" si="182"/>
        <v>2016-I</v>
      </c>
      <c r="C836" t="s">
        <v>888</v>
      </c>
      <c r="D836" t="s">
        <v>888</v>
      </c>
      <c r="E836">
        <v>30076454</v>
      </c>
      <c r="F836" t="s">
        <v>29</v>
      </c>
      <c r="G836">
        <v>0</v>
      </c>
      <c r="H836">
        <v>0</v>
      </c>
      <c r="I836">
        <v>0</v>
      </c>
      <c r="J836">
        <f t="shared" si="183"/>
        <v>0</v>
      </c>
      <c r="K836" t="str">
        <f t="shared" si="184"/>
        <v>Modelamiento</v>
      </c>
      <c r="L836">
        <f t="shared" si="185"/>
        <v>0</v>
      </c>
      <c r="M836">
        <v>43</v>
      </c>
      <c r="N836" t="str">
        <f t="shared" si="186"/>
        <v>&lt;=45</v>
      </c>
      <c r="O836" t="s">
        <v>56</v>
      </c>
      <c r="P836" t="s">
        <v>39</v>
      </c>
      <c r="Q836">
        <v>44907</v>
      </c>
      <c r="R836">
        <v>1500</v>
      </c>
      <c r="S836" t="str">
        <f t="shared" si="187"/>
        <v>&lt;=1500</v>
      </c>
      <c r="T836">
        <v>1499.46</v>
      </c>
      <c r="U836" t="str">
        <f t="shared" si="188"/>
        <v>&lt;=1500</v>
      </c>
      <c r="V836" t="s">
        <v>589</v>
      </c>
      <c r="W836">
        <v>44517</v>
      </c>
      <c r="X836" s="12">
        <f t="shared" si="189"/>
        <v>3.3694992924051488E-2</v>
      </c>
      <c r="Y836" t="str">
        <f t="shared" si="190"/>
        <v>&lt;=0.04</v>
      </c>
      <c r="Z836" t="s">
        <v>32</v>
      </c>
      <c r="AA836">
        <v>9</v>
      </c>
      <c r="AB836" t="s">
        <v>32</v>
      </c>
      <c r="AC836" t="str">
        <f t="shared" si="191"/>
        <v/>
      </c>
      <c r="AD836" t="s">
        <v>32</v>
      </c>
      <c r="AE836" t="str">
        <f t="shared" si="192"/>
        <v/>
      </c>
      <c r="AF836" t="s">
        <v>32</v>
      </c>
      <c r="AG836" t="str">
        <f t="shared" si="193"/>
        <v/>
      </c>
      <c r="AH836" t="s">
        <v>32</v>
      </c>
      <c r="AI836" t="str">
        <f t="shared" si="194"/>
        <v/>
      </c>
      <c r="AJ836" t="s">
        <v>32</v>
      </c>
      <c r="AK836" t="str">
        <f t="shared" si="195"/>
        <v/>
      </c>
      <c r="AL836">
        <v>0</v>
      </c>
      <c r="AM836">
        <v>0</v>
      </c>
      <c r="AN836">
        <v>0</v>
      </c>
      <c r="AO836" t="s">
        <v>32</v>
      </c>
      <c r="AP836" t="s">
        <v>32</v>
      </c>
    </row>
    <row r="837" spans="1:42" x14ac:dyDescent="0.25">
      <c r="A837">
        <v>201601</v>
      </c>
      <c r="B837" t="str">
        <f t="shared" si="182"/>
        <v>2016-I</v>
      </c>
      <c r="C837" t="s">
        <v>889</v>
      </c>
      <c r="D837" t="s">
        <v>889</v>
      </c>
      <c r="E837">
        <v>30078391</v>
      </c>
      <c r="F837" t="s">
        <v>29</v>
      </c>
      <c r="G837">
        <v>1</v>
      </c>
      <c r="H837">
        <v>0</v>
      </c>
      <c r="I837">
        <v>0</v>
      </c>
      <c r="J837">
        <f t="shared" si="183"/>
        <v>0</v>
      </c>
      <c r="K837" t="str">
        <f t="shared" si="184"/>
        <v>Modelamiento</v>
      </c>
      <c r="L837">
        <f t="shared" si="185"/>
        <v>0</v>
      </c>
      <c r="M837">
        <v>32</v>
      </c>
      <c r="N837" t="str">
        <f t="shared" si="186"/>
        <v>&lt;=35</v>
      </c>
      <c r="O837" t="s">
        <v>72</v>
      </c>
      <c r="P837" t="s">
        <v>39</v>
      </c>
      <c r="Q837">
        <v>44906</v>
      </c>
      <c r="R837">
        <v>1500</v>
      </c>
      <c r="S837" t="str">
        <f t="shared" si="187"/>
        <v>&lt;=1500</v>
      </c>
      <c r="T837">
        <v>1498.5</v>
      </c>
      <c r="U837" t="str">
        <f t="shared" si="188"/>
        <v>&lt;=1500</v>
      </c>
      <c r="V837" t="s">
        <v>589</v>
      </c>
      <c r="W837">
        <v>44516</v>
      </c>
      <c r="X837" s="12">
        <f t="shared" si="189"/>
        <v>3.369574984275317E-2</v>
      </c>
      <c r="Y837" t="str">
        <f t="shared" si="190"/>
        <v>&lt;=0.04</v>
      </c>
      <c r="Z837" t="s">
        <v>32</v>
      </c>
      <c r="AA837">
        <v>9</v>
      </c>
      <c r="AB837" t="s">
        <v>32</v>
      </c>
      <c r="AC837" t="str">
        <f t="shared" si="191"/>
        <v/>
      </c>
      <c r="AD837" t="s">
        <v>32</v>
      </c>
      <c r="AE837" t="str">
        <f t="shared" si="192"/>
        <v/>
      </c>
      <c r="AF837" t="s">
        <v>32</v>
      </c>
      <c r="AG837" t="str">
        <f t="shared" si="193"/>
        <v/>
      </c>
      <c r="AH837" t="s">
        <v>32</v>
      </c>
      <c r="AI837" t="str">
        <f t="shared" si="194"/>
        <v/>
      </c>
      <c r="AJ837" t="s">
        <v>32</v>
      </c>
      <c r="AK837" t="str">
        <f t="shared" si="195"/>
        <v/>
      </c>
      <c r="AL837">
        <v>0</v>
      </c>
      <c r="AM837">
        <v>0</v>
      </c>
      <c r="AN837">
        <v>0</v>
      </c>
      <c r="AO837" t="s">
        <v>32</v>
      </c>
      <c r="AP837" t="s">
        <v>32</v>
      </c>
    </row>
    <row r="838" spans="1:42" x14ac:dyDescent="0.25">
      <c r="A838">
        <v>201601</v>
      </c>
      <c r="B838" t="str">
        <f t="shared" si="182"/>
        <v>2016-I</v>
      </c>
      <c r="C838" t="s">
        <v>890</v>
      </c>
      <c r="D838" t="s">
        <v>890</v>
      </c>
      <c r="E838">
        <v>30079582</v>
      </c>
      <c r="F838" t="s">
        <v>29</v>
      </c>
      <c r="G838">
        <v>0</v>
      </c>
      <c r="H838">
        <v>0</v>
      </c>
      <c r="I838">
        <v>0</v>
      </c>
      <c r="J838">
        <f t="shared" si="183"/>
        <v>0</v>
      </c>
      <c r="K838" t="str">
        <f t="shared" si="184"/>
        <v>Modelamiento</v>
      </c>
      <c r="L838">
        <f t="shared" si="185"/>
        <v>0</v>
      </c>
      <c r="M838">
        <v>40</v>
      </c>
      <c r="N838" t="str">
        <f t="shared" si="186"/>
        <v>&lt;=40</v>
      </c>
      <c r="O838" t="s">
        <v>72</v>
      </c>
      <c r="P838" t="s">
        <v>31</v>
      </c>
      <c r="Q838">
        <v>31971</v>
      </c>
      <c r="R838">
        <v>499</v>
      </c>
      <c r="S838" t="str">
        <f t="shared" si="187"/>
        <v>&lt;=500</v>
      </c>
      <c r="T838">
        <v>999</v>
      </c>
      <c r="U838" t="str">
        <f t="shared" si="188"/>
        <v>&lt;=1000</v>
      </c>
      <c r="V838" t="s">
        <v>585</v>
      </c>
      <c r="W838">
        <v>30580</v>
      </c>
      <c r="X838" s="12">
        <f t="shared" si="189"/>
        <v>1.631785480706344E-2</v>
      </c>
      <c r="Y838" t="str">
        <f t="shared" si="190"/>
        <v>&lt;=0.02</v>
      </c>
      <c r="Z838" t="s">
        <v>32</v>
      </c>
      <c r="AA838">
        <v>0</v>
      </c>
      <c r="AB838">
        <v>10922.66</v>
      </c>
      <c r="AC838" t="str">
        <f t="shared" si="191"/>
        <v>&gt;5000</v>
      </c>
      <c r="AD838">
        <v>0</v>
      </c>
      <c r="AE838" t="str">
        <f t="shared" si="192"/>
        <v>=0</v>
      </c>
      <c r="AF838">
        <v>0</v>
      </c>
      <c r="AG838" t="str">
        <f t="shared" si="193"/>
        <v>&lt;=500</v>
      </c>
      <c r="AH838" t="s">
        <v>32</v>
      </c>
      <c r="AI838" t="str">
        <f t="shared" si="194"/>
        <v/>
      </c>
      <c r="AJ838" t="s">
        <v>32</v>
      </c>
      <c r="AK838" t="str">
        <f t="shared" si="195"/>
        <v/>
      </c>
      <c r="AL838">
        <v>11</v>
      </c>
      <c r="AM838">
        <v>11</v>
      </c>
      <c r="AN838">
        <v>0</v>
      </c>
      <c r="AO838">
        <v>1</v>
      </c>
      <c r="AP838" t="s">
        <v>32</v>
      </c>
    </row>
    <row r="839" spans="1:42" x14ac:dyDescent="0.25">
      <c r="A839">
        <v>201601</v>
      </c>
      <c r="B839" t="str">
        <f t="shared" si="182"/>
        <v>2016-I</v>
      </c>
      <c r="C839" t="s">
        <v>891</v>
      </c>
      <c r="D839" t="s">
        <v>891</v>
      </c>
      <c r="E839">
        <v>30076195</v>
      </c>
      <c r="F839" t="s">
        <v>29</v>
      </c>
      <c r="G839">
        <v>0</v>
      </c>
      <c r="H839">
        <v>0</v>
      </c>
      <c r="I839">
        <v>0</v>
      </c>
      <c r="J839">
        <f t="shared" si="183"/>
        <v>0</v>
      </c>
      <c r="K839" t="str">
        <f t="shared" si="184"/>
        <v>Modelamiento</v>
      </c>
      <c r="L839">
        <f t="shared" si="185"/>
        <v>0</v>
      </c>
      <c r="M839">
        <v>23</v>
      </c>
      <c r="N839" t="str">
        <f t="shared" si="186"/>
        <v>&lt;=25</v>
      </c>
      <c r="O839" t="s">
        <v>56</v>
      </c>
      <c r="P839" t="s">
        <v>31</v>
      </c>
      <c r="Q839">
        <v>31990</v>
      </c>
      <c r="R839">
        <v>1500</v>
      </c>
      <c r="S839" t="str">
        <f t="shared" si="187"/>
        <v>&lt;=1500</v>
      </c>
      <c r="T839">
        <v>1156.68</v>
      </c>
      <c r="U839" t="str">
        <f t="shared" si="188"/>
        <v>&lt;=1200</v>
      </c>
      <c r="V839" t="s">
        <v>612</v>
      </c>
      <c r="W839">
        <v>31600</v>
      </c>
      <c r="X839" s="12">
        <f t="shared" si="189"/>
        <v>4.746835443037975E-2</v>
      </c>
      <c r="Y839" t="str">
        <f t="shared" si="190"/>
        <v>&lt;=0.05</v>
      </c>
      <c r="Z839" t="s">
        <v>32</v>
      </c>
      <c r="AA839">
        <v>0</v>
      </c>
      <c r="AB839">
        <v>3000</v>
      </c>
      <c r="AC839" t="str">
        <f t="shared" si="191"/>
        <v>&lt;=3000</v>
      </c>
      <c r="AD839">
        <v>0</v>
      </c>
      <c r="AE839" t="str">
        <f t="shared" si="192"/>
        <v>=0</v>
      </c>
      <c r="AF839">
        <v>0</v>
      </c>
      <c r="AG839" t="str">
        <f t="shared" si="193"/>
        <v>&lt;=500</v>
      </c>
      <c r="AH839" t="s">
        <v>32</v>
      </c>
      <c r="AI839" t="str">
        <f t="shared" si="194"/>
        <v/>
      </c>
      <c r="AJ839" t="s">
        <v>32</v>
      </c>
      <c r="AK839" t="str">
        <f t="shared" si="195"/>
        <v/>
      </c>
      <c r="AL839">
        <v>12</v>
      </c>
      <c r="AM839">
        <v>12</v>
      </c>
      <c r="AN839">
        <v>0</v>
      </c>
      <c r="AO839">
        <v>1</v>
      </c>
      <c r="AP839" t="s">
        <v>32</v>
      </c>
    </row>
    <row r="840" spans="1:42" x14ac:dyDescent="0.25">
      <c r="A840">
        <v>201601</v>
      </c>
      <c r="B840" t="str">
        <f t="shared" si="182"/>
        <v>2016-I</v>
      </c>
      <c r="C840" t="s">
        <v>892</v>
      </c>
      <c r="D840" t="s">
        <v>892</v>
      </c>
      <c r="E840">
        <v>30079673</v>
      </c>
      <c r="F840" t="s">
        <v>29</v>
      </c>
      <c r="G840">
        <v>0</v>
      </c>
      <c r="H840">
        <v>0</v>
      </c>
      <c r="I840">
        <v>0</v>
      </c>
      <c r="J840">
        <f t="shared" si="183"/>
        <v>0</v>
      </c>
      <c r="K840" t="str">
        <f t="shared" si="184"/>
        <v>Modelamiento</v>
      </c>
      <c r="L840">
        <f t="shared" si="185"/>
        <v>0</v>
      </c>
      <c r="M840">
        <v>26</v>
      </c>
      <c r="N840" t="str">
        <f t="shared" si="186"/>
        <v>&lt;=30</v>
      </c>
      <c r="O840" t="s">
        <v>56</v>
      </c>
      <c r="P840" t="s">
        <v>39</v>
      </c>
      <c r="Q840">
        <v>34011</v>
      </c>
      <c r="R840">
        <v>499</v>
      </c>
      <c r="S840" t="str">
        <f t="shared" si="187"/>
        <v>&lt;=500</v>
      </c>
      <c r="T840">
        <v>999.18</v>
      </c>
      <c r="U840" t="str">
        <f t="shared" si="188"/>
        <v>&lt;=1000</v>
      </c>
      <c r="V840" t="s">
        <v>585</v>
      </c>
      <c r="W840">
        <v>32620</v>
      </c>
      <c r="X840" s="12">
        <f t="shared" si="189"/>
        <v>1.5297363580625382E-2</v>
      </c>
      <c r="Y840" t="str">
        <f t="shared" si="190"/>
        <v>&lt;=0.02</v>
      </c>
      <c r="Z840" t="s">
        <v>32</v>
      </c>
      <c r="AA840">
        <v>0</v>
      </c>
      <c r="AB840">
        <v>1160.47</v>
      </c>
      <c r="AC840" t="str">
        <f t="shared" si="191"/>
        <v>&lt;=2000</v>
      </c>
      <c r="AD840">
        <v>0</v>
      </c>
      <c r="AE840" t="str">
        <f t="shared" si="192"/>
        <v>=0</v>
      </c>
      <c r="AF840">
        <v>0</v>
      </c>
      <c r="AG840" t="str">
        <f t="shared" si="193"/>
        <v>&lt;=500</v>
      </c>
      <c r="AH840">
        <v>1797.3</v>
      </c>
      <c r="AI840" t="str">
        <f t="shared" si="194"/>
        <v>&lt;=2000</v>
      </c>
      <c r="AJ840">
        <v>0.64570000000000005</v>
      </c>
      <c r="AK840" t="str">
        <f t="shared" si="195"/>
        <v>&lt;=0.7</v>
      </c>
      <c r="AL840">
        <v>4</v>
      </c>
      <c r="AM840">
        <v>4</v>
      </c>
      <c r="AN840">
        <v>0</v>
      </c>
      <c r="AO840">
        <v>1</v>
      </c>
      <c r="AP840" t="s">
        <v>32</v>
      </c>
    </row>
    <row r="841" spans="1:42" x14ac:dyDescent="0.25">
      <c r="A841">
        <v>201601</v>
      </c>
      <c r="B841" t="str">
        <f t="shared" si="182"/>
        <v>2016-I</v>
      </c>
      <c r="C841" t="s">
        <v>893</v>
      </c>
      <c r="D841" t="s">
        <v>893</v>
      </c>
      <c r="E841">
        <v>30077351</v>
      </c>
      <c r="F841" t="s">
        <v>29</v>
      </c>
      <c r="G841">
        <v>1</v>
      </c>
      <c r="H841">
        <v>0</v>
      </c>
      <c r="I841">
        <v>0</v>
      </c>
      <c r="J841">
        <f t="shared" si="183"/>
        <v>0</v>
      </c>
      <c r="K841" t="str">
        <f t="shared" si="184"/>
        <v>Modelamiento</v>
      </c>
      <c r="L841">
        <f t="shared" si="185"/>
        <v>0</v>
      </c>
      <c r="M841">
        <v>22</v>
      </c>
      <c r="N841" t="str">
        <f t="shared" si="186"/>
        <v>&lt;=25</v>
      </c>
      <c r="O841" t="s">
        <v>56</v>
      </c>
      <c r="P841" t="s">
        <v>39</v>
      </c>
      <c r="Q841">
        <v>48654</v>
      </c>
      <c r="R841">
        <v>1650</v>
      </c>
      <c r="S841" t="str">
        <f t="shared" si="187"/>
        <v>&lt;=2000</v>
      </c>
      <c r="T841">
        <v>1624.58</v>
      </c>
      <c r="U841" t="str">
        <f t="shared" si="188"/>
        <v>&gt;1500</v>
      </c>
      <c r="V841" t="s">
        <v>587</v>
      </c>
      <c r="W841">
        <v>48414</v>
      </c>
      <c r="X841" s="12">
        <f t="shared" si="189"/>
        <v>3.4081050935679764E-2</v>
      </c>
      <c r="Y841" t="str">
        <f t="shared" si="190"/>
        <v>&lt;=0.04</v>
      </c>
      <c r="Z841" t="s">
        <v>32</v>
      </c>
      <c r="AA841">
        <v>3</v>
      </c>
      <c r="AB841">
        <v>2334.02</v>
      </c>
      <c r="AC841" t="str">
        <f t="shared" si="191"/>
        <v>&lt;=3000</v>
      </c>
      <c r="AD841">
        <v>94</v>
      </c>
      <c r="AE841" t="str">
        <f t="shared" si="192"/>
        <v>&lt;=120</v>
      </c>
      <c r="AF841">
        <v>0</v>
      </c>
      <c r="AG841" t="str">
        <f t="shared" si="193"/>
        <v>&lt;=500</v>
      </c>
      <c r="AH841">
        <v>2558.75</v>
      </c>
      <c r="AI841" t="str">
        <f t="shared" si="194"/>
        <v>&lt;=3000</v>
      </c>
      <c r="AJ841">
        <v>1</v>
      </c>
      <c r="AK841" t="str">
        <f t="shared" si="195"/>
        <v>&gt;0.9</v>
      </c>
      <c r="AL841">
        <v>12</v>
      </c>
      <c r="AM841">
        <v>7</v>
      </c>
      <c r="AN841">
        <v>0</v>
      </c>
      <c r="AO841">
        <v>5</v>
      </c>
      <c r="AP841" t="s">
        <v>32</v>
      </c>
    </row>
    <row r="842" spans="1:42" x14ac:dyDescent="0.25">
      <c r="A842">
        <v>201601</v>
      </c>
      <c r="B842" t="str">
        <f t="shared" si="182"/>
        <v>2016-I</v>
      </c>
      <c r="C842" t="s">
        <v>894</v>
      </c>
      <c r="D842" t="s">
        <v>894</v>
      </c>
      <c r="E842">
        <v>30078052</v>
      </c>
      <c r="F842" t="s">
        <v>29</v>
      </c>
      <c r="G842">
        <v>0</v>
      </c>
      <c r="H842">
        <v>0</v>
      </c>
      <c r="I842">
        <v>0</v>
      </c>
      <c r="J842">
        <f t="shared" si="183"/>
        <v>0</v>
      </c>
      <c r="K842" t="str">
        <f t="shared" si="184"/>
        <v>Modelamiento</v>
      </c>
      <c r="L842">
        <f t="shared" si="185"/>
        <v>0</v>
      </c>
      <c r="M842">
        <v>36</v>
      </c>
      <c r="N842" t="str">
        <f t="shared" si="186"/>
        <v>&lt;=40</v>
      </c>
      <c r="O842" t="s">
        <v>56</v>
      </c>
      <c r="P842" t="s">
        <v>35</v>
      </c>
      <c r="Q842">
        <v>31971</v>
      </c>
      <c r="R842">
        <v>499</v>
      </c>
      <c r="S842" t="str">
        <f t="shared" si="187"/>
        <v>&lt;=500</v>
      </c>
      <c r="T842">
        <v>999.17</v>
      </c>
      <c r="U842" t="str">
        <f t="shared" si="188"/>
        <v>&lt;=1000</v>
      </c>
      <c r="V842" t="s">
        <v>585</v>
      </c>
      <c r="W842">
        <v>30580</v>
      </c>
      <c r="X842" s="12">
        <f t="shared" si="189"/>
        <v>1.631785480706344E-2</v>
      </c>
      <c r="Y842" t="str">
        <f t="shared" si="190"/>
        <v>&lt;=0.02</v>
      </c>
      <c r="Z842" t="s">
        <v>32</v>
      </c>
      <c r="AA842">
        <v>4</v>
      </c>
      <c r="AB842">
        <v>600.01</v>
      </c>
      <c r="AC842" t="str">
        <f t="shared" si="191"/>
        <v>&lt;=1000</v>
      </c>
      <c r="AD842">
        <v>1244</v>
      </c>
      <c r="AE842" t="str">
        <f t="shared" si="192"/>
        <v>&gt;120</v>
      </c>
      <c r="AF842">
        <v>600.01</v>
      </c>
      <c r="AG842" t="str">
        <f t="shared" si="193"/>
        <v>&lt;=1000</v>
      </c>
      <c r="AH842" t="s">
        <v>32</v>
      </c>
      <c r="AI842" t="str">
        <f t="shared" si="194"/>
        <v/>
      </c>
      <c r="AJ842" t="s">
        <v>32</v>
      </c>
      <c r="AK842" t="str">
        <f t="shared" si="195"/>
        <v/>
      </c>
      <c r="AL842">
        <v>12</v>
      </c>
      <c r="AM842">
        <v>0</v>
      </c>
      <c r="AN842">
        <v>12</v>
      </c>
      <c r="AO842" t="s">
        <v>32</v>
      </c>
      <c r="AP842">
        <v>1</v>
      </c>
    </row>
    <row r="843" spans="1:42" x14ac:dyDescent="0.25">
      <c r="A843">
        <v>201601</v>
      </c>
      <c r="B843" t="str">
        <f t="shared" si="182"/>
        <v>2016-I</v>
      </c>
      <c r="C843" t="s">
        <v>895</v>
      </c>
      <c r="D843" t="s">
        <v>895</v>
      </c>
      <c r="E843">
        <v>30080213</v>
      </c>
      <c r="F843" t="s">
        <v>29</v>
      </c>
      <c r="G843">
        <v>0</v>
      </c>
      <c r="H843">
        <v>0</v>
      </c>
      <c r="I843">
        <v>0</v>
      </c>
      <c r="J843">
        <f t="shared" si="183"/>
        <v>0</v>
      </c>
      <c r="K843" t="str">
        <f t="shared" si="184"/>
        <v>Modelamiento</v>
      </c>
      <c r="L843">
        <f t="shared" si="185"/>
        <v>0</v>
      </c>
      <c r="M843">
        <v>36</v>
      </c>
      <c r="N843" t="str">
        <f t="shared" si="186"/>
        <v>&lt;=40</v>
      </c>
      <c r="O843" t="s">
        <v>56</v>
      </c>
      <c r="P843" t="s">
        <v>39</v>
      </c>
      <c r="Q843">
        <v>36568</v>
      </c>
      <c r="R843">
        <v>999</v>
      </c>
      <c r="S843" t="str">
        <f t="shared" si="187"/>
        <v>&lt;=1000</v>
      </c>
      <c r="T843">
        <v>999.17</v>
      </c>
      <c r="U843" t="str">
        <f t="shared" si="188"/>
        <v>&lt;=1000</v>
      </c>
      <c r="V843" t="s">
        <v>585</v>
      </c>
      <c r="W843">
        <v>35677</v>
      </c>
      <c r="X843" s="12">
        <f t="shared" si="189"/>
        <v>2.8001233287552205E-2</v>
      </c>
      <c r="Y843" t="str">
        <f t="shared" si="190"/>
        <v>&lt;=0.03</v>
      </c>
      <c r="Z843" t="s">
        <v>32</v>
      </c>
      <c r="AA843">
        <v>4</v>
      </c>
      <c r="AB843">
        <v>400</v>
      </c>
      <c r="AC843" t="str">
        <f t="shared" si="191"/>
        <v>&lt;=500</v>
      </c>
      <c r="AD843">
        <v>1613</v>
      </c>
      <c r="AE843" t="str">
        <f t="shared" si="192"/>
        <v>&gt;120</v>
      </c>
      <c r="AF843">
        <v>400</v>
      </c>
      <c r="AG843" t="str">
        <f t="shared" si="193"/>
        <v>&lt;=500</v>
      </c>
      <c r="AH843" t="s">
        <v>32</v>
      </c>
      <c r="AI843" t="str">
        <f t="shared" si="194"/>
        <v/>
      </c>
      <c r="AJ843" t="s">
        <v>32</v>
      </c>
      <c r="AK843" t="str">
        <f t="shared" si="195"/>
        <v/>
      </c>
      <c r="AL843">
        <v>12</v>
      </c>
      <c r="AM843">
        <v>0</v>
      </c>
      <c r="AN843">
        <v>12</v>
      </c>
      <c r="AO843" t="s">
        <v>32</v>
      </c>
      <c r="AP843">
        <v>1</v>
      </c>
    </row>
    <row r="844" spans="1:42" x14ac:dyDescent="0.25">
      <c r="A844">
        <v>201602</v>
      </c>
      <c r="B844" t="str">
        <f t="shared" si="182"/>
        <v>2016-I</v>
      </c>
      <c r="C844" t="s">
        <v>896</v>
      </c>
      <c r="D844" t="s">
        <v>896</v>
      </c>
      <c r="E844">
        <v>30083970</v>
      </c>
      <c r="F844" t="s">
        <v>29</v>
      </c>
      <c r="G844">
        <v>0</v>
      </c>
      <c r="H844">
        <v>0</v>
      </c>
      <c r="I844">
        <v>0</v>
      </c>
      <c r="J844">
        <f t="shared" si="183"/>
        <v>0</v>
      </c>
      <c r="K844" t="str">
        <f t="shared" si="184"/>
        <v>Modelamiento</v>
      </c>
      <c r="L844">
        <f t="shared" si="185"/>
        <v>0</v>
      </c>
      <c r="M844">
        <v>30</v>
      </c>
      <c r="N844" t="str">
        <f t="shared" si="186"/>
        <v>&lt;=30</v>
      </c>
      <c r="O844" t="s">
        <v>72</v>
      </c>
      <c r="P844" t="s">
        <v>39</v>
      </c>
      <c r="Q844">
        <v>32690</v>
      </c>
      <c r="R844">
        <v>499</v>
      </c>
      <c r="S844" t="str">
        <f t="shared" si="187"/>
        <v>&lt;=500</v>
      </c>
      <c r="T844">
        <v>999</v>
      </c>
      <c r="U844" t="str">
        <f t="shared" si="188"/>
        <v>&lt;=1000</v>
      </c>
      <c r="V844" t="s">
        <v>585</v>
      </c>
      <c r="W844">
        <v>31299</v>
      </c>
      <c r="X844" s="12">
        <f t="shared" si="189"/>
        <v>1.594300137384581E-2</v>
      </c>
      <c r="Y844" t="str">
        <f t="shared" si="190"/>
        <v>&lt;=0.02</v>
      </c>
      <c r="Z844" t="s">
        <v>32</v>
      </c>
      <c r="AA844">
        <v>4</v>
      </c>
      <c r="AB844">
        <v>1775.83</v>
      </c>
      <c r="AC844" t="str">
        <f t="shared" si="191"/>
        <v>&lt;=2000</v>
      </c>
      <c r="AD844">
        <v>776</v>
      </c>
      <c r="AE844" t="str">
        <f t="shared" si="192"/>
        <v>&gt;120</v>
      </c>
      <c r="AF844">
        <v>1775.83</v>
      </c>
      <c r="AG844" t="str">
        <f t="shared" si="193"/>
        <v>&lt;=2000</v>
      </c>
      <c r="AH844" t="s">
        <v>32</v>
      </c>
      <c r="AI844" t="str">
        <f t="shared" si="194"/>
        <v/>
      </c>
      <c r="AJ844" t="s">
        <v>32</v>
      </c>
      <c r="AK844" t="str">
        <f t="shared" si="195"/>
        <v/>
      </c>
      <c r="AL844">
        <v>12</v>
      </c>
      <c r="AM844">
        <v>0</v>
      </c>
      <c r="AN844">
        <v>12</v>
      </c>
      <c r="AO844" t="s">
        <v>32</v>
      </c>
      <c r="AP844">
        <v>1</v>
      </c>
    </row>
    <row r="845" spans="1:42" x14ac:dyDescent="0.25">
      <c r="A845">
        <v>201602</v>
      </c>
      <c r="B845" t="str">
        <f t="shared" si="182"/>
        <v>2016-I</v>
      </c>
      <c r="C845" t="s">
        <v>897</v>
      </c>
      <c r="D845" t="s">
        <v>897</v>
      </c>
      <c r="E845">
        <v>30082732</v>
      </c>
      <c r="F845" t="s">
        <v>29</v>
      </c>
      <c r="G845">
        <v>0</v>
      </c>
      <c r="H845">
        <v>0</v>
      </c>
      <c r="I845">
        <v>0</v>
      </c>
      <c r="J845">
        <f t="shared" si="183"/>
        <v>0</v>
      </c>
      <c r="K845" t="str">
        <f t="shared" si="184"/>
        <v>Modelamiento</v>
      </c>
      <c r="L845">
        <f t="shared" si="185"/>
        <v>0</v>
      </c>
      <c r="M845">
        <v>59</v>
      </c>
      <c r="N845" t="str">
        <f t="shared" si="186"/>
        <v>&lt;=60</v>
      </c>
      <c r="O845" t="s">
        <v>72</v>
      </c>
      <c r="P845" t="s">
        <v>35</v>
      </c>
      <c r="Q845">
        <v>36568</v>
      </c>
      <c r="R845">
        <v>999</v>
      </c>
      <c r="S845" t="str">
        <f t="shared" si="187"/>
        <v>&lt;=1000</v>
      </c>
      <c r="T845">
        <v>999.17</v>
      </c>
      <c r="U845" t="str">
        <f t="shared" si="188"/>
        <v>&lt;=1000</v>
      </c>
      <c r="V845" t="s">
        <v>585</v>
      </c>
      <c r="W845">
        <v>35677</v>
      </c>
      <c r="X845" s="12">
        <f t="shared" si="189"/>
        <v>2.8001233287552205E-2</v>
      </c>
      <c r="Y845" t="str">
        <f t="shared" si="190"/>
        <v>&lt;=0.03</v>
      </c>
      <c r="Z845" t="s">
        <v>32</v>
      </c>
      <c r="AA845">
        <v>0</v>
      </c>
      <c r="AB845">
        <v>41395.01</v>
      </c>
      <c r="AC845" t="str">
        <f t="shared" si="191"/>
        <v>&gt;5000</v>
      </c>
      <c r="AD845">
        <v>1162</v>
      </c>
      <c r="AE845" t="str">
        <f t="shared" si="192"/>
        <v>&gt;120</v>
      </c>
      <c r="AF845">
        <v>1314.9</v>
      </c>
      <c r="AG845" t="str">
        <f t="shared" si="193"/>
        <v>&lt;=2000</v>
      </c>
      <c r="AH845" t="s">
        <v>32</v>
      </c>
      <c r="AI845" t="str">
        <f t="shared" si="194"/>
        <v/>
      </c>
      <c r="AJ845" t="s">
        <v>32</v>
      </c>
      <c r="AK845" t="str">
        <f t="shared" si="195"/>
        <v/>
      </c>
      <c r="AL845">
        <v>12</v>
      </c>
      <c r="AM845">
        <v>0</v>
      </c>
      <c r="AN845">
        <v>0</v>
      </c>
      <c r="AO845" t="s">
        <v>32</v>
      </c>
      <c r="AP845" t="s">
        <v>32</v>
      </c>
    </row>
    <row r="846" spans="1:42" x14ac:dyDescent="0.25">
      <c r="A846">
        <v>201602</v>
      </c>
      <c r="B846" t="str">
        <f t="shared" si="182"/>
        <v>2016-I</v>
      </c>
      <c r="C846" t="s">
        <v>898</v>
      </c>
      <c r="D846" t="s">
        <v>898</v>
      </c>
      <c r="E846">
        <v>30081400</v>
      </c>
      <c r="F846" t="s">
        <v>29</v>
      </c>
      <c r="G846">
        <v>0</v>
      </c>
      <c r="H846">
        <v>0</v>
      </c>
      <c r="I846">
        <v>0</v>
      </c>
      <c r="J846">
        <f t="shared" si="183"/>
        <v>0</v>
      </c>
      <c r="K846" t="str">
        <f t="shared" si="184"/>
        <v>Modelamiento</v>
      </c>
      <c r="L846">
        <f t="shared" si="185"/>
        <v>0</v>
      </c>
      <c r="M846">
        <v>52</v>
      </c>
      <c r="N846" t="str">
        <f t="shared" si="186"/>
        <v>&lt;=55</v>
      </c>
      <c r="O846" t="s">
        <v>72</v>
      </c>
      <c r="P846" t="s">
        <v>35</v>
      </c>
      <c r="Q846">
        <v>31870</v>
      </c>
      <c r="R846">
        <v>600</v>
      </c>
      <c r="S846" t="str">
        <f t="shared" si="187"/>
        <v>&lt;=1000</v>
      </c>
      <c r="T846">
        <v>996.01</v>
      </c>
      <c r="U846" t="str">
        <f t="shared" si="188"/>
        <v>&lt;=1000</v>
      </c>
      <c r="V846" t="s">
        <v>585</v>
      </c>
      <c r="W846">
        <v>30580</v>
      </c>
      <c r="X846" s="12">
        <f t="shared" si="189"/>
        <v>1.962066710268149E-2</v>
      </c>
      <c r="Y846" t="str">
        <f t="shared" si="190"/>
        <v>&lt;=0.02</v>
      </c>
      <c r="Z846" t="s">
        <v>32</v>
      </c>
      <c r="AA846">
        <v>8</v>
      </c>
      <c r="AB846" t="s">
        <v>32</v>
      </c>
      <c r="AC846" t="str">
        <f t="shared" si="191"/>
        <v/>
      </c>
      <c r="AD846" t="s">
        <v>32</v>
      </c>
      <c r="AE846" t="str">
        <f t="shared" si="192"/>
        <v/>
      </c>
      <c r="AF846" t="s">
        <v>32</v>
      </c>
      <c r="AG846" t="str">
        <f t="shared" si="193"/>
        <v/>
      </c>
      <c r="AH846" t="s">
        <v>32</v>
      </c>
      <c r="AI846" t="str">
        <f t="shared" si="194"/>
        <v/>
      </c>
      <c r="AJ846" t="s">
        <v>32</v>
      </c>
      <c r="AK846" t="str">
        <f t="shared" si="195"/>
        <v/>
      </c>
      <c r="AL846">
        <v>0</v>
      </c>
      <c r="AM846">
        <v>0</v>
      </c>
      <c r="AN846">
        <v>0</v>
      </c>
      <c r="AO846" t="s">
        <v>32</v>
      </c>
      <c r="AP846" t="s">
        <v>32</v>
      </c>
    </row>
    <row r="847" spans="1:42" x14ac:dyDescent="0.25">
      <c r="A847">
        <v>201602</v>
      </c>
      <c r="B847" t="str">
        <f t="shared" si="182"/>
        <v>2016-I</v>
      </c>
      <c r="C847" t="s">
        <v>899</v>
      </c>
      <c r="D847" t="s">
        <v>899</v>
      </c>
      <c r="E847">
        <v>30083004</v>
      </c>
      <c r="F847" t="s">
        <v>29</v>
      </c>
      <c r="G847">
        <v>0</v>
      </c>
      <c r="H847">
        <v>0</v>
      </c>
      <c r="I847">
        <v>0</v>
      </c>
      <c r="J847">
        <f t="shared" si="183"/>
        <v>0</v>
      </c>
      <c r="K847" t="str">
        <f t="shared" si="184"/>
        <v>Modelamiento</v>
      </c>
      <c r="L847">
        <f t="shared" si="185"/>
        <v>0</v>
      </c>
      <c r="M847">
        <v>42</v>
      </c>
      <c r="N847" t="str">
        <f t="shared" si="186"/>
        <v>&lt;=45</v>
      </c>
      <c r="O847" t="s">
        <v>56</v>
      </c>
      <c r="P847" t="s">
        <v>69</v>
      </c>
      <c r="Q847">
        <v>40685</v>
      </c>
      <c r="R847">
        <v>1500</v>
      </c>
      <c r="S847" t="str">
        <f t="shared" si="187"/>
        <v>&lt;=1500</v>
      </c>
      <c r="T847">
        <v>1357.18</v>
      </c>
      <c r="U847" t="str">
        <f t="shared" si="188"/>
        <v>&lt;=1400</v>
      </c>
      <c r="V847" t="s">
        <v>589</v>
      </c>
      <c r="W847">
        <v>40295</v>
      </c>
      <c r="X847" s="12">
        <f t="shared" si="189"/>
        <v>3.7225462216155851E-2</v>
      </c>
      <c r="Y847" t="str">
        <f t="shared" si="190"/>
        <v>&lt;=0.04</v>
      </c>
      <c r="Z847" t="s">
        <v>32</v>
      </c>
      <c r="AA847">
        <v>1</v>
      </c>
      <c r="AB847">
        <v>45270</v>
      </c>
      <c r="AC847" t="str">
        <f t="shared" si="191"/>
        <v>&gt;5000</v>
      </c>
      <c r="AD847">
        <v>23</v>
      </c>
      <c r="AE847" t="str">
        <f t="shared" si="192"/>
        <v>&lt;=30</v>
      </c>
      <c r="AF847">
        <v>0</v>
      </c>
      <c r="AG847" t="str">
        <f t="shared" si="193"/>
        <v>&lt;=500</v>
      </c>
      <c r="AH847" t="s">
        <v>32</v>
      </c>
      <c r="AI847" t="str">
        <f t="shared" si="194"/>
        <v/>
      </c>
      <c r="AJ847" t="s">
        <v>32</v>
      </c>
      <c r="AK847" t="str">
        <f t="shared" si="195"/>
        <v/>
      </c>
      <c r="AL847">
        <v>7</v>
      </c>
      <c r="AM847">
        <v>6</v>
      </c>
      <c r="AN847">
        <v>0</v>
      </c>
      <c r="AO847">
        <v>2</v>
      </c>
      <c r="AP847" t="s">
        <v>32</v>
      </c>
    </row>
    <row r="848" spans="1:42" x14ac:dyDescent="0.25">
      <c r="A848">
        <v>201602</v>
      </c>
      <c r="B848" t="str">
        <f t="shared" si="182"/>
        <v>2016-I</v>
      </c>
      <c r="C848" t="s">
        <v>900</v>
      </c>
      <c r="D848" t="s">
        <v>900</v>
      </c>
      <c r="E848">
        <v>30079305</v>
      </c>
      <c r="F848" t="s">
        <v>29</v>
      </c>
      <c r="G848">
        <v>1</v>
      </c>
      <c r="H848">
        <v>0</v>
      </c>
      <c r="I848">
        <v>0</v>
      </c>
      <c r="J848">
        <f t="shared" si="183"/>
        <v>0</v>
      </c>
      <c r="K848" t="str">
        <f t="shared" si="184"/>
        <v>Modelamiento</v>
      </c>
      <c r="L848">
        <f t="shared" si="185"/>
        <v>0</v>
      </c>
      <c r="M848">
        <v>26</v>
      </c>
      <c r="N848" t="str">
        <f t="shared" si="186"/>
        <v>&lt;=30</v>
      </c>
      <c r="O848" t="s">
        <v>56</v>
      </c>
      <c r="P848" t="s">
        <v>31</v>
      </c>
      <c r="Q848">
        <v>35030</v>
      </c>
      <c r="R848">
        <v>0</v>
      </c>
      <c r="S848" t="str">
        <f t="shared" si="187"/>
        <v>=0</v>
      </c>
      <c r="T848">
        <v>1616.75</v>
      </c>
      <c r="U848" t="str">
        <f t="shared" si="188"/>
        <v>&gt;1500</v>
      </c>
      <c r="V848" t="s">
        <v>32</v>
      </c>
      <c r="W848">
        <v>35030</v>
      </c>
      <c r="X848" s="12">
        <f t="shared" si="189"/>
        <v>0</v>
      </c>
      <c r="Y848" t="str">
        <f t="shared" si="190"/>
        <v>=0</v>
      </c>
      <c r="Z848" t="s">
        <v>32</v>
      </c>
      <c r="AA848">
        <v>4</v>
      </c>
      <c r="AB848">
        <v>1280.58</v>
      </c>
      <c r="AC848" t="str">
        <f t="shared" si="191"/>
        <v>&lt;=2000</v>
      </c>
      <c r="AD848">
        <v>1038</v>
      </c>
      <c r="AE848" t="str">
        <f t="shared" si="192"/>
        <v>&gt;120</v>
      </c>
      <c r="AF848">
        <v>1280.58</v>
      </c>
      <c r="AG848" t="str">
        <f t="shared" si="193"/>
        <v>&lt;=2000</v>
      </c>
      <c r="AH848" t="s">
        <v>32</v>
      </c>
      <c r="AI848" t="str">
        <f t="shared" si="194"/>
        <v/>
      </c>
      <c r="AJ848" t="s">
        <v>32</v>
      </c>
      <c r="AK848" t="str">
        <f t="shared" si="195"/>
        <v/>
      </c>
      <c r="AL848">
        <v>11</v>
      </c>
      <c r="AM848">
        <v>0</v>
      </c>
      <c r="AN848">
        <v>11</v>
      </c>
      <c r="AO848" t="s">
        <v>32</v>
      </c>
      <c r="AP848">
        <v>2</v>
      </c>
    </row>
    <row r="849" spans="1:42" x14ac:dyDescent="0.25">
      <c r="A849">
        <v>201602</v>
      </c>
      <c r="B849" t="str">
        <f t="shared" si="182"/>
        <v>2016-I</v>
      </c>
      <c r="C849" t="s">
        <v>901</v>
      </c>
      <c r="D849" t="s">
        <v>901</v>
      </c>
      <c r="E849">
        <v>30080556</v>
      </c>
      <c r="F849" t="s">
        <v>29</v>
      </c>
      <c r="G849">
        <v>1</v>
      </c>
      <c r="H849">
        <v>0</v>
      </c>
      <c r="I849">
        <v>0</v>
      </c>
      <c r="J849">
        <f t="shared" si="183"/>
        <v>0</v>
      </c>
      <c r="K849" t="str">
        <f t="shared" si="184"/>
        <v>Modelamiento</v>
      </c>
      <c r="L849">
        <f t="shared" si="185"/>
        <v>0</v>
      </c>
      <c r="M849">
        <v>64</v>
      </c>
      <c r="N849" t="str">
        <f t="shared" si="186"/>
        <v>&gt;60</v>
      </c>
      <c r="O849" t="s">
        <v>56</v>
      </c>
      <c r="P849" t="s">
        <v>35</v>
      </c>
      <c r="Q849">
        <v>43159</v>
      </c>
      <c r="R849">
        <v>4400</v>
      </c>
      <c r="S849" t="str">
        <f t="shared" si="187"/>
        <v>&gt;2500</v>
      </c>
      <c r="T849">
        <v>1437.53</v>
      </c>
      <c r="U849" t="str">
        <f t="shared" si="188"/>
        <v>&lt;=1500</v>
      </c>
      <c r="V849" t="s">
        <v>614</v>
      </c>
      <c r="W849">
        <v>45669</v>
      </c>
      <c r="X849" s="12">
        <f t="shared" si="189"/>
        <v>9.6345442203683018E-2</v>
      </c>
      <c r="Y849" t="str">
        <f t="shared" si="190"/>
        <v>&gt;0.06</v>
      </c>
      <c r="Z849" t="s">
        <v>32</v>
      </c>
      <c r="AA849">
        <v>4</v>
      </c>
      <c r="AB849">
        <v>30589.5</v>
      </c>
      <c r="AC849" t="str">
        <f t="shared" si="191"/>
        <v>&gt;5000</v>
      </c>
      <c r="AD849">
        <v>2027</v>
      </c>
      <c r="AE849" t="str">
        <f t="shared" si="192"/>
        <v>&gt;120</v>
      </c>
      <c r="AF849">
        <v>3035.77</v>
      </c>
      <c r="AG849" t="str">
        <f t="shared" si="193"/>
        <v>&lt;=4000</v>
      </c>
      <c r="AH849">
        <v>36900</v>
      </c>
      <c r="AI849" t="str">
        <f t="shared" si="194"/>
        <v>&gt;5000</v>
      </c>
      <c r="AJ849">
        <v>1</v>
      </c>
      <c r="AK849" t="str">
        <f t="shared" si="195"/>
        <v>&gt;0.9</v>
      </c>
      <c r="AL849">
        <v>12</v>
      </c>
      <c r="AM849">
        <v>0</v>
      </c>
      <c r="AN849">
        <v>1</v>
      </c>
      <c r="AO849" t="s">
        <v>32</v>
      </c>
      <c r="AP849">
        <v>12</v>
      </c>
    </row>
    <row r="850" spans="1:42" x14ac:dyDescent="0.25">
      <c r="A850">
        <v>201602</v>
      </c>
      <c r="B850" t="str">
        <f t="shared" si="182"/>
        <v>2016-I</v>
      </c>
      <c r="C850" t="s">
        <v>902</v>
      </c>
      <c r="D850" t="s">
        <v>902</v>
      </c>
      <c r="E850">
        <v>30077828</v>
      </c>
      <c r="F850" t="s">
        <v>29</v>
      </c>
      <c r="G850">
        <v>0</v>
      </c>
      <c r="H850">
        <v>0</v>
      </c>
      <c r="I850">
        <v>0</v>
      </c>
      <c r="J850">
        <f t="shared" si="183"/>
        <v>0</v>
      </c>
      <c r="K850" t="str">
        <f t="shared" si="184"/>
        <v>Modelamiento</v>
      </c>
      <c r="L850">
        <f t="shared" si="185"/>
        <v>0</v>
      </c>
      <c r="M850">
        <v>30</v>
      </c>
      <c r="N850" t="str">
        <f t="shared" si="186"/>
        <v>&lt;=30</v>
      </c>
      <c r="O850" t="s">
        <v>56</v>
      </c>
      <c r="P850" t="s">
        <v>39</v>
      </c>
      <c r="Q850">
        <v>31971</v>
      </c>
      <c r="R850">
        <v>499</v>
      </c>
      <c r="S850" t="str">
        <f t="shared" si="187"/>
        <v>&lt;=500</v>
      </c>
      <c r="T850">
        <v>999</v>
      </c>
      <c r="U850" t="str">
        <f t="shared" si="188"/>
        <v>&lt;=1000</v>
      </c>
      <c r="V850" t="s">
        <v>585</v>
      </c>
      <c r="W850">
        <v>30580</v>
      </c>
      <c r="X850" s="12">
        <f t="shared" si="189"/>
        <v>1.631785480706344E-2</v>
      </c>
      <c r="Y850" t="str">
        <f t="shared" si="190"/>
        <v>&lt;=0.02</v>
      </c>
      <c r="Z850" t="s">
        <v>32</v>
      </c>
      <c r="AA850">
        <v>0</v>
      </c>
      <c r="AB850">
        <v>848.87</v>
      </c>
      <c r="AC850" t="str">
        <f t="shared" si="191"/>
        <v>&lt;=1000</v>
      </c>
      <c r="AD850">
        <v>0</v>
      </c>
      <c r="AE850" t="str">
        <f t="shared" si="192"/>
        <v>=0</v>
      </c>
      <c r="AF850">
        <v>0</v>
      </c>
      <c r="AG850" t="str">
        <f t="shared" si="193"/>
        <v>&lt;=500</v>
      </c>
      <c r="AH850">
        <v>900</v>
      </c>
      <c r="AI850" t="str">
        <f t="shared" si="194"/>
        <v>&lt;=1000</v>
      </c>
      <c r="AJ850">
        <v>0.94320000000000004</v>
      </c>
      <c r="AK850" t="str">
        <f t="shared" si="195"/>
        <v>&gt;0.9</v>
      </c>
      <c r="AL850">
        <v>6</v>
      </c>
      <c r="AM850">
        <v>6</v>
      </c>
      <c r="AN850">
        <v>0</v>
      </c>
      <c r="AO850">
        <v>1</v>
      </c>
      <c r="AP850" t="s">
        <v>32</v>
      </c>
    </row>
    <row r="851" spans="1:42" x14ac:dyDescent="0.25">
      <c r="A851">
        <v>201602</v>
      </c>
      <c r="B851" t="str">
        <f t="shared" si="182"/>
        <v>2016-I</v>
      </c>
      <c r="C851" t="s">
        <v>903</v>
      </c>
      <c r="D851" t="s">
        <v>903</v>
      </c>
      <c r="E851">
        <v>30077732</v>
      </c>
      <c r="F851" t="s">
        <v>29</v>
      </c>
      <c r="G851">
        <v>1</v>
      </c>
      <c r="H851">
        <v>0</v>
      </c>
      <c r="I851">
        <v>0</v>
      </c>
      <c r="J851">
        <f t="shared" si="183"/>
        <v>0</v>
      </c>
      <c r="K851" t="str">
        <f t="shared" si="184"/>
        <v>Modelamiento</v>
      </c>
      <c r="L851">
        <f t="shared" si="185"/>
        <v>0</v>
      </c>
      <c r="M851">
        <v>22</v>
      </c>
      <c r="N851" t="str">
        <f t="shared" si="186"/>
        <v>&lt;=25</v>
      </c>
      <c r="O851" t="s">
        <v>56</v>
      </c>
      <c r="P851" t="s">
        <v>31</v>
      </c>
      <c r="Q851">
        <v>31971</v>
      </c>
      <c r="R851">
        <v>499</v>
      </c>
      <c r="S851" t="str">
        <f t="shared" si="187"/>
        <v>&lt;=500</v>
      </c>
      <c r="T851">
        <v>999.17</v>
      </c>
      <c r="U851" t="str">
        <f t="shared" si="188"/>
        <v>&lt;=1000</v>
      </c>
      <c r="V851" t="s">
        <v>585</v>
      </c>
      <c r="W851">
        <v>30580</v>
      </c>
      <c r="X851" s="12">
        <f t="shared" si="189"/>
        <v>1.631785480706344E-2</v>
      </c>
      <c r="Y851" t="str">
        <f t="shared" si="190"/>
        <v>&lt;=0.02</v>
      </c>
      <c r="Z851" t="s">
        <v>32</v>
      </c>
      <c r="AA851">
        <v>4</v>
      </c>
      <c r="AB851">
        <v>804.67</v>
      </c>
      <c r="AC851" t="str">
        <f t="shared" si="191"/>
        <v>&lt;=1000</v>
      </c>
      <c r="AD851">
        <v>1571</v>
      </c>
      <c r="AE851" t="str">
        <f t="shared" si="192"/>
        <v>&gt;120</v>
      </c>
      <c r="AF851">
        <v>804.67</v>
      </c>
      <c r="AG851" t="str">
        <f t="shared" si="193"/>
        <v>&lt;=1000</v>
      </c>
      <c r="AH851" t="s">
        <v>32</v>
      </c>
      <c r="AI851" t="str">
        <f t="shared" si="194"/>
        <v/>
      </c>
      <c r="AJ851" t="s">
        <v>32</v>
      </c>
      <c r="AK851" t="str">
        <f t="shared" si="195"/>
        <v/>
      </c>
      <c r="AL851">
        <v>12</v>
      </c>
      <c r="AM851">
        <v>0</v>
      </c>
      <c r="AN851">
        <v>12</v>
      </c>
      <c r="AO851" t="s">
        <v>32</v>
      </c>
      <c r="AP851">
        <v>1</v>
      </c>
    </row>
    <row r="852" spans="1:42" x14ac:dyDescent="0.25">
      <c r="A852">
        <v>201602</v>
      </c>
      <c r="B852" t="str">
        <f t="shared" si="182"/>
        <v>2016-I</v>
      </c>
      <c r="C852" t="s">
        <v>904</v>
      </c>
      <c r="D852" t="s">
        <v>904</v>
      </c>
      <c r="E852">
        <v>30076918</v>
      </c>
      <c r="F852" t="s">
        <v>29</v>
      </c>
      <c r="G852">
        <v>0</v>
      </c>
      <c r="H852">
        <v>0</v>
      </c>
      <c r="I852">
        <v>0</v>
      </c>
      <c r="J852">
        <f t="shared" si="183"/>
        <v>0</v>
      </c>
      <c r="K852" t="str">
        <f t="shared" si="184"/>
        <v>Modelamiento</v>
      </c>
      <c r="L852">
        <f t="shared" si="185"/>
        <v>0</v>
      </c>
      <c r="M852">
        <v>33</v>
      </c>
      <c r="N852" t="str">
        <f t="shared" si="186"/>
        <v>&lt;=35</v>
      </c>
      <c r="O852" t="s">
        <v>56</v>
      </c>
      <c r="P852" t="s">
        <v>31</v>
      </c>
      <c r="Q852">
        <v>42455</v>
      </c>
      <c r="R852">
        <v>1099</v>
      </c>
      <c r="S852" t="str">
        <f t="shared" si="187"/>
        <v>&lt;=1500</v>
      </c>
      <c r="T852">
        <v>1018.14</v>
      </c>
      <c r="U852" t="str">
        <f t="shared" si="188"/>
        <v>&lt;=1100</v>
      </c>
      <c r="V852" t="s">
        <v>585</v>
      </c>
      <c r="W852">
        <v>41664</v>
      </c>
      <c r="X852" s="12">
        <f t="shared" si="189"/>
        <v>2.6377688172043012E-2</v>
      </c>
      <c r="Y852" t="str">
        <f t="shared" si="190"/>
        <v>&lt;=0.03</v>
      </c>
      <c r="Z852" t="s">
        <v>32</v>
      </c>
      <c r="AA852">
        <v>4</v>
      </c>
      <c r="AB852">
        <v>1255.67</v>
      </c>
      <c r="AC852" t="str">
        <f t="shared" si="191"/>
        <v>&lt;=2000</v>
      </c>
      <c r="AD852">
        <v>421</v>
      </c>
      <c r="AE852" t="str">
        <f t="shared" si="192"/>
        <v>&gt;120</v>
      </c>
      <c r="AF852">
        <v>1255.67</v>
      </c>
      <c r="AG852" t="str">
        <f t="shared" si="193"/>
        <v>&lt;=2000</v>
      </c>
      <c r="AH852" t="s">
        <v>32</v>
      </c>
      <c r="AI852" t="str">
        <f t="shared" si="194"/>
        <v/>
      </c>
      <c r="AJ852" t="s">
        <v>32</v>
      </c>
      <c r="AK852" t="str">
        <f t="shared" si="195"/>
        <v/>
      </c>
      <c r="AL852">
        <v>12</v>
      </c>
      <c r="AM852">
        <v>0</v>
      </c>
      <c r="AN852">
        <v>10</v>
      </c>
      <c r="AO852" t="s">
        <v>32</v>
      </c>
      <c r="AP852">
        <v>1</v>
      </c>
    </row>
    <row r="853" spans="1:42" x14ac:dyDescent="0.25">
      <c r="A853">
        <v>201602</v>
      </c>
      <c r="B853" t="str">
        <f t="shared" si="182"/>
        <v>2016-I</v>
      </c>
      <c r="C853" t="s">
        <v>905</v>
      </c>
      <c r="D853" t="s">
        <v>905</v>
      </c>
      <c r="E853">
        <v>30080482</v>
      </c>
      <c r="F853" t="s">
        <v>29</v>
      </c>
      <c r="G853">
        <v>0</v>
      </c>
      <c r="H853">
        <v>0</v>
      </c>
      <c r="I853">
        <v>0</v>
      </c>
      <c r="J853">
        <f t="shared" si="183"/>
        <v>0</v>
      </c>
      <c r="K853" t="str">
        <f t="shared" si="184"/>
        <v>Modelamiento</v>
      </c>
      <c r="L853">
        <f t="shared" si="185"/>
        <v>0</v>
      </c>
      <c r="M853">
        <v>29</v>
      </c>
      <c r="N853" t="str">
        <f t="shared" si="186"/>
        <v>&lt;=30</v>
      </c>
      <c r="O853" t="s">
        <v>72</v>
      </c>
      <c r="P853" t="s">
        <v>35</v>
      </c>
      <c r="Q853">
        <v>42883</v>
      </c>
      <c r="R853">
        <v>2500</v>
      </c>
      <c r="S853" t="str">
        <f t="shared" si="187"/>
        <v>&lt;=2500</v>
      </c>
      <c r="T853">
        <v>1205.3</v>
      </c>
      <c r="U853" t="str">
        <f t="shared" si="188"/>
        <v>&lt;=1300</v>
      </c>
      <c r="V853" t="s">
        <v>585</v>
      </c>
      <c r="W853">
        <v>43493</v>
      </c>
      <c r="X853" s="12">
        <f t="shared" si="189"/>
        <v>5.748051410571816E-2</v>
      </c>
      <c r="Y853" t="str">
        <f t="shared" si="190"/>
        <v>&lt;=0.06</v>
      </c>
      <c r="Z853" t="s">
        <v>32</v>
      </c>
      <c r="AA853">
        <v>4</v>
      </c>
      <c r="AB853">
        <v>1107.3599999999999</v>
      </c>
      <c r="AC853" t="str">
        <f t="shared" si="191"/>
        <v>&lt;=2000</v>
      </c>
      <c r="AD853">
        <v>2402</v>
      </c>
      <c r="AE853" t="str">
        <f t="shared" si="192"/>
        <v>&gt;120</v>
      </c>
      <c r="AF853">
        <v>1107.3599999999999</v>
      </c>
      <c r="AG853" t="str">
        <f t="shared" si="193"/>
        <v>&lt;=2000</v>
      </c>
      <c r="AH853" t="s">
        <v>32</v>
      </c>
      <c r="AI853" t="str">
        <f t="shared" si="194"/>
        <v/>
      </c>
      <c r="AJ853" t="s">
        <v>32</v>
      </c>
      <c r="AK853" t="str">
        <f t="shared" si="195"/>
        <v/>
      </c>
      <c r="AL853">
        <v>12</v>
      </c>
      <c r="AM853">
        <v>0</v>
      </c>
      <c r="AN853">
        <v>12</v>
      </c>
      <c r="AO853" t="s">
        <v>32</v>
      </c>
      <c r="AP853">
        <v>1</v>
      </c>
    </row>
    <row r="854" spans="1:42" x14ac:dyDescent="0.25">
      <c r="A854">
        <v>201602</v>
      </c>
      <c r="B854" t="str">
        <f t="shared" si="182"/>
        <v>2016-I</v>
      </c>
      <c r="C854" t="s">
        <v>906</v>
      </c>
      <c r="D854" t="s">
        <v>906</v>
      </c>
      <c r="E854">
        <v>30081215</v>
      </c>
      <c r="F854" t="s">
        <v>29</v>
      </c>
      <c r="G854">
        <v>0</v>
      </c>
      <c r="H854">
        <v>0</v>
      </c>
      <c r="I854">
        <v>0</v>
      </c>
      <c r="J854">
        <f t="shared" si="183"/>
        <v>0</v>
      </c>
      <c r="K854" t="str">
        <f t="shared" si="184"/>
        <v>Modelamiento</v>
      </c>
      <c r="L854">
        <f t="shared" si="185"/>
        <v>0</v>
      </c>
      <c r="M854">
        <v>42</v>
      </c>
      <c r="N854" t="str">
        <f t="shared" si="186"/>
        <v>&lt;=45</v>
      </c>
      <c r="O854" t="s">
        <v>56</v>
      </c>
      <c r="P854" t="s">
        <v>35</v>
      </c>
      <c r="Q854">
        <v>41644</v>
      </c>
      <c r="R854">
        <v>1500</v>
      </c>
      <c r="S854" t="str">
        <f t="shared" si="187"/>
        <v>&lt;=1500</v>
      </c>
      <c r="T854">
        <v>1386.21</v>
      </c>
      <c r="U854" t="str">
        <f t="shared" si="188"/>
        <v>&lt;=1400</v>
      </c>
      <c r="V854" t="s">
        <v>614</v>
      </c>
      <c r="W854">
        <v>41254</v>
      </c>
      <c r="X854" s="12">
        <f t="shared" si="189"/>
        <v>3.6360110534736027E-2</v>
      </c>
      <c r="Y854" t="str">
        <f t="shared" si="190"/>
        <v>&lt;=0.04</v>
      </c>
      <c r="Z854" t="s">
        <v>32</v>
      </c>
      <c r="AA854">
        <v>9</v>
      </c>
      <c r="AB854" t="s">
        <v>32</v>
      </c>
      <c r="AC854" t="str">
        <f t="shared" si="191"/>
        <v/>
      </c>
      <c r="AD854" t="s">
        <v>32</v>
      </c>
      <c r="AE854" t="str">
        <f t="shared" si="192"/>
        <v/>
      </c>
      <c r="AF854" t="s">
        <v>32</v>
      </c>
      <c r="AG854" t="str">
        <f t="shared" si="193"/>
        <v/>
      </c>
      <c r="AH854" t="s">
        <v>32</v>
      </c>
      <c r="AI854" t="str">
        <f t="shared" si="194"/>
        <v/>
      </c>
      <c r="AJ854" t="s">
        <v>32</v>
      </c>
      <c r="AK854" t="str">
        <f t="shared" si="195"/>
        <v/>
      </c>
      <c r="AL854">
        <v>0</v>
      </c>
      <c r="AM854">
        <v>0</v>
      </c>
      <c r="AN854">
        <v>0</v>
      </c>
      <c r="AO854" t="s">
        <v>32</v>
      </c>
      <c r="AP854" t="s">
        <v>32</v>
      </c>
    </row>
    <row r="855" spans="1:42" x14ac:dyDescent="0.25">
      <c r="A855">
        <v>201602</v>
      </c>
      <c r="B855" t="str">
        <f t="shared" si="182"/>
        <v>2016-I</v>
      </c>
      <c r="C855" t="s">
        <v>907</v>
      </c>
      <c r="D855" t="s">
        <v>907</v>
      </c>
      <c r="E855">
        <v>30081816</v>
      </c>
      <c r="F855" t="s">
        <v>29</v>
      </c>
      <c r="G855">
        <v>0</v>
      </c>
      <c r="H855">
        <v>0</v>
      </c>
      <c r="I855">
        <v>0</v>
      </c>
      <c r="J855">
        <f t="shared" si="183"/>
        <v>0</v>
      </c>
      <c r="K855" t="str">
        <f t="shared" si="184"/>
        <v>Modelamiento</v>
      </c>
      <c r="L855">
        <f t="shared" si="185"/>
        <v>0</v>
      </c>
      <c r="M855">
        <v>64</v>
      </c>
      <c r="N855" t="str">
        <f t="shared" si="186"/>
        <v>&gt;60</v>
      </c>
      <c r="O855" t="s">
        <v>56</v>
      </c>
      <c r="P855" t="s">
        <v>35</v>
      </c>
      <c r="Q855">
        <v>40685</v>
      </c>
      <c r="R855">
        <v>1500</v>
      </c>
      <c r="S855" t="str">
        <f t="shared" si="187"/>
        <v>&lt;=1500</v>
      </c>
      <c r="T855">
        <v>1352.61</v>
      </c>
      <c r="U855" t="str">
        <f t="shared" si="188"/>
        <v>&lt;=1400</v>
      </c>
      <c r="V855" t="s">
        <v>589</v>
      </c>
      <c r="W855">
        <v>40295</v>
      </c>
      <c r="X855" s="12">
        <f t="shared" si="189"/>
        <v>3.7225462216155851E-2</v>
      </c>
      <c r="Y855" t="str">
        <f t="shared" si="190"/>
        <v>&lt;=0.04</v>
      </c>
      <c r="Z855" t="s">
        <v>32</v>
      </c>
      <c r="AA855">
        <v>9</v>
      </c>
      <c r="AB855" t="s">
        <v>32</v>
      </c>
      <c r="AC855" t="str">
        <f t="shared" si="191"/>
        <v/>
      </c>
      <c r="AD855" t="s">
        <v>32</v>
      </c>
      <c r="AE855" t="str">
        <f t="shared" si="192"/>
        <v/>
      </c>
      <c r="AF855" t="s">
        <v>32</v>
      </c>
      <c r="AG855" t="str">
        <f t="shared" si="193"/>
        <v/>
      </c>
      <c r="AH855" t="s">
        <v>32</v>
      </c>
      <c r="AI855" t="str">
        <f t="shared" si="194"/>
        <v/>
      </c>
      <c r="AJ855" t="s">
        <v>32</v>
      </c>
      <c r="AK855" t="str">
        <f t="shared" si="195"/>
        <v/>
      </c>
      <c r="AL855">
        <v>0</v>
      </c>
      <c r="AM855">
        <v>0</v>
      </c>
      <c r="AN855">
        <v>0</v>
      </c>
      <c r="AO855" t="s">
        <v>32</v>
      </c>
      <c r="AP855" t="s">
        <v>32</v>
      </c>
    </row>
    <row r="856" spans="1:42" x14ac:dyDescent="0.25">
      <c r="A856">
        <v>201602</v>
      </c>
      <c r="B856" t="str">
        <f t="shared" si="182"/>
        <v>2016-I</v>
      </c>
      <c r="C856" t="s">
        <v>908</v>
      </c>
      <c r="D856" t="s">
        <v>908</v>
      </c>
      <c r="E856">
        <v>30080596</v>
      </c>
      <c r="F856" t="s">
        <v>29</v>
      </c>
      <c r="G856">
        <v>0</v>
      </c>
      <c r="H856">
        <v>0</v>
      </c>
      <c r="I856">
        <v>0</v>
      </c>
      <c r="J856">
        <f t="shared" si="183"/>
        <v>0</v>
      </c>
      <c r="K856" t="str">
        <f t="shared" si="184"/>
        <v>Modelamiento</v>
      </c>
      <c r="L856">
        <f t="shared" si="185"/>
        <v>0</v>
      </c>
      <c r="M856">
        <v>31</v>
      </c>
      <c r="N856" t="str">
        <f t="shared" si="186"/>
        <v>&lt;=35</v>
      </c>
      <c r="O856" t="s">
        <v>56</v>
      </c>
      <c r="P856" t="s">
        <v>39</v>
      </c>
      <c r="Q856">
        <v>40685</v>
      </c>
      <c r="R856">
        <v>1500</v>
      </c>
      <c r="S856" t="str">
        <f t="shared" si="187"/>
        <v>&lt;=1500</v>
      </c>
      <c r="T856">
        <v>1351.77</v>
      </c>
      <c r="U856" t="str">
        <f t="shared" si="188"/>
        <v>&lt;=1400</v>
      </c>
      <c r="V856" t="s">
        <v>589</v>
      </c>
      <c r="W856">
        <v>40295</v>
      </c>
      <c r="X856" s="12">
        <f t="shared" si="189"/>
        <v>3.7225462216155851E-2</v>
      </c>
      <c r="Y856" t="str">
        <f t="shared" si="190"/>
        <v>&lt;=0.04</v>
      </c>
      <c r="Z856" t="s">
        <v>32</v>
      </c>
      <c r="AA856">
        <v>0</v>
      </c>
      <c r="AB856">
        <v>3772.95</v>
      </c>
      <c r="AC856" t="str">
        <f t="shared" si="191"/>
        <v>&lt;=4000</v>
      </c>
      <c r="AD856">
        <v>12</v>
      </c>
      <c r="AE856" t="str">
        <f t="shared" si="192"/>
        <v>&lt;=30</v>
      </c>
      <c r="AF856">
        <v>0</v>
      </c>
      <c r="AG856" t="str">
        <f t="shared" si="193"/>
        <v>&lt;=500</v>
      </c>
      <c r="AH856">
        <v>1131.54</v>
      </c>
      <c r="AI856" t="str">
        <f t="shared" si="194"/>
        <v>&lt;=2000</v>
      </c>
      <c r="AJ856">
        <v>0.97140000000000004</v>
      </c>
      <c r="AK856" t="str">
        <f t="shared" si="195"/>
        <v>&gt;0.9</v>
      </c>
      <c r="AL856">
        <v>12</v>
      </c>
      <c r="AM856">
        <v>11</v>
      </c>
      <c r="AN856">
        <v>0</v>
      </c>
      <c r="AO856">
        <v>2</v>
      </c>
      <c r="AP856" t="s">
        <v>32</v>
      </c>
    </row>
    <row r="857" spans="1:42" x14ac:dyDescent="0.25">
      <c r="A857">
        <v>201602</v>
      </c>
      <c r="B857" t="str">
        <f t="shared" si="182"/>
        <v>2016-I</v>
      </c>
      <c r="C857" t="s">
        <v>909</v>
      </c>
      <c r="D857" t="s">
        <v>909</v>
      </c>
      <c r="E857">
        <v>30081661</v>
      </c>
      <c r="F857" t="s">
        <v>29</v>
      </c>
      <c r="G857">
        <v>0</v>
      </c>
      <c r="H857">
        <v>0</v>
      </c>
      <c r="I857">
        <v>0</v>
      </c>
      <c r="J857">
        <f t="shared" si="183"/>
        <v>0</v>
      </c>
      <c r="K857" t="str">
        <f t="shared" si="184"/>
        <v>Modelamiento</v>
      </c>
      <c r="L857">
        <f t="shared" si="185"/>
        <v>0</v>
      </c>
      <c r="M857">
        <v>33</v>
      </c>
      <c r="N857" t="str">
        <f t="shared" si="186"/>
        <v>&lt;=35</v>
      </c>
      <c r="O857" t="s">
        <v>56</v>
      </c>
      <c r="P857" t="s">
        <v>31</v>
      </c>
      <c r="Q857">
        <v>45388</v>
      </c>
      <c r="R857">
        <v>1500</v>
      </c>
      <c r="S857" t="str">
        <f t="shared" si="187"/>
        <v>&lt;=1500</v>
      </c>
      <c r="T857">
        <v>1508.96</v>
      </c>
      <c r="U857" t="str">
        <f t="shared" si="188"/>
        <v>&gt;1500</v>
      </c>
      <c r="V857" t="s">
        <v>614</v>
      </c>
      <c r="W857">
        <v>44998</v>
      </c>
      <c r="X857" s="12">
        <f t="shared" si="189"/>
        <v>3.3334814880661361E-2</v>
      </c>
      <c r="Y857" t="str">
        <f t="shared" si="190"/>
        <v>&lt;=0.04</v>
      </c>
      <c r="Z857" t="s">
        <v>32</v>
      </c>
      <c r="AA857">
        <v>9</v>
      </c>
      <c r="AB857" t="s">
        <v>32</v>
      </c>
      <c r="AC857" t="str">
        <f t="shared" si="191"/>
        <v/>
      </c>
      <c r="AD857" t="s">
        <v>32</v>
      </c>
      <c r="AE857" t="str">
        <f t="shared" si="192"/>
        <v/>
      </c>
      <c r="AF857" t="s">
        <v>32</v>
      </c>
      <c r="AG857" t="str">
        <f t="shared" si="193"/>
        <v/>
      </c>
      <c r="AH857" t="s">
        <v>32</v>
      </c>
      <c r="AI857" t="str">
        <f t="shared" si="194"/>
        <v/>
      </c>
      <c r="AJ857" t="s">
        <v>32</v>
      </c>
      <c r="AK857" t="str">
        <f t="shared" si="195"/>
        <v/>
      </c>
      <c r="AL857">
        <v>0</v>
      </c>
      <c r="AM857">
        <v>0</v>
      </c>
      <c r="AN857">
        <v>0</v>
      </c>
      <c r="AO857" t="s">
        <v>32</v>
      </c>
      <c r="AP857" t="s">
        <v>32</v>
      </c>
    </row>
    <row r="858" spans="1:42" x14ac:dyDescent="0.25">
      <c r="A858">
        <v>201602</v>
      </c>
      <c r="B858" t="str">
        <f t="shared" si="182"/>
        <v>2016-I</v>
      </c>
      <c r="C858" t="s">
        <v>910</v>
      </c>
      <c r="D858" t="s">
        <v>910</v>
      </c>
      <c r="E858">
        <v>30079464</v>
      </c>
      <c r="F858" t="s">
        <v>29</v>
      </c>
      <c r="G858">
        <v>0</v>
      </c>
      <c r="H858">
        <v>0</v>
      </c>
      <c r="I858">
        <v>0</v>
      </c>
      <c r="J858">
        <f t="shared" si="183"/>
        <v>0</v>
      </c>
      <c r="K858" t="str">
        <f t="shared" si="184"/>
        <v>Modelamiento</v>
      </c>
      <c r="L858">
        <f t="shared" si="185"/>
        <v>0</v>
      </c>
      <c r="M858">
        <v>32</v>
      </c>
      <c r="N858" t="str">
        <f t="shared" si="186"/>
        <v>&lt;=35</v>
      </c>
      <c r="O858" t="s">
        <v>56</v>
      </c>
      <c r="P858" t="s">
        <v>31</v>
      </c>
      <c r="Q858">
        <v>44213</v>
      </c>
      <c r="R858">
        <v>1500</v>
      </c>
      <c r="S858" t="str">
        <f t="shared" si="187"/>
        <v>&lt;=1500</v>
      </c>
      <c r="T858">
        <v>1469.9</v>
      </c>
      <c r="U858" t="str">
        <f t="shared" si="188"/>
        <v>&lt;=1500</v>
      </c>
      <c r="V858" t="s">
        <v>587</v>
      </c>
      <c r="W858">
        <v>43823</v>
      </c>
      <c r="X858" s="12">
        <f t="shared" si="189"/>
        <v>3.4228601419346007E-2</v>
      </c>
      <c r="Y858" t="str">
        <f t="shared" si="190"/>
        <v>&lt;=0.04</v>
      </c>
      <c r="Z858" t="s">
        <v>32</v>
      </c>
      <c r="AA858">
        <v>4</v>
      </c>
      <c r="AB858">
        <v>751.66</v>
      </c>
      <c r="AC858" t="str">
        <f t="shared" si="191"/>
        <v>&lt;=1000</v>
      </c>
      <c r="AD858">
        <v>2417</v>
      </c>
      <c r="AE858" t="str">
        <f t="shared" si="192"/>
        <v>&gt;120</v>
      </c>
      <c r="AF858">
        <v>751.66</v>
      </c>
      <c r="AG858" t="str">
        <f t="shared" si="193"/>
        <v>&lt;=1000</v>
      </c>
      <c r="AH858" t="s">
        <v>32</v>
      </c>
      <c r="AI858" t="str">
        <f t="shared" si="194"/>
        <v/>
      </c>
      <c r="AJ858" t="s">
        <v>32</v>
      </c>
      <c r="AK858" t="str">
        <f t="shared" si="195"/>
        <v/>
      </c>
      <c r="AL858">
        <v>12</v>
      </c>
      <c r="AM858">
        <v>0</v>
      </c>
      <c r="AN858">
        <v>12</v>
      </c>
      <c r="AO858" t="s">
        <v>32</v>
      </c>
      <c r="AP858">
        <v>1</v>
      </c>
    </row>
    <row r="859" spans="1:42" x14ac:dyDescent="0.25">
      <c r="A859">
        <v>201602</v>
      </c>
      <c r="B859" t="str">
        <f t="shared" si="182"/>
        <v>2016-I</v>
      </c>
      <c r="C859" t="s">
        <v>911</v>
      </c>
      <c r="D859" t="s">
        <v>911</v>
      </c>
      <c r="E859">
        <v>30078149</v>
      </c>
      <c r="F859" t="s">
        <v>29</v>
      </c>
      <c r="G859">
        <v>0</v>
      </c>
      <c r="H859">
        <v>0</v>
      </c>
      <c r="I859">
        <v>0</v>
      </c>
      <c r="J859">
        <f t="shared" si="183"/>
        <v>0</v>
      </c>
      <c r="K859" t="str">
        <f t="shared" si="184"/>
        <v>Modelamiento</v>
      </c>
      <c r="L859">
        <f t="shared" si="185"/>
        <v>0</v>
      </c>
      <c r="M859">
        <v>41</v>
      </c>
      <c r="N859" t="str">
        <f t="shared" si="186"/>
        <v>&lt;=45</v>
      </c>
      <c r="O859" t="s">
        <v>56</v>
      </c>
      <c r="P859" t="s">
        <v>31</v>
      </c>
      <c r="Q859">
        <v>39342</v>
      </c>
      <c r="R859">
        <v>1500</v>
      </c>
      <c r="S859" t="str">
        <f t="shared" si="187"/>
        <v>&lt;=1500</v>
      </c>
      <c r="T859">
        <v>1311.2</v>
      </c>
      <c r="U859" t="str">
        <f t="shared" si="188"/>
        <v>&lt;=1400</v>
      </c>
      <c r="V859" t="s">
        <v>589</v>
      </c>
      <c r="W859">
        <v>38952</v>
      </c>
      <c r="X859" s="12">
        <f t="shared" si="189"/>
        <v>3.8508934072704865E-2</v>
      </c>
      <c r="Y859" t="str">
        <f t="shared" si="190"/>
        <v>&lt;=0.04</v>
      </c>
      <c r="Z859" t="s">
        <v>32</v>
      </c>
      <c r="AA859">
        <v>9</v>
      </c>
      <c r="AB859" t="s">
        <v>32</v>
      </c>
      <c r="AC859" t="str">
        <f t="shared" si="191"/>
        <v/>
      </c>
      <c r="AD859" t="s">
        <v>32</v>
      </c>
      <c r="AE859" t="str">
        <f t="shared" si="192"/>
        <v/>
      </c>
      <c r="AF859" t="s">
        <v>32</v>
      </c>
      <c r="AG859" t="str">
        <f t="shared" si="193"/>
        <v/>
      </c>
      <c r="AH859" t="s">
        <v>32</v>
      </c>
      <c r="AI859" t="str">
        <f t="shared" si="194"/>
        <v/>
      </c>
      <c r="AJ859" t="s">
        <v>32</v>
      </c>
      <c r="AK859" t="str">
        <f t="shared" si="195"/>
        <v/>
      </c>
      <c r="AL859">
        <v>0</v>
      </c>
      <c r="AM859">
        <v>0</v>
      </c>
      <c r="AN859">
        <v>0</v>
      </c>
      <c r="AO859" t="s">
        <v>32</v>
      </c>
      <c r="AP859" t="s">
        <v>32</v>
      </c>
    </row>
    <row r="860" spans="1:42" x14ac:dyDescent="0.25">
      <c r="A860">
        <v>201602</v>
      </c>
      <c r="B860" t="str">
        <f t="shared" si="182"/>
        <v>2016-I</v>
      </c>
      <c r="C860" t="s">
        <v>912</v>
      </c>
      <c r="D860" t="s">
        <v>912</v>
      </c>
      <c r="E860">
        <v>30076023</v>
      </c>
      <c r="F860" t="s">
        <v>29</v>
      </c>
      <c r="G860">
        <v>0</v>
      </c>
      <c r="H860">
        <v>0</v>
      </c>
      <c r="I860">
        <v>0</v>
      </c>
      <c r="J860">
        <f t="shared" si="183"/>
        <v>0</v>
      </c>
      <c r="K860" t="str">
        <f t="shared" si="184"/>
        <v>Modelamiento</v>
      </c>
      <c r="L860">
        <f t="shared" si="185"/>
        <v>0</v>
      </c>
      <c r="M860">
        <v>36</v>
      </c>
      <c r="N860" t="str">
        <f t="shared" si="186"/>
        <v>&lt;=40</v>
      </c>
      <c r="O860" t="s">
        <v>56</v>
      </c>
      <c r="P860" t="s">
        <v>35</v>
      </c>
      <c r="Q860">
        <v>33346</v>
      </c>
      <c r="R860">
        <v>1650</v>
      </c>
      <c r="S860" t="str">
        <f t="shared" si="187"/>
        <v>&lt;=2000</v>
      </c>
      <c r="T860">
        <v>1112.75</v>
      </c>
      <c r="U860" t="str">
        <f t="shared" si="188"/>
        <v>&lt;=1200</v>
      </c>
      <c r="V860" t="s">
        <v>601</v>
      </c>
      <c r="W860">
        <v>33106</v>
      </c>
      <c r="X860" s="12">
        <f t="shared" si="189"/>
        <v>4.9839908173744937E-2</v>
      </c>
      <c r="Y860" t="str">
        <f t="shared" si="190"/>
        <v>&lt;=0.05</v>
      </c>
      <c r="Z860" t="s">
        <v>32</v>
      </c>
      <c r="AA860">
        <v>3</v>
      </c>
      <c r="AB860">
        <v>8819.4500000000007</v>
      </c>
      <c r="AC860" t="str">
        <f t="shared" si="191"/>
        <v>&gt;5000</v>
      </c>
      <c r="AD860">
        <v>164</v>
      </c>
      <c r="AE860" t="str">
        <f t="shared" si="192"/>
        <v>&gt;120</v>
      </c>
      <c r="AF860">
        <v>0</v>
      </c>
      <c r="AG860" t="str">
        <f t="shared" si="193"/>
        <v>&lt;=500</v>
      </c>
      <c r="AH860">
        <v>11311.74</v>
      </c>
      <c r="AI860" t="str">
        <f t="shared" si="194"/>
        <v>&gt;5000</v>
      </c>
      <c r="AJ860">
        <v>0.96489999999999998</v>
      </c>
      <c r="AK860" t="str">
        <f t="shared" si="195"/>
        <v>&gt;0.9</v>
      </c>
      <c r="AL860">
        <v>12</v>
      </c>
      <c r="AM860">
        <v>0</v>
      </c>
      <c r="AN860">
        <v>0</v>
      </c>
      <c r="AO860" t="s">
        <v>32</v>
      </c>
      <c r="AP860" t="s">
        <v>32</v>
      </c>
    </row>
    <row r="861" spans="1:42" x14ac:dyDescent="0.25">
      <c r="A861">
        <v>201602</v>
      </c>
      <c r="B861" t="str">
        <f t="shared" si="182"/>
        <v>2016-I</v>
      </c>
      <c r="C861" t="s">
        <v>913</v>
      </c>
      <c r="D861" t="s">
        <v>913</v>
      </c>
      <c r="E861">
        <v>30081854</v>
      </c>
      <c r="F861" t="s">
        <v>29</v>
      </c>
      <c r="G861">
        <v>0</v>
      </c>
      <c r="H861">
        <v>0</v>
      </c>
      <c r="I861">
        <v>0</v>
      </c>
      <c r="J861">
        <f t="shared" si="183"/>
        <v>0</v>
      </c>
      <c r="K861" t="str">
        <f t="shared" si="184"/>
        <v>Modelamiento</v>
      </c>
      <c r="L861">
        <f t="shared" si="185"/>
        <v>0</v>
      </c>
      <c r="M861">
        <v>25</v>
      </c>
      <c r="N861" t="str">
        <f t="shared" si="186"/>
        <v>&lt;=25</v>
      </c>
      <c r="O861" t="s">
        <v>56</v>
      </c>
      <c r="P861" t="s">
        <v>39</v>
      </c>
      <c r="Q861">
        <v>48098</v>
      </c>
      <c r="R861">
        <v>1500</v>
      </c>
      <c r="S861" t="str">
        <f t="shared" si="187"/>
        <v>&lt;=1500</v>
      </c>
      <c r="T861">
        <v>1601.04</v>
      </c>
      <c r="U861" t="str">
        <f t="shared" si="188"/>
        <v>&gt;1500</v>
      </c>
      <c r="V861" t="s">
        <v>597</v>
      </c>
      <c r="W861">
        <v>47708</v>
      </c>
      <c r="X861" s="12">
        <f t="shared" si="189"/>
        <v>3.1441267711914148E-2</v>
      </c>
      <c r="Y861" t="str">
        <f t="shared" si="190"/>
        <v>&lt;=0.04</v>
      </c>
      <c r="Z861" t="s">
        <v>32</v>
      </c>
      <c r="AA861">
        <v>9</v>
      </c>
      <c r="AB861" t="s">
        <v>32</v>
      </c>
      <c r="AC861" t="str">
        <f t="shared" si="191"/>
        <v/>
      </c>
      <c r="AD861" t="s">
        <v>32</v>
      </c>
      <c r="AE861" t="str">
        <f t="shared" si="192"/>
        <v/>
      </c>
      <c r="AF861" t="s">
        <v>32</v>
      </c>
      <c r="AG861" t="str">
        <f t="shared" si="193"/>
        <v/>
      </c>
      <c r="AH861" t="s">
        <v>32</v>
      </c>
      <c r="AI861" t="str">
        <f t="shared" si="194"/>
        <v/>
      </c>
      <c r="AJ861" t="s">
        <v>32</v>
      </c>
      <c r="AK861" t="str">
        <f t="shared" si="195"/>
        <v/>
      </c>
      <c r="AL861">
        <v>0</v>
      </c>
      <c r="AM861">
        <v>0</v>
      </c>
      <c r="AN861">
        <v>0</v>
      </c>
      <c r="AO861" t="s">
        <v>32</v>
      </c>
      <c r="AP861" t="s">
        <v>32</v>
      </c>
    </row>
    <row r="862" spans="1:42" x14ac:dyDescent="0.25">
      <c r="A862">
        <v>201602</v>
      </c>
      <c r="B862" t="str">
        <f t="shared" si="182"/>
        <v>2016-I</v>
      </c>
      <c r="C862" t="s">
        <v>914</v>
      </c>
      <c r="D862" t="s">
        <v>914</v>
      </c>
      <c r="E862">
        <v>30076723</v>
      </c>
      <c r="F862" t="s">
        <v>29</v>
      </c>
      <c r="G862">
        <v>0</v>
      </c>
      <c r="H862">
        <v>0</v>
      </c>
      <c r="I862">
        <v>0</v>
      </c>
      <c r="J862">
        <f t="shared" si="183"/>
        <v>0</v>
      </c>
      <c r="K862" t="str">
        <f t="shared" si="184"/>
        <v>Modelamiento</v>
      </c>
      <c r="L862">
        <f t="shared" si="185"/>
        <v>0</v>
      </c>
      <c r="M862">
        <v>42</v>
      </c>
      <c r="N862" t="str">
        <f t="shared" si="186"/>
        <v>&lt;=45</v>
      </c>
      <c r="O862" t="s">
        <v>56</v>
      </c>
      <c r="P862" t="s">
        <v>35</v>
      </c>
      <c r="Q862">
        <v>31971</v>
      </c>
      <c r="R862">
        <v>499</v>
      </c>
      <c r="S862" t="str">
        <f t="shared" si="187"/>
        <v>&lt;=500</v>
      </c>
      <c r="T862">
        <v>999.17</v>
      </c>
      <c r="U862" t="str">
        <f t="shared" si="188"/>
        <v>&lt;=1000</v>
      </c>
      <c r="V862" t="s">
        <v>585</v>
      </c>
      <c r="W862">
        <v>30580</v>
      </c>
      <c r="X862" s="12">
        <f t="shared" si="189"/>
        <v>1.631785480706344E-2</v>
      </c>
      <c r="Y862" t="str">
        <f t="shared" si="190"/>
        <v>&lt;=0.02</v>
      </c>
      <c r="Z862" t="s">
        <v>32</v>
      </c>
      <c r="AA862">
        <v>4</v>
      </c>
      <c r="AB862">
        <v>726.48</v>
      </c>
      <c r="AC862" t="str">
        <f t="shared" si="191"/>
        <v>&lt;=1000</v>
      </c>
      <c r="AD862">
        <v>5406</v>
      </c>
      <c r="AE862" t="str">
        <f t="shared" si="192"/>
        <v>&gt;120</v>
      </c>
      <c r="AF862">
        <v>726.48</v>
      </c>
      <c r="AG862" t="str">
        <f t="shared" si="193"/>
        <v>&lt;=1000</v>
      </c>
      <c r="AH862" t="s">
        <v>32</v>
      </c>
      <c r="AI862" t="str">
        <f t="shared" si="194"/>
        <v/>
      </c>
      <c r="AJ862" t="s">
        <v>32</v>
      </c>
      <c r="AK862" t="str">
        <f t="shared" si="195"/>
        <v/>
      </c>
      <c r="AL862">
        <v>12</v>
      </c>
      <c r="AM862">
        <v>0</v>
      </c>
      <c r="AN862">
        <v>12</v>
      </c>
      <c r="AO862" t="s">
        <v>32</v>
      </c>
      <c r="AP862">
        <v>1</v>
      </c>
    </row>
    <row r="863" spans="1:42" x14ac:dyDescent="0.25">
      <c r="A863">
        <v>201602</v>
      </c>
      <c r="B863" t="str">
        <f t="shared" si="182"/>
        <v>2016-I</v>
      </c>
      <c r="C863" t="s">
        <v>915</v>
      </c>
      <c r="D863" t="s">
        <v>915</v>
      </c>
      <c r="E863">
        <v>30082455</v>
      </c>
      <c r="F863" t="s">
        <v>29</v>
      </c>
      <c r="G863">
        <v>1</v>
      </c>
      <c r="H863">
        <v>0</v>
      </c>
      <c r="I863">
        <v>0</v>
      </c>
      <c r="J863">
        <f t="shared" si="183"/>
        <v>0</v>
      </c>
      <c r="K863" t="str">
        <f t="shared" si="184"/>
        <v>Modelamiento</v>
      </c>
      <c r="L863">
        <f t="shared" si="185"/>
        <v>0</v>
      </c>
      <c r="M863">
        <v>46</v>
      </c>
      <c r="N863" t="str">
        <f t="shared" si="186"/>
        <v>&lt;=50</v>
      </c>
      <c r="O863" t="s">
        <v>56</v>
      </c>
      <c r="P863" t="s">
        <v>35</v>
      </c>
      <c r="Q863">
        <v>49982</v>
      </c>
      <c r="R863">
        <v>3720</v>
      </c>
      <c r="S863" t="str">
        <f t="shared" si="187"/>
        <v>&gt;2500</v>
      </c>
      <c r="T863">
        <v>1661.69</v>
      </c>
      <c r="U863" t="str">
        <f t="shared" si="188"/>
        <v>&gt;1500</v>
      </c>
      <c r="V863" t="s">
        <v>597</v>
      </c>
      <c r="W863">
        <v>51812</v>
      </c>
      <c r="X863" s="12">
        <f t="shared" si="189"/>
        <v>7.1798039064309427E-2</v>
      </c>
      <c r="Y863" t="str">
        <f t="shared" si="190"/>
        <v>&gt;0.06</v>
      </c>
      <c r="Z863" t="s">
        <v>32</v>
      </c>
      <c r="AA863">
        <v>4</v>
      </c>
      <c r="AB863">
        <v>649.63</v>
      </c>
      <c r="AC863" t="str">
        <f t="shared" si="191"/>
        <v>&lt;=1000</v>
      </c>
      <c r="AD863">
        <v>3275</v>
      </c>
      <c r="AE863" t="str">
        <f t="shared" si="192"/>
        <v>&gt;120</v>
      </c>
      <c r="AF863">
        <v>649.63</v>
      </c>
      <c r="AG863" t="str">
        <f t="shared" si="193"/>
        <v>&lt;=1000</v>
      </c>
      <c r="AH863" t="s">
        <v>32</v>
      </c>
      <c r="AI863" t="str">
        <f t="shared" si="194"/>
        <v/>
      </c>
      <c r="AJ863" t="s">
        <v>32</v>
      </c>
      <c r="AK863" t="str">
        <f t="shared" si="195"/>
        <v/>
      </c>
      <c r="AL863">
        <v>12</v>
      </c>
      <c r="AM863">
        <v>0</v>
      </c>
      <c r="AN863">
        <v>12</v>
      </c>
      <c r="AO863" t="s">
        <v>32</v>
      </c>
      <c r="AP863">
        <v>1</v>
      </c>
    </row>
    <row r="864" spans="1:42" x14ac:dyDescent="0.25">
      <c r="A864">
        <v>201602</v>
      </c>
      <c r="B864" t="str">
        <f t="shared" si="182"/>
        <v>2016-I</v>
      </c>
      <c r="C864" t="s">
        <v>916</v>
      </c>
      <c r="D864" t="s">
        <v>916</v>
      </c>
      <c r="E864">
        <v>30080251</v>
      </c>
      <c r="F864" t="s">
        <v>29</v>
      </c>
      <c r="G864">
        <v>0</v>
      </c>
      <c r="H864">
        <v>0</v>
      </c>
      <c r="I864">
        <v>0</v>
      </c>
      <c r="J864">
        <f t="shared" si="183"/>
        <v>0</v>
      </c>
      <c r="K864" t="str">
        <f t="shared" si="184"/>
        <v>Modelamiento</v>
      </c>
      <c r="L864">
        <f t="shared" si="185"/>
        <v>0</v>
      </c>
      <c r="M864">
        <v>28</v>
      </c>
      <c r="N864" t="str">
        <f t="shared" si="186"/>
        <v>&lt;=30</v>
      </c>
      <c r="O864" t="s">
        <v>56</v>
      </c>
      <c r="P864" t="s">
        <v>35</v>
      </c>
      <c r="Q864">
        <v>26874</v>
      </c>
      <c r="R864">
        <v>499</v>
      </c>
      <c r="S864" t="str">
        <f t="shared" si="187"/>
        <v>&lt;=500</v>
      </c>
      <c r="T864">
        <v>999.19</v>
      </c>
      <c r="U864" t="str">
        <f t="shared" si="188"/>
        <v>&lt;=1000</v>
      </c>
      <c r="V864" t="s">
        <v>585</v>
      </c>
      <c r="W864">
        <v>25483</v>
      </c>
      <c r="X864" s="12">
        <f t="shared" si="189"/>
        <v>1.9581681905584115E-2</v>
      </c>
      <c r="Y864" t="str">
        <f t="shared" si="190"/>
        <v>&lt;=0.02</v>
      </c>
      <c r="Z864" t="s">
        <v>32</v>
      </c>
      <c r="AA864">
        <v>0</v>
      </c>
      <c r="AB864">
        <v>604.86</v>
      </c>
      <c r="AC864" t="str">
        <f t="shared" si="191"/>
        <v>&lt;=1000</v>
      </c>
      <c r="AD864">
        <v>0</v>
      </c>
      <c r="AE864" t="str">
        <f t="shared" si="192"/>
        <v>=0</v>
      </c>
      <c r="AF864">
        <v>0</v>
      </c>
      <c r="AG864" t="str">
        <f t="shared" si="193"/>
        <v>&lt;=500</v>
      </c>
      <c r="AH864">
        <v>604.86</v>
      </c>
      <c r="AI864" t="str">
        <f t="shared" si="194"/>
        <v>&lt;=1000</v>
      </c>
      <c r="AJ864">
        <v>1</v>
      </c>
      <c r="AK864" t="str">
        <f t="shared" si="195"/>
        <v>&gt;0.9</v>
      </c>
      <c r="AL864">
        <v>9</v>
      </c>
      <c r="AM864">
        <v>9</v>
      </c>
      <c r="AN864">
        <v>0</v>
      </c>
      <c r="AO864">
        <v>1</v>
      </c>
      <c r="AP864" t="s">
        <v>32</v>
      </c>
    </row>
    <row r="865" spans="1:42" x14ac:dyDescent="0.25">
      <c r="A865">
        <v>201602</v>
      </c>
      <c r="B865" t="str">
        <f t="shared" si="182"/>
        <v>2016-I</v>
      </c>
      <c r="C865" t="s">
        <v>917</v>
      </c>
      <c r="D865" t="s">
        <v>917</v>
      </c>
      <c r="E865">
        <v>30081909</v>
      </c>
      <c r="F865" t="s">
        <v>29</v>
      </c>
      <c r="G865">
        <v>0</v>
      </c>
      <c r="H865">
        <v>0</v>
      </c>
      <c r="I865">
        <v>0</v>
      </c>
      <c r="J865">
        <f t="shared" si="183"/>
        <v>0</v>
      </c>
      <c r="K865" t="str">
        <f t="shared" si="184"/>
        <v>Modelamiento</v>
      </c>
      <c r="L865">
        <f t="shared" si="185"/>
        <v>0</v>
      </c>
      <c r="M865">
        <v>33</v>
      </c>
      <c r="N865" t="str">
        <f t="shared" si="186"/>
        <v>&lt;=35</v>
      </c>
      <c r="O865" t="s">
        <v>56</v>
      </c>
      <c r="P865" t="s">
        <v>31</v>
      </c>
      <c r="Q865">
        <v>31971</v>
      </c>
      <c r="R865">
        <v>499</v>
      </c>
      <c r="S865" t="str">
        <f t="shared" si="187"/>
        <v>&lt;=500</v>
      </c>
      <c r="T865">
        <v>999.17</v>
      </c>
      <c r="U865" t="str">
        <f t="shared" si="188"/>
        <v>&lt;=1000</v>
      </c>
      <c r="V865" t="s">
        <v>585</v>
      </c>
      <c r="W865">
        <v>30580</v>
      </c>
      <c r="X865" s="12">
        <f t="shared" si="189"/>
        <v>1.631785480706344E-2</v>
      </c>
      <c r="Y865" t="str">
        <f t="shared" si="190"/>
        <v>&lt;=0.02</v>
      </c>
      <c r="Z865" t="s">
        <v>32</v>
      </c>
      <c r="AA865">
        <v>4</v>
      </c>
      <c r="AB865">
        <v>3272.02</v>
      </c>
      <c r="AC865" t="str">
        <f t="shared" si="191"/>
        <v>&lt;=4000</v>
      </c>
      <c r="AD865">
        <v>1177</v>
      </c>
      <c r="AE865" t="str">
        <f t="shared" si="192"/>
        <v>&gt;120</v>
      </c>
      <c r="AF865">
        <v>3272.02</v>
      </c>
      <c r="AG865" t="str">
        <f t="shared" si="193"/>
        <v>&lt;=4000</v>
      </c>
      <c r="AH865" t="s">
        <v>32</v>
      </c>
      <c r="AI865" t="str">
        <f t="shared" si="194"/>
        <v/>
      </c>
      <c r="AJ865" t="s">
        <v>32</v>
      </c>
      <c r="AK865" t="str">
        <f t="shared" si="195"/>
        <v/>
      </c>
      <c r="AL865">
        <v>12</v>
      </c>
      <c r="AM865">
        <v>0</v>
      </c>
      <c r="AN865">
        <v>12</v>
      </c>
      <c r="AO865" t="s">
        <v>32</v>
      </c>
      <c r="AP865">
        <v>1</v>
      </c>
    </row>
    <row r="866" spans="1:42" x14ac:dyDescent="0.25">
      <c r="A866">
        <v>201602</v>
      </c>
      <c r="B866" t="str">
        <f t="shared" si="182"/>
        <v>2016-I</v>
      </c>
      <c r="C866" t="s">
        <v>918</v>
      </c>
      <c r="D866" t="s">
        <v>918</v>
      </c>
      <c r="E866">
        <v>30080686</v>
      </c>
      <c r="F866" t="s">
        <v>29</v>
      </c>
      <c r="G866">
        <v>1</v>
      </c>
      <c r="H866">
        <v>0</v>
      </c>
      <c r="I866">
        <v>0</v>
      </c>
      <c r="J866">
        <f t="shared" si="183"/>
        <v>0</v>
      </c>
      <c r="K866" t="str">
        <f t="shared" si="184"/>
        <v>Modelamiento</v>
      </c>
      <c r="L866">
        <f t="shared" si="185"/>
        <v>0</v>
      </c>
      <c r="M866">
        <v>50</v>
      </c>
      <c r="N866" t="str">
        <f t="shared" si="186"/>
        <v>&lt;=50</v>
      </c>
      <c r="O866" t="s">
        <v>56</v>
      </c>
      <c r="P866" t="s">
        <v>35</v>
      </c>
      <c r="Q866">
        <v>31971</v>
      </c>
      <c r="R866">
        <v>499</v>
      </c>
      <c r="S866" t="str">
        <f t="shared" si="187"/>
        <v>&lt;=500</v>
      </c>
      <c r="T866">
        <v>999.17</v>
      </c>
      <c r="U866" t="str">
        <f t="shared" si="188"/>
        <v>&lt;=1000</v>
      </c>
      <c r="V866" t="s">
        <v>585</v>
      </c>
      <c r="W866">
        <v>30580</v>
      </c>
      <c r="X866" s="12">
        <f t="shared" si="189"/>
        <v>1.631785480706344E-2</v>
      </c>
      <c r="Y866" t="str">
        <f t="shared" si="190"/>
        <v>&lt;=0.02</v>
      </c>
      <c r="Z866" t="s">
        <v>32</v>
      </c>
      <c r="AA866">
        <v>4</v>
      </c>
      <c r="AB866">
        <v>1041.8</v>
      </c>
      <c r="AC866" t="str">
        <f t="shared" si="191"/>
        <v>&lt;=2000</v>
      </c>
      <c r="AD866">
        <v>2957</v>
      </c>
      <c r="AE866" t="str">
        <f t="shared" si="192"/>
        <v>&gt;120</v>
      </c>
      <c r="AF866">
        <v>1041.8</v>
      </c>
      <c r="AG866" t="str">
        <f t="shared" si="193"/>
        <v>&lt;=2000</v>
      </c>
      <c r="AH866" t="s">
        <v>32</v>
      </c>
      <c r="AI866" t="str">
        <f t="shared" si="194"/>
        <v/>
      </c>
      <c r="AJ866" t="s">
        <v>32</v>
      </c>
      <c r="AK866" t="str">
        <f t="shared" si="195"/>
        <v/>
      </c>
      <c r="AL866">
        <v>12</v>
      </c>
      <c r="AM866">
        <v>0</v>
      </c>
      <c r="AN866">
        <v>12</v>
      </c>
      <c r="AO866" t="s">
        <v>32</v>
      </c>
      <c r="AP866">
        <v>1</v>
      </c>
    </row>
    <row r="867" spans="1:42" x14ac:dyDescent="0.25">
      <c r="A867">
        <v>201602</v>
      </c>
      <c r="B867" t="str">
        <f t="shared" si="182"/>
        <v>2016-I</v>
      </c>
      <c r="C867" t="s">
        <v>919</v>
      </c>
      <c r="D867" t="s">
        <v>919</v>
      </c>
      <c r="E867">
        <v>30082108</v>
      </c>
      <c r="F867" t="s">
        <v>29</v>
      </c>
      <c r="G867">
        <v>0</v>
      </c>
      <c r="H867">
        <v>0</v>
      </c>
      <c r="I867">
        <v>0</v>
      </c>
      <c r="J867">
        <f t="shared" si="183"/>
        <v>0</v>
      </c>
      <c r="K867" t="str">
        <f t="shared" si="184"/>
        <v>Modelamiento</v>
      </c>
      <c r="L867">
        <f t="shared" si="185"/>
        <v>0</v>
      </c>
      <c r="M867">
        <v>42</v>
      </c>
      <c r="N867" t="str">
        <f t="shared" si="186"/>
        <v>&lt;=45</v>
      </c>
      <c r="O867" t="s">
        <v>56</v>
      </c>
      <c r="P867" t="s">
        <v>35</v>
      </c>
      <c r="Q867">
        <v>32690</v>
      </c>
      <c r="R867">
        <v>499</v>
      </c>
      <c r="S867" t="str">
        <f t="shared" si="187"/>
        <v>&lt;=500</v>
      </c>
      <c r="T867">
        <v>999</v>
      </c>
      <c r="U867" t="str">
        <f t="shared" si="188"/>
        <v>&lt;=1000</v>
      </c>
      <c r="V867" t="s">
        <v>585</v>
      </c>
      <c r="W867">
        <v>31299</v>
      </c>
      <c r="X867" s="12">
        <f t="shared" si="189"/>
        <v>1.594300137384581E-2</v>
      </c>
      <c r="Y867" t="str">
        <f t="shared" si="190"/>
        <v>&lt;=0.02</v>
      </c>
      <c r="Z867" t="s">
        <v>32</v>
      </c>
      <c r="AA867">
        <v>9</v>
      </c>
      <c r="AB867" t="s">
        <v>32</v>
      </c>
      <c r="AC867" t="str">
        <f t="shared" si="191"/>
        <v/>
      </c>
      <c r="AD867" t="s">
        <v>32</v>
      </c>
      <c r="AE867" t="str">
        <f t="shared" si="192"/>
        <v/>
      </c>
      <c r="AF867" t="s">
        <v>32</v>
      </c>
      <c r="AG867" t="str">
        <f t="shared" si="193"/>
        <v/>
      </c>
      <c r="AH867" t="s">
        <v>32</v>
      </c>
      <c r="AI867" t="str">
        <f t="shared" si="194"/>
        <v/>
      </c>
      <c r="AJ867" t="s">
        <v>32</v>
      </c>
      <c r="AK867" t="str">
        <f t="shared" si="195"/>
        <v/>
      </c>
      <c r="AL867">
        <v>0</v>
      </c>
      <c r="AM867">
        <v>0</v>
      </c>
      <c r="AN867">
        <v>0</v>
      </c>
      <c r="AO867" t="s">
        <v>32</v>
      </c>
      <c r="AP867" t="s">
        <v>32</v>
      </c>
    </row>
    <row r="868" spans="1:42" x14ac:dyDescent="0.25">
      <c r="A868">
        <v>201602</v>
      </c>
      <c r="B868" t="str">
        <f t="shared" si="182"/>
        <v>2016-I</v>
      </c>
      <c r="C868" t="s">
        <v>920</v>
      </c>
      <c r="D868" t="s">
        <v>920</v>
      </c>
      <c r="E868">
        <v>30077365</v>
      </c>
      <c r="F868" t="s">
        <v>29</v>
      </c>
      <c r="G868">
        <v>0</v>
      </c>
      <c r="H868">
        <v>0</v>
      </c>
      <c r="I868">
        <v>0</v>
      </c>
      <c r="J868">
        <f t="shared" si="183"/>
        <v>0</v>
      </c>
      <c r="K868" t="str">
        <f t="shared" si="184"/>
        <v>Modelamiento</v>
      </c>
      <c r="L868">
        <f t="shared" si="185"/>
        <v>0</v>
      </c>
      <c r="M868">
        <v>23</v>
      </c>
      <c r="N868" t="str">
        <f t="shared" si="186"/>
        <v>&lt;=25</v>
      </c>
      <c r="O868" t="s">
        <v>56</v>
      </c>
      <c r="P868" t="s">
        <v>31</v>
      </c>
      <c r="Q868">
        <v>31971</v>
      </c>
      <c r="R868">
        <v>499</v>
      </c>
      <c r="S868" t="str">
        <f t="shared" si="187"/>
        <v>&lt;=500</v>
      </c>
      <c r="T868">
        <v>999.17</v>
      </c>
      <c r="U868" t="str">
        <f t="shared" si="188"/>
        <v>&lt;=1000</v>
      </c>
      <c r="V868" t="s">
        <v>585</v>
      </c>
      <c r="W868">
        <v>30580</v>
      </c>
      <c r="X868" s="12">
        <f t="shared" si="189"/>
        <v>1.631785480706344E-2</v>
      </c>
      <c r="Y868" t="str">
        <f t="shared" si="190"/>
        <v>&lt;=0.02</v>
      </c>
      <c r="Z868" t="s">
        <v>32</v>
      </c>
      <c r="AA868">
        <v>4</v>
      </c>
      <c r="AB868">
        <v>1471.41</v>
      </c>
      <c r="AC868" t="str">
        <f t="shared" si="191"/>
        <v>&lt;=2000</v>
      </c>
      <c r="AD868">
        <v>1233</v>
      </c>
      <c r="AE868" t="str">
        <f t="shared" si="192"/>
        <v>&gt;120</v>
      </c>
      <c r="AF868">
        <v>1471.41</v>
      </c>
      <c r="AG868" t="str">
        <f t="shared" si="193"/>
        <v>&lt;=2000</v>
      </c>
      <c r="AH868" t="s">
        <v>32</v>
      </c>
      <c r="AI868" t="str">
        <f t="shared" si="194"/>
        <v/>
      </c>
      <c r="AJ868" t="s">
        <v>32</v>
      </c>
      <c r="AK868" t="str">
        <f t="shared" si="195"/>
        <v/>
      </c>
      <c r="AL868">
        <v>12</v>
      </c>
      <c r="AM868">
        <v>0</v>
      </c>
      <c r="AN868">
        <v>12</v>
      </c>
      <c r="AO868" t="s">
        <v>32</v>
      </c>
      <c r="AP868">
        <v>1</v>
      </c>
    </row>
    <row r="869" spans="1:42" x14ac:dyDescent="0.25">
      <c r="A869">
        <v>201602</v>
      </c>
      <c r="B869" t="str">
        <f t="shared" si="182"/>
        <v>2016-I</v>
      </c>
      <c r="C869" t="s">
        <v>921</v>
      </c>
      <c r="D869" t="s">
        <v>921</v>
      </c>
      <c r="E869">
        <v>30083355</v>
      </c>
      <c r="F869" t="s">
        <v>29</v>
      </c>
      <c r="G869">
        <v>0</v>
      </c>
      <c r="H869">
        <v>0</v>
      </c>
      <c r="I869">
        <v>0</v>
      </c>
      <c r="J869">
        <f t="shared" si="183"/>
        <v>0</v>
      </c>
      <c r="K869" t="str">
        <f t="shared" si="184"/>
        <v>Modelamiento</v>
      </c>
      <c r="L869">
        <f t="shared" si="185"/>
        <v>0</v>
      </c>
      <c r="M869">
        <v>46</v>
      </c>
      <c r="N869" t="str">
        <f t="shared" si="186"/>
        <v>&lt;=50</v>
      </c>
      <c r="O869" t="s">
        <v>72</v>
      </c>
      <c r="P869" t="s">
        <v>31</v>
      </c>
      <c r="Q869">
        <v>38165</v>
      </c>
      <c r="R869">
        <v>1500</v>
      </c>
      <c r="S869" t="str">
        <f t="shared" si="187"/>
        <v>&lt;=1500</v>
      </c>
      <c r="T869">
        <v>1266.47</v>
      </c>
      <c r="U869" t="str">
        <f t="shared" si="188"/>
        <v>&lt;=1300</v>
      </c>
      <c r="V869" t="s">
        <v>630</v>
      </c>
      <c r="W869">
        <v>37775</v>
      </c>
      <c r="X869" s="12">
        <f t="shared" si="189"/>
        <v>3.9708802117802783E-2</v>
      </c>
      <c r="Y869" t="str">
        <f t="shared" si="190"/>
        <v>&lt;=0.04</v>
      </c>
      <c r="Z869" t="s">
        <v>32</v>
      </c>
      <c r="AA869">
        <v>8</v>
      </c>
      <c r="AB869" t="s">
        <v>32</v>
      </c>
      <c r="AC869" t="str">
        <f t="shared" si="191"/>
        <v/>
      </c>
      <c r="AD869" t="s">
        <v>32</v>
      </c>
      <c r="AE869" t="str">
        <f t="shared" si="192"/>
        <v/>
      </c>
      <c r="AF869" t="s">
        <v>32</v>
      </c>
      <c r="AG869" t="str">
        <f t="shared" si="193"/>
        <v/>
      </c>
      <c r="AH869">
        <v>500</v>
      </c>
      <c r="AI869" t="str">
        <f t="shared" si="194"/>
        <v>&lt;=500</v>
      </c>
      <c r="AJ869">
        <v>0</v>
      </c>
      <c r="AK869" t="str">
        <f t="shared" si="195"/>
        <v>=0</v>
      </c>
      <c r="AL869">
        <v>0</v>
      </c>
      <c r="AM869">
        <v>0</v>
      </c>
      <c r="AN869">
        <v>0</v>
      </c>
      <c r="AO869" t="s">
        <v>32</v>
      </c>
      <c r="AP869" t="s">
        <v>32</v>
      </c>
    </row>
    <row r="870" spans="1:42" x14ac:dyDescent="0.25">
      <c r="A870">
        <v>201602</v>
      </c>
      <c r="B870" t="str">
        <f t="shared" si="182"/>
        <v>2016-I</v>
      </c>
      <c r="C870" t="s">
        <v>922</v>
      </c>
      <c r="D870" t="s">
        <v>922</v>
      </c>
      <c r="E870">
        <v>30083692</v>
      </c>
      <c r="F870" t="s">
        <v>29</v>
      </c>
      <c r="G870">
        <v>0</v>
      </c>
      <c r="H870">
        <v>0</v>
      </c>
      <c r="I870">
        <v>0</v>
      </c>
      <c r="J870">
        <f t="shared" si="183"/>
        <v>0</v>
      </c>
      <c r="K870" t="str">
        <f t="shared" si="184"/>
        <v>Modelamiento</v>
      </c>
      <c r="L870">
        <f t="shared" si="185"/>
        <v>0</v>
      </c>
      <c r="M870">
        <v>40</v>
      </c>
      <c r="N870" t="str">
        <f t="shared" si="186"/>
        <v>&lt;=40</v>
      </c>
      <c r="O870" t="s">
        <v>72</v>
      </c>
      <c r="P870" t="s">
        <v>39</v>
      </c>
      <c r="Q870">
        <v>32690</v>
      </c>
      <c r="R870">
        <v>499</v>
      </c>
      <c r="S870" t="str">
        <f t="shared" si="187"/>
        <v>&lt;=500</v>
      </c>
      <c r="T870">
        <v>999</v>
      </c>
      <c r="U870" t="str">
        <f t="shared" si="188"/>
        <v>&lt;=1000</v>
      </c>
      <c r="V870" t="s">
        <v>585</v>
      </c>
      <c r="W870">
        <v>31299</v>
      </c>
      <c r="X870" s="12">
        <f t="shared" si="189"/>
        <v>1.594300137384581E-2</v>
      </c>
      <c r="Y870" t="str">
        <f t="shared" si="190"/>
        <v>&lt;=0.02</v>
      </c>
      <c r="Z870" t="s">
        <v>32</v>
      </c>
      <c r="AA870">
        <v>1</v>
      </c>
      <c r="AB870">
        <v>1064.8</v>
      </c>
      <c r="AC870" t="str">
        <f t="shared" si="191"/>
        <v>&lt;=2000</v>
      </c>
      <c r="AD870">
        <v>30</v>
      </c>
      <c r="AE870" t="str">
        <f t="shared" si="192"/>
        <v>&lt;=30</v>
      </c>
      <c r="AF870">
        <v>0</v>
      </c>
      <c r="AG870" t="str">
        <f t="shared" si="193"/>
        <v>&lt;=500</v>
      </c>
      <c r="AH870" t="s">
        <v>32</v>
      </c>
      <c r="AI870" t="str">
        <f t="shared" si="194"/>
        <v/>
      </c>
      <c r="AJ870" t="s">
        <v>32</v>
      </c>
      <c r="AK870" t="str">
        <f t="shared" si="195"/>
        <v/>
      </c>
      <c r="AL870">
        <v>9</v>
      </c>
      <c r="AM870">
        <v>7</v>
      </c>
      <c r="AN870">
        <v>0</v>
      </c>
      <c r="AO870">
        <v>3</v>
      </c>
      <c r="AP870" t="s">
        <v>32</v>
      </c>
    </row>
    <row r="871" spans="1:42" x14ac:dyDescent="0.25">
      <c r="A871">
        <v>201602</v>
      </c>
      <c r="B871" t="str">
        <f t="shared" si="182"/>
        <v>2016-I</v>
      </c>
      <c r="C871" t="s">
        <v>923</v>
      </c>
      <c r="D871" t="s">
        <v>923</v>
      </c>
      <c r="E871">
        <v>30082485</v>
      </c>
      <c r="F871" t="s">
        <v>29</v>
      </c>
      <c r="G871">
        <v>1</v>
      </c>
      <c r="H871">
        <v>0</v>
      </c>
      <c r="I871">
        <v>0</v>
      </c>
      <c r="J871">
        <f t="shared" si="183"/>
        <v>0</v>
      </c>
      <c r="K871" t="str">
        <f t="shared" si="184"/>
        <v>Modelamiento</v>
      </c>
      <c r="L871">
        <f t="shared" si="185"/>
        <v>0</v>
      </c>
      <c r="M871">
        <v>28</v>
      </c>
      <c r="N871" t="str">
        <f t="shared" si="186"/>
        <v>&lt;=30</v>
      </c>
      <c r="O871" t="s">
        <v>56</v>
      </c>
      <c r="P871" t="s">
        <v>39</v>
      </c>
      <c r="Q871">
        <v>27473</v>
      </c>
      <c r="R871">
        <v>499</v>
      </c>
      <c r="S871" t="str">
        <f t="shared" si="187"/>
        <v>&lt;=500</v>
      </c>
      <c r="T871">
        <v>999</v>
      </c>
      <c r="U871" t="str">
        <f t="shared" si="188"/>
        <v>&lt;=1000</v>
      </c>
      <c r="V871" t="s">
        <v>585</v>
      </c>
      <c r="W871">
        <v>26082</v>
      </c>
      <c r="X871" s="12">
        <f t="shared" si="189"/>
        <v>1.9131968407330727E-2</v>
      </c>
      <c r="Y871" t="str">
        <f t="shared" si="190"/>
        <v>&lt;=0.02</v>
      </c>
      <c r="Z871" t="s">
        <v>32</v>
      </c>
      <c r="AA871">
        <v>1</v>
      </c>
      <c r="AB871">
        <v>7379.69</v>
      </c>
      <c r="AC871" t="str">
        <f t="shared" si="191"/>
        <v>&gt;5000</v>
      </c>
      <c r="AD871">
        <v>28</v>
      </c>
      <c r="AE871" t="str">
        <f t="shared" si="192"/>
        <v>&lt;=30</v>
      </c>
      <c r="AF871">
        <v>0</v>
      </c>
      <c r="AG871" t="str">
        <f t="shared" si="193"/>
        <v>&lt;=500</v>
      </c>
      <c r="AH871">
        <v>9631.5499999999993</v>
      </c>
      <c r="AI871" t="str">
        <f t="shared" si="194"/>
        <v>&gt;5000</v>
      </c>
      <c r="AJ871">
        <v>0.95450000000000002</v>
      </c>
      <c r="AK871" t="str">
        <f t="shared" si="195"/>
        <v>&gt;0.9</v>
      </c>
      <c r="AL871">
        <v>12</v>
      </c>
      <c r="AM871">
        <v>10</v>
      </c>
      <c r="AN871">
        <v>0</v>
      </c>
      <c r="AO871">
        <v>3</v>
      </c>
      <c r="AP871" t="s">
        <v>32</v>
      </c>
    </row>
    <row r="872" spans="1:42" x14ac:dyDescent="0.25">
      <c r="A872">
        <v>201602</v>
      </c>
      <c r="B872" t="str">
        <f t="shared" si="182"/>
        <v>2016-I</v>
      </c>
      <c r="C872" t="s">
        <v>924</v>
      </c>
      <c r="D872" t="s">
        <v>924</v>
      </c>
      <c r="E872">
        <v>30077751</v>
      </c>
      <c r="F872" t="s">
        <v>29</v>
      </c>
      <c r="G872">
        <v>1</v>
      </c>
      <c r="H872">
        <v>0</v>
      </c>
      <c r="I872">
        <v>0</v>
      </c>
      <c r="J872">
        <f t="shared" si="183"/>
        <v>0</v>
      </c>
      <c r="K872" t="str">
        <f t="shared" si="184"/>
        <v>Modelamiento</v>
      </c>
      <c r="L872">
        <f t="shared" si="185"/>
        <v>0</v>
      </c>
      <c r="M872">
        <v>24</v>
      </c>
      <c r="N872" t="str">
        <f t="shared" si="186"/>
        <v>&lt;=25</v>
      </c>
      <c r="O872" t="s">
        <v>56</v>
      </c>
      <c r="P872" t="s">
        <v>39</v>
      </c>
      <c r="Q872">
        <v>46442</v>
      </c>
      <c r="R872">
        <v>1500</v>
      </c>
      <c r="S872" t="str">
        <f t="shared" si="187"/>
        <v>&lt;=1500</v>
      </c>
      <c r="T872">
        <v>1544</v>
      </c>
      <c r="U872" t="str">
        <f t="shared" si="188"/>
        <v>&gt;1500</v>
      </c>
      <c r="V872" t="s">
        <v>589</v>
      </c>
      <c r="W872">
        <v>46052</v>
      </c>
      <c r="X872" s="12">
        <f t="shared" si="189"/>
        <v>3.2571875271432293E-2</v>
      </c>
      <c r="Y872" t="str">
        <f t="shared" si="190"/>
        <v>&lt;=0.04</v>
      </c>
      <c r="Z872" t="s">
        <v>32</v>
      </c>
      <c r="AA872">
        <v>9</v>
      </c>
      <c r="AB872" t="s">
        <v>32</v>
      </c>
      <c r="AC872" t="str">
        <f t="shared" si="191"/>
        <v/>
      </c>
      <c r="AD872" t="s">
        <v>32</v>
      </c>
      <c r="AE872" t="str">
        <f t="shared" si="192"/>
        <v/>
      </c>
      <c r="AF872" t="s">
        <v>32</v>
      </c>
      <c r="AG872" t="str">
        <f t="shared" si="193"/>
        <v/>
      </c>
      <c r="AH872" t="s">
        <v>32</v>
      </c>
      <c r="AI872" t="str">
        <f t="shared" si="194"/>
        <v/>
      </c>
      <c r="AJ872" t="s">
        <v>32</v>
      </c>
      <c r="AK872" t="str">
        <f t="shared" si="195"/>
        <v/>
      </c>
      <c r="AL872">
        <v>0</v>
      </c>
      <c r="AM872">
        <v>0</v>
      </c>
      <c r="AN872">
        <v>0</v>
      </c>
      <c r="AO872" t="s">
        <v>32</v>
      </c>
      <c r="AP872" t="s">
        <v>32</v>
      </c>
    </row>
    <row r="873" spans="1:42" x14ac:dyDescent="0.25">
      <c r="A873">
        <v>201602</v>
      </c>
      <c r="B873" t="str">
        <f t="shared" si="182"/>
        <v>2016-I</v>
      </c>
      <c r="C873" t="s">
        <v>925</v>
      </c>
      <c r="D873" t="s">
        <v>925</v>
      </c>
      <c r="E873">
        <v>30081899</v>
      </c>
      <c r="F873" t="s">
        <v>29</v>
      </c>
      <c r="G873">
        <v>1</v>
      </c>
      <c r="H873">
        <v>0</v>
      </c>
      <c r="I873">
        <v>0</v>
      </c>
      <c r="J873">
        <f t="shared" si="183"/>
        <v>0</v>
      </c>
      <c r="K873" t="str">
        <f t="shared" si="184"/>
        <v>Modelamiento</v>
      </c>
      <c r="L873">
        <f t="shared" si="185"/>
        <v>0</v>
      </c>
      <c r="M873">
        <v>42</v>
      </c>
      <c r="N873" t="str">
        <f t="shared" si="186"/>
        <v>&lt;=45</v>
      </c>
      <c r="O873" t="s">
        <v>56</v>
      </c>
      <c r="P873" t="s">
        <v>39</v>
      </c>
      <c r="Q873">
        <v>36137</v>
      </c>
      <c r="R873">
        <v>0</v>
      </c>
      <c r="S873" t="str">
        <f t="shared" si="187"/>
        <v>=0</v>
      </c>
      <c r="T873">
        <v>1307.78</v>
      </c>
      <c r="U873" t="str">
        <f t="shared" si="188"/>
        <v>&lt;=1400</v>
      </c>
      <c r="V873" t="s">
        <v>601</v>
      </c>
      <c r="W873">
        <v>34247</v>
      </c>
      <c r="X873" s="12">
        <f t="shared" si="189"/>
        <v>0</v>
      </c>
      <c r="Y873" t="str">
        <f t="shared" si="190"/>
        <v>=0</v>
      </c>
      <c r="Z873" t="s">
        <v>32</v>
      </c>
      <c r="AA873">
        <v>0</v>
      </c>
      <c r="AB873">
        <v>5343.13</v>
      </c>
      <c r="AC873" t="str">
        <f t="shared" si="191"/>
        <v>&gt;5000</v>
      </c>
      <c r="AD873">
        <v>4</v>
      </c>
      <c r="AE873" t="str">
        <f t="shared" si="192"/>
        <v>&lt;=8</v>
      </c>
      <c r="AF873">
        <v>0</v>
      </c>
      <c r="AG873" t="str">
        <f t="shared" si="193"/>
        <v>&lt;=500</v>
      </c>
      <c r="AH873">
        <v>2182.5700000000002</v>
      </c>
      <c r="AI873" t="str">
        <f t="shared" si="194"/>
        <v>&lt;=3000</v>
      </c>
      <c r="AJ873">
        <v>0.88949999999999996</v>
      </c>
      <c r="AK873" t="str">
        <f t="shared" si="195"/>
        <v>&lt;=0.9</v>
      </c>
      <c r="AL873">
        <v>12</v>
      </c>
      <c r="AM873">
        <v>12</v>
      </c>
      <c r="AN873">
        <v>0</v>
      </c>
      <c r="AO873">
        <v>1</v>
      </c>
      <c r="AP873" t="s">
        <v>32</v>
      </c>
    </row>
    <row r="874" spans="1:42" x14ac:dyDescent="0.25">
      <c r="A874">
        <v>201602</v>
      </c>
      <c r="B874" t="str">
        <f t="shared" si="182"/>
        <v>2016-I</v>
      </c>
      <c r="C874" t="s">
        <v>926</v>
      </c>
      <c r="D874" t="s">
        <v>926</v>
      </c>
      <c r="E874">
        <v>30082092</v>
      </c>
      <c r="F874" t="s">
        <v>29</v>
      </c>
      <c r="G874">
        <v>0</v>
      </c>
      <c r="H874">
        <v>0</v>
      </c>
      <c r="I874">
        <v>0</v>
      </c>
      <c r="J874">
        <f t="shared" si="183"/>
        <v>0</v>
      </c>
      <c r="K874" t="str">
        <f t="shared" si="184"/>
        <v>Modelamiento</v>
      </c>
      <c r="L874">
        <f t="shared" si="185"/>
        <v>0</v>
      </c>
      <c r="M874">
        <v>51</v>
      </c>
      <c r="N874" t="str">
        <f t="shared" si="186"/>
        <v>&lt;=55</v>
      </c>
      <c r="O874" t="s">
        <v>56</v>
      </c>
      <c r="P874" t="s">
        <v>39</v>
      </c>
      <c r="Q874">
        <v>44294</v>
      </c>
      <c r="R874">
        <v>1500</v>
      </c>
      <c r="S874" t="str">
        <f t="shared" si="187"/>
        <v>&lt;=1500</v>
      </c>
      <c r="T874">
        <v>1478.08</v>
      </c>
      <c r="U874" t="str">
        <f t="shared" si="188"/>
        <v>&lt;=1500</v>
      </c>
      <c r="V874" t="s">
        <v>612</v>
      </c>
      <c r="W874">
        <v>43904</v>
      </c>
      <c r="X874" s="12">
        <f t="shared" si="189"/>
        <v>3.4165451895043733E-2</v>
      </c>
      <c r="Y874" t="str">
        <f t="shared" si="190"/>
        <v>&lt;=0.04</v>
      </c>
      <c r="Z874" t="s">
        <v>32</v>
      </c>
      <c r="AA874">
        <v>4</v>
      </c>
      <c r="AB874">
        <v>895.03</v>
      </c>
      <c r="AC874" t="str">
        <f t="shared" si="191"/>
        <v>&lt;=1000</v>
      </c>
      <c r="AD874">
        <v>1100</v>
      </c>
      <c r="AE874" t="str">
        <f t="shared" si="192"/>
        <v>&gt;120</v>
      </c>
      <c r="AF874">
        <v>895.03</v>
      </c>
      <c r="AG874" t="str">
        <f t="shared" si="193"/>
        <v>&lt;=1000</v>
      </c>
      <c r="AH874" t="s">
        <v>32</v>
      </c>
      <c r="AI874" t="str">
        <f t="shared" si="194"/>
        <v/>
      </c>
      <c r="AJ874" t="s">
        <v>32</v>
      </c>
      <c r="AK874" t="str">
        <f t="shared" si="195"/>
        <v/>
      </c>
      <c r="AL874">
        <v>12</v>
      </c>
      <c r="AM874">
        <v>0</v>
      </c>
      <c r="AN874">
        <v>12</v>
      </c>
      <c r="AO874" t="s">
        <v>32</v>
      </c>
      <c r="AP874">
        <v>1</v>
      </c>
    </row>
    <row r="875" spans="1:42" x14ac:dyDescent="0.25">
      <c r="A875">
        <v>201602</v>
      </c>
      <c r="B875" t="str">
        <f t="shared" si="182"/>
        <v>2016-I</v>
      </c>
      <c r="C875" t="s">
        <v>927</v>
      </c>
      <c r="D875" t="s">
        <v>927</v>
      </c>
      <c r="E875">
        <v>30082502</v>
      </c>
      <c r="F875" t="s">
        <v>29</v>
      </c>
      <c r="G875">
        <v>0</v>
      </c>
      <c r="H875">
        <v>0</v>
      </c>
      <c r="I875">
        <v>0</v>
      </c>
      <c r="J875">
        <f t="shared" si="183"/>
        <v>0</v>
      </c>
      <c r="K875" t="str">
        <f t="shared" si="184"/>
        <v>Modelamiento</v>
      </c>
      <c r="L875">
        <f t="shared" si="185"/>
        <v>0</v>
      </c>
      <c r="M875">
        <v>21</v>
      </c>
      <c r="N875" t="str">
        <f t="shared" si="186"/>
        <v>&lt;=25</v>
      </c>
      <c r="O875" t="s">
        <v>56</v>
      </c>
      <c r="P875" t="s">
        <v>39</v>
      </c>
      <c r="Q875">
        <v>32690</v>
      </c>
      <c r="R875">
        <v>499</v>
      </c>
      <c r="S875" t="str">
        <f t="shared" si="187"/>
        <v>&lt;=500</v>
      </c>
      <c r="T875">
        <v>999</v>
      </c>
      <c r="U875" t="str">
        <f t="shared" si="188"/>
        <v>&lt;=1000</v>
      </c>
      <c r="V875" t="s">
        <v>585</v>
      </c>
      <c r="W875">
        <v>31299</v>
      </c>
      <c r="X875" s="12">
        <f t="shared" si="189"/>
        <v>1.594300137384581E-2</v>
      </c>
      <c r="Y875" t="str">
        <f t="shared" si="190"/>
        <v>&lt;=0.02</v>
      </c>
      <c r="Z875" t="s">
        <v>32</v>
      </c>
      <c r="AA875">
        <v>9</v>
      </c>
      <c r="AB875" t="s">
        <v>32</v>
      </c>
      <c r="AC875" t="str">
        <f t="shared" si="191"/>
        <v/>
      </c>
      <c r="AD875" t="s">
        <v>32</v>
      </c>
      <c r="AE875" t="str">
        <f t="shared" si="192"/>
        <v/>
      </c>
      <c r="AF875" t="s">
        <v>32</v>
      </c>
      <c r="AG875" t="str">
        <f t="shared" si="193"/>
        <v/>
      </c>
      <c r="AH875" t="s">
        <v>32</v>
      </c>
      <c r="AI875" t="str">
        <f t="shared" si="194"/>
        <v/>
      </c>
      <c r="AJ875" t="s">
        <v>32</v>
      </c>
      <c r="AK875" t="str">
        <f t="shared" si="195"/>
        <v/>
      </c>
      <c r="AL875">
        <v>0</v>
      </c>
      <c r="AM875">
        <v>0</v>
      </c>
      <c r="AN875">
        <v>0</v>
      </c>
      <c r="AO875" t="s">
        <v>32</v>
      </c>
      <c r="AP875" t="s">
        <v>32</v>
      </c>
    </row>
    <row r="876" spans="1:42" x14ac:dyDescent="0.25">
      <c r="A876">
        <v>201602</v>
      </c>
      <c r="B876" t="str">
        <f t="shared" si="182"/>
        <v>2016-I</v>
      </c>
      <c r="C876" t="s">
        <v>928</v>
      </c>
      <c r="D876" t="s">
        <v>928</v>
      </c>
      <c r="E876">
        <v>30083166</v>
      </c>
      <c r="F876" t="s">
        <v>29</v>
      </c>
      <c r="G876">
        <v>1</v>
      </c>
      <c r="H876">
        <v>0</v>
      </c>
      <c r="I876">
        <v>0</v>
      </c>
      <c r="J876">
        <f t="shared" si="183"/>
        <v>0</v>
      </c>
      <c r="K876" t="str">
        <f t="shared" si="184"/>
        <v>Modelamiento</v>
      </c>
      <c r="L876">
        <f t="shared" si="185"/>
        <v>0</v>
      </c>
      <c r="M876">
        <v>39</v>
      </c>
      <c r="N876" t="str">
        <f t="shared" si="186"/>
        <v>&lt;=40</v>
      </c>
      <c r="O876" t="s">
        <v>56</v>
      </c>
      <c r="P876" t="s">
        <v>31</v>
      </c>
      <c r="Q876">
        <v>47691</v>
      </c>
      <c r="R876">
        <v>1500</v>
      </c>
      <c r="S876" t="str">
        <f t="shared" si="187"/>
        <v>&lt;=1500</v>
      </c>
      <c r="T876">
        <v>1586.51</v>
      </c>
      <c r="U876" t="str">
        <f t="shared" si="188"/>
        <v>&gt;1500</v>
      </c>
      <c r="V876" t="s">
        <v>597</v>
      </c>
      <c r="W876">
        <v>47301</v>
      </c>
      <c r="X876" s="12">
        <f t="shared" si="189"/>
        <v>3.1711803133126153E-2</v>
      </c>
      <c r="Y876" t="str">
        <f t="shared" si="190"/>
        <v>&lt;=0.04</v>
      </c>
      <c r="Z876" t="s">
        <v>32</v>
      </c>
      <c r="AA876">
        <v>0</v>
      </c>
      <c r="AB876">
        <v>2108.2399999999998</v>
      </c>
      <c r="AC876" t="str">
        <f t="shared" si="191"/>
        <v>&lt;=3000</v>
      </c>
      <c r="AD876">
        <v>0</v>
      </c>
      <c r="AE876" t="str">
        <f t="shared" si="192"/>
        <v>=0</v>
      </c>
      <c r="AF876">
        <v>0</v>
      </c>
      <c r="AG876" t="str">
        <f t="shared" si="193"/>
        <v>&lt;=500</v>
      </c>
      <c r="AH876">
        <v>2500</v>
      </c>
      <c r="AI876" t="str">
        <f t="shared" si="194"/>
        <v>&lt;=3000</v>
      </c>
      <c r="AJ876">
        <v>1</v>
      </c>
      <c r="AK876" t="str">
        <f t="shared" si="195"/>
        <v>&gt;0.9</v>
      </c>
      <c r="AL876">
        <v>12</v>
      </c>
      <c r="AM876">
        <v>12</v>
      </c>
      <c r="AN876">
        <v>0</v>
      </c>
      <c r="AO876">
        <v>1</v>
      </c>
      <c r="AP876" t="s">
        <v>32</v>
      </c>
    </row>
    <row r="877" spans="1:42" x14ac:dyDescent="0.25">
      <c r="A877">
        <v>201602</v>
      </c>
      <c r="B877" t="str">
        <f t="shared" si="182"/>
        <v>2016-I</v>
      </c>
      <c r="C877" t="s">
        <v>929</v>
      </c>
      <c r="D877" t="s">
        <v>929</v>
      </c>
      <c r="E877">
        <v>30079572</v>
      </c>
      <c r="F877" t="s">
        <v>29</v>
      </c>
      <c r="G877">
        <v>0</v>
      </c>
      <c r="H877">
        <v>0</v>
      </c>
      <c r="I877">
        <v>0</v>
      </c>
      <c r="J877">
        <f t="shared" si="183"/>
        <v>0</v>
      </c>
      <c r="K877" t="str">
        <f t="shared" si="184"/>
        <v>Modelamiento</v>
      </c>
      <c r="L877">
        <f t="shared" si="185"/>
        <v>0</v>
      </c>
      <c r="M877">
        <v>29</v>
      </c>
      <c r="N877" t="str">
        <f t="shared" si="186"/>
        <v>&lt;=30</v>
      </c>
      <c r="O877" t="s">
        <v>56</v>
      </c>
      <c r="P877" t="s">
        <v>39</v>
      </c>
      <c r="Q877">
        <v>36568</v>
      </c>
      <c r="R877">
        <v>999</v>
      </c>
      <c r="S877" t="str">
        <f t="shared" si="187"/>
        <v>&lt;=1000</v>
      </c>
      <c r="T877">
        <v>999.17</v>
      </c>
      <c r="U877" t="str">
        <f t="shared" si="188"/>
        <v>&lt;=1000</v>
      </c>
      <c r="V877" t="s">
        <v>585</v>
      </c>
      <c r="W877">
        <v>35677</v>
      </c>
      <c r="X877" s="12">
        <f t="shared" si="189"/>
        <v>2.8001233287552205E-2</v>
      </c>
      <c r="Y877" t="str">
        <f t="shared" si="190"/>
        <v>&lt;=0.03</v>
      </c>
      <c r="Z877" t="s">
        <v>32</v>
      </c>
      <c r="AA877">
        <v>0</v>
      </c>
      <c r="AB877">
        <v>1002.08</v>
      </c>
      <c r="AC877" t="str">
        <f t="shared" si="191"/>
        <v>&lt;=2000</v>
      </c>
      <c r="AD877">
        <v>0</v>
      </c>
      <c r="AE877" t="str">
        <f t="shared" si="192"/>
        <v>=0</v>
      </c>
      <c r="AF877">
        <v>0</v>
      </c>
      <c r="AG877" t="str">
        <f t="shared" si="193"/>
        <v>&lt;=500</v>
      </c>
      <c r="AH877" t="s">
        <v>32</v>
      </c>
      <c r="AI877" t="str">
        <f t="shared" si="194"/>
        <v/>
      </c>
      <c r="AJ877" t="s">
        <v>32</v>
      </c>
      <c r="AK877" t="str">
        <f t="shared" si="195"/>
        <v/>
      </c>
      <c r="AL877">
        <v>2</v>
      </c>
      <c r="AM877">
        <v>2</v>
      </c>
      <c r="AN877">
        <v>0</v>
      </c>
      <c r="AO877">
        <v>1</v>
      </c>
      <c r="AP877" t="s">
        <v>32</v>
      </c>
    </row>
    <row r="878" spans="1:42" x14ac:dyDescent="0.25">
      <c r="A878">
        <v>201602</v>
      </c>
      <c r="B878" t="str">
        <f t="shared" si="182"/>
        <v>2016-I</v>
      </c>
      <c r="C878" t="s">
        <v>930</v>
      </c>
      <c r="D878" t="s">
        <v>930</v>
      </c>
      <c r="E878">
        <v>30078011</v>
      </c>
      <c r="F878" t="s">
        <v>29</v>
      </c>
      <c r="G878">
        <v>0</v>
      </c>
      <c r="H878">
        <v>0</v>
      </c>
      <c r="I878">
        <v>0</v>
      </c>
      <c r="J878">
        <f t="shared" si="183"/>
        <v>0</v>
      </c>
      <c r="K878" t="str">
        <f t="shared" si="184"/>
        <v>Modelamiento</v>
      </c>
      <c r="L878">
        <f t="shared" si="185"/>
        <v>0</v>
      </c>
      <c r="M878">
        <v>44</v>
      </c>
      <c r="N878" t="str">
        <f t="shared" si="186"/>
        <v>&lt;=45</v>
      </c>
      <c r="O878" t="s">
        <v>56</v>
      </c>
      <c r="P878" t="s">
        <v>31</v>
      </c>
      <c r="Q878">
        <v>36568</v>
      </c>
      <c r="R878">
        <v>999</v>
      </c>
      <c r="S878" t="str">
        <f t="shared" si="187"/>
        <v>&lt;=1000</v>
      </c>
      <c r="T878">
        <v>999</v>
      </c>
      <c r="U878" t="str">
        <f t="shared" si="188"/>
        <v>&lt;=1000</v>
      </c>
      <c r="V878" t="s">
        <v>585</v>
      </c>
      <c r="W878">
        <v>35677</v>
      </c>
      <c r="X878" s="12">
        <f t="shared" si="189"/>
        <v>2.8001233287552205E-2</v>
      </c>
      <c r="Y878" t="str">
        <f t="shared" si="190"/>
        <v>&lt;=0.03</v>
      </c>
      <c r="Z878" t="s">
        <v>32</v>
      </c>
      <c r="AA878">
        <v>4</v>
      </c>
      <c r="AB878">
        <v>4362.9399999999996</v>
      </c>
      <c r="AC878" t="str">
        <f t="shared" si="191"/>
        <v>&lt;=5000</v>
      </c>
      <c r="AD878">
        <v>1566</v>
      </c>
      <c r="AE878" t="str">
        <f t="shared" si="192"/>
        <v>&gt;120</v>
      </c>
      <c r="AF878">
        <v>4362.9399999999996</v>
      </c>
      <c r="AG878" t="str">
        <f t="shared" si="193"/>
        <v>&lt;=5000</v>
      </c>
      <c r="AH878" t="s">
        <v>32</v>
      </c>
      <c r="AI878" t="str">
        <f t="shared" si="194"/>
        <v/>
      </c>
      <c r="AJ878" t="s">
        <v>32</v>
      </c>
      <c r="AK878" t="str">
        <f t="shared" si="195"/>
        <v/>
      </c>
      <c r="AL878">
        <v>12</v>
      </c>
      <c r="AM878">
        <v>0</v>
      </c>
      <c r="AN878">
        <v>12</v>
      </c>
      <c r="AO878" t="s">
        <v>32</v>
      </c>
      <c r="AP878">
        <v>1</v>
      </c>
    </row>
    <row r="879" spans="1:42" x14ac:dyDescent="0.25">
      <c r="A879">
        <v>201602</v>
      </c>
      <c r="B879" t="str">
        <f t="shared" si="182"/>
        <v>2016-I</v>
      </c>
      <c r="C879" t="s">
        <v>931</v>
      </c>
      <c r="D879" t="s">
        <v>931</v>
      </c>
      <c r="E879">
        <v>30083985</v>
      </c>
      <c r="F879" t="s">
        <v>29</v>
      </c>
      <c r="G879">
        <v>0</v>
      </c>
      <c r="H879">
        <v>0</v>
      </c>
      <c r="I879">
        <v>0</v>
      </c>
      <c r="J879">
        <f t="shared" si="183"/>
        <v>0</v>
      </c>
      <c r="K879" t="str">
        <f t="shared" si="184"/>
        <v>Modelamiento</v>
      </c>
      <c r="L879">
        <f t="shared" si="185"/>
        <v>0</v>
      </c>
      <c r="M879">
        <v>34</v>
      </c>
      <c r="N879" t="str">
        <f t="shared" si="186"/>
        <v>&lt;=35</v>
      </c>
      <c r="O879" t="s">
        <v>56</v>
      </c>
      <c r="P879" t="s">
        <v>31</v>
      </c>
      <c r="Q879">
        <v>37306</v>
      </c>
      <c r="R879">
        <v>1099</v>
      </c>
      <c r="S879" t="str">
        <f t="shared" si="187"/>
        <v>&lt;=1500</v>
      </c>
      <c r="T879">
        <v>996.33</v>
      </c>
      <c r="U879" t="str">
        <f t="shared" si="188"/>
        <v>&lt;=1000</v>
      </c>
      <c r="V879" t="s">
        <v>585</v>
      </c>
      <c r="W879">
        <v>36515</v>
      </c>
      <c r="X879" s="12">
        <f t="shared" si="189"/>
        <v>3.0097220320416267E-2</v>
      </c>
      <c r="Y879" t="str">
        <f t="shared" si="190"/>
        <v>&lt;=0.04</v>
      </c>
      <c r="Z879" t="s">
        <v>32</v>
      </c>
      <c r="AA879">
        <v>4</v>
      </c>
      <c r="AB879">
        <v>1618.48</v>
      </c>
      <c r="AC879" t="str">
        <f t="shared" si="191"/>
        <v>&lt;=2000</v>
      </c>
      <c r="AD879">
        <v>162</v>
      </c>
      <c r="AE879" t="str">
        <f t="shared" si="192"/>
        <v>&gt;120</v>
      </c>
      <c r="AF879">
        <v>0</v>
      </c>
      <c r="AG879" t="str">
        <f t="shared" si="193"/>
        <v>&lt;=500</v>
      </c>
      <c r="AH879" t="s">
        <v>32</v>
      </c>
      <c r="AI879" t="str">
        <f t="shared" si="194"/>
        <v/>
      </c>
      <c r="AJ879" t="s">
        <v>32</v>
      </c>
      <c r="AK879" t="str">
        <f t="shared" si="195"/>
        <v/>
      </c>
      <c r="AL879">
        <v>10</v>
      </c>
      <c r="AM879">
        <v>3</v>
      </c>
      <c r="AN879">
        <v>2</v>
      </c>
      <c r="AO879">
        <v>7</v>
      </c>
      <c r="AP879">
        <v>1</v>
      </c>
    </row>
    <row r="880" spans="1:42" x14ac:dyDescent="0.25">
      <c r="A880">
        <v>201602</v>
      </c>
      <c r="B880" t="str">
        <f t="shared" si="182"/>
        <v>2016-I</v>
      </c>
      <c r="C880" t="s">
        <v>932</v>
      </c>
      <c r="D880" t="s">
        <v>932</v>
      </c>
      <c r="E880">
        <v>30082839</v>
      </c>
      <c r="F880" t="s">
        <v>29</v>
      </c>
      <c r="G880">
        <v>0</v>
      </c>
      <c r="H880">
        <v>0</v>
      </c>
      <c r="I880">
        <v>0</v>
      </c>
      <c r="J880">
        <f t="shared" si="183"/>
        <v>0</v>
      </c>
      <c r="K880" t="str">
        <f t="shared" si="184"/>
        <v>Modelamiento</v>
      </c>
      <c r="L880">
        <f t="shared" si="185"/>
        <v>0</v>
      </c>
      <c r="M880">
        <v>25</v>
      </c>
      <c r="N880" t="str">
        <f t="shared" si="186"/>
        <v>&lt;=25</v>
      </c>
      <c r="O880" t="s">
        <v>56</v>
      </c>
      <c r="P880" t="s">
        <v>39</v>
      </c>
      <c r="Q880">
        <v>49172</v>
      </c>
      <c r="R880">
        <v>1650</v>
      </c>
      <c r="S880" t="str">
        <f t="shared" si="187"/>
        <v>&lt;=2000</v>
      </c>
      <c r="T880">
        <v>379.86</v>
      </c>
      <c r="U880" t="str">
        <f t="shared" si="188"/>
        <v>&lt;=1000</v>
      </c>
      <c r="V880" t="s">
        <v>597</v>
      </c>
      <c r="W880">
        <v>48932</v>
      </c>
      <c r="X880" s="12">
        <f t="shared" si="189"/>
        <v>3.3720264857353063E-2</v>
      </c>
      <c r="Y880" t="str">
        <f t="shared" si="190"/>
        <v>&lt;=0.04</v>
      </c>
      <c r="Z880" t="s">
        <v>32</v>
      </c>
      <c r="AA880">
        <v>4</v>
      </c>
      <c r="AB880">
        <v>3504.72</v>
      </c>
      <c r="AC880" t="str">
        <f t="shared" si="191"/>
        <v>&lt;=4000</v>
      </c>
      <c r="AD880">
        <v>863</v>
      </c>
      <c r="AE880" t="str">
        <f t="shared" si="192"/>
        <v>&gt;120</v>
      </c>
      <c r="AF880">
        <v>3504.72</v>
      </c>
      <c r="AG880" t="str">
        <f t="shared" si="193"/>
        <v>&lt;=4000</v>
      </c>
      <c r="AH880">
        <v>1500</v>
      </c>
      <c r="AI880" t="str">
        <f t="shared" si="194"/>
        <v>&lt;=2000</v>
      </c>
      <c r="AJ880">
        <v>0</v>
      </c>
      <c r="AK880" t="str">
        <f t="shared" si="195"/>
        <v>=0</v>
      </c>
      <c r="AL880">
        <v>12</v>
      </c>
      <c r="AM880">
        <v>0</v>
      </c>
      <c r="AN880">
        <v>12</v>
      </c>
      <c r="AO880" t="s">
        <v>32</v>
      </c>
      <c r="AP880">
        <v>1</v>
      </c>
    </row>
    <row r="881" spans="1:42" x14ac:dyDescent="0.25">
      <c r="A881">
        <v>201602</v>
      </c>
      <c r="B881" t="str">
        <f t="shared" si="182"/>
        <v>2016-I</v>
      </c>
      <c r="C881" t="s">
        <v>933</v>
      </c>
      <c r="D881" t="s">
        <v>933</v>
      </c>
      <c r="E881">
        <v>30083150</v>
      </c>
      <c r="F881" t="s">
        <v>29</v>
      </c>
      <c r="G881">
        <v>0</v>
      </c>
      <c r="H881">
        <v>0</v>
      </c>
      <c r="I881">
        <v>0</v>
      </c>
      <c r="J881">
        <f t="shared" si="183"/>
        <v>0</v>
      </c>
      <c r="K881" t="str">
        <f t="shared" si="184"/>
        <v>Modelamiento</v>
      </c>
      <c r="L881">
        <f t="shared" si="185"/>
        <v>0</v>
      </c>
      <c r="M881">
        <v>28</v>
      </c>
      <c r="N881" t="str">
        <f t="shared" si="186"/>
        <v>&lt;=30</v>
      </c>
      <c r="O881" t="s">
        <v>56</v>
      </c>
      <c r="P881" t="s">
        <v>39</v>
      </c>
      <c r="Q881">
        <v>32690</v>
      </c>
      <c r="R881">
        <v>499</v>
      </c>
      <c r="S881" t="str">
        <f t="shared" si="187"/>
        <v>&lt;=500</v>
      </c>
      <c r="T881">
        <v>999</v>
      </c>
      <c r="U881" t="str">
        <f t="shared" si="188"/>
        <v>&lt;=1000</v>
      </c>
      <c r="V881" t="s">
        <v>585</v>
      </c>
      <c r="W881">
        <v>31299</v>
      </c>
      <c r="X881" s="12">
        <f t="shared" si="189"/>
        <v>1.594300137384581E-2</v>
      </c>
      <c r="Y881" t="str">
        <f t="shared" si="190"/>
        <v>&lt;=0.02</v>
      </c>
      <c r="Z881" t="s">
        <v>32</v>
      </c>
      <c r="AA881">
        <v>4</v>
      </c>
      <c r="AB881">
        <v>3856.55</v>
      </c>
      <c r="AC881" t="str">
        <f t="shared" si="191"/>
        <v>&lt;=4000</v>
      </c>
      <c r="AD881">
        <v>478</v>
      </c>
      <c r="AE881" t="str">
        <f t="shared" si="192"/>
        <v>&gt;120</v>
      </c>
      <c r="AF881">
        <v>1809.42</v>
      </c>
      <c r="AG881" t="str">
        <f t="shared" si="193"/>
        <v>&lt;=2000</v>
      </c>
      <c r="AH881" t="s">
        <v>32</v>
      </c>
      <c r="AI881" t="str">
        <f t="shared" si="194"/>
        <v/>
      </c>
      <c r="AJ881" t="s">
        <v>32</v>
      </c>
      <c r="AK881" t="str">
        <f t="shared" si="195"/>
        <v/>
      </c>
      <c r="AL881">
        <v>12</v>
      </c>
      <c r="AM881">
        <v>0</v>
      </c>
      <c r="AN881">
        <v>5</v>
      </c>
      <c r="AO881" t="s">
        <v>32</v>
      </c>
      <c r="AP881">
        <v>1</v>
      </c>
    </row>
    <row r="882" spans="1:42" x14ac:dyDescent="0.25">
      <c r="A882">
        <v>201602</v>
      </c>
      <c r="B882" t="str">
        <f t="shared" si="182"/>
        <v>2016-I</v>
      </c>
      <c r="C882" t="s">
        <v>934</v>
      </c>
      <c r="D882" t="s">
        <v>934</v>
      </c>
      <c r="E882">
        <v>30083688</v>
      </c>
      <c r="F882" t="s">
        <v>29</v>
      </c>
      <c r="G882">
        <v>0</v>
      </c>
      <c r="H882">
        <v>0</v>
      </c>
      <c r="I882">
        <v>0</v>
      </c>
      <c r="J882">
        <f t="shared" si="183"/>
        <v>0</v>
      </c>
      <c r="K882" t="str">
        <f t="shared" si="184"/>
        <v>Modelamiento</v>
      </c>
      <c r="L882">
        <f t="shared" si="185"/>
        <v>0</v>
      </c>
      <c r="M882">
        <v>45</v>
      </c>
      <c r="N882" t="str">
        <f t="shared" si="186"/>
        <v>&lt;=45</v>
      </c>
      <c r="O882" t="s">
        <v>56</v>
      </c>
      <c r="P882" t="s">
        <v>39</v>
      </c>
      <c r="Q882">
        <v>37406</v>
      </c>
      <c r="R882">
        <v>999</v>
      </c>
      <c r="S882" t="str">
        <f t="shared" si="187"/>
        <v>&lt;=1000</v>
      </c>
      <c r="T882">
        <v>999</v>
      </c>
      <c r="U882" t="str">
        <f t="shared" si="188"/>
        <v>&lt;=1000</v>
      </c>
      <c r="V882" t="s">
        <v>585</v>
      </c>
      <c r="W882">
        <v>36515</v>
      </c>
      <c r="X882" s="12">
        <f t="shared" si="189"/>
        <v>2.7358619745310148E-2</v>
      </c>
      <c r="Y882" t="str">
        <f t="shared" si="190"/>
        <v>&lt;=0.03</v>
      </c>
      <c r="Z882" t="s">
        <v>32</v>
      </c>
      <c r="AA882">
        <v>9</v>
      </c>
      <c r="AB882" t="s">
        <v>32</v>
      </c>
      <c r="AC882" t="str">
        <f t="shared" si="191"/>
        <v/>
      </c>
      <c r="AD882" t="s">
        <v>32</v>
      </c>
      <c r="AE882" t="str">
        <f t="shared" si="192"/>
        <v/>
      </c>
      <c r="AF882" t="s">
        <v>32</v>
      </c>
      <c r="AG882" t="str">
        <f t="shared" si="193"/>
        <v/>
      </c>
      <c r="AH882" t="s">
        <v>32</v>
      </c>
      <c r="AI882" t="str">
        <f t="shared" si="194"/>
        <v/>
      </c>
      <c r="AJ882" t="s">
        <v>32</v>
      </c>
      <c r="AK882" t="str">
        <f t="shared" si="195"/>
        <v/>
      </c>
      <c r="AL882">
        <v>0</v>
      </c>
      <c r="AM882">
        <v>0</v>
      </c>
      <c r="AN882">
        <v>0</v>
      </c>
      <c r="AO882" t="s">
        <v>32</v>
      </c>
      <c r="AP882" t="s">
        <v>32</v>
      </c>
    </row>
    <row r="883" spans="1:42" x14ac:dyDescent="0.25">
      <c r="A883">
        <v>201602</v>
      </c>
      <c r="B883" t="str">
        <f t="shared" si="182"/>
        <v>2016-I</v>
      </c>
      <c r="C883" t="s">
        <v>935</v>
      </c>
      <c r="D883" t="s">
        <v>935</v>
      </c>
      <c r="E883">
        <v>30077802</v>
      </c>
      <c r="F883" t="s">
        <v>29</v>
      </c>
      <c r="G883">
        <v>1</v>
      </c>
      <c r="H883">
        <v>0</v>
      </c>
      <c r="I883">
        <v>0</v>
      </c>
      <c r="J883">
        <f t="shared" si="183"/>
        <v>0</v>
      </c>
      <c r="K883" t="str">
        <f t="shared" si="184"/>
        <v>Modelamiento</v>
      </c>
      <c r="L883">
        <f t="shared" si="185"/>
        <v>0</v>
      </c>
      <c r="M883">
        <v>30</v>
      </c>
      <c r="N883" t="str">
        <f t="shared" si="186"/>
        <v>&lt;=30</v>
      </c>
      <c r="O883" t="s">
        <v>56</v>
      </c>
      <c r="P883" t="s">
        <v>35</v>
      </c>
      <c r="Q883">
        <v>31971</v>
      </c>
      <c r="R883">
        <v>499</v>
      </c>
      <c r="S883" t="str">
        <f t="shared" si="187"/>
        <v>&lt;=500</v>
      </c>
      <c r="T883">
        <v>999</v>
      </c>
      <c r="U883" t="str">
        <f t="shared" si="188"/>
        <v>&lt;=1000</v>
      </c>
      <c r="V883" t="s">
        <v>585</v>
      </c>
      <c r="W883">
        <v>30580</v>
      </c>
      <c r="X883" s="12">
        <f t="shared" si="189"/>
        <v>1.631785480706344E-2</v>
      </c>
      <c r="Y883" t="str">
        <f t="shared" si="190"/>
        <v>&lt;=0.02</v>
      </c>
      <c r="Z883" t="s">
        <v>32</v>
      </c>
      <c r="AA883">
        <v>4</v>
      </c>
      <c r="AB883">
        <v>2703.28</v>
      </c>
      <c r="AC883" t="str">
        <f t="shared" si="191"/>
        <v>&lt;=3000</v>
      </c>
      <c r="AD883">
        <v>1865</v>
      </c>
      <c r="AE883" t="str">
        <f t="shared" si="192"/>
        <v>&gt;120</v>
      </c>
      <c r="AF883">
        <v>2703.28</v>
      </c>
      <c r="AG883" t="str">
        <f t="shared" si="193"/>
        <v>&lt;=3000</v>
      </c>
      <c r="AH883" t="s">
        <v>32</v>
      </c>
      <c r="AI883" t="str">
        <f t="shared" si="194"/>
        <v/>
      </c>
      <c r="AJ883" t="s">
        <v>32</v>
      </c>
      <c r="AK883" t="str">
        <f t="shared" si="195"/>
        <v/>
      </c>
      <c r="AL883">
        <v>12</v>
      </c>
      <c r="AM883">
        <v>0</v>
      </c>
      <c r="AN883">
        <v>12</v>
      </c>
      <c r="AO883" t="s">
        <v>32</v>
      </c>
      <c r="AP883">
        <v>1</v>
      </c>
    </row>
    <row r="884" spans="1:42" x14ac:dyDescent="0.25">
      <c r="A884">
        <v>201602</v>
      </c>
      <c r="B884" t="str">
        <f t="shared" si="182"/>
        <v>2016-I</v>
      </c>
      <c r="C884" t="s">
        <v>936</v>
      </c>
      <c r="D884" t="s">
        <v>936</v>
      </c>
      <c r="E884">
        <v>30084081</v>
      </c>
      <c r="F884" t="s">
        <v>29</v>
      </c>
      <c r="G884">
        <v>0</v>
      </c>
      <c r="H884">
        <v>0</v>
      </c>
      <c r="I884">
        <v>0</v>
      </c>
      <c r="J884">
        <f t="shared" si="183"/>
        <v>0</v>
      </c>
      <c r="K884" t="str">
        <f t="shared" si="184"/>
        <v>Modelamiento</v>
      </c>
      <c r="L884">
        <f t="shared" si="185"/>
        <v>0</v>
      </c>
      <c r="M884">
        <v>45</v>
      </c>
      <c r="N884" t="str">
        <f t="shared" si="186"/>
        <v>&lt;=45</v>
      </c>
      <c r="O884" t="s">
        <v>56</v>
      </c>
      <c r="P884" t="s">
        <v>31</v>
      </c>
      <c r="Q884">
        <v>27473</v>
      </c>
      <c r="R884">
        <v>499</v>
      </c>
      <c r="S884" t="str">
        <f t="shared" si="187"/>
        <v>&lt;=500</v>
      </c>
      <c r="T884">
        <v>999</v>
      </c>
      <c r="U884" t="str">
        <f t="shared" si="188"/>
        <v>&lt;=1000</v>
      </c>
      <c r="V884" t="s">
        <v>585</v>
      </c>
      <c r="W884">
        <v>26082</v>
      </c>
      <c r="X884" s="12">
        <f t="shared" si="189"/>
        <v>1.9131968407330727E-2</v>
      </c>
      <c r="Y884" t="str">
        <f t="shared" si="190"/>
        <v>&lt;=0.02</v>
      </c>
      <c r="Z884" t="s">
        <v>32</v>
      </c>
      <c r="AA884">
        <v>4</v>
      </c>
      <c r="AB884">
        <v>4647.87</v>
      </c>
      <c r="AC884" t="str">
        <f t="shared" si="191"/>
        <v>&lt;=5000</v>
      </c>
      <c r="AD884">
        <v>954</v>
      </c>
      <c r="AE884" t="str">
        <f t="shared" si="192"/>
        <v>&gt;120</v>
      </c>
      <c r="AF884">
        <v>4248.13</v>
      </c>
      <c r="AG884" t="str">
        <f t="shared" si="193"/>
        <v>&lt;=5000</v>
      </c>
      <c r="AH884">
        <v>800</v>
      </c>
      <c r="AI884" t="str">
        <f t="shared" si="194"/>
        <v>&lt;=1000</v>
      </c>
      <c r="AJ884">
        <v>0.62470000000000003</v>
      </c>
      <c r="AK884" t="str">
        <f t="shared" si="195"/>
        <v>&lt;=0.7</v>
      </c>
      <c r="AL884">
        <v>12</v>
      </c>
      <c r="AM884">
        <v>0</v>
      </c>
      <c r="AN884">
        <v>0</v>
      </c>
      <c r="AO884" t="s">
        <v>32</v>
      </c>
      <c r="AP884" t="s">
        <v>32</v>
      </c>
    </row>
    <row r="885" spans="1:42" x14ac:dyDescent="0.25">
      <c r="A885">
        <v>201602</v>
      </c>
      <c r="B885" t="str">
        <f t="shared" si="182"/>
        <v>2016-I</v>
      </c>
      <c r="C885" t="s">
        <v>937</v>
      </c>
      <c r="D885" t="s">
        <v>937</v>
      </c>
      <c r="E885">
        <v>30079222</v>
      </c>
      <c r="F885" t="s">
        <v>29</v>
      </c>
      <c r="G885">
        <v>0</v>
      </c>
      <c r="H885">
        <v>0</v>
      </c>
      <c r="I885">
        <v>0</v>
      </c>
      <c r="J885">
        <f t="shared" si="183"/>
        <v>0</v>
      </c>
      <c r="K885" t="str">
        <f t="shared" si="184"/>
        <v>Modelamiento</v>
      </c>
      <c r="L885">
        <f t="shared" si="185"/>
        <v>0</v>
      </c>
      <c r="M885">
        <v>36</v>
      </c>
      <c r="N885" t="str">
        <f t="shared" si="186"/>
        <v>&lt;=40</v>
      </c>
      <c r="O885" t="s">
        <v>56</v>
      </c>
      <c r="P885" t="s">
        <v>39</v>
      </c>
      <c r="Q885">
        <v>43412</v>
      </c>
      <c r="R885">
        <v>1650</v>
      </c>
      <c r="S885" t="str">
        <f t="shared" si="187"/>
        <v>&lt;=2000</v>
      </c>
      <c r="T885">
        <v>1443.27</v>
      </c>
      <c r="U885" t="str">
        <f t="shared" si="188"/>
        <v>&lt;=1500</v>
      </c>
      <c r="V885" t="s">
        <v>614</v>
      </c>
      <c r="W885">
        <v>43172</v>
      </c>
      <c r="X885" s="12">
        <f t="shared" si="189"/>
        <v>3.8219216158621332E-2</v>
      </c>
      <c r="Y885" t="str">
        <f t="shared" si="190"/>
        <v>&lt;=0.04</v>
      </c>
      <c r="Z885" t="s">
        <v>32</v>
      </c>
      <c r="AA885">
        <v>4</v>
      </c>
      <c r="AB885">
        <v>1795.17</v>
      </c>
      <c r="AC885" t="str">
        <f t="shared" si="191"/>
        <v>&lt;=2000</v>
      </c>
      <c r="AD885">
        <v>1467</v>
      </c>
      <c r="AE885" t="str">
        <f t="shared" si="192"/>
        <v>&gt;120</v>
      </c>
      <c r="AF885">
        <v>1795.17</v>
      </c>
      <c r="AG885" t="str">
        <f t="shared" si="193"/>
        <v>&lt;=2000</v>
      </c>
      <c r="AH885" t="s">
        <v>32</v>
      </c>
      <c r="AI885" t="str">
        <f t="shared" si="194"/>
        <v/>
      </c>
      <c r="AJ885" t="s">
        <v>32</v>
      </c>
      <c r="AK885" t="str">
        <f t="shared" si="195"/>
        <v/>
      </c>
      <c r="AL885">
        <v>12</v>
      </c>
      <c r="AM885">
        <v>0</v>
      </c>
      <c r="AN885">
        <v>12</v>
      </c>
      <c r="AO885" t="s">
        <v>32</v>
      </c>
      <c r="AP885">
        <v>1</v>
      </c>
    </row>
    <row r="886" spans="1:42" x14ac:dyDescent="0.25">
      <c r="A886">
        <v>201602</v>
      </c>
      <c r="B886" t="str">
        <f t="shared" si="182"/>
        <v>2016-I</v>
      </c>
      <c r="C886" t="s">
        <v>938</v>
      </c>
      <c r="D886" t="s">
        <v>938</v>
      </c>
      <c r="E886">
        <v>30082666</v>
      </c>
      <c r="F886" t="s">
        <v>29</v>
      </c>
      <c r="G886">
        <v>1</v>
      </c>
      <c r="H886">
        <v>0</v>
      </c>
      <c r="I886">
        <v>0</v>
      </c>
      <c r="J886">
        <f t="shared" si="183"/>
        <v>0</v>
      </c>
      <c r="K886" t="str">
        <f t="shared" si="184"/>
        <v>Modelamiento</v>
      </c>
      <c r="L886">
        <f t="shared" si="185"/>
        <v>0</v>
      </c>
      <c r="M886">
        <v>29</v>
      </c>
      <c r="N886" t="str">
        <f t="shared" si="186"/>
        <v>&lt;=30</v>
      </c>
      <c r="O886" t="s">
        <v>56</v>
      </c>
      <c r="P886" t="s">
        <v>39</v>
      </c>
      <c r="Q886">
        <v>40535</v>
      </c>
      <c r="R886">
        <v>1650</v>
      </c>
      <c r="S886" t="str">
        <f t="shared" si="187"/>
        <v>&lt;=2000</v>
      </c>
      <c r="T886">
        <v>1345.12</v>
      </c>
      <c r="U886" t="str">
        <f t="shared" si="188"/>
        <v>&lt;=1400</v>
      </c>
      <c r="V886" t="s">
        <v>589</v>
      </c>
      <c r="W886">
        <v>40295</v>
      </c>
      <c r="X886" s="12">
        <f t="shared" si="189"/>
        <v>4.0948008437771438E-2</v>
      </c>
      <c r="Y886" t="str">
        <f t="shared" si="190"/>
        <v>&lt;=0.05</v>
      </c>
      <c r="Z886" t="s">
        <v>32</v>
      </c>
      <c r="AA886">
        <v>4</v>
      </c>
      <c r="AB886">
        <v>743.84</v>
      </c>
      <c r="AC886" t="str">
        <f t="shared" si="191"/>
        <v>&lt;=1000</v>
      </c>
      <c r="AD886">
        <v>1391</v>
      </c>
      <c r="AE886" t="str">
        <f t="shared" si="192"/>
        <v>&gt;120</v>
      </c>
      <c r="AF886">
        <v>743.84</v>
      </c>
      <c r="AG886" t="str">
        <f t="shared" si="193"/>
        <v>&lt;=1000</v>
      </c>
      <c r="AH886" t="s">
        <v>32</v>
      </c>
      <c r="AI886" t="str">
        <f t="shared" si="194"/>
        <v/>
      </c>
      <c r="AJ886" t="s">
        <v>32</v>
      </c>
      <c r="AK886" t="str">
        <f t="shared" si="195"/>
        <v/>
      </c>
      <c r="AL886">
        <v>12</v>
      </c>
      <c r="AM886">
        <v>0</v>
      </c>
      <c r="AN886">
        <v>12</v>
      </c>
      <c r="AO886" t="s">
        <v>32</v>
      </c>
      <c r="AP886">
        <v>1</v>
      </c>
    </row>
    <row r="887" spans="1:42" x14ac:dyDescent="0.25">
      <c r="A887">
        <v>201602</v>
      </c>
      <c r="B887" t="str">
        <f t="shared" si="182"/>
        <v>2016-I</v>
      </c>
      <c r="C887" t="s">
        <v>939</v>
      </c>
      <c r="D887" t="s">
        <v>939</v>
      </c>
      <c r="E887">
        <v>30082849</v>
      </c>
      <c r="F887" t="s">
        <v>29</v>
      </c>
      <c r="G887">
        <v>1</v>
      </c>
      <c r="H887">
        <v>0</v>
      </c>
      <c r="I887">
        <v>0</v>
      </c>
      <c r="J887">
        <f t="shared" si="183"/>
        <v>0</v>
      </c>
      <c r="K887" t="str">
        <f t="shared" si="184"/>
        <v>Modelamiento</v>
      </c>
      <c r="L887">
        <f t="shared" si="185"/>
        <v>0</v>
      </c>
      <c r="M887">
        <v>30</v>
      </c>
      <c r="N887" t="str">
        <f t="shared" si="186"/>
        <v>&lt;=30</v>
      </c>
      <c r="O887" t="s">
        <v>56</v>
      </c>
      <c r="P887" t="s">
        <v>35</v>
      </c>
      <c r="Q887">
        <v>27473</v>
      </c>
      <c r="R887">
        <v>499</v>
      </c>
      <c r="S887" t="str">
        <f t="shared" si="187"/>
        <v>&lt;=500</v>
      </c>
      <c r="T887">
        <v>999</v>
      </c>
      <c r="U887" t="str">
        <f t="shared" si="188"/>
        <v>&lt;=1000</v>
      </c>
      <c r="V887" t="s">
        <v>585</v>
      </c>
      <c r="W887">
        <v>26082</v>
      </c>
      <c r="X887" s="12">
        <f t="shared" si="189"/>
        <v>1.9131968407330727E-2</v>
      </c>
      <c r="Y887" t="str">
        <f t="shared" si="190"/>
        <v>&lt;=0.02</v>
      </c>
      <c r="Z887" t="s">
        <v>32</v>
      </c>
      <c r="AA887">
        <v>4</v>
      </c>
      <c r="AB887">
        <v>1932.87</v>
      </c>
      <c r="AC887" t="str">
        <f t="shared" si="191"/>
        <v>&lt;=2000</v>
      </c>
      <c r="AD887">
        <v>1938</v>
      </c>
      <c r="AE887" t="str">
        <f t="shared" si="192"/>
        <v>&gt;120</v>
      </c>
      <c r="AF887">
        <v>1932.87</v>
      </c>
      <c r="AG887" t="str">
        <f t="shared" si="193"/>
        <v>&lt;=2000</v>
      </c>
      <c r="AH887" t="s">
        <v>32</v>
      </c>
      <c r="AI887" t="str">
        <f t="shared" si="194"/>
        <v/>
      </c>
      <c r="AJ887" t="s">
        <v>32</v>
      </c>
      <c r="AK887" t="str">
        <f t="shared" si="195"/>
        <v/>
      </c>
      <c r="AL887">
        <v>12</v>
      </c>
      <c r="AM887">
        <v>0</v>
      </c>
      <c r="AN887">
        <v>12</v>
      </c>
      <c r="AO887" t="s">
        <v>32</v>
      </c>
      <c r="AP887">
        <v>1</v>
      </c>
    </row>
    <row r="888" spans="1:42" x14ac:dyDescent="0.25">
      <c r="A888">
        <v>201602</v>
      </c>
      <c r="B888" t="str">
        <f t="shared" si="182"/>
        <v>2016-I</v>
      </c>
      <c r="C888" t="s">
        <v>940</v>
      </c>
      <c r="D888" t="s">
        <v>940</v>
      </c>
      <c r="E888">
        <v>30084993</v>
      </c>
      <c r="F888" t="s">
        <v>29</v>
      </c>
      <c r="G888">
        <v>0</v>
      </c>
      <c r="H888">
        <v>0</v>
      </c>
      <c r="I888">
        <v>0</v>
      </c>
      <c r="J888">
        <f t="shared" si="183"/>
        <v>0</v>
      </c>
      <c r="K888" t="str">
        <f t="shared" si="184"/>
        <v>Modelamiento</v>
      </c>
      <c r="L888">
        <f t="shared" si="185"/>
        <v>0</v>
      </c>
      <c r="M888">
        <v>32</v>
      </c>
      <c r="N888" t="str">
        <f t="shared" si="186"/>
        <v>&lt;=35</v>
      </c>
      <c r="O888" t="s">
        <v>72</v>
      </c>
      <c r="P888" t="s">
        <v>31</v>
      </c>
      <c r="Q888">
        <v>37406</v>
      </c>
      <c r="R888">
        <v>999</v>
      </c>
      <c r="S888" t="str">
        <f t="shared" si="187"/>
        <v>&lt;=1000</v>
      </c>
      <c r="T888">
        <v>999</v>
      </c>
      <c r="U888" t="str">
        <f t="shared" si="188"/>
        <v>&lt;=1000</v>
      </c>
      <c r="V888" t="s">
        <v>585</v>
      </c>
      <c r="W888">
        <v>36515</v>
      </c>
      <c r="X888" s="12">
        <f t="shared" si="189"/>
        <v>2.7358619745310148E-2</v>
      </c>
      <c r="Y888" t="str">
        <f t="shared" si="190"/>
        <v>&lt;=0.03</v>
      </c>
      <c r="Z888" t="s">
        <v>32</v>
      </c>
      <c r="AA888">
        <v>4</v>
      </c>
      <c r="AB888">
        <v>205.46</v>
      </c>
      <c r="AC888" t="str">
        <f t="shared" si="191"/>
        <v>&lt;=500</v>
      </c>
      <c r="AD888">
        <v>3377</v>
      </c>
      <c r="AE888" t="str">
        <f t="shared" si="192"/>
        <v>&gt;120</v>
      </c>
      <c r="AF888">
        <v>200.52</v>
      </c>
      <c r="AG888" t="str">
        <f t="shared" si="193"/>
        <v>&lt;=500</v>
      </c>
      <c r="AH888">
        <v>900</v>
      </c>
      <c r="AI888" t="str">
        <f t="shared" si="194"/>
        <v>&lt;=1000</v>
      </c>
      <c r="AJ888">
        <v>5.4999999999999997E-3</v>
      </c>
      <c r="AK888" t="str">
        <f t="shared" si="195"/>
        <v>&lt;=0.1</v>
      </c>
      <c r="AL888">
        <v>12</v>
      </c>
      <c r="AM888">
        <v>0</v>
      </c>
      <c r="AN888">
        <v>4</v>
      </c>
      <c r="AO888" t="s">
        <v>32</v>
      </c>
      <c r="AP888">
        <v>9</v>
      </c>
    </row>
    <row r="889" spans="1:42" x14ac:dyDescent="0.25">
      <c r="A889">
        <v>201602</v>
      </c>
      <c r="B889" t="str">
        <f t="shared" si="182"/>
        <v>2016-I</v>
      </c>
      <c r="C889" t="s">
        <v>941</v>
      </c>
      <c r="D889" t="s">
        <v>941</v>
      </c>
      <c r="E889">
        <v>30082475</v>
      </c>
      <c r="F889" t="s">
        <v>29</v>
      </c>
      <c r="G889">
        <v>1</v>
      </c>
      <c r="H889">
        <v>0</v>
      </c>
      <c r="I889">
        <v>0</v>
      </c>
      <c r="J889">
        <f t="shared" si="183"/>
        <v>0</v>
      </c>
      <c r="K889" t="str">
        <f t="shared" si="184"/>
        <v>Modelamiento</v>
      </c>
      <c r="L889">
        <f t="shared" si="185"/>
        <v>0</v>
      </c>
      <c r="M889">
        <v>23</v>
      </c>
      <c r="N889" t="str">
        <f t="shared" si="186"/>
        <v>&lt;=25</v>
      </c>
      <c r="O889" t="s">
        <v>56</v>
      </c>
      <c r="P889" t="s">
        <v>31</v>
      </c>
      <c r="Q889">
        <v>32690</v>
      </c>
      <c r="R889">
        <v>499</v>
      </c>
      <c r="S889" t="str">
        <f t="shared" si="187"/>
        <v>&lt;=500</v>
      </c>
      <c r="T889">
        <v>999</v>
      </c>
      <c r="U889" t="str">
        <f t="shared" si="188"/>
        <v>&lt;=1000</v>
      </c>
      <c r="V889" t="s">
        <v>585</v>
      </c>
      <c r="W889">
        <v>31299</v>
      </c>
      <c r="X889" s="12">
        <f t="shared" si="189"/>
        <v>1.594300137384581E-2</v>
      </c>
      <c r="Y889" t="str">
        <f t="shared" si="190"/>
        <v>&lt;=0.02</v>
      </c>
      <c r="Z889" t="s">
        <v>32</v>
      </c>
      <c r="AA889">
        <v>4</v>
      </c>
      <c r="AB889">
        <v>1113.72</v>
      </c>
      <c r="AC889" t="str">
        <f t="shared" si="191"/>
        <v>&lt;=2000</v>
      </c>
      <c r="AD889">
        <v>226</v>
      </c>
      <c r="AE889" t="str">
        <f t="shared" si="192"/>
        <v>&gt;120</v>
      </c>
      <c r="AF889">
        <v>897.55</v>
      </c>
      <c r="AG889" t="str">
        <f t="shared" si="193"/>
        <v>&lt;=1000</v>
      </c>
      <c r="AH889">
        <v>124.33</v>
      </c>
      <c r="AI889" t="str">
        <f t="shared" si="194"/>
        <v>&lt;=500</v>
      </c>
      <c r="AJ889">
        <v>1</v>
      </c>
      <c r="AK889" t="str">
        <f t="shared" si="195"/>
        <v>&gt;0.9</v>
      </c>
      <c r="AL889">
        <v>12</v>
      </c>
      <c r="AM889">
        <v>2</v>
      </c>
      <c r="AN889">
        <v>4</v>
      </c>
      <c r="AO889">
        <v>10</v>
      </c>
      <c r="AP889">
        <v>1</v>
      </c>
    </row>
    <row r="890" spans="1:42" x14ac:dyDescent="0.25">
      <c r="A890">
        <v>201602</v>
      </c>
      <c r="B890" t="str">
        <f t="shared" si="182"/>
        <v>2016-I</v>
      </c>
      <c r="C890" t="s">
        <v>942</v>
      </c>
      <c r="D890" t="s">
        <v>942</v>
      </c>
      <c r="E890">
        <v>30084934</v>
      </c>
      <c r="F890" t="s">
        <v>29</v>
      </c>
      <c r="G890">
        <v>0</v>
      </c>
      <c r="H890">
        <v>0</v>
      </c>
      <c r="I890">
        <v>0</v>
      </c>
      <c r="J890">
        <f t="shared" si="183"/>
        <v>0</v>
      </c>
      <c r="K890" t="str">
        <f t="shared" si="184"/>
        <v>Modelamiento</v>
      </c>
      <c r="L890">
        <f t="shared" si="185"/>
        <v>0</v>
      </c>
      <c r="M890">
        <v>24</v>
      </c>
      <c r="N890" t="str">
        <f t="shared" si="186"/>
        <v>&lt;=25</v>
      </c>
      <c r="O890" t="s">
        <v>56</v>
      </c>
      <c r="P890" t="s">
        <v>31</v>
      </c>
      <c r="Q890">
        <v>32690</v>
      </c>
      <c r="R890">
        <v>499</v>
      </c>
      <c r="S890" t="str">
        <f t="shared" si="187"/>
        <v>&lt;=500</v>
      </c>
      <c r="T890">
        <v>999</v>
      </c>
      <c r="U890" t="str">
        <f t="shared" si="188"/>
        <v>&lt;=1000</v>
      </c>
      <c r="V890" t="s">
        <v>585</v>
      </c>
      <c r="W890">
        <v>31299</v>
      </c>
      <c r="X890" s="12">
        <f t="shared" si="189"/>
        <v>1.594300137384581E-2</v>
      </c>
      <c r="Y890" t="str">
        <f t="shared" si="190"/>
        <v>&lt;=0.02</v>
      </c>
      <c r="Z890" t="s">
        <v>32</v>
      </c>
      <c r="AA890">
        <v>4</v>
      </c>
      <c r="AB890">
        <v>3485.39</v>
      </c>
      <c r="AC890" t="str">
        <f t="shared" si="191"/>
        <v>&lt;=4000</v>
      </c>
      <c r="AD890">
        <v>130</v>
      </c>
      <c r="AE890" t="str">
        <f t="shared" si="192"/>
        <v>&gt;120</v>
      </c>
      <c r="AF890">
        <v>0</v>
      </c>
      <c r="AG890" t="str">
        <f t="shared" si="193"/>
        <v>&lt;=500</v>
      </c>
      <c r="AH890">
        <v>131.44</v>
      </c>
      <c r="AI890" t="str">
        <f t="shared" si="194"/>
        <v>&lt;=500</v>
      </c>
      <c r="AJ890">
        <v>1</v>
      </c>
      <c r="AK890" t="str">
        <f t="shared" si="195"/>
        <v>&gt;0.9</v>
      </c>
      <c r="AL890">
        <v>11</v>
      </c>
      <c r="AM890">
        <v>2</v>
      </c>
      <c r="AN890">
        <v>1</v>
      </c>
      <c r="AO890">
        <v>5</v>
      </c>
      <c r="AP890">
        <v>1</v>
      </c>
    </row>
    <row r="891" spans="1:42" x14ac:dyDescent="0.25">
      <c r="A891">
        <v>201602</v>
      </c>
      <c r="B891" t="str">
        <f t="shared" si="182"/>
        <v>2016-I</v>
      </c>
      <c r="C891" t="s">
        <v>943</v>
      </c>
      <c r="D891" t="s">
        <v>943</v>
      </c>
      <c r="E891">
        <v>30083114</v>
      </c>
      <c r="F891" t="s">
        <v>29</v>
      </c>
      <c r="G891">
        <v>0</v>
      </c>
      <c r="H891">
        <v>0</v>
      </c>
      <c r="I891">
        <v>0</v>
      </c>
      <c r="J891">
        <f t="shared" si="183"/>
        <v>0</v>
      </c>
      <c r="K891" t="str">
        <f t="shared" si="184"/>
        <v>Modelamiento</v>
      </c>
      <c r="L891">
        <f t="shared" si="185"/>
        <v>0</v>
      </c>
      <c r="M891">
        <v>42</v>
      </c>
      <c r="N891" t="str">
        <f t="shared" si="186"/>
        <v>&lt;=45</v>
      </c>
      <c r="O891" t="s">
        <v>56</v>
      </c>
      <c r="P891" t="s">
        <v>39</v>
      </c>
      <c r="Q891">
        <v>49322</v>
      </c>
      <c r="R891">
        <v>1500</v>
      </c>
      <c r="S891" t="str">
        <f t="shared" si="187"/>
        <v>&lt;=1500</v>
      </c>
      <c r="T891">
        <v>1637.72</v>
      </c>
      <c r="U891" t="str">
        <f t="shared" si="188"/>
        <v>&gt;1500</v>
      </c>
      <c r="V891" t="s">
        <v>597</v>
      </c>
      <c r="W891">
        <v>48932</v>
      </c>
      <c r="X891" s="12">
        <f t="shared" si="189"/>
        <v>3.0654786233957329E-2</v>
      </c>
      <c r="Y891" t="str">
        <f t="shared" si="190"/>
        <v>&lt;=0.04</v>
      </c>
      <c r="Z891" t="s">
        <v>32</v>
      </c>
      <c r="AA891">
        <v>0</v>
      </c>
      <c r="AB891">
        <v>85.07</v>
      </c>
      <c r="AC891" t="str">
        <f t="shared" si="191"/>
        <v>&lt;=500</v>
      </c>
      <c r="AD891">
        <v>0</v>
      </c>
      <c r="AE891" t="str">
        <f t="shared" si="192"/>
        <v>=0</v>
      </c>
      <c r="AF891">
        <v>0</v>
      </c>
      <c r="AG891" t="str">
        <f t="shared" si="193"/>
        <v>&lt;=500</v>
      </c>
      <c r="AH891">
        <v>300</v>
      </c>
      <c r="AI891" t="str">
        <f t="shared" si="194"/>
        <v>&lt;=500</v>
      </c>
      <c r="AJ891">
        <v>0.28360000000000002</v>
      </c>
      <c r="AK891" t="str">
        <f t="shared" si="195"/>
        <v>&lt;=0.3</v>
      </c>
      <c r="AL891">
        <v>2</v>
      </c>
      <c r="AM891">
        <v>2</v>
      </c>
      <c r="AN891">
        <v>0</v>
      </c>
      <c r="AO891">
        <v>1</v>
      </c>
      <c r="AP891" t="s">
        <v>32</v>
      </c>
    </row>
    <row r="892" spans="1:42" x14ac:dyDescent="0.25">
      <c r="A892">
        <v>201602</v>
      </c>
      <c r="B892" t="str">
        <f t="shared" si="182"/>
        <v>2016-I</v>
      </c>
      <c r="C892" t="s">
        <v>944</v>
      </c>
      <c r="D892" t="s">
        <v>944</v>
      </c>
      <c r="E892">
        <v>30086734</v>
      </c>
      <c r="F892" t="s">
        <v>29</v>
      </c>
      <c r="G892">
        <v>0</v>
      </c>
      <c r="H892">
        <v>0</v>
      </c>
      <c r="I892">
        <v>0</v>
      </c>
      <c r="J892">
        <f t="shared" si="183"/>
        <v>0</v>
      </c>
      <c r="K892" t="str">
        <f t="shared" si="184"/>
        <v>Modelamiento</v>
      </c>
      <c r="L892">
        <f t="shared" si="185"/>
        <v>0</v>
      </c>
      <c r="M892">
        <v>37</v>
      </c>
      <c r="N892" t="str">
        <f t="shared" si="186"/>
        <v>&lt;=40</v>
      </c>
      <c r="O892" t="s">
        <v>56</v>
      </c>
      <c r="P892" t="s">
        <v>31</v>
      </c>
      <c r="Q892">
        <v>36157</v>
      </c>
      <c r="R892">
        <v>2000</v>
      </c>
      <c r="S892" t="str">
        <f t="shared" si="187"/>
        <v>&lt;=2000</v>
      </c>
      <c r="T892">
        <v>1312.13</v>
      </c>
      <c r="U892" t="str">
        <f t="shared" si="188"/>
        <v>&lt;=1400</v>
      </c>
      <c r="V892" t="s">
        <v>614</v>
      </c>
      <c r="W892">
        <v>36267</v>
      </c>
      <c r="X892" s="12">
        <f t="shared" si="189"/>
        <v>5.5146551961838583E-2</v>
      </c>
      <c r="Y892" t="str">
        <f t="shared" si="190"/>
        <v>&lt;=0.06</v>
      </c>
      <c r="Z892" t="s">
        <v>32</v>
      </c>
      <c r="AA892">
        <v>0</v>
      </c>
      <c r="AB892">
        <v>173.55</v>
      </c>
      <c r="AC892" t="str">
        <f t="shared" si="191"/>
        <v>&lt;=500</v>
      </c>
      <c r="AD892">
        <v>0</v>
      </c>
      <c r="AE892" t="str">
        <f t="shared" si="192"/>
        <v>=0</v>
      </c>
      <c r="AF892">
        <v>0</v>
      </c>
      <c r="AG892" t="str">
        <f t="shared" si="193"/>
        <v>&lt;=500</v>
      </c>
      <c r="AH892">
        <v>1000</v>
      </c>
      <c r="AI892" t="str">
        <f t="shared" si="194"/>
        <v>&lt;=1000</v>
      </c>
      <c r="AJ892">
        <v>0.1736</v>
      </c>
      <c r="AK892" t="str">
        <f t="shared" si="195"/>
        <v>&lt;=0.2</v>
      </c>
      <c r="AL892">
        <v>1</v>
      </c>
      <c r="AM892">
        <v>1</v>
      </c>
      <c r="AN892">
        <v>0</v>
      </c>
      <c r="AO892">
        <v>1</v>
      </c>
      <c r="AP892" t="s">
        <v>32</v>
      </c>
    </row>
    <row r="893" spans="1:42" x14ac:dyDescent="0.25">
      <c r="A893">
        <v>201602</v>
      </c>
      <c r="B893" t="str">
        <f t="shared" si="182"/>
        <v>2016-I</v>
      </c>
      <c r="C893" t="s">
        <v>945</v>
      </c>
      <c r="D893" t="s">
        <v>945</v>
      </c>
      <c r="E893">
        <v>30082263</v>
      </c>
      <c r="F893" t="s">
        <v>29</v>
      </c>
      <c r="G893">
        <v>0</v>
      </c>
      <c r="H893">
        <v>0</v>
      </c>
      <c r="I893">
        <v>0</v>
      </c>
      <c r="J893">
        <f t="shared" si="183"/>
        <v>0</v>
      </c>
      <c r="K893" t="str">
        <f t="shared" si="184"/>
        <v>Modelamiento</v>
      </c>
      <c r="L893">
        <f t="shared" si="185"/>
        <v>0</v>
      </c>
      <c r="M893">
        <v>36</v>
      </c>
      <c r="N893" t="str">
        <f t="shared" si="186"/>
        <v>&lt;=40</v>
      </c>
      <c r="O893" t="s">
        <v>72</v>
      </c>
      <c r="P893" t="s">
        <v>35</v>
      </c>
      <c r="Q893">
        <v>37305</v>
      </c>
      <c r="R893">
        <v>1100</v>
      </c>
      <c r="S893" t="str">
        <f t="shared" si="187"/>
        <v>&lt;=1500</v>
      </c>
      <c r="T893">
        <v>996.3</v>
      </c>
      <c r="U893" t="str">
        <f t="shared" si="188"/>
        <v>&lt;=1000</v>
      </c>
      <c r="V893" t="s">
        <v>585</v>
      </c>
      <c r="W893">
        <v>36515</v>
      </c>
      <c r="X893" s="12">
        <f t="shared" si="189"/>
        <v>3.0124606326167327E-2</v>
      </c>
      <c r="Y893" t="str">
        <f t="shared" si="190"/>
        <v>&lt;=0.04</v>
      </c>
      <c r="Z893" t="s">
        <v>32</v>
      </c>
      <c r="AA893">
        <v>4</v>
      </c>
      <c r="AB893">
        <v>9372.49</v>
      </c>
      <c r="AC893" t="str">
        <f t="shared" si="191"/>
        <v>&gt;5000</v>
      </c>
      <c r="AD893">
        <v>255</v>
      </c>
      <c r="AE893" t="str">
        <f t="shared" si="192"/>
        <v>&gt;120</v>
      </c>
      <c r="AF893">
        <v>2441.12</v>
      </c>
      <c r="AG893" t="str">
        <f t="shared" si="193"/>
        <v>&lt;=3000</v>
      </c>
      <c r="AH893" t="s">
        <v>32</v>
      </c>
      <c r="AI893" t="str">
        <f t="shared" si="194"/>
        <v/>
      </c>
      <c r="AJ893" t="s">
        <v>32</v>
      </c>
      <c r="AK893" t="str">
        <f t="shared" si="195"/>
        <v/>
      </c>
      <c r="AL893">
        <v>8</v>
      </c>
      <c r="AM893">
        <v>0</v>
      </c>
      <c r="AN893">
        <v>5</v>
      </c>
      <c r="AO893" t="s">
        <v>32</v>
      </c>
      <c r="AP893">
        <v>5</v>
      </c>
    </row>
    <row r="894" spans="1:42" x14ac:dyDescent="0.25">
      <c r="A894">
        <v>201602</v>
      </c>
      <c r="B894" t="str">
        <f t="shared" si="182"/>
        <v>2016-I</v>
      </c>
      <c r="C894" t="s">
        <v>946</v>
      </c>
      <c r="D894" t="s">
        <v>946</v>
      </c>
      <c r="E894">
        <v>30080209</v>
      </c>
      <c r="F894" t="s">
        <v>29</v>
      </c>
      <c r="G894">
        <v>1</v>
      </c>
      <c r="H894">
        <v>0</v>
      </c>
      <c r="I894">
        <v>0</v>
      </c>
      <c r="J894">
        <f t="shared" si="183"/>
        <v>0</v>
      </c>
      <c r="K894" t="str">
        <f t="shared" si="184"/>
        <v>Modelamiento</v>
      </c>
      <c r="L894">
        <f t="shared" si="185"/>
        <v>0</v>
      </c>
      <c r="M894">
        <v>36</v>
      </c>
      <c r="N894" t="str">
        <f t="shared" si="186"/>
        <v>&lt;=40</v>
      </c>
      <c r="O894" t="s">
        <v>56</v>
      </c>
      <c r="P894" t="s">
        <v>69</v>
      </c>
      <c r="Q894">
        <v>49172</v>
      </c>
      <c r="R894">
        <v>1650</v>
      </c>
      <c r="S894" t="str">
        <f t="shared" si="187"/>
        <v>&lt;=2000</v>
      </c>
      <c r="T894">
        <v>1638.26</v>
      </c>
      <c r="U894" t="str">
        <f t="shared" si="188"/>
        <v>&gt;1500</v>
      </c>
      <c r="V894" t="s">
        <v>597</v>
      </c>
      <c r="W894">
        <v>48932</v>
      </c>
      <c r="X894" s="12">
        <f t="shared" si="189"/>
        <v>3.3720264857353063E-2</v>
      </c>
      <c r="Y894" t="str">
        <f t="shared" si="190"/>
        <v>&lt;=0.04</v>
      </c>
      <c r="Z894" t="s">
        <v>32</v>
      </c>
      <c r="AA894">
        <v>4</v>
      </c>
      <c r="AB894">
        <v>713.72</v>
      </c>
      <c r="AC894" t="str">
        <f t="shared" si="191"/>
        <v>&lt;=1000</v>
      </c>
      <c r="AD894">
        <v>1811</v>
      </c>
      <c r="AE894" t="str">
        <f t="shared" si="192"/>
        <v>&gt;120</v>
      </c>
      <c r="AF894">
        <v>713.72</v>
      </c>
      <c r="AG894" t="str">
        <f t="shared" si="193"/>
        <v>&lt;=1000</v>
      </c>
      <c r="AH894" t="s">
        <v>32</v>
      </c>
      <c r="AI894" t="str">
        <f t="shared" si="194"/>
        <v/>
      </c>
      <c r="AJ894" t="s">
        <v>32</v>
      </c>
      <c r="AK894" t="str">
        <f t="shared" si="195"/>
        <v/>
      </c>
      <c r="AL894">
        <v>12</v>
      </c>
      <c r="AM894">
        <v>0</v>
      </c>
      <c r="AN894">
        <v>12</v>
      </c>
      <c r="AO894" t="s">
        <v>32</v>
      </c>
      <c r="AP894">
        <v>1</v>
      </c>
    </row>
    <row r="895" spans="1:42" x14ac:dyDescent="0.25">
      <c r="A895">
        <v>201602</v>
      </c>
      <c r="B895" t="str">
        <f t="shared" si="182"/>
        <v>2016-I</v>
      </c>
      <c r="C895" t="s">
        <v>947</v>
      </c>
      <c r="D895" t="s">
        <v>947</v>
      </c>
      <c r="E895">
        <v>30084763</v>
      </c>
      <c r="F895" t="s">
        <v>29</v>
      </c>
      <c r="G895">
        <v>0</v>
      </c>
      <c r="H895">
        <v>0</v>
      </c>
      <c r="I895">
        <v>0</v>
      </c>
      <c r="J895">
        <f t="shared" si="183"/>
        <v>0</v>
      </c>
      <c r="K895" t="str">
        <f t="shared" si="184"/>
        <v>Modelamiento</v>
      </c>
      <c r="L895">
        <f t="shared" si="185"/>
        <v>0</v>
      </c>
      <c r="M895">
        <v>28</v>
      </c>
      <c r="N895" t="str">
        <f t="shared" si="186"/>
        <v>&lt;=30</v>
      </c>
      <c r="O895" t="s">
        <v>56</v>
      </c>
      <c r="P895" t="s">
        <v>31</v>
      </c>
      <c r="Q895">
        <v>37406</v>
      </c>
      <c r="R895">
        <v>999</v>
      </c>
      <c r="S895" t="str">
        <f t="shared" si="187"/>
        <v>&lt;=1000</v>
      </c>
      <c r="T895">
        <v>999</v>
      </c>
      <c r="U895" t="str">
        <f t="shared" si="188"/>
        <v>&lt;=1000</v>
      </c>
      <c r="V895" t="s">
        <v>585</v>
      </c>
      <c r="W895">
        <v>36515</v>
      </c>
      <c r="X895" s="12">
        <f t="shared" si="189"/>
        <v>2.7358619745310148E-2</v>
      </c>
      <c r="Y895" t="str">
        <f t="shared" si="190"/>
        <v>&lt;=0.03</v>
      </c>
      <c r="Z895" t="s">
        <v>32</v>
      </c>
      <c r="AA895">
        <v>4</v>
      </c>
      <c r="AB895">
        <v>652.9</v>
      </c>
      <c r="AC895" t="str">
        <f t="shared" si="191"/>
        <v>&lt;=1000</v>
      </c>
      <c r="AD895">
        <v>2362</v>
      </c>
      <c r="AE895" t="str">
        <f t="shared" si="192"/>
        <v>&gt;120</v>
      </c>
      <c r="AF895">
        <v>652.9</v>
      </c>
      <c r="AG895" t="str">
        <f t="shared" si="193"/>
        <v>&lt;=1000</v>
      </c>
      <c r="AH895" t="s">
        <v>32</v>
      </c>
      <c r="AI895" t="str">
        <f t="shared" si="194"/>
        <v/>
      </c>
      <c r="AJ895" t="s">
        <v>32</v>
      </c>
      <c r="AK895" t="str">
        <f t="shared" si="195"/>
        <v/>
      </c>
      <c r="AL895">
        <v>4</v>
      </c>
      <c r="AM895">
        <v>0</v>
      </c>
      <c r="AN895">
        <v>4</v>
      </c>
      <c r="AO895" t="s">
        <v>32</v>
      </c>
      <c r="AP895">
        <v>9</v>
      </c>
    </row>
    <row r="896" spans="1:42" x14ac:dyDescent="0.25">
      <c r="A896">
        <v>201602</v>
      </c>
      <c r="B896" t="str">
        <f t="shared" si="182"/>
        <v>2016-I</v>
      </c>
      <c r="C896" t="s">
        <v>948</v>
      </c>
      <c r="D896" t="s">
        <v>948</v>
      </c>
      <c r="E896">
        <v>30078629</v>
      </c>
      <c r="F896" t="s">
        <v>29</v>
      </c>
      <c r="G896">
        <v>0</v>
      </c>
      <c r="H896">
        <v>0</v>
      </c>
      <c r="I896">
        <v>0</v>
      </c>
      <c r="J896">
        <f t="shared" si="183"/>
        <v>0</v>
      </c>
      <c r="K896" t="str">
        <f t="shared" si="184"/>
        <v>Modelamiento</v>
      </c>
      <c r="L896">
        <f t="shared" si="185"/>
        <v>0</v>
      </c>
      <c r="M896">
        <v>25</v>
      </c>
      <c r="N896" t="str">
        <f t="shared" si="186"/>
        <v>&lt;=25</v>
      </c>
      <c r="O896" t="s">
        <v>56</v>
      </c>
      <c r="P896" t="s">
        <v>39</v>
      </c>
      <c r="Q896">
        <v>31971</v>
      </c>
      <c r="R896">
        <v>499</v>
      </c>
      <c r="S896" t="str">
        <f t="shared" si="187"/>
        <v>&lt;=500</v>
      </c>
      <c r="T896">
        <v>999</v>
      </c>
      <c r="U896" t="str">
        <f t="shared" si="188"/>
        <v>&lt;=1000</v>
      </c>
      <c r="V896" t="s">
        <v>585</v>
      </c>
      <c r="W896">
        <v>30580</v>
      </c>
      <c r="X896" s="12">
        <f t="shared" si="189"/>
        <v>1.631785480706344E-2</v>
      </c>
      <c r="Y896" t="str">
        <f t="shared" si="190"/>
        <v>&lt;=0.02</v>
      </c>
      <c r="Z896" t="s">
        <v>32</v>
      </c>
      <c r="AA896">
        <v>2</v>
      </c>
      <c r="AB896">
        <v>965.08</v>
      </c>
      <c r="AC896" t="str">
        <f t="shared" si="191"/>
        <v>&lt;=1000</v>
      </c>
      <c r="AD896">
        <v>51</v>
      </c>
      <c r="AE896" t="str">
        <f t="shared" si="192"/>
        <v>&lt;=60</v>
      </c>
      <c r="AF896">
        <v>0</v>
      </c>
      <c r="AG896" t="str">
        <f t="shared" si="193"/>
        <v>&lt;=500</v>
      </c>
      <c r="AH896">
        <v>1000</v>
      </c>
      <c r="AI896" t="str">
        <f t="shared" si="194"/>
        <v>&lt;=1000</v>
      </c>
      <c r="AJ896">
        <v>0.96509999999999996</v>
      </c>
      <c r="AK896" t="str">
        <f t="shared" si="195"/>
        <v>&gt;0.9</v>
      </c>
      <c r="AL896">
        <v>12</v>
      </c>
      <c r="AM896">
        <v>9</v>
      </c>
      <c r="AN896">
        <v>0</v>
      </c>
      <c r="AO896">
        <v>3</v>
      </c>
      <c r="AP896" t="s">
        <v>32</v>
      </c>
    </row>
    <row r="897" spans="1:42" x14ac:dyDescent="0.25">
      <c r="A897">
        <v>201602</v>
      </c>
      <c r="B897" t="str">
        <f t="shared" si="182"/>
        <v>2016-I</v>
      </c>
      <c r="C897" t="s">
        <v>949</v>
      </c>
      <c r="D897" t="s">
        <v>949</v>
      </c>
      <c r="E897">
        <v>30084289</v>
      </c>
      <c r="F897" t="s">
        <v>29</v>
      </c>
      <c r="G897">
        <v>0</v>
      </c>
      <c r="H897">
        <v>0</v>
      </c>
      <c r="I897">
        <v>0</v>
      </c>
      <c r="J897">
        <f t="shared" si="183"/>
        <v>0</v>
      </c>
      <c r="K897" t="str">
        <f t="shared" si="184"/>
        <v>Modelamiento</v>
      </c>
      <c r="L897">
        <f t="shared" si="185"/>
        <v>0</v>
      </c>
      <c r="M897">
        <v>25</v>
      </c>
      <c r="N897" t="str">
        <f t="shared" si="186"/>
        <v>&lt;=25</v>
      </c>
      <c r="O897" t="s">
        <v>56</v>
      </c>
      <c r="P897" t="s">
        <v>31</v>
      </c>
      <c r="Q897">
        <v>44213</v>
      </c>
      <c r="R897">
        <v>1500</v>
      </c>
      <c r="S897" t="str">
        <f t="shared" si="187"/>
        <v>&lt;=1500</v>
      </c>
      <c r="T897">
        <v>1475.78</v>
      </c>
      <c r="U897" t="str">
        <f t="shared" si="188"/>
        <v>&lt;=1500</v>
      </c>
      <c r="V897" t="s">
        <v>587</v>
      </c>
      <c r="W897">
        <v>43823</v>
      </c>
      <c r="X897" s="12">
        <f t="shared" si="189"/>
        <v>3.4228601419346007E-2</v>
      </c>
      <c r="Y897" t="str">
        <f t="shared" si="190"/>
        <v>&lt;=0.04</v>
      </c>
      <c r="Z897" t="s">
        <v>32</v>
      </c>
      <c r="AA897">
        <v>4</v>
      </c>
      <c r="AB897">
        <v>504.25</v>
      </c>
      <c r="AC897" t="str">
        <f t="shared" si="191"/>
        <v>&lt;=1000</v>
      </c>
      <c r="AD897">
        <v>309</v>
      </c>
      <c r="AE897" t="str">
        <f t="shared" si="192"/>
        <v>&gt;120</v>
      </c>
      <c r="AF897">
        <v>490.64</v>
      </c>
      <c r="AG897" t="str">
        <f t="shared" si="193"/>
        <v>&lt;=500</v>
      </c>
      <c r="AH897">
        <v>504.25</v>
      </c>
      <c r="AI897" t="str">
        <f t="shared" si="194"/>
        <v>&lt;=1000</v>
      </c>
      <c r="AJ897">
        <v>1</v>
      </c>
      <c r="AK897" t="str">
        <f t="shared" si="195"/>
        <v>&gt;0.9</v>
      </c>
      <c r="AL897">
        <v>12</v>
      </c>
      <c r="AM897">
        <v>2</v>
      </c>
      <c r="AN897">
        <v>7</v>
      </c>
      <c r="AO897">
        <v>11</v>
      </c>
      <c r="AP897">
        <v>1</v>
      </c>
    </row>
    <row r="898" spans="1:42" x14ac:dyDescent="0.25">
      <c r="A898">
        <v>201602</v>
      </c>
      <c r="B898" t="str">
        <f t="shared" si="182"/>
        <v>2016-I</v>
      </c>
      <c r="C898" t="s">
        <v>950</v>
      </c>
      <c r="D898" t="s">
        <v>950</v>
      </c>
      <c r="E898">
        <v>30084702</v>
      </c>
      <c r="F898" t="s">
        <v>29</v>
      </c>
      <c r="G898">
        <v>0</v>
      </c>
      <c r="H898">
        <v>0</v>
      </c>
      <c r="I898">
        <v>0</v>
      </c>
      <c r="J898">
        <f t="shared" si="183"/>
        <v>0</v>
      </c>
      <c r="K898" t="str">
        <f t="shared" si="184"/>
        <v>Modelamiento</v>
      </c>
      <c r="L898">
        <f t="shared" si="185"/>
        <v>0</v>
      </c>
      <c r="M898">
        <v>23</v>
      </c>
      <c r="N898" t="str">
        <f t="shared" si="186"/>
        <v>&lt;=25</v>
      </c>
      <c r="O898" t="s">
        <v>56</v>
      </c>
      <c r="P898" t="s">
        <v>31</v>
      </c>
      <c r="Q898">
        <v>36173</v>
      </c>
      <c r="R898">
        <v>0</v>
      </c>
      <c r="S898" t="str">
        <f t="shared" si="187"/>
        <v>=0</v>
      </c>
      <c r="T898">
        <v>1767.04</v>
      </c>
      <c r="U898" t="str">
        <f t="shared" si="188"/>
        <v>&gt;1500</v>
      </c>
      <c r="V898" t="s">
        <v>32</v>
      </c>
      <c r="W898">
        <v>36173</v>
      </c>
      <c r="X898" s="12">
        <f t="shared" si="189"/>
        <v>0</v>
      </c>
      <c r="Y898" t="str">
        <f t="shared" si="190"/>
        <v>=0</v>
      </c>
      <c r="Z898" t="s">
        <v>32</v>
      </c>
      <c r="AA898">
        <v>4</v>
      </c>
      <c r="AB898">
        <v>1749.97</v>
      </c>
      <c r="AC898" t="str">
        <f t="shared" si="191"/>
        <v>&lt;=2000</v>
      </c>
      <c r="AD898">
        <v>329</v>
      </c>
      <c r="AE898" t="str">
        <f t="shared" si="192"/>
        <v>&gt;120</v>
      </c>
      <c r="AF898">
        <v>1726.19</v>
      </c>
      <c r="AG898" t="str">
        <f t="shared" si="193"/>
        <v>&lt;=2000</v>
      </c>
      <c r="AH898" t="s">
        <v>32</v>
      </c>
      <c r="AI898" t="str">
        <f t="shared" si="194"/>
        <v/>
      </c>
      <c r="AJ898" t="s">
        <v>32</v>
      </c>
      <c r="AK898" t="str">
        <f t="shared" si="195"/>
        <v/>
      </c>
      <c r="AL898">
        <v>12</v>
      </c>
      <c r="AM898">
        <v>0</v>
      </c>
      <c r="AN898">
        <v>7</v>
      </c>
      <c r="AO898" t="s">
        <v>32</v>
      </c>
      <c r="AP898">
        <v>1</v>
      </c>
    </row>
    <row r="899" spans="1:42" x14ac:dyDescent="0.25">
      <c r="A899">
        <v>201602</v>
      </c>
      <c r="B899" t="str">
        <f t="shared" ref="B899:B962" si="196">+CONCATENATE(MID(A899,1,4),IF(MID(A899,5,2)*1&lt;=6,"-I","-II"))</f>
        <v>2016-I</v>
      </c>
      <c r="C899" t="s">
        <v>951</v>
      </c>
      <c r="D899" t="s">
        <v>951</v>
      </c>
      <c r="E899">
        <v>30083931</v>
      </c>
      <c r="F899" t="s">
        <v>29</v>
      </c>
      <c r="G899">
        <v>0</v>
      </c>
      <c r="H899">
        <v>0</v>
      </c>
      <c r="I899">
        <v>0</v>
      </c>
      <c r="J899">
        <f t="shared" ref="J899:J962" si="197">+IF(OR(O899="Taxista propietario",O899="Taxista palanca"),0,1)</f>
        <v>0</v>
      </c>
      <c r="K899" t="str">
        <f t="shared" ref="K899:K962" si="198">+IF(I899&gt;0,"Insuficiente",IF(H899&gt;0,"Indeterminado",IF(J899&gt;0,"Perfil","Modelamiento")))</f>
        <v>Modelamiento</v>
      </c>
      <c r="L899">
        <f t="shared" ref="L899:L962" si="199">+IF(AND(A899&gt;=201410,A899&lt;=201908),0,1)</f>
        <v>0</v>
      </c>
      <c r="M899">
        <v>27</v>
      </c>
      <c r="N899" t="str">
        <f t="shared" ref="N899:N962" si="200">+IF(M899&lt;=25,"&lt;=25",IF(M899&lt;=30,"&lt;=30",IF(M899&lt;=35,"&lt;=35",IF(M899&lt;=40,"&lt;=40",IF(M899&lt;=45,"&lt;=45",IF(M899&lt;=50,"&lt;=50",IF(M899&lt;=55,"&lt;=55",IF(M899&lt;=60,"&lt;=60","&gt;60"))))))))</f>
        <v>&lt;=30</v>
      </c>
      <c r="O899" t="s">
        <v>56</v>
      </c>
      <c r="P899" t="s">
        <v>39</v>
      </c>
      <c r="Q899">
        <v>32589</v>
      </c>
      <c r="R899">
        <v>600</v>
      </c>
      <c r="S899" t="str">
        <f t="shared" ref="S899:S962" si="201">+IF(R899="NULL","",IF(R899=0,"=0",IF(R899&lt;=500,"&lt;=500",IF(R899&lt;=1000,"&lt;=1000",IF(R899&lt;=1500,"&lt;=1500",IF(R899&lt;=2000,"&lt;=2000",IF(R899&lt;=2500,"&lt;=2500","&gt;2500")))))))</f>
        <v>&lt;=1000</v>
      </c>
      <c r="T899">
        <v>995.91</v>
      </c>
      <c r="U899" t="str">
        <f t="shared" ref="U899:U962" si="202">+IF(T899="NULL","",IF(T899&lt;=1000,"&lt;=1000",IF(T899&lt;=1100,"&lt;=1100",IF(T899&lt;=1200,"&lt;=1200",IF(T899&lt;=1300,"&lt;=1300",IF(T899&lt;=1400,"&lt;=1400",IF(T899&lt;=1500,"&lt;=1500","&gt;1500")))))))</f>
        <v>&lt;=1000</v>
      </c>
      <c r="V899" t="s">
        <v>585</v>
      </c>
      <c r="W899">
        <v>31299</v>
      </c>
      <c r="X899" s="12">
        <f t="shared" ref="X899:X962" si="203">+IFERROR(R899/W899,"NULL")</f>
        <v>1.9169941531678329E-2</v>
      </c>
      <c r="Y899" t="str">
        <f t="shared" ref="Y899:Y962" si="204">+IF(X899="NULL","",IF(X899=0,"=0",IF(X899&lt;=0.01,"&lt;=0.01",IF(X899&lt;=0.02,"&lt;=0.02",IF(X899&lt;=0.03,"&lt;=0.03",IF(X899&lt;=0.04,"&lt;=0.04",IF(X899&lt;=0.05,"&lt;=0.05",IF(X899&lt;=0.06,"&lt;=0.06","&gt;0.06"))))))))</f>
        <v>&lt;=0.02</v>
      </c>
      <c r="Z899" t="s">
        <v>32</v>
      </c>
      <c r="AA899">
        <v>0</v>
      </c>
      <c r="AB899">
        <v>1503.58</v>
      </c>
      <c r="AC899" t="str">
        <f t="shared" ref="AC899:AC962" si="205">+IF(AB899="NULL","",IF(AB899&lt;=500,"&lt;=500",IF(AB899&lt;=1000,"&lt;=1000",IF(AB899&lt;=2000,"&lt;=2000",IF(AB899&lt;=3000,"&lt;=3000",IF(AB899&lt;=4000,"&lt;=4000",IF(AB899&lt;=5000,"&lt;=5000","&gt;5000")))))))</f>
        <v>&lt;=2000</v>
      </c>
      <c r="AD899">
        <v>0</v>
      </c>
      <c r="AE899" t="str">
        <f t="shared" ref="AE899:AE962" si="206">+IF(AD899="NULL","",IF(AD899=0,"=0",IF(AD899&lt;=8,"&lt;=8",IF(AD899&lt;=30,"&lt;=30",IF(AD899&lt;=60,"&lt;=60",IF(AD899&lt;=90,"&lt;=90",IF(AD899&lt;=120,"&lt;=120","&gt;120")))))))</f>
        <v>=0</v>
      </c>
      <c r="AF899">
        <v>0</v>
      </c>
      <c r="AG899" t="str">
        <f t="shared" ref="AG899:AG962" si="207">+IF(AF899="NULL","",IF(AF899&lt;=500,"&lt;=500",IF(AF899&lt;=1000,"&lt;=1000",IF(AF899&lt;=2000,"&lt;=2000",IF(AF899&lt;=3000,"&lt;=3000",IF(AF899&lt;=4000,"&lt;=4000",IF(AF899&lt;=5000,"&lt;=5000","&gt;5000")))))))</f>
        <v>&lt;=500</v>
      </c>
      <c r="AH899" t="s">
        <v>32</v>
      </c>
      <c r="AI899" t="str">
        <f t="shared" ref="AI899:AI962" si="208">+IF(AH899="NULL","",IF(AH899&lt;=500,"&lt;=500",IF(AH899&lt;=1000,"&lt;=1000",IF(AH899&lt;=2000,"&lt;=2000",IF(AH899&lt;=3000,"&lt;=3000",IF(AH899&lt;=4000,"&lt;=4000",IF(AH899&lt;=5000,"&lt;=5000","&gt;5000")))))))</f>
        <v/>
      </c>
      <c r="AJ899" t="s">
        <v>32</v>
      </c>
      <c r="AK899" t="str">
        <f t="shared" ref="AK899:AK962" si="209">+IF(AJ899="NULL","",IF(AJ899=0,"=0",IF(AJ899&lt;=0.1,"&lt;=0.1",IF(AJ899&lt;=0.2,"&lt;=0.2",IF(AJ899&lt;=0.3,"&lt;=0.3",IF(AJ899&lt;=0.4,"&lt;=0.4",IF(AJ899&lt;=0.5,"&lt;=0.5",IF(AJ899&lt;=0.6,"&lt;=0.6",IF(AJ899&lt;=0.7,"&lt;=0.7",IF(AJ899&lt;=0.8,"&lt;=0.8",IF(AJ899&lt;=0.9,"&lt;=0.9","&gt;0.9")))))))))))</f>
        <v/>
      </c>
      <c r="AL899">
        <v>8</v>
      </c>
      <c r="AM899">
        <v>8</v>
      </c>
      <c r="AN899">
        <v>0</v>
      </c>
      <c r="AO899">
        <v>1</v>
      </c>
      <c r="AP899" t="s">
        <v>32</v>
      </c>
    </row>
    <row r="900" spans="1:42" x14ac:dyDescent="0.25">
      <c r="A900">
        <v>201602</v>
      </c>
      <c r="B900" t="str">
        <f t="shared" si="196"/>
        <v>2016-I</v>
      </c>
      <c r="C900" t="s">
        <v>952</v>
      </c>
      <c r="D900" t="s">
        <v>952</v>
      </c>
      <c r="E900">
        <v>30078521</v>
      </c>
      <c r="F900" t="s">
        <v>29</v>
      </c>
      <c r="G900">
        <v>1</v>
      </c>
      <c r="H900">
        <v>0</v>
      </c>
      <c r="I900">
        <v>0</v>
      </c>
      <c r="J900">
        <f t="shared" si="197"/>
        <v>0</v>
      </c>
      <c r="K900" t="str">
        <f t="shared" si="198"/>
        <v>Modelamiento</v>
      </c>
      <c r="L900">
        <f t="shared" si="199"/>
        <v>0</v>
      </c>
      <c r="M900">
        <v>39</v>
      </c>
      <c r="N900" t="str">
        <f t="shared" si="200"/>
        <v>&lt;=40</v>
      </c>
      <c r="O900" t="s">
        <v>56</v>
      </c>
      <c r="P900" t="s">
        <v>39</v>
      </c>
      <c r="Q900">
        <v>37306</v>
      </c>
      <c r="R900">
        <v>1099</v>
      </c>
      <c r="S900" t="str">
        <f t="shared" si="201"/>
        <v>&lt;=1500</v>
      </c>
      <c r="T900">
        <v>996.33</v>
      </c>
      <c r="U900" t="str">
        <f t="shared" si="202"/>
        <v>&lt;=1000</v>
      </c>
      <c r="V900" t="s">
        <v>585</v>
      </c>
      <c r="W900">
        <v>36515</v>
      </c>
      <c r="X900" s="12">
        <f t="shared" si="203"/>
        <v>3.0097220320416267E-2</v>
      </c>
      <c r="Y900" t="str">
        <f t="shared" si="204"/>
        <v>&lt;=0.04</v>
      </c>
      <c r="Z900" t="s">
        <v>32</v>
      </c>
      <c r="AA900">
        <v>4</v>
      </c>
      <c r="AB900">
        <v>2363.94</v>
      </c>
      <c r="AC900" t="str">
        <f t="shared" si="205"/>
        <v>&lt;=3000</v>
      </c>
      <c r="AD900">
        <v>2520</v>
      </c>
      <c r="AE900" t="str">
        <f t="shared" si="206"/>
        <v>&gt;120</v>
      </c>
      <c r="AF900">
        <v>2363.94</v>
      </c>
      <c r="AG900" t="str">
        <f t="shared" si="207"/>
        <v>&lt;=3000</v>
      </c>
      <c r="AH900" t="s">
        <v>32</v>
      </c>
      <c r="AI900" t="str">
        <f t="shared" si="208"/>
        <v/>
      </c>
      <c r="AJ900" t="s">
        <v>32</v>
      </c>
      <c r="AK900" t="str">
        <f t="shared" si="209"/>
        <v/>
      </c>
      <c r="AL900">
        <v>11</v>
      </c>
      <c r="AM900">
        <v>0</v>
      </c>
      <c r="AN900">
        <v>8</v>
      </c>
      <c r="AO900" t="s">
        <v>32</v>
      </c>
      <c r="AP900">
        <v>2</v>
      </c>
    </row>
    <row r="901" spans="1:42" x14ac:dyDescent="0.25">
      <c r="A901">
        <v>201602</v>
      </c>
      <c r="B901" t="str">
        <f t="shared" si="196"/>
        <v>2016-I</v>
      </c>
      <c r="C901" t="s">
        <v>953</v>
      </c>
      <c r="D901" t="s">
        <v>953</v>
      </c>
      <c r="E901">
        <v>30081660</v>
      </c>
      <c r="F901" t="s">
        <v>29</v>
      </c>
      <c r="G901">
        <v>0</v>
      </c>
      <c r="H901">
        <v>0</v>
      </c>
      <c r="I901">
        <v>0</v>
      </c>
      <c r="J901">
        <f t="shared" si="197"/>
        <v>0</v>
      </c>
      <c r="K901" t="str">
        <f t="shared" si="198"/>
        <v>Modelamiento</v>
      </c>
      <c r="L901">
        <f t="shared" si="199"/>
        <v>0</v>
      </c>
      <c r="M901">
        <v>48</v>
      </c>
      <c r="N901" t="str">
        <f t="shared" si="200"/>
        <v>&lt;=50</v>
      </c>
      <c r="O901" t="s">
        <v>72</v>
      </c>
      <c r="P901" t="s">
        <v>31</v>
      </c>
      <c r="Q901">
        <v>32690</v>
      </c>
      <c r="R901">
        <v>499</v>
      </c>
      <c r="S901" t="str">
        <f t="shared" si="201"/>
        <v>&lt;=500</v>
      </c>
      <c r="T901">
        <v>999</v>
      </c>
      <c r="U901" t="str">
        <f t="shared" si="202"/>
        <v>&lt;=1000</v>
      </c>
      <c r="V901" t="s">
        <v>585</v>
      </c>
      <c r="W901">
        <v>31299</v>
      </c>
      <c r="X901" s="12">
        <f t="shared" si="203"/>
        <v>1.594300137384581E-2</v>
      </c>
      <c r="Y901" t="str">
        <f t="shared" si="204"/>
        <v>&lt;=0.02</v>
      </c>
      <c r="Z901" t="s">
        <v>32</v>
      </c>
      <c r="AA901">
        <v>4</v>
      </c>
      <c r="AB901">
        <v>1117.31</v>
      </c>
      <c r="AC901" t="str">
        <f t="shared" si="205"/>
        <v>&lt;=2000</v>
      </c>
      <c r="AD901">
        <v>2665</v>
      </c>
      <c r="AE901" t="str">
        <f t="shared" si="206"/>
        <v>&gt;120</v>
      </c>
      <c r="AF901">
        <v>1117.31</v>
      </c>
      <c r="AG901" t="str">
        <f t="shared" si="207"/>
        <v>&lt;=2000</v>
      </c>
      <c r="AH901">
        <v>900</v>
      </c>
      <c r="AI901" t="str">
        <f t="shared" si="208"/>
        <v>&lt;=1000</v>
      </c>
      <c r="AJ901">
        <v>0</v>
      </c>
      <c r="AK901" t="str">
        <f t="shared" si="209"/>
        <v>=0</v>
      </c>
      <c r="AL901">
        <v>12</v>
      </c>
      <c r="AM901">
        <v>0</v>
      </c>
      <c r="AN901">
        <v>12</v>
      </c>
      <c r="AO901" t="s">
        <v>32</v>
      </c>
      <c r="AP901">
        <v>1</v>
      </c>
    </row>
    <row r="902" spans="1:42" x14ac:dyDescent="0.25">
      <c r="A902">
        <v>201602</v>
      </c>
      <c r="B902" t="str">
        <f t="shared" si="196"/>
        <v>2016-I</v>
      </c>
      <c r="C902" t="s">
        <v>954</v>
      </c>
      <c r="D902" t="s">
        <v>954</v>
      </c>
      <c r="E902">
        <v>30082209</v>
      </c>
      <c r="F902" t="s">
        <v>29</v>
      </c>
      <c r="G902">
        <v>0</v>
      </c>
      <c r="H902">
        <v>0</v>
      </c>
      <c r="I902">
        <v>0</v>
      </c>
      <c r="J902">
        <f t="shared" si="197"/>
        <v>0</v>
      </c>
      <c r="K902" t="str">
        <f t="shared" si="198"/>
        <v>Modelamiento</v>
      </c>
      <c r="L902">
        <f t="shared" si="199"/>
        <v>0</v>
      </c>
      <c r="M902">
        <v>22</v>
      </c>
      <c r="N902" t="str">
        <f t="shared" si="200"/>
        <v>&lt;=25</v>
      </c>
      <c r="O902" t="s">
        <v>56</v>
      </c>
      <c r="P902" t="s">
        <v>31</v>
      </c>
      <c r="Q902">
        <v>31974</v>
      </c>
      <c r="R902">
        <v>1500</v>
      </c>
      <c r="S902" t="str">
        <f t="shared" si="201"/>
        <v>&lt;=1500</v>
      </c>
      <c r="T902">
        <v>1065.94</v>
      </c>
      <c r="U902" t="str">
        <f t="shared" si="202"/>
        <v>&lt;=1100</v>
      </c>
      <c r="V902" t="s">
        <v>601</v>
      </c>
      <c r="W902">
        <v>31584</v>
      </c>
      <c r="X902" s="12">
        <f t="shared" si="203"/>
        <v>4.7492401215805474E-2</v>
      </c>
      <c r="Y902" t="str">
        <f t="shared" si="204"/>
        <v>&lt;=0.05</v>
      </c>
      <c r="Z902" t="s">
        <v>32</v>
      </c>
      <c r="AA902">
        <v>2</v>
      </c>
      <c r="AB902">
        <v>1006.75</v>
      </c>
      <c r="AC902" t="str">
        <f t="shared" si="205"/>
        <v>&lt;=2000</v>
      </c>
      <c r="AD902">
        <v>38</v>
      </c>
      <c r="AE902" t="str">
        <f t="shared" si="206"/>
        <v>&lt;=60</v>
      </c>
      <c r="AF902">
        <v>0</v>
      </c>
      <c r="AG902" t="str">
        <f t="shared" si="207"/>
        <v>&lt;=500</v>
      </c>
      <c r="AH902" t="s">
        <v>32</v>
      </c>
      <c r="AI902" t="str">
        <f t="shared" si="208"/>
        <v/>
      </c>
      <c r="AJ902" t="s">
        <v>32</v>
      </c>
      <c r="AK902" t="str">
        <f t="shared" si="209"/>
        <v/>
      </c>
      <c r="AL902">
        <v>8</v>
      </c>
      <c r="AM902">
        <v>7</v>
      </c>
      <c r="AN902">
        <v>0</v>
      </c>
      <c r="AO902">
        <v>2</v>
      </c>
      <c r="AP902" t="s">
        <v>32</v>
      </c>
    </row>
    <row r="903" spans="1:42" x14ac:dyDescent="0.25">
      <c r="A903">
        <v>201602</v>
      </c>
      <c r="B903" t="str">
        <f t="shared" si="196"/>
        <v>2016-I</v>
      </c>
      <c r="C903" t="s">
        <v>955</v>
      </c>
      <c r="D903" t="s">
        <v>955</v>
      </c>
      <c r="E903">
        <v>30084981</v>
      </c>
      <c r="F903" t="s">
        <v>29</v>
      </c>
      <c r="G903">
        <v>0</v>
      </c>
      <c r="H903">
        <v>0</v>
      </c>
      <c r="I903">
        <v>0</v>
      </c>
      <c r="J903">
        <f t="shared" si="197"/>
        <v>0</v>
      </c>
      <c r="K903" t="str">
        <f t="shared" si="198"/>
        <v>Modelamiento</v>
      </c>
      <c r="L903">
        <f t="shared" si="199"/>
        <v>0</v>
      </c>
      <c r="M903">
        <v>30</v>
      </c>
      <c r="N903" t="str">
        <f t="shared" si="200"/>
        <v>&lt;=30</v>
      </c>
      <c r="O903" t="s">
        <v>56</v>
      </c>
      <c r="P903" t="s">
        <v>39</v>
      </c>
      <c r="Q903">
        <v>37406</v>
      </c>
      <c r="R903">
        <v>999</v>
      </c>
      <c r="S903" t="str">
        <f t="shared" si="201"/>
        <v>&lt;=1000</v>
      </c>
      <c r="T903">
        <v>999</v>
      </c>
      <c r="U903" t="str">
        <f t="shared" si="202"/>
        <v>&lt;=1000</v>
      </c>
      <c r="V903" t="s">
        <v>585</v>
      </c>
      <c r="W903">
        <v>36515</v>
      </c>
      <c r="X903" s="12">
        <f t="shared" si="203"/>
        <v>2.7358619745310148E-2</v>
      </c>
      <c r="Y903" t="str">
        <f t="shared" si="204"/>
        <v>&lt;=0.03</v>
      </c>
      <c r="Z903" t="s">
        <v>32</v>
      </c>
      <c r="AA903">
        <v>9</v>
      </c>
      <c r="AB903" t="s">
        <v>32</v>
      </c>
      <c r="AC903" t="str">
        <f t="shared" si="205"/>
        <v/>
      </c>
      <c r="AD903" t="s">
        <v>32</v>
      </c>
      <c r="AE903" t="str">
        <f t="shared" si="206"/>
        <v/>
      </c>
      <c r="AF903" t="s">
        <v>32</v>
      </c>
      <c r="AG903" t="str">
        <f t="shared" si="207"/>
        <v/>
      </c>
      <c r="AH903" t="s">
        <v>32</v>
      </c>
      <c r="AI903" t="str">
        <f t="shared" si="208"/>
        <v/>
      </c>
      <c r="AJ903" t="s">
        <v>32</v>
      </c>
      <c r="AK903" t="str">
        <f t="shared" si="209"/>
        <v/>
      </c>
      <c r="AL903">
        <v>0</v>
      </c>
      <c r="AM903">
        <v>0</v>
      </c>
      <c r="AN903">
        <v>0</v>
      </c>
      <c r="AO903" t="s">
        <v>32</v>
      </c>
      <c r="AP903" t="s">
        <v>32</v>
      </c>
    </row>
    <row r="904" spans="1:42" x14ac:dyDescent="0.25">
      <c r="A904">
        <v>201602</v>
      </c>
      <c r="B904" t="str">
        <f t="shared" si="196"/>
        <v>2016-I</v>
      </c>
      <c r="C904" t="s">
        <v>956</v>
      </c>
      <c r="D904" t="s">
        <v>956</v>
      </c>
      <c r="E904">
        <v>30081962</v>
      </c>
      <c r="F904" t="s">
        <v>29</v>
      </c>
      <c r="G904">
        <v>1</v>
      </c>
      <c r="H904">
        <v>0</v>
      </c>
      <c r="I904">
        <v>0</v>
      </c>
      <c r="J904">
        <f t="shared" si="197"/>
        <v>0</v>
      </c>
      <c r="K904" t="str">
        <f t="shared" si="198"/>
        <v>Modelamiento</v>
      </c>
      <c r="L904">
        <f t="shared" si="199"/>
        <v>0</v>
      </c>
      <c r="M904">
        <v>41</v>
      </c>
      <c r="N904" t="str">
        <f t="shared" si="200"/>
        <v>&lt;=45</v>
      </c>
      <c r="O904" t="s">
        <v>56</v>
      </c>
      <c r="P904" t="s">
        <v>31</v>
      </c>
      <c r="Q904">
        <v>48822</v>
      </c>
      <c r="R904">
        <v>2000</v>
      </c>
      <c r="S904" t="str">
        <f t="shared" si="201"/>
        <v>&lt;=2000</v>
      </c>
      <c r="T904">
        <v>377.15</v>
      </c>
      <c r="U904" t="str">
        <f t="shared" si="202"/>
        <v>&lt;=1000</v>
      </c>
      <c r="V904" t="s">
        <v>597</v>
      </c>
      <c r="W904">
        <v>48932</v>
      </c>
      <c r="X904" s="12">
        <f t="shared" si="203"/>
        <v>4.0873048311943105E-2</v>
      </c>
      <c r="Y904" t="str">
        <f t="shared" si="204"/>
        <v>&lt;=0.05</v>
      </c>
      <c r="Z904" t="s">
        <v>32</v>
      </c>
      <c r="AA904">
        <v>4</v>
      </c>
      <c r="AB904">
        <v>1433.29</v>
      </c>
      <c r="AC904" t="str">
        <f t="shared" si="205"/>
        <v>&lt;=2000</v>
      </c>
      <c r="AD904">
        <v>974</v>
      </c>
      <c r="AE904" t="str">
        <f t="shared" si="206"/>
        <v>&gt;120</v>
      </c>
      <c r="AF904">
        <v>1433.29</v>
      </c>
      <c r="AG904" t="str">
        <f t="shared" si="207"/>
        <v>&lt;=2000</v>
      </c>
      <c r="AH904" t="s">
        <v>32</v>
      </c>
      <c r="AI904" t="str">
        <f t="shared" si="208"/>
        <v/>
      </c>
      <c r="AJ904" t="s">
        <v>32</v>
      </c>
      <c r="AK904" t="str">
        <f t="shared" si="209"/>
        <v/>
      </c>
      <c r="AL904">
        <v>12</v>
      </c>
      <c r="AM904">
        <v>0</v>
      </c>
      <c r="AN904">
        <v>12</v>
      </c>
      <c r="AO904" t="s">
        <v>32</v>
      </c>
      <c r="AP904">
        <v>1</v>
      </c>
    </row>
    <row r="905" spans="1:42" x14ac:dyDescent="0.25">
      <c r="A905">
        <v>201602</v>
      </c>
      <c r="B905" t="str">
        <f t="shared" si="196"/>
        <v>2016-I</v>
      </c>
      <c r="C905" t="s">
        <v>957</v>
      </c>
      <c r="D905" t="s">
        <v>957</v>
      </c>
      <c r="E905">
        <v>30083390</v>
      </c>
      <c r="F905" t="s">
        <v>29</v>
      </c>
      <c r="G905">
        <v>0</v>
      </c>
      <c r="H905">
        <v>0</v>
      </c>
      <c r="I905">
        <v>0</v>
      </c>
      <c r="J905">
        <f t="shared" si="197"/>
        <v>0</v>
      </c>
      <c r="K905" t="str">
        <f t="shared" si="198"/>
        <v>Modelamiento</v>
      </c>
      <c r="L905">
        <f t="shared" si="199"/>
        <v>0</v>
      </c>
      <c r="M905">
        <v>22</v>
      </c>
      <c r="N905" t="str">
        <f t="shared" si="200"/>
        <v>&lt;=25</v>
      </c>
      <c r="O905" t="s">
        <v>56</v>
      </c>
      <c r="P905" t="s">
        <v>31</v>
      </c>
      <c r="Q905">
        <v>37306</v>
      </c>
      <c r="R905">
        <v>1099</v>
      </c>
      <c r="S905" t="str">
        <f t="shared" si="201"/>
        <v>&lt;=1500</v>
      </c>
      <c r="T905">
        <v>996.35</v>
      </c>
      <c r="U905" t="str">
        <f t="shared" si="202"/>
        <v>&lt;=1000</v>
      </c>
      <c r="V905" t="s">
        <v>585</v>
      </c>
      <c r="W905">
        <v>36515</v>
      </c>
      <c r="X905" s="12">
        <f t="shared" si="203"/>
        <v>3.0097220320416267E-2</v>
      </c>
      <c r="Y905" t="str">
        <f t="shared" si="204"/>
        <v>&lt;=0.04</v>
      </c>
      <c r="Z905" t="s">
        <v>32</v>
      </c>
      <c r="AA905">
        <v>4</v>
      </c>
      <c r="AB905">
        <v>1136.8399999999999</v>
      </c>
      <c r="AC905" t="str">
        <f t="shared" si="205"/>
        <v>&lt;=2000</v>
      </c>
      <c r="AD905">
        <v>636</v>
      </c>
      <c r="AE905" t="str">
        <f t="shared" si="206"/>
        <v>&gt;120</v>
      </c>
      <c r="AF905">
        <v>1136.8399999999999</v>
      </c>
      <c r="AG905" t="str">
        <f t="shared" si="207"/>
        <v>&lt;=2000</v>
      </c>
      <c r="AH905" t="s">
        <v>32</v>
      </c>
      <c r="AI905" t="str">
        <f t="shared" si="208"/>
        <v/>
      </c>
      <c r="AJ905" t="s">
        <v>32</v>
      </c>
      <c r="AK905" t="str">
        <f t="shared" si="209"/>
        <v/>
      </c>
      <c r="AL905">
        <v>12</v>
      </c>
      <c r="AM905">
        <v>0</v>
      </c>
      <c r="AN905">
        <v>12</v>
      </c>
      <c r="AO905" t="s">
        <v>32</v>
      </c>
      <c r="AP905">
        <v>1</v>
      </c>
    </row>
    <row r="906" spans="1:42" x14ac:dyDescent="0.25">
      <c r="A906">
        <v>201602</v>
      </c>
      <c r="B906" t="str">
        <f t="shared" si="196"/>
        <v>2016-I</v>
      </c>
      <c r="C906" t="s">
        <v>958</v>
      </c>
      <c r="D906" t="s">
        <v>958</v>
      </c>
      <c r="E906">
        <v>30082369</v>
      </c>
      <c r="F906" t="s">
        <v>29</v>
      </c>
      <c r="G906">
        <v>0</v>
      </c>
      <c r="H906">
        <v>0</v>
      </c>
      <c r="I906">
        <v>0</v>
      </c>
      <c r="J906">
        <f t="shared" si="197"/>
        <v>0</v>
      </c>
      <c r="K906" t="str">
        <f t="shared" si="198"/>
        <v>Modelamiento</v>
      </c>
      <c r="L906">
        <f t="shared" si="199"/>
        <v>0</v>
      </c>
      <c r="M906">
        <v>42</v>
      </c>
      <c r="N906" t="str">
        <f t="shared" si="200"/>
        <v>&lt;=45</v>
      </c>
      <c r="O906" t="s">
        <v>56</v>
      </c>
      <c r="P906" t="s">
        <v>35</v>
      </c>
      <c r="Q906">
        <v>40131</v>
      </c>
      <c r="R906">
        <v>1500</v>
      </c>
      <c r="S906" t="str">
        <f t="shared" si="201"/>
        <v>&lt;=1500</v>
      </c>
      <c r="T906">
        <v>1338.7</v>
      </c>
      <c r="U906" t="str">
        <f t="shared" si="202"/>
        <v>&lt;=1400</v>
      </c>
      <c r="V906" t="s">
        <v>612</v>
      </c>
      <c r="W906">
        <v>39741</v>
      </c>
      <c r="X906" s="12">
        <f t="shared" si="203"/>
        <v>3.7744394957348833E-2</v>
      </c>
      <c r="Y906" t="str">
        <f t="shared" si="204"/>
        <v>&lt;=0.04</v>
      </c>
      <c r="Z906" t="s">
        <v>32</v>
      </c>
      <c r="AA906">
        <v>4</v>
      </c>
      <c r="AB906">
        <v>1523.91</v>
      </c>
      <c r="AC906" t="str">
        <f t="shared" si="205"/>
        <v>&lt;=2000</v>
      </c>
      <c r="AD906">
        <v>2085</v>
      </c>
      <c r="AE906" t="str">
        <f t="shared" si="206"/>
        <v>&gt;120</v>
      </c>
      <c r="AF906">
        <v>1523.91</v>
      </c>
      <c r="AG906" t="str">
        <f t="shared" si="207"/>
        <v>&lt;=2000</v>
      </c>
      <c r="AH906" t="s">
        <v>32</v>
      </c>
      <c r="AI906" t="str">
        <f t="shared" si="208"/>
        <v/>
      </c>
      <c r="AJ906" t="s">
        <v>32</v>
      </c>
      <c r="AK906" t="str">
        <f t="shared" si="209"/>
        <v/>
      </c>
      <c r="AL906">
        <v>12</v>
      </c>
      <c r="AM906">
        <v>0</v>
      </c>
      <c r="AN906">
        <v>12</v>
      </c>
      <c r="AO906" t="s">
        <v>32</v>
      </c>
      <c r="AP906">
        <v>1</v>
      </c>
    </row>
    <row r="907" spans="1:42" x14ac:dyDescent="0.25">
      <c r="A907">
        <v>201602</v>
      </c>
      <c r="B907" t="str">
        <f t="shared" si="196"/>
        <v>2016-I</v>
      </c>
      <c r="C907" t="s">
        <v>959</v>
      </c>
      <c r="D907" t="s">
        <v>959</v>
      </c>
      <c r="E907">
        <v>30086365</v>
      </c>
      <c r="F907" t="s">
        <v>29</v>
      </c>
      <c r="G907">
        <v>0</v>
      </c>
      <c r="H907">
        <v>0</v>
      </c>
      <c r="I907">
        <v>0</v>
      </c>
      <c r="J907">
        <f t="shared" si="197"/>
        <v>0</v>
      </c>
      <c r="K907" t="str">
        <f t="shared" si="198"/>
        <v>Modelamiento</v>
      </c>
      <c r="L907">
        <f t="shared" si="199"/>
        <v>0</v>
      </c>
      <c r="M907">
        <v>38</v>
      </c>
      <c r="N907" t="str">
        <f t="shared" si="200"/>
        <v>&lt;=40</v>
      </c>
      <c r="O907" t="s">
        <v>56</v>
      </c>
      <c r="P907" t="s">
        <v>39</v>
      </c>
      <c r="Q907">
        <v>29172</v>
      </c>
      <c r="R907">
        <v>1500</v>
      </c>
      <c r="S907" t="str">
        <f t="shared" si="201"/>
        <v>&lt;=1500</v>
      </c>
      <c r="T907">
        <v>1169.81</v>
      </c>
      <c r="U907" t="str">
        <f t="shared" si="202"/>
        <v>&lt;=1200</v>
      </c>
      <c r="V907" t="s">
        <v>589</v>
      </c>
      <c r="W907">
        <v>28782</v>
      </c>
      <c r="X907" s="12">
        <f t="shared" si="203"/>
        <v>5.2115905774442361E-2</v>
      </c>
      <c r="Y907" t="str">
        <f t="shared" si="204"/>
        <v>&lt;=0.06</v>
      </c>
      <c r="Z907" t="s">
        <v>32</v>
      </c>
      <c r="AA907">
        <v>4</v>
      </c>
      <c r="AB907">
        <v>1391.83</v>
      </c>
      <c r="AC907" t="str">
        <f t="shared" si="205"/>
        <v>&lt;=2000</v>
      </c>
      <c r="AD907">
        <v>275</v>
      </c>
      <c r="AE907" t="str">
        <f t="shared" si="206"/>
        <v>&gt;120</v>
      </c>
      <c r="AF907">
        <v>1391.83</v>
      </c>
      <c r="AG907" t="str">
        <f t="shared" si="207"/>
        <v>&lt;=2000</v>
      </c>
      <c r="AH907" t="s">
        <v>32</v>
      </c>
      <c r="AI907" t="str">
        <f t="shared" si="208"/>
        <v/>
      </c>
      <c r="AJ907" t="s">
        <v>32</v>
      </c>
      <c r="AK907" t="str">
        <f t="shared" si="209"/>
        <v/>
      </c>
      <c r="AL907">
        <v>10</v>
      </c>
      <c r="AM907">
        <v>0</v>
      </c>
      <c r="AN907">
        <v>6</v>
      </c>
      <c r="AO907" t="s">
        <v>32</v>
      </c>
      <c r="AP907">
        <v>3</v>
      </c>
    </row>
    <row r="908" spans="1:42" x14ac:dyDescent="0.25">
      <c r="A908">
        <v>201602</v>
      </c>
      <c r="B908" t="str">
        <f t="shared" si="196"/>
        <v>2016-I</v>
      </c>
      <c r="C908" t="s">
        <v>960</v>
      </c>
      <c r="D908" t="s">
        <v>960</v>
      </c>
      <c r="E908">
        <v>30084755</v>
      </c>
      <c r="F908" t="s">
        <v>29</v>
      </c>
      <c r="G908">
        <v>0</v>
      </c>
      <c r="H908">
        <v>0</v>
      </c>
      <c r="I908">
        <v>0</v>
      </c>
      <c r="J908">
        <f t="shared" si="197"/>
        <v>0</v>
      </c>
      <c r="K908" t="str">
        <f t="shared" si="198"/>
        <v>Modelamiento</v>
      </c>
      <c r="L908">
        <f t="shared" si="199"/>
        <v>0</v>
      </c>
      <c r="M908">
        <v>35</v>
      </c>
      <c r="N908" t="str">
        <f t="shared" si="200"/>
        <v>&lt;=35</v>
      </c>
      <c r="O908" t="s">
        <v>56</v>
      </c>
      <c r="P908" t="s">
        <v>31</v>
      </c>
      <c r="Q908">
        <v>46442</v>
      </c>
      <c r="R908">
        <v>1500</v>
      </c>
      <c r="S908" t="str">
        <f t="shared" si="201"/>
        <v>&lt;=1500</v>
      </c>
      <c r="T908">
        <v>1547.3</v>
      </c>
      <c r="U908" t="str">
        <f t="shared" si="202"/>
        <v>&gt;1500</v>
      </c>
      <c r="V908" t="s">
        <v>589</v>
      </c>
      <c r="W908">
        <v>46052</v>
      </c>
      <c r="X908" s="12">
        <f t="shared" si="203"/>
        <v>3.2571875271432293E-2</v>
      </c>
      <c r="Y908" t="str">
        <f t="shared" si="204"/>
        <v>&lt;=0.04</v>
      </c>
      <c r="Z908" t="s">
        <v>32</v>
      </c>
      <c r="AA908">
        <v>9</v>
      </c>
      <c r="AB908" t="s">
        <v>32</v>
      </c>
      <c r="AC908" t="str">
        <f t="shared" si="205"/>
        <v/>
      </c>
      <c r="AD908" t="s">
        <v>32</v>
      </c>
      <c r="AE908" t="str">
        <f t="shared" si="206"/>
        <v/>
      </c>
      <c r="AF908" t="s">
        <v>32</v>
      </c>
      <c r="AG908" t="str">
        <f t="shared" si="207"/>
        <v/>
      </c>
      <c r="AH908" t="s">
        <v>32</v>
      </c>
      <c r="AI908" t="str">
        <f t="shared" si="208"/>
        <v/>
      </c>
      <c r="AJ908" t="s">
        <v>32</v>
      </c>
      <c r="AK908" t="str">
        <f t="shared" si="209"/>
        <v/>
      </c>
      <c r="AL908">
        <v>0</v>
      </c>
      <c r="AM908">
        <v>0</v>
      </c>
      <c r="AN908">
        <v>0</v>
      </c>
      <c r="AO908" t="s">
        <v>32</v>
      </c>
      <c r="AP908" t="s">
        <v>32</v>
      </c>
    </row>
    <row r="909" spans="1:42" x14ac:dyDescent="0.25">
      <c r="A909">
        <v>201602</v>
      </c>
      <c r="B909" t="str">
        <f t="shared" si="196"/>
        <v>2016-I</v>
      </c>
      <c r="C909" t="s">
        <v>961</v>
      </c>
      <c r="D909" t="s">
        <v>961</v>
      </c>
      <c r="E909">
        <v>30083604</v>
      </c>
      <c r="F909" t="s">
        <v>29</v>
      </c>
      <c r="G909">
        <v>0</v>
      </c>
      <c r="H909">
        <v>0</v>
      </c>
      <c r="I909">
        <v>0</v>
      </c>
      <c r="J909">
        <f t="shared" si="197"/>
        <v>0</v>
      </c>
      <c r="K909" t="str">
        <f t="shared" si="198"/>
        <v>Modelamiento</v>
      </c>
      <c r="L909">
        <f t="shared" si="199"/>
        <v>0</v>
      </c>
      <c r="M909">
        <v>27</v>
      </c>
      <c r="N909" t="str">
        <f t="shared" si="200"/>
        <v>&lt;=30</v>
      </c>
      <c r="O909" t="s">
        <v>56</v>
      </c>
      <c r="P909" t="s">
        <v>39</v>
      </c>
      <c r="Q909">
        <v>37305</v>
      </c>
      <c r="R909">
        <v>1100</v>
      </c>
      <c r="S909" t="str">
        <f t="shared" si="201"/>
        <v>&lt;=1500</v>
      </c>
      <c r="T909">
        <v>996.3</v>
      </c>
      <c r="U909" t="str">
        <f t="shared" si="202"/>
        <v>&lt;=1000</v>
      </c>
      <c r="V909" t="s">
        <v>585</v>
      </c>
      <c r="W909">
        <v>36515</v>
      </c>
      <c r="X909" s="12">
        <f t="shared" si="203"/>
        <v>3.0124606326167327E-2</v>
      </c>
      <c r="Y909" t="str">
        <f t="shared" si="204"/>
        <v>&lt;=0.04</v>
      </c>
      <c r="Z909" t="s">
        <v>32</v>
      </c>
      <c r="AA909">
        <v>4</v>
      </c>
      <c r="AB909">
        <v>1648.45</v>
      </c>
      <c r="AC909" t="str">
        <f t="shared" si="205"/>
        <v>&lt;=2000</v>
      </c>
      <c r="AD909">
        <v>339</v>
      </c>
      <c r="AE909" t="str">
        <f t="shared" si="206"/>
        <v>&gt;120</v>
      </c>
      <c r="AF909">
        <v>1458.23</v>
      </c>
      <c r="AG909" t="str">
        <f t="shared" si="207"/>
        <v>&lt;=2000</v>
      </c>
      <c r="AH909">
        <v>3000</v>
      </c>
      <c r="AI909" t="str">
        <f t="shared" si="208"/>
        <v>&lt;=3000</v>
      </c>
      <c r="AJ909">
        <v>0.54949999999999999</v>
      </c>
      <c r="AK909" t="str">
        <f t="shared" si="209"/>
        <v>&lt;=0.6</v>
      </c>
      <c r="AL909">
        <v>12</v>
      </c>
      <c r="AM909">
        <v>1</v>
      </c>
      <c r="AN909">
        <v>7</v>
      </c>
      <c r="AO909">
        <v>12</v>
      </c>
      <c r="AP909">
        <v>1</v>
      </c>
    </row>
    <row r="910" spans="1:42" x14ac:dyDescent="0.25">
      <c r="A910">
        <v>201602</v>
      </c>
      <c r="B910" t="str">
        <f t="shared" si="196"/>
        <v>2016-I</v>
      </c>
      <c r="C910" t="s">
        <v>962</v>
      </c>
      <c r="D910" t="s">
        <v>962</v>
      </c>
      <c r="E910">
        <v>30081340</v>
      </c>
      <c r="F910" t="s">
        <v>29</v>
      </c>
      <c r="G910">
        <v>1</v>
      </c>
      <c r="H910">
        <v>0</v>
      </c>
      <c r="I910">
        <v>0</v>
      </c>
      <c r="J910">
        <f t="shared" si="197"/>
        <v>0</v>
      </c>
      <c r="K910" t="str">
        <f t="shared" si="198"/>
        <v>Modelamiento</v>
      </c>
      <c r="L910">
        <f t="shared" si="199"/>
        <v>0</v>
      </c>
      <c r="M910">
        <v>33</v>
      </c>
      <c r="N910" t="str">
        <f t="shared" si="200"/>
        <v>&lt;=35</v>
      </c>
      <c r="O910" t="s">
        <v>56</v>
      </c>
      <c r="P910" t="s">
        <v>31</v>
      </c>
      <c r="Q910">
        <v>37306</v>
      </c>
      <c r="R910">
        <v>1099</v>
      </c>
      <c r="S910" t="str">
        <f t="shared" si="201"/>
        <v>&lt;=1500</v>
      </c>
      <c r="T910">
        <v>996.33</v>
      </c>
      <c r="U910" t="str">
        <f t="shared" si="202"/>
        <v>&lt;=1000</v>
      </c>
      <c r="V910" t="s">
        <v>585</v>
      </c>
      <c r="W910">
        <v>36515</v>
      </c>
      <c r="X910" s="12">
        <f t="shared" si="203"/>
        <v>3.0097220320416267E-2</v>
      </c>
      <c r="Y910" t="str">
        <f t="shared" si="204"/>
        <v>&lt;=0.04</v>
      </c>
      <c r="Z910" t="s">
        <v>32</v>
      </c>
      <c r="AA910">
        <v>4</v>
      </c>
      <c r="AB910">
        <v>1415.61</v>
      </c>
      <c r="AC910" t="str">
        <f t="shared" si="205"/>
        <v>&lt;=2000</v>
      </c>
      <c r="AD910">
        <v>1182</v>
      </c>
      <c r="AE910" t="str">
        <f t="shared" si="206"/>
        <v>&gt;120</v>
      </c>
      <c r="AF910">
        <v>1415.61</v>
      </c>
      <c r="AG910" t="str">
        <f t="shared" si="207"/>
        <v>&lt;=2000</v>
      </c>
      <c r="AH910" t="s">
        <v>32</v>
      </c>
      <c r="AI910" t="str">
        <f t="shared" si="208"/>
        <v/>
      </c>
      <c r="AJ910" t="s">
        <v>32</v>
      </c>
      <c r="AK910" t="str">
        <f t="shared" si="209"/>
        <v/>
      </c>
      <c r="AL910">
        <v>12</v>
      </c>
      <c r="AM910">
        <v>0</v>
      </c>
      <c r="AN910">
        <v>12</v>
      </c>
      <c r="AO910" t="s">
        <v>32</v>
      </c>
      <c r="AP910">
        <v>1</v>
      </c>
    </row>
    <row r="911" spans="1:42" x14ac:dyDescent="0.25">
      <c r="A911">
        <v>201602</v>
      </c>
      <c r="B911" t="str">
        <f t="shared" si="196"/>
        <v>2016-I</v>
      </c>
      <c r="C911" t="s">
        <v>963</v>
      </c>
      <c r="D911" t="s">
        <v>963</v>
      </c>
      <c r="E911">
        <v>30085206</v>
      </c>
      <c r="F911" t="s">
        <v>29</v>
      </c>
      <c r="G911">
        <v>1</v>
      </c>
      <c r="H911">
        <v>0</v>
      </c>
      <c r="I911">
        <v>0</v>
      </c>
      <c r="J911">
        <f t="shared" si="197"/>
        <v>0</v>
      </c>
      <c r="K911" t="str">
        <f t="shared" si="198"/>
        <v>Modelamiento</v>
      </c>
      <c r="L911">
        <f t="shared" si="199"/>
        <v>0</v>
      </c>
      <c r="M911">
        <v>21</v>
      </c>
      <c r="N911" t="str">
        <f t="shared" si="200"/>
        <v>&lt;=25</v>
      </c>
      <c r="O911" t="s">
        <v>56</v>
      </c>
      <c r="P911" t="s">
        <v>39</v>
      </c>
      <c r="Q911">
        <v>43213</v>
      </c>
      <c r="R911">
        <v>2500</v>
      </c>
      <c r="S911" t="str">
        <f t="shared" si="201"/>
        <v>&lt;=2500</v>
      </c>
      <c r="T911">
        <v>1439.72</v>
      </c>
      <c r="U911" t="str">
        <f t="shared" si="202"/>
        <v>&lt;=1500</v>
      </c>
      <c r="V911" t="s">
        <v>587</v>
      </c>
      <c r="W911">
        <v>43823</v>
      </c>
      <c r="X911" s="12">
        <f t="shared" si="203"/>
        <v>5.7047669032243342E-2</v>
      </c>
      <c r="Y911" t="str">
        <f t="shared" si="204"/>
        <v>&lt;=0.06</v>
      </c>
      <c r="Z911" t="s">
        <v>32</v>
      </c>
      <c r="AA911">
        <v>4</v>
      </c>
      <c r="AB911">
        <v>1718.4</v>
      </c>
      <c r="AC911" t="str">
        <f t="shared" si="205"/>
        <v>&lt;=2000</v>
      </c>
      <c r="AD911">
        <v>309</v>
      </c>
      <c r="AE911" t="str">
        <f t="shared" si="206"/>
        <v>&gt;120</v>
      </c>
      <c r="AF911">
        <v>1718.4</v>
      </c>
      <c r="AG911" t="str">
        <f t="shared" si="207"/>
        <v>&lt;=2000</v>
      </c>
      <c r="AH911">
        <v>87.7</v>
      </c>
      <c r="AI911" t="str">
        <f t="shared" si="208"/>
        <v>&lt;=500</v>
      </c>
      <c r="AJ911">
        <v>1</v>
      </c>
      <c r="AK911" t="str">
        <f t="shared" si="209"/>
        <v>&gt;0.9</v>
      </c>
      <c r="AL911">
        <v>11</v>
      </c>
      <c r="AM911">
        <v>1</v>
      </c>
      <c r="AN911">
        <v>7</v>
      </c>
      <c r="AO911">
        <v>11</v>
      </c>
      <c r="AP911">
        <v>1</v>
      </c>
    </row>
    <row r="912" spans="1:42" x14ac:dyDescent="0.25">
      <c r="A912">
        <v>201602</v>
      </c>
      <c r="B912" t="str">
        <f t="shared" si="196"/>
        <v>2016-I</v>
      </c>
      <c r="C912" t="s">
        <v>964</v>
      </c>
      <c r="D912" t="s">
        <v>964</v>
      </c>
      <c r="E912">
        <v>30084413</v>
      </c>
      <c r="F912" t="s">
        <v>29</v>
      </c>
      <c r="G912">
        <v>1</v>
      </c>
      <c r="H912">
        <v>0</v>
      </c>
      <c r="I912">
        <v>0</v>
      </c>
      <c r="J912">
        <f t="shared" si="197"/>
        <v>0</v>
      </c>
      <c r="K912" t="str">
        <f t="shared" si="198"/>
        <v>Modelamiento</v>
      </c>
      <c r="L912">
        <f t="shared" si="199"/>
        <v>0</v>
      </c>
      <c r="M912">
        <v>48</v>
      </c>
      <c r="N912" t="str">
        <f t="shared" si="200"/>
        <v>&lt;=50</v>
      </c>
      <c r="O912" t="s">
        <v>72</v>
      </c>
      <c r="P912" t="s">
        <v>31</v>
      </c>
      <c r="Q912">
        <v>32690</v>
      </c>
      <c r="R912">
        <v>499</v>
      </c>
      <c r="S912" t="str">
        <f t="shared" si="201"/>
        <v>&lt;=500</v>
      </c>
      <c r="T912">
        <v>1165.8399999999999</v>
      </c>
      <c r="U912" t="str">
        <f t="shared" si="202"/>
        <v>&lt;=1200</v>
      </c>
      <c r="V912" t="s">
        <v>585</v>
      </c>
      <c r="W912">
        <v>31299</v>
      </c>
      <c r="X912" s="12">
        <f t="shared" si="203"/>
        <v>1.594300137384581E-2</v>
      </c>
      <c r="Y912" t="str">
        <f t="shared" si="204"/>
        <v>&lt;=0.02</v>
      </c>
      <c r="Z912" t="s">
        <v>32</v>
      </c>
      <c r="AA912">
        <v>0</v>
      </c>
      <c r="AB912">
        <v>9424.4699999999993</v>
      </c>
      <c r="AC912" t="str">
        <f t="shared" si="205"/>
        <v>&gt;5000</v>
      </c>
      <c r="AD912">
        <v>0</v>
      </c>
      <c r="AE912" t="str">
        <f t="shared" si="206"/>
        <v>=0</v>
      </c>
      <c r="AF912">
        <v>0</v>
      </c>
      <c r="AG912" t="str">
        <f t="shared" si="207"/>
        <v>&lt;=500</v>
      </c>
      <c r="AH912">
        <v>500</v>
      </c>
      <c r="AI912" t="str">
        <f t="shared" si="208"/>
        <v>&lt;=500</v>
      </c>
      <c r="AJ912">
        <v>0.99580000000000002</v>
      </c>
      <c r="AK912" t="str">
        <f t="shared" si="209"/>
        <v>&gt;0.9</v>
      </c>
      <c r="AL912">
        <v>12</v>
      </c>
      <c r="AM912">
        <v>12</v>
      </c>
      <c r="AN912">
        <v>0</v>
      </c>
      <c r="AO912">
        <v>1</v>
      </c>
      <c r="AP912" t="s">
        <v>32</v>
      </c>
    </row>
    <row r="913" spans="1:42" x14ac:dyDescent="0.25">
      <c r="A913">
        <v>201602</v>
      </c>
      <c r="B913" t="str">
        <f t="shared" si="196"/>
        <v>2016-I</v>
      </c>
      <c r="C913" t="s">
        <v>965</v>
      </c>
      <c r="D913" t="s">
        <v>965</v>
      </c>
      <c r="E913">
        <v>30085404</v>
      </c>
      <c r="F913" t="s">
        <v>29</v>
      </c>
      <c r="G913">
        <v>0</v>
      </c>
      <c r="H913">
        <v>0</v>
      </c>
      <c r="I913">
        <v>0</v>
      </c>
      <c r="J913">
        <f t="shared" si="197"/>
        <v>0</v>
      </c>
      <c r="K913" t="str">
        <f t="shared" si="198"/>
        <v>Modelamiento</v>
      </c>
      <c r="L913">
        <f t="shared" si="199"/>
        <v>0</v>
      </c>
      <c r="M913">
        <v>34</v>
      </c>
      <c r="N913" t="str">
        <f t="shared" si="200"/>
        <v>&lt;=35</v>
      </c>
      <c r="O913" t="s">
        <v>56</v>
      </c>
      <c r="P913" t="s">
        <v>31</v>
      </c>
      <c r="Q913">
        <v>49689</v>
      </c>
      <c r="R913">
        <v>3025</v>
      </c>
      <c r="S913" t="str">
        <f t="shared" si="201"/>
        <v>&gt;2500</v>
      </c>
      <c r="T913">
        <v>1658.57</v>
      </c>
      <c r="U913" t="str">
        <f t="shared" si="202"/>
        <v>&gt;1500</v>
      </c>
      <c r="V913" t="s">
        <v>587</v>
      </c>
      <c r="W913">
        <v>50824</v>
      </c>
      <c r="X913" s="12">
        <f t="shared" si="203"/>
        <v>5.951912482291831E-2</v>
      </c>
      <c r="Y913" t="str">
        <f t="shared" si="204"/>
        <v>&lt;=0.06</v>
      </c>
      <c r="Z913" t="s">
        <v>32</v>
      </c>
      <c r="AA913">
        <v>4</v>
      </c>
      <c r="AB913">
        <v>2415.42</v>
      </c>
      <c r="AC913" t="str">
        <f t="shared" si="205"/>
        <v>&lt;=3000</v>
      </c>
      <c r="AD913">
        <v>759</v>
      </c>
      <c r="AE913" t="str">
        <f t="shared" si="206"/>
        <v>&gt;120</v>
      </c>
      <c r="AF913">
        <v>2415.42</v>
      </c>
      <c r="AG913" t="str">
        <f t="shared" si="207"/>
        <v>&lt;=3000</v>
      </c>
      <c r="AH913" t="s">
        <v>32</v>
      </c>
      <c r="AI913" t="str">
        <f t="shared" si="208"/>
        <v/>
      </c>
      <c r="AJ913" t="s">
        <v>32</v>
      </c>
      <c r="AK913" t="str">
        <f t="shared" si="209"/>
        <v/>
      </c>
      <c r="AL913">
        <v>12</v>
      </c>
      <c r="AM913">
        <v>0</v>
      </c>
      <c r="AN913">
        <v>12</v>
      </c>
      <c r="AO913" t="s">
        <v>32</v>
      </c>
      <c r="AP913">
        <v>1</v>
      </c>
    </row>
    <row r="914" spans="1:42" x14ac:dyDescent="0.25">
      <c r="A914">
        <v>201602</v>
      </c>
      <c r="B914" t="str">
        <f t="shared" si="196"/>
        <v>2016-I</v>
      </c>
      <c r="C914" t="s">
        <v>966</v>
      </c>
      <c r="D914" t="s">
        <v>966</v>
      </c>
      <c r="E914">
        <v>30083477</v>
      </c>
      <c r="F914" t="s">
        <v>29</v>
      </c>
      <c r="G914">
        <v>0</v>
      </c>
      <c r="H914">
        <v>0</v>
      </c>
      <c r="I914">
        <v>0</v>
      </c>
      <c r="J914">
        <f t="shared" si="197"/>
        <v>0</v>
      </c>
      <c r="K914" t="str">
        <f t="shared" si="198"/>
        <v>Modelamiento</v>
      </c>
      <c r="L914">
        <f t="shared" si="199"/>
        <v>0</v>
      </c>
      <c r="M914">
        <v>28</v>
      </c>
      <c r="N914" t="str">
        <f t="shared" si="200"/>
        <v>&lt;=30</v>
      </c>
      <c r="O914" t="s">
        <v>56</v>
      </c>
      <c r="P914" t="s">
        <v>31</v>
      </c>
      <c r="Q914">
        <v>32690</v>
      </c>
      <c r="R914">
        <v>499</v>
      </c>
      <c r="S914" t="str">
        <f t="shared" si="201"/>
        <v>&lt;=500</v>
      </c>
      <c r="T914">
        <v>999</v>
      </c>
      <c r="U914" t="str">
        <f t="shared" si="202"/>
        <v>&lt;=1000</v>
      </c>
      <c r="V914" t="s">
        <v>585</v>
      </c>
      <c r="W914">
        <v>31299</v>
      </c>
      <c r="X914" s="12">
        <f t="shared" si="203"/>
        <v>1.594300137384581E-2</v>
      </c>
      <c r="Y914" t="str">
        <f t="shared" si="204"/>
        <v>&lt;=0.02</v>
      </c>
      <c r="Z914" t="s">
        <v>32</v>
      </c>
      <c r="AA914">
        <v>4</v>
      </c>
      <c r="AB914">
        <v>2219.5300000000002</v>
      </c>
      <c r="AC914" t="str">
        <f t="shared" si="205"/>
        <v>&lt;=3000</v>
      </c>
      <c r="AD914">
        <v>843</v>
      </c>
      <c r="AE914" t="str">
        <f t="shared" si="206"/>
        <v>&gt;120</v>
      </c>
      <c r="AF914">
        <v>2219.5300000000002</v>
      </c>
      <c r="AG914" t="str">
        <f t="shared" si="207"/>
        <v>&lt;=3000</v>
      </c>
      <c r="AH914" t="s">
        <v>32</v>
      </c>
      <c r="AI914" t="str">
        <f t="shared" si="208"/>
        <v/>
      </c>
      <c r="AJ914" t="s">
        <v>32</v>
      </c>
      <c r="AK914" t="str">
        <f t="shared" si="209"/>
        <v/>
      </c>
      <c r="AL914">
        <v>12</v>
      </c>
      <c r="AM914">
        <v>0</v>
      </c>
      <c r="AN914">
        <v>12</v>
      </c>
      <c r="AO914" t="s">
        <v>32</v>
      </c>
      <c r="AP914">
        <v>1</v>
      </c>
    </row>
    <row r="915" spans="1:42" x14ac:dyDescent="0.25">
      <c r="A915">
        <v>201602</v>
      </c>
      <c r="B915" t="str">
        <f t="shared" si="196"/>
        <v>2016-I</v>
      </c>
      <c r="C915" t="s">
        <v>967</v>
      </c>
      <c r="D915" t="s">
        <v>967</v>
      </c>
      <c r="E915">
        <v>30086916</v>
      </c>
      <c r="F915" t="s">
        <v>29</v>
      </c>
      <c r="G915">
        <v>0</v>
      </c>
      <c r="H915">
        <v>0</v>
      </c>
      <c r="I915">
        <v>0</v>
      </c>
      <c r="J915">
        <f t="shared" si="197"/>
        <v>0</v>
      </c>
      <c r="K915" t="str">
        <f t="shared" si="198"/>
        <v>Modelamiento</v>
      </c>
      <c r="L915">
        <f t="shared" si="199"/>
        <v>0</v>
      </c>
      <c r="M915">
        <v>62</v>
      </c>
      <c r="N915" t="str">
        <f t="shared" si="200"/>
        <v>&gt;60</v>
      </c>
      <c r="O915" t="s">
        <v>56</v>
      </c>
      <c r="P915" t="s">
        <v>35</v>
      </c>
      <c r="Q915">
        <v>41291</v>
      </c>
      <c r="R915">
        <v>1500</v>
      </c>
      <c r="S915" t="str">
        <f t="shared" si="201"/>
        <v>&lt;=1500</v>
      </c>
      <c r="T915">
        <v>1376.54</v>
      </c>
      <c r="U915" t="str">
        <f t="shared" si="202"/>
        <v>&lt;=1400</v>
      </c>
      <c r="V915" t="s">
        <v>614</v>
      </c>
      <c r="W915">
        <v>40901</v>
      </c>
      <c r="X915" s="12">
        <f t="shared" si="203"/>
        <v>3.6673919953057382E-2</v>
      </c>
      <c r="Y915" t="str">
        <f t="shared" si="204"/>
        <v>&lt;=0.04</v>
      </c>
      <c r="Z915" t="s">
        <v>32</v>
      </c>
      <c r="AA915">
        <v>9</v>
      </c>
      <c r="AB915" t="s">
        <v>32</v>
      </c>
      <c r="AC915" t="str">
        <f t="shared" si="205"/>
        <v/>
      </c>
      <c r="AD915" t="s">
        <v>32</v>
      </c>
      <c r="AE915" t="str">
        <f t="shared" si="206"/>
        <v/>
      </c>
      <c r="AF915" t="s">
        <v>32</v>
      </c>
      <c r="AG915" t="str">
        <f t="shared" si="207"/>
        <v/>
      </c>
      <c r="AH915" t="s">
        <v>32</v>
      </c>
      <c r="AI915" t="str">
        <f t="shared" si="208"/>
        <v/>
      </c>
      <c r="AJ915" t="s">
        <v>32</v>
      </c>
      <c r="AK915" t="str">
        <f t="shared" si="209"/>
        <v/>
      </c>
      <c r="AL915">
        <v>0</v>
      </c>
      <c r="AM915">
        <v>0</v>
      </c>
      <c r="AN915">
        <v>0</v>
      </c>
      <c r="AO915" t="s">
        <v>32</v>
      </c>
      <c r="AP915" t="s">
        <v>32</v>
      </c>
    </row>
    <row r="916" spans="1:42" x14ac:dyDescent="0.25">
      <c r="A916">
        <v>201602</v>
      </c>
      <c r="B916" t="str">
        <f t="shared" si="196"/>
        <v>2016-I</v>
      </c>
      <c r="C916" t="s">
        <v>968</v>
      </c>
      <c r="D916" t="s">
        <v>968</v>
      </c>
      <c r="E916">
        <v>30085101</v>
      </c>
      <c r="F916" t="s">
        <v>29</v>
      </c>
      <c r="G916">
        <v>1</v>
      </c>
      <c r="H916">
        <v>0</v>
      </c>
      <c r="I916">
        <v>1</v>
      </c>
      <c r="J916">
        <f t="shared" si="197"/>
        <v>0</v>
      </c>
      <c r="K916" t="str">
        <f t="shared" si="198"/>
        <v>Insuficiente</v>
      </c>
      <c r="L916">
        <f t="shared" si="199"/>
        <v>0</v>
      </c>
      <c r="M916">
        <v>26</v>
      </c>
      <c r="N916" t="str">
        <f t="shared" si="200"/>
        <v>&lt;=30</v>
      </c>
      <c r="O916" t="s">
        <v>56</v>
      </c>
      <c r="P916" t="s">
        <v>39</v>
      </c>
      <c r="Q916">
        <v>37306</v>
      </c>
      <c r="R916">
        <v>1099</v>
      </c>
      <c r="S916" t="str">
        <f t="shared" si="201"/>
        <v>&lt;=1500</v>
      </c>
      <c r="T916">
        <v>996.33</v>
      </c>
      <c r="U916" t="str">
        <f t="shared" si="202"/>
        <v>&lt;=1000</v>
      </c>
      <c r="V916" t="s">
        <v>585</v>
      </c>
      <c r="W916">
        <v>36515</v>
      </c>
      <c r="X916" s="12">
        <f t="shared" si="203"/>
        <v>3.0097220320416267E-2</v>
      </c>
      <c r="Y916" t="str">
        <f t="shared" si="204"/>
        <v>&lt;=0.04</v>
      </c>
      <c r="Z916" t="s">
        <v>32</v>
      </c>
      <c r="AA916">
        <v>4</v>
      </c>
      <c r="AB916">
        <v>706.94</v>
      </c>
      <c r="AC916" t="str">
        <f t="shared" si="205"/>
        <v>&lt;=1000</v>
      </c>
      <c r="AD916">
        <v>1768</v>
      </c>
      <c r="AE916" t="str">
        <f t="shared" si="206"/>
        <v>&gt;120</v>
      </c>
      <c r="AF916">
        <v>706.94</v>
      </c>
      <c r="AG916" t="str">
        <f t="shared" si="207"/>
        <v>&lt;=1000</v>
      </c>
      <c r="AH916" t="s">
        <v>32</v>
      </c>
      <c r="AI916" t="str">
        <f t="shared" si="208"/>
        <v/>
      </c>
      <c r="AJ916" t="s">
        <v>32</v>
      </c>
      <c r="AK916" t="str">
        <f t="shared" si="209"/>
        <v/>
      </c>
      <c r="AL916">
        <v>12</v>
      </c>
      <c r="AM916">
        <v>0</v>
      </c>
      <c r="AN916">
        <v>12</v>
      </c>
      <c r="AO916" t="s">
        <v>32</v>
      </c>
      <c r="AP916">
        <v>1</v>
      </c>
    </row>
    <row r="917" spans="1:42" x14ac:dyDescent="0.25">
      <c r="A917">
        <v>201602</v>
      </c>
      <c r="B917" t="str">
        <f t="shared" si="196"/>
        <v>2016-I</v>
      </c>
      <c r="C917" t="s">
        <v>969</v>
      </c>
      <c r="D917" t="s">
        <v>969</v>
      </c>
      <c r="E917">
        <v>30083924</v>
      </c>
      <c r="F917" t="s">
        <v>29</v>
      </c>
      <c r="G917">
        <v>0</v>
      </c>
      <c r="H917">
        <v>0</v>
      </c>
      <c r="I917">
        <v>0</v>
      </c>
      <c r="J917">
        <f t="shared" si="197"/>
        <v>0</v>
      </c>
      <c r="K917" t="str">
        <f t="shared" si="198"/>
        <v>Modelamiento</v>
      </c>
      <c r="L917">
        <f t="shared" si="199"/>
        <v>0</v>
      </c>
      <c r="M917">
        <v>37</v>
      </c>
      <c r="N917" t="str">
        <f t="shared" si="200"/>
        <v>&lt;=40</v>
      </c>
      <c r="O917" t="s">
        <v>72</v>
      </c>
      <c r="P917" t="s">
        <v>39</v>
      </c>
      <c r="Q917">
        <v>37306</v>
      </c>
      <c r="R917">
        <v>1099</v>
      </c>
      <c r="S917" t="str">
        <f t="shared" si="201"/>
        <v>&lt;=1500</v>
      </c>
      <c r="T917">
        <v>996.35</v>
      </c>
      <c r="U917" t="str">
        <f t="shared" si="202"/>
        <v>&lt;=1000</v>
      </c>
      <c r="V917" t="s">
        <v>585</v>
      </c>
      <c r="W917">
        <v>36515</v>
      </c>
      <c r="X917" s="12">
        <f t="shared" si="203"/>
        <v>3.0097220320416267E-2</v>
      </c>
      <c r="Y917" t="str">
        <f t="shared" si="204"/>
        <v>&lt;=0.04</v>
      </c>
      <c r="Z917" t="s">
        <v>32</v>
      </c>
      <c r="AA917">
        <v>4</v>
      </c>
      <c r="AB917">
        <v>2816.84</v>
      </c>
      <c r="AC917" t="str">
        <f t="shared" si="205"/>
        <v>&lt;=3000</v>
      </c>
      <c r="AD917">
        <v>1649</v>
      </c>
      <c r="AE917" t="str">
        <f t="shared" si="206"/>
        <v>&gt;120</v>
      </c>
      <c r="AF917">
        <v>2816.84</v>
      </c>
      <c r="AG917" t="str">
        <f t="shared" si="207"/>
        <v>&lt;=3000</v>
      </c>
      <c r="AH917" t="s">
        <v>32</v>
      </c>
      <c r="AI917" t="str">
        <f t="shared" si="208"/>
        <v/>
      </c>
      <c r="AJ917" t="s">
        <v>32</v>
      </c>
      <c r="AK917" t="str">
        <f t="shared" si="209"/>
        <v/>
      </c>
      <c r="AL917">
        <v>12</v>
      </c>
      <c r="AM917">
        <v>0</v>
      </c>
      <c r="AN917">
        <v>12</v>
      </c>
      <c r="AO917" t="s">
        <v>32</v>
      </c>
      <c r="AP917">
        <v>1</v>
      </c>
    </row>
    <row r="918" spans="1:42" x14ac:dyDescent="0.25">
      <c r="A918">
        <v>201602</v>
      </c>
      <c r="B918" t="str">
        <f t="shared" si="196"/>
        <v>2016-I</v>
      </c>
      <c r="C918" t="s">
        <v>970</v>
      </c>
      <c r="D918" t="s">
        <v>970</v>
      </c>
      <c r="E918">
        <v>30085803</v>
      </c>
      <c r="F918" t="s">
        <v>29</v>
      </c>
      <c r="G918">
        <v>0</v>
      </c>
      <c r="H918">
        <v>0</v>
      </c>
      <c r="I918">
        <v>0</v>
      </c>
      <c r="J918">
        <f t="shared" si="197"/>
        <v>0</v>
      </c>
      <c r="K918" t="str">
        <f t="shared" si="198"/>
        <v>Modelamiento</v>
      </c>
      <c r="L918">
        <f t="shared" si="199"/>
        <v>0</v>
      </c>
      <c r="M918">
        <v>41</v>
      </c>
      <c r="N918" t="str">
        <f t="shared" si="200"/>
        <v>&lt;=45</v>
      </c>
      <c r="O918" t="s">
        <v>56</v>
      </c>
      <c r="P918" t="s">
        <v>35</v>
      </c>
      <c r="Q918">
        <v>32690</v>
      </c>
      <c r="R918">
        <v>499</v>
      </c>
      <c r="S918" t="str">
        <f t="shared" si="201"/>
        <v>&lt;=500</v>
      </c>
      <c r="T918">
        <v>999</v>
      </c>
      <c r="U918" t="str">
        <f t="shared" si="202"/>
        <v>&lt;=1000</v>
      </c>
      <c r="V918" t="s">
        <v>585</v>
      </c>
      <c r="W918">
        <v>31299</v>
      </c>
      <c r="X918" s="12">
        <f t="shared" si="203"/>
        <v>1.594300137384581E-2</v>
      </c>
      <c r="Y918" t="str">
        <f t="shared" si="204"/>
        <v>&lt;=0.02</v>
      </c>
      <c r="Z918" t="s">
        <v>32</v>
      </c>
      <c r="AA918">
        <v>9</v>
      </c>
      <c r="AB918" t="s">
        <v>32</v>
      </c>
      <c r="AC918" t="str">
        <f t="shared" si="205"/>
        <v/>
      </c>
      <c r="AD918" t="s">
        <v>32</v>
      </c>
      <c r="AE918" t="str">
        <f t="shared" si="206"/>
        <v/>
      </c>
      <c r="AF918" t="s">
        <v>32</v>
      </c>
      <c r="AG918" t="str">
        <f t="shared" si="207"/>
        <v/>
      </c>
      <c r="AH918" t="s">
        <v>32</v>
      </c>
      <c r="AI918" t="str">
        <f t="shared" si="208"/>
        <v/>
      </c>
      <c r="AJ918" t="s">
        <v>32</v>
      </c>
      <c r="AK918" t="str">
        <f t="shared" si="209"/>
        <v/>
      </c>
      <c r="AL918">
        <v>0</v>
      </c>
      <c r="AM918">
        <v>0</v>
      </c>
      <c r="AN918">
        <v>0</v>
      </c>
      <c r="AO918" t="s">
        <v>32</v>
      </c>
      <c r="AP918" t="s">
        <v>32</v>
      </c>
    </row>
    <row r="919" spans="1:42" x14ac:dyDescent="0.25">
      <c r="A919">
        <v>201603</v>
      </c>
      <c r="B919" t="str">
        <f t="shared" si="196"/>
        <v>2016-I</v>
      </c>
      <c r="C919" t="s">
        <v>971</v>
      </c>
      <c r="D919" t="s">
        <v>971</v>
      </c>
      <c r="E919">
        <v>30093936</v>
      </c>
      <c r="F919" t="s">
        <v>29</v>
      </c>
      <c r="G919">
        <v>0</v>
      </c>
      <c r="H919">
        <v>0</v>
      </c>
      <c r="I919">
        <v>0</v>
      </c>
      <c r="J919">
        <f t="shared" si="197"/>
        <v>0</v>
      </c>
      <c r="K919" t="str">
        <f t="shared" si="198"/>
        <v>Modelamiento</v>
      </c>
      <c r="L919">
        <f t="shared" si="199"/>
        <v>0</v>
      </c>
      <c r="M919">
        <v>46</v>
      </c>
      <c r="N919" t="str">
        <f t="shared" si="200"/>
        <v>&lt;=50</v>
      </c>
      <c r="O919" t="s">
        <v>72</v>
      </c>
      <c r="P919" t="s">
        <v>35</v>
      </c>
      <c r="Q919">
        <v>48746</v>
      </c>
      <c r="R919">
        <v>1500</v>
      </c>
      <c r="S919" t="str">
        <f t="shared" si="201"/>
        <v>&lt;=1500</v>
      </c>
      <c r="T919">
        <v>1620.04</v>
      </c>
      <c r="U919" t="str">
        <f t="shared" si="202"/>
        <v>&gt;1500</v>
      </c>
      <c r="V919" t="s">
        <v>614</v>
      </c>
      <c r="W919">
        <v>48356</v>
      </c>
      <c r="X919" s="12">
        <f t="shared" si="203"/>
        <v>3.1019935478534204E-2</v>
      </c>
      <c r="Y919" t="str">
        <f t="shared" si="204"/>
        <v>&lt;=0.04</v>
      </c>
      <c r="Z919" t="s">
        <v>32</v>
      </c>
      <c r="AA919">
        <v>4</v>
      </c>
      <c r="AB919">
        <v>41192.639999999999</v>
      </c>
      <c r="AC919" t="str">
        <f t="shared" si="205"/>
        <v>&gt;5000</v>
      </c>
      <c r="AD919">
        <v>2385</v>
      </c>
      <c r="AE919" t="str">
        <f t="shared" si="206"/>
        <v>&gt;120</v>
      </c>
      <c r="AF919">
        <v>718.64</v>
      </c>
      <c r="AG919" t="str">
        <f t="shared" si="207"/>
        <v>&lt;=1000</v>
      </c>
      <c r="AH919" t="s">
        <v>32</v>
      </c>
      <c r="AI919" t="str">
        <f t="shared" si="208"/>
        <v/>
      </c>
      <c r="AJ919" t="s">
        <v>32</v>
      </c>
      <c r="AK919" t="str">
        <f t="shared" si="209"/>
        <v/>
      </c>
      <c r="AL919">
        <v>12</v>
      </c>
      <c r="AM919">
        <v>0</v>
      </c>
      <c r="AN919">
        <v>11</v>
      </c>
      <c r="AO919" t="s">
        <v>32</v>
      </c>
      <c r="AP919">
        <v>1</v>
      </c>
    </row>
    <row r="920" spans="1:42" x14ac:dyDescent="0.25">
      <c r="A920">
        <v>201603</v>
      </c>
      <c r="B920" t="str">
        <f t="shared" si="196"/>
        <v>2016-I</v>
      </c>
      <c r="C920" t="s">
        <v>972</v>
      </c>
      <c r="D920" t="s">
        <v>972</v>
      </c>
      <c r="E920">
        <v>30096086</v>
      </c>
      <c r="F920" t="s">
        <v>29</v>
      </c>
      <c r="G920">
        <v>0</v>
      </c>
      <c r="H920">
        <v>0</v>
      </c>
      <c r="I920">
        <v>0</v>
      </c>
      <c r="J920">
        <f t="shared" si="197"/>
        <v>0</v>
      </c>
      <c r="K920" t="str">
        <f t="shared" si="198"/>
        <v>Modelamiento</v>
      </c>
      <c r="L920">
        <f t="shared" si="199"/>
        <v>0</v>
      </c>
      <c r="M920">
        <v>31</v>
      </c>
      <c r="N920" t="str">
        <f t="shared" si="200"/>
        <v>&lt;=35</v>
      </c>
      <c r="O920" t="s">
        <v>56</v>
      </c>
      <c r="P920" t="s">
        <v>39</v>
      </c>
      <c r="Q920">
        <v>34886</v>
      </c>
      <c r="R920">
        <v>999</v>
      </c>
      <c r="S920" t="str">
        <f t="shared" si="201"/>
        <v>&lt;=1000</v>
      </c>
      <c r="T920">
        <v>999</v>
      </c>
      <c r="U920" t="str">
        <f t="shared" si="202"/>
        <v>&lt;=1000</v>
      </c>
      <c r="V920" t="s">
        <v>585</v>
      </c>
      <c r="W920">
        <v>33995</v>
      </c>
      <c r="X920" s="12">
        <f t="shared" si="203"/>
        <v>2.9386674510957493E-2</v>
      </c>
      <c r="Y920" t="str">
        <f t="shared" si="204"/>
        <v>&lt;=0.03</v>
      </c>
      <c r="Z920" t="s">
        <v>32</v>
      </c>
      <c r="AA920">
        <v>0</v>
      </c>
      <c r="AB920">
        <v>2139.37</v>
      </c>
      <c r="AC920" t="str">
        <f t="shared" si="205"/>
        <v>&lt;=3000</v>
      </c>
      <c r="AD920">
        <v>4</v>
      </c>
      <c r="AE920" t="str">
        <f t="shared" si="206"/>
        <v>&lt;=8</v>
      </c>
      <c r="AF920">
        <v>0</v>
      </c>
      <c r="AG920" t="str">
        <f t="shared" si="207"/>
        <v>&lt;=500</v>
      </c>
      <c r="AH920">
        <v>2300</v>
      </c>
      <c r="AI920" t="str">
        <f t="shared" si="208"/>
        <v>&lt;=3000</v>
      </c>
      <c r="AJ920">
        <v>1</v>
      </c>
      <c r="AK920" t="str">
        <f t="shared" si="209"/>
        <v>&gt;0.9</v>
      </c>
      <c r="AL920">
        <v>9</v>
      </c>
      <c r="AM920">
        <v>9</v>
      </c>
      <c r="AN920">
        <v>0</v>
      </c>
      <c r="AO920">
        <v>1</v>
      </c>
      <c r="AP920" t="s">
        <v>32</v>
      </c>
    </row>
    <row r="921" spans="1:42" x14ac:dyDescent="0.25">
      <c r="A921">
        <v>201603</v>
      </c>
      <c r="B921" t="str">
        <f t="shared" si="196"/>
        <v>2016-I</v>
      </c>
      <c r="C921" t="s">
        <v>973</v>
      </c>
      <c r="D921" t="s">
        <v>973</v>
      </c>
      <c r="E921">
        <v>30081669</v>
      </c>
      <c r="F921" t="s">
        <v>29</v>
      </c>
      <c r="G921">
        <v>0</v>
      </c>
      <c r="H921">
        <v>0</v>
      </c>
      <c r="I921">
        <v>0</v>
      </c>
      <c r="J921">
        <f t="shared" si="197"/>
        <v>1</v>
      </c>
      <c r="K921" t="str">
        <f t="shared" si="198"/>
        <v>Perfil</v>
      </c>
      <c r="L921">
        <f t="shared" si="199"/>
        <v>0</v>
      </c>
      <c r="M921">
        <v>50</v>
      </c>
      <c r="N921" t="str">
        <f t="shared" si="200"/>
        <v>&lt;=50</v>
      </c>
      <c r="O921" t="s">
        <v>34</v>
      </c>
      <c r="P921" t="s">
        <v>35</v>
      </c>
      <c r="Q921">
        <v>50769</v>
      </c>
      <c r="R921">
        <v>0</v>
      </c>
      <c r="S921" t="str">
        <f t="shared" si="201"/>
        <v>=0</v>
      </c>
      <c r="T921">
        <v>408.03</v>
      </c>
      <c r="U921" t="str">
        <f t="shared" si="202"/>
        <v>&lt;=1000</v>
      </c>
      <c r="V921" t="s">
        <v>32</v>
      </c>
      <c r="W921">
        <v>50769</v>
      </c>
      <c r="X921" s="12">
        <f t="shared" si="203"/>
        <v>0</v>
      </c>
      <c r="Y921" t="str">
        <f t="shared" si="204"/>
        <v>=0</v>
      </c>
      <c r="Z921" t="s">
        <v>32</v>
      </c>
      <c r="AA921">
        <v>3</v>
      </c>
      <c r="AB921">
        <v>9998.2000000000007</v>
      </c>
      <c r="AC921" t="str">
        <f t="shared" si="205"/>
        <v>&gt;5000</v>
      </c>
      <c r="AD921">
        <v>77</v>
      </c>
      <c r="AE921" t="str">
        <f t="shared" si="206"/>
        <v>&lt;=90</v>
      </c>
      <c r="AF921">
        <v>0</v>
      </c>
      <c r="AG921" t="str">
        <f t="shared" si="207"/>
        <v>&lt;=500</v>
      </c>
      <c r="AH921">
        <v>10078.030000000001</v>
      </c>
      <c r="AI921" t="str">
        <f t="shared" si="208"/>
        <v>&gt;5000</v>
      </c>
      <c r="AJ921">
        <v>1</v>
      </c>
      <c r="AK921" t="str">
        <f t="shared" si="209"/>
        <v>&gt;0.9</v>
      </c>
      <c r="AL921">
        <v>12</v>
      </c>
      <c r="AM921">
        <v>1</v>
      </c>
      <c r="AN921">
        <v>0</v>
      </c>
      <c r="AO921">
        <v>11</v>
      </c>
      <c r="AP921" t="s">
        <v>32</v>
      </c>
    </row>
    <row r="922" spans="1:42" x14ac:dyDescent="0.25">
      <c r="A922">
        <v>201603</v>
      </c>
      <c r="B922" t="str">
        <f t="shared" si="196"/>
        <v>2016-I</v>
      </c>
      <c r="C922" t="s">
        <v>974</v>
      </c>
      <c r="D922" t="s">
        <v>974</v>
      </c>
      <c r="E922">
        <v>30085582</v>
      </c>
      <c r="F922" t="s">
        <v>29</v>
      </c>
      <c r="G922">
        <v>0</v>
      </c>
      <c r="H922">
        <v>0</v>
      </c>
      <c r="I922">
        <v>0</v>
      </c>
      <c r="J922">
        <f t="shared" si="197"/>
        <v>0</v>
      </c>
      <c r="K922" t="str">
        <f t="shared" si="198"/>
        <v>Modelamiento</v>
      </c>
      <c r="L922">
        <f t="shared" si="199"/>
        <v>0</v>
      </c>
      <c r="M922">
        <v>49</v>
      </c>
      <c r="N922" t="str">
        <f t="shared" si="200"/>
        <v>&lt;=50</v>
      </c>
      <c r="O922" t="s">
        <v>56</v>
      </c>
      <c r="P922" t="s">
        <v>35</v>
      </c>
      <c r="Q922">
        <v>37406</v>
      </c>
      <c r="R922">
        <v>999</v>
      </c>
      <c r="S922" t="str">
        <f t="shared" si="201"/>
        <v>&lt;=1000</v>
      </c>
      <c r="T922">
        <v>999</v>
      </c>
      <c r="U922" t="str">
        <f t="shared" si="202"/>
        <v>&lt;=1000</v>
      </c>
      <c r="V922" t="s">
        <v>585</v>
      </c>
      <c r="W922">
        <v>36515</v>
      </c>
      <c r="X922" s="12">
        <f t="shared" si="203"/>
        <v>2.7358619745310148E-2</v>
      </c>
      <c r="Y922" t="str">
        <f t="shared" si="204"/>
        <v>&lt;=0.03</v>
      </c>
      <c r="Z922" t="s">
        <v>32</v>
      </c>
      <c r="AA922">
        <v>4</v>
      </c>
      <c r="AB922">
        <v>948.1</v>
      </c>
      <c r="AC922" t="str">
        <f t="shared" si="205"/>
        <v>&lt;=1000</v>
      </c>
      <c r="AD922">
        <v>2367</v>
      </c>
      <c r="AE922" t="str">
        <f t="shared" si="206"/>
        <v>&gt;120</v>
      </c>
      <c r="AF922">
        <v>948.1</v>
      </c>
      <c r="AG922" t="str">
        <f t="shared" si="207"/>
        <v>&lt;=1000</v>
      </c>
      <c r="AH922" t="s">
        <v>32</v>
      </c>
      <c r="AI922" t="str">
        <f t="shared" si="208"/>
        <v/>
      </c>
      <c r="AJ922" t="s">
        <v>32</v>
      </c>
      <c r="AK922" t="str">
        <f t="shared" si="209"/>
        <v/>
      </c>
      <c r="AL922">
        <v>3</v>
      </c>
      <c r="AM922">
        <v>0</v>
      </c>
      <c r="AN922">
        <v>3</v>
      </c>
      <c r="AO922" t="s">
        <v>32</v>
      </c>
      <c r="AP922">
        <v>10</v>
      </c>
    </row>
    <row r="923" spans="1:42" x14ac:dyDescent="0.25">
      <c r="A923">
        <v>201603</v>
      </c>
      <c r="B923" t="str">
        <f t="shared" si="196"/>
        <v>2016-I</v>
      </c>
      <c r="C923" t="s">
        <v>975</v>
      </c>
      <c r="D923" t="s">
        <v>975</v>
      </c>
      <c r="E923">
        <v>30086542</v>
      </c>
      <c r="F923" t="s">
        <v>29</v>
      </c>
      <c r="G923">
        <v>0</v>
      </c>
      <c r="H923">
        <v>0</v>
      </c>
      <c r="I923">
        <v>0</v>
      </c>
      <c r="J923">
        <f t="shared" si="197"/>
        <v>0</v>
      </c>
      <c r="K923" t="str">
        <f t="shared" si="198"/>
        <v>Modelamiento</v>
      </c>
      <c r="L923">
        <f t="shared" si="199"/>
        <v>0</v>
      </c>
      <c r="M923">
        <v>32</v>
      </c>
      <c r="N923" t="str">
        <f t="shared" si="200"/>
        <v>&lt;=35</v>
      </c>
      <c r="O923" t="s">
        <v>56</v>
      </c>
      <c r="P923" t="s">
        <v>39</v>
      </c>
      <c r="Q923">
        <v>33536</v>
      </c>
      <c r="R923">
        <v>1800</v>
      </c>
      <c r="S923" t="str">
        <f t="shared" si="201"/>
        <v>&lt;=2000</v>
      </c>
      <c r="T923">
        <v>282.22000000000003</v>
      </c>
      <c r="U923" t="str">
        <f t="shared" si="202"/>
        <v>&lt;=1000</v>
      </c>
      <c r="V923" t="s">
        <v>614</v>
      </c>
      <c r="W923">
        <v>33446</v>
      </c>
      <c r="X923" s="12">
        <f t="shared" si="203"/>
        <v>5.3818094839442686E-2</v>
      </c>
      <c r="Y923" t="str">
        <f t="shared" si="204"/>
        <v>&lt;=0.06</v>
      </c>
      <c r="Z923" t="s">
        <v>32</v>
      </c>
      <c r="AA923">
        <v>4</v>
      </c>
      <c r="AB923">
        <v>732.3</v>
      </c>
      <c r="AC923" t="str">
        <f t="shared" si="205"/>
        <v>&lt;=1000</v>
      </c>
      <c r="AD923">
        <v>1100</v>
      </c>
      <c r="AE923" t="str">
        <f t="shared" si="206"/>
        <v>&gt;120</v>
      </c>
      <c r="AF923">
        <v>732.3</v>
      </c>
      <c r="AG923" t="str">
        <f t="shared" si="207"/>
        <v>&lt;=1000</v>
      </c>
      <c r="AH923" t="s">
        <v>32</v>
      </c>
      <c r="AI923" t="str">
        <f t="shared" si="208"/>
        <v/>
      </c>
      <c r="AJ923" t="s">
        <v>32</v>
      </c>
      <c r="AK923" t="str">
        <f t="shared" si="209"/>
        <v/>
      </c>
      <c r="AL923">
        <v>12</v>
      </c>
      <c r="AM923">
        <v>0</v>
      </c>
      <c r="AN923">
        <v>12</v>
      </c>
      <c r="AO923" t="s">
        <v>32</v>
      </c>
      <c r="AP923">
        <v>1</v>
      </c>
    </row>
    <row r="924" spans="1:42" x14ac:dyDescent="0.25">
      <c r="A924">
        <v>201603</v>
      </c>
      <c r="B924" t="str">
        <f t="shared" si="196"/>
        <v>2016-I</v>
      </c>
      <c r="C924" t="s">
        <v>976</v>
      </c>
      <c r="D924" t="s">
        <v>976</v>
      </c>
      <c r="E924">
        <v>30086478</v>
      </c>
      <c r="F924" t="s">
        <v>29</v>
      </c>
      <c r="G924">
        <v>0</v>
      </c>
      <c r="H924">
        <v>0</v>
      </c>
      <c r="I924">
        <v>0</v>
      </c>
      <c r="J924">
        <f t="shared" si="197"/>
        <v>0</v>
      </c>
      <c r="K924" t="str">
        <f t="shared" si="198"/>
        <v>Modelamiento</v>
      </c>
      <c r="L924">
        <f t="shared" si="199"/>
        <v>0</v>
      </c>
      <c r="M924">
        <v>33</v>
      </c>
      <c r="N924" t="str">
        <f t="shared" si="200"/>
        <v>&lt;=35</v>
      </c>
      <c r="O924" t="s">
        <v>56</v>
      </c>
      <c r="P924" t="s">
        <v>31</v>
      </c>
      <c r="Q924">
        <v>33379</v>
      </c>
      <c r="R924">
        <v>1500</v>
      </c>
      <c r="S924" t="str">
        <f t="shared" si="201"/>
        <v>&lt;=1500</v>
      </c>
      <c r="T924">
        <v>1419.13</v>
      </c>
      <c r="U924" t="str">
        <f t="shared" si="202"/>
        <v>&lt;=1500</v>
      </c>
      <c r="V924" t="s">
        <v>587</v>
      </c>
      <c r="W924">
        <v>33389</v>
      </c>
      <c r="X924" s="12">
        <f t="shared" si="203"/>
        <v>4.4924975291263589E-2</v>
      </c>
      <c r="Y924" t="str">
        <f t="shared" si="204"/>
        <v>&lt;=0.05</v>
      </c>
      <c r="Z924" t="s">
        <v>32</v>
      </c>
      <c r="AA924">
        <v>1</v>
      </c>
      <c r="AB924">
        <v>4060.02</v>
      </c>
      <c r="AC924" t="str">
        <f t="shared" si="205"/>
        <v>&lt;=5000</v>
      </c>
      <c r="AD924">
        <v>30</v>
      </c>
      <c r="AE924" t="str">
        <f t="shared" si="206"/>
        <v>&lt;=30</v>
      </c>
      <c r="AF924">
        <v>0</v>
      </c>
      <c r="AG924" t="str">
        <f t="shared" si="207"/>
        <v>&lt;=500</v>
      </c>
      <c r="AH924">
        <v>4079.15</v>
      </c>
      <c r="AI924" t="str">
        <f t="shared" si="208"/>
        <v>&lt;=5000</v>
      </c>
      <c r="AJ924">
        <v>0.75690000000000002</v>
      </c>
      <c r="AK924" t="str">
        <f t="shared" si="209"/>
        <v>&lt;=0.8</v>
      </c>
      <c r="AL924">
        <v>12</v>
      </c>
      <c r="AM924">
        <v>4</v>
      </c>
      <c r="AN924">
        <v>0</v>
      </c>
      <c r="AO924">
        <v>6</v>
      </c>
      <c r="AP924" t="s">
        <v>32</v>
      </c>
    </row>
    <row r="925" spans="1:42" x14ac:dyDescent="0.25">
      <c r="A925">
        <v>201603</v>
      </c>
      <c r="B925" t="str">
        <f t="shared" si="196"/>
        <v>2016-I</v>
      </c>
      <c r="C925" t="s">
        <v>977</v>
      </c>
      <c r="D925" t="s">
        <v>977</v>
      </c>
      <c r="E925">
        <v>30084472</v>
      </c>
      <c r="F925" t="s">
        <v>29</v>
      </c>
      <c r="G925">
        <v>0</v>
      </c>
      <c r="H925">
        <v>0</v>
      </c>
      <c r="I925">
        <v>0</v>
      </c>
      <c r="J925">
        <f t="shared" si="197"/>
        <v>0</v>
      </c>
      <c r="K925" t="str">
        <f t="shared" si="198"/>
        <v>Modelamiento</v>
      </c>
      <c r="L925">
        <f t="shared" si="199"/>
        <v>0</v>
      </c>
      <c r="M925">
        <v>52</v>
      </c>
      <c r="N925" t="str">
        <f t="shared" si="200"/>
        <v>&lt;=55</v>
      </c>
      <c r="O925" t="s">
        <v>56</v>
      </c>
      <c r="P925" t="s">
        <v>31</v>
      </c>
      <c r="Q925">
        <v>40898</v>
      </c>
      <c r="R925">
        <v>1500</v>
      </c>
      <c r="S925" t="str">
        <f t="shared" si="201"/>
        <v>&lt;=1500</v>
      </c>
      <c r="T925">
        <v>1482.34</v>
      </c>
      <c r="U925" t="str">
        <f t="shared" si="202"/>
        <v>&lt;=1500</v>
      </c>
      <c r="V925" t="s">
        <v>587</v>
      </c>
      <c r="W925">
        <v>40508</v>
      </c>
      <c r="X925" s="12">
        <f t="shared" si="203"/>
        <v>3.7029722523945888E-2</v>
      </c>
      <c r="Y925" t="str">
        <f t="shared" si="204"/>
        <v>&lt;=0.04</v>
      </c>
      <c r="Z925" t="s">
        <v>32</v>
      </c>
      <c r="AA925">
        <v>4</v>
      </c>
      <c r="AB925">
        <v>1344.03</v>
      </c>
      <c r="AC925" t="str">
        <f t="shared" si="205"/>
        <v>&lt;=2000</v>
      </c>
      <c r="AD925">
        <v>934</v>
      </c>
      <c r="AE925" t="str">
        <f t="shared" si="206"/>
        <v>&gt;120</v>
      </c>
      <c r="AF925">
        <v>1344.03</v>
      </c>
      <c r="AG925" t="str">
        <f t="shared" si="207"/>
        <v>&lt;=2000</v>
      </c>
      <c r="AH925" t="s">
        <v>32</v>
      </c>
      <c r="AI925" t="str">
        <f t="shared" si="208"/>
        <v/>
      </c>
      <c r="AJ925" t="s">
        <v>32</v>
      </c>
      <c r="AK925" t="str">
        <f t="shared" si="209"/>
        <v/>
      </c>
      <c r="AL925">
        <v>12</v>
      </c>
      <c r="AM925">
        <v>0</v>
      </c>
      <c r="AN925">
        <v>12</v>
      </c>
      <c r="AO925" t="s">
        <v>32</v>
      </c>
      <c r="AP925">
        <v>1</v>
      </c>
    </row>
    <row r="926" spans="1:42" x14ac:dyDescent="0.25">
      <c r="A926">
        <v>201603</v>
      </c>
      <c r="B926" t="str">
        <f t="shared" si="196"/>
        <v>2016-I</v>
      </c>
      <c r="C926" t="s">
        <v>978</v>
      </c>
      <c r="D926" t="s">
        <v>978</v>
      </c>
      <c r="E926">
        <v>30083072</v>
      </c>
      <c r="F926" t="s">
        <v>29</v>
      </c>
      <c r="G926">
        <v>1</v>
      </c>
      <c r="H926">
        <v>0</v>
      </c>
      <c r="I926">
        <v>0</v>
      </c>
      <c r="J926">
        <f t="shared" si="197"/>
        <v>0</v>
      </c>
      <c r="K926" t="str">
        <f t="shared" si="198"/>
        <v>Modelamiento</v>
      </c>
      <c r="L926">
        <f t="shared" si="199"/>
        <v>0</v>
      </c>
      <c r="M926">
        <v>37</v>
      </c>
      <c r="N926" t="str">
        <f t="shared" si="200"/>
        <v>&lt;=40</v>
      </c>
      <c r="O926" t="s">
        <v>56</v>
      </c>
      <c r="P926" t="s">
        <v>39</v>
      </c>
      <c r="Q926">
        <v>33849</v>
      </c>
      <c r="R926">
        <v>1500</v>
      </c>
      <c r="S926" t="str">
        <f t="shared" si="201"/>
        <v>&lt;=1500</v>
      </c>
      <c r="T926">
        <v>1228.3800000000001</v>
      </c>
      <c r="U926" t="str">
        <f t="shared" si="202"/>
        <v>&lt;=1300</v>
      </c>
      <c r="V926" t="s">
        <v>612</v>
      </c>
      <c r="W926">
        <v>33459</v>
      </c>
      <c r="X926" s="12">
        <f t="shared" si="203"/>
        <v>4.4830987178337667E-2</v>
      </c>
      <c r="Y926" t="str">
        <f t="shared" si="204"/>
        <v>&lt;=0.05</v>
      </c>
      <c r="Z926" t="s">
        <v>32</v>
      </c>
      <c r="AA926">
        <v>4</v>
      </c>
      <c r="AB926">
        <v>651.07000000000005</v>
      </c>
      <c r="AC926" t="str">
        <f t="shared" si="205"/>
        <v>&lt;=1000</v>
      </c>
      <c r="AD926">
        <v>622</v>
      </c>
      <c r="AE926" t="str">
        <f t="shared" si="206"/>
        <v>&gt;120</v>
      </c>
      <c r="AF926">
        <v>651.07000000000005</v>
      </c>
      <c r="AG926" t="str">
        <f t="shared" si="207"/>
        <v>&lt;=1000</v>
      </c>
      <c r="AH926" t="s">
        <v>32</v>
      </c>
      <c r="AI926" t="str">
        <f t="shared" si="208"/>
        <v/>
      </c>
      <c r="AJ926" t="s">
        <v>32</v>
      </c>
      <c r="AK926" t="str">
        <f t="shared" si="209"/>
        <v/>
      </c>
      <c r="AL926">
        <v>12</v>
      </c>
      <c r="AM926">
        <v>0</v>
      </c>
      <c r="AN926">
        <v>12</v>
      </c>
      <c r="AO926" t="s">
        <v>32</v>
      </c>
      <c r="AP926">
        <v>1</v>
      </c>
    </row>
    <row r="927" spans="1:42" x14ac:dyDescent="0.25">
      <c r="A927">
        <v>201603</v>
      </c>
      <c r="B927" t="str">
        <f t="shared" si="196"/>
        <v>2016-I</v>
      </c>
      <c r="C927" t="s">
        <v>979</v>
      </c>
      <c r="D927" t="s">
        <v>979</v>
      </c>
      <c r="E927">
        <v>30086744</v>
      </c>
      <c r="F927" t="s">
        <v>29</v>
      </c>
      <c r="G927">
        <v>0</v>
      </c>
      <c r="H927">
        <v>0</v>
      </c>
      <c r="I927">
        <v>0</v>
      </c>
      <c r="J927">
        <f t="shared" si="197"/>
        <v>0</v>
      </c>
      <c r="K927" t="str">
        <f t="shared" si="198"/>
        <v>Modelamiento</v>
      </c>
      <c r="L927">
        <f t="shared" si="199"/>
        <v>0</v>
      </c>
      <c r="M927">
        <v>41</v>
      </c>
      <c r="N927" t="str">
        <f t="shared" si="200"/>
        <v>&lt;=45</v>
      </c>
      <c r="O927" t="s">
        <v>56</v>
      </c>
      <c r="P927" t="s">
        <v>31</v>
      </c>
      <c r="Q927">
        <v>37406</v>
      </c>
      <c r="R927">
        <v>999</v>
      </c>
      <c r="S927" t="str">
        <f t="shared" si="201"/>
        <v>&lt;=1000</v>
      </c>
      <c r="T927">
        <v>999</v>
      </c>
      <c r="U927" t="str">
        <f t="shared" si="202"/>
        <v>&lt;=1000</v>
      </c>
      <c r="V927" t="s">
        <v>585</v>
      </c>
      <c r="W927">
        <v>36515</v>
      </c>
      <c r="X927" s="12">
        <f t="shared" si="203"/>
        <v>2.7358619745310148E-2</v>
      </c>
      <c r="Y927" t="str">
        <f t="shared" si="204"/>
        <v>&lt;=0.03</v>
      </c>
      <c r="Z927" t="s">
        <v>32</v>
      </c>
      <c r="AA927">
        <v>4</v>
      </c>
      <c r="AB927">
        <v>357.49</v>
      </c>
      <c r="AC927" t="str">
        <f t="shared" si="205"/>
        <v>&lt;=500</v>
      </c>
      <c r="AD927">
        <v>3681</v>
      </c>
      <c r="AE927" t="str">
        <f t="shared" si="206"/>
        <v>&gt;120</v>
      </c>
      <c r="AF927">
        <v>357.49</v>
      </c>
      <c r="AG927" t="str">
        <f t="shared" si="207"/>
        <v>&lt;=500</v>
      </c>
      <c r="AH927" t="s">
        <v>32</v>
      </c>
      <c r="AI927" t="str">
        <f t="shared" si="208"/>
        <v/>
      </c>
      <c r="AJ927" t="s">
        <v>32</v>
      </c>
      <c r="AK927" t="str">
        <f t="shared" si="209"/>
        <v/>
      </c>
      <c r="AL927">
        <v>12</v>
      </c>
      <c r="AM927">
        <v>0</v>
      </c>
      <c r="AN927">
        <v>12</v>
      </c>
      <c r="AO927" t="s">
        <v>32</v>
      </c>
      <c r="AP927">
        <v>1</v>
      </c>
    </row>
    <row r="928" spans="1:42" x14ac:dyDescent="0.25">
      <c r="A928">
        <v>201603</v>
      </c>
      <c r="B928" t="str">
        <f t="shared" si="196"/>
        <v>2016-I</v>
      </c>
      <c r="C928" t="s">
        <v>980</v>
      </c>
      <c r="D928" t="s">
        <v>980</v>
      </c>
      <c r="E928">
        <v>30084832</v>
      </c>
      <c r="F928" t="s">
        <v>29</v>
      </c>
      <c r="G928">
        <v>1</v>
      </c>
      <c r="H928">
        <v>0</v>
      </c>
      <c r="I928">
        <v>0</v>
      </c>
      <c r="J928">
        <f t="shared" si="197"/>
        <v>0</v>
      </c>
      <c r="K928" t="str">
        <f t="shared" si="198"/>
        <v>Modelamiento</v>
      </c>
      <c r="L928">
        <f t="shared" si="199"/>
        <v>0</v>
      </c>
      <c r="M928">
        <v>27</v>
      </c>
      <c r="N928" t="str">
        <f t="shared" si="200"/>
        <v>&lt;=30</v>
      </c>
      <c r="O928" t="s">
        <v>56</v>
      </c>
      <c r="P928" t="s">
        <v>39</v>
      </c>
      <c r="Q928">
        <v>33849</v>
      </c>
      <c r="R928">
        <v>1500</v>
      </c>
      <c r="S928" t="str">
        <f t="shared" si="201"/>
        <v>&lt;=1500</v>
      </c>
      <c r="T928">
        <v>1226.0899999999999</v>
      </c>
      <c r="U928" t="str">
        <f t="shared" si="202"/>
        <v>&lt;=1300</v>
      </c>
      <c r="V928" t="s">
        <v>612</v>
      </c>
      <c r="W928">
        <v>33459</v>
      </c>
      <c r="X928" s="12">
        <f t="shared" si="203"/>
        <v>4.4830987178337667E-2</v>
      </c>
      <c r="Y928" t="str">
        <f t="shared" si="204"/>
        <v>&lt;=0.05</v>
      </c>
      <c r="Z928" t="s">
        <v>32</v>
      </c>
      <c r="AA928">
        <v>9</v>
      </c>
      <c r="AB928" t="s">
        <v>32</v>
      </c>
      <c r="AC928" t="str">
        <f t="shared" si="205"/>
        <v/>
      </c>
      <c r="AD928" t="s">
        <v>32</v>
      </c>
      <c r="AE928" t="str">
        <f t="shared" si="206"/>
        <v/>
      </c>
      <c r="AF928" t="s">
        <v>32</v>
      </c>
      <c r="AG928" t="str">
        <f t="shared" si="207"/>
        <v/>
      </c>
      <c r="AH928" t="s">
        <v>32</v>
      </c>
      <c r="AI928" t="str">
        <f t="shared" si="208"/>
        <v/>
      </c>
      <c r="AJ928" t="s">
        <v>32</v>
      </c>
      <c r="AK928" t="str">
        <f t="shared" si="209"/>
        <v/>
      </c>
      <c r="AL928">
        <v>0</v>
      </c>
      <c r="AM928">
        <v>0</v>
      </c>
      <c r="AN928">
        <v>0</v>
      </c>
      <c r="AO928" t="s">
        <v>32</v>
      </c>
      <c r="AP928" t="s">
        <v>32</v>
      </c>
    </row>
    <row r="929" spans="1:42" x14ac:dyDescent="0.25">
      <c r="A929">
        <v>201603</v>
      </c>
      <c r="B929" t="str">
        <f t="shared" si="196"/>
        <v>2016-I</v>
      </c>
      <c r="C929" t="s">
        <v>981</v>
      </c>
      <c r="D929" t="s">
        <v>981</v>
      </c>
      <c r="E929">
        <v>30085507</v>
      </c>
      <c r="F929" t="s">
        <v>29</v>
      </c>
      <c r="G929">
        <v>0</v>
      </c>
      <c r="H929">
        <v>0</v>
      </c>
      <c r="I929">
        <v>0</v>
      </c>
      <c r="J929">
        <f t="shared" si="197"/>
        <v>0</v>
      </c>
      <c r="K929" t="str">
        <f t="shared" si="198"/>
        <v>Modelamiento</v>
      </c>
      <c r="L929">
        <f t="shared" si="199"/>
        <v>0</v>
      </c>
      <c r="M929">
        <v>43</v>
      </c>
      <c r="N929" t="str">
        <f t="shared" si="200"/>
        <v>&lt;=45</v>
      </c>
      <c r="O929" t="s">
        <v>56</v>
      </c>
      <c r="P929" t="s">
        <v>31</v>
      </c>
      <c r="Q929">
        <v>42701</v>
      </c>
      <c r="R929">
        <v>1500</v>
      </c>
      <c r="S929" t="str">
        <f t="shared" si="201"/>
        <v>&lt;=1500</v>
      </c>
      <c r="T929">
        <v>1420.9</v>
      </c>
      <c r="U929" t="str">
        <f t="shared" si="202"/>
        <v>&lt;=1500</v>
      </c>
      <c r="V929" t="s">
        <v>614</v>
      </c>
      <c r="W929">
        <v>42311</v>
      </c>
      <c r="X929" s="12">
        <f t="shared" si="203"/>
        <v>3.5451773770414315E-2</v>
      </c>
      <c r="Y929" t="str">
        <f t="shared" si="204"/>
        <v>&lt;=0.04</v>
      </c>
      <c r="Z929" t="s">
        <v>32</v>
      </c>
      <c r="AA929">
        <v>4</v>
      </c>
      <c r="AB929">
        <v>935.09</v>
      </c>
      <c r="AC929" t="str">
        <f t="shared" si="205"/>
        <v>&lt;=1000</v>
      </c>
      <c r="AD929">
        <v>2307</v>
      </c>
      <c r="AE929" t="str">
        <f t="shared" si="206"/>
        <v>&gt;120</v>
      </c>
      <c r="AF929">
        <v>935.09</v>
      </c>
      <c r="AG929" t="str">
        <f t="shared" si="207"/>
        <v>&lt;=1000</v>
      </c>
      <c r="AH929" t="s">
        <v>32</v>
      </c>
      <c r="AI929" t="str">
        <f t="shared" si="208"/>
        <v/>
      </c>
      <c r="AJ929" t="s">
        <v>32</v>
      </c>
      <c r="AK929" t="str">
        <f t="shared" si="209"/>
        <v/>
      </c>
      <c r="AL929">
        <v>12</v>
      </c>
      <c r="AM929">
        <v>0</v>
      </c>
      <c r="AN929">
        <v>12</v>
      </c>
      <c r="AO929" t="s">
        <v>32</v>
      </c>
      <c r="AP929">
        <v>1</v>
      </c>
    </row>
    <row r="930" spans="1:42" x14ac:dyDescent="0.25">
      <c r="A930">
        <v>201603</v>
      </c>
      <c r="B930" t="str">
        <f t="shared" si="196"/>
        <v>2016-I</v>
      </c>
      <c r="C930" t="s">
        <v>982</v>
      </c>
      <c r="D930" t="s">
        <v>982</v>
      </c>
      <c r="E930">
        <v>30089331</v>
      </c>
      <c r="F930" t="s">
        <v>29</v>
      </c>
      <c r="G930">
        <v>1</v>
      </c>
      <c r="H930">
        <v>0</v>
      </c>
      <c r="I930">
        <v>0</v>
      </c>
      <c r="J930">
        <f t="shared" si="197"/>
        <v>0</v>
      </c>
      <c r="K930" t="str">
        <f t="shared" si="198"/>
        <v>Modelamiento</v>
      </c>
      <c r="L930">
        <f t="shared" si="199"/>
        <v>0</v>
      </c>
      <c r="M930">
        <v>28</v>
      </c>
      <c r="N930" t="str">
        <f t="shared" si="200"/>
        <v>&lt;=30</v>
      </c>
      <c r="O930" t="s">
        <v>56</v>
      </c>
      <c r="P930" t="s">
        <v>31</v>
      </c>
      <c r="Q930">
        <v>38028</v>
      </c>
      <c r="R930">
        <v>0</v>
      </c>
      <c r="S930" t="str">
        <f t="shared" si="201"/>
        <v>=0</v>
      </c>
      <c r="T930">
        <v>1763.9</v>
      </c>
      <c r="U930" t="str">
        <f t="shared" si="202"/>
        <v>&gt;1500</v>
      </c>
      <c r="V930" t="s">
        <v>32</v>
      </c>
      <c r="W930">
        <v>38028</v>
      </c>
      <c r="X930" s="12">
        <f t="shared" si="203"/>
        <v>0</v>
      </c>
      <c r="Y930" t="str">
        <f t="shared" si="204"/>
        <v>=0</v>
      </c>
      <c r="Z930" t="s">
        <v>32</v>
      </c>
      <c r="AA930">
        <v>9</v>
      </c>
      <c r="AB930" t="s">
        <v>32</v>
      </c>
      <c r="AC930" t="str">
        <f t="shared" si="205"/>
        <v/>
      </c>
      <c r="AD930" t="s">
        <v>32</v>
      </c>
      <c r="AE930" t="str">
        <f t="shared" si="206"/>
        <v/>
      </c>
      <c r="AF930" t="s">
        <v>32</v>
      </c>
      <c r="AG930" t="str">
        <f t="shared" si="207"/>
        <v/>
      </c>
      <c r="AH930" t="s">
        <v>32</v>
      </c>
      <c r="AI930" t="str">
        <f t="shared" si="208"/>
        <v/>
      </c>
      <c r="AJ930" t="s">
        <v>32</v>
      </c>
      <c r="AK930" t="str">
        <f t="shared" si="209"/>
        <v/>
      </c>
      <c r="AL930">
        <v>0</v>
      </c>
      <c r="AM930">
        <v>0</v>
      </c>
      <c r="AN930">
        <v>0</v>
      </c>
      <c r="AO930" t="s">
        <v>32</v>
      </c>
      <c r="AP930" t="s">
        <v>32</v>
      </c>
    </row>
    <row r="931" spans="1:42" x14ac:dyDescent="0.25">
      <c r="A931">
        <v>201603</v>
      </c>
      <c r="B931" t="str">
        <f t="shared" si="196"/>
        <v>2016-I</v>
      </c>
      <c r="C931" t="s">
        <v>983</v>
      </c>
      <c r="D931" t="s">
        <v>983</v>
      </c>
      <c r="E931">
        <v>30087750</v>
      </c>
      <c r="F931" t="s">
        <v>29</v>
      </c>
      <c r="G931">
        <v>0</v>
      </c>
      <c r="H931">
        <v>0</v>
      </c>
      <c r="I931">
        <v>0</v>
      </c>
      <c r="J931">
        <f t="shared" si="197"/>
        <v>0</v>
      </c>
      <c r="K931" t="str">
        <f t="shared" si="198"/>
        <v>Modelamiento</v>
      </c>
      <c r="L931">
        <f t="shared" si="199"/>
        <v>0</v>
      </c>
      <c r="M931">
        <v>49</v>
      </c>
      <c r="N931" t="str">
        <f t="shared" si="200"/>
        <v>&lt;=50</v>
      </c>
      <c r="O931" t="s">
        <v>56</v>
      </c>
      <c r="P931" t="s">
        <v>39</v>
      </c>
      <c r="Q931">
        <v>36657</v>
      </c>
      <c r="R931">
        <v>1500</v>
      </c>
      <c r="S931" t="str">
        <f t="shared" si="201"/>
        <v>&lt;=1500</v>
      </c>
      <c r="T931">
        <v>1327.8</v>
      </c>
      <c r="U931" t="str">
        <f t="shared" si="202"/>
        <v>&lt;=1400</v>
      </c>
      <c r="V931" t="s">
        <v>614</v>
      </c>
      <c r="W931">
        <v>36267</v>
      </c>
      <c r="X931" s="12">
        <f t="shared" si="203"/>
        <v>4.1359913971378941E-2</v>
      </c>
      <c r="Y931" t="str">
        <f t="shared" si="204"/>
        <v>&lt;=0.05</v>
      </c>
      <c r="Z931" t="s">
        <v>32</v>
      </c>
      <c r="AA931">
        <v>8</v>
      </c>
      <c r="AB931" t="s">
        <v>32</v>
      </c>
      <c r="AC931" t="str">
        <f t="shared" si="205"/>
        <v/>
      </c>
      <c r="AD931" t="s">
        <v>32</v>
      </c>
      <c r="AE931" t="str">
        <f t="shared" si="206"/>
        <v/>
      </c>
      <c r="AF931" t="s">
        <v>32</v>
      </c>
      <c r="AG931" t="str">
        <f t="shared" si="207"/>
        <v/>
      </c>
      <c r="AH931" t="s">
        <v>32</v>
      </c>
      <c r="AI931" t="str">
        <f t="shared" si="208"/>
        <v/>
      </c>
      <c r="AJ931" t="s">
        <v>32</v>
      </c>
      <c r="AK931" t="str">
        <f t="shared" si="209"/>
        <v/>
      </c>
      <c r="AL931">
        <v>0</v>
      </c>
      <c r="AM931">
        <v>0</v>
      </c>
      <c r="AN931">
        <v>0</v>
      </c>
      <c r="AO931" t="s">
        <v>32</v>
      </c>
      <c r="AP931" t="s">
        <v>32</v>
      </c>
    </row>
    <row r="932" spans="1:42" x14ac:dyDescent="0.25">
      <c r="A932">
        <v>201603</v>
      </c>
      <c r="B932" t="str">
        <f t="shared" si="196"/>
        <v>2016-I</v>
      </c>
      <c r="C932" t="s">
        <v>984</v>
      </c>
      <c r="D932" t="s">
        <v>984</v>
      </c>
      <c r="E932">
        <v>30085040</v>
      </c>
      <c r="F932" t="s">
        <v>29</v>
      </c>
      <c r="G932">
        <v>0</v>
      </c>
      <c r="H932">
        <v>0</v>
      </c>
      <c r="I932">
        <v>0</v>
      </c>
      <c r="J932">
        <f t="shared" si="197"/>
        <v>0</v>
      </c>
      <c r="K932" t="str">
        <f t="shared" si="198"/>
        <v>Modelamiento</v>
      </c>
      <c r="L932">
        <f t="shared" si="199"/>
        <v>0</v>
      </c>
      <c r="M932">
        <v>30</v>
      </c>
      <c r="N932" t="str">
        <f t="shared" si="200"/>
        <v>&lt;=30</v>
      </c>
      <c r="O932" t="s">
        <v>56</v>
      </c>
      <c r="P932" t="s">
        <v>35</v>
      </c>
      <c r="Q932">
        <v>37406</v>
      </c>
      <c r="R932">
        <v>999</v>
      </c>
      <c r="S932" t="str">
        <f t="shared" si="201"/>
        <v>&lt;=1000</v>
      </c>
      <c r="T932">
        <v>999</v>
      </c>
      <c r="U932" t="str">
        <f t="shared" si="202"/>
        <v>&lt;=1000</v>
      </c>
      <c r="V932" t="s">
        <v>585</v>
      </c>
      <c r="W932">
        <v>36515</v>
      </c>
      <c r="X932" s="12">
        <f t="shared" si="203"/>
        <v>2.7358619745310148E-2</v>
      </c>
      <c r="Y932" t="str">
        <f t="shared" si="204"/>
        <v>&lt;=0.03</v>
      </c>
      <c r="Z932" t="s">
        <v>32</v>
      </c>
      <c r="AA932">
        <v>0</v>
      </c>
      <c r="AB932">
        <v>1552.61</v>
      </c>
      <c r="AC932" t="str">
        <f t="shared" si="205"/>
        <v>&lt;=2000</v>
      </c>
      <c r="AD932">
        <v>0</v>
      </c>
      <c r="AE932" t="str">
        <f t="shared" si="206"/>
        <v>=0</v>
      </c>
      <c r="AF932">
        <v>0</v>
      </c>
      <c r="AG932" t="str">
        <f t="shared" si="207"/>
        <v>&lt;=500</v>
      </c>
      <c r="AH932" t="s">
        <v>32</v>
      </c>
      <c r="AI932" t="str">
        <f t="shared" si="208"/>
        <v/>
      </c>
      <c r="AJ932" t="s">
        <v>32</v>
      </c>
      <c r="AK932" t="str">
        <f t="shared" si="209"/>
        <v/>
      </c>
      <c r="AL932">
        <v>2</v>
      </c>
      <c r="AM932">
        <v>2</v>
      </c>
      <c r="AN932">
        <v>0</v>
      </c>
      <c r="AO932">
        <v>1</v>
      </c>
      <c r="AP932" t="s">
        <v>32</v>
      </c>
    </row>
    <row r="933" spans="1:42" x14ac:dyDescent="0.25">
      <c r="A933">
        <v>201603</v>
      </c>
      <c r="B933" t="str">
        <f t="shared" si="196"/>
        <v>2016-I</v>
      </c>
      <c r="C933" t="s">
        <v>985</v>
      </c>
      <c r="D933" t="s">
        <v>985</v>
      </c>
      <c r="E933">
        <v>30084446</v>
      </c>
      <c r="F933" t="s">
        <v>29</v>
      </c>
      <c r="G933">
        <v>0</v>
      </c>
      <c r="H933">
        <v>0</v>
      </c>
      <c r="I933">
        <v>0</v>
      </c>
      <c r="J933">
        <f t="shared" si="197"/>
        <v>0</v>
      </c>
      <c r="K933" t="str">
        <f t="shared" si="198"/>
        <v>Modelamiento</v>
      </c>
      <c r="L933">
        <f t="shared" si="199"/>
        <v>0</v>
      </c>
      <c r="M933">
        <v>38</v>
      </c>
      <c r="N933" t="str">
        <f t="shared" si="200"/>
        <v>&lt;=40</v>
      </c>
      <c r="O933" t="s">
        <v>56</v>
      </c>
      <c r="P933" t="s">
        <v>31</v>
      </c>
      <c r="Q933">
        <v>35808</v>
      </c>
      <c r="R933">
        <v>1500</v>
      </c>
      <c r="S933" t="str">
        <f t="shared" si="201"/>
        <v>&lt;=1500</v>
      </c>
      <c r="T933">
        <v>1360.12</v>
      </c>
      <c r="U933" t="str">
        <f t="shared" si="202"/>
        <v>&lt;=1400</v>
      </c>
      <c r="V933" t="s">
        <v>589</v>
      </c>
      <c r="W933">
        <v>35818</v>
      </c>
      <c r="X933" s="12">
        <f t="shared" si="203"/>
        <v>4.1878385169467867E-2</v>
      </c>
      <c r="Y933" t="str">
        <f t="shared" si="204"/>
        <v>&lt;=0.05</v>
      </c>
      <c r="Z933" t="s">
        <v>32</v>
      </c>
      <c r="AA933">
        <v>0</v>
      </c>
      <c r="AB933">
        <v>10000</v>
      </c>
      <c r="AC933" t="str">
        <f t="shared" si="205"/>
        <v>&gt;5000</v>
      </c>
      <c r="AD933">
        <v>0</v>
      </c>
      <c r="AE933" t="str">
        <f t="shared" si="206"/>
        <v>=0</v>
      </c>
      <c r="AF933">
        <v>0</v>
      </c>
      <c r="AG933" t="str">
        <f t="shared" si="207"/>
        <v>&lt;=500</v>
      </c>
      <c r="AH933" t="s">
        <v>32</v>
      </c>
      <c r="AI933" t="str">
        <f t="shared" si="208"/>
        <v/>
      </c>
      <c r="AJ933" t="s">
        <v>32</v>
      </c>
      <c r="AK933" t="str">
        <f t="shared" si="209"/>
        <v/>
      </c>
      <c r="AL933">
        <v>8</v>
      </c>
      <c r="AM933">
        <v>8</v>
      </c>
      <c r="AN933">
        <v>0</v>
      </c>
      <c r="AO933">
        <v>1</v>
      </c>
      <c r="AP933" t="s">
        <v>32</v>
      </c>
    </row>
    <row r="934" spans="1:42" x14ac:dyDescent="0.25">
      <c r="A934">
        <v>201603</v>
      </c>
      <c r="B934" t="str">
        <f t="shared" si="196"/>
        <v>2016-I</v>
      </c>
      <c r="C934" t="s">
        <v>986</v>
      </c>
      <c r="D934" t="s">
        <v>986</v>
      </c>
      <c r="E934">
        <v>30087840</v>
      </c>
      <c r="F934" t="s">
        <v>29</v>
      </c>
      <c r="G934">
        <v>0</v>
      </c>
      <c r="H934">
        <v>0</v>
      </c>
      <c r="I934">
        <v>0</v>
      </c>
      <c r="J934">
        <f t="shared" si="197"/>
        <v>0</v>
      </c>
      <c r="K934" t="str">
        <f t="shared" si="198"/>
        <v>Modelamiento</v>
      </c>
      <c r="L934">
        <f t="shared" si="199"/>
        <v>0</v>
      </c>
      <c r="M934">
        <v>41</v>
      </c>
      <c r="N934" t="str">
        <f t="shared" si="200"/>
        <v>&lt;=45</v>
      </c>
      <c r="O934" t="s">
        <v>56</v>
      </c>
      <c r="P934" t="s">
        <v>31</v>
      </c>
      <c r="Q934">
        <v>32690</v>
      </c>
      <c r="R934">
        <v>499</v>
      </c>
      <c r="S934" t="str">
        <f t="shared" si="201"/>
        <v>&lt;=500</v>
      </c>
      <c r="T934">
        <v>998.77</v>
      </c>
      <c r="U934" t="str">
        <f t="shared" si="202"/>
        <v>&lt;=1000</v>
      </c>
      <c r="V934" t="s">
        <v>585</v>
      </c>
      <c r="W934">
        <v>31299</v>
      </c>
      <c r="X934" s="12">
        <f t="shared" si="203"/>
        <v>1.594300137384581E-2</v>
      </c>
      <c r="Y934" t="str">
        <f t="shared" si="204"/>
        <v>&lt;=0.02</v>
      </c>
      <c r="Z934" t="s">
        <v>32</v>
      </c>
      <c r="AA934">
        <v>4</v>
      </c>
      <c r="AB934">
        <v>992.61</v>
      </c>
      <c r="AC934" t="str">
        <f t="shared" si="205"/>
        <v>&lt;=1000</v>
      </c>
      <c r="AD934">
        <v>2477</v>
      </c>
      <c r="AE934" t="str">
        <f t="shared" si="206"/>
        <v>&gt;120</v>
      </c>
      <c r="AF934">
        <v>992.61</v>
      </c>
      <c r="AG934" t="str">
        <f t="shared" si="207"/>
        <v>&lt;=1000</v>
      </c>
      <c r="AH934" t="s">
        <v>32</v>
      </c>
      <c r="AI934" t="str">
        <f t="shared" si="208"/>
        <v/>
      </c>
      <c r="AJ934" t="s">
        <v>32</v>
      </c>
      <c r="AK934" t="str">
        <f t="shared" si="209"/>
        <v/>
      </c>
      <c r="AL934">
        <v>12</v>
      </c>
      <c r="AM934">
        <v>0</v>
      </c>
      <c r="AN934">
        <v>12</v>
      </c>
      <c r="AO934" t="s">
        <v>32</v>
      </c>
      <c r="AP934">
        <v>1</v>
      </c>
    </row>
    <row r="935" spans="1:42" x14ac:dyDescent="0.25">
      <c r="A935">
        <v>201603</v>
      </c>
      <c r="B935" t="str">
        <f t="shared" si="196"/>
        <v>2016-I</v>
      </c>
      <c r="C935" t="s">
        <v>987</v>
      </c>
      <c r="D935" t="s">
        <v>987</v>
      </c>
      <c r="E935">
        <v>30085395</v>
      </c>
      <c r="F935" t="s">
        <v>29</v>
      </c>
      <c r="G935">
        <v>0</v>
      </c>
      <c r="H935">
        <v>0</v>
      </c>
      <c r="I935">
        <v>0</v>
      </c>
      <c r="J935">
        <f t="shared" si="197"/>
        <v>0</v>
      </c>
      <c r="K935" t="str">
        <f t="shared" si="198"/>
        <v>Modelamiento</v>
      </c>
      <c r="L935">
        <f t="shared" si="199"/>
        <v>0</v>
      </c>
      <c r="M935">
        <v>47</v>
      </c>
      <c r="N935" t="str">
        <f t="shared" si="200"/>
        <v>&lt;=50</v>
      </c>
      <c r="O935" t="s">
        <v>56</v>
      </c>
      <c r="P935" t="s">
        <v>31</v>
      </c>
      <c r="Q935">
        <v>37406</v>
      </c>
      <c r="R935">
        <v>999</v>
      </c>
      <c r="S935" t="str">
        <f t="shared" si="201"/>
        <v>&lt;=1000</v>
      </c>
      <c r="T935">
        <v>999</v>
      </c>
      <c r="U935" t="str">
        <f t="shared" si="202"/>
        <v>&lt;=1000</v>
      </c>
      <c r="V935" t="s">
        <v>585</v>
      </c>
      <c r="W935">
        <v>36515</v>
      </c>
      <c r="X935" s="12">
        <f t="shared" si="203"/>
        <v>2.7358619745310148E-2</v>
      </c>
      <c r="Y935" t="str">
        <f t="shared" si="204"/>
        <v>&lt;=0.03</v>
      </c>
      <c r="Z935" t="s">
        <v>32</v>
      </c>
      <c r="AA935">
        <v>9</v>
      </c>
      <c r="AB935" t="s">
        <v>32</v>
      </c>
      <c r="AC935" t="str">
        <f t="shared" si="205"/>
        <v/>
      </c>
      <c r="AD935" t="s">
        <v>32</v>
      </c>
      <c r="AE935" t="str">
        <f t="shared" si="206"/>
        <v/>
      </c>
      <c r="AF935" t="s">
        <v>32</v>
      </c>
      <c r="AG935" t="str">
        <f t="shared" si="207"/>
        <v/>
      </c>
      <c r="AH935" t="s">
        <v>32</v>
      </c>
      <c r="AI935" t="str">
        <f t="shared" si="208"/>
        <v/>
      </c>
      <c r="AJ935" t="s">
        <v>32</v>
      </c>
      <c r="AK935" t="str">
        <f t="shared" si="209"/>
        <v/>
      </c>
      <c r="AL935">
        <v>0</v>
      </c>
      <c r="AM935">
        <v>0</v>
      </c>
      <c r="AN935">
        <v>0</v>
      </c>
      <c r="AO935" t="s">
        <v>32</v>
      </c>
      <c r="AP935" t="s">
        <v>32</v>
      </c>
    </row>
    <row r="936" spans="1:42" x14ac:dyDescent="0.25">
      <c r="A936">
        <v>201603</v>
      </c>
      <c r="B936" t="str">
        <f t="shared" si="196"/>
        <v>2016-I</v>
      </c>
      <c r="C936" t="s">
        <v>988</v>
      </c>
      <c r="D936" t="s">
        <v>988</v>
      </c>
      <c r="E936">
        <v>30082187</v>
      </c>
      <c r="F936" t="s">
        <v>29</v>
      </c>
      <c r="G936">
        <v>0</v>
      </c>
      <c r="H936">
        <v>0</v>
      </c>
      <c r="I936">
        <v>0</v>
      </c>
      <c r="J936">
        <f t="shared" si="197"/>
        <v>0</v>
      </c>
      <c r="K936" t="str">
        <f t="shared" si="198"/>
        <v>Modelamiento</v>
      </c>
      <c r="L936">
        <f t="shared" si="199"/>
        <v>0</v>
      </c>
      <c r="M936">
        <v>51</v>
      </c>
      <c r="N936" t="str">
        <f t="shared" si="200"/>
        <v>&lt;=55</v>
      </c>
      <c r="O936" t="s">
        <v>56</v>
      </c>
      <c r="P936" t="s">
        <v>69</v>
      </c>
      <c r="Q936">
        <v>34929</v>
      </c>
      <c r="R936">
        <v>1500</v>
      </c>
      <c r="S936" t="str">
        <f t="shared" si="201"/>
        <v>&lt;=1500</v>
      </c>
      <c r="T936">
        <v>1264.76</v>
      </c>
      <c r="U936" t="str">
        <f t="shared" si="202"/>
        <v>&lt;=1300</v>
      </c>
      <c r="V936" t="s">
        <v>589</v>
      </c>
      <c r="W936">
        <v>34539</v>
      </c>
      <c r="X936" s="12">
        <f t="shared" si="203"/>
        <v>4.3429167028576389E-2</v>
      </c>
      <c r="Y936" t="str">
        <f t="shared" si="204"/>
        <v>&lt;=0.05</v>
      </c>
      <c r="Z936" t="s">
        <v>32</v>
      </c>
      <c r="AA936">
        <v>4</v>
      </c>
      <c r="AB936">
        <v>3187.37</v>
      </c>
      <c r="AC936" t="str">
        <f t="shared" si="205"/>
        <v>&lt;=4000</v>
      </c>
      <c r="AD936">
        <v>854</v>
      </c>
      <c r="AE936" t="str">
        <f t="shared" si="206"/>
        <v>&gt;120</v>
      </c>
      <c r="AF936">
        <v>3187.37</v>
      </c>
      <c r="AG936" t="str">
        <f t="shared" si="207"/>
        <v>&lt;=4000</v>
      </c>
      <c r="AH936" t="s">
        <v>32</v>
      </c>
      <c r="AI936" t="str">
        <f t="shared" si="208"/>
        <v/>
      </c>
      <c r="AJ936" t="s">
        <v>32</v>
      </c>
      <c r="AK936" t="str">
        <f t="shared" si="209"/>
        <v/>
      </c>
      <c r="AL936">
        <v>12</v>
      </c>
      <c r="AM936">
        <v>0</v>
      </c>
      <c r="AN936">
        <v>12</v>
      </c>
      <c r="AO936" t="s">
        <v>32</v>
      </c>
      <c r="AP936">
        <v>1</v>
      </c>
    </row>
    <row r="937" spans="1:42" x14ac:dyDescent="0.25">
      <c r="A937">
        <v>201603</v>
      </c>
      <c r="B937" t="str">
        <f t="shared" si="196"/>
        <v>2016-I</v>
      </c>
      <c r="C937" t="s">
        <v>989</v>
      </c>
      <c r="D937" t="s">
        <v>989</v>
      </c>
      <c r="E937">
        <v>30088927</v>
      </c>
      <c r="F937" t="s">
        <v>29</v>
      </c>
      <c r="G937">
        <v>0</v>
      </c>
      <c r="H937">
        <v>0</v>
      </c>
      <c r="I937">
        <v>0</v>
      </c>
      <c r="J937">
        <f t="shared" si="197"/>
        <v>0</v>
      </c>
      <c r="K937" t="str">
        <f t="shared" si="198"/>
        <v>Modelamiento</v>
      </c>
      <c r="L937">
        <f t="shared" si="199"/>
        <v>0</v>
      </c>
      <c r="M937">
        <v>35</v>
      </c>
      <c r="N937" t="str">
        <f t="shared" si="200"/>
        <v>&lt;=35</v>
      </c>
      <c r="O937" t="s">
        <v>56</v>
      </c>
      <c r="P937" t="s">
        <v>39</v>
      </c>
      <c r="Q937">
        <v>37306</v>
      </c>
      <c r="R937">
        <v>1099</v>
      </c>
      <c r="S937" t="str">
        <f t="shared" si="201"/>
        <v>&lt;=1500</v>
      </c>
      <c r="T937">
        <v>996.1</v>
      </c>
      <c r="U937" t="str">
        <f t="shared" si="202"/>
        <v>&lt;=1000</v>
      </c>
      <c r="V937" t="s">
        <v>585</v>
      </c>
      <c r="W937">
        <v>36515</v>
      </c>
      <c r="X937" s="12">
        <f t="shared" si="203"/>
        <v>3.0097220320416267E-2</v>
      </c>
      <c r="Y937" t="str">
        <f t="shared" si="204"/>
        <v>&lt;=0.04</v>
      </c>
      <c r="Z937" t="s">
        <v>32</v>
      </c>
      <c r="AA937">
        <v>4</v>
      </c>
      <c r="AB937">
        <v>1946.77</v>
      </c>
      <c r="AC937" t="str">
        <f t="shared" si="205"/>
        <v>&lt;=2000</v>
      </c>
      <c r="AD937">
        <v>1075</v>
      </c>
      <c r="AE937" t="str">
        <f t="shared" si="206"/>
        <v>&gt;120</v>
      </c>
      <c r="AF937">
        <v>1946.77</v>
      </c>
      <c r="AG937" t="str">
        <f t="shared" si="207"/>
        <v>&lt;=2000</v>
      </c>
      <c r="AH937" t="s">
        <v>32</v>
      </c>
      <c r="AI937" t="str">
        <f t="shared" si="208"/>
        <v/>
      </c>
      <c r="AJ937" t="s">
        <v>32</v>
      </c>
      <c r="AK937" t="str">
        <f t="shared" si="209"/>
        <v/>
      </c>
      <c r="AL937">
        <v>12</v>
      </c>
      <c r="AM937">
        <v>0</v>
      </c>
      <c r="AN937">
        <v>12</v>
      </c>
      <c r="AO937" t="s">
        <v>32</v>
      </c>
      <c r="AP937">
        <v>1</v>
      </c>
    </row>
    <row r="938" spans="1:42" x14ac:dyDescent="0.25">
      <c r="A938">
        <v>201603</v>
      </c>
      <c r="B938" t="str">
        <f t="shared" si="196"/>
        <v>2016-I</v>
      </c>
      <c r="C938" t="s">
        <v>990</v>
      </c>
      <c r="D938" t="s">
        <v>990</v>
      </c>
      <c r="E938">
        <v>30089542</v>
      </c>
      <c r="F938" t="s">
        <v>29</v>
      </c>
      <c r="G938">
        <v>0</v>
      </c>
      <c r="H938">
        <v>0</v>
      </c>
      <c r="I938">
        <v>0</v>
      </c>
      <c r="J938">
        <f t="shared" si="197"/>
        <v>0</v>
      </c>
      <c r="K938" t="str">
        <f t="shared" si="198"/>
        <v>Modelamiento</v>
      </c>
      <c r="L938">
        <f t="shared" si="199"/>
        <v>0</v>
      </c>
      <c r="M938">
        <v>39</v>
      </c>
      <c r="N938" t="str">
        <f t="shared" si="200"/>
        <v>&lt;=40</v>
      </c>
      <c r="O938" t="s">
        <v>56</v>
      </c>
      <c r="P938" t="s">
        <v>39</v>
      </c>
      <c r="Q938">
        <v>32690</v>
      </c>
      <c r="R938">
        <v>499</v>
      </c>
      <c r="S938" t="str">
        <f t="shared" si="201"/>
        <v>&lt;=500</v>
      </c>
      <c r="T938">
        <v>998.77</v>
      </c>
      <c r="U938" t="str">
        <f t="shared" si="202"/>
        <v>&lt;=1000</v>
      </c>
      <c r="V938" t="s">
        <v>585</v>
      </c>
      <c r="W938">
        <v>31299</v>
      </c>
      <c r="X938" s="12">
        <f t="shared" si="203"/>
        <v>1.594300137384581E-2</v>
      </c>
      <c r="Y938" t="str">
        <f t="shared" si="204"/>
        <v>&lt;=0.02</v>
      </c>
      <c r="Z938" t="s">
        <v>32</v>
      </c>
      <c r="AA938">
        <v>9</v>
      </c>
      <c r="AB938" t="s">
        <v>32</v>
      </c>
      <c r="AC938" t="str">
        <f t="shared" si="205"/>
        <v/>
      </c>
      <c r="AD938" t="s">
        <v>32</v>
      </c>
      <c r="AE938" t="str">
        <f t="shared" si="206"/>
        <v/>
      </c>
      <c r="AF938" t="s">
        <v>32</v>
      </c>
      <c r="AG938" t="str">
        <f t="shared" si="207"/>
        <v/>
      </c>
      <c r="AH938" t="s">
        <v>32</v>
      </c>
      <c r="AI938" t="str">
        <f t="shared" si="208"/>
        <v/>
      </c>
      <c r="AJ938" t="s">
        <v>32</v>
      </c>
      <c r="AK938" t="str">
        <f t="shared" si="209"/>
        <v/>
      </c>
      <c r="AL938">
        <v>0</v>
      </c>
      <c r="AM938">
        <v>0</v>
      </c>
      <c r="AN938">
        <v>0</v>
      </c>
      <c r="AO938" t="s">
        <v>32</v>
      </c>
      <c r="AP938" t="s">
        <v>32</v>
      </c>
    </row>
    <row r="939" spans="1:42" x14ac:dyDescent="0.25">
      <c r="A939">
        <v>201603</v>
      </c>
      <c r="B939" t="str">
        <f t="shared" si="196"/>
        <v>2016-I</v>
      </c>
      <c r="C939" t="s">
        <v>991</v>
      </c>
      <c r="D939" t="s">
        <v>991</v>
      </c>
      <c r="E939">
        <v>30089095</v>
      </c>
      <c r="F939" t="s">
        <v>29</v>
      </c>
      <c r="G939">
        <v>0</v>
      </c>
      <c r="H939">
        <v>0</v>
      </c>
      <c r="I939">
        <v>0</v>
      </c>
      <c r="J939">
        <f t="shared" si="197"/>
        <v>0</v>
      </c>
      <c r="K939" t="str">
        <f t="shared" si="198"/>
        <v>Modelamiento</v>
      </c>
      <c r="L939">
        <f t="shared" si="199"/>
        <v>0</v>
      </c>
      <c r="M939">
        <v>41</v>
      </c>
      <c r="N939" t="str">
        <f t="shared" si="200"/>
        <v>&lt;=45</v>
      </c>
      <c r="O939" t="s">
        <v>56</v>
      </c>
      <c r="P939" t="s">
        <v>39</v>
      </c>
      <c r="Q939">
        <v>34929</v>
      </c>
      <c r="R939">
        <v>1500</v>
      </c>
      <c r="S939" t="str">
        <f t="shared" si="201"/>
        <v>&lt;=1500</v>
      </c>
      <c r="T939">
        <v>1263.6400000000001</v>
      </c>
      <c r="U939" t="str">
        <f t="shared" si="202"/>
        <v>&lt;=1300</v>
      </c>
      <c r="V939" t="s">
        <v>589</v>
      </c>
      <c r="W939">
        <v>34539</v>
      </c>
      <c r="X939" s="12">
        <f t="shared" si="203"/>
        <v>4.3429167028576389E-2</v>
      </c>
      <c r="Y939" t="str">
        <f t="shared" si="204"/>
        <v>&lt;=0.05</v>
      </c>
      <c r="Z939" t="s">
        <v>32</v>
      </c>
      <c r="AA939">
        <v>9</v>
      </c>
      <c r="AB939" t="s">
        <v>32</v>
      </c>
      <c r="AC939" t="str">
        <f t="shared" si="205"/>
        <v/>
      </c>
      <c r="AD939" t="s">
        <v>32</v>
      </c>
      <c r="AE939" t="str">
        <f t="shared" si="206"/>
        <v/>
      </c>
      <c r="AF939" t="s">
        <v>32</v>
      </c>
      <c r="AG939" t="str">
        <f t="shared" si="207"/>
        <v/>
      </c>
      <c r="AH939" t="s">
        <v>32</v>
      </c>
      <c r="AI939" t="str">
        <f t="shared" si="208"/>
        <v/>
      </c>
      <c r="AJ939" t="s">
        <v>32</v>
      </c>
      <c r="AK939" t="str">
        <f t="shared" si="209"/>
        <v/>
      </c>
      <c r="AL939">
        <v>0</v>
      </c>
      <c r="AM939">
        <v>0</v>
      </c>
      <c r="AN939">
        <v>0</v>
      </c>
      <c r="AO939" t="s">
        <v>32</v>
      </c>
      <c r="AP939" t="s">
        <v>32</v>
      </c>
    </row>
    <row r="940" spans="1:42" x14ac:dyDescent="0.25">
      <c r="A940">
        <v>201603</v>
      </c>
      <c r="B940" t="str">
        <f t="shared" si="196"/>
        <v>2016-I</v>
      </c>
      <c r="C940" t="s">
        <v>992</v>
      </c>
      <c r="D940" t="s">
        <v>992</v>
      </c>
      <c r="E940">
        <v>30090350</v>
      </c>
      <c r="F940" t="s">
        <v>29</v>
      </c>
      <c r="G940">
        <v>0</v>
      </c>
      <c r="H940">
        <v>0</v>
      </c>
      <c r="I940">
        <v>0</v>
      </c>
      <c r="J940">
        <f t="shared" si="197"/>
        <v>0</v>
      </c>
      <c r="K940" t="str">
        <f t="shared" si="198"/>
        <v>Modelamiento</v>
      </c>
      <c r="L940">
        <f t="shared" si="199"/>
        <v>0</v>
      </c>
      <c r="M940">
        <v>45</v>
      </c>
      <c r="N940" t="str">
        <f t="shared" si="200"/>
        <v>&lt;=45</v>
      </c>
      <c r="O940" t="s">
        <v>56</v>
      </c>
      <c r="P940" t="s">
        <v>39</v>
      </c>
      <c r="Q940">
        <v>37953</v>
      </c>
      <c r="R940">
        <v>1500</v>
      </c>
      <c r="S940" t="str">
        <f t="shared" si="201"/>
        <v>&lt;=1500</v>
      </c>
      <c r="T940">
        <v>1372.2</v>
      </c>
      <c r="U940" t="str">
        <f t="shared" si="202"/>
        <v>&lt;=1400</v>
      </c>
      <c r="V940" t="s">
        <v>587</v>
      </c>
      <c r="W940">
        <v>37563</v>
      </c>
      <c r="X940" s="12">
        <f t="shared" si="203"/>
        <v>3.9932912706652821E-2</v>
      </c>
      <c r="Y940" t="str">
        <f t="shared" si="204"/>
        <v>&lt;=0.04</v>
      </c>
      <c r="Z940" t="s">
        <v>32</v>
      </c>
      <c r="AA940">
        <v>0</v>
      </c>
      <c r="AB940">
        <v>5819.33</v>
      </c>
      <c r="AC940" t="str">
        <f t="shared" si="205"/>
        <v>&gt;5000</v>
      </c>
      <c r="AD940">
        <v>0</v>
      </c>
      <c r="AE940" t="str">
        <f t="shared" si="206"/>
        <v>=0</v>
      </c>
      <c r="AF940">
        <v>0</v>
      </c>
      <c r="AG940" t="str">
        <f t="shared" si="207"/>
        <v>&lt;=500</v>
      </c>
      <c r="AH940">
        <v>12152.25</v>
      </c>
      <c r="AI940" t="str">
        <f t="shared" si="208"/>
        <v>&gt;5000</v>
      </c>
      <c r="AJ940">
        <v>0.86719999999999997</v>
      </c>
      <c r="AK940" t="str">
        <f t="shared" si="209"/>
        <v>&lt;=0.9</v>
      </c>
      <c r="AL940">
        <v>9</v>
      </c>
      <c r="AM940">
        <v>9</v>
      </c>
      <c r="AN940">
        <v>0</v>
      </c>
      <c r="AO940">
        <v>1</v>
      </c>
      <c r="AP940" t="s">
        <v>32</v>
      </c>
    </row>
    <row r="941" spans="1:42" x14ac:dyDescent="0.25">
      <c r="A941">
        <v>201603</v>
      </c>
      <c r="B941" t="str">
        <f t="shared" si="196"/>
        <v>2016-I</v>
      </c>
      <c r="C941" t="s">
        <v>993</v>
      </c>
      <c r="D941" t="s">
        <v>993</v>
      </c>
      <c r="E941">
        <v>30087491</v>
      </c>
      <c r="F941" t="s">
        <v>29</v>
      </c>
      <c r="G941">
        <v>0</v>
      </c>
      <c r="H941">
        <v>0</v>
      </c>
      <c r="I941">
        <v>0</v>
      </c>
      <c r="J941">
        <f t="shared" si="197"/>
        <v>0</v>
      </c>
      <c r="K941" t="str">
        <f t="shared" si="198"/>
        <v>Modelamiento</v>
      </c>
      <c r="L941">
        <f t="shared" si="199"/>
        <v>0</v>
      </c>
      <c r="M941">
        <v>22</v>
      </c>
      <c r="N941" t="str">
        <f t="shared" si="200"/>
        <v>&lt;=25</v>
      </c>
      <c r="O941" t="s">
        <v>56</v>
      </c>
      <c r="P941" t="s">
        <v>31</v>
      </c>
      <c r="Q941">
        <v>27473</v>
      </c>
      <c r="R941">
        <v>499</v>
      </c>
      <c r="S941" t="str">
        <f t="shared" si="201"/>
        <v>&lt;=500</v>
      </c>
      <c r="T941">
        <v>998.77</v>
      </c>
      <c r="U941" t="str">
        <f t="shared" si="202"/>
        <v>&lt;=1000</v>
      </c>
      <c r="V941" t="s">
        <v>585</v>
      </c>
      <c r="W941">
        <v>26082</v>
      </c>
      <c r="X941" s="12">
        <f t="shared" si="203"/>
        <v>1.9131968407330727E-2</v>
      </c>
      <c r="Y941" t="str">
        <f t="shared" si="204"/>
        <v>&lt;=0.02</v>
      </c>
      <c r="Z941" t="s">
        <v>32</v>
      </c>
      <c r="AA941">
        <v>9</v>
      </c>
      <c r="AB941" t="s">
        <v>32</v>
      </c>
      <c r="AC941" t="str">
        <f t="shared" si="205"/>
        <v/>
      </c>
      <c r="AD941" t="s">
        <v>32</v>
      </c>
      <c r="AE941" t="str">
        <f t="shared" si="206"/>
        <v/>
      </c>
      <c r="AF941" t="s">
        <v>32</v>
      </c>
      <c r="AG941" t="str">
        <f t="shared" si="207"/>
        <v/>
      </c>
      <c r="AH941" t="s">
        <v>32</v>
      </c>
      <c r="AI941" t="str">
        <f t="shared" si="208"/>
        <v/>
      </c>
      <c r="AJ941" t="s">
        <v>32</v>
      </c>
      <c r="AK941" t="str">
        <f t="shared" si="209"/>
        <v/>
      </c>
      <c r="AL941">
        <v>0</v>
      </c>
      <c r="AM941">
        <v>0</v>
      </c>
      <c r="AN941">
        <v>0</v>
      </c>
      <c r="AO941" t="s">
        <v>32</v>
      </c>
      <c r="AP941" t="s">
        <v>32</v>
      </c>
    </row>
    <row r="942" spans="1:42" x14ac:dyDescent="0.25">
      <c r="A942">
        <v>201603</v>
      </c>
      <c r="B942" t="str">
        <f t="shared" si="196"/>
        <v>2016-I</v>
      </c>
      <c r="C942" t="s">
        <v>994</v>
      </c>
      <c r="D942" t="s">
        <v>994</v>
      </c>
      <c r="E942">
        <v>30090412</v>
      </c>
      <c r="F942" t="s">
        <v>29</v>
      </c>
      <c r="G942">
        <v>0</v>
      </c>
      <c r="H942">
        <v>0</v>
      </c>
      <c r="I942">
        <v>0</v>
      </c>
      <c r="J942">
        <f t="shared" si="197"/>
        <v>0</v>
      </c>
      <c r="K942" t="str">
        <f t="shared" si="198"/>
        <v>Modelamiento</v>
      </c>
      <c r="L942">
        <f t="shared" si="199"/>
        <v>0</v>
      </c>
      <c r="M942">
        <v>59</v>
      </c>
      <c r="N942" t="str">
        <f t="shared" si="200"/>
        <v>&lt;=60</v>
      </c>
      <c r="O942" t="s">
        <v>56</v>
      </c>
      <c r="P942" t="s">
        <v>35</v>
      </c>
      <c r="Q942">
        <v>29789</v>
      </c>
      <c r="R942">
        <v>3400</v>
      </c>
      <c r="S942" t="str">
        <f t="shared" si="201"/>
        <v>&gt;2500</v>
      </c>
      <c r="T942">
        <v>924.27</v>
      </c>
      <c r="U942" t="str">
        <f t="shared" si="202"/>
        <v>&lt;=1000</v>
      </c>
      <c r="V942" t="s">
        <v>585</v>
      </c>
      <c r="W942">
        <v>31299</v>
      </c>
      <c r="X942" s="12">
        <f t="shared" si="203"/>
        <v>0.10862966867951053</v>
      </c>
      <c r="Y942" t="str">
        <f t="shared" si="204"/>
        <v>&gt;0.06</v>
      </c>
      <c r="Z942" t="s">
        <v>32</v>
      </c>
      <c r="AA942">
        <v>0</v>
      </c>
      <c r="AB942">
        <v>1491.93</v>
      </c>
      <c r="AC942" t="str">
        <f t="shared" si="205"/>
        <v>&lt;=2000</v>
      </c>
      <c r="AD942">
        <v>0</v>
      </c>
      <c r="AE942" t="str">
        <f t="shared" si="206"/>
        <v>=0</v>
      </c>
      <c r="AF942">
        <v>0</v>
      </c>
      <c r="AG942" t="str">
        <f t="shared" si="207"/>
        <v>&lt;=500</v>
      </c>
      <c r="AH942" t="s">
        <v>32</v>
      </c>
      <c r="AI942" t="str">
        <f t="shared" si="208"/>
        <v/>
      </c>
      <c r="AJ942" t="s">
        <v>32</v>
      </c>
      <c r="AK942" t="str">
        <f t="shared" si="209"/>
        <v/>
      </c>
      <c r="AL942">
        <v>12</v>
      </c>
      <c r="AM942">
        <v>12</v>
      </c>
      <c r="AN942">
        <v>0</v>
      </c>
      <c r="AO942">
        <v>1</v>
      </c>
      <c r="AP942" t="s">
        <v>32</v>
      </c>
    </row>
    <row r="943" spans="1:42" x14ac:dyDescent="0.25">
      <c r="A943">
        <v>201603</v>
      </c>
      <c r="B943" t="str">
        <f t="shared" si="196"/>
        <v>2016-I</v>
      </c>
      <c r="C943" t="s">
        <v>995</v>
      </c>
      <c r="D943" t="s">
        <v>995</v>
      </c>
      <c r="E943">
        <v>30085962</v>
      </c>
      <c r="F943" t="s">
        <v>29</v>
      </c>
      <c r="G943">
        <v>0</v>
      </c>
      <c r="H943">
        <v>0</v>
      </c>
      <c r="I943">
        <v>0</v>
      </c>
      <c r="J943">
        <f t="shared" si="197"/>
        <v>0</v>
      </c>
      <c r="K943" t="str">
        <f t="shared" si="198"/>
        <v>Modelamiento</v>
      </c>
      <c r="L943">
        <f t="shared" si="199"/>
        <v>0</v>
      </c>
      <c r="M943">
        <v>27</v>
      </c>
      <c r="N943" t="str">
        <f t="shared" si="200"/>
        <v>&lt;=30</v>
      </c>
      <c r="O943" t="s">
        <v>56</v>
      </c>
      <c r="P943" t="s">
        <v>31</v>
      </c>
      <c r="Q943">
        <v>37406</v>
      </c>
      <c r="R943">
        <v>999</v>
      </c>
      <c r="S943" t="str">
        <f t="shared" si="201"/>
        <v>&lt;=1000</v>
      </c>
      <c r="T943">
        <v>998.77</v>
      </c>
      <c r="U943" t="str">
        <f t="shared" si="202"/>
        <v>&lt;=1000</v>
      </c>
      <c r="V943" t="s">
        <v>585</v>
      </c>
      <c r="W943">
        <v>36515</v>
      </c>
      <c r="X943" s="12">
        <f t="shared" si="203"/>
        <v>2.7358619745310148E-2</v>
      </c>
      <c r="Y943" t="str">
        <f t="shared" si="204"/>
        <v>&lt;=0.03</v>
      </c>
      <c r="Z943" t="s">
        <v>32</v>
      </c>
      <c r="AA943">
        <v>0</v>
      </c>
      <c r="AB943">
        <v>5596</v>
      </c>
      <c r="AC943" t="str">
        <f t="shared" si="205"/>
        <v>&gt;5000</v>
      </c>
      <c r="AD943">
        <v>0</v>
      </c>
      <c r="AE943" t="str">
        <f t="shared" si="206"/>
        <v>=0</v>
      </c>
      <c r="AF943">
        <v>0</v>
      </c>
      <c r="AG943" t="str">
        <f t="shared" si="207"/>
        <v>&lt;=500</v>
      </c>
      <c r="AH943">
        <v>2100</v>
      </c>
      <c r="AI943" t="str">
        <f t="shared" si="208"/>
        <v>&lt;=3000</v>
      </c>
      <c r="AJ943">
        <v>0.20150000000000001</v>
      </c>
      <c r="AK943" t="str">
        <f t="shared" si="209"/>
        <v>&lt;=0.3</v>
      </c>
      <c r="AL943">
        <v>12</v>
      </c>
      <c r="AM943">
        <v>12</v>
      </c>
      <c r="AN943">
        <v>0</v>
      </c>
      <c r="AO943">
        <v>1</v>
      </c>
      <c r="AP943" t="s">
        <v>32</v>
      </c>
    </row>
    <row r="944" spans="1:42" x14ac:dyDescent="0.25">
      <c r="A944">
        <v>201603</v>
      </c>
      <c r="B944" t="str">
        <f t="shared" si="196"/>
        <v>2016-I</v>
      </c>
      <c r="C944" t="s">
        <v>996</v>
      </c>
      <c r="D944" t="s">
        <v>996</v>
      </c>
      <c r="E944">
        <v>30083055</v>
      </c>
      <c r="F944" t="s">
        <v>29</v>
      </c>
      <c r="G944">
        <v>0</v>
      </c>
      <c r="H944">
        <v>0</v>
      </c>
      <c r="I944">
        <v>0</v>
      </c>
      <c r="J944">
        <f t="shared" si="197"/>
        <v>0</v>
      </c>
      <c r="K944" t="str">
        <f t="shared" si="198"/>
        <v>Modelamiento</v>
      </c>
      <c r="L944">
        <f t="shared" si="199"/>
        <v>0</v>
      </c>
      <c r="M944">
        <v>35</v>
      </c>
      <c r="N944" t="str">
        <f t="shared" si="200"/>
        <v>&lt;=35</v>
      </c>
      <c r="O944" t="s">
        <v>56</v>
      </c>
      <c r="P944" t="s">
        <v>35</v>
      </c>
      <c r="Q944">
        <v>37305</v>
      </c>
      <c r="R944">
        <v>1100</v>
      </c>
      <c r="S944" t="str">
        <f t="shared" si="201"/>
        <v>&lt;=1500</v>
      </c>
      <c r="T944">
        <v>996.3</v>
      </c>
      <c r="U944" t="str">
        <f t="shared" si="202"/>
        <v>&lt;=1000</v>
      </c>
      <c r="V944" t="s">
        <v>585</v>
      </c>
      <c r="W944">
        <v>36515</v>
      </c>
      <c r="X944" s="12">
        <f t="shared" si="203"/>
        <v>3.0124606326167327E-2</v>
      </c>
      <c r="Y944" t="str">
        <f t="shared" si="204"/>
        <v>&lt;=0.04</v>
      </c>
      <c r="Z944" t="s">
        <v>32</v>
      </c>
      <c r="AA944">
        <v>4</v>
      </c>
      <c r="AB944">
        <v>955.77</v>
      </c>
      <c r="AC944" t="str">
        <f t="shared" si="205"/>
        <v>&lt;=1000</v>
      </c>
      <c r="AD944">
        <v>1967</v>
      </c>
      <c r="AE944" t="str">
        <f t="shared" si="206"/>
        <v>&gt;120</v>
      </c>
      <c r="AF944">
        <v>955.77</v>
      </c>
      <c r="AG944" t="str">
        <f t="shared" si="207"/>
        <v>&lt;=1000</v>
      </c>
      <c r="AH944" t="s">
        <v>32</v>
      </c>
      <c r="AI944" t="str">
        <f t="shared" si="208"/>
        <v/>
      </c>
      <c r="AJ944" t="s">
        <v>32</v>
      </c>
      <c r="AK944" t="str">
        <f t="shared" si="209"/>
        <v/>
      </c>
      <c r="AL944">
        <v>12</v>
      </c>
      <c r="AM944">
        <v>0</v>
      </c>
      <c r="AN944">
        <v>12</v>
      </c>
      <c r="AO944" t="s">
        <v>32</v>
      </c>
      <c r="AP944">
        <v>1</v>
      </c>
    </row>
    <row r="945" spans="1:42" x14ac:dyDescent="0.25">
      <c r="A945">
        <v>201603</v>
      </c>
      <c r="B945" t="str">
        <f t="shared" si="196"/>
        <v>2016-I</v>
      </c>
      <c r="C945" t="s">
        <v>997</v>
      </c>
      <c r="D945" t="s">
        <v>997</v>
      </c>
      <c r="E945">
        <v>30089022</v>
      </c>
      <c r="F945" t="s">
        <v>29</v>
      </c>
      <c r="G945">
        <v>0</v>
      </c>
      <c r="H945">
        <v>0</v>
      </c>
      <c r="I945">
        <v>0</v>
      </c>
      <c r="J945">
        <f t="shared" si="197"/>
        <v>0</v>
      </c>
      <c r="K945" t="str">
        <f t="shared" si="198"/>
        <v>Modelamiento</v>
      </c>
      <c r="L945">
        <f t="shared" si="199"/>
        <v>0</v>
      </c>
      <c r="M945">
        <v>27</v>
      </c>
      <c r="N945" t="str">
        <f t="shared" si="200"/>
        <v>&lt;=30</v>
      </c>
      <c r="O945" t="s">
        <v>56</v>
      </c>
      <c r="P945" t="s">
        <v>39</v>
      </c>
      <c r="Q945">
        <v>34929</v>
      </c>
      <c r="R945">
        <v>1500</v>
      </c>
      <c r="S945" t="str">
        <f t="shared" si="201"/>
        <v>&lt;=1500</v>
      </c>
      <c r="T945">
        <v>1165.8900000000001</v>
      </c>
      <c r="U945" t="str">
        <f t="shared" si="202"/>
        <v>&lt;=1200</v>
      </c>
      <c r="V945" t="s">
        <v>589</v>
      </c>
      <c r="W945">
        <v>34539</v>
      </c>
      <c r="X945" s="12">
        <f t="shared" si="203"/>
        <v>4.3429167028576389E-2</v>
      </c>
      <c r="Y945" t="str">
        <f t="shared" si="204"/>
        <v>&lt;=0.05</v>
      </c>
      <c r="Z945" t="s">
        <v>32</v>
      </c>
      <c r="AA945">
        <v>9</v>
      </c>
      <c r="AB945" t="s">
        <v>32</v>
      </c>
      <c r="AC945" t="str">
        <f t="shared" si="205"/>
        <v/>
      </c>
      <c r="AD945" t="s">
        <v>32</v>
      </c>
      <c r="AE945" t="str">
        <f t="shared" si="206"/>
        <v/>
      </c>
      <c r="AF945" t="s">
        <v>32</v>
      </c>
      <c r="AG945" t="str">
        <f t="shared" si="207"/>
        <v/>
      </c>
      <c r="AH945" t="s">
        <v>32</v>
      </c>
      <c r="AI945" t="str">
        <f t="shared" si="208"/>
        <v/>
      </c>
      <c r="AJ945" t="s">
        <v>32</v>
      </c>
      <c r="AK945" t="str">
        <f t="shared" si="209"/>
        <v/>
      </c>
      <c r="AL945">
        <v>0</v>
      </c>
      <c r="AM945">
        <v>0</v>
      </c>
      <c r="AN945">
        <v>0</v>
      </c>
      <c r="AO945" t="s">
        <v>32</v>
      </c>
      <c r="AP945" t="s">
        <v>32</v>
      </c>
    </row>
    <row r="946" spans="1:42" x14ac:dyDescent="0.25">
      <c r="A946">
        <v>201603</v>
      </c>
      <c r="B946" t="str">
        <f t="shared" si="196"/>
        <v>2016-I</v>
      </c>
      <c r="C946" t="s">
        <v>998</v>
      </c>
      <c r="D946" t="s">
        <v>998</v>
      </c>
      <c r="E946">
        <v>30085878</v>
      </c>
      <c r="F946" t="s">
        <v>29</v>
      </c>
      <c r="G946">
        <v>0</v>
      </c>
      <c r="H946">
        <v>0</v>
      </c>
      <c r="I946">
        <v>0</v>
      </c>
      <c r="J946">
        <f t="shared" si="197"/>
        <v>0</v>
      </c>
      <c r="K946" t="str">
        <f t="shared" si="198"/>
        <v>Modelamiento</v>
      </c>
      <c r="L946">
        <f t="shared" si="199"/>
        <v>0</v>
      </c>
      <c r="M946">
        <v>26</v>
      </c>
      <c r="N946" t="str">
        <f t="shared" si="200"/>
        <v>&lt;=30</v>
      </c>
      <c r="O946" t="s">
        <v>56</v>
      </c>
      <c r="P946" t="s">
        <v>39</v>
      </c>
      <c r="Q946">
        <v>38572</v>
      </c>
      <c r="R946">
        <v>0</v>
      </c>
      <c r="S946" t="str">
        <f t="shared" si="201"/>
        <v>=0</v>
      </c>
      <c r="T946">
        <v>1362.19</v>
      </c>
      <c r="U946" t="str">
        <f t="shared" si="202"/>
        <v>&lt;=1400</v>
      </c>
      <c r="V946" t="s">
        <v>32</v>
      </c>
      <c r="W946">
        <v>38572</v>
      </c>
      <c r="X946" s="12">
        <f t="shared" si="203"/>
        <v>0</v>
      </c>
      <c r="Y946" t="str">
        <f t="shared" si="204"/>
        <v>=0</v>
      </c>
      <c r="Z946" t="s">
        <v>32</v>
      </c>
      <c r="AA946">
        <v>9</v>
      </c>
      <c r="AB946" t="s">
        <v>32</v>
      </c>
      <c r="AC946" t="str">
        <f t="shared" si="205"/>
        <v/>
      </c>
      <c r="AD946" t="s">
        <v>32</v>
      </c>
      <c r="AE946" t="str">
        <f t="shared" si="206"/>
        <v/>
      </c>
      <c r="AF946" t="s">
        <v>32</v>
      </c>
      <c r="AG946" t="str">
        <f t="shared" si="207"/>
        <v/>
      </c>
      <c r="AH946" t="s">
        <v>32</v>
      </c>
      <c r="AI946" t="str">
        <f t="shared" si="208"/>
        <v/>
      </c>
      <c r="AJ946" t="s">
        <v>32</v>
      </c>
      <c r="AK946" t="str">
        <f t="shared" si="209"/>
        <v/>
      </c>
      <c r="AL946">
        <v>0</v>
      </c>
      <c r="AM946">
        <v>0</v>
      </c>
      <c r="AN946">
        <v>0</v>
      </c>
      <c r="AO946" t="s">
        <v>32</v>
      </c>
      <c r="AP946" t="s">
        <v>32</v>
      </c>
    </row>
    <row r="947" spans="1:42" x14ac:dyDescent="0.25">
      <c r="A947">
        <v>201603</v>
      </c>
      <c r="B947" t="str">
        <f t="shared" si="196"/>
        <v>2016-I</v>
      </c>
      <c r="C947" t="s">
        <v>999</v>
      </c>
      <c r="D947" t="s">
        <v>999</v>
      </c>
      <c r="E947">
        <v>30089414</v>
      </c>
      <c r="F947" t="s">
        <v>29</v>
      </c>
      <c r="G947">
        <v>0</v>
      </c>
      <c r="H947">
        <v>0</v>
      </c>
      <c r="I947">
        <v>0</v>
      </c>
      <c r="J947">
        <f t="shared" si="197"/>
        <v>0</v>
      </c>
      <c r="K947" t="str">
        <f t="shared" si="198"/>
        <v>Modelamiento</v>
      </c>
      <c r="L947">
        <f t="shared" si="199"/>
        <v>0</v>
      </c>
      <c r="M947">
        <v>23</v>
      </c>
      <c r="N947" t="str">
        <f t="shared" si="200"/>
        <v>&lt;=25</v>
      </c>
      <c r="O947" t="s">
        <v>56</v>
      </c>
      <c r="P947" t="s">
        <v>31</v>
      </c>
      <c r="Q947">
        <v>45403</v>
      </c>
      <c r="R947">
        <v>1099</v>
      </c>
      <c r="S947" t="str">
        <f t="shared" si="201"/>
        <v>&lt;=1500</v>
      </c>
      <c r="T947">
        <v>1110.71</v>
      </c>
      <c r="U947" t="str">
        <f t="shared" si="202"/>
        <v>&lt;=1200</v>
      </c>
      <c r="V947" t="s">
        <v>585</v>
      </c>
      <c r="W947">
        <v>44612</v>
      </c>
      <c r="X947" s="12">
        <f t="shared" si="203"/>
        <v>2.4634627454496547E-2</v>
      </c>
      <c r="Y947" t="str">
        <f t="shared" si="204"/>
        <v>&lt;=0.03</v>
      </c>
      <c r="Z947" t="s">
        <v>32</v>
      </c>
      <c r="AA947">
        <v>4</v>
      </c>
      <c r="AB947">
        <v>1003.31</v>
      </c>
      <c r="AC947" t="str">
        <f t="shared" si="205"/>
        <v>&lt;=2000</v>
      </c>
      <c r="AD947">
        <v>301</v>
      </c>
      <c r="AE947" t="str">
        <f t="shared" si="206"/>
        <v>&gt;120</v>
      </c>
      <c r="AF947">
        <v>861.17</v>
      </c>
      <c r="AG947" t="str">
        <f t="shared" si="207"/>
        <v>&lt;=1000</v>
      </c>
      <c r="AH947">
        <v>1003.31</v>
      </c>
      <c r="AI947" t="str">
        <f t="shared" si="208"/>
        <v>&lt;=2000</v>
      </c>
      <c r="AJ947">
        <v>1</v>
      </c>
      <c r="AK947" t="str">
        <f t="shared" si="209"/>
        <v>&gt;0.9</v>
      </c>
      <c r="AL947">
        <v>12</v>
      </c>
      <c r="AM947">
        <v>2</v>
      </c>
      <c r="AN947">
        <v>6</v>
      </c>
      <c r="AO947">
        <v>11</v>
      </c>
      <c r="AP947">
        <v>1</v>
      </c>
    </row>
    <row r="948" spans="1:42" x14ac:dyDescent="0.25">
      <c r="A948">
        <v>201603</v>
      </c>
      <c r="B948" t="str">
        <f t="shared" si="196"/>
        <v>2016-I</v>
      </c>
      <c r="C948" t="s">
        <v>1000</v>
      </c>
      <c r="D948" t="s">
        <v>1000</v>
      </c>
      <c r="E948">
        <v>30089290</v>
      </c>
      <c r="F948" t="s">
        <v>29</v>
      </c>
      <c r="G948">
        <v>1</v>
      </c>
      <c r="H948">
        <v>0</v>
      </c>
      <c r="I948">
        <v>0</v>
      </c>
      <c r="J948">
        <f t="shared" si="197"/>
        <v>0</v>
      </c>
      <c r="K948" t="str">
        <f t="shared" si="198"/>
        <v>Modelamiento</v>
      </c>
      <c r="L948">
        <f t="shared" si="199"/>
        <v>0</v>
      </c>
      <c r="M948">
        <v>28</v>
      </c>
      <c r="N948" t="str">
        <f t="shared" si="200"/>
        <v>&lt;=30</v>
      </c>
      <c r="O948" t="s">
        <v>56</v>
      </c>
      <c r="P948" t="s">
        <v>39</v>
      </c>
      <c r="Q948">
        <v>32690</v>
      </c>
      <c r="R948">
        <v>499</v>
      </c>
      <c r="S948" t="str">
        <f t="shared" si="201"/>
        <v>&lt;=500</v>
      </c>
      <c r="T948">
        <v>998.77</v>
      </c>
      <c r="U948" t="str">
        <f t="shared" si="202"/>
        <v>&lt;=1000</v>
      </c>
      <c r="V948" t="s">
        <v>585</v>
      </c>
      <c r="W948">
        <v>31299</v>
      </c>
      <c r="X948" s="12">
        <f t="shared" si="203"/>
        <v>1.594300137384581E-2</v>
      </c>
      <c r="Y948" t="str">
        <f t="shared" si="204"/>
        <v>&lt;=0.02</v>
      </c>
      <c r="Z948" t="s">
        <v>32</v>
      </c>
      <c r="AA948">
        <v>4</v>
      </c>
      <c r="AB948">
        <v>1035.46</v>
      </c>
      <c r="AC948" t="str">
        <f t="shared" si="205"/>
        <v>&lt;=2000</v>
      </c>
      <c r="AD948">
        <v>903</v>
      </c>
      <c r="AE948" t="str">
        <f t="shared" si="206"/>
        <v>&gt;120</v>
      </c>
      <c r="AF948">
        <v>1035.46</v>
      </c>
      <c r="AG948" t="str">
        <f t="shared" si="207"/>
        <v>&lt;=2000</v>
      </c>
      <c r="AH948" t="s">
        <v>32</v>
      </c>
      <c r="AI948" t="str">
        <f t="shared" si="208"/>
        <v/>
      </c>
      <c r="AJ948" t="s">
        <v>32</v>
      </c>
      <c r="AK948" t="str">
        <f t="shared" si="209"/>
        <v/>
      </c>
      <c r="AL948">
        <v>12</v>
      </c>
      <c r="AM948">
        <v>0</v>
      </c>
      <c r="AN948">
        <v>12</v>
      </c>
      <c r="AO948" t="s">
        <v>32</v>
      </c>
      <c r="AP948">
        <v>1</v>
      </c>
    </row>
    <row r="949" spans="1:42" x14ac:dyDescent="0.25">
      <c r="A949">
        <v>201603</v>
      </c>
      <c r="B949" t="str">
        <f t="shared" si="196"/>
        <v>2016-I</v>
      </c>
      <c r="C949" t="s">
        <v>1001</v>
      </c>
      <c r="D949" t="s">
        <v>1001</v>
      </c>
      <c r="E949">
        <v>30090141</v>
      </c>
      <c r="F949" t="s">
        <v>29</v>
      </c>
      <c r="G949">
        <v>0</v>
      </c>
      <c r="H949">
        <v>0</v>
      </c>
      <c r="I949">
        <v>0</v>
      </c>
      <c r="J949">
        <f t="shared" si="197"/>
        <v>0</v>
      </c>
      <c r="K949" t="str">
        <f t="shared" si="198"/>
        <v>Modelamiento</v>
      </c>
      <c r="L949">
        <f t="shared" si="199"/>
        <v>0</v>
      </c>
      <c r="M949">
        <v>36</v>
      </c>
      <c r="N949" t="str">
        <f t="shared" si="200"/>
        <v>&lt;=40</v>
      </c>
      <c r="O949" t="s">
        <v>56</v>
      </c>
      <c r="P949" t="s">
        <v>39</v>
      </c>
      <c r="Q949">
        <v>39380</v>
      </c>
      <c r="R949">
        <v>1650</v>
      </c>
      <c r="S949" t="str">
        <f t="shared" si="201"/>
        <v>&lt;=2000</v>
      </c>
      <c r="T949">
        <v>1309.58</v>
      </c>
      <c r="U949" t="str">
        <f t="shared" si="202"/>
        <v>&lt;=1400</v>
      </c>
      <c r="V949" t="s">
        <v>601</v>
      </c>
      <c r="W949">
        <v>39140</v>
      </c>
      <c r="X949" s="12">
        <f t="shared" si="203"/>
        <v>4.2156361778231989E-2</v>
      </c>
      <c r="Y949" t="str">
        <f t="shared" si="204"/>
        <v>&lt;=0.05</v>
      </c>
      <c r="Z949" t="s">
        <v>32</v>
      </c>
      <c r="AA949">
        <v>4</v>
      </c>
      <c r="AB949">
        <v>1046.75</v>
      </c>
      <c r="AC949" t="str">
        <f t="shared" si="205"/>
        <v>&lt;=2000</v>
      </c>
      <c r="AD949">
        <v>1532</v>
      </c>
      <c r="AE949" t="str">
        <f t="shared" si="206"/>
        <v>&gt;120</v>
      </c>
      <c r="AF949">
        <v>1046.75</v>
      </c>
      <c r="AG949" t="str">
        <f t="shared" si="207"/>
        <v>&lt;=2000</v>
      </c>
      <c r="AH949" t="s">
        <v>32</v>
      </c>
      <c r="AI949" t="str">
        <f t="shared" si="208"/>
        <v/>
      </c>
      <c r="AJ949" t="s">
        <v>32</v>
      </c>
      <c r="AK949" t="str">
        <f t="shared" si="209"/>
        <v/>
      </c>
      <c r="AL949">
        <v>12</v>
      </c>
      <c r="AM949">
        <v>0</v>
      </c>
      <c r="AN949">
        <v>12</v>
      </c>
      <c r="AO949" t="s">
        <v>32</v>
      </c>
      <c r="AP949">
        <v>1</v>
      </c>
    </row>
    <row r="950" spans="1:42" x14ac:dyDescent="0.25">
      <c r="A950">
        <v>201603</v>
      </c>
      <c r="B950" t="str">
        <f t="shared" si="196"/>
        <v>2016-I</v>
      </c>
      <c r="C950" t="s">
        <v>1002</v>
      </c>
      <c r="D950" t="s">
        <v>1002</v>
      </c>
      <c r="E950">
        <v>30091888</v>
      </c>
      <c r="F950" t="s">
        <v>29</v>
      </c>
      <c r="G950">
        <v>1</v>
      </c>
      <c r="H950">
        <v>0</v>
      </c>
      <c r="I950">
        <v>0</v>
      </c>
      <c r="J950">
        <f t="shared" si="197"/>
        <v>0</v>
      </c>
      <c r="K950" t="str">
        <f t="shared" si="198"/>
        <v>Modelamiento</v>
      </c>
      <c r="L950">
        <f t="shared" si="199"/>
        <v>0</v>
      </c>
      <c r="M950">
        <v>26</v>
      </c>
      <c r="N950" t="str">
        <f t="shared" si="200"/>
        <v>&lt;=30</v>
      </c>
      <c r="O950" t="s">
        <v>56</v>
      </c>
      <c r="P950" t="s">
        <v>39</v>
      </c>
      <c r="Q950">
        <v>39380</v>
      </c>
      <c r="R950">
        <v>1650</v>
      </c>
      <c r="S950" t="str">
        <f t="shared" si="201"/>
        <v>&lt;=2000</v>
      </c>
      <c r="T950">
        <v>1307.96</v>
      </c>
      <c r="U950" t="str">
        <f t="shared" si="202"/>
        <v>&lt;=1400</v>
      </c>
      <c r="V950" t="s">
        <v>601</v>
      </c>
      <c r="W950">
        <v>39140</v>
      </c>
      <c r="X950" s="12">
        <f t="shared" si="203"/>
        <v>4.2156361778231989E-2</v>
      </c>
      <c r="Y950" t="str">
        <f t="shared" si="204"/>
        <v>&lt;=0.05</v>
      </c>
      <c r="Z950" t="s">
        <v>32</v>
      </c>
      <c r="AA950">
        <v>4</v>
      </c>
      <c r="AB950">
        <v>2939.87</v>
      </c>
      <c r="AC950" t="str">
        <f t="shared" si="205"/>
        <v>&lt;=3000</v>
      </c>
      <c r="AD950">
        <v>128</v>
      </c>
      <c r="AE950" t="str">
        <f t="shared" si="206"/>
        <v>&gt;120</v>
      </c>
      <c r="AF950">
        <v>0</v>
      </c>
      <c r="AG950" t="str">
        <f t="shared" si="207"/>
        <v>&lt;=500</v>
      </c>
      <c r="AH950">
        <v>2017.04</v>
      </c>
      <c r="AI950" t="str">
        <f t="shared" si="208"/>
        <v>&lt;=3000</v>
      </c>
      <c r="AJ950">
        <v>1</v>
      </c>
      <c r="AK950" t="str">
        <f t="shared" si="209"/>
        <v>&gt;0.9</v>
      </c>
      <c r="AL950">
        <v>10</v>
      </c>
      <c r="AM950">
        <v>6</v>
      </c>
      <c r="AN950">
        <v>0</v>
      </c>
      <c r="AO950">
        <v>5</v>
      </c>
      <c r="AP950" t="s">
        <v>32</v>
      </c>
    </row>
    <row r="951" spans="1:42" x14ac:dyDescent="0.25">
      <c r="A951">
        <v>201603</v>
      </c>
      <c r="B951" t="str">
        <f t="shared" si="196"/>
        <v>2016-I</v>
      </c>
      <c r="C951" t="s">
        <v>1003</v>
      </c>
      <c r="D951" t="s">
        <v>1003</v>
      </c>
      <c r="E951">
        <v>30092570</v>
      </c>
      <c r="F951" t="s">
        <v>29</v>
      </c>
      <c r="G951">
        <v>0</v>
      </c>
      <c r="H951">
        <v>0</v>
      </c>
      <c r="I951">
        <v>0</v>
      </c>
      <c r="J951">
        <f t="shared" si="197"/>
        <v>0</v>
      </c>
      <c r="K951" t="str">
        <f t="shared" si="198"/>
        <v>Modelamiento</v>
      </c>
      <c r="L951">
        <f t="shared" si="199"/>
        <v>0</v>
      </c>
      <c r="M951">
        <v>40</v>
      </c>
      <c r="N951" t="str">
        <f t="shared" si="200"/>
        <v>&lt;=40</v>
      </c>
      <c r="O951" t="s">
        <v>56</v>
      </c>
      <c r="P951" t="s">
        <v>39</v>
      </c>
      <c r="Q951">
        <v>34929</v>
      </c>
      <c r="R951">
        <v>1500</v>
      </c>
      <c r="S951" t="str">
        <f t="shared" si="201"/>
        <v>&lt;=1500</v>
      </c>
      <c r="T951">
        <v>1262.8599999999999</v>
      </c>
      <c r="U951" t="str">
        <f t="shared" si="202"/>
        <v>&lt;=1300</v>
      </c>
      <c r="V951" t="s">
        <v>589</v>
      </c>
      <c r="W951">
        <v>34539</v>
      </c>
      <c r="X951" s="12">
        <f t="shared" si="203"/>
        <v>4.3429167028576389E-2</v>
      </c>
      <c r="Y951" t="str">
        <f t="shared" si="204"/>
        <v>&lt;=0.05</v>
      </c>
      <c r="Z951" t="s">
        <v>32</v>
      </c>
      <c r="AA951">
        <v>4</v>
      </c>
      <c r="AB951">
        <v>1022.58</v>
      </c>
      <c r="AC951" t="str">
        <f t="shared" si="205"/>
        <v>&lt;=2000</v>
      </c>
      <c r="AD951">
        <v>1105</v>
      </c>
      <c r="AE951" t="str">
        <f t="shared" si="206"/>
        <v>&gt;120</v>
      </c>
      <c r="AF951">
        <v>1022.58</v>
      </c>
      <c r="AG951" t="str">
        <f t="shared" si="207"/>
        <v>&lt;=2000</v>
      </c>
      <c r="AH951" t="s">
        <v>32</v>
      </c>
      <c r="AI951" t="str">
        <f t="shared" si="208"/>
        <v/>
      </c>
      <c r="AJ951" t="s">
        <v>32</v>
      </c>
      <c r="AK951" t="str">
        <f t="shared" si="209"/>
        <v/>
      </c>
      <c r="AL951">
        <v>12</v>
      </c>
      <c r="AM951">
        <v>0</v>
      </c>
      <c r="AN951">
        <v>12</v>
      </c>
      <c r="AO951" t="s">
        <v>32</v>
      </c>
      <c r="AP951">
        <v>1</v>
      </c>
    </row>
    <row r="952" spans="1:42" x14ac:dyDescent="0.25">
      <c r="A952">
        <v>201603</v>
      </c>
      <c r="B952" t="str">
        <f t="shared" si="196"/>
        <v>2016-I</v>
      </c>
      <c r="C952" t="s">
        <v>1004</v>
      </c>
      <c r="D952" t="s">
        <v>1004</v>
      </c>
      <c r="E952">
        <v>30089131</v>
      </c>
      <c r="F952" t="s">
        <v>29</v>
      </c>
      <c r="G952">
        <v>0</v>
      </c>
      <c r="H952">
        <v>0</v>
      </c>
      <c r="I952">
        <v>0</v>
      </c>
      <c r="J952">
        <f t="shared" si="197"/>
        <v>0</v>
      </c>
      <c r="K952" t="str">
        <f t="shared" si="198"/>
        <v>Modelamiento</v>
      </c>
      <c r="L952">
        <f t="shared" si="199"/>
        <v>0</v>
      </c>
      <c r="M952">
        <v>36</v>
      </c>
      <c r="N952" t="str">
        <f t="shared" si="200"/>
        <v>&lt;=40</v>
      </c>
      <c r="O952" t="s">
        <v>56</v>
      </c>
      <c r="P952" t="s">
        <v>35</v>
      </c>
      <c r="Q952">
        <v>37406</v>
      </c>
      <c r="R952">
        <v>999</v>
      </c>
      <c r="S952" t="str">
        <f t="shared" si="201"/>
        <v>&lt;=1000</v>
      </c>
      <c r="T952">
        <v>998.77</v>
      </c>
      <c r="U952" t="str">
        <f t="shared" si="202"/>
        <v>&lt;=1000</v>
      </c>
      <c r="V952" t="s">
        <v>585</v>
      </c>
      <c r="W952">
        <v>36515</v>
      </c>
      <c r="X952" s="12">
        <f t="shared" si="203"/>
        <v>2.7358619745310148E-2</v>
      </c>
      <c r="Y952" t="str">
        <f t="shared" si="204"/>
        <v>&lt;=0.03</v>
      </c>
      <c r="Z952" t="s">
        <v>32</v>
      </c>
      <c r="AA952">
        <v>4</v>
      </c>
      <c r="AB952">
        <v>1197.32</v>
      </c>
      <c r="AC952" t="str">
        <f t="shared" si="205"/>
        <v>&lt;=2000</v>
      </c>
      <c r="AD952">
        <v>1179</v>
      </c>
      <c r="AE952" t="str">
        <f t="shared" si="206"/>
        <v>&gt;120</v>
      </c>
      <c r="AF952">
        <v>1197.32</v>
      </c>
      <c r="AG952" t="str">
        <f t="shared" si="207"/>
        <v>&lt;=2000</v>
      </c>
      <c r="AH952" t="s">
        <v>32</v>
      </c>
      <c r="AI952" t="str">
        <f t="shared" si="208"/>
        <v/>
      </c>
      <c r="AJ952" t="s">
        <v>32</v>
      </c>
      <c r="AK952" t="str">
        <f t="shared" si="209"/>
        <v/>
      </c>
      <c r="AL952">
        <v>1</v>
      </c>
      <c r="AM952">
        <v>0</v>
      </c>
      <c r="AN952">
        <v>1</v>
      </c>
      <c r="AO952" t="s">
        <v>32</v>
      </c>
      <c r="AP952">
        <v>12</v>
      </c>
    </row>
    <row r="953" spans="1:42" x14ac:dyDescent="0.25">
      <c r="A953">
        <v>201603</v>
      </c>
      <c r="B953" t="str">
        <f t="shared" si="196"/>
        <v>2016-I</v>
      </c>
      <c r="C953" t="s">
        <v>1005</v>
      </c>
      <c r="D953" t="s">
        <v>1005</v>
      </c>
      <c r="E953">
        <v>30089405</v>
      </c>
      <c r="F953" t="s">
        <v>29</v>
      </c>
      <c r="G953">
        <v>1</v>
      </c>
      <c r="H953">
        <v>0</v>
      </c>
      <c r="I953">
        <v>1</v>
      </c>
      <c r="J953">
        <f t="shared" si="197"/>
        <v>0</v>
      </c>
      <c r="K953" t="str">
        <f t="shared" si="198"/>
        <v>Insuficiente</v>
      </c>
      <c r="L953">
        <f t="shared" si="199"/>
        <v>0</v>
      </c>
      <c r="M953">
        <v>39</v>
      </c>
      <c r="N953" t="str">
        <f t="shared" si="200"/>
        <v>&lt;=40</v>
      </c>
      <c r="O953" t="s">
        <v>56</v>
      </c>
      <c r="P953" t="s">
        <v>35</v>
      </c>
      <c r="Q953">
        <v>42701</v>
      </c>
      <c r="R953">
        <v>1500</v>
      </c>
      <c r="S953" t="str">
        <f t="shared" si="201"/>
        <v>&lt;=1500</v>
      </c>
      <c r="T953">
        <v>1421.78</v>
      </c>
      <c r="U953" t="str">
        <f t="shared" si="202"/>
        <v>&lt;=1500</v>
      </c>
      <c r="V953" t="s">
        <v>614</v>
      </c>
      <c r="W953">
        <v>42311</v>
      </c>
      <c r="X953" s="12">
        <f t="shared" si="203"/>
        <v>3.5451773770414315E-2</v>
      </c>
      <c r="Y953" t="str">
        <f t="shared" si="204"/>
        <v>&lt;=0.04</v>
      </c>
      <c r="Z953" t="s">
        <v>32</v>
      </c>
      <c r="AA953">
        <v>0</v>
      </c>
      <c r="AB953">
        <v>2101.54</v>
      </c>
      <c r="AC953" t="str">
        <f t="shared" si="205"/>
        <v>&lt;=3000</v>
      </c>
      <c r="AD953">
        <v>0</v>
      </c>
      <c r="AE953" t="str">
        <f t="shared" si="206"/>
        <v>=0</v>
      </c>
      <c r="AF953">
        <v>0</v>
      </c>
      <c r="AG953" t="str">
        <f t="shared" si="207"/>
        <v>&lt;=500</v>
      </c>
      <c r="AH953" t="s">
        <v>32</v>
      </c>
      <c r="AI953" t="str">
        <f t="shared" si="208"/>
        <v/>
      </c>
      <c r="AJ953" t="s">
        <v>32</v>
      </c>
      <c r="AK953" t="str">
        <f t="shared" si="209"/>
        <v/>
      </c>
      <c r="AL953">
        <v>12</v>
      </c>
      <c r="AM953">
        <v>12</v>
      </c>
      <c r="AN953">
        <v>0</v>
      </c>
      <c r="AO953">
        <v>1</v>
      </c>
      <c r="AP953" t="s">
        <v>32</v>
      </c>
    </row>
    <row r="954" spans="1:42" x14ac:dyDescent="0.25">
      <c r="A954">
        <v>201603</v>
      </c>
      <c r="B954" t="str">
        <f t="shared" si="196"/>
        <v>2016-I</v>
      </c>
      <c r="C954" t="s">
        <v>1006</v>
      </c>
      <c r="D954" t="s">
        <v>1006</v>
      </c>
      <c r="E954">
        <v>30087611</v>
      </c>
      <c r="F954" t="s">
        <v>29</v>
      </c>
      <c r="G954">
        <v>0</v>
      </c>
      <c r="H954">
        <v>0</v>
      </c>
      <c r="I954">
        <v>0</v>
      </c>
      <c r="J954">
        <f t="shared" si="197"/>
        <v>0</v>
      </c>
      <c r="K954" t="str">
        <f t="shared" si="198"/>
        <v>Modelamiento</v>
      </c>
      <c r="L954">
        <f t="shared" si="199"/>
        <v>0</v>
      </c>
      <c r="M954">
        <v>54</v>
      </c>
      <c r="N954" t="str">
        <f t="shared" si="200"/>
        <v>&lt;=55</v>
      </c>
      <c r="O954" t="s">
        <v>56</v>
      </c>
      <c r="P954" t="s">
        <v>39</v>
      </c>
      <c r="Q954">
        <v>37406</v>
      </c>
      <c r="R954">
        <v>999</v>
      </c>
      <c r="S954" t="str">
        <f t="shared" si="201"/>
        <v>&lt;=1000</v>
      </c>
      <c r="T954">
        <v>998.77</v>
      </c>
      <c r="U954" t="str">
        <f t="shared" si="202"/>
        <v>&lt;=1000</v>
      </c>
      <c r="V954" t="s">
        <v>585</v>
      </c>
      <c r="W954">
        <v>36515</v>
      </c>
      <c r="X954" s="12">
        <f t="shared" si="203"/>
        <v>2.7358619745310148E-2</v>
      </c>
      <c r="Y954" t="str">
        <f t="shared" si="204"/>
        <v>&lt;=0.03</v>
      </c>
      <c r="Z954" t="s">
        <v>32</v>
      </c>
      <c r="AA954">
        <v>0</v>
      </c>
      <c r="AB954">
        <v>18062.580000000002</v>
      </c>
      <c r="AC954" t="str">
        <f t="shared" si="205"/>
        <v>&gt;5000</v>
      </c>
      <c r="AD954">
        <v>0</v>
      </c>
      <c r="AE954" t="str">
        <f t="shared" si="206"/>
        <v>=0</v>
      </c>
      <c r="AF954">
        <v>0</v>
      </c>
      <c r="AG954" t="str">
        <f t="shared" si="207"/>
        <v>&lt;=500</v>
      </c>
      <c r="AH954">
        <v>39811.33</v>
      </c>
      <c r="AI954" t="str">
        <f t="shared" si="208"/>
        <v>&gt;5000</v>
      </c>
      <c r="AJ954">
        <v>0.50170000000000003</v>
      </c>
      <c r="AK954" t="str">
        <f t="shared" si="209"/>
        <v>&lt;=0.6</v>
      </c>
      <c r="AL954">
        <v>12</v>
      </c>
      <c r="AM954">
        <v>12</v>
      </c>
      <c r="AN954">
        <v>0</v>
      </c>
      <c r="AO954">
        <v>1</v>
      </c>
      <c r="AP954" t="s">
        <v>32</v>
      </c>
    </row>
    <row r="955" spans="1:42" x14ac:dyDescent="0.25">
      <c r="A955">
        <v>201603</v>
      </c>
      <c r="B955" t="str">
        <f t="shared" si="196"/>
        <v>2016-I</v>
      </c>
      <c r="C955" t="s">
        <v>1007</v>
      </c>
      <c r="D955" t="s">
        <v>1007</v>
      </c>
      <c r="E955">
        <v>30084982</v>
      </c>
      <c r="F955" t="s">
        <v>29</v>
      </c>
      <c r="G955">
        <v>0</v>
      </c>
      <c r="H955">
        <v>0</v>
      </c>
      <c r="I955">
        <v>0</v>
      </c>
      <c r="J955">
        <f t="shared" si="197"/>
        <v>0</v>
      </c>
      <c r="K955" t="str">
        <f t="shared" si="198"/>
        <v>Modelamiento</v>
      </c>
      <c r="L955">
        <f t="shared" si="199"/>
        <v>0</v>
      </c>
      <c r="M955">
        <v>46</v>
      </c>
      <c r="N955" t="str">
        <f t="shared" si="200"/>
        <v>&lt;=50</v>
      </c>
      <c r="O955" t="s">
        <v>56</v>
      </c>
      <c r="P955" t="s">
        <v>39</v>
      </c>
      <c r="Q955">
        <v>29172</v>
      </c>
      <c r="R955">
        <v>1500</v>
      </c>
      <c r="S955" t="str">
        <f t="shared" si="201"/>
        <v>&lt;=1500</v>
      </c>
      <c r="T955">
        <v>1173.03</v>
      </c>
      <c r="U955" t="str">
        <f t="shared" si="202"/>
        <v>&lt;=1200</v>
      </c>
      <c r="V955" t="s">
        <v>589</v>
      </c>
      <c r="W955">
        <v>28782</v>
      </c>
      <c r="X955" s="12">
        <f t="shared" si="203"/>
        <v>5.2115905774442361E-2</v>
      </c>
      <c r="Y955" t="str">
        <f t="shared" si="204"/>
        <v>&lt;=0.06</v>
      </c>
      <c r="Z955" t="s">
        <v>32</v>
      </c>
      <c r="AA955">
        <v>4</v>
      </c>
      <c r="AB955">
        <v>2213.34</v>
      </c>
      <c r="AC955" t="str">
        <f t="shared" si="205"/>
        <v>&lt;=3000</v>
      </c>
      <c r="AD955">
        <v>654</v>
      </c>
      <c r="AE955" t="str">
        <f t="shared" si="206"/>
        <v>&gt;120</v>
      </c>
      <c r="AF955">
        <v>2213.34</v>
      </c>
      <c r="AG955" t="str">
        <f t="shared" si="207"/>
        <v>&lt;=3000</v>
      </c>
      <c r="AH955" t="s">
        <v>32</v>
      </c>
      <c r="AI955" t="str">
        <f t="shared" si="208"/>
        <v/>
      </c>
      <c r="AJ955" t="s">
        <v>32</v>
      </c>
      <c r="AK955" t="str">
        <f t="shared" si="209"/>
        <v/>
      </c>
      <c r="AL955">
        <v>11</v>
      </c>
      <c r="AM955">
        <v>5</v>
      </c>
      <c r="AN955">
        <v>6</v>
      </c>
      <c r="AO955">
        <v>1</v>
      </c>
      <c r="AP955">
        <v>7</v>
      </c>
    </row>
    <row r="956" spans="1:42" x14ac:dyDescent="0.25">
      <c r="A956">
        <v>201603</v>
      </c>
      <c r="B956" t="str">
        <f t="shared" si="196"/>
        <v>2016-I</v>
      </c>
      <c r="C956" t="s">
        <v>1008</v>
      </c>
      <c r="D956" t="s">
        <v>1008</v>
      </c>
      <c r="E956">
        <v>30088178</v>
      </c>
      <c r="F956" t="s">
        <v>29</v>
      </c>
      <c r="G956">
        <v>0</v>
      </c>
      <c r="H956">
        <v>0</v>
      </c>
      <c r="I956">
        <v>0</v>
      </c>
      <c r="J956">
        <f t="shared" si="197"/>
        <v>0</v>
      </c>
      <c r="K956" t="str">
        <f t="shared" si="198"/>
        <v>Modelamiento</v>
      </c>
      <c r="L956">
        <f t="shared" si="199"/>
        <v>0</v>
      </c>
      <c r="M956">
        <v>31</v>
      </c>
      <c r="N956" t="str">
        <f t="shared" si="200"/>
        <v>&lt;=35</v>
      </c>
      <c r="O956" t="s">
        <v>56</v>
      </c>
      <c r="P956" t="s">
        <v>39</v>
      </c>
      <c r="Q956">
        <v>32690</v>
      </c>
      <c r="R956">
        <v>499</v>
      </c>
      <c r="S956" t="str">
        <f t="shared" si="201"/>
        <v>&lt;=500</v>
      </c>
      <c r="T956">
        <v>998.77</v>
      </c>
      <c r="U956" t="str">
        <f t="shared" si="202"/>
        <v>&lt;=1000</v>
      </c>
      <c r="V956" t="s">
        <v>585</v>
      </c>
      <c r="W956">
        <v>31299</v>
      </c>
      <c r="X956" s="12">
        <f t="shared" si="203"/>
        <v>1.594300137384581E-2</v>
      </c>
      <c r="Y956" t="str">
        <f t="shared" si="204"/>
        <v>&lt;=0.02</v>
      </c>
      <c r="Z956" t="s">
        <v>32</v>
      </c>
      <c r="AA956">
        <v>9</v>
      </c>
      <c r="AB956" t="s">
        <v>32</v>
      </c>
      <c r="AC956" t="str">
        <f t="shared" si="205"/>
        <v/>
      </c>
      <c r="AD956" t="s">
        <v>32</v>
      </c>
      <c r="AE956" t="str">
        <f t="shared" si="206"/>
        <v/>
      </c>
      <c r="AF956" t="s">
        <v>32</v>
      </c>
      <c r="AG956" t="str">
        <f t="shared" si="207"/>
        <v/>
      </c>
      <c r="AH956" t="s">
        <v>32</v>
      </c>
      <c r="AI956" t="str">
        <f t="shared" si="208"/>
        <v/>
      </c>
      <c r="AJ956" t="s">
        <v>32</v>
      </c>
      <c r="AK956" t="str">
        <f t="shared" si="209"/>
        <v/>
      </c>
      <c r="AL956">
        <v>0</v>
      </c>
      <c r="AM956">
        <v>0</v>
      </c>
      <c r="AN956">
        <v>0</v>
      </c>
      <c r="AO956" t="s">
        <v>32</v>
      </c>
      <c r="AP956" t="s">
        <v>32</v>
      </c>
    </row>
    <row r="957" spans="1:42" x14ac:dyDescent="0.25">
      <c r="A957">
        <v>201603</v>
      </c>
      <c r="B957" t="str">
        <f t="shared" si="196"/>
        <v>2016-I</v>
      </c>
      <c r="C957" t="s">
        <v>1009</v>
      </c>
      <c r="D957" t="s">
        <v>1009</v>
      </c>
      <c r="E957">
        <v>30093000</v>
      </c>
      <c r="F957" t="s">
        <v>29</v>
      </c>
      <c r="G957">
        <v>0</v>
      </c>
      <c r="H957">
        <v>0</v>
      </c>
      <c r="I957">
        <v>0</v>
      </c>
      <c r="J957">
        <f t="shared" si="197"/>
        <v>0</v>
      </c>
      <c r="K957" t="str">
        <f t="shared" si="198"/>
        <v>Modelamiento</v>
      </c>
      <c r="L957">
        <f t="shared" si="199"/>
        <v>0</v>
      </c>
      <c r="M957">
        <v>51</v>
      </c>
      <c r="N957" t="str">
        <f t="shared" si="200"/>
        <v>&lt;=55</v>
      </c>
      <c r="O957" t="s">
        <v>56</v>
      </c>
      <c r="P957" t="s">
        <v>39</v>
      </c>
      <c r="Q957">
        <v>32690</v>
      </c>
      <c r="R957">
        <v>499</v>
      </c>
      <c r="S957" t="str">
        <f t="shared" si="201"/>
        <v>&lt;=500</v>
      </c>
      <c r="T957">
        <v>998.77</v>
      </c>
      <c r="U957" t="str">
        <f t="shared" si="202"/>
        <v>&lt;=1000</v>
      </c>
      <c r="V957" t="s">
        <v>585</v>
      </c>
      <c r="W957">
        <v>31299</v>
      </c>
      <c r="X957" s="12">
        <f t="shared" si="203"/>
        <v>1.594300137384581E-2</v>
      </c>
      <c r="Y957" t="str">
        <f t="shared" si="204"/>
        <v>&lt;=0.02</v>
      </c>
      <c r="Z957" t="s">
        <v>32</v>
      </c>
      <c r="AA957">
        <v>4</v>
      </c>
      <c r="AB957">
        <v>411.44</v>
      </c>
      <c r="AC957" t="str">
        <f t="shared" si="205"/>
        <v>&lt;=500</v>
      </c>
      <c r="AD957">
        <v>2668</v>
      </c>
      <c r="AE957" t="str">
        <f t="shared" si="206"/>
        <v>&gt;120</v>
      </c>
      <c r="AF957">
        <v>411.44</v>
      </c>
      <c r="AG957" t="str">
        <f t="shared" si="207"/>
        <v>&lt;=500</v>
      </c>
      <c r="AH957" t="s">
        <v>32</v>
      </c>
      <c r="AI957" t="str">
        <f t="shared" si="208"/>
        <v/>
      </c>
      <c r="AJ957" t="s">
        <v>32</v>
      </c>
      <c r="AK957" t="str">
        <f t="shared" si="209"/>
        <v/>
      </c>
      <c r="AL957">
        <v>12</v>
      </c>
      <c r="AM957">
        <v>0</v>
      </c>
      <c r="AN957">
        <v>12</v>
      </c>
      <c r="AO957" t="s">
        <v>32</v>
      </c>
      <c r="AP957">
        <v>1</v>
      </c>
    </row>
    <row r="958" spans="1:42" x14ac:dyDescent="0.25">
      <c r="A958">
        <v>201603</v>
      </c>
      <c r="B958" t="str">
        <f t="shared" si="196"/>
        <v>2016-I</v>
      </c>
      <c r="C958" t="s">
        <v>1010</v>
      </c>
      <c r="D958" t="s">
        <v>1010</v>
      </c>
      <c r="E958">
        <v>30093326</v>
      </c>
      <c r="F958" t="s">
        <v>29</v>
      </c>
      <c r="G958">
        <v>1</v>
      </c>
      <c r="H958">
        <v>0</v>
      </c>
      <c r="I958">
        <v>0</v>
      </c>
      <c r="J958">
        <f t="shared" si="197"/>
        <v>0</v>
      </c>
      <c r="K958" t="str">
        <f t="shared" si="198"/>
        <v>Modelamiento</v>
      </c>
      <c r="L958">
        <f t="shared" si="199"/>
        <v>0</v>
      </c>
      <c r="M958">
        <v>24</v>
      </c>
      <c r="N958" t="str">
        <f t="shared" si="200"/>
        <v>&lt;=25</v>
      </c>
      <c r="O958" t="s">
        <v>56</v>
      </c>
      <c r="P958" t="s">
        <v>39</v>
      </c>
      <c r="Q958">
        <v>49022</v>
      </c>
      <c r="R958">
        <v>1800</v>
      </c>
      <c r="S958" t="str">
        <f t="shared" si="201"/>
        <v>&lt;=2000</v>
      </c>
      <c r="T958">
        <v>1628.21</v>
      </c>
      <c r="U958" t="str">
        <f t="shared" si="202"/>
        <v>&gt;1500</v>
      </c>
      <c r="V958" t="s">
        <v>597</v>
      </c>
      <c r="W958">
        <v>48932</v>
      </c>
      <c r="X958" s="12">
        <f t="shared" si="203"/>
        <v>3.6785743480748798E-2</v>
      </c>
      <c r="Y958" t="str">
        <f t="shared" si="204"/>
        <v>&lt;=0.04</v>
      </c>
      <c r="Z958" t="s">
        <v>32</v>
      </c>
      <c r="AA958">
        <v>4</v>
      </c>
      <c r="AB958">
        <v>3119.13</v>
      </c>
      <c r="AC958" t="str">
        <f t="shared" si="205"/>
        <v>&lt;=4000</v>
      </c>
      <c r="AD958">
        <v>873</v>
      </c>
      <c r="AE958" t="str">
        <f t="shared" si="206"/>
        <v>&gt;120</v>
      </c>
      <c r="AF958">
        <v>3119.13</v>
      </c>
      <c r="AG958" t="str">
        <f t="shared" si="207"/>
        <v>&lt;=4000</v>
      </c>
      <c r="AH958" t="s">
        <v>32</v>
      </c>
      <c r="AI958" t="str">
        <f t="shared" si="208"/>
        <v/>
      </c>
      <c r="AJ958" t="s">
        <v>32</v>
      </c>
      <c r="AK958" t="str">
        <f t="shared" si="209"/>
        <v/>
      </c>
      <c r="AL958">
        <v>12</v>
      </c>
      <c r="AM958">
        <v>0</v>
      </c>
      <c r="AN958">
        <v>12</v>
      </c>
      <c r="AO958" t="s">
        <v>32</v>
      </c>
      <c r="AP958">
        <v>1</v>
      </c>
    </row>
    <row r="959" spans="1:42" x14ac:dyDescent="0.25">
      <c r="A959">
        <v>201603</v>
      </c>
      <c r="B959" t="str">
        <f t="shared" si="196"/>
        <v>2016-I</v>
      </c>
      <c r="C959" t="s">
        <v>1011</v>
      </c>
      <c r="D959" t="s">
        <v>1011</v>
      </c>
      <c r="E959">
        <v>30087228</v>
      </c>
      <c r="F959" t="s">
        <v>29</v>
      </c>
      <c r="G959">
        <v>1</v>
      </c>
      <c r="H959">
        <v>0</v>
      </c>
      <c r="I959">
        <v>0</v>
      </c>
      <c r="J959">
        <f t="shared" si="197"/>
        <v>0</v>
      </c>
      <c r="K959" t="str">
        <f t="shared" si="198"/>
        <v>Modelamiento</v>
      </c>
      <c r="L959">
        <f t="shared" si="199"/>
        <v>0</v>
      </c>
      <c r="M959">
        <v>43</v>
      </c>
      <c r="N959" t="str">
        <f t="shared" si="200"/>
        <v>&lt;=45</v>
      </c>
      <c r="O959" t="s">
        <v>72</v>
      </c>
      <c r="P959" t="s">
        <v>35</v>
      </c>
      <c r="Q959">
        <v>39981</v>
      </c>
      <c r="R959">
        <v>1650</v>
      </c>
      <c r="S959" t="str">
        <f t="shared" si="201"/>
        <v>&lt;=2000</v>
      </c>
      <c r="T959">
        <v>1328.74</v>
      </c>
      <c r="U959" t="str">
        <f t="shared" si="202"/>
        <v>&lt;=1400</v>
      </c>
      <c r="V959" t="s">
        <v>612</v>
      </c>
      <c r="W959">
        <v>39741</v>
      </c>
      <c r="X959" s="12">
        <f t="shared" si="203"/>
        <v>4.1518834453083714E-2</v>
      </c>
      <c r="Y959" t="str">
        <f t="shared" si="204"/>
        <v>&lt;=0.05</v>
      </c>
      <c r="Z959" t="s">
        <v>32</v>
      </c>
      <c r="AA959">
        <v>9</v>
      </c>
      <c r="AB959" t="s">
        <v>32</v>
      </c>
      <c r="AC959" t="str">
        <f t="shared" si="205"/>
        <v/>
      </c>
      <c r="AD959" t="s">
        <v>32</v>
      </c>
      <c r="AE959" t="str">
        <f t="shared" si="206"/>
        <v/>
      </c>
      <c r="AF959" t="s">
        <v>32</v>
      </c>
      <c r="AG959" t="str">
        <f t="shared" si="207"/>
        <v/>
      </c>
      <c r="AH959" t="s">
        <v>32</v>
      </c>
      <c r="AI959" t="str">
        <f t="shared" si="208"/>
        <v/>
      </c>
      <c r="AJ959" t="s">
        <v>32</v>
      </c>
      <c r="AK959" t="str">
        <f t="shared" si="209"/>
        <v/>
      </c>
      <c r="AL959">
        <v>0</v>
      </c>
      <c r="AM959">
        <v>0</v>
      </c>
      <c r="AN959">
        <v>0</v>
      </c>
      <c r="AO959" t="s">
        <v>32</v>
      </c>
      <c r="AP959" t="s">
        <v>32</v>
      </c>
    </row>
    <row r="960" spans="1:42" x14ac:dyDescent="0.25">
      <c r="A960">
        <v>201603</v>
      </c>
      <c r="B960" t="str">
        <f t="shared" si="196"/>
        <v>2016-I</v>
      </c>
      <c r="C960" t="s">
        <v>1012</v>
      </c>
      <c r="D960" t="s">
        <v>1012</v>
      </c>
      <c r="E960">
        <v>30093001</v>
      </c>
      <c r="F960" t="s">
        <v>29</v>
      </c>
      <c r="G960">
        <v>0</v>
      </c>
      <c r="H960">
        <v>0</v>
      </c>
      <c r="I960">
        <v>0</v>
      </c>
      <c r="J960">
        <f t="shared" si="197"/>
        <v>0</v>
      </c>
      <c r="K960" t="str">
        <f t="shared" si="198"/>
        <v>Modelamiento</v>
      </c>
      <c r="L960">
        <f t="shared" si="199"/>
        <v>0</v>
      </c>
      <c r="M960">
        <v>33</v>
      </c>
      <c r="N960" t="str">
        <f t="shared" si="200"/>
        <v>&lt;=35</v>
      </c>
      <c r="O960" t="s">
        <v>56</v>
      </c>
      <c r="P960" t="s">
        <v>39</v>
      </c>
      <c r="Q960">
        <v>32690</v>
      </c>
      <c r="R960">
        <v>499</v>
      </c>
      <c r="S960" t="str">
        <f t="shared" si="201"/>
        <v>&lt;=500</v>
      </c>
      <c r="T960">
        <v>998.77</v>
      </c>
      <c r="U960" t="str">
        <f t="shared" si="202"/>
        <v>&lt;=1000</v>
      </c>
      <c r="V960" t="s">
        <v>585</v>
      </c>
      <c r="W960">
        <v>31299</v>
      </c>
      <c r="X960" s="12">
        <f t="shared" si="203"/>
        <v>1.594300137384581E-2</v>
      </c>
      <c r="Y960" t="str">
        <f t="shared" si="204"/>
        <v>&lt;=0.02</v>
      </c>
      <c r="Z960" t="s">
        <v>32</v>
      </c>
      <c r="AA960">
        <v>4</v>
      </c>
      <c r="AB960">
        <v>883.38</v>
      </c>
      <c r="AC960" t="str">
        <f t="shared" si="205"/>
        <v>&lt;=1000</v>
      </c>
      <c r="AD960">
        <v>2959</v>
      </c>
      <c r="AE960" t="str">
        <f t="shared" si="206"/>
        <v>&gt;120</v>
      </c>
      <c r="AF960">
        <v>883.38</v>
      </c>
      <c r="AG960" t="str">
        <f t="shared" si="207"/>
        <v>&lt;=1000</v>
      </c>
      <c r="AH960" t="s">
        <v>32</v>
      </c>
      <c r="AI960" t="str">
        <f t="shared" si="208"/>
        <v/>
      </c>
      <c r="AJ960" t="s">
        <v>32</v>
      </c>
      <c r="AK960" t="str">
        <f t="shared" si="209"/>
        <v/>
      </c>
      <c r="AL960">
        <v>12</v>
      </c>
      <c r="AM960">
        <v>0</v>
      </c>
      <c r="AN960">
        <v>12</v>
      </c>
      <c r="AO960" t="s">
        <v>32</v>
      </c>
      <c r="AP960">
        <v>1</v>
      </c>
    </row>
    <row r="961" spans="1:42" x14ac:dyDescent="0.25">
      <c r="A961">
        <v>201603</v>
      </c>
      <c r="B961" t="str">
        <f t="shared" si="196"/>
        <v>2016-I</v>
      </c>
      <c r="C961" t="s">
        <v>1013</v>
      </c>
      <c r="D961" t="s">
        <v>1013</v>
      </c>
      <c r="E961">
        <v>30088954</v>
      </c>
      <c r="F961" t="s">
        <v>29</v>
      </c>
      <c r="G961">
        <v>0</v>
      </c>
      <c r="H961">
        <v>0</v>
      </c>
      <c r="I961">
        <v>0</v>
      </c>
      <c r="J961">
        <f t="shared" si="197"/>
        <v>0</v>
      </c>
      <c r="K961" t="str">
        <f t="shared" si="198"/>
        <v>Modelamiento</v>
      </c>
      <c r="L961">
        <f t="shared" si="199"/>
        <v>0</v>
      </c>
      <c r="M961">
        <v>47</v>
      </c>
      <c r="N961" t="str">
        <f t="shared" si="200"/>
        <v>&lt;=50</v>
      </c>
      <c r="O961" t="s">
        <v>56</v>
      </c>
      <c r="P961" t="s">
        <v>31</v>
      </c>
      <c r="Q961">
        <v>37406</v>
      </c>
      <c r="R961">
        <v>999</v>
      </c>
      <c r="S961" t="str">
        <f t="shared" si="201"/>
        <v>&lt;=1000</v>
      </c>
      <c r="T961">
        <v>998.77</v>
      </c>
      <c r="U961" t="str">
        <f t="shared" si="202"/>
        <v>&lt;=1000</v>
      </c>
      <c r="V961" t="s">
        <v>585</v>
      </c>
      <c r="W961">
        <v>36515</v>
      </c>
      <c r="X961" s="12">
        <f t="shared" si="203"/>
        <v>2.7358619745310148E-2</v>
      </c>
      <c r="Y961" t="str">
        <f t="shared" si="204"/>
        <v>&lt;=0.03</v>
      </c>
      <c r="Z961" t="s">
        <v>32</v>
      </c>
      <c r="AA961">
        <v>4</v>
      </c>
      <c r="AB961">
        <v>351.4</v>
      </c>
      <c r="AC961" t="str">
        <f t="shared" si="205"/>
        <v>&lt;=500</v>
      </c>
      <c r="AD961">
        <v>605</v>
      </c>
      <c r="AE961" t="str">
        <f t="shared" si="206"/>
        <v>&gt;120</v>
      </c>
      <c r="AF961">
        <v>351.4</v>
      </c>
      <c r="AG961" t="str">
        <f t="shared" si="207"/>
        <v>&lt;=500</v>
      </c>
      <c r="AH961" t="s">
        <v>32</v>
      </c>
      <c r="AI961" t="str">
        <f t="shared" si="208"/>
        <v/>
      </c>
      <c r="AJ961" t="s">
        <v>32</v>
      </c>
      <c r="AK961" t="str">
        <f t="shared" si="209"/>
        <v/>
      </c>
      <c r="AL961">
        <v>12</v>
      </c>
      <c r="AM961">
        <v>0</v>
      </c>
      <c r="AN961">
        <v>12</v>
      </c>
      <c r="AO961" t="s">
        <v>32</v>
      </c>
      <c r="AP961">
        <v>1</v>
      </c>
    </row>
    <row r="962" spans="1:42" x14ac:dyDescent="0.25">
      <c r="A962">
        <v>201603</v>
      </c>
      <c r="B962" t="str">
        <f t="shared" si="196"/>
        <v>2016-I</v>
      </c>
      <c r="C962" t="s">
        <v>1014</v>
      </c>
      <c r="D962" t="s">
        <v>1014</v>
      </c>
      <c r="E962">
        <v>30087258</v>
      </c>
      <c r="F962" t="s">
        <v>29</v>
      </c>
      <c r="G962">
        <v>0</v>
      </c>
      <c r="H962">
        <v>0</v>
      </c>
      <c r="I962">
        <v>0</v>
      </c>
      <c r="J962">
        <f t="shared" si="197"/>
        <v>0</v>
      </c>
      <c r="K962" t="str">
        <f t="shared" si="198"/>
        <v>Modelamiento</v>
      </c>
      <c r="L962">
        <f t="shared" si="199"/>
        <v>0</v>
      </c>
      <c r="M962">
        <v>45</v>
      </c>
      <c r="N962" t="str">
        <f t="shared" si="200"/>
        <v>&lt;=45</v>
      </c>
      <c r="O962" t="s">
        <v>56</v>
      </c>
      <c r="P962" t="s">
        <v>35</v>
      </c>
      <c r="Q962">
        <v>34850</v>
      </c>
      <c r="R962">
        <v>499</v>
      </c>
      <c r="S962" t="str">
        <f t="shared" si="201"/>
        <v>&lt;=500</v>
      </c>
      <c r="T962">
        <v>998.77</v>
      </c>
      <c r="U962" t="str">
        <f t="shared" si="202"/>
        <v>&lt;=1000</v>
      </c>
      <c r="V962" t="s">
        <v>585</v>
      </c>
      <c r="W962">
        <v>33459</v>
      </c>
      <c r="X962" s="12">
        <f t="shared" si="203"/>
        <v>1.4913775067993663E-2</v>
      </c>
      <c r="Y962" t="str">
        <f t="shared" si="204"/>
        <v>&lt;=0.02</v>
      </c>
      <c r="Z962" t="s">
        <v>32</v>
      </c>
      <c r="AA962">
        <v>9</v>
      </c>
      <c r="AB962" t="s">
        <v>32</v>
      </c>
      <c r="AC962" t="str">
        <f t="shared" si="205"/>
        <v/>
      </c>
      <c r="AD962" t="s">
        <v>32</v>
      </c>
      <c r="AE962" t="str">
        <f t="shared" si="206"/>
        <v/>
      </c>
      <c r="AF962" t="s">
        <v>32</v>
      </c>
      <c r="AG962" t="str">
        <f t="shared" si="207"/>
        <v/>
      </c>
      <c r="AH962" t="s">
        <v>32</v>
      </c>
      <c r="AI962" t="str">
        <f t="shared" si="208"/>
        <v/>
      </c>
      <c r="AJ962" t="s">
        <v>32</v>
      </c>
      <c r="AK962" t="str">
        <f t="shared" si="209"/>
        <v/>
      </c>
      <c r="AL962">
        <v>0</v>
      </c>
      <c r="AM962">
        <v>0</v>
      </c>
      <c r="AN962">
        <v>0</v>
      </c>
      <c r="AO962" t="s">
        <v>32</v>
      </c>
      <c r="AP962" t="s">
        <v>32</v>
      </c>
    </row>
    <row r="963" spans="1:42" x14ac:dyDescent="0.25">
      <c r="A963">
        <v>201603</v>
      </c>
      <c r="B963" t="str">
        <f t="shared" ref="B963:B1026" si="210">+CONCATENATE(MID(A963,1,4),IF(MID(A963,5,2)*1&lt;=6,"-I","-II"))</f>
        <v>2016-I</v>
      </c>
      <c r="C963" t="s">
        <v>1015</v>
      </c>
      <c r="D963" t="s">
        <v>1015</v>
      </c>
      <c r="E963">
        <v>30087507</v>
      </c>
      <c r="F963" t="s">
        <v>29</v>
      </c>
      <c r="G963">
        <v>1</v>
      </c>
      <c r="H963">
        <v>0</v>
      </c>
      <c r="I963">
        <v>0</v>
      </c>
      <c r="J963">
        <f t="shared" ref="J963:J1026" si="211">+IF(OR(O963="Taxista propietario",O963="Taxista palanca"),0,1)</f>
        <v>0</v>
      </c>
      <c r="K963" t="str">
        <f t="shared" ref="K963:K1026" si="212">+IF(I963&gt;0,"Insuficiente",IF(H963&gt;0,"Indeterminado",IF(J963&gt;0,"Perfil","Modelamiento")))</f>
        <v>Modelamiento</v>
      </c>
      <c r="L963">
        <f t="shared" ref="L963:L1026" si="213">+IF(AND(A963&gt;=201410,A963&lt;=201908),0,1)</f>
        <v>0</v>
      </c>
      <c r="M963">
        <v>22</v>
      </c>
      <c r="N963" t="str">
        <f t="shared" ref="N963:N1026" si="214">+IF(M963&lt;=25,"&lt;=25",IF(M963&lt;=30,"&lt;=30",IF(M963&lt;=35,"&lt;=35",IF(M963&lt;=40,"&lt;=40",IF(M963&lt;=45,"&lt;=45",IF(M963&lt;=50,"&lt;=50",IF(M963&lt;=55,"&lt;=55",IF(M963&lt;=60,"&lt;=60","&gt;60"))))))))</f>
        <v>&lt;=25</v>
      </c>
      <c r="O963" t="s">
        <v>56</v>
      </c>
      <c r="P963" t="s">
        <v>39</v>
      </c>
      <c r="Q963">
        <v>43205</v>
      </c>
      <c r="R963">
        <v>1500</v>
      </c>
      <c r="S963" t="str">
        <f t="shared" ref="S963:S1026" si="215">+IF(R963="NULL","",IF(R963=0,"=0",IF(R963&lt;=500,"&lt;=500",IF(R963&lt;=1000,"&lt;=1000",IF(R963&lt;=1500,"&lt;=1500",IF(R963&lt;=2000,"&lt;=2000",IF(R963&lt;=2500,"&lt;=2500","&gt;2500")))))))</f>
        <v>&lt;=1500</v>
      </c>
      <c r="T963">
        <v>1436.78</v>
      </c>
      <c r="U963" t="str">
        <f t="shared" ref="U963:U1026" si="216">+IF(T963="NULL","",IF(T963&lt;=1000,"&lt;=1000",IF(T963&lt;=1100,"&lt;=1100",IF(T963&lt;=1200,"&lt;=1200",IF(T963&lt;=1300,"&lt;=1300",IF(T963&lt;=1400,"&lt;=1400",IF(T963&lt;=1500,"&lt;=1500","&gt;1500")))))))</f>
        <v>&lt;=1500</v>
      </c>
      <c r="V963" t="s">
        <v>597</v>
      </c>
      <c r="W963">
        <v>42815</v>
      </c>
      <c r="X963" s="12">
        <f t="shared" ref="X963:X1026" si="217">+IFERROR(R963/W963,"NULL")</f>
        <v>3.5034450543033981E-2</v>
      </c>
      <c r="Y963" t="str">
        <f t="shared" ref="Y963:Y1026" si="218">+IF(X963="NULL","",IF(X963=0,"=0",IF(X963&lt;=0.01,"&lt;=0.01",IF(X963&lt;=0.02,"&lt;=0.02",IF(X963&lt;=0.03,"&lt;=0.03",IF(X963&lt;=0.04,"&lt;=0.04",IF(X963&lt;=0.05,"&lt;=0.05",IF(X963&lt;=0.06,"&lt;=0.06","&gt;0.06"))))))))</f>
        <v>&lt;=0.04</v>
      </c>
      <c r="Z963" t="s">
        <v>32</v>
      </c>
      <c r="AA963">
        <v>2</v>
      </c>
      <c r="AB963">
        <v>1004.7</v>
      </c>
      <c r="AC963" t="str">
        <f t="shared" ref="AC963:AC1026" si="219">+IF(AB963="NULL","",IF(AB963&lt;=500,"&lt;=500",IF(AB963&lt;=1000,"&lt;=1000",IF(AB963&lt;=2000,"&lt;=2000",IF(AB963&lt;=3000,"&lt;=3000",IF(AB963&lt;=4000,"&lt;=4000",IF(AB963&lt;=5000,"&lt;=5000","&gt;5000")))))))</f>
        <v>&lt;=2000</v>
      </c>
      <c r="AD963">
        <v>60</v>
      </c>
      <c r="AE963" t="str">
        <f t="shared" ref="AE963:AE1026" si="220">+IF(AD963="NULL","",IF(AD963=0,"=0",IF(AD963&lt;=8,"&lt;=8",IF(AD963&lt;=30,"&lt;=30",IF(AD963&lt;=60,"&lt;=60",IF(AD963&lt;=90,"&lt;=90",IF(AD963&lt;=120,"&lt;=120","&gt;120")))))))</f>
        <v>&lt;=60</v>
      </c>
      <c r="AF963">
        <v>0</v>
      </c>
      <c r="AG963" t="str">
        <f t="shared" ref="AG963:AG1026" si="221">+IF(AF963="NULL","",IF(AF963&lt;=500,"&lt;=500",IF(AF963&lt;=1000,"&lt;=1000",IF(AF963&lt;=2000,"&lt;=2000",IF(AF963&lt;=3000,"&lt;=3000",IF(AF963&lt;=4000,"&lt;=4000",IF(AF963&lt;=5000,"&lt;=5000","&gt;5000")))))))</f>
        <v>&lt;=500</v>
      </c>
      <c r="AH963" t="s">
        <v>32</v>
      </c>
      <c r="AI963" t="str">
        <f t="shared" ref="AI963:AI1026" si="222">+IF(AH963="NULL","",IF(AH963&lt;=500,"&lt;=500",IF(AH963&lt;=1000,"&lt;=1000",IF(AH963&lt;=2000,"&lt;=2000",IF(AH963&lt;=3000,"&lt;=3000",IF(AH963&lt;=4000,"&lt;=4000",IF(AH963&lt;=5000,"&lt;=5000","&gt;5000")))))))</f>
        <v/>
      </c>
      <c r="AJ963" t="s">
        <v>32</v>
      </c>
      <c r="AK963" t="str">
        <f t="shared" ref="AK963:AK1026" si="223">+IF(AJ963="NULL","",IF(AJ963=0,"=0",IF(AJ963&lt;=0.1,"&lt;=0.1",IF(AJ963&lt;=0.2,"&lt;=0.2",IF(AJ963&lt;=0.3,"&lt;=0.3",IF(AJ963&lt;=0.4,"&lt;=0.4",IF(AJ963&lt;=0.5,"&lt;=0.5",IF(AJ963&lt;=0.6,"&lt;=0.6",IF(AJ963&lt;=0.7,"&lt;=0.7",IF(AJ963&lt;=0.8,"&lt;=0.8",IF(AJ963&lt;=0.9,"&lt;=0.9","&gt;0.9")))))))))))</f>
        <v/>
      </c>
      <c r="AL963">
        <v>7</v>
      </c>
      <c r="AM963">
        <v>5</v>
      </c>
      <c r="AN963">
        <v>0</v>
      </c>
      <c r="AO963">
        <v>3</v>
      </c>
      <c r="AP963" t="s">
        <v>32</v>
      </c>
    </row>
    <row r="964" spans="1:42" x14ac:dyDescent="0.25">
      <c r="A964">
        <v>201603</v>
      </c>
      <c r="B964" t="str">
        <f t="shared" si="210"/>
        <v>2016-I</v>
      </c>
      <c r="C964" t="s">
        <v>1016</v>
      </c>
      <c r="D964" t="s">
        <v>1016</v>
      </c>
      <c r="E964">
        <v>30094651</v>
      </c>
      <c r="F964" t="s">
        <v>29</v>
      </c>
      <c r="G964">
        <v>0</v>
      </c>
      <c r="H964">
        <v>0</v>
      </c>
      <c r="I964">
        <v>0</v>
      </c>
      <c r="J964">
        <f t="shared" si="211"/>
        <v>0</v>
      </c>
      <c r="K964" t="str">
        <f t="shared" si="212"/>
        <v>Modelamiento</v>
      </c>
      <c r="L964">
        <f t="shared" si="213"/>
        <v>0</v>
      </c>
      <c r="M964">
        <v>24</v>
      </c>
      <c r="N964" t="str">
        <f t="shared" si="214"/>
        <v>&lt;=25</v>
      </c>
      <c r="O964" t="s">
        <v>56</v>
      </c>
      <c r="P964" t="s">
        <v>31</v>
      </c>
      <c r="Q964">
        <v>44871</v>
      </c>
      <c r="R964">
        <v>1800</v>
      </c>
      <c r="S964" t="str">
        <f t="shared" si="215"/>
        <v>&lt;=2000</v>
      </c>
      <c r="T964">
        <v>1284.95</v>
      </c>
      <c r="U964" t="str">
        <f t="shared" si="216"/>
        <v>&lt;=1300</v>
      </c>
      <c r="V964" t="s">
        <v>612</v>
      </c>
      <c r="W964">
        <v>44781</v>
      </c>
      <c r="X964" s="12">
        <f t="shared" si="217"/>
        <v>4.0195618677564146E-2</v>
      </c>
      <c r="Y964" t="str">
        <f t="shared" si="218"/>
        <v>&lt;=0.05</v>
      </c>
      <c r="Z964" t="s">
        <v>32</v>
      </c>
      <c r="AA964">
        <v>0</v>
      </c>
      <c r="AB964">
        <v>1500</v>
      </c>
      <c r="AC964" t="str">
        <f t="shared" si="219"/>
        <v>&lt;=2000</v>
      </c>
      <c r="AD964">
        <v>0</v>
      </c>
      <c r="AE964" t="str">
        <f t="shared" si="220"/>
        <v>=0</v>
      </c>
      <c r="AF964">
        <v>0</v>
      </c>
      <c r="AG964" t="str">
        <f t="shared" si="221"/>
        <v>&lt;=500</v>
      </c>
      <c r="AH964" t="s">
        <v>32</v>
      </c>
      <c r="AI964" t="str">
        <f t="shared" si="222"/>
        <v/>
      </c>
      <c r="AJ964" t="s">
        <v>32</v>
      </c>
      <c r="AK964" t="str">
        <f t="shared" si="223"/>
        <v/>
      </c>
      <c r="AL964">
        <v>1</v>
      </c>
      <c r="AM964">
        <v>1</v>
      </c>
      <c r="AN964">
        <v>0</v>
      </c>
      <c r="AO964">
        <v>1</v>
      </c>
      <c r="AP964" t="s">
        <v>32</v>
      </c>
    </row>
    <row r="965" spans="1:42" x14ac:dyDescent="0.25">
      <c r="A965">
        <v>201603</v>
      </c>
      <c r="B965" t="str">
        <f t="shared" si="210"/>
        <v>2016-I</v>
      </c>
      <c r="C965" t="s">
        <v>1017</v>
      </c>
      <c r="D965" t="s">
        <v>1017</v>
      </c>
      <c r="E965">
        <v>30092581</v>
      </c>
      <c r="F965" t="s">
        <v>29</v>
      </c>
      <c r="G965">
        <v>0</v>
      </c>
      <c r="H965">
        <v>0</v>
      </c>
      <c r="I965">
        <v>0</v>
      </c>
      <c r="J965">
        <f t="shared" si="211"/>
        <v>0</v>
      </c>
      <c r="K965" t="str">
        <f t="shared" si="212"/>
        <v>Modelamiento</v>
      </c>
      <c r="L965">
        <f t="shared" si="213"/>
        <v>0</v>
      </c>
      <c r="M965">
        <v>23</v>
      </c>
      <c r="N965" t="str">
        <f t="shared" si="214"/>
        <v>&lt;=25</v>
      </c>
      <c r="O965" t="s">
        <v>56</v>
      </c>
      <c r="P965" t="s">
        <v>31</v>
      </c>
      <c r="Q965">
        <v>45442</v>
      </c>
      <c r="R965">
        <v>2500</v>
      </c>
      <c r="S965" t="str">
        <f t="shared" si="215"/>
        <v>&lt;=2500</v>
      </c>
      <c r="T965">
        <v>1301.3</v>
      </c>
      <c r="U965" t="str">
        <f t="shared" si="216"/>
        <v>&lt;=1400</v>
      </c>
      <c r="V965" t="s">
        <v>589</v>
      </c>
      <c r="W965">
        <v>46052</v>
      </c>
      <c r="X965" s="12">
        <f t="shared" si="217"/>
        <v>5.4286458785720491E-2</v>
      </c>
      <c r="Y965" t="str">
        <f t="shared" si="218"/>
        <v>&lt;=0.06</v>
      </c>
      <c r="Z965" t="s">
        <v>32</v>
      </c>
      <c r="AA965">
        <v>4</v>
      </c>
      <c r="AB965">
        <v>1460.25</v>
      </c>
      <c r="AC965" t="str">
        <f t="shared" si="219"/>
        <v>&lt;=2000</v>
      </c>
      <c r="AD965">
        <v>1266</v>
      </c>
      <c r="AE965" t="str">
        <f t="shared" si="220"/>
        <v>&gt;120</v>
      </c>
      <c r="AF965">
        <v>1460.25</v>
      </c>
      <c r="AG965" t="str">
        <f t="shared" si="221"/>
        <v>&lt;=2000</v>
      </c>
      <c r="AH965" t="s">
        <v>32</v>
      </c>
      <c r="AI965" t="str">
        <f t="shared" si="222"/>
        <v/>
      </c>
      <c r="AJ965" t="s">
        <v>32</v>
      </c>
      <c r="AK965" t="str">
        <f t="shared" si="223"/>
        <v/>
      </c>
      <c r="AL965">
        <v>12</v>
      </c>
      <c r="AM965">
        <v>0</v>
      </c>
      <c r="AN965">
        <v>12</v>
      </c>
      <c r="AO965" t="s">
        <v>32</v>
      </c>
      <c r="AP965">
        <v>1</v>
      </c>
    </row>
    <row r="966" spans="1:42" x14ac:dyDescent="0.25">
      <c r="A966">
        <v>201603</v>
      </c>
      <c r="B966" t="str">
        <f t="shared" si="210"/>
        <v>2016-I</v>
      </c>
      <c r="C966" t="s">
        <v>1018</v>
      </c>
      <c r="D966" t="s">
        <v>1018</v>
      </c>
      <c r="E966">
        <v>30091704</v>
      </c>
      <c r="F966" t="s">
        <v>29</v>
      </c>
      <c r="G966">
        <v>1</v>
      </c>
      <c r="H966">
        <v>0</v>
      </c>
      <c r="I966">
        <v>0</v>
      </c>
      <c r="J966">
        <f t="shared" si="211"/>
        <v>0</v>
      </c>
      <c r="K966" t="str">
        <f t="shared" si="212"/>
        <v>Modelamiento</v>
      </c>
      <c r="L966">
        <f t="shared" si="213"/>
        <v>0</v>
      </c>
      <c r="M966">
        <v>46</v>
      </c>
      <c r="N966" t="str">
        <f t="shared" si="214"/>
        <v>&lt;=50</v>
      </c>
      <c r="O966" t="s">
        <v>56</v>
      </c>
      <c r="P966" t="s">
        <v>31</v>
      </c>
      <c r="Q966">
        <v>27473</v>
      </c>
      <c r="R966">
        <v>499</v>
      </c>
      <c r="S966" t="str">
        <f t="shared" si="215"/>
        <v>&lt;=500</v>
      </c>
      <c r="T966">
        <v>998.77</v>
      </c>
      <c r="U966" t="str">
        <f t="shared" si="216"/>
        <v>&lt;=1000</v>
      </c>
      <c r="V966" t="s">
        <v>585</v>
      </c>
      <c r="W966">
        <v>26082</v>
      </c>
      <c r="X966" s="12">
        <f t="shared" si="217"/>
        <v>1.9131968407330727E-2</v>
      </c>
      <c r="Y966" t="str">
        <f t="shared" si="218"/>
        <v>&lt;=0.02</v>
      </c>
      <c r="Z966" t="s">
        <v>32</v>
      </c>
      <c r="AA966">
        <v>4</v>
      </c>
      <c r="AB966">
        <v>1088.45</v>
      </c>
      <c r="AC966" t="str">
        <f t="shared" si="219"/>
        <v>&lt;=2000</v>
      </c>
      <c r="AD966">
        <v>2562</v>
      </c>
      <c r="AE966" t="str">
        <f t="shared" si="220"/>
        <v>&gt;120</v>
      </c>
      <c r="AF966">
        <v>1088.45</v>
      </c>
      <c r="AG966" t="str">
        <f t="shared" si="221"/>
        <v>&lt;=2000</v>
      </c>
      <c r="AH966" t="s">
        <v>32</v>
      </c>
      <c r="AI966" t="str">
        <f t="shared" si="222"/>
        <v/>
      </c>
      <c r="AJ966" t="s">
        <v>32</v>
      </c>
      <c r="AK966" t="str">
        <f t="shared" si="223"/>
        <v/>
      </c>
      <c r="AL966">
        <v>12</v>
      </c>
      <c r="AM966">
        <v>0</v>
      </c>
      <c r="AN966">
        <v>12</v>
      </c>
      <c r="AO966" t="s">
        <v>32</v>
      </c>
      <c r="AP966">
        <v>1</v>
      </c>
    </row>
    <row r="967" spans="1:42" x14ac:dyDescent="0.25">
      <c r="A967">
        <v>201603</v>
      </c>
      <c r="B967" t="str">
        <f t="shared" si="210"/>
        <v>2016-I</v>
      </c>
      <c r="C967" t="s">
        <v>1019</v>
      </c>
      <c r="D967" t="s">
        <v>1019</v>
      </c>
      <c r="E967">
        <v>30086995</v>
      </c>
      <c r="F967" t="s">
        <v>29</v>
      </c>
      <c r="G967">
        <v>0</v>
      </c>
      <c r="H967">
        <v>0</v>
      </c>
      <c r="I967">
        <v>0</v>
      </c>
      <c r="J967">
        <f t="shared" si="211"/>
        <v>0</v>
      </c>
      <c r="K967" t="str">
        <f t="shared" si="212"/>
        <v>Modelamiento</v>
      </c>
      <c r="L967">
        <f t="shared" si="213"/>
        <v>0</v>
      </c>
      <c r="M967">
        <v>34</v>
      </c>
      <c r="N967" t="str">
        <f t="shared" si="214"/>
        <v>&lt;=35</v>
      </c>
      <c r="O967" t="s">
        <v>56</v>
      </c>
      <c r="P967" t="s">
        <v>31</v>
      </c>
      <c r="Q967">
        <v>46292</v>
      </c>
      <c r="R967">
        <v>1650</v>
      </c>
      <c r="S967" t="str">
        <f t="shared" si="215"/>
        <v>&lt;=2000</v>
      </c>
      <c r="T967">
        <v>1539.44</v>
      </c>
      <c r="U967" t="str">
        <f t="shared" si="216"/>
        <v>&gt;1500</v>
      </c>
      <c r="V967" t="s">
        <v>589</v>
      </c>
      <c r="W967">
        <v>46052</v>
      </c>
      <c r="X967" s="12">
        <f t="shared" si="217"/>
        <v>3.582906279857552E-2</v>
      </c>
      <c r="Y967" t="str">
        <f t="shared" si="218"/>
        <v>&lt;=0.04</v>
      </c>
      <c r="Z967" t="s">
        <v>32</v>
      </c>
      <c r="AA967">
        <v>4</v>
      </c>
      <c r="AB967">
        <v>707.75</v>
      </c>
      <c r="AC967" t="str">
        <f t="shared" si="219"/>
        <v>&lt;=1000</v>
      </c>
      <c r="AD967">
        <v>2158</v>
      </c>
      <c r="AE967" t="str">
        <f t="shared" si="220"/>
        <v>&gt;120</v>
      </c>
      <c r="AF967">
        <v>707.75</v>
      </c>
      <c r="AG967" t="str">
        <f t="shared" si="221"/>
        <v>&lt;=1000</v>
      </c>
      <c r="AH967" t="s">
        <v>32</v>
      </c>
      <c r="AI967" t="str">
        <f t="shared" si="222"/>
        <v/>
      </c>
      <c r="AJ967" t="s">
        <v>32</v>
      </c>
      <c r="AK967" t="str">
        <f t="shared" si="223"/>
        <v/>
      </c>
      <c r="AL967">
        <v>12</v>
      </c>
      <c r="AM967">
        <v>0</v>
      </c>
      <c r="AN967">
        <v>12</v>
      </c>
      <c r="AO967" t="s">
        <v>32</v>
      </c>
      <c r="AP967">
        <v>1</v>
      </c>
    </row>
    <row r="968" spans="1:42" x14ac:dyDescent="0.25">
      <c r="A968">
        <v>201603</v>
      </c>
      <c r="B968" t="str">
        <f t="shared" si="210"/>
        <v>2016-I</v>
      </c>
      <c r="C968" t="s">
        <v>1020</v>
      </c>
      <c r="D968" t="s">
        <v>1020</v>
      </c>
      <c r="E968">
        <v>30090300</v>
      </c>
      <c r="F968" t="s">
        <v>29</v>
      </c>
      <c r="G968">
        <v>1</v>
      </c>
      <c r="H968">
        <v>0</v>
      </c>
      <c r="I968">
        <v>1</v>
      </c>
      <c r="J968">
        <f t="shared" si="211"/>
        <v>0</v>
      </c>
      <c r="K968" t="str">
        <f t="shared" si="212"/>
        <v>Insuficiente</v>
      </c>
      <c r="L968">
        <f t="shared" si="213"/>
        <v>0</v>
      </c>
      <c r="M968">
        <v>39</v>
      </c>
      <c r="N968" t="str">
        <f t="shared" si="214"/>
        <v>&lt;=40</v>
      </c>
      <c r="O968" t="s">
        <v>56</v>
      </c>
      <c r="P968" t="s">
        <v>39</v>
      </c>
      <c r="Q968">
        <v>32690</v>
      </c>
      <c r="R968">
        <v>499</v>
      </c>
      <c r="S968" t="str">
        <f t="shared" si="215"/>
        <v>&lt;=500</v>
      </c>
      <c r="T968">
        <v>998.77</v>
      </c>
      <c r="U968" t="str">
        <f t="shared" si="216"/>
        <v>&lt;=1000</v>
      </c>
      <c r="V968" t="s">
        <v>585</v>
      </c>
      <c r="W968">
        <v>31299</v>
      </c>
      <c r="X968" s="12">
        <f t="shared" si="217"/>
        <v>1.594300137384581E-2</v>
      </c>
      <c r="Y968" t="str">
        <f t="shared" si="218"/>
        <v>&lt;=0.02</v>
      </c>
      <c r="Z968" t="s">
        <v>32</v>
      </c>
      <c r="AA968">
        <v>0</v>
      </c>
      <c r="AB968">
        <v>947.43</v>
      </c>
      <c r="AC968" t="str">
        <f t="shared" si="219"/>
        <v>&lt;=1000</v>
      </c>
      <c r="AD968">
        <v>0</v>
      </c>
      <c r="AE968" t="str">
        <f t="shared" si="220"/>
        <v>=0</v>
      </c>
      <c r="AF968">
        <v>0</v>
      </c>
      <c r="AG968" t="str">
        <f t="shared" si="221"/>
        <v>&lt;=500</v>
      </c>
      <c r="AH968">
        <v>1779.31</v>
      </c>
      <c r="AI968" t="str">
        <f t="shared" si="222"/>
        <v>&lt;=2000</v>
      </c>
      <c r="AJ968">
        <v>1</v>
      </c>
      <c r="AK968" t="str">
        <f t="shared" si="223"/>
        <v>&gt;0.9</v>
      </c>
      <c r="AL968">
        <v>6</v>
      </c>
      <c r="AM968">
        <v>6</v>
      </c>
      <c r="AN968">
        <v>0</v>
      </c>
      <c r="AO968">
        <v>1</v>
      </c>
      <c r="AP968" t="s">
        <v>32</v>
      </c>
    </row>
    <row r="969" spans="1:42" x14ac:dyDescent="0.25">
      <c r="A969">
        <v>201603</v>
      </c>
      <c r="B969" t="str">
        <f t="shared" si="210"/>
        <v>2016-I</v>
      </c>
      <c r="C969" t="s">
        <v>1021</v>
      </c>
      <c r="D969" t="s">
        <v>1021</v>
      </c>
      <c r="E969">
        <v>30086311</v>
      </c>
      <c r="F969" t="s">
        <v>29</v>
      </c>
      <c r="G969">
        <v>0</v>
      </c>
      <c r="H969">
        <v>0</v>
      </c>
      <c r="I969">
        <v>0</v>
      </c>
      <c r="J969">
        <f t="shared" si="211"/>
        <v>0</v>
      </c>
      <c r="K969" t="str">
        <f t="shared" si="212"/>
        <v>Modelamiento</v>
      </c>
      <c r="L969">
        <f t="shared" si="213"/>
        <v>0</v>
      </c>
      <c r="M969">
        <v>37</v>
      </c>
      <c r="N969" t="str">
        <f t="shared" si="214"/>
        <v>&lt;=40</v>
      </c>
      <c r="O969" t="s">
        <v>56</v>
      </c>
      <c r="P969" t="s">
        <v>110</v>
      </c>
      <c r="Q969">
        <v>25173</v>
      </c>
      <c r="R969">
        <v>999</v>
      </c>
      <c r="S969" t="str">
        <f t="shared" si="215"/>
        <v>&lt;=1000</v>
      </c>
      <c r="T969">
        <v>979.54</v>
      </c>
      <c r="U969" t="str">
        <f t="shared" si="216"/>
        <v>&lt;=1000</v>
      </c>
      <c r="V969" t="s">
        <v>585</v>
      </c>
      <c r="W969">
        <v>24282</v>
      </c>
      <c r="X969" s="12">
        <f t="shared" si="217"/>
        <v>4.1141586360266866E-2</v>
      </c>
      <c r="Y969" t="str">
        <f t="shared" si="218"/>
        <v>&lt;=0.05</v>
      </c>
      <c r="Z969" t="s">
        <v>32</v>
      </c>
      <c r="AA969">
        <v>2</v>
      </c>
      <c r="AB969">
        <v>299.94</v>
      </c>
      <c r="AC969" t="str">
        <f t="shared" si="219"/>
        <v>&lt;=500</v>
      </c>
      <c r="AD969">
        <v>32</v>
      </c>
      <c r="AE969" t="str">
        <f t="shared" si="220"/>
        <v>&lt;=60</v>
      </c>
      <c r="AF969">
        <v>0</v>
      </c>
      <c r="AG969" t="str">
        <f t="shared" si="221"/>
        <v>&lt;=500</v>
      </c>
      <c r="AH969" t="s">
        <v>32</v>
      </c>
      <c r="AI969" t="str">
        <f t="shared" si="222"/>
        <v/>
      </c>
      <c r="AJ969" t="s">
        <v>32</v>
      </c>
      <c r="AK969" t="str">
        <f t="shared" si="223"/>
        <v/>
      </c>
      <c r="AL969">
        <v>3</v>
      </c>
      <c r="AM969">
        <v>2</v>
      </c>
      <c r="AN969">
        <v>0</v>
      </c>
      <c r="AO969">
        <v>11</v>
      </c>
      <c r="AP969" t="s">
        <v>32</v>
      </c>
    </row>
    <row r="970" spans="1:42" x14ac:dyDescent="0.25">
      <c r="A970">
        <v>201603</v>
      </c>
      <c r="B970" t="str">
        <f t="shared" si="210"/>
        <v>2016-I</v>
      </c>
      <c r="C970" t="s">
        <v>1022</v>
      </c>
      <c r="D970" t="s">
        <v>1022</v>
      </c>
      <c r="E970">
        <v>30091896</v>
      </c>
      <c r="F970" t="s">
        <v>29</v>
      </c>
      <c r="G970">
        <v>1</v>
      </c>
      <c r="H970">
        <v>0</v>
      </c>
      <c r="I970">
        <v>0</v>
      </c>
      <c r="J970">
        <f t="shared" si="211"/>
        <v>0</v>
      </c>
      <c r="K970" t="str">
        <f t="shared" si="212"/>
        <v>Modelamiento</v>
      </c>
      <c r="L970">
        <f t="shared" si="213"/>
        <v>0</v>
      </c>
      <c r="M970">
        <v>41</v>
      </c>
      <c r="N970" t="str">
        <f t="shared" si="214"/>
        <v>&lt;=45</v>
      </c>
      <c r="O970" t="s">
        <v>56</v>
      </c>
      <c r="P970" t="s">
        <v>39</v>
      </c>
      <c r="Q970">
        <v>37406</v>
      </c>
      <c r="R970">
        <v>999</v>
      </c>
      <c r="S970" t="str">
        <f t="shared" si="215"/>
        <v>&lt;=1000</v>
      </c>
      <c r="T970">
        <v>1143.1400000000001</v>
      </c>
      <c r="U970" t="str">
        <f t="shared" si="216"/>
        <v>&lt;=1200</v>
      </c>
      <c r="V970" t="s">
        <v>585</v>
      </c>
      <c r="W970">
        <v>36515</v>
      </c>
      <c r="X970" s="12">
        <f t="shared" si="217"/>
        <v>2.7358619745310148E-2</v>
      </c>
      <c r="Y970" t="str">
        <f t="shared" si="218"/>
        <v>&lt;=0.03</v>
      </c>
      <c r="Z970" t="s">
        <v>32</v>
      </c>
      <c r="AA970">
        <v>9</v>
      </c>
      <c r="AB970" t="s">
        <v>32</v>
      </c>
      <c r="AC970" t="str">
        <f t="shared" si="219"/>
        <v/>
      </c>
      <c r="AD970" t="s">
        <v>32</v>
      </c>
      <c r="AE970" t="str">
        <f t="shared" si="220"/>
        <v/>
      </c>
      <c r="AF970" t="s">
        <v>32</v>
      </c>
      <c r="AG970" t="str">
        <f t="shared" si="221"/>
        <v/>
      </c>
      <c r="AH970" t="s">
        <v>32</v>
      </c>
      <c r="AI970" t="str">
        <f t="shared" si="222"/>
        <v/>
      </c>
      <c r="AJ970" t="s">
        <v>32</v>
      </c>
      <c r="AK970" t="str">
        <f t="shared" si="223"/>
        <v/>
      </c>
      <c r="AL970">
        <v>0</v>
      </c>
      <c r="AM970">
        <v>0</v>
      </c>
      <c r="AN970">
        <v>0</v>
      </c>
      <c r="AO970" t="s">
        <v>32</v>
      </c>
      <c r="AP970" t="s">
        <v>32</v>
      </c>
    </row>
    <row r="971" spans="1:42" x14ac:dyDescent="0.25">
      <c r="A971">
        <v>201603</v>
      </c>
      <c r="B971" t="str">
        <f t="shared" si="210"/>
        <v>2016-I</v>
      </c>
      <c r="C971" t="s">
        <v>1023</v>
      </c>
      <c r="D971" t="s">
        <v>1023</v>
      </c>
      <c r="E971">
        <v>30092433</v>
      </c>
      <c r="F971" t="s">
        <v>29</v>
      </c>
      <c r="G971">
        <v>1</v>
      </c>
      <c r="H971">
        <v>0</v>
      </c>
      <c r="I971">
        <v>0</v>
      </c>
      <c r="J971">
        <f t="shared" si="211"/>
        <v>0</v>
      </c>
      <c r="K971" t="str">
        <f t="shared" si="212"/>
        <v>Modelamiento</v>
      </c>
      <c r="L971">
        <f t="shared" si="213"/>
        <v>0</v>
      </c>
      <c r="M971">
        <v>58</v>
      </c>
      <c r="N971" t="str">
        <f t="shared" si="214"/>
        <v>&lt;=60</v>
      </c>
      <c r="O971" t="s">
        <v>72</v>
      </c>
      <c r="P971" t="s">
        <v>69</v>
      </c>
      <c r="Q971">
        <v>39249</v>
      </c>
      <c r="R971">
        <v>1500</v>
      </c>
      <c r="S971" t="str">
        <f t="shared" si="215"/>
        <v>&lt;=1500</v>
      </c>
      <c r="T971">
        <v>1419.05</v>
      </c>
      <c r="U971" t="str">
        <f t="shared" si="216"/>
        <v>&lt;=1500</v>
      </c>
      <c r="V971" t="s">
        <v>587</v>
      </c>
      <c r="W971">
        <v>38859</v>
      </c>
      <c r="X971" s="12">
        <f t="shared" si="217"/>
        <v>3.8601096271134103E-2</v>
      </c>
      <c r="Y971" t="str">
        <f t="shared" si="218"/>
        <v>&lt;=0.04</v>
      </c>
      <c r="Z971" t="s">
        <v>32</v>
      </c>
      <c r="AA971">
        <v>4</v>
      </c>
      <c r="AB971">
        <v>1717.11</v>
      </c>
      <c r="AC971" t="str">
        <f t="shared" si="219"/>
        <v>&lt;=2000</v>
      </c>
      <c r="AD971">
        <v>2198</v>
      </c>
      <c r="AE971" t="str">
        <f t="shared" si="220"/>
        <v>&gt;120</v>
      </c>
      <c r="AF971">
        <v>1717.11</v>
      </c>
      <c r="AG971" t="str">
        <f t="shared" si="221"/>
        <v>&lt;=2000</v>
      </c>
      <c r="AH971" t="s">
        <v>32</v>
      </c>
      <c r="AI971" t="str">
        <f t="shared" si="222"/>
        <v/>
      </c>
      <c r="AJ971" t="s">
        <v>32</v>
      </c>
      <c r="AK971" t="str">
        <f t="shared" si="223"/>
        <v/>
      </c>
      <c r="AL971">
        <v>12</v>
      </c>
      <c r="AM971">
        <v>0</v>
      </c>
      <c r="AN971">
        <v>12</v>
      </c>
      <c r="AO971" t="s">
        <v>32</v>
      </c>
      <c r="AP971">
        <v>1</v>
      </c>
    </row>
    <row r="972" spans="1:42" x14ac:dyDescent="0.25">
      <c r="A972">
        <v>201603</v>
      </c>
      <c r="B972" t="str">
        <f t="shared" si="210"/>
        <v>2016-I</v>
      </c>
      <c r="C972" t="s">
        <v>1024</v>
      </c>
      <c r="D972" t="s">
        <v>1024</v>
      </c>
      <c r="E972">
        <v>30092459</v>
      </c>
      <c r="F972" t="s">
        <v>29</v>
      </c>
      <c r="G972">
        <v>0</v>
      </c>
      <c r="H972">
        <v>0</v>
      </c>
      <c r="I972">
        <v>0</v>
      </c>
      <c r="J972">
        <f t="shared" si="211"/>
        <v>0</v>
      </c>
      <c r="K972" t="str">
        <f t="shared" si="212"/>
        <v>Modelamiento</v>
      </c>
      <c r="L972">
        <f t="shared" si="213"/>
        <v>0</v>
      </c>
      <c r="M972">
        <v>26</v>
      </c>
      <c r="N972" t="str">
        <f t="shared" si="214"/>
        <v>&lt;=30</v>
      </c>
      <c r="O972" t="s">
        <v>56</v>
      </c>
      <c r="P972" t="s">
        <v>31</v>
      </c>
      <c r="Q972">
        <v>19290</v>
      </c>
      <c r="R972">
        <v>1500</v>
      </c>
      <c r="S972" t="str">
        <f t="shared" si="215"/>
        <v>&lt;=1500</v>
      </c>
      <c r="T972">
        <v>678.81</v>
      </c>
      <c r="U972" t="str">
        <f t="shared" si="216"/>
        <v>&lt;=1000</v>
      </c>
      <c r="V972" t="s">
        <v>1025</v>
      </c>
      <c r="W972">
        <v>18900</v>
      </c>
      <c r="X972" s="12">
        <f t="shared" si="217"/>
        <v>7.9365079365079361E-2</v>
      </c>
      <c r="Y972" t="str">
        <f t="shared" si="218"/>
        <v>&gt;0.06</v>
      </c>
      <c r="Z972" t="s">
        <v>32</v>
      </c>
      <c r="AA972">
        <v>4</v>
      </c>
      <c r="AB972">
        <v>952.83</v>
      </c>
      <c r="AC972" t="str">
        <f t="shared" si="219"/>
        <v>&lt;=1000</v>
      </c>
      <c r="AD972">
        <v>687</v>
      </c>
      <c r="AE972" t="str">
        <f t="shared" si="220"/>
        <v>&gt;120</v>
      </c>
      <c r="AF972">
        <v>952.83</v>
      </c>
      <c r="AG972" t="str">
        <f t="shared" si="221"/>
        <v>&lt;=1000</v>
      </c>
      <c r="AH972" t="s">
        <v>32</v>
      </c>
      <c r="AI972" t="str">
        <f t="shared" si="222"/>
        <v/>
      </c>
      <c r="AJ972" t="s">
        <v>32</v>
      </c>
      <c r="AK972" t="str">
        <f t="shared" si="223"/>
        <v/>
      </c>
      <c r="AL972">
        <v>12</v>
      </c>
      <c r="AM972">
        <v>0</v>
      </c>
      <c r="AN972">
        <v>12</v>
      </c>
      <c r="AO972" t="s">
        <v>32</v>
      </c>
      <c r="AP972">
        <v>1</v>
      </c>
    </row>
    <row r="973" spans="1:42" x14ac:dyDescent="0.25">
      <c r="A973">
        <v>201603</v>
      </c>
      <c r="B973" t="str">
        <f t="shared" si="210"/>
        <v>2016-I</v>
      </c>
      <c r="C973" t="s">
        <v>1026</v>
      </c>
      <c r="D973" t="s">
        <v>1026</v>
      </c>
      <c r="E973">
        <v>30089621</v>
      </c>
      <c r="F973" t="s">
        <v>29</v>
      </c>
      <c r="G973">
        <v>0</v>
      </c>
      <c r="H973">
        <v>0</v>
      </c>
      <c r="I973">
        <v>0</v>
      </c>
      <c r="J973">
        <f t="shared" si="211"/>
        <v>0</v>
      </c>
      <c r="K973" t="str">
        <f t="shared" si="212"/>
        <v>Modelamiento</v>
      </c>
      <c r="L973">
        <f t="shared" si="213"/>
        <v>0</v>
      </c>
      <c r="M973">
        <v>24</v>
      </c>
      <c r="N973" t="str">
        <f t="shared" si="214"/>
        <v>&lt;=25</v>
      </c>
      <c r="O973" t="s">
        <v>56</v>
      </c>
      <c r="P973" t="s">
        <v>39</v>
      </c>
      <c r="Q973">
        <v>27556</v>
      </c>
      <c r="R973">
        <v>1650</v>
      </c>
      <c r="S973" t="str">
        <f t="shared" si="215"/>
        <v>&lt;=2000</v>
      </c>
      <c r="T973">
        <v>996.9</v>
      </c>
      <c r="U973" t="str">
        <f t="shared" si="216"/>
        <v>&lt;=1000</v>
      </c>
      <c r="V973" t="s">
        <v>601</v>
      </c>
      <c r="W973">
        <v>27316</v>
      </c>
      <c r="X973" s="12">
        <f t="shared" si="217"/>
        <v>6.0404158734807437E-2</v>
      </c>
      <c r="Y973" t="str">
        <f t="shared" si="218"/>
        <v>&gt;0.06</v>
      </c>
      <c r="Z973" t="s">
        <v>32</v>
      </c>
      <c r="AA973">
        <v>4</v>
      </c>
      <c r="AB973">
        <v>3533.81</v>
      </c>
      <c r="AC973" t="str">
        <f t="shared" si="219"/>
        <v>&lt;=4000</v>
      </c>
      <c r="AD973">
        <v>411</v>
      </c>
      <c r="AE973" t="str">
        <f t="shared" si="220"/>
        <v>&gt;120</v>
      </c>
      <c r="AF973">
        <v>3533.81</v>
      </c>
      <c r="AG973" t="str">
        <f t="shared" si="221"/>
        <v>&lt;=4000</v>
      </c>
      <c r="AH973">
        <v>1000</v>
      </c>
      <c r="AI973" t="str">
        <f t="shared" si="222"/>
        <v>&lt;=1000</v>
      </c>
      <c r="AJ973">
        <v>0.88770000000000004</v>
      </c>
      <c r="AK973" t="str">
        <f t="shared" si="223"/>
        <v>&lt;=0.9</v>
      </c>
      <c r="AL973">
        <v>12</v>
      </c>
      <c r="AM973">
        <v>0</v>
      </c>
      <c r="AN973">
        <v>8</v>
      </c>
      <c r="AO973" t="s">
        <v>32</v>
      </c>
      <c r="AP973">
        <v>1</v>
      </c>
    </row>
    <row r="974" spans="1:42" x14ac:dyDescent="0.25">
      <c r="A974">
        <v>201603</v>
      </c>
      <c r="B974" t="str">
        <f t="shared" si="210"/>
        <v>2016-I</v>
      </c>
      <c r="C974" t="s">
        <v>1027</v>
      </c>
      <c r="D974" t="s">
        <v>1027</v>
      </c>
      <c r="E974">
        <v>30088786</v>
      </c>
      <c r="F974" t="s">
        <v>29</v>
      </c>
      <c r="G974">
        <v>0</v>
      </c>
      <c r="H974">
        <v>0</v>
      </c>
      <c r="I974">
        <v>0</v>
      </c>
      <c r="J974">
        <f t="shared" si="211"/>
        <v>0</v>
      </c>
      <c r="K974" t="str">
        <f t="shared" si="212"/>
        <v>Modelamiento</v>
      </c>
      <c r="L974">
        <f t="shared" si="213"/>
        <v>0</v>
      </c>
      <c r="M974">
        <v>62</v>
      </c>
      <c r="N974" t="str">
        <f t="shared" si="214"/>
        <v>&gt;60</v>
      </c>
      <c r="O974" t="s">
        <v>56</v>
      </c>
      <c r="P974" t="s">
        <v>35</v>
      </c>
      <c r="Q974">
        <v>37406</v>
      </c>
      <c r="R974">
        <v>999</v>
      </c>
      <c r="S974" t="str">
        <f t="shared" si="215"/>
        <v>&lt;=1000</v>
      </c>
      <c r="T974">
        <v>998.77</v>
      </c>
      <c r="U974" t="str">
        <f t="shared" si="216"/>
        <v>&lt;=1000</v>
      </c>
      <c r="V974" t="s">
        <v>585</v>
      </c>
      <c r="W974">
        <v>36515</v>
      </c>
      <c r="X974" s="12">
        <f t="shared" si="217"/>
        <v>2.7358619745310148E-2</v>
      </c>
      <c r="Y974" t="str">
        <f t="shared" si="218"/>
        <v>&lt;=0.03</v>
      </c>
      <c r="Z974" t="s">
        <v>32</v>
      </c>
      <c r="AA974">
        <v>9</v>
      </c>
      <c r="AB974" t="s">
        <v>32</v>
      </c>
      <c r="AC974" t="str">
        <f t="shared" si="219"/>
        <v/>
      </c>
      <c r="AD974" t="s">
        <v>32</v>
      </c>
      <c r="AE974" t="str">
        <f t="shared" si="220"/>
        <v/>
      </c>
      <c r="AF974" t="s">
        <v>32</v>
      </c>
      <c r="AG974" t="str">
        <f t="shared" si="221"/>
        <v/>
      </c>
      <c r="AH974" t="s">
        <v>32</v>
      </c>
      <c r="AI974" t="str">
        <f t="shared" si="222"/>
        <v/>
      </c>
      <c r="AJ974" t="s">
        <v>32</v>
      </c>
      <c r="AK974" t="str">
        <f t="shared" si="223"/>
        <v/>
      </c>
      <c r="AL974">
        <v>0</v>
      </c>
      <c r="AM974">
        <v>0</v>
      </c>
      <c r="AN974">
        <v>0</v>
      </c>
      <c r="AO974" t="s">
        <v>32</v>
      </c>
      <c r="AP974" t="s">
        <v>32</v>
      </c>
    </row>
    <row r="975" spans="1:42" x14ac:dyDescent="0.25">
      <c r="A975">
        <v>201603</v>
      </c>
      <c r="B975" t="str">
        <f t="shared" si="210"/>
        <v>2016-I</v>
      </c>
      <c r="C975" t="s">
        <v>1028</v>
      </c>
      <c r="D975" t="s">
        <v>1028</v>
      </c>
      <c r="E975">
        <v>30093348</v>
      </c>
      <c r="F975" t="s">
        <v>29</v>
      </c>
      <c r="G975">
        <v>1</v>
      </c>
      <c r="H975">
        <v>0</v>
      </c>
      <c r="I975">
        <v>0</v>
      </c>
      <c r="J975">
        <f t="shared" si="211"/>
        <v>0</v>
      </c>
      <c r="K975" t="str">
        <f t="shared" si="212"/>
        <v>Modelamiento</v>
      </c>
      <c r="L975">
        <f t="shared" si="213"/>
        <v>0</v>
      </c>
      <c r="M975">
        <v>32</v>
      </c>
      <c r="N975" t="str">
        <f t="shared" si="214"/>
        <v>&lt;=35</v>
      </c>
      <c r="O975" t="s">
        <v>56</v>
      </c>
      <c r="P975" t="s">
        <v>39</v>
      </c>
      <c r="Q975">
        <v>46442</v>
      </c>
      <c r="R975">
        <v>1500</v>
      </c>
      <c r="S975" t="str">
        <f t="shared" si="215"/>
        <v>&lt;=1500</v>
      </c>
      <c r="T975">
        <v>1544.43</v>
      </c>
      <c r="U975" t="str">
        <f t="shared" si="216"/>
        <v>&gt;1500</v>
      </c>
      <c r="V975" t="s">
        <v>589</v>
      </c>
      <c r="W975">
        <v>46052</v>
      </c>
      <c r="X975" s="12">
        <f t="shared" si="217"/>
        <v>3.2571875271432293E-2</v>
      </c>
      <c r="Y975" t="str">
        <f t="shared" si="218"/>
        <v>&lt;=0.04</v>
      </c>
      <c r="Z975" t="s">
        <v>32</v>
      </c>
      <c r="AA975">
        <v>4</v>
      </c>
      <c r="AB975">
        <v>1730.6</v>
      </c>
      <c r="AC975" t="str">
        <f t="shared" si="219"/>
        <v>&lt;=2000</v>
      </c>
      <c r="AD975">
        <v>77</v>
      </c>
      <c r="AE975" t="str">
        <f t="shared" si="220"/>
        <v>&lt;=90</v>
      </c>
      <c r="AF975">
        <v>0</v>
      </c>
      <c r="AG975" t="str">
        <f t="shared" si="221"/>
        <v>&lt;=500</v>
      </c>
      <c r="AH975">
        <v>663.66</v>
      </c>
      <c r="AI975" t="str">
        <f t="shared" si="222"/>
        <v>&lt;=1000</v>
      </c>
      <c r="AJ975">
        <v>1</v>
      </c>
      <c r="AK975" t="str">
        <f t="shared" si="223"/>
        <v>&gt;0.9</v>
      </c>
      <c r="AL975">
        <v>9</v>
      </c>
      <c r="AM975">
        <v>2</v>
      </c>
      <c r="AN975">
        <v>4</v>
      </c>
      <c r="AO975">
        <v>1</v>
      </c>
      <c r="AP975">
        <v>6</v>
      </c>
    </row>
    <row r="976" spans="1:42" x14ac:dyDescent="0.25">
      <c r="A976">
        <v>201603</v>
      </c>
      <c r="B976" t="str">
        <f t="shared" si="210"/>
        <v>2016-I</v>
      </c>
      <c r="C976" t="s">
        <v>1029</v>
      </c>
      <c r="D976" t="s">
        <v>1029</v>
      </c>
      <c r="E976">
        <v>30091180</v>
      </c>
      <c r="F976" t="s">
        <v>29</v>
      </c>
      <c r="G976">
        <v>0</v>
      </c>
      <c r="H976">
        <v>0</v>
      </c>
      <c r="I976">
        <v>0</v>
      </c>
      <c r="J976">
        <f t="shared" si="211"/>
        <v>0</v>
      </c>
      <c r="K976" t="str">
        <f t="shared" si="212"/>
        <v>Modelamiento</v>
      </c>
      <c r="L976">
        <f t="shared" si="213"/>
        <v>0</v>
      </c>
      <c r="M976">
        <v>26</v>
      </c>
      <c r="N976" t="str">
        <f t="shared" si="214"/>
        <v>&lt;=30</v>
      </c>
      <c r="O976" t="s">
        <v>56</v>
      </c>
      <c r="P976" t="s">
        <v>39</v>
      </c>
      <c r="Q976">
        <v>46442</v>
      </c>
      <c r="R976">
        <v>1500</v>
      </c>
      <c r="S976" t="str">
        <f t="shared" si="215"/>
        <v>&lt;=1500</v>
      </c>
      <c r="T976">
        <v>1544.43</v>
      </c>
      <c r="U976" t="str">
        <f t="shared" si="216"/>
        <v>&gt;1500</v>
      </c>
      <c r="V976" t="s">
        <v>589</v>
      </c>
      <c r="W976">
        <v>46052</v>
      </c>
      <c r="X976" s="12">
        <f t="shared" si="217"/>
        <v>3.2571875271432293E-2</v>
      </c>
      <c r="Y976" t="str">
        <f t="shared" si="218"/>
        <v>&lt;=0.04</v>
      </c>
      <c r="Z976" t="s">
        <v>32</v>
      </c>
      <c r="AA976">
        <v>9</v>
      </c>
      <c r="AB976" t="s">
        <v>32</v>
      </c>
      <c r="AC976" t="str">
        <f t="shared" si="219"/>
        <v/>
      </c>
      <c r="AD976" t="s">
        <v>32</v>
      </c>
      <c r="AE976" t="str">
        <f t="shared" si="220"/>
        <v/>
      </c>
      <c r="AF976" t="s">
        <v>32</v>
      </c>
      <c r="AG976" t="str">
        <f t="shared" si="221"/>
        <v/>
      </c>
      <c r="AH976" t="s">
        <v>32</v>
      </c>
      <c r="AI976" t="str">
        <f t="shared" si="222"/>
        <v/>
      </c>
      <c r="AJ976" t="s">
        <v>32</v>
      </c>
      <c r="AK976" t="str">
        <f t="shared" si="223"/>
        <v/>
      </c>
      <c r="AL976">
        <v>0</v>
      </c>
      <c r="AM976">
        <v>0</v>
      </c>
      <c r="AN976">
        <v>0</v>
      </c>
      <c r="AO976" t="s">
        <v>32</v>
      </c>
      <c r="AP976" t="s">
        <v>32</v>
      </c>
    </row>
    <row r="977" spans="1:42" x14ac:dyDescent="0.25">
      <c r="A977">
        <v>201603</v>
      </c>
      <c r="B977" t="str">
        <f t="shared" si="210"/>
        <v>2016-I</v>
      </c>
      <c r="C977" t="s">
        <v>1030</v>
      </c>
      <c r="D977" t="s">
        <v>1030</v>
      </c>
      <c r="E977">
        <v>30089401</v>
      </c>
      <c r="F977" t="s">
        <v>29</v>
      </c>
      <c r="G977">
        <v>1</v>
      </c>
      <c r="H977">
        <v>0</v>
      </c>
      <c r="I977">
        <v>0</v>
      </c>
      <c r="J977">
        <f t="shared" si="211"/>
        <v>0</v>
      </c>
      <c r="K977" t="str">
        <f t="shared" si="212"/>
        <v>Modelamiento</v>
      </c>
      <c r="L977">
        <f t="shared" si="213"/>
        <v>0</v>
      </c>
      <c r="M977">
        <v>43</v>
      </c>
      <c r="N977" t="str">
        <f t="shared" si="214"/>
        <v>&lt;=45</v>
      </c>
      <c r="O977" t="s">
        <v>56</v>
      </c>
      <c r="P977" t="s">
        <v>31</v>
      </c>
      <c r="Q977">
        <v>46442</v>
      </c>
      <c r="R977">
        <v>1500</v>
      </c>
      <c r="S977" t="str">
        <f t="shared" si="215"/>
        <v>&lt;=1500</v>
      </c>
      <c r="T977">
        <v>1542.52</v>
      </c>
      <c r="U977" t="str">
        <f t="shared" si="216"/>
        <v>&gt;1500</v>
      </c>
      <c r="V977" t="s">
        <v>589</v>
      </c>
      <c r="W977">
        <v>46052</v>
      </c>
      <c r="X977" s="12">
        <f t="shared" si="217"/>
        <v>3.2571875271432293E-2</v>
      </c>
      <c r="Y977" t="str">
        <f t="shared" si="218"/>
        <v>&lt;=0.04</v>
      </c>
      <c r="Z977" t="s">
        <v>32</v>
      </c>
      <c r="AA977">
        <v>9</v>
      </c>
      <c r="AB977" t="s">
        <v>32</v>
      </c>
      <c r="AC977" t="str">
        <f t="shared" si="219"/>
        <v/>
      </c>
      <c r="AD977" t="s">
        <v>32</v>
      </c>
      <c r="AE977" t="str">
        <f t="shared" si="220"/>
        <v/>
      </c>
      <c r="AF977" t="s">
        <v>32</v>
      </c>
      <c r="AG977" t="str">
        <f t="shared" si="221"/>
        <v/>
      </c>
      <c r="AH977" t="s">
        <v>32</v>
      </c>
      <c r="AI977" t="str">
        <f t="shared" si="222"/>
        <v/>
      </c>
      <c r="AJ977" t="s">
        <v>32</v>
      </c>
      <c r="AK977" t="str">
        <f t="shared" si="223"/>
        <v/>
      </c>
      <c r="AL977">
        <v>0</v>
      </c>
      <c r="AM977">
        <v>0</v>
      </c>
      <c r="AN977">
        <v>0</v>
      </c>
      <c r="AO977" t="s">
        <v>32</v>
      </c>
      <c r="AP977" t="s">
        <v>32</v>
      </c>
    </row>
    <row r="978" spans="1:42" x14ac:dyDescent="0.25">
      <c r="A978">
        <v>201603</v>
      </c>
      <c r="B978" t="str">
        <f t="shared" si="210"/>
        <v>2016-I</v>
      </c>
      <c r="C978" t="s">
        <v>1031</v>
      </c>
      <c r="D978" t="s">
        <v>1031</v>
      </c>
      <c r="E978">
        <v>30093321</v>
      </c>
      <c r="F978" t="s">
        <v>29</v>
      </c>
      <c r="G978">
        <v>0</v>
      </c>
      <c r="H978">
        <v>0</v>
      </c>
      <c r="I978">
        <v>0</v>
      </c>
      <c r="J978">
        <f t="shared" si="211"/>
        <v>0</v>
      </c>
      <c r="K978" t="str">
        <f t="shared" si="212"/>
        <v>Modelamiento</v>
      </c>
      <c r="L978">
        <f t="shared" si="213"/>
        <v>0</v>
      </c>
      <c r="M978">
        <v>52</v>
      </c>
      <c r="N978" t="str">
        <f t="shared" si="214"/>
        <v>&lt;=55</v>
      </c>
      <c r="O978" t="s">
        <v>56</v>
      </c>
      <c r="P978" t="s">
        <v>31</v>
      </c>
      <c r="Q978">
        <v>34637</v>
      </c>
      <c r="R978">
        <v>1500</v>
      </c>
      <c r="S978" t="str">
        <f t="shared" si="215"/>
        <v>&lt;=1500</v>
      </c>
      <c r="T978">
        <v>1151.1400000000001</v>
      </c>
      <c r="U978" t="str">
        <f t="shared" si="216"/>
        <v>&lt;=1200</v>
      </c>
      <c r="V978" t="s">
        <v>601</v>
      </c>
      <c r="W978">
        <v>34247</v>
      </c>
      <c r="X978" s="12">
        <f t="shared" si="217"/>
        <v>4.3799456886734603E-2</v>
      </c>
      <c r="Y978" t="str">
        <f t="shared" si="218"/>
        <v>&lt;=0.05</v>
      </c>
      <c r="Z978" t="s">
        <v>32</v>
      </c>
      <c r="AA978">
        <v>9</v>
      </c>
      <c r="AB978" t="s">
        <v>32</v>
      </c>
      <c r="AC978" t="str">
        <f t="shared" si="219"/>
        <v/>
      </c>
      <c r="AD978" t="s">
        <v>32</v>
      </c>
      <c r="AE978" t="str">
        <f t="shared" si="220"/>
        <v/>
      </c>
      <c r="AF978" t="s">
        <v>32</v>
      </c>
      <c r="AG978" t="str">
        <f t="shared" si="221"/>
        <v/>
      </c>
      <c r="AH978" t="s">
        <v>32</v>
      </c>
      <c r="AI978" t="str">
        <f t="shared" si="222"/>
        <v/>
      </c>
      <c r="AJ978" t="s">
        <v>32</v>
      </c>
      <c r="AK978" t="str">
        <f t="shared" si="223"/>
        <v/>
      </c>
      <c r="AL978">
        <v>0</v>
      </c>
      <c r="AM978">
        <v>0</v>
      </c>
      <c r="AN978">
        <v>0</v>
      </c>
      <c r="AO978" t="s">
        <v>32</v>
      </c>
      <c r="AP978" t="s">
        <v>32</v>
      </c>
    </row>
    <row r="979" spans="1:42" x14ac:dyDescent="0.25">
      <c r="A979">
        <v>201603</v>
      </c>
      <c r="B979" t="str">
        <f t="shared" si="210"/>
        <v>2016-I</v>
      </c>
      <c r="C979" t="s">
        <v>1032</v>
      </c>
      <c r="D979" t="s">
        <v>1032</v>
      </c>
      <c r="E979">
        <v>30089294</v>
      </c>
      <c r="F979" t="s">
        <v>29</v>
      </c>
      <c r="G979">
        <v>0</v>
      </c>
      <c r="H979">
        <v>0</v>
      </c>
      <c r="I979">
        <v>0</v>
      </c>
      <c r="J979">
        <f t="shared" si="211"/>
        <v>0</v>
      </c>
      <c r="K979" t="str">
        <f t="shared" si="212"/>
        <v>Modelamiento</v>
      </c>
      <c r="L979">
        <f t="shared" si="213"/>
        <v>0</v>
      </c>
      <c r="M979">
        <v>23</v>
      </c>
      <c r="N979" t="str">
        <f t="shared" si="214"/>
        <v>&lt;=25</v>
      </c>
      <c r="O979" t="s">
        <v>56</v>
      </c>
      <c r="P979" t="s">
        <v>39</v>
      </c>
      <c r="Q979">
        <v>32190</v>
      </c>
      <c r="R979">
        <v>999</v>
      </c>
      <c r="S979" t="str">
        <f t="shared" si="215"/>
        <v>&lt;=1000</v>
      </c>
      <c r="T979">
        <v>983.5</v>
      </c>
      <c r="U979" t="str">
        <f t="shared" si="216"/>
        <v>&lt;=1000</v>
      </c>
      <c r="V979" t="s">
        <v>585</v>
      </c>
      <c r="W979">
        <v>31299</v>
      </c>
      <c r="X979" s="12">
        <f t="shared" si="217"/>
        <v>3.1917952650244413E-2</v>
      </c>
      <c r="Y979" t="str">
        <f t="shared" si="218"/>
        <v>&lt;=0.04</v>
      </c>
      <c r="Z979" t="s">
        <v>32</v>
      </c>
      <c r="AA979">
        <v>4</v>
      </c>
      <c r="AB979">
        <v>2505.58</v>
      </c>
      <c r="AC979" t="str">
        <f t="shared" si="219"/>
        <v>&lt;=3000</v>
      </c>
      <c r="AD979">
        <v>323</v>
      </c>
      <c r="AE979" t="str">
        <f t="shared" si="220"/>
        <v>&gt;120</v>
      </c>
      <c r="AF979">
        <v>1561.84</v>
      </c>
      <c r="AG979" t="str">
        <f t="shared" si="221"/>
        <v>&lt;=2000</v>
      </c>
      <c r="AH979">
        <v>264.20999999999998</v>
      </c>
      <c r="AI979" t="str">
        <f t="shared" si="222"/>
        <v>&lt;=500</v>
      </c>
      <c r="AJ979">
        <v>1</v>
      </c>
      <c r="AK979" t="str">
        <f t="shared" si="223"/>
        <v>&gt;0.9</v>
      </c>
      <c r="AL979">
        <v>12</v>
      </c>
      <c r="AM979">
        <v>0</v>
      </c>
      <c r="AN979">
        <v>7</v>
      </c>
      <c r="AO979" t="s">
        <v>32</v>
      </c>
      <c r="AP979">
        <v>1</v>
      </c>
    </row>
    <row r="980" spans="1:42" x14ac:dyDescent="0.25">
      <c r="A980">
        <v>201603</v>
      </c>
      <c r="B980" t="str">
        <f t="shared" si="210"/>
        <v>2016-I</v>
      </c>
      <c r="C980" t="s">
        <v>1033</v>
      </c>
      <c r="D980" t="s">
        <v>1033</v>
      </c>
      <c r="E980">
        <v>30093923</v>
      </c>
      <c r="F980" t="s">
        <v>29</v>
      </c>
      <c r="G980">
        <v>1</v>
      </c>
      <c r="H980">
        <v>0</v>
      </c>
      <c r="I980">
        <v>0</v>
      </c>
      <c r="J980">
        <f t="shared" si="211"/>
        <v>0</v>
      </c>
      <c r="K980" t="str">
        <f t="shared" si="212"/>
        <v>Modelamiento</v>
      </c>
      <c r="L980">
        <f t="shared" si="213"/>
        <v>0</v>
      </c>
      <c r="M980">
        <v>42</v>
      </c>
      <c r="N980" t="str">
        <f t="shared" si="214"/>
        <v>&lt;=45</v>
      </c>
      <c r="O980" t="s">
        <v>56</v>
      </c>
      <c r="P980" t="s">
        <v>39</v>
      </c>
      <c r="Q980">
        <v>34886</v>
      </c>
      <c r="R980">
        <v>999</v>
      </c>
      <c r="S980" t="str">
        <f t="shared" si="215"/>
        <v>&lt;=1000</v>
      </c>
      <c r="T980">
        <v>999</v>
      </c>
      <c r="U980" t="str">
        <f t="shared" si="216"/>
        <v>&lt;=1000</v>
      </c>
      <c r="V980" t="s">
        <v>585</v>
      </c>
      <c r="W980">
        <v>33995</v>
      </c>
      <c r="X980" s="12">
        <f t="shared" si="217"/>
        <v>2.9386674510957493E-2</v>
      </c>
      <c r="Y980" t="str">
        <f t="shared" si="218"/>
        <v>&lt;=0.03</v>
      </c>
      <c r="Z980" t="s">
        <v>32</v>
      </c>
      <c r="AA980">
        <v>4</v>
      </c>
      <c r="AB980">
        <v>909.22</v>
      </c>
      <c r="AC980" t="str">
        <f t="shared" si="219"/>
        <v>&lt;=1000</v>
      </c>
      <c r="AD980">
        <v>327</v>
      </c>
      <c r="AE980" t="str">
        <f t="shared" si="220"/>
        <v>&gt;120</v>
      </c>
      <c r="AF980">
        <v>909.22</v>
      </c>
      <c r="AG980" t="str">
        <f t="shared" si="221"/>
        <v>&lt;=1000</v>
      </c>
      <c r="AH980">
        <v>1006.22</v>
      </c>
      <c r="AI980" t="str">
        <f t="shared" si="222"/>
        <v>&lt;=2000</v>
      </c>
      <c r="AJ980">
        <v>1</v>
      </c>
      <c r="AK980" t="str">
        <f t="shared" si="223"/>
        <v>&gt;0.9</v>
      </c>
      <c r="AL980">
        <v>12</v>
      </c>
      <c r="AM980">
        <v>1</v>
      </c>
      <c r="AN980">
        <v>4</v>
      </c>
      <c r="AO980">
        <v>12</v>
      </c>
      <c r="AP980">
        <v>1</v>
      </c>
    </row>
    <row r="981" spans="1:42" x14ac:dyDescent="0.25">
      <c r="A981">
        <v>201603</v>
      </c>
      <c r="B981" t="str">
        <f t="shared" si="210"/>
        <v>2016-I</v>
      </c>
      <c r="C981" t="s">
        <v>1034</v>
      </c>
      <c r="D981" t="s">
        <v>1034</v>
      </c>
      <c r="E981">
        <v>30088967</v>
      </c>
      <c r="F981" t="s">
        <v>29</v>
      </c>
      <c r="G981">
        <v>0</v>
      </c>
      <c r="H981">
        <v>0</v>
      </c>
      <c r="I981">
        <v>0</v>
      </c>
      <c r="J981">
        <f t="shared" si="211"/>
        <v>0</v>
      </c>
      <c r="K981" t="str">
        <f t="shared" si="212"/>
        <v>Modelamiento</v>
      </c>
      <c r="L981">
        <f t="shared" si="213"/>
        <v>0</v>
      </c>
      <c r="M981">
        <v>31</v>
      </c>
      <c r="N981" t="str">
        <f t="shared" si="214"/>
        <v>&lt;=35</v>
      </c>
      <c r="O981" t="s">
        <v>56</v>
      </c>
      <c r="P981" t="s">
        <v>39</v>
      </c>
      <c r="Q981">
        <v>43562</v>
      </c>
      <c r="R981">
        <v>1500</v>
      </c>
      <c r="S981" t="str">
        <f t="shared" si="215"/>
        <v>&lt;=1500</v>
      </c>
      <c r="T981">
        <v>1453.15</v>
      </c>
      <c r="U981" t="str">
        <f t="shared" si="216"/>
        <v>&lt;=1500</v>
      </c>
      <c r="V981" t="s">
        <v>614</v>
      </c>
      <c r="W981">
        <v>43172</v>
      </c>
      <c r="X981" s="12">
        <f t="shared" si="217"/>
        <v>3.4744741962383023E-2</v>
      </c>
      <c r="Y981" t="str">
        <f t="shared" si="218"/>
        <v>&lt;=0.04</v>
      </c>
      <c r="Z981" t="s">
        <v>32</v>
      </c>
      <c r="AA981">
        <v>9</v>
      </c>
      <c r="AB981" t="s">
        <v>32</v>
      </c>
      <c r="AC981" t="str">
        <f t="shared" si="219"/>
        <v/>
      </c>
      <c r="AD981" t="s">
        <v>32</v>
      </c>
      <c r="AE981" t="str">
        <f t="shared" si="220"/>
        <v/>
      </c>
      <c r="AF981" t="s">
        <v>32</v>
      </c>
      <c r="AG981" t="str">
        <f t="shared" si="221"/>
        <v/>
      </c>
      <c r="AH981" t="s">
        <v>32</v>
      </c>
      <c r="AI981" t="str">
        <f t="shared" si="222"/>
        <v/>
      </c>
      <c r="AJ981" t="s">
        <v>32</v>
      </c>
      <c r="AK981" t="str">
        <f t="shared" si="223"/>
        <v/>
      </c>
      <c r="AL981">
        <v>0</v>
      </c>
      <c r="AM981">
        <v>0</v>
      </c>
      <c r="AN981">
        <v>0</v>
      </c>
      <c r="AO981" t="s">
        <v>32</v>
      </c>
      <c r="AP981" t="s">
        <v>32</v>
      </c>
    </row>
    <row r="982" spans="1:42" x14ac:dyDescent="0.25">
      <c r="A982">
        <v>201603</v>
      </c>
      <c r="B982" t="str">
        <f t="shared" si="210"/>
        <v>2016-I</v>
      </c>
      <c r="C982" t="s">
        <v>1035</v>
      </c>
      <c r="D982" t="s">
        <v>1035</v>
      </c>
      <c r="E982">
        <v>30091526</v>
      </c>
      <c r="F982" t="s">
        <v>29</v>
      </c>
      <c r="G982">
        <v>0</v>
      </c>
      <c r="H982">
        <v>0</v>
      </c>
      <c r="I982">
        <v>0</v>
      </c>
      <c r="J982">
        <f t="shared" si="211"/>
        <v>0</v>
      </c>
      <c r="K982" t="str">
        <f t="shared" si="212"/>
        <v>Modelamiento</v>
      </c>
      <c r="L982">
        <f t="shared" si="213"/>
        <v>0</v>
      </c>
      <c r="M982">
        <v>30</v>
      </c>
      <c r="N982" t="str">
        <f t="shared" si="214"/>
        <v>&lt;=30</v>
      </c>
      <c r="O982" t="s">
        <v>56</v>
      </c>
      <c r="P982" t="s">
        <v>31</v>
      </c>
      <c r="Q982">
        <v>37205</v>
      </c>
      <c r="R982">
        <v>1200</v>
      </c>
      <c r="S982" t="str">
        <f t="shared" si="215"/>
        <v>&lt;=1500</v>
      </c>
      <c r="T982">
        <v>993.41</v>
      </c>
      <c r="U982" t="str">
        <f t="shared" si="216"/>
        <v>&lt;=1000</v>
      </c>
      <c r="V982" t="s">
        <v>585</v>
      </c>
      <c r="W982">
        <v>36515</v>
      </c>
      <c r="X982" s="12">
        <f t="shared" si="217"/>
        <v>3.2863206901273451E-2</v>
      </c>
      <c r="Y982" t="str">
        <f t="shared" si="218"/>
        <v>&lt;=0.04</v>
      </c>
      <c r="Z982" t="s">
        <v>32</v>
      </c>
      <c r="AA982">
        <v>9</v>
      </c>
      <c r="AB982" t="s">
        <v>32</v>
      </c>
      <c r="AC982" t="str">
        <f t="shared" si="219"/>
        <v/>
      </c>
      <c r="AD982" t="s">
        <v>32</v>
      </c>
      <c r="AE982" t="str">
        <f t="shared" si="220"/>
        <v/>
      </c>
      <c r="AF982" t="s">
        <v>32</v>
      </c>
      <c r="AG982" t="str">
        <f t="shared" si="221"/>
        <v/>
      </c>
      <c r="AH982" t="s">
        <v>32</v>
      </c>
      <c r="AI982" t="str">
        <f t="shared" si="222"/>
        <v/>
      </c>
      <c r="AJ982" t="s">
        <v>32</v>
      </c>
      <c r="AK982" t="str">
        <f t="shared" si="223"/>
        <v/>
      </c>
      <c r="AL982">
        <v>0</v>
      </c>
      <c r="AM982">
        <v>0</v>
      </c>
      <c r="AN982">
        <v>0</v>
      </c>
      <c r="AO982" t="s">
        <v>32</v>
      </c>
      <c r="AP982" t="s">
        <v>32</v>
      </c>
    </row>
    <row r="983" spans="1:42" x14ac:dyDescent="0.25">
      <c r="A983">
        <v>201603</v>
      </c>
      <c r="B983" t="str">
        <f t="shared" si="210"/>
        <v>2016-I</v>
      </c>
      <c r="C983" t="s">
        <v>1036</v>
      </c>
      <c r="D983" t="s">
        <v>1036</v>
      </c>
      <c r="E983">
        <v>30091962</v>
      </c>
      <c r="F983" t="s">
        <v>29</v>
      </c>
      <c r="G983">
        <v>1</v>
      </c>
      <c r="H983">
        <v>0</v>
      </c>
      <c r="I983">
        <v>0</v>
      </c>
      <c r="J983">
        <f t="shared" si="211"/>
        <v>0</v>
      </c>
      <c r="K983" t="str">
        <f t="shared" si="212"/>
        <v>Modelamiento</v>
      </c>
      <c r="L983">
        <f t="shared" si="213"/>
        <v>0</v>
      </c>
      <c r="M983">
        <v>40</v>
      </c>
      <c r="N983" t="str">
        <f t="shared" si="214"/>
        <v>&lt;=40</v>
      </c>
      <c r="O983" t="s">
        <v>56</v>
      </c>
      <c r="P983" t="s">
        <v>31</v>
      </c>
      <c r="Q983">
        <v>30530</v>
      </c>
      <c r="R983">
        <v>499</v>
      </c>
      <c r="S983" t="str">
        <f t="shared" si="215"/>
        <v>&lt;=500</v>
      </c>
      <c r="T983">
        <v>999</v>
      </c>
      <c r="U983" t="str">
        <f t="shared" si="216"/>
        <v>&lt;=1000</v>
      </c>
      <c r="V983" t="s">
        <v>585</v>
      </c>
      <c r="W983">
        <v>29139</v>
      </c>
      <c r="X983" s="12">
        <f t="shared" si="217"/>
        <v>1.7124815539311576E-2</v>
      </c>
      <c r="Y983" t="str">
        <f t="shared" si="218"/>
        <v>&lt;=0.02</v>
      </c>
      <c r="Z983" t="s">
        <v>32</v>
      </c>
      <c r="AA983">
        <v>4</v>
      </c>
      <c r="AB983">
        <v>1229.7</v>
      </c>
      <c r="AC983" t="str">
        <f t="shared" si="219"/>
        <v>&lt;=2000</v>
      </c>
      <c r="AD983">
        <v>2425</v>
      </c>
      <c r="AE983" t="str">
        <f t="shared" si="220"/>
        <v>&gt;120</v>
      </c>
      <c r="AF983">
        <v>1229.7</v>
      </c>
      <c r="AG983" t="str">
        <f t="shared" si="221"/>
        <v>&lt;=2000</v>
      </c>
      <c r="AH983" t="s">
        <v>32</v>
      </c>
      <c r="AI983" t="str">
        <f t="shared" si="222"/>
        <v/>
      </c>
      <c r="AJ983" t="s">
        <v>32</v>
      </c>
      <c r="AK983" t="str">
        <f t="shared" si="223"/>
        <v/>
      </c>
      <c r="AL983">
        <v>12</v>
      </c>
      <c r="AM983">
        <v>0</v>
      </c>
      <c r="AN983">
        <v>12</v>
      </c>
      <c r="AO983" t="s">
        <v>32</v>
      </c>
      <c r="AP983">
        <v>1</v>
      </c>
    </row>
    <row r="984" spans="1:42" x14ac:dyDescent="0.25">
      <c r="A984">
        <v>201603</v>
      </c>
      <c r="B984" t="str">
        <f t="shared" si="210"/>
        <v>2016-I</v>
      </c>
      <c r="C984" t="s">
        <v>1037</v>
      </c>
      <c r="D984" t="s">
        <v>1037</v>
      </c>
      <c r="E984">
        <v>30092285</v>
      </c>
      <c r="F984" t="s">
        <v>29</v>
      </c>
      <c r="G984">
        <v>0</v>
      </c>
      <c r="H984">
        <v>0</v>
      </c>
      <c r="I984">
        <v>0</v>
      </c>
      <c r="J984">
        <f t="shared" si="211"/>
        <v>0</v>
      </c>
      <c r="K984" t="str">
        <f t="shared" si="212"/>
        <v>Modelamiento</v>
      </c>
      <c r="L984">
        <f t="shared" si="213"/>
        <v>0</v>
      </c>
      <c r="M984">
        <v>25</v>
      </c>
      <c r="N984" t="str">
        <f t="shared" si="214"/>
        <v>&lt;=25</v>
      </c>
      <c r="O984" t="s">
        <v>56</v>
      </c>
      <c r="P984" t="s">
        <v>31</v>
      </c>
      <c r="Q984">
        <v>30530</v>
      </c>
      <c r="R984">
        <v>499</v>
      </c>
      <c r="S984" t="str">
        <f t="shared" si="215"/>
        <v>&lt;=500</v>
      </c>
      <c r="T984">
        <v>999</v>
      </c>
      <c r="U984" t="str">
        <f t="shared" si="216"/>
        <v>&lt;=1000</v>
      </c>
      <c r="V984" t="s">
        <v>585</v>
      </c>
      <c r="W984">
        <v>29139</v>
      </c>
      <c r="X984" s="12">
        <f t="shared" si="217"/>
        <v>1.7124815539311576E-2</v>
      </c>
      <c r="Y984" t="str">
        <f t="shared" si="218"/>
        <v>&lt;=0.02</v>
      </c>
      <c r="Z984" t="s">
        <v>32</v>
      </c>
      <c r="AA984">
        <v>0</v>
      </c>
      <c r="AB984">
        <v>3166.39</v>
      </c>
      <c r="AC984" t="str">
        <f t="shared" si="219"/>
        <v>&lt;=4000</v>
      </c>
      <c r="AD984">
        <v>0</v>
      </c>
      <c r="AE984" t="str">
        <f t="shared" si="220"/>
        <v>=0</v>
      </c>
      <c r="AF984">
        <v>0</v>
      </c>
      <c r="AG984" t="str">
        <f t="shared" si="221"/>
        <v>&lt;=500</v>
      </c>
      <c r="AH984" t="s">
        <v>32</v>
      </c>
      <c r="AI984" t="str">
        <f t="shared" si="222"/>
        <v/>
      </c>
      <c r="AJ984" t="s">
        <v>32</v>
      </c>
      <c r="AK984" t="str">
        <f t="shared" si="223"/>
        <v/>
      </c>
      <c r="AL984">
        <v>12</v>
      </c>
      <c r="AM984">
        <v>12</v>
      </c>
      <c r="AN984">
        <v>0</v>
      </c>
      <c r="AO984">
        <v>1</v>
      </c>
      <c r="AP984" t="s">
        <v>32</v>
      </c>
    </row>
    <row r="985" spans="1:42" x14ac:dyDescent="0.25">
      <c r="A985">
        <v>201603</v>
      </c>
      <c r="B985" t="str">
        <f t="shared" si="210"/>
        <v>2016-I</v>
      </c>
      <c r="C985" t="s">
        <v>1038</v>
      </c>
      <c r="D985" t="s">
        <v>1038</v>
      </c>
      <c r="E985">
        <v>30093162</v>
      </c>
      <c r="F985" t="s">
        <v>29</v>
      </c>
      <c r="G985">
        <v>0</v>
      </c>
      <c r="H985">
        <v>0</v>
      </c>
      <c r="I985">
        <v>0</v>
      </c>
      <c r="J985">
        <f t="shared" si="211"/>
        <v>0</v>
      </c>
      <c r="K985" t="str">
        <f t="shared" si="212"/>
        <v>Modelamiento</v>
      </c>
      <c r="L985">
        <f t="shared" si="213"/>
        <v>0</v>
      </c>
      <c r="M985">
        <v>35</v>
      </c>
      <c r="N985" t="str">
        <f t="shared" si="214"/>
        <v>&lt;=35</v>
      </c>
      <c r="O985" t="s">
        <v>72</v>
      </c>
      <c r="P985" t="s">
        <v>39</v>
      </c>
      <c r="Q985">
        <v>30030</v>
      </c>
      <c r="R985">
        <v>999</v>
      </c>
      <c r="S985" t="str">
        <f t="shared" si="215"/>
        <v>&lt;=1000</v>
      </c>
      <c r="T985">
        <v>984.73</v>
      </c>
      <c r="U985" t="str">
        <f t="shared" si="216"/>
        <v>&lt;=1000</v>
      </c>
      <c r="V985" t="s">
        <v>585</v>
      </c>
      <c r="W985">
        <v>29139</v>
      </c>
      <c r="X985" s="12">
        <f t="shared" si="217"/>
        <v>3.4283949346237005E-2</v>
      </c>
      <c r="Y985" t="str">
        <f t="shared" si="218"/>
        <v>&lt;=0.04</v>
      </c>
      <c r="Z985" t="s">
        <v>32</v>
      </c>
      <c r="AA985">
        <v>0</v>
      </c>
      <c r="AB985">
        <v>1825.15</v>
      </c>
      <c r="AC985" t="str">
        <f t="shared" si="219"/>
        <v>&lt;=2000</v>
      </c>
      <c r="AD985">
        <v>0</v>
      </c>
      <c r="AE985" t="str">
        <f t="shared" si="220"/>
        <v>=0</v>
      </c>
      <c r="AF985">
        <v>0</v>
      </c>
      <c r="AG985" t="str">
        <f t="shared" si="221"/>
        <v>&lt;=500</v>
      </c>
      <c r="AH985" t="s">
        <v>32</v>
      </c>
      <c r="AI985" t="str">
        <f t="shared" si="222"/>
        <v/>
      </c>
      <c r="AJ985" t="s">
        <v>32</v>
      </c>
      <c r="AK985" t="str">
        <f t="shared" si="223"/>
        <v/>
      </c>
      <c r="AL985">
        <v>12</v>
      </c>
      <c r="AM985">
        <v>12</v>
      </c>
      <c r="AN985">
        <v>0</v>
      </c>
      <c r="AO985">
        <v>1</v>
      </c>
      <c r="AP985" t="s">
        <v>32</v>
      </c>
    </row>
    <row r="986" spans="1:42" x14ac:dyDescent="0.25">
      <c r="A986">
        <v>201603</v>
      </c>
      <c r="B986" t="str">
        <f t="shared" si="210"/>
        <v>2016-I</v>
      </c>
      <c r="C986" t="s">
        <v>1039</v>
      </c>
      <c r="D986" t="s">
        <v>1039</v>
      </c>
      <c r="E986">
        <v>30093737</v>
      </c>
      <c r="F986" t="s">
        <v>29</v>
      </c>
      <c r="G986">
        <v>0</v>
      </c>
      <c r="H986">
        <v>0</v>
      </c>
      <c r="I986">
        <v>0</v>
      </c>
      <c r="J986">
        <f t="shared" si="211"/>
        <v>0</v>
      </c>
      <c r="K986" t="str">
        <f t="shared" si="212"/>
        <v>Modelamiento</v>
      </c>
      <c r="L986">
        <f t="shared" si="213"/>
        <v>0</v>
      </c>
      <c r="M986">
        <v>54</v>
      </c>
      <c r="N986" t="str">
        <f t="shared" si="214"/>
        <v>&lt;=55</v>
      </c>
      <c r="O986" t="s">
        <v>56</v>
      </c>
      <c r="P986" t="s">
        <v>35</v>
      </c>
      <c r="Q986">
        <v>40684</v>
      </c>
      <c r="R986">
        <v>1500</v>
      </c>
      <c r="S986" t="str">
        <f t="shared" si="215"/>
        <v>&lt;=1500</v>
      </c>
      <c r="T986">
        <v>1351.27</v>
      </c>
      <c r="U986" t="str">
        <f t="shared" si="216"/>
        <v>&lt;=1400</v>
      </c>
      <c r="V986" t="s">
        <v>589</v>
      </c>
      <c r="W986">
        <v>40294</v>
      </c>
      <c r="X986" s="12">
        <f t="shared" si="217"/>
        <v>3.7226386062441059E-2</v>
      </c>
      <c r="Y986" t="str">
        <f t="shared" si="218"/>
        <v>&lt;=0.04</v>
      </c>
      <c r="Z986" t="s">
        <v>32</v>
      </c>
      <c r="AA986">
        <v>9</v>
      </c>
      <c r="AB986" t="s">
        <v>32</v>
      </c>
      <c r="AC986" t="str">
        <f t="shared" si="219"/>
        <v/>
      </c>
      <c r="AD986" t="s">
        <v>32</v>
      </c>
      <c r="AE986" t="str">
        <f t="shared" si="220"/>
        <v/>
      </c>
      <c r="AF986" t="s">
        <v>32</v>
      </c>
      <c r="AG986" t="str">
        <f t="shared" si="221"/>
        <v/>
      </c>
      <c r="AH986" t="s">
        <v>32</v>
      </c>
      <c r="AI986" t="str">
        <f t="shared" si="222"/>
        <v/>
      </c>
      <c r="AJ986" t="s">
        <v>32</v>
      </c>
      <c r="AK986" t="str">
        <f t="shared" si="223"/>
        <v/>
      </c>
      <c r="AL986">
        <v>0</v>
      </c>
      <c r="AM986">
        <v>0</v>
      </c>
      <c r="AN986">
        <v>0</v>
      </c>
      <c r="AO986" t="s">
        <v>32</v>
      </c>
      <c r="AP986" t="s">
        <v>32</v>
      </c>
    </row>
    <row r="987" spans="1:42" x14ac:dyDescent="0.25">
      <c r="A987">
        <v>201603</v>
      </c>
      <c r="B987" t="str">
        <f t="shared" si="210"/>
        <v>2016-I</v>
      </c>
      <c r="C987" t="s">
        <v>1040</v>
      </c>
      <c r="D987" t="s">
        <v>1040</v>
      </c>
      <c r="E987">
        <v>30089089</v>
      </c>
      <c r="F987" t="s">
        <v>29</v>
      </c>
      <c r="G987">
        <v>1</v>
      </c>
      <c r="H987">
        <v>0</v>
      </c>
      <c r="I987">
        <v>0</v>
      </c>
      <c r="J987">
        <f t="shared" si="211"/>
        <v>0</v>
      </c>
      <c r="K987" t="str">
        <f t="shared" si="212"/>
        <v>Modelamiento</v>
      </c>
      <c r="L987">
        <f t="shared" si="213"/>
        <v>0</v>
      </c>
      <c r="M987">
        <v>45</v>
      </c>
      <c r="N987" t="str">
        <f t="shared" si="214"/>
        <v>&lt;=45</v>
      </c>
      <c r="O987" t="s">
        <v>56</v>
      </c>
      <c r="P987" t="s">
        <v>39</v>
      </c>
      <c r="Q987">
        <v>40131</v>
      </c>
      <c r="R987">
        <v>1500</v>
      </c>
      <c r="S987" t="str">
        <f t="shared" si="215"/>
        <v>&lt;=1500</v>
      </c>
      <c r="T987">
        <v>1332.9</v>
      </c>
      <c r="U987" t="str">
        <f t="shared" si="216"/>
        <v>&lt;=1400</v>
      </c>
      <c r="V987" t="s">
        <v>612</v>
      </c>
      <c r="W987">
        <v>39741</v>
      </c>
      <c r="X987" s="12">
        <f t="shared" si="217"/>
        <v>3.7744394957348833E-2</v>
      </c>
      <c r="Y987" t="str">
        <f t="shared" si="218"/>
        <v>&lt;=0.04</v>
      </c>
      <c r="Z987" t="s">
        <v>32</v>
      </c>
      <c r="AA987">
        <v>9</v>
      </c>
      <c r="AB987" t="s">
        <v>32</v>
      </c>
      <c r="AC987" t="str">
        <f t="shared" si="219"/>
        <v/>
      </c>
      <c r="AD987" t="s">
        <v>32</v>
      </c>
      <c r="AE987" t="str">
        <f t="shared" si="220"/>
        <v/>
      </c>
      <c r="AF987" t="s">
        <v>32</v>
      </c>
      <c r="AG987" t="str">
        <f t="shared" si="221"/>
        <v/>
      </c>
      <c r="AH987" t="s">
        <v>32</v>
      </c>
      <c r="AI987" t="str">
        <f t="shared" si="222"/>
        <v/>
      </c>
      <c r="AJ987" t="s">
        <v>32</v>
      </c>
      <c r="AK987" t="str">
        <f t="shared" si="223"/>
        <v/>
      </c>
      <c r="AL987">
        <v>0</v>
      </c>
      <c r="AM987">
        <v>0</v>
      </c>
      <c r="AN987">
        <v>0</v>
      </c>
      <c r="AO987" t="s">
        <v>32</v>
      </c>
      <c r="AP987" t="s">
        <v>32</v>
      </c>
    </row>
    <row r="988" spans="1:42" x14ac:dyDescent="0.25">
      <c r="A988">
        <v>201603</v>
      </c>
      <c r="B988" t="str">
        <f t="shared" si="210"/>
        <v>2016-I</v>
      </c>
      <c r="C988" t="s">
        <v>1041</v>
      </c>
      <c r="D988" t="s">
        <v>1041</v>
      </c>
      <c r="E988">
        <v>30092967</v>
      </c>
      <c r="F988" t="s">
        <v>29</v>
      </c>
      <c r="G988">
        <v>0</v>
      </c>
      <c r="H988">
        <v>0</v>
      </c>
      <c r="I988">
        <v>0</v>
      </c>
      <c r="J988">
        <f t="shared" si="211"/>
        <v>0</v>
      </c>
      <c r="K988" t="str">
        <f t="shared" si="212"/>
        <v>Modelamiento</v>
      </c>
      <c r="L988">
        <f t="shared" si="213"/>
        <v>0</v>
      </c>
      <c r="M988">
        <v>31</v>
      </c>
      <c r="N988" t="str">
        <f t="shared" si="214"/>
        <v>&lt;=35</v>
      </c>
      <c r="O988" t="s">
        <v>56</v>
      </c>
      <c r="P988" t="s">
        <v>35</v>
      </c>
      <c r="Q988">
        <v>34786</v>
      </c>
      <c r="R988">
        <v>1099</v>
      </c>
      <c r="S988" t="str">
        <f t="shared" si="215"/>
        <v>&lt;=1500</v>
      </c>
      <c r="T988">
        <v>996.14</v>
      </c>
      <c r="U988" t="str">
        <f t="shared" si="216"/>
        <v>&lt;=1000</v>
      </c>
      <c r="V988" t="s">
        <v>585</v>
      </c>
      <c r="W988">
        <v>33995</v>
      </c>
      <c r="X988" s="12">
        <f t="shared" si="217"/>
        <v>3.2328283571113399E-2</v>
      </c>
      <c r="Y988" t="str">
        <f t="shared" si="218"/>
        <v>&lt;=0.04</v>
      </c>
      <c r="Z988" t="s">
        <v>32</v>
      </c>
      <c r="AA988">
        <v>4</v>
      </c>
      <c r="AB988">
        <v>1426.28</v>
      </c>
      <c r="AC988" t="str">
        <f t="shared" si="219"/>
        <v>&lt;=2000</v>
      </c>
      <c r="AD988">
        <v>2501</v>
      </c>
      <c r="AE988" t="str">
        <f t="shared" si="220"/>
        <v>&gt;120</v>
      </c>
      <c r="AF988">
        <v>1426.28</v>
      </c>
      <c r="AG988" t="str">
        <f t="shared" si="221"/>
        <v>&lt;=2000</v>
      </c>
      <c r="AH988" t="s">
        <v>32</v>
      </c>
      <c r="AI988" t="str">
        <f t="shared" si="222"/>
        <v/>
      </c>
      <c r="AJ988" t="s">
        <v>32</v>
      </c>
      <c r="AK988" t="str">
        <f t="shared" si="223"/>
        <v/>
      </c>
      <c r="AL988">
        <v>12</v>
      </c>
      <c r="AM988">
        <v>0</v>
      </c>
      <c r="AN988">
        <v>9</v>
      </c>
      <c r="AO988" t="s">
        <v>32</v>
      </c>
      <c r="AP988">
        <v>1</v>
      </c>
    </row>
    <row r="989" spans="1:42" x14ac:dyDescent="0.25">
      <c r="A989">
        <v>201603</v>
      </c>
      <c r="B989" t="str">
        <f t="shared" si="210"/>
        <v>2016-I</v>
      </c>
      <c r="C989" t="s">
        <v>1042</v>
      </c>
      <c r="D989" t="s">
        <v>1042</v>
      </c>
      <c r="E989">
        <v>30093522</v>
      </c>
      <c r="F989" t="s">
        <v>29</v>
      </c>
      <c r="G989">
        <v>1</v>
      </c>
      <c r="H989">
        <v>0</v>
      </c>
      <c r="I989">
        <v>0</v>
      </c>
      <c r="J989">
        <f t="shared" si="211"/>
        <v>0</v>
      </c>
      <c r="K989" t="str">
        <f t="shared" si="212"/>
        <v>Modelamiento</v>
      </c>
      <c r="L989">
        <f t="shared" si="213"/>
        <v>0</v>
      </c>
      <c r="M989">
        <v>59</v>
      </c>
      <c r="N989" t="str">
        <f t="shared" si="214"/>
        <v>&lt;=60</v>
      </c>
      <c r="O989" t="s">
        <v>56</v>
      </c>
      <c r="P989" t="s">
        <v>35</v>
      </c>
      <c r="Q989">
        <v>34886</v>
      </c>
      <c r="R989">
        <v>999</v>
      </c>
      <c r="S989" t="str">
        <f t="shared" si="215"/>
        <v>&lt;=1000</v>
      </c>
      <c r="T989">
        <v>999</v>
      </c>
      <c r="U989" t="str">
        <f t="shared" si="216"/>
        <v>&lt;=1000</v>
      </c>
      <c r="V989" t="s">
        <v>585</v>
      </c>
      <c r="W989">
        <v>33995</v>
      </c>
      <c r="X989" s="12">
        <f t="shared" si="217"/>
        <v>2.9386674510957493E-2</v>
      </c>
      <c r="Y989" t="str">
        <f t="shared" si="218"/>
        <v>&lt;=0.03</v>
      </c>
      <c r="Z989" t="s">
        <v>32</v>
      </c>
      <c r="AA989">
        <v>4</v>
      </c>
      <c r="AB989">
        <v>1052.08</v>
      </c>
      <c r="AC989" t="str">
        <f t="shared" si="219"/>
        <v>&lt;=2000</v>
      </c>
      <c r="AD989">
        <v>1508</v>
      </c>
      <c r="AE989" t="str">
        <f t="shared" si="220"/>
        <v>&gt;120</v>
      </c>
      <c r="AF989">
        <v>1052.08</v>
      </c>
      <c r="AG989" t="str">
        <f t="shared" si="221"/>
        <v>&lt;=2000</v>
      </c>
      <c r="AH989" t="s">
        <v>32</v>
      </c>
      <c r="AI989" t="str">
        <f t="shared" si="222"/>
        <v/>
      </c>
      <c r="AJ989" t="s">
        <v>32</v>
      </c>
      <c r="AK989" t="str">
        <f t="shared" si="223"/>
        <v/>
      </c>
      <c r="AL989">
        <v>12</v>
      </c>
      <c r="AM989">
        <v>0</v>
      </c>
      <c r="AN989">
        <v>12</v>
      </c>
      <c r="AO989" t="s">
        <v>32</v>
      </c>
      <c r="AP989">
        <v>1</v>
      </c>
    </row>
    <row r="990" spans="1:42" x14ac:dyDescent="0.25">
      <c r="A990">
        <v>201603</v>
      </c>
      <c r="B990" t="str">
        <f t="shared" si="210"/>
        <v>2016-I</v>
      </c>
      <c r="C990" t="s">
        <v>1043</v>
      </c>
      <c r="D990" t="s">
        <v>1043</v>
      </c>
      <c r="E990">
        <v>30095210</v>
      </c>
      <c r="F990" t="s">
        <v>29</v>
      </c>
      <c r="G990">
        <v>0</v>
      </c>
      <c r="H990">
        <v>0</v>
      </c>
      <c r="I990">
        <v>0</v>
      </c>
      <c r="J990">
        <f t="shared" si="211"/>
        <v>0</v>
      </c>
      <c r="K990" t="str">
        <f t="shared" si="212"/>
        <v>Modelamiento</v>
      </c>
      <c r="L990">
        <f t="shared" si="213"/>
        <v>0</v>
      </c>
      <c r="M990">
        <v>39</v>
      </c>
      <c r="N990" t="str">
        <f t="shared" si="214"/>
        <v>&lt;=40</v>
      </c>
      <c r="O990" t="s">
        <v>56</v>
      </c>
      <c r="P990" t="s">
        <v>31</v>
      </c>
      <c r="Q990">
        <v>46442</v>
      </c>
      <c r="R990">
        <v>1500</v>
      </c>
      <c r="S990" t="str">
        <f t="shared" si="215"/>
        <v>&lt;=1500</v>
      </c>
      <c r="T990">
        <v>358.1</v>
      </c>
      <c r="U990" t="str">
        <f t="shared" si="216"/>
        <v>&lt;=1000</v>
      </c>
      <c r="V990" t="s">
        <v>589</v>
      </c>
      <c r="W990">
        <v>46052</v>
      </c>
      <c r="X990" s="12">
        <f t="shared" si="217"/>
        <v>3.2571875271432293E-2</v>
      </c>
      <c r="Y990" t="str">
        <f t="shared" si="218"/>
        <v>&lt;=0.04</v>
      </c>
      <c r="Z990" t="s">
        <v>32</v>
      </c>
      <c r="AA990">
        <v>9</v>
      </c>
      <c r="AB990" t="s">
        <v>32</v>
      </c>
      <c r="AC990" t="str">
        <f t="shared" si="219"/>
        <v/>
      </c>
      <c r="AD990" t="s">
        <v>32</v>
      </c>
      <c r="AE990" t="str">
        <f t="shared" si="220"/>
        <v/>
      </c>
      <c r="AF990" t="s">
        <v>32</v>
      </c>
      <c r="AG990" t="str">
        <f t="shared" si="221"/>
        <v/>
      </c>
      <c r="AH990" t="s">
        <v>32</v>
      </c>
      <c r="AI990" t="str">
        <f t="shared" si="222"/>
        <v/>
      </c>
      <c r="AJ990" t="s">
        <v>32</v>
      </c>
      <c r="AK990" t="str">
        <f t="shared" si="223"/>
        <v/>
      </c>
      <c r="AL990">
        <v>0</v>
      </c>
      <c r="AM990">
        <v>0</v>
      </c>
      <c r="AN990">
        <v>0</v>
      </c>
      <c r="AO990" t="s">
        <v>32</v>
      </c>
      <c r="AP990" t="s">
        <v>32</v>
      </c>
    </row>
    <row r="991" spans="1:42" x14ac:dyDescent="0.25">
      <c r="A991">
        <v>201603</v>
      </c>
      <c r="B991" t="str">
        <f t="shared" si="210"/>
        <v>2016-I</v>
      </c>
      <c r="C991" t="s">
        <v>1044</v>
      </c>
      <c r="D991" t="s">
        <v>1044</v>
      </c>
      <c r="E991">
        <v>30093299</v>
      </c>
      <c r="F991" t="s">
        <v>29</v>
      </c>
      <c r="G991">
        <v>0</v>
      </c>
      <c r="H991">
        <v>0</v>
      </c>
      <c r="I991">
        <v>0</v>
      </c>
      <c r="J991">
        <f t="shared" si="211"/>
        <v>0</v>
      </c>
      <c r="K991" t="str">
        <f t="shared" si="212"/>
        <v>Modelamiento</v>
      </c>
      <c r="L991">
        <f t="shared" si="213"/>
        <v>0</v>
      </c>
      <c r="M991">
        <v>34</v>
      </c>
      <c r="N991" t="str">
        <f t="shared" si="214"/>
        <v>&lt;=35</v>
      </c>
      <c r="O991" t="s">
        <v>56</v>
      </c>
      <c r="P991" t="s">
        <v>31</v>
      </c>
      <c r="Q991">
        <v>49172</v>
      </c>
      <c r="R991">
        <v>1650</v>
      </c>
      <c r="S991" t="str">
        <f t="shared" si="215"/>
        <v>&lt;=2000</v>
      </c>
      <c r="T991">
        <v>1413.61</v>
      </c>
      <c r="U991" t="str">
        <f t="shared" si="216"/>
        <v>&lt;=1500</v>
      </c>
      <c r="V991" t="s">
        <v>597</v>
      </c>
      <c r="W991">
        <v>48932</v>
      </c>
      <c r="X991" s="12">
        <f t="shared" si="217"/>
        <v>3.3720264857353063E-2</v>
      </c>
      <c r="Y991" t="str">
        <f t="shared" si="218"/>
        <v>&lt;=0.04</v>
      </c>
      <c r="Z991" t="s">
        <v>32</v>
      </c>
      <c r="AA991">
        <v>4</v>
      </c>
      <c r="AB991">
        <v>1974.5</v>
      </c>
      <c r="AC991" t="str">
        <f t="shared" si="219"/>
        <v>&lt;=2000</v>
      </c>
      <c r="AD991">
        <v>180</v>
      </c>
      <c r="AE991" t="str">
        <f t="shared" si="220"/>
        <v>&gt;120</v>
      </c>
      <c r="AF991">
        <v>974.5</v>
      </c>
      <c r="AG991" t="str">
        <f t="shared" si="221"/>
        <v>&lt;=1000</v>
      </c>
      <c r="AH991" t="s">
        <v>32</v>
      </c>
      <c r="AI991" t="str">
        <f t="shared" si="222"/>
        <v/>
      </c>
      <c r="AJ991" t="s">
        <v>32</v>
      </c>
      <c r="AK991" t="str">
        <f t="shared" si="223"/>
        <v/>
      </c>
      <c r="AL991">
        <v>12</v>
      </c>
      <c r="AM991">
        <v>6</v>
      </c>
      <c r="AN991">
        <v>2</v>
      </c>
      <c r="AO991">
        <v>7</v>
      </c>
      <c r="AP991">
        <v>1</v>
      </c>
    </row>
    <row r="992" spans="1:42" x14ac:dyDescent="0.25">
      <c r="A992">
        <v>201603</v>
      </c>
      <c r="B992" t="str">
        <f t="shared" si="210"/>
        <v>2016-I</v>
      </c>
      <c r="C992" t="s">
        <v>1045</v>
      </c>
      <c r="D992" t="s">
        <v>1045</v>
      </c>
      <c r="E992">
        <v>30093545</v>
      </c>
      <c r="F992" t="s">
        <v>29</v>
      </c>
      <c r="G992">
        <v>0</v>
      </c>
      <c r="H992">
        <v>0</v>
      </c>
      <c r="I992">
        <v>0</v>
      </c>
      <c r="J992">
        <f t="shared" si="211"/>
        <v>0</v>
      </c>
      <c r="K992" t="str">
        <f t="shared" si="212"/>
        <v>Modelamiento</v>
      </c>
      <c r="L992">
        <f t="shared" si="213"/>
        <v>0</v>
      </c>
      <c r="M992">
        <v>35</v>
      </c>
      <c r="N992" t="str">
        <f t="shared" si="214"/>
        <v>&lt;=35</v>
      </c>
      <c r="O992" t="s">
        <v>56</v>
      </c>
      <c r="P992" t="s">
        <v>31</v>
      </c>
      <c r="Q992">
        <v>49974</v>
      </c>
      <c r="R992">
        <v>2000</v>
      </c>
      <c r="S992" t="str">
        <f t="shared" si="215"/>
        <v>&lt;=2000</v>
      </c>
      <c r="T992">
        <v>1436.66</v>
      </c>
      <c r="U992" t="str">
        <f t="shared" si="216"/>
        <v>&lt;=1500</v>
      </c>
      <c r="V992" t="s">
        <v>587</v>
      </c>
      <c r="W992">
        <v>50084</v>
      </c>
      <c r="X992" s="12">
        <f t="shared" si="217"/>
        <v>3.9932912706652821E-2</v>
      </c>
      <c r="Y992" t="str">
        <f t="shared" si="218"/>
        <v>&lt;=0.04</v>
      </c>
      <c r="Z992" t="s">
        <v>32</v>
      </c>
      <c r="AA992">
        <v>4</v>
      </c>
      <c r="AB992">
        <v>2483.7399999999998</v>
      </c>
      <c r="AC992" t="str">
        <f t="shared" si="219"/>
        <v>&lt;=3000</v>
      </c>
      <c r="AD992">
        <v>610</v>
      </c>
      <c r="AE992" t="str">
        <f t="shared" si="220"/>
        <v>&gt;120</v>
      </c>
      <c r="AF992">
        <v>2483.7399999999998</v>
      </c>
      <c r="AG992" t="str">
        <f t="shared" si="221"/>
        <v>&lt;=3000</v>
      </c>
      <c r="AH992" t="s">
        <v>32</v>
      </c>
      <c r="AI992" t="str">
        <f t="shared" si="222"/>
        <v/>
      </c>
      <c r="AJ992" t="s">
        <v>32</v>
      </c>
      <c r="AK992" t="str">
        <f t="shared" si="223"/>
        <v/>
      </c>
      <c r="AL992">
        <v>12</v>
      </c>
      <c r="AM992">
        <v>0</v>
      </c>
      <c r="AN992">
        <v>11</v>
      </c>
      <c r="AO992" t="s">
        <v>32</v>
      </c>
      <c r="AP992">
        <v>1</v>
      </c>
    </row>
    <row r="993" spans="1:42" x14ac:dyDescent="0.25">
      <c r="A993">
        <v>201603</v>
      </c>
      <c r="B993" t="str">
        <f t="shared" si="210"/>
        <v>2016-I</v>
      </c>
      <c r="C993" t="s">
        <v>1046</v>
      </c>
      <c r="D993" t="s">
        <v>1046</v>
      </c>
      <c r="E993">
        <v>30095082</v>
      </c>
      <c r="F993" t="s">
        <v>29</v>
      </c>
      <c r="G993">
        <v>0</v>
      </c>
      <c r="H993">
        <v>0</v>
      </c>
      <c r="I993">
        <v>0</v>
      </c>
      <c r="J993">
        <f t="shared" si="211"/>
        <v>0</v>
      </c>
      <c r="K993" t="str">
        <f t="shared" si="212"/>
        <v>Modelamiento</v>
      </c>
      <c r="L993">
        <f t="shared" si="213"/>
        <v>0</v>
      </c>
      <c r="M993">
        <v>33</v>
      </c>
      <c r="N993" t="str">
        <f t="shared" si="214"/>
        <v>&lt;=35</v>
      </c>
      <c r="O993" t="s">
        <v>56</v>
      </c>
      <c r="P993" t="s">
        <v>39</v>
      </c>
      <c r="Q993">
        <v>32769</v>
      </c>
      <c r="R993">
        <v>1500</v>
      </c>
      <c r="S993" t="str">
        <f t="shared" si="215"/>
        <v>&lt;=1500</v>
      </c>
      <c r="T993">
        <v>1192.45</v>
      </c>
      <c r="U993" t="str">
        <f t="shared" si="216"/>
        <v>&lt;=1200</v>
      </c>
      <c r="V993" t="s">
        <v>614</v>
      </c>
      <c r="W993">
        <v>32379</v>
      </c>
      <c r="X993" s="12">
        <f t="shared" si="217"/>
        <v>4.63263226165107E-2</v>
      </c>
      <c r="Y993" t="str">
        <f t="shared" si="218"/>
        <v>&lt;=0.05</v>
      </c>
      <c r="Z993" t="s">
        <v>32</v>
      </c>
      <c r="AA993">
        <v>9</v>
      </c>
      <c r="AB993" t="s">
        <v>32</v>
      </c>
      <c r="AC993" t="str">
        <f t="shared" si="219"/>
        <v/>
      </c>
      <c r="AD993" t="s">
        <v>32</v>
      </c>
      <c r="AE993" t="str">
        <f t="shared" si="220"/>
        <v/>
      </c>
      <c r="AF993" t="s">
        <v>32</v>
      </c>
      <c r="AG993" t="str">
        <f t="shared" si="221"/>
        <v/>
      </c>
      <c r="AH993" t="s">
        <v>32</v>
      </c>
      <c r="AI993" t="str">
        <f t="shared" si="222"/>
        <v/>
      </c>
      <c r="AJ993" t="s">
        <v>32</v>
      </c>
      <c r="AK993" t="str">
        <f t="shared" si="223"/>
        <v/>
      </c>
      <c r="AL993">
        <v>0</v>
      </c>
      <c r="AM993">
        <v>0</v>
      </c>
      <c r="AN993">
        <v>0</v>
      </c>
      <c r="AO993" t="s">
        <v>32</v>
      </c>
      <c r="AP993" t="s">
        <v>32</v>
      </c>
    </row>
    <row r="994" spans="1:42" x14ac:dyDescent="0.25">
      <c r="A994">
        <v>201603</v>
      </c>
      <c r="B994" t="str">
        <f t="shared" si="210"/>
        <v>2016-I</v>
      </c>
      <c r="C994" t="s">
        <v>1047</v>
      </c>
      <c r="D994" t="s">
        <v>1047</v>
      </c>
      <c r="E994">
        <v>30096135</v>
      </c>
      <c r="F994" t="s">
        <v>29</v>
      </c>
      <c r="G994">
        <v>0</v>
      </c>
      <c r="H994">
        <v>0</v>
      </c>
      <c r="I994">
        <v>0</v>
      </c>
      <c r="J994">
        <f t="shared" si="211"/>
        <v>0</v>
      </c>
      <c r="K994" t="str">
        <f t="shared" si="212"/>
        <v>Modelamiento</v>
      </c>
      <c r="L994">
        <f t="shared" si="213"/>
        <v>0</v>
      </c>
      <c r="M994">
        <v>30</v>
      </c>
      <c r="N994" t="str">
        <f t="shared" si="214"/>
        <v>&lt;=30</v>
      </c>
      <c r="O994" t="s">
        <v>56</v>
      </c>
      <c r="P994" t="s">
        <v>31</v>
      </c>
      <c r="Q994">
        <v>43054</v>
      </c>
      <c r="R994">
        <v>1650</v>
      </c>
      <c r="S994" t="str">
        <f t="shared" si="215"/>
        <v>&lt;=2000</v>
      </c>
      <c r="T994">
        <v>1237.72</v>
      </c>
      <c r="U994" t="str">
        <f t="shared" si="216"/>
        <v>&lt;=1300</v>
      </c>
      <c r="V994" t="s">
        <v>597</v>
      </c>
      <c r="W994">
        <v>42814</v>
      </c>
      <c r="X994" s="12">
        <f t="shared" si="217"/>
        <v>3.853879572102583E-2</v>
      </c>
      <c r="Y994" t="str">
        <f t="shared" si="218"/>
        <v>&lt;=0.04</v>
      </c>
      <c r="Z994" t="s">
        <v>32</v>
      </c>
      <c r="AA994">
        <v>4</v>
      </c>
      <c r="AB994">
        <v>1182.72</v>
      </c>
      <c r="AC994" t="str">
        <f t="shared" si="219"/>
        <v>&lt;=2000</v>
      </c>
      <c r="AD994">
        <v>1935</v>
      </c>
      <c r="AE994" t="str">
        <f t="shared" si="220"/>
        <v>&gt;120</v>
      </c>
      <c r="AF994">
        <v>1182.72</v>
      </c>
      <c r="AG994" t="str">
        <f t="shared" si="221"/>
        <v>&lt;=2000</v>
      </c>
      <c r="AH994" t="s">
        <v>32</v>
      </c>
      <c r="AI994" t="str">
        <f t="shared" si="222"/>
        <v/>
      </c>
      <c r="AJ994" t="s">
        <v>32</v>
      </c>
      <c r="AK994" t="str">
        <f t="shared" si="223"/>
        <v/>
      </c>
      <c r="AL994">
        <v>12</v>
      </c>
      <c r="AM994">
        <v>0</v>
      </c>
      <c r="AN994">
        <v>12</v>
      </c>
      <c r="AO994" t="s">
        <v>32</v>
      </c>
      <c r="AP994">
        <v>1</v>
      </c>
    </row>
    <row r="995" spans="1:42" x14ac:dyDescent="0.25">
      <c r="A995">
        <v>201603</v>
      </c>
      <c r="B995" t="str">
        <f t="shared" si="210"/>
        <v>2016-I</v>
      </c>
      <c r="C995" t="s">
        <v>1048</v>
      </c>
      <c r="D995" t="s">
        <v>1048</v>
      </c>
      <c r="E995">
        <v>30094039</v>
      </c>
      <c r="F995" t="s">
        <v>29</v>
      </c>
      <c r="G995">
        <v>1</v>
      </c>
      <c r="H995">
        <v>0</v>
      </c>
      <c r="I995">
        <v>0</v>
      </c>
      <c r="J995">
        <f t="shared" si="211"/>
        <v>0</v>
      </c>
      <c r="K995" t="str">
        <f t="shared" si="212"/>
        <v>Modelamiento</v>
      </c>
      <c r="L995">
        <f t="shared" si="213"/>
        <v>0</v>
      </c>
      <c r="M995">
        <v>28</v>
      </c>
      <c r="N995" t="str">
        <f t="shared" si="214"/>
        <v>&lt;=30</v>
      </c>
      <c r="O995" t="s">
        <v>72</v>
      </c>
      <c r="P995" t="s">
        <v>31</v>
      </c>
      <c r="Q995">
        <v>34886</v>
      </c>
      <c r="R995">
        <v>999</v>
      </c>
      <c r="S995" t="str">
        <f t="shared" si="215"/>
        <v>&lt;=1000</v>
      </c>
      <c r="T995">
        <v>999</v>
      </c>
      <c r="U995" t="str">
        <f t="shared" si="216"/>
        <v>&lt;=1000</v>
      </c>
      <c r="V995" t="s">
        <v>585</v>
      </c>
      <c r="W995">
        <v>33995</v>
      </c>
      <c r="X995" s="12">
        <f t="shared" si="217"/>
        <v>2.9386674510957493E-2</v>
      </c>
      <c r="Y995" t="str">
        <f t="shared" si="218"/>
        <v>&lt;=0.03</v>
      </c>
      <c r="Z995" t="s">
        <v>32</v>
      </c>
      <c r="AA995">
        <v>0</v>
      </c>
      <c r="AB995">
        <v>13268.13</v>
      </c>
      <c r="AC995" t="str">
        <f t="shared" si="219"/>
        <v>&gt;5000</v>
      </c>
      <c r="AD995">
        <v>8</v>
      </c>
      <c r="AE995" t="str">
        <f t="shared" si="220"/>
        <v>&lt;=8</v>
      </c>
      <c r="AF995">
        <v>0</v>
      </c>
      <c r="AG995" t="str">
        <f t="shared" si="221"/>
        <v>&lt;=500</v>
      </c>
      <c r="AH995">
        <v>5000</v>
      </c>
      <c r="AI995" t="str">
        <f t="shared" si="222"/>
        <v>&lt;=5000</v>
      </c>
      <c r="AJ995">
        <v>0.87339999999999995</v>
      </c>
      <c r="AK995" t="str">
        <f t="shared" si="223"/>
        <v>&lt;=0.9</v>
      </c>
      <c r="AL995">
        <v>12</v>
      </c>
      <c r="AM995">
        <v>12</v>
      </c>
      <c r="AN995">
        <v>0</v>
      </c>
      <c r="AO995">
        <v>1</v>
      </c>
      <c r="AP995" t="s">
        <v>32</v>
      </c>
    </row>
    <row r="996" spans="1:42" x14ac:dyDescent="0.25">
      <c r="A996">
        <v>201603</v>
      </c>
      <c r="B996" t="str">
        <f t="shared" si="210"/>
        <v>2016-I</v>
      </c>
      <c r="C996" t="s">
        <v>1049</v>
      </c>
      <c r="D996" t="s">
        <v>1049</v>
      </c>
      <c r="E996">
        <v>30095459</v>
      </c>
      <c r="F996" t="s">
        <v>29</v>
      </c>
      <c r="G996">
        <v>1</v>
      </c>
      <c r="H996">
        <v>0</v>
      </c>
      <c r="I996">
        <v>0</v>
      </c>
      <c r="J996">
        <f t="shared" si="211"/>
        <v>0</v>
      </c>
      <c r="K996" t="str">
        <f t="shared" si="212"/>
        <v>Modelamiento</v>
      </c>
      <c r="L996">
        <f t="shared" si="213"/>
        <v>0</v>
      </c>
      <c r="M996">
        <v>34</v>
      </c>
      <c r="N996" t="str">
        <f t="shared" si="214"/>
        <v>&lt;=35</v>
      </c>
      <c r="O996" t="s">
        <v>56</v>
      </c>
      <c r="P996" t="s">
        <v>39</v>
      </c>
      <c r="Q996">
        <v>40535</v>
      </c>
      <c r="R996">
        <v>1650</v>
      </c>
      <c r="S996" t="str">
        <f t="shared" si="215"/>
        <v>&lt;=2000</v>
      </c>
      <c r="T996">
        <v>1165.31</v>
      </c>
      <c r="U996" t="str">
        <f t="shared" si="216"/>
        <v>&lt;=1200</v>
      </c>
      <c r="V996" t="s">
        <v>589</v>
      </c>
      <c r="W996">
        <v>40295</v>
      </c>
      <c r="X996" s="12">
        <f t="shared" si="217"/>
        <v>4.0948008437771438E-2</v>
      </c>
      <c r="Y996" t="str">
        <f t="shared" si="218"/>
        <v>&lt;=0.05</v>
      </c>
      <c r="Z996" t="s">
        <v>32</v>
      </c>
      <c r="AA996">
        <v>4</v>
      </c>
      <c r="AB996">
        <v>544.1</v>
      </c>
      <c r="AC996" t="str">
        <f t="shared" si="219"/>
        <v>&lt;=1000</v>
      </c>
      <c r="AD996">
        <v>923</v>
      </c>
      <c r="AE996" t="str">
        <f t="shared" si="220"/>
        <v>&gt;120</v>
      </c>
      <c r="AF996">
        <v>544.1</v>
      </c>
      <c r="AG996" t="str">
        <f t="shared" si="221"/>
        <v>&lt;=1000</v>
      </c>
      <c r="AH996" t="s">
        <v>32</v>
      </c>
      <c r="AI996" t="str">
        <f t="shared" si="222"/>
        <v/>
      </c>
      <c r="AJ996" t="s">
        <v>32</v>
      </c>
      <c r="AK996" t="str">
        <f t="shared" si="223"/>
        <v/>
      </c>
      <c r="AL996">
        <v>12</v>
      </c>
      <c r="AM996">
        <v>0</v>
      </c>
      <c r="AN996">
        <v>12</v>
      </c>
      <c r="AO996" t="s">
        <v>32</v>
      </c>
      <c r="AP996">
        <v>1</v>
      </c>
    </row>
    <row r="997" spans="1:42" x14ac:dyDescent="0.25">
      <c r="A997">
        <v>201603</v>
      </c>
      <c r="B997" t="str">
        <f t="shared" si="210"/>
        <v>2016-I</v>
      </c>
      <c r="C997" t="s">
        <v>1050</v>
      </c>
      <c r="D997" t="s">
        <v>1050</v>
      </c>
      <c r="E997">
        <v>30097082</v>
      </c>
      <c r="F997" t="s">
        <v>29</v>
      </c>
      <c r="G997">
        <v>1</v>
      </c>
      <c r="H997">
        <v>0</v>
      </c>
      <c r="I997">
        <v>0</v>
      </c>
      <c r="J997">
        <f t="shared" si="211"/>
        <v>0</v>
      </c>
      <c r="K997" t="str">
        <f t="shared" si="212"/>
        <v>Modelamiento</v>
      </c>
      <c r="L997">
        <f t="shared" si="213"/>
        <v>0</v>
      </c>
      <c r="M997">
        <v>25</v>
      </c>
      <c r="N997" t="str">
        <f t="shared" si="214"/>
        <v>&lt;=25</v>
      </c>
      <c r="O997" t="s">
        <v>56</v>
      </c>
      <c r="P997" t="s">
        <v>31</v>
      </c>
      <c r="Q997">
        <v>46142</v>
      </c>
      <c r="R997">
        <v>1800</v>
      </c>
      <c r="S997" t="str">
        <f t="shared" si="215"/>
        <v>&lt;=2000</v>
      </c>
      <c r="T997">
        <v>1326.5</v>
      </c>
      <c r="U997" t="str">
        <f t="shared" si="216"/>
        <v>&lt;=1400</v>
      </c>
      <c r="V997" t="s">
        <v>589</v>
      </c>
      <c r="W997">
        <v>46052</v>
      </c>
      <c r="X997" s="12">
        <f t="shared" si="217"/>
        <v>3.9086250325718754E-2</v>
      </c>
      <c r="Y997" t="str">
        <f t="shared" si="218"/>
        <v>&lt;=0.04</v>
      </c>
      <c r="Z997" t="s">
        <v>32</v>
      </c>
      <c r="AA997">
        <v>3</v>
      </c>
      <c r="AB997">
        <v>973.26</v>
      </c>
      <c r="AC997" t="str">
        <f t="shared" si="219"/>
        <v>&lt;=1000</v>
      </c>
      <c r="AD997">
        <v>81</v>
      </c>
      <c r="AE997" t="str">
        <f t="shared" si="220"/>
        <v>&lt;=90</v>
      </c>
      <c r="AF997">
        <v>0</v>
      </c>
      <c r="AG997" t="str">
        <f t="shared" si="221"/>
        <v>&lt;=500</v>
      </c>
      <c r="AH997">
        <v>26.13</v>
      </c>
      <c r="AI997" t="str">
        <f t="shared" si="222"/>
        <v>&lt;=500</v>
      </c>
      <c r="AJ997">
        <v>1</v>
      </c>
      <c r="AK997" t="str">
        <f t="shared" si="223"/>
        <v>&gt;0.9</v>
      </c>
      <c r="AL997">
        <v>6</v>
      </c>
      <c r="AM997">
        <v>0</v>
      </c>
      <c r="AN997">
        <v>0</v>
      </c>
      <c r="AO997" t="s">
        <v>32</v>
      </c>
      <c r="AP997" t="s">
        <v>32</v>
      </c>
    </row>
    <row r="998" spans="1:42" x14ac:dyDescent="0.25">
      <c r="A998">
        <v>201603</v>
      </c>
      <c r="B998" t="str">
        <f t="shared" si="210"/>
        <v>2016-I</v>
      </c>
      <c r="C998" t="s">
        <v>1051</v>
      </c>
      <c r="D998" t="s">
        <v>1051</v>
      </c>
      <c r="E998">
        <v>30095073</v>
      </c>
      <c r="F998" t="s">
        <v>29</v>
      </c>
      <c r="G998">
        <v>0</v>
      </c>
      <c r="H998">
        <v>0</v>
      </c>
      <c r="I998">
        <v>0</v>
      </c>
      <c r="J998">
        <f t="shared" si="211"/>
        <v>1</v>
      </c>
      <c r="K998" t="str">
        <f t="shared" si="212"/>
        <v>Perfil</v>
      </c>
      <c r="L998">
        <f t="shared" si="213"/>
        <v>0</v>
      </c>
      <c r="M998">
        <v>37</v>
      </c>
      <c r="N998" t="str">
        <f t="shared" si="214"/>
        <v>&lt;=40</v>
      </c>
      <c r="O998" t="s">
        <v>807</v>
      </c>
      <c r="P998" t="s">
        <v>31</v>
      </c>
      <c r="Q998">
        <v>43205</v>
      </c>
      <c r="R998">
        <v>1500</v>
      </c>
      <c r="S998" t="str">
        <f t="shared" si="215"/>
        <v>&lt;=1500</v>
      </c>
      <c r="T998">
        <v>1433.23</v>
      </c>
      <c r="U998" t="str">
        <f t="shared" si="216"/>
        <v>&lt;=1500</v>
      </c>
      <c r="V998" t="s">
        <v>585</v>
      </c>
      <c r="W998">
        <v>42815</v>
      </c>
      <c r="X998" s="12">
        <f t="shared" si="217"/>
        <v>3.5034450543033981E-2</v>
      </c>
      <c r="Y998" t="str">
        <f t="shared" si="218"/>
        <v>&lt;=0.04</v>
      </c>
      <c r="Z998" t="s">
        <v>32</v>
      </c>
      <c r="AA998">
        <v>0</v>
      </c>
      <c r="AB998">
        <v>14545.85</v>
      </c>
      <c r="AC998" t="str">
        <f t="shared" si="219"/>
        <v>&gt;5000</v>
      </c>
      <c r="AD998">
        <v>0</v>
      </c>
      <c r="AE998" t="str">
        <f t="shared" si="220"/>
        <v>=0</v>
      </c>
      <c r="AF998">
        <v>0</v>
      </c>
      <c r="AG998" t="str">
        <f t="shared" si="221"/>
        <v>&lt;=500</v>
      </c>
      <c r="AH998">
        <v>7800</v>
      </c>
      <c r="AI998" t="str">
        <f t="shared" si="222"/>
        <v>&gt;5000</v>
      </c>
      <c r="AJ998">
        <v>0.65359999999999996</v>
      </c>
      <c r="AK998" t="str">
        <f t="shared" si="223"/>
        <v>&lt;=0.7</v>
      </c>
      <c r="AL998">
        <v>12</v>
      </c>
      <c r="AM998">
        <v>12</v>
      </c>
      <c r="AN998">
        <v>0</v>
      </c>
      <c r="AO998">
        <v>1</v>
      </c>
      <c r="AP998" t="s">
        <v>32</v>
      </c>
    </row>
    <row r="999" spans="1:42" x14ac:dyDescent="0.25">
      <c r="A999">
        <v>201603</v>
      </c>
      <c r="B999" t="str">
        <f t="shared" si="210"/>
        <v>2016-I</v>
      </c>
      <c r="C999" t="s">
        <v>1052</v>
      </c>
      <c r="D999" t="s">
        <v>1052</v>
      </c>
      <c r="E999">
        <v>30093243</v>
      </c>
      <c r="F999" t="s">
        <v>29</v>
      </c>
      <c r="G999">
        <v>0</v>
      </c>
      <c r="H999">
        <v>0</v>
      </c>
      <c r="I999">
        <v>0</v>
      </c>
      <c r="J999">
        <f t="shared" si="211"/>
        <v>0</v>
      </c>
      <c r="K999" t="str">
        <f t="shared" si="212"/>
        <v>Modelamiento</v>
      </c>
      <c r="L999">
        <f t="shared" si="213"/>
        <v>0</v>
      </c>
      <c r="M999">
        <v>51</v>
      </c>
      <c r="N999" t="str">
        <f t="shared" si="214"/>
        <v>&lt;=55</v>
      </c>
      <c r="O999" t="s">
        <v>56</v>
      </c>
      <c r="P999" t="s">
        <v>35</v>
      </c>
      <c r="Q999">
        <v>34454</v>
      </c>
      <c r="R999">
        <v>1500</v>
      </c>
      <c r="S999" t="str">
        <f t="shared" si="215"/>
        <v>&lt;=1500</v>
      </c>
      <c r="T999">
        <v>1246.46</v>
      </c>
      <c r="U999" t="str">
        <f t="shared" si="216"/>
        <v>&lt;=1300</v>
      </c>
      <c r="V999" t="s">
        <v>612</v>
      </c>
      <c r="W999">
        <v>34064</v>
      </c>
      <c r="X999" s="12">
        <f t="shared" si="217"/>
        <v>4.4034758102395488E-2</v>
      </c>
      <c r="Y999" t="str">
        <f t="shared" si="218"/>
        <v>&lt;=0.05</v>
      </c>
      <c r="Z999" t="s">
        <v>32</v>
      </c>
      <c r="AA999">
        <v>4</v>
      </c>
      <c r="AB999">
        <v>3015.76</v>
      </c>
      <c r="AC999" t="str">
        <f t="shared" si="219"/>
        <v>&lt;=4000</v>
      </c>
      <c r="AD999">
        <v>258</v>
      </c>
      <c r="AE999" t="str">
        <f t="shared" si="220"/>
        <v>&gt;120</v>
      </c>
      <c r="AF999">
        <v>1515.76</v>
      </c>
      <c r="AG999" t="str">
        <f t="shared" si="221"/>
        <v>&lt;=2000</v>
      </c>
      <c r="AH999" t="s">
        <v>32</v>
      </c>
      <c r="AI999" t="str">
        <f t="shared" si="222"/>
        <v/>
      </c>
      <c r="AJ999" t="s">
        <v>32</v>
      </c>
      <c r="AK999" t="str">
        <f t="shared" si="223"/>
        <v/>
      </c>
      <c r="AL999">
        <v>12</v>
      </c>
      <c r="AM999">
        <v>3</v>
      </c>
      <c r="AN999">
        <v>5</v>
      </c>
      <c r="AO999">
        <v>10</v>
      </c>
      <c r="AP999">
        <v>1</v>
      </c>
    </row>
    <row r="1000" spans="1:42" x14ac:dyDescent="0.25">
      <c r="A1000">
        <v>201603</v>
      </c>
      <c r="B1000" t="str">
        <f t="shared" si="210"/>
        <v>2016-I</v>
      </c>
      <c r="C1000" t="s">
        <v>1053</v>
      </c>
      <c r="D1000" t="s">
        <v>1053</v>
      </c>
      <c r="E1000">
        <v>30095568</v>
      </c>
      <c r="F1000" t="s">
        <v>29</v>
      </c>
      <c r="G1000">
        <v>0</v>
      </c>
      <c r="H1000">
        <v>0</v>
      </c>
      <c r="I1000">
        <v>0</v>
      </c>
      <c r="J1000">
        <f t="shared" si="211"/>
        <v>0</v>
      </c>
      <c r="K1000" t="str">
        <f t="shared" si="212"/>
        <v>Modelamiento</v>
      </c>
      <c r="L1000">
        <f t="shared" si="213"/>
        <v>0</v>
      </c>
      <c r="M1000">
        <v>31</v>
      </c>
      <c r="N1000" t="str">
        <f t="shared" si="214"/>
        <v>&lt;=35</v>
      </c>
      <c r="O1000" t="s">
        <v>56</v>
      </c>
      <c r="P1000" t="s">
        <v>35</v>
      </c>
      <c r="Q1000">
        <v>30530</v>
      </c>
      <c r="R1000">
        <v>499</v>
      </c>
      <c r="S1000" t="str">
        <f t="shared" si="215"/>
        <v>&lt;=500</v>
      </c>
      <c r="T1000">
        <v>999.17</v>
      </c>
      <c r="U1000" t="str">
        <f t="shared" si="216"/>
        <v>&lt;=1000</v>
      </c>
      <c r="V1000" t="s">
        <v>585</v>
      </c>
      <c r="W1000">
        <v>29139</v>
      </c>
      <c r="X1000" s="12">
        <f t="shared" si="217"/>
        <v>1.7124815539311576E-2</v>
      </c>
      <c r="Y1000" t="str">
        <f t="shared" si="218"/>
        <v>&lt;=0.02</v>
      </c>
      <c r="Z1000" t="s">
        <v>32</v>
      </c>
      <c r="AA1000">
        <v>9</v>
      </c>
      <c r="AB1000" t="s">
        <v>32</v>
      </c>
      <c r="AC1000" t="str">
        <f t="shared" si="219"/>
        <v/>
      </c>
      <c r="AD1000" t="s">
        <v>32</v>
      </c>
      <c r="AE1000" t="str">
        <f t="shared" si="220"/>
        <v/>
      </c>
      <c r="AF1000" t="s">
        <v>32</v>
      </c>
      <c r="AG1000" t="str">
        <f t="shared" si="221"/>
        <v/>
      </c>
      <c r="AH1000" t="s">
        <v>32</v>
      </c>
      <c r="AI1000" t="str">
        <f t="shared" si="222"/>
        <v/>
      </c>
      <c r="AJ1000" t="s">
        <v>32</v>
      </c>
      <c r="AK1000" t="str">
        <f t="shared" si="223"/>
        <v/>
      </c>
      <c r="AL1000">
        <v>0</v>
      </c>
      <c r="AM1000">
        <v>0</v>
      </c>
      <c r="AN1000">
        <v>0</v>
      </c>
      <c r="AO1000" t="s">
        <v>32</v>
      </c>
      <c r="AP1000" t="s">
        <v>32</v>
      </c>
    </row>
    <row r="1001" spans="1:42" x14ac:dyDescent="0.25">
      <c r="A1001">
        <v>201603</v>
      </c>
      <c r="B1001" t="str">
        <f t="shared" si="210"/>
        <v>2016-I</v>
      </c>
      <c r="C1001" t="s">
        <v>1054</v>
      </c>
      <c r="D1001" t="s">
        <v>1054</v>
      </c>
      <c r="E1001">
        <v>30095284</v>
      </c>
      <c r="F1001" t="s">
        <v>29</v>
      </c>
      <c r="G1001">
        <v>0</v>
      </c>
      <c r="H1001">
        <v>0</v>
      </c>
      <c r="I1001">
        <v>0</v>
      </c>
      <c r="J1001">
        <f t="shared" si="211"/>
        <v>0</v>
      </c>
      <c r="K1001" t="str">
        <f t="shared" si="212"/>
        <v>Modelamiento</v>
      </c>
      <c r="L1001">
        <f t="shared" si="213"/>
        <v>0</v>
      </c>
      <c r="M1001">
        <v>32</v>
      </c>
      <c r="N1001" t="str">
        <f t="shared" si="214"/>
        <v>&lt;=35</v>
      </c>
      <c r="O1001" t="s">
        <v>56</v>
      </c>
      <c r="P1001" t="s">
        <v>39</v>
      </c>
      <c r="Q1001">
        <v>34928</v>
      </c>
      <c r="R1001">
        <v>1500</v>
      </c>
      <c r="S1001" t="str">
        <f t="shared" si="215"/>
        <v>&lt;=1500</v>
      </c>
      <c r="T1001">
        <v>1271.01</v>
      </c>
      <c r="U1001" t="str">
        <f t="shared" si="216"/>
        <v>&lt;=1300</v>
      </c>
      <c r="V1001" t="s">
        <v>589</v>
      </c>
      <c r="W1001">
        <v>34538</v>
      </c>
      <c r="X1001" s="12">
        <f t="shared" si="217"/>
        <v>4.3430424460015056E-2</v>
      </c>
      <c r="Y1001" t="str">
        <f t="shared" si="218"/>
        <v>&lt;=0.05</v>
      </c>
      <c r="Z1001" t="s">
        <v>32</v>
      </c>
      <c r="AA1001">
        <v>9</v>
      </c>
      <c r="AB1001" t="s">
        <v>32</v>
      </c>
      <c r="AC1001" t="str">
        <f t="shared" si="219"/>
        <v/>
      </c>
      <c r="AD1001" t="s">
        <v>32</v>
      </c>
      <c r="AE1001" t="str">
        <f t="shared" si="220"/>
        <v/>
      </c>
      <c r="AF1001" t="s">
        <v>32</v>
      </c>
      <c r="AG1001" t="str">
        <f t="shared" si="221"/>
        <v/>
      </c>
      <c r="AH1001" t="s">
        <v>32</v>
      </c>
      <c r="AI1001" t="str">
        <f t="shared" si="222"/>
        <v/>
      </c>
      <c r="AJ1001" t="s">
        <v>32</v>
      </c>
      <c r="AK1001" t="str">
        <f t="shared" si="223"/>
        <v/>
      </c>
      <c r="AL1001">
        <v>0</v>
      </c>
      <c r="AM1001">
        <v>0</v>
      </c>
      <c r="AN1001">
        <v>0</v>
      </c>
      <c r="AO1001" t="s">
        <v>32</v>
      </c>
      <c r="AP1001" t="s">
        <v>32</v>
      </c>
    </row>
    <row r="1002" spans="1:42" x14ac:dyDescent="0.25">
      <c r="A1002">
        <v>201603</v>
      </c>
      <c r="B1002" t="str">
        <f t="shared" si="210"/>
        <v>2016-I</v>
      </c>
      <c r="C1002" t="s">
        <v>1055</v>
      </c>
      <c r="D1002" t="s">
        <v>1055</v>
      </c>
      <c r="E1002">
        <v>30089606</v>
      </c>
      <c r="F1002" t="s">
        <v>29</v>
      </c>
      <c r="G1002">
        <v>0</v>
      </c>
      <c r="H1002">
        <v>0</v>
      </c>
      <c r="I1002">
        <v>0</v>
      </c>
      <c r="J1002">
        <f t="shared" si="211"/>
        <v>0</v>
      </c>
      <c r="K1002" t="str">
        <f t="shared" si="212"/>
        <v>Modelamiento</v>
      </c>
      <c r="L1002">
        <f t="shared" si="213"/>
        <v>0</v>
      </c>
      <c r="M1002">
        <v>44</v>
      </c>
      <c r="N1002" t="str">
        <f t="shared" si="214"/>
        <v>&lt;=45</v>
      </c>
      <c r="O1002" t="s">
        <v>56</v>
      </c>
      <c r="P1002" t="s">
        <v>35</v>
      </c>
      <c r="Q1002">
        <v>34886</v>
      </c>
      <c r="R1002">
        <v>999</v>
      </c>
      <c r="S1002" t="str">
        <f t="shared" si="215"/>
        <v>&lt;=1000</v>
      </c>
      <c r="T1002">
        <v>999</v>
      </c>
      <c r="U1002" t="str">
        <f t="shared" si="216"/>
        <v>&lt;=1000</v>
      </c>
      <c r="V1002" t="s">
        <v>585</v>
      </c>
      <c r="W1002">
        <v>33995</v>
      </c>
      <c r="X1002" s="12">
        <f t="shared" si="217"/>
        <v>2.9386674510957493E-2</v>
      </c>
      <c r="Y1002" t="str">
        <f t="shared" si="218"/>
        <v>&lt;=0.03</v>
      </c>
      <c r="Z1002" t="s">
        <v>32</v>
      </c>
      <c r="AA1002">
        <v>1</v>
      </c>
      <c r="AB1002">
        <v>2267.34</v>
      </c>
      <c r="AC1002" t="str">
        <f t="shared" si="219"/>
        <v>&lt;=3000</v>
      </c>
      <c r="AD1002">
        <v>14</v>
      </c>
      <c r="AE1002" t="str">
        <f t="shared" si="220"/>
        <v>&lt;=30</v>
      </c>
      <c r="AF1002">
        <v>0</v>
      </c>
      <c r="AG1002" t="str">
        <f t="shared" si="221"/>
        <v>&lt;=500</v>
      </c>
      <c r="AH1002">
        <v>1000</v>
      </c>
      <c r="AI1002" t="str">
        <f t="shared" si="222"/>
        <v>&lt;=1000</v>
      </c>
      <c r="AJ1002">
        <v>0.92320000000000002</v>
      </c>
      <c r="AK1002" t="str">
        <f t="shared" si="223"/>
        <v>&gt;0.9</v>
      </c>
      <c r="AL1002">
        <v>12</v>
      </c>
      <c r="AM1002">
        <v>9</v>
      </c>
      <c r="AN1002">
        <v>0</v>
      </c>
      <c r="AO1002">
        <v>2</v>
      </c>
      <c r="AP1002" t="s">
        <v>32</v>
      </c>
    </row>
    <row r="1003" spans="1:42" x14ac:dyDescent="0.25">
      <c r="A1003">
        <v>201603</v>
      </c>
      <c r="B1003" t="str">
        <f t="shared" si="210"/>
        <v>2016-I</v>
      </c>
      <c r="C1003" t="s">
        <v>1056</v>
      </c>
      <c r="D1003" t="s">
        <v>1056</v>
      </c>
      <c r="E1003">
        <v>30090807</v>
      </c>
      <c r="F1003" t="s">
        <v>29</v>
      </c>
      <c r="G1003">
        <v>0</v>
      </c>
      <c r="H1003">
        <v>0</v>
      </c>
      <c r="I1003">
        <v>0</v>
      </c>
      <c r="J1003">
        <f t="shared" si="211"/>
        <v>0</v>
      </c>
      <c r="K1003" t="str">
        <f t="shared" si="212"/>
        <v>Modelamiento</v>
      </c>
      <c r="L1003">
        <f t="shared" si="213"/>
        <v>0</v>
      </c>
      <c r="M1003">
        <v>25</v>
      </c>
      <c r="N1003" t="str">
        <f t="shared" si="214"/>
        <v>&lt;=25</v>
      </c>
      <c r="O1003" t="s">
        <v>56</v>
      </c>
      <c r="P1003" t="s">
        <v>31</v>
      </c>
      <c r="Q1003">
        <v>30530</v>
      </c>
      <c r="R1003">
        <v>499</v>
      </c>
      <c r="S1003" t="str">
        <f t="shared" si="215"/>
        <v>&lt;=500</v>
      </c>
      <c r="T1003">
        <v>999</v>
      </c>
      <c r="U1003" t="str">
        <f t="shared" si="216"/>
        <v>&lt;=1000</v>
      </c>
      <c r="V1003" t="s">
        <v>585</v>
      </c>
      <c r="W1003">
        <v>29139</v>
      </c>
      <c r="X1003" s="12">
        <f t="shared" si="217"/>
        <v>1.7124815539311576E-2</v>
      </c>
      <c r="Y1003" t="str">
        <f t="shared" si="218"/>
        <v>&lt;=0.02</v>
      </c>
      <c r="Z1003" t="s">
        <v>32</v>
      </c>
      <c r="AA1003">
        <v>9</v>
      </c>
      <c r="AB1003" t="s">
        <v>32</v>
      </c>
      <c r="AC1003" t="str">
        <f t="shared" si="219"/>
        <v/>
      </c>
      <c r="AD1003" t="s">
        <v>32</v>
      </c>
      <c r="AE1003" t="str">
        <f t="shared" si="220"/>
        <v/>
      </c>
      <c r="AF1003" t="s">
        <v>32</v>
      </c>
      <c r="AG1003" t="str">
        <f t="shared" si="221"/>
        <v/>
      </c>
      <c r="AH1003" t="s">
        <v>32</v>
      </c>
      <c r="AI1003" t="str">
        <f t="shared" si="222"/>
        <v/>
      </c>
      <c r="AJ1003" t="s">
        <v>32</v>
      </c>
      <c r="AK1003" t="str">
        <f t="shared" si="223"/>
        <v/>
      </c>
      <c r="AL1003">
        <v>0</v>
      </c>
      <c r="AM1003">
        <v>0</v>
      </c>
      <c r="AN1003">
        <v>0</v>
      </c>
      <c r="AO1003" t="s">
        <v>32</v>
      </c>
      <c r="AP1003" t="s">
        <v>32</v>
      </c>
    </row>
    <row r="1004" spans="1:42" x14ac:dyDescent="0.25">
      <c r="A1004">
        <v>201603</v>
      </c>
      <c r="B1004" t="str">
        <f t="shared" si="210"/>
        <v>2016-I</v>
      </c>
      <c r="C1004" t="s">
        <v>1057</v>
      </c>
      <c r="D1004" t="s">
        <v>1057</v>
      </c>
      <c r="E1004">
        <v>30093638</v>
      </c>
      <c r="F1004" t="s">
        <v>29</v>
      </c>
      <c r="G1004">
        <v>0</v>
      </c>
      <c r="H1004">
        <v>0</v>
      </c>
      <c r="I1004">
        <v>0</v>
      </c>
      <c r="J1004">
        <f t="shared" si="211"/>
        <v>0</v>
      </c>
      <c r="K1004" t="str">
        <f t="shared" si="212"/>
        <v>Modelamiento</v>
      </c>
      <c r="L1004">
        <f t="shared" si="213"/>
        <v>0</v>
      </c>
      <c r="M1004">
        <v>46</v>
      </c>
      <c r="N1004" t="str">
        <f t="shared" si="214"/>
        <v>&lt;=50</v>
      </c>
      <c r="O1004" t="s">
        <v>72</v>
      </c>
      <c r="P1004" t="s">
        <v>31</v>
      </c>
      <c r="Q1004">
        <v>34886</v>
      </c>
      <c r="R1004">
        <v>999</v>
      </c>
      <c r="S1004" t="str">
        <f t="shared" si="215"/>
        <v>&lt;=1000</v>
      </c>
      <c r="T1004">
        <v>999</v>
      </c>
      <c r="U1004" t="str">
        <f t="shared" si="216"/>
        <v>&lt;=1000</v>
      </c>
      <c r="V1004" t="s">
        <v>585</v>
      </c>
      <c r="W1004">
        <v>33995</v>
      </c>
      <c r="X1004" s="12">
        <f t="shared" si="217"/>
        <v>2.9386674510957493E-2</v>
      </c>
      <c r="Y1004" t="str">
        <f t="shared" si="218"/>
        <v>&lt;=0.03</v>
      </c>
      <c r="Z1004" t="s">
        <v>32</v>
      </c>
      <c r="AA1004">
        <v>4</v>
      </c>
      <c r="AB1004">
        <v>1056.97</v>
      </c>
      <c r="AC1004" t="str">
        <f t="shared" si="219"/>
        <v>&lt;=2000</v>
      </c>
      <c r="AD1004">
        <v>1809</v>
      </c>
      <c r="AE1004" t="str">
        <f t="shared" si="220"/>
        <v>&gt;120</v>
      </c>
      <c r="AF1004">
        <v>1056.97</v>
      </c>
      <c r="AG1004" t="str">
        <f t="shared" si="221"/>
        <v>&lt;=2000</v>
      </c>
      <c r="AH1004" t="s">
        <v>32</v>
      </c>
      <c r="AI1004" t="str">
        <f t="shared" si="222"/>
        <v/>
      </c>
      <c r="AJ1004" t="s">
        <v>32</v>
      </c>
      <c r="AK1004" t="str">
        <f t="shared" si="223"/>
        <v/>
      </c>
      <c r="AL1004">
        <v>12</v>
      </c>
      <c r="AM1004">
        <v>0</v>
      </c>
      <c r="AN1004">
        <v>12</v>
      </c>
      <c r="AO1004" t="s">
        <v>32</v>
      </c>
      <c r="AP1004">
        <v>1</v>
      </c>
    </row>
    <row r="1005" spans="1:42" x14ac:dyDescent="0.25">
      <c r="A1005">
        <v>201603</v>
      </c>
      <c r="B1005" t="str">
        <f t="shared" si="210"/>
        <v>2016-I</v>
      </c>
      <c r="C1005" t="s">
        <v>1058</v>
      </c>
      <c r="D1005" t="s">
        <v>1058</v>
      </c>
      <c r="E1005">
        <v>30095045</v>
      </c>
      <c r="F1005" t="s">
        <v>29</v>
      </c>
      <c r="G1005">
        <v>0</v>
      </c>
      <c r="H1005">
        <v>0</v>
      </c>
      <c r="I1005">
        <v>0</v>
      </c>
      <c r="J1005">
        <f t="shared" si="211"/>
        <v>0</v>
      </c>
      <c r="K1005" t="str">
        <f t="shared" si="212"/>
        <v>Modelamiento</v>
      </c>
      <c r="L1005">
        <f t="shared" si="213"/>
        <v>0</v>
      </c>
      <c r="M1005">
        <v>24</v>
      </c>
      <c r="N1005" t="str">
        <f t="shared" si="214"/>
        <v>&lt;=25</v>
      </c>
      <c r="O1005" t="s">
        <v>56</v>
      </c>
      <c r="P1005" t="s">
        <v>31</v>
      </c>
      <c r="Q1005">
        <v>49974</v>
      </c>
      <c r="R1005">
        <v>2000</v>
      </c>
      <c r="S1005" t="str">
        <f t="shared" si="215"/>
        <v>&lt;=2000</v>
      </c>
      <c r="T1005">
        <v>1436.66</v>
      </c>
      <c r="U1005" t="str">
        <f t="shared" si="216"/>
        <v>&lt;=1500</v>
      </c>
      <c r="V1005" t="s">
        <v>587</v>
      </c>
      <c r="W1005">
        <v>50084</v>
      </c>
      <c r="X1005" s="12">
        <f t="shared" si="217"/>
        <v>3.9932912706652821E-2</v>
      </c>
      <c r="Y1005" t="str">
        <f t="shared" si="218"/>
        <v>&lt;=0.04</v>
      </c>
      <c r="Z1005" t="s">
        <v>32</v>
      </c>
      <c r="AA1005">
        <v>0</v>
      </c>
      <c r="AB1005">
        <v>1002.08</v>
      </c>
      <c r="AC1005" t="str">
        <f t="shared" si="219"/>
        <v>&lt;=2000</v>
      </c>
      <c r="AD1005">
        <v>0</v>
      </c>
      <c r="AE1005" t="str">
        <f t="shared" si="220"/>
        <v>=0</v>
      </c>
      <c r="AF1005">
        <v>0</v>
      </c>
      <c r="AG1005" t="str">
        <f t="shared" si="221"/>
        <v>&lt;=500</v>
      </c>
      <c r="AH1005" t="s">
        <v>32</v>
      </c>
      <c r="AI1005" t="str">
        <f t="shared" si="222"/>
        <v/>
      </c>
      <c r="AJ1005" t="s">
        <v>32</v>
      </c>
      <c r="AK1005" t="str">
        <f t="shared" si="223"/>
        <v/>
      </c>
      <c r="AL1005">
        <v>4</v>
      </c>
      <c r="AM1005">
        <v>4</v>
      </c>
      <c r="AN1005">
        <v>0</v>
      </c>
      <c r="AO1005">
        <v>1</v>
      </c>
      <c r="AP1005" t="s">
        <v>32</v>
      </c>
    </row>
    <row r="1006" spans="1:42" x14ac:dyDescent="0.25">
      <c r="A1006">
        <v>201603</v>
      </c>
      <c r="B1006" t="str">
        <f t="shared" si="210"/>
        <v>2016-I</v>
      </c>
      <c r="C1006" t="s">
        <v>1059</v>
      </c>
      <c r="D1006" t="s">
        <v>1059</v>
      </c>
      <c r="E1006">
        <v>30093973</v>
      </c>
      <c r="F1006" t="s">
        <v>29</v>
      </c>
      <c r="G1006">
        <v>0</v>
      </c>
      <c r="H1006">
        <v>0</v>
      </c>
      <c r="I1006">
        <v>0</v>
      </c>
      <c r="J1006">
        <f t="shared" si="211"/>
        <v>0</v>
      </c>
      <c r="K1006" t="str">
        <f t="shared" si="212"/>
        <v>Modelamiento</v>
      </c>
      <c r="L1006">
        <f t="shared" si="213"/>
        <v>0</v>
      </c>
      <c r="M1006">
        <v>37</v>
      </c>
      <c r="N1006" t="str">
        <f t="shared" si="214"/>
        <v>&lt;=40</v>
      </c>
      <c r="O1006" t="s">
        <v>56</v>
      </c>
      <c r="P1006" t="s">
        <v>31</v>
      </c>
      <c r="Q1006">
        <v>30530</v>
      </c>
      <c r="R1006">
        <v>499</v>
      </c>
      <c r="S1006" t="str">
        <f t="shared" si="215"/>
        <v>&lt;=500</v>
      </c>
      <c r="T1006">
        <v>999.17</v>
      </c>
      <c r="U1006" t="str">
        <f t="shared" si="216"/>
        <v>&lt;=1000</v>
      </c>
      <c r="V1006" t="s">
        <v>585</v>
      </c>
      <c r="W1006">
        <v>29139</v>
      </c>
      <c r="X1006" s="12">
        <f t="shared" si="217"/>
        <v>1.7124815539311576E-2</v>
      </c>
      <c r="Y1006" t="str">
        <f t="shared" si="218"/>
        <v>&lt;=0.02</v>
      </c>
      <c r="Z1006" t="s">
        <v>32</v>
      </c>
      <c r="AA1006">
        <v>1</v>
      </c>
      <c r="AB1006">
        <v>1858.68</v>
      </c>
      <c r="AC1006" t="str">
        <f t="shared" si="219"/>
        <v>&lt;=2000</v>
      </c>
      <c r="AD1006">
        <v>10</v>
      </c>
      <c r="AE1006" t="str">
        <f t="shared" si="220"/>
        <v>&lt;=30</v>
      </c>
      <c r="AF1006">
        <v>0</v>
      </c>
      <c r="AG1006" t="str">
        <f t="shared" si="221"/>
        <v>&lt;=500</v>
      </c>
      <c r="AH1006">
        <v>1000</v>
      </c>
      <c r="AI1006" t="str">
        <f t="shared" si="222"/>
        <v>&lt;=1000</v>
      </c>
      <c r="AJ1006">
        <v>0.61109999999999998</v>
      </c>
      <c r="AK1006" t="str">
        <f t="shared" si="223"/>
        <v>&lt;=0.7</v>
      </c>
      <c r="AL1006">
        <v>12</v>
      </c>
      <c r="AM1006">
        <v>9</v>
      </c>
      <c r="AN1006">
        <v>0</v>
      </c>
      <c r="AO1006">
        <v>1</v>
      </c>
      <c r="AP1006" t="s">
        <v>32</v>
      </c>
    </row>
    <row r="1007" spans="1:42" x14ac:dyDescent="0.25">
      <c r="A1007">
        <v>201603</v>
      </c>
      <c r="B1007" t="str">
        <f t="shared" si="210"/>
        <v>2016-I</v>
      </c>
      <c r="C1007" t="s">
        <v>1060</v>
      </c>
      <c r="D1007" t="s">
        <v>1060</v>
      </c>
      <c r="E1007">
        <v>30091489</v>
      </c>
      <c r="F1007" t="s">
        <v>29</v>
      </c>
      <c r="G1007">
        <v>0</v>
      </c>
      <c r="H1007">
        <v>0</v>
      </c>
      <c r="I1007">
        <v>0</v>
      </c>
      <c r="J1007">
        <f t="shared" si="211"/>
        <v>0</v>
      </c>
      <c r="K1007" t="str">
        <f t="shared" si="212"/>
        <v>Modelamiento</v>
      </c>
      <c r="L1007">
        <f t="shared" si="213"/>
        <v>0</v>
      </c>
      <c r="M1007">
        <v>27</v>
      </c>
      <c r="N1007" t="str">
        <f t="shared" si="214"/>
        <v>&lt;=30</v>
      </c>
      <c r="O1007" t="s">
        <v>56</v>
      </c>
      <c r="P1007" t="s">
        <v>35</v>
      </c>
      <c r="Q1007">
        <v>43912</v>
      </c>
      <c r="R1007">
        <v>1800</v>
      </c>
      <c r="S1007" t="str">
        <f t="shared" si="215"/>
        <v>&lt;=2000</v>
      </c>
      <c r="T1007">
        <v>1262.4000000000001</v>
      </c>
      <c r="U1007" t="str">
        <f t="shared" si="216"/>
        <v>&lt;=1300</v>
      </c>
      <c r="V1007" t="s">
        <v>587</v>
      </c>
      <c r="W1007">
        <v>43822</v>
      </c>
      <c r="X1007" s="12">
        <f t="shared" si="217"/>
        <v>4.1075259002327599E-2</v>
      </c>
      <c r="Y1007" t="str">
        <f t="shared" si="218"/>
        <v>&lt;=0.05</v>
      </c>
      <c r="Z1007" t="s">
        <v>32</v>
      </c>
      <c r="AA1007">
        <v>0</v>
      </c>
      <c r="AB1007">
        <v>304.89</v>
      </c>
      <c r="AC1007" t="str">
        <f t="shared" si="219"/>
        <v>&lt;=500</v>
      </c>
      <c r="AD1007">
        <v>0</v>
      </c>
      <c r="AE1007" t="str">
        <f t="shared" si="220"/>
        <v>=0</v>
      </c>
      <c r="AF1007">
        <v>0</v>
      </c>
      <c r="AG1007" t="str">
        <f t="shared" si="221"/>
        <v>&lt;=500</v>
      </c>
      <c r="AH1007">
        <v>304.89</v>
      </c>
      <c r="AI1007" t="str">
        <f t="shared" si="222"/>
        <v>&lt;=500</v>
      </c>
      <c r="AJ1007">
        <v>1</v>
      </c>
      <c r="AK1007" t="str">
        <f t="shared" si="223"/>
        <v>&gt;0.9</v>
      </c>
      <c r="AL1007">
        <v>5</v>
      </c>
      <c r="AM1007">
        <v>5</v>
      </c>
      <c r="AN1007">
        <v>0</v>
      </c>
      <c r="AO1007">
        <v>1</v>
      </c>
      <c r="AP1007" t="s">
        <v>32</v>
      </c>
    </row>
    <row r="1008" spans="1:42" x14ac:dyDescent="0.25">
      <c r="A1008">
        <v>201603</v>
      </c>
      <c r="B1008" t="str">
        <f t="shared" si="210"/>
        <v>2016-I</v>
      </c>
      <c r="C1008" t="s">
        <v>1061</v>
      </c>
      <c r="D1008" t="s">
        <v>1061</v>
      </c>
      <c r="E1008">
        <v>30090666</v>
      </c>
      <c r="F1008" t="s">
        <v>29</v>
      </c>
      <c r="G1008">
        <v>0</v>
      </c>
      <c r="H1008">
        <v>0</v>
      </c>
      <c r="I1008">
        <v>0</v>
      </c>
      <c r="J1008">
        <f t="shared" si="211"/>
        <v>0</v>
      </c>
      <c r="K1008" t="str">
        <f t="shared" si="212"/>
        <v>Modelamiento</v>
      </c>
      <c r="L1008">
        <f t="shared" si="213"/>
        <v>0</v>
      </c>
      <c r="M1008">
        <v>35</v>
      </c>
      <c r="N1008" t="str">
        <f t="shared" si="214"/>
        <v>&lt;=35</v>
      </c>
      <c r="O1008" t="s">
        <v>56</v>
      </c>
      <c r="P1008" t="s">
        <v>31</v>
      </c>
      <c r="Q1008">
        <v>30530</v>
      </c>
      <c r="R1008">
        <v>499</v>
      </c>
      <c r="S1008" t="str">
        <f t="shared" si="215"/>
        <v>&lt;=500</v>
      </c>
      <c r="T1008">
        <v>999</v>
      </c>
      <c r="U1008" t="str">
        <f t="shared" si="216"/>
        <v>&lt;=1000</v>
      </c>
      <c r="V1008" t="s">
        <v>585</v>
      </c>
      <c r="W1008">
        <v>29139</v>
      </c>
      <c r="X1008" s="12">
        <f t="shared" si="217"/>
        <v>1.7124815539311576E-2</v>
      </c>
      <c r="Y1008" t="str">
        <f t="shared" si="218"/>
        <v>&lt;=0.02</v>
      </c>
      <c r="Z1008" t="s">
        <v>32</v>
      </c>
      <c r="AA1008">
        <v>4</v>
      </c>
      <c r="AB1008">
        <v>1302.0899999999999</v>
      </c>
      <c r="AC1008" t="str">
        <f t="shared" si="219"/>
        <v>&lt;=2000</v>
      </c>
      <c r="AD1008">
        <v>1528</v>
      </c>
      <c r="AE1008" t="str">
        <f t="shared" si="220"/>
        <v>&gt;120</v>
      </c>
      <c r="AF1008">
        <v>1302.0899999999999</v>
      </c>
      <c r="AG1008" t="str">
        <f t="shared" si="221"/>
        <v>&lt;=2000</v>
      </c>
      <c r="AH1008" t="s">
        <v>32</v>
      </c>
      <c r="AI1008" t="str">
        <f t="shared" si="222"/>
        <v/>
      </c>
      <c r="AJ1008" t="s">
        <v>32</v>
      </c>
      <c r="AK1008" t="str">
        <f t="shared" si="223"/>
        <v/>
      </c>
      <c r="AL1008">
        <v>4</v>
      </c>
      <c r="AM1008">
        <v>0</v>
      </c>
      <c r="AN1008">
        <v>4</v>
      </c>
      <c r="AO1008" t="s">
        <v>32</v>
      </c>
      <c r="AP1008">
        <v>9</v>
      </c>
    </row>
    <row r="1009" spans="1:42" x14ac:dyDescent="0.25">
      <c r="A1009">
        <v>201603</v>
      </c>
      <c r="B1009" t="str">
        <f t="shared" si="210"/>
        <v>2016-I</v>
      </c>
      <c r="C1009" t="s">
        <v>1062</v>
      </c>
      <c r="D1009" t="s">
        <v>1062</v>
      </c>
      <c r="E1009">
        <v>30096024</v>
      </c>
      <c r="F1009" t="s">
        <v>29</v>
      </c>
      <c r="G1009">
        <v>1</v>
      </c>
      <c r="H1009">
        <v>0</v>
      </c>
      <c r="I1009">
        <v>0</v>
      </c>
      <c r="J1009">
        <f t="shared" si="211"/>
        <v>0</v>
      </c>
      <c r="K1009" t="str">
        <f t="shared" si="212"/>
        <v>Modelamiento</v>
      </c>
      <c r="L1009">
        <f t="shared" si="213"/>
        <v>0</v>
      </c>
      <c r="M1009">
        <v>41</v>
      </c>
      <c r="N1009" t="str">
        <f t="shared" si="214"/>
        <v>&lt;=45</v>
      </c>
      <c r="O1009" t="s">
        <v>56</v>
      </c>
      <c r="P1009" t="s">
        <v>39</v>
      </c>
      <c r="Q1009">
        <v>34850</v>
      </c>
      <c r="R1009">
        <v>499</v>
      </c>
      <c r="S1009" t="str">
        <f t="shared" si="215"/>
        <v>&lt;=500</v>
      </c>
      <c r="T1009">
        <v>999</v>
      </c>
      <c r="U1009" t="str">
        <f t="shared" si="216"/>
        <v>&lt;=1000</v>
      </c>
      <c r="V1009" t="s">
        <v>585</v>
      </c>
      <c r="W1009">
        <v>33459</v>
      </c>
      <c r="X1009" s="12">
        <f t="shared" si="217"/>
        <v>1.4913775067993663E-2</v>
      </c>
      <c r="Y1009" t="str">
        <f t="shared" si="218"/>
        <v>&lt;=0.02</v>
      </c>
      <c r="Z1009" t="s">
        <v>32</v>
      </c>
      <c r="AA1009">
        <v>2</v>
      </c>
      <c r="AB1009">
        <v>2100.17</v>
      </c>
      <c r="AC1009" t="str">
        <f t="shared" si="219"/>
        <v>&lt;=3000</v>
      </c>
      <c r="AD1009">
        <v>31</v>
      </c>
      <c r="AE1009" t="str">
        <f t="shared" si="220"/>
        <v>&lt;=60</v>
      </c>
      <c r="AF1009">
        <v>0</v>
      </c>
      <c r="AG1009" t="str">
        <f t="shared" si="221"/>
        <v>&lt;=500</v>
      </c>
      <c r="AH1009" t="s">
        <v>32</v>
      </c>
      <c r="AI1009" t="str">
        <f t="shared" si="222"/>
        <v/>
      </c>
      <c r="AJ1009" t="s">
        <v>32</v>
      </c>
      <c r="AK1009" t="str">
        <f t="shared" si="223"/>
        <v/>
      </c>
      <c r="AL1009">
        <v>6</v>
      </c>
      <c r="AM1009">
        <v>5</v>
      </c>
      <c r="AN1009">
        <v>0</v>
      </c>
      <c r="AO1009">
        <v>1</v>
      </c>
      <c r="AP1009" t="s">
        <v>32</v>
      </c>
    </row>
    <row r="1010" spans="1:42" x14ac:dyDescent="0.25">
      <c r="A1010">
        <v>201604</v>
      </c>
      <c r="B1010" t="str">
        <f t="shared" si="210"/>
        <v>2016-I</v>
      </c>
      <c r="C1010" t="s">
        <v>1063</v>
      </c>
      <c r="D1010" t="s">
        <v>1063</v>
      </c>
      <c r="E1010">
        <v>30098042</v>
      </c>
      <c r="F1010" t="s">
        <v>29</v>
      </c>
      <c r="G1010">
        <v>0</v>
      </c>
      <c r="H1010">
        <v>0</v>
      </c>
      <c r="I1010">
        <v>0</v>
      </c>
      <c r="J1010">
        <f t="shared" si="211"/>
        <v>0</v>
      </c>
      <c r="K1010" t="str">
        <f t="shared" si="212"/>
        <v>Modelamiento</v>
      </c>
      <c r="L1010">
        <f t="shared" si="213"/>
        <v>0</v>
      </c>
      <c r="M1010">
        <v>31</v>
      </c>
      <c r="N1010" t="str">
        <f t="shared" si="214"/>
        <v>&lt;=35</v>
      </c>
      <c r="O1010" t="s">
        <v>72</v>
      </c>
      <c r="P1010" t="s">
        <v>39</v>
      </c>
      <c r="Q1010">
        <v>39980</v>
      </c>
      <c r="R1010">
        <v>1650</v>
      </c>
      <c r="S1010" t="str">
        <f t="shared" si="215"/>
        <v>&lt;=2000</v>
      </c>
      <c r="T1010">
        <v>1146.51</v>
      </c>
      <c r="U1010" t="str">
        <f t="shared" si="216"/>
        <v>&lt;=1200</v>
      </c>
      <c r="V1010" t="s">
        <v>612</v>
      </c>
      <c r="W1010">
        <v>39740</v>
      </c>
      <c r="X1010" s="12">
        <f t="shared" si="217"/>
        <v>4.1519879214896832E-2</v>
      </c>
      <c r="Y1010" t="str">
        <f t="shared" si="218"/>
        <v>&lt;=0.05</v>
      </c>
      <c r="Z1010" t="s">
        <v>32</v>
      </c>
      <c r="AA1010">
        <v>4</v>
      </c>
      <c r="AB1010">
        <v>2636.45</v>
      </c>
      <c r="AC1010" t="str">
        <f t="shared" si="219"/>
        <v>&lt;=3000</v>
      </c>
      <c r="AD1010">
        <v>665</v>
      </c>
      <c r="AE1010" t="str">
        <f t="shared" si="220"/>
        <v>&gt;120</v>
      </c>
      <c r="AF1010">
        <v>2636.45</v>
      </c>
      <c r="AG1010" t="str">
        <f t="shared" si="221"/>
        <v>&lt;=3000</v>
      </c>
      <c r="AH1010" t="s">
        <v>32</v>
      </c>
      <c r="AI1010" t="str">
        <f t="shared" si="222"/>
        <v/>
      </c>
      <c r="AJ1010" t="s">
        <v>32</v>
      </c>
      <c r="AK1010" t="str">
        <f t="shared" si="223"/>
        <v/>
      </c>
      <c r="AL1010">
        <v>12</v>
      </c>
      <c r="AM1010">
        <v>0</v>
      </c>
      <c r="AN1010">
        <v>12</v>
      </c>
      <c r="AO1010" t="s">
        <v>32</v>
      </c>
      <c r="AP1010">
        <v>1</v>
      </c>
    </row>
    <row r="1011" spans="1:42" x14ac:dyDescent="0.25">
      <c r="A1011">
        <v>201604</v>
      </c>
      <c r="B1011" t="str">
        <f t="shared" si="210"/>
        <v>2016-I</v>
      </c>
      <c r="C1011" t="s">
        <v>1064</v>
      </c>
      <c r="D1011" t="s">
        <v>1064</v>
      </c>
      <c r="E1011">
        <v>30105988</v>
      </c>
      <c r="F1011" t="s">
        <v>29</v>
      </c>
      <c r="G1011">
        <v>0</v>
      </c>
      <c r="H1011">
        <v>0</v>
      </c>
      <c r="I1011">
        <v>0</v>
      </c>
      <c r="J1011">
        <f t="shared" si="211"/>
        <v>0</v>
      </c>
      <c r="K1011" t="str">
        <f t="shared" si="212"/>
        <v>Modelamiento</v>
      </c>
      <c r="L1011">
        <f t="shared" si="213"/>
        <v>0</v>
      </c>
      <c r="M1011">
        <v>23</v>
      </c>
      <c r="N1011" t="str">
        <f t="shared" si="214"/>
        <v>&lt;=25</v>
      </c>
      <c r="O1011" t="s">
        <v>56</v>
      </c>
      <c r="P1011" t="s">
        <v>31</v>
      </c>
      <c r="Q1011">
        <v>46442</v>
      </c>
      <c r="R1011">
        <v>1500</v>
      </c>
      <c r="S1011" t="str">
        <f t="shared" si="215"/>
        <v>&lt;=1500</v>
      </c>
      <c r="T1011">
        <v>1548.15</v>
      </c>
      <c r="U1011" t="str">
        <f t="shared" si="216"/>
        <v>&gt;1500</v>
      </c>
      <c r="V1011" t="s">
        <v>589</v>
      </c>
      <c r="W1011">
        <v>46052</v>
      </c>
      <c r="X1011" s="12">
        <f t="shared" si="217"/>
        <v>3.2571875271432293E-2</v>
      </c>
      <c r="Y1011" t="str">
        <f t="shared" si="218"/>
        <v>&lt;=0.04</v>
      </c>
      <c r="Z1011" t="s">
        <v>32</v>
      </c>
      <c r="AA1011">
        <v>0</v>
      </c>
      <c r="AB1011">
        <v>2688.98</v>
      </c>
      <c r="AC1011" t="str">
        <f t="shared" si="219"/>
        <v>&lt;=3000</v>
      </c>
      <c r="AD1011">
        <v>0</v>
      </c>
      <c r="AE1011" t="str">
        <f t="shared" si="220"/>
        <v>=0</v>
      </c>
      <c r="AF1011">
        <v>0</v>
      </c>
      <c r="AG1011" t="str">
        <f t="shared" si="221"/>
        <v>&lt;=500</v>
      </c>
      <c r="AH1011">
        <v>1800</v>
      </c>
      <c r="AI1011" t="str">
        <f t="shared" si="222"/>
        <v>&lt;=2000</v>
      </c>
      <c r="AJ1011">
        <v>0.88400000000000001</v>
      </c>
      <c r="AK1011" t="str">
        <f t="shared" si="223"/>
        <v>&lt;=0.9</v>
      </c>
      <c r="AL1011">
        <v>12</v>
      </c>
      <c r="AM1011">
        <v>12</v>
      </c>
      <c r="AN1011">
        <v>0</v>
      </c>
      <c r="AO1011">
        <v>1</v>
      </c>
      <c r="AP1011" t="s">
        <v>32</v>
      </c>
    </row>
    <row r="1012" spans="1:42" x14ac:dyDescent="0.25">
      <c r="A1012">
        <v>201604</v>
      </c>
      <c r="B1012" t="str">
        <f t="shared" si="210"/>
        <v>2016-I</v>
      </c>
      <c r="C1012" t="s">
        <v>1065</v>
      </c>
      <c r="D1012" t="s">
        <v>1065</v>
      </c>
      <c r="E1012">
        <v>30097264</v>
      </c>
      <c r="F1012" t="s">
        <v>29</v>
      </c>
      <c r="G1012">
        <v>1</v>
      </c>
      <c r="H1012">
        <v>0</v>
      </c>
      <c r="I1012">
        <v>0</v>
      </c>
      <c r="J1012">
        <f t="shared" si="211"/>
        <v>0</v>
      </c>
      <c r="K1012" t="str">
        <f t="shared" si="212"/>
        <v>Modelamiento</v>
      </c>
      <c r="L1012">
        <f t="shared" si="213"/>
        <v>0</v>
      </c>
      <c r="M1012">
        <v>37</v>
      </c>
      <c r="N1012" t="str">
        <f t="shared" si="214"/>
        <v>&lt;=40</v>
      </c>
      <c r="O1012" t="s">
        <v>72</v>
      </c>
      <c r="P1012" t="s">
        <v>39</v>
      </c>
      <c r="Q1012">
        <v>47822</v>
      </c>
      <c r="R1012">
        <v>3000</v>
      </c>
      <c r="S1012" t="str">
        <f t="shared" si="215"/>
        <v>&gt;2500</v>
      </c>
      <c r="T1012">
        <v>1369.7</v>
      </c>
      <c r="U1012" t="str">
        <f t="shared" si="216"/>
        <v>&lt;=1400</v>
      </c>
      <c r="V1012" t="s">
        <v>597</v>
      </c>
      <c r="W1012">
        <v>48932</v>
      </c>
      <c r="X1012" s="12">
        <f t="shared" si="217"/>
        <v>6.1309572467914658E-2</v>
      </c>
      <c r="Y1012" t="str">
        <f t="shared" si="218"/>
        <v>&gt;0.06</v>
      </c>
      <c r="Z1012" t="s">
        <v>32</v>
      </c>
      <c r="AA1012">
        <v>0</v>
      </c>
      <c r="AB1012">
        <v>25775.82</v>
      </c>
      <c r="AC1012" t="str">
        <f t="shared" si="219"/>
        <v>&gt;5000</v>
      </c>
      <c r="AD1012">
        <v>0</v>
      </c>
      <c r="AE1012" t="str">
        <f t="shared" si="220"/>
        <v>=0</v>
      </c>
      <c r="AF1012">
        <v>0</v>
      </c>
      <c r="AG1012" t="str">
        <f t="shared" si="221"/>
        <v>&lt;=500</v>
      </c>
      <c r="AH1012" t="s">
        <v>32</v>
      </c>
      <c r="AI1012" t="str">
        <f t="shared" si="222"/>
        <v/>
      </c>
      <c r="AJ1012" t="s">
        <v>32</v>
      </c>
      <c r="AK1012" t="str">
        <f t="shared" si="223"/>
        <v/>
      </c>
      <c r="AL1012">
        <v>12</v>
      </c>
      <c r="AM1012">
        <v>12</v>
      </c>
      <c r="AN1012">
        <v>0</v>
      </c>
      <c r="AO1012">
        <v>1</v>
      </c>
      <c r="AP1012" t="s">
        <v>32</v>
      </c>
    </row>
    <row r="1013" spans="1:42" x14ac:dyDescent="0.25">
      <c r="A1013">
        <v>201604</v>
      </c>
      <c r="B1013" t="str">
        <f t="shared" si="210"/>
        <v>2016-I</v>
      </c>
      <c r="C1013" t="s">
        <v>1066</v>
      </c>
      <c r="D1013" t="s">
        <v>1066</v>
      </c>
      <c r="E1013">
        <v>30105727</v>
      </c>
      <c r="F1013" t="s">
        <v>29</v>
      </c>
      <c r="G1013">
        <v>0</v>
      </c>
      <c r="H1013">
        <v>0</v>
      </c>
      <c r="I1013">
        <v>0</v>
      </c>
      <c r="J1013">
        <f t="shared" si="211"/>
        <v>0</v>
      </c>
      <c r="K1013" t="str">
        <f t="shared" si="212"/>
        <v>Modelamiento</v>
      </c>
      <c r="L1013">
        <f t="shared" si="213"/>
        <v>0</v>
      </c>
      <c r="M1013">
        <v>49</v>
      </c>
      <c r="N1013" t="str">
        <f t="shared" si="214"/>
        <v>&lt;=50</v>
      </c>
      <c r="O1013" t="s">
        <v>72</v>
      </c>
      <c r="P1013" t="s">
        <v>35</v>
      </c>
      <c r="Q1013">
        <v>40685</v>
      </c>
      <c r="R1013">
        <v>1500</v>
      </c>
      <c r="S1013" t="str">
        <f t="shared" si="215"/>
        <v>&lt;=1500</v>
      </c>
      <c r="T1013">
        <v>1357.08</v>
      </c>
      <c r="U1013" t="str">
        <f t="shared" si="216"/>
        <v>&lt;=1400</v>
      </c>
      <c r="V1013" t="s">
        <v>589</v>
      </c>
      <c r="W1013">
        <v>40295</v>
      </c>
      <c r="X1013" s="12">
        <f t="shared" si="217"/>
        <v>3.7225462216155851E-2</v>
      </c>
      <c r="Y1013" t="str">
        <f t="shared" si="218"/>
        <v>&lt;=0.04</v>
      </c>
      <c r="Z1013" t="s">
        <v>32</v>
      </c>
      <c r="AA1013">
        <v>0</v>
      </c>
      <c r="AB1013">
        <v>48642.12</v>
      </c>
      <c r="AC1013" t="str">
        <f t="shared" si="219"/>
        <v>&gt;5000</v>
      </c>
      <c r="AD1013">
        <v>6361</v>
      </c>
      <c r="AE1013" t="str">
        <f t="shared" si="220"/>
        <v>&gt;120</v>
      </c>
      <c r="AF1013">
        <v>1325.16</v>
      </c>
      <c r="AG1013" t="str">
        <f t="shared" si="221"/>
        <v>&lt;=2000</v>
      </c>
      <c r="AH1013" t="s">
        <v>32</v>
      </c>
      <c r="AI1013" t="str">
        <f t="shared" si="222"/>
        <v/>
      </c>
      <c r="AJ1013" t="s">
        <v>32</v>
      </c>
      <c r="AK1013" t="str">
        <f t="shared" si="223"/>
        <v/>
      </c>
      <c r="AL1013">
        <v>12</v>
      </c>
      <c r="AM1013">
        <v>0</v>
      </c>
      <c r="AN1013">
        <v>0</v>
      </c>
      <c r="AO1013" t="s">
        <v>32</v>
      </c>
      <c r="AP1013" t="s">
        <v>32</v>
      </c>
    </row>
    <row r="1014" spans="1:42" x14ac:dyDescent="0.25">
      <c r="A1014">
        <v>201604</v>
      </c>
      <c r="B1014" t="str">
        <f t="shared" si="210"/>
        <v>2016-I</v>
      </c>
      <c r="C1014" t="s">
        <v>1067</v>
      </c>
      <c r="D1014" t="s">
        <v>1067</v>
      </c>
      <c r="E1014">
        <v>30100808</v>
      </c>
      <c r="F1014" t="s">
        <v>29</v>
      </c>
      <c r="G1014">
        <v>0</v>
      </c>
      <c r="H1014">
        <v>0</v>
      </c>
      <c r="I1014">
        <v>0</v>
      </c>
      <c r="J1014">
        <f t="shared" si="211"/>
        <v>0</v>
      </c>
      <c r="K1014" t="str">
        <f t="shared" si="212"/>
        <v>Modelamiento</v>
      </c>
      <c r="L1014">
        <f t="shared" si="213"/>
        <v>0</v>
      </c>
      <c r="M1014">
        <v>26</v>
      </c>
      <c r="N1014" t="str">
        <f t="shared" si="214"/>
        <v>&lt;=30</v>
      </c>
      <c r="O1014" t="s">
        <v>72</v>
      </c>
      <c r="P1014" t="s">
        <v>39</v>
      </c>
      <c r="Q1014">
        <v>37865</v>
      </c>
      <c r="R1014">
        <v>1800</v>
      </c>
      <c r="S1014" t="str">
        <f t="shared" si="215"/>
        <v>&lt;=2000</v>
      </c>
      <c r="T1014">
        <v>1083.18</v>
      </c>
      <c r="U1014" t="str">
        <f t="shared" si="216"/>
        <v>&lt;=1100</v>
      </c>
      <c r="V1014" t="s">
        <v>585</v>
      </c>
      <c r="W1014">
        <v>37775</v>
      </c>
      <c r="X1014" s="12">
        <f t="shared" si="217"/>
        <v>4.7650562541363337E-2</v>
      </c>
      <c r="Y1014" t="str">
        <f t="shared" si="218"/>
        <v>&lt;=0.05</v>
      </c>
      <c r="Z1014" t="s">
        <v>32</v>
      </c>
      <c r="AA1014">
        <v>4</v>
      </c>
      <c r="AB1014">
        <v>20567.04</v>
      </c>
      <c r="AC1014" t="str">
        <f t="shared" si="219"/>
        <v>&gt;5000</v>
      </c>
      <c r="AD1014">
        <v>217</v>
      </c>
      <c r="AE1014" t="str">
        <f t="shared" si="220"/>
        <v>&gt;120</v>
      </c>
      <c r="AF1014">
        <v>1634.87</v>
      </c>
      <c r="AG1014" t="str">
        <f t="shared" si="221"/>
        <v>&lt;=2000</v>
      </c>
      <c r="AH1014">
        <v>74</v>
      </c>
      <c r="AI1014" t="str">
        <f t="shared" si="222"/>
        <v>&lt;=500</v>
      </c>
      <c r="AJ1014">
        <v>1</v>
      </c>
      <c r="AK1014" t="str">
        <f t="shared" si="223"/>
        <v>&gt;0.9</v>
      </c>
      <c r="AL1014">
        <v>12</v>
      </c>
      <c r="AM1014">
        <v>2</v>
      </c>
      <c r="AN1014">
        <v>0</v>
      </c>
      <c r="AO1014">
        <v>11</v>
      </c>
      <c r="AP1014" t="s">
        <v>32</v>
      </c>
    </row>
    <row r="1015" spans="1:42" x14ac:dyDescent="0.25">
      <c r="A1015">
        <v>201604</v>
      </c>
      <c r="B1015" t="str">
        <f t="shared" si="210"/>
        <v>2016-I</v>
      </c>
      <c r="C1015" t="s">
        <v>1068</v>
      </c>
      <c r="D1015" t="s">
        <v>1068</v>
      </c>
      <c r="E1015">
        <v>30095260</v>
      </c>
      <c r="F1015" t="s">
        <v>29</v>
      </c>
      <c r="G1015">
        <v>0</v>
      </c>
      <c r="H1015">
        <v>0</v>
      </c>
      <c r="I1015">
        <v>0</v>
      </c>
      <c r="J1015">
        <f t="shared" si="211"/>
        <v>0</v>
      </c>
      <c r="K1015" t="str">
        <f t="shared" si="212"/>
        <v>Modelamiento</v>
      </c>
      <c r="L1015">
        <f t="shared" si="213"/>
        <v>0</v>
      </c>
      <c r="M1015">
        <v>29</v>
      </c>
      <c r="N1015" t="str">
        <f t="shared" si="214"/>
        <v>&lt;=30</v>
      </c>
      <c r="O1015" t="s">
        <v>56</v>
      </c>
      <c r="P1015" t="s">
        <v>39</v>
      </c>
      <c r="Q1015">
        <v>37952</v>
      </c>
      <c r="R1015">
        <v>1500</v>
      </c>
      <c r="S1015" t="str">
        <f t="shared" si="215"/>
        <v>&lt;=1500</v>
      </c>
      <c r="T1015">
        <v>1381.05</v>
      </c>
      <c r="U1015" t="str">
        <f t="shared" si="216"/>
        <v>&lt;=1400</v>
      </c>
      <c r="V1015" t="s">
        <v>587</v>
      </c>
      <c r="W1015">
        <v>37562</v>
      </c>
      <c r="X1015" s="12">
        <f t="shared" si="217"/>
        <v>3.99339758266333E-2</v>
      </c>
      <c r="Y1015" t="str">
        <f t="shared" si="218"/>
        <v>&lt;=0.04</v>
      </c>
      <c r="Z1015" t="s">
        <v>32</v>
      </c>
      <c r="AA1015">
        <v>1</v>
      </c>
      <c r="AB1015">
        <v>3291.35</v>
      </c>
      <c r="AC1015" t="str">
        <f t="shared" si="219"/>
        <v>&lt;=4000</v>
      </c>
      <c r="AD1015">
        <v>21</v>
      </c>
      <c r="AE1015" t="str">
        <f t="shared" si="220"/>
        <v>&lt;=30</v>
      </c>
      <c r="AF1015">
        <v>0</v>
      </c>
      <c r="AG1015" t="str">
        <f t="shared" si="221"/>
        <v>&lt;=500</v>
      </c>
      <c r="AH1015" t="s">
        <v>32</v>
      </c>
      <c r="AI1015" t="str">
        <f t="shared" si="222"/>
        <v/>
      </c>
      <c r="AJ1015" t="s">
        <v>32</v>
      </c>
      <c r="AK1015" t="str">
        <f t="shared" si="223"/>
        <v/>
      </c>
      <c r="AL1015">
        <v>7</v>
      </c>
      <c r="AM1015">
        <v>3</v>
      </c>
      <c r="AN1015">
        <v>0</v>
      </c>
      <c r="AO1015">
        <v>5</v>
      </c>
      <c r="AP1015" t="s">
        <v>32</v>
      </c>
    </row>
    <row r="1016" spans="1:42" x14ac:dyDescent="0.25">
      <c r="A1016">
        <v>201604</v>
      </c>
      <c r="B1016" t="str">
        <f t="shared" si="210"/>
        <v>2016-I</v>
      </c>
      <c r="C1016" t="s">
        <v>1069</v>
      </c>
      <c r="D1016" t="s">
        <v>1069</v>
      </c>
      <c r="E1016">
        <v>30101661</v>
      </c>
      <c r="F1016" t="s">
        <v>29</v>
      </c>
      <c r="G1016">
        <v>0</v>
      </c>
      <c r="H1016">
        <v>0</v>
      </c>
      <c r="I1016">
        <v>0</v>
      </c>
      <c r="J1016">
        <f t="shared" si="211"/>
        <v>0</v>
      </c>
      <c r="K1016" t="str">
        <f t="shared" si="212"/>
        <v>Modelamiento</v>
      </c>
      <c r="L1016">
        <f t="shared" si="213"/>
        <v>0</v>
      </c>
      <c r="M1016">
        <v>64</v>
      </c>
      <c r="N1016" t="str">
        <f t="shared" si="214"/>
        <v>&gt;60</v>
      </c>
      <c r="O1016" t="s">
        <v>56</v>
      </c>
      <c r="P1016" t="s">
        <v>35</v>
      </c>
      <c r="Q1016">
        <v>46142</v>
      </c>
      <c r="R1016">
        <v>1800</v>
      </c>
      <c r="S1016" t="str">
        <f t="shared" si="215"/>
        <v>&lt;=2000</v>
      </c>
      <c r="T1016">
        <v>1533.92</v>
      </c>
      <c r="U1016" t="str">
        <f t="shared" si="216"/>
        <v>&gt;1500</v>
      </c>
      <c r="V1016" t="s">
        <v>589</v>
      </c>
      <c r="W1016">
        <v>46052</v>
      </c>
      <c r="X1016" s="12">
        <f t="shared" si="217"/>
        <v>3.9086250325718754E-2</v>
      </c>
      <c r="Y1016" t="str">
        <f t="shared" si="218"/>
        <v>&lt;=0.04</v>
      </c>
      <c r="Z1016" t="s">
        <v>32</v>
      </c>
      <c r="AA1016">
        <v>9</v>
      </c>
      <c r="AB1016" t="s">
        <v>32</v>
      </c>
      <c r="AC1016" t="str">
        <f t="shared" si="219"/>
        <v/>
      </c>
      <c r="AD1016" t="s">
        <v>32</v>
      </c>
      <c r="AE1016" t="str">
        <f t="shared" si="220"/>
        <v/>
      </c>
      <c r="AF1016" t="s">
        <v>32</v>
      </c>
      <c r="AG1016" t="str">
        <f t="shared" si="221"/>
        <v/>
      </c>
      <c r="AH1016" t="s">
        <v>32</v>
      </c>
      <c r="AI1016" t="str">
        <f t="shared" si="222"/>
        <v/>
      </c>
      <c r="AJ1016" t="s">
        <v>32</v>
      </c>
      <c r="AK1016" t="str">
        <f t="shared" si="223"/>
        <v/>
      </c>
      <c r="AL1016">
        <v>0</v>
      </c>
      <c r="AM1016">
        <v>0</v>
      </c>
      <c r="AN1016">
        <v>0</v>
      </c>
      <c r="AO1016" t="s">
        <v>32</v>
      </c>
      <c r="AP1016" t="s">
        <v>32</v>
      </c>
    </row>
    <row r="1017" spans="1:42" x14ac:dyDescent="0.25">
      <c r="A1017">
        <v>201604</v>
      </c>
      <c r="B1017" t="str">
        <f t="shared" si="210"/>
        <v>2016-I</v>
      </c>
      <c r="C1017" t="s">
        <v>1070</v>
      </c>
      <c r="D1017" t="s">
        <v>1070</v>
      </c>
      <c r="E1017">
        <v>30092087</v>
      </c>
      <c r="F1017" t="s">
        <v>29</v>
      </c>
      <c r="G1017">
        <v>0</v>
      </c>
      <c r="H1017">
        <v>0</v>
      </c>
      <c r="I1017">
        <v>0</v>
      </c>
      <c r="J1017">
        <f t="shared" si="211"/>
        <v>0</v>
      </c>
      <c r="K1017" t="str">
        <f t="shared" si="212"/>
        <v>Modelamiento</v>
      </c>
      <c r="L1017">
        <f t="shared" si="213"/>
        <v>0</v>
      </c>
      <c r="M1017">
        <v>25</v>
      </c>
      <c r="N1017" t="str">
        <f t="shared" si="214"/>
        <v>&lt;=25</v>
      </c>
      <c r="O1017" t="s">
        <v>56</v>
      </c>
      <c r="P1017" t="s">
        <v>39</v>
      </c>
      <c r="Q1017">
        <v>42400</v>
      </c>
      <c r="R1017">
        <v>1800</v>
      </c>
      <c r="S1017" t="str">
        <f t="shared" si="215"/>
        <v>&lt;=2000</v>
      </c>
      <c r="T1017">
        <v>1218.42</v>
      </c>
      <c r="U1017" t="str">
        <f t="shared" si="216"/>
        <v>&lt;=1300</v>
      </c>
      <c r="V1017" t="s">
        <v>614</v>
      </c>
      <c r="W1017">
        <v>42310</v>
      </c>
      <c r="X1017" s="12">
        <f t="shared" si="217"/>
        <v>4.2543134010872133E-2</v>
      </c>
      <c r="Y1017" t="str">
        <f t="shared" si="218"/>
        <v>&lt;=0.05</v>
      </c>
      <c r="Z1017" t="s">
        <v>32</v>
      </c>
      <c r="AA1017">
        <v>0</v>
      </c>
      <c r="AB1017">
        <v>2774.57</v>
      </c>
      <c r="AC1017" t="str">
        <f t="shared" si="219"/>
        <v>&lt;=3000</v>
      </c>
      <c r="AD1017">
        <v>0</v>
      </c>
      <c r="AE1017" t="str">
        <f t="shared" si="220"/>
        <v>=0</v>
      </c>
      <c r="AF1017">
        <v>0</v>
      </c>
      <c r="AG1017" t="str">
        <f t="shared" si="221"/>
        <v>&lt;=500</v>
      </c>
      <c r="AH1017">
        <v>3500</v>
      </c>
      <c r="AI1017" t="str">
        <f t="shared" si="222"/>
        <v>&lt;=4000</v>
      </c>
      <c r="AJ1017">
        <v>0.85519999999999996</v>
      </c>
      <c r="AK1017" t="str">
        <f t="shared" si="223"/>
        <v>&lt;=0.9</v>
      </c>
      <c r="AL1017">
        <v>12</v>
      </c>
      <c r="AM1017">
        <v>12</v>
      </c>
      <c r="AN1017">
        <v>0</v>
      </c>
      <c r="AO1017">
        <v>1</v>
      </c>
      <c r="AP1017" t="s">
        <v>32</v>
      </c>
    </row>
    <row r="1018" spans="1:42" x14ac:dyDescent="0.25">
      <c r="A1018">
        <v>201604</v>
      </c>
      <c r="B1018" t="str">
        <f t="shared" si="210"/>
        <v>2016-I</v>
      </c>
      <c r="C1018" t="s">
        <v>1071</v>
      </c>
      <c r="D1018" t="s">
        <v>1071</v>
      </c>
      <c r="E1018">
        <v>30096667</v>
      </c>
      <c r="F1018" t="s">
        <v>29</v>
      </c>
      <c r="G1018">
        <v>0</v>
      </c>
      <c r="H1018">
        <v>0</v>
      </c>
      <c r="I1018">
        <v>0</v>
      </c>
      <c r="J1018">
        <f t="shared" si="211"/>
        <v>0</v>
      </c>
      <c r="K1018" t="str">
        <f t="shared" si="212"/>
        <v>Modelamiento</v>
      </c>
      <c r="L1018">
        <f t="shared" si="213"/>
        <v>0</v>
      </c>
      <c r="M1018">
        <v>41</v>
      </c>
      <c r="N1018" t="str">
        <f t="shared" si="214"/>
        <v>&lt;=45</v>
      </c>
      <c r="O1018" t="s">
        <v>56</v>
      </c>
      <c r="P1018" t="s">
        <v>35</v>
      </c>
      <c r="Q1018">
        <v>29172</v>
      </c>
      <c r="R1018">
        <v>1500</v>
      </c>
      <c r="S1018" t="str">
        <f t="shared" si="215"/>
        <v>&lt;=1500</v>
      </c>
      <c r="T1018">
        <v>1174.79</v>
      </c>
      <c r="U1018" t="str">
        <f t="shared" si="216"/>
        <v>&lt;=1200</v>
      </c>
      <c r="V1018" t="s">
        <v>589</v>
      </c>
      <c r="W1018">
        <v>28782</v>
      </c>
      <c r="X1018" s="12">
        <f t="shared" si="217"/>
        <v>5.2115905774442361E-2</v>
      </c>
      <c r="Y1018" t="str">
        <f t="shared" si="218"/>
        <v>&lt;=0.06</v>
      </c>
      <c r="Z1018" t="s">
        <v>32</v>
      </c>
      <c r="AA1018">
        <v>4</v>
      </c>
      <c r="AB1018">
        <v>1655.42</v>
      </c>
      <c r="AC1018" t="str">
        <f t="shared" si="219"/>
        <v>&lt;=2000</v>
      </c>
      <c r="AD1018">
        <v>1931</v>
      </c>
      <c r="AE1018" t="str">
        <f t="shared" si="220"/>
        <v>&gt;120</v>
      </c>
      <c r="AF1018">
        <v>518.57000000000005</v>
      </c>
      <c r="AG1018" t="str">
        <f t="shared" si="221"/>
        <v>&lt;=1000</v>
      </c>
      <c r="AH1018" t="s">
        <v>32</v>
      </c>
      <c r="AI1018" t="str">
        <f t="shared" si="222"/>
        <v/>
      </c>
      <c r="AJ1018" t="s">
        <v>32</v>
      </c>
      <c r="AK1018" t="str">
        <f t="shared" si="223"/>
        <v/>
      </c>
      <c r="AL1018">
        <v>8</v>
      </c>
      <c r="AM1018">
        <v>2</v>
      </c>
      <c r="AN1018">
        <v>2</v>
      </c>
      <c r="AO1018">
        <v>5</v>
      </c>
      <c r="AP1018">
        <v>11</v>
      </c>
    </row>
    <row r="1019" spans="1:42" x14ac:dyDescent="0.25">
      <c r="A1019">
        <v>201604</v>
      </c>
      <c r="B1019" t="str">
        <f t="shared" si="210"/>
        <v>2016-I</v>
      </c>
      <c r="C1019" t="s">
        <v>1072</v>
      </c>
      <c r="D1019" t="s">
        <v>1072</v>
      </c>
      <c r="E1019">
        <v>30095555</v>
      </c>
      <c r="F1019" t="s">
        <v>29</v>
      </c>
      <c r="G1019">
        <v>0</v>
      </c>
      <c r="H1019">
        <v>0</v>
      </c>
      <c r="I1019">
        <v>0</v>
      </c>
      <c r="J1019">
        <f t="shared" si="211"/>
        <v>0</v>
      </c>
      <c r="K1019" t="str">
        <f t="shared" si="212"/>
        <v>Modelamiento</v>
      </c>
      <c r="L1019">
        <f t="shared" si="213"/>
        <v>0</v>
      </c>
      <c r="M1019">
        <v>33</v>
      </c>
      <c r="N1019" t="str">
        <f t="shared" si="214"/>
        <v>&lt;=35</v>
      </c>
      <c r="O1019" t="s">
        <v>56</v>
      </c>
      <c r="P1019" t="s">
        <v>39</v>
      </c>
      <c r="Q1019">
        <v>34886</v>
      </c>
      <c r="R1019">
        <v>999</v>
      </c>
      <c r="S1019" t="str">
        <f t="shared" si="215"/>
        <v>&lt;=1000</v>
      </c>
      <c r="T1019">
        <v>999.18</v>
      </c>
      <c r="U1019" t="str">
        <f t="shared" si="216"/>
        <v>&lt;=1000</v>
      </c>
      <c r="V1019" t="s">
        <v>585</v>
      </c>
      <c r="W1019">
        <v>33995</v>
      </c>
      <c r="X1019" s="12">
        <f t="shared" si="217"/>
        <v>2.9386674510957493E-2</v>
      </c>
      <c r="Y1019" t="str">
        <f t="shared" si="218"/>
        <v>&lt;=0.03</v>
      </c>
      <c r="Z1019" t="s">
        <v>32</v>
      </c>
      <c r="AA1019">
        <v>9</v>
      </c>
      <c r="AB1019" t="s">
        <v>32</v>
      </c>
      <c r="AC1019" t="str">
        <f t="shared" si="219"/>
        <v/>
      </c>
      <c r="AD1019" t="s">
        <v>32</v>
      </c>
      <c r="AE1019" t="str">
        <f t="shared" si="220"/>
        <v/>
      </c>
      <c r="AF1019" t="s">
        <v>32</v>
      </c>
      <c r="AG1019" t="str">
        <f t="shared" si="221"/>
        <v/>
      </c>
      <c r="AH1019" t="s">
        <v>32</v>
      </c>
      <c r="AI1019" t="str">
        <f t="shared" si="222"/>
        <v/>
      </c>
      <c r="AJ1019" t="s">
        <v>32</v>
      </c>
      <c r="AK1019" t="str">
        <f t="shared" si="223"/>
        <v/>
      </c>
      <c r="AL1019">
        <v>0</v>
      </c>
      <c r="AM1019">
        <v>0</v>
      </c>
      <c r="AN1019">
        <v>0</v>
      </c>
      <c r="AO1019" t="s">
        <v>32</v>
      </c>
      <c r="AP1019" t="s">
        <v>32</v>
      </c>
    </row>
    <row r="1020" spans="1:42" x14ac:dyDescent="0.25">
      <c r="A1020">
        <v>201604</v>
      </c>
      <c r="B1020" t="str">
        <f t="shared" si="210"/>
        <v>2016-I</v>
      </c>
      <c r="C1020" t="s">
        <v>1073</v>
      </c>
      <c r="D1020" t="s">
        <v>1073</v>
      </c>
      <c r="E1020">
        <v>30099485</v>
      </c>
      <c r="F1020" t="s">
        <v>29</v>
      </c>
      <c r="G1020">
        <v>0</v>
      </c>
      <c r="H1020">
        <v>0</v>
      </c>
      <c r="I1020">
        <v>0</v>
      </c>
      <c r="J1020">
        <f t="shared" si="211"/>
        <v>0</v>
      </c>
      <c r="K1020" t="str">
        <f t="shared" si="212"/>
        <v>Modelamiento</v>
      </c>
      <c r="L1020">
        <f t="shared" si="213"/>
        <v>0</v>
      </c>
      <c r="M1020">
        <v>45</v>
      </c>
      <c r="N1020" t="str">
        <f t="shared" si="214"/>
        <v>&lt;=45</v>
      </c>
      <c r="O1020" t="s">
        <v>72</v>
      </c>
      <c r="P1020" t="s">
        <v>39</v>
      </c>
      <c r="Q1020">
        <v>43205</v>
      </c>
      <c r="R1020">
        <v>1500</v>
      </c>
      <c r="S1020" t="str">
        <f t="shared" si="215"/>
        <v>&lt;=1500</v>
      </c>
      <c r="T1020">
        <v>1438.06</v>
      </c>
      <c r="U1020" t="str">
        <f t="shared" si="216"/>
        <v>&lt;=1500</v>
      </c>
      <c r="V1020" t="s">
        <v>597</v>
      </c>
      <c r="W1020">
        <v>42815</v>
      </c>
      <c r="X1020" s="12">
        <f t="shared" si="217"/>
        <v>3.5034450543033981E-2</v>
      </c>
      <c r="Y1020" t="str">
        <f t="shared" si="218"/>
        <v>&lt;=0.04</v>
      </c>
      <c r="Z1020" t="s">
        <v>32</v>
      </c>
      <c r="AA1020">
        <v>9</v>
      </c>
      <c r="AB1020" t="s">
        <v>32</v>
      </c>
      <c r="AC1020" t="str">
        <f t="shared" si="219"/>
        <v/>
      </c>
      <c r="AD1020" t="s">
        <v>32</v>
      </c>
      <c r="AE1020" t="str">
        <f t="shared" si="220"/>
        <v/>
      </c>
      <c r="AF1020" t="s">
        <v>32</v>
      </c>
      <c r="AG1020" t="str">
        <f t="shared" si="221"/>
        <v/>
      </c>
      <c r="AH1020" t="s">
        <v>32</v>
      </c>
      <c r="AI1020" t="str">
        <f t="shared" si="222"/>
        <v/>
      </c>
      <c r="AJ1020" t="s">
        <v>32</v>
      </c>
      <c r="AK1020" t="str">
        <f t="shared" si="223"/>
        <v/>
      </c>
      <c r="AL1020">
        <v>0</v>
      </c>
      <c r="AM1020">
        <v>0</v>
      </c>
      <c r="AN1020">
        <v>0</v>
      </c>
      <c r="AO1020" t="s">
        <v>32</v>
      </c>
      <c r="AP1020" t="s">
        <v>32</v>
      </c>
    </row>
    <row r="1021" spans="1:42" x14ac:dyDescent="0.25">
      <c r="A1021">
        <v>201604</v>
      </c>
      <c r="B1021" t="str">
        <f t="shared" si="210"/>
        <v>2016-I</v>
      </c>
      <c r="C1021" t="s">
        <v>1074</v>
      </c>
      <c r="D1021" t="s">
        <v>1074</v>
      </c>
      <c r="E1021">
        <v>30097169</v>
      </c>
      <c r="F1021" t="s">
        <v>29</v>
      </c>
      <c r="G1021">
        <v>0</v>
      </c>
      <c r="H1021">
        <v>0</v>
      </c>
      <c r="I1021">
        <v>0</v>
      </c>
      <c r="J1021">
        <f t="shared" si="211"/>
        <v>0</v>
      </c>
      <c r="K1021" t="str">
        <f t="shared" si="212"/>
        <v>Modelamiento</v>
      </c>
      <c r="L1021">
        <f t="shared" si="213"/>
        <v>0</v>
      </c>
      <c r="M1021">
        <v>27</v>
      </c>
      <c r="N1021" t="str">
        <f t="shared" si="214"/>
        <v>&lt;=30</v>
      </c>
      <c r="O1021" t="s">
        <v>56</v>
      </c>
      <c r="P1021" t="s">
        <v>39</v>
      </c>
      <c r="Q1021">
        <v>39743</v>
      </c>
      <c r="R1021">
        <v>999</v>
      </c>
      <c r="S1021" t="str">
        <f t="shared" si="215"/>
        <v>&lt;=1000</v>
      </c>
      <c r="T1021">
        <v>999.17</v>
      </c>
      <c r="U1021" t="str">
        <f t="shared" si="216"/>
        <v>&lt;=1000</v>
      </c>
      <c r="V1021" t="s">
        <v>585</v>
      </c>
      <c r="W1021">
        <v>38852</v>
      </c>
      <c r="X1021" s="12">
        <f t="shared" si="217"/>
        <v>2.5712962009677751E-2</v>
      </c>
      <c r="Y1021" t="str">
        <f t="shared" si="218"/>
        <v>&lt;=0.03</v>
      </c>
      <c r="Z1021" t="s">
        <v>32</v>
      </c>
      <c r="AA1021">
        <v>9</v>
      </c>
      <c r="AB1021" t="s">
        <v>32</v>
      </c>
      <c r="AC1021" t="str">
        <f t="shared" si="219"/>
        <v/>
      </c>
      <c r="AD1021" t="s">
        <v>32</v>
      </c>
      <c r="AE1021" t="str">
        <f t="shared" si="220"/>
        <v/>
      </c>
      <c r="AF1021" t="s">
        <v>32</v>
      </c>
      <c r="AG1021" t="str">
        <f t="shared" si="221"/>
        <v/>
      </c>
      <c r="AH1021" t="s">
        <v>32</v>
      </c>
      <c r="AI1021" t="str">
        <f t="shared" si="222"/>
        <v/>
      </c>
      <c r="AJ1021" t="s">
        <v>32</v>
      </c>
      <c r="AK1021" t="str">
        <f t="shared" si="223"/>
        <v/>
      </c>
      <c r="AL1021">
        <v>0</v>
      </c>
      <c r="AM1021">
        <v>0</v>
      </c>
      <c r="AN1021">
        <v>0</v>
      </c>
      <c r="AO1021" t="s">
        <v>32</v>
      </c>
      <c r="AP1021" t="s">
        <v>32</v>
      </c>
    </row>
    <row r="1022" spans="1:42" x14ac:dyDescent="0.25">
      <c r="A1022">
        <v>201604</v>
      </c>
      <c r="B1022" t="str">
        <f t="shared" si="210"/>
        <v>2016-I</v>
      </c>
      <c r="C1022" t="s">
        <v>1075</v>
      </c>
      <c r="D1022" t="s">
        <v>1075</v>
      </c>
      <c r="E1022">
        <v>30097699</v>
      </c>
      <c r="F1022" t="s">
        <v>29</v>
      </c>
      <c r="G1022">
        <v>0</v>
      </c>
      <c r="H1022">
        <v>0</v>
      </c>
      <c r="I1022">
        <v>0</v>
      </c>
      <c r="J1022">
        <f t="shared" si="211"/>
        <v>0</v>
      </c>
      <c r="K1022" t="str">
        <f t="shared" si="212"/>
        <v>Modelamiento</v>
      </c>
      <c r="L1022">
        <f t="shared" si="213"/>
        <v>0</v>
      </c>
      <c r="M1022">
        <v>22</v>
      </c>
      <c r="N1022" t="str">
        <f t="shared" si="214"/>
        <v>&lt;=25</v>
      </c>
      <c r="O1022" t="s">
        <v>56</v>
      </c>
      <c r="P1022" t="s">
        <v>39</v>
      </c>
      <c r="Q1022">
        <v>30530</v>
      </c>
      <c r="R1022">
        <v>499</v>
      </c>
      <c r="S1022" t="str">
        <f t="shared" si="215"/>
        <v>&lt;=500</v>
      </c>
      <c r="T1022">
        <v>999.17</v>
      </c>
      <c r="U1022" t="str">
        <f t="shared" si="216"/>
        <v>&lt;=1000</v>
      </c>
      <c r="V1022" t="s">
        <v>585</v>
      </c>
      <c r="W1022">
        <v>29139</v>
      </c>
      <c r="X1022" s="12">
        <f t="shared" si="217"/>
        <v>1.7124815539311576E-2</v>
      </c>
      <c r="Y1022" t="str">
        <f t="shared" si="218"/>
        <v>&lt;=0.02</v>
      </c>
      <c r="Z1022" t="s">
        <v>32</v>
      </c>
      <c r="AA1022">
        <v>9</v>
      </c>
      <c r="AB1022" t="s">
        <v>32</v>
      </c>
      <c r="AC1022" t="str">
        <f t="shared" si="219"/>
        <v/>
      </c>
      <c r="AD1022" t="s">
        <v>32</v>
      </c>
      <c r="AE1022" t="str">
        <f t="shared" si="220"/>
        <v/>
      </c>
      <c r="AF1022" t="s">
        <v>32</v>
      </c>
      <c r="AG1022" t="str">
        <f t="shared" si="221"/>
        <v/>
      </c>
      <c r="AH1022" t="s">
        <v>32</v>
      </c>
      <c r="AI1022" t="str">
        <f t="shared" si="222"/>
        <v/>
      </c>
      <c r="AJ1022" t="s">
        <v>32</v>
      </c>
      <c r="AK1022" t="str">
        <f t="shared" si="223"/>
        <v/>
      </c>
      <c r="AL1022">
        <v>0</v>
      </c>
      <c r="AM1022">
        <v>0</v>
      </c>
      <c r="AN1022">
        <v>0</v>
      </c>
      <c r="AO1022" t="s">
        <v>32</v>
      </c>
      <c r="AP1022" t="s">
        <v>32</v>
      </c>
    </row>
    <row r="1023" spans="1:42" x14ac:dyDescent="0.25">
      <c r="A1023">
        <v>201604</v>
      </c>
      <c r="B1023" t="str">
        <f t="shared" si="210"/>
        <v>2016-I</v>
      </c>
      <c r="C1023" t="s">
        <v>1076</v>
      </c>
      <c r="D1023" t="s">
        <v>1076</v>
      </c>
      <c r="E1023">
        <v>30093330</v>
      </c>
      <c r="F1023" t="s">
        <v>29</v>
      </c>
      <c r="G1023">
        <v>0</v>
      </c>
      <c r="H1023">
        <v>0</v>
      </c>
      <c r="I1023">
        <v>0</v>
      </c>
      <c r="J1023">
        <f t="shared" si="211"/>
        <v>0</v>
      </c>
      <c r="K1023" t="str">
        <f t="shared" si="212"/>
        <v>Modelamiento</v>
      </c>
      <c r="L1023">
        <f t="shared" si="213"/>
        <v>0</v>
      </c>
      <c r="M1023">
        <v>22</v>
      </c>
      <c r="N1023" t="str">
        <f t="shared" si="214"/>
        <v>&lt;=25</v>
      </c>
      <c r="O1023" t="s">
        <v>72</v>
      </c>
      <c r="P1023" t="s">
        <v>39</v>
      </c>
      <c r="Q1023">
        <v>34886</v>
      </c>
      <c r="R1023">
        <v>999</v>
      </c>
      <c r="S1023" t="str">
        <f t="shared" si="215"/>
        <v>&lt;=1000</v>
      </c>
      <c r="T1023">
        <v>999.18</v>
      </c>
      <c r="U1023" t="str">
        <f t="shared" si="216"/>
        <v>&lt;=1000</v>
      </c>
      <c r="V1023" t="s">
        <v>585</v>
      </c>
      <c r="W1023">
        <v>33995</v>
      </c>
      <c r="X1023" s="12">
        <f t="shared" si="217"/>
        <v>2.9386674510957493E-2</v>
      </c>
      <c r="Y1023" t="str">
        <f t="shared" si="218"/>
        <v>&lt;=0.03</v>
      </c>
      <c r="Z1023" t="s">
        <v>32</v>
      </c>
      <c r="AA1023">
        <v>1</v>
      </c>
      <c r="AB1023">
        <v>4092.72</v>
      </c>
      <c r="AC1023" t="str">
        <f t="shared" si="219"/>
        <v>&lt;=5000</v>
      </c>
      <c r="AD1023">
        <v>86</v>
      </c>
      <c r="AE1023" t="str">
        <f t="shared" si="220"/>
        <v>&lt;=90</v>
      </c>
      <c r="AF1023">
        <v>0</v>
      </c>
      <c r="AG1023" t="str">
        <f t="shared" si="221"/>
        <v>&lt;=500</v>
      </c>
      <c r="AH1023">
        <v>1458.75</v>
      </c>
      <c r="AI1023" t="str">
        <f t="shared" si="222"/>
        <v>&lt;=2000</v>
      </c>
      <c r="AJ1023">
        <v>1</v>
      </c>
      <c r="AK1023" t="str">
        <f t="shared" si="223"/>
        <v>&gt;0.9</v>
      </c>
      <c r="AL1023">
        <v>12</v>
      </c>
      <c r="AM1023">
        <v>5</v>
      </c>
      <c r="AN1023">
        <v>0</v>
      </c>
      <c r="AO1023">
        <v>8</v>
      </c>
      <c r="AP1023" t="s">
        <v>32</v>
      </c>
    </row>
    <row r="1024" spans="1:42" x14ac:dyDescent="0.25">
      <c r="A1024">
        <v>201604</v>
      </c>
      <c r="B1024" t="str">
        <f t="shared" si="210"/>
        <v>2016-I</v>
      </c>
      <c r="C1024" t="s">
        <v>1077</v>
      </c>
      <c r="D1024" t="s">
        <v>1077</v>
      </c>
      <c r="E1024">
        <v>30097402</v>
      </c>
      <c r="F1024" t="s">
        <v>29</v>
      </c>
      <c r="G1024">
        <v>1</v>
      </c>
      <c r="H1024">
        <v>0</v>
      </c>
      <c r="I1024">
        <v>0</v>
      </c>
      <c r="J1024">
        <f t="shared" si="211"/>
        <v>0</v>
      </c>
      <c r="K1024" t="str">
        <f t="shared" si="212"/>
        <v>Modelamiento</v>
      </c>
      <c r="L1024">
        <f t="shared" si="213"/>
        <v>0</v>
      </c>
      <c r="M1024">
        <v>36</v>
      </c>
      <c r="N1024" t="str">
        <f t="shared" si="214"/>
        <v>&lt;=40</v>
      </c>
      <c r="O1024" t="s">
        <v>56</v>
      </c>
      <c r="P1024" t="s">
        <v>35</v>
      </c>
      <c r="Q1024">
        <v>40535</v>
      </c>
      <c r="R1024">
        <v>1650</v>
      </c>
      <c r="S1024" t="str">
        <f t="shared" si="215"/>
        <v>&lt;=2000</v>
      </c>
      <c r="T1024">
        <v>1161.95</v>
      </c>
      <c r="U1024" t="str">
        <f t="shared" si="216"/>
        <v>&lt;=1200</v>
      </c>
      <c r="V1024" t="s">
        <v>589</v>
      </c>
      <c r="W1024">
        <v>40295</v>
      </c>
      <c r="X1024" s="12">
        <f t="shared" si="217"/>
        <v>4.0948008437771438E-2</v>
      </c>
      <c r="Y1024" t="str">
        <f t="shared" si="218"/>
        <v>&lt;=0.05</v>
      </c>
      <c r="Z1024" t="s">
        <v>32</v>
      </c>
      <c r="AA1024">
        <v>4</v>
      </c>
      <c r="AB1024">
        <v>736.8</v>
      </c>
      <c r="AC1024" t="str">
        <f t="shared" si="219"/>
        <v>&lt;=1000</v>
      </c>
      <c r="AD1024">
        <v>2532</v>
      </c>
      <c r="AE1024" t="str">
        <f t="shared" si="220"/>
        <v>&gt;120</v>
      </c>
      <c r="AF1024">
        <v>736.8</v>
      </c>
      <c r="AG1024" t="str">
        <f t="shared" si="221"/>
        <v>&lt;=1000</v>
      </c>
      <c r="AH1024" t="s">
        <v>32</v>
      </c>
      <c r="AI1024" t="str">
        <f t="shared" si="222"/>
        <v/>
      </c>
      <c r="AJ1024" t="s">
        <v>32</v>
      </c>
      <c r="AK1024" t="str">
        <f t="shared" si="223"/>
        <v/>
      </c>
      <c r="AL1024">
        <v>12</v>
      </c>
      <c r="AM1024">
        <v>0</v>
      </c>
      <c r="AN1024">
        <v>12</v>
      </c>
      <c r="AO1024" t="s">
        <v>32</v>
      </c>
      <c r="AP1024">
        <v>1</v>
      </c>
    </row>
    <row r="1025" spans="1:42" x14ac:dyDescent="0.25">
      <c r="A1025">
        <v>201604</v>
      </c>
      <c r="B1025" t="str">
        <f t="shared" si="210"/>
        <v>2016-I</v>
      </c>
      <c r="C1025" t="s">
        <v>1078</v>
      </c>
      <c r="D1025" t="s">
        <v>1078</v>
      </c>
      <c r="E1025">
        <v>30099746</v>
      </c>
      <c r="F1025" t="s">
        <v>29</v>
      </c>
      <c r="G1025">
        <v>1</v>
      </c>
      <c r="H1025">
        <v>0</v>
      </c>
      <c r="I1025">
        <v>0</v>
      </c>
      <c r="J1025">
        <f t="shared" si="211"/>
        <v>0</v>
      </c>
      <c r="K1025" t="str">
        <f t="shared" si="212"/>
        <v>Modelamiento</v>
      </c>
      <c r="L1025">
        <f t="shared" si="213"/>
        <v>0</v>
      </c>
      <c r="M1025">
        <v>26</v>
      </c>
      <c r="N1025" t="str">
        <f t="shared" si="214"/>
        <v>&lt;=30</v>
      </c>
      <c r="O1025" t="s">
        <v>56</v>
      </c>
      <c r="P1025" t="s">
        <v>31</v>
      </c>
      <c r="Q1025">
        <v>46142</v>
      </c>
      <c r="R1025">
        <v>1800</v>
      </c>
      <c r="S1025" t="str">
        <f t="shared" si="215"/>
        <v>&lt;=2000</v>
      </c>
      <c r="T1025">
        <v>1321.59</v>
      </c>
      <c r="U1025" t="str">
        <f t="shared" si="216"/>
        <v>&lt;=1400</v>
      </c>
      <c r="V1025" t="s">
        <v>589</v>
      </c>
      <c r="W1025">
        <v>46052</v>
      </c>
      <c r="X1025" s="12">
        <f t="shared" si="217"/>
        <v>3.9086250325718754E-2</v>
      </c>
      <c r="Y1025" t="str">
        <f t="shared" si="218"/>
        <v>&lt;=0.04</v>
      </c>
      <c r="Z1025" t="s">
        <v>32</v>
      </c>
      <c r="AA1025">
        <v>4</v>
      </c>
      <c r="AB1025">
        <v>2061.7800000000002</v>
      </c>
      <c r="AC1025" t="str">
        <f t="shared" si="219"/>
        <v>&lt;=3000</v>
      </c>
      <c r="AD1025">
        <v>868</v>
      </c>
      <c r="AE1025" t="str">
        <f t="shared" si="220"/>
        <v>&gt;120</v>
      </c>
      <c r="AF1025">
        <v>2061.7800000000002</v>
      </c>
      <c r="AG1025" t="str">
        <f t="shared" si="221"/>
        <v>&lt;=3000</v>
      </c>
      <c r="AH1025" t="s">
        <v>32</v>
      </c>
      <c r="AI1025" t="str">
        <f t="shared" si="222"/>
        <v/>
      </c>
      <c r="AJ1025" t="s">
        <v>32</v>
      </c>
      <c r="AK1025" t="str">
        <f t="shared" si="223"/>
        <v/>
      </c>
      <c r="AL1025">
        <v>12</v>
      </c>
      <c r="AM1025">
        <v>0</v>
      </c>
      <c r="AN1025">
        <v>12</v>
      </c>
      <c r="AO1025" t="s">
        <v>32</v>
      </c>
      <c r="AP1025">
        <v>1</v>
      </c>
    </row>
    <row r="1026" spans="1:42" x14ac:dyDescent="0.25">
      <c r="A1026">
        <v>201604</v>
      </c>
      <c r="B1026" t="str">
        <f t="shared" si="210"/>
        <v>2016-I</v>
      </c>
      <c r="C1026" t="s">
        <v>1079</v>
      </c>
      <c r="D1026" t="s">
        <v>1079</v>
      </c>
      <c r="E1026">
        <v>30093306</v>
      </c>
      <c r="F1026" t="s">
        <v>29</v>
      </c>
      <c r="G1026">
        <v>0</v>
      </c>
      <c r="H1026">
        <v>0</v>
      </c>
      <c r="I1026">
        <v>0</v>
      </c>
      <c r="J1026">
        <f t="shared" si="211"/>
        <v>0</v>
      </c>
      <c r="K1026" t="str">
        <f t="shared" si="212"/>
        <v>Modelamiento</v>
      </c>
      <c r="L1026">
        <f t="shared" si="213"/>
        <v>0</v>
      </c>
      <c r="M1026">
        <v>26</v>
      </c>
      <c r="N1026" t="str">
        <f t="shared" si="214"/>
        <v>&lt;=30</v>
      </c>
      <c r="O1026" t="s">
        <v>56</v>
      </c>
      <c r="P1026" t="s">
        <v>35</v>
      </c>
      <c r="Q1026">
        <v>30530</v>
      </c>
      <c r="R1026">
        <v>499</v>
      </c>
      <c r="S1026" t="str">
        <f t="shared" si="215"/>
        <v>&lt;=500</v>
      </c>
      <c r="T1026">
        <v>999.17</v>
      </c>
      <c r="U1026" t="str">
        <f t="shared" si="216"/>
        <v>&lt;=1000</v>
      </c>
      <c r="V1026" t="s">
        <v>585</v>
      </c>
      <c r="W1026">
        <v>29139</v>
      </c>
      <c r="X1026" s="12">
        <f t="shared" si="217"/>
        <v>1.7124815539311576E-2</v>
      </c>
      <c r="Y1026" t="str">
        <f t="shared" si="218"/>
        <v>&lt;=0.02</v>
      </c>
      <c r="Z1026" t="s">
        <v>32</v>
      </c>
      <c r="AA1026">
        <v>4</v>
      </c>
      <c r="AB1026">
        <v>1439.76</v>
      </c>
      <c r="AC1026" t="str">
        <f t="shared" si="219"/>
        <v>&lt;=2000</v>
      </c>
      <c r="AD1026">
        <v>1472</v>
      </c>
      <c r="AE1026" t="str">
        <f t="shared" si="220"/>
        <v>&gt;120</v>
      </c>
      <c r="AF1026">
        <v>1439.76</v>
      </c>
      <c r="AG1026" t="str">
        <f t="shared" si="221"/>
        <v>&lt;=2000</v>
      </c>
      <c r="AH1026" t="s">
        <v>32</v>
      </c>
      <c r="AI1026" t="str">
        <f t="shared" si="222"/>
        <v/>
      </c>
      <c r="AJ1026" t="s">
        <v>32</v>
      </c>
      <c r="AK1026" t="str">
        <f t="shared" si="223"/>
        <v/>
      </c>
      <c r="AL1026">
        <v>12</v>
      </c>
      <c r="AM1026">
        <v>0</v>
      </c>
      <c r="AN1026">
        <v>12</v>
      </c>
      <c r="AO1026" t="s">
        <v>32</v>
      </c>
      <c r="AP1026">
        <v>1</v>
      </c>
    </row>
    <row r="1027" spans="1:42" x14ac:dyDescent="0.25">
      <c r="A1027">
        <v>201604</v>
      </c>
      <c r="B1027" t="str">
        <f t="shared" ref="B1027:B1090" si="224">+CONCATENATE(MID(A1027,1,4),IF(MID(A1027,5,2)*1&lt;=6,"-I","-II"))</f>
        <v>2016-I</v>
      </c>
      <c r="C1027" t="s">
        <v>1080</v>
      </c>
      <c r="D1027" t="s">
        <v>1080</v>
      </c>
      <c r="E1027">
        <v>30100021</v>
      </c>
      <c r="F1027" t="s">
        <v>29</v>
      </c>
      <c r="G1027">
        <v>0</v>
      </c>
      <c r="H1027">
        <v>0</v>
      </c>
      <c r="I1027">
        <v>0</v>
      </c>
      <c r="J1027">
        <f t="shared" ref="J1027:J1090" si="225">+IF(OR(O1027="Taxista propietario",O1027="Taxista palanca"),0,1)</f>
        <v>0</v>
      </c>
      <c r="K1027" t="str">
        <f t="shared" ref="K1027:K1090" si="226">+IF(I1027&gt;0,"Insuficiente",IF(H1027&gt;0,"Indeterminado",IF(J1027&gt;0,"Perfil","Modelamiento")))</f>
        <v>Modelamiento</v>
      </c>
      <c r="L1027">
        <f t="shared" ref="L1027:L1090" si="227">+IF(AND(A1027&gt;=201410,A1027&lt;=201908),0,1)</f>
        <v>0</v>
      </c>
      <c r="M1027">
        <v>46</v>
      </c>
      <c r="N1027" t="str">
        <f t="shared" ref="N1027:N1090" si="228">+IF(M1027&lt;=25,"&lt;=25",IF(M1027&lt;=30,"&lt;=30",IF(M1027&lt;=35,"&lt;=35",IF(M1027&lt;=40,"&lt;=40",IF(M1027&lt;=45,"&lt;=45",IF(M1027&lt;=50,"&lt;=50",IF(M1027&lt;=55,"&lt;=55",IF(M1027&lt;=60,"&lt;=60","&gt;60"))))))))</f>
        <v>&lt;=50</v>
      </c>
      <c r="O1027" t="s">
        <v>56</v>
      </c>
      <c r="P1027" t="s">
        <v>39</v>
      </c>
      <c r="Q1027">
        <v>38164</v>
      </c>
      <c r="R1027">
        <v>1500</v>
      </c>
      <c r="S1027" t="str">
        <f t="shared" ref="S1027:S1090" si="229">+IF(R1027="NULL","",IF(R1027=0,"=0",IF(R1027&lt;=500,"&lt;=500",IF(R1027&lt;=1000,"&lt;=1000",IF(R1027&lt;=1500,"&lt;=1500",IF(R1027&lt;=2000,"&lt;=2000",IF(R1027&lt;=2500,"&lt;=2500","&gt;2500")))))))</f>
        <v>&lt;=1500</v>
      </c>
      <c r="T1027">
        <v>1271.06</v>
      </c>
      <c r="U1027" t="str">
        <f t="shared" ref="U1027:U1090" si="230">+IF(T1027="NULL","",IF(T1027&lt;=1000,"&lt;=1000",IF(T1027&lt;=1100,"&lt;=1100",IF(T1027&lt;=1200,"&lt;=1200",IF(T1027&lt;=1300,"&lt;=1300",IF(T1027&lt;=1400,"&lt;=1400",IF(T1027&lt;=1500,"&lt;=1500","&gt;1500")))))))</f>
        <v>&lt;=1300</v>
      </c>
      <c r="V1027" t="s">
        <v>614</v>
      </c>
      <c r="W1027">
        <v>37774</v>
      </c>
      <c r="X1027" s="12">
        <f t="shared" ref="X1027:X1090" si="231">+IFERROR(R1027/W1027,"NULL")</f>
        <v>3.9709853338275002E-2</v>
      </c>
      <c r="Y1027" t="str">
        <f t="shared" ref="Y1027:Y1090" si="232">+IF(X1027="NULL","",IF(X1027=0,"=0",IF(X1027&lt;=0.01,"&lt;=0.01",IF(X1027&lt;=0.02,"&lt;=0.02",IF(X1027&lt;=0.03,"&lt;=0.03",IF(X1027&lt;=0.04,"&lt;=0.04",IF(X1027&lt;=0.05,"&lt;=0.05",IF(X1027&lt;=0.06,"&lt;=0.06","&gt;0.06"))))))))</f>
        <v>&lt;=0.04</v>
      </c>
      <c r="Z1027" t="s">
        <v>32</v>
      </c>
      <c r="AA1027">
        <v>4</v>
      </c>
      <c r="AB1027">
        <v>6619.99</v>
      </c>
      <c r="AC1027" t="str">
        <f t="shared" ref="AC1027:AC1090" si="233">+IF(AB1027="NULL","",IF(AB1027&lt;=500,"&lt;=500",IF(AB1027&lt;=1000,"&lt;=1000",IF(AB1027&lt;=2000,"&lt;=2000",IF(AB1027&lt;=3000,"&lt;=3000",IF(AB1027&lt;=4000,"&lt;=4000",IF(AB1027&lt;=5000,"&lt;=5000","&gt;5000")))))))</f>
        <v>&gt;5000</v>
      </c>
      <c r="AD1027">
        <v>1017</v>
      </c>
      <c r="AE1027" t="str">
        <f t="shared" ref="AE1027:AE1090" si="234">+IF(AD1027="NULL","",IF(AD1027=0,"=0",IF(AD1027&lt;=8,"&lt;=8",IF(AD1027&lt;=30,"&lt;=30",IF(AD1027&lt;=60,"&lt;=60",IF(AD1027&lt;=90,"&lt;=90",IF(AD1027&lt;=120,"&lt;=120","&gt;120")))))))</f>
        <v>&gt;120</v>
      </c>
      <c r="AF1027">
        <v>6619.99</v>
      </c>
      <c r="AG1027" t="str">
        <f t="shared" ref="AG1027:AG1090" si="235">+IF(AF1027="NULL","",IF(AF1027&lt;=500,"&lt;=500",IF(AF1027&lt;=1000,"&lt;=1000",IF(AF1027&lt;=2000,"&lt;=2000",IF(AF1027&lt;=3000,"&lt;=3000",IF(AF1027&lt;=4000,"&lt;=4000",IF(AF1027&lt;=5000,"&lt;=5000","&gt;5000")))))))</f>
        <v>&gt;5000</v>
      </c>
      <c r="AH1027" t="s">
        <v>32</v>
      </c>
      <c r="AI1027" t="str">
        <f t="shared" ref="AI1027:AI1090" si="236">+IF(AH1027="NULL","",IF(AH1027&lt;=500,"&lt;=500",IF(AH1027&lt;=1000,"&lt;=1000",IF(AH1027&lt;=2000,"&lt;=2000",IF(AH1027&lt;=3000,"&lt;=3000",IF(AH1027&lt;=4000,"&lt;=4000",IF(AH1027&lt;=5000,"&lt;=5000","&gt;5000")))))))</f>
        <v/>
      </c>
      <c r="AJ1027" t="s">
        <v>32</v>
      </c>
      <c r="AK1027" t="str">
        <f t="shared" ref="AK1027:AK1090" si="237">+IF(AJ1027="NULL","",IF(AJ1027=0,"=0",IF(AJ1027&lt;=0.1,"&lt;=0.1",IF(AJ1027&lt;=0.2,"&lt;=0.2",IF(AJ1027&lt;=0.3,"&lt;=0.3",IF(AJ1027&lt;=0.4,"&lt;=0.4",IF(AJ1027&lt;=0.5,"&lt;=0.5",IF(AJ1027&lt;=0.6,"&lt;=0.6",IF(AJ1027&lt;=0.7,"&lt;=0.7",IF(AJ1027&lt;=0.8,"&lt;=0.8",IF(AJ1027&lt;=0.9,"&lt;=0.9","&gt;0.9")))))))))))</f>
        <v/>
      </c>
      <c r="AL1027">
        <v>11</v>
      </c>
      <c r="AM1027">
        <v>0</v>
      </c>
      <c r="AN1027">
        <v>11</v>
      </c>
      <c r="AO1027" t="s">
        <v>32</v>
      </c>
      <c r="AP1027">
        <v>2</v>
      </c>
    </row>
    <row r="1028" spans="1:42" x14ac:dyDescent="0.25">
      <c r="A1028">
        <v>201604</v>
      </c>
      <c r="B1028" t="str">
        <f t="shared" si="224"/>
        <v>2016-I</v>
      </c>
      <c r="C1028" t="s">
        <v>1081</v>
      </c>
      <c r="D1028" t="s">
        <v>1081</v>
      </c>
      <c r="E1028">
        <v>30095819</v>
      </c>
      <c r="F1028" t="s">
        <v>29</v>
      </c>
      <c r="G1028">
        <v>1</v>
      </c>
      <c r="H1028">
        <v>0</v>
      </c>
      <c r="I1028">
        <v>0</v>
      </c>
      <c r="J1028">
        <f t="shared" si="225"/>
        <v>0</v>
      </c>
      <c r="K1028" t="str">
        <f t="shared" si="226"/>
        <v>Modelamiento</v>
      </c>
      <c r="L1028">
        <f t="shared" si="227"/>
        <v>0</v>
      </c>
      <c r="M1028">
        <v>31</v>
      </c>
      <c r="N1028" t="str">
        <f t="shared" si="228"/>
        <v>&lt;=35</v>
      </c>
      <c r="O1028" t="s">
        <v>56</v>
      </c>
      <c r="P1028" t="s">
        <v>39</v>
      </c>
      <c r="Q1028">
        <v>34786</v>
      </c>
      <c r="R1028">
        <v>1099</v>
      </c>
      <c r="S1028" t="str">
        <f t="shared" si="229"/>
        <v>&lt;=1500</v>
      </c>
      <c r="T1028">
        <v>995.1</v>
      </c>
      <c r="U1028" t="str">
        <f t="shared" si="230"/>
        <v>&lt;=1000</v>
      </c>
      <c r="V1028" t="s">
        <v>585</v>
      </c>
      <c r="W1028">
        <v>33995</v>
      </c>
      <c r="X1028" s="12">
        <f t="shared" si="231"/>
        <v>3.2328283571113399E-2</v>
      </c>
      <c r="Y1028" t="str">
        <f t="shared" si="232"/>
        <v>&lt;=0.04</v>
      </c>
      <c r="Z1028" t="s">
        <v>32</v>
      </c>
      <c r="AA1028">
        <v>4</v>
      </c>
      <c r="AB1028">
        <v>2575.12</v>
      </c>
      <c r="AC1028" t="str">
        <f t="shared" si="233"/>
        <v>&lt;=3000</v>
      </c>
      <c r="AD1028">
        <v>1127</v>
      </c>
      <c r="AE1028" t="str">
        <f t="shared" si="234"/>
        <v>&gt;120</v>
      </c>
      <c r="AF1028">
        <v>1005.43</v>
      </c>
      <c r="AG1028" t="str">
        <f t="shared" si="235"/>
        <v>&lt;=2000</v>
      </c>
      <c r="AH1028" t="s">
        <v>32</v>
      </c>
      <c r="AI1028" t="str">
        <f t="shared" si="236"/>
        <v/>
      </c>
      <c r="AJ1028" t="s">
        <v>32</v>
      </c>
      <c r="AK1028" t="str">
        <f t="shared" si="237"/>
        <v/>
      </c>
      <c r="AL1028">
        <v>8</v>
      </c>
      <c r="AM1028">
        <v>0</v>
      </c>
      <c r="AN1028">
        <v>6</v>
      </c>
      <c r="AO1028" t="s">
        <v>32</v>
      </c>
      <c r="AP1028">
        <v>5</v>
      </c>
    </row>
    <row r="1029" spans="1:42" x14ac:dyDescent="0.25">
      <c r="A1029">
        <v>201604</v>
      </c>
      <c r="B1029" t="str">
        <f t="shared" si="224"/>
        <v>2016-I</v>
      </c>
      <c r="C1029" t="s">
        <v>1082</v>
      </c>
      <c r="D1029" t="s">
        <v>1082</v>
      </c>
      <c r="E1029">
        <v>30099353</v>
      </c>
      <c r="F1029" t="s">
        <v>29</v>
      </c>
      <c r="G1029">
        <v>0</v>
      </c>
      <c r="H1029">
        <v>0</v>
      </c>
      <c r="I1029">
        <v>0</v>
      </c>
      <c r="J1029">
        <f t="shared" si="225"/>
        <v>0</v>
      </c>
      <c r="K1029" t="str">
        <f t="shared" si="226"/>
        <v>Modelamiento</v>
      </c>
      <c r="L1029">
        <f t="shared" si="227"/>
        <v>0</v>
      </c>
      <c r="M1029">
        <v>32</v>
      </c>
      <c r="N1029" t="str">
        <f t="shared" si="228"/>
        <v>&lt;=35</v>
      </c>
      <c r="O1029" t="s">
        <v>56</v>
      </c>
      <c r="P1029" t="s">
        <v>39</v>
      </c>
      <c r="Q1029">
        <v>39530</v>
      </c>
      <c r="R1029">
        <v>1500</v>
      </c>
      <c r="S1029" t="str">
        <f t="shared" si="229"/>
        <v>&lt;=1500</v>
      </c>
      <c r="T1029">
        <v>1316.56</v>
      </c>
      <c r="U1029" t="str">
        <f t="shared" si="230"/>
        <v>&lt;=1400</v>
      </c>
      <c r="V1029" t="s">
        <v>601</v>
      </c>
      <c r="W1029">
        <v>39140</v>
      </c>
      <c r="X1029" s="12">
        <f t="shared" si="231"/>
        <v>3.8323965252938172E-2</v>
      </c>
      <c r="Y1029" t="str">
        <f t="shared" si="232"/>
        <v>&lt;=0.04</v>
      </c>
      <c r="Z1029" t="s">
        <v>32</v>
      </c>
      <c r="AA1029">
        <v>0</v>
      </c>
      <c r="AB1029">
        <v>1500</v>
      </c>
      <c r="AC1029" t="str">
        <f t="shared" si="233"/>
        <v>&lt;=2000</v>
      </c>
      <c r="AD1029">
        <v>0</v>
      </c>
      <c r="AE1029" t="str">
        <f t="shared" si="234"/>
        <v>=0</v>
      </c>
      <c r="AF1029">
        <v>0</v>
      </c>
      <c r="AG1029" t="str">
        <f t="shared" si="235"/>
        <v>&lt;=500</v>
      </c>
      <c r="AH1029" t="s">
        <v>32</v>
      </c>
      <c r="AI1029" t="str">
        <f t="shared" si="236"/>
        <v/>
      </c>
      <c r="AJ1029" t="s">
        <v>32</v>
      </c>
      <c r="AK1029" t="str">
        <f t="shared" si="237"/>
        <v/>
      </c>
      <c r="AL1029">
        <v>4</v>
      </c>
      <c r="AM1029">
        <v>4</v>
      </c>
      <c r="AN1029">
        <v>0</v>
      </c>
      <c r="AO1029">
        <v>1</v>
      </c>
      <c r="AP1029" t="s">
        <v>32</v>
      </c>
    </row>
    <row r="1030" spans="1:42" x14ac:dyDescent="0.25">
      <c r="A1030">
        <v>201604</v>
      </c>
      <c r="B1030" t="str">
        <f t="shared" si="224"/>
        <v>2016-I</v>
      </c>
      <c r="C1030" t="s">
        <v>1083</v>
      </c>
      <c r="D1030" t="s">
        <v>1083</v>
      </c>
      <c r="E1030">
        <v>30093886</v>
      </c>
      <c r="F1030" t="s">
        <v>29</v>
      </c>
      <c r="G1030">
        <v>0</v>
      </c>
      <c r="H1030">
        <v>0</v>
      </c>
      <c r="I1030">
        <v>0</v>
      </c>
      <c r="J1030">
        <f t="shared" si="225"/>
        <v>0</v>
      </c>
      <c r="K1030" t="str">
        <f t="shared" si="226"/>
        <v>Modelamiento</v>
      </c>
      <c r="L1030">
        <f t="shared" si="227"/>
        <v>0</v>
      </c>
      <c r="M1030">
        <v>44</v>
      </c>
      <c r="N1030" t="str">
        <f t="shared" si="228"/>
        <v>&lt;=45</v>
      </c>
      <c r="O1030" t="s">
        <v>56</v>
      </c>
      <c r="P1030" t="s">
        <v>35</v>
      </c>
      <c r="Q1030">
        <v>43562</v>
      </c>
      <c r="R1030">
        <v>1500</v>
      </c>
      <c r="S1030" t="str">
        <f t="shared" si="229"/>
        <v>&lt;=1500</v>
      </c>
      <c r="T1030">
        <v>1446.35</v>
      </c>
      <c r="U1030" t="str">
        <f t="shared" si="230"/>
        <v>&lt;=1500</v>
      </c>
      <c r="V1030" t="s">
        <v>614</v>
      </c>
      <c r="W1030">
        <v>43172</v>
      </c>
      <c r="X1030" s="12">
        <f t="shared" si="231"/>
        <v>3.4744741962383023E-2</v>
      </c>
      <c r="Y1030" t="str">
        <f t="shared" si="232"/>
        <v>&lt;=0.04</v>
      </c>
      <c r="Z1030" t="s">
        <v>32</v>
      </c>
      <c r="AA1030">
        <v>9</v>
      </c>
      <c r="AB1030" t="s">
        <v>32</v>
      </c>
      <c r="AC1030" t="str">
        <f t="shared" si="233"/>
        <v/>
      </c>
      <c r="AD1030" t="s">
        <v>32</v>
      </c>
      <c r="AE1030" t="str">
        <f t="shared" si="234"/>
        <v/>
      </c>
      <c r="AF1030" t="s">
        <v>32</v>
      </c>
      <c r="AG1030" t="str">
        <f t="shared" si="235"/>
        <v/>
      </c>
      <c r="AH1030" t="s">
        <v>32</v>
      </c>
      <c r="AI1030" t="str">
        <f t="shared" si="236"/>
        <v/>
      </c>
      <c r="AJ1030" t="s">
        <v>32</v>
      </c>
      <c r="AK1030" t="str">
        <f t="shared" si="237"/>
        <v/>
      </c>
      <c r="AL1030">
        <v>0</v>
      </c>
      <c r="AM1030">
        <v>0</v>
      </c>
      <c r="AN1030">
        <v>0</v>
      </c>
      <c r="AO1030" t="s">
        <v>32</v>
      </c>
      <c r="AP1030" t="s">
        <v>32</v>
      </c>
    </row>
    <row r="1031" spans="1:42" x14ac:dyDescent="0.25">
      <c r="A1031">
        <v>201604</v>
      </c>
      <c r="B1031" t="str">
        <f t="shared" si="224"/>
        <v>2016-I</v>
      </c>
      <c r="C1031" t="s">
        <v>1084</v>
      </c>
      <c r="D1031" t="s">
        <v>1084</v>
      </c>
      <c r="E1031">
        <v>30093094</v>
      </c>
      <c r="F1031" t="s">
        <v>29</v>
      </c>
      <c r="G1031">
        <v>0</v>
      </c>
      <c r="H1031">
        <v>0</v>
      </c>
      <c r="I1031">
        <v>0</v>
      </c>
      <c r="J1031">
        <f t="shared" si="225"/>
        <v>0</v>
      </c>
      <c r="K1031" t="str">
        <f t="shared" si="226"/>
        <v>Modelamiento</v>
      </c>
      <c r="L1031">
        <f t="shared" si="227"/>
        <v>0</v>
      </c>
      <c r="M1031">
        <v>23</v>
      </c>
      <c r="N1031" t="str">
        <f t="shared" si="228"/>
        <v>&lt;=25</v>
      </c>
      <c r="O1031" t="s">
        <v>56</v>
      </c>
      <c r="P1031" t="s">
        <v>31</v>
      </c>
      <c r="Q1031">
        <v>49974</v>
      </c>
      <c r="R1031">
        <v>2000</v>
      </c>
      <c r="S1031" t="str">
        <f t="shared" si="229"/>
        <v>&lt;=2000</v>
      </c>
      <c r="T1031">
        <v>1431.34</v>
      </c>
      <c r="U1031" t="str">
        <f t="shared" si="230"/>
        <v>&lt;=1500</v>
      </c>
      <c r="V1031" t="s">
        <v>587</v>
      </c>
      <c r="W1031">
        <v>50084</v>
      </c>
      <c r="X1031" s="12">
        <f t="shared" si="231"/>
        <v>3.9932912706652821E-2</v>
      </c>
      <c r="Y1031" t="str">
        <f t="shared" si="232"/>
        <v>&lt;=0.04</v>
      </c>
      <c r="Z1031" t="s">
        <v>32</v>
      </c>
      <c r="AA1031">
        <v>9</v>
      </c>
      <c r="AB1031" t="s">
        <v>32</v>
      </c>
      <c r="AC1031" t="str">
        <f t="shared" si="233"/>
        <v/>
      </c>
      <c r="AD1031" t="s">
        <v>32</v>
      </c>
      <c r="AE1031" t="str">
        <f t="shared" si="234"/>
        <v/>
      </c>
      <c r="AF1031" t="s">
        <v>32</v>
      </c>
      <c r="AG1031" t="str">
        <f t="shared" si="235"/>
        <v/>
      </c>
      <c r="AH1031" t="s">
        <v>32</v>
      </c>
      <c r="AI1031" t="str">
        <f t="shared" si="236"/>
        <v/>
      </c>
      <c r="AJ1031" t="s">
        <v>32</v>
      </c>
      <c r="AK1031" t="str">
        <f t="shared" si="237"/>
        <v/>
      </c>
      <c r="AL1031">
        <v>0</v>
      </c>
      <c r="AM1031">
        <v>0</v>
      </c>
      <c r="AN1031">
        <v>0</v>
      </c>
      <c r="AO1031" t="s">
        <v>32</v>
      </c>
      <c r="AP1031" t="s">
        <v>32</v>
      </c>
    </row>
    <row r="1032" spans="1:42" x14ac:dyDescent="0.25">
      <c r="A1032">
        <v>201604</v>
      </c>
      <c r="B1032" t="str">
        <f t="shared" si="224"/>
        <v>2016-I</v>
      </c>
      <c r="C1032" t="s">
        <v>1085</v>
      </c>
      <c r="D1032" t="s">
        <v>1085</v>
      </c>
      <c r="E1032">
        <v>30097679</v>
      </c>
      <c r="F1032" t="s">
        <v>29</v>
      </c>
      <c r="G1032">
        <v>0</v>
      </c>
      <c r="H1032">
        <v>0</v>
      </c>
      <c r="I1032">
        <v>0</v>
      </c>
      <c r="J1032">
        <f t="shared" si="225"/>
        <v>0</v>
      </c>
      <c r="K1032" t="str">
        <f t="shared" si="226"/>
        <v>Modelamiento</v>
      </c>
      <c r="L1032">
        <f t="shared" si="227"/>
        <v>0</v>
      </c>
      <c r="M1032">
        <v>37</v>
      </c>
      <c r="N1032" t="str">
        <f t="shared" si="228"/>
        <v>&lt;=40</v>
      </c>
      <c r="O1032" t="s">
        <v>56</v>
      </c>
      <c r="P1032" t="s">
        <v>31</v>
      </c>
      <c r="Q1032">
        <v>40685</v>
      </c>
      <c r="R1032">
        <v>1500</v>
      </c>
      <c r="S1032" t="str">
        <f t="shared" si="229"/>
        <v>&lt;=1500</v>
      </c>
      <c r="T1032">
        <v>1351.67</v>
      </c>
      <c r="U1032" t="str">
        <f t="shared" si="230"/>
        <v>&lt;=1400</v>
      </c>
      <c r="V1032" t="s">
        <v>589</v>
      </c>
      <c r="W1032">
        <v>40295</v>
      </c>
      <c r="X1032" s="12">
        <f t="shared" si="231"/>
        <v>3.7225462216155851E-2</v>
      </c>
      <c r="Y1032" t="str">
        <f t="shared" si="232"/>
        <v>&lt;=0.04</v>
      </c>
      <c r="Z1032" t="s">
        <v>32</v>
      </c>
      <c r="AA1032">
        <v>0</v>
      </c>
      <c r="AB1032">
        <v>6415.86</v>
      </c>
      <c r="AC1032" t="str">
        <f t="shared" si="233"/>
        <v>&gt;5000</v>
      </c>
      <c r="AD1032">
        <v>9</v>
      </c>
      <c r="AE1032" t="str">
        <f t="shared" si="234"/>
        <v>&lt;=30</v>
      </c>
      <c r="AF1032">
        <v>0</v>
      </c>
      <c r="AG1032" t="str">
        <f t="shared" si="235"/>
        <v>&lt;=500</v>
      </c>
      <c r="AH1032" t="s">
        <v>32</v>
      </c>
      <c r="AI1032" t="str">
        <f t="shared" si="236"/>
        <v/>
      </c>
      <c r="AJ1032" t="s">
        <v>32</v>
      </c>
      <c r="AK1032" t="str">
        <f t="shared" si="237"/>
        <v/>
      </c>
      <c r="AL1032">
        <v>12</v>
      </c>
      <c r="AM1032">
        <v>11</v>
      </c>
      <c r="AN1032">
        <v>0</v>
      </c>
      <c r="AO1032">
        <v>1</v>
      </c>
      <c r="AP1032" t="s">
        <v>32</v>
      </c>
    </row>
    <row r="1033" spans="1:42" x14ac:dyDescent="0.25">
      <c r="A1033">
        <v>201604</v>
      </c>
      <c r="B1033" t="str">
        <f t="shared" si="224"/>
        <v>2016-I</v>
      </c>
      <c r="C1033" t="s">
        <v>1086</v>
      </c>
      <c r="D1033" t="s">
        <v>1086</v>
      </c>
      <c r="E1033">
        <v>30093089</v>
      </c>
      <c r="F1033" t="s">
        <v>29</v>
      </c>
      <c r="G1033">
        <v>1</v>
      </c>
      <c r="H1033">
        <v>0</v>
      </c>
      <c r="I1033">
        <v>0</v>
      </c>
      <c r="J1033">
        <f t="shared" si="225"/>
        <v>0</v>
      </c>
      <c r="K1033" t="str">
        <f t="shared" si="226"/>
        <v>Modelamiento</v>
      </c>
      <c r="L1033">
        <f t="shared" si="227"/>
        <v>0</v>
      </c>
      <c r="M1033">
        <v>27</v>
      </c>
      <c r="N1033" t="str">
        <f t="shared" si="228"/>
        <v>&lt;=30</v>
      </c>
      <c r="O1033" t="s">
        <v>56</v>
      </c>
      <c r="P1033" t="s">
        <v>31</v>
      </c>
      <c r="Q1033">
        <v>34786</v>
      </c>
      <c r="R1033">
        <v>1099</v>
      </c>
      <c r="S1033" t="str">
        <f t="shared" si="229"/>
        <v>&lt;=1500</v>
      </c>
      <c r="T1033">
        <v>995.1</v>
      </c>
      <c r="U1033" t="str">
        <f t="shared" si="230"/>
        <v>&lt;=1000</v>
      </c>
      <c r="V1033" t="s">
        <v>585</v>
      </c>
      <c r="W1033">
        <v>33995</v>
      </c>
      <c r="X1033" s="12">
        <f t="shared" si="231"/>
        <v>3.2328283571113399E-2</v>
      </c>
      <c r="Y1033" t="str">
        <f t="shared" si="232"/>
        <v>&lt;=0.04</v>
      </c>
      <c r="Z1033" t="s">
        <v>32</v>
      </c>
      <c r="AA1033">
        <v>4</v>
      </c>
      <c r="AB1033">
        <v>2042.44</v>
      </c>
      <c r="AC1033" t="str">
        <f t="shared" si="233"/>
        <v>&lt;=3000</v>
      </c>
      <c r="AD1033">
        <v>384</v>
      </c>
      <c r="AE1033" t="str">
        <f t="shared" si="234"/>
        <v>&gt;120</v>
      </c>
      <c r="AF1033">
        <v>2042.44</v>
      </c>
      <c r="AG1033" t="str">
        <f t="shared" si="235"/>
        <v>&lt;=3000</v>
      </c>
      <c r="AH1033">
        <v>2042.44</v>
      </c>
      <c r="AI1033" t="str">
        <f t="shared" si="236"/>
        <v>&lt;=3000</v>
      </c>
      <c r="AJ1033">
        <v>1</v>
      </c>
      <c r="AK1033" t="str">
        <f t="shared" si="237"/>
        <v>&gt;0.9</v>
      </c>
      <c r="AL1033">
        <v>12</v>
      </c>
      <c r="AM1033">
        <v>0</v>
      </c>
      <c r="AN1033">
        <v>8</v>
      </c>
      <c r="AO1033" t="s">
        <v>32</v>
      </c>
      <c r="AP1033">
        <v>1</v>
      </c>
    </row>
    <row r="1034" spans="1:42" x14ac:dyDescent="0.25">
      <c r="A1034">
        <v>201604</v>
      </c>
      <c r="B1034" t="str">
        <f t="shared" si="224"/>
        <v>2016-I</v>
      </c>
      <c r="C1034" t="s">
        <v>1087</v>
      </c>
      <c r="D1034" t="s">
        <v>1087</v>
      </c>
      <c r="E1034">
        <v>30101063</v>
      </c>
      <c r="F1034" t="s">
        <v>29</v>
      </c>
      <c r="G1034">
        <v>0</v>
      </c>
      <c r="H1034">
        <v>0</v>
      </c>
      <c r="I1034">
        <v>0</v>
      </c>
      <c r="J1034">
        <f t="shared" si="225"/>
        <v>0</v>
      </c>
      <c r="K1034" t="str">
        <f t="shared" si="226"/>
        <v>Modelamiento</v>
      </c>
      <c r="L1034">
        <f t="shared" si="227"/>
        <v>0</v>
      </c>
      <c r="M1034">
        <v>36</v>
      </c>
      <c r="N1034" t="str">
        <f t="shared" si="228"/>
        <v>&lt;=40</v>
      </c>
      <c r="O1034" t="s">
        <v>56</v>
      </c>
      <c r="P1034" t="s">
        <v>31</v>
      </c>
      <c r="Q1034">
        <v>46292</v>
      </c>
      <c r="R1034">
        <v>1650</v>
      </c>
      <c r="S1034" t="str">
        <f t="shared" si="229"/>
        <v>&lt;=2000</v>
      </c>
      <c r="T1034">
        <v>1325.88</v>
      </c>
      <c r="U1034" t="str">
        <f t="shared" si="230"/>
        <v>&lt;=1400</v>
      </c>
      <c r="V1034" t="s">
        <v>589</v>
      </c>
      <c r="W1034">
        <v>46052</v>
      </c>
      <c r="X1034" s="12">
        <f t="shared" si="231"/>
        <v>3.582906279857552E-2</v>
      </c>
      <c r="Y1034" t="str">
        <f t="shared" si="232"/>
        <v>&lt;=0.04</v>
      </c>
      <c r="Z1034" t="s">
        <v>32</v>
      </c>
      <c r="AA1034">
        <v>4</v>
      </c>
      <c r="AB1034">
        <v>790.86</v>
      </c>
      <c r="AC1034" t="str">
        <f t="shared" si="233"/>
        <v>&lt;=1000</v>
      </c>
      <c r="AD1034">
        <v>481</v>
      </c>
      <c r="AE1034" t="str">
        <f t="shared" si="234"/>
        <v>&gt;120</v>
      </c>
      <c r="AF1034">
        <v>790.86</v>
      </c>
      <c r="AG1034" t="str">
        <f t="shared" si="235"/>
        <v>&lt;=1000</v>
      </c>
      <c r="AH1034" t="s">
        <v>32</v>
      </c>
      <c r="AI1034" t="str">
        <f t="shared" si="236"/>
        <v/>
      </c>
      <c r="AJ1034" t="s">
        <v>32</v>
      </c>
      <c r="AK1034" t="str">
        <f t="shared" si="237"/>
        <v/>
      </c>
      <c r="AL1034">
        <v>12</v>
      </c>
      <c r="AM1034">
        <v>0</v>
      </c>
      <c r="AN1034">
        <v>12</v>
      </c>
      <c r="AO1034" t="s">
        <v>32</v>
      </c>
      <c r="AP1034">
        <v>1</v>
      </c>
    </row>
    <row r="1035" spans="1:42" x14ac:dyDescent="0.25">
      <c r="A1035">
        <v>201604</v>
      </c>
      <c r="B1035" t="str">
        <f t="shared" si="224"/>
        <v>2016-I</v>
      </c>
      <c r="C1035" t="s">
        <v>1088</v>
      </c>
      <c r="D1035" t="s">
        <v>1088</v>
      </c>
      <c r="E1035">
        <v>30100339</v>
      </c>
      <c r="F1035" t="s">
        <v>29</v>
      </c>
      <c r="G1035">
        <v>0</v>
      </c>
      <c r="H1035">
        <v>0</v>
      </c>
      <c r="I1035">
        <v>0</v>
      </c>
      <c r="J1035">
        <f t="shared" si="225"/>
        <v>0</v>
      </c>
      <c r="K1035" t="str">
        <f t="shared" si="226"/>
        <v>Modelamiento</v>
      </c>
      <c r="L1035">
        <f t="shared" si="227"/>
        <v>0</v>
      </c>
      <c r="M1035">
        <v>33</v>
      </c>
      <c r="N1035" t="str">
        <f t="shared" si="228"/>
        <v>&lt;=35</v>
      </c>
      <c r="O1035" t="s">
        <v>56</v>
      </c>
      <c r="P1035" t="s">
        <v>31</v>
      </c>
      <c r="Q1035">
        <v>39743</v>
      </c>
      <c r="R1035">
        <v>999</v>
      </c>
      <c r="S1035" t="str">
        <f t="shared" si="229"/>
        <v>&lt;=1000</v>
      </c>
      <c r="T1035">
        <v>999.17</v>
      </c>
      <c r="U1035" t="str">
        <f t="shared" si="230"/>
        <v>&lt;=1000</v>
      </c>
      <c r="V1035" t="s">
        <v>585</v>
      </c>
      <c r="W1035">
        <v>38852</v>
      </c>
      <c r="X1035" s="12">
        <f t="shared" si="231"/>
        <v>2.5712962009677751E-2</v>
      </c>
      <c r="Y1035" t="str">
        <f t="shared" si="232"/>
        <v>&lt;=0.03</v>
      </c>
      <c r="Z1035" t="s">
        <v>32</v>
      </c>
      <c r="AA1035">
        <v>9</v>
      </c>
      <c r="AB1035" t="s">
        <v>32</v>
      </c>
      <c r="AC1035" t="str">
        <f t="shared" si="233"/>
        <v/>
      </c>
      <c r="AD1035" t="s">
        <v>32</v>
      </c>
      <c r="AE1035" t="str">
        <f t="shared" si="234"/>
        <v/>
      </c>
      <c r="AF1035" t="s">
        <v>32</v>
      </c>
      <c r="AG1035" t="str">
        <f t="shared" si="235"/>
        <v/>
      </c>
      <c r="AH1035" t="s">
        <v>32</v>
      </c>
      <c r="AI1035" t="str">
        <f t="shared" si="236"/>
        <v/>
      </c>
      <c r="AJ1035" t="s">
        <v>32</v>
      </c>
      <c r="AK1035" t="str">
        <f t="shared" si="237"/>
        <v/>
      </c>
      <c r="AL1035">
        <v>0</v>
      </c>
      <c r="AM1035">
        <v>0</v>
      </c>
      <c r="AN1035">
        <v>0</v>
      </c>
      <c r="AO1035" t="s">
        <v>32</v>
      </c>
      <c r="AP1035" t="s">
        <v>32</v>
      </c>
    </row>
    <row r="1036" spans="1:42" x14ac:dyDescent="0.25">
      <c r="A1036">
        <v>201604</v>
      </c>
      <c r="B1036" t="str">
        <f t="shared" si="224"/>
        <v>2016-I</v>
      </c>
      <c r="C1036" t="s">
        <v>1089</v>
      </c>
      <c r="D1036" t="s">
        <v>1089</v>
      </c>
      <c r="E1036">
        <v>30101324</v>
      </c>
      <c r="F1036" t="s">
        <v>29</v>
      </c>
      <c r="G1036">
        <v>0</v>
      </c>
      <c r="H1036">
        <v>0</v>
      </c>
      <c r="I1036">
        <v>0</v>
      </c>
      <c r="J1036">
        <f t="shared" si="225"/>
        <v>0</v>
      </c>
      <c r="K1036" t="str">
        <f t="shared" si="226"/>
        <v>Modelamiento</v>
      </c>
      <c r="L1036">
        <f t="shared" si="227"/>
        <v>0</v>
      </c>
      <c r="M1036">
        <v>39</v>
      </c>
      <c r="N1036" t="str">
        <f t="shared" si="228"/>
        <v>&lt;=40</v>
      </c>
      <c r="O1036" t="s">
        <v>56</v>
      </c>
      <c r="P1036" t="s">
        <v>39</v>
      </c>
      <c r="Q1036">
        <v>34886</v>
      </c>
      <c r="R1036">
        <v>999</v>
      </c>
      <c r="S1036" t="str">
        <f t="shared" si="229"/>
        <v>&lt;=1000</v>
      </c>
      <c r="T1036">
        <v>999.18</v>
      </c>
      <c r="U1036" t="str">
        <f t="shared" si="230"/>
        <v>&lt;=1000</v>
      </c>
      <c r="V1036" t="s">
        <v>585</v>
      </c>
      <c r="W1036">
        <v>33995</v>
      </c>
      <c r="X1036" s="12">
        <f t="shared" si="231"/>
        <v>2.9386674510957493E-2</v>
      </c>
      <c r="Y1036" t="str">
        <f t="shared" si="232"/>
        <v>&lt;=0.03</v>
      </c>
      <c r="Z1036" t="s">
        <v>32</v>
      </c>
      <c r="AA1036">
        <v>0</v>
      </c>
      <c r="AB1036">
        <v>4579.05</v>
      </c>
      <c r="AC1036" t="str">
        <f t="shared" si="233"/>
        <v>&lt;=5000</v>
      </c>
      <c r="AD1036">
        <v>0</v>
      </c>
      <c r="AE1036" t="str">
        <f t="shared" si="234"/>
        <v>=0</v>
      </c>
      <c r="AF1036">
        <v>0</v>
      </c>
      <c r="AG1036" t="str">
        <f t="shared" si="235"/>
        <v>&lt;=500</v>
      </c>
      <c r="AH1036">
        <v>5000</v>
      </c>
      <c r="AI1036" t="str">
        <f t="shared" si="236"/>
        <v>&lt;=5000</v>
      </c>
      <c r="AJ1036">
        <v>0.77310000000000001</v>
      </c>
      <c r="AK1036" t="str">
        <f t="shared" si="237"/>
        <v>&lt;=0.8</v>
      </c>
      <c r="AL1036">
        <v>12</v>
      </c>
      <c r="AM1036">
        <v>12</v>
      </c>
      <c r="AN1036">
        <v>0</v>
      </c>
      <c r="AO1036">
        <v>1</v>
      </c>
      <c r="AP1036" t="s">
        <v>32</v>
      </c>
    </row>
    <row r="1037" spans="1:42" x14ac:dyDescent="0.25">
      <c r="A1037">
        <v>201604</v>
      </c>
      <c r="B1037" t="str">
        <f t="shared" si="224"/>
        <v>2016-I</v>
      </c>
      <c r="C1037" t="s">
        <v>1090</v>
      </c>
      <c r="D1037" t="s">
        <v>1090</v>
      </c>
      <c r="E1037">
        <v>30095820</v>
      </c>
      <c r="F1037" t="s">
        <v>29</v>
      </c>
      <c r="G1037">
        <v>0</v>
      </c>
      <c r="H1037">
        <v>0</v>
      </c>
      <c r="I1037">
        <v>0</v>
      </c>
      <c r="J1037">
        <f t="shared" si="225"/>
        <v>0</v>
      </c>
      <c r="K1037" t="str">
        <f t="shared" si="226"/>
        <v>Modelamiento</v>
      </c>
      <c r="L1037">
        <f t="shared" si="227"/>
        <v>0</v>
      </c>
      <c r="M1037">
        <v>37</v>
      </c>
      <c r="N1037" t="str">
        <f t="shared" si="228"/>
        <v>&lt;=40</v>
      </c>
      <c r="O1037" t="s">
        <v>72</v>
      </c>
      <c r="P1037" t="s">
        <v>39</v>
      </c>
      <c r="Q1037">
        <v>46442</v>
      </c>
      <c r="R1037">
        <v>1500</v>
      </c>
      <c r="S1037" t="str">
        <f t="shared" si="229"/>
        <v>&lt;=1500</v>
      </c>
      <c r="T1037">
        <v>1543.89</v>
      </c>
      <c r="U1037" t="str">
        <f t="shared" si="230"/>
        <v>&gt;1500</v>
      </c>
      <c r="V1037" t="s">
        <v>589</v>
      </c>
      <c r="W1037">
        <v>46052</v>
      </c>
      <c r="X1037" s="12">
        <f t="shared" si="231"/>
        <v>3.2571875271432293E-2</v>
      </c>
      <c r="Y1037" t="str">
        <f t="shared" si="232"/>
        <v>&lt;=0.04</v>
      </c>
      <c r="Z1037" t="s">
        <v>32</v>
      </c>
      <c r="AA1037">
        <v>1</v>
      </c>
      <c r="AB1037">
        <v>3497.74</v>
      </c>
      <c r="AC1037" t="str">
        <f t="shared" si="233"/>
        <v>&lt;=4000</v>
      </c>
      <c r="AD1037">
        <v>13</v>
      </c>
      <c r="AE1037" t="str">
        <f t="shared" si="234"/>
        <v>&lt;=30</v>
      </c>
      <c r="AF1037">
        <v>0</v>
      </c>
      <c r="AG1037" t="str">
        <f t="shared" si="235"/>
        <v>&lt;=500</v>
      </c>
      <c r="AH1037">
        <v>4600</v>
      </c>
      <c r="AI1037" t="str">
        <f t="shared" si="236"/>
        <v>&lt;=5000</v>
      </c>
      <c r="AJ1037">
        <v>0.63080000000000003</v>
      </c>
      <c r="AK1037" t="str">
        <f t="shared" si="237"/>
        <v>&lt;=0.7</v>
      </c>
      <c r="AL1037">
        <v>12</v>
      </c>
      <c r="AM1037">
        <v>11</v>
      </c>
      <c r="AN1037">
        <v>0</v>
      </c>
      <c r="AO1037">
        <v>1</v>
      </c>
      <c r="AP1037" t="s">
        <v>32</v>
      </c>
    </row>
    <row r="1038" spans="1:42" x14ac:dyDescent="0.25">
      <c r="A1038">
        <v>201604</v>
      </c>
      <c r="B1038" t="str">
        <f t="shared" si="224"/>
        <v>2016-I</v>
      </c>
      <c r="C1038" t="s">
        <v>1091</v>
      </c>
      <c r="D1038" t="s">
        <v>1091</v>
      </c>
      <c r="E1038">
        <v>30103091</v>
      </c>
      <c r="F1038" t="s">
        <v>29</v>
      </c>
      <c r="G1038">
        <v>1</v>
      </c>
      <c r="H1038">
        <v>0</v>
      </c>
      <c r="I1038">
        <v>0</v>
      </c>
      <c r="J1038">
        <f t="shared" si="225"/>
        <v>0</v>
      </c>
      <c r="K1038" t="str">
        <f t="shared" si="226"/>
        <v>Modelamiento</v>
      </c>
      <c r="L1038">
        <f t="shared" si="227"/>
        <v>0</v>
      </c>
      <c r="M1038">
        <v>36</v>
      </c>
      <c r="N1038" t="str">
        <f t="shared" si="228"/>
        <v>&lt;=40</v>
      </c>
      <c r="O1038" t="s">
        <v>56</v>
      </c>
      <c r="P1038" t="s">
        <v>31</v>
      </c>
      <c r="Q1038">
        <v>34886</v>
      </c>
      <c r="R1038">
        <v>999</v>
      </c>
      <c r="S1038" t="str">
        <f t="shared" si="229"/>
        <v>&lt;=1000</v>
      </c>
      <c r="T1038">
        <v>999.18</v>
      </c>
      <c r="U1038" t="str">
        <f t="shared" si="230"/>
        <v>&lt;=1000</v>
      </c>
      <c r="V1038" t="s">
        <v>585</v>
      </c>
      <c r="W1038">
        <v>33995</v>
      </c>
      <c r="X1038" s="12">
        <f t="shared" si="231"/>
        <v>2.9386674510957493E-2</v>
      </c>
      <c r="Y1038" t="str">
        <f t="shared" si="232"/>
        <v>&lt;=0.03</v>
      </c>
      <c r="Z1038" t="s">
        <v>32</v>
      </c>
      <c r="AA1038">
        <v>0</v>
      </c>
      <c r="AB1038">
        <v>1742.3</v>
      </c>
      <c r="AC1038" t="str">
        <f t="shared" si="233"/>
        <v>&lt;=2000</v>
      </c>
      <c r="AD1038">
        <v>4</v>
      </c>
      <c r="AE1038" t="str">
        <f t="shared" si="234"/>
        <v>&lt;=8</v>
      </c>
      <c r="AF1038">
        <v>0</v>
      </c>
      <c r="AG1038" t="str">
        <f t="shared" si="235"/>
        <v>&lt;=500</v>
      </c>
      <c r="AH1038">
        <v>1809.11</v>
      </c>
      <c r="AI1038" t="str">
        <f t="shared" si="236"/>
        <v>&lt;=2000</v>
      </c>
      <c r="AJ1038">
        <v>1</v>
      </c>
      <c r="AK1038" t="str">
        <f t="shared" si="237"/>
        <v>&gt;0.9</v>
      </c>
      <c r="AL1038">
        <v>9</v>
      </c>
      <c r="AM1038">
        <v>9</v>
      </c>
      <c r="AN1038">
        <v>0</v>
      </c>
      <c r="AO1038">
        <v>1</v>
      </c>
      <c r="AP1038" t="s">
        <v>32</v>
      </c>
    </row>
    <row r="1039" spans="1:42" x14ac:dyDescent="0.25">
      <c r="A1039">
        <v>201604</v>
      </c>
      <c r="B1039" t="str">
        <f t="shared" si="224"/>
        <v>2016-I</v>
      </c>
      <c r="C1039" t="s">
        <v>1092</v>
      </c>
      <c r="D1039" t="s">
        <v>1092</v>
      </c>
      <c r="E1039">
        <v>30096718</v>
      </c>
      <c r="F1039" t="s">
        <v>29</v>
      </c>
      <c r="G1039">
        <v>1</v>
      </c>
      <c r="H1039">
        <v>0</v>
      </c>
      <c r="I1039">
        <v>0</v>
      </c>
      <c r="J1039">
        <f t="shared" si="225"/>
        <v>0</v>
      </c>
      <c r="K1039" t="str">
        <f t="shared" si="226"/>
        <v>Modelamiento</v>
      </c>
      <c r="L1039">
        <f t="shared" si="227"/>
        <v>0</v>
      </c>
      <c r="M1039">
        <v>21</v>
      </c>
      <c r="N1039" t="str">
        <f t="shared" si="228"/>
        <v>&lt;=25</v>
      </c>
      <c r="O1039" t="s">
        <v>56</v>
      </c>
      <c r="P1039" t="s">
        <v>35</v>
      </c>
      <c r="Q1039">
        <v>30529</v>
      </c>
      <c r="R1039">
        <v>500</v>
      </c>
      <c r="S1039" t="str">
        <f t="shared" si="229"/>
        <v>&lt;=500</v>
      </c>
      <c r="T1039">
        <v>999.14</v>
      </c>
      <c r="U1039" t="str">
        <f t="shared" si="230"/>
        <v>&lt;=1000</v>
      </c>
      <c r="V1039" t="s">
        <v>585</v>
      </c>
      <c r="W1039">
        <v>29139</v>
      </c>
      <c r="X1039" s="12">
        <f t="shared" si="231"/>
        <v>1.7159133806925426E-2</v>
      </c>
      <c r="Y1039" t="str">
        <f t="shared" si="232"/>
        <v>&lt;=0.02</v>
      </c>
      <c r="Z1039" t="s">
        <v>32</v>
      </c>
      <c r="AA1039">
        <v>0</v>
      </c>
      <c r="AB1039">
        <v>240</v>
      </c>
      <c r="AC1039" t="str">
        <f t="shared" si="233"/>
        <v>&lt;=500</v>
      </c>
      <c r="AD1039">
        <v>0</v>
      </c>
      <c r="AE1039" t="str">
        <f t="shared" si="234"/>
        <v>=0</v>
      </c>
      <c r="AF1039">
        <v>0</v>
      </c>
      <c r="AG1039" t="str">
        <f t="shared" si="235"/>
        <v>&lt;=500</v>
      </c>
      <c r="AH1039" t="s">
        <v>32</v>
      </c>
      <c r="AI1039" t="str">
        <f t="shared" si="236"/>
        <v/>
      </c>
      <c r="AJ1039" t="s">
        <v>32</v>
      </c>
      <c r="AK1039" t="str">
        <f t="shared" si="237"/>
        <v/>
      </c>
      <c r="AL1039">
        <v>2</v>
      </c>
      <c r="AM1039">
        <v>2</v>
      </c>
      <c r="AN1039">
        <v>0</v>
      </c>
      <c r="AO1039">
        <v>1</v>
      </c>
      <c r="AP1039" t="s">
        <v>32</v>
      </c>
    </row>
    <row r="1040" spans="1:42" x14ac:dyDescent="0.25">
      <c r="A1040">
        <v>201604</v>
      </c>
      <c r="B1040" t="str">
        <f t="shared" si="224"/>
        <v>2016-I</v>
      </c>
      <c r="C1040" t="s">
        <v>1093</v>
      </c>
      <c r="D1040" t="s">
        <v>1093</v>
      </c>
      <c r="E1040">
        <v>30099800</v>
      </c>
      <c r="F1040" t="s">
        <v>29</v>
      </c>
      <c r="G1040">
        <v>1</v>
      </c>
      <c r="H1040">
        <v>0</v>
      </c>
      <c r="I1040">
        <v>0</v>
      </c>
      <c r="J1040">
        <f t="shared" si="225"/>
        <v>0</v>
      </c>
      <c r="K1040" t="str">
        <f t="shared" si="226"/>
        <v>Modelamiento</v>
      </c>
      <c r="L1040">
        <f t="shared" si="227"/>
        <v>0</v>
      </c>
      <c r="M1040">
        <v>34</v>
      </c>
      <c r="N1040" t="str">
        <f t="shared" si="228"/>
        <v>&lt;=35</v>
      </c>
      <c r="O1040" t="s">
        <v>56</v>
      </c>
      <c r="P1040" t="s">
        <v>35</v>
      </c>
      <c r="Q1040">
        <v>46442</v>
      </c>
      <c r="R1040">
        <v>1500</v>
      </c>
      <c r="S1040" t="str">
        <f t="shared" si="229"/>
        <v>&lt;=1500</v>
      </c>
      <c r="T1040">
        <v>1541.98</v>
      </c>
      <c r="U1040" t="str">
        <f t="shared" si="230"/>
        <v>&gt;1500</v>
      </c>
      <c r="V1040" t="s">
        <v>589</v>
      </c>
      <c r="W1040">
        <v>46052</v>
      </c>
      <c r="X1040" s="12">
        <f t="shared" si="231"/>
        <v>3.2571875271432293E-2</v>
      </c>
      <c r="Y1040" t="str">
        <f t="shared" si="232"/>
        <v>&lt;=0.04</v>
      </c>
      <c r="Z1040" t="s">
        <v>32</v>
      </c>
      <c r="AA1040">
        <v>0</v>
      </c>
      <c r="AB1040">
        <v>959.11</v>
      </c>
      <c r="AC1040" t="str">
        <f t="shared" si="233"/>
        <v>&lt;=1000</v>
      </c>
      <c r="AD1040">
        <v>0</v>
      </c>
      <c r="AE1040" t="str">
        <f t="shared" si="234"/>
        <v>=0</v>
      </c>
      <c r="AF1040">
        <v>0</v>
      </c>
      <c r="AG1040" t="str">
        <f t="shared" si="235"/>
        <v>&lt;=500</v>
      </c>
      <c r="AH1040">
        <v>1000</v>
      </c>
      <c r="AI1040" t="str">
        <f t="shared" si="236"/>
        <v>&lt;=1000</v>
      </c>
      <c r="AJ1040">
        <v>0.95909999999999995</v>
      </c>
      <c r="AK1040" t="str">
        <f t="shared" si="237"/>
        <v>&gt;0.9</v>
      </c>
      <c r="AL1040">
        <v>7</v>
      </c>
      <c r="AM1040">
        <v>7</v>
      </c>
      <c r="AN1040">
        <v>0</v>
      </c>
      <c r="AO1040">
        <v>1</v>
      </c>
      <c r="AP1040" t="s">
        <v>32</v>
      </c>
    </row>
    <row r="1041" spans="1:42" x14ac:dyDescent="0.25">
      <c r="A1041">
        <v>201604</v>
      </c>
      <c r="B1041" t="str">
        <f t="shared" si="224"/>
        <v>2016-I</v>
      </c>
      <c r="C1041" t="s">
        <v>1094</v>
      </c>
      <c r="D1041" t="s">
        <v>1094</v>
      </c>
      <c r="E1041">
        <v>30099021</v>
      </c>
      <c r="F1041" t="s">
        <v>29</v>
      </c>
      <c r="G1041">
        <v>0</v>
      </c>
      <c r="H1041">
        <v>0</v>
      </c>
      <c r="I1041">
        <v>0</v>
      </c>
      <c r="J1041">
        <f t="shared" si="225"/>
        <v>0</v>
      </c>
      <c r="K1041" t="str">
        <f t="shared" si="226"/>
        <v>Modelamiento</v>
      </c>
      <c r="L1041">
        <f t="shared" si="227"/>
        <v>0</v>
      </c>
      <c r="M1041">
        <v>42</v>
      </c>
      <c r="N1041" t="str">
        <f t="shared" si="228"/>
        <v>&lt;=45</v>
      </c>
      <c r="O1041" t="s">
        <v>72</v>
      </c>
      <c r="P1041" t="s">
        <v>35</v>
      </c>
      <c r="Q1041">
        <v>33849</v>
      </c>
      <c r="R1041">
        <v>1500</v>
      </c>
      <c r="S1041" t="str">
        <f t="shared" si="229"/>
        <v>&lt;=1500</v>
      </c>
      <c r="T1041">
        <v>1224.9000000000001</v>
      </c>
      <c r="U1041" t="str">
        <f t="shared" si="230"/>
        <v>&lt;=1300</v>
      </c>
      <c r="V1041" t="s">
        <v>612</v>
      </c>
      <c r="W1041">
        <v>33459</v>
      </c>
      <c r="X1041" s="12">
        <f t="shared" si="231"/>
        <v>4.4830987178337667E-2</v>
      </c>
      <c r="Y1041" t="str">
        <f t="shared" si="232"/>
        <v>&lt;=0.05</v>
      </c>
      <c r="Z1041" t="s">
        <v>32</v>
      </c>
      <c r="AA1041">
        <v>1</v>
      </c>
      <c r="AB1041">
        <v>12691.27</v>
      </c>
      <c r="AC1041" t="str">
        <f t="shared" si="233"/>
        <v>&gt;5000</v>
      </c>
      <c r="AD1041">
        <v>29</v>
      </c>
      <c r="AE1041" t="str">
        <f t="shared" si="234"/>
        <v>&lt;=30</v>
      </c>
      <c r="AF1041">
        <v>0</v>
      </c>
      <c r="AG1041" t="str">
        <f t="shared" si="235"/>
        <v>&lt;=500</v>
      </c>
      <c r="AH1041">
        <v>14343.73</v>
      </c>
      <c r="AI1041" t="str">
        <f t="shared" si="236"/>
        <v>&gt;5000</v>
      </c>
      <c r="AJ1041">
        <v>0.91949999999999998</v>
      </c>
      <c r="AK1041" t="str">
        <f t="shared" si="237"/>
        <v>&gt;0.9</v>
      </c>
      <c r="AL1041">
        <v>12</v>
      </c>
      <c r="AM1041">
        <v>9</v>
      </c>
      <c r="AN1041">
        <v>0</v>
      </c>
      <c r="AO1041">
        <v>1</v>
      </c>
      <c r="AP1041" t="s">
        <v>32</v>
      </c>
    </row>
    <row r="1042" spans="1:42" x14ac:dyDescent="0.25">
      <c r="A1042">
        <v>201604</v>
      </c>
      <c r="B1042" t="str">
        <f t="shared" si="224"/>
        <v>2016-I</v>
      </c>
      <c r="C1042" t="s">
        <v>1095</v>
      </c>
      <c r="D1042" t="s">
        <v>1095</v>
      </c>
      <c r="E1042">
        <v>30102410</v>
      </c>
      <c r="F1042" t="s">
        <v>29</v>
      </c>
      <c r="G1042">
        <v>0</v>
      </c>
      <c r="H1042">
        <v>0</v>
      </c>
      <c r="I1042">
        <v>0</v>
      </c>
      <c r="J1042">
        <f t="shared" si="225"/>
        <v>0</v>
      </c>
      <c r="K1042" t="str">
        <f t="shared" si="226"/>
        <v>Modelamiento</v>
      </c>
      <c r="L1042">
        <f t="shared" si="227"/>
        <v>0</v>
      </c>
      <c r="M1042">
        <v>28</v>
      </c>
      <c r="N1042" t="str">
        <f t="shared" si="228"/>
        <v>&lt;=30</v>
      </c>
      <c r="O1042" t="s">
        <v>56</v>
      </c>
      <c r="P1042" t="s">
        <v>31</v>
      </c>
      <c r="Q1042">
        <v>34886</v>
      </c>
      <c r="R1042">
        <v>999</v>
      </c>
      <c r="S1042" t="str">
        <f t="shared" si="229"/>
        <v>&lt;=1000</v>
      </c>
      <c r="T1042">
        <v>999.18</v>
      </c>
      <c r="U1042" t="str">
        <f t="shared" si="230"/>
        <v>&lt;=1000</v>
      </c>
      <c r="V1042" t="s">
        <v>585</v>
      </c>
      <c r="W1042">
        <v>33995</v>
      </c>
      <c r="X1042" s="12">
        <f t="shared" si="231"/>
        <v>2.9386674510957493E-2</v>
      </c>
      <c r="Y1042" t="str">
        <f t="shared" si="232"/>
        <v>&lt;=0.03</v>
      </c>
      <c r="Z1042" t="s">
        <v>32</v>
      </c>
      <c r="AA1042">
        <v>4</v>
      </c>
      <c r="AB1042">
        <v>431.89</v>
      </c>
      <c r="AC1042" t="str">
        <f t="shared" si="233"/>
        <v>&lt;=500</v>
      </c>
      <c r="AD1042">
        <v>1729</v>
      </c>
      <c r="AE1042" t="str">
        <f t="shared" si="234"/>
        <v>&gt;120</v>
      </c>
      <c r="AF1042">
        <v>431.89</v>
      </c>
      <c r="AG1042" t="str">
        <f t="shared" si="235"/>
        <v>&lt;=500</v>
      </c>
      <c r="AH1042" t="s">
        <v>32</v>
      </c>
      <c r="AI1042" t="str">
        <f t="shared" si="236"/>
        <v/>
      </c>
      <c r="AJ1042" t="s">
        <v>32</v>
      </c>
      <c r="AK1042" t="str">
        <f t="shared" si="237"/>
        <v/>
      </c>
      <c r="AL1042">
        <v>7</v>
      </c>
      <c r="AM1042">
        <v>0</v>
      </c>
      <c r="AN1042">
        <v>7</v>
      </c>
      <c r="AO1042" t="s">
        <v>32</v>
      </c>
      <c r="AP1042">
        <v>6</v>
      </c>
    </row>
    <row r="1043" spans="1:42" x14ac:dyDescent="0.25">
      <c r="A1043">
        <v>201604</v>
      </c>
      <c r="B1043" t="str">
        <f t="shared" si="224"/>
        <v>2016-I</v>
      </c>
      <c r="C1043" t="s">
        <v>1096</v>
      </c>
      <c r="D1043" t="s">
        <v>1096</v>
      </c>
      <c r="E1043">
        <v>30103565</v>
      </c>
      <c r="F1043" t="s">
        <v>29</v>
      </c>
      <c r="G1043">
        <v>1</v>
      </c>
      <c r="H1043">
        <v>0</v>
      </c>
      <c r="I1043">
        <v>0</v>
      </c>
      <c r="J1043">
        <f t="shared" si="225"/>
        <v>0</v>
      </c>
      <c r="K1043" t="str">
        <f t="shared" si="226"/>
        <v>Modelamiento</v>
      </c>
      <c r="L1043">
        <f t="shared" si="227"/>
        <v>0</v>
      </c>
      <c r="M1043">
        <v>42</v>
      </c>
      <c r="N1043" t="str">
        <f t="shared" si="228"/>
        <v>&lt;=45</v>
      </c>
      <c r="O1043" t="s">
        <v>56</v>
      </c>
      <c r="P1043" t="s">
        <v>31</v>
      </c>
      <c r="Q1043">
        <v>48470</v>
      </c>
      <c r="R1043">
        <v>0</v>
      </c>
      <c r="S1043" t="str">
        <f t="shared" si="229"/>
        <v>=0</v>
      </c>
      <c r="T1043">
        <v>1702.63</v>
      </c>
      <c r="U1043" t="str">
        <f t="shared" si="230"/>
        <v>&gt;1500</v>
      </c>
      <c r="V1043" t="s">
        <v>32</v>
      </c>
      <c r="W1043">
        <v>48470</v>
      </c>
      <c r="X1043" s="12">
        <f t="shared" si="231"/>
        <v>0</v>
      </c>
      <c r="Y1043" t="str">
        <f t="shared" si="232"/>
        <v>=0</v>
      </c>
      <c r="Z1043" t="s">
        <v>32</v>
      </c>
      <c r="AA1043">
        <v>4</v>
      </c>
      <c r="AB1043">
        <v>1639.87</v>
      </c>
      <c r="AC1043" t="str">
        <f t="shared" si="233"/>
        <v>&lt;=2000</v>
      </c>
      <c r="AD1043">
        <v>2730</v>
      </c>
      <c r="AE1043" t="str">
        <f t="shared" si="234"/>
        <v>&gt;120</v>
      </c>
      <c r="AF1043">
        <v>1639.87</v>
      </c>
      <c r="AG1043" t="str">
        <f t="shared" si="235"/>
        <v>&lt;=2000</v>
      </c>
      <c r="AH1043" t="s">
        <v>32</v>
      </c>
      <c r="AI1043" t="str">
        <f t="shared" si="236"/>
        <v/>
      </c>
      <c r="AJ1043" t="s">
        <v>32</v>
      </c>
      <c r="AK1043" t="str">
        <f t="shared" si="237"/>
        <v/>
      </c>
      <c r="AL1043">
        <v>12</v>
      </c>
      <c r="AM1043">
        <v>0</v>
      </c>
      <c r="AN1043">
        <v>12</v>
      </c>
      <c r="AO1043" t="s">
        <v>32</v>
      </c>
      <c r="AP1043">
        <v>1</v>
      </c>
    </row>
    <row r="1044" spans="1:42" x14ac:dyDescent="0.25">
      <c r="A1044">
        <v>201604</v>
      </c>
      <c r="B1044" t="str">
        <f t="shared" si="224"/>
        <v>2016-I</v>
      </c>
      <c r="C1044" t="s">
        <v>1097</v>
      </c>
      <c r="D1044" t="s">
        <v>1097</v>
      </c>
      <c r="E1044">
        <v>30097385</v>
      </c>
      <c r="F1044" t="s">
        <v>29</v>
      </c>
      <c r="G1044">
        <v>0</v>
      </c>
      <c r="H1044">
        <v>0</v>
      </c>
      <c r="I1044">
        <v>0</v>
      </c>
      <c r="J1044">
        <f t="shared" si="225"/>
        <v>0</v>
      </c>
      <c r="K1044" t="str">
        <f t="shared" si="226"/>
        <v>Modelamiento</v>
      </c>
      <c r="L1044">
        <f t="shared" si="227"/>
        <v>0</v>
      </c>
      <c r="M1044">
        <v>55</v>
      </c>
      <c r="N1044" t="str">
        <f t="shared" si="228"/>
        <v>&lt;=55</v>
      </c>
      <c r="O1044" t="s">
        <v>56</v>
      </c>
      <c r="P1044" t="s">
        <v>35</v>
      </c>
      <c r="Q1044">
        <v>34886</v>
      </c>
      <c r="R1044">
        <v>999</v>
      </c>
      <c r="S1044" t="str">
        <f t="shared" si="229"/>
        <v>&lt;=1000</v>
      </c>
      <c r="T1044">
        <v>999.18</v>
      </c>
      <c r="U1044" t="str">
        <f t="shared" si="230"/>
        <v>&lt;=1000</v>
      </c>
      <c r="V1044" t="s">
        <v>585</v>
      </c>
      <c r="W1044">
        <v>33995</v>
      </c>
      <c r="X1044" s="12">
        <f t="shared" si="231"/>
        <v>2.9386674510957493E-2</v>
      </c>
      <c r="Y1044" t="str">
        <f t="shared" si="232"/>
        <v>&lt;=0.03</v>
      </c>
      <c r="Z1044" t="s">
        <v>32</v>
      </c>
      <c r="AA1044">
        <v>4</v>
      </c>
      <c r="AB1044">
        <v>593.52</v>
      </c>
      <c r="AC1044" t="str">
        <f t="shared" si="233"/>
        <v>&lt;=1000</v>
      </c>
      <c r="AD1044">
        <v>2454</v>
      </c>
      <c r="AE1044" t="str">
        <f t="shared" si="234"/>
        <v>&gt;120</v>
      </c>
      <c r="AF1044">
        <v>593.52</v>
      </c>
      <c r="AG1044" t="str">
        <f t="shared" si="235"/>
        <v>&lt;=1000</v>
      </c>
      <c r="AH1044" t="s">
        <v>32</v>
      </c>
      <c r="AI1044" t="str">
        <f t="shared" si="236"/>
        <v/>
      </c>
      <c r="AJ1044" t="s">
        <v>32</v>
      </c>
      <c r="AK1044" t="str">
        <f t="shared" si="237"/>
        <v/>
      </c>
      <c r="AL1044">
        <v>12</v>
      </c>
      <c r="AM1044">
        <v>0</v>
      </c>
      <c r="AN1044">
        <v>12</v>
      </c>
      <c r="AO1044" t="s">
        <v>32</v>
      </c>
      <c r="AP1044">
        <v>1</v>
      </c>
    </row>
    <row r="1045" spans="1:42" x14ac:dyDescent="0.25">
      <c r="A1045">
        <v>201604</v>
      </c>
      <c r="B1045" t="str">
        <f t="shared" si="224"/>
        <v>2016-I</v>
      </c>
      <c r="C1045" t="s">
        <v>1098</v>
      </c>
      <c r="D1045" t="s">
        <v>1098</v>
      </c>
      <c r="E1045">
        <v>30092500</v>
      </c>
      <c r="F1045" t="s">
        <v>29</v>
      </c>
      <c r="G1045">
        <v>0</v>
      </c>
      <c r="H1045">
        <v>0</v>
      </c>
      <c r="I1045">
        <v>0</v>
      </c>
      <c r="J1045">
        <f t="shared" si="225"/>
        <v>0</v>
      </c>
      <c r="K1045" t="str">
        <f t="shared" si="226"/>
        <v>Modelamiento</v>
      </c>
      <c r="L1045">
        <f t="shared" si="227"/>
        <v>0</v>
      </c>
      <c r="M1045">
        <v>28</v>
      </c>
      <c r="N1045" t="str">
        <f t="shared" si="228"/>
        <v>&lt;=30</v>
      </c>
      <c r="O1045" t="s">
        <v>56</v>
      </c>
      <c r="P1045" t="s">
        <v>39</v>
      </c>
      <c r="Q1045">
        <v>34786</v>
      </c>
      <c r="R1045">
        <v>1099</v>
      </c>
      <c r="S1045" t="str">
        <f t="shared" si="229"/>
        <v>&lt;=1500</v>
      </c>
      <c r="T1045">
        <v>995.1</v>
      </c>
      <c r="U1045" t="str">
        <f t="shared" si="230"/>
        <v>&lt;=1000</v>
      </c>
      <c r="V1045" t="s">
        <v>585</v>
      </c>
      <c r="W1045">
        <v>33995</v>
      </c>
      <c r="X1045" s="12">
        <f t="shared" si="231"/>
        <v>3.2328283571113399E-2</v>
      </c>
      <c r="Y1045" t="str">
        <f t="shared" si="232"/>
        <v>&lt;=0.04</v>
      </c>
      <c r="Z1045" t="s">
        <v>32</v>
      </c>
      <c r="AA1045">
        <v>4</v>
      </c>
      <c r="AB1045">
        <v>2906.72</v>
      </c>
      <c r="AC1045" t="str">
        <f t="shared" si="233"/>
        <v>&lt;=3000</v>
      </c>
      <c r="AD1045">
        <v>435</v>
      </c>
      <c r="AE1045" t="str">
        <f t="shared" si="234"/>
        <v>&gt;120</v>
      </c>
      <c r="AF1045">
        <v>2359.77</v>
      </c>
      <c r="AG1045" t="str">
        <f t="shared" si="235"/>
        <v>&lt;=3000</v>
      </c>
      <c r="AH1045">
        <v>38.549999999999997</v>
      </c>
      <c r="AI1045" t="str">
        <f t="shared" si="236"/>
        <v>&lt;=500</v>
      </c>
      <c r="AJ1045">
        <v>1</v>
      </c>
      <c r="AK1045" t="str">
        <f t="shared" si="237"/>
        <v>&gt;0.9</v>
      </c>
      <c r="AL1045">
        <v>12</v>
      </c>
      <c r="AM1045">
        <v>0</v>
      </c>
      <c r="AN1045">
        <v>7</v>
      </c>
      <c r="AO1045" t="s">
        <v>32</v>
      </c>
      <c r="AP1045">
        <v>1</v>
      </c>
    </row>
    <row r="1046" spans="1:42" x14ac:dyDescent="0.25">
      <c r="A1046">
        <v>201604</v>
      </c>
      <c r="B1046" t="str">
        <f t="shared" si="224"/>
        <v>2016-I</v>
      </c>
      <c r="C1046" t="s">
        <v>1099</v>
      </c>
      <c r="D1046" t="s">
        <v>1099</v>
      </c>
      <c r="E1046">
        <v>30096870</v>
      </c>
      <c r="F1046" t="s">
        <v>29</v>
      </c>
      <c r="G1046">
        <v>0</v>
      </c>
      <c r="H1046">
        <v>0</v>
      </c>
      <c r="I1046">
        <v>0</v>
      </c>
      <c r="J1046">
        <f t="shared" si="225"/>
        <v>0</v>
      </c>
      <c r="K1046" t="str">
        <f t="shared" si="226"/>
        <v>Modelamiento</v>
      </c>
      <c r="L1046">
        <f t="shared" si="227"/>
        <v>0</v>
      </c>
      <c r="M1046">
        <v>25</v>
      </c>
      <c r="N1046" t="str">
        <f t="shared" si="228"/>
        <v>&lt;=25</v>
      </c>
      <c r="O1046" t="s">
        <v>56</v>
      </c>
      <c r="P1046" t="s">
        <v>31</v>
      </c>
      <c r="Q1046">
        <v>43329</v>
      </c>
      <c r="R1046">
        <v>0</v>
      </c>
      <c r="S1046" t="str">
        <f t="shared" si="229"/>
        <v>=0</v>
      </c>
      <c r="T1046">
        <v>1875.92</v>
      </c>
      <c r="U1046" t="str">
        <f t="shared" si="230"/>
        <v>&gt;1500</v>
      </c>
      <c r="V1046" t="s">
        <v>32</v>
      </c>
      <c r="W1046">
        <v>43329</v>
      </c>
      <c r="X1046" s="12">
        <f t="shared" si="231"/>
        <v>0</v>
      </c>
      <c r="Y1046" t="str">
        <f t="shared" si="232"/>
        <v>=0</v>
      </c>
      <c r="Z1046" t="s">
        <v>32</v>
      </c>
      <c r="AA1046">
        <v>9</v>
      </c>
      <c r="AB1046" t="s">
        <v>32</v>
      </c>
      <c r="AC1046" t="str">
        <f t="shared" si="233"/>
        <v/>
      </c>
      <c r="AD1046" t="s">
        <v>32</v>
      </c>
      <c r="AE1046" t="str">
        <f t="shared" si="234"/>
        <v/>
      </c>
      <c r="AF1046" t="s">
        <v>32</v>
      </c>
      <c r="AG1046" t="str">
        <f t="shared" si="235"/>
        <v/>
      </c>
      <c r="AH1046" t="s">
        <v>32</v>
      </c>
      <c r="AI1046" t="str">
        <f t="shared" si="236"/>
        <v/>
      </c>
      <c r="AJ1046" t="s">
        <v>32</v>
      </c>
      <c r="AK1046" t="str">
        <f t="shared" si="237"/>
        <v/>
      </c>
      <c r="AL1046">
        <v>0</v>
      </c>
      <c r="AM1046">
        <v>0</v>
      </c>
      <c r="AN1046">
        <v>0</v>
      </c>
      <c r="AO1046" t="s">
        <v>32</v>
      </c>
      <c r="AP1046" t="s">
        <v>32</v>
      </c>
    </row>
    <row r="1047" spans="1:42" x14ac:dyDescent="0.25">
      <c r="A1047">
        <v>201604</v>
      </c>
      <c r="B1047" t="str">
        <f t="shared" si="224"/>
        <v>2016-I</v>
      </c>
      <c r="C1047" t="s">
        <v>1100</v>
      </c>
      <c r="D1047" t="s">
        <v>1100</v>
      </c>
      <c r="E1047">
        <v>30101463</v>
      </c>
      <c r="F1047" t="s">
        <v>29</v>
      </c>
      <c r="G1047">
        <v>0</v>
      </c>
      <c r="H1047">
        <v>0</v>
      </c>
      <c r="I1047">
        <v>0</v>
      </c>
      <c r="J1047">
        <f t="shared" si="225"/>
        <v>0</v>
      </c>
      <c r="K1047" t="str">
        <f t="shared" si="226"/>
        <v>Modelamiento</v>
      </c>
      <c r="L1047">
        <f t="shared" si="227"/>
        <v>0</v>
      </c>
      <c r="M1047">
        <v>40</v>
      </c>
      <c r="N1047" t="str">
        <f t="shared" si="228"/>
        <v>&lt;=40</v>
      </c>
      <c r="O1047" t="s">
        <v>56</v>
      </c>
      <c r="P1047" t="s">
        <v>39</v>
      </c>
      <c r="Q1047">
        <v>46442</v>
      </c>
      <c r="R1047">
        <v>1500</v>
      </c>
      <c r="S1047" t="str">
        <f t="shared" si="229"/>
        <v>&lt;=1500</v>
      </c>
      <c r="T1047">
        <v>1542.93</v>
      </c>
      <c r="U1047" t="str">
        <f t="shared" si="230"/>
        <v>&gt;1500</v>
      </c>
      <c r="V1047" t="s">
        <v>589</v>
      </c>
      <c r="W1047">
        <v>46052</v>
      </c>
      <c r="X1047" s="12">
        <f t="shared" si="231"/>
        <v>3.2571875271432293E-2</v>
      </c>
      <c r="Y1047" t="str">
        <f t="shared" si="232"/>
        <v>&lt;=0.04</v>
      </c>
      <c r="Z1047" t="s">
        <v>32</v>
      </c>
      <c r="AA1047">
        <v>9</v>
      </c>
      <c r="AB1047" t="s">
        <v>32</v>
      </c>
      <c r="AC1047" t="str">
        <f t="shared" si="233"/>
        <v/>
      </c>
      <c r="AD1047" t="s">
        <v>32</v>
      </c>
      <c r="AE1047" t="str">
        <f t="shared" si="234"/>
        <v/>
      </c>
      <c r="AF1047" t="s">
        <v>32</v>
      </c>
      <c r="AG1047" t="str">
        <f t="shared" si="235"/>
        <v/>
      </c>
      <c r="AH1047" t="s">
        <v>32</v>
      </c>
      <c r="AI1047" t="str">
        <f t="shared" si="236"/>
        <v/>
      </c>
      <c r="AJ1047" t="s">
        <v>32</v>
      </c>
      <c r="AK1047" t="str">
        <f t="shared" si="237"/>
        <v/>
      </c>
      <c r="AL1047">
        <v>0</v>
      </c>
      <c r="AM1047">
        <v>0</v>
      </c>
      <c r="AN1047">
        <v>0</v>
      </c>
      <c r="AO1047" t="s">
        <v>32</v>
      </c>
      <c r="AP1047" t="s">
        <v>32</v>
      </c>
    </row>
    <row r="1048" spans="1:42" x14ac:dyDescent="0.25">
      <c r="A1048">
        <v>201604</v>
      </c>
      <c r="B1048" t="str">
        <f t="shared" si="224"/>
        <v>2016-I</v>
      </c>
      <c r="C1048" t="s">
        <v>1101</v>
      </c>
      <c r="D1048" t="s">
        <v>1101</v>
      </c>
      <c r="E1048">
        <v>30097718</v>
      </c>
      <c r="F1048" t="s">
        <v>29</v>
      </c>
      <c r="G1048">
        <v>1</v>
      </c>
      <c r="H1048">
        <v>0</v>
      </c>
      <c r="I1048">
        <v>0</v>
      </c>
      <c r="J1048">
        <f t="shared" si="225"/>
        <v>0</v>
      </c>
      <c r="K1048" t="str">
        <f t="shared" si="226"/>
        <v>Modelamiento</v>
      </c>
      <c r="L1048">
        <f t="shared" si="227"/>
        <v>0</v>
      </c>
      <c r="M1048">
        <v>25</v>
      </c>
      <c r="N1048" t="str">
        <f t="shared" si="228"/>
        <v>&lt;=25</v>
      </c>
      <c r="O1048" t="s">
        <v>56</v>
      </c>
      <c r="P1048" t="s">
        <v>31</v>
      </c>
      <c r="Q1048">
        <v>49172</v>
      </c>
      <c r="R1048">
        <v>1650</v>
      </c>
      <c r="S1048" t="str">
        <f t="shared" si="229"/>
        <v>&lt;=2000</v>
      </c>
      <c r="T1048">
        <v>1635.66</v>
      </c>
      <c r="U1048" t="str">
        <f t="shared" si="230"/>
        <v>&gt;1500</v>
      </c>
      <c r="V1048" t="s">
        <v>589</v>
      </c>
      <c r="W1048">
        <v>48932</v>
      </c>
      <c r="X1048" s="12">
        <f t="shared" si="231"/>
        <v>3.3720264857353063E-2</v>
      </c>
      <c r="Y1048" t="str">
        <f t="shared" si="232"/>
        <v>&lt;=0.04</v>
      </c>
      <c r="Z1048" t="s">
        <v>32</v>
      </c>
      <c r="AA1048">
        <v>4</v>
      </c>
      <c r="AB1048">
        <v>4290.5</v>
      </c>
      <c r="AC1048" t="str">
        <f t="shared" si="233"/>
        <v>&lt;=5000</v>
      </c>
      <c r="AD1048">
        <v>964</v>
      </c>
      <c r="AE1048" t="str">
        <f t="shared" si="234"/>
        <v>&gt;120</v>
      </c>
      <c r="AF1048">
        <v>4290.5</v>
      </c>
      <c r="AG1048" t="str">
        <f t="shared" si="235"/>
        <v>&lt;=5000</v>
      </c>
      <c r="AH1048" t="s">
        <v>32</v>
      </c>
      <c r="AI1048" t="str">
        <f t="shared" si="236"/>
        <v/>
      </c>
      <c r="AJ1048" t="s">
        <v>32</v>
      </c>
      <c r="AK1048" t="str">
        <f t="shared" si="237"/>
        <v/>
      </c>
      <c r="AL1048">
        <v>12</v>
      </c>
      <c r="AM1048">
        <v>0</v>
      </c>
      <c r="AN1048">
        <v>12</v>
      </c>
      <c r="AO1048" t="s">
        <v>32</v>
      </c>
      <c r="AP1048">
        <v>1</v>
      </c>
    </row>
    <row r="1049" spans="1:42" x14ac:dyDescent="0.25">
      <c r="A1049">
        <v>201604</v>
      </c>
      <c r="B1049" t="str">
        <f t="shared" si="224"/>
        <v>2016-I</v>
      </c>
      <c r="C1049" t="s">
        <v>1102</v>
      </c>
      <c r="D1049" t="s">
        <v>1102</v>
      </c>
      <c r="E1049">
        <v>30100598</v>
      </c>
      <c r="F1049" t="s">
        <v>29</v>
      </c>
      <c r="G1049">
        <v>1</v>
      </c>
      <c r="H1049">
        <v>0</v>
      </c>
      <c r="I1049">
        <v>0</v>
      </c>
      <c r="J1049">
        <f t="shared" si="225"/>
        <v>0</v>
      </c>
      <c r="K1049" t="str">
        <f t="shared" si="226"/>
        <v>Modelamiento</v>
      </c>
      <c r="L1049">
        <f t="shared" si="227"/>
        <v>0</v>
      </c>
      <c r="M1049">
        <v>30</v>
      </c>
      <c r="N1049" t="str">
        <f t="shared" si="228"/>
        <v>&lt;=30</v>
      </c>
      <c r="O1049" t="s">
        <v>56</v>
      </c>
      <c r="P1049" t="s">
        <v>39</v>
      </c>
      <c r="Q1049">
        <v>30529</v>
      </c>
      <c r="R1049">
        <v>500</v>
      </c>
      <c r="S1049" t="str">
        <f t="shared" si="229"/>
        <v>&lt;=500</v>
      </c>
      <c r="T1049">
        <v>998.97</v>
      </c>
      <c r="U1049" t="str">
        <f t="shared" si="230"/>
        <v>&lt;=1000</v>
      </c>
      <c r="V1049" t="s">
        <v>585</v>
      </c>
      <c r="W1049">
        <v>29139</v>
      </c>
      <c r="X1049" s="12">
        <f t="shared" si="231"/>
        <v>1.7159133806925426E-2</v>
      </c>
      <c r="Y1049" t="str">
        <f t="shared" si="232"/>
        <v>&lt;=0.02</v>
      </c>
      <c r="Z1049" t="s">
        <v>32</v>
      </c>
      <c r="AA1049">
        <v>4</v>
      </c>
      <c r="AB1049">
        <v>2092.23</v>
      </c>
      <c r="AC1049" t="str">
        <f t="shared" si="233"/>
        <v>&lt;=3000</v>
      </c>
      <c r="AD1049">
        <v>466</v>
      </c>
      <c r="AE1049" t="str">
        <f t="shared" si="234"/>
        <v>&gt;120</v>
      </c>
      <c r="AF1049">
        <v>2092.23</v>
      </c>
      <c r="AG1049" t="str">
        <f t="shared" si="235"/>
        <v>&lt;=3000</v>
      </c>
      <c r="AH1049" t="s">
        <v>32</v>
      </c>
      <c r="AI1049" t="str">
        <f t="shared" si="236"/>
        <v/>
      </c>
      <c r="AJ1049" t="s">
        <v>32</v>
      </c>
      <c r="AK1049" t="str">
        <f t="shared" si="237"/>
        <v/>
      </c>
      <c r="AL1049">
        <v>12</v>
      </c>
      <c r="AM1049">
        <v>0</v>
      </c>
      <c r="AN1049">
        <v>12</v>
      </c>
      <c r="AO1049" t="s">
        <v>32</v>
      </c>
      <c r="AP1049">
        <v>1</v>
      </c>
    </row>
    <row r="1050" spans="1:42" x14ac:dyDescent="0.25">
      <c r="A1050">
        <v>201604</v>
      </c>
      <c r="B1050" t="str">
        <f t="shared" si="224"/>
        <v>2016-I</v>
      </c>
      <c r="C1050" t="s">
        <v>1103</v>
      </c>
      <c r="D1050" t="s">
        <v>1103</v>
      </c>
      <c r="E1050">
        <v>30103583</v>
      </c>
      <c r="F1050" t="s">
        <v>29</v>
      </c>
      <c r="G1050">
        <v>1</v>
      </c>
      <c r="H1050">
        <v>0</v>
      </c>
      <c r="I1050">
        <v>0</v>
      </c>
      <c r="J1050">
        <f t="shared" si="225"/>
        <v>0</v>
      </c>
      <c r="K1050" t="str">
        <f t="shared" si="226"/>
        <v>Modelamiento</v>
      </c>
      <c r="L1050">
        <f t="shared" si="227"/>
        <v>0</v>
      </c>
      <c r="M1050">
        <v>24</v>
      </c>
      <c r="N1050" t="str">
        <f t="shared" si="228"/>
        <v>&lt;=25</v>
      </c>
      <c r="O1050" t="s">
        <v>56</v>
      </c>
      <c r="P1050" t="s">
        <v>31</v>
      </c>
      <c r="Q1050">
        <v>33346</v>
      </c>
      <c r="R1050">
        <v>1650</v>
      </c>
      <c r="S1050" t="str">
        <f t="shared" si="229"/>
        <v>&lt;=2000</v>
      </c>
      <c r="T1050">
        <v>1107.8499999999999</v>
      </c>
      <c r="U1050" t="str">
        <f t="shared" si="230"/>
        <v>&lt;=1200</v>
      </c>
      <c r="V1050" t="s">
        <v>601</v>
      </c>
      <c r="W1050">
        <v>33106</v>
      </c>
      <c r="X1050" s="12">
        <f t="shared" si="231"/>
        <v>4.9839908173744937E-2</v>
      </c>
      <c r="Y1050" t="str">
        <f t="shared" si="232"/>
        <v>&lt;=0.05</v>
      </c>
      <c r="Z1050" t="s">
        <v>32</v>
      </c>
      <c r="AA1050">
        <v>4</v>
      </c>
      <c r="AB1050">
        <v>3164.86</v>
      </c>
      <c r="AC1050" t="str">
        <f t="shared" si="233"/>
        <v>&lt;=4000</v>
      </c>
      <c r="AD1050">
        <v>400</v>
      </c>
      <c r="AE1050" t="str">
        <f t="shared" si="234"/>
        <v>&gt;120</v>
      </c>
      <c r="AF1050">
        <v>1814.09</v>
      </c>
      <c r="AG1050" t="str">
        <f t="shared" si="235"/>
        <v>&lt;=2000</v>
      </c>
      <c r="AH1050">
        <v>1800</v>
      </c>
      <c r="AI1050" t="str">
        <f t="shared" si="236"/>
        <v>&lt;=2000</v>
      </c>
      <c r="AJ1050">
        <v>1</v>
      </c>
      <c r="AK1050" t="str">
        <f t="shared" si="237"/>
        <v>&gt;0.9</v>
      </c>
      <c r="AL1050">
        <v>12</v>
      </c>
      <c r="AM1050">
        <v>0</v>
      </c>
      <c r="AN1050">
        <v>0</v>
      </c>
      <c r="AO1050" t="s">
        <v>32</v>
      </c>
      <c r="AP1050" t="s">
        <v>32</v>
      </c>
    </row>
    <row r="1051" spans="1:42" x14ac:dyDescent="0.25">
      <c r="A1051">
        <v>201604</v>
      </c>
      <c r="B1051" t="str">
        <f t="shared" si="224"/>
        <v>2016-I</v>
      </c>
      <c r="C1051" t="s">
        <v>1104</v>
      </c>
      <c r="D1051" t="s">
        <v>1104</v>
      </c>
      <c r="E1051">
        <v>30098442</v>
      </c>
      <c r="F1051" t="s">
        <v>29</v>
      </c>
      <c r="G1051">
        <v>0</v>
      </c>
      <c r="H1051">
        <v>0</v>
      </c>
      <c r="I1051">
        <v>0</v>
      </c>
      <c r="J1051">
        <f t="shared" si="225"/>
        <v>0</v>
      </c>
      <c r="K1051" t="str">
        <f t="shared" si="226"/>
        <v>Modelamiento</v>
      </c>
      <c r="L1051">
        <f t="shared" si="227"/>
        <v>0</v>
      </c>
      <c r="M1051">
        <v>39</v>
      </c>
      <c r="N1051" t="str">
        <f t="shared" si="228"/>
        <v>&lt;=40</v>
      </c>
      <c r="O1051" t="s">
        <v>56</v>
      </c>
      <c r="P1051" t="s">
        <v>35</v>
      </c>
      <c r="Q1051">
        <v>20672</v>
      </c>
      <c r="R1051">
        <v>600</v>
      </c>
      <c r="S1051" t="str">
        <f t="shared" si="229"/>
        <v>&lt;=1000</v>
      </c>
      <c r="T1051">
        <v>726.15</v>
      </c>
      <c r="U1051" t="str">
        <f t="shared" si="230"/>
        <v>&lt;=1000</v>
      </c>
      <c r="V1051" t="s">
        <v>630</v>
      </c>
      <c r="W1051">
        <v>19782</v>
      </c>
      <c r="X1051" s="12">
        <f t="shared" si="231"/>
        <v>3.0330603579011222E-2</v>
      </c>
      <c r="Y1051" t="str">
        <f t="shared" si="232"/>
        <v>&lt;=0.04</v>
      </c>
      <c r="Z1051" t="s">
        <v>32</v>
      </c>
      <c r="AA1051">
        <v>4</v>
      </c>
      <c r="AB1051">
        <v>1893.46</v>
      </c>
      <c r="AC1051" t="str">
        <f t="shared" si="233"/>
        <v>&lt;=2000</v>
      </c>
      <c r="AD1051">
        <v>2606</v>
      </c>
      <c r="AE1051" t="str">
        <f t="shared" si="234"/>
        <v>&gt;120</v>
      </c>
      <c r="AF1051">
        <v>1893.46</v>
      </c>
      <c r="AG1051" t="str">
        <f t="shared" si="235"/>
        <v>&lt;=2000</v>
      </c>
      <c r="AH1051" t="s">
        <v>32</v>
      </c>
      <c r="AI1051" t="str">
        <f t="shared" si="236"/>
        <v/>
      </c>
      <c r="AJ1051" t="s">
        <v>32</v>
      </c>
      <c r="AK1051" t="str">
        <f t="shared" si="237"/>
        <v/>
      </c>
      <c r="AL1051">
        <v>12</v>
      </c>
      <c r="AM1051">
        <v>0</v>
      </c>
      <c r="AN1051">
        <v>12</v>
      </c>
      <c r="AO1051" t="s">
        <v>32</v>
      </c>
      <c r="AP1051">
        <v>1</v>
      </c>
    </row>
    <row r="1052" spans="1:42" x14ac:dyDescent="0.25">
      <c r="A1052">
        <v>201604</v>
      </c>
      <c r="B1052" t="str">
        <f t="shared" si="224"/>
        <v>2016-I</v>
      </c>
      <c r="C1052" t="s">
        <v>1105</v>
      </c>
      <c r="D1052" t="s">
        <v>1105</v>
      </c>
      <c r="E1052">
        <v>30103458</v>
      </c>
      <c r="F1052" t="s">
        <v>29</v>
      </c>
      <c r="G1052">
        <v>0</v>
      </c>
      <c r="H1052">
        <v>0</v>
      </c>
      <c r="I1052">
        <v>0</v>
      </c>
      <c r="J1052">
        <f t="shared" si="225"/>
        <v>0</v>
      </c>
      <c r="K1052" t="str">
        <f t="shared" si="226"/>
        <v>Modelamiento</v>
      </c>
      <c r="L1052">
        <f t="shared" si="227"/>
        <v>0</v>
      </c>
      <c r="M1052">
        <v>44</v>
      </c>
      <c r="N1052" t="str">
        <f t="shared" si="228"/>
        <v>&lt;=45</v>
      </c>
      <c r="O1052" t="s">
        <v>56</v>
      </c>
      <c r="P1052" t="s">
        <v>31</v>
      </c>
      <c r="Q1052">
        <v>30530</v>
      </c>
      <c r="R1052">
        <v>499</v>
      </c>
      <c r="S1052" t="str">
        <f t="shared" si="229"/>
        <v>&lt;=500</v>
      </c>
      <c r="T1052">
        <v>999.17</v>
      </c>
      <c r="U1052" t="str">
        <f t="shared" si="230"/>
        <v>&lt;=1000</v>
      </c>
      <c r="V1052" t="s">
        <v>585</v>
      </c>
      <c r="W1052">
        <v>29139</v>
      </c>
      <c r="X1052" s="12">
        <f t="shared" si="231"/>
        <v>1.7124815539311576E-2</v>
      </c>
      <c r="Y1052" t="str">
        <f t="shared" si="232"/>
        <v>&lt;=0.02</v>
      </c>
      <c r="Z1052" t="s">
        <v>32</v>
      </c>
      <c r="AA1052">
        <v>9</v>
      </c>
      <c r="AB1052" t="s">
        <v>32</v>
      </c>
      <c r="AC1052" t="str">
        <f t="shared" si="233"/>
        <v/>
      </c>
      <c r="AD1052" t="s">
        <v>32</v>
      </c>
      <c r="AE1052" t="str">
        <f t="shared" si="234"/>
        <v/>
      </c>
      <c r="AF1052" t="s">
        <v>32</v>
      </c>
      <c r="AG1052" t="str">
        <f t="shared" si="235"/>
        <v/>
      </c>
      <c r="AH1052" t="s">
        <v>32</v>
      </c>
      <c r="AI1052" t="str">
        <f t="shared" si="236"/>
        <v/>
      </c>
      <c r="AJ1052" t="s">
        <v>32</v>
      </c>
      <c r="AK1052" t="str">
        <f t="shared" si="237"/>
        <v/>
      </c>
      <c r="AL1052">
        <v>0</v>
      </c>
      <c r="AM1052">
        <v>0</v>
      </c>
      <c r="AN1052">
        <v>0</v>
      </c>
      <c r="AO1052" t="s">
        <v>32</v>
      </c>
      <c r="AP1052" t="s">
        <v>32</v>
      </c>
    </row>
    <row r="1053" spans="1:42" x14ac:dyDescent="0.25">
      <c r="A1053">
        <v>201604</v>
      </c>
      <c r="B1053" t="str">
        <f t="shared" si="224"/>
        <v>2016-I</v>
      </c>
      <c r="C1053" t="s">
        <v>1106</v>
      </c>
      <c r="D1053" t="s">
        <v>1106</v>
      </c>
      <c r="E1053">
        <v>30103293</v>
      </c>
      <c r="F1053" t="s">
        <v>29</v>
      </c>
      <c r="G1053">
        <v>0</v>
      </c>
      <c r="H1053">
        <v>0</v>
      </c>
      <c r="I1053">
        <v>0</v>
      </c>
      <c r="J1053">
        <f t="shared" si="225"/>
        <v>0</v>
      </c>
      <c r="K1053" t="str">
        <f t="shared" si="226"/>
        <v>Modelamiento</v>
      </c>
      <c r="L1053">
        <f t="shared" si="227"/>
        <v>0</v>
      </c>
      <c r="M1053">
        <v>28</v>
      </c>
      <c r="N1053" t="str">
        <f t="shared" si="228"/>
        <v>&lt;=30</v>
      </c>
      <c r="O1053" t="s">
        <v>56</v>
      </c>
      <c r="P1053" t="s">
        <v>39</v>
      </c>
      <c r="Q1053">
        <v>27372</v>
      </c>
      <c r="R1053">
        <v>1500</v>
      </c>
      <c r="S1053" t="str">
        <f t="shared" si="229"/>
        <v>&lt;=1500</v>
      </c>
      <c r="T1053">
        <v>1098.21</v>
      </c>
      <c r="U1053" t="str">
        <f t="shared" si="230"/>
        <v>&lt;=1100</v>
      </c>
      <c r="V1053" t="s">
        <v>614</v>
      </c>
      <c r="W1053">
        <v>26982</v>
      </c>
      <c r="X1053" s="12">
        <f t="shared" si="231"/>
        <v>5.5592617300422503E-2</v>
      </c>
      <c r="Y1053" t="str">
        <f t="shared" si="232"/>
        <v>&lt;=0.06</v>
      </c>
      <c r="Z1053" t="s">
        <v>32</v>
      </c>
      <c r="AA1053">
        <v>4</v>
      </c>
      <c r="AB1053">
        <v>3265.82</v>
      </c>
      <c r="AC1053" t="str">
        <f t="shared" si="233"/>
        <v>&lt;=4000</v>
      </c>
      <c r="AD1053">
        <v>147</v>
      </c>
      <c r="AE1053" t="str">
        <f t="shared" si="234"/>
        <v>&gt;120</v>
      </c>
      <c r="AF1053">
        <v>1365.51</v>
      </c>
      <c r="AG1053" t="str">
        <f t="shared" si="235"/>
        <v>&lt;=2000</v>
      </c>
      <c r="AH1053">
        <v>189.33</v>
      </c>
      <c r="AI1053" t="str">
        <f t="shared" si="236"/>
        <v>&lt;=500</v>
      </c>
      <c r="AJ1053">
        <v>1</v>
      </c>
      <c r="AK1053" t="str">
        <f t="shared" si="237"/>
        <v>&gt;0.9</v>
      </c>
      <c r="AL1053">
        <v>12</v>
      </c>
      <c r="AM1053">
        <v>7</v>
      </c>
      <c r="AN1053">
        <v>0</v>
      </c>
      <c r="AO1053">
        <v>6</v>
      </c>
      <c r="AP1053" t="s">
        <v>32</v>
      </c>
    </row>
    <row r="1054" spans="1:42" x14ac:dyDescent="0.25">
      <c r="A1054">
        <v>201604</v>
      </c>
      <c r="B1054" t="str">
        <f t="shared" si="224"/>
        <v>2016-I</v>
      </c>
      <c r="C1054" t="s">
        <v>1107</v>
      </c>
      <c r="D1054" t="s">
        <v>1107</v>
      </c>
      <c r="E1054">
        <v>30090676</v>
      </c>
      <c r="F1054" t="s">
        <v>29</v>
      </c>
      <c r="G1054">
        <v>1</v>
      </c>
      <c r="H1054">
        <v>0</v>
      </c>
      <c r="I1054">
        <v>0</v>
      </c>
      <c r="J1054">
        <f t="shared" si="225"/>
        <v>0</v>
      </c>
      <c r="K1054" t="str">
        <f t="shared" si="226"/>
        <v>Modelamiento</v>
      </c>
      <c r="L1054">
        <f t="shared" si="227"/>
        <v>0</v>
      </c>
      <c r="M1054">
        <v>26</v>
      </c>
      <c r="N1054" t="str">
        <f t="shared" si="228"/>
        <v>&lt;=30</v>
      </c>
      <c r="O1054" t="s">
        <v>56</v>
      </c>
      <c r="P1054" t="s">
        <v>39</v>
      </c>
      <c r="Q1054">
        <v>39743</v>
      </c>
      <c r="R1054">
        <v>999</v>
      </c>
      <c r="S1054" t="str">
        <f t="shared" si="229"/>
        <v>&lt;=1000</v>
      </c>
      <c r="T1054">
        <v>999</v>
      </c>
      <c r="U1054" t="str">
        <f t="shared" si="230"/>
        <v>&lt;=1000</v>
      </c>
      <c r="V1054" t="s">
        <v>585</v>
      </c>
      <c r="W1054">
        <v>38852</v>
      </c>
      <c r="X1054" s="12">
        <f t="shared" si="231"/>
        <v>2.5712962009677751E-2</v>
      </c>
      <c r="Y1054" t="str">
        <f t="shared" si="232"/>
        <v>&lt;=0.03</v>
      </c>
      <c r="Z1054" t="s">
        <v>32</v>
      </c>
      <c r="AA1054">
        <v>3</v>
      </c>
      <c r="AB1054">
        <v>2027.98</v>
      </c>
      <c r="AC1054" t="str">
        <f t="shared" si="233"/>
        <v>&lt;=3000</v>
      </c>
      <c r="AD1054">
        <v>82</v>
      </c>
      <c r="AE1054" t="str">
        <f t="shared" si="234"/>
        <v>&lt;=90</v>
      </c>
      <c r="AF1054">
        <v>0</v>
      </c>
      <c r="AG1054" t="str">
        <f t="shared" si="235"/>
        <v>&lt;=500</v>
      </c>
      <c r="AH1054" t="s">
        <v>32</v>
      </c>
      <c r="AI1054" t="str">
        <f t="shared" si="236"/>
        <v/>
      </c>
      <c r="AJ1054" t="s">
        <v>32</v>
      </c>
      <c r="AK1054" t="str">
        <f t="shared" si="237"/>
        <v/>
      </c>
      <c r="AL1054">
        <v>11</v>
      </c>
      <c r="AM1054">
        <v>8</v>
      </c>
      <c r="AN1054">
        <v>0</v>
      </c>
      <c r="AO1054">
        <v>4</v>
      </c>
      <c r="AP1054" t="s">
        <v>32</v>
      </c>
    </row>
    <row r="1055" spans="1:42" x14ac:dyDescent="0.25">
      <c r="A1055">
        <v>201604</v>
      </c>
      <c r="B1055" t="str">
        <f t="shared" si="224"/>
        <v>2016-I</v>
      </c>
      <c r="C1055" t="s">
        <v>1108</v>
      </c>
      <c r="D1055" t="s">
        <v>1108</v>
      </c>
      <c r="E1055">
        <v>30091645</v>
      </c>
      <c r="F1055" t="s">
        <v>29</v>
      </c>
      <c r="G1055">
        <v>0</v>
      </c>
      <c r="H1055">
        <v>0</v>
      </c>
      <c r="I1055">
        <v>0</v>
      </c>
      <c r="J1055">
        <f t="shared" si="225"/>
        <v>0</v>
      </c>
      <c r="K1055" t="str">
        <f t="shared" si="226"/>
        <v>Modelamiento</v>
      </c>
      <c r="L1055">
        <f t="shared" si="227"/>
        <v>0</v>
      </c>
      <c r="M1055">
        <v>65</v>
      </c>
      <c r="N1055" t="str">
        <f t="shared" si="228"/>
        <v>&gt;60</v>
      </c>
      <c r="O1055" t="s">
        <v>56</v>
      </c>
      <c r="P1055" t="s">
        <v>35</v>
      </c>
      <c r="Q1055">
        <v>45173</v>
      </c>
      <c r="R1055">
        <v>0</v>
      </c>
      <c r="S1055" t="str">
        <f t="shared" si="229"/>
        <v>=0</v>
      </c>
      <c r="T1055">
        <v>1461.01</v>
      </c>
      <c r="U1055" t="str">
        <f t="shared" si="230"/>
        <v>&lt;=1500</v>
      </c>
      <c r="V1055" t="s">
        <v>32</v>
      </c>
      <c r="W1055">
        <v>45173</v>
      </c>
      <c r="X1055" s="12">
        <f t="shared" si="231"/>
        <v>0</v>
      </c>
      <c r="Y1055" t="str">
        <f t="shared" si="232"/>
        <v>=0</v>
      </c>
      <c r="Z1055" t="s">
        <v>32</v>
      </c>
      <c r="AA1055">
        <v>9</v>
      </c>
      <c r="AB1055" t="s">
        <v>32</v>
      </c>
      <c r="AC1055" t="str">
        <f t="shared" si="233"/>
        <v/>
      </c>
      <c r="AD1055" t="s">
        <v>32</v>
      </c>
      <c r="AE1055" t="str">
        <f t="shared" si="234"/>
        <v/>
      </c>
      <c r="AF1055" t="s">
        <v>32</v>
      </c>
      <c r="AG1055" t="str">
        <f t="shared" si="235"/>
        <v/>
      </c>
      <c r="AH1055" t="s">
        <v>32</v>
      </c>
      <c r="AI1055" t="str">
        <f t="shared" si="236"/>
        <v/>
      </c>
      <c r="AJ1055" t="s">
        <v>32</v>
      </c>
      <c r="AK1055" t="str">
        <f t="shared" si="237"/>
        <v/>
      </c>
      <c r="AL1055">
        <v>0</v>
      </c>
      <c r="AM1055">
        <v>0</v>
      </c>
      <c r="AN1055">
        <v>0</v>
      </c>
      <c r="AO1055" t="s">
        <v>32</v>
      </c>
      <c r="AP1055" t="s">
        <v>32</v>
      </c>
    </row>
    <row r="1056" spans="1:42" x14ac:dyDescent="0.25">
      <c r="A1056">
        <v>201604</v>
      </c>
      <c r="B1056" t="str">
        <f t="shared" si="224"/>
        <v>2016-I</v>
      </c>
      <c r="C1056" t="s">
        <v>1109</v>
      </c>
      <c r="D1056" t="s">
        <v>1109</v>
      </c>
      <c r="E1056">
        <v>30097447</v>
      </c>
      <c r="F1056" t="s">
        <v>29</v>
      </c>
      <c r="G1056">
        <v>1</v>
      </c>
      <c r="H1056">
        <v>0</v>
      </c>
      <c r="I1056">
        <v>1</v>
      </c>
      <c r="J1056">
        <f t="shared" si="225"/>
        <v>0</v>
      </c>
      <c r="K1056" t="str">
        <f t="shared" si="226"/>
        <v>Insuficiente</v>
      </c>
      <c r="L1056">
        <f t="shared" si="227"/>
        <v>0</v>
      </c>
      <c r="M1056">
        <v>40</v>
      </c>
      <c r="N1056" t="str">
        <f t="shared" si="228"/>
        <v>&lt;=40</v>
      </c>
      <c r="O1056" t="s">
        <v>56</v>
      </c>
      <c r="P1056" t="s">
        <v>31</v>
      </c>
      <c r="Q1056">
        <v>37953</v>
      </c>
      <c r="R1056">
        <v>1500</v>
      </c>
      <c r="S1056" t="str">
        <f t="shared" si="229"/>
        <v>&lt;=1500</v>
      </c>
      <c r="T1056">
        <v>1379.77</v>
      </c>
      <c r="U1056" t="str">
        <f t="shared" si="230"/>
        <v>&lt;=1400</v>
      </c>
      <c r="V1056" t="s">
        <v>587</v>
      </c>
      <c r="W1056">
        <v>37563</v>
      </c>
      <c r="X1056" s="12">
        <f t="shared" si="231"/>
        <v>3.9932912706652821E-2</v>
      </c>
      <c r="Y1056" t="str">
        <f t="shared" si="232"/>
        <v>&lt;=0.04</v>
      </c>
      <c r="Z1056" t="s">
        <v>32</v>
      </c>
      <c r="AA1056">
        <v>8</v>
      </c>
      <c r="AB1056" t="s">
        <v>32</v>
      </c>
      <c r="AC1056" t="str">
        <f t="shared" si="233"/>
        <v/>
      </c>
      <c r="AD1056" t="s">
        <v>32</v>
      </c>
      <c r="AE1056" t="str">
        <f t="shared" si="234"/>
        <v/>
      </c>
      <c r="AF1056" t="s">
        <v>32</v>
      </c>
      <c r="AG1056" t="str">
        <f t="shared" si="235"/>
        <v/>
      </c>
      <c r="AH1056">
        <v>300</v>
      </c>
      <c r="AI1056" t="str">
        <f t="shared" si="236"/>
        <v>&lt;=500</v>
      </c>
      <c r="AJ1056">
        <v>0</v>
      </c>
      <c r="AK1056" t="str">
        <f t="shared" si="237"/>
        <v>=0</v>
      </c>
      <c r="AL1056">
        <v>0</v>
      </c>
      <c r="AM1056">
        <v>0</v>
      </c>
      <c r="AN1056">
        <v>0</v>
      </c>
      <c r="AO1056" t="s">
        <v>32</v>
      </c>
      <c r="AP1056" t="s">
        <v>32</v>
      </c>
    </row>
    <row r="1057" spans="1:42" x14ac:dyDescent="0.25">
      <c r="A1057">
        <v>201604</v>
      </c>
      <c r="B1057" t="str">
        <f t="shared" si="224"/>
        <v>2016-I</v>
      </c>
      <c r="C1057" t="s">
        <v>1110</v>
      </c>
      <c r="D1057" t="s">
        <v>1110</v>
      </c>
      <c r="E1057">
        <v>30095121</v>
      </c>
      <c r="F1057" t="s">
        <v>29</v>
      </c>
      <c r="G1057">
        <v>0</v>
      </c>
      <c r="H1057">
        <v>0</v>
      </c>
      <c r="I1057">
        <v>0</v>
      </c>
      <c r="J1057">
        <f t="shared" si="225"/>
        <v>0</v>
      </c>
      <c r="K1057" t="str">
        <f t="shared" si="226"/>
        <v>Modelamiento</v>
      </c>
      <c r="L1057">
        <f t="shared" si="227"/>
        <v>0</v>
      </c>
      <c r="M1057">
        <v>37</v>
      </c>
      <c r="N1057" t="str">
        <f t="shared" si="228"/>
        <v>&lt;=40</v>
      </c>
      <c r="O1057" t="s">
        <v>56</v>
      </c>
      <c r="P1057" t="s">
        <v>35</v>
      </c>
      <c r="Q1057">
        <v>34886</v>
      </c>
      <c r="R1057">
        <v>999</v>
      </c>
      <c r="S1057" t="str">
        <f t="shared" si="229"/>
        <v>&lt;=1000</v>
      </c>
      <c r="T1057">
        <v>999.18</v>
      </c>
      <c r="U1057" t="str">
        <f t="shared" si="230"/>
        <v>&lt;=1000</v>
      </c>
      <c r="V1057" t="s">
        <v>585</v>
      </c>
      <c r="W1057">
        <v>33995</v>
      </c>
      <c r="X1057" s="12">
        <f t="shared" si="231"/>
        <v>2.9386674510957493E-2</v>
      </c>
      <c r="Y1057" t="str">
        <f t="shared" si="232"/>
        <v>&lt;=0.03</v>
      </c>
      <c r="Z1057" t="s">
        <v>32</v>
      </c>
      <c r="AA1057">
        <v>1</v>
      </c>
      <c r="AB1057">
        <v>999.54</v>
      </c>
      <c r="AC1057" t="str">
        <f t="shared" si="233"/>
        <v>&lt;=1000</v>
      </c>
      <c r="AD1057">
        <v>15</v>
      </c>
      <c r="AE1057" t="str">
        <f t="shared" si="234"/>
        <v>&lt;=30</v>
      </c>
      <c r="AF1057">
        <v>0</v>
      </c>
      <c r="AG1057" t="str">
        <f t="shared" si="235"/>
        <v>&lt;=500</v>
      </c>
      <c r="AH1057">
        <v>1000</v>
      </c>
      <c r="AI1057" t="str">
        <f t="shared" si="236"/>
        <v>&lt;=1000</v>
      </c>
      <c r="AJ1057">
        <v>0.99950000000000006</v>
      </c>
      <c r="AK1057" t="str">
        <f t="shared" si="237"/>
        <v>&gt;0.9</v>
      </c>
      <c r="AL1057">
        <v>12</v>
      </c>
      <c r="AM1057">
        <v>11</v>
      </c>
      <c r="AN1057">
        <v>0</v>
      </c>
      <c r="AO1057">
        <v>1</v>
      </c>
      <c r="AP1057" t="s">
        <v>32</v>
      </c>
    </row>
    <row r="1058" spans="1:42" x14ac:dyDescent="0.25">
      <c r="A1058">
        <v>201604</v>
      </c>
      <c r="B1058" t="str">
        <f t="shared" si="224"/>
        <v>2016-I</v>
      </c>
      <c r="C1058" t="s">
        <v>1111</v>
      </c>
      <c r="D1058" t="s">
        <v>1111</v>
      </c>
      <c r="E1058">
        <v>30104048</v>
      </c>
      <c r="F1058" t="s">
        <v>29</v>
      </c>
      <c r="G1058">
        <v>0</v>
      </c>
      <c r="H1058">
        <v>0</v>
      </c>
      <c r="I1058">
        <v>0</v>
      </c>
      <c r="J1058">
        <f t="shared" si="225"/>
        <v>0</v>
      </c>
      <c r="K1058" t="str">
        <f t="shared" si="226"/>
        <v>Modelamiento</v>
      </c>
      <c r="L1058">
        <f t="shared" si="227"/>
        <v>0</v>
      </c>
      <c r="M1058">
        <v>36</v>
      </c>
      <c r="N1058" t="str">
        <f t="shared" si="228"/>
        <v>&lt;=40</v>
      </c>
      <c r="O1058" t="s">
        <v>72</v>
      </c>
      <c r="P1058" t="s">
        <v>39</v>
      </c>
      <c r="Q1058">
        <v>34929</v>
      </c>
      <c r="R1058">
        <v>1500</v>
      </c>
      <c r="S1058" t="str">
        <f t="shared" si="229"/>
        <v>&lt;=1500</v>
      </c>
      <c r="T1058">
        <v>1269.04</v>
      </c>
      <c r="U1058" t="str">
        <f t="shared" si="230"/>
        <v>&lt;=1300</v>
      </c>
      <c r="V1058" t="s">
        <v>589</v>
      </c>
      <c r="W1058">
        <v>34539</v>
      </c>
      <c r="X1058" s="12">
        <f t="shared" si="231"/>
        <v>4.3429167028576389E-2</v>
      </c>
      <c r="Y1058" t="str">
        <f t="shared" si="232"/>
        <v>&lt;=0.05</v>
      </c>
      <c r="Z1058" t="s">
        <v>32</v>
      </c>
      <c r="AA1058">
        <v>9</v>
      </c>
      <c r="AB1058" t="s">
        <v>32</v>
      </c>
      <c r="AC1058" t="str">
        <f t="shared" si="233"/>
        <v/>
      </c>
      <c r="AD1058" t="s">
        <v>32</v>
      </c>
      <c r="AE1058" t="str">
        <f t="shared" si="234"/>
        <v/>
      </c>
      <c r="AF1058" t="s">
        <v>32</v>
      </c>
      <c r="AG1058" t="str">
        <f t="shared" si="235"/>
        <v/>
      </c>
      <c r="AH1058" t="s">
        <v>32</v>
      </c>
      <c r="AI1058" t="str">
        <f t="shared" si="236"/>
        <v/>
      </c>
      <c r="AJ1058" t="s">
        <v>32</v>
      </c>
      <c r="AK1058" t="str">
        <f t="shared" si="237"/>
        <v/>
      </c>
      <c r="AL1058">
        <v>0</v>
      </c>
      <c r="AM1058">
        <v>0</v>
      </c>
      <c r="AN1058">
        <v>0</v>
      </c>
      <c r="AO1058" t="s">
        <v>32</v>
      </c>
      <c r="AP1058" t="s">
        <v>32</v>
      </c>
    </row>
    <row r="1059" spans="1:42" x14ac:dyDescent="0.25">
      <c r="A1059">
        <v>201604</v>
      </c>
      <c r="B1059" t="str">
        <f t="shared" si="224"/>
        <v>2016-I</v>
      </c>
      <c r="C1059" t="s">
        <v>1112</v>
      </c>
      <c r="D1059" t="s">
        <v>1112</v>
      </c>
      <c r="E1059">
        <v>30099362</v>
      </c>
      <c r="F1059" t="s">
        <v>29</v>
      </c>
      <c r="G1059">
        <v>0</v>
      </c>
      <c r="H1059">
        <v>0</v>
      </c>
      <c r="I1059">
        <v>0</v>
      </c>
      <c r="J1059">
        <f t="shared" si="225"/>
        <v>0</v>
      </c>
      <c r="K1059" t="str">
        <f t="shared" si="226"/>
        <v>Modelamiento</v>
      </c>
      <c r="L1059">
        <f t="shared" si="227"/>
        <v>0</v>
      </c>
      <c r="M1059">
        <v>32</v>
      </c>
      <c r="N1059" t="str">
        <f t="shared" si="228"/>
        <v>&lt;=35</v>
      </c>
      <c r="O1059" t="s">
        <v>56</v>
      </c>
      <c r="P1059" t="s">
        <v>39</v>
      </c>
      <c r="Q1059">
        <v>30530</v>
      </c>
      <c r="R1059">
        <v>499</v>
      </c>
      <c r="S1059" t="str">
        <f t="shared" si="229"/>
        <v>&lt;=500</v>
      </c>
      <c r="T1059">
        <v>999.17</v>
      </c>
      <c r="U1059" t="str">
        <f t="shared" si="230"/>
        <v>&lt;=1000</v>
      </c>
      <c r="V1059" t="s">
        <v>585</v>
      </c>
      <c r="W1059">
        <v>29139</v>
      </c>
      <c r="X1059" s="12">
        <f t="shared" si="231"/>
        <v>1.7124815539311576E-2</v>
      </c>
      <c r="Y1059" t="str">
        <f t="shared" si="232"/>
        <v>&lt;=0.02</v>
      </c>
      <c r="Z1059" t="s">
        <v>32</v>
      </c>
      <c r="AA1059">
        <v>4</v>
      </c>
      <c r="AB1059">
        <v>4319.0200000000004</v>
      </c>
      <c r="AC1059" t="str">
        <f t="shared" si="233"/>
        <v>&lt;=5000</v>
      </c>
      <c r="AD1059">
        <v>291</v>
      </c>
      <c r="AE1059" t="str">
        <f t="shared" si="234"/>
        <v>&gt;120</v>
      </c>
      <c r="AF1059">
        <v>1629.55</v>
      </c>
      <c r="AG1059" t="str">
        <f t="shared" si="235"/>
        <v>&lt;=2000</v>
      </c>
      <c r="AH1059">
        <v>4852.05</v>
      </c>
      <c r="AI1059" t="str">
        <f t="shared" si="236"/>
        <v>&lt;=5000</v>
      </c>
      <c r="AJ1059">
        <v>0.82310000000000005</v>
      </c>
      <c r="AK1059" t="str">
        <f t="shared" si="237"/>
        <v>&lt;=0.9</v>
      </c>
      <c r="AL1059">
        <v>12</v>
      </c>
      <c r="AM1059">
        <v>1</v>
      </c>
      <c r="AN1059">
        <v>2</v>
      </c>
      <c r="AO1059">
        <v>12</v>
      </c>
      <c r="AP1059">
        <v>4</v>
      </c>
    </row>
    <row r="1060" spans="1:42" x14ac:dyDescent="0.25">
      <c r="A1060">
        <v>201604</v>
      </c>
      <c r="B1060" t="str">
        <f t="shared" si="224"/>
        <v>2016-I</v>
      </c>
      <c r="C1060" t="s">
        <v>1113</v>
      </c>
      <c r="D1060" t="s">
        <v>1113</v>
      </c>
      <c r="E1060">
        <v>30094564</v>
      </c>
      <c r="F1060" t="s">
        <v>29</v>
      </c>
      <c r="G1060">
        <v>0</v>
      </c>
      <c r="H1060">
        <v>0</v>
      </c>
      <c r="I1060">
        <v>0</v>
      </c>
      <c r="J1060">
        <f t="shared" si="225"/>
        <v>0</v>
      </c>
      <c r="K1060" t="str">
        <f t="shared" si="226"/>
        <v>Modelamiento</v>
      </c>
      <c r="L1060">
        <f t="shared" si="227"/>
        <v>0</v>
      </c>
      <c r="M1060">
        <v>30</v>
      </c>
      <c r="N1060" t="str">
        <f t="shared" si="228"/>
        <v>&lt;=30</v>
      </c>
      <c r="O1060" t="s">
        <v>56</v>
      </c>
      <c r="P1060" t="s">
        <v>31</v>
      </c>
      <c r="Q1060">
        <v>34786</v>
      </c>
      <c r="R1060">
        <v>1099</v>
      </c>
      <c r="S1060" t="str">
        <f t="shared" si="229"/>
        <v>&lt;=1500</v>
      </c>
      <c r="T1060">
        <v>996.32</v>
      </c>
      <c r="U1060" t="str">
        <f t="shared" si="230"/>
        <v>&lt;=1000</v>
      </c>
      <c r="V1060" t="s">
        <v>585</v>
      </c>
      <c r="W1060">
        <v>33995</v>
      </c>
      <c r="X1060" s="12">
        <f t="shared" si="231"/>
        <v>3.2328283571113399E-2</v>
      </c>
      <c r="Y1060" t="str">
        <f t="shared" si="232"/>
        <v>&lt;=0.04</v>
      </c>
      <c r="Z1060" t="s">
        <v>32</v>
      </c>
      <c r="AA1060">
        <v>4</v>
      </c>
      <c r="AB1060">
        <v>848.27</v>
      </c>
      <c r="AC1060" t="str">
        <f t="shared" si="233"/>
        <v>&lt;=1000</v>
      </c>
      <c r="AD1060">
        <v>859</v>
      </c>
      <c r="AE1060" t="str">
        <f t="shared" si="234"/>
        <v>&gt;120</v>
      </c>
      <c r="AF1060">
        <v>848.27</v>
      </c>
      <c r="AG1060" t="str">
        <f t="shared" si="235"/>
        <v>&lt;=1000</v>
      </c>
      <c r="AH1060" t="s">
        <v>32</v>
      </c>
      <c r="AI1060" t="str">
        <f t="shared" si="236"/>
        <v/>
      </c>
      <c r="AJ1060" t="s">
        <v>32</v>
      </c>
      <c r="AK1060" t="str">
        <f t="shared" si="237"/>
        <v/>
      </c>
      <c r="AL1060">
        <v>12</v>
      </c>
      <c r="AM1060">
        <v>0</v>
      </c>
      <c r="AN1060">
        <v>12</v>
      </c>
      <c r="AO1060" t="s">
        <v>32</v>
      </c>
      <c r="AP1060">
        <v>1</v>
      </c>
    </row>
    <row r="1061" spans="1:42" x14ac:dyDescent="0.25">
      <c r="A1061">
        <v>201604</v>
      </c>
      <c r="B1061" t="str">
        <f t="shared" si="224"/>
        <v>2016-I</v>
      </c>
      <c r="C1061" t="s">
        <v>1114</v>
      </c>
      <c r="D1061" t="s">
        <v>1114</v>
      </c>
      <c r="E1061">
        <v>30100107</v>
      </c>
      <c r="F1061" t="s">
        <v>29</v>
      </c>
      <c r="G1061">
        <v>0</v>
      </c>
      <c r="H1061">
        <v>0</v>
      </c>
      <c r="I1061">
        <v>0</v>
      </c>
      <c r="J1061">
        <f t="shared" si="225"/>
        <v>0</v>
      </c>
      <c r="K1061" t="str">
        <f t="shared" si="226"/>
        <v>Modelamiento</v>
      </c>
      <c r="L1061">
        <f t="shared" si="227"/>
        <v>0</v>
      </c>
      <c r="M1061">
        <v>37</v>
      </c>
      <c r="N1061" t="str">
        <f t="shared" si="228"/>
        <v>&lt;=40</v>
      </c>
      <c r="O1061" t="s">
        <v>56</v>
      </c>
      <c r="P1061" t="s">
        <v>39</v>
      </c>
      <c r="Q1061">
        <v>34629</v>
      </c>
      <c r="R1061">
        <v>1800</v>
      </c>
      <c r="S1061" t="str">
        <f t="shared" si="229"/>
        <v>&lt;=2000</v>
      </c>
      <c r="T1061">
        <v>1251.57</v>
      </c>
      <c r="U1061" t="str">
        <f t="shared" si="230"/>
        <v>&lt;=1300</v>
      </c>
      <c r="V1061" t="s">
        <v>589</v>
      </c>
      <c r="W1061">
        <v>34539</v>
      </c>
      <c r="X1061" s="12">
        <f t="shared" si="231"/>
        <v>5.2115000434291674E-2</v>
      </c>
      <c r="Y1061" t="str">
        <f t="shared" si="232"/>
        <v>&lt;=0.06</v>
      </c>
      <c r="Z1061" t="s">
        <v>32</v>
      </c>
      <c r="AA1061">
        <v>9</v>
      </c>
      <c r="AB1061" t="s">
        <v>32</v>
      </c>
      <c r="AC1061" t="str">
        <f t="shared" si="233"/>
        <v/>
      </c>
      <c r="AD1061" t="s">
        <v>32</v>
      </c>
      <c r="AE1061" t="str">
        <f t="shared" si="234"/>
        <v/>
      </c>
      <c r="AF1061" t="s">
        <v>32</v>
      </c>
      <c r="AG1061" t="str">
        <f t="shared" si="235"/>
        <v/>
      </c>
      <c r="AH1061" t="s">
        <v>32</v>
      </c>
      <c r="AI1061" t="str">
        <f t="shared" si="236"/>
        <v/>
      </c>
      <c r="AJ1061" t="s">
        <v>32</v>
      </c>
      <c r="AK1061" t="str">
        <f t="shared" si="237"/>
        <v/>
      </c>
      <c r="AL1061">
        <v>0</v>
      </c>
      <c r="AM1061">
        <v>0</v>
      </c>
      <c r="AN1061">
        <v>0</v>
      </c>
      <c r="AO1061" t="s">
        <v>32</v>
      </c>
      <c r="AP1061" t="s">
        <v>32</v>
      </c>
    </row>
    <row r="1062" spans="1:42" x14ac:dyDescent="0.25">
      <c r="A1062">
        <v>201604</v>
      </c>
      <c r="B1062" t="str">
        <f t="shared" si="224"/>
        <v>2016-I</v>
      </c>
      <c r="C1062" t="s">
        <v>1115</v>
      </c>
      <c r="D1062" t="s">
        <v>1115</v>
      </c>
      <c r="E1062">
        <v>30103089</v>
      </c>
      <c r="F1062" t="s">
        <v>29</v>
      </c>
      <c r="G1062">
        <v>0</v>
      </c>
      <c r="H1062">
        <v>0</v>
      </c>
      <c r="I1062">
        <v>0</v>
      </c>
      <c r="J1062">
        <f t="shared" si="225"/>
        <v>0</v>
      </c>
      <c r="K1062" t="str">
        <f t="shared" si="226"/>
        <v>Modelamiento</v>
      </c>
      <c r="L1062">
        <f t="shared" si="227"/>
        <v>0</v>
      </c>
      <c r="M1062">
        <v>32</v>
      </c>
      <c r="N1062" t="str">
        <f t="shared" si="228"/>
        <v>&lt;=35</v>
      </c>
      <c r="O1062" t="s">
        <v>56</v>
      </c>
      <c r="P1062" t="s">
        <v>31</v>
      </c>
      <c r="Q1062">
        <v>46442</v>
      </c>
      <c r="R1062">
        <v>1500</v>
      </c>
      <c r="S1062" t="str">
        <f t="shared" si="229"/>
        <v>&lt;=1500</v>
      </c>
      <c r="T1062">
        <v>1551.03</v>
      </c>
      <c r="U1062" t="str">
        <f t="shared" si="230"/>
        <v>&gt;1500</v>
      </c>
      <c r="V1062" t="s">
        <v>589</v>
      </c>
      <c r="W1062">
        <v>46052</v>
      </c>
      <c r="X1062" s="12">
        <f t="shared" si="231"/>
        <v>3.2571875271432293E-2</v>
      </c>
      <c r="Y1062" t="str">
        <f t="shared" si="232"/>
        <v>&lt;=0.04</v>
      </c>
      <c r="Z1062" t="s">
        <v>32</v>
      </c>
      <c r="AA1062">
        <v>9</v>
      </c>
      <c r="AB1062" t="s">
        <v>32</v>
      </c>
      <c r="AC1062" t="str">
        <f t="shared" si="233"/>
        <v/>
      </c>
      <c r="AD1062" t="s">
        <v>32</v>
      </c>
      <c r="AE1062" t="str">
        <f t="shared" si="234"/>
        <v/>
      </c>
      <c r="AF1062" t="s">
        <v>32</v>
      </c>
      <c r="AG1062" t="str">
        <f t="shared" si="235"/>
        <v/>
      </c>
      <c r="AH1062" t="s">
        <v>32</v>
      </c>
      <c r="AI1062" t="str">
        <f t="shared" si="236"/>
        <v/>
      </c>
      <c r="AJ1062" t="s">
        <v>32</v>
      </c>
      <c r="AK1062" t="str">
        <f t="shared" si="237"/>
        <v/>
      </c>
      <c r="AL1062">
        <v>0</v>
      </c>
      <c r="AM1062">
        <v>0</v>
      </c>
      <c r="AN1062">
        <v>0</v>
      </c>
      <c r="AO1062" t="s">
        <v>32</v>
      </c>
      <c r="AP1062" t="s">
        <v>32</v>
      </c>
    </row>
    <row r="1063" spans="1:42" x14ac:dyDescent="0.25">
      <c r="A1063">
        <v>201604</v>
      </c>
      <c r="B1063" t="str">
        <f t="shared" si="224"/>
        <v>2016-I</v>
      </c>
      <c r="C1063" t="s">
        <v>1116</v>
      </c>
      <c r="D1063" t="s">
        <v>1116</v>
      </c>
      <c r="E1063">
        <v>30102741</v>
      </c>
      <c r="F1063" t="s">
        <v>29</v>
      </c>
      <c r="G1063">
        <v>0</v>
      </c>
      <c r="H1063">
        <v>0</v>
      </c>
      <c r="I1063">
        <v>0</v>
      </c>
      <c r="J1063">
        <f t="shared" si="225"/>
        <v>0</v>
      </c>
      <c r="K1063" t="str">
        <f t="shared" si="226"/>
        <v>Modelamiento</v>
      </c>
      <c r="L1063">
        <f t="shared" si="227"/>
        <v>0</v>
      </c>
      <c r="M1063">
        <v>32</v>
      </c>
      <c r="N1063" t="str">
        <f t="shared" si="228"/>
        <v>&lt;=35</v>
      </c>
      <c r="O1063" t="s">
        <v>56</v>
      </c>
      <c r="P1063" t="s">
        <v>31</v>
      </c>
      <c r="Q1063">
        <v>38234</v>
      </c>
      <c r="R1063">
        <v>1500</v>
      </c>
      <c r="S1063" t="str">
        <f t="shared" si="229"/>
        <v>&lt;=1500</v>
      </c>
      <c r="T1063">
        <v>1389.12</v>
      </c>
      <c r="U1063" t="str">
        <f t="shared" si="230"/>
        <v>&lt;=1400</v>
      </c>
      <c r="V1063" t="s">
        <v>587</v>
      </c>
      <c r="W1063">
        <v>37844</v>
      </c>
      <c r="X1063" s="12">
        <f t="shared" si="231"/>
        <v>3.9636402071662614E-2</v>
      </c>
      <c r="Y1063" t="str">
        <f t="shared" si="232"/>
        <v>&lt;=0.04</v>
      </c>
      <c r="Z1063" t="s">
        <v>32</v>
      </c>
      <c r="AA1063">
        <v>3</v>
      </c>
      <c r="AB1063">
        <v>1212.6199999999999</v>
      </c>
      <c r="AC1063" t="str">
        <f t="shared" si="233"/>
        <v>&lt;=2000</v>
      </c>
      <c r="AD1063">
        <v>340</v>
      </c>
      <c r="AE1063" t="str">
        <f t="shared" si="234"/>
        <v>&gt;120</v>
      </c>
      <c r="AF1063">
        <v>214.59</v>
      </c>
      <c r="AG1063" t="str">
        <f t="shared" si="235"/>
        <v>&lt;=500</v>
      </c>
      <c r="AH1063">
        <v>3509.6</v>
      </c>
      <c r="AI1063" t="str">
        <f t="shared" si="236"/>
        <v>&lt;=4000</v>
      </c>
      <c r="AJ1063">
        <v>0.34799999999999998</v>
      </c>
      <c r="AK1063" t="str">
        <f t="shared" si="237"/>
        <v>&lt;=0.4</v>
      </c>
      <c r="AL1063">
        <v>12</v>
      </c>
      <c r="AM1063">
        <v>1</v>
      </c>
      <c r="AN1063">
        <v>0</v>
      </c>
      <c r="AO1063">
        <v>12</v>
      </c>
      <c r="AP1063" t="s">
        <v>32</v>
      </c>
    </row>
    <row r="1064" spans="1:42" x14ac:dyDescent="0.25">
      <c r="A1064">
        <v>201604</v>
      </c>
      <c r="B1064" t="str">
        <f t="shared" si="224"/>
        <v>2016-I</v>
      </c>
      <c r="C1064" t="s">
        <v>1117</v>
      </c>
      <c r="D1064" t="s">
        <v>1117</v>
      </c>
      <c r="E1064">
        <v>30100992</v>
      </c>
      <c r="F1064" t="s">
        <v>29</v>
      </c>
      <c r="G1064">
        <v>0</v>
      </c>
      <c r="H1064">
        <v>0</v>
      </c>
      <c r="I1064">
        <v>0</v>
      </c>
      <c r="J1064">
        <f t="shared" si="225"/>
        <v>0</v>
      </c>
      <c r="K1064" t="str">
        <f t="shared" si="226"/>
        <v>Modelamiento</v>
      </c>
      <c r="L1064">
        <f t="shared" si="227"/>
        <v>0</v>
      </c>
      <c r="M1064">
        <v>27</v>
      </c>
      <c r="N1064" t="str">
        <f t="shared" si="228"/>
        <v>&lt;=30</v>
      </c>
      <c r="O1064" t="s">
        <v>56</v>
      </c>
      <c r="P1064" t="s">
        <v>39</v>
      </c>
      <c r="Q1064">
        <v>34886</v>
      </c>
      <c r="R1064">
        <v>999</v>
      </c>
      <c r="S1064" t="str">
        <f t="shared" si="229"/>
        <v>&lt;=1000</v>
      </c>
      <c r="T1064">
        <v>999.18</v>
      </c>
      <c r="U1064" t="str">
        <f t="shared" si="230"/>
        <v>&lt;=1000</v>
      </c>
      <c r="V1064" t="s">
        <v>585</v>
      </c>
      <c r="W1064">
        <v>33995</v>
      </c>
      <c r="X1064" s="12">
        <f t="shared" si="231"/>
        <v>2.9386674510957493E-2</v>
      </c>
      <c r="Y1064" t="str">
        <f t="shared" si="232"/>
        <v>&lt;=0.03</v>
      </c>
      <c r="Z1064" t="s">
        <v>32</v>
      </c>
      <c r="AA1064">
        <v>0</v>
      </c>
      <c r="AB1064">
        <v>6737.02</v>
      </c>
      <c r="AC1064" t="str">
        <f t="shared" si="233"/>
        <v>&gt;5000</v>
      </c>
      <c r="AD1064">
        <v>0</v>
      </c>
      <c r="AE1064" t="str">
        <f t="shared" si="234"/>
        <v>=0</v>
      </c>
      <c r="AF1064">
        <v>0</v>
      </c>
      <c r="AG1064" t="str">
        <f t="shared" si="235"/>
        <v>&lt;=500</v>
      </c>
      <c r="AH1064">
        <v>4819.8599999999997</v>
      </c>
      <c r="AI1064" t="str">
        <f t="shared" si="236"/>
        <v>&lt;=5000</v>
      </c>
      <c r="AJ1064">
        <v>8.8400000000000006E-2</v>
      </c>
      <c r="AK1064" t="str">
        <f t="shared" si="237"/>
        <v>&lt;=0.1</v>
      </c>
      <c r="AL1064">
        <v>12</v>
      </c>
      <c r="AM1064">
        <v>12</v>
      </c>
      <c r="AN1064">
        <v>0</v>
      </c>
      <c r="AO1064">
        <v>1</v>
      </c>
      <c r="AP1064" t="s">
        <v>32</v>
      </c>
    </row>
    <row r="1065" spans="1:42" x14ac:dyDescent="0.25">
      <c r="A1065">
        <v>201604</v>
      </c>
      <c r="B1065" t="str">
        <f t="shared" si="224"/>
        <v>2016-I</v>
      </c>
      <c r="C1065" t="s">
        <v>1118</v>
      </c>
      <c r="D1065" t="s">
        <v>1118</v>
      </c>
      <c r="E1065">
        <v>30101694</v>
      </c>
      <c r="F1065" t="s">
        <v>29</v>
      </c>
      <c r="G1065">
        <v>0</v>
      </c>
      <c r="H1065">
        <v>0</v>
      </c>
      <c r="I1065">
        <v>0</v>
      </c>
      <c r="J1065">
        <f t="shared" si="225"/>
        <v>0</v>
      </c>
      <c r="K1065" t="str">
        <f t="shared" si="226"/>
        <v>Modelamiento</v>
      </c>
      <c r="L1065">
        <f t="shared" si="227"/>
        <v>0</v>
      </c>
      <c r="M1065">
        <v>32</v>
      </c>
      <c r="N1065" t="str">
        <f t="shared" si="228"/>
        <v>&lt;=35</v>
      </c>
      <c r="O1065" t="s">
        <v>56</v>
      </c>
      <c r="P1065" t="s">
        <v>35</v>
      </c>
      <c r="Q1065">
        <v>34786</v>
      </c>
      <c r="R1065">
        <v>1099</v>
      </c>
      <c r="S1065" t="str">
        <f t="shared" si="229"/>
        <v>&lt;=1500</v>
      </c>
      <c r="T1065">
        <v>996.14</v>
      </c>
      <c r="U1065" t="str">
        <f t="shared" si="230"/>
        <v>&lt;=1000</v>
      </c>
      <c r="V1065" t="s">
        <v>585</v>
      </c>
      <c r="W1065">
        <v>33995</v>
      </c>
      <c r="X1065" s="12">
        <f t="shared" si="231"/>
        <v>3.2328283571113399E-2</v>
      </c>
      <c r="Y1065" t="str">
        <f t="shared" si="232"/>
        <v>&lt;=0.04</v>
      </c>
      <c r="Z1065" t="s">
        <v>32</v>
      </c>
      <c r="AA1065">
        <v>4</v>
      </c>
      <c r="AB1065">
        <v>1108.32</v>
      </c>
      <c r="AC1065" t="str">
        <f t="shared" si="233"/>
        <v>&lt;=2000</v>
      </c>
      <c r="AD1065">
        <v>913</v>
      </c>
      <c r="AE1065" t="str">
        <f t="shared" si="234"/>
        <v>&gt;120</v>
      </c>
      <c r="AF1065">
        <v>1108.32</v>
      </c>
      <c r="AG1065" t="str">
        <f t="shared" si="235"/>
        <v>&lt;=2000</v>
      </c>
      <c r="AH1065">
        <v>750</v>
      </c>
      <c r="AI1065" t="str">
        <f t="shared" si="236"/>
        <v>&lt;=1000</v>
      </c>
      <c r="AJ1065">
        <v>0</v>
      </c>
      <c r="AK1065" t="str">
        <f t="shared" si="237"/>
        <v>=0</v>
      </c>
      <c r="AL1065">
        <v>12</v>
      </c>
      <c r="AM1065">
        <v>0</v>
      </c>
      <c r="AN1065">
        <v>12</v>
      </c>
      <c r="AO1065" t="s">
        <v>32</v>
      </c>
      <c r="AP1065">
        <v>1</v>
      </c>
    </row>
    <row r="1066" spans="1:42" x14ac:dyDescent="0.25">
      <c r="A1066">
        <v>201604</v>
      </c>
      <c r="B1066" t="str">
        <f t="shared" si="224"/>
        <v>2016-I</v>
      </c>
      <c r="C1066" t="s">
        <v>1119</v>
      </c>
      <c r="D1066" t="s">
        <v>1119</v>
      </c>
      <c r="E1066">
        <v>30097484</v>
      </c>
      <c r="F1066" t="s">
        <v>29</v>
      </c>
      <c r="G1066">
        <v>0</v>
      </c>
      <c r="H1066">
        <v>0</v>
      </c>
      <c r="I1066">
        <v>0</v>
      </c>
      <c r="J1066">
        <f t="shared" si="225"/>
        <v>0</v>
      </c>
      <c r="K1066" t="str">
        <f t="shared" si="226"/>
        <v>Modelamiento</v>
      </c>
      <c r="L1066">
        <f t="shared" si="227"/>
        <v>0</v>
      </c>
      <c r="M1066">
        <v>31</v>
      </c>
      <c r="N1066" t="str">
        <f t="shared" si="228"/>
        <v>&lt;=35</v>
      </c>
      <c r="O1066" t="s">
        <v>56</v>
      </c>
      <c r="P1066" t="s">
        <v>39</v>
      </c>
      <c r="Q1066">
        <v>30530</v>
      </c>
      <c r="R1066">
        <v>499</v>
      </c>
      <c r="S1066" t="str">
        <f t="shared" si="229"/>
        <v>&lt;=500</v>
      </c>
      <c r="T1066">
        <v>1000.82</v>
      </c>
      <c r="U1066" t="str">
        <f t="shared" si="230"/>
        <v>&lt;=1100</v>
      </c>
      <c r="V1066" t="s">
        <v>630</v>
      </c>
      <c r="W1066">
        <v>29139</v>
      </c>
      <c r="X1066" s="12">
        <f t="shared" si="231"/>
        <v>1.7124815539311576E-2</v>
      </c>
      <c r="Y1066" t="str">
        <f t="shared" si="232"/>
        <v>&lt;=0.02</v>
      </c>
      <c r="Z1066" t="s">
        <v>32</v>
      </c>
      <c r="AA1066">
        <v>0</v>
      </c>
      <c r="AB1066">
        <v>1627.28</v>
      </c>
      <c r="AC1066" t="str">
        <f t="shared" si="233"/>
        <v>&lt;=2000</v>
      </c>
      <c r="AD1066">
        <v>0</v>
      </c>
      <c r="AE1066" t="str">
        <f t="shared" si="234"/>
        <v>=0</v>
      </c>
      <c r="AF1066">
        <v>0</v>
      </c>
      <c r="AG1066" t="str">
        <f t="shared" si="235"/>
        <v>&lt;=500</v>
      </c>
      <c r="AH1066">
        <v>1870.74</v>
      </c>
      <c r="AI1066" t="str">
        <f t="shared" si="236"/>
        <v>&lt;=2000</v>
      </c>
      <c r="AJ1066">
        <v>0.97819999999999996</v>
      </c>
      <c r="AK1066" t="str">
        <f t="shared" si="237"/>
        <v>&gt;0.9</v>
      </c>
      <c r="AL1066">
        <v>9</v>
      </c>
      <c r="AM1066">
        <v>9</v>
      </c>
      <c r="AN1066">
        <v>0</v>
      </c>
      <c r="AO1066">
        <v>1</v>
      </c>
      <c r="AP1066" t="s">
        <v>32</v>
      </c>
    </row>
    <row r="1067" spans="1:42" x14ac:dyDescent="0.25">
      <c r="A1067">
        <v>201604</v>
      </c>
      <c r="B1067" t="str">
        <f t="shared" si="224"/>
        <v>2016-I</v>
      </c>
      <c r="C1067" t="s">
        <v>1120</v>
      </c>
      <c r="D1067" t="s">
        <v>1120</v>
      </c>
      <c r="E1067">
        <v>30100501</v>
      </c>
      <c r="F1067" t="s">
        <v>29</v>
      </c>
      <c r="G1067">
        <v>0</v>
      </c>
      <c r="H1067">
        <v>0</v>
      </c>
      <c r="I1067">
        <v>0</v>
      </c>
      <c r="J1067">
        <f t="shared" si="225"/>
        <v>0</v>
      </c>
      <c r="K1067" t="str">
        <f t="shared" si="226"/>
        <v>Modelamiento</v>
      </c>
      <c r="L1067">
        <f t="shared" si="227"/>
        <v>0</v>
      </c>
      <c r="M1067">
        <v>24</v>
      </c>
      <c r="N1067" t="str">
        <f t="shared" si="228"/>
        <v>&lt;=25</v>
      </c>
      <c r="O1067" t="s">
        <v>56</v>
      </c>
      <c r="P1067" t="s">
        <v>39</v>
      </c>
      <c r="Q1067">
        <v>43081</v>
      </c>
      <c r="R1067">
        <v>1650</v>
      </c>
      <c r="S1067" t="str">
        <f t="shared" si="229"/>
        <v>&lt;=2000</v>
      </c>
      <c r="T1067">
        <v>1234.42</v>
      </c>
      <c r="U1067" t="str">
        <f t="shared" si="230"/>
        <v>&lt;=1300</v>
      </c>
      <c r="V1067" t="s">
        <v>597</v>
      </c>
      <c r="W1067">
        <v>42841</v>
      </c>
      <c r="X1067" s="12">
        <f t="shared" si="231"/>
        <v>3.8514507131019352E-2</v>
      </c>
      <c r="Y1067" t="str">
        <f t="shared" si="232"/>
        <v>&lt;=0.04</v>
      </c>
      <c r="Z1067" t="s">
        <v>32</v>
      </c>
      <c r="AA1067">
        <v>4</v>
      </c>
      <c r="AB1067">
        <v>1242.19</v>
      </c>
      <c r="AC1067" t="str">
        <f t="shared" si="233"/>
        <v>&lt;=2000</v>
      </c>
      <c r="AD1067">
        <v>1166</v>
      </c>
      <c r="AE1067" t="str">
        <f t="shared" si="234"/>
        <v>&gt;120</v>
      </c>
      <c r="AF1067">
        <v>1242.19</v>
      </c>
      <c r="AG1067" t="str">
        <f t="shared" si="235"/>
        <v>&lt;=2000</v>
      </c>
      <c r="AH1067" t="s">
        <v>32</v>
      </c>
      <c r="AI1067" t="str">
        <f t="shared" si="236"/>
        <v/>
      </c>
      <c r="AJ1067" t="s">
        <v>32</v>
      </c>
      <c r="AK1067" t="str">
        <f t="shared" si="237"/>
        <v/>
      </c>
      <c r="AL1067">
        <v>12</v>
      </c>
      <c r="AM1067">
        <v>0</v>
      </c>
      <c r="AN1067">
        <v>12</v>
      </c>
      <c r="AO1067" t="s">
        <v>32</v>
      </c>
      <c r="AP1067">
        <v>1</v>
      </c>
    </row>
    <row r="1068" spans="1:42" x14ac:dyDescent="0.25">
      <c r="A1068">
        <v>201604</v>
      </c>
      <c r="B1068" t="str">
        <f t="shared" si="224"/>
        <v>2016-I</v>
      </c>
      <c r="C1068" t="s">
        <v>1121</v>
      </c>
      <c r="D1068" t="s">
        <v>1121</v>
      </c>
      <c r="E1068">
        <v>30104546</v>
      </c>
      <c r="F1068" t="s">
        <v>29</v>
      </c>
      <c r="G1068">
        <v>0</v>
      </c>
      <c r="H1068">
        <v>0</v>
      </c>
      <c r="I1068">
        <v>0</v>
      </c>
      <c r="J1068">
        <f t="shared" si="225"/>
        <v>0</v>
      </c>
      <c r="K1068" t="str">
        <f t="shared" si="226"/>
        <v>Modelamiento</v>
      </c>
      <c r="L1068">
        <f t="shared" si="227"/>
        <v>0</v>
      </c>
      <c r="M1068">
        <v>43</v>
      </c>
      <c r="N1068" t="str">
        <f t="shared" si="228"/>
        <v>&lt;=45</v>
      </c>
      <c r="O1068" t="s">
        <v>56</v>
      </c>
      <c r="P1068" t="s">
        <v>69</v>
      </c>
      <c r="Q1068">
        <v>39530</v>
      </c>
      <c r="R1068">
        <v>1500</v>
      </c>
      <c r="S1068" t="str">
        <f t="shared" si="229"/>
        <v>&lt;=1500</v>
      </c>
      <c r="T1068">
        <v>1312.48</v>
      </c>
      <c r="U1068" t="str">
        <f t="shared" si="230"/>
        <v>&lt;=1400</v>
      </c>
      <c r="V1068" t="s">
        <v>601</v>
      </c>
      <c r="W1068">
        <v>39140</v>
      </c>
      <c r="X1068" s="12">
        <f t="shared" si="231"/>
        <v>3.8323965252938172E-2</v>
      </c>
      <c r="Y1068" t="str">
        <f t="shared" si="232"/>
        <v>&lt;=0.04</v>
      </c>
      <c r="Z1068" t="s">
        <v>32</v>
      </c>
      <c r="AA1068">
        <v>9</v>
      </c>
      <c r="AB1068" t="s">
        <v>32</v>
      </c>
      <c r="AC1068" t="str">
        <f t="shared" si="233"/>
        <v/>
      </c>
      <c r="AD1068" t="s">
        <v>32</v>
      </c>
      <c r="AE1068" t="str">
        <f t="shared" si="234"/>
        <v/>
      </c>
      <c r="AF1068" t="s">
        <v>32</v>
      </c>
      <c r="AG1068" t="str">
        <f t="shared" si="235"/>
        <v/>
      </c>
      <c r="AH1068" t="s">
        <v>32</v>
      </c>
      <c r="AI1068" t="str">
        <f t="shared" si="236"/>
        <v/>
      </c>
      <c r="AJ1068" t="s">
        <v>32</v>
      </c>
      <c r="AK1068" t="str">
        <f t="shared" si="237"/>
        <v/>
      </c>
      <c r="AL1068">
        <v>0</v>
      </c>
      <c r="AM1068">
        <v>0</v>
      </c>
      <c r="AN1068">
        <v>0</v>
      </c>
      <c r="AO1068" t="s">
        <v>32</v>
      </c>
      <c r="AP1068" t="s">
        <v>32</v>
      </c>
    </row>
    <row r="1069" spans="1:42" x14ac:dyDescent="0.25">
      <c r="A1069">
        <v>201604</v>
      </c>
      <c r="B1069" t="str">
        <f t="shared" si="224"/>
        <v>2016-I</v>
      </c>
      <c r="C1069" t="s">
        <v>1122</v>
      </c>
      <c r="D1069" t="s">
        <v>1122</v>
      </c>
      <c r="E1069">
        <v>30099587</v>
      </c>
      <c r="F1069" t="s">
        <v>29</v>
      </c>
      <c r="G1069">
        <v>0</v>
      </c>
      <c r="H1069">
        <v>0</v>
      </c>
      <c r="I1069">
        <v>0</v>
      </c>
      <c r="J1069">
        <f t="shared" si="225"/>
        <v>0</v>
      </c>
      <c r="K1069" t="str">
        <f t="shared" si="226"/>
        <v>Modelamiento</v>
      </c>
      <c r="L1069">
        <f t="shared" si="227"/>
        <v>0</v>
      </c>
      <c r="M1069">
        <v>34</v>
      </c>
      <c r="N1069" t="str">
        <f t="shared" si="228"/>
        <v>&lt;=35</v>
      </c>
      <c r="O1069" t="s">
        <v>56</v>
      </c>
      <c r="P1069" t="s">
        <v>35</v>
      </c>
      <c r="Q1069">
        <v>34886</v>
      </c>
      <c r="R1069">
        <v>999</v>
      </c>
      <c r="S1069" t="str">
        <f t="shared" si="229"/>
        <v>&lt;=1000</v>
      </c>
      <c r="T1069">
        <v>999</v>
      </c>
      <c r="U1069" t="str">
        <f t="shared" si="230"/>
        <v>&lt;=1000</v>
      </c>
      <c r="V1069" t="s">
        <v>585</v>
      </c>
      <c r="W1069">
        <v>33995</v>
      </c>
      <c r="X1069" s="12">
        <f t="shared" si="231"/>
        <v>2.9386674510957493E-2</v>
      </c>
      <c r="Y1069" t="str">
        <f t="shared" si="232"/>
        <v>&lt;=0.03</v>
      </c>
      <c r="Z1069" t="s">
        <v>32</v>
      </c>
      <c r="AA1069">
        <v>0</v>
      </c>
      <c r="AB1069">
        <v>2390.5100000000002</v>
      </c>
      <c r="AC1069" t="str">
        <f t="shared" si="233"/>
        <v>&lt;=3000</v>
      </c>
      <c r="AD1069">
        <v>0</v>
      </c>
      <c r="AE1069" t="str">
        <f t="shared" si="234"/>
        <v>=0</v>
      </c>
      <c r="AF1069">
        <v>0</v>
      </c>
      <c r="AG1069" t="str">
        <f t="shared" si="235"/>
        <v>&lt;=500</v>
      </c>
      <c r="AH1069">
        <v>7700</v>
      </c>
      <c r="AI1069" t="str">
        <f t="shared" si="236"/>
        <v>&gt;5000</v>
      </c>
      <c r="AJ1069">
        <v>0.3105</v>
      </c>
      <c r="AK1069" t="str">
        <f t="shared" si="237"/>
        <v>&lt;=0.4</v>
      </c>
      <c r="AL1069">
        <v>11</v>
      </c>
      <c r="AM1069">
        <v>11</v>
      </c>
      <c r="AN1069">
        <v>0</v>
      </c>
      <c r="AO1069">
        <v>1</v>
      </c>
      <c r="AP1069" t="s">
        <v>32</v>
      </c>
    </row>
    <row r="1070" spans="1:42" x14ac:dyDescent="0.25">
      <c r="A1070">
        <v>201604</v>
      </c>
      <c r="B1070" t="str">
        <f t="shared" si="224"/>
        <v>2016-I</v>
      </c>
      <c r="C1070" t="s">
        <v>1123</v>
      </c>
      <c r="D1070" t="s">
        <v>1123</v>
      </c>
      <c r="E1070">
        <v>30095071</v>
      </c>
      <c r="F1070" t="s">
        <v>29</v>
      </c>
      <c r="G1070">
        <v>0</v>
      </c>
      <c r="H1070">
        <v>0</v>
      </c>
      <c r="I1070">
        <v>0</v>
      </c>
      <c r="J1070">
        <f t="shared" si="225"/>
        <v>0</v>
      </c>
      <c r="K1070" t="str">
        <f t="shared" si="226"/>
        <v>Modelamiento</v>
      </c>
      <c r="L1070">
        <f t="shared" si="227"/>
        <v>0</v>
      </c>
      <c r="M1070">
        <v>38</v>
      </c>
      <c r="N1070" t="str">
        <f t="shared" si="228"/>
        <v>&lt;=40</v>
      </c>
      <c r="O1070" t="s">
        <v>56</v>
      </c>
      <c r="P1070" t="s">
        <v>39</v>
      </c>
      <c r="Q1070">
        <v>49642</v>
      </c>
      <c r="R1070">
        <v>5500</v>
      </c>
      <c r="S1070" t="str">
        <f t="shared" si="229"/>
        <v>&gt;2500</v>
      </c>
      <c r="T1070">
        <v>1220.6500000000001</v>
      </c>
      <c r="U1070" t="str">
        <f t="shared" si="230"/>
        <v>&lt;=1300</v>
      </c>
      <c r="V1070" t="s">
        <v>597</v>
      </c>
      <c r="W1070">
        <v>53252</v>
      </c>
      <c r="X1070" s="12">
        <f t="shared" si="231"/>
        <v>0.1032825058213776</v>
      </c>
      <c r="Y1070" t="str">
        <f t="shared" si="232"/>
        <v>&gt;0.06</v>
      </c>
      <c r="Z1070" t="s">
        <v>32</v>
      </c>
      <c r="AA1070">
        <v>3</v>
      </c>
      <c r="AB1070">
        <v>21610</v>
      </c>
      <c r="AC1070" t="str">
        <f t="shared" si="233"/>
        <v>&gt;5000</v>
      </c>
      <c r="AD1070">
        <v>90</v>
      </c>
      <c r="AE1070" t="str">
        <f t="shared" si="234"/>
        <v>&lt;=90</v>
      </c>
      <c r="AF1070">
        <v>0</v>
      </c>
      <c r="AG1070" t="str">
        <f t="shared" si="235"/>
        <v>&lt;=500</v>
      </c>
      <c r="AH1070" t="s">
        <v>32</v>
      </c>
      <c r="AI1070" t="str">
        <f t="shared" si="236"/>
        <v/>
      </c>
      <c r="AJ1070" t="s">
        <v>32</v>
      </c>
      <c r="AK1070" t="str">
        <f t="shared" si="237"/>
        <v/>
      </c>
      <c r="AL1070">
        <v>9</v>
      </c>
      <c r="AM1070">
        <v>0</v>
      </c>
      <c r="AN1070">
        <v>0</v>
      </c>
      <c r="AO1070" t="s">
        <v>32</v>
      </c>
      <c r="AP1070" t="s">
        <v>32</v>
      </c>
    </row>
    <row r="1071" spans="1:42" x14ac:dyDescent="0.25">
      <c r="A1071">
        <v>201604</v>
      </c>
      <c r="B1071" t="str">
        <f t="shared" si="224"/>
        <v>2016-I</v>
      </c>
      <c r="C1071" t="s">
        <v>1124</v>
      </c>
      <c r="D1071" t="s">
        <v>1124</v>
      </c>
      <c r="E1071">
        <v>30105590</v>
      </c>
      <c r="F1071" t="s">
        <v>29</v>
      </c>
      <c r="G1071">
        <v>1</v>
      </c>
      <c r="H1071">
        <v>0</v>
      </c>
      <c r="I1071">
        <v>0</v>
      </c>
      <c r="J1071">
        <f t="shared" si="225"/>
        <v>0</v>
      </c>
      <c r="K1071" t="str">
        <f t="shared" si="226"/>
        <v>Modelamiento</v>
      </c>
      <c r="L1071">
        <f t="shared" si="227"/>
        <v>0</v>
      </c>
      <c r="M1071">
        <v>40</v>
      </c>
      <c r="N1071" t="str">
        <f t="shared" si="228"/>
        <v>&lt;=40</v>
      </c>
      <c r="O1071" t="s">
        <v>56</v>
      </c>
      <c r="P1071" t="s">
        <v>31</v>
      </c>
      <c r="Q1071">
        <v>30480</v>
      </c>
      <c r="R1071">
        <v>549</v>
      </c>
      <c r="S1071" t="str">
        <f t="shared" si="229"/>
        <v>&lt;=1000</v>
      </c>
      <c r="T1071">
        <v>997.36</v>
      </c>
      <c r="U1071" t="str">
        <f t="shared" si="230"/>
        <v>&lt;=1000</v>
      </c>
      <c r="V1071" t="s">
        <v>585</v>
      </c>
      <c r="W1071">
        <v>29139</v>
      </c>
      <c r="X1071" s="12">
        <f t="shared" si="231"/>
        <v>1.8840728920004119E-2</v>
      </c>
      <c r="Y1071" t="str">
        <f t="shared" si="232"/>
        <v>&lt;=0.02</v>
      </c>
      <c r="Z1071" t="s">
        <v>32</v>
      </c>
      <c r="AA1071">
        <v>4</v>
      </c>
      <c r="AB1071">
        <v>798.07</v>
      </c>
      <c r="AC1071" t="str">
        <f t="shared" si="233"/>
        <v>&lt;=1000</v>
      </c>
      <c r="AD1071">
        <v>2735</v>
      </c>
      <c r="AE1071" t="str">
        <f t="shared" si="234"/>
        <v>&gt;120</v>
      </c>
      <c r="AF1071">
        <v>798.07</v>
      </c>
      <c r="AG1071" t="str">
        <f t="shared" si="235"/>
        <v>&lt;=1000</v>
      </c>
      <c r="AH1071" t="s">
        <v>32</v>
      </c>
      <c r="AI1071" t="str">
        <f t="shared" si="236"/>
        <v/>
      </c>
      <c r="AJ1071" t="s">
        <v>32</v>
      </c>
      <c r="AK1071" t="str">
        <f t="shared" si="237"/>
        <v/>
      </c>
      <c r="AL1071">
        <v>12</v>
      </c>
      <c r="AM1071">
        <v>0</v>
      </c>
      <c r="AN1071">
        <v>12</v>
      </c>
      <c r="AO1071" t="s">
        <v>32</v>
      </c>
      <c r="AP1071">
        <v>1</v>
      </c>
    </row>
    <row r="1072" spans="1:42" x14ac:dyDescent="0.25">
      <c r="A1072">
        <v>201604</v>
      </c>
      <c r="B1072" t="str">
        <f t="shared" si="224"/>
        <v>2016-I</v>
      </c>
      <c r="C1072" t="s">
        <v>1125</v>
      </c>
      <c r="D1072" t="s">
        <v>1125</v>
      </c>
      <c r="E1072">
        <v>30101686</v>
      </c>
      <c r="F1072" t="s">
        <v>29</v>
      </c>
      <c r="G1072">
        <v>0</v>
      </c>
      <c r="H1072">
        <v>0</v>
      </c>
      <c r="I1072">
        <v>0</v>
      </c>
      <c r="J1072">
        <f t="shared" si="225"/>
        <v>0</v>
      </c>
      <c r="K1072" t="str">
        <f t="shared" si="226"/>
        <v>Modelamiento</v>
      </c>
      <c r="L1072">
        <f t="shared" si="227"/>
        <v>0</v>
      </c>
      <c r="M1072">
        <v>45</v>
      </c>
      <c r="N1072" t="str">
        <f t="shared" si="228"/>
        <v>&lt;=45</v>
      </c>
      <c r="O1072" t="s">
        <v>56</v>
      </c>
      <c r="P1072" t="s">
        <v>35</v>
      </c>
      <c r="Q1072">
        <v>49974</v>
      </c>
      <c r="R1072">
        <v>2000</v>
      </c>
      <c r="S1072" t="str">
        <f t="shared" si="229"/>
        <v>&lt;=2000</v>
      </c>
      <c r="T1072">
        <v>1667.95</v>
      </c>
      <c r="U1072" t="str">
        <f t="shared" si="230"/>
        <v>&gt;1500</v>
      </c>
      <c r="V1072" t="s">
        <v>587</v>
      </c>
      <c r="W1072">
        <v>50084</v>
      </c>
      <c r="X1072" s="12">
        <f t="shared" si="231"/>
        <v>3.9932912706652821E-2</v>
      </c>
      <c r="Y1072" t="str">
        <f t="shared" si="232"/>
        <v>&lt;=0.04</v>
      </c>
      <c r="Z1072" t="s">
        <v>32</v>
      </c>
      <c r="AA1072">
        <v>0</v>
      </c>
      <c r="AB1072">
        <v>6863.52</v>
      </c>
      <c r="AC1072" t="str">
        <f t="shared" si="233"/>
        <v>&gt;5000</v>
      </c>
      <c r="AD1072">
        <v>25</v>
      </c>
      <c r="AE1072" t="str">
        <f t="shared" si="234"/>
        <v>&lt;=30</v>
      </c>
      <c r="AF1072">
        <v>0</v>
      </c>
      <c r="AG1072" t="str">
        <f t="shared" si="235"/>
        <v>&lt;=500</v>
      </c>
      <c r="AH1072">
        <v>2084.1</v>
      </c>
      <c r="AI1072" t="str">
        <f t="shared" si="236"/>
        <v>&lt;=3000</v>
      </c>
      <c r="AJ1072">
        <v>1</v>
      </c>
      <c r="AK1072" t="str">
        <f t="shared" si="237"/>
        <v>&gt;0.9</v>
      </c>
      <c r="AL1072">
        <v>12</v>
      </c>
      <c r="AM1072">
        <v>6</v>
      </c>
      <c r="AN1072">
        <v>0</v>
      </c>
      <c r="AO1072">
        <v>2</v>
      </c>
      <c r="AP1072" t="s">
        <v>32</v>
      </c>
    </row>
    <row r="1073" spans="1:42" x14ac:dyDescent="0.25">
      <c r="A1073">
        <v>201604</v>
      </c>
      <c r="B1073" t="str">
        <f t="shared" si="224"/>
        <v>2016-I</v>
      </c>
      <c r="C1073" t="s">
        <v>1126</v>
      </c>
      <c r="D1073" t="s">
        <v>1126</v>
      </c>
      <c r="E1073">
        <v>30103551</v>
      </c>
      <c r="F1073" t="s">
        <v>29</v>
      </c>
      <c r="G1073">
        <v>1</v>
      </c>
      <c r="H1073">
        <v>0</v>
      </c>
      <c r="I1073">
        <v>0</v>
      </c>
      <c r="J1073">
        <f t="shared" si="225"/>
        <v>0</v>
      </c>
      <c r="K1073" t="str">
        <f t="shared" si="226"/>
        <v>Modelamiento</v>
      </c>
      <c r="L1073">
        <f t="shared" si="227"/>
        <v>0</v>
      </c>
      <c r="M1073">
        <v>31</v>
      </c>
      <c r="N1073" t="str">
        <f t="shared" si="228"/>
        <v>&lt;=35</v>
      </c>
      <c r="O1073" t="s">
        <v>56</v>
      </c>
      <c r="P1073" t="s">
        <v>39</v>
      </c>
      <c r="Q1073">
        <v>49974</v>
      </c>
      <c r="R1073">
        <v>2000</v>
      </c>
      <c r="S1073" t="str">
        <f t="shared" si="229"/>
        <v>&lt;=2000</v>
      </c>
      <c r="T1073">
        <v>1666.92</v>
      </c>
      <c r="U1073" t="str">
        <f t="shared" si="230"/>
        <v>&gt;1500</v>
      </c>
      <c r="V1073" t="s">
        <v>587</v>
      </c>
      <c r="W1073">
        <v>50084</v>
      </c>
      <c r="X1073" s="12">
        <f t="shared" si="231"/>
        <v>3.9932912706652821E-2</v>
      </c>
      <c r="Y1073" t="str">
        <f t="shared" si="232"/>
        <v>&lt;=0.04</v>
      </c>
      <c r="Z1073" t="s">
        <v>32</v>
      </c>
      <c r="AA1073">
        <v>4</v>
      </c>
      <c r="AB1073">
        <v>35.299999999999997</v>
      </c>
      <c r="AC1073" t="str">
        <f t="shared" si="233"/>
        <v>&lt;=500</v>
      </c>
      <c r="AD1073">
        <v>703</v>
      </c>
      <c r="AE1073" t="str">
        <f t="shared" si="234"/>
        <v>&gt;120</v>
      </c>
      <c r="AF1073">
        <v>35.299999999999997</v>
      </c>
      <c r="AG1073" t="str">
        <f t="shared" si="235"/>
        <v>&lt;=500</v>
      </c>
      <c r="AH1073" t="s">
        <v>32</v>
      </c>
      <c r="AI1073" t="str">
        <f t="shared" si="236"/>
        <v/>
      </c>
      <c r="AJ1073" t="s">
        <v>32</v>
      </c>
      <c r="AK1073" t="str">
        <f t="shared" si="237"/>
        <v/>
      </c>
      <c r="AL1073">
        <v>12</v>
      </c>
      <c r="AM1073">
        <v>0</v>
      </c>
      <c r="AN1073">
        <v>12</v>
      </c>
      <c r="AO1073" t="s">
        <v>32</v>
      </c>
      <c r="AP1073">
        <v>1</v>
      </c>
    </row>
    <row r="1074" spans="1:42" x14ac:dyDescent="0.25">
      <c r="A1074">
        <v>201604</v>
      </c>
      <c r="B1074" t="str">
        <f t="shared" si="224"/>
        <v>2016-I</v>
      </c>
      <c r="C1074" t="s">
        <v>1127</v>
      </c>
      <c r="D1074" t="s">
        <v>1127</v>
      </c>
      <c r="E1074">
        <v>30104802</v>
      </c>
      <c r="F1074" t="s">
        <v>29</v>
      </c>
      <c r="G1074">
        <v>0</v>
      </c>
      <c r="H1074">
        <v>0</v>
      </c>
      <c r="I1074">
        <v>0</v>
      </c>
      <c r="J1074">
        <f t="shared" si="225"/>
        <v>0</v>
      </c>
      <c r="K1074" t="str">
        <f t="shared" si="226"/>
        <v>Modelamiento</v>
      </c>
      <c r="L1074">
        <f t="shared" si="227"/>
        <v>0</v>
      </c>
      <c r="M1074">
        <v>64</v>
      </c>
      <c r="N1074" t="str">
        <f t="shared" si="228"/>
        <v>&gt;60</v>
      </c>
      <c r="O1074" t="s">
        <v>72</v>
      </c>
      <c r="P1074" t="s">
        <v>35</v>
      </c>
      <c r="Q1074">
        <v>21173</v>
      </c>
      <c r="R1074">
        <v>499</v>
      </c>
      <c r="S1074" t="str">
        <f t="shared" si="229"/>
        <v>&lt;=500</v>
      </c>
      <c r="T1074">
        <v>745.61</v>
      </c>
      <c r="U1074" t="str">
        <f t="shared" si="230"/>
        <v>&lt;=1000</v>
      </c>
      <c r="V1074" t="s">
        <v>630</v>
      </c>
      <c r="W1074">
        <v>19782</v>
      </c>
      <c r="X1074" s="12">
        <f t="shared" si="231"/>
        <v>2.5224951976544334E-2</v>
      </c>
      <c r="Y1074" t="str">
        <f t="shared" si="232"/>
        <v>&lt;=0.03</v>
      </c>
      <c r="Z1074" t="s">
        <v>32</v>
      </c>
      <c r="AA1074">
        <v>0</v>
      </c>
      <c r="AB1074">
        <v>8777.2099999999991</v>
      </c>
      <c r="AC1074" t="str">
        <f t="shared" si="233"/>
        <v>&gt;5000</v>
      </c>
      <c r="AD1074">
        <v>774</v>
      </c>
      <c r="AE1074" t="str">
        <f t="shared" si="234"/>
        <v>&gt;120</v>
      </c>
      <c r="AF1074">
        <v>784.29</v>
      </c>
      <c r="AG1074" t="str">
        <f t="shared" si="235"/>
        <v>&lt;=1000</v>
      </c>
      <c r="AH1074">
        <v>12620.36</v>
      </c>
      <c r="AI1074" t="str">
        <f t="shared" si="236"/>
        <v>&gt;5000</v>
      </c>
      <c r="AJ1074">
        <v>0.7944</v>
      </c>
      <c r="AK1074" t="str">
        <f t="shared" si="237"/>
        <v>&lt;=0.8</v>
      </c>
      <c r="AL1074">
        <v>12</v>
      </c>
      <c r="AM1074">
        <v>0</v>
      </c>
      <c r="AN1074">
        <v>0</v>
      </c>
      <c r="AO1074" t="s">
        <v>32</v>
      </c>
      <c r="AP1074" t="s">
        <v>32</v>
      </c>
    </row>
    <row r="1075" spans="1:42" x14ac:dyDescent="0.25">
      <c r="A1075">
        <v>201604</v>
      </c>
      <c r="B1075" t="str">
        <f t="shared" si="224"/>
        <v>2016-I</v>
      </c>
      <c r="C1075" t="s">
        <v>1128</v>
      </c>
      <c r="D1075" t="s">
        <v>1128</v>
      </c>
      <c r="E1075">
        <v>30102673</v>
      </c>
      <c r="F1075" t="s">
        <v>29</v>
      </c>
      <c r="G1075">
        <v>0</v>
      </c>
      <c r="H1075">
        <v>0</v>
      </c>
      <c r="I1075">
        <v>0</v>
      </c>
      <c r="J1075">
        <f t="shared" si="225"/>
        <v>0</v>
      </c>
      <c r="K1075" t="str">
        <f t="shared" si="226"/>
        <v>Modelamiento</v>
      </c>
      <c r="L1075">
        <f t="shared" si="227"/>
        <v>0</v>
      </c>
      <c r="M1075">
        <v>46</v>
      </c>
      <c r="N1075" t="str">
        <f t="shared" si="228"/>
        <v>&lt;=50</v>
      </c>
      <c r="O1075" t="s">
        <v>56</v>
      </c>
      <c r="P1075" t="s">
        <v>39</v>
      </c>
      <c r="Q1075">
        <v>34886</v>
      </c>
      <c r="R1075">
        <v>999</v>
      </c>
      <c r="S1075" t="str">
        <f t="shared" si="229"/>
        <v>&lt;=1000</v>
      </c>
      <c r="T1075">
        <v>999</v>
      </c>
      <c r="U1075" t="str">
        <f t="shared" si="230"/>
        <v>&lt;=1000</v>
      </c>
      <c r="V1075" t="s">
        <v>585</v>
      </c>
      <c r="W1075">
        <v>33995</v>
      </c>
      <c r="X1075" s="12">
        <f t="shared" si="231"/>
        <v>2.9386674510957493E-2</v>
      </c>
      <c r="Y1075" t="str">
        <f t="shared" si="232"/>
        <v>&lt;=0.03</v>
      </c>
      <c r="Z1075" t="s">
        <v>32</v>
      </c>
      <c r="AA1075">
        <v>4</v>
      </c>
      <c r="AB1075">
        <v>1656.4</v>
      </c>
      <c r="AC1075" t="str">
        <f t="shared" si="233"/>
        <v>&lt;=2000</v>
      </c>
      <c r="AD1075">
        <v>1472</v>
      </c>
      <c r="AE1075" t="str">
        <f t="shared" si="234"/>
        <v>&gt;120</v>
      </c>
      <c r="AF1075">
        <v>1656.4</v>
      </c>
      <c r="AG1075" t="str">
        <f t="shared" si="235"/>
        <v>&lt;=2000</v>
      </c>
      <c r="AH1075" t="s">
        <v>32</v>
      </c>
      <c r="AI1075" t="str">
        <f t="shared" si="236"/>
        <v/>
      </c>
      <c r="AJ1075" t="s">
        <v>32</v>
      </c>
      <c r="AK1075" t="str">
        <f t="shared" si="237"/>
        <v/>
      </c>
      <c r="AL1075">
        <v>12</v>
      </c>
      <c r="AM1075">
        <v>0</v>
      </c>
      <c r="AN1075">
        <v>12</v>
      </c>
      <c r="AO1075" t="s">
        <v>32</v>
      </c>
      <c r="AP1075">
        <v>1</v>
      </c>
    </row>
    <row r="1076" spans="1:42" x14ac:dyDescent="0.25">
      <c r="A1076">
        <v>201604</v>
      </c>
      <c r="B1076" t="str">
        <f t="shared" si="224"/>
        <v>2016-I</v>
      </c>
      <c r="C1076" t="s">
        <v>1129</v>
      </c>
      <c r="D1076" t="s">
        <v>1129</v>
      </c>
      <c r="E1076">
        <v>30103921</v>
      </c>
      <c r="F1076" t="s">
        <v>29</v>
      </c>
      <c r="G1076">
        <v>0</v>
      </c>
      <c r="H1076">
        <v>0</v>
      </c>
      <c r="I1076">
        <v>0</v>
      </c>
      <c r="J1076">
        <f t="shared" si="225"/>
        <v>0</v>
      </c>
      <c r="K1076" t="str">
        <f t="shared" si="226"/>
        <v>Modelamiento</v>
      </c>
      <c r="L1076">
        <f t="shared" si="227"/>
        <v>0</v>
      </c>
      <c r="M1076">
        <v>36</v>
      </c>
      <c r="N1076" t="str">
        <f t="shared" si="228"/>
        <v>&lt;=40</v>
      </c>
      <c r="O1076" t="s">
        <v>56</v>
      </c>
      <c r="P1076" t="s">
        <v>39</v>
      </c>
      <c r="Q1076">
        <v>34786</v>
      </c>
      <c r="R1076">
        <v>1099</v>
      </c>
      <c r="S1076" t="str">
        <f t="shared" si="229"/>
        <v>&lt;=1500</v>
      </c>
      <c r="T1076">
        <v>996.14</v>
      </c>
      <c r="U1076" t="str">
        <f t="shared" si="230"/>
        <v>&lt;=1000</v>
      </c>
      <c r="V1076" t="s">
        <v>585</v>
      </c>
      <c r="W1076">
        <v>33995</v>
      </c>
      <c r="X1076" s="12">
        <f t="shared" si="231"/>
        <v>3.2328283571113399E-2</v>
      </c>
      <c r="Y1076" t="str">
        <f t="shared" si="232"/>
        <v>&lt;=0.04</v>
      </c>
      <c r="Z1076" t="s">
        <v>32</v>
      </c>
      <c r="AA1076">
        <v>4</v>
      </c>
      <c r="AB1076">
        <v>1418.08</v>
      </c>
      <c r="AC1076" t="str">
        <f t="shared" si="233"/>
        <v>&lt;=2000</v>
      </c>
      <c r="AD1076">
        <v>1811</v>
      </c>
      <c r="AE1076" t="str">
        <f t="shared" si="234"/>
        <v>&gt;120</v>
      </c>
      <c r="AF1076">
        <v>1418.08</v>
      </c>
      <c r="AG1076" t="str">
        <f t="shared" si="235"/>
        <v>&lt;=2000</v>
      </c>
      <c r="AH1076" t="s">
        <v>32</v>
      </c>
      <c r="AI1076" t="str">
        <f t="shared" si="236"/>
        <v/>
      </c>
      <c r="AJ1076" t="s">
        <v>32</v>
      </c>
      <c r="AK1076" t="str">
        <f t="shared" si="237"/>
        <v/>
      </c>
      <c r="AL1076">
        <v>12</v>
      </c>
      <c r="AM1076">
        <v>0</v>
      </c>
      <c r="AN1076">
        <v>12</v>
      </c>
      <c r="AO1076" t="s">
        <v>32</v>
      </c>
      <c r="AP1076">
        <v>1</v>
      </c>
    </row>
    <row r="1077" spans="1:42" x14ac:dyDescent="0.25">
      <c r="A1077">
        <v>201604</v>
      </c>
      <c r="B1077" t="str">
        <f t="shared" si="224"/>
        <v>2016-I</v>
      </c>
      <c r="C1077" t="s">
        <v>1130</v>
      </c>
      <c r="D1077" t="s">
        <v>1130</v>
      </c>
      <c r="E1077">
        <v>30101099</v>
      </c>
      <c r="F1077" t="s">
        <v>29</v>
      </c>
      <c r="G1077">
        <v>0</v>
      </c>
      <c r="H1077">
        <v>0</v>
      </c>
      <c r="I1077">
        <v>0</v>
      </c>
      <c r="J1077">
        <f t="shared" si="225"/>
        <v>0</v>
      </c>
      <c r="K1077" t="str">
        <f t="shared" si="226"/>
        <v>Modelamiento</v>
      </c>
      <c r="L1077">
        <f t="shared" si="227"/>
        <v>0</v>
      </c>
      <c r="M1077">
        <v>34</v>
      </c>
      <c r="N1077" t="str">
        <f t="shared" si="228"/>
        <v>&lt;=35</v>
      </c>
      <c r="O1077" t="s">
        <v>56</v>
      </c>
      <c r="P1077" t="s">
        <v>39</v>
      </c>
      <c r="Q1077">
        <v>34886</v>
      </c>
      <c r="R1077">
        <v>999</v>
      </c>
      <c r="S1077" t="str">
        <f t="shared" si="229"/>
        <v>&lt;=1000</v>
      </c>
      <c r="T1077">
        <v>999.18</v>
      </c>
      <c r="U1077" t="str">
        <f t="shared" si="230"/>
        <v>&lt;=1000</v>
      </c>
      <c r="V1077" t="s">
        <v>585</v>
      </c>
      <c r="W1077">
        <v>33995</v>
      </c>
      <c r="X1077" s="12">
        <f t="shared" si="231"/>
        <v>2.9386674510957493E-2</v>
      </c>
      <c r="Y1077" t="str">
        <f t="shared" si="232"/>
        <v>&lt;=0.03</v>
      </c>
      <c r="Z1077" t="s">
        <v>32</v>
      </c>
      <c r="AA1077">
        <v>9</v>
      </c>
      <c r="AB1077" t="s">
        <v>32</v>
      </c>
      <c r="AC1077" t="str">
        <f t="shared" si="233"/>
        <v/>
      </c>
      <c r="AD1077" t="s">
        <v>32</v>
      </c>
      <c r="AE1077" t="str">
        <f t="shared" si="234"/>
        <v/>
      </c>
      <c r="AF1077" t="s">
        <v>32</v>
      </c>
      <c r="AG1077" t="str">
        <f t="shared" si="235"/>
        <v/>
      </c>
      <c r="AH1077" t="s">
        <v>32</v>
      </c>
      <c r="AI1077" t="str">
        <f t="shared" si="236"/>
        <v/>
      </c>
      <c r="AJ1077" t="s">
        <v>32</v>
      </c>
      <c r="AK1077" t="str">
        <f t="shared" si="237"/>
        <v/>
      </c>
      <c r="AL1077">
        <v>0</v>
      </c>
      <c r="AM1077">
        <v>0</v>
      </c>
      <c r="AN1077">
        <v>0</v>
      </c>
      <c r="AO1077" t="s">
        <v>32</v>
      </c>
      <c r="AP1077" t="s">
        <v>32</v>
      </c>
    </row>
    <row r="1078" spans="1:42" x14ac:dyDescent="0.25">
      <c r="A1078">
        <v>201604</v>
      </c>
      <c r="B1078" t="str">
        <f t="shared" si="224"/>
        <v>2016-I</v>
      </c>
      <c r="C1078" t="s">
        <v>1131</v>
      </c>
      <c r="D1078" t="s">
        <v>1131</v>
      </c>
      <c r="E1078">
        <v>30104917</v>
      </c>
      <c r="F1078" t="s">
        <v>29</v>
      </c>
      <c r="G1078">
        <v>0</v>
      </c>
      <c r="H1078">
        <v>0</v>
      </c>
      <c r="I1078">
        <v>0</v>
      </c>
      <c r="J1078">
        <f t="shared" si="225"/>
        <v>0</v>
      </c>
      <c r="K1078" t="str">
        <f t="shared" si="226"/>
        <v>Modelamiento</v>
      </c>
      <c r="L1078">
        <f t="shared" si="227"/>
        <v>0</v>
      </c>
      <c r="M1078">
        <v>37</v>
      </c>
      <c r="N1078" t="str">
        <f t="shared" si="228"/>
        <v>&lt;=40</v>
      </c>
      <c r="O1078" t="s">
        <v>56</v>
      </c>
      <c r="P1078" t="s">
        <v>39</v>
      </c>
      <c r="Q1078">
        <v>34799</v>
      </c>
      <c r="R1078">
        <v>550</v>
      </c>
      <c r="S1078" t="str">
        <f t="shared" si="229"/>
        <v>&lt;=1000</v>
      </c>
      <c r="T1078">
        <v>997.54</v>
      </c>
      <c r="U1078" t="str">
        <f t="shared" si="230"/>
        <v>&lt;=1000</v>
      </c>
      <c r="V1078" t="s">
        <v>585</v>
      </c>
      <c r="W1078">
        <v>33459</v>
      </c>
      <c r="X1078" s="12">
        <f t="shared" si="231"/>
        <v>1.6438028632057143E-2</v>
      </c>
      <c r="Y1078" t="str">
        <f t="shared" si="232"/>
        <v>&lt;=0.02</v>
      </c>
      <c r="Z1078" t="s">
        <v>32</v>
      </c>
      <c r="AA1078">
        <v>4</v>
      </c>
      <c r="AB1078">
        <v>2939.67</v>
      </c>
      <c r="AC1078" t="str">
        <f t="shared" si="233"/>
        <v>&lt;=3000</v>
      </c>
      <c r="AD1078">
        <v>1656</v>
      </c>
      <c r="AE1078" t="str">
        <f t="shared" si="234"/>
        <v>&gt;120</v>
      </c>
      <c r="AF1078">
        <v>2939.67</v>
      </c>
      <c r="AG1078" t="str">
        <f t="shared" si="235"/>
        <v>&lt;=3000</v>
      </c>
      <c r="AH1078" t="s">
        <v>32</v>
      </c>
      <c r="AI1078" t="str">
        <f t="shared" si="236"/>
        <v/>
      </c>
      <c r="AJ1078" t="s">
        <v>32</v>
      </c>
      <c r="AK1078" t="str">
        <f t="shared" si="237"/>
        <v/>
      </c>
      <c r="AL1078">
        <v>12</v>
      </c>
      <c r="AM1078">
        <v>0</v>
      </c>
      <c r="AN1078">
        <v>12</v>
      </c>
      <c r="AO1078" t="s">
        <v>32</v>
      </c>
      <c r="AP1078">
        <v>1</v>
      </c>
    </row>
    <row r="1079" spans="1:42" x14ac:dyDescent="0.25">
      <c r="A1079">
        <v>201604</v>
      </c>
      <c r="B1079" t="str">
        <f t="shared" si="224"/>
        <v>2016-I</v>
      </c>
      <c r="C1079" t="s">
        <v>1132</v>
      </c>
      <c r="D1079" t="s">
        <v>1132</v>
      </c>
      <c r="E1079">
        <v>30093963</v>
      </c>
      <c r="F1079" t="s">
        <v>29</v>
      </c>
      <c r="G1079">
        <v>0</v>
      </c>
      <c r="H1079">
        <v>0</v>
      </c>
      <c r="I1079">
        <v>0</v>
      </c>
      <c r="J1079">
        <f t="shared" si="225"/>
        <v>0</v>
      </c>
      <c r="K1079" t="str">
        <f t="shared" si="226"/>
        <v>Modelamiento</v>
      </c>
      <c r="L1079">
        <f t="shared" si="227"/>
        <v>0</v>
      </c>
      <c r="M1079">
        <v>37</v>
      </c>
      <c r="N1079" t="str">
        <f t="shared" si="228"/>
        <v>&lt;=40</v>
      </c>
      <c r="O1079" t="s">
        <v>56</v>
      </c>
      <c r="P1079" t="s">
        <v>39</v>
      </c>
      <c r="Q1079">
        <v>40685</v>
      </c>
      <c r="R1079">
        <v>1500</v>
      </c>
      <c r="S1079" t="str">
        <f t="shared" si="229"/>
        <v>&lt;=1500</v>
      </c>
      <c r="T1079">
        <v>1357.92</v>
      </c>
      <c r="U1079" t="str">
        <f t="shared" si="230"/>
        <v>&lt;=1400</v>
      </c>
      <c r="V1079" t="s">
        <v>589</v>
      </c>
      <c r="W1079">
        <v>40295</v>
      </c>
      <c r="X1079" s="12">
        <f t="shared" si="231"/>
        <v>3.7225462216155851E-2</v>
      </c>
      <c r="Y1079" t="str">
        <f t="shared" si="232"/>
        <v>&lt;=0.04</v>
      </c>
      <c r="Z1079" t="s">
        <v>32</v>
      </c>
      <c r="AA1079">
        <v>4</v>
      </c>
      <c r="AB1079">
        <v>3732.93</v>
      </c>
      <c r="AC1079" t="str">
        <f t="shared" si="233"/>
        <v>&lt;=4000</v>
      </c>
      <c r="AD1079">
        <v>3209</v>
      </c>
      <c r="AE1079" t="str">
        <f t="shared" si="234"/>
        <v>&gt;120</v>
      </c>
      <c r="AF1079">
        <v>730.08</v>
      </c>
      <c r="AG1079" t="str">
        <f t="shared" si="235"/>
        <v>&lt;=1000</v>
      </c>
      <c r="AH1079" t="s">
        <v>32</v>
      </c>
      <c r="AI1079" t="str">
        <f t="shared" si="236"/>
        <v/>
      </c>
      <c r="AJ1079" t="s">
        <v>32</v>
      </c>
      <c r="AK1079" t="str">
        <f t="shared" si="237"/>
        <v/>
      </c>
      <c r="AL1079">
        <v>8</v>
      </c>
      <c r="AM1079">
        <v>2</v>
      </c>
      <c r="AN1079">
        <v>6</v>
      </c>
      <c r="AO1079">
        <v>1</v>
      </c>
      <c r="AP1079">
        <v>7</v>
      </c>
    </row>
    <row r="1080" spans="1:42" x14ac:dyDescent="0.25">
      <c r="A1080">
        <v>201604</v>
      </c>
      <c r="B1080" t="str">
        <f t="shared" si="224"/>
        <v>2016-I</v>
      </c>
      <c r="C1080" t="s">
        <v>1133</v>
      </c>
      <c r="D1080" t="s">
        <v>1133</v>
      </c>
      <c r="E1080">
        <v>30105249</v>
      </c>
      <c r="F1080" t="s">
        <v>29</v>
      </c>
      <c r="G1080">
        <v>0</v>
      </c>
      <c r="H1080">
        <v>0</v>
      </c>
      <c r="I1080">
        <v>0</v>
      </c>
      <c r="J1080">
        <f t="shared" si="225"/>
        <v>0</v>
      </c>
      <c r="K1080" t="str">
        <f t="shared" si="226"/>
        <v>Modelamiento</v>
      </c>
      <c r="L1080">
        <f t="shared" si="227"/>
        <v>0</v>
      </c>
      <c r="M1080">
        <v>28</v>
      </c>
      <c r="N1080" t="str">
        <f t="shared" si="228"/>
        <v>&lt;=30</v>
      </c>
      <c r="O1080" t="s">
        <v>56</v>
      </c>
      <c r="P1080" t="s">
        <v>39</v>
      </c>
      <c r="Q1080">
        <v>25673</v>
      </c>
      <c r="R1080">
        <v>499</v>
      </c>
      <c r="S1080" t="str">
        <f t="shared" si="229"/>
        <v>&lt;=500</v>
      </c>
      <c r="T1080">
        <v>999.19</v>
      </c>
      <c r="U1080" t="str">
        <f t="shared" si="230"/>
        <v>&lt;=1000</v>
      </c>
      <c r="V1080" t="s">
        <v>585</v>
      </c>
      <c r="W1080">
        <v>24282</v>
      </c>
      <c r="X1080" s="12">
        <f t="shared" si="231"/>
        <v>2.0550201795568733E-2</v>
      </c>
      <c r="Y1080" t="str">
        <f t="shared" si="232"/>
        <v>&lt;=0.03</v>
      </c>
      <c r="Z1080" t="s">
        <v>32</v>
      </c>
      <c r="AA1080">
        <v>9</v>
      </c>
      <c r="AB1080" t="s">
        <v>32</v>
      </c>
      <c r="AC1080" t="str">
        <f t="shared" si="233"/>
        <v/>
      </c>
      <c r="AD1080" t="s">
        <v>32</v>
      </c>
      <c r="AE1080" t="str">
        <f t="shared" si="234"/>
        <v/>
      </c>
      <c r="AF1080" t="s">
        <v>32</v>
      </c>
      <c r="AG1080" t="str">
        <f t="shared" si="235"/>
        <v/>
      </c>
      <c r="AH1080" t="s">
        <v>32</v>
      </c>
      <c r="AI1080" t="str">
        <f t="shared" si="236"/>
        <v/>
      </c>
      <c r="AJ1080" t="s">
        <v>32</v>
      </c>
      <c r="AK1080" t="str">
        <f t="shared" si="237"/>
        <v/>
      </c>
      <c r="AL1080">
        <v>0</v>
      </c>
      <c r="AM1080">
        <v>0</v>
      </c>
      <c r="AN1080">
        <v>0</v>
      </c>
      <c r="AO1080" t="s">
        <v>32</v>
      </c>
      <c r="AP1080" t="s">
        <v>32</v>
      </c>
    </row>
    <row r="1081" spans="1:42" x14ac:dyDescent="0.25">
      <c r="A1081">
        <v>201604</v>
      </c>
      <c r="B1081" t="str">
        <f t="shared" si="224"/>
        <v>2016-I</v>
      </c>
      <c r="C1081" t="s">
        <v>1134</v>
      </c>
      <c r="D1081" t="s">
        <v>1134</v>
      </c>
      <c r="E1081">
        <v>30101052</v>
      </c>
      <c r="F1081" t="s">
        <v>29</v>
      </c>
      <c r="G1081">
        <v>1</v>
      </c>
      <c r="H1081">
        <v>0</v>
      </c>
      <c r="I1081">
        <v>0</v>
      </c>
      <c r="J1081">
        <f t="shared" si="225"/>
        <v>0</v>
      </c>
      <c r="K1081" t="str">
        <f t="shared" si="226"/>
        <v>Modelamiento</v>
      </c>
      <c r="L1081">
        <f t="shared" si="227"/>
        <v>0</v>
      </c>
      <c r="M1081">
        <v>54</v>
      </c>
      <c r="N1081" t="str">
        <f t="shared" si="228"/>
        <v>&lt;=55</v>
      </c>
      <c r="O1081" t="s">
        <v>72</v>
      </c>
      <c r="P1081" t="s">
        <v>35</v>
      </c>
      <c r="Q1081">
        <v>30530</v>
      </c>
      <c r="R1081">
        <v>499</v>
      </c>
      <c r="S1081" t="str">
        <f t="shared" si="229"/>
        <v>&lt;=500</v>
      </c>
      <c r="T1081">
        <v>999</v>
      </c>
      <c r="U1081" t="str">
        <f t="shared" si="230"/>
        <v>&lt;=1000</v>
      </c>
      <c r="V1081" t="s">
        <v>585</v>
      </c>
      <c r="W1081">
        <v>29139</v>
      </c>
      <c r="X1081" s="12">
        <f t="shared" si="231"/>
        <v>1.7124815539311576E-2</v>
      </c>
      <c r="Y1081" t="str">
        <f t="shared" si="232"/>
        <v>&lt;=0.02</v>
      </c>
      <c r="Z1081" t="s">
        <v>32</v>
      </c>
      <c r="AA1081">
        <v>0</v>
      </c>
      <c r="AB1081">
        <v>2330.7199999999998</v>
      </c>
      <c r="AC1081" t="str">
        <f t="shared" si="233"/>
        <v>&lt;=3000</v>
      </c>
      <c r="AD1081">
        <v>0</v>
      </c>
      <c r="AE1081" t="str">
        <f t="shared" si="234"/>
        <v>=0</v>
      </c>
      <c r="AF1081">
        <v>0</v>
      </c>
      <c r="AG1081" t="str">
        <f t="shared" si="235"/>
        <v>&lt;=500</v>
      </c>
      <c r="AH1081">
        <v>2700</v>
      </c>
      <c r="AI1081" t="str">
        <f t="shared" si="236"/>
        <v>&lt;=3000</v>
      </c>
      <c r="AJ1081">
        <v>0</v>
      </c>
      <c r="AK1081" t="str">
        <f t="shared" si="237"/>
        <v>=0</v>
      </c>
      <c r="AL1081">
        <v>2</v>
      </c>
      <c r="AM1081">
        <v>2</v>
      </c>
      <c r="AN1081">
        <v>0</v>
      </c>
      <c r="AO1081">
        <v>11</v>
      </c>
      <c r="AP1081" t="s">
        <v>32</v>
      </c>
    </row>
    <row r="1082" spans="1:42" x14ac:dyDescent="0.25">
      <c r="A1082">
        <v>201604</v>
      </c>
      <c r="B1082" t="str">
        <f t="shared" si="224"/>
        <v>2016-I</v>
      </c>
      <c r="C1082" t="s">
        <v>1135</v>
      </c>
      <c r="D1082" t="s">
        <v>1135</v>
      </c>
      <c r="E1082">
        <v>30101514</v>
      </c>
      <c r="F1082" t="s">
        <v>29</v>
      </c>
      <c r="G1082">
        <v>1</v>
      </c>
      <c r="H1082">
        <v>0</v>
      </c>
      <c r="I1082">
        <v>0</v>
      </c>
      <c r="J1082">
        <f t="shared" si="225"/>
        <v>0</v>
      </c>
      <c r="K1082" t="str">
        <f t="shared" si="226"/>
        <v>Modelamiento</v>
      </c>
      <c r="L1082">
        <f t="shared" si="227"/>
        <v>0</v>
      </c>
      <c r="M1082">
        <v>25</v>
      </c>
      <c r="N1082" t="str">
        <f t="shared" si="228"/>
        <v>&lt;=25</v>
      </c>
      <c r="O1082" t="s">
        <v>56</v>
      </c>
      <c r="P1082" t="s">
        <v>35</v>
      </c>
      <c r="Q1082">
        <v>34786</v>
      </c>
      <c r="R1082">
        <v>1099</v>
      </c>
      <c r="S1082" t="str">
        <f t="shared" si="229"/>
        <v>&lt;=1500</v>
      </c>
      <c r="T1082">
        <v>996.14</v>
      </c>
      <c r="U1082" t="str">
        <f t="shared" si="230"/>
        <v>&lt;=1000</v>
      </c>
      <c r="V1082" t="s">
        <v>585</v>
      </c>
      <c r="W1082">
        <v>33995</v>
      </c>
      <c r="X1082" s="12">
        <f t="shared" si="231"/>
        <v>3.2328283571113399E-2</v>
      </c>
      <c r="Y1082" t="str">
        <f t="shared" si="232"/>
        <v>&lt;=0.04</v>
      </c>
      <c r="Z1082" t="s">
        <v>32</v>
      </c>
      <c r="AA1082">
        <v>4</v>
      </c>
      <c r="AB1082">
        <v>2764.49</v>
      </c>
      <c r="AC1082" t="str">
        <f t="shared" si="233"/>
        <v>&lt;=3000</v>
      </c>
      <c r="AD1082">
        <v>1428</v>
      </c>
      <c r="AE1082" t="str">
        <f t="shared" si="234"/>
        <v>&gt;120</v>
      </c>
      <c r="AF1082">
        <v>2764.49</v>
      </c>
      <c r="AG1082" t="str">
        <f t="shared" si="235"/>
        <v>&lt;=3000</v>
      </c>
      <c r="AH1082" t="s">
        <v>32</v>
      </c>
      <c r="AI1082" t="str">
        <f t="shared" si="236"/>
        <v/>
      </c>
      <c r="AJ1082" t="s">
        <v>32</v>
      </c>
      <c r="AK1082" t="str">
        <f t="shared" si="237"/>
        <v/>
      </c>
      <c r="AL1082">
        <v>12</v>
      </c>
      <c r="AM1082">
        <v>0</v>
      </c>
      <c r="AN1082">
        <v>12</v>
      </c>
      <c r="AO1082" t="s">
        <v>32</v>
      </c>
      <c r="AP1082">
        <v>1</v>
      </c>
    </row>
    <row r="1083" spans="1:42" x14ac:dyDescent="0.25">
      <c r="A1083">
        <v>201604</v>
      </c>
      <c r="B1083" t="str">
        <f t="shared" si="224"/>
        <v>2016-I</v>
      </c>
      <c r="C1083" t="s">
        <v>1136</v>
      </c>
      <c r="D1083" t="s">
        <v>1136</v>
      </c>
      <c r="E1083">
        <v>30104409</v>
      </c>
      <c r="F1083" t="s">
        <v>29</v>
      </c>
      <c r="G1083">
        <v>0</v>
      </c>
      <c r="H1083">
        <v>0</v>
      </c>
      <c r="I1083">
        <v>0</v>
      </c>
      <c r="J1083">
        <f t="shared" si="225"/>
        <v>0</v>
      </c>
      <c r="K1083" t="str">
        <f t="shared" si="226"/>
        <v>Modelamiento</v>
      </c>
      <c r="L1083">
        <f t="shared" si="227"/>
        <v>0</v>
      </c>
      <c r="M1083">
        <v>24</v>
      </c>
      <c r="N1083" t="str">
        <f t="shared" si="228"/>
        <v>&lt;=25</v>
      </c>
      <c r="O1083" t="s">
        <v>56</v>
      </c>
      <c r="P1083" t="s">
        <v>31</v>
      </c>
      <c r="Q1083">
        <v>38234</v>
      </c>
      <c r="R1083">
        <v>1500</v>
      </c>
      <c r="S1083" t="str">
        <f t="shared" si="229"/>
        <v>&lt;=1500</v>
      </c>
      <c r="T1083">
        <v>1389.12</v>
      </c>
      <c r="U1083" t="str">
        <f t="shared" si="230"/>
        <v>&lt;=1400</v>
      </c>
      <c r="V1083" t="s">
        <v>587</v>
      </c>
      <c r="W1083">
        <v>37844</v>
      </c>
      <c r="X1083" s="12">
        <f t="shared" si="231"/>
        <v>3.9636402071662614E-2</v>
      </c>
      <c r="Y1083" t="str">
        <f t="shared" si="232"/>
        <v>&lt;=0.04</v>
      </c>
      <c r="Z1083" t="s">
        <v>32</v>
      </c>
      <c r="AA1083">
        <v>4</v>
      </c>
      <c r="AB1083">
        <v>1484.8</v>
      </c>
      <c r="AC1083" t="str">
        <f t="shared" si="233"/>
        <v>&lt;=2000</v>
      </c>
      <c r="AD1083">
        <v>300</v>
      </c>
      <c r="AE1083" t="str">
        <f t="shared" si="234"/>
        <v>&gt;120</v>
      </c>
      <c r="AF1083">
        <v>1484.8</v>
      </c>
      <c r="AG1083" t="str">
        <f t="shared" si="235"/>
        <v>&lt;=2000</v>
      </c>
      <c r="AH1083">
        <v>1500</v>
      </c>
      <c r="AI1083" t="str">
        <f t="shared" si="236"/>
        <v>&lt;=2000</v>
      </c>
      <c r="AJ1083">
        <v>1</v>
      </c>
      <c r="AK1083" t="str">
        <f t="shared" si="237"/>
        <v>&gt;0.9</v>
      </c>
      <c r="AL1083">
        <v>12</v>
      </c>
      <c r="AM1083">
        <v>2</v>
      </c>
      <c r="AN1083">
        <v>6</v>
      </c>
      <c r="AO1083">
        <v>11</v>
      </c>
      <c r="AP1083">
        <v>1</v>
      </c>
    </row>
    <row r="1084" spans="1:42" x14ac:dyDescent="0.25">
      <c r="A1084">
        <v>201604</v>
      </c>
      <c r="B1084" t="str">
        <f t="shared" si="224"/>
        <v>2016-I</v>
      </c>
      <c r="C1084" t="s">
        <v>1137</v>
      </c>
      <c r="D1084" t="s">
        <v>1137</v>
      </c>
      <c r="E1084">
        <v>30096132</v>
      </c>
      <c r="F1084" t="s">
        <v>29</v>
      </c>
      <c r="G1084">
        <v>1</v>
      </c>
      <c r="H1084">
        <v>0</v>
      </c>
      <c r="I1084">
        <v>0</v>
      </c>
      <c r="J1084">
        <f t="shared" si="225"/>
        <v>0</v>
      </c>
      <c r="K1084" t="str">
        <f t="shared" si="226"/>
        <v>Modelamiento</v>
      </c>
      <c r="L1084">
        <f t="shared" si="227"/>
        <v>0</v>
      </c>
      <c r="M1084">
        <v>34</v>
      </c>
      <c r="N1084" t="str">
        <f t="shared" si="228"/>
        <v>&lt;=35</v>
      </c>
      <c r="O1084" t="s">
        <v>56</v>
      </c>
      <c r="P1084" t="s">
        <v>39</v>
      </c>
      <c r="Q1084">
        <v>49172</v>
      </c>
      <c r="R1084">
        <v>1650</v>
      </c>
      <c r="S1084" t="str">
        <f t="shared" si="229"/>
        <v>&lt;=2000</v>
      </c>
      <c r="T1084">
        <v>1409.53</v>
      </c>
      <c r="U1084" t="str">
        <f t="shared" si="230"/>
        <v>&lt;=1500</v>
      </c>
      <c r="V1084" t="s">
        <v>597</v>
      </c>
      <c r="W1084">
        <v>48932</v>
      </c>
      <c r="X1084" s="12">
        <f t="shared" si="231"/>
        <v>3.3720264857353063E-2</v>
      </c>
      <c r="Y1084" t="str">
        <f t="shared" si="232"/>
        <v>&lt;=0.04</v>
      </c>
      <c r="Z1084" t="s">
        <v>32</v>
      </c>
      <c r="AA1084">
        <v>4</v>
      </c>
      <c r="AB1084">
        <v>3226.18</v>
      </c>
      <c r="AC1084" t="str">
        <f t="shared" si="233"/>
        <v>&lt;=4000</v>
      </c>
      <c r="AD1084">
        <v>1267</v>
      </c>
      <c r="AE1084" t="str">
        <f t="shared" si="234"/>
        <v>&gt;120</v>
      </c>
      <c r="AF1084">
        <v>3226.18</v>
      </c>
      <c r="AG1084" t="str">
        <f t="shared" si="235"/>
        <v>&lt;=4000</v>
      </c>
      <c r="AH1084" t="s">
        <v>32</v>
      </c>
      <c r="AI1084" t="str">
        <f t="shared" si="236"/>
        <v/>
      </c>
      <c r="AJ1084" t="s">
        <v>32</v>
      </c>
      <c r="AK1084" t="str">
        <f t="shared" si="237"/>
        <v/>
      </c>
      <c r="AL1084">
        <v>12</v>
      </c>
      <c r="AM1084">
        <v>0</v>
      </c>
      <c r="AN1084">
        <v>12</v>
      </c>
      <c r="AO1084" t="s">
        <v>32</v>
      </c>
      <c r="AP1084">
        <v>1</v>
      </c>
    </row>
    <row r="1085" spans="1:42" x14ac:dyDescent="0.25">
      <c r="A1085">
        <v>201604</v>
      </c>
      <c r="B1085" t="str">
        <f t="shared" si="224"/>
        <v>2016-I</v>
      </c>
      <c r="C1085" t="s">
        <v>1138</v>
      </c>
      <c r="D1085" t="s">
        <v>1138</v>
      </c>
      <c r="E1085">
        <v>30106550</v>
      </c>
      <c r="F1085" t="s">
        <v>29</v>
      </c>
      <c r="G1085">
        <v>0</v>
      </c>
      <c r="H1085">
        <v>0</v>
      </c>
      <c r="I1085">
        <v>0</v>
      </c>
      <c r="J1085">
        <f t="shared" si="225"/>
        <v>0</v>
      </c>
      <c r="K1085" t="str">
        <f t="shared" si="226"/>
        <v>Modelamiento</v>
      </c>
      <c r="L1085">
        <f t="shared" si="227"/>
        <v>0</v>
      </c>
      <c r="M1085">
        <v>34</v>
      </c>
      <c r="N1085" t="str">
        <f t="shared" si="228"/>
        <v>&lt;=35</v>
      </c>
      <c r="O1085" t="s">
        <v>56</v>
      </c>
      <c r="P1085" t="s">
        <v>35</v>
      </c>
      <c r="Q1085">
        <v>36657</v>
      </c>
      <c r="R1085">
        <v>1500</v>
      </c>
      <c r="S1085" t="str">
        <f t="shared" si="229"/>
        <v>&lt;=1500</v>
      </c>
      <c r="T1085">
        <v>1331</v>
      </c>
      <c r="U1085" t="str">
        <f t="shared" si="230"/>
        <v>&lt;=1400</v>
      </c>
      <c r="V1085" t="s">
        <v>614</v>
      </c>
      <c r="W1085">
        <v>36267</v>
      </c>
      <c r="X1085" s="12">
        <f t="shared" si="231"/>
        <v>4.1359913971378941E-2</v>
      </c>
      <c r="Y1085" t="str">
        <f t="shared" si="232"/>
        <v>&lt;=0.05</v>
      </c>
      <c r="Z1085" t="s">
        <v>32</v>
      </c>
      <c r="AA1085">
        <v>4</v>
      </c>
      <c r="AB1085">
        <v>1709.95</v>
      </c>
      <c r="AC1085" t="str">
        <f t="shared" si="233"/>
        <v>&lt;=2000</v>
      </c>
      <c r="AD1085">
        <v>1984</v>
      </c>
      <c r="AE1085" t="str">
        <f t="shared" si="234"/>
        <v>&gt;120</v>
      </c>
      <c r="AF1085">
        <v>1709.95</v>
      </c>
      <c r="AG1085" t="str">
        <f t="shared" si="235"/>
        <v>&lt;=2000</v>
      </c>
      <c r="AH1085" t="s">
        <v>32</v>
      </c>
      <c r="AI1085" t="str">
        <f t="shared" si="236"/>
        <v/>
      </c>
      <c r="AJ1085" t="s">
        <v>32</v>
      </c>
      <c r="AK1085" t="str">
        <f t="shared" si="237"/>
        <v/>
      </c>
      <c r="AL1085">
        <v>12</v>
      </c>
      <c r="AM1085">
        <v>0</v>
      </c>
      <c r="AN1085">
        <v>12</v>
      </c>
      <c r="AO1085" t="s">
        <v>32</v>
      </c>
      <c r="AP1085">
        <v>1</v>
      </c>
    </row>
    <row r="1086" spans="1:42" x14ac:dyDescent="0.25">
      <c r="A1086">
        <v>201604</v>
      </c>
      <c r="B1086" t="str">
        <f t="shared" si="224"/>
        <v>2016-I</v>
      </c>
      <c r="C1086" t="s">
        <v>1139</v>
      </c>
      <c r="D1086" t="s">
        <v>1139</v>
      </c>
      <c r="E1086">
        <v>30102173</v>
      </c>
      <c r="F1086" t="s">
        <v>29</v>
      </c>
      <c r="G1086">
        <v>0</v>
      </c>
      <c r="H1086">
        <v>0</v>
      </c>
      <c r="I1086">
        <v>0</v>
      </c>
      <c r="J1086">
        <f t="shared" si="225"/>
        <v>0</v>
      </c>
      <c r="K1086" t="str">
        <f t="shared" si="226"/>
        <v>Modelamiento</v>
      </c>
      <c r="L1086">
        <f t="shared" si="227"/>
        <v>0</v>
      </c>
      <c r="M1086">
        <v>51</v>
      </c>
      <c r="N1086" t="str">
        <f t="shared" si="228"/>
        <v>&lt;=55</v>
      </c>
      <c r="O1086" t="s">
        <v>56</v>
      </c>
      <c r="P1086" t="s">
        <v>35</v>
      </c>
      <c r="Q1086">
        <v>43456</v>
      </c>
      <c r="R1086">
        <v>1500</v>
      </c>
      <c r="S1086" t="str">
        <f t="shared" si="229"/>
        <v>&lt;=1500</v>
      </c>
      <c r="T1086">
        <v>1447.31</v>
      </c>
      <c r="U1086" t="str">
        <f t="shared" si="230"/>
        <v>&lt;=1500</v>
      </c>
      <c r="V1086" t="s">
        <v>589</v>
      </c>
      <c r="W1086">
        <v>43066</v>
      </c>
      <c r="X1086" s="12">
        <f t="shared" si="231"/>
        <v>3.4830260530348767E-2</v>
      </c>
      <c r="Y1086" t="str">
        <f t="shared" si="232"/>
        <v>&lt;=0.04</v>
      </c>
      <c r="Z1086" t="s">
        <v>32</v>
      </c>
      <c r="AA1086">
        <v>0</v>
      </c>
      <c r="AB1086">
        <v>10871</v>
      </c>
      <c r="AC1086" t="str">
        <f t="shared" si="233"/>
        <v>&gt;5000</v>
      </c>
      <c r="AD1086">
        <v>0</v>
      </c>
      <c r="AE1086" t="str">
        <f t="shared" si="234"/>
        <v>=0</v>
      </c>
      <c r="AF1086">
        <v>0</v>
      </c>
      <c r="AG1086" t="str">
        <f t="shared" si="235"/>
        <v>&lt;=500</v>
      </c>
      <c r="AH1086">
        <v>6800</v>
      </c>
      <c r="AI1086" t="str">
        <f t="shared" si="236"/>
        <v>&gt;5000</v>
      </c>
      <c r="AJ1086">
        <v>0.86019999999999996</v>
      </c>
      <c r="AK1086" t="str">
        <f t="shared" si="237"/>
        <v>&lt;=0.9</v>
      </c>
      <c r="AL1086">
        <v>12</v>
      </c>
      <c r="AM1086">
        <v>12</v>
      </c>
      <c r="AN1086">
        <v>0</v>
      </c>
      <c r="AO1086">
        <v>1</v>
      </c>
      <c r="AP1086" t="s">
        <v>32</v>
      </c>
    </row>
    <row r="1087" spans="1:42" x14ac:dyDescent="0.25">
      <c r="A1087">
        <v>201604</v>
      </c>
      <c r="B1087" t="str">
        <f t="shared" si="224"/>
        <v>2016-I</v>
      </c>
      <c r="C1087" t="s">
        <v>1140</v>
      </c>
      <c r="D1087" t="s">
        <v>1140</v>
      </c>
      <c r="E1087">
        <v>30100389</v>
      </c>
      <c r="F1087" t="s">
        <v>29</v>
      </c>
      <c r="G1087">
        <v>0</v>
      </c>
      <c r="H1087">
        <v>1</v>
      </c>
      <c r="I1087">
        <v>0</v>
      </c>
      <c r="J1087">
        <f t="shared" si="225"/>
        <v>0</v>
      </c>
      <c r="K1087" t="str">
        <f t="shared" si="226"/>
        <v>Indeterminado</v>
      </c>
      <c r="L1087">
        <f t="shared" si="227"/>
        <v>0</v>
      </c>
      <c r="M1087">
        <v>26</v>
      </c>
      <c r="N1087" t="str">
        <f t="shared" si="228"/>
        <v>&lt;=30</v>
      </c>
      <c r="O1087" t="s">
        <v>56</v>
      </c>
      <c r="P1087" t="s">
        <v>39</v>
      </c>
      <c r="Q1087">
        <v>49872</v>
      </c>
      <c r="R1087">
        <v>1500</v>
      </c>
      <c r="S1087" t="str">
        <f t="shared" si="229"/>
        <v>&lt;=1500</v>
      </c>
      <c r="T1087">
        <v>1662.49</v>
      </c>
      <c r="U1087" t="str">
        <f t="shared" si="230"/>
        <v>&gt;1500</v>
      </c>
      <c r="V1087" t="s">
        <v>1141</v>
      </c>
      <c r="W1087">
        <v>49482</v>
      </c>
      <c r="X1087" s="12">
        <f t="shared" si="231"/>
        <v>3.0314053595246755E-2</v>
      </c>
      <c r="Y1087" t="str">
        <f t="shared" si="232"/>
        <v>&lt;=0.04</v>
      </c>
      <c r="Z1087" t="s">
        <v>32</v>
      </c>
      <c r="AA1087">
        <v>3</v>
      </c>
      <c r="AB1087">
        <v>1292.1300000000001</v>
      </c>
      <c r="AC1087" t="str">
        <f t="shared" si="233"/>
        <v>&lt;=2000</v>
      </c>
      <c r="AD1087">
        <v>77</v>
      </c>
      <c r="AE1087" t="str">
        <f t="shared" si="234"/>
        <v>&lt;=90</v>
      </c>
      <c r="AF1087">
        <v>0</v>
      </c>
      <c r="AG1087" t="str">
        <f t="shared" si="235"/>
        <v>&lt;=500</v>
      </c>
      <c r="AH1087" t="s">
        <v>32</v>
      </c>
      <c r="AI1087" t="str">
        <f t="shared" si="236"/>
        <v/>
      </c>
      <c r="AJ1087" t="s">
        <v>32</v>
      </c>
      <c r="AK1087" t="str">
        <f t="shared" si="237"/>
        <v/>
      </c>
      <c r="AL1087">
        <v>5</v>
      </c>
      <c r="AM1087">
        <v>2</v>
      </c>
      <c r="AN1087">
        <v>0</v>
      </c>
      <c r="AO1087">
        <v>1</v>
      </c>
      <c r="AP1087" t="s">
        <v>32</v>
      </c>
    </row>
    <row r="1088" spans="1:42" x14ac:dyDescent="0.25">
      <c r="A1088">
        <v>201604</v>
      </c>
      <c r="B1088" t="str">
        <f t="shared" si="224"/>
        <v>2016-I</v>
      </c>
      <c r="C1088" t="s">
        <v>1142</v>
      </c>
      <c r="D1088" t="s">
        <v>1142</v>
      </c>
      <c r="E1088">
        <v>30102788</v>
      </c>
      <c r="F1088" t="s">
        <v>29</v>
      </c>
      <c r="G1088">
        <v>0</v>
      </c>
      <c r="H1088">
        <v>0</v>
      </c>
      <c r="I1088">
        <v>0</v>
      </c>
      <c r="J1088">
        <f t="shared" si="225"/>
        <v>0</v>
      </c>
      <c r="K1088" t="str">
        <f t="shared" si="226"/>
        <v>Modelamiento</v>
      </c>
      <c r="L1088">
        <f t="shared" si="227"/>
        <v>0</v>
      </c>
      <c r="M1088">
        <v>31</v>
      </c>
      <c r="N1088" t="str">
        <f t="shared" si="228"/>
        <v>&lt;=35</v>
      </c>
      <c r="O1088" t="s">
        <v>56</v>
      </c>
      <c r="P1088" t="s">
        <v>39</v>
      </c>
      <c r="Q1088">
        <v>30530</v>
      </c>
      <c r="R1088">
        <v>499</v>
      </c>
      <c r="S1088" t="str">
        <f t="shared" si="229"/>
        <v>&lt;=500</v>
      </c>
      <c r="T1088">
        <v>999</v>
      </c>
      <c r="U1088" t="str">
        <f t="shared" si="230"/>
        <v>&lt;=1000</v>
      </c>
      <c r="V1088" t="s">
        <v>585</v>
      </c>
      <c r="W1088">
        <v>29139</v>
      </c>
      <c r="X1088" s="12">
        <f t="shared" si="231"/>
        <v>1.7124815539311576E-2</v>
      </c>
      <c r="Y1088" t="str">
        <f t="shared" si="232"/>
        <v>&lt;=0.02</v>
      </c>
      <c r="Z1088" t="s">
        <v>32</v>
      </c>
      <c r="AA1088">
        <v>4</v>
      </c>
      <c r="AB1088">
        <v>1367.33</v>
      </c>
      <c r="AC1088" t="str">
        <f t="shared" si="233"/>
        <v>&lt;=2000</v>
      </c>
      <c r="AD1088">
        <v>1514</v>
      </c>
      <c r="AE1088" t="str">
        <f t="shared" si="234"/>
        <v>&gt;120</v>
      </c>
      <c r="AF1088">
        <v>1367.33</v>
      </c>
      <c r="AG1088" t="str">
        <f t="shared" si="235"/>
        <v>&lt;=2000</v>
      </c>
      <c r="AH1088" t="s">
        <v>32</v>
      </c>
      <c r="AI1088" t="str">
        <f t="shared" si="236"/>
        <v/>
      </c>
      <c r="AJ1088" t="s">
        <v>32</v>
      </c>
      <c r="AK1088" t="str">
        <f t="shared" si="237"/>
        <v/>
      </c>
      <c r="AL1088">
        <v>12</v>
      </c>
      <c r="AM1088">
        <v>0</v>
      </c>
      <c r="AN1088">
        <v>12</v>
      </c>
      <c r="AO1088" t="s">
        <v>32</v>
      </c>
      <c r="AP1088">
        <v>1</v>
      </c>
    </row>
    <row r="1089" spans="1:42" x14ac:dyDescent="0.25">
      <c r="A1089">
        <v>201604</v>
      </c>
      <c r="B1089" t="str">
        <f t="shared" si="224"/>
        <v>2016-I</v>
      </c>
      <c r="C1089" t="s">
        <v>1143</v>
      </c>
      <c r="D1089" t="s">
        <v>1143</v>
      </c>
      <c r="E1089">
        <v>30106268</v>
      </c>
      <c r="F1089" t="s">
        <v>29</v>
      </c>
      <c r="G1089">
        <v>0</v>
      </c>
      <c r="H1089">
        <v>0</v>
      </c>
      <c r="I1089">
        <v>0</v>
      </c>
      <c r="J1089">
        <f t="shared" si="225"/>
        <v>0</v>
      </c>
      <c r="K1089" t="str">
        <f t="shared" si="226"/>
        <v>Modelamiento</v>
      </c>
      <c r="L1089">
        <f t="shared" si="227"/>
        <v>0</v>
      </c>
      <c r="M1089">
        <v>22</v>
      </c>
      <c r="N1089" t="str">
        <f t="shared" si="228"/>
        <v>&lt;=25</v>
      </c>
      <c r="O1089" t="s">
        <v>56</v>
      </c>
      <c r="P1089" t="s">
        <v>31</v>
      </c>
      <c r="Q1089">
        <v>39743</v>
      </c>
      <c r="R1089">
        <v>999</v>
      </c>
      <c r="S1089" t="str">
        <f t="shared" si="229"/>
        <v>&lt;=1000</v>
      </c>
      <c r="T1089">
        <v>999</v>
      </c>
      <c r="U1089" t="str">
        <f t="shared" si="230"/>
        <v>&lt;=1000</v>
      </c>
      <c r="V1089" t="s">
        <v>585</v>
      </c>
      <c r="W1089">
        <v>38852</v>
      </c>
      <c r="X1089" s="12">
        <f t="shared" si="231"/>
        <v>2.5712962009677751E-2</v>
      </c>
      <c r="Y1089" t="str">
        <f t="shared" si="232"/>
        <v>&lt;=0.03</v>
      </c>
      <c r="Z1089" t="s">
        <v>32</v>
      </c>
      <c r="AA1089">
        <v>0</v>
      </c>
      <c r="AB1089">
        <v>1390.42</v>
      </c>
      <c r="AC1089" t="str">
        <f t="shared" si="233"/>
        <v>&lt;=2000</v>
      </c>
      <c r="AD1089">
        <v>0</v>
      </c>
      <c r="AE1089" t="str">
        <f t="shared" si="234"/>
        <v>=0</v>
      </c>
      <c r="AF1089">
        <v>0</v>
      </c>
      <c r="AG1089" t="str">
        <f t="shared" si="235"/>
        <v>&lt;=500</v>
      </c>
      <c r="AH1089">
        <v>3300</v>
      </c>
      <c r="AI1089" t="str">
        <f t="shared" si="236"/>
        <v>&lt;=4000</v>
      </c>
      <c r="AJ1089">
        <v>0.48380000000000001</v>
      </c>
      <c r="AK1089" t="str">
        <f t="shared" si="237"/>
        <v>&lt;=0.5</v>
      </c>
      <c r="AL1089">
        <v>12</v>
      </c>
      <c r="AM1089">
        <v>12</v>
      </c>
      <c r="AN1089">
        <v>0</v>
      </c>
      <c r="AO1089">
        <v>1</v>
      </c>
      <c r="AP1089" t="s">
        <v>32</v>
      </c>
    </row>
    <row r="1090" spans="1:42" x14ac:dyDescent="0.25">
      <c r="A1090">
        <v>201604</v>
      </c>
      <c r="B1090" t="str">
        <f t="shared" si="224"/>
        <v>2016-I</v>
      </c>
      <c r="C1090" t="s">
        <v>1144</v>
      </c>
      <c r="D1090" t="s">
        <v>1144</v>
      </c>
      <c r="E1090">
        <v>30096978</v>
      </c>
      <c r="F1090" t="s">
        <v>29</v>
      </c>
      <c r="G1090">
        <v>1</v>
      </c>
      <c r="H1090">
        <v>0</v>
      </c>
      <c r="I1090">
        <v>0</v>
      </c>
      <c r="J1090">
        <f t="shared" si="225"/>
        <v>0</v>
      </c>
      <c r="K1090" t="str">
        <f t="shared" si="226"/>
        <v>Modelamiento</v>
      </c>
      <c r="L1090">
        <f t="shared" si="227"/>
        <v>0</v>
      </c>
      <c r="M1090">
        <v>28</v>
      </c>
      <c r="N1090" t="str">
        <f t="shared" si="228"/>
        <v>&lt;=30</v>
      </c>
      <c r="O1090" t="s">
        <v>72</v>
      </c>
      <c r="P1090" t="s">
        <v>39</v>
      </c>
      <c r="Q1090">
        <v>30530</v>
      </c>
      <c r="R1090">
        <v>499</v>
      </c>
      <c r="S1090" t="str">
        <f t="shared" si="229"/>
        <v>&lt;=500</v>
      </c>
      <c r="T1090">
        <v>999.17</v>
      </c>
      <c r="U1090" t="str">
        <f t="shared" si="230"/>
        <v>&lt;=1000</v>
      </c>
      <c r="V1090" t="s">
        <v>585</v>
      </c>
      <c r="W1090">
        <v>29139</v>
      </c>
      <c r="X1090" s="12">
        <f t="shared" si="231"/>
        <v>1.7124815539311576E-2</v>
      </c>
      <c r="Y1090" t="str">
        <f t="shared" si="232"/>
        <v>&lt;=0.02</v>
      </c>
      <c r="Z1090" t="s">
        <v>32</v>
      </c>
      <c r="AA1090">
        <v>4</v>
      </c>
      <c r="AB1090">
        <v>4007.56</v>
      </c>
      <c r="AC1090" t="str">
        <f t="shared" si="233"/>
        <v>&lt;=5000</v>
      </c>
      <c r="AD1090">
        <v>879</v>
      </c>
      <c r="AE1090" t="str">
        <f t="shared" si="234"/>
        <v>&gt;120</v>
      </c>
      <c r="AF1090">
        <v>4007.56</v>
      </c>
      <c r="AG1090" t="str">
        <f t="shared" si="235"/>
        <v>&lt;=5000</v>
      </c>
      <c r="AH1090">
        <v>500</v>
      </c>
      <c r="AI1090" t="str">
        <f t="shared" si="236"/>
        <v>&lt;=500</v>
      </c>
      <c r="AJ1090">
        <v>0</v>
      </c>
      <c r="AK1090" t="str">
        <f t="shared" si="237"/>
        <v>=0</v>
      </c>
      <c r="AL1090">
        <v>12</v>
      </c>
      <c r="AM1090">
        <v>0</v>
      </c>
      <c r="AN1090">
        <v>12</v>
      </c>
      <c r="AO1090" t="s">
        <v>32</v>
      </c>
      <c r="AP1090">
        <v>1</v>
      </c>
    </row>
    <row r="1091" spans="1:42" x14ac:dyDescent="0.25">
      <c r="A1091">
        <v>201604</v>
      </c>
      <c r="B1091" t="str">
        <f t="shared" ref="B1091:B1154" si="238">+CONCATENATE(MID(A1091,1,4),IF(MID(A1091,5,2)*1&lt;=6,"-I","-II"))</f>
        <v>2016-I</v>
      </c>
      <c r="C1091" t="s">
        <v>1145</v>
      </c>
      <c r="D1091" t="s">
        <v>1145</v>
      </c>
      <c r="E1091">
        <v>30093906</v>
      </c>
      <c r="F1091" t="s">
        <v>29</v>
      </c>
      <c r="G1091">
        <v>0</v>
      </c>
      <c r="H1091">
        <v>0</v>
      </c>
      <c r="I1091">
        <v>0</v>
      </c>
      <c r="J1091">
        <f t="shared" ref="J1091:J1154" si="239">+IF(OR(O1091="Taxista propietario",O1091="Taxista palanca"),0,1)</f>
        <v>0</v>
      </c>
      <c r="K1091" t="str">
        <f t="shared" ref="K1091:K1154" si="240">+IF(I1091&gt;0,"Insuficiente",IF(H1091&gt;0,"Indeterminado",IF(J1091&gt;0,"Perfil","Modelamiento")))</f>
        <v>Modelamiento</v>
      </c>
      <c r="L1091">
        <f t="shared" ref="L1091:L1154" si="241">+IF(AND(A1091&gt;=201410,A1091&lt;=201908),0,1)</f>
        <v>0</v>
      </c>
      <c r="M1091">
        <v>35</v>
      </c>
      <c r="N1091" t="str">
        <f t="shared" ref="N1091:N1154" si="242">+IF(M1091&lt;=25,"&lt;=25",IF(M1091&lt;=30,"&lt;=30",IF(M1091&lt;=35,"&lt;=35",IF(M1091&lt;=40,"&lt;=40",IF(M1091&lt;=45,"&lt;=45",IF(M1091&lt;=50,"&lt;=50",IF(M1091&lt;=55,"&lt;=55",IF(M1091&lt;=60,"&lt;=60","&gt;60"))))))))</f>
        <v>&lt;=35</v>
      </c>
      <c r="O1091" t="s">
        <v>72</v>
      </c>
      <c r="P1091" t="s">
        <v>39</v>
      </c>
      <c r="Q1091">
        <v>34786</v>
      </c>
      <c r="R1091">
        <v>1099</v>
      </c>
      <c r="S1091" t="str">
        <f t="shared" ref="S1091:S1154" si="243">+IF(R1091="NULL","",IF(R1091=0,"=0",IF(R1091&lt;=500,"&lt;=500",IF(R1091&lt;=1000,"&lt;=1000",IF(R1091&lt;=1500,"&lt;=1500",IF(R1091&lt;=2000,"&lt;=2000",IF(R1091&lt;=2500,"&lt;=2500","&gt;2500")))))))</f>
        <v>&lt;=1500</v>
      </c>
      <c r="T1091">
        <v>995.1</v>
      </c>
      <c r="U1091" t="str">
        <f t="shared" ref="U1091:U1154" si="244">+IF(T1091="NULL","",IF(T1091&lt;=1000,"&lt;=1000",IF(T1091&lt;=1100,"&lt;=1100",IF(T1091&lt;=1200,"&lt;=1200",IF(T1091&lt;=1300,"&lt;=1300",IF(T1091&lt;=1400,"&lt;=1400",IF(T1091&lt;=1500,"&lt;=1500","&gt;1500")))))))</f>
        <v>&lt;=1000</v>
      </c>
      <c r="V1091" t="s">
        <v>585</v>
      </c>
      <c r="W1091">
        <v>33995</v>
      </c>
      <c r="X1091" s="12">
        <f t="shared" ref="X1091:X1154" si="245">+IFERROR(R1091/W1091,"NULL")</f>
        <v>3.2328283571113399E-2</v>
      </c>
      <c r="Y1091" t="str">
        <f t="shared" ref="Y1091:Y1154" si="246">+IF(X1091="NULL","",IF(X1091=0,"=0",IF(X1091&lt;=0.01,"&lt;=0.01",IF(X1091&lt;=0.02,"&lt;=0.02",IF(X1091&lt;=0.03,"&lt;=0.03",IF(X1091&lt;=0.04,"&lt;=0.04",IF(X1091&lt;=0.05,"&lt;=0.05",IF(X1091&lt;=0.06,"&lt;=0.06","&gt;0.06"))))))))</f>
        <v>&lt;=0.04</v>
      </c>
      <c r="Z1091" t="s">
        <v>32</v>
      </c>
      <c r="AA1091">
        <v>1</v>
      </c>
      <c r="AB1091">
        <v>26791.81</v>
      </c>
      <c r="AC1091" t="str">
        <f t="shared" ref="AC1091:AC1154" si="247">+IF(AB1091="NULL","",IF(AB1091&lt;=500,"&lt;=500",IF(AB1091&lt;=1000,"&lt;=1000",IF(AB1091&lt;=2000,"&lt;=2000",IF(AB1091&lt;=3000,"&lt;=3000",IF(AB1091&lt;=4000,"&lt;=4000",IF(AB1091&lt;=5000,"&lt;=5000","&gt;5000")))))))</f>
        <v>&gt;5000</v>
      </c>
      <c r="AD1091">
        <v>1005</v>
      </c>
      <c r="AE1091" t="str">
        <f t="shared" ref="AE1091:AE1154" si="248">+IF(AD1091="NULL","",IF(AD1091=0,"=0",IF(AD1091&lt;=8,"&lt;=8",IF(AD1091&lt;=30,"&lt;=30",IF(AD1091&lt;=60,"&lt;=60",IF(AD1091&lt;=90,"&lt;=90",IF(AD1091&lt;=120,"&lt;=120","&gt;120")))))))</f>
        <v>&gt;120</v>
      </c>
      <c r="AF1091">
        <v>1362.13</v>
      </c>
      <c r="AG1091" t="str">
        <f t="shared" ref="AG1091:AG1154" si="249">+IF(AF1091="NULL","",IF(AF1091&lt;=500,"&lt;=500",IF(AF1091&lt;=1000,"&lt;=1000",IF(AF1091&lt;=2000,"&lt;=2000",IF(AF1091&lt;=3000,"&lt;=3000",IF(AF1091&lt;=4000,"&lt;=4000",IF(AF1091&lt;=5000,"&lt;=5000","&gt;5000")))))))</f>
        <v>&lt;=2000</v>
      </c>
      <c r="AH1091" t="s">
        <v>32</v>
      </c>
      <c r="AI1091" t="str">
        <f t="shared" ref="AI1091:AI1154" si="250">+IF(AH1091="NULL","",IF(AH1091&lt;=500,"&lt;=500",IF(AH1091&lt;=1000,"&lt;=1000",IF(AH1091&lt;=2000,"&lt;=2000",IF(AH1091&lt;=3000,"&lt;=3000",IF(AH1091&lt;=4000,"&lt;=4000",IF(AH1091&lt;=5000,"&lt;=5000","&gt;5000")))))))</f>
        <v/>
      </c>
      <c r="AJ1091" t="s">
        <v>32</v>
      </c>
      <c r="AK1091" t="str">
        <f t="shared" ref="AK1091:AK1154" si="251">+IF(AJ1091="NULL","",IF(AJ1091=0,"=0",IF(AJ1091&lt;=0.1,"&lt;=0.1",IF(AJ1091&lt;=0.2,"&lt;=0.2",IF(AJ1091&lt;=0.3,"&lt;=0.3",IF(AJ1091&lt;=0.4,"&lt;=0.4",IF(AJ1091&lt;=0.5,"&lt;=0.5",IF(AJ1091&lt;=0.6,"&lt;=0.6",IF(AJ1091&lt;=0.7,"&lt;=0.7",IF(AJ1091&lt;=0.8,"&lt;=0.8",IF(AJ1091&lt;=0.9,"&lt;=0.9","&gt;0.9")))))))))))</f>
        <v/>
      </c>
      <c r="AL1091">
        <v>12</v>
      </c>
      <c r="AM1091">
        <v>0</v>
      </c>
      <c r="AN1091">
        <v>0</v>
      </c>
      <c r="AO1091" t="s">
        <v>32</v>
      </c>
      <c r="AP1091" t="s">
        <v>32</v>
      </c>
    </row>
    <row r="1092" spans="1:42" x14ac:dyDescent="0.25">
      <c r="A1092">
        <v>201605</v>
      </c>
      <c r="B1092" t="str">
        <f t="shared" si="238"/>
        <v>2016-I</v>
      </c>
      <c r="C1092" t="s">
        <v>1146</v>
      </c>
      <c r="D1092" t="s">
        <v>1146</v>
      </c>
      <c r="E1092">
        <v>30103284</v>
      </c>
      <c r="F1092" t="s">
        <v>29</v>
      </c>
      <c r="G1092">
        <v>1</v>
      </c>
      <c r="H1092">
        <v>0</v>
      </c>
      <c r="I1092">
        <v>0</v>
      </c>
      <c r="J1092">
        <f t="shared" si="239"/>
        <v>0</v>
      </c>
      <c r="K1092" t="str">
        <f t="shared" si="240"/>
        <v>Modelamiento</v>
      </c>
      <c r="L1092">
        <f t="shared" si="241"/>
        <v>0</v>
      </c>
      <c r="M1092">
        <v>25</v>
      </c>
      <c r="N1092" t="str">
        <f t="shared" si="242"/>
        <v>&lt;=25</v>
      </c>
      <c r="O1092" t="s">
        <v>72</v>
      </c>
      <c r="P1092" t="s">
        <v>39</v>
      </c>
      <c r="Q1092">
        <v>46142</v>
      </c>
      <c r="R1092">
        <v>1800</v>
      </c>
      <c r="S1092" t="str">
        <f t="shared" si="243"/>
        <v>&lt;=2000</v>
      </c>
      <c r="T1092">
        <v>1540.06</v>
      </c>
      <c r="U1092" t="str">
        <f t="shared" si="244"/>
        <v>&gt;1500</v>
      </c>
      <c r="V1092" t="s">
        <v>589</v>
      </c>
      <c r="W1092">
        <v>46052</v>
      </c>
      <c r="X1092" s="12">
        <f t="shared" si="245"/>
        <v>3.9086250325718754E-2</v>
      </c>
      <c r="Y1092" t="str">
        <f t="shared" si="246"/>
        <v>&lt;=0.04</v>
      </c>
      <c r="Z1092" t="s">
        <v>32</v>
      </c>
      <c r="AA1092">
        <v>4</v>
      </c>
      <c r="AB1092">
        <v>183.77</v>
      </c>
      <c r="AC1092" t="str">
        <f t="shared" si="247"/>
        <v>&lt;=500</v>
      </c>
      <c r="AD1092">
        <v>164</v>
      </c>
      <c r="AE1092" t="str">
        <f t="shared" si="248"/>
        <v>&gt;120</v>
      </c>
      <c r="AF1092">
        <v>0</v>
      </c>
      <c r="AG1092" t="str">
        <f t="shared" si="249"/>
        <v>&lt;=500</v>
      </c>
      <c r="AH1092" t="s">
        <v>32</v>
      </c>
      <c r="AI1092" t="str">
        <f t="shared" si="250"/>
        <v/>
      </c>
      <c r="AJ1092" t="s">
        <v>32</v>
      </c>
      <c r="AK1092" t="str">
        <f t="shared" si="251"/>
        <v/>
      </c>
      <c r="AL1092">
        <v>4</v>
      </c>
      <c r="AM1092">
        <v>0</v>
      </c>
      <c r="AN1092">
        <v>2</v>
      </c>
      <c r="AO1092" t="s">
        <v>32</v>
      </c>
      <c r="AP1092">
        <v>9</v>
      </c>
    </row>
    <row r="1093" spans="1:42" x14ac:dyDescent="0.25">
      <c r="A1093">
        <v>201605</v>
      </c>
      <c r="B1093" t="str">
        <f t="shared" si="238"/>
        <v>2016-I</v>
      </c>
      <c r="C1093" t="s">
        <v>1147</v>
      </c>
      <c r="D1093" t="s">
        <v>1147</v>
      </c>
      <c r="E1093">
        <v>30110515</v>
      </c>
      <c r="F1093" t="s">
        <v>29</v>
      </c>
      <c r="G1093">
        <v>0</v>
      </c>
      <c r="H1093">
        <v>0</v>
      </c>
      <c r="I1093">
        <v>0</v>
      </c>
      <c r="J1093">
        <f t="shared" si="239"/>
        <v>0</v>
      </c>
      <c r="K1093" t="str">
        <f t="shared" si="240"/>
        <v>Modelamiento</v>
      </c>
      <c r="L1093">
        <f t="shared" si="241"/>
        <v>0</v>
      </c>
      <c r="M1093">
        <v>32</v>
      </c>
      <c r="N1093" t="str">
        <f t="shared" si="242"/>
        <v>&lt;=35</v>
      </c>
      <c r="O1093" t="s">
        <v>56</v>
      </c>
      <c r="P1093" t="s">
        <v>31</v>
      </c>
      <c r="Q1093">
        <v>40385</v>
      </c>
      <c r="R1093">
        <v>1800</v>
      </c>
      <c r="S1093" t="str">
        <f t="shared" si="243"/>
        <v>&lt;=2000</v>
      </c>
      <c r="T1093">
        <v>1349.11</v>
      </c>
      <c r="U1093" t="str">
        <f t="shared" si="244"/>
        <v>&lt;=1400</v>
      </c>
      <c r="V1093" t="s">
        <v>589</v>
      </c>
      <c r="W1093">
        <v>40295</v>
      </c>
      <c r="X1093" s="12">
        <f t="shared" si="245"/>
        <v>4.4670554659387018E-2</v>
      </c>
      <c r="Y1093" t="str">
        <f t="shared" si="246"/>
        <v>&lt;=0.05</v>
      </c>
      <c r="Z1093" t="s">
        <v>32</v>
      </c>
      <c r="AA1093">
        <v>4</v>
      </c>
      <c r="AB1093">
        <v>928.65</v>
      </c>
      <c r="AC1093" t="str">
        <f t="shared" si="247"/>
        <v>&lt;=1000</v>
      </c>
      <c r="AD1093">
        <v>1716</v>
      </c>
      <c r="AE1093" t="str">
        <f t="shared" si="248"/>
        <v>&gt;120</v>
      </c>
      <c r="AF1093">
        <v>928.65</v>
      </c>
      <c r="AG1093" t="str">
        <f t="shared" si="249"/>
        <v>&lt;=1000</v>
      </c>
      <c r="AH1093" t="s">
        <v>32</v>
      </c>
      <c r="AI1093" t="str">
        <f t="shared" si="250"/>
        <v/>
      </c>
      <c r="AJ1093" t="s">
        <v>32</v>
      </c>
      <c r="AK1093" t="str">
        <f t="shared" si="251"/>
        <v/>
      </c>
      <c r="AL1093">
        <v>12</v>
      </c>
      <c r="AM1093">
        <v>0</v>
      </c>
      <c r="AN1093">
        <v>12</v>
      </c>
      <c r="AO1093" t="s">
        <v>32</v>
      </c>
      <c r="AP1093">
        <v>1</v>
      </c>
    </row>
    <row r="1094" spans="1:42" x14ac:dyDescent="0.25">
      <c r="A1094">
        <v>201605</v>
      </c>
      <c r="B1094" t="str">
        <f t="shared" si="238"/>
        <v>2016-I</v>
      </c>
      <c r="C1094" t="s">
        <v>1148</v>
      </c>
      <c r="D1094" t="s">
        <v>1148</v>
      </c>
      <c r="E1094">
        <v>30108132</v>
      </c>
      <c r="F1094" t="s">
        <v>29</v>
      </c>
      <c r="G1094">
        <v>0</v>
      </c>
      <c r="H1094">
        <v>0</v>
      </c>
      <c r="I1094">
        <v>0</v>
      </c>
      <c r="J1094">
        <f t="shared" si="239"/>
        <v>0</v>
      </c>
      <c r="K1094" t="str">
        <f t="shared" si="240"/>
        <v>Modelamiento</v>
      </c>
      <c r="L1094">
        <f t="shared" si="241"/>
        <v>0</v>
      </c>
      <c r="M1094">
        <v>44</v>
      </c>
      <c r="N1094" t="str">
        <f t="shared" si="242"/>
        <v>&lt;=45</v>
      </c>
      <c r="O1094" t="s">
        <v>72</v>
      </c>
      <c r="P1094" t="s">
        <v>35</v>
      </c>
      <c r="Q1094">
        <v>26029</v>
      </c>
      <c r="R1094">
        <v>5000</v>
      </c>
      <c r="S1094" t="str">
        <f t="shared" si="243"/>
        <v>&gt;2500</v>
      </c>
      <c r="T1094">
        <v>851.53</v>
      </c>
      <c r="U1094" t="str">
        <f t="shared" si="244"/>
        <v>&lt;=1000</v>
      </c>
      <c r="V1094" t="s">
        <v>585</v>
      </c>
      <c r="W1094">
        <v>29139</v>
      </c>
      <c r="X1094" s="12">
        <f t="shared" si="245"/>
        <v>0.17159133806925425</v>
      </c>
      <c r="Y1094" t="str">
        <f t="shared" si="246"/>
        <v>&gt;0.06</v>
      </c>
      <c r="Z1094" t="s">
        <v>32</v>
      </c>
      <c r="AA1094">
        <v>0</v>
      </c>
      <c r="AB1094">
        <v>27925.61</v>
      </c>
      <c r="AC1094" t="str">
        <f t="shared" si="247"/>
        <v>&gt;5000</v>
      </c>
      <c r="AD1094">
        <v>0</v>
      </c>
      <c r="AE1094" t="str">
        <f t="shared" si="248"/>
        <v>=0</v>
      </c>
      <c r="AF1094">
        <v>0</v>
      </c>
      <c r="AG1094" t="str">
        <f t="shared" si="249"/>
        <v>&lt;=500</v>
      </c>
      <c r="AH1094">
        <v>19126.5</v>
      </c>
      <c r="AI1094" t="str">
        <f t="shared" si="250"/>
        <v>&gt;5000</v>
      </c>
      <c r="AJ1094">
        <v>0.43680000000000002</v>
      </c>
      <c r="AK1094" t="str">
        <f t="shared" si="251"/>
        <v>&lt;=0.5</v>
      </c>
      <c r="AL1094">
        <v>12</v>
      </c>
      <c r="AM1094">
        <v>12</v>
      </c>
      <c r="AN1094">
        <v>0</v>
      </c>
      <c r="AO1094">
        <v>1</v>
      </c>
      <c r="AP1094" t="s">
        <v>32</v>
      </c>
    </row>
    <row r="1095" spans="1:42" x14ac:dyDescent="0.25">
      <c r="A1095">
        <v>201605</v>
      </c>
      <c r="B1095" t="str">
        <f t="shared" si="238"/>
        <v>2016-I</v>
      </c>
      <c r="C1095" t="s">
        <v>1149</v>
      </c>
      <c r="D1095" t="s">
        <v>1149</v>
      </c>
      <c r="E1095">
        <v>30105647</v>
      </c>
      <c r="F1095" t="s">
        <v>29</v>
      </c>
      <c r="G1095">
        <v>0</v>
      </c>
      <c r="H1095">
        <v>0</v>
      </c>
      <c r="I1095">
        <v>0</v>
      </c>
      <c r="J1095">
        <f t="shared" si="239"/>
        <v>0</v>
      </c>
      <c r="K1095" t="str">
        <f t="shared" si="240"/>
        <v>Modelamiento</v>
      </c>
      <c r="L1095">
        <f t="shared" si="241"/>
        <v>0</v>
      </c>
      <c r="M1095">
        <v>31</v>
      </c>
      <c r="N1095" t="str">
        <f t="shared" si="242"/>
        <v>&lt;=35</v>
      </c>
      <c r="O1095" t="s">
        <v>56</v>
      </c>
      <c r="P1095" t="s">
        <v>39</v>
      </c>
      <c r="Q1095">
        <v>38234</v>
      </c>
      <c r="R1095">
        <v>1500</v>
      </c>
      <c r="S1095" t="str">
        <f t="shared" si="243"/>
        <v>&lt;=1500</v>
      </c>
      <c r="T1095">
        <v>1390.84</v>
      </c>
      <c r="U1095" t="str">
        <f t="shared" si="244"/>
        <v>&lt;=1400</v>
      </c>
      <c r="V1095" t="s">
        <v>587</v>
      </c>
      <c r="W1095">
        <v>37844</v>
      </c>
      <c r="X1095" s="12">
        <f t="shared" si="245"/>
        <v>3.9636402071662614E-2</v>
      </c>
      <c r="Y1095" t="str">
        <f t="shared" si="246"/>
        <v>&lt;=0.04</v>
      </c>
      <c r="Z1095" t="s">
        <v>32</v>
      </c>
      <c r="AA1095">
        <v>4</v>
      </c>
      <c r="AB1095">
        <v>2800.72</v>
      </c>
      <c r="AC1095" t="str">
        <f t="shared" si="247"/>
        <v>&lt;=3000</v>
      </c>
      <c r="AD1095">
        <v>1160</v>
      </c>
      <c r="AE1095" t="str">
        <f t="shared" si="248"/>
        <v>&gt;120</v>
      </c>
      <c r="AF1095">
        <v>2800.72</v>
      </c>
      <c r="AG1095" t="str">
        <f t="shared" si="249"/>
        <v>&lt;=3000</v>
      </c>
      <c r="AH1095">
        <v>301</v>
      </c>
      <c r="AI1095" t="str">
        <f t="shared" si="250"/>
        <v>&lt;=500</v>
      </c>
      <c r="AJ1095">
        <v>0</v>
      </c>
      <c r="AK1095" t="str">
        <f t="shared" si="251"/>
        <v>=0</v>
      </c>
      <c r="AL1095">
        <v>12</v>
      </c>
      <c r="AM1095">
        <v>0</v>
      </c>
      <c r="AN1095">
        <v>12</v>
      </c>
      <c r="AO1095" t="s">
        <v>32</v>
      </c>
      <c r="AP1095">
        <v>1</v>
      </c>
    </row>
    <row r="1096" spans="1:42" x14ac:dyDescent="0.25">
      <c r="A1096">
        <v>201605</v>
      </c>
      <c r="B1096" t="str">
        <f t="shared" si="238"/>
        <v>2016-I</v>
      </c>
      <c r="C1096" t="s">
        <v>1150</v>
      </c>
      <c r="D1096" t="s">
        <v>1150</v>
      </c>
      <c r="E1096">
        <v>30103902</v>
      </c>
      <c r="F1096" t="s">
        <v>29</v>
      </c>
      <c r="G1096">
        <v>0</v>
      </c>
      <c r="H1096">
        <v>0</v>
      </c>
      <c r="I1096">
        <v>0</v>
      </c>
      <c r="J1096">
        <f t="shared" si="239"/>
        <v>0</v>
      </c>
      <c r="K1096" t="str">
        <f t="shared" si="240"/>
        <v>Modelamiento</v>
      </c>
      <c r="L1096">
        <f t="shared" si="241"/>
        <v>0</v>
      </c>
      <c r="M1096">
        <v>32</v>
      </c>
      <c r="N1096" t="str">
        <f t="shared" si="242"/>
        <v>&lt;=35</v>
      </c>
      <c r="O1096" t="s">
        <v>56</v>
      </c>
      <c r="P1096" t="s">
        <v>39</v>
      </c>
      <c r="Q1096">
        <v>42701</v>
      </c>
      <c r="R1096">
        <v>1500</v>
      </c>
      <c r="S1096" t="str">
        <f t="shared" si="243"/>
        <v>&lt;=1500</v>
      </c>
      <c r="T1096">
        <v>1425.21</v>
      </c>
      <c r="U1096" t="str">
        <f t="shared" si="244"/>
        <v>&lt;=1500</v>
      </c>
      <c r="V1096" t="s">
        <v>614</v>
      </c>
      <c r="W1096">
        <v>42311</v>
      </c>
      <c r="X1096" s="12">
        <f t="shared" si="245"/>
        <v>3.5451773770414315E-2</v>
      </c>
      <c r="Y1096" t="str">
        <f t="shared" si="246"/>
        <v>&lt;=0.04</v>
      </c>
      <c r="Z1096" t="s">
        <v>32</v>
      </c>
      <c r="AA1096">
        <v>0</v>
      </c>
      <c r="AB1096">
        <v>6802.01</v>
      </c>
      <c r="AC1096" t="str">
        <f t="shared" si="247"/>
        <v>&gt;5000</v>
      </c>
      <c r="AD1096">
        <v>29</v>
      </c>
      <c r="AE1096" t="str">
        <f t="shared" si="248"/>
        <v>&lt;=30</v>
      </c>
      <c r="AF1096">
        <v>0</v>
      </c>
      <c r="AG1096" t="str">
        <f t="shared" si="249"/>
        <v>&lt;=500</v>
      </c>
      <c r="AH1096">
        <v>12024.64</v>
      </c>
      <c r="AI1096" t="str">
        <f t="shared" si="250"/>
        <v>&gt;5000</v>
      </c>
      <c r="AJ1096">
        <v>0.57430000000000003</v>
      </c>
      <c r="AK1096" t="str">
        <f t="shared" si="251"/>
        <v>&lt;=0.6</v>
      </c>
      <c r="AL1096">
        <v>12</v>
      </c>
      <c r="AM1096">
        <v>10</v>
      </c>
      <c r="AN1096">
        <v>0</v>
      </c>
      <c r="AO1096">
        <v>1</v>
      </c>
      <c r="AP1096" t="s">
        <v>32</v>
      </c>
    </row>
    <row r="1097" spans="1:42" x14ac:dyDescent="0.25">
      <c r="A1097">
        <v>201605</v>
      </c>
      <c r="B1097" t="str">
        <f t="shared" si="238"/>
        <v>2016-I</v>
      </c>
      <c r="C1097" t="s">
        <v>1151</v>
      </c>
      <c r="D1097" t="s">
        <v>1151</v>
      </c>
      <c r="E1097">
        <v>30105561</v>
      </c>
      <c r="F1097" t="s">
        <v>29</v>
      </c>
      <c r="G1097">
        <v>0</v>
      </c>
      <c r="H1097">
        <v>0</v>
      </c>
      <c r="I1097">
        <v>0</v>
      </c>
      <c r="J1097">
        <f t="shared" si="239"/>
        <v>0</v>
      </c>
      <c r="K1097" t="str">
        <f t="shared" si="240"/>
        <v>Modelamiento</v>
      </c>
      <c r="L1097">
        <f t="shared" si="241"/>
        <v>0</v>
      </c>
      <c r="M1097">
        <v>56</v>
      </c>
      <c r="N1097" t="str">
        <f t="shared" si="242"/>
        <v>&lt;=60</v>
      </c>
      <c r="O1097" t="s">
        <v>56</v>
      </c>
      <c r="P1097" t="s">
        <v>35</v>
      </c>
      <c r="Q1097">
        <v>34886</v>
      </c>
      <c r="R1097">
        <v>999</v>
      </c>
      <c r="S1097" t="str">
        <f t="shared" si="243"/>
        <v>&lt;=1000</v>
      </c>
      <c r="T1097">
        <v>998.95</v>
      </c>
      <c r="U1097" t="str">
        <f t="shared" si="244"/>
        <v>&lt;=1000</v>
      </c>
      <c r="V1097" t="s">
        <v>585</v>
      </c>
      <c r="W1097">
        <v>33995</v>
      </c>
      <c r="X1097" s="12">
        <f t="shared" si="245"/>
        <v>2.9386674510957493E-2</v>
      </c>
      <c r="Y1097" t="str">
        <f t="shared" si="246"/>
        <v>&lt;=0.03</v>
      </c>
      <c r="Z1097" t="s">
        <v>32</v>
      </c>
      <c r="AA1097">
        <v>4</v>
      </c>
      <c r="AB1097">
        <v>40.479999999999997</v>
      </c>
      <c r="AC1097" t="str">
        <f t="shared" si="247"/>
        <v>&lt;=500</v>
      </c>
      <c r="AD1097">
        <v>6180</v>
      </c>
      <c r="AE1097" t="str">
        <f t="shared" si="248"/>
        <v>&gt;120</v>
      </c>
      <c r="AF1097">
        <v>40.479999999999997</v>
      </c>
      <c r="AG1097" t="str">
        <f t="shared" si="249"/>
        <v>&lt;=500</v>
      </c>
      <c r="AH1097" t="s">
        <v>32</v>
      </c>
      <c r="AI1097" t="str">
        <f t="shared" si="250"/>
        <v/>
      </c>
      <c r="AJ1097" t="s">
        <v>32</v>
      </c>
      <c r="AK1097" t="str">
        <f t="shared" si="251"/>
        <v/>
      </c>
      <c r="AL1097">
        <v>12</v>
      </c>
      <c r="AM1097">
        <v>0</v>
      </c>
      <c r="AN1097">
        <v>12</v>
      </c>
      <c r="AO1097" t="s">
        <v>32</v>
      </c>
      <c r="AP1097">
        <v>1</v>
      </c>
    </row>
    <row r="1098" spans="1:42" x14ac:dyDescent="0.25">
      <c r="A1098">
        <v>201605</v>
      </c>
      <c r="B1098" t="str">
        <f t="shared" si="238"/>
        <v>2016-I</v>
      </c>
      <c r="C1098" t="s">
        <v>1152</v>
      </c>
      <c r="D1098" t="s">
        <v>1152</v>
      </c>
      <c r="E1098">
        <v>30107600</v>
      </c>
      <c r="F1098" t="s">
        <v>29</v>
      </c>
      <c r="G1098">
        <v>0</v>
      </c>
      <c r="H1098">
        <v>0</v>
      </c>
      <c r="I1098">
        <v>0</v>
      </c>
      <c r="J1098">
        <f t="shared" si="239"/>
        <v>0</v>
      </c>
      <c r="K1098" t="str">
        <f t="shared" si="240"/>
        <v>Modelamiento</v>
      </c>
      <c r="L1098">
        <f t="shared" si="241"/>
        <v>0</v>
      </c>
      <c r="M1098">
        <v>21</v>
      </c>
      <c r="N1098" t="str">
        <f t="shared" si="242"/>
        <v>&lt;=25</v>
      </c>
      <c r="O1098" t="s">
        <v>56</v>
      </c>
      <c r="P1098" t="s">
        <v>39</v>
      </c>
      <c r="Q1098">
        <v>46442</v>
      </c>
      <c r="R1098">
        <v>1500</v>
      </c>
      <c r="S1098" t="str">
        <f t="shared" si="243"/>
        <v>&lt;=1500</v>
      </c>
      <c r="T1098">
        <v>1550.07</v>
      </c>
      <c r="U1098" t="str">
        <f t="shared" si="244"/>
        <v>&gt;1500</v>
      </c>
      <c r="V1098" t="s">
        <v>589</v>
      </c>
      <c r="W1098">
        <v>46052</v>
      </c>
      <c r="X1098" s="12">
        <f t="shared" si="245"/>
        <v>3.2571875271432293E-2</v>
      </c>
      <c r="Y1098" t="str">
        <f t="shared" si="246"/>
        <v>&lt;=0.04</v>
      </c>
      <c r="Z1098" t="s">
        <v>32</v>
      </c>
      <c r="AA1098">
        <v>1</v>
      </c>
      <c r="AB1098">
        <v>1585.05</v>
      </c>
      <c r="AC1098" t="str">
        <f t="shared" si="247"/>
        <v>&lt;=2000</v>
      </c>
      <c r="AD1098">
        <v>29</v>
      </c>
      <c r="AE1098" t="str">
        <f t="shared" si="248"/>
        <v>&lt;=30</v>
      </c>
      <c r="AF1098">
        <v>0</v>
      </c>
      <c r="AG1098" t="str">
        <f t="shared" si="249"/>
        <v>&lt;=500</v>
      </c>
      <c r="AH1098" t="s">
        <v>32</v>
      </c>
      <c r="AI1098" t="str">
        <f t="shared" si="250"/>
        <v/>
      </c>
      <c r="AJ1098" t="s">
        <v>32</v>
      </c>
      <c r="AK1098" t="str">
        <f t="shared" si="251"/>
        <v/>
      </c>
      <c r="AL1098">
        <v>12</v>
      </c>
      <c r="AM1098">
        <v>9</v>
      </c>
      <c r="AN1098">
        <v>0</v>
      </c>
      <c r="AO1098">
        <v>3</v>
      </c>
      <c r="AP1098" t="s">
        <v>32</v>
      </c>
    </row>
    <row r="1099" spans="1:42" x14ac:dyDescent="0.25">
      <c r="A1099">
        <v>201605</v>
      </c>
      <c r="B1099" t="str">
        <f t="shared" si="238"/>
        <v>2016-I</v>
      </c>
      <c r="C1099" t="s">
        <v>1153</v>
      </c>
      <c r="D1099" t="s">
        <v>1153</v>
      </c>
      <c r="E1099">
        <v>30105592</v>
      </c>
      <c r="F1099" t="s">
        <v>29</v>
      </c>
      <c r="G1099">
        <v>0</v>
      </c>
      <c r="H1099">
        <v>0</v>
      </c>
      <c r="I1099">
        <v>0</v>
      </c>
      <c r="J1099">
        <f t="shared" si="239"/>
        <v>0</v>
      </c>
      <c r="K1099" t="str">
        <f t="shared" si="240"/>
        <v>Modelamiento</v>
      </c>
      <c r="L1099">
        <f t="shared" si="241"/>
        <v>0</v>
      </c>
      <c r="M1099">
        <v>36</v>
      </c>
      <c r="N1099" t="str">
        <f t="shared" si="242"/>
        <v>&lt;=40</v>
      </c>
      <c r="O1099" t="s">
        <v>72</v>
      </c>
      <c r="P1099" t="s">
        <v>31</v>
      </c>
      <c r="Q1099">
        <v>42551</v>
      </c>
      <c r="R1099">
        <v>1650</v>
      </c>
      <c r="S1099" t="str">
        <f t="shared" si="243"/>
        <v>&lt;=2000</v>
      </c>
      <c r="T1099">
        <v>1418.44</v>
      </c>
      <c r="U1099" t="str">
        <f t="shared" si="244"/>
        <v>&lt;=1500</v>
      </c>
      <c r="V1099" t="s">
        <v>614</v>
      </c>
      <c r="W1099">
        <v>42311</v>
      </c>
      <c r="X1099" s="12">
        <f t="shared" si="245"/>
        <v>3.8996951147455744E-2</v>
      </c>
      <c r="Y1099" t="str">
        <f t="shared" si="246"/>
        <v>&lt;=0.04</v>
      </c>
      <c r="Z1099" t="s">
        <v>32</v>
      </c>
      <c r="AA1099">
        <v>4</v>
      </c>
      <c r="AB1099">
        <v>2933.82</v>
      </c>
      <c r="AC1099" t="str">
        <f t="shared" si="247"/>
        <v>&lt;=3000</v>
      </c>
      <c r="AD1099">
        <v>2236</v>
      </c>
      <c r="AE1099" t="str">
        <f t="shared" si="248"/>
        <v>&gt;120</v>
      </c>
      <c r="AF1099">
        <v>2933.82</v>
      </c>
      <c r="AG1099" t="str">
        <f t="shared" si="249"/>
        <v>&lt;=3000</v>
      </c>
      <c r="AH1099" t="s">
        <v>32</v>
      </c>
      <c r="AI1099" t="str">
        <f t="shared" si="250"/>
        <v/>
      </c>
      <c r="AJ1099" t="s">
        <v>32</v>
      </c>
      <c r="AK1099" t="str">
        <f t="shared" si="251"/>
        <v/>
      </c>
      <c r="AL1099">
        <v>12</v>
      </c>
      <c r="AM1099">
        <v>0</v>
      </c>
      <c r="AN1099">
        <v>12</v>
      </c>
      <c r="AO1099" t="s">
        <v>32</v>
      </c>
      <c r="AP1099">
        <v>1</v>
      </c>
    </row>
    <row r="1100" spans="1:42" x14ac:dyDescent="0.25">
      <c r="A1100">
        <v>201605</v>
      </c>
      <c r="B1100" t="str">
        <f t="shared" si="238"/>
        <v>2016-I</v>
      </c>
      <c r="C1100" t="s">
        <v>1154</v>
      </c>
      <c r="D1100" t="s">
        <v>1154</v>
      </c>
      <c r="E1100">
        <v>30104711</v>
      </c>
      <c r="F1100" t="s">
        <v>29</v>
      </c>
      <c r="G1100">
        <v>0</v>
      </c>
      <c r="H1100">
        <v>0</v>
      </c>
      <c r="I1100">
        <v>0</v>
      </c>
      <c r="J1100">
        <f t="shared" si="239"/>
        <v>0</v>
      </c>
      <c r="K1100" t="str">
        <f t="shared" si="240"/>
        <v>Modelamiento</v>
      </c>
      <c r="L1100">
        <f t="shared" si="241"/>
        <v>0</v>
      </c>
      <c r="M1100">
        <v>45</v>
      </c>
      <c r="N1100" t="str">
        <f t="shared" si="242"/>
        <v>&lt;=45</v>
      </c>
      <c r="O1100" t="s">
        <v>72</v>
      </c>
      <c r="P1100" t="s">
        <v>35</v>
      </c>
      <c r="Q1100">
        <v>34886</v>
      </c>
      <c r="R1100">
        <v>999</v>
      </c>
      <c r="S1100" t="str">
        <f t="shared" si="243"/>
        <v>&lt;=1000</v>
      </c>
      <c r="T1100">
        <v>998.77</v>
      </c>
      <c r="U1100" t="str">
        <f t="shared" si="244"/>
        <v>&lt;=1000</v>
      </c>
      <c r="V1100" t="s">
        <v>585</v>
      </c>
      <c r="W1100">
        <v>33995</v>
      </c>
      <c r="X1100" s="12">
        <f t="shared" si="245"/>
        <v>2.9386674510957493E-2</v>
      </c>
      <c r="Y1100" t="str">
        <f t="shared" si="246"/>
        <v>&lt;=0.03</v>
      </c>
      <c r="Z1100" t="s">
        <v>32</v>
      </c>
      <c r="AA1100">
        <v>3</v>
      </c>
      <c r="AB1100">
        <v>2229.5500000000002</v>
      </c>
      <c r="AC1100" t="str">
        <f t="shared" si="247"/>
        <v>&lt;=3000</v>
      </c>
      <c r="AD1100">
        <v>101</v>
      </c>
      <c r="AE1100" t="str">
        <f t="shared" si="248"/>
        <v>&lt;=120</v>
      </c>
      <c r="AF1100">
        <v>0</v>
      </c>
      <c r="AG1100" t="str">
        <f t="shared" si="249"/>
        <v>&lt;=500</v>
      </c>
      <c r="AH1100" t="s">
        <v>32</v>
      </c>
      <c r="AI1100" t="str">
        <f t="shared" si="250"/>
        <v/>
      </c>
      <c r="AJ1100" t="s">
        <v>32</v>
      </c>
      <c r="AK1100" t="str">
        <f t="shared" si="251"/>
        <v/>
      </c>
      <c r="AL1100">
        <v>12</v>
      </c>
      <c r="AM1100">
        <v>7</v>
      </c>
      <c r="AN1100">
        <v>0</v>
      </c>
      <c r="AO1100">
        <v>6</v>
      </c>
      <c r="AP1100" t="s">
        <v>32</v>
      </c>
    </row>
    <row r="1101" spans="1:42" x14ac:dyDescent="0.25">
      <c r="A1101">
        <v>201605</v>
      </c>
      <c r="B1101" t="str">
        <f t="shared" si="238"/>
        <v>2016-I</v>
      </c>
      <c r="C1101" t="s">
        <v>1155</v>
      </c>
      <c r="D1101" t="s">
        <v>1155</v>
      </c>
      <c r="E1101">
        <v>30106401</v>
      </c>
      <c r="F1101" t="s">
        <v>29</v>
      </c>
      <c r="G1101">
        <v>0</v>
      </c>
      <c r="H1101">
        <v>0</v>
      </c>
      <c r="I1101">
        <v>0</v>
      </c>
      <c r="J1101">
        <f t="shared" si="239"/>
        <v>0</v>
      </c>
      <c r="K1101" t="str">
        <f t="shared" si="240"/>
        <v>Modelamiento</v>
      </c>
      <c r="L1101">
        <f t="shared" si="241"/>
        <v>0</v>
      </c>
      <c r="M1101">
        <v>51</v>
      </c>
      <c r="N1101" t="str">
        <f t="shared" si="242"/>
        <v>&lt;=55</v>
      </c>
      <c r="O1101" t="s">
        <v>56</v>
      </c>
      <c r="P1101" t="s">
        <v>35</v>
      </c>
      <c r="Q1101">
        <v>25673</v>
      </c>
      <c r="R1101">
        <v>499</v>
      </c>
      <c r="S1101" t="str">
        <f t="shared" si="243"/>
        <v>&lt;=500</v>
      </c>
      <c r="T1101">
        <v>998.95</v>
      </c>
      <c r="U1101" t="str">
        <f t="shared" si="244"/>
        <v>&lt;=1000</v>
      </c>
      <c r="V1101" t="s">
        <v>585</v>
      </c>
      <c r="W1101">
        <v>24282</v>
      </c>
      <c r="X1101" s="12">
        <f t="shared" si="245"/>
        <v>2.0550201795568733E-2</v>
      </c>
      <c r="Y1101" t="str">
        <f t="shared" si="246"/>
        <v>&lt;=0.03</v>
      </c>
      <c r="Z1101" t="s">
        <v>32</v>
      </c>
      <c r="AA1101">
        <v>1</v>
      </c>
      <c r="AB1101">
        <v>22317.01</v>
      </c>
      <c r="AC1101" t="str">
        <f t="shared" si="247"/>
        <v>&gt;5000</v>
      </c>
      <c r="AD1101">
        <v>24</v>
      </c>
      <c r="AE1101" t="str">
        <f t="shared" si="248"/>
        <v>&lt;=30</v>
      </c>
      <c r="AF1101">
        <v>0</v>
      </c>
      <c r="AG1101" t="str">
        <f t="shared" si="249"/>
        <v>&lt;=500</v>
      </c>
      <c r="AH1101">
        <v>10904.7</v>
      </c>
      <c r="AI1101" t="str">
        <f t="shared" si="250"/>
        <v>&gt;5000</v>
      </c>
      <c r="AJ1101">
        <v>0.36720000000000003</v>
      </c>
      <c r="AK1101" t="str">
        <f t="shared" si="251"/>
        <v>&lt;=0.4</v>
      </c>
      <c r="AL1101">
        <v>12</v>
      </c>
      <c r="AM1101">
        <v>10</v>
      </c>
      <c r="AN1101">
        <v>0</v>
      </c>
      <c r="AO1101">
        <v>2</v>
      </c>
      <c r="AP1101" t="s">
        <v>32</v>
      </c>
    </row>
    <row r="1102" spans="1:42" x14ac:dyDescent="0.25">
      <c r="A1102">
        <v>201605</v>
      </c>
      <c r="B1102" t="str">
        <f t="shared" si="238"/>
        <v>2016-I</v>
      </c>
      <c r="C1102" t="s">
        <v>1156</v>
      </c>
      <c r="D1102" t="s">
        <v>1156</v>
      </c>
      <c r="E1102">
        <v>30112805</v>
      </c>
      <c r="F1102" t="s">
        <v>29</v>
      </c>
      <c r="G1102">
        <v>0</v>
      </c>
      <c r="H1102">
        <v>0</v>
      </c>
      <c r="I1102">
        <v>0</v>
      </c>
      <c r="J1102">
        <f t="shared" si="239"/>
        <v>0</v>
      </c>
      <c r="K1102" t="str">
        <f t="shared" si="240"/>
        <v>Modelamiento</v>
      </c>
      <c r="L1102">
        <f t="shared" si="241"/>
        <v>0</v>
      </c>
      <c r="M1102">
        <v>37</v>
      </c>
      <c r="N1102" t="str">
        <f t="shared" si="242"/>
        <v>&lt;=40</v>
      </c>
      <c r="O1102" t="s">
        <v>56</v>
      </c>
      <c r="P1102" t="s">
        <v>39</v>
      </c>
      <c r="Q1102">
        <v>56263</v>
      </c>
      <c r="R1102">
        <v>0</v>
      </c>
      <c r="S1102" t="str">
        <f t="shared" si="243"/>
        <v>=0</v>
      </c>
      <c r="T1102">
        <v>1807.55</v>
      </c>
      <c r="U1102" t="str">
        <f t="shared" si="244"/>
        <v>&gt;1500</v>
      </c>
      <c r="V1102" t="s">
        <v>32</v>
      </c>
      <c r="W1102">
        <v>56263</v>
      </c>
      <c r="X1102" s="12">
        <f t="shared" si="245"/>
        <v>0</v>
      </c>
      <c r="Y1102" t="str">
        <f t="shared" si="246"/>
        <v>=0</v>
      </c>
      <c r="Z1102" t="s">
        <v>32</v>
      </c>
      <c r="AA1102">
        <v>9</v>
      </c>
      <c r="AB1102" t="s">
        <v>32</v>
      </c>
      <c r="AC1102" t="str">
        <f t="shared" si="247"/>
        <v/>
      </c>
      <c r="AD1102" t="s">
        <v>32</v>
      </c>
      <c r="AE1102" t="str">
        <f t="shared" si="248"/>
        <v/>
      </c>
      <c r="AF1102" t="s">
        <v>32</v>
      </c>
      <c r="AG1102" t="str">
        <f t="shared" si="249"/>
        <v/>
      </c>
      <c r="AH1102" t="s">
        <v>32</v>
      </c>
      <c r="AI1102" t="str">
        <f t="shared" si="250"/>
        <v/>
      </c>
      <c r="AJ1102" t="s">
        <v>32</v>
      </c>
      <c r="AK1102" t="str">
        <f t="shared" si="251"/>
        <v/>
      </c>
      <c r="AL1102">
        <v>0</v>
      </c>
      <c r="AM1102">
        <v>0</v>
      </c>
      <c r="AN1102">
        <v>0</v>
      </c>
      <c r="AO1102" t="s">
        <v>32</v>
      </c>
      <c r="AP1102" t="s">
        <v>32</v>
      </c>
    </row>
    <row r="1103" spans="1:42" x14ac:dyDescent="0.25">
      <c r="A1103">
        <v>201605</v>
      </c>
      <c r="B1103" t="str">
        <f t="shared" si="238"/>
        <v>2016-I</v>
      </c>
      <c r="C1103" t="s">
        <v>1157</v>
      </c>
      <c r="D1103" t="s">
        <v>1157</v>
      </c>
      <c r="E1103">
        <v>30099016</v>
      </c>
      <c r="F1103" t="s">
        <v>29</v>
      </c>
      <c r="G1103">
        <v>0</v>
      </c>
      <c r="H1103">
        <v>0</v>
      </c>
      <c r="I1103">
        <v>0</v>
      </c>
      <c r="J1103">
        <f t="shared" si="239"/>
        <v>1</v>
      </c>
      <c r="K1103" t="str">
        <f t="shared" si="240"/>
        <v>Perfil</v>
      </c>
      <c r="L1103">
        <f t="shared" si="241"/>
        <v>0</v>
      </c>
      <c r="M1103">
        <v>42</v>
      </c>
      <c r="N1103" t="str">
        <f t="shared" si="242"/>
        <v>&lt;=45</v>
      </c>
      <c r="O1103" t="s">
        <v>30</v>
      </c>
      <c r="P1103" t="s">
        <v>39</v>
      </c>
      <c r="Q1103">
        <v>38589</v>
      </c>
      <c r="R1103">
        <v>0</v>
      </c>
      <c r="S1103" t="str">
        <f t="shared" si="243"/>
        <v>=0</v>
      </c>
      <c r="T1103">
        <v>1697.7</v>
      </c>
      <c r="U1103" t="str">
        <f t="shared" si="244"/>
        <v>&gt;1500</v>
      </c>
      <c r="V1103" t="s">
        <v>32</v>
      </c>
      <c r="W1103">
        <v>38589</v>
      </c>
      <c r="X1103" s="12">
        <f t="shared" si="245"/>
        <v>0</v>
      </c>
      <c r="Y1103" t="str">
        <f t="shared" si="246"/>
        <v>=0</v>
      </c>
      <c r="Z1103" t="s">
        <v>32</v>
      </c>
      <c r="AA1103">
        <v>4</v>
      </c>
      <c r="AB1103">
        <v>6824.6</v>
      </c>
      <c r="AC1103" t="str">
        <f t="shared" si="247"/>
        <v>&gt;5000</v>
      </c>
      <c r="AD1103">
        <v>392</v>
      </c>
      <c r="AE1103" t="str">
        <f t="shared" si="248"/>
        <v>&gt;120</v>
      </c>
      <c r="AF1103">
        <v>4858.18</v>
      </c>
      <c r="AG1103" t="str">
        <f t="shared" si="249"/>
        <v>&lt;=5000</v>
      </c>
      <c r="AH1103">
        <v>2900</v>
      </c>
      <c r="AI1103" t="str">
        <f t="shared" si="250"/>
        <v>&lt;=3000</v>
      </c>
      <c r="AJ1103">
        <v>1</v>
      </c>
      <c r="AK1103" t="str">
        <f t="shared" si="251"/>
        <v>&gt;0.9</v>
      </c>
      <c r="AL1103">
        <v>12</v>
      </c>
      <c r="AM1103">
        <v>0</v>
      </c>
      <c r="AN1103">
        <v>5</v>
      </c>
      <c r="AO1103" t="s">
        <v>32</v>
      </c>
      <c r="AP1103">
        <v>1</v>
      </c>
    </row>
    <row r="1104" spans="1:42" x14ac:dyDescent="0.25">
      <c r="A1104">
        <v>201605</v>
      </c>
      <c r="B1104" t="str">
        <f t="shared" si="238"/>
        <v>2016-I</v>
      </c>
      <c r="C1104" t="s">
        <v>1158</v>
      </c>
      <c r="D1104" t="s">
        <v>1158</v>
      </c>
      <c r="E1104">
        <v>30103624</v>
      </c>
      <c r="F1104" t="s">
        <v>29</v>
      </c>
      <c r="G1104">
        <v>0</v>
      </c>
      <c r="H1104">
        <v>0</v>
      </c>
      <c r="I1104">
        <v>0</v>
      </c>
      <c r="J1104">
        <f t="shared" si="239"/>
        <v>0</v>
      </c>
      <c r="K1104" t="str">
        <f t="shared" si="240"/>
        <v>Modelamiento</v>
      </c>
      <c r="L1104">
        <f t="shared" si="241"/>
        <v>0</v>
      </c>
      <c r="M1104">
        <v>31</v>
      </c>
      <c r="N1104" t="str">
        <f t="shared" si="242"/>
        <v>&lt;=35</v>
      </c>
      <c r="O1104" t="s">
        <v>56</v>
      </c>
      <c r="P1104" t="s">
        <v>31</v>
      </c>
      <c r="Q1104">
        <v>25673</v>
      </c>
      <c r="R1104">
        <v>499</v>
      </c>
      <c r="S1104" t="str">
        <f t="shared" si="243"/>
        <v>&lt;=500</v>
      </c>
      <c r="T1104">
        <v>998.77</v>
      </c>
      <c r="U1104" t="str">
        <f t="shared" si="244"/>
        <v>&lt;=1000</v>
      </c>
      <c r="V1104" t="s">
        <v>585</v>
      </c>
      <c r="W1104">
        <v>24282</v>
      </c>
      <c r="X1104" s="12">
        <f t="shared" si="245"/>
        <v>2.0550201795568733E-2</v>
      </c>
      <c r="Y1104" t="str">
        <f t="shared" si="246"/>
        <v>&lt;=0.03</v>
      </c>
      <c r="Z1104" t="s">
        <v>32</v>
      </c>
      <c r="AA1104">
        <v>9</v>
      </c>
      <c r="AB1104" t="s">
        <v>32</v>
      </c>
      <c r="AC1104" t="str">
        <f t="shared" si="247"/>
        <v/>
      </c>
      <c r="AD1104" t="s">
        <v>32</v>
      </c>
      <c r="AE1104" t="str">
        <f t="shared" si="248"/>
        <v/>
      </c>
      <c r="AF1104" t="s">
        <v>32</v>
      </c>
      <c r="AG1104" t="str">
        <f t="shared" si="249"/>
        <v/>
      </c>
      <c r="AH1104" t="s">
        <v>32</v>
      </c>
      <c r="AI1104" t="str">
        <f t="shared" si="250"/>
        <v/>
      </c>
      <c r="AJ1104" t="s">
        <v>32</v>
      </c>
      <c r="AK1104" t="str">
        <f t="shared" si="251"/>
        <v/>
      </c>
      <c r="AL1104">
        <v>0</v>
      </c>
      <c r="AM1104">
        <v>0</v>
      </c>
      <c r="AN1104">
        <v>0</v>
      </c>
      <c r="AO1104" t="s">
        <v>32</v>
      </c>
      <c r="AP1104" t="s">
        <v>32</v>
      </c>
    </row>
    <row r="1105" spans="1:42" x14ac:dyDescent="0.25">
      <c r="A1105">
        <v>201605</v>
      </c>
      <c r="B1105" t="str">
        <f t="shared" si="238"/>
        <v>2016-I</v>
      </c>
      <c r="C1105" t="s">
        <v>1159</v>
      </c>
      <c r="D1105" t="s">
        <v>1159</v>
      </c>
      <c r="E1105">
        <v>30103564</v>
      </c>
      <c r="F1105" t="s">
        <v>29</v>
      </c>
      <c r="G1105">
        <v>1</v>
      </c>
      <c r="H1105">
        <v>0</v>
      </c>
      <c r="I1105">
        <v>0</v>
      </c>
      <c r="J1105">
        <f t="shared" si="239"/>
        <v>0</v>
      </c>
      <c r="K1105" t="str">
        <f t="shared" si="240"/>
        <v>Modelamiento</v>
      </c>
      <c r="L1105">
        <f t="shared" si="241"/>
        <v>0</v>
      </c>
      <c r="M1105">
        <v>41</v>
      </c>
      <c r="N1105" t="str">
        <f t="shared" si="242"/>
        <v>&lt;=45</v>
      </c>
      <c r="O1105" t="s">
        <v>56</v>
      </c>
      <c r="P1105" t="s">
        <v>39</v>
      </c>
      <c r="Q1105">
        <v>49322</v>
      </c>
      <c r="R1105">
        <v>1500</v>
      </c>
      <c r="S1105" t="str">
        <f t="shared" si="243"/>
        <v>&lt;=1500</v>
      </c>
      <c r="T1105">
        <v>1646.19</v>
      </c>
      <c r="U1105" t="str">
        <f t="shared" si="244"/>
        <v>&gt;1500</v>
      </c>
      <c r="V1105" t="s">
        <v>597</v>
      </c>
      <c r="W1105">
        <v>48932</v>
      </c>
      <c r="X1105" s="12">
        <f t="shared" si="245"/>
        <v>3.0654786233957329E-2</v>
      </c>
      <c r="Y1105" t="str">
        <f t="shared" si="246"/>
        <v>&lt;=0.04</v>
      </c>
      <c r="Z1105" t="s">
        <v>32</v>
      </c>
      <c r="AA1105">
        <v>4</v>
      </c>
      <c r="AB1105">
        <v>2670.12</v>
      </c>
      <c r="AC1105" t="str">
        <f t="shared" si="247"/>
        <v>&lt;=3000</v>
      </c>
      <c r="AD1105">
        <v>311</v>
      </c>
      <c r="AE1105" t="str">
        <f t="shared" si="248"/>
        <v>&gt;120</v>
      </c>
      <c r="AF1105">
        <v>2636.16</v>
      </c>
      <c r="AG1105" t="str">
        <f t="shared" si="249"/>
        <v>&lt;=3000</v>
      </c>
      <c r="AH1105">
        <v>2001</v>
      </c>
      <c r="AI1105" t="str">
        <f t="shared" si="250"/>
        <v>&lt;=3000</v>
      </c>
      <c r="AJ1105">
        <v>0.43680000000000002</v>
      </c>
      <c r="AK1105" t="str">
        <f t="shared" si="251"/>
        <v>&lt;=0.5</v>
      </c>
      <c r="AL1105">
        <v>12</v>
      </c>
      <c r="AM1105">
        <v>0</v>
      </c>
      <c r="AN1105">
        <v>11</v>
      </c>
      <c r="AO1105" t="s">
        <v>32</v>
      </c>
      <c r="AP1105">
        <v>1</v>
      </c>
    </row>
    <row r="1106" spans="1:42" x14ac:dyDescent="0.25">
      <c r="A1106">
        <v>201605</v>
      </c>
      <c r="B1106" t="str">
        <f t="shared" si="238"/>
        <v>2016-I</v>
      </c>
      <c r="C1106" t="s">
        <v>1160</v>
      </c>
      <c r="D1106" t="s">
        <v>1160</v>
      </c>
      <c r="E1106">
        <v>30110192</v>
      </c>
      <c r="F1106" t="s">
        <v>29</v>
      </c>
      <c r="G1106">
        <v>0</v>
      </c>
      <c r="H1106">
        <v>0</v>
      </c>
      <c r="I1106">
        <v>0</v>
      </c>
      <c r="J1106">
        <f t="shared" si="239"/>
        <v>0</v>
      </c>
      <c r="K1106" t="str">
        <f t="shared" si="240"/>
        <v>Modelamiento</v>
      </c>
      <c r="L1106">
        <f t="shared" si="241"/>
        <v>0</v>
      </c>
      <c r="M1106">
        <v>29</v>
      </c>
      <c r="N1106" t="str">
        <f t="shared" si="242"/>
        <v>&lt;=30</v>
      </c>
      <c r="O1106" t="s">
        <v>56</v>
      </c>
      <c r="P1106" t="s">
        <v>31</v>
      </c>
      <c r="Q1106">
        <v>49322</v>
      </c>
      <c r="R1106">
        <v>1500</v>
      </c>
      <c r="S1106" t="str">
        <f t="shared" si="243"/>
        <v>&lt;=1500</v>
      </c>
      <c r="T1106">
        <v>1639.07</v>
      </c>
      <c r="U1106" t="str">
        <f t="shared" si="244"/>
        <v>&gt;1500</v>
      </c>
      <c r="V1106" t="s">
        <v>597</v>
      </c>
      <c r="W1106">
        <v>48932</v>
      </c>
      <c r="X1106" s="12">
        <f t="shared" si="245"/>
        <v>3.0654786233957329E-2</v>
      </c>
      <c r="Y1106" t="str">
        <f t="shared" si="246"/>
        <v>&lt;=0.04</v>
      </c>
      <c r="Z1106" t="s">
        <v>32</v>
      </c>
      <c r="AA1106">
        <v>0</v>
      </c>
      <c r="AB1106">
        <v>2013.49</v>
      </c>
      <c r="AC1106" t="str">
        <f t="shared" si="247"/>
        <v>&lt;=3000</v>
      </c>
      <c r="AD1106">
        <v>0</v>
      </c>
      <c r="AE1106" t="str">
        <f t="shared" si="248"/>
        <v>=0</v>
      </c>
      <c r="AF1106">
        <v>0</v>
      </c>
      <c r="AG1106" t="str">
        <f t="shared" si="249"/>
        <v>&lt;=500</v>
      </c>
      <c r="AH1106" t="s">
        <v>32</v>
      </c>
      <c r="AI1106" t="str">
        <f t="shared" si="250"/>
        <v/>
      </c>
      <c r="AJ1106" t="s">
        <v>32</v>
      </c>
      <c r="AK1106" t="str">
        <f t="shared" si="251"/>
        <v/>
      </c>
      <c r="AL1106">
        <v>12</v>
      </c>
      <c r="AM1106">
        <v>12</v>
      </c>
      <c r="AN1106">
        <v>0</v>
      </c>
      <c r="AO1106">
        <v>1</v>
      </c>
      <c r="AP1106" t="s">
        <v>32</v>
      </c>
    </row>
    <row r="1107" spans="1:42" x14ac:dyDescent="0.25">
      <c r="A1107">
        <v>201605</v>
      </c>
      <c r="B1107" t="str">
        <f t="shared" si="238"/>
        <v>2016-I</v>
      </c>
      <c r="C1107" t="s">
        <v>1161</v>
      </c>
      <c r="D1107" t="s">
        <v>1161</v>
      </c>
      <c r="E1107">
        <v>30105785</v>
      </c>
      <c r="F1107" t="s">
        <v>29</v>
      </c>
      <c r="G1107">
        <v>0</v>
      </c>
      <c r="H1107">
        <v>0</v>
      </c>
      <c r="I1107">
        <v>0</v>
      </c>
      <c r="J1107">
        <f t="shared" si="239"/>
        <v>0</v>
      </c>
      <c r="K1107" t="str">
        <f t="shared" si="240"/>
        <v>Modelamiento</v>
      </c>
      <c r="L1107">
        <f t="shared" si="241"/>
        <v>0</v>
      </c>
      <c r="M1107">
        <v>54</v>
      </c>
      <c r="N1107" t="str">
        <f t="shared" si="242"/>
        <v>&lt;=55</v>
      </c>
      <c r="O1107" t="s">
        <v>56</v>
      </c>
      <c r="P1107" t="s">
        <v>39</v>
      </c>
      <c r="Q1107">
        <v>39743</v>
      </c>
      <c r="R1107">
        <v>999</v>
      </c>
      <c r="S1107" t="str">
        <f t="shared" si="243"/>
        <v>&lt;=1000</v>
      </c>
      <c r="T1107">
        <v>998.78</v>
      </c>
      <c r="U1107" t="str">
        <f t="shared" si="244"/>
        <v>&lt;=1000</v>
      </c>
      <c r="V1107" t="s">
        <v>585</v>
      </c>
      <c r="W1107">
        <v>38852</v>
      </c>
      <c r="X1107" s="12">
        <f t="shared" si="245"/>
        <v>2.5712962009677751E-2</v>
      </c>
      <c r="Y1107" t="str">
        <f t="shared" si="246"/>
        <v>&lt;=0.03</v>
      </c>
      <c r="Z1107" t="s">
        <v>32</v>
      </c>
      <c r="AA1107">
        <v>0</v>
      </c>
      <c r="AB1107">
        <v>8468.18</v>
      </c>
      <c r="AC1107" t="str">
        <f t="shared" si="247"/>
        <v>&gt;5000</v>
      </c>
      <c r="AD1107">
        <v>0</v>
      </c>
      <c r="AE1107" t="str">
        <f t="shared" si="248"/>
        <v>=0</v>
      </c>
      <c r="AF1107">
        <v>0</v>
      </c>
      <c r="AG1107" t="str">
        <f t="shared" si="249"/>
        <v>&lt;=500</v>
      </c>
      <c r="AH1107">
        <v>2700</v>
      </c>
      <c r="AI1107" t="str">
        <f t="shared" si="250"/>
        <v>&lt;=3000</v>
      </c>
      <c r="AJ1107">
        <v>0.6341</v>
      </c>
      <c r="AK1107" t="str">
        <f t="shared" si="251"/>
        <v>&lt;=0.7</v>
      </c>
      <c r="AL1107">
        <v>12</v>
      </c>
      <c r="AM1107">
        <v>12</v>
      </c>
      <c r="AN1107">
        <v>0</v>
      </c>
      <c r="AO1107">
        <v>1</v>
      </c>
      <c r="AP1107" t="s">
        <v>32</v>
      </c>
    </row>
    <row r="1108" spans="1:42" x14ac:dyDescent="0.25">
      <c r="A1108">
        <v>201605</v>
      </c>
      <c r="B1108" t="str">
        <f t="shared" si="238"/>
        <v>2016-I</v>
      </c>
      <c r="C1108" t="s">
        <v>1162</v>
      </c>
      <c r="D1108" t="s">
        <v>1162</v>
      </c>
      <c r="E1108">
        <v>30103705</v>
      </c>
      <c r="F1108" t="s">
        <v>29</v>
      </c>
      <c r="G1108">
        <v>1</v>
      </c>
      <c r="H1108">
        <v>0</v>
      </c>
      <c r="I1108">
        <v>0</v>
      </c>
      <c r="J1108">
        <f t="shared" si="239"/>
        <v>0</v>
      </c>
      <c r="K1108" t="str">
        <f t="shared" si="240"/>
        <v>Modelamiento</v>
      </c>
      <c r="L1108">
        <f t="shared" si="241"/>
        <v>0</v>
      </c>
      <c r="M1108">
        <v>59</v>
      </c>
      <c r="N1108" t="str">
        <f t="shared" si="242"/>
        <v>&lt;=60</v>
      </c>
      <c r="O1108" t="s">
        <v>56</v>
      </c>
      <c r="P1108" t="s">
        <v>31</v>
      </c>
      <c r="Q1108">
        <v>43562</v>
      </c>
      <c r="R1108">
        <v>1500</v>
      </c>
      <c r="S1108" t="str">
        <f t="shared" si="243"/>
        <v>&lt;=1500</v>
      </c>
      <c r="T1108">
        <v>1447.25</v>
      </c>
      <c r="U1108" t="str">
        <f t="shared" si="244"/>
        <v>&lt;=1500</v>
      </c>
      <c r="V1108" t="s">
        <v>614</v>
      </c>
      <c r="W1108">
        <v>43172</v>
      </c>
      <c r="X1108" s="12">
        <f t="shared" si="245"/>
        <v>3.4744741962383023E-2</v>
      </c>
      <c r="Y1108" t="str">
        <f t="shared" si="246"/>
        <v>&lt;=0.04</v>
      </c>
      <c r="Z1108" t="s">
        <v>32</v>
      </c>
      <c r="AA1108">
        <v>9</v>
      </c>
      <c r="AB1108" t="s">
        <v>32</v>
      </c>
      <c r="AC1108" t="str">
        <f t="shared" si="247"/>
        <v/>
      </c>
      <c r="AD1108" t="s">
        <v>32</v>
      </c>
      <c r="AE1108" t="str">
        <f t="shared" si="248"/>
        <v/>
      </c>
      <c r="AF1108" t="s">
        <v>32</v>
      </c>
      <c r="AG1108" t="str">
        <f t="shared" si="249"/>
        <v/>
      </c>
      <c r="AH1108" t="s">
        <v>32</v>
      </c>
      <c r="AI1108" t="str">
        <f t="shared" si="250"/>
        <v/>
      </c>
      <c r="AJ1108" t="s">
        <v>32</v>
      </c>
      <c r="AK1108" t="str">
        <f t="shared" si="251"/>
        <v/>
      </c>
      <c r="AL1108">
        <v>0</v>
      </c>
      <c r="AM1108">
        <v>0</v>
      </c>
      <c r="AN1108">
        <v>0</v>
      </c>
      <c r="AO1108" t="s">
        <v>32</v>
      </c>
      <c r="AP1108" t="s">
        <v>32</v>
      </c>
    </row>
    <row r="1109" spans="1:42" x14ac:dyDescent="0.25">
      <c r="A1109">
        <v>201605</v>
      </c>
      <c r="B1109" t="str">
        <f t="shared" si="238"/>
        <v>2016-I</v>
      </c>
      <c r="C1109" t="s">
        <v>1163</v>
      </c>
      <c r="D1109" t="s">
        <v>1163</v>
      </c>
      <c r="E1109">
        <v>30109473</v>
      </c>
      <c r="F1109" t="s">
        <v>29</v>
      </c>
      <c r="G1109">
        <v>0</v>
      </c>
      <c r="H1109">
        <v>0</v>
      </c>
      <c r="I1109">
        <v>0</v>
      </c>
      <c r="J1109">
        <f t="shared" si="239"/>
        <v>0</v>
      </c>
      <c r="K1109" t="str">
        <f t="shared" si="240"/>
        <v>Modelamiento</v>
      </c>
      <c r="L1109">
        <f t="shared" si="241"/>
        <v>0</v>
      </c>
      <c r="M1109">
        <v>62</v>
      </c>
      <c r="N1109" t="str">
        <f t="shared" si="242"/>
        <v>&gt;60</v>
      </c>
      <c r="O1109" t="s">
        <v>56</v>
      </c>
      <c r="P1109" t="s">
        <v>31</v>
      </c>
      <c r="Q1109">
        <v>34886</v>
      </c>
      <c r="R1109">
        <v>999</v>
      </c>
      <c r="S1109" t="str">
        <f t="shared" si="243"/>
        <v>&lt;=1000</v>
      </c>
      <c r="T1109">
        <v>998.77</v>
      </c>
      <c r="U1109" t="str">
        <f t="shared" si="244"/>
        <v>&lt;=1000</v>
      </c>
      <c r="V1109" t="s">
        <v>585</v>
      </c>
      <c r="W1109">
        <v>33995</v>
      </c>
      <c r="X1109" s="12">
        <f t="shared" si="245"/>
        <v>2.9386674510957493E-2</v>
      </c>
      <c r="Y1109" t="str">
        <f t="shared" si="246"/>
        <v>&lt;=0.03</v>
      </c>
      <c r="Z1109" t="s">
        <v>32</v>
      </c>
      <c r="AA1109">
        <v>4</v>
      </c>
      <c r="AB1109">
        <v>1723.03</v>
      </c>
      <c r="AC1109" t="str">
        <f t="shared" si="247"/>
        <v>&lt;=2000</v>
      </c>
      <c r="AD1109">
        <v>2171</v>
      </c>
      <c r="AE1109" t="str">
        <f t="shared" si="248"/>
        <v>&gt;120</v>
      </c>
      <c r="AF1109">
        <v>1723.03</v>
      </c>
      <c r="AG1109" t="str">
        <f t="shared" si="249"/>
        <v>&lt;=2000</v>
      </c>
      <c r="AH1109" t="s">
        <v>32</v>
      </c>
      <c r="AI1109" t="str">
        <f t="shared" si="250"/>
        <v/>
      </c>
      <c r="AJ1109" t="s">
        <v>32</v>
      </c>
      <c r="AK1109" t="str">
        <f t="shared" si="251"/>
        <v/>
      </c>
      <c r="AL1109">
        <v>12</v>
      </c>
      <c r="AM1109">
        <v>0</v>
      </c>
      <c r="AN1109">
        <v>12</v>
      </c>
      <c r="AO1109" t="s">
        <v>32</v>
      </c>
      <c r="AP1109">
        <v>1</v>
      </c>
    </row>
    <row r="1110" spans="1:42" x14ac:dyDescent="0.25">
      <c r="A1110">
        <v>201605</v>
      </c>
      <c r="B1110" t="str">
        <f t="shared" si="238"/>
        <v>2016-I</v>
      </c>
      <c r="C1110" t="s">
        <v>1164</v>
      </c>
      <c r="D1110" t="s">
        <v>1164</v>
      </c>
      <c r="E1110">
        <v>30107472</v>
      </c>
      <c r="F1110" t="s">
        <v>29</v>
      </c>
      <c r="G1110">
        <v>1</v>
      </c>
      <c r="H1110">
        <v>0</v>
      </c>
      <c r="I1110">
        <v>0</v>
      </c>
      <c r="J1110">
        <f t="shared" si="239"/>
        <v>0</v>
      </c>
      <c r="K1110" t="str">
        <f t="shared" si="240"/>
        <v>Modelamiento</v>
      </c>
      <c r="L1110">
        <f t="shared" si="241"/>
        <v>0</v>
      </c>
      <c r="M1110">
        <v>38</v>
      </c>
      <c r="N1110" t="str">
        <f t="shared" si="242"/>
        <v>&lt;=40</v>
      </c>
      <c r="O1110" t="s">
        <v>56</v>
      </c>
      <c r="P1110" t="s">
        <v>31</v>
      </c>
      <c r="Q1110">
        <v>29745</v>
      </c>
      <c r="R1110">
        <v>1500</v>
      </c>
      <c r="S1110" t="str">
        <f t="shared" si="243"/>
        <v>&lt;=1500</v>
      </c>
      <c r="T1110">
        <v>1076.69</v>
      </c>
      <c r="U1110" t="str">
        <f t="shared" si="244"/>
        <v>&lt;=1100</v>
      </c>
      <c r="V1110" t="s">
        <v>601</v>
      </c>
      <c r="W1110">
        <v>29355</v>
      </c>
      <c r="X1110" s="12">
        <f t="shared" si="245"/>
        <v>5.1098620337250891E-2</v>
      </c>
      <c r="Y1110" t="str">
        <f t="shared" si="246"/>
        <v>&lt;=0.06</v>
      </c>
      <c r="Z1110" t="s">
        <v>32</v>
      </c>
      <c r="AA1110">
        <v>0</v>
      </c>
      <c r="AB1110">
        <v>4355.87</v>
      </c>
      <c r="AC1110" t="str">
        <f t="shared" si="247"/>
        <v>&lt;=5000</v>
      </c>
      <c r="AD1110">
        <v>0</v>
      </c>
      <c r="AE1110" t="str">
        <f t="shared" si="248"/>
        <v>=0</v>
      </c>
      <c r="AF1110">
        <v>0</v>
      </c>
      <c r="AG1110" t="str">
        <f t="shared" si="249"/>
        <v>&lt;=500</v>
      </c>
      <c r="AH1110" t="s">
        <v>32</v>
      </c>
      <c r="AI1110" t="str">
        <f t="shared" si="250"/>
        <v/>
      </c>
      <c r="AJ1110" t="s">
        <v>32</v>
      </c>
      <c r="AK1110" t="str">
        <f t="shared" si="251"/>
        <v/>
      </c>
      <c r="AL1110">
        <v>10</v>
      </c>
      <c r="AM1110">
        <v>10</v>
      </c>
      <c r="AN1110">
        <v>0</v>
      </c>
      <c r="AO1110">
        <v>1</v>
      </c>
      <c r="AP1110" t="s">
        <v>32</v>
      </c>
    </row>
    <row r="1111" spans="1:42" x14ac:dyDescent="0.25">
      <c r="A1111">
        <v>201605</v>
      </c>
      <c r="B1111" t="str">
        <f t="shared" si="238"/>
        <v>2016-I</v>
      </c>
      <c r="C1111" t="s">
        <v>1165</v>
      </c>
      <c r="D1111" t="s">
        <v>1165</v>
      </c>
      <c r="E1111">
        <v>30107930</v>
      </c>
      <c r="F1111" t="s">
        <v>29</v>
      </c>
      <c r="G1111">
        <v>0</v>
      </c>
      <c r="H1111">
        <v>0</v>
      </c>
      <c r="I1111">
        <v>0</v>
      </c>
      <c r="J1111">
        <f t="shared" si="239"/>
        <v>0</v>
      </c>
      <c r="K1111" t="str">
        <f t="shared" si="240"/>
        <v>Modelamiento</v>
      </c>
      <c r="L1111">
        <f t="shared" si="241"/>
        <v>0</v>
      </c>
      <c r="M1111">
        <v>30</v>
      </c>
      <c r="N1111" t="str">
        <f t="shared" si="242"/>
        <v>&lt;=30</v>
      </c>
      <c r="O1111" t="s">
        <v>56</v>
      </c>
      <c r="P1111" t="s">
        <v>35</v>
      </c>
      <c r="Q1111">
        <v>38165</v>
      </c>
      <c r="R1111">
        <v>1500</v>
      </c>
      <c r="S1111" t="str">
        <f t="shared" si="243"/>
        <v>&lt;=1500</v>
      </c>
      <c r="T1111">
        <v>1265.94</v>
      </c>
      <c r="U1111" t="str">
        <f t="shared" si="244"/>
        <v>&lt;=1300</v>
      </c>
      <c r="V1111" t="s">
        <v>585</v>
      </c>
      <c r="W1111">
        <v>37775</v>
      </c>
      <c r="X1111" s="12">
        <f t="shared" si="245"/>
        <v>3.9708802117802783E-2</v>
      </c>
      <c r="Y1111" t="str">
        <f t="shared" si="246"/>
        <v>&lt;=0.04</v>
      </c>
      <c r="Z1111" t="s">
        <v>32</v>
      </c>
      <c r="AA1111">
        <v>9</v>
      </c>
      <c r="AB1111" t="s">
        <v>32</v>
      </c>
      <c r="AC1111" t="str">
        <f t="shared" si="247"/>
        <v/>
      </c>
      <c r="AD1111" t="s">
        <v>32</v>
      </c>
      <c r="AE1111" t="str">
        <f t="shared" si="248"/>
        <v/>
      </c>
      <c r="AF1111" t="s">
        <v>32</v>
      </c>
      <c r="AG1111" t="str">
        <f t="shared" si="249"/>
        <v/>
      </c>
      <c r="AH1111" t="s">
        <v>32</v>
      </c>
      <c r="AI1111" t="str">
        <f t="shared" si="250"/>
        <v/>
      </c>
      <c r="AJ1111" t="s">
        <v>32</v>
      </c>
      <c r="AK1111" t="str">
        <f t="shared" si="251"/>
        <v/>
      </c>
      <c r="AL1111">
        <v>0</v>
      </c>
      <c r="AM1111">
        <v>0</v>
      </c>
      <c r="AN1111">
        <v>0</v>
      </c>
      <c r="AO1111" t="s">
        <v>32</v>
      </c>
      <c r="AP1111" t="s">
        <v>32</v>
      </c>
    </row>
    <row r="1112" spans="1:42" x14ac:dyDescent="0.25">
      <c r="A1112">
        <v>201605</v>
      </c>
      <c r="B1112" t="str">
        <f t="shared" si="238"/>
        <v>2016-I</v>
      </c>
      <c r="C1112" t="s">
        <v>1166</v>
      </c>
      <c r="D1112" t="s">
        <v>1166</v>
      </c>
      <c r="E1112">
        <v>30107564</v>
      </c>
      <c r="F1112" t="s">
        <v>29</v>
      </c>
      <c r="G1112">
        <v>0</v>
      </c>
      <c r="H1112">
        <v>0</v>
      </c>
      <c r="I1112">
        <v>0</v>
      </c>
      <c r="J1112">
        <f t="shared" si="239"/>
        <v>0</v>
      </c>
      <c r="K1112" t="str">
        <f t="shared" si="240"/>
        <v>Modelamiento</v>
      </c>
      <c r="L1112">
        <f t="shared" si="241"/>
        <v>0</v>
      </c>
      <c r="M1112">
        <v>27</v>
      </c>
      <c r="N1112" t="str">
        <f t="shared" si="242"/>
        <v>&lt;=30</v>
      </c>
      <c r="O1112" t="s">
        <v>56</v>
      </c>
      <c r="P1112" t="s">
        <v>39</v>
      </c>
      <c r="Q1112">
        <v>37953</v>
      </c>
      <c r="R1112">
        <v>1500</v>
      </c>
      <c r="S1112" t="str">
        <f t="shared" si="243"/>
        <v>&lt;=1500</v>
      </c>
      <c r="T1112">
        <v>1376.35</v>
      </c>
      <c r="U1112" t="str">
        <f t="shared" si="244"/>
        <v>&lt;=1400</v>
      </c>
      <c r="V1112" t="s">
        <v>587</v>
      </c>
      <c r="W1112">
        <v>37563</v>
      </c>
      <c r="X1112" s="12">
        <f t="shared" si="245"/>
        <v>3.9932912706652821E-2</v>
      </c>
      <c r="Y1112" t="str">
        <f t="shared" si="246"/>
        <v>&lt;=0.04</v>
      </c>
      <c r="Z1112" t="s">
        <v>32</v>
      </c>
      <c r="AA1112">
        <v>9</v>
      </c>
      <c r="AB1112" t="s">
        <v>32</v>
      </c>
      <c r="AC1112" t="str">
        <f t="shared" si="247"/>
        <v/>
      </c>
      <c r="AD1112" t="s">
        <v>32</v>
      </c>
      <c r="AE1112" t="str">
        <f t="shared" si="248"/>
        <v/>
      </c>
      <c r="AF1112" t="s">
        <v>32</v>
      </c>
      <c r="AG1112" t="str">
        <f t="shared" si="249"/>
        <v/>
      </c>
      <c r="AH1112" t="s">
        <v>32</v>
      </c>
      <c r="AI1112" t="str">
        <f t="shared" si="250"/>
        <v/>
      </c>
      <c r="AJ1112" t="s">
        <v>32</v>
      </c>
      <c r="AK1112" t="str">
        <f t="shared" si="251"/>
        <v/>
      </c>
      <c r="AL1112">
        <v>0</v>
      </c>
      <c r="AM1112">
        <v>0</v>
      </c>
      <c r="AN1112">
        <v>0</v>
      </c>
      <c r="AO1112" t="s">
        <v>32</v>
      </c>
      <c r="AP1112" t="s">
        <v>32</v>
      </c>
    </row>
    <row r="1113" spans="1:42" x14ac:dyDescent="0.25">
      <c r="A1113">
        <v>201605</v>
      </c>
      <c r="B1113" t="str">
        <f t="shared" si="238"/>
        <v>2016-I</v>
      </c>
      <c r="C1113" t="s">
        <v>1167</v>
      </c>
      <c r="D1113" t="s">
        <v>1167</v>
      </c>
      <c r="E1113">
        <v>30103643</v>
      </c>
      <c r="F1113" t="s">
        <v>29</v>
      </c>
      <c r="G1113">
        <v>0</v>
      </c>
      <c r="H1113">
        <v>0</v>
      </c>
      <c r="I1113">
        <v>0</v>
      </c>
      <c r="J1113">
        <f t="shared" si="239"/>
        <v>0</v>
      </c>
      <c r="K1113" t="str">
        <f t="shared" si="240"/>
        <v>Modelamiento</v>
      </c>
      <c r="L1113">
        <f t="shared" si="241"/>
        <v>0</v>
      </c>
      <c r="M1113">
        <v>33</v>
      </c>
      <c r="N1113" t="str">
        <f t="shared" si="242"/>
        <v>&lt;=35</v>
      </c>
      <c r="O1113" t="s">
        <v>56</v>
      </c>
      <c r="P1113" t="s">
        <v>39</v>
      </c>
      <c r="Q1113">
        <v>30030</v>
      </c>
      <c r="R1113">
        <v>999</v>
      </c>
      <c r="S1113" t="str">
        <f t="shared" si="243"/>
        <v>&lt;=1000</v>
      </c>
      <c r="T1113">
        <v>982.42</v>
      </c>
      <c r="U1113" t="str">
        <f t="shared" si="244"/>
        <v>&lt;=1000</v>
      </c>
      <c r="V1113" t="s">
        <v>585</v>
      </c>
      <c r="W1113">
        <v>29139</v>
      </c>
      <c r="X1113" s="12">
        <f t="shared" si="245"/>
        <v>3.4283949346237005E-2</v>
      </c>
      <c r="Y1113" t="str">
        <f t="shared" si="246"/>
        <v>&lt;=0.04</v>
      </c>
      <c r="Z1113" t="s">
        <v>32</v>
      </c>
      <c r="AA1113">
        <v>0</v>
      </c>
      <c r="AB1113">
        <v>11178.32</v>
      </c>
      <c r="AC1113" t="str">
        <f t="shared" si="247"/>
        <v>&gt;5000</v>
      </c>
      <c r="AD1113">
        <v>127</v>
      </c>
      <c r="AE1113" t="str">
        <f t="shared" si="248"/>
        <v>&gt;120</v>
      </c>
      <c r="AF1113">
        <v>0</v>
      </c>
      <c r="AG1113" t="str">
        <f t="shared" si="249"/>
        <v>&lt;=500</v>
      </c>
      <c r="AH1113" t="s">
        <v>32</v>
      </c>
      <c r="AI1113" t="str">
        <f t="shared" si="250"/>
        <v/>
      </c>
      <c r="AJ1113" t="s">
        <v>32</v>
      </c>
      <c r="AK1113" t="str">
        <f t="shared" si="251"/>
        <v/>
      </c>
      <c r="AL1113">
        <v>12</v>
      </c>
      <c r="AM1113">
        <v>6</v>
      </c>
      <c r="AN1113">
        <v>0</v>
      </c>
      <c r="AO1113">
        <v>7</v>
      </c>
      <c r="AP1113" t="s">
        <v>32</v>
      </c>
    </row>
    <row r="1114" spans="1:42" x14ac:dyDescent="0.25">
      <c r="A1114">
        <v>201605</v>
      </c>
      <c r="B1114" t="str">
        <f t="shared" si="238"/>
        <v>2016-I</v>
      </c>
      <c r="C1114" t="s">
        <v>1168</v>
      </c>
      <c r="D1114" t="s">
        <v>1168</v>
      </c>
      <c r="E1114">
        <v>30108264</v>
      </c>
      <c r="F1114" t="s">
        <v>29</v>
      </c>
      <c r="G1114">
        <v>0</v>
      </c>
      <c r="H1114">
        <v>0</v>
      </c>
      <c r="I1114">
        <v>0</v>
      </c>
      <c r="J1114">
        <f t="shared" si="239"/>
        <v>0</v>
      </c>
      <c r="K1114" t="str">
        <f t="shared" si="240"/>
        <v>Modelamiento</v>
      </c>
      <c r="L1114">
        <f t="shared" si="241"/>
        <v>0</v>
      </c>
      <c r="M1114">
        <v>30</v>
      </c>
      <c r="N1114" t="str">
        <f t="shared" si="242"/>
        <v>&lt;=30</v>
      </c>
      <c r="O1114" t="s">
        <v>56</v>
      </c>
      <c r="P1114" t="s">
        <v>31</v>
      </c>
      <c r="Q1114">
        <v>41754</v>
      </c>
      <c r="R1114">
        <v>1500</v>
      </c>
      <c r="S1114" t="str">
        <f t="shared" si="243"/>
        <v>&lt;=1500</v>
      </c>
      <c r="T1114">
        <v>1384.99</v>
      </c>
      <c r="U1114" t="str">
        <f t="shared" si="244"/>
        <v>&lt;=1400</v>
      </c>
      <c r="V1114" t="s">
        <v>585</v>
      </c>
      <c r="W1114">
        <v>41364</v>
      </c>
      <c r="X1114" s="12">
        <f t="shared" si="245"/>
        <v>3.626341746446185E-2</v>
      </c>
      <c r="Y1114" t="str">
        <f t="shared" si="246"/>
        <v>&lt;=0.04</v>
      </c>
      <c r="Z1114" t="s">
        <v>32</v>
      </c>
      <c r="AA1114">
        <v>3</v>
      </c>
      <c r="AB1114">
        <v>714.62</v>
      </c>
      <c r="AC1114" t="str">
        <f t="shared" si="247"/>
        <v>&lt;=1000</v>
      </c>
      <c r="AD1114">
        <v>106</v>
      </c>
      <c r="AE1114" t="str">
        <f t="shared" si="248"/>
        <v>&lt;=120</v>
      </c>
      <c r="AF1114">
        <v>0</v>
      </c>
      <c r="AG1114" t="str">
        <f t="shared" si="249"/>
        <v>&lt;=500</v>
      </c>
      <c r="AH1114">
        <v>1000</v>
      </c>
      <c r="AI1114" t="str">
        <f t="shared" si="250"/>
        <v>&lt;=1000</v>
      </c>
      <c r="AJ1114">
        <v>0</v>
      </c>
      <c r="AK1114" t="str">
        <f t="shared" si="251"/>
        <v>=0</v>
      </c>
      <c r="AL1114">
        <v>8</v>
      </c>
      <c r="AM1114">
        <v>1</v>
      </c>
      <c r="AN1114">
        <v>0</v>
      </c>
      <c r="AO1114">
        <v>12</v>
      </c>
      <c r="AP1114" t="s">
        <v>32</v>
      </c>
    </row>
    <row r="1115" spans="1:42" x14ac:dyDescent="0.25">
      <c r="A1115">
        <v>201605</v>
      </c>
      <c r="B1115" t="str">
        <f t="shared" si="238"/>
        <v>2016-I</v>
      </c>
      <c r="C1115" t="s">
        <v>1169</v>
      </c>
      <c r="D1115" t="s">
        <v>1169</v>
      </c>
      <c r="E1115">
        <v>30108195</v>
      </c>
      <c r="F1115" t="s">
        <v>29</v>
      </c>
      <c r="G1115">
        <v>0</v>
      </c>
      <c r="H1115">
        <v>0</v>
      </c>
      <c r="I1115">
        <v>0</v>
      </c>
      <c r="J1115">
        <f t="shared" si="239"/>
        <v>0</v>
      </c>
      <c r="K1115" t="str">
        <f t="shared" si="240"/>
        <v>Modelamiento</v>
      </c>
      <c r="L1115">
        <f t="shared" si="241"/>
        <v>0</v>
      </c>
      <c r="M1115">
        <v>52</v>
      </c>
      <c r="N1115" t="str">
        <f t="shared" si="242"/>
        <v>&lt;=55</v>
      </c>
      <c r="O1115" t="s">
        <v>56</v>
      </c>
      <c r="P1115" t="s">
        <v>35</v>
      </c>
      <c r="Q1115">
        <v>39743</v>
      </c>
      <c r="R1115">
        <v>999</v>
      </c>
      <c r="S1115" t="str">
        <f t="shared" si="243"/>
        <v>&lt;=1000</v>
      </c>
      <c r="T1115">
        <v>998.78</v>
      </c>
      <c r="U1115" t="str">
        <f t="shared" si="244"/>
        <v>&lt;=1000</v>
      </c>
      <c r="V1115" t="s">
        <v>585</v>
      </c>
      <c r="W1115">
        <v>38852</v>
      </c>
      <c r="X1115" s="12">
        <f t="shared" si="245"/>
        <v>2.5712962009677751E-2</v>
      </c>
      <c r="Y1115" t="str">
        <f t="shared" si="246"/>
        <v>&lt;=0.03</v>
      </c>
      <c r="Z1115" t="s">
        <v>32</v>
      </c>
      <c r="AA1115">
        <v>1</v>
      </c>
      <c r="AB1115">
        <v>3579.96</v>
      </c>
      <c r="AC1115" t="str">
        <f t="shared" si="247"/>
        <v>&lt;=4000</v>
      </c>
      <c r="AD1115">
        <v>26</v>
      </c>
      <c r="AE1115" t="str">
        <f t="shared" si="248"/>
        <v>&lt;=30</v>
      </c>
      <c r="AF1115">
        <v>0</v>
      </c>
      <c r="AG1115" t="str">
        <f t="shared" si="249"/>
        <v>&lt;=500</v>
      </c>
      <c r="AH1115">
        <v>72.84</v>
      </c>
      <c r="AI1115" t="str">
        <f t="shared" si="250"/>
        <v>&lt;=500</v>
      </c>
      <c r="AJ1115">
        <v>1</v>
      </c>
      <c r="AK1115" t="str">
        <f t="shared" si="251"/>
        <v>&gt;0.9</v>
      </c>
      <c r="AL1115">
        <v>12</v>
      </c>
      <c r="AM1115">
        <v>9</v>
      </c>
      <c r="AN1115">
        <v>0</v>
      </c>
      <c r="AO1115">
        <v>3</v>
      </c>
      <c r="AP1115" t="s">
        <v>32</v>
      </c>
    </row>
    <row r="1116" spans="1:42" x14ac:dyDescent="0.25">
      <c r="A1116">
        <v>201605</v>
      </c>
      <c r="B1116" t="str">
        <f t="shared" si="238"/>
        <v>2016-I</v>
      </c>
      <c r="C1116" t="s">
        <v>1170</v>
      </c>
      <c r="D1116" t="s">
        <v>1170</v>
      </c>
      <c r="E1116">
        <v>30111720</v>
      </c>
      <c r="F1116" t="s">
        <v>29</v>
      </c>
      <c r="G1116">
        <v>1</v>
      </c>
      <c r="H1116">
        <v>0</v>
      </c>
      <c r="I1116">
        <v>0</v>
      </c>
      <c r="J1116">
        <f t="shared" si="239"/>
        <v>0</v>
      </c>
      <c r="K1116" t="str">
        <f t="shared" si="240"/>
        <v>Modelamiento</v>
      </c>
      <c r="L1116">
        <f t="shared" si="241"/>
        <v>0</v>
      </c>
      <c r="M1116">
        <v>24</v>
      </c>
      <c r="N1116" t="str">
        <f t="shared" si="242"/>
        <v>&lt;=25</v>
      </c>
      <c r="O1116" t="s">
        <v>56</v>
      </c>
      <c r="P1116" t="s">
        <v>39</v>
      </c>
      <c r="Q1116">
        <v>49322</v>
      </c>
      <c r="R1116">
        <v>1500</v>
      </c>
      <c r="S1116" t="str">
        <f t="shared" si="243"/>
        <v>&lt;=1500</v>
      </c>
      <c r="T1116">
        <v>1640.08</v>
      </c>
      <c r="U1116" t="str">
        <f t="shared" si="244"/>
        <v>&gt;1500</v>
      </c>
      <c r="V1116" t="s">
        <v>597</v>
      </c>
      <c r="W1116">
        <v>48932</v>
      </c>
      <c r="X1116" s="12">
        <f t="shared" si="245"/>
        <v>3.0654786233957329E-2</v>
      </c>
      <c r="Y1116" t="str">
        <f t="shared" si="246"/>
        <v>&lt;=0.04</v>
      </c>
      <c r="Z1116" t="s">
        <v>32</v>
      </c>
      <c r="AA1116">
        <v>9</v>
      </c>
      <c r="AB1116" t="s">
        <v>32</v>
      </c>
      <c r="AC1116" t="str">
        <f t="shared" si="247"/>
        <v/>
      </c>
      <c r="AD1116" t="s">
        <v>32</v>
      </c>
      <c r="AE1116" t="str">
        <f t="shared" si="248"/>
        <v/>
      </c>
      <c r="AF1116" t="s">
        <v>32</v>
      </c>
      <c r="AG1116" t="str">
        <f t="shared" si="249"/>
        <v/>
      </c>
      <c r="AH1116" t="s">
        <v>32</v>
      </c>
      <c r="AI1116" t="str">
        <f t="shared" si="250"/>
        <v/>
      </c>
      <c r="AJ1116" t="s">
        <v>32</v>
      </c>
      <c r="AK1116" t="str">
        <f t="shared" si="251"/>
        <v/>
      </c>
      <c r="AL1116">
        <v>0</v>
      </c>
      <c r="AM1116">
        <v>0</v>
      </c>
      <c r="AN1116">
        <v>0</v>
      </c>
      <c r="AO1116" t="s">
        <v>32</v>
      </c>
      <c r="AP1116" t="s">
        <v>32</v>
      </c>
    </row>
    <row r="1117" spans="1:42" x14ac:dyDescent="0.25">
      <c r="A1117">
        <v>201605</v>
      </c>
      <c r="B1117" t="str">
        <f t="shared" si="238"/>
        <v>2016-I</v>
      </c>
      <c r="C1117" t="s">
        <v>1171</v>
      </c>
      <c r="D1117" t="s">
        <v>1171</v>
      </c>
      <c r="E1117">
        <v>30110653</v>
      </c>
      <c r="F1117" t="s">
        <v>29</v>
      </c>
      <c r="G1117">
        <v>0</v>
      </c>
      <c r="H1117">
        <v>0</v>
      </c>
      <c r="I1117">
        <v>0</v>
      </c>
      <c r="J1117">
        <f t="shared" si="239"/>
        <v>0</v>
      </c>
      <c r="K1117" t="str">
        <f t="shared" si="240"/>
        <v>Modelamiento</v>
      </c>
      <c r="L1117">
        <f t="shared" si="241"/>
        <v>0</v>
      </c>
      <c r="M1117">
        <v>53</v>
      </c>
      <c r="N1117" t="str">
        <f t="shared" si="242"/>
        <v>&lt;=55</v>
      </c>
      <c r="O1117" t="s">
        <v>72</v>
      </c>
      <c r="P1117" t="s">
        <v>110</v>
      </c>
      <c r="Q1117">
        <v>46200</v>
      </c>
      <c r="R1117">
        <v>0</v>
      </c>
      <c r="S1117" t="str">
        <f t="shared" si="243"/>
        <v>=0</v>
      </c>
      <c r="T1117">
        <v>1813.91</v>
      </c>
      <c r="U1117" t="str">
        <f t="shared" si="244"/>
        <v>&gt;1500</v>
      </c>
      <c r="V1117" t="s">
        <v>32</v>
      </c>
      <c r="W1117">
        <v>46200</v>
      </c>
      <c r="X1117" s="12">
        <f t="shared" si="245"/>
        <v>0</v>
      </c>
      <c r="Y1117" t="str">
        <f t="shared" si="246"/>
        <v>=0</v>
      </c>
      <c r="Z1117" t="s">
        <v>32</v>
      </c>
      <c r="AA1117">
        <v>0</v>
      </c>
      <c r="AB1117">
        <v>12000</v>
      </c>
      <c r="AC1117" t="str">
        <f t="shared" si="247"/>
        <v>&gt;5000</v>
      </c>
      <c r="AD1117">
        <v>0</v>
      </c>
      <c r="AE1117" t="str">
        <f t="shared" si="248"/>
        <v>=0</v>
      </c>
      <c r="AF1117">
        <v>0</v>
      </c>
      <c r="AG1117" t="str">
        <f t="shared" si="249"/>
        <v>&lt;=500</v>
      </c>
      <c r="AH1117" t="s">
        <v>32</v>
      </c>
      <c r="AI1117" t="str">
        <f t="shared" si="250"/>
        <v/>
      </c>
      <c r="AJ1117" t="s">
        <v>32</v>
      </c>
      <c r="AK1117" t="str">
        <f t="shared" si="251"/>
        <v/>
      </c>
      <c r="AL1117">
        <v>10</v>
      </c>
      <c r="AM1117">
        <v>10</v>
      </c>
      <c r="AN1117">
        <v>0</v>
      </c>
      <c r="AO1117">
        <v>1</v>
      </c>
      <c r="AP1117" t="s">
        <v>32</v>
      </c>
    </row>
    <row r="1118" spans="1:42" x14ac:dyDescent="0.25">
      <c r="A1118">
        <v>201605</v>
      </c>
      <c r="B1118" t="str">
        <f t="shared" si="238"/>
        <v>2016-I</v>
      </c>
      <c r="C1118" t="s">
        <v>1172</v>
      </c>
      <c r="D1118" t="s">
        <v>1172</v>
      </c>
      <c r="E1118">
        <v>30111978</v>
      </c>
      <c r="F1118" t="s">
        <v>29</v>
      </c>
      <c r="G1118">
        <v>0</v>
      </c>
      <c r="H1118">
        <v>0</v>
      </c>
      <c r="I1118">
        <v>0</v>
      </c>
      <c r="J1118">
        <f t="shared" si="239"/>
        <v>0</v>
      </c>
      <c r="K1118" t="str">
        <f t="shared" si="240"/>
        <v>Modelamiento</v>
      </c>
      <c r="L1118">
        <f t="shared" si="241"/>
        <v>0</v>
      </c>
      <c r="M1118">
        <v>30</v>
      </c>
      <c r="N1118" t="str">
        <f t="shared" si="242"/>
        <v>&lt;=30</v>
      </c>
      <c r="O1118" t="s">
        <v>56</v>
      </c>
      <c r="P1118" t="s">
        <v>39</v>
      </c>
      <c r="Q1118">
        <v>37022</v>
      </c>
      <c r="R1118">
        <v>0</v>
      </c>
      <c r="S1118" t="str">
        <f t="shared" si="243"/>
        <v>=0</v>
      </c>
      <c r="T1118">
        <v>1769.48</v>
      </c>
      <c r="U1118" t="str">
        <f t="shared" si="244"/>
        <v>&gt;1500</v>
      </c>
      <c r="V1118" t="s">
        <v>32</v>
      </c>
      <c r="W1118">
        <v>37022</v>
      </c>
      <c r="X1118" s="12">
        <f t="shared" si="245"/>
        <v>0</v>
      </c>
      <c r="Y1118" t="str">
        <f t="shared" si="246"/>
        <v>=0</v>
      </c>
      <c r="Z1118" t="s">
        <v>32</v>
      </c>
      <c r="AA1118">
        <v>0</v>
      </c>
      <c r="AB1118">
        <v>5021.75</v>
      </c>
      <c r="AC1118" t="str">
        <f t="shared" si="247"/>
        <v>&gt;5000</v>
      </c>
      <c r="AD1118">
        <v>0</v>
      </c>
      <c r="AE1118" t="str">
        <f t="shared" si="248"/>
        <v>=0</v>
      </c>
      <c r="AF1118">
        <v>0</v>
      </c>
      <c r="AG1118" t="str">
        <f t="shared" si="249"/>
        <v>&lt;=500</v>
      </c>
      <c r="AH1118">
        <v>5000</v>
      </c>
      <c r="AI1118" t="str">
        <f t="shared" si="250"/>
        <v>&lt;=5000</v>
      </c>
      <c r="AJ1118">
        <v>1</v>
      </c>
      <c r="AK1118" t="str">
        <f t="shared" si="251"/>
        <v>&gt;0.9</v>
      </c>
      <c r="AL1118">
        <v>12</v>
      </c>
      <c r="AM1118">
        <v>12</v>
      </c>
      <c r="AN1118">
        <v>0</v>
      </c>
      <c r="AO1118">
        <v>1</v>
      </c>
      <c r="AP1118" t="s">
        <v>32</v>
      </c>
    </row>
    <row r="1119" spans="1:42" x14ac:dyDescent="0.25">
      <c r="A1119">
        <v>201605</v>
      </c>
      <c r="B1119" t="str">
        <f t="shared" si="238"/>
        <v>2016-I</v>
      </c>
      <c r="C1119" t="s">
        <v>1173</v>
      </c>
      <c r="D1119" t="s">
        <v>1173</v>
      </c>
      <c r="E1119">
        <v>30101369</v>
      </c>
      <c r="F1119" t="s">
        <v>29</v>
      </c>
      <c r="G1119">
        <v>0</v>
      </c>
      <c r="H1119">
        <v>0</v>
      </c>
      <c r="I1119">
        <v>0</v>
      </c>
      <c r="J1119">
        <f t="shared" si="239"/>
        <v>0</v>
      </c>
      <c r="K1119" t="str">
        <f t="shared" si="240"/>
        <v>Modelamiento</v>
      </c>
      <c r="L1119">
        <f t="shared" si="241"/>
        <v>0</v>
      </c>
      <c r="M1119">
        <v>37</v>
      </c>
      <c r="N1119" t="str">
        <f t="shared" si="242"/>
        <v>&lt;=40</v>
      </c>
      <c r="O1119" t="s">
        <v>56</v>
      </c>
      <c r="P1119" t="s">
        <v>31</v>
      </c>
      <c r="Q1119">
        <v>48746</v>
      </c>
      <c r="R1119">
        <v>1500</v>
      </c>
      <c r="S1119" t="str">
        <f t="shared" si="243"/>
        <v>&lt;=1500</v>
      </c>
      <c r="T1119">
        <v>1620.93</v>
      </c>
      <c r="U1119" t="str">
        <f t="shared" si="244"/>
        <v>&gt;1500</v>
      </c>
      <c r="V1119" t="s">
        <v>614</v>
      </c>
      <c r="W1119">
        <v>48356</v>
      </c>
      <c r="X1119" s="12">
        <f t="shared" si="245"/>
        <v>3.1019935478534204E-2</v>
      </c>
      <c r="Y1119" t="str">
        <f t="shared" si="246"/>
        <v>&lt;=0.04</v>
      </c>
      <c r="Z1119" t="s">
        <v>32</v>
      </c>
      <c r="AA1119">
        <v>9</v>
      </c>
      <c r="AB1119" t="s">
        <v>32</v>
      </c>
      <c r="AC1119" t="str">
        <f t="shared" si="247"/>
        <v/>
      </c>
      <c r="AD1119" t="s">
        <v>32</v>
      </c>
      <c r="AE1119" t="str">
        <f t="shared" si="248"/>
        <v/>
      </c>
      <c r="AF1119" t="s">
        <v>32</v>
      </c>
      <c r="AG1119" t="str">
        <f t="shared" si="249"/>
        <v/>
      </c>
      <c r="AH1119" t="s">
        <v>32</v>
      </c>
      <c r="AI1119" t="str">
        <f t="shared" si="250"/>
        <v/>
      </c>
      <c r="AJ1119" t="s">
        <v>32</v>
      </c>
      <c r="AK1119" t="str">
        <f t="shared" si="251"/>
        <v/>
      </c>
      <c r="AL1119">
        <v>0</v>
      </c>
      <c r="AM1119">
        <v>0</v>
      </c>
      <c r="AN1119">
        <v>0</v>
      </c>
      <c r="AO1119" t="s">
        <v>32</v>
      </c>
      <c r="AP1119" t="s">
        <v>32</v>
      </c>
    </row>
    <row r="1120" spans="1:42" x14ac:dyDescent="0.25">
      <c r="A1120">
        <v>201605</v>
      </c>
      <c r="B1120" t="str">
        <f t="shared" si="238"/>
        <v>2016-I</v>
      </c>
      <c r="C1120" t="s">
        <v>1174</v>
      </c>
      <c r="D1120" t="s">
        <v>1174</v>
      </c>
      <c r="E1120">
        <v>30104854</v>
      </c>
      <c r="F1120" t="s">
        <v>29</v>
      </c>
      <c r="G1120">
        <v>0</v>
      </c>
      <c r="H1120">
        <v>0</v>
      </c>
      <c r="I1120">
        <v>0</v>
      </c>
      <c r="J1120">
        <f t="shared" si="239"/>
        <v>0</v>
      </c>
      <c r="K1120" t="str">
        <f t="shared" si="240"/>
        <v>Modelamiento</v>
      </c>
      <c r="L1120">
        <f t="shared" si="241"/>
        <v>0</v>
      </c>
      <c r="M1120">
        <v>38</v>
      </c>
      <c r="N1120" t="str">
        <f t="shared" si="242"/>
        <v>&lt;=40</v>
      </c>
      <c r="O1120" t="s">
        <v>56</v>
      </c>
      <c r="P1120" t="s">
        <v>31</v>
      </c>
      <c r="Q1120">
        <v>49974</v>
      </c>
      <c r="R1120">
        <v>2000</v>
      </c>
      <c r="S1120" t="str">
        <f t="shared" si="243"/>
        <v>&lt;=2000</v>
      </c>
      <c r="T1120">
        <v>1661.76</v>
      </c>
      <c r="U1120" t="str">
        <f t="shared" si="244"/>
        <v>&gt;1500</v>
      </c>
      <c r="V1120" t="s">
        <v>587</v>
      </c>
      <c r="W1120">
        <v>50084</v>
      </c>
      <c r="X1120" s="12">
        <f t="shared" si="245"/>
        <v>3.9932912706652821E-2</v>
      </c>
      <c r="Y1120" t="str">
        <f t="shared" si="246"/>
        <v>&lt;=0.04</v>
      </c>
      <c r="Z1120" t="s">
        <v>32</v>
      </c>
      <c r="AA1120">
        <v>0</v>
      </c>
      <c r="AB1120">
        <v>3000</v>
      </c>
      <c r="AC1120" t="str">
        <f t="shared" si="247"/>
        <v>&lt;=3000</v>
      </c>
      <c r="AD1120">
        <v>90</v>
      </c>
      <c r="AE1120" t="str">
        <f t="shared" si="248"/>
        <v>&lt;=90</v>
      </c>
      <c r="AF1120">
        <v>0</v>
      </c>
      <c r="AG1120" t="str">
        <f t="shared" si="249"/>
        <v>&lt;=500</v>
      </c>
      <c r="AH1120">
        <v>400</v>
      </c>
      <c r="AI1120" t="str">
        <f t="shared" si="250"/>
        <v>&lt;=500</v>
      </c>
      <c r="AJ1120">
        <v>0.83699999999999997</v>
      </c>
      <c r="AK1120" t="str">
        <f t="shared" si="251"/>
        <v>&lt;=0.9</v>
      </c>
      <c r="AL1120">
        <v>12</v>
      </c>
      <c r="AM1120">
        <v>11</v>
      </c>
      <c r="AN1120">
        <v>0</v>
      </c>
      <c r="AO1120">
        <v>1</v>
      </c>
      <c r="AP1120" t="s">
        <v>32</v>
      </c>
    </row>
    <row r="1121" spans="1:42" x14ac:dyDescent="0.25">
      <c r="A1121">
        <v>201605</v>
      </c>
      <c r="B1121" t="str">
        <f t="shared" si="238"/>
        <v>2016-I</v>
      </c>
      <c r="C1121" t="s">
        <v>1175</v>
      </c>
      <c r="D1121" t="s">
        <v>1175</v>
      </c>
      <c r="E1121">
        <v>30111079</v>
      </c>
      <c r="F1121" t="s">
        <v>29</v>
      </c>
      <c r="G1121">
        <v>0</v>
      </c>
      <c r="H1121">
        <v>0</v>
      </c>
      <c r="I1121">
        <v>0</v>
      </c>
      <c r="J1121">
        <f t="shared" si="239"/>
        <v>0</v>
      </c>
      <c r="K1121" t="str">
        <f t="shared" si="240"/>
        <v>Modelamiento</v>
      </c>
      <c r="L1121">
        <f t="shared" si="241"/>
        <v>0</v>
      </c>
      <c r="M1121">
        <v>45</v>
      </c>
      <c r="N1121" t="str">
        <f t="shared" si="242"/>
        <v>&lt;=45</v>
      </c>
      <c r="O1121" t="s">
        <v>56</v>
      </c>
      <c r="P1121" t="s">
        <v>39</v>
      </c>
      <c r="Q1121">
        <v>30530</v>
      </c>
      <c r="R1121">
        <v>499</v>
      </c>
      <c r="S1121" t="str">
        <f t="shared" si="243"/>
        <v>&lt;=500</v>
      </c>
      <c r="T1121">
        <v>998.78</v>
      </c>
      <c r="U1121" t="str">
        <f t="shared" si="244"/>
        <v>&lt;=1000</v>
      </c>
      <c r="V1121" t="s">
        <v>585</v>
      </c>
      <c r="W1121">
        <v>29139</v>
      </c>
      <c r="X1121" s="12">
        <f t="shared" si="245"/>
        <v>1.7124815539311576E-2</v>
      </c>
      <c r="Y1121" t="str">
        <f t="shared" si="246"/>
        <v>&lt;=0.02</v>
      </c>
      <c r="Z1121" t="s">
        <v>32</v>
      </c>
      <c r="AA1121">
        <v>9</v>
      </c>
      <c r="AB1121" t="s">
        <v>32</v>
      </c>
      <c r="AC1121" t="str">
        <f t="shared" si="247"/>
        <v/>
      </c>
      <c r="AD1121" t="s">
        <v>32</v>
      </c>
      <c r="AE1121" t="str">
        <f t="shared" si="248"/>
        <v/>
      </c>
      <c r="AF1121" t="s">
        <v>32</v>
      </c>
      <c r="AG1121" t="str">
        <f t="shared" si="249"/>
        <v/>
      </c>
      <c r="AH1121" t="s">
        <v>32</v>
      </c>
      <c r="AI1121" t="str">
        <f t="shared" si="250"/>
        <v/>
      </c>
      <c r="AJ1121" t="s">
        <v>32</v>
      </c>
      <c r="AK1121" t="str">
        <f t="shared" si="251"/>
        <v/>
      </c>
      <c r="AL1121">
        <v>0</v>
      </c>
      <c r="AM1121">
        <v>0</v>
      </c>
      <c r="AN1121">
        <v>0</v>
      </c>
      <c r="AO1121" t="s">
        <v>32</v>
      </c>
      <c r="AP1121" t="s">
        <v>32</v>
      </c>
    </row>
    <row r="1122" spans="1:42" x14ac:dyDescent="0.25">
      <c r="A1122">
        <v>201605</v>
      </c>
      <c r="B1122" t="str">
        <f t="shared" si="238"/>
        <v>2016-I</v>
      </c>
      <c r="C1122" t="s">
        <v>1176</v>
      </c>
      <c r="D1122" t="s">
        <v>1176</v>
      </c>
      <c r="E1122">
        <v>30107818</v>
      </c>
      <c r="F1122" t="s">
        <v>29</v>
      </c>
      <c r="G1122">
        <v>1</v>
      </c>
      <c r="H1122">
        <v>0</v>
      </c>
      <c r="I1122">
        <v>0</v>
      </c>
      <c r="J1122">
        <f t="shared" si="239"/>
        <v>0</v>
      </c>
      <c r="K1122" t="str">
        <f t="shared" si="240"/>
        <v>Modelamiento</v>
      </c>
      <c r="L1122">
        <f t="shared" si="241"/>
        <v>0</v>
      </c>
      <c r="M1122">
        <v>34</v>
      </c>
      <c r="N1122" t="str">
        <f t="shared" si="242"/>
        <v>&lt;=35</v>
      </c>
      <c r="O1122" t="s">
        <v>72</v>
      </c>
      <c r="P1122" t="s">
        <v>31</v>
      </c>
      <c r="Q1122">
        <v>42551</v>
      </c>
      <c r="R1122">
        <v>1650</v>
      </c>
      <c r="S1122" t="str">
        <f t="shared" si="243"/>
        <v>&lt;=2000</v>
      </c>
      <c r="T1122">
        <v>1413.18</v>
      </c>
      <c r="U1122" t="str">
        <f t="shared" si="244"/>
        <v>&lt;=1500</v>
      </c>
      <c r="V1122" t="s">
        <v>614</v>
      </c>
      <c r="W1122">
        <v>42311</v>
      </c>
      <c r="X1122" s="12">
        <f t="shared" si="245"/>
        <v>3.8996951147455744E-2</v>
      </c>
      <c r="Y1122" t="str">
        <f t="shared" si="246"/>
        <v>&lt;=0.04</v>
      </c>
      <c r="Z1122" t="s">
        <v>32</v>
      </c>
      <c r="AA1122">
        <v>4</v>
      </c>
      <c r="AB1122">
        <v>965.94</v>
      </c>
      <c r="AC1122" t="str">
        <f t="shared" si="247"/>
        <v>&lt;=1000</v>
      </c>
      <c r="AD1122">
        <v>2583</v>
      </c>
      <c r="AE1122" t="str">
        <f t="shared" si="248"/>
        <v>&gt;120</v>
      </c>
      <c r="AF1122">
        <v>965.94</v>
      </c>
      <c r="AG1122" t="str">
        <f t="shared" si="249"/>
        <v>&lt;=1000</v>
      </c>
      <c r="AH1122" t="s">
        <v>32</v>
      </c>
      <c r="AI1122" t="str">
        <f t="shared" si="250"/>
        <v/>
      </c>
      <c r="AJ1122" t="s">
        <v>32</v>
      </c>
      <c r="AK1122" t="str">
        <f t="shared" si="251"/>
        <v/>
      </c>
      <c r="AL1122">
        <v>12</v>
      </c>
      <c r="AM1122">
        <v>0</v>
      </c>
      <c r="AN1122">
        <v>12</v>
      </c>
      <c r="AO1122" t="s">
        <v>32</v>
      </c>
      <c r="AP1122">
        <v>1</v>
      </c>
    </row>
    <row r="1123" spans="1:42" x14ac:dyDescent="0.25">
      <c r="A1123">
        <v>201605</v>
      </c>
      <c r="B1123" t="str">
        <f t="shared" si="238"/>
        <v>2016-I</v>
      </c>
      <c r="C1123" t="s">
        <v>1177</v>
      </c>
      <c r="D1123" t="s">
        <v>1177</v>
      </c>
      <c r="E1123">
        <v>30109211</v>
      </c>
      <c r="F1123" t="s">
        <v>29</v>
      </c>
      <c r="G1123">
        <v>0</v>
      </c>
      <c r="H1123">
        <v>0</v>
      </c>
      <c r="I1123">
        <v>0</v>
      </c>
      <c r="J1123">
        <f t="shared" si="239"/>
        <v>0</v>
      </c>
      <c r="K1123" t="str">
        <f t="shared" si="240"/>
        <v>Modelamiento</v>
      </c>
      <c r="L1123">
        <f t="shared" si="241"/>
        <v>0</v>
      </c>
      <c r="M1123">
        <v>37</v>
      </c>
      <c r="N1123" t="str">
        <f t="shared" si="242"/>
        <v>&lt;=40</v>
      </c>
      <c r="O1123" t="s">
        <v>56</v>
      </c>
      <c r="P1123" t="s">
        <v>31</v>
      </c>
      <c r="Q1123">
        <v>40535</v>
      </c>
      <c r="R1123">
        <v>1650</v>
      </c>
      <c r="S1123" t="str">
        <f t="shared" si="243"/>
        <v>&lt;=2000</v>
      </c>
      <c r="T1123">
        <v>1348.73</v>
      </c>
      <c r="U1123" t="str">
        <f t="shared" si="244"/>
        <v>&lt;=1400</v>
      </c>
      <c r="V1123" t="s">
        <v>589</v>
      </c>
      <c r="W1123">
        <v>40295</v>
      </c>
      <c r="X1123" s="12">
        <f t="shared" si="245"/>
        <v>4.0948008437771438E-2</v>
      </c>
      <c r="Y1123" t="str">
        <f t="shared" si="246"/>
        <v>&lt;=0.05</v>
      </c>
      <c r="Z1123" t="s">
        <v>32</v>
      </c>
      <c r="AA1123">
        <v>4</v>
      </c>
      <c r="AB1123">
        <v>971.52</v>
      </c>
      <c r="AC1123" t="str">
        <f t="shared" si="247"/>
        <v>&lt;=1000</v>
      </c>
      <c r="AD1123">
        <v>2018</v>
      </c>
      <c r="AE1123" t="str">
        <f t="shared" si="248"/>
        <v>&gt;120</v>
      </c>
      <c r="AF1123">
        <v>971.52</v>
      </c>
      <c r="AG1123" t="str">
        <f t="shared" si="249"/>
        <v>&lt;=1000</v>
      </c>
      <c r="AH1123" t="s">
        <v>32</v>
      </c>
      <c r="AI1123" t="str">
        <f t="shared" si="250"/>
        <v/>
      </c>
      <c r="AJ1123" t="s">
        <v>32</v>
      </c>
      <c r="AK1123" t="str">
        <f t="shared" si="251"/>
        <v/>
      </c>
      <c r="AL1123">
        <v>12</v>
      </c>
      <c r="AM1123">
        <v>0</v>
      </c>
      <c r="AN1123">
        <v>12</v>
      </c>
      <c r="AO1123" t="s">
        <v>32</v>
      </c>
      <c r="AP1123">
        <v>1</v>
      </c>
    </row>
    <row r="1124" spans="1:42" x14ac:dyDescent="0.25">
      <c r="A1124">
        <v>201605</v>
      </c>
      <c r="B1124" t="str">
        <f t="shared" si="238"/>
        <v>2016-I</v>
      </c>
      <c r="C1124" t="s">
        <v>1178</v>
      </c>
      <c r="D1124" t="s">
        <v>1178</v>
      </c>
      <c r="E1124">
        <v>30109264</v>
      </c>
      <c r="F1124" t="s">
        <v>29</v>
      </c>
      <c r="G1124">
        <v>0</v>
      </c>
      <c r="H1124">
        <v>0</v>
      </c>
      <c r="I1124">
        <v>0</v>
      </c>
      <c r="J1124">
        <f t="shared" si="239"/>
        <v>0</v>
      </c>
      <c r="K1124" t="str">
        <f t="shared" si="240"/>
        <v>Modelamiento</v>
      </c>
      <c r="L1124">
        <f t="shared" si="241"/>
        <v>0</v>
      </c>
      <c r="M1124">
        <v>36</v>
      </c>
      <c r="N1124" t="str">
        <f t="shared" si="242"/>
        <v>&lt;=40</v>
      </c>
      <c r="O1124" t="s">
        <v>56</v>
      </c>
      <c r="P1124" t="s">
        <v>39</v>
      </c>
      <c r="Q1124">
        <v>34786</v>
      </c>
      <c r="R1124">
        <v>1099</v>
      </c>
      <c r="S1124" t="str">
        <f t="shared" si="243"/>
        <v>&lt;=1500</v>
      </c>
      <c r="T1124">
        <v>996.09</v>
      </c>
      <c r="U1124" t="str">
        <f t="shared" si="244"/>
        <v>&lt;=1000</v>
      </c>
      <c r="V1124" t="s">
        <v>585</v>
      </c>
      <c r="W1124">
        <v>33995</v>
      </c>
      <c r="X1124" s="12">
        <f t="shared" si="245"/>
        <v>3.2328283571113399E-2</v>
      </c>
      <c r="Y1124" t="str">
        <f t="shared" si="246"/>
        <v>&lt;=0.04</v>
      </c>
      <c r="Z1124" t="s">
        <v>32</v>
      </c>
      <c r="AA1124">
        <v>4</v>
      </c>
      <c r="AB1124">
        <v>1116.03</v>
      </c>
      <c r="AC1124" t="str">
        <f t="shared" si="247"/>
        <v>&lt;=2000</v>
      </c>
      <c r="AD1124">
        <v>2730</v>
      </c>
      <c r="AE1124" t="str">
        <f t="shared" si="248"/>
        <v>&gt;120</v>
      </c>
      <c r="AF1124">
        <v>648.53</v>
      </c>
      <c r="AG1124" t="str">
        <f t="shared" si="249"/>
        <v>&lt;=1000</v>
      </c>
      <c r="AH1124" t="s">
        <v>32</v>
      </c>
      <c r="AI1124" t="str">
        <f t="shared" si="250"/>
        <v/>
      </c>
      <c r="AJ1124" t="s">
        <v>32</v>
      </c>
      <c r="AK1124" t="str">
        <f t="shared" si="251"/>
        <v/>
      </c>
      <c r="AL1124">
        <v>12</v>
      </c>
      <c r="AM1124">
        <v>0</v>
      </c>
      <c r="AN1124">
        <v>7</v>
      </c>
      <c r="AO1124" t="s">
        <v>32</v>
      </c>
      <c r="AP1124">
        <v>1</v>
      </c>
    </row>
    <row r="1125" spans="1:42" x14ac:dyDescent="0.25">
      <c r="A1125">
        <v>201605</v>
      </c>
      <c r="B1125" t="str">
        <f t="shared" si="238"/>
        <v>2016-I</v>
      </c>
      <c r="C1125" t="s">
        <v>1179</v>
      </c>
      <c r="D1125" t="s">
        <v>1179</v>
      </c>
      <c r="E1125">
        <v>30111559</v>
      </c>
      <c r="F1125" t="s">
        <v>29</v>
      </c>
      <c r="G1125">
        <v>0</v>
      </c>
      <c r="H1125">
        <v>0</v>
      </c>
      <c r="I1125">
        <v>0</v>
      </c>
      <c r="J1125">
        <f t="shared" si="239"/>
        <v>0</v>
      </c>
      <c r="K1125" t="str">
        <f t="shared" si="240"/>
        <v>Modelamiento</v>
      </c>
      <c r="L1125">
        <f t="shared" si="241"/>
        <v>0</v>
      </c>
      <c r="M1125">
        <v>23</v>
      </c>
      <c r="N1125" t="str">
        <f t="shared" si="242"/>
        <v>&lt;=25</v>
      </c>
      <c r="O1125" t="s">
        <v>56</v>
      </c>
      <c r="P1125" t="s">
        <v>39</v>
      </c>
      <c r="Q1125">
        <v>42701</v>
      </c>
      <c r="R1125">
        <v>1500</v>
      </c>
      <c r="S1125" t="str">
        <f t="shared" si="243"/>
        <v>&lt;=1500</v>
      </c>
      <c r="T1125">
        <v>1418.16</v>
      </c>
      <c r="U1125" t="str">
        <f t="shared" si="244"/>
        <v>&lt;=1500</v>
      </c>
      <c r="V1125" t="s">
        <v>614</v>
      </c>
      <c r="W1125">
        <v>42311</v>
      </c>
      <c r="X1125" s="12">
        <f t="shared" si="245"/>
        <v>3.5451773770414315E-2</v>
      </c>
      <c r="Y1125" t="str">
        <f t="shared" si="246"/>
        <v>&lt;=0.04</v>
      </c>
      <c r="Z1125" t="s">
        <v>32</v>
      </c>
      <c r="AA1125">
        <v>4</v>
      </c>
      <c r="AB1125">
        <v>186.02</v>
      </c>
      <c r="AC1125" t="str">
        <f t="shared" si="247"/>
        <v>&lt;=500</v>
      </c>
      <c r="AD1125">
        <v>1353</v>
      </c>
      <c r="AE1125" t="str">
        <f t="shared" si="248"/>
        <v>&gt;120</v>
      </c>
      <c r="AF1125">
        <v>186.02</v>
      </c>
      <c r="AG1125" t="str">
        <f t="shared" si="249"/>
        <v>&lt;=500</v>
      </c>
      <c r="AH1125" t="s">
        <v>32</v>
      </c>
      <c r="AI1125" t="str">
        <f t="shared" si="250"/>
        <v/>
      </c>
      <c r="AJ1125" t="s">
        <v>32</v>
      </c>
      <c r="AK1125" t="str">
        <f t="shared" si="251"/>
        <v/>
      </c>
      <c r="AL1125">
        <v>11</v>
      </c>
      <c r="AM1125">
        <v>0</v>
      </c>
      <c r="AN1125">
        <v>11</v>
      </c>
      <c r="AO1125" t="s">
        <v>32</v>
      </c>
      <c r="AP1125">
        <v>2</v>
      </c>
    </row>
    <row r="1126" spans="1:42" x14ac:dyDescent="0.25">
      <c r="A1126">
        <v>201605</v>
      </c>
      <c r="B1126" t="str">
        <f t="shared" si="238"/>
        <v>2016-I</v>
      </c>
      <c r="C1126" t="s">
        <v>1180</v>
      </c>
      <c r="D1126" t="s">
        <v>1180</v>
      </c>
      <c r="E1126">
        <v>30108332</v>
      </c>
      <c r="F1126" t="s">
        <v>29</v>
      </c>
      <c r="G1126">
        <v>1</v>
      </c>
      <c r="H1126">
        <v>0</v>
      </c>
      <c r="I1126">
        <v>0</v>
      </c>
      <c r="J1126">
        <f t="shared" si="239"/>
        <v>0</v>
      </c>
      <c r="K1126" t="str">
        <f t="shared" si="240"/>
        <v>Modelamiento</v>
      </c>
      <c r="L1126">
        <f t="shared" si="241"/>
        <v>0</v>
      </c>
      <c r="M1126">
        <v>39</v>
      </c>
      <c r="N1126" t="str">
        <f t="shared" si="242"/>
        <v>&lt;=40</v>
      </c>
      <c r="O1126" t="s">
        <v>56</v>
      </c>
      <c r="P1126" t="s">
        <v>31</v>
      </c>
      <c r="Q1126">
        <v>30030</v>
      </c>
      <c r="R1126">
        <v>999</v>
      </c>
      <c r="S1126" t="str">
        <f t="shared" si="243"/>
        <v>&lt;=1000</v>
      </c>
      <c r="T1126">
        <v>982.42</v>
      </c>
      <c r="U1126" t="str">
        <f t="shared" si="244"/>
        <v>&lt;=1000</v>
      </c>
      <c r="V1126" t="s">
        <v>585</v>
      </c>
      <c r="W1126">
        <v>29139</v>
      </c>
      <c r="X1126" s="12">
        <f t="shared" si="245"/>
        <v>3.4283949346237005E-2</v>
      </c>
      <c r="Y1126" t="str">
        <f t="shared" si="246"/>
        <v>&lt;=0.04</v>
      </c>
      <c r="Z1126" t="s">
        <v>32</v>
      </c>
      <c r="AA1126">
        <v>4</v>
      </c>
      <c r="AB1126">
        <v>592.42999999999995</v>
      </c>
      <c r="AC1126" t="str">
        <f t="shared" si="247"/>
        <v>&lt;=1000</v>
      </c>
      <c r="AD1126">
        <v>1994</v>
      </c>
      <c r="AE1126" t="str">
        <f t="shared" si="248"/>
        <v>&gt;120</v>
      </c>
      <c r="AF1126">
        <v>592.42999999999995</v>
      </c>
      <c r="AG1126" t="str">
        <f t="shared" si="249"/>
        <v>&lt;=1000</v>
      </c>
      <c r="AH1126" t="s">
        <v>32</v>
      </c>
      <c r="AI1126" t="str">
        <f t="shared" si="250"/>
        <v/>
      </c>
      <c r="AJ1126" t="s">
        <v>32</v>
      </c>
      <c r="AK1126" t="str">
        <f t="shared" si="251"/>
        <v/>
      </c>
      <c r="AL1126">
        <v>12</v>
      </c>
      <c r="AM1126">
        <v>0</v>
      </c>
      <c r="AN1126">
        <v>12</v>
      </c>
      <c r="AO1126" t="s">
        <v>32</v>
      </c>
      <c r="AP1126">
        <v>1</v>
      </c>
    </row>
    <row r="1127" spans="1:42" x14ac:dyDescent="0.25">
      <c r="A1127">
        <v>201605</v>
      </c>
      <c r="B1127" t="str">
        <f t="shared" si="238"/>
        <v>2016-I</v>
      </c>
      <c r="C1127" t="s">
        <v>1181</v>
      </c>
      <c r="D1127" t="s">
        <v>1181</v>
      </c>
      <c r="E1127">
        <v>30109749</v>
      </c>
      <c r="F1127" t="s">
        <v>29</v>
      </c>
      <c r="G1127">
        <v>0</v>
      </c>
      <c r="H1127">
        <v>0</v>
      </c>
      <c r="I1127">
        <v>0</v>
      </c>
      <c r="J1127">
        <f t="shared" si="239"/>
        <v>0</v>
      </c>
      <c r="K1127" t="str">
        <f t="shared" si="240"/>
        <v>Modelamiento</v>
      </c>
      <c r="L1127">
        <f t="shared" si="241"/>
        <v>0</v>
      </c>
      <c r="M1127">
        <v>55</v>
      </c>
      <c r="N1127" t="str">
        <f t="shared" si="242"/>
        <v>&lt;=55</v>
      </c>
      <c r="O1127" t="s">
        <v>56</v>
      </c>
      <c r="P1127" t="s">
        <v>39</v>
      </c>
      <c r="Q1127">
        <v>39242</v>
      </c>
      <c r="R1127">
        <v>1500</v>
      </c>
      <c r="S1127" t="str">
        <f t="shared" si="243"/>
        <v>&lt;=1500</v>
      </c>
      <c r="T1127">
        <v>986.19</v>
      </c>
      <c r="U1127" t="str">
        <f t="shared" si="244"/>
        <v>&lt;=1000</v>
      </c>
      <c r="V1127" t="s">
        <v>585</v>
      </c>
      <c r="W1127">
        <v>38852</v>
      </c>
      <c r="X1127" s="12">
        <f t="shared" si="245"/>
        <v>3.8608051065582211E-2</v>
      </c>
      <c r="Y1127" t="str">
        <f t="shared" si="246"/>
        <v>&lt;=0.04</v>
      </c>
      <c r="Z1127" t="s">
        <v>32</v>
      </c>
      <c r="AA1127">
        <v>4</v>
      </c>
      <c r="AB1127">
        <v>2053.15</v>
      </c>
      <c r="AC1127" t="str">
        <f t="shared" si="247"/>
        <v>&lt;=3000</v>
      </c>
      <c r="AD1127">
        <v>573</v>
      </c>
      <c r="AE1127" t="str">
        <f t="shared" si="248"/>
        <v>&gt;120</v>
      </c>
      <c r="AF1127">
        <v>2053.15</v>
      </c>
      <c r="AG1127" t="str">
        <f t="shared" si="249"/>
        <v>&lt;=3000</v>
      </c>
      <c r="AH1127" t="s">
        <v>32</v>
      </c>
      <c r="AI1127" t="str">
        <f t="shared" si="250"/>
        <v/>
      </c>
      <c r="AJ1127" t="s">
        <v>32</v>
      </c>
      <c r="AK1127" t="str">
        <f t="shared" si="251"/>
        <v/>
      </c>
      <c r="AL1127">
        <v>12</v>
      </c>
      <c r="AM1127">
        <v>0</v>
      </c>
      <c r="AN1127">
        <v>12</v>
      </c>
      <c r="AO1127" t="s">
        <v>32</v>
      </c>
      <c r="AP1127">
        <v>1</v>
      </c>
    </row>
    <row r="1128" spans="1:42" x14ac:dyDescent="0.25">
      <c r="A1128">
        <v>201605</v>
      </c>
      <c r="B1128" t="str">
        <f t="shared" si="238"/>
        <v>2016-I</v>
      </c>
      <c r="C1128" t="s">
        <v>1182</v>
      </c>
      <c r="D1128" t="s">
        <v>1182</v>
      </c>
      <c r="E1128">
        <v>30111580</v>
      </c>
      <c r="F1128" t="s">
        <v>29</v>
      </c>
      <c r="G1128">
        <v>1</v>
      </c>
      <c r="H1128">
        <v>0</v>
      </c>
      <c r="I1128">
        <v>0</v>
      </c>
      <c r="J1128">
        <f t="shared" si="239"/>
        <v>0</v>
      </c>
      <c r="K1128" t="str">
        <f t="shared" si="240"/>
        <v>Modelamiento</v>
      </c>
      <c r="L1128">
        <f t="shared" si="241"/>
        <v>0</v>
      </c>
      <c r="M1128">
        <v>39</v>
      </c>
      <c r="N1128" t="str">
        <f t="shared" si="242"/>
        <v>&lt;=40</v>
      </c>
      <c r="O1128" t="s">
        <v>56</v>
      </c>
      <c r="P1128" t="s">
        <v>69</v>
      </c>
      <c r="Q1128">
        <v>44415</v>
      </c>
      <c r="R1128">
        <v>1500</v>
      </c>
      <c r="S1128" t="str">
        <f t="shared" si="243"/>
        <v>&lt;=1500</v>
      </c>
      <c r="T1128">
        <v>1483.73</v>
      </c>
      <c r="U1128" t="str">
        <f t="shared" si="244"/>
        <v>&lt;=1500</v>
      </c>
      <c r="V1128" t="s">
        <v>614</v>
      </c>
      <c r="W1128">
        <v>44025</v>
      </c>
      <c r="X1128" s="12">
        <f t="shared" si="245"/>
        <v>3.4071550255536626E-2</v>
      </c>
      <c r="Y1128" t="str">
        <f t="shared" si="246"/>
        <v>&lt;=0.04</v>
      </c>
      <c r="Z1128" t="s">
        <v>32</v>
      </c>
      <c r="AA1128">
        <v>0</v>
      </c>
      <c r="AB1128">
        <v>312.54000000000002</v>
      </c>
      <c r="AC1128" t="str">
        <f t="shared" si="247"/>
        <v>&lt;=500</v>
      </c>
      <c r="AD1128">
        <v>0</v>
      </c>
      <c r="AE1128" t="str">
        <f t="shared" si="248"/>
        <v>=0</v>
      </c>
      <c r="AF1128">
        <v>0</v>
      </c>
      <c r="AG1128" t="str">
        <f t="shared" si="249"/>
        <v>&lt;=500</v>
      </c>
      <c r="AH1128">
        <v>312.54000000000002</v>
      </c>
      <c r="AI1128" t="str">
        <f t="shared" si="250"/>
        <v>&lt;=500</v>
      </c>
      <c r="AJ1128">
        <v>1</v>
      </c>
      <c r="AK1128" t="str">
        <f t="shared" si="251"/>
        <v>&gt;0.9</v>
      </c>
      <c r="AL1128">
        <v>4</v>
      </c>
      <c r="AM1128">
        <v>4</v>
      </c>
      <c r="AN1128">
        <v>0</v>
      </c>
      <c r="AO1128">
        <v>1</v>
      </c>
      <c r="AP1128" t="s">
        <v>32</v>
      </c>
    </row>
    <row r="1129" spans="1:42" x14ac:dyDescent="0.25">
      <c r="A1129">
        <v>201605</v>
      </c>
      <c r="B1129" t="str">
        <f t="shared" si="238"/>
        <v>2016-I</v>
      </c>
      <c r="C1129" t="s">
        <v>1183</v>
      </c>
      <c r="D1129" t="s">
        <v>1183</v>
      </c>
      <c r="E1129">
        <v>30110171</v>
      </c>
      <c r="F1129" t="s">
        <v>29</v>
      </c>
      <c r="G1129">
        <v>1</v>
      </c>
      <c r="H1129">
        <v>0</v>
      </c>
      <c r="I1129">
        <v>0</v>
      </c>
      <c r="J1129">
        <f t="shared" si="239"/>
        <v>0</v>
      </c>
      <c r="K1129" t="str">
        <f t="shared" si="240"/>
        <v>Modelamiento</v>
      </c>
      <c r="L1129">
        <f t="shared" si="241"/>
        <v>0</v>
      </c>
      <c r="M1129">
        <v>37</v>
      </c>
      <c r="N1129" t="str">
        <f t="shared" si="242"/>
        <v>&lt;=40</v>
      </c>
      <c r="O1129" t="s">
        <v>56</v>
      </c>
      <c r="P1129" t="s">
        <v>31</v>
      </c>
      <c r="Q1129">
        <v>30530</v>
      </c>
      <c r="R1129">
        <v>499</v>
      </c>
      <c r="S1129" t="str">
        <f t="shared" si="243"/>
        <v>&lt;=500</v>
      </c>
      <c r="T1129">
        <v>998.78</v>
      </c>
      <c r="U1129" t="str">
        <f t="shared" si="244"/>
        <v>&lt;=1000</v>
      </c>
      <c r="V1129" t="s">
        <v>585</v>
      </c>
      <c r="W1129">
        <v>29139</v>
      </c>
      <c r="X1129" s="12">
        <f t="shared" si="245"/>
        <v>1.7124815539311576E-2</v>
      </c>
      <c r="Y1129" t="str">
        <f t="shared" si="246"/>
        <v>&lt;=0.02</v>
      </c>
      <c r="Z1129" t="s">
        <v>32</v>
      </c>
      <c r="AA1129">
        <v>9</v>
      </c>
      <c r="AB1129" t="s">
        <v>32</v>
      </c>
      <c r="AC1129" t="str">
        <f t="shared" si="247"/>
        <v/>
      </c>
      <c r="AD1129" t="s">
        <v>32</v>
      </c>
      <c r="AE1129" t="str">
        <f t="shared" si="248"/>
        <v/>
      </c>
      <c r="AF1129" t="s">
        <v>32</v>
      </c>
      <c r="AG1129" t="str">
        <f t="shared" si="249"/>
        <v/>
      </c>
      <c r="AH1129" t="s">
        <v>32</v>
      </c>
      <c r="AI1129" t="str">
        <f t="shared" si="250"/>
        <v/>
      </c>
      <c r="AJ1129" t="s">
        <v>32</v>
      </c>
      <c r="AK1129" t="str">
        <f t="shared" si="251"/>
        <v/>
      </c>
      <c r="AL1129">
        <v>0</v>
      </c>
      <c r="AM1129">
        <v>0</v>
      </c>
      <c r="AN1129">
        <v>0</v>
      </c>
      <c r="AO1129" t="s">
        <v>32</v>
      </c>
      <c r="AP1129" t="s">
        <v>32</v>
      </c>
    </row>
    <row r="1130" spans="1:42" x14ac:dyDescent="0.25">
      <c r="A1130">
        <v>201605</v>
      </c>
      <c r="B1130" t="str">
        <f t="shared" si="238"/>
        <v>2016-I</v>
      </c>
      <c r="C1130" t="s">
        <v>1184</v>
      </c>
      <c r="D1130" t="s">
        <v>1184</v>
      </c>
      <c r="E1130">
        <v>30111438</v>
      </c>
      <c r="F1130" t="s">
        <v>29</v>
      </c>
      <c r="G1130">
        <v>0</v>
      </c>
      <c r="H1130">
        <v>0</v>
      </c>
      <c r="I1130">
        <v>0</v>
      </c>
      <c r="J1130">
        <f t="shared" si="239"/>
        <v>0</v>
      </c>
      <c r="K1130" t="str">
        <f t="shared" si="240"/>
        <v>Modelamiento</v>
      </c>
      <c r="L1130">
        <f t="shared" si="241"/>
        <v>0</v>
      </c>
      <c r="M1130">
        <v>27</v>
      </c>
      <c r="N1130" t="str">
        <f t="shared" si="242"/>
        <v>&lt;=30</v>
      </c>
      <c r="O1130" t="s">
        <v>56</v>
      </c>
      <c r="P1130" t="s">
        <v>39</v>
      </c>
      <c r="Q1130">
        <v>39743</v>
      </c>
      <c r="R1130">
        <v>999</v>
      </c>
      <c r="S1130" t="str">
        <f t="shared" si="243"/>
        <v>&lt;=1000</v>
      </c>
      <c r="T1130">
        <v>998.78</v>
      </c>
      <c r="U1130" t="str">
        <f t="shared" si="244"/>
        <v>&lt;=1000</v>
      </c>
      <c r="V1130" t="s">
        <v>585</v>
      </c>
      <c r="W1130">
        <v>38852</v>
      </c>
      <c r="X1130" s="12">
        <f t="shared" si="245"/>
        <v>2.5712962009677751E-2</v>
      </c>
      <c r="Y1130" t="str">
        <f t="shared" si="246"/>
        <v>&lt;=0.03</v>
      </c>
      <c r="Z1130" t="s">
        <v>32</v>
      </c>
      <c r="AA1130">
        <v>9</v>
      </c>
      <c r="AB1130" t="s">
        <v>32</v>
      </c>
      <c r="AC1130" t="str">
        <f t="shared" si="247"/>
        <v/>
      </c>
      <c r="AD1130" t="s">
        <v>32</v>
      </c>
      <c r="AE1130" t="str">
        <f t="shared" si="248"/>
        <v/>
      </c>
      <c r="AF1130" t="s">
        <v>32</v>
      </c>
      <c r="AG1130" t="str">
        <f t="shared" si="249"/>
        <v/>
      </c>
      <c r="AH1130" t="s">
        <v>32</v>
      </c>
      <c r="AI1130" t="str">
        <f t="shared" si="250"/>
        <v/>
      </c>
      <c r="AJ1130" t="s">
        <v>32</v>
      </c>
      <c r="AK1130" t="str">
        <f t="shared" si="251"/>
        <v/>
      </c>
      <c r="AL1130">
        <v>0</v>
      </c>
      <c r="AM1130">
        <v>0</v>
      </c>
      <c r="AN1130">
        <v>0</v>
      </c>
      <c r="AO1130" t="s">
        <v>32</v>
      </c>
      <c r="AP1130" t="s">
        <v>32</v>
      </c>
    </row>
    <row r="1131" spans="1:42" x14ac:dyDescent="0.25">
      <c r="A1131">
        <v>201605</v>
      </c>
      <c r="B1131" t="str">
        <f t="shared" si="238"/>
        <v>2016-I</v>
      </c>
      <c r="C1131" t="s">
        <v>1185</v>
      </c>
      <c r="D1131" t="s">
        <v>1185</v>
      </c>
      <c r="E1131">
        <v>30108173</v>
      </c>
      <c r="F1131" t="s">
        <v>29</v>
      </c>
      <c r="G1131">
        <v>1</v>
      </c>
      <c r="H1131">
        <v>0</v>
      </c>
      <c r="I1131">
        <v>0</v>
      </c>
      <c r="J1131">
        <f t="shared" si="239"/>
        <v>0</v>
      </c>
      <c r="K1131" t="str">
        <f t="shared" si="240"/>
        <v>Modelamiento</v>
      </c>
      <c r="L1131">
        <f t="shared" si="241"/>
        <v>0</v>
      </c>
      <c r="M1131">
        <v>30</v>
      </c>
      <c r="N1131" t="str">
        <f t="shared" si="242"/>
        <v>&lt;=30</v>
      </c>
      <c r="O1131" t="s">
        <v>72</v>
      </c>
      <c r="P1131" t="s">
        <v>35</v>
      </c>
      <c r="Q1131">
        <v>39642</v>
      </c>
      <c r="R1131">
        <v>1100</v>
      </c>
      <c r="S1131" t="str">
        <f t="shared" si="243"/>
        <v>&lt;=1500</v>
      </c>
      <c r="T1131">
        <v>996.24</v>
      </c>
      <c r="U1131" t="str">
        <f t="shared" si="244"/>
        <v>&lt;=1000</v>
      </c>
      <c r="V1131" t="s">
        <v>585</v>
      </c>
      <c r="W1131">
        <v>38852</v>
      </c>
      <c r="X1131" s="12">
        <f t="shared" si="245"/>
        <v>2.8312570781426953E-2</v>
      </c>
      <c r="Y1131" t="str">
        <f t="shared" si="246"/>
        <v>&lt;=0.03</v>
      </c>
      <c r="Z1131" t="s">
        <v>32</v>
      </c>
      <c r="AA1131">
        <v>4</v>
      </c>
      <c r="AB1131">
        <v>2402.65</v>
      </c>
      <c r="AC1131" t="str">
        <f t="shared" si="247"/>
        <v>&lt;=3000</v>
      </c>
      <c r="AD1131">
        <v>198</v>
      </c>
      <c r="AE1131" t="str">
        <f t="shared" si="248"/>
        <v>&gt;120</v>
      </c>
      <c r="AF1131">
        <v>1906.12</v>
      </c>
      <c r="AG1131" t="str">
        <f t="shared" si="249"/>
        <v>&lt;=2000</v>
      </c>
      <c r="AH1131">
        <v>2402.65</v>
      </c>
      <c r="AI1131" t="str">
        <f t="shared" si="250"/>
        <v>&lt;=3000</v>
      </c>
      <c r="AJ1131">
        <v>1</v>
      </c>
      <c r="AK1131" t="str">
        <f t="shared" si="251"/>
        <v>&gt;0.9</v>
      </c>
      <c r="AL1131">
        <v>12</v>
      </c>
      <c r="AM1131">
        <v>0</v>
      </c>
      <c r="AN1131">
        <v>7</v>
      </c>
      <c r="AO1131" t="s">
        <v>32</v>
      </c>
      <c r="AP1131">
        <v>1</v>
      </c>
    </row>
    <row r="1132" spans="1:42" x14ac:dyDescent="0.25">
      <c r="A1132">
        <v>201605</v>
      </c>
      <c r="B1132" t="str">
        <f t="shared" si="238"/>
        <v>2016-I</v>
      </c>
      <c r="C1132" t="s">
        <v>1186</v>
      </c>
      <c r="D1132" t="s">
        <v>1186</v>
      </c>
      <c r="E1132">
        <v>30108361</v>
      </c>
      <c r="F1132" t="s">
        <v>29</v>
      </c>
      <c r="G1132">
        <v>0</v>
      </c>
      <c r="H1132">
        <v>0</v>
      </c>
      <c r="I1132">
        <v>0</v>
      </c>
      <c r="J1132">
        <f t="shared" si="239"/>
        <v>1</v>
      </c>
      <c r="K1132" t="str">
        <f t="shared" si="240"/>
        <v>Perfil</v>
      </c>
      <c r="L1132">
        <f t="shared" si="241"/>
        <v>0</v>
      </c>
      <c r="M1132">
        <v>38</v>
      </c>
      <c r="N1132" t="str">
        <f t="shared" si="242"/>
        <v>&lt;=40</v>
      </c>
      <c r="O1132" t="s">
        <v>807</v>
      </c>
      <c r="P1132" t="s">
        <v>39</v>
      </c>
      <c r="Q1132">
        <v>39743</v>
      </c>
      <c r="R1132">
        <v>999</v>
      </c>
      <c r="S1132" t="str">
        <f t="shared" si="243"/>
        <v>&lt;=1000</v>
      </c>
      <c r="T1132">
        <v>998.78</v>
      </c>
      <c r="U1132" t="str">
        <f t="shared" si="244"/>
        <v>&lt;=1000</v>
      </c>
      <c r="V1132" t="s">
        <v>585</v>
      </c>
      <c r="W1132">
        <v>38852</v>
      </c>
      <c r="X1132" s="12">
        <f t="shared" si="245"/>
        <v>2.5712962009677751E-2</v>
      </c>
      <c r="Y1132" t="str">
        <f t="shared" si="246"/>
        <v>&lt;=0.03</v>
      </c>
      <c r="Z1132" t="s">
        <v>32</v>
      </c>
      <c r="AA1132">
        <v>9</v>
      </c>
      <c r="AB1132" t="s">
        <v>32</v>
      </c>
      <c r="AC1132" t="str">
        <f t="shared" si="247"/>
        <v/>
      </c>
      <c r="AD1132" t="s">
        <v>32</v>
      </c>
      <c r="AE1132" t="str">
        <f t="shared" si="248"/>
        <v/>
      </c>
      <c r="AF1132" t="s">
        <v>32</v>
      </c>
      <c r="AG1132" t="str">
        <f t="shared" si="249"/>
        <v/>
      </c>
      <c r="AH1132" t="s">
        <v>32</v>
      </c>
      <c r="AI1132" t="str">
        <f t="shared" si="250"/>
        <v/>
      </c>
      <c r="AJ1132" t="s">
        <v>32</v>
      </c>
      <c r="AK1132" t="str">
        <f t="shared" si="251"/>
        <v/>
      </c>
      <c r="AL1132">
        <v>0</v>
      </c>
      <c r="AM1132">
        <v>0</v>
      </c>
      <c r="AN1132">
        <v>0</v>
      </c>
      <c r="AO1132" t="s">
        <v>32</v>
      </c>
      <c r="AP1132" t="s">
        <v>32</v>
      </c>
    </row>
    <row r="1133" spans="1:42" x14ac:dyDescent="0.25">
      <c r="A1133">
        <v>201605</v>
      </c>
      <c r="B1133" t="str">
        <f t="shared" si="238"/>
        <v>2016-I</v>
      </c>
      <c r="C1133" t="s">
        <v>1187</v>
      </c>
      <c r="D1133" t="s">
        <v>1187</v>
      </c>
      <c r="E1133">
        <v>30109981</v>
      </c>
      <c r="F1133" t="s">
        <v>29</v>
      </c>
      <c r="G1133">
        <v>0</v>
      </c>
      <c r="H1133">
        <v>0</v>
      </c>
      <c r="I1133">
        <v>0</v>
      </c>
      <c r="J1133">
        <f t="shared" si="239"/>
        <v>0</v>
      </c>
      <c r="K1133" t="str">
        <f t="shared" si="240"/>
        <v>Modelamiento</v>
      </c>
      <c r="L1133">
        <f t="shared" si="241"/>
        <v>0</v>
      </c>
      <c r="M1133">
        <v>34</v>
      </c>
      <c r="N1133" t="str">
        <f t="shared" si="242"/>
        <v>&lt;=35</v>
      </c>
      <c r="O1133" t="s">
        <v>56</v>
      </c>
      <c r="P1133" t="s">
        <v>39</v>
      </c>
      <c r="Q1133">
        <v>43055</v>
      </c>
      <c r="R1133">
        <v>1650</v>
      </c>
      <c r="S1133" t="str">
        <f t="shared" si="243"/>
        <v>&lt;=2000</v>
      </c>
      <c r="T1133">
        <v>1438.3</v>
      </c>
      <c r="U1133" t="str">
        <f t="shared" si="244"/>
        <v>&lt;=1500</v>
      </c>
      <c r="V1133" t="s">
        <v>597</v>
      </c>
      <c r="W1133">
        <v>42815</v>
      </c>
      <c r="X1133" s="12">
        <f t="shared" si="245"/>
        <v>3.8537895597337384E-2</v>
      </c>
      <c r="Y1133" t="str">
        <f t="shared" si="246"/>
        <v>&lt;=0.04</v>
      </c>
      <c r="Z1133" t="s">
        <v>32</v>
      </c>
      <c r="AA1133">
        <v>4</v>
      </c>
      <c r="AB1133">
        <v>502.78</v>
      </c>
      <c r="AC1133" t="str">
        <f t="shared" si="247"/>
        <v>&lt;=1000</v>
      </c>
      <c r="AD1133">
        <v>736</v>
      </c>
      <c r="AE1133" t="str">
        <f t="shared" si="248"/>
        <v>&gt;120</v>
      </c>
      <c r="AF1133">
        <v>502.78</v>
      </c>
      <c r="AG1133" t="str">
        <f t="shared" si="249"/>
        <v>&lt;=1000</v>
      </c>
      <c r="AH1133" t="s">
        <v>32</v>
      </c>
      <c r="AI1133" t="str">
        <f t="shared" si="250"/>
        <v/>
      </c>
      <c r="AJ1133" t="s">
        <v>32</v>
      </c>
      <c r="AK1133" t="str">
        <f t="shared" si="251"/>
        <v/>
      </c>
      <c r="AL1133">
        <v>12</v>
      </c>
      <c r="AM1133">
        <v>0</v>
      </c>
      <c r="AN1133">
        <v>12</v>
      </c>
      <c r="AO1133" t="s">
        <v>32</v>
      </c>
      <c r="AP1133">
        <v>1</v>
      </c>
    </row>
    <row r="1134" spans="1:42" x14ac:dyDescent="0.25">
      <c r="A1134">
        <v>201605</v>
      </c>
      <c r="B1134" t="str">
        <f t="shared" si="238"/>
        <v>2016-I</v>
      </c>
      <c r="C1134" t="s">
        <v>1188</v>
      </c>
      <c r="D1134" t="s">
        <v>1188</v>
      </c>
      <c r="E1134">
        <v>30109624</v>
      </c>
      <c r="F1134" t="s">
        <v>29</v>
      </c>
      <c r="G1134">
        <v>0</v>
      </c>
      <c r="H1134">
        <v>0</v>
      </c>
      <c r="I1134">
        <v>0</v>
      </c>
      <c r="J1134">
        <f t="shared" si="239"/>
        <v>0</v>
      </c>
      <c r="K1134" t="str">
        <f t="shared" si="240"/>
        <v>Modelamiento</v>
      </c>
      <c r="L1134">
        <f t="shared" si="241"/>
        <v>0</v>
      </c>
      <c r="M1134">
        <v>31</v>
      </c>
      <c r="N1134" t="str">
        <f t="shared" si="242"/>
        <v>&lt;=35</v>
      </c>
      <c r="O1134" t="s">
        <v>56</v>
      </c>
      <c r="P1134" t="s">
        <v>35</v>
      </c>
      <c r="Q1134">
        <v>40131</v>
      </c>
      <c r="R1134">
        <v>1500</v>
      </c>
      <c r="S1134" t="str">
        <f t="shared" si="243"/>
        <v>&lt;=1500</v>
      </c>
      <c r="T1134">
        <v>1332.81</v>
      </c>
      <c r="U1134" t="str">
        <f t="shared" si="244"/>
        <v>&lt;=1400</v>
      </c>
      <c r="V1134" t="s">
        <v>612</v>
      </c>
      <c r="W1134">
        <v>39741</v>
      </c>
      <c r="X1134" s="12">
        <f t="shared" si="245"/>
        <v>3.7744394957348833E-2</v>
      </c>
      <c r="Y1134" t="str">
        <f t="shared" si="246"/>
        <v>&lt;=0.04</v>
      </c>
      <c r="Z1134" t="s">
        <v>32</v>
      </c>
      <c r="AA1134">
        <v>8</v>
      </c>
      <c r="AB1134" t="s">
        <v>32</v>
      </c>
      <c r="AC1134" t="str">
        <f t="shared" si="247"/>
        <v/>
      </c>
      <c r="AD1134" t="s">
        <v>32</v>
      </c>
      <c r="AE1134" t="str">
        <f t="shared" si="248"/>
        <v/>
      </c>
      <c r="AF1134" t="s">
        <v>32</v>
      </c>
      <c r="AG1134" t="str">
        <f t="shared" si="249"/>
        <v/>
      </c>
      <c r="AH1134">
        <v>3550</v>
      </c>
      <c r="AI1134" t="str">
        <f t="shared" si="250"/>
        <v>&lt;=4000</v>
      </c>
      <c r="AJ1134">
        <v>0</v>
      </c>
      <c r="AK1134" t="str">
        <f t="shared" si="251"/>
        <v>=0</v>
      </c>
      <c r="AL1134">
        <v>0</v>
      </c>
      <c r="AM1134">
        <v>0</v>
      </c>
      <c r="AN1134">
        <v>0</v>
      </c>
      <c r="AO1134" t="s">
        <v>32</v>
      </c>
      <c r="AP1134" t="s">
        <v>32</v>
      </c>
    </row>
    <row r="1135" spans="1:42" x14ac:dyDescent="0.25">
      <c r="A1135">
        <v>201605</v>
      </c>
      <c r="B1135" t="str">
        <f t="shared" si="238"/>
        <v>2016-I</v>
      </c>
      <c r="C1135" t="s">
        <v>1189</v>
      </c>
      <c r="D1135" t="s">
        <v>1189</v>
      </c>
      <c r="E1135">
        <v>30112062</v>
      </c>
      <c r="F1135" t="s">
        <v>29</v>
      </c>
      <c r="G1135">
        <v>1</v>
      </c>
      <c r="H1135">
        <v>0</v>
      </c>
      <c r="I1135">
        <v>0</v>
      </c>
      <c r="J1135">
        <f t="shared" si="239"/>
        <v>0</v>
      </c>
      <c r="K1135" t="str">
        <f t="shared" si="240"/>
        <v>Modelamiento</v>
      </c>
      <c r="L1135">
        <f t="shared" si="241"/>
        <v>0</v>
      </c>
      <c r="M1135">
        <v>34</v>
      </c>
      <c r="N1135" t="str">
        <f t="shared" si="242"/>
        <v>&lt;=35</v>
      </c>
      <c r="O1135" t="s">
        <v>56</v>
      </c>
      <c r="P1135" t="s">
        <v>39</v>
      </c>
      <c r="Q1135">
        <v>43457</v>
      </c>
      <c r="R1135">
        <v>1500</v>
      </c>
      <c r="S1135" t="str">
        <f t="shared" si="243"/>
        <v>&lt;=1500</v>
      </c>
      <c r="T1135">
        <v>1451.73</v>
      </c>
      <c r="U1135" t="str">
        <f t="shared" si="244"/>
        <v>&lt;=1500</v>
      </c>
      <c r="V1135" t="s">
        <v>589</v>
      </c>
      <c r="W1135">
        <v>43067</v>
      </c>
      <c r="X1135" s="12">
        <f t="shared" si="245"/>
        <v>3.4829451784428915E-2</v>
      </c>
      <c r="Y1135" t="str">
        <f t="shared" si="246"/>
        <v>&lt;=0.04</v>
      </c>
      <c r="Z1135" t="s">
        <v>32</v>
      </c>
      <c r="AA1135">
        <v>9</v>
      </c>
      <c r="AB1135" t="s">
        <v>32</v>
      </c>
      <c r="AC1135" t="str">
        <f t="shared" si="247"/>
        <v/>
      </c>
      <c r="AD1135" t="s">
        <v>32</v>
      </c>
      <c r="AE1135" t="str">
        <f t="shared" si="248"/>
        <v/>
      </c>
      <c r="AF1135" t="s">
        <v>32</v>
      </c>
      <c r="AG1135" t="str">
        <f t="shared" si="249"/>
        <v/>
      </c>
      <c r="AH1135" t="s">
        <v>32</v>
      </c>
      <c r="AI1135" t="str">
        <f t="shared" si="250"/>
        <v/>
      </c>
      <c r="AJ1135" t="s">
        <v>32</v>
      </c>
      <c r="AK1135" t="str">
        <f t="shared" si="251"/>
        <v/>
      </c>
      <c r="AL1135">
        <v>0</v>
      </c>
      <c r="AM1135">
        <v>0</v>
      </c>
      <c r="AN1135">
        <v>0</v>
      </c>
      <c r="AO1135" t="s">
        <v>32</v>
      </c>
      <c r="AP1135" t="s">
        <v>32</v>
      </c>
    </row>
    <row r="1136" spans="1:42" x14ac:dyDescent="0.25">
      <c r="A1136">
        <v>201605</v>
      </c>
      <c r="B1136" t="str">
        <f t="shared" si="238"/>
        <v>2016-I</v>
      </c>
      <c r="C1136" t="s">
        <v>1190</v>
      </c>
      <c r="D1136" t="s">
        <v>1190</v>
      </c>
      <c r="E1136">
        <v>30107074</v>
      </c>
      <c r="F1136" t="s">
        <v>29</v>
      </c>
      <c r="G1136">
        <v>0</v>
      </c>
      <c r="H1136">
        <v>0</v>
      </c>
      <c r="I1136">
        <v>0</v>
      </c>
      <c r="J1136">
        <f t="shared" si="239"/>
        <v>0</v>
      </c>
      <c r="K1136" t="str">
        <f t="shared" si="240"/>
        <v>Modelamiento</v>
      </c>
      <c r="L1136">
        <f t="shared" si="241"/>
        <v>0</v>
      </c>
      <c r="M1136">
        <v>42</v>
      </c>
      <c r="N1136" t="str">
        <f t="shared" si="242"/>
        <v>&lt;=45</v>
      </c>
      <c r="O1136" t="s">
        <v>56</v>
      </c>
      <c r="P1136" t="s">
        <v>35</v>
      </c>
      <c r="Q1136">
        <v>34885</v>
      </c>
      <c r="R1136">
        <v>1000</v>
      </c>
      <c r="S1136" t="str">
        <f t="shared" si="243"/>
        <v>&lt;=1000</v>
      </c>
      <c r="T1136">
        <v>998.74</v>
      </c>
      <c r="U1136" t="str">
        <f t="shared" si="244"/>
        <v>&lt;=1000</v>
      </c>
      <c r="V1136" t="s">
        <v>585</v>
      </c>
      <c r="W1136">
        <v>33995</v>
      </c>
      <c r="X1136" s="12">
        <f t="shared" si="245"/>
        <v>2.9416090601559051E-2</v>
      </c>
      <c r="Y1136" t="str">
        <f t="shared" si="246"/>
        <v>&lt;=0.03</v>
      </c>
      <c r="Z1136" t="s">
        <v>32</v>
      </c>
      <c r="AA1136">
        <v>9</v>
      </c>
      <c r="AB1136" t="s">
        <v>32</v>
      </c>
      <c r="AC1136" t="str">
        <f t="shared" si="247"/>
        <v/>
      </c>
      <c r="AD1136" t="s">
        <v>32</v>
      </c>
      <c r="AE1136" t="str">
        <f t="shared" si="248"/>
        <v/>
      </c>
      <c r="AF1136" t="s">
        <v>32</v>
      </c>
      <c r="AG1136" t="str">
        <f t="shared" si="249"/>
        <v/>
      </c>
      <c r="AH1136" t="s">
        <v>32</v>
      </c>
      <c r="AI1136" t="str">
        <f t="shared" si="250"/>
        <v/>
      </c>
      <c r="AJ1136" t="s">
        <v>32</v>
      </c>
      <c r="AK1136" t="str">
        <f t="shared" si="251"/>
        <v/>
      </c>
      <c r="AL1136">
        <v>0</v>
      </c>
      <c r="AM1136">
        <v>0</v>
      </c>
      <c r="AN1136">
        <v>0</v>
      </c>
      <c r="AO1136" t="s">
        <v>32</v>
      </c>
      <c r="AP1136" t="s">
        <v>32</v>
      </c>
    </row>
    <row r="1137" spans="1:42" x14ac:dyDescent="0.25">
      <c r="A1137">
        <v>201605</v>
      </c>
      <c r="B1137" t="str">
        <f t="shared" si="238"/>
        <v>2016-I</v>
      </c>
      <c r="C1137" t="s">
        <v>1191</v>
      </c>
      <c r="D1137" t="s">
        <v>1191</v>
      </c>
      <c r="E1137">
        <v>30115153</v>
      </c>
      <c r="F1137" t="s">
        <v>29</v>
      </c>
      <c r="G1137">
        <v>0</v>
      </c>
      <c r="H1137">
        <v>0</v>
      </c>
      <c r="I1137">
        <v>0</v>
      </c>
      <c r="J1137">
        <f t="shared" si="239"/>
        <v>0</v>
      </c>
      <c r="K1137" t="str">
        <f t="shared" si="240"/>
        <v>Modelamiento</v>
      </c>
      <c r="L1137">
        <f t="shared" si="241"/>
        <v>0</v>
      </c>
      <c r="M1137">
        <v>47</v>
      </c>
      <c r="N1137" t="str">
        <f t="shared" si="242"/>
        <v>&lt;=50</v>
      </c>
      <c r="O1137" t="s">
        <v>72</v>
      </c>
      <c r="P1137" t="s">
        <v>31</v>
      </c>
      <c r="Q1137">
        <v>39743</v>
      </c>
      <c r="R1137">
        <v>999</v>
      </c>
      <c r="S1137" t="str">
        <f t="shared" si="243"/>
        <v>&lt;=1000</v>
      </c>
      <c r="T1137">
        <v>998.78</v>
      </c>
      <c r="U1137" t="str">
        <f t="shared" si="244"/>
        <v>&lt;=1000</v>
      </c>
      <c r="V1137" t="s">
        <v>585</v>
      </c>
      <c r="W1137">
        <v>38852</v>
      </c>
      <c r="X1137" s="12">
        <f t="shared" si="245"/>
        <v>2.5712962009677751E-2</v>
      </c>
      <c r="Y1137" t="str">
        <f t="shared" si="246"/>
        <v>&lt;=0.03</v>
      </c>
      <c r="Z1137" t="s">
        <v>32</v>
      </c>
      <c r="AA1137">
        <v>4</v>
      </c>
      <c r="AB1137">
        <v>1985.07</v>
      </c>
      <c r="AC1137" t="str">
        <f t="shared" si="247"/>
        <v>&lt;=2000</v>
      </c>
      <c r="AD1137">
        <v>820</v>
      </c>
      <c r="AE1137" t="str">
        <f t="shared" si="248"/>
        <v>&gt;120</v>
      </c>
      <c r="AF1137">
        <v>1985.07</v>
      </c>
      <c r="AG1137" t="str">
        <f t="shared" si="249"/>
        <v>&lt;=2000</v>
      </c>
      <c r="AH1137" t="s">
        <v>32</v>
      </c>
      <c r="AI1137" t="str">
        <f t="shared" si="250"/>
        <v/>
      </c>
      <c r="AJ1137" t="s">
        <v>32</v>
      </c>
      <c r="AK1137" t="str">
        <f t="shared" si="251"/>
        <v/>
      </c>
      <c r="AL1137">
        <v>12</v>
      </c>
      <c r="AM1137">
        <v>0</v>
      </c>
      <c r="AN1137">
        <v>12</v>
      </c>
      <c r="AO1137" t="s">
        <v>32</v>
      </c>
      <c r="AP1137">
        <v>1</v>
      </c>
    </row>
    <row r="1138" spans="1:42" x14ac:dyDescent="0.25">
      <c r="A1138">
        <v>201605</v>
      </c>
      <c r="B1138" t="str">
        <f t="shared" si="238"/>
        <v>2016-I</v>
      </c>
      <c r="C1138" t="s">
        <v>1192</v>
      </c>
      <c r="D1138" t="s">
        <v>1192</v>
      </c>
      <c r="E1138">
        <v>30103843</v>
      </c>
      <c r="F1138" t="s">
        <v>29</v>
      </c>
      <c r="G1138">
        <v>0</v>
      </c>
      <c r="H1138">
        <v>0</v>
      </c>
      <c r="I1138">
        <v>0</v>
      </c>
      <c r="J1138">
        <f t="shared" si="239"/>
        <v>0</v>
      </c>
      <c r="K1138" t="str">
        <f t="shared" si="240"/>
        <v>Modelamiento</v>
      </c>
      <c r="L1138">
        <f t="shared" si="241"/>
        <v>0</v>
      </c>
      <c r="M1138">
        <v>28</v>
      </c>
      <c r="N1138" t="str">
        <f t="shared" si="242"/>
        <v>&lt;=30</v>
      </c>
      <c r="O1138" t="s">
        <v>56</v>
      </c>
      <c r="P1138" t="s">
        <v>39</v>
      </c>
      <c r="Q1138">
        <v>30530</v>
      </c>
      <c r="R1138">
        <v>499</v>
      </c>
      <c r="S1138" t="str">
        <f t="shared" si="243"/>
        <v>&lt;=500</v>
      </c>
      <c r="T1138">
        <v>998.78</v>
      </c>
      <c r="U1138" t="str">
        <f t="shared" si="244"/>
        <v>&lt;=1000</v>
      </c>
      <c r="V1138" t="s">
        <v>585</v>
      </c>
      <c r="W1138">
        <v>29139</v>
      </c>
      <c r="X1138" s="12">
        <f t="shared" si="245"/>
        <v>1.7124815539311576E-2</v>
      </c>
      <c r="Y1138" t="str">
        <f t="shared" si="246"/>
        <v>&lt;=0.02</v>
      </c>
      <c r="Z1138" t="s">
        <v>32</v>
      </c>
      <c r="AA1138">
        <v>1</v>
      </c>
      <c r="AB1138">
        <v>5408.98</v>
      </c>
      <c r="AC1138" t="str">
        <f t="shared" si="247"/>
        <v>&gt;5000</v>
      </c>
      <c r="AD1138">
        <v>12</v>
      </c>
      <c r="AE1138" t="str">
        <f t="shared" si="248"/>
        <v>&lt;=30</v>
      </c>
      <c r="AF1138">
        <v>0</v>
      </c>
      <c r="AG1138" t="str">
        <f t="shared" si="249"/>
        <v>&lt;=500</v>
      </c>
      <c r="AH1138" t="s">
        <v>32</v>
      </c>
      <c r="AI1138" t="str">
        <f t="shared" si="250"/>
        <v/>
      </c>
      <c r="AJ1138" t="s">
        <v>32</v>
      </c>
      <c r="AK1138" t="str">
        <f t="shared" si="251"/>
        <v/>
      </c>
      <c r="AL1138">
        <v>12</v>
      </c>
      <c r="AM1138">
        <v>4</v>
      </c>
      <c r="AN1138">
        <v>0</v>
      </c>
      <c r="AO1138">
        <v>1</v>
      </c>
      <c r="AP1138" t="s">
        <v>32</v>
      </c>
    </row>
    <row r="1139" spans="1:42" x14ac:dyDescent="0.25">
      <c r="A1139">
        <v>201605</v>
      </c>
      <c r="B1139" t="str">
        <f t="shared" si="238"/>
        <v>2016-I</v>
      </c>
      <c r="C1139" t="s">
        <v>1193</v>
      </c>
      <c r="D1139" t="s">
        <v>1193</v>
      </c>
      <c r="E1139">
        <v>30111974</v>
      </c>
      <c r="F1139" t="s">
        <v>29</v>
      </c>
      <c r="G1139">
        <v>1</v>
      </c>
      <c r="H1139">
        <v>0</v>
      </c>
      <c r="I1139">
        <v>0</v>
      </c>
      <c r="J1139">
        <f t="shared" si="239"/>
        <v>0</v>
      </c>
      <c r="K1139" t="str">
        <f t="shared" si="240"/>
        <v>Modelamiento</v>
      </c>
      <c r="L1139">
        <f t="shared" si="241"/>
        <v>0</v>
      </c>
      <c r="M1139">
        <v>38</v>
      </c>
      <c r="N1139" t="str">
        <f t="shared" si="242"/>
        <v>&lt;=40</v>
      </c>
      <c r="O1139" t="s">
        <v>56</v>
      </c>
      <c r="P1139" t="s">
        <v>31</v>
      </c>
      <c r="Q1139">
        <v>49172</v>
      </c>
      <c r="R1139">
        <v>1650</v>
      </c>
      <c r="S1139" t="str">
        <f t="shared" si="243"/>
        <v>&lt;=2000</v>
      </c>
      <c r="T1139">
        <v>1642.65</v>
      </c>
      <c r="U1139" t="str">
        <f t="shared" si="244"/>
        <v>&gt;1500</v>
      </c>
      <c r="V1139" t="s">
        <v>597</v>
      </c>
      <c r="W1139">
        <v>48932</v>
      </c>
      <c r="X1139" s="12">
        <f t="shared" si="245"/>
        <v>3.3720264857353063E-2</v>
      </c>
      <c r="Y1139" t="str">
        <f t="shared" si="246"/>
        <v>&lt;=0.04</v>
      </c>
      <c r="Z1139" t="s">
        <v>32</v>
      </c>
      <c r="AA1139">
        <v>4</v>
      </c>
      <c r="AB1139">
        <v>14450</v>
      </c>
      <c r="AC1139" t="str">
        <f t="shared" si="247"/>
        <v>&gt;5000</v>
      </c>
      <c r="AD1139">
        <v>634</v>
      </c>
      <c r="AE1139" t="str">
        <f t="shared" si="248"/>
        <v>&gt;120</v>
      </c>
      <c r="AF1139">
        <v>14450</v>
      </c>
      <c r="AG1139" t="str">
        <f t="shared" si="249"/>
        <v>&gt;5000</v>
      </c>
      <c r="AH1139">
        <v>400</v>
      </c>
      <c r="AI1139" t="str">
        <f t="shared" si="250"/>
        <v>&lt;=500</v>
      </c>
      <c r="AJ1139">
        <v>0</v>
      </c>
      <c r="AK1139" t="str">
        <f t="shared" si="251"/>
        <v>=0</v>
      </c>
      <c r="AL1139">
        <v>7</v>
      </c>
      <c r="AM1139">
        <v>0</v>
      </c>
      <c r="AN1139">
        <v>7</v>
      </c>
      <c r="AO1139" t="s">
        <v>32</v>
      </c>
      <c r="AP1139">
        <v>6</v>
      </c>
    </row>
    <row r="1140" spans="1:42" x14ac:dyDescent="0.25">
      <c r="A1140">
        <v>201605</v>
      </c>
      <c r="B1140" t="str">
        <f t="shared" si="238"/>
        <v>2016-I</v>
      </c>
      <c r="C1140" t="s">
        <v>1194</v>
      </c>
      <c r="D1140" t="s">
        <v>1194</v>
      </c>
      <c r="E1140">
        <v>30112584</v>
      </c>
      <c r="F1140" t="s">
        <v>29</v>
      </c>
      <c r="G1140">
        <v>1</v>
      </c>
      <c r="H1140">
        <v>0</v>
      </c>
      <c r="I1140">
        <v>0</v>
      </c>
      <c r="J1140">
        <f t="shared" si="239"/>
        <v>0</v>
      </c>
      <c r="K1140" t="str">
        <f t="shared" si="240"/>
        <v>Modelamiento</v>
      </c>
      <c r="L1140">
        <f t="shared" si="241"/>
        <v>0</v>
      </c>
      <c r="M1140">
        <v>35</v>
      </c>
      <c r="N1140" t="str">
        <f t="shared" si="242"/>
        <v>&lt;=35</v>
      </c>
      <c r="O1140" t="s">
        <v>56</v>
      </c>
      <c r="P1140" t="s">
        <v>35</v>
      </c>
      <c r="Q1140">
        <v>34886</v>
      </c>
      <c r="R1140">
        <v>999</v>
      </c>
      <c r="S1140" t="str">
        <f t="shared" si="243"/>
        <v>&lt;=1000</v>
      </c>
      <c r="T1140">
        <v>998.77</v>
      </c>
      <c r="U1140" t="str">
        <f t="shared" si="244"/>
        <v>&lt;=1000</v>
      </c>
      <c r="V1140" t="s">
        <v>585</v>
      </c>
      <c r="W1140">
        <v>33995</v>
      </c>
      <c r="X1140" s="12">
        <f t="shared" si="245"/>
        <v>2.9386674510957493E-2</v>
      </c>
      <c r="Y1140" t="str">
        <f t="shared" si="246"/>
        <v>&lt;=0.03</v>
      </c>
      <c r="Z1140" t="s">
        <v>32</v>
      </c>
      <c r="AA1140">
        <v>9</v>
      </c>
      <c r="AB1140" t="s">
        <v>32</v>
      </c>
      <c r="AC1140" t="str">
        <f t="shared" si="247"/>
        <v/>
      </c>
      <c r="AD1140" t="s">
        <v>32</v>
      </c>
      <c r="AE1140" t="str">
        <f t="shared" si="248"/>
        <v/>
      </c>
      <c r="AF1140" t="s">
        <v>32</v>
      </c>
      <c r="AG1140" t="str">
        <f t="shared" si="249"/>
        <v/>
      </c>
      <c r="AH1140" t="s">
        <v>32</v>
      </c>
      <c r="AI1140" t="str">
        <f t="shared" si="250"/>
        <v/>
      </c>
      <c r="AJ1140" t="s">
        <v>32</v>
      </c>
      <c r="AK1140" t="str">
        <f t="shared" si="251"/>
        <v/>
      </c>
      <c r="AL1140">
        <v>0</v>
      </c>
      <c r="AM1140">
        <v>0</v>
      </c>
      <c r="AN1140">
        <v>0</v>
      </c>
      <c r="AO1140" t="s">
        <v>32</v>
      </c>
      <c r="AP1140" t="s">
        <v>32</v>
      </c>
    </row>
    <row r="1141" spans="1:42" x14ac:dyDescent="0.25">
      <c r="A1141">
        <v>201605</v>
      </c>
      <c r="B1141" t="str">
        <f t="shared" si="238"/>
        <v>2016-I</v>
      </c>
      <c r="C1141" t="s">
        <v>1195</v>
      </c>
      <c r="D1141" t="s">
        <v>1195</v>
      </c>
      <c r="E1141">
        <v>30108828</v>
      </c>
      <c r="F1141" t="s">
        <v>29</v>
      </c>
      <c r="G1141">
        <v>0</v>
      </c>
      <c r="H1141">
        <v>0</v>
      </c>
      <c r="I1141">
        <v>0</v>
      </c>
      <c r="J1141">
        <f t="shared" si="239"/>
        <v>0</v>
      </c>
      <c r="K1141" t="str">
        <f t="shared" si="240"/>
        <v>Modelamiento</v>
      </c>
      <c r="L1141">
        <f t="shared" si="241"/>
        <v>0</v>
      </c>
      <c r="M1141">
        <v>38</v>
      </c>
      <c r="N1141" t="str">
        <f t="shared" si="242"/>
        <v>&lt;=40</v>
      </c>
      <c r="O1141" t="s">
        <v>72</v>
      </c>
      <c r="P1141" t="s">
        <v>35</v>
      </c>
      <c r="Q1141">
        <v>36357</v>
      </c>
      <c r="R1141">
        <v>1500</v>
      </c>
      <c r="S1141" t="str">
        <f t="shared" si="243"/>
        <v>&lt;=1500</v>
      </c>
      <c r="T1141">
        <v>1319.65</v>
      </c>
      <c r="U1141" t="str">
        <f t="shared" si="244"/>
        <v>&lt;=1400</v>
      </c>
      <c r="V1141" t="s">
        <v>614</v>
      </c>
      <c r="W1141">
        <v>36267</v>
      </c>
      <c r="X1141" s="12">
        <f t="shared" si="245"/>
        <v>4.1359913971378941E-2</v>
      </c>
      <c r="Y1141" t="str">
        <f t="shared" si="246"/>
        <v>&lt;=0.05</v>
      </c>
      <c r="Z1141" t="s">
        <v>32</v>
      </c>
      <c r="AA1141">
        <v>9</v>
      </c>
      <c r="AB1141" t="s">
        <v>32</v>
      </c>
      <c r="AC1141" t="str">
        <f t="shared" si="247"/>
        <v/>
      </c>
      <c r="AD1141" t="s">
        <v>32</v>
      </c>
      <c r="AE1141" t="str">
        <f t="shared" si="248"/>
        <v/>
      </c>
      <c r="AF1141" t="s">
        <v>32</v>
      </c>
      <c r="AG1141" t="str">
        <f t="shared" si="249"/>
        <v/>
      </c>
      <c r="AH1141" t="s">
        <v>32</v>
      </c>
      <c r="AI1141" t="str">
        <f t="shared" si="250"/>
        <v/>
      </c>
      <c r="AJ1141" t="s">
        <v>32</v>
      </c>
      <c r="AK1141" t="str">
        <f t="shared" si="251"/>
        <v/>
      </c>
      <c r="AL1141">
        <v>0</v>
      </c>
      <c r="AM1141">
        <v>0</v>
      </c>
      <c r="AN1141">
        <v>0</v>
      </c>
      <c r="AO1141" t="s">
        <v>32</v>
      </c>
      <c r="AP1141" t="s">
        <v>32</v>
      </c>
    </row>
    <row r="1142" spans="1:42" x14ac:dyDescent="0.25">
      <c r="A1142">
        <v>201605</v>
      </c>
      <c r="B1142" t="str">
        <f t="shared" si="238"/>
        <v>2016-I</v>
      </c>
      <c r="C1142" t="s">
        <v>1196</v>
      </c>
      <c r="D1142" t="s">
        <v>1196</v>
      </c>
      <c r="E1142">
        <v>30110333</v>
      </c>
      <c r="F1142" t="s">
        <v>29</v>
      </c>
      <c r="G1142">
        <v>0</v>
      </c>
      <c r="H1142">
        <v>0</v>
      </c>
      <c r="I1142">
        <v>0</v>
      </c>
      <c r="J1142">
        <f t="shared" si="239"/>
        <v>0</v>
      </c>
      <c r="K1142" t="str">
        <f t="shared" si="240"/>
        <v>Modelamiento</v>
      </c>
      <c r="L1142">
        <f t="shared" si="241"/>
        <v>0</v>
      </c>
      <c r="M1142">
        <v>36</v>
      </c>
      <c r="N1142" t="str">
        <f t="shared" si="242"/>
        <v>&lt;=40</v>
      </c>
      <c r="O1142" t="s">
        <v>56</v>
      </c>
      <c r="P1142" t="s">
        <v>35</v>
      </c>
      <c r="Q1142">
        <v>39242</v>
      </c>
      <c r="R1142">
        <v>1500</v>
      </c>
      <c r="S1142" t="str">
        <f t="shared" si="243"/>
        <v>&lt;=1500</v>
      </c>
      <c r="T1142">
        <v>986.19</v>
      </c>
      <c r="U1142" t="str">
        <f t="shared" si="244"/>
        <v>&lt;=1000</v>
      </c>
      <c r="V1142" t="s">
        <v>585</v>
      </c>
      <c r="W1142">
        <v>38852</v>
      </c>
      <c r="X1142" s="12">
        <f t="shared" si="245"/>
        <v>3.8608051065582211E-2</v>
      </c>
      <c r="Y1142" t="str">
        <f t="shared" si="246"/>
        <v>&lt;=0.04</v>
      </c>
      <c r="Z1142" t="s">
        <v>32</v>
      </c>
      <c r="AA1142">
        <v>0</v>
      </c>
      <c r="AB1142">
        <v>1000</v>
      </c>
      <c r="AC1142" t="str">
        <f t="shared" si="247"/>
        <v>&lt;=1000</v>
      </c>
      <c r="AD1142">
        <v>0</v>
      </c>
      <c r="AE1142" t="str">
        <f t="shared" si="248"/>
        <v>=0</v>
      </c>
      <c r="AF1142">
        <v>0</v>
      </c>
      <c r="AG1142" t="str">
        <f t="shared" si="249"/>
        <v>&lt;=500</v>
      </c>
      <c r="AH1142" t="s">
        <v>32</v>
      </c>
      <c r="AI1142" t="str">
        <f t="shared" si="250"/>
        <v/>
      </c>
      <c r="AJ1142" t="s">
        <v>32</v>
      </c>
      <c r="AK1142" t="str">
        <f t="shared" si="251"/>
        <v/>
      </c>
      <c r="AL1142">
        <v>4</v>
      </c>
      <c r="AM1142">
        <v>4</v>
      </c>
      <c r="AN1142">
        <v>0</v>
      </c>
      <c r="AO1142">
        <v>1</v>
      </c>
      <c r="AP1142" t="s">
        <v>32</v>
      </c>
    </row>
    <row r="1143" spans="1:42" x14ac:dyDescent="0.25">
      <c r="A1143">
        <v>201605</v>
      </c>
      <c r="B1143" t="str">
        <f t="shared" si="238"/>
        <v>2016-I</v>
      </c>
      <c r="C1143" t="s">
        <v>1197</v>
      </c>
      <c r="D1143" t="s">
        <v>1197</v>
      </c>
      <c r="E1143">
        <v>30111928</v>
      </c>
      <c r="F1143" t="s">
        <v>29</v>
      </c>
      <c r="G1143">
        <v>1</v>
      </c>
      <c r="H1143">
        <v>0</v>
      </c>
      <c r="I1143">
        <v>0</v>
      </c>
      <c r="J1143">
        <f t="shared" si="239"/>
        <v>0</v>
      </c>
      <c r="K1143" t="str">
        <f t="shared" si="240"/>
        <v>Modelamiento</v>
      </c>
      <c r="L1143">
        <f t="shared" si="241"/>
        <v>0</v>
      </c>
      <c r="M1143">
        <v>23</v>
      </c>
      <c r="N1143" t="str">
        <f t="shared" si="242"/>
        <v>&lt;=25</v>
      </c>
      <c r="O1143" t="s">
        <v>56</v>
      </c>
      <c r="P1143" t="s">
        <v>39</v>
      </c>
      <c r="Q1143">
        <v>39380</v>
      </c>
      <c r="R1143">
        <v>1650</v>
      </c>
      <c r="S1143" t="str">
        <f t="shared" si="243"/>
        <v>&lt;=2000</v>
      </c>
      <c r="T1143">
        <v>1315.53</v>
      </c>
      <c r="U1143" t="str">
        <f t="shared" si="244"/>
        <v>&lt;=1400</v>
      </c>
      <c r="V1143" t="s">
        <v>601</v>
      </c>
      <c r="W1143">
        <v>39140</v>
      </c>
      <c r="X1143" s="12">
        <f t="shared" si="245"/>
        <v>4.2156361778231989E-2</v>
      </c>
      <c r="Y1143" t="str">
        <f t="shared" si="246"/>
        <v>&lt;=0.05</v>
      </c>
      <c r="Z1143" t="s">
        <v>32</v>
      </c>
      <c r="AA1143">
        <v>4</v>
      </c>
      <c r="AB1143">
        <v>1562.65</v>
      </c>
      <c r="AC1143" t="str">
        <f t="shared" si="247"/>
        <v>&lt;=2000</v>
      </c>
      <c r="AD1143">
        <v>1369</v>
      </c>
      <c r="AE1143" t="str">
        <f t="shared" si="248"/>
        <v>&gt;120</v>
      </c>
      <c r="AF1143">
        <v>1562.65</v>
      </c>
      <c r="AG1143" t="str">
        <f t="shared" si="249"/>
        <v>&lt;=2000</v>
      </c>
      <c r="AH1143" t="s">
        <v>32</v>
      </c>
      <c r="AI1143" t="str">
        <f t="shared" si="250"/>
        <v/>
      </c>
      <c r="AJ1143" t="s">
        <v>32</v>
      </c>
      <c r="AK1143" t="str">
        <f t="shared" si="251"/>
        <v/>
      </c>
      <c r="AL1143">
        <v>12</v>
      </c>
      <c r="AM1143">
        <v>0</v>
      </c>
      <c r="AN1143">
        <v>12</v>
      </c>
      <c r="AO1143" t="s">
        <v>32</v>
      </c>
      <c r="AP1143">
        <v>1</v>
      </c>
    </row>
    <row r="1144" spans="1:42" x14ac:dyDescent="0.25">
      <c r="A1144">
        <v>201605</v>
      </c>
      <c r="B1144" t="str">
        <f t="shared" si="238"/>
        <v>2016-I</v>
      </c>
      <c r="C1144" t="s">
        <v>1198</v>
      </c>
      <c r="D1144" t="s">
        <v>1198</v>
      </c>
      <c r="E1144">
        <v>30106896</v>
      </c>
      <c r="F1144" t="s">
        <v>29</v>
      </c>
      <c r="G1144">
        <v>0</v>
      </c>
      <c r="H1144">
        <v>0</v>
      </c>
      <c r="I1144">
        <v>0</v>
      </c>
      <c r="J1144">
        <f t="shared" si="239"/>
        <v>0</v>
      </c>
      <c r="K1144" t="str">
        <f t="shared" si="240"/>
        <v>Modelamiento</v>
      </c>
      <c r="L1144">
        <f t="shared" si="241"/>
        <v>0</v>
      </c>
      <c r="M1144">
        <v>60</v>
      </c>
      <c r="N1144" t="str">
        <f t="shared" si="242"/>
        <v>&lt;=60</v>
      </c>
      <c r="O1144" t="s">
        <v>72</v>
      </c>
      <c r="P1144" t="s">
        <v>35</v>
      </c>
      <c r="Q1144">
        <v>35885</v>
      </c>
      <c r="R1144">
        <v>0</v>
      </c>
      <c r="S1144" t="str">
        <f t="shared" si="243"/>
        <v>=0</v>
      </c>
      <c r="T1144">
        <v>1027.3699999999999</v>
      </c>
      <c r="U1144" t="str">
        <f t="shared" si="244"/>
        <v>&lt;=1100</v>
      </c>
      <c r="V1144" t="s">
        <v>585</v>
      </c>
      <c r="W1144">
        <v>33995</v>
      </c>
      <c r="X1144" s="12">
        <f t="shared" si="245"/>
        <v>0</v>
      </c>
      <c r="Y1144" t="str">
        <f t="shared" si="246"/>
        <v>=0</v>
      </c>
      <c r="Z1144" t="s">
        <v>32</v>
      </c>
      <c r="AA1144">
        <v>0</v>
      </c>
      <c r="AB1144">
        <v>5000.1499999999996</v>
      </c>
      <c r="AC1144" t="str">
        <f t="shared" si="247"/>
        <v>&gt;5000</v>
      </c>
      <c r="AD1144">
        <v>0</v>
      </c>
      <c r="AE1144" t="str">
        <f t="shared" si="248"/>
        <v>=0</v>
      </c>
      <c r="AF1144">
        <v>0</v>
      </c>
      <c r="AG1144" t="str">
        <f t="shared" si="249"/>
        <v>&lt;=500</v>
      </c>
      <c r="AH1144" t="s">
        <v>32</v>
      </c>
      <c r="AI1144" t="str">
        <f t="shared" si="250"/>
        <v/>
      </c>
      <c r="AJ1144" t="s">
        <v>32</v>
      </c>
      <c r="AK1144" t="str">
        <f t="shared" si="251"/>
        <v/>
      </c>
      <c r="AL1144">
        <v>12</v>
      </c>
      <c r="AM1144">
        <v>12</v>
      </c>
      <c r="AN1144">
        <v>0</v>
      </c>
      <c r="AO1144">
        <v>1</v>
      </c>
      <c r="AP1144" t="s">
        <v>32</v>
      </c>
    </row>
    <row r="1145" spans="1:42" x14ac:dyDescent="0.25">
      <c r="A1145">
        <v>201605</v>
      </c>
      <c r="B1145" t="str">
        <f t="shared" si="238"/>
        <v>2016-I</v>
      </c>
      <c r="C1145" t="s">
        <v>1199</v>
      </c>
      <c r="D1145" t="s">
        <v>1199</v>
      </c>
      <c r="E1145">
        <v>30109678</v>
      </c>
      <c r="F1145" t="s">
        <v>29</v>
      </c>
      <c r="G1145">
        <v>0</v>
      </c>
      <c r="H1145">
        <v>0</v>
      </c>
      <c r="I1145">
        <v>0</v>
      </c>
      <c r="J1145">
        <f t="shared" si="239"/>
        <v>0</v>
      </c>
      <c r="K1145" t="str">
        <f t="shared" si="240"/>
        <v>Modelamiento</v>
      </c>
      <c r="L1145">
        <f t="shared" si="241"/>
        <v>0</v>
      </c>
      <c r="M1145">
        <v>37</v>
      </c>
      <c r="N1145" t="str">
        <f t="shared" si="242"/>
        <v>&lt;=40</v>
      </c>
      <c r="O1145" t="s">
        <v>56</v>
      </c>
      <c r="P1145" t="s">
        <v>35</v>
      </c>
      <c r="Q1145">
        <v>34886</v>
      </c>
      <c r="R1145">
        <v>999</v>
      </c>
      <c r="S1145" t="str">
        <f t="shared" si="243"/>
        <v>&lt;=1000</v>
      </c>
      <c r="T1145">
        <v>998.95</v>
      </c>
      <c r="U1145" t="str">
        <f t="shared" si="244"/>
        <v>&lt;=1000</v>
      </c>
      <c r="V1145" t="s">
        <v>585</v>
      </c>
      <c r="W1145">
        <v>33995</v>
      </c>
      <c r="X1145" s="12">
        <f t="shared" si="245"/>
        <v>2.9386674510957493E-2</v>
      </c>
      <c r="Y1145" t="str">
        <f t="shared" si="246"/>
        <v>&lt;=0.03</v>
      </c>
      <c r="Z1145" t="s">
        <v>32</v>
      </c>
      <c r="AA1145">
        <v>1</v>
      </c>
      <c r="AB1145">
        <v>328.44</v>
      </c>
      <c r="AC1145" t="str">
        <f t="shared" si="247"/>
        <v>&lt;=500</v>
      </c>
      <c r="AD1145">
        <v>15</v>
      </c>
      <c r="AE1145" t="str">
        <f t="shared" si="248"/>
        <v>&lt;=30</v>
      </c>
      <c r="AF1145">
        <v>0</v>
      </c>
      <c r="AG1145" t="str">
        <f t="shared" si="249"/>
        <v>&lt;=500</v>
      </c>
      <c r="AH1145">
        <v>1200</v>
      </c>
      <c r="AI1145" t="str">
        <f t="shared" si="250"/>
        <v>&lt;=2000</v>
      </c>
      <c r="AJ1145">
        <v>0.29270000000000002</v>
      </c>
      <c r="AK1145" t="str">
        <f t="shared" si="251"/>
        <v>&lt;=0.3</v>
      </c>
      <c r="AL1145">
        <v>3</v>
      </c>
      <c r="AM1145">
        <v>2</v>
      </c>
      <c r="AN1145">
        <v>0</v>
      </c>
      <c r="AO1145">
        <v>10</v>
      </c>
      <c r="AP1145" t="s">
        <v>32</v>
      </c>
    </row>
    <row r="1146" spans="1:42" x14ac:dyDescent="0.25">
      <c r="A1146">
        <v>201605</v>
      </c>
      <c r="B1146" t="str">
        <f t="shared" si="238"/>
        <v>2016-I</v>
      </c>
      <c r="C1146" t="s">
        <v>1200</v>
      </c>
      <c r="D1146" t="s">
        <v>1200</v>
      </c>
      <c r="E1146">
        <v>30113641</v>
      </c>
      <c r="F1146" t="s">
        <v>29</v>
      </c>
      <c r="G1146">
        <v>1</v>
      </c>
      <c r="H1146">
        <v>0</v>
      </c>
      <c r="I1146">
        <v>0</v>
      </c>
      <c r="J1146">
        <f t="shared" si="239"/>
        <v>0</v>
      </c>
      <c r="K1146" t="str">
        <f t="shared" si="240"/>
        <v>Modelamiento</v>
      </c>
      <c r="L1146">
        <f t="shared" si="241"/>
        <v>0</v>
      </c>
      <c r="M1146">
        <v>22</v>
      </c>
      <c r="N1146" t="str">
        <f t="shared" si="242"/>
        <v>&lt;=25</v>
      </c>
      <c r="O1146" t="s">
        <v>56</v>
      </c>
      <c r="P1146" t="s">
        <v>31</v>
      </c>
      <c r="Q1146">
        <v>48722</v>
      </c>
      <c r="R1146">
        <v>1800</v>
      </c>
      <c r="S1146" t="str">
        <f t="shared" si="243"/>
        <v>&lt;=2000</v>
      </c>
      <c r="T1146">
        <v>1624.59</v>
      </c>
      <c r="U1146" t="str">
        <f t="shared" si="244"/>
        <v>&gt;1500</v>
      </c>
      <c r="V1146" t="s">
        <v>597</v>
      </c>
      <c r="W1146">
        <v>48932</v>
      </c>
      <c r="X1146" s="12">
        <f t="shared" si="245"/>
        <v>3.6785743480748798E-2</v>
      </c>
      <c r="Y1146" t="str">
        <f t="shared" si="246"/>
        <v>&lt;=0.04</v>
      </c>
      <c r="Z1146" t="s">
        <v>32</v>
      </c>
      <c r="AA1146">
        <v>9</v>
      </c>
      <c r="AB1146" t="s">
        <v>32</v>
      </c>
      <c r="AC1146" t="str">
        <f t="shared" si="247"/>
        <v/>
      </c>
      <c r="AD1146" t="s">
        <v>32</v>
      </c>
      <c r="AE1146" t="str">
        <f t="shared" si="248"/>
        <v/>
      </c>
      <c r="AF1146" t="s">
        <v>32</v>
      </c>
      <c r="AG1146" t="str">
        <f t="shared" si="249"/>
        <v/>
      </c>
      <c r="AH1146" t="s">
        <v>32</v>
      </c>
      <c r="AI1146" t="str">
        <f t="shared" si="250"/>
        <v/>
      </c>
      <c r="AJ1146" t="s">
        <v>32</v>
      </c>
      <c r="AK1146" t="str">
        <f t="shared" si="251"/>
        <v/>
      </c>
      <c r="AL1146">
        <v>0</v>
      </c>
      <c r="AM1146">
        <v>0</v>
      </c>
      <c r="AN1146">
        <v>0</v>
      </c>
      <c r="AO1146" t="s">
        <v>32</v>
      </c>
      <c r="AP1146" t="s">
        <v>32</v>
      </c>
    </row>
    <row r="1147" spans="1:42" x14ac:dyDescent="0.25">
      <c r="A1147">
        <v>201605</v>
      </c>
      <c r="B1147" t="str">
        <f t="shared" si="238"/>
        <v>2016-I</v>
      </c>
      <c r="C1147" t="s">
        <v>1201</v>
      </c>
      <c r="D1147" t="s">
        <v>1201</v>
      </c>
      <c r="E1147">
        <v>30114113</v>
      </c>
      <c r="F1147" t="s">
        <v>29</v>
      </c>
      <c r="G1147">
        <v>0</v>
      </c>
      <c r="H1147">
        <v>0</v>
      </c>
      <c r="I1147">
        <v>0</v>
      </c>
      <c r="J1147">
        <f t="shared" si="239"/>
        <v>0</v>
      </c>
      <c r="K1147" t="str">
        <f t="shared" si="240"/>
        <v>Modelamiento</v>
      </c>
      <c r="L1147">
        <f t="shared" si="241"/>
        <v>0</v>
      </c>
      <c r="M1147">
        <v>35</v>
      </c>
      <c r="N1147" t="str">
        <f t="shared" si="242"/>
        <v>&lt;=35</v>
      </c>
      <c r="O1147" t="s">
        <v>56</v>
      </c>
      <c r="P1147" t="s">
        <v>31</v>
      </c>
      <c r="Q1147">
        <v>34785</v>
      </c>
      <c r="R1147">
        <v>1100</v>
      </c>
      <c r="S1147" t="str">
        <f t="shared" si="243"/>
        <v>&lt;=1500</v>
      </c>
      <c r="T1147">
        <v>995.88</v>
      </c>
      <c r="U1147" t="str">
        <f t="shared" si="244"/>
        <v>&lt;=1000</v>
      </c>
      <c r="V1147" t="s">
        <v>585</v>
      </c>
      <c r="W1147">
        <v>33995</v>
      </c>
      <c r="X1147" s="12">
        <f t="shared" si="245"/>
        <v>3.2357699661714957E-2</v>
      </c>
      <c r="Y1147" t="str">
        <f t="shared" si="246"/>
        <v>&lt;=0.04</v>
      </c>
      <c r="Z1147" t="s">
        <v>32</v>
      </c>
      <c r="AA1147">
        <v>4</v>
      </c>
      <c r="AB1147">
        <v>928.58</v>
      </c>
      <c r="AC1147" t="str">
        <f t="shared" si="247"/>
        <v>&lt;=1000</v>
      </c>
      <c r="AD1147">
        <v>747</v>
      </c>
      <c r="AE1147" t="str">
        <f t="shared" si="248"/>
        <v>&gt;120</v>
      </c>
      <c r="AF1147">
        <v>928.58</v>
      </c>
      <c r="AG1147" t="str">
        <f t="shared" si="249"/>
        <v>&lt;=1000</v>
      </c>
      <c r="AH1147" t="s">
        <v>32</v>
      </c>
      <c r="AI1147" t="str">
        <f t="shared" si="250"/>
        <v/>
      </c>
      <c r="AJ1147" t="s">
        <v>32</v>
      </c>
      <c r="AK1147" t="str">
        <f t="shared" si="251"/>
        <v/>
      </c>
      <c r="AL1147">
        <v>12</v>
      </c>
      <c r="AM1147">
        <v>0</v>
      </c>
      <c r="AN1147">
        <v>12</v>
      </c>
      <c r="AO1147" t="s">
        <v>32</v>
      </c>
      <c r="AP1147">
        <v>1</v>
      </c>
    </row>
    <row r="1148" spans="1:42" x14ac:dyDescent="0.25">
      <c r="A1148">
        <v>201605</v>
      </c>
      <c r="B1148" t="str">
        <f t="shared" si="238"/>
        <v>2016-I</v>
      </c>
      <c r="C1148" t="s">
        <v>1202</v>
      </c>
      <c r="D1148" t="s">
        <v>1202</v>
      </c>
      <c r="E1148">
        <v>30110041</v>
      </c>
      <c r="F1148" t="s">
        <v>29</v>
      </c>
      <c r="G1148">
        <v>1</v>
      </c>
      <c r="H1148">
        <v>0</v>
      </c>
      <c r="I1148">
        <v>0</v>
      </c>
      <c r="J1148">
        <f t="shared" si="239"/>
        <v>0</v>
      </c>
      <c r="K1148" t="str">
        <f t="shared" si="240"/>
        <v>Modelamiento</v>
      </c>
      <c r="L1148">
        <f t="shared" si="241"/>
        <v>0</v>
      </c>
      <c r="M1148">
        <v>39</v>
      </c>
      <c r="N1148" t="str">
        <f t="shared" si="242"/>
        <v>&lt;=40</v>
      </c>
      <c r="O1148" t="s">
        <v>56</v>
      </c>
      <c r="P1148" t="s">
        <v>39</v>
      </c>
      <c r="Q1148">
        <v>34886</v>
      </c>
      <c r="R1148">
        <v>999</v>
      </c>
      <c r="S1148" t="str">
        <f t="shared" si="243"/>
        <v>&lt;=1000</v>
      </c>
      <c r="T1148">
        <v>998.77</v>
      </c>
      <c r="U1148" t="str">
        <f t="shared" si="244"/>
        <v>&lt;=1000</v>
      </c>
      <c r="V1148" t="s">
        <v>585</v>
      </c>
      <c r="W1148">
        <v>33995</v>
      </c>
      <c r="X1148" s="12">
        <f t="shared" si="245"/>
        <v>2.9386674510957493E-2</v>
      </c>
      <c r="Y1148" t="str">
        <f t="shared" si="246"/>
        <v>&lt;=0.03</v>
      </c>
      <c r="Z1148" t="s">
        <v>32</v>
      </c>
      <c r="AA1148">
        <v>9</v>
      </c>
      <c r="AB1148" t="s">
        <v>32</v>
      </c>
      <c r="AC1148" t="str">
        <f t="shared" si="247"/>
        <v/>
      </c>
      <c r="AD1148" t="s">
        <v>32</v>
      </c>
      <c r="AE1148" t="str">
        <f t="shared" si="248"/>
        <v/>
      </c>
      <c r="AF1148" t="s">
        <v>32</v>
      </c>
      <c r="AG1148" t="str">
        <f t="shared" si="249"/>
        <v/>
      </c>
      <c r="AH1148" t="s">
        <v>32</v>
      </c>
      <c r="AI1148" t="str">
        <f t="shared" si="250"/>
        <v/>
      </c>
      <c r="AJ1148" t="s">
        <v>32</v>
      </c>
      <c r="AK1148" t="str">
        <f t="shared" si="251"/>
        <v/>
      </c>
      <c r="AL1148">
        <v>0</v>
      </c>
      <c r="AM1148">
        <v>0</v>
      </c>
      <c r="AN1148">
        <v>0</v>
      </c>
      <c r="AO1148" t="s">
        <v>32</v>
      </c>
      <c r="AP1148" t="s">
        <v>32</v>
      </c>
    </row>
    <row r="1149" spans="1:42" x14ac:dyDescent="0.25">
      <c r="A1149">
        <v>201605</v>
      </c>
      <c r="B1149" t="str">
        <f t="shared" si="238"/>
        <v>2016-I</v>
      </c>
      <c r="C1149" t="s">
        <v>1203</v>
      </c>
      <c r="D1149" t="s">
        <v>1203</v>
      </c>
      <c r="E1149">
        <v>30113795</v>
      </c>
      <c r="F1149" t="s">
        <v>29</v>
      </c>
      <c r="G1149">
        <v>0</v>
      </c>
      <c r="H1149">
        <v>0</v>
      </c>
      <c r="I1149">
        <v>0</v>
      </c>
      <c r="J1149">
        <f t="shared" si="239"/>
        <v>0</v>
      </c>
      <c r="K1149" t="str">
        <f t="shared" si="240"/>
        <v>Modelamiento</v>
      </c>
      <c r="L1149">
        <f t="shared" si="241"/>
        <v>0</v>
      </c>
      <c r="M1149">
        <v>50</v>
      </c>
      <c r="N1149" t="str">
        <f t="shared" si="242"/>
        <v>&lt;=50</v>
      </c>
      <c r="O1149" t="s">
        <v>56</v>
      </c>
      <c r="P1149" t="s">
        <v>31</v>
      </c>
      <c r="Q1149">
        <v>39530</v>
      </c>
      <c r="R1149">
        <v>1500</v>
      </c>
      <c r="S1149" t="str">
        <f t="shared" si="243"/>
        <v>&lt;=1500</v>
      </c>
      <c r="T1149">
        <v>1318.1</v>
      </c>
      <c r="U1149" t="str">
        <f t="shared" si="244"/>
        <v>&lt;=1400</v>
      </c>
      <c r="V1149" t="s">
        <v>601</v>
      </c>
      <c r="W1149">
        <v>39140</v>
      </c>
      <c r="X1149" s="12">
        <f t="shared" si="245"/>
        <v>3.8323965252938172E-2</v>
      </c>
      <c r="Y1149" t="str">
        <f t="shared" si="246"/>
        <v>&lt;=0.04</v>
      </c>
      <c r="Z1149" t="s">
        <v>32</v>
      </c>
      <c r="AA1149">
        <v>0</v>
      </c>
      <c r="AB1149">
        <v>1668.2</v>
      </c>
      <c r="AC1149" t="str">
        <f t="shared" si="247"/>
        <v>&lt;=2000</v>
      </c>
      <c r="AD1149">
        <v>0</v>
      </c>
      <c r="AE1149" t="str">
        <f t="shared" si="248"/>
        <v>=0</v>
      </c>
      <c r="AF1149">
        <v>0</v>
      </c>
      <c r="AG1149" t="str">
        <f t="shared" si="249"/>
        <v>&lt;=500</v>
      </c>
      <c r="AH1149" t="s">
        <v>32</v>
      </c>
      <c r="AI1149" t="str">
        <f t="shared" si="250"/>
        <v/>
      </c>
      <c r="AJ1149" t="s">
        <v>32</v>
      </c>
      <c r="AK1149" t="str">
        <f t="shared" si="251"/>
        <v/>
      </c>
      <c r="AL1149">
        <v>9</v>
      </c>
      <c r="AM1149">
        <v>9</v>
      </c>
      <c r="AN1149">
        <v>0</v>
      </c>
      <c r="AO1149">
        <v>1</v>
      </c>
      <c r="AP1149" t="s">
        <v>32</v>
      </c>
    </row>
    <row r="1150" spans="1:42" x14ac:dyDescent="0.25">
      <c r="A1150">
        <v>201605</v>
      </c>
      <c r="B1150" t="str">
        <f t="shared" si="238"/>
        <v>2016-I</v>
      </c>
      <c r="C1150" t="s">
        <v>1204</v>
      </c>
      <c r="D1150" t="s">
        <v>1204</v>
      </c>
      <c r="E1150">
        <v>30110209</v>
      </c>
      <c r="F1150" t="s">
        <v>29</v>
      </c>
      <c r="G1150">
        <v>0</v>
      </c>
      <c r="H1150">
        <v>0</v>
      </c>
      <c r="I1150">
        <v>0</v>
      </c>
      <c r="J1150">
        <f t="shared" si="239"/>
        <v>0</v>
      </c>
      <c r="K1150" t="str">
        <f t="shared" si="240"/>
        <v>Modelamiento</v>
      </c>
      <c r="L1150">
        <f t="shared" si="241"/>
        <v>0</v>
      </c>
      <c r="M1150">
        <v>41</v>
      </c>
      <c r="N1150" t="str">
        <f t="shared" si="242"/>
        <v>&lt;=45</v>
      </c>
      <c r="O1150" t="s">
        <v>56</v>
      </c>
      <c r="P1150" t="s">
        <v>35</v>
      </c>
      <c r="Q1150">
        <v>49974</v>
      </c>
      <c r="R1150">
        <v>2000</v>
      </c>
      <c r="S1150" t="str">
        <f t="shared" si="243"/>
        <v>&lt;=2000</v>
      </c>
      <c r="T1150">
        <v>1661.76</v>
      </c>
      <c r="U1150" t="str">
        <f t="shared" si="244"/>
        <v>&gt;1500</v>
      </c>
      <c r="V1150" t="s">
        <v>587</v>
      </c>
      <c r="W1150">
        <v>50084</v>
      </c>
      <c r="X1150" s="12">
        <f t="shared" si="245"/>
        <v>3.9932912706652821E-2</v>
      </c>
      <c r="Y1150" t="str">
        <f t="shared" si="246"/>
        <v>&lt;=0.04</v>
      </c>
      <c r="Z1150" t="s">
        <v>32</v>
      </c>
      <c r="AA1150">
        <v>9</v>
      </c>
      <c r="AB1150" t="s">
        <v>32</v>
      </c>
      <c r="AC1150" t="str">
        <f t="shared" si="247"/>
        <v/>
      </c>
      <c r="AD1150" t="s">
        <v>32</v>
      </c>
      <c r="AE1150" t="str">
        <f t="shared" si="248"/>
        <v/>
      </c>
      <c r="AF1150" t="s">
        <v>32</v>
      </c>
      <c r="AG1150" t="str">
        <f t="shared" si="249"/>
        <v/>
      </c>
      <c r="AH1150" t="s">
        <v>32</v>
      </c>
      <c r="AI1150" t="str">
        <f t="shared" si="250"/>
        <v/>
      </c>
      <c r="AJ1150" t="s">
        <v>32</v>
      </c>
      <c r="AK1150" t="str">
        <f t="shared" si="251"/>
        <v/>
      </c>
      <c r="AL1150">
        <v>0</v>
      </c>
      <c r="AM1150">
        <v>0</v>
      </c>
      <c r="AN1150">
        <v>0</v>
      </c>
      <c r="AO1150" t="s">
        <v>32</v>
      </c>
      <c r="AP1150" t="s">
        <v>32</v>
      </c>
    </row>
    <row r="1151" spans="1:42" x14ac:dyDescent="0.25">
      <c r="A1151">
        <v>201605</v>
      </c>
      <c r="B1151" t="str">
        <f t="shared" si="238"/>
        <v>2016-I</v>
      </c>
      <c r="C1151" t="s">
        <v>1205</v>
      </c>
      <c r="D1151" t="s">
        <v>1205</v>
      </c>
      <c r="E1151">
        <v>30113304</v>
      </c>
      <c r="F1151" t="s">
        <v>29</v>
      </c>
      <c r="G1151">
        <v>0</v>
      </c>
      <c r="H1151">
        <v>0</v>
      </c>
      <c r="I1151">
        <v>0</v>
      </c>
      <c r="J1151">
        <f t="shared" si="239"/>
        <v>0</v>
      </c>
      <c r="K1151" t="str">
        <f t="shared" si="240"/>
        <v>Modelamiento</v>
      </c>
      <c r="L1151">
        <f t="shared" si="241"/>
        <v>0</v>
      </c>
      <c r="M1151">
        <v>22</v>
      </c>
      <c r="N1151" t="str">
        <f t="shared" si="242"/>
        <v>&lt;=25</v>
      </c>
      <c r="O1151" t="s">
        <v>56</v>
      </c>
      <c r="P1151" t="s">
        <v>39</v>
      </c>
      <c r="Q1151">
        <v>34886</v>
      </c>
      <c r="R1151">
        <v>999</v>
      </c>
      <c r="S1151" t="str">
        <f t="shared" si="243"/>
        <v>&lt;=1000</v>
      </c>
      <c r="T1151">
        <v>998.77</v>
      </c>
      <c r="U1151" t="str">
        <f t="shared" si="244"/>
        <v>&lt;=1000</v>
      </c>
      <c r="V1151" t="s">
        <v>585</v>
      </c>
      <c r="W1151">
        <v>33995</v>
      </c>
      <c r="X1151" s="12">
        <f t="shared" si="245"/>
        <v>2.9386674510957493E-2</v>
      </c>
      <c r="Y1151" t="str">
        <f t="shared" si="246"/>
        <v>&lt;=0.03</v>
      </c>
      <c r="Z1151" t="s">
        <v>32</v>
      </c>
      <c r="AA1151">
        <v>0</v>
      </c>
      <c r="AB1151">
        <v>1002.41</v>
      </c>
      <c r="AC1151" t="str">
        <f t="shared" si="247"/>
        <v>&lt;=2000</v>
      </c>
      <c r="AD1151">
        <v>0</v>
      </c>
      <c r="AE1151" t="str">
        <f t="shared" si="248"/>
        <v>=0</v>
      </c>
      <c r="AF1151">
        <v>0</v>
      </c>
      <c r="AG1151" t="str">
        <f t="shared" si="249"/>
        <v>&lt;=500</v>
      </c>
      <c r="AH1151" t="s">
        <v>32</v>
      </c>
      <c r="AI1151" t="str">
        <f t="shared" si="250"/>
        <v/>
      </c>
      <c r="AJ1151" t="s">
        <v>32</v>
      </c>
      <c r="AK1151" t="str">
        <f t="shared" si="251"/>
        <v/>
      </c>
      <c r="AL1151">
        <v>3</v>
      </c>
      <c r="AM1151">
        <v>3</v>
      </c>
      <c r="AN1151">
        <v>0</v>
      </c>
      <c r="AO1151">
        <v>1</v>
      </c>
      <c r="AP1151" t="s">
        <v>32</v>
      </c>
    </row>
    <row r="1152" spans="1:42" x14ac:dyDescent="0.25">
      <c r="A1152">
        <v>201605</v>
      </c>
      <c r="B1152" t="str">
        <f t="shared" si="238"/>
        <v>2016-I</v>
      </c>
      <c r="C1152" t="s">
        <v>1206</v>
      </c>
      <c r="D1152" t="s">
        <v>1206</v>
      </c>
      <c r="E1152">
        <v>30102869</v>
      </c>
      <c r="F1152" t="s">
        <v>29</v>
      </c>
      <c r="G1152">
        <v>1</v>
      </c>
      <c r="H1152">
        <v>0</v>
      </c>
      <c r="I1152">
        <v>0</v>
      </c>
      <c r="J1152">
        <f t="shared" si="239"/>
        <v>0</v>
      </c>
      <c r="K1152" t="str">
        <f t="shared" si="240"/>
        <v>Modelamiento</v>
      </c>
      <c r="L1152">
        <f t="shared" si="241"/>
        <v>0</v>
      </c>
      <c r="M1152">
        <v>30</v>
      </c>
      <c r="N1152" t="str">
        <f t="shared" si="242"/>
        <v>&lt;=30</v>
      </c>
      <c r="O1152" t="s">
        <v>56</v>
      </c>
      <c r="P1152" t="s">
        <v>35</v>
      </c>
      <c r="Q1152">
        <v>43913</v>
      </c>
      <c r="R1152">
        <v>1500</v>
      </c>
      <c r="S1152" t="str">
        <f t="shared" si="243"/>
        <v>&lt;=1500</v>
      </c>
      <c r="T1152">
        <v>1464.24</v>
      </c>
      <c r="U1152" t="str">
        <f t="shared" si="244"/>
        <v>&lt;=1500</v>
      </c>
      <c r="V1152" t="s">
        <v>587</v>
      </c>
      <c r="W1152">
        <v>43823</v>
      </c>
      <c r="X1152" s="12">
        <f t="shared" si="245"/>
        <v>3.4228601419346007E-2</v>
      </c>
      <c r="Y1152" t="str">
        <f t="shared" si="246"/>
        <v>&lt;=0.04</v>
      </c>
      <c r="Z1152" t="s">
        <v>32</v>
      </c>
      <c r="AA1152">
        <v>0</v>
      </c>
      <c r="AB1152">
        <v>2079.9899999999998</v>
      </c>
      <c r="AC1152" t="str">
        <f t="shared" si="247"/>
        <v>&lt;=3000</v>
      </c>
      <c r="AD1152">
        <v>0</v>
      </c>
      <c r="AE1152" t="str">
        <f t="shared" si="248"/>
        <v>=0</v>
      </c>
      <c r="AF1152">
        <v>0</v>
      </c>
      <c r="AG1152" t="str">
        <f t="shared" si="249"/>
        <v>&lt;=500</v>
      </c>
      <c r="AH1152">
        <v>13250</v>
      </c>
      <c r="AI1152" t="str">
        <f t="shared" si="250"/>
        <v>&gt;5000</v>
      </c>
      <c r="AJ1152">
        <v>0.93659999999999999</v>
      </c>
      <c r="AK1152" t="str">
        <f t="shared" si="251"/>
        <v>&gt;0.9</v>
      </c>
      <c r="AL1152">
        <v>12</v>
      </c>
      <c r="AM1152">
        <v>12</v>
      </c>
      <c r="AN1152">
        <v>0</v>
      </c>
      <c r="AO1152">
        <v>1</v>
      </c>
      <c r="AP1152" t="s">
        <v>32</v>
      </c>
    </row>
    <row r="1153" spans="1:42" x14ac:dyDescent="0.25">
      <c r="A1153">
        <v>201605</v>
      </c>
      <c r="B1153" t="str">
        <f t="shared" si="238"/>
        <v>2016-I</v>
      </c>
      <c r="C1153" t="s">
        <v>1207</v>
      </c>
      <c r="D1153" t="s">
        <v>1207</v>
      </c>
      <c r="E1153">
        <v>30107933</v>
      </c>
      <c r="F1153" t="s">
        <v>29</v>
      </c>
      <c r="G1153">
        <v>0</v>
      </c>
      <c r="H1153">
        <v>0</v>
      </c>
      <c r="I1153">
        <v>0</v>
      </c>
      <c r="J1153">
        <f t="shared" si="239"/>
        <v>0</v>
      </c>
      <c r="K1153" t="str">
        <f t="shared" si="240"/>
        <v>Modelamiento</v>
      </c>
      <c r="L1153">
        <f t="shared" si="241"/>
        <v>0</v>
      </c>
      <c r="M1153">
        <v>57</v>
      </c>
      <c r="N1153" t="str">
        <f t="shared" si="242"/>
        <v>&lt;=60</v>
      </c>
      <c r="O1153" t="s">
        <v>56</v>
      </c>
      <c r="P1153" t="s">
        <v>35</v>
      </c>
      <c r="Q1153">
        <v>30530</v>
      </c>
      <c r="R1153">
        <v>499</v>
      </c>
      <c r="S1153" t="str">
        <f t="shared" si="243"/>
        <v>&lt;=500</v>
      </c>
      <c r="T1153">
        <v>998.78</v>
      </c>
      <c r="U1153" t="str">
        <f t="shared" si="244"/>
        <v>&lt;=1000</v>
      </c>
      <c r="V1153" t="s">
        <v>585</v>
      </c>
      <c r="W1153">
        <v>29139</v>
      </c>
      <c r="X1153" s="12">
        <f t="shared" si="245"/>
        <v>1.7124815539311576E-2</v>
      </c>
      <c r="Y1153" t="str">
        <f t="shared" si="246"/>
        <v>&lt;=0.02</v>
      </c>
      <c r="Z1153" t="s">
        <v>32</v>
      </c>
      <c r="AA1153">
        <v>0</v>
      </c>
      <c r="AB1153">
        <v>1001.96</v>
      </c>
      <c r="AC1153" t="str">
        <f t="shared" si="247"/>
        <v>&lt;=2000</v>
      </c>
      <c r="AD1153">
        <v>0</v>
      </c>
      <c r="AE1153" t="str">
        <f t="shared" si="248"/>
        <v>=0</v>
      </c>
      <c r="AF1153">
        <v>1001.96</v>
      </c>
      <c r="AG1153" t="str">
        <f t="shared" si="249"/>
        <v>&lt;=2000</v>
      </c>
      <c r="AH1153" t="s">
        <v>32</v>
      </c>
      <c r="AI1153" t="str">
        <f t="shared" si="250"/>
        <v/>
      </c>
      <c r="AJ1153" t="s">
        <v>32</v>
      </c>
      <c r="AK1153" t="str">
        <f t="shared" si="251"/>
        <v/>
      </c>
      <c r="AL1153">
        <v>12</v>
      </c>
      <c r="AM1153">
        <v>12</v>
      </c>
      <c r="AN1153">
        <v>0</v>
      </c>
      <c r="AO1153">
        <v>1</v>
      </c>
      <c r="AP1153" t="s">
        <v>32</v>
      </c>
    </row>
    <row r="1154" spans="1:42" x14ac:dyDescent="0.25">
      <c r="A1154">
        <v>201605</v>
      </c>
      <c r="B1154" t="str">
        <f t="shared" si="238"/>
        <v>2016-I</v>
      </c>
      <c r="C1154" t="s">
        <v>1208</v>
      </c>
      <c r="D1154" t="s">
        <v>1208</v>
      </c>
      <c r="E1154">
        <v>30111241</v>
      </c>
      <c r="F1154" t="s">
        <v>29</v>
      </c>
      <c r="G1154">
        <v>0</v>
      </c>
      <c r="H1154">
        <v>0</v>
      </c>
      <c r="I1154">
        <v>0</v>
      </c>
      <c r="J1154">
        <f t="shared" si="239"/>
        <v>0</v>
      </c>
      <c r="K1154" t="str">
        <f t="shared" si="240"/>
        <v>Modelamiento</v>
      </c>
      <c r="L1154">
        <f t="shared" si="241"/>
        <v>0</v>
      </c>
      <c r="M1154">
        <v>56</v>
      </c>
      <c r="N1154" t="str">
        <f t="shared" si="242"/>
        <v>&lt;=60</v>
      </c>
      <c r="O1154" t="s">
        <v>56</v>
      </c>
      <c r="P1154" t="s">
        <v>35</v>
      </c>
      <c r="Q1154">
        <v>31310</v>
      </c>
      <c r="R1154">
        <v>499</v>
      </c>
      <c r="S1154" t="str">
        <f t="shared" si="243"/>
        <v>&lt;=500</v>
      </c>
      <c r="T1154">
        <v>1138.58</v>
      </c>
      <c r="U1154" t="str">
        <f t="shared" si="244"/>
        <v>&lt;=1200</v>
      </c>
      <c r="V1154" t="s">
        <v>630</v>
      </c>
      <c r="W1154">
        <v>30219</v>
      </c>
      <c r="X1154" s="12">
        <f t="shared" si="245"/>
        <v>1.6512789966577318E-2</v>
      </c>
      <c r="Y1154" t="str">
        <f t="shared" si="246"/>
        <v>&lt;=0.02</v>
      </c>
      <c r="Z1154" t="s">
        <v>32</v>
      </c>
      <c r="AA1154">
        <v>4</v>
      </c>
      <c r="AB1154">
        <v>2443.94</v>
      </c>
      <c r="AC1154" t="str">
        <f t="shared" si="247"/>
        <v>&lt;=3000</v>
      </c>
      <c r="AD1154">
        <v>430</v>
      </c>
      <c r="AE1154" t="str">
        <f t="shared" si="248"/>
        <v>&gt;120</v>
      </c>
      <c r="AF1154">
        <v>2443.94</v>
      </c>
      <c r="AG1154" t="str">
        <f t="shared" si="249"/>
        <v>&lt;=3000</v>
      </c>
      <c r="AH1154">
        <v>85.86</v>
      </c>
      <c r="AI1154" t="str">
        <f t="shared" si="250"/>
        <v>&lt;=500</v>
      </c>
      <c r="AJ1154">
        <v>1</v>
      </c>
      <c r="AK1154" t="str">
        <f t="shared" si="251"/>
        <v>&gt;0.9</v>
      </c>
      <c r="AL1154">
        <v>12</v>
      </c>
      <c r="AM1154">
        <v>0</v>
      </c>
      <c r="AN1154">
        <v>10</v>
      </c>
      <c r="AO1154" t="s">
        <v>32</v>
      </c>
      <c r="AP1154">
        <v>1</v>
      </c>
    </row>
    <row r="1155" spans="1:42" x14ac:dyDescent="0.25">
      <c r="A1155">
        <v>201605</v>
      </c>
      <c r="B1155" t="str">
        <f t="shared" ref="B1155:B1218" si="252">+CONCATENATE(MID(A1155,1,4),IF(MID(A1155,5,2)*1&lt;=6,"-I","-II"))</f>
        <v>2016-I</v>
      </c>
      <c r="C1155" t="s">
        <v>1209</v>
      </c>
      <c r="D1155" t="s">
        <v>1209</v>
      </c>
      <c r="E1155">
        <v>30107529</v>
      </c>
      <c r="F1155" t="s">
        <v>29</v>
      </c>
      <c r="G1155">
        <v>0</v>
      </c>
      <c r="H1155">
        <v>0</v>
      </c>
      <c r="I1155">
        <v>0</v>
      </c>
      <c r="J1155">
        <f t="shared" ref="J1155:J1218" si="253">+IF(OR(O1155="Taxista propietario",O1155="Taxista palanca"),0,1)</f>
        <v>1</v>
      </c>
      <c r="K1155" t="str">
        <f t="shared" ref="K1155:K1218" si="254">+IF(I1155&gt;0,"Insuficiente",IF(H1155&gt;0,"Indeterminado",IF(J1155&gt;0,"Perfil","Modelamiento")))</f>
        <v>Perfil</v>
      </c>
      <c r="L1155">
        <f t="shared" ref="L1155:L1218" si="255">+IF(AND(A1155&gt;=201410,A1155&lt;=201908),0,1)</f>
        <v>0</v>
      </c>
      <c r="M1155">
        <v>39</v>
      </c>
      <c r="N1155" t="str">
        <f t="shared" ref="N1155:N1218" si="256">+IF(M1155&lt;=25,"&lt;=25",IF(M1155&lt;=30,"&lt;=30",IF(M1155&lt;=35,"&lt;=35",IF(M1155&lt;=40,"&lt;=40",IF(M1155&lt;=45,"&lt;=45",IF(M1155&lt;=50,"&lt;=50",IF(M1155&lt;=55,"&lt;=55",IF(M1155&lt;=60,"&lt;=60","&gt;60"))))))))</f>
        <v>&lt;=40</v>
      </c>
      <c r="O1155" t="s">
        <v>41</v>
      </c>
      <c r="P1155" t="s">
        <v>39</v>
      </c>
      <c r="Q1155">
        <v>41534</v>
      </c>
      <c r="R1155">
        <v>1500</v>
      </c>
      <c r="S1155" t="str">
        <f t="shared" ref="S1155:S1218" si="257">+IF(R1155="NULL","",IF(R1155=0,"=0",IF(R1155&lt;=500,"&lt;=500",IF(R1155&lt;=1000,"&lt;=1000",IF(R1155&lt;=1500,"&lt;=1500",IF(R1155&lt;=2000,"&lt;=2000",IF(R1155&lt;=2500,"&lt;=2500","&gt;2500")))))))</f>
        <v>&lt;=1500</v>
      </c>
      <c r="T1155">
        <v>1387.72</v>
      </c>
      <c r="U1155" t="str">
        <f t="shared" ref="U1155:U1218" si="258">+IF(T1155="NULL","",IF(T1155&lt;=1000,"&lt;=1000",IF(T1155&lt;=1100,"&lt;=1100",IF(T1155&lt;=1200,"&lt;=1200",IF(T1155&lt;=1300,"&lt;=1300",IF(T1155&lt;=1400,"&lt;=1400",IF(T1155&lt;=1500,"&lt;=1500","&gt;1500")))))))</f>
        <v>&lt;=1400</v>
      </c>
      <c r="V1155" t="s">
        <v>1210</v>
      </c>
      <c r="W1155">
        <v>41444</v>
      </c>
      <c r="X1155" s="12">
        <f t="shared" ref="X1155:X1218" si="259">+IFERROR(R1155/W1155,"NULL")</f>
        <v>3.619341762378149E-2</v>
      </c>
      <c r="Y1155" t="str">
        <f t="shared" ref="Y1155:Y1218" si="260">+IF(X1155="NULL","",IF(X1155=0,"=0",IF(X1155&lt;=0.01,"&lt;=0.01",IF(X1155&lt;=0.02,"&lt;=0.02",IF(X1155&lt;=0.03,"&lt;=0.03",IF(X1155&lt;=0.04,"&lt;=0.04",IF(X1155&lt;=0.05,"&lt;=0.05",IF(X1155&lt;=0.06,"&lt;=0.06","&gt;0.06"))))))))</f>
        <v>&lt;=0.04</v>
      </c>
      <c r="Z1155" t="s">
        <v>32</v>
      </c>
      <c r="AA1155">
        <v>0</v>
      </c>
      <c r="AB1155">
        <v>8995.2999999999993</v>
      </c>
      <c r="AC1155" t="str">
        <f t="shared" ref="AC1155:AC1218" si="261">+IF(AB1155="NULL","",IF(AB1155&lt;=500,"&lt;=500",IF(AB1155&lt;=1000,"&lt;=1000",IF(AB1155&lt;=2000,"&lt;=2000",IF(AB1155&lt;=3000,"&lt;=3000",IF(AB1155&lt;=4000,"&lt;=4000",IF(AB1155&lt;=5000,"&lt;=5000","&gt;5000")))))))</f>
        <v>&gt;5000</v>
      </c>
      <c r="AD1155">
        <v>6</v>
      </c>
      <c r="AE1155" t="str">
        <f t="shared" ref="AE1155:AE1218" si="262">+IF(AD1155="NULL","",IF(AD1155=0,"=0",IF(AD1155&lt;=8,"&lt;=8",IF(AD1155&lt;=30,"&lt;=30",IF(AD1155&lt;=60,"&lt;=60",IF(AD1155&lt;=90,"&lt;=90",IF(AD1155&lt;=120,"&lt;=120","&gt;120")))))))</f>
        <v>&lt;=8</v>
      </c>
      <c r="AF1155">
        <v>0</v>
      </c>
      <c r="AG1155" t="str">
        <f t="shared" ref="AG1155:AG1218" si="263">+IF(AF1155="NULL","",IF(AF1155&lt;=500,"&lt;=500",IF(AF1155&lt;=1000,"&lt;=1000",IF(AF1155&lt;=2000,"&lt;=2000",IF(AF1155&lt;=3000,"&lt;=3000",IF(AF1155&lt;=4000,"&lt;=4000",IF(AF1155&lt;=5000,"&lt;=5000","&gt;5000")))))))</f>
        <v>&lt;=500</v>
      </c>
      <c r="AH1155">
        <v>15860.4</v>
      </c>
      <c r="AI1155" t="str">
        <f t="shared" ref="AI1155:AI1218" si="264">+IF(AH1155="NULL","",IF(AH1155&lt;=500,"&lt;=500",IF(AH1155&lt;=1000,"&lt;=1000",IF(AH1155&lt;=2000,"&lt;=2000",IF(AH1155&lt;=3000,"&lt;=3000",IF(AH1155&lt;=4000,"&lt;=4000",IF(AH1155&lt;=5000,"&lt;=5000","&gt;5000")))))))</f>
        <v>&gt;5000</v>
      </c>
      <c r="AJ1155">
        <v>0.56820000000000004</v>
      </c>
      <c r="AK1155" t="str">
        <f t="shared" ref="AK1155:AK1218" si="265">+IF(AJ1155="NULL","",IF(AJ1155=0,"=0",IF(AJ1155&lt;=0.1,"&lt;=0.1",IF(AJ1155&lt;=0.2,"&lt;=0.2",IF(AJ1155&lt;=0.3,"&lt;=0.3",IF(AJ1155&lt;=0.4,"&lt;=0.4",IF(AJ1155&lt;=0.5,"&lt;=0.5",IF(AJ1155&lt;=0.6,"&lt;=0.6",IF(AJ1155&lt;=0.7,"&lt;=0.7",IF(AJ1155&lt;=0.8,"&lt;=0.8",IF(AJ1155&lt;=0.9,"&lt;=0.9","&gt;0.9")))))))))))</f>
        <v>&lt;=0.6</v>
      </c>
      <c r="AL1155">
        <v>8</v>
      </c>
      <c r="AM1155">
        <v>8</v>
      </c>
      <c r="AN1155">
        <v>0</v>
      </c>
      <c r="AO1155">
        <v>1</v>
      </c>
      <c r="AP1155" t="s">
        <v>32</v>
      </c>
    </row>
    <row r="1156" spans="1:42" x14ac:dyDescent="0.25">
      <c r="A1156">
        <v>201605</v>
      </c>
      <c r="B1156" t="str">
        <f t="shared" si="252"/>
        <v>2016-I</v>
      </c>
      <c r="C1156" t="s">
        <v>1211</v>
      </c>
      <c r="D1156" t="s">
        <v>1211</v>
      </c>
      <c r="E1156">
        <v>30110185</v>
      </c>
      <c r="F1156" t="s">
        <v>29</v>
      </c>
      <c r="G1156">
        <v>0</v>
      </c>
      <c r="H1156">
        <v>0</v>
      </c>
      <c r="I1156">
        <v>0</v>
      </c>
      <c r="J1156">
        <f t="shared" si="253"/>
        <v>0</v>
      </c>
      <c r="K1156" t="str">
        <f t="shared" si="254"/>
        <v>Modelamiento</v>
      </c>
      <c r="L1156">
        <f t="shared" si="255"/>
        <v>0</v>
      </c>
      <c r="M1156">
        <v>65</v>
      </c>
      <c r="N1156" t="str">
        <f t="shared" si="256"/>
        <v>&gt;60</v>
      </c>
      <c r="O1156" t="s">
        <v>56</v>
      </c>
      <c r="P1156" t="s">
        <v>35</v>
      </c>
      <c r="Q1156">
        <v>34886</v>
      </c>
      <c r="R1156">
        <v>999</v>
      </c>
      <c r="S1156" t="str">
        <f t="shared" si="257"/>
        <v>&lt;=1000</v>
      </c>
      <c r="T1156">
        <v>998.95</v>
      </c>
      <c r="U1156" t="str">
        <f t="shared" si="258"/>
        <v>&lt;=1000</v>
      </c>
      <c r="V1156" t="s">
        <v>585</v>
      </c>
      <c r="W1156">
        <v>33995</v>
      </c>
      <c r="X1156" s="12">
        <f t="shared" si="259"/>
        <v>2.9386674510957493E-2</v>
      </c>
      <c r="Y1156" t="str">
        <f t="shared" si="260"/>
        <v>&lt;=0.03</v>
      </c>
      <c r="Z1156" t="s">
        <v>32</v>
      </c>
      <c r="AA1156">
        <v>0</v>
      </c>
      <c r="AB1156">
        <v>844.83</v>
      </c>
      <c r="AC1156" t="str">
        <f t="shared" si="261"/>
        <v>&lt;=1000</v>
      </c>
      <c r="AD1156">
        <v>0</v>
      </c>
      <c r="AE1156" t="str">
        <f t="shared" si="262"/>
        <v>=0</v>
      </c>
      <c r="AF1156">
        <v>0</v>
      </c>
      <c r="AG1156" t="str">
        <f t="shared" si="263"/>
        <v>&lt;=500</v>
      </c>
      <c r="AH1156">
        <v>1700</v>
      </c>
      <c r="AI1156" t="str">
        <f t="shared" si="264"/>
        <v>&lt;=2000</v>
      </c>
      <c r="AJ1156">
        <v>0.87</v>
      </c>
      <c r="AK1156" t="str">
        <f t="shared" si="265"/>
        <v>&lt;=0.9</v>
      </c>
      <c r="AL1156">
        <v>7</v>
      </c>
      <c r="AM1156">
        <v>7</v>
      </c>
      <c r="AN1156">
        <v>0</v>
      </c>
      <c r="AO1156">
        <v>1</v>
      </c>
      <c r="AP1156" t="s">
        <v>32</v>
      </c>
    </row>
    <row r="1157" spans="1:42" x14ac:dyDescent="0.25">
      <c r="A1157">
        <v>201605</v>
      </c>
      <c r="B1157" t="str">
        <f t="shared" si="252"/>
        <v>2016-I</v>
      </c>
      <c r="C1157" t="s">
        <v>1212</v>
      </c>
      <c r="D1157" t="s">
        <v>1212</v>
      </c>
      <c r="E1157">
        <v>30111124</v>
      </c>
      <c r="F1157" t="s">
        <v>29</v>
      </c>
      <c r="G1157">
        <v>0</v>
      </c>
      <c r="H1157">
        <v>0</v>
      </c>
      <c r="I1157">
        <v>0</v>
      </c>
      <c r="J1157">
        <f t="shared" si="253"/>
        <v>0</v>
      </c>
      <c r="K1157" t="str">
        <f t="shared" si="254"/>
        <v>Modelamiento</v>
      </c>
      <c r="L1157">
        <f t="shared" si="255"/>
        <v>0</v>
      </c>
      <c r="M1157">
        <v>27</v>
      </c>
      <c r="N1157" t="str">
        <f t="shared" si="256"/>
        <v>&lt;=30</v>
      </c>
      <c r="O1157" t="s">
        <v>56</v>
      </c>
      <c r="P1157" t="s">
        <v>39</v>
      </c>
      <c r="Q1157">
        <v>30530</v>
      </c>
      <c r="R1157">
        <v>499</v>
      </c>
      <c r="S1157" t="str">
        <f t="shared" si="257"/>
        <v>&lt;=500</v>
      </c>
      <c r="T1157">
        <v>998.78</v>
      </c>
      <c r="U1157" t="str">
        <f t="shared" si="258"/>
        <v>&lt;=1000</v>
      </c>
      <c r="V1157" t="s">
        <v>585</v>
      </c>
      <c r="W1157">
        <v>29139</v>
      </c>
      <c r="X1157" s="12">
        <f t="shared" si="259"/>
        <v>1.7124815539311576E-2</v>
      </c>
      <c r="Y1157" t="str">
        <f t="shared" si="260"/>
        <v>&lt;=0.02</v>
      </c>
      <c r="Z1157" t="s">
        <v>32</v>
      </c>
      <c r="AA1157">
        <v>0</v>
      </c>
      <c r="AB1157">
        <v>2007.09</v>
      </c>
      <c r="AC1157" t="str">
        <f t="shared" si="261"/>
        <v>&lt;=3000</v>
      </c>
      <c r="AD1157">
        <v>0</v>
      </c>
      <c r="AE1157" t="str">
        <f t="shared" si="262"/>
        <v>=0</v>
      </c>
      <c r="AF1157">
        <v>0</v>
      </c>
      <c r="AG1157" t="str">
        <f t="shared" si="263"/>
        <v>&lt;=500</v>
      </c>
      <c r="AH1157" t="s">
        <v>32</v>
      </c>
      <c r="AI1157" t="str">
        <f t="shared" si="264"/>
        <v/>
      </c>
      <c r="AJ1157" t="s">
        <v>32</v>
      </c>
      <c r="AK1157" t="str">
        <f t="shared" si="265"/>
        <v/>
      </c>
      <c r="AL1157">
        <v>11</v>
      </c>
      <c r="AM1157">
        <v>11</v>
      </c>
      <c r="AN1157">
        <v>0</v>
      </c>
      <c r="AO1157">
        <v>1</v>
      </c>
      <c r="AP1157" t="s">
        <v>32</v>
      </c>
    </row>
    <row r="1158" spans="1:42" x14ac:dyDescent="0.25">
      <c r="A1158">
        <v>201605</v>
      </c>
      <c r="B1158" t="str">
        <f t="shared" si="252"/>
        <v>2016-I</v>
      </c>
      <c r="C1158" t="s">
        <v>1213</v>
      </c>
      <c r="D1158" t="s">
        <v>1213</v>
      </c>
      <c r="E1158">
        <v>30113788</v>
      </c>
      <c r="F1158" t="s">
        <v>29</v>
      </c>
      <c r="G1158">
        <v>1</v>
      </c>
      <c r="H1158">
        <v>0</v>
      </c>
      <c r="I1158">
        <v>0</v>
      </c>
      <c r="J1158">
        <f t="shared" si="253"/>
        <v>0</v>
      </c>
      <c r="K1158" t="str">
        <f t="shared" si="254"/>
        <v>Modelamiento</v>
      </c>
      <c r="L1158">
        <f t="shared" si="255"/>
        <v>0</v>
      </c>
      <c r="M1158">
        <v>38</v>
      </c>
      <c r="N1158" t="str">
        <f t="shared" si="256"/>
        <v>&lt;=40</v>
      </c>
      <c r="O1158" t="s">
        <v>56</v>
      </c>
      <c r="P1158" t="s">
        <v>31</v>
      </c>
      <c r="Q1158">
        <v>40535</v>
      </c>
      <c r="R1158">
        <v>1650</v>
      </c>
      <c r="S1158" t="str">
        <f t="shared" si="257"/>
        <v>&lt;=2000</v>
      </c>
      <c r="T1158">
        <v>1354.12</v>
      </c>
      <c r="U1158" t="str">
        <f t="shared" si="258"/>
        <v>&lt;=1400</v>
      </c>
      <c r="V1158" t="s">
        <v>589</v>
      </c>
      <c r="W1158">
        <v>40295</v>
      </c>
      <c r="X1158" s="12">
        <f t="shared" si="259"/>
        <v>4.0948008437771438E-2</v>
      </c>
      <c r="Y1158" t="str">
        <f t="shared" si="260"/>
        <v>&lt;=0.05</v>
      </c>
      <c r="Z1158" t="s">
        <v>32</v>
      </c>
      <c r="AA1158">
        <v>4</v>
      </c>
      <c r="AB1158">
        <v>2000</v>
      </c>
      <c r="AC1158" t="str">
        <f t="shared" si="261"/>
        <v>&lt;=2000</v>
      </c>
      <c r="AD1158">
        <v>2213</v>
      </c>
      <c r="AE1158" t="str">
        <f t="shared" si="262"/>
        <v>&gt;120</v>
      </c>
      <c r="AF1158">
        <v>2000</v>
      </c>
      <c r="AG1158" t="str">
        <f t="shared" si="263"/>
        <v>&lt;=2000</v>
      </c>
      <c r="AH1158" t="s">
        <v>32</v>
      </c>
      <c r="AI1158" t="str">
        <f t="shared" si="264"/>
        <v/>
      </c>
      <c r="AJ1158" t="s">
        <v>32</v>
      </c>
      <c r="AK1158" t="str">
        <f t="shared" si="265"/>
        <v/>
      </c>
      <c r="AL1158">
        <v>12</v>
      </c>
      <c r="AM1158">
        <v>0</v>
      </c>
      <c r="AN1158">
        <v>12</v>
      </c>
      <c r="AO1158" t="s">
        <v>32</v>
      </c>
      <c r="AP1158">
        <v>1</v>
      </c>
    </row>
    <row r="1159" spans="1:42" x14ac:dyDescent="0.25">
      <c r="A1159">
        <v>201605</v>
      </c>
      <c r="B1159" t="str">
        <f t="shared" si="252"/>
        <v>2016-I</v>
      </c>
      <c r="C1159" t="s">
        <v>1214</v>
      </c>
      <c r="D1159" t="s">
        <v>1214</v>
      </c>
      <c r="E1159">
        <v>30109570</v>
      </c>
      <c r="F1159" t="s">
        <v>29</v>
      </c>
      <c r="G1159">
        <v>0</v>
      </c>
      <c r="H1159">
        <v>0</v>
      </c>
      <c r="I1159">
        <v>0</v>
      </c>
      <c r="J1159">
        <f t="shared" si="253"/>
        <v>0</v>
      </c>
      <c r="K1159" t="str">
        <f t="shared" si="254"/>
        <v>Modelamiento</v>
      </c>
      <c r="L1159">
        <f t="shared" si="255"/>
        <v>0</v>
      </c>
      <c r="M1159">
        <v>28</v>
      </c>
      <c r="N1159" t="str">
        <f t="shared" si="256"/>
        <v>&lt;=30</v>
      </c>
      <c r="O1159" t="s">
        <v>56</v>
      </c>
      <c r="P1159" t="s">
        <v>39</v>
      </c>
      <c r="Q1159">
        <v>34685</v>
      </c>
      <c r="R1159">
        <v>1200</v>
      </c>
      <c r="S1159" t="str">
        <f t="shared" si="257"/>
        <v>&lt;=1500</v>
      </c>
      <c r="T1159">
        <v>993.01</v>
      </c>
      <c r="U1159" t="str">
        <f t="shared" si="258"/>
        <v>&lt;=1000</v>
      </c>
      <c r="V1159" t="s">
        <v>585</v>
      </c>
      <c r="W1159">
        <v>33995</v>
      </c>
      <c r="X1159" s="12">
        <f t="shared" si="259"/>
        <v>3.5299308721870863E-2</v>
      </c>
      <c r="Y1159" t="str">
        <f t="shared" si="260"/>
        <v>&lt;=0.04</v>
      </c>
      <c r="Z1159" t="s">
        <v>32</v>
      </c>
      <c r="AA1159">
        <v>4</v>
      </c>
      <c r="AB1159">
        <v>30585.17</v>
      </c>
      <c r="AC1159" t="str">
        <f t="shared" si="261"/>
        <v>&gt;5000</v>
      </c>
      <c r="AD1159">
        <v>420</v>
      </c>
      <c r="AE1159" t="str">
        <f t="shared" si="262"/>
        <v>&gt;120</v>
      </c>
      <c r="AF1159">
        <v>1834.49</v>
      </c>
      <c r="AG1159" t="str">
        <f t="shared" si="263"/>
        <v>&lt;=2000</v>
      </c>
      <c r="AH1159">
        <v>1988.8</v>
      </c>
      <c r="AI1159" t="str">
        <f t="shared" si="264"/>
        <v>&lt;=2000</v>
      </c>
      <c r="AJ1159">
        <v>1</v>
      </c>
      <c r="AK1159" t="str">
        <f t="shared" si="265"/>
        <v>&gt;0.9</v>
      </c>
      <c r="AL1159">
        <v>12</v>
      </c>
      <c r="AM1159">
        <v>0</v>
      </c>
      <c r="AN1159">
        <v>3</v>
      </c>
      <c r="AO1159" t="s">
        <v>32</v>
      </c>
      <c r="AP1159">
        <v>1</v>
      </c>
    </row>
    <row r="1160" spans="1:42" x14ac:dyDescent="0.25">
      <c r="A1160">
        <v>201605</v>
      </c>
      <c r="B1160" t="str">
        <f t="shared" si="252"/>
        <v>2016-I</v>
      </c>
      <c r="C1160" t="s">
        <v>1215</v>
      </c>
      <c r="D1160" t="s">
        <v>1215</v>
      </c>
      <c r="E1160">
        <v>30109906</v>
      </c>
      <c r="F1160" t="s">
        <v>29</v>
      </c>
      <c r="G1160">
        <v>1</v>
      </c>
      <c r="H1160">
        <v>0</v>
      </c>
      <c r="I1160">
        <v>0</v>
      </c>
      <c r="J1160">
        <f t="shared" si="253"/>
        <v>0</v>
      </c>
      <c r="K1160" t="str">
        <f t="shared" si="254"/>
        <v>Modelamiento</v>
      </c>
      <c r="L1160">
        <f t="shared" si="255"/>
        <v>0</v>
      </c>
      <c r="M1160">
        <v>29</v>
      </c>
      <c r="N1160" t="str">
        <f t="shared" si="256"/>
        <v>&lt;=30</v>
      </c>
      <c r="O1160" t="s">
        <v>56</v>
      </c>
      <c r="P1160" t="s">
        <v>39</v>
      </c>
      <c r="Q1160">
        <v>34786</v>
      </c>
      <c r="R1160">
        <v>1099</v>
      </c>
      <c r="S1160" t="str">
        <f t="shared" si="257"/>
        <v>&lt;=1500</v>
      </c>
      <c r="T1160">
        <v>995.91</v>
      </c>
      <c r="U1160" t="str">
        <f t="shared" si="258"/>
        <v>&lt;=1000</v>
      </c>
      <c r="V1160" t="s">
        <v>585</v>
      </c>
      <c r="W1160">
        <v>33995</v>
      </c>
      <c r="X1160" s="12">
        <f t="shared" si="259"/>
        <v>3.2328283571113399E-2</v>
      </c>
      <c r="Y1160" t="str">
        <f t="shared" si="260"/>
        <v>&lt;=0.04</v>
      </c>
      <c r="Z1160" t="s">
        <v>32</v>
      </c>
      <c r="AA1160">
        <v>4</v>
      </c>
      <c r="AB1160">
        <v>1732.15</v>
      </c>
      <c r="AC1160" t="str">
        <f t="shared" si="261"/>
        <v>&lt;=2000</v>
      </c>
      <c r="AD1160">
        <v>871</v>
      </c>
      <c r="AE1160" t="str">
        <f t="shared" si="262"/>
        <v>&gt;120</v>
      </c>
      <c r="AF1160">
        <v>1503.3</v>
      </c>
      <c r="AG1160" t="str">
        <f t="shared" si="263"/>
        <v>&lt;=2000</v>
      </c>
      <c r="AH1160">
        <v>2274</v>
      </c>
      <c r="AI1160" t="str">
        <f t="shared" si="264"/>
        <v>&lt;=3000</v>
      </c>
      <c r="AJ1160">
        <v>0.39410000000000001</v>
      </c>
      <c r="AK1160" t="str">
        <f t="shared" si="265"/>
        <v>&lt;=0.4</v>
      </c>
      <c r="AL1160">
        <v>12</v>
      </c>
      <c r="AM1160">
        <v>0</v>
      </c>
      <c r="AN1160">
        <v>5</v>
      </c>
      <c r="AO1160" t="s">
        <v>32</v>
      </c>
      <c r="AP1160">
        <v>1</v>
      </c>
    </row>
    <row r="1161" spans="1:42" x14ac:dyDescent="0.25">
      <c r="A1161">
        <v>201605</v>
      </c>
      <c r="B1161" t="str">
        <f t="shared" si="252"/>
        <v>2016-I</v>
      </c>
      <c r="C1161" t="s">
        <v>1216</v>
      </c>
      <c r="D1161" t="s">
        <v>1216</v>
      </c>
      <c r="E1161">
        <v>30111447</v>
      </c>
      <c r="F1161" t="s">
        <v>29</v>
      </c>
      <c r="G1161">
        <v>0</v>
      </c>
      <c r="H1161">
        <v>0</v>
      </c>
      <c r="I1161">
        <v>0</v>
      </c>
      <c r="J1161">
        <f t="shared" si="253"/>
        <v>0</v>
      </c>
      <c r="K1161" t="str">
        <f t="shared" si="254"/>
        <v>Modelamiento</v>
      </c>
      <c r="L1161">
        <f t="shared" si="255"/>
        <v>0</v>
      </c>
      <c r="M1161">
        <v>25</v>
      </c>
      <c r="N1161" t="str">
        <f t="shared" si="256"/>
        <v>&lt;=25</v>
      </c>
      <c r="O1161" t="s">
        <v>56</v>
      </c>
      <c r="P1161" t="s">
        <v>39</v>
      </c>
      <c r="Q1161">
        <v>30530</v>
      </c>
      <c r="R1161">
        <v>499</v>
      </c>
      <c r="S1161" t="str">
        <f t="shared" si="257"/>
        <v>&lt;=500</v>
      </c>
      <c r="T1161">
        <v>998.78</v>
      </c>
      <c r="U1161" t="str">
        <f t="shared" si="258"/>
        <v>&lt;=1000</v>
      </c>
      <c r="V1161" t="s">
        <v>585</v>
      </c>
      <c r="W1161">
        <v>29139</v>
      </c>
      <c r="X1161" s="12">
        <f t="shared" si="259"/>
        <v>1.7124815539311576E-2</v>
      </c>
      <c r="Y1161" t="str">
        <f t="shared" si="260"/>
        <v>&lt;=0.02</v>
      </c>
      <c r="Z1161" t="s">
        <v>32</v>
      </c>
      <c r="AA1161">
        <v>9</v>
      </c>
      <c r="AB1161" t="s">
        <v>32</v>
      </c>
      <c r="AC1161" t="str">
        <f t="shared" si="261"/>
        <v/>
      </c>
      <c r="AD1161" t="s">
        <v>32</v>
      </c>
      <c r="AE1161" t="str">
        <f t="shared" si="262"/>
        <v/>
      </c>
      <c r="AF1161" t="s">
        <v>32</v>
      </c>
      <c r="AG1161" t="str">
        <f t="shared" si="263"/>
        <v/>
      </c>
      <c r="AH1161" t="s">
        <v>32</v>
      </c>
      <c r="AI1161" t="str">
        <f t="shared" si="264"/>
        <v/>
      </c>
      <c r="AJ1161" t="s">
        <v>32</v>
      </c>
      <c r="AK1161" t="str">
        <f t="shared" si="265"/>
        <v/>
      </c>
      <c r="AL1161">
        <v>0</v>
      </c>
      <c r="AM1161">
        <v>0</v>
      </c>
      <c r="AN1161">
        <v>0</v>
      </c>
      <c r="AO1161" t="s">
        <v>32</v>
      </c>
      <c r="AP1161" t="s">
        <v>32</v>
      </c>
    </row>
    <row r="1162" spans="1:42" x14ac:dyDescent="0.25">
      <c r="A1162">
        <v>201605</v>
      </c>
      <c r="B1162" t="str">
        <f t="shared" si="252"/>
        <v>2016-I</v>
      </c>
      <c r="C1162" t="s">
        <v>1217</v>
      </c>
      <c r="D1162" t="s">
        <v>1217</v>
      </c>
      <c r="E1162">
        <v>30111643</v>
      </c>
      <c r="F1162" t="s">
        <v>29</v>
      </c>
      <c r="G1162">
        <v>1</v>
      </c>
      <c r="H1162">
        <v>0</v>
      </c>
      <c r="I1162">
        <v>0</v>
      </c>
      <c r="J1162">
        <f t="shared" si="253"/>
        <v>0</v>
      </c>
      <c r="K1162" t="str">
        <f t="shared" si="254"/>
        <v>Modelamiento</v>
      </c>
      <c r="L1162">
        <f t="shared" si="255"/>
        <v>0</v>
      </c>
      <c r="M1162">
        <v>30</v>
      </c>
      <c r="N1162" t="str">
        <f t="shared" si="256"/>
        <v>&lt;=30</v>
      </c>
      <c r="O1162" t="s">
        <v>56</v>
      </c>
      <c r="P1162" t="s">
        <v>31</v>
      </c>
      <c r="Q1162">
        <v>30530</v>
      </c>
      <c r="R1162">
        <v>499</v>
      </c>
      <c r="S1162" t="str">
        <f t="shared" si="257"/>
        <v>&lt;=500</v>
      </c>
      <c r="T1162">
        <v>998.78</v>
      </c>
      <c r="U1162" t="str">
        <f t="shared" si="258"/>
        <v>&lt;=1000</v>
      </c>
      <c r="V1162" t="s">
        <v>585</v>
      </c>
      <c r="W1162">
        <v>29139</v>
      </c>
      <c r="X1162" s="12">
        <f t="shared" si="259"/>
        <v>1.7124815539311576E-2</v>
      </c>
      <c r="Y1162" t="str">
        <f t="shared" si="260"/>
        <v>&lt;=0.02</v>
      </c>
      <c r="Z1162" t="s">
        <v>32</v>
      </c>
      <c r="AA1162">
        <v>9</v>
      </c>
      <c r="AB1162" t="s">
        <v>32</v>
      </c>
      <c r="AC1162" t="str">
        <f t="shared" si="261"/>
        <v/>
      </c>
      <c r="AD1162" t="s">
        <v>32</v>
      </c>
      <c r="AE1162" t="str">
        <f t="shared" si="262"/>
        <v/>
      </c>
      <c r="AF1162" t="s">
        <v>32</v>
      </c>
      <c r="AG1162" t="str">
        <f t="shared" si="263"/>
        <v/>
      </c>
      <c r="AH1162" t="s">
        <v>32</v>
      </c>
      <c r="AI1162" t="str">
        <f t="shared" si="264"/>
        <v/>
      </c>
      <c r="AJ1162" t="s">
        <v>32</v>
      </c>
      <c r="AK1162" t="str">
        <f t="shared" si="265"/>
        <v/>
      </c>
      <c r="AL1162">
        <v>0</v>
      </c>
      <c r="AM1162">
        <v>0</v>
      </c>
      <c r="AN1162">
        <v>0</v>
      </c>
      <c r="AO1162" t="s">
        <v>32</v>
      </c>
      <c r="AP1162" t="s">
        <v>32</v>
      </c>
    </row>
    <row r="1163" spans="1:42" x14ac:dyDescent="0.25">
      <c r="A1163">
        <v>201606</v>
      </c>
      <c r="B1163" t="str">
        <f t="shared" si="252"/>
        <v>2016-I</v>
      </c>
      <c r="C1163" t="s">
        <v>1218</v>
      </c>
      <c r="D1163" t="s">
        <v>1218</v>
      </c>
      <c r="E1163">
        <v>30122970</v>
      </c>
      <c r="F1163" t="s">
        <v>29</v>
      </c>
      <c r="G1163">
        <v>0</v>
      </c>
      <c r="H1163">
        <v>0</v>
      </c>
      <c r="I1163">
        <v>0</v>
      </c>
      <c r="J1163">
        <f t="shared" si="253"/>
        <v>0</v>
      </c>
      <c r="K1163" t="str">
        <f t="shared" si="254"/>
        <v>Modelamiento</v>
      </c>
      <c r="L1163">
        <f t="shared" si="255"/>
        <v>0</v>
      </c>
      <c r="M1163">
        <v>27</v>
      </c>
      <c r="N1163" t="str">
        <f t="shared" si="256"/>
        <v>&lt;=30</v>
      </c>
      <c r="O1163" t="s">
        <v>72</v>
      </c>
      <c r="P1163" t="s">
        <v>39</v>
      </c>
      <c r="Q1163">
        <v>49974</v>
      </c>
      <c r="R1163">
        <v>2000</v>
      </c>
      <c r="S1163" t="str">
        <f t="shared" si="257"/>
        <v>&lt;=2000</v>
      </c>
      <c r="T1163">
        <v>1665.74</v>
      </c>
      <c r="U1163" t="str">
        <f t="shared" si="258"/>
        <v>&gt;1500</v>
      </c>
      <c r="V1163" t="s">
        <v>587</v>
      </c>
      <c r="W1163">
        <v>50084</v>
      </c>
      <c r="X1163" s="12">
        <f t="shared" si="259"/>
        <v>3.9932912706652821E-2</v>
      </c>
      <c r="Y1163" t="str">
        <f t="shared" si="260"/>
        <v>&lt;=0.04</v>
      </c>
      <c r="Z1163" t="s">
        <v>32</v>
      </c>
      <c r="AA1163">
        <v>0</v>
      </c>
      <c r="AB1163">
        <v>3208.35</v>
      </c>
      <c r="AC1163" t="str">
        <f t="shared" si="261"/>
        <v>&lt;=4000</v>
      </c>
      <c r="AD1163">
        <v>0</v>
      </c>
      <c r="AE1163" t="str">
        <f t="shared" si="262"/>
        <v>=0</v>
      </c>
      <c r="AF1163">
        <v>0</v>
      </c>
      <c r="AG1163" t="str">
        <f t="shared" si="263"/>
        <v>&lt;=500</v>
      </c>
      <c r="AH1163" t="s">
        <v>32</v>
      </c>
      <c r="AI1163" t="str">
        <f t="shared" si="264"/>
        <v/>
      </c>
      <c r="AJ1163" t="s">
        <v>32</v>
      </c>
      <c r="AK1163" t="str">
        <f t="shared" si="265"/>
        <v/>
      </c>
      <c r="AL1163">
        <v>10</v>
      </c>
      <c r="AM1163">
        <v>10</v>
      </c>
      <c r="AN1163">
        <v>0</v>
      </c>
      <c r="AO1163">
        <v>1</v>
      </c>
      <c r="AP1163" t="s">
        <v>32</v>
      </c>
    </row>
    <row r="1164" spans="1:42" x14ac:dyDescent="0.25">
      <c r="A1164">
        <v>201606</v>
      </c>
      <c r="B1164" t="str">
        <f t="shared" si="252"/>
        <v>2016-I</v>
      </c>
      <c r="C1164" t="s">
        <v>1219</v>
      </c>
      <c r="D1164" t="s">
        <v>1219</v>
      </c>
      <c r="E1164">
        <v>30102883</v>
      </c>
      <c r="F1164" t="s">
        <v>29</v>
      </c>
      <c r="G1164">
        <v>0</v>
      </c>
      <c r="H1164">
        <v>0</v>
      </c>
      <c r="I1164">
        <v>0</v>
      </c>
      <c r="J1164">
        <f t="shared" si="253"/>
        <v>0</v>
      </c>
      <c r="K1164" t="str">
        <f t="shared" si="254"/>
        <v>Modelamiento</v>
      </c>
      <c r="L1164">
        <f t="shared" si="255"/>
        <v>0</v>
      </c>
      <c r="M1164">
        <v>31</v>
      </c>
      <c r="N1164" t="str">
        <f t="shared" si="256"/>
        <v>&lt;=35</v>
      </c>
      <c r="O1164" t="s">
        <v>72</v>
      </c>
      <c r="P1164" t="s">
        <v>39</v>
      </c>
      <c r="Q1164">
        <v>29445</v>
      </c>
      <c r="R1164">
        <v>1500</v>
      </c>
      <c r="S1164" t="str">
        <f t="shared" si="257"/>
        <v>&lt;=1500</v>
      </c>
      <c r="T1164">
        <v>1070.76</v>
      </c>
      <c r="U1164" t="str">
        <f t="shared" si="258"/>
        <v>&lt;=1100</v>
      </c>
      <c r="V1164" t="s">
        <v>601</v>
      </c>
      <c r="W1164">
        <v>29355</v>
      </c>
      <c r="X1164" s="12">
        <f t="shared" si="259"/>
        <v>5.1098620337250891E-2</v>
      </c>
      <c r="Y1164" t="str">
        <f t="shared" si="260"/>
        <v>&lt;=0.06</v>
      </c>
      <c r="Z1164" t="s">
        <v>32</v>
      </c>
      <c r="AA1164">
        <v>0</v>
      </c>
      <c r="AB1164">
        <v>25530.81</v>
      </c>
      <c r="AC1164" t="str">
        <f t="shared" si="261"/>
        <v>&gt;5000</v>
      </c>
      <c r="AD1164">
        <v>64</v>
      </c>
      <c r="AE1164" t="str">
        <f t="shared" si="262"/>
        <v>&lt;=90</v>
      </c>
      <c r="AF1164">
        <v>0</v>
      </c>
      <c r="AG1164" t="str">
        <f t="shared" si="263"/>
        <v>&lt;=500</v>
      </c>
      <c r="AH1164" t="s">
        <v>32</v>
      </c>
      <c r="AI1164" t="str">
        <f t="shared" si="264"/>
        <v/>
      </c>
      <c r="AJ1164" t="s">
        <v>32</v>
      </c>
      <c r="AK1164" t="str">
        <f t="shared" si="265"/>
        <v/>
      </c>
      <c r="AL1164">
        <v>12</v>
      </c>
      <c r="AM1164">
        <v>8</v>
      </c>
      <c r="AN1164">
        <v>0</v>
      </c>
      <c r="AO1164">
        <v>1</v>
      </c>
      <c r="AP1164" t="s">
        <v>32</v>
      </c>
    </row>
    <row r="1165" spans="1:42" x14ac:dyDescent="0.25">
      <c r="A1165">
        <v>201606</v>
      </c>
      <c r="B1165" t="str">
        <f t="shared" si="252"/>
        <v>2016-I</v>
      </c>
      <c r="C1165" t="s">
        <v>1220</v>
      </c>
      <c r="D1165" t="s">
        <v>1220</v>
      </c>
      <c r="E1165">
        <v>30125729</v>
      </c>
      <c r="F1165" t="s">
        <v>29</v>
      </c>
      <c r="G1165">
        <v>0</v>
      </c>
      <c r="H1165">
        <v>0</v>
      </c>
      <c r="I1165">
        <v>0</v>
      </c>
      <c r="J1165">
        <f t="shared" si="253"/>
        <v>0</v>
      </c>
      <c r="K1165" t="str">
        <f t="shared" si="254"/>
        <v>Modelamiento</v>
      </c>
      <c r="L1165">
        <f t="shared" si="255"/>
        <v>0</v>
      </c>
      <c r="M1165">
        <v>23</v>
      </c>
      <c r="N1165" t="str">
        <f t="shared" si="256"/>
        <v>&lt;=25</v>
      </c>
      <c r="O1165" t="s">
        <v>72</v>
      </c>
      <c r="P1165" t="s">
        <v>39</v>
      </c>
      <c r="Q1165">
        <v>34786</v>
      </c>
      <c r="R1165">
        <v>1099</v>
      </c>
      <c r="S1165" t="str">
        <f t="shared" si="257"/>
        <v>&lt;=1500</v>
      </c>
      <c r="T1165">
        <v>995.67</v>
      </c>
      <c r="U1165" t="str">
        <f t="shared" si="258"/>
        <v>&lt;=1000</v>
      </c>
      <c r="V1165" t="s">
        <v>585</v>
      </c>
      <c r="W1165">
        <v>33995</v>
      </c>
      <c r="X1165" s="12">
        <f t="shared" si="259"/>
        <v>3.2328283571113399E-2</v>
      </c>
      <c r="Y1165" t="str">
        <f t="shared" si="260"/>
        <v>&lt;=0.04</v>
      </c>
      <c r="Z1165" t="s">
        <v>32</v>
      </c>
      <c r="AA1165">
        <v>0</v>
      </c>
      <c r="AB1165">
        <v>27117.94</v>
      </c>
      <c r="AC1165" t="str">
        <f t="shared" si="261"/>
        <v>&gt;5000</v>
      </c>
      <c r="AD1165">
        <v>1001</v>
      </c>
      <c r="AE1165" t="str">
        <f t="shared" si="262"/>
        <v>&gt;120</v>
      </c>
      <c r="AF1165">
        <v>2107.94</v>
      </c>
      <c r="AG1165" t="str">
        <f t="shared" si="263"/>
        <v>&lt;=3000</v>
      </c>
      <c r="AH1165" t="s">
        <v>32</v>
      </c>
      <c r="AI1165" t="str">
        <f t="shared" si="264"/>
        <v/>
      </c>
      <c r="AJ1165" t="s">
        <v>32</v>
      </c>
      <c r="AK1165" t="str">
        <f t="shared" si="265"/>
        <v/>
      </c>
      <c r="AL1165">
        <v>12</v>
      </c>
      <c r="AM1165">
        <v>0</v>
      </c>
      <c r="AN1165">
        <v>0</v>
      </c>
      <c r="AO1165" t="s">
        <v>32</v>
      </c>
      <c r="AP1165" t="s">
        <v>32</v>
      </c>
    </row>
    <row r="1166" spans="1:42" x14ac:dyDescent="0.25">
      <c r="A1166">
        <v>201606</v>
      </c>
      <c r="B1166" t="str">
        <f t="shared" si="252"/>
        <v>2016-I</v>
      </c>
      <c r="C1166" t="s">
        <v>1221</v>
      </c>
      <c r="D1166" t="s">
        <v>1221</v>
      </c>
      <c r="E1166">
        <v>30117525</v>
      </c>
      <c r="F1166" t="s">
        <v>29</v>
      </c>
      <c r="G1166">
        <v>0</v>
      </c>
      <c r="H1166">
        <v>0</v>
      </c>
      <c r="I1166">
        <v>0</v>
      </c>
      <c r="J1166">
        <f t="shared" si="253"/>
        <v>0</v>
      </c>
      <c r="K1166" t="str">
        <f t="shared" si="254"/>
        <v>Modelamiento</v>
      </c>
      <c r="L1166">
        <f t="shared" si="255"/>
        <v>0</v>
      </c>
      <c r="M1166">
        <v>38</v>
      </c>
      <c r="N1166" t="str">
        <f t="shared" si="256"/>
        <v>&lt;=40</v>
      </c>
      <c r="O1166" t="s">
        <v>56</v>
      </c>
      <c r="P1166" t="s">
        <v>31</v>
      </c>
      <c r="Q1166">
        <v>39530</v>
      </c>
      <c r="R1166">
        <v>1500</v>
      </c>
      <c r="S1166" t="str">
        <f t="shared" si="257"/>
        <v>&lt;=1500</v>
      </c>
      <c r="T1166">
        <v>1318.91</v>
      </c>
      <c r="U1166" t="str">
        <f t="shared" si="258"/>
        <v>&lt;=1400</v>
      </c>
      <c r="V1166" t="s">
        <v>601</v>
      </c>
      <c r="W1166">
        <v>39140</v>
      </c>
      <c r="X1166" s="12">
        <f t="shared" si="259"/>
        <v>3.8323965252938172E-2</v>
      </c>
      <c r="Y1166" t="str">
        <f t="shared" si="260"/>
        <v>&lt;=0.04</v>
      </c>
      <c r="Z1166" t="s">
        <v>32</v>
      </c>
      <c r="AA1166">
        <v>0</v>
      </c>
      <c r="AB1166">
        <v>42117.75</v>
      </c>
      <c r="AC1166" t="str">
        <f t="shared" si="261"/>
        <v>&gt;5000</v>
      </c>
      <c r="AD1166">
        <v>0</v>
      </c>
      <c r="AE1166" t="str">
        <f t="shared" si="262"/>
        <v>=0</v>
      </c>
      <c r="AF1166">
        <v>0</v>
      </c>
      <c r="AG1166" t="str">
        <f t="shared" si="263"/>
        <v>&lt;=500</v>
      </c>
      <c r="AH1166" t="s">
        <v>32</v>
      </c>
      <c r="AI1166" t="str">
        <f t="shared" si="264"/>
        <v/>
      </c>
      <c r="AJ1166" t="s">
        <v>32</v>
      </c>
      <c r="AK1166" t="str">
        <f t="shared" si="265"/>
        <v/>
      </c>
      <c r="AL1166">
        <v>3</v>
      </c>
      <c r="AM1166">
        <v>3</v>
      </c>
      <c r="AN1166">
        <v>0</v>
      </c>
      <c r="AO1166">
        <v>10</v>
      </c>
      <c r="AP1166" t="s">
        <v>32</v>
      </c>
    </row>
    <row r="1167" spans="1:42" x14ac:dyDescent="0.25">
      <c r="A1167">
        <v>201606</v>
      </c>
      <c r="B1167" t="str">
        <f t="shared" si="252"/>
        <v>2016-I</v>
      </c>
      <c r="C1167" t="s">
        <v>1222</v>
      </c>
      <c r="D1167" t="s">
        <v>1222</v>
      </c>
      <c r="E1167">
        <v>30111658</v>
      </c>
      <c r="F1167" t="s">
        <v>29</v>
      </c>
      <c r="G1167">
        <v>0</v>
      </c>
      <c r="H1167">
        <v>0</v>
      </c>
      <c r="I1167">
        <v>0</v>
      </c>
      <c r="J1167">
        <f t="shared" si="253"/>
        <v>0</v>
      </c>
      <c r="K1167" t="str">
        <f t="shared" si="254"/>
        <v>Modelamiento</v>
      </c>
      <c r="L1167">
        <f t="shared" si="255"/>
        <v>0</v>
      </c>
      <c r="M1167">
        <v>52</v>
      </c>
      <c r="N1167" t="str">
        <f t="shared" si="256"/>
        <v>&lt;=55</v>
      </c>
      <c r="O1167" t="s">
        <v>72</v>
      </c>
      <c r="P1167" t="s">
        <v>35</v>
      </c>
      <c r="Q1167">
        <v>42401</v>
      </c>
      <c r="R1167">
        <v>1500</v>
      </c>
      <c r="S1167" t="str">
        <f t="shared" si="257"/>
        <v>&lt;=1500</v>
      </c>
      <c r="T1167">
        <v>1415.57</v>
      </c>
      <c r="U1167" t="str">
        <f t="shared" si="258"/>
        <v>&lt;=1500</v>
      </c>
      <c r="V1167" t="s">
        <v>614</v>
      </c>
      <c r="W1167">
        <v>42311</v>
      </c>
      <c r="X1167" s="12">
        <f t="shared" si="259"/>
        <v>3.5451773770414315E-2</v>
      </c>
      <c r="Y1167" t="str">
        <f t="shared" si="260"/>
        <v>&lt;=0.04</v>
      </c>
      <c r="Z1167" t="s">
        <v>32</v>
      </c>
      <c r="AA1167">
        <v>0</v>
      </c>
      <c r="AB1167">
        <v>55697</v>
      </c>
      <c r="AC1167" t="str">
        <f t="shared" si="261"/>
        <v>&gt;5000</v>
      </c>
      <c r="AD1167">
        <v>60</v>
      </c>
      <c r="AE1167" t="str">
        <f t="shared" si="262"/>
        <v>&lt;=60</v>
      </c>
      <c r="AF1167">
        <v>0</v>
      </c>
      <c r="AG1167" t="str">
        <f t="shared" si="263"/>
        <v>&lt;=500</v>
      </c>
      <c r="AH1167" t="s">
        <v>32</v>
      </c>
      <c r="AI1167" t="str">
        <f t="shared" si="264"/>
        <v/>
      </c>
      <c r="AJ1167" t="s">
        <v>32</v>
      </c>
      <c r="AK1167" t="str">
        <f t="shared" si="265"/>
        <v/>
      </c>
      <c r="AL1167">
        <v>12</v>
      </c>
      <c r="AM1167">
        <v>9</v>
      </c>
      <c r="AN1167">
        <v>0</v>
      </c>
      <c r="AO1167">
        <v>4</v>
      </c>
      <c r="AP1167" t="s">
        <v>32</v>
      </c>
    </row>
    <row r="1168" spans="1:42" x14ac:dyDescent="0.25">
      <c r="A1168">
        <v>201606</v>
      </c>
      <c r="B1168" t="str">
        <f t="shared" si="252"/>
        <v>2016-I</v>
      </c>
      <c r="C1168" t="s">
        <v>1223</v>
      </c>
      <c r="D1168" t="s">
        <v>1223</v>
      </c>
      <c r="E1168">
        <v>30119596</v>
      </c>
      <c r="F1168" t="s">
        <v>29</v>
      </c>
      <c r="G1168">
        <v>0</v>
      </c>
      <c r="H1168">
        <v>0</v>
      </c>
      <c r="I1168">
        <v>0</v>
      </c>
      <c r="J1168">
        <f t="shared" si="253"/>
        <v>0</v>
      </c>
      <c r="K1168" t="str">
        <f t="shared" si="254"/>
        <v>Modelamiento</v>
      </c>
      <c r="L1168">
        <f t="shared" si="255"/>
        <v>0</v>
      </c>
      <c r="M1168">
        <v>42</v>
      </c>
      <c r="N1168" t="str">
        <f t="shared" si="256"/>
        <v>&lt;=45</v>
      </c>
      <c r="O1168" t="s">
        <v>56</v>
      </c>
      <c r="P1168" t="s">
        <v>31</v>
      </c>
      <c r="Q1168">
        <v>29022</v>
      </c>
      <c r="R1168">
        <v>1650</v>
      </c>
      <c r="S1168" t="str">
        <f t="shared" si="257"/>
        <v>&lt;=2000</v>
      </c>
      <c r="T1168">
        <v>1165.02</v>
      </c>
      <c r="U1168" t="str">
        <f t="shared" si="258"/>
        <v>&lt;=1200</v>
      </c>
      <c r="V1168" t="s">
        <v>589</v>
      </c>
      <c r="W1168">
        <v>28782</v>
      </c>
      <c r="X1168" s="12">
        <f t="shared" si="259"/>
        <v>5.7327496351886595E-2</v>
      </c>
      <c r="Y1168" t="str">
        <f t="shared" si="260"/>
        <v>&lt;=0.06</v>
      </c>
      <c r="Z1168" t="s">
        <v>32</v>
      </c>
      <c r="AA1168">
        <v>0</v>
      </c>
      <c r="AB1168">
        <v>38281.800000000003</v>
      </c>
      <c r="AC1168" t="str">
        <f t="shared" si="261"/>
        <v>&gt;5000</v>
      </c>
      <c r="AD1168">
        <v>2252</v>
      </c>
      <c r="AE1168" t="str">
        <f t="shared" si="262"/>
        <v>&gt;120</v>
      </c>
      <c r="AF1168">
        <v>3222.87</v>
      </c>
      <c r="AG1168" t="str">
        <f t="shared" si="263"/>
        <v>&lt;=4000</v>
      </c>
      <c r="AH1168" t="s">
        <v>32</v>
      </c>
      <c r="AI1168" t="str">
        <f t="shared" si="264"/>
        <v/>
      </c>
      <c r="AJ1168" t="s">
        <v>32</v>
      </c>
      <c r="AK1168" t="str">
        <f t="shared" si="265"/>
        <v/>
      </c>
      <c r="AL1168">
        <v>12</v>
      </c>
      <c r="AM1168">
        <v>0</v>
      </c>
      <c r="AN1168">
        <v>0</v>
      </c>
      <c r="AO1168" t="s">
        <v>32</v>
      </c>
      <c r="AP1168" t="s">
        <v>32</v>
      </c>
    </row>
    <row r="1169" spans="1:42" x14ac:dyDescent="0.25">
      <c r="A1169">
        <v>201606</v>
      </c>
      <c r="B1169" t="str">
        <f t="shared" si="252"/>
        <v>2016-I</v>
      </c>
      <c r="C1169" t="s">
        <v>1224</v>
      </c>
      <c r="D1169" t="s">
        <v>1224</v>
      </c>
      <c r="E1169">
        <v>30123483</v>
      </c>
      <c r="F1169" t="s">
        <v>29</v>
      </c>
      <c r="G1169">
        <v>0</v>
      </c>
      <c r="H1169">
        <v>0</v>
      </c>
      <c r="I1169">
        <v>0</v>
      </c>
      <c r="J1169">
        <f t="shared" si="253"/>
        <v>0</v>
      </c>
      <c r="K1169" t="str">
        <f t="shared" si="254"/>
        <v>Modelamiento</v>
      </c>
      <c r="L1169">
        <f t="shared" si="255"/>
        <v>0</v>
      </c>
      <c r="M1169">
        <v>30</v>
      </c>
      <c r="N1169" t="str">
        <f t="shared" si="256"/>
        <v>&lt;=30</v>
      </c>
      <c r="O1169" t="s">
        <v>56</v>
      </c>
      <c r="P1169" t="s">
        <v>39</v>
      </c>
      <c r="Q1169">
        <v>39743</v>
      </c>
      <c r="R1169">
        <v>999</v>
      </c>
      <c r="S1169" t="str">
        <f t="shared" si="257"/>
        <v>&lt;=1000</v>
      </c>
      <c r="T1169">
        <v>998.54</v>
      </c>
      <c r="U1169" t="str">
        <f t="shared" si="258"/>
        <v>&lt;=1000</v>
      </c>
      <c r="V1169" t="s">
        <v>585</v>
      </c>
      <c r="W1169">
        <v>38852</v>
      </c>
      <c r="X1169" s="12">
        <f t="shared" si="259"/>
        <v>2.5712962009677751E-2</v>
      </c>
      <c r="Y1169" t="str">
        <f t="shared" si="260"/>
        <v>&lt;=0.03</v>
      </c>
      <c r="Z1169" t="s">
        <v>32</v>
      </c>
      <c r="AA1169">
        <v>4</v>
      </c>
      <c r="AB1169">
        <v>49106.95</v>
      </c>
      <c r="AC1169" t="str">
        <f t="shared" si="261"/>
        <v>&gt;5000</v>
      </c>
      <c r="AD1169">
        <v>1034</v>
      </c>
      <c r="AE1169" t="str">
        <f t="shared" si="262"/>
        <v>&gt;120</v>
      </c>
      <c r="AF1169">
        <v>511.71</v>
      </c>
      <c r="AG1169" t="str">
        <f t="shared" si="263"/>
        <v>&lt;=1000</v>
      </c>
      <c r="AH1169">
        <v>750</v>
      </c>
      <c r="AI1169" t="str">
        <f t="shared" si="264"/>
        <v>&lt;=1000</v>
      </c>
      <c r="AJ1169">
        <v>0</v>
      </c>
      <c r="AK1169" t="str">
        <f t="shared" si="265"/>
        <v>=0</v>
      </c>
      <c r="AL1169">
        <v>7</v>
      </c>
      <c r="AM1169">
        <v>0</v>
      </c>
      <c r="AN1169">
        <v>3</v>
      </c>
      <c r="AO1169" t="s">
        <v>32</v>
      </c>
      <c r="AP1169">
        <v>6</v>
      </c>
    </row>
    <row r="1170" spans="1:42" x14ac:dyDescent="0.25">
      <c r="A1170">
        <v>201606</v>
      </c>
      <c r="B1170" t="str">
        <f t="shared" si="252"/>
        <v>2016-I</v>
      </c>
      <c r="C1170" t="s">
        <v>1225</v>
      </c>
      <c r="D1170" t="s">
        <v>1225</v>
      </c>
      <c r="E1170">
        <v>30118789</v>
      </c>
      <c r="F1170" t="s">
        <v>29</v>
      </c>
      <c r="G1170">
        <v>0</v>
      </c>
      <c r="H1170">
        <v>0</v>
      </c>
      <c r="I1170">
        <v>0</v>
      </c>
      <c r="J1170">
        <f t="shared" si="253"/>
        <v>0</v>
      </c>
      <c r="K1170" t="str">
        <f t="shared" si="254"/>
        <v>Modelamiento</v>
      </c>
      <c r="L1170">
        <f t="shared" si="255"/>
        <v>0</v>
      </c>
      <c r="M1170">
        <v>39</v>
      </c>
      <c r="N1170" t="str">
        <f t="shared" si="256"/>
        <v>&lt;=40</v>
      </c>
      <c r="O1170" t="s">
        <v>56</v>
      </c>
      <c r="P1170" t="s">
        <v>39</v>
      </c>
      <c r="Q1170">
        <v>34886</v>
      </c>
      <c r="R1170">
        <v>999</v>
      </c>
      <c r="S1170" t="str">
        <f t="shared" si="257"/>
        <v>&lt;=1000</v>
      </c>
      <c r="T1170">
        <v>998.54</v>
      </c>
      <c r="U1170" t="str">
        <f t="shared" si="258"/>
        <v>&lt;=1000</v>
      </c>
      <c r="V1170" t="s">
        <v>585</v>
      </c>
      <c r="W1170">
        <v>33995</v>
      </c>
      <c r="X1170" s="12">
        <f t="shared" si="259"/>
        <v>2.9386674510957493E-2</v>
      </c>
      <c r="Y1170" t="str">
        <f t="shared" si="260"/>
        <v>&lt;=0.03</v>
      </c>
      <c r="Z1170" t="s">
        <v>32</v>
      </c>
      <c r="AA1170">
        <v>8</v>
      </c>
      <c r="AB1170" t="s">
        <v>32</v>
      </c>
      <c r="AC1170" t="str">
        <f t="shared" si="261"/>
        <v/>
      </c>
      <c r="AD1170" t="s">
        <v>32</v>
      </c>
      <c r="AE1170" t="str">
        <f t="shared" si="262"/>
        <v/>
      </c>
      <c r="AF1170" t="s">
        <v>32</v>
      </c>
      <c r="AG1170" t="str">
        <f t="shared" si="263"/>
        <v/>
      </c>
      <c r="AH1170" t="s">
        <v>32</v>
      </c>
      <c r="AI1170" t="str">
        <f t="shared" si="264"/>
        <v/>
      </c>
      <c r="AJ1170" t="s">
        <v>32</v>
      </c>
      <c r="AK1170" t="str">
        <f t="shared" si="265"/>
        <v/>
      </c>
      <c r="AL1170">
        <v>0</v>
      </c>
      <c r="AM1170">
        <v>0</v>
      </c>
      <c r="AN1170">
        <v>0</v>
      </c>
      <c r="AO1170" t="s">
        <v>32</v>
      </c>
      <c r="AP1170" t="s">
        <v>32</v>
      </c>
    </row>
    <row r="1171" spans="1:42" x14ac:dyDescent="0.25">
      <c r="A1171">
        <v>201606</v>
      </c>
      <c r="B1171" t="str">
        <f t="shared" si="252"/>
        <v>2016-I</v>
      </c>
      <c r="C1171" t="s">
        <v>1226</v>
      </c>
      <c r="D1171" t="s">
        <v>1226</v>
      </c>
      <c r="E1171">
        <v>30112021</v>
      </c>
      <c r="F1171" t="s">
        <v>29</v>
      </c>
      <c r="G1171">
        <v>0</v>
      </c>
      <c r="H1171">
        <v>0</v>
      </c>
      <c r="I1171">
        <v>0</v>
      </c>
      <c r="J1171">
        <f t="shared" si="253"/>
        <v>0</v>
      </c>
      <c r="K1171" t="str">
        <f t="shared" si="254"/>
        <v>Modelamiento</v>
      </c>
      <c r="L1171">
        <f t="shared" si="255"/>
        <v>0</v>
      </c>
      <c r="M1171">
        <v>30</v>
      </c>
      <c r="N1171" t="str">
        <f t="shared" si="256"/>
        <v>&lt;=30</v>
      </c>
      <c r="O1171" t="s">
        <v>72</v>
      </c>
      <c r="P1171" t="s">
        <v>31</v>
      </c>
      <c r="Q1171">
        <v>48722</v>
      </c>
      <c r="R1171">
        <v>1800</v>
      </c>
      <c r="S1171" t="str">
        <f t="shared" si="257"/>
        <v>&lt;=2000</v>
      </c>
      <c r="T1171">
        <v>1625.6</v>
      </c>
      <c r="U1171" t="str">
        <f t="shared" si="258"/>
        <v>&gt;1500</v>
      </c>
      <c r="V1171" t="s">
        <v>597</v>
      </c>
      <c r="W1171">
        <v>48932</v>
      </c>
      <c r="X1171" s="12">
        <f t="shared" si="259"/>
        <v>3.6785743480748798E-2</v>
      </c>
      <c r="Y1171" t="str">
        <f t="shared" si="260"/>
        <v>&lt;=0.04</v>
      </c>
      <c r="Z1171" t="s">
        <v>32</v>
      </c>
      <c r="AA1171">
        <v>3</v>
      </c>
      <c r="AB1171">
        <v>3607.83</v>
      </c>
      <c r="AC1171" t="str">
        <f t="shared" si="261"/>
        <v>&lt;=4000</v>
      </c>
      <c r="AD1171">
        <v>55</v>
      </c>
      <c r="AE1171" t="str">
        <f t="shared" si="262"/>
        <v>&lt;=60</v>
      </c>
      <c r="AF1171">
        <v>0</v>
      </c>
      <c r="AG1171" t="str">
        <f t="shared" si="263"/>
        <v>&lt;=500</v>
      </c>
      <c r="AH1171">
        <v>282.51</v>
      </c>
      <c r="AI1171" t="str">
        <f t="shared" si="264"/>
        <v>&lt;=500</v>
      </c>
      <c r="AJ1171">
        <v>1</v>
      </c>
      <c r="AK1171" t="str">
        <f t="shared" si="265"/>
        <v>&gt;0.9</v>
      </c>
      <c r="AL1171">
        <v>3</v>
      </c>
      <c r="AM1171">
        <v>0</v>
      </c>
      <c r="AN1171">
        <v>0</v>
      </c>
      <c r="AO1171" t="s">
        <v>32</v>
      </c>
      <c r="AP1171" t="s">
        <v>32</v>
      </c>
    </row>
    <row r="1172" spans="1:42" x14ac:dyDescent="0.25">
      <c r="A1172">
        <v>201606</v>
      </c>
      <c r="B1172" t="str">
        <f t="shared" si="252"/>
        <v>2016-I</v>
      </c>
      <c r="C1172" t="s">
        <v>1227</v>
      </c>
      <c r="D1172" t="s">
        <v>1227</v>
      </c>
      <c r="E1172">
        <v>30106636</v>
      </c>
      <c r="F1172" t="s">
        <v>29</v>
      </c>
      <c r="G1172">
        <v>1</v>
      </c>
      <c r="H1172">
        <v>0</v>
      </c>
      <c r="I1172">
        <v>0</v>
      </c>
      <c r="J1172">
        <f t="shared" si="253"/>
        <v>0</v>
      </c>
      <c r="K1172" t="str">
        <f t="shared" si="254"/>
        <v>Modelamiento</v>
      </c>
      <c r="L1172">
        <f t="shared" si="255"/>
        <v>0</v>
      </c>
      <c r="M1172">
        <v>27</v>
      </c>
      <c r="N1172" t="str">
        <f t="shared" si="256"/>
        <v>&lt;=30</v>
      </c>
      <c r="O1172" t="s">
        <v>56</v>
      </c>
      <c r="P1172" t="s">
        <v>39</v>
      </c>
      <c r="Q1172">
        <v>30821</v>
      </c>
      <c r="R1172">
        <v>1500</v>
      </c>
      <c r="S1172" t="str">
        <f t="shared" si="257"/>
        <v>&lt;=1500</v>
      </c>
      <c r="T1172">
        <v>1114.94</v>
      </c>
      <c r="U1172" t="str">
        <f t="shared" si="258"/>
        <v>&lt;=1200</v>
      </c>
      <c r="V1172" t="s">
        <v>1228</v>
      </c>
      <c r="W1172">
        <v>30431</v>
      </c>
      <c r="X1172" s="12">
        <f t="shared" si="259"/>
        <v>4.9291840557326411E-2</v>
      </c>
      <c r="Y1172" t="str">
        <f t="shared" si="260"/>
        <v>&lt;=0.05</v>
      </c>
      <c r="Z1172" t="s">
        <v>32</v>
      </c>
      <c r="AA1172">
        <v>4</v>
      </c>
      <c r="AB1172">
        <v>2236.31</v>
      </c>
      <c r="AC1172" t="str">
        <f t="shared" si="261"/>
        <v>&lt;=3000</v>
      </c>
      <c r="AD1172">
        <v>563</v>
      </c>
      <c r="AE1172" t="str">
        <f t="shared" si="262"/>
        <v>&gt;120</v>
      </c>
      <c r="AF1172">
        <v>2236.31</v>
      </c>
      <c r="AG1172" t="str">
        <f t="shared" si="263"/>
        <v>&lt;=3000</v>
      </c>
      <c r="AH1172">
        <v>1687.56</v>
      </c>
      <c r="AI1172" t="str">
        <f t="shared" si="264"/>
        <v>&lt;=2000</v>
      </c>
      <c r="AJ1172">
        <v>1</v>
      </c>
      <c r="AK1172" t="str">
        <f t="shared" si="265"/>
        <v>&gt;0.9</v>
      </c>
      <c r="AL1172">
        <v>12</v>
      </c>
      <c r="AM1172">
        <v>0</v>
      </c>
      <c r="AN1172">
        <v>10</v>
      </c>
      <c r="AO1172" t="s">
        <v>32</v>
      </c>
      <c r="AP1172">
        <v>1</v>
      </c>
    </row>
    <row r="1173" spans="1:42" x14ac:dyDescent="0.25">
      <c r="A1173">
        <v>201606</v>
      </c>
      <c r="B1173" t="str">
        <f t="shared" si="252"/>
        <v>2016-I</v>
      </c>
      <c r="C1173" t="s">
        <v>1229</v>
      </c>
      <c r="D1173" t="s">
        <v>1229</v>
      </c>
      <c r="E1173">
        <v>30111563</v>
      </c>
      <c r="F1173" t="s">
        <v>29</v>
      </c>
      <c r="G1173">
        <v>0</v>
      </c>
      <c r="H1173">
        <v>0</v>
      </c>
      <c r="I1173">
        <v>0</v>
      </c>
      <c r="J1173">
        <f t="shared" si="253"/>
        <v>0</v>
      </c>
      <c r="K1173" t="str">
        <f t="shared" si="254"/>
        <v>Modelamiento</v>
      </c>
      <c r="L1173">
        <f t="shared" si="255"/>
        <v>0</v>
      </c>
      <c r="M1173">
        <v>39</v>
      </c>
      <c r="N1173" t="str">
        <f t="shared" si="256"/>
        <v>&lt;=40</v>
      </c>
      <c r="O1173" t="s">
        <v>56</v>
      </c>
      <c r="P1173" t="s">
        <v>31</v>
      </c>
      <c r="Q1173">
        <v>49172</v>
      </c>
      <c r="R1173">
        <v>1650</v>
      </c>
      <c r="S1173" t="str">
        <f t="shared" si="257"/>
        <v>&lt;=2000</v>
      </c>
      <c r="T1173">
        <v>1633.07</v>
      </c>
      <c r="U1173" t="str">
        <f t="shared" si="258"/>
        <v>&gt;1500</v>
      </c>
      <c r="V1173" t="s">
        <v>597</v>
      </c>
      <c r="W1173">
        <v>48932</v>
      </c>
      <c r="X1173" s="12">
        <f t="shared" si="259"/>
        <v>3.3720264857353063E-2</v>
      </c>
      <c r="Y1173" t="str">
        <f t="shared" si="260"/>
        <v>&lt;=0.04</v>
      </c>
      <c r="Z1173" t="s">
        <v>32</v>
      </c>
      <c r="AA1173">
        <v>4</v>
      </c>
      <c r="AB1173">
        <v>1079.76</v>
      </c>
      <c r="AC1173" t="str">
        <f t="shared" si="261"/>
        <v>&lt;=2000</v>
      </c>
      <c r="AD1173">
        <v>2168</v>
      </c>
      <c r="AE1173" t="str">
        <f t="shared" si="262"/>
        <v>&gt;120</v>
      </c>
      <c r="AF1173">
        <v>1079.76</v>
      </c>
      <c r="AG1173" t="str">
        <f t="shared" si="263"/>
        <v>&lt;=2000</v>
      </c>
      <c r="AH1173" t="s">
        <v>32</v>
      </c>
      <c r="AI1173" t="str">
        <f t="shared" si="264"/>
        <v/>
      </c>
      <c r="AJ1173" t="s">
        <v>32</v>
      </c>
      <c r="AK1173" t="str">
        <f t="shared" si="265"/>
        <v/>
      </c>
      <c r="AL1173">
        <v>12</v>
      </c>
      <c r="AM1173">
        <v>0</v>
      </c>
      <c r="AN1173">
        <v>12</v>
      </c>
      <c r="AO1173" t="s">
        <v>32</v>
      </c>
      <c r="AP1173">
        <v>1</v>
      </c>
    </row>
    <row r="1174" spans="1:42" x14ac:dyDescent="0.25">
      <c r="A1174">
        <v>201606</v>
      </c>
      <c r="B1174" t="str">
        <f t="shared" si="252"/>
        <v>2016-I</v>
      </c>
      <c r="C1174" t="s">
        <v>1230</v>
      </c>
      <c r="D1174" t="s">
        <v>1230</v>
      </c>
      <c r="E1174">
        <v>30105798</v>
      </c>
      <c r="F1174" t="s">
        <v>29</v>
      </c>
      <c r="G1174">
        <v>1</v>
      </c>
      <c r="H1174">
        <v>0</v>
      </c>
      <c r="I1174">
        <v>0</v>
      </c>
      <c r="J1174">
        <f t="shared" si="253"/>
        <v>0</v>
      </c>
      <c r="K1174" t="str">
        <f t="shared" si="254"/>
        <v>Modelamiento</v>
      </c>
      <c r="L1174">
        <f t="shared" si="255"/>
        <v>0</v>
      </c>
      <c r="M1174">
        <v>37</v>
      </c>
      <c r="N1174" t="str">
        <f t="shared" si="256"/>
        <v>&lt;=40</v>
      </c>
      <c r="O1174" t="s">
        <v>56</v>
      </c>
      <c r="P1174" t="s">
        <v>35</v>
      </c>
      <c r="Q1174">
        <v>46442</v>
      </c>
      <c r="R1174">
        <v>1500</v>
      </c>
      <c r="S1174" t="str">
        <f t="shared" si="257"/>
        <v>&lt;=1500</v>
      </c>
      <c r="T1174">
        <v>1551.45</v>
      </c>
      <c r="U1174" t="str">
        <f t="shared" si="258"/>
        <v>&gt;1500</v>
      </c>
      <c r="V1174" t="s">
        <v>589</v>
      </c>
      <c r="W1174">
        <v>46052</v>
      </c>
      <c r="X1174" s="12">
        <f t="shared" si="259"/>
        <v>3.2571875271432293E-2</v>
      </c>
      <c r="Y1174" t="str">
        <f t="shared" si="260"/>
        <v>&lt;=0.04</v>
      </c>
      <c r="Z1174" t="s">
        <v>32</v>
      </c>
      <c r="AA1174">
        <v>4</v>
      </c>
      <c r="AB1174">
        <v>1327.69</v>
      </c>
      <c r="AC1174" t="str">
        <f t="shared" si="261"/>
        <v>&lt;=2000</v>
      </c>
      <c r="AD1174">
        <v>1493</v>
      </c>
      <c r="AE1174" t="str">
        <f t="shared" si="262"/>
        <v>&gt;120</v>
      </c>
      <c r="AF1174">
        <v>1327.69</v>
      </c>
      <c r="AG1174" t="str">
        <f t="shared" si="263"/>
        <v>&lt;=2000</v>
      </c>
      <c r="AH1174" t="s">
        <v>32</v>
      </c>
      <c r="AI1174" t="str">
        <f t="shared" si="264"/>
        <v/>
      </c>
      <c r="AJ1174" t="s">
        <v>32</v>
      </c>
      <c r="AK1174" t="str">
        <f t="shared" si="265"/>
        <v/>
      </c>
      <c r="AL1174">
        <v>12</v>
      </c>
      <c r="AM1174">
        <v>0</v>
      </c>
      <c r="AN1174">
        <v>12</v>
      </c>
      <c r="AO1174" t="s">
        <v>32</v>
      </c>
      <c r="AP1174">
        <v>1</v>
      </c>
    </row>
    <row r="1175" spans="1:42" x14ac:dyDescent="0.25">
      <c r="A1175">
        <v>201606</v>
      </c>
      <c r="B1175" t="str">
        <f t="shared" si="252"/>
        <v>2016-I</v>
      </c>
      <c r="C1175" t="s">
        <v>1231</v>
      </c>
      <c r="D1175" t="s">
        <v>1231</v>
      </c>
      <c r="E1175">
        <v>30111069</v>
      </c>
      <c r="F1175" t="s">
        <v>29</v>
      </c>
      <c r="G1175">
        <v>0</v>
      </c>
      <c r="H1175">
        <v>0</v>
      </c>
      <c r="I1175">
        <v>0</v>
      </c>
      <c r="J1175">
        <f t="shared" si="253"/>
        <v>0</v>
      </c>
      <c r="K1175" t="str">
        <f t="shared" si="254"/>
        <v>Modelamiento</v>
      </c>
      <c r="L1175">
        <f t="shared" si="255"/>
        <v>0</v>
      </c>
      <c r="M1175">
        <v>41</v>
      </c>
      <c r="N1175" t="str">
        <f t="shared" si="256"/>
        <v>&lt;=45</v>
      </c>
      <c r="O1175" t="s">
        <v>56</v>
      </c>
      <c r="P1175" t="s">
        <v>31</v>
      </c>
      <c r="Q1175">
        <v>40685</v>
      </c>
      <c r="R1175">
        <v>1500</v>
      </c>
      <c r="S1175" t="str">
        <f t="shared" si="257"/>
        <v>&lt;=1500</v>
      </c>
      <c r="T1175">
        <v>1356.6</v>
      </c>
      <c r="U1175" t="str">
        <f t="shared" si="258"/>
        <v>&lt;=1400</v>
      </c>
      <c r="V1175" t="s">
        <v>589</v>
      </c>
      <c r="W1175">
        <v>40295</v>
      </c>
      <c r="X1175" s="12">
        <f t="shared" si="259"/>
        <v>3.7225462216155851E-2</v>
      </c>
      <c r="Y1175" t="str">
        <f t="shared" si="260"/>
        <v>&lt;=0.04</v>
      </c>
      <c r="Z1175" t="s">
        <v>32</v>
      </c>
      <c r="AA1175">
        <v>4</v>
      </c>
      <c r="AB1175">
        <v>1086.31</v>
      </c>
      <c r="AC1175" t="str">
        <f t="shared" si="261"/>
        <v>&lt;=2000</v>
      </c>
      <c r="AD1175">
        <v>974</v>
      </c>
      <c r="AE1175" t="str">
        <f t="shared" si="262"/>
        <v>&gt;120</v>
      </c>
      <c r="AF1175">
        <v>1086.31</v>
      </c>
      <c r="AG1175" t="str">
        <f t="shared" si="263"/>
        <v>&lt;=2000</v>
      </c>
      <c r="AH1175" t="s">
        <v>32</v>
      </c>
      <c r="AI1175" t="str">
        <f t="shared" si="264"/>
        <v/>
      </c>
      <c r="AJ1175" t="s">
        <v>32</v>
      </c>
      <c r="AK1175" t="str">
        <f t="shared" si="265"/>
        <v/>
      </c>
      <c r="AL1175">
        <v>12</v>
      </c>
      <c r="AM1175">
        <v>0</v>
      </c>
      <c r="AN1175">
        <v>12</v>
      </c>
      <c r="AO1175" t="s">
        <v>32</v>
      </c>
      <c r="AP1175">
        <v>1</v>
      </c>
    </row>
    <row r="1176" spans="1:42" x14ac:dyDescent="0.25">
      <c r="A1176">
        <v>201606</v>
      </c>
      <c r="B1176" t="str">
        <f t="shared" si="252"/>
        <v>2016-I</v>
      </c>
      <c r="C1176" t="s">
        <v>1232</v>
      </c>
      <c r="D1176" t="s">
        <v>1232</v>
      </c>
      <c r="E1176">
        <v>30111228</v>
      </c>
      <c r="F1176" t="s">
        <v>29</v>
      </c>
      <c r="G1176">
        <v>0</v>
      </c>
      <c r="H1176">
        <v>0</v>
      </c>
      <c r="I1176">
        <v>0</v>
      </c>
      <c r="J1176">
        <f t="shared" si="253"/>
        <v>0</v>
      </c>
      <c r="K1176" t="str">
        <f t="shared" si="254"/>
        <v>Modelamiento</v>
      </c>
      <c r="L1176">
        <f t="shared" si="255"/>
        <v>0</v>
      </c>
      <c r="M1176">
        <v>41</v>
      </c>
      <c r="N1176" t="str">
        <f t="shared" si="256"/>
        <v>&lt;=45</v>
      </c>
      <c r="O1176" t="s">
        <v>56</v>
      </c>
      <c r="P1176" t="s">
        <v>35</v>
      </c>
      <c r="Q1176">
        <v>40685</v>
      </c>
      <c r="R1176">
        <v>1500</v>
      </c>
      <c r="S1176" t="str">
        <f t="shared" si="257"/>
        <v>&lt;=1500</v>
      </c>
      <c r="T1176">
        <v>1357.44</v>
      </c>
      <c r="U1176" t="str">
        <f t="shared" si="258"/>
        <v>&lt;=1400</v>
      </c>
      <c r="V1176" t="s">
        <v>589</v>
      </c>
      <c r="W1176">
        <v>40295</v>
      </c>
      <c r="X1176" s="12">
        <f t="shared" si="259"/>
        <v>3.7225462216155851E-2</v>
      </c>
      <c r="Y1176" t="str">
        <f t="shared" si="260"/>
        <v>&lt;=0.04</v>
      </c>
      <c r="Z1176" t="s">
        <v>32</v>
      </c>
      <c r="AA1176">
        <v>4</v>
      </c>
      <c r="AB1176">
        <v>604.26</v>
      </c>
      <c r="AC1176" t="str">
        <f t="shared" si="261"/>
        <v>&lt;=1000</v>
      </c>
      <c r="AD1176">
        <v>1567</v>
      </c>
      <c r="AE1176" t="str">
        <f t="shared" si="262"/>
        <v>&gt;120</v>
      </c>
      <c r="AF1176">
        <v>604.26</v>
      </c>
      <c r="AG1176" t="str">
        <f t="shared" si="263"/>
        <v>&lt;=1000</v>
      </c>
      <c r="AH1176" t="s">
        <v>32</v>
      </c>
      <c r="AI1176" t="str">
        <f t="shared" si="264"/>
        <v/>
      </c>
      <c r="AJ1176" t="s">
        <v>32</v>
      </c>
      <c r="AK1176" t="str">
        <f t="shared" si="265"/>
        <v/>
      </c>
      <c r="AL1176">
        <v>12</v>
      </c>
      <c r="AM1176">
        <v>0</v>
      </c>
      <c r="AN1176">
        <v>12</v>
      </c>
      <c r="AO1176" t="s">
        <v>32</v>
      </c>
      <c r="AP1176">
        <v>1</v>
      </c>
    </row>
    <row r="1177" spans="1:42" x14ac:dyDescent="0.25">
      <c r="A1177">
        <v>201606</v>
      </c>
      <c r="B1177" t="str">
        <f t="shared" si="252"/>
        <v>2016-I</v>
      </c>
      <c r="C1177" t="s">
        <v>1233</v>
      </c>
      <c r="D1177" t="s">
        <v>1233</v>
      </c>
      <c r="E1177">
        <v>30113145</v>
      </c>
      <c r="F1177" t="s">
        <v>29</v>
      </c>
      <c r="G1177">
        <v>0</v>
      </c>
      <c r="H1177">
        <v>0</v>
      </c>
      <c r="I1177">
        <v>0</v>
      </c>
      <c r="J1177">
        <f t="shared" si="253"/>
        <v>0</v>
      </c>
      <c r="K1177" t="str">
        <f t="shared" si="254"/>
        <v>Modelamiento</v>
      </c>
      <c r="L1177">
        <f t="shared" si="255"/>
        <v>0</v>
      </c>
      <c r="M1177">
        <v>21</v>
      </c>
      <c r="N1177" t="str">
        <f t="shared" si="256"/>
        <v>&lt;=25</v>
      </c>
      <c r="O1177" t="s">
        <v>56</v>
      </c>
      <c r="P1177" t="s">
        <v>39</v>
      </c>
      <c r="Q1177">
        <v>30530</v>
      </c>
      <c r="R1177">
        <v>499</v>
      </c>
      <c r="S1177" t="str">
        <f t="shared" si="257"/>
        <v>&lt;=500</v>
      </c>
      <c r="T1177">
        <v>998.78</v>
      </c>
      <c r="U1177" t="str">
        <f t="shared" si="258"/>
        <v>&lt;=1000</v>
      </c>
      <c r="V1177" t="s">
        <v>585</v>
      </c>
      <c r="W1177">
        <v>29139</v>
      </c>
      <c r="X1177" s="12">
        <f t="shared" si="259"/>
        <v>1.7124815539311576E-2</v>
      </c>
      <c r="Y1177" t="str">
        <f t="shared" si="260"/>
        <v>&lt;=0.02</v>
      </c>
      <c r="Z1177" t="s">
        <v>32</v>
      </c>
      <c r="AA1177">
        <v>0</v>
      </c>
      <c r="AB1177">
        <v>2018.1</v>
      </c>
      <c r="AC1177" t="str">
        <f t="shared" si="261"/>
        <v>&lt;=3000</v>
      </c>
      <c r="AD1177">
        <v>0</v>
      </c>
      <c r="AE1177" t="str">
        <f t="shared" si="262"/>
        <v>=0</v>
      </c>
      <c r="AF1177">
        <v>0</v>
      </c>
      <c r="AG1177" t="str">
        <f t="shared" si="263"/>
        <v>&lt;=500</v>
      </c>
      <c r="AH1177" t="s">
        <v>32</v>
      </c>
      <c r="AI1177" t="str">
        <f t="shared" si="264"/>
        <v/>
      </c>
      <c r="AJ1177" t="s">
        <v>32</v>
      </c>
      <c r="AK1177" t="str">
        <f t="shared" si="265"/>
        <v/>
      </c>
      <c r="AL1177">
        <v>8</v>
      </c>
      <c r="AM1177">
        <v>8</v>
      </c>
      <c r="AN1177">
        <v>0</v>
      </c>
      <c r="AO1177">
        <v>1</v>
      </c>
      <c r="AP1177" t="s">
        <v>32</v>
      </c>
    </row>
    <row r="1178" spans="1:42" x14ac:dyDescent="0.25">
      <c r="A1178">
        <v>201606</v>
      </c>
      <c r="B1178" t="str">
        <f t="shared" si="252"/>
        <v>2016-I</v>
      </c>
      <c r="C1178" t="s">
        <v>1234</v>
      </c>
      <c r="D1178" t="s">
        <v>1234</v>
      </c>
      <c r="E1178">
        <v>30111908</v>
      </c>
      <c r="F1178" t="s">
        <v>29</v>
      </c>
      <c r="G1178">
        <v>0</v>
      </c>
      <c r="H1178">
        <v>0</v>
      </c>
      <c r="I1178">
        <v>0</v>
      </c>
      <c r="J1178">
        <f t="shared" si="253"/>
        <v>0</v>
      </c>
      <c r="K1178" t="str">
        <f t="shared" si="254"/>
        <v>Modelamiento</v>
      </c>
      <c r="L1178">
        <f t="shared" si="255"/>
        <v>0</v>
      </c>
      <c r="M1178">
        <v>51</v>
      </c>
      <c r="N1178" t="str">
        <f t="shared" si="256"/>
        <v>&lt;=55</v>
      </c>
      <c r="O1178" t="s">
        <v>72</v>
      </c>
      <c r="P1178" t="s">
        <v>31</v>
      </c>
      <c r="Q1178">
        <v>43262</v>
      </c>
      <c r="R1178">
        <v>1500</v>
      </c>
      <c r="S1178" t="str">
        <f t="shared" si="257"/>
        <v>&lt;=1500</v>
      </c>
      <c r="T1178">
        <v>1444.32</v>
      </c>
      <c r="U1178" t="str">
        <f t="shared" si="258"/>
        <v>&lt;=1500</v>
      </c>
      <c r="V1178" t="s">
        <v>614</v>
      </c>
      <c r="W1178">
        <v>43172</v>
      </c>
      <c r="X1178" s="12">
        <f t="shared" si="259"/>
        <v>3.4744741962383023E-2</v>
      </c>
      <c r="Y1178" t="str">
        <f t="shared" si="260"/>
        <v>&lt;=0.04</v>
      </c>
      <c r="Z1178" t="s">
        <v>32</v>
      </c>
      <c r="AA1178">
        <v>0</v>
      </c>
      <c r="AB1178">
        <v>8614.6299999999992</v>
      </c>
      <c r="AC1178" t="str">
        <f t="shared" si="261"/>
        <v>&gt;5000</v>
      </c>
      <c r="AD1178">
        <v>0</v>
      </c>
      <c r="AE1178" t="str">
        <f t="shared" si="262"/>
        <v>=0</v>
      </c>
      <c r="AF1178">
        <v>0</v>
      </c>
      <c r="AG1178" t="str">
        <f t="shared" si="263"/>
        <v>&lt;=500</v>
      </c>
      <c r="AH1178">
        <v>8145.37</v>
      </c>
      <c r="AI1178" t="str">
        <f t="shared" si="264"/>
        <v>&gt;5000</v>
      </c>
      <c r="AJ1178">
        <v>0.98199999999999998</v>
      </c>
      <c r="AK1178" t="str">
        <f t="shared" si="265"/>
        <v>&gt;0.9</v>
      </c>
      <c r="AL1178">
        <v>12</v>
      </c>
      <c r="AM1178">
        <v>12</v>
      </c>
      <c r="AN1178">
        <v>0</v>
      </c>
      <c r="AO1178">
        <v>1</v>
      </c>
      <c r="AP1178" t="s">
        <v>32</v>
      </c>
    </row>
    <row r="1179" spans="1:42" x14ac:dyDescent="0.25">
      <c r="A1179">
        <v>201606</v>
      </c>
      <c r="B1179" t="str">
        <f t="shared" si="252"/>
        <v>2016-I</v>
      </c>
      <c r="C1179" t="s">
        <v>1235</v>
      </c>
      <c r="D1179" t="s">
        <v>1235</v>
      </c>
      <c r="E1179">
        <v>30115065</v>
      </c>
      <c r="F1179" t="s">
        <v>29</v>
      </c>
      <c r="G1179">
        <v>0</v>
      </c>
      <c r="H1179">
        <v>0</v>
      </c>
      <c r="I1179">
        <v>0</v>
      </c>
      <c r="J1179">
        <f t="shared" si="253"/>
        <v>0</v>
      </c>
      <c r="K1179" t="str">
        <f t="shared" si="254"/>
        <v>Modelamiento</v>
      </c>
      <c r="L1179">
        <f t="shared" si="255"/>
        <v>0</v>
      </c>
      <c r="M1179">
        <v>31</v>
      </c>
      <c r="N1179" t="str">
        <f t="shared" si="256"/>
        <v>&lt;=35</v>
      </c>
      <c r="O1179" t="s">
        <v>72</v>
      </c>
      <c r="P1179" t="s">
        <v>31</v>
      </c>
      <c r="Q1179">
        <v>27972</v>
      </c>
      <c r="R1179">
        <v>1500</v>
      </c>
      <c r="S1179" t="str">
        <f t="shared" si="257"/>
        <v>&lt;=1500</v>
      </c>
      <c r="T1179">
        <v>262.32</v>
      </c>
      <c r="U1179" t="str">
        <f t="shared" si="258"/>
        <v>&lt;=1000</v>
      </c>
      <c r="V1179" t="s">
        <v>612</v>
      </c>
      <c r="W1179">
        <v>27882</v>
      </c>
      <c r="X1179" s="12">
        <f t="shared" si="259"/>
        <v>5.3798149343662581E-2</v>
      </c>
      <c r="Y1179" t="str">
        <f t="shared" si="260"/>
        <v>&lt;=0.06</v>
      </c>
      <c r="Z1179" t="s">
        <v>32</v>
      </c>
      <c r="AA1179">
        <v>9</v>
      </c>
      <c r="AB1179" t="s">
        <v>32</v>
      </c>
      <c r="AC1179" t="str">
        <f t="shared" si="261"/>
        <v/>
      </c>
      <c r="AD1179" t="s">
        <v>32</v>
      </c>
      <c r="AE1179" t="str">
        <f t="shared" si="262"/>
        <v/>
      </c>
      <c r="AF1179" t="s">
        <v>32</v>
      </c>
      <c r="AG1179" t="str">
        <f t="shared" si="263"/>
        <v/>
      </c>
      <c r="AH1179" t="s">
        <v>32</v>
      </c>
      <c r="AI1179" t="str">
        <f t="shared" si="264"/>
        <v/>
      </c>
      <c r="AJ1179" t="s">
        <v>32</v>
      </c>
      <c r="AK1179" t="str">
        <f t="shared" si="265"/>
        <v/>
      </c>
      <c r="AL1179">
        <v>0</v>
      </c>
      <c r="AM1179">
        <v>0</v>
      </c>
      <c r="AN1179">
        <v>0</v>
      </c>
      <c r="AO1179" t="s">
        <v>32</v>
      </c>
      <c r="AP1179" t="s">
        <v>32</v>
      </c>
    </row>
    <row r="1180" spans="1:42" x14ac:dyDescent="0.25">
      <c r="A1180">
        <v>201606</v>
      </c>
      <c r="B1180" t="str">
        <f t="shared" si="252"/>
        <v>2016-I</v>
      </c>
      <c r="C1180" t="s">
        <v>1236</v>
      </c>
      <c r="D1180" t="s">
        <v>1236</v>
      </c>
      <c r="E1180">
        <v>30116539</v>
      </c>
      <c r="F1180" t="s">
        <v>29</v>
      </c>
      <c r="G1180">
        <v>1</v>
      </c>
      <c r="H1180">
        <v>0</v>
      </c>
      <c r="I1180">
        <v>0</v>
      </c>
      <c r="J1180">
        <f t="shared" si="253"/>
        <v>0</v>
      </c>
      <c r="K1180" t="str">
        <f t="shared" si="254"/>
        <v>Modelamiento</v>
      </c>
      <c r="L1180">
        <f t="shared" si="255"/>
        <v>0</v>
      </c>
      <c r="M1180">
        <v>51</v>
      </c>
      <c r="N1180" t="str">
        <f t="shared" si="256"/>
        <v>&lt;=55</v>
      </c>
      <c r="O1180" t="s">
        <v>56</v>
      </c>
      <c r="P1180" t="s">
        <v>35</v>
      </c>
      <c r="Q1180">
        <v>37565</v>
      </c>
      <c r="R1180">
        <v>1800</v>
      </c>
      <c r="S1180" t="str">
        <f t="shared" si="257"/>
        <v>&lt;=2000</v>
      </c>
      <c r="T1180">
        <v>1254.9000000000001</v>
      </c>
      <c r="U1180" t="str">
        <f t="shared" si="258"/>
        <v>&lt;=1300</v>
      </c>
      <c r="V1180" t="s">
        <v>614</v>
      </c>
      <c r="W1180">
        <v>37775</v>
      </c>
      <c r="X1180" s="12">
        <f t="shared" si="259"/>
        <v>4.7650562541363337E-2</v>
      </c>
      <c r="Y1180" t="str">
        <f t="shared" si="260"/>
        <v>&lt;=0.05</v>
      </c>
      <c r="Z1180" t="s">
        <v>32</v>
      </c>
      <c r="AA1180">
        <v>4</v>
      </c>
      <c r="AB1180">
        <v>4435.84</v>
      </c>
      <c r="AC1180" t="str">
        <f t="shared" si="261"/>
        <v>&lt;=5000</v>
      </c>
      <c r="AD1180">
        <v>836</v>
      </c>
      <c r="AE1180" t="str">
        <f t="shared" si="262"/>
        <v>&gt;120</v>
      </c>
      <c r="AF1180">
        <v>4435.84</v>
      </c>
      <c r="AG1180" t="str">
        <f t="shared" si="263"/>
        <v>&lt;=5000</v>
      </c>
      <c r="AH1180" t="s">
        <v>32</v>
      </c>
      <c r="AI1180" t="str">
        <f t="shared" si="264"/>
        <v/>
      </c>
      <c r="AJ1180" t="s">
        <v>32</v>
      </c>
      <c r="AK1180" t="str">
        <f t="shared" si="265"/>
        <v/>
      </c>
      <c r="AL1180">
        <v>12</v>
      </c>
      <c r="AM1180">
        <v>0</v>
      </c>
      <c r="AN1180">
        <v>12</v>
      </c>
      <c r="AO1180" t="s">
        <v>32</v>
      </c>
      <c r="AP1180">
        <v>1</v>
      </c>
    </row>
    <row r="1181" spans="1:42" x14ac:dyDescent="0.25">
      <c r="A1181">
        <v>201606</v>
      </c>
      <c r="B1181" t="str">
        <f t="shared" si="252"/>
        <v>2016-I</v>
      </c>
      <c r="C1181" t="s">
        <v>1237</v>
      </c>
      <c r="D1181" t="s">
        <v>1237</v>
      </c>
      <c r="E1181">
        <v>30110470</v>
      </c>
      <c r="F1181" t="s">
        <v>29</v>
      </c>
      <c r="G1181">
        <v>0</v>
      </c>
      <c r="H1181">
        <v>0</v>
      </c>
      <c r="I1181">
        <v>0</v>
      </c>
      <c r="J1181">
        <f t="shared" si="253"/>
        <v>0</v>
      </c>
      <c r="K1181" t="str">
        <f t="shared" si="254"/>
        <v>Modelamiento</v>
      </c>
      <c r="L1181">
        <f t="shared" si="255"/>
        <v>0</v>
      </c>
      <c r="M1181">
        <v>30</v>
      </c>
      <c r="N1181" t="str">
        <f t="shared" si="256"/>
        <v>&lt;=30</v>
      </c>
      <c r="O1181" t="s">
        <v>56</v>
      </c>
      <c r="P1181" t="s">
        <v>31</v>
      </c>
      <c r="Q1181">
        <v>34779</v>
      </c>
      <c r="R1181">
        <v>1650</v>
      </c>
      <c r="S1181" t="str">
        <f t="shared" si="257"/>
        <v>&lt;=2000</v>
      </c>
      <c r="T1181">
        <v>1263.94</v>
      </c>
      <c r="U1181" t="str">
        <f t="shared" si="258"/>
        <v>&lt;=1300</v>
      </c>
      <c r="V1181" t="s">
        <v>589</v>
      </c>
      <c r="W1181">
        <v>34539</v>
      </c>
      <c r="X1181" s="12">
        <f t="shared" si="259"/>
        <v>4.7772083731434031E-2</v>
      </c>
      <c r="Y1181" t="str">
        <f t="shared" si="260"/>
        <v>&lt;=0.05</v>
      </c>
      <c r="Z1181" t="s">
        <v>32</v>
      </c>
      <c r="AA1181">
        <v>3</v>
      </c>
      <c r="AB1181">
        <v>727.52</v>
      </c>
      <c r="AC1181" t="str">
        <f t="shared" si="261"/>
        <v>&lt;=1000</v>
      </c>
      <c r="AD1181">
        <v>118</v>
      </c>
      <c r="AE1181" t="str">
        <f t="shared" si="262"/>
        <v>&lt;=120</v>
      </c>
      <c r="AF1181">
        <v>0</v>
      </c>
      <c r="AG1181" t="str">
        <f t="shared" si="263"/>
        <v>&lt;=500</v>
      </c>
      <c r="AH1181">
        <v>800</v>
      </c>
      <c r="AI1181" t="str">
        <f t="shared" si="264"/>
        <v>&lt;=1000</v>
      </c>
      <c r="AJ1181">
        <v>1</v>
      </c>
      <c r="AK1181" t="str">
        <f t="shared" si="265"/>
        <v>&gt;0.9</v>
      </c>
      <c r="AL1181">
        <v>12</v>
      </c>
      <c r="AM1181">
        <v>3</v>
      </c>
      <c r="AN1181">
        <v>0</v>
      </c>
      <c r="AO1181">
        <v>5</v>
      </c>
      <c r="AP1181" t="s">
        <v>32</v>
      </c>
    </row>
    <row r="1182" spans="1:42" x14ac:dyDescent="0.25">
      <c r="A1182">
        <v>201606</v>
      </c>
      <c r="B1182" t="str">
        <f t="shared" si="252"/>
        <v>2016-I</v>
      </c>
      <c r="C1182" t="s">
        <v>1238</v>
      </c>
      <c r="D1182" t="s">
        <v>1238</v>
      </c>
      <c r="E1182">
        <v>30120675</v>
      </c>
      <c r="F1182" t="s">
        <v>29</v>
      </c>
      <c r="G1182">
        <v>0</v>
      </c>
      <c r="H1182">
        <v>0</v>
      </c>
      <c r="I1182">
        <v>0</v>
      </c>
      <c r="J1182">
        <f t="shared" si="253"/>
        <v>0</v>
      </c>
      <c r="K1182" t="str">
        <f t="shared" si="254"/>
        <v>Modelamiento</v>
      </c>
      <c r="L1182">
        <f t="shared" si="255"/>
        <v>0</v>
      </c>
      <c r="M1182">
        <v>50</v>
      </c>
      <c r="N1182" t="str">
        <f t="shared" si="256"/>
        <v>&lt;=50</v>
      </c>
      <c r="O1182" t="s">
        <v>56</v>
      </c>
      <c r="P1182" t="s">
        <v>35</v>
      </c>
      <c r="Q1182">
        <v>46442</v>
      </c>
      <c r="R1182">
        <v>1500</v>
      </c>
      <c r="S1182" t="str">
        <f t="shared" si="257"/>
        <v>&lt;=1500</v>
      </c>
      <c r="T1182">
        <v>1548.01</v>
      </c>
      <c r="U1182" t="str">
        <f t="shared" si="258"/>
        <v>&gt;1500</v>
      </c>
      <c r="V1182" t="s">
        <v>589</v>
      </c>
      <c r="W1182">
        <v>46052</v>
      </c>
      <c r="X1182" s="12">
        <f t="shared" si="259"/>
        <v>3.2571875271432293E-2</v>
      </c>
      <c r="Y1182" t="str">
        <f t="shared" si="260"/>
        <v>&lt;=0.04</v>
      </c>
      <c r="Z1182" t="s">
        <v>32</v>
      </c>
      <c r="AA1182">
        <v>2</v>
      </c>
      <c r="AB1182">
        <v>26528.85</v>
      </c>
      <c r="AC1182" t="str">
        <f t="shared" si="261"/>
        <v>&gt;5000</v>
      </c>
      <c r="AD1182">
        <v>46</v>
      </c>
      <c r="AE1182" t="str">
        <f t="shared" si="262"/>
        <v>&lt;=60</v>
      </c>
      <c r="AF1182">
        <v>0</v>
      </c>
      <c r="AG1182" t="str">
        <f t="shared" si="263"/>
        <v>&lt;=500</v>
      </c>
      <c r="AH1182">
        <v>7663.11</v>
      </c>
      <c r="AI1182" t="str">
        <f t="shared" si="264"/>
        <v>&gt;5000</v>
      </c>
      <c r="AJ1182">
        <v>0.76910000000000001</v>
      </c>
      <c r="AK1182" t="str">
        <f t="shared" si="265"/>
        <v>&lt;=0.8</v>
      </c>
      <c r="AL1182">
        <v>12</v>
      </c>
      <c r="AM1182">
        <v>5</v>
      </c>
      <c r="AN1182">
        <v>0</v>
      </c>
      <c r="AO1182">
        <v>7</v>
      </c>
      <c r="AP1182" t="s">
        <v>32</v>
      </c>
    </row>
    <row r="1183" spans="1:42" x14ac:dyDescent="0.25">
      <c r="A1183">
        <v>201606</v>
      </c>
      <c r="B1183" t="str">
        <f t="shared" si="252"/>
        <v>2016-I</v>
      </c>
      <c r="C1183" t="s">
        <v>1239</v>
      </c>
      <c r="D1183" t="s">
        <v>1239</v>
      </c>
      <c r="E1183">
        <v>30116621</v>
      </c>
      <c r="F1183" t="s">
        <v>29</v>
      </c>
      <c r="G1183">
        <v>1</v>
      </c>
      <c r="H1183">
        <v>0</v>
      </c>
      <c r="I1183">
        <v>0</v>
      </c>
      <c r="J1183">
        <f t="shared" si="253"/>
        <v>0</v>
      </c>
      <c r="K1183" t="str">
        <f t="shared" si="254"/>
        <v>Modelamiento</v>
      </c>
      <c r="L1183">
        <f t="shared" si="255"/>
        <v>0</v>
      </c>
      <c r="M1183">
        <v>35</v>
      </c>
      <c r="N1183" t="str">
        <f t="shared" si="256"/>
        <v>&lt;=35</v>
      </c>
      <c r="O1183" t="s">
        <v>56</v>
      </c>
      <c r="P1183" t="s">
        <v>31</v>
      </c>
      <c r="Q1183">
        <v>49022</v>
      </c>
      <c r="R1183">
        <v>1500</v>
      </c>
      <c r="S1183" t="str">
        <f t="shared" si="257"/>
        <v>&lt;=1500</v>
      </c>
      <c r="T1183">
        <v>1637.63</v>
      </c>
      <c r="U1183" t="str">
        <f t="shared" si="258"/>
        <v>&gt;1500</v>
      </c>
      <c r="V1183" t="s">
        <v>597</v>
      </c>
      <c r="W1183">
        <v>48932</v>
      </c>
      <c r="X1183" s="12">
        <f t="shared" si="259"/>
        <v>3.0654786233957329E-2</v>
      </c>
      <c r="Y1183" t="str">
        <f t="shared" si="260"/>
        <v>&lt;=0.04</v>
      </c>
      <c r="Z1183" t="s">
        <v>32</v>
      </c>
      <c r="AA1183">
        <v>9</v>
      </c>
      <c r="AB1183" t="s">
        <v>32</v>
      </c>
      <c r="AC1183" t="str">
        <f t="shared" si="261"/>
        <v/>
      </c>
      <c r="AD1183" t="s">
        <v>32</v>
      </c>
      <c r="AE1183" t="str">
        <f t="shared" si="262"/>
        <v/>
      </c>
      <c r="AF1183" t="s">
        <v>32</v>
      </c>
      <c r="AG1183" t="str">
        <f t="shared" si="263"/>
        <v/>
      </c>
      <c r="AH1183" t="s">
        <v>32</v>
      </c>
      <c r="AI1183" t="str">
        <f t="shared" si="264"/>
        <v/>
      </c>
      <c r="AJ1183" t="s">
        <v>32</v>
      </c>
      <c r="AK1183" t="str">
        <f t="shared" si="265"/>
        <v/>
      </c>
      <c r="AL1183">
        <v>0</v>
      </c>
      <c r="AM1183">
        <v>0</v>
      </c>
      <c r="AN1183">
        <v>0</v>
      </c>
      <c r="AO1183" t="s">
        <v>32</v>
      </c>
      <c r="AP1183" t="s">
        <v>32</v>
      </c>
    </row>
    <row r="1184" spans="1:42" x14ac:dyDescent="0.25">
      <c r="A1184">
        <v>201606</v>
      </c>
      <c r="B1184" t="str">
        <f t="shared" si="252"/>
        <v>2016-I</v>
      </c>
      <c r="C1184" t="s">
        <v>1240</v>
      </c>
      <c r="D1184" t="s">
        <v>1240</v>
      </c>
      <c r="E1184">
        <v>30112207</v>
      </c>
      <c r="F1184" t="s">
        <v>29</v>
      </c>
      <c r="G1184">
        <v>1</v>
      </c>
      <c r="H1184">
        <v>0</v>
      </c>
      <c r="I1184">
        <v>0</v>
      </c>
      <c r="J1184">
        <f t="shared" si="253"/>
        <v>0</v>
      </c>
      <c r="K1184" t="str">
        <f t="shared" si="254"/>
        <v>Modelamiento</v>
      </c>
      <c r="L1184">
        <f t="shared" si="255"/>
        <v>0</v>
      </c>
      <c r="M1184">
        <v>27</v>
      </c>
      <c r="N1184" t="str">
        <f t="shared" si="256"/>
        <v>&lt;=30</v>
      </c>
      <c r="O1184" t="s">
        <v>56</v>
      </c>
      <c r="P1184" t="s">
        <v>31</v>
      </c>
      <c r="Q1184">
        <v>30530</v>
      </c>
      <c r="R1184">
        <v>499</v>
      </c>
      <c r="S1184" t="str">
        <f t="shared" si="257"/>
        <v>&lt;=500</v>
      </c>
      <c r="T1184">
        <v>998.54</v>
      </c>
      <c r="U1184" t="str">
        <f t="shared" si="258"/>
        <v>&lt;=1000</v>
      </c>
      <c r="V1184" t="s">
        <v>585</v>
      </c>
      <c r="W1184">
        <v>29139</v>
      </c>
      <c r="X1184" s="12">
        <f t="shared" si="259"/>
        <v>1.7124815539311576E-2</v>
      </c>
      <c r="Y1184" t="str">
        <f t="shared" si="260"/>
        <v>&lt;=0.02</v>
      </c>
      <c r="Z1184" t="s">
        <v>32</v>
      </c>
      <c r="AA1184">
        <v>9</v>
      </c>
      <c r="AB1184" t="s">
        <v>32</v>
      </c>
      <c r="AC1184" t="str">
        <f t="shared" si="261"/>
        <v/>
      </c>
      <c r="AD1184" t="s">
        <v>32</v>
      </c>
      <c r="AE1184" t="str">
        <f t="shared" si="262"/>
        <v/>
      </c>
      <c r="AF1184" t="s">
        <v>32</v>
      </c>
      <c r="AG1184" t="str">
        <f t="shared" si="263"/>
        <v/>
      </c>
      <c r="AH1184" t="s">
        <v>32</v>
      </c>
      <c r="AI1184" t="str">
        <f t="shared" si="264"/>
        <v/>
      </c>
      <c r="AJ1184" t="s">
        <v>32</v>
      </c>
      <c r="AK1184" t="str">
        <f t="shared" si="265"/>
        <v/>
      </c>
      <c r="AL1184">
        <v>0</v>
      </c>
      <c r="AM1184">
        <v>0</v>
      </c>
      <c r="AN1184">
        <v>0</v>
      </c>
      <c r="AO1184" t="s">
        <v>32</v>
      </c>
      <c r="AP1184" t="s">
        <v>32</v>
      </c>
    </row>
    <row r="1185" spans="1:42" x14ac:dyDescent="0.25">
      <c r="A1185">
        <v>201606</v>
      </c>
      <c r="B1185" t="str">
        <f t="shared" si="252"/>
        <v>2016-I</v>
      </c>
      <c r="C1185" t="s">
        <v>1241</v>
      </c>
      <c r="D1185" t="s">
        <v>1241</v>
      </c>
      <c r="E1185">
        <v>30116526</v>
      </c>
      <c r="F1185" t="s">
        <v>29</v>
      </c>
      <c r="G1185">
        <v>0</v>
      </c>
      <c r="H1185">
        <v>0</v>
      </c>
      <c r="I1185">
        <v>0</v>
      </c>
      <c r="J1185">
        <f t="shared" si="253"/>
        <v>0</v>
      </c>
      <c r="K1185" t="str">
        <f t="shared" si="254"/>
        <v>Modelamiento</v>
      </c>
      <c r="L1185">
        <f t="shared" si="255"/>
        <v>0</v>
      </c>
      <c r="M1185">
        <v>32</v>
      </c>
      <c r="N1185" t="str">
        <f t="shared" si="256"/>
        <v>&lt;=35</v>
      </c>
      <c r="O1185" t="s">
        <v>56</v>
      </c>
      <c r="P1185" t="s">
        <v>35</v>
      </c>
      <c r="Q1185">
        <v>43412</v>
      </c>
      <c r="R1185">
        <v>1650</v>
      </c>
      <c r="S1185" t="str">
        <f t="shared" si="257"/>
        <v>&lt;=2000</v>
      </c>
      <c r="T1185">
        <v>1439.48</v>
      </c>
      <c r="U1185" t="str">
        <f t="shared" si="258"/>
        <v>&lt;=1500</v>
      </c>
      <c r="V1185" t="s">
        <v>585</v>
      </c>
      <c r="W1185">
        <v>43172</v>
      </c>
      <c r="X1185" s="12">
        <f t="shared" si="259"/>
        <v>3.8219216158621332E-2</v>
      </c>
      <c r="Y1185" t="str">
        <f t="shared" si="260"/>
        <v>&lt;=0.04</v>
      </c>
      <c r="Z1185" t="s">
        <v>32</v>
      </c>
      <c r="AA1185">
        <v>4</v>
      </c>
      <c r="AB1185">
        <v>1975.24</v>
      </c>
      <c r="AC1185" t="str">
        <f t="shared" si="261"/>
        <v>&lt;=2000</v>
      </c>
      <c r="AD1185">
        <v>391</v>
      </c>
      <c r="AE1185" t="str">
        <f t="shared" si="262"/>
        <v>&gt;120</v>
      </c>
      <c r="AF1185">
        <v>1975.24</v>
      </c>
      <c r="AG1185" t="str">
        <f t="shared" si="263"/>
        <v>&lt;=2000</v>
      </c>
      <c r="AH1185">
        <v>1975.24</v>
      </c>
      <c r="AI1185" t="str">
        <f t="shared" si="264"/>
        <v>&lt;=2000</v>
      </c>
      <c r="AJ1185">
        <v>1</v>
      </c>
      <c r="AK1185" t="str">
        <f t="shared" si="265"/>
        <v>&gt;0.9</v>
      </c>
      <c r="AL1185">
        <v>12</v>
      </c>
      <c r="AM1185">
        <v>0</v>
      </c>
      <c r="AN1185">
        <v>12</v>
      </c>
      <c r="AO1185" t="s">
        <v>32</v>
      </c>
      <c r="AP1185">
        <v>1</v>
      </c>
    </row>
    <row r="1186" spans="1:42" x14ac:dyDescent="0.25">
      <c r="A1186">
        <v>201606</v>
      </c>
      <c r="B1186" t="str">
        <f t="shared" si="252"/>
        <v>2016-I</v>
      </c>
      <c r="C1186" t="s">
        <v>1242</v>
      </c>
      <c r="D1186" t="s">
        <v>1242</v>
      </c>
      <c r="E1186">
        <v>30116711</v>
      </c>
      <c r="F1186" t="s">
        <v>29</v>
      </c>
      <c r="G1186">
        <v>0</v>
      </c>
      <c r="H1186">
        <v>0</v>
      </c>
      <c r="I1186">
        <v>0</v>
      </c>
      <c r="J1186">
        <f t="shared" si="253"/>
        <v>0</v>
      </c>
      <c r="K1186" t="str">
        <f t="shared" si="254"/>
        <v>Modelamiento</v>
      </c>
      <c r="L1186">
        <f t="shared" si="255"/>
        <v>0</v>
      </c>
      <c r="M1186">
        <v>65</v>
      </c>
      <c r="N1186" t="str">
        <f t="shared" si="256"/>
        <v>&gt;60</v>
      </c>
      <c r="O1186" t="s">
        <v>56</v>
      </c>
      <c r="P1186" t="s">
        <v>35</v>
      </c>
      <c r="Q1186">
        <v>40685</v>
      </c>
      <c r="R1186">
        <v>1500</v>
      </c>
      <c r="S1186" t="str">
        <f t="shared" si="257"/>
        <v>&lt;=1500</v>
      </c>
      <c r="T1186">
        <v>1353.24</v>
      </c>
      <c r="U1186" t="str">
        <f t="shared" si="258"/>
        <v>&lt;=1400</v>
      </c>
      <c r="V1186" t="s">
        <v>589</v>
      </c>
      <c r="W1186">
        <v>40295</v>
      </c>
      <c r="X1186" s="12">
        <f t="shared" si="259"/>
        <v>3.7225462216155851E-2</v>
      </c>
      <c r="Y1186" t="str">
        <f t="shared" si="260"/>
        <v>&lt;=0.04</v>
      </c>
      <c r="Z1186" t="s">
        <v>32</v>
      </c>
      <c r="AA1186">
        <v>0</v>
      </c>
      <c r="AB1186">
        <v>6659.51</v>
      </c>
      <c r="AC1186" t="str">
        <f t="shared" si="261"/>
        <v>&gt;5000</v>
      </c>
      <c r="AD1186">
        <v>0</v>
      </c>
      <c r="AE1186" t="str">
        <f t="shared" si="262"/>
        <v>=0</v>
      </c>
      <c r="AF1186">
        <v>0</v>
      </c>
      <c r="AG1186" t="str">
        <f t="shared" si="263"/>
        <v>&lt;=500</v>
      </c>
      <c r="AH1186">
        <v>600</v>
      </c>
      <c r="AI1186" t="str">
        <f t="shared" si="264"/>
        <v>&lt;=1000</v>
      </c>
      <c r="AJ1186">
        <v>0</v>
      </c>
      <c r="AK1186" t="str">
        <f t="shared" si="265"/>
        <v>=0</v>
      </c>
      <c r="AL1186">
        <v>12</v>
      </c>
      <c r="AM1186">
        <v>12</v>
      </c>
      <c r="AN1186">
        <v>0</v>
      </c>
      <c r="AO1186">
        <v>1</v>
      </c>
      <c r="AP1186" t="s">
        <v>32</v>
      </c>
    </row>
    <row r="1187" spans="1:42" x14ac:dyDescent="0.25">
      <c r="A1187">
        <v>201606</v>
      </c>
      <c r="B1187" t="str">
        <f t="shared" si="252"/>
        <v>2016-I</v>
      </c>
      <c r="C1187" t="s">
        <v>1243</v>
      </c>
      <c r="D1187" t="s">
        <v>1243</v>
      </c>
      <c r="E1187">
        <v>30109462</v>
      </c>
      <c r="F1187" t="s">
        <v>29</v>
      </c>
      <c r="G1187">
        <v>1</v>
      </c>
      <c r="H1187">
        <v>0</v>
      </c>
      <c r="I1187">
        <v>0</v>
      </c>
      <c r="J1187">
        <f t="shared" si="253"/>
        <v>0</v>
      </c>
      <c r="K1187" t="str">
        <f t="shared" si="254"/>
        <v>Modelamiento</v>
      </c>
      <c r="L1187">
        <f t="shared" si="255"/>
        <v>0</v>
      </c>
      <c r="M1187">
        <v>40</v>
      </c>
      <c r="N1187" t="str">
        <f t="shared" si="256"/>
        <v>&lt;=40</v>
      </c>
      <c r="O1187" t="s">
        <v>56</v>
      </c>
      <c r="P1187" t="s">
        <v>31</v>
      </c>
      <c r="Q1187">
        <v>30530</v>
      </c>
      <c r="R1187">
        <v>499</v>
      </c>
      <c r="S1187" t="str">
        <f t="shared" si="257"/>
        <v>&lt;=500</v>
      </c>
      <c r="T1187">
        <v>998.78</v>
      </c>
      <c r="U1187" t="str">
        <f t="shared" si="258"/>
        <v>&lt;=1000</v>
      </c>
      <c r="V1187" t="s">
        <v>585</v>
      </c>
      <c r="W1187">
        <v>29139</v>
      </c>
      <c r="X1187" s="12">
        <f t="shared" si="259"/>
        <v>1.7124815539311576E-2</v>
      </c>
      <c r="Y1187" t="str">
        <f t="shared" si="260"/>
        <v>&lt;=0.02</v>
      </c>
      <c r="Z1187" t="s">
        <v>32</v>
      </c>
      <c r="AA1187">
        <v>4</v>
      </c>
      <c r="AB1187">
        <v>1204.43</v>
      </c>
      <c r="AC1187" t="str">
        <f t="shared" si="261"/>
        <v>&lt;=2000</v>
      </c>
      <c r="AD1187">
        <v>4345</v>
      </c>
      <c r="AE1187" t="str">
        <f t="shared" si="262"/>
        <v>&gt;120</v>
      </c>
      <c r="AF1187">
        <v>1204.43</v>
      </c>
      <c r="AG1187" t="str">
        <f t="shared" si="263"/>
        <v>&lt;=2000</v>
      </c>
      <c r="AH1187">
        <v>900</v>
      </c>
      <c r="AI1187" t="str">
        <f t="shared" si="264"/>
        <v>&lt;=1000</v>
      </c>
      <c r="AJ1187">
        <v>0.96089999999999998</v>
      </c>
      <c r="AK1187" t="str">
        <f t="shared" si="265"/>
        <v>&gt;0.9</v>
      </c>
      <c r="AL1187">
        <v>8</v>
      </c>
      <c r="AM1187">
        <v>3</v>
      </c>
      <c r="AN1187">
        <v>3</v>
      </c>
      <c r="AO1187">
        <v>3</v>
      </c>
      <c r="AP1187">
        <v>10</v>
      </c>
    </row>
    <row r="1188" spans="1:42" x14ac:dyDescent="0.25">
      <c r="A1188">
        <v>201606</v>
      </c>
      <c r="B1188" t="str">
        <f t="shared" si="252"/>
        <v>2016-I</v>
      </c>
      <c r="C1188" t="s">
        <v>1244</v>
      </c>
      <c r="D1188" t="s">
        <v>1244</v>
      </c>
      <c r="E1188">
        <v>30115463</v>
      </c>
      <c r="F1188" t="s">
        <v>29</v>
      </c>
      <c r="G1188">
        <v>0</v>
      </c>
      <c r="H1188">
        <v>0</v>
      </c>
      <c r="I1188">
        <v>0</v>
      </c>
      <c r="J1188">
        <f t="shared" si="253"/>
        <v>0</v>
      </c>
      <c r="K1188" t="str">
        <f t="shared" si="254"/>
        <v>Modelamiento</v>
      </c>
      <c r="L1188">
        <f t="shared" si="255"/>
        <v>0</v>
      </c>
      <c r="M1188">
        <v>40</v>
      </c>
      <c r="N1188" t="str">
        <f t="shared" si="256"/>
        <v>&lt;=40</v>
      </c>
      <c r="O1188" t="s">
        <v>56</v>
      </c>
      <c r="P1188" t="s">
        <v>35</v>
      </c>
      <c r="Q1188">
        <v>31310</v>
      </c>
      <c r="R1188">
        <v>499</v>
      </c>
      <c r="S1188" t="str">
        <f t="shared" si="257"/>
        <v>&lt;=500</v>
      </c>
      <c r="T1188">
        <v>1119.47</v>
      </c>
      <c r="U1188" t="str">
        <f t="shared" si="258"/>
        <v>&lt;=1200</v>
      </c>
      <c r="V1188" t="s">
        <v>630</v>
      </c>
      <c r="W1188">
        <v>30219</v>
      </c>
      <c r="X1188" s="12">
        <f t="shared" si="259"/>
        <v>1.6512789966577318E-2</v>
      </c>
      <c r="Y1188" t="str">
        <f t="shared" si="260"/>
        <v>&lt;=0.02</v>
      </c>
      <c r="Z1188" t="s">
        <v>32</v>
      </c>
      <c r="AA1188">
        <v>9</v>
      </c>
      <c r="AB1188" t="s">
        <v>32</v>
      </c>
      <c r="AC1188" t="str">
        <f t="shared" si="261"/>
        <v/>
      </c>
      <c r="AD1188" t="s">
        <v>32</v>
      </c>
      <c r="AE1188" t="str">
        <f t="shared" si="262"/>
        <v/>
      </c>
      <c r="AF1188" t="s">
        <v>32</v>
      </c>
      <c r="AG1188" t="str">
        <f t="shared" si="263"/>
        <v/>
      </c>
      <c r="AH1188" t="s">
        <v>32</v>
      </c>
      <c r="AI1188" t="str">
        <f t="shared" si="264"/>
        <v/>
      </c>
      <c r="AJ1188" t="s">
        <v>32</v>
      </c>
      <c r="AK1188" t="str">
        <f t="shared" si="265"/>
        <v/>
      </c>
      <c r="AL1188">
        <v>0</v>
      </c>
      <c r="AM1188">
        <v>0</v>
      </c>
      <c r="AN1188">
        <v>0</v>
      </c>
      <c r="AO1188" t="s">
        <v>32</v>
      </c>
      <c r="AP1188" t="s">
        <v>32</v>
      </c>
    </row>
    <row r="1189" spans="1:42" x14ac:dyDescent="0.25">
      <c r="A1189">
        <v>201606</v>
      </c>
      <c r="B1189" t="str">
        <f t="shared" si="252"/>
        <v>2016-I</v>
      </c>
      <c r="C1189" t="s">
        <v>1245</v>
      </c>
      <c r="D1189" t="s">
        <v>1245</v>
      </c>
      <c r="E1189">
        <v>30113242</v>
      </c>
      <c r="F1189" t="s">
        <v>29</v>
      </c>
      <c r="G1189">
        <v>0</v>
      </c>
      <c r="H1189">
        <v>0</v>
      </c>
      <c r="I1189">
        <v>0</v>
      </c>
      <c r="J1189">
        <f t="shared" si="253"/>
        <v>0</v>
      </c>
      <c r="K1189" t="str">
        <f t="shared" si="254"/>
        <v>Modelamiento</v>
      </c>
      <c r="L1189">
        <f t="shared" si="255"/>
        <v>0</v>
      </c>
      <c r="M1189">
        <v>34</v>
      </c>
      <c r="N1189" t="str">
        <f t="shared" si="256"/>
        <v>&lt;=35</v>
      </c>
      <c r="O1189" t="s">
        <v>72</v>
      </c>
      <c r="P1189" t="s">
        <v>31</v>
      </c>
      <c r="Q1189">
        <v>43413</v>
      </c>
      <c r="R1189">
        <v>2000</v>
      </c>
      <c r="S1189" t="str">
        <f t="shared" si="257"/>
        <v>&lt;=2000</v>
      </c>
      <c r="T1189">
        <v>336.41</v>
      </c>
      <c r="U1189" t="str">
        <f t="shared" si="258"/>
        <v>&lt;=1000</v>
      </c>
      <c r="V1189" t="s">
        <v>587</v>
      </c>
      <c r="W1189">
        <v>43823</v>
      </c>
      <c r="X1189" s="12">
        <f t="shared" si="259"/>
        <v>4.5638135225794671E-2</v>
      </c>
      <c r="Y1189" t="str">
        <f t="shared" si="260"/>
        <v>&lt;=0.05</v>
      </c>
      <c r="Z1189" t="s">
        <v>32</v>
      </c>
      <c r="AA1189">
        <v>4</v>
      </c>
      <c r="AB1189">
        <v>4145.45</v>
      </c>
      <c r="AC1189" t="str">
        <f t="shared" si="261"/>
        <v>&lt;=5000</v>
      </c>
      <c r="AD1189">
        <v>1379</v>
      </c>
      <c r="AE1189" t="str">
        <f t="shared" si="262"/>
        <v>&gt;120</v>
      </c>
      <c r="AF1189">
        <v>4145.45</v>
      </c>
      <c r="AG1189" t="str">
        <f t="shared" si="263"/>
        <v>&lt;=5000</v>
      </c>
      <c r="AH1189" t="s">
        <v>32</v>
      </c>
      <c r="AI1189" t="str">
        <f t="shared" si="264"/>
        <v/>
      </c>
      <c r="AJ1189" t="s">
        <v>32</v>
      </c>
      <c r="AK1189" t="str">
        <f t="shared" si="265"/>
        <v/>
      </c>
      <c r="AL1189">
        <v>12</v>
      </c>
      <c r="AM1189">
        <v>0</v>
      </c>
      <c r="AN1189">
        <v>12</v>
      </c>
      <c r="AO1189" t="s">
        <v>32</v>
      </c>
      <c r="AP1189">
        <v>1</v>
      </c>
    </row>
    <row r="1190" spans="1:42" x14ac:dyDescent="0.25">
      <c r="A1190">
        <v>201606</v>
      </c>
      <c r="B1190" t="str">
        <f t="shared" si="252"/>
        <v>2016-I</v>
      </c>
      <c r="C1190" t="s">
        <v>1246</v>
      </c>
      <c r="D1190" t="s">
        <v>1246</v>
      </c>
      <c r="E1190">
        <v>30113992</v>
      </c>
      <c r="F1190" t="s">
        <v>29</v>
      </c>
      <c r="G1190">
        <v>1</v>
      </c>
      <c r="H1190">
        <v>0</v>
      </c>
      <c r="I1190">
        <v>0</v>
      </c>
      <c r="J1190">
        <f t="shared" si="253"/>
        <v>0</v>
      </c>
      <c r="K1190" t="str">
        <f t="shared" si="254"/>
        <v>Modelamiento</v>
      </c>
      <c r="L1190">
        <f t="shared" si="255"/>
        <v>0</v>
      </c>
      <c r="M1190">
        <v>34</v>
      </c>
      <c r="N1190" t="str">
        <f t="shared" si="256"/>
        <v>&lt;=35</v>
      </c>
      <c r="O1190" t="s">
        <v>56</v>
      </c>
      <c r="P1190" t="s">
        <v>39</v>
      </c>
      <c r="Q1190">
        <v>30530</v>
      </c>
      <c r="R1190">
        <v>499</v>
      </c>
      <c r="S1190" t="str">
        <f t="shared" si="257"/>
        <v>&lt;=500</v>
      </c>
      <c r="T1190">
        <v>998.54</v>
      </c>
      <c r="U1190" t="str">
        <f t="shared" si="258"/>
        <v>&lt;=1000</v>
      </c>
      <c r="V1190" t="s">
        <v>585</v>
      </c>
      <c r="W1190">
        <v>29139</v>
      </c>
      <c r="X1190" s="12">
        <f t="shared" si="259"/>
        <v>1.7124815539311576E-2</v>
      </c>
      <c r="Y1190" t="str">
        <f t="shared" si="260"/>
        <v>&lt;=0.02</v>
      </c>
      <c r="Z1190" t="s">
        <v>32</v>
      </c>
      <c r="AA1190">
        <v>4</v>
      </c>
      <c r="AB1190">
        <v>2500.9299999999998</v>
      </c>
      <c r="AC1190" t="str">
        <f t="shared" si="261"/>
        <v>&lt;=3000</v>
      </c>
      <c r="AD1190">
        <v>726</v>
      </c>
      <c r="AE1190" t="str">
        <f t="shared" si="262"/>
        <v>&gt;120</v>
      </c>
      <c r="AF1190">
        <v>2500.9299999999998</v>
      </c>
      <c r="AG1190" t="str">
        <f t="shared" si="263"/>
        <v>&lt;=3000</v>
      </c>
      <c r="AH1190" t="s">
        <v>32</v>
      </c>
      <c r="AI1190" t="str">
        <f t="shared" si="264"/>
        <v/>
      </c>
      <c r="AJ1190" t="s">
        <v>32</v>
      </c>
      <c r="AK1190" t="str">
        <f t="shared" si="265"/>
        <v/>
      </c>
      <c r="AL1190">
        <v>12</v>
      </c>
      <c r="AM1190">
        <v>0</v>
      </c>
      <c r="AN1190">
        <v>12</v>
      </c>
      <c r="AO1190" t="s">
        <v>32</v>
      </c>
      <c r="AP1190">
        <v>1</v>
      </c>
    </row>
    <row r="1191" spans="1:42" x14ac:dyDescent="0.25">
      <c r="A1191">
        <v>201606</v>
      </c>
      <c r="B1191" t="str">
        <f t="shared" si="252"/>
        <v>2016-I</v>
      </c>
      <c r="C1191" t="s">
        <v>1247</v>
      </c>
      <c r="D1191" t="s">
        <v>1247</v>
      </c>
      <c r="E1191">
        <v>30117050</v>
      </c>
      <c r="F1191" t="s">
        <v>29</v>
      </c>
      <c r="G1191">
        <v>0</v>
      </c>
      <c r="H1191">
        <v>0</v>
      </c>
      <c r="I1191">
        <v>0</v>
      </c>
      <c r="J1191">
        <f t="shared" si="253"/>
        <v>0</v>
      </c>
      <c r="K1191" t="str">
        <f t="shared" si="254"/>
        <v>Modelamiento</v>
      </c>
      <c r="L1191">
        <f t="shared" si="255"/>
        <v>0</v>
      </c>
      <c r="M1191">
        <v>37</v>
      </c>
      <c r="N1191" t="str">
        <f t="shared" si="256"/>
        <v>&lt;=40</v>
      </c>
      <c r="O1191" t="s">
        <v>56</v>
      </c>
      <c r="P1191" t="s">
        <v>35</v>
      </c>
      <c r="Q1191">
        <v>49322</v>
      </c>
      <c r="R1191">
        <v>1500</v>
      </c>
      <c r="S1191" t="str">
        <f t="shared" si="257"/>
        <v>&lt;=1500</v>
      </c>
      <c r="T1191">
        <v>1645.62</v>
      </c>
      <c r="U1191" t="str">
        <f t="shared" si="258"/>
        <v>&gt;1500</v>
      </c>
      <c r="V1191" t="s">
        <v>597</v>
      </c>
      <c r="W1191">
        <v>48932</v>
      </c>
      <c r="X1191" s="12">
        <f t="shared" si="259"/>
        <v>3.0654786233957329E-2</v>
      </c>
      <c r="Y1191" t="str">
        <f t="shared" si="260"/>
        <v>&lt;=0.04</v>
      </c>
      <c r="Z1191" t="s">
        <v>32</v>
      </c>
      <c r="AA1191">
        <v>0</v>
      </c>
      <c r="AB1191">
        <v>6982.46</v>
      </c>
      <c r="AC1191" t="str">
        <f t="shared" si="261"/>
        <v>&gt;5000</v>
      </c>
      <c r="AD1191">
        <v>0</v>
      </c>
      <c r="AE1191" t="str">
        <f t="shared" si="262"/>
        <v>=0</v>
      </c>
      <c r="AF1191">
        <v>0</v>
      </c>
      <c r="AG1191" t="str">
        <f t="shared" si="263"/>
        <v>&lt;=500</v>
      </c>
      <c r="AH1191">
        <v>2800</v>
      </c>
      <c r="AI1191" t="str">
        <f t="shared" si="264"/>
        <v>&lt;=3000</v>
      </c>
      <c r="AJ1191">
        <v>0.97870000000000001</v>
      </c>
      <c r="AK1191" t="str">
        <f t="shared" si="265"/>
        <v>&gt;0.9</v>
      </c>
      <c r="AL1191">
        <v>12</v>
      </c>
      <c r="AM1191">
        <v>12</v>
      </c>
      <c r="AN1191">
        <v>0</v>
      </c>
      <c r="AO1191">
        <v>1</v>
      </c>
      <c r="AP1191" t="s">
        <v>32</v>
      </c>
    </row>
    <row r="1192" spans="1:42" x14ac:dyDescent="0.25">
      <c r="A1192">
        <v>201606</v>
      </c>
      <c r="B1192" t="str">
        <f t="shared" si="252"/>
        <v>2016-I</v>
      </c>
      <c r="C1192" t="s">
        <v>1248</v>
      </c>
      <c r="D1192" t="s">
        <v>1248</v>
      </c>
      <c r="E1192">
        <v>30117571</v>
      </c>
      <c r="F1192" t="s">
        <v>29</v>
      </c>
      <c r="G1192">
        <v>0</v>
      </c>
      <c r="H1192">
        <v>0</v>
      </c>
      <c r="I1192">
        <v>0</v>
      </c>
      <c r="J1192">
        <f t="shared" si="253"/>
        <v>0</v>
      </c>
      <c r="K1192" t="str">
        <f t="shared" si="254"/>
        <v>Modelamiento</v>
      </c>
      <c r="L1192">
        <f t="shared" si="255"/>
        <v>0</v>
      </c>
      <c r="M1192">
        <v>32</v>
      </c>
      <c r="N1192" t="str">
        <f t="shared" si="256"/>
        <v>&lt;=35</v>
      </c>
      <c r="O1192" t="s">
        <v>56</v>
      </c>
      <c r="P1192" t="s">
        <v>31</v>
      </c>
      <c r="Q1192">
        <v>40535</v>
      </c>
      <c r="R1192">
        <v>1650</v>
      </c>
      <c r="S1192" t="str">
        <f t="shared" si="257"/>
        <v>&lt;=2000</v>
      </c>
      <c r="T1192">
        <v>1353.28</v>
      </c>
      <c r="U1192" t="str">
        <f t="shared" si="258"/>
        <v>&lt;=1400</v>
      </c>
      <c r="V1192" t="s">
        <v>589</v>
      </c>
      <c r="W1192">
        <v>40295</v>
      </c>
      <c r="X1192" s="12">
        <f t="shared" si="259"/>
        <v>4.0948008437771438E-2</v>
      </c>
      <c r="Y1192" t="str">
        <f t="shared" si="260"/>
        <v>&lt;=0.05</v>
      </c>
      <c r="Z1192" t="s">
        <v>32</v>
      </c>
      <c r="AA1192">
        <v>4</v>
      </c>
      <c r="AB1192">
        <v>784.18</v>
      </c>
      <c r="AC1192" t="str">
        <f t="shared" si="261"/>
        <v>&lt;=1000</v>
      </c>
      <c r="AD1192">
        <v>2707</v>
      </c>
      <c r="AE1192" t="str">
        <f t="shared" si="262"/>
        <v>&gt;120</v>
      </c>
      <c r="AF1192">
        <v>784.18</v>
      </c>
      <c r="AG1192" t="str">
        <f t="shared" si="263"/>
        <v>&lt;=1000</v>
      </c>
      <c r="AH1192" t="s">
        <v>32</v>
      </c>
      <c r="AI1192" t="str">
        <f t="shared" si="264"/>
        <v/>
      </c>
      <c r="AJ1192" t="s">
        <v>32</v>
      </c>
      <c r="AK1192" t="str">
        <f t="shared" si="265"/>
        <v/>
      </c>
      <c r="AL1192">
        <v>12</v>
      </c>
      <c r="AM1192">
        <v>0</v>
      </c>
      <c r="AN1192">
        <v>12</v>
      </c>
      <c r="AO1192" t="s">
        <v>32</v>
      </c>
      <c r="AP1192">
        <v>1</v>
      </c>
    </row>
    <row r="1193" spans="1:42" x14ac:dyDescent="0.25">
      <c r="A1193">
        <v>201606</v>
      </c>
      <c r="B1193" t="str">
        <f t="shared" si="252"/>
        <v>2016-I</v>
      </c>
      <c r="C1193" t="s">
        <v>1249</v>
      </c>
      <c r="D1193" t="s">
        <v>1249</v>
      </c>
      <c r="E1193">
        <v>30115944</v>
      </c>
      <c r="F1193" t="s">
        <v>29</v>
      </c>
      <c r="G1193">
        <v>0</v>
      </c>
      <c r="H1193">
        <v>0</v>
      </c>
      <c r="I1193">
        <v>0</v>
      </c>
      <c r="J1193">
        <f t="shared" si="253"/>
        <v>0</v>
      </c>
      <c r="K1193" t="str">
        <f t="shared" si="254"/>
        <v>Modelamiento</v>
      </c>
      <c r="L1193">
        <f t="shared" si="255"/>
        <v>0</v>
      </c>
      <c r="M1193">
        <v>24</v>
      </c>
      <c r="N1193" t="str">
        <f t="shared" si="256"/>
        <v>&lt;=25</v>
      </c>
      <c r="O1193" t="s">
        <v>56</v>
      </c>
      <c r="P1193" t="s">
        <v>31</v>
      </c>
      <c r="Q1193">
        <v>49322</v>
      </c>
      <c r="R1193">
        <v>1500</v>
      </c>
      <c r="S1193" t="str">
        <f t="shared" si="257"/>
        <v>&lt;=1500</v>
      </c>
      <c r="T1193">
        <v>1639.51</v>
      </c>
      <c r="U1193" t="str">
        <f t="shared" si="258"/>
        <v>&gt;1500</v>
      </c>
      <c r="V1193" t="s">
        <v>597</v>
      </c>
      <c r="W1193">
        <v>48932</v>
      </c>
      <c r="X1193" s="12">
        <f t="shared" si="259"/>
        <v>3.0654786233957329E-2</v>
      </c>
      <c r="Y1193" t="str">
        <f t="shared" si="260"/>
        <v>&lt;=0.04</v>
      </c>
      <c r="Z1193" t="s">
        <v>32</v>
      </c>
      <c r="AA1193">
        <v>9</v>
      </c>
      <c r="AB1193" t="s">
        <v>32</v>
      </c>
      <c r="AC1193" t="str">
        <f t="shared" si="261"/>
        <v/>
      </c>
      <c r="AD1193" t="s">
        <v>32</v>
      </c>
      <c r="AE1193" t="str">
        <f t="shared" si="262"/>
        <v/>
      </c>
      <c r="AF1193" t="s">
        <v>32</v>
      </c>
      <c r="AG1193" t="str">
        <f t="shared" si="263"/>
        <v/>
      </c>
      <c r="AH1193" t="s">
        <v>32</v>
      </c>
      <c r="AI1193" t="str">
        <f t="shared" si="264"/>
        <v/>
      </c>
      <c r="AJ1193" t="s">
        <v>32</v>
      </c>
      <c r="AK1193" t="str">
        <f t="shared" si="265"/>
        <v/>
      </c>
      <c r="AL1193">
        <v>0</v>
      </c>
      <c r="AM1193">
        <v>0</v>
      </c>
      <c r="AN1193">
        <v>0</v>
      </c>
      <c r="AO1193" t="s">
        <v>32</v>
      </c>
      <c r="AP1193" t="s">
        <v>32</v>
      </c>
    </row>
    <row r="1194" spans="1:42" x14ac:dyDescent="0.25">
      <c r="A1194">
        <v>201606</v>
      </c>
      <c r="B1194" t="str">
        <f t="shared" si="252"/>
        <v>2016-I</v>
      </c>
      <c r="C1194" t="s">
        <v>1250</v>
      </c>
      <c r="D1194" t="s">
        <v>1250</v>
      </c>
      <c r="E1194">
        <v>30118727</v>
      </c>
      <c r="F1194" t="s">
        <v>29</v>
      </c>
      <c r="G1194">
        <v>0</v>
      </c>
      <c r="H1194">
        <v>0</v>
      </c>
      <c r="I1194">
        <v>0</v>
      </c>
      <c r="J1194">
        <f t="shared" si="253"/>
        <v>0</v>
      </c>
      <c r="K1194" t="str">
        <f t="shared" si="254"/>
        <v>Modelamiento</v>
      </c>
      <c r="L1194">
        <f t="shared" si="255"/>
        <v>0</v>
      </c>
      <c r="M1194">
        <v>46</v>
      </c>
      <c r="N1194" t="str">
        <f t="shared" si="256"/>
        <v>&lt;=50</v>
      </c>
      <c r="O1194" t="s">
        <v>72</v>
      </c>
      <c r="P1194" t="s">
        <v>39</v>
      </c>
      <c r="Q1194">
        <v>34886</v>
      </c>
      <c r="R1194">
        <v>999</v>
      </c>
      <c r="S1194" t="str">
        <f t="shared" si="257"/>
        <v>&lt;=1000</v>
      </c>
      <c r="T1194">
        <v>998.54</v>
      </c>
      <c r="U1194" t="str">
        <f t="shared" si="258"/>
        <v>&lt;=1000</v>
      </c>
      <c r="V1194" t="s">
        <v>585</v>
      </c>
      <c r="W1194">
        <v>33995</v>
      </c>
      <c r="X1194" s="12">
        <f t="shared" si="259"/>
        <v>2.9386674510957493E-2</v>
      </c>
      <c r="Y1194" t="str">
        <f t="shared" si="260"/>
        <v>&lt;=0.03</v>
      </c>
      <c r="Z1194" t="s">
        <v>32</v>
      </c>
      <c r="AA1194">
        <v>9</v>
      </c>
      <c r="AB1194" t="s">
        <v>32</v>
      </c>
      <c r="AC1194" t="str">
        <f t="shared" si="261"/>
        <v/>
      </c>
      <c r="AD1194" t="s">
        <v>32</v>
      </c>
      <c r="AE1194" t="str">
        <f t="shared" si="262"/>
        <v/>
      </c>
      <c r="AF1194" t="s">
        <v>32</v>
      </c>
      <c r="AG1194" t="str">
        <f t="shared" si="263"/>
        <v/>
      </c>
      <c r="AH1194" t="s">
        <v>32</v>
      </c>
      <c r="AI1194" t="str">
        <f t="shared" si="264"/>
        <v/>
      </c>
      <c r="AJ1194" t="s">
        <v>32</v>
      </c>
      <c r="AK1194" t="str">
        <f t="shared" si="265"/>
        <v/>
      </c>
      <c r="AL1194">
        <v>0</v>
      </c>
      <c r="AM1194">
        <v>0</v>
      </c>
      <c r="AN1194">
        <v>0</v>
      </c>
      <c r="AO1194" t="s">
        <v>32</v>
      </c>
      <c r="AP1194" t="s">
        <v>32</v>
      </c>
    </row>
    <row r="1195" spans="1:42" x14ac:dyDescent="0.25">
      <c r="A1195">
        <v>201606</v>
      </c>
      <c r="B1195" t="str">
        <f t="shared" si="252"/>
        <v>2016-I</v>
      </c>
      <c r="C1195" t="s">
        <v>1251</v>
      </c>
      <c r="D1195" t="s">
        <v>1251</v>
      </c>
      <c r="E1195">
        <v>30119770</v>
      </c>
      <c r="F1195" t="s">
        <v>29</v>
      </c>
      <c r="G1195">
        <v>0</v>
      </c>
      <c r="H1195">
        <v>0</v>
      </c>
      <c r="I1195">
        <v>0</v>
      </c>
      <c r="J1195">
        <f t="shared" si="253"/>
        <v>0</v>
      </c>
      <c r="K1195" t="str">
        <f t="shared" si="254"/>
        <v>Modelamiento</v>
      </c>
      <c r="L1195">
        <f t="shared" si="255"/>
        <v>0</v>
      </c>
      <c r="M1195">
        <v>30</v>
      </c>
      <c r="N1195" t="str">
        <f t="shared" si="256"/>
        <v>&lt;=30</v>
      </c>
      <c r="O1195" t="s">
        <v>56</v>
      </c>
      <c r="P1195" t="s">
        <v>31</v>
      </c>
      <c r="Q1195">
        <v>49322</v>
      </c>
      <c r="R1195">
        <v>1500</v>
      </c>
      <c r="S1195" t="str">
        <f t="shared" si="257"/>
        <v>&lt;=1500</v>
      </c>
      <c r="T1195">
        <v>1642.56</v>
      </c>
      <c r="U1195" t="str">
        <f t="shared" si="258"/>
        <v>&gt;1500</v>
      </c>
      <c r="V1195" t="s">
        <v>597</v>
      </c>
      <c r="W1195">
        <v>48932</v>
      </c>
      <c r="X1195" s="12">
        <f t="shared" si="259"/>
        <v>3.0654786233957329E-2</v>
      </c>
      <c r="Y1195" t="str">
        <f t="shared" si="260"/>
        <v>&lt;=0.04</v>
      </c>
      <c r="Z1195" t="s">
        <v>32</v>
      </c>
      <c r="AA1195">
        <v>9</v>
      </c>
      <c r="AB1195" t="s">
        <v>32</v>
      </c>
      <c r="AC1195" t="str">
        <f t="shared" si="261"/>
        <v/>
      </c>
      <c r="AD1195" t="s">
        <v>32</v>
      </c>
      <c r="AE1195" t="str">
        <f t="shared" si="262"/>
        <v/>
      </c>
      <c r="AF1195" t="s">
        <v>32</v>
      </c>
      <c r="AG1195" t="str">
        <f t="shared" si="263"/>
        <v/>
      </c>
      <c r="AH1195" t="s">
        <v>32</v>
      </c>
      <c r="AI1195" t="str">
        <f t="shared" si="264"/>
        <v/>
      </c>
      <c r="AJ1195" t="s">
        <v>32</v>
      </c>
      <c r="AK1195" t="str">
        <f t="shared" si="265"/>
        <v/>
      </c>
      <c r="AL1195">
        <v>0</v>
      </c>
      <c r="AM1195">
        <v>0</v>
      </c>
      <c r="AN1195">
        <v>0</v>
      </c>
      <c r="AO1195" t="s">
        <v>32</v>
      </c>
      <c r="AP1195" t="s">
        <v>32</v>
      </c>
    </row>
    <row r="1196" spans="1:42" x14ac:dyDescent="0.25">
      <c r="A1196">
        <v>201606</v>
      </c>
      <c r="B1196" t="str">
        <f t="shared" si="252"/>
        <v>2016-I</v>
      </c>
      <c r="C1196" t="s">
        <v>1252</v>
      </c>
      <c r="D1196" t="s">
        <v>1252</v>
      </c>
      <c r="E1196">
        <v>30115785</v>
      </c>
      <c r="F1196" t="s">
        <v>29</v>
      </c>
      <c r="G1196">
        <v>0</v>
      </c>
      <c r="H1196">
        <v>0</v>
      </c>
      <c r="I1196">
        <v>0</v>
      </c>
      <c r="J1196">
        <f t="shared" si="253"/>
        <v>0</v>
      </c>
      <c r="K1196" t="str">
        <f t="shared" si="254"/>
        <v>Modelamiento</v>
      </c>
      <c r="L1196">
        <f t="shared" si="255"/>
        <v>0</v>
      </c>
      <c r="M1196">
        <v>34</v>
      </c>
      <c r="N1196" t="str">
        <f t="shared" si="256"/>
        <v>&lt;=35</v>
      </c>
      <c r="O1196" t="s">
        <v>56</v>
      </c>
      <c r="P1196" t="s">
        <v>39</v>
      </c>
      <c r="Q1196">
        <v>34886</v>
      </c>
      <c r="R1196">
        <v>999</v>
      </c>
      <c r="S1196" t="str">
        <f t="shared" si="257"/>
        <v>&lt;=1000</v>
      </c>
      <c r="T1196">
        <v>998.54</v>
      </c>
      <c r="U1196" t="str">
        <f t="shared" si="258"/>
        <v>&lt;=1000</v>
      </c>
      <c r="V1196" t="s">
        <v>585</v>
      </c>
      <c r="W1196">
        <v>33995</v>
      </c>
      <c r="X1196" s="12">
        <f t="shared" si="259"/>
        <v>2.9386674510957493E-2</v>
      </c>
      <c r="Y1196" t="str">
        <f t="shared" si="260"/>
        <v>&lt;=0.03</v>
      </c>
      <c r="Z1196" t="s">
        <v>32</v>
      </c>
      <c r="AA1196">
        <v>0</v>
      </c>
      <c r="AB1196">
        <v>10105.44</v>
      </c>
      <c r="AC1196" t="str">
        <f t="shared" si="261"/>
        <v>&gt;5000</v>
      </c>
      <c r="AD1196">
        <v>0</v>
      </c>
      <c r="AE1196" t="str">
        <f t="shared" si="262"/>
        <v>=0</v>
      </c>
      <c r="AF1196">
        <v>0</v>
      </c>
      <c r="AG1196" t="str">
        <f t="shared" si="263"/>
        <v>&lt;=500</v>
      </c>
      <c r="AH1196" t="s">
        <v>32</v>
      </c>
      <c r="AI1196" t="str">
        <f t="shared" si="264"/>
        <v/>
      </c>
      <c r="AJ1196" t="s">
        <v>32</v>
      </c>
      <c r="AK1196" t="str">
        <f t="shared" si="265"/>
        <v/>
      </c>
      <c r="AL1196">
        <v>4</v>
      </c>
      <c r="AM1196">
        <v>4</v>
      </c>
      <c r="AN1196">
        <v>0</v>
      </c>
      <c r="AO1196">
        <v>1</v>
      </c>
      <c r="AP1196" t="s">
        <v>32</v>
      </c>
    </row>
    <row r="1197" spans="1:42" x14ac:dyDescent="0.25">
      <c r="A1197">
        <v>201606</v>
      </c>
      <c r="B1197" t="str">
        <f t="shared" si="252"/>
        <v>2016-I</v>
      </c>
      <c r="C1197" t="s">
        <v>1253</v>
      </c>
      <c r="D1197" t="s">
        <v>1253</v>
      </c>
      <c r="E1197">
        <v>30120173</v>
      </c>
      <c r="F1197" t="s">
        <v>29</v>
      </c>
      <c r="G1197">
        <v>0</v>
      </c>
      <c r="H1197">
        <v>0</v>
      </c>
      <c r="I1197">
        <v>0</v>
      </c>
      <c r="J1197">
        <f t="shared" si="253"/>
        <v>0</v>
      </c>
      <c r="K1197" t="str">
        <f t="shared" si="254"/>
        <v>Modelamiento</v>
      </c>
      <c r="L1197">
        <f t="shared" si="255"/>
        <v>0</v>
      </c>
      <c r="M1197">
        <v>30</v>
      </c>
      <c r="N1197" t="str">
        <f t="shared" si="256"/>
        <v>&lt;=30</v>
      </c>
      <c r="O1197" t="s">
        <v>72</v>
      </c>
      <c r="P1197" t="s">
        <v>31</v>
      </c>
      <c r="Q1197">
        <v>30530</v>
      </c>
      <c r="R1197">
        <v>499</v>
      </c>
      <c r="S1197" t="str">
        <f t="shared" si="257"/>
        <v>&lt;=500</v>
      </c>
      <c r="T1197">
        <v>998.54</v>
      </c>
      <c r="U1197" t="str">
        <f t="shared" si="258"/>
        <v>&lt;=1000</v>
      </c>
      <c r="V1197" t="s">
        <v>585</v>
      </c>
      <c r="W1197">
        <v>29139</v>
      </c>
      <c r="X1197" s="12">
        <f t="shared" si="259"/>
        <v>1.7124815539311576E-2</v>
      </c>
      <c r="Y1197" t="str">
        <f t="shared" si="260"/>
        <v>&lt;=0.02</v>
      </c>
      <c r="Z1197" t="s">
        <v>32</v>
      </c>
      <c r="AA1197">
        <v>4</v>
      </c>
      <c r="AB1197">
        <v>802.29</v>
      </c>
      <c r="AC1197" t="str">
        <f t="shared" si="261"/>
        <v>&lt;=1000</v>
      </c>
      <c r="AD1197">
        <v>1581</v>
      </c>
      <c r="AE1197" t="str">
        <f t="shared" si="262"/>
        <v>&gt;120</v>
      </c>
      <c r="AF1197">
        <v>802.29</v>
      </c>
      <c r="AG1197" t="str">
        <f t="shared" si="263"/>
        <v>&lt;=1000</v>
      </c>
      <c r="AH1197" t="s">
        <v>32</v>
      </c>
      <c r="AI1197" t="str">
        <f t="shared" si="264"/>
        <v/>
      </c>
      <c r="AJ1197" t="s">
        <v>32</v>
      </c>
      <c r="AK1197" t="str">
        <f t="shared" si="265"/>
        <v/>
      </c>
      <c r="AL1197">
        <v>12</v>
      </c>
      <c r="AM1197">
        <v>0</v>
      </c>
      <c r="AN1197">
        <v>12</v>
      </c>
      <c r="AO1197" t="s">
        <v>32</v>
      </c>
      <c r="AP1197">
        <v>1</v>
      </c>
    </row>
    <row r="1198" spans="1:42" x14ac:dyDescent="0.25">
      <c r="A1198">
        <v>201606</v>
      </c>
      <c r="B1198" t="str">
        <f t="shared" si="252"/>
        <v>2016-I</v>
      </c>
      <c r="C1198" t="s">
        <v>1254</v>
      </c>
      <c r="D1198" t="s">
        <v>1254</v>
      </c>
      <c r="E1198">
        <v>30117831</v>
      </c>
      <c r="F1198" t="s">
        <v>29</v>
      </c>
      <c r="G1198">
        <v>1</v>
      </c>
      <c r="H1198">
        <v>0</v>
      </c>
      <c r="I1198">
        <v>0</v>
      </c>
      <c r="J1198">
        <f t="shared" si="253"/>
        <v>0</v>
      </c>
      <c r="K1198" t="str">
        <f t="shared" si="254"/>
        <v>Modelamiento</v>
      </c>
      <c r="L1198">
        <f t="shared" si="255"/>
        <v>0</v>
      </c>
      <c r="M1198">
        <v>36</v>
      </c>
      <c r="N1198" t="str">
        <f t="shared" si="256"/>
        <v>&lt;=40</v>
      </c>
      <c r="O1198" t="s">
        <v>56</v>
      </c>
      <c r="P1198" t="s">
        <v>35</v>
      </c>
      <c r="Q1198">
        <v>36657</v>
      </c>
      <c r="R1198">
        <v>1500</v>
      </c>
      <c r="S1198" t="str">
        <f t="shared" si="257"/>
        <v>&lt;=1500</v>
      </c>
      <c r="T1198">
        <v>1325.6</v>
      </c>
      <c r="U1198" t="str">
        <f t="shared" si="258"/>
        <v>&lt;=1400</v>
      </c>
      <c r="V1198" t="s">
        <v>614</v>
      </c>
      <c r="W1198">
        <v>36267</v>
      </c>
      <c r="X1198" s="12">
        <f t="shared" si="259"/>
        <v>4.1359913971378941E-2</v>
      </c>
      <c r="Y1198" t="str">
        <f t="shared" si="260"/>
        <v>&lt;=0.05</v>
      </c>
      <c r="Z1198" t="s">
        <v>32</v>
      </c>
      <c r="AA1198">
        <v>9</v>
      </c>
      <c r="AB1198" t="s">
        <v>32</v>
      </c>
      <c r="AC1198" t="str">
        <f t="shared" si="261"/>
        <v/>
      </c>
      <c r="AD1198" t="s">
        <v>32</v>
      </c>
      <c r="AE1198" t="str">
        <f t="shared" si="262"/>
        <v/>
      </c>
      <c r="AF1198" t="s">
        <v>32</v>
      </c>
      <c r="AG1198" t="str">
        <f t="shared" si="263"/>
        <v/>
      </c>
      <c r="AH1198" t="s">
        <v>32</v>
      </c>
      <c r="AI1198" t="str">
        <f t="shared" si="264"/>
        <v/>
      </c>
      <c r="AJ1198" t="s">
        <v>32</v>
      </c>
      <c r="AK1198" t="str">
        <f t="shared" si="265"/>
        <v/>
      </c>
      <c r="AL1198">
        <v>0</v>
      </c>
      <c r="AM1198">
        <v>0</v>
      </c>
      <c r="AN1198">
        <v>0</v>
      </c>
      <c r="AO1198" t="s">
        <v>32</v>
      </c>
      <c r="AP1198" t="s">
        <v>32</v>
      </c>
    </row>
    <row r="1199" spans="1:42" x14ac:dyDescent="0.25">
      <c r="A1199">
        <v>201606</v>
      </c>
      <c r="B1199" t="str">
        <f t="shared" si="252"/>
        <v>2016-I</v>
      </c>
      <c r="C1199" t="s">
        <v>1255</v>
      </c>
      <c r="D1199" t="s">
        <v>1255</v>
      </c>
      <c r="E1199">
        <v>30118040</v>
      </c>
      <c r="F1199" t="s">
        <v>29</v>
      </c>
      <c r="G1199">
        <v>0</v>
      </c>
      <c r="H1199">
        <v>0</v>
      </c>
      <c r="I1199">
        <v>0</v>
      </c>
      <c r="J1199">
        <f t="shared" si="253"/>
        <v>0</v>
      </c>
      <c r="K1199" t="str">
        <f t="shared" si="254"/>
        <v>Modelamiento</v>
      </c>
      <c r="L1199">
        <f t="shared" si="255"/>
        <v>0</v>
      </c>
      <c r="M1199">
        <v>36</v>
      </c>
      <c r="N1199" t="str">
        <f t="shared" si="256"/>
        <v>&lt;=40</v>
      </c>
      <c r="O1199" t="s">
        <v>56</v>
      </c>
      <c r="P1199" t="s">
        <v>31</v>
      </c>
      <c r="Q1199">
        <v>30529</v>
      </c>
      <c r="R1199">
        <v>500</v>
      </c>
      <c r="S1199" t="str">
        <f t="shared" si="257"/>
        <v>&lt;=500</v>
      </c>
      <c r="T1199">
        <v>998.51</v>
      </c>
      <c r="U1199" t="str">
        <f t="shared" si="258"/>
        <v>&lt;=1000</v>
      </c>
      <c r="V1199" t="s">
        <v>585</v>
      </c>
      <c r="W1199">
        <v>29139</v>
      </c>
      <c r="X1199" s="12">
        <f t="shared" si="259"/>
        <v>1.7159133806925426E-2</v>
      </c>
      <c r="Y1199" t="str">
        <f t="shared" si="260"/>
        <v>&lt;=0.02</v>
      </c>
      <c r="Z1199" t="s">
        <v>32</v>
      </c>
      <c r="AA1199">
        <v>4</v>
      </c>
      <c r="AB1199">
        <v>3308.41</v>
      </c>
      <c r="AC1199" t="str">
        <f t="shared" si="261"/>
        <v>&lt;=4000</v>
      </c>
      <c r="AD1199">
        <v>1002</v>
      </c>
      <c r="AE1199" t="str">
        <f t="shared" si="262"/>
        <v>&gt;120</v>
      </c>
      <c r="AF1199">
        <v>3308.41</v>
      </c>
      <c r="AG1199" t="str">
        <f t="shared" si="263"/>
        <v>&lt;=4000</v>
      </c>
      <c r="AH1199" t="s">
        <v>32</v>
      </c>
      <c r="AI1199" t="str">
        <f t="shared" si="264"/>
        <v/>
      </c>
      <c r="AJ1199" t="s">
        <v>32</v>
      </c>
      <c r="AK1199" t="str">
        <f t="shared" si="265"/>
        <v/>
      </c>
      <c r="AL1199">
        <v>12</v>
      </c>
      <c r="AM1199">
        <v>0</v>
      </c>
      <c r="AN1199">
        <v>12</v>
      </c>
      <c r="AO1199" t="s">
        <v>32</v>
      </c>
      <c r="AP1199">
        <v>1</v>
      </c>
    </row>
    <row r="1200" spans="1:42" x14ac:dyDescent="0.25">
      <c r="A1200">
        <v>201606</v>
      </c>
      <c r="B1200" t="str">
        <f t="shared" si="252"/>
        <v>2016-I</v>
      </c>
      <c r="C1200" t="s">
        <v>1256</v>
      </c>
      <c r="D1200" t="s">
        <v>1256</v>
      </c>
      <c r="E1200">
        <v>30120109</v>
      </c>
      <c r="F1200" t="s">
        <v>29</v>
      </c>
      <c r="G1200">
        <v>0</v>
      </c>
      <c r="H1200">
        <v>0</v>
      </c>
      <c r="I1200">
        <v>0</v>
      </c>
      <c r="J1200">
        <f t="shared" si="253"/>
        <v>0</v>
      </c>
      <c r="K1200" t="str">
        <f t="shared" si="254"/>
        <v>Modelamiento</v>
      </c>
      <c r="L1200">
        <f t="shared" si="255"/>
        <v>0</v>
      </c>
      <c r="M1200">
        <v>36</v>
      </c>
      <c r="N1200" t="str">
        <f t="shared" si="256"/>
        <v>&lt;=40</v>
      </c>
      <c r="O1200" t="s">
        <v>56</v>
      </c>
      <c r="P1200" t="s">
        <v>39</v>
      </c>
      <c r="Q1200">
        <v>49322</v>
      </c>
      <c r="R1200">
        <v>1500</v>
      </c>
      <c r="S1200" t="str">
        <f t="shared" si="257"/>
        <v>&lt;=1500</v>
      </c>
      <c r="T1200">
        <v>1640.52</v>
      </c>
      <c r="U1200" t="str">
        <f t="shared" si="258"/>
        <v>&gt;1500</v>
      </c>
      <c r="V1200" t="s">
        <v>597</v>
      </c>
      <c r="W1200">
        <v>48932</v>
      </c>
      <c r="X1200" s="12">
        <f t="shared" si="259"/>
        <v>3.0654786233957329E-2</v>
      </c>
      <c r="Y1200" t="str">
        <f t="shared" si="260"/>
        <v>&lt;=0.04</v>
      </c>
      <c r="Z1200" t="s">
        <v>32</v>
      </c>
      <c r="AA1200">
        <v>9</v>
      </c>
      <c r="AB1200" t="s">
        <v>32</v>
      </c>
      <c r="AC1200" t="str">
        <f t="shared" si="261"/>
        <v/>
      </c>
      <c r="AD1200" t="s">
        <v>32</v>
      </c>
      <c r="AE1200" t="str">
        <f t="shared" si="262"/>
        <v/>
      </c>
      <c r="AF1200" t="s">
        <v>32</v>
      </c>
      <c r="AG1200" t="str">
        <f t="shared" si="263"/>
        <v/>
      </c>
      <c r="AH1200" t="s">
        <v>32</v>
      </c>
      <c r="AI1200" t="str">
        <f t="shared" si="264"/>
        <v/>
      </c>
      <c r="AJ1200" t="s">
        <v>32</v>
      </c>
      <c r="AK1200" t="str">
        <f t="shared" si="265"/>
        <v/>
      </c>
      <c r="AL1200">
        <v>0</v>
      </c>
      <c r="AM1200">
        <v>0</v>
      </c>
      <c r="AN1200">
        <v>0</v>
      </c>
      <c r="AO1200" t="s">
        <v>32</v>
      </c>
      <c r="AP1200" t="s">
        <v>32</v>
      </c>
    </row>
    <row r="1201" spans="1:42" x14ac:dyDescent="0.25">
      <c r="A1201">
        <v>201606</v>
      </c>
      <c r="B1201" t="str">
        <f t="shared" si="252"/>
        <v>2016-I</v>
      </c>
      <c r="C1201" t="s">
        <v>1257</v>
      </c>
      <c r="D1201" t="s">
        <v>1257</v>
      </c>
      <c r="E1201">
        <v>30117212</v>
      </c>
      <c r="F1201" t="s">
        <v>29</v>
      </c>
      <c r="G1201">
        <v>1</v>
      </c>
      <c r="H1201">
        <v>0</v>
      </c>
      <c r="I1201">
        <v>0</v>
      </c>
      <c r="J1201">
        <f t="shared" si="253"/>
        <v>0</v>
      </c>
      <c r="K1201" t="str">
        <f t="shared" si="254"/>
        <v>Modelamiento</v>
      </c>
      <c r="L1201">
        <f t="shared" si="255"/>
        <v>0</v>
      </c>
      <c r="M1201">
        <v>23</v>
      </c>
      <c r="N1201" t="str">
        <f t="shared" si="256"/>
        <v>&lt;=25</v>
      </c>
      <c r="O1201" t="s">
        <v>56</v>
      </c>
      <c r="P1201" t="s">
        <v>31</v>
      </c>
      <c r="Q1201">
        <v>49322</v>
      </c>
      <c r="R1201">
        <v>1500</v>
      </c>
      <c r="S1201" t="str">
        <f t="shared" si="257"/>
        <v>&lt;=1500</v>
      </c>
      <c r="T1201">
        <v>1639.51</v>
      </c>
      <c r="U1201" t="str">
        <f t="shared" si="258"/>
        <v>&gt;1500</v>
      </c>
      <c r="V1201" t="s">
        <v>597</v>
      </c>
      <c r="W1201">
        <v>48932</v>
      </c>
      <c r="X1201" s="12">
        <f t="shared" si="259"/>
        <v>3.0654786233957329E-2</v>
      </c>
      <c r="Y1201" t="str">
        <f t="shared" si="260"/>
        <v>&lt;=0.04</v>
      </c>
      <c r="Z1201" t="s">
        <v>32</v>
      </c>
      <c r="AA1201">
        <v>9</v>
      </c>
      <c r="AB1201" t="s">
        <v>32</v>
      </c>
      <c r="AC1201" t="str">
        <f t="shared" si="261"/>
        <v/>
      </c>
      <c r="AD1201" t="s">
        <v>32</v>
      </c>
      <c r="AE1201" t="str">
        <f t="shared" si="262"/>
        <v/>
      </c>
      <c r="AF1201" t="s">
        <v>32</v>
      </c>
      <c r="AG1201" t="str">
        <f t="shared" si="263"/>
        <v/>
      </c>
      <c r="AH1201" t="s">
        <v>32</v>
      </c>
      <c r="AI1201" t="str">
        <f t="shared" si="264"/>
        <v/>
      </c>
      <c r="AJ1201" t="s">
        <v>32</v>
      </c>
      <c r="AK1201" t="str">
        <f t="shared" si="265"/>
        <v/>
      </c>
      <c r="AL1201">
        <v>0</v>
      </c>
      <c r="AM1201">
        <v>0</v>
      </c>
      <c r="AN1201">
        <v>0</v>
      </c>
      <c r="AO1201" t="s">
        <v>32</v>
      </c>
      <c r="AP1201" t="s">
        <v>32</v>
      </c>
    </row>
    <row r="1202" spans="1:42" x14ac:dyDescent="0.25">
      <c r="A1202">
        <v>201606</v>
      </c>
      <c r="B1202" t="str">
        <f t="shared" si="252"/>
        <v>2016-I</v>
      </c>
      <c r="C1202" t="s">
        <v>1258</v>
      </c>
      <c r="D1202" t="s">
        <v>1258</v>
      </c>
      <c r="E1202">
        <v>30115192</v>
      </c>
      <c r="F1202" t="s">
        <v>29</v>
      </c>
      <c r="G1202">
        <v>0</v>
      </c>
      <c r="H1202">
        <v>0</v>
      </c>
      <c r="I1202">
        <v>0</v>
      </c>
      <c r="J1202">
        <f t="shared" si="253"/>
        <v>0</v>
      </c>
      <c r="K1202" t="str">
        <f t="shared" si="254"/>
        <v>Modelamiento</v>
      </c>
      <c r="L1202">
        <f t="shared" si="255"/>
        <v>0</v>
      </c>
      <c r="M1202">
        <v>24</v>
      </c>
      <c r="N1202" t="str">
        <f t="shared" si="256"/>
        <v>&lt;=25</v>
      </c>
      <c r="O1202" t="s">
        <v>56</v>
      </c>
      <c r="P1202" t="s">
        <v>39</v>
      </c>
      <c r="Q1202">
        <v>34886</v>
      </c>
      <c r="R1202">
        <v>999</v>
      </c>
      <c r="S1202" t="str">
        <f t="shared" si="257"/>
        <v>&lt;=1000</v>
      </c>
      <c r="T1202">
        <v>998.54</v>
      </c>
      <c r="U1202" t="str">
        <f t="shared" si="258"/>
        <v>&lt;=1000</v>
      </c>
      <c r="V1202" t="s">
        <v>585</v>
      </c>
      <c r="W1202">
        <v>33995</v>
      </c>
      <c r="X1202" s="12">
        <f t="shared" si="259"/>
        <v>2.9386674510957493E-2</v>
      </c>
      <c r="Y1202" t="str">
        <f t="shared" si="260"/>
        <v>&lt;=0.03</v>
      </c>
      <c r="Z1202" t="s">
        <v>32</v>
      </c>
      <c r="AA1202">
        <v>9</v>
      </c>
      <c r="AB1202" t="s">
        <v>32</v>
      </c>
      <c r="AC1202" t="str">
        <f t="shared" si="261"/>
        <v/>
      </c>
      <c r="AD1202" t="s">
        <v>32</v>
      </c>
      <c r="AE1202" t="str">
        <f t="shared" si="262"/>
        <v/>
      </c>
      <c r="AF1202" t="s">
        <v>32</v>
      </c>
      <c r="AG1202" t="str">
        <f t="shared" si="263"/>
        <v/>
      </c>
      <c r="AH1202" t="s">
        <v>32</v>
      </c>
      <c r="AI1202" t="str">
        <f t="shared" si="264"/>
        <v/>
      </c>
      <c r="AJ1202" t="s">
        <v>32</v>
      </c>
      <c r="AK1202" t="str">
        <f t="shared" si="265"/>
        <v/>
      </c>
      <c r="AL1202">
        <v>0</v>
      </c>
      <c r="AM1202">
        <v>0</v>
      </c>
      <c r="AN1202">
        <v>0</v>
      </c>
      <c r="AO1202" t="s">
        <v>32</v>
      </c>
      <c r="AP1202" t="s">
        <v>32</v>
      </c>
    </row>
    <row r="1203" spans="1:42" x14ac:dyDescent="0.25">
      <c r="A1203">
        <v>201606</v>
      </c>
      <c r="B1203" t="str">
        <f t="shared" si="252"/>
        <v>2016-I</v>
      </c>
      <c r="C1203" t="s">
        <v>1259</v>
      </c>
      <c r="D1203" t="s">
        <v>1259</v>
      </c>
      <c r="E1203">
        <v>30114009</v>
      </c>
      <c r="F1203" t="s">
        <v>29</v>
      </c>
      <c r="G1203">
        <v>0</v>
      </c>
      <c r="H1203">
        <v>0</v>
      </c>
      <c r="I1203">
        <v>0</v>
      </c>
      <c r="J1203">
        <f t="shared" si="253"/>
        <v>0</v>
      </c>
      <c r="K1203" t="str">
        <f t="shared" si="254"/>
        <v>Modelamiento</v>
      </c>
      <c r="L1203">
        <f t="shared" si="255"/>
        <v>0</v>
      </c>
      <c r="M1203">
        <v>31</v>
      </c>
      <c r="N1203" t="str">
        <f t="shared" si="256"/>
        <v>&lt;=35</v>
      </c>
      <c r="O1203" t="s">
        <v>56</v>
      </c>
      <c r="P1203" t="s">
        <v>39</v>
      </c>
      <c r="Q1203">
        <v>34885</v>
      </c>
      <c r="R1203">
        <v>1000</v>
      </c>
      <c r="S1203" t="str">
        <f t="shared" si="257"/>
        <v>&lt;=1000</v>
      </c>
      <c r="T1203">
        <v>998.74</v>
      </c>
      <c r="U1203" t="str">
        <f t="shared" si="258"/>
        <v>&lt;=1000</v>
      </c>
      <c r="V1203" t="s">
        <v>585</v>
      </c>
      <c r="W1203">
        <v>33995</v>
      </c>
      <c r="X1203" s="12">
        <f t="shared" si="259"/>
        <v>2.9416090601559051E-2</v>
      </c>
      <c r="Y1203" t="str">
        <f t="shared" si="260"/>
        <v>&lt;=0.03</v>
      </c>
      <c r="Z1203" t="s">
        <v>32</v>
      </c>
      <c r="AA1203">
        <v>0</v>
      </c>
      <c r="AB1203">
        <v>1692.81</v>
      </c>
      <c r="AC1203" t="str">
        <f t="shared" si="261"/>
        <v>&lt;=2000</v>
      </c>
      <c r="AD1203">
        <v>0</v>
      </c>
      <c r="AE1203" t="str">
        <f t="shared" si="262"/>
        <v>=0</v>
      </c>
      <c r="AF1203">
        <v>0</v>
      </c>
      <c r="AG1203" t="str">
        <f t="shared" si="263"/>
        <v>&lt;=500</v>
      </c>
      <c r="AH1203" t="s">
        <v>32</v>
      </c>
      <c r="AI1203" t="str">
        <f t="shared" si="264"/>
        <v/>
      </c>
      <c r="AJ1203" t="s">
        <v>32</v>
      </c>
      <c r="AK1203" t="str">
        <f t="shared" si="265"/>
        <v/>
      </c>
      <c r="AL1203">
        <v>2</v>
      </c>
      <c r="AM1203">
        <v>2</v>
      </c>
      <c r="AN1203">
        <v>0</v>
      </c>
      <c r="AO1203">
        <v>1</v>
      </c>
      <c r="AP1203" t="s">
        <v>32</v>
      </c>
    </row>
    <row r="1204" spans="1:42" x14ac:dyDescent="0.25">
      <c r="A1204">
        <v>201606</v>
      </c>
      <c r="B1204" t="str">
        <f t="shared" si="252"/>
        <v>2016-I</v>
      </c>
      <c r="C1204" t="s">
        <v>1260</v>
      </c>
      <c r="D1204" t="s">
        <v>1260</v>
      </c>
      <c r="E1204">
        <v>30112278</v>
      </c>
      <c r="F1204" t="s">
        <v>29</v>
      </c>
      <c r="G1204">
        <v>0</v>
      </c>
      <c r="H1204">
        <v>0</v>
      </c>
      <c r="I1204">
        <v>0</v>
      </c>
      <c r="J1204">
        <f t="shared" si="253"/>
        <v>0</v>
      </c>
      <c r="K1204" t="str">
        <f t="shared" si="254"/>
        <v>Modelamiento</v>
      </c>
      <c r="L1204">
        <f t="shared" si="255"/>
        <v>0</v>
      </c>
      <c r="M1204">
        <v>28</v>
      </c>
      <c r="N1204" t="str">
        <f t="shared" si="256"/>
        <v>&lt;=30</v>
      </c>
      <c r="O1204" t="s">
        <v>56</v>
      </c>
      <c r="P1204" t="s">
        <v>31</v>
      </c>
      <c r="Q1204">
        <v>44213</v>
      </c>
      <c r="R1204">
        <v>1500</v>
      </c>
      <c r="S1204" t="str">
        <f t="shared" si="257"/>
        <v>&lt;=1500</v>
      </c>
      <c r="T1204">
        <v>1470.59</v>
      </c>
      <c r="U1204" t="str">
        <f t="shared" si="258"/>
        <v>&lt;=1500</v>
      </c>
      <c r="V1204" t="s">
        <v>587</v>
      </c>
      <c r="W1204">
        <v>43823</v>
      </c>
      <c r="X1204" s="12">
        <f t="shared" si="259"/>
        <v>3.4228601419346007E-2</v>
      </c>
      <c r="Y1204" t="str">
        <f t="shared" si="260"/>
        <v>&lt;=0.04</v>
      </c>
      <c r="Z1204" t="s">
        <v>32</v>
      </c>
      <c r="AA1204">
        <v>9</v>
      </c>
      <c r="AB1204" t="s">
        <v>32</v>
      </c>
      <c r="AC1204" t="str">
        <f t="shared" si="261"/>
        <v/>
      </c>
      <c r="AD1204" t="s">
        <v>32</v>
      </c>
      <c r="AE1204" t="str">
        <f t="shared" si="262"/>
        <v/>
      </c>
      <c r="AF1204" t="s">
        <v>32</v>
      </c>
      <c r="AG1204" t="str">
        <f t="shared" si="263"/>
        <v/>
      </c>
      <c r="AH1204" t="s">
        <v>32</v>
      </c>
      <c r="AI1204" t="str">
        <f t="shared" si="264"/>
        <v/>
      </c>
      <c r="AJ1204" t="s">
        <v>32</v>
      </c>
      <c r="AK1204" t="str">
        <f t="shared" si="265"/>
        <v/>
      </c>
      <c r="AL1204">
        <v>0</v>
      </c>
      <c r="AM1204">
        <v>0</v>
      </c>
      <c r="AN1204">
        <v>0</v>
      </c>
      <c r="AO1204" t="s">
        <v>32</v>
      </c>
      <c r="AP1204" t="s">
        <v>32</v>
      </c>
    </row>
    <row r="1205" spans="1:42" x14ac:dyDescent="0.25">
      <c r="A1205">
        <v>201606</v>
      </c>
      <c r="B1205" t="str">
        <f t="shared" si="252"/>
        <v>2016-I</v>
      </c>
      <c r="C1205" t="s">
        <v>1261</v>
      </c>
      <c r="D1205" t="s">
        <v>1261</v>
      </c>
      <c r="E1205">
        <v>30120392</v>
      </c>
      <c r="F1205" t="s">
        <v>29</v>
      </c>
      <c r="G1205">
        <v>1</v>
      </c>
      <c r="H1205">
        <v>0</v>
      </c>
      <c r="I1205">
        <v>0</v>
      </c>
      <c r="J1205">
        <f t="shared" si="253"/>
        <v>0</v>
      </c>
      <c r="K1205" t="str">
        <f t="shared" si="254"/>
        <v>Modelamiento</v>
      </c>
      <c r="L1205">
        <f t="shared" si="255"/>
        <v>0</v>
      </c>
      <c r="M1205">
        <v>29</v>
      </c>
      <c r="N1205" t="str">
        <f t="shared" si="256"/>
        <v>&lt;=30</v>
      </c>
      <c r="O1205" t="s">
        <v>56</v>
      </c>
      <c r="P1205" t="s">
        <v>31</v>
      </c>
      <c r="Q1205">
        <v>30530</v>
      </c>
      <c r="R1205">
        <v>499</v>
      </c>
      <c r="S1205" t="str">
        <f t="shared" si="257"/>
        <v>&lt;=500</v>
      </c>
      <c r="T1205">
        <v>998.54</v>
      </c>
      <c r="U1205" t="str">
        <f t="shared" si="258"/>
        <v>&lt;=1000</v>
      </c>
      <c r="V1205" t="s">
        <v>585</v>
      </c>
      <c r="W1205">
        <v>29139</v>
      </c>
      <c r="X1205" s="12">
        <f t="shared" si="259"/>
        <v>1.7124815539311576E-2</v>
      </c>
      <c r="Y1205" t="str">
        <f t="shared" si="260"/>
        <v>&lt;=0.02</v>
      </c>
      <c r="Z1205" t="s">
        <v>32</v>
      </c>
      <c r="AA1205">
        <v>4</v>
      </c>
      <c r="AB1205">
        <v>14586.38</v>
      </c>
      <c r="AC1205" t="str">
        <f t="shared" si="261"/>
        <v>&gt;5000</v>
      </c>
      <c r="AD1205">
        <v>938</v>
      </c>
      <c r="AE1205" t="str">
        <f t="shared" si="262"/>
        <v>&gt;120</v>
      </c>
      <c r="AF1205">
        <v>622.69000000000005</v>
      </c>
      <c r="AG1205" t="str">
        <f t="shared" si="263"/>
        <v>&lt;=1000</v>
      </c>
      <c r="AH1205" t="s">
        <v>32</v>
      </c>
      <c r="AI1205" t="str">
        <f t="shared" si="264"/>
        <v/>
      </c>
      <c r="AJ1205" t="s">
        <v>32</v>
      </c>
      <c r="AK1205" t="str">
        <f t="shared" si="265"/>
        <v/>
      </c>
      <c r="AL1205">
        <v>12</v>
      </c>
      <c r="AM1205">
        <v>0</v>
      </c>
      <c r="AN1205">
        <v>1</v>
      </c>
      <c r="AO1205" t="s">
        <v>32</v>
      </c>
      <c r="AP1205">
        <v>1</v>
      </c>
    </row>
    <row r="1206" spans="1:42" x14ac:dyDescent="0.25">
      <c r="A1206">
        <v>201606</v>
      </c>
      <c r="B1206" t="str">
        <f t="shared" si="252"/>
        <v>2016-I</v>
      </c>
      <c r="C1206" t="s">
        <v>1262</v>
      </c>
      <c r="D1206" t="s">
        <v>1262</v>
      </c>
      <c r="E1206">
        <v>30118769</v>
      </c>
      <c r="F1206" t="s">
        <v>29</v>
      </c>
      <c r="G1206">
        <v>0</v>
      </c>
      <c r="H1206">
        <v>0</v>
      </c>
      <c r="I1206">
        <v>0</v>
      </c>
      <c r="J1206">
        <f t="shared" si="253"/>
        <v>0</v>
      </c>
      <c r="K1206" t="str">
        <f t="shared" si="254"/>
        <v>Modelamiento</v>
      </c>
      <c r="L1206">
        <f t="shared" si="255"/>
        <v>0</v>
      </c>
      <c r="M1206">
        <v>24</v>
      </c>
      <c r="N1206" t="str">
        <f t="shared" si="256"/>
        <v>&lt;=25</v>
      </c>
      <c r="O1206" t="s">
        <v>56</v>
      </c>
      <c r="P1206" t="s">
        <v>31</v>
      </c>
      <c r="Q1206">
        <v>34886</v>
      </c>
      <c r="R1206">
        <v>999</v>
      </c>
      <c r="S1206" t="str">
        <f t="shared" si="257"/>
        <v>&lt;=1000</v>
      </c>
      <c r="T1206">
        <v>998.54</v>
      </c>
      <c r="U1206" t="str">
        <f t="shared" si="258"/>
        <v>&lt;=1000</v>
      </c>
      <c r="V1206" t="s">
        <v>585</v>
      </c>
      <c r="W1206">
        <v>33995</v>
      </c>
      <c r="X1206" s="12">
        <f t="shared" si="259"/>
        <v>2.9386674510957493E-2</v>
      </c>
      <c r="Y1206" t="str">
        <f t="shared" si="260"/>
        <v>&lt;=0.03</v>
      </c>
      <c r="Z1206" t="s">
        <v>32</v>
      </c>
      <c r="AA1206">
        <v>4</v>
      </c>
      <c r="AB1206">
        <v>414.47</v>
      </c>
      <c r="AC1206" t="str">
        <f t="shared" si="261"/>
        <v>&lt;=500</v>
      </c>
      <c r="AD1206">
        <v>1680</v>
      </c>
      <c r="AE1206" t="str">
        <f t="shared" si="262"/>
        <v>&gt;120</v>
      </c>
      <c r="AF1206">
        <v>414.47</v>
      </c>
      <c r="AG1206" t="str">
        <f t="shared" si="263"/>
        <v>&lt;=500</v>
      </c>
      <c r="AH1206" t="s">
        <v>32</v>
      </c>
      <c r="AI1206" t="str">
        <f t="shared" si="264"/>
        <v/>
      </c>
      <c r="AJ1206" t="s">
        <v>32</v>
      </c>
      <c r="AK1206" t="str">
        <f t="shared" si="265"/>
        <v/>
      </c>
      <c r="AL1206">
        <v>12</v>
      </c>
      <c r="AM1206">
        <v>0</v>
      </c>
      <c r="AN1206">
        <v>12</v>
      </c>
      <c r="AO1206" t="s">
        <v>32</v>
      </c>
      <c r="AP1206">
        <v>1</v>
      </c>
    </row>
    <row r="1207" spans="1:42" x14ac:dyDescent="0.25">
      <c r="A1207">
        <v>201606</v>
      </c>
      <c r="B1207" t="str">
        <f t="shared" si="252"/>
        <v>2016-I</v>
      </c>
      <c r="C1207" t="s">
        <v>1263</v>
      </c>
      <c r="D1207" t="s">
        <v>1263</v>
      </c>
      <c r="E1207">
        <v>30120145</v>
      </c>
      <c r="F1207" t="s">
        <v>29</v>
      </c>
      <c r="G1207">
        <v>1</v>
      </c>
      <c r="H1207">
        <v>0</v>
      </c>
      <c r="I1207">
        <v>0</v>
      </c>
      <c r="J1207">
        <f t="shared" si="253"/>
        <v>0</v>
      </c>
      <c r="K1207" t="str">
        <f t="shared" si="254"/>
        <v>Modelamiento</v>
      </c>
      <c r="L1207">
        <f t="shared" si="255"/>
        <v>0</v>
      </c>
      <c r="M1207">
        <v>22</v>
      </c>
      <c r="N1207" t="str">
        <f t="shared" si="256"/>
        <v>&lt;=25</v>
      </c>
      <c r="O1207" t="s">
        <v>56</v>
      </c>
      <c r="P1207" t="s">
        <v>39</v>
      </c>
      <c r="Q1207">
        <v>34487</v>
      </c>
      <c r="R1207">
        <v>1650</v>
      </c>
      <c r="S1207" t="str">
        <f t="shared" si="257"/>
        <v>&lt;=2000</v>
      </c>
      <c r="T1207">
        <v>1144.96</v>
      </c>
      <c r="U1207" t="str">
        <f t="shared" si="258"/>
        <v>&lt;=1200</v>
      </c>
      <c r="V1207" t="s">
        <v>601</v>
      </c>
      <c r="W1207">
        <v>34247</v>
      </c>
      <c r="X1207" s="12">
        <f t="shared" si="259"/>
        <v>4.8179402575408065E-2</v>
      </c>
      <c r="Y1207" t="str">
        <f t="shared" si="260"/>
        <v>&lt;=0.05</v>
      </c>
      <c r="Z1207" t="s">
        <v>32</v>
      </c>
      <c r="AA1207">
        <v>4</v>
      </c>
      <c r="AB1207">
        <v>2258.9699999999998</v>
      </c>
      <c r="AC1207" t="str">
        <f t="shared" si="261"/>
        <v>&lt;=3000</v>
      </c>
      <c r="AD1207">
        <v>626</v>
      </c>
      <c r="AE1207" t="str">
        <f t="shared" si="262"/>
        <v>&gt;120</v>
      </c>
      <c r="AF1207">
        <v>2258.9699999999998</v>
      </c>
      <c r="AG1207" t="str">
        <f t="shared" si="263"/>
        <v>&lt;=3000</v>
      </c>
      <c r="AH1207" t="s">
        <v>32</v>
      </c>
      <c r="AI1207" t="str">
        <f t="shared" si="264"/>
        <v/>
      </c>
      <c r="AJ1207" t="s">
        <v>32</v>
      </c>
      <c r="AK1207" t="str">
        <f t="shared" si="265"/>
        <v/>
      </c>
      <c r="AL1207">
        <v>12</v>
      </c>
      <c r="AM1207">
        <v>0</v>
      </c>
      <c r="AN1207">
        <v>12</v>
      </c>
      <c r="AO1207" t="s">
        <v>32</v>
      </c>
      <c r="AP1207">
        <v>1</v>
      </c>
    </row>
    <row r="1208" spans="1:42" x14ac:dyDescent="0.25">
      <c r="A1208">
        <v>201606</v>
      </c>
      <c r="B1208" t="str">
        <f t="shared" si="252"/>
        <v>2016-I</v>
      </c>
      <c r="C1208" t="s">
        <v>1264</v>
      </c>
      <c r="D1208" t="s">
        <v>1264</v>
      </c>
      <c r="E1208">
        <v>30118259</v>
      </c>
      <c r="F1208" t="s">
        <v>29</v>
      </c>
      <c r="G1208">
        <v>0</v>
      </c>
      <c r="H1208">
        <v>0</v>
      </c>
      <c r="I1208">
        <v>0</v>
      </c>
      <c r="J1208">
        <f t="shared" si="253"/>
        <v>0</v>
      </c>
      <c r="K1208" t="str">
        <f t="shared" si="254"/>
        <v>Modelamiento</v>
      </c>
      <c r="L1208">
        <f t="shared" si="255"/>
        <v>0</v>
      </c>
      <c r="M1208">
        <v>32</v>
      </c>
      <c r="N1208" t="str">
        <f t="shared" si="256"/>
        <v>&lt;=35</v>
      </c>
      <c r="O1208" t="s">
        <v>72</v>
      </c>
      <c r="P1208" t="s">
        <v>39</v>
      </c>
      <c r="Q1208">
        <v>34886</v>
      </c>
      <c r="R1208">
        <v>999</v>
      </c>
      <c r="S1208" t="str">
        <f t="shared" si="257"/>
        <v>&lt;=1000</v>
      </c>
      <c r="T1208">
        <v>998.54</v>
      </c>
      <c r="U1208" t="str">
        <f t="shared" si="258"/>
        <v>&lt;=1000</v>
      </c>
      <c r="V1208" t="s">
        <v>585</v>
      </c>
      <c r="W1208">
        <v>33995</v>
      </c>
      <c r="X1208" s="12">
        <f t="shared" si="259"/>
        <v>2.9386674510957493E-2</v>
      </c>
      <c r="Y1208" t="str">
        <f t="shared" si="260"/>
        <v>&lt;=0.03</v>
      </c>
      <c r="Z1208" t="s">
        <v>32</v>
      </c>
      <c r="AA1208">
        <v>1</v>
      </c>
      <c r="AB1208">
        <v>15961.46</v>
      </c>
      <c r="AC1208" t="str">
        <f t="shared" si="261"/>
        <v>&gt;5000</v>
      </c>
      <c r="AD1208">
        <v>121</v>
      </c>
      <c r="AE1208" t="str">
        <f t="shared" si="262"/>
        <v>&gt;120</v>
      </c>
      <c r="AF1208">
        <v>0</v>
      </c>
      <c r="AG1208" t="str">
        <f t="shared" si="263"/>
        <v>&lt;=500</v>
      </c>
      <c r="AH1208">
        <v>448.96</v>
      </c>
      <c r="AI1208" t="str">
        <f t="shared" si="264"/>
        <v>&lt;=500</v>
      </c>
      <c r="AJ1208">
        <v>1</v>
      </c>
      <c r="AK1208" t="str">
        <f t="shared" si="265"/>
        <v>&gt;0.9</v>
      </c>
      <c r="AL1208">
        <v>12</v>
      </c>
      <c r="AM1208">
        <v>1</v>
      </c>
      <c r="AN1208">
        <v>0</v>
      </c>
      <c r="AO1208">
        <v>1</v>
      </c>
      <c r="AP1208" t="s">
        <v>32</v>
      </c>
    </row>
    <row r="1209" spans="1:42" x14ac:dyDescent="0.25">
      <c r="A1209">
        <v>201606</v>
      </c>
      <c r="B1209" t="str">
        <f t="shared" si="252"/>
        <v>2016-I</v>
      </c>
      <c r="C1209" t="s">
        <v>1265</v>
      </c>
      <c r="D1209" t="s">
        <v>1265</v>
      </c>
      <c r="E1209">
        <v>30114901</v>
      </c>
      <c r="F1209" t="s">
        <v>29</v>
      </c>
      <c r="G1209">
        <v>0</v>
      </c>
      <c r="H1209">
        <v>0</v>
      </c>
      <c r="I1209">
        <v>0</v>
      </c>
      <c r="J1209">
        <f t="shared" si="253"/>
        <v>0</v>
      </c>
      <c r="K1209" t="str">
        <f t="shared" si="254"/>
        <v>Modelamiento</v>
      </c>
      <c r="L1209">
        <f t="shared" si="255"/>
        <v>0</v>
      </c>
      <c r="M1209">
        <v>34</v>
      </c>
      <c r="N1209" t="str">
        <f t="shared" si="256"/>
        <v>&lt;=35</v>
      </c>
      <c r="O1209" t="s">
        <v>56</v>
      </c>
      <c r="P1209" t="s">
        <v>35</v>
      </c>
      <c r="Q1209">
        <v>49322</v>
      </c>
      <c r="R1209">
        <v>1500</v>
      </c>
      <c r="S1209" t="str">
        <f t="shared" si="257"/>
        <v>&lt;=1500</v>
      </c>
      <c r="T1209">
        <v>1639.51</v>
      </c>
      <c r="U1209" t="str">
        <f t="shared" si="258"/>
        <v>&gt;1500</v>
      </c>
      <c r="V1209" t="s">
        <v>597</v>
      </c>
      <c r="W1209">
        <v>48932</v>
      </c>
      <c r="X1209" s="12">
        <f t="shared" si="259"/>
        <v>3.0654786233957329E-2</v>
      </c>
      <c r="Y1209" t="str">
        <f t="shared" si="260"/>
        <v>&lt;=0.04</v>
      </c>
      <c r="Z1209" t="s">
        <v>32</v>
      </c>
      <c r="AA1209">
        <v>0</v>
      </c>
      <c r="AB1209">
        <v>1498.38</v>
      </c>
      <c r="AC1209" t="str">
        <f t="shared" si="261"/>
        <v>&lt;=2000</v>
      </c>
      <c r="AD1209">
        <v>5</v>
      </c>
      <c r="AE1209" t="str">
        <f t="shared" si="262"/>
        <v>&lt;=8</v>
      </c>
      <c r="AF1209">
        <v>0</v>
      </c>
      <c r="AG1209" t="str">
        <f t="shared" si="263"/>
        <v>&lt;=500</v>
      </c>
      <c r="AH1209" t="s">
        <v>32</v>
      </c>
      <c r="AI1209" t="str">
        <f t="shared" si="264"/>
        <v/>
      </c>
      <c r="AJ1209" t="s">
        <v>32</v>
      </c>
      <c r="AK1209" t="str">
        <f t="shared" si="265"/>
        <v/>
      </c>
      <c r="AL1209">
        <v>2</v>
      </c>
      <c r="AM1209">
        <v>2</v>
      </c>
      <c r="AN1209">
        <v>0</v>
      </c>
      <c r="AO1209">
        <v>1</v>
      </c>
      <c r="AP1209" t="s">
        <v>32</v>
      </c>
    </row>
    <row r="1210" spans="1:42" x14ac:dyDescent="0.25">
      <c r="A1210">
        <v>201606</v>
      </c>
      <c r="B1210" t="str">
        <f t="shared" si="252"/>
        <v>2016-I</v>
      </c>
      <c r="C1210" t="s">
        <v>1266</v>
      </c>
      <c r="D1210" t="s">
        <v>1266</v>
      </c>
      <c r="E1210">
        <v>30119667</v>
      </c>
      <c r="F1210" t="s">
        <v>29</v>
      </c>
      <c r="G1210">
        <v>0</v>
      </c>
      <c r="H1210">
        <v>0</v>
      </c>
      <c r="I1210">
        <v>0</v>
      </c>
      <c r="J1210">
        <f t="shared" si="253"/>
        <v>0</v>
      </c>
      <c r="K1210" t="str">
        <f t="shared" si="254"/>
        <v>Modelamiento</v>
      </c>
      <c r="L1210">
        <f t="shared" si="255"/>
        <v>0</v>
      </c>
      <c r="M1210">
        <v>45</v>
      </c>
      <c r="N1210" t="str">
        <f t="shared" si="256"/>
        <v>&lt;=45</v>
      </c>
      <c r="O1210" t="s">
        <v>56</v>
      </c>
      <c r="P1210" t="s">
        <v>35</v>
      </c>
      <c r="Q1210">
        <v>34886</v>
      </c>
      <c r="R1210">
        <v>999</v>
      </c>
      <c r="S1210" t="str">
        <f t="shared" si="257"/>
        <v>&lt;=1000</v>
      </c>
      <c r="T1210">
        <v>998.54</v>
      </c>
      <c r="U1210" t="str">
        <f t="shared" si="258"/>
        <v>&lt;=1000</v>
      </c>
      <c r="V1210" t="s">
        <v>585</v>
      </c>
      <c r="W1210">
        <v>33995</v>
      </c>
      <c r="X1210" s="12">
        <f t="shared" si="259"/>
        <v>2.9386674510957493E-2</v>
      </c>
      <c r="Y1210" t="str">
        <f t="shared" si="260"/>
        <v>&lt;=0.03</v>
      </c>
      <c r="Z1210" t="s">
        <v>32</v>
      </c>
      <c r="AA1210">
        <v>9</v>
      </c>
      <c r="AB1210" t="s">
        <v>32</v>
      </c>
      <c r="AC1210" t="str">
        <f t="shared" si="261"/>
        <v/>
      </c>
      <c r="AD1210" t="s">
        <v>32</v>
      </c>
      <c r="AE1210" t="str">
        <f t="shared" si="262"/>
        <v/>
      </c>
      <c r="AF1210" t="s">
        <v>32</v>
      </c>
      <c r="AG1210" t="str">
        <f t="shared" si="263"/>
        <v/>
      </c>
      <c r="AH1210" t="s">
        <v>32</v>
      </c>
      <c r="AI1210" t="str">
        <f t="shared" si="264"/>
        <v/>
      </c>
      <c r="AJ1210" t="s">
        <v>32</v>
      </c>
      <c r="AK1210" t="str">
        <f t="shared" si="265"/>
        <v/>
      </c>
      <c r="AL1210">
        <v>0</v>
      </c>
      <c r="AM1210">
        <v>0</v>
      </c>
      <c r="AN1210">
        <v>0</v>
      </c>
      <c r="AO1210" t="s">
        <v>32</v>
      </c>
      <c r="AP1210" t="s">
        <v>32</v>
      </c>
    </row>
    <row r="1211" spans="1:42" x14ac:dyDescent="0.25">
      <c r="A1211">
        <v>201606</v>
      </c>
      <c r="B1211" t="str">
        <f t="shared" si="252"/>
        <v>2016-I</v>
      </c>
      <c r="C1211" t="s">
        <v>1267</v>
      </c>
      <c r="D1211" t="s">
        <v>1267</v>
      </c>
      <c r="E1211">
        <v>30115474</v>
      </c>
      <c r="F1211" t="s">
        <v>29</v>
      </c>
      <c r="G1211">
        <v>0</v>
      </c>
      <c r="H1211">
        <v>0</v>
      </c>
      <c r="I1211">
        <v>0</v>
      </c>
      <c r="J1211">
        <f t="shared" si="253"/>
        <v>0</v>
      </c>
      <c r="K1211" t="str">
        <f t="shared" si="254"/>
        <v>Modelamiento</v>
      </c>
      <c r="L1211">
        <f t="shared" si="255"/>
        <v>0</v>
      </c>
      <c r="M1211">
        <v>48</v>
      </c>
      <c r="N1211" t="str">
        <f t="shared" si="256"/>
        <v>&lt;=50</v>
      </c>
      <c r="O1211" t="s">
        <v>56</v>
      </c>
      <c r="P1211" t="s">
        <v>31</v>
      </c>
      <c r="Q1211">
        <v>49322</v>
      </c>
      <c r="R1211">
        <v>1500</v>
      </c>
      <c r="S1211" t="str">
        <f t="shared" si="257"/>
        <v>&lt;=1500</v>
      </c>
      <c r="T1211">
        <v>1641.54</v>
      </c>
      <c r="U1211" t="str">
        <f t="shared" si="258"/>
        <v>&gt;1500</v>
      </c>
      <c r="V1211" t="s">
        <v>597</v>
      </c>
      <c r="W1211">
        <v>48932</v>
      </c>
      <c r="X1211" s="12">
        <f t="shared" si="259"/>
        <v>3.0654786233957329E-2</v>
      </c>
      <c r="Y1211" t="str">
        <f t="shared" si="260"/>
        <v>&lt;=0.04</v>
      </c>
      <c r="Z1211" t="s">
        <v>32</v>
      </c>
      <c r="AA1211">
        <v>0</v>
      </c>
      <c r="AB1211">
        <v>1675.99</v>
      </c>
      <c r="AC1211" t="str">
        <f t="shared" si="261"/>
        <v>&lt;=2000</v>
      </c>
      <c r="AD1211">
        <v>0</v>
      </c>
      <c r="AE1211" t="str">
        <f t="shared" si="262"/>
        <v>=0</v>
      </c>
      <c r="AF1211">
        <v>0</v>
      </c>
      <c r="AG1211" t="str">
        <f t="shared" si="263"/>
        <v>&lt;=500</v>
      </c>
      <c r="AH1211" t="s">
        <v>32</v>
      </c>
      <c r="AI1211" t="str">
        <f t="shared" si="264"/>
        <v/>
      </c>
      <c r="AJ1211" t="s">
        <v>32</v>
      </c>
      <c r="AK1211" t="str">
        <f t="shared" si="265"/>
        <v/>
      </c>
      <c r="AL1211">
        <v>1</v>
      </c>
      <c r="AM1211">
        <v>1</v>
      </c>
      <c r="AN1211">
        <v>0</v>
      </c>
      <c r="AO1211">
        <v>1</v>
      </c>
      <c r="AP1211" t="s">
        <v>32</v>
      </c>
    </row>
    <row r="1212" spans="1:42" x14ac:dyDescent="0.25">
      <c r="A1212">
        <v>201606</v>
      </c>
      <c r="B1212" t="str">
        <f t="shared" si="252"/>
        <v>2016-I</v>
      </c>
      <c r="C1212" t="s">
        <v>1268</v>
      </c>
      <c r="D1212" t="s">
        <v>1268</v>
      </c>
      <c r="E1212">
        <v>30116902</v>
      </c>
      <c r="F1212" t="s">
        <v>29</v>
      </c>
      <c r="G1212">
        <v>0</v>
      </c>
      <c r="H1212">
        <v>0</v>
      </c>
      <c r="I1212">
        <v>0</v>
      </c>
      <c r="J1212">
        <f t="shared" si="253"/>
        <v>0</v>
      </c>
      <c r="K1212" t="str">
        <f t="shared" si="254"/>
        <v>Modelamiento</v>
      </c>
      <c r="L1212">
        <f t="shared" si="255"/>
        <v>0</v>
      </c>
      <c r="M1212">
        <v>27</v>
      </c>
      <c r="N1212" t="str">
        <f t="shared" si="256"/>
        <v>&lt;=30</v>
      </c>
      <c r="O1212" t="s">
        <v>56</v>
      </c>
      <c r="P1212" t="s">
        <v>31</v>
      </c>
      <c r="Q1212">
        <v>49172</v>
      </c>
      <c r="R1212">
        <v>1650</v>
      </c>
      <c r="S1212" t="str">
        <f t="shared" si="257"/>
        <v>&lt;=2000</v>
      </c>
      <c r="T1212">
        <v>1640.61</v>
      </c>
      <c r="U1212" t="str">
        <f t="shared" si="258"/>
        <v>&gt;1500</v>
      </c>
      <c r="V1212" t="s">
        <v>597</v>
      </c>
      <c r="W1212">
        <v>48932</v>
      </c>
      <c r="X1212" s="12">
        <f t="shared" si="259"/>
        <v>3.3720264857353063E-2</v>
      </c>
      <c r="Y1212" t="str">
        <f t="shared" si="260"/>
        <v>&lt;=0.04</v>
      </c>
      <c r="Z1212" t="s">
        <v>32</v>
      </c>
      <c r="AA1212">
        <v>4</v>
      </c>
      <c r="AB1212">
        <v>1402.09</v>
      </c>
      <c r="AC1212" t="str">
        <f t="shared" si="261"/>
        <v>&lt;=2000</v>
      </c>
      <c r="AD1212">
        <v>1717</v>
      </c>
      <c r="AE1212" t="str">
        <f t="shared" si="262"/>
        <v>&gt;120</v>
      </c>
      <c r="AF1212">
        <v>1402.09</v>
      </c>
      <c r="AG1212" t="str">
        <f t="shared" si="263"/>
        <v>&lt;=2000</v>
      </c>
      <c r="AH1212" t="s">
        <v>32</v>
      </c>
      <c r="AI1212" t="str">
        <f t="shared" si="264"/>
        <v/>
      </c>
      <c r="AJ1212" t="s">
        <v>32</v>
      </c>
      <c r="AK1212" t="str">
        <f t="shared" si="265"/>
        <v/>
      </c>
      <c r="AL1212">
        <v>12</v>
      </c>
      <c r="AM1212">
        <v>0</v>
      </c>
      <c r="AN1212">
        <v>12</v>
      </c>
      <c r="AO1212" t="s">
        <v>32</v>
      </c>
      <c r="AP1212">
        <v>1</v>
      </c>
    </row>
    <row r="1213" spans="1:42" x14ac:dyDescent="0.25">
      <c r="A1213">
        <v>201606</v>
      </c>
      <c r="B1213" t="str">
        <f t="shared" si="252"/>
        <v>2016-I</v>
      </c>
      <c r="C1213" t="s">
        <v>1269</v>
      </c>
      <c r="D1213" t="s">
        <v>1269</v>
      </c>
      <c r="E1213">
        <v>30114609</v>
      </c>
      <c r="F1213" t="s">
        <v>29</v>
      </c>
      <c r="G1213">
        <v>0</v>
      </c>
      <c r="H1213">
        <v>0</v>
      </c>
      <c r="I1213">
        <v>0</v>
      </c>
      <c r="J1213">
        <f t="shared" si="253"/>
        <v>0</v>
      </c>
      <c r="K1213" t="str">
        <f t="shared" si="254"/>
        <v>Modelamiento</v>
      </c>
      <c r="L1213">
        <f t="shared" si="255"/>
        <v>0</v>
      </c>
      <c r="M1213">
        <v>40</v>
      </c>
      <c r="N1213" t="str">
        <f t="shared" si="256"/>
        <v>&lt;=40</v>
      </c>
      <c r="O1213" t="s">
        <v>56</v>
      </c>
      <c r="P1213" t="s">
        <v>39</v>
      </c>
      <c r="Q1213">
        <v>46442</v>
      </c>
      <c r="R1213">
        <v>1500</v>
      </c>
      <c r="S1213" t="str">
        <f t="shared" si="257"/>
        <v>&lt;=1500</v>
      </c>
      <c r="T1213">
        <v>1546.65</v>
      </c>
      <c r="U1213" t="str">
        <f t="shared" si="258"/>
        <v>&gt;1500</v>
      </c>
      <c r="V1213" t="s">
        <v>589</v>
      </c>
      <c r="W1213">
        <v>46052</v>
      </c>
      <c r="X1213" s="12">
        <f t="shared" si="259"/>
        <v>3.2571875271432293E-2</v>
      </c>
      <c r="Y1213" t="str">
        <f t="shared" si="260"/>
        <v>&lt;=0.04</v>
      </c>
      <c r="Z1213" t="s">
        <v>32</v>
      </c>
      <c r="AA1213">
        <v>9</v>
      </c>
      <c r="AB1213" t="s">
        <v>32</v>
      </c>
      <c r="AC1213" t="str">
        <f t="shared" si="261"/>
        <v/>
      </c>
      <c r="AD1213" t="s">
        <v>32</v>
      </c>
      <c r="AE1213" t="str">
        <f t="shared" si="262"/>
        <v/>
      </c>
      <c r="AF1213" t="s">
        <v>32</v>
      </c>
      <c r="AG1213" t="str">
        <f t="shared" si="263"/>
        <v/>
      </c>
      <c r="AH1213" t="s">
        <v>32</v>
      </c>
      <c r="AI1213" t="str">
        <f t="shared" si="264"/>
        <v/>
      </c>
      <c r="AJ1213" t="s">
        <v>32</v>
      </c>
      <c r="AK1213" t="str">
        <f t="shared" si="265"/>
        <v/>
      </c>
      <c r="AL1213">
        <v>0</v>
      </c>
      <c r="AM1213">
        <v>0</v>
      </c>
      <c r="AN1213">
        <v>0</v>
      </c>
      <c r="AO1213" t="s">
        <v>32</v>
      </c>
      <c r="AP1213" t="s">
        <v>32</v>
      </c>
    </row>
    <row r="1214" spans="1:42" x14ac:dyDescent="0.25">
      <c r="A1214">
        <v>201606</v>
      </c>
      <c r="B1214" t="str">
        <f t="shared" si="252"/>
        <v>2016-I</v>
      </c>
      <c r="C1214" t="s">
        <v>1270</v>
      </c>
      <c r="D1214" t="s">
        <v>1270</v>
      </c>
      <c r="E1214">
        <v>30119503</v>
      </c>
      <c r="F1214" t="s">
        <v>29</v>
      </c>
      <c r="G1214">
        <v>0</v>
      </c>
      <c r="H1214">
        <v>0</v>
      </c>
      <c r="I1214">
        <v>0</v>
      </c>
      <c r="J1214">
        <f t="shared" si="253"/>
        <v>0</v>
      </c>
      <c r="K1214" t="str">
        <f t="shared" si="254"/>
        <v>Modelamiento</v>
      </c>
      <c r="L1214">
        <f t="shared" si="255"/>
        <v>0</v>
      </c>
      <c r="M1214">
        <v>33</v>
      </c>
      <c r="N1214" t="str">
        <f t="shared" si="256"/>
        <v>&lt;=35</v>
      </c>
      <c r="O1214" t="s">
        <v>56</v>
      </c>
      <c r="P1214" t="s">
        <v>31</v>
      </c>
      <c r="Q1214">
        <v>34929</v>
      </c>
      <c r="R1214">
        <v>1500</v>
      </c>
      <c r="S1214" t="str">
        <f t="shared" si="257"/>
        <v>&lt;=1500</v>
      </c>
      <c r="T1214">
        <v>1264.68</v>
      </c>
      <c r="U1214" t="str">
        <f t="shared" si="258"/>
        <v>&lt;=1300</v>
      </c>
      <c r="V1214" t="s">
        <v>589</v>
      </c>
      <c r="W1214">
        <v>34539</v>
      </c>
      <c r="X1214" s="12">
        <f t="shared" si="259"/>
        <v>4.3429167028576389E-2</v>
      </c>
      <c r="Y1214" t="str">
        <f t="shared" si="260"/>
        <v>&lt;=0.05</v>
      </c>
      <c r="Z1214" t="s">
        <v>32</v>
      </c>
      <c r="AA1214">
        <v>0</v>
      </c>
      <c r="AB1214">
        <v>1006.75</v>
      </c>
      <c r="AC1214" t="str">
        <f t="shared" si="261"/>
        <v>&lt;=2000</v>
      </c>
      <c r="AD1214">
        <v>0</v>
      </c>
      <c r="AE1214" t="str">
        <f t="shared" si="262"/>
        <v>=0</v>
      </c>
      <c r="AF1214">
        <v>0</v>
      </c>
      <c r="AG1214" t="str">
        <f t="shared" si="263"/>
        <v>&lt;=500</v>
      </c>
      <c r="AH1214" t="s">
        <v>32</v>
      </c>
      <c r="AI1214" t="str">
        <f t="shared" si="264"/>
        <v/>
      </c>
      <c r="AJ1214" t="s">
        <v>32</v>
      </c>
      <c r="AK1214" t="str">
        <f t="shared" si="265"/>
        <v/>
      </c>
      <c r="AL1214">
        <v>4</v>
      </c>
      <c r="AM1214">
        <v>4</v>
      </c>
      <c r="AN1214">
        <v>0</v>
      </c>
      <c r="AO1214">
        <v>1</v>
      </c>
      <c r="AP1214" t="s">
        <v>32</v>
      </c>
    </row>
    <row r="1215" spans="1:42" x14ac:dyDescent="0.25">
      <c r="A1215">
        <v>201606</v>
      </c>
      <c r="B1215" t="str">
        <f t="shared" si="252"/>
        <v>2016-I</v>
      </c>
      <c r="C1215" t="s">
        <v>1271</v>
      </c>
      <c r="D1215" t="s">
        <v>1271</v>
      </c>
      <c r="E1215">
        <v>30116464</v>
      </c>
      <c r="F1215" t="s">
        <v>29</v>
      </c>
      <c r="G1215">
        <v>0</v>
      </c>
      <c r="H1215">
        <v>0</v>
      </c>
      <c r="I1215">
        <v>0</v>
      </c>
      <c r="J1215">
        <f t="shared" si="253"/>
        <v>0</v>
      </c>
      <c r="K1215" t="str">
        <f t="shared" si="254"/>
        <v>Modelamiento</v>
      </c>
      <c r="L1215">
        <f t="shared" si="255"/>
        <v>0</v>
      </c>
      <c r="M1215">
        <v>42</v>
      </c>
      <c r="N1215" t="str">
        <f t="shared" si="256"/>
        <v>&lt;=45</v>
      </c>
      <c r="O1215" t="s">
        <v>56</v>
      </c>
      <c r="P1215" t="s">
        <v>31</v>
      </c>
      <c r="Q1215">
        <v>46292</v>
      </c>
      <c r="R1215">
        <v>1650</v>
      </c>
      <c r="S1215" t="str">
        <f t="shared" si="257"/>
        <v>&lt;=2000</v>
      </c>
      <c r="T1215">
        <v>1538.79</v>
      </c>
      <c r="U1215" t="str">
        <f t="shared" si="258"/>
        <v>&gt;1500</v>
      </c>
      <c r="V1215" t="s">
        <v>589</v>
      </c>
      <c r="W1215">
        <v>46052</v>
      </c>
      <c r="X1215" s="12">
        <f t="shared" si="259"/>
        <v>3.582906279857552E-2</v>
      </c>
      <c r="Y1215" t="str">
        <f t="shared" si="260"/>
        <v>&lt;=0.04</v>
      </c>
      <c r="Z1215" t="s">
        <v>32</v>
      </c>
      <c r="AA1215">
        <v>4</v>
      </c>
      <c r="AB1215">
        <v>1311.19</v>
      </c>
      <c r="AC1215" t="str">
        <f t="shared" si="261"/>
        <v>&lt;=2000</v>
      </c>
      <c r="AD1215">
        <v>1435</v>
      </c>
      <c r="AE1215" t="str">
        <f t="shared" si="262"/>
        <v>&gt;120</v>
      </c>
      <c r="AF1215">
        <v>1311.19</v>
      </c>
      <c r="AG1215" t="str">
        <f t="shared" si="263"/>
        <v>&lt;=2000</v>
      </c>
      <c r="AH1215" t="s">
        <v>32</v>
      </c>
      <c r="AI1215" t="str">
        <f t="shared" si="264"/>
        <v/>
      </c>
      <c r="AJ1215" t="s">
        <v>32</v>
      </c>
      <c r="AK1215" t="str">
        <f t="shared" si="265"/>
        <v/>
      </c>
      <c r="AL1215">
        <v>12</v>
      </c>
      <c r="AM1215">
        <v>0</v>
      </c>
      <c r="AN1215">
        <v>12</v>
      </c>
      <c r="AO1215" t="s">
        <v>32</v>
      </c>
      <c r="AP1215">
        <v>1</v>
      </c>
    </row>
    <row r="1216" spans="1:42" x14ac:dyDescent="0.25">
      <c r="A1216">
        <v>201606</v>
      </c>
      <c r="B1216" t="str">
        <f t="shared" si="252"/>
        <v>2016-I</v>
      </c>
      <c r="C1216" t="s">
        <v>1272</v>
      </c>
      <c r="D1216" t="s">
        <v>1272</v>
      </c>
      <c r="E1216">
        <v>30113282</v>
      </c>
      <c r="F1216" t="s">
        <v>29</v>
      </c>
      <c r="G1216">
        <v>0</v>
      </c>
      <c r="H1216">
        <v>0</v>
      </c>
      <c r="I1216">
        <v>0</v>
      </c>
      <c r="J1216">
        <f t="shared" si="253"/>
        <v>0</v>
      </c>
      <c r="K1216" t="str">
        <f t="shared" si="254"/>
        <v>Modelamiento</v>
      </c>
      <c r="L1216">
        <f t="shared" si="255"/>
        <v>0</v>
      </c>
      <c r="M1216">
        <v>36</v>
      </c>
      <c r="N1216" t="str">
        <f t="shared" si="256"/>
        <v>&lt;=40</v>
      </c>
      <c r="O1216" t="s">
        <v>56</v>
      </c>
      <c r="P1216" t="s">
        <v>31</v>
      </c>
      <c r="Q1216">
        <v>34886</v>
      </c>
      <c r="R1216">
        <v>999</v>
      </c>
      <c r="S1216" t="str">
        <f t="shared" si="257"/>
        <v>&lt;=1000</v>
      </c>
      <c r="T1216">
        <v>998.54</v>
      </c>
      <c r="U1216" t="str">
        <f t="shared" si="258"/>
        <v>&lt;=1000</v>
      </c>
      <c r="V1216" t="s">
        <v>585</v>
      </c>
      <c r="W1216">
        <v>33995</v>
      </c>
      <c r="X1216" s="12">
        <f t="shared" si="259"/>
        <v>2.9386674510957493E-2</v>
      </c>
      <c r="Y1216" t="str">
        <f t="shared" si="260"/>
        <v>&lt;=0.03</v>
      </c>
      <c r="Z1216" t="s">
        <v>32</v>
      </c>
      <c r="AA1216">
        <v>9</v>
      </c>
      <c r="AB1216" t="s">
        <v>32</v>
      </c>
      <c r="AC1216" t="str">
        <f t="shared" si="261"/>
        <v/>
      </c>
      <c r="AD1216" t="s">
        <v>32</v>
      </c>
      <c r="AE1216" t="str">
        <f t="shared" si="262"/>
        <v/>
      </c>
      <c r="AF1216" t="s">
        <v>32</v>
      </c>
      <c r="AG1216" t="str">
        <f t="shared" si="263"/>
        <v/>
      </c>
      <c r="AH1216" t="s">
        <v>32</v>
      </c>
      <c r="AI1216" t="str">
        <f t="shared" si="264"/>
        <v/>
      </c>
      <c r="AJ1216" t="s">
        <v>32</v>
      </c>
      <c r="AK1216" t="str">
        <f t="shared" si="265"/>
        <v/>
      </c>
      <c r="AL1216">
        <v>0</v>
      </c>
      <c r="AM1216">
        <v>0</v>
      </c>
      <c r="AN1216">
        <v>0</v>
      </c>
      <c r="AO1216" t="s">
        <v>32</v>
      </c>
      <c r="AP1216" t="s">
        <v>32</v>
      </c>
    </row>
    <row r="1217" spans="1:42" x14ac:dyDescent="0.25">
      <c r="A1217">
        <v>201606</v>
      </c>
      <c r="B1217" t="str">
        <f t="shared" si="252"/>
        <v>2016-I</v>
      </c>
      <c r="C1217" t="s">
        <v>1273</v>
      </c>
      <c r="D1217" t="s">
        <v>1273</v>
      </c>
      <c r="E1217">
        <v>30113717</v>
      </c>
      <c r="F1217" t="s">
        <v>29</v>
      </c>
      <c r="G1217">
        <v>0</v>
      </c>
      <c r="H1217">
        <v>0</v>
      </c>
      <c r="I1217">
        <v>0</v>
      </c>
      <c r="J1217">
        <f t="shared" si="253"/>
        <v>0</v>
      </c>
      <c r="K1217" t="str">
        <f t="shared" si="254"/>
        <v>Modelamiento</v>
      </c>
      <c r="L1217">
        <f t="shared" si="255"/>
        <v>0</v>
      </c>
      <c r="M1217">
        <v>56</v>
      </c>
      <c r="N1217" t="str">
        <f t="shared" si="256"/>
        <v>&lt;=60</v>
      </c>
      <c r="O1217" t="s">
        <v>56</v>
      </c>
      <c r="P1217" t="s">
        <v>31</v>
      </c>
      <c r="Q1217">
        <v>34885</v>
      </c>
      <c r="R1217">
        <v>1000</v>
      </c>
      <c r="S1217" t="str">
        <f t="shared" si="257"/>
        <v>&lt;=1000</v>
      </c>
      <c r="T1217">
        <v>998.51</v>
      </c>
      <c r="U1217" t="str">
        <f t="shared" si="258"/>
        <v>&lt;=1000</v>
      </c>
      <c r="V1217" t="s">
        <v>585</v>
      </c>
      <c r="W1217">
        <v>33995</v>
      </c>
      <c r="X1217" s="12">
        <f t="shared" si="259"/>
        <v>2.9416090601559051E-2</v>
      </c>
      <c r="Y1217" t="str">
        <f t="shared" si="260"/>
        <v>&lt;=0.03</v>
      </c>
      <c r="Z1217" t="s">
        <v>32</v>
      </c>
      <c r="AA1217">
        <v>9</v>
      </c>
      <c r="AB1217" t="s">
        <v>32</v>
      </c>
      <c r="AC1217" t="str">
        <f t="shared" si="261"/>
        <v/>
      </c>
      <c r="AD1217" t="s">
        <v>32</v>
      </c>
      <c r="AE1217" t="str">
        <f t="shared" si="262"/>
        <v/>
      </c>
      <c r="AF1217" t="s">
        <v>32</v>
      </c>
      <c r="AG1217" t="str">
        <f t="shared" si="263"/>
        <v/>
      </c>
      <c r="AH1217" t="s">
        <v>32</v>
      </c>
      <c r="AI1217" t="str">
        <f t="shared" si="264"/>
        <v/>
      </c>
      <c r="AJ1217" t="s">
        <v>32</v>
      </c>
      <c r="AK1217" t="str">
        <f t="shared" si="265"/>
        <v/>
      </c>
      <c r="AL1217">
        <v>0</v>
      </c>
      <c r="AM1217">
        <v>0</v>
      </c>
      <c r="AN1217">
        <v>0</v>
      </c>
      <c r="AO1217" t="s">
        <v>32</v>
      </c>
      <c r="AP1217" t="s">
        <v>32</v>
      </c>
    </row>
    <row r="1218" spans="1:42" x14ac:dyDescent="0.25">
      <c r="A1218">
        <v>201606</v>
      </c>
      <c r="B1218" t="str">
        <f t="shared" si="252"/>
        <v>2016-I</v>
      </c>
      <c r="C1218" t="s">
        <v>1274</v>
      </c>
      <c r="D1218" t="s">
        <v>1274</v>
      </c>
      <c r="E1218">
        <v>30115908</v>
      </c>
      <c r="F1218" t="s">
        <v>29</v>
      </c>
      <c r="G1218">
        <v>1</v>
      </c>
      <c r="H1218">
        <v>0</v>
      </c>
      <c r="I1218">
        <v>0</v>
      </c>
      <c r="J1218">
        <f t="shared" si="253"/>
        <v>0</v>
      </c>
      <c r="K1218" t="str">
        <f t="shared" si="254"/>
        <v>Modelamiento</v>
      </c>
      <c r="L1218">
        <f t="shared" si="255"/>
        <v>0</v>
      </c>
      <c r="M1218">
        <v>48</v>
      </c>
      <c r="N1218" t="str">
        <f t="shared" si="256"/>
        <v>&lt;=50</v>
      </c>
      <c r="O1218" t="s">
        <v>56</v>
      </c>
      <c r="P1218" t="s">
        <v>35</v>
      </c>
      <c r="Q1218">
        <v>34886</v>
      </c>
      <c r="R1218">
        <v>999</v>
      </c>
      <c r="S1218" t="str">
        <f t="shared" si="257"/>
        <v>&lt;=1000</v>
      </c>
      <c r="T1218">
        <v>998.54</v>
      </c>
      <c r="U1218" t="str">
        <f t="shared" si="258"/>
        <v>&lt;=1000</v>
      </c>
      <c r="V1218" t="s">
        <v>585</v>
      </c>
      <c r="W1218">
        <v>33995</v>
      </c>
      <c r="X1218" s="12">
        <f t="shared" si="259"/>
        <v>2.9386674510957493E-2</v>
      </c>
      <c r="Y1218" t="str">
        <f t="shared" si="260"/>
        <v>&lt;=0.03</v>
      </c>
      <c r="Z1218" t="s">
        <v>32</v>
      </c>
      <c r="AA1218">
        <v>9</v>
      </c>
      <c r="AB1218" t="s">
        <v>32</v>
      </c>
      <c r="AC1218" t="str">
        <f t="shared" si="261"/>
        <v/>
      </c>
      <c r="AD1218" t="s">
        <v>32</v>
      </c>
      <c r="AE1218" t="str">
        <f t="shared" si="262"/>
        <v/>
      </c>
      <c r="AF1218" t="s">
        <v>32</v>
      </c>
      <c r="AG1218" t="str">
        <f t="shared" si="263"/>
        <v/>
      </c>
      <c r="AH1218" t="s">
        <v>32</v>
      </c>
      <c r="AI1218" t="str">
        <f t="shared" si="264"/>
        <v/>
      </c>
      <c r="AJ1218" t="s">
        <v>32</v>
      </c>
      <c r="AK1218" t="str">
        <f t="shared" si="265"/>
        <v/>
      </c>
      <c r="AL1218">
        <v>0</v>
      </c>
      <c r="AM1218">
        <v>0</v>
      </c>
      <c r="AN1218">
        <v>0</v>
      </c>
      <c r="AO1218" t="s">
        <v>32</v>
      </c>
      <c r="AP1218" t="s">
        <v>32</v>
      </c>
    </row>
    <row r="1219" spans="1:42" x14ac:dyDescent="0.25">
      <c r="A1219">
        <v>201606</v>
      </c>
      <c r="B1219" t="str">
        <f t="shared" ref="B1219:B1282" si="266">+CONCATENATE(MID(A1219,1,4),IF(MID(A1219,5,2)*1&lt;=6,"-I","-II"))</f>
        <v>2016-I</v>
      </c>
      <c r="C1219" t="s">
        <v>1275</v>
      </c>
      <c r="D1219" t="s">
        <v>1275</v>
      </c>
      <c r="E1219">
        <v>30119927</v>
      </c>
      <c r="F1219" t="s">
        <v>29</v>
      </c>
      <c r="G1219">
        <v>0</v>
      </c>
      <c r="H1219">
        <v>0</v>
      </c>
      <c r="I1219">
        <v>0</v>
      </c>
      <c r="J1219">
        <f t="shared" ref="J1219:J1282" si="267">+IF(OR(O1219="Taxista propietario",O1219="Taxista palanca"),0,1)</f>
        <v>0</v>
      </c>
      <c r="K1219" t="str">
        <f t="shared" ref="K1219:K1282" si="268">+IF(I1219&gt;0,"Insuficiente",IF(H1219&gt;0,"Indeterminado",IF(J1219&gt;0,"Perfil","Modelamiento")))</f>
        <v>Modelamiento</v>
      </c>
      <c r="L1219">
        <f t="shared" ref="L1219:L1282" si="269">+IF(AND(A1219&gt;=201410,A1219&lt;=201908),0,1)</f>
        <v>0</v>
      </c>
      <c r="M1219">
        <v>29</v>
      </c>
      <c r="N1219" t="str">
        <f t="shared" ref="N1219:N1282" si="270">+IF(M1219&lt;=25,"&lt;=25",IF(M1219&lt;=30,"&lt;=30",IF(M1219&lt;=35,"&lt;=35",IF(M1219&lt;=40,"&lt;=40",IF(M1219&lt;=45,"&lt;=45",IF(M1219&lt;=50,"&lt;=50",IF(M1219&lt;=55,"&lt;=55",IF(M1219&lt;=60,"&lt;=60","&gt;60"))))))))</f>
        <v>&lt;=30</v>
      </c>
      <c r="O1219" t="s">
        <v>56</v>
      </c>
      <c r="P1219" t="s">
        <v>31</v>
      </c>
      <c r="Q1219">
        <v>46292</v>
      </c>
      <c r="R1219">
        <v>1650</v>
      </c>
      <c r="S1219" t="str">
        <f t="shared" ref="S1219:S1282" si="271">+IF(R1219="NULL","",IF(R1219=0,"=0",IF(R1219&lt;=500,"&lt;=500",IF(R1219&lt;=1000,"&lt;=1000",IF(R1219&lt;=1500,"&lt;=1500",IF(R1219&lt;=2000,"&lt;=2000",IF(R1219&lt;=2500,"&lt;=2500","&gt;2500")))))))</f>
        <v>&lt;=2000</v>
      </c>
      <c r="T1219">
        <v>1541.1</v>
      </c>
      <c r="U1219" t="str">
        <f t="shared" ref="U1219:U1282" si="272">+IF(T1219="NULL","",IF(T1219&lt;=1000,"&lt;=1000",IF(T1219&lt;=1100,"&lt;=1100",IF(T1219&lt;=1200,"&lt;=1200",IF(T1219&lt;=1300,"&lt;=1300",IF(T1219&lt;=1400,"&lt;=1400",IF(T1219&lt;=1500,"&lt;=1500","&gt;1500")))))))</f>
        <v>&gt;1500</v>
      </c>
      <c r="V1219" t="s">
        <v>589</v>
      </c>
      <c r="W1219">
        <v>46052</v>
      </c>
      <c r="X1219" s="12">
        <f t="shared" ref="X1219:X1282" si="273">+IFERROR(R1219/W1219,"NULL")</f>
        <v>3.582906279857552E-2</v>
      </c>
      <c r="Y1219" t="str">
        <f t="shared" ref="Y1219:Y1282" si="274">+IF(X1219="NULL","",IF(X1219=0,"=0",IF(X1219&lt;=0.01,"&lt;=0.01",IF(X1219&lt;=0.02,"&lt;=0.02",IF(X1219&lt;=0.03,"&lt;=0.03",IF(X1219&lt;=0.04,"&lt;=0.04",IF(X1219&lt;=0.05,"&lt;=0.05",IF(X1219&lt;=0.06,"&lt;=0.06","&gt;0.06"))))))))</f>
        <v>&lt;=0.04</v>
      </c>
      <c r="Z1219" t="s">
        <v>32</v>
      </c>
      <c r="AA1219">
        <v>4</v>
      </c>
      <c r="AB1219">
        <v>2050.1799999999998</v>
      </c>
      <c r="AC1219" t="str">
        <f t="shared" ref="AC1219:AC1282" si="275">+IF(AB1219="NULL","",IF(AB1219&lt;=500,"&lt;=500",IF(AB1219&lt;=1000,"&lt;=1000",IF(AB1219&lt;=2000,"&lt;=2000",IF(AB1219&lt;=3000,"&lt;=3000",IF(AB1219&lt;=4000,"&lt;=4000",IF(AB1219&lt;=5000,"&lt;=5000","&gt;5000")))))))</f>
        <v>&lt;=3000</v>
      </c>
      <c r="AD1219">
        <v>445</v>
      </c>
      <c r="AE1219" t="str">
        <f t="shared" ref="AE1219:AE1282" si="276">+IF(AD1219="NULL","",IF(AD1219=0,"=0",IF(AD1219&lt;=8,"&lt;=8",IF(AD1219&lt;=30,"&lt;=30",IF(AD1219&lt;=60,"&lt;=60",IF(AD1219&lt;=90,"&lt;=90",IF(AD1219&lt;=120,"&lt;=120","&gt;120")))))))</f>
        <v>&gt;120</v>
      </c>
      <c r="AF1219">
        <v>863.06</v>
      </c>
      <c r="AG1219" t="str">
        <f t="shared" ref="AG1219:AG1282" si="277">+IF(AF1219="NULL","",IF(AF1219&lt;=500,"&lt;=500",IF(AF1219&lt;=1000,"&lt;=1000",IF(AF1219&lt;=2000,"&lt;=2000",IF(AF1219&lt;=3000,"&lt;=3000",IF(AF1219&lt;=4000,"&lt;=4000",IF(AF1219&lt;=5000,"&lt;=5000","&gt;5000")))))))</f>
        <v>&lt;=1000</v>
      </c>
      <c r="AH1219" t="s">
        <v>32</v>
      </c>
      <c r="AI1219" t="str">
        <f t="shared" ref="AI1219:AI1282" si="278">+IF(AH1219="NULL","",IF(AH1219&lt;=500,"&lt;=500",IF(AH1219&lt;=1000,"&lt;=1000",IF(AH1219&lt;=2000,"&lt;=2000",IF(AH1219&lt;=3000,"&lt;=3000",IF(AH1219&lt;=4000,"&lt;=4000",IF(AH1219&lt;=5000,"&lt;=5000","&gt;5000")))))))</f>
        <v/>
      </c>
      <c r="AJ1219" t="s">
        <v>32</v>
      </c>
      <c r="AK1219" t="str">
        <f t="shared" ref="AK1219:AK1282" si="279">+IF(AJ1219="NULL","",IF(AJ1219=0,"=0",IF(AJ1219&lt;=0.1,"&lt;=0.1",IF(AJ1219&lt;=0.2,"&lt;=0.2",IF(AJ1219&lt;=0.3,"&lt;=0.3",IF(AJ1219&lt;=0.4,"&lt;=0.4",IF(AJ1219&lt;=0.5,"&lt;=0.5",IF(AJ1219&lt;=0.6,"&lt;=0.6",IF(AJ1219&lt;=0.7,"&lt;=0.7",IF(AJ1219&lt;=0.8,"&lt;=0.8",IF(AJ1219&lt;=0.9,"&lt;=0.9","&gt;0.9")))))))))))</f>
        <v/>
      </c>
      <c r="AL1219">
        <v>12</v>
      </c>
      <c r="AM1219">
        <v>0</v>
      </c>
      <c r="AN1219">
        <v>10</v>
      </c>
      <c r="AO1219" t="s">
        <v>32</v>
      </c>
      <c r="AP1219">
        <v>1</v>
      </c>
    </row>
    <row r="1220" spans="1:42" x14ac:dyDescent="0.25">
      <c r="A1220">
        <v>201606</v>
      </c>
      <c r="B1220" t="str">
        <f t="shared" si="266"/>
        <v>2016-I</v>
      </c>
      <c r="C1220" t="s">
        <v>1276</v>
      </c>
      <c r="D1220" t="s">
        <v>1276</v>
      </c>
      <c r="E1220">
        <v>30119713</v>
      </c>
      <c r="F1220" t="s">
        <v>29</v>
      </c>
      <c r="G1220">
        <v>0</v>
      </c>
      <c r="H1220">
        <v>0</v>
      </c>
      <c r="I1220">
        <v>0</v>
      </c>
      <c r="J1220">
        <f t="shared" si="267"/>
        <v>0</v>
      </c>
      <c r="K1220" t="str">
        <f t="shared" si="268"/>
        <v>Modelamiento</v>
      </c>
      <c r="L1220">
        <f t="shared" si="269"/>
        <v>0</v>
      </c>
      <c r="M1220">
        <v>22</v>
      </c>
      <c r="N1220" t="str">
        <f t="shared" si="270"/>
        <v>&lt;=25</v>
      </c>
      <c r="O1220" t="s">
        <v>56</v>
      </c>
      <c r="P1220" t="s">
        <v>31</v>
      </c>
      <c r="Q1220">
        <v>40685</v>
      </c>
      <c r="R1220">
        <v>1500</v>
      </c>
      <c r="S1220" t="str">
        <f t="shared" si="271"/>
        <v>&lt;=1500</v>
      </c>
      <c r="T1220">
        <v>1359.48</v>
      </c>
      <c r="U1220" t="str">
        <f t="shared" si="272"/>
        <v>&lt;=1400</v>
      </c>
      <c r="V1220" t="s">
        <v>589</v>
      </c>
      <c r="W1220">
        <v>40295</v>
      </c>
      <c r="X1220" s="12">
        <f t="shared" si="273"/>
        <v>3.7225462216155851E-2</v>
      </c>
      <c r="Y1220" t="str">
        <f t="shared" si="274"/>
        <v>&lt;=0.04</v>
      </c>
      <c r="Z1220" t="s">
        <v>32</v>
      </c>
      <c r="AA1220">
        <v>0</v>
      </c>
      <c r="AB1220">
        <v>672.11</v>
      </c>
      <c r="AC1220" t="str">
        <f t="shared" si="275"/>
        <v>&lt;=1000</v>
      </c>
      <c r="AD1220">
        <v>0</v>
      </c>
      <c r="AE1220" t="str">
        <f t="shared" si="276"/>
        <v>=0</v>
      </c>
      <c r="AF1220">
        <v>0</v>
      </c>
      <c r="AG1220" t="str">
        <f t="shared" si="277"/>
        <v>&lt;=500</v>
      </c>
      <c r="AH1220">
        <v>700</v>
      </c>
      <c r="AI1220" t="str">
        <f t="shared" si="278"/>
        <v>&lt;=1000</v>
      </c>
      <c r="AJ1220">
        <v>0.96020000000000005</v>
      </c>
      <c r="AK1220" t="str">
        <f t="shared" si="279"/>
        <v>&gt;0.9</v>
      </c>
      <c r="AL1220">
        <v>3</v>
      </c>
      <c r="AM1220">
        <v>3</v>
      </c>
      <c r="AN1220">
        <v>0</v>
      </c>
      <c r="AO1220">
        <v>1</v>
      </c>
      <c r="AP1220" t="s">
        <v>32</v>
      </c>
    </row>
    <row r="1221" spans="1:42" x14ac:dyDescent="0.25">
      <c r="A1221">
        <v>201606</v>
      </c>
      <c r="B1221" t="str">
        <f t="shared" si="266"/>
        <v>2016-I</v>
      </c>
      <c r="C1221" t="s">
        <v>1277</v>
      </c>
      <c r="D1221" t="s">
        <v>1277</v>
      </c>
      <c r="E1221">
        <v>30115928</v>
      </c>
      <c r="F1221" t="s">
        <v>29</v>
      </c>
      <c r="G1221">
        <v>1</v>
      </c>
      <c r="H1221">
        <v>0</v>
      </c>
      <c r="I1221">
        <v>0</v>
      </c>
      <c r="J1221">
        <f t="shared" si="267"/>
        <v>0</v>
      </c>
      <c r="K1221" t="str">
        <f t="shared" si="268"/>
        <v>Modelamiento</v>
      </c>
      <c r="L1221">
        <f t="shared" si="269"/>
        <v>0</v>
      </c>
      <c r="M1221">
        <v>25</v>
      </c>
      <c r="N1221" t="str">
        <f t="shared" si="270"/>
        <v>&lt;=25</v>
      </c>
      <c r="O1221" t="s">
        <v>56</v>
      </c>
      <c r="P1221" t="s">
        <v>39</v>
      </c>
      <c r="Q1221">
        <v>55590</v>
      </c>
      <c r="R1221">
        <v>0</v>
      </c>
      <c r="S1221" t="str">
        <f t="shared" si="271"/>
        <v>=0</v>
      </c>
      <c r="T1221">
        <v>1895.35</v>
      </c>
      <c r="U1221" t="str">
        <f t="shared" si="272"/>
        <v>&gt;1500</v>
      </c>
      <c r="V1221" t="s">
        <v>32</v>
      </c>
      <c r="W1221">
        <v>55590</v>
      </c>
      <c r="X1221" s="12">
        <f t="shared" si="273"/>
        <v>0</v>
      </c>
      <c r="Y1221" t="str">
        <f t="shared" si="274"/>
        <v>=0</v>
      </c>
      <c r="Z1221" t="s">
        <v>32</v>
      </c>
      <c r="AA1221">
        <v>9</v>
      </c>
      <c r="AB1221" t="s">
        <v>32</v>
      </c>
      <c r="AC1221" t="str">
        <f t="shared" si="275"/>
        <v/>
      </c>
      <c r="AD1221" t="s">
        <v>32</v>
      </c>
      <c r="AE1221" t="str">
        <f t="shared" si="276"/>
        <v/>
      </c>
      <c r="AF1221" t="s">
        <v>32</v>
      </c>
      <c r="AG1221" t="str">
        <f t="shared" si="277"/>
        <v/>
      </c>
      <c r="AH1221" t="s">
        <v>32</v>
      </c>
      <c r="AI1221" t="str">
        <f t="shared" si="278"/>
        <v/>
      </c>
      <c r="AJ1221" t="s">
        <v>32</v>
      </c>
      <c r="AK1221" t="str">
        <f t="shared" si="279"/>
        <v/>
      </c>
      <c r="AL1221">
        <v>0</v>
      </c>
      <c r="AM1221">
        <v>0</v>
      </c>
      <c r="AN1221">
        <v>0</v>
      </c>
      <c r="AO1221" t="s">
        <v>32</v>
      </c>
      <c r="AP1221" t="s">
        <v>32</v>
      </c>
    </row>
    <row r="1222" spans="1:42" x14ac:dyDescent="0.25">
      <c r="A1222">
        <v>201606</v>
      </c>
      <c r="B1222" t="str">
        <f t="shared" si="266"/>
        <v>2016-I</v>
      </c>
      <c r="C1222" t="s">
        <v>1278</v>
      </c>
      <c r="D1222" t="s">
        <v>1278</v>
      </c>
      <c r="E1222">
        <v>30122838</v>
      </c>
      <c r="F1222" t="s">
        <v>29</v>
      </c>
      <c r="G1222">
        <v>0</v>
      </c>
      <c r="H1222">
        <v>0</v>
      </c>
      <c r="I1222">
        <v>0</v>
      </c>
      <c r="J1222">
        <f t="shared" si="267"/>
        <v>0</v>
      </c>
      <c r="K1222" t="str">
        <f t="shared" si="268"/>
        <v>Modelamiento</v>
      </c>
      <c r="L1222">
        <f t="shared" si="269"/>
        <v>0</v>
      </c>
      <c r="M1222">
        <v>25</v>
      </c>
      <c r="N1222" t="str">
        <f t="shared" si="270"/>
        <v>&lt;=25</v>
      </c>
      <c r="O1222" t="s">
        <v>56</v>
      </c>
      <c r="P1222" t="s">
        <v>31</v>
      </c>
      <c r="Q1222">
        <v>34685</v>
      </c>
      <c r="R1222">
        <v>1200</v>
      </c>
      <c r="S1222" t="str">
        <f t="shared" si="271"/>
        <v>&lt;=1500</v>
      </c>
      <c r="T1222">
        <v>992.78</v>
      </c>
      <c r="U1222" t="str">
        <f t="shared" si="272"/>
        <v>&lt;=1000</v>
      </c>
      <c r="V1222" t="s">
        <v>585</v>
      </c>
      <c r="W1222">
        <v>33995</v>
      </c>
      <c r="X1222" s="12">
        <f t="shared" si="273"/>
        <v>3.5299308721870863E-2</v>
      </c>
      <c r="Y1222" t="str">
        <f t="shared" si="274"/>
        <v>&lt;=0.04</v>
      </c>
      <c r="Z1222" t="s">
        <v>32</v>
      </c>
      <c r="AA1222">
        <v>0</v>
      </c>
      <c r="AB1222">
        <v>9298.9599999999991</v>
      </c>
      <c r="AC1222" t="str">
        <f t="shared" si="275"/>
        <v>&gt;5000</v>
      </c>
      <c r="AD1222">
        <v>0</v>
      </c>
      <c r="AE1222" t="str">
        <f t="shared" si="276"/>
        <v>=0</v>
      </c>
      <c r="AF1222">
        <v>0</v>
      </c>
      <c r="AG1222" t="str">
        <f t="shared" si="277"/>
        <v>&lt;=500</v>
      </c>
      <c r="AH1222">
        <v>9500</v>
      </c>
      <c r="AI1222" t="str">
        <f t="shared" si="278"/>
        <v>&gt;5000</v>
      </c>
      <c r="AJ1222">
        <v>1</v>
      </c>
      <c r="AK1222" t="str">
        <f t="shared" si="279"/>
        <v>&gt;0.9</v>
      </c>
      <c r="AL1222">
        <v>5</v>
      </c>
      <c r="AM1222">
        <v>5</v>
      </c>
      <c r="AN1222">
        <v>0</v>
      </c>
      <c r="AO1222">
        <v>1</v>
      </c>
      <c r="AP1222" t="s">
        <v>32</v>
      </c>
    </row>
    <row r="1223" spans="1:42" x14ac:dyDescent="0.25">
      <c r="A1223">
        <v>201606</v>
      </c>
      <c r="B1223" t="str">
        <f t="shared" si="266"/>
        <v>2016-I</v>
      </c>
      <c r="C1223" t="s">
        <v>1279</v>
      </c>
      <c r="D1223" t="s">
        <v>1279</v>
      </c>
      <c r="E1223">
        <v>30121821</v>
      </c>
      <c r="F1223" t="s">
        <v>29</v>
      </c>
      <c r="G1223">
        <v>1</v>
      </c>
      <c r="H1223">
        <v>0</v>
      </c>
      <c r="I1223">
        <v>0</v>
      </c>
      <c r="J1223">
        <f t="shared" si="267"/>
        <v>0</v>
      </c>
      <c r="K1223" t="str">
        <f t="shared" si="268"/>
        <v>Modelamiento</v>
      </c>
      <c r="L1223">
        <f t="shared" si="269"/>
        <v>0</v>
      </c>
      <c r="M1223">
        <v>64</v>
      </c>
      <c r="N1223" t="str">
        <f t="shared" si="270"/>
        <v>&gt;60</v>
      </c>
      <c r="O1223" t="s">
        <v>56</v>
      </c>
      <c r="P1223" t="s">
        <v>39</v>
      </c>
      <c r="Q1223">
        <v>30530</v>
      </c>
      <c r="R1223">
        <v>499</v>
      </c>
      <c r="S1223" t="str">
        <f t="shared" si="271"/>
        <v>&lt;=500</v>
      </c>
      <c r="T1223">
        <v>998.54</v>
      </c>
      <c r="U1223" t="str">
        <f t="shared" si="272"/>
        <v>&lt;=1000</v>
      </c>
      <c r="V1223" t="s">
        <v>585</v>
      </c>
      <c r="W1223">
        <v>29139</v>
      </c>
      <c r="X1223" s="12">
        <f t="shared" si="273"/>
        <v>1.7124815539311576E-2</v>
      </c>
      <c r="Y1223" t="str">
        <f t="shared" si="274"/>
        <v>&lt;=0.02</v>
      </c>
      <c r="Z1223" t="s">
        <v>32</v>
      </c>
      <c r="AA1223">
        <v>4</v>
      </c>
      <c r="AB1223">
        <v>459.83</v>
      </c>
      <c r="AC1223" t="str">
        <f t="shared" si="275"/>
        <v>&lt;=500</v>
      </c>
      <c r="AD1223">
        <v>1558</v>
      </c>
      <c r="AE1223" t="str">
        <f t="shared" si="276"/>
        <v>&gt;120</v>
      </c>
      <c r="AF1223">
        <v>459.83</v>
      </c>
      <c r="AG1223" t="str">
        <f t="shared" si="277"/>
        <v>&lt;=500</v>
      </c>
      <c r="AH1223" t="s">
        <v>32</v>
      </c>
      <c r="AI1223" t="str">
        <f t="shared" si="278"/>
        <v/>
      </c>
      <c r="AJ1223" t="s">
        <v>32</v>
      </c>
      <c r="AK1223" t="str">
        <f t="shared" si="279"/>
        <v/>
      </c>
      <c r="AL1223">
        <v>12</v>
      </c>
      <c r="AM1223">
        <v>0</v>
      </c>
      <c r="AN1223">
        <v>12</v>
      </c>
      <c r="AO1223" t="s">
        <v>32</v>
      </c>
      <c r="AP1223">
        <v>1</v>
      </c>
    </row>
    <row r="1224" spans="1:42" x14ac:dyDescent="0.25">
      <c r="A1224">
        <v>201606</v>
      </c>
      <c r="B1224" t="str">
        <f t="shared" si="266"/>
        <v>2016-I</v>
      </c>
      <c r="C1224" t="s">
        <v>1280</v>
      </c>
      <c r="D1224" t="s">
        <v>1280</v>
      </c>
      <c r="E1224">
        <v>30122072</v>
      </c>
      <c r="F1224" t="s">
        <v>29</v>
      </c>
      <c r="G1224">
        <v>0</v>
      </c>
      <c r="H1224">
        <v>0</v>
      </c>
      <c r="I1224">
        <v>0</v>
      </c>
      <c r="J1224">
        <f t="shared" si="267"/>
        <v>0</v>
      </c>
      <c r="K1224" t="str">
        <f t="shared" si="268"/>
        <v>Modelamiento</v>
      </c>
      <c r="L1224">
        <f t="shared" si="269"/>
        <v>0</v>
      </c>
      <c r="M1224">
        <v>52</v>
      </c>
      <c r="N1224" t="str">
        <f t="shared" si="270"/>
        <v>&lt;=55</v>
      </c>
      <c r="O1224" t="s">
        <v>56</v>
      </c>
      <c r="P1224" t="s">
        <v>39</v>
      </c>
      <c r="Q1224">
        <v>30530</v>
      </c>
      <c r="R1224">
        <v>499</v>
      </c>
      <c r="S1224" t="str">
        <f t="shared" si="271"/>
        <v>&lt;=500</v>
      </c>
      <c r="T1224">
        <v>998.54</v>
      </c>
      <c r="U1224" t="str">
        <f t="shared" si="272"/>
        <v>&lt;=1000</v>
      </c>
      <c r="V1224" t="s">
        <v>585</v>
      </c>
      <c r="W1224">
        <v>29139</v>
      </c>
      <c r="X1224" s="12">
        <f t="shared" si="273"/>
        <v>1.7124815539311576E-2</v>
      </c>
      <c r="Y1224" t="str">
        <f t="shared" si="274"/>
        <v>&lt;=0.02</v>
      </c>
      <c r="Z1224" t="s">
        <v>32</v>
      </c>
      <c r="AA1224">
        <v>9</v>
      </c>
      <c r="AB1224" t="s">
        <v>32</v>
      </c>
      <c r="AC1224" t="str">
        <f t="shared" si="275"/>
        <v/>
      </c>
      <c r="AD1224" t="s">
        <v>32</v>
      </c>
      <c r="AE1224" t="str">
        <f t="shared" si="276"/>
        <v/>
      </c>
      <c r="AF1224" t="s">
        <v>32</v>
      </c>
      <c r="AG1224" t="str">
        <f t="shared" si="277"/>
        <v/>
      </c>
      <c r="AH1224" t="s">
        <v>32</v>
      </c>
      <c r="AI1224" t="str">
        <f t="shared" si="278"/>
        <v/>
      </c>
      <c r="AJ1224" t="s">
        <v>32</v>
      </c>
      <c r="AK1224" t="str">
        <f t="shared" si="279"/>
        <v/>
      </c>
      <c r="AL1224">
        <v>0</v>
      </c>
      <c r="AM1224">
        <v>0</v>
      </c>
      <c r="AN1224">
        <v>0</v>
      </c>
      <c r="AO1224" t="s">
        <v>32</v>
      </c>
      <c r="AP1224" t="s">
        <v>32</v>
      </c>
    </row>
    <row r="1225" spans="1:42" x14ac:dyDescent="0.25">
      <c r="A1225">
        <v>201606</v>
      </c>
      <c r="B1225" t="str">
        <f t="shared" si="266"/>
        <v>2016-I</v>
      </c>
      <c r="C1225" t="s">
        <v>1281</v>
      </c>
      <c r="D1225" t="s">
        <v>1281</v>
      </c>
      <c r="E1225">
        <v>30117305</v>
      </c>
      <c r="F1225" t="s">
        <v>29</v>
      </c>
      <c r="G1225">
        <v>1</v>
      </c>
      <c r="H1225">
        <v>0</v>
      </c>
      <c r="I1225">
        <v>0</v>
      </c>
      <c r="J1225">
        <f t="shared" si="267"/>
        <v>0</v>
      </c>
      <c r="K1225" t="str">
        <f t="shared" si="268"/>
        <v>Modelamiento</v>
      </c>
      <c r="L1225">
        <f t="shared" si="269"/>
        <v>0</v>
      </c>
      <c r="M1225">
        <v>43</v>
      </c>
      <c r="N1225" t="str">
        <f t="shared" si="270"/>
        <v>&lt;=45</v>
      </c>
      <c r="O1225" t="s">
        <v>56</v>
      </c>
      <c r="P1225" t="s">
        <v>39</v>
      </c>
      <c r="Q1225">
        <v>34637</v>
      </c>
      <c r="R1225">
        <v>1500</v>
      </c>
      <c r="S1225" t="str">
        <f t="shared" si="271"/>
        <v>&lt;=1500</v>
      </c>
      <c r="T1225">
        <v>1149.94</v>
      </c>
      <c r="U1225" t="str">
        <f t="shared" si="272"/>
        <v>&lt;=1200</v>
      </c>
      <c r="V1225" t="s">
        <v>601</v>
      </c>
      <c r="W1225">
        <v>34247</v>
      </c>
      <c r="X1225" s="12">
        <f t="shared" si="273"/>
        <v>4.3799456886734603E-2</v>
      </c>
      <c r="Y1225" t="str">
        <f t="shared" si="274"/>
        <v>&lt;=0.05</v>
      </c>
      <c r="Z1225" t="s">
        <v>32</v>
      </c>
      <c r="AA1225">
        <v>9</v>
      </c>
      <c r="AB1225" t="s">
        <v>32</v>
      </c>
      <c r="AC1225" t="str">
        <f t="shared" si="275"/>
        <v/>
      </c>
      <c r="AD1225" t="s">
        <v>32</v>
      </c>
      <c r="AE1225" t="str">
        <f t="shared" si="276"/>
        <v/>
      </c>
      <c r="AF1225" t="s">
        <v>32</v>
      </c>
      <c r="AG1225" t="str">
        <f t="shared" si="277"/>
        <v/>
      </c>
      <c r="AH1225" t="s">
        <v>32</v>
      </c>
      <c r="AI1225" t="str">
        <f t="shared" si="278"/>
        <v/>
      </c>
      <c r="AJ1225" t="s">
        <v>32</v>
      </c>
      <c r="AK1225" t="str">
        <f t="shared" si="279"/>
        <v/>
      </c>
      <c r="AL1225">
        <v>0</v>
      </c>
      <c r="AM1225">
        <v>0</v>
      </c>
      <c r="AN1225">
        <v>0</v>
      </c>
      <c r="AO1225" t="s">
        <v>32</v>
      </c>
      <c r="AP1225" t="s">
        <v>32</v>
      </c>
    </row>
    <row r="1226" spans="1:42" x14ac:dyDescent="0.25">
      <c r="A1226">
        <v>201606</v>
      </c>
      <c r="B1226" t="str">
        <f t="shared" si="266"/>
        <v>2016-I</v>
      </c>
      <c r="C1226" t="s">
        <v>1282</v>
      </c>
      <c r="D1226" t="s">
        <v>1282</v>
      </c>
      <c r="E1226">
        <v>30116654</v>
      </c>
      <c r="F1226" t="s">
        <v>29</v>
      </c>
      <c r="G1226">
        <v>0</v>
      </c>
      <c r="H1226">
        <v>0</v>
      </c>
      <c r="I1226">
        <v>1</v>
      </c>
      <c r="J1226">
        <f t="shared" si="267"/>
        <v>0</v>
      </c>
      <c r="K1226" t="str">
        <f t="shared" si="268"/>
        <v>Insuficiente</v>
      </c>
      <c r="L1226">
        <f t="shared" si="269"/>
        <v>0</v>
      </c>
      <c r="M1226">
        <v>30</v>
      </c>
      <c r="N1226" t="str">
        <f t="shared" si="270"/>
        <v>&lt;=30</v>
      </c>
      <c r="O1226" t="s">
        <v>72</v>
      </c>
      <c r="P1226" t="s">
        <v>35</v>
      </c>
      <c r="Q1226">
        <v>43205</v>
      </c>
      <c r="R1226">
        <v>1500</v>
      </c>
      <c r="S1226" t="str">
        <f t="shared" si="271"/>
        <v>&lt;=1500</v>
      </c>
      <c r="T1226">
        <v>1437.06</v>
      </c>
      <c r="U1226" t="str">
        <f t="shared" si="272"/>
        <v>&lt;=1500</v>
      </c>
      <c r="V1226" t="s">
        <v>597</v>
      </c>
      <c r="W1226">
        <v>42815</v>
      </c>
      <c r="X1226" s="12">
        <f t="shared" si="273"/>
        <v>3.5034450543033981E-2</v>
      </c>
      <c r="Y1226" t="str">
        <f t="shared" si="274"/>
        <v>&lt;=0.04</v>
      </c>
      <c r="Z1226" t="s">
        <v>32</v>
      </c>
      <c r="AA1226">
        <v>0</v>
      </c>
      <c r="AB1226">
        <v>10103.790000000001</v>
      </c>
      <c r="AC1226" t="str">
        <f t="shared" si="275"/>
        <v>&gt;5000</v>
      </c>
      <c r="AD1226">
        <v>0</v>
      </c>
      <c r="AE1226" t="str">
        <f t="shared" si="276"/>
        <v>=0</v>
      </c>
      <c r="AF1226">
        <v>0</v>
      </c>
      <c r="AG1226" t="str">
        <f t="shared" si="277"/>
        <v>&lt;=500</v>
      </c>
      <c r="AH1226" t="s">
        <v>32</v>
      </c>
      <c r="AI1226" t="str">
        <f t="shared" si="278"/>
        <v/>
      </c>
      <c r="AJ1226" t="s">
        <v>32</v>
      </c>
      <c r="AK1226" t="str">
        <f t="shared" si="279"/>
        <v/>
      </c>
      <c r="AL1226">
        <v>11</v>
      </c>
      <c r="AM1226">
        <v>11</v>
      </c>
      <c r="AN1226">
        <v>0</v>
      </c>
      <c r="AO1226">
        <v>1</v>
      </c>
      <c r="AP1226" t="s">
        <v>32</v>
      </c>
    </row>
    <row r="1227" spans="1:42" x14ac:dyDescent="0.25">
      <c r="A1227">
        <v>201606</v>
      </c>
      <c r="B1227" t="str">
        <f t="shared" si="266"/>
        <v>2016-I</v>
      </c>
      <c r="C1227" t="s">
        <v>1283</v>
      </c>
      <c r="D1227" t="s">
        <v>1283</v>
      </c>
      <c r="E1227">
        <v>30125128</v>
      </c>
      <c r="F1227" t="s">
        <v>29</v>
      </c>
      <c r="G1227">
        <v>0</v>
      </c>
      <c r="H1227">
        <v>0</v>
      </c>
      <c r="I1227">
        <v>0</v>
      </c>
      <c r="J1227">
        <f t="shared" si="267"/>
        <v>0</v>
      </c>
      <c r="K1227" t="str">
        <f t="shared" si="268"/>
        <v>Modelamiento</v>
      </c>
      <c r="L1227">
        <f t="shared" si="269"/>
        <v>0</v>
      </c>
      <c r="M1227">
        <v>38</v>
      </c>
      <c r="N1227" t="str">
        <f t="shared" si="270"/>
        <v>&lt;=40</v>
      </c>
      <c r="O1227" t="s">
        <v>56</v>
      </c>
      <c r="P1227" t="s">
        <v>39</v>
      </c>
      <c r="Q1227">
        <v>34685</v>
      </c>
      <c r="R1227">
        <v>1200</v>
      </c>
      <c r="S1227" t="str">
        <f t="shared" si="271"/>
        <v>&lt;=1500</v>
      </c>
      <c r="T1227">
        <v>992.78</v>
      </c>
      <c r="U1227" t="str">
        <f t="shared" si="272"/>
        <v>&lt;=1000</v>
      </c>
      <c r="V1227" t="s">
        <v>585</v>
      </c>
      <c r="W1227">
        <v>33995</v>
      </c>
      <c r="X1227" s="12">
        <f t="shared" si="273"/>
        <v>3.5299308721870863E-2</v>
      </c>
      <c r="Y1227" t="str">
        <f t="shared" si="274"/>
        <v>&lt;=0.04</v>
      </c>
      <c r="Z1227" t="s">
        <v>32</v>
      </c>
      <c r="AA1227">
        <v>2</v>
      </c>
      <c r="AB1227">
        <v>5055.82</v>
      </c>
      <c r="AC1227" t="str">
        <f t="shared" si="275"/>
        <v>&gt;5000</v>
      </c>
      <c r="AD1227">
        <v>152</v>
      </c>
      <c r="AE1227" t="str">
        <f t="shared" si="276"/>
        <v>&gt;120</v>
      </c>
      <c r="AF1227">
        <v>529</v>
      </c>
      <c r="AG1227" t="str">
        <f t="shared" si="277"/>
        <v>&lt;=1000</v>
      </c>
      <c r="AH1227">
        <v>529</v>
      </c>
      <c r="AI1227" t="str">
        <f t="shared" si="278"/>
        <v>&lt;=1000</v>
      </c>
      <c r="AJ1227">
        <v>1</v>
      </c>
      <c r="AK1227" t="str">
        <f t="shared" si="279"/>
        <v>&gt;0.9</v>
      </c>
      <c r="AL1227">
        <v>8</v>
      </c>
      <c r="AM1227">
        <v>3</v>
      </c>
      <c r="AN1227">
        <v>0</v>
      </c>
      <c r="AO1227">
        <v>5</v>
      </c>
      <c r="AP1227" t="s">
        <v>32</v>
      </c>
    </row>
    <row r="1228" spans="1:42" x14ac:dyDescent="0.25">
      <c r="A1228">
        <v>201606</v>
      </c>
      <c r="B1228" t="str">
        <f t="shared" si="266"/>
        <v>2016-I</v>
      </c>
      <c r="C1228" t="s">
        <v>1284</v>
      </c>
      <c r="D1228" t="s">
        <v>1284</v>
      </c>
      <c r="E1228">
        <v>30119752</v>
      </c>
      <c r="F1228" t="s">
        <v>29</v>
      </c>
      <c r="G1228">
        <v>0</v>
      </c>
      <c r="H1228">
        <v>0</v>
      </c>
      <c r="I1228">
        <v>0</v>
      </c>
      <c r="J1228">
        <f t="shared" si="267"/>
        <v>0</v>
      </c>
      <c r="K1228" t="str">
        <f t="shared" si="268"/>
        <v>Modelamiento</v>
      </c>
      <c r="L1228">
        <f t="shared" si="269"/>
        <v>0</v>
      </c>
      <c r="M1228">
        <v>29</v>
      </c>
      <c r="N1228" t="str">
        <f t="shared" si="270"/>
        <v>&lt;=30</v>
      </c>
      <c r="O1228" t="s">
        <v>56</v>
      </c>
      <c r="P1228" t="s">
        <v>31</v>
      </c>
      <c r="Q1228">
        <v>49022</v>
      </c>
      <c r="R1228">
        <v>1800</v>
      </c>
      <c r="S1228" t="str">
        <f t="shared" si="271"/>
        <v>&lt;=2000</v>
      </c>
      <c r="T1228">
        <v>1630.55</v>
      </c>
      <c r="U1228" t="str">
        <f t="shared" si="272"/>
        <v>&gt;1500</v>
      </c>
      <c r="V1228" t="s">
        <v>597</v>
      </c>
      <c r="W1228">
        <v>48932</v>
      </c>
      <c r="X1228" s="12">
        <f t="shared" si="273"/>
        <v>3.6785743480748798E-2</v>
      </c>
      <c r="Y1228" t="str">
        <f t="shared" si="274"/>
        <v>&lt;=0.04</v>
      </c>
      <c r="Z1228" t="s">
        <v>32</v>
      </c>
      <c r="AA1228">
        <v>2</v>
      </c>
      <c r="AB1228">
        <v>5009.43</v>
      </c>
      <c r="AC1228" t="str">
        <f t="shared" si="275"/>
        <v>&gt;5000</v>
      </c>
      <c r="AD1228">
        <v>33</v>
      </c>
      <c r="AE1228" t="str">
        <f t="shared" si="276"/>
        <v>&lt;=60</v>
      </c>
      <c r="AF1228">
        <v>0</v>
      </c>
      <c r="AG1228" t="str">
        <f t="shared" si="277"/>
        <v>&lt;=500</v>
      </c>
      <c r="AH1228">
        <v>1710.2</v>
      </c>
      <c r="AI1228" t="str">
        <f t="shared" si="278"/>
        <v>&lt;=2000</v>
      </c>
      <c r="AJ1228">
        <v>1</v>
      </c>
      <c r="AK1228" t="str">
        <f t="shared" si="279"/>
        <v>&gt;0.9</v>
      </c>
      <c r="AL1228">
        <v>12</v>
      </c>
      <c r="AM1228">
        <v>4</v>
      </c>
      <c r="AN1228">
        <v>0</v>
      </c>
      <c r="AO1228">
        <v>8</v>
      </c>
      <c r="AP1228" t="s">
        <v>32</v>
      </c>
    </row>
    <row r="1229" spans="1:42" x14ac:dyDescent="0.25">
      <c r="A1229">
        <v>201606</v>
      </c>
      <c r="B1229" t="str">
        <f t="shared" si="266"/>
        <v>2016-I</v>
      </c>
      <c r="C1229" t="s">
        <v>1285</v>
      </c>
      <c r="D1229" t="s">
        <v>1285</v>
      </c>
      <c r="E1229">
        <v>30119280</v>
      </c>
      <c r="F1229" t="s">
        <v>29</v>
      </c>
      <c r="G1229">
        <v>0</v>
      </c>
      <c r="H1229">
        <v>0</v>
      </c>
      <c r="I1229">
        <v>0</v>
      </c>
      <c r="J1229">
        <f t="shared" si="267"/>
        <v>0</v>
      </c>
      <c r="K1229" t="str">
        <f t="shared" si="268"/>
        <v>Modelamiento</v>
      </c>
      <c r="L1229">
        <f t="shared" si="269"/>
        <v>0</v>
      </c>
      <c r="M1229">
        <v>29</v>
      </c>
      <c r="N1229" t="str">
        <f t="shared" si="270"/>
        <v>&lt;=30</v>
      </c>
      <c r="O1229" t="s">
        <v>56</v>
      </c>
      <c r="P1229" t="s">
        <v>31</v>
      </c>
      <c r="Q1229">
        <v>31849</v>
      </c>
      <c r="R1229">
        <v>3500</v>
      </c>
      <c r="S1229" t="str">
        <f t="shared" si="271"/>
        <v>&gt;2500</v>
      </c>
      <c r="T1229">
        <v>1278.51</v>
      </c>
      <c r="U1229" t="str">
        <f t="shared" si="272"/>
        <v>&lt;=1300</v>
      </c>
      <c r="V1229" t="s">
        <v>612</v>
      </c>
      <c r="W1229">
        <v>33459</v>
      </c>
      <c r="X1229" s="12">
        <f t="shared" si="273"/>
        <v>0.10460563674945456</v>
      </c>
      <c r="Y1229" t="str">
        <f t="shared" si="274"/>
        <v>&gt;0.06</v>
      </c>
      <c r="Z1229" t="s">
        <v>32</v>
      </c>
      <c r="AA1229">
        <v>9</v>
      </c>
      <c r="AB1229" t="s">
        <v>32</v>
      </c>
      <c r="AC1229" t="str">
        <f t="shared" si="275"/>
        <v/>
      </c>
      <c r="AD1229" t="s">
        <v>32</v>
      </c>
      <c r="AE1229" t="str">
        <f t="shared" si="276"/>
        <v/>
      </c>
      <c r="AF1229" t="s">
        <v>32</v>
      </c>
      <c r="AG1229" t="str">
        <f t="shared" si="277"/>
        <v/>
      </c>
      <c r="AH1229" t="s">
        <v>32</v>
      </c>
      <c r="AI1229" t="str">
        <f t="shared" si="278"/>
        <v/>
      </c>
      <c r="AJ1229" t="s">
        <v>32</v>
      </c>
      <c r="AK1229" t="str">
        <f t="shared" si="279"/>
        <v/>
      </c>
      <c r="AL1229">
        <v>0</v>
      </c>
      <c r="AM1229">
        <v>0</v>
      </c>
      <c r="AN1229">
        <v>0</v>
      </c>
      <c r="AO1229" t="s">
        <v>32</v>
      </c>
      <c r="AP1229" t="s">
        <v>32</v>
      </c>
    </row>
    <row r="1230" spans="1:42" x14ac:dyDescent="0.25">
      <c r="A1230">
        <v>201606</v>
      </c>
      <c r="B1230" t="str">
        <f t="shared" si="266"/>
        <v>2016-I</v>
      </c>
      <c r="C1230" t="s">
        <v>1286</v>
      </c>
      <c r="D1230" t="s">
        <v>1286</v>
      </c>
      <c r="E1230">
        <v>30117337</v>
      </c>
      <c r="F1230" t="s">
        <v>29</v>
      </c>
      <c r="G1230">
        <v>1</v>
      </c>
      <c r="H1230">
        <v>0</v>
      </c>
      <c r="I1230">
        <v>0</v>
      </c>
      <c r="J1230">
        <f t="shared" si="267"/>
        <v>0</v>
      </c>
      <c r="K1230" t="str">
        <f t="shared" si="268"/>
        <v>Modelamiento</v>
      </c>
      <c r="L1230">
        <f t="shared" si="269"/>
        <v>0</v>
      </c>
      <c r="M1230">
        <v>33</v>
      </c>
      <c r="N1230" t="str">
        <f t="shared" si="270"/>
        <v>&lt;=35</v>
      </c>
      <c r="O1230" t="s">
        <v>56</v>
      </c>
      <c r="P1230" t="s">
        <v>39</v>
      </c>
      <c r="Q1230">
        <v>45942</v>
      </c>
      <c r="R1230">
        <v>2000</v>
      </c>
      <c r="S1230" t="str">
        <f t="shared" si="271"/>
        <v>&lt;=2000</v>
      </c>
      <c r="T1230">
        <v>1313.62</v>
      </c>
      <c r="U1230" t="str">
        <f t="shared" si="272"/>
        <v>&lt;=1400</v>
      </c>
      <c r="V1230" t="s">
        <v>585</v>
      </c>
      <c r="W1230">
        <v>46052</v>
      </c>
      <c r="X1230" s="12">
        <f t="shared" si="273"/>
        <v>4.3429167028576389E-2</v>
      </c>
      <c r="Y1230" t="str">
        <f t="shared" si="274"/>
        <v>&lt;=0.05</v>
      </c>
      <c r="Z1230" t="s">
        <v>32</v>
      </c>
      <c r="AA1230">
        <v>1</v>
      </c>
      <c r="AB1230">
        <v>5634.31</v>
      </c>
      <c r="AC1230" t="str">
        <f t="shared" si="275"/>
        <v>&gt;5000</v>
      </c>
      <c r="AD1230">
        <v>16</v>
      </c>
      <c r="AE1230" t="str">
        <f t="shared" si="276"/>
        <v>&lt;=30</v>
      </c>
      <c r="AF1230">
        <v>0</v>
      </c>
      <c r="AG1230" t="str">
        <f t="shared" si="277"/>
        <v>&lt;=500</v>
      </c>
      <c r="AH1230">
        <v>1902.73</v>
      </c>
      <c r="AI1230" t="str">
        <f t="shared" si="278"/>
        <v>&lt;=2000</v>
      </c>
      <c r="AJ1230">
        <v>0.9819</v>
      </c>
      <c r="AK1230" t="str">
        <f t="shared" si="279"/>
        <v>&gt;0.9</v>
      </c>
      <c r="AL1230">
        <v>7</v>
      </c>
      <c r="AM1230">
        <v>6</v>
      </c>
      <c r="AN1230">
        <v>0</v>
      </c>
      <c r="AO1230">
        <v>1</v>
      </c>
      <c r="AP1230" t="s">
        <v>32</v>
      </c>
    </row>
    <row r="1231" spans="1:42" x14ac:dyDescent="0.25">
      <c r="A1231">
        <v>201606</v>
      </c>
      <c r="B1231" t="str">
        <f t="shared" si="266"/>
        <v>2016-I</v>
      </c>
      <c r="C1231" t="s">
        <v>1287</v>
      </c>
      <c r="D1231" t="s">
        <v>1287</v>
      </c>
      <c r="E1231">
        <v>30122480</v>
      </c>
      <c r="F1231" t="s">
        <v>29</v>
      </c>
      <c r="G1231">
        <v>0</v>
      </c>
      <c r="H1231">
        <v>0</v>
      </c>
      <c r="I1231">
        <v>0</v>
      </c>
      <c r="J1231">
        <f t="shared" si="267"/>
        <v>0</v>
      </c>
      <c r="K1231" t="str">
        <f t="shared" si="268"/>
        <v>Modelamiento</v>
      </c>
      <c r="L1231">
        <f t="shared" si="269"/>
        <v>0</v>
      </c>
      <c r="M1231">
        <v>33</v>
      </c>
      <c r="N1231" t="str">
        <f t="shared" si="270"/>
        <v>&lt;=35</v>
      </c>
      <c r="O1231" t="s">
        <v>56</v>
      </c>
      <c r="P1231" t="s">
        <v>31</v>
      </c>
      <c r="Q1231">
        <v>46442</v>
      </c>
      <c r="R1231">
        <v>1500</v>
      </c>
      <c r="S1231" t="str">
        <f t="shared" si="271"/>
        <v>&lt;=1500</v>
      </c>
      <c r="T1231">
        <v>1551.85</v>
      </c>
      <c r="U1231" t="str">
        <f t="shared" si="272"/>
        <v>&gt;1500</v>
      </c>
      <c r="V1231" t="s">
        <v>589</v>
      </c>
      <c r="W1231">
        <v>46052</v>
      </c>
      <c r="X1231" s="12">
        <f t="shared" si="273"/>
        <v>3.2571875271432293E-2</v>
      </c>
      <c r="Y1231" t="str">
        <f t="shared" si="274"/>
        <v>&lt;=0.04</v>
      </c>
      <c r="Z1231" t="s">
        <v>32</v>
      </c>
      <c r="AA1231">
        <v>9</v>
      </c>
      <c r="AB1231" t="s">
        <v>32</v>
      </c>
      <c r="AC1231" t="str">
        <f t="shared" si="275"/>
        <v/>
      </c>
      <c r="AD1231" t="s">
        <v>32</v>
      </c>
      <c r="AE1231" t="str">
        <f t="shared" si="276"/>
        <v/>
      </c>
      <c r="AF1231" t="s">
        <v>32</v>
      </c>
      <c r="AG1231" t="str">
        <f t="shared" si="277"/>
        <v/>
      </c>
      <c r="AH1231" t="s">
        <v>32</v>
      </c>
      <c r="AI1231" t="str">
        <f t="shared" si="278"/>
        <v/>
      </c>
      <c r="AJ1231" t="s">
        <v>32</v>
      </c>
      <c r="AK1231" t="str">
        <f t="shared" si="279"/>
        <v/>
      </c>
      <c r="AL1231">
        <v>0</v>
      </c>
      <c r="AM1231">
        <v>0</v>
      </c>
      <c r="AN1231">
        <v>0</v>
      </c>
      <c r="AO1231" t="s">
        <v>32</v>
      </c>
      <c r="AP1231" t="s">
        <v>32</v>
      </c>
    </row>
    <row r="1232" spans="1:42" x14ac:dyDescent="0.25">
      <c r="A1232">
        <v>201606</v>
      </c>
      <c r="B1232" t="str">
        <f t="shared" si="266"/>
        <v>2016-I</v>
      </c>
      <c r="C1232" t="s">
        <v>1288</v>
      </c>
      <c r="D1232" t="s">
        <v>1288</v>
      </c>
      <c r="E1232">
        <v>30119602</v>
      </c>
      <c r="F1232" t="s">
        <v>29</v>
      </c>
      <c r="G1232">
        <v>1</v>
      </c>
      <c r="H1232">
        <v>0</v>
      </c>
      <c r="I1232">
        <v>0</v>
      </c>
      <c r="J1232">
        <f t="shared" si="267"/>
        <v>0</v>
      </c>
      <c r="K1232" t="str">
        <f t="shared" si="268"/>
        <v>Modelamiento</v>
      </c>
      <c r="L1232">
        <f t="shared" si="269"/>
        <v>0</v>
      </c>
      <c r="M1232">
        <v>40</v>
      </c>
      <c r="N1232" t="str">
        <f t="shared" si="270"/>
        <v>&lt;=40</v>
      </c>
      <c r="O1232" t="s">
        <v>56</v>
      </c>
      <c r="P1232" t="s">
        <v>31</v>
      </c>
      <c r="Q1232">
        <v>32769</v>
      </c>
      <c r="R1232">
        <v>1500</v>
      </c>
      <c r="S1232" t="str">
        <f t="shared" si="271"/>
        <v>&lt;=1500</v>
      </c>
      <c r="T1232">
        <v>1191.93</v>
      </c>
      <c r="U1232" t="str">
        <f t="shared" si="272"/>
        <v>&lt;=1200</v>
      </c>
      <c r="V1232" t="s">
        <v>614</v>
      </c>
      <c r="W1232">
        <v>32379</v>
      </c>
      <c r="X1232" s="12">
        <f t="shared" si="273"/>
        <v>4.63263226165107E-2</v>
      </c>
      <c r="Y1232" t="str">
        <f t="shared" si="274"/>
        <v>&lt;=0.05</v>
      </c>
      <c r="Z1232" t="s">
        <v>32</v>
      </c>
      <c r="AA1232">
        <v>4</v>
      </c>
      <c r="AB1232">
        <v>824.74</v>
      </c>
      <c r="AC1232" t="str">
        <f t="shared" si="275"/>
        <v>&lt;=1000</v>
      </c>
      <c r="AD1232">
        <v>6028</v>
      </c>
      <c r="AE1232" t="str">
        <f t="shared" si="276"/>
        <v>&gt;120</v>
      </c>
      <c r="AF1232">
        <v>824.74</v>
      </c>
      <c r="AG1232" t="str">
        <f t="shared" si="277"/>
        <v>&lt;=1000</v>
      </c>
      <c r="AH1232">
        <v>700</v>
      </c>
      <c r="AI1232" t="str">
        <f t="shared" si="278"/>
        <v>&lt;=1000</v>
      </c>
      <c r="AJ1232">
        <v>0</v>
      </c>
      <c r="AK1232" t="str">
        <f t="shared" si="279"/>
        <v>=0</v>
      </c>
      <c r="AL1232">
        <v>12</v>
      </c>
      <c r="AM1232">
        <v>0</v>
      </c>
      <c r="AN1232">
        <v>12</v>
      </c>
      <c r="AO1232" t="s">
        <v>32</v>
      </c>
      <c r="AP1232">
        <v>1</v>
      </c>
    </row>
    <row r="1233" spans="1:42" x14ac:dyDescent="0.25">
      <c r="A1233">
        <v>201606</v>
      </c>
      <c r="B1233" t="str">
        <f t="shared" si="266"/>
        <v>2016-I</v>
      </c>
      <c r="C1233" t="s">
        <v>1289</v>
      </c>
      <c r="D1233" t="s">
        <v>1289</v>
      </c>
      <c r="E1233">
        <v>30123020</v>
      </c>
      <c r="F1233" t="s">
        <v>29</v>
      </c>
      <c r="G1233">
        <v>1</v>
      </c>
      <c r="H1233">
        <v>0</v>
      </c>
      <c r="I1233">
        <v>0</v>
      </c>
      <c r="J1233">
        <f t="shared" si="267"/>
        <v>0</v>
      </c>
      <c r="K1233" t="str">
        <f t="shared" si="268"/>
        <v>Modelamiento</v>
      </c>
      <c r="L1233">
        <f t="shared" si="269"/>
        <v>0</v>
      </c>
      <c r="M1233">
        <v>25</v>
      </c>
      <c r="N1233" t="str">
        <f t="shared" si="270"/>
        <v>&lt;=25</v>
      </c>
      <c r="O1233" t="s">
        <v>56</v>
      </c>
      <c r="P1233" t="s">
        <v>39</v>
      </c>
      <c r="Q1233">
        <v>39981</v>
      </c>
      <c r="R1233">
        <v>1650</v>
      </c>
      <c r="S1233" t="str">
        <f t="shared" si="271"/>
        <v>&lt;=2000</v>
      </c>
      <c r="T1233">
        <v>1332.65</v>
      </c>
      <c r="U1233" t="str">
        <f t="shared" si="272"/>
        <v>&lt;=1400</v>
      </c>
      <c r="V1233" t="s">
        <v>612</v>
      </c>
      <c r="W1233">
        <v>39741</v>
      </c>
      <c r="X1233" s="12">
        <f t="shared" si="273"/>
        <v>4.1518834453083714E-2</v>
      </c>
      <c r="Y1233" t="str">
        <f t="shared" si="274"/>
        <v>&lt;=0.05</v>
      </c>
      <c r="Z1233" t="s">
        <v>32</v>
      </c>
      <c r="AA1233">
        <v>4</v>
      </c>
      <c r="AB1233">
        <v>2017.89</v>
      </c>
      <c r="AC1233" t="str">
        <f t="shared" si="275"/>
        <v>&lt;=3000</v>
      </c>
      <c r="AD1233">
        <v>402</v>
      </c>
      <c r="AE1233" t="str">
        <f t="shared" si="276"/>
        <v>&gt;120</v>
      </c>
      <c r="AF1233">
        <v>1604.07</v>
      </c>
      <c r="AG1233" t="str">
        <f t="shared" si="277"/>
        <v>&lt;=2000</v>
      </c>
      <c r="AH1233">
        <v>1604.07</v>
      </c>
      <c r="AI1233" t="str">
        <f t="shared" si="278"/>
        <v>&lt;=2000</v>
      </c>
      <c r="AJ1233">
        <v>1</v>
      </c>
      <c r="AK1233" t="str">
        <f t="shared" si="279"/>
        <v>&gt;0.9</v>
      </c>
      <c r="AL1233">
        <v>12</v>
      </c>
      <c r="AM1233">
        <v>0</v>
      </c>
      <c r="AN1233">
        <v>10</v>
      </c>
      <c r="AO1233" t="s">
        <v>32</v>
      </c>
      <c r="AP1233">
        <v>1</v>
      </c>
    </row>
    <row r="1234" spans="1:42" x14ac:dyDescent="0.25">
      <c r="A1234">
        <v>201606</v>
      </c>
      <c r="B1234" t="str">
        <f t="shared" si="266"/>
        <v>2016-I</v>
      </c>
      <c r="C1234" t="s">
        <v>1290</v>
      </c>
      <c r="D1234" t="s">
        <v>1290</v>
      </c>
      <c r="E1234">
        <v>30124659</v>
      </c>
      <c r="F1234" t="s">
        <v>29</v>
      </c>
      <c r="G1234">
        <v>0</v>
      </c>
      <c r="H1234">
        <v>0</v>
      </c>
      <c r="I1234">
        <v>0</v>
      </c>
      <c r="J1234">
        <f t="shared" si="267"/>
        <v>0</v>
      </c>
      <c r="K1234" t="str">
        <f t="shared" si="268"/>
        <v>Modelamiento</v>
      </c>
      <c r="L1234">
        <f t="shared" si="269"/>
        <v>0</v>
      </c>
      <c r="M1234">
        <v>49</v>
      </c>
      <c r="N1234" t="str">
        <f t="shared" si="270"/>
        <v>&lt;=50</v>
      </c>
      <c r="O1234" t="s">
        <v>72</v>
      </c>
      <c r="P1234" t="s">
        <v>39</v>
      </c>
      <c r="Q1234">
        <v>39743</v>
      </c>
      <c r="R1234">
        <v>999</v>
      </c>
      <c r="S1234" t="str">
        <f t="shared" si="271"/>
        <v>&lt;=1000</v>
      </c>
      <c r="T1234">
        <v>998.72</v>
      </c>
      <c r="U1234" t="str">
        <f t="shared" si="272"/>
        <v>&lt;=1000</v>
      </c>
      <c r="V1234" t="s">
        <v>585</v>
      </c>
      <c r="W1234">
        <v>38852</v>
      </c>
      <c r="X1234" s="12">
        <f t="shared" si="273"/>
        <v>2.5712962009677751E-2</v>
      </c>
      <c r="Y1234" t="str">
        <f t="shared" si="274"/>
        <v>&lt;=0.03</v>
      </c>
      <c r="Z1234" t="s">
        <v>32</v>
      </c>
      <c r="AA1234">
        <v>0</v>
      </c>
      <c r="AB1234">
        <v>9201.9500000000007</v>
      </c>
      <c r="AC1234" t="str">
        <f t="shared" si="275"/>
        <v>&gt;5000</v>
      </c>
      <c r="AD1234">
        <v>0</v>
      </c>
      <c r="AE1234" t="str">
        <f t="shared" si="276"/>
        <v>=0</v>
      </c>
      <c r="AF1234">
        <v>0</v>
      </c>
      <c r="AG1234" t="str">
        <f t="shared" si="277"/>
        <v>&lt;=500</v>
      </c>
      <c r="AH1234">
        <v>11450</v>
      </c>
      <c r="AI1234" t="str">
        <f t="shared" si="278"/>
        <v>&gt;5000</v>
      </c>
      <c r="AJ1234">
        <v>0.85680000000000001</v>
      </c>
      <c r="AK1234" t="str">
        <f t="shared" si="279"/>
        <v>&lt;=0.9</v>
      </c>
      <c r="AL1234">
        <v>12</v>
      </c>
      <c r="AM1234">
        <v>12</v>
      </c>
      <c r="AN1234">
        <v>0</v>
      </c>
      <c r="AO1234">
        <v>1</v>
      </c>
      <c r="AP1234" t="s">
        <v>32</v>
      </c>
    </row>
    <row r="1235" spans="1:42" x14ac:dyDescent="0.25">
      <c r="A1235">
        <v>201606</v>
      </c>
      <c r="B1235" t="str">
        <f t="shared" si="266"/>
        <v>2016-I</v>
      </c>
      <c r="C1235" t="s">
        <v>1291</v>
      </c>
      <c r="D1235" t="s">
        <v>1291</v>
      </c>
      <c r="E1235">
        <v>30124707</v>
      </c>
      <c r="F1235" t="s">
        <v>29</v>
      </c>
      <c r="G1235">
        <v>0</v>
      </c>
      <c r="H1235">
        <v>0</v>
      </c>
      <c r="I1235">
        <v>0</v>
      </c>
      <c r="J1235">
        <f t="shared" si="267"/>
        <v>0</v>
      </c>
      <c r="K1235" t="str">
        <f t="shared" si="268"/>
        <v>Modelamiento</v>
      </c>
      <c r="L1235">
        <f t="shared" si="269"/>
        <v>0</v>
      </c>
      <c r="M1235">
        <v>35</v>
      </c>
      <c r="N1235" t="str">
        <f t="shared" si="270"/>
        <v>&lt;=35</v>
      </c>
      <c r="O1235" t="s">
        <v>56</v>
      </c>
      <c r="P1235" t="s">
        <v>35</v>
      </c>
      <c r="Q1235">
        <v>49022</v>
      </c>
      <c r="R1235">
        <v>1800</v>
      </c>
      <c r="S1235" t="str">
        <f t="shared" si="271"/>
        <v>&lt;=2000</v>
      </c>
      <c r="T1235">
        <v>1629.53</v>
      </c>
      <c r="U1235" t="str">
        <f t="shared" si="272"/>
        <v>&gt;1500</v>
      </c>
      <c r="V1235" t="s">
        <v>597</v>
      </c>
      <c r="W1235">
        <v>48932</v>
      </c>
      <c r="X1235" s="12">
        <f t="shared" si="273"/>
        <v>3.6785743480748798E-2</v>
      </c>
      <c r="Y1235" t="str">
        <f t="shared" si="274"/>
        <v>&lt;=0.04</v>
      </c>
      <c r="Z1235" t="s">
        <v>32</v>
      </c>
      <c r="AA1235">
        <v>4</v>
      </c>
      <c r="AB1235">
        <v>2403.77</v>
      </c>
      <c r="AC1235" t="str">
        <f t="shared" si="275"/>
        <v>&lt;=3000</v>
      </c>
      <c r="AD1235">
        <v>137</v>
      </c>
      <c r="AE1235" t="str">
        <f t="shared" si="276"/>
        <v>&gt;120</v>
      </c>
      <c r="AF1235">
        <v>0</v>
      </c>
      <c r="AG1235" t="str">
        <f t="shared" si="277"/>
        <v>&lt;=500</v>
      </c>
      <c r="AH1235">
        <v>2419.6</v>
      </c>
      <c r="AI1235" t="str">
        <f t="shared" si="278"/>
        <v>&lt;=3000</v>
      </c>
      <c r="AJ1235">
        <v>0.99350000000000005</v>
      </c>
      <c r="AK1235" t="str">
        <f t="shared" si="279"/>
        <v>&gt;0.9</v>
      </c>
      <c r="AL1235">
        <v>12</v>
      </c>
      <c r="AM1235">
        <v>7</v>
      </c>
      <c r="AN1235">
        <v>1</v>
      </c>
      <c r="AO1235">
        <v>6</v>
      </c>
      <c r="AP1235">
        <v>1</v>
      </c>
    </row>
    <row r="1236" spans="1:42" x14ac:dyDescent="0.25">
      <c r="A1236">
        <v>201606</v>
      </c>
      <c r="B1236" t="str">
        <f t="shared" si="266"/>
        <v>2016-I</v>
      </c>
      <c r="C1236" t="s">
        <v>1292</v>
      </c>
      <c r="D1236" t="s">
        <v>1292</v>
      </c>
      <c r="E1236">
        <v>30121142</v>
      </c>
      <c r="F1236" t="s">
        <v>29</v>
      </c>
      <c r="G1236">
        <v>0</v>
      </c>
      <c r="H1236">
        <v>0</v>
      </c>
      <c r="I1236">
        <v>0</v>
      </c>
      <c r="J1236">
        <f t="shared" si="267"/>
        <v>0</v>
      </c>
      <c r="K1236" t="str">
        <f t="shared" si="268"/>
        <v>Modelamiento</v>
      </c>
      <c r="L1236">
        <f t="shared" si="269"/>
        <v>0</v>
      </c>
      <c r="M1236">
        <v>38</v>
      </c>
      <c r="N1236" t="str">
        <f t="shared" si="270"/>
        <v>&lt;=40</v>
      </c>
      <c r="O1236" t="s">
        <v>56</v>
      </c>
      <c r="P1236" t="s">
        <v>31</v>
      </c>
      <c r="Q1236">
        <v>34886</v>
      </c>
      <c r="R1236">
        <v>999</v>
      </c>
      <c r="S1236" t="str">
        <f t="shared" si="271"/>
        <v>&lt;=1000</v>
      </c>
      <c r="T1236">
        <v>998.54</v>
      </c>
      <c r="U1236" t="str">
        <f t="shared" si="272"/>
        <v>&lt;=1000</v>
      </c>
      <c r="V1236" t="s">
        <v>585</v>
      </c>
      <c r="W1236">
        <v>33995</v>
      </c>
      <c r="X1236" s="12">
        <f t="shared" si="273"/>
        <v>2.9386674510957493E-2</v>
      </c>
      <c r="Y1236" t="str">
        <f t="shared" si="274"/>
        <v>&lt;=0.03</v>
      </c>
      <c r="Z1236" t="s">
        <v>32</v>
      </c>
      <c r="AA1236">
        <v>0</v>
      </c>
      <c r="AB1236">
        <v>2563.83</v>
      </c>
      <c r="AC1236" t="str">
        <f t="shared" si="275"/>
        <v>&lt;=3000</v>
      </c>
      <c r="AD1236">
        <v>0</v>
      </c>
      <c r="AE1236" t="str">
        <f t="shared" si="276"/>
        <v>=0</v>
      </c>
      <c r="AF1236">
        <v>0</v>
      </c>
      <c r="AG1236" t="str">
        <f t="shared" si="277"/>
        <v>&lt;=500</v>
      </c>
      <c r="AH1236">
        <v>13600</v>
      </c>
      <c r="AI1236" t="str">
        <f t="shared" si="278"/>
        <v>&gt;5000</v>
      </c>
      <c r="AJ1236">
        <v>0.1895</v>
      </c>
      <c r="AK1236" t="str">
        <f t="shared" si="279"/>
        <v>&lt;=0.2</v>
      </c>
      <c r="AL1236">
        <v>12</v>
      </c>
      <c r="AM1236">
        <v>12</v>
      </c>
      <c r="AN1236">
        <v>0</v>
      </c>
      <c r="AO1236">
        <v>1</v>
      </c>
      <c r="AP1236" t="s">
        <v>32</v>
      </c>
    </row>
    <row r="1237" spans="1:42" x14ac:dyDescent="0.25">
      <c r="A1237">
        <v>201606</v>
      </c>
      <c r="B1237" t="str">
        <f t="shared" si="266"/>
        <v>2016-I</v>
      </c>
      <c r="C1237" t="s">
        <v>1293</v>
      </c>
      <c r="D1237" t="s">
        <v>1293</v>
      </c>
      <c r="E1237">
        <v>30118955</v>
      </c>
      <c r="F1237" t="s">
        <v>29</v>
      </c>
      <c r="G1237">
        <v>0</v>
      </c>
      <c r="H1237">
        <v>0</v>
      </c>
      <c r="I1237">
        <v>0</v>
      </c>
      <c r="J1237">
        <f t="shared" si="267"/>
        <v>0</v>
      </c>
      <c r="K1237" t="str">
        <f t="shared" si="268"/>
        <v>Modelamiento</v>
      </c>
      <c r="L1237">
        <f t="shared" si="269"/>
        <v>0</v>
      </c>
      <c r="M1237">
        <v>34</v>
      </c>
      <c r="N1237" t="str">
        <f t="shared" si="270"/>
        <v>&lt;=35</v>
      </c>
      <c r="O1237" t="s">
        <v>56</v>
      </c>
      <c r="P1237" t="s">
        <v>31</v>
      </c>
      <c r="Q1237">
        <v>49172</v>
      </c>
      <c r="R1237">
        <v>1650</v>
      </c>
      <c r="S1237" t="str">
        <f t="shared" si="271"/>
        <v>&lt;=2000</v>
      </c>
      <c r="T1237">
        <v>1634.52</v>
      </c>
      <c r="U1237" t="str">
        <f t="shared" si="272"/>
        <v>&gt;1500</v>
      </c>
      <c r="V1237" t="s">
        <v>597</v>
      </c>
      <c r="W1237">
        <v>48932</v>
      </c>
      <c r="X1237" s="12">
        <f t="shared" si="273"/>
        <v>3.3720264857353063E-2</v>
      </c>
      <c r="Y1237" t="str">
        <f t="shared" si="274"/>
        <v>&lt;=0.04</v>
      </c>
      <c r="Z1237" t="s">
        <v>32</v>
      </c>
      <c r="AA1237">
        <v>4</v>
      </c>
      <c r="AB1237">
        <v>1524.87</v>
      </c>
      <c r="AC1237" t="str">
        <f t="shared" si="275"/>
        <v>&lt;=2000</v>
      </c>
      <c r="AD1237">
        <v>2197</v>
      </c>
      <c r="AE1237" t="str">
        <f t="shared" si="276"/>
        <v>&gt;120</v>
      </c>
      <c r="AF1237">
        <v>1524.87</v>
      </c>
      <c r="AG1237" t="str">
        <f t="shared" si="277"/>
        <v>&lt;=2000</v>
      </c>
      <c r="AH1237" t="s">
        <v>32</v>
      </c>
      <c r="AI1237" t="str">
        <f t="shared" si="278"/>
        <v/>
      </c>
      <c r="AJ1237" t="s">
        <v>32</v>
      </c>
      <c r="AK1237" t="str">
        <f t="shared" si="279"/>
        <v/>
      </c>
      <c r="AL1237">
        <v>12</v>
      </c>
      <c r="AM1237">
        <v>0</v>
      </c>
      <c r="AN1237">
        <v>12</v>
      </c>
      <c r="AO1237" t="s">
        <v>32</v>
      </c>
      <c r="AP1237">
        <v>1</v>
      </c>
    </row>
    <row r="1238" spans="1:42" x14ac:dyDescent="0.25">
      <c r="A1238">
        <v>201606</v>
      </c>
      <c r="B1238" t="str">
        <f t="shared" si="266"/>
        <v>2016-I</v>
      </c>
      <c r="C1238" t="s">
        <v>1294</v>
      </c>
      <c r="D1238" t="s">
        <v>1294</v>
      </c>
      <c r="E1238">
        <v>30115217</v>
      </c>
      <c r="F1238" t="s">
        <v>29</v>
      </c>
      <c r="G1238">
        <v>1</v>
      </c>
      <c r="H1238">
        <v>0</v>
      </c>
      <c r="I1238">
        <v>0</v>
      </c>
      <c r="J1238">
        <f t="shared" si="267"/>
        <v>0</v>
      </c>
      <c r="K1238" t="str">
        <f t="shared" si="268"/>
        <v>Modelamiento</v>
      </c>
      <c r="L1238">
        <f t="shared" si="269"/>
        <v>0</v>
      </c>
      <c r="M1238">
        <v>22</v>
      </c>
      <c r="N1238" t="str">
        <f t="shared" si="270"/>
        <v>&lt;=25</v>
      </c>
      <c r="O1238" t="s">
        <v>56</v>
      </c>
      <c r="P1238" t="s">
        <v>31</v>
      </c>
      <c r="Q1238">
        <v>46292</v>
      </c>
      <c r="R1238">
        <v>1650</v>
      </c>
      <c r="S1238" t="str">
        <f t="shared" si="271"/>
        <v>&lt;=2000</v>
      </c>
      <c r="T1238">
        <v>1539.74</v>
      </c>
      <c r="U1238" t="str">
        <f t="shared" si="272"/>
        <v>&gt;1500</v>
      </c>
      <c r="V1238" t="s">
        <v>589</v>
      </c>
      <c r="W1238">
        <v>46052</v>
      </c>
      <c r="X1238" s="12">
        <f t="shared" si="273"/>
        <v>3.582906279857552E-2</v>
      </c>
      <c r="Y1238" t="str">
        <f t="shared" si="274"/>
        <v>&lt;=0.04</v>
      </c>
      <c r="Z1238" t="s">
        <v>32</v>
      </c>
      <c r="AA1238">
        <v>4</v>
      </c>
      <c r="AB1238">
        <v>1592.7</v>
      </c>
      <c r="AC1238" t="str">
        <f t="shared" si="275"/>
        <v>&lt;=2000</v>
      </c>
      <c r="AD1238">
        <v>221</v>
      </c>
      <c r="AE1238" t="str">
        <f t="shared" si="276"/>
        <v>&gt;120</v>
      </c>
      <c r="AF1238">
        <v>1450.3</v>
      </c>
      <c r="AG1238" t="str">
        <f t="shared" si="277"/>
        <v>&lt;=2000</v>
      </c>
      <c r="AH1238" t="s">
        <v>32</v>
      </c>
      <c r="AI1238" t="str">
        <f t="shared" si="278"/>
        <v/>
      </c>
      <c r="AJ1238" t="s">
        <v>32</v>
      </c>
      <c r="AK1238" t="str">
        <f t="shared" si="279"/>
        <v/>
      </c>
      <c r="AL1238">
        <v>12</v>
      </c>
      <c r="AM1238">
        <v>2</v>
      </c>
      <c r="AN1238">
        <v>4</v>
      </c>
      <c r="AO1238">
        <v>8</v>
      </c>
      <c r="AP1238">
        <v>1</v>
      </c>
    </row>
    <row r="1239" spans="1:42" x14ac:dyDescent="0.25">
      <c r="A1239">
        <v>201606</v>
      </c>
      <c r="B1239" t="str">
        <f t="shared" si="266"/>
        <v>2016-I</v>
      </c>
      <c r="C1239" t="s">
        <v>1295</v>
      </c>
      <c r="D1239" t="s">
        <v>1295</v>
      </c>
      <c r="E1239">
        <v>30117915</v>
      </c>
      <c r="F1239" t="s">
        <v>29</v>
      </c>
      <c r="G1239">
        <v>0</v>
      </c>
      <c r="H1239">
        <v>0</v>
      </c>
      <c r="I1239">
        <v>0</v>
      </c>
      <c r="J1239">
        <f t="shared" si="267"/>
        <v>0</v>
      </c>
      <c r="K1239" t="str">
        <f t="shared" si="268"/>
        <v>Modelamiento</v>
      </c>
      <c r="L1239">
        <f t="shared" si="269"/>
        <v>0</v>
      </c>
      <c r="M1239">
        <v>50</v>
      </c>
      <c r="N1239" t="str">
        <f t="shared" si="270"/>
        <v>&lt;=50</v>
      </c>
      <c r="O1239" t="s">
        <v>56</v>
      </c>
      <c r="P1239" t="s">
        <v>31</v>
      </c>
      <c r="Q1239">
        <v>49322</v>
      </c>
      <c r="R1239">
        <v>1500</v>
      </c>
      <c r="S1239" t="str">
        <f t="shared" si="271"/>
        <v>&lt;=1500</v>
      </c>
      <c r="T1239">
        <v>1640.52</v>
      </c>
      <c r="U1239" t="str">
        <f t="shared" si="272"/>
        <v>&gt;1500</v>
      </c>
      <c r="V1239" t="s">
        <v>597</v>
      </c>
      <c r="W1239">
        <v>48932</v>
      </c>
      <c r="X1239" s="12">
        <f t="shared" si="273"/>
        <v>3.0654786233957329E-2</v>
      </c>
      <c r="Y1239" t="str">
        <f t="shared" si="274"/>
        <v>&lt;=0.04</v>
      </c>
      <c r="Z1239" t="s">
        <v>32</v>
      </c>
      <c r="AA1239">
        <v>0</v>
      </c>
      <c r="AB1239">
        <v>3398.6</v>
      </c>
      <c r="AC1239" t="str">
        <f t="shared" si="275"/>
        <v>&lt;=4000</v>
      </c>
      <c r="AD1239">
        <v>0</v>
      </c>
      <c r="AE1239" t="str">
        <f t="shared" si="276"/>
        <v>=0</v>
      </c>
      <c r="AF1239">
        <v>0</v>
      </c>
      <c r="AG1239" t="str">
        <f t="shared" si="277"/>
        <v>&lt;=500</v>
      </c>
      <c r="AH1239" t="s">
        <v>32</v>
      </c>
      <c r="AI1239" t="str">
        <f t="shared" si="278"/>
        <v/>
      </c>
      <c r="AJ1239" t="s">
        <v>32</v>
      </c>
      <c r="AK1239" t="str">
        <f t="shared" si="279"/>
        <v/>
      </c>
      <c r="AL1239">
        <v>10</v>
      </c>
      <c r="AM1239">
        <v>10</v>
      </c>
      <c r="AN1239">
        <v>0</v>
      </c>
      <c r="AO1239">
        <v>1</v>
      </c>
      <c r="AP1239" t="s">
        <v>32</v>
      </c>
    </row>
    <row r="1240" spans="1:42" x14ac:dyDescent="0.25">
      <c r="A1240">
        <v>201606</v>
      </c>
      <c r="B1240" t="str">
        <f t="shared" si="266"/>
        <v>2016-I</v>
      </c>
      <c r="C1240" t="s">
        <v>1296</v>
      </c>
      <c r="D1240" t="s">
        <v>1296</v>
      </c>
      <c r="E1240">
        <v>30123092</v>
      </c>
      <c r="F1240" t="s">
        <v>29</v>
      </c>
      <c r="G1240">
        <v>1</v>
      </c>
      <c r="H1240">
        <v>0</v>
      </c>
      <c r="I1240">
        <v>0</v>
      </c>
      <c r="J1240">
        <f t="shared" si="267"/>
        <v>0</v>
      </c>
      <c r="K1240" t="str">
        <f t="shared" si="268"/>
        <v>Modelamiento</v>
      </c>
      <c r="L1240">
        <f t="shared" si="269"/>
        <v>0</v>
      </c>
      <c r="M1240">
        <v>22</v>
      </c>
      <c r="N1240" t="str">
        <f t="shared" si="270"/>
        <v>&lt;=25</v>
      </c>
      <c r="O1240" t="s">
        <v>56</v>
      </c>
      <c r="P1240" t="s">
        <v>31</v>
      </c>
      <c r="Q1240">
        <v>49322</v>
      </c>
      <c r="R1240">
        <v>1500</v>
      </c>
      <c r="S1240" t="str">
        <f t="shared" si="271"/>
        <v>&lt;=1500</v>
      </c>
      <c r="T1240">
        <v>1644.01</v>
      </c>
      <c r="U1240" t="str">
        <f t="shared" si="272"/>
        <v>&gt;1500</v>
      </c>
      <c r="V1240" t="s">
        <v>597</v>
      </c>
      <c r="W1240">
        <v>48932</v>
      </c>
      <c r="X1240" s="12">
        <f t="shared" si="273"/>
        <v>3.0654786233957329E-2</v>
      </c>
      <c r="Y1240" t="str">
        <f t="shared" si="274"/>
        <v>&lt;=0.04</v>
      </c>
      <c r="Z1240" t="s">
        <v>32</v>
      </c>
      <c r="AA1240">
        <v>0</v>
      </c>
      <c r="AB1240">
        <v>1783.86</v>
      </c>
      <c r="AC1240" t="str">
        <f t="shared" si="275"/>
        <v>&lt;=2000</v>
      </c>
      <c r="AD1240">
        <v>0</v>
      </c>
      <c r="AE1240" t="str">
        <f t="shared" si="276"/>
        <v>=0</v>
      </c>
      <c r="AF1240">
        <v>0</v>
      </c>
      <c r="AG1240" t="str">
        <f t="shared" si="277"/>
        <v>&lt;=500</v>
      </c>
      <c r="AH1240">
        <v>3500</v>
      </c>
      <c r="AI1240" t="str">
        <f t="shared" si="278"/>
        <v>&lt;=4000</v>
      </c>
      <c r="AJ1240">
        <v>0.85429999999999995</v>
      </c>
      <c r="AK1240" t="str">
        <f t="shared" si="279"/>
        <v>&lt;=0.9</v>
      </c>
      <c r="AL1240">
        <v>12</v>
      </c>
      <c r="AM1240">
        <v>12</v>
      </c>
      <c r="AN1240">
        <v>0</v>
      </c>
      <c r="AO1240">
        <v>1</v>
      </c>
      <c r="AP1240" t="s">
        <v>32</v>
      </c>
    </row>
    <row r="1241" spans="1:42" x14ac:dyDescent="0.25">
      <c r="A1241">
        <v>201606</v>
      </c>
      <c r="B1241" t="str">
        <f t="shared" si="266"/>
        <v>2016-I</v>
      </c>
      <c r="C1241" t="s">
        <v>1297</v>
      </c>
      <c r="D1241" t="s">
        <v>1297</v>
      </c>
      <c r="E1241">
        <v>30122263</v>
      </c>
      <c r="F1241" t="s">
        <v>29</v>
      </c>
      <c r="G1241">
        <v>0</v>
      </c>
      <c r="H1241">
        <v>0</v>
      </c>
      <c r="I1241">
        <v>0</v>
      </c>
      <c r="J1241">
        <f t="shared" si="267"/>
        <v>0</v>
      </c>
      <c r="K1241" t="str">
        <f t="shared" si="268"/>
        <v>Modelamiento</v>
      </c>
      <c r="L1241">
        <f t="shared" si="269"/>
        <v>0</v>
      </c>
      <c r="M1241">
        <v>34</v>
      </c>
      <c r="N1241" t="str">
        <f t="shared" si="270"/>
        <v>&lt;=35</v>
      </c>
      <c r="O1241" t="s">
        <v>56</v>
      </c>
      <c r="P1241" t="s">
        <v>35</v>
      </c>
      <c r="Q1241">
        <v>49172</v>
      </c>
      <c r="R1241">
        <v>1650</v>
      </c>
      <c r="S1241" t="str">
        <f t="shared" si="271"/>
        <v>&lt;=2000</v>
      </c>
      <c r="T1241">
        <v>1643.08</v>
      </c>
      <c r="U1241" t="str">
        <f t="shared" si="272"/>
        <v>&gt;1500</v>
      </c>
      <c r="V1241" t="s">
        <v>597</v>
      </c>
      <c r="W1241">
        <v>48932</v>
      </c>
      <c r="X1241" s="12">
        <f t="shared" si="273"/>
        <v>3.3720264857353063E-2</v>
      </c>
      <c r="Y1241" t="str">
        <f t="shared" si="274"/>
        <v>&lt;=0.04</v>
      </c>
      <c r="Z1241" t="s">
        <v>32</v>
      </c>
      <c r="AA1241">
        <v>4</v>
      </c>
      <c r="AB1241">
        <v>1923.94</v>
      </c>
      <c r="AC1241" t="str">
        <f t="shared" si="275"/>
        <v>&lt;=2000</v>
      </c>
      <c r="AD1241">
        <v>2496</v>
      </c>
      <c r="AE1241" t="str">
        <f t="shared" si="276"/>
        <v>&gt;120</v>
      </c>
      <c r="AF1241">
        <v>1923.94</v>
      </c>
      <c r="AG1241" t="str">
        <f t="shared" si="277"/>
        <v>&lt;=2000</v>
      </c>
      <c r="AH1241" t="s">
        <v>32</v>
      </c>
      <c r="AI1241" t="str">
        <f t="shared" si="278"/>
        <v/>
      </c>
      <c r="AJ1241" t="s">
        <v>32</v>
      </c>
      <c r="AK1241" t="str">
        <f t="shared" si="279"/>
        <v/>
      </c>
      <c r="AL1241">
        <v>12</v>
      </c>
      <c r="AM1241">
        <v>0</v>
      </c>
      <c r="AN1241">
        <v>12</v>
      </c>
      <c r="AO1241" t="s">
        <v>32</v>
      </c>
      <c r="AP1241">
        <v>1</v>
      </c>
    </row>
    <row r="1242" spans="1:42" x14ac:dyDescent="0.25">
      <c r="A1242">
        <v>201606</v>
      </c>
      <c r="B1242" t="str">
        <f t="shared" si="266"/>
        <v>2016-I</v>
      </c>
      <c r="C1242" t="s">
        <v>1298</v>
      </c>
      <c r="D1242" t="s">
        <v>1298</v>
      </c>
      <c r="E1242">
        <v>30122828</v>
      </c>
      <c r="F1242" t="s">
        <v>29</v>
      </c>
      <c r="G1242">
        <v>0</v>
      </c>
      <c r="H1242">
        <v>0</v>
      </c>
      <c r="I1242">
        <v>0</v>
      </c>
      <c r="J1242">
        <f t="shared" si="267"/>
        <v>0</v>
      </c>
      <c r="K1242" t="str">
        <f t="shared" si="268"/>
        <v>Modelamiento</v>
      </c>
      <c r="L1242">
        <f t="shared" si="269"/>
        <v>0</v>
      </c>
      <c r="M1242">
        <v>22</v>
      </c>
      <c r="N1242" t="str">
        <f t="shared" si="270"/>
        <v>&lt;=25</v>
      </c>
      <c r="O1242" t="s">
        <v>56</v>
      </c>
      <c r="P1242" t="s">
        <v>31</v>
      </c>
      <c r="Q1242">
        <v>39743</v>
      </c>
      <c r="R1242">
        <v>999</v>
      </c>
      <c r="S1242" t="str">
        <f t="shared" si="271"/>
        <v>&lt;=1000</v>
      </c>
      <c r="T1242">
        <v>998.71</v>
      </c>
      <c r="U1242" t="str">
        <f t="shared" si="272"/>
        <v>&lt;=1000</v>
      </c>
      <c r="V1242" t="s">
        <v>585</v>
      </c>
      <c r="W1242">
        <v>38852</v>
      </c>
      <c r="X1242" s="12">
        <f t="shared" si="273"/>
        <v>2.5712962009677751E-2</v>
      </c>
      <c r="Y1242" t="str">
        <f t="shared" si="274"/>
        <v>&lt;=0.03</v>
      </c>
      <c r="Z1242" t="s">
        <v>32</v>
      </c>
      <c r="AA1242">
        <v>0</v>
      </c>
      <c r="AB1242">
        <v>1464.34</v>
      </c>
      <c r="AC1242" t="str">
        <f t="shared" si="275"/>
        <v>&lt;=2000</v>
      </c>
      <c r="AD1242">
        <v>0</v>
      </c>
      <c r="AE1242" t="str">
        <f t="shared" si="276"/>
        <v>=0</v>
      </c>
      <c r="AF1242">
        <v>0</v>
      </c>
      <c r="AG1242" t="str">
        <f t="shared" si="277"/>
        <v>&lt;=500</v>
      </c>
      <c r="AH1242">
        <v>92.1</v>
      </c>
      <c r="AI1242" t="str">
        <f t="shared" si="278"/>
        <v>&lt;=500</v>
      </c>
      <c r="AJ1242">
        <v>1</v>
      </c>
      <c r="AK1242" t="str">
        <f t="shared" si="279"/>
        <v>&gt;0.9</v>
      </c>
      <c r="AL1242">
        <v>11</v>
      </c>
      <c r="AM1242">
        <v>11</v>
      </c>
      <c r="AN1242">
        <v>0</v>
      </c>
      <c r="AO1242">
        <v>1</v>
      </c>
      <c r="AP1242" t="s">
        <v>32</v>
      </c>
    </row>
    <row r="1243" spans="1:42" x14ac:dyDescent="0.25">
      <c r="A1243">
        <v>201606</v>
      </c>
      <c r="B1243" t="str">
        <f t="shared" si="266"/>
        <v>2016-I</v>
      </c>
      <c r="C1243" t="s">
        <v>1299</v>
      </c>
      <c r="D1243" t="s">
        <v>1299</v>
      </c>
      <c r="E1243">
        <v>30120829</v>
      </c>
      <c r="F1243" t="s">
        <v>29</v>
      </c>
      <c r="G1243">
        <v>0</v>
      </c>
      <c r="H1243">
        <v>0</v>
      </c>
      <c r="I1243">
        <v>0</v>
      </c>
      <c r="J1243">
        <f t="shared" si="267"/>
        <v>0</v>
      </c>
      <c r="K1243" t="str">
        <f t="shared" si="268"/>
        <v>Modelamiento</v>
      </c>
      <c r="L1243">
        <f t="shared" si="269"/>
        <v>0</v>
      </c>
      <c r="M1243">
        <v>41</v>
      </c>
      <c r="N1243" t="str">
        <f t="shared" si="270"/>
        <v>&lt;=45</v>
      </c>
      <c r="O1243" t="s">
        <v>56</v>
      </c>
      <c r="P1243" t="s">
        <v>31</v>
      </c>
      <c r="Q1243">
        <v>49974</v>
      </c>
      <c r="R1243">
        <v>2000</v>
      </c>
      <c r="S1243" t="str">
        <f t="shared" si="271"/>
        <v>&lt;=2000</v>
      </c>
      <c r="T1243">
        <v>1669.88</v>
      </c>
      <c r="U1243" t="str">
        <f t="shared" si="272"/>
        <v>&gt;1500</v>
      </c>
      <c r="V1243" t="s">
        <v>587</v>
      </c>
      <c r="W1243">
        <v>50084</v>
      </c>
      <c r="X1243" s="12">
        <f t="shared" si="273"/>
        <v>3.9932912706652821E-2</v>
      </c>
      <c r="Y1243" t="str">
        <f t="shared" si="274"/>
        <v>&lt;=0.04</v>
      </c>
      <c r="Z1243" t="s">
        <v>32</v>
      </c>
      <c r="AA1243">
        <v>4</v>
      </c>
      <c r="AB1243">
        <v>3164.83</v>
      </c>
      <c r="AC1243" t="str">
        <f t="shared" si="275"/>
        <v>&lt;=4000</v>
      </c>
      <c r="AD1243">
        <v>2116</v>
      </c>
      <c r="AE1243" t="str">
        <f t="shared" si="276"/>
        <v>&gt;120</v>
      </c>
      <c r="AF1243">
        <v>3164.83</v>
      </c>
      <c r="AG1243" t="str">
        <f t="shared" si="277"/>
        <v>&lt;=4000</v>
      </c>
      <c r="AH1243" t="s">
        <v>32</v>
      </c>
      <c r="AI1243" t="str">
        <f t="shared" si="278"/>
        <v/>
      </c>
      <c r="AJ1243" t="s">
        <v>32</v>
      </c>
      <c r="AK1243" t="str">
        <f t="shared" si="279"/>
        <v/>
      </c>
      <c r="AL1243">
        <v>12</v>
      </c>
      <c r="AM1243">
        <v>0</v>
      </c>
      <c r="AN1243">
        <v>12</v>
      </c>
      <c r="AO1243" t="s">
        <v>32</v>
      </c>
      <c r="AP1243">
        <v>1</v>
      </c>
    </row>
    <row r="1244" spans="1:42" x14ac:dyDescent="0.25">
      <c r="A1244">
        <v>201606</v>
      </c>
      <c r="B1244" t="str">
        <f t="shared" si="266"/>
        <v>2016-I</v>
      </c>
      <c r="C1244" t="s">
        <v>1300</v>
      </c>
      <c r="D1244" t="s">
        <v>1300</v>
      </c>
      <c r="E1244">
        <v>30120807</v>
      </c>
      <c r="F1244" t="s">
        <v>29</v>
      </c>
      <c r="G1244">
        <v>1</v>
      </c>
      <c r="H1244">
        <v>0</v>
      </c>
      <c r="I1244">
        <v>0</v>
      </c>
      <c r="J1244">
        <f t="shared" si="267"/>
        <v>0</v>
      </c>
      <c r="K1244" t="str">
        <f t="shared" si="268"/>
        <v>Modelamiento</v>
      </c>
      <c r="L1244">
        <f t="shared" si="269"/>
        <v>0</v>
      </c>
      <c r="M1244">
        <v>33</v>
      </c>
      <c r="N1244" t="str">
        <f t="shared" si="270"/>
        <v>&lt;=35</v>
      </c>
      <c r="O1244" t="s">
        <v>56</v>
      </c>
      <c r="P1244" t="s">
        <v>35</v>
      </c>
      <c r="Q1244">
        <v>46442</v>
      </c>
      <c r="R1244">
        <v>1500</v>
      </c>
      <c r="S1244" t="str">
        <f t="shared" si="271"/>
        <v>&lt;=1500</v>
      </c>
      <c r="T1244">
        <v>1551.85</v>
      </c>
      <c r="U1244" t="str">
        <f t="shared" si="272"/>
        <v>&gt;1500</v>
      </c>
      <c r="V1244" t="s">
        <v>589</v>
      </c>
      <c r="W1244">
        <v>46052</v>
      </c>
      <c r="X1244" s="12">
        <f t="shared" si="273"/>
        <v>3.2571875271432293E-2</v>
      </c>
      <c r="Y1244" t="str">
        <f t="shared" si="274"/>
        <v>&lt;=0.04</v>
      </c>
      <c r="Z1244" t="s">
        <v>32</v>
      </c>
      <c r="AA1244">
        <v>0</v>
      </c>
      <c r="AB1244">
        <v>10054.299999999999</v>
      </c>
      <c r="AC1244" t="str">
        <f t="shared" si="275"/>
        <v>&gt;5000</v>
      </c>
      <c r="AD1244">
        <v>0</v>
      </c>
      <c r="AE1244" t="str">
        <f t="shared" si="276"/>
        <v>=0</v>
      </c>
      <c r="AF1244">
        <v>0</v>
      </c>
      <c r="AG1244" t="str">
        <f t="shared" si="277"/>
        <v>&lt;=500</v>
      </c>
      <c r="AH1244">
        <v>11100</v>
      </c>
      <c r="AI1244" t="str">
        <f t="shared" si="278"/>
        <v>&gt;5000</v>
      </c>
      <c r="AJ1244">
        <v>0.63870000000000005</v>
      </c>
      <c r="AK1244" t="str">
        <f t="shared" si="279"/>
        <v>&lt;=0.7</v>
      </c>
      <c r="AL1244">
        <v>12</v>
      </c>
      <c r="AM1244">
        <v>12</v>
      </c>
      <c r="AN1244">
        <v>0</v>
      </c>
      <c r="AO1244">
        <v>1</v>
      </c>
      <c r="AP1244" t="s">
        <v>32</v>
      </c>
    </row>
    <row r="1245" spans="1:42" x14ac:dyDescent="0.25">
      <c r="A1245">
        <v>201606</v>
      </c>
      <c r="B1245" t="str">
        <f t="shared" si="266"/>
        <v>2016-I</v>
      </c>
      <c r="C1245" t="s">
        <v>1301</v>
      </c>
      <c r="D1245" t="s">
        <v>1301</v>
      </c>
      <c r="E1245">
        <v>30119988</v>
      </c>
      <c r="F1245" t="s">
        <v>29</v>
      </c>
      <c r="G1245">
        <v>1</v>
      </c>
      <c r="H1245">
        <v>0</v>
      </c>
      <c r="I1245">
        <v>0</v>
      </c>
      <c r="J1245">
        <f t="shared" si="267"/>
        <v>0</v>
      </c>
      <c r="K1245" t="str">
        <f t="shared" si="268"/>
        <v>Modelamiento</v>
      </c>
      <c r="L1245">
        <f t="shared" si="269"/>
        <v>0</v>
      </c>
      <c r="M1245">
        <v>24</v>
      </c>
      <c r="N1245" t="str">
        <f t="shared" si="270"/>
        <v>&lt;=25</v>
      </c>
      <c r="O1245" t="s">
        <v>56</v>
      </c>
      <c r="P1245" t="s">
        <v>35</v>
      </c>
      <c r="Q1245">
        <v>34487</v>
      </c>
      <c r="R1245">
        <v>1650</v>
      </c>
      <c r="S1245" t="str">
        <f t="shared" si="271"/>
        <v>&lt;=2000</v>
      </c>
      <c r="T1245">
        <v>1152.3800000000001</v>
      </c>
      <c r="U1245" t="str">
        <f t="shared" si="272"/>
        <v>&lt;=1200</v>
      </c>
      <c r="V1245" t="s">
        <v>601</v>
      </c>
      <c r="W1245">
        <v>34247</v>
      </c>
      <c r="X1245" s="12">
        <f t="shared" si="273"/>
        <v>4.8179402575408065E-2</v>
      </c>
      <c r="Y1245" t="str">
        <f t="shared" si="274"/>
        <v>&lt;=0.05</v>
      </c>
      <c r="Z1245" t="s">
        <v>32</v>
      </c>
      <c r="AA1245">
        <v>4</v>
      </c>
      <c r="AB1245">
        <v>6728.5</v>
      </c>
      <c r="AC1245" t="str">
        <f t="shared" si="275"/>
        <v>&gt;5000</v>
      </c>
      <c r="AD1245">
        <v>1298</v>
      </c>
      <c r="AE1245" t="str">
        <f t="shared" si="276"/>
        <v>&gt;120</v>
      </c>
      <c r="AF1245">
        <v>6728.5</v>
      </c>
      <c r="AG1245" t="str">
        <f t="shared" si="277"/>
        <v>&gt;5000</v>
      </c>
      <c r="AH1245" t="s">
        <v>32</v>
      </c>
      <c r="AI1245" t="str">
        <f t="shared" si="278"/>
        <v/>
      </c>
      <c r="AJ1245" t="s">
        <v>32</v>
      </c>
      <c r="AK1245" t="str">
        <f t="shared" si="279"/>
        <v/>
      </c>
      <c r="AL1245">
        <v>12</v>
      </c>
      <c r="AM1245">
        <v>0</v>
      </c>
      <c r="AN1245">
        <v>12</v>
      </c>
      <c r="AO1245" t="s">
        <v>32</v>
      </c>
      <c r="AP1245">
        <v>1</v>
      </c>
    </row>
    <row r="1246" spans="1:42" x14ac:dyDescent="0.25">
      <c r="A1246">
        <v>201606</v>
      </c>
      <c r="B1246" t="str">
        <f t="shared" si="266"/>
        <v>2016-I</v>
      </c>
      <c r="C1246" t="s">
        <v>1302</v>
      </c>
      <c r="D1246" t="s">
        <v>1302</v>
      </c>
      <c r="E1246">
        <v>30115998</v>
      </c>
      <c r="F1246" t="s">
        <v>29</v>
      </c>
      <c r="G1246">
        <v>1</v>
      </c>
      <c r="H1246">
        <v>0</v>
      </c>
      <c r="I1246">
        <v>0</v>
      </c>
      <c r="J1246">
        <f t="shared" si="267"/>
        <v>0</v>
      </c>
      <c r="K1246" t="str">
        <f t="shared" si="268"/>
        <v>Modelamiento</v>
      </c>
      <c r="L1246">
        <f t="shared" si="269"/>
        <v>0</v>
      </c>
      <c r="M1246">
        <v>36</v>
      </c>
      <c r="N1246" t="str">
        <f t="shared" si="270"/>
        <v>&lt;=40</v>
      </c>
      <c r="O1246" t="s">
        <v>56</v>
      </c>
      <c r="P1246" t="s">
        <v>31</v>
      </c>
      <c r="Q1246">
        <v>49172</v>
      </c>
      <c r="R1246">
        <v>1650</v>
      </c>
      <c r="S1246" t="str">
        <f t="shared" si="271"/>
        <v>&lt;=2000</v>
      </c>
      <c r="T1246">
        <v>1636.55</v>
      </c>
      <c r="U1246" t="str">
        <f t="shared" si="272"/>
        <v>&gt;1500</v>
      </c>
      <c r="V1246" t="s">
        <v>597</v>
      </c>
      <c r="W1246">
        <v>48932</v>
      </c>
      <c r="X1246" s="12">
        <f t="shared" si="273"/>
        <v>3.3720264857353063E-2</v>
      </c>
      <c r="Y1246" t="str">
        <f t="shared" si="274"/>
        <v>&lt;=0.04</v>
      </c>
      <c r="Z1246" t="s">
        <v>32</v>
      </c>
      <c r="AA1246">
        <v>4</v>
      </c>
      <c r="AB1246">
        <v>779.31</v>
      </c>
      <c r="AC1246" t="str">
        <f t="shared" si="275"/>
        <v>&lt;=1000</v>
      </c>
      <c r="AD1246">
        <v>2915</v>
      </c>
      <c r="AE1246" t="str">
        <f t="shared" si="276"/>
        <v>&gt;120</v>
      </c>
      <c r="AF1246">
        <v>779.31</v>
      </c>
      <c r="AG1246" t="str">
        <f t="shared" si="277"/>
        <v>&lt;=1000</v>
      </c>
      <c r="AH1246" t="s">
        <v>32</v>
      </c>
      <c r="AI1246" t="str">
        <f t="shared" si="278"/>
        <v/>
      </c>
      <c r="AJ1246" t="s">
        <v>32</v>
      </c>
      <c r="AK1246" t="str">
        <f t="shared" si="279"/>
        <v/>
      </c>
      <c r="AL1246">
        <v>12</v>
      </c>
      <c r="AM1246">
        <v>0</v>
      </c>
      <c r="AN1246">
        <v>12</v>
      </c>
      <c r="AO1246" t="s">
        <v>32</v>
      </c>
      <c r="AP1246">
        <v>1</v>
      </c>
    </row>
    <row r="1247" spans="1:42" x14ac:dyDescent="0.25">
      <c r="A1247">
        <v>201606</v>
      </c>
      <c r="B1247" t="str">
        <f t="shared" si="266"/>
        <v>2016-I</v>
      </c>
      <c r="C1247" t="s">
        <v>1303</v>
      </c>
      <c r="D1247" t="s">
        <v>1303</v>
      </c>
      <c r="E1247">
        <v>30124590</v>
      </c>
      <c r="F1247" t="s">
        <v>29</v>
      </c>
      <c r="G1247">
        <v>1</v>
      </c>
      <c r="H1247">
        <v>0</v>
      </c>
      <c r="I1247">
        <v>0</v>
      </c>
      <c r="J1247">
        <f t="shared" si="267"/>
        <v>0</v>
      </c>
      <c r="K1247" t="str">
        <f t="shared" si="268"/>
        <v>Modelamiento</v>
      </c>
      <c r="L1247">
        <f t="shared" si="269"/>
        <v>0</v>
      </c>
      <c r="M1247">
        <v>38</v>
      </c>
      <c r="N1247" t="str">
        <f t="shared" si="270"/>
        <v>&lt;=40</v>
      </c>
      <c r="O1247" t="s">
        <v>56</v>
      </c>
      <c r="P1247" t="s">
        <v>31</v>
      </c>
      <c r="Q1247">
        <v>31610</v>
      </c>
      <c r="R1247">
        <v>499</v>
      </c>
      <c r="S1247" t="str">
        <f t="shared" si="271"/>
        <v>&lt;=500</v>
      </c>
      <c r="T1247">
        <v>1130.8599999999999</v>
      </c>
      <c r="U1247" t="str">
        <f t="shared" si="272"/>
        <v>&lt;=1200</v>
      </c>
      <c r="V1247" t="s">
        <v>630</v>
      </c>
      <c r="W1247">
        <v>30219</v>
      </c>
      <c r="X1247" s="12">
        <f t="shared" si="273"/>
        <v>1.6512789966577318E-2</v>
      </c>
      <c r="Y1247" t="str">
        <f t="shared" si="274"/>
        <v>&lt;=0.02</v>
      </c>
      <c r="Z1247" t="s">
        <v>32</v>
      </c>
      <c r="AA1247">
        <v>0</v>
      </c>
      <c r="AB1247">
        <v>5030.93</v>
      </c>
      <c r="AC1247" t="str">
        <f t="shared" si="275"/>
        <v>&gt;5000</v>
      </c>
      <c r="AD1247">
        <v>0</v>
      </c>
      <c r="AE1247" t="str">
        <f t="shared" si="276"/>
        <v>=0</v>
      </c>
      <c r="AF1247">
        <v>0</v>
      </c>
      <c r="AG1247" t="str">
        <f t="shared" si="277"/>
        <v>&lt;=500</v>
      </c>
      <c r="AH1247">
        <v>12500</v>
      </c>
      <c r="AI1247" t="str">
        <f t="shared" si="278"/>
        <v>&gt;5000</v>
      </c>
      <c r="AJ1247">
        <v>0.35780000000000001</v>
      </c>
      <c r="AK1247" t="str">
        <f t="shared" si="279"/>
        <v>&lt;=0.4</v>
      </c>
      <c r="AL1247">
        <v>12</v>
      </c>
      <c r="AM1247">
        <v>12</v>
      </c>
      <c r="AN1247">
        <v>0</v>
      </c>
      <c r="AO1247">
        <v>1</v>
      </c>
      <c r="AP1247" t="s">
        <v>32</v>
      </c>
    </row>
    <row r="1248" spans="1:42" x14ac:dyDescent="0.25">
      <c r="A1248">
        <v>201606</v>
      </c>
      <c r="B1248" t="str">
        <f t="shared" si="266"/>
        <v>2016-I</v>
      </c>
      <c r="C1248" t="s">
        <v>1304</v>
      </c>
      <c r="D1248" t="s">
        <v>1304</v>
      </c>
      <c r="E1248">
        <v>30121152</v>
      </c>
      <c r="F1248" t="s">
        <v>29</v>
      </c>
      <c r="G1248">
        <v>0</v>
      </c>
      <c r="H1248">
        <v>0</v>
      </c>
      <c r="I1248">
        <v>0</v>
      </c>
      <c r="J1248">
        <f t="shared" si="267"/>
        <v>0</v>
      </c>
      <c r="K1248" t="str">
        <f t="shared" si="268"/>
        <v>Modelamiento</v>
      </c>
      <c r="L1248">
        <f t="shared" si="269"/>
        <v>0</v>
      </c>
      <c r="M1248">
        <v>29</v>
      </c>
      <c r="N1248" t="str">
        <f t="shared" si="270"/>
        <v>&lt;=30</v>
      </c>
      <c r="O1248" t="s">
        <v>56</v>
      </c>
      <c r="P1248" t="s">
        <v>39</v>
      </c>
      <c r="Q1248">
        <v>40685</v>
      </c>
      <c r="R1248">
        <v>1500</v>
      </c>
      <c r="S1248" t="str">
        <f t="shared" si="271"/>
        <v>&lt;=1500</v>
      </c>
      <c r="T1248">
        <v>1359.48</v>
      </c>
      <c r="U1248" t="str">
        <f t="shared" si="272"/>
        <v>&lt;=1400</v>
      </c>
      <c r="V1248" t="s">
        <v>589</v>
      </c>
      <c r="W1248">
        <v>40295</v>
      </c>
      <c r="X1248" s="12">
        <f t="shared" si="273"/>
        <v>3.7225462216155851E-2</v>
      </c>
      <c r="Y1248" t="str">
        <f t="shared" si="274"/>
        <v>&lt;=0.04</v>
      </c>
      <c r="Z1248" t="s">
        <v>32</v>
      </c>
      <c r="AA1248">
        <v>9</v>
      </c>
      <c r="AB1248" t="s">
        <v>32</v>
      </c>
      <c r="AC1248" t="str">
        <f t="shared" si="275"/>
        <v/>
      </c>
      <c r="AD1248" t="s">
        <v>32</v>
      </c>
      <c r="AE1248" t="str">
        <f t="shared" si="276"/>
        <v/>
      </c>
      <c r="AF1248" t="s">
        <v>32</v>
      </c>
      <c r="AG1248" t="str">
        <f t="shared" si="277"/>
        <v/>
      </c>
      <c r="AH1248" t="s">
        <v>32</v>
      </c>
      <c r="AI1248" t="str">
        <f t="shared" si="278"/>
        <v/>
      </c>
      <c r="AJ1248" t="s">
        <v>32</v>
      </c>
      <c r="AK1248" t="str">
        <f t="shared" si="279"/>
        <v/>
      </c>
      <c r="AL1248">
        <v>0</v>
      </c>
      <c r="AM1248">
        <v>0</v>
      </c>
      <c r="AN1248">
        <v>0</v>
      </c>
      <c r="AO1248" t="s">
        <v>32</v>
      </c>
      <c r="AP1248" t="s">
        <v>32</v>
      </c>
    </row>
    <row r="1249" spans="1:42" x14ac:dyDescent="0.25">
      <c r="A1249">
        <v>201606</v>
      </c>
      <c r="B1249" t="str">
        <f t="shared" si="266"/>
        <v>2016-I</v>
      </c>
      <c r="C1249" t="s">
        <v>1305</v>
      </c>
      <c r="D1249" t="s">
        <v>1305</v>
      </c>
      <c r="E1249">
        <v>30123301</v>
      </c>
      <c r="F1249" t="s">
        <v>29</v>
      </c>
      <c r="G1249">
        <v>1</v>
      </c>
      <c r="H1249">
        <v>0</v>
      </c>
      <c r="I1249">
        <v>0</v>
      </c>
      <c r="J1249">
        <f t="shared" si="267"/>
        <v>0</v>
      </c>
      <c r="K1249" t="str">
        <f t="shared" si="268"/>
        <v>Modelamiento</v>
      </c>
      <c r="L1249">
        <f t="shared" si="269"/>
        <v>0</v>
      </c>
      <c r="M1249">
        <v>37</v>
      </c>
      <c r="N1249" t="str">
        <f t="shared" si="270"/>
        <v>&lt;=40</v>
      </c>
      <c r="O1249" t="s">
        <v>56</v>
      </c>
      <c r="P1249" t="s">
        <v>39</v>
      </c>
      <c r="Q1249">
        <v>49974</v>
      </c>
      <c r="R1249">
        <v>2000</v>
      </c>
      <c r="S1249" t="str">
        <f t="shared" si="271"/>
        <v>&lt;=2000</v>
      </c>
      <c r="T1249">
        <v>1669.88</v>
      </c>
      <c r="U1249" t="str">
        <f t="shared" si="272"/>
        <v>&gt;1500</v>
      </c>
      <c r="V1249" t="s">
        <v>587</v>
      </c>
      <c r="W1249">
        <v>50084</v>
      </c>
      <c r="X1249" s="12">
        <f t="shared" si="273"/>
        <v>3.9932912706652821E-2</v>
      </c>
      <c r="Y1249" t="str">
        <f t="shared" si="274"/>
        <v>&lt;=0.04</v>
      </c>
      <c r="Z1249" t="s">
        <v>32</v>
      </c>
      <c r="AA1249">
        <v>3</v>
      </c>
      <c r="AB1249">
        <v>487.65</v>
      </c>
      <c r="AC1249" t="str">
        <f t="shared" si="275"/>
        <v>&lt;=500</v>
      </c>
      <c r="AD1249">
        <v>99</v>
      </c>
      <c r="AE1249" t="str">
        <f t="shared" si="276"/>
        <v>&lt;=120</v>
      </c>
      <c r="AF1249">
        <v>0</v>
      </c>
      <c r="AG1249" t="str">
        <f t="shared" si="277"/>
        <v>&lt;=500</v>
      </c>
      <c r="AH1249">
        <v>487.65</v>
      </c>
      <c r="AI1249" t="str">
        <f t="shared" si="278"/>
        <v>&lt;=500</v>
      </c>
      <c r="AJ1249">
        <v>1</v>
      </c>
      <c r="AK1249" t="str">
        <f t="shared" si="279"/>
        <v>&gt;0.9</v>
      </c>
      <c r="AL1249">
        <v>3</v>
      </c>
      <c r="AM1249">
        <v>0</v>
      </c>
      <c r="AN1249">
        <v>0</v>
      </c>
      <c r="AO1249" t="s">
        <v>32</v>
      </c>
      <c r="AP1249" t="s">
        <v>32</v>
      </c>
    </row>
    <row r="1250" spans="1:42" x14ac:dyDescent="0.25">
      <c r="A1250">
        <v>201606</v>
      </c>
      <c r="B1250" t="str">
        <f t="shared" si="266"/>
        <v>2016-I</v>
      </c>
      <c r="C1250" t="s">
        <v>1306</v>
      </c>
      <c r="D1250" t="s">
        <v>1306</v>
      </c>
      <c r="E1250">
        <v>30121833</v>
      </c>
      <c r="F1250" t="s">
        <v>29</v>
      </c>
      <c r="G1250">
        <v>0</v>
      </c>
      <c r="H1250">
        <v>0</v>
      </c>
      <c r="I1250">
        <v>0</v>
      </c>
      <c r="J1250">
        <f t="shared" si="267"/>
        <v>0</v>
      </c>
      <c r="K1250" t="str">
        <f t="shared" si="268"/>
        <v>Modelamiento</v>
      </c>
      <c r="L1250">
        <f t="shared" si="269"/>
        <v>0</v>
      </c>
      <c r="M1250">
        <v>41</v>
      </c>
      <c r="N1250" t="str">
        <f t="shared" si="270"/>
        <v>&lt;=45</v>
      </c>
      <c r="O1250" t="s">
        <v>56</v>
      </c>
      <c r="P1250" t="s">
        <v>31</v>
      </c>
      <c r="Q1250">
        <v>49172</v>
      </c>
      <c r="R1250">
        <v>1650</v>
      </c>
      <c r="S1250" t="str">
        <f t="shared" si="271"/>
        <v>&lt;=2000</v>
      </c>
      <c r="T1250">
        <v>1636.55</v>
      </c>
      <c r="U1250" t="str">
        <f t="shared" si="272"/>
        <v>&gt;1500</v>
      </c>
      <c r="V1250" t="s">
        <v>597</v>
      </c>
      <c r="W1250">
        <v>48932</v>
      </c>
      <c r="X1250" s="12">
        <f t="shared" si="273"/>
        <v>3.3720264857353063E-2</v>
      </c>
      <c r="Y1250" t="str">
        <f t="shared" si="274"/>
        <v>&lt;=0.04</v>
      </c>
      <c r="Z1250" t="s">
        <v>32</v>
      </c>
      <c r="AA1250">
        <v>4</v>
      </c>
      <c r="AB1250">
        <v>1333.09</v>
      </c>
      <c r="AC1250" t="str">
        <f t="shared" si="275"/>
        <v>&lt;=2000</v>
      </c>
      <c r="AD1250">
        <v>1356</v>
      </c>
      <c r="AE1250" t="str">
        <f t="shared" si="276"/>
        <v>&gt;120</v>
      </c>
      <c r="AF1250">
        <v>1333.09</v>
      </c>
      <c r="AG1250" t="str">
        <f t="shared" si="277"/>
        <v>&lt;=2000</v>
      </c>
      <c r="AH1250" t="s">
        <v>32</v>
      </c>
      <c r="AI1250" t="str">
        <f t="shared" si="278"/>
        <v/>
      </c>
      <c r="AJ1250" t="s">
        <v>32</v>
      </c>
      <c r="AK1250" t="str">
        <f t="shared" si="279"/>
        <v/>
      </c>
      <c r="AL1250">
        <v>12</v>
      </c>
      <c r="AM1250">
        <v>0</v>
      </c>
      <c r="AN1250">
        <v>12</v>
      </c>
      <c r="AO1250" t="s">
        <v>32</v>
      </c>
      <c r="AP1250">
        <v>1</v>
      </c>
    </row>
    <row r="1251" spans="1:42" x14ac:dyDescent="0.25">
      <c r="A1251">
        <v>201606</v>
      </c>
      <c r="B1251" t="str">
        <f t="shared" si="266"/>
        <v>2016-I</v>
      </c>
      <c r="C1251" t="s">
        <v>1307</v>
      </c>
      <c r="D1251" t="s">
        <v>1307</v>
      </c>
      <c r="E1251">
        <v>30121073</v>
      </c>
      <c r="F1251" t="s">
        <v>29</v>
      </c>
      <c r="G1251">
        <v>0</v>
      </c>
      <c r="H1251">
        <v>0</v>
      </c>
      <c r="I1251">
        <v>0</v>
      </c>
      <c r="J1251">
        <f t="shared" si="267"/>
        <v>0</v>
      </c>
      <c r="K1251" t="str">
        <f t="shared" si="268"/>
        <v>Modelamiento</v>
      </c>
      <c r="L1251">
        <f t="shared" si="269"/>
        <v>0</v>
      </c>
      <c r="M1251">
        <v>43</v>
      </c>
      <c r="N1251" t="str">
        <f t="shared" si="270"/>
        <v>&lt;=45</v>
      </c>
      <c r="O1251" t="s">
        <v>56</v>
      </c>
      <c r="P1251" t="s">
        <v>35</v>
      </c>
      <c r="Q1251">
        <v>34886</v>
      </c>
      <c r="R1251">
        <v>999</v>
      </c>
      <c r="S1251" t="str">
        <f t="shared" si="271"/>
        <v>&lt;=1000</v>
      </c>
      <c r="T1251">
        <v>998.54</v>
      </c>
      <c r="U1251" t="str">
        <f t="shared" si="272"/>
        <v>&lt;=1000</v>
      </c>
      <c r="V1251" t="s">
        <v>585</v>
      </c>
      <c r="W1251">
        <v>33995</v>
      </c>
      <c r="X1251" s="12">
        <f t="shared" si="273"/>
        <v>2.9386674510957493E-2</v>
      </c>
      <c r="Y1251" t="str">
        <f t="shared" si="274"/>
        <v>&lt;=0.03</v>
      </c>
      <c r="Z1251" t="s">
        <v>32</v>
      </c>
      <c r="AA1251">
        <v>9</v>
      </c>
      <c r="AB1251" t="s">
        <v>32</v>
      </c>
      <c r="AC1251" t="str">
        <f t="shared" si="275"/>
        <v/>
      </c>
      <c r="AD1251" t="s">
        <v>32</v>
      </c>
      <c r="AE1251" t="str">
        <f t="shared" si="276"/>
        <v/>
      </c>
      <c r="AF1251" t="s">
        <v>32</v>
      </c>
      <c r="AG1251" t="str">
        <f t="shared" si="277"/>
        <v/>
      </c>
      <c r="AH1251" t="s">
        <v>32</v>
      </c>
      <c r="AI1251" t="str">
        <f t="shared" si="278"/>
        <v/>
      </c>
      <c r="AJ1251" t="s">
        <v>32</v>
      </c>
      <c r="AK1251" t="str">
        <f t="shared" si="279"/>
        <v/>
      </c>
      <c r="AL1251">
        <v>0</v>
      </c>
      <c r="AM1251">
        <v>0</v>
      </c>
      <c r="AN1251">
        <v>0</v>
      </c>
      <c r="AO1251" t="s">
        <v>32</v>
      </c>
      <c r="AP1251" t="s">
        <v>32</v>
      </c>
    </row>
    <row r="1252" spans="1:42" x14ac:dyDescent="0.25">
      <c r="A1252">
        <v>201606</v>
      </c>
      <c r="B1252" t="str">
        <f t="shared" si="266"/>
        <v>2016-I</v>
      </c>
      <c r="C1252" t="s">
        <v>1308</v>
      </c>
      <c r="D1252" t="s">
        <v>1308</v>
      </c>
      <c r="E1252">
        <v>30123537</v>
      </c>
      <c r="F1252" t="s">
        <v>29</v>
      </c>
      <c r="G1252">
        <v>0</v>
      </c>
      <c r="H1252">
        <v>0</v>
      </c>
      <c r="I1252">
        <v>0</v>
      </c>
      <c r="J1252">
        <f t="shared" si="267"/>
        <v>0</v>
      </c>
      <c r="K1252" t="str">
        <f t="shared" si="268"/>
        <v>Modelamiento</v>
      </c>
      <c r="L1252">
        <f t="shared" si="269"/>
        <v>0</v>
      </c>
      <c r="M1252">
        <v>26</v>
      </c>
      <c r="N1252" t="str">
        <f t="shared" si="270"/>
        <v>&lt;=30</v>
      </c>
      <c r="O1252" t="s">
        <v>56</v>
      </c>
      <c r="P1252" t="s">
        <v>31</v>
      </c>
      <c r="Q1252">
        <v>30530</v>
      </c>
      <c r="R1252">
        <v>499</v>
      </c>
      <c r="S1252" t="str">
        <f t="shared" si="271"/>
        <v>&lt;=500</v>
      </c>
      <c r="T1252">
        <v>998.54</v>
      </c>
      <c r="U1252" t="str">
        <f t="shared" si="272"/>
        <v>&lt;=1000</v>
      </c>
      <c r="V1252" t="s">
        <v>585</v>
      </c>
      <c r="W1252">
        <v>29139</v>
      </c>
      <c r="X1252" s="12">
        <f t="shared" si="273"/>
        <v>1.7124815539311576E-2</v>
      </c>
      <c r="Y1252" t="str">
        <f t="shared" si="274"/>
        <v>&lt;=0.02</v>
      </c>
      <c r="Z1252" t="s">
        <v>32</v>
      </c>
      <c r="AA1252">
        <v>8</v>
      </c>
      <c r="AB1252" t="s">
        <v>32</v>
      </c>
      <c r="AC1252" t="str">
        <f t="shared" si="275"/>
        <v/>
      </c>
      <c r="AD1252" t="s">
        <v>32</v>
      </c>
      <c r="AE1252" t="str">
        <f t="shared" si="276"/>
        <v/>
      </c>
      <c r="AF1252" t="s">
        <v>32</v>
      </c>
      <c r="AG1252" t="str">
        <f t="shared" si="277"/>
        <v/>
      </c>
      <c r="AH1252">
        <v>1000</v>
      </c>
      <c r="AI1252" t="str">
        <f t="shared" si="278"/>
        <v>&lt;=1000</v>
      </c>
      <c r="AJ1252">
        <v>0</v>
      </c>
      <c r="AK1252" t="str">
        <f t="shared" si="279"/>
        <v>=0</v>
      </c>
      <c r="AL1252">
        <v>0</v>
      </c>
      <c r="AM1252">
        <v>0</v>
      </c>
      <c r="AN1252">
        <v>0</v>
      </c>
      <c r="AO1252" t="s">
        <v>32</v>
      </c>
      <c r="AP1252" t="s">
        <v>32</v>
      </c>
    </row>
    <row r="1253" spans="1:42" x14ac:dyDescent="0.25">
      <c r="A1253">
        <v>201606</v>
      </c>
      <c r="B1253" t="str">
        <f t="shared" si="266"/>
        <v>2016-I</v>
      </c>
      <c r="C1253" t="s">
        <v>1309</v>
      </c>
      <c r="D1253" t="s">
        <v>1309</v>
      </c>
      <c r="E1253">
        <v>30126097</v>
      </c>
      <c r="F1253" t="s">
        <v>29</v>
      </c>
      <c r="G1253">
        <v>0</v>
      </c>
      <c r="H1253">
        <v>0</v>
      </c>
      <c r="I1253">
        <v>0</v>
      </c>
      <c r="J1253">
        <f t="shared" si="267"/>
        <v>0</v>
      </c>
      <c r="K1253" t="str">
        <f t="shared" si="268"/>
        <v>Modelamiento</v>
      </c>
      <c r="L1253">
        <f t="shared" si="269"/>
        <v>0</v>
      </c>
      <c r="M1253">
        <v>47</v>
      </c>
      <c r="N1253" t="str">
        <f t="shared" si="270"/>
        <v>&lt;=50</v>
      </c>
      <c r="O1253" t="s">
        <v>56</v>
      </c>
      <c r="P1253" t="s">
        <v>31</v>
      </c>
      <c r="Q1253">
        <v>34886</v>
      </c>
      <c r="R1253">
        <v>999</v>
      </c>
      <c r="S1253" t="str">
        <f t="shared" si="271"/>
        <v>&lt;=1000</v>
      </c>
      <c r="T1253">
        <v>998.54</v>
      </c>
      <c r="U1253" t="str">
        <f t="shared" si="272"/>
        <v>&lt;=1000</v>
      </c>
      <c r="V1253" t="s">
        <v>585</v>
      </c>
      <c r="W1253">
        <v>33995</v>
      </c>
      <c r="X1253" s="12">
        <f t="shared" si="273"/>
        <v>2.9386674510957493E-2</v>
      </c>
      <c r="Y1253" t="str">
        <f t="shared" si="274"/>
        <v>&lt;=0.03</v>
      </c>
      <c r="Z1253" t="s">
        <v>32</v>
      </c>
      <c r="AA1253">
        <v>4</v>
      </c>
      <c r="AB1253">
        <v>3988.92</v>
      </c>
      <c r="AC1253" t="str">
        <f t="shared" si="275"/>
        <v>&lt;=4000</v>
      </c>
      <c r="AD1253">
        <v>180</v>
      </c>
      <c r="AE1253" t="str">
        <f t="shared" si="276"/>
        <v>&gt;120</v>
      </c>
      <c r="AF1253">
        <v>2353.56</v>
      </c>
      <c r="AG1253" t="str">
        <f t="shared" si="277"/>
        <v>&lt;=3000</v>
      </c>
      <c r="AH1253" t="s">
        <v>32</v>
      </c>
      <c r="AI1253" t="str">
        <f t="shared" si="278"/>
        <v/>
      </c>
      <c r="AJ1253" t="s">
        <v>32</v>
      </c>
      <c r="AK1253" t="str">
        <f t="shared" si="279"/>
        <v/>
      </c>
      <c r="AL1253">
        <v>12</v>
      </c>
      <c r="AM1253">
        <v>0</v>
      </c>
      <c r="AN1253">
        <v>1</v>
      </c>
      <c r="AO1253" t="s">
        <v>32</v>
      </c>
      <c r="AP1253">
        <v>3</v>
      </c>
    </row>
    <row r="1254" spans="1:42" x14ac:dyDescent="0.25">
      <c r="A1254">
        <v>201606</v>
      </c>
      <c r="B1254" t="str">
        <f t="shared" si="266"/>
        <v>2016-I</v>
      </c>
      <c r="C1254" t="s">
        <v>1310</v>
      </c>
      <c r="D1254" t="s">
        <v>1310</v>
      </c>
      <c r="E1254">
        <v>30124000</v>
      </c>
      <c r="F1254" t="s">
        <v>29</v>
      </c>
      <c r="G1254">
        <v>0</v>
      </c>
      <c r="H1254">
        <v>0</v>
      </c>
      <c r="I1254">
        <v>0</v>
      </c>
      <c r="J1254">
        <f t="shared" si="267"/>
        <v>0</v>
      </c>
      <c r="K1254" t="str">
        <f t="shared" si="268"/>
        <v>Modelamiento</v>
      </c>
      <c r="L1254">
        <f t="shared" si="269"/>
        <v>0</v>
      </c>
      <c r="M1254">
        <v>58</v>
      </c>
      <c r="N1254" t="str">
        <f t="shared" si="270"/>
        <v>&lt;=60</v>
      </c>
      <c r="O1254" t="s">
        <v>56</v>
      </c>
      <c r="P1254" t="s">
        <v>39</v>
      </c>
      <c r="Q1254">
        <v>43562</v>
      </c>
      <c r="R1254">
        <v>1500</v>
      </c>
      <c r="S1254" t="str">
        <f t="shared" si="271"/>
        <v>&lt;=1500</v>
      </c>
      <c r="T1254">
        <v>1455.62</v>
      </c>
      <c r="U1254" t="str">
        <f t="shared" si="272"/>
        <v>&lt;=1500</v>
      </c>
      <c r="V1254" t="s">
        <v>614</v>
      </c>
      <c r="W1254">
        <v>43172</v>
      </c>
      <c r="X1254" s="12">
        <f t="shared" si="273"/>
        <v>3.4744741962383023E-2</v>
      </c>
      <c r="Y1254" t="str">
        <f t="shared" si="274"/>
        <v>&lt;=0.04</v>
      </c>
      <c r="Z1254" t="s">
        <v>32</v>
      </c>
      <c r="AA1254">
        <v>9</v>
      </c>
      <c r="AB1254" t="s">
        <v>32</v>
      </c>
      <c r="AC1254" t="str">
        <f t="shared" si="275"/>
        <v/>
      </c>
      <c r="AD1254" t="s">
        <v>32</v>
      </c>
      <c r="AE1254" t="str">
        <f t="shared" si="276"/>
        <v/>
      </c>
      <c r="AF1254" t="s">
        <v>32</v>
      </c>
      <c r="AG1254" t="str">
        <f t="shared" si="277"/>
        <v/>
      </c>
      <c r="AH1254" t="s">
        <v>32</v>
      </c>
      <c r="AI1254" t="str">
        <f t="shared" si="278"/>
        <v/>
      </c>
      <c r="AJ1254" t="s">
        <v>32</v>
      </c>
      <c r="AK1254" t="str">
        <f t="shared" si="279"/>
        <v/>
      </c>
      <c r="AL1254">
        <v>0</v>
      </c>
      <c r="AM1254">
        <v>0</v>
      </c>
      <c r="AN1254">
        <v>0</v>
      </c>
      <c r="AO1254" t="s">
        <v>32</v>
      </c>
      <c r="AP1254" t="s">
        <v>32</v>
      </c>
    </row>
    <row r="1255" spans="1:42" x14ac:dyDescent="0.25">
      <c r="A1255">
        <v>201606</v>
      </c>
      <c r="B1255" t="str">
        <f t="shared" si="266"/>
        <v>2016-I</v>
      </c>
      <c r="C1255" t="s">
        <v>1311</v>
      </c>
      <c r="D1255" t="s">
        <v>1311</v>
      </c>
      <c r="E1255">
        <v>30120027</v>
      </c>
      <c r="F1255" t="s">
        <v>29</v>
      </c>
      <c r="G1255">
        <v>0</v>
      </c>
      <c r="H1255">
        <v>0</v>
      </c>
      <c r="I1255">
        <v>0</v>
      </c>
      <c r="J1255">
        <f t="shared" si="267"/>
        <v>0</v>
      </c>
      <c r="K1255" t="str">
        <f t="shared" si="268"/>
        <v>Modelamiento</v>
      </c>
      <c r="L1255">
        <f t="shared" si="269"/>
        <v>0</v>
      </c>
      <c r="M1255">
        <v>28</v>
      </c>
      <c r="N1255" t="str">
        <f t="shared" si="270"/>
        <v>&lt;=30</v>
      </c>
      <c r="O1255" t="s">
        <v>72</v>
      </c>
      <c r="P1255" t="s">
        <v>31</v>
      </c>
      <c r="Q1255">
        <v>37953</v>
      </c>
      <c r="R1255">
        <v>1500</v>
      </c>
      <c r="S1255" t="str">
        <f t="shared" si="271"/>
        <v>&lt;=1500</v>
      </c>
      <c r="T1255">
        <v>1378.78</v>
      </c>
      <c r="U1255" t="str">
        <f t="shared" si="272"/>
        <v>&lt;=1400</v>
      </c>
      <c r="V1255" t="s">
        <v>587</v>
      </c>
      <c r="W1255">
        <v>37563</v>
      </c>
      <c r="X1255" s="12">
        <f t="shared" si="273"/>
        <v>3.9932912706652821E-2</v>
      </c>
      <c r="Y1255" t="str">
        <f t="shared" si="274"/>
        <v>&lt;=0.04</v>
      </c>
      <c r="Z1255" t="s">
        <v>32</v>
      </c>
      <c r="AA1255">
        <v>8</v>
      </c>
      <c r="AB1255" t="s">
        <v>32</v>
      </c>
      <c r="AC1255" t="str">
        <f t="shared" si="275"/>
        <v/>
      </c>
      <c r="AD1255" t="s">
        <v>32</v>
      </c>
      <c r="AE1255" t="str">
        <f t="shared" si="276"/>
        <v/>
      </c>
      <c r="AF1255" t="s">
        <v>32</v>
      </c>
      <c r="AG1255" t="str">
        <f t="shared" si="277"/>
        <v/>
      </c>
      <c r="AH1255">
        <v>1</v>
      </c>
      <c r="AI1255" t="str">
        <f t="shared" si="278"/>
        <v>&lt;=500</v>
      </c>
      <c r="AJ1255">
        <v>0</v>
      </c>
      <c r="AK1255" t="str">
        <f t="shared" si="279"/>
        <v>=0</v>
      </c>
      <c r="AL1255">
        <v>0</v>
      </c>
      <c r="AM1255">
        <v>0</v>
      </c>
      <c r="AN1255">
        <v>0</v>
      </c>
      <c r="AO1255" t="s">
        <v>32</v>
      </c>
      <c r="AP1255" t="s">
        <v>32</v>
      </c>
    </row>
    <row r="1256" spans="1:42" x14ac:dyDescent="0.25">
      <c r="A1256">
        <v>201606</v>
      </c>
      <c r="B1256" t="str">
        <f t="shared" si="266"/>
        <v>2016-I</v>
      </c>
      <c r="C1256" t="s">
        <v>1312</v>
      </c>
      <c r="D1256" t="s">
        <v>1312</v>
      </c>
      <c r="E1256">
        <v>30123936</v>
      </c>
      <c r="F1256" t="s">
        <v>29</v>
      </c>
      <c r="G1256">
        <v>0</v>
      </c>
      <c r="H1256">
        <v>0</v>
      </c>
      <c r="I1256">
        <v>0</v>
      </c>
      <c r="J1256">
        <f t="shared" si="267"/>
        <v>0</v>
      </c>
      <c r="K1256" t="str">
        <f t="shared" si="268"/>
        <v>Modelamiento</v>
      </c>
      <c r="L1256">
        <f t="shared" si="269"/>
        <v>0</v>
      </c>
      <c r="M1256">
        <v>33</v>
      </c>
      <c r="N1256" t="str">
        <f t="shared" si="270"/>
        <v>&lt;=35</v>
      </c>
      <c r="O1256" t="s">
        <v>56</v>
      </c>
      <c r="P1256" t="s">
        <v>31</v>
      </c>
      <c r="Q1256">
        <v>49322</v>
      </c>
      <c r="R1256">
        <v>1500</v>
      </c>
      <c r="S1256" t="str">
        <f t="shared" si="271"/>
        <v>&lt;=1500</v>
      </c>
      <c r="T1256">
        <v>1640.52</v>
      </c>
      <c r="U1256" t="str">
        <f t="shared" si="272"/>
        <v>&gt;1500</v>
      </c>
      <c r="V1256" t="s">
        <v>597</v>
      </c>
      <c r="W1256">
        <v>48932</v>
      </c>
      <c r="X1256" s="12">
        <f t="shared" si="273"/>
        <v>3.0654786233957329E-2</v>
      </c>
      <c r="Y1256" t="str">
        <f t="shared" si="274"/>
        <v>&lt;=0.04</v>
      </c>
      <c r="Z1256" t="s">
        <v>32</v>
      </c>
      <c r="AA1256">
        <v>9</v>
      </c>
      <c r="AB1256" t="s">
        <v>32</v>
      </c>
      <c r="AC1256" t="str">
        <f t="shared" si="275"/>
        <v/>
      </c>
      <c r="AD1256" t="s">
        <v>32</v>
      </c>
      <c r="AE1256" t="str">
        <f t="shared" si="276"/>
        <v/>
      </c>
      <c r="AF1256" t="s">
        <v>32</v>
      </c>
      <c r="AG1256" t="str">
        <f t="shared" si="277"/>
        <v/>
      </c>
      <c r="AH1256" t="s">
        <v>32</v>
      </c>
      <c r="AI1256" t="str">
        <f t="shared" si="278"/>
        <v/>
      </c>
      <c r="AJ1256" t="s">
        <v>32</v>
      </c>
      <c r="AK1256" t="str">
        <f t="shared" si="279"/>
        <v/>
      </c>
      <c r="AL1256">
        <v>0</v>
      </c>
      <c r="AM1256">
        <v>0</v>
      </c>
      <c r="AN1256">
        <v>0</v>
      </c>
      <c r="AO1256" t="s">
        <v>32</v>
      </c>
      <c r="AP1256" t="s">
        <v>32</v>
      </c>
    </row>
    <row r="1257" spans="1:42" x14ac:dyDescent="0.25">
      <c r="A1257">
        <v>201606</v>
      </c>
      <c r="B1257" t="str">
        <f t="shared" si="266"/>
        <v>2016-I</v>
      </c>
      <c r="C1257" t="s">
        <v>1313</v>
      </c>
      <c r="D1257" t="s">
        <v>1313</v>
      </c>
      <c r="E1257">
        <v>30125138</v>
      </c>
      <c r="F1257" t="s">
        <v>29</v>
      </c>
      <c r="G1257">
        <v>0</v>
      </c>
      <c r="H1257">
        <v>0</v>
      </c>
      <c r="I1257">
        <v>0</v>
      </c>
      <c r="J1257">
        <f t="shared" si="267"/>
        <v>0</v>
      </c>
      <c r="K1257" t="str">
        <f t="shared" si="268"/>
        <v>Modelamiento</v>
      </c>
      <c r="L1257">
        <f t="shared" si="269"/>
        <v>0</v>
      </c>
      <c r="M1257">
        <v>34</v>
      </c>
      <c r="N1257" t="str">
        <f t="shared" si="270"/>
        <v>&lt;=35</v>
      </c>
      <c r="O1257" t="s">
        <v>56</v>
      </c>
      <c r="P1257" t="s">
        <v>39</v>
      </c>
      <c r="Q1257">
        <v>49322</v>
      </c>
      <c r="R1257">
        <v>1500</v>
      </c>
      <c r="S1257" t="str">
        <f t="shared" si="271"/>
        <v>&lt;=1500</v>
      </c>
      <c r="T1257">
        <v>1647.07</v>
      </c>
      <c r="U1257" t="str">
        <f t="shared" si="272"/>
        <v>&gt;1500</v>
      </c>
      <c r="V1257" t="s">
        <v>597</v>
      </c>
      <c r="W1257">
        <v>48932</v>
      </c>
      <c r="X1257" s="12">
        <f t="shared" si="273"/>
        <v>3.0654786233957329E-2</v>
      </c>
      <c r="Y1257" t="str">
        <f t="shared" si="274"/>
        <v>&lt;=0.04</v>
      </c>
      <c r="Z1257" t="s">
        <v>32</v>
      </c>
      <c r="AA1257">
        <v>9</v>
      </c>
      <c r="AB1257" t="s">
        <v>32</v>
      </c>
      <c r="AC1257" t="str">
        <f t="shared" si="275"/>
        <v/>
      </c>
      <c r="AD1257" t="s">
        <v>32</v>
      </c>
      <c r="AE1257" t="str">
        <f t="shared" si="276"/>
        <v/>
      </c>
      <c r="AF1257" t="s">
        <v>32</v>
      </c>
      <c r="AG1257" t="str">
        <f t="shared" si="277"/>
        <v/>
      </c>
      <c r="AH1257" t="s">
        <v>32</v>
      </c>
      <c r="AI1257" t="str">
        <f t="shared" si="278"/>
        <v/>
      </c>
      <c r="AJ1257" t="s">
        <v>32</v>
      </c>
      <c r="AK1257" t="str">
        <f t="shared" si="279"/>
        <v/>
      </c>
      <c r="AL1257">
        <v>0</v>
      </c>
      <c r="AM1257">
        <v>0</v>
      </c>
      <c r="AN1257">
        <v>0</v>
      </c>
      <c r="AO1257" t="s">
        <v>32</v>
      </c>
      <c r="AP1257" t="s">
        <v>32</v>
      </c>
    </row>
    <row r="1258" spans="1:42" x14ac:dyDescent="0.25">
      <c r="A1258">
        <v>201606</v>
      </c>
      <c r="B1258" t="str">
        <f t="shared" si="266"/>
        <v>2016-I</v>
      </c>
      <c r="C1258" t="s">
        <v>1314</v>
      </c>
      <c r="D1258" t="s">
        <v>1314</v>
      </c>
      <c r="E1258">
        <v>30126183</v>
      </c>
      <c r="F1258" t="s">
        <v>29</v>
      </c>
      <c r="G1258">
        <v>1</v>
      </c>
      <c r="H1258">
        <v>0</v>
      </c>
      <c r="I1258">
        <v>0</v>
      </c>
      <c r="J1258">
        <f t="shared" si="267"/>
        <v>0</v>
      </c>
      <c r="K1258" t="str">
        <f t="shared" si="268"/>
        <v>Modelamiento</v>
      </c>
      <c r="L1258">
        <f t="shared" si="269"/>
        <v>0</v>
      </c>
      <c r="M1258">
        <v>29</v>
      </c>
      <c r="N1258" t="str">
        <f t="shared" si="270"/>
        <v>&lt;=30</v>
      </c>
      <c r="O1258" t="s">
        <v>56</v>
      </c>
      <c r="P1258" t="s">
        <v>39</v>
      </c>
      <c r="Q1258">
        <v>49172</v>
      </c>
      <c r="R1258">
        <v>1650</v>
      </c>
      <c r="S1258" t="str">
        <f t="shared" si="271"/>
        <v>&lt;=2000</v>
      </c>
      <c r="T1258">
        <v>1642.06</v>
      </c>
      <c r="U1258" t="str">
        <f t="shared" si="272"/>
        <v>&gt;1500</v>
      </c>
      <c r="V1258" t="s">
        <v>597</v>
      </c>
      <c r="W1258">
        <v>48932</v>
      </c>
      <c r="X1258" s="12">
        <f t="shared" si="273"/>
        <v>3.3720264857353063E-2</v>
      </c>
      <c r="Y1258" t="str">
        <f t="shared" si="274"/>
        <v>&lt;=0.04</v>
      </c>
      <c r="Z1258" t="s">
        <v>32</v>
      </c>
      <c r="AA1258">
        <v>4</v>
      </c>
      <c r="AB1258">
        <v>1752.08</v>
      </c>
      <c r="AC1258" t="str">
        <f t="shared" si="275"/>
        <v>&lt;=2000</v>
      </c>
      <c r="AD1258">
        <v>740</v>
      </c>
      <c r="AE1258" t="str">
        <f t="shared" si="276"/>
        <v>&gt;120</v>
      </c>
      <c r="AF1258">
        <v>1752.08</v>
      </c>
      <c r="AG1258" t="str">
        <f t="shared" si="277"/>
        <v>&lt;=2000</v>
      </c>
      <c r="AH1258" t="s">
        <v>32</v>
      </c>
      <c r="AI1258" t="str">
        <f t="shared" si="278"/>
        <v/>
      </c>
      <c r="AJ1258" t="s">
        <v>32</v>
      </c>
      <c r="AK1258" t="str">
        <f t="shared" si="279"/>
        <v/>
      </c>
      <c r="AL1258">
        <v>12</v>
      </c>
      <c r="AM1258">
        <v>0</v>
      </c>
      <c r="AN1258">
        <v>12</v>
      </c>
      <c r="AO1258" t="s">
        <v>32</v>
      </c>
      <c r="AP1258">
        <v>1</v>
      </c>
    </row>
    <row r="1259" spans="1:42" x14ac:dyDescent="0.25">
      <c r="A1259">
        <v>201606</v>
      </c>
      <c r="B1259" t="str">
        <f t="shared" si="266"/>
        <v>2016-I</v>
      </c>
      <c r="C1259" t="s">
        <v>1315</v>
      </c>
      <c r="D1259" t="s">
        <v>1315</v>
      </c>
      <c r="E1259">
        <v>30125039</v>
      </c>
      <c r="F1259" t="s">
        <v>29</v>
      </c>
      <c r="G1259">
        <v>1</v>
      </c>
      <c r="H1259">
        <v>0</v>
      </c>
      <c r="I1259">
        <v>0</v>
      </c>
      <c r="J1259">
        <f t="shared" si="267"/>
        <v>0</v>
      </c>
      <c r="K1259" t="str">
        <f t="shared" si="268"/>
        <v>Modelamiento</v>
      </c>
      <c r="L1259">
        <f t="shared" si="269"/>
        <v>0</v>
      </c>
      <c r="M1259">
        <v>36</v>
      </c>
      <c r="N1259" t="str">
        <f t="shared" si="270"/>
        <v>&lt;=40</v>
      </c>
      <c r="O1259" t="s">
        <v>56</v>
      </c>
      <c r="P1259" t="s">
        <v>31</v>
      </c>
      <c r="Q1259">
        <v>31610</v>
      </c>
      <c r="R1259">
        <v>499</v>
      </c>
      <c r="S1259" t="str">
        <f t="shared" si="271"/>
        <v>&lt;=500</v>
      </c>
      <c r="T1259">
        <v>1126.48</v>
      </c>
      <c r="U1259" t="str">
        <f t="shared" si="272"/>
        <v>&lt;=1200</v>
      </c>
      <c r="V1259" t="s">
        <v>630</v>
      </c>
      <c r="W1259">
        <v>30219</v>
      </c>
      <c r="X1259" s="12">
        <f t="shared" si="273"/>
        <v>1.6512789966577318E-2</v>
      </c>
      <c r="Y1259" t="str">
        <f t="shared" si="274"/>
        <v>&lt;=0.02</v>
      </c>
      <c r="Z1259" t="s">
        <v>32</v>
      </c>
      <c r="AA1259">
        <v>0</v>
      </c>
      <c r="AB1259">
        <v>1467.82</v>
      </c>
      <c r="AC1259" t="str">
        <f t="shared" si="275"/>
        <v>&lt;=2000</v>
      </c>
      <c r="AD1259">
        <v>0</v>
      </c>
      <c r="AE1259" t="str">
        <f t="shared" si="276"/>
        <v>=0</v>
      </c>
      <c r="AF1259">
        <v>0</v>
      </c>
      <c r="AG1259" t="str">
        <f t="shared" si="277"/>
        <v>&lt;=500</v>
      </c>
      <c r="AH1259" t="s">
        <v>32</v>
      </c>
      <c r="AI1259" t="str">
        <f t="shared" si="278"/>
        <v/>
      </c>
      <c r="AJ1259" t="s">
        <v>32</v>
      </c>
      <c r="AK1259" t="str">
        <f t="shared" si="279"/>
        <v/>
      </c>
      <c r="AL1259">
        <v>3</v>
      </c>
      <c r="AM1259">
        <v>3</v>
      </c>
      <c r="AN1259">
        <v>0</v>
      </c>
      <c r="AO1259">
        <v>1</v>
      </c>
      <c r="AP1259" t="s">
        <v>32</v>
      </c>
    </row>
    <row r="1260" spans="1:42" x14ac:dyDescent="0.25">
      <c r="A1260">
        <v>201606</v>
      </c>
      <c r="B1260" t="str">
        <f t="shared" si="266"/>
        <v>2016-I</v>
      </c>
      <c r="C1260" t="s">
        <v>1316</v>
      </c>
      <c r="D1260" t="s">
        <v>1316</v>
      </c>
      <c r="E1260">
        <v>30124020</v>
      </c>
      <c r="F1260" t="s">
        <v>29</v>
      </c>
      <c r="G1260">
        <v>0</v>
      </c>
      <c r="H1260">
        <v>0</v>
      </c>
      <c r="I1260">
        <v>0</v>
      </c>
      <c r="J1260">
        <f t="shared" si="267"/>
        <v>0</v>
      </c>
      <c r="K1260" t="str">
        <f t="shared" si="268"/>
        <v>Modelamiento</v>
      </c>
      <c r="L1260">
        <f t="shared" si="269"/>
        <v>0</v>
      </c>
      <c r="M1260">
        <v>30</v>
      </c>
      <c r="N1260" t="str">
        <f t="shared" si="270"/>
        <v>&lt;=30</v>
      </c>
      <c r="O1260" t="s">
        <v>56</v>
      </c>
      <c r="P1260" t="s">
        <v>39</v>
      </c>
      <c r="Q1260">
        <v>30479</v>
      </c>
      <c r="R1260">
        <v>550</v>
      </c>
      <c r="S1260" t="str">
        <f t="shared" si="271"/>
        <v>&lt;=1000</v>
      </c>
      <c r="T1260">
        <v>996.87</v>
      </c>
      <c r="U1260" t="str">
        <f t="shared" si="272"/>
        <v>&lt;=1000</v>
      </c>
      <c r="V1260" t="s">
        <v>585</v>
      </c>
      <c r="W1260">
        <v>29139</v>
      </c>
      <c r="X1260" s="12">
        <f t="shared" si="273"/>
        <v>1.8875047187617969E-2</v>
      </c>
      <c r="Y1260" t="str">
        <f t="shared" si="274"/>
        <v>&lt;=0.02</v>
      </c>
      <c r="Z1260" t="s">
        <v>32</v>
      </c>
      <c r="AA1260">
        <v>3</v>
      </c>
      <c r="AB1260">
        <v>2066.35</v>
      </c>
      <c r="AC1260" t="str">
        <f t="shared" si="275"/>
        <v>&lt;=3000</v>
      </c>
      <c r="AD1260">
        <v>245</v>
      </c>
      <c r="AE1260" t="str">
        <f t="shared" si="276"/>
        <v>&gt;120</v>
      </c>
      <c r="AF1260">
        <v>373.65</v>
      </c>
      <c r="AG1260" t="str">
        <f t="shared" si="277"/>
        <v>&lt;=500</v>
      </c>
      <c r="AH1260">
        <v>1702.13</v>
      </c>
      <c r="AI1260" t="str">
        <f t="shared" si="278"/>
        <v>&lt;=2000</v>
      </c>
      <c r="AJ1260">
        <v>1</v>
      </c>
      <c r="AK1260" t="str">
        <f t="shared" si="279"/>
        <v>&gt;0.9</v>
      </c>
      <c r="AL1260">
        <v>12</v>
      </c>
      <c r="AM1260">
        <v>3</v>
      </c>
      <c r="AN1260">
        <v>0</v>
      </c>
      <c r="AO1260">
        <v>9</v>
      </c>
      <c r="AP1260" t="s">
        <v>32</v>
      </c>
    </row>
    <row r="1261" spans="1:42" x14ac:dyDescent="0.25">
      <c r="A1261">
        <v>201606</v>
      </c>
      <c r="B1261" t="str">
        <f t="shared" si="266"/>
        <v>2016-I</v>
      </c>
      <c r="C1261" t="s">
        <v>1317</v>
      </c>
      <c r="D1261" t="s">
        <v>1317</v>
      </c>
      <c r="E1261">
        <v>30121428</v>
      </c>
      <c r="F1261" t="s">
        <v>29</v>
      </c>
      <c r="G1261">
        <v>1</v>
      </c>
      <c r="H1261">
        <v>0</v>
      </c>
      <c r="I1261">
        <v>0</v>
      </c>
      <c r="J1261">
        <f t="shared" si="267"/>
        <v>0</v>
      </c>
      <c r="K1261" t="str">
        <f t="shared" si="268"/>
        <v>Modelamiento</v>
      </c>
      <c r="L1261">
        <f t="shared" si="269"/>
        <v>0</v>
      </c>
      <c r="M1261">
        <v>38</v>
      </c>
      <c r="N1261" t="str">
        <f t="shared" si="270"/>
        <v>&lt;=40</v>
      </c>
      <c r="O1261" t="s">
        <v>56</v>
      </c>
      <c r="P1261" t="s">
        <v>31</v>
      </c>
      <c r="Q1261">
        <v>49172</v>
      </c>
      <c r="R1261">
        <v>1650</v>
      </c>
      <c r="S1261" t="str">
        <f t="shared" si="271"/>
        <v>&lt;=2000</v>
      </c>
      <c r="T1261">
        <v>1643.08</v>
      </c>
      <c r="U1261" t="str">
        <f t="shared" si="272"/>
        <v>&gt;1500</v>
      </c>
      <c r="V1261" t="s">
        <v>597</v>
      </c>
      <c r="W1261">
        <v>48932</v>
      </c>
      <c r="X1261" s="12">
        <f t="shared" si="273"/>
        <v>3.3720264857353063E-2</v>
      </c>
      <c r="Y1261" t="str">
        <f t="shared" si="274"/>
        <v>&lt;=0.04</v>
      </c>
      <c r="Z1261" t="s">
        <v>32</v>
      </c>
      <c r="AA1261">
        <v>4</v>
      </c>
      <c r="AB1261">
        <v>1601.88</v>
      </c>
      <c r="AC1261" t="str">
        <f t="shared" si="275"/>
        <v>&lt;=2000</v>
      </c>
      <c r="AD1261">
        <v>356</v>
      </c>
      <c r="AE1261" t="str">
        <f t="shared" si="276"/>
        <v>&gt;120</v>
      </c>
      <c r="AF1261">
        <v>1601.88</v>
      </c>
      <c r="AG1261" t="str">
        <f t="shared" si="277"/>
        <v>&lt;=2000</v>
      </c>
      <c r="AH1261" t="s">
        <v>32</v>
      </c>
      <c r="AI1261" t="str">
        <f t="shared" si="278"/>
        <v/>
      </c>
      <c r="AJ1261" t="s">
        <v>32</v>
      </c>
      <c r="AK1261" t="str">
        <f t="shared" si="279"/>
        <v/>
      </c>
      <c r="AL1261">
        <v>12</v>
      </c>
      <c r="AM1261">
        <v>0</v>
      </c>
      <c r="AN1261">
        <v>8</v>
      </c>
      <c r="AO1261" t="s">
        <v>32</v>
      </c>
      <c r="AP1261">
        <v>1</v>
      </c>
    </row>
    <row r="1262" spans="1:42" x14ac:dyDescent="0.25">
      <c r="A1262">
        <v>201606</v>
      </c>
      <c r="B1262" t="str">
        <f t="shared" si="266"/>
        <v>2016-I</v>
      </c>
      <c r="C1262" t="s">
        <v>1318</v>
      </c>
      <c r="D1262" t="s">
        <v>1318</v>
      </c>
      <c r="E1262">
        <v>30119142</v>
      </c>
      <c r="F1262" t="s">
        <v>29</v>
      </c>
      <c r="G1262">
        <v>1</v>
      </c>
      <c r="H1262">
        <v>0</v>
      </c>
      <c r="I1262">
        <v>0</v>
      </c>
      <c r="J1262">
        <f t="shared" si="267"/>
        <v>0</v>
      </c>
      <c r="K1262" t="str">
        <f t="shared" si="268"/>
        <v>Modelamiento</v>
      </c>
      <c r="L1262">
        <f t="shared" si="269"/>
        <v>0</v>
      </c>
      <c r="M1262">
        <v>35</v>
      </c>
      <c r="N1262" t="str">
        <f t="shared" si="270"/>
        <v>&lt;=35</v>
      </c>
      <c r="O1262" t="s">
        <v>72</v>
      </c>
      <c r="P1262" t="s">
        <v>35</v>
      </c>
      <c r="Q1262">
        <v>39643</v>
      </c>
      <c r="R1262">
        <v>1099</v>
      </c>
      <c r="S1262" t="str">
        <f t="shared" si="271"/>
        <v>&lt;=1500</v>
      </c>
      <c r="T1262">
        <v>996.03</v>
      </c>
      <c r="U1262" t="str">
        <f t="shared" si="272"/>
        <v>&lt;=1000</v>
      </c>
      <c r="V1262" t="s">
        <v>585</v>
      </c>
      <c r="W1262">
        <v>38852</v>
      </c>
      <c r="X1262" s="12">
        <f t="shared" si="273"/>
        <v>2.8286832080716567E-2</v>
      </c>
      <c r="Y1262" t="str">
        <f t="shared" si="274"/>
        <v>&lt;=0.03</v>
      </c>
      <c r="Z1262" t="s">
        <v>32</v>
      </c>
      <c r="AA1262">
        <v>4</v>
      </c>
      <c r="AB1262">
        <v>1232.55</v>
      </c>
      <c r="AC1262" t="str">
        <f t="shared" si="275"/>
        <v>&lt;=2000</v>
      </c>
      <c r="AD1262">
        <v>1333</v>
      </c>
      <c r="AE1262" t="str">
        <f t="shared" si="276"/>
        <v>&gt;120</v>
      </c>
      <c r="AF1262">
        <v>1232.55</v>
      </c>
      <c r="AG1262" t="str">
        <f t="shared" si="277"/>
        <v>&lt;=2000</v>
      </c>
      <c r="AH1262" t="s">
        <v>32</v>
      </c>
      <c r="AI1262" t="str">
        <f t="shared" si="278"/>
        <v/>
      </c>
      <c r="AJ1262" t="s">
        <v>32</v>
      </c>
      <c r="AK1262" t="str">
        <f t="shared" si="279"/>
        <v/>
      </c>
      <c r="AL1262">
        <v>12</v>
      </c>
      <c r="AM1262">
        <v>0</v>
      </c>
      <c r="AN1262">
        <v>12</v>
      </c>
      <c r="AO1262" t="s">
        <v>32</v>
      </c>
      <c r="AP1262">
        <v>1</v>
      </c>
    </row>
    <row r="1263" spans="1:42" x14ac:dyDescent="0.25">
      <c r="A1263">
        <v>201606</v>
      </c>
      <c r="B1263" t="str">
        <f t="shared" si="266"/>
        <v>2016-I</v>
      </c>
      <c r="C1263" t="s">
        <v>1319</v>
      </c>
      <c r="D1263" t="s">
        <v>1319</v>
      </c>
      <c r="E1263">
        <v>30122414</v>
      </c>
      <c r="F1263" t="s">
        <v>29</v>
      </c>
      <c r="G1263">
        <v>0</v>
      </c>
      <c r="H1263">
        <v>0</v>
      </c>
      <c r="I1263">
        <v>0</v>
      </c>
      <c r="J1263">
        <f t="shared" si="267"/>
        <v>0</v>
      </c>
      <c r="K1263" t="str">
        <f t="shared" si="268"/>
        <v>Modelamiento</v>
      </c>
      <c r="L1263">
        <f t="shared" si="269"/>
        <v>0</v>
      </c>
      <c r="M1263">
        <v>23</v>
      </c>
      <c r="N1263" t="str">
        <f t="shared" si="270"/>
        <v>&lt;=25</v>
      </c>
      <c r="O1263" t="s">
        <v>56</v>
      </c>
      <c r="P1263" t="s">
        <v>31</v>
      </c>
      <c r="Q1263">
        <v>46442</v>
      </c>
      <c r="R1263">
        <v>1500</v>
      </c>
      <c r="S1263" t="str">
        <f t="shared" si="271"/>
        <v>&lt;=1500</v>
      </c>
      <c r="T1263">
        <v>1551.85</v>
      </c>
      <c r="U1263" t="str">
        <f t="shared" si="272"/>
        <v>&gt;1500</v>
      </c>
      <c r="V1263" t="s">
        <v>589</v>
      </c>
      <c r="W1263">
        <v>46052</v>
      </c>
      <c r="X1263" s="12">
        <f t="shared" si="273"/>
        <v>3.2571875271432293E-2</v>
      </c>
      <c r="Y1263" t="str">
        <f t="shared" si="274"/>
        <v>&lt;=0.04</v>
      </c>
      <c r="Z1263" t="s">
        <v>32</v>
      </c>
      <c r="AA1263">
        <v>9</v>
      </c>
      <c r="AB1263" t="s">
        <v>32</v>
      </c>
      <c r="AC1263" t="str">
        <f t="shared" si="275"/>
        <v/>
      </c>
      <c r="AD1263" t="s">
        <v>32</v>
      </c>
      <c r="AE1263" t="str">
        <f t="shared" si="276"/>
        <v/>
      </c>
      <c r="AF1263" t="s">
        <v>32</v>
      </c>
      <c r="AG1263" t="str">
        <f t="shared" si="277"/>
        <v/>
      </c>
      <c r="AH1263" t="s">
        <v>32</v>
      </c>
      <c r="AI1263" t="str">
        <f t="shared" si="278"/>
        <v/>
      </c>
      <c r="AJ1263" t="s">
        <v>32</v>
      </c>
      <c r="AK1263" t="str">
        <f t="shared" si="279"/>
        <v/>
      </c>
      <c r="AL1263">
        <v>0</v>
      </c>
      <c r="AM1263">
        <v>0</v>
      </c>
      <c r="AN1263">
        <v>0</v>
      </c>
      <c r="AO1263" t="s">
        <v>32</v>
      </c>
      <c r="AP1263" t="s">
        <v>32</v>
      </c>
    </row>
    <row r="1264" spans="1:42" x14ac:dyDescent="0.25">
      <c r="A1264">
        <v>201606</v>
      </c>
      <c r="B1264" t="str">
        <f t="shared" si="266"/>
        <v>2016-I</v>
      </c>
      <c r="C1264" t="s">
        <v>1320</v>
      </c>
      <c r="D1264" t="s">
        <v>1320</v>
      </c>
      <c r="E1264">
        <v>30119587</v>
      </c>
      <c r="F1264" t="s">
        <v>29</v>
      </c>
      <c r="G1264">
        <v>0</v>
      </c>
      <c r="H1264">
        <v>0</v>
      </c>
      <c r="I1264">
        <v>0</v>
      </c>
      <c r="J1264">
        <f t="shared" si="267"/>
        <v>0</v>
      </c>
      <c r="K1264" t="str">
        <f t="shared" si="268"/>
        <v>Modelamiento</v>
      </c>
      <c r="L1264">
        <f t="shared" si="269"/>
        <v>0</v>
      </c>
      <c r="M1264">
        <v>21</v>
      </c>
      <c r="N1264" t="str">
        <f t="shared" si="270"/>
        <v>&lt;=25</v>
      </c>
      <c r="O1264" t="s">
        <v>56</v>
      </c>
      <c r="P1264" t="s">
        <v>31</v>
      </c>
      <c r="Q1264">
        <v>49774</v>
      </c>
      <c r="R1264">
        <v>2200</v>
      </c>
      <c r="S1264" t="str">
        <f t="shared" si="271"/>
        <v>&lt;=2500</v>
      </c>
      <c r="T1264">
        <v>1663.19</v>
      </c>
      <c r="U1264" t="str">
        <f t="shared" si="272"/>
        <v>&gt;1500</v>
      </c>
      <c r="V1264" t="s">
        <v>587</v>
      </c>
      <c r="W1264">
        <v>50084</v>
      </c>
      <c r="X1264" s="12">
        <f t="shared" si="273"/>
        <v>4.3926203977318105E-2</v>
      </c>
      <c r="Y1264" t="str">
        <f t="shared" si="274"/>
        <v>&lt;=0.05</v>
      </c>
      <c r="Z1264" t="s">
        <v>32</v>
      </c>
      <c r="AA1264">
        <v>9</v>
      </c>
      <c r="AB1264" t="s">
        <v>32</v>
      </c>
      <c r="AC1264" t="str">
        <f t="shared" si="275"/>
        <v/>
      </c>
      <c r="AD1264" t="s">
        <v>32</v>
      </c>
      <c r="AE1264" t="str">
        <f t="shared" si="276"/>
        <v/>
      </c>
      <c r="AF1264" t="s">
        <v>32</v>
      </c>
      <c r="AG1264" t="str">
        <f t="shared" si="277"/>
        <v/>
      </c>
      <c r="AH1264" t="s">
        <v>32</v>
      </c>
      <c r="AI1264" t="str">
        <f t="shared" si="278"/>
        <v/>
      </c>
      <c r="AJ1264" t="s">
        <v>32</v>
      </c>
      <c r="AK1264" t="str">
        <f t="shared" si="279"/>
        <v/>
      </c>
      <c r="AL1264">
        <v>0</v>
      </c>
      <c r="AM1264">
        <v>0</v>
      </c>
      <c r="AN1264">
        <v>0</v>
      </c>
      <c r="AO1264" t="s">
        <v>32</v>
      </c>
      <c r="AP1264" t="s">
        <v>32</v>
      </c>
    </row>
    <row r="1265" spans="1:42" x14ac:dyDescent="0.25">
      <c r="A1265">
        <v>201606</v>
      </c>
      <c r="B1265" t="str">
        <f t="shared" si="266"/>
        <v>2016-I</v>
      </c>
      <c r="C1265" t="s">
        <v>1321</v>
      </c>
      <c r="D1265" t="s">
        <v>1321</v>
      </c>
      <c r="E1265">
        <v>30122608</v>
      </c>
      <c r="F1265" t="s">
        <v>29</v>
      </c>
      <c r="G1265">
        <v>0</v>
      </c>
      <c r="H1265">
        <v>0</v>
      </c>
      <c r="I1265">
        <v>0</v>
      </c>
      <c r="J1265">
        <f t="shared" si="267"/>
        <v>0</v>
      </c>
      <c r="K1265" t="str">
        <f t="shared" si="268"/>
        <v>Modelamiento</v>
      </c>
      <c r="L1265">
        <f t="shared" si="269"/>
        <v>0</v>
      </c>
      <c r="M1265">
        <v>35</v>
      </c>
      <c r="N1265" t="str">
        <f t="shared" si="270"/>
        <v>&lt;=35</v>
      </c>
      <c r="O1265" t="s">
        <v>56</v>
      </c>
      <c r="P1265" t="s">
        <v>39</v>
      </c>
      <c r="Q1265">
        <v>39743</v>
      </c>
      <c r="R1265">
        <v>999</v>
      </c>
      <c r="S1265" t="str">
        <f t="shared" si="271"/>
        <v>&lt;=1000</v>
      </c>
      <c r="T1265">
        <v>281.87</v>
      </c>
      <c r="U1265" t="str">
        <f t="shared" si="272"/>
        <v>&lt;=1000</v>
      </c>
      <c r="V1265" t="s">
        <v>585</v>
      </c>
      <c r="W1265">
        <v>38852</v>
      </c>
      <c r="X1265" s="12">
        <f t="shared" si="273"/>
        <v>2.5712962009677751E-2</v>
      </c>
      <c r="Y1265" t="str">
        <f t="shared" si="274"/>
        <v>&lt;=0.03</v>
      </c>
      <c r="Z1265" t="s">
        <v>32</v>
      </c>
      <c r="AA1265">
        <v>9</v>
      </c>
      <c r="AB1265" t="s">
        <v>32</v>
      </c>
      <c r="AC1265" t="str">
        <f t="shared" si="275"/>
        <v/>
      </c>
      <c r="AD1265" t="s">
        <v>32</v>
      </c>
      <c r="AE1265" t="str">
        <f t="shared" si="276"/>
        <v/>
      </c>
      <c r="AF1265" t="s">
        <v>32</v>
      </c>
      <c r="AG1265" t="str">
        <f t="shared" si="277"/>
        <v/>
      </c>
      <c r="AH1265" t="s">
        <v>32</v>
      </c>
      <c r="AI1265" t="str">
        <f t="shared" si="278"/>
        <v/>
      </c>
      <c r="AJ1265" t="s">
        <v>32</v>
      </c>
      <c r="AK1265" t="str">
        <f t="shared" si="279"/>
        <v/>
      </c>
      <c r="AL1265">
        <v>0</v>
      </c>
      <c r="AM1265">
        <v>0</v>
      </c>
      <c r="AN1265">
        <v>0</v>
      </c>
      <c r="AO1265" t="s">
        <v>32</v>
      </c>
      <c r="AP1265" t="s">
        <v>32</v>
      </c>
    </row>
    <row r="1266" spans="1:42" x14ac:dyDescent="0.25">
      <c r="A1266">
        <v>201606</v>
      </c>
      <c r="B1266" t="str">
        <f t="shared" si="266"/>
        <v>2016-I</v>
      </c>
      <c r="C1266" t="s">
        <v>1322</v>
      </c>
      <c r="D1266" t="s">
        <v>1322</v>
      </c>
      <c r="E1266">
        <v>30114991</v>
      </c>
      <c r="F1266" t="s">
        <v>29</v>
      </c>
      <c r="G1266">
        <v>0</v>
      </c>
      <c r="H1266">
        <v>0</v>
      </c>
      <c r="I1266">
        <v>0</v>
      </c>
      <c r="J1266">
        <f t="shared" si="267"/>
        <v>0</v>
      </c>
      <c r="K1266" t="str">
        <f t="shared" si="268"/>
        <v>Modelamiento</v>
      </c>
      <c r="L1266">
        <f t="shared" si="269"/>
        <v>0</v>
      </c>
      <c r="M1266">
        <v>40</v>
      </c>
      <c r="N1266" t="str">
        <f t="shared" si="270"/>
        <v>&lt;=40</v>
      </c>
      <c r="O1266" t="s">
        <v>72</v>
      </c>
      <c r="P1266" t="s">
        <v>35</v>
      </c>
      <c r="Q1266">
        <v>39080</v>
      </c>
      <c r="R1266">
        <v>1650</v>
      </c>
      <c r="S1266" t="str">
        <f t="shared" si="271"/>
        <v>&lt;=2000</v>
      </c>
      <c r="T1266">
        <v>1304.7</v>
      </c>
      <c r="U1266" t="str">
        <f t="shared" si="272"/>
        <v>&lt;=1400</v>
      </c>
      <c r="V1266" t="s">
        <v>601</v>
      </c>
      <c r="W1266">
        <v>39140</v>
      </c>
      <c r="X1266" s="12">
        <f t="shared" si="273"/>
        <v>4.2156361778231989E-2</v>
      </c>
      <c r="Y1266" t="str">
        <f t="shared" si="274"/>
        <v>&lt;=0.05</v>
      </c>
      <c r="Z1266" t="s">
        <v>32</v>
      </c>
      <c r="AA1266">
        <v>4</v>
      </c>
      <c r="AB1266">
        <v>3240.23</v>
      </c>
      <c r="AC1266" t="str">
        <f t="shared" si="275"/>
        <v>&lt;=4000</v>
      </c>
      <c r="AD1266">
        <v>968</v>
      </c>
      <c r="AE1266" t="str">
        <f t="shared" si="276"/>
        <v>&gt;120</v>
      </c>
      <c r="AF1266">
        <v>3240.23</v>
      </c>
      <c r="AG1266" t="str">
        <f t="shared" si="277"/>
        <v>&lt;=4000</v>
      </c>
      <c r="AH1266" t="s">
        <v>32</v>
      </c>
      <c r="AI1266" t="str">
        <f t="shared" si="278"/>
        <v/>
      </c>
      <c r="AJ1266" t="s">
        <v>32</v>
      </c>
      <c r="AK1266" t="str">
        <f t="shared" si="279"/>
        <v/>
      </c>
      <c r="AL1266">
        <v>12</v>
      </c>
      <c r="AM1266">
        <v>0</v>
      </c>
      <c r="AN1266">
        <v>12</v>
      </c>
      <c r="AO1266" t="s">
        <v>32</v>
      </c>
      <c r="AP1266">
        <v>1</v>
      </c>
    </row>
    <row r="1267" spans="1:42" x14ac:dyDescent="0.25">
      <c r="A1267">
        <v>201607</v>
      </c>
      <c r="B1267" t="str">
        <f t="shared" si="266"/>
        <v>2016-II</v>
      </c>
      <c r="C1267" t="s">
        <v>1323</v>
      </c>
      <c r="D1267" t="s">
        <v>1323</v>
      </c>
      <c r="E1267">
        <v>30123266</v>
      </c>
      <c r="F1267" t="s">
        <v>29</v>
      </c>
      <c r="G1267">
        <v>0</v>
      </c>
      <c r="H1267">
        <v>0</v>
      </c>
      <c r="I1267">
        <v>0</v>
      </c>
      <c r="J1267">
        <f t="shared" si="267"/>
        <v>0</v>
      </c>
      <c r="K1267" t="str">
        <f t="shared" si="268"/>
        <v>Modelamiento</v>
      </c>
      <c r="L1267">
        <f t="shared" si="269"/>
        <v>0</v>
      </c>
      <c r="M1267">
        <v>54</v>
      </c>
      <c r="N1267" t="str">
        <f t="shared" si="270"/>
        <v>&lt;=55</v>
      </c>
      <c r="O1267" t="s">
        <v>72</v>
      </c>
      <c r="P1267" t="s">
        <v>39</v>
      </c>
      <c r="Q1267">
        <v>38165</v>
      </c>
      <c r="R1267">
        <v>1500</v>
      </c>
      <c r="S1267" t="str">
        <f t="shared" si="271"/>
        <v>&lt;=1500</v>
      </c>
      <c r="T1267">
        <v>1275.28</v>
      </c>
      <c r="U1267" t="str">
        <f t="shared" si="272"/>
        <v>&lt;=1300</v>
      </c>
      <c r="V1267" t="s">
        <v>614</v>
      </c>
      <c r="W1267">
        <v>37775</v>
      </c>
      <c r="X1267" s="12">
        <f t="shared" si="273"/>
        <v>3.9708802117802783E-2</v>
      </c>
      <c r="Y1267" t="str">
        <f t="shared" si="274"/>
        <v>&lt;=0.04</v>
      </c>
      <c r="Z1267" t="s">
        <v>32</v>
      </c>
      <c r="AA1267">
        <v>4</v>
      </c>
      <c r="AB1267">
        <v>2518.0100000000002</v>
      </c>
      <c r="AC1267" t="str">
        <f t="shared" si="275"/>
        <v>&lt;=3000</v>
      </c>
      <c r="AD1267">
        <v>586</v>
      </c>
      <c r="AE1267" t="str">
        <f t="shared" si="276"/>
        <v>&gt;120</v>
      </c>
      <c r="AF1267">
        <v>2226.7600000000002</v>
      </c>
      <c r="AG1267" t="str">
        <f t="shared" si="277"/>
        <v>&lt;=3000</v>
      </c>
      <c r="AH1267">
        <v>500</v>
      </c>
      <c r="AI1267" t="str">
        <f t="shared" si="278"/>
        <v>&lt;=500</v>
      </c>
      <c r="AJ1267">
        <v>0.94489999999999996</v>
      </c>
      <c r="AK1267" t="str">
        <f t="shared" si="279"/>
        <v>&gt;0.9</v>
      </c>
      <c r="AL1267">
        <v>12</v>
      </c>
      <c r="AM1267">
        <v>0</v>
      </c>
      <c r="AN1267">
        <v>7</v>
      </c>
      <c r="AO1267" t="s">
        <v>32</v>
      </c>
      <c r="AP1267">
        <v>1</v>
      </c>
    </row>
    <row r="1268" spans="1:42" x14ac:dyDescent="0.25">
      <c r="A1268">
        <v>201607</v>
      </c>
      <c r="B1268" t="str">
        <f t="shared" si="266"/>
        <v>2016-II</v>
      </c>
      <c r="C1268" t="s">
        <v>1324</v>
      </c>
      <c r="D1268" t="s">
        <v>1324</v>
      </c>
      <c r="E1268">
        <v>30130945</v>
      </c>
      <c r="F1268" t="s">
        <v>29</v>
      </c>
      <c r="G1268">
        <v>0</v>
      </c>
      <c r="H1268">
        <v>0</v>
      </c>
      <c r="I1268">
        <v>0</v>
      </c>
      <c r="J1268">
        <f t="shared" si="267"/>
        <v>0</v>
      </c>
      <c r="K1268" t="str">
        <f t="shared" si="268"/>
        <v>Modelamiento</v>
      </c>
      <c r="L1268">
        <f t="shared" si="269"/>
        <v>0</v>
      </c>
      <c r="M1268">
        <v>26</v>
      </c>
      <c r="N1268" t="str">
        <f t="shared" si="270"/>
        <v>&lt;=30</v>
      </c>
      <c r="O1268" t="s">
        <v>72</v>
      </c>
      <c r="P1268" t="s">
        <v>31</v>
      </c>
      <c r="Q1268">
        <v>39485</v>
      </c>
      <c r="R1268">
        <v>2000</v>
      </c>
      <c r="S1268" t="str">
        <f t="shared" si="271"/>
        <v>&lt;=2000</v>
      </c>
      <c r="T1268">
        <v>1343.19</v>
      </c>
      <c r="U1268" t="str">
        <f t="shared" si="272"/>
        <v>&lt;=1400</v>
      </c>
      <c r="V1268" t="s">
        <v>589</v>
      </c>
      <c r="W1268">
        <v>39595</v>
      </c>
      <c r="X1268" s="12">
        <f t="shared" si="273"/>
        <v>5.0511428210632654E-2</v>
      </c>
      <c r="Y1268" t="str">
        <f t="shared" si="274"/>
        <v>&lt;=0.06</v>
      </c>
      <c r="Z1268" t="s">
        <v>32</v>
      </c>
      <c r="AA1268">
        <v>4</v>
      </c>
      <c r="AB1268">
        <v>5348.89</v>
      </c>
      <c r="AC1268" t="str">
        <f t="shared" si="275"/>
        <v>&gt;5000</v>
      </c>
      <c r="AD1268">
        <v>1131</v>
      </c>
      <c r="AE1268" t="str">
        <f t="shared" si="276"/>
        <v>&gt;120</v>
      </c>
      <c r="AF1268">
        <v>5348.89</v>
      </c>
      <c r="AG1268" t="str">
        <f t="shared" si="277"/>
        <v>&gt;5000</v>
      </c>
      <c r="AH1268" t="s">
        <v>32</v>
      </c>
      <c r="AI1268" t="str">
        <f t="shared" si="278"/>
        <v/>
      </c>
      <c r="AJ1268" t="s">
        <v>32</v>
      </c>
      <c r="AK1268" t="str">
        <f t="shared" si="279"/>
        <v/>
      </c>
      <c r="AL1268">
        <v>12</v>
      </c>
      <c r="AM1268">
        <v>0</v>
      </c>
      <c r="AN1268">
        <v>12</v>
      </c>
      <c r="AO1268" t="s">
        <v>32</v>
      </c>
      <c r="AP1268">
        <v>1</v>
      </c>
    </row>
    <row r="1269" spans="1:42" x14ac:dyDescent="0.25">
      <c r="A1269">
        <v>201607</v>
      </c>
      <c r="B1269" t="str">
        <f t="shared" si="266"/>
        <v>2016-II</v>
      </c>
      <c r="C1269" t="s">
        <v>1325</v>
      </c>
      <c r="D1269" t="s">
        <v>1325</v>
      </c>
      <c r="E1269">
        <v>30125225</v>
      </c>
      <c r="F1269" t="s">
        <v>29</v>
      </c>
      <c r="G1269">
        <v>1</v>
      </c>
      <c r="H1269">
        <v>0</v>
      </c>
      <c r="I1269">
        <v>0</v>
      </c>
      <c r="J1269">
        <f t="shared" si="267"/>
        <v>0</v>
      </c>
      <c r="K1269" t="str">
        <f t="shared" si="268"/>
        <v>Modelamiento</v>
      </c>
      <c r="L1269">
        <f t="shared" si="269"/>
        <v>0</v>
      </c>
      <c r="M1269">
        <v>27</v>
      </c>
      <c r="N1269" t="str">
        <f t="shared" si="270"/>
        <v>&lt;=30</v>
      </c>
      <c r="O1269" t="s">
        <v>72</v>
      </c>
      <c r="P1269" t="s">
        <v>35</v>
      </c>
      <c r="Q1269">
        <v>35905</v>
      </c>
      <c r="R1269">
        <v>1500</v>
      </c>
      <c r="S1269" t="str">
        <f t="shared" si="271"/>
        <v>&lt;=1500</v>
      </c>
      <c r="T1269">
        <v>1305.19</v>
      </c>
      <c r="U1269" t="str">
        <f t="shared" si="272"/>
        <v>&lt;=1400</v>
      </c>
      <c r="V1269" t="s">
        <v>1228</v>
      </c>
      <c r="W1269">
        <v>35515</v>
      </c>
      <c r="X1269" s="12">
        <f t="shared" si="273"/>
        <v>4.2235675066873153E-2</v>
      </c>
      <c r="Y1269" t="str">
        <f t="shared" si="274"/>
        <v>&lt;=0.05</v>
      </c>
      <c r="Z1269" t="s">
        <v>32</v>
      </c>
      <c r="AA1269">
        <v>4</v>
      </c>
      <c r="AB1269">
        <v>1715.36</v>
      </c>
      <c r="AC1269" t="str">
        <f t="shared" si="275"/>
        <v>&lt;=2000</v>
      </c>
      <c r="AD1269">
        <v>2076</v>
      </c>
      <c r="AE1269" t="str">
        <f t="shared" si="276"/>
        <v>&gt;120</v>
      </c>
      <c r="AF1269">
        <v>1715.36</v>
      </c>
      <c r="AG1269" t="str">
        <f t="shared" si="277"/>
        <v>&lt;=2000</v>
      </c>
      <c r="AH1269" t="s">
        <v>32</v>
      </c>
      <c r="AI1269" t="str">
        <f t="shared" si="278"/>
        <v/>
      </c>
      <c r="AJ1269" t="s">
        <v>32</v>
      </c>
      <c r="AK1269" t="str">
        <f t="shared" si="279"/>
        <v/>
      </c>
      <c r="AL1269">
        <v>12</v>
      </c>
      <c r="AM1269">
        <v>0</v>
      </c>
      <c r="AN1269">
        <v>12</v>
      </c>
      <c r="AO1269" t="s">
        <v>32</v>
      </c>
      <c r="AP1269">
        <v>1</v>
      </c>
    </row>
    <row r="1270" spans="1:42" x14ac:dyDescent="0.25">
      <c r="A1270">
        <v>201607</v>
      </c>
      <c r="B1270" t="str">
        <f t="shared" si="266"/>
        <v>2016-II</v>
      </c>
      <c r="C1270" t="s">
        <v>1326</v>
      </c>
      <c r="D1270" t="s">
        <v>1326</v>
      </c>
      <c r="E1270">
        <v>30125623</v>
      </c>
      <c r="F1270" t="s">
        <v>29</v>
      </c>
      <c r="G1270">
        <v>1</v>
      </c>
      <c r="H1270">
        <v>0</v>
      </c>
      <c r="I1270">
        <v>0</v>
      </c>
      <c r="J1270">
        <f t="shared" si="267"/>
        <v>0</v>
      </c>
      <c r="K1270" t="str">
        <f t="shared" si="268"/>
        <v>Modelamiento</v>
      </c>
      <c r="L1270">
        <f t="shared" si="269"/>
        <v>0</v>
      </c>
      <c r="M1270">
        <v>22</v>
      </c>
      <c r="N1270" t="str">
        <f t="shared" si="270"/>
        <v>&lt;=25</v>
      </c>
      <c r="O1270" t="s">
        <v>56</v>
      </c>
      <c r="P1270" t="s">
        <v>31</v>
      </c>
      <c r="Q1270">
        <v>34637</v>
      </c>
      <c r="R1270">
        <v>1500</v>
      </c>
      <c r="S1270" t="str">
        <f t="shared" si="271"/>
        <v>&lt;=1500</v>
      </c>
      <c r="T1270">
        <v>1156.67</v>
      </c>
      <c r="U1270" t="str">
        <f t="shared" si="272"/>
        <v>&lt;=1200</v>
      </c>
      <c r="V1270" t="s">
        <v>601</v>
      </c>
      <c r="W1270">
        <v>34247</v>
      </c>
      <c r="X1270" s="12">
        <f t="shared" si="273"/>
        <v>4.3799456886734603E-2</v>
      </c>
      <c r="Y1270" t="str">
        <f t="shared" si="274"/>
        <v>&lt;=0.05</v>
      </c>
      <c r="Z1270" t="s">
        <v>32</v>
      </c>
      <c r="AA1270">
        <v>9</v>
      </c>
      <c r="AB1270" t="s">
        <v>32</v>
      </c>
      <c r="AC1270" t="str">
        <f t="shared" si="275"/>
        <v/>
      </c>
      <c r="AD1270" t="s">
        <v>32</v>
      </c>
      <c r="AE1270" t="str">
        <f t="shared" si="276"/>
        <v/>
      </c>
      <c r="AF1270" t="s">
        <v>32</v>
      </c>
      <c r="AG1270" t="str">
        <f t="shared" si="277"/>
        <v/>
      </c>
      <c r="AH1270" t="s">
        <v>32</v>
      </c>
      <c r="AI1270" t="str">
        <f t="shared" si="278"/>
        <v/>
      </c>
      <c r="AJ1270" t="s">
        <v>32</v>
      </c>
      <c r="AK1270" t="str">
        <f t="shared" si="279"/>
        <v/>
      </c>
      <c r="AL1270">
        <v>0</v>
      </c>
      <c r="AM1270">
        <v>0</v>
      </c>
      <c r="AN1270">
        <v>0</v>
      </c>
      <c r="AO1270" t="s">
        <v>32</v>
      </c>
      <c r="AP1270" t="s">
        <v>32</v>
      </c>
    </row>
    <row r="1271" spans="1:42" x14ac:dyDescent="0.25">
      <c r="A1271">
        <v>201607</v>
      </c>
      <c r="B1271" t="str">
        <f t="shared" si="266"/>
        <v>2016-II</v>
      </c>
      <c r="C1271" t="s">
        <v>1327</v>
      </c>
      <c r="D1271" t="s">
        <v>1327</v>
      </c>
      <c r="E1271">
        <v>30123891</v>
      </c>
      <c r="F1271" t="s">
        <v>29</v>
      </c>
      <c r="G1271">
        <v>1</v>
      </c>
      <c r="H1271">
        <v>0</v>
      </c>
      <c r="I1271">
        <v>0</v>
      </c>
      <c r="J1271">
        <f t="shared" si="267"/>
        <v>0</v>
      </c>
      <c r="K1271" t="str">
        <f t="shared" si="268"/>
        <v>Modelamiento</v>
      </c>
      <c r="L1271">
        <f t="shared" si="269"/>
        <v>0</v>
      </c>
      <c r="M1271">
        <v>43</v>
      </c>
      <c r="N1271" t="str">
        <f t="shared" si="270"/>
        <v>&lt;=45</v>
      </c>
      <c r="O1271" t="s">
        <v>56</v>
      </c>
      <c r="P1271" t="s">
        <v>31</v>
      </c>
      <c r="Q1271">
        <v>39981</v>
      </c>
      <c r="R1271">
        <v>1650</v>
      </c>
      <c r="S1271" t="str">
        <f t="shared" si="271"/>
        <v>&lt;=2000</v>
      </c>
      <c r="T1271">
        <v>1335.13</v>
      </c>
      <c r="U1271" t="str">
        <f t="shared" si="272"/>
        <v>&lt;=1400</v>
      </c>
      <c r="V1271" t="s">
        <v>612</v>
      </c>
      <c r="W1271">
        <v>39741</v>
      </c>
      <c r="X1271" s="12">
        <f t="shared" si="273"/>
        <v>4.1518834453083714E-2</v>
      </c>
      <c r="Y1271" t="str">
        <f t="shared" si="274"/>
        <v>&lt;=0.05</v>
      </c>
      <c r="Z1271" t="s">
        <v>32</v>
      </c>
      <c r="AA1271">
        <v>4</v>
      </c>
      <c r="AB1271">
        <v>1109.4000000000001</v>
      </c>
      <c r="AC1271" t="str">
        <f t="shared" si="275"/>
        <v>&lt;=2000</v>
      </c>
      <c r="AD1271">
        <v>3957</v>
      </c>
      <c r="AE1271" t="str">
        <f t="shared" si="276"/>
        <v>&gt;120</v>
      </c>
      <c r="AF1271">
        <v>1109.4000000000001</v>
      </c>
      <c r="AG1271" t="str">
        <f t="shared" si="277"/>
        <v>&lt;=2000</v>
      </c>
      <c r="AH1271" t="s">
        <v>32</v>
      </c>
      <c r="AI1271" t="str">
        <f t="shared" si="278"/>
        <v/>
      </c>
      <c r="AJ1271" t="s">
        <v>32</v>
      </c>
      <c r="AK1271" t="str">
        <f t="shared" si="279"/>
        <v/>
      </c>
      <c r="AL1271">
        <v>12</v>
      </c>
      <c r="AM1271">
        <v>0</v>
      </c>
      <c r="AN1271">
        <v>12</v>
      </c>
      <c r="AO1271" t="s">
        <v>32</v>
      </c>
      <c r="AP1271">
        <v>1</v>
      </c>
    </row>
    <row r="1272" spans="1:42" x14ac:dyDescent="0.25">
      <c r="A1272">
        <v>201607</v>
      </c>
      <c r="B1272" t="str">
        <f t="shared" si="266"/>
        <v>2016-II</v>
      </c>
      <c r="C1272" t="s">
        <v>1328</v>
      </c>
      <c r="D1272" t="s">
        <v>1328</v>
      </c>
      <c r="E1272">
        <v>30124727</v>
      </c>
      <c r="F1272" t="s">
        <v>29</v>
      </c>
      <c r="G1272">
        <v>1</v>
      </c>
      <c r="H1272">
        <v>0</v>
      </c>
      <c r="I1272">
        <v>0</v>
      </c>
      <c r="J1272">
        <f t="shared" si="267"/>
        <v>0</v>
      </c>
      <c r="K1272" t="str">
        <f t="shared" si="268"/>
        <v>Modelamiento</v>
      </c>
      <c r="L1272">
        <f t="shared" si="269"/>
        <v>0</v>
      </c>
      <c r="M1272">
        <v>60</v>
      </c>
      <c r="N1272" t="str">
        <f t="shared" si="270"/>
        <v>&lt;=60</v>
      </c>
      <c r="O1272" t="s">
        <v>56</v>
      </c>
      <c r="P1272" t="s">
        <v>35</v>
      </c>
      <c r="Q1272">
        <v>46442</v>
      </c>
      <c r="R1272">
        <v>1500</v>
      </c>
      <c r="S1272" t="str">
        <f t="shared" si="271"/>
        <v>&lt;=1500</v>
      </c>
      <c r="T1272">
        <v>1545.13</v>
      </c>
      <c r="U1272" t="str">
        <f t="shared" si="272"/>
        <v>&gt;1500</v>
      </c>
      <c r="V1272" t="s">
        <v>589</v>
      </c>
      <c r="W1272">
        <v>46052</v>
      </c>
      <c r="X1272" s="12">
        <f t="shared" si="273"/>
        <v>3.2571875271432293E-2</v>
      </c>
      <c r="Y1272" t="str">
        <f t="shared" si="274"/>
        <v>&lt;=0.04</v>
      </c>
      <c r="Z1272" t="s">
        <v>32</v>
      </c>
      <c r="AA1272">
        <v>0</v>
      </c>
      <c r="AB1272">
        <v>31112.04</v>
      </c>
      <c r="AC1272" t="str">
        <f t="shared" si="275"/>
        <v>&gt;5000</v>
      </c>
      <c r="AD1272">
        <v>0</v>
      </c>
      <c r="AE1272" t="str">
        <f t="shared" si="276"/>
        <v>=0</v>
      </c>
      <c r="AF1272">
        <v>0</v>
      </c>
      <c r="AG1272" t="str">
        <f t="shared" si="277"/>
        <v>&lt;=500</v>
      </c>
      <c r="AH1272" t="s">
        <v>32</v>
      </c>
      <c r="AI1272" t="str">
        <f t="shared" si="278"/>
        <v/>
      </c>
      <c r="AJ1272" t="s">
        <v>32</v>
      </c>
      <c r="AK1272" t="str">
        <f t="shared" si="279"/>
        <v/>
      </c>
      <c r="AL1272">
        <v>12</v>
      </c>
      <c r="AM1272">
        <v>12</v>
      </c>
      <c r="AN1272">
        <v>0</v>
      </c>
      <c r="AO1272">
        <v>1</v>
      </c>
      <c r="AP1272" t="s">
        <v>32</v>
      </c>
    </row>
    <row r="1273" spans="1:42" x14ac:dyDescent="0.25">
      <c r="A1273">
        <v>201607</v>
      </c>
      <c r="B1273" t="str">
        <f t="shared" si="266"/>
        <v>2016-II</v>
      </c>
      <c r="C1273" t="s">
        <v>1329</v>
      </c>
      <c r="D1273" t="s">
        <v>1329</v>
      </c>
      <c r="E1273">
        <v>30123321</v>
      </c>
      <c r="F1273" t="s">
        <v>29</v>
      </c>
      <c r="G1273">
        <v>0</v>
      </c>
      <c r="H1273">
        <v>0</v>
      </c>
      <c r="I1273">
        <v>0</v>
      </c>
      <c r="J1273">
        <f t="shared" si="267"/>
        <v>0</v>
      </c>
      <c r="K1273" t="str">
        <f t="shared" si="268"/>
        <v>Modelamiento</v>
      </c>
      <c r="L1273">
        <f t="shared" si="269"/>
        <v>0</v>
      </c>
      <c r="M1273">
        <v>22</v>
      </c>
      <c r="N1273" t="str">
        <f t="shared" si="270"/>
        <v>&lt;=25</v>
      </c>
      <c r="O1273" t="s">
        <v>56</v>
      </c>
      <c r="P1273" t="s">
        <v>31</v>
      </c>
      <c r="Q1273">
        <v>43055</v>
      </c>
      <c r="R1273">
        <v>1650</v>
      </c>
      <c r="S1273" t="str">
        <f t="shared" si="271"/>
        <v>&lt;=2000</v>
      </c>
      <c r="T1273">
        <v>1438.68</v>
      </c>
      <c r="U1273" t="str">
        <f t="shared" si="272"/>
        <v>&lt;=1500</v>
      </c>
      <c r="V1273" t="s">
        <v>597</v>
      </c>
      <c r="W1273">
        <v>42815</v>
      </c>
      <c r="X1273" s="12">
        <f t="shared" si="273"/>
        <v>3.8537895597337384E-2</v>
      </c>
      <c r="Y1273" t="str">
        <f t="shared" si="274"/>
        <v>&lt;=0.04</v>
      </c>
      <c r="Z1273" t="s">
        <v>32</v>
      </c>
      <c r="AA1273">
        <v>4</v>
      </c>
      <c r="AB1273">
        <v>1264.9000000000001</v>
      </c>
      <c r="AC1273" t="str">
        <f t="shared" si="275"/>
        <v>&lt;=2000</v>
      </c>
      <c r="AD1273">
        <v>182</v>
      </c>
      <c r="AE1273" t="str">
        <f t="shared" si="276"/>
        <v>&gt;120</v>
      </c>
      <c r="AF1273">
        <v>877.84</v>
      </c>
      <c r="AG1273" t="str">
        <f t="shared" si="277"/>
        <v>&lt;=1000</v>
      </c>
      <c r="AH1273">
        <v>300</v>
      </c>
      <c r="AI1273" t="str">
        <f t="shared" si="278"/>
        <v>&lt;=500</v>
      </c>
      <c r="AJ1273">
        <v>1</v>
      </c>
      <c r="AK1273" t="str">
        <f t="shared" si="279"/>
        <v>&gt;0.9</v>
      </c>
      <c r="AL1273">
        <v>12</v>
      </c>
      <c r="AM1273">
        <v>3</v>
      </c>
      <c r="AN1273">
        <v>2</v>
      </c>
      <c r="AO1273">
        <v>8</v>
      </c>
      <c r="AP1273">
        <v>1</v>
      </c>
    </row>
    <row r="1274" spans="1:42" x14ac:dyDescent="0.25">
      <c r="A1274">
        <v>201607</v>
      </c>
      <c r="B1274" t="str">
        <f t="shared" si="266"/>
        <v>2016-II</v>
      </c>
      <c r="C1274" t="s">
        <v>1330</v>
      </c>
      <c r="D1274" t="s">
        <v>1330</v>
      </c>
      <c r="E1274">
        <v>30127159</v>
      </c>
      <c r="F1274" t="s">
        <v>29</v>
      </c>
      <c r="G1274">
        <v>1</v>
      </c>
      <c r="H1274">
        <v>0</v>
      </c>
      <c r="I1274">
        <v>0</v>
      </c>
      <c r="J1274">
        <f t="shared" si="267"/>
        <v>0</v>
      </c>
      <c r="K1274" t="str">
        <f t="shared" si="268"/>
        <v>Modelamiento</v>
      </c>
      <c r="L1274">
        <f t="shared" si="269"/>
        <v>0</v>
      </c>
      <c r="M1274">
        <v>26</v>
      </c>
      <c r="N1274" t="str">
        <f t="shared" si="270"/>
        <v>&lt;=30</v>
      </c>
      <c r="O1274" t="s">
        <v>56</v>
      </c>
      <c r="P1274" t="s">
        <v>31</v>
      </c>
      <c r="Q1274">
        <v>49322</v>
      </c>
      <c r="R1274">
        <v>1500</v>
      </c>
      <c r="S1274" t="str">
        <f t="shared" si="271"/>
        <v>&lt;=1500</v>
      </c>
      <c r="T1274">
        <v>1646.05</v>
      </c>
      <c r="U1274" t="str">
        <f t="shared" si="272"/>
        <v>&gt;1500</v>
      </c>
      <c r="V1274" t="s">
        <v>597</v>
      </c>
      <c r="W1274">
        <v>48932</v>
      </c>
      <c r="X1274" s="12">
        <f t="shared" si="273"/>
        <v>3.0654786233957329E-2</v>
      </c>
      <c r="Y1274" t="str">
        <f t="shared" si="274"/>
        <v>&lt;=0.04</v>
      </c>
      <c r="Z1274" t="s">
        <v>32</v>
      </c>
      <c r="AA1274">
        <v>0</v>
      </c>
      <c r="AB1274">
        <v>10501.28</v>
      </c>
      <c r="AC1274" t="str">
        <f t="shared" si="275"/>
        <v>&gt;5000</v>
      </c>
      <c r="AD1274">
        <v>0</v>
      </c>
      <c r="AE1274" t="str">
        <f t="shared" si="276"/>
        <v>=0</v>
      </c>
      <c r="AF1274">
        <v>0</v>
      </c>
      <c r="AG1274" t="str">
        <f t="shared" si="277"/>
        <v>&lt;=500</v>
      </c>
      <c r="AH1274">
        <v>10450</v>
      </c>
      <c r="AI1274" t="str">
        <f t="shared" si="278"/>
        <v>&gt;5000</v>
      </c>
      <c r="AJ1274">
        <v>0.76739999999999997</v>
      </c>
      <c r="AK1274" t="str">
        <f t="shared" si="279"/>
        <v>&lt;=0.8</v>
      </c>
      <c r="AL1274">
        <v>12</v>
      </c>
      <c r="AM1274">
        <v>12</v>
      </c>
      <c r="AN1274">
        <v>0</v>
      </c>
      <c r="AO1274">
        <v>1</v>
      </c>
      <c r="AP1274" t="s">
        <v>32</v>
      </c>
    </row>
    <row r="1275" spans="1:42" x14ac:dyDescent="0.25">
      <c r="A1275">
        <v>201607</v>
      </c>
      <c r="B1275" t="str">
        <f t="shared" si="266"/>
        <v>2016-II</v>
      </c>
      <c r="C1275" t="s">
        <v>1331</v>
      </c>
      <c r="D1275" t="s">
        <v>1331</v>
      </c>
      <c r="E1275">
        <v>30124174</v>
      </c>
      <c r="F1275" t="s">
        <v>29</v>
      </c>
      <c r="G1275">
        <v>0</v>
      </c>
      <c r="H1275">
        <v>0</v>
      </c>
      <c r="I1275">
        <v>0</v>
      </c>
      <c r="J1275">
        <f t="shared" si="267"/>
        <v>0</v>
      </c>
      <c r="K1275" t="str">
        <f t="shared" si="268"/>
        <v>Modelamiento</v>
      </c>
      <c r="L1275">
        <f t="shared" si="269"/>
        <v>0</v>
      </c>
      <c r="M1275">
        <v>44</v>
      </c>
      <c r="N1275" t="str">
        <f t="shared" si="270"/>
        <v>&lt;=45</v>
      </c>
      <c r="O1275" t="s">
        <v>72</v>
      </c>
      <c r="P1275" t="s">
        <v>35</v>
      </c>
      <c r="Q1275">
        <v>49322</v>
      </c>
      <c r="R1275">
        <v>1500</v>
      </c>
      <c r="S1275" t="str">
        <f t="shared" si="271"/>
        <v>&lt;=1500</v>
      </c>
      <c r="T1275">
        <v>1641.97</v>
      </c>
      <c r="U1275" t="str">
        <f t="shared" si="272"/>
        <v>&gt;1500</v>
      </c>
      <c r="V1275" t="s">
        <v>597</v>
      </c>
      <c r="W1275">
        <v>48932</v>
      </c>
      <c r="X1275" s="12">
        <f t="shared" si="273"/>
        <v>3.0654786233957329E-2</v>
      </c>
      <c r="Y1275" t="str">
        <f t="shared" si="274"/>
        <v>&lt;=0.04</v>
      </c>
      <c r="Z1275" t="s">
        <v>32</v>
      </c>
      <c r="AA1275">
        <v>4</v>
      </c>
      <c r="AB1275">
        <v>1355.08</v>
      </c>
      <c r="AC1275" t="str">
        <f t="shared" si="275"/>
        <v>&lt;=2000</v>
      </c>
      <c r="AD1275">
        <v>1351</v>
      </c>
      <c r="AE1275" t="str">
        <f t="shared" si="276"/>
        <v>&gt;120</v>
      </c>
      <c r="AF1275">
        <v>1355.08</v>
      </c>
      <c r="AG1275" t="str">
        <f t="shared" si="277"/>
        <v>&lt;=2000</v>
      </c>
      <c r="AH1275" t="s">
        <v>32</v>
      </c>
      <c r="AI1275" t="str">
        <f t="shared" si="278"/>
        <v/>
      </c>
      <c r="AJ1275" t="s">
        <v>32</v>
      </c>
      <c r="AK1275" t="str">
        <f t="shared" si="279"/>
        <v/>
      </c>
      <c r="AL1275">
        <v>12</v>
      </c>
      <c r="AM1275">
        <v>0</v>
      </c>
      <c r="AN1275">
        <v>12</v>
      </c>
      <c r="AO1275" t="s">
        <v>32</v>
      </c>
      <c r="AP1275">
        <v>1</v>
      </c>
    </row>
    <row r="1276" spans="1:42" x14ac:dyDescent="0.25">
      <c r="A1276">
        <v>201607</v>
      </c>
      <c r="B1276" t="str">
        <f t="shared" si="266"/>
        <v>2016-II</v>
      </c>
      <c r="C1276" t="s">
        <v>1332</v>
      </c>
      <c r="D1276" t="s">
        <v>1332</v>
      </c>
      <c r="E1276">
        <v>30126351</v>
      </c>
      <c r="F1276" t="s">
        <v>29</v>
      </c>
      <c r="G1276">
        <v>1</v>
      </c>
      <c r="H1276">
        <v>0</v>
      </c>
      <c r="I1276">
        <v>0</v>
      </c>
      <c r="J1276">
        <f t="shared" si="267"/>
        <v>0</v>
      </c>
      <c r="K1276" t="str">
        <f t="shared" si="268"/>
        <v>Modelamiento</v>
      </c>
      <c r="L1276">
        <f t="shared" si="269"/>
        <v>0</v>
      </c>
      <c r="M1276">
        <v>38</v>
      </c>
      <c r="N1276" t="str">
        <f t="shared" si="270"/>
        <v>&lt;=40</v>
      </c>
      <c r="O1276" t="s">
        <v>56</v>
      </c>
      <c r="P1276" t="s">
        <v>35</v>
      </c>
      <c r="Q1276">
        <v>45508</v>
      </c>
      <c r="R1276">
        <v>1800</v>
      </c>
      <c r="S1276" t="str">
        <f t="shared" si="271"/>
        <v>&lt;=2000</v>
      </c>
      <c r="T1276">
        <v>353.08</v>
      </c>
      <c r="U1276" t="str">
        <f t="shared" si="272"/>
        <v>&lt;=1000</v>
      </c>
      <c r="V1276" t="s">
        <v>612</v>
      </c>
      <c r="W1276">
        <v>45418</v>
      </c>
      <c r="X1276" s="12">
        <f t="shared" si="273"/>
        <v>3.9631864018671012E-2</v>
      </c>
      <c r="Y1276" t="str">
        <f t="shared" si="274"/>
        <v>&lt;=0.04</v>
      </c>
      <c r="Z1276" t="s">
        <v>32</v>
      </c>
      <c r="AA1276">
        <v>4</v>
      </c>
      <c r="AB1276">
        <v>1987.5</v>
      </c>
      <c r="AC1276" t="str">
        <f t="shared" si="275"/>
        <v>&lt;=2000</v>
      </c>
      <c r="AD1276">
        <v>212</v>
      </c>
      <c r="AE1276" t="str">
        <f t="shared" si="276"/>
        <v>&gt;120</v>
      </c>
      <c r="AF1276">
        <v>0</v>
      </c>
      <c r="AG1276" t="str">
        <f t="shared" si="277"/>
        <v>&lt;=500</v>
      </c>
      <c r="AH1276" t="s">
        <v>32</v>
      </c>
      <c r="AI1276" t="str">
        <f t="shared" si="278"/>
        <v/>
      </c>
      <c r="AJ1276" t="s">
        <v>32</v>
      </c>
      <c r="AK1276" t="str">
        <f t="shared" si="279"/>
        <v/>
      </c>
      <c r="AL1276">
        <v>4</v>
      </c>
      <c r="AM1276">
        <v>0</v>
      </c>
      <c r="AN1276">
        <v>3</v>
      </c>
      <c r="AO1276" t="s">
        <v>32</v>
      </c>
      <c r="AP1276">
        <v>9</v>
      </c>
    </row>
    <row r="1277" spans="1:42" x14ac:dyDescent="0.25">
      <c r="A1277">
        <v>201607</v>
      </c>
      <c r="B1277" t="str">
        <f t="shared" si="266"/>
        <v>2016-II</v>
      </c>
      <c r="C1277" t="s">
        <v>1333</v>
      </c>
      <c r="D1277" t="s">
        <v>1333</v>
      </c>
      <c r="E1277">
        <v>30125991</v>
      </c>
      <c r="F1277" t="s">
        <v>29</v>
      </c>
      <c r="G1277">
        <v>0</v>
      </c>
      <c r="H1277">
        <v>0</v>
      </c>
      <c r="I1277">
        <v>0</v>
      </c>
      <c r="J1277">
        <f t="shared" si="267"/>
        <v>0</v>
      </c>
      <c r="K1277" t="str">
        <f t="shared" si="268"/>
        <v>Modelamiento</v>
      </c>
      <c r="L1277">
        <f t="shared" si="269"/>
        <v>0</v>
      </c>
      <c r="M1277">
        <v>51</v>
      </c>
      <c r="N1277" t="str">
        <f t="shared" si="270"/>
        <v>&lt;=55</v>
      </c>
      <c r="O1277" t="s">
        <v>72</v>
      </c>
      <c r="P1277" t="s">
        <v>31</v>
      </c>
      <c r="Q1277">
        <v>34637</v>
      </c>
      <c r="R1277">
        <v>1500</v>
      </c>
      <c r="S1277" t="str">
        <f t="shared" si="271"/>
        <v>&lt;=1500</v>
      </c>
      <c r="T1277">
        <v>1157.3900000000001</v>
      </c>
      <c r="U1277" t="str">
        <f t="shared" si="272"/>
        <v>&lt;=1200</v>
      </c>
      <c r="V1277" t="s">
        <v>601</v>
      </c>
      <c r="W1277">
        <v>34247</v>
      </c>
      <c r="X1277" s="12">
        <f t="shared" si="273"/>
        <v>4.3799456886734603E-2</v>
      </c>
      <c r="Y1277" t="str">
        <f t="shared" si="274"/>
        <v>&lt;=0.05</v>
      </c>
      <c r="Z1277" t="s">
        <v>32</v>
      </c>
      <c r="AA1277">
        <v>4</v>
      </c>
      <c r="AB1277">
        <v>927.38</v>
      </c>
      <c r="AC1277" t="str">
        <f t="shared" si="275"/>
        <v>&lt;=1000</v>
      </c>
      <c r="AD1277">
        <v>2258</v>
      </c>
      <c r="AE1277" t="str">
        <f t="shared" si="276"/>
        <v>&gt;120</v>
      </c>
      <c r="AF1277">
        <v>927.38</v>
      </c>
      <c r="AG1277" t="str">
        <f t="shared" si="277"/>
        <v>&lt;=1000</v>
      </c>
      <c r="AH1277" t="s">
        <v>32</v>
      </c>
      <c r="AI1277" t="str">
        <f t="shared" si="278"/>
        <v/>
      </c>
      <c r="AJ1277" t="s">
        <v>32</v>
      </c>
      <c r="AK1277" t="str">
        <f t="shared" si="279"/>
        <v/>
      </c>
      <c r="AL1277">
        <v>12</v>
      </c>
      <c r="AM1277">
        <v>0</v>
      </c>
      <c r="AN1277">
        <v>12</v>
      </c>
      <c r="AO1277" t="s">
        <v>32</v>
      </c>
      <c r="AP1277">
        <v>1</v>
      </c>
    </row>
    <row r="1278" spans="1:42" x14ac:dyDescent="0.25">
      <c r="A1278">
        <v>201607</v>
      </c>
      <c r="B1278" t="str">
        <f t="shared" si="266"/>
        <v>2016-II</v>
      </c>
      <c r="C1278" t="s">
        <v>1334</v>
      </c>
      <c r="D1278" t="s">
        <v>1334</v>
      </c>
      <c r="E1278">
        <v>30123569</v>
      </c>
      <c r="F1278" t="s">
        <v>29</v>
      </c>
      <c r="G1278">
        <v>1</v>
      </c>
      <c r="H1278">
        <v>0</v>
      </c>
      <c r="I1278">
        <v>0</v>
      </c>
      <c r="J1278">
        <f t="shared" si="267"/>
        <v>0</v>
      </c>
      <c r="K1278" t="str">
        <f t="shared" si="268"/>
        <v>Modelamiento</v>
      </c>
      <c r="L1278">
        <f t="shared" si="269"/>
        <v>0</v>
      </c>
      <c r="M1278">
        <v>46</v>
      </c>
      <c r="N1278" t="str">
        <f t="shared" si="270"/>
        <v>&lt;=50</v>
      </c>
      <c r="O1278" t="s">
        <v>56</v>
      </c>
      <c r="P1278" t="s">
        <v>31</v>
      </c>
      <c r="Q1278">
        <v>40131</v>
      </c>
      <c r="R1278">
        <v>1500</v>
      </c>
      <c r="S1278" t="str">
        <f t="shared" si="271"/>
        <v>&lt;=1500</v>
      </c>
      <c r="T1278">
        <v>1340.14</v>
      </c>
      <c r="U1278" t="str">
        <f t="shared" si="272"/>
        <v>&lt;=1400</v>
      </c>
      <c r="V1278" t="s">
        <v>612</v>
      </c>
      <c r="W1278">
        <v>39741</v>
      </c>
      <c r="X1278" s="12">
        <f t="shared" si="273"/>
        <v>3.7744394957348833E-2</v>
      </c>
      <c r="Y1278" t="str">
        <f t="shared" si="274"/>
        <v>&lt;=0.04</v>
      </c>
      <c r="Z1278" t="s">
        <v>32</v>
      </c>
      <c r="AA1278">
        <v>4</v>
      </c>
      <c r="AB1278">
        <v>1893.97</v>
      </c>
      <c r="AC1278" t="str">
        <f t="shared" si="275"/>
        <v>&lt;=2000</v>
      </c>
      <c r="AD1278">
        <v>466</v>
      </c>
      <c r="AE1278" t="str">
        <f t="shared" si="276"/>
        <v>&gt;120</v>
      </c>
      <c r="AF1278">
        <v>1893.97</v>
      </c>
      <c r="AG1278" t="str">
        <f t="shared" si="277"/>
        <v>&lt;=2000</v>
      </c>
      <c r="AH1278">
        <v>162.26</v>
      </c>
      <c r="AI1278" t="str">
        <f t="shared" si="278"/>
        <v>&lt;=500</v>
      </c>
      <c r="AJ1278">
        <v>1</v>
      </c>
      <c r="AK1278" t="str">
        <f t="shared" si="279"/>
        <v>&gt;0.9</v>
      </c>
      <c r="AL1278">
        <v>12</v>
      </c>
      <c r="AM1278">
        <v>0</v>
      </c>
      <c r="AN1278">
        <v>12</v>
      </c>
      <c r="AO1278" t="s">
        <v>32</v>
      </c>
      <c r="AP1278">
        <v>1</v>
      </c>
    </row>
    <row r="1279" spans="1:42" x14ac:dyDescent="0.25">
      <c r="A1279">
        <v>201607</v>
      </c>
      <c r="B1279" t="str">
        <f t="shared" si="266"/>
        <v>2016-II</v>
      </c>
      <c r="C1279" t="s">
        <v>1335</v>
      </c>
      <c r="D1279" t="s">
        <v>1335</v>
      </c>
      <c r="E1279">
        <v>30123810</v>
      </c>
      <c r="F1279" t="s">
        <v>29</v>
      </c>
      <c r="G1279">
        <v>1</v>
      </c>
      <c r="H1279">
        <v>0</v>
      </c>
      <c r="I1279">
        <v>0</v>
      </c>
      <c r="J1279">
        <f t="shared" si="267"/>
        <v>0</v>
      </c>
      <c r="K1279" t="str">
        <f t="shared" si="268"/>
        <v>Modelamiento</v>
      </c>
      <c r="L1279">
        <f t="shared" si="269"/>
        <v>0</v>
      </c>
      <c r="M1279">
        <v>26</v>
      </c>
      <c r="N1279" t="str">
        <f t="shared" si="270"/>
        <v>&lt;=30</v>
      </c>
      <c r="O1279" t="s">
        <v>56</v>
      </c>
      <c r="P1279" t="s">
        <v>39</v>
      </c>
      <c r="Q1279">
        <v>49322</v>
      </c>
      <c r="R1279">
        <v>1500</v>
      </c>
      <c r="S1279" t="str">
        <f t="shared" si="271"/>
        <v>&lt;=1500</v>
      </c>
      <c r="T1279">
        <v>1641.97</v>
      </c>
      <c r="U1279" t="str">
        <f t="shared" si="272"/>
        <v>&gt;1500</v>
      </c>
      <c r="V1279" t="s">
        <v>597</v>
      </c>
      <c r="W1279">
        <v>48932</v>
      </c>
      <c r="X1279" s="12">
        <f t="shared" si="273"/>
        <v>3.0654786233957329E-2</v>
      </c>
      <c r="Y1279" t="str">
        <f t="shared" si="274"/>
        <v>&lt;=0.04</v>
      </c>
      <c r="Z1279" t="s">
        <v>32</v>
      </c>
      <c r="AA1279">
        <v>0</v>
      </c>
      <c r="AB1279">
        <v>1575</v>
      </c>
      <c r="AC1279" t="str">
        <f t="shared" si="275"/>
        <v>&lt;=2000</v>
      </c>
      <c r="AD1279">
        <v>0</v>
      </c>
      <c r="AE1279" t="str">
        <f t="shared" si="276"/>
        <v>=0</v>
      </c>
      <c r="AF1279">
        <v>0</v>
      </c>
      <c r="AG1279" t="str">
        <f t="shared" si="277"/>
        <v>&lt;=500</v>
      </c>
      <c r="AH1279">
        <v>6300</v>
      </c>
      <c r="AI1279" t="str">
        <f t="shared" si="278"/>
        <v>&gt;5000</v>
      </c>
      <c r="AJ1279">
        <v>0.25</v>
      </c>
      <c r="AK1279" t="str">
        <f t="shared" si="279"/>
        <v>&lt;=0.3</v>
      </c>
      <c r="AL1279">
        <v>1</v>
      </c>
      <c r="AM1279">
        <v>1</v>
      </c>
      <c r="AN1279">
        <v>0</v>
      </c>
      <c r="AO1279">
        <v>1</v>
      </c>
      <c r="AP1279" t="s">
        <v>32</v>
      </c>
    </row>
    <row r="1280" spans="1:42" x14ac:dyDescent="0.25">
      <c r="A1280">
        <v>201607</v>
      </c>
      <c r="B1280" t="str">
        <f t="shared" si="266"/>
        <v>2016-II</v>
      </c>
      <c r="C1280" t="s">
        <v>1336</v>
      </c>
      <c r="D1280" t="s">
        <v>1336</v>
      </c>
      <c r="E1280">
        <v>30125066</v>
      </c>
      <c r="F1280" t="s">
        <v>29</v>
      </c>
      <c r="G1280">
        <v>0</v>
      </c>
      <c r="H1280">
        <v>0</v>
      </c>
      <c r="I1280">
        <v>0</v>
      </c>
      <c r="J1280">
        <f t="shared" si="267"/>
        <v>0</v>
      </c>
      <c r="K1280" t="str">
        <f t="shared" si="268"/>
        <v>Modelamiento</v>
      </c>
      <c r="L1280">
        <f t="shared" si="269"/>
        <v>0</v>
      </c>
      <c r="M1280">
        <v>56</v>
      </c>
      <c r="N1280" t="str">
        <f t="shared" si="270"/>
        <v>&lt;=60</v>
      </c>
      <c r="O1280" t="s">
        <v>56</v>
      </c>
      <c r="P1280" t="s">
        <v>35</v>
      </c>
      <c r="Q1280">
        <v>34886</v>
      </c>
      <c r="R1280">
        <v>999</v>
      </c>
      <c r="S1280" t="str">
        <f t="shared" si="271"/>
        <v>&lt;=1000</v>
      </c>
      <c r="T1280">
        <v>998.71</v>
      </c>
      <c r="U1280" t="str">
        <f t="shared" si="272"/>
        <v>&lt;=1000</v>
      </c>
      <c r="V1280" t="s">
        <v>585</v>
      </c>
      <c r="W1280">
        <v>33995</v>
      </c>
      <c r="X1280" s="12">
        <f t="shared" si="273"/>
        <v>2.9386674510957493E-2</v>
      </c>
      <c r="Y1280" t="str">
        <f t="shared" si="274"/>
        <v>&lt;=0.03</v>
      </c>
      <c r="Z1280" t="s">
        <v>32</v>
      </c>
      <c r="AA1280">
        <v>0</v>
      </c>
      <c r="AB1280">
        <v>19051.64</v>
      </c>
      <c r="AC1280" t="str">
        <f t="shared" si="275"/>
        <v>&gt;5000</v>
      </c>
      <c r="AD1280">
        <v>0</v>
      </c>
      <c r="AE1280" t="str">
        <f t="shared" si="276"/>
        <v>=0</v>
      </c>
      <c r="AF1280">
        <v>0</v>
      </c>
      <c r="AG1280" t="str">
        <f t="shared" si="277"/>
        <v>&lt;=500</v>
      </c>
      <c r="AH1280">
        <v>17290</v>
      </c>
      <c r="AI1280" t="str">
        <f t="shared" si="278"/>
        <v>&gt;5000</v>
      </c>
      <c r="AJ1280">
        <v>0.51219999999999999</v>
      </c>
      <c r="AK1280" t="str">
        <f t="shared" si="279"/>
        <v>&lt;=0.6</v>
      </c>
      <c r="AL1280">
        <v>12</v>
      </c>
      <c r="AM1280">
        <v>12</v>
      </c>
      <c r="AN1280">
        <v>0</v>
      </c>
      <c r="AO1280">
        <v>1</v>
      </c>
      <c r="AP1280" t="s">
        <v>32</v>
      </c>
    </row>
    <row r="1281" spans="1:42" x14ac:dyDescent="0.25">
      <c r="A1281">
        <v>201607</v>
      </c>
      <c r="B1281" t="str">
        <f t="shared" si="266"/>
        <v>2016-II</v>
      </c>
      <c r="C1281" t="s">
        <v>1337</v>
      </c>
      <c r="D1281" t="s">
        <v>1337</v>
      </c>
      <c r="E1281">
        <v>30125931</v>
      </c>
      <c r="F1281" t="s">
        <v>29</v>
      </c>
      <c r="G1281">
        <v>1</v>
      </c>
      <c r="H1281">
        <v>0</v>
      </c>
      <c r="I1281">
        <v>0</v>
      </c>
      <c r="J1281">
        <f t="shared" si="267"/>
        <v>0</v>
      </c>
      <c r="K1281" t="str">
        <f t="shared" si="268"/>
        <v>Modelamiento</v>
      </c>
      <c r="L1281">
        <f t="shared" si="269"/>
        <v>0</v>
      </c>
      <c r="M1281">
        <v>40</v>
      </c>
      <c r="N1281" t="str">
        <f t="shared" si="270"/>
        <v>&lt;=40</v>
      </c>
      <c r="O1281" t="s">
        <v>56</v>
      </c>
      <c r="P1281" t="s">
        <v>35</v>
      </c>
      <c r="Q1281">
        <v>41493</v>
      </c>
      <c r="R1281">
        <v>1650</v>
      </c>
      <c r="S1281" t="str">
        <f t="shared" si="271"/>
        <v>&lt;=2000</v>
      </c>
      <c r="T1281">
        <v>1383.05</v>
      </c>
      <c r="U1281" t="str">
        <f t="shared" si="272"/>
        <v>&lt;=1400</v>
      </c>
      <c r="V1281" t="s">
        <v>612</v>
      </c>
      <c r="W1281">
        <v>41253</v>
      </c>
      <c r="X1281" s="12">
        <f t="shared" si="273"/>
        <v>3.999709112064577E-2</v>
      </c>
      <c r="Y1281" t="str">
        <f t="shared" si="274"/>
        <v>&lt;=0.04</v>
      </c>
      <c r="Z1281" t="s">
        <v>32</v>
      </c>
      <c r="AA1281">
        <v>4</v>
      </c>
      <c r="AB1281">
        <v>977.12</v>
      </c>
      <c r="AC1281" t="str">
        <f t="shared" si="275"/>
        <v>&lt;=1000</v>
      </c>
      <c r="AD1281">
        <v>926</v>
      </c>
      <c r="AE1281" t="str">
        <f t="shared" si="276"/>
        <v>&gt;120</v>
      </c>
      <c r="AF1281">
        <v>977.12</v>
      </c>
      <c r="AG1281" t="str">
        <f t="shared" si="277"/>
        <v>&lt;=1000</v>
      </c>
      <c r="AH1281" t="s">
        <v>32</v>
      </c>
      <c r="AI1281" t="str">
        <f t="shared" si="278"/>
        <v/>
      </c>
      <c r="AJ1281" t="s">
        <v>32</v>
      </c>
      <c r="AK1281" t="str">
        <f t="shared" si="279"/>
        <v/>
      </c>
      <c r="AL1281">
        <v>10</v>
      </c>
      <c r="AM1281">
        <v>0</v>
      </c>
      <c r="AN1281">
        <v>10</v>
      </c>
      <c r="AO1281" t="s">
        <v>32</v>
      </c>
      <c r="AP1281">
        <v>3</v>
      </c>
    </row>
    <row r="1282" spans="1:42" x14ac:dyDescent="0.25">
      <c r="A1282">
        <v>201607</v>
      </c>
      <c r="B1282" t="str">
        <f t="shared" si="266"/>
        <v>2016-II</v>
      </c>
      <c r="C1282" t="s">
        <v>1338</v>
      </c>
      <c r="D1282" t="s">
        <v>1338</v>
      </c>
      <c r="E1282">
        <v>30123152</v>
      </c>
      <c r="F1282" t="s">
        <v>29</v>
      </c>
      <c r="G1282">
        <v>0</v>
      </c>
      <c r="H1282">
        <v>0</v>
      </c>
      <c r="I1282">
        <v>0</v>
      </c>
      <c r="J1282">
        <f t="shared" si="267"/>
        <v>0</v>
      </c>
      <c r="K1282" t="str">
        <f t="shared" si="268"/>
        <v>Modelamiento</v>
      </c>
      <c r="L1282">
        <f t="shared" si="269"/>
        <v>0</v>
      </c>
      <c r="M1282">
        <v>27</v>
      </c>
      <c r="N1282" t="str">
        <f t="shared" si="270"/>
        <v>&lt;=30</v>
      </c>
      <c r="O1282" t="s">
        <v>56</v>
      </c>
      <c r="P1282" t="s">
        <v>39</v>
      </c>
      <c r="Q1282">
        <v>34629</v>
      </c>
      <c r="R1282">
        <v>1800</v>
      </c>
      <c r="S1282" t="str">
        <f t="shared" si="271"/>
        <v>&lt;=2000</v>
      </c>
      <c r="T1282">
        <v>1254.9100000000001</v>
      </c>
      <c r="U1282" t="str">
        <f t="shared" si="272"/>
        <v>&lt;=1300</v>
      </c>
      <c r="V1282" t="s">
        <v>589</v>
      </c>
      <c r="W1282">
        <v>34539</v>
      </c>
      <c r="X1282" s="12">
        <f t="shared" si="273"/>
        <v>5.2115000434291674E-2</v>
      </c>
      <c r="Y1282" t="str">
        <f t="shared" si="274"/>
        <v>&lt;=0.06</v>
      </c>
      <c r="Z1282" t="s">
        <v>32</v>
      </c>
      <c r="AA1282">
        <v>9</v>
      </c>
      <c r="AB1282" t="s">
        <v>32</v>
      </c>
      <c r="AC1282" t="str">
        <f t="shared" si="275"/>
        <v/>
      </c>
      <c r="AD1282" t="s">
        <v>32</v>
      </c>
      <c r="AE1282" t="str">
        <f t="shared" si="276"/>
        <v/>
      </c>
      <c r="AF1282" t="s">
        <v>32</v>
      </c>
      <c r="AG1282" t="str">
        <f t="shared" si="277"/>
        <v/>
      </c>
      <c r="AH1282" t="s">
        <v>32</v>
      </c>
      <c r="AI1282" t="str">
        <f t="shared" si="278"/>
        <v/>
      </c>
      <c r="AJ1282" t="s">
        <v>32</v>
      </c>
      <c r="AK1282" t="str">
        <f t="shared" si="279"/>
        <v/>
      </c>
      <c r="AL1282">
        <v>0</v>
      </c>
      <c r="AM1282">
        <v>0</v>
      </c>
      <c r="AN1282">
        <v>0</v>
      </c>
      <c r="AO1282" t="s">
        <v>32</v>
      </c>
      <c r="AP1282" t="s">
        <v>32</v>
      </c>
    </row>
    <row r="1283" spans="1:42" x14ac:dyDescent="0.25">
      <c r="A1283">
        <v>201607</v>
      </c>
      <c r="B1283" t="str">
        <f t="shared" ref="B1283:B1346" si="280">+CONCATENATE(MID(A1283,1,4),IF(MID(A1283,5,2)*1&lt;=6,"-I","-II"))</f>
        <v>2016-II</v>
      </c>
      <c r="C1283" t="s">
        <v>1339</v>
      </c>
      <c r="D1283" t="s">
        <v>1339</v>
      </c>
      <c r="E1283">
        <v>30127310</v>
      </c>
      <c r="F1283" t="s">
        <v>29</v>
      </c>
      <c r="G1283">
        <v>0</v>
      </c>
      <c r="H1283">
        <v>0</v>
      </c>
      <c r="I1283">
        <v>0</v>
      </c>
      <c r="J1283">
        <f t="shared" ref="J1283:J1346" si="281">+IF(OR(O1283="Taxista propietario",O1283="Taxista palanca"),0,1)</f>
        <v>0</v>
      </c>
      <c r="K1283" t="str">
        <f t="shared" ref="K1283:K1346" si="282">+IF(I1283&gt;0,"Insuficiente",IF(H1283&gt;0,"Indeterminado",IF(J1283&gt;0,"Perfil","Modelamiento")))</f>
        <v>Modelamiento</v>
      </c>
      <c r="L1283">
        <f t="shared" ref="L1283:L1346" si="283">+IF(AND(A1283&gt;=201410,A1283&lt;=201908),0,1)</f>
        <v>0</v>
      </c>
      <c r="M1283">
        <v>41</v>
      </c>
      <c r="N1283" t="str">
        <f t="shared" ref="N1283:N1346" si="284">+IF(M1283&lt;=25,"&lt;=25",IF(M1283&lt;=30,"&lt;=30",IF(M1283&lt;=35,"&lt;=35",IF(M1283&lt;=40,"&lt;=40",IF(M1283&lt;=45,"&lt;=45",IF(M1283&lt;=50,"&lt;=50",IF(M1283&lt;=55,"&lt;=55",IF(M1283&lt;=60,"&lt;=60","&gt;60"))))))))</f>
        <v>&lt;=45</v>
      </c>
      <c r="O1283" t="s">
        <v>56</v>
      </c>
      <c r="P1283" t="s">
        <v>31</v>
      </c>
      <c r="Q1283">
        <v>39926</v>
      </c>
      <c r="R1283">
        <v>999</v>
      </c>
      <c r="S1283" t="str">
        <f t="shared" ref="S1283:S1346" si="285">+IF(R1283="NULL","",IF(R1283=0,"=0",IF(R1283&lt;=500,"&lt;=500",IF(R1283&lt;=1000,"&lt;=1000",IF(R1283&lt;=1500,"&lt;=1500",IF(R1283&lt;=2000,"&lt;=2000",IF(R1283&lt;=2500,"&lt;=2500","&gt;2500")))))))</f>
        <v>&lt;=1000</v>
      </c>
      <c r="T1283">
        <v>1324.24</v>
      </c>
      <c r="U1283" t="str">
        <f t="shared" ref="U1283:U1346" si="286">+IF(T1283="NULL","",IF(T1283&lt;=1000,"&lt;=1000",IF(T1283&lt;=1100,"&lt;=1100",IF(T1283&lt;=1200,"&lt;=1200",IF(T1283&lt;=1300,"&lt;=1300",IF(T1283&lt;=1400,"&lt;=1400",IF(T1283&lt;=1500,"&lt;=1500","&gt;1500")))))))</f>
        <v>&lt;=1400</v>
      </c>
      <c r="V1283" t="s">
        <v>585</v>
      </c>
      <c r="W1283">
        <v>39035</v>
      </c>
      <c r="X1283" s="12">
        <f t="shared" ref="X1283:X1346" si="287">+IFERROR(R1283/W1283,"NULL")</f>
        <v>2.5592417061611375E-2</v>
      </c>
      <c r="Y1283" t="str">
        <f t="shared" ref="Y1283:Y1346" si="288">+IF(X1283="NULL","",IF(X1283=0,"=0",IF(X1283&lt;=0.01,"&lt;=0.01",IF(X1283&lt;=0.02,"&lt;=0.02",IF(X1283&lt;=0.03,"&lt;=0.03",IF(X1283&lt;=0.04,"&lt;=0.04",IF(X1283&lt;=0.05,"&lt;=0.05",IF(X1283&lt;=0.06,"&lt;=0.06","&gt;0.06"))))))))</f>
        <v>&lt;=0.03</v>
      </c>
      <c r="Z1283" t="s">
        <v>32</v>
      </c>
      <c r="AA1283">
        <v>9</v>
      </c>
      <c r="AB1283" t="s">
        <v>32</v>
      </c>
      <c r="AC1283" t="str">
        <f t="shared" ref="AC1283:AC1346" si="289">+IF(AB1283="NULL","",IF(AB1283&lt;=500,"&lt;=500",IF(AB1283&lt;=1000,"&lt;=1000",IF(AB1283&lt;=2000,"&lt;=2000",IF(AB1283&lt;=3000,"&lt;=3000",IF(AB1283&lt;=4000,"&lt;=4000",IF(AB1283&lt;=5000,"&lt;=5000","&gt;5000")))))))</f>
        <v/>
      </c>
      <c r="AD1283" t="s">
        <v>32</v>
      </c>
      <c r="AE1283" t="str">
        <f t="shared" ref="AE1283:AE1346" si="290">+IF(AD1283="NULL","",IF(AD1283=0,"=0",IF(AD1283&lt;=8,"&lt;=8",IF(AD1283&lt;=30,"&lt;=30",IF(AD1283&lt;=60,"&lt;=60",IF(AD1283&lt;=90,"&lt;=90",IF(AD1283&lt;=120,"&lt;=120","&gt;120")))))))</f>
        <v/>
      </c>
      <c r="AF1283" t="s">
        <v>32</v>
      </c>
      <c r="AG1283" t="str">
        <f t="shared" ref="AG1283:AG1346" si="291">+IF(AF1283="NULL","",IF(AF1283&lt;=500,"&lt;=500",IF(AF1283&lt;=1000,"&lt;=1000",IF(AF1283&lt;=2000,"&lt;=2000",IF(AF1283&lt;=3000,"&lt;=3000",IF(AF1283&lt;=4000,"&lt;=4000",IF(AF1283&lt;=5000,"&lt;=5000","&gt;5000")))))))</f>
        <v/>
      </c>
      <c r="AH1283" t="s">
        <v>32</v>
      </c>
      <c r="AI1283" t="str">
        <f t="shared" ref="AI1283:AI1346" si="292">+IF(AH1283="NULL","",IF(AH1283&lt;=500,"&lt;=500",IF(AH1283&lt;=1000,"&lt;=1000",IF(AH1283&lt;=2000,"&lt;=2000",IF(AH1283&lt;=3000,"&lt;=3000",IF(AH1283&lt;=4000,"&lt;=4000",IF(AH1283&lt;=5000,"&lt;=5000","&gt;5000")))))))</f>
        <v/>
      </c>
      <c r="AJ1283" t="s">
        <v>32</v>
      </c>
      <c r="AK1283" t="str">
        <f t="shared" ref="AK1283:AK1346" si="293">+IF(AJ1283="NULL","",IF(AJ1283=0,"=0",IF(AJ1283&lt;=0.1,"&lt;=0.1",IF(AJ1283&lt;=0.2,"&lt;=0.2",IF(AJ1283&lt;=0.3,"&lt;=0.3",IF(AJ1283&lt;=0.4,"&lt;=0.4",IF(AJ1283&lt;=0.5,"&lt;=0.5",IF(AJ1283&lt;=0.6,"&lt;=0.6",IF(AJ1283&lt;=0.7,"&lt;=0.7",IF(AJ1283&lt;=0.8,"&lt;=0.8",IF(AJ1283&lt;=0.9,"&lt;=0.9","&gt;0.9")))))))))))</f>
        <v/>
      </c>
      <c r="AL1283">
        <v>0</v>
      </c>
      <c r="AM1283">
        <v>0</v>
      </c>
      <c r="AN1283">
        <v>0</v>
      </c>
      <c r="AO1283" t="s">
        <v>32</v>
      </c>
      <c r="AP1283" t="s">
        <v>32</v>
      </c>
    </row>
    <row r="1284" spans="1:42" x14ac:dyDescent="0.25">
      <c r="A1284">
        <v>201607</v>
      </c>
      <c r="B1284" t="str">
        <f t="shared" si="280"/>
        <v>2016-II</v>
      </c>
      <c r="C1284" t="s">
        <v>1340</v>
      </c>
      <c r="D1284" t="s">
        <v>1340</v>
      </c>
      <c r="E1284">
        <v>30124578</v>
      </c>
      <c r="F1284" t="s">
        <v>29</v>
      </c>
      <c r="G1284">
        <v>0</v>
      </c>
      <c r="H1284">
        <v>0</v>
      </c>
      <c r="I1284">
        <v>0</v>
      </c>
      <c r="J1284">
        <f t="shared" si="281"/>
        <v>0</v>
      </c>
      <c r="K1284" t="str">
        <f t="shared" si="282"/>
        <v>Modelamiento</v>
      </c>
      <c r="L1284">
        <f t="shared" si="283"/>
        <v>0</v>
      </c>
      <c r="M1284">
        <v>23</v>
      </c>
      <c r="N1284" t="str">
        <f t="shared" si="284"/>
        <v>&lt;=25</v>
      </c>
      <c r="O1284" t="s">
        <v>56</v>
      </c>
      <c r="P1284" t="s">
        <v>31</v>
      </c>
      <c r="Q1284">
        <v>49172</v>
      </c>
      <c r="R1284">
        <v>1650</v>
      </c>
      <c r="S1284" t="str">
        <f t="shared" si="285"/>
        <v>&lt;=2000</v>
      </c>
      <c r="T1284">
        <v>1633.94</v>
      </c>
      <c r="U1284" t="str">
        <f t="shared" si="286"/>
        <v>&gt;1500</v>
      </c>
      <c r="V1284" t="s">
        <v>597</v>
      </c>
      <c r="W1284">
        <v>48932</v>
      </c>
      <c r="X1284" s="12">
        <f t="shared" si="287"/>
        <v>3.3720264857353063E-2</v>
      </c>
      <c r="Y1284" t="str">
        <f t="shared" si="288"/>
        <v>&lt;=0.04</v>
      </c>
      <c r="Z1284" t="s">
        <v>32</v>
      </c>
      <c r="AA1284">
        <v>4</v>
      </c>
      <c r="AB1284">
        <v>2549.83</v>
      </c>
      <c r="AC1284" t="str">
        <f t="shared" si="289"/>
        <v>&lt;=3000</v>
      </c>
      <c r="AD1284">
        <v>688</v>
      </c>
      <c r="AE1284" t="str">
        <f t="shared" si="290"/>
        <v>&gt;120</v>
      </c>
      <c r="AF1284">
        <v>2549.83</v>
      </c>
      <c r="AG1284" t="str">
        <f t="shared" si="291"/>
        <v>&lt;=3000</v>
      </c>
      <c r="AH1284">
        <v>600</v>
      </c>
      <c r="AI1284" t="str">
        <f t="shared" si="292"/>
        <v>&lt;=1000</v>
      </c>
      <c r="AJ1284">
        <v>0</v>
      </c>
      <c r="AK1284" t="str">
        <f t="shared" si="293"/>
        <v>=0</v>
      </c>
      <c r="AL1284">
        <v>12</v>
      </c>
      <c r="AM1284">
        <v>0</v>
      </c>
      <c r="AN1284">
        <v>12</v>
      </c>
      <c r="AO1284" t="s">
        <v>32</v>
      </c>
      <c r="AP1284">
        <v>1</v>
      </c>
    </row>
    <row r="1285" spans="1:42" x14ac:dyDescent="0.25">
      <c r="A1285">
        <v>201607</v>
      </c>
      <c r="B1285" t="str">
        <f t="shared" si="280"/>
        <v>2016-II</v>
      </c>
      <c r="C1285" t="s">
        <v>1341</v>
      </c>
      <c r="D1285" t="s">
        <v>1341</v>
      </c>
      <c r="E1285">
        <v>30129548</v>
      </c>
      <c r="F1285" t="s">
        <v>29</v>
      </c>
      <c r="G1285">
        <v>0</v>
      </c>
      <c r="H1285">
        <v>0</v>
      </c>
      <c r="I1285">
        <v>0</v>
      </c>
      <c r="J1285">
        <f t="shared" si="281"/>
        <v>0</v>
      </c>
      <c r="K1285" t="str">
        <f t="shared" si="282"/>
        <v>Modelamiento</v>
      </c>
      <c r="L1285">
        <f t="shared" si="283"/>
        <v>0</v>
      </c>
      <c r="M1285">
        <v>44</v>
      </c>
      <c r="N1285" t="str">
        <f t="shared" si="284"/>
        <v>&lt;=45</v>
      </c>
      <c r="O1285" t="s">
        <v>56</v>
      </c>
      <c r="P1285" t="s">
        <v>31</v>
      </c>
      <c r="Q1285">
        <v>34886</v>
      </c>
      <c r="R1285">
        <v>999</v>
      </c>
      <c r="S1285" t="str">
        <f t="shared" si="285"/>
        <v>&lt;=1000</v>
      </c>
      <c r="T1285">
        <v>1050.3900000000001</v>
      </c>
      <c r="U1285" t="str">
        <f t="shared" si="286"/>
        <v>&lt;=1100</v>
      </c>
      <c r="V1285" t="s">
        <v>585</v>
      </c>
      <c r="W1285">
        <v>33995</v>
      </c>
      <c r="X1285" s="12">
        <f t="shared" si="287"/>
        <v>2.9386674510957493E-2</v>
      </c>
      <c r="Y1285" t="str">
        <f t="shared" si="288"/>
        <v>&lt;=0.03</v>
      </c>
      <c r="Z1285" t="s">
        <v>32</v>
      </c>
      <c r="AA1285">
        <v>4</v>
      </c>
      <c r="AB1285">
        <v>1019.5</v>
      </c>
      <c r="AC1285" t="str">
        <f t="shared" si="289"/>
        <v>&lt;=2000</v>
      </c>
      <c r="AD1285">
        <v>826</v>
      </c>
      <c r="AE1285" t="str">
        <f t="shared" si="290"/>
        <v>&gt;120</v>
      </c>
      <c r="AF1285">
        <v>1019.5</v>
      </c>
      <c r="AG1285" t="str">
        <f t="shared" si="291"/>
        <v>&lt;=2000</v>
      </c>
      <c r="AH1285" t="s">
        <v>32</v>
      </c>
      <c r="AI1285" t="str">
        <f t="shared" si="292"/>
        <v/>
      </c>
      <c r="AJ1285" t="s">
        <v>32</v>
      </c>
      <c r="AK1285" t="str">
        <f t="shared" si="293"/>
        <v/>
      </c>
      <c r="AL1285">
        <v>12</v>
      </c>
      <c r="AM1285">
        <v>0</v>
      </c>
      <c r="AN1285">
        <v>12</v>
      </c>
      <c r="AO1285" t="s">
        <v>32</v>
      </c>
      <c r="AP1285">
        <v>1</v>
      </c>
    </row>
    <row r="1286" spans="1:42" x14ac:dyDescent="0.25">
      <c r="A1286">
        <v>201607</v>
      </c>
      <c r="B1286" t="str">
        <f t="shared" si="280"/>
        <v>2016-II</v>
      </c>
      <c r="C1286" t="s">
        <v>1342</v>
      </c>
      <c r="D1286" t="s">
        <v>1342</v>
      </c>
      <c r="E1286">
        <v>30125719</v>
      </c>
      <c r="F1286" t="s">
        <v>29</v>
      </c>
      <c r="G1286">
        <v>0</v>
      </c>
      <c r="H1286">
        <v>0</v>
      </c>
      <c r="I1286">
        <v>0</v>
      </c>
      <c r="J1286">
        <f t="shared" si="281"/>
        <v>0</v>
      </c>
      <c r="K1286" t="str">
        <f t="shared" si="282"/>
        <v>Modelamiento</v>
      </c>
      <c r="L1286">
        <f t="shared" si="283"/>
        <v>0</v>
      </c>
      <c r="M1286">
        <v>25</v>
      </c>
      <c r="N1286" t="str">
        <f t="shared" si="284"/>
        <v>&lt;=25</v>
      </c>
      <c r="O1286" t="s">
        <v>56</v>
      </c>
      <c r="P1286" t="s">
        <v>39</v>
      </c>
      <c r="Q1286">
        <v>43913</v>
      </c>
      <c r="R1286">
        <v>1800</v>
      </c>
      <c r="S1286" t="str">
        <f t="shared" si="285"/>
        <v>&lt;=2000</v>
      </c>
      <c r="T1286">
        <v>1460.09</v>
      </c>
      <c r="U1286" t="str">
        <f t="shared" si="286"/>
        <v>&lt;=1500</v>
      </c>
      <c r="V1286" t="s">
        <v>587</v>
      </c>
      <c r="W1286">
        <v>43823</v>
      </c>
      <c r="X1286" s="12">
        <f t="shared" si="287"/>
        <v>4.1074321703215205E-2</v>
      </c>
      <c r="Y1286" t="str">
        <f t="shared" si="288"/>
        <v>&lt;=0.05</v>
      </c>
      <c r="Z1286" t="s">
        <v>32</v>
      </c>
      <c r="AA1286">
        <v>4</v>
      </c>
      <c r="AB1286">
        <v>432.29</v>
      </c>
      <c r="AC1286" t="str">
        <f t="shared" si="289"/>
        <v>&lt;=500</v>
      </c>
      <c r="AD1286">
        <v>994</v>
      </c>
      <c r="AE1286" t="str">
        <f t="shared" si="290"/>
        <v>&gt;120</v>
      </c>
      <c r="AF1286">
        <v>432.29</v>
      </c>
      <c r="AG1286" t="str">
        <f t="shared" si="291"/>
        <v>&lt;=500</v>
      </c>
      <c r="AH1286" t="s">
        <v>32</v>
      </c>
      <c r="AI1286" t="str">
        <f t="shared" si="292"/>
        <v/>
      </c>
      <c r="AJ1286" t="s">
        <v>32</v>
      </c>
      <c r="AK1286" t="str">
        <f t="shared" si="293"/>
        <v/>
      </c>
      <c r="AL1286">
        <v>12</v>
      </c>
      <c r="AM1286">
        <v>0</v>
      </c>
      <c r="AN1286">
        <v>12</v>
      </c>
      <c r="AO1286" t="s">
        <v>32</v>
      </c>
      <c r="AP1286">
        <v>1</v>
      </c>
    </row>
    <row r="1287" spans="1:42" x14ac:dyDescent="0.25">
      <c r="A1287">
        <v>201607</v>
      </c>
      <c r="B1287" t="str">
        <f t="shared" si="280"/>
        <v>2016-II</v>
      </c>
      <c r="C1287" t="s">
        <v>1343</v>
      </c>
      <c r="D1287" t="s">
        <v>1343</v>
      </c>
      <c r="E1287">
        <v>30123640</v>
      </c>
      <c r="F1287" t="s">
        <v>29</v>
      </c>
      <c r="G1287">
        <v>0</v>
      </c>
      <c r="H1287">
        <v>0</v>
      </c>
      <c r="I1287">
        <v>0</v>
      </c>
      <c r="J1287">
        <f t="shared" si="281"/>
        <v>0</v>
      </c>
      <c r="K1287" t="str">
        <f t="shared" si="282"/>
        <v>Modelamiento</v>
      </c>
      <c r="L1287">
        <f t="shared" si="283"/>
        <v>0</v>
      </c>
      <c r="M1287">
        <v>36</v>
      </c>
      <c r="N1287" t="str">
        <f t="shared" si="284"/>
        <v>&lt;=40</v>
      </c>
      <c r="O1287" t="s">
        <v>56</v>
      </c>
      <c r="P1287" t="s">
        <v>39</v>
      </c>
      <c r="Q1287">
        <v>46442</v>
      </c>
      <c r="R1287">
        <v>1500</v>
      </c>
      <c r="S1287" t="str">
        <f t="shared" si="285"/>
        <v>&lt;=1500</v>
      </c>
      <c r="T1287">
        <v>1550.89</v>
      </c>
      <c r="U1287" t="str">
        <f t="shared" si="286"/>
        <v>&gt;1500</v>
      </c>
      <c r="V1287" t="s">
        <v>589</v>
      </c>
      <c r="W1287">
        <v>46052</v>
      </c>
      <c r="X1287" s="12">
        <f t="shared" si="287"/>
        <v>3.2571875271432293E-2</v>
      </c>
      <c r="Y1287" t="str">
        <f t="shared" si="288"/>
        <v>&lt;=0.04</v>
      </c>
      <c r="Z1287" t="s">
        <v>32</v>
      </c>
      <c r="AA1287">
        <v>0</v>
      </c>
      <c r="AB1287">
        <v>6611.31</v>
      </c>
      <c r="AC1287" t="str">
        <f t="shared" si="289"/>
        <v>&gt;5000</v>
      </c>
      <c r="AD1287">
        <v>25</v>
      </c>
      <c r="AE1287" t="str">
        <f t="shared" si="290"/>
        <v>&lt;=30</v>
      </c>
      <c r="AF1287">
        <v>0</v>
      </c>
      <c r="AG1287" t="str">
        <f t="shared" si="291"/>
        <v>&lt;=500</v>
      </c>
      <c r="AH1287">
        <v>17724</v>
      </c>
      <c r="AI1287" t="str">
        <f t="shared" si="292"/>
        <v>&gt;5000</v>
      </c>
      <c r="AJ1287">
        <v>0.14979999999999999</v>
      </c>
      <c r="AK1287" t="str">
        <f t="shared" si="293"/>
        <v>&lt;=0.2</v>
      </c>
      <c r="AL1287">
        <v>12</v>
      </c>
      <c r="AM1287">
        <v>11</v>
      </c>
      <c r="AN1287">
        <v>0</v>
      </c>
      <c r="AO1287">
        <v>1</v>
      </c>
      <c r="AP1287" t="s">
        <v>32</v>
      </c>
    </row>
    <row r="1288" spans="1:42" x14ac:dyDescent="0.25">
      <c r="A1288">
        <v>201607</v>
      </c>
      <c r="B1288" t="str">
        <f t="shared" si="280"/>
        <v>2016-II</v>
      </c>
      <c r="C1288" t="s">
        <v>1344</v>
      </c>
      <c r="D1288" t="s">
        <v>1344</v>
      </c>
      <c r="E1288">
        <v>30122673</v>
      </c>
      <c r="F1288" t="s">
        <v>29</v>
      </c>
      <c r="G1288">
        <v>0</v>
      </c>
      <c r="H1288">
        <v>0</v>
      </c>
      <c r="I1288">
        <v>0</v>
      </c>
      <c r="J1288">
        <f t="shared" si="281"/>
        <v>0</v>
      </c>
      <c r="K1288" t="str">
        <f t="shared" si="282"/>
        <v>Modelamiento</v>
      </c>
      <c r="L1288">
        <f t="shared" si="283"/>
        <v>0</v>
      </c>
      <c r="M1288">
        <v>31</v>
      </c>
      <c r="N1288" t="str">
        <f t="shared" si="284"/>
        <v>&lt;=35</v>
      </c>
      <c r="O1288" t="s">
        <v>56</v>
      </c>
      <c r="P1288" t="s">
        <v>39</v>
      </c>
      <c r="Q1288">
        <v>34637</v>
      </c>
      <c r="R1288">
        <v>1500</v>
      </c>
      <c r="S1288" t="str">
        <f t="shared" si="285"/>
        <v>&lt;=1500</v>
      </c>
      <c r="T1288">
        <v>1157.3900000000001</v>
      </c>
      <c r="U1288" t="str">
        <f t="shared" si="286"/>
        <v>&lt;=1200</v>
      </c>
      <c r="V1288" t="s">
        <v>601</v>
      </c>
      <c r="W1288">
        <v>34247</v>
      </c>
      <c r="X1288" s="12">
        <f t="shared" si="287"/>
        <v>4.3799456886734603E-2</v>
      </c>
      <c r="Y1288" t="str">
        <f t="shared" si="288"/>
        <v>&lt;=0.05</v>
      </c>
      <c r="Z1288" t="s">
        <v>32</v>
      </c>
      <c r="AA1288">
        <v>9</v>
      </c>
      <c r="AB1288" t="s">
        <v>32</v>
      </c>
      <c r="AC1288" t="str">
        <f t="shared" si="289"/>
        <v/>
      </c>
      <c r="AD1288" t="s">
        <v>32</v>
      </c>
      <c r="AE1288" t="str">
        <f t="shared" si="290"/>
        <v/>
      </c>
      <c r="AF1288" t="s">
        <v>32</v>
      </c>
      <c r="AG1288" t="str">
        <f t="shared" si="291"/>
        <v/>
      </c>
      <c r="AH1288" t="s">
        <v>32</v>
      </c>
      <c r="AI1288" t="str">
        <f t="shared" si="292"/>
        <v/>
      </c>
      <c r="AJ1288" t="s">
        <v>32</v>
      </c>
      <c r="AK1288" t="str">
        <f t="shared" si="293"/>
        <v/>
      </c>
      <c r="AL1288">
        <v>0</v>
      </c>
      <c r="AM1288">
        <v>0</v>
      </c>
      <c r="AN1288">
        <v>0</v>
      </c>
      <c r="AO1288" t="s">
        <v>32</v>
      </c>
      <c r="AP1288" t="s">
        <v>32</v>
      </c>
    </row>
    <row r="1289" spans="1:42" x14ac:dyDescent="0.25">
      <c r="A1289">
        <v>201607</v>
      </c>
      <c r="B1289" t="str">
        <f t="shared" si="280"/>
        <v>2016-II</v>
      </c>
      <c r="C1289" t="s">
        <v>1345</v>
      </c>
      <c r="D1289" t="s">
        <v>1345</v>
      </c>
      <c r="E1289">
        <v>30127441</v>
      </c>
      <c r="F1289" t="s">
        <v>29</v>
      </c>
      <c r="G1289">
        <v>0</v>
      </c>
      <c r="H1289">
        <v>0</v>
      </c>
      <c r="I1289">
        <v>0</v>
      </c>
      <c r="J1289">
        <f t="shared" si="281"/>
        <v>0</v>
      </c>
      <c r="K1289" t="str">
        <f t="shared" si="282"/>
        <v>Modelamiento</v>
      </c>
      <c r="L1289">
        <f t="shared" si="283"/>
        <v>0</v>
      </c>
      <c r="M1289">
        <v>39</v>
      </c>
      <c r="N1289" t="str">
        <f t="shared" si="284"/>
        <v>&lt;=40</v>
      </c>
      <c r="O1289" t="s">
        <v>56</v>
      </c>
      <c r="P1289" t="s">
        <v>31</v>
      </c>
      <c r="Q1289">
        <v>37953</v>
      </c>
      <c r="R1289">
        <v>1500</v>
      </c>
      <c r="S1289" t="str">
        <f t="shared" si="285"/>
        <v>&lt;=1500</v>
      </c>
      <c r="T1289">
        <v>1374.51</v>
      </c>
      <c r="U1289" t="str">
        <f t="shared" si="286"/>
        <v>&lt;=1400</v>
      </c>
      <c r="V1289" t="s">
        <v>587</v>
      </c>
      <c r="W1289">
        <v>37563</v>
      </c>
      <c r="X1289" s="12">
        <f t="shared" si="287"/>
        <v>3.9932912706652821E-2</v>
      </c>
      <c r="Y1289" t="str">
        <f t="shared" si="288"/>
        <v>&lt;=0.04</v>
      </c>
      <c r="Z1289" t="s">
        <v>32</v>
      </c>
      <c r="AA1289">
        <v>9</v>
      </c>
      <c r="AB1289" t="s">
        <v>32</v>
      </c>
      <c r="AC1289" t="str">
        <f t="shared" si="289"/>
        <v/>
      </c>
      <c r="AD1289" t="s">
        <v>32</v>
      </c>
      <c r="AE1289" t="str">
        <f t="shared" si="290"/>
        <v/>
      </c>
      <c r="AF1289" t="s">
        <v>32</v>
      </c>
      <c r="AG1289" t="str">
        <f t="shared" si="291"/>
        <v/>
      </c>
      <c r="AH1289" t="s">
        <v>32</v>
      </c>
      <c r="AI1289" t="str">
        <f t="shared" si="292"/>
        <v/>
      </c>
      <c r="AJ1289" t="s">
        <v>32</v>
      </c>
      <c r="AK1289" t="str">
        <f t="shared" si="293"/>
        <v/>
      </c>
      <c r="AL1289">
        <v>0</v>
      </c>
      <c r="AM1289">
        <v>0</v>
      </c>
      <c r="AN1289">
        <v>0</v>
      </c>
      <c r="AO1289" t="s">
        <v>32</v>
      </c>
      <c r="AP1289" t="s">
        <v>32</v>
      </c>
    </row>
    <row r="1290" spans="1:42" x14ac:dyDescent="0.25">
      <c r="A1290">
        <v>201607</v>
      </c>
      <c r="B1290" t="str">
        <f t="shared" si="280"/>
        <v>2016-II</v>
      </c>
      <c r="C1290" t="s">
        <v>1346</v>
      </c>
      <c r="D1290" t="s">
        <v>1346</v>
      </c>
      <c r="E1290">
        <v>30126937</v>
      </c>
      <c r="F1290" t="s">
        <v>29</v>
      </c>
      <c r="G1290">
        <v>0</v>
      </c>
      <c r="H1290">
        <v>0</v>
      </c>
      <c r="I1290">
        <v>0</v>
      </c>
      <c r="J1290">
        <f t="shared" si="281"/>
        <v>0</v>
      </c>
      <c r="K1290" t="str">
        <f t="shared" si="282"/>
        <v>Modelamiento</v>
      </c>
      <c r="L1290">
        <f t="shared" si="283"/>
        <v>0</v>
      </c>
      <c r="M1290">
        <v>30</v>
      </c>
      <c r="N1290" t="str">
        <f t="shared" si="284"/>
        <v>&lt;=30</v>
      </c>
      <c r="O1290" t="s">
        <v>72</v>
      </c>
      <c r="P1290" t="s">
        <v>39</v>
      </c>
      <c r="Q1290">
        <v>46985</v>
      </c>
      <c r="R1290">
        <v>1500</v>
      </c>
      <c r="S1290" t="str">
        <f t="shared" si="285"/>
        <v>&lt;=1500</v>
      </c>
      <c r="T1290">
        <v>1563.2</v>
      </c>
      <c r="U1290" t="str">
        <f t="shared" si="286"/>
        <v>&gt;1500</v>
      </c>
      <c r="V1290" t="s">
        <v>597</v>
      </c>
      <c r="W1290">
        <v>46595</v>
      </c>
      <c r="X1290" s="12">
        <f t="shared" si="287"/>
        <v>3.219229531065565E-2</v>
      </c>
      <c r="Y1290" t="str">
        <f t="shared" si="288"/>
        <v>&lt;=0.04</v>
      </c>
      <c r="Z1290" t="s">
        <v>32</v>
      </c>
      <c r="AA1290">
        <v>1</v>
      </c>
      <c r="AB1290">
        <v>28425.83</v>
      </c>
      <c r="AC1290" t="str">
        <f t="shared" si="289"/>
        <v>&gt;5000</v>
      </c>
      <c r="AD1290">
        <v>16</v>
      </c>
      <c r="AE1290" t="str">
        <f t="shared" si="290"/>
        <v>&lt;=30</v>
      </c>
      <c r="AF1290">
        <v>0</v>
      </c>
      <c r="AG1290" t="str">
        <f t="shared" si="291"/>
        <v>&lt;=500</v>
      </c>
      <c r="AH1290" t="s">
        <v>32</v>
      </c>
      <c r="AI1290" t="str">
        <f t="shared" si="292"/>
        <v/>
      </c>
      <c r="AJ1290" t="s">
        <v>32</v>
      </c>
      <c r="AK1290" t="str">
        <f t="shared" si="293"/>
        <v/>
      </c>
      <c r="AL1290">
        <v>12</v>
      </c>
      <c r="AM1290">
        <v>3</v>
      </c>
      <c r="AN1290">
        <v>0</v>
      </c>
      <c r="AO1290">
        <v>1</v>
      </c>
      <c r="AP1290" t="s">
        <v>32</v>
      </c>
    </row>
    <row r="1291" spans="1:42" x14ac:dyDescent="0.25">
      <c r="A1291">
        <v>201607</v>
      </c>
      <c r="B1291" t="str">
        <f t="shared" si="280"/>
        <v>2016-II</v>
      </c>
      <c r="C1291" t="s">
        <v>1347</v>
      </c>
      <c r="D1291" t="s">
        <v>1347</v>
      </c>
      <c r="E1291">
        <v>30130160</v>
      </c>
      <c r="F1291" t="s">
        <v>29</v>
      </c>
      <c r="G1291">
        <v>0</v>
      </c>
      <c r="H1291">
        <v>0</v>
      </c>
      <c r="I1291">
        <v>0</v>
      </c>
      <c r="J1291">
        <f t="shared" si="281"/>
        <v>0</v>
      </c>
      <c r="K1291" t="str">
        <f t="shared" si="282"/>
        <v>Modelamiento</v>
      </c>
      <c r="L1291">
        <f t="shared" si="283"/>
        <v>0</v>
      </c>
      <c r="M1291">
        <v>49</v>
      </c>
      <c r="N1291" t="str">
        <f t="shared" si="284"/>
        <v>&lt;=50</v>
      </c>
      <c r="O1291" t="s">
        <v>56</v>
      </c>
      <c r="P1291" t="s">
        <v>31</v>
      </c>
      <c r="Q1291">
        <v>30530</v>
      </c>
      <c r="R1291">
        <v>499</v>
      </c>
      <c r="S1291" t="str">
        <f t="shared" si="285"/>
        <v>&lt;=500</v>
      </c>
      <c r="T1291">
        <v>1102.26</v>
      </c>
      <c r="U1291" t="str">
        <f t="shared" si="286"/>
        <v>&lt;=1200</v>
      </c>
      <c r="V1291" t="s">
        <v>585</v>
      </c>
      <c r="W1291">
        <v>29139</v>
      </c>
      <c r="X1291" s="12">
        <f t="shared" si="287"/>
        <v>1.7124815539311576E-2</v>
      </c>
      <c r="Y1291" t="str">
        <f t="shared" si="288"/>
        <v>&lt;=0.02</v>
      </c>
      <c r="Z1291" t="s">
        <v>32</v>
      </c>
      <c r="AA1291">
        <v>4</v>
      </c>
      <c r="AB1291">
        <v>1452.41</v>
      </c>
      <c r="AC1291" t="str">
        <f t="shared" si="289"/>
        <v>&lt;=2000</v>
      </c>
      <c r="AD1291">
        <v>331</v>
      </c>
      <c r="AE1291" t="str">
        <f t="shared" si="290"/>
        <v>&gt;120</v>
      </c>
      <c r="AF1291">
        <v>1411.31</v>
      </c>
      <c r="AG1291" t="str">
        <f t="shared" si="291"/>
        <v>&lt;=2000</v>
      </c>
      <c r="AH1291">
        <v>83.91</v>
      </c>
      <c r="AI1291" t="str">
        <f t="shared" si="292"/>
        <v>&lt;=500</v>
      </c>
      <c r="AJ1291">
        <v>1</v>
      </c>
      <c r="AK1291" t="str">
        <f t="shared" si="293"/>
        <v>&gt;0.9</v>
      </c>
      <c r="AL1291">
        <v>12</v>
      </c>
      <c r="AM1291">
        <v>0</v>
      </c>
      <c r="AN1291">
        <v>7</v>
      </c>
      <c r="AO1291" t="s">
        <v>32</v>
      </c>
      <c r="AP1291">
        <v>1</v>
      </c>
    </row>
    <row r="1292" spans="1:42" x14ac:dyDescent="0.25">
      <c r="A1292">
        <v>201607</v>
      </c>
      <c r="B1292" t="str">
        <f t="shared" si="280"/>
        <v>2016-II</v>
      </c>
      <c r="C1292" t="s">
        <v>1348</v>
      </c>
      <c r="D1292" t="s">
        <v>1348</v>
      </c>
      <c r="E1292">
        <v>30111005</v>
      </c>
      <c r="F1292" t="s">
        <v>29</v>
      </c>
      <c r="G1292">
        <v>1</v>
      </c>
      <c r="H1292">
        <v>0</v>
      </c>
      <c r="I1292">
        <v>0</v>
      </c>
      <c r="J1292">
        <f t="shared" si="281"/>
        <v>0</v>
      </c>
      <c r="K1292" t="str">
        <f t="shared" si="282"/>
        <v>Modelamiento</v>
      </c>
      <c r="L1292">
        <f t="shared" si="283"/>
        <v>0</v>
      </c>
      <c r="M1292">
        <v>44</v>
      </c>
      <c r="N1292" t="str">
        <f t="shared" si="284"/>
        <v>&lt;=45</v>
      </c>
      <c r="O1292" t="s">
        <v>56</v>
      </c>
      <c r="P1292" t="s">
        <v>31</v>
      </c>
      <c r="Q1292">
        <v>49974</v>
      </c>
      <c r="R1292">
        <v>2000</v>
      </c>
      <c r="S1292" t="str">
        <f t="shared" si="285"/>
        <v>&lt;=2000</v>
      </c>
      <c r="T1292">
        <v>1667.37</v>
      </c>
      <c r="U1292" t="str">
        <f t="shared" si="286"/>
        <v>&gt;1500</v>
      </c>
      <c r="V1292" t="s">
        <v>587</v>
      </c>
      <c r="W1292">
        <v>50084</v>
      </c>
      <c r="X1292" s="12">
        <f t="shared" si="287"/>
        <v>3.9932912706652821E-2</v>
      </c>
      <c r="Y1292" t="str">
        <f t="shared" si="288"/>
        <v>&lt;=0.04</v>
      </c>
      <c r="Z1292" t="s">
        <v>32</v>
      </c>
      <c r="AA1292">
        <v>4</v>
      </c>
      <c r="AB1292">
        <v>1576.5</v>
      </c>
      <c r="AC1292" t="str">
        <f t="shared" si="289"/>
        <v>&lt;=2000</v>
      </c>
      <c r="AD1292">
        <v>1988</v>
      </c>
      <c r="AE1292" t="str">
        <f t="shared" si="290"/>
        <v>&gt;120</v>
      </c>
      <c r="AF1292">
        <v>1576.5</v>
      </c>
      <c r="AG1292" t="str">
        <f t="shared" si="291"/>
        <v>&lt;=2000</v>
      </c>
      <c r="AH1292" t="s">
        <v>32</v>
      </c>
      <c r="AI1292" t="str">
        <f t="shared" si="292"/>
        <v/>
      </c>
      <c r="AJ1292" t="s">
        <v>32</v>
      </c>
      <c r="AK1292" t="str">
        <f t="shared" si="293"/>
        <v/>
      </c>
      <c r="AL1292">
        <v>12</v>
      </c>
      <c r="AM1292">
        <v>0</v>
      </c>
      <c r="AN1292">
        <v>12</v>
      </c>
      <c r="AO1292" t="s">
        <v>32</v>
      </c>
      <c r="AP1292">
        <v>1</v>
      </c>
    </row>
    <row r="1293" spans="1:42" x14ac:dyDescent="0.25">
      <c r="A1293">
        <v>201607</v>
      </c>
      <c r="B1293" t="str">
        <f t="shared" si="280"/>
        <v>2016-II</v>
      </c>
      <c r="C1293" t="s">
        <v>1349</v>
      </c>
      <c r="D1293" t="s">
        <v>1349</v>
      </c>
      <c r="E1293">
        <v>30125967</v>
      </c>
      <c r="F1293" t="s">
        <v>29</v>
      </c>
      <c r="G1293">
        <v>0</v>
      </c>
      <c r="H1293">
        <v>0</v>
      </c>
      <c r="I1293">
        <v>0</v>
      </c>
      <c r="J1293">
        <f t="shared" si="281"/>
        <v>0</v>
      </c>
      <c r="K1293" t="str">
        <f t="shared" si="282"/>
        <v>Modelamiento</v>
      </c>
      <c r="L1293">
        <f t="shared" si="283"/>
        <v>0</v>
      </c>
      <c r="M1293">
        <v>31</v>
      </c>
      <c r="N1293" t="str">
        <f t="shared" si="284"/>
        <v>&lt;=35</v>
      </c>
      <c r="O1293" t="s">
        <v>56</v>
      </c>
      <c r="P1293" t="s">
        <v>39</v>
      </c>
      <c r="Q1293">
        <v>40685</v>
      </c>
      <c r="R1293">
        <v>1500</v>
      </c>
      <c r="S1293" t="str">
        <f t="shared" si="285"/>
        <v>&lt;=1500</v>
      </c>
      <c r="T1293">
        <v>1352.76</v>
      </c>
      <c r="U1293" t="str">
        <f t="shared" si="286"/>
        <v>&lt;=1400</v>
      </c>
      <c r="V1293" t="s">
        <v>589</v>
      </c>
      <c r="W1293">
        <v>40295</v>
      </c>
      <c r="X1293" s="12">
        <f t="shared" si="287"/>
        <v>3.7225462216155851E-2</v>
      </c>
      <c r="Y1293" t="str">
        <f t="shared" si="288"/>
        <v>&lt;=0.04</v>
      </c>
      <c r="Z1293" t="s">
        <v>32</v>
      </c>
      <c r="AA1293">
        <v>0</v>
      </c>
      <c r="AB1293">
        <v>1868.39</v>
      </c>
      <c r="AC1293" t="str">
        <f t="shared" si="289"/>
        <v>&lt;=2000</v>
      </c>
      <c r="AD1293">
        <v>2</v>
      </c>
      <c r="AE1293" t="str">
        <f t="shared" si="290"/>
        <v>&lt;=8</v>
      </c>
      <c r="AF1293">
        <v>0</v>
      </c>
      <c r="AG1293" t="str">
        <f t="shared" si="291"/>
        <v>&lt;=500</v>
      </c>
      <c r="AH1293" t="s">
        <v>32</v>
      </c>
      <c r="AI1293" t="str">
        <f t="shared" si="292"/>
        <v/>
      </c>
      <c r="AJ1293" t="s">
        <v>32</v>
      </c>
      <c r="AK1293" t="str">
        <f t="shared" si="293"/>
        <v/>
      </c>
      <c r="AL1293">
        <v>8</v>
      </c>
      <c r="AM1293">
        <v>8</v>
      </c>
      <c r="AN1293">
        <v>0</v>
      </c>
      <c r="AO1293">
        <v>1</v>
      </c>
      <c r="AP1293" t="s">
        <v>32</v>
      </c>
    </row>
    <row r="1294" spans="1:42" x14ac:dyDescent="0.25">
      <c r="A1294">
        <v>201607</v>
      </c>
      <c r="B1294" t="str">
        <f t="shared" si="280"/>
        <v>2016-II</v>
      </c>
      <c r="C1294" t="s">
        <v>1350</v>
      </c>
      <c r="D1294" t="s">
        <v>1350</v>
      </c>
      <c r="E1294">
        <v>30127294</v>
      </c>
      <c r="F1294" t="s">
        <v>29</v>
      </c>
      <c r="G1294">
        <v>0</v>
      </c>
      <c r="H1294">
        <v>0</v>
      </c>
      <c r="I1294">
        <v>0</v>
      </c>
      <c r="J1294">
        <f t="shared" si="281"/>
        <v>0</v>
      </c>
      <c r="K1294" t="str">
        <f t="shared" si="282"/>
        <v>Modelamiento</v>
      </c>
      <c r="L1294">
        <f t="shared" si="283"/>
        <v>0</v>
      </c>
      <c r="M1294">
        <v>43</v>
      </c>
      <c r="N1294" t="str">
        <f t="shared" si="284"/>
        <v>&lt;=45</v>
      </c>
      <c r="O1294" t="s">
        <v>72</v>
      </c>
      <c r="P1294" t="s">
        <v>35</v>
      </c>
      <c r="Q1294">
        <v>49322</v>
      </c>
      <c r="R1294">
        <v>1500</v>
      </c>
      <c r="S1294" t="str">
        <f t="shared" si="285"/>
        <v>&lt;=1500</v>
      </c>
      <c r="T1294">
        <v>1641.97</v>
      </c>
      <c r="U1294" t="str">
        <f t="shared" si="286"/>
        <v>&gt;1500</v>
      </c>
      <c r="V1294" t="s">
        <v>597</v>
      </c>
      <c r="W1294">
        <v>48932</v>
      </c>
      <c r="X1294" s="12">
        <f t="shared" si="287"/>
        <v>3.0654786233957329E-2</v>
      </c>
      <c r="Y1294" t="str">
        <f t="shared" si="288"/>
        <v>&lt;=0.04</v>
      </c>
      <c r="Z1294" t="s">
        <v>32</v>
      </c>
      <c r="AA1294">
        <v>0</v>
      </c>
      <c r="AB1294">
        <v>15168.23</v>
      </c>
      <c r="AC1294" t="str">
        <f t="shared" si="289"/>
        <v>&gt;5000</v>
      </c>
      <c r="AD1294">
        <v>0</v>
      </c>
      <c r="AE1294" t="str">
        <f t="shared" si="290"/>
        <v>=0</v>
      </c>
      <c r="AF1294">
        <v>0</v>
      </c>
      <c r="AG1294" t="str">
        <f t="shared" si="291"/>
        <v>&lt;=500</v>
      </c>
      <c r="AH1294">
        <v>10654.12</v>
      </c>
      <c r="AI1294" t="str">
        <f t="shared" si="292"/>
        <v>&gt;5000</v>
      </c>
      <c r="AJ1294">
        <v>0.93149999999999999</v>
      </c>
      <c r="AK1294" t="str">
        <f t="shared" si="293"/>
        <v>&gt;0.9</v>
      </c>
      <c r="AL1294">
        <v>12</v>
      </c>
      <c r="AM1294">
        <v>12</v>
      </c>
      <c r="AN1294">
        <v>0</v>
      </c>
      <c r="AO1294">
        <v>1</v>
      </c>
      <c r="AP1294" t="s">
        <v>32</v>
      </c>
    </row>
    <row r="1295" spans="1:42" x14ac:dyDescent="0.25">
      <c r="A1295">
        <v>201607</v>
      </c>
      <c r="B1295" t="str">
        <f t="shared" si="280"/>
        <v>2016-II</v>
      </c>
      <c r="C1295" t="s">
        <v>1351</v>
      </c>
      <c r="D1295" t="s">
        <v>1351</v>
      </c>
      <c r="E1295">
        <v>30128441</v>
      </c>
      <c r="F1295" t="s">
        <v>29</v>
      </c>
      <c r="G1295">
        <v>1</v>
      </c>
      <c r="H1295">
        <v>0</v>
      </c>
      <c r="I1295">
        <v>0</v>
      </c>
      <c r="J1295">
        <f t="shared" si="281"/>
        <v>0</v>
      </c>
      <c r="K1295" t="str">
        <f t="shared" si="282"/>
        <v>Modelamiento</v>
      </c>
      <c r="L1295">
        <f t="shared" si="283"/>
        <v>0</v>
      </c>
      <c r="M1295">
        <v>23</v>
      </c>
      <c r="N1295" t="str">
        <f t="shared" si="284"/>
        <v>&lt;=25</v>
      </c>
      <c r="O1295" t="s">
        <v>56</v>
      </c>
      <c r="P1295" t="s">
        <v>31</v>
      </c>
      <c r="Q1295">
        <v>46442</v>
      </c>
      <c r="R1295">
        <v>1500</v>
      </c>
      <c r="S1295" t="str">
        <f t="shared" si="285"/>
        <v>&lt;=1500</v>
      </c>
      <c r="T1295">
        <v>1545.13</v>
      </c>
      <c r="U1295" t="str">
        <f t="shared" si="286"/>
        <v>&gt;1500</v>
      </c>
      <c r="V1295" t="s">
        <v>589</v>
      </c>
      <c r="W1295">
        <v>46052</v>
      </c>
      <c r="X1295" s="12">
        <f t="shared" si="287"/>
        <v>3.2571875271432293E-2</v>
      </c>
      <c r="Y1295" t="str">
        <f t="shared" si="288"/>
        <v>&lt;=0.04</v>
      </c>
      <c r="Z1295" t="s">
        <v>32</v>
      </c>
      <c r="AA1295">
        <v>9</v>
      </c>
      <c r="AB1295" t="s">
        <v>32</v>
      </c>
      <c r="AC1295" t="str">
        <f t="shared" si="289"/>
        <v/>
      </c>
      <c r="AD1295" t="s">
        <v>32</v>
      </c>
      <c r="AE1295" t="str">
        <f t="shared" si="290"/>
        <v/>
      </c>
      <c r="AF1295" t="s">
        <v>32</v>
      </c>
      <c r="AG1295" t="str">
        <f t="shared" si="291"/>
        <v/>
      </c>
      <c r="AH1295" t="s">
        <v>32</v>
      </c>
      <c r="AI1295" t="str">
        <f t="shared" si="292"/>
        <v/>
      </c>
      <c r="AJ1295" t="s">
        <v>32</v>
      </c>
      <c r="AK1295" t="str">
        <f t="shared" si="293"/>
        <v/>
      </c>
      <c r="AL1295">
        <v>0</v>
      </c>
      <c r="AM1295">
        <v>0</v>
      </c>
      <c r="AN1295">
        <v>0</v>
      </c>
      <c r="AO1295" t="s">
        <v>32</v>
      </c>
      <c r="AP1295" t="s">
        <v>32</v>
      </c>
    </row>
    <row r="1296" spans="1:42" x14ac:dyDescent="0.25">
      <c r="A1296">
        <v>201607</v>
      </c>
      <c r="B1296" t="str">
        <f t="shared" si="280"/>
        <v>2016-II</v>
      </c>
      <c r="C1296" t="s">
        <v>1352</v>
      </c>
      <c r="D1296" t="s">
        <v>1352</v>
      </c>
      <c r="E1296">
        <v>30129117</v>
      </c>
      <c r="F1296" t="s">
        <v>29</v>
      </c>
      <c r="G1296">
        <v>1</v>
      </c>
      <c r="H1296">
        <v>0</v>
      </c>
      <c r="I1296">
        <v>0</v>
      </c>
      <c r="J1296">
        <f t="shared" si="281"/>
        <v>0</v>
      </c>
      <c r="K1296" t="str">
        <f t="shared" si="282"/>
        <v>Modelamiento</v>
      </c>
      <c r="L1296">
        <f t="shared" si="283"/>
        <v>0</v>
      </c>
      <c r="M1296">
        <v>29</v>
      </c>
      <c r="N1296" t="str">
        <f t="shared" si="284"/>
        <v>&lt;=30</v>
      </c>
      <c r="O1296" t="s">
        <v>56</v>
      </c>
      <c r="P1296" t="s">
        <v>39</v>
      </c>
      <c r="Q1296">
        <v>49172</v>
      </c>
      <c r="R1296">
        <v>1650</v>
      </c>
      <c r="S1296" t="str">
        <f t="shared" si="285"/>
        <v>&lt;=2000</v>
      </c>
      <c r="T1296">
        <v>1642.5</v>
      </c>
      <c r="U1296" t="str">
        <f t="shared" si="286"/>
        <v>&gt;1500</v>
      </c>
      <c r="V1296" t="s">
        <v>597</v>
      </c>
      <c r="W1296">
        <v>48932</v>
      </c>
      <c r="X1296" s="12">
        <f t="shared" si="287"/>
        <v>3.3720264857353063E-2</v>
      </c>
      <c r="Y1296" t="str">
        <f t="shared" si="288"/>
        <v>&lt;=0.04</v>
      </c>
      <c r="Z1296" t="s">
        <v>32</v>
      </c>
      <c r="AA1296">
        <v>9</v>
      </c>
      <c r="AB1296" t="s">
        <v>32</v>
      </c>
      <c r="AC1296" t="str">
        <f t="shared" si="289"/>
        <v/>
      </c>
      <c r="AD1296" t="s">
        <v>32</v>
      </c>
      <c r="AE1296" t="str">
        <f t="shared" si="290"/>
        <v/>
      </c>
      <c r="AF1296" t="s">
        <v>32</v>
      </c>
      <c r="AG1296" t="str">
        <f t="shared" si="291"/>
        <v/>
      </c>
      <c r="AH1296" t="s">
        <v>32</v>
      </c>
      <c r="AI1296" t="str">
        <f t="shared" si="292"/>
        <v/>
      </c>
      <c r="AJ1296" t="s">
        <v>32</v>
      </c>
      <c r="AK1296" t="str">
        <f t="shared" si="293"/>
        <v/>
      </c>
      <c r="AL1296">
        <v>0</v>
      </c>
      <c r="AM1296">
        <v>0</v>
      </c>
      <c r="AN1296">
        <v>0</v>
      </c>
      <c r="AO1296" t="s">
        <v>32</v>
      </c>
      <c r="AP1296" t="s">
        <v>32</v>
      </c>
    </row>
    <row r="1297" spans="1:42" x14ac:dyDescent="0.25">
      <c r="A1297">
        <v>201607</v>
      </c>
      <c r="B1297" t="str">
        <f t="shared" si="280"/>
        <v>2016-II</v>
      </c>
      <c r="C1297" t="s">
        <v>1353</v>
      </c>
      <c r="D1297" t="s">
        <v>1353</v>
      </c>
      <c r="E1297">
        <v>30129563</v>
      </c>
      <c r="F1297" t="s">
        <v>29</v>
      </c>
      <c r="G1297">
        <v>0</v>
      </c>
      <c r="H1297">
        <v>0</v>
      </c>
      <c r="I1297">
        <v>0</v>
      </c>
      <c r="J1297">
        <f t="shared" si="281"/>
        <v>0</v>
      </c>
      <c r="K1297" t="str">
        <f t="shared" si="282"/>
        <v>Modelamiento</v>
      </c>
      <c r="L1297">
        <f t="shared" si="283"/>
        <v>0</v>
      </c>
      <c r="M1297">
        <v>41</v>
      </c>
      <c r="N1297" t="str">
        <f t="shared" si="284"/>
        <v>&lt;=45</v>
      </c>
      <c r="O1297" t="s">
        <v>56</v>
      </c>
      <c r="P1297" t="s">
        <v>39</v>
      </c>
      <c r="Q1297">
        <v>49022</v>
      </c>
      <c r="R1297">
        <v>1800</v>
      </c>
      <c r="S1297" t="str">
        <f t="shared" si="285"/>
        <v>&lt;=2000</v>
      </c>
      <c r="T1297">
        <v>1627.94</v>
      </c>
      <c r="U1297" t="str">
        <f t="shared" si="286"/>
        <v>&gt;1500</v>
      </c>
      <c r="V1297" t="s">
        <v>597</v>
      </c>
      <c r="W1297">
        <v>48932</v>
      </c>
      <c r="X1297" s="12">
        <f t="shared" si="287"/>
        <v>3.6785743480748798E-2</v>
      </c>
      <c r="Y1297" t="str">
        <f t="shared" si="288"/>
        <v>&lt;=0.04</v>
      </c>
      <c r="Z1297" t="s">
        <v>32</v>
      </c>
      <c r="AA1297">
        <v>9</v>
      </c>
      <c r="AB1297" t="s">
        <v>32</v>
      </c>
      <c r="AC1297" t="str">
        <f t="shared" si="289"/>
        <v/>
      </c>
      <c r="AD1297" t="s">
        <v>32</v>
      </c>
      <c r="AE1297" t="str">
        <f t="shared" si="290"/>
        <v/>
      </c>
      <c r="AF1297" t="s">
        <v>32</v>
      </c>
      <c r="AG1297" t="str">
        <f t="shared" si="291"/>
        <v/>
      </c>
      <c r="AH1297" t="s">
        <v>32</v>
      </c>
      <c r="AI1297" t="str">
        <f t="shared" si="292"/>
        <v/>
      </c>
      <c r="AJ1297" t="s">
        <v>32</v>
      </c>
      <c r="AK1297" t="str">
        <f t="shared" si="293"/>
        <v/>
      </c>
      <c r="AL1297">
        <v>0</v>
      </c>
      <c r="AM1297">
        <v>0</v>
      </c>
      <c r="AN1297">
        <v>0</v>
      </c>
      <c r="AO1297" t="s">
        <v>32</v>
      </c>
      <c r="AP1297" t="s">
        <v>32</v>
      </c>
    </row>
    <row r="1298" spans="1:42" x14ac:dyDescent="0.25">
      <c r="A1298">
        <v>201607</v>
      </c>
      <c r="B1298" t="str">
        <f t="shared" si="280"/>
        <v>2016-II</v>
      </c>
      <c r="C1298" t="s">
        <v>1354</v>
      </c>
      <c r="D1298" t="s">
        <v>1354</v>
      </c>
      <c r="E1298">
        <v>30131788</v>
      </c>
      <c r="F1298" t="s">
        <v>29</v>
      </c>
      <c r="G1298">
        <v>1</v>
      </c>
      <c r="H1298">
        <v>0</v>
      </c>
      <c r="I1298">
        <v>0</v>
      </c>
      <c r="J1298">
        <f t="shared" si="281"/>
        <v>0</v>
      </c>
      <c r="K1298" t="str">
        <f t="shared" si="282"/>
        <v>Modelamiento</v>
      </c>
      <c r="L1298">
        <f t="shared" si="283"/>
        <v>0</v>
      </c>
      <c r="M1298">
        <v>32</v>
      </c>
      <c r="N1298" t="str">
        <f t="shared" si="284"/>
        <v>&lt;=35</v>
      </c>
      <c r="O1298" t="s">
        <v>56</v>
      </c>
      <c r="P1298" t="s">
        <v>39</v>
      </c>
      <c r="Q1298">
        <v>48974</v>
      </c>
      <c r="R1298">
        <v>2000</v>
      </c>
      <c r="S1298" t="str">
        <f t="shared" si="285"/>
        <v>&lt;=2000</v>
      </c>
      <c r="T1298">
        <v>1665.99</v>
      </c>
      <c r="U1298" t="str">
        <f t="shared" si="286"/>
        <v>&gt;1500</v>
      </c>
      <c r="V1298" t="s">
        <v>587</v>
      </c>
      <c r="W1298">
        <v>49084</v>
      </c>
      <c r="X1298" s="12">
        <f t="shared" si="287"/>
        <v>4.0746475429875313E-2</v>
      </c>
      <c r="Y1298" t="str">
        <f t="shared" si="288"/>
        <v>&lt;=0.05</v>
      </c>
      <c r="Z1298" t="s">
        <v>32</v>
      </c>
      <c r="AA1298">
        <v>4</v>
      </c>
      <c r="AB1298">
        <v>694.09</v>
      </c>
      <c r="AC1298" t="str">
        <f t="shared" si="289"/>
        <v>&lt;=1000</v>
      </c>
      <c r="AD1298">
        <v>129</v>
      </c>
      <c r="AE1298" t="str">
        <f t="shared" si="290"/>
        <v>&gt;120</v>
      </c>
      <c r="AF1298">
        <v>0</v>
      </c>
      <c r="AG1298" t="str">
        <f t="shared" si="291"/>
        <v>&lt;=500</v>
      </c>
      <c r="AH1298" t="s">
        <v>32</v>
      </c>
      <c r="AI1298" t="str">
        <f t="shared" si="292"/>
        <v/>
      </c>
      <c r="AJ1298" t="s">
        <v>32</v>
      </c>
      <c r="AK1298" t="str">
        <f t="shared" si="293"/>
        <v/>
      </c>
      <c r="AL1298">
        <v>11</v>
      </c>
      <c r="AM1298">
        <v>7</v>
      </c>
      <c r="AN1298">
        <v>1</v>
      </c>
      <c r="AO1298">
        <v>5</v>
      </c>
      <c r="AP1298">
        <v>1</v>
      </c>
    </row>
    <row r="1299" spans="1:42" x14ac:dyDescent="0.25">
      <c r="A1299">
        <v>201607</v>
      </c>
      <c r="B1299" t="str">
        <f t="shared" si="280"/>
        <v>2016-II</v>
      </c>
      <c r="C1299" t="s">
        <v>1355</v>
      </c>
      <c r="D1299" t="s">
        <v>1355</v>
      </c>
      <c r="E1299">
        <v>30125581</v>
      </c>
      <c r="F1299" t="s">
        <v>29</v>
      </c>
      <c r="G1299">
        <v>0</v>
      </c>
      <c r="H1299">
        <v>0</v>
      </c>
      <c r="I1299">
        <v>0</v>
      </c>
      <c r="J1299">
        <f t="shared" si="281"/>
        <v>0</v>
      </c>
      <c r="K1299" t="str">
        <f t="shared" si="282"/>
        <v>Modelamiento</v>
      </c>
      <c r="L1299">
        <f t="shared" si="283"/>
        <v>0</v>
      </c>
      <c r="M1299">
        <v>38</v>
      </c>
      <c r="N1299" t="str">
        <f t="shared" si="284"/>
        <v>&lt;=40</v>
      </c>
      <c r="O1299" t="s">
        <v>72</v>
      </c>
      <c r="P1299" t="s">
        <v>69</v>
      </c>
      <c r="Q1299">
        <v>34929</v>
      </c>
      <c r="R1299">
        <v>1500</v>
      </c>
      <c r="S1299" t="str">
        <f t="shared" si="285"/>
        <v>&lt;=1500</v>
      </c>
      <c r="T1299">
        <v>1263.43</v>
      </c>
      <c r="U1299" t="str">
        <f t="shared" si="286"/>
        <v>&lt;=1300</v>
      </c>
      <c r="V1299" t="s">
        <v>589</v>
      </c>
      <c r="W1299">
        <v>34539</v>
      </c>
      <c r="X1299" s="12">
        <f t="shared" si="287"/>
        <v>4.3429167028576389E-2</v>
      </c>
      <c r="Y1299" t="str">
        <f t="shared" si="288"/>
        <v>&lt;=0.05</v>
      </c>
      <c r="Z1299" t="s">
        <v>32</v>
      </c>
      <c r="AA1299">
        <v>0</v>
      </c>
      <c r="AB1299">
        <v>17324.310000000001</v>
      </c>
      <c r="AC1299" t="str">
        <f t="shared" si="289"/>
        <v>&gt;5000</v>
      </c>
      <c r="AD1299">
        <v>0</v>
      </c>
      <c r="AE1299" t="str">
        <f t="shared" si="290"/>
        <v>=0</v>
      </c>
      <c r="AF1299">
        <v>0</v>
      </c>
      <c r="AG1299" t="str">
        <f t="shared" si="291"/>
        <v>&lt;=500</v>
      </c>
      <c r="AH1299" t="s">
        <v>32</v>
      </c>
      <c r="AI1299" t="str">
        <f t="shared" si="292"/>
        <v/>
      </c>
      <c r="AJ1299" t="s">
        <v>32</v>
      </c>
      <c r="AK1299" t="str">
        <f t="shared" si="293"/>
        <v/>
      </c>
      <c r="AL1299">
        <v>12</v>
      </c>
      <c r="AM1299">
        <v>12</v>
      </c>
      <c r="AN1299">
        <v>0</v>
      </c>
      <c r="AO1299">
        <v>1</v>
      </c>
      <c r="AP1299" t="s">
        <v>32</v>
      </c>
    </row>
    <row r="1300" spans="1:42" x14ac:dyDescent="0.25">
      <c r="A1300">
        <v>201607</v>
      </c>
      <c r="B1300" t="str">
        <f t="shared" si="280"/>
        <v>2016-II</v>
      </c>
      <c r="C1300" t="s">
        <v>1356</v>
      </c>
      <c r="D1300" t="s">
        <v>1356</v>
      </c>
      <c r="E1300">
        <v>30131461</v>
      </c>
      <c r="F1300" t="s">
        <v>29</v>
      </c>
      <c r="G1300">
        <v>1</v>
      </c>
      <c r="H1300">
        <v>0</v>
      </c>
      <c r="I1300">
        <v>0</v>
      </c>
      <c r="J1300">
        <f t="shared" si="281"/>
        <v>0</v>
      </c>
      <c r="K1300" t="str">
        <f t="shared" si="282"/>
        <v>Modelamiento</v>
      </c>
      <c r="L1300">
        <f t="shared" si="283"/>
        <v>0</v>
      </c>
      <c r="M1300">
        <v>40</v>
      </c>
      <c r="N1300" t="str">
        <f t="shared" si="284"/>
        <v>&lt;=40</v>
      </c>
      <c r="O1300" t="s">
        <v>56</v>
      </c>
      <c r="P1300" t="s">
        <v>39</v>
      </c>
      <c r="Q1300">
        <v>34785</v>
      </c>
      <c r="R1300">
        <v>1100</v>
      </c>
      <c r="S1300" t="str">
        <f t="shared" si="285"/>
        <v>&lt;=1500</v>
      </c>
      <c r="T1300">
        <v>1047.3399999999999</v>
      </c>
      <c r="U1300" t="str">
        <f t="shared" si="286"/>
        <v>&lt;=1100</v>
      </c>
      <c r="V1300" t="s">
        <v>585</v>
      </c>
      <c r="W1300">
        <v>33995</v>
      </c>
      <c r="X1300" s="12">
        <f t="shared" si="287"/>
        <v>3.2357699661714957E-2</v>
      </c>
      <c r="Y1300" t="str">
        <f t="shared" si="288"/>
        <v>&lt;=0.04</v>
      </c>
      <c r="Z1300" t="s">
        <v>32</v>
      </c>
      <c r="AA1300">
        <v>4</v>
      </c>
      <c r="AB1300">
        <v>883.89</v>
      </c>
      <c r="AC1300" t="str">
        <f t="shared" si="289"/>
        <v>&lt;=1000</v>
      </c>
      <c r="AD1300">
        <v>183</v>
      </c>
      <c r="AE1300" t="str">
        <f t="shared" si="290"/>
        <v>&gt;120</v>
      </c>
      <c r="AF1300">
        <v>883.89</v>
      </c>
      <c r="AG1300" t="str">
        <f t="shared" si="291"/>
        <v>&lt;=1000</v>
      </c>
      <c r="AH1300" t="s">
        <v>32</v>
      </c>
      <c r="AI1300" t="str">
        <f t="shared" si="292"/>
        <v/>
      </c>
      <c r="AJ1300" t="s">
        <v>32</v>
      </c>
      <c r="AK1300" t="str">
        <f t="shared" si="293"/>
        <v/>
      </c>
      <c r="AL1300">
        <v>12</v>
      </c>
      <c r="AM1300">
        <v>0</v>
      </c>
      <c r="AN1300">
        <v>12</v>
      </c>
      <c r="AO1300" t="s">
        <v>32</v>
      </c>
      <c r="AP1300">
        <v>1</v>
      </c>
    </row>
    <row r="1301" spans="1:42" x14ac:dyDescent="0.25">
      <c r="A1301">
        <v>201607</v>
      </c>
      <c r="B1301" t="str">
        <f t="shared" si="280"/>
        <v>2016-II</v>
      </c>
      <c r="C1301" t="s">
        <v>1357</v>
      </c>
      <c r="D1301" t="s">
        <v>1357</v>
      </c>
      <c r="E1301">
        <v>30131952</v>
      </c>
      <c r="F1301" t="s">
        <v>29</v>
      </c>
      <c r="G1301">
        <v>0</v>
      </c>
      <c r="H1301">
        <v>0</v>
      </c>
      <c r="I1301">
        <v>0</v>
      </c>
      <c r="J1301">
        <f t="shared" si="281"/>
        <v>0</v>
      </c>
      <c r="K1301" t="str">
        <f t="shared" si="282"/>
        <v>Modelamiento</v>
      </c>
      <c r="L1301">
        <f t="shared" si="283"/>
        <v>0</v>
      </c>
      <c r="M1301">
        <v>29</v>
      </c>
      <c r="N1301" t="str">
        <f t="shared" si="284"/>
        <v>&lt;=30</v>
      </c>
      <c r="O1301" t="s">
        <v>56</v>
      </c>
      <c r="P1301" t="s">
        <v>31</v>
      </c>
      <c r="Q1301">
        <v>49979</v>
      </c>
      <c r="R1301">
        <v>4500</v>
      </c>
      <c r="S1301" t="str">
        <f t="shared" si="285"/>
        <v>&gt;2500</v>
      </c>
      <c r="T1301">
        <v>1556.44</v>
      </c>
      <c r="U1301" t="str">
        <f t="shared" si="286"/>
        <v>&gt;1500</v>
      </c>
      <c r="V1301" t="s">
        <v>597</v>
      </c>
      <c r="W1301">
        <v>52589</v>
      </c>
      <c r="X1301" s="12">
        <f t="shared" si="287"/>
        <v>8.5569225503432281E-2</v>
      </c>
      <c r="Y1301" t="str">
        <f t="shared" si="288"/>
        <v>&gt;0.06</v>
      </c>
      <c r="Z1301" t="s">
        <v>32</v>
      </c>
      <c r="AA1301">
        <v>3</v>
      </c>
      <c r="AB1301">
        <v>2550.27</v>
      </c>
      <c r="AC1301" t="str">
        <f t="shared" si="289"/>
        <v>&lt;=3000</v>
      </c>
      <c r="AD1301">
        <v>82</v>
      </c>
      <c r="AE1301" t="str">
        <f t="shared" si="290"/>
        <v>&lt;=90</v>
      </c>
      <c r="AF1301">
        <v>0</v>
      </c>
      <c r="AG1301" t="str">
        <f t="shared" si="291"/>
        <v>&lt;=500</v>
      </c>
      <c r="AH1301">
        <v>4000</v>
      </c>
      <c r="AI1301" t="str">
        <f t="shared" si="292"/>
        <v>&lt;=4000</v>
      </c>
      <c r="AJ1301">
        <v>1</v>
      </c>
      <c r="AK1301" t="str">
        <f t="shared" si="293"/>
        <v>&gt;0.9</v>
      </c>
      <c r="AL1301">
        <v>12</v>
      </c>
      <c r="AM1301">
        <v>7</v>
      </c>
      <c r="AN1301">
        <v>0</v>
      </c>
      <c r="AO1301">
        <v>1</v>
      </c>
      <c r="AP1301" t="s">
        <v>32</v>
      </c>
    </row>
    <row r="1302" spans="1:42" x14ac:dyDescent="0.25">
      <c r="A1302">
        <v>201607</v>
      </c>
      <c r="B1302" t="str">
        <f t="shared" si="280"/>
        <v>2016-II</v>
      </c>
      <c r="C1302" t="s">
        <v>1358</v>
      </c>
      <c r="D1302" t="s">
        <v>1358</v>
      </c>
      <c r="E1302">
        <v>30132272</v>
      </c>
      <c r="F1302" t="s">
        <v>29</v>
      </c>
      <c r="G1302">
        <v>1</v>
      </c>
      <c r="H1302">
        <v>0</v>
      </c>
      <c r="I1302">
        <v>0</v>
      </c>
      <c r="J1302">
        <f t="shared" si="281"/>
        <v>0</v>
      </c>
      <c r="K1302" t="str">
        <f t="shared" si="282"/>
        <v>Modelamiento</v>
      </c>
      <c r="L1302">
        <f t="shared" si="283"/>
        <v>0</v>
      </c>
      <c r="M1302">
        <v>40</v>
      </c>
      <c r="N1302" t="str">
        <f t="shared" si="284"/>
        <v>&lt;=40</v>
      </c>
      <c r="O1302" t="s">
        <v>56</v>
      </c>
      <c r="P1302" t="s">
        <v>39</v>
      </c>
      <c r="Q1302">
        <v>38165</v>
      </c>
      <c r="R1302">
        <v>1500</v>
      </c>
      <c r="S1302" t="str">
        <f t="shared" si="285"/>
        <v>&lt;=1500</v>
      </c>
      <c r="T1302">
        <v>1274.83</v>
      </c>
      <c r="U1302" t="str">
        <f t="shared" si="286"/>
        <v>&lt;=1300</v>
      </c>
      <c r="V1302" t="s">
        <v>614</v>
      </c>
      <c r="W1302">
        <v>37775</v>
      </c>
      <c r="X1302" s="12">
        <f t="shared" si="287"/>
        <v>3.9708802117802783E-2</v>
      </c>
      <c r="Y1302" t="str">
        <f t="shared" si="288"/>
        <v>&lt;=0.04</v>
      </c>
      <c r="Z1302" t="s">
        <v>32</v>
      </c>
      <c r="AA1302">
        <v>9</v>
      </c>
      <c r="AB1302" t="s">
        <v>32</v>
      </c>
      <c r="AC1302" t="str">
        <f t="shared" si="289"/>
        <v/>
      </c>
      <c r="AD1302" t="s">
        <v>32</v>
      </c>
      <c r="AE1302" t="str">
        <f t="shared" si="290"/>
        <v/>
      </c>
      <c r="AF1302" t="s">
        <v>32</v>
      </c>
      <c r="AG1302" t="str">
        <f t="shared" si="291"/>
        <v/>
      </c>
      <c r="AH1302" t="s">
        <v>32</v>
      </c>
      <c r="AI1302" t="str">
        <f t="shared" si="292"/>
        <v/>
      </c>
      <c r="AJ1302" t="s">
        <v>32</v>
      </c>
      <c r="AK1302" t="str">
        <f t="shared" si="293"/>
        <v/>
      </c>
      <c r="AL1302">
        <v>0</v>
      </c>
      <c r="AM1302">
        <v>0</v>
      </c>
      <c r="AN1302">
        <v>0</v>
      </c>
      <c r="AO1302" t="s">
        <v>32</v>
      </c>
      <c r="AP1302" t="s">
        <v>32</v>
      </c>
    </row>
    <row r="1303" spans="1:42" x14ac:dyDescent="0.25">
      <c r="A1303">
        <v>201607</v>
      </c>
      <c r="B1303" t="str">
        <f t="shared" si="280"/>
        <v>2016-II</v>
      </c>
      <c r="C1303" t="s">
        <v>1359</v>
      </c>
      <c r="D1303" t="s">
        <v>1359</v>
      </c>
      <c r="E1303">
        <v>30132730</v>
      </c>
      <c r="F1303" t="s">
        <v>29</v>
      </c>
      <c r="G1303">
        <v>1</v>
      </c>
      <c r="H1303">
        <v>0</v>
      </c>
      <c r="I1303">
        <v>0</v>
      </c>
      <c r="J1303">
        <f t="shared" si="281"/>
        <v>0</v>
      </c>
      <c r="K1303" t="str">
        <f t="shared" si="282"/>
        <v>Modelamiento</v>
      </c>
      <c r="L1303">
        <f t="shared" si="283"/>
        <v>0</v>
      </c>
      <c r="M1303">
        <v>50</v>
      </c>
      <c r="N1303" t="str">
        <f t="shared" si="284"/>
        <v>&lt;=50</v>
      </c>
      <c r="O1303" t="s">
        <v>56</v>
      </c>
      <c r="P1303" t="s">
        <v>31</v>
      </c>
      <c r="Q1303">
        <v>39743</v>
      </c>
      <c r="R1303">
        <v>999</v>
      </c>
      <c r="S1303" t="str">
        <f t="shared" si="285"/>
        <v>&lt;=1000</v>
      </c>
      <c r="T1303">
        <v>1128.19</v>
      </c>
      <c r="U1303" t="str">
        <f t="shared" si="286"/>
        <v>&lt;=1200</v>
      </c>
      <c r="V1303" t="s">
        <v>585</v>
      </c>
      <c r="W1303">
        <v>38852</v>
      </c>
      <c r="X1303" s="12">
        <f t="shared" si="287"/>
        <v>2.5712962009677751E-2</v>
      </c>
      <c r="Y1303" t="str">
        <f t="shared" si="288"/>
        <v>&lt;=0.03</v>
      </c>
      <c r="Z1303" t="s">
        <v>32</v>
      </c>
      <c r="AA1303">
        <v>8</v>
      </c>
      <c r="AB1303" t="s">
        <v>32</v>
      </c>
      <c r="AC1303" t="str">
        <f t="shared" si="289"/>
        <v/>
      </c>
      <c r="AD1303" t="s">
        <v>32</v>
      </c>
      <c r="AE1303" t="str">
        <f t="shared" si="290"/>
        <v/>
      </c>
      <c r="AF1303" t="s">
        <v>32</v>
      </c>
      <c r="AG1303" t="str">
        <f t="shared" si="291"/>
        <v/>
      </c>
      <c r="AH1303">
        <v>3700</v>
      </c>
      <c r="AI1303" t="str">
        <f t="shared" si="292"/>
        <v>&lt;=4000</v>
      </c>
      <c r="AJ1303">
        <v>0</v>
      </c>
      <c r="AK1303" t="str">
        <f t="shared" si="293"/>
        <v>=0</v>
      </c>
      <c r="AL1303">
        <v>0</v>
      </c>
      <c r="AM1303">
        <v>0</v>
      </c>
      <c r="AN1303">
        <v>0</v>
      </c>
      <c r="AO1303" t="s">
        <v>32</v>
      </c>
      <c r="AP1303" t="s">
        <v>32</v>
      </c>
    </row>
    <row r="1304" spans="1:42" x14ac:dyDescent="0.25">
      <c r="A1304">
        <v>201607</v>
      </c>
      <c r="B1304" t="str">
        <f t="shared" si="280"/>
        <v>2016-II</v>
      </c>
      <c r="C1304" t="s">
        <v>1360</v>
      </c>
      <c r="D1304" t="s">
        <v>1360</v>
      </c>
      <c r="E1304">
        <v>30130719</v>
      </c>
      <c r="F1304" t="s">
        <v>29</v>
      </c>
      <c r="G1304">
        <v>1</v>
      </c>
      <c r="H1304">
        <v>0</v>
      </c>
      <c r="I1304">
        <v>1</v>
      </c>
      <c r="J1304">
        <f t="shared" si="281"/>
        <v>0</v>
      </c>
      <c r="K1304" t="str">
        <f t="shared" si="282"/>
        <v>Insuficiente</v>
      </c>
      <c r="L1304">
        <f t="shared" si="283"/>
        <v>0</v>
      </c>
      <c r="M1304">
        <v>63</v>
      </c>
      <c r="N1304" t="str">
        <f t="shared" si="284"/>
        <v>&gt;60</v>
      </c>
      <c r="O1304" t="s">
        <v>72</v>
      </c>
      <c r="P1304" t="s">
        <v>35</v>
      </c>
      <c r="Q1304">
        <v>39985</v>
      </c>
      <c r="R1304">
        <v>1500</v>
      </c>
      <c r="S1304" t="str">
        <f t="shared" si="285"/>
        <v>&lt;=1500</v>
      </c>
      <c r="T1304">
        <v>1335.62</v>
      </c>
      <c r="U1304" t="str">
        <f t="shared" si="286"/>
        <v>&lt;=1400</v>
      </c>
      <c r="V1304" t="s">
        <v>589</v>
      </c>
      <c r="W1304">
        <v>39595</v>
      </c>
      <c r="X1304" s="12">
        <f t="shared" si="287"/>
        <v>3.7883571157974492E-2</v>
      </c>
      <c r="Y1304" t="str">
        <f t="shared" si="288"/>
        <v>&lt;=0.04</v>
      </c>
      <c r="Z1304" t="s">
        <v>32</v>
      </c>
      <c r="AA1304">
        <v>4</v>
      </c>
      <c r="AB1304">
        <v>1783.95</v>
      </c>
      <c r="AC1304" t="str">
        <f t="shared" si="289"/>
        <v>&lt;=2000</v>
      </c>
      <c r="AD1304">
        <v>1139</v>
      </c>
      <c r="AE1304" t="str">
        <f t="shared" si="290"/>
        <v>&gt;120</v>
      </c>
      <c r="AF1304">
        <v>1783.95</v>
      </c>
      <c r="AG1304" t="str">
        <f t="shared" si="291"/>
        <v>&lt;=2000</v>
      </c>
      <c r="AH1304" t="s">
        <v>32</v>
      </c>
      <c r="AI1304" t="str">
        <f t="shared" si="292"/>
        <v/>
      </c>
      <c r="AJ1304" t="s">
        <v>32</v>
      </c>
      <c r="AK1304" t="str">
        <f t="shared" si="293"/>
        <v/>
      </c>
      <c r="AL1304">
        <v>12</v>
      </c>
      <c r="AM1304">
        <v>0</v>
      </c>
      <c r="AN1304">
        <v>12</v>
      </c>
      <c r="AO1304" t="s">
        <v>32</v>
      </c>
      <c r="AP1304">
        <v>1</v>
      </c>
    </row>
    <row r="1305" spans="1:42" x14ac:dyDescent="0.25">
      <c r="A1305">
        <v>201607</v>
      </c>
      <c r="B1305" t="str">
        <f t="shared" si="280"/>
        <v>2016-II</v>
      </c>
      <c r="C1305" t="s">
        <v>1361</v>
      </c>
      <c r="D1305" t="s">
        <v>1361</v>
      </c>
      <c r="E1305">
        <v>30128392</v>
      </c>
      <c r="F1305" t="s">
        <v>29</v>
      </c>
      <c r="G1305">
        <v>0</v>
      </c>
      <c r="H1305">
        <v>0</v>
      </c>
      <c r="I1305">
        <v>0</v>
      </c>
      <c r="J1305">
        <f t="shared" si="281"/>
        <v>0</v>
      </c>
      <c r="K1305" t="str">
        <f t="shared" si="282"/>
        <v>Modelamiento</v>
      </c>
      <c r="L1305">
        <f t="shared" si="283"/>
        <v>0</v>
      </c>
      <c r="M1305">
        <v>33</v>
      </c>
      <c r="N1305" t="str">
        <f t="shared" si="284"/>
        <v>&lt;=35</v>
      </c>
      <c r="O1305" t="s">
        <v>56</v>
      </c>
      <c r="P1305" t="s">
        <v>31</v>
      </c>
      <c r="Q1305">
        <v>39643</v>
      </c>
      <c r="R1305">
        <v>1099</v>
      </c>
      <c r="S1305" t="str">
        <f t="shared" si="285"/>
        <v>&lt;=1500</v>
      </c>
      <c r="T1305">
        <v>1059.08</v>
      </c>
      <c r="U1305" t="str">
        <f t="shared" si="286"/>
        <v>&lt;=1100</v>
      </c>
      <c r="V1305" t="s">
        <v>585</v>
      </c>
      <c r="W1305">
        <v>38852</v>
      </c>
      <c r="X1305" s="12">
        <f t="shared" si="287"/>
        <v>2.8286832080716567E-2</v>
      </c>
      <c r="Y1305" t="str">
        <f t="shared" si="288"/>
        <v>&lt;=0.03</v>
      </c>
      <c r="Z1305" t="s">
        <v>32</v>
      </c>
      <c r="AA1305">
        <v>4</v>
      </c>
      <c r="AB1305">
        <v>17040.990000000002</v>
      </c>
      <c r="AC1305" t="str">
        <f t="shared" si="289"/>
        <v>&gt;5000</v>
      </c>
      <c r="AD1305">
        <v>501</v>
      </c>
      <c r="AE1305" t="str">
        <f t="shared" si="290"/>
        <v>&gt;120</v>
      </c>
      <c r="AF1305">
        <v>1573.02</v>
      </c>
      <c r="AG1305" t="str">
        <f t="shared" si="291"/>
        <v>&lt;=2000</v>
      </c>
      <c r="AH1305" t="s">
        <v>32</v>
      </c>
      <c r="AI1305" t="str">
        <f t="shared" si="292"/>
        <v/>
      </c>
      <c r="AJ1305" t="s">
        <v>32</v>
      </c>
      <c r="AK1305" t="str">
        <f t="shared" si="293"/>
        <v/>
      </c>
      <c r="AL1305">
        <v>12</v>
      </c>
      <c r="AM1305">
        <v>0</v>
      </c>
      <c r="AN1305">
        <v>12</v>
      </c>
      <c r="AO1305" t="s">
        <v>32</v>
      </c>
      <c r="AP1305">
        <v>1</v>
      </c>
    </row>
    <row r="1306" spans="1:42" x14ac:dyDescent="0.25">
      <c r="A1306">
        <v>201607</v>
      </c>
      <c r="B1306" t="str">
        <f t="shared" si="280"/>
        <v>2016-II</v>
      </c>
      <c r="C1306" t="s">
        <v>1362</v>
      </c>
      <c r="D1306" t="s">
        <v>1362</v>
      </c>
      <c r="E1306">
        <v>30131734</v>
      </c>
      <c r="F1306" t="s">
        <v>29</v>
      </c>
      <c r="G1306">
        <v>1</v>
      </c>
      <c r="H1306">
        <v>0</v>
      </c>
      <c r="I1306">
        <v>0</v>
      </c>
      <c r="J1306">
        <f t="shared" si="281"/>
        <v>0</v>
      </c>
      <c r="K1306" t="str">
        <f t="shared" si="282"/>
        <v>Modelamiento</v>
      </c>
      <c r="L1306">
        <f t="shared" si="283"/>
        <v>0</v>
      </c>
      <c r="M1306">
        <v>30</v>
      </c>
      <c r="N1306" t="str">
        <f t="shared" si="284"/>
        <v>&lt;=30</v>
      </c>
      <c r="O1306" t="s">
        <v>56</v>
      </c>
      <c r="P1306" t="s">
        <v>35</v>
      </c>
      <c r="Q1306">
        <v>47572</v>
      </c>
      <c r="R1306">
        <v>1650</v>
      </c>
      <c r="S1306" t="str">
        <f t="shared" si="285"/>
        <v>&lt;=2000</v>
      </c>
      <c r="T1306">
        <v>1616.29</v>
      </c>
      <c r="U1306" t="str">
        <f t="shared" si="286"/>
        <v>&gt;1500</v>
      </c>
      <c r="V1306" t="s">
        <v>597</v>
      </c>
      <c r="W1306">
        <v>47332</v>
      </c>
      <c r="X1306" s="12">
        <f t="shared" si="287"/>
        <v>3.4860136905264939E-2</v>
      </c>
      <c r="Y1306" t="str">
        <f t="shared" si="288"/>
        <v>&lt;=0.04</v>
      </c>
      <c r="Z1306" t="s">
        <v>32</v>
      </c>
      <c r="AA1306">
        <v>4</v>
      </c>
      <c r="AB1306">
        <v>1955.36</v>
      </c>
      <c r="AC1306" t="str">
        <f t="shared" si="289"/>
        <v>&lt;=2000</v>
      </c>
      <c r="AD1306">
        <v>1550</v>
      </c>
      <c r="AE1306" t="str">
        <f t="shared" si="290"/>
        <v>&gt;120</v>
      </c>
      <c r="AF1306">
        <v>1955.36</v>
      </c>
      <c r="AG1306" t="str">
        <f t="shared" si="291"/>
        <v>&lt;=2000</v>
      </c>
      <c r="AH1306" t="s">
        <v>32</v>
      </c>
      <c r="AI1306" t="str">
        <f t="shared" si="292"/>
        <v/>
      </c>
      <c r="AJ1306" t="s">
        <v>32</v>
      </c>
      <c r="AK1306" t="str">
        <f t="shared" si="293"/>
        <v/>
      </c>
      <c r="AL1306">
        <v>12</v>
      </c>
      <c r="AM1306">
        <v>0</v>
      </c>
      <c r="AN1306">
        <v>12</v>
      </c>
      <c r="AO1306" t="s">
        <v>32</v>
      </c>
      <c r="AP1306">
        <v>1</v>
      </c>
    </row>
    <row r="1307" spans="1:42" x14ac:dyDescent="0.25">
      <c r="A1307">
        <v>201607</v>
      </c>
      <c r="B1307" t="str">
        <f t="shared" si="280"/>
        <v>2016-II</v>
      </c>
      <c r="C1307" t="s">
        <v>1363</v>
      </c>
      <c r="D1307" t="s">
        <v>1363</v>
      </c>
      <c r="E1307">
        <v>30135607</v>
      </c>
      <c r="F1307" t="s">
        <v>29</v>
      </c>
      <c r="G1307">
        <v>1</v>
      </c>
      <c r="H1307">
        <v>0</v>
      </c>
      <c r="I1307">
        <v>0</v>
      </c>
      <c r="J1307">
        <f t="shared" si="281"/>
        <v>0</v>
      </c>
      <c r="K1307" t="str">
        <f t="shared" si="282"/>
        <v>Modelamiento</v>
      </c>
      <c r="L1307">
        <f t="shared" si="283"/>
        <v>0</v>
      </c>
      <c r="M1307">
        <v>35</v>
      </c>
      <c r="N1307" t="str">
        <f t="shared" si="284"/>
        <v>&lt;=35</v>
      </c>
      <c r="O1307" t="s">
        <v>56</v>
      </c>
      <c r="P1307" t="s">
        <v>39</v>
      </c>
      <c r="Q1307">
        <v>45692</v>
      </c>
      <c r="R1307">
        <v>1650</v>
      </c>
      <c r="S1307" t="str">
        <f t="shared" si="285"/>
        <v>&lt;=2000</v>
      </c>
      <c r="T1307">
        <v>1549.53</v>
      </c>
      <c r="U1307" t="str">
        <f t="shared" si="286"/>
        <v>&gt;1500</v>
      </c>
      <c r="V1307" t="s">
        <v>589</v>
      </c>
      <c r="W1307">
        <v>45452</v>
      </c>
      <c r="X1307" s="12">
        <f t="shared" si="287"/>
        <v>3.6302032913843173E-2</v>
      </c>
      <c r="Y1307" t="str">
        <f t="shared" si="288"/>
        <v>&lt;=0.04</v>
      </c>
      <c r="Z1307" t="s">
        <v>32</v>
      </c>
      <c r="AA1307">
        <v>4</v>
      </c>
      <c r="AB1307">
        <v>524.79</v>
      </c>
      <c r="AC1307" t="str">
        <f t="shared" si="289"/>
        <v>&lt;=1000</v>
      </c>
      <c r="AD1307">
        <v>764</v>
      </c>
      <c r="AE1307" t="str">
        <f t="shared" si="290"/>
        <v>&gt;120</v>
      </c>
      <c r="AF1307">
        <v>524.79</v>
      </c>
      <c r="AG1307" t="str">
        <f t="shared" si="291"/>
        <v>&lt;=1000</v>
      </c>
      <c r="AH1307" t="s">
        <v>32</v>
      </c>
      <c r="AI1307" t="str">
        <f t="shared" si="292"/>
        <v/>
      </c>
      <c r="AJ1307" t="s">
        <v>32</v>
      </c>
      <c r="AK1307" t="str">
        <f t="shared" si="293"/>
        <v/>
      </c>
      <c r="AL1307">
        <v>12</v>
      </c>
      <c r="AM1307">
        <v>0</v>
      </c>
      <c r="AN1307">
        <v>12</v>
      </c>
      <c r="AO1307" t="s">
        <v>32</v>
      </c>
      <c r="AP1307">
        <v>1</v>
      </c>
    </row>
    <row r="1308" spans="1:42" x14ac:dyDescent="0.25">
      <c r="A1308">
        <v>201607</v>
      </c>
      <c r="B1308" t="str">
        <f t="shared" si="280"/>
        <v>2016-II</v>
      </c>
      <c r="C1308" t="s">
        <v>1364</v>
      </c>
      <c r="D1308" t="s">
        <v>1364</v>
      </c>
      <c r="E1308">
        <v>30128216</v>
      </c>
      <c r="F1308" t="s">
        <v>29</v>
      </c>
      <c r="G1308">
        <v>1</v>
      </c>
      <c r="H1308">
        <v>0</v>
      </c>
      <c r="I1308">
        <v>0</v>
      </c>
      <c r="J1308">
        <f t="shared" si="281"/>
        <v>0</v>
      </c>
      <c r="K1308" t="str">
        <f t="shared" si="282"/>
        <v>Modelamiento</v>
      </c>
      <c r="L1308">
        <f t="shared" si="283"/>
        <v>0</v>
      </c>
      <c r="M1308">
        <v>29</v>
      </c>
      <c r="N1308" t="str">
        <f t="shared" si="284"/>
        <v>&lt;=30</v>
      </c>
      <c r="O1308" t="s">
        <v>56</v>
      </c>
      <c r="P1308" t="s">
        <v>39</v>
      </c>
      <c r="Q1308">
        <v>47722</v>
      </c>
      <c r="R1308">
        <v>1500</v>
      </c>
      <c r="S1308" t="str">
        <f t="shared" si="285"/>
        <v>&lt;=1500</v>
      </c>
      <c r="T1308">
        <v>1592.09</v>
      </c>
      <c r="U1308" t="str">
        <f t="shared" si="286"/>
        <v>&gt;1500</v>
      </c>
      <c r="V1308" t="s">
        <v>597</v>
      </c>
      <c r="W1308">
        <v>47332</v>
      </c>
      <c r="X1308" s="12">
        <f t="shared" si="287"/>
        <v>3.1691033550240853E-2</v>
      </c>
      <c r="Y1308" t="str">
        <f t="shared" si="288"/>
        <v>&lt;=0.04</v>
      </c>
      <c r="Z1308" t="s">
        <v>32</v>
      </c>
      <c r="AA1308">
        <v>9</v>
      </c>
      <c r="AB1308" t="s">
        <v>32</v>
      </c>
      <c r="AC1308" t="str">
        <f t="shared" si="289"/>
        <v/>
      </c>
      <c r="AD1308" t="s">
        <v>32</v>
      </c>
      <c r="AE1308" t="str">
        <f t="shared" si="290"/>
        <v/>
      </c>
      <c r="AF1308" t="s">
        <v>32</v>
      </c>
      <c r="AG1308" t="str">
        <f t="shared" si="291"/>
        <v/>
      </c>
      <c r="AH1308" t="s">
        <v>32</v>
      </c>
      <c r="AI1308" t="str">
        <f t="shared" si="292"/>
        <v/>
      </c>
      <c r="AJ1308" t="s">
        <v>32</v>
      </c>
      <c r="AK1308" t="str">
        <f t="shared" si="293"/>
        <v/>
      </c>
      <c r="AL1308">
        <v>0</v>
      </c>
      <c r="AM1308">
        <v>0</v>
      </c>
      <c r="AN1308">
        <v>0</v>
      </c>
      <c r="AO1308" t="s">
        <v>32</v>
      </c>
      <c r="AP1308" t="s">
        <v>32</v>
      </c>
    </row>
    <row r="1309" spans="1:42" x14ac:dyDescent="0.25">
      <c r="A1309">
        <v>201607</v>
      </c>
      <c r="B1309" t="str">
        <f t="shared" si="280"/>
        <v>2016-II</v>
      </c>
      <c r="C1309" t="s">
        <v>1365</v>
      </c>
      <c r="D1309" t="s">
        <v>1365</v>
      </c>
      <c r="E1309">
        <v>30131274</v>
      </c>
      <c r="F1309" t="s">
        <v>29</v>
      </c>
      <c r="G1309">
        <v>0</v>
      </c>
      <c r="H1309">
        <v>0</v>
      </c>
      <c r="I1309">
        <v>0</v>
      </c>
      <c r="J1309">
        <f t="shared" si="281"/>
        <v>0</v>
      </c>
      <c r="K1309" t="str">
        <f t="shared" si="282"/>
        <v>Modelamiento</v>
      </c>
      <c r="L1309">
        <f t="shared" si="283"/>
        <v>0</v>
      </c>
      <c r="M1309">
        <v>49</v>
      </c>
      <c r="N1309" t="str">
        <f t="shared" si="284"/>
        <v>&lt;=50</v>
      </c>
      <c r="O1309" t="s">
        <v>56</v>
      </c>
      <c r="P1309" t="s">
        <v>35</v>
      </c>
      <c r="Q1309">
        <v>34886</v>
      </c>
      <c r="R1309">
        <v>999</v>
      </c>
      <c r="S1309" t="str">
        <f t="shared" si="285"/>
        <v>&lt;=1000</v>
      </c>
      <c r="T1309">
        <v>1050.3900000000001</v>
      </c>
      <c r="U1309" t="str">
        <f t="shared" si="286"/>
        <v>&lt;=1100</v>
      </c>
      <c r="V1309" t="s">
        <v>585</v>
      </c>
      <c r="W1309">
        <v>33995</v>
      </c>
      <c r="X1309" s="12">
        <f t="shared" si="287"/>
        <v>2.9386674510957493E-2</v>
      </c>
      <c r="Y1309" t="str">
        <f t="shared" si="288"/>
        <v>&lt;=0.03</v>
      </c>
      <c r="Z1309" t="s">
        <v>32</v>
      </c>
      <c r="AA1309">
        <v>9</v>
      </c>
      <c r="AB1309" t="s">
        <v>32</v>
      </c>
      <c r="AC1309" t="str">
        <f t="shared" si="289"/>
        <v/>
      </c>
      <c r="AD1309" t="s">
        <v>32</v>
      </c>
      <c r="AE1309" t="str">
        <f t="shared" si="290"/>
        <v/>
      </c>
      <c r="AF1309" t="s">
        <v>32</v>
      </c>
      <c r="AG1309" t="str">
        <f t="shared" si="291"/>
        <v/>
      </c>
      <c r="AH1309" t="s">
        <v>32</v>
      </c>
      <c r="AI1309" t="str">
        <f t="shared" si="292"/>
        <v/>
      </c>
      <c r="AJ1309" t="s">
        <v>32</v>
      </c>
      <c r="AK1309" t="str">
        <f t="shared" si="293"/>
        <v/>
      </c>
      <c r="AL1309">
        <v>0</v>
      </c>
      <c r="AM1309">
        <v>0</v>
      </c>
      <c r="AN1309">
        <v>0</v>
      </c>
      <c r="AO1309" t="s">
        <v>32</v>
      </c>
      <c r="AP1309" t="s">
        <v>32</v>
      </c>
    </row>
    <row r="1310" spans="1:42" x14ac:dyDescent="0.25">
      <c r="A1310">
        <v>201607</v>
      </c>
      <c r="B1310" t="str">
        <f t="shared" si="280"/>
        <v>2016-II</v>
      </c>
      <c r="C1310" t="s">
        <v>1366</v>
      </c>
      <c r="D1310" t="s">
        <v>1366</v>
      </c>
      <c r="E1310">
        <v>30124823</v>
      </c>
      <c r="F1310" t="s">
        <v>29</v>
      </c>
      <c r="G1310">
        <v>0</v>
      </c>
      <c r="H1310">
        <v>0</v>
      </c>
      <c r="I1310">
        <v>0</v>
      </c>
      <c r="J1310">
        <f t="shared" si="281"/>
        <v>0</v>
      </c>
      <c r="K1310" t="str">
        <f t="shared" si="282"/>
        <v>Modelamiento</v>
      </c>
      <c r="L1310">
        <f t="shared" si="283"/>
        <v>0</v>
      </c>
      <c r="M1310">
        <v>25</v>
      </c>
      <c r="N1310" t="str">
        <f t="shared" si="284"/>
        <v>&lt;=25</v>
      </c>
      <c r="O1310" t="s">
        <v>56</v>
      </c>
      <c r="P1310" t="s">
        <v>31</v>
      </c>
      <c r="Q1310">
        <v>30530</v>
      </c>
      <c r="R1310">
        <v>499</v>
      </c>
      <c r="S1310" t="str">
        <f t="shared" si="285"/>
        <v>&lt;=500</v>
      </c>
      <c r="T1310">
        <v>1102.26</v>
      </c>
      <c r="U1310" t="str">
        <f t="shared" si="286"/>
        <v>&lt;=1200</v>
      </c>
      <c r="V1310" t="s">
        <v>585</v>
      </c>
      <c r="W1310">
        <v>29139</v>
      </c>
      <c r="X1310" s="12">
        <f t="shared" si="287"/>
        <v>1.7124815539311576E-2</v>
      </c>
      <c r="Y1310" t="str">
        <f t="shared" si="288"/>
        <v>&lt;=0.02</v>
      </c>
      <c r="Z1310" t="s">
        <v>32</v>
      </c>
      <c r="AA1310">
        <v>4</v>
      </c>
      <c r="AB1310">
        <v>1347.95</v>
      </c>
      <c r="AC1310" t="str">
        <f t="shared" si="289"/>
        <v>&lt;=2000</v>
      </c>
      <c r="AD1310">
        <v>466</v>
      </c>
      <c r="AE1310" t="str">
        <f t="shared" si="290"/>
        <v>&gt;120</v>
      </c>
      <c r="AF1310">
        <v>1265.3499999999999</v>
      </c>
      <c r="AG1310" t="str">
        <f t="shared" si="291"/>
        <v>&lt;=2000</v>
      </c>
      <c r="AH1310" t="s">
        <v>32</v>
      </c>
      <c r="AI1310" t="str">
        <f t="shared" si="292"/>
        <v/>
      </c>
      <c r="AJ1310" t="s">
        <v>32</v>
      </c>
      <c r="AK1310" t="str">
        <f t="shared" si="293"/>
        <v/>
      </c>
      <c r="AL1310">
        <v>12</v>
      </c>
      <c r="AM1310">
        <v>0</v>
      </c>
      <c r="AN1310">
        <v>10</v>
      </c>
      <c r="AO1310" t="s">
        <v>32</v>
      </c>
      <c r="AP1310">
        <v>1</v>
      </c>
    </row>
    <row r="1311" spans="1:42" x14ac:dyDescent="0.25">
      <c r="A1311">
        <v>201607</v>
      </c>
      <c r="B1311" t="str">
        <f t="shared" si="280"/>
        <v>2016-II</v>
      </c>
      <c r="C1311" t="s">
        <v>1367</v>
      </c>
      <c r="D1311" t="s">
        <v>1367</v>
      </c>
      <c r="E1311">
        <v>30125353</v>
      </c>
      <c r="F1311" t="s">
        <v>29</v>
      </c>
      <c r="G1311">
        <v>1</v>
      </c>
      <c r="H1311">
        <v>0</v>
      </c>
      <c r="I1311">
        <v>0</v>
      </c>
      <c r="J1311">
        <f t="shared" si="281"/>
        <v>0</v>
      </c>
      <c r="K1311" t="str">
        <f t="shared" si="282"/>
        <v>Modelamiento</v>
      </c>
      <c r="L1311">
        <f t="shared" si="283"/>
        <v>0</v>
      </c>
      <c r="M1311">
        <v>27</v>
      </c>
      <c r="N1311" t="str">
        <f t="shared" si="284"/>
        <v>&lt;=30</v>
      </c>
      <c r="O1311" t="s">
        <v>56</v>
      </c>
      <c r="P1311" t="s">
        <v>39</v>
      </c>
      <c r="Q1311">
        <v>47722</v>
      </c>
      <c r="R1311">
        <v>1500</v>
      </c>
      <c r="S1311" t="str">
        <f t="shared" si="285"/>
        <v>&lt;=1500</v>
      </c>
      <c r="T1311">
        <v>1622.39</v>
      </c>
      <c r="U1311" t="str">
        <f t="shared" si="286"/>
        <v>&gt;1500</v>
      </c>
      <c r="V1311" t="s">
        <v>597</v>
      </c>
      <c r="W1311">
        <v>47332</v>
      </c>
      <c r="X1311" s="12">
        <f t="shared" si="287"/>
        <v>3.1691033550240853E-2</v>
      </c>
      <c r="Y1311" t="str">
        <f t="shared" si="288"/>
        <v>&lt;=0.04</v>
      </c>
      <c r="Z1311" t="s">
        <v>32</v>
      </c>
      <c r="AA1311">
        <v>9</v>
      </c>
      <c r="AB1311" t="s">
        <v>32</v>
      </c>
      <c r="AC1311" t="str">
        <f t="shared" si="289"/>
        <v/>
      </c>
      <c r="AD1311" t="s">
        <v>32</v>
      </c>
      <c r="AE1311" t="str">
        <f t="shared" si="290"/>
        <v/>
      </c>
      <c r="AF1311" t="s">
        <v>32</v>
      </c>
      <c r="AG1311" t="str">
        <f t="shared" si="291"/>
        <v/>
      </c>
      <c r="AH1311" t="s">
        <v>32</v>
      </c>
      <c r="AI1311" t="str">
        <f t="shared" si="292"/>
        <v/>
      </c>
      <c r="AJ1311" t="s">
        <v>32</v>
      </c>
      <c r="AK1311" t="str">
        <f t="shared" si="293"/>
        <v/>
      </c>
      <c r="AL1311">
        <v>0</v>
      </c>
      <c r="AM1311">
        <v>0</v>
      </c>
      <c r="AN1311">
        <v>0</v>
      </c>
      <c r="AO1311" t="s">
        <v>32</v>
      </c>
      <c r="AP1311" t="s">
        <v>32</v>
      </c>
    </row>
    <row r="1312" spans="1:42" x14ac:dyDescent="0.25">
      <c r="A1312">
        <v>201607</v>
      </c>
      <c r="B1312" t="str">
        <f t="shared" si="280"/>
        <v>2016-II</v>
      </c>
      <c r="C1312" t="s">
        <v>1368</v>
      </c>
      <c r="D1312" t="s">
        <v>1368</v>
      </c>
      <c r="E1312">
        <v>30129983</v>
      </c>
      <c r="F1312" t="s">
        <v>29</v>
      </c>
      <c r="G1312">
        <v>1</v>
      </c>
      <c r="H1312">
        <v>0</v>
      </c>
      <c r="I1312">
        <v>0</v>
      </c>
      <c r="J1312">
        <f t="shared" si="281"/>
        <v>0</v>
      </c>
      <c r="K1312" t="str">
        <f t="shared" si="282"/>
        <v>Modelamiento</v>
      </c>
      <c r="L1312">
        <f t="shared" si="283"/>
        <v>0</v>
      </c>
      <c r="M1312">
        <v>24</v>
      </c>
      <c r="N1312" t="str">
        <f t="shared" si="284"/>
        <v>&lt;=25</v>
      </c>
      <c r="O1312" t="s">
        <v>56</v>
      </c>
      <c r="P1312" t="s">
        <v>39</v>
      </c>
      <c r="Q1312">
        <v>34454</v>
      </c>
      <c r="R1312">
        <v>1500</v>
      </c>
      <c r="S1312" t="str">
        <f t="shared" si="285"/>
        <v>&lt;=1500</v>
      </c>
      <c r="T1312">
        <v>1247.02</v>
      </c>
      <c r="U1312" t="str">
        <f t="shared" si="286"/>
        <v>&lt;=1300</v>
      </c>
      <c r="V1312" t="s">
        <v>612</v>
      </c>
      <c r="W1312">
        <v>34064</v>
      </c>
      <c r="X1312" s="12">
        <f t="shared" si="287"/>
        <v>4.4034758102395488E-2</v>
      </c>
      <c r="Y1312" t="str">
        <f t="shared" si="288"/>
        <v>&lt;=0.05</v>
      </c>
      <c r="Z1312" t="s">
        <v>32</v>
      </c>
      <c r="AA1312">
        <v>9</v>
      </c>
      <c r="AB1312" t="s">
        <v>32</v>
      </c>
      <c r="AC1312" t="str">
        <f t="shared" si="289"/>
        <v/>
      </c>
      <c r="AD1312" t="s">
        <v>32</v>
      </c>
      <c r="AE1312" t="str">
        <f t="shared" si="290"/>
        <v/>
      </c>
      <c r="AF1312" t="s">
        <v>32</v>
      </c>
      <c r="AG1312" t="str">
        <f t="shared" si="291"/>
        <v/>
      </c>
      <c r="AH1312" t="s">
        <v>32</v>
      </c>
      <c r="AI1312" t="str">
        <f t="shared" si="292"/>
        <v/>
      </c>
      <c r="AJ1312" t="s">
        <v>32</v>
      </c>
      <c r="AK1312" t="str">
        <f t="shared" si="293"/>
        <v/>
      </c>
      <c r="AL1312">
        <v>0</v>
      </c>
      <c r="AM1312">
        <v>0</v>
      </c>
      <c r="AN1312">
        <v>0</v>
      </c>
      <c r="AO1312" t="s">
        <v>32</v>
      </c>
      <c r="AP1312" t="s">
        <v>32</v>
      </c>
    </row>
    <row r="1313" spans="1:42" x14ac:dyDescent="0.25">
      <c r="A1313">
        <v>201607</v>
      </c>
      <c r="B1313" t="str">
        <f t="shared" si="280"/>
        <v>2016-II</v>
      </c>
      <c r="C1313" t="s">
        <v>1369</v>
      </c>
      <c r="D1313" t="s">
        <v>1369</v>
      </c>
      <c r="E1313">
        <v>30130139</v>
      </c>
      <c r="F1313" t="s">
        <v>29</v>
      </c>
      <c r="G1313">
        <v>0</v>
      </c>
      <c r="H1313">
        <v>0</v>
      </c>
      <c r="I1313">
        <v>0</v>
      </c>
      <c r="J1313">
        <f t="shared" si="281"/>
        <v>1</v>
      </c>
      <c r="K1313" t="str">
        <f t="shared" si="282"/>
        <v>Perfil</v>
      </c>
      <c r="L1313">
        <f t="shared" si="283"/>
        <v>0</v>
      </c>
      <c r="M1313">
        <v>55</v>
      </c>
      <c r="N1313" t="str">
        <f t="shared" si="284"/>
        <v>&lt;=55</v>
      </c>
      <c r="O1313" t="s">
        <v>807</v>
      </c>
      <c r="P1313" t="s">
        <v>31</v>
      </c>
      <c r="Q1313">
        <v>49322</v>
      </c>
      <c r="R1313">
        <v>1500</v>
      </c>
      <c r="S1313" t="str">
        <f t="shared" si="285"/>
        <v>&lt;=1500</v>
      </c>
      <c r="T1313">
        <v>1637.91</v>
      </c>
      <c r="U1313" t="str">
        <f t="shared" si="286"/>
        <v>&gt;1500</v>
      </c>
      <c r="V1313" t="s">
        <v>597</v>
      </c>
      <c r="W1313">
        <v>48932</v>
      </c>
      <c r="X1313" s="12">
        <f t="shared" si="287"/>
        <v>3.0654786233957329E-2</v>
      </c>
      <c r="Y1313" t="str">
        <f t="shared" si="288"/>
        <v>&lt;=0.04</v>
      </c>
      <c r="Z1313" t="s">
        <v>32</v>
      </c>
      <c r="AA1313">
        <v>1</v>
      </c>
      <c r="AB1313">
        <v>2604.61</v>
      </c>
      <c r="AC1313" t="str">
        <f t="shared" si="289"/>
        <v>&lt;=3000</v>
      </c>
      <c r="AD1313">
        <v>26</v>
      </c>
      <c r="AE1313" t="str">
        <f t="shared" si="290"/>
        <v>&lt;=30</v>
      </c>
      <c r="AF1313">
        <v>0</v>
      </c>
      <c r="AG1313" t="str">
        <f t="shared" si="291"/>
        <v>&lt;=500</v>
      </c>
      <c r="AH1313" t="s">
        <v>32</v>
      </c>
      <c r="AI1313" t="str">
        <f t="shared" si="292"/>
        <v/>
      </c>
      <c r="AJ1313" t="s">
        <v>32</v>
      </c>
      <c r="AK1313" t="str">
        <f t="shared" si="293"/>
        <v/>
      </c>
      <c r="AL1313">
        <v>12</v>
      </c>
      <c r="AM1313">
        <v>11</v>
      </c>
      <c r="AN1313">
        <v>0</v>
      </c>
      <c r="AO1313">
        <v>1</v>
      </c>
      <c r="AP1313" t="s">
        <v>32</v>
      </c>
    </row>
    <row r="1314" spans="1:42" x14ac:dyDescent="0.25">
      <c r="A1314">
        <v>201607</v>
      </c>
      <c r="B1314" t="str">
        <f t="shared" si="280"/>
        <v>2016-II</v>
      </c>
      <c r="C1314" t="s">
        <v>1370</v>
      </c>
      <c r="D1314" t="s">
        <v>1370</v>
      </c>
      <c r="E1314">
        <v>30133267</v>
      </c>
      <c r="F1314" t="s">
        <v>29</v>
      </c>
      <c r="G1314">
        <v>1</v>
      </c>
      <c r="H1314">
        <v>0</v>
      </c>
      <c r="I1314">
        <v>0</v>
      </c>
      <c r="J1314">
        <f t="shared" si="281"/>
        <v>0</v>
      </c>
      <c r="K1314" t="str">
        <f t="shared" si="282"/>
        <v>Modelamiento</v>
      </c>
      <c r="L1314">
        <f t="shared" si="283"/>
        <v>0</v>
      </c>
      <c r="M1314">
        <v>29</v>
      </c>
      <c r="N1314" t="str">
        <f t="shared" si="284"/>
        <v>&lt;=30</v>
      </c>
      <c r="O1314" t="s">
        <v>56</v>
      </c>
      <c r="P1314" t="s">
        <v>31</v>
      </c>
      <c r="Q1314">
        <v>30530</v>
      </c>
      <c r="R1314">
        <v>499</v>
      </c>
      <c r="S1314" t="str">
        <f t="shared" si="285"/>
        <v>&lt;=500</v>
      </c>
      <c r="T1314">
        <v>968.11</v>
      </c>
      <c r="U1314" t="str">
        <f t="shared" si="286"/>
        <v>&lt;=1000</v>
      </c>
      <c r="V1314" t="s">
        <v>585</v>
      </c>
      <c r="W1314">
        <v>29139</v>
      </c>
      <c r="X1314" s="12">
        <f t="shared" si="287"/>
        <v>1.7124815539311576E-2</v>
      </c>
      <c r="Y1314" t="str">
        <f t="shared" si="288"/>
        <v>&lt;=0.02</v>
      </c>
      <c r="Z1314" t="s">
        <v>32</v>
      </c>
      <c r="AA1314">
        <v>4</v>
      </c>
      <c r="AB1314">
        <v>3094.4</v>
      </c>
      <c r="AC1314" t="str">
        <f t="shared" si="289"/>
        <v>&lt;=4000</v>
      </c>
      <c r="AD1314">
        <v>481</v>
      </c>
      <c r="AE1314" t="str">
        <f t="shared" si="290"/>
        <v>&gt;120</v>
      </c>
      <c r="AF1314">
        <v>1493.8</v>
      </c>
      <c r="AG1314" t="str">
        <f t="shared" si="291"/>
        <v>&lt;=2000</v>
      </c>
      <c r="AH1314">
        <v>518.57000000000005</v>
      </c>
      <c r="AI1314" t="str">
        <f t="shared" si="292"/>
        <v>&lt;=1000</v>
      </c>
      <c r="AJ1314">
        <v>1</v>
      </c>
      <c r="AK1314" t="str">
        <f t="shared" si="293"/>
        <v>&gt;0.9</v>
      </c>
      <c r="AL1314">
        <v>12</v>
      </c>
      <c r="AM1314">
        <v>0</v>
      </c>
      <c r="AN1314">
        <v>10</v>
      </c>
      <c r="AO1314" t="s">
        <v>32</v>
      </c>
      <c r="AP1314">
        <v>1</v>
      </c>
    </row>
    <row r="1315" spans="1:42" x14ac:dyDescent="0.25">
      <c r="A1315">
        <v>201607</v>
      </c>
      <c r="B1315" t="str">
        <f t="shared" si="280"/>
        <v>2016-II</v>
      </c>
      <c r="C1315" t="s">
        <v>1371</v>
      </c>
      <c r="D1315" t="s">
        <v>1371</v>
      </c>
      <c r="E1315">
        <v>30131436</v>
      </c>
      <c r="F1315" t="s">
        <v>29</v>
      </c>
      <c r="G1315">
        <v>0</v>
      </c>
      <c r="H1315">
        <v>0</v>
      </c>
      <c r="I1315">
        <v>0</v>
      </c>
      <c r="J1315">
        <f t="shared" si="281"/>
        <v>0</v>
      </c>
      <c r="K1315" t="str">
        <f t="shared" si="282"/>
        <v>Modelamiento</v>
      </c>
      <c r="L1315">
        <f t="shared" si="283"/>
        <v>0</v>
      </c>
      <c r="M1315">
        <v>56</v>
      </c>
      <c r="N1315" t="str">
        <f t="shared" si="284"/>
        <v>&lt;=60</v>
      </c>
      <c r="O1315" t="s">
        <v>56</v>
      </c>
      <c r="P1315" t="s">
        <v>69</v>
      </c>
      <c r="Q1315">
        <v>34929</v>
      </c>
      <c r="R1315">
        <v>1500</v>
      </c>
      <c r="S1315" t="str">
        <f t="shared" si="285"/>
        <v>&lt;=1500</v>
      </c>
      <c r="T1315">
        <v>1291.8</v>
      </c>
      <c r="U1315" t="str">
        <f t="shared" si="286"/>
        <v>&lt;=1300</v>
      </c>
      <c r="V1315" t="s">
        <v>589</v>
      </c>
      <c r="W1315">
        <v>34539</v>
      </c>
      <c r="X1315" s="12">
        <f t="shared" si="287"/>
        <v>4.3429167028576389E-2</v>
      </c>
      <c r="Y1315" t="str">
        <f t="shared" si="288"/>
        <v>&lt;=0.05</v>
      </c>
      <c r="Z1315" t="s">
        <v>32</v>
      </c>
      <c r="AA1315">
        <v>4</v>
      </c>
      <c r="AB1315">
        <v>647.44000000000005</v>
      </c>
      <c r="AC1315" t="str">
        <f t="shared" si="289"/>
        <v>&lt;=1000</v>
      </c>
      <c r="AD1315">
        <v>5444</v>
      </c>
      <c r="AE1315" t="str">
        <f t="shared" si="290"/>
        <v>&gt;120</v>
      </c>
      <c r="AF1315">
        <v>647.44000000000005</v>
      </c>
      <c r="AG1315" t="str">
        <f t="shared" si="291"/>
        <v>&lt;=1000</v>
      </c>
      <c r="AH1315" t="s">
        <v>32</v>
      </c>
      <c r="AI1315" t="str">
        <f t="shared" si="292"/>
        <v/>
      </c>
      <c r="AJ1315" t="s">
        <v>32</v>
      </c>
      <c r="AK1315" t="str">
        <f t="shared" si="293"/>
        <v/>
      </c>
      <c r="AL1315">
        <v>1</v>
      </c>
      <c r="AM1315">
        <v>0</v>
      </c>
      <c r="AN1315">
        <v>1</v>
      </c>
      <c r="AO1315" t="s">
        <v>32</v>
      </c>
      <c r="AP1315">
        <v>12</v>
      </c>
    </row>
    <row r="1316" spans="1:42" x14ac:dyDescent="0.25">
      <c r="A1316">
        <v>201607</v>
      </c>
      <c r="B1316" t="str">
        <f t="shared" si="280"/>
        <v>2016-II</v>
      </c>
      <c r="C1316" t="s">
        <v>1372</v>
      </c>
      <c r="D1316" t="s">
        <v>1372</v>
      </c>
      <c r="E1316">
        <v>30131926</v>
      </c>
      <c r="F1316" t="s">
        <v>29</v>
      </c>
      <c r="G1316">
        <v>1</v>
      </c>
      <c r="H1316">
        <v>0</v>
      </c>
      <c r="I1316">
        <v>0</v>
      </c>
      <c r="J1316">
        <f t="shared" si="281"/>
        <v>0</v>
      </c>
      <c r="K1316" t="str">
        <f t="shared" si="282"/>
        <v>Modelamiento</v>
      </c>
      <c r="L1316">
        <f t="shared" si="283"/>
        <v>0</v>
      </c>
      <c r="M1316">
        <v>41</v>
      </c>
      <c r="N1316" t="str">
        <f t="shared" si="284"/>
        <v>&lt;=45</v>
      </c>
      <c r="O1316" t="s">
        <v>56</v>
      </c>
      <c r="P1316" t="s">
        <v>31</v>
      </c>
      <c r="Q1316">
        <v>41834</v>
      </c>
      <c r="R1316">
        <v>1500</v>
      </c>
      <c r="S1316" t="str">
        <f t="shared" si="285"/>
        <v>&lt;=1500</v>
      </c>
      <c r="T1316">
        <v>1390.1</v>
      </c>
      <c r="U1316" t="str">
        <f t="shared" si="286"/>
        <v>&lt;=1400</v>
      </c>
      <c r="V1316" t="s">
        <v>1210</v>
      </c>
      <c r="W1316">
        <v>41444</v>
      </c>
      <c r="X1316" s="12">
        <f t="shared" si="287"/>
        <v>3.619341762378149E-2</v>
      </c>
      <c r="Y1316" t="str">
        <f t="shared" si="288"/>
        <v>&lt;=0.04</v>
      </c>
      <c r="Z1316" t="s">
        <v>32</v>
      </c>
      <c r="AA1316">
        <v>9</v>
      </c>
      <c r="AB1316" t="s">
        <v>32</v>
      </c>
      <c r="AC1316" t="str">
        <f t="shared" si="289"/>
        <v/>
      </c>
      <c r="AD1316" t="s">
        <v>32</v>
      </c>
      <c r="AE1316" t="str">
        <f t="shared" si="290"/>
        <v/>
      </c>
      <c r="AF1316" t="s">
        <v>32</v>
      </c>
      <c r="AG1316" t="str">
        <f t="shared" si="291"/>
        <v/>
      </c>
      <c r="AH1316" t="s">
        <v>32</v>
      </c>
      <c r="AI1316" t="str">
        <f t="shared" si="292"/>
        <v/>
      </c>
      <c r="AJ1316" t="s">
        <v>32</v>
      </c>
      <c r="AK1316" t="str">
        <f t="shared" si="293"/>
        <v/>
      </c>
      <c r="AL1316">
        <v>0</v>
      </c>
      <c r="AM1316">
        <v>0</v>
      </c>
      <c r="AN1316">
        <v>0</v>
      </c>
      <c r="AO1316" t="s">
        <v>32</v>
      </c>
      <c r="AP1316" t="s">
        <v>32</v>
      </c>
    </row>
    <row r="1317" spans="1:42" x14ac:dyDescent="0.25">
      <c r="A1317">
        <v>201607</v>
      </c>
      <c r="B1317" t="str">
        <f t="shared" si="280"/>
        <v>2016-II</v>
      </c>
      <c r="C1317" t="s">
        <v>1373</v>
      </c>
      <c r="D1317" t="s">
        <v>1373</v>
      </c>
      <c r="E1317">
        <v>30129499</v>
      </c>
      <c r="F1317" t="s">
        <v>29</v>
      </c>
      <c r="G1317">
        <v>1</v>
      </c>
      <c r="H1317">
        <v>0</v>
      </c>
      <c r="I1317">
        <v>0</v>
      </c>
      <c r="J1317">
        <f t="shared" si="281"/>
        <v>0</v>
      </c>
      <c r="K1317" t="str">
        <f t="shared" si="282"/>
        <v>Modelamiento</v>
      </c>
      <c r="L1317">
        <f t="shared" si="283"/>
        <v>0</v>
      </c>
      <c r="M1317">
        <v>33</v>
      </c>
      <c r="N1317" t="str">
        <f t="shared" si="284"/>
        <v>&lt;=35</v>
      </c>
      <c r="O1317" t="s">
        <v>56</v>
      </c>
      <c r="P1317" t="s">
        <v>35</v>
      </c>
      <c r="Q1317">
        <v>37003</v>
      </c>
      <c r="R1317">
        <v>1650</v>
      </c>
      <c r="S1317" t="str">
        <f t="shared" si="285"/>
        <v>&lt;=2000</v>
      </c>
      <c r="T1317">
        <v>1370.2</v>
      </c>
      <c r="U1317" t="str">
        <f t="shared" si="286"/>
        <v>&lt;=1400</v>
      </c>
      <c r="V1317" t="s">
        <v>587</v>
      </c>
      <c r="W1317">
        <v>36763</v>
      </c>
      <c r="X1317" s="12">
        <f t="shared" si="287"/>
        <v>4.4882082528629332E-2</v>
      </c>
      <c r="Y1317" t="str">
        <f t="shared" si="288"/>
        <v>&lt;=0.05</v>
      </c>
      <c r="Z1317" t="s">
        <v>32</v>
      </c>
      <c r="AA1317">
        <v>4</v>
      </c>
      <c r="AB1317">
        <v>1013.68</v>
      </c>
      <c r="AC1317" t="str">
        <f t="shared" si="289"/>
        <v>&lt;=2000</v>
      </c>
      <c r="AD1317">
        <v>2408</v>
      </c>
      <c r="AE1317" t="str">
        <f t="shared" si="290"/>
        <v>&gt;120</v>
      </c>
      <c r="AF1317">
        <v>1013.68</v>
      </c>
      <c r="AG1317" t="str">
        <f t="shared" si="291"/>
        <v>&lt;=2000</v>
      </c>
      <c r="AH1317" t="s">
        <v>32</v>
      </c>
      <c r="AI1317" t="str">
        <f t="shared" si="292"/>
        <v/>
      </c>
      <c r="AJ1317" t="s">
        <v>32</v>
      </c>
      <c r="AK1317" t="str">
        <f t="shared" si="293"/>
        <v/>
      </c>
      <c r="AL1317">
        <v>12</v>
      </c>
      <c r="AM1317">
        <v>0</v>
      </c>
      <c r="AN1317">
        <v>12</v>
      </c>
      <c r="AO1317" t="s">
        <v>32</v>
      </c>
      <c r="AP1317">
        <v>1</v>
      </c>
    </row>
    <row r="1318" spans="1:42" x14ac:dyDescent="0.25">
      <c r="A1318">
        <v>201607</v>
      </c>
      <c r="B1318" t="str">
        <f t="shared" si="280"/>
        <v>2016-II</v>
      </c>
      <c r="C1318" t="s">
        <v>1374</v>
      </c>
      <c r="D1318" t="s">
        <v>1374</v>
      </c>
      <c r="E1318">
        <v>30128427</v>
      </c>
      <c r="F1318" t="s">
        <v>29</v>
      </c>
      <c r="G1318">
        <v>0</v>
      </c>
      <c r="H1318">
        <v>0</v>
      </c>
      <c r="I1318">
        <v>0</v>
      </c>
      <c r="J1318">
        <f t="shared" si="281"/>
        <v>0</v>
      </c>
      <c r="K1318" t="str">
        <f t="shared" si="282"/>
        <v>Modelamiento</v>
      </c>
      <c r="L1318">
        <f t="shared" si="283"/>
        <v>0</v>
      </c>
      <c r="M1318">
        <v>46</v>
      </c>
      <c r="N1318" t="str">
        <f t="shared" si="284"/>
        <v>&lt;=50</v>
      </c>
      <c r="O1318" t="s">
        <v>72</v>
      </c>
      <c r="P1318" t="s">
        <v>35</v>
      </c>
      <c r="Q1318">
        <v>39985</v>
      </c>
      <c r="R1318">
        <v>1500</v>
      </c>
      <c r="S1318" t="str">
        <f t="shared" si="285"/>
        <v>&lt;=1500</v>
      </c>
      <c r="T1318">
        <v>1358.52</v>
      </c>
      <c r="U1318" t="str">
        <f t="shared" si="286"/>
        <v>&lt;=1400</v>
      </c>
      <c r="V1318" t="s">
        <v>589</v>
      </c>
      <c r="W1318">
        <v>39595</v>
      </c>
      <c r="X1318" s="12">
        <f t="shared" si="287"/>
        <v>3.7883571157974492E-2</v>
      </c>
      <c r="Y1318" t="str">
        <f t="shared" si="288"/>
        <v>&lt;=0.04</v>
      </c>
      <c r="Z1318" t="s">
        <v>32</v>
      </c>
      <c r="AA1318">
        <v>9</v>
      </c>
      <c r="AB1318" t="s">
        <v>32</v>
      </c>
      <c r="AC1318" t="str">
        <f t="shared" si="289"/>
        <v/>
      </c>
      <c r="AD1318" t="s">
        <v>32</v>
      </c>
      <c r="AE1318" t="str">
        <f t="shared" si="290"/>
        <v/>
      </c>
      <c r="AF1318" t="s">
        <v>32</v>
      </c>
      <c r="AG1318" t="str">
        <f t="shared" si="291"/>
        <v/>
      </c>
      <c r="AH1318" t="s">
        <v>32</v>
      </c>
      <c r="AI1318" t="str">
        <f t="shared" si="292"/>
        <v/>
      </c>
      <c r="AJ1318" t="s">
        <v>32</v>
      </c>
      <c r="AK1318" t="str">
        <f t="shared" si="293"/>
        <v/>
      </c>
      <c r="AL1318">
        <v>0</v>
      </c>
      <c r="AM1318">
        <v>0</v>
      </c>
      <c r="AN1318">
        <v>0</v>
      </c>
      <c r="AO1318" t="s">
        <v>32</v>
      </c>
      <c r="AP1318" t="s">
        <v>32</v>
      </c>
    </row>
    <row r="1319" spans="1:42" x14ac:dyDescent="0.25">
      <c r="A1319">
        <v>201607</v>
      </c>
      <c r="B1319" t="str">
        <f t="shared" si="280"/>
        <v>2016-II</v>
      </c>
      <c r="C1319" t="s">
        <v>1375</v>
      </c>
      <c r="D1319" t="s">
        <v>1375</v>
      </c>
      <c r="E1319">
        <v>30134037</v>
      </c>
      <c r="F1319" t="s">
        <v>29</v>
      </c>
      <c r="G1319">
        <v>1</v>
      </c>
      <c r="H1319">
        <v>0</v>
      </c>
      <c r="I1319">
        <v>0</v>
      </c>
      <c r="J1319">
        <f t="shared" si="281"/>
        <v>0</v>
      </c>
      <c r="K1319" t="str">
        <f t="shared" si="282"/>
        <v>Modelamiento</v>
      </c>
      <c r="L1319">
        <f t="shared" si="283"/>
        <v>0</v>
      </c>
      <c r="M1319">
        <v>32</v>
      </c>
      <c r="N1319" t="str">
        <f t="shared" si="284"/>
        <v>&lt;=35</v>
      </c>
      <c r="O1319" t="s">
        <v>56</v>
      </c>
      <c r="P1319" t="s">
        <v>39</v>
      </c>
      <c r="Q1319">
        <v>49322</v>
      </c>
      <c r="R1319">
        <v>1500</v>
      </c>
      <c r="S1319" t="str">
        <f t="shared" si="285"/>
        <v>&lt;=1500</v>
      </c>
      <c r="T1319">
        <v>1672.63</v>
      </c>
      <c r="U1319" t="str">
        <f t="shared" si="286"/>
        <v>&gt;1500</v>
      </c>
      <c r="V1319" t="s">
        <v>597</v>
      </c>
      <c r="W1319">
        <v>48932</v>
      </c>
      <c r="X1319" s="12">
        <f t="shared" si="287"/>
        <v>3.0654786233957329E-2</v>
      </c>
      <c r="Y1319" t="str">
        <f t="shared" si="288"/>
        <v>&lt;=0.04</v>
      </c>
      <c r="Z1319" t="s">
        <v>32</v>
      </c>
      <c r="AA1319">
        <v>4</v>
      </c>
      <c r="AB1319">
        <v>288.17</v>
      </c>
      <c r="AC1319" t="str">
        <f t="shared" si="289"/>
        <v>&lt;=500</v>
      </c>
      <c r="AD1319">
        <v>2373</v>
      </c>
      <c r="AE1319" t="str">
        <f t="shared" si="290"/>
        <v>&gt;120</v>
      </c>
      <c r="AF1319">
        <v>288.17</v>
      </c>
      <c r="AG1319" t="str">
        <f t="shared" si="291"/>
        <v>&lt;=500</v>
      </c>
      <c r="AH1319" t="s">
        <v>32</v>
      </c>
      <c r="AI1319" t="str">
        <f t="shared" si="292"/>
        <v/>
      </c>
      <c r="AJ1319" t="s">
        <v>32</v>
      </c>
      <c r="AK1319" t="str">
        <f t="shared" si="293"/>
        <v/>
      </c>
      <c r="AL1319">
        <v>12</v>
      </c>
      <c r="AM1319">
        <v>0</v>
      </c>
      <c r="AN1319">
        <v>12</v>
      </c>
      <c r="AO1319" t="s">
        <v>32</v>
      </c>
      <c r="AP1319">
        <v>1</v>
      </c>
    </row>
    <row r="1320" spans="1:42" x14ac:dyDescent="0.25">
      <c r="A1320">
        <v>201607</v>
      </c>
      <c r="B1320" t="str">
        <f t="shared" si="280"/>
        <v>2016-II</v>
      </c>
      <c r="C1320" t="s">
        <v>1376</v>
      </c>
      <c r="D1320" t="s">
        <v>1376</v>
      </c>
      <c r="E1320">
        <v>30132384</v>
      </c>
      <c r="F1320" t="s">
        <v>29</v>
      </c>
      <c r="G1320">
        <v>0</v>
      </c>
      <c r="H1320">
        <v>0</v>
      </c>
      <c r="I1320">
        <v>0</v>
      </c>
      <c r="J1320">
        <f t="shared" si="281"/>
        <v>0</v>
      </c>
      <c r="K1320" t="str">
        <f t="shared" si="282"/>
        <v>Modelamiento</v>
      </c>
      <c r="L1320">
        <f t="shared" si="283"/>
        <v>0</v>
      </c>
      <c r="M1320">
        <v>49</v>
      </c>
      <c r="N1320" t="str">
        <f t="shared" si="284"/>
        <v>&lt;=50</v>
      </c>
      <c r="O1320" t="s">
        <v>56</v>
      </c>
      <c r="P1320" t="s">
        <v>31</v>
      </c>
      <c r="Q1320">
        <v>43562</v>
      </c>
      <c r="R1320">
        <v>1500</v>
      </c>
      <c r="S1320" t="str">
        <f t="shared" si="285"/>
        <v>&lt;=1500</v>
      </c>
      <c r="T1320">
        <v>1481.88</v>
      </c>
      <c r="U1320" t="str">
        <f t="shared" si="286"/>
        <v>&lt;=1500</v>
      </c>
      <c r="V1320" t="s">
        <v>614</v>
      </c>
      <c r="W1320">
        <v>43172</v>
      </c>
      <c r="X1320" s="12">
        <f t="shared" si="287"/>
        <v>3.4744741962383023E-2</v>
      </c>
      <c r="Y1320" t="str">
        <f t="shared" si="288"/>
        <v>&lt;=0.04</v>
      </c>
      <c r="Z1320" t="s">
        <v>32</v>
      </c>
      <c r="AA1320">
        <v>9</v>
      </c>
      <c r="AB1320" t="s">
        <v>32</v>
      </c>
      <c r="AC1320" t="str">
        <f t="shared" si="289"/>
        <v/>
      </c>
      <c r="AD1320" t="s">
        <v>32</v>
      </c>
      <c r="AE1320" t="str">
        <f t="shared" si="290"/>
        <v/>
      </c>
      <c r="AF1320" t="s">
        <v>32</v>
      </c>
      <c r="AG1320" t="str">
        <f t="shared" si="291"/>
        <v/>
      </c>
      <c r="AH1320" t="s">
        <v>32</v>
      </c>
      <c r="AI1320" t="str">
        <f t="shared" si="292"/>
        <v/>
      </c>
      <c r="AJ1320" t="s">
        <v>32</v>
      </c>
      <c r="AK1320" t="str">
        <f t="shared" si="293"/>
        <v/>
      </c>
      <c r="AL1320">
        <v>0</v>
      </c>
      <c r="AM1320">
        <v>0</v>
      </c>
      <c r="AN1320">
        <v>0</v>
      </c>
      <c r="AO1320" t="s">
        <v>32</v>
      </c>
      <c r="AP1320" t="s">
        <v>32</v>
      </c>
    </row>
    <row r="1321" spans="1:42" x14ac:dyDescent="0.25">
      <c r="A1321">
        <v>201607</v>
      </c>
      <c r="B1321" t="str">
        <f t="shared" si="280"/>
        <v>2016-II</v>
      </c>
      <c r="C1321" t="s">
        <v>1377</v>
      </c>
      <c r="D1321" t="s">
        <v>1377</v>
      </c>
      <c r="E1321">
        <v>30134695</v>
      </c>
      <c r="F1321" t="s">
        <v>29</v>
      </c>
      <c r="G1321">
        <v>0</v>
      </c>
      <c r="H1321">
        <v>0</v>
      </c>
      <c r="I1321">
        <v>0</v>
      </c>
      <c r="J1321">
        <f t="shared" si="281"/>
        <v>0</v>
      </c>
      <c r="K1321" t="str">
        <f t="shared" si="282"/>
        <v>Modelamiento</v>
      </c>
      <c r="L1321">
        <f t="shared" si="283"/>
        <v>0</v>
      </c>
      <c r="M1321">
        <v>22</v>
      </c>
      <c r="N1321" t="str">
        <f t="shared" si="284"/>
        <v>&lt;=25</v>
      </c>
      <c r="O1321" t="s">
        <v>56</v>
      </c>
      <c r="P1321" t="s">
        <v>39</v>
      </c>
      <c r="Q1321">
        <v>36657</v>
      </c>
      <c r="R1321">
        <v>1500</v>
      </c>
      <c r="S1321" t="str">
        <f t="shared" si="285"/>
        <v>&lt;=1500</v>
      </c>
      <c r="T1321">
        <v>1354.86</v>
      </c>
      <c r="U1321" t="str">
        <f t="shared" si="286"/>
        <v>&lt;=1400</v>
      </c>
      <c r="V1321" t="s">
        <v>614</v>
      </c>
      <c r="W1321">
        <v>36267</v>
      </c>
      <c r="X1321" s="12">
        <f t="shared" si="287"/>
        <v>4.1359913971378941E-2</v>
      </c>
      <c r="Y1321" t="str">
        <f t="shared" si="288"/>
        <v>&lt;=0.05</v>
      </c>
      <c r="Z1321" t="s">
        <v>32</v>
      </c>
      <c r="AA1321">
        <v>9</v>
      </c>
      <c r="AB1321" t="s">
        <v>32</v>
      </c>
      <c r="AC1321" t="str">
        <f t="shared" si="289"/>
        <v/>
      </c>
      <c r="AD1321" t="s">
        <v>32</v>
      </c>
      <c r="AE1321" t="str">
        <f t="shared" si="290"/>
        <v/>
      </c>
      <c r="AF1321" t="s">
        <v>32</v>
      </c>
      <c r="AG1321" t="str">
        <f t="shared" si="291"/>
        <v/>
      </c>
      <c r="AH1321" t="s">
        <v>32</v>
      </c>
      <c r="AI1321" t="str">
        <f t="shared" si="292"/>
        <v/>
      </c>
      <c r="AJ1321" t="s">
        <v>32</v>
      </c>
      <c r="AK1321" t="str">
        <f t="shared" si="293"/>
        <v/>
      </c>
      <c r="AL1321">
        <v>0</v>
      </c>
      <c r="AM1321">
        <v>0</v>
      </c>
      <c r="AN1321">
        <v>0</v>
      </c>
      <c r="AO1321" t="s">
        <v>32</v>
      </c>
      <c r="AP1321" t="s">
        <v>32</v>
      </c>
    </row>
    <row r="1322" spans="1:42" x14ac:dyDescent="0.25">
      <c r="A1322">
        <v>201607</v>
      </c>
      <c r="B1322" t="str">
        <f t="shared" si="280"/>
        <v>2016-II</v>
      </c>
      <c r="C1322" t="s">
        <v>1378</v>
      </c>
      <c r="D1322" t="s">
        <v>1378</v>
      </c>
      <c r="E1322">
        <v>30128591</v>
      </c>
      <c r="F1322" t="s">
        <v>29</v>
      </c>
      <c r="G1322">
        <v>0</v>
      </c>
      <c r="H1322">
        <v>0</v>
      </c>
      <c r="I1322">
        <v>0</v>
      </c>
      <c r="J1322">
        <f t="shared" si="281"/>
        <v>0</v>
      </c>
      <c r="K1322" t="str">
        <f t="shared" si="282"/>
        <v>Modelamiento</v>
      </c>
      <c r="L1322">
        <f t="shared" si="283"/>
        <v>0</v>
      </c>
      <c r="M1322">
        <v>38</v>
      </c>
      <c r="N1322" t="str">
        <f t="shared" si="284"/>
        <v>&lt;=40</v>
      </c>
      <c r="O1322" t="s">
        <v>56</v>
      </c>
      <c r="P1322" t="s">
        <v>39</v>
      </c>
      <c r="Q1322">
        <v>49974</v>
      </c>
      <c r="R1322">
        <v>2000</v>
      </c>
      <c r="S1322" t="str">
        <f t="shared" si="285"/>
        <v>&lt;=2000</v>
      </c>
      <c r="T1322">
        <v>1662.65</v>
      </c>
      <c r="U1322" t="str">
        <f t="shared" si="286"/>
        <v>&gt;1500</v>
      </c>
      <c r="V1322" t="s">
        <v>587</v>
      </c>
      <c r="W1322">
        <v>50084</v>
      </c>
      <c r="X1322" s="12">
        <f t="shared" si="287"/>
        <v>3.9932912706652821E-2</v>
      </c>
      <c r="Y1322" t="str">
        <f t="shared" si="288"/>
        <v>&lt;=0.04</v>
      </c>
      <c r="Z1322" t="s">
        <v>32</v>
      </c>
      <c r="AA1322">
        <v>9</v>
      </c>
      <c r="AB1322" t="s">
        <v>32</v>
      </c>
      <c r="AC1322" t="str">
        <f t="shared" si="289"/>
        <v/>
      </c>
      <c r="AD1322" t="s">
        <v>32</v>
      </c>
      <c r="AE1322" t="str">
        <f t="shared" si="290"/>
        <v/>
      </c>
      <c r="AF1322" t="s">
        <v>32</v>
      </c>
      <c r="AG1322" t="str">
        <f t="shared" si="291"/>
        <v/>
      </c>
      <c r="AH1322" t="s">
        <v>32</v>
      </c>
      <c r="AI1322" t="str">
        <f t="shared" si="292"/>
        <v/>
      </c>
      <c r="AJ1322" t="s">
        <v>32</v>
      </c>
      <c r="AK1322" t="str">
        <f t="shared" si="293"/>
        <v/>
      </c>
      <c r="AL1322">
        <v>0</v>
      </c>
      <c r="AM1322">
        <v>0</v>
      </c>
      <c r="AN1322">
        <v>0</v>
      </c>
      <c r="AO1322" t="s">
        <v>32</v>
      </c>
      <c r="AP1322" t="s">
        <v>32</v>
      </c>
    </row>
    <row r="1323" spans="1:42" x14ac:dyDescent="0.25">
      <c r="A1323">
        <v>201607</v>
      </c>
      <c r="B1323" t="str">
        <f t="shared" si="280"/>
        <v>2016-II</v>
      </c>
      <c r="C1323" t="s">
        <v>1379</v>
      </c>
      <c r="D1323" t="s">
        <v>1379</v>
      </c>
      <c r="E1323">
        <v>30131260</v>
      </c>
      <c r="F1323" t="s">
        <v>29</v>
      </c>
      <c r="G1323">
        <v>1</v>
      </c>
      <c r="H1323">
        <v>0</v>
      </c>
      <c r="I1323">
        <v>0</v>
      </c>
      <c r="J1323">
        <f t="shared" si="281"/>
        <v>0</v>
      </c>
      <c r="K1323" t="str">
        <f t="shared" si="282"/>
        <v>Modelamiento</v>
      </c>
      <c r="L1323">
        <f t="shared" si="283"/>
        <v>0</v>
      </c>
      <c r="M1323">
        <v>22</v>
      </c>
      <c r="N1323" t="str">
        <f t="shared" si="284"/>
        <v>&lt;=25</v>
      </c>
      <c r="O1323" t="s">
        <v>56</v>
      </c>
      <c r="P1323" t="s">
        <v>31</v>
      </c>
      <c r="Q1323">
        <v>49322</v>
      </c>
      <c r="R1323">
        <v>1500</v>
      </c>
      <c r="S1323" t="str">
        <f t="shared" si="285"/>
        <v>&lt;=1500</v>
      </c>
      <c r="T1323">
        <v>1674.71</v>
      </c>
      <c r="U1323" t="str">
        <f t="shared" si="286"/>
        <v>&gt;1500</v>
      </c>
      <c r="V1323" t="s">
        <v>597</v>
      </c>
      <c r="W1323">
        <v>48932</v>
      </c>
      <c r="X1323" s="12">
        <f t="shared" si="287"/>
        <v>3.0654786233957329E-2</v>
      </c>
      <c r="Y1323" t="str">
        <f t="shared" si="288"/>
        <v>&lt;=0.04</v>
      </c>
      <c r="Z1323" t="s">
        <v>32</v>
      </c>
      <c r="AA1323">
        <v>4</v>
      </c>
      <c r="AB1323">
        <v>210.91</v>
      </c>
      <c r="AC1323" t="str">
        <f t="shared" si="289"/>
        <v>&lt;=500</v>
      </c>
      <c r="AD1323">
        <v>512</v>
      </c>
      <c r="AE1323" t="str">
        <f t="shared" si="290"/>
        <v>&gt;120</v>
      </c>
      <c r="AF1323">
        <v>210.91</v>
      </c>
      <c r="AG1323" t="str">
        <f t="shared" si="291"/>
        <v>&lt;=500</v>
      </c>
      <c r="AH1323" t="s">
        <v>32</v>
      </c>
      <c r="AI1323" t="str">
        <f t="shared" si="292"/>
        <v/>
      </c>
      <c r="AJ1323" t="s">
        <v>32</v>
      </c>
      <c r="AK1323" t="str">
        <f t="shared" si="293"/>
        <v/>
      </c>
      <c r="AL1323">
        <v>12</v>
      </c>
      <c r="AM1323">
        <v>0</v>
      </c>
      <c r="AN1323">
        <v>12</v>
      </c>
      <c r="AO1323" t="s">
        <v>32</v>
      </c>
      <c r="AP1323">
        <v>1</v>
      </c>
    </row>
    <row r="1324" spans="1:42" x14ac:dyDescent="0.25">
      <c r="A1324">
        <v>201607</v>
      </c>
      <c r="B1324" t="str">
        <f t="shared" si="280"/>
        <v>2016-II</v>
      </c>
      <c r="C1324" t="s">
        <v>1380</v>
      </c>
      <c r="D1324" t="s">
        <v>1380</v>
      </c>
      <c r="E1324">
        <v>30127531</v>
      </c>
      <c r="F1324" t="s">
        <v>29</v>
      </c>
      <c r="G1324">
        <v>0</v>
      </c>
      <c r="H1324">
        <v>0</v>
      </c>
      <c r="I1324">
        <v>0</v>
      </c>
      <c r="J1324">
        <f t="shared" si="281"/>
        <v>0</v>
      </c>
      <c r="K1324" t="str">
        <f t="shared" si="282"/>
        <v>Modelamiento</v>
      </c>
      <c r="L1324">
        <f t="shared" si="283"/>
        <v>0</v>
      </c>
      <c r="M1324">
        <v>24</v>
      </c>
      <c r="N1324" t="str">
        <f t="shared" si="284"/>
        <v>&lt;=25</v>
      </c>
      <c r="O1324" t="s">
        <v>56</v>
      </c>
      <c r="P1324" t="s">
        <v>39</v>
      </c>
      <c r="Q1324">
        <v>34885</v>
      </c>
      <c r="R1324">
        <v>1000</v>
      </c>
      <c r="S1324" t="str">
        <f t="shared" si="285"/>
        <v>&lt;=1000</v>
      </c>
      <c r="T1324">
        <v>1002.36</v>
      </c>
      <c r="U1324" t="str">
        <f t="shared" si="286"/>
        <v>&lt;=1100</v>
      </c>
      <c r="V1324" t="s">
        <v>585</v>
      </c>
      <c r="W1324">
        <v>33995</v>
      </c>
      <c r="X1324" s="12">
        <f t="shared" si="287"/>
        <v>2.9416090601559051E-2</v>
      </c>
      <c r="Y1324" t="str">
        <f t="shared" si="288"/>
        <v>&lt;=0.03</v>
      </c>
      <c r="Z1324" t="s">
        <v>32</v>
      </c>
      <c r="AA1324">
        <v>0</v>
      </c>
      <c r="AB1324">
        <v>4796.12</v>
      </c>
      <c r="AC1324" t="str">
        <f t="shared" si="289"/>
        <v>&lt;=5000</v>
      </c>
      <c r="AD1324">
        <v>0</v>
      </c>
      <c r="AE1324" t="str">
        <f t="shared" si="290"/>
        <v>=0</v>
      </c>
      <c r="AF1324">
        <v>0</v>
      </c>
      <c r="AG1324" t="str">
        <f t="shared" si="291"/>
        <v>&lt;=500</v>
      </c>
      <c r="AH1324" t="s">
        <v>32</v>
      </c>
      <c r="AI1324" t="str">
        <f t="shared" si="292"/>
        <v/>
      </c>
      <c r="AJ1324" t="s">
        <v>32</v>
      </c>
      <c r="AK1324" t="str">
        <f t="shared" si="293"/>
        <v/>
      </c>
      <c r="AL1324">
        <v>7</v>
      </c>
      <c r="AM1324">
        <v>7</v>
      </c>
      <c r="AN1324">
        <v>0</v>
      </c>
      <c r="AO1324">
        <v>1</v>
      </c>
      <c r="AP1324" t="s">
        <v>32</v>
      </c>
    </row>
    <row r="1325" spans="1:42" x14ac:dyDescent="0.25">
      <c r="A1325">
        <v>201607</v>
      </c>
      <c r="B1325" t="str">
        <f t="shared" si="280"/>
        <v>2016-II</v>
      </c>
      <c r="C1325" t="s">
        <v>1381</v>
      </c>
      <c r="D1325" t="s">
        <v>1381</v>
      </c>
      <c r="E1325">
        <v>30133453</v>
      </c>
      <c r="F1325" t="s">
        <v>29</v>
      </c>
      <c r="G1325">
        <v>0</v>
      </c>
      <c r="H1325">
        <v>0</v>
      </c>
      <c r="I1325">
        <v>0</v>
      </c>
      <c r="J1325">
        <f t="shared" si="281"/>
        <v>0</v>
      </c>
      <c r="K1325" t="str">
        <f t="shared" si="282"/>
        <v>Modelamiento</v>
      </c>
      <c r="L1325">
        <f t="shared" si="283"/>
        <v>0</v>
      </c>
      <c r="M1325">
        <v>37</v>
      </c>
      <c r="N1325" t="str">
        <f t="shared" si="284"/>
        <v>&lt;=40</v>
      </c>
      <c r="O1325" t="s">
        <v>56</v>
      </c>
      <c r="P1325" t="s">
        <v>69</v>
      </c>
      <c r="Q1325">
        <v>47572</v>
      </c>
      <c r="R1325">
        <v>1650</v>
      </c>
      <c r="S1325" t="str">
        <f t="shared" si="285"/>
        <v>&lt;=2000</v>
      </c>
      <c r="T1325">
        <v>1616.29</v>
      </c>
      <c r="U1325" t="str">
        <f t="shared" si="286"/>
        <v>&gt;1500</v>
      </c>
      <c r="V1325" t="s">
        <v>597</v>
      </c>
      <c r="W1325">
        <v>47332</v>
      </c>
      <c r="X1325" s="12">
        <f t="shared" si="287"/>
        <v>3.4860136905264939E-2</v>
      </c>
      <c r="Y1325" t="str">
        <f t="shared" si="288"/>
        <v>&lt;=0.04</v>
      </c>
      <c r="Z1325" t="s">
        <v>32</v>
      </c>
      <c r="AA1325">
        <v>9</v>
      </c>
      <c r="AB1325" t="s">
        <v>32</v>
      </c>
      <c r="AC1325" t="str">
        <f t="shared" si="289"/>
        <v/>
      </c>
      <c r="AD1325" t="s">
        <v>32</v>
      </c>
      <c r="AE1325" t="str">
        <f t="shared" si="290"/>
        <v/>
      </c>
      <c r="AF1325" t="s">
        <v>32</v>
      </c>
      <c r="AG1325" t="str">
        <f t="shared" si="291"/>
        <v/>
      </c>
      <c r="AH1325" t="s">
        <v>32</v>
      </c>
      <c r="AI1325" t="str">
        <f t="shared" si="292"/>
        <v/>
      </c>
      <c r="AJ1325" t="s">
        <v>32</v>
      </c>
      <c r="AK1325" t="str">
        <f t="shared" si="293"/>
        <v/>
      </c>
      <c r="AL1325">
        <v>0</v>
      </c>
      <c r="AM1325">
        <v>0</v>
      </c>
      <c r="AN1325">
        <v>0</v>
      </c>
      <c r="AO1325" t="s">
        <v>32</v>
      </c>
      <c r="AP1325" t="s">
        <v>32</v>
      </c>
    </row>
    <row r="1326" spans="1:42" x14ac:dyDescent="0.25">
      <c r="A1326">
        <v>201607</v>
      </c>
      <c r="B1326" t="str">
        <f t="shared" si="280"/>
        <v>2016-II</v>
      </c>
      <c r="C1326" t="s">
        <v>1382</v>
      </c>
      <c r="D1326" t="s">
        <v>1382</v>
      </c>
      <c r="E1326">
        <v>30132700</v>
      </c>
      <c r="F1326" t="s">
        <v>29</v>
      </c>
      <c r="G1326">
        <v>0</v>
      </c>
      <c r="H1326">
        <v>0</v>
      </c>
      <c r="I1326">
        <v>0</v>
      </c>
      <c r="J1326">
        <f t="shared" si="281"/>
        <v>0</v>
      </c>
      <c r="K1326" t="str">
        <f t="shared" si="282"/>
        <v>Modelamiento</v>
      </c>
      <c r="L1326">
        <f t="shared" si="283"/>
        <v>0</v>
      </c>
      <c r="M1326">
        <v>46</v>
      </c>
      <c r="N1326" t="str">
        <f t="shared" si="284"/>
        <v>&lt;=50</v>
      </c>
      <c r="O1326" t="s">
        <v>72</v>
      </c>
      <c r="P1326" t="s">
        <v>69</v>
      </c>
      <c r="Q1326">
        <v>30530</v>
      </c>
      <c r="R1326">
        <v>499</v>
      </c>
      <c r="S1326" t="str">
        <f t="shared" si="285"/>
        <v>&lt;=500</v>
      </c>
      <c r="T1326">
        <v>968.11</v>
      </c>
      <c r="U1326" t="str">
        <f t="shared" si="286"/>
        <v>&lt;=1000</v>
      </c>
      <c r="V1326" t="s">
        <v>585</v>
      </c>
      <c r="W1326">
        <v>29139</v>
      </c>
      <c r="X1326" s="12">
        <f t="shared" si="287"/>
        <v>1.7124815539311576E-2</v>
      </c>
      <c r="Y1326" t="str">
        <f t="shared" si="288"/>
        <v>&lt;=0.02</v>
      </c>
      <c r="Z1326" t="s">
        <v>32</v>
      </c>
      <c r="AA1326">
        <v>4</v>
      </c>
      <c r="AB1326">
        <v>4034.57</v>
      </c>
      <c r="AC1326" t="str">
        <f t="shared" si="289"/>
        <v>&lt;=5000</v>
      </c>
      <c r="AD1326">
        <v>728</v>
      </c>
      <c r="AE1326" t="str">
        <f t="shared" si="290"/>
        <v>&gt;120</v>
      </c>
      <c r="AF1326">
        <v>4034.57</v>
      </c>
      <c r="AG1326" t="str">
        <f t="shared" si="291"/>
        <v>&lt;=5000</v>
      </c>
      <c r="AH1326" t="s">
        <v>32</v>
      </c>
      <c r="AI1326" t="str">
        <f t="shared" si="292"/>
        <v/>
      </c>
      <c r="AJ1326" t="s">
        <v>32</v>
      </c>
      <c r="AK1326" t="str">
        <f t="shared" si="293"/>
        <v/>
      </c>
      <c r="AL1326">
        <v>12</v>
      </c>
      <c r="AM1326">
        <v>0</v>
      </c>
      <c r="AN1326">
        <v>12</v>
      </c>
      <c r="AO1326" t="s">
        <v>32</v>
      </c>
      <c r="AP1326">
        <v>1</v>
      </c>
    </row>
    <row r="1327" spans="1:42" x14ac:dyDescent="0.25">
      <c r="A1327">
        <v>201607</v>
      </c>
      <c r="B1327" t="str">
        <f t="shared" si="280"/>
        <v>2016-II</v>
      </c>
      <c r="C1327" t="s">
        <v>1383</v>
      </c>
      <c r="D1327" t="s">
        <v>1383</v>
      </c>
      <c r="E1327">
        <v>30131444</v>
      </c>
      <c r="F1327" t="s">
        <v>29</v>
      </c>
      <c r="G1327">
        <v>0</v>
      </c>
      <c r="H1327">
        <v>0</v>
      </c>
      <c r="I1327">
        <v>0</v>
      </c>
      <c r="J1327">
        <f t="shared" si="281"/>
        <v>0</v>
      </c>
      <c r="K1327" t="str">
        <f t="shared" si="282"/>
        <v>Modelamiento</v>
      </c>
      <c r="L1327">
        <f t="shared" si="283"/>
        <v>0</v>
      </c>
      <c r="M1327">
        <v>40</v>
      </c>
      <c r="N1327" t="str">
        <f t="shared" si="284"/>
        <v>&lt;=40</v>
      </c>
      <c r="O1327" t="s">
        <v>72</v>
      </c>
      <c r="P1327" t="s">
        <v>31</v>
      </c>
      <c r="Q1327">
        <v>31610</v>
      </c>
      <c r="R1327">
        <v>499</v>
      </c>
      <c r="S1327" t="str">
        <f t="shared" si="285"/>
        <v>&lt;=500</v>
      </c>
      <c r="T1327">
        <v>1149.3599999999999</v>
      </c>
      <c r="U1327" t="str">
        <f t="shared" si="286"/>
        <v>&lt;=1200</v>
      </c>
      <c r="V1327" t="s">
        <v>630</v>
      </c>
      <c r="W1327">
        <v>30219</v>
      </c>
      <c r="X1327" s="12">
        <f t="shared" si="287"/>
        <v>1.6512789966577318E-2</v>
      </c>
      <c r="Y1327" t="str">
        <f t="shared" si="288"/>
        <v>&lt;=0.02</v>
      </c>
      <c r="Z1327" t="s">
        <v>32</v>
      </c>
      <c r="AA1327">
        <v>9</v>
      </c>
      <c r="AB1327" t="s">
        <v>32</v>
      </c>
      <c r="AC1327" t="str">
        <f t="shared" si="289"/>
        <v/>
      </c>
      <c r="AD1327" t="s">
        <v>32</v>
      </c>
      <c r="AE1327" t="str">
        <f t="shared" si="290"/>
        <v/>
      </c>
      <c r="AF1327" t="s">
        <v>32</v>
      </c>
      <c r="AG1327" t="str">
        <f t="shared" si="291"/>
        <v/>
      </c>
      <c r="AH1327" t="s">
        <v>32</v>
      </c>
      <c r="AI1327" t="str">
        <f t="shared" si="292"/>
        <v/>
      </c>
      <c r="AJ1327" t="s">
        <v>32</v>
      </c>
      <c r="AK1327" t="str">
        <f t="shared" si="293"/>
        <v/>
      </c>
      <c r="AL1327">
        <v>0</v>
      </c>
      <c r="AM1327">
        <v>0</v>
      </c>
      <c r="AN1327">
        <v>0</v>
      </c>
      <c r="AO1327" t="s">
        <v>32</v>
      </c>
      <c r="AP1327" t="s">
        <v>32</v>
      </c>
    </row>
    <row r="1328" spans="1:42" x14ac:dyDescent="0.25">
      <c r="A1328">
        <v>201607</v>
      </c>
      <c r="B1328" t="str">
        <f t="shared" si="280"/>
        <v>2016-II</v>
      </c>
      <c r="C1328" t="s">
        <v>1384</v>
      </c>
      <c r="D1328" t="s">
        <v>1384</v>
      </c>
      <c r="E1328">
        <v>30132856</v>
      </c>
      <c r="F1328" t="s">
        <v>29</v>
      </c>
      <c r="G1328">
        <v>0</v>
      </c>
      <c r="H1328">
        <v>0</v>
      </c>
      <c r="I1328">
        <v>0</v>
      </c>
      <c r="J1328">
        <f t="shared" si="281"/>
        <v>0</v>
      </c>
      <c r="K1328" t="str">
        <f t="shared" si="282"/>
        <v>Modelamiento</v>
      </c>
      <c r="L1328">
        <f t="shared" si="283"/>
        <v>0</v>
      </c>
      <c r="M1328">
        <v>40</v>
      </c>
      <c r="N1328" t="str">
        <f t="shared" si="284"/>
        <v>&lt;=40</v>
      </c>
      <c r="O1328" t="s">
        <v>56</v>
      </c>
      <c r="P1328" t="s">
        <v>35</v>
      </c>
      <c r="Q1328">
        <v>48974</v>
      </c>
      <c r="R1328">
        <v>2000</v>
      </c>
      <c r="S1328" t="str">
        <f t="shared" si="285"/>
        <v>&lt;=2000</v>
      </c>
      <c r="T1328">
        <v>1660.83</v>
      </c>
      <c r="U1328" t="str">
        <f t="shared" si="286"/>
        <v>&gt;1500</v>
      </c>
      <c r="V1328" t="s">
        <v>587</v>
      </c>
      <c r="W1328">
        <v>49084</v>
      </c>
      <c r="X1328" s="12">
        <f t="shared" si="287"/>
        <v>4.0746475429875313E-2</v>
      </c>
      <c r="Y1328" t="str">
        <f t="shared" si="288"/>
        <v>&lt;=0.05</v>
      </c>
      <c r="Z1328" t="s">
        <v>32</v>
      </c>
      <c r="AA1328">
        <v>4</v>
      </c>
      <c r="AB1328">
        <v>2267.9899999999998</v>
      </c>
      <c r="AC1328" t="str">
        <f t="shared" si="289"/>
        <v>&lt;=3000</v>
      </c>
      <c r="AD1328">
        <v>321</v>
      </c>
      <c r="AE1328" t="str">
        <f t="shared" si="290"/>
        <v>&gt;120</v>
      </c>
      <c r="AF1328">
        <v>2138.4299999999998</v>
      </c>
      <c r="AG1328" t="str">
        <f t="shared" si="291"/>
        <v>&lt;=3000</v>
      </c>
      <c r="AH1328" t="s">
        <v>32</v>
      </c>
      <c r="AI1328" t="str">
        <f t="shared" si="292"/>
        <v/>
      </c>
      <c r="AJ1328" t="s">
        <v>32</v>
      </c>
      <c r="AK1328" t="str">
        <f t="shared" si="293"/>
        <v/>
      </c>
      <c r="AL1328">
        <v>12</v>
      </c>
      <c r="AM1328">
        <v>0</v>
      </c>
      <c r="AN1328">
        <v>7</v>
      </c>
      <c r="AO1328" t="s">
        <v>32</v>
      </c>
      <c r="AP1328">
        <v>1</v>
      </c>
    </row>
    <row r="1329" spans="1:42" x14ac:dyDescent="0.25">
      <c r="A1329">
        <v>201607</v>
      </c>
      <c r="B1329" t="str">
        <f t="shared" si="280"/>
        <v>2016-II</v>
      </c>
      <c r="C1329" t="s">
        <v>1385</v>
      </c>
      <c r="D1329" t="s">
        <v>1385</v>
      </c>
      <c r="E1329">
        <v>30131336</v>
      </c>
      <c r="F1329" t="s">
        <v>29</v>
      </c>
      <c r="G1329">
        <v>0</v>
      </c>
      <c r="H1329">
        <v>0</v>
      </c>
      <c r="I1329">
        <v>0</v>
      </c>
      <c r="J1329">
        <f t="shared" si="281"/>
        <v>0</v>
      </c>
      <c r="K1329" t="str">
        <f t="shared" si="282"/>
        <v>Modelamiento</v>
      </c>
      <c r="L1329">
        <f t="shared" si="283"/>
        <v>0</v>
      </c>
      <c r="M1329">
        <v>45</v>
      </c>
      <c r="N1329" t="str">
        <f t="shared" si="284"/>
        <v>&lt;=45</v>
      </c>
      <c r="O1329" t="s">
        <v>56</v>
      </c>
      <c r="P1329" t="s">
        <v>39</v>
      </c>
      <c r="Q1329">
        <v>39985</v>
      </c>
      <c r="R1329">
        <v>1500</v>
      </c>
      <c r="S1329" t="str">
        <f t="shared" si="285"/>
        <v>&lt;=1500</v>
      </c>
      <c r="T1329">
        <v>1335.62</v>
      </c>
      <c r="U1329" t="str">
        <f t="shared" si="286"/>
        <v>&lt;=1400</v>
      </c>
      <c r="V1329" t="s">
        <v>589</v>
      </c>
      <c r="W1329">
        <v>39595</v>
      </c>
      <c r="X1329" s="12">
        <f t="shared" si="287"/>
        <v>3.7883571157974492E-2</v>
      </c>
      <c r="Y1329" t="str">
        <f t="shared" si="288"/>
        <v>&lt;=0.04</v>
      </c>
      <c r="Z1329" t="s">
        <v>32</v>
      </c>
      <c r="AA1329">
        <v>9</v>
      </c>
      <c r="AB1329" t="s">
        <v>32</v>
      </c>
      <c r="AC1329" t="str">
        <f t="shared" si="289"/>
        <v/>
      </c>
      <c r="AD1329" t="s">
        <v>32</v>
      </c>
      <c r="AE1329" t="str">
        <f t="shared" si="290"/>
        <v/>
      </c>
      <c r="AF1329" t="s">
        <v>32</v>
      </c>
      <c r="AG1329" t="str">
        <f t="shared" si="291"/>
        <v/>
      </c>
      <c r="AH1329" t="s">
        <v>32</v>
      </c>
      <c r="AI1329" t="str">
        <f t="shared" si="292"/>
        <v/>
      </c>
      <c r="AJ1329" t="s">
        <v>32</v>
      </c>
      <c r="AK1329" t="str">
        <f t="shared" si="293"/>
        <v/>
      </c>
      <c r="AL1329">
        <v>0</v>
      </c>
      <c r="AM1329">
        <v>0</v>
      </c>
      <c r="AN1329">
        <v>0</v>
      </c>
      <c r="AO1329" t="s">
        <v>32</v>
      </c>
      <c r="AP1329" t="s">
        <v>32</v>
      </c>
    </row>
    <row r="1330" spans="1:42" x14ac:dyDescent="0.25">
      <c r="A1330">
        <v>201607</v>
      </c>
      <c r="B1330" t="str">
        <f t="shared" si="280"/>
        <v>2016-II</v>
      </c>
      <c r="C1330" t="s">
        <v>1386</v>
      </c>
      <c r="D1330" t="s">
        <v>1386</v>
      </c>
      <c r="E1330">
        <v>30134391</v>
      </c>
      <c r="F1330" t="s">
        <v>29</v>
      </c>
      <c r="G1330">
        <v>0</v>
      </c>
      <c r="H1330">
        <v>0</v>
      </c>
      <c r="I1330">
        <v>0</v>
      </c>
      <c r="J1330">
        <f t="shared" si="281"/>
        <v>0</v>
      </c>
      <c r="K1330" t="str">
        <f t="shared" si="282"/>
        <v>Modelamiento</v>
      </c>
      <c r="L1330">
        <f t="shared" si="283"/>
        <v>0</v>
      </c>
      <c r="M1330">
        <v>44</v>
      </c>
      <c r="N1330" t="str">
        <f t="shared" si="284"/>
        <v>&lt;=45</v>
      </c>
      <c r="O1330" t="s">
        <v>56</v>
      </c>
      <c r="P1330" t="s">
        <v>31</v>
      </c>
      <c r="Q1330">
        <v>49974</v>
      </c>
      <c r="R1330">
        <v>2000</v>
      </c>
      <c r="S1330" t="str">
        <f t="shared" si="285"/>
        <v>&lt;=2000</v>
      </c>
      <c r="T1330">
        <v>1669.29</v>
      </c>
      <c r="U1330" t="str">
        <f t="shared" si="286"/>
        <v>&gt;1500</v>
      </c>
      <c r="V1330" t="s">
        <v>587</v>
      </c>
      <c r="W1330">
        <v>50084</v>
      </c>
      <c r="X1330" s="12">
        <f t="shared" si="287"/>
        <v>3.9932912706652821E-2</v>
      </c>
      <c r="Y1330" t="str">
        <f t="shared" si="288"/>
        <v>&lt;=0.04</v>
      </c>
      <c r="Z1330" t="s">
        <v>32</v>
      </c>
      <c r="AA1330">
        <v>0</v>
      </c>
      <c r="AB1330">
        <v>2000</v>
      </c>
      <c r="AC1330" t="str">
        <f t="shared" si="289"/>
        <v>&lt;=2000</v>
      </c>
      <c r="AD1330">
        <v>0</v>
      </c>
      <c r="AE1330" t="str">
        <f t="shared" si="290"/>
        <v>=0</v>
      </c>
      <c r="AF1330">
        <v>0</v>
      </c>
      <c r="AG1330" t="str">
        <f t="shared" si="291"/>
        <v>&lt;=500</v>
      </c>
      <c r="AH1330" t="s">
        <v>32</v>
      </c>
      <c r="AI1330" t="str">
        <f t="shared" si="292"/>
        <v/>
      </c>
      <c r="AJ1330" t="s">
        <v>32</v>
      </c>
      <c r="AK1330" t="str">
        <f t="shared" si="293"/>
        <v/>
      </c>
      <c r="AL1330">
        <v>7</v>
      </c>
      <c r="AM1330">
        <v>7</v>
      </c>
      <c r="AN1330">
        <v>0</v>
      </c>
      <c r="AO1330">
        <v>1</v>
      </c>
      <c r="AP1330" t="s">
        <v>32</v>
      </c>
    </row>
    <row r="1331" spans="1:42" x14ac:dyDescent="0.25">
      <c r="A1331">
        <v>201607</v>
      </c>
      <c r="B1331" t="str">
        <f t="shared" si="280"/>
        <v>2016-II</v>
      </c>
      <c r="C1331" t="s">
        <v>1387</v>
      </c>
      <c r="D1331" t="s">
        <v>1387</v>
      </c>
      <c r="E1331">
        <v>30120846</v>
      </c>
      <c r="F1331" t="s">
        <v>29</v>
      </c>
      <c r="G1331">
        <v>1</v>
      </c>
      <c r="H1331">
        <v>0</v>
      </c>
      <c r="I1331">
        <v>0</v>
      </c>
      <c r="J1331">
        <f t="shared" si="281"/>
        <v>0</v>
      </c>
      <c r="K1331" t="str">
        <f t="shared" si="282"/>
        <v>Modelamiento</v>
      </c>
      <c r="L1331">
        <f t="shared" si="283"/>
        <v>0</v>
      </c>
      <c r="M1331">
        <v>29</v>
      </c>
      <c r="N1331" t="str">
        <f t="shared" si="284"/>
        <v>&lt;=30</v>
      </c>
      <c r="O1331" t="s">
        <v>72</v>
      </c>
      <c r="P1331" t="s">
        <v>31</v>
      </c>
      <c r="Q1331">
        <v>36657</v>
      </c>
      <c r="R1331">
        <v>1500</v>
      </c>
      <c r="S1331" t="str">
        <f t="shared" si="285"/>
        <v>&lt;=1500</v>
      </c>
      <c r="T1331">
        <v>1328.4</v>
      </c>
      <c r="U1331" t="str">
        <f t="shared" si="286"/>
        <v>&lt;=1400</v>
      </c>
      <c r="V1331" t="s">
        <v>614</v>
      </c>
      <c r="W1331">
        <v>36267</v>
      </c>
      <c r="X1331" s="12">
        <f t="shared" si="287"/>
        <v>4.1359913971378941E-2</v>
      </c>
      <c r="Y1331" t="str">
        <f t="shared" si="288"/>
        <v>&lt;=0.05</v>
      </c>
      <c r="Z1331" t="s">
        <v>32</v>
      </c>
      <c r="AA1331">
        <v>0</v>
      </c>
      <c r="AB1331">
        <v>32141.1</v>
      </c>
      <c r="AC1331" t="str">
        <f t="shared" si="289"/>
        <v>&gt;5000</v>
      </c>
      <c r="AD1331">
        <v>128</v>
      </c>
      <c r="AE1331" t="str">
        <f t="shared" si="290"/>
        <v>&gt;120</v>
      </c>
      <c r="AF1331">
        <v>0</v>
      </c>
      <c r="AG1331" t="str">
        <f t="shared" si="291"/>
        <v>&lt;=500</v>
      </c>
      <c r="AH1331">
        <v>5000</v>
      </c>
      <c r="AI1331" t="str">
        <f t="shared" si="292"/>
        <v>&lt;=5000</v>
      </c>
      <c r="AJ1331">
        <v>1</v>
      </c>
      <c r="AK1331" t="str">
        <f t="shared" si="293"/>
        <v>&gt;0.9</v>
      </c>
      <c r="AL1331">
        <v>12</v>
      </c>
      <c r="AM1331">
        <v>8</v>
      </c>
      <c r="AN1331">
        <v>0</v>
      </c>
      <c r="AO1331">
        <v>1</v>
      </c>
      <c r="AP1331" t="s">
        <v>32</v>
      </c>
    </row>
    <row r="1332" spans="1:42" x14ac:dyDescent="0.25">
      <c r="A1332">
        <v>201608</v>
      </c>
      <c r="B1332" t="str">
        <f t="shared" si="280"/>
        <v>2016-II</v>
      </c>
      <c r="C1332" t="s">
        <v>1388</v>
      </c>
      <c r="D1332" t="s">
        <v>1388</v>
      </c>
      <c r="E1332">
        <v>30140326</v>
      </c>
      <c r="F1332" t="s">
        <v>29</v>
      </c>
      <c r="G1332">
        <v>0</v>
      </c>
      <c r="H1332">
        <v>0</v>
      </c>
      <c r="I1332">
        <v>0</v>
      </c>
      <c r="J1332">
        <f t="shared" si="281"/>
        <v>0</v>
      </c>
      <c r="K1332" t="str">
        <f t="shared" si="282"/>
        <v>Modelamiento</v>
      </c>
      <c r="L1332">
        <f t="shared" si="283"/>
        <v>0</v>
      </c>
      <c r="M1332">
        <v>48</v>
      </c>
      <c r="N1332" t="str">
        <f t="shared" si="284"/>
        <v>&lt;=50</v>
      </c>
      <c r="O1332" t="s">
        <v>72</v>
      </c>
      <c r="P1332" t="s">
        <v>35</v>
      </c>
      <c r="Q1332">
        <v>44420</v>
      </c>
      <c r="R1332">
        <v>1500</v>
      </c>
      <c r="S1332" t="str">
        <f t="shared" si="285"/>
        <v>&lt;=1500</v>
      </c>
      <c r="T1332">
        <v>1503.6</v>
      </c>
      <c r="U1332" t="str">
        <f t="shared" si="286"/>
        <v>&gt;1500</v>
      </c>
      <c r="V1332" t="s">
        <v>587</v>
      </c>
      <c r="W1332">
        <v>44030</v>
      </c>
      <c r="X1332" s="12">
        <f t="shared" si="287"/>
        <v>3.4067681126504656E-2</v>
      </c>
      <c r="Y1332" t="str">
        <f t="shared" si="288"/>
        <v>&lt;=0.04</v>
      </c>
      <c r="Z1332" t="s">
        <v>32</v>
      </c>
      <c r="AA1332">
        <v>0</v>
      </c>
      <c r="AB1332">
        <v>33769.29</v>
      </c>
      <c r="AC1332" t="str">
        <f t="shared" si="289"/>
        <v>&gt;5000</v>
      </c>
      <c r="AD1332">
        <v>103</v>
      </c>
      <c r="AE1332" t="str">
        <f t="shared" si="290"/>
        <v>&lt;=120</v>
      </c>
      <c r="AF1332">
        <v>0</v>
      </c>
      <c r="AG1332" t="str">
        <f t="shared" si="291"/>
        <v>&lt;=500</v>
      </c>
      <c r="AH1332">
        <v>4966.5</v>
      </c>
      <c r="AI1332" t="str">
        <f t="shared" si="292"/>
        <v>&lt;=5000</v>
      </c>
      <c r="AJ1332">
        <v>0.7198</v>
      </c>
      <c r="AK1332" t="str">
        <f t="shared" si="293"/>
        <v>&lt;=0.8</v>
      </c>
      <c r="AL1332">
        <v>12</v>
      </c>
      <c r="AM1332">
        <v>5</v>
      </c>
      <c r="AN1332">
        <v>0</v>
      </c>
      <c r="AO1332">
        <v>1</v>
      </c>
      <c r="AP1332" t="s">
        <v>32</v>
      </c>
    </row>
    <row r="1333" spans="1:42" x14ac:dyDescent="0.25">
      <c r="A1333">
        <v>201608</v>
      </c>
      <c r="B1333" t="str">
        <f t="shared" si="280"/>
        <v>2016-II</v>
      </c>
      <c r="C1333" t="s">
        <v>1389</v>
      </c>
      <c r="D1333" t="s">
        <v>1389</v>
      </c>
      <c r="E1333">
        <v>30134419</v>
      </c>
      <c r="F1333" t="s">
        <v>29</v>
      </c>
      <c r="G1333">
        <v>0</v>
      </c>
      <c r="H1333">
        <v>0</v>
      </c>
      <c r="I1333">
        <v>0</v>
      </c>
      <c r="J1333">
        <f t="shared" si="281"/>
        <v>0</v>
      </c>
      <c r="K1333" t="str">
        <f t="shared" si="282"/>
        <v>Modelamiento</v>
      </c>
      <c r="L1333">
        <f t="shared" si="283"/>
        <v>0</v>
      </c>
      <c r="M1333">
        <v>28</v>
      </c>
      <c r="N1333" t="str">
        <f t="shared" si="284"/>
        <v>&lt;=30</v>
      </c>
      <c r="O1333" t="s">
        <v>72</v>
      </c>
      <c r="P1333" t="s">
        <v>39</v>
      </c>
      <c r="Q1333">
        <v>49301</v>
      </c>
      <c r="R1333">
        <v>1673</v>
      </c>
      <c r="S1333" t="str">
        <f t="shared" si="285"/>
        <v>&lt;=2000</v>
      </c>
      <c r="T1333">
        <v>1672.96</v>
      </c>
      <c r="U1333" t="str">
        <f t="shared" si="286"/>
        <v>&gt;1500</v>
      </c>
      <c r="V1333" t="s">
        <v>587</v>
      </c>
      <c r="W1333">
        <v>49084</v>
      </c>
      <c r="X1333" s="12">
        <f t="shared" si="287"/>
        <v>3.4084426697090699E-2</v>
      </c>
      <c r="Y1333" t="str">
        <f t="shared" si="288"/>
        <v>&lt;=0.04</v>
      </c>
      <c r="Z1333" t="s">
        <v>32</v>
      </c>
      <c r="AA1333">
        <v>4</v>
      </c>
      <c r="AB1333">
        <v>550.95000000000005</v>
      </c>
      <c r="AC1333" t="str">
        <f t="shared" si="289"/>
        <v>&lt;=1000</v>
      </c>
      <c r="AD1333">
        <v>1537</v>
      </c>
      <c r="AE1333" t="str">
        <f t="shared" si="290"/>
        <v>&gt;120</v>
      </c>
      <c r="AF1333">
        <v>550.95000000000005</v>
      </c>
      <c r="AG1333" t="str">
        <f t="shared" si="291"/>
        <v>&lt;=1000</v>
      </c>
      <c r="AH1333" t="s">
        <v>32</v>
      </c>
      <c r="AI1333" t="str">
        <f t="shared" si="292"/>
        <v/>
      </c>
      <c r="AJ1333" t="s">
        <v>32</v>
      </c>
      <c r="AK1333" t="str">
        <f t="shared" si="293"/>
        <v/>
      </c>
      <c r="AL1333">
        <v>12</v>
      </c>
      <c r="AM1333">
        <v>0</v>
      </c>
      <c r="AN1333">
        <v>12</v>
      </c>
      <c r="AO1333" t="s">
        <v>32</v>
      </c>
      <c r="AP1333">
        <v>1</v>
      </c>
    </row>
    <row r="1334" spans="1:42" x14ac:dyDescent="0.25">
      <c r="A1334">
        <v>201608</v>
      </c>
      <c r="B1334" t="str">
        <f t="shared" si="280"/>
        <v>2016-II</v>
      </c>
      <c r="C1334" t="s">
        <v>1390</v>
      </c>
      <c r="D1334" t="s">
        <v>1390</v>
      </c>
      <c r="E1334">
        <v>30143838</v>
      </c>
      <c r="F1334" t="s">
        <v>29</v>
      </c>
      <c r="G1334">
        <v>1</v>
      </c>
      <c r="H1334">
        <v>0</v>
      </c>
      <c r="I1334">
        <v>0</v>
      </c>
      <c r="J1334">
        <f t="shared" si="281"/>
        <v>0</v>
      </c>
      <c r="K1334" t="str">
        <f t="shared" si="282"/>
        <v>Modelamiento</v>
      </c>
      <c r="L1334">
        <f t="shared" si="283"/>
        <v>0</v>
      </c>
      <c r="M1334">
        <v>43</v>
      </c>
      <c r="N1334" t="str">
        <f t="shared" si="284"/>
        <v>&lt;=45</v>
      </c>
      <c r="O1334" t="s">
        <v>72</v>
      </c>
      <c r="P1334" t="s">
        <v>39</v>
      </c>
      <c r="Q1334">
        <v>41631</v>
      </c>
      <c r="R1334">
        <v>0</v>
      </c>
      <c r="S1334" t="str">
        <f t="shared" si="285"/>
        <v>=0</v>
      </c>
      <c r="T1334">
        <v>1382.87</v>
      </c>
      <c r="U1334" t="str">
        <f t="shared" si="286"/>
        <v>&lt;=1400</v>
      </c>
      <c r="V1334" t="s">
        <v>612</v>
      </c>
      <c r="W1334">
        <v>39741</v>
      </c>
      <c r="X1334" s="12">
        <f t="shared" si="287"/>
        <v>0</v>
      </c>
      <c r="Y1334" t="str">
        <f t="shared" si="288"/>
        <v>=0</v>
      </c>
      <c r="Z1334" t="s">
        <v>32</v>
      </c>
      <c r="AA1334">
        <v>0</v>
      </c>
      <c r="AB1334">
        <v>36485.49</v>
      </c>
      <c r="AC1334" t="str">
        <f t="shared" si="289"/>
        <v>&gt;5000</v>
      </c>
      <c r="AD1334">
        <v>27</v>
      </c>
      <c r="AE1334" t="str">
        <f t="shared" si="290"/>
        <v>&lt;=30</v>
      </c>
      <c r="AF1334">
        <v>0</v>
      </c>
      <c r="AG1334" t="str">
        <f t="shared" si="291"/>
        <v>&lt;=500</v>
      </c>
      <c r="AH1334">
        <v>1004.5</v>
      </c>
      <c r="AI1334" t="str">
        <f t="shared" si="292"/>
        <v>&lt;=2000</v>
      </c>
      <c r="AJ1334">
        <v>1</v>
      </c>
      <c r="AK1334" t="str">
        <f t="shared" si="293"/>
        <v>&gt;0.9</v>
      </c>
      <c r="AL1334">
        <v>12</v>
      </c>
      <c r="AM1334">
        <v>11</v>
      </c>
      <c r="AN1334">
        <v>0</v>
      </c>
      <c r="AO1334">
        <v>1</v>
      </c>
      <c r="AP1334" t="s">
        <v>32</v>
      </c>
    </row>
    <row r="1335" spans="1:42" x14ac:dyDescent="0.25">
      <c r="A1335">
        <v>201608</v>
      </c>
      <c r="B1335" t="str">
        <f t="shared" si="280"/>
        <v>2016-II</v>
      </c>
      <c r="C1335" t="s">
        <v>1391</v>
      </c>
      <c r="D1335" t="s">
        <v>1391</v>
      </c>
      <c r="E1335">
        <v>30142907</v>
      </c>
      <c r="F1335" t="s">
        <v>29</v>
      </c>
      <c r="G1335">
        <v>1</v>
      </c>
      <c r="H1335">
        <v>0</v>
      </c>
      <c r="I1335">
        <v>0</v>
      </c>
      <c r="J1335">
        <f t="shared" si="281"/>
        <v>0</v>
      </c>
      <c r="K1335" t="str">
        <f t="shared" si="282"/>
        <v>Modelamiento</v>
      </c>
      <c r="L1335">
        <f t="shared" si="283"/>
        <v>0</v>
      </c>
      <c r="M1335">
        <v>56</v>
      </c>
      <c r="N1335" t="str">
        <f t="shared" si="284"/>
        <v>&lt;=60</v>
      </c>
      <c r="O1335" t="s">
        <v>72</v>
      </c>
      <c r="P1335" t="s">
        <v>35</v>
      </c>
      <c r="Q1335">
        <v>39543</v>
      </c>
      <c r="R1335">
        <v>1199</v>
      </c>
      <c r="S1335" t="str">
        <f t="shared" si="285"/>
        <v>&lt;=1500</v>
      </c>
      <c r="T1335">
        <v>1053.3699999999999</v>
      </c>
      <c r="U1335" t="str">
        <f t="shared" si="286"/>
        <v>&lt;=1100</v>
      </c>
      <c r="V1335" t="s">
        <v>585</v>
      </c>
      <c r="W1335">
        <v>38852</v>
      </c>
      <c r="X1335" s="12">
        <f t="shared" si="287"/>
        <v>3.0860702151755379E-2</v>
      </c>
      <c r="Y1335" t="str">
        <f t="shared" si="288"/>
        <v>&lt;=0.04</v>
      </c>
      <c r="Z1335" t="s">
        <v>32</v>
      </c>
      <c r="AA1335">
        <v>0</v>
      </c>
      <c r="AB1335">
        <v>36800.32</v>
      </c>
      <c r="AC1335" t="str">
        <f t="shared" si="289"/>
        <v>&gt;5000</v>
      </c>
      <c r="AD1335">
        <v>1004</v>
      </c>
      <c r="AE1335" t="str">
        <f t="shared" si="290"/>
        <v>&gt;120</v>
      </c>
      <c r="AF1335">
        <v>2213.15</v>
      </c>
      <c r="AG1335" t="str">
        <f t="shared" si="291"/>
        <v>&lt;=3000</v>
      </c>
      <c r="AH1335" t="s">
        <v>32</v>
      </c>
      <c r="AI1335" t="str">
        <f t="shared" si="292"/>
        <v/>
      </c>
      <c r="AJ1335" t="s">
        <v>32</v>
      </c>
      <c r="AK1335" t="str">
        <f t="shared" si="293"/>
        <v/>
      </c>
      <c r="AL1335">
        <v>12</v>
      </c>
      <c r="AM1335">
        <v>0</v>
      </c>
      <c r="AN1335">
        <v>0</v>
      </c>
      <c r="AO1335" t="s">
        <v>32</v>
      </c>
      <c r="AP1335" t="s">
        <v>32</v>
      </c>
    </row>
    <row r="1336" spans="1:42" x14ac:dyDescent="0.25">
      <c r="A1336">
        <v>201608</v>
      </c>
      <c r="B1336" t="str">
        <f t="shared" si="280"/>
        <v>2016-II</v>
      </c>
      <c r="C1336" t="s">
        <v>1392</v>
      </c>
      <c r="D1336" t="s">
        <v>1392</v>
      </c>
      <c r="E1336">
        <v>30145643</v>
      </c>
      <c r="F1336" t="s">
        <v>29</v>
      </c>
      <c r="G1336">
        <v>1</v>
      </c>
      <c r="H1336">
        <v>0</v>
      </c>
      <c r="I1336">
        <v>0</v>
      </c>
      <c r="J1336">
        <f t="shared" si="281"/>
        <v>0</v>
      </c>
      <c r="K1336" t="str">
        <f t="shared" si="282"/>
        <v>Modelamiento</v>
      </c>
      <c r="L1336">
        <f t="shared" si="283"/>
        <v>0</v>
      </c>
      <c r="M1336">
        <v>38</v>
      </c>
      <c r="N1336" t="str">
        <f t="shared" si="284"/>
        <v>&lt;=40</v>
      </c>
      <c r="O1336" t="s">
        <v>72</v>
      </c>
      <c r="P1336" t="s">
        <v>39</v>
      </c>
      <c r="Q1336">
        <v>34885</v>
      </c>
      <c r="R1336">
        <v>1100</v>
      </c>
      <c r="S1336" t="str">
        <f t="shared" si="285"/>
        <v>&lt;=1500</v>
      </c>
      <c r="T1336">
        <v>1002.53</v>
      </c>
      <c r="U1336" t="str">
        <f t="shared" si="286"/>
        <v>&lt;=1100</v>
      </c>
      <c r="V1336" t="s">
        <v>585</v>
      </c>
      <c r="W1336">
        <v>33995</v>
      </c>
      <c r="X1336" s="12">
        <f t="shared" si="287"/>
        <v>3.2357699661714957E-2</v>
      </c>
      <c r="Y1336" t="str">
        <f t="shared" si="288"/>
        <v>&lt;=0.04</v>
      </c>
      <c r="Z1336" t="s">
        <v>32</v>
      </c>
      <c r="AA1336">
        <v>0</v>
      </c>
      <c r="AB1336">
        <v>36397.79</v>
      </c>
      <c r="AC1336" t="str">
        <f t="shared" si="289"/>
        <v>&gt;5000</v>
      </c>
      <c r="AD1336">
        <v>2</v>
      </c>
      <c r="AE1336" t="str">
        <f t="shared" si="290"/>
        <v>&lt;=8</v>
      </c>
      <c r="AF1336">
        <v>0</v>
      </c>
      <c r="AG1336" t="str">
        <f t="shared" si="291"/>
        <v>&lt;=500</v>
      </c>
      <c r="AH1336" t="s">
        <v>32</v>
      </c>
      <c r="AI1336" t="str">
        <f t="shared" si="292"/>
        <v/>
      </c>
      <c r="AJ1336" t="s">
        <v>32</v>
      </c>
      <c r="AK1336" t="str">
        <f t="shared" si="293"/>
        <v/>
      </c>
      <c r="AL1336">
        <v>12</v>
      </c>
      <c r="AM1336">
        <v>12</v>
      </c>
      <c r="AN1336">
        <v>0</v>
      </c>
      <c r="AO1336">
        <v>1</v>
      </c>
      <c r="AP1336" t="s">
        <v>32</v>
      </c>
    </row>
    <row r="1337" spans="1:42" x14ac:dyDescent="0.25">
      <c r="A1337">
        <v>201608</v>
      </c>
      <c r="B1337" t="str">
        <f t="shared" si="280"/>
        <v>2016-II</v>
      </c>
      <c r="C1337" t="s">
        <v>1393</v>
      </c>
      <c r="D1337" t="s">
        <v>1393</v>
      </c>
      <c r="E1337">
        <v>30143074</v>
      </c>
      <c r="F1337" t="s">
        <v>29</v>
      </c>
      <c r="G1337">
        <v>0</v>
      </c>
      <c r="H1337">
        <v>0</v>
      </c>
      <c r="I1337">
        <v>0</v>
      </c>
      <c r="J1337">
        <f t="shared" si="281"/>
        <v>0</v>
      </c>
      <c r="K1337" t="str">
        <f t="shared" si="282"/>
        <v>Modelamiento</v>
      </c>
      <c r="L1337">
        <f t="shared" si="283"/>
        <v>0</v>
      </c>
      <c r="M1337">
        <v>34</v>
      </c>
      <c r="N1337" t="str">
        <f t="shared" si="284"/>
        <v>&lt;=35</v>
      </c>
      <c r="O1337" t="s">
        <v>72</v>
      </c>
      <c r="P1337" t="s">
        <v>39</v>
      </c>
      <c r="Q1337">
        <v>39935</v>
      </c>
      <c r="R1337">
        <v>1650</v>
      </c>
      <c r="S1337" t="str">
        <f t="shared" si="285"/>
        <v>&lt;=2000</v>
      </c>
      <c r="T1337">
        <v>1351.3</v>
      </c>
      <c r="U1337" t="str">
        <f t="shared" si="286"/>
        <v>&lt;=1400</v>
      </c>
      <c r="V1337" t="s">
        <v>589</v>
      </c>
      <c r="W1337">
        <v>39595</v>
      </c>
      <c r="X1337" s="12">
        <f t="shared" si="287"/>
        <v>4.167192827377194E-2</v>
      </c>
      <c r="Y1337" t="str">
        <f t="shared" si="288"/>
        <v>&lt;=0.05</v>
      </c>
      <c r="Z1337" t="s">
        <v>32</v>
      </c>
      <c r="AA1337">
        <v>0</v>
      </c>
      <c r="AB1337">
        <v>23025.33</v>
      </c>
      <c r="AC1337" t="str">
        <f t="shared" si="289"/>
        <v>&gt;5000</v>
      </c>
      <c r="AD1337">
        <v>0</v>
      </c>
      <c r="AE1337" t="str">
        <f t="shared" si="290"/>
        <v>=0</v>
      </c>
      <c r="AF1337">
        <v>0</v>
      </c>
      <c r="AG1337" t="str">
        <f t="shared" si="291"/>
        <v>&lt;=500</v>
      </c>
      <c r="AH1337" t="s">
        <v>32</v>
      </c>
      <c r="AI1337" t="str">
        <f t="shared" si="292"/>
        <v/>
      </c>
      <c r="AJ1337" t="s">
        <v>32</v>
      </c>
      <c r="AK1337" t="str">
        <f t="shared" si="293"/>
        <v/>
      </c>
      <c r="AL1337">
        <v>6</v>
      </c>
      <c r="AM1337">
        <v>6</v>
      </c>
      <c r="AN1337">
        <v>0</v>
      </c>
      <c r="AO1337">
        <v>1</v>
      </c>
      <c r="AP1337" t="s">
        <v>32</v>
      </c>
    </row>
    <row r="1338" spans="1:42" x14ac:dyDescent="0.25">
      <c r="A1338">
        <v>201608</v>
      </c>
      <c r="B1338" t="str">
        <f t="shared" si="280"/>
        <v>2016-II</v>
      </c>
      <c r="C1338" t="s">
        <v>1394</v>
      </c>
      <c r="D1338" t="s">
        <v>1394</v>
      </c>
      <c r="E1338">
        <v>30133695</v>
      </c>
      <c r="F1338" t="s">
        <v>29</v>
      </c>
      <c r="G1338">
        <v>0</v>
      </c>
      <c r="H1338">
        <v>0</v>
      </c>
      <c r="I1338">
        <v>0</v>
      </c>
      <c r="J1338">
        <f t="shared" si="281"/>
        <v>0</v>
      </c>
      <c r="K1338" t="str">
        <f t="shared" si="282"/>
        <v>Modelamiento</v>
      </c>
      <c r="L1338">
        <f t="shared" si="283"/>
        <v>0</v>
      </c>
      <c r="M1338">
        <v>37</v>
      </c>
      <c r="N1338" t="str">
        <f t="shared" si="284"/>
        <v>&lt;=40</v>
      </c>
      <c r="O1338" t="s">
        <v>72</v>
      </c>
      <c r="P1338" t="s">
        <v>31</v>
      </c>
      <c r="Q1338">
        <v>8105</v>
      </c>
      <c r="R1338">
        <v>0</v>
      </c>
      <c r="S1338" t="str">
        <f t="shared" si="285"/>
        <v>=0</v>
      </c>
      <c r="T1338">
        <v>1795.25</v>
      </c>
      <c r="U1338" t="str">
        <f t="shared" si="286"/>
        <v>&gt;1500</v>
      </c>
      <c r="V1338" t="s">
        <v>32</v>
      </c>
      <c r="W1338">
        <v>8105</v>
      </c>
      <c r="X1338" s="12">
        <f t="shared" si="287"/>
        <v>0</v>
      </c>
      <c r="Y1338" t="str">
        <f t="shared" si="288"/>
        <v>=0</v>
      </c>
      <c r="Z1338" t="s">
        <v>32</v>
      </c>
      <c r="AA1338">
        <v>1</v>
      </c>
      <c r="AB1338">
        <v>17762.669999999998</v>
      </c>
      <c r="AC1338" t="str">
        <f t="shared" si="289"/>
        <v>&gt;5000</v>
      </c>
      <c r="AD1338">
        <v>1394</v>
      </c>
      <c r="AE1338" t="str">
        <f t="shared" si="290"/>
        <v>&gt;120</v>
      </c>
      <c r="AF1338">
        <v>1365.98</v>
      </c>
      <c r="AG1338" t="str">
        <f t="shared" si="291"/>
        <v>&lt;=2000</v>
      </c>
      <c r="AH1338" t="s">
        <v>32</v>
      </c>
      <c r="AI1338" t="str">
        <f t="shared" si="292"/>
        <v/>
      </c>
      <c r="AJ1338" t="s">
        <v>32</v>
      </c>
      <c r="AK1338" t="str">
        <f t="shared" si="293"/>
        <v/>
      </c>
      <c r="AL1338">
        <v>12</v>
      </c>
      <c r="AM1338">
        <v>0</v>
      </c>
      <c r="AN1338">
        <v>0</v>
      </c>
      <c r="AO1338" t="s">
        <v>32</v>
      </c>
      <c r="AP1338" t="s">
        <v>32</v>
      </c>
    </row>
    <row r="1339" spans="1:42" x14ac:dyDescent="0.25">
      <c r="A1339">
        <v>201608</v>
      </c>
      <c r="B1339" t="str">
        <f t="shared" si="280"/>
        <v>2016-II</v>
      </c>
      <c r="C1339" t="s">
        <v>1395</v>
      </c>
      <c r="D1339" t="s">
        <v>1395</v>
      </c>
      <c r="E1339">
        <v>30133761</v>
      </c>
      <c r="F1339" t="s">
        <v>29</v>
      </c>
      <c r="G1339">
        <v>0</v>
      </c>
      <c r="H1339">
        <v>0</v>
      </c>
      <c r="I1339">
        <v>0</v>
      </c>
      <c r="J1339">
        <f t="shared" si="281"/>
        <v>0</v>
      </c>
      <c r="K1339" t="str">
        <f t="shared" si="282"/>
        <v>Modelamiento</v>
      </c>
      <c r="L1339">
        <f t="shared" si="283"/>
        <v>0</v>
      </c>
      <c r="M1339">
        <v>24</v>
      </c>
      <c r="N1339" t="str">
        <f t="shared" si="284"/>
        <v>&lt;=25</v>
      </c>
      <c r="O1339" t="s">
        <v>56</v>
      </c>
      <c r="P1339" t="s">
        <v>31</v>
      </c>
      <c r="Q1339">
        <v>39685</v>
      </c>
      <c r="R1339">
        <v>1800</v>
      </c>
      <c r="S1339" t="str">
        <f t="shared" si="285"/>
        <v>&lt;=2000</v>
      </c>
      <c r="T1339">
        <v>1350</v>
      </c>
      <c r="U1339" t="str">
        <f t="shared" si="286"/>
        <v>&lt;=1400</v>
      </c>
      <c r="V1339" t="s">
        <v>589</v>
      </c>
      <c r="W1339">
        <v>39595</v>
      </c>
      <c r="X1339" s="12">
        <f t="shared" si="287"/>
        <v>4.5460285389569387E-2</v>
      </c>
      <c r="Y1339" t="str">
        <f t="shared" si="288"/>
        <v>&lt;=0.05</v>
      </c>
      <c r="Z1339" t="s">
        <v>32</v>
      </c>
      <c r="AA1339">
        <v>4</v>
      </c>
      <c r="AB1339">
        <v>4255.05</v>
      </c>
      <c r="AC1339" t="str">
        <f t="shared" si="289"/>
        <v>&lt;=5000</v>
      </c>
      <c r="AD1339">
        <v>947</v>
      </c>
      <c r="AE1339" t="str">
        <f t="shared" si="290"/>
        <v>&gt;120</v>
      </c>
      <c r="AF1339">
        <v>4255.05</v>
      </c>
      <c r="AG1339" t="str">
        <f t="shared" si="291"/>
        <v>&lt;=5000</v>
      </c>
      <c r="AH1339" t="s">
        <v>32</v>
      </c>
      <c r="AI1339" t="str">
        <f t="shared" si="292"/>
        <v/>
      </c>
      <c r="AJ1339" t="s">
        <v>32</v>
      </c>
      <c r="AK1339" t="str">
        <f t="shared" si="293"/>
        <v/>
      </c>
      <c r="AL1339">
        <v>12</v>
      </c>
      <c r="AM1339">
        <v>0</v>
      </c>
      <c r="AN1339">
        <v>12</v>
      </c>
      <c r="AO1339" t="s">
        <v>32</v>
      </c>
      <c r="AP1339">
        <v>1</v>
      </c>
    </row>
    <row r="1340" spans="1:42" x14ac:dyDescent="0.25">
      <c r="A1340">
        <v>201608</v>
      </c>
      <c r="B1340" t="str">
        <f t="shared" si="280"/>
        <v>2016-II</v>
      </c>
      <c r="C1340" t="s">
        <v>1396</v>
      </c>
      <c r="D1340" t="s">
        <v>1396</v>
      </c>
      <c r="E1340">
        <v>30128364</v>
      </c>
      <c r="F1340" t="s">
        <v>29</v>
      </c>
      <c r="G1340">
        <v>1</v>
      </c>
      <c r="H1340">
        <v>0</v>
      </c>
      <c r="I1340">
        <v>0</v>
      </c>
      <c r="J1340">
        <f t="shared" si="281"/>
        <v>0</v>
      </c>
      <c r="K1340" t="str">
        <f t="shared" si="282"/>
        <v>Modelamiento</v>
      </c>
      <c r="L1340">
        <f t="shared" si="283"/>
        <v>0</v>
      </c>
      <c r="M1340">
        <v>22</v>
      </c>
      <c r="N1340" t="str">
        <f t="shared" si="284"/>
        <v>&lt;=25</v>
      </c>
      <c r="O1340" t="s">
        <v>56</v>
      </c>
      <c r="P1340" t="s">
        <v>39</v>
      </c>
      <c r="Q1340">
        <v>41201</v>
      </c>
      <c r="R1340">
        <v>3000</v>
      </c>
      <c r="S1340" t="str">
        <f t="shared" si="285"/>
        <v>&gt;2500</v>
      </c>
      <c r="T1340">
        <v>1521.87</v>
      </c>
      <c r="U1340" t="str">
        <f t="shared" si="286"/>
        <v>&gt;1500</v>
      </c>
      <c r="V1340" t="s">
        <v>614</v>
      </c>
      <c r="W1340">
        <v>42311</v>
      </c>
      <c r="X1340" s="12">
        <f t="shared" si="287"/>
        <v>7.0903547540828629E-2</v>
      </c>
      <c r="Y1340" t="str">
        <f t="shared" si="288"/>
        <v>&gt;0.06</v>
      </c>
      <c r="Z1340" t="s">
        <v>32</v>
      </c>
      <c r="AA1340">
        <v>0</v>
      </c>
      <c r="AB1340">
        <v>10628.11</v>
      </c>
      <c r="AC1340" t="str">
        <f t="shared" si="289"/>
        <v>&gt;5000</v>
      </c>
      <c r="AD1340">
        <v>0</v>
      </c>
      <c r="AE1340" t="str">
        <f t="shared" si="290"/>
        <v>=0</v>
      </c>
      <c r="AF1340">
        <v>0</v>
      </c>
      <c r="AG1340" t="str">
        <f t="shared" si="291"/>
        <v>&lt;=500</v>
      </c>
      <c r="AH1340" t="s">
        <v>32</v>
      </c>
      <c r="AI1340" t="str">
        <f t="shared" si="292"/>
        <v/>
      </c>
      <c r="AJ1340" t="s">
        <v>32</v>
      </c>
      <c r="AK1340" t="str">
        <f t="shared" si="293"/>
        <v/>
      </c>
      <c r="AL1340">
        <v>4</v>
      </c>
      <c r="AM1340">
        <v>4</v>
      </c>
      <c r="AN1340">
        <v>0</v>
      </c>
      <c r="AO1340">
        <v>1</v>
      </c>
      <c r="AP1340" t="s">
        <v>32</v>
      </c>
    </row>
    <row r="1341" spans="1:42" x14ac:dyDescent="0.25">
      <c r="A1341">
        <v>201608</v>
      </c>
      <c r="B1341" t="str">
        <f t="shared" si="280"/>
        <v>2016-II</v>
      </c>
      <c r="C1341" t="s">
        <v>1397</v>
      </c>
      <c r="D1341" t="s">
        <v>1397</v>
      </c>
      <c r="E1341">
        <v>30131804</v>
      </c>
      <c r="F1341" t="s">
        <v>29</v>
      </c>
      <c r="G1341">
        <v>0</v>
      </c>
      <c r="H1341">
        <v>0</v>
      </c>
      <c r="I1341">
        <v>0</v>
      </c>
      <c r="J1341">
        <f t="shared" si="281"/>
        <v>0</v>
      </c>
      <c r="K1341" t="str">
        <f t="shared" si="282"/>
        <v>Modelamiento</v>
      </c>
      <c r="L1341">
        <f t="shared" si="283"/>
        <v>0</v>
      </c>
      <c r="M1341">
        <v>34</v>
      </c>
      <c r="N1341" t="str">
        <f t="shared" si="284"/>
        <v>&lt;=35</v>
      </c>
      <c r="O1341" t="s">
        <v>56</v>
      </c>
      <c r="P1341" t="s">
        <v>31</v>
      </c>
      <c r="Q1341">
        <v>39643</v>
      </c>
      <c r="R1341">
        <v>1099</v>
      </c>
      <c r="S1341" t="str">
        <f t="shared" si="285"/>
        <v>&lt;=1500</v>
      </c>
      <c r="T1341">
        <v>1058.6500000000001</v>
      </c>
      <c r="U1341" t="str">
        <f t="shared" si="286"/>
        <v>&lt;=1100</v>
      </c>
      <c r="V1341" t="s">
        <v>585</v>
      </c>
      <c r="W1341">
        <v>38852</v>
      </c>
      <c r="X1341" s="12">
        <f t="shared" si="287"/>
        <v>2.8286832080716567E-2</v>
      </c>
      <c r="Y1341" t="str">
        <f t="shared" si="288"/>
        <v>&lt;=0.03</v>
      </c>
      <c r="Z1341" t="s">
        <v>32</v>
      </c>
      <c r="AA1341">
        <v>4</v>
      </c>
      <c r="AB1341">
        <v>2434.69</v>
      </c>
      <c r="AC1341" t="str">
        <f t="shared" si="289"/>
        <v>&lt;=3000</v>
      </c>
      <c r="AD1341">
        <v>232</v>
      </c>
      <c r="AE1341" t="str">
        <f t="shared" si="290"/>
        <v>&gt;120</v>
      </c>
      <c r="AF1341">
        <v>2428.0300000000002</v>
      </c>
      <c r="AG1341" t="str">
        <f t="shared" si="291"/>
        <v>&lt;=3000</v>
      </c>
      <c r="AH1341">
        <v>244.98</v>
      </c>
      <c r="AI1341" t="str">
        <f t="shared" si="292"/>
        <v>&lt;=500</v>
      </c>
      <c r="AJ1341">
        <v>1</v>
      </c>
      <c r="AK1341" t="str">
        <f t="shared" si="293"/>
        <v>&gt;0.9</v>
      </c>
      <c r="AL1341">
        <v>10</v>
      </c>
      <c r="AM1341">
        <v>2</v>
      </c>
      <c r="AN1341">
        <v>4</v>
      </c>
      <c r="AO1341">
        <v>9</v>
      </c>
      <c r="AP1341">
        <v>1</v>
      </c>
    </row>
    <row r="1342" spans="1:42" x14ac:dyDescent="0.25">
      <c r="A1342">
        <v>201608</v>
      </c>
      <c r="B1342" t="str">
        <f t="shared" si="280"/>
        <v>2016-II</v>
      </c>
      <c r="C1342" t="s">
        <v>1398</v>
      </c>
      <c r="D1342" t="s">
        <v>1398</v>
      </c>
      <c r="E1342">
        <v>30134678</v>
      </c>
      <c r="F1342" t="s">
        <v>29</v>
      </c>
      <c r="G1342">
        <v>0</v>
      </c>
      <c r="H1342">
        <v>0</v>
      </c>
      <c r="I1342">
        <v>0</v>
      </c>
      <c r="J1342">
        <f t="shared" si="281"/>
        <v>0</v>
      </c>
      <c r="K1342" t="str">
        <f t="shared" si="282"/>
        <v>Modelamiento</v>
      </c>
      <c r="L1342">
        <f t="shared" si="283"/>
        <v>0</v>
      </c>
      <c r="M1342">
        <v>24</v>
      </c>
      <c r="N1342" t="str">
        <f t="shared" si="284"/>
        <v>&lt;=25</v>
      </c>
      <c r="O1342" t="s">
        <v>56</v>
      </c>
      <c r="P1342" t="s">
        <v>35</v>
      </c>
      <c r="Q1342">
        <v>30530</v>
      </c>
      <c r="R1342">
        <v>499</v>
      </c>
      <c r="S1342" t="str">
        <f t="shared" si="285"/>
        <v>&lt;=500</v>
      </c>
      <c r="T1342">
        <v>979.91</v>
      </c>
      <c r="U1342" t="str">
        <f t="shared" si="286"/>
        <v>&lt;=1000</v>
      </c>
      <c r="V1342" t="s">
        <v>585</v>
      </c>
      <c r="W1342">
        <v>29139</v>
      </c>
      <c r="X1342" s="12">
        <f t="shared" si="287"/>
        <v>1.7124815539311576E-2</v>
      </c>
      <c r="Y1342" t="str">
        <f t="shared" si="288"/>
        <v>&lt;=0.02</v>
      </c>
      <c r="Z1342" t="s">
        <v>32</v>
      </c>
      <c r="AA1342">
        <v>4</v>
      </c>
      <c r="AB1342">
        <v>240</v>
      </c>
      <c r="AC1342" t="str">
        <f t="shared" si="289"/>
        <v>&lt;=500</v>
      </c>
      <c r="AD1342">
        <v>1616</v>
      </c>
      <c r="AE1342" t="str">
        <f t="shared" si="290"/>
        <v>&gt;120</v>
      </c>
      <c r="AF1342">
        <v>240</v>
      </c>
      <c r="AG1342" t="str">
        <f t="shared" si="291"/>
        <v>&lt;=500</v>
      </c>
      <c r="AH1342" t="s">
        <v>32</v>
      </c>
      <c r="AI1342" t="str">
        <f t="shared" si="292"/>
        <v/>
      </c>
      <c r="AJ1342" t="s">
        <v>32</v>
      </c>
      <c r="AK1342" t="str">
        <f t="shared" si="293"/>
        <v/>
      </c>
      <c r="AL1342">
        <v>12</v>
      </c>
      <c r="AM1342">
        <v>0</v>
      </c>
      <c r="AN1342">
        <v>12</v>
      </c>
      <c r="AO1342" t="s">
        <v>32</v>
      </c>
      <c r="AP1342">
        <v>1</v>
      </c>
    </row>
    <row r="1343" spans="1:42" x14ac:dyDescent="0.25">
      <c r="A1343">
        <v>201608</v>
      </c>
      <c r="B1343" t="str">
        <f t="shared" si="280"/>
        <v>2016-II</v>
      </c>
      <c r="C1343" t="s">
        <v>1399</v>
      </c>
      <c r="D1343" t="s">
        <v>1399</v>
      </c>
      <c r="E1343">
        <v>30135098</v>
      </c>
      <c r="F1343" t="s">
        <v>29</v>
      </c>
      <c r="G1343">
        <v>0</v>
      </c>
      <c r="H1343">
        <v>0</v>
      </c>
      <c r="I1343">
        <v>0</v>
      </c>
      <c r="J1343">
        <f t="shared" si="281"/>
        <v>0</v>
      </c>
      <c r="K1343" t="str">
        <f t="shared" si="282"/>
        <v>Modelamiento</v>
      </c>
      <c r="L1343">
        <f t="shared" si="283"/>
        <v>0</v>
      </c>
      <c r="M1343">
        <v>23</v>
      </c>
      <c r="N1343" t="str">
        <f t="shared" si="284"/>
        <v>&lt;=25</v>
      </c>
      <c r="O1343" t="s">
        <v>56</v>
      </c>
      <c r="P1343" t="s">
        <v>39</v>
      </c>
      <c r="Q1343">
        <v>49974</v>
      </c>
      <c r="R1343">
        <v>2000</v>
      </c>
      <c r="S1343" t="str">
        <f t="shared" si="285"/>
        <v>&lt;=2000</v>
      </c>
      <c r="T1343">
        <v>1700.01</v>
      </c>
      <c r="U1343" t="str">
        <f t="shared" si="286"/>
        <v>&gt;1500</v>
      </c>
      <c r="V1343" t="s">
        <v>587</v>
      </c>
      <c r="W1343">
        <v>50084</v>
      </c>
      <c r="X1343" s="12">
        <f t="shared" si="287"/>
        <v>3.9932912706652821E-2</v>
      </c>
      <c r="Y1343" t="str">
        <f t="shared" si="288"/>
        <v>&lt;=0.04</v>
      </c>
      <c r="Z1343" t="s">
        <v>32</v>
      </c>
      <c r="AA1343">
        <v>0</v>
      </c>
      <c r="AB1343">
        <v>5299.12</v>
      </c>
      <c r="AC1343" t="str">
        <f t="shared" si="289"/>
        <v>&gt;5000</v>
      </c>
      <c r="AD1343">
        <v>0</v>
      </c>
      <c r="AE1343" t="str">
        <f t="shared" si="290"/>
        <v>=0</v>
      </c>
      <c r="AF1343">
        <v>0</v>
      </c>
      <c r="AG1343" t="str">
        <f t="shared" si="291"/>
        <v>&lt;=500</v>
      </c>
      <c r="AH1343">
        <v>901.58</v>
      </c>
      <c r="AI1343" t="str">
        <f t="shared" si="292"/>
        <v>&lt;=1000</v>
      </c>
      <c r="AJ1343">
        <v>1</v>
      </c>
      <c r="AK1343" t="str">
        <f t="shared" si="293"/>
        <v>&gt;0.9</v>
      </c>
      <c r="AL1343">
        <v>12</v>
      </c>
      <c r="AM1343">
        <v>12</v>
      </c>
      <c r="AN1343">
        <v>0</v>
      </c>
      <c r="AO1343">
        <v>1</v>
      </c>
      <c r="AP1343" t="s">
        <v>32</v>
      </c>
    </row>
    <row r="1344" spans="1:42" x14ac:dyDescent="0.25">
      <c r="A1344">
        <v>201608</v>
      </c>
      <c r="B1344" t="str">
        <f t="shared" si="280"/>
        <v>2016-II</v>
      </c>
      <c r="C1344" t="s">
        <v>1400</v>
      </c>
      <c r="D1344" t="s">
        <v>1400</v>
      </c>
      <c r="E1344">
        <v>30128326</v>
      </c>
      <c r="F1344" t="s">
        <v>29</v>
      </c>
      <c r="G1344">
        <v>0</v>
      </c>
      <c r="H1344">
        <v>0</v>
      </c>
      <c r="I1344">
        <v>0</v>
      </c>
      <c r="J1344">
        <f t="shared" si="281"/>
        <v>0</v>
      </c>
      <c r="K1344" t="str">
        <f t="shared" si="282"/>
        <v>Modelamiento</v>
      </c>
      <c r="L1344">
        <f t="shared" si="283"/>
        <v>0</v>
      </c>
      <c r="M1344">
        <v>46</v>
      </c>
      <c r="N1344" t="str">
        <f t="shared" si="284"/>
        <v>&lt;=50</v>
      </c>
      <c r="O1344" t="s">
        <v>56</v>
      </c>
      <c r="P1344" t="s">
        <v>39</v>
      </c>
      <c r="Q1344">
        <v>34637</v>
      </c>
      <c r="R1344">
        <v>1500</v>
      </c>
      <c r="S1344" t="str">
        <f t="shared" si="285"/>
        <v>&lt;=1500</v>
      </c>
      <c r="T1344">
        <v>1156.27</v>
      </c>
      <c r="U1344" t="str">
        <f t="shared" si="286"/>
        <v>&lt;=1200</v>
      </c>
      <c r="V1344" t="s">
        <v>601</v>
      </c>
      <c r="W1344">
        <v>34247</v>
      </c>
      <c r="X1344" s="12">
        <f t="shared" si="287"/>
        <v>4.3799456886734603E-2</v>
      </c>
      <c r="Y1344" t="str">
        <f t="shared" si="288"/>
        <v>&lt;=0.05</v>
      </c>
      <c r="Z1344" t="s">
        <v>32</v>
      </c>
      <c r="AA1344">
        <v>9</v>
      </c>
      <c r="AB1344" t="s">
        <v>32</v>
      </c>
      <c r="AC1344" t="str">
        <f t="shared" si="289"/>
        <v/>
      </c>
      <c r="AD1344" t="s">
        <v>32</v>
      </c>
      <c r="AE1344" t="str">
        <f t="shared" si="290"/>
        <v/>
      </c>
      <c r="AF1344" t="s">
        <v>32</v>
      </c>
      <c r="AG1344" t="str">
        <f t="shared" si="291"/>
        <v/>
      </c>
      <c r="AH1344" t="s">
        <v>32</v>
      </c>
      <c r="AI1344" t="str">
        <f t="shared" si="292"/>
        <v/>
      </c>
      <c r="AJ1344" t="s">
        <v>32</v>
      </c>
      <c r="AK1344" t="str">
        <f t="shared" si="293"/>
        <v/>
      </c>
      <c r="AL1344">
        <v>0</v>
      </c>
      <c r="AM1344">
        <v>0</v>
      </c>
      <c r="AN1344">
        <v>0</v>
      </c>
      <c r="AO1344" t="s">
        <v>32</v>
      </c>
      <c r="AP1344" t="s">
        <v>32</v>
      </c>
    </row>
    <row r="1345" spans="1:42" x14ac:dyDescent="0.25">
      <c r="A1345">
        <v>201608</v>
      </c>
      <c r="B1345" t="str">
        <f t="shared" si="280"/>
        <v>2016-II</v>
      </c>
      <c r="C1345" t="s">
        <v>1401</v>
      </c>
      <c r="D1345" t="s">
        <v>1401</v>
      </c>
      <c r="E1345">
        <v>30134681</v>
      </c>
      <c r="F1345" t="s">
        <v>29</v>
      </c>
      <c r="G1345">
        <v>1</v>
      </c>
      <c r="H1345">
        <v>0</v>
      </c>
      <c r="I1345">
        <v>0</v>
      </c>
      <c r="J1345">
        <f t="shared" si="281"/>
        <v>0</v>
      </c>
      <c r="K1345" t="str">
        <f t="shared" si="282"/>
        <v>Modelamiento</v>
      </c>
      <c r="L1345">
        <f t="shared" si="283"/>
        <v>0</v>
      </c>
      <c r="M1345">
        <v>36</v>
      </c>
      <c r="N1345" t="str">
        <f t="shared" si="284"/>
        <v>&lt;=40</v>
      </c>
      <c r="O1345" t="s">
        <v>56</v>
      </c>
      <c r="P1345" t="s">
        <v>39</v>
      </c>
      <c r="Q1345">
        <v>47722</v>
      </c>
      <c r="R1345">
        <v>1500</v>
      </c>
      <c r="S1345" t="str">
        <f t="shared" si="285"/>
        <v>&lt;=1500</v>
      </c>
      <c r="T1345">
        <v>1614.37</v>
      </c>
      <c r="U1345" t="str">
        <f t="shared" si="286"/>
        <v>&gt;1500</v>
      </c>
      <c r="V1345" t="s">
        <v>597</v>
      </c>
      <c r="W1345">
        <v>47332</v>
      </c>
      <c r="X1345" s="12">
        <f t="shared" si="287"/>
        <v>3.1691033550240853E-2</v>
      </c>
      <c r="Y1345" t="str">
        <f t="shared" si="288"/>
        <v>&lt;=0.04</v>
      </c>
      <c r="Z1345" t="s">
        <v>32</v>
      </c>
      <c r="AA1345">
        <v>4</v>
      </c>
      <c r="AB1345">
        <v>353.98</v>
      </c>
      <c r="AC1345" t="str">
        <f t="shared" si="289"/>
        <v>&lt;=500</v>
      </c>
      <c r="AD1345">
        <v>2034</v>
      </c>
      <c r="AE1345" t="str">
        <f t="shared" si="290"/>
        <v>&gt;120</v>
      </c>
      <c r="AF1345">
        <v>353.98</v>
      </c>
      <c r="AG1345" t="str">
        <f t="shared" si="291"/>
        <v>&lt;=500</v>
      </c>
      <c r="AH1345" t="s">
        <v>32</v>
      </c>
      <c r="AI1345" t="str">
        <f t="shared" si="292"/>
        <v/>
      </c>
      <c r="AJ1345" t="s">
        <v>32</v>
      </c>
      <c r="AK1345" t="str">
        <f t="shared" si="293"/>
        <v/>
      </c>
      <c r="AL1345">
        <v>12</v>
      </c>
      <c r="AM1345">
        <v>0</v>
      </c>
      <c r="AN1345">
        <v>12</v>
      </c>
      <c r="AO1345" t="s">
        <v>32</v>
      </c>
      <c r="AP1345">
        <v>1</v>
      </c>
    </row>
    <row r="1346" spans="1:42" x14ac:dyDescent="0.25">
      <c r="A1346">
        <v>201608</v>
      </c>
      <c r="B1346" t="str">
        <f t="shared" si="280"/>
        <v>2016-II</v>
      </c>
      <c r="C1346" t="s">
        <v>1402</v>
      </c>
      <c r="D1346" t="s">
        <v>1402</v>
      </c>
      <c r="E1346">
        <v>30134846</v>
      </c>
      <c r="F1346" t="s">
        <v>29</v>
      </c>
      <c r="G1346">
        <v>1</v>
      </c>
      <c r="H1346">
        <v>0</v>
      </c>
      <c r="I1346">
        <v>0</v>
      </c>
      <c r="J1346">
        <f t="shared" si="281"/>
        <v>0</v>
      </c>
      <c r="K1346" t="str">
        <f t="shared" si="282"/>
        <v>Modelamiento</v>
      </c>
      <c r="L1346">
        <f t="shared" si="283"/>
        <v>0</v>
      </c>
      <c r="M1346">
        <v>31</v>
      </c>
      <c r="N1346" t="str">
        <f t="shared" si="284"/>
        <v>&lt;=35</v>
      </c>
      <c r="O1346" t="s">
        <v>56</v>
      </c>
      <c r="P1346" t="s">
        <v>31</v>
      </c>
      <c r="Q1346">
        <v>46442</v>
      </c>
      <c r="R1346">
        <v>1500</v>
      </c>
      <c r="S1346" t="str">
        <f t="shared" si="285"/>
        <v>&lt;=1500</v>
      </c>
      <c r="T1346">
        <v>1578.88</v>
      </c>
      <c r="U1346" t="str">
        <f t="shared" si="286"/>
        <v>&gt;1500</v>
      </c>
      <c r="V1346" t="s">
        <v>589</v>
      </c>
      <c r="W1346">
        <v>46052</v>
      </c>
      <c r="X1346" s="12">
        <f t="shared" si="287"/>
        <v>3.2571875271432293E-2</v>
      </c>
      <c r="Y1346" t="str">
        <f t="shared" si="288"/>
        <v>&lt;=0.04</v>
      </c>
      <c r="Z1346" t="s">
        <v>32</v>
      </c>
      <c r="AA1346">
        <v>9</v>
      </c>
      <c r="AB1346" t="s">
        <v>32</v>
      </c>
      <c r="AC1346" t="str">
        <f t="shared" si="289"/>
        <v/>
      </c>
      <c r="AD1346" t="s">
        <v>32</v>
      </c>
      <c r="AE1346" t="str">
        <f t="shared" si="290"/>
        <v/>
      </c>
      <c r="AF1346" t="s">
        <v>32</v>
      </c>
      <c r="AG1346" t="str">
        <f t="shared" si="291"/>
        <v/>
      </c>
      <c r="AH1346" t="s">
        <v>32</v>
      </c>
      <c r="AI1346" t="str">
        <f t="shared" si="292"/>
        <v/>
      </c>
      <c r="AJ1346" t="s">
        <v>32</v>
      </c>
      <c r="AK1346" t="str">
        <f t="shared" si="293"/>
        <v/>
      </c>
      <c r="AL1346">
        <v>0</v>
      </c>
      <c r="AM1346">
        <v>0</v>
      </c>
      <c r="AN1346">
        <v>0</v>
      </c>
      <c r="AO1346" t="s">
        <v>32</v>
      </c>
      <c r="AP1346" t="s">
        <v>32</v>
      </c>
    </row>
    <row r="1347" spans="1:42" x14ac:dyDescent="0.25">
      <c r="A1347">
        <v>201608</v>
      </c>
      <c r="B1347" t="str">
        <f t="shared" ref="B1347:B1410" si="294">+CONCATENATE(MID(A1347,1,4),IF(MID(A1347,5,2)*1&lt;=6,"-I","-II"))</f>
        <v>2016-II</v>
      </c>
      <c r="C1347" t="s">
        <v>1403</v>
      </c>
      <c r="D1347" t="s">
        <v>1403</v>
      </c>
      <c r="E1347">
        <v>30133934</v>
      </c>
      <c r="F1347" t="s">
        <v>29</v>
      </c>
      <c r="G1347">
        <v>1</v>
      </c>
      <c r="H1347">
        <v>0</v>
      </c>
      <c r="I1347">
        <v>0</v>
      </c>
      <c r="J1347">
        <f t="shared" ref="J1347:J1410" si="295">+IF(OR(O1347="Taxista propietario",O1347="Taxista palanca"),0,1)</f>
        <v>0</v>
      </c>
      <c r="K1347" t="str">
        <f t="shared" ref="K1347:K1410" si="296">+IF(I1347&gt;0,"Insuficiente",IF(H1347&gt;0,"Indeterminado",IF(J1347&gt;0,"Perfil","Modelamiento")))</f>
        <v>Modelamiento</v>
      </c>
      <c r="L1347">
        <f t="shared" ref="L1347:L1410" si="297">+IF(AND(A1347&gt;=201410,A1347&lt;=201908),0,1)</f>
        <v>0</v>
      </c>
      <c r="M1347">
        <v>30</v>
      </c>
      <c r="N1347" t="str">
        <f t="shared" ref="N1347:N1410" si="298">+IF(M1347&lt;=25,"&lt;=25",IF(M1347&lt;=30,"&lt;=30",IF(M1347&lt;=35,"&lt;=35",IF(M1347&lt;=40,"&lt;=40",IF(M1347&lt;=45,"&lt;=45",IF(M1347&lt;=50,"&lt;=50",IF(M1347&lt;=55,"&lt;=55",IF(M1347&lt;=60,"&lt;=60","&gt;60"))))))))</f>
        <v>&lt;=30</v>
      </c>
      <c r="O1347" t="s">
        <v>56</v>
      </c>
      <c r="P1347" t="s">
        <v>31</v>
      </c>
      <c r="Q1347">
        <v>47732</v>
      </c>
      <c r="R1347">
        <v>1650</v>
      </c>
      <c r="S1347" t="str">
        <f t="shared" ref="S1347:S1410" si="299">+IF(R1347="NULL","",IF(R1347=0,"=0",IF(R1347&lt;=500,"&lt;=500",IF(R1347&lt;=1000,"&lt;=1000",IF(R1347&lt;=1500,"&lt;=1500",IF(R1347&lt;=2000,"&lt;=2000",IF(R1347&lt;=2500,"&lt;=2500","&gt;2500")))))))</f>
        <v>&lt;=2000</v>
      </c>
      <c r="T1347">
        <v>1620.72</v>
      </c>
      <c r="U1347" t="str">
        <f t="shared" ref="U1347:U1410" si="300">+IF(T1347="NULL","",IF(T1347&lt;=1000,"&lt;=1000",IF(T1347&lt;=1100,"&lt;=1100",IF(T1347&lt;=1200,"&lt;=1200",IF(T1347&lt;=1300,"&lt;=1300",IF(T1347&lt;=1400,"&lt;=1400",IF(T1347&lt;=1500,"&lt;=1500","&gt;1500")))))))</f>
        <v>&gt;1500</v>
      </c>
      <c r="V1347" t="s">
        <v>597</v>
      </c>
      <c r="W1347">
        <v>47492</v>
      </c>
      <c r="X1347" s="12">
        <f t="shared" ref="X1347:X1410" si="301">+IFERROR(R1347/W1347,"NULL")</f>
        <v>3.4742693506274742E-2</v>
      </c>
      <c r="Y1347" t="str">
        <f t="shared" ref="Y1347:Y1410" si="302">+IF(X1347="NULL","",IF(X1347=0,"=0",IF(X1347&lt;=0.01,"&lt;=0.01",IF(X1347&lt;=0.02,"&lt;=0.02",IF(X1347&lt;=0.03,"&lt;=0.03",IF(X1347&lt;=0.04,"&lt;=0.04",IF(X1347&lt;=0.05,"&lt;=0.05",IF(X1347&lt;=0.06,"&lt;=0.06","&gt;0.06"))))))))</f>
        <v>&lt;=0.04</v>
      </c>
      <c r="Z1347" t="s">
        <v>32</v>
      </c>
      <c r="AA1347">
        <v>9</v>
      </c>
      <c r="AB1347" t="s">
        <v>32</v>
      </c>
      <c r="AC1347" t="str">
        <f t="shared" ref="AC1347:AC1410" si="303">+IF(AB1347="NULL","",IF(AB1347&lt;=500,"&lt;=500",IF(AB1347&lt;=1000,"&lt;=1000",IF(AB1347&lt;=2000,"&lt;=2000",IF(AB1347&lt;=3000,"&lt;=3000",IF(AB1347&lt;=4000,"&lt;=4000",IF(AB1347&lt;=5000,"&lt;=5000","&gt;5000")))))))</f>
        <v/>
      </c>
      <c r="AD1347" t="s">
        <v>32</v>
      </c>
      <c r="AE1347" t="str">
        <f t="shared" ref="AE1347:AE1410" si="304">+IF(AD1347="NULL","",IF(AD1347=0,"=0",IF(AD1347&lt;=8,"&lt;=8",IF(AD1347&lt;=30,"&lt;=30",IF(AD1347&lt;=60,"&lt;=60",IF(AD1347&lt;=90,"&lt;=90",IF(AD1347&lt;=120,"&lt;=120","&gt;120")))))))</f>
        <v/>
      </c>
      <c r="AF1347" t="s">
        <v>32</v>
      </c>
      <c r="AG1347" t="str">
        <f t="shared" ref="AG1347:AG1410" si="305">+IF(AF1347="NULL","",IF(AF1347&lt;=500,"&lt;=500",IF(AF1347&lt;=1000,"&lt;=1000",IF(AF1347&lt;=2000,"&lt;=2000",IF(AF1347&lt;=3000,"&lt;=3000",IF(AF1347&lt;=4000,"&lt;=4000",IF(AF1347&lt;=5000,"&lt;=5000","&gt;5000")))))))</f>
        <v/>
      </c>
      <c r="AH1347" t="s">
        <v>32</v>
      </c>
      <c r="AI1347" t="str">
        <f t="shared" ref="AI1347:AI1410" si="306">+IF(AH1347="NULL","",IF(AH1347&lt;=500,"&lt;=500",IF(AH1347&lt;=1000,"&lt;=1000",IF(AH1347&lt;=2000,"&lt;=2000",IF(AH1347&lt;=3000,"&lt;=3000",IF(AH1347&lt;=4000,"&lt;=4000",IF(AH1347&lt;=5000,"&lt;=5000","&gt;5000")))))))</f>
        <v/>
      </c>
      <c r="AJ1347" t="s">
        <v>32</v>
      </c>
      <c r="AK1347" t="str">
        <f t="shared" ref="AK1347:AK1410" si="307">+IF(AJ1347="NULL","",IF(AJ1347=0,"=0",IF(AJ1347&lt;=0.1,"&lt;=0.1",IF(AJ1347&lt;=0.2,"&lt;=0.2",IF(AJ1347&lt;=0.3,"&lt;=0.3",IF(AJ1347&lt;=0.4,"&lt;=0.4",IF(AJ1347&lt;=0.5,"&lt;=0.5",IF(AJ1347&lt;=0.6,"&lt;=0.6",IF(AJ1347&lt;=0.7,"&lt;=0.7",IF(AJ1347&lt;=0.8,"&lt;=0.8",IF(AJ1347&lt;=0.9,"&lt;=0.9","&gt;0.9")))))))))))</f>
        <v/>
      </c>
      <c r="AL1347">
        <v>0</v>
      </c>
      <c r="AM1347">
        <v>0</v>
      </c>
      <c r="AN1347">
        <v>0</v>
      </c>
      <c r="AO1347" t="s">
        <v>32</v>
      </c>
      <c r="AP1347" t="s">
        <v>32</v>
      </c>
    </row>
    <row r="1348" spans="1:42" x14ac:dyDescent="0.25">
      <c r="A1348">
        <v>201608</v>
      </c>
      <c r="B1348" t="str">
        <f t="shared" si="294"/>
        <v>2016-II</v>
      </c>
      <c r="C1348" t="s">
        <v>1404</v>
      </c>
      <c r="D1348" t="s">
        <v>1404</v>
      </c>
      <c r="E1348">
        <v>30137447</v>
      </c>
      <c r="F1348" t="s">
        <v>29</v>
      </c>
      <c r="G1348">
        <v>1</v>
      </c>
      <c r="H1348">
        <v>0</v>
      </c>
      <c r="I1348">
        <v>0</v>
      </c>
      <c r="J1348">
        <f t="shared" si="295"/>
        <v>0</v>
      </c>
      <c r="K1348" t="str">
        <f t="shared" si="296"/>
        <v>Modelamiento</v>
      </c>
      <c r="L1348">
        <f t="shared" si="297"/>
        <v>0</v>
      </c>
      <c r="M1348">
        <v>28</v>
      </c>
      <c r="N1348" t="str">
        <f t="shared" si="298"/>
        <v>&lt;=30</v>
      </c>
      <c r="O1348" t="s">
        <v>56</v>
      </c>
      <c r="P1348" t="s">
        <v>31</v>
      </c>
      <c r="Q1348">
        <v>47572</v>
      </c>
      <c r="R1348">
        <v>1650</v>
      </c>
      <c r="S1348" t="str">
        <f t="shared" si="299"/>
        <v>&lt;=2000</v>
      </c>
      <c r="T1348">
        <v>1610.29</v>
      </c>
      <c r="U1348" t="str">
        <f t="shared" si="300"/>
        <v>&gt;1500</v>
      </c>
      <c r="V1348" t="s">
        <v>597</v>
      </c>
      <c r="W1348">
        <v>47332</v>
      </c>
      <c r="X1348" s="12">
        <f t="shared" si="301"/>
        <v>3.4860136905264939E-2</v>
      </c>
      <c r="Y1348" t="str">
        <f t="shared" si="302"/>
        <v>&lt;=0.04</v>
      </c>
      <c r="Z1348" t="s">
        <v>32</v>
      </c>
      <c r="AA1348">
        <v>4</v>
      </c>
      <c r="AB1348">
        <v>894.16</v>
      </c>
      <c r="AC1348" t="str">
        <f t="shared" si="303"/>
        <v>&lt;=1000</v>
      </c>
      <c r="AD1348">
        <v>787</v>
      </c>
      <c r="AE1348" t="str">
        <f t="shared" si="304"/>
        <v>&gt;120</v>
      </c>
      <c r="AF1348">
        <v>894.16</v>
      </c>
      <c r="AG1348" t="str">
        <f t="shared" si="305"/>
        <v>&lt;=1000</v>
      </c>
      <c r="AH1348" t="s">
        <v>32</v>
      </c>
      <c r="AI1348" t="str">
        <f t="shared" si="306"/>
        <v/>
      </c>
      <c r="AJ1348" t="s">
        <v>32</v>
      </c>
      <c r="AK1348" t="str">
        <f t="shared" si="307"/>
        <v/>
      </c>
      <c r="AL1348">
        <v>12</v>
      </c>
      <c r="AM1348">
        <v>0</v>
      </c>
      <c r="AN1348">
        <v>12</v>
      </c>
      <c r="AO1348" t="s">
        <v>32</v>
      </c>
      <c r="AP1348">
        <v>1</v>
      </c>
    </row>
    <row r="1349" spans="1:42" x14ac:dyDescent="0.25">
      <c r="A1349">
        <v>201608</v>
      </c>
      <c r="B1349" t="str">
        <f t="shared" si="294"/>
        <v>2016-II</v>
      </c>
      <c r="C1349" t="s">
        <v>1405</v>
      </c>
      <c r="D1349" t="s">
        <v>1405</v>
      </c>
      <c r="E1349">
        <v>30137544</v>
      </c>
      <c r="F1349" t="s">
        <v>29</v>
      </c>
      <c r="G1349">
        <v>0</v>
      </c>
      <c r="H1349">
        <v>0</v>
      </c>
      <c r="I1349">
        <v>0</v>
      </c>
      <c r="J1349">
        <f t="shared" si="295"/>
        <v>0</v>
      </c>
      <c r="K1349" t="str">
        <f t="shared" si="296"/>
        <v>Modelamiento</v>
      </c>
      <c r="L1349">
        <f t="shared" si="297"/>
        <v>0</v>
      </c>
      <c r="M1349">
        <v>41</v>
      </c>
      <c r="N1349" t="str">
        <f t="shared" si="298"/>
        <v>&lt;=45</v>
      </c>
      <c r="O1349" t="s">
        <v>56</v>
      </c>
      <c r="P1349" t="s">
        <v>39</v>
      </c>
      <c r="Q1349">
        <v>34786</v>
      </c>
      <c r="R1349">
        <v>1099</v>
      </c>
      <c r="S1349" t="str">
        <f t="shared" si="299"/>
        <v>&lt;=1500</v>
      </c>
      <c r="T1349">
        <v>998.28</v>
      </c>
      <c r="U1349" t="str">
        <f t="shared" si="300"/>
        <v>&lt;=1000</v>
      </c>
      <c r="V1349" t="s">
        <v>585</v>
      </c>
      <c r="W1349">
        <v>33995</v>
      </c>
      <c r="X1349" s="12">
        <f t="shared" si="301"/>
        <v>3.2328283571113399E-2</v>
      </c>
      <c r="Y1349" t="str">
        <f t="shared" si="302"/>
        <v>&lt;=0.04</v>
      </c>
      <c r="Z1349" t="s">
        <v>32</v>
      </c>
      <c r="AA1349">
        <v>4</v>
      </c>
      <c r="AB1349">
        <v>13123.28</v>
      </c>
      <c r="AC1349" t="str">
        <f t="shared" si="303"/>
        <v>&gt;5000</v>
      </c>
      <c r="AD1349">
        <v>1140</v>
      </c>
      <c r="AE1349" t="str">
        <f t="shared" si="304"/>
        <v>&gt;120</v>
      </c>
      <c r="AF1349">
        <v>4628.3500000000004</v>
      </c>
      <c r="AG1349" t="str">
        <f t="shared" si="305"/>
        <v>&lt;=5000</v>
      </c>
      <c r="AH1349" t="s">
        <v>32</v>
      </c>
      <c r="AI1349" t="str">
        <f t="shared" si="306"/>
        <v/>
      </c>
      <c r="AJ1349" t="s">
        <v>32</v>
      </c>
      <c r="AK1349" t="str">
        <f t="shared" si="307"/>
        <v/>
      </c>
      <c r="AL1349">
        <v>12</v>
      </c>
      <c r="AM1349">
        <v>0</v>
      </c>
      <c r="AN1349">
        <v>12</v>
      </c>
      <c r="AO1349" t="s">
        <v>32</v>
      </c>
      <c r="AP1349">
        <v>1</v>
      </c>
    </row>
    <row r="1350" spans="1:42" x14ac:dyDescent="0.25">
      <c r="A1350">
        <v>201608</v>
      </c>
      <c r="B1350" t="str">
        <f t="shared" si="294"/>
        <v>2016-II</v>
      </c>
      <c r="C1350" t="s">
        <v>1406</v>
      </c>
      <c r="D1350" t="s">
        <v>1406</v>
      </c>
      <c r="E1350">
        <v>30135520</v>
      </c>
      <c r="F1350" t="s">
        <v>29</v>
      </c>
      <c r="G1350">
        <v>1</v>
      </c>
      <c r="H1350">
        <v>0</v>
      </c>
      <c r="I1350">
        <v>0</v>
      </c>
      <c r="J1350">
        <f t="shared" si="295"/>
        <v>0</v>
      </c>
      <c r="K1350" t="str">
        <f t="shared" si="296"/>
        <v>Modelamiento</v>
      </c>
      <c r="L1350">
        <f t="shared" si="297"/>
        <v>0</v>
      </c>
      <c r="M1350">
        <v>39</v>
      </c>
      <c r="N1350" t="str">
        <f t="shared" si="298"/>
        <v>&lt;=40</v>
      </c>
      <c r="O1350" t="s">
        <v>56</v>
      </c>
      <c r="P1350" t="s">
        <v>31</v>
      </c>
      <c r="Q1350">
        <v>41972</v>
      </c>
      <c r="R1350">
        <v>1650</v>
      </c>
      <c r="S1350" t="str">
        <f t="shared" si="299"/>
        <v>&lt;=2000</v>
      </c>
      <c r="T1350">
        <v>1425.14</v>
      </c>
      <c r="U1350" t="str">
        <f t="shared" si="300"/>
        <v>&lt;=1500</v>
      </c>
      <c r="V1350" t="s">
        <v>1407</v>
      </c>
      <c r="W1350">
        <v>41732</v>
      </c>
      <c r="X1350" s="12">
        <f t="shared" si="301"/>
        <v>3.9538004409086551E-2</v>
      </c>
      <c r="Y1350" t="str">
        <f t="shared" si="302"/>
        <v>&lt;=0.04</v>
      </c>
      <c r="Z1350" t="s">
        <v>32</v>
      </c>
      <c r="AA1350">
        <v>4</v>
      </c>
      <c r="AB1350">
        <v>4318.3599999999997</v>
      </c>
      <c r="AC1350" t="str">
        <f t="shared" si="303"/>
        <v>&lt;=5000</v>
      </c>
      <c r="AD1350">
        <v>1409</v>
      </c>
      <c r="AE1350" t="str">
        <f t="shared" si="304"/>
        <v>&gt;120</v>
      </c>
      <c r="AF1350">
        <v>4318.3599999999997</v>
      </c>
      <c r="AG1350" t="str">
        <f t="shared" si="305"/>
        <v>&lt;=5000</v>
      </c>
      <c r="AH1350" t="s">
        <v>32</v>
      </c>
      <c r="AI1350" t="str">
        <f t="shared" si="306"/>
        <v/>
      </c>
      <c r="AJ1350" t="s">
        <v>32</v>
      </c>
      <c r="AK1350" t="str">
        <f t="shared" si="307"/>
        <v/>
      </c>
      <c r="AL1350">
        <v>12</v>
      </c>
      <c r="AM1350">
        <v>0</v>
      </c>
      <c r="AN1350">
        <v>12</v>
      </c>
      <c r="AO1350" t="s">
        <v>32</v>
      </c>
      <c r="AP1350">
        <v>1</v>
      </c>
    </row>
    <row r="1351" spans="1:42" x14ac:dyDescent="0.25">
      <c r="A1351">
        <v>201608</v>
      </c>
      <c r="B1351" t="str">
        <f t="shared" si="294"/>
        <v>2016-II</v>
      </c>
      <c r="C1351" t="s">
        <v>1408</v>
      </c>
      <c r="D1351" t="s">
        <v>1408</v>
      </c>
      <c r="E1351">
        <v>30129732</v>
      </c>
      <c r="F1351" t="s">
        <v>29</v>
      </c>
      <c r="G1351">
        <v>1</v>
      </c>
      <c r="H1351">
        <v>0</v>
      </c>
      <c r="I1351">
        <v>0</v>
      </c>
      <c r="J1351">
        <f t="shared" si="295"/>
        <v>0</v>
      </c>
      <c r="K1351" t="str">
        <f t="shared" si="296"/>
        <v>Modelamiento</v>
      </c>
      <c r="L1351">
        <f t="shared" si="297"/>
        <v>0</v>
      </c>
      <c r="M1351">
        <v>37</v>
      </c>
      <c r="N1351" t="str">
        <f t="shared" si="298"/>
        <v>&lt;=40</v>
      </c>
      <c r="O1351" t="s">
        <v>56</v>
      </c>
      <c r="P1351" t="s">
        <v>35</v>
      </c>
      <c r="Q1351">
        <v>49324</v>
      </c>
      <c r="R1351">
        <v>1650</v>
      </c>
      <c r="S1351" t="str">
        <f t="shared" si="299"/>
        <v>&lt;=2000</v>
      </c>
      <c r="T1351">
        <v>1672.7</v>
      </c>
      <c r="U1351" t="str">
        <f t="shared" si="300"/>
        <v>&gt;1500</v>
      </c>
      <c r="V1351" t="s">
        <v>587</v>
      </c>
      <c r="W1351">
        <v>49084</v>
      </c>
      <c r="X1351" s="12">
        <f t="shared" si="301"/>
        <v>3.3615842229647135E-2</v>
      </c>
      <c r="Y1351" t="str">
        <f t="shared" si="302"/>
        <v>&lt;=0.04</v>
      </c>
      <c r="Z1351" t="s">
        <v>32</v>
      </c>
      <c r="AA1351">
        <v>9</v>
      </c>
      <c r="AB1351" t="s">
        <v>32</v>
      </c>
      <c r="AC1351" t="str">
        <f t="shared" si="303"/>
        <v/>
      </c>
      <c r="AD1351" t="s">
        <v>32</v>
      </c>
      <c r="AE1351" t="str">
        <f t="shared" si="304"/>
        <v/>
      </c>
      <c r="AF1351" t="s">
        <v>32</v>
      </c>
      <c r="AG1351" t="str">
        <f t="shared" si="305"/>
        <v/>
      </c>
      <c r="AH1351" t="s">
        <v>32</v>
      </c>
      <c r="AI1351" t="str">
        <f t="shared" si="306"/>
        <v/>
      </c>
      <c r="AJ1351" t="s">
        <v>32</v>
      </c>
      <c r="AK1351" t="str">
        <f t="shared" si="307"/>
        <v/>
      </c>
      <c r="AL1351">
        <v>0</v>
      </c>
      <c r="AM1351">
        <v>0</v>
      </c>
      <c r="AN1351">
        <v>0</v>
      </c>
      <c r="AO1351" t="s">
        <v>32</v>
      </c>
      <c r="AP1351" t="s">
        <v>32</v>
      </c>
    </row>
    <row r="1352" spans="1:42" x14ac:dyDescent="0.25">
      <c r="A1352">
        <v>201608</v>
      </c>
      <c r="B1352" t="str">
        <f t="shared" si="294"/>
        <v>2016-II</v>
      </c>
      <c r="C1352" t="s">
        <v>1409</v>
      </c>
      <c r="D1352" t="s">
        <v>1409</v>
      </c>
      <c r="E1352">
        <v>30130995</v>
      </c>
      <c r="F1352" t="s">
        <v>29</v>
      </c>
      <c r="G1352">
        <v>0</v>
      </c>
      <c r="H1352">
        <v>0</v>
      </c>
      <c r="I1352">
        <v>0</v>
      </c>
      <c r="J1352">
        <f t="shared" si="295"/>
        <v>0</v>
      </c>
      <c r="K1352" t="str">
        <f t="shared" si="296"/>
        <v>Modelamiento</v>
      </c>
      <c r="L1352">
        <f t="shared" si="297"/>
        <v>0</v>
      </c>
      <c r="M1352">
        <v>28</v>
      </c>
      <c r="N1352" t="str">
        <f t="shared" si="298"/>
        <v>&lt;=30</v>
      </c>
      <c r="O1352" t="s">
        <v>56</v>
      </c>
      <c r="P1352" t="s">
        <v>39</v>
      </c>
      <c r="Q1352">
        <v>47722</v>
      </c>
      <c r="R1352">
        <v>1500</v>
      </c>
      <c r="S1352" t="str">
        <f t="shared" si="299"/>
        <v>&lt;=1500</v>
      </c>
      <c r="T1352">
        <v>1617.37</v>
      </c>
      <c r="U1352" t="str">
        <f t="shared" si="300"/>
        <v>&gt;1500</v>
      </c>
      <c r="V1352" t="s">
        <v>597</v>
      </c>
      <c r="W1352">
        <v>47332</v>
      </c>
      <c r="X1352" s="12">
        <f t="shared" si="301"/>
        <v>3.1691033550240853E-2</v>
      </c>
      <c r="Y1352" t="str">
        <f t="shared" si="302"/>
        <v>&lt;=0.04</v>
      </c>
      <c r="Z1352" t="s">
        <v>32</v>
      </c>
      <c r="AA1352">
        <v>0</v>
      </c>
      <c r="AB1352">
        <v>1004.7</v>
      </c>
      <c r="AC1352" t="str">
        <f t="shared" si="303"/>
        <v>&lt;=2000</v>
      </c>
      <c r="AD1352">
        <v>0</v>
      </c>
      <c r="AE1352" t="str">
        <f t="shared" si="304"/>
        <v>=0</v>
      </c>
      <c r="AF1352">
        <v>0</v>
      </c>
      <c r="AG1352" t="str">
        <f t="shared" si="305"/>
        <v>&lt;=500</v>
      </c>
      <c r="AH1352" t="s">
        <v>32</v>
      </c>
      <c r="AI1352" t="str">
        <f t="shared" si="306"/>
        <v/>
      </c>
      <c r="AJ1352" t="s">
        <v>32</v>
      </c>
      <c r="AK1352" t="str">
        <f t="shared" si="307"/>
        <v/>
      </c>
      <c r="AL1352">
        <v>10</v>
      </c>
      <c r="AM1352">
        <v>10</v>
      </c>
      <c r="AN1352">
        <v>0</v>
      </c>
      <c r="AO1352">
        <v>1</v>
      </c>
      <c r="AP1352" t="s">
        <v>32</v>
      </c>
    </row>
    <row r="1353" spans="1:42" x14ac:dyDescent="0.25">
      <c r="A1353">
        <v>201608</v>
      </c>
      <c r="B1353" t="str">
        <f t="shared" si="294"/>
        <v>2016-II</v>
      </c>
      <c r="C1353" t="s">
        <v>1410</v>
      </c>
      <c r="D1353" t="s">
        <v>1410</v>
      </c>
      <c r="E1353">
        <v>30137593</v>
      </c>
      <c r="F1353" t="s">
        <v>29</v>
      </c>
      <c r="G1353">
        <v>0</v>
      </c>
      <c r="H1353">
        <v>0</v>
      </c>
      <c r="I1353">
        <v>0</v>
      </c>
      <c r="J1353">
        <f t="shared" si="295"/>
        <v>0</v>
      </c>
      <c r="K1353" t="str">
        <f t="shared" si="296"/>
        <v>Modelamiento</v>
      </c>
      <c r="L1353">
        <f t="shared" si="297"/>
        <v>0</v>
      </c>
      <c r="M1353">
        <v>36</v>
      </c>
      <c r="N1353" t="str">
        <f t="shared" si="298"/>
        <v>&lt;=40</v>
      </c>
      <c r="O1353" t="s">
        <v>56</v>
      </c>
      <c r="P1353" t="s">
        <v>31</v>
      </c>
      <c r="Q1353">
        <v>30530</v>
      </c>
      <c r="R1353">
        <v>499</v>
      </c>
      <c r="S1353" t="str">
        <f t="shared" si="299"/>
        <v>&lt;=500</v>
      </c>
      <c r="T1353">
        <v>978.3</v>
      </c>
      <c r="U1353" t="str">
        <f t="shared" si="300"/>
        <v>&lt;=1000</v>
      </c>
      <c r="V1353" t="s">
        <v>585</v>
      </c>
      <c r="W1353">
        <v>29139</v>
      </c>
      <c r="X1353" s="12">
        <f t="shared" si="301"/>
        <v>1.7124815539311576E-2</v>
      </c>
      <c r="Y1353" t="str">
        <f t="shared" si="302"/>
        <v>&lt;=0.02</v>
      </c>
      <c r="Z1353" t="s">
        <v>32</v>
      </c>
      <c r="AA1353">
        <v>9</v>
      </c>
      <c r="AB1353" t="s">
        <v>32</v>
      </c>
      <c r="AC1353" t="str">
        <f t="shared" si="303"/>
        <v/>
      </c>
      <c r="AD1353" t="s">
        <v>32</v>
      </c>
      <c r="AE1353" t="str">
        <f t="shared" si="304"/>
        <v/>
      </c>
      <c r="AF1353" t="s">
        <v>32</v>
      </c>
      <c r="AG1353" t="str">
        <f t="shared" si="305"/>
        <v/>
      </c>
      <c r="AH1353" t="s">
        <v>32</v>
      </c>
      <c r="AI1353" t="str">
        <f t="shared" si="306"/>
        <v/>
      </c>
      <c r="AJ1353" t="s">
        <v>32</v>
      </c>
      <c r="AK1353" t="str">
        <f t="shared" si="307"/>
        <v/>
      </c>
      <c r="AL1353">
        <v>0</v>
      </c>
      <c r="AM1353">
        <v>0</v>
      </c>
      <c r="AN1353">
        <v>0</v>
      </c>
      <c r="AO1353" t="s">
        <v>32</v>
      </c>
      <c r="AP1353" t="s">
        <v>32</v>
      </c>
    </row>
    <row r="1354" spans="1:42" x14ac:dyDescent="0.25">
      <c r="A1354">
        <v>201608</v>
      </c>
      <c r="B1354" t="str">
        <f t="shared" si="294"/>
        <v>2016-II</v>
      </c>
      <c r="C1354" t="s">
        <v>1411</v>
      </c>
      <c r="D1354" t="s">
        <v>1411</v>
      </c>
      <c r="E1354">
        <v>30137148</v>
      </c>
      <c r="F1354" t="s">
        <v>29</v>
      </c>
      <c r="G1354">
        <v>0</v>
      </c>
      <c r="H1354">
        <v>0</v>
      </c>
      <c r="I1354">
        <v>0</v>
      </c>
      <c r="J1354">
        <f t="shared" si="295"/>
        <v>0</v>
      </c>
      <c r="K1354" t="str">
        <f t="shared" si="296"/>
        <v>Modelamiento</v>
      </c>
      <c r="L1354">
        <f t="shared" si="297"/>
        <v>0</v>
      </c>
      <c r="M1354">
        <v>35</v>
      </c>
      <c r="N1354" t="str">
        <f t="shared" si="298"/>
        <v>&lt;=35</v>
      </c>
      <c r="O1354" t="s">
        <v>56</v>
      </c>
      <c r="P1354" t="s">
        <v>39</v>
      </c>
      <c r="Q1354">
        <v>47422</v>
      </c>
      <c r="R1354">
        <v>1800</v>
      </c>
      <c r="S1354" t="str">
        <f t="shared" si="299"/>
        <v>&lt;=2000</v>
      </c>
      <c r="T1354">
        <v>1606.21</v>
      </c>
      <c r="U1354" t="str">
        <f t="shared" si="300"/>
        <v>&gt;1500</v>
      </c>
      <c r="V1354" t="s">
        <v>597</v>
      </c>
      <c r="W1354">
        <v>47332</v>
      </c>
      <c r="X1354" s="12">
        <f t="shared" si="301"/>
        <v>3.8029240260289025E-2</v>
      </c>
      <c r="Y1354" t="str">
        <f t="shared" si="302"/>
        <v>&lt;=0.04</v>
      </c>
      <c r="Z1354" t="s">
        <v>32</v>
      </c>
      <c r="AA1354">
        <v>4</v>
      </c>
      <c r="AB1354">
        <v>4730.82</v>
      </c>
      <c r="AC1354" t="str">
        <f t="shared" si="303"/>
        <v>&lt;=5000</v>
      </c>
      <c r="AD1354">
        <v>821</v>
      </c>
      <c r="AE1354" t="str">
        <f t="shared" si="304"/>
        <v>&gt;120</v>
      </c>
      <c r="AF1354">
        <v>4730.82</v>
      </c>
      <c r="AG1354" t="str">
        <f t="shared" si="305"/>
        <v>&lt;=5000</v>
      </c>
      <c r="AH1354" t="s">
        <v>32</v>
      </c>
      <c r="AI1354" t="str">
        <f t="shared" si="306"/>
        <v/>
      </c>
      <c r="AJ1354" t="s">
        <v>32</v>
      </c>
      <c r="AK1354" t="str">
        <f t="shared" si="307"/>
        <v/>
      </c>
      <c r="AL1354">
        <v>12</v>
      </c>
      <c r="AM1354">
        <v>0</v>
      </c>
      <c r="AN1354">
        <v>12</v>
      </c>
      <c r="AO1354" t="s">
        <v>32</v>
      </c>
      <c r="AP1354">
        <v>1</v>
      </c>
    </row>
    <row r="1355" spans="1:42" x14ac:dyDescent="0.25">
      <c r="A1355">
        <v>201608</v>
      </c>
      <c r="B1355" t="str">
        <f t="shared" si="294"/>
        <v>2016-II</v>
      </c>
      <c r="C1355" t="s">
        <v>1412</v>
      </c>
      <c r="D1355" t="s">
        <v>1412</v>
      </c>
      <c r="E1355">
        <v>30137475</v>
      </c>
      <c r="F1355" t="s">
        <v>29</v>
      </c>
      <c r="G1355">
        <v>0</v>
      </c>
      <c r="H1355">
        <v>0</v>
      </c>
      <c r="I1355">
        <v>0</v>
      </c>
      <c r="J1355">
        <f t="shared" si="295"/>
        <v>0</v>
      </c>
      <c r="K1355" t="str">
        <f t="shared" si="296"/>
        <v>Modelamiento</v>
      </c>
      <c r="L1355">
        <f t="shared" si="297"/>
        <v>0</v>
      </c>
      <c r="M1355">
        <v>54</v>
      </c>
      <c r="N1355" t="str">
        <f t="shared" si="298"/>
        <v>&lt;=55</v>
      </c>
      <c r="O1355" t="s">
        <v>56</v>
      </c>
      <c r="P1355" t="s">
        <v>35</v>
      </c>
      <c r="Q1355">
        <v>34886</v>
      </c>
      <c r="R1355">
        <v>999</v>
      </c>
      <c r="S1355" t="str">
        <f t="shared" si="299"/>
        <v>&lt;=1000</v>
      </c>
      <c r="T1355">
        <v>1010.86</v>
      </c>
      <c r="U1355" t="str">
        <f t="shared" si="300"/>
        <v>&lt;=1100</v>
      </c>
      <c r="V1355" t="s">
        <v>585</v>
      </c>
      <c r="W1355">
        <v>33995</v>
      </c>
      <c r="X1355" s="12">
        <f t="shared" si="301"/>
        <v>2.9386674510957493E-2</v>
      </c>
      <c r="Y1355" t="str">
        <f t="shared" si="302"/>
        <v>&lt;=0.03</v>
      </c>
      <c r="Z1355" t="s">
        <v>32</v>
      </c>
      <c r="AA1355">
        <v>9</v>
      </c>
      <c r="AB1355" t="s">
        <v>32</v>
      </c>
      <c r="AC1355" t="str">
        <f t="shared" si="303"/>
        <v/>
      </c>
      <c r="AD1355" t="s">
        <v>32</v>
      </c>
      <c r="AE1355" t="str">
        <f t="shared" si="304"/>
        <v/>
      </c>
      <c r="AF1355" t="s">
        <v>32</v>
      </c>
      <c r="AG1355" t="str">
        <f t="shared" si="305"/>
        <v/>
      </c>
      <c r="AH1355" t="s">
        <v>32</v>
      </c>
      <c r="AI1355" t="str">
        <f t="shared" si="306"/>
        <v/>
      </c>
      <c r="AJ1355" t="s">
        <v>32</v>
      </c>
      <c r="AK1355" t="str">
        <f t="shared" si="307"/>
        <v/>
      </c>
      <c r="AL1355">
        <v>0</v>
      </c>
      <c r="AM1355">
        <v>0</v>
      </c>
      <c r="AN1355">
        <v>0</v>
      </c>
      <c r="AO1355" t="s">
        <v>32</v>
      </c>
      <c r="AP1355" t="s">
        <v>32</v>
      </c>
    </row>
    <row r="1356" spans="1:42" x14ac:dyDescent="0.25">
      <c r="A1356">
        <v>201608</v>
      </c>
      <c r="B1356" t="str">
        <f t="shared" si="294"/>
        <v>2016-II</v>
      </c>
      <c r="C1356" t="s">
        <v>1413</v>
      </c>
      <c r="D1356" t="s">
        <v>1413</v>
      </c>
      <c r="E1356">
        <v>30137469</v>
      </c>
      <c r="F1356" t="s">
        <v>29</v>
      </c>
      <c r="G1356">
        <v>1</v>
      </c>
      <c r="H1356">
        <v>0</v>
      </c>
      <c r="I1356">
        <v>0</v>
      </c>
      <c r="J1356">
        <f t="shared" si="295"/>
        <v>0</v>
      </c>
      <c r="K1356" t="str">
        <f t="shared" si="296"/>
        <v>Modelamiento</v>
      </c>
      <c r="L1356">
        <f t="shared" si="297"/>
        <v>0</v>
      </c>
      <c r="M1356">
        <v>28</v>
      </c>
      <c r="N1356" t="str">
        <f t="shared" si="298"/>
        <v>&lt;=30</v>
      </c>
      <c r="O1356" t="s">
        <v>56</v>
      </c>
      <c r="P1356" t="s">
        <v>39</v>
      </c>
      <c r="Q1356">
        <v>47572</v>
      </c>
      <c r="R1356">
        <v>1650</v>
      </c>
      <c r="S1356" t="str">
        <f t="shared" si="299"/>
        <v>&lt;=2000</v>
      </c>
      <c r="T1356">
        <v>1610.29</v>
      </c>
      <c r="U1356" t="str">
        <f t="shared" si="300"/>
        <v>&gt;1500</v>
      </c>
      <c r="V1356" t="s">
        <v>597</v>
      </c>
      <c r="W1356">
        <v>47332</v>
      </c>
      <c r="X1356" s="12">
        <f t="shared" si="301"/>
        <v>3.4860136905264939E-2</v>
      </c>
      <c r="Y1356" t="str">
        <f t="shared" si="302"/>
        <v>&lt;=0.04</v>
      </c>
      <c r="Z1356" t="s">
        <v>32</v>
      </c>
      <c r="AA1356">
        <v>4</v>
      </c>
      <c r="AB1356">
        <v>502.1</v>
      </c>
      <c r="AC1356" t="str">
        <f t="shared" si="303"/>
        <v>&lt;=1000</v>
      </c>
      <c r="AD1356">
        <v>193</v>
      </c>
      <c r="AE1356" t="str">
        <f t="shared" si="304"/>
        <v>&gt;120</v>
      </c>
      <c r="AF1356">
        <v>502.1</v>
      </c>
      <c r="AG1356" t="str">
        <f t="shared" si="305"/>
        <v>&lt;=1000</v>
      </c>
      <c r="AH1356">
        <v>502.1</v>
      </c>
      <c r="AI1356" t="str">
        <f t="shared" si="306"/>
        <v>&lt;=1000</v>
      </c>
      <c r="AJ1356">
        <v>1</v>
      </c>
      <c r="AK1356" t="str">
        <f t="shared" si="307"/>
        <v>&gt;0.9</v>
      </c>
      <c r="AL1356">
        <v>9</v>
      </c>
      <c r="AM1356">
        <v>2</v>
      </c>
      <c r="AN1356">
        <v>3</v>
      </c>
      <c r="AO1356">
        <v>8</v>
      </c>
      <c r="AP1356">
        <v>1</v>
      </c>
    </row>
    <row r="1357" spans="1:42" x14ac:dyDescent="0.25">
      <c r="A1357">
        <v>201608</v>
      </c>
      <c r="B1357" t="str">
        <f t="shared" si="294"/>
        <v>2016-II</v>
      </c>
      <c r="C1357" t="s">
        <v>1414</v>
      </c>
      <c r="D1357" t="s">
        <v>1414</v>
      </c>
      <c r="E1357">
        <v>30136642</v>
      </c>
      <c r="F1357" t="s">
        <v>29</v>
      </c>
      <c r="G1357">
        <v>0</v>
      </c>
      <c r="H1357">
        <v>0</v>
      </c>
      <c r="I1357">
        <v>0</v>
      </c>
      <c r="J1357">
        <f t="shared" si="295"/>
        <v>0</v>
      </c>
      <c r="K1357" t="str">
        <f t="shared" si="296"/>
        <v>Modelamiento</v>
      </c>
      <c r="L1357">
        <f t="shared" si="297"/>
        <v>0</v>
      </c>
      <c r="M1357">
        <v>33</v>
      </c>
      <c r="N1357" t="str">
        <f t="shared" si="298"/>
        <v>&lt;=35</v>
      </c>
      <c r="O1357" t="s">
        <v>56</v>
      </c>
      <c r="P1357" t="s">
        <v>31</v>
      </c>
      <c r="Q1357">
        <v>39985</v>
      </c>
      <c r="R1357">
        <v>1500</v>
      </c>
      <c r="S1357" t="str">
        <f t="shared" si="299"/>
        <v>&lt;=1500</v>
      </c>
      <c r="T1357">
        <v>1355.99</v>
      </c>
      <c r="U1357" t="str">
        <f t="shared" si="300"/>
        <v>&lt;=1400</v>
      </c>
      <c r="V1357" t="s">
        <v>589</v>
      </c>
      <c r="W1357">
        <v>39595</v>
      </c>
      <c r="X1357" s="12">
        <f t="shared" si="301"/>
        <v>3.7883571157974492E-2</v>
      </c>
      <c r="Y1357" t="str">
        <f t="shared" si="302"/>
        <v>&lt;=0.04</v>
      </c>
      <c r="Z1357" t="s">
        <v>32</v>
      </c>
      <c r="AA1357">
        <v>0</v>
      </c>
      <c r="AB1357">
        <v>756.9</v>
      </c>
      <c r="AC1357" t="str">
        <f t="shared" si="303"/>
        <v>&lt;=1000</v>
      </c>
      <c r="AD1357">
        <v>7</v>
      </c>
      <c r="AE1357" t="str">
        <f t="shared" si="304"/>
        <v>&lt;=8</v>
      </c>
      <c r="AF1357">
        <v>0</v>
      </c>
      <c r="AG1357" t="str">
        <f t="shared" si="305"/>
        <v>&lt;=500</v>
      </c>
      <c r="AH1357" t="s">
        <v>32</v>
      </c>
      <c r="AI1357" t="str">
        <f t="shared" si="306"/>
        <v/>
      </c>
      <c r="AJ1357" t="s">
        <v>32</v>
      </c>
      <c r="AK1357" t="str">
        <f t="shared" si="307"/>
        <v/>
      </c>
      <c r="AL1357">
        <v>3</v>
      </c>
      <c r="AM1357">
        <v>3</v>
      </c>
      <c r="AN1357">
        <v>0</v>
      </c>
      <c r="AO1357">
        <v>10</v>
      </c>
      <c r="AP1357" t="s">
        <v>32</v>
      </c>
    </row>
    <row r="1358" spans="1:42" x14ac:dyDescent="0.25">
      <c r="A1358">
        <v>201608</v>
      </c>
      <c r="B1358" t="str">
        <f t="shared" si="294"/>
        <v>2016-II</v>
      </c>
      <c r="C1358" t="s">
        <v>1415</v>
      </c>
      <c r="D1358" t="s">
        <v>1415</v>
      </c>
      <c r="E1358">
        <v>30133766</v>
      </c>
      <c r="F1358" t="s">
        <v>29</v>
      </c>
      <c r="G1358">
        <v>1</v>
      </c>
      <c r="H1358">
        <v>0</v>
      </c>
      <c r="I1358">
        <v>0</v>
      </c>
      <c r="J1358">
        <f t="shared" si="295"/>
        <v>0</v>
      </c>
      <c r="K1358" t="str">
        <f t="shared" si="296"/>
        <v>Modelamiento</v>
      </c>
      <c r="L1358">
        <f t="shared" si="297"/>
        <v>0</v>
      </c>
      <c r="M1358">
        <v>32</v>
      </c>
      <c r="N1358" t="str">
        <f t="shared" si="298"/>
        <v>&lt;=35</v>
      </c>
      <c r="O1358" t="s">
        <v>56</v>
      </c>
      <c r="P1358" t="s">
        <v>39</v>
      </c>
      <c r="Q1358">
        <v>39380</v>
      </c>
      <c r="R1358">
        <v>1650</v>
      </c>
      <c r="S1358" t="str">
        <f t="shared" si="299"/>
        <v>&lt;=2000</v>
      </c>
      <c r="T1358">
        <v>1337.96</v>
      </c>
      <c r="U1358" t="str">
        <f t="shared" si="300"/>
        <v>&lt;=1400</v>
      </c>
      <c r="V1358" t="s">
        <v>601</v>
      </c>
      <c r="W1358">
        <v>39140</v>
      </c>
      <c r="X1358" s="12">
        <f t="shared" si="301"/>
        <v>4.2156361778231989E-2</v>
      </c>
      <c r="Y1358" t="str">
        <f t="shared" si="302"/>
        <v>&lt;=0.05</v>
      </c>
      <c r="Z1358" t="s">
        <v>32</v>
      </c>
      <c r="AA1358">
        <v>4</v>
      </c>
      <c r="AB1358">
        <v>883.14</v>
      </c>
      <c r="AC1358" t="str">
        <f t="shared" si="303"/>
        <v>&lt;=1000</v>
      </c>
      <c r="AD1358">
        <v>1481</v>
      </c>
      <c r="AE1358" t="str">
        <f t="shared" si="304"/>
        <v>&gt;120</v>
      </c>
      <c r="AF1358">
        <v>883.14</v>
      </c>
      <c r="AG1358" t="str">
        <f t="shared" si="305"/>
        <v>&lt;=1000</v>
      </c>
      <c r="AH1358" t="s">
        <v>32</v>
      </c>
      <c r="AI1358" t="str">
        <f t="shared" si="306"/>
        <v/>
      </c>
      <c r="AJ1358" t="s">
        <v>32</v>
      </c>
      <c r="AK1358" t="str">
        <f t="shared" si="307"/>
        <v/>
      </c>
      <c r="AL1358">
        <v>12</v>
      </c>
      <c r="AM1358">
        <v>0</v>
      </c>
      <c r="AN1358">
        <v>12</v>
      </c>
      <c r="AO1358" t="s">
        <v>32</v>
      </c>
      <c r="AP1358">
        <v>1</v>
      </c>
    </row>
    <row r="1359" spans="1:42" x14ac:dyDescent="0.25">
      <c r="A1359">
        <v>201608</v>
      </c>
      <c r="B1359" t="str">
        <f t="shared" si="294"/>
        <v>2016-II</v>
      </c>
      <c r="C1359" t="s">
        <v>1416</v>
      </c>
      <c r="D1359" t="s">
        <v>1416</v>
      </c>
      <c r="E1359">
        <v>30137727</v>
      </c>
      <c r="F1359" t="s">
        <v>29</v>
      </c>
      <c r="G1359">
        <v>0</v>
      </c>
      <c r="H1359">
        <v>0</v>
      </c>
      <c r="I1359">
        <v>0</v>
      </c>
      <c r="J1359">
        <f t="shared" si="295"/>
        <v>0</v>
      </c>
      <c r="K1359" t="str">
        <f t="shared" si="296"/>
        <v>Modelamiento</v>
      </c>
      <c r="L1359">
        <f t="shared" si="297"/>
        <v>0</v>
      </c>
      <c r="M1359">
        <v>38</v>
      </c>
      <c r="N1359" t="str">
        <f t="shared" si="298"/>
        <v>&lt;=40</v>
      </c>
      <c r="O1359" t="s">
        <v>56</v>
      </c>
      <c r="P1359" t="s">
        <v>35</v>
      </c>
      <c r="Q1359">
        <v>44270</v>
      </c>
      <c r="R1359">
        <v>1650</v>
      </c>
      <c r="S1359" t="str">
        <f t="shared" si="299"/>
        <v>&lt;=2000</v>
      </c>
      <c r="T1359">
        <v>1501.31</v>
      </c>
      <c r="U1359" t="str">
        <f t="shared" si="300"/>
        <v>&gt;1500</v>
      </c>
      <c r="V1359" t="s">
        <v>587</v>
      </c>
      <c r="W1359">
        <v>44030</v>
      </c>
      <c r="X1359" s="12">
        <f t="shared" si="301"/>
        <v>3.7474449239155119E-2</v>
      </c>
      <c r="Y1359" t="str">
        <f t="shared" si="302"/>
        <v>&lt;=0.04</v>
      </c>
      <c r="Z1359" t="s">
        <v>32</v>
      </c>
      <c r="AA1359">
        <v>4</v>
      </c>
      <c r="AB1359">
        <v>3979.58</v>
      </c>
      <c r="AC1359" t="str">
        <f t="shared" si="303"/>
        <v>&lt;=4000</v>
      </c>
      <c r="AD1359">
        <v>989</v>
      </c>
      <c r="AE1359" t="str">
        <f t="shared" si="304"/>
        <v>&gt;120</v>
      </c>
      <c r="AF1359">
        <v>3979.58</v>
      </c>
      <c r="AG1359" t="str">
        <f t="shared" si="305"/>
        <v>&lt;=4000</v>
      </c>
      <c r="AH1359" t="s">
        <v>32</v>
      </c>
      <c r="AI1359" t="str">
        <f t="shared" si="306"/>
        <v/>
      </c>
      <c r="AJ1359" t="s">
        <v>32</v>
      </c>
      <c r="AK1359" t="str">
        <f t="shared" si="307"/>
        <v/>
      </c>
      <c r="AL1359">
        <v>12</v>
      </c>
      <c r="AM1359">
        <v>0</v>
      </c>
      <c r="AN1359">
        <v>12</v>
      </c>
      <c r="AO1359" t="s">
        <v>32</v>
      </c>
      <c r="AP1359">
        <v>1</v>
      </c>
    </row>
    <row r="1360" spans="1:42" x14ac:dyDescent="0.25">
      <c r="A1360">
        <v>201608</v>
      </c>
      <c r="B1360" t="str">
        <f t="shared" si="294"/>
        <v>2016-II</v>
      </c>
      <c r="C1360" t="s">
        <v>1417</v>
      </c>
      <c r="D1360" t="s">
        <v>1417</v>
      </c>
      <c r="E1360">
        <v>30146177</v>
      </c>
      <c r="F1360" t="s">
        <v>29</v>
      </c>
      <c r="G1360">
        <v>1</v>
      </c>
      <c r="H1360">
        <v>0</v>
      </c>
      <c r="I1360">
        <v>0</v>
      </c>
      <c r="J1360">
        <f t="shared" si="295"/>
        <v>0</v>
      </c>
      <c r="K1360" t="str">
        <f t="shared" si="296"/>
        <v>Modelamiento</v>
      </c>
      <c r="L1360">
        <f t="shared" si="297"/>
        <v>0</v>
      </c>
      <c r="M1360">
        <v>55</v>
      </c>
      <c r="N1360" t="str">
        <f t="shared" si="298"/>
        <v>&lt;=55</v>
      </c>
      <c r="O1360" t="s">
        <v>56</v>
      </c>
      <c r="P1360" t="s">
        <v>35</v>
      </c>
      <c r="Q1360">
        <v>43415</v>
      </c>
      <c r="R1360">
        <v>0</v>
      </c>
      <c r="S1360" t="str">
        <f t="shared" si="299"/>
        <v>=0</v>
      </c>
      <c r="T1360">
        <v>1418.21</v>
      </c>
      <c r="U1360" t="str">
        <f t="shared" si="300"/>
        <v>&lt;=1500</v>
      </c>
      <c r="V1360" t="s">
        <v>32</v>
      </c>
      <c r="W1360">
        <v>43415</v>
      </c>
      <c r="X1360" s="12">
        <f t="shared" si="301"/>
        <v>0</v>
      </c>
      <c r="Y1360" t="str">
        <f t="shared" si="302"/>
        <v>=0</v>
      </c>
      <c r="Z1360" t="s">
        <v>32</v>
      </c>
      <c r="AA1360">
        <v>4</v>
      </c>
      <c r="AB1360">
        <v>922.56</v>
      </c>
      <c r="AC1360" t="str">
        <f t="shared" si="303"/>
        <v>&lt;=1000</v>
      </c>
      <c r="AD1360">
        <v>4901</v>
      </c>
      <c r="AE1360" t="str">
        <f t="shared" si="304"/>
        <v>&gt;120</v>
      </c>
      <c r="AF1360">
        <v>922.56</v>
      </c>
      <c r="AG1360" t="str">
        <f t="shared" si="305"/>
        <v>&lt;=1000</v>
      </c>
      <c r="AH1360" t="s">
        <v>32</v>
      </c>
      <c r="AI1360" t="str">
        <f t="shared" si="306"/>
        <v/>
      </c>
      <c r="AJ1360" t="s">
        <v>32</v>
      </c>
      <c r="AK1360" t="str">
        <f t="shared" si="307"/>
        <v/>
      </c>
      <c r="AL1360">
        <v>12</v>
      </c>
      <c r="AM1360">
        <v>0</v>
      </c>
      <c r="AN1360">
        <v>12</v>
      </c>
      <c r="AO1360" t="s">
        <v>32</v>
      </c>
      <c r="AP1360">
        <v>1</v>
      </c>
    </row>
    <row r="1361" spans="1:42" x14ac:dyDescent="0.25">
      <c r="A1361">
        <v>201608</v>
      </c>
      <c r="B1361" t="str">
        <f t="shared" si="294"/>
        <v>2016-II</v>
      </c>
      <c r="C1361" t="s">
        <v>1418</v>
      </c>
      <c r="D1361" t="s">
        <v>1418</v>
      </c>
      <c r="E1361">
        <v>30135013</v>
      </c>
      <c r="F1361" t="s">
        <v>29</v>
      </c>
      <c r="G1361">
        <v>0</v>
      </c>
      <c r="H1361">
        <v>0</v>
      </c>
      <c r="I1361">
        <v>0</v>
      </c>
      <c r="J1361">
        <f t="shared" si="295"/>
        <v>0</v>
      </c>
      <c r="K1361" t="str">
        <f t="shared" si="296"/>
        <v>Modelamiento</v>
      </c>
      <c r="L1361">
        <f t="shared" si="297"/>
        <v>0</v>
      </c>
      <c r="M1361">
        <v>46</v>
      </c>
      <c r="N1361" t="str">
        <f t="shared" si="298"/>
        <v>&lt;=50</v>
      </c>
      <c r="O1361" t="s">
        <v>56</v>
      </c>
      <c r="P1361" t="s">
        <v>35</v>
      </c>
      <c r="Q1361">
        <v>45842</v>
      </c>
      <c r="R1361">
        <v>1500</v>
      </c>
      <c r="S1361" t="str">
        <f t="shared" si="299"/>
        <v>&lt;=1500</v>
      </c>
      <c r="T1361">
        <v>1552.69</v>
      </c>
      <c r="U1361" t="str">
        <f t="shared" si="300"/>
        <v>&gt;1500</v>
      </c>
      <c r="V1361" t="s">
        <v>589</v>
      </c>
      <c r="W1361">
        <v>45452</v>
      </c>
      <c r="X1361" s="12">
        <f t="shared" si="301"/>
        <v>3.3001848103493797E-2</v>
      </c>
      <c r="Y1361" t="str">
        <f t="shared" si="302"/>
        <v>&lt;=0.04</v>
      </c>
      <c r="Z1361" t="s">
        <v>32</v>
      </c>
      <c r="AA1361">
        <v>0</v>
      </c>
      <c r="AB1361">
        <v>2452.52</v>
      </c>
      <c r="AC1361" t="str">
        <f t="shared" si="303"/>
        <v>&lt;=3000</v>
      </c>
      <c r="AD1361">
        <v>0</v>
      </c>
      <c r="AE1361" t="str">
        <f t="shared" si="304"/>
        <v>=0</v>
      </c>
      <c r="AF1361">
        <v>0</v>
      </c>
      <c r="AG1361" t="str">
        <f t="shared" si="305"/>
        <v>&lt;=500</v>
      </c>
      <c r="AH1361" t="s">
        <v>32</v>
      </c>
      <c r="AI1361" t="str">
        <f t="shared" si="306"/>
        <v/>
      </c>
      <c r="AJ1361" t="s">
        <v>32</v>
      </c>
      <c r="AK1361" t="str">
        <f t="shared" si="307"/>
        <v/>
      </c>
      <c r="AL1361">
        <v>12</v>
      </c>
      <c r="AM1361">
        <v>12</v>
      </c>
      <c r="AN1361">
        <v>0</v>
      </c>
      <c r="AO1361">
        <v>1</v>
      </c>
      <c r="AP1361" t="s">
        <v>32</v>
      </c>
    </row>
    <row r="1362" spans="1:42" x14ac:dyDescent="0.25">
      <c r="A1362">
        <v>201608</v>
      </c>
      <c r="B1362" t="str">
        <f t="shared" si="294"/>
        <v>2016-II</v>
      </c>
      <c r="C1362" t="s">
        <v>1419</v>
      </c>
      <c r="D1362" t="s">
        <v>1419</v>
      </c>
      <c r="E1362">
        <v>30137584</v>
      </c>
      <c r="F1362" t="s">
        <v>29</v>
      </c>
      <c r="G1362">
        <v>0</v>
      </c>
      <c r="H1362">
        <v>0</v>
      </c>
      <c r="I1362">
        <v>0</v>
      </c>
      <c r="J1362">
        <f t="shared" si="295"/>
        <v>0</v>
      </c>
      <c r="K1362" t="str">
        <f t="shared" si="296"/>
        <v>Modelamiento</v>
      </c>
      <c r="L1362">
        <f t="shared" si="297"/>
        <v>0</v>
      </c>
      <c r="M1362">
        <v>31</v>
      </c>
      <c r="N1362" t="str">
        <f t="shared" si="298"/>
        <v>&lt;=35</v>
      </c>
      <c r="O1362" t="s">
        <v>56</v>
      </c>
      <c r="P1362" t="s">
        <v>39</v>
      </c>
      <c r="Q1362">
        <v>30530</v>
      </c>
      <c r="R1362">
        <v>499</v>
      </c>
      <c r="S1362" t="str">
        <f t="shared" si="299"/>
        <v>&lt;=500</v>
      </c>
      <c r="T1362">
        <v>978.3</v>
      </c>
      <c r="U1362" t="str">
        <f t="shared" si="300"/>
        <v>&lt;=1000</v>
      </c>
      <c r="V1362" t="s">
        <v>585</v>
      </c>
      <c r="W1362">
        <v>29139</v>
      </c>
      <c r="X1362" s="12">
        <f t="shared" si="301"/>
        <v>1.7124815539311576E-2</v>
      </c>
      <c r="Y1362" t="str">
        <f t="shared" si="302"/>
        <v>&lt;=0.02</v>
      </c>
      <c r="Z1362" t="s">
        <v>32</v>
      </c>
      <c r="AA1362">
        <v>0</v>
      </c>
      <c r="AB1362">
        <v>7681.48</v>
      </c>
      <c r="AC1362" t="str">
        <f t="shared" si="303"/>
        <v>&gt;5000</v>
      </c>
      <c r="AD1362">
        <v>0</v>
      </c>
      <c r="AE1362" t="str">
        <f t="shared" si="304"/>
        <v>=0</v>
      </c>
      <c r="AF1362">
        <v>0</v>
      </c>
      <c r="AG1362" t="str">
        <f t="shared" si="305"/>
        <v>&lt;=500</v>
      </c>
      <c r="AH1362">
        <v>2409.6</v>
      </c>
      <c r="AI1362" t="str">
        <f t="shared" si="306"/>
        <v>&lt;=3000</v>
      </c>
      <c r="AJ1362">
        <v>0.98209999999999997</v>
      </c>
      <c r="AK1362" t="str">
        <f t="shared" si="307"/>
        <v>&gt;0.9</v>
      </c>
      <c r="AL1362">
        <v>12</v>
      </c>
      <c r="AM1362">
        <v>12</v>
      </c>
      <c r="AN1362">
        <v>0</v>
      </c>
      <c r="AO1362">
        <v>1</v>
      </c>
      <c r="AP1362" t="s">
        <v>32</v>
      </c>
    </row>
    <row r="1363" spans="1:42" x14ac:dyDescent="0.25">
      <c r="A1363">
        <v>201608</v>
      </c>
      <c r="B1363" t="str">
        <f t="shared" si="294"/>
        <v>2016-II</v>
      </c>
      <c r="C1363" t="s">
        <v>1420</v>
      </c>
      <c r="D1363" t="s">
        <v>1420</v>
      </c>
      <c r="E1363">
        <v>30136866</v>
      </c>
      <c r="F1363" t="s">
        <v>29</v>
      </c>
      <c r="G1363">
        <v>0</v>
      </c>
      <c r="H1363">
        <v>0</v>
      </c>
      <c r="I1363">
        <v>0</v>
      </c>
      <c r="J1363">
        <f t="shared" si="295"/>
        <v>0</v>
      </c>
      <c r="K1363" t="str">
        <f t="shared" si="296"/>
        <v>Modelamiento</v>
      </c>
      <c r="L1363">
        <f t="shared" si="297"/>
        <v>0</v>
      </c>
      <c r="M1363">
        <v>49</v>
      </c>
      <c r="N1363" t="str">
        <f t="shared" si="298"/>
        <v>&lt;=50</v>
      </c>
      <c r="O1363" t="s">
        <v>56</v>
      </c>
      <c r="P1363" t="s">
        <v>35</v>
      </c>
      <c r="Q1363">
        <v>39985</v>
      </c>
      <c r="R1363">
        <v>1500</v>
      </c>
      <c r="S1363" t="str">
        <f t="shared" si="299"/>
        <v>&lt;=1500</v>
      </c>
      <c r="T1363">
        <v>1355.99</v>
      </c>
      <c r="U1363" t="str">
        <f t="shared" si="300"/>
        <v>&lt;=1400</v>
      </c>
      <c r="V1363" t="s">
        <v>589</v>
      </c>
      <c r="W1363">
        <v>39595</v>
      </c>
      <c r="X1363" s="12">
        <f t="shared" si="301"/>
        <v>3.7883571157974492E-2</v>
      </c>
      <c r="Y1363" t="str">
        <f t="shared" si="302"/>
        <v>&lt;=0.04</v>
      </c>
      <c r="Z1363" t="s">
        <v>32</v>
      </c>
      <c r="AA1363">
        <v>0</v>
      </c>
      <c r="AB1363">
        <v>29168.22</v>
      </c>
      <c r="AC1363" t="str">
        <f t="shared" si="303"/>
        <v>&gt;5000</v>
      </c>
      <c r="AD1363">
        <v>0</v>
      </c>
      <c r="AE1363" t="str">
        <f t="shared" si="304"/>
        <v>=0</v>
      </c>
      <c r="AF1363">
        <v>0</v>
      </c>
      <c r="AG1363" t="str">
        <f t="shared" si="305"/>
        <v>&lt;=500</v>
      </c>
      <c r="AH1363">
        <v>4937.42</v>
      </c>
      <c r="AI1363" t="str">
        <f t="shared" si="306"/>
        <v>&lt;=5000</v>
      </c>
      <c r="AJ1363">
        <v>0.91539999999999999</v>
      </c>
      <c r="AK1363" t="str">
        <f t="shared" si="307"/>
        <v>&gt;0.9</v>
      </c>
      <c r="AL1363">
        <v>12</v>
      </c>
      <c r="AM1363">
        <v>12</v>
      </c>
      <c r="AN1363">
        <v>0</v>
      </c>
      <c r="AO1363">
        <v>1</v>
      </c>
      <c r="AP1363" t="s">
        <v>32</v>
      </c>
    </row>
    <row r="1364" spans="1:42" x14ac:dyDescent="0.25">
      <c r="A1364">
        <v>201608</v>
      </c>
      <c r="B1364" t="str">
        <f t="shared" si="294"/>
        <v>2016-II</v>
      </c>
      <c r="C1364" t="s">
        <v>1421</v>
      </c>
      <c r="D1364" t="s">
        <v>1421</v>
      </c>
      <c r="E1364">
        <v>30132115</v>
      </c>
      <c r="F1364" t="s">
        <v>29</v>
      </c>
      <c r="G1364">
        <v>0</v>
      </c>
      <c r="H1364">
        <v>0</v>
      </c>
      <c r="I1364">
        <v>0</v>
      </c>
      <c r="J1364">
        <f t="shared" si="295"/>
        <v>0</v>
      </c>
      <c r="K1364" t="str">
        <f t="shared" si="296"/>
        <v>Modelamiento</v>
      </c>
      <c r="L1364">
        <f t="shared" si="297"/>
        <v>0</v>
      </c>
      <c r="M1364">
        <v>43</v>
      </c>
      <c r="N1364" t="str">
        <f t="shared" si="298"/>
        <v>&lt;=45</v>
      </c>
      <c r="O1364" t="s">
        <v>56</v>
      </c>
      <c r="P1364" t="s">
        <v>31</v>
      </c>
      <c r="Q1364">
        <v>47422</v>
      </c>
      <c r="R1364">
        <v>1800</v>
      </c>
      <c r="S1364" t="str">
        <f t="shared" si="299"/>
        <v>&lt;=2000</v>
      </c>
      <c r="T1364">
        <v>1605.21</v>
      </c>
      <c r="U1364" t="str">
        <f t="shared" si="300"/>
        <v>&gt;1500</v>
      </c>
      <c r="V1364" t="s">
        <v>597</v>
      </c>
      <c r="W1364">
        <v>47332</v>
      </c>
      <c r="X1364" s="12">
        <f t="shared" si="301"/>
        <v>3.8029240260289025E-2</v>
      </c>
      <c r="Y1364" t="str">
        <f t="shared" si="302"/>
        <v>&lt;=0.04</v>
      </c>
      <c r="Z1364" t="s">
        <v>32</v>
      </c>
      <c r="AA1364">
        <v>4</v>
      </c>
      <c r="AB1364">
        <v>760.34</v>
      </c>
      <c r="AC1364" t="str">
        <f t="shared" si="303"/>
        <v>&lt;=1000</v>
      </c>
      <c r="AD1364">
        <v>292</v>
      </c>
      <c r="AE1364" t="str">
        <f t="shared" si="304"/>
        <v>&gt;120</v>
      </c>
      <c r="AF1364">
        <v>760.34</v>
      </c>
      <c r="AG1364" t="str">
        <f t="shared" si="305"/>
        <v>&lt;=1000</v>
      </c>
      <c r="AH1364" t="s">
        <v>32</v>
      </c>
      <c r="AI1364" t="str">
        <f t="shared" si="306"/>
        <v/>
      </c>
      <c r="AJ1364" t="s">
        <v>32</v>
      </c>
      <c r="AK1364" t="str">
        <f t="shared" si="307"/>
        <v/>
      </c>
      <c r="AL1364">
        <v>5</v>
      </c>
      <c r="AM1364">
        <v>0</v>
      </c>
      <c r="AN1364">
        <v>5</v>
      </c>
      <c r="AO1364" t="s">
        <v>32</v>
      </c>
      <c r="AP1364">
        <v>8</v>
      </c>
    </row>
    <row r="1365" spans="1:42" x14ac:dyDescent="0.25">
      <c r="A1365">
        <v>201608</v>
      </c>
      <c r="B1365" t="str">
        <f t="shared" si="294"/>
        <v>2016-II</v>
      </c>
      <c r="C1365" t="s">
        <v>1422</v>
      </c>
      <c r="D1365" t="s">
        <v>1422</v>
      </c>
      <c r="E1365">
        <v>30134914</v>
      </c>
      <c r="F1365" t="s">
        <v>29</v>
      </c>
      <c r="G1365">
        <v>1</v>
      </c>
      <c r="H1365">
        <v>0</v>
      </c>
      <c r="I1365">
        <v>0</v>
      </c>
      <c r="J1365">
        <f t="shared" si="295"/>
        <v>0</v>
      </c>
      <c r="K1365" t="str">
        <f t="shared" si="296"/>
        <v>Modelamiento</v>
      </c>
      <c r="L1365">
        <f t="shared" si="297"/>
        <v>0</v>
      </c>
      <c r="M1365">
        <v>21</v>
      </c>
      <c r="N1365" t="str">
        <f t="shared" si="298"/>
        <v>&lt;=25</v>
      </c>
      <c r="O1365" t="s">
        <v>56</v>
      </c>
      <c r="P1365" t="s">
        <v>39</v>
      </c>
      <c r="Q1365">
        <v>34929</v>
      </c>
      <c r="R1365">
        <v>1500</v>
      </c>
      <c r="S1365" t="str">
        <f t="shared" si="299"/>
        <v>&lt;=1500</v>
      </c>
      <c r="T1365">
        <v>1288.5999999999999</v>
      </c>
      <c r="U1365" t="str">
        <f t="shared" si="300"/>
        <v>&lt;=1300</v>
      </c>
      <c r="V1365" t="s">
        <v>589</v>
      </c>
      <c r="W1365">
        <v>34539</v>
      </c>
      <c r="X1365" s="12">
        <f t="shared" si="301"/>
        <v>4.3429167028576389E-2</v>
      </c>
      <c r="Y1365" t="str">
        <f t="shared" si="302"/>
        <v>&lt;=0.05</v>
      </c>
      <c r="Z1365" t="s">
        <v>32</v>
      </c>
      <c r="AA1365">
        <v>4</v>
      </c>
      <c r="AB1365">
        <v>1688.08</v>
      </c>
      <c r="AC1365" t="str">
        <f t="shared" si="303"/>
        <v>&lt;=2000</v>
      </c>
      <c r="AD1365">
        <v>855</v>
      </c>
      <c r="AE1365" t="str">
        <f t="shared" si="304"/>
        <v>&gt;120</v>
      </c>
      <c r="AF1365">
        <v>1688.08</v>
      </c>
      <c r="AG1365" t="str">
        <f t="shared" si="305"/>
        <v>&lt;=2000</v>
      </c>
      <c r="AH1365" t="s">
        <v>32</v>
      </c>
      <c r="AI1365" t="str">
        <f t="shared" si="306"/>
        <v/>
      </c>
      <c r="AJ1365" t="s">
        <v>32</v>
      </c>
      <c r="AK1365" t="str">
        <f t="shared" si="307"/>
        <v/>
      </c>
      <c r="AL1365">
        <v>12</v>
      </c>
      <c r="AM1365">
        <v>0</v>
      </c>
      <c r="AN1365">
        <v>12</v>
      </c>
      <c r="AO1365" t="s">
        <v>32</v>
      </c>
      <c r="AP1365">
        <v>1</v>
      </c>
    </row>
    <row r="1366" spans="1:42" x14ac:dyDescent="0.25">
      <c r="A1366">
        <v>201608</v>
      </c>
      <c r="B1366" t="str">
        <f t="shared" si="294"/>
        <v>2016-II</v>
      </c>
      <c r="C1366" t="s">
        <v>1423</v>
      </c>
      <c r="D1366" t="s">
        <v>1423</v>
      </c>
      <c r="E1366">
        <v>30135983</v>
      </c>
      <c r="F1366" t="s">
        <v>29</v>
      </c>
      <c r="G1366">
        <v>0</v>
      </c>
      <c r="H1366">
        <v>0</v>
      </c>
      <c r="I1366">
        <v>0</v>
      </c>
      <c r="J1366">
        <f t="shared" si="295"/>
        <v>0</v>
      </c>
      <c r="K1366" t="str">
        <f t="shared" si="296"/>
        <v>Modelamiento</v>
      </c>
      <c r="L1366">
        <f t="shared" si="297"/>
        <v>0</v>
      </c>
      <c r="M1366">
        <v>32</v>
      </c>
      <c r="N1366" t="str">
        <f t="shared" si="298"/>
        <v>&lt;=35</v>
      </c>
      <c r="O1366" t="s">
        <v>72</v>
      </c>
      <c r="P1366" t="s">
        <v>31</v>
      </c>
      <c r="Q1366">
        <v>44109</v>
      </c>
      <c r="R1366">
        <v>1500</v>
      </c>
      <c r="S1366" t="str">
        <f t="shared" si="299"/>
        <v>&lt;=1500</v>
      </c>
      <c r="T1366">
        <v>1493.07</v>
      </c>
      <c r="U1366" t="str">
        <f t="shared" si="300"/>
        <v>&lt;=1500</v>
      </c>
      <c r="V1366" t="s">
        <v>589</v>
      </c>
      <c r="W1366">
        <v>43719</v>
      </c>
      <c r="X1366" s="12">
        <f t="shared" si="301"/>
        <v>3.431002538941879E-2</v>
      </c>
      <c r="Y1366" t="str">
        <f t="shared" si="302"/>
        <v>&lt;=0.04</v>
      </c>
      <c r="Z1366" t="s">
        <v>32</v>
      </c>
      <c r="AA1366">
        <v>0</v>
      </c>
      <c r="AB1366">
        <v>13774.04</v>
      </c>
      <c r="AC1366" t="str">
        <f t="shared" si="303"/>
        <v>&gt;5000</v>
      </c>
      <c r="AD1366">
        <v>0</v>
      </c>
      <c r="AE1366" t="str">
        <f t="shared" si="304"/>
        <v>=0</v>
      </c>
      <c r="AF1366">
        <v>0</v>
      </c>
      <c r="AG1366" t="str">
        <f t="shared" si="305"/>
        <v>&lt;=500</v>
      </c>
      <c r="AH1366" t="s">
        <v>32</v>
      </c>
      <c r="AI1366" t="str">
        <f t="shared" si="306"/>
        <v/>
      </c>
      <c r="AJ1366" t="s">
        <v>32</v>
      </c>
      <c r="AK1366" t="str">
        <f t="shared" si="307"/>
        <v/>
      </c>
      <c r="AL1366">
        <v>11</v>
      </c>
      <c r="AM1366">
        <v>11</v>
      </c>
      <c r="AN1366">
        <v>0</v>
      </c>
      <c r="AO1366">
        <v>1</v>
      </c>
      <c r="AP1366" t="s">
        <v>32</v>
      </c>
    </row>
    <row r="1367" spans="1:42" x14ac:dyDescent="0.25">
      <c r="A1367">
        <v>201608</v>
      </c>
      <c r="B1367" t="str">
        <f t="shared" si="294"/>
        <v>2016-II</v>
      </c>
      <c r="C1367" t="s">
        <v>1424</v>
      </c>
      <c r="D1367" t="s">
        <v>1424</v>
      </c>
      <c r="E1367">
        <v>30135861</v>
      </c>
      <c r="F1367" t="s">
        <v>29</v>
      </c>
      <c r="G1367">
        <v>0</v>
      </c>
      <c r="H1367">
        <v>0</v>
      </c>
      <c r="I1367">
        <v>0</v>
      </c>
      <c r="J1367">
        <f t="shared" si="295"/>
        <v>0</v>
      </c>
      <c r="K1367" t="str">
        <f t="shared" si="296"/>
        <v>Modelamiento</v>
      </c>
      <c r="L1367">
        <f t="shared" si="297"/>
        <v>0</v>
      </c>
      <c r="M1367">
        <v>26</v>
      </c>
      <c r="N1367" t="str">
        <f t="shared" si="298"/>
        <v>&lt;=30</v>
      </c>
      <c r="O1367" t="s">
        <v>56</v>
      </c>
      <c r="P1367" t="s">
        <v>31</v>
      </c>
      <c r="Q1367">
        <v>47422</v>
      </c>
      <c r="R1367">
        <v>1800</v>
      </c>
      <c r="S1367" t="str">
        <f t="shared" si="299"/>
        <v>&lt;=2000</v>
      </c>
      <c r="T1367">
        <v>1578.16</v>
      </c>
      <c r="U1367" t="str">
        <f t="shared" si="300"/>
        <v>&gt;1500</v>
      </c>
      <c r="V1367" t="s">
        <v>597</v>
      </c>
      <c r="W1367">
        <v>47332</v>
      </c>
      <c r="X1367" s="12">
        <f t="shared" si="301"/>
        <v>3.8029240260289025E-2</v>
      </c>
      <c r="Y1367" t="str">
        <f t="shared" si="302"/>
        <v>&lt;=0.04</v>
      </c>
      <c r="Z1367" t="s">
        <v>32</v>
      </c>
      <c r="AA1367">
        <v>4</v>
      </c>
      <c r="AB1367">
        <v>1157.8800000000001</v>
      </c>
      <c r="AC1367" t="str">
        <f t="shared" si="303"/>
        <v>&lt;=2000</v>
      </c>
      <c r="AD1367">
        <v>1398</v>
      </c>
      <c r="AE1367" t="str">
        <f t="shared" si="304"/>
        <v>&gt;120</v>
      </c>
      <c r="AF1367">
        <v>1157.8800000000001</v>
      </c>
      <c r="AG1367" t="str">
        <f t="shared" si="305"/>
        <v>&lt;=2000</v>
      </c>
      <c r="AH1367" t="s">
        <v>32</v>
      </c>
      <c r="AI1367" t="str">
        <f t="shared" si="306"/>
        <v/>
      </c>
      <c r="AJ1367" t="s">
        <v>32</v>
      </c>
      <c r="AK1367" t="str">
        <f t="shared" si="307"/>
        <v/>
      </c>
      <c r="AL1367">
        <v>7</v>
      </c>
      <c r="AM1367">
        <v>0</v>
      </c>
      <c r="AN1367">
        <v>7</v>
      </c>
      <c r="AO1367" t="s">
        <v>32</v>
      </c>
      <c r="AP1367">
        <v>6</v>
      </c>
    </row>
    <row r="1368" spans="1:42" x14ac:dyDescent="0.25">
      <c r="A1368">
        <v>201608</v>
      </c>
      <c r="B1368" t="str">
        <f t="shared" si="294"/>
        <v>2016-II</v>
      </c>
      <c r="C1368" t="s">
        <v>1425</v>
      </c>
      <c r="D1368" t="s">
        <v>1425</v>
      </c>
      <c r="E1368">
        <v>30136071</v>
      </c>
      <c r="F1368" t="s">
        <v>29</v>
      </c>
      <c r="G1368">
        <v>0</v>
      </c>
      <c r="H1368">
        <v>0</v>
      </c>
      <c r="I1368">
        <v>0</v>
      </c>
      <c r="J1368">
        <f t="shared" si="295"/>
        <v>1</v>
      </c>
      <c r="K1368" t="str">
        <f t="shared" si="296"/>
        <v>Perfil</v>
      </c>
      <c r="L1368">
        <f t="shared" si="297"/>
        <v>0</v>
      </c>
      <c r="M1368">
        <v>27</v>
      </c>
      <c r="N1368" t="str">
        <f t="shared" si="298"/>
        <v>&lt;=30</v>
      </c>
      <c r="O1368" t="s">
        <v>41</v>
      </c>
      <c r="P1368" t="s">
        <v>39</v>
      </c>
      <c r="Q1368">
        <v>46985</v>
      </c>
      <c r="R1368">
        <v>1500</v>
      </c>
      <c r="S1368" t="str">
        <f t="shared" si="299"/>
        <v>&lt;=1500</v>
      </c>
      <c r="T1368">
        <v>1363.13</v>
      </c>
      <c r="U1368" t="str">
        <f t="shared" si="300"/>
        <v>&lt;=1400</v>
      </c>
      <c r="V1368" t="s">
        <v>597</v>
      </c>
      <c r="W1368">
        <v>46595</v>
      </c>
      <c r="X1368" s="12">
        <f t="shared" si="301"/>
        <v>3.219229531065565E-2</v>
      </c>
      <c r="Y1368" t="str">
        <f t="shared" si="302"/>
        <v>&lt;=0.04</v>
      </c>
      <c r="Z1368" t="s">
        <v>32</v>
      </c>
      <c r="AA1368">
        <v>3</v>
      </c>
      <c r="AB1368">
        <v>5088.3100000000004</v>
      </c>
      <c r="AC1368" t="str">
        <f t="shared" si="303"/>
        <v>&gt;5000</v>
      </c>
      <c r="AD1368">
        <v>139</v>
      </c>
      <c r="AE1368" t="str">
        <f t="shared" si="304"/>
        <v>&gt;120</v>
      </c>
      <c r="AF1368">
        <v>0</v>
      </c>
      <c r="AG1368" t="str">
        <f t="shared" si="305"/>
        <v>&lt;=500</v>
      </c>
      <c r="AH1368">
        <v>3300.32</v>
      </c>
      <c r="AI1368" t="str">
        <f t="shared" si="306"/>
        <v>&lt;=4000</v>
      </c>
      <c r="AJ1368">
        <v>1</v>
      </c>
      <c r="AK1368" t="str">
        <f t="shared" si="307"/>
        <v>&gt;0.9</v>
      </c>
      <c r="AL1368">
        <v>12</v>
      </c>
      <c r="AM1368">
        <v>4</v>
      </c>
      <c r="AN1368">
        <v>0</v>
      </c>
      <c r="AO1368">
        <v>4</v>
      </c>
      <c r="AP1368" t="s">
        <v>32</v>
      </c>
    </row>
    <row r="1369" spans="1:42" x14ac:dyDescent="0.25">
      <c r="A1369">
        <v>201608</v>
      </c>
      <c r="B1369" t="str">
        <f t="shared" si="294"/>
        <v>2016-II</v>
      </c>
      <c r="C1369" t="s">
        <v>1426</v>
      </c>
      <c r="D1369" t="s">
        <v>1426</v>
      </c>
      <c r="E1369">
        <v>30137900</v>
      </c>
      <c r="F1369" t="s">
        <v>29</v>
      </c>
      <c r="G1369">
        <v>0</v>
      </c>
      <c r="H1369">
        <v>0</v>
      </c>
      <c r="I1369">
        <v>0</v>
      </c>
      <c r="J1369">
        <f t="shared" si="295"/>
        <v>0</v>
      </c>
      <c r="K1369" t="str">
        <f t="shared" si="296"/>
        <v>Modelamiento</v>
      </c>
      <c r="L1369">
        <f t="shared" si="297"/>
        <v>0</v>
      </c>
      <c r="M1369">
        <v>22</v>
      </c>
      <c r="N1369" t="str">
        <f t="shared" si="298"/>
        <v>&lt;=25</v>
      </c>
      <c r="O1369" t="s">
        <v>56</v>
      </c>
      <c r="P1369" t="s">
        <v>39</v>
      </c>
      <c r="Q1369">
        <v>34487</v>
      </c>
      <c r="R1369">
        <v>1650</v>
      </c>
      <c r="S1369" t="str">
        <f t="shared" si="299"/>
        <v>&lt;=2000</v>
      </c>
      <c r="T1369">
        <v>1146.99</v>
      </c>
      <c r="U1369" t="str">
        <f t="shared" si="300"/>
        <v>&lt;=1200</v>
      </c>
      <c r="V1369" t="s">
        <v>601</v>
      </c>
      <c r="W1369">
        <v>34247</v>
      </c>
      <c r="X1369" s="12">
        <f t="shared" si="301"/>
        <v>4.8179402575408065E-2</v>
      </c>
      <c r="Y1369" t="str">
        <f t="shared" si="302"/>
        <v>&lt;=0.05</v>
      </c>
      <c r="Z1369" t="s">
        <v>32</v>
      </c>
      <c r="AA1369">
        <v>4</v>
      </c>
      <c r="AB1369">
        <v>2071.8000000000002</v>
      </c>
      <c r="AC1369" t="str">
        <f t="shared" si="303"/>
        <v>&lt;=3000</v>
      </c>
      <c r="AD1369">
        <v>147</v>
      </c>
      <c r="AE1369" t="str">
        <f t="shared" si="304"/>
        <v>&gt;120</v>
      </c>
      <c r="AF1369">
        <v>0</v>
      </c>
      <c r="AG1369" t="str">
        <f t="shared" si="305"/>
        <v>&lt;=500</v>
      </c>
      <c r="AH1369" t="s">
        <v>32</v>
      </c>
      <c r="AI1369" t="str">
        <f t="shared" si="306"/>
        <v/>
      </c>
      <c r="AJ1369">
        <v>1</v>
      </c>
      <c r="AK1369" t="str">
        <f t="shared" si="307"/>
        <v>&gt;0.9</v>
      </c>
      <c r="AL1369">
        <v>2</v>
      </c>
      <c r="AM1369">
        <v>0</v>
      </c>
      <c r="AN1369">
        <v>1</v>
      </c>
      <c r="AO1369" t="s">
        <v>32</v>
      </c>
      <c r="AP1369">
        <v>11</v>
      </c>
    </row>
    <row r="1370" spans="1:42" x14ac:dyDescent="0.25">
      <c r="A1370">
        <v>201608</v>
      </c>
      <c r="B1370" t="str">
        <f t="shared" si="294"/>
        <v>2016-II</v>
      </c>
      <c r="C1370" t="s">
        <v>1427</v>
      </c>
      <c r="D1370" t="s">
        <v>1427</v>
      </c>
      <c r="E1370">
        <v>30133711</v>
      </c>
      <c r="F1370" t="s">
        <v>29</v>
      </c>
      <c r="G1370">
        <v>0</v>
      </c>
      <c r="H1370">
        <v>0</v>
      </c>
      <c r="I1370">
        <v>0</v>
      </c>
      <c r="J1370">
        <f t="shared" si="295"/>
        <v>0</v>
      </c>
      <c r="K1370" t="str">
        <f t="shared" si="296"/>
        <v>Modelamiento</v>
      </c>
      <c r="L1370">
        <f t="shared" si="297"/>
        <v>0</v>
      </c>
      <c r="M1370">
        <v>38</v>
      </c>
      <c r="N1370" t="str">
        <f t="shared" si="298"/>
        <v>&lt;=40</v>
      </c>
      <c r="O1370" t="s">
        <v>56</v>
      </c>
      <c r="P1370" t="s">
        <v>35</v>
      </c>
      <c r="Q1370">
        <v>39985</v>
      </c>
      <c r="R1370">
        <v>1500</v>
      </c>
      <c r="S1370" t="str">
        <f t="shared" si="299"/>
        <v>&lt;=1500</v>
      </c>
      <c r="T1370">
        <v>1353.47</v>
      </c>
      <c r="U1370" t="str">
        <f t="shared" si="300"/>
        <v>&lt;=1400</v>
      </c>
      <c r="V1370" t="s">
        <v>589</v>
      </c>
      <c r="W1370">
        <v>39595</v>
      </c>
      <c r="X1370" s="12">
        <f t="shared" si="301"/>
        <v>3.7883571157974492E-2</v>
      </c>
      <c r="Y1370" t="str">
        <f t="shared" si="302"/>
        <v>&lt;=0.04</v>
      </c>
      <c r="Z1370" t="s">
        <v>32</v>
      </c>
      <c r="AA1370">
        <v>0</v>
      </c>
      <c r="AB1370">
        <v>704.7</v>
      </c>
      <c r="AC1370" t="str">
        <f t="shared" si="303"/>
        <v>&lt;=1000</v>
      </c>
      <c r="AD1370">
        <v>0</v>
      </c>
      <c r="AE1370" t="str">
        <f t="shared" si="304"/>
        <v>=0</v>
      </c>
      <c r="AF1370">
        <v>0</v>
      </c>
      <c r="AG1370" t="str">
        <f t="shared" si="305"/>
        <v>&lt;=500</v>
      </c>
      <c r="AH1370">
        <v>700</v>
      </c>
      <c r="AI1370" t="str">
        <f t="shared" si="306"/>
        <v>&lt;=1000</v>
      </c>
      <c r="AJ1370">
        <v>1</v>
      </c>
      <c r="AK1370" t="str">
        <f t="shared" si="307"/>
        <v>&gt;0.9</v>
      </c>
      <c r="AL1370">
        <v>2</v>
      </c>
      <c r="AM1370">
        <v>2</v>
      </c>
      <c r="AN1370">
        <v>0</v>
      </c>
      <c r="AO1370">
        <v>1</v>
      </c>
      <c r="AP1370" t="s">
        <v>32</v>
      </c>
    </row>
    <row r="1371" spans="1:42" x14ac:dyDescent="0.25">
      <c r="A1371">
        <v>201608</v>
      </c>
      <c r="B1371" t="str">
        <f t="shared" si="294"/>
        <v>2016-II</v>
      </c>
      <c r="C1371" t="s">
        <v>1428</v>
      </c>
      <c r="D1371" t="s">
        <v>1428</v>
      </c>
      <c r="E1371">
        <v>30137498</v>
      </c>
      <c r="F1371" t="s">
        <v>29</v>
      </c>
      <c r="G1371">
        <v>0</v>
      </c>
      <c r="H1371">
        <v>0</v>
      </c>
      <c r="I1371">
        <v>0</v>
      </c>
      <c r="J1371">
        <f t="shared" si="295"/>
        <v>0</v>
      </c>
      <c r="K1371" t="str">
        <f t="shared" si="296"/>
        <v>Modelamiento</v>
      </c>
      <c r="L1371">
        <f t="shared" si="297"/>
        <v>0</v>
      </c>
      <c r="M1371">
        <v>27</v>
      </c>
      <c r="N1371" t="str">
        <f t="shared" si="298"/>
        <v>&lt;=30</v>
      </c>
      <c r="O1371" t="s">
        <v>56</v>
      </c>
      <c r="P1371" t="s">
        <v>31</v>
      </c>
      <c r="Q1371">
        <v>45692</v>
      </c>
      <c r="R1371">
        <v>1650</v>
      </c>
      <c r="S1371" t="str">
        <f t="shared" si="299"/>
        <v>&lt;=2000</v>
      </c>
      <c r="T1371">
        <v>1545.7</v>
      </c>
      <c r="U1371" t="str">
        <f t="shared" si="300"/>
        <v>&gt;1500</v>
      </c>
      <c r="V1371" t="s">
        <v>589</v>
      </c>
      <c r="W1371">
        <v>45452</v>
      </c>
      <c r="X1371" s="12">
        <f t="shared" si="301"/>
        <v>3.6302032913843173E-2</v>
      </c>
      <c r="Y1371" t="str">
        <f t="shared" si="302"/>
        <v>&lt;=0.04</v>
      </c>
      <c r="Z1371" t="s">
        <v>32</v>
      </c>
      <c r="AA1371">
        <v>4</v>
      </c>
      <c r="AB1371">
        <v>1211.96</v>
      </c>
      <c r="AC1371" t="str">
        <f t="shared" si="303"/>
        <v>&lt;=2000</v>
      </c>
      <c r="AD1371">
        <v>619</v>
      </c>
      <c r="AE1371" t="str">
        <f t="shared" si="304"/>
        <v>&gt;120</v>
      </c>
      <c r="AF1371">
        <v>1211.96</v>
      </c>
      <c r="AG1371" t="str">
        <f t="shared" si="305"/>
        <v>&lt;=2000</v>
      </c>
      <c r="AH1371" t="s">
        <v>32</v>
      </c>
      <c r="AI1371" t="str">
        <f t="shared" si="306"/>
        <v/>
      </c>
      <c r="AJ1371" t="s">
        <v>32</v>
      </c>
      <c r="AK1371" t="str">
        <f t="shared" si="307"/>
        <v/>
      </c>
      <c r="AL1371">
        <v>12</v>
      </c>
      <c r="AM1371">
        <v>0</v>
      </c>
      <c r="AN1371">
        <v>12</v>
      </c>
      <c r="AO1371" t="s">
        <v>32</v>
      </c>
      <c r="AP1371">
        <v>1</v>
      </c>
    </row>
    <row r="1372" spans="1:42" x14ac:dyDescent="0.25">
      <c r="A1372">
        <v>201608</v>
      </c>
      <c r="B1372" t="str">
        <f t="shared" si="294"/>
        <v>2016-II</v>
      </c>
      <c r="C1372" t="s">
        <v>1429</v>
      </c>
      <c r="D1372" t="s">
        <v>1429</v>
      </c>
      <c r="E1372">
        <v>30136054</v>
      </c>
      <c r="F1372" t="s">
        <v>29</v>
      </c>
      <c r="G1372">
        <v>0</v>
      </c>
      <c r="H1372">
        <v>0</v>
      </c>
      <c r="I1372">
        <v>0</v>
      </c>
      <c r="J1372">
        <f t="shared" si="295"/>
        <v>0</v>
      </c>
      <c r="K1372" t="str">
        <f t="shared" si="296"/>
        <v>Modelamiento</v>
      </c>
      <c r="L1372">
        <f t="shared" si="297"/>
        <v>0</v>
      </c>
      <c r="M1372">
        <v>54</v>
      </c>
      <c r="N1372" t="str">
        <f t="shared" si="298"/>
        <v>&lt;=55</v>
      </c>
      <c r="O1372" t="s">
        <v>56</v>
      </c>
      <c r="P1372" t="s">
        <v>31</v>
      </c>
      <c r="Q1372">
        <v>39985</v>
      </c>
      <c r="R1372">
        <v>1500</v>
      </c>
      <c r="S1372" t="str">
        <f t="shared" si="299"/>
        <v>&lt;=1500</v>
      </c>
      <c r="T1372">
        <v>1355.99</v>
      </c>
      <c r="U1372" t="str">
        <f t="shared" si="300"/>
        <v>&lt;=1400</v>
      </c>
      <c r="V1372" t="s">
        <v>589</v>
      </c>
      <c r="W1372">
        <v>39595</v>
      </c>
      <c r="X1372" s="12">
        <f t="shared" si="301"/>
        <v>3.7883571157974492E-2</v>
      </c>
      <c r="Y1372" t="str">
        <f t="shared" si="302"/>
        <v>&lt;=0.04</v>
      </c>
      <c r="Z1372" t="s">
        <v>32</v>
      </c>
      <c r="AA1372">
        <v>4</v>
      </c>
      <c r="AB1372">
        <v>753.33</v>
      </c>
      <c r="AC1372" t="str">
        <f t="shared" si="303"/>
        <v>&lt;=1000</v>
      </c>
      <c r="AD1372">
        <v>180</v>
      </c>
      <c r="AE1372" t="str">
        <f t="shared" si="304"/>
        <v>&gt;120</v>
      </c>
      <c r="AF1372">
        <v>683.17</v>
      </c>
      <c r="AG1372" t="str">
        <f t="shared" si="305"/>
        <v>&lt;=1000</v>
      </c>
      <c r="AH1372" t="s">
        <v>32</v>
      </c>
      <c r="AI1372" t="str">
        <f t="shared" si="306"/>
        <v/>
      </c>
      <c r="AJ1372" t="s">
        <v>32</v>
      </c>
      <c r="AK1372" t="str">
        <f t="shared" si="307"/>
        <v/>
      </c>
      <c r="AL1372">
        <v>7</v>
      </c>
      <c r="AM1372">
        <v>0</v>
      </c>
      <c r="AN1372">
        <v>7</v>
      </c>
      <c r="AO1372" t="s">
        <v>32</v>
      </c>
      <c r="AP1372">
        <v>6</v>
      </c>
    </row>
    <row r="1373" spans="1:42" x14ac:dyDescent="0.25">
      <c r="A1373">
        <v>201608</v>
      </c>
      <c r="B1373" t="str">
        <f t="shared" si="294"/>
        <v>2016-II</v>
      </c>
      <c r="C1373" t="s">
        <v>1430</v>
      </c>
      <c r="D1373" t="s">
        <v>1430</v>
      </c>
      <c r="E1373">
        <v>30139270</v>
      </c>
      <c r="F1373" t="s">
        <v>29</v>
      </c>
      <c r="G1373">
        <v>1</v>
      </c>
      <c r="H1373">
        <v>0</v>
      </c>
      <c r="I1373">
        <v>0</v>
      </c>
      <c r="J1373">
        <f t="shared" si="295"/>
        <v>0</v>
      </c>
      <c r="K1373" t="str">
        <f t="shared" si="296"/>
        <v>Modelamiento</v>
      </c>
      <c r="L1373">
        <f t="shared" si="297"/>
        <v>0</v>
      </c>
      <c r="M1373">
        <v>26</v>
      </c>
      <c r="N1373" t="str">
        <f t="shared" si="298"/>
        <v>&lt;=30</v>
      </c>
      <c r="O1373" t="s">
        <v>56</v>
      </c>
      <c r="P1373" t="s">
        <v>39</v>
      </c>
      <c r="Q1373">
        <v>47722</v>
      </c>
      <c r="R1373">
        <v>1500</v>
      </c>
      <c r="S1373" t="str">
        <f t="shared" si="299"/>
        <v>&lt;=1500</v>
      </c>
      <c r="T1373">
        <v>1614.37</v>
      </c>
      <c r="U1373" t="str">
        <f t="shared" si="300"/>
        <v>&gt;1500</v>
      </c>
      <c r="V1373" t="s">
        <v>597</v>
      </c>
      <c r="W1373">
        <v>47332</v>
      </c>
      <c r="X1373" s="12">
        <f t="shared" si="301"/>
        <v>3.1691033550240853E-2</v>
      </c>
      <c r="Y1373" t="str">
        <f t="shared" si="302"/>
        <v>&lt;=0.04</v>
      </c>
      <c r="Z1373" t="s">
        <v>32</v>
      </c>
      <c r="AA1373">
        <v>0</v>
      </c>
      <c r="AB1373">
        <v>3000</v>
      </c>
      <c r="AC1373" t="str">
        <f t="shared" si="303"/>
        <v>&lt;=3000</v>
      </c>
      <c r="AD1373">
        <v>0</v>
      </c>
      <c r="AE1373" t="str">
        <f t="shared" si="304"/>
        <v>=0</v>
      </c>
      <c r="AF1373">
        <v>0</v>
      </c>
      <c r="AG1373" t="str">
        <f t="shared" si="305"/>
        <v>&lt;=500</v>
      </c>
      <c r="AH1373" t="s">
        <v>32</v>
      </c>
      <c r="AI1373" t="str">
        <f t="shared" si="306"/>
        <v/>
      </c>
      <c r="AJ1373" t="s">
        <v>32</v>
      </c>
      <c r="AK1373" t="str">
        <f t="shared" si="307"/>
        <v/>
      </c>
      <c r="AL1373">
        <v>10</v>
      </c>
      <c r="AM1373">
        <v>10</v>
      </c>
      <c r="AN1373">
        <v>0</v>
      </c>
      <c r="AO1373">
        <v>1</v>
      </c>
      <c r="AP1373" t="s">
        <v>32</v>
      </c>
    </row>
    <row r="1374" spans="1:42" x14ac:dyDescent="0.25">
      <c r="A1374">
        <v>201608</v>
      </c>
      <c r="B1374" t="str">
        <f t="shared" si="294"/>
        <v>2016-II</v>
      </c>
      <c r="C1374" t="s">
        <v>1431</v>
      </c>
      <c r="D1374" t="s">
        <v>1431</v>
      </c>
      <c r="E1374">
        <v>30135401</v>
      </c>
      <c r="F1374" t="s">
        <v>29</v>
      </c>
      <c r="G1374">
        <v>0</v>
      </c>
      <c r="H1374">
        <v>0</v>
      </c>
      <c r="I1374">
        <v>0</v>
      </c>
      <c r="J1374">
        <f t="shared" si="295"/>
        <v>0</v>
      </c>
      <c r="K1374" t="str">
        <f t="shared" si="296"/>
        <v>Modelamiento</v>
      </c>
      <c r="L1374">
        <f t="shared" si="297"/>
        <v>0</v>
      </c>
      <c r="M1374">
        <v>39</v>
      </c>
      <c r="N1374" t="str">
        <f t="shared" si="298"/>
        <v>&lt;=40</v>
      </c>
      <c r="O1374" t="s">
        <v>56</v>
      </c>
      <c r="P1374" t="s">
        <v>35</v>
      </c>
      <c r="Q1374">
        <v>30530</v>
      </c>
      <c r="R1374">
        <v>499</v>
      </c>
      <c r="S1374" t="str">
        <f t="shared" si="299"/>
        <v>&lt;=500</v>
      </c>
      <c r="T1374">
        <v>978.3</v>
      </c>
      <c r="U1374" t="str">
        <f t="shared" si="300"/>
        <v>&lt;=1000</v>
      </c>
      <c r="V1374" t="s">
        <v>585</v>
      </c>
      <c r="W1374">
        <v>29139</v>
      </c>
      <c r="X1374" s="12">
        <f t="shared" si="301"/>
        <v>1.7124815539311576E-2</v>
      </c>
      <c r="Y1374" t="str">
        <f t="shared" si="302"/>
        <v>&lt;=0.02</v>
      </c>
      <c r="Z1374" t="s">
        <v>32</v>
      </c>
      <c r="AA1374">
        <v>4</v>
      </c>
      <c r="AB1374">
        <v>3539.07</v>
      </c>
      <c r="AC1374" t="str">
        <f t="shared" si="303"/>
        <v>&lt;=4000</v>
      </c>
      <c r="AD1374">
        <v>541</v>
      </c>
      <c r="AE1374" t="str">
        <f t="shared" si="304"/>
        <v>&gt;120</v>
      </c>
      <c r="AF1374">
        <v>1968.69</v>
      </c>
      <c r="AG1374" t="str">
        <f t="shared" si="305"/>
        <v>&lt;=2000</v>
      </c>
      <c r="AH1374">
        <v>1144.98</v>
      </c>
      <c r="AI1374" t="str">
        <f t="shared" si="306"/>
        <v>&lt;=2000</v>
      </c>
      <c r="AJ1374">
        <v>1</v>
      </c>
      <c r="AK1374" t="str">
        <f t="shared" si="307"/>
        <v>&gt;0.9</v>
      </c>
      <c r="AL1374">
        <v>12</v>
      </c>
      <c r="AM1374">
        <v>0</v>
      </c>
      <c r="AN1374">
        <v>1</v>
      </c>
      <c r="AO1374" t="s">
        <v>32</v>
      </c>
      <c r="AP1374">
        <v>3</v>
      </c>
    </row>
    <row r="1375" spans="1:42" x14ac:dyDescent="0.25">
      <c r="A1375">
        <v>201608</v>
      </c>
      <c r="B1375" t="str">
        <f t="shared" si="294"/>
        <v>2016-II</v>
      </c>
      <c r="C1375" t="s">
        <v>1432</v>
      </c>
      <c r="D1375" t="s">
        <v>1432</v>
      </c>
      <c r="E1375">
        <v>30140393</v>
      </c>
      <c r="F1375" t="s">
        <v>29</v>
      </c>
      <c r="G1375">
        <v>0</v>
      </c>
      <c r="H1375">
        <v>0</v>
      </c>
      <c r="I1375">
        <v>0</v>
      </c>
      <c r="J1375">
        <f t="shared" si="295"/>
        <v>0</v>
      </c>
      <c r="K1375" t="str">
        <f t="shared" si="296"/>
        <v>Modelamiento</v>
      </c>
      <c r="L1375">
        <f t="shared" si="297"/>
        <v>0</v>
      </c>
      <c r="M1375">
        <v>31</v>
      </c>
      <c r="N1375" t="str">
        <f t="shared" si="298"/>
        <v>&lt;=35</v>
      </c>
      <c r="O1375" t="s">
        <v>56</v>
      </c>
      <c r="P1375" t="s">
        <v>31</v>
      </c>
      <c r="Q1375">
        <v>28122</v>
      </c>
      <c r="R1375">
        <v>1650</v>
      </c>
      <c r="S1375" t="str">
        <f t="shared" si="299"/>
        <v>&lt;=2000</v>
      </c>
      <c r="T1375">
        <v>1129.47</v>
      </c>
      <c r="U1375" t="str">
        <f t="shared" si="300"/>
        <v>&lt;=1200</v>
      </c>
      <c r="V1375" t="s">
        <v>612</v>
      </c>
      <c r="W1375">
        <v>27882</v>
      </c>
      <c r="X1375" s="12">
        <f t="shared" si="301"/>
        <v>5.9177964278028836E-2</v>
      </c>
      <c r="Y1375" t="str">
        <f t="shared" si="302"/>
        <v>&lt;=0.06</v>
      </c>
      <c r="Z1375" t="s">
        <v>32</v>
      </c>
      <c r="AA1375">
        <v>4</v>
      </c>
      <c r="AB1375">
        <v>3215.56</v>
      </c>
      <c r="AC1375" t="str">
        <f t="shared" si="303"/>
        <v>&lt;=4000</v>
      </c>
      <c r="AD1375">
        <v>2862</v>
      </c>
      <c r="AE1375" t="str">
        <f t="shared" si="304"/>
        <v>&gt;120</v>
      </c>
      <c r="AF1375">
        <v>3215.56</v>
      </c>
      <c r="AG1375" t="str">
        <f t="shared" si="305"/>
        <v>&lt;=4000</v>
      </c>
      <c r="AH1375" t="s">
        <v>32</v>
      </c>
      <c r="AI1375" t="str">
        <f t="shared" si="306"/>
        <v/>
      </c>
      <c r="AJ1375" t="s">
        <v>32</v>
      </c>
      <c r="AK1375" t="str">
        <f t="shared" si="307"/>
        <v/>
      </c>
      <c r="AL1375">
        <v>12</v>
      </c>
      <c r="AM1375">
        <v>0</v>
      </c>
      <c r="AN1375">
        <v>12</v>
      </c>
      <c r="AO1375" t="s">
        <v>32</v>
      </c>
      <c r="AP1375">
        <v>1</v>
      </c>
    </row>
    <row r="1376" spans="1:42" x14ac:dyDescent="0.25">
      <c r="A1376">
        <v>201608</v>
      </c>
      <c r="B1376" t="str">
        <f t="shared" si="294"/>
        <v>2016-II</v>
      </c>
      <c r="C1376" t="s">
        <v>1433</v>
      </c>
      <c r="D1376" t="s">
        <v>1433</v>
      </c>
      <c r="E1376">
        <v>30137108</v>
      </c>
      <c r="F1376" t="s">
        <v>29</v>
      </c>
      <c r="G1376">
        <v>0</v>
      </c>
      <c r="H1376">
        <v>0</v>
      </c>
      <c r="I1376">
        <v>0</v>
      </c>
      <c r="J1376">
        <f t="shared" si="295"/>
        <v>0</v>
      </c>
      <c r="K1376" t="str">
        <f t="shared" si="296"/>
        <v>Modelamiento</v>
      </c>
      <c r="L1376">
        <f t="shared" si="297"/>
        <v>0</v>
      </c>
      <c r="M1376">
        <v>36</v>
      </c>
      <c r="N1376" t="str">
        <f t="shared" si="298"/>
        <v>&lt;=40</v>
      </c>
      <c r="O1376" t="s">
        <v>56</v>
      </c>
      <c r="P1376" t="s">
        <v>39</v>
      </c>
      <c r="Q1376">
        <v>36657</v>
      </c>
      <c r="R1376">
        <v>1500</v>
      </c>
      <c r="S1376" t="str">
        <f t="shared" si="299"/>
        <v>&lt;=1500</v>
      </c>
      <c r="T1376">
        <v>1324.64</v>
      </c>
      <c r="U1376" t="str">
        <f t="shared" si="300"/>
        <v>&lt;=1400</v>
      </c>
      <c r="V1376" t="s">
        <v>614</v>
      </c>
      <c r="W1376">
        <v>36267</v>
      </c>
      <c r="X1376" s="12">
        <f t="shared" si="301"/>
        <v>4.1359913971378941E-2</v>
      </c>
      <c r="Y1376" t="str">
        <f t="shared" si="302"/>
        <v>&lt;=0.05</v>
      </c>
      <c r="Z1376" t="s">
        <v>32</v>
      </c>
      <c r="AA1376">
        <v>9</v>
      </c>
      <c r="AB1376" t="s">
        <v>32</v>
      </c>
      <c r="AC1376" t="str">
        <f t="shared" si="303"/>
        <v/>
      </c>
      <c r="AD1376" t="s">
        <v>32</v>
      </c>
      <c r="AE1376" t="str">
        <f t="shared" si="304"/>
        <v/>
      </c>
      <c r="AF1376" t="s">
        <v>32</v>
      </c>
      <c r="AG1376" t="str">
        <f t="shared" si="305"/>
        <v/>
      </c>
      <c r="AH1376" t="s">
        <v>32</v>
      </c>
      <c r="AI1376" t="str">
        <f t="shared" si="306"/>
        <v/>
      </c>
      <c r="AJ1376" t="s">
        <v>32</v>
      </c>
      <c r="AK1376" t="str">
        <f t="shared" si="307"/>
        <v/>
      </c>
      <c r="AL1376">
        <v>0</v>
      </c>
      <c r="AM1376">
        <v>0</v>
      </c>
      <c r="AN1376">
        <v>0</v>
      </c>
      <c r="AO1376" t="s">
        <v>32</v>
      </c>
      <c r="AP1376" t="s">
        <v>32</v>
      </c>
    </row>
    <row r="1377" spans="1:42" x14ac:dyDescent="0.25">
      <c r="A1377">
        <v>201608</v>
      </c>
      <c r="B1377" t="str">
        <f t="shared" si="294"/>
        <v>2016-II</v>
      </c>
      <c r="C1377" t="s">
        <v>1434</v>
      </c>
      <c r="D1377" t="s">
        <v>1434</v>
      </c>
      <c r="E1377">
        <v>30141368</v>
      </c>
      <c r="F1377" t="s">
        <v>29</v>
      </c>
      <c r="G1377">
        <v>0</v>
      </c>
      <c r="H1377">
        <v>0</v>
      </c>
      <c r="I1377">
        <v>0</v>
      </c>
      <c r="J1377">
        <f t="shared" si="295"/>
        <v>0</v>
      </c>
      <c r="K1377" t="str">
        <f t="shared" si="296"/>
        <v>Modelamiento</v>
      </c>
      <c r="L1377">
        <f t="shared" si="297"/>
        <v>0</v>
      </c>
      <c r="M1377">
        <v>36</v>
      </c>
      <c r="N1377" t="str">
        <f t="shared" si="298"/>
        <v>&lt;=40</v>
      </c>
      <c r="O1377" t="s">
        <v>56</v>
      </c>
      <c r="P1377" t="s">
        <v>31</v>
      </c>
      <c r="Q1377">
        <v>17608</v>
      </c>
      <c r="R1377">
        <v>0</v>
      </c>
      <c r="S1377" t="str">
        <f t="shared" si="299"/>
        <v>=0</v>
      </c>
      <c r="T1377">
        <v>1444.8</v>
      </c>
      <c r="U1377" t="str">
        <f t="shared" si="300"/>
        <v>&lt;=1500</v>
      </c>
      <c r="V1377" t="s">
        <v>32</v>
      </c>
      <c r="W1377">
        <v>17608</v>
      </c>
      <c r="X1377" s="12">
        <f t="shared" si="301"/>
        <v>0</v>
      </c>
      <c r="Y1377" t="str">
        <f t="shared" si="302"/>
        <v>=0</v>
      </c>
      <c r="Z1377" t="s">
        <v>32</v>
      </c>
      <c r="AA1377">
        <v>9</v>
      </c>
      <c r="AB1377" t="s">
        <v>32</v>
      </c>
      <c r="AC1377" t="str">
        <f t="shared" si="303"/>
        <v/>
      </c>
      <c r="AD1377" t="s">
        <v>32</v>
      </c>
      <c r="AE1377" t="str">
        <f t="shared" si="304"/>
        <v/>
      </c>
      <c r="AF1377" t="s">
        <v>32</v>
      </c>
      <c r="AG1377" t="str">
        <f t="shared" si="305"/>
        <v/>
      </c>
      <c r="AH1377" t="s">
        <v>32</v>
      </c>
      <c r="AI1377" t="str">
        <f t="shared" si="306"/>
        <v/>
      </c>
      <c r="AJ1377" t="s">
        <v>32</v>
      </c>
      <c r="AK1377" t="str">
        <f t="shared" si="307"/>
        <v/>
      </c>
      <c r="AL1377">
        <v>0</v>
      </c>
      <c r="AM1377">
        <v>0</v>
      </c>
      <c r="AN1377">
        <v>0</v>
      </c>
      <c r="AO1377" t="s">
        <v>32</v>
      </c>
      <c r="AP1377" t="s">
        <v>32</v>
      </c>
    </row>
    <row r="1378" spans="1:42" x14ac:dyDescent="0.25">
      <c r="A1378">
        <v>201608</v>
      </c>
      <c r="B1378" t="str">
        <f t="shared" si="294"/>
        <v>2016-II</v>
      </c>
      <c r="C1378" t="s">
        <v>1435</v>
      </c>
      <c r="D1378" t="s">
        <v>1435</v>
      </c>
      <c r="E1378">
        <v>30136322</v>
      </c>
      <c r="F1378" t="s">
        <v>29</v>
      </c>
      <c r="G1378">
        <v>0</v>
      </c>
      <c r="H1378">
        <v>0</v>
      </c>
      <c r="I1378">
        <v>0</v>
      </c>
      <c r="J1378">
        <f t="shared" si="295"/>
        <v>0</v>
      </c>
      <c r="K1378" t="str">
        <f t="shared" si="296"/>
        <v>Modelamiento</v>
      </c>
      <c r="L1378">
        <f t="shared" si="297"/>
        <v>0</v>
      </c>
      <c r="M1378">
        <v>29</v>
      </c>
      <c r="N1378" t="str">
        <f t="shared" si="298"/>
        <v>&lt;=30</v>
      </c>
      <c r="O1378" t="s">
        <v>56</v>
      </c>
      <c r="P1378" t="s">
        <v>31</v>
      </c>
      <c r="Q1378">
        <v>47732</v>
      </c>
      <c r="R1378">
        <v>1650</v>
      </c>
      <c r="S1378" t="str">
        <f t="shared" si="299"/>
        <v>&lt;=2000</v>
      </c>
      <c r="T1378">
        <v>1614.71</v>
      </c>
      <c r="U1378" t="str">
        <f t="shared" si="300"/>
        <v>&gt;1500</v>
      </c>
      <c r="V1378" t="s">
        <v>597</v>
      </c>
      <c r="W1378">
        <v>47492</v>
      </c>
      <c r="X1378" s="12">
        <f t="shared" si="301"/>
        <v>3.4742693506274742E-2</v>
      </c>
      <c r="Y1378" t="str">
        <f t="shared" si="302"/>
        <v>&lt;=0.04</v>
      </c>
      <c r="Z1378" t="s">
        <v>32</v>
      </c>
      <c r="AA1378">
        <v>9</v>
      </c>
      <c r="AB1378" t="s">
        <v>32</v>
      </c>
      <c r="AC1378" t="str">
        <f t="shared" si="303"/>
        <v/>
      </c>
      <c r="AD1378" t="s">
        <v>32</v>
      </c>
      <c r="AE1378" t="str">
        <f t="shared" si="304"/>
        <v/>
      </c>
      <c r="AF1378" t="s">
        <v>32</v>
      </c>
      <c r="AG1378" t="str">
        <f t="shared" si="305"/>
        <v/>
      </c>
      <c r="AH1378" t="s">
        <v>32</v>
      </c>
      <c r="AI1378" t="str">
        <f t="shared" si="306"/>
        <v/>
      </c>
      <c r="AJ1378" t="s">
        <v>32</v>
      </c>
      <c r="AK1378" t="str">
        <f t="shared" si="307"/>
        <v/>
      </c>
      <c r="AL1378">
        <v>0</v>
      </c>
      <c r="AM1378">
        <v>0</v>
      </c>
      <c r="AN1378">
        <v>0</v>
      </c>
      <c r="AO1378" t="s">
        <v>32</v>
      </c>
      <c r="AP1378" t="s">
        <v>32</v>
      </c>
    </row>
    <row r="1379" spans="1:42" x14ac:dyDescent="0.25">
      <c r="A1379">
        <v>201608</v>
      </c>
      <c r="B1379" t="str">
        <f t="shared" si="294"/>
        <v>2016-II</v>
      </c>
      <c r="C1379" t="s">
        <v>1436</v>
      </c>
      <c r="D1379" t="s">
        <v>1436</v>
      </c>
      <c r="E1379">
        <v>30134932</v>
      </c>
      <c r="F1379" t="s">
        <v>29</v>
      </c>
      <c r="G1379">
        <v>0</v>
      </c>
      <c r="H1379">
        <v>0</v>
      </c>
      <c r="I1379">
        <v>0</v>
      </c>
      <c r="J1379">
        <f t="shared" si="295"/>
        <v>0</v>
      </c>
      <c r="K1379" t="str">
        <f t="shared" si="296"/>
        <v>Modelamiento</v>
      </c>
      <c r="L1379">
        <f t="shared" si="297"/>
        <v>0</v>
      </c>
      <c r="M1379">
        <v>50</v>
      </c>
      <c r="N1379" t="str">
        <f t="shared" si="298"/>
        <v>&lt;=50</v>
      </c>
      <c r="O1379" t="s">
        <v>56</v>
      </c>
      <c r="P1379" t="s">
        <v>31</v>
      </c>
      <c r="Q1379">
        <v>49322</v>
      </c>
      <c r="R1379">
        <v>1500</v>
      </c>
      <c r="S1379" t="str">
        <f t="shared" si="299"/>
        <v>&lt;=1500</v>
      </c>
      <c r="T1379">
        <v>1677.83</v>
      </c>
      <c r="U1379" t="str">
        <f t="shared" si="300"/>
        <v>&gt;1500</v>
      </c>
      <c r="V1379" t="s">
        <v>597</v>
      </c>
      <c r="W1379">
        <v>48932</v>
      </c>
      <c r="X1379" s="12">
        <f t="shared" si="301"/>
        <v>3.0654786233957329E-2</v>
      </c>
      <c r="Y1379" t="str">
        <f t="shared" si="302"/>
        <v>&lt;=0.04</v>
      </c>
      <c r="Z1379" t="s">
        <v>32</v>
      </c>
      <c r="AA1379">
        <v>4</v>
      </c>
      <c r="AB1379">
        <v>600.98</v>
      </c>
      <c r="AC1379" t="str">
        <f t="shared" si="303"/>
        <v>&lt;=1000</v>
      </c>
      <c r="AD1379">
        <v>606</v>
      </c>
      <c r="AE1379" t="str">
        <f t="shared" si="304"/>
        <v>&gt;120</v>
      </c>
      <c r="AF1379">
        <v>600.98</v>
      </c>
      <c r="AG1379" t="str">
        <f t="shared" si="305"/>
        <v>&lt;=1000</v>
      </c>
      <c r="AH1379">
        <v>400</v>
      </c>
      <c r="AI1379" t="str">
        <f t="shared" si="306"/>
        <v>&lt;=500</v>
      </c>
      <c r="AJ1379">
        <v>0</v>
      </c>
      <c r="AK1379" t="str">
        <f t="shared" si="307"/>
        <v>=0</v>
      </c>
      <c r="AL1379">
        <v>12</v>
      </c>
      <c r="AM1379">
        <v>0</v>
      </c>
      <c r="AN1379">
        <v>12</v>
      </c>
      <c r="AO1379" t="s">
        <v>32</v>
      </c>
      <c r="AP1379">
        <v>1</v>
      </c>
    </row>
    <row r="1380" spans="1:42" x14ac:dyDescent="0.25">
      <c r="A1380">
        <v>201608</v>
      </c>
      <c r="B1380" t="str">
        <f t="shared" si="294"/>
        <v>2016-II</v>
      </c>
      <c r="C1380" t="s">
        <v>1437</v>
      </c>
      <c r="D1380" t="s">
        <v>1437</v>
      </c>
      <c r="E1380">
        <v>30139526</v>
      </c>
      <c r="F1380" t="s">
        <v>29</v>
      </c>
      <c r="G1380">
        <v>1</v>
      </c>
      <c r="H1380">
        <v>0</v>
      </c>
      <c r="I1380">
        <v>0</v>
      </c>
      <c r="J1380">
        <f t="shared" si="295"/>
        <v>0</v>
      </c>
      <c r="K1380" t="str">
        <f t="shared" si="296"/>
        <v>Modelamiento</v>
      </c>
      <c r="L1380">
        <f t="shared" si="297"/>
        <v>0</v>
      </c>
      <c r="M1380">
        <v>40</v>
      </c>
      <c r="N1380" t="str">
        <f t="shared" si="298"/>
        <v>&lt;=40</v>
      </c>
      <c r="O1380" t="s">
        <v>56</v>
      </c>
      <c r="P1380" t="s">
        <v>39</v>
      </c>
      <c r="Q1380">
        <v>47572</v>
      </c>
      <c r="R1380">
        <v>1650</v>
      </c>
      <c r="S1380" t="str">
        <f t="shared" si="299"/>
        <v>&lt;=2000</v>
      </c>
      <c r="T1380">
        <v>1610.29</v>
      </c>
      <c r="U1380" t="str">
        <f t="shared" si="300"/>
        <v>&gt;1500</v>
      </c>
      <c r="V1380" t="s">
        <v>597</v>
      </c>
      <c r="W1380">
        <v>47332</v>
      </c>
      <c r="X1380" s="12">
        <f t="shared" si="301"/>
        <v>3.4860136905264939E-2</v>
      </c>
      <c r="Y1380" t="str">
        <f t="shared" si="302"/>
        <v>&lt;=0.04</v>
      </c>
      <c r="Z1380" t="s">
        <v>32</v>
      </c>
      <c r="AA1380">
        <v>8</v>
      </c>
      <c r="AB1380" t="s">
        <v>32</v>
      </c>
      <c r="AC1380" t="str">
        <f t="shared" si="303"/>
        <v/>
      </c>
      <c r="AD1380" t="s">
        <v>32</v>
      </c>
      <c r="AE1380" t="str">
        <f t="shared" si="304"/>
        <v/>
      </c>
      <c r="AF1380" t="s">
        <v>32</v>
      </c>
      <c r="AG1380" t="str">
        <f t="shared" si="305"/>
        <v/>
      </c>
      <c r="AH1380">
        <v>750</v>
      </c>
      <c r="AI1380" t="str">
        <f t="shared" si="306"/>
        <v>&lt;=1000</v>
      </c>
      <c r="AJ1380">
        <v>0</v>
      </c>
      <c r="AK1380" t="str">
        <f t="shared" si="307"/>
        <v>=0</v>
      </c>
      <c r="AL1380">
        <v>0</v>
      </c>
      <c r="AM1380">
        <v>0</v>
      </c>
      <c r="AN1380">
        <v>0</v>
      </c>
      <c r="AO1380" t="s">
        <v>32</v>
      </c>
      <c r="AP1380" t="s">
        <v>32</v>
      </c>
    </row>
    <row r="1381" spans="1:42" x14ac:dyDescent="0.25">
      <c r="A1381">
        <v>201608</v>
      </c>
      <c r="B1381" t="str">
        <f t="shared" si="294"/>
        <v>2016-II</v>
      </c>
      <c r="C1381" t="s">
        <v>1438</v>
      </c>
      <c r="D1381" t="s">
        <v>1438</v>
      </c>
      <c r="E1381">
        <v>30140685</v>
      </c>
      <c r="F1381" t="s">
        <v>29</v>
      </c>
      <c r="G1381">
        <v>0</v>
      </c>
      <c r="H1381">
        <v>0</v>
      </c>
      <c r="I1381">
        <v>0</v>
      </c>
      <c r="J1381">
        <f t="shared" si="295"/>
        <v>0</v>
      </c>
      <c r="K1381" t="str">
        <f t="shared" si="296"/>
        <v>Modelamiento</v>
      </c>
      <c r="L1381">
        <f t="shared" si="297"/>
        <v>0</v>
      </c>
      <c r="M1381">
        <v>36</v>
      </c>
      <c r="N1381" t="str">
        <f t="shared" si="298"/>
        <v>&lt;=40</v>
      </c>
      <c r="O1381" t="s">
        <v>56</v>
      </c>
      <c r="P1381" t="s">
        <v>31</v>
      </c>
      <c r="Q1381">
        <v>36653</v>
      </c>
      <c r="R1381">
        <v>2000</v>
      </c>
      <c r="S1381" t="str">
        <f t="shared" si="299"/>
        <v>&lt;=2000</v>
      </c>
      <c r="T1381">
        <v>1325.32</v>
      </c>
      <c r="U1381" t="str">
        <f t="shared" si="300"/>
        <v>&lt;=1400</v>
      </c>
      <c r="V1381" t="s">
        <v>587</v>
      </c>
      <c r="W1381">
        <v>36763</v>
      </c>
      <c r="X1381" s="12">
        <f t="shared" si="301"/>
        <v>5.4402524277126461E-2</v>
      </c>
      <c r="Y1381" t="str">
        <f t="shared" si="302"/>
        <v>&lt;=0.06</v>
      </c>
      <c r="Z1381" t="s">
        <v>32</v>
      </c>
      <c r="AA1381">
        <v>4</v>
      </c>
      <c r="AB1381">
        <v>257.51</v>
      </c>
      <c r="AC1381" t="str">
        <f t="shared" si="303"/>
        <v>&lt;=500</v>
      </c>
      <c r="AD1381">
        <v>361</v>
      </c>
      <c r="AE1381" t="str">
        <f t="shared" si="304"/>
        <v>&gt;120</v>
      </c>
      <c r="AF1381">
        <v>257.51</v>
      </c>
      <c r="AG1381" t="str">
        <f t="shared" si="305"/>
        <v>&lt;=500</v>
      </c>
      <c r="AH1381">
        <v>300</v>
      </c>
      <c r="AI1381" t="str">
        <f t="shared" si="306"/>
        <v>&lt;=500</v>
      </c>
      <c r="AJ1381">
        <v>0.85840000000000005</v>
      </c>
      <c r="AK1381" t="str">
        <f t="shared" si="307"/>
        <v>&lt;=0.9</v>
      </c>
      <c r="AL1381">
        <v>12</v>
      </c>
      <c r="AM1381">
        <v>0</v>
      </c>
      <c r="AN1381">
        <v>8</v>
      </c>
      <c r="AO1381" t="s">
        <v>32</v>
      </c>
      <c r="AP1381">
        <v>1</v>
      </c>
    </row>
    <row r="1382" spans="1:42" x14ac:dyDescent="0.25">
      <c r="A1382">
        <v>201608</v>
      </c>
      <c r="B1382" t="str">
        <f t="shared" si="294"/>
        <v>2016-II</v>
      </c>
      <c r="C1382" t="s">
        <v>1439</v>
      </c>
      <c r="D1382" t="s">
        <v>1439</v>
      </c>
      <c r="E1382">
        <v>30137775</v>
      </c>
      <c r="F1382" t="s">
        <v>29</v>
      </c>
      <c r="G1382">
        <v>0</v>
      </c>
      <c r="H1382">
        <v>0</v>
      </c>
      <c r="I1382">
        <v>0</v>
      </c>
      <c r="J1382">
        <f t="shared" si="295"/>
        <v>0</v>
      </c>
      <c r="K1382" t="str">
        <f t="shared" si="296"/>
        <v>Modelamiento</v>
      </c>
      <c r="L1382">
        <f t="shared" si="297"/>
        <v>0</v>
      </c>
      <c r="M1382">
        <v>26</v>
      </c>
      <c r="N1382" t="str">
        <f t="shared" si="298"/>
        <v>&lt;=30</v>
      </c>
      <c r="O1382" t="s">
        <v>56</v>
      </c>
      <c r="P1382" t="s">
        <v>35</v>
      </c>
      <c r="Q1382">
        <v>39685</v>
      </c>
      <c r="R1382">
        <v>1800</v>
      </c>
      <c r="S1382" t="str">
        <f t="shared" si="299"/>
        <v>&lt;=2000</v>
      </c>
      <c r="T1382">
        <v>1319.04</v>
      </c>
      <c r="U1382" t="str">
        <f t="shared" si="300"/>
        <v>&lt;=1400</v>
      </c>
      <c r="V1382" t="s">
        <v>589</v>
      </c>
      <c r="W1382">
        <v>39595</v>
      </c>
      <c r="X1382" s="12">
        <f t="shared" si="301"/>
        <v>4.5460285389569387E-2</v>
      </c>
      <c r="Y1382" t="str">
        <f t="shared" si="302"/>
        <v>&lt;=0.05</v>
      </c>
      <c r="Z1382" t="s">
        <v>32</v>
      </c>
      <c r="AA1382">
        <v>4</v>
      </c>
      <c r="AB1382">
        <v>2000</v>
      </c>
      <c r="AC1382" t="str">
        <f t="shared" si="303"/>
        <v>&lt;=2000</v>
      </c>
      <c r="AD1382">
        <v>173</v>
      </c>
      <c r="AE1382" t="str">
        <f t="shared" si="304"/>
        <v>&gt;120</v>
      </c>
      <c r="AF1382">
        <v>1694.03</v>
      </c>
      <c r="AG1382" t="str">
        <f t="shared" si="305"/>
        <v>&lt;=2000</v>
      </c>
      <c r="AH1382">
        <v>900</v>
      </c>
      <c r="AI1382" t="str">
        <f t="shared" si="306"/>
        <v>&lt;=1000</v>
      </c>
      <c r="AJ1382">
        <v>0</v>
      </c>
      <c r="AK1382" t="str">
        <f t="shared" si="307"/>
        <v>=0</v>
      </c>
      <c r="AL1382">
        <v>12</v>
      </c>
      <c r="AM1382">
        <v>5</v>
      </c>
      <c r="AN1382">
        <v>2</v>
      </c>
      <c r="AO1382">
        <v>8</v>
      </c>
      <c r="AP1382">
        <v>1</v>
      </c>
    </row>
    <row r="1383" spans="1:42" x14ac:dyDescent="0.25">
      <c r="A1383">
        <v>201608</v>
      </c>
      <c r="B1383" t="str">
        <f t="shared" si="294"/>
        <v>2016-II</v>
      </c>
      <c r="C1383" t="s">
        <v>1440</v>
      </c>
      <c r="D1383" t="s">
        <v>1440</v>
      </c>
      <c r="E1383">
        <v>30142190</v>
      </c>
      <c r="F1383" t="s">
        <v>29</v>
      </c>
      <c r="G1383">
        <v>0</v>
      </c>
      <c r="H1383">
        <v>0</v>
      </c>
      <c r="I1383">
        <v>0</v>
      </c>
      <c r="J1383">
        <f t="shared" si="295"/>
        <v>0</v>
      </c>
      <c r="K1383" t="str">
        <f t="shared" si="296"/>
        <v>Modelamiento</v>
      </c>
      <c r="L1383">
        <f t="shared" si="297"/>
        <v>0</v>
      </c>
      <c r="M1383">
        <v>23</v>
      </c>
      <c r="N1383" t="str">
        <f t="shared" si="298"/>
        <v>&lt;=25</v>
      </c>
      <c r="O1383" t="s">
        <v>56</v>
      </c>
      <c r="P1383" t="s">
        <v>31</v>
      </c>
      <c r="Q1383">
        <v>47722</v>
      </c>
      <c r="R1383">
        <v>1500</v>
      </c>
      <c r="S1383" t="str">
        <f t="shared" si="299"/>
        <v>&lt;=1500</v>
      </c>
      <c r="T1383">
        <v>1615.37</v>
      </c>
      <c r="U1383" t="str">
        <f t="shared" si="300"/>
        <v>&gt;1500</v>
      </c>
      <c r="V1383" t="s">
        <v>597</v>
      </c>
      <c r="W1383">
        <v>47332</v>
      </c>
      <c r="X1383" s="12">
        <f t="shared" si="301"/>
        <v>3.1691033550240853E-2</v>
      </c>
      <c r="Y1383" t="str">
        <f t="shared" si="302"/>
        <v>&lt;=0.04</v>
      </c>
      <c r="Z1383" t="s">
        <v>32</v>
      </c>
      <c r="AA1383">
        <v>3</v>
      </c>
      <c r="AB1383">
        <v>2294.6</v>
      </c>
      <c r="AC1383" t="str">
        <f t="shared" si="303"/>
        <v>&lt;=3000</v>
      </c>
      <c r="AD1383">
        <v>78</v>
      </c>
      <c r="AE1383" t="str">
        <f t="shared" si="304"/>
        <v>&lt;=90</v>
      </c>
      <c r="AF1383">
        <v>0</v>
      </c>
      <c r="AG1383" t="str">
        <f t="shared" si="305"/>
        <v>&lt;=500</v>
      </c>
      <c r="AH1383" t="s">
        <v>32</v>
      </c>
      <c r="AI1383" t="str">
        <f t="shared" si="306"/>
        <v/>
      </c>
      <c r="AJ1383" t="s">
        <v>32</v>
      </c>
      <c r="AK1383" t="str">
        <f t="shared" si="307"/>
        <v/>
      </c>
      <c r="AL1383">
        <v>7</v>
      </c>
      <c r="AM1383">
        <v>3</v>
      </c>
      <c r="AN1383">
        <v>0</v>
      </c>
      <c r="AO1383">
        <v>4</v>
      </c>
      <c r="AP1383" t="s">
        <v>32</v>
      </c>
    </row>
    <row r="1384" spans="1:42" x14ac:dyDescent="0.25">
      <c r="A1384">
        <v>201608</v>
      </c>
      <c r="B1384" t="str">
        <f t="shared" si="294"/>
        <v>2016-II</v>
      </c>
      <c r="C1384" t="s">
        <v>1441</v>
      </c>
      <c r="D1384" t="s">
        <v>1441</v>
      </c>
      <c r="E1384">
        <v>30140443</v>
      </c>
      <c r="F1384" t="s">
        <v>29</v>
      </c>
      <c r="G1384">
        <v>0</v>
      </c>
      <c r="H1384">
        <v>0</v>
      </c>
      <c r="I1384">
        <v>0</v>
      </c>
      <c r="J1384">
        <f t="shared" si="295"/>
        <v>0</v>
      </c>
      <c r="K1384" t="str">
        <f t="shared" si="296"/>
        <v>Modelamiento</v>
      </c>
      <c r="L1384">
        <f t="shared" si="297"/>
        <v>0</v>
      </c>
      <c r="M1384">
        <v>60</v>
      </c>
      <c r="N1384" t="str">
        <f t="shared" si="298"/>
        <v>&lt;=60</v>
      </c>
      <c r="O1384" t="s">
        <v>56</v>
      </c>
      <c r="P1384" t="s">
        <v>35</v>
      </c>
      <c r="Q1384">
        <v>47722</v>
      </c>
      <c r="R1384">
        <v>1500</v>
      </c>
      <c r="S1384" t="str">
        <f t="shared" si="299"/>
        <v>&lt;=1500</v>
      </c>
      <c r="T1384">
        <v>1617.37</v>
      </c>
      <c r="U1384" t="str">
        <f t="shared" si="300"/>
        <v>&gt;1500</v>
      </c>
      <c r="V1384" t="s">
        <v>597</v>
      </c>
      <c r="W1384">
        <v>47332</v>
      </c>
      <c r="X1384" s="12">
        <f t="shared" si="301"/>
        <v>3.1691033550240853E-2</v>
      </c>
      <c r="Y1384" t="str">
        <f t="shared" si="302"/>
        <v>&lt;=0.04</v>
      </c>
      <c r="Z1384" t="s">
        <v>32</v>
      </c>
      <c r="AA1384">
        <v>9</v>
      </c>
      <c r="AB1384" t="s">
        <v>32</v>
      </c>
      <c r="AC1384" t="str">
        <f t="shared" si="303"/>
        <v/>
      </c>
      <c r="AD1384" t="s">
        <v>32</v>
      </c>
      <c r="AE1384" t="str">
        <f t="shared" si="304"/>
        <v/>
      </c>
      <c r="AF1384" t="s">
        <v>32</v>
      </c>
      <c r="AG1384" t="str">
        <f t="shared" si="305"/>
        <v/>
      </c>
      <c r="AH1384" t="s">
        <v>32</v>
      </c>
      <c r="AI1384" t="str">
        <f t="shared" si="306"/>
        <v/>
      </c>
      <c r="AJ1384" t="s">
        <v>32</v>
      </c>
      <c r="AK1384" t="str">
        <f t="shared" si="307"/>
        <v/>
      </c>
      <c r="AL1384">
        <v>0</v>
      </c>
      <c r="AM1384">
        <v>0</v>
      </c>
      <c r="AN1384">
        <v>0</v>
      </c>
      <c r="AO1384" t="s">
        <v>32</v>
      </c>
      <c r="AP1384" t="s">
        <v>32</v>
      </c>
    </row>
    <row r="1385" spans="1:42" x14ac:dyDescent="0.25">
      <c r="A1385">
        <v>201608</v>
      </c>
      <c r="B1385" t="str">
        <f t="shared" si="294"/>
        <v>2016-II</v>
      </c>
      <c r="C1385" t="s">
        <v>1442</v>
      </c>
      <c r="D1385" t="s">
        <v>1442</v>
      </c>
      <c r="E1385">
        <v>30137369</v>
      </c>
      <c r="F1385" t="s">
        <v>29</v>
      </c>
      <c r="G1385">
        <v>0</v>
      </c>
      <c r="H1385">
        <v>0</v>
      </c>
      <c r="I1385">
        <v>0</v>
      </c>
      <c r="J1385">
        <f t="shared" si="295"/>
        <v>0</v>
      </c>
      <c r="K1385" t="str">
        <f t="shared" si="296"/>
        <v>Modelamiento</v>
      </c>
      <c r="L1385">
        <f t="shared" si="297"/>
        <v>0</v>
      </c>
      <c r="M1385">
        <v>55</v>
      </c>
      <c r="N1385" t="str">
        <f t="shared" si="298"/>
        <v>&lt;=55</v>
      </c>
      <c r="O1385" t="s">
        <v>56</v>
      </c>
      <c r="P1385" t="s">
        <v>39</v>
      </c>
      <c r="Q1385">
        <v>49474</v>
      </c>
      <c r="R1385">
        <v>1500</v>
      </c>
      <c r="S1385" t="str">
        <f t="shared" si="299"/>
        <v>&lt;=1500</v>
      </c>
      <c r="T1385">
        <v>1674.67</v>
      </c>
      <c r="U1385" t="str">
        <f t="shared" si="300"/>
        <v>&gt;1500</v>
      </c>
      <c r="V1385" t="s">
        <v>587</v>
      </c>
      <c r="W1385">
        <v>49084</v>
      </c>
      <c r="X1385" s="12">
        <f t="shared" si="301"/>
        <v>3.0559856572406487E-2</v>
      </c>
      <c r="Y1385" t="str">
        <f t="shared" si="302"/>
        <v>&lt;=0.04</v>
      </c>
      <c r="Z1385" t="s">
        <v>32</v>
      </c>
      <c r="AA1385">
        <v>2</v>
      </c>
      <c r="AB1385">
        <v>4606.4399999999996</v>
      </c>
      <c r="AC1385" t="str">
        <f t="shared" si="303"/>
        <v>&lt;=5000</v>
      </c>
      <c r="AD1385">
        <v>229</v>
      </c>
      <c r="AE1385" t="str">
        <f t="shared" si="304"/>
        <v>&gt;120</v>
      </c>
      <c r="AF1385">
        <v>0</v>
      </c>
      <c r="AG1385" t="str">
        <f t="shared" si="305"/>
        <v>&lt;=500</v>
      </c>
      <c r="AH1385">
        <v>500</v>
      </c>
      <c r="AI1385" t="str">
        <f t="shared" si="306"/>
        <v>&lt;=500</v>
      </c>
      <c r="AJ1385">
        <v>1</v>
      </c>
      <c r="AK1385" t="str">
        <f t="shared" si="307"/>
        <v>&gt;0.9</v>
      </c>
      <c r="AL1385">
        <v>12</v>
      </c>
      <c r="AM1385">
        <v>10</v>
      </c>
      <c r="AN1385">
        <v>0</v>
      </c>
      <c r="AO1385">
        <v>1</v>
      </c>
      <c r="AP1385" t="s">
        <v>32</v>
      </c>
    </row>
    <row r="1386" spans="1:42" x14ac:dyDescent="0.25">
      <c r="A1386">
        <v>201608</v>
      </c>
      <c r="B1386" t="str">
        <f t="shared" si="294"/>
        <v>2016-II</v>
      </c>
      <c r="C1386" t="s">
        <v>1443</v>
      </c>
      <c r="D1386" t="s">
        <v>1443</v>
      </c>
      <c r="E1386">
        <v>30137030</v>
      </c>
      <c r="F1386" t="s">
        <v>29</v>
      </c>
      <c r="G1386">
        <v>0</v>
      </c>
      <c r="H1386">
        <v>0</v>
      </c>
      <c r="I1386">
        <v>0</v>
      </c>
      <c r="J1386">
        <f t="shared" si="295"/>
        <v>0</v>
      </c>
      <c r="K1386" t="str">
        <f t="shared" si="296"/>
        <v>Modelamiento</v>
      </c>
      <c r="L1386">
        <f t="shared" si="297"/>
        <v>0</v>
      </c>
      <c r="M1386">
        <v>49</v>
      </c>
      <c r="N1386" t="str">
        <f t="shared" si="298"/>
        <v>&lt;=50</v>
      </c>
      <c r="O1386" t="s">
        <v>56</v>
      </c>
      <c r="P1386" t="s">
        <v>35</v>
      </c>
      <c r="Q1386">
        <v>34929</v>
      </c>
      <c r="R1386">
        <v>1500</v>
      </c>
      <c r="S1386" t="str">
        <f t="shared" si="299"/>
        <v>&lt;=1500</v>
      </c>
      <c r="T1386">
        <v>1287</v>
      </c>
      <c r="U1386" t="str">
        <f t="shared" si="300"/>
        <v>&lt;=1300</v>
      </c>
      <c r="V1386" t="s">
        <v>589</v>
      </c>
      <c r="W1386">
        <v>34539</v>
      </c>
      <c r="X1386" s="12">
        <f t="shared" si="301"/>
        <v>4.3429167028576389E-2</v>
      </c>
      <c r="Y1386" t="str">
        <f t="shared" si="302"/>
        <v>&lt;=0.05</v>
      </c>
      <c r="Z1386" t="s">
        <v>32</v>
      </c>
      <c r="AA1386">
        <v>4</v>
      </c>
      <c r="AB1386">
        <v>273.64</v>
      </c>
      <c r="AC1386" t="str">
        <f t="shared" si="303"/>
        <v>&lt;=500</v>
      </c>
      <c r="AD1386">
        <v>1947</v>
      </c>
      <c r="AE1386" t="str">
        <f t="shared" si="304"/>
        <v>&gt;120</v>
      </c>
      <c r="AF1386">
        <v>273.64</v>
      </c>
      <c r="AG1386" t="str">
        <f t="shared" si="305"/>
        <v>&lt;=500</v>
      </c>
      <c r="AH1386" t="s">
        <v>32</v>
      </c>
      <c r="AI1386" t="str">
        <f t="shared" si="306"/>
        <v/>
      </c>
      <c r="AJ1386" t="s">
        <v>32</v>
      </c>
      <c r="AK1386" t="str">
        <f t="shared" si="307"/>
        <v/>
      </c>
      <c r="AL1386">
        <v>12</v>
      </c>
      <c r="AM1386">
        <v>0</v>
      </c>
      <c r="AN1386">
        <v>12</v>
      </c>
      <c r="AO1386" t="s">
        <v>32</v>
      </c>
      <c r="AP1386">
        <v>1</v>
      </c>
    </row>
    <row r="1387" spans="1:42" x14ac:dyDescent="0.25">
      <c r="A1387">
        <v>201608</v>
      </c>
      <c r="B1387" t="str">
        <f t="shared" si="294"/>
        <v>2016-II</v>
      </c>
      <c r="C1387" t="s">
        <v>1444</v>
      </c>
      <c r="D1387" t="s">
        <v>1444</v>
      </c>
      <c r="E1387">
        <v>30138039</v>
      </c>
      <c r="F1387" t="s">
        <v>29</v>
      </c>
      <c r="G1387">
        <v>1</v>
      </c>
      <c r="H1387">
        <v>0</v>
      </c>
      <c r="I1387">
        <v>0</v>
      </c>
      <c r="J1387">
        <f t="shared" si="295"/>
        <v>0</v>
      </c>
      <c r="K1387" t="str">
        <f t="shared" si="296"/>
        <v>Modelamiento</v>
      </c>
      <c r="L1387">
        <f t="shared" si="297"/>
        <v>0</v>
      </c>
      <c r="M1387">
        <v>38</v>
      </c>
      <c r="N1387" t="str">
        <f t="shared" si="298"/>
        <v>&lt;=40</v>
      </c>
      <c r="O1387" t="s">
        <v>56</v>
      </c>
      <c r="P1387" t="s">
        <v>31</v>
      </c>
      <c r="Q1387">
        <v>25673</v>
      </c>
      <c r="R1387">
        <v>499</v>
      </c>
      <c r="S1387" t="str">
        <f t="shared" si="299"/>
        <v>&lt;=500</v>
      </c>
      <c r="T1387">
        <v>914.46</v>
      </c>
      <c r="U1387" t="str">
        <f t="shared" si="300"/>
        <v>&lt;=1000</v>
      </c>
      <c r="V1387" t="s">
        <v>585</v>
      </c>
      <c r="W1387">
        <v>24282</v>
      </c>
      <c r="X1387" s="12">
        <f t="shared" si="301"/>
        <v>2.0550201795568733E-2</v>
      </c>
      <c r="Y1387" t="str">
        <f t="shared" si="302"/>
        <v>&lt;=0.03</v>
      </c>
      <c r="Z1387" t="s">
        <v>32</v>
      </c>
      <c r="AA1387">
        <v>4</v>
      </c>
      <c r="AB1387">
        <v>1584.8</v>
      </c>
      <c r="AC1387" t="str">
        <f t="shared" si="303"/>
        <v>&lt;=2000</v>
      </c>
      <c r="AD1387">
        <v>1020</v>
      </c>
      <c r="AE1387" t="str">
        <f t="shared" si="304"/>
        <v>&gt;120</v>
      </c>
      <c r="AF1387">
        <v>1584.8</v>
      </c>
      <c r="AG1387" t="str">
        <f t="shared" si="305"/>
        <v>&lt;=2000</v>
      </c>
      <c r="AH1387" t="s">
        <v>32</v>
      </c>
      <c r="AI1387" t="str">
        <f t="shared" si="306"/>
        <v/>
      </c>
      <c r="AJ1387" t="s">
        <v>32</v>
      </c>
      <c r="AK1387" t="str">
        <f t="shared" si="307"/>
        <v/>
      </c>
      <c r="AL1387">
        <v>12</v>
      </c>
      <c r="AM1387">
        <v>0</v>
      </c>
      <c r="AN1387">
        <v>12</v>
      </c>
      <c r="AO1387" t="s">
        <v>32</v>
      </c>
      <c r="AP1387">
        <v>1</v>
      </c>
    </row>
    <row r="1388" spans="1:42" x14ac:dyDescent="0.25">
      <c r="A1388">
        <v>201608</v>
      </c>
      <c r="B1388" t="str">
        <f t="shared" si="294"/>
        <v>2016-II</v>
      </c>
      <c r="C1388" t="s">
        <v>1445</v>
      </c>
      <c r="D1388" t="s">
        <v>1445</v>
      </c>
      <c r="E1388">
        <v>30137785</v>
      </c>
      <c r="F1388" t="s">
        <v>29</v>
      </c>
      <c r="G1388">
        <v>0</v>
      </c>
      <c r="H1388">
        <v>0</v>
      </c>
      <c r="I1388">
        <v>0</v>
      </c>
      <c r="J1388">
        <f t="shared" si="295"/>
        <v>0</v>
      </c>
      <c r="K1388" t="str">
        <f t="shared" si="296"/>
        <v>Modelamiento</v>
      </c>
      <c r="L1388">
        <f t="shared" si="297"/>
        <v>0</v>
      </c>
      <c r="M1388">
        <v>44</v>
      </c>
      <c r="N1388" t="str">
        <f t="shared" si="298"/>
        <v>&lt;=45</v>
      </c>
      <c r="O1388" t="s">
        <v>56</v>
      </c>
      <c r="P1388" t="s">
        <v>35</v>
      </c>
      <c r="Q1388">
        <v>39743</v>
      </c>
      <c r="R1388">
        <v>999</v>
      </c>
      <c r="S1388" t="str">
        <f t="shared" si="299"/>
        <v>&lt;=1000</v>
      </c>
      <c r="T1388">
        <v>1047.23</v>
      </c>
      <c r="U1388" t="str">
        <f t="shared" si="300"/>
        <v>&lt;=1100</v>
      </c>
      <c r="V1388" t="s">
        <v>585</v>
      </c>
      <c r="W1388">
        <v>38852</v>
      </c>
      <c r="X1388" s="12">
        <f t="shared" si="301"/>
        <v>2.5712962009677751E-2</v>
      </c>
      <c r="Y1388" t="str">
        <f t="shared" si="302"/>
        <v>&lt;=0.03</v>
      </c>
      <c r="Z1388" t="s">
        <v>32</v>
      </c>
      <c r="AA1388">
        <v>4</v>
      </c>
      <c r="AB1388">
        <v>500.45</v>
      </c>
      <c r="AC1388" t="str">
        <f t="shared" si="303"/>
        <v>&lt;=1000</v>
      </c>
      <c r="AD1388">
        <v>1339</v>
      </c>
      <c r="AE1388" t="str">
        <f t="shared" si="304"/>
        <v>&gt;120</v>
      </c>
      <c r="AF1388">
        <v>500.45</v>
      </c>
      <c r="AG1388" t="str">
        <f t="shared" si="305"/>
        <v>&lt;=1000</v>
      </c>
      <c r="AH1388" t="s">
        <v>32</v>
      </c>
      <c r="AI1388" t="str">
        <f t="shared" si="306"/>
        <v/>
      </c>
      <c r="AJ1388" t="s">
        <v>32</v>
      </c>
      <c r="AK1388" t="str">
        <f t="shared" si="307"/>
        <v/>
      </c>
      <c r="AL1388">
        <v>12</v>
      </c>
      <c r="AM1388">
        <v>0</v>
      </c>
      <c r="AN1388">
        <v>12</v>
      </c>
      <c r="AO1388" t="s">
        <v>32</v>
      </c>
      <c r="AP1388">
        <v>1</v>
      </c>
    </row>
    <row r="1389" spans="1:42" x14ac:dyDescent="0.25">
      <c r="A1389">
        <v>201608</v>
      </c>
      <c r="B1389" t="str">
        <f t="shared" si="294"/>
        <v>2016-II</v>
      </c>
      <c r="C1389" t="s">
        <v>1446</v>
      </c>
      <c r="D1389" t="s">
        <v>1446</v>
      </c>
      <c r="E1389">
        <v>30142760</v>
      </c>
      <c r="F1389" t="s">
        <v>29</v>
      </c>
      <c r="G1389">
        <v>1</v>
      </c>
      <c r="H1389">
        <v>0</v>
      </c>
      <c r="I1389">
        <v>0</v>
      </c>
      <c r="J1389">
        <f t="shared" si="295"/>
        <v>0</v>
      </c>
      <c r="K1389" t="str">
        <f t="shared" si="296"/>
        <v>Modelamiento</v>
      </c>
      <c r="L1389">
        <f t="shared" si="297"/>
        <v>0</v>
      </c>
      <c r="M1389">
        <v>33</v>
      </c>
      <c r="N1389" t="str">
        <f t="shared" si="298"/>
        <v>&lt;=35</v>
      </c>
      <c r="O1389" t="s">
        <v>72</v>
      </c>
      <c r="P1389" t="s">
        <v>31</v>
      </c>
      <c r="Q1389">
        <v>40382</v>
      </c>
      <c r="R1389">
        <v>1800</v>
      </c>
      <c r="S1389" t="str">
        <f t="shared" si="299"/>
        <v>&lt;=2000</v>
      </c>
      <c r="T1389">
        <v>1366.91</v>
      </c>
      <c r="U1389" t="str">
        <f t="shared" si="300"/>
        <v>&lt;=1400</v>
      </c>
      <c r="V1389" t="s">
        <v>601</v>
      </c>
      <c r="W1389">
        <v>40292</v>
      </c>
      <c r="X1389" s="12">
        <f t="shared" si="301"/>
        <v>4.4673880671100966E-2</v>
      </c>
      <c r="Y1389" t="str">
        <f t="shared" si="302"/>
        <v>&lt;=0.05</v>
      </c>
      <c r="Z1389" t="s">
        <v>32</v>
      </c>
      <c r="AA1389">
        <v>9</v>
      </c>
      <c r="AB1389" t="s">
        <v>32</v>
      </c>
      <c r="AC1389" t="str">
        <f t="shared" si="303"/>
        <v/>
      </c>
      <c r="AD1389" t="s">
        <v>32</v>
      </c>
      <c r="AE1389" t="str">
        <f t="shared" si="304"/>
        <v/>
      </c>
      <c r="AF1389" t="s">
        <v>32</v>
      </c>
      <c r="AG1389" t="str">
        <f t="shared" si="305"/>
        <v/>
      </c>
      <c r="AH1389" t="s">
        <v>32</v>
      </c>
      <c r="AI1389" t="str">
        <f t="shared" si="306"/>
        <v/>
      </c>
      <c r="AJ1389" t="s">
        <v>32</v>
      </c>
      <c r="AK1389" t="str">
        <f t="shared" si="307"/>
        <v/>
      </c>
      <c r="AL1389">
        <v>0</v>
      </c>
      <c r="AM1389">
        <v>0</v>
      </c>
      <c r="AN1389">
        <v>0</v>
      </c>
      <c r="AO1389" t="s">
        <v>32</v>
      </c>
      <c r="AP1389" t="s">
        <v>32</v>
      </c>
    </row>
    <row r="1390" spans="1:42" x14ac:dyDescent="0.25">
      <c r="A1390">
        <v>201608</v>
      </c>
      <c r="B1390" t="str">
        <f t="shared" si="294"/>
        <v>2016-II</v>
      </c>
      <c r="C1390" t="s">
        <v>1447</v>
      </c>
      <c r="D1390" t="s">
        <v>1447</v>
      </c>
      <c r="E1390">
        <v>30136212</v>
      </c>
      <c r="F1390" t="s">
        <v>29</v>
      </c>
      <c r="G1390">
        <v>1</v>
      </c>
      <c r="H1390">
        <v>0</v>
      </c>
      <c r="I1390">
        <v>0</v>
      </c>
      <c r="J1390">
        <f t="shared" si="295"/>
        <v>0</v>
      </c>
      <c r="K1390" t="str">
        <f t="shared" si="296"/>
        <v>Modelamiento</v>
      </c>
      <c r="L1390">
        <f t="shared" si="297"/>
        <v>0</v>
      </c>
      <c r="M1390">
        <v>26</v>
      </c>
      <c r="N1390" t="str">
        <f t="shared" si="298"/>
        <v>&lt;=30</v>
      </c>
      <c r="O1390" t="s">
        <v>56</v>
      </c>
      <c r="P1390" t="s">
        <v>31</v>
      </c>
      <c r="Q1390">
        <v>45542</v>
      </c>
      <c r="R1390">
        <v>1800</v>
      </c>
      <c r="S1390" t="str">
        <f t="shared" si="299"/>
        <v>&lt;=2000</v>
      </c>
      <c r="T1390">
        <v>1543.49</v>
      </c>
      <c r="U1390" t="str">
        <f t="shared" si="300"/>
        <v>&gt;1500</v>
      </c>
      <c r="V1390" t="s">
        <v>589</v>
      </c>
      <c r="W1390">
        <v>45452</v>
      </c>
      <c r="X1390" s="12">
        <f t="shared" si="301"/>
        <v>3.9602217724192555E-2</v>
      </c>
      <c r="Y1390" t="str">
        <f t="shared" si="302"/>
        <v>&lt;=0.04</v>
      </c>
      <c r="Z1390" t="s">
        <v>32</v>
      </c>
      <c r="AA1390">
        <v>4</v>
      </c>
      <c r="AB1390">
        <v>4811.84</v>
      </c>
      <c r="AC1390" t="str">
        <f t="shared" si="303"/>
        <v>&lt;=5000</v>
      </c>
      <c r="AD1390">
        <v>1364</v>
      </c>
      <c r="AE1390" t="str">
        <f t="shared" si="304"/>
        <v>&gt;120</v>
      </c>
      <c r="AF1390">
        <v>4811.84</v>
      </c>
      <c r="AG1390" t="str">
        <f t="shared" si="305"/>
        <v>&lt;=5000</v>
      </c>
      <c r="AH1390" t="s">
        <v>32</v>
      </c>
      <c r="AI1390" t="str">
        <f t="shared" si="306"/>
        <v/>
      </c>
      <c r="AJ1390" t="s">
        <v>32</v>
      </c>
      <c r="AK1390" t="str">
        <f t="shared" si="307"/>
        <v/>
      </c>
      <c r="AL1390">
        <v>12</v>
      </c>
      <c r="AM1390">
        <v>0</v>
      </c>
      <c r="AN1390">
        <v>12</v>
      </c>
      <c r="AO1390" t="s">
        <v>32</v>
      </c>
      <c r="AP1390">
        <v>1</v>
      </c>
    </row>
    <row r="1391" spans="1:42" x14ac:dyDescent="0.25">
      <c r="A1391">
        <v>201608</v>
      </c>
      <c r="B1391" t="str">
        <f t="shared" si="294"/>
        <v>2016-II</v>
      </c>
      <c r="C1391" t="s">
        <v>1448</v>
      </c>
      <c r="D1391" t="s">
        <v>1448</v>
      </c>
      <c r="E1391">
        <v>30138803</v>
      </c>
      <c r="F1391" t="s">
        <v>29</v>
      </c>
      <c r="G1391">
        <v>0</v>
      </c>
      <c r="H1391">
        <v>0</v>
      </c>
      <c r="I1391">
        <v>0</v>
      </c>
      <c r="J1391">
        <f t="shared" si="295"/>
        <v>0</v>
      </c>
      <c r="K1391" t="str">
        <f t="shared" si="296"/>
        <v>Modelamiento</v>
      </c>
      <c r="L1391">
        <f t="shared" si="297"/>
        <v>0</v>
      </c>
      <c r="M1391">
        <v>38</v>
      </c>
      <c r="N1391" t="str">
        <f t="shared" si="298"/>
        <v>&lt;=40</v>
      </c>
      <c r="O1391" t="s">
        <v>56</v>
      </c>
      <c r="P1391" t="s">
        <v>39</v>
      </c>
      <c r="Q1391">
        <v>47572</v>
      </c>
      <c r="R1391">
        <v>1650</v>
      </c>
      <c r="S1391" t="str">
        <f t="shared" si="299"/>
        <v>&lt;=2000</v>
      </c>
      <c r="T1391">
        <v>1609.29</v>
      </c>
      <c r="U1391" t="str">
        <f t="shared" si="300"/>
        <v>&gt;1500</v>
      </c>
      <c r="V1391" t="s">
        <v>597</v>
      </c>
      <c r="W1391">
        <v>47332</v>
      </c>
      <c r="X1391" s="12">
        <f t="shared" si="301"/>
        <v>3.4860136905264939E-2</v>
      </c>
      <c r="Y1391" t="str">
        <f t="shared" si="302"/>
        <v>&lt;=0.04</v>
      </c>
      <c r="Z1391" t="s">
        <v>32</v>
      </c>
      <c r="AA1391">
        <v>9</v>
      </c>
      <c r="AB1391" t="s">
        <v>32</v>
      </c>
      <c r="AC1391" t="str">
        <f t="shared" si="303"/>
        <v/>
      </c>
      <c r="AD1391" t="s">
        <v>32</v>
      </c>
      <c r="AE1391" t="str">
        <f t="shared" si="304"/>
        <v/>
      </c>
      <c r="AF1391" t="s">
        <v>32</v>
      </c>
      <c r="AG1391" t="str">
        <f t="shared" si="305"/>
        <v/>
      </c>
      <c r="AH1391" t="s">
        <v>32</v>
      </c>
      <c r="AI1391" t="str">
        <f t="shared" si="306"/>
        <v/>
      </c>
      <c r="AJ1391" t="s">
        <v>32</v>
      </c>
      <c r="AK1391" t="str">
        <f t="shared" si="307"/>
        <v/>
      </c>
      <c r="AL1391">
        <v>0</v>
      </c>
      <c r="AM1391">
        <v>0</v>
      </c>
      <c r="AN1391">
        <v>0</v>
      </c>
      <c r="AO1391" t="s">
        <v>32</v>
      </c>
      <c r="AP1391" t="s">
        <v>32</v>
      </c>
    </row>
    <row r="1392" spans="1:42" x14ac:dyDescent="0.25">
      <c r="A1392">
        <v>201608</v>
      </c>
      <c r="B1392" t="str">
        <f t="shared" si="294"/>
        <v>2016-II</v>
      </c>
      <c r="C1392" t="s">
        <v>1449</v>
      </c>
      <c r="D1392" t="s">
        <v>1449</v>
      </c>
      <c r="E1392">
        <v>30138167</v>
      </c>
      <c r="F1392" t="s">
        <v>29</v>
      </c>
      <c r="G1392">
        <v>0</v>
      </c>
      <c r="H1392">
        <v>0</v>
      </c>
      <c r="I1392">
        <v>0</v>
      </c>
      <c r="J1392">
        <f t="shared" si="295"/>
        <v>0</v>
      </c>
      <c r="K1392" t="str">
        <f t="shared" si="296"/>
        <v>Modelamiento</v>
      </c>
      <c r="L1392">
        <f t="shared" si="297"/>
        <v>0</v>
      </c>
      <c r="M1392">
        <v>28</v>
      </c>
      <c r="N1392" t="str">
        <f t="shared" si="298"/>
        <v>&lt;=30</v>
      </c>
      <c r="O1392" t="s">
        <v>56</v>
      </c>
      <c r="P1392" t="s">
        <v>39</v>
      </c>
      <c r="Q1392">
        <v>47572</v>
      </c>
      <c r="R1392">
        <v>1650</v>
      </c>
      <c r="S1392" t="str">
        <f t="shared" si="299"/>
        <v>&lt;=2000</v>
      </c>
      <c r="T1392">
        <v>1610.29</v>
      </c>
      <c r="U1392" t="str">
        <f t="shared" si="300"/>
        <v>&gt;1500</v>
      </c>
      <c r="V1392" t="s">
        <v>597</v>
      </c>
      <c r="W1392">
        <v>47332</v>
      </c>
      <c r="X1392" s="12">
        <f t="shared" si="301"/>
        <v>3.4860136905264939E-2</v>
      </c>
      <c r="Y1392" t="str">
        <f t="shared" si="302"/>
        <v>&lt;=0.04</v>
      </c>
      <c r="Z1392" t="s">
        <v>32</v>
      </c>
      <c r="AA1392">
        <v>4</v>
      </c>
      <c r="AB1392">
        <v>2000.78</v>
      </c>
      <c r="AC1392" t="str">
        <f t="shared" si="303"/>
        <v>&lt;=3000</v>
      </c>
      <c r="AD1392">
        <v>339</v>
      </c>
      <c r="AE1392" t="str">
        <f t="shared" si="304"/>
        <v>&gt;120</v>
      </c>
      <c r="AF1392">
        <v>2000.78</v>
      </c>
      <c r="AG1392" t="str">
        <f t="shared" si="305"/>
        <v>&lt;=3000</v>
      </c>
      <c r="AH1392">
        <v>2600</v>
      </c>
      <c r="AI1392" t="str">
        <f t="shared" si="306"/>
        <v>&lt;=3000</v>
      </c>
      <c r="AJ1392">
        <v>1</v>
      </c>
      <c r="AK1392" t="str">
        <f t="shared" si="307"/>
        <v>&gt;0.9</v>
      </c>
      <c r="AL1392">
        <v>12</v>
      </c>
      <c r="AM1392">
        <v>2</v>
      </c>
      <c r="AN1392">
        <v>5</v>
      </c>
      <c r="AO1392">
        <v>10</v>
      </c>
      <c r="AP1392">
        <v>1</v>
      </c>
    </row>
    <row r="1393" spans="1:42" x14ac:dyDescent="0.25">
      <c r="A1393">
        <v>201608</v>
      </c>
      <c r="B1393" t="str">
        <f t="shared" si="294"/>
        <v>2016-II</v>
      </c>
      <c r="C1393" t="s">
        <v>1450</v>
      </c>
      <c r="D1393" t="s">
        <v>1450</v>
      </c>
      <c r="E1393">
        <v>30142345</v>
      </c>
      <c r="F1393" t="s">
        <v>29</v>
      </c>
      <c r="G1393">
        <v>0</v>
      </c>
      <c r="H1393">
        <v>0</v>
      </c>
      <c r="I1393">
        <v>0</v>
      </c>
      <c r="J1393">
        <f t="shared" si="295"/>
        <v>0</v>
      </c>
      <c r="K1393" t="str">
        <f t="shared" si="296"/>
        <v>Modelamiento</v>
      </c>
      <c r="L1393">
        <f t="shared" si="297"/>
        <v>0</v>
      </c>
      <c r="M1393">
        <v>29</v>
      </c>
      <c r="N1393" t="str">
        <f t="shared" si="298"/>
        <v>&lt;=30</v>
      </c>
      <c r="O1393" t="s">
        <v>56</v>
      </c>
      <c r="P1393" t="s">
        <v>31</v>
      </c>
      <c r="Q1393">
        <v>42701</v>
      </c>
      <c r="R1393">
        <v>1500</v>
      </c>
      <c r="S1393" t="str">
        <f t="shared" si="299"/>
        <v>&lt;=1500</v>
      </c>
      <c r="T1393">
        <v>1444.51</v>
      </c>
      <c r="U1393" t="str">
        <f t="shared" si="300"/>
        <v>&lt;=1500</v>
      </c>
      <c r="V1393" t="s">
        <v>614</v>
      </c>
      <c r="W1393">
        <v>42311</v>
      </c>
      <c r="X1393" s="12">
        <f t="shared" si="301"/>
        <v>3.5451773770414315E-2</v>
      </c>
      <c r="Y1393" t="str">
        <f t="shared" si="302"/>
        <v>&lt;=0.04</v>
      </c>
      <c r="Z1393" t="s">
        <v>32</v>
      </c>
      <c r="AA1393">
        <v>4</v>
      </c>
      <c r="AB1393">
        <v>317.67</v>
      </c>
      <c r="AC1393" t="str">
        <f t="shared" si="303"/>
        <v>&lt;=500</v>
      </c>
      <c r="AD1393">
        <v>1014</v>
      </c>
      <c r="AE1393" t="str">
        <f t="shared" si="304"/>
        <v>&gt;120</v>
      </c>
      <c r="AF1393">
        <v>317.67</v>
      </c>
      <c r="AG1393" t="str">
        <f t="shared" si="305"/>
        <v>&lt;=500</v>
      </c>
      <c r="AH1393" t="s">
        <v>32</v>
      </c>
      <c r="AI1393" t="str">
        <f t="shared" si="306"/>
        <v/>
      </c>
      <c r="AJ1393" t="s">
        <v>32</v>
      </c>
      <c r="AK1393" t="str">
        <f t="shared" si="307"/>
        <v/>
      </c>
      <c r="AL1393">
        <v>12</v>
      </c>
      <c r="AM1393">
        <v>0</v>
      </c>
      <c r="AN1393">
        <v>12</v>
      </c>
      <c r="AO1393" t="s">
        <v>32</v>
      </c>
      <c r="AP1393">
        <v>1</v>
      </c>
    </row>
    <row r="1394" spans="1:42" x14ac:dyDescent="0.25">
      <c r="A1394">
        <v>201608</v>
      </c>
      <c r="B1394" t="str">
        <f t="shared" si="294"/>
        <v>2016-II</v>
      </c>
      <c r="C1394" t="s">
        <v>1451</v>
      </c>
      <c r="D1394" t="s">
        <v>1451</v>
      </c>
      <c r="E1394">
        <v>30139351</v>
      </c>
      <c r="F1394" t="s">
        <v>29</v>
      </c>
      <c r="G1394">
        <v>0</v>
      </c>
      <c r="H1394">
        <v>0</v>
      </c>
      <c r="I1394">
        <v>0</v>
      </c>
      <c r="J1394">
        <f t="shared" si="295"/>
        <v>0</v>
      </c>
      <c r="K1394" t="str">
        <f t="shared" si="296"/>
        <v>Modelamiento</v>
      </c>
      <c r="L1394">
        <f t="shared" si="297"/>
        <v>0</v>
      </c>
      <c r="M1394">
        <v>23</v>
      </c>
      <c r="N1394" t="str">
        <f t="shared" si="298"/>
        <v>&lt;=25</v>
      </c>
      <c r="O1394" t="s">
        <v>56</v>
      </c>
      <c r="P1394" t="s">
        <v>39</v>
      </c>
      <c r="Q1394">
        <v>49474</v>
      </c>
      <c r="R1394">
        <v>1500</v>
      </c>
      <c r="S1394" t="str">
        <f t="shared" si="299"/>
        <v>&lt;=1500</v>
      </c>
      <c r="T1394">
        <v>1680.32</v>
      </c>
      <c r="U1394" t="str">
        <f t="shared" si="300"/>
        <v>&gt;1500</v>
      </c>
      <c r="V1394" t="s">
        <v>587</v>
      </c>
      <c r="W1394">
        <v>49084</v>
      </c>
      <c r="X1394" s="12">
        <f t="shared" si="301"/>
        <v>3.0559856572406487E-2</v>
      </c>
      <c r="Y1394" t="str">
        <f t="shared" si="302"/>
        <v>&lt;=0.04</v>
      </c>
      <c r="Z1394" t="s">
        <v>32</v>
      </c>
      <c r="AA1394">
        <v>9</v>
      </c>
      <c r="AB1394" t="s">
        <v>32</v>
      </c>
      <c r="AC1394" t="str">
        <f t="shared" si="303"/>
        <v/>
      </c>
      <c r="AD1394" t="s">
        <v>32</v>
      </c>
      <c r="AE1394" t="str">
        <f t="shared" si="304"/>
        <v/>
      </c>
      <c r="AF1394" t="s">
        <v>32</v>
      </c>
      <c r="AG1394" t="str">
        <f t="shared" si="305"/>
        <v/>
      </c>
      <c r="AH1394" t="s">
        <v>32</v>
      </c>
      <c r="AI1394" t="str">
        <f t="shared" si="306"/>
        <v/>
      </c>
      <c r="AJ1394" t="s">
        <v>32</v>
      </c>
      <c r="AK1394" t="str">
        <f t="shared" si="307"/>
        <v/>
      </c>
      <c r="AL1394">
        <v>0</v>
      </c>
      <c r="AM1394">
        <v>0</v>
      </c>
      <c r="AN1394">
        <v>0</v>
      </c>
      <c r="AO1394" t="s">
        <v>32</v>
      </c>
      <c r="AP1394" t="s">
        <v>32</v>
      </c>
    </row>
    <row r="1395" spans="1:42" x14ac:dyDescent="0.25">
      <c r="A1395">
        <v>201608</v>
      </c>
      <c r="B1395" t="str">
        <f t="shared" si="294"/>
        <v>2016-II</v>
      </c>
      <c r="C1395" t="s">
        <v>1452</v>
      </c>
      <c r="D1395" t="s">
        <v>1452</v>
      </c>
      <c r="E1395">
        <v>30142976</v>
      </c>
      <c r="F1395" t="s">
        <v>29</v>
      </c>
      <c r="G1395">
        <v>0</v>
      </c>
      <c r="H1395">
        <v>0</v>
      </c>
      <c r="I1395">
        <v>0</v>
      </c>
      <c r="J1395">
        <f t="shared" si="295"/>
        <v>0</v>
      </c>
      <c r="K1395" t="str">
        <f t="shared" si="296"/>
        <v>Modelamiento</v>
      </c>
      <c r="L1395">
        <f t="shared" si="297"/>
        <v>0</v>
      </c>
      <c r="M1395">
        <v>63</v>
      </c>
      <c r="N1395" t="str">
        <f t="shared" si="298"/>
        <v>&gt;60</v>
      </c>
      <c r="O1395" t="s">
        <v>56</v>
      </c>
      <c r="P1395" t="s">
        <v>110</v>
      </c>
      <c r="Q1395">
        <v>47722</v>
      </c>
      <c r="R1395">
        <v>1500</v>
      </c>
      <c r="S1395" t="str">
        <f t="shared" si="299"/>
        <v>&lt;=1500</v>
      </c>
      <c r="T1395">
        <v>1620.81</v>
      </c>
      <c r="U1395" t="str">
        <f t="shared" si="300"/>
        <v>&gt;1500</v>
      </c>
      <c r="V1395" t="s">
        <v>597</v>
      </c>
      <c r="W1395">
        <v>47332</v>
      </c>
      <c r="X1395" s="12">
        <f t="shared" si="301"/>
        <v>3.1691033550240853E-2</v>
      </c>
      <c r="Y1395" t="str">
        <f t="shared" si="302"/>
        <v>&lt;=0.04</v>
      </c>
      <c r="Z1395" t="s">
        <v>32</v>
      </c>
      <c r="AA1395">
        <v>0</v>
      </c>
      <c r="AB1395">
        <v>1092.72</v>
      </c>
      <c r="AC1395" t="str">
        <f t="shared" si="303"/>
        <v>&lt;=2000</v>
      </c>
      <c r="AD1395">
        <v>0</v>
      </c>
      <c r="AE1395" t="str">
        <f t="shared" si="304"/>
        <v>=0</v>
      </c>
      <c r="AF1395">
        <v>0</v>
      </c>
      <c r="AG1395" t="str">
        <f t="shared" si="305"/>
        <v>&lt;=500</v>
      </c>
      <c r="AH1395" t="s">
        <v>32</v>
      </c>
      <c r="AI1395" t="str">
        <f t="shared" si="306"/>
        <v/>
      </c>
      <c r="AJ1395" t="s">
        <v>32</v>
      </c>
      <c r="AK1395" t="str">
        <f t="shared" si="307"/>
        <v/>
      </c>
      <c r="AL1395">
        <v>7</v>
      </c>
      <c r="AM1395">
        <v>7</v>
      </c>
      <c r="AN1395">
        <v>0</v>
      </c>
      <c r="AO1395">
        <v>4</v>
      </c>
      <c r="AP1395" t="s">
        <v>32</v>
      </c>
    </row>
    <row r="1396" spans="1:42" x14ac:dyDescent="0.25">
      <c r="A1396">
        <v>201608</v>
      </c>
      <c r="B1396" t="str">
        <f t="shared" si="294"/>
        <v>2016-II</v>
      </c>
      <c r="C1396" t="s">
        <v>1453</v>
      </c>
      <c r="D1396" t="s">
        <v>1453</v>
      </c>
      <c r="E1396">
        <v>30140941</v>
      </c>
      <c r="F1396" t="s">
        <v>29</v>
      </c>
      <c r="G1396">
        <v>1</v>
      </c>
      <c r="H1396">
        <v>0</v>
      </c>
      <c r="I1396">
        <v>0</v>
      </c>
      <c r="J1396">
        <f t="shared" si="295"/>
        <v>0</v>
      </c>
      <c r="K1396" t="str">
        <f t="shared" si="296"/>
        <v>Modelamiento</v>
      </c>
      <c r="L1396">
        <f t="shared" si="297"/>
        <v>0</v>
      </c>
      <c r="M1396">
        <v>24</v>
      </c>
      <c r="N1396" t="str">
        <f t="shared" si="298"/>
        <v>&lt;=25</v>
      </c>
      <c r="O1396" t="s">
        <v>56</v>
      </c>
      <c r="P1396" t="s">
        <v>31</v>
      </c>
      <c r="Q1396">
        <v>47422</v>
      </c>
      <c r="R1396">
        <v>1800</v>
      </c>
      <c r="S1396" t="str">
        <f t="shared" si="299"/>
        <v>&lt;=2000</v>
      </c>
      <c r="T1396">
        <v>1608.2</v>
      </c>
      <c r="U1396" t="str">
        <f t="shared" si="300"/>
        <v>&gt;1500</v>
      </c>
      <c r="V1396" t="s">
        <v>597</v>
      </c>
      <c r="W1396">
        <v>47332</v>
      </c>
      <c r="X1396" s="12">
        <f t="shared" si="301"/>
        <v>3.8029240260289025E-2</v>
      </c>
      <c r="Y1396" t="str">
        <f t="shared" si="302"/>
        <v>&lt;=0.04</v>
      </c>
      <c r="Z1396" t="s">
        <v>32</v>
      </c>
      <c r="AA1396">
        <v>9</v>
      </c>
      <c r="AB1396" t="s">
        <v>32</v>
      </c>
      <c r="AC1396" t="str">
        <f t="shared" si="303"/>
        <v/>
      </c>
      <c r="AD1396" t="s">
        <v>32</v>
      </c>
      <c r="AE1396" t="str">
        <f t="shared" si="304"/>
        <v/>
      </c>
      <c r="AF1396" t="s">
        <v>32</v>
      </c>
      <c r="AG1396" t="str">
        <f t="shared" si="305"/>
        <v/>
      </c>
      <c r="AH1396" t="s">
        <v>32</v>
      </c>
      <c r="AI1396" t="str">
        <f t="shared" si="306"/>
        <v/>
      </c>
      <c r="AJ1396" t="s">
        <v>32</v>
      </c>
      <c r="AK1396" t="str">
        <f t="shared" si="307"/>
        <v/>
      </c>
      <c r="AL1396">
        <v>0</v>
      </c>
      <c r="AM1396">
        <v>0</v>
      </c>
      <c r="AN1396">
        <v>0</v>
      </c>
      <c r="AO1396" t="s">
        <v>32</v>
      </c>
      <c r="AP1396" t="s">
        <v>32</v>
      </c>
    </row>
    <row r="1397" spans="1:42" x14ac:dyDescent="0.25">
      <c r="A1397">
        <v>201608</v>
      </c>
      <c r="B1397" t="str">
        <f t="shared" si="294"/>
        <v>2016-II</v>
      </c>
      <c r="C1397" t="s">
        <v>1454</v>
      </c>
      <c r="D1397" t="s">
        <v>1454</v>
      </c>
      <c r="E1397">
        <v>30140904</v>
      </c>
      <c r="F1397" t="s">
        <v>29</v>
      </c>
      <c r="G1397">
        <v>0</v>
      </c>
      <c r="H1397">
        <v>0</v>
      </c>
      <c r="I1397">
        <v>0</v>
      </c>
      <c r="J1397">
        <f t="shared" si="295"/>
        <v>0</v>
      </c>
      <c r="K1397" t="str">
        <f t="shared" si="296"/>
        <v>Modelamiento</v>
      </c>
      <c r="L1397">
        <f t="shared" si="297"/>
        <v>0</v>
      </c>
      <c r="M1397">
        <v>21</v>
      </c>
      <c r="N1397" t="str">
        <f t="shared" si="298"/>
        <v>&lt;=25</v>
      </c>
      <c r="O1397" t="s">
        <v>56</v>
      </c>
      <c r="P1397" t="s">
        <v>39</v>
      </c>
      <c r="Q1397">
        <v>44270</v>
      </c>
      <c r="R1397">
        <v>1650</v>
      </c>
      <c r="S1397" t="str">
        <f t="shared" si="299"/>
        <v>&lt;=2000</v>
      </c>
      <c r="T1397">
        <v>1501.31</v>
      </c>
      <c r="U1397" t="str">
        <f t="shared" si="300"/>
        <v>&gt;1500</v>
      </c>
      <c r="V1397" t="s">
        <v>587</v>
      </c>
      <c r="W1397">
        <v>44030</v>
      </c>
      <c r="X1397" s="12">
        <f t="shared" si="301"/>
        <v>3.7474449239155119E-2</v>
      </c>
      <c r="Y1397" t="str">
        <f t="shared" si="302"/>
        <v>&lt;=0.04</v>
      </c>
      <c r="Z1397" t="s">
        <v>32</v>
      </c>
      <c r="AA1397">
        <v>4</v>
      </c>
      <c r="AB1397">
        <v>1574.14</v>
      </c>
      <c r="AC1397" t="str">
        <f t="shared" si="303"/>
        <v>&lt;=2000</v>
      </c>
      <c r="AD1397">
        <v>326</v>
      </c>
      <c r="AE1397" t="str">
        <f t="shared" si="304"/>
        <v>&gt;120</v>
      </c>
      <c r="AF1397">
        <v>1549.04</v>
      </c>
      <c r="AG1397" t="str">
        <f t="shared" si="305"/>
        <v>&lt;=2000</v>
      </c>
      <c r="AH1397" t="s">
        <v>32</v>
      </c>
      <c r="AI1397" t="str">
        <f t="shared" si="306"/>
        <v/>
      </c>
      <c r="AJ1397" t="s">
        <v>32</v>
      </c>
      <c r="AK1397" t="str">
        <f t="shared" si="307"/>
        <v/>
      </c>
      <c r="AL1397">
        <v>12</v>
      </c>
      <c r="AM1397">
        <v>0</v>
      </c>
      <c r="AN1397">
        <v>7</v>
      </c>
      <c r="AO1397" t="s">
        <v>32</v>
      </c>
      <c r="AP1397">
        <v>1</v>
      </c>
    </row>
    <row r="1398" spans="1:42" x14ac:dyDescent="0.25">
      <c r="A1398">
        <v>201608</v>
      </c>
      <c r="B1398" t="str">
        <f t="shared" si="294"/>
        <v>2016-II</v>
      </c>
      <c r="C1398" t="s">
        <v>1455</v>
      </c>
      <c r="D1398" t="s">
        <v>1455</v>
      </c>
      <c r="E1398">
        <v>30143007</v>
      </c>
      <c r="F1398" t="s">
        <v>29</v>
      </c>
      <c r="G1398">
        <v>0</v>
      </c>
      <c r="H1398">
        <v>0</v>
      </c>
      <c r="I1398">
        <v>0</v>
      </c>
      <c r="J1398">
        <f t="shared" si="295"/>
        <v>0</v>
      </c>
      <c r="K1398" t="str">
        <f t="shared" si="296"/>
        <v>Modelamiento</v>
      </c>
      <c r="L1398">
        <f t="shared" si="297"/>
        <v>0</v>
      </c>
      <c r="M1398">
        <v>27</v>
      </c>
      <c r="N1398" t="str">
        <f t="shared" si="298"/>
        <v>&lt;=30</v>
      </c>
      <c r="O1398" t="s">
        <v>56</v>
      </c>
      <c r="P1398" t="s">
        <v>39</v>
      </c>
      <c r="Q1398">
        <v>47572</v>
      </c>
      <c r="R1398">
        <v>1650</v>
      </c>
      <c r="S1398" t="str">
        <f t="shared" si="299"/>
        <v>&lt;=2000</v>
      </c>
      <c r="T1398">
        <v>1617.72</v>
      </c>
      <c r="U1398" t="str">
        <f t="shared" si="300"/>
        <v>&gt;1500</v>
      </c>
      <c r="V1398" t="s">
        <v>597</v>
      </c>
      <c r="W1398">
        <v>47332</v>
      </c>
      <c r="X1398" s="12">
        <f t="shared" si="301"/>
        <v>3.4860136905264939E-2</v>
      </c>
      <c r="Y1398" t="str">
        <f t="shared" si="302"/>
        <v>&lt;=0.04</v>
      </c>
      <c r="Z1398" t="s">
        <v>32</v>
      </c>
      <c r="AA1398">
        <v>4</v>
      </c>
      <c r="AB1398">
        <v>1172.1500000000001</v>
      </c>
      <c r="AC1398" t="str">
        <f t="shared" si="303"/>
        <v>&lt;=2000</v>
      </c>
      <c r="AD1398">
        <v>2039</v>
      </c>
      <c r="AE1398" t="str">
        <f t="shared" si="304"/>
        <v>&gt;120</v>
      </c>
      <c r="AF1398">
        <v>1172.1500000000001</v>
      </c>
      <c r="AG1398" t="str">
        <f t="shared" si="305"/>
        <v>&lt;=2000</v>
      </c>
      <c r="AH1398" t="s">
        <v>32</v>
      </c>
      <c r="AI1398" t="str">
        <f t="shared" si="306"/>
        <v/>
      </c>
      <c r="AJ1398" t="s">
        <v>32</v>
      </c>
      <c r="AK1398" t="str">
        <f t="shared" si="307"/>
        <v/>
      </c>
      <c r="AL1398">
        <v>12</v>
      </c>
      <c r="AM1398">
        <v>0</v>
      </c>
      <c r="AN1398">
        <v>12</v>
      </c>
      <c r="AO1398" t="s">
        <v>32</v>
      </c>
      <c r="AP1398">
        <v>1</v>
      </c>
    </row>
    <row r="1399" spans="1:42" x14ac:dyDescent="0.25">
      <c r="A1399">
        <v>201608</v>
      </c>
      <c r="B1399" t="str">
        <f t="shared" si="294"/>
        <v>2016-II</v>
      </c>
      <c r="C1399" t="s">
        <v>1456</v>
      </c>
      <c r="D1399" t="s">
        <v>1456</v>
      </c>
      <c r="E1399">
        <v>30140321</v>
      </c>
      <c r="F1399" t="s">
        <v>29</v>
      </c>
      <c r="G1399">
        <v>0</v>
      </c>
      <c r="H1399">
        <v>0</v>
      </c>
      <c r="I1399">
        <v>0</v>
      </c>
      <c r="J1399">
        <f t="shared" si="295"/>
        <v>0</v>
      </c>
      <c r="K1399" t="str">
        <f t="shared" si="296"/>
        <v>Modelamiento</v>
      </c>
      <c r="L1399">
        <f t="shared" si="297"/>
        <v>0</v>
      </c>
      <c r="M1399">
        <v>31</v>
      </c>
      <c r="N1399" t="str">
        <f t="shared" si="298"/>
        <v>&lt;=35</v>
      </c>
      <c r="O1399" t="s">
        <v>56</v>
      </c>
      <c r="P1399" t="s">
        <v>39</v>
      </c>
      <c r="Q1399">
        <v>39985</v>
      </c>
      <c r="R1399">
        <v>1500</v>
      </c>
      <c r="S1399" t="str">
        <f t="shared" si="299"/>
        <v>&lt;=1500</v>
      </c>
      <c r="T1399">
        <v>1331.49</v>
      </c>
      <c r="U1399" t="str">
        <f t="shared" si="300"/>
        <v>&lt;=1400</v>
      </c>
      <c r="V1399" t="s">
        <v>589</v>
      </c>
      <c r="W1399">
        <v>39595</v>
      </c>
      <c r="X1399" s="12">
        <f t="shared" si="301"/>
        <v>3.7883571157974492E-2</v>
      </c>
      <c r="Y1399" t="str">
        <f t="shared" si="302"/>
        <v>&lt;=0.04</v>
      </c>
      <c r="Z1399" t="s">
        <v>32</v>
      </c>
      <c r="AA1399">
        <v>0</v>
      </c>
      <c r="AB1399">
        <v>8568.7800000000007</v>
      </c>
      <c r="AC1399" t="str">
        <f t="shared" si="303"/>
        <v>&gt;5000</v>
      </c>
      <c r="AD1399">
        <v>0</v>
      </c>
      <c r="AE1399" t="str">
        <f t="shared" si="304"/>
        <v>=0</v>
      </c>
      <c r="AF1399">
        <v>0</v>
      </c>
      <c r="AG1399" t="str">
        <f t="shared" si="305"/>
        <v>&lt;=500</v>
      </c>
      <c r="AH1399">
        <v>9617.59</v>
      </c>
      <c r="AI1399" t="str">
        <f t="shared" si="306"/>
        <v>&gt;5000</v>
      </c>
      <c r="AJ1399">
        <v>0.90329999999999999</v>
      </c>
      <c r="AK1399" t="str">
        <f t="shared" si="307"/>
        <v>&gt;0.9</v>
      </c>
      <c r="AL1399">
        <v>12</v>
      </c>
      <c r="AM1399">
        <v>12</v>
      </c>
      <c r="AN1399">
        <v>0</v>
      </c>
      <c r="AO1399">
        <v>1</v>
      </c>
      <c r="AP1399" t="s">
        <v>32</v>
      </c>
    </row>
    <row r="1400" spans="1:42" x14ac:dyDescent="0.25">
      <c r="A1400">
        <v>201608</v>
      </c>
      <c r="B1400" t="str">
        <f t="shared" si="294"/>
        <v>2016-II</v>
      </c>
      <c r="C1400" t="s">
        <v>1457</v>
      </c>
      <c r="D1400" t="s">
        <v>1457</v>
      </c>
      <c r="E1400">
        <v>30140255</v>
      </c>
      <c r="F1400" t="s">
        <v>29</v>
      </c>
      <c r="G1400">
        <v>1</v>
      </c>
      <c r="H1400">
        <v>0</v>
      </c>
      <c r="I1400">
        <v>0</v>
      </c>
      <c r="J1400">
        <f t="shared" si="295"/>
        <v>0</v>
      </c>
      <c r="K1400" t="str">
        <f t="shared" si="296"/>
        <v>Modelamiento</v>
      </c>
      <c r="L1400">
        <f t="shared" si="297"/>
        <v>0</v>
      </c>
      <c r="M1400">
        <v>25</v>
      </c>
      <c r="N1400" t="str">
        <f t="shared" si="298"/>
        <v>&lt;=25</v>
      </c>
      <c r="O1400" t="s">
        <v>56</v>
      </c>
      <c r="P1400" t="s">
        <v>39</v>
      </c>
      <c r="Q1400">
        <v>45692</v>
      </c>
      <c r="R1400">
        <v>1650</v>
      </c>
      <c r="S1400" t="str">
        <f t="shared" si="299"/>
        <v>&lt;=2000</v>
      </c>
      <c r="T1400">
        <v>1518.71</v>
      </c>
      <c r="U1400" t="str">
        <f t="shared" si="300"/>
        <v>&gt;1500</v>
      </c>
      <c r="V1400" t="s">
        <v>589</v>
      </c>
      <c r="W1400">
        <v>45452</v>
      </c>
      <c r="X1400" s="12">
        <f t="shared" si="301"/>
        <v>3.6302032913843173E-2</v>
      </c>
      <c r="Y1400" t="str">
        <f t="shared" si="302"/>
        <v>&lt;=0.04</v>
      </c>
      <c r="Z1400" t="s">
        <v>32</v>
      </c>
      <c r="AA1400">
        <v>4</v>
      </c>
      <c r="AB1400">
        <v>991.82</v>
      </c>
      <c r="AC1400" t="str">
        <f t="shared" si="303"/>
        <v>&lt;=1000</v>
      </c>
      <c r="AD1400">
        <v>1190</v>
      </c>
      <c r="AE1400" t="str">
        <f t="shared" si="304"/>
        <v>&gt;120</v>
      </c>
      <c r="AF1400">
        <v>991.82</v>
      </c>
      <c r="AG1400" t="str">
        <f t="shared" si="305"/>
        <v>&lt;=1000</v>
      </c>
      <c r="AH1400" t="s">
        <v>32</v>
      </c>
      <c r="AI1400" t="str">
        <f t="shared" si="306"/>
        <v/>
      </c>
      <c r="AJ1400" t="s">
        <v>32</v>
      </c>
      <c r="AK1400" t="str">
        <f t="shared" si="307"/>
        <v/>
      </c>
      <c r="AL1400">
        <v>12</v>
      </c>
      <c r="AM1400">
        <v>0</v>
      </c>
      <c r="AN1400">
        <v>12</v>
      </c>
      <c r="AO1400" t="s">
        <v>32</v>
      </c>
      <c r="AP1400">
        <v>1</v>
      </c>
    </row>
    <row r="1401" spans="1:42" x14ac:dyDescent="0.25">
      <c r="A1401">
        <v>201608</v>
      </c>
      <c r="B1401" t="str">
        <f t="shared" si="294"/>
        <v>2016-II</v>
      </c>
      <c r="C1401" t="s">
        <v>1458</v>
      </c>
      <c r="D1401" t="s">
        <v>1458</v>
      </c>
      <c r="E1401">
        <v>30141615</v>
      </c>
      <c r="F1401" t="s">
        <v>29</v>
      </c>
      <c r="G1401">
        <v>0</v>
      </c>
      <c r="H1401">
        <v>0</v>
      </c>
      <c r="I1401">
        <v>0</v>
      </c>
      <c r="J1401">
        <f t="shared" si="295"/>
        <v>0</v>
      </c>
      <c r="K1401" t="str">
        <f t="shared" si="296"/>
        <v>Modelamiento</v>
      </c>
      <c r="L1401">
        <f t="shared" si="297"/>
        <v>0</v>
      </c>
      <c r="M1401">
        <v>24</v>
      </c>
      <c r="N1401" t="str">
        <f t="shared" si="298"/>
        <v>&lt;=25</v>
      </c>
      <c r="O1401" t="s">
        <v>56</v>
      </c>
      <c r="P1401" t="s">
        <v>39</v>
      </c>
      <c r="Q1401">
        <v>45403</v>
      </c>
      <c r="R1401">
        <v>1099</v>
      </c>
      <c r="S1401" t="str">
        <f t="shared" si="299"/>
        <v>&lt;=1500</v>
      </c>
      <c r="T1401">
        <v>1315.61</v>
      </c>
      <c r="U1401" t="str">
        <f t="shared" si="300"/>
        <v>&lt;=1400</v>
      </c>
      <c r="V1401" t="s">
        <v>585</v>
      </c>
      <c r="W1401">
        <v>44612</v>
      </c>
      <c r="X1401" s="12">
        <f t="shared" si="301"/>
        <v>2.4634627454496547E-2</v>
      </c>
      <c r="Y1401" t="str">
        <f t="shared" si="302"/>
        <v>&lt;=0.03</v>
      </c>
      <c r="Z1401" t="s">
        <v>32</v>
      </c>
      <c r="AA1401">
        <v>4</v>
      </c>
      <c r="AB1401">
        <v>1255.26</v>
      </c>
      <c r="AC1401" t="str">
        <f t="shared" si="303"/>
        <v>&lt;=2000</v>
      </c>
      <c r="AD1401">
        <v>1536</v>
      </c>
      <c r="AE1401" t="str">
        <f t="shared" si="304"/>
        <v>&gt;120</v>
      </c>
      <c r="AF1401">
        <v>1255.26</v>
      </c>
      <c r="AG1401" t="str">
        <f t="shared" si="305"/>
        <v>&lt;=2000</v>
      </c>
      <c r="AH1401" t="s">
        <v>32</v>
      </c>
      <c r="AI1401" t="str">
        <f t="shared" si="306"/>
        <v/>
      </c>
      <c r="AJ1401" t="s">
        <v>32</v>
      </c>
      <c r="AK1401" t="str">
        <f t="shared" si="307"/>
        <v/>
      </c>
      <c r="AL1401">
        <v>12</v>
      </c>
      <c r="AM1401">
        <v>0</v>
      </c>
      <c r="AN1401">
        <v>12</v>
      </c>
      <c r="AO1401" t="s">
        <v>32</v>
      </c>
      <c r="AP1401">
        <v>1</v>
      </c>
    </row>
    <row r="1402" spans="1:42" x14ac:dyDescent="0.25">
      <c r="A1402">
        <v>201608</v>
      </c>
      <c r="B1402" t="str">
        <f t="shared" si="294"/>
        <v>2016-II</v>
      </c>
      <c r="C1402" t="s">
        <v>1459</v>
      </c>
      <c r="D1402" t="s">
        <v>1459</v>
      </c>
      <c r="E1402">
        <v>30142687</v>
      </c>
      <c r="F1402" t="s">
        <v>29</v>
      </c>
      <c r="G1402">
        <v>1</v>
      </c>
      <c r="H1402">
        <v>0</v>
      </c>
      <c r="I1402">
        <v>0</v>
      </c>
      <c r="J1402">
        <f t="shared" si="295"/>
        <v>0</v>
      </c>
      <c r="K1402" t="str">
        <f t="shared" si="296"/>
        <v>Modelamiento</v>
      </c>
      <c r="L1402">
        <f t="shared" si="297"/>
        <v>0</v>
      </c>
      <c r="M1402">
        <v>34</v>
      </c>
      <c r="N1402" t="str">
        <f t="shared" si="298"/>
        <v>&lt;=35</v>
      </c>
      <c r="O1402" t="s">
        <v>56</v>
      </c>
      <c r="P1402" t="s">
        <v>31</v>
      </c>
      <c r="Q1402">
        <v>30530</v>
      </c>
      <c r="R1402">
        <v>499</v>
      </c>
      <c r="S1402" t="str">
        <f t="shared" si="299"/>
        <v>&lt;=500</v>
      </c>
      <c r="T1402">
        <v>966.51</v>
      </c>
      <c r="U1402" t="str">
        <f t="shared" si="300"/>
        <v>&lt;=1000</v>
      </c>
      <c r="V1402" t="s">
        <v>585</v>
      </c>
      <c r="W1402">
        <v>29139</v>
      </c>
      <c r="X1402" s="12">
        <f t="shared" si="301"/>
        <v>1.7124815539311576E-2</v>
      </c>
      <c r="Y1402" t="str">
        <f t="shared" si="302"/>
        <v>&lt;=0.02</v>
      </c>
      <c r="Z1402" t="s">
        <v>32</v>
      </c>
      <c r="AA1402">
        <v>4</v>
      </c>
      <c r="AB1402">
        <v>598.13</v>
      </c>
      <c r="AC1402" t="str">
        <f t="shared" si="303"/>
        <v>&lt;=1000</v>
      </c>
      <c r="AD1402">
        <v>1618</v>
      </c>
      <c r="AE1402" t="str">
        <f t="shared" si="304"/>
        <v>&gt;120</v>
      </c>
      <c r="AF1402">
        <v>598.13</v>
      </c>
      <c r="AG1402" t="str">
        <f t="shared" si="305"/>
        <v>&lt;=1000</v>
      </c>
      <c r="AH1402" t="s">
        <v>32</v>
      </c>
      <c r="AI1402" t="str">
        <f t="shared" si="306"/>
        <v/>
      </c>
      <c r="AJ1402" t="s">
        <v>32</v>
      </c>
      <c r="AK1402" t="str">
        <f t="shared" si="307"/>
        <v/>
      </c>
      <c r="AL1402">
        <v>12</v>
      </c>
      <c r="AM1402">
        <v>0</v>
      </c>
      <c r="AN1402">
        <v>12</v>
      </c>
      <c r="AO1402" t="s">
        <v>32</v>
      </c>
      <c r="AP1402">
        <v>1</v>
      </c>
    </row>
    <row r="1403" spans="1:42" x14ac:dyDescent="0.25">
      <c r="A1403">
        <v>201608</v>
      </c>
      <c r="B1403" t="str">
        <f t="shared" si="294"/>
        <v>2016-II</v>
      </c>
      <c r="C1403" t="s">
        <v>1460</v>
      </c>
      <c r="D1403" t="s">
        <v>1460</v>
      </c>
      <c r="E1403">
        <v>30143460</v>
      </c>
      <c r="F1403" t="s">
        <v>29</v>
      </c>
      <c r="G1403">
        <v>0</v>
      </c>
      <c r="H1403">
        <v>0</v>
      </c>
      <c r="I1403">
        <v>0</v>
      </c>
      <c r="J1403">
        <f t="shared" si="295"/>
        <v>0</v>
      </c>
      <c r="K1403" t="str">
        <f t="shared" si="296"/>
        <v>Modelamiento</v>
      </c>
      <c r="L1403">
        <f t="shared" si="297"/>
        <v>0</v>
      </c>
      <c r="M1403">
        <v>36</v>
      </c>
      <c r="N1403" t="str">
        <f t="shared" si="298"/>
        <v>&lt;=40</v>
      </c>
      <c r="O1403" t="s">
        <v>56</v>
      </c>
      <c r="P1403" t="s">
        <v>31</v>
      </c>
      <c r="Q1403">
        <v>44420</v>
      </c>
      <c r="R1403">
        <v>1500</v>
      </c>
      <c r="S1403" t="str">
        <f t="shared" si="299"/>
        <v>&lt;=1500</v>
      </c>
      <c r="T1403">
        <v>1508.66</v>
      </c>
      <c r="U1403" t="str">
        <f t="shared" si="300"/>
        <v>&gt;1500</v>
      </c>
      <c r="V1403" t="s">
        <v>587</v>
      </c>
      <c r="W1403">
        <v>44030</v>
      </c>
      <c r="X1403" s="12">
        <f t="shared" si="301"/>
        <v>3.4067681126504656E-2</v>
      </c>
      <c r="Y1403" t="str">
        <f t="shared" si="302"/>
        <v>&lt;=0.04</v>
      </c>
      <c r="Z1403" t="s">
        <v>32</v>
      </c>
      <c r="AA1403">
        <v>9</v>
      </c>
      <c r="AB1403" t="s">
        <v>32</v>
      </c>
      <c r="AC1403" t="str">
        <f t="shared" si="303"/>
        <v/>
      </c>
      <c r="AD1403" t="s">
        <v>32</v>
      </c>
      <c r="AE1403" t="str">
        <f t="shared" si="304"/>
        <v/>
      </c>
      <c r="AF1403" t="s">
        <v>32</v>
      </c>
      <c r="AG1403" t="str">
        <f t="shared" si="305"/>
        <v/>
      </c>
      <c r="AH1403" t="s">
        <v>32</v>
      </c>
      <c r="AI1403" t="str">
        <f t="shared" si="306"/>
        <v/>
      </c>
      <c r="AJ1403" t="s">
        <v>32</v>
      </c>
      <c r="AK1403" t="str">
        <f t="shared" si="307"/>
        <v/>
      </c>
      <c r="AL1403">
        <v>0</v>
      </c>
      <c r="AM1403">
        <v>0</v>
      </c>
      <c r="AN1403">
        <v>0</v>
      </c>
      <c r="AO1403" t="s">
        <v>32</v>
      </c>
      <c r="AP1403" t="s">
        <v>32</v>
      </c>
    </row>
    <row r="1404" spans="1:42" x14ac:dyDescent="0.25">
      <c r="A1404">
        <v>201608</v>
      </c>
      <c r="B1404" t="str">
        <f t="shared" si="294"/>
        <v>2016-II</v>
      </c>
      <c r="C1404" t="s">
        <v>1461</v>
      </c>
      <c r="D1404" t="s">
        <v>1461</v>
      </c>
      <c r="E1404">
        <v>30135608</v>
      </c>
      <c r="F1404" t="s">
        <v>29</v>
      </c>
      <c r="G1404">
        <v>0</v>
      </c>
      <c r="H1404">
        <v>0</v>
      </c>
      <c r="I1404">
        <v>0</v>
      </c>
      <c r="J1404">
        <f t="shared" si="295"/>
        <v>0</v>
      </c>
      <c r="K1404" t="str">
        <f t="shared" si="296"/>
        <v>Modelamiento</v>
      </c>
      <c r="L1404">
        <f t="shared" si="297"/>
        <v>0</v>
      </c>
      <c r="M1404">
        <v>35</v>
      </c>
      <c r="N1404" t="str">
        <f t="shared" si="298"/>
        <v>&lt;=35</v>
      </c>
      <c r="O1404" t="s">
        <v>56</v>
      </c>
      <c r="P1404" t="s">
        <v>39</v>
      </c>
      <c r="Q1404">
        <v>49902</v>
      </c>
      <c r="R1404">
        <v>3800</v>
      </c>
      <c r="S1404" t="str">
        <f t="shared" si="299"/>
        <v>&gt;2500</v>
      </c>
      <c r="T1404">
        <v>1691.26</v>
      </c>
      <c r="U1404" t="str">
        <f t="shared" si="300"/>
        <v>&gt;1500</v>
      </c>
      <c r="V1404" t="s">
        <v>597</v>
      </c>
      <c r="W1404">
        <v>51812</v>
      </c>
      <c r="X1404" s="12">
        <f t="shared" si="301"/>
        <v>7.3342082915154788E-2</v>
      </c>
      <c r="Y1404" t="str">
        <f t="shared" si="302"/>
        <v>&gt;0.06</v>
      </c>
      <c r="Z1404" t="s">
        <v>32</v>
      </c>
      <c r="AA1404">
        <v>4</v>
      </c>
      <c r="AB1404">
        <v>1528.97</v>
      </c>
      <c r="AC1404" t="str">
        <f t="shared" si="303"/>
        <v>&lt;=2000</v>
      </c>
      <c r="AD1404">
        <v>389</v>
      </c>
      <c r="AE1404" t="str">
        <f t="shared" si="304"/>
        <v>&gt;120</v>
      </c>
      <c r="AF1404">
        <v>1528.97</v>
      </c>
      <c r="AG1404" t="str">
        <f t="shared" si="305"/>
        <v>&lt;=2000</v>
      </c>
      <c r="AH1404" t="s">
        <v>32</v>
      </c>
      <c r="AI1404" t="str">
        <f t="shared" si="306"/>
        <v/>
      </c>
      <c r="AJ1404" t="s">
        <v>32</v>
      </c>
      <c r="AK1404" t="str">
        <f t="shared" si="307"/>
        <v/>
      </c>
      <c r="AL1404">
        <v>12</v>
      </c>
      <c r="AM1404">
        <v>0</v>
      </c>
      <c r="AN1404">
        <v>9</v>
      </c>
      <c r="AO1404" t="s">
        <v>32</v>
      </c>
      <c r="AP1404">
        <v>1</v>
      </c>
    </row>
    <row r="1405" spans="1:42" x14ac:dyDescent="0.25">
      <c r="A1405">
        <v>201608</v>
      </c>
      <c r="B1405" t="str">
        <f t="shared" si="294"/>
        <v>2016-II</v>
      </c>
      <c r="C1405" t="s">
        <v>1462</v>
      </c>
      <c r="D1405" t="s">
        <v>1462</v>
      </c>
      <c r="E1405">
        <v>30138509</v>
      </c>
      <c r="F1405" t="s">
        <v>29</v>
      </c>
      <c r="G1405">
        <v>0</v>
      </c>
      <c r="H1405">
        <v>0</v>
      </c>
      <c r="I1405">
        <v>0</v>
      </c>
      <c r="J1405">
        <f t="shared" si="295"/>
        <v>0</v>
      </c>
      <c r="K1405" t="str">
        <f t="shared" si="296"/>
        <v>Modelamiento</v>
      </c>
      <c r="L1405">
        <f t="shared" si="297"/>
        <v>0</v>
      </c>
      <c r="M1405">
        <v>25</v>
      </c>
      <c r="N1405" t="str">
        <f t="shared" si="298"/>
        <v>&lt;=25</v>
      </c>
      <c r="O1405" t="s">
        <v>56</v>
      </c>
      <c r="P1405" t="s">
        <v>31</v>
      </c>
      <c r="Q1405">
        <v>49324</v>
      </c>
      <c r="R1405">
        <v>1650</v>
      </c>
      <c r="S1405" t="str">
        <f t="shared" si="299"/>
        <v>&lt;=2000</v>
      </c>
      <c r="T1405">
        <v>1675.22</v>
      </c>
      <c r="U1405" t="str">
        <f t="shared" si="300"/>
        <v>&gt;1500</v>
      </c>
      <c r="V1405" t="s">
        <v>587</v>
      </c>
      <c r="W1405">
        <v>49084</v>
      </c>
      <c r="X1405" s="12">
        <f t="shared" si="301"/>
        <v>3.3615842229647135E-2</v>
      </c>
      <c r="Y1405" t="str">
        <f t="shared" si="302"/>
        <v>&lt;=0.04</v>
      </c>
      <c r="Z1405" t="s">
        <v>32</v>
      </c>
      <c r="AA1405">
        <v>4</v>
      </c>
      <c r="AB1405">
        <v>699.26</v>
      </c>
      <c r="AC1405" t="str">
        <f t="shared" si="303"/>
        <v>&lt;=1000</v>
      </c>
      <c r="AD1405">
        <v>811</v>
      </c>
      <c r="AE1405" t="str">
        <f t="shared" si="304"/>
        <v>&gt;120</v>
      </c>
      <c r="AF1405">
        <v>699.26</v>
      </c>
      <c r="AG1405" t="str">
        <f t="shared" si="305"/>
        <v>&lt;=1000</v>
      </c>
      <c r="AH1405" t="s">
        <v>32</v>
      </c>
      <c r="AI1405" t="str">
        <f t="shared" si="306"/>
        <v/>
      </c>
      <c r="AJ1405" t="s">
        <v>32</v>
      </c>
      <c r="AK1405" t="str">
        <f t="shared" si="307"/>
        <v/>
      </c>
      <c r="AL1405">
        <v>12</v>
      </c>
      <c r="AM1405">
        <v>0</v>
      </c>
      <c r="AN1405">
        <v>12</v>
      </c>
      <c r="AO1405" t="s">
        <v>32</v>
      </c>
      <c r="AP1405">
        <v>1</v>
      </c>
    </row>
    <row r="1406" spans="1:42" x14ac:dyDescent="0.25">
      <c r="A1406">
        <v>201608</v>
      </c>
      <c r="B1406" t="str">
        <f t="shared" si="294"/>
        <v>2016-II</v>
      </c>
      <c r="C1406" t="s">
        <v>1463</v>
      </c>
      <c r="D1406" t="s">
        <v>1463</v>
      </c>
      <c r="E1406">
        <v>30138405</v>
      </c>
      <c r="F1406" t="s">
        <v>29</v>
      </c>
      <c r="G1406">
        <v>1</v>
      </c>
      <c r="H1406">
        <v>0</v>
      </c>
      <c r="I1406">
        <v>0</v>
      </c>
      <c r="J1406">
        <f t="shared" si="295"/>
        <v>0</v>
      </c>
      <c r="K1406" t="str">
        <f t="shared" si="296"/>
        <v>Modelamiento</v>
      </c>
      <c r="L1406">
        <f t="shared" si="297"/>
        <v>0</v>
      </c>
      <c r="M1406">
        <v>28</v>
      </c>
      <c r="N1406" t="str">
        <f t="shared" si="298"/>
        <v>&lt;=30</v>
      </c>
      <c r="O1406" t="s">
        <v>56</v>
      </c>
      <c r="P1406" t="s">
        <v>39</v>
      </c>
      <c r="Q1406">
        <v>43584</v>
      </c>
      <c r="R1406">
        <v>1650</v>
      </c>
      <c r="S1406" t="str">
        <f t="shared" si="299"/>
        <v>&lt;=2000</v>
      </c>
      <c r="T1406">
        <v>1454.42</v>
      </c>
      <c r="U1406" t="str">
        <f t="shared" si="300"/>
        <v>&lt;=1500</v>
      </c>
      <c r="V1406" t="s">
        <v>587</v>
      </c>
      <c r="W1406">
        <v>43344</v>
      </c>
      <c r="X1406" s="12">
        <f t="shared" si="301"/>
        <v>3.8067552602436321E-2</v>
      </c>
      <c r="Y1406" t="str">
        <f t="shared" si="302"/>
        <v>&lt;=0.04</v>
      </c>
      <c r="Z1406" t="s">
        <v>32</v>
      </c>
      <c r="AA1406">
        <v>4</v>
      </c>
      <c r="AB1406">
        <v>3613.03</v>
      </c>
      <c r="AC1406" t="str">
        <f t="shared" si="303"/>
        <v>&lt;=4000</v>
      </c>
      <c r="AD1406">
        <v>976</v>
      </c>
      <c r="AE1406" t="str">
        <f t="shared" si="304"/>
        <v>&gt;120</v>
      </c>
      <c r="AF1406">
        <v>3613.03</v>
      </c>
      <c r="AG1406" t="str">
        <f t="shared" si="305"/>
        <v>&lt;=4000</v>
      </c>
      <c r="AH1406" t="s">
        <v>32</v>
      </c>
      <c r="AI1406" t="str">
        <f t="shared" si="306"/>
        <v/>
      </c>
      <c r="AJ1406" t="s">
        <v>32</v>
      </c>
      <c r="AK1406" t="str">
        <f t="shared" si="307"/>
        <v/>
      </c>
      <c r="AL1406">
        <v>12</v>
      </c>
      <c r="AM1406">
        <v>0</v>
      </c>
      <c r="AN1406">
        <v>12</v>
      </c>
      <c r="AO1406" t="s">
        <v>32</v>
      </c>
      <c r="AP1406">
        <v>1</v>
      </c>
    </row>
    <row r="1407" spans="1:42" x14ac:dyDescent="0.25">
      <c r="A1407">
        <v>201608</v>
      </c>
      <c r="B1407" t="str">
        <f t="shared" si="294"/>
        <v>2016-II</v>
      </c>
      <c r="C1407" t="s">
        <v>1464</v>
      </c>
      <c r="D1407" t="s">
        <v>1464</v>
      </c>
      <c r="E1407">
        <v>30142026</v>
      </c>
      <c r="F1407" t="s">
        <v>29</v>
      </c>
      <c r="G1407">
        <v>0</v>
      </c>
      <c r="H1407">
        <v>0</v>
      </c>
      <c r="I1407">
        <v>0</v>
      </c>
      <c r="J1407">
        <f t="shared" si="295"/>
        <v>0</v>
      </c>
      <c r="K1407" t="str">
        <f t="shared" si="296"/>
        <v>Modelamiento</v>
      </c>
      <c r="L1407">
        <f t="shared" si="297"/>
        <v>0</v>
      </c>
      <c r="M1407">
        <v>31</v>
      </c>
      <c r="N1407" t="str">
        <f t="shared" si="298"/>
        <v>&lt;=35</v>
      </c>
      <c r="O1407" t="s">
        <v>56</v>
      </c>
      <c r="P1407" t="s">
        <v>39</v>
      </c>
      <c r="Q1407">
        <v>43055</v>
      </c>
      <c r="R1407">
        <v>1650</v>
      </c>
      <c r="S1407" t="str">
        <f t="shared" si="299"/>
        <v>&lt;=2000</v>
      </c>
      <c r="T1407">
        <v>1438.54</v>
      </c>
      <c r="U1407" t="str">
        <f t="shared" si="300"/>
        <v>&lt;=1500</v>
      </c>
      <c r="V1407" t="s">
        <v>597</v>
      </c>
      <c r="W1407">
        <v>42815</v>
      </c>
      <c r="X1407" s="12">
        <f t="shared" si="301"/>
        <v>3.8537895597337384E-2</v>
      </c>
      <c r="Y1407" t="str">
        <f t="shared" si="302"/>
        <v>&lt;=0.04</v>
      </c>
      <c r="Z1407" t="s">
        <v>32</v>
      </c>
      <c r="AA1407">
        <v>4</v>
      </c>
      <c r="AB1407">
        <v>3984.69</v>
      </c>
      <c r="AC1407" t="str">
        <f t="shared" si="303"/>
        <v>&lt;=4000</v>
      </c>
      <c r="AD1407">
        <v>3915</v>
      </c>
      <c r="AE1407" t="str">
        <f t="shared" si="304"/>
        <v>&gt;120</v>
      </c>
      <c r="AF1407">
        <v>3984.69</v>
      </c>
      <c r="AG1407" t="str">
        <f t="shared" si="305"/>
        <v>&lt;=4000</v>
      </c>
      <c r="AH1407" t="s">
        <v>32</v>
      </c>
      <c r="AI1407" t="str">
        <f t="shared" si="306"/>
        <v/>
      </c>
      <c r="AJ1407" t="s">
        <v>32</v>
      </c>
      <c r="AK1407" t="str">
        <f t="shared" si="307"/>
        <v/>
      </c>
      <c r="AL1407">
        <v>12</v>
      </c>
      <c r="AM1407">
        <v>0</v>
      </c>
      <c r="AN1407">
        <v>12</v>
      </c>
      <c r="AO1407" t="s">
        <v>32</v>
      </c>
      <c r="AP1407">
        <v>1</v>
      </c>
    </row>
    <row r="1408" spans="1:42" x14ac:dyDescent="0.25">
      <c r="A1408">
        <v>201608</v>
      </c>
      <c r="B1408" t="str">
        <f t="shared" si="294"/>
        <v>2016-II</v>
      </c>
      <c r="C1408" t="s">
        <v>1465</v>
      </c>
      <c r="D1408" t="s">
        <v>1465</v>
      </c>
      <c r="E1408">
        <v>30144015</v>
      </c>
      <c r="F1408" t="s">
        <v>29</v>
      </c>
      <c r="G1408">
        <v>0</v>
      </c>
      <c r="H1408">
        <v>0</v>
      </c>
      <c r="I1408">
        <v>0</v>
      </c>
      <c r="J1408">
        <f t="shared" si="295"/>
        <v>0</v>
      </c>
      <c r="K1408" t="str">
        <f t="shared" si="296"/>
        <v>Modelamiento</v>
      </c>
      <c r="L1408">
        <f t="shared" si="297"/>
        <v>0</v>
      </c>
      <c r="M1408">
        <v>44</v>
      </c>
      <c r="N1408" t="str">
        <f t="shared" si="298"/>
        <v>&lt;=45</v>
      </c>
      <c r="O1408" t="s">
        <v>56</v>
      </c>
      <c r="P1408" t="s">
        <v>39</v>
      </c>
      <c r="Q1408">
        <v>49322</v>
      </c>
      <c r="R1408">
        <v>1500</v>
      </c>
      <c r="S1408" t="str">
        <f t="shared" si="299"/>
        <v>&lt;=1500</v>
      </c>
      <c r="T1408">
        <v>1645.89</v>
      </c>
      <c r="U1408" t="str">
        <f t="shared" si="300"/>
        <v>&gt;1500</v>
      </c>
      <c r="V1408" t="s">
        <v>597</v>
      </c>
      <c r="W1408">
        <v>48932</v>
      </c>
      <c r="X1408" s="12">
        <f t="shared" si="301"/>
        <v>3.0654786233957329E-2</v>
      </c>
      <c r="Y1408" t="str">
        <f t="shared" si="302"/>
        <v>&lt;=0.04</v>
      </c>
      <c r="Z1408" t="s">
        <v>32</v>
      </c>
      <c r="AA1408">
        <v>0</v>
      </c>
      <c r="AB1408">
        <v>7394.62</v>
      </c>
      <c r="AC1408" t="str">
        <f t="shared" si="303"/>
        <v>&gt;5000</v>
      </c>
      <c r="AD1408">
        <v>0</v>
      </c>
      <c r="AE1408" t="str">
        <f t="shared" si="304"/>
        <v>=0</v>
      </c>
      <c r="AF1408">
        <v>0</v>
      </c>
      <c r="AG1408" t="str">
        <f t="shared" si="305"/>
        <v>&lt;=500</v>
      </c>
      <c r="AH1408">
        <v>20926.310000000001</v>
      </c>
      <c r="AI1408" t="str">
        <f t="shared" si="306"/>
        <v>&gt;5000</v>
      </c>
      <c r="AJ1408">
        <v>0.40129999999999999</v>
      </c>
      <c r="AK1408" t="str">
        <f t="shared" si="307"/>
        <v>&lt;=0.5</v>
      </c>
      <c r="AL1408">
        <v>12</v>
      </c>
      <c r="AM1408">
        <v>12</v>
      </c>
      <c r="AN1408">
        <v>0</v>
      </c>
      <c r="AO1408">
        <v>1</v>
      </c>
      <c r="AP1408" t="s">
        <v>32</v>
      </c>
    </row>
    <row r="1409" spans="1:42" x14ac:dyDescent="0.25">
      <c r="A1409">
        <v>201608</v>
      </c>
      <c r="B1409" t="str">
        <f t="shared" si="294"/>
        <v>2016-II</v>
      </c>
      <c r="C1409" t="s">
        <v>1466</v>
      </c>
      <c r="D1409" t="s">
        <v>1466</v>
      </c>
      <c r="E1409">
        <v>30141378</v>
      </c>
      <c r="F1409" t="s">
        <v>29</v>
      </c>
      <c r="G1409">
        <v>0</v>
      </c>
      <c r="H1409">
        <v>0</v>
      </c>
      <c r="I1409">
        <v>0</v>
      </c>
      <c r="J1409">
        <f t="shared" si="295"/>
        <v>0</v>
      </c>
      <c r="K1409" t="str">
        <f t="shared" si="296"/>
        <v>Modelamiento</v>
      </c>
      <c r="L1409">
        <f t="shared" si="297"/>
        <v>0</v>
      </c>
      <c r="M1409">
        <v>29</v>
      </c>
      <c r="N1409" t="str">
        <f t="shared" si="298"/>
        <v>&lt;=30</v>
      </c>
      <c r="O1409" t="s">
        <v>56</v>
      </c>
      <c r="P1409" t="s">
        <v>35</v>
      </c>
      <c r="Q1409">
        <v>39380</v>
      </c>
      <c r="R1409">
        <v>1650</v>
      </c>
      <c r="S1409" t="str">
        <f t="shared" si="299"/>
        <v>&lt;=2000</v>
      </c>
      <c r="T1409">
        <v>1332.17</v>
      </c>
      <c r="U1409" t="str">
        <f t="shared" si="300"/>
        <v>&lt;=1400</v>
      </c>
      <c r="V1409" t="s">
        <v>601</v>
      </c>
      <c r="W1409">
        <v>39140</v>
      </c>
      <c r="X1409" s="12">
        <f t="shared" si="301"/>
        <v>4.2156361778231989E-2</v>
      </c>
      <c r="Y1409" t="str">
        <f t="shared" si="302"/>
        <v>&lt;=0.05</v>
      </c>
      <c r="Z1409" t="s">
        <v>32</v>
      </c>
      <c r="AA1409">
        <v>4</v>
      </c>
      <c r="AB1409">
        <v>546.58000000000004</v>
      </c>
      <c r="AC1409" t="str">
        <f t="shared" si="303"/>
        <v>&lt;=1000</v>
      </c>
      <c r="AD1409">
        <v>264</v>
      </c>
      <c r="AE1409" t="str">
        <f t="shared" si="304"/>
        <v>&gt;120</v>
      </c>
      <c r="AF1409">
        <v>546.58000000000004</v>
      </c>
      <c r="AG1409" t="str">
        <f t="shared" si="305"/>
        <v>&lt;=1000</v>
      </c>
      <c r="AH1409">
        <v>546.58000000000004</v>
      </c>
      <c r="AI1409" t="str">
        <f t="shared" si="306"/>
        <v>&lt;=1000</v>
      </c>
      <c r="AJ1409">
        <v>1</v>
      </c>
      <c r="AK1409" t="str">
        <f t="shared" si="307"/>
        <v>&gt;0.9</v>
      </c>
      <c r="AL1409">
        <v>12</v>
      </c>
      <c r="AM1409">
        <v>0</v>
      </c>
      <c r="AN1409">
        <v>7</v>
      </c>
      <c r="AO1409" t="s">
        <v>32</v>
      </c>
      <c r="AP1409">
        <v>1</v>
      </c>
    </row>
    <row r="1410" spans="1:42" x14ac:dyDescent="0.25">
      <c r="A1410">
        <v>201608</v>
      </c>
      <c r="B1410" t="str">
        <f t="shared" si="294"/>
        <v>2016-II</v>
      </c>
      <c r="C1410" t="s">
        <v>1467</v>
      </c>
      <c r="D1410" t="s">
        <v>1467</v>
      </c>
      <c r="E1410">
        <v>30138248</v>
      </c>
      <c r="F1410" t="s">
        <v>29</v>
      </c>
      <c r="G1410">
        <v>0</v>
      </c>
      <c r="H1410">
        <v>0</v>
      </c>
      <c r="I1410">
        <v>0</v>
      </c>
      <c r="J1410">
        <f t="shared" si="295"/>
        <v>0</v>
      </c>
      <c r="K1410" t="str">
        <f t="shared" si="296"/>
        <v>Modelamiento</v>
      </c>
      <c r="L1410">
        <f t="shared" si="297"/>
        <v>0</v>
      </c>
      <c r="M1410">
        <v>29</v>
      </c>
      <c r="N1410" t="str">
        <f t="shared" si="298"/>
        <v>&lt;=30</v>
      </c>
      <c r="O1410" t="s">
        <v>56</v>
      </c>
      <c r="P1410" t="s">
        <v>39</v>
      </c>
      <c r="Q1410">
        <v>39643</v>
      </c>
      <c r="R1410">
        <v>1099</v>
      </c>
      <c r="S1410" t="str">
        <f t="shared" si="299"/>
        <v>&lt;=1500</v>
      </c>
      <c r="T1410">
        <v>1056.03</v>
      </c>
      <c r="U1410" t="str">
        <f t="shared" si="300"/>
        <v>&lt;=1100</v>
      </c>
      <c r="V1410" t="s">
        <v>585</v>
      </c>
      <c r="W1410">
        <v>38852</v>
      </c>
      <c r="X1410" s="12">
        <f t="shared" si="301"/>
        <v>2.8286832080716567E-2</v>
      </c>
      <c r="Y1410" t="str">
        <f t="shared" si="302"/>
        <v>&lt;=0.03</v>
      </c>
      <c r="Z1410" t="s">
        <v>32</v>
      </c>
      <c r="AA1410">
        <v>4</v>
      </c>
      <c r="AB1410">
        <v>1915.35</v>
      </c>
      <c r="AC1410" t="str">
        <f t="shared" si="303"/>
        <v>&lt;=2000</v>
      </c>
      <c r="AD1410">
        <v>2474</v>
      </c>
      <c r="AE1410" t="str">
        <f t="shared" si="304"/>
        <v>&gt;120</v>
      </c>
      <c r="AF1410">
        <v>1915.35</v>
      </c>
      <c r="AG1410" t="str">
        <f t="shared" si="305"/>
        <v>&lt;=2000</v>
      </c>
      <c r="AH1410" t="s">
        <v>32</v>
      </c>
      <c r="AI1410" t="str">
        <f t="shared" si="306"/>
        <v/>
      </c>
      <c r="AJ1410" t="s">
        <v>32</v>
      </c>
      <c r="AK1410" t="str">
        <f t="shared" si="307"/>
        <v/>
      </c>
      <c r="AL1410">
        <v>12</v>
      </c>
      <c r="AM1410">
        <v>0</v>
      </c>
      <c r="AN1410">
        <v>12</v>
      </c>
      <c r="AO1410" t="s">
        <v>32</v>
      </c>
      <c r="AP1410">
        <v>1</v>
      </c>
    </row>
    <row r="1411" spans="1:42" x14ac:dyDescent="0.25">
      <c r="A1411">
        <v>201608</v>
      </c>
      <c r="B1411" t="str">
        <f t="shared" ref="B1411:B1474" si="308">+CONCATENATE(MID(A1411,1,4),IF(MID(A1411,5,2)*1&lt;=6,"-I","-II"))</f>
        <v>2016-II</v>
      </c>
      <c r="C1411" t="s">
        <v>1468</v>
      </c>
      <c r="D1411" t="s">
        <v>1468</v>
      </c>
      <c r="E1411">
        <v>30145110</v>
      </c>
      <c r="F1411" t="s">
        <v>29</v>
      </c>
      <c r="G1411">
        <v>0</v>
      </c>
      <c r="H1411">
        <v>0</v>
      </c>
      <c r="I1411">
        <v>0</v>
      </c>
      <c r="J1411">
        <f t="shared" ref="J1411:J1474" si="309">+IF(OR(O1411="Taxista propietario",O1411="Taxista palanca"),0,1)</f>
        <v>0</v>
      </c>
      <c r="K1411" t="str">
        <f t="shared" ref="K1411:K1474" si="310">+IF(I1411&gt;0,"Insuficiente",IF(H1411&gt;0,"Indeterminado",IF(J1411&gt;0,"Perfil","Modelamiento")))</f>
        <v>Modelamiento</v>
      </c>
      <c r="L1411">
        <f t="shared" ref="L1411:L1474" si="311">+IF(AND(A1411&gt;=201410,A1411&lt;=201908),0,1)</f>
        <v>0</v>
      </c>
      <c r="M1411">
        <v>36</v>
      </c>
      <c r="N1411" t="str">
        <f t="shared" ref="N1411:N1474" si="312">+IF(M1411&lt;=25,"&lt;=25",IF(M1411&lt;=30,"&lt;=30",IF(M1411&lt;=35,"&lt;=35",IF(M1411&lt;=40,"&lt;=40",IF(M1411&lt;=45,"&lt;=45",IF(M1411&lt;=50,"&lt;=50",IF(M1411&lt;=55,"&lt;=55",IF(M1411&lt;=60,"&lt;=60","&gt;60"))))))))</f>
        <v>&lt;=40</v>
      </c>
      <c r="O1411" t="s">
        <v>56</v>
      </c>
      <c r="P1411" t="s">
        <v>31</v>
      </c>
      <c r="Q1411">
        <v>44520</v>
      </c>
      <c r="R1411">
        <v>1500</v>
      </c>
      <c r="S1411" t="str">
        <f t="shared" ref="S1411:S1474" si="313">+IF(R1411="NULL","",IF(R1411=0,"=0",IF(R1411&lt;=500,"&lt;=500",IF(R1411&lt;=1000,"&lt;=1000",IF(R1411&lt;=1500,"&lt;=1500",IF(R1411&lt;=2000,"&lt;=2000",IF(R1411&lt;=2500,"&lt;=2500","&gt;2500")))))))</f>
        <v>&lt;=1500</v>
      </c>
      <c r="T1411">
        <v>1508.32</v>
      </c>
      <c r="U1411" t="str">
        <f t="shared" ref="U1411:U1474" si="314">+IF(T1411="NULL","",IF(T1411&lt;=1000,"&lt;=1000",IF(T1411&lt;=1100,"&lt;=1100",IF(T1411&lt;=1200,"&lt;=1200",IF(T1411&lt;=1300,"&lt;=1300",IF(T1411&lt;=1400,"&lt;=1400",IF(T1411&lt;=1500,"&lt;=1500","&gt;1500")))))))</f>
        <v>&gt;1500</v>
      </c>
      <c r="V1411" t="s">
        <v>587</v>
      </c>
      <c r="W1411">
        <v>44030</v>
      </c>
      <c r="X1411" s="12">
        <f t="shared" ref="X1411:X1474" si="315">+IFERROR(R1411/W1411,"NULL")</f>
        <v>3.4067681126504656E-2</v>
      </c>
      <c r="Y1411" t="str">
        <f t="shared" ref="Y1411:Y1474" si="316">+IF(X1411="NULL","",IF(X1411=0,"=0",IF(X1411&lt;=0.01,"&lt;=0.01",IF(X1411&lt;=0.02,"&lt;=0.02",IF(X1411&lt;=0.03,"&lt;=0.03",IF(X1411&lt;=0.04,"&lt;=0.04",IF(X1411&lt;=0.05,"&lt;=0.05",IF(X1411&lt;=0.06,"&lt;=0.06","&gt;0.06"))))))))</f>
        <v>&lt;=0.04</v>
      </c>
      <c r="Z1411" t="s">
        <v>32</v>
      </c>
      <c r="AA1411">
        <v>3</v>
      </c>
      <c r="AB1411">
        <v>9256.33</v>
      </c>
      <c r="AC1411" t="str">
        <f t="shared" ref="AC1411:AC1474" si="317">+IF(AB1411="NULL","",IF(AB1411&lt;=500,"&lt;=500",IF(AB1411&lt;=1000,"&lt;=1000",IF(AB1411&lt;=2000,"&lt;=2000",IF(AB1411&lt;=3000,"&lt;=3000",IF(AB1411&lt;=4000,"&lt;=4000",IF(AB1411&lt;=5000,"&lt;=5000","&gt;5000")))))))</f>
        <v>&gt;5000</v>
      </c>
      <c r="AD1411">
        <v>0</v>
      </c>
      <c r="AE1411" t="str">
        <f t="shared" ref="AE1411:AE1474" si="318">+IF(AD1411="NULL","",IF(AD1411=0,"=0",IF(AD1411&lt;=8,"&lt;=8",IF(AD1411&lt;=30,"&lt;=30",IF(AD1411&lt;=60,"&lt;=60",IF(AD1411&lt;=90,"&lt;=90",IF(AD1411&lt;=120,"&lt;=120","&gt;120")))))))</f>
        <v>=0</v>
      </c>
      <c r="AF1411">
        <v>0</v>
      </c>
      <c r="AG1411" t="str">
        <f t="shared" ref="AG1411:AG1474" si="319">+IF(AF1411="NULL","",IF(AF1411&lt;=500,"&lt;=500",IF(AF1411&lt;=1000,"&lt;=1000",IF(AF1411&lt;=2000,"&lt;=2000",IF(AF1411&lt;=3000,"&lt;=3000",IF(AF1411&lt;=4000,"&lt;=4000",IF(AF1411&lt;=5000,"&lt;=5000","&gt;5000")))))))</f>
        <v>&lt;=500</v>
      </c>
      <c r="AH1411" t="s">
        <v>32</v>
      </c>
      <c r="AI1411" t="str">
        <f t="shared" ref="AI1411:AI1474" si="320">+IF(AH1411="NULL","",IF(AH1411&lt;=500,"&lt;=500",IF(AH1411&lt;=1000,"&lt;=1000",IF(AH1411&lt;=2000,"&lt;=2000",IF(AH1411&lt;=3000,"&lt;=3000",IF(AH1411&lt;=4000,"&lt;=4000",IF(AH1411&lt;=5000,"&lt;=5000","&gt;5000")))))))</f>
        <v/>
      </c>
      <c r="AJ1411" t="s">
        <v>32</v>
      </c>
      <c r="AK1411" t="str">
        <f t="shared" ref="AK1411:AK1474" si="321">+IF(AJ1411="NULL","",IF(AJ1411=0,"=0",IF(AJ1411&lt;=0.1,"&lt;=0.1",IF(AJ1411&lt;=0.2,"&lt;=0.2",IF(AJ1411&lt;=0.3,"&lt;=0.3",IF(AJ1411&lt;=0.4,"&lt;=0.4",IF(AJ1411&lt;=0.5,"&lt;=0.5",IF(AJ1411&lt;=0.6,"&lt;=0.6",IF(AJ1411&lt;=0.7,"&lt;=0.7",IF(AJ1411&lt;=0.8,"&lt;=0.8",IF(AJ1411&lt;=0.9,"&lt;=0.9","&gt;0.9")))))))))))</f>
        <v/>
      </c>
      <c r="AL1411">
        <v>7</v>
      </c>
      <c r="AM1411">
        <v>6</v>
      </c>
      <c r="AN1411">
        <v>0</v>
      </c>
      <c r="AO1411">
        <v>1</v>
      </c>
      <c r="AP1411" t="s">
        <v>32</v>
      </c>
    </row>
    <row r="1412" spans="1:42" x14ac:dyDescent="0.25">
      <c r="A1412">
        <v>201608</v>
      </c>
      <c r="B1412" t="str">
        <f t="shared" si="308"/>
        <v>2016-II</v>
      </c>
      <c r="C1412" t="s">
        <v>1469</v>
      </c>
      <c r="D1412" t="s">
        <v>1469</v>
      </c>
      <c r="E1412">
        <v>30145587</v>
      </c>
      <c r="F1412" t="s">
        <v>29</v>
      </c>
      <c r="G1412">
        <v>0</v>
      </c>
      <c r="H1412">
        <v>0</v>
      </c>
      <c r="I1412">
        <v>0</v>
      </c>
      <c r="J1412">
        <f t="shared" si="309"/>
        <v>0</v>
      </c>
      <c r="K1412" t="str">
        <f t="shared" si="310"/>
        <v>Modelamiento</v>
      </c>
      <c r="L1412">
        <f t="shared" si="311"/>
        <v>0</v>
      </c>
      <c r="M1412">
        <v>28</v>
      </c>
      <c r="N1412" t="str">
        <f t="shared" si="312"/>
        <v>&lt;=30</v>
      </c>
      <c r="O1412" t="s">
        <v>56</v>
      </c>
      <c r="P1412" t="s">
        <v>31</v>
      </c>
      <c r="Q1412">
        <v>34986</v>
      </c>
      <c r="R1412">
        <v>999</v>
      </c>
      <c r="S1412" t="str">
        <f t="shared" si="313"/>
        <v>&lt;=1000</v>
      </c>
      <c r="T1412">
        <v>1014.78</v>
      </c>
      <c r="U1412" t="str">
        <f t="shared" si="314"/>
        <v>&lt;=1100</v>
      </c>
      <c r="V1412" t="s">
        <v>585</v>
      </c>
      <c r="W1412">
        <v>33995</v>
      </c>
      <c r="X1412" s="12">
        <f t="shared" si="315"/>
        <v>2.9386674510957493E-2</v>
      </c>
      <c r="Y1412" t="str">
        <f t="shared" si="316"/>
        <v>&lt;=0.03</v>
      </c>
      <c r="Z1412" t="s">
        <v>32</v>
      </c>
      <c r="AA1412">
        <v>4</v>
      </c>
      <c r="AB1412">
        <v>287.02</v>
      </c>
      <c r="AC1412" t="str">
        <f t="shared" si="317"/>
        <v>&lt;=500</v>
      </c>
      <c r="AD1412">
        <v>513</v>
      </c>
      <c r="AE1412" t="str">
        <f t="shared" si="318"/>
        <v>&gt;120</v>
      </c>
      <c r="AF1412">
        <v>287.02</v>
      </c>
      <c r="AG1412" t="str">
        <f t="shared" si="319"/>
        <v>&lt;=500</v>
      </c>
      <c r="AH1412">
        <v>1</v>
      </c>
      <c r="AI1412" t="str">
        <f t="shared" si="320"/>
        <v>&lt;=500</v>
      </c>
      <c r="AJ1412">
        <v>0</v>
      </c>
      <c r="AK1412" t="str">
        <f t="shared" si="321"/>
        <v>=0</v>
      </c>
      <c r="AL1412">
        <v>1</v>
      </c>
      <c r="AM1412">
        <v>0</v>
      </c>
      <c r="AN1412">
        <v>1</v>
      </c>
      <c r="AO1412" t="s">
        <v>32</v>
      </c>
      <c r="AP1412">
        <v>12</v>
      </c>
    </row>
    <row r="1413" spans="1:42" x14ac:dyDescent="0.25">
      <c r="A1413">
        <v>201608</v>
      </c>
      <c r="B1413" t="str">
        <f t="shared" si="308"/>
        <v>2016-II</v>
      </c>
      <c r="C1413" t="s">
        <v>1470</v>
      </c>
      <c r="D1413" t="s">
        <v>1470</v>
      </c>
      <c r="E1413">
        <v>30144773</v>
      </c>
      <c r="F1413" t="s">
        <v>29</v>
      </c>
      <c r="G1413">
        <v>0</v>
      </c>
      <c r="H1413">
        <v>0</v>
      </c>
      <c r="I1413">
        <v>0</v>
      </c>
      <c r="J1413">
        <f t="shared" si="309"/>
        <v>0</v>
      </c>
      <c r="K1413" t="str">
        <f t="shared" si="310"/>
        <v>Modelamiento</v>
      </c>
      <c r="L1413">
        <f t="shared" si="311"/>
        <v>0</v>
      </c>
      <c r="M1413">
        <v>22</v>
      </c>
      <c r="N1413" t="str">
        <f t="shared" si="312"/>
        <v>&lt;=25</v>
      </c>
      <c r="O1413" t="s">
        <v>56</v>
      </c>
      <c r="P1413" t="s">
        <v>31</v>
      </c>
      <c r="Q1413">
        <v>49422</v>
      </c>
      <c r="R1413">
        <v>1500</v>
      </c>
      <c r="S1413" t="str">
        <f t="shared" si="313"/>
        <v>&lt;=1500</v>
      </c>
      <c r="T1413">
        <v>1676.47</v>
      </c>
      <c r="U1413" t="str">
        <f t="shared" si="314"/>
        <v>&gt;1500</v>
      </c>
      <c r="V1413" t="s">
        <v>597</v>
      </c>
      <c r="W1413">
        <v>48932</v>
      </c>
      <c r="X1413" s="12">
        <f t="shared" si="315"/>
        <v>3.0654786233957329E-2</v>
      </c>
      <c r="Y1413" t="str">
        <f t="shared" si="316"/>
        <v>&lt;=0.04</v>
      </c>
      <c r="Z1413" t="s">
        <v>32</v>
      </c>
      <c r="AA1413">
        <v>9</v>
      </c>
      <c r="AB1413" t="s">
        <v>32</v>
      </c>
      <c r="AC1413" t="str">
        <f t="shared" si="317"/>
        <v/>
      </c>
      <c r="AD1413" t="s">
        <v>32</v>
      </c>
      <c r="AE1413" t="str">
        <f t="shared" si="318"/>
        <v/>
      </c>
      <c r="AF1413" t="s">
        <v>32</v>
      </c>
      <c r="AG1413" t="str">
        <f t="shared" si="319"/>
        <v/>
      </c>
      <c r="AH1413" t="s">
        <v>32</v>
      </c>
      <c r="AI1413" t="str">
        <f t="shared" si="320"/>
        <v/>
      </c>
      <c r="AJ1413" t="s">
        <v>32</v>
      </c>
      <c r="AK1413" t="str">
        <f t="shared" si="321"/>
        <v/>
      </c>
      <c r="AL1413">
        <v>0</v>
      </c>
      <c r="AM1413">
        <v>0</v>
      </c>
      <c r="AN1413">
        <v>0</v>
      </c>
      <c r="AO1413" t="s">
        <v>32</v>
      </c>
      <c r="AP1413" t="s">
        <v>32</v>
      </c>
    </row>
    <row r="1414" spans="1:42" x14ac:dyDescent="0.25">
      <c r="A1414">
        <v>201608</v>
      </c>
      <c r="B1414" t="str">
        <f t="shared" si="308"/>
        <v>2016-II</v>
      </c>
      <c r="C1414" t="s">
        <v>1471</v>
      </c>
      <c r="D1414" t="s">
        <v>1471</v>
      </c>
      <c r="E1414">
        <v>30137998</v>
      </c>
      <c r="F1414" t="s">
        <v>29</v>
      </c>
      <c r="G1414">
        <v>0</v>
      </c>
      <c r="H1414">
        <v>0</v>
      </c>
      <c r="I1414">
        <v>0</v>
      </c>
      <c r="J1414">
        <f t="shared" si="309"/>
        <v>0</v>
      </c>
      <c r="K1414" t="str">
        <f t="shared" si="310"/>
        <v>Modelamiento</v>
      </c>
      <c r="L1414">
        <f t="shared" si="311"/>
        <v>0</v>
      </c>
      <c r="M1414">
        <v>36</v>
      </c>
      <c r="N1414" t="str">
        <f t="shared" si="312"/>
        <v>&lt;=40</v>
      </c>
      <c r="O1414" t="s">
        <v>56</v>
      </c>
      <c r="P1414" t="s">
        <v>35</v>
      </c>
      <c r="Q1414">
        <v>49272</v>
      </c>
      <c r="R1414">
        <v>1650</v>
      </c>
      <c r="S1414" t="str">
        <f t="shared" si="313"/>
        <v>&lt;=2000</v>
      </c>
      <c r="T1414">
        <v>1669.31</v>
      </c>
      <c r="U1414" t="str">
        <f t="shared" si="314"/>
        <v>&gt;1500</v>
      </c>
      <c r="V1414" t="s">
        <v>597</v>
      </c>
      <c r="W1414">
        <v>48932</v>
      </c>
      <c r="X1414" s="12">
        <f t="shared" si="315"/>
        <v>3.3720264857353063E-2</v>
      </c>
      <c r="Y1414" t="str">
        <f t="shared" si="316"/>
        <v>&lt;=0.04</v>
      </c>
      <c r="Z1414" t="s">
        <v>32</v>
      </c>
      <c r="AA1414">
        <v>9</v>
      </c>
      <c r="AB1414" t="s">
        <v>32</v>
      </c>
      <c r="AC1414" t="str">
        <f t="shared" si="317"/>
        <v/>
      </c>
      <c r="AD1414" t="s">
        <v>32</v>
      </c>
      <c r="AE1414" t="str">
        <f t="shared" si="318"/>
        <v/>
      </c>
      <c r="AF1414" t="s">
        <v>32</v>
      </c>
      <c r="AG1414" t="str">
        <f t="shared" si="319"/>
        <v/>
      </c>
      <c r="AH1414" t="s">
        <v>32</v>
      </c>
      <c r="AI1414" t="str">
        <f t="shared" si="320"/>
        <v/>
      </c>
      <c r="AJ1414" t="s">
        <v>32</v>
      </c>
      <c r="AK1414" t="str">
        <f t="shared" si="321"/>
        <v/>
      </c>
      <c r="AL1414">
        <v>0</v>
      </c>
      <c r="AM1414">
        <v>0</v>
      </c>
      <c r="AN1414">
        <v>0</v>
      </c>
      <c r="AO1414" t="s">
        <v>32</v>
      </c>
      <c r="AP1414" t="s">
        <v>32</v>
      </c>
    </row>
    <row r="1415" spans="1:42" x14ac:dyDescent="0.25">
      <c r="A1415">
        <v>201608</v>
      </c>
      <c r="B1415" t="str">
        <f t="shared" si="308"/>
        <v>2016-II</v>
      </c>
      <c r="C1415" t="s">
        <v>1472</v>
      </c>
      <c r="D1415" t="s">
        <v>1472</v>
      </c>
      <c r="E1415">
        <v>30142784</v>
      </c>
      <c r="F1415" t="s">
        <v>29</v>
      </c>
      <c r="G1415">
        <v>0</v>
      </c>
      <c r="H1415">
        <v>0</v>
      </c>
      <c r="I1415">
        <v>0</v>
      </c>
      <c r="J1415">
        <f t="shared" si="309"/>
        <v>0</v>
      </c>
      <c r="K1415" t="str">
        <f t="shared" si="310"/>
        <v>Modelamiento</v>
      </c>
      <c r="L1415">
        <f t="shared" si="311"/>
        <v>0</v>
      </c>
      <c r="M1415">
        <v>36</v>
      </c>
      <c r="N1415" t="str">
        <f t="shared" si="312"/>
        <v>&lt;=40</v>
      </c>
      <c r="O1415" t="s">
        <v>56</v>
      </c>
      <c r="P1415" t="s">
        <v>31</v>
      </c>
      <c r="Q1415">
        <v>34885</v>
      </c>
      <c r="R1415">
        <v>1100</v>
      </c>
      <c r="S1415" t="str">
        <f t="shared" si="313"/>
        <v>&lt;=1500</v>
      </c>
      <c r="T1415">
        <v>1011.01</v>
      </c>
      <c r="U1415" t="str">
        <f t="shared" si="314"/>
        <v>&lt;=1100</v>
      </c>
      <c r="V1415" t="s">
        <v>585</v>
      </c>
      <c r="W1415">
        <v>33995</v>
      </c>
      <c r="X1415" s="12">
        <f t="shared" si="315"/>
        <v>3.2357699661714957E-2</v>
      </c>
      <c r="Y1415" t="str">
        <f t="shared" si="316"/>
        <v>&lt;=0.04</v>
      </c>
      <c r="Z1415" t="s">
        <v>32</v>
      </c>
      <c r="AA1415">
        <v>4</v>
      </c>
      <c r="AB1415">
        <v>1480.95</v>
      </c>
      <c r="AC1415" t="str">
        <f t="shared" si="317"/>
        <v>&lt;=2000</v>
      </c>
      <c r="AD1415">
        <v>1227</v>
      </c>
      <c r="AE1415" t="str">
        <f t="shared" si="318"/>
        <v>&gt;120</v>
      </c>
      <c r="AF1415">
        <v>1480.95</v>
      </c>
      <c r="AG1415" t="str">
        <f t="shared" si="319"/>
        <v>&lt;=2000</v>
      </c>
      <c r="AH1415">
        <v>800</v>
      </c>
      <c r="AI1415" t="str">
        <f t="shared" si="320"/>
        <v>&lt;=1000</v>
      </c>
      <c r="AJ1415">
        <v>0</v>
      </c>
      <c r="AK1415" t="str">
        <f t="shared" si="321"/>
        <v>=0</v>
      </c>
      <c r="AL1415">
        <v>12</v>
      </c>
      <c r="AM1415">
        <v>0</v>
      </c>
      <c r="AN1415">
        <v>12</v>
      </c>
      <c r="AO1415" t="s">
        <v>32</v>
      </c>
      <c r="AP1415">
        <v>1</v>
      </c>
    </row>
    <row r="1416" spans="1:42" x14ac:dyDescent="0.25">
      <c r="A1416">
        <v>201608</v>
      </c>
      <c r="B1416" t="str">
        <f t="shared" si="308"/>
        <v>2016-II</v>
      </c>
      <c r="C1416" t="s">
        <v>1473</v>
      </c>
      <c r="D1416" t="s">
        <v>1473</v>
      </c>
      <c r="E1416">
        <v>30146134</v>
      </c>
      <c r="F1416" t="s">
        <v>29</v>
      </c>
      <c r="G1416">
        <v>1</v>
      </c>
      <c r="H1416">
        <v>0</v>
      </c>
      <c r="I1416">
        <v>0</v>
      </c>
      <c r="J1416">
        <f t="shared" si="309"/>
        <v>0</v>
      </c>
      <c r="K1416" t="str">
        <f t="shared" si="310"/>
        <v>Modelamiento</v>
      </c>
      <c r="L1416">
        <f t="shared" si="311"/>
        <v>0</v>
      </c>
      <c r="M1416">
        <v>41</v>
      </c>
      <c r="N1416" t="str">
        <f t="shared" si="312"/>
        <v>&lt;=45</v>
      </c>
      <c r="O1416" t="s">
        <v>56</v>
      </c>
      <c r="P1416" t="s">
        <v>31</v>
      </c>
      <c r="Q1416">
        <v>49422</v>
      </c>
      <c r="R1416">
        <v>1500</v>
      </c>
      <c r="S1416" t="str">
        <f t="shared" si="313"/>
        <v>&lt;=1500</v>
      </c>
      <c r="T1416">
        <v>1672.32</v>
      </c>
      <c r="U1416" t="str">
        <f t="shared" si="314"/>
        <v>&gt;1500</v>
      </c>
      <c r="V1416" t="s">
        <v>597</v>
      </c>
      <c r="W1416">
        <v>48932</v>
      </c>
      <c r="X1416" s="12">
        <f t="shared" si="315"/>
        <v>3.0654786233957329E-2</v>
      </c>
      <c r="Y1416" t="str">
        <f t="shared" si="316"/>
        <v>&lt;=0.04</v>
      </c>
      <c r="Z1416" t="s">
        <v>32</v>
      </c>
      <c r="AA1416">
        <v>9</v>
      </c>
      <c r="AB1416" t="s">
        <v>32</v>
      </c>
      <c r="AC1416" t="str">
        <f t="shared" si="317"/>
        <v/>
      </c>
      <c r="AD1416" t="s">
        <v>32</v>
      </c>
      <c r="AE1416" t="str">
        <f t="shared" si="318"/>
        <v/>
      </c>
      <c r="AF1416" t="s">
        <v>32</v>
      </c>
      <c r="AG1416" t="str">
        <f t="shared" si="319"/>
        <v/>
      </c>
      <c r="AH1416" t="s">
        <v>32</v>
      </c>
      <c r="AI1416" t="str">
        <f t="shared" si="320"/>
        <v/>
      </c>
      <c r="AJ1416" t="s">
        <v>32</v>
      </c>
      <c r="AK1416" t="str">
        <f t="shared" si="321"/>
        <v/>
      </c>
      <c r="AL1416">
        <v>0</v>
      </c>
      <c r="AM1416">
        <v>0</v>
      </c>
      <c r="AN1416">
        <v>0</v>
      </c>
      <c r="AO1416" t="s">
        <v>32</v>
      </c>
      <c r="AP1416" t="s">
        <v>32</v>
      </c>
    </row>
    <row r="1417" spans="1:42" x14ac:dyDescent="0.25">
      <c r="A1417">
        <v>201608</v>
      </c>
      <c r="B1417" t="str">
        <f t="shared" si="308"/>
        <v>2016-II</v>
      </c>
      <c r="C1417" t="s">
        <v>1474</v>
      </c>
      <c r="D1417" t="s">
        <v>1474</v>
      </c>
      <c r="E1417">
        <v>30144029</v>
      </c>
      <c r="F1417" t="s">
        <v>29</v>
      </c>
      <c r="G1417">
        <v>0</v>
      </c>
      <c r="H1417">
        <v>0</v>
      </c>
      <c r="I1417">
        <v>0</v>
      </c>
      <c r="J1417">
        <f t="shared" si="309"/>
        <v>0</v>
      </c>
      <c r="K1417" t="str">
        <f t="shared" si="310"/>
        <v>Modelamiento</v>
      </c>
      <c r="L1417">
        <f t="shared" si="311"/>
        <v>0</v>
      </c>
      <c r="M1417">
        <v>23</v>
      </c>
      <c r="N1417" t="str">
        <f t="shared" si="312"/>
        <v>&lt;=25</v>
      </c>
      <c r="O1417" t="s">
        <v>56</v>
      </c>
      <c r="P1417" t="s">
        <v>31</v>
      </c>
      <c r="Q1417">
        <v>49422</v>
      </c>
      <c r="R1417">
        <v>1500</v>
      </c>
      <c r="S1417" t="str">
        <f t="shared" si="313"/>
        <v>&lt;=1500</v>
      </c>
      <c r="T1417">
        <v>1672.32</v>
      </c>
      <c r="U1417" t="str">
        <f t="shared" si="314"/>
        <v>&gt;1500</v>
      </c>
      <c r="V1417" t="s">
        <v>597</v>
      </c>
      <c r="W1417">
        <v>48932</v>
      </c>
      <c r="X1417" s="12">
        <f t="shared" si="315"/>
        <v>3.0654786233957329E-2</v>
      </c>
      <c r="Y1417" t="str">
        <f t="shared" si="316"/>
        <v>&lt;=0.04</v>
      </c>
      <c r="Z1417" t="s">
        <v>32</v>
      </c>
      <c r="AA1417">
        <v>0</v>
      </c>
      <c r="AB1417">
        <v>2422.96</v>
      </c>
      <c r="AC1417" t="str">
        <f t="shared" si="317"/>
        <v>&lt;=3000</v>
      </c>
      <c r="AD1417">
        <v>0</v>
      </c>
      <c r="AE1417" t="str">
        <f t="shared" si="318"/>
        <v>=0</v>
      </c>
      <c r="AF1417">
        <v>0</v>
      </c>
      <c r="AG1417" t="str">
        <f t="shared" si="319"/>
        <v>&lt;=500</v>
      </c>
      <c r="AH1417" t="s">
        <v>32</v>
      </c>
      <c r="AI1417" t="str">
        <f t="shared" si="320"/>
        <v/>
      </c>
      <c r="AJ1417" t="s">
        <v>32</v>
      </c>
      <c r="AK1417" t="str">
        <f t="shared" si="321"/>
        <v/>
      </c>
      <c r="AL1417">
        <v>12</v>
      </c>
      <c r="AM1417">
        <v>12</v>
      </c>
      <c r="AN1417">
        <v>0</v>
      </c>
      <c r="AO1417">
        <v>1</v>
      </c>
      <c r="AP1417" t="s">
        <v>32</v>
      </c>
    </row>
    <row r="1418" spans="1:42" x14ac:dyDescent="0.25">
      <c r="A1418">
        <v>201608</v>
      </c>
      <c r="B1418" t="str">
        <f t="shared" si="308"/>
        <v>2016-II</v>
      </c>
      <c r="C1418" t="s">
        <v>1475</v>
      </c>
      <c r="D1418" t="s">
        <v>1475</v>
      </c>
      <c r="E1418">
        <v>30143567</v>
      </c>
      <c r="F1418" t="s">
        <v>29</v>
      </c>
      <c r="G1418">
        <v>0</v>
      </c>
      <c r="H1418">
        <v>0</v>
      </c>
      <c r="I1418">
        <v>0</v>
      </c>
      <c r="J1418">
        <f t="shared" si="309"/>
        <v>0</v>
      </c>
      <c r="K1418" t="str">
        <f t="shared" si="310"/>
        <v>Modelamiento</v>
      </c>
      <c r="L1418">
        <f t="shared" si="311"/>
        <v>0</v>
      </c>
      <c r="M1418">
        <v>58</v>
      </c>
      <c r="N1418" t="str">
        <f t="shared" si="312"/>
        <v>&lt;=60</v>
      </c>
      <c r="O1418" t="s">
        <v>56</v>
      </c>
      <c r="P1418" t="s">
        <v>35</v>
      </c>
      <c r="Q1418">
        <v>45908</v>
      </c>
      <c r="R1418">
        <v>1500</v>
      </c>
      <c r="S1418" t="str">
        <f t="shared" si="313"/>
        <v>&lt;=1500</v>
      </c>
      <c r="T1418">
        <v>1533.87</v>
      </c>
      <c r="U1418" t="str">
        <f t="shared" si="314"/>
        <v>&gt;1500</v>
      </c>
      <c r="V1418" t="s">
        <v>612</v>
      </c>
      <c r="W1418">
        <v>45418</v>
      </c>
      <c r="X1418" s="12">
        <f t="shared" si="315"/>
        <v>3.3026553348892512E-2</v>
      </c>
      <c r="Y1418" t="str">
        <f t="shared" si="316"/>
        <v>&lt;=0.04</v>
      </c>
      <c r="Z1418" t="s">
        <v>32</v>
      </c>
      <c r="AA1418">
        <v>4</v>
      </c>
      <c r="AB1418">
        <v>431.36</v>
      </c>
      <c r="AC1418" t="str">
        <f t="shared" si="317"/>
        <v>&lt;=500</v>
      </c>
      <c r="AD1418">
        <v>1280</v>
      </c>
      <c r="AE1418" t="str">
        <f t="shared" si="318"/>
        <v>&gt;120</v>
      </c>
      <c r="AF1418">
        <v>431.36</v>
      </c>
      <c r="AG1418" t="str">
        <f t="shared" si="319"/>
        <v>&lt;=500</v>
      </c>
      <c r="AH1418" t="s">
        <v>32</v>
      </c>
      <c r="AI1418" t="str">
        <f t="shared" si="320"/>
        <v/>
      </c>
      <c r="AJ1418" t="s">
        <v>32</v>
      </c>
      <c r="AK1418" t="str">
        <f t="shared" si="321"/>
        <v/>
      </c>
      <c r="AL1418">
        <v>12</v>
      </c>
      <c r="AM1418">
        <v>0</v>
      </c>
      <c r="AN1418">
        <v>12</v>
      </c>
      <c r="AO1418" t="s">
        <v>32</v>
      </c>
      <c r="AP1418">
        <v>1</v>
      </c>
    </row>
    <row r="1419" spans="1:42" x14ac:dyDescent="0.25">
      <c r="A1419">
        <v>201608</v>
      </c>
      <c r="B1419" t="str">
        <f t="shared" si="308"/>
        <v>2016-II</v>
      </c>
      <c r="C1419" t="s">
        <v>1476</v>
      </c>
      <c r="D1419" t="s">
        <v>1476</v>
      </c>
      <c r="E1419">
        <v>30144007</v>
      </c>
      <c r="F1419" t="s">
        <v>29</v>
      </c>
      <c r="G1419">
        <v>0</v>
      </c>
      <c r="H1419">
        <v>0</v>
      </c>
      <c r="I1419">
        <v>0</v>
      </c>
      <c r="J1419">
        <f t="shared" si="309"/>
        <v>0</v>
      </c>
      <c r="K1419" t="str">
        <f t="shared" si="310"/>
        <v>Modelamiento</v>
      </c>
      <c r="L1419">
        <f t="shared" si="311"/>
        <v>0</v>
      </c>
      <c r="M1419">
        <v>28</v>
      </c>
      <c r="N1419" t="str">
        <f t="shared" si="312"/>
        <v>&lt;=30</v>
      </c>
      <c r="O1419" t="s">
        <v>56</v>
      </c>
      <c r="P1419" t="s">
        <v>31</v>
      </c>
      <c r="Q1419">
        <v>49422</v>
      </c>
      <c r="R1419">
        <v>1500</v>
      </c>
      <c r="S1419" t="str">
        <f t="shared" si="313"/>
        <v>&lt;=1500</v>
      </c>
      <c r="T1419">
        <v>1651.28</v>
      </c>
      <c r="U1419" t="str">
        <f t="shared" si="314"/>
        <v>&gt;1500</v>
      </c>
      <c r="V1419" t="s">
        <v>597</v>
      </c>
      <c r="W1419">
        <v>48932</v>
      </c>
      <c r="X1419" s="12">
        <f t="shared" si="315"/>
        <v>3.0654786233957329E-2</v>
      </c>
      <c r="Y1419" t="str">
        <f t="shared" si="316"/>
        <v>&lt;=0.04</v>
      </c>
      <c r="Z1419" t="s">
        <v>32</v>
      </c>
      <c r="AA1419">
        <v>9</v>
      </c>
      <c r="AB1419" t="s">
        <v>32</v>
      </c>
      <c r="AC1419" t="str">
        <f t="shared" si="317"/>
        <v/>
      </c>
      <c r="AD1419" t="s">
        <v>32</v>
      </c>
      <c r="AE1419" t="str">
        <f t="shared" si="318"/>
        <v/>
      </c>
      <c r="AF1419" t="s">
        <v>32</v>
      </c>
      <c r="AG1419" t="str">
        <f t="shared" si="319"/>
        <v/>
      </c>
      <c r="AH1419" t="s">
        <v>32</v>
      </c>
      <c r="AI1419" t="str">
        <f t="shared" si="320"/>
        <v/>
      </c>
      <c r="AJ1419" t="s">
        <v>32</v>
      </c>
      <c r="AK1419" t="str">
        <f t="shared" si="321"/>
        <v/>
      </c>
      <c r="AL1419">
        <v>0</v>
      </c>
      <c r="AM1419">
        <v>0</v>
      </c>
      <c r="AN1419">
        <v>0</v>
      </c>
      <c r="AO1419" t="s">
        <v>32</v>
      </c>
      <c r="AP1419" t="s">
        <v>32</v>
      </c>
    </row>
    <row r="1420" spans="1:42" x14ac:dyDescent="0.25">
      <c r="A1420">
        <v>201608</v>
      </c>
      <c r="B1420" t="str">
        <f t="shared" si="308"/>
        <v>2016-II</v>
      </c>
      <c r="C1420" t="s">
        <v>1477</v>
      </c>
      <c r="D1420" t="s">
        <v>1477</v>
      </c>
      <c r="E1420">
        <v>30140359</v>
      </c>
      <c r="F1420" t="s">
        <v>29</v>
      </c>
      <c r="G1420">
        <v>0</v>
      </c>
      <c r="H1420">
        <v>0</v>
      </c>
      <c r="I1420">
        <v>0</v>
      </c>
      <c r="J1420">
        <f t="shared" si="309"/>
        <v>0</v>
      </c>
      <c r="K1420" t="str">
        <f t="shared" si="310"/>
        <v>Modelamiento</v>
      </c>
      <c r="L1420">
        <f t="shared" si="311"/>
        <v>0</v>
      </c>
      <c r="M1420">
        <v>40</v>
      </c>
      <c r="N1420" t="str">
        <f t="shared" si="312"/>
        <v>&lt;=40</v>
      </c>
      <c r="O1420" t="s">
        <v>56</v>
      </c>
      <c r="P1420" t="s">
        <v>39</v>
      </c>
      <c r="Q1420">
        <v>49272</v>
      </c>
      <c r="R1420">
        <v>1650</v>
      </c>
      <c r="S1420" t="str">
        <f t="shared" si="313"/>
        <v>&lt;=2000</v>
      </c>
      <c r="T1420">
        <v>1669.31</v>
      </c>
      <c r="U1420" t="str">
        <f t="shared" si="314"/>
        <v>&gt;1500</v>
      </c>
      <c r="V1420" t="s">
        <v>597</v>
      </c>
      <c r="W1420">
        <v>48932</v>
      </c>
      <c r="X1420" s="12">
        <f t="shared" si="315"/>
        <v>3.3720264857353063E-2</v>
      </c>
      <c r="Y1420" t="str">
        <f t="shared" si="316"/>
        <v>&lt;=0.04</v>
      </c>
      <c r="Z1420" t="s">
        <v>32</v>
      </c>
      <c r="AA1420">
        <v>9</v>
      </c>
      <c r="AB1420" t="s">
        <v>32</v>
      </c>
      <c r="AC1420" t="str">
        <f t="shared" si="317"/>
        <v/>
      </c>
      <c r="AD1420" t="s">
        <v>32</v>
      </c>
      <c r="AE1420" t="str">
        <f t="shared" si="318"/>
        <v/>
      </c>
      <c r="AF1420" t="s">
        <v>32</v>
      </c>
      <c r="AG1420" t="str">
        <f t="shared" si="319"/>
        <v/>
      </c>
      <c r="AH1420" t="s">
        <v>32</v>
      </c>
      <c r="AI1420" t="str">
        <f t="shared" si="320"/>
        <v/>
      </c>
      <c r="AJ1420" t="s">
        <v>32</v>
      </c>
      <c r="AK1420" t="str">
        <f t="shared" si="321"/>
        <v/>
      </c>
      <c r="AL1420">
        <v>0</v>
      </c>
      <c r="AM1420">
        <v>0</v>
      </c>
      <c r="AN1420">
        <v>0</v>
      </c>
      <c r="AO1420" t="s">
        <v>32</v>
      </c>
      <c r="AP1420" t="s">
        <v>32</v>
      </c>
    </row>
    <row r="1421" spans="1:42" x14ac:dyDescent="0.25">
      <c r="A1421">
        <v>201608</v>
      </c>
      <c r="B1421" t="str">
        <f t="shared" si="308"/>
        <v>2016-II</v>
      </c>
      <c r="C1421" t="s">
        <v>1478</v>
      </c>
      <c r="D1421" t="s">
        <v>1478</v>
      </c>
      <c r="E1421">
        <v>30143690</v>
      </c>
      <c r="F1421" t="s">
        <v>29</v>
      </c>
      <c r="G1421">
        <v>0</v>
      </c>
      <c r="H1421">
        <v>0</v>
      </c>
      <c r="I1421">
        <v>0</v>
      </c>
      <c r="J1421">
        <f t="shared" si="309"/>
        <v>0</v>
      </c>
      <c r="K1421" t="str">
        <f t="shared" si="310"/>
        <v>Modelamiento</v>
      </c>
      <c r="L1421">
        <f t="shared" si="311"/>
        <v>0</v>
      </c>
      <c r="M1421">
        <v>43</v>
      </c>
      <c r="N1421" t="str">
        <f t="shared" si="312"/>
        <v>&lt;=45</v>
      </c>
      <c r="O1421" t="s">
        <v>56</v>
      </c>
      <c r="P1421" t="s">
        <v>39</v>
      </c>
      <c r="Q1421">
        <v>49422</v>
      </c>
      <c r="R1421">
        <v>1500</v>
      </c>
      <c r="S1421" t="str">
        <f t="shared" si="313"/>
        <v>&lt;=1500</v>
      </c>
      <c r="T1421">
        <v>1651.28</v>
      </c>
      <c r="U1421" t="str">
        <f t="shared" si="314"/>
        <v>&gt;1500</v>
      </c>
      <c r="V1421" t="s">
        <v>597</v>
      </c>
      <c r="W1421">
        <v>48932</v>
      </c>
      <c r="X1421" s="12">
        <f t="shared" si="315"/>
        <v>3.0654786233957329E-2</v>
      </c>
      <c r="Y1421" t="str">
        <f t="shared" si="316"/>
        <v>&lt;=0.04</v>
      </c>
      <c r="Z1421" t="s">
        <v>32</v>
      </c>
      <c r="AA1421">
        <v>0</v>
      </c>
      <c r="AB1421">
        <v>7248.87</v>
      </c>
      <c r="AC1421" t="str">
        <f t="shared" si="317"/>
        <v>&gt;5000</v>
      </c>
      <c r="AD1421">
        <v>0</v>
      </c>
      <c r="AE1421" t="str">
        <f t="shared" si="318"/>
        <v>=0</v>
      </c>
      <c r="AF1421">
        <v>0</v>
      </c>
      <c r="AG1421" t="str">
        <f t="shared" si="319"/>
        <v>&lt;=500</v>
      </c>
      <c r="AH1421">
        <v>12395.61</v>
      </c>
      <c r="AI1421" t="str">
        <f t="shared" si="320"/>
        <v>&gt;5000</v>
      </c>
      <c r="AJ1421">
        <v>0.55559999999999998</v>
      </c>
      <c r="AK1421" t="str">
        <f t="shared" si="321"/>
        <v>&lt;=0.6</v>
      </c>
      <c r="AL1421">
        <v>12</v>
      </c>
      <c r="AM1421">
        <v>12</v>
      </c>
      <c r="AN1421">
        <v>0</v>
      </c>
      <c r="AO1421">
        <v>1</v>
      </c>
      <c r="AP1421" t="s">
        <v>32</v>
      </c>
    </row>
    <row r="1422" spans="1:42" x14ac:dyDescent="0.25">
      <c r="A1422">
        <v>201608</v>
      </c>
      <c r="B1422" t="str">
        <f t="shared" si="308"/>
        <v>2016-II</v>
      </c>
      <c r="C1422" t="s">
        <v>1479</v>
      </c>
      <c r="D1422" t="s">
        <v>1479</v>
      </c>
      <c r="E1422">
        <v>30144767</v>
      </c>
      <c r="F1422" t="s">
        <v>29</v>
      </c>
      <c r="G1422">
        <v>1</v>
      </c>
      <c r="H1422">
        <v>0</v>
      </c>
      <c r="I1422">
        <v>0</v>
      </c>
      <c r="J1422">
        <f t="shared" si="309"/>
        <v>0</v>
      </c>
      <c r="K1422" t="str">
        <f t="shared" si="310"/>
        <v>Modelamiento</v>
      </c>
      <c r="L1422">
        <f t="shared" si="311"/>
        <v>0</v>
      </c>
      <c r="M1422">
        <v>33</v>
      </c>
      <c r="N1422" t="str">
        <f t="shared" si="312"/>
        <v>&lt;=35</v>
      </c>
      <c r="O1422" t="s">
        <v>56</v>
      </c>
      <c r="P1422" t="s">
        <v>31</v>
      </c>
      <c r="Q1422">
        <v>40081</v>
      </c>
      <c r="R1422">
        <v>1650</v>
      </c>
      <c r="S1422" t="str">
        <f t="shared" si="313"/>
        <v>&lt;=2000</v>
      </c>
      <c r="T1422">
        <v>1356.24</v>
      </c>
      <c r="U1422" t="str">
        <f t="shared" si="314"/>
        <v>&lt;=1400</v>
      </c>
      <c r="V1422" t="s">
        <v>612</v>
      </c>
      <c r="W1422">
        <v>39741</v>
      </c>
      <c r="X1422" s="12">
        <f t="shared" si="315"/>
        <v>4.1518834453083714E-2</v>
      </c>
      <c r="Y1422" t="str">
        <f t="shared" si="316"/>
        <v>&lt;=0.05</v>
      </c>
      <c r="Z1422" t="s">
        <v>32</v>
      </c>
      <c r="AA1422">
        <v>4</v>
      </c>
      <c r="AB1422">
        <v>1190.02</v>
      </c>
      <c r="AC1422" t="str">
        <f t="shared" si="317"/>
        <v>&lt;=2000</v>
      </c>
      <c r="AD1422">
        <v>1639</v>
      </c>
      <c r="AE1422" t="str">
        <f t="shared" si="318"/>
        <v>&gt;120</v>
      </c>
      <c r="AF1422">
        <v>1190.02</v>
      </c>
      <c r="AG1422" t="str">
        <f t="shared" si="319"/>
        <v>&lt;=2000</v>
      </c>
      <c r="AH1422" t="s">
        <v>32</v>
      </c>
      <c r="AI1422" t="str">
        <f t="shared" si="320"/>
        <v/>
      </c>
      <c r="AJ1422" t="s">
        <v>32</v>
      </c>
      <c r="AK1422" t="str">
        <f t="shared" si="321"/>
        <v/>
      </c>
      <c r="AL1422">
        <v>3</v>
      </c>
      <c r="AM1422">
        <v>0</v>
      </c>
      <c r="AN1422">
        <v>3</v>
      </c>
      <c r="AO1422" t="s">
        <v>32</v>
      </c>
      <c r="AP1422">
        <v>10</v>
      </c>
    </row>
    <row r="1423" spans="1:42" x14ac:dyDescent="0.25">
      <c r="A1423">
        <v>201608</v>
      </c>
      <c r="B1423" t="str">
        <f t="shared" si="308"/>
        <v>2016-II</v>
      </c>
      <c r="C1423" t="s">
        <v>1480</v>
      </c>
      <c r="D1423" t="s">
        <v>1480</v>
      </c>
      <c r="E1423">
        <v>30142357</v>
      </c>
      <c r="F1423" t="s">
        <v>29</v>
      </c>
      <c r="G1423">
        <v>0</v>
      </c>
      <c r="H1423">
        <v>0</v>
      </c>
      <c r="I1423">
        <v>0</v>
      </c>
      <c r="J1423">
        <f t="shared" si="309"/>
        <v>0</v>
      </c>
      <c r="K1423" t="str">
        <f t="shared" si="310"/>
        <v>Modelamiento</v>
      </c>
      <c r="L1423">
        <f t="shared" si="311"/>
        <v>0</v>
      </c>
      <c r="M1423">
        <v>42</v>
      </c>
      <c r="N1423" t="str">
        <f t="shared" si="312"/>
        <v>&lt;=45</v>
      </c>
      <c r="O1423" t="s">
        <v>56</v>
      </c>
      <c r="P1423" t="s">
        <v>31</v>
      </c>
      <c r="Q1423">
        <v>49422</v>
      </c>
      <c r="R1423">
        <v>1500</v>
      </c>
      <c r="S1423" t="str">
        <f t="shared" si="313"/>
        <v>&lt;=1500</v>
      </c>
      <c r="T1423">
        <v>1672.32</v>
      </c>
      <c r="U1423" t="str">
        <f t="shared" si="314"/>
        <v>&gt;1500</v>
      </c>
      <c r="V1423" t="s">
        <v>597</v>
      </c>
      <c r="W1423">
        <v>48932</v>
      </c>
      <c r="X1423" s="12">
        <f t="shared" si="315"/>
        <v>3.0654786233957329E-2</v>
      </c>
      <c r="Y1423" t="str">
        <f t="shared" si="316"/>
        <v>&lt;=0.04</v>
      </c>
      <c r="Z1423" t="s">
        <v>32</v>
      </c>
      <c r="AA1423">
        <v>3</v>
      </c>
      <c r="AB1423">
        <v>2076.31</v>
      </c>
      <c r="AC1423" t="str">
        <f t="shared" si="317"/>
        <v>&lt;=3000</v>
      </c>
      <c r="AD1423">
        <v>108</v>
      </c>
      <c r="AE1423" t="str">
        <f t="shared" si="318"/>
        <v>&lt;=120</v>
      </c>
      <c r="AF1423">
        <v>0</v>
      </c>
      <c r="AG1423" t="str">
        <f t="shared" si="319"/>
        <v>&lt;=500</v>
      </c>
      <c r="AH1423">
        <v>1899.92</v>
      </c>
      <c r="AI1423" t="str">
        <f t="shared" si="320"/>
        <v>&lt;=2000</v>
      </c>
      <c r="AJ1423">
        <v>1</v>
      </c>
      <c r="AK1423" t="str">
        <f t="shared" si="321"/>
        <v>&gt;0.9</v>
      </c>
      <c r="AL1423">
        <v>9</v>
      </c>
      <c r="AM1423">
        <v>3</v>
      </c>
      <c r="AN1423">
        <v>0</v>
      </c>
      <c r="AO1423">
        <v>7</v>
      </c>
      <c r="AP1423" t="s">
        <v>32</v>
      </c>
    </row>
    <row r="1424" spans="1:42" x14ac:dyDescent="0.25">
      <c r="A1424">
        <v>201608</v>
      </c>
      <c r="B1424" t="str">
        <f t="shared" si="308"/>
        <v>2016-II</v>
      </c>
      <c r="C1424" t="s">
        <v>1481</v>
      </c>
      <c r="D1424" t="s">
        <v>1481</v>
      </c>
      <c r="E1424">
        <v>30141314</v>
      </c>
      <c r="F1424" t="s">
        <v>29</v>
      </c>
      <c r="G1424">
        <v>0</v>
      </c>
      <c r="H1424">
        <v>0</v>
      </c>
      <c r="I1424">
        <v>0</v>
      </c>
      <c r="J1424">
        <f t="shared" si="309"/>
        <v>0</v>
      </c>
      <c r="K1424" t="str">
        <f t="shared" si="310"/>
        <v>Modelamiento</v>
      </c>
      <c r="L1424">
        <f t="shared" si="311"/>
        <v>0</v>
      </c>
      <c r="M1424">
        <v>29</v>
      </c>
      <c r="N1424" t="str">
        <f t="shared" si="312"/>
        <v>&lt;=30</v>
      </c>
      <c r="O1424" t="s">
        <v>56</v>
      </c>
      <c r="P1424" t="s">
        <v>31</v>
      </c>
      <c r="Q1424">
        <v>34913</v>
      </c>
      <c r="R1424">
        <v>0</v>
      </c>
      <c r="S1424" t="str">
        <f t="shared" si="313"/>
        <v>=0</v>
      </c>
      <c r="T1424">
        <v>1688.07</v>
      </c>
      <c r="U1424" t="str">
        <f t="shared" si="314"/>
        <v>&gt;1500</v>
      </c>
      <c r="V1424" t="s">
        <v>32</v>
      </c>
      <c r="W1424">
        <v>34913</v>
      </c>
      <c r="X1424" s="12">
        <f t="shared" si="315"/>
        <v>0</v>
      </c>
      <c r="Y1424" t="str">
        <f t="shared" si="316"/>
        <v>=0</v>
      </c>
      <c r="Z1424" t="s">
        <v>32</v>
      </c>
      <c r="AA1424">
        <v>9</v>
      </c>
      <c r="AB1424" t="s">
        <v>32</v>
      </c>
      <c r="AC1424" t="str">
        <f t="shared" si="317"/>
        <v/>
      </c>
      <c r="AD1424" t="s">
        <v>32</v>
      </c>
      <c r="AE1424" t="str">
        <f t="shared" si="318"/>
        <v/>
      </c>
      <c r="AF1424" t="s">
        <v>32</v>
      </c>
      <c r="AG1424" t="str">
        <f t="shared" si="319"/>
        <v/>
      </c>
      <c r="AH1424" t="s">
        <v>32</v>
      </c>
      <c r="AI1424" t="str">
        <f t="shared" si="320"/>
        <v/>
      </c>
      <c r="AJ1424" t="s">
        <v>32</v>
      </c>
      <c r="AK1424" t="str">
        <f t="shared" si="321"/>
        <v/>
      </c>
      <c r="AL1424">
        <v>0</v>
      </c>
      <c r="AM1424">
        <v>0</v>
      </c>
      <c r="AN1424">
        <v>0</v>
      </c>
      <c r="AO1424" t="s">
        <v>32</v>
      </c>
      <c r="AP1424" t="s">
        <v>32</v>
      </c>
    </row>
    <row r="1425" spans="1:42" x14ac:dyDescent="0.25">
      <c r="A1425">
        <v>201608</v>
      </c>
      <c r="B1425" t="str">
        <f t="shared" si="308"/>
        <v>2016-II</v>
      </c>
      <c r="C1425" t="s">
        <v>1482</v>
      </c>
      <c r="D1425" t="s">
        <v>1482</v>
      </c>
      <c r="E1425">
        <v>30144764</v>
      </c>
      <c r="F1425" t="s">
        <v>29</v>
      </c>
      <c r="G1425">
        <v>0</v>
      </c>
      <c r="H1425">
        <v>0</v>
      </c>
      <c r="I1425">
        <v>0</v>
      </c>
      <c r="J1425">
        <f t="shared" si="309"/>
        <v>0</v>
      </c>
      <c r="K1425" t="str">
        <f t="shared" si="310"/>
        <v>Modelamiento</v>
      </c>
      <c r="L1425">
        <f t="shared" si="311"/>
        <v>0</v>
      </c>
      <c r="M1425">
        <v>35</v>
      </c>
      <c r="N1425" t="str">
        <f t="shared" si="312"/>
        <v>&lt;=35</v>
      </c>
      <c r="O1425" t="s">
        <v>56</v>
      </c>
      <c r="P1425" t="s">
        <v>31</v>
      </c>
      <c r="Q1425">
        <v>49272</v>
      </c>
      <c r="R1425">
        <v>1650</v>
      </c>
      <c r="S1425" t="str">
        <f t="shared" si="313"/>
        <v>&lt;=2000</v>
      </c>
      <c r="T1425">
        <v>1642.19</v>
      </c>
      <c r="U1425" t="str">
        <f t="shared" si="314"/>
        <v>&gt;1500</v>
      </c>
      <c r="V1425" t="s">
        <v>597</v>
      </c>
      <c r="W1425">
        <v>48932</v>
      </c>
      <c r="X1425" s="12">
        <f t="shared" si="315"/>
        <v>3.3720264857353063E-2</v>
      </c>
      <c r="Y1425" t="str">
        <f t="shared" si="316"/>
        <v>&lt;=0.04</v>
      </c>
      <c r="Z1425" t="s">
        <v>32</v>
      </c>
      <c r="AA1425">
        <v>4</v>
      </c>
      <c r="AB1425">
        <v>2264.12</v>
      </c>
      <c r="AC1425" t="str">
        <f t="shared" si="317"/>
        <v>&lt;=3000</v>
      </c>
      <c r="AD1425">
        <v>511</v>
      </c>
      <c r="AE1425" t="str">
        <f t="shared" si="318"/>
        <v>&gt;120</v>
      </c>
      <c r="AF1425">
        <v>2264.12</v>
      </c>
      <c r="AG1425" t="str">
        <f t="shared" si="319"/>
        <v>&lt;=3000</v>
      </c>
      <c r="AH1425" t="s">
        <v>32</v>
      </c>
      <c r="AI1425" t="str">
        <f t="shared" si="320"/>
        <v/>
      </c>
      <c r="AJ1425" t="s">
        <v>32</v>
      </c>
      <c r="AK1425" t="str">
        <f t="shared" si="321"/>
        <v/>
      </c>
      <c r="AL1425">
        <v>12</v>
      </c>
      <c r="AM1425">
        <v>0</v>
      </c>
      <c r="AN1425">
        <v>12</v>
      </c>
      <c r="AO1425" t="s">
        <v>32</v>
      </c>
      <c r="AP1425">
        <v>1</v>
      </c>
    </row>
    <row r="1426" spans="1:42" x14ac:dyDescent="0.25">
      <c r="A1426">
        <v>201608</v>
      </c>
      <c r="B1426" t="str">
        <f t="shared" si="308"/>
        <v>2016-II</v>
      </c>
      <c r="C1426" t="s">
        <v>1483</v>
      </c>
      <c r="D1426" t="s">
        <v>1483</v>
      </c>
      <c r="E1426">
        <v>30142205</v>
      </c>
      <c r="F1426" t="s">
        <v>29</v>
      </c>
      <c r="G1426">
        <v>0</v>
      </c>
      <c r="H1426">
        <v>0</v>
      </c>
      <c r="I1426">
        <v>0</v>
      </c>
      <c r="J1426">
        <f t="shared" si="309"/>
        <v>0</v>
      </c>
      <c r="K1426" t="str">
        <f t="shared" si="310"/>
        <v>Modelamiento</v>
      </c>
      <c r="L1426">
        <f t="shared" si="311"/>
        <v>0</v>
      </c>
      <c r="M1426">
        <v>27</v>
      </c>
      <c r="N1426" t="str">
        <f t="shared" si="312"/>
        <v>&lt;=30</v>
      </c>
      <c r="O1426" t="s">
        <v>56</v>
      </c>
      <c r="P1426" t="s">
        <v>31</v>
      </c>
      <c r="Q1426">
        <v>39542</v>
      </c>
      <c r="R1426">
        <v>1200</v>
      </c>
      <c r="S1426" t="str">
        <f t="shared" si="313"/>
        <v>&lt;=1500</v>
      </c>
      <c r="T1426">
        <v>1043.4000000000001</v>
      </c>
      <c r="U1426" t="str">
        <f t="shared" si="314"/>
        <v>&lt;=1100</v>
      </c>
      <c r="V1426" t="s">
        <v>585</v>
      </c>
      <c r="W1426">
        <v>38852</v>
      </c>
      <c r="X1426" s="12">
        <f t="shared" si="315"/>
        <v>3.0886440852465769E-2</v>
      </c>
      <c r="Y1426" t="str">
        <f t="shared" si="316"/>
        <v>&lt;=0.04</v>
      </c>
      <c r="Z1426" t="s">
        <v>32</v>
      </c>
      <c r="AA1426">
        <v>9</v>
      </c>
      <c r="AB1426" t="s">
        <v>32</v>
      </c>
      <c r="AC1426" t="str">
        <f t="shared" si="317"/>
        <v/>
      </c>
      <c r="AD1426" t="s">
        <v>32</v>
      </c>
      <c r="AE1426" t="str">
        <f t="shared" si="318"/>
        <v/>
      </c>
      <c r="AF1426" t="s">
        <v>32</v>
      </c>
      <c r="AG1426" t="str">
        <f t="shared" si="319"/>
        <v/>
      </c>
      <c r="AH1426" t="s">
        <v>32</v>
      </c>
      <c r="AI1426" t="str">
        <f t="shared" si="320"/>
        <v/>
      </c>
      <c r="AJ1426" t="s">
        <v>32</v>
      </c>
      <c r="AK1426" t="str">
        <f t="shared" si="321"/>
        <v/>
      </c>
      <c r="AL1426">
        <v>0</v>
      </c>
      <c r="AM1426">
        <v>0</v>
      </c>
      <c r="AN1426">
        <v>0</v>
      </c>
      <c r="AO1426" t="s">
        <v>32</v>
      </c>
      <c r="AP1426" t="s">
        <v>32</v>
      </c>
    </row>
    <row r="1427" spans="1:42" x14ac:dyDescent="0.25">
      <c r="A1427">
        <v>201608</v>
      </c>
      <c r="B1427" t="str">
        <f t="shared" si="308"/>
        <v>2016-II</v>
      </c>
      <c r="C1427" t="s">
        <v>1484</v>
      </c>
      <c r="D1427" t="s">
        <v>1484</v>
      </c>
      <c r="E1427">
        <v>30140858</v>
      </c>
      <c r="F1427" t="s">
        <v>29</v>
      </c>
      <c r="G1427">
        <v>0</v>
      </c>
      <c r="H1427">
        <v>0</v>
      </c>
      <c r="I1427">
        <v>0</v>
      </c>
      <c r="J1427">
        <f t="shared" si="309"/>
        <v>0</v>
      </c>
      <c r="K1427" t="str">
        <f t="shared" si="310"/>
        <v>Modelamiento</v>
      </c>
      <c r="L1427">
        <f t="shared" si="311"/>
        <v>0</v>
      </c>
      <c r="M1427">
        <v>30</v>
      </c>
      <c r="N1427" t="str">
        <f t="shared" si="312"/>
        <v>&lt;=30</v>
      </c>
      <c r="O1427" t="s">
        <v>56</v>
      </c>
      <c r="P1427" t="s">
        <v>35</v>
      </c>
      <c r="Q1427">
        <v>49272</v>
      </c>
      <c r="R1427">
        <v>1650</v>
      </c>
      <c r="S1427" t="str">
        <f t="shared" si="313"/>
        <v>&lt;=2000</v>
      </c>
      <c r="T1427">
        <v>1646.27</v>
      </c>
      <c r="U1427" t="str">
        <f t="shared" si="314"/>
        <v>&gt;1500</v>
      </c>
      <c r="V1427" t="s">
        <v>597</v>
      </c>
      <c r="W1427">
        <v>48932</v>
      </c>
      <c r="X1427" s="12">
        <f t="shared" si="315"/>
        <v>3.3720264857353063E-2</v>
      </c>
      <c r="Y1427" t="str">
        <f t="shared" si="316"/>
        <v>&lt;=0.04</v>
      </c>
      <c r="Z1427" t="s">
        <v>32</v>
      </c>
      <c r="AA1427">
        <v>9</v>
      </c>
      <c r="AB1427" t="s">
        <v>32</v>
      </c>
      <c r="AC1427" t="str">
        <f t="shared" si="317"/>
        <v/>
      </c>
      <c r="AD1427" t="s">
        <v>32</v>
      </c>
      <c r="AE1427" t="str">
        <f t="shared" si="318"/>
        <v/>
      </c>
      <c r="AF1427" t="s">
        <v>32</v>
      </c>
      <c r="AG1427" t="str">
        <f t="shared" si="319"/>
        <v/>
      </c>
      <c r="AH1427" t="s">
        <v>32</v>
      </c>
      <c r="AI1427" t="str">
        <f t="shared" si="320"/>
        <v/>
      </c>
      <c r="AJ1427" t="s">
        <v>32</v>
      </c>
      <c r="AK1427" t="str">
        <f t="shared" si="321"/>
        <v/>
      </c>
      <c r="AL1427">
        <v>0</v>
      </c>
      <c r="AM1427">
        <v>0</v>
      </c>
      <c r="AN1427">
        <v>0</v>
      </c>
      <c r="AO1427" t="s">
        <v>32</v>
      </c>
      <c r="AP1427" t="s">
        <v>32</v>
      </c>
    </row>
    <row r="1428" spans="1:42" x14ac:dyDescent="0.25">
      <c r="A1428">
        <v>201608</v>
      </c>
      <c r="B1428" t="str">
        <f t="shared" si="308"/>
        <v>2016-II</v>
      </c>
      <c r="C1428" t="s">
        <v>1485</v>
      </c>
      <c r="D1428" t="s">
        <v>1485</v>
      </c>
      <c r="E1428">
        <v>30145333</v>
      </c>
      <c r="F1428" t="s">
        <v>29</v>
      </c>
      <c r="G1428">
        <v>1</v>
      </c>
      <c r="H1428">
        <v>0</v>
      </c>
      <c r="I1428">
        <v>0</v>
      </c>
      <c r="J1428">
        <f t="shared" si="309"/>
        <v>0</v>
      </c>
      <c r="K1428" t="str">
        <f t="shared" si="310"/>
        <v>Modelamiento</v>
      </c>
      <c r="L1428">
        <f t="shared" si="311"/>
        <v>0</v>
      </c>
      <c r="M1428">
        <v>28</v>
      </c>
      <c r="N1428" t="str">
        <f t="shared" si="312"/>
        <v>&lt;=30</v>
      </c>
      <c r="O1428" t="s">
        <v>56</v>
      </c>
      <c r="P1428" t="s">
        <v>39</v>
      </c>
      <c r="Q1428">
        <v>49272</v>
      </c>
      <c r="R1428">
        <v>1650</v>
      </c>
      <c r="S1428" t="str">
        <f t="shared" si="313"/>
        <v>&lt;=2000</v>
      </c>
      <c r="T1428">
        <v>1646.27</v>
      </c>
      <c r="U1428" t="str">
        <f t="shared" si="314"/>
        <v>&gt;1500</v>
      </c>
      <c r="V1428" t="s">
        <v>597</v>
      </c>
      <c r="W1428">
        <v>48932</v>
      </c>
      <c r="X1428" s="12">
        <f t="shared" si="315"/>
        <v>3.3720264857353063E-2</v>
      </c>
      <c r="Y1428" t="str">
        <f t="shared" si="316"/>
        <v>&lt;=0.04</v>
      </c>
      <c r="Z1428" t="s">
        <v>32</v>
      </c>
      <c r="AA1428">
        <v>4</v>
      </c>
      <c r="AB1428">
        <v>710</v>
      </c>
      <c r="AC1428" t="str">
        <f t="shared" si="317"/>
        <v>&lt;=1000</v>
      </c>
      <c r="AD1428">
        <v>122</v>
      </c>
      <c r="AE1428" t="str">
        <f t="shared" si="318"/>
        <v>&gt;120</v>
      </c>
      <c r="AF1428">
        <v>0</v>
      </c>
      <c r="AG1428" t="str">
        <f t="shared" si="319"/>
        <v>&lt;=500</v>
      </c>
      <c r="AH1428" t="s">
        <v>32</v>
      </c>
      <c r="AI1428" t="str">
        <f t="shared" si="320"/>
        <v/>
      </c>
      <c r="AJ1428" t="s">
        <v>32</v>
      </c>
      <c r="AK1428" t="str">
        <f t="shared" si="321"/>
        <v/>
      </c>
      <c r="AL1428">
        <v>6</v>
      </c>
      <c r="AM1428">
        <v>2</v>
      </c>
      <c r="AN1428">
        <v>1</v>
      </c>
      <c r="AO1428">
        <v>5</v>
      </c>
      <c r="AP1428">
        <v>1</v>
      </c>
    </row>
    <row r="1429" spans="1:42" x14ac:dyDescent="0.25">
      <c r="A1429">
        <v>201608</v>
      </c>
      <c r="B1429" t="str">
        <f t="shared" si="308"/>
        <v>2016-II</v>
      </c>
      <c r="C1429" t="s">
        <v>1486</v>
      </c>
      <c r="D1429" t="s">
        <v>1486</v>
      </c>
      <c r="E1429">
        <v>30143769</v>
      </c>
      <c r="F1429" t="s">
        <v>29</v>
      </c>
      <c r="G1429">
        <v>1</v>
      </c>
      <c r="H1429">
        <v>0</v>
      </c>
      <c r="I1429">
        <v>0</v>
      </c>
      <c r="J1429">
        <f t="shared" si="309"/>
        <v>0</v>
      </c>
      <c r="K1429" t="str">
        <f t="shared" si="310"/>
        <v>Modelamiento</v>
      </c>
      <c r="L1429">
        <f t="shared" si="311"/>
        <v>0</v>
      </c>
      <c r="M1429">
        <v>41</v>
      </c>
      <c r="N1429" t="str">
        <f t="shared" si="312"/>
        <v>&lt;=45</v>
      </c>
      <c r="O1429" t="s">
        <v>56</v>
      </c>
      <c r="P1429" t="s">
        <v>35</v>
      </c>
      <c r="Q1429">
        <v>43562</v>
      </c>
      <c r="R1429">
        <v>1500</v>
      </c>
      <c r="S1429" t="str">
        <f t="shared" si="313"/>
        <v>&lt;=1500</v>
      </c>
      <c r="T1429">
        <v>1479.52</v>
      </c>
      <c r="U1429" t="str">
        <f t="shared" si="314"/>
        <v>&lt;=1500</v>
      </c>
      <c r="V1429" t="s">
        <v>614</v>
      </c>
      <c r="W1429">
        <v>43172</v>
      </c>
      <c r="X1429" s="12">
        <f t="shared" si="315"/>
        <v>3.4744741962383023E-2</v>
      </c>
      <c r="Y1429" t="str">
        <f t="shared" si="316"/>
        <v>&lt;=0.04</v>
      </c>
      <c r="Z1429" t="s">
        <v>32</v>
      </c>
      <c r="AA1429">
        <v>4</v>
      </c>
      <c r="AB1429">
        <v>3099.88</v>
      </c>
      <c r="AC1429" t="str">
        <f t="shared" si="317"/>
        <v>&lt;=4000</v>
      </c>
      <c r="AD1429">
        <v>1060</v>
      </c>
      <c r="AE1429" t="str">
        <f t="shared" si="318"/>
        <v>&gt;120</v>
      </c>
      <c r="AF1429">
        <v>3099.88</v>
      </c>
      <c r="AG1429" t="str">
        <f t="shared" si="319"/>
        <v>&lt;=4000</v>
      </c>
      <c r="AH1429" t="s">
        <v>32</v>
      </c>
      <c r="AI1429" t="str">
        <f t="shared" si="320"/>
        <v/>
      </c>
      <c r="AJ1429" t="s">
        <v>32</v>
      </c>
      <c r="AK1429" t="str">
        <f t="shared" si="321"/>
        <v/>
      </c>
      <c r="AL1429">
        <v>12</v>
      </c>
      <c r="AM1429">
        <v>0</v>
      </c>
      <c r="AN1429">
        <v>11</v>
      </c>
      <c r="AO1429" t="s">
        <v>32</v>
      </c>
      <c r="AP1429">
        <v>1</v>
      </c>
    </row>
    <row r="1430" spans="1:42" x14ac:dyDescent="0.25">
      <c r="A1430">
        <v>201608</v>
      </c>
      <c r="B1430" t="str">
        <f t="shared" si="308"/>
        <v>2016-II</v>
      </c>
      <c r="C1430" t="s">
        <v>1487</v>
      </c>
      <c r="D1430" t="s">
        <v>1487</v>
      </c>
      <c r="E1430">
        <v>30142267</v>
      </c>
      <c r="F1430" t="s">
        <v>29</v>
      </c>
      <c r="G1430">
        <v>0</v>
      </c>
      <c r="H1430">
        <v>0</v>
      </c>
      <c r="I1430">
        <v>0</v>
      </c>
      <c r="J1430">
        <f t="shared" si="309"/>
        <v>0</v>
      </c>
      <c r="K1430" t="str">
        <f t="shared" si="310"/>
        <v>Modelamiento</v>
      </c>
      <c r="L1430">
        <f t="shared" si="311"/>
        <v>0</v>
      </c>
      <c r="M1430">
        <v>34</v>
      </c>
      <c r="N1430" t="str">
        <f t="shared" si="312"/>
        <v>&lt;=35</v>
      </c>
      <c r="O1430" t="s">
        <v>56</v>
      </c>
      <c r="P1430" t="s">
        <v>39</v>
      </c>
      <c r="Q1430">
        <v>49272</v>
      </c>
      <c r="R1430">
        <v>1650</v>
      </c>
      <c r="S1430" t="str">
        <f t="shared" si="313"/>
        <v>&lt;=2000</v>
      </c>
      <c r="T1430">
        <v>1668.28</v>
      </c>
      <c r="U1430" t="str">
        <f t="shared" si="314"/>
        <v>&gt;1500</v>
      </c>
      <c r="V1430" t="s">
        <v>597</v>
      </c>
      <c r="W1430">
        <v>48932</v>
      </c>
      <c r="X1430" s="12">
        <f t="shared" si="315"/>
        <v>3.3720264857353063E-2</v>
      </c>
      <c r="Y1430" t="str">
        <f t="shared" si="316"/>
        <v>&lt;=0.04</v>
      </c>
      <c r="Z1430" t="s">
        <v>32</v>
      </c>
      <c r="AA1430">
        <v>3</v>
      </c>
      <c r="AB1430">
        <v>754.65</v>
      </c>
      <c r="AC1430" t="str">
        <f t="shared" si="317"/>
        <v>&lt;=1000</v>
      </c>
      <c r="AD1430">
        <v>0</v>
      </c>
      <c r="AE1430" t="str">
        <f t="shared" si="318"/>
        <v>=0</v>
      </c>
      <c r="AF1430">
        <v>0</v>
      </c>
      <c r="AG1430" t="str">
        <f t="shared" si="319"/>
        <v>&lt;=500</v>
      </c>
      <c r="AH1430" t="s">
        <v>32</v>
      </c>
      <c r="AI1430" t="str">
        <f t="shared" si="320"/>
        <v/>
      </c>
      <c r="AJ1430" t="s">
        <v>32</v>
      </c>
      <c r="AK1430" t="str">
        <f t="shared" si="321"/>
        <v/>
      </c>
      <c r="AL1430">
        <v>7</v>
      </c>
      <c r="AM1430">
        <v>0</v>
      </c>
      <c r="AN1430">
        <v>0</v>
      </c>
      <c r="AO1430" t="s">
        <v>32</v>
      </c>
      <c r="AP1430" t="s">
        <v>32</v>
      </c>
    </row>
    <row r="1431" spans="1:42" x14ac:dyDescent="0.25">
      <c r="A1431">
        <v>201608</v>
      </c>
      <c r="B1431" t="str">
        <f t="shared" si="308"/>
        <v>2016-II</v>
      </c>
      <c r="C1431" t="s">
        <v>1488</v>
      </c>
      <c r="D1431" t="s">
        <v>1488</v>
      </c>
      <c r="E1431">
        <v>30146069</v>
      </c>
      <c r="F1431" t="s">
        <v>29</v>
      </c>
      <c r="G1431">
        <v>1</v>
      </c>
      <c r="H1431">
        <v>0</v>
      </c>
      <c r="I1431">
        <v>0</v>
      </c>
      <c r="J1431">
        <f t="shared" si="309"/>
        <v>0</v>
      </c>
      <c r="K1431" t="str">
        <f t="shared" si="310"/>
        <v>Modelamiento</v>
      </c>
      <c r="L1431">
        <f t="shared" si="311"/>
        <v>0</v>
      </c>
      <c r="M1431">
        <v>42</v>
      </c>
      <c r="N1431" t="str">
        <f t="shared" si="312"/>
        <v>&lt;=45</v>
      </c>
      <c r="O1431" t="s">
        <v>56</v>
      </c>
      <c r="P1431" t="s">
        <v>31</v>
      </c>
      <c r="Q1431">
        <v>30629</v>
      </c>
      <c r="R1431">
        <v>500</v>
      </c>
      <c r="S1431" t="str">
        <f t="shared" si="313"/>
        <v>&lt;=500</v>
      </c>
      <c r="T1431">
        <v>980.43</v>
      </c>
      <c r="U1431" t="str">
        <f t="shared" si="314"/>
        <v>&lt;=1000</v>
      </c>
      <c r="V1431" t="s">
        <v>585</v>
      </c>
      <c r="W1431">
        <v>29139</v>
      </c>
      <c r="X1431" s="12">
        <f t="shared" si="315"/>
        <v>1.7159133806925426E-2</v>
      </c>
      <c r="Y1431" t="str">
        <f t="shared" si="316"/>
        <v>&lt;=0.02</v>
      </c>
      <c r="Z1431" t="s">
        <v>32</v>
      </c>
      <c r="AA1431">
        <v>4</v>
      </c>
      <c r="AB1431">
        <v>1082.95</v>
      </c>
      <c r="AC1431" t="str">
        <f t="shared" si="317"/>
        <v>&lt;=2000</v>
      </c>
      <c r="AD1431">
        <v>2796</v>
      </c>
      <c r="AE1431" t="str">
        <f t="shared" si="318"/>
        <v>&gt;120</v>
      </c>
      <c r="AF1431">
        <v>1082.95</v>
      </c>
      <c r="AG1431" t="str">
        <f t="shared" si="319"/>
        <v>&lt;=2000</v>
      </c>
      <c r="AH1431" t="s">
        <v>32</v>
      </c>
      <c r="AI1431" t="str">
        <f t="shared" si="320"/>
        <v/>
      </c>
      <c r="AJ1431" t="s">
        <v>32</v>
      </c>
      <c r="AK1431" t="str">
        <f t="shared" si="321"/>
        <v/>
      </c>
      <c r="AL1431">
        <v>12</v>
      </c>
      <c r="AM1431">
        <v>0</v>
      </c>
      <c r="AN1431">
        <v>12</v>
      </c>
      <c r="AO1431" t="s">
        <v>32</v>
      </c>
      <c r="AP1431">
        <v>1</v>
      </c>
    </row>
    <row r="1432" spans="1:42" x14ac:dyDescent="0.25">
      <c r="A1432">
        <v>201608</v>
      </c>
      <c r="B1432" t="str">
        <f t="shared" si="308"/>
        <v>2016-II</v>
      </c>
      <c r="C1432" t="s">
        <v>1489</v>
      </c>
      <c r="D1432" t="s">
        <v>1489</v>
      </c>
      <c r="E1432">
        <v>30144435</v>
      </c>
      <c r="F1432" t="s">
        <v>29</v>
      </c>
      <c r="G1432">
        <v>0</v>
      </c>
      <c r="H1432">
        <v>0</v>
      </c>
      <c r="I1432">
        <v>0</v>
      </c>
      <c r="J1432">
        <f t="shared" si="309"/>
        <v>0</v>
      </c>
      <c r="K1432" t="str">
        <f t="shared" si="310"/>
        <v>Modelamiento</v>
      </c>
      <c r="L1432">
        <f t="shared" si="311"/>
        <v>0</v>
      </c>
      <c r="M1432">
        <v>34</v>
      </c>
      <c r="N1432" t="str">
        <f t="shared" si="312"/>
        <v>&lt;=35</v>
      </c>
      <c r="O1432" t="s">
        <v>56</v>
      </c>
      <c r="P1432" t="s">
        <v>39</v>
      </c>
      <c r="Q1432">
        <v>46426</v>
      </c>
      <c r="R1432">
        <v>1500</v>
      </c>
      <c r="S1432" t="str">
        <f t="shared" si="313"/>
        <v>&lt;=1500</v>
      </c>
      <c r="T1432">
        <v>1570.94</v>
      </c>
      <c r="U1432" t="str">
        <f t="shared" si="314"/>
        <v>&gt;1500</v>
      </c>
      <c r="V1432" t="s">
        <v>587</v>
      </c>
      <c r="W1432">
        <v>45936</v>
      </c>
      <c r="X1432" s="12">
        <f t="shared" si="315"/>
        <v>3.2654127481713688E-2</v>
      </c>
      <c r="Y1432" t="str">
        <f t="shared" si="316"/>
        <v>&lt;=0.04</v>
      </c>
      <c r="Z1432" t="s">
        <v>32</v>
      </c>
      <c r="AA1432">
        <v>9</v>
      </c>
      <c r="AB1432" t="s">
        <v>32</v>
      </c>
      <c r="AC1432" t="str">
        <f t="shared" si="317"/>
        <v/>
      </c>
      <c r="AD1432" t="s">
        <v>32</v>
      </c>
      <c r="AE1432" t="str">
        <f t="shared" si="318"/>
        <v/>
      </c>
      <c r="AF1432" t="s">
        <v>32</v>
      </c>
      <c r="AG1432" t="str">
        <f t="shared" si="319"/>
        <v/>
      </c>
      <c r="AH1432" t="s">
        <v>32</v>
      </c>
      <c r="AI1432" t="str">
        <f t="shared" si="320"/>
        <v/>
      </c>
      <c r="AJ1432" t="s">
        <v>32</v>
      </c>
      <c r="AK1432" t="str">
        <f t="shared" si="321"/>
        <v/>
      </c>
      <c r="AL1432">
        <v>0</v>
      </c>
      <c r="AM1432">
        <v>0</v>
      </c>
      <c r="AN1432">
        <v>0</v>
      </c>
      <c r="AO1432" t="s">
        <v>32</v>
      </c>
      <c r="AP1432" t="s">
        <v>32</v>
      </c>
    </row>
    <row r="1433" spans="1:42" x14ac:dyDescent="0.25">
      <c r="A1433">
        <v>201608</v>
      </c>
      <c r="B1433" t="str">
        <f t="shared" si="308"/>
        <v>2016-II</v>
      </c>
      <c r="C1433" t="s">
        <v>1490</v>
      </c>
      <c r="D1433" t="s">
        <v>1490</v>
      </c>
      <c r="E1433">
        <v>30143883</v>
      </c>
      <c r="F1433" t="s">
        <v>29</v>
      </c>
      <c r="G1433">
        <v>0</v>
      </c>
      <c r="H1433">
        <v>0</v>
      </c>
      <c r="I1433">
        <v>0</v>
      </c>
      <c r="J1433">
        <f t="shared" si="309"/>
        <v>0</v>
      </c>
      <c r="K1433" t="str">
        <f t="shared" si="310"/>
        <v>Modelamiento</v>
      </c>
      <c r="L1433">
        <f t="shared" si="311"/>
        <v>0</v>
      </c>
      <c r="M1433">
        <v>50</v>
      </c>
      <c r="N1433" t="str">
        <f t="shared" si="312"/>
        <v>&lt;=50</v>
      </c>
      <c r="O1433" t="s">
        <v>72</v>
      </c>
      <c r="P1433" t="s">
        <v>39</v>
      </c>
      <c r="Q1433">
        <v>49122</v>
      </c>
      <c r="R1433">
        <v>1800</v>
      </c>
      <c r="S1433" t="str">
        <f t="shared" si="313"/>
        <v>&lt;=2000</v>
      </c>
      <c r="T1433">
        <v>1663.2</v>
      </c>
      <c r="U1433" t="str">
        <f t="shared" si="314"/>
        <v>&gt;1500</v>
      </c>
      <c r="V1433" t="s">
        <v>597</v>
      </c>
      <c r="W1433">
        <v>48932</v>
      </c>
      <c r="X1433" s="12">
        <f t="shared" si="315"/>
        <v>3.6785743480748798E-2</v>
      </c>
      <c r="Y1433" t="str">
        <f t="shared" si="316"/>
        <v>&lt;=0.04</v>
      </c>
      <c r="Z1433" t="s">
        <v>32</v>
      </c>
      <c r="AA1433">
        <v>8</v>
      </c>
      <c r="AB1433" t="s">
        <v>32</v>
      </c>
      <c r="AC1433" t="str">
        <f t="shared" si="317"/>
        <v/>
      </c>
      <c r="AD1433" t="s">
        <v>32</v>
      </c>
      <c r="AE1433" t="str">
        <f t="shared" si="318"/>
        <v/>
      </c>
      <c r="AF1433" t="s">
        <v>32</v>
      </c>
      <c r="AG1433" t="str">
        <f t="shared" si="319"/>
        <v/>
      </c>
      <c r="AH1433" t="s">
        <v>32</v>
      </c>
      <c r="AI1433" t="str">
        <f t="shared" si="320"/>
        <v/>
      </c>
      <c r="AJ1433" t="s">
        <v>32</v>
      </c>
      <c r="AK1433" t="str">
        <f t="shared" si="321"/>
        <v/>
      </c>
      <c r="AL1433">
        <v>0</v>
      </c>
      <c r="AM1433">
        <v>0</v>
      </c>
      <c r="AN1433">
        <v>0</v>
      </c>
      <c r="AO1433" t="s">
        <v>32</v>
      </c>
      <c r="AP1433" t="s">
        <v>32</v>
      </c>
    </row>
    <row r="1434" spans="1:42" x14ac:dyDescent="0.25">
      <c r="A1434">
        <v>201608</v>
      </c>
      <c r="B1434" t="str">
        <f t="shared" si="308"/>
        <v>2016-II</v>
      </c>
      <c r="C1434" t="s">
        <v>1491</v>
      </c>
      <c r="D1434" t="s">
        <v>1491</v>
      </c>
      <c r="E1434">
        <v>30144219</v>
      </c>
      <c r="F1434" t="s">
        <v>29</v>
      </c>
      <c r="G1434">
        <v>0</v>
      </c>
      <c r="H1434">
        <v>0</v>
      </c>
      <c r="I1434">
        <v>0</v>
      </c>
      <c r="J1434">
        <f t="shared" si="309"/>
        <v>0</v>
      </c>
      <c r="K1434" t="str">
        <f t="shared" si="310"/>
        <v>Modelamiento</v>
      </c>
      <c r="L1434">
        <f t="shared" si="311"/>
        <v>0</v>
      </c>
      <c r="M1434">
        <v>34</v>
      </c>
      <c r="N1434" t="str">
        <f t="shared" si="312"/>
        <v>&lt;=35</v>
      </c>
      <c r="O1434" t="s">
        <v>72</v>
      </c>
      <c r="P1434" t="s">
        <v>39</v>
      </c>
      <c r="Q1434">
        <v>49272</v>
      </c>
      <c r="R1434">
        <v>1650</v>
      </c>
      <c r="S1434" t="str">
        <f t="shared" si="313"/>
        <v>&lt;=2000</v>
      </c>
      <c r="T1434">
        <v>1667.24</v>
      </c>
      <c r="U1434" t="str">
        <f t="shared" si="314"/>
        <v>&gt;1500</v>
      </c>
      <c r="V1434" t="s">
        <v>597</v>
      </c>
      <c r="W1434">
        <v>48932</v>
      </c>
      <c r="X1434" s="12">
        <f t="shared" si="315"/>
        <v>3.3720264857353063E-2</v>
      </c>
      <c r="Y1434" t="str">
        <f t="shared" si="316"/>
        <v>&lt;=0.04</v>
      </c>
      <c r="Z1434" t="s">
        <v>32</v>
      </c>
      <c r="AA1434">
        <v>4</v>
      </c>
      <c r="AB1434">
        <v>552.19000000000005</v>
      </c>
      <c r="AC1434" t="str">
        <f t="shared" si="317"/>
        <v>&lt;=1000</v>
      </c>
      <c r="AD1434">
        <v>2106</v>
      </c>
      <c r="AE1434" t="str">
        <f t="shared" si="318"/>
        <v>&gt;120</v>
      </c>
      <c r="AF1434">
        <v>552.19000000000005</v>
      </c>
      <c r="AG1434" t="str">
        <f t="shared" si="319"/>
        <v>&lt;=1000</v>
      </c>
      <c r="AH1434" t="s">
        <v>32</v>
      </c>
      <c r="AI1434" t="str">
        <f t="shared" si="320"/>
        <v/>
      </c>
      <c r="AJ1434" t="s">
        <v>32</v>
      </c>
      <c r="AK1434" t="str">
        <f t="shared" si="321"/>
        <v/>
      </c>
      <c r="AL1434">
        <v>12</v>
      </c>
      <c r="AM1434">
        <v>0</v>
      </c>
      <c r="AN1434">
        <v>12</v>
      </c>
      <c r="AO1434" t="s">
        <v>32</v>
      </c>
      <c r="AP1434">
        <v>1</v>
      </c>
    </row>
    <row r="1435" spans="1:42" x14ac:dyDescent="0.25">
      <c r="A1435">
        <v>201608</v>
      </c>
      <c r="B1435" t="str">
        <f t="shared" si="308"/>
        <v>2016-II</v>
      </c>
      <c r="C1435" t="s">
        <v>1492</v>
      </c>
      <c r="D1435" t="s">
        <v>1492</v>
      </c>
      <c r="E1435">
        <v>30145830</v>
      </c>
      <c r="F1435" t="s">
        <v>29</v>
      </c>
      <c r="G1435">
        <v>0</v>
      </c>
      <c r="H1435">
        <v>0</v>
      </c>
      <c r="I1435">
        <v>0</v>
      </c>
      <c r="J1435">
        <f t="shared" si="309"/>
        <v>0</v>
      </c>
      <c r="K1435" t="str">
        <f t="shared" si="310"/>
        <v>Modelamiento</v>
      </c>
      <c r="L1435">
        <f t="shared" si="311"/>
        <v>0</v>
      </c>
      <c r="M1435">
        <v>60</v>
      </c>
      <c r="N1435" t="str">
        <f t="shared" si="312"/>
        <v>&lt;=60</v>
      </c>
      <c r="O1435" t="s">
        <v>56</v>
      </c>
      <c r="P1435" t="s">
        <v>110</v>
      </c>
      <c r="Q1435">
        <v>40085</v>
      </c>
      <c r="R1435">
        <v>1500</v>
      </c>
      <c r="S1435" t="str">
        <f t="shared" si="313"/>
        <v>&lt;=1500</v>
      </c>
      <c r="T1435">
        <v>1356.38</v>
      </c>
      <c r="U1435" t="str">
        <f t="shared" si="314"/>
        <v>&lt;=1400</v>
      </c>
      <c r="V1435" t="s">
        <v>589</v>
      </c>
      <c r="W1435">
        <v>39595</v>
      </c>
      <c r="X1435" s="12">
        <f t="shared" si="315"/>
        <v>3.7883571157974492E-2</v>
      </c>
      <c r="Y1435" t="str">
        <f t="shared" si="316"/>
        <v>&lt;=0.04</v>
      </c>
      <c r="Z1435" t="s">
        <v>32</v>
      </c>
      <c r="AA1435">
        <v>4</v>
      </c>
      <c r="AB1435">
        <v>4133.0200000000004</v>
      </c>
      <c r="AC1435" t="str">
        <f t="shared" si="317"/>
        <v>&lt;=5000</v>
      </c>
      <c r="AD1435">
        <v>897</v>
      </c>
      <c r="AE1435" t="str">
        <f t="shared" si="318"/>
        <v>&gt;120</v>
      </c>
      <c r="AF1435">
        <v>1891.32</v>
      </c>
      <c r="AG1435" t="str">
        <f t="shared" si="319"/>
        <v>&lt;=2000</v>
      </c>
      <c r="AH1435" t="s">
        <v>32</v>
      </c>
      <c r="AI1435" t="str">
        <f t="shared" si="320"/>
        <v/>
      </c>
      <c r="AJ1435" t="s">
        <v>32</v>
      </c>
      <c r="AK1435" t="str">
        <f t="shared" si="321"/>
        <v/>
      </c>
      <c r="AL1435">
        <v>12</v>
      </c>
      <c r="AM1435">
        <v>0</v>
      </c>
      <c r="AN1435">
        <v>12</v>
      </c>
      <c r="AO1435" t="s">
        <v>32</v>
      </c>
      <c r="AP1435">
        <v>1</v>
      </c>
    </row>
    <row r="1436" spans="1:42" x14ac:dyDescent="0.25">
      <c r="A1436">
        <v>201608</v>
      </c>
      <c r="B1436" t="str">
        <f t="shared" si="308"/>
        <v>2016-II</v>
      </c>
      <c r="C1436" t="s">
        <v>1493</v>
      </c>
      <c r="D1436" t="s">
        <v>1493</v>
      </c>
      <c r="E1436">
        <v>30140640</v>
      </c>
      <c r="F1436" t="s">
        <v>29</v>
      </c>
      <c r="G1436">
        <v>0</v>
      </c>
      <c r="H1436">
        <v>0</v>
      </c>
      <c r="I1436">
        <v>0</v>
      </c>
      <c r="J1436">
        <f t="shared" si="309"/>
        <v>0</v>
      </c>
      <c r="K1436" t="str">
        <f t="shared" si="310"/>
        <v>Modelamiento</v>
      </c>
      <c r="L1436">
        <f t="shared" si="311"/>
        <v>0</v>
      </c>
      <c r="M1436">
        <v>30</v>
      </c>
      <c r="N1436" t="str">
        <f t="shared" si="312"/>
        <v>&lt;=30</v>
      </c>
      <c r="O1436" t="s">
        <v>56</v>
      </c>
      <c r="P1436" t="s">
        <v>39</v>
      </c>
      <c r="Q1436">
        <v>30574</v>
      </c>
      <c r="R1436">
        <v>555</v>
      </c>
      <c r="S1436" t="str">
        <f t="shared" si="313"/>
        <v>&lt;=1000</v>
      </c>
      <c r="T1436">
        <v>969.66</v>
      </c>
      <c r="U1436" t="str">
        <f t="shared" si="314"/>
        <v>&lt;=1000</v>
      </c>
      <c r="V1436" t="s">
        <v>585</v>
      </c>
      <c r="W1436">
        <v>29139</v>
      </c>
      <c r="X1436" s="12">
        <f t="shared" si="315"/>
        <v>1.9046638525687224E-2</v>
      </c>
      <c r="Y1436" t="str">
        <f t="shared" si="316"/>
        <v>&lt;=0.02</v>
      </c>
      <c r="Z1436" t="s">
        <v>32</v>
      </c>
      <c r="AA1436">
        <v>9</v>
      </c>
      <c r="AB1436" t="s">
        <v>32</v>
      </c>
      <c r="AC1436" t="str">
        <f t="shared" si="317"/>
        <v/>
      </c>
      <c r="AD1436" t="s">
        <v>32</v>
      </c>
      <c r="AE1436" t="str">
        <f t="shared" si="318"/>
        <v/>
      </c>
      <c r="AF1436" t="s">
        <v>32</v>
      </c>
      <c r="AG1436" t="str">
        <f t="shared" si="319"/>
        <v/>
      </c>
      <c r="AH1436" t="s">
        <v>32</v>
      </c>
      <c r="AI1436" t="str">
        <f t="shared" si="320"/>
        <v/>
      </c>
      <c r="AJ1436" t="s">
        <v>32</v>
      </c>
      <c r="AK1436" t="str">
        <f t="shared" si="321"/>
        <v/>
      </c>
      <c r="AL1436">
        <v>0</v>
      </c>
      <c r="AM1436">
        <v>0</v>
      </c>
      <c r="AN1436">
        <v>0</v>
      </c>
      <c r="AO1436" t="s">
        <v>32</v>
      </c>
      <c r="AP1436" t="s">
        <v>32</v>
      </c>
    </row>
    <row r="1437" spans="1:42" x14ac:dyDescent="0.25">
      <c r="A1437">
        <v>201608</v>
      </c>
      <c r="B1437" t="str">
        <f t="shared" si="308"/>
        <v>2016-II</v>
      </c>
      <c r="C1437" t="s">
        <v>1494</v>
      </c>
      <c r="D1437" t="s">
        <v>1494</v>
      </c>
      <c r="E1437">
        <v>30146175</v>
      </c>
      <c r="F1437" t="s">
        <v>29</v>
      </c>
      <c r="G1437">
        <v>1</v>
      </c>
      <c r="H1437">
        <v>0</v>
      </c>
      <c r="I1437">
        <v>0</v>
      </c>
      <c r="J1437">
        <f t="shared" si="309"/>
        <v>0</v>
      </c>
      <c r="K1437" t="str">
        <f t="shared" si="310"/>
        <v>Modelamiento</v>
      </c>
      <c r="L1437">
        <f t="shared" si="311"/>
        <v>0</v>
      </c>
      <c r="M1437">
        <v>57</v>
      </c>
      <c r="N1437" t="str">
        <f t="shared" si="312"/>
        <v>&lt;=60</v>
      </c>
      <c r="O1437" t="s">
        <v>56</v>
      </c>
      <c r="P1437" t="s">
        <v>39</v>
      </c>
      <c r="Q1437">
        <v>49422</v>
      </c>
      <c r="R1437">
        <v>1500</v>
      </c>
      <c r="S1437" t="str">
        <f t="shared" si="313"/>
        <v>&lt;=1500</v>
      </c>
      <c r="T1437">
        <v>1649.23</v>
      </c>
      <c r="U1437" t="str">
        <f t="shared" si="314"/>
        <v>&gt;1500</v>
      </c>
      <c r="V1437" t="s">
        <v>597</v>
      </c>
      <c r="W1437">
        <v>48932</v>
      </c>
      <c r="X1437" s="12">
        <f t="shared" si="315"/>
        <v>3.0654786233957329E-2</v>
      </c>
      <c r="Y1437" t="str">
        <f t="shared" si="316"/>
        <v>&lt;=0.04</v>
      </c>
      <c r="Z1437" t="s">
        <v>32</v>
      </c>
      <c r="AA1437">
        <v>9</v>
      </c>
      <c r="AB1437" t="s">
        <v>32</v>
      </c>
      <c r="AC1437" t="str">
        <f t="shared" si="317"/>
        <v/>
      </c>
      <c r="AD1437" t="s">
        <v>32</v>
      </c>
      <c r="AE1437" t="str">
        <f t="shared" si="318"/>
        <v/>
      </c>
      <c r="AF1437" t="s">
        <v>32</v>
      </c>
      <c r="AG1437" t="str">
        <f t="shared" si="319"/>
        <v/>
      </c>
      <c r="AH1437" t="s">
        <v>32</v>
      </c>
      <c r="AI1437" t="str">
        <f t="shared" si="320"/>
        <v/>
      </c>
      <c r="AJ1437" t="s">
        <v>32</v>
      </c>
      <c r="AK1437" t="str">
        <f t="shared" si="321"/>
        <v/>
      </c>
      <c r="AL1437">
        <v>0</v>
      </c>
      <c r="AM1437">
        <v>0</v>
      </c>
      <c r="AN1437">
        <v>0</v>
      </c>
      <c r="AO1437" t="s">
        <v>32</v>
      </c>
      <c r="AP1437" t="s">
        <v>32</v>
      </c>
    </row>
    <row r="1438" spans="1:42" x14ac:dyDescent="0.25">
      <c r="A1438">
        <v>201608</v>
      </c>
      <c r="B1438" t="str">
        <f t="shared" si="308"/>
        <v>2016-II</v>
      </c>
      <c r="C1438" t="s">
        <v>1495</v>
      </c>
      <c r="D1438" t="s">
        <v>1495</v>
      </c>
      <c r="E1438">
        <v>30139028</v>
      </c>
      <c r="F1438" t="s">
        <v>29</v>
      </c>
      <c r="G1438">
        <v>0</v>
      </c>
      <c r="H1438">
        <v>0</v>
      </c>
      <c r="I1438">
        <v>0</v>
      </c>
      <c r="J1438">
        <f t="shared" si="309"/>
        <v>0</v>
      </c>
      <c r="K1438" t="str">
        <f t="shared" si="310"/>
        <v>Modelamiento</v>
      </c>
      <c r="L1438">
        <f t="shared" si="311"/>
        <v>0</v>
      </c>
      <c r="M1438">
        <v>26</v>
      </c>
      <c r="N1438" t="str">
        <f t="shared" si="312"/>
        <v>&lt;=30</v>
      </c>
      <c r="O1438" t="s">
        <v>56</v>
      </c>
      <c r="P1438" t="s">
        <v>35</v>
      </c>
      <c r="Q1438">
        <v>49272</v>
      </c>
      <c r="R1438">
        <v>1650</v>
      </c>
      <c r="S1438" t="str">
        <f t="shared" si="313"/>
        <v>&lt;=2000</v>
      </c>
      <c r="T1438">
        <v>1667.24</v>
      </c>
      <c r="U1438" t="str">
        <f t="shared" si="314"/>
        <v>&gt;1500</v>
      </c>
      <c r="V1438" t="s">
        <v>597</v>
      </c>
      <c r="W1438">
        <v>48932</v>
      </c>
      <c r="X1438" s="12">
        <f t="shared" si="315"/>
        <v>3.3720264857353063E-2</v>
      </c>
      <c r="Y1438" t="str">
        <f t="shared" si="316"/>
        <v>&lt;=0.04</v>
      </c>
      <c r="Z1438" t="s">
        <v>32</v>
      </c>
      <c r="AA1438">
        <v>4</v>
      </c>
      <c r="AB1438">
        <v>667.79</v>
      </c>
      <c r="AC1438" t="str">
        <f t="shared" si="317"/>
        <v>&lt;=1000</v>
      </c>
      <c r="AD1438">
        <v>1091</v>
      </c>
      <c r="AE1438" t="str">
        <f t="shared" si="318"/>
        <v>&gt;120</v>
      </c>
      <c r="AF1438">
        <v>667.79</v>
      </c>
      <c r="AG1438" t="str">
        <f t="shared" si="319"/>
        <v>&lt;=1000</v>
      </c>
      <c r="AH1438" t="s">
        <v>32</v>
      </c>
      <c r="AI1438" t="str">
        <f t="shared" si="320"/>
        <v/>
      </c>
      <c r="AJ1438" t="s">
        <v>32</v>
      </c>
      <c r="AK1438" t="str">
        <f t="shared" si="321"/>
        <v/>
      </c>
      <c r="AL1438">
        <v>10</v>
      </c>
      <c r="AM1438">
        <v>0</v>
      </c>
      <c r="AN1438">
        <v>10</v>
      </c>
      <c r="AO1438" t="s">
        <v>32</v>
      </c>
      <c r="AP1438">
        <v>3</v>
      </c>
    </row>
    <row r="1439" spans="1:42" x14ac:dyDescent="0.25">
      <c r="A1439">
        <v>201608</v>
      </c>
      <c r="B1439" t="str">
        <f t="shared" si="308"/>
        <v>2016-II</v>
      </c>
      <c r="C1439" t="s">
        <v>1496</v>
      </c>
      <c r="D1439" t="s">
        <v>1496</v>
      </c>
      <c r="E1439">
        <v>30143688</v>
      </c>
      <c r="F1439" t="s">
        <v>29</v>
      </c>
      <c r="G1439">
        <v>1</v>
      </c>
      <c r="H1439">
        <v>0</v>
      </c>
      <c r="I1439">
        <v>0</v>
      </c>
      <c r="J1439">
        <f t="shared" si="309"/>
        <v>0</v>
      </c>
      <c r="K1439" t="str">
        <f t="shared" si="310"/>
        <v>Modelamiento</v>
      </c>
      <c r="L1439">
        <f t="shared" si="311"/>
        <v>0</v>
      </c>
      <c r="M1439">
        <v>24</v>
      </c>
      <c r="N1439" t="str">
        <f t="shared" si="312"/>
        <v>&lt;=25</v>
      </c>
      <c r="O1439" t="s">
        <v>56</v>
      </c>
      <c r="P1439" t="s">
        <v>31</v>
      </c>
      <c r="Q1439">
        <v>37003</v>
      </c>
      <c r="R1439">
        <v>1650</v>
      </c>
      <c r="S1439" t="str">
        <f t="shared" si="313"/>
        <v>&lt;=2000</v>
      </c>
      <c r="T1439">
        <v>1362.57</v>
      </c>
      <c r="U1439" t="str">
        <f t="shared" si="314"/>
        <v>&lt;=1400</v>
      </c>
      <c r="V1439" t="s">
        <v>587</v>
      </c>
      <c r="W1439">
        <v>36763</v>
      </c>
      <c r="X1439" s="12">
        <f t="shared" si="315"/>
        <v>4.4882082528629332E-2</v>
      </c>
      <c r="Y1439" t="str">
        <f t="shared" si="316"/>
        <v>&lt;=0.05</v>
      </c>
      <c r="Z1439" t="s">
        <v>32</v>
      </c>
      <c r="AA1439">
        <v>4</v>
      </c>
      <c r="AB1439">
        <v>841.52</v>
      </c>
      <c r="AC1439" t="str">
        <f t="shared" si="317"/>
        <v>&lt;=1000</v>
      </c>
      <c r="AD1439">
        <v>899</v>
      </c>
      <c r="AE1439" t="str">
        <f t="shared" si="318"/>
        <v>&gt;120</v>
      </c>
      <c r="AF1439">
        <v>841.52</v>
      </c>
      <c r="AG1439" t="str">
        <f t="shared" si="319"/>
        <v>&lt;=1000</v>
      </c>
      <c r="AH1439" t="s">
        <v>32</v>
      </c>
      <c r="AI1439" t="str">
        <f t="shared" si="320"/>
        <v/>
      </c>
      <c r="AJ1439" t="s">
        <v>32</v>
      </c>
      <c r="AK1439" t="str">
        <f t="shared" si="321"/>
        <v/>
      </c>
      <c r="AL1439">
        <v>12</v>
      </c>
      <c r="AM1439">
        <v>0</v>
      </c>
      <c r="AN1439">
        <v>12</v>
      </c>
      <c r="AO1439" t="s">
        <v>32</v>
      </c>
      <c r="AP1439">
        <v>1</v>
      </c>
    </row>
    <row r="1440" spans="1:42" x14ac:dyDescent="0.25">
      <c r="A1440">
        <v>201608</v>
      </c>
      <c r="B1440" t="str">
        <f t="shared" si="308"/>
        <v>2016-II</v>
      </c>
      <c r="C1440" t="s">
        <v>1497</v>
      </c>
      <c r="D1440" t="s">
        <v>1497</v>
      </c>
      <c r="E1440">
        <v>30144049</v>
      </c>
      <c r="F1440" t="s">
        <v>29</v>
      </c>
      <c r="G1440">
        <v>0</v>
      </c>
      <c r="H1440">
        <v>0</v>
      </c>
      <c r="I1440">
        <v>0</v>
      </c>
      <c r="J1440">
        <f t="shared" si="309"/>
        <v>0</v>
      </c>
      <c r="K1440" t="str">
        <f t="shared" si="310"/>
        <v>Modelamiento</v>
      </c>
      <c r="L1440">
        <f t="shared" si="311"/>
        <v>0</v>
      </c>
      <c r="M1440">
        <v>60</v>
      </c>
      <c r="N1440" t="str">
        <f t="shared" si="312"/>
        <v>&lt;=60</v>
      </c>
      <c r="O1440" t="s">
        <v>56</v>
      </c>
      <c r="P1440" t="s">
        <v>35</v>
      </c>
      <c r="Q1440">
        <v>45042</v>
      </c>
      <c r="R1440">
        <v>3000</v>
      </c>
      <c r="S1440" t="str">
        <f t="shared" si="313"/>
        <v>&gt;2500</v>
      </c>
      <c r="T1440">
        <v>1524.11</v>
      </c>
      <c r="U1440" t="str">
        <f t="shared" si="314"/>
        <v>&gt;1500</v>
      </c>
      <c r="V1440" t="s">
        <v>589</v>
      </c>
      <c r="W1440">
        <v>46052</v>
      </c>
      <c r="X1440" s="12">
        <f t="shared" si="315"/>
        <v>6.5143750542864587E-2</v>
      </c>
      <c r="Y1440" t="str">
        <f t="shared" si="316"/>
        <v>&gt;0.06</v>
      </c>
      <c r="Z1440" t="s">
        <v>32</v>
      </c>
      <c r="AA1440">
        <v>4</v>
      </c>
      <c r="AB1440">
        <v>1629.55</v>
      </c>
      <c r="AC1440" t="str">
        <f t="shared" si="317"/>
        <v>&lt;=2000</v>
      </c>
      <c r="AD1440">
        <v>5587</v>
      </c>
      <c r="AE1440" t="str">
        <f t="shared" si="318"/>
        <v>&gt;120</v>
      </c>
      <c r="AF1440">
        <v>1629.55</v>
      </c>
      <c r="AG1440" t="str">
        <f t="shared" si="319"/>
        <v>&lt;=2000</v>
      </c>
      <c r="AH1440" t="s">
        <v>32</v>
      </c>
      <c r="AI1440" t="str">
        <f t="shared" si="320"/>
        <v/>
      </c>
      <c r="AJ1440" t="s">
        <v>32</v>
      </c>
      <c r="AK1440" t="str">
        <f t="shared" si="321"/>
        <v/>
      </c>
      <c r="AL1440">
        <v>12</v>
      </c>
      <c r="AM1440">
        <v>0</v>
      </c>
      <c r="AN1440">
        <v>12</v>
      </c>
      <c r="AO1440" t="s">
        <v>32</v>
      </c>
      <c r="AP1440">
        <v>1</v>
      </c>
    </row>
    <row r="1441" spans="1:42" x14ac:dyDescent="0.25">
      <c r="A1441">
        <v>201608</v>
      </c>
      <c r="B1441" t="str">
        <f t="shared" si="308"/>
        <v>2016-II</v>
      </c>
      <c r="C1441" t="s">
        <v>1498</v>
      </c>
      <c r="D1441" t="s">
        <v>1498</v>
      </c>
      <c r="E1441">
        <v>30134826</v>
      </c>
      <c r="F1441" t="s">
        <v>29</v>
      </c>
      <c r="G1441">
        <v>0</v>
      </c>
      <c r="H1441">
        <v>0</v>
      </c>
      <c r="I1441">
        <v>0</v>
      </c>
      <c r="J1441">
        <f t="shared" si="309"/>
        <v>0</v>
      </c>
      <c r="K1441" t="str">
        <f t="shared" si="310"/>
        <v>Modelamiento</v>
      </c>
      <c r="L1441">
        <f t="shared" si="311"/>
        <v>0</v>
      </c>
      <c r="M1441">
        <v>23</v>
      </c>
      <c r="N1441" t="str">
        <f t="shared" si="312"/>
        <v>&lt;=25</v>
      </c>
      <c r="O1441" t="s">
        <v>56</v>
      </c>
      <c r="P1441" t="s">
        <v>39</v>
      </c>
      <c r="Q1441">
        <v>47582</v>
      </c>
      <c r="R1441">
        <v>1800</v>
      </c>
      <c r="S1441" t="str">
        <f t="shared" si="313"/>
        <v>&lt;=2000</v>
      </c>
      <c r="T1441">
        <v>374.01</v>
      </c>
      <c r="U1441" t="str">
        <f t="shared" si="314"/>
        <v>&lt;=1000</v>
      </c>
      <c r="V1441" t="s">
        <v>597</v>
      </c>
      <c r="W1441">
        <v>47492</v>
      </c>
      <c r="X1441" s="12">
        <f t="shared" si="315"/>
        <v>3.7901120188663352E-2</v>
      </c>
      <c r="Y1441" t="str">
        <f t="shared" si="316"/>
        <v>&lt;=0.04</v>
      </c>
      <c r="Z1441" t="s">
        <v>32</v>
      </c>
      <c r="AA1441">
        <v>1</v>
      </c>
      <c r="AB1441">
        <v>40933.300000000003</v>
      </c>
      <c r="AC1441" t="str">
        <f t="shared" si="317"/>
        <v>&gt;5000</v>
      </c>
      <c r="AD1441">
        <v>21</v>
      </c>
      <c r="AE1441" t="str">
        <f t="shared" si="318"/>
        <v>&lt;=30</v>
      </c>
      <c r="AF1441">
        <v>0</v>
      </c>
      <c r="AG1441" t="str">
        <f t="shared" si="319"/>
        <v>&lt;=500</v>
      </c>
      <c r="AH1441">
        <v>790</v>
      </c>
      <c r="AI1441" t="str">
        <f t="shared" si="320"/>
        <v>&lt;=1000</v>
      </c>
      <c r="AJ1441">
        <v>1</v>
      </c>
      <c r="AK1441" t="str">
        <f t="shared" si="321"/>
        <v>&gt;0.9</v>
      </c>
      <c r="AL1441">
        <v>12</v>
      </c>
      <c r="AM1441">
        <v>9</v>
      </c>
      <c r="AN1441">
        <v>0</v>
      </c>
      <c r="AO1441">
        <v>1</v>
      </c>
      <c r="AP1441" t="s">
        <v>32</v>
      </c>
    </row>
    <row r="1442" spans="1:42" x14ac:dyDescent="0.25">
      <c r="A1442">
        <v>201608</v>
      </c>
      <c r="B1442" t="str">
        <f t="shared" si="308"/>
        <v>2016-II</v>
      </c>
      <c r="C1442" t="s">
        <v>1499</v>
      </c>
      <c r="D1442" t="s">
        <v>1499</v>
      </c>
      <c r="E1442">
        <v>30143711</v>
      </c>
      <c r="F1442" t="s">
        <v>29</v>
      </c>
      <c r="G1442">
        <v>0</v>
      </c>
      <c r="H1442">
        <v>0</v>
      </c>
      <c r="I1442">
        <v>0</v>
      </c>
      <c r="J1442">
        <f t="shared" si="309"/>
        <v>0</v>
      </c>
      <c r="K1442" t="str">
        <f t="shared" si="310"/>
        <v>Modelamiento</v>
      </c>
      <c r="L1442">
        <f t="shared" si="311"/>
        <v>0</v>
      </c>
      <c r="M1442">
        <v>31</v>
      </c>
      <c r="N1442" t="str">
        <f t="shared" si="312"/>
        <v>&lt;=35</v>
      </c>
      <c r="O1442" t="s">
        <v>56</v>
      </c>
      <c r="P1442" t="s">
        <v>31</v>
      </c>
      <c r="Q1442">
        <v>47572</v>
      </c>
      <c r="R1442">
        <v>1650</v>
      </c>
      <c r="S1442" t="str">
        <f t="shared" si="313"/>
        <v>&lt;=2000</v>
      </c>
      <c r="T1442">
        <v>1614.72</v>
      </c>
      <c r="U1442" t="str">
        <f t="shared" si="314"/>
        <v>&gt;1500</v>
      </c>
      <c r="V1442" t="s">
        <v>597</v>
      </c>
      <c r="W1442">
        <v>47332</v>
      </c>
      <c r="X1442" s="12">
        <f t="shared" si="315"/>
        <v>3.4860136905264939E-2</v>
      </c>
      <c r="Y1442" t="str">
        <f t="shared" si="316"/>
        <v>&lt;=0.04</v>
      </c>
      <c r="Z1442" t="s">
        <v>32</v>
      </c>
      <c r="AA1442">
        <v>9</v>
      </c>
      <c r="AB1442" t="s">
        <v>32</v>
      </c>
      <c r="AC1442" t="str">
        <f t="shared" si="317"/>
        <v/>
      </c>
      <c r="AD1442" t="s">
        <v>32</v>
      </c>
      <c r="AE1442" t="str">
        <f t="shared" si="318"/>
        <v/>
      </c>
      <c r="AF1442" t="s">
        <v>32</v>
      </c>
      <c r="AG1442" t="str">
        <f t="shared" si="319"/>
        <v/>
      </c>
      <c r="AH1442" t="s">
        <v>32</v>
      </c>
      <c r="AI1442" t="str">
        <f t="shared" si="320"/>
        <v/>
      </c>
      <c r="AJ1442" t="s">
        <v>32</v>
      </c>
      <c r="AK1442" t="str">
        <f t="shared" si="321"/>
        <v/>
      </c>
      <c r="AL1442">
        <v>0</v>
      </c>
      <c r="AM1442">
        <v>0</v>
      </c>
      <c r="AN1442">
        <v>0</v>
      </c>
      <c r="AO1442" t="s">
        <v>32</v>
      </c>
      <c r="AP1442" t="s">
        <v>32</v>
      </c>
    </row>
    <row r="1443" spans="1:42" x14ac:dyDescent="0.25">
      <c r="A1443">
        <v>201608</v>
      </c>
      <c r="B1443" t="str">
        <f t="shared" si="308"/>
        <v>2016-II</v>
      </c>
      <c r="C1443" t="s">
        <v>1500</v>
      </c>
      <c r="D1443" t="s">
        <v>1500</v>
      </c>
      <c r="E1443">
        <v>30145012</v>
      </c>
      <c r="F1443" t="s">
        <v>29</v>
      </c>
      <c r="G1443">
        <v>0</v>
      </c>
      <c r="H1443">
        <v>0</v>
      </c>
      <c r="I1443">
        <v>0</v>
      </c>
      <c r="J1443">
        <f t="shared" si="309"/>
        <v>0</v>
      </c>
      <c r="K1443" t="str">
        <f t="shared" si="310"/>
        <v>Modelamiento</v>
      </c>
      <c r="L1443">
        <f t="shared" si="311"/>
        <v>0</v>
      </c>
      <c r="M1443">
        <v>21</v>
      </c>
      <c r="N1443" t="str">
        <f t="shared" si="312"/>
        <v>&lt;=25</v>
      </c>
      <c r="O1443" t="s">
        <v>72</v>
      </c>
      <c r="P1443" t="s">
        <v>39</v>
      </c>
      <c r="Q1443">
        <v>49422</v>
      </c>
      <c r="R1443">
        <v>1500</v>
      </c>
      <c r="S1443" t="str">
        <f t="shared" si="313"/>
        <v>&lt;=1500</v>
      </c>
      <c r="T1443">
        <v>1672.32</v>
      </c>
      <c r="U1443" t="str">
        <f t="shared" si="314"/>
        <v>&gt;1500</v>
      </c>
      <c r="V1443" t="s">
        <v>597</v>
      </c>
      <c r="W1443">
        <v>48932</v>
      </c>
      <c r="X1443" s="12">
        <f t="shared" si="315"/>
        <v>3.0654786233957329E-2</v>
      </c>
      <c r="Y1443" t="str">
        <f t="shared" si="316"/>
        <v>&lt;=0.04</v>
      </c>
      <c r="Z1443" t="s">
        <v>32</v>
      </c>
      <c r="AA1443">
        <v>0</v>
      </c>
      <c r="AB1443">
        <v>2000</v>
      </c>
      <c r="AC1443" t="str">
        <f t="shared" si="317"/>
        <v>&lt;=2000</v>
      </c>
      <c r="AD1443">
        <v>0</v>
      </c>
      <c r="AE1443" t="str">
        <f t="shared" si="318"/>
        <v>=0</v>
      </c>
      <c r="AF1443">
        <v>0</v>
      </c>
      <c r="AG1443" t="str">
        <f t="shared" si="319"/>
        <v>&lt;=500</v>
      </c>
      <c r="AH1443" t="s">
        <v>32</v>
      </c>
      <c r="AI1443" t="str">
        <f t="shared" si="320"/>
        <v/>
      </c>
      <c r="AJ1443" t="s">
        <v>32</v>
      </c>
      <c r="AK1443" t="str">
        <f t="shared" si="321"/>
        <v/>
      </c>
      <c r="AL1443">
        <v>4</v>
      </c>
      <c r="AM1443">
        <v>4</v>
      </c>
      <c r="AN1443">
        <v>0</v>
      </c>
      <c r="AO1443">
        <v>1</v>
      </c>
      <c r="AP1443" t="s">
        <v>32</v>
      </c>
    </row>
    <row r="1444" spans="1:42" x14ac:dyDescent="0.25">
      <c r="A1444">
        <v>201608</v>
      </c>
      <c r="B1444" t="str">
        <f t="shared" si="308"/>
        <v>2016-II</v>
      </c>
      <c r="C1444" t="s">
        <v>1501</v>
      </c>
      <c r="D1444" t="s">
        <v>1501</v>
      </c>
      <c r="E1444">
        <v>30143629</v>
      </c>
      <c r="F1444" t="s">
        <v>29</v>
      </c>
      <c r="G1444">
        <v>0</v>
      </c>
      <c r="H1444">
        <v>0</v>
      </c>
      <c r="I1444">
        <v>0</v>
      </c>
      <c r="J1444">
        <f t="shared" si="309"/>
        <v>0</v>
      </c>
      <c r="K1444" t="str">
        <f t="shared" si="310"/>
        <v>Modelamiento</v>
      </c>
      <c r="L1444">
        <f t="shared" si="311"/>
        <v>0</v>
      </c>
      <c r="M1444">
        <v>53</v>
      </c>
      <c r="N1444" t="str">
        <f t="shared" si="312"/>
        <v>&lt;=55</v>
      </c>
      <c r="O1444" t="s">
        <v>56</v>
      </c>
      <c r="P1444" t="s">
        <v>35</v>
      </c>
      <c r="Q1444">
        <v>39843</v>
      </c>
      <c r="R1444">
        <v>999</v>
      </c>
      <c r="S1444" t="str">
        <f t="shared" si="313"/>
        <v>&lt;=1000</v>
      </c>
      <c r="T1444">
        <v>1061.98</v>
      </c>
      <c r="U1444" t="str">
        <f t="shared" si="314"/>
        <v>&lt;=1100</v>
      </c>
      <c r="V1444" t="s">
        <v>585</v>
      </c>
      <c r="W1444">
        <v>38852</v>
      </c>
      <c r="X1444" s="12">
        <f t="shared" si="315"/>
        <v>2.5712962009677751E-2</v>
      </c>
      <c r="Y1444" t="str">
        <f t="shared" si="316"/>
        <v>&lt;=0.03</v>
      </c>
      <c r="Z1444" t="s">
        <v>32</v>
      </c>
      <c r="AA1444">
        <v>0</v>
      </c>
      <c r="AB1444">
        <v>4115.91</v>
      </c>
      <c r="AC1444" t="str">
        <f t="shared" si="317"/>
        <v>&lt;=5000</v>
      </c>
      <c r="AD1444">
        <v>0</v>
      </c>
      <c r="AE1444" t="str">
        <f t="shared" si="318"/>
        <v>=0</v>
      </c>
      <c r="AF1444">
        <v>0</v>
      </c>
      <c r="AG1444" t="str">
        <f t="shared" si="319"/>
        <v>&lt;=500</v>
      </c>
      <c r="AH1444" t="s">
        <v>32</v>
      </c>
      <c r="AI1444" t="str">
        <f t="shared" si="320"/>
        <v/>
      </c>
      <c r="AJ1444" t="s">
        <v>32</v>
      </c>
      <c r="AK1444" t="str">
        <f t="shared" si="321"/>
        <v/>
      </c>
      <c r="AL1444">
        <v>11</v>
      </c>
      <c r="AM1444">
        <v>11</v>
      </c>
      <c r="AN1444">
        <v>0</v>
      </c>
      <c r="AO1444">
        <v>2</v>
      </c>
      <c r="AP1444" t="s">
        <v>32</v>
      </c>
    </row>
    <row r="1445" spans="1:42" x14ac:dyDescent="0.25">
      <c r="A1445">
        <v>201608</v>
      </c>
      <c r="B1445" t="str">
        <f t="shared" si="308"/>
        <v>2016-II</v>
      </c>
      <c r="C1445" t="s">
        <v>1502</v>
      </c>
      <c r="D1445" t="s">
        <v>1502</v>
      </c>
      <c r="E1445">
        <v>30146124</v>
      </c>
      <c r="F1445" t="s">
        <v>29</v>
      </c>
      <c r="G1445">
        <v>0</v>
      </c>
      <c r="H1445">
        <v>0</v>
      </c>
      <c r="I1445">
        <v>0</v>
      </c>
      <c r="J1445">
        <f t="shared" si="309"/>
        <v>0</v>
      </c>
      <c r="K1445" t="str">
        <f t="shared" si="310"/>
        <v>Modelamiento</v>
      </c>
      <c r="L1445">
        <f t="shared" si="311"/>
        <v>0</v>
      </c>
      <c r="M1445">
        <v>50</v>
      </c>
      <c r="N1445" t="str">
        <f t="shared" si="312"/>
        <v>&lt;=50</v>
      </c>
      <c r="O1445" t="s">
        <v>56</v>
      </c>
      <c r="P1445" t="s">
        <v>35</v>
      </c>
      <c r="Q1445">
        <v>39935</v>
      </c>
      <c r="R1445">
        <v>1650</v>
      </c>
      <c r="S1445" t="str">
        <f t="shared" si="313"/>
        <v>&lt;=2000</v>
      </c>
      <c r="T1445">
        <v>1351.3</v>
      </c>
      <c r="U1445" t="str">
        <f t="shared" si="314"/>
        <v>&lt;=1400</v>
      </c>
      <c r="V1445" t="s">
        <v>589</v>
      </c>
      <c r="W1445">
        <v>39595</v>
      </c>
      <c r="X1445" s="12">
        <f t="shared" si="315"/>
        <v>4.167192827377194E-2</v>
      </c>
      <c r="Y1445" t="str">
        <f t="shared" si="316"/>
        <v>&lt;=0.05</v>
      </c>
      <c r="Z1445" t="s">
        <v>32</v>
      </c>
      <c r="AA1445">
        <v>9</v>
      </c>
      <c r="AB1445" t="s">
        <v>32</v>
      </c>
      <c r="AC1445" t="str">
        <f t="shared" si="317"/>
        <v/>
      </c>
      <c r="AD1445" t="s">
        <v>32</v>
      </c>
      <c r="AE1445" t="str">
        <f t="shared" si="318"/>
        <v/>
      </c>
      <c r="AF1445" t="s">
        <v>32</v>
      </c>
      <c r="AG1445" t="str">
        <f t="shared" si="319"/>
        <v/>
      </c>
      <c r="AH1445" t="s">
        <v>32</v>
      </c>
      <c r="AI1445" t="str">
        <f t="shared" si="320"/>
        <v/>
      </c>
      <c r="AJ1445" t="s">
        <v>32</v>
      </c>
      <c r="AK1445" t="str">
        <f t="shared" si="321"/>
        <v/>
      </c>
      <c r="AL1445">
        <v>0</v>
      </c>
      <c r="AM1445">
        <v>0</v>
      </c>
      <c r="AN1445">
        <v>0</v>
      </c>
      <c r="AO1445" t="s">
        <v>32</v>
      </c>
      <c r="AP1445" t="s">
        <v>32</v>
      </c>
    </row>
    <row r="1446" spans="1:42" x14ac:dyDescent="0.25">
      <c r="A1446">
        <v>201608</v>
      </c>
      <c r="B1446" t="str">
        <f t="shared" si="308"/>
        <v>2016-II</v>
      </c>
      <c r="C1446" t="s">
        <v>1503</v>
      </c>
      <c r="D1446" t="s">
        <v>1503</v>
      </c>
      <c r="E1446">
        <v>30147069</v>
      </c>
      <c r="F1446" t="s">
        <v>29</v>
      </c>
      <c r="G1446">
        <v>1</v>
      </c>
      <c r="H1446">
        <v>0</v>
      </c>
      <c r="I1446">
        <v>0</v>
      </c>
      <c r="J1446">
        <f t="shared" si="309"/>
        <v>0</v>
      </c>
      <c r="K1446" t="str">
        <f t="shared" si="310"/>
        <v>Modelamiento</v>
      </c>
      <c r="L1446">
        <f t="shared" si="311"/>
        <v>0</v>
      </c>
      <c r="M1446">
        <v>23</v>
      </c>
      <c r="N1446" t="str">
        <f t="shared" si="312"/>
        <v>&lt;=25</v>
      </c>
      <c r="O1446" t="s">
        <v>56</v>
      </c>
      <c r="P1446" t="s">
        <v>39</v>
      </c>
      <c r="Q1446">
        <v>35029</v>
      </c>
      <c r="R1446">
        <v>1500</v>
      </c>
      <c r="S1446" t="str">
        <f t="shared" si="313"/>
        <v>&lt;=1500</v>
      </c>
      <c r="T1446">
        <v>1272.42</v>
      </c>
      <c r="U1446" t="str">
        <f t="shared" si="314"/>
        <v>&lt;=1300</v>
      </c>
      <c r="V1446" t="s">
        <v>589</v>
      </c>
      <c r="W1446">
        <v>34539</v>
      </c>
      <c r="X1446" s="12">
        <f t="shared" si="315"/>
        <v>4.3429167028576389E-2</v>
      </c>
      <c r="Y1446" t="str">
        <f t="shared" si="316"/>
        <v>&lt;=0.05</v>
      </c>
      <c r="Z1446" t="s">
        <v>32</v>
      </c>
      <c r="AA1446">
        <v>9</v>
      </c>
      <c r="AB1446" t="s">
        <v>32</v>
      </c>
      <c r="AC1446" t="str">
        <f t="shared" si="317"/>
        <v/>
      </c>
      <c r="AD1446" t="s">
        <v>32</v>
      </c>
      <c r="AE1446" t="str">
        <f t="shared" si="318"/>
        <v/>
      </c>
      <c r="AF1446" t="s">
        <v>32</v>
      </c>
      <c r="AG1446" t="str">
        <f t="shared" si="319"/>
        <v/>
      </c>
      <c r="AH1446" t="s">
        <v>32</v>
      </c>
      <c r="AI1446" t="str">
        <f t="shared" si="320"/>
        <v/>
      </c>
      <c r="AJ1446" t="s">
        <v>32</v>
      </c>
      <c r="AK1446" t="str">
        <f t="shared" si="321"/>
        <v/>
      </c>
      <c r="AL1446">
        <v>0</v>
      </c>
      <c r="AM1446">
        <v>0</v>
      </c>
      <c r="AN1446">
        <v>0</v>
      </c>
      <c r="AO1446" t="s">
        <v>32</v>
      </c>
      <c r="AP1446" t="s">
        <v>32</v>
      </c>
    </row>
    <row r="1447" spans="1:42" x14ac:dyDescent="0.25">
      <c r="A1447">
        <v>201608</v>
      </c>
      <c r="B1447" t="str">
        <f t="shared" si="308"/>
        <v>2016-II</v>
      </c>
      <c r="C1447" t="s">
        <v>1504</v>
      </c>
      <c r="D1447" t="s">
        <v>1504</v>
      </c>
      <c r="E1447">
        <v>30147442</v>
      </c>
      <c r="F1447" t="s">
        <v>29</v>
      </c>
      <c r="G1447">
        <v>0</v>
      </c>
      <c r="H1447">
        <v>0</v>
      </c>
      <c r="I1447">
        <v>0</v>
      </c>
      <c r="J1447">
        <f t="shared" si="309"/>
        <v>0</v>
      </c>
      <c r="K1447" t="str">
        <f t="shared" si="310"/>
        <v>Modelamiento</v>
      </c>
      <c r="L1447">
        <f t="shared" si="311"/>
        <v>0</v>
      </c>
      <c r="M1447">
        <v>48</v>
      </c>
      <c r="N1447" t="str">
        <f t="shared" si="312"/>
        <v>&lt;=50</v>
      </c>
      <c r="O1447" t="s">
        <v>56</v>
      </c>
      <c r="P1447" t="s">
        <v>31</v>
      </c>
      <c r="Q1447">
        <v>48846</v>
      </c>
      <c r="R1447">
        <v>1500</v>
      </c>
      <c r="S1447" t="str">
        <f t="shared" si="313"/>
        <v>&lt;=1500</v>
      </c>
      <c r="T1447">
        <v>1654.88</v>
      </c>
      <c r="U1447" t="str">
        <f t="shared" si="314"/>
        <v>&gt;1500</v>
      </c>
      <c r="V1447" t="s">
        <v>614</v>
      </c>
      <c r="W1447">
        <v>48356</v>
      </c>
      <c r="X1447" s="12">
        <f t="shared" si="315"/>
        <v>3.1019935478534204E-2</v>
      </c>
      <c r="Y1447" t="str">
        <f t="shared" si="316"/>
        <v>&lt;=0.04</v>
      </c>
      <c r="Z1447" t="s">
        <v>32</v>
      </c>
      <c r="AA1447">
        <v>0</v>
      </c>
      <c r="AB1447">
        <v>10692.17</v>
      </c>
      <c r="AC1447" t="str">
        <f t="shared" si="317"/>
        <v>&gt;5000</v>
      </c>
      <c r="AD1447">
        <v>0</v>
      </c>
      <c r="AE1447" t="str">
        <f t="shared" si="318"/>
        <v>=0</v>
      </c>
      <c r="AF1447">
        <v>0</v>
      </c>
      <c r="AG1447" t="str">
        <f t="shared" si="319"/>
        <v>&lt;=500</v>
      </c>
      <c r="AH1447">
        <v>6764.92</v>
      </c>
      <c r="AI1447" t="str">
        <f t="shared" si="320"/>
        <v>&gt;5000</v>
      </c>
      <c r="AJ1447">
        <v>0.92300000000000004</v>
      </c>
      <c r="AK1447" t="str">
        <f t="shared" si="321"/>
        <v>&gt;0.9</v>
      </c>
      <c r="AL1447">
        <v>12</v>
      </c>
      <c r="AM1447">
        <v>12</v>
      </c>
      <c r="AN1447">
        <v>0</v>
      </c>
      <c r="AO1447">
        <v>1</v>
      </c>
      <c r="AP1447" t="s">
        <v>32</v>
      </c>
    </row>
    <row r="1448" spans="1:42" x14ac:dyDescent="0.25">
      <c r="A1448">
        <v>201608</v>
      </c>
      <c r="B1448" t="str">
        <f t="shared" si="308"/>
        <v>2016-II</v>
      </c>
      <c r="C1448" t="s">
        <v>1505</v>
      </c>
      <c r="D1448" t="s">
        <v>1505</v>
      </c>
      <c r="E1448">
        <v>30143508</v>
      </c>
      <c r="F1448" t="s">
        <v>29</v>
      </c>
      <c r="G1448">
        <v>1</v>
      </c>
      <c r="H1448">
        <v>0</v>
      </c>
      <c r="I1448">
        <v>0</v>
      </c>
      <c r="J1448">
        <f t="shared" si="309"/>
        <v>0</v>
      </c>
      <c r="K1448" t="str">
        <f t="shared" si="310"/>
        <v>Modelamiento</v>
      </c>
      <c r="L1448">
        <f t="shared" si="311"/>
        <v>0</v>
      </c>
      <c r="M1448">
        <v>34</v>
      </c>
      <c r="N1448" t="str">
        <f t="shared" si="312"/>
        <v>&lt;=35</v>
      </c>
      <c r="O1448" t="s">
        <v>56</v>
      </c>
      <c r="P1448" t="s">
        <v>69</v>
      </c>
      <c r="Q1448">
        <v>34786</v>
      </c>
      <c r="R1448">
        <v>1099</v>
      </c>
      <c r="S1448" t="str">
        <f t="shared" si="313"/>
        <v>&lt;=1500</v>
      </c>
      <c r="T1448">
        <v>1008.38</v>
      </c>
      <c r="U1448" t="str">
        <f t="shared" si="314"/>
        <v>&lt;=1100</v>
      </c>
      <c r="V1448" t="s">
        <v>585</v>
      </c>
      <c r="W1448">
        <v>33995</v>
      </c>
      <c r="X1448" s="12">
        <f t="shared" si="315"/>
        <v>3.2328283571113399E-2</v>
      </c>
      <c r="Y1448" t="str">
        <f t="shared" si="316"/>
        <v>&lt;=0.04</v>
      </c>
      <c r="Z1448" t="s">
        <v>32</v>
      </c>
      <c r="AA1448">
        <v>4</v>
      </c>
      <c r="AB1448">
        <v>1134.3599999999999</v>
      </c>
      <c r="AC1448" t="str">
        <f t="shared" si="317"/>
        <v>&lt;=2000</v>
      </c>
      <c r="AD1448">
        <v>757</v>
      </c>
      <c r="AE1448" t="str">
        <f t="shared" si="318"/>
        <v>&gt;120</v>
      </c>
      <c r="AF1448">
        <v>485.04</v>
      </c>
      <c r="AG1448" t="str">
        <f t="shared" si="319"/>
        <v>&lt;=500</v>
      </c>
      <c r="AH1448" t="s">
        <v>32</v>
      </c>
      <c r="AI1448" t="str">
        <f t="shared" si="320"/>
        <v/>
      </c>
      <c r="AJ1448" t="s">
        <v>32</v>
      </c>
      <c r="AK1448" t="str">
        <f t="shared" si="321"/>
        <v/>
      </c>
      <c r="AL1448">
        <v>12</v>
      </c>
      <c r="AM1448">
        <v>0</v>
      </c>
      <c r="AN1448">
        <v>12</v>
      </c>
      <c r="AO1448" t="s">
        <v>32</v>
      </c>
      <c r="AP1448">
        <v>1</v>
      </c>
    </row>
    <row r="1449" spans="1:42" x14ac:dyDescent="0.25">
      <c r="A1449">
        <v>201608</v>
      </c>
      <c r="B1449" t="str">
        <f t="shared" si="308"/>
        <v>2016-II</v>
      </c>
      <c r="C1449" t="s">
        <v>1506</v>
      </c>
      <c r="D1449" t="s">
        <v>1506</v>
      </c>
      <c r="E1449">
        <v>30135065</v>
      </c>
      <c r="F1449" t="s">
        <v>29</v>
      </c>
      <c r="G1449">
        <v>0</v>
      </c>
      <c r="H1449">
        <v>0</v>
      </c>
      <c r="I1449">
        <v>0</v>
      </c>
      <c r="J1449">
        <f t="shared" si="309"/>
        <v>0</v>
      </c>
      <c r="K1449" t="str">
        <f t="shared" si="310"/>
        <v>Modelamiento</v>
      </c>
      <c r="L1449">
        <f t="shared" si="311"/>
        <v>0</v>
      </c>
      <c r="M1449">
        <v>42</v>
      </c>
      <c r="N1449" t="str">
        <f t="shared" si="312"/>
        <v>&lt;=45</v>
      </c>
      <c r="O1449" t="s">
        <v>56</v>
      </c>
      <c r="P1449" t="s">
        <v>39</v>
      </c>
      <c r="Q1449">
        <v>47722</v>
      </c>
      <c r="R1449">
        <v>1500</v>
      </c>
      <c r="S1449" t="str">
        <f t="shared" si="313"/>
        <v>&lt;=1500</v>
      </c>
      <c r="T1449">
        <v>1614.37</v>
      </c>
      <c r="U1449" t="str">
        <f t="shared" si="314"/>
        <v>&gt;1500</v>
      </c>
      <c r="V1449" t="s">
        <v>597</v>
      </c>
      <c r="W1449">
        <v>47332</v>
      </c>
      <c r="X1449" s="12">
        <f t="shared" si="315"/>
        <v>3.1691033550240853E-2</v>
      </c>
      <c r="Y1449" t="str">
        <f t="shared" si="316"/>
        <v>&lt;=0.04</v>
      </c>
      <c r="Z1449" t="s">
        <v>32</v>
      </c>
      <c r="AA1449">
        <v>4</v>
      </c>
      <c r="AB1449">
        <v>3397.83</v>
      </c>
      <c r="AC1449" t="str">
        <f t="shared" si="317"/>
        <v>&lt;=4000</v>
      </c>
      <c r="AD1449">
        <v>846</v>
      </c>
      <c r="AE1449" t="str">
        <f t="shared" si="318"/>
        <v>&gt;120</v>
      </c>
      <c r="AF1449">
        <v>3397.83</v>
      </c>
      <c r="AG1449" t="str">
        <f t="shared" si="319"/>
        <v>&lt;=4000</v>
      </c>
      <c r="AH1449" t="s">
        <v>32</v>
      </c>
      <c r="AI1449" t="str">
        <f t="shared" si="320"/>
        <v/>
      </c>
      <c r="AJ1449" t="s">
        <v>32</v>
      </c>
      <c r="AK1449" t="str">
        <f t="shared" si="321"/>
        <v/>
      </c>
      <c r="AL1449">
        <v>12</v>
      </c>
      <c r="AM1449">
        <v>0</v>
      </c>
      <c r="AN1449">
        <v>12</v>
      </c>
      <c r="AO1449" t="s">
        <v>32</v>
      </c>
      <c r="AP1449">
        <v>1</v>
      </c>
    </row>
    <row r="1450" spans="1:42" x14ac:dyDescent="0.25">
      <c r="A1450">
        <v>201608</v>
      </c>
      <c r="B1450" t="str">
        <f t="shared" si="308"/>
        <v>2016-II</v>
      </c>
      <c r="C1450" t="s">
        <v>1507</v>
      </c>
      <c r="D1450" t="s">
        <v>1507</v>
      </c>
      <c r="E1450">
        <v>30141967</v>
      </c>
      <c r="F1450" t="s">
        <v>29</v>
      </c>
      <c r="G1450">
        <v>1</v>
      </c>
      <c r="H1450">
        <v>0</v>
      </c>
      <c r="I1450">
        <v>0</v>
      </c>
      <c r="J1450">
        <f t="shared" si="309"/>
        <v>0</v>
      </c>
      <c r="K1450" t="str">
        <f t="shared" si="310"/>
        <v>Modelamiento</v>
      </c>
      <c r="L1450">
        <f t="shared" si="311"/>
        <v>0</v>
      </c>
      <c r="M1450">
        <v>42</v>
      </c>
      <c r="N1450" t="str">
        <f t="shared" si="312"/>
        <v>&lt;=45</v>
      </c>
      <c r="O1450" t="s">
        <v>72</v>
      </c>
      <c r="P1450" t="s">
        <v>39</v>
      </c>
      <c r="Q1450">
        <v>34885</v>
      </c>
      <c r="R1450">
        <v>1000</v>
      </c>
      <c r="S1450" t="str">
        <f t="shared" si="313"/>
        <v>&lt;=1000</v>
      </c>
      <c r="T1450">
        <v>1012.5</v>
      </c>
      <c r="U1450" t="str">
        <f t="shared" si="314"/>
        <v>&lt;=1100</v>
      </c>
      <c r="V1450" t="s">
        <v>585</v>
      </c>
      <c r="W1450">
        <v>33995</v>
      </c>
      <c r="X1450" s="12">
        <f t="shared" si="315"/>
        <v>2.9416090601559051E-2</v>
      </c>
      <c r="Y1450" t="str">
        <f t="shared" si="316"/>
        <v>&lt;=0.03</v>
      </c>
      <c r="Z1450" t="s">
        <v>32</v>
      </c>
      <c r="AA1450">
        <v>4</v>
      </c>
      <c r="AB1450">
        <v>430.44</v>
      </c>
      <c r="AC1450" t="str">
        <f t="shared" si="317"/>
        <v>&lt;=500</v>
      </c>
      <c r="AD1450">
        <v>1296</v>
      </c>
      <c r="AE1450" t="str">
        <f t="shared" si="318"/>
        <v>&gt;120</v>
      </c>
      <c r="AF1450">
        <v>430.44</v>
      </c>
      <c r="AG1450" t="str">
        <f t="shared" si="319"/>
        <v>&lt;=500</v>
      </c>
      <c r="AH1450" t="s">
        <v>32</v>
      </c>
      <c r="AI1450" t="str">
        <f t="shared" si="320"/>
        <v/>
      </c>
      <c r="AJ1450" t="s">
        <v>32</v>
      </c>
      <c r="AK1450" t="str">
        <f t="shared" si="321"/>
        <v/>
      </c>
      <c r="AL1450">
        <v>12</v>
      </c>
      <c r="AM1450">
        <v>0</v>
      </c>
      <c r="AN1450">
        <v>12</v>
      </c>
      <c r="AO1450" t="s">
        <v>32</v>
      </c>
      <c r="AP1450">
        <v>1</v>
      </c>
    </row>
    <row r="1451" spans="1:42" x14ac:dyDescent="0.25">
      <c r="A1451">
        <v>201609</v>
      </c>
      <c r="B1451" t="str">
        <f t="shared" si="308"/>
        <v>2016-II</v>
      </c>
      <c r="C1451" t="s">
        <v>1508</v>
      </c>
      <c r="D1451" t="s">
        <v>1508</v>
      </c>
      <c r="E1451">
        <v>30155008</v>
      </c>
      <c r="F1451" t="s">
        <v>29</v>
      </c>
      <c r="G1451">
        <v>0</v>
      </c>
      <c r="H1451">
        <v>0</v>
      </c>
      <c r="I1451">
        <v>0</v>
      </c>
      <c r="J1451">
        <f t="shared" si="309"/>
        <v>0</v>
      </c>
      <c r="K1451" t="str">
        <f t="shared" si="310"/>
        <v>Modelamiento</v>
      </c>
      <c r="L1451">
        <f t="shared" si="311"/>
        <v>0</v>
      </c>
      <c r="M1451">
        <v>28</v>
      </c>
      <c r="N1451" t="str">
        <f t="shared" si="312"/>
        <v>&lt;=30</v>
      </c>
      <c r="O1451" t="s">
        <v>56</v>
      </c>
      <c r="P1451" t="s">
        <v>31</v>
      </c>
      <c r="Q1451">
        <v>49272</v>
      </c>
      <c r="R1451">
        <v>1650</v>
      </c>
      <c r="S1451" t="str">
        <f t="shared" si="313"/>
        <v>&lt;=2000</v>
      </c>
      <c r="T1451">
        <v>1669.74</v>
      </c>
      <c r="U1451" t="str">
        <f t="shared" si="314"/>
        <v>&gt;1500</v>
      </c>
      <c r="V1451" t="s">
        <v>597</v>
      </c>
      <c r="W1451">
        <v>48932</v>
      </c>
      <c r="X1451" s="12">
        <f t="shared" si="315"/>
        <v>3.3720264857353063E-2</v>
      </c>
      <c r="Y1451" t="str">
        <f t="shared" si="316"/>
        <v>&lt;=0.04</v>
      </c>
      <c r="Z1451" t="s">
        <v>32</v>
      </c>
      <c r="AA1451">
        <v>4</v>
      </c>
      <c r="AB1451">
        <v>681.59</v>
      </c>
      <c r="AC1451" t="str">
        <f t="shared" si="317"/>
        <v>&lt;=1000</v>
      </c>
      <c r="AD1451">
        <v>1608</v>
      </c>
      <c r="AE1451" t="str">
        <f t="shared" si="318"/>
        <v>&gt;120</v>
      </c>
      <c r="AF1451">
        <v>681.59</v>
      </c>
      <c r="AG1451" t="str">
        <f t="shared" si="319"/>
        <v>&lt;=1000</v>
      </c>
      <c r="AH1451" t="s">
        <v>32</v>
      </c>
      <c r="AI1451" t="str">
        <f t="shared" si="320"/>
        <v/>
      </c>
      <c r="AJ1451" t="s">
        <v>32</v>
      </c>
      <c r="AK1451" t="str">
        <f t="shared" si="321"/>
        <v/>
      </c>
      <c r="AL1451">
        <v>1</v>
      </c>
      <c r="AM1451">
        <v>0</v>
      </c>
      <c r="AN1451">
        <v>1</v>
      </c>
      <c r="AO1451" t="s">
        <v>32</v>
      </c>
      <c r="AP1451">
        <v>12</v>
      </c>
    </row>
    <row r="1452" spans="1:42" x14ac:dyDescent="0.25">
      <c r="A1452">
        <v>201609</v>
      </c>
      <c r="B1452" t="str">
        <f t="shared" si="308"/>
        <v>2016-II</v>
      </c>
      <c r="C1452" t="s">
        <v>1509</v>
      </c>
      <c r="D1452" t="s">
        <v>1509</v>
      </c>
      <c r="E1452">
        <v>30148441</v>
      </c>
      <c r="F1452" t="s">
        <v>29</v>
      </c>
      <c r="G1452">
        <v>1</v>
      </c>
      <c r="H1452">
        <v>0</v>
      </c>
      <c r="I1452">
        <v>0</v>
      </c>
      <c r="J1452">
        <f t="shared" si="309"/>
        <v>0</v>
      </c>
      <c r="K1452" t="str">
        <f t="shared" si="310"/>
        <v>Modelamiento</v>
      </c>
      <c r="L1452">
        <f t="shared" si="311"/>
        <v>0</v>
      </c>
      <c r="M1452">
        <v>27</v>
      </c>
      <c r="N1452" t="str">
        <f t="shared" si="312"/>
        <v>&lt;=30</v>
      </c>
      <c r="O1452" t="s">
        <v>72</v>
      </c>
      <c r="P1452" t="s">
        <v>39</v>
      </c>
      <c r="Q1452">
        <v>32982</v>
      </c>
      <c r="R1452">
        <v>2000</v>
      </c>
      <c r="S1452" t="str">
        <f t="shared" si="313"/>
        <v>&lt;=2000</v>
      </c>
      <c r="T1452">
        <v>1120.8800000000001</v>
      </c>
      <c r="U1452" t="str">
        <f t="shared" si="314"/>
        <v>&lt;=1200</v>
      </c>
      <c r="V1452" t="s">
        <v>601</v>
      </c>
      <c r="W1452">
        <v>33092</v>
      </c>
      <c r="X1452" s="12">
        <f t="shared" si="315"/>
        <v>6.0437567992263991E-2</v>
      </c>
      <c r="Y1452" t="str">
        <f t="shared" si="316"/>
        <v>&gt;0.06</v>
      </c>
      <c r="Z1452" t="s">
        <v>32</v>
      </c>
      <c r="AA1452">
        <v>3</v>
      </c>
      <c r="AB1452">
        <v>5921.88</v>
      </c>
      <c r="AC1452" t="str">
        <f t="shared" si="317"/>
        <v>&gt;5000</v>
      </c>
      <c r="AD1452">
        <v>163</v>
      </c>
      <c r="AE1452" t="str">
        <f t="shared" si="318"/>
        <v>&gt;120</v>
      </c>
      <c r="AF1452">
        <v>1157.26</v>
      </c>
      <c r="AG1452" t="str">
        <f t="shared" si="319"/>
        <v>&lt;=2000</v>
      </c>
      <c r="AH1452">
        <v>5329.67</v>
      </c>
      <c r="AI1452" t="str">
        <f t="shared" si="320"/>
        <v>&gt;5000</v>
      </c>
      <c r="AJ1452">
        <v>1</v>
      </c>
      <c r="AK1452" t="str">
        <f t="shared" si="321"/>
        <v>&gt;0.9</v>
      </c>
      <c r="AL1452">
        <v>12</v>
      </c>
      <c r="AM1452">
        <v>5</v>
      </c>
      <c r="AN1452">
        <v>0</v>
      </c>
      <c r="AO1452">
        <v>8</v>
      </c>
      <c r="AP1452" t="s">
        <v>32</v>
      </c>
    </row>
    <row r="1453" spans="1:42" x14ac:dyDescent="0.25">
      <c r="A1453">
        <v>201609</v>
      </c>
      <c r="B1453" t="str">
        <f t="shared" si="308"/>
        <v>2016-II</v>
      </c>
      <c r="C1453" t="s">
        <v>1510</v>
      </c>
      <c r="D1453" t="s">
        <v>1510</v>
      </c>
      <c r="E1453">
        <v>30145486</v>
      </c>
      <c r="F1453" t="s">
        <v>29</v>
      </c>
      <c r="G1453">
        <v>0</v>
      </c>
      <c r="H1453">
        <v>0</v>
      </c>
      <c r="I1453">
        <v>0</v>
      </c>
      <c r="J1453">
        <f t="shared" si="309"/>
        <v>0</v>
      </c>
      <c r="K1453" t="str">
        <f t="shared" si="310"/>
        <v>Modelamiento</v>
      </c>
      <c r="L1453">
        <f t="shared" si="311"/>
        <v>0</v>
      </c>
      <c r="M1453">
        <v>38</v>
      </c>
      <c r="N1453" t="str">
        <f t="shared" si="312"/>
        <v>&lt;=40</v>
      </c>
      <c r="O1453" t="s">
        <v>72</v>
      </c>
      <c r="P1453" t="s">
        <v>39</v>
      </c>
      <c r="Q1453">
        <v>49272</v>
      </c>
      <c r="R1453">
        <v>1650</v>
      </c>
      <c r="S1453" t="str">
        <f t="shared" si="313"/>
        <v>&lt;=2000</v>
      </c>
      <c r="T1453">
        <v>1666.21</v>
      </c>
      <c r="U1453" t="str">
        <f t="shared" si="314"/>
        <v>&gt;1500</v>
      </c>
      <c r="V1453" t="s">
        <v>597</v>
      </c>
      <c r="W1453">
        <v>48932</v>
      </c>
      <c r="X1453" s="12">
        <f t="shared" si="315"/>
        <v>3.3720264857353063E-2</v>
      </c>
      <c r="Y1453" t="str">
        <f t="shared" si="316"/>
        <v>&lt;=0.04</v>
      </c>
      <c r="Z1453" t="s">
        <v>32</v>
      </c>
      <c r="AA1453">
        <v>0</v>
      </c>
      <c r="AB1453">
        <v>13978.74</v>
      </c>
      <c r="AC1453" t="str">
        <f t="shared" si="317"/>
        <v>&gt;5000</v>
      </c>
      <c r="AD1453">
        <v>0</v>
      </c>
      <c r="AE1453" t="str">
        <f t="shared" si="318"/>
        <v>=0</v>
      </c>
      <c r="AF1453">
        <v>0</v>
      </c>
      <c r="AG1453" t="str">
        <f t="shared" si="319"/>
        <v>&lt;=500</v>
      </c>
      <c r="AH1453" t="s">
        <v>32</v>
      </c>
      <c r="AI1453" t="str">
        <f t="shared" si="320"/>
        <v/>
      </c>
      <c r="AJ1453" t="s">
        <v>32</v>
      </c>
      <c r="AK1453" t="str">
        <f t="shared" si="321"/>
        <v/>
      </c>
      <c r="AL1453">
        <v>8</v>
      </c>
      <c r="AM1453">
        <v>8</v>
      </c>
      <c r="AN1453">
        <v>0</v>
      </c>
      <c r="AO1453">
        <v>1</v>
      </c>
      <c r="AP1453" t="s">
        <v>32</v>
      </c>
    </row>
    <row r="1454" spans="1:42" x14ac:dyDescent="0.25">
      <c r="A1454">
        <v>201609</v>
      </c>
      <c r="B1454" t="str">
        <f t="shared" si="308"/>
        <v>2016-II</v>
      </c>
      <c r="C1454" t="s">
        <v>1511</v>
      </c>
      <c r="D1454" t="s">
        <v>1511</v>
      </c>
      <c r="E1454">
        <v>30156240</v>
      </c>
      <c r="F1454" t="s">
        <v>29</v>
      </c>
      <c r="G1454">
        <v>0</v>
      </c>
      <c r="H1454">
        <v>0</v>
      </c>
      <c r="I1454">
        <v>0</v>
      </c>
      <c r="J1454">
        <f t="shared" si="309"/>
        <v>0</v>
      </c>
      <c r="K1454" t="str">
        <f t="shared" si="310"/>
        <v>Modelamiento</v>
      </c>
      <c r="L1454">
        <f t="shared" si="311"/>
        <v>0</v>
      </c>
      <c r="M1454">
        <v>38</v>
      </c>
      <c r="N1454" t="str">
        <f t="shared" si="312"/>
        <v>&lt;=40</v>
      </c>
      <c r="O1454" t="s">
        <v>72</v>
      </c>
      <c r="P1454" t="s">
        <v>31</v>
      </c>
      <c r="Q1454">
        <v>27612</v>
      </c>
      <c r="R1454">
        <v>3150</v>
      </c>
      <c r="S1454" t="str">
        <f t="shared" si="313"/>
        <v>&gt;2500</v>
      </c>
      <c r="T1454">
        <v>936.88</v>
      </c>
      <c r="U1454" t="str">
        <f t="shared" si="314"/>
        <v>&lt;=1000</v>
      </c>
      <c r="V1454" t="s">
        <v>1407</v>
      </c>
      <c r="W1454">
        <v>28772</v>
      </c>
      <c r="X1454" s="12">
        <f t="shared" si="315"/>
        <v>0.10948144028917002</v>
      </c>
      <c r="Y1454" t="str">
        <f t="shared" si="316"/>
        <v>&gt;0.06</v>
      </c>
      <c r="Z1454" t="s">
        <v>32</v>
      </c>
      <c r="AA1454">
        <v>4</v>
      </c>
      <c r="AB1454">
        <v>21399.3</v>
      </c>
      <c r="AC1454" t="str">
        <f t="shared" si="317"/>
        <v>&gt;5000</v>
      </c>
      <c r="AD1454">
        <v>2189</v>
      </c>
      <c r="AE1454" t="str">
        <f t="shared" si="318"/>
        <v>&gt;120</v>
      </c>
      <c r="AF1454">
        <v>2856.83</v>
      </c>
      <c r="AG1454" t="str">
        <f t="shared" si="319"/>
        <v>&lt;=3000</v>
      </c>
      <c r="AH1454" t="s">
        <v>32</v>
      </c>
      <c r="AI1454" t="str">
        <f t="shared" si="320"/>
        <v/>
      </c>
      <c r="AJ1454" t="s">
        <v>32</v>
      </c>
      <c r="AK1454" t="str">
        <f t="shared" si="321"/>
        <v/>
      </c>
      <c r="AL1454">
        <v>5</v>
      </c>
      <c r="AM1454">
        <v>1</v>
      </c>
      <c r="AN1454">
        <v>4</v>
      </c>
      <c r="AO1454">
        <v>1</v>
      </c>
      <c r="AP1454">
        <v>9</v>
      </c>
    </row>
    <row r="1455" spans="1:42" x14ac:dyDescent="0.25">
      <c r="A1455">
        <v>201609</v>
      </c>
      <c r="B1455" t="str">
        <f t="shared" si="308"/>
        <v>2016-II</v>
      </c>
      <c r="C1455" t="s">
        <v>1512</v>
      </c>
      <c r="D1455" t="s">
        <v>1512</v>
      </c>
      <c r="E1455">
        <v>30145825</v>
      </c>
      <c r="F1455" t="s">
        <v>29</v>
      </c>
      <c r="G1455">
        <v>1</v>
      </c>
      <c r="H1455">
        <v>0</v>
      </c>
      <c r="I1455">
        <v>0</v>
      </c>
      <c r="J1455">
        <f t="shared" si="309"/>
        <v>0</v>
      </c>
      <c r="K1455" t="str">
        <f t="shared" si="310"/>
        <v>Modelamiento</v>
      </c>
      <c r="L1455">
        <f t="shared" si="311"/>
        <v>0</v>
      </c>
      <c r="M1455">
        <v>48</v>
      </c>
      <c r="N1455" t="str">
        <f t="shared" si="312"/>
        <v>&lt;=50</v>
      </c>
      <c r="O1455" t="s">
        <v>56</v>
      </c>
      <c r="P1455" t="s">
        <v>39</v>
      </c>
      <c r="Q1455">
        <v>43305</v>
      </c>
      <c r="R1455">
        <v>1500</v>
      </c>
      <c r="S1455" t="str">
        <f t="shared" si="313"/>
        <v>&lt;=1500</v>
      </c>
      <c r="T1455">
        <v>1445.11</v>
      </c>
      <c r="U1455" t="str">
        <f t="shared" si="314"/>
        <v>&lt;=1500</v>
      </c>
      <c r="V1455" t="s">
        <v>597</v>
      </c>
      <c r="W1455">
        <v>42815</v>
      </c>
      <c r="X1455" s="12">
        <f t="shared" si="315"/>
        <v>3.5034450543033981E-2</v>
      </c>
      <c r="Y1455" t="str">
        <f t="shared" si="316"/>
        <v>&lt;=0.04</v>
      </c>
      <c r="Z1455" t="s">
        <v>32</v>
      </c>
      <c r="AA1455">
        <v>9</v>
      </c>
      <c r="AB1455" t="s">
        <v>32</v>
      </c>
      <c r="AC1455" t="str">
        <f t="shared" si="317"/>
        <v/>
      </c>
      <c r="AD1455" t="s">
        <v>32</v>
      </c>
      <c r="AE1455" t="str">
        <f t="shared" si="318"/>
        <v/>
      </c>
      <c r="AF1455" t="s">
        <v>32</v>
      </c>
      <c r="AG1455" t="str">
        <f t="shared" si="319"/>
        <v/>
      </c>
      <c r="AH1455" t="s">
        <v>32</v>
      </c>
      <c r="AI1455" t="str">
        <f t="shared" si="320"/>
        <v/>
      </c>
      <c r="AJ1455" t="s">
        <v>32</v>
      </c>
      <c r="AK1455" t="str">
        <f t="shared" si="321"/>
        <v/>
      </c>
      <c r="AL1455">
        <v>0</v>
      </c>
      <c r="AM1455">
        <v>0</v>
      </c>
      <c r="AN1455">
        <v>0</v>
      </c>
      <c r="AO1455" t="s">
        <v>32</v>
      </c>
      <c r="AP1455" t="s">
        <v>32</v>
      </c>
    </row>
    <row r="1456" spans="1:42" x14ac:dyDescent="0.25">
      <c r="A1456">
        <v>201609</v>
      </c>
      <c r="B1456" t="str">
        <f t="shared" si="308"/>
        <v>2016-II</v>
      </c>
      <c r="C1456" t="s">
        <v>1513</v>
      </c>
      <c r="D1456" t="s">
        <v>1513</v>
      </c>
      <c r="E1456">
        <v>30143109</v>
      </c>
      <c r="F1456" t="s">
        <v>29</v>
      </c>
      <c r="G1456">
        <v>0</v>
      </c>
      <c r="H1456">
        <v>0</v>
      </c>
      <c r="I1456">
        <v>0</v>
      </c>
      <c r="J1456">
        <f t="shared" si="309"/>
        <v>0</v>
      </c>
      <c r="K1456" t="str">
        <f t="shared" si="310"/>
        <v>Modelamiento</v>
      </c>
      <c r="L1456">
        <f t="shared" si="311"/>
        <v>0</v>
      </c>
      <c r="M1456">
        <v>25</v>
      </c>
      <c r="N1456" t="str">
        <f t="shared" si="312"/>
        <v>&lt;=25</v>
      </c>
      <c r="O1456" t="s">
        <v>56</v>
      </c>
      <c r="P1456" t="s">
        <v>39</v>
      </c>
      <c r="Q1456">
        <v>49422</v>
      </c>
      <c r="R1456">
        <v>1500</v>
      </c>
      <c r="S1456" t="str">
        <f t="shared" si="313"/>
        <v>&lt;=1500</v>
      </c>
      <c r="T1456">
        <v>1649.23</v>
      </c>
      <c r="U1456" t="str">
        <f t="shared" si="314"/>
        <v>&gt;1500</v>
      </c>
      <c r="V1456" t="s">
        <v>597</v>
      </c>
      <c r="W1456">
        <v>48932</v>
      </c>
      <c r="X1456" s="12">
        <f t="shared" si="315"/>
        <v>3.0654786233957329E-2</v>
      </c>
      <c r="Y1456" t="str">
        <f t="shared" si="316"/>
        <v>&lt;=0.04</v>
      </c>
      <c r="Z1456" t="s">
        <v>32</v>
      </c>
      <c r="AA1456">
        <v>1</v>
      </c>
      <c r="AB1456">
        <v>1265.3800000000001</v>
      </c>
      <c r="AC1456" t="str">
        <f t="shared" si="317"/>
        <v>&lt;=2000</v>
      </c>
      <c r="AD1456">
        <v>23</v>
      </c>
      <c r="AE1456" t="str">
        <f t="shared" si="318"/>
        <v>&lt;=30</v>
      </c>
      <c r="AF1456">
        <v>0</v>
      </c>
      <c r="AG1456" t="str">
        <f t="shared" si="319"/>
        <v>&lt;=500</v>
      </c>
      <c r="AH1456" t="s">
        <v>32</v>
      </c>
      <c r="AI1456" t="str">
        <f t="shared" si="320"/>
        <v/>
      </c>
      <c r="AJ1456" t="s">
        <v>32</v>
      </c>
      <c r="AK1456" t="str">
        <f t="shared" si="321"/>
        <v/>
      </c>
      <c r="AL1456">
        <v>12</v>
      </c>
      <c r="AM1456">
        <v>9</v>
      </c>
      <c r="AN1456">
        <v>0</v>
      </c>
      <c r="AO1456">
        <v>1</v>
      </c>
      <c r="AP1456" t="s">
        <v>32</v>
      </c>
    </row>
    <row r="1457" spans="1:42" x14ac:dyDescent="0.25">
      <c r="A1457">
        <v>201609</v>
      </c>
      <c r="B1457" t="str">
        <f t="shared" si="308"/>
        <v>2016-II</v>
      </c>
      <c r="C1457" t="s">
        <v>1514</v>
      </c>
      <c r="D1457" t="s">
        <v>1514</v>
      </c>
      <c r="E1457">
        <v>30144999</v>
      </c>
      <c r="F1457" t="s">
        <v>29</v>
      </c>
      <c r="G1457">
        <v>1</v>
      </c>
      <c r="H1457">
        <v>0</v>
      </c>
      <c r="I1457">
        <v>0</v>
      </c>
      <c r="J1457">
        <f t="shared" si="309"/>
        <v>0</v>
      </c>
      <c r="K1457" t="str">
        <f t="shared" si="310"/>
        <v>Modelamiento</v>
      </c>
      <c r="L1457">
        <f t="shared" si="311"/>
        <v>0</v>
      </c>
      <c r="M1457">
        <v>50</v>
      </c>
      <c r="N1457" t="str">
        <f t="shared" si="312"/>
        <v>&lt;=50</v>
      </c>
      <c r="O1457" t="s">
        <v>56</v>
      </c>
      <c r="P1457" t="s">
        <v>31</v>
      </c>
      <c r="Q1457">
        <v>44408</v>
      </c>
      <c r="R1457">
        <v>0</v>
      </c>
      <c r="S1457" t="str">
        <f t="shared" si="313"/>
        <v>=0</v>
      </c>
      <c r="T1457">
        <v>1529.71</v>
      </c>
      <c r="U1457" t="str">
        <f t="shared" si="314"/>
        <v>&gt;1500</v>
      </c>
      <c r="V1457" t="s">
        <v>32</v>
      </c>
      <c r="W1457">
        <v>44408</v>
      </c>
      <c r="X1457" s="12">
        <f t="shared" si="315"/>
        <v>0</v>
      </c>
      <c r="Y1457" t="str">
        <f t="shared" si="316"/>
        <v>=0</v>
      </c>
      <c r="Z1457" t="s">
        <v>32</v>
      </c>
      <c r="AA1457">
        <v>9</v>
      </c>
      <c r="AB1457" t="s">
        <v>32</v>
      </c>
      <c r="AC1457" t="str">
        <f t="shared" si="317"/>
        <v/>
      </c>
      <c r="AD1457" t="s">
        <v>32</v>
      </c>
      <c r="AE1457" t="str">
        <f t="shared" si="318"/>
        <v/>
      </c>
      <c r="AF1457" t="s">
        <v>32</v>
      </c>
      <c r="AG1457" t="str">
        <f t="shared" si="319"/>
        <v/>
      </c>
      <c r="AH1457" t="s">
        <v>32</v>
      </c>
      <c r="AI1457" t="str">
        <f t="shared" si="320"/>
        <v/>
      </c>
      <c r="AJ1457" t="s">
        <v>32</v>
      </c>
      <c r="AK1457" t="str">
        <f t="shared" si="321"/>
        <v/>
      </c>
      <c r="AL1457">
        <v>0</v>
      </c>
      <c r="AM1457">
        <v>0</v>
      </c>
      <c r="AN1457">
        <v>0</v>
      </c>
      <c r="AO1457" t="s">
        <v>32</v>
      </c>
      <c r="AP1457" t="s">
        <v>32</v>
      </c>
    </row>
    <row r="1458" spans="1:42" x14ac:dyDescent="0.25">
      <c r="A1458">
        <v>201609</v>
      </c>
      <c r="B1458" t="str">
        <f t="shared" si="308"/>
        <v>2016-II</v>
      </c>
      <c r="C1458" t="s">
        <v>1515</v>
      </c>
      <c r="D1458" t="s">
        <v>1515</v>
      </c>
      <c r="E1458">
        <v>30146346</v>
      </c>
      <c r="F1458" t="s">
        <v>29</v>
      </c>
      <c r="G1458">
        <v>0</v>
      </c>
      <c r="H1458">
        <v>0</v>
      </c>
      <c r="I1458">
        <v>0</v>
      </c>
      <c r="J1458">
        <f t="shared" si="309"/>
        <v>0</v>
      </c>
      <c r="K1458" t="str">
        <f t="shared" si="310"/>
        <v>Modelamiento</v>
      </c>
      <c r="L1458">
        <f t="shared" si="311"/>
        <v>0</v>
      </c>
      <c r="M1458">
        <v>55</v>
      </c>
      <c r="N1458" t="str">
        <f t="shared" si="312"/>
        <v>&lt;=55</v>
      </c>
      <c r="O1458" t="s">
        <v>56</v>
      </c>
      <c r="P1458" t="s">
        <v>35</v>
      </c>
      <c r="Q1458">
        <v>49974</v>
      </c>
      <c r="R1458">
        <v>2100</v>
      </c>
      <c r="S1458" t="str">
        <f t="shared" si="313"/>
        <v>&lt;=2500</v>
      </c>
      <c r="T1458">
        <v>1700.46</v>
      </c>
      <c r="U1458" t="str">
        <f t="shared" si="314"/>
        <v>&gt;1500</v>
      </c>
      <c r="V1458" t="s">
        <v>587</v>
      </c>
      <c r="W1458">
        <v>50084</v>
      </c>
      <c r="X1458" s="12">
        <f t="shared" si="315"/>
        <v>4.1929558341985466E-2</v>
      </c>
      <c r="Y1458" t="str">
        <f t="shared" si="316"/>
        <v>&lt;=0.05</v>
      </c>
      <c r="Z1458" t="s">
        <v>32</v>
      </c>
      <c r="AA1458">
        <v>9</v>
      </c>
      <c r="AB1458" t="s">
        <v>32</v>
      </c>
      <c r="AC1458" t="str">
        <f t="shared" si="317"/>
        <v/>
      </c>
      <c r="AD1458" t="s">
        <v>32</v>
      </c>
      <c r="AE1458" t="str">
        <f t="shared" si="318"/>
        <v/>
      </c>
      <c r="AF1458" t="s">
        <v>32</v>
      </c>
      <c r="AG1458" t="str">
        <f t="shared" si="319"/>
        <v/>
      </c>
      <c r="AH1458" t="s">
        <v>32</v>
      </c>
      <c r="AI1458" t="str">
        <f t="shared" si="320"/>
        <v/>
      </c>
      <c r="AJ1458" t="s">
        <v>32</v>
      </c>
      <c r="AK1458" t="str">
        <f t="shared" si="321"/>
        <v/>
      </c>
      <c r="AL1458">
        <v>0</v>
      </c>
      <c r="AM1458">
        <v>0</v>
      </c>
      <c r="AN1458">
        <v>0</v>
      </c>
      <c r="AO1458" t="s">
        <v>32</v>
      </c>
      <c r="AP1458" t="s">
        <v>32</v>
      </c>
    </row>
    <row r="1459" spans="1:42" x14ac:dyDescent="0.25">
      <c r="A1459">
        <v>201609</v>
      </c>
      <c r="B1459" t="str">
        <f t="shared" si="308"/>
        <v>2016-II</v>
      </c>
      <c r="C1459" t="s">
        <v>1516</v>
      </c>
      <c r="D1459" t="s">
        <v>1516</v>
      </c>
      <c r="E1459">
        <v>30145732</v>
      </c>
      <c r="F1459" t="s">
        <v>29</v>
      </c>
      <c r="G1459">
        <v>0</v>
      </c>
      <c r="H1459">
        <v>0</v>
      </c>
      <c r="I1459">
        <v>0</v>
      </c>
      <c r="J1459">
        <f t="shared" si="309"/>
        <v>0</v>
      </c>
      <c r="K1459" t="str">
        <f t="shared" si="310"/>
        <v>Modelamiento</v>
      </c>
      <c r="L1459">
        <f t="shared" si="311"/>
        <v>0</v>
      </c>
      <c r="M1459">
        <v>35</v>
      </c>
      <c r="N1459" t="str">
        <f t="shared" si="312"/>
        <v>&lt;=35</v>
      </c>
      <c r="O1459" t="s">
        <v>56</v>
      </c>
      <c r="P1459" t="s">
        <v>31</v>
      </c>
      <c r="Q1459">
        <v>49272</v>
      </c>
      <c r="R1459">
        <v>1650</v>
      </c>
      <c r="S1459" t="str">
        <f t="shared" si="313"/>
        <v>&lt;=2000</v>
      </c>
      <c r="T1459">
        <v>1667.24</v>
      </c>
      <c r="U1459" t="str">
        <f t="shared" si="314"/>
        <v>&gt;1500</v>
      </c>
      <c r="V1459" t="s">
        <v>597</v>
      </c>
      <c r="W1459">
        <v>48932</v>
      </c>
      <c r="X1459" s="12">
        <f t="shared" si="315"/>
        <v>3.3720264857353063E-2</v>
      </c>
      <c r="Y1459" t="str">
        <f t="shared" si="316"/>
        <v>&lt;=0.04</v>
      </c>
      <c r="Z1459" t="s">
        <v>32</v>
      </c>
      <c r="AA1459">
        <v>4</v>
      </c>
      <c r="AB1459">
        <v>3025.81</v>
      </c>
      <c r="AC1459" t="str">
        <f t="shared" si="317"/>
        <v>&lt;=4000</v>
      </c>
      <c r="AD1459">
        <v>1856</v>
      </c>
      <c r="AE1459" t="str">
        <f t="shared" si="318"/>
        <v>&gt;120</v>
      </c>
      <c r="AF1459">
        <v>3025.81</v>
      </c>
      <c r="AG1459" t="str">
        <f t="shared" si="319"/>
        <v>&lt;=4000</v>
      </c>
      <c r="AH1459" t="s">
        <v>32</v>
      </c>
      <c r="AI1459" t="str">
        <f t="shared" si="320"/>
        <v/>
      </c>
      <c r="AJ1459" t="s">
        <v>32</v>
      </c>
      <c r="AK1459" t="str">
        <f t="shared" si="321"/>
        <v/>
      </c>
      <c r="AL1459">
        <v>12</v>
      </c>
      <c r="AM1459">
        <v>0</v>
      </c>
      <c r="AN1459">
        <v>12</v>
      </c>
      <c r="AO1459" t="s">
        <v>32</v>
      </c>
      <c r="AP1459">
        <v>1</v>
      </c>
    </row>
    <row r="1460" spans="1:42" x14ac:dyDescent="0.25">
      <c r="A1460">
        <v>201609</v>
      </c>
      <c r="B1460" t="str">
        <f t="shared" si="308"/>
        <v>2016-II</v>
      </c>
      <c r="C1460" t="s">
        <v>1517</v>
      </c>
      <c r="D1460" t="s">
        <v>1517</v>
      </c>
      <c r="E1460">
        <v>30145362</v>
      </c>
      <c r="F1460" t="s">
        <v>29</v>
      </c>
      <c r="G1460">
        <v>0</v>
      </c>
      <c r="H1460">
        <v>0</v>
      </c>
      <c r="I1460">
        <v>0</v>
      </c>
      <c r="J1460">
        <f t="shared" si="309"/>
        <v>1</v>
      </c>
      <c r="K1460" t="str">
        <f t="shared" si="310"/>
        <v>Perfil</v>
      </c>
      <c r="L1460">
        <f t="shared" si="311"/>
        <v>0</v>
      </c>
      <c r="M1460">
        <v>21</v>
      </c>
      <c r="N1460" t="str">
        <f t="shared" si="312"/>
        <v>&lt;=25</v>
      </c>
      <c r="O1460" t="s">
        <v>41</v>
      </c>
      <c r="P1460" t="s">
        <v>39</v>
      </c>
      <c r="Q1460">
        <v>49604</v>
      </c>
      <c r="R1460">
        <v>0</v>
      </c>
      <c r="S1460" t="str">
        <f t="shared" si="313"/>
        <v>=0</v>
      </c>
      <c r="T1460">
        <v>1400</v>
      </c>
      <c r="U1460" t="str">
        <f t="shared" si="314"/>
        <v>&lt;=1400</v>
      </c>
      <c r="V1460" t="s">
        <v>32</v>
      </c>
      <c r="W1460">
        <v>51029</v>
      </c>
      <c r="X1460" s="12">
        <f t="shared" si="315"/>
        <v>0</v>
      </c>
      <c r="Y1460" t="str">
        <f t="shared" si="316"/>
        <v>=0</v>
      </c>
      <c r="Z1460" t="s">
        <v>32</v>
      </c>
      <c r="AA1460">
        <v>9</v>
      </c>
      <c r="AB1460" t="s">
        <v>32</v>
      </c>
      <c r="AC1460" t="str">
        <f t="shared" si="317"/>
        <v/>
      </c>
      <c r="AD1460" t="s">
        <v>32</v>
      </c>
      <c r="AE1460" t="str">
        <f t="shared" si="318"/>
        <v/>
      </c>
      <c r="AF1460" t="s">
        <v>32</v>
      </c>
      <c r="AG1460" t="str">
        <f t="shared" si="319"/>
        <v/>
      </c>
      <c r="AH1460" t="s">
        <v>32</v>
      </c>
      <c r="AI1460" t="str">
        <f t="shared" si="320"/>
        <v/>
      </c>
      <c r="AJ1460" t="s">
        <v>32</v>
      </c>
      <c r="AK1460" t="str">
        <f t="shared" si="321"/>
        <v/>
      </c>
      <c r="AL1460">
        <v>0</v>
      </c>
      <c r="AM1460">
        <v>0</v>
      </c>
      <c r="AN1460">
        <v>0</v>
      </c>
      <c r="AO1460" t="s">
        <v>32</v>
      </c>
      <c r="AP1460" t="s">
        <v>32</v>
      </c>
    </row>
    <row r="1461" spans="1:42" x14ac:dyDescent="0.25">
      <c r="A1461">
        <v>201609</v>
      </c>
      <c r="B1461" t="str">
        <f t="shared" si="308"/>
        <v>2016-II</v>
      </c>
      <c r="C1461" t="s">
        <v>1518</v>
      </c>
      <c r="D1461" t="s">
        <v>1518</v>
      </c>
      <c r="E1461">
        <v>30146349</v>
      </c>
      <c r="F1461" t="s">
        <v>29</v>
      </c>
      <c r="G1461">
        <v>0</v>
      </c>
      <c r="H1461">
        <v>0</v>
      </c>
      <c r="I1461">
        <v>0</v>
      </c>
      <c r="J1461">
        <f t="shared" si="309"/>
        <v>0</v>
      </c>
      <c r="K1461" t="str">
        <f t="shared" si="310"/>
        <v>Modelamiento</v>
      </c>
      <c r="L1461">
        <f t="shared" si="311"/>
        <v>0</v>
      </c>
      <c r="M1461">
        <v>36</v>
      </c>
      <c r="N1461" t="str">
        <f t="shared" si="312"/>
        <v>&lt;=40</v>
      </c>
      <c r="O1461" t="s">
        <v>56</v>
      </c>
      <c r="P1461" t="s">
        <v>39</v>
      </c>
      <c r="Q1461">
        <v>48696</v>
      </c>
      <c r="R1461">
        <v>1650</v>
      </c>
      <c r="S1461" t="str">
        <f t="shared" si="313"/>
        <v>&lt;=2000</v>
      </c>
      <c r="T1461">
        <v>1655.94</v>
      </c>
      <c r="U1461" t="str">
        <f t="shared" si="314"/>
        <v>&gt;1500</v>
      </c>
      <c r="V1461" t="s">
        <v>614</v>
      </c>
      <c r="W1461">
        <v>48356</v>
      </c>
      <c r="X1461" s="12">
        <f t="shared" si="315"/>
        <v>3.4121929026387623E-2</v>
      </c>
      <c r="Y1461" t="str">
        <f t="shared" si="316"/>
        <v>&lt;=0.04</v>
      </c>
      <c r="Z1461" t="s">
        <v>32</v>
      </c>
      <c r="AA1461">
        <v>9</v>
      </c>
      <c r="AB1461" t="s">
        <v>32</v>
      </c>
      <c r="AC1461" t="str">
        <f t="shared" si="317"/>
        <v/>
      </c>
      <c r="AD1461" t="s">
        <v>32</v>
      </c>
      <c r="AE1461" t="str">
        <f t="shared" si="318"/>
        <v/>
      </c>
      <c r="AF1461" t="s">
        <v>32</v>
      </c>
      <c r="AG1461" t="str">
        <f t="shared" si="319"/>
        <v/>
      </c>
      <c r="AH1461" t="s">
        <v>32</v>
      </c>
      <c r="AI1461" t="str">
        <f t="shared" si="320"/>
        <v/>
      </c>
      <c r="AJ1461" t="s">
        <v>32</v>
      </c>
      <c r="AK1461" t="str">
        <f t="shared" si="321"/>
        <v/>
      </c>
      <c r="AL1461">
        <v>0</v>
      </c>
      <c r="AM1461">
        <v>0</v>
      </c>
      <c r="AN1461">
        <v>0</v>
      </c>
      <c r="AO1461" t="s">
        <v>32</v>
      </c>
      <c r="AP1461" t="s">
        <v>32</v>
      </c>
    </row>
    <row r="1462" spans="1:42" x14ac:dyDescent="0.25">
      <c r="A1462">
        <v>201609</v>
      </c>
      <c r="B1462" t="str">
        <f t="shared" si="308"/>
        <v>2016-II</v>
      </c>
      <c r="C1462" t="s">
        <v>1519</v>
      </c>
      <c r="D1462" t="s">
        <v>1519</v>
      </c>
      <c r="E1462">
        <v>30143433</v>
      </c>
      <c r="F1462" t="s">
        <v>29</v>
      </c>
      <c r="G1462">
        <v>1</v>
      </c>
      <c r="H1462">
        <v>0</v>
      </c>
      <c r="I1462">
        <v>0</v>
      </c>
      <c r="J1462">
        <f t="shared" si="309"/>
        <v>0</v>
      </c>
      <c r="K1462" t="str">
        <f t="shared" si="310"/>
        <v>Modelamiento</v>
      </c>
      <c r="L1462">
        <f t="shared" si="311"/>
        <v>0</v>
      </c>
      <c r="M1462">
        <v>48</v>
      </c>
      <c r="N1462" t="str">
        <f t="shared" si="312"/>
        <v>&lt;=50</v>
      </c>
      <c r="O1462" t="s">
        <v>56</v>
      </c>
      <c r="P1462" t="s">
        <v>39</v>
      </c>
      <c r="Q1462">
        <v>27721</v>
      </c>
      <c r="R1462">
        <v>0</v>
      </c>
      <c r="S1462" t="str">
        <f t="shared" si="313"/>
        <v>=0</v>
      </c>
      <c r="T1462">
        <v>1633.04</v>
      </c>
      <c r="U1462" t="str">
        <f t="shared" si="314"/>
        <v>&gt;1500</v>
      </c>
      <c r="V1462" t="s">
        <v>32</v>
      </c>
      <c r="W1462">
        <v>27721</v>
      </c>
      <c r="X1462" s="12">
        <f t="shared" si="315"/>
        <v>0</v>
      </c>
      <c r="Y1462" t="str">
        <f t="shared" si="316"/>
        <v>=0</v>
      </c>
      <c r="Z1462" t="s">
        <v>32</v>
      </c>
      <c r="AA1462">
        <v>9</v>
      </c>
      <c r="AB1462" t="s">
        <v>32</v>
      </c>
      <c r="AC1462" t="str">
        <f t="shared" si="317"/>
        <v/>
      </c>
      <c r="AD1462" t="s">
        <v>32</v>
      </c>
      <c r="AE1462" t="str">
        <f t="shared" si="318"/>
        <v/>
      </c>
      <c r="AF1462" t="s">
        <v>32</v>
      </c>
      <c r="AG1462" t="str">
        <f t="shared" si="319"/>
        <v/>
      </c>
      <c r="AH1462" t="s">
        <v>32</v>
      </c>
      <c r="AI1462" t="str">
        <f t="shared" si="320"/>
        <v/>
      </c>
      <c r="AJ1462" t="s">
        <v>32</v>
      </c>
      <c r="AK1462" t="str">
        <f t="shared" si="321"/>
        <v/>
      </c>
      <c r="AL1462">
        <v>0</v>
      </c>
      <c r="AM1462">
        <v>0</v>
      </c>
      <c r="AN1462">
        <v>0</v>
      </c>
      <c r="AO1462" t="s">
        <v>32</v>
      </c>
      <c r="AP1462" t="s">
        <v>32</v>
      </c>
    </row>
    <row r="1463" spans="1:42" x14ac:dyDescent="0.25">
      <c r="A1463">
        <v>201609</v>
      </c>
      <c r="B1463" t="str">
        <f t="shared" si="308"/>
        <v>2016-II</v>
      </c>
      <c r="C1463" t="s">
        <v>1520</v>
      </c>
      <c r="D1463" t="s">
        <v>1520</v>
      </c>
      <c r="E1463">
        <v>30148303</v>
      </c>
      <c r="F1463" t="s">
        <v>29</v>
      </c>
      <c r="G1463">
        <v>1</v>
      </c>
      <c r="H1463">
        <v>0</v>
      </c>
      <c r="I1463">
        <v>0</v>
      </c>
      <c r="J1463">
        <f t="shared" si="309"/>
        <v>0</v>
      </c>
      <c r="K1463" t="str">
        <f t="shared" si="310"/>
        <v>Modelamiento</v>
      </c>
      <c r="L1463">
        <f t="shared" si="311"/>
        <v>0</v>
      </c>
      <c r="M1463">
        <v>21</v>
      </c>
      <c r="N1463" t="str">
        <f t="shared" si="312"/>
        <v>&lt;=25</v>
      </c>
      <c r="O1463" t="s">
        <v>56</v>
      </c>
      <c r="P1463" t="s">
        <v>39</v>
      </c>
      <c r="Q1463">
        <v>43362</v>
      </c>
      <c r="R1463">
        <v>1800</v>
      </c>
      <c r="S1463" t="str">
        <f t="shared" si="313"/>
        <v>&lt;=2000</v>
      </c>
      <c r="T1463">
        <v>1470.91</v>
      </c>
      <c r="U1463" t="str">
        <f t="shared" si="314"/>
        <v>&lt;=1500</v>
      </c>
      <c r="V1463" t="s">
        <v>614</v>
      </c>
      <c r="W1463">
        <v>43172</v>
      </c>
      <c r="X1463" s="12">
        <f t="shared" si="315"/>
        <v>4.1693690354859633E-2</v>
      </c>
      <c r="Y1463" t="str">
        <f t="shared" si="316"/>
        <v>&lt;=0.05</v>
      </c>
      <c r="Z1463" t="s">
        <v>32</v>
      </c>
      <c r="AA1463">
        <v>9</v>
      </c>
      <c r="AB1463" t="s">
        <v>32</v>
      </c>
      <c r="AC1463" t="str">
        <f t="shared" si="317"/>
        <v/>
      </c>
      <c r="AD1463" t="s">
        <v>32</v>
      </c>
      <c r="AE1463" t="str">
        <f t="shared" si="318"/>
        <v/>
      </c>
      <c r="AF1463" t="s">
        <v>32</v>
      </c>
      <c r="AG1463" t="str">
        <f t="shared" si="319"/>
        <v/>
      </c>
      <c r="AH1463" t="s">
        <v>32</v>
      </c>
      <c r="AI1463" t="str">
        <f t="shared" si="320"/>
        <v/>
      </c>
      <c r="AJ1463" t="s">
        <v>32</v>
      </c>
      <c r="AK1463" t="str">
        <f t="shared" si="321"/>
        <v/>
      </c>
      <c r="AL1463">
        <v>0</v>
      </c>
      <c r="AM1463">
        <v>0</v>
      </c>
      <c r="AN1463">
        <v>0</v>
      </c>
      <c r="AO1463" t="s">
        <v>32</v>
      </c>
      <c r="AP1463" t="s">
        <v>32</v>
      </c>
    </row>
    <row r="1464" spans="1:42" x14ac:dyDescent="0.25">
      <c r="A1464">
        <v>201609</v>
      </c>
      <c r="B1464" t="str">
        <f t="shared" si="308"/>
        <v>2016-II</v>
      </c>
      <c r="C1464" t="s">
        <v>1521</v>
      </c>
      <c r="D1464" t="s">
        <v>1521</v>
      </c>
      <c r="E1464">
        <v>30140402</v>
      </c>
      <c r="F1464" t="s">
        <v>29</v>
      </c>
      <c r="G1464">
        <v>0</v>
      </c>
      <c r="H1464">
        <v>0</v>
      </c>
      <c r="I1464">
        <v>0</v>
      </c>
      <c r="J1464">
        <f t="shared" si="309"/>
        <v>0</v>
      </c>
      <c r="K1464" t="str">
        <f t="shared" si="310"/>
        <v>Modelamiento</v>
      </c>
      <c r="L1464">
        <f t="shared" si="311"/>
        <v>0</v>
      </c>
      <c r="M1464">
        <v>56</v>
      </c>
      <c r="N1464" t="str">
        <f t="shared" si="312"/>
        <v>&lt;=60</v>
      </c>
      <c r="O1464" t="s">
        <v>56</v>
      </c>
      <c r="P1464" t="s">
        <v>39</v>
      </c>
      <c r="Q1464">
        <v>46542</v>
      </c>
      <c r="R1464">
        <v>1500</v>
      </c>
      <c r="S1464" t="str">
        <f t="shared" si="313"/>
        <v>&lt;=1500</v>
      </c>
      <c r="T1464">
        <v>1580.74</v>
      </c>
      <c r="U1464" t="str">
        <f t="shared" si="314"/>
        <v>&gt;1500</v>
      </c>
      <c r="V1464" t="s">
        <v>589</v>
      </c>
      <c r="W1464">
        <v>46052</v>
      </c>
      <c r="X1464" s="12">
        <f t="shared" si="315"/>
        <v>3.2571875271432293E-2</v>
      </c>
      <c r="Y1464" t="str">
        <f t="shared" si="316"/>
        <v>&lt;=0.04</v>
      </c>
      <c r="Z1464" t="s">
        <v>32</v>
      </c>
      <c r="AA1464">
        <v>9</v>
      </c>
      <c r="AB1464" t="s">
        <v>32</v>
      </c>
      <c r="AC1464" t="str">
        <f t="shared" si="317"/>
        <v/>
      </c>
      <c r="AD1464" t="s">
        <v>32</v>
      </c>
      <c r="AE1464" t="str">
        <f t="shared" si="318"/>
        <v/>
      </c>
      <c r="AF1464" t="s">
        <v>32</v>
      </c>
      <c r="AG1464" t="str">
        <f t="shared" si="319"/>
        <v/>
      </c>
      <c r="AH1464" t="s">
        <v>32</v>
      </c>
      <c r="AI1464" t="str">
        <f t="shared" si="320"/>
        <v/>
      </c>
      <c r="AJ1464" t="s">
        <v>32</v>
      </c>
      <c r="AK1464" t="str">
        <f t="shared" si="321"/>
        <v/>
      </c>
      <c r="AL1464">
        <v>0</v>
      </c>
      <c r="AM1464">
        <v>0</v>
      </c>
      <c r="AN1464">
        <v>0</v>
      </c>
      <c r="AO1464" t="s">
        <v>32</v>
      </c>
      <c r="AP1464" t="s">
        <v>32</v>
      </c>
    </row>
    <row r="1465" spans="1:42" x14ac:dyDescent="0.25">
      <c r="A1465">
        <v>201609</v>
      </c>
      <c r="B1465" t="str">
        <f t="shared" si="308"/>
        <v>2016-II</v>
      </c>
      <c r="C1465" t="s">
        <v>1522</v>
      </c>
      <c r="D1465" t="s">
        <v>1522</v>
      </c>
      <c r="E1465">
        <v>30149244</v>
      </c>
      <c r="F1465" t="s">
        <v>29</v>
      </c>
      <c r="G1465">
        <v>0</v>
      </c>
      <c r="H1465">
        <v>0</v>
      </c>
      <c r="I1465">
        <v>0</v>
      </c>
      <c r="J1465">
        <f t="shared" si="309"/>
        <v>0</v>
      </c>
      <c r="K1465" t="str">
        <f t="shared" si="310"/>
        <v>Modelamiento</v>
      </c>
      <c r="L1465">
        <f t="shared" si="311"/>
        <v>0</v>
      </c>
      <c r="M1465">
        <v>31</v>
      </c>
      <c r="N1465" t="str">
        <f t="shared" si="312"/>
        <v>&lt;=35</v>
      </c>
      <c r="O1465" t="s">
        <v>56</v>
      </c>
      <c r="P1465" t="s">
        <v>31</v>
      </c>
      <c r="Q1465">
        <v>34886</v>
      </c>
      <c r="R1465">
        <v>1099</v>
      </c>
      <c r="S1465" t="str">
        <f t="shared" si="313"/>
        <v>&lt;=1500</v>
      </c>
      <c r="T1465">
        <v>1000.5</v>
      </c>
      <c r="U1465" t="str">
        <f t="shared" si="314"/>
        <v>&lt;=1100</v>
      </c>
      <c r="V1465" t="s">
        <v>585</v>
      </c>
      <c r="W1465">
        <v>33995</v>
      </c>
      <c r="X1465" s="12">
        <f t="shared" si="315"/>
        <v>3.2328283571113399E-2</v>
      </c>
      <c r="Y1465" t="str">
        <f t="shared" si="316"/>
        <v>&lt;=0.04</v>
      </c>
      <c r="Z1465" t="s">
        <v>32</v>
      </c>
      <c r="AA1465">
        <v>4</v>
      </c>
      <c r="AB1465">
        <v>994</v>
      </c>
      <c r="AC1465" t="str">
        <f t="shared" si="317"/>
        <v>&lt;=1000</v>
      </c>
      <c r="AD1465">
        <v>1010</v>
      </c>
      <c r="AE1465" t="str">
        <f t="shared" si="318"/>
        <v>&gt;120</v>
      </c>
      <c r="AF1465">
        <v>994</v>
      </c>
      <c r="AG1465" t="str">
        <f t="shared" si="319"/>
        <v>&lt;=1000</v>
      </c>
      <c r="AH1465" t="s">
        <v>32</v>
      </c>
      <c r="AI1465" t="str">
        <f t="shared" si="320"/>
        <v/>
      </c>
      <c r="AJ1465" t="s">
        <v>32</v>
      </c>
      <c r="AK1465" t="str">
        <f t="shared" si="321"/>
        <v/>
      </c>
      <c r="AL1465">
        <v>12</v>
      </c>
      <c r="AM1465">
        <v>0</v>
      </c>
      <c r="AN1465">
        <v>12</v>
      </c>
      <c r="AO1465" t="s">
        <v>32</v>
      </c>
      <c r="AP1465">
        <v>1</v>
      </c>
    </row>
    <row r="1466" spans="1:42" x14ac:dyDescent="0.25">
      <c r="A1466">
        <v>201609</v>
      </c>
      <c r="B1466" t="str">
        <f t="shared" si="308"/>
        <v>2016-II</v>
      </c>
      <c r="C1466" t="s">
        <v>1523</v>
      </c>
      <c r="D1466" t="s">
        <v>1523</v>
      </c>
      <c r="E1466">
        <v>30149043</v>
      </c>
      <c r="F1466" t="s">
        <v>29</v>
      </c>
      <c r="G1466">
        <v>0</v>
      </c>
      <c r="H1466">
        <v>0</v>
      </c>
      <c r="I1466">
        <v>0</v>
      </c>
      <c r="J1466">
        <f t="shared" si="309"/>
        <v>0</v>
      </c>
      <c r="K1466" t="str">
        <f t="shared" si="310"/>
        <v>Modelamiento</v>
      </c>
      <c r="L1466">
        <f t="shared" si="311"/>
        <v>0</v>
      </c>
      <c r="M1466">
        <v>28</v>
      </c>
      <c r="N1466" t="str">
        <f t="shared" si="312"/>
        <v>&lt;=30</v>
      </c>
      <c r="O1466" t="s">
        <v>56</v>
      </c>
      <c r="P1466" t="s">
        <v>39</v>
      </c>
      <c r="Q1466">
        <v>34450</v>
      </c>
      <c r="R1466">
        <v>999</v>
      </c>
      <c r="S1466" t="str">
        <f t="shared" si="313"/>
        <v>&lt;=1000</v>
      </c>
      <c r="T1466">
        <v>1104.57</v>
      </c>
      <c r="U1466" t="str">
        <f t="shared" si="314"/>
        <v>&lt;=1200</v>
      </c>
      <c r="V1466" t="s">
        <v>585</v>
      </c>
      <c r="W1466">
        <v>33459</v>
      </c>
      <c r="X1466" s="12">
        <f t="shared" si="315"/>
        <v>2.9857437460772886E-2</v>
      </c>
      <c r="Y1466" t="str">
        <f t="shared" si="316"/>
        <v>&lt;=0.03</v>
      </c>
      <c r="Z1466" t="s">
        <v>32</v>
      </c>
      <c r="AA1466">
        <v>0</v>
      </c>
      <c r="AB1466">
        <v>4287.01</v>
      </c>
      <c r="AC1466" t="str">
        <f t="shared" si="317"/>
        <v>&lt;=5000</v>
      </c>
      <c r="AD1466">
        <v>0</v>
      </c>
      <c r="AE1466" t="str">
        <f t="shared" si="318"/>
        <v>=0</v>
      </c>
      <c r="AF1466">
        <v>0</v>
      </c>
      <c r="AG1466" t="str">
        <f t="shared" si="319"/>
        <v>&lt;=500</v>
      </c>
      <c r="AH1466">
        <v>8890.5400000000009</v>
      </c>
      <c r="AI1466" t="str">
        <f t="shared" si="320"/>
        <v>&gt;5000</v>
      </c>
      <c r="AJ1466">
        <v>0.49830000000000002</v>
      </c>
      <c r="AK1466" t="str">
        <f t="shared" si="321"/>
        <v>&lt;=0.5</v>
      </c>
      <c r="AL1466">
        <v>12</v>
      </c>
      <c r="AM1466">
        <v>12</v>
      </c>
      <c r="AN1466">
        <v>0</v>
      </c>
      <c r="AO1466">
        <v>1</v>
      </c>
      <c r="AP1466" t="s">
        <v>32</v>
      </c>
    </row>
    <row r="1467" spans="1:42" x14ac:dyDescent="0.25">
      <c r="A1467">
        <v>201609</v>
      </c>
      <c r="B1467" t="str">
        <f t="shared" si="308"/>
        <v>2016-II</v>
      </c>
      <c r="C1467" t="s">
        <v>1524</v>
      </c>
      <c r="D1467" t="s">
        <v>1524</v>
      </c>
      <c r="E1467">
        <v>30147623</v>
      </c>
      <c r="F1467" t="s">
        <v>29</v>
      </c>
      <c r="G1467">
        <v>0</v>
      </c>
      <c r="H1467">
        <v>0</v>
      </c>
      <c r="I1467">
        <v>0</v>
      </c>
      <c r="J1467">
        <f t="shared" si="309"/>
        <v>0</v>
      </c>
      <c r="K1467" t="str">
        <f t="shared" si="310"/>
        <v>Modelamiento</v>
      </c>
      <c r="L1467">
        <f t="shared" si="311"/>
        <v>0</v>
      </c>
      <c r="M1467">
        <v>60</v>
      </c>
      <c r="N1467" t="str">
        <f t="shared" si="312"/>
        <v>&lt;=60</v>
      </c>
      <c r="O1467" t="s">
        <v>72</v>
      </c>
      <c r="P1467" t="s">
        <v>35</v>
      </c>
      <c r="Q1467">
        <v>39630</v>
      </c>
      <c r="R1467">
        <v>1500</v>
      </c>
      <c r="S1467" t="str">
        <f t="shared" si="313"/>
        <v>&lt;=1500</v>
      </c>
      <c r="T1467">
        <v>1340.98</v>
      </c>
      <c r="U1467" t="str">
        <f t="shared" si="314"/>
        <v>&lt;=1400</v>
      </c>
      <c r="V1467" t="s">
        <v>601</v>
      </c>
      <c r="W1467">
        <v>39140</v>
      </c>
      <c r="X1467" s="12">
        <f t="shared" si="315"/>
        <v>3.8323965252938172E-2</v>
      </c>
      <c r="Y1467" t="str">
        <f t="shared" si="316"/>
        <v>&lt;=0.04</v>
      </c>
      <c r="Z1467" t="s">
        <v>32</v>
      </c>
      <c r="AA1467">
        <v>9</v>
      </c>
      <c r="AB1467" t="s">
        <v>32</v>
      </c>
      <c r="AC1467" t="str">
        <f t="shared" si="317"/>
        <v/>
      </c>
      <c r="AD1467" t="s">
        <v>32</v>
      </c>
      <c r="AE1467" t="str">
        <f t="shared" si="318"/>
        <v/>
      </c>
      <c r="AF1467" t="s">
        <v>32</v>
      </c>
      <c r="AG1467" t="str">
        <f t="shared" si="319"/>
        <v/>
      </c>
      <c r="AH1467" t="s">
        <v>32</v>
      </c>
      <c r="AI1467" t="str">
        <f t="shared" si="320"/>
        <v/>
      </c>
      <c r="AJ1467" t="s">
        <v>32</v>
      </c>
      <c r="AK1467" t="str">
        <f t="shared" si="321"/>
        <v/>
      </c>
      <c r="AL1467">
        <v>0</v>
      </c>
      <c r="AM1467">
        <v>0</v>
      </c>
      <c r="AN1467">
        <v>0</v>
      </c>
      <c r="AO1467" t="s">
        <v>32</v>
      </c>
      <c r="AP1467" t="s">
        <v>32</v>
      </c>
    </row>
    <row r="1468" spans="1:42" x14ac:dyDescent="0.25">
      <c r="A1468">
        <v>201609</v>
      </c>
      <c r="B1468" t="str">
        <f t="shared" si="308"/>
        <v>2016-II</v>
      </c>
      <c r="C1468" t="s">
        <v>1525</v>
      </c>
      <c r="D1468" t="s">
        <v>1525</v>
      </c>
      <c r="E1468">
        <v>30148121</v>
      </c>
      <c r="F1468" t="s">
        <v>29</v>
      </c>
      <c r="G1468">
        <v>0</v>
      </c>
      <c r="H1468">
        <v>0</v>
      </c>
      <c r="I1468">
        <v>0</v>
      </c>
      <c r="J1468">
        <f t="shared" si="309"/>
        <v>0</v>
      </c>
      <c r="K1468" t="str">
        <f t="shared" si="310"/>
        <v>Modelamiento</v>
      </c>
      <c r="L1468">
        <f t="shared" si="311"/>
        <v>0</v>
      </c>
      <c r="M1468">
        <v>48</v>
      </c>
      <c r="N1468" t="str">
        <f t="shared" si="312"/>
        <v>&lt;=50</v>
      </c>
      <c r="O1468" t="s">
        <v>56</v>
      </c>
      <c r="P1468" t="s">
        <v>39</v>
      </c>
      <c r="Q1468">
        <v>42222</v>
      </c>
      <c r="R1468">
        <v>1500</v>
      </c>
      <c r="S1468" t="str">
        <f t="shared" si="313"/>
        <v>&lt;=1500</v>
      </c>
      <c r="T1468">
        <v>1429.57</v>
      </c>
      <c r="U1468" t="str">
        <f t="shared" si="314"/>
        <v>&lt;=1500</v>
      </c>
      <c r="V1468" t="s">
        <v>612</v>
      </c>
      <c r="W1468">
        <v>41732</v>
      </c>
      <c r="X1468" s="12">
        <f t="shared" si="315"/>
        <v>3.5943640371896866E-2</v>
      </c>
      <c r="Y1468" t="str">
        <f t="shared" si="316"/>
        <v>&lt;=0.04</v>
      </c>
      <c r="Z1468" t="s">
        <v>32</v>
      </c>
      <c r="AA1468">
        <v>4</v>
      </c>
      <c r="AB1468">
        <v>1925.94</v>
      </c>
      <c r="AC1468" t="str">
        <f t="shared" si="317"/>
        <v>&lt;=2000</v>
      </c>
      <c r="AD1468">
        <v>6967</v>
      </c>
      <c r="AE1468" t="str">
        <f t="shared" si="318"/>
        <v>&gt;120</v>
      </c>
      <c r="AF1468">
        <v>1925.94</v>
      </c>
      <c r="AG1468" t="str">
        <f t="shared" si="319"/>
        <v>&lt;=2000</v>
      </c>
      <c r="AH1468" t="s">
        <v>32</v>
      </c>
      <c r="AI1468" t="str">
        <f t="shared" si="320"/>
        <v/>
      </c>
      <c r="AJ1468" t="s">
        <v>32</v>
      </c>
      <c r="AK1468" t="str">
        <f t="shared" si="321"/>
        <v/>
      </c>
      <c r="AL1468">
        <v>12</v>
      </c>
      <c r="AM1468">
        <v>0</v>
      </c>
      <c r="AN1468">
        <v>12</v>
      </c>
      <c r="AO1468" t="s">
        <v>32</v>
      </c>
      <c r="AP1468">
        <v>1</v>
      </c>
    </row>
    <row r="1469" spans="1:42" x14ac:dyDescent="0.25">
      <c r="A1469">
        <v>201609</v>
      </c>
      <c r="B1469" t="str">
        <f t="shared" si="308"/>
        <v>2016-II</v>
      </c>
      <c r="C1469" t="s">
        <v>1526</v>
      </c>
      <c r="D1469" t="s">
        <v>1526</v>
      </c>
      <c r="E1469">
        <v>30145552</v>
      </c>
      <c r="F1469" t="s">
        <v>29</v>
      </c>
      <c r="G1469">
        <v>0</v>
      </c>
      <c r="H1469">
        <v>0</v>
      </c>
      <c r="I1469">
        <v>0</v>
      </c>
      <c r="J1469">
        <f t="shared" si="309"/>
        <v>0</v>
      </c>
      <c r="K1469" t="str">
        <f t="shared" si="310"/>
        <v>Modelamiento</v>
      </c>
      <c r="L1469">
        <f t="shared" si="311"/>
        <v>0</v>
      </c>
      <c r="M1469">
        <v>39</v>
      </c>
      <c r="N1469" t="str">
        <f t="shared" si="312"/>
        <v>&lt;=40</v>
      </c>
      <c r="O1469" t="s">
        <v>56</v>
      </c>
      <c r="P1469" t="s">
        <v>35</v>
      </c>
      <c r="Q1469">
        <v>34885</v>
      </c>
      <c r="R1469">
        <v>1100</v>
      </c>
      <c r="S1469" t="str">
        <f t="shared" si="313"/>
        <v>&lt;=1500</v>
      </c>
      <c r="T1469">
        <v>999.23</v>
      </c>
      <c r="U1469" t="str">
        <f t="shared" si="314"/>
        <v>&lt;=1000</v>
      </c>
      <c r="V1469" t="s">
        <v>585</v>
      </c>
      <c r="W1469">
        <v>33995</v>
      </c>
      <c r="X1469" s="12">
        <f t="shared" si="315"/>
        <v>3.2357699661714957E-2</v>
      </c>
      <c r="Y1469" t="str">
        <f t="shared" si="316"/>
        <v>&lt;=0.04</v>
      </c>
      <c r="Z1469" t="s">
        <v>32</v>
      </c>
      <c r="AA1469">
        <v>4</v>
      </c>
      <c r="AB1469">
        <v>3790.67</v>
      </c>
      <c r="AC1469" t="str">
        <f t="shared" si="317"/>
        <v>&lt;=4000</v>
      </c>
      <c r="AD1469">
        <v>984</v>
      </c>
      <c r="AE1469" t="str">
        <f t="shared" si="318"/>
        <v>&gt;120</v>
      </c>
      <c r="AF1469">
        <v>2042.96</v>
      </c>
      <c r="AG1469" t="str">
        <f t="shared" si="319"/>
        <v>&lt;=3000</v>
      </c>
      <c r="AH1469">
        <v>4584.9399999999996</v>
      </c>
      <c r="AI1469" t="str">
        <f t="shared" si="320"/>
        <v>&lt;=5000</v>
      </c>
      <c r="AJ1469">
        <v>0.75080000000000002</v>
      </c>
      <c r="AK1469" t="str">
        <f t="shared" si="321"/>
        <v>&lt;=0.8</v>
      </c>
      <c r="AL1469">
        <v>11</v>
      </c>
      <c r="AM1469">
        <v>1</v>
      </c>
      <c r="AN1469">
        <v>0</v>
      </c>
      <c r="AO1469">
        <v>2</v>
      </c>
      <c r="AP1469" t="s">
        <v>32</v>
      </c>
    </row>
    <row r="1470" spans="1:42" x14ac:dyDescent="0.25">
      <c r="A1470">
        <v>201609</v>
      </c>
      <c r="B1470" t="str">
        <f t="shared" si="308"/>
        <v>2016-II</v>
      </c>
      <c r="C1470" t="s">
        <v>1527</v>
      </c>
      <c r="D1470" t="s">
        <v>1527</v>
      </c>
      <c r="E1470">
        <v>30147728</v>
      </c>
      <c r="F1470" t="s">
        <v>29</v>
      </c>
      <c r="G1470">
        <v>0</v>
      </c>
      <c r="H1470">
        <v>0</v>
      </c>
      <c r="I1470">
        <v>0</v>
      </c>
      <c r="J1470">
        <f t="shared" si="309"/>
        <v>0</v>
      </c>
      <c r="K1470" t="str">
        <f t="shared" si="310"/>
        <v>Modelamiento</v>
      </c>
      <c r="L1470">
        <f t="shared" si="311"/>
        <v>0</v>
      </c>
      <c r="M1470">
        <v>40</v>
      </c>
      <c r="N1470" t="str">
        <f t="shared" si="312"/>
        <v>&lt;=40</v>
      </c>
      <c r="O1470" t="s">
        <v>56</v>
      </c>
      <c r="P1470" t="s">
        <v>35</v>
      </c>
      <c r="Q1470">
        <v>34986</v>
      </c>
      <c r="R1470">
        <v>999</v>
      </c>
      <c r="S1470" t="str">
        <f t="shared" si="313"/>
        <v>&lt;=1000</v>
      </c>
      <c r="T1470">
        <v>1013.52</v>
      </c>
      <c r="U1470" t="str">
        <f t="shared" si="314"/>
        <v>&lt;=1100</v>
      </c>
      <c r="V1470" t="s">
        <v>585</v>
      </c>
      <c r="W1470">
        <v>33995</v>
      </c>
      <c r="X1470" s="12">
        <f t="shared" si="315"/>
        <v>2.9386674510957493E-2</v>
      </c>
      <c r="Y1470" t="str">
        <f t="shared" si="316"/>
        <v>&lt;=0.03</v>
      </c>
      <c r="Z1470" t="s">
        <v>32</v>
      </c>
      <c r="AA1470">
        <v>0</v>
      </c>
      <c r="AB1470">
        <v>17505.490000000002</v>
      </c>
      <c r="AC1470" t="str">
        <f t="shared" si="317"/>
        <v>&gt;5000</v>
      </c>
      <c r="AD1470">
        <v>10</v>
      </c>
      <c r="AE1470" t="str">
        <f t="shared" si="318"/>
        <v>&lt;=30</v>
      </c>
      <c r="AF1470">
        <v>0</v>
      </c>
      <c r="AG1470" t="str">
        <f t="shared" si="319"/>
        <v>&lt;=500</v>
      </c>
      <c r="AH1470">
        <v>5700</v>
      </c>
      <c r="AI1470" t="str">
        <f t="shared" si="320"/>
        <v>&gt;5000</v>
      </c>
      <c r="AJ1470">
        <v>0.96699999999999997</v>
      </c>
      <c r="AK1470" t="str">
        <f t="shared" si="321"/>
        <v>&gt;0.9</v>
      </c>
      <c r="AL1470">
        <v>12</v>
      </c>
      <c r="AM1470">
        <v>11</v>
      </c>
      <c r="AN1470">
        <v>0</v>
      </c>
      <c r="AO1470">
        <v>1</v>
      </c>
      <c r="AP1470" t="s">
        <v>32</v>
      </c>
    </row>
    <row r="1471" spans="1:42" x14ac:dyDescent="0.25">
      <c r="A1471">
        <v>201609</v>
      </c>
      <c r="B1471" t="str">
        <f t="shared" si="308"/>
        <v>2016-II</v>
      </c>
      <c r="C1471" t="s">
        <v>1528</v>
      </c>
      <c r="D1471" t="s">
        <v>1528</v>
      </c>
      <c r="E1471">
        <v>30147809</v>
      </c>
      <c r="F1471" t="s">
        <v>29</v>
      </c>
      <c r="G1471">
        <v>0</v>
      </c>
      <c r="H1471">
        <v>0</v>
      </c>
      <c r="I1471">
        <v>0</v>
      </c>
      <c r="J1471">
        <f t="shared" si="309"/>
        <v>0</v>
      </c>
      <c r="K1471" t="str">
        <f t="shared" si="310"/>
        <v>Modelamiento</v>
      </c>
      <c r="L1471">
        <f t="shared" si="311"/>
        <v>0</v>
      </c>
      <c r="M1471">
        <v>30</v>
      </c>
      <c r="N1471" t="str">
        <f t="shared" si="312"/>
        <v>&lt;=30</v>
      </c>
      <c r="O1471" t="s">
        <v>72</v>
      </c>
      <c r="P1471" t="s">
        <v>39</v>
      </c>
      <c r="Q1471">
        <v>25773</v>
      </c>
      <c r="R1471">
        <v>499</v>
      </c>
      <c r="S1471" t="str">
        <f t="shared" si="313"/>
        <v>&lt;=500</v>
      </c>
      <c r="T1471">
        <v>929.76</v>
      </c>
      <c r="U1471" t="str">
        <f t="shared" si="314"/>
        <v>&lt;=1000</v>
      </c>
      <c r="V1471" t="s">
        <v>585</v>
      </c>
      <c r="W1471">
        <v>24282</v>
      </c>
      <c r="X1471" s="12">
        <f t="shared" si="315"/>
        <v>2.0550201795568733E-2</v>
      </c>
      <c r="Y1471" t="str">
        <f t="shared" si="316"/>
        <v>&lt;=0.03</v>
      </c>
      <c r="Z1471" t="s">
        <v>32</v>
      </c>
      <c r="AA1471">
        <v>9</v>
      </c>
      <c r="AB1471" t="s">
        <v>32</v>
      </c>
      <c r="AC1471" t="str">
        <f t="shared" si="317"/>
        <v/>
      </c>
      <c r="AD1471" t="s">
        <v>32</v>
      </c>
      <c r="AE1471" t="str">
        <f t="shared" si="318"/>
        <v/>
      </c>
      <c r="AF1471" t="s">
        <v>32</v>
      </c>
      <c r="AG1471" t="str">
        <f t="shared" si="319"/>
        <v/>
      </c>
      <c r="AH1471" t="s">
        <v>32</v>
      </c>
      <c r="AI1471" t="str">
        <f t="shared" si="320"/>
        <v/>
      </c>
      <c r="AJ1471" t="s">
        <v>32</v>
      </c>
      <c r="AK1471" t="str">
        <f t="shared" si="321"/>
        <v/>
      </c>
      <c r="AL1471">
        <v>0</v>
      </c>
      <c r="AM1471">
        <v>0</v>
      </c>
      <c r="AN1471">
        <v>0</v>
      </c>
      <c r="AO1471" t="s">
        <v>32</v>
      </c>
      <c r="AP1471" t="s">
        <v>32</v>
      </c>
    </row>
    <row r="1472" spans="1:42" x14ac:dyDescent="0.25">
      <c r="A1472">
        <v>201609</v>
      </c>
      <c r="B1472" t="str">
        <f t="shared" si="308"/>
        <v>2016-II</v>
      </c>
      <c r="C1472" t="s">
        <v>1529</v>
      </c>
      <c r="D1472" t="s">
        <v>1529</v>
      </c>
      <c r="E1472">
        <v>30146922</v>
      </c>
      <c r="F1472" t="s">
        <v>29</v>
      </c>
      <c r="G1472">
        <v>1</v>
      </c>
      <c r="H1472">
        <v>0</v>
      </c>
      <c r="I1472">
        <v>0</v>
      </c>
      <c r="J1472">
        <f t="shared" si="309"/>
        <v>0</v>
      </c>
      <c r="K1472" t="str">
        <f t="shared" si="310"/>
        <v>Modelamiento</v>
      </c>
      <c r="L1472">
        <f t="shared" si="311"/>
        <v>0</v>
      </c>
      <c r="M1472">
        <v>33</v>
      </c>
      <c r="N1472" t="str">
        <f t="shared" si="312"/>
        <v>&lt;=35</v>
      </c>
      <c r="O1472" t="s">
        <v>56</v>
      </c>
      <c r="P1472" t="s">
        <v>39</v>
      </c>
      <c r="Q1472">
        <v>30630</v>
      </c>
      <c r="R1472">
        <v>499</v>
      </c>
      <c r="S1472" t="str">
        <f t="shared" si="313"/>
        <v>&lt;=500</v>
      </c>
      <c r="T1472">
        <v>982.08</v>
      </c>
      <c r="U1472" t="str">
        <f t="shared" si="314"/>
        <v>&lt;=1000</v>
      </c>
      <c r="V1472" t="s">
        <v>585</v>
      </c>
      <c r="W1472">
        <v>29139</v>
      </c>
      <c r="X1472" s="12">
        <f t="shared" si="315"/>
        <v>1.7124815539311576E-2</v>
      </c>
      <c r="Y1472" t="str">
        <f t="shared" si="316"/>
        <v>&lt;=0.02</v>
      </c>
      <c r="Z1472" t="s">
        <v>32</v>
      </c>
      <c r="AA1472">
        <v>9</v>
      </c>
      <c r="AB1472" t="s">
        <v>32</v>
      </c>
      <c r="AC1472" t="str">
        <f t="shared" si="317"/>
        <v/>
      </c>
      <c r="AD1472" t="s">
        <v>32</v>
      </c>
      <c r="AE1472" t="str">
        <f t="shared" si="318"/>
        <v/>
      </c>
      <c r="AF1472" t="s">
        <v>32</v>
      </c>
      <c r="AG1472" t="str">
        <f t="shared" si="319"/>
        <v/>
      </c>
      <c r="AH1472" t="s">
        <v>32</v>
      </c>
      <c r="AI1472" t="str">
        <f t="shared" si="320"/>
        <v/>
      </c>
      <c r="AJ1472" t="s">
        <v>32</v>
      </c>
      <c r="AK1472" t="str">
        <f t="shared" si="321"/>
        <v/>
      </c>
      <c r="AL1472">
        <v>0</v>
      </c>
      <c r="AM1472">
        <v>0</v>
      </c>
      <c r="AN1472">
        <v>0</v>
      </c>
      <c r="AO1472" t="s">
        <v>32</v>
      </c>
      <c r="AP1472" t="s">
        <v>32</v>
      </c>
    </row>
    <row r="1473" spans="1:42" x14ac:dyDescent="0.25">
      <c r="A1473">
        <v>201609</v>
      </c>
      <c r="B1473" t="str">
        <f t="shared" si="308"/>
        <v>2016-II</v>
      </c>
      <c r="C1473" t="s">
        <v>1530</v>
      </c>
      <c r="D1473" t="s">
        <v>1530</v>
      </c>
      <c r="E1473">
        <v>30148246</v>
      </c>
      <c r="F1473" t="s">
        <v>29</v>
      </c>
      <c r="G1473">
        <v>0</v>
      </c>
      <c r="H1473">
        <v>0</v>
      </c>
      <c r="I1473">
        <v>0</v>
      </c>
      <c r="J1473">
        <f t="shared" si="309"/>
        <v>0</v>
      </c>
      <c r="K1473" t="str">
        <f t="shared" si="310"/>
        <v>Modelamiento</v>
      </c>
      <c r="L1473">
        <f t="shared" si="311"/>
        <v>0</v>
      </c>
      <c r="M1473">
        <v>34</v>
      </c>
      <c r="N1473" t="str">
        <f t="shared" si="312"/>
        <v>&lt;=35</v>
      </c>
      <c r="O1473" t="s">
        <v>56</v>
      </c>
      <c r="P1473" t="s">
        <v>35</v>
      </c>
      <c r="Q1473">
        <v>34986</v>
      </c>
      <c r="R1473">
        <v>999</v>
      </c>
      <c r="S1473" t="str">
        <f t="shared" si="313"/>
        <v>&lt;=1000</v>
      </c>
      <c r="T1473">
        <v>1003.78</v>
      </c>
      <c r="U1473" t="str">
        <f t="shared" si="314"/>
        <v>&lt;=1100</v>
      </c>
      <c r="V1473" t="s">
        <v>585</v>
      </c>
      <c r="W1473">
        <v>33995</v>
      </c>
      <c r="X1473" s="12">
        <f t="shared" si="315"/>
        <v>2.9386674510957493E-2</v>
      </c>
      <c r="Y1473" t="str">
        <f t="shared" si="316"/>
        <v>&lt;=0.03</v>
      </c>
      <c r="Z1473" t="s">
        <v>32</v>
      </c>
      <c r="AA1473">
        <v>9</v>
      </c>
      <c r="AB1473" t="s">
        <v>32</v>
      </c>
      <c r="AC1473" t="str">
        <f t="shared" si="317"/>
        <v/>
      </c>
      <c r="AD1473" t="s">
        <v>32</v>
      </c>
      <c r="AE1473" t="str">
        <f t="shared" si="318"/>
        <v/>
      </c>
      <c r="AF1473" t="s">
        <v>32</v>
      </c>
      <c r="AG1473" t="str">
        <f t="shared" si="319"/>
        <v/>
      </c>
      <c r="AH1473" t="s">
        <v>32</v>
      </c>
      <c r="AI1473" t="str">
        <f t="shared" si="320"/>
        <v/>
      </c>
      <c r="AJ1473" t="s">
        <v>32</v>
      </c>
      <c r="AK1473" t="str">
        <f t="shared" si="321"/>
        <v/>
      </c>
      <c r="AL1473">
        <v>0</v>
      </c>
      <c r="AM1473">
        <v>0</v>
      </c>
      <c r="AN1473">
        <v>0</v>
      </c>
      <c r="AO1473" t="s">
        <v>32</v>
      </c>
      <c r="AP1473" t="s">
        <v>32</v>
      </c>
    </row>
    <row r="1474" spans="1:42" x14ac:dyDescent="0.25">
      <c r="A1474">
        <v>201609</v>
      </c>
      <c r="B1474" t="str">
        <f t="shared" si="308"/>
        <v>2016-II</v>
      </c>
      <c r="C1474" t="s">
        <v>1531</v>
      </c>
      <c r="D1474" t="s">
        <v>1531</v>
      </c>
      <c r="E1474">
        <v>30148640</v>
      </c>
      <c r="F1474" t="s">
        <v>29</v>
      </c>
      <c r="G1474">
        <v>0</v>
      </c>
      <c r="H1474">
        <v>0</v>
      </c>
      <c r="I1474">
        <v>0</v>
      </c>
      <c r="J1474">
        <f t="shared" si="309"/>
        <v>0</v>
      </c>
      <c r="K1474" t="str">
        <f t="shared" si="310"/>
        <v>Modelamiento</v>
      </c>
      <c r="L1474">
        <f t="shared" si="311"/>
        <v>0</v>
      </c>
      <c r="M1474">
        <v>46</v>
      </c>
      <c r="N1474" t="str">
        <f t="shared" si="312"/>
        <v>&lt;=50</v>
      </c>
      <c r="O1474" t="s">
        <v>56</v>
      </c>
      <c r="P1474" t="s">
        <v>31</v>
      </c>
      <c r="Q1474">
        <v>34986</v>
      </c>
      <c r="R1474">
        <v>999</v>
      </c>
      <c r="S1474" t="str">
        <f t="shared" si="313"/>
        <v>&lt;=1000</v>
      </c>
      <c r="T1474">
        <v>1001.71</v>
      </c>
      <c r="U1474" t="str">
        <f t="shared" si="314"/>
        <v>&lt;=1100</v>
      </c>
      <c r="V1474" t="s">
        <v>585</v>
      </c>
      <c r="W1474">
        <v>33995</v>
      </c>
      <c r="X1474" s="12">
        <f t="shared" si="315"/>
        <v>2.9386674510957493E-2</v>
      </c>
      <c r="Y1474" t="str">
        <f t="shared" si="316"/>
        <v>&lt;=0.03</v>
      </c>
      <c r="Z1474" t="s">
        <v>32</v>
      </c>
      <c r="AA1474">
        <v>4</v>
      </c>
      <c r="AB1474">
        <v>3142.43</v>
      </c>
      <c r="AC1474" t="str">
        <f t="shared" si="317"/>
        <v>&lt;=4000</v>
      </c>
      <c r="AD1474">
        <v>2591</v>
      </c>
      <c r="AE1474" t="str">
        <f t="shared" si="318"/>
        <v>&gt;120</v>
      </c>
      <c r="AF1474">
        <v>3142.43</v>
      </c>
      <c r="AG1474" t="str">
        <f t="shared" si="319"/>
        <v>&lt;=4000</v>
      </c>
      <c r="AH1474" t="s">
        <v>32</v>
      </c>
      <c r="AI1474" t="str">
        <f t="shared" si="320"/>
        <v/>
      </c>
      <c r="AJ1474" t="s">
        <v>32</v>
      </c>
      <c r="AK1474" t="str">
        <f t="shared" si="321"/>
        <v/>
      </c>
      <c r="AL1474">
        <v>12</v>
      </c>
      <c r="AM1474">
        <v>0</v>
      </c>
      <c r="AN1474">
        <v>12</v>
      </c>
      <c r="AO1474" t="s">
        <v>32</v>
      </c>
      <c r="AP1474">
        <v>1</v>
      </c>
    </row>
    <row r="1475" spans="1:42" x14ac:dyDescent="0.25">
      <c r="A1475">
        <v>201609</v>
      </c>
      <c r="B1475" t="str">
        <f t="shared" ref="B1475:B1538" si="322">+CONCATENATE(MID(A1475,1,4),IF(MID(A1475,5,2)*1&lt;=6,"-I","-II"))</f>
        <v>2016-II</v>
      </c>
      <c r="C1475" t="s">
        <v>1532</v>
      </c>
      <c r="D1475" t="s">
        <v>1532</v>
      </c>
      <c r="E1475">
        <v>30147051</v>
      </c>
      <c r="F1475" t="s">
        <v>29</v>
      </c>
      <c r="G1475">
        <v>0</v>
      </c>
      <c r="H1475">
        <v>0</v>
      </c>
      <c r="I1475">
        <v>0</v>
      </c>
      <c r="J1475">
        <f t="shared" ref="J1475:J1538" si="323">+IF(OR(O1475="Taxista propietario",O1475="Taxista palanca"),0,1)</f>
        <v>0</v>
      </c>
      <c r="K1475" t="str">
        <f t="shared" ref="K1475:K1538" si="324">+IF(I1475&gt;0,"Insuficiente",IF(H1475&gt;0,"Indeterminado",IF(J1475&gt;0,"Perfil","Modelamiento")))</f>
        <v>Modelamiento</v>
      </c>
      <c r="L1475">
        <f t="shared" ref="L1475:L1538" si="325">+IF(AND(A1475&gt;=201410,A1475&lt;=201908),0,1)</f>
        <v>0</v>
      </c>
      <c r="M1475">
        <v>28</v>
      </c>
      <c r="N1475" t="str">
        <f t="shared" ref="N1475:N1538" si="326">+IF(M1475&lt;=25,"&lt;=25",IF(M1475&lt;=30,"&lt;=30",IF(M1475&lt;=35,"&lt;=35",IF(M1475&lt;=40,"&lt;=40",IF(M1475&lt;=45,"&lt;=45",IF(M1475&lt;=50,"&lt;=50",IF(M1475&lt;=55,"&lt;=55",IF(M1475&lt;=60,"&lt;=60","&gt;60"))))))))</f>
        <v>&lt;=30</v>
      </c>
      <c r="O1475" t="s">
        <v>56</v>
      </c>
      <c r="P1475" t="s">
        <v>35</v>
      </c>
      <c r="Q1475">
        <v>34886</v>
      </c>
      <c r="R1475">
        <v>1099</v>
      </c>
      <c r="S1475" t="str">
        <f t="shared" ref="S1475:S1538" si="327">+IF(R1475="NULL","",IF(R1475=0,"=0",IF(R1475&lt;=500,"&lt;=500",IF(R1475&lt;=1000,"&lt;=1000",IF(R1475&lt;=1500,"&lt;=1500",IF(R1475&lt;=2000,"&lt;=2000",IF(R1475&lt;=2500,"&lt;=2500","&gt;2500")))))))</f>
        <v>&lt;=1500</v>
      </c>
      <c r="T1475">
        <v>999.67</v>
      </c>
      <c r="U1475" t="str">
        <f t="shared" ref="U1475:U1538" si="328">+IF(T1475="NULL","",IF(T1475&lt;=1000,"&lt;=1000",IF(T1475&lt;=1100,"&lt;=1100",IF(T1475&lt;=1200,"&lt;=1200",IF(T1475&lt;=1300,"&lt;=1300",IF(T1475&lt;=1400,"&lt;=1400",IF(T1475&lt;=1500,"&lt;=1500","&gt;1500")))))))</f>
        <v>&lt;=1000</v>
      </c>
      <c r="V1475" t="s">
        <v>585</v>
      </c>
      <c r="W1475">
        <v>33995</v>
      </c>
      <c r="X1475" s="12">
        <f t="shared" ref="X1475:X1538" si="329">+IFERROR(R1475/W1475,"NULL")</f>
        <v>3.2328283571113399E-2</v>
      </c>
      <c r="Y1475" t="str">
        <f t="shared" ref="Y1475:Y1538" si="330">+IF(X1475="NULL","",IF(X1475=0,"=0",IF(X1475&lt;=0.01,"&lt;=0.01",IF(X1475&lt;=0.02,"&lt;=0.02",IF(X1475&lt;=0.03,"&lt;=0.03",IF(X1475&lt;=0.04,"&lt;=0.04",IF(X1475&lt;=0.05,"&lt;=0.05",IF(X1475&lt;=0.06,"&lt;=0.06","&gt;0.06"))))))))</f>
        <v>&lt;=0.04</v>
      </c>
      <c r="Z1475" t="s">
        <v>32</v>
      </c>
      <c r="AA1475">
        <v>4</v>
      </c>
      <c r="AB1475">
        <v>1078.52</v>
      </c>
      <c r="AC1475" t="str">
        <f t="shared" ref="AC1475:AC1538" si="331">+IF(AB1475="NULL","",IF(AB1475&lt;=500,"&lt;=500",IF(AB1475&lt;=1000,"&lt;=1000",IF(AB1475&lt;=2000,"&lt;=2000",IF(AB1475&lt;=3000,"&lt;=3000",IF(AB1475&lt;=4000,"&lt;=4000",IF(AB1475&lt;=5000,"&lt;=5000","&gt;5000")))))))</f>
        <v>&lt;=2000</v>
      </c>
      <c r="AD1475">
        <v>568</v>
      </c>
      <c r="AE1475" t="str">
        <f t="shared" ref="AE1475:AE1538" si="332">+IF(AD1475="NULL","",IF(AD1475=0,"=0",IF(AD1475&lt;=8,"&lt;=8",IF(AD1475&lt;=30,"&lt;=30",IF(AD1475&lt;=60,"&lt;=60",IF(AD1475&lt;=90,"&lt;=90",IF(AD1475&lt;=120,"&lt;=120","&gt;120")))))))</f>
        <v>&gt;120</v>
      </c>
      <c r="AF1475">
        <v>916.1</v>
      </c>
      <c r="AG1475" t="str">
        <f t="shared" ref="AG1475:AG1538" si="333">+IF(AF1475="NULL","",IF(AF1475&lt;=500,"&lt;=500",IF(AF1475&lt;=1000,"&lt;=1000",IF(AF1475&lt;=2000,"&lt;=2000",IF(AF1475&lt;=3000,"&lt;=3000",IF(AF1475&lt;=4000,"&lt;=4000",IF(AF1475&lt;=5000,"&lt;=5000","&gt;5000")))))))</f>
        <v>&lt;=1000</v>
      </c>
      <c r="AH1475">
        <v>1900</v>
      </c>
      <c r="AI1475" t="str">
        <f t="shared" ref="AI1475:AI1538" si="334">+IF(AH1475="NULL","",IF(AH1475&lt;=500,"&lt;=500",IF(AH1475&lt;=1000,"&lt;=1000",IF(AH1475&lt;=2000,"&lt;=2000",IF(AH1475&lt;=3000,"&lt;=3000",IF(AH1475&lt;=4000,"&lt;=4000",IF(AH1475&lt;=5000,"&lt;=5000","&gt;5000")))))))</f>
        <v>&lt;=2000</v>
      </c>
      <c r="AJ1475">
        <v>0.20749999999999999</v>
      </c>
      <c r="AK1475" t="str">
        <f t="shared" ref="AK1475:AK1538" si="335">+IF(AJ1475="NULL","",IF(AJ1475=0,"=0",IF(AJ1475&lt;=0.1,"&lt;=0.1",IF(AJ1475&lt;=0.2,"&lt;=0.2",IF(AJ1475&lt;=0.3,"&lt;=0.3",IF(AJ1475&lt;=0.4,"&lt;=0.4",IF(AJ1475&lt;=0.5,"&lt;=0.5",IF(AJ1475&lt;=0.6,"&lt;=0.6",IF(AJ1475&lt;=0.7,"&lt;=0.7",IF(AJ1475&lt;=0.8,"&lt;=0.8",IF(AJ1475&lt;=0.9,"&lt;=0.9","&gt;0.9")))))))))))</f>
        <v>&lt;=0.3</v>
      </c>
      <c r="AL1475">
        <v>12</v>
      </c>
      <c r="AM1475">
        <v>0</v>
      </c>
      <c r="AN1475">
        <v>0</v>
      </c>
      <c r="AO1475" t="s">
        <v>32</v>
      </c>
      <c r="AP1475" t="s">
        <v>32</v>
      </c>
    </row>
    <row r="1476" spans="1:42" x14ac:dyDescent="0.25">
      <c r="A1476">
        <v>201609</v>
      </c>
      <c r="B1476" t="str">
        <f t="shared" si="322"/>
        <v>2016-II</v>
      </c>
      <c r="C1476" t="s">
        <v>1533</v>
      </c>
      <c r="D1476" t="s">
        <v>1533</v>
      </c>
      <c r="E1476">
        <v>30146428</v>
      </c>
      <c r="F1476" t="s">
        <v>29</v>
      </c>
      <c r="G1476">
        <v>0</v>
      </c>
      <c r="H1476">
        <v>0</v>
      </c>
      <c r="I1476">
        <v>0</v>
      </c>
      <c r="J1476">
        <f t="shared" si="323"/>
        <v>0</v>
      </c>
      <c r="K1476" t="str">
        <f t="shared" si="324"/>
        <v>Modelamiento</v>
      </c>
      <c r="L1476">
        <f t="shared" si="325"/>
        <v>0</v>
      </c>
      <c r="M1476">
        <v>35</v>
      </c>
      <c r="N1476" t="str">
        <f t="shared" si="326"/>
        <v>&lt;=35</v>
      </c>
      <c r="O1476" t="s">
        <v>72</v>
      </c>
      <c r="P1476" t="s">
        <v>35</v>
      </c>
      <c r="Q1476">
        <v>45758</v>
      </c>
      <c r="R1476">
        <v>1650</v>
      </c>
      <c r="S1476" t="str">
        <f t="shared" si="327"/>
        <v>&lt;=2000</v>
      </c>
      <c r="T1476">
        <v>1523.18</v>
      </c>
      <c r="U1476" t="str">
        <f t="shared" si="328"/>
        <v>&gt;1500</v>
      </c>
      <c r="V1476" t="s">
        <v>612</v>
      </c>
      <c r="W1476">
        <v>45418</v>
      </c>
      <c r="X1476" s="12">
        <f t="shared" si="329"/>
        <v>3.6329208683781762E-2</v>
      </c>
      <c r="Y1476" t="str">
        <f t="shared" si="330"/>
        <v>&lt;=0.04</v>
      </c>
      <c r="Z1476" t="s">
        <v>32</v>
      </c>
      <c r="AA1476">
        <v>9</v>
      </c>
      <c r="AB1476" t="s">
        <v>32</v>
      </c>
      <c r="AC1476" t="str">
        <f t="shared" si="331"/>
        <v/>
      </c>
      <c r="AD1476" t="s">
        <v>32</v>
      </c>
      <c r="AE1476" t="str">
        <f t="shared" si="332"/>
        <v/>
      </c>
      <c r="AF1476" t="s">
        <v>32</v>
      </c>
      <c r="AG1476" t="str">
        <f t="shared" si="333"/>
        <v/>
      </c>
      <c r="AH1476" t="s">
        <v>32</v>
      </c>
      <c r="AI1476" t="str">
        <f t="shared" si="334"/>
        <v/>
      </c>
      <c r="AJ1476" t="s">
        <v>32</v>
      </c>
      <c r="AK1476" t="str">
        <f t="shared" si="335"/>
        <v/>
      </c>
      <c r="AL1476">
        <v>0</v>
      </c>
      <c r="AM1476">
        <v>0</v>
      </c>
      <c r="AN1476">
        <v>0</v>
      </c>
      <c r="AO1476" t="s">
        <v>32</v>
      </c>
      <c r="AP1476" t="s">
        <v>32</v>
      </c>
    </row>
    <row r="1477" spans="1:42" x14ac:dyDescent="0.25">
      <c r="A1477">
        <v>201609</v>
      </c>
      <c r="B1477" t="str">
        <f t="shared" si="322"/>
        <v>2016-II</v>
      </c>
      <c r="C1477" t="s">
        <v>1534</v>
      </c>
      <c r="D1477" t="s">
        <v>1534</v>
      </c>
      <c r="E1477">
        <v>30147616</v>
      </c>
      <c r="F1477" t="s">
        <v>29</v>
      </c>
      <c r="G1477">
        <v>0</v>
      </c>
      <c r="H1477">
        <v>0</v>
      </c>
      <c r="I1477">
        <v>0</v>
      </c>
      <c r="J1477">
        <f t="shared" si="323"/>
        <v>0</v>
      </c>
      <c r="K1477" t="str">
        <f t="shared" si="324"/>
        <v>Modelamiento</v>
      </c>
      <c r="L1477">
        <f t="shared" si="325"/>
        <v>0</v>
      </c>
      <c r="M1477">
        <v>30</v>
      </c>
      <c r="N1477" t="str">
        <f t="shared" si="326"/>
        <v>&lt;=30</v>
      </c>
      <c r="O1477" t="s">
        <v>56</v>
      </c>
      <c r="P1477" t="s">
        <v>35</v>
      </c>
      <c r="Q1477">
        <v>39742</v>
      </c>
      <c r="R1477">
        <v>1100</v>
      </c>
      <c r="S1477" t="str">
        <f t="shared" si="327"/>
        <v>&lt;=1500</v>
      </c>
      <c r="T1477">
        <v>1060.5999999999999</v>
      </c>
      <c r="U1477" t="str">
        <f t="shared" si="328"/>
        <v>&lt;=1100</v>
      </c>
      <c r="V1477" t="s">
        <v>585</v>
      </c>
      <c r="W1477">
        <v>38852</v>
      </c>
      <c r="X1477" s="12">
        <f t="shared" si="329"/>
        <v>2.8312570781426953E-2</v>
      </c>
      <c r="Y1477" t="str">
        <f t="shared" si="330"/>
        <v>&lt;=0.03</v>
      </c>
      <c r="Z1477" t="s">
        <v>32</v>
      </c>
      <c r="AA1477">
        <v>4</v>
      </c>
      <c r="AB1477">
        <v>2077.5500000000002</v>
      </c>
      <c r="AC1477" t="str">
        <f t="shared" si="331"/>
        <v>&lt;=3000</v>
      </c>
      <c r="AD1477">
        <v>622</v>
      </c>
      <c r="AE1477" t="str">
        <f t="shared" si="332"/>
        <v>&gt;120</v>
      </c>
      <c r="AF1477">
        <v>2077.5500000000002</v>
      </c>
      <c r="AG1477" t="str">
        <f t="shared" si="333"/>
        <v>&lt;=3000</v>
      </c>
      <c r="AH1477" t="s">
        <v>32</v>
      </c>
      <c r="AI1477" t="str">
        <f t="shared" si="334"/>
        <v/>
      </c>
      <c r="AJ1477" t="s">
        <v>32</v>
      </c>
      <c r="AK1477" t="str">
        <f t="shared" si="335"/>
        <v/>
      </c>
      <c r="AL1477">
        <v>12</v>
      </c>
      <c r="AM1477">
        <v>0</v>
      </c>
      <c r="AN1477">
        <v>12</v>
      </c>
      <c r="AO1477" t="s">
        <v>32</v>
      </c>
      <c r="AP1477">
        <v>1</v>
      </c>
    </row>
    <row r="1478" spans="1:42" x14ac:dyDescent="0.25">
      <c r="A1478">
        <v>201609</v>
      </c>
      <c r="B1478" t="str">
        <f t="shared" si="322"/>
        <v>2016-II</v>
      </c>
      <c r="C1478" t="s">
        <v>1535</v>
      </c>
      <c r="D1478" t="s">
        <v>1535</v>
      </c>
      <c r="E1478">
        <v>30149848</v>
      </c>
      <c r="F1478" t="s">
        <v>29</v>
      </c>
      <c r="G1478">
        <v>0</v>
      </c>
      <c r="H1478">
        <v>0</v>
      </c>
      <c r="I1478">
        <v>0</v>
      </c>
      <c r="J1478">
        <f t="shared" si="323"/>
        <v>0</v>
      </c>
      <c r="K1478" t="str">
        <f t="shared" si="324"/>
        <v>Modelamiento</v>
      </c>
      <c r="L1478">
        <f t="shared" si="325"/>
        <v>0</v>
      </c>
      <c r="M1478">
        <v>51</v>
      </c>
      <c r="N1478" t="str">
        <f t="shared" si="326"/>
        <v>&lt;=55</v>
      </c>
      <c r="O1478" t="s">
        <v>56</v>
      </c>
      <c r="P1478" t="s">
        <v>39</v>
      </c>
      <c r="Q1478">
        <v>34886</v>
      </c>
      <c r="R1478">
        <v>1099</v>
      </c>
      <c r="S1478" t="str">
        <f t="shared" si="327"/>
        <v>&lt;=1500</v>
      </c>
      <c r="T1478">
        <v>1012.71</v>
      </c>
      <c r="U1478" t="str">
        <f t="shared" si="328"/>
        <v>&lt;=1100</v>
      </c>
      <c r="V1478" t="s">
        <v>585</v>
      </c>
      <c r="W1478">
        <v>33995</v>
      </c>
      <c r="X1478" s="12">
        <f t="shared" si="329"/>
        <v>3.2328283571113399E-2</v>
      </c>
      <c r="Y1478" t="str">
        <f t="shared" si="330"/>
        <v>&lt;=0.04</v>
      </c>
      <c r="Z1478" t="s">
        <v>32</v>
      </c>
      <c r="AA1478">
        <v>3</v>
      </c>
      <c r="AB1478">
        <v>596.97</v>
      </c>
      <c r="AC1478" t="str">
        <f t="shared" si="331"/>
        <v>&lt;=1000</v>
      </c>
      <c r="AD1478">
        <v>119</v>
      </c>
      <c r="AE1478" t="str">
        <f t="shared" si="332"/>
        <v>&lt;=120</v>
      </c>
      <c r="AF1478">
        <v>0</v>
      </c>
      <c r="AG1478" t="str">
        <f t="shared" si="333"/>
        <v>&lt;=500</v>
      </c>
      <c r="AH1478" t="s">
        <v>32</v>
      </c>
      <c r="AI1478" t="str">
        <f t="shared" si="334"/>
        <v/>
      </c>
      <c r="AJ1478" t="s">
        <v>32</v>
      </c>
      <c r="AK1478" t="str">
        <f t="shared" si="335"/>
        <v/>
      </c>
      <c r="AL1478">
        <v>12</v>
      </c>
      <c r="AM1478">
        <v>4</v>
      </c>
      <c r="AN1478">
        <v>0</v>
      </c>
      <c r="AO1478">
        <v>8</v>
      </c>
      <c r="AP1478" t="s">
        <v>32</v>
      </c>
    </row>
    <row r="1479" spans="1:42" x14ac:dyDescent="0.25">
      <c r="A1479">
        <v>201609</v>
      </c>
      <c r="B1479" t="str">
        <f t="shared" si="322"/>
        <v>2016-II</v>
      </c>
      <c r="C1479" t="s">
        <v>1536</v>
      </c>
      <c r="D1479" t="s">
        <v>1536</v>
      </c>
      <c r="E1479">
        <v>30146198</v>
      </c>
      <c r="F1479" t="s">
        <v>29</v>
      </c>
      <c r="G1479">
        <v>0</v>
      </c>
      <c r="H1479">
        <v>0</v>
      </c>
      <c r="I1479">
        <v>0</v>
      </c>
      <c r="J1479">
        <f t="shared" si="323"/>
        <v>0</v>
      </c>
      <c r="K1479" t="str">
        <f t="shared" si="324"/>
        <v>Modelamiento</v>
      </c>
      <c r="L1479">
        <f t="shared" si="325"/>
        <v>0</v>
      </c>
      <c r="M1479">
        <v>30</v>
      </c>
      <c r="N1479" t="str">
        <f t="shared" si="326"/>
        <v>&lt;=30</v>
      </c>
      <c r="O1479" t="s">
        <v>56</v>
      </c>
      <c r="P1479" t="s">
        <v>31</v>
      </c>
      <c r="Q1479">
        <v>34986</v>
      </c>
      <c r="R1479">
        <v>999</v>
      </c>
      <c r="S1479" t="str">
        <f t="shared" si="327"/>
        <v>&lt;=1000</v>
      </c>
      <c r="T1479">
        <v>1015.2</v>
      </c>
      <c r="U1479" t="str">
        <f t="shared" si="328"/>
        <v>&lt;=1100</v>
      </c>
      <c r="V1479" t="s">
        <v>585</v>
      </c>
      <c r="W1479">
        <v>33995</v>
      </c>
      <c r="X1479" s="12">
        <f t="shared" si="329"/>
        <v>2.9386674510957493E-2</v>
      </c>
      <c r="Y1479" t="str">
        <f t="shared" si="330"/>
        <v>&lt;=0.03</v>
      </c>
      <c r="Z1479" t="s">
        <v>32</v>
      </c>
      <c r="AA1479">
        <v>0</v>
      </c>
      <c r="AB1479">
        <v>5100</v>
      </c>
      <c r="AC1479" t="str">
        <f t="shared" si="331"/>
        <v>&gt;5000</v>
      </c>
      <c r="AD1479">
        <v>0</v>
      </c>
      <c r="AE1479" t="str">
        <f t="shared" si="332"/>
        <v>=0</v>
      </c>
      <c r="AF1479">
        <v>0</v>
      </c>
      <c r="AG1479" t="str">
        <f t="shared" si="333"/>
        <v>&lt;=500</v>
      </c>
      <c r="AH1479" t="s">
        <v>32</v>
      </c>
      <c r="AI1479" t="str">
        <f t="shared" si="334"/>
        <v/>
      </c>
      <c r="AJ1479" t="s">
        <v>32</v>
      </c>
      <c r="AK1479" t="str">
        <f t="shared" si="335"/>
        <v/>
      </c>
      <c r="AL1479">
        <v>8</v>
      </c>
      <c r="AM1479">
        <v>8</v>
      </c>
      <c r="AN1479">
        <v>0</v>
      </c>
      <c r="AO1479">
        <v>1</v>
      </c>
      <c r="AP1479" t="s">
        <v>32</v>
      </c>
    </row>
    <row r="1480" spans="1:42" x14ac:dyDescent="0.25">
      <c r="A1480">
        <v>201609</v>
      </c>
      <c r="B1480" t="str">
        <f t="shared" si="322"/>
        <v>2016-II</v>
      </c>
      <c r="C1480" t="s">
        <v>1537</v>
      </c>
      <c r="D1480" t="s">
        <v>1537</v>
      </c>
      <c r="E1480">
        <v>30146978</v>
      </c>
      <c r="F1480" t="s">
        <v>29</v>
      </c>
      <c r="G1480">
        <v>0</v>
      </c>
      <c r="H1480">
        <v>0</v>
      </c>
      <c r="I1480">
        <v>0</v>
      </c>
      <c r="J1480">
        <f t="shared" si="323"/>
        <v>0</v>
      </c>
      <c r="K1480" t="str">
        <f t="shared" si="324"/>
        <v>Modelamiento</v>
      </c>
      <c r="L1480">
        <f t="shared" si="325"/>
        <v>0</v>
      </c>
      <c r="M1480">
        <v>33</v>
      </c>
      <c r="N1480" t="str">
        <f t="shared" si="326"/>
        <v>&lt;=35</v>
      </c>
      <c r="O1480" t="s">
        <v>56</v>
      </c>
      <c r="P1480" t="s">
        <v>31</v>
      </c>
      <c r="Q1480">
        <v>34879</v>
      </c>
      <c r="R1480">
        <v>1650</v>
      </c>
      <c r="S1480" t="str">
        <f t="shared" si="327"/>
        <v>&lt;=2000</v>
      </c>
      <c r="T1480">
        <v>1289.48</v>
      </c>
      <c r="U1480" t="str">
        <f t="shared" si="328"/>
        <v>&lt;=1300</v>
      </c>
      <c r="V1480" t="s">
        <v>589</v>
      </c>
      <c r="W1480">
        <v>34539</v>
      </c>
      <c r="X1480" s="12">
        <f t="shared" si="329"/>
        <v>4.7772083731434031E-2</v>
      </c>
      <c r="Y1480" t="str">
        <f t="shared" si="330"/>
        <v>&lt;=0.05</v>
      </c>
      <c r="Z1480" t="s">
        <v>32</v>
      </c>
      <c r="AA1480">
        <v>4</v>
      </c>
      <c r="AB1480">
        <v>4206.8500000000004</v>
      </c>
      <c r="AC1480" t="str">
        <f t="shared" si="331"/>
        <v>&lt;=5000</v>
      </c>
      <c r="AD1480">
        <v>1265</v>
      </c>
      <c r="AE1480" t="str">
        <f t="shared" si="332"/>
        <v>&gt;120</v>
      </c>
      <c r="AF1480">
        <v>4206.8500000000004</v>
      </c>
      <c r="AG1480" t="str">
        <f t="shared" si="333"/>
        <v>&lt;=5000</v>
      </c>
      <c r="AH1480" t="s">
        <v>32</v>
      </c>
      <c r="AI1480" t="str">
        <f t="shared" si="334"/>
        <v/>
      </c>
      <c r="AJ1480" t="s">
        <v>32</v>
      </c>
      <c r="AK1480" t="str">
        <f t="shared" si="335"/>
        <v/>
      </c>
      <c r="AL1480">
        <v>12</v>
      </c>
      <c r="AM1480">
        <v>0</v>
      </c>
      <c r="AN1480">
        <v>12</v>
      </c>
      <c r="AO1480" t="s">
        <v>32</v>
      </c>
      <c r="AP1480">
        <v>1</v>
      </c>
    </row>
    <row r="1481" spans="1:42" x14ac:dyDescent="0.25">
      <c r="A1481">
        <v>201609</v>
      </c>
      <c r="B1481" t="str">
        <f t="shared" si="322"/>
        <v>2016-II</v>
      </c>
      <c r="C1481" t="s">
        <v>1538</v>
      </c>
      <c r="D1481" t="s">
        <v>1538</v>
      </c>
      <c r="E1481">
        <v>30147626</v>
      </c>
      <c r="F1481" t="s">
        <v>29</v>
      </c>
      <c r="G1481">
        <v>0</v>
      </c>
      <c r="H1481">
        <v>0</v>
      </c>
      <c r="I1481">
        <v>0</v>
      </c>
      <c r="J1481">
        <f t="shared" si="323"/>
        <v>0</v>
      </c>
      <c r="K1481" t="str">
        <f t="shared" si="324"/>
        <v>Modelamiento</v>
      </c>
      <c r="L1481">
        <f t="shared" si="325"/>
        <v>0</v>
      </c>
      <c r="M1481">
        <v>45</v>
      </c>
      <c r="N1481" t="str">
        <f t="shared" si="326"/>
        <v>&lt;=45</v>
      </c>
      <c r="O1481" t="s">
        <v>56</v>
      </c>
      <c r="P1481" t="s">
        <v>31</v>
      </c>
      <c r="Q1481">
        <v>30630</v>
      </c>
      <c r="R1481">
        <v>499</v>
      </c>
      <c r="S1481" t="str">
        <f t="shared" si="327"/>
        <v>&lt;=500</v>
      </c>
      <c r="T1481">
        <v>984.11</v>
      </c>
      <c r="U1481" t="str">
        <f t="shared" si="328"/>
        <v>&lt;=1000</v>
      </c>
      <c r="V1481" t="s">
        <v>585</v>
      </c>
      <c r="W1481">
        <v>29139</v>
      </c>
      <c r="X1481" s="12">
        <f t="shared" si="329"/>
        <v>1.7124815539311576E-2</v>
      </c>
      <c r="Y1481" t="str">
        <f t="shared" si="330"/>
        <v>&lt;=0.02</v>
      </c>
      <c r="Z1481" t="s">
        <v>32</v>
      </c>
      <c r="AA1481">
        <v>9</v>
      </c>
      <c r="AB1481" t="s">
        <v>32</v>
      </c>
      <c r="AC1481" t="str">
        <f t="shared" si="331"/>
        <v/>
      </c>
      <c r="AD1481" t="s">
        <v>32</v>
      </c>
      <c r="AE1481" t="str">
        <f t="shared" si="332"/>
        <v/>
      </c>
      <c r="AF1481" t="s">
        <v>32</v>
      </c>
      <c r="AG1481" t="str">
        <f t="shared" si="333"/>
        <v/>
      </c>
      <c r="AH1481" t="s">
        <v>32</v>
      </c>
      <c r="AI1481" t="str">
        <f t="shared" si="334"/>
        <v/>
      </c>
      <c r="AJ1481" t="s">
        <v>32</v>
      </c>
      <c r="AK1481" t="str">
        <f t="shared" si="335"/>
        <v/>
      </c>
      <c r="AL1481">
        <v>0</v>
      </c>
      <c r="AM1481">
        <v>0</v>
      </c>
      <c r="AN1481">
        <v>0</v>
      </c>
      <c r="AO1481" t="s">
        <v>32</v>
      </c>
      <c r="AP1481" t="s">
        <v>32</v>
      </c>
    </row>
    <row r="1482" spans="1:42" x14ac:dyDescent="0.25">
      <c r="A1482">
        <v>201609</v>
      </c>
      <c r="B1482" t="str">
        <f t="shared" si="322"/>
        <v>2016-II</v>
      </c>
      <c r="C1482" t="s">
        <v>1539</v>
      </c>
      <c r="D1482" t="s">
        <v>1539</v>
      </c>
      <c r="E1482">
        <v>30150246</v>
      </c>
      <c r="F1482" t="s">
        <v>29</v>
      </c>
      <c r="G1482">
        <v>0</v>
      </c>
      <c r="H1482">
        <v>0</v>
      </c>
      <c r="I1482">
        <v>0</v>
      </c>
      <c r="J1482">
        <f t="shared" si="323"/>
        <v>0</v>
      </c>
      <c r="K1482" t="str">
        <f t="shared" si="324"/>
        <v>Modelamiento</v>
      </c>
      <c r="L1482">
        <f t="shared" si="325"/>
        <v>0</v>
      </c>
      <c r="M1482">
        <v>32</v>
      </c>
      <c r="N1482" t="str">
        <f t="shared" si="326"/>
        <v>&lt;=35</v>
      </c>
      <c r="O1482" t="s">
        <v>56</v>
      </c>
      <c r="P1482" t="s">
        <v>31</v>
      </c>
      <c r="Q1482">
        <v>29122</v>
      </c>
      <c r="R1482">
        <v>1650</v>
      </c>
      <c r="S1482" t="str">
        <f t="shared" si="327"/>
        <v>&lt;=2000</v>
      </c>
      <c r="T1482">
        <v>1192.93</v>
      </c>
      <c r="U1482" t="str">
        <f t="shared" si="328"/>
        <v>&lt;=1200</v>
      </c>
      <c r="V1482" t="s">
        <v>589</v>
      </c>
      <c r="W1482">
        <v>28782</v>
      </c>
      <c r="X1482" s="12">
        <f t="shared" si="329"/>
        <v>5.7327496351886595E-2</v>
      </c>
      <c r="Y1482" t="str">
        <f t="shared" si="330"/>
        <v>&lt;=0.06</v>
      </c>
      <c r="Z1482" t="s">
        <v>32</v>
      </c>
      <c r="AA1482">
        <v>4</v>
      </c>
      <c r="AB1482">
        <v>2402.62</v>
      </c>
      <c r="AC1482" t="str">
        <f t="shared" si="331"/>
        <v>&lt;=3000</v>
      </c>
      <c r="AD1482">
        <v>2261</v>
      </c>
      <c r="AE1482" t="str">
        <f t="shared" si="332"/>
        <v>&gt;120</v>
      </c>
      <c r="AF1482">
        <v>2402.62</v>
      </c>
      <c r="AG1482" t="str">
        <f t="shared" si="333"/>
        <v>&lt;=3000</v>
      </c>
      <c r="AH1482" t="s">
        <v>32</v>
      </c>
      <c r="AI1482" t="str">
        <f t="shared" si="334"/>
        <v/>
      </c>
      <c r="AJ1482" t="s">
        <v>32</v>
      </c>
      <c r="AK1482" t="str">
        <f t="shared" si="335"/>
        <v/>
      </c>
      <c r="AL1482">
        <v>12</v>
      </c>
      <c r="AM1482">
        <v>0</v>
      </c>
      <c r="AN1482">
        <v>12</v>
      </c>
      <c r="AO1482" t="s">
        <v>32</v>
      </c>
      <c r="AP1482">
        <v>1</v>
      </c>
    </row>
    <row r="1483" spans="1:42" x14ac:dyDescent="0.25">
      <c r="A1483">
        <v>201609</v>
      </c>
      <c r="B1483" t="str">
        <f t="shared" si="322"/>
        <v>2016-II</v>
      </c>
      <c r="C1483" t="s">
        <v>1540</v>
      </c>
      <c r="D1483" t="s">
        <v>1540</v>
      </c>
      <c r="E1483">
        <v>30148988</v>
      </c>
      <c r="F1483" t="s">
        <v>29</v>
      </c>
      <c r="G1483">
        <v>0</v>
      </c>
      <c r="H1483">
        <v>0</v>
      </c>
      <c r="I1483">
        <v>0</v>
      </c>
      <c r="J1483">
        <f t="shared" si="323"/>
        <v>0</v>
      </c>
      <c r="K1483" t="str">
        <f t="shared" si="324"/>
        <v>Modelamiento</v>
      </c>
      <c r="L1483">
        <f t="shared" si="325"/>
        <v>0</v>
      </c>
      <c r="M1483">
        <v>45</v>
      </c>
      <c r="N1483" t="str">
        <f t="shared" si="326"/>
        <v>&lt;=45</v>
      </c>
      <c r="O1483" t="s">
        <v>56</v>
      </c>
      <c r="P1483" t="s">
        <v>31</v>
      </c>
      <c r="Q1483">
        <v>49422</v>
      </c>
      <c r="R1483">
        <v>1500</v>
      </c>
      <c r="S1483" t="str">
        <f t="shared" si="327"/>
        <v>&lt;=1500</v>
      </c>
      <c r="T1483">
        <v>1672.32</v>
      </c>
      <c r="U1483" t="str">
        <f t="shared" si="328"/>
        <v>&gt;1500</v>
      </c>
      <c r="V1483" t="s">
        <v>597</v>
      </c>
      <c r="W1483">
        <v>48932</v>
      </c>
      <c r="X1483" s="12">
        <f t="shared" si="329"/>
        <v>3.0654786233957329E-2</v>
      </c>
      <c r="Y1483" t="str">
        <f t="shared" si="330"/>
        <v>&lt;=0.04</v>
      </c>
      <c r="Z1483" t="s">
        <v>32</v>
      </c>
      <c r="AA1483">
        <v>4</v>
      </c>
      <c r="AB1483">
        <v>1332.8</v>
      </c>
      <c r="AC1483" t="str">
        <f t="shared" si="331"/>
        <v>&lt;=2000</v>
      </c>
      <c r="AD1483">
        <v>202</v>
      </c>
      <c r="AE1483" t="str">
        <f t="shared" si="332"/>
        <v>&gt;120</v>
      </c>
      <c r="AF1483">
        <v>1332.8</v>
      </c>
      <c r="AG1483" t="str">
        <f t="shared" si="333"/>
        <v>&lt;=2000</v>
      </c>
      <c r="AH1483">
        <v>264.05</v>
      </c>
      <c r="AI1483" t="str">
        <f t="shared" si="334"/>
        <v>&lt;=500</v>
      </c>
      <c r="AJ1483">
        <v>1</v>
      </c>
      <c r="AK1483" t="str">
        <f t="shared" si="335"/>
        <v>&gt;0.9</v>
      </c>
      <c r="AL1483">
        <v>5</v>
      </c>
      <c r="AM1483">
        <v>0</v>
      </c>
      <c r="AN1483">
        <v>5</v>
      </c>
      <c r="AO1483" t="s">
        <v>32</v>
      </c>
      <c r="AP1483">
        <v>8</v>
      </c>
    </row>
    <row r="1484" spans="1:42" x14ac:dyDescent="0.25">
      <c r="A1484">
        <v>201609</v>
      </c>
      <c r="B1484" t="str">
        <f t="shared" si="322"/>
        <v>2016-II</v>
      </c>
      <c r="C1484" t="s">
        <v>1541</v>
      </c>
      <c r="D1484" t="s">
        <v>1541</v>
      </c>
      <c r="E1484">
        <v>30149630</v>
      </c>
      <c r="F1484" t="s">
        <v>29</v>
      </c>
      <c r="G1484">
        <v>0</v>
      </c>
      <c r="H1484">
        <v>0</v>
      </c>
      <c r="I1484">
        <v>0</v>
      </c>
      <c r="J1484">
        <f t="shared" si="323"/>
        <v>0</v>
      </c>
      <c r="K1484" t="str">
        <f t="shared" si="324"/>
        <v>Modelamiento</v>
      </c>
      <c r="L1484">
        <f t="shared" si="325"/>
        <v>0</v>
      </c>
      <c r="M1484">
        <v>28</v>
      </c>
      <c r="N1484" t="str">
        <f t="shared" si="326"/>
        <v>&lt;=30</v>
      </c>
      <c r="O1484" t="s">
        <v>56</v>
      </c>
      <c r="P1484" t="s">
        <v>39</v>
      </c>
      <c r="Q1484">
        <v>44163</v>
      </c>
      <c r="R1484">
        <v>1650</v>
      </c>
      <c r="S1484" t="str">
        <f t="shared" si="327"/>
        <v>&lt;=2000</v>
      </c>
      <c r="T1484">
        <v>1493.44</v>
      </c>
      <c r="U1484" t="str">
        <f t="shared" si="328"/>
        <v>&lt;=1500</v>
      </c>
      <c r="V1484" t="s">
        <v>587</v>
      </c>
      <c r="W1484">
        <v>43823</v>
      </c>
      <c r="X1484" s="12">
        <f t="shared" si="329"/>
        <v>3.7651461561280609E-2</v>
      </c>
      <c r="Y1484" t="str">
        <f t="shared" si="330"/>
        <v>&lt;=0.04</v>
      </c>
      <c r="Z1484" t="s">
        <v>32</v>
      </c>
      <c r="AA1484">
        <v>9</v>
      </c>
      <c r="AB1484" t="s">
        <v>32</v>
      </c>
      <c r="AC1484" t="str">
        <f t="shared" si="331"/>
        <v/>
      </c>
      <c r="AD1484" t="s">
        <v>32</v>
      </c>
      <c r="AE1484" t="str">
        <f t="shared" si="332"/>
        <v/>
      </c>
      <c r="AF1484" t="s">
        <v>32</v>
      </c>
      <c r="AG1484" t="str">
        <f t="shared" si="333"/>
        <v/>
      </c>
      <c r="AH1484" t="s">
        <v>32</v>
      </c>
      <c r="AI1484" t="str">
        <f t="shared" si="334"/>
        <v/>
      </c>
      <c r="AJ1484" t="s">
        <v>32</v>
      </c>
      <c r="AK1484" t="str">
        <f t="shared" si="335"/>
        <v/>
      </c>
      <c r="AL1484">
        <v>0</v>
      </c>
      <c r="AM1484">
        <v>0</v>
      </c>
      <c r="AN1484">
        <v>0</v>
      </c>
      <c r="AO1484" t="s">
        <v>32</v>
      </c>
      <c r="AP1484" t="s">
        <v>32</v>
      </c>
    </row>
    <row r="1485" spans="1:42" x14ac:dyDescent="0.25">
      <c r="A1485">
        <v>201609</v>
      </c>
      <c r="B1485" t="str">
        <f t="shared" si="322"/>
        <v>2016-II</v>
      </c>
      <c r="C1485" t="s">
        <v>1542</v>
      </c>
      <c r="D1485" t="s">
        <v>1542</v>
      </c>
      <c r="E1485">
        <v>30147182</v>
      </c>
      <c r="F1485" t="s">
        <v>29</v>
      </c>
      <c r="G1485">
        <v>0</v>
      </c>
      <c r="H1485">
        <v>0</v>
      </c>
      <c r="I1485">
        <v>0</v>
      </c>
      <c r="J1485">
        <f t="shared" si="323"/>
        <v>0</v>
      </c>
      <c r="K1485" t="str">
        <f t="shared" si="324"/>
        <v>Modelamiento</v>
      </c>
      <c r="L1485">
        <f t="shared" si="325"/>
        <v>0</v>
      </c>
      <c r="M1485">
        <v>36</v>
      </c>
      <c r="N1485" t="str">
        <f t="shared" si="326"/>
        <v>&lt;=40</v>
      </c>
      <c r="O1485" t="s">
        <v>56</v>
      </c>
      <c r="P1485" t="s">
        <v>39</v>
      </c>
      <c r="Q1485">
        <v>43813</v>
      </c>
      <c r="R1485">
        <v>2000</v>
      </c>
      <c r="S1485" t="str">
        <f t="shared" si="327"/>
        <v>&lt;=2000</v>
      </c>
      <c r="T1485">
        <v>1481.61</v>
      </c>
      <c r="U1485" t="str">
        <f t="shared" si="328"/>
        <v>&lt;=1500</v>
      </c>
      <c r="V1485" t="s">
        <v>587</v>
      </c>
      <c r="W1485">
        <v>43823</v>
      </c>
      <c r="X1485" s="12">
        <f t="shared" si="329"/>
        <v>4.5638135225794671E-2</v>
      </c>
      <c r="Y1485" t="str">
        <f t="shared" si="330"/>
        <v>&lt;=0.05</v>
      </c>
      <c r="Z1485" t="s">
        <v>32</v>
      </c>
      <c r="AA1485">
        <v>4</v>
      </c>
      <c r="AB1485">
        <v>695.57</v>
      </c>
      <c r="AC1485" t="str">
        <f t="shared" si="331"/>
        <v>&lt;=1000</v>
      </c>
      <c r="AD1485">
        <v>634</v>
      </c>
      <c r="AE1485" t="str">
        <f t="shared" si="332"/>
        <v>&gt;120</v>
      </c>
      <c r="AF1485">
        <v>695.57</v>
      </c>
      <c r="AG1485" t="str">
        <f t="shared" si="333"/>
        <v>&lt;=1000</v>
      </c>
      <c r="AH1485" t="s">
        <v>32</v>
      </c>
      <c r="AI1485" t="str">
        <f t="shared" si="334"/>
        <v/>
      </c>
      <c r="AJ1485" t="s">
        <v>32</v>
      </c>
      <c r="AK1485" t="str">
        <f t="shared" si="335"/>
        <v/>
      </c>
      <c r="AL1485">
        <v>12</v>
      </c>
      <c r="AM1485">
        <v>0</v>
      </c>
      <c r="AN1485">
        <v>12</v>
      </c>
      <c r="AO1485" t="s">
        <v>32</v>
      </c>
      <c r="AP1485">
        <v>1</v>
      </c>
    </row>
    <row r="1486" spans="1:42" x14ac:dyDescent="0.25">
      <c r="A1486">
        <v>201609</v>
      </c>
      <c r="B1486" t="str">
        <f t="shared" si="322"/>
        <v>2016-II</v>
      </c>
      <c r="C1486" t="s">
        <v>1543</v>
      </c>
      <c r="D1486" t="s">
        <v>1543</v>
      </c>
      <c r="E1486">
        <v>30144629</v>
      </c>
      <c r="F1486" t="s">
        <v>29</v>
      </c>
      <c r="G1486">
        <v>0</v>
      </c>
      <c r="H1486">
        <v>0</v>
      </c>
      <c r="I1486">
        <v>0</v>
      </c>
      <c r="J1486">
        <f t="shared" si="323"/>
        <v>0</v>
      </c>
      <c r="K1486" t="str">
        <f t="shared" si="324"/>
        <v>Modelamiento</v>
      </c>
      <c r="L1486">
        <f t="shared" si="325"/>
        <v>0</v>
      </c>
      <c r="M1486">
        <v>40</v>
      </c>
      <c r="N1486" t="str">
        <f t="shared" si="326"/>
        <v>&lt;=40</v>
      </c>
      <c r="O1486" t="s">
        <v>56</v>
      </c>
      <c r="P1486" t="s">
        <v>35</v>
      </c>
      <c r="Q1486">
        <v>34985</v>
      </c>
      <c r="R1486">
        <v>1000</v>
      </c>
      <c r="S1486" t="str">
        <f t="shared" si="327"/>
        <v>&lt;=1000</v>
      </c>
      <c r="T1486">
        <v>1013.91</v>
      </c>
      <c r="U1486" t="str">
        <f t="shared" si="328"/>
        <v>&lt;=1100</v>
      </c>
      <c r="V1486" t="s">
        <v>585</v>
      </c>
      <c r="W1486">
        <v>33995</v>
      </c>
      <c r="X1486" s="12">
        <f t="shared" si="329"/>
        <v>2.9416090601559051E-2</v>
      </c>
      <c r="Y1486" t="str">
        <f t="shared" si="330"/>
        <v>&lt;=0.03</v>
      </c>
      <c r="Z1486" t="s">
        <v>32</v>
      </c>
      <c r="AA1486">
        <v>0</v>
      </c>
      <c r="AB1486">
        <v>45948.3</v>
      </c>
      <c r="AC1486" t="str">
        <f t="shared" si="331"/>
        <v>&gt;5000</v>
      </c>
      <c r="AD1486">
        <v>0</v>
      </c>
      <c r="AE1486" t="str">
        <f t="shared" si="332"/>
        <v>=0</v>
      </c>
      <c r="AF1486">
        <v>0</v>
      </c>
      <c r="AG1486" t="str">
        <f t="shared" si="333"/>
        <v>&lt;=500</v>
      </c>
      <c r="AH1486">
        <v>17846.07</v>
      </c>
      <c r="AI1486" t="str">
        <f t="shared" si="334"/>
        <v>&gt;5000</v>
      </c>
      <c r="AJ1486">
        <v>0.51770000000000005</v>
      </c>
      <c r="AK1486" t="str">
        <f t="shared" si="335"/>
        <v>&lt;=0.6</v>
      </c>
      <c r="AL1486">
        <v>12</v>
      </c>
      <c r="AM1486">
        <v>12</v>
      </c>
      <c r="AN1486">
        <v>0</v>
      </c>
      <c r="AO1486">
        <v>1</v>
      </c>
      <c r="AP1486" t="s">
        <v>32</v>
      </c>
    </row>
    <row r="1487" spans="1:42" x14ac:dyDescent="0.25">
      <c r="A1487">
        <v>201609</v>
      </c>
      <c r="B1487" t="str">
        <f t="shared" si="322"/>
        <v>2016-II</v>
      </c>
      <c r="C1487" t="s">
        <v>1544</v>
      </c>
      <c r="D1487" t="s">
        <v>1544</v>
      </c>
      <c r="E1487">
        <v>30148368</v>
      </c>
      <c r="F1487" t="s">
        <v>29</v>
      </c>
      <c r="G1487">
        <v>1</v>
      </c>
      <c r="H1487">
        <v>0</v>
      </c>
      <c r="I1487">
        <v>0</v>
      </c>
      <c r="J1487">
        <f t="shared" si="323"/>
        <v>0</v>
      </c>
      <c r="K1487" t="str">
        <f t="shared" si="324"/>
        <v>Modelamiento</v>
      </c>
      <c r="L1487">
        <f t="shared" si="325"/>
        <v>0</v>
      </c>
      <c r="M1487">
        <v>33</v>
      </c>
      <c r="N1487" t="str">
        <f t="shared" si="326"/>
        <v>&lt;=35</v>
      </c>
      <c r="O1487" t="s">
        <v>56</v>
      </c>
      <c r="P1487" t="s">
        <v>35</v>
      </c>
      <c r="Q1487">
        <v>39742</v>
      </c>
      <c r="R1487">
        <v>1100</v>
      </c>
      <c r="S1487" t="str">
        <f t="shared" si="327"/>
        <v>&lt;=1500</v>
      </c>
      <c r="T1487">
        <v>1058.42</v>
      </c>
      <c r="U1487" t="str">
        <f t="shared" si="328"/>
        <v>&lt;=1100</v>
      </c>
      <c r="V1487" t="s">
        <v>585</v>
      </c>
      <c r="W1487">
        <v>38852</v>
      </c>
      <c r="X1487" s="12">
        <f t="shared" si="329"/>
        <v>2.8312570781426953E-2</v>
      </c>
      <c r="Y1487" t="str">
        <f t="shared" si="330"/>
        <v>&lt;=0.03</v>
      </c>
      <c r="Z1487" t="s">
        <v>32</v>
      </c>
      <c r="AA1487">
        <v>4</v>
      </c>
      <c r="AB1487">
        <v>2585.92</v>
      </c>
      <c r="AC1487" t="str">
        <f t="shared" si="331"/>
        <v>&lt;=3000</v>
      </c>
      <c r="AD1487">
        <v>2737</v>
      </c>
      <c r="AE1487" t="str">
        <f t="shared" si="332"/>
        <v>&gt;120</v>
      </c>
      <c r="AF1487">
        <v>2585.92</v>
      </c>
      <c r="AG1487" t="str">
        <f t="shared" si="333"/>
        <v>&lt;=3000</v>
      </c>
      <c r="AH1487" t="s">
        <v>32</v>
      </c>
      <c r="AI1487" t="str">
        <f t="shared" si="334"/>
        <v/>
      </c>
      <c r="AJ1487" t="s">
        <v>32</v>
      </c>
      <c r="AK1487" t="str">
        <f t="shared" si="335"/>
        <v/>
      </c>
      <c r="AL1487">
        <v>12</v>
      </c>
      <c r="AM1487">
        <v>0</v>
      </c>
      <c r="AN1487">
        <v>12</v>
      </c>
      <c r="AO1487" t="s">
        <v>32</v>
      </c>
      <c r="AP1487">
        <v>1</v>
      </c>
    </row>
    <row r="1488" spans="1:42" x14ac:dyDescent="0.25">
      <c r="A1488">
        <v>201609</v>
      </c>
      <c r="B1488" t="str">
        <f t="shared" si="322"/>
        <v>2016-II</v>
      </c>
      <c r="C1488" t="s">
        <v>1545</v>
      </c>
      <c r="D1488" t="s">
        <v>1545</v>
      </c>
      <c r="E1488">
        <v>30149832</v>
      </c>
      <c r="F1488" t="s">
        <v>29</v>
      </c>
      <c r="G1488">
        <v>1</v>
      </c>
      <c r="H1488">
        <v>0</v>
      </c>
      <c r="I1488">
        <v>1</v>
      </c>
      <c r="J1488">
        <f t="shared" si="323"/>
        <v>0</v>
      </c>
      <c r="K1488" t="str">
        <f t="shared" si="324"/>
        <v>Insuficiente</v>
      </c>
      <c r="L1488">
        <f t="shared" si="325"/>
        <v>0</v>
      </c>
      <c r="M1488">
        <v>43</v>
      </c>
      <c r="N1488" t="str">
        <f t="shared" si="326"/>
        <v>&lt;=45</v>
      </c>
      <c r="O1488" t="s">
        <v>56</v>
      </c>
      <c r="P1488" t="s">
        <v>31</v>
      </c>
      <c r="Q1488">
        <v>34986</v>
      </c>
      <c r="R1488">
        <v>999</v>
      </c>
      <c r="S1488" t="str">
        <f t="shared" si="327"/>
        <v>&lt;=1000</v>
      </c>
      <c r="T1488">
        <v>1015.62</v>
      </c>
      <c r="U1488" t="str">
        <f t="shared" si="328"/>
        <v>&lt;=1100</v>
      </c>
      <c r="V1488" t="s">
        <v>585</v>
      </c>
      <c r="W1488">
        <v>33995</v>
      </c>
      <c r="X1488" s="12">
        <f t="shared" si="329"/>
        <v>2.9386674510957493E-2</v>
      </c>
      <c r="Y1488" t="str">
        <f t="shared" si="330"/>
        <v>&lt;=0.03</v>
      </c>
      <c r="Z1488" t="s">
        <v>32</v>
      </c>
      <c r="AA1488">
        <v>9</v>
      </c>
      <c r="AB1488" t="s">
        <v>32</v>
      </c>
      <c r="AC1488" t="str">
        <f t="shared" si="331"/>
        <v/>
      </c>
      <c r="AD1488" t="s">
        <v>32</v>
      </c>
      <c r="AE1488" t="str">
        <f t="shared" si="332"/>
        <v/>
      </c>
      <c r="AF1488" t="s">
        <v>32</v>
      </c>
      <c r="AG1488" t="str">
        <f t="shared" si="333"/>
        <v/>
      </c>
      <c r="AH1488" t="s">
        <v>32</v>
      </c>
      <c r="AI1488" t="str">
        <f t="shared" si="334"/>
        <v/>
      </c>
      <c r="AJ1488" t="s">
        <v>32</v>
      </c>
      <c r="AK1488" t="str">
        <f t="shared" si="335"/>
        <v/>
      </c>
      <c r="AL1488">
        <v>0</v>
      </c>
      <c r="AM1488">
        <v>0</v>
      </c>
      <c r="AN1488">
        <v>0</v>
      </c>
      <c r="AO1488" t="s">
        <v>32</v>
      </c>
      <c r="AP1488" t="s">
        <v>32</v>
      </c>
    </row>
    <row r="1489" spans="1:42" x14ac:dyDescent="0.25">
      <c r="A1489">
        <v>201609</v>
      </c>
      <c r="B1489" t="str">
        <f t="shared" si="322"/>
        <v>2016-II</v>
      </c>
      <c r="C1489" t="s">
        <v>1546</v>
      </c>
      <c r="D1489" t="s">
        <v>1546</v>
      </c>
      <c r="E1489">
        <v>30147989</v>
      </c>
      <c r="F1489" t="s">
        <v>29</v>
      </c>
      <c r="G1489">
        <v>0</v>
      </c>
      <c r="H1489">
        <v>0</v>
      </c>
      <c r="I1489">
        <v>0</v>
      </c>
      <c r="J1489">
        <f t="shared" si="323"/>
        <v>0</v>
      </c>
      <c r="K1489" t="str">
        <f t="shared" si="324"/>
        <v>Modelamiento</v>
      </c>
      <c r="L1489">
        <f t="shared" si="325"/>
        <v>0</v>
      </c>
      <c r="M1489">
        <v>35</v>
      </c>
      <c r="N1489" t="str">
        <f t="shared" si="326"/>
        <v>&lt;=35</v>
      </c>
      <c r="O1489" t="s">
        <v>56</v>
      </c>
      <c r="P1489" t="s">
        <v>31</v>
      </c>
      <c r="Q1489">
        <v>34487</v>
      </c>
      <c r="R1489">
        <v>1650</v>
      </c>
      <c r="S1489" t="str">
        <f t="shared" si="327"/>
        <v>&lt;=2000</v>
      </c>
      <c r="T1489">
        <v>1166.96</v>
      </c>
      <c r="U1489" t="str">
        <f t="shared" si="328"/>
        <v>&lt;=1200</v>
      </c>
      <c r="V1489" t="s">
        <v>601</v>
      </c>
      <c r="W1489">
        <v>34247</v>
      </c>
      <c r="X1489" s="12">
        <f t="shared" si="329"/>
        <v>4.8179402575408065E-2</v>
      </c>
      <c r="Y1489" t="str">
        <f t="shared" si="330"/>
        <v>&lt;=0.05</v>
      </c>
      <c r="Z1489" t="s">
        <v>32</v>
      </c>
      <c r="AA1489">
        <v>4</v>
      </c>
      <c r="AB1489">
        <v>2301.19</v>
      </c>
      <c r="AC1489" t="str">
        <f t="shared" si="331"/>
        <v>&lt;=3000</v>
      </c>
      <c r="AD1489">
        <v>1112</v>
      </c>
      <c r="AE1489" t="str">
        <f t="shared" si="332"/>
        <v>&gt;120</v>
      </c>
      <c r="AF1489">
        <v>2301.19</v>
      </c>
      <c r="AG1489" t="str">
        <f t="shared" si="333"/>
        <v>&lt;=3000</v>
      </c>
      <c r="AH1489" t="s">
        <v>32</v>
      </c>
      <c r="AI1489" t="str">
        <f t="shared" si="334"/>
        <v/>
      </c>
      <c r="AJ1489" t="s">
        <v>32</v>
      </c>
      <c r="AK1489" t="str">
        <f t="shared" si="335"/>
        <v/>
      </c>
      <c r="AL1489">
        <v>12</v>
      </c>
      <c r="AM1489">
        <v>0</v>
      </c>
      <c r="AN1489">
        <v>12</v>
      </c>
      <c r="AO1489" t="s">
        <v>32</v>
      </c>
      <c r="AP1489">
        <v>1</v>
      </c>
    </row>
    <row r="1490" spans="1:42" x14ac:dyDescent="0.25">
      <c r="A1490">
        <v>201609</v>
      </c>
      <c r="B1490" t="str">
        <f t="shared" si="322"/>
        <v>2016-II</v>
      </c>
      <c r="C1490" t="s">
        <v>1547</v>
      </c>
      <c r="D1490" t="s">
        <v>1547</v>
      </c>
      <c r="E1490">
        <v>30148318</v>
      </c>
      <c r="F1490" t="s">
        <v>29</v>
      </c>
      <c r="G1490">
        <v>0</v>
      </c>
      <c r="H1490">
        <v>0</v>
      </c>
      <c r="I1490">
        <v>0</v>
      </c>
      <c r="J1490">
        <f t="shared" si="323"/>
        <v>0</v>
      </c>
      <c r="K1490" t="str">
        <f t="shared" si="324"/>
        <v>Modelamiento</v>
      </c>
      <c r="L1490">
        <f t="shared" si="325"/>
        <v>0</v>
      </c>
      <c r="M1490">
        <v>60</v>
      </c>
      <c r="N1490" t="str">
        <f t="shared" si="326"/>
        <v>&lt;=60</v>
      </c>
      <c r="O1490" t="s">
        <v>56</v>
      </c>
      <c r="P1490" t="s">
        <v>69</v>
      </c>
      <c r="Q1490">
        <v>49974</v>
      </c>
      <c r="R1490">
        <v>2100</v>
      </c>
      <c r="S1490" t="str">
        <f t="shared" si="327"/>
        <v>&lt;=2500</v>
      </c>
      <c r="T1490">
        <v>1694.14</v>
      </c>
      <c r="U1490" t="str">
        <f t="shared" si="328"/>
        <v>&gt;1500</v>
      </c>
      <c r="V1490" t="s">
        <v>587</v>
      </c>
      <c r="W1490">
        <v>50084</v>
      </c>
      <c r="X1490" s="12">
        <f t="shared" si="329"/>
        <v>4.1929558341985466E-2</v>
      </c>
      <c r="Y1490" t="str">
        <f t="shared" si="330"/>
        <v>&lt;=0.05</v>
      </c>
      <c r="Z1490" t="s">
        <v>32</v>
      </c>
      <c r="AA1490">
        <v>9</v>
      </c>
      <c r="AB1490" t="s">
        <v>32</v>
      </c>
      <c r="AC1490" t="str">
        <f t="shared" si="331"/>
        <v/>
      </c>
      <c r="AD1490" t="s">
        <v>32</v>
      </c>
      <c r="AE1490" t="str">
        <f t="shared" si="332"/>
        <v/>
      </c>
      <c r="AF1490" t="s">
        <v>32</v>
      </c>
      <c r="AG1490" t="str">
        <f t="shared" si="333"/>
        <v/>
      </c>
      <c r="AH1490" t="s">
        <v>32</v>
      </c>
      <c r="AI1490" t="str">
        <f t="shared" si="334"/>
        <v/>
      </c>
      <c r="AJ1490" t="s">
        <v>32</v>
      </c>
      <c r="AK1490" t="str">
        <f t="shared" si="335"/>
        <v/>
      </c>
      <c r="AL1490">
        <v>0</v>
      </c>
      <c r="AM1490">
        <v>0</v>
      </c>
      <c r="AN1490">
        <v>0</v>
      </c>
      <c r="AO1490" t="s">
        <v>32</v>
      </c>
      <c r="AP1490" t="s">
        <v>32</v>
      </c>
    </row>
    <row r="1491" spans="1:42" x14ac:dyDescent="0.25">
      <c r="A1491">
        <v>201609</v>
      </c>
      <c r="B1491" t="str">
        <f t="shared" si="322"/>
        <v>2016-II</v>
      </c>
      <c r="C1491" t="s">
        <v>1548</v>
      </c>
      <c r="D1491" t="s">
        <v>1548</v>
      </c>
      <c r="E1491">
        <v>30149009</v>
      </c>
      <c r="F1491" t="s">
        <v>29</v>
      </c>
      <c r="G1491">
        <v>1</v>
      </c>
      <c r="H1491">
        <v>0</v>
      </c>
      <c r="I1491">
        <v>0</v>
      </c>
      <c r="J1491">
        <f t="shared" si="323"/>
        <v>0</v>
      </c>
      <c r="K1491" t="str">
        <f t="shared" si="324"/>
        <v>Modelamiento</v>
      </c>
      <c r="L1491">
        <f t="shared" si="325"/>
        <v>0</v>
      </c>
      <c r="M1491">
        <v>34</v>
      </c>
      <c r="N1491" t="str">
        <f t="shared" si="326"/>
        <v>&lt;=35</v>
      </c>
      <c r="O1491" t="s">
        <v>56</v>
      </c>
      <c r="P1491" t="s">
        <v>31</v>
      </c>
      <c r="Q1491">
        <v>42805</v>
      </c>
      <c r="R1491">
        <v>2000</v>
      </c>
      <c r="S1491" t="str">
        <f t="shared" si="327"/>
        <v>&lt;=2000</v>
      </c>
      <c r="T1491">
        <v>1447.52</v>
      </c>
      <c r="U1491" t="str">
        <f t="shared" si="328"/>
        <v>&lt;=1500</v>
      </c>
      <c r="V1491" t="s">
        <v>597</v>
      </c>
      <c r="W1491">
        <v>42815</v>
      </c>
      <c r="X1491" s="12">
        <f t="shared" si="329"/>
        <v>4.671260072404531E-2</v>
      </c>
      <c r="Y1491" t="str">
        <f t="shared" si="330"/>
        <v>&lt;=0.05</v>
      </c>
      <c r="Z1491" t="s">
        <v>32</v>
      </c>
      <c r="AA1491">
        <v>9</v>
      </c>
      <c r="AB1491" t="s">
        <v>32</v>
      </c>
      <c r="AC1491" t="str">
        <f t="shared" si="331"/>
        <v/>
      </c>
      <c r="AD1491" t="s">
        <v>32</v>
      </c>
      <c r="AE1491" t="str">
        <f t="shared" si="332"/>
        <v/>
      </c>
      <c r="AF1491" t="s">
        <v>32</v>
      </c>
      <c r="AG1491" t="str">
        <f t="shared" si="333"/>
        <v/>
      </c>
      <c r="AH1491" t="s">
        <v>32</v>
      </c>
      <c r="AI1491" t="str">
        <f t="shared" si="334"/>
        <v/>
      </c>
      <c r="AJ1491" t="s">
        <v>32</v>
      </c>
      <c r="AK1491" t="str">
        <f t="shared" si="335"/>
        <v/>
      </c>
      <c r="AL1491">
        <v>0</v>
      </c>
      <c r="AM1491">
        <v>0</v>
      </c>
      <c r="AN1491">
        <v>0</v>
      </c>
      <c r="AO1491" t="s">
        <v>32</v>
      </c>
      <c r="AP1491" t="s">
        <v>32</v>
      </c>
    </row>
    <row r="1492" spans="1:42" x14ac:dyDescent="0.25">
      <c r="A1492">
        <v>201609</v>
      </c>
      <c r="B1492" t="str">
        <f t="shared" si="322"/>
        <v>2016-II</v>
      </c>
      <c r="C1492" t="s">
        <v>1549</v>
      </c>
      <c r="D1492" t="s">
        <v>1549</v>
      </c>
      <c r="E1492">
        <v>30149055</v>
      </c>
      <c r="F1492" t="s">
        <v>29</v>
      </c>
      <c r="G1492">
        <v>0</v>
      </c>
      <c r="H1492">
        <v>0</v>
      </c>
      <c r="I1492">
        <v>0</v>
      </c>
      <c r="J1492">
        <f t="shared" si="323"/>
        <v>0</v>
      </c>
      <c r="K1492" t="str">
        <f t="shared" si="324"/>
        <v>Modelamiento</v>
      </c>
      <c r="L1492">
        <f t="shared" si="325"/>
        <v>0</v>
      </c>
      <c r="M1492">
        <v>25</v>
      </c>
      <c r="N1492" t="str">
        <f t="shared" si="326"/>
        <v>&lt;=25</v>
      </c>
      <c r="O1492" t="s">
        <v>56</v>
      </c>
      <c r="P1492" t="s">
        <v>31</v>
      </c>
      <c r="Q1492">
        <v>39843</v>
      </c>
      <c r="R1492">
        <v>999</v>
      </c>
      <c r="S1492" t="str">
        <f t="shared" si="327"/>
        <v>&lt;=1000</v>
      </c>
      <c r="T1492">
        <v>1062.8599999999999</v>
      </c>
      <c r="U1492" t="str">
        <f t="shared" si="328"/>
        <v>&lt;=1100</v>
      </c>
      <c r="V1492" t="s">
        <v>585</v>
      </c>
      <c r="W1492">
        <v>38852</v>
      </c>
      <c r="X1492" s="12">
        <f t="shared" si="329"/>
        <v>2.5712962009677751E-2</v>
      </c>
      <c r="Y1492" t="str">
        <f t="shared" si="330"/>
        <v>&lt;=0.03</v>
      </c>
      <c r="Z1492" t="s">
        <v>32</v>
      </c>
      <c r="AA1492">
        <v>9</v>
      </c>
      <c r="AB1492" t="s">
        <v>32</v>
      </c>
      <c r="AC1492" t="str">
        <f t="shared" si="331"/>
        <v/>
      </c>
      <c r="AD1492" t="s">
        <v>32</v>
      </c>
      <c r="AE1492" t="str">
        <f t="shared" si="332"/>
        <v/>
      </c>
      <c r="AF1492" t="s">
        <v>32</v>
      </c>
      <c r="AG1492" t="str">
        <f t="shared" si="333"/>
        <v/>
      </c>
      <c r="AH1492" t="s">
        <v>32</v>
      </c>
      <c r="AI1492" t="str">
        <f t="shared" si="334"/>
        <v/>
      </c>
      <c r="AJ1492" t="s">
        <v>32</v>
      </c>
      <c r="AK1492" t="str">
        <f t="shared" si="335"/>
        <v/>
      </c>
      <c r="AL1492">
        <v>0</v>
      </c>
      <c r="AM1492">
        <v>0</v>
      </c>
      <c r="AN1492">
        <v>0</v>
      </c>
      <c r="AO1492" t="s">
        <v>32</v>
      </c>
      <c r="AP1492" t="s">
        <v>32</v>
      </c>
    </row>
    <row r="1493" spans="1:42" x14ac:dyDescent="0.25">
      <c r="A1493">
        <v>201609</v>
      </c>
      <c r="B1493" t="str">
        <f t="shared" si="322"/>
        <v>2016-II</v>
      </c>
      <c r="C1493" t="s">
        <v>1550</v>
      </c>
      <c r="D1493" t="s">
        <v>1550</v>
      </c>
      <c r="E1493">
        <v>30148993</v>
      </c>
      <c r="F1493" t="s">
        <v>29</v>
      </c>
      <c r="G1493">
        <v>0</v>
      </c>
      <c r="H1493">
        <v>0</v>
      </c>
      <c r="I1493">
        <v>0</v>
      </c>
      <c r="J1493">
        <f t="shared" si="323"/>
        <v>0</v>
      </c>
      <c r="K1493" t="str">
        <f t="shared" si="324"/>
        <v>Modelamiento</v>
      </c>
      <c r="L1493">
        <f t="shared" si="325"/>
        <v>0</v>
      </c>
      <c r="M1493">
        <v>33</v>
      </c>
      <c r="N1493" t="str">
        <f t="shared" si="326"/>
        <v>&lt;=35</v>
      </c>
      <c r="O1493" t="s">
        <v>56</v>
      </c>
      <c r="P1493" t="s">
        <v>31</v>
      </c>
      <c r="Q1493">
        <v>34985</v>
      </c>
      <c r="R1493">
        <v>1000</v>
      </c>
      <c r="S1493" t="str">
        <f t="shared" si="327"/>
        <v>&lt;=1000</v>
      </c>
      <c r="T1493">
        <v>1013.5</v>
      </c>
      <c r="U1493" t="str">
        <f t="shared" si="328"/>
        <v>&lt;=1100</v>
      </c>
      <c r="V1493" t="s">
        <v>585</v>
      </c>
      <c r="W1493">
        <v>33995</v>
      </c>
      <c r="X1493" s="12">
        <f t="shared" si="329"/>
        <v>2.9416090601559051E-2</v>
      </c>
      <c r="Y1493" t="str">
        <f t="shared" si="330"/>
        <v>&lt;=0.03</v>
      </c>
      <c r="Z1493" t="s">
        <v>32</v>
      </c>
      <c r="AA1493">
        <v>9</v>
      </c>
      <c r="AB1493" t="s">
        <v>32</v>
      </c>
      <c r="AC1493" t="str">
        <f t="shared" si="331"/>
        <v/>
      </c>
      <c r="AD1493" t="s">
        <v>32</v>
      </c>
      <c r="AE1493" t="str">
        <f t="shared" si="332"/>
        <v/>
      </c>
      <c r="AF1493" t="s">
        <v>32</v>
      </c>
      <c r="AG1493" t="str">
        <f t="shared" si="333"/>
        <v/>
      </c>
      <c r="AH1493" t="s">
        <v>32</v>
      </c>
      <c r="AI1493" t="str">
        <f t="shared" si="334"/>
        <v/>
      </c>
      <c r="AJ1493" t="s">
        <v>32</v>
      </c>
      <c r="AK1493" t="str">
        <f t="shared" si="335"/>
        <v/>
      </c>
      <c r="AL1493">
        <v>0</v>
      </c>
      <c r="AM1493">
        <v>0</v>
      </c>
      <c r="AN1493">
        <v>0</v>
      </c>
      <c r="AO1493" t="s">
        <v>32</v>
      </c>
      <c r="AP1493" t="s">
        <v>32</v>
      </c>
    </row>
    <row r="1494" spans="1:42" x14ac:dyDescent="0.25">
      <c r="A1494">
        <v>201609</v>
      </c>
      <c r="B1494" t="str">
        <f t="shared" si="322"/>
        <v>2016-II</v>
      </c>
      <c r="C1494" t="s">
        <v>1551</v>
      </c>
      <c r="D1494" t="s">
        <v>1551</v>
      </c>
      <c r="E1494">
        <v>30148996</v>
      </c>
      <c r="F1494" t="s">
        <v>29</v>
      </c>
      <c r="G1494">
        <v>1</v>
      </c>
      <c r="H1494">
        <v>0</v>
      </c>
      <c r="I1494">
        <v>0</v>
      </c>
      <c r="J1494">
        <f t="shared" si="323"/>
        <v>0</v>
      </c>
      <c r="K1494" t="str">
        <f t="shared" si="324"/>
        <v>Modelamiento</v>
      </c>
      <c r="L1494">
        <f t="shared" si="325"/>
        <v>0</v>
      </c>
      <c r="M1494">
        <v>32</v>
      </c>
      <c r="N1494" t="str">
        <f t="shared" si="326"/>
        <v>&lt;=35</v>
      </c>
      <c r="O1494" t="s">
        <v>56</v>
      </c>
      <c r="P1494" t="s">
        <v>31</v>
      </c>
      <c r="Q1494">
        <v>46392</v>
      </c>
      <c r="R1494">
        <v>1650</v>
      </c>
      <c r="S1494" t="str">
        <f t="shared" si="327"/>
        <v>&lt;=2000</v>
      </c>
      <c r="T1494">
        <v>1572.71</v>
      </c>
      <c r="U1494" t="str">
        <f t="shared" si="328"/>
        <v>&gt;1500</v>
      </c>
      <c r="V1494" t="s">
        <v>589</v>
      </c>
      <c r="W1494">
        <v>46052</v>
      </c>
      <c r="X1494" s="12">
        <f t="shared" si="329"/>
        <v>3.582906279857552E-2</v>
      </c>
      <c r="Y1494" t="str">
        <f t="shared" si="330"/>
        <v>&lt;=0.04</v>
      </c>
      <c r="Z1494" t="s">
        <v>32</v>
      </c>
      <c r="AA1494">
        <v>4</v>
      </c>
      <c r="AB1494">
        <v>919.81</v>
      </c>
      <c r="AC1494" t="str">
        <f t="shared" si="331"/>
        <v>&lt;=1000</v>
      </c>
      <c r="AD1494">
        <v>1303</v>
      </c>
      <c r="AE1494" t="str">
        <f t="shared" si="332"/>
        <v>&gt;120</v>
      </c>
      <c r="AF1494">
        <v>919.81</v>
      </c>
      <c r="AG1494" t="str">
        <f t="shared" si="333"/>
        <v>&lt;=1000</v>
      </c>
      <c r="AH1494" t="s">
        <v>32</v>
      </c>
      <c r="AI1494" t="str">
        <f t="shared" si="334"/>
        <v/>
      </c>
      <c r="AJ1494" t="s">
        <v>32</v>
      </c>
      <c r="AK1494" t="str">
        <f t="shared" si="335"/>
        <v/>
      </c>
      <c r="AL1494">
        <v>12</v>
      </c>
      <c r="AM1494">
        <v>0</v>
      </c>
      <c r="AN1494">
        <v>12</v>
      </c>
      <c r="AO1494" t="s">
        <v>32</v>
      </c>
      <c r="AP1494">
        <v>1</v>
      </c>
    </row>
    <row r="1495" spans="1:42" x14ac:dyDescent="0.25">
      <c r="A1495">
        <v>201609</v>
      </c>
      <c r="B1495" t="str">
        <f t="shared" si="322"/>
        <v>2016-II</v>
      </c>
      <c r="C1495" t="s">
        <v>1552</v>
      </c>
      <c r="D1495" t="s">
        <v>1552</v>
      </c>
      <c r="E1495">
        <v>30143874</v>
      </c>
      <c r="F1495" t="s">
        <v>29</v>
      </c>
      <c r="G1495">
        <v>0</v>
      </c>
      <c r="H1495">
        <v>0</v>
      </c>
      <c r="I1495">
        <v>0</v>
      </c>
      <c r="J1495">
        <f t="shared" si="323"/>
        <v>0</v>
      </c>
      <c r="K1495" t="str">
        <f t="shared" si="324"/>
        <v>Modelamiento</v>
      </c>
      <c r="L1495">
        <f t="shared" si="325"/>
        <v>0</v>
      </c>
      <c r="M1495">
        <v>51</v>
      </c>
      <c r="N1495" t="str">
        <f t="shared" si="326"/>
        <v>&lt;=55</v>
      </c>
      <c r="O1495" t="s">
        <v>72</v>
      </c>
      <c r="P1495" t="s">
        <v>31</v>
      </c>
      <c r="Q1495">
        <v>39630</v>
      </c>
      <c r="R1495">
        <v>1500</v>
      </c>
      <c r="S1495" t="str">
        <f t="shared" si="327"/>
        <v>&lt;=1500</v>
      </c>
      <c r="T1495">
        <v>1344.31</v>
      </c>
      <c r="U1495" t="str">
        <f t="shared" si="328"/>
        <v>&lt;=1400</v>
      </c>
      <c r="V1495" t="s">
        <v>601</v>
      </c>
      <c r="W1495">
        <v>39140</v>
      </c>
      <c r="X1495" s="12">
        <f t="shared" si="329"/>
        <v>3.8323965252938172E-2</v>
      </c>
      <c r="Y1495" t="str">
        <f t="shared" si="330"/>
        <v>&lt;=0.04</v>
      </c>
      <c r="Z1495" t="s">
        <v>32</v>
      </c>
      <c r="AA1495">
        <v>4</v>
      </c>
      <c r="AB1495">
        <v>552.91</v>
      </c>
      <c r="AC1495" t="str">
        <f t="shared" si="331"/>
        <v>&lt;=1000</v>
      </c>
      <c r="AD1495">
        <v>2025</v>
      </c>
      <c r="AE1495" t="str">
        <f t="shared" si="332"/>
        <v>&gt;120</v>
      </c>
      <c r="AF1495">
        <v>552.91</v>
      </c>
      <c r="AG1495" t="str">
        <f t="shared" si="333"/>
        <v>&lt;=1000</v>
      </c>
      <c r="AH1495" t="s">
        <v>32</v>
      </c>
      <c r="AI1495" t="str">
        <f t="shared" si="334"/>
        <v/>
      </c>
      <c r="AJ1495" t="s">
        <v>32</v>
      </c>
      <c r="AK1495" t="str">
        <f t="shared" si="335"/>
        <v/>
      </c>
      <c r="AL1495">
        <v>12</v>
      </c>
      <c r="AM1495">
        <v>0</v>
      </c>
      <c r="AN1495">
        <v>12</v>
      </c>
      <c r="AO1495" t="s">
        <v>32</v>
      </c>
      <c r="AP1495">
        <v>1</v>
      </c>
    </row>
    <row r="1496" spans="1:42" x14ac:dyDescent="0.25">
      <c r="A1496">
        <v>201609</v>
      </c>
      <c r="B1496" t="str">
        <f t="shared" si="322"/>
        <v>2016-II</v>
      </c>
      <c r="C1496" t="s">
        <v>1553</v>
      </c>
      <c r="D1496" t="s">
        <v>1553</v>
      </c>
      <c r="E1496">
        <v>30149746</v>
      </c>
      <c r="F1496" t="s">
        <v>29</v>
      </c>
      <c r="G1496">
        <v>0</v>
      </c>
      <c r="H1496">
        <v>0</v>
      </c>
      <c r="I1496">
        <v>0</v>
      </c>
      <c r="J1496">
        <f t="shared" si="323"/>
        <v>0</v>
      </c>
      <c r="K1496" t="str">
        <f t="shared" si="324"/>
        <v>Modelamiento</v>
      </c>
      <c r="L1496">
        <f t="shared" si="325"/>
        <v>0</v>
      </c>
      <c r="M1496">
        <v>27</v>
      </c>
      <c r="N1496" t="str">
        <f t="shared" si="326"/>
        <v>&lt;=30</v>
      </c>
      <c r="O1496" t="s">
        <v>56</v>
      </c>
      <c r="P1496" t="s">
        <v>31</v>
      </c>
      <c r="Q1496">
        <v>42222</v>
      </c>
      <c r="R1496">
        <v>1500</v>
      </c>
      <c r="S1496" t="str">
        <f t="shared" si="327"/>
        <v>&lt;=1500</v>
      </c>
      <c r="T1496">
        <v>1432.24</v>
      </c>
      <c r="U1496" t="str">
        <f t="shared" si="328"/>
        <v>&lt;=1500</v>
      </c>
      <c r="V1496" t="s">
        <v>1407</v>
      </c>
      <c r="W1496">
        <v>41732</v>
      </c>
      <c r="X1496" s="12">
        <f t="shared" si="329"/>
        <v>3.5943640371896866E-2</v>
      </c>
      <c r="Y1496" t="str">
        <f t="shared" si="330"/>
        <v>&lt;=0.04</v>
      </c>
      <c r="Z1496" t="s">
        <v>32</v>
      </c>
      <c r="AA1496">
        <v>0</v>
      </c>
      <c r="AB1496">
        <v>4247.82</v>
      </c>
      <c r="AC1496" t="str">
        <f t="shared" si="331"/>
        <v>&lt;=5000</v>
      </c>
      <c r="AD1496">
        <v>0</v>
      </c>
      <c r="AE1496" t="str">
        <f t="shared" si="332"/>
        <v>=0</v>
      </c>
      <c r="AF1496">
        <v>0</v>
      </c>
      <c r="AG1496" t="str">
        <f t="shared" si="333"/>
        <v>&lt;=500</v>
      </c>
      <c r="AH1496" t="s">
        <v>32</v>
      </c>
      <c r="AI1496" t="str">
        <f t="shared" si="334"/>
        <v/>
      </c>
      <c r="AJ1496" t="s">
        <v>32</v>
      </c>
      <c r="AK1496" t="str">
        <f t="shared" si="335"/>
        <v/>
      </c>
      <c r="AL1496">
        <v>4</v>
      </c>
      <c r="AM1496">
        <v>4</v>
      </c>
      <c r="AN1496">
        <v>0</v>
      </c>
      <c r="AO1496">
        <v>1</v>
      </c>
      <c r="AP1496" t="s">
        <v>32</v>
      </c>
    </row>
    <row r="1497" spans="1:42" x14ac:dyDescent="0.25">
      <c r="A1497">
        <v>201609</v>
      </c>
      <c r="B1497" t="str">
        <f t="shared" si="322"/>
        <v>2016-II</v>
      </c>
      <c r="C1497" t="s">
        <v>1554</v>
      </c>
      <c r="D1497" t="s">
        <v>1554</v>
      </c>
      <c r="E1497">
        <v>30148651</v>
      </c>
      <c r="F1497" t="s">
        <v>29</v>
      </c>
      <c r="G1497">
        <v>0</v>
      </c>
      <c r="H1497">
        <v>0</v>
      </c>
      <c r="I1497">
        <v>0</v>
      </c>
      <c r="J1497">
        <f t="shared" si="323"/>
        <v>0</v>
      </c>
      <c r="K1497" t="str">
        <f t="shared" si="324"/>
        <v>Modelamiento</v>
      </c>
      <c r="L1497">
        <f t="shared" si="325"/>
        <v>0</v>
      </c>
      <c r="M1497">
        <v>24</v>
      </c>
      <c r="N1497" t="str">
        <f t="shared" si="326"/>
        <v>&lt;=25</v>
      </c>
      <c r="O1497" t="s">
        <v>72</v>
      </c>
      <c r="P1497" t="s">
        <v>31</v>
      </c>
      <c r="Q1497">
        <v>45792</v>
      </c>
      <c r="R1497">
        <v>1650</v>
      </c>
      <c r="S1497" t="str">
        <f t="shared" si="327"/>
        <v>&lt;=2000</v>
      </c>
      <c r="T1497">
        <v>1548.53</v>
      </c>
      <c r="U1497" t="str">
        <f t="shared" si="328"/>
        <v>&gt;1500</v>
      </c>
      <c r="V1497" t="s">
        <v>589</v>
      </c>
      <c r="W1497">
        <v>45452</v>
      </c>
      <c r="X1497" s="12">
        <f t="shared" si="329"/>
        <v>3.6302032913843173E-2</v>
      </c>
      <c r="Y1497" t="str">
        <f t="shared" si="330"/>
        <v>&lt;=0.04</v>
      </c>
      <c r="Z1497" t="s">
        <v>32</v>
      </c>
      <c r="AA1497">
        <v>4</v>
      </c>
      <c r="AB1497">
        <v>2129.87</v>
      </c>
      <c r="AC1497" t="str">
        <f t="shared" si="331"/>
        <v>&lt;=3000</v>
      </c>
      <c r="AD1497">
        <v>727</v>
      </c>
      <c r="AE1497" t="str">
        <f t="shared" si="332"/>
        <v>&gt;120</v>
      </c>
      <c r="AF1497">
        <v>2129.87</v>
      </c>
      <c r="AG1497" t="str">
        <f t="shared" si="333"/>
        <v>&lt;=3000</v>
      </c>
      <c r="AH1497" t="s">
        <v>32</v>
      </c>
      <c r="AI1497" t="str">
        <f t="shared" si="334"/>
        <v/>
      </c>
      <c r="AJ1497" t="s">
        <v>32</v>
      </c>
      <c r="AK1497" t="str">
        <f t="shared" si="335"/>
        <v/>
      </c>
      <c r="AL1497">
        <v>12</v>
      </c>
      <c r="AM1497">
        <v>0</v>
      </c>
      <c r="AN1497">
        <v>12</v>
      </c>
      <c r="AO1497" t="s">
        <v>32</v>
      </c>
      <c r="AP1497">
        <v>1</v>
      </c>
    </row>
    <row r="1498" spans="1:42" x14ac:dyDescent="0.25">
      <c r="A1498">
        <v>201609</v>
      </c>
      <c r="B1498" t="str">
        <f t="shared" si="322"/>
        <v>2016-II</v>
      </c>
      <c r="C1498" t="s">
        <v>1555</v>
      </c>
      <c r="D1498" t="s">
        <v>1555</v>
      </c>
      <c r="E1498">
        <v>30149367</v>
      </c>
      <c r="F1498" t="s">
        <v>29</v>
      </c>
      <c r="G1498">
        <v>0</v>
      </c>
      <c r="H1498">
        <v>0</v>
      </c>
      <c r="I1498">
        <v>0</v>
      </c>
      <c r="J1498">
        <f t="shared" si="323"/>
        <v>0</v>
      </c>
      <c r="K1498" t="str">
        <f t="shared" si="324"/>
        <v>Modelamiento</v>
      </c>
      <c r="L1498">
        <f t="shared" si="325"/>
        <v>0</v>
      </c>
      <c r="M1498">
        <v>27</v>
      </c>
      <c r="N1498" t="str">
        <f t="shared" si="326"/>
        <v>&lt;=30</v>
      </c>
      <c r="O1498" t="s">
        <v>56</v>
      </c>
      <c r="P1498" t="s">
        <v>39</v>
      </c>
      <c r="Q1498">
        <v>39585</v>
      </c>
      <c r="R1498">
        <v>2000</v>
      </c>
      <c r="S1498" t="str">
        <f t="shared" si="327"/>
        <v>&lt;=2000</v>
      </c>
      <c r="T1498">
        <v>1338.63</v>
      </c>
      <c r="U1498" t="str">
        <f t="shared" si="328"/>
        <v>&lt;=1400</v>
      </c>
      <c r="V1498" t="s">
        <v>589</v>
      </c>
      <c r="W1498">
        <v>39595</v>
      </c>
      <c r="X1498" s="12">
        <f t="shared" si="329"/>
        <v>5.0511428210632654E-2</v>
      </c>
      <c r="Y1498" t="str">
        <f t="shared" si="330"/>
        <v>&lt;=0.06</v>
      </c>
      <c r="Z1498" t="s">
        <v>32</v>
      </c>
      <c r="AA1498">
        <v>0</v>
      </c>
      <c r="AB1498">
        <v>6033.01</v>
      </c>
      <c r="AC1498" t="str">
        <f t="shared" si="331"/>
        <v>&gt;5000</v>
      </c>
      <c r="AD1498">
        <v>0</v>
      </c>
      <c r="AE1498" t="str">
        <f t="shared" si="332"/>
        <v>=0</v>
      </c>
      <c r="AF1498">
        <v>0</v>
      </c>
      <c r="AG1498" t="str">
        <f t="shared" si="333"/>
        <v>&lt;=500</v>
      </c>
      <c r="AH1498">
        <v>3304.75</v>
      </c>
      <c r="AI1498" t="str">
        <f t="shared" si="334"/>
        <v>&lt;=4000</v>
      </c>
      <c r="AJ1498">
        <v>1</v>
      </c>
      <c r="AK1498" t="str">
        <f t="shared" si="335"/>
        <v>&gt;0.9</v>
      </c>
      <c r="AL1498">
        <v>12</v>
      </c>
      <c r="AM1498">
        <v>12</v>
      </c>
      <c r="AN1498">
        <v>0</v>
      </c>
      <c r="AO1498">
        <v>1</v>
      </c>
      <c r="AP1498" t="s">
        <v>32</v>
      </c>
    </row>
    <row r="1499" spans="1:42" x14ac:dyDescent="0.25">
      <c r="A1499">
        <v>201609</v>
      </c>
      <c r="B1499" t="str">
        <f t="shared" si="322"/>
        <v>2016-II</v>
      </c>
      <c r="C1499" t="s">
        <v>1556</v>
      </c>
      <c r="D1499" t="s">
        <v>1556</v>
      </c>
      <c r="E1499">
        <v>30149198</v>
      </c>
      <c r="F1499" t="s">
        <v>29</v>
      </c>
      <c r="G1499">
        <v>0</v>
      </c>
      <c r="H1499">
        <v>0</v>
      </c>
      <c r="I1499">
        <v>0</v>
      </c>
      <c r="J1499">
        <f t="shared" si="323"/>
        <v>0</v>
      </c>
      <c r="K1499" t="str">
        <f t="shared" si="324"/>
        <v>Modelamiento</v>
      </c>
      <c r="L1499">
        <f t="shared" si="325"/>
        <v>0</v>
      </c>
      <c r="M1499">
        <v>48</v>
      </c>
      <c r="N1499" t="str">
        <f t="shared" si="326"/>
        <v>&lt;=50</v>
      </c>
      <c r="O1499" t="s">
        <v>56</v>
      </c>
      <c r="P1499" t="s">
        <v>35</v>
      </c>
      <c r="Q1499">
        <v>34985</v>
      </c>
      <c r="R1499">
        <v>1000</v>
      </c>
      <c r="S1499" t="str">
        <f t="shared" si="327"/>
        <v>&lt;=1000</v>
      </c>
      <c r="T1499">
        <v>1015.59</v>
      </c>
      <c r="U1499" t="str">
        <f t="shared" si="328"/>
        <v>&lt;=1100</v>
      </c>
      <c r="V1499" t="s">
        <v>585</v>
      </c>
      <c r="W1499">
        <v>33995</v>
      </c>
      <c r="X1499" s="12">
        <f t="shared" si="329"/>
        <v>2.9416090601559051E-2</v>
      </c>
      <c r="Y1499" t="str">
        <f t="shared" si="330"/>
        <v>&lt;=0.03</v>
      </c>
      <c r="Z1499" t="s">
        <v>32</v>
      </c>
      <c r="AA1499">
        <v>4</v>
      </c>
      <c r="AB1499">
        <v>3350.42</v>
      </c>
      <c r="AC1499" t="str">
        <f t="shared" si="331"/>
        <v>&lt;=4000</v>
      </c>
      <c r="AD1499">
        <v>3300</v>
      </c>
      <c r="AE1499" t="str">
        <f t="shared" si="332"/>
        <v>&gt;120</v>
      </c>
      <c r="AF1499">
        <v>3350.42</v>
      </c>
      <c r="AG1499" t="str">
        <f t="shared" si="333"/>
        <v>&lt;=4000</v>
      </c>
      <c r="AH1499" t="s">
        <v>32</v>
      </c>
      <c r="AI1499" t="str">
        <f t="shared" si="334"/>
        <v/>
      </c>
      <c r="AJ1499" t="s">
        <v>32</v>
      </c>
      <c r="AK1499" t="str">
        <f t="shared" si="335"/>
        <v/>
      </c>
      <c r="AL1499">
        <v>12</v>
      </c>
      <c r="AM1499">
        <v>0</v>
      </c>
      <c r="AN1499">
        <v>12</v>
      </c>
      <c r="AO1499" t="s">
        <v>32</v>
      </c>
      <c r="AP1499">
        <v>1</v>
      </c>
    </row>
    <row r="1500" spans="1:42" x14ac:dyDescent="0.25">
      <c r="A1500">
        <v>201609</v>
      </c>
      <c r="B1500" t="str">
        <f t="shared" si="322"/>
        <v>2016-II</v>
      </c>
      <c r="C1500" t="s">
        <v>1557</v>
      </c>
      <c r="D1500" t="s">
        <v>1557</v>
      </c>
      <c r="E1500">
        <v>30149656</v>
      </c>
      <c r="F1500" t="s">
        <v>29</v>
      </c>
      <c r="G1500">
        <v>1</v>
      </c>
      <c r="H1500">
        <v>0</v>
      </c>
      <c r="I1500">
        <v>0</v>
      </c>
      <c r="J1500">
        <f t="shared" si="323"/>
        <v>0</v>
      </c>
      <c r="K1500" t="str">
        <f t="shared" si="324"/>
        <v>Modelamiento</v>
      </c>
      <c r="L1500">
        <f t="shared" si="325"/>
        <v>0</v>
      </c>
      <c r="M1500">
        <v>64</v>
      </c>
      <c r="N1500" t="str">
        <f t="shared" si="326"/>
        <v>&gt;60</v>
      </c>
      <c r="O1500" t="s">
        <v>56</v>
      </c>
      <c r="P1500" t="s">
        <v>35</v>
      </c>
      <c r="Q1500">
        <v>30630</v>
      </c>
      <c r="R1500">
        <v>499</v>
      </c>
      <c r="S1500" t="str">
        <f t="shared" si="327"/>
        <v>&lt;=500</v>
      </c>
      <c r="T1500">
        <v>980.06</v>
      </c>
      <c r="U1500" t="str">
        <f t="shared" si="328"/>
        <v>&lt;=1000</v>
      </c>
      <c r="V1500" t="s">
        <v>585</v>
      </c>
      <c r="W1500">
        <v>29139</v>
      </c>
      <c r="X1500" s="12">
        <f t="shared" si="329"/>
        <v>1.7124815539311576E-2</v>
      </c>
      <c r="Y1500" t="str">
        <f t="shared" si="330"/>
        <v>&lt;=0.02</v>
      </c>
      <c r="Z1500" t="s">
        <v>32</v>
      </c>
      <c r="AA1500">
        <v>4</v>
      </c>
      <c r="AB1500">
        <v>1846.93</v>
      </c>
      <c r="AC1500" t="str">
        <f t="shared" si="331"/>
        <v>&lt;=2000</v>
      </c>
      <c r="AD1500">
        <v>441</v>
      </c>
      <c r="AE1500" t="str">
        <f t="shared" si="332"/>
        <v>&gt;120</v>
      </c>
      <c r="AF1500">
        <v>1846.93</v>
      </c>
      <c r="AG1500" t="str">
        <f t="shared" si="333"/>
        <v>&lt;=2000</v>
      </c>
      <c r="AH1500" t="s">
        <v>32</v>
      </c>
      <c r="AI1500" t="str">
        <f t="shared" si="334"/>
        <v/>
      </c>
      <c r="AJ1500" t="s">
        <v>32</v>
      </c>
      <c r="AK1500" t="str">
        <f t="shared" si="335"/>
        <v/>
      </c>
      <c r="AL1500">
        <v>3</v>
      </c>
      <c r="AM1500">
        <v>0</v>
      </c>
      <c r="AN1500">
        <v>3</v>
      </c>
      <c r="AO1500" t="s">
        <v>32</v>
      </c>
      <c r="AP1500">
        <v>10</v>
      </c>
    </row>
    <row r="1501" spans="1:42" x14ac:dyDescent="0.25">
      <c r="A1501">
        <v>201609</v>
      </c>
      <c r="B1501" t="str">
        <f t="shared" si="322"/>
        <v>2016-II</v>
      </c>
      <c r="C1501" t="s">
        <v>1558</v>
      </c>
      <c r="D1501" t="s">
        <v>1558</v>
      </c>
      <c r="E1501">
        <v>30147773</v>
      </c>
      <c r="F1501" t="s">
        <v>29</v>
      </c>
      <c r="G1501">
        <v>0</v>
      </c>
      <c r="H1501">
        <v>0</v>
      </c>
      <c r="I1501">
        <v>0</v>
      </c>
      <c r="J1501">
        <f t="shared" si="323"/>
        <v>0</v>
      </c>
      <c r="K1501" t="str">
        <f t="shared" si="324"/>
        <v>Modelamiento</v>
      </c>
      <c r="L1501">
        <f t="shared" si="325"/>
        <v>0</v>
      </c>
      <c r="M1501">
        <v>30</v>
      </c>
      <c r="N1501" t="str">
        <f t="shared" si="326"/>
        <v>&lt;=30</v>
      </c>
      <c r="O1501" t="s">
        <v>56</v>
      </c>
      <c r="P1501" t="s">
        <v>35</v>
      </c>
      <c r="Q1501">
        <v>49574</v>
      </c>
      <c r="R1501">
        <v>1500</v>
      </c>
      <c r="S1501" t="str">
        <f t="shared" si="327"/>
        <v>&lt;=1500</v>
      </c>
      <c r="T1501">
        <v>1680.58</v>
      </c>
      <c r="U1501" t="str">
        <f t="shared" si="328"/>
        <v>&gt;1500</v>
      </c>
      <c r="V1501" t="s">
        <v>587</v>
      </c>
      <c r="W1501">
        <v>49084</v>
      </c>
      <c r="X1501" s="12">
        <f t="shared" si="329"/>
        <v>3.0559856572406487E-2</v>
      </c>
      <c r="Y1501" t="str">
        <f t="shared" si="330"/>
        <v>&lt;=0.04</v>
      </c>
      <c r="Z1501" t="s">
        <v>32</v>
      </c>
      <c r="AA1501">
        <v>1</v>
      </c>
      <c r="AB1501">
        <v>3000</v>
      </c>
      <c r="AC1501" t="str">
        <f t="shared" si="331"/>
        <v>&lt;=3000</v>
      </c>
      <c r="AD1501">
        <v>30</v>
      </c>
      <c r="AE1501" t="str">
        <f t="shared" si="332"/>
        <v>&lt;=30</v>
      </c>
      <c r="AF1501">
        <v>0</v>
      </c>
      <c r="AG1501" t="str">
        <f t="shared" si="333"/>
        <v>&lt;=500</v>
      </c>
      <c r="AH1501" t="s">
        <v>32</v>
      </c>
      <c r="AI1501" t="str">
        <f t="shared" si="334"/>
        <v/>
      </c>
      <c r="AJ1501" t="s">
        <v>32</v>
      </c>
      <c r="AK1501" t="str">
        <f t="shared" si="335"/>
        <v/>
      </c>
      <c r="AL1501">
        <v>10</v>
      </c>
      <c r="AM1501">
        <v>9</v>
      </c>
      <c r="AN1501">
        <v>0</v>
      </c>
      <c r="AO1501">
        <v>1</v>
      </c>
      <c r="AP1501" t="s">
        <v>32</v>
      </c>
    </row>
    <row r="1502" spans="1:42" x14ac:dyDescent="0.25">
      <c r="A1502">
        <v>201609</v>
      </c>
      <c r="B1502" t="str">
        <f t="shared" si="322"/>
        <v>2016-II</v>
      </c>
      <c r="C1502" t="s">
        <v>1559</v>
      </c>
      <c r="D1502" t="s">
        <v>1559</v>
      </c>
      <c r="E1502">
        <v>30144980</v>
      </c>
      <c r="F1502" t="s">
        <v>29</v>
      </c>
      <c r="G1502">
        <v>0</v>
      </c>
      <c r="H1502">
        <v>0</v>
      </c>
      <c r="I1502">
        <v>0</v>
      </c>
      <c r="J1502">
        <f t="shared" si="323"/>
        <v>0</v>
      </c>
      <c r="K1502" t="str">
        <f t="shared" si="324"/>
        <v>Modelamiento</v>
      </c>
      <c r="L1502">
        <f t="shared" si="325"/>
        <v>0</v>
      </c>
      <c r="M1502">
        <v>38</v>
      </c>
      <c r="N1502" t="str">
        <f t="shared" si="326"/>
        <v>&lt;=40</v>
      </c>
      <c r="O1502" t="s">
        <v>56</v>
      </c>
      <c r="P1502" t="s">
        <v>31</v>
      </c>
      <c r="Q1502">
        <v>44163</v>
      </c>
      <c r="R1502">
        <v>1650</v>
      </c>
      <c r="S1502" t="str">
        <f t="shared" si="327"/>
        <v>&lt;=2000</v>
      </c>
      <c r="T1502">
        <v>1497.15</v>
      </c>
      <c r="U1502" t="str">
        <f t="shared" si="328"/>
        <v>&lt;=1500</v>
      </c>
      <c r="V1502" t="s">
        <v>587</v>
      </c>
      <c r="W1502">
        <v>43823</v>
      </c>
      <c r="X1502" s="12">
        <f t="shared" si="329"/>
        <v>3.7651461561280609E-2</v>
      </c>
      <c r="Y1502" t="str">
        <f t="shared" si="330"/>
        <v>&lt;=0.04</v>
      </c>
      <c r="Z1502" t="s">
        <v>32</v>
      </c>
      <c r="AA1502">
        <v>4</v>
      </c>
      <c r="AB1502">
        <v>948.4</v>
      </c>
      <c r="AC1502" t="str">
        <f t="shared" si="331"/>
        <v>&lt;=1000</v>
      </c>
      <c r="AD1502">
        <v>2380</v>
      </c>
      <c r="AE1502" t="str">
        <f t="shared" si="332"/>
        <v>&gt;120</v>
      </c>
      <c r="AF1502">
        <v>948.4</v>
      </c>
      <c r="AG1502" t="str">
        <f t="shared" si="333"/>
        <v>&lt;=1000</v>
      </c>
      <c r="AH1502" t="s">
        <v>32</v>
      </c>
      <c r="AI1502" t="str">
        <f t="shared" si="334"/>
        <v/>
      </c>
      <c r="AJ1502" t="s">
        <v>32</v>
      </c>
      <c r="AK1502" t="str">
        <f t="shared" si="335"/>
        <v/>
      </c>
      <c r="AL1502">
        <v>12</v>
      </c>
      <c r="AM1502">
        <v>0</v>
      </c>
      <c r="AN1502">
        <v>12</v>
      </c>
      <c r="AO1502" t="s">
        <v>32</v>
      </c>
      <c r="AP1502">
        <v>1</v>
      </c>
    </row>
    <row r="1503" spans="1:42" x14ac:dyDescent="0.25">
      <c r="A1503">
        <v>201609</v>
      </c>
      <c r="B1503" t="str">
        <f t="shared" si="322"/>
        <v>2016-II</v>
      </c>
      <c r="C1503" t="s">
        <v>1560</v>
      </c>
      <c r="D1503" t="s">
        <v>1560</v>
      </c>
      <c r="E1503">
        <v>30149135</v>
      </c>
      <c r="F1503" t="s">
        <v>29</v>
      </c>
      <c r="G1503">
        <v>0</v>
      </c>
      <c r="H1503">
        <v>0</v>
      </c>
      <c r="I1503">
        <v>0</v>
      </c>
      <c r="J1503">
        <f t="shared" si="323"/>
        <v>0</v>
      </c>
      <c r="K1503" t="str">
        <f t="shared" si="324"/>
        <v>Modelamiento</v>
      </c>
      <c r="L1503">
        <f t="shared" si="325"/>
        <v>0</v>
      </c>
      <c r="M1503">
        <v>33</v>
      </c>
      <c r="N1503" t="str">
        <f t="shared" si="326"/>
        <v>&lt;=35</v>
      </c>
      <c r="O1503" t="s">
        <v>56</v>
      </c>
      <c r="P1503" t="s">
        <v>39</v>
      </c>
      <c r="Q1503">
        <v>35029</v>
      </c>
      <c r="R1503">
        <v>1500</v>
      </c>
      <c r="S1503" t="str">
        <f t="shared" si="327"/>
        <v>&lt;=1500</v>
      </c>
      <c r="T1503">
        <v>1293.43</v>
      </c>
      <c r="U1503" t="str">
        <f t="shared" si="328"/>
        <v>&lt;=1300</v>
      </c>
      <c r="V1503" t="s">
        <v>589</v>
      </c>
      <c r="W1503">
        <v>34539</v>
      </c>
      <c r="X1503" s="12">
        <f t="shared" si="329"/>
        <v>4.3429167028576389E-2</v>
      </c>
      <c r="Y1503" t="str">
        <f t="shared" si="330"/>
        <v>&lt;=0.05</v>
      </c>
      <c r="Z1503" t="s">
        <v>32</v>
      </c>
      <c r="AA1503">
        <v>0</v>
      </c>
      <c r="AB1503">
        <v>3485.83</v>
      </c>
      <c r="AC1503" t="str">
        <f t="shared" si="331"/>
        <v>&lt;=4000</v>
      </c>
      <c r="AD1503">
        <v>0</v>
      </c>
      <c r="AE1503" t="str">
        <f t="shared" si="332"/>
        <v>=0</v>
      </c>
      <c r="AF1503">
        <v>0</v>
      </c>
      <c r="AG1503" t="str">
        <f t="shared" si="333"/>
        <v>&lt;=500</v>
      </c>
      <c r="AH1503">
        <v>2444.36</v>
      </c>
      <c r="AI1503" t="str">
        <f t="shared" si="334"/>
        <v>&lt;=3000</v>
      </c>
      <c r="AJ1503">
        <v>0.99970000000000003</v>
      </c>
      <c r="AK1503" t="str">
        <f t="shared" si="335"/>
        <v>&gt;0.9</v>
      </c>
      <c r="AL1503">
        <v>5</v>
      </c>
      <c r="AM1503">
        <v>5</v>
      </c>
      <c r="AN1503">
        <v>0</v>
      </c>
      <c r="AO1503">
        <v>1</v>
      </c>
      <c r="AP1503" t="s">
        <v>32</v>
      </c>
    </row>
    <row r="1504" spans="1:42" x14ac:dyDescent="0.25">
      <c r="A1504">
        <v>201609</v>
      </c>
      <c r="B1504" t="str">
        <f t="shared" si="322"/>
        <v>2016-II</v>
      </c>
      <c r="C1504" t="s">
        <v>1561</v>
      </c>
      <c r="D1504" t="s">
        <v>1561</v>
      </c>
      <c r="E1504">
        <v>30149975</v>
      </c>
      <c r="F1504" t="s">
        <v>29</v>
      </c>
      <c r="G1504">
        <v>0</v>
      </c>
      <c r="H1504">
        <v>0</v>
      </c>
      <c r="I1504">
        <v>0</v>
      </c>
      <c r="J1504">
        <f t="shared" si="323"/>
        <v>0</v>
      </c>
      <c r="K1504" t="str">
        <f t="shared" si="324"/>
        <v>Modelamiento</v>
      </c>
      <c r="L1504">
        <f t="shared" si="325"/>
        <v>0</v>
      </c>
      <c r="M1504">
        <v>63</v>
      </c>
      <c r="N1504" t="str">
        <f t="shared" si="326"/>
        <v>&gt;60</v>
      </c>
      <c r="O1504" t="s">
        <v>72</v>
      </c>
      <c r="P1504" t="s">
        <v>35</v>
      </c>
      <c r="Q1504">
        <v>30630</v>
      </c>
      <c r="R1504">
        <v>499</v>
      </c>
      <c r="S1504" t="str">
        <f t="shared" si="327"/>
        <v>&lt;=500</v>
      </c>
      <c r="T1504">
        <v>969.04</v>
      </c>
      <c r="U1504" t="str">
        <f t="shared" si="328"/>
        <v>&lt;=1000</v>
      </c>
      <c r="V1504" t="s">
        <v>585</v>
      </c>
      <c r="W1504">
        <v>29139</v>
      </c>
      <c r="X1504" s="12">
        <f t="shared" si="329"/>
        <v>1.7124815539311576E-2</v>
      </c>
      <c r="Y1504" t="str">
        <f t="shared" si="330"/>
        <v>&lt;=0.02</v>
      </c>
      <c r="Z1504" t="s">
        <v>32</v>
      </c>
      <c r="AA1504">
        <v>9</v>
      </c>
      <c r="AB1504" t="s">
        <v>32</v>
      </c>
      <c r="AC1504" t="str">
        <f t="shared" si="331"/>
        <v/>
      </c>
      <c r="AD1504" t="s">
        <v>32</v>
      </c>
      <c r="AE1504" t="str">
        <f t="shared" si="332"/>
        <v/>
      </c>
      <c r="AF1504" t="s">
        <v>32</v>
      </c>
      <c r="AG1504" t="str">
        <f t="shared" si="333"/>
        <v/>
      </c>
      <c r="AH1504" t="s">
        <v>32</v>
      </c>
      <c r="AI1504" t="str">
        <f t="shared" si="334"/>
        <v/>
      </c>
      <c r="AJ1504" t="s">
        <v>32</v>
      </c>
      <c r="AK1504" t="str">
        <f t="shared" si="335"/>
        <v/>
      </c>
      <c r="AL1504">
        <v>0</v>
      </c>
      <c r="AM1504">
        <v>0</v>
      </c>
      <c r="AN1504">
        <v>0</v>
      </c>
      <c r="AO1504" t="s">
        <v>32</v>
      </c>
      <c r="AP1504" t="s">
        <v>32</v>
      </c>
    </row>
    <row r="1505" spans="1:42" x14ac:dyDescent="0.25">
      <c r="A1505">
        <v>201609</v>
      </c>
      <c r="B1505" t="str">
        <f t="shared" si="322"/>
        <v>2016-II</v>
      </c>
      <c r="C1505" t="s">
        <v>1562</v>
      </c>
      <c r="D1505" t="s">
        <v>1562</v>
      </c>
      <c r="E1505">
        <v>30148567</v>
      </c>
      <c r="F1505" t="s">
        <v>29</v>
      </c>
      <c r="G1505">
        <v>0</v>
      </c>
      <c r="H1505">
        <v>0</v>
      </c>
      <c r="I1505">
        <v>0</v>
      </c>
      <c r="J1505">
        <f t="shared" si="323"/>
        <v>0</v>
      </c>
      <c r="K1505" t="str">
        <f t="shared" si="324"/>
        <v>Modelamiento</v>
      </c>
      <c r="L1505">
        <f t="shared" si="325"/>
        <v>0</v>
      </c>
      <c r="M1505">
        <v>35</v>
      </c>
      <c r="N1505" t="str">
        <f t="shared" si="326"/>
        <v>&lt;=35</v>
      </c>
      <c r="O1505" t="s">
        <v>56</v>
      </c>
      <c r="P1505" t="s">
        <v>39</v>
      </c>
      <c r="Q1505">
        <v>45942</v>
      </c>
      <c r="R1505">
        <v>1500</v>
      </c>
      <c r="S1505" t="str">
        <f t="shared" si="327"/>
        <v>&lt;=1500</v>
      </c>
      <c r="T1505">
        <v>1554.56</v>
      </c>
      <c r="U1505" t="str">
        <f t="shared" si="328"/>
        <v>&gt;1500</v>
      </c>
      <c r="V1505" t="s">
        <v>589</v>
      </c>
      <c r="W1505">
        <v>45452</v>
      </c>
      <c r="X1505" s="12">
        <f t="shared" si="329"/>
        <v>3.3001848103493797E-2</v>
      </c>
      <c r="Y1505" t="str">
        <f t="shared" si="330"/>
        <v>&lt;=0.04</v>
      </c>
      <c r="Z1505" t="s">
        <v>32</v>
      </c>
      <c r="AA1505">
        <v>9</v>
      </c>
      <c r="AB1505" t="s">
        <v>32</v>
      </c>
      <c r="AC1505" t="str">
        <f t="shared" si="331"/>
        <v/>
      </c>
      <c r="AD1505" t="s">
        <v>32</v>
      </c>
      <c r="AE1505" t="str">
        <f t="shared" si="332"/>
        <v/>
      </c>
      <c r="AF1505" t="s">
        <v>32</v>
      </c>
      <c r="AG1505" t="str">
        <f t="shared" si="333"/>
        <v/>
      </c>
      <c r="AH1505" t="s">
        <v>32</v>
      </c>
      <c r="AI1505" t="str">
        <f t="shared" si="334"/>
        <v/>
      </c>
      <c r="AJ1505" t="s">
        <v>32</v>
      </c>
      <c r="AK1505" t="str">
        <f t="shared" si="335"/>
        <v/>
      </c>
      <c r="AL1505">
        <v>0</v>
      </c>
      <c r="AM1505">
        <v>0</v>
      </c>
      <c r="AN1505">
        <v>0</v>
      </c>
      <c r="AO1505" t="s">
        <v>32</v>
      </c>
      <c r="AP1505" t="s">
        <v>32</v>
      </c>
    </row>
    <row r="1506" spans="1:42" x14ac:dyDescent="0.25">
      <c r="A1506">
        <v>201609</v>
      </c>
      <c r="B1506" t="str">
        <f t="shared" si="322"/>
        <v>2016-II</v>
      </c>
      <c r="C1506" t="s">
        <v>1563</v>
      </c>
      <c r="D1506" t="s">
        <v>1563</v>
      </c>
      <c r="E1506">
        <v>30148709</v>
      </c>
      <c r="F1506" t="s">
        <v>29</v>
      </c>
      <c r="G1506">
        <v>1</v>
      </c>
      <c r="H1506">
        <v>0</v>
      </c>
      <c r="I1506">
        <v>0</v>
      </c>
      <c r="J1506">
        <f t="shared" si="323"/>
        <v>0</v>
      </c>
      <c r="K1506" t="str">
        <f t="shared" si="324"/>
        <v>Modelamiento</v>
      </c>
      <c r="L1506">
        <f t="shared" si="325"/>
        <v>0</v>
      </c>
      <c r="M1506">
        <v>49</v>
      </c>
      <c r="N1506" t="str">
        <f t="shared" si="326"/>
        <v>&lt;=50</v>
      </c>
      <c r="O1506" t="s">
        <v>56</v>
      </c>
      <c r="P1506" t="s">
        <v>39</v>
      </c>
      <c r="Q1506">
        <v>34985</v>
      </c>
      <c r="R1506">
        <v>1000</v>
      </c>
      <c r="S1506" t="str">
        <f t="shared" si="327"/>
        <v>&lt;=1000</v>
      </c>
      <c r="T1506">
        <v>1017.26</v>
      </c>
      <c r="U1506" t="str">
        <f t="shared" si="328"/>
        <v>&lt;=1100</v>
      </c>
      <c r="V1506" t="s">
        <v>585</v>
      </c>
      <c r="W1506">
        <v>33995</v>
      </c>
      <c r="X1506" s="12">
        <f t="shared" si="329"/>
        <v>2.9416090601559051E-2</v>
      </c>
      <c r="Y1506" t="str">
        <f t="shared" si="330"/>
        <v>&lt;=0.03</v>
      </c>
      <c r="Z1506" t="s">
        <v>32</v>
      </c>
      <c r="AA1506">
        <v>9</v>
      </c>
      <c r="AB1506" t="s">
        <v>32</v>
      </c>
      <c r="AC1506" t="str">
        <f t="shared" si="331"/>
        <v/>
      </c>
      <c r="AD1506" t="s">
        <v>32</v>
      </c>
      <c r="AE1506" t="str">
        <f t="shared" si="332"/>
        <v/>
      </c>
      <c r="AF1506" t="s">
        <v>32</v>
      </c>
      <c r="AG1506" t="str">
        <f t="shared" si="333"/>
        <v/>
      </c>
      <c r="AH1506" t="s">
        <v>32</v>
      </c>
      <c r="AI1506" t="str">
        <f t="shared" si="334"/>
        <v/>
      </c>
      <c r="AJ1506" t="s">
        <v>32</v>
      </c>
      <c r="AK1506" t="str">
        <f t="shared" si="335"/>
        <v/>
      </c>
      <c r="AL1506">
        <v>0</v>
      </c>
      <c r="AM1506">
        <v>0</v>
      </c>
      <c r="AN1506">
        <v>0</v>
      </c>
      <c r="AO1506" t="s">
        <v>32</v>
      </c>
      <c r="AP1506" t="s">
        <v>32</v>
      </c>
    </row>
    <row r="1507" spans="1:42" x14ac:dyDescent="0.25">
      <c r="A1507">
        <v>201609</v>
      </c>
      <c r="B1507" t="str">
        <f t="shared" si="322"/>
        <v>2016-II</v>
      </c>
      <c r="C1507" t="s">
        <v>1564</v>
      </c>
      <c r="D1507" t="s">
        <v>1564</v>
      </c>
      <c r="E1507">
        <v>30149595</v>
      </c>
      <c r="F1507" t="s">
        <v>29</v>
      </c>
      <c r="G1507">
        <v>0</v>
      </c>
      <c r="H1507">
        <v>1</v>
      </c>
      <c r="I1507">
        <v>0</v>
      </c>
      <c r="J1507">
        <f t="shared" si="323"/>
        <v>0</v>
      </c>
      <c r="K1507" t="str">
        <f t="shared" si="324"/>
        <v>Indeterminado</v>
      </c>
      <c r="L1507">
        <f t="shared" si="325"/>
        <v>0</v>
      </c>
      <c r="M1507">
        <v>48</v>
      </c>
      <c r="N1507" t="str">
        <f t="shared" si="326"/>
        <v>&lt;=50</v>
      </c>
      <c r="O1507" t="s">
        <v>56</v>
      </c>
      <c r="P1507" t="s">
        <v>31</v>
      </c>
      <c r="Q1507">
        <v>43662</v>
      </c>
      <c r="R1507">
        <v>1500</v>
      </c>
      <c r="S1507" t="str">
        <f t="shared" si="327"/>
        <v>&lt;=1500</v>
      </c>
      <c r="T1507">
        <v>1449.81</v>
      </c>
      <c r="U1507" t="str">
        <f t="shared" si="328"/>
        <v>&lt;=1500</v>
      </c>
      <c r="V1507" t="s">
        <v>614</v>
      </c>
      <c r="W1507">
        <v>43172</v>
      </c>
      <c r="X1507" s="12">
        <f t="shared" si="329"/>
        <v>3.4744741962383023E-2</v>
      </c>
      <c r="Y1507" t="str">
        <f t="shared" si="330"/>
        <v>&lt;=0.04</v>
      </c>
      <c r="Z1507" t="s">
        <v>32</v>
      </c>
      <c r="AA1507">
        <v>4</v>
      </c>
      <c r="AB1507">
        <v>3000</v>
      </c>
      <c r="AC1507" t="str">
        <f t="shared" si="331"/>
        <v>&lt;=3000</v>
      </c>
      <c r="AD1507">
        <v>2678</v>
      </c>
      <c r="AE1507" t="str">
        <f t="shared" si="332"/>
        <v>&gt;120</v>
      </c>
      <c r="AF1507">
        <v>3000</v>
      </c>
      <c r="AG1507" t="str">
        <f t="shared" si="333"/>
        <v>&lt;=3000</v>
      </c>
      <c r="AH1507" t="s">
        <v>32</v>
      </c>
      <c r="AI1507" t="str">
        <f t="shared" si="334"/>
        <v/>
      </c>
      <c r="AJ1507" t="s">
        <v>32</v>
      </c>
      <c r="AK1507" t="str">
        <f t="shared" si="335"/>
        <v/>
      </c>
      <c r="AL1507">
        <v>12</v>
      </c>
      <c r="AM1507">
        <v>0</v>
      </c>
      <c r="AN1507">
        <v>12</v>
      </c>
      <c r="AO1507" t="s">
        <v>32</v>
      </c>
      <c r="AP1507">
        <v>1</v>
      </c>
    </row>
    <row r="1508" spans="1:42" x14ac:dyDescent="0.25">
      <c r="A1508">
        <v>201609</v>
      </c>
      <c r="B1508" t="str">
        <f t="shared" si="322"/>
        <v>2016-II</v>
      </c>
      <c r="C1508" t="s">
        <v>1565</v>
      </c>
      <c r="D1508" t="s">
        <v>1565</v>
      </c>
      <c r="E1508">
        <v>30147687</v>
      </c>
      <c r="F1508" t="s">
        <v>29</v>
      </c>
      <c r="G1508">
        <v>0</v>
      </c>
      <c r="H1508">
        <v>0</v>
      </c>
      <c r="I1508">
        <v>0</v>
      </c>
      <c r="J1508">
        <f t="shared" si="323"/>
        <v>0</v>
      </c>
      <c r="K1508" t="str">
        <f t="shared" si="324"/>
        <v>Modelamiento</v>
      </c>
      <c r="L1508">
        <f t="shared" si="325"/>
        <v>0</v>
      </c>
      <c r="M1508">
        <v>24</v>
      </c>
      <c r="N1508" t="str">
        <f t="shared" si="326"/>
        <v>&lt;=25</v>
      </c>
      <c r="O1508" t="s">
        <v>56</v>
      </c>
      <c r="P1508" t="s">
        <v>31</v>
      </c>
      <c r="Q1508">
        <v>34886</v>
      </c>
      <c r="R1508">
        <v>1099</v>
      </c>
      <c r="S1508" t="str">
        <f t="shared" si="327"/>
        <v>&lt;=1500</v>
      </c>
      <c r="T1508">
        <v>999.26</v>
      </c>
      <c r="U1508" t="str">
        <f t="shared" si="328"/>
        <v>&lt;=1000</v>
      </c>
      <c r="V1508" t="s">
        <v>585</v>
      </c>
      <c r="W1508">
        <v>33995</v>
      </c>
      <c r="X1508" s="12">
        <f t="shared" si="329"/>
        <v>3.2328283571113399E-2</v>
      </c>
      <c r="Y1508" t="str">
        <f t="shared" si="330"/>
        <v>&lt;=0.04</v>
      </c>
      <c r="Z1508" t="s">
        <v>32</v>
      </c>
      <c r="AA1508">
        <v>4</v>
      </c>
      <c r="AB1508">
        <v>819.26</v>
      </c>
      <c r="AC1508" t="str">
        <f t="shared" si="331"/>
        <v>&lt;=1000</v>
      </c>
      <c r="AD1508">
        <v>172</v>
      </c>
      <c r="AE1508" t="str">
        <f t="shared" si="332"/>
        <v>&gt;120</v>
      </c>
      <c r="AF1508">
        <v>819.26</v>
      </c>
      <c r="AG1508" t="str">
        <f t="shared" si="333"/>
        <v>&lt;=1000</v>
      </c>
      <c r="AH1508">
        <v>819.26</v>
      </c>
      <c r="AI1508" t="str">
        <f t="shared" si="334"/>
        <v>&lt;=1000</v>
      </c>
      <c r="AJ1508">
        <v>1</v>
      </c>
      <c r="AK1508" t="str">
        <f t="shared" si="335"/>
        <v>&gt;0.9</v>
      </c>
      <c r="AL1508">
        <v>12</v>
      </c>
      <c r="AM1508">
        <v>6</v>
      </c>
      <c r="AN1508">
        <v>2</v>
      </c>
      <c r="AO1508">
        <v>7</v>
      </c>
      <c r="AP1508">
        <v>1</v>
      </c>
    </row>
    <row r="1509" spans="1:42" x14ac:dyDescent="0.25">
      <c r="A1509">
        <v>201609</v>
      </c>
      <c r="B1509" t="str">
        <f t="shared" si="322"/>
        <v>2016-II</v>
      </c>
      <c r="C1509" t="s">
        <v>1566</v>
      </c>
      <c r="D1509" t="s">
        <v>1566</v>
      </c>
      <c r="E1509">
        <v>30152977</v>
      </c>
      <c r="F1509" t="s">
        <v>29</v>
      </c>
      <c r="G1509">
        <v>0</v>
      </c>
      <c r="H1509">
        <v>0</v>
      </c>
      <c r="I1509">
        <v>0</v>
      </c>
      <c r="J1509">
        <f t="shared" si="323"/>
        <v>0</v>
      </c>
      <c r="K1509" t="str">
        <f t="shared" si="324"/>
        <v>Modelamiento</v>
      </c>
      <c r="L1509">
        <f t="shared" si="325"/>
        <v>0</v>
      </c>
      <c r="M1509">
        <v>45</v>
      </c>
      <c r="N1509" t="str">
        <f t="shared" si="326"/>
        <v>&lt;=45</v>
      </c>
      <c r="O1509" t="s">
        <v>72</v>
      </c>
      <c r="P1509" t="s">
        <v>31</v>
      </c>
      <c r="Q1509">
        <v>37542</v>
      </c>
      <c r="R1509">
        <v>3300</v>
      </c>
      <c r="S1509" t="str">
        <f t="shared" si="327"/>
        <v>&gt;2500</v>
      </c>
      <c r="T1509">
        <v>1000.65</v>
      </c>
      <c r="U1509" t="str">
        <f t="shared" si="328"/>
        <v>&lt;=1100</v>
      </c>
      <c r="V1509" t="s">
        <v>585</v>
      </c>
      <c r="W1509">
        <v>38852</v>
      </c>
      <c r="X1509" s="12">
        <f t="shared" si="329"/>
        <v>8.4937712344280866E-2</v>
      </c>
      <c r="Y1509" t="str">
        <f t="shared" si="330"/>
        <v>&gt;0.06</v>
      </c>
      <c r="Z1509" t="s">
        <v>32</v>
      </c>
      <c r="AA1509">
        <v>9</v>
      </c>
      <c r="AB1509" t="s">
        <v>32</v>
      </c>
      <c r="AC1509" t="str">
        <f t="shared" si="331"/>
        <v/>
      </c>
      <c r="AD1509" t="s">
        <v>32</v>
      </c>
      <c r="AE1509" t="str">
        <f t="shared" si="332"/>
        <v/>
      </c>
      <c r="AF1509" t="s">
        <v>32</v>
      </c>
      <c r="AG1509" t="str">
        <f t="shared" si="333"/>
        <v/>
      </c>
      <c r="AH1509" t="s">
        <v>32</v>
      </c>
      <c r="AI1509" t="str">
        <f t="shared" si="334"/>
        <v/>
      </c>
      <c r="AJ1509" t="s">
        <v>32</v>
      </c>
      <c r="AK1509" t="str">
        <f t="shared" si="335"/>
        <v/>
      </c>
      <c r="AL1509">
        <v>0</v>
      </c>
      <c r="AM1509">
        <v>0</v>
      </c>
      <c r="AN1509">
        <v>0</v>
      </c>
      <c r="AO1509" t="s">
        <v>32</v>
      </c>
      <c r="AP1509" t="s">
        <v>32</v>
      </c>
    </row>
    <row r="1510" spans="1:42" x14ac:dyDescent="0.25">
      <c r="A1510">
        <v>201609</v>
      </c>
      <c r="B1510" t="str">
        <f t="shared" si="322"/>
        <v>2016-II</v>
      </c>
      <c r="C1510" t="s">
        <v>1567</v>
      </c>
      <c r="D1510" t="s">
        <v>1567</v>
      </c>
      <c r="E1510">
        <v>30146938</v>
      </c>
      <c r="F1510" t="s">
        <v>29</v>
      </c>
      <c r="G1510">
        <v>0</v>
      </c>
      <c r="H1510">
        <v>0</v>
      </c>
      <c r="I1510">
        <v>0</v>
      </c>
      <c r="J1510">
        <f t="shared" si="323"/>
        <v>0</v>
      </c>
      <c r="K1510" t="str">
        <f t="shared" si="324"/>
        <v>Modelamiento</v>
      </c>
      <c r="L1510">
        <f t="shared" si="325"/>
        <v>0</v>
      </c>
      <c r="M1510">
        <v>41</v>
      </c>
      <c r="N1510" t="str">
        <f t="shared" si="326"/>
        <v>&lt;=45</v>
      </c>
      <c r="O1510" t="s">
        <v>56</v>
      </c>
      <c r="P1510" t="s">
        <v>31</v>
      </c>
      <c r="Q1510">
        <v>49272</v>
      </c>
      <c r="R1510">
        <v>1650</v>
      </c>
      <c r="S1510" t="str">
        <f t="shared" si="327"/>
        <v>&lt;=2000</v>
      </c>
      <c r="T1510">
        <v>1666.21</v>
      </c>
      <c r="U1510" t="str">
        <f t="shared" si="328"/>
        <v>&gt;1500</v>
      </c>
      <c r="V1510" t="s">
        <v>597</v>
      </c>
      <c r="W1510">
        <v>48932</v>
      </c>
      <c r="X1510" s="12">
        <f t="shared" si="329"/>
        <v>3.3720264857353063E-2</v>
      </c>
      <c r="Y1510" t="str">
        <f t="shared" si="330"/>
        <v>&lt;=0.04</v>
      </c>
      <c r="Z1510" t="s">
        <v>32</v>
      </c>
      <c r="AA1510">
        <v>9</v>
      </c>
      <c r="AB1510" t="s">
        <v>32</v>
      </c>
      <c r="AC1510" t="str">
        <f t="shared" si="331"/>
        <v/>
      </c>
      <c r="AD1510" t="s">
        <v>32</v>
      </c>
      <c r="AE1510" t="str">
        <f t="shared" si="332"/>
        <v/>
      </c>
      <c r="AF1510" t="s">
        <v>32</v>
      </c>
      <c r="AG1510" t="str">
        <f t="shared" si="333"/>
        <v/>
      </c>
      <c r="AH1510" t="s">
        <v>32</v>
      </c>
      <c r="AI1510" t="str">
        <f t="shared" si="334"/>
        <v/>
      </c>
      <c r="AJ1510" t="s">
        <v>32</v>
      </c>
      <c r="AK1510" t="str">
        <f t="shared" si="335"/>
        <v/>
      </c>
      <c r="AL1510">
        <v>0</v>
      </c>
      <c r="AM1510">
        <v>0</v>
      </c>
      <c r="AN1510">
        <v>0</v>
      </c>
      <c r="AO1510" t="s">
        <v>32</v>
      </c>
      <c r="AP1510" t="s">
        <v>32</v>
      </c>
    </row>
    <row r="1511" spans="1:42" x14ac:dyDescent="0.25">
      <c r="A1511">
        <v>201609</v>
      </c>
      <c r="B1511" t="str">
        <f t="shared" si="322"/>
        <v>2016-II</v>
      </c>
      <c r="C1511" t="s">
        <v>1568</v>
      </c>
      <c r="D1511" t="s">
        <v>1568</v>
      </c>
      <c r="E1511">
        <v>30153098</v>
      </c>
      <c r="F1511" t="s">
        <v>29</v>
      </c>
      <c r="G1511">
        <v>0</v>
      </c>
      <c r="H1511">
        <v>0</v>
      </c>
      <c r="I1511">
        <v>0</v>
      </c>
      <c r="J1511">
        <f t="shared" si="323"/>
        <v>0</v>
      </c>
      <c r="K1511" t="str">
        <f t="shared" si="324"/>
        <v>Modelamiento</v>
      </c>
      <c r="L1511">
        <f t="shared" si="325"/>
        <v>0</v>
      </c>
      <c r="M1511">
        <v>34</v>
      </c>
      <c r="N1511" t="str">
        <f t="shared" si="326"/>
        <v>&lt;=35</v>
      </c>
      <c r="O1511" t="s">
        <v>56</v>
      </c>
      <c r="P1511" t="s">
        <v>35</v>
      </c>
      <c r="Q1511">
        <v>49272</v>
      </c>
      <c r="R1511">
        <v>1650</v>
      </c>
      <c r="S1511" t="str">
        <f t="shared" si="327"/>
        <v>&lt;=2000</v>
      </c>
      <c r="T1511">
        <v>1667.24</v>
      </c>
      <c r="U1511" t="str">
        <f t="shared" si="328"/>
        <v>&gt;1500</v>
      </c>
      <c r="V1511" t="s">
        <v>597</v>
      </c>
      <c r="W1511">
        <v>48932</v>
      </c>
      <c r="X1511" s="12">
        <f t="shared" si="329"/>
        <v>3.3720264857353063E-2</v>
      </c>
      <c r="Y1511" t="str">
        <f t="shared" si="330"/>
        <v>&lt;=0.04</v>
      </c>
      <c r="Z1511" t="s">
        <v>32</v>
      </c>
      <c r="AA1511">
        <v>9</v>
      </c>
      <c r="AB1511" t="s">
        <v>32</v>
      </c>
      <c r="AC1511" t="str">
        <f t="shared" si="331"/>
        <v/>
      </c>
      <c r="AD1511" t="s">
        <v>32</v>
      </c>
      <c r="AE1511" t="str">
        <f t="shared" si="332"/>
        <v/>
      </c>
      <c r="AF1511" t="s">
        <v>32</v>
      </c>
      <c r="AG1511" t="str">
        <f t="shared" si="333"/>
        <v/>
      </c>
      <c r="AH1511" t="s">
        <v>32</v>
      </c>
      <c r="AI1511" t="str">
        <f t="shared" si="334"/>
        <v/>
      </c>
      <c r="AJ1511" t="s">
        <v>32</v>
      </c>
      <c r="AK1511" t="str">
        <f t="shared" si="335"/>
        <v/>
      </c>
      <c r="AL1511">
        <v>0</v>
      </c>
      <c r="AM1511">
        <v>0</v>
      </c>
      <c r="AN1511">
        <v>0</v>
      </c>
      <c r="AO1511" t="s">
        <v>32</v>
      </c>
      <c r="AP1511" t="s">
        <v>32</v>
      </c>
    </row>
    <row r="1512" spans="1:42" x14ac:dyDescent="0.25">
      <c r="A1512">
        <v>201609</v>
      </c>
      <c r="B1512" t="str">
        <f t="shared" si="322"/>
        <v>2016-II</v>
      </c>
      <c r="C1512" t="s">
        <v>1569</v>
      </c>
      <c r="D1512" t="s">
        <v>1569</v>
      </c>
      <c r="E1512">
        <v>30148300</v>
      </c>
      <c r="F1512" t="s">
        <v>29</v>
      </c>
      <c r="G1512">
        <v>1</v>
      </c>
      <c r="H1512">
        <v>0</v>
      </c>
      <c r="I1512">
        <v>0</v>
      </c>
      <c r="J1512">
        <f t="shared" si="323"/>
        <v>0</v>
      </c>
      <c r="K1512" t="str">
        <f t="shared" si="324"/>
        <v>Modelamiento</v>
      </c>
      <c r="L1512">
        <f t="shared" si="325"/>
        <v>0</v>
      </c>
      <c r="M1512">
        <v>29</v>
      </c>
      <c r="N1512" t="str">
        <f t="shared" si="326"/>
        <v>&lt;=30</v>
      </c>
      <c r="O1512" t="s">
        <v>56</v>
      </c>
      <c r="P1512" t="s">
        <v>39</v>
      </c>
      <c r="Q1512">
        <v>49272</v>
      </c>
      <c r="R1512">
        <v>1650</v>
      </c>
      <c r="S1512" t="str">
        <f t="shared" si="327"/>
        <v>&lt;=2000</v>
      </c>
      <c r="T1512">
        <v>1667.24</v>
      </c>
      <c r="U1512" t="str">
        <f t="shared" si="328"/>
        <v>&gt;1500</v>
      </c>
      <c r="V1512" t="s">
        <v>597</v>
      </c>
      <c r="W1512">
        <v>48932</v>
      </c>
      <c r="X1512" s="12">
        <f t="shared" si="329"/>
        <v>3.3720264857353063E-2</v>
      </c>
      <c r="Y1512" t="str">
        <f t="shared" si="330"/>
        <v>&lt;=0.04</v>
      </c>
      <c r="Z1512" t="s">
        <v>32</v>
      </c>
      <c r="AA1512">
        <v>4</v>
      </c>
      <c r="AB1512">
        <v>1593.79</v>
      </c>
      <c r="AC1512" t="str">
        <f t="shared" si="331"/>
        <v>&lt;=2000</v>
      </c>
      <c r="AD1512">
        <v>531</v>
      </c>
      <c r="AE1512" t="str">
        <f t="shared" si="332"/>
        <v>&gt;120</v>
      </c>
      <c r="AF1512">
        <v>1593.79</v>
      </c>
      <c r="AG1512" t="str">
        <f t="shared" si="333"/>
        <v>&lt;=2000</v>
      </c>
      <c r="AH1512" t="s">
        <v>32</v>
      </c>
      <c r="AI1512" t="str">
        <f t="shared" si="334"/>
        <v/>
      </c>
      <c r="AJ1512" t="s">
        <v>32</v>
      </c>
      <c r="AK1512" t="str">
        <f t="shared" si="335"/>
        <v/>
      </c>
      <c r="AL1512">
        <v>12</v>
      </c>
      <c r="AM1512">
        <v>0</v>
      </c>
      <c r="AN1512">
        <v>12</v>
      </c>
      <c r="AO1512" t="s">
        <v>32</v>
      </c>
      <c r="AP1512">
        <v>1</v>
      </c>
    </row>
    <row r="1513" spans="1:42" x14ac:dyDescent="0.25">
      <c r="A1513">
        <v>201609</v>
      </c>
      <c r="B1513" t="str">
        <f t="shared" si="322"/>
        <v>2016-II</v>
      </c>
      <c r="C1513" t="s">
        <v>1570</v>
      </c>
      <c r="D1513" t="s">
        <v>1570</v>
      </c>
      <c r="E1513">
        <v>30151210</v>
      </c>
      <c r="F1513" t="s">
        <v>29</v>
      </c>
      <c r="G1513">
        <v>0</v>
      </c>
      <c r="H1513">
        <v>0</v>
      </c>
      <c r="I1513">
        <v>0</v>
      </c>
      <c r="J1513">
        <f t="shared" si="323"/>
        <v>0</v>
      </c>
      <c r="K1513" t="str">
        <f t="shared" si="324"/>
        <v>Modelamiento</v>
      </c>
      <c r="L1513">
        <f t="shared" si="325"/>
        <v>0</v>
      </c>
      <c r="M1513">
        <v>35</v>
      </c>
      <c r="N1513" t="str">
        <f t="shared" si="326"/>
        <v>&lt;=35</v>
      </c>
      <c r="O1513" t="s">
        <v>56</v>
      </c>
      <c r="P1513" t="s">
        <v>31</v>
      </c>
      <c r="Q1513">
        <v>39843</v>
      </c>
      <c r="R1513">
        <v>999</v>
      </c>
      <c r="S1513" t="str">
        <f t="shared" si="327"/>
        <v>&lt;=1000</v>
      </c>
      <c r="T1513">
        <v>1154.7</v>
      </c>
      <c r="U1513" t="str">
        <f t="shared" si="328"/>
        <v>&lt;=1200</v>
      </c>
      <c r="V1513" t="s">
        <v>585</v>
      </c>
      <c r="W1513">
        <v>38852</v>
      </c>
      <c r="X1513" s="12">
        <f t="shared" si="329"/>
        <v>2.5712962009677751E-2</v>
      </c>
      <c r="Y1513" t="str">
        <f t="shared" si="330"/>
        <v>&lt;=0.03</v>
      </c>
      <c r="Z1513" t="s">
        <v>32</v>
      </c>
      <c r="AA1513">
        <v>9</v>
      </c>
      <c r="AB1513" t="s">
        <v>32</v>
      </c>
      <c r="AC1513" t="str">
        <f t="shared" si="331"/>
        <v/>
      </c>
      <c r="AD1513" t="s">
        <v>32</v>
      </c>
      <c r="AE1513" t="str">
        <f t="shared" si="332"/>
        <v/>
      </c>
      <c r="AF1513" t="s">
        <v>32</v>
      </c>
      <c r="AG1513" t="str">
        <f t="shared" si="333"/>
        <v/>
      </c>
      <c r="AH1513" t="s">
        <v>32</v>
      </c>
      <c r="AI1513" t="str">
        <f t="shared" si="334"/>
        <v/>
      </c>
      <c r="AJ1513" t="s">
        <v>32</v>
      </c>
      <c r="AK1513" t="str">
        <f t="shared" si="335"/>
        <v/>
      </c>
      <c r="AL1513">
        <v>0</v>
      </c>
      <c r="AM1513">
        <v>0</v>
      </c>
      <c r="AN1513">
        <v>0</v>
      </c>
      <c r="AO1513" t="s">
        <v>32</v>
      </c>
      <c r="AP1513" t="s">
        <v>32</v>
      </c>
    </row>
    <row r="1514" spans="1:42" x14ac:dyDescent="0.25">
      <c r="A1514">
        <v>201609</v>
      </c>
      <c r="B1514" t="str">
        <f t="shared" si="322"/>
        <v>2016-II</v>
      </c>
      <c r="C1514" t="s">
        <v>1571</v>
      </c>
      <c r="D1514" t="s">
        <v>1571</v>
      </c>
      <c r="E1514">
        <v>30148764</v>
      </c>
      <c r="F1514" t="s">
        <v>29</v>
      </c>
      <c r="G1514">
        <v>0</v>
      </c>
      <c r="H1514">
        <v>0</v>
      </c>
      <c r="I1514">
        <v>0</v>
      </c>
      <c r="J1514">
        <f t="shared" si="323"/>
        <v>0</v>
      </c>
      <c r="K1514" t="str">
        <f t="shared" si="324"/>
        <v>Modelamiento</v>
      </c>
      <c r="L1514">
        <f t="shared" si="325"/>
        <v>0</v>
      </c>
      <c r="M1514">
        <v>28</v>
      </c>
      <c r="N1514" t="str">
        <f t="shared" si="326"/>
        <v>&lt;=30</v>
      </c>
      <c r="O1514" t="s">
        <v>56</v>
      </c>
      <c r="P1514" t="s">
        <v>39</v>
      </c>
      <c r="Q1514">
        <v>49074</v>
      </c>
      <c r="R1514">
        <v>2000</v>
      </c>
      <c r="S1514" t="str">
        <f t="shared" si="327"/>
        <v>&lt;=2000</v>
      </c>
      <c r="T1514">
        <v>1659.52</v>
      </c>
      <c r="U1514" t="str">
        <f t="shared" si="328"/>
        <v>&gt;1500</v>
      </c>
      <c r="V1514" t="s">
        <v>587</v>
      </c>
      <c r="W1514">
        <v>49084</v>
      </c>
      <c r="X1514" s="12">
        <f t="shared" si="329"/>
        <v>4.0746475429875313E-2</v>
      </c>
      <c r="Y1514" t="str">
        <f t="shared" si="330"/>
        <v>&lt;=0.05</v>
      </c>
      <c r="Z1514" t="s">
        <v>32</v>
      </c>
      <c r="AA1514">
        <v>4</v>
      </c>
      <c r="AB1514">
        <v>1293.28</v>
      </c>
      <c r="AC1514" t="str">
        <f t="shared" si="331"/>
        <v>&lt;=2000</v>
      </c>
      <c r="AD1514">
        <v>2293</v>
      </c>
      <c r="AE1514" t="str">
        <f t="shared" si="332"/>
        <v>&gt;120</v>
      </c>
      <c r="AF1514">
        <v>1293.28</v>
      </c>
      <c r="AG1514" t="str">
        <f t="shared" si="333"/>
        <v>&lt;=2000</v>
      </c>
      <c r="AH1514" t="s">
        <v>32</v>
      </c>
      <c r="AI1514" t="str">
        <f t="shared" si="334"/>
        <v/>
      </c>
      <c r="AJ1514" t="s">
        <v>32</v>
      </c>
      <c r="AK1514" t="str">
        <f t="shared" si="335"/>
        <v/>
      </c>
      <c r="AL1514">
        <v>12</v>
      </c>
      <c r="AM1514">
        <v>0</v>
      </c>
      <c r="AN1514">
        <v>12</v>
      </c>
      <c r="AO1514" t="s">
        <v>32</v>
      </c>
      <c r="AP1514">
        <v>1</v>
      </c>
    </row>
    <row r="1515" spans="1:42" x14ac:dyDescent="0.25">
      <c r="A1515">
        <v>201609</v>
      </c>
      <c r="B1515" t="str">
        <f t="shared" si="322"/>
        <v>2016-II</v>
      </c>
      <c r="C1515" t="s">
        <v>1572</v>
      </c>
      <c r="D1515" t="s">
        <v>1572</v>
      </c>
      <c r="E1515">
        <v>30148279</v>
      </c>
      <c r="F1515" t="s">
        <v>29</v>
      </c>
      <c r="G1515">
        <v>0</v>
      </c>
      <c r="H1515">
        <v>0</v>
      </c>
      <c r="I1515">
        <v>0</v>
      </c>
      <c r="J1515">
        <f t="shared" si="323"/>
        <v>0</v>
      </c>
      <c r="K1515" t="str">
        <f t="shared" si="324"/>
        <v>Modelamiento</v>
      </c>
      <c r="L1515">
        <f t="shared" si="325"/>
        <v>0</v>
      </c>
      <c r="M1515">
        <v>31</v>
      </c>
      <c r="N1515" t="str">
        <f t="shared" si="326"/>
        <v>&lt;=35</v>
      </c>
      <c r="O1515" t="s">
        <v>56</v>
      </c>
      <c r="P1515" t="s">
        <v>39</v>
      </c>
      <c r="Q1515">
        <v>39935</v>
      </c>
      <c r="R1515">
        <v>1650</v>
      </c>
      <c r="S1515" t="str">
        <f t="shared" si="327"/>
        <v>&lt;=2000</v>
      </c>
      <c r="T1515">
        <v>1325.23</v>
      </c>
      <c r="U1515" t="str">
        <f t="shared" si="328"/>
        <v>&lt;=1400</v>
      </c>
      <c r="V1515" t="s">
        <v>589</v>
      </c>
      <c r="W1515">
        <v>39595</v>
      </c>
      <c r="X1515" s="12">
        <f t="shared" si="329"/>
        <v>4.167192827377194E-2</v>
      </c>
      <c r="Y1515" t="str">
        <f t="shared" si="330"/>
        <v>&lt;=0.05</v>
      </c>
      <c r="Z1515" t="s">
        <v>32</v>
      </c>
      <c r="AA1515">
        <v>4</v>
      </c>
      <c r="AB1515">
        <v>4942.96</v>
      </c>
      <c r="AC1515" t="str">
        <f t="shared" si="331"/>
        <v>&lt;=5000</v>
      </c>
      <c r="AD1515">
        <v>743</v>
      </c>
      <c r="AE1515" t="str">
        <f t="shared" si="332"/>
        <v>&gt;120</v>
      </c>
      <c r="AF1515">
        <v>4942.96</v>
      </c>
      <c r="AG1515" t="str">
        <f t="shared" si="333"/>
        <v>&lt;=5000</v>
      </c>
      <c r="AH1515" t="s">
        <v>32</v>
      </c>
      <c r="AI1515" t="str">
        <f t="shared" si="334"/>
        <v/>
      </c>
      <c r="AJ1515" t="s">
        <v>32</v>
      </c>
      <c r="AK1515" t="str">
        <f t="shared" si="335"/>
        <v/>
      </c>
      <c r="AL1515">
        <v>12</v>
      </c>
      <c r="AM1515">
        <v>0</v>
      </c>
      <c r="AN1515">
        <v>12</v>
      </c>
      <c r="AO1515" t="s">
        <v>32</v>
      </c>
      <c r="AP1515">
        <v>1</v>
      </c>
    </row>
    <row r="1516" spans="1:42" x14ac:dyDescent="0.25">
      <c r="A1516">
        <v>201609</v>
      </c>
      <c r="B1516" t="str">
        <f t="shared" si="322"/>
        <v>2016-II</v>
      </c>
      <c r="C1516" t="s">
        <v>1573</v>
      </c>
      <c r="D1516" t="s">
        <v>1573</v>
      </c>
      <c r="E1516">
        <v>30148610</v>
      </c>
      <c r="F1516" t="s">
        <v>29</v>
      </c>
      <c r="G1516">
        <v>1</v>
      </c>
      <c r="H1516">
        <v>0</v>
      </c>
      <c r="I1516">
        <v>0</v>
      </c>
      <c r="J1516">
        <f t="shared" si="323"/>
        <v>0</v>
      </c>
      <c r="K1516" t="str">
        <f t="shared" si="324"/>
        <v>Modelamiento</v>
      </c>
      <c r="L1516">
        <f t="shared" si="325"/>
        <v>0</v>
      </c>
      <c r="M1516">
        <v>39</v>
      </c>
      <c r="N1516" t="str">
        <f t="shared" si="326"/>
        <v>&lt;=40</v>
      </c>
      <c r="O1516" t="s">
        <v>56</v>
      </c>
      <c r="P1516" t="s">
        <v>31</v>
      </c>
      <c r="Q1516">
        <v>44313</v>
      </c>
      <c r="R1516">
        <v>1500</v>
      </c>
      <c r="S1516" t="str">
        <f t="shared" si="327"/>
        <v>&lt;=1500</v>
      </c>
      <c r="T1516">
        <v>1474.17</v>
      </c>
      <c r="U1516" t="str">
        <f t="shared" si="328"/>
        <v>&lt;=1500</v>
      </c>
      <c r="V1516" t="s">
        <v>587</v>
      </c>
      <c r="W1516">
        <v>43823</v>
      </c>
      <c r="X1516" s="12">
        <f t="shared" si="329"/>
        <v>3.4228601419346007E-2</v>
      </c>
      <c r="Y1516" t="str">
        <f t="shared" si="330"/>
        <v>&lt;=0.04</v>
      </c>
      <c r="Z1516" t="s">
        <v>32</v>
      </c>
      <c r="AA1516">
        <v>0</v>
      </c>
      <c r="AB1516">
        <v>23041.1</v>
      </c>
      <c r="AC1516" t="str">
        <f t="shared" si="331"/>
        <v>&gt;5000</v>
      </c>
      <c r="AD1516">
        <v>0</v>
      </c>
      <c r="AE1516" t="str">
        <f t="shared" si="332"/>
        <v>=0</v>
      </c>
      <c r="AF1516">
        <v>0</v>
      </c>
      <c r="AG1516" t="str">
        <f t="shared" si="333"/>
        <v>&lt;=500</v>
      </c>
      <c r="AH1516" t="s">
        <v>32</v>
      </c>
      <c r="AI1516" t="str">
        <f t="shared" si="334"/>
        <v/>
      </c>
      <c r="AJ1516" t="s">
        <v>32</v>
      </c>
      <c r="AK1516" t="str">
        <f t="shared" si="335"/>
        <v/>
      </c>
      <c r="AL1516">
        <v>12</v>
      </c>
      <c r="AM1516">
        <v>12</v>
      </c>
      <c r="AN1516">
        <v>0</v>
      </c>
      <c r="AO1516">
        <v>1</v>
      </c>
      <c r="AP1516" t="s">
        <v>32</v>
      </c>
    </row>
    <row r="1517" spans="1:42" x14ac:dyDescent="0.25">
      <c r="A1517">
        <v>201609</v>
      </c>
      <c r="B1517" t="str">
        <f t="shared" si="322"/>
        <v>2016-II</v>
      </c>
      <c r="C1517" t="s">
        <v>1574</v>
      </c>
      <c r="D1517" t="s">
        <v>1574</v>
      </c>
      <c r="E1517">
        <v>30146989</v>
      </c>
      <c r="F1517" t="s">
        <v>29</v>
      </c>
      <c r="G1517">
        <v>0</v>
      </c>
      <c r="H1517">
        <v>0</v>
      </c>
      <c r="I1517">
        <v>0</v>
      </c>
      <c r="J1517">
        <f t="shared" si="323"/>
        <v>0</v>
      </c>
      <c r="K1517" t="str">
        <f t="shared" si="324"/>
        <v>Modelamiento</v>
      </c>
      <c r="L1517">
        <f t="shared" si="325"/>
        <v>0</v>
      </c>
      <c r="M1517">
        <v>29</v>
      </c>
      <c r="N1517" t="str">
        <f t="shared" si="326"/>
        <v>&lt;=30</v>
      </c>
      <c r="O1517" t="s">
        <v>56</v>
      </c>
      <c r="P1517" t="s">
        <v>31</v>
      </c>
      <c r="Q1517">
        <v>34886</v>
      </c>
      <c r="R1517">
        <v>1099</v>
      </c>
      <c r="S1517" t="str">
        <f t="shared" si="327"/>
        <v>&lt;=1500</v>
      </c>
      <c r="T1517">
        <v>1010.63</v>
      </c>
      <c r="U1517" t="str">
        <f t="shared" si="328"/>
        <v>&lt;=1100</v>
      </c>
      <c r="V1517" t="s">
        <v>585</v>
      </c>
      <c r="W1517">
        <v>33995</v>
      </c>
      <c r="X1517" s="12">
        <f t="shared" si="329"/>
        <v>3.2328283571113399E-2</v>
      </c>
      <c r="Y1517" t="str">
        <f t="shared" si="330"/>
        <v>&lt;=0.04</v>
      </c>
      <c r="Z1517" t="s">
        <v>32</v>
      </c>
      <c r="AA1517">
        <v>4</v>
      </c>
      <c r="AB1517">
        <v>5353.97</v>
      </c>
      <c r="AC1517" t="str">
        <f t="shared" si="331"/>
        <v>&gt;5000</v>
      </c>
      <c r="AD1517">
        <v>1797</v>
      </c>
      <c r="AE1517" t="str">
        <f t="shared" si="332"/>
        <v>&gt;120</v>
      </c>
      <c r="AF1517">
        <v>5353.97</v>
      </c>
      <c r="AG1517" t="str">
        <f t="shared" si="333"/>
        <v>&gt;5000</v>
      </c>
      <c r="AH1517">
        <v>2000</v>
      </c>
      <c r="AI1517" t="str">
        <f t="shared" si="334"/>
        <v>&lt;=2000</v>
      </c>
      <c r="AJ1517">
        <v>0</v>
      </c>
      <c r="AK1517" t="str">
        <f t="shared" si="335"/>
        <v>=0</v>
      </c>
      <c r="AL1517">
        <v>12</v>
      </c>
      <c r="AM1517">
        <v>0</v>
      </c>
      <c r="AN1517">
        <v>12</v>
      </c>
      <c r="AO1517" t="s">
        <v>32</v>
      </c>
      <c r="AP1517">
        <v>1</v>
      </c>
    </row>
    <row r="1518" spans="1:42" x14ac:dyDescent="0.25">
      <c r="A1518">
        <v>201609</v>
      </c>
      <c r="B1518" t="str">
        <f t="shared" si="322"/>
        <v>2016-II</v>
      </c>
      <c r="C1518" t="s">
        <v>1575</v>
      </c>
      <c r="D1518" t="s">
        <v>1575</v>
      </c>
      <c r="E1518">
        <v>30152499</v>
      </c>
      <c r="F1518" t="s">
        <v>29</v>
      </c>
      <c r="G1518">
        <v>0</v>
      </c>
      <c r="H1518">
        <v>0</v>
      </c>
      <c r="I1518">
        <v>0</v>
      </c>
      <c r="J1518">
        <f t="shared" si="323"/>
        <v>0</v>
      </c>
      <c r="K1518" t="str">
        <f t="shared" si="324"/>
        <v>Modelamiento</v>
      </c>
      <c r="L1518">
        <f t="shared" si="325"/>
        <v>0</v>
      </c>
      <c r="M1518">
        <v>48</v>
      </c>
      <c r="N1518" t="str">
        <f t="shared" si="326"/>
        <v>&lt;=50</v>
      </c>
      <c r="O1518" t="s">
        <v>56</v>
      </c>
      <c r="P1518" t="s">
        <v>39</v>
      </c>
      <c r="Q1518">
        <v>43662</v>
      </c>
      <c r="R1518">
        <v>1500</v>
      </c>
      <c r="S1518" t="str">
        <f t="shared" si="327"/>
        <v>&lt;=1500</v>
      </c>
      <c r="T1518">
        <v>1476.51</v>
      </c>
      <c r="U1518" t="str">
        <f t="shared" si="328"/>
        <v>&lt;=1500</v>
      </c>
      <c r="V1518" t="s">
        <v>614</v>
      </c>
      <c r="W1518">
        <v>43172</v>
      </c>
      <c r="X1518" s="12">
        <f t="shared" si="329"/>
        <v>3.4744741962383023E-2</v>
      </c>
      <c r="Y1518" t="str">
        <f t="shared" si="330"/>
        <v>&lt;=0.04</v>
      </c>
      <c r="Z1518" t="s">
        <v>32</v>
      </c>
      <c r="AA1518">
        <v>4</v>
      </c>
      <c r="AB1518">
        <v>1006.46</v>
      </c>
      <c r="AC1518" t="str">
        <f t="shared" si="331"/>
        <v>&lt;=2000</v>
      </c>
      <c r="AD1518">
        <v>2203</v>
      </c>
      <c r="AE1518" t="str">
        <f t="shared" si="332"/>
        <v>&gt;120</v>
      </c>
      <c r="AF1518">
        <v>1006.46</v>
      </c>
      <c r="AG1518" t="str">
        <f t="shared" si="333"/>
        <v>&lt;=2000</v>
      </c>
      <c r="AH1518" t="s">
        <v>32</v>
      </c>
      <c r="AI1518" t="str">
        <f t="shared" si="334"/>
        <v/>
      </c>
      <c r="AJ1518" t="s">
        <v>32</v>
      </c>
      <c r="AK1518" t="str">
        <f t="shared" si="335"/>
        <v/>
      </c>
      <c r="AL1518">
        <v>12</v>
      </c>
      <c r="AM1518">
        <v>0</v>
      </c>
      <c r="AN1518">
        <v>12</v>
      </c>
      <c r="AO1518" t="s">
        <v>32</v>
      </c>
      <c r="AP1518">
        <v>1</v>
      </c>
    </row>
    <row r="1519" spans="1:42" x14ac:dyDescent="0.25">
      <c r="A1519">
        <v>201609</v>
      </c>
      <c r="B1519" t="str">
        <f t="shared" si="322"/>
        <v>2016-II</v>
      </c>
      <c r="C1519" t="s">
        <v>1576</v>
      </c>
      <c r="D1519" t="s">
        <v>1576</v>
      </c>
      <c r="E1519">
        <v>30149444</v>
      </c>
      <c r="F1519" t="s">
        <v>29</v>
      </c>
      <c r="G1519">
        <v>1</v>
      </c>
      <c r="H1519">
        <v>0</v>
      </c>
      <c r="I1519">
        <v>0</v>
      </c>
      <c r="J1519">
        <f t="shared" si="323"/>
        <v>0</v>
      </c>
      <c r="K1519" t="str">
        <f t="shared" si="324"/>
        <v>Modelamiento</v>
      </c>
      <c r="L1519">
        <f t="shared" si="325"/>
        <v>0</v>
      </c>
      <c r="M1519">
        <v>31</v>
      </c>
      <c r="N1519" t="str">
        <f t="shared" si="326"/>
        <v>&lt;=35</v>
      </c>
      <c r="O1519" t="s">
        <v>56</v>
      </c>
      <c r="P1519" t="s">
        <v>39</v>
      </c>
      <c r="Q1519">
        <v>30630</v>
      </c>
      <c r="R1519">
        <v>499</v>
      </c>
      <c r="S1519" t="str">
        <f t="shared" si="327"/>
        <v>&lt;=500</v>
      </c>
      <c r="T1519">
        <v>980.46</v>
      </c>
      <c r="U1519" t="str">
        <f t="shared" si="328"/>
        <v>&lt;=1000</v>
      </c>
      <c r="V1519" t="s">
        <v>585</v>
      </c>
      <c r="W1519">
        <v>29139</v>
      </c>
      <c r="X1519" s="12">
        <f t="shared" si="329"/>
        <v>1.7124815539311576E-2</v>
      </c>
      <c r="Y1519" t="str">
        <f t="shared" si="330"/>
        <v>&lt;=0.02</v>
      </c>
      <c r="Z1519" t="s">
        <v>32</v>
      </c>
      <c r="AA1519">
        <v>4</v>
      </c>
      <c r="AB1519">
        <v>991.98</v>
      </c>
      <c r="AC1519" t="str">
        <f t="shared" si="331"/>
        <v>&lt;=1000</v>
      </c>
      <c r="AD1519">
        <v>280</v>
      </c>
      <c r="AE1519" t="str">
        <f t="shared" si="332"/>
        <v>&gt;120</v>
      </c>
      <c r="AF1519">
        <v>991.98</v>
      </c>
      <c r="AG1519" t="str">
        <f t="shared" si="333"/>
        <v>&lt;=1000</v>
      </c>
      <c r="AH1519">
        <v>1000</v>
      </c>
      <c r="AI1519" t="str">
        <f t="shared" si="334"/>
        <v>&lt;=1000</v>
      </c>
      <c r="AJ1519">
        <v>0.99199999999999999</v>
      </c>
      <c r="AK1519" t="str">
        <f t="shared" si="335"/>
        <v>&gt;0.9</v>
      </c>
      <c r="AL1519">
        <v>12</v>
      </c>
      <c r="AM1519">
        <v>3</v>
      </c>
      <c r="AN1519">
        <v>6</v>
      </c>
      <c r="AO1519">
        <v>10</v>
      </c>
      <c r="AP1519">
        <v>1</v>
      </c>
    </row>
    <row r="1520" spans="1:42" x14ac:dyDescent="0.25">
      <c r="A1520">
        <v>201609</v>
      </c>
      <c r="B1520" t="str">
        <f t="shared" si="322"/>
        <v>2016-II</v>
      </c>
      <c r="C1520" t="s">
        <v>1577</v>
      </c>
      <c r="D1520" t="s">
        <v>1577</v>
      </c>
      <c r="E1520">
        <v>30148841</v>
      </c>
      <c r="F1520" t="s">
        <v>29</v>
      </c>
      <c r="G1520">
        <v>0</v>
      </c>
      <c r="H1520">
        <v>0</v>
      </c>
      <c r="I1520">
        <v>0</v>
      </c>
      <c r="J1520">
        <f t="shared" si="323"/>
        <v>0</v>
      </c>
      <c r="K1520" t="str">
        <f t="shared" si="324"/>
        <v>Modelamiento</v>
      </c>
      <c r="L1520">
        <f t="shared" si="325"/>
        <v>0</v>
      </c>
      <c r="M1520">
        <v>44</v>
      </c>
      <c r="N1520" t="str">
        <f t="shared" si="326"/>
        <v>&lt;=45</v>
      </c>
      <c r="O1520" t="s">
        <v>72</v>
      </c>
      <c r="P1520" t="s">
        <v>39</v>
      </c>
      <c r="Q1520">
        <v>49422</v>
      </c>
      <c r="R1520">
        <v>1500</v>
      </c>
      <c r="S1520" t="str">
        <f t="shared" si="327"/>
        <v>&lt;=1500</v>
      </c>
      <c r="T1520">
        <v>1672.32</v>
      </c>
      <c r="U1520" t="str">
        <f t="shared" si="328"/>
        <v>&gt;1500</v>
      </c>
      <c r="V1520" t="s">
        <v>597</v>
      </c>
      <c r="W1520">
        <v>48932</v>
      </c>
      <c r="X1520" s="12">
        <f t="shared" si="329"/>
        <v>3.0654786233957329E-2</v>
      </c>
      <c r="Y1520" t="str">
        <f t="shared" si="330"/>
        <v>&lt;=0.04</v>
      </c>
      <c r="Z1520" t="s">
        <v>32</v>
      </c>
      <c r="AA1520">
        <v>1</v>
      </c>
      <c r="AB1520">
        <v>7311.22</v>
      </c>
      <c r="AC1520" t="str">
        <f t="shared" si="331"/>
        <v>&gt;5000</v>
      </c>
      <c r="AD1520">
        <v>29</v>
      </c>
      <c r="AE1520" t="str">
        <f t="shared" si="332"/>
        <v>&lt;=30</v>
      </c>
      <c r="AF1520">
        <v>0</v>
      </c>
      <c r="AG1520" t="str">
        <f t="shared" si="333"/>
        <v>&lt;=500</v>
      </c>
      <c r="AH1520">
        <v>5185.67</v>
      </c>
      <c r="AI1520" t="str">
        <f t="shared" si="334"/>
        <v>&gt;5000</v>
      </c>
      <c r="AJ1520">
        <v>0.91020000000000001</v>
      </c>
      <c r="AK1520" t="str">
        <f t="shared" si="335"/>
        <v>&gt;0.9</v>
      </c>
      <c r="AL1520">
        <v>12</v>
      </c>
      <c r="AM1520">
        <v>8</v>
      </c>
      <c r="AN1520">
        <v>0</v>
      </c>
      <c r="AO1520">
        <v>2</v>
      </c>
      <c r="AP1520" t="s">
        <v>32</v>
      </c>
    </row>
    <row r="1521" spans="1:42" x14ac:dyDescent="0.25">
      <c r="A1521">
        <v>201609</v>
      </c>
      <c r="B1521" t="str">
        <f t="shared" si="322"/>
        <v>2016-II</v>
      </c>
      <c r="C1521" t="s">
        <v>1578</v>
      </c>
      <c r="D1521" t="s">
        <v>1578</v>
      </c>
      <c r="E1521">
        <v>30149892</v>
      </c>
      <c r="F1521" t="s">
        <v>29</v>
      </c>
      <c r="G1521">
        <v>0</v>
      </c>
      <c r="H1521">
        <v>0</v>
      </c>
      <c r="I1521">
        <v>0</v>
      </c>
      <c r="J1521">
        <f t="shared" si="323"/>
        <v>0</v>
      </c>
      <c r="K1521" t="str">
        <f t="shared" si="324"/>
        <v>Modelamiento</v>
      </c>
      <c r="L1521">
        <f t="shared" si="325"/>
        <v>0</v>
      </c>
      <c r="M1521">
        <v>37</v>
      </c>
      <c r="N1521" t="str">
        <f t="shared" si="326"/>
        <v>&lt;=40</v>
      </c>
      <c r="O1521" t="s">
        <v>72</v>
      </c>
      <c r="P1521" t="s">
        <v>35</v>
      </c>
      <c r="Q1521">
        <v>44313</v>
      </c>
      <c r="R1521">
        <v>1500</v>
      </c>
      <c r="S1521" t="str">
        <f t="shared" si="327"/>
        <v>&lt;=1500</v>
      </c>
      <c r="T1521">
        <v>1472.34</v>
      </c>
      <c r="U1521" t="str">
        <f t="shared" si="328"/>
        <v>&lt;=1500</v>
      </c>
      <c r="V1521" t="s">
        <v>587</v>
      </c>
      <c r="W1521">
        <v>43823</v>
      </c>
      <c r="X1521" s="12">
        <f t="shared" si="329"/>
        <v>3.4228601419346007E-2</v>
      </c>
      <c r="Y1521" t="str">
        <f t="shared" si="330"/>
        <v>&lt;=0.04</v>
      </c>
      <c r="Z1521" t="s">
        <v>32</v>
      </c>
      <c r="AA1521">
        <v>0</v>
      </c>
      <c r="AB1521">
        <v>10266.93</v>
      </c>
      <c r="AC1521" t="str">
        <f t="shared" si="331"/>
        <v>&gt;5000</v>
      </c>
      <c r="AD1521">
        <v>5</v>
      </c>
      <c r="AE1521" t="str">
        <f t="shared" si="332"/>
        <v>&lt;=8</v>
      </c>
      <c r="AF1521">
        <v>0</v>
      </c>
      <c r="AG1521" t="str">
        <f t="shared" si="333"/>
        <v>&lt;=500</v>
      </c>
      <c r="AH1521">
        <v>6000</v>
      </c>
      <c r="AI1521" t="str">
        <f t="shared" si="334"/>
        <v>&gt;5000</v>
      </c>
      <c r="AJ1521">
        <v>0.96870000000000001</v>
      </c>
      <c r="AK1521" t="str">
        <f t="shared" si="335"/>
        <v>&gt;0.9</v>
      </c>
      <c r="AL1521">
        <v>12</v>
      </c>
      <c r="AM1521">
        <v>12</v>
      </c>
      <c r="AN1521">
        <v>0</v>
      </c>
      <c r="AO1521">
        <v>1</v>
      </c>
      <c r="AP1521" t="s">
        <v>32</v>
      </c>
    </row>
    <row r="1522" spans="1:42" x14ac:dyDescent="0.25">
      <c r="A1522">
        <v>201609</v>
      </c>
      <c r="B1522" t="str">
        <f t="shared" si="322"/>
        <v>2016-II</v>
      </c>
      <c r="C1522" t="s">
        <v>1579</v>
      </c>
      <c r="D1522" t="s">
        <v>1579</v>
      </c>
      <c r="E1522">
        <v>30148153</v>
      </c>
      <c r="F1522" t="s">
        <v>29</v>
      </c>
      <c r="G1522">
        <v>1</v>
      </c>
      <c r="H1522">
        <v>0</v>
      </c>
      <c r="I1522">
        <v>0</v>
      </c>
      <c r="J1522">
        <f t="shared" si="323"/>
        <v>0</v>
      </c>
      <c r="K1522" t="str">
        <f t="shared" si="324"/>
        <v>Modelamiento</v>
      </c>
      <c r="L1522">
        <f t="shared" si="325"/>
        <v>0</v>
      </c>
      <c r="M1522">
        <v>26</v>
      </c>
      <c r="N1522" t="str">
        <f t="shared" si="326"/>
        <v>&lt;=30</v>
      </c>
      <c r="O1522" t="s">
        <v>56</v>
      </c>
      <c r="P1522" t="s">
        <v>31</v>
      </c>
      <c r="Q1522">
        <v>44141</v>
      </c>
      <c r="R1522">
        <v>2000</v>
      </c>
      <c r="S1522" t="str">
        <f t="shared" si="327"/>
        <v>&lt;=2000</v>
      </c>
      <c r="T1522">
        <v>1494.56</v>
      </c>
      <c r="U1522" t="str">
        <f t="shared" si="328"/>
        <v>&lt;=1500</v>
      </c>
      <c r="V1522" t="s">
        <v>587</v>
      </c>
      <c r="W1522">
        <v>44151</v>
      </c>
      <c r="X1522" s="12">
        <f t="shared" si="329"/>
        <v>4.5299087223392445E-2</v>
      </c>
      <c r="Y1522" t="str">
        <f t="shared" si="330"/>
        <v>&lt;=0.05</v>
      </c>
      <c r="Z1522" t="s">
        <v>32</v>
      </c>
      <c r="AA1522">
        <v>4</v>
      </c>
      <c r="AB1522">
        <v>48.56</v>
      </c>
      <c r="AC1522" t="str">
        <f t="shared" si="331"/>
        <v>&lt;=500</v>
      </c>
      <c r="AD1522">
        <v>1427</v>
      </c>
      <c r="AE1522" t="str">
        <f t="shared" si="332"/>
        <v>&gt;120</v>
      </c>
      <c r="AF1522">
        <v>48.56</v>
      </c>
      <c r="AG1522" t="str">
        <f t="shared" si="333"/>
        <v>&lt;=500</v>
      </c>
      <c r="AH1522" t="s">
        <v>32</v>
      </c>
      <c r="AI1522" t="str">
        <f t="shared" si="334"/>
        <v/>
      </c>
      <c r="AJ1522" t="s">
        <v>32</v>
      </c>
      <c r="AK1522" t="str">
        <f t="shared" si="335"/>
        <v/>
      </c>
      <c r="AL1522">
        <v>12</v>
      </c>
      <c r="AM1522">
        <v>0</v>
      </c>
      <c r="AN1522">
        <v>12</v>
      </c>
      <c r="AO1522" t="s">
        <v>32</v>
      </c>
      <c r="AP1522">
        <v>1</v>
      </c>
    </row>
    <row r="1523" spans="1:42" x14ac:dyDescent="0.25">
      <c r="A1523">
        <v>201609</v>
      </c>
      <c r="B1523" t="str">
        <f t="shared" si="322"/>
        <v>2016-II</v>
      </c>
      <c r="C1523" t="s">
        <v>1580</v>
      </c>
      <c r="D1523" t="s">
        <v>1580</v>
      </c>
      <c r="E1523">
        <v>30148446</v>
      </c>
      <c r="F1523" t="s">
        <v>29</v>
      </c>
      <c r="G1523">
        <v>0</v>
      </c>
      <c r="H1523">
        <v>0</v>
      </c>
      <c r="I1523">
        <v>0</v>
      </c>
      <c r="J1523">
        <f t="shared" si="323"/>
        <v>0</v>
      </c>
      <c r="K1523" t="str">
        <f t="shared" si="324"/>
        <v>Modelamiento</v>
      </c>
      <c r="L1523">
        <f t="shared" si="325"/>
        <v>0</v>
      </c>
      <c r="M1523">
        <v>47</v>
      </c>
      <c r="N1523" t="str">
        <f t="shared" si="326"/>
        <v>&lt;=50</v>
      </c>
      <c r="O1523" t="s">
        <v>72</v>
      </c>
      <c r="P1523" t="s">
        <v>39</v>
      </c>
      <c r="Q1523">
        <v>34985</v>
      </c>
      <c r="R1523">
        <v>1000</v>
      </c>
      <c r="S1523" t="str">
        <f t="shared" si="327"/>
        <v>&lt;=1000</v>
      </c>
      <c r="T1523">
        <v>1014.33</v>
      </c>
      <c r="U1523" t="str">
        <f t="shared" si="328"/>
        <v>&lt;=1100</v>
      </c>
      <c r="V1523" t="s">
        <v>585</v>
      </c>
      <c r="W1523">
        <v>33995</v>
      </c>
      <c r="X1523" s="12">
        <f t="shared" si="329"/>
        <v>2.9416090601559051E-2</v>
      </c>
      <c r="Y1523" t="str">
        <f t="shared" si="330"/>
        <v>&lt;=0.03</v>
      </c>
      <c r="Z1523" t="s">
        <v>32</v>
      </c>
      <c r="AA1523">
        <v>0</v>
      </c>
      <c r="AB1523">
        <v>39105.82</v>
      </c>
      <c r="AC1523" t="str">
        <f t="shared" si="331"/>
        <v>&gt;5000</v>
      </c>
      <c r="AD1523">
        <v>0</v>
      </c>
      <c r="AE1523" t="str">
        <f t="shared" si="332"/>
        <v>=0</v>
      </c>
      <c r="AF1523">
        <v>0</v>
      </c>
      <c r="AG1523" t="str">
        <f t="shared" si="333"/>
        <v>&lt;=500</v>
      </c>
      <c r="AH1523">
        <v>2035.9</v>
      </c>
      <c r="AI1523" t="str">
        <f t="shared" si="334"/>
        <v>&lt;=3000</v>
      </c>
      <c r="AJ1523">
        <v>1</v>
      </c>
      <c r="AK1523" t="str">
        <f t="shared" si="335"/>
        <v>&gt;0.9</v>
      </c>
      <c r="AL1523">
        <v>12</v>
      </c>
      <c r="AM1523">
        <v>12</v>
      </c>
      <c r="AN1523">
        <v>0</v>
      </c>
      <c r="AO1523">
        <v>1</v>
      </c>
      <c r="AP1523" t="s">
        <v>32</v>
      </c>
    </row>
    <row r="1524" spans="1:42" x14ac:dyDescent="0.25">
      <c r="A1524">
        <v>201609</v>
      </c>
      <c r="B1524" t="str">
        <f t="shared" si="322"/>
        <v>2016-II</v>
      </c>
      <c r="C1524" t="s">
        <v>1581</v>
      </c>
      <c r="D1524" t="s">
        <v>1581</v>
      </c>
      <c r="E1524">
        <v>30152197</v>
      </c>
      <c r="F1524" t="s">
        <v>29</v>
      </c>
      <c r="G1524">
        <v>0</v>
      </c>
      <c r="H1524">
        <v>0</v>
      </c>
      <c r="I1524">
        <v>0</v>
      </c>
      <c r="J1524">
        <f t="shared" si="323"/>
        <v>0</v>
      </c>
      <c r="K1524" t="str">
        <f t="shared" si="324"/>
        <v>Modelamiento</v>
      </c>
      <c r="L1524">
        <f t="shared" si="325"/>
        <v>0</v>
      </c>
      <c r="M1524">
        <v>34</v>
      </c>
      <c r="N1524" t="str">
        <f t="shared" si="326"/>
        <v>&lt;=35</v>
      </c>
      <c r="O1524" t="s">
        <v>56</v>
      </c>
      <c r="P1524" t="s">
        <v>39</v>
      </c>
      <c r="Q1524">
        <v>34737</v>
      </c>
      <c r="R1524">
        <v>1500</v>
      </c>
      <c r="S1524" t="str">
        <f t="shared" si="327"/>
        <v>&lt;=1500</v>
      </c>
      <c r="T1524">
        <v>1174.69</v>
      </c>
      <c r="U1524" t="str">
        <f t="shared" si="328"/>
        <v>&lt;=1200</v>
      </c>
      <c r="V1524" t="s">
        <v>601</v>
      </c>
      <c r="W1524">
        <v>34247</v>
      </c>
      <c r="X1524" s="12">
        <f t="shared" si="329"/>
        <v>4.3799456886734603E-2</v>
      </c>
      <c r="Y1524" t="str">
        <f t="shared" si="330"/>
        <v>&lt;=0.05</v>
      </c>
      <c r="Z1524" t="s">
        <v>32</v>
      </c>
      <c r="AA1524">
        <v>4</v>
      </c>
      <c r="AB1524">
        <v>280.33</v>
      </c>
      <c r="AC1524" t="str">
        <f t="shared" si="331"/>
        <v>&lt;=500</v>
      </c>
      <c r="AD1524">
        <v>2172</v>
      </c>
      <c r="AE1524" t="str">
        <f t="shared" si="332"/>
        <v>&gt;120</v>
      </c>
      <c r="AF1524">
        <v>280.33</v>
      </c>
      <c r="AG1524" t="str">
        <f t="shared" si="333"/>
        <v>&lt;=500</v>
      </c>
      <c r="AH1524" t="s">
        <v>32</v>
      </c>
      <c r="AI1524" t="str">
        <f t="shared" si="334"/>
        <v/>
      </c>
      <c r="AJ1524" t="s">
        <v>32</v>
      </c>
      <c r="AK1524" t="str">
        <f t="shared" si="335"/>
        <v/>
      </c>
      <c r="AL1524">
        <v>12</v>
      </c>
      <c r="AM1524">
        <v>0</v>
      </c>
      <c r="AN1524">
        <v>12</v>
      </c>
      <c r="AO1524" t="s">
        <v>32</v>
      </c>
      <c r="AP1524">
        <v>1</v>
      </c>
    </row>
    <row r="1525" spans="1:42" x14ac:dyDescent="0.25">
      <c r="A1525">
        <v>201609</v>
      </c>
      <c r="B1525" t="str">
        <f t="shared" si="322"/>
        <v>2016-II</v>
      </c>
      <c r="C1525" t="s">
        <v>1582</v>
      </c>
      <c r="D1525" t="s">
        <v>1582</v>
      </c>
      <c r="E1525">
        <v>30150895</v>
      </c>
      <c r="F1525" t="s">
        <v>29</v>
      </c>
      <c r="G1525">
        <v>1</v>
      </c>
      <c r="H1525">
        <v>0</v>
      </c>
      <c r="I1525">
        <v>0</v>
      </c>
      <c r="J1525">
        <f t="shared" si="323"/>
        <v>0</v>
      </c>
      <c r="K1525" t="str">
        <f t="shared" si="324"/>
        <v>Modelamiento</v>
      </c>
      <c r="L1525">
        <f t="shared" si="325"/>
        <v>0</v>
      </c>
      <c r="M1525">
        <v>23</v>
      </c>
      <c r="N1525" t="str">
        <f t="shared" si="326"/>
        <v>&lt;=25</v>
      </c>
      <c r="O1525" t="s">
        <v>56</v>
      </c>
      <c r="P1525" t="s">
        <v>31</v>
      </c>
      <c r="Q1525">
        <v>43813</v>
      </c>
      <c r="R1525">
        <v>2000</v>
      </c>
      <c r="S1525" t="str">
        <f t="shared" si="327"/>
        <v>&lt;=2000</v>
      </c>
      <c r="T1525">
        <v>1457.92</v>
      </c>
      <c r="U1525" t="str">
        <f t="shared" si="328"/>
        <v>&lt;=1500</v>
      </c>
      <c r="V1525" t="s">
        <v>587</v>
      </c>
      <c r="W1525">
        <v>43823</v>
      </c>
      <c r="X1525" s="12">
        <f t="shared" si="329"/>
        <v>4.5638135225794671E-2</v>
      </c>
      <c r="Y1525" t="str">
        <f t="shared" si="330"/>
        <v>&lt;=0.05</v>
      </c>
      <c r="Z1525" t="s">
        <v>32</v>
      </c>
      <c r="AA1525">
        <v>4</v>
      </c>
      <c r="AB1525">
        <v>4774.46</v>
      </c>
      <c r="AC1525" t="str">
        <f t="shared" si="331"/>
        <v>&lt;=5000</v>
      </c>
      <c r="AD1525">
        <v>1337</v>
      </c>
      <c r="AE1525" t="str">
        <f t="shared" si="332"/>
        <v>&gt;120</v>
      </c>
      <c r="AF1525">
        <v>4774.46</v>
      </c>
      <c r="AG1525" t="str">
        <f t="shared" si="333"/>
        <v>&lt;=5000</v>
      </c>
      <c r="AH1525" t="s">
        <v>32</v>
      </c>
      <c r="AI1525" t="str">
        <f t="shared" si="334"/>
        <v/>
      </c>
      <c r="AJ1525" t="s">
        <v>32</v>
      </c>
      <c r="AK1525" t="str">
        <f t="shared" si="335"/>
        <v/>
      </c>
      <c r="AL1525">
        <v>12</v>
      </c>
      <c r="AM1525">
        <v>0</v>
      </c>
      <c r="AN1525">
        <v>12</v>
      </c>
      <c r="AO1525" t="s">
        <v>32</v>
      </c>
      <c r="AP1525">
        <v>1</v>
      </c>
    </row>
    <row r="1526" spans="1:42" x14ac:dyDescent="0.25">
      <c r="A1526">
        <v>201609</v>
      </c>
      <c r="B1526" t="str">
        <f t="shared" si="322"/>
        <v>2016-II</v>
      </c>
      <c r="C1526" t="s">
        <v>1583</v>
      </c>
      <c r="D1526" t="s">
        <v>1583</v>
      </c>
      <c r="E1526">
        <v>30148470</v>
      </c>
      <c r="F1526" t="s">
        <v>29</v>
      </c>
      <c r="G1526">
        <v>0</v>
      </c>
      <c r="H1526">
        <v>0</v>
      </c>
      <c r="I1526">
        <v>0</v>
      </c>
      <c r="J1526">
        <f t="shared" si="323"/>
        <v>0</v>
      </c>
      <c r="K1526" t="str">
        <f t="shared" si="324"/>
        <v>Modelamiento</v>
      </c>
      <c r="L1526">
        <f t="shared" si="325"/>
        <v>0</v>
      </c>
      <c r="M1526">
        <v>45</v>
      </c>
      <c r="N1526" t="str">
        <f t="shared" si="326"/>
        <v>&lt;=45</v>
      </c>
      <c r="O1526" t="s">
        <v>56</v>
      </c>
      <c r="P1526" t="s">
        <v>31</v>
      </c>
      <c r="Q1526">
        <v>34986</v>
      </c>
      <c r="R1526">
        <v>999</v>
      </c>
      <c r="S1526" t="str">
        <f t="shared" si="327"/>
        <v>&lt;=1000</v>
      </c>
      <c r="T1526">
        <v>1002.13</v>
      </c>
      <c r="U1526" t="str">
        <f t="shared" si="328"/>
        <v>&lt;=1100</v>
      </c>
      <c r="V1526" t="s">
        <v>585</v>
      </c>
      <c r="W1526">
        <v>33995</v>
      </c>
      <c r="X1526" s="12">
        <f t="shared" si="329"/>
        <v>2.9386674510957493E-2</v>
      </c>
      <c r="Y1526" t="str">
        <f t="shared" si="330"/>
        <v>&lt;=0.03</v>
      </c>
      <c r="Z1526" t="s">
        <v>32</v>
      </c>
      <c r="AA1526">
        <v>9</v>
      </c>
      <c r="AB1526" t="s">
        <v>32</v>
      </c>
      <c r="AC1526" t="str">
        <f t="shared" si="331"/>
        <v/>
      </c>
      <c r="AD1526" t="s">
        <v>32</v>
      </c>
      <c r="AE1526" t="str">
        <f t="shared" si="332"/>
        <v/>
      </c>
      <c r="AF1526" t="s">
        <v>32</v>
      </c>
      <c r="AG1526" t="str">
        <f t="shared" si="333"/>
        <v/>
      </c>
      <c r="AH1526" t="s">
        <v>32</v>
      </c>
      <c r="AI1526" t="str">
        <f t="shared" si="334"/>
        <v/>
      </c>
      <c r="AJ1526" t="s">
        <v>32</v>
      </c>
      <c r="AK1526" t="str">
        <f t="shared" si="335"/>
        <v/>
      </c>
      <c r="AL1526">
        <v>0</v>
      </c>
      <c r="AM1526">
        <v>0</v>
      </c>
      <c r="AN1526">
        <v>0</v>
      </c>
      <c r="AO1526" t="s">
        <v>32</v>
      </c>
      <c r="AP1526" t="s">
        <v>32</v>
      </c>
    </row>
    <row r="1527" spans="1:42" x14ac:dyDescent="0.25">
      <c r="A1527">
        <v>201609</v>
      </c>
      <c r="B1527" t="str">
        <f t="shared" si="322"/>
        <v>2016-II</v>
      </c>
      <c r="C1527" t="s">
        <v>1584</v>
      </c>
      <c r="D1527" t="s">
        <v>1584</v>
      </c>
      <c r="E1527">
        <v>30149786</v>
      </c>
      <c r="F1527" t="s">
        <v>29</v>
      </c>
      <c r="G1527">
        <v>1</v>
      </c>
      <c r="H1527">
        <v>0</v>
      </c>
      <c r="I1527">
        <v>0</v>
      </c>
      <c r="J1527">
        <f t="shared" si="323"/>
        <v>0</v>
      </c>
      <c r="K1527" t="str">
        <f t="shared" si="324"/>
        <v>Modelamiento</v>
      </c>
      <c r="L1527">
        <f t="shared" si="325"/>
        <v>0</v>
      </c>
      <c r="M1527">
        <v>29</v>
      </c>
      <c r="N1527" t="str">
        <f t="shared" si="326"/>
        <v>&lt;=30</v>
      </c>
      <c r="O1527" t="s">
        <v>56</v>
      </c>
      <c r="P1527" t="s">
        <v>31</v>
      </c>
      <c r="Q1527">
        <v>34885</v>
      </c>
      <c r="R1527">
        <v>1100</v>
      </c>
      <c r="S1527" t="str">
        <f t="shared" si="327"/>
        <v>&lt;=1500</v>
      </c>
      <c r="T1527">
        <v>998.82</v>
      </c>
      <c r="U1527" t="str">
        <f t="shared" si="328"/>
        <v>&lt;=1000</v>
      </c>
      <c r="V1527" t="s">
        <v>585</v>
      </c>
      <c r="W1527">
        <v>33995</v>
      </c>
      <c r="X1527" s="12">
        <f t="shared" si="329"/>
        <v>3.2357699661714957E-2</v>
      </c>
      <c r="Y1527" t="str">
        <f t="shared" si="330"/>
        <v>&lt;=0.04</v>
      </c>
      <c r="Z1527" t="s">
        <v>32</v>
      </c>
      <c r="AA1527">
        <v>4</v>
      </c>
      <c r="AB1527">
        <v>3553.89</v>
      </c>
      <c r="AC1527" t="str">
        <f t="shared" si="331"/>
        <v>&lt;=4000</v>
      </c>
      <c r="AD1527">
        <v>1860</v>
      </c>
      <c r="AE1527" t="str">
        <f t="shared" si="332"/>
        <v>&gt;120</v>
      </c>
      <c r="AF1527">
        <v>3553.89</v>
      </c>
      <c r="AG1527" t="str">
        <f t="shared" si="333"/>
        <v>&lt;=4000</v>
      </c>
      <c r="AH1527" t="s">
        <v>32</v>
      </c>
      <c r="AI1527" t="str">
        <f t="shared" si="334"/>
        <v/>
      </c>
      <c r="AJ1527" t="s">
        <v>32</v>
      </c>
      <c r="AK1527" t="str">
        <f t="shared" si="335"/>
        <v/>
      </c>
      <c r="AL1527">
        <v>12</v>
      </c>
      <c r="AM1527">
        <v>0</v>
      </c>
      <c r="AN1527">
        <v>10</v>
      </c>
      <c r="AO1527" t="s">
        <v>32</v>
      </c>
      <c r="AP1527">
        <v>1</v>
      </c>
    </row>
    <row r="1528" spans="1:42" x14ac:dyDescent="0.25">
      <c r="A1528">
        <v>201609</v>
      </c>
      <c r="B1528" t="str">
        <f t="shared" si="322"/>
        <v>2016-II</v>
      </c>
      <c r="C1528" t="s">
        <v>1585</v>
      </c>
      <c r="D1528" t="s">
        <v>1585</v>
      </c>
      <c r="E1528">
        <v>30149262</v>
      </c>
      <c r="F1528" t="s">
        <v>29</v>
      </c>
      <c r="G1528">
        <v>0</v>
      </c>
      <c r="H1528">
        <v>0</v>
      </c>
      <c r="I1528">
        <v>0</v>
      </c>
      <c r="J1528">
        <f t="shared" si="323"/>
        <v>0</v>
      </c>
      <c r="K1528" t="str">
        <f t="shared" si="324"/>
        <v>Modelamiento</v>
      </c>
      <c r="L1528">
        <f t="shared" si="325"/>
        <v>0</v>
      </c>
      <c r="M1528">
        <v>25</v>
      </c>
      <c r="N1528" t="str">
        <f t="shared" si="326"/>
        <v>&lt;=25</v>
      </c>
      <c r="O1528" t="s">
        <v>56</v>
      </c>
      <c r="P1528" t="s">
        <v>31</v>
      </c>
      <c r="Q1528">
        <v>39342</v>
      </c>
      <c r="R1528">
        <v>1500</v>
      </c>
      <c r="S1528" t="str">
        <f t="shared" si="327"/>
        <v>&lt;=1500</v>
      </c>
      <c r="T1528">
        <v>1049.49</v>
      </c>
      <c r="U1528" t="str">
        <f t="shared" si="328"/>
        <v>&lt;=1100</v>
      </c>
      <c r="V1528" t="s">
        <v>585</v>
      </c>
      <c r="W1528">
        <v>38852</v>
      </c>
      <c r="X1528" s="12">
        <f t="shared" si="329"/>
        <v>3.8608051065582211E-2</v>
      </c>
      <c r="Y1528" t="str">
        <f t="shared" si="330"/>
        <v>&lt;=0.04</v>
      </c>
      <c r="Z1528" t="s">
        <v>32</v>
      </c>
      <c r="AA1528">
        <v>9</v>
      </c>
      <c r="AB1528" t="s">
        <v>32</v>
      </c>
      <c r="AC1528" t="str">
        <f t="shared" si="331"/>
        <v/>
      </c>
      <c r="AD1528" t="s">
        <v>32</v>
      </c>
      <c r="AE1528" t="str">
        <f t="shared" si="332"/>
        <v/>
      </c>
      <c r="AF1528" t="s">
        <v>32</v>
      </c>
      <c r="AG1528" t="str">
        <f t="shared" si="333"/>
        <v/>
      </c>
      <c r="AH1528" t="s">
        <v>32</v>
      </c>
      <c r="AI1528" t="str">
        <f t="shared" si="334"/>
        <v/>
      </c>
      <c r="AJ1528" t="s">
        <v>32</v>
      </c>
      <c r="AK1528" t="str">
        <f t="shared" si="335"/>
        <v/>
      </c>
      <c r="AL1528">
        <v>0</v>
      </c>
      <c r="AM1528">
        <v>0</v>
      </c>
      <c r="AN1528">
        <v>0</v>
      </c>
      <c r="AO1528" t="s">
        <v>32</v>
      </c>
      <c r="AP1528" t="s">
        <v>32</v>
      </c>
    </row>
    <row r="1529" spans="1:42" x14ac:dyDescent="0.25">
      <c r="A1529">
        <v>201609</v>
      </c>
      <c r="B1529" t="str">
        <f t="shared" si="322"/>
        <v>2016-II</v>
      </c>
      <c r="C1529" t="s">
        <v>1586</v>
      </c>
      <c r="D1529" t="s">
        <v>1586</v>
      </c>
      <c r="E1529">
        <v>30153591</v>
      </c>
      <c r="F1529" t="s">
        <v>29</v>
      </c>
      <c r="G1529">
        <v>0</v>
      </c>
      <c r="H1529">
        <v>0</v>
      </c>
      <c r="I1529">
        <v>0</v>
      </c>
      <c r="J1529">
        <f t="shared" si="323"/>
        <v>0</v>
      </c>
      <c r="K1529" t="str">
        <f t="shared" si="324"/>
        <v>Modelamiento</v>
      </c>
      <c r="L1529">
        <f t="shared" si="325"/>
        <v>0</v>
      </c>
      <c r="M1529">
        <v>56</v>
      </c>
      <c r="N1529" t="str">
        <f t="shared" si="326"/>
        <v>&lt;=60</v>
      </c>
      <c r="O1529" t="s">
        <v>56</v>
      </c>
      <c r="P1529" t="s">
        <v>35</v>
      </c>
      <c r="Q1529">
        <v>43662</v>
      </c>
      <c r="R1529">
        <v>1500</v>
      </c>
      <c r="S1529" t="str">
        <f t="shared" si="327"/>
        <v>&lt;=1500</v>
      </c>
      <c r="T1529">
        <v>1477.42</v>
      </c>
      <c r="U1529" t="str">
        <f t="shared" si="328"/>
        <v>&lt;=1500</v>
      </c>
      <c r="V1529" t="s">
        <v>614</v>
      </c>
      <c r="W1529">
        <v>43172</v>
      </c>
      <c r="X1529" s="12">
        <f t="shared" si="329"/>
        <v>3.4744741962383023E-2</v>
      </c>
      <c r="Y1529" t="str">
        <f t="shared" si="330"/>
        <v>&lt;=0.04</v>
      </c>
      <c r="Z1529" t="s">
        <v>32</v>
      </c>
      <c r="AA1529">
        <v>4</v>
      </c>
      <c r="AB1529">
        <v>2095.92</v>
      </c>
      <c r="AC1529" t="str">
        <f t="shared" si="331"/>
        <v>&lt;=3000</v>
      </c>
      <c r="AD1529">
        <v>3575</v>
      </c>
      <c r="AE1529" t="str">
        <f t="shared" si="332"/>
        <v>&gt;120</v>
      </c>
      <c r="AF1529">
        <v>2095.92</v>
      </c>
      <c r="AG1529" t="str">
        <f t="shared" si="333"/>
        <v>&lt;=3000</v>
      </c>
      <c r="AH1529" t="s">
        <v>32</v>
      </c>
      <c r="AI1529" t="str">
        <f t="shared" si="334"/>
        <v/>
      </c>
      <c r="AJ1529" t="s">
        <v>32</v>
      </c>
      <c r="AK1529" t="str">
        <f t="shared" si="335"/>
        <v/>
      </c>
      <c r="AL1529">
        <v>12</v>
      </c>
      <c r="AM1529">
        <v>0</v>
      </c>
      <c r="AN1529">
        <v>10</v>
      </c>
      <c r="AO1529" t="s">
        <v>32</v>
      </c>
      <c r="AP1529">
        <v>1</v>
      </c>
    </row>
    <row r="1530" spans="1:42" x14ac:dyDescent="0.25">
      <c r="A1530">
        <v>201609</v>
      </c>
      <c r="B1530" t="str">
        <f t="shared" si="322"/>
        <v>2016-II</v>
      </c>
      <c r="C1530" t="s">
        <v>1587</v>
      </c>
      <c r="D1530" t="s">
        <v>1587</v>
      </c>
      <c r="E1530">
        <v>30150078</v>
      </c>
      <c r="F1530" t="s">
        <v>29</v>
      </c>
      <c r="G1530">
        <v>0</v>
      </c>
      <c r="H1530">
        <v>0</v>
      </c>
      <c r="I1530">
        <v>0</v>
      </c>
      <c r="J1530">
        <f t="shared" si="323"/>
        <v>0</v>
      </c>
      <c r="K1530" t="str">
        <f t="shared" si="324"/>
        <v>Modelamiento</v>
      </c>
      <c r="L1530">
        <f t="shared" si="325"/>
        <v>0</v>
      </c>
      <c r="M1530">
        <v>25</v>
      </c>
      <c r="N1530" t="str">
        <f t="shared" si="326"/>
        <v>&lt;=25</v>
      </c>
      <c r="O1530" t="s">
        <v>56</v>
      </c>
      <c r="P1530" t="s">
        <v>31</v>
      </c>
      <c r="Q1530">
        <v>30579</v>
      </c>
      <c r="R1530">
        <v>550</v>
      </c>
      <c r="S1530" t="str">
        <f t="shared" si="327"/>
        <v>&lt;=1000</v>
      </c>
      <c r="T1530">
        <v>980.45</v>
      </c>
      <c r="U1530" t="str">
        <f t="shared" si="328"/>
        <v>&lt;=1000</v>
      </c>
      <c r="V1530" t="s">
        <v>585</v>
      </c>
      <c r="W1530">
        <v>29139</v>
      </c>
      <c r="X1530" s="12">
        <f t="shared" si="329"/>
        <v>1.8875047187617969E-2</v>
      </c>
      <c r="Y1530" t="str">
        <f t="shared" si="330"/>
        <v>&lt;=0.02</v>
      </c>
      <c r="Z1530" t="s">
        <v>32</v>
      </c>
      <c r="AA1530">
        <v>4</v>
      </c>
      <c r="AB1530">
        <v>1796.21</v>
      </c>
      <c r="AC1530" t="str">
        <f t="shared" si="331"/>
        <v>&lt;=2000</v>
      </c>
      <c r="AD1530">
        <v>940</v>
      </c>
      <c r="AE1530" t="str">
        <f t="shared" si="332"/>
        <v>&gt;120</v>
      </c>
      <c r="AF1530">
        <v>1796.21</v>
      </c>
      <c r="AG1530" t="str">
        <f t="shared" si="333"/>
        <v>&lt;=2000</v>
      </c>
      <c r="AH1530" t="s">
        <v>32</v>
      </c>
      <c r="AI1530" t="str">
        <f t="shared" si="334"/>
        <v/>
      </c>
      <c r="AJ1530" t="s">
        <v>32</v>
      </c>
      <c r="AK1530" t="str">
        <f t="shared" si="335"/>
        <v/>
      </c>
      <c r="AL1530">
        <v>12</v>
      </c>
      <c r="AM1530">
        <v>0</v>
      </c>
      <c r="AN1530">
        <v>12</v>
      </c>
      <c r="AO1530" t="s">
        <v>32</v>
      </c>
      <c r="AP1530">
        <v>1</v>
      </c>
    </row>
    <row r="1531" spans="1:42" x14ac:dyDescent="0.25">
      <c r="A1531">
        <v>201609</v>
      </c>
      <c r="B1531" t="str">
        <f t="shared" si="322"/>
        <v>2016-II</v>
      </c>
      <c r="C1531" t="s">
        <v>1588</v>
      </c>
      <c r="D1531" t="s">
        <v>1588</v>
      </c>
      <c r="E1531">
        <v>30151870</v>
      </c>
      <c r="F1531" t="s">
        <v>29</v>
      </c>
      <c r="G1531">
        <v>0</v>
      </c>
      <c r="H1531">
        <v>0</v>
      </c>
      <c r="I1531">
        <v>0</v>
      </c>
      <c r="J1531">
        <f t="shared" si="323"/>
        <v>0</v>
      </c>
      <c r="K1531" t="str">
        <f t="shared" si="324"/>
        <v>Modelamiento</v>
      </c>
      <c r="L1531">
        <f t="shared" si="325"/>
        <v>0</v>
      </c>
      <c r="M1531">
        <v>25</v>
      </c>
      <c r="N1531" t="str">
        <f t="shared" si="326"/>
        <v>&lt;=25</v>
      </c>
      <c r="O1531" t="s">
        <v>56</v>
      </c>
      <c r="P1531" t="s">
        <v>39</v>
      </c>
      <c r="Q1531">
        <v>30579</v>
      </c>
      <c r="R1531">
        <v>550</v>
      </c>
      <c r="S1531" t="str">
        <f t="shared" si="327"/>
        <v>&lt;=1000</v>
      </c>
      <c r="T1531">
        <v>982.22</v>
      </c>
      <c r="U1531" t="str">
        <f t="shared" si="328"/>
        <v>&lt;=1000</v>
      </c>
      <c r="V1531" t="s">
        <v>585</v>
      </c>
      <c r="W1531">
        <v>29139</v>
      </c>
      <c r="X1531" s="12">
        <f t="shared" si="329"/>
        <v>1.8875047187617969E-2</v>
      </c>
      <c r="Y1531" t="str">
        <f t="shared" si="330"/>
        <v>&lt;=0.02</v>
      </c>
      <c r="Z1531" t="s">
        <v>32</v>
      </c>
      <c r="AA1531">
        <v>4</v>
      </c>
      <c r="AB1531">
        <v>938.53</v>
      </c>
      <c r="AC1531" t="str">
        <f t="shared" si="331"/>
        <v>&lt;=1000</v>
      </c>
      <c r="AD1531">
        <v>916</v>
      </c>
      <c r="AE1531" t="str">
        <f t="shared" si="332"/>
        <v>&gt;120</v>
      </c>
      <c r="AF1531">
        <v>938.53</v>
      </c>
      <c r="AG1531" t="str">
        <f t="shared" si="333"/>
        <v>&lt;=1000</v>
      </c>
      <c r="AH1531" t="s">
        <v>32</v>
      </c>
      <c r="AI1531" t="str">
        <f t="shared" si="334"/>
        <v/>
      </c>
      <c r="AJ1531" t="s">
        <v>32</v>
      </c>
      <c r="AK1531" t="str">
        <f t="shared" si="335"/>
        <v/>
      </c>
      <c r="AL1531">
        <v>12</v>
      </c>
      <c r="AM1531">
        <v>0</v>
      </c>
      <c r="AN1531">
        <v>12</v>
      </c>
      <c r="AO1531" t="s">
        <v>32</v>
      </c>
      <c r="AP1531">
        <v>1</v>
      </c>
    </row>
    <row r="1532" spans="1:42" x14ac:dyDescent="0.25">
      <c r="A1532">
        <v>201609</v>
      </c>
      <c r="B1532" t="str">
        <f t="shared" si="322"/>
        <v>2016-II</v>
      </c>
      <c r="C1532" t="s">
        <v>1589</v>
      </c>
      <c r="D1532" t="s">
        <v>1589</v>
      </c>
      <c r="E1532">
        <v>30148749</v>
      </c>
      <c r="F1532" t="s">
        <v>29</v>
      </c>
      <c r="G1532">
        <v>0</v>
      </c>
      <c r="H1532">
        <v>0</v>
      </c>
      <c r="I1532">
        <v>0</v>
      </c>
      <c r="J1532">
        <f t="shared" si="323"/>
        <v>1</v>
      </c>
      <c r="K1532" t="str">
        <f t="shared" si="324"/>
        <v>Perfil</v>
      </c>
      <c r="L1532">
        <f t="shared" si="325"/>
        <v>0</v>
      </c>
      <c r="M1532">
        <v>34</v>
      </c>
      <c r="N1532" t="str">
        <f t="shared" si="326"/>
        <v>&lt;=35</v>
      </c>
      <c r="O1532" t="s">
        <v>34</v>
      </c>
      <c r="P1532" t="s">
        <v>39</v>
      </c>
      <c r="Q1532">
        <v>14720</v>
      </c>
      <c r="R1532">
        <v>360</v>
      </c>
      <c r="S1532" t="str">
        <f t="shared" si="327"/>
        <v>&lt;=500</v>
      </c>
      <c r="T1532">
        <v>741.98</v>
      </c>
      <c r="U1532" t="str">
        <f t="shared" si="328"/>
        <v>&lt;=1000</v>
      </c>
      <c r="V1532" t="s">
        <v>587</v>
      </c>
      <c r="W1532">
        <v>13680</v>
      </c>
      <c r="X1532" s="12">
        <f t="shared" si="329"/>
        <v>2.6315789473684209E-2</v>
      </c>
      <c r="Y1532" t="str">
        <f t="shared" si="330"/>
        <v>&lt;=0.03</v>
      </c>
      <c r="Z1532" t="s">
        <v>32</v>
      </c>
      <c r="AA1532">
        <v>4</v>
      </c>
      <c r="AB1532">
        <v>1486.89</v>
      </c>
      <c r="AC1532" t="str">
        <f t="shared" si="331"/>
        <v>&lt;=2000</v>
      </c>
      <c r="AD1532">
        <v>2136</v>
      </c>
      <c r="AE1532" t="str">
        <f t="shared" si="332"/>
        <v>&gt;120</v>
      </c>
      <c r="AF1532">
        <v>1486.89</v>
      </c>
      <c r="AG1532" t="str">
        <f t="shared" si="333"/>
        <v>&lt;=2000</v>
      </c>
      <c r="AH1532" t="s">
        <v>32</v>
      </c>
      <c r="AI1532" t="str">
        <f t="shared" si="334"/>
        <v/>
      </c>
      <c r="AJ1532" t="s">
        <v>32</v>
      </c>
      <c r="AK1532" t="str">
        <f t="shared" si="335"/>
        <v/>
      </c>
      <c r="AL1532">
        <v>12</v>
      </c>
      <c r="AM1532">
        <v>0</v>
      </c>
      <c r="AN1532">
        <v>12</v>
      </c>
      <c r="AO1532" t="s">
        <v>32</v>
      </c>
      <c r="AP1532">
        <v>1</v>
      </c>
    </row>
    <row r="1533" spans="1:42" x14ac:dyDescent="0.25">
      <c r="A1533">
        <v>201609</v>
      </c>
      <c r="B1533" t="str">
        <f t="shared" si="322"/>
        <v>2016-II</v>
      </c>
      <c r="C1533" t="s">
        <v>1590</v>
      </c>
      <c r="D1533" t="s">
        <v>1590</v>
      </c>
      <c r="E1533">
        <v>30151081</v>
      </c>
      <c r="F1533" t="s">
        <v>29</v>
      </c>
      <c r="G1533">
        <v>1</v>
      </c>
      <c r="H1533">
        <v>0</v>
      </c>
      <c r="I1533">
        <v>0</v>
      </c>
      <c r="J1533">
        <f t="shared" si="323"/>
        <v>0</v>
      </c>
      <c r="K1533" t="str">
        <f t="shared" si="324"/>
        <v>Modelamiento</v>
      </c>
      <c r="L1533">
        <f t="shared" si="325"/>
        <v>0</v>
      </c>
      <c r="M1533">
        <v>25</v>
      </c>
      <c r="N1533" t="str">
        <f t="shared" si="326"/>
        <v>&lt;=25</v>
      </c>
      <c r="O1533" t="s">
        <v>56</v>
      </c>
      <c r="P1533" t="s">
        <v>35</v>
      </c>
      <c r="Q1533">
        <v>25672</v>
      </c>
      <c r="R1533">
        <v>600</v>
      </c>
      <c r="S1533" t="str">
        <f t="shared" si="327"/>
        <v>&lt;=1000</v>
      </c>
      <c r="T1533">
        <v>926.12</v>
      </c>
      <c r="U1533" t="str">
        <f t="shared" si="328"/>
        <v>&lt;=1000</v>
      </c>
      <c r="V1533" t="s">
        <v>585</v>
      </c>
      <c r="W1533">
        <v>24282</v>
      </c>
      <c r="X1533" s="12">
        <f t="shared" si="329"/>
        <v>2.4709661477637757E-2</v>
      </c>
      <c r="Y1533" t="str">
        <f t="shared" si="330"/>
        <v>&lt;=0.03</v>
      </c>
      <c r="Z1533" t="s">
        <v>32</v>
      </c>
      <c r="AA1533">
        <v>4</v>
      </c>
      <c r="AB1533">
        <v>969.13</v>
      </c>
      <c r="AC1533" t="str">
        <f t="shared" si="331"/>
        <v>&lt;=1000</v>
      </c>
      <c r="AD1533">
        <v>1377</v>
      </c>
      <c r="AE1533" t="str">
        <f t="shared" si="332"/>
        <v>&gt;120</v>
      </c>
      <c r="AF1533">
        <v>969.13</v>
      </c>
      <c r="AG1533" t="str">
        <f t="shared" si="333"/>
        <v>&lt;=1000</v>
      </c>
      <c r="AH1533" t="s">
        <v>32</v>
      </c>
      <c r="AI1533" t="str">
        <f t="shared" si="334"/>
        <v/>
      </c>
      <c r="AJ1533" t="s">
        <v>32</v>
      </c>
      <c r="AK1533" t="str">
        <f t="shared" si="335"/>
        <v/>
      </c>
      <c r="AL1533">
        <v>12</v>
      </c>
      <c r="AM1533">
        <v>0</v>
      </c>
      <c r="AN1533">
        <v>12</v>
      </c>
      <c r="AO1533" t="s">
        <v>32</v>
      </c>
      <c r="AP1533">
        <v>1</v>
      </c>
    </row>
    <row r="1534" spans="1:42" x14ac:dyDescent="0.25">
      <c r="A1534">
        <v>201609</v>
      </c>
      <c r="B1534" t="str">
        <f t="shared" si="322"/>
        <v>2016-II</v>
      </c>
      <c r="C1534" t="s">
        <v>1591</v>
      </c>
      <c r="D1534" t="s">
        <v>1591</v>
      </c>
      <c r="E1534">
        <v>30146905</v>
      </c>
      <c r="F1534" t="s">
        <v>29</v>
      </c>
      <c r="G1534">
        <v>1</v>
      </c>
      <c r="H1534">
        <v>0</v>
      </c>
      <c r="I1534">
        <v>0</v>
      </c>
      <c r="J1534">
        <f t="shared" si="323"/>
        <v>0</v>
      </c>
      <c r="K1534" t="str">
        <f t="shared" si="324"/>
        <v>Modelamiento</v>
      </c>
      <c r="L1534">
        <f t="shared" si="325"/>
        <v>0</v>
      </c>
      <c r="M1534">
        <v>50</v>
      </c>
      <c r="N1534" t="str">
        <f t="shared" si="326"/>
        <v>&lt;=50</v>
      </c>
      <c r="O1534" t="s">
        <v>56</v>
      </c>
      <c r="P1534" t="s">
        <v>39</v>
      </c>
      <c r="Q1534">
        <v>30629</v>
      </c>
      <c r="R1534">
        <v>500</v>
      </c>
      <c r="S1534" t="str">
        <f t="shared" si="327"/>
        <v>&lt;=500</v>
      </c>
      <c r="T1534">
        <v>970.78</v>
      </c>
      <c r="U1534" t="str">
        <f t="shared" si="328"/>
        <v>&lt;=1000</v>
      </c>
      <c r="V1534" t="s">
        <v>585</v>
      </c>
      <c r="W1534">
        <v>29139</v>
      </c>
      <c r="X1534" s="12">
        <f t="shared" si="329"/>
        <v>1.7159133806925426E-2</v>
      </c>
      <c r="Y1534" t="str">
        <f t="shared" si="330"/>
        <v>&lt;=0.02</v>
      </c>
      <c r="Z1534" t="s">
        <v>32</v>
      </c>
      <c r="AA1534">
        <v>1</v>
      </c>
      <c r="AB1534">
        <v>1148.94</v>
      </c>
      <c r="AC1534" t="str">
        <f t="shared" si="331"/>
        <v>&lt;=2000</v>
      </c>
      <c r="AD1534">
        <v>18</v>
      </c>
      <c r="AE1534" t="str">
        <f t="shared" si="332"/>
        <v>&lt;=30</v>
      </c>
      <c r="AF1534">
        <v>0</v>
      </c>
      <c r="AG1534" t="str">
        <f t="shared" si="333"/>
        <v>&lt;=500</v>
      </c>
      <c r="AH1534" t="s">
        <v>32</v>
      </c>
      <c r="AI1534" t="str">
        <f t="shared" si="334"/>
        <v/>
      </c>
      <c r="AJ1534" t="s">
        <v>32</v>
      </c>
      <c r="AK1534" t="str">
        <f t="shared" si="335"/>
        <v/>
      </c>
      <c r="AL1534">
        <v>12</v>
      </c>
      <c r="AM1534">
        <v>8</v>
      </c>
      <c r="AN1534">
        <v>0</v>
      </c>
      <c r="AO1534">
        <v>2</v>
      </c>
      <c r="AP1534" t="s">
        <v>32</v>
      </c>
    </row>
    <row r="1535" spans="1:42" x14ac:dyDescent="0.25">
      <c r="A1535">
        <v>201609</v>
      </c>
      <c r="B1535" t="str">
        <f t="shared" si="322"/>
        <v>2016-II</v>
      </c>
      <c r="C1535" t="s">
        <v>1592</v>
      </c>
      <c r="D1535" t="s">
        <v>1592</v>
      </c>
      <c r="E1535">
        <v>30151472</v>
      </c>
      <c r="F1535" t="s">
        <v>29</v>
      </c>
      <c r="G1535">
        <v>0</v>
      </c>
      <c r="H1535">
        <v>0</v>
      </c>
      <c r="I1535">
        <v>0</v>
      </c>
      <c r="J1535">
        <f t="shared" si="323"/>
        <v>0</v>
      </c>
      <c r="K1535" t="str">
        <f t="shared" si="324"/>
        <v>Modelamiento</v>
      </c>
      <c r="L1535">
        <f t="shared" si="325"/>
        <v>0</v>
      </c>
      <c r="M1535">
        <v>26</v>
      </c>
      <c r="N1535" t="str">
        <f t="shared" si="326"/>
        <v>&lt;=30</v>
      </c>
      <c r="O1535" t="s">
        <v>56</v>
      </c>
      <c r="P1535" t="s">
        <v>39</v>
      </c>
      <c r="Q1535">
        <v>34986</v>
      </c>
      <c r="R1535">
        <v>999</v>
      </c>
      <c r="S1535" t="str">
        <f t="shared" si="327"/>
        <v>&lt;=1000</v>
      </c>
      <c r="T1535">
        <v>1001.71</v>
      </c>
      <c r="U1535" t="str">
        <f t="shared" si="328"/>
        <v>&lt;=1100</v>
      </c>
      <c r="V1535" t="s">
        <v>585</v>
      </c>
      <c r="W1535">
        <v>33995</v>
      </c>
      <c r="X1535" s="12">
        <f t="shared" si="329"/>
        <v>2.9386674510957493E-2</v>
      </c>
      <c r="Y1535" t="str">
        <f t="shared" si="330"/>
        <v>&lt;=0.03</v>
      </c>
      <c r="Z1535" t="s">
        <v>32</v>
      </c>
      <c r="AA1535">
        <v>1</v>
      </c>
      <c r="AB1535">
        <v>1020.12</v>
      </c>
      <c r="AC1535" t="str">
        <f t="shared" si="331"/>
        <v>&lt;=2000</v>
      </c>
      <c r="AD1535">
        <v>24</v>
      </c>
      <c r="AE1535" t="str">
        <f t="shared" si="332"/>
        <v>&lt;=30</v>
      </c>
      <c r="AF1535">
        <v>0</v>
      </c>
      <c r="AG1535" t="str">
        <f t="shared" si="333"/>
        <v>&lt;=500</v>
      </c>
      <c r="AH1535" t="s">
        <v>32</v>
      </c>
      <c r="AI1535" t="str">
        <f t="shared" si="334"/>
        <v/>
      </c>
      <c r="AJ1535" t="s">
        <v>32</v>
      </c>
      <c r="AK1535" t="str">
        <f t="shared" si="335"/>
        <v/>
      </c>
      <c r="AL1535">
        <v>8</v>
      </c>
      <c r="AM1535">
        <v>6</v>
      </c>
      <c r="AN1535">
        <v>0</v>
      </c>
      <c r="AO1535">
        <v>1</v>
      </c>
      <c r="AP1535" t="s">
        <v>32</v>
      </c>
    </row>
    <row r="1536" spans="1:42" x14ac:dyDescent="0.25">
      <c r="A1536">
        <v>201609</v>
      </c>
      <c r="B1536" t="str">
        <f t="shared" si="322"/>
        <v>2016-II</v>
      </c>
      <c r="C1536" t="s">
        <v>1593</v>
      </c>
      <c r="D1536" t="s">
        <v>1593</v>
      </c>
      <c r="E1536">
        <v>30150284</v>
      </c>
      <c r="F1536" t="s">
        <v>29</v>
      </c>
      <c r="G1536">
        <v>1</v>
      </c>
      <c r="H1536">
        <v>0</v>
      </c>
      <c r="I1536">
        <v>0</v>
      </c>
      <c r="J1536">
        <f t="shared" si="323"/>
        <v>0</v>
      </c>
      <c r="K1536" t="str">
        <f t="shared" si="324"/>
        <v>Modelamiento</v>
      </c>
      <c r="L1536">
        <f t="shared" si="325"/>
        <v>0</v>
      </c>
      <c r="M1536">
        <v>34</v>
      </c>
      <c r="N1536" t="str">
        <f t="shared" si="326"/>
        <v>&lt;=35</v>
      </c>
      <c r="O1536" t="s">
        <v>56</v>
      </c>
      <c r="P1536" t="s">
        <v>31</v>
      </c>
      <c r="Q1536">
        <v>30629</v>
      </c>
      <c r="R1536">
        <v>500</v>
      </c>
      <c r="S1536" t="str">
        <f t="shared" si="327"/>
        <v>&lt;=500</v>
      </c>
      <c r="T1536">
        <v>969.01</v>
      </c>
      <c r="U1536" t="str">
        <f t="shared" si="328"/>
        <v>&lt;=1000</v>
      </c>
      <c r="V1536" t="s">
        <v>585</v>
      </c>
      <c r="W1536">
        <v>29139</v>
      </c>
      <c r="X1536" s="12">
        <f t="shared" si="329"/>
        <v>1.7159133806925426E-2</v>
      </c>
      <c r="Y1536" t="str">
        <f t="shared" si="330"/>
        <v>&lt;=0.02</v>
      </c>
      <c r="Z1536" t="s">
        <v>32</v>
      </c>
      <c r="AA1536">
        <v>4</v>
      </c>
      <c r="AB1536">
        <v>788.98</v>
      </c>
      <c r="AC1536" t="str">
        <f t="shared" si="331"/>
        <v>&lt;=1000</v>
      </c>
      <c r="AD1536">
        <v>1739</v>
      </c>
      <c r="AE1536" t="str">
        <f t="shared" si="332"/>
        <v>&gt;120</v>
      </c>
      <c r="AF1536">
        <v>788.98</v>
      </c>
      <c r="AG1536" t="str">
        <f t="shared" si="333"/>
        <v>&lt;=1000</v>
      </c>
      <c r="AH1536" t="s">
        <v>32</v>
      </c>
      <c r="AI1536" t="str">
        <f t="shared" si="334"/>
        <v/>
      </c>
      <c r="AJ1536" t="s">
        <v>32</v>
      </c>
      <c r="AK1536" t="str">
        <f t="shared" si="335"/>
        <v/>
      </c>
      <c r="AL1536">
        <v>12</v>
      </c>
      <c r="AM1536">
        <v>0</v>
      </c>
      <c r="AN1536">
        <v>12</v>
      </c>
      <c r="AO1536" t="s">
        <v>32</v>
      </c>
      <c r="AP1536">
        <v>1</v>
      </c>
    </row>
    <row r="1537" spans="1:42" x14ac:dyDescent="0.25">
      <c r="A1537">
        <v>201609</v>
      </c>
      <c r="B1537" t="str">
        <f t="shared" si="322"/>
        <v>2016-II</v>
      </c>
      <c r="C1537" t="s">
        <v>1594</v>
      </c>
      <c r="D1537" t="s">
        <v>1594</v>
      </c>
      <c r="E1537">
        <v>30153021</v>
      </c>
      <c r="F1537" t="s">
        <v>29</v>
      </c>
      <c r="G1537">
        <v>0</v>
      </c>
      <c r="H1537">
        <v>0</v>
      </c>
      <c r="I1537">
        <v>0</v>
      </c>
      <c r="J1537">
        <f t="shared" si="323"/>
        <v>0</v>
      </c>
      <c r="K1537" t="str">
        <f t="shared" si="324"/>
        <v>Modelamiento</v>
      </c>
      <c r="L1537">
        <f t="shared" si="325"/>
        <v>0</v>
      </c>
      <c r="M1537">
        <v>39</v>
      </c>
      <c r="N1537" t="str">
        <f t="shared" si="326"/>
        <v>&lt;=40</v>
      </c>
      <c r="O1537" t="s">
        <v>56</v>
      </c>
      <c r="P1537" t="s">
        <v>35</v>
      </c>
      <c r="Q1537">
        <v>33799</v>
      </c>
      <c r="R1537">
        <v>1650</v>
      </c>
      <c r="S1537" t="str">
        <f t="shared" si="327"/>
        <v>&lt;=2000</v>
      </c>
      <c r="T1537">
        <v>1220.9100000000001</v>
      </c>
      <c r="U1537" t="str">
        <f t="shared" si="328"/>
        <v>&lt;=1300</v>
      </c>
      <c r="V1537" t="s">
        <v>612</v>
      </c>
      <c r="W1537">
        <v>33459</v>
      </c>
      <c r="X1537" s="12">
        <f t="shared" si="329"/>
        <v>4.9314085896171436E-2</v>
      </c>
      <c r="Y1537" t="str">
        <f t="shared" si="330"/>
        <v>&lt;=0.05</v>
      </c>
      <c r="Z1537" t="s">
        <v>32</v>
      </c>
      <c r="AA1537">
        <v>9</v>
      </c>
      <c r="AB1537" t="s">
        <v>32</v>
      </c>
      <c r="AC1537" t="str">
        <f t="shared" si="331"/>
        <v/>
      </c>
      <c r="AD1537" t="s">
        <v>32</v>
      </c>
      <c r="AE1537" t="str">
        <f t="shared" si="332"/>
        <v/>
      </c>
      <c r="AF1537" t="s">
        <v>32</v>
      </c>
      <c r="AG1537" t="str">
        <f t="shared" si="333"/>
        <v/>
      </c>
      <c r="AH1537" t="s">
        <v>32</v>
      </c>
      <c r="AI1537" t="str">
        <f t="shared" si="334"/>
        <v/>
      </c>
      <c r="AJ1537" t="s">
        <v>32</v>
      </c>
      <c r="AK1537" t="str">
        <f t="shared" si="335"/>
        <v/>
      </c>
      <c r="AL1537">
        <v>0</v>
      </c>
      <c r="AM1537">
        <v>0</v>
      </c>
      <c r="AN1537">
        <v>0</v>
      </c>
      <c r="AO1537" t="s">
        <v>32</v>
      </c>
      <c r="AP1537" t="s">
        <v>32</v>
      </c>
    </row>
    <row r="1538" spans="1:42" x14ac:dyDescent="0.25">
      <c r="A1538">
        <v>201609</v>
      </c>
      <c r="B1538" t="str">
        <f t="shared" si="322"/>
        <v>2016-II</v>
      </c>
      <c r="C1538" t="s">
        <v>1595</v>
      </c>
      <c r="D1538" t="s">
        <v>1595</v>
      </c>
      <c r="E1538">
        <v>30151280</v>
      </c>
      <c r="F1538" t="s">
        <v>29</v>
      </c>
      <c r="G1538">
        <v>1</v>
      </c>
      <c r="H1538">
        <v>0</v>
      </c>
      <c r="I1538">
        <v>0</v>
      </c>
      <c r="J1538">
        <f t="shared" si="323"/>
        <v>0</v>
      </c>
      <c r="K1538" t="str">
        <f t="shared" si="324"/>
        <v>Modelamiento</v>
      </c>
      <c r="L1538">
        <f t="shared" si="325"/>
        <v>0</v>
      </c>
      <c r="M1538">
        <v>44</v>
      </c>
      <c r="N1538" t="str">
        <f t="shared" si="326"/>
        <v>&lt;=45</v>
      </c>
      <c r="O1538" t="s">
        <v>56</v>
      </c>
      <c r="P1538" t="s">
        <v>35</v>
      </c>
      <c r="Q1538">
        <v>43512</v>
      </c>
      <c r="R1538">
        <v>1650</v>
      </c>
      <c r="S1538" t="str">
        <f t="shared" si="327"/>
        <v>&lt;=2000</v>
      </c>
      <c r="T1538">
        <v>1480.04</v>
      </c>
      <c r="U1538" t="str">
        <f t="shared" si="328"/>
        <v>&lt;=1500</v>
      </c>
      <c r="V1538" t="s">
        <v>614</v>
      </c>
      <c r="W1538">
        <v>43172</v>
      </c>
      <c r="X1538" s="12">
        <f t="shared" si="329"/>
        <v>3.8219216158621332E-2</v>
      </c>
      <c r="Y1538" t="str">
        <f t="shared" si="330"/>
        <v>&lt;=0.04</v>
      </c>
      <c r="Z1538" t="s">
        <v>32</v>
      </c>
      <c r="AA1538">
        <v>4</v>
      </c>
      <c r="AB1538">
        <v>785.56</v>
      </c>
      <c r="AC1538" t="str">
        <f t="shared" si="331"/>
        <v>&lt;=1000</v>
      </c>
      <c r="AD1538">
        <v>1334</v>
      </c>
      <c r="AE1538" t="str">
        <f t="shared" si="332"/>
        <v>&gt;120</v>
      </c>
      <c r="AF1538">
        <v>785.56</v>
      </c>
      <c r="AG1538" t="str">
        <f t="shared" si="333"/>
        <v>&lt;=1000</v>
      </c>
      <c r="AH1538" t="s">
        <v>32</v>
      </c>
      <c r="AI1538" t="str">
        <f t="shared" si="334"/>
        <v/>
      </c>
      <c r="AJ1538" t="s">
        <v>32</v>
      </c>
      <c r="AK1538" t="str">
        <f t="shared" si="335"/>
        <v/>
      </c>
      <c r="AL1538">
        <v>12</v>
      </c>
      <c r="AM1538">
        <v>0</v>
      </c>
      <c r="AN1538">
        <v>12</v>
      </c>
      <c r="AO1538" t="s">
        <v>32</v>
      </c>
      <c r="AP1538">
        <v>1</v>
      </c>
    </row>
    <row r="1539" spans="1:42" x14ac:dyDescent="0.25">
      <c r="A1539">
        <v>201609</v>
      </c>
      <c r="B1539" t="str">
        <f t="shared" ref="B1539:B1602" si="336">+CONCATENATE(MID(A1539,1,4),IF(MID(A1539,5,2)*1&lt;=6,"-I","-II"))</f>
        <v>2016-II</v>
      </c>
      <c r="C1539" t="s">
        <v>1596</v>
      </c>
      <c r="D1539" t="s">
        <v>1596</v>
      </c>
      <c r="E1539">
        <v>30147700</v>
      </c>
      <c r="F1539" t="s">
        <v>29</v>
      </c>
      <c r="G1539">
        <v>0</v>
      </c>
      <c r="H1539">
        <v>0</v>
      </c>
      <c r="I1539">
        <v>0</v>
      </c>
      <c r="J1539">
        <f t="shared" ref="J1539:J1602" si="337">+IF(OR(O1539="Taxista propietario",O1539="Taxista palanca"),0,1)</f>
        <v>0</v>
      </c>
      <c r="K1539" t="str">
        <f t="shared" ref="K1539:K1602" si="338">+IF(I1539&gt;0,"Insuficiente",IF(H1539&gt;0,"Indeterminado",IF(J1539&gt;0,"Perfil","Modelamiento")))</f>
        <v>Modelamiento</v>
      </c>
      <c r="L1539">
        <f t="shared" ref="L1539:L1602" si="339">+IF(AND(A1539&gt;=201410,A1539&lt;=201908),0,1)</f>
        <v>0</v>
      </c>
      <c r="M1539">
        <v>42</v>
      </c>
      <c r="N1539" t="str">
        <f t="shared" ref="N1539:N1602" si="340">+IF(M1539&lt;=25,"&lt;=25",IF(M1539&lt;=30,"&lt;=30",IF(M1539&lt;=35,"&lt;=35",IF(M1539&lt;=40,"&lt;=40",IF(M1539&lt;=45,"&lt;=45",IF(M1539&lt;=50,"&lt;=50",IF(M1539&lt;=55,"&lt;=55",IF(M1539&lt;=60,"&lt;=60","&gt;60"))))))))</f>
        <v>&lt;=45</v>
      </c>
      <c r="O1539" t="s">
        <v>72</v>
      </c>
      <c r="P1539" t="s">
        <v>39</v>
      </c>
      <c r="Q1539">
        <v>49802</v>
      </c>
      <c r="R1539">
        <v>4000</v>
      </c>
      <c r="S1539" t="str">
        <f t="shared" ref="S1539:S1602" si="341">+IF(R1539="NULL","",IF(R1539=0,"=0",IF(R1539&lt;=500,"&lt;=500",IF(R1539&lt;=1000,"&lt;=1000",IF(R1539&lt;=1500,"&lt;=1500",IF(R1539&lt;=2000,"&lt;=2000",IF(R1539&lt;=2500,"&lt;=2500","&gt;2500")))))))</f>
        <v>&gt;2500</v>
      </c>
      <c r="T1539">
        <v>1654.13</v>
      </c>
      <c r="U1539" t="str">
        <f t="shared" ref="U1539:U1602" si="342">+IF(T1539="NULL","",IF(T1539&lt;=1000,"&lt;=1000",IF(T1539&lt;=1100,"&lt;=1100",IF(T1539&lt;=1200,"&lt;=1200",IF(T1539&lt;=1300,"&lt;=1300",IF(T1539&lt;=1400,"&lt;=1400",IF(T1539&lt;=1500,"&lt;=1500","&gt;1500")))))))</f>
        <v>&gt;1500</v>
      </c>
      <c r="V1539" t="s">
        <v>587</v>
      </c>
      <c r="W1539">
        <v>51812</v>
      </c>
      <c r="X1539" s="12">
        <f t="shared" ref="X1539:X1602" si="343">+IFERROR(R1539/W1539,"NULL")</f>
        <v>7.7202192542268205E-2</v>
      </c>
      <c r="Y1539" t="str">
        <f t="shared" ref="Y1539:Y1602" si="344">+IF(X1539="NULL","",IF(X1539=0,"=0",IF(X1539&lt;=0.01,"&lt;=0.01",IF(X1539&lt;=0.02,"&lt;=0.02",IF(X1539&lt;=0.03,"&lt;=0.03",IF(X1539&lt;=0.04,"&lt;=0.04",IF(X1539&lt;=0.05,"&lt;=0.05",IF(X1539&lt;=0.06,"&lt;=0.06","&gt;0.06"))))))))</f>
        <v>&gt;0.06</v>
      </c>
      <c r="Z1539" t="s">
        <v>32</v>
      </c>
      <c r="AA1539">
        <v>4</v>
      </c>
      <c r="AB1539">
        <v>208.95</v>
      </c>
      <c r="AC1539" t="str">
        <f t="shared" ref="AC1539:AC1602" si="345">+IF(AB1539="NULL","",IF(AB1539&lt;=500,"&lt;=500",IF(AB1539&lt;=1000,"&lt;=1000",IF(AB1539&lt;=2000,"&lt;=2000",IF(AB1539&lt;=3000,"&lt;=3000",IF(AB1539&lt;=4000,"&lt;=4000",IF(AB1539&lt;=5000,"&lt;=5000","&gt;5000")))))))</f>
        <v>&lt;=500</v>
      </c>
      <c r="AD1539">
        <v>780</v>
      </c>
      <c r="AE1539" t="str">
        <f t="shared" ref="AE1539:AE1602" si="346">+IF(AD1539="NULL","",IF(AD1539=0,"=0",IF(AD1539&lt;=8,"&lt;=8",IF(AD1539&lt;=30,"&lt;=30",IF(AD1539&lt;=60,"&lt;=60",IF(AD1539&lt;=90,"&lt;=90",IF(AD1539&lt;=120,"&lt;=120","&gt;120")))))))</f>
        <v>&gt;120</v>
      </c>
      <c r="AF1539">
        <v>208.95</v>
      </c>
      <c r="AG1539" t="str">
        <f t="shared" ref="AG1539:AG1602" si="347">+IF(AF1539="NULL","",IF(AF1539&lt;=500,"&lt;=500",IF(AF1539&lt;=1000,"&lt;=1000",IF(AF1539&lt;=2000,"&lt;=2000",IF(AF1539&lt;=3000,"&lt;=3000",IF(AF1539&lt;=4000,"&lt;=4000",IF(AF1539&lt;=5000,"&lt;=5000","&gt;5000")))))))</f>
        <v>&lt;=500</v>
      </c>
      <c r="AH1539">
        <v>1500</v>
      </c>
      <c r="AI1539" t="str">
        <f t="shared" ref="AI1539:AI1602" si="348">+IF(AH1539="NULL","",IF(AH1539&lt;=500,"&lt;=500",IF(AH1539&lt;=1000,"&lt;=1000",IF(AH1539&lt;=2000,"&lt;=2000",IF(AH1539&lt;=3000,"&lt;=3000",IF(AH1539&lt;=4000,"&lt;=4000",IF(AH1539&lt;=5000,"&lt;=5000","&gt;5000")))))))</f>
        <v>&lt;=2000</v>
      </c>
      <c r="AJ1539">
        <v>0</v>
      </c>
      <c r="AK1539" t="str">
        <f t="shared" ref="AK1539:AK1602" si="349">+IF(AJ1539="NULL","",IF(AJ1539=0,"=0",IF(AJ1539&lt;=0.1,"&lt;=0.1",IF(AJ1539&lt;=0.2,"&lt;=0.2",IF(AJ1539&lt;=0.3,"&lt;=0.3",IF(AJ1539&lt;=0.4,"&lt;=0.4",IF(AJ1539&lt;=0.5,"&lt;=0.5",IF(AJ1539&lt;=0.6,"&lt;=0.6",IF(AJ1539&lt;=0.7,"&lt;=0.7",IF(AJ1539&lt;=0.8,"&lt;=0.8",IF(AJ1539&lt;=0.9,"&lt;=0.9","&gt;0.9")))))))))))</f>
        <v>=0</v>
      </c>
      <c r="AL1539">
        <v>1</v>
      </c>
      <c r="AM1539">
        <v>0</v>
      </c>
      <c r="AN1539">
        <v>1</v>
      </c>
      <c r="AO1539" t="s">
        <v>32</v>
      </c>
      <c r="AP1539">
        <v>12</v>
      </c>
    </row>
    <row r="1540" spans="1:42" x14ac:dyDescent="0.25">
      <c r="A1540">
        <v>201609</v>
      </c>
      <c r="B1540" t="str">
        <f t="shared" si="336"/>
        <v>2016-II</v>
      </c>
      <c r="C1540" t="s">
        <v>1597</v>
      </c>
      <c r="D1540" t="s">
        <v>1597</v>
      </c>
      <c r="E1540">
        <v>30153338</v>
      </c>
      <c r="F1540" t="s">
        <v>29</v>
      </c>
      <c r="G1540">
        <v>0</v>
      </c>
      <c r="H1540">
        <v>0</v>
      </c>
      <c r="I1540">
        <v>0</v>
      </c>
      <c r="J1540">
        <f t="shared" si="337"/>
        <v>0</v>
      </c>
      <c r="K1540" t="str">
        <f t="shared" si="338"/>
        <v>Modelamiento</v>
      </c>
      <c r="L1540">
        <f t="shared" si="339"/>
        <v>0</v>
      </c>
      <c r="M1540">
        <v>57</v>
      </c>
      <c r="N1540" t="str">
        <f t="shared" si="340"/>
        <v>&lt;=60</v>
      </c>
      <c r="O1540" t="s">
        <v>56</v>
      </c>
      <c r="P1540" t="s">
        <v>31</v>
      </c>
      <c r="Q1540">
        <v>30630</v>
      </c>
      <c r="R1540">
        <v>499</v>
      </c>
      <c r="S1540" t="str">
        <f t="shared" si="341"/>
        <v>&lt;=500</v>
      </c>
      <c r="T1540">
        <v>970.01</v>
      </c>
      <c r="U1540" t="str">
        <f t="shared" si="342"/>
        <v>&lt;=1000</v>
      </c>
      <c r="V1540" t="s">
        <v>585</v>
      </c>
      <c r="W1540">
        <v>29139</v>
      </c>
      <c r="X1540" s="12">
        <f t="shared" si="343"/>
        <v>1.7124815539311576E-2</v>
      </c>
      <c r="Y1540" t="str">
        <f t="shared" si="344"/>
        <v>&lt;=0.02</v>
      </c>
      <c r="Z1540" t="s">
        <v>32</v>
      </c>
      <c r="AA1540">
        <v>4</v>
      </c>
      <c r="AB1540">
        <v>662.9</v>
      </c>
      <c r="AC1540" t="str">
        <f t="shared" si="345"/>
        <v>&lt;=1000</v>
      </c>
      <c r="AD1540">
        <v>1966</v>
      </c>
      <c r="AE1540" t="str">
        <f t="shared" si="346"/>
        <v>&gt;120</v>
      </c>
      <c r="AF1540">
        <v>662.9</v>
      </c>
      <c r="AG1540" t="str">
        <f t="shared" si="347"/>
        <v>&lt;=1000</v>
      </c>
      <c r="AH1540" t="s">
        <v>32</v>
      </c>
      <c r="AI1540" t="str">
        <f t="shared" si="348"/>
        <v/>
      </c>
      <c r="AJ1540" t="s">
        <v>32</v>
      </c>
      <c r="AK1540" t="str">
        <f t="shared" si="349"/>
        <v/>
      </c>
      <c r="AL1540">
        <v>12</v>
      </c>
      <c r="AM1540">
        <v>0</v>
      </c>
      <c r="AN1540">
        <v>12</v>
      </c>
      <c r="AO1540" t="s">
        <v>32</v>
      </c>
      <c r="AP1540">
        <v>1</v>
      </c>
    </row>
    <row r="1541" spans="1:42" x14ac:dyDescent="0.25">
      <c r="A1541">
        <v>201609</v>
      </c>
      <c r="B1541" t="str">
        <f t="shared" si="336"/>
        <v>2016-II</v>
      </c>
      <c r="C1541" t="s">
        <v>1598</v>
      </c>
      <c r="D1541" t="s">
        <v>1598</v>
      </c>
      <c r="E1541">
        <v>30152551</v>
      </c>
      <c r="F1541" t="s">
        <v>29</v>
      </c>
      <c r="G1541">
        <v>0</v>
      </c>
      <c r="H1541">
        <v>0</v>
      </c>
      <c r="I1541">
        <v>0</v>
      </c>
      <c r="J1541">
        <f t="shared" si="337"/>
        <v>0</v>
      </c>
      <c r="K1541" t="str">
        <f t="shared" si="338"/>
        <v>Modelamiento</v>
      </c>
      <c r="L1541">
        <f t="shared" si="339"/>
        <v>0</v>
      </c>
      <c r="M1541">
        <v>31</v>
      </c>
      <c r="N1541" t="str">
        <f t="shared" si="340"/>
        <v>&lt;=35</v>
      </c>
      <c r="O1541" t="s">
        <v>56</v>
      </c>
      <c r="P1541" t="s">
        <v>39</v>
      </c>
      <c r="Q1541">
        <v>30580</v>
      </c>
      <c r="R1541">
        <v>549</v>
      </c>
      <c r="S1541" t="str">
        <f t="shared" si="341"/>
        <v>&lt;=1000</v>
      </c>
      <c r="T1541">
        <v>967.63</v>
      </c>
      <c r="U1541" t="str">
        <f t="shared" si="342"/>
        <v>&lt;=1000</v>
      </c>
      <c r="V1541" t="s">
        <v>585</v>
      </c>
      <c r="W1541">
        <v>29139</v>
      </c>
      <c r="X1541" s="12">
        <f t="shared" si="343"/>
        <v>1.8840728920004119E-2</v>
      </c>
      <c r="Y1541" t="str">
        <f t="shared" si="344"/>
        <v>&lt;=0.02</v>
      </c>
      <c r="Z1541" t="s">
        <v>32</v>
      </c>
      <c r="AA1541">
        <v>4</v>
      </c>
      <c r="AB1541">
        <v>1000</v>
      </c>
      <c r="AC1541" t="str">
        <f t="shared" si="345"/>
        <v>&lt;=1000</v>
      </c>
      <c r="AD1541">
        <v>141</v>
      </c>
      <c r="AE1541" t="str">
        <f t="shared" si="346"/>
        <v>&gt;120</v>
      </c>
      <c r="AF1541">
        <v>0</v>
      </c>
      <c r="AG1541" t="str">
        <f t="shared" si="347"/>
        <v>&lt;=500</v>
      </c>
      <c r="AH1541" t="s">
        <v>32</v>
      </c>
      <c r="AI1541" t="str">
        <f t="shared" si="348"/>
        <v/>
      </c>
      <c r="AJ1541" t="s">
        <v>32</v>
      </c>
      <c r="AK1541" t="str">
        <f t="shared" si="349"/>
        <v/>
      </c>
      <c r="AL1541">
        <v>10</v>
      </c>
      <c r="AM1541">
        <v>4</v>
      </c>
      <c r="AN1541">
        <v>1</v>
      </c>
      <c r="AO1541">
        <v>7</v>
      </c>
      <c r="AP1541">
        <v>1</v>
      </c>
    </row>
    <row r="1542" spans="1:42" x14ac:dyDescent="0.25">
      <c r="A1542">
        <v>201609</v>
      </c>
      <c r="B1542" t="str">
        <f t="shared" si="336"/>
        <v>2016-II</v>
      </c>
      <c r="C1542" t="s">
        <v>1599</v>
      </c>
      <c r="D1542" t="s">
        <v>1599</v>
      </c>
      <c r="E1542">
        <v>30154710</v>
      </c>
      <c r="F1542" t="s">
        <v>29</v>
      </c>
      <c r="G1542">
        <v>0</v>
      </c>
      <c r="H1542">
        <v>0</v>
      </c>
      <c r="I1542">
        <v>0</v>
      </c>
      <c r="J1542">
        <f t="shared" si="337"/>
        <v>0</v>
      </c>
      <c r="K1542" t="str">
        <f t="shared" si="338"/>
        <v>Modelamiento</v>
      </c>
      <c r="L1542">
        <f t="shared" si="339"/>
        <v>0</v>
      </c>
      <c r="M1542">
        <v>59</v>
      </c>
      <c r="N1542" t="str">
        <f t="shared" si="340"/>
        <v>&lt;=60</v>
      </c>
      <c r="O1542" t="s">
        <v>56</v>
      </c>
      <c r="P1542" t="s">
        <v>35</v>
      </c>
      <c r="Q1542">
        <v>42801</v>
      </c>
      <c r="R1542">
        <v>1500</v>
      </c>
      <c r="S1542" t="str">
        <f t="shared" si="341"/>
        <v>&lt;=1500</v>
      </c>
      <c r="T1542">
        <v>1452.25</v>
      </c>
      <c r="U1542" t="str">
        <f t="shared" si="342"/>
        <v>&lt;=1500</v>
      </c>
      <c r="V1542" t="s">
        <v>614</v>
      </c>
      <c r="W1542">
        <v>42311</v>
      </c>
      <c r="X1542" s="12">
        <f t="shared" si="343"/>
        <v>3.5451773770414315E-2</v>
      </c>
      <c r="Y1542" t="str">
        <f t="shared" si="344"/>
        <v>&lt;=0.04</v>
      </c>
      <c r="Z1542" t="s">
        <v>32</v>
      </c>
      <c r="AA1542">
        <v>9</v>
      </c>
      <c r="AB1542" t="s">
        <v>32</v>
      </c>
      <c r="AC1542" t="str">
        <f t="shared" si="345"/>
        <v/>
      </c>
      <c r="AD1542" t="s">
        <v>32</v>
      </c>
      <c r="AE1542" t="str">
        <f t="shared" si="346"/>
        <v/>
      </c>
      <c r="AF1542" t="s">
        <v>32</v>
      </c>
      <c r="AG1542" t="str">
        <f t="shared" si="347"/>
        <v/>
      </c>
      <c r="AH1542" t="s">
        <v>32</v>
      </c>
      <c r="AI1542" t="str">
        <f t="shared" si="348"/>
        <v/>
      </c>
      <c r="AJ1542" t="s">
        <v>32</v>
      </c>
      <c r="AK1542" t="str">
        <f t="shared" si="349"/>
        <v/>
      </c>
      <c r="AL1542">
        <v>0</v>
      </c>
      <c r="AM1542">
        <v>0</v>
      </c>
      <c r="AN1542">
        <v>0</v>
      </c>
      <c r="AO1542" t="s">
        <v>32</v>
      </c>
      <c r="AP1542" t="s">
        <v>32</v>
      </c>
    </row>
    <row r="1543" spans="1:42" x14ac:dyDescent="0.25">
      <c r="A1543">
        <v>201609</v>
      </c>
      <c r="B1543" t="str">
        <f t="shared" si="336"/>
        <v>2016-II</v>
      </c>
      <c r="C1543" t="s">
        <v>1600</v>
      </c>
      <c r="D1543" t="s">
        <v>1600</v>
      </c>
      <c r="E1543">
        <v>30149639</v>
      </c>
      <c r="F1543" t="s">
        <v>29</v>
      </c>
      <c r="G1543">
        <v>1</v>
      </c>
      <c r="H1543">
        <v>0</v>
      </c>
      <c r="I1543">
        <v>0</v>
      </c>
      <c r="J1543">
        <f t="shared" si="337"/>
        <v>0</v>
      </c>
      <c r="K1543" t="str">
        <f t="shared" si="338"/>
        <v>Modelamiento</v>
      </c>
      <c r="L1543">
        <f t="shared" si="339"/>
        <v>0</v>
      </c>
      <c r="M1543">
        <v>31</v>
      </c>
      <c r="N1543" t="str">
        <f t="shared" si="340"/>
        <v>&lt;=35</v>
      </c>
      <c r="O1543" t="s">
        <v>56</v>
      </c>
      <c r="P1543" t="s">
        <v>39</v>
      </c>
      <c r="Q1543">
        <v>34879</v>
      </c>
      <c r="R1543">
        <v>1650</v>
      </c>
      <c r="S1543" t="str">
        <f t="shared" si="341"/>
        <v>&lt;=2000</v>
      </c>
      <c r="T1543">
        <v>1289.8</v>
      </c>
      <c r="U1543" t="str">
        <f t="shared" si="342"/>
        <v>&lt;=1300</v>
      </c>
      <c r="V1543" t="s">
        <v>589</v>
      </c>
      <c r="W1543">
        <v>34539</v>
      </c>
      <c r="X1543" s="12">
        <f t="shared" si="343"/>
        <v>4.7772083731434031E-2</v>
      </c>
      <c r="Y1543" t="str">
        <f t="shared" si="344"/>
        <v>&lt;=0.05</v>
      </c>
      <c r="Z1543" t="s">
        <v>32</v>
      </c>
      <c r="AA1543">
        <v>4</v>
      </c>
      <c r="AB1543">
        <v>508.84</v>
      </c>
      <c r="AC1543" t="str">
        <f t="shared" si="345"/>
        <v>&lt;=1000</v>
      </c>
      <c r="AD1543">
        <v>2127</v>
      </c>
      <c r="AE1543" t="str">
        <f t="shared" si="346"/>
        <v>&gt;120</v>
      </c>
      <c r="AF1543">
        <v>508.84</v>
      </c>
      <c r="AG1543" t="str">
        <f t="shared" si="347"/>
        <v>&lt;=1000</v>
      </c>
      <c r="AH1543" t="s">
        <v>32</v>
      </c>
      <c r="AI1543" t="str">
        <f t="shared" si="348"/>
        <v/>
      </c>
      <c r="AJ1543" t="s">
        <v>32</v>
      </c>
      <c r="AK1543" t="str">
        <f t="shared" si="349"/>
        <v/>
      </c>
      <c r="AL1543">
        <v>12</v>
      </c>
      <c r="AM1543">
        <v>0</v>
      </c>
      <c r="AN1543">
        <v>12</v>
      </c>
      <c r="AO1543" t="s">
        <v>32</v>
      </c>
      <c r="AP1543">
        <v>1</v>
      </c>
    </row>
    <row r="1544" spans="1:42" x14ac:dyDescent="0.25">
      <c r="A1544">
        <v>201609</v>
      </c>
      <c r="B1544" t="str">
        <f t="shared" si="336"/>
        <v>2016-II</v>
      </c>
      <c r="C1544" t="s">
        <v>1601</v>
      </c>
      <c r="D1544" t="s">
        <v>1601</v>
      </c>
      <c r="E1544">
        <v>30153517</v>
      </c>
      <c r="F1544" t="s">
        <v>29</v>
      </c>
      <c r="G1544">
        <v>0</v>
      </c>
      <c r="H1544">
        <v>0</v>
      </c>
      <c r="I1544">
        <v>0</v>
      </c>
      <c r="J1544">
        <f t="shared" si="337"/>
        <v>0</v>
      </c>
      <c r="K1544" t="str">
        <f t="shared" si="338"/>
        <v>Modelamiento</v>
      </c>
      <c r="L1544">
        <f t="shared" si="339"/>
        <v>0</v>
      </c>
      <c r="M1544">
        <v>40</v>
      </c>
      <c r="N1544" t="str">
        <f t="shared" si="340"/>
        <v>&lt;=40</v>
      </c>
      <c r="O1544" t="s">
        <v>72</v>
      </c>
      <c r="P1544" t="s">
        <v>31</v>
      </c>
      <c r="Q1544">
        <v>49422</v>
      </c>
      <c r="R1544">
        <v>1500</v>
      </c>
      <c r="S1544" t="str">
        <f t="shared" si="341"/>
        <v>&lt;=1500</v>
      </c>
      <c r="T1544">
        <v>1681.07</v>
      </c>
      <c r="U1544" t="str">
        <f t="shared" si="342"/>
        <v>&gt;1500</v>
      </c>
      <c r="V1544" t="s">
        <v>597</v>
      </c>
      <c r="W1544">
        <v>48932</v>
      </c>
      <c r="X1544" s="12">
        <f t="shared" si="343"/>
        <v>3.0654786233957329E-2</v>
      </c>
      <c r="Y1544" t="str">
        <f t="shared" si="344"/>
        <v>&lt;=0.04</v>
      </c>
      <c r="Z1544" t="s">
        <v>32</v>
      </c>
      <c r="AA1544">
        <v>8</v>
      </c>
      <c r="AB1544" t="s">
        <v>32</v>
      </c>
      <c r="AC1544" t="str">
        <f t="shared" si="345"/>
        <v/>
      </c>
      <c r="AD1544" t="s">
        <v>32</v>
      </c>
      <c r="AE1544" t="str">
        <f t="shared" si="346"/>
        <v/>
      </c>
      <c r="AF1544" t="s">
        <v>32</v>
      </c>
      <c r="AG1544" t="str">
        <f t="shared" si="347"/>
        <v/>
      </c>
      <c r="AH1544">
        <v>4500</v>
      </c>
      <c r="AI1544" t="str">
        <f t="shared" si="348"/>
        <v>&lt;=5000</v>
      </c>
      <c r="AJ1544">
        <v>0</v>
      </c>
      <c r="AK1544" t="str">
        <f t="shared" si="349"/>
        <v>=0</v>
      </c>
      <c r="AL1544">
        <v>0</v>
      </c>
      <c r="AM1544">
        <v>0</v>
      </c>
      <c r="AN1544">
        <v>0</v>
      </c>
      <c r="AO1544" t="s">
        <v>32</v>
      </c>
      <c r="AP1544" t="s">
        <v>32</v>
      </c>
    </row>
    <row r="1545" spans="1:42" x14ac:dyDescent="0.25">
      <c r="A1545">
        <v>201609</v>
      </c>
      <c r="B1545" t="str">
        <f t="shared" si="336"/>
        <v>2016-II</v>
      </c>
      <c r="C1545" t="s">
        <v>1602</v>
      </c>
      <c r="D1545" t="s">
        <v>1602</v>
      </c>
      <c r="E1545">
        <v>30151650</v>
      </c>
      <c r="F1545" t="s">
        <v>29</v>
      </c>
      <c r="G1545">
        <v>0</v>
      </c>
      <c r="H1545">
        <v>0</v>
      </c>
      <c r="I1545">
        <v>0</v>
      </c>
      <c r="J1545">
        <f t="shared" si="337"/>
        <v>0</v>
      </c>
      <c r="K1545" t="str">
        <f t="shared" si="338"/>
        <v>Modelamiento</v>
      </c>
      <c r="L1545">
        <f t="shared" si="339"/>
        <v>0</v>
      </c>
      <c r="M1545">
        <v>45</v>
      </c>
      <c r="N1545" t="str">
        <f t="shared" si="340"/>
        <v>&lt;=45</v>
      </c>
      <c r="O1545" t="s">
        <v>56</v>
      </c>
      <c r="P1545" t="s">
        <v>31</v>
      </c>
      <c r="Q1545">
        <v>35029</v>
      </c>
      <c r="R1545">
        <v>1500</v>
      </c>
      <c r="S1545" t="str">
        <f t="shared" si="341"/>
        <v>&lt;=1500</v>
      </c>
      <c r="T1545">
        <v>1296.95</v>
      </c>
      <c r="U1545" t="str">
        <f t="shared" si="342"/>
        <v>&lt;=1300</v>
      </c>
      <c r="V1545" t="s">
        <v>589</v>
      </c>
      <c r="W1545">
        <v>34539</v>
      </c>
      <c r="X1545" s="12">
        <f t="shared" si="343"/>
        <v>4.3429167028576389E-2</v>
      </c>
      <c r="Y1545" t="str">
        <f t="shared" si="344"/>
        <v>&lt;=0.05</v>
      </c>
      <c r="Z1545" t="s">
        <v>32</v>
      </c>
      <c r="AA1545">
        <v>9</v>
      </c>
      <c r="AB1545" t="s">
        <v>32</v>
      </c>
      <c r="AC1545" t="str">
        <f t="shared" si="345"/>
        <v/>
      </c>
      <c r="AD1545" t="s">
        <v>32</v>
      </c>
      <c r="AE1545" t="str">
        <f t="shared" si="346"/>
        <v/>
      </c>
      <c r="AF1545" t="s">
        <v>32</v>
      </c>
      <c r="AG1545" t="str">
        <f t="shared" si="347"/>
        <v/>
      </c>
      <c r="AH1545" t="s">
        <v>32</v>
      </c>
      <c r="AI1545" t="str">
        <f t="shared" si="348"/>
        <v/>
      </c>
      <c r="AJ1545" t="s">
        <v>32</v>
      </c>
      <c r="AK1545" t="str">
        <f t="shared" si="349"/>
        <v/>
      </c>
      <c r="AL1545">
        <v>0</v>
      </c>
      <c r="AM1545">
        <v>0</v>
      </c>
      <c r="AN1545">
        <v>0</v>
      </c>
      <c r="AO1545" t="s">
        <v>32</v>
      </c>
      <c r="AP1545" t="s">
        <v>32</v>
      </c>
    </row>
    <row r="1546" spans="1:42" x14ac:dyDescent="0.25">
      <c r="A1546">
        <v>201609</v>
      </c>
      <c r="B1546" t="str">
        <f t="shared" si="336"/>
        <v>2016-II</v>
      </c>
      <c r="C1546" t="s">
        <v>1603</v>
      </c>
      <c r="D1546" t="s">
        <v>1603</v>
      </c>
      <c r="E1546">
        <v>30153766</v>
      </c>
      <c r="F1546" t="s">
        <v>29</v>
      </c>
      <c r="G1546">
        <v>0</v>
      </c>
      <c r="H1546">
        <v>0</v>
      </c>
      <c r="I1546">
        <v>0</v>
      </c>
      <c r="J1546">
        <f t="shared" si="337"/>
        <v>0</v>
      </c>
      <c r="K1546" t="str">
        <f t="shared" si="338"/>
        <v>Modelamiento</v>
      </c>
      <c r="L1546">
        <f t="shared" si="339"/>
        <v>0</v>
      </c>
      <c r="M1546">
        <v>48</v>
      </c>
      <c r="N1546" t="str">
        <f t="shared" si="340"/>
        <v>&lt;=50</v>
      </c>
      <c r="O1546" t="s">
        <v>56</v>
      </c>
      <c r="P1546" t="s">
        <v>31</v>
      </c>
      <c r="Q1546">
        <v>43662</v>
      </c>
      <c r="R1546">
        <v>1500</v>
      </c>
      <c r="S1546" t="str">
        <f t="shared" si="341"/>
        <v>&lt;=1500</v>
      </c>
      <c r="T1546">
        <v>1485.14</v>
      </c>
      <c r="U1546" t="str">
        <f t="shared" si="342"/>
        <v>&lt;=1500</v>
      </c>
      <c r="V1546" t="s">
        <v>614</v>
      </c>
      <c r="W1546">
        <v>43172</v>
      </c>
      <c r="X1546" s="12">
        <f t="shared" si="343"/>
        <v>3.4744741962383023E-2</v>
      </c>
      <c r="Y1546" t="str">
        <f t="shared" si="344"/>
        <v>&lt;=0.04</v>
      </c>
      <c r="Z1546" t="s">
        <v>32</v>
      </c>
      <c r="AA1546">
        <v>4</v>
      </c>
      <c r="AB1546">
        <v>4890.8100000000004</v>
      </c>
      <c r="AC1546" t="str">
        <f t="shared" si="345"/>
        <v>&lt;=5000</v>
      </c>
      <c r="AD1546">
        <v>1439</v>
      </c>
      <c r="AE1546" t="str">
        <f t="shared" si="346"/>
        <v>&gt;120</v>
      </c>
      <c r="AF1546">
        <v>4890.8100000000004</v>
      </c>
      <c r="AG1546" t="str">
        <f t="shared" si="347"/>
        <v>&lt;=5000</v>
      </c>
      <c r="AH1546" t="s">
        <v>32</v>
      </c>
      <c r="AI1546" t="str">
        <f t="shared" si="348"/>
        <v/>
      </c>
      <c r="AJ1546" t="s">
        <v>32</v>
      </c>
      <c r="AK1546" t="str">
        <f t="shared" si="349"/>
        <v/>
      </c>
      <c r="AL1546">
        <v>12</v>
      </c>
      <c r="AM1546">
        <v>0</v>
      </c>
      <c r="AN1546">
        <v>12</v>
      </c>
      <c r="AO1546" t="s">
        <v>32</v>
      </c>
      <c r="AP1546">
        <v>1</v>
      </c>
    </row>
    <row r="1547" spans="1:42" x14ac:dyDescent="0.25">
      <c r="A1547">
        <v>201609</v>
      </c>
      <c r="B1547" t="str">
        <f t="shared" si="336"/>
        <v>2016-II</v>
      </c>
      <c r="C1547" t="s">
        <v>1604</v>
      </c>
      <c r="D1547" t="s">
        <v>1604</v>
      </c>
      <c r="E1547">
        <v>30150064</v>
      </c>
      <c r="F1547" t="s">
        <v>29</v>
      </c>
      <c r="G1547">
        <v>0</v>
      </c>
      <c r="H1547">
        <v>0</v>
      </c>
      <c r="I1547">
        <v>0</v>
      </c>
      <c r="J1547">
        <f t="shared" si="337"/>
        <v>0</v>
      </c>
      <c r="K1547" t="str">
        <f t="shared" si="338"/>
        <v>Modelamiento</v>
      </c>
      <c r="L1547">
        <f t="shared" si="339"/>
        <v>0</v>
      </c>
      <c r="M1547">
        <v>45</v>
      </c>
      <c r="N1547" t="str">
        <f t="shared" si="340"/>
        <v>&lt;=45</v>
      </c>
      <c r="O1547" t="s">
        <v>72</v>
      </c>
      <c r="P1547" t="s">
        <v>35</v>
      </c>
      <c r="Q1547">
        <v>41934</v>
      </c>
      <c r="R1547">
        <v>1500</v>
      </c>
      <c r="S1547" t="str">
        <f t="shared" si="341"/>
        <v>&lt;=1500</v>
      </c>
      <c r="T1547">
        <v>1424.6</v>
      </c>
      <c r="U1547" t="str">
        <f t="shared" si="342"/>
        <v>&lt;=1500</v>
      </c>
      <c r="V1547" t="s">
        <v>1210</v>
      </c>
      <c r="W1547">
        <v>41444</v>
      </c>
      <c r="X1547" s="12">
        <f t="shared" si="343"/>
        <v>3.619341762378149E-2</v>
      </c>
      <c r="Y1547" t="str">
        <f t="shared" si="344"/>
        <v>&lt;=0.04</v>
      </c>
      <c r="Z1547" t="s">
        <v>32</v>
      </c>
      <c r="AA1547">
        <v>4</v>
      </c>
      <c r="AB1547">
        <v>1006.63</v>
      </c>
      <c r="AC1547" t="str">
        <f t="shared" si="345"/>
        <v>&lt;=2000</v>
      </c>
      <c r="AD1547">
        <v>1633</v>
      </c>
      <c r="AE1547" t="str">
        <f t="shared" si="346"/>
        <v>&gt;120</v>
      </c>
      <c r="AF1547">
        <v>1006.63</v>
      </c>
      <c r="AG1547" t="str">
        <f t="shared" si="347"/>
        <v>&lt;=2000</v>
      </c>
      <c r="AH1547" t="s">
        <v>32</v>
      </c>
      <c r="AI1547" t="str">
        <f t="shared" si="348"/>
        <v/>
      </c>
      <c r="AJ1547" t="s">
        <v>32</v>
      </c>
      <c r="AK1547" t="str">
        <f t="shared" si="349"/>
        <v/>
      </c>
      <c r="AL1547">
        <v>12</v>
      </c>
      <c r="AM1547">
        <v>0</v>
      </c>
      <c r="AN1547">
        <v>12</v>
      </c>
      <c r="AO1547" t="s">
        <v>32</v>
      </c>
      <c r="AP1547">
        <v>1</v>
      </c>
    </row>
    <row r="1548" spans="1:42" x14ac:dyDescent="0.25">
      <c r="A1548">
        <v>201609</v>
      </c>
      <c r="B1548" t="str">
        <f t="shared" si="336"/>
        <v>2016-II</v>
      </c>
      <c r="C1548" t="s">
        <v>1605</v>
      </c>
      <c r="D1548" t="s">
        <v>1605</v>
      </c>
      <c r="E1548">
        <v>30153403</v>
      </c>
      <c r="F1548" t="s">
        <v>29</v>
      </c>
      <c r="G1548">
        <v>0</v>
      </c>
      <c r="H1548">
        <v>0</v>
      </c>
      <c r="I1548">
        <v>0</v>
      </c>
      <c r="J1548">
        <f t="shared" si="337"/>
        <v>0</v>
      </c>
      <c r="K1548" t="str">
        <f t="shared" si="338"/>
        <v>Modelamiento</v>
      </c>
      <c r="L1548">
        <f t="shared" si="339"/>
        <v>0</v>
      </c>
      <c r="M1548">
        <v>43</v>
      </c>
      <c r="N1548" t="str">
        <f t="shared" si="340"/>
        <v>&lt;=45</v>
      </c>
      <c r="O1548" t="s">
        <v>72</v>
      </c>
      <c r="P1548" t="s">
        <v>31</v>
      </c>
      <c r="Q1548">
        <v>43802</v>
      </c>
      <c r="R1548">
        <v>10000</v>
      </c>
      <c r="S1548" t="str">
        <f t="shared" si="341"/>
        <v>&gt;2500</v>
      </c>
      <c r="T1548">
        <v>1487.14</v>
      </c>
      <c r="U1548" t="str">
        <f t="shared" si="342"/>
        <v>&lt;=1500</v>
      </c>
      <c r="V1548" t="s">
        <v>597</v>
      </c>
      <c r="W1548">
        <v>51812</v>
      </c>
      <c r="X1548" s="12">
        <f t="shared" si="343"/>
        <v>0.1930054813556705</v>
      </c>
      <c r="Y1548" t="str">
        <f t="shared" si="344"/>
        <v>&gt;0.06</v>
      </c>
      <c r="Z1548" t="s">
        <v>32</v>
      </c>
      <c r="AA1548">
        <v>4</v>
      </c>
      <c r="AB1548">
        <v>2417.69</v>
      </c>
      <c r="AC1548" t="str">
        <f t="shared" si="345"/>
        <v>&lt;=3000</v>
      </c>
      <c r="AD1548">
        <v>189</v>
      </c>
      <c r="AE1548" t="str">
        <f t="shared" si="346"/>
        <v>&gt;120</v>
      </c>
      <c r="AF1548">
        <v>2417.69</v>
      </c>
      <c r="AG1548" t="str">
        <f t="shared" si="347"/>
        <v>&lt;=3000</v>
      </c>
      <c r="AH1548" t="s">
        <v>32</v>
      </c>
      <c r="AI1548" t="str">
        <f t="shared" si="348"/>
        <v/>
      </c>
      <c r="AJ1548" t="s">
        <v>32</v>
      </c>
      <c r="AK1548" t="str">
        <f t="shared" si="349"/>
        <v/>
      </c>
      <c r="AL1548">
        <v>12</v>
      </c>
      <c r="AM1548">
        <v>0</v>
      </c>
      <c r="AN1548">
        <v>12</v>
      </c>
      <c r="AO1548" t="s">
        <v>32</v>
      </c>
      <c r="AP1548">
        <v>1</v>
      </c>
    </row>
    <row r="1549" spans="1:42" x14ac:dyDescent="0.25">
      <c r="A1549">
        <v>201609</v>
      </c>
      <c r="B1549" t="str">
        <f t="shared" si="336"/>
        <v>2016-II</v>
      </c>
      <c r="C1549" t="s">
        <v>1606</v>
      </c>
      <c r="D1549" t="s">
        <v>1606</v>
      </c>
      <c r="E1549">
        <v>30153132</v>
      </c>
      <c r="F1549" t="s">
        <v>29</v>
      </c>
      <c r="G1549">
        <v>1</v>
      </c>
      <c r="H1549">
        <v>0</v>
      </c>
      <c r="I1549">
        <v>0</v>
      </c>
      <c r="J1549">
        <f t="shared" si="337"/>
        <v>0</v>
      </c>
      <c r="K1549" t="str">
        <f t="shared" si="338"/>
        <v>Modelamiento</v>
      </c>
      <c r="L1549">
        <f t="shared" si="339"/>
        <v>0</v>
      </c>
      <c r="M1549">
        <v>52</v>
      </c>
      <c r="N1549" t="str">
        <f t="shared" si="340"/>
        <v>&lt;=55</v>
      </c>
      <c r="O1549" t="s">
        <v>56</v>
      </c>
      <c r="P1549" t="s">
        <v>35</v>
      </c>
      <c r="Q1549">
        <v>44313</v>
      </c>
      <c r="R1549">
        <v>1500</v>
      </c>
      <c r="S1549" t="str">
        <f t="shared" si="341"/>
        <v>&lt;=1500</v>
      </c>
      <c r="T1549">
        <v>1504.49</v>
      </c>
      <c r="U1549" t="str">
        <f t="shared" si="342"/>
        <v>&gt;1500</v>
      </c>
      <c r="V1549" t="s">
        <v>587</v>
      </c>
      <c r="W1549">
        <v>43823</v>
      </c>
      <c r="X1549" s="12">
        <f t="shared" si="343"/>
        <v>3.4228601419346007E-2</v>
      </c>
      <c r="Y1549" t="str">
        <f t="shared" si="344"/>
        <v>&lt;=0.04</v>
      </c>
      <c r="Z1549" t="s">
        <v>32</v>
      </c>
      <c r="AA1549">
        <v>4</v>
      </c>
      <c r="AB1549">
        <v>2823.58</v>
      </c>
      <c r="AC1549" t="str">
        <f t="shared" si="345"/>
        <v>&lt;=3000</v>
      </c>
      <c r="AD1549">
        <v>1554</v>
      </c>
      <c r="AE1549" t="str">
        <f t="shared" si="346"/>
        <v>&gt;120</v>
      </c>
      <c r="AF1549">
        <v>2667.06</v>
      </c>
      <c r="AG1549" t="str">
        <f t="shared" si="347"/>
        <v>&lt;=3000</v>
      </c>
      <c r="AH1549" t="s">
        <v>32</v>
      </c>
      <c r="AI1549" t="str">
        <f t="shared" si="348"/>
        <v/>
      </c>
      <c r="AJ1549" t="s">
        <v>32</v>
      </c>
      <c r="AK1549" t="str">
        <f t="shared" si="349"/>
        <v/>
      </c>
      <c r="AL1549">
        <v>12</v>
      </c>
      <c r="AM1549">
        <v>0</v>
      </c>
      <c r="AN1549">
        <v>6</v>
      </c>
      <c r="AO1549" t="s">
        <v>32</v>
      </c>
      <c r="AP1549">
        <v>1</v>
      </c>
    </row>
    <row r="1550" spans="1:42" x14ac:dyDescent="0.25">
      <c r="A1550">
        <v>201609</v>
      </c>
      <c r="B1550" t="str">
        <f t="shared" si="336"/>
        <v>2016-II</v>
      </c>
      <c r="C1550" t="s">
        <v>1607</v>
      </c>
      <c r="D1550" t="s">
        <v>1607</v>
      </c>
      <c r="E1550">
        <v>30154671</v>
      </c>
      <c r="F1550" t="s">
        <v>29</v>
      </c>
      <c r="G1550">
        <v>1</v>
      </c>
      <c r="H1550">
        <v>0</v>
      </c>
      <c r="I1550">
        <v>0</v>
      </c>
      <c r="J1550">
        <f t="shared" si="337"/>
        <v>0</v>
      </c>
      <c r="K1550" t="str">
        <f t="shared" si="338"/>
        <v>Modelamiento</v>
      </c>
      <c r="L1550">
        <f t="shared" si="339"/>
        <v>0</v>
      </c>
      <c r="M1550">
        <v>29</v>
      </c>
      <c r="N1550" t="str">
        <f t="shared" si="340"/>
        <v>&lt;=30</v>
      </c>
      <c r="O1550" t="s">
        <v>56</v>
      </c>
      <c r="P1550" t="s">
        <v>31</v>
      </c>
      <c r="Q1550">
        <v>49272</v>
      </c>
      <c r="R1550">
        <v>1650</v>
      </c>
      <c r="S1550" t="str">
        <f t="shared" si="341"/>
        <v>&lt;=2000</v>
      </c>
      <c r="T1550">
        <v>1670.78</v>
      </c>
      <c r="U1550" t="str">
        <f t="shared" si="342"/>
        <v>&gt;1500</v>
      </c>
      <c r="V1550" t="s">
        <v>597</v>
      </c>
      <c r="W1550">
        <v>48932</v>
      </c>
      <c r="X1550" s="12">
        <f t="shared" si="343"/>
        <v>3.3720264857353063E-2</v>
      </c>
      <c r="Y1550" t="str">
        <f t="shared" si="344"/>
        <v>&lt;=0.04</v>
      </c>
      <c r="Z1550" t="s">
        <v>32</v>
      </c>
      <c r="AA1550">
        <v>0</v>
      </c>
      <c r="AB1550">
        <v>1777.35</v>
      </c>
      <c r="AC1550" t="str">
        <f t="shared" si="345"/>
        <v>&lt;=2000</v>
      </c>
      <c r="AD1550">
        <v>0</v>
      </c>
      <c r="AE1550" t="str">
        <f t="shared" si="346"/>
        <v>=0</v>
      </c>
      <c r="AF1550">
        <v>0</v>
      </c>
      <c r="AG1550" t="str">
        <f t="shared" si="347"/>
        <v>&lt;=500</v>
      </c>
      <c r="AH1550">
        <v>2800</v>
      </c>
      <c r="AI1550" t="str">
        <f t="shared" si="348"/>
        <v>&lt;=3000</v>
      </c>
      <c r="AJ1550">
        <v>0.88870000000000005</v>
      </c>
      <c r="AK1550" t="str">
        <f t="shared" si="349"/>
        <v>&lt;=0.9</v>
      </c>
      <c r="AL1550">
        <v>12</v>
      </c>
      <c r="AM1550">
        <v>12</v>
      </c>
      <c r="AN1550">
        <v>0</v>
      </c>
      <c r="AO1550">
        <v>1</v>
      </c>
      <c r="AP1550" t="s">
        <v>32</v>
      </c>
    </row>
    <row r="1551" spans="1:42" x14ac:dyDescent="0.25">
      <c r="A1551">
        <v>201609</v>
      </c>
      <c r="B1551" t="str">
        <f t="shared" si="336"/>
        <v>2016-II</v>
      </c>
      <c r="C1551" t="s">
        <v>1608</v>
      </c>
      <c r="D1551" t="s">
        <v>1608</v>
      </c>
      <c r="E1551">
        <v>30151817</v>
      </c>
      <c r="F1551" t="s">
        <v>29</v>
      </c>
      <c r="G1551">
        <v>0</v>
      </c>
      <c r="H1551">
        <v>0</v>
      </c>
      <c r="I1551">
        <v>0</v>
      </c>
      <c r="J1551">
        <f t="shared" si="337"/>
        <v>0</v>
      </c>
      <c r="K1551" t="str">
        <f t="shared" si="338"/>
        <v>Modelamiento</v>
      </c>
      <c r="L1551">
        <f t="shared" si="339"/>
        <v>0</v>
      </c>
      <c r="M1551">
        <v>31</v>
      </c>
      <c r="N1551" t="str">
        <f t="shared" si="340"/>
        <v>&lt;=35</v>
      </c>
      <c r="O1551" t="s">
        <v>72</v>
      </c>
      <c r="P1551" t="s">
        <v>39</v>
      </c>
      <c r="Q1551">
        <v>34886</v>
      </c>
      <c r="R1551">
        <v>1099</v>
      </c>
      <c r="S1551" t="str">
        <f t="shared" si="341"/>
        <v>&lt;=1500</v>
      </c>
      <c r="T1551">
        <v>1012.71</v>
      </c>
      <c r="U1551" t="str">
        <f t="shared" si="342"/>
        <v>&lt;=1100</v>
      </c>
      <c r="V1551" t="s">
        <v>585</v>
      </c>
      <c r="W1551">
        <v>33995</v>
      </c>
      <c r="X1551" s="12">
        <f t="shared" si="343"/>
        <v>3.2328283571113399E-2</v>
      </c>
      <c r="Y1551" t="str">
        <f t="shared" si="344"/>
        <v>&lt;=0.04</v>
      </c>
      <c r="Z1551" t="s">
        <v>32</v>
      </c>
      <c r="AA1551">
        <v>2</v>
      </c>
      <c r="AB1551">
        <v>19704</v>
      </c>
      <c r="AC1551" t="str">
        <f t="shared" si="345"/>
        <v>&gt;5000</v>
      </c>
      <c r="AD1551">
        <v>45</v>
      </c>
      <c r="AE1551" t="str">
        <f t="shared" si="346"/>
        <v>&lt;=60</v>
      </c>
      <c r="AF1551">
        <v>0</v>
      </c>
      <c r="AG1551" t="str">
        <f t="shared" si="347"/>
        <v>&lt;=500</v>
      </c>
      <c r="AH1551">
        <v>11400</v>
      </c>
      <c r="AI1551" t="str">
        <f t="shared" si="348"/>
        <v>&gt;5000</v>
      </c>
      <c r="AJ1551">
        <v>0.84299999999999997</v>
      </c>
      <c r="AK1551" t="str">
        <f t="shared" si="349"/>
        <v>&lt;=0.9</v>
      </c>
      <c r="AL1551">
        <v>12</v>
      </c>
      <c r="AM1551">
        <v>8</v>
      </c>
      <c r="AN1551">
        <v>0</v>
      </c>
      <c r="AO1551">
        <v>1</v>
      </c>
      <c r="AP1551" t="s">
        <v>32</v>
      </c>
    </row>
    <row r="1552" spans="1:42" x14ac:dyDescent="0.25">
      <c r="A1552">
        <v>201609</v>
      </c>
      <c r="B1552" t="str">
        <f t="shared" si="336"/>
        <v>2016-II</v>
      </c>
      <c r="C1552" t="s">
        <v>1609</v>
      </c>
      <c r="D1552" t="s">
        <v>1609</v>
      </c>
      <c r="E1552">
        <v>30154892</v>
      </c>
      <c r="F1552" t="s">
        <v>29</v>
      </c>
      <c r="G1552">
        <v>0</v>
      </c>
      <c r="H1552">
        <v>0</v>
      </c>
      <c r="I1552">
        <v>0</v>
      </c>
      <c r="J1552">
        <f t="shared" si="337"/>
        <v>0</v>
      </c>
      <c r="K1552" t="str">
        <f t="shared" si="338"/>
        <v>Modelamiento</v>
      </c>
      <c r="L1552">
        <f t="shared" si="339"/>
        <v>0</v>
      </c>
      <c r="M1552">
        <v>22</v>
      </c>
      <c r="N1552" t="str">
        <f t="shared" si="340"/>
        <v>&lt;=25</v>
      </c>
      <c r="O1552" t="s">
        <v>56</v>
      </c>
      <c r="P1552" t="s">
        <v>39</v>
      </c>
      <c r="Q1552">
        <v>39342</v>
      </c>
      <c r="R1552">
        <v>1500</v>
      </c>
      <c r="S1552" t="str">
        <f t="shared" si="341"/>
        <v>&lt;=1500</v>
      </c>
      <c r="T1552">
        <v>1142.27</v>
      </c>
      <c r="U1552" t="str">
        <f t="shared" si="342"/>
        <v>&lt;=1200</v>
      </c>
      <c r="V1552" t="s">
        <v>585</v>
      </c>
      <c r="W1552">
        <v>38852</v>
      </c>
      <c r="X1552" s="12">
        <f t="shared" si="343"/>
        <v>3.8608051065582211E-2</v>
      </c>
      <c r="Y1552" t="str">
        <f t="shared" si="344"/>
        <v>&lt;=0.04</v>
      </c>
      <c r="Z1552" t="s">
        <v>32</v>
      </c>
      <c r="AA1552">
        <v>0</v>
      </c>
      <c r="AB1552">
        <v>4585.6099999999997</v>
      </c>
      <c r="AC1552" t="str">
        <f t="shared" si="345"/>
        <v>&lt;=5000</v>
      </c>
      <c r="AD1552">
        <v>0</v>
      </c>
      <c r="AE1552" t="str">
        <f t="shared" si="346"/>
        <v>=0</v>
      </c>
      <c r="AF1552">
        <v>0</v>
      </c>
      <c r="AG1552" t="str">
        <f t="shared" si="347"/>
        <v>&lt;=500</v>
      </c>
      <c r="AH1552">
        <v>1000</v>
      </c>
      <c r="AI1552" t="str">
        <f t="shared" si="348"/>
        <v>&lt;=1000</v>
      </c>
      <c r="AJ1552">
        <v>0.76049999999999995</v>
      </c>
      <c r="AK1552" t="str">
        <f t="shared" si="349"/>
        <v>&lt;=0.8</v>
      </c>
      <c r="AL1552">
        <v>4</v>
      </c>
      <c r="AM1552">
        <v>4</v>
      </c>
      <c r="AN1552">
        <v>0</v>
      </c>
      <c r="AO1552">
        <v>1</v>
      </c>
      <c r="AP1552" t="s">
        <v>32</v>
      </c>
    </row>
    <row r="1553" spans="1:42" x14ac:dyDescent="0.25">
      <c r="A1553">
        <v>201609</v>
      </c>
      <c r="B1553" t="str">
        <f t="shared" si="336"/>
        <v>2016-II</v>
      </c>
      <c r="C1553" t="s">
        <v>1610</v>
      </c>
      <c r="D1553" t="s">
        <v>1610</v>
      </c>
      <c r="E1553">
        <v>30151947</v>
      </c>
      <c r="F1553" t="s">
        <v>29</v>
      </c>
      <c r="G1553">
        <v>0</v>
      </c>
      <c r="H1553">
        <v>0</v>
      </c>
      <c r="I1553">
        <v>0</v>
      </c>
      <c r="J1553">
        <f t="shared" si="337"/>
        <v>0</v>
      </c>
      <c r="K1553" t="str">
        <f t="shared" si="338"/>
        <v>Modelamiento</v>
      </c>
      <c r="L1553">
        <f t="shared" si="339"/>
        <v>0</v>
      </c>
      <c r="M1553">
        <v>22</v>
      </c>
      <c r="N1553" t="str">
        <f t="shared" si="340"/>
        <v>&lt;=25</v>
      </c>
      <c r="O1553" t="s">
        <v>72</v>
      </c>
      <c r="P1553" t="s">
        <v>39</v>
      </c>
      <c r="Q1553">
        <v>46542</v>
      </c>
      <c r="R1553">
        <v>1500</v>
      </c>
      <c r="S1553" t="str">
        <f t="shared" si="341"/>
        <v>&lt;=1500</v>
      </c>
      <c r="T1553">
        <v>1583.11</v>
      </c>
      <c r="U1553" t="str">
        <f t="shared" si="342"/>
        <v>&gt;1500</v>
      </c>
      <c r="V1553" t="s">
        <v>589</v>
      </c>
      <c r="W1553">
        <v>46052</v>
      </c>
      <c r="X1553" s="12">
        <f t="shared" si="343"/>
        <v>3.2571875271432293E-2</v>
      </c>
      <c r="Y1553" t="str">
        <f t="shared" si="344"/>
        <v>&lt;=0.04</v>
      </c>
      <c r="Z1553" t="s">
        <v>32</v>
      </c>
      <c r="AA1553">
        <v>9</v>
      </c>
      <c r="AB1553" t="s">
        <v>32</v>
      </c>
      <c r="AC1553" t="str">
        <f t="shared" si="345"/>
        <v/>
      </c>
      <c r="AD1553" t="s">
        <v>32</v>
      </c>
      <c r="AE1553" t="str">
        <f t="shared" si="346"/>
        <v/>
      </c>
      <c r="AF1553" t="s">
        <v>32</v>
      </c>
      <c r="AG1553" t="str">
        <f t="shared" si="347"/>
        <v/>
      </c>
      <c r="AH1553" t="s">
        <v>32</v>
      </c>
      <c r="AI1553" t="str">
        <f t="shared" si="348"/>
        <v/>
      </c>
      <c r="AJ1553" t="s">
        <v>32</v>
      </c>
      <c r="AK1553" t="str">
        <f t="shared" si="349"/>
        <v/>
      </c>
      <c r="AL1553">
        <v>0</v>
      </c>
      <c r="AM1553">
        <v>0</v>
      </c>
      <c r="AN1553">
        <v>0</v>
      </c>
      <c r="AO1553" t="s">
        <v>32</v>
      </c>
      <c r="AP1553" t="s">
        <v>32</v>
      </c>
    </row>
    <row r="1554" spans="1:42" x14ac:dyDescent="0.25">
      <c r="A1554">
        <v>201609</v>
      </c>
      <c r="B1554" t="str">
        <f t="shared" si="336"/>
        <v>2016-II</v>
      </c>
      <c r="C1554" t="s">
        <v>1611</v>
      </c>
      <c r="D1554" t="s">
        <v>1611</v>
      </c>
      <c r="E1554">
        <v>30146492</v>
      </c>
      <c r="F1554" t="s">
        <v>29</v>
      </c>
      <c r="G1554">
        <v>0</v>
      </c>
      <c r="H1554">
        <v>0</v>
      </c>
      <c r="I1554">
        <v>0</v>
      </c>
      <c r="J1554">
        <f t="shared" si="337"/>
        <v>0</v>
      </c>
      <c r="K1554" t="str">
        <f t="shared" si="338"/>
        <v>Modelamiento</v>
      </c>
      <c r="L1554">
        <f t="shared" si="339"/>
        <v>0</v>
      </c>
      <c r="M1554">
        <v>35</v>
      </c>
      <c r="N1554" t="str">
        <f t="shared" si="340"/>
        <v>&lt;=35</v>
      </c>
      <c r="O1554" t="s">
        <v>56</v>
      </c>
      <c r="P1554" t="s">
        <v>31</v>
      </c>
      <c r="Q1554">
        <v>39935</v>
      </c>
      <c r="R1554">
        <v>1650</v>
      </c>
      <c r="S1554" t="str">
        <f t="shared" si="341"/>
        <v>&lt;=2000</v>
      </c>
      <c r="T1554">
        <v>1350.47</v>
      </c>
      <c r="U1554" t="str">
        <f t="shared" si="342"/>
        <v>&lt;=1400</v>
      </c>
      <c r="V1554" t="s">
        <v>589</v>
      </c>
      <c r="W1554">
        <v>39595</v>
      </c>
      <c r="X1554" s="12">
        <f t="shared" si="343"/>
        <v>4.167192827377194E-2</v>
      </c>
      <c r="Y1554" t="str">
        <f t="shared" si="344"/>
        <v>&lt;=0.05</v>
      </c>
      <c r="Z1554" t="s">
        <v>32</v>
      </c>
      <c r="AA1554">
        <v>0</v>
      </c>
      <c r="AB1554">
        <v>500</v>
      </c>
      <c r="AC1554" t="str">
        <f t="shared" si="345"/>
        <v>&lt;=500</v>
      </c>
      <c r="AD1554">
        <v>0</v>
      </c>
      <c r="AE1554" t="str">
        <f t="shared" si="346"/>
        <v>=0</v>
      </c>
      <c r="AF1554">
        <v>0</v>
      </c>
      <c r="AG1554" t="str">
        <f t="shared" si="347"/>
        <v>&lt;=500</v>
      </c>
      <c r="AH1554" t="s">
        <v>32</v>
      </c>
      <c r="AI1554" t="str">
        <f t="shared" si="348"/>
        <v/>
      </c>
      <c r="AJ1554" t="s">
        <v>32</v>
      </c>
      <c r="AK1554" t="str">
        <f t="shared" si="349"/>
        <v/>
      </c>
      <c r="AL1554">
        <v>3</v>
      </c>
      <c r="AM1554">
        <v>3</v>
      </c>
      <c r="AN1554">
        <v>0</v>
      </c>
      <c r="AO1554">
        <v>1</v>
      </c>
      <c r="AP1554" t="s">
        <v>32</v>
      </c>
    </row>
    <row r="1555" spans="1:42" x14ac:dyDescent="0.25">
      <c r="A1555">
        <v>201609</v>
      </c>
      <c r="B1555" t="str">
        <f t="shared" si="336"/>
        <v>2016-II</v>
      </c>
      <c r="C1555" t="s">
        <v>1612</v>
      </c>
      <c r="D1555" t="s">
        <v>1612</v>
      </c>
      <c r="E1555">
        <v>30154516</v>
      </c>
      <c r="F1555" t="s">
        <v>29</v>
      </c>
      <c r="G1555">
        <v>0</v>
      </c>
      <c r="H1555">
        <v>0</v>
      </c>
      <c r="I1555">
        <v>0</v>
      </c>
      <c r="J1555">
        <f t="shared" si="337"/>
        <v>0</v>
      </c>
      <c r="K1555" t="str">
        <f t="shared" si="338"/>
        <v>Modelamiento</v>
      </c>
      <c r="L1555">
        <f t="shared" si="339"/>
        <v>0</v>
      </c>
      <c r="M1555">
        <v>33</v>
      </c>
      <c r="N1555" t="str">
        <f t="shared" si="340"/>
        <v>&lt;=35</v>
      </c>
      <c r="O1555" t="s">
        <v>56</v>
      </c>
      <c r="P1555" t="s">
        <v>31</v>
      </c>
      <c r="Q1555">
        <v>39630</v>
      </c>
      <c r="R1555">
        <v>1500</v>
      </c>
      <c r="S1555" t="str">
        <f t="shared" si="341"/>
        <v>&lt;=1500</v>
      </c>
      <c r="T1555">
        <v>1322.82</v>
      </c>
      <c r="U1555" t="str">
        <f t="shared" si="342"/>
        <v>&lt;=1400</v>
      </c>
      <c r="V1555" t="s">
        <v>601</v>
      </c>
      <c r="W1555">
        <v>39140</v>
      </c>
      <c r="X1555" s="12">
        <f t="shared" si="343"/>
        <v>3.8323965252938172E-2</v>
      </c>
      <c r="Y1555" t="str">
        <f t="shared" si="344"/>
        <v>&lt;=0.04</v>
      </c>
      <c r="Z1555" t="s">
        <v>32</v>
      </c>
      <c r="AA1555">
        <v>8</v>
      </c>
      <c r="AB1555" t="s">
        <v>32</v>
      </c>
      <c r="AC1555" t="str">
        <f t="shared" si="345"/>
        <v/>
      </c>
      <c r="AD1555" t="s">
        <v>32</v>
      </c>
      <c r="AE1555" t="str">
        <f t="shared" si="346"/>
        <v/>
      </c>
      <c r="AF1555" t="s">
        <v>32</v>
      </c>
      <c r="AG1555" t="str">
        <f t="shared" si="347"/>
        <v/>
      </c>
      <c r="AH1555">
        <v>1</v>
      </c>
      <c r="AI1555" t="str">
        <f t="shared" si="348"/>
        <v>&lt;=500</v>
      </c>
      <c r="AJ1555">
        <v>0</v>
      </c>
      <c r="AK1555" t="str">
        <f t="shared" si="349"/>
        <v>=0</v>
      </c>
      <c r="AL1555">
        <v>0</v>
      </c>
      <c r="AM1555">
        <v>0</v>
      </c>
      <c r="AN1555">
        <v>0</v>
      </c>
      <c r="AO1555" t="s">
        <v>32</v>
      </c>
      <c r="AP1555" t="s">
        <v>32</v>
      </c>
    </row>
    <row r="1556" spans="1:42" x14ac:dyDescent="0.25">
      <c r="A1556">
        <v>201609</v>
      </c>
      <c r="B1556" t="str">
        <f t="shared" si="336"/>
        <v>2016-II</v>
      </c>
      <c r="C1556" t="s">
        <v>1613</v>
      </c>
      <c r="D1556" t="s">
        <v>1613</v>
      </c>
      <c r="E1556">
        <v>30149149</v>
      </c>
      <c r="F1556" t="s">
        <v>29</v>
      </c>
      <c r="G1556">
        <v>0</v>
      </c>
      <c r="H1556">
        <v>0</v>
      </c>
      <c r="I1556">
        <v>0</v>
      </c>
      <c r="J1556">
        <f t="shared" si="337"/>
        <v>0</v>
      </c>
      <c r="K1556" t="str">
        <f t="shared" si="338"/>
        <v>Modelamiento</v>
      </c>
      <c r="L1556">
        <f t="shared" si="339"/>
        <v>0</v>
      </c>
      <c r="M1556">
        <v>38</v>
      </c>
      <c r="N1556" t="str">
        <f t="shared" si="340"/>
        <v>&lt;=40</v>
      </c>
      <c r="O1556" t="s">
        <v>72</v>
      </c>
      <c r="P1556" t="s">
        <v>39</v>
      </c>
      <c r="Q1556">
        <v>39843</v>
      </c>
      <c r="R1556">
        <v>999</v>
      </c>
      <c r="S1556" t="str">
        <f t="shared" si="341"/>
        <v>&lt;=1000</v>
      </c>
      <c r="T1556">
        <v>1049.79</v>
      </c>
      <c r="U1556" t="str">
        <f t="shared" si="342"/>
        <v>&lt;=1100</v>
      </c>
      <c r="V1556" t="s">
        <v>585</v>
      </c>
      <c r="W1556">
        <v>38852</v>
      </c>
      <c r="X1556" s="12">
        <f t="shared" si="343"/>
        <v>2.5712962009677751E-2</v>
      </c>
      <c r="Y1556" t="str">
        <f t="shared" si="344"/>
        <v>&lt;=0.03</v>
      </c>
      <c r="Z1556" t="s">
        <v>32</v>
      </c>
      <c r="AA1556">
        <v>0</v>
      </c>
      <c r="AB1556">
        <v>3184.47</v>
      </c>
      <c r="AC1556" t="str">
        <f t="shared" si="345"/>
        <v>&lt;=4000</v>
      </c>
      <c r="AD1556">
        <v>7</v>
      </c>
      <c r="AE1556" t="str">
        <f t="shared" si="346"/>
        <v>&lt;=8</v>
      </c>
      <c r="AF1556">
        <v>0</v>
      </c>
      <c r="AG1556" t="str">
        <f t="shared" si="347"/>
        <v>&lt;=500</v>
      </c>
      <c r="AH1556">
        <v>789.55</v>
      </c>
      <c r="AI1556" t="str">
        <f t="shared" si="348"/>
        <v>&lt;=1000</v>
      </c>
      <c r="AJ1556">
        <v>0.99939999999999996</v>
      </c>
      <c r="AK1556" t="str">
        <f t="shared" si="349"/>
        <v>&gt;0.9</v>
      </c>
      <c r="AL1556">
        <v>12</v>
      </c>
      <c r="AM1556">
        <v>12</v>
      </c>
      <c r="AN1556">
        <v>0</v>
      </c>
      <c r="AO1556">
        <v>1</v>
      </c>
      <c r="AP1556" t="s">
        <v>32</v>
      </c>
    </row>
    <row r="1557" spans="1:42" x14ac:dyDescent="0.25">
      <c r="A1557">
        <v>201609</v>
      </c>
      <c r="B1557" t="str">
        <f t="shared" si="336"/>
        <v>2016-II</v>
      </c>
      <c r="C1557" t="s">
        <v>1614</v>
      </c>
      <c r="D1557" t="s">
        <v>1614</v>
      </c>
      <c r="E1557">
        <v>30151046</v>
      </c>
      <c r="F1557" t="s">
        <v>29</v>
      </c>
      <c r="G1557">
        <v>1</v>
      </c>
      <c r="H1557">
        <v>0</v>
      </c>
      <c r="I1557">
        <v>0</v>
      </c>
      <c r="J1557">
        <f t="shared" si="337"/>
        <v>0</v>
      </c>
      <c r="K1557" t="str">
        <f t="shared" si="338"/>
        <v>Modelamiento</v>
      </c>
      <c r="L1557">
        <f t="shared" si="339"/>
        <v>0</v>
      </c>
      <c r="M1557">
        <v>47</v>
      </c>
      <c r="N1557" t="str">
        <f t="shared" si="340"/>
        <v>&lt;=50</v>
      </c>
      <c r="O1557" t="s">
        <v>56</v>
      </c>
      <c r="P1557" t="s">
        <v>31</v>
      </c>
      <c r="Q1557">
        <v>49422</v>
      </c>
      <c r="R1557">
        <v>1500</v>
      </c>
      <c r="S1557" t="str">
        <f t="shared" si="341"/>
        <v>&lt;=1500</v>
      </c>
      <c r="T1557">
        <v>1675.87</v>
      </c>
      <c r="U1557" t="str">
        <f t="shared" si="342"/>
        <v>&gt;1500</v>
      </c>
      <c r="V1557" t="s">
        <v>597</v>
      </c>
      <c r="W1557">
        <v>48932</v>
      </c>
      <c r="X1557" s="12">
        <f t="shared" si="343"/>
        <v>3.0654786233957329E-2</v>
      </c>
      <c r="Y1557" t="str">
        <f t="shared" si="344"/>
        <v>&lt;=0.04</v>
      </c>
      <c r="Z1557" t="s">
        <v>32</v>
      </c>
      <c r="AA1557">
        <v>0</v>
      </c>
      <c r="AB1557">
        <v>2465.25</v>
      </c>
      <c r="AC1557" t="str">
        <f t="shared" si="345"/>
        <v>&lt;=3000</v>
      </c>
      <c r="AD1557">
        <v>0</v>
      </c>
      <c r="AE1557" t="str">
        <f t="shared" si="346"/>
        <v>=0</v>
      </c>
      <c r="AF1557">
        <v>0</v>
      </c>
      <c r="AG1557" t="str">
        <f t="shared" si="347"/>
        <v>&lt;=500</v>
      </c>
      <c r="AH1557">
        <v>900</v>
      </c>
      <c r="AI1557" t="str">
        <f t="shared" si="348"/>
        <v>&lt;=1000</v>
      </c>
      <c r="AJ1557">
        <v>0.93330000000000002</v>
      </c>
      <c r="AK1557" t="str">
        <f t="shared" si="349"/>
        <v>&gt;0.9</v>
      </c>
      <c r="AL1557">
        <v>3</v>
      </c>
      <c r="AM1557">
        <v>3</v>
      </c>
      <c r="AN1557">
        <v>0</v>
      </c>
      <c r="AO1557">
        <v>1</v>
      </c>
      <c r="AP1557" t="s">
        <v>32</v>
      </c>
    </row>
    <row r="1558" spans="1:42" x14ac:dyDescent="0.25">
      <c r="A1558">
        <v>201609</v>
      </c>
      <c r="B1558" t="str">
        <f t="shared" si="336"/>
        <v>2016-II</v>
      </c>
      <c r="C1558" t="s">
        <v>1615</v>
      </c>
      <c r="D1558" t="s">
        <v>1615</v>
      </c>
      <c r="E1558">
        <v>30153344</v>
      </c>
      <c r="F1558" t="s">
        <v>29</v>
      </c>
      <c r="G1558">
        <v>1</v>
      </c>
      <c r="H1558">
        <v>0</v>
      </c>
      <c r="I1558">
        <v>0</v>
      </c>
      <c r="J1558">
        <f t="shared" si="337"/>
        <v>0</v>
      </c>
      <c r="K1558" t="str">
        <f t="shared" si="338"/>
        <v>Modelamiento</v>
      </c>
      <c r="L1558">
        <f t="shared" si="339"/>
        <v>0</v>
      </c>
      <c r="M1558">
        <v>24</v>
      </c>
      <c r="N1558" t="str">
        <f t="shared" si="340"/>
        <v>&lt;=25</v>
      </c>
      <c r="O1558" t="s">
        <v>56</v>
      </c>
      <c r="P1558" t="s">
        <v>31</v>
      </c>
      <c r="Q1558">
        <v>34986</v>
      </c>
      <c r="R1558">
        <v>999</v>
      </c>
      <c r="S1558" t="str">
        <f t="shared" si="341"/>
        <v>&lt;=1000</v>
      </c>
      <c r="T1558">
        <v>1017.05</v>
      </c>
      <c r="U1558" t="str">
        <f t="shared" si="342"/>
        <v>&lt;=1100</v>
      </c>
      <c r="V1558" t="s">
        <v>585</v>
      </c>
      <c r="W1558">
        <v>33995</v>
      </c>
      <c r="X1558" s="12">
        <f t="shared" si="343"/>
        <v>2.9386674510957493E-2</v>
      </c>
      <c r="Y1558" t="str">
        <f t="shared" si="344"/>
        <v>&lt;=0.03</v>
      </c>
      <c r="Z1558" t="s">
        <v>32</v>
      </c>
      <c r="AA1558">
        <v>0</v>
      </c>
      <c r="AB1558">
        <v>12798.25</v>
      </c>
      <c r="AC1558" t="str">
        <f t="shared" si="345"/>
        <v>&gt;5000</v>
      </c>
      <c r="AD1558">
        <v>0</v>
      </c>
      <c r="AE1558" t="str">
        <f t="shared" si="346"/>
        <v>=0</v>
      </c>
      <c r="AF1558">
        <v>0</v>
      </c>
      <c r="AG1558" t="str">
        <f t="shared" si="347"/>
        <v>&lt;=500</v>
      </c>
      <c r="AH1558" t="s">
        <v>32</v>
      </c>
      <c r="AI1558" t="str">
        <f t="shared" si="348"/>
        <v/>
      </c>
      <c r="AJ1558" t="s">
        <v>32</v>
      </c>
      <c r="AK1558" t="str">
        <f t="shared" si="349"/>
        <v/>
      </c>
      <c r="AL1558">
        <v>12</v>
      </c>
      <c r="AM1558">
        <v>12</v>
      </c>
      <c r="AN1558">
        <v>0</v>
      </c>
      <c r="AO1558">
        <v>1</v>
      </c>
      <c r="AP1558" t="s">
        <v>32</v>
      </c>
    </row>
    <row r="1559" spans="1:42" x14ac:dyDescent="0.25">
      <c r="A1559">
        <v>201609</v>
      </c>
      <c r="B1559" t="str">
        <f t="shared" si="336"/>
        <v>2016-II</v>
      </c>
      <c r="C1559" t="s">
        <v>1616</v>
      </c>
      <c r="D1559" t="s">
        <v>1616</v>
      </c>
      <c r="E1559">
        <v>30148853</v>
      </c>
      <c r="F1559" t="s">
        <v>29</v>
      </c>
      <c r="G1559">
        <v>1</v>
      </c>
      <c r="H1559">
        <v>0</v>
      </c>
      <c r="I1559">
        <v>0</v>
      </c>
      <c r="J1559">
        <f t="shared" si="337"/>
        <v>0</v>
      </c>
      <c r="K1559" t="str">
        <f t="shared" si="338"/>
        <v>Modelamiento</v>
      </c>
      <c r="L1559">
        <f t="shared" si="339"/>
        <v>0</v>
      </c>
      <c r="M1559">
        <v>34</v>
      </c>
      <c r="N1559" t="str">
        <f t="shared" si="340"/>
        <v>&lt;=35</v>
      </c>
      <c r="O1559" t="s">
        <v>56</v>
      </c>
      <c r="P1559" t="s">
        <v>39</v>
      </c>
      <c r="Q1559">
        <v>39935</v>
      </c>
      <c r="R1559">
        <v>1650</v>
      </c>
      <c r="S1559" t="str">
        <f t="shared" si="341"/>
        <v>&lt;=2000</v>
      </c>
      <c r="T1559">
        <v>1355.01</v>
      </c>
      <c r="U1559" t="str">
        <f t="shared" si="342"/>
        <v>&lt;=1400</v>
      </c>
      <c r="V1559" t="s">
        <v>589</v>
      </c>
      <c r="W1559">
        <v>39595</v>
      </c>
      <c r="X1559" s="12">
        <f t="shared" si="343"/>
        <v>4.167192827377194E-2</v>
      </c>
      <c r="Y1559" t="str">
        <f t="shared" si="344"/>
        <v>&lt;=0.05</v>
      </c>
      <c r="Z1559" t="s">
        <v>32</v>
      </c>
      <c r="AA1559">
        <v>9</v>
      </c>
      <c r="AB1559" t="s">
        <v>32</v>
      </c>
      <c r="AC1559" t="str">
        <f t="shared" si="345"/>
        <v/>
      </c>
      <c r="AD1559" t="s">
        <v>32</v>
      </c>
      <c r="AE1559" t="str">
        <f t="shared" si="346"/>
        <v/>
      </c>
      <c r="AF1559" t="s">
        <v>32</v>
      </c>
      <c r="AG1559" t="str">
        <f t="shared" si="347"/>
        <v/>
      </c>
      <c r="AH1559" t="s">
        <v>32</v>
      </c>
      <c r="AI1559" t="str">
        <f t="shared" si="348"/>
        <v/>
      </c>
      <c r="AJ1559" t="s">
        <v>32</v>
      </c>
      <c r="AK1559" t="str">
        <f t="shared" si="349"/>
        <v/>
      </c>
      <c r="AL1559">
        <v>0</v>
      </c>
      <c r="AM1559">
        <v>0</v>
      </c>
      <c r="AN1559">
        <v>0</v>
      </c>
      <c r="AO1559" t="s">
        <v>32</v>
      </c>
      <c r="AP1559" t="s">
        <v>32</v>
      </c>
    </row>
    <row r="1560" spans="1:42" x14ac:dyDescent="0.25">
      <c r="A1560">
        <v>201609</v>
      </c>
      <c r="B1560" t="str">
        <f t="shared" si="336"/>
        <v>2016-II</v>
      </c>
      <c r="C1560" t="s">
        <v>1617</v>
      </c>
      <c r="D1560" t="s">
        <v>1617</v>
      </c>
      <c r="E1560">
        <v>30153281</v>
      </c>
      <c r="F1560" t="s">
        <v>29</v>
      </c>
      <c r="G1560">
        <v>0</v>
      </c>
      <c r="H1560">
        <v>0</v>
      </c>
      <c r="I1560">
        <v>0</v>
      </c>
      <c r="J1560">
        <f t="shared" si="337"/>
        <v>0</v>
      </c>
      <c r="K1560" t="str">
        <f t="shared" si="338"/>
        <v>Modelamiento</v>
      </c>
      <c r="L1560">
        <f t="shared" si="339"/>
        <v>0</v>
      </c>
      <c r="M1560">
        <v>41</v>
      </c>
      <c r="N1560" t="str">
        <f t="shared" si="340"/>
        <v>&lt;=45</v>
      </c>
      <c r="O1560" t="s">
        <v>56</v>
      </c>
      <c r="P1560" t="s">
        <v>31</v>
      </c>
      <c r="Q1560">
        <v>46982</v>
      </c>
      <c r="R1560">
        <v>2500</v>
      </c>
      <c r="S1560" t="str">
        <f t="shared" si="341"/>
        <v>&lt;=2500</v>
      </c>
      <c r="T1560">
        <v>1594.12</v>
      </c>
      <c r="U1560" t="str">
        <f t="shared" si="342"/>
        <v>&gt;1500</v>
      </c>
      <c r="V1560" t="s">
        <v>597</v>
      </c>
      <c r="W1560">
        <v>47492</v>
      </c>
      <c r="X1560" s="12">
        <f t="shared" si="343"/>
        <v>5.2640444706476879E-2</v>
      </c>
      <c r="Y1560" t="str">
        <f t="shared" si="344"/>
        <v>&lt;=0.06</v>
      </c>
      <c r="Z1560" t="s">
        <v>32</v>
      </c>
      <c r="AA1560">
        <v>9</v>
      </c>
      <c r="AB1560" t="s">
        <v>32</v>
      </c>
      <c r="AC1560" t="str">
        <f t="shared" si="345"/>
        <v/>
      </c>
      <c r="AD1560" t="s">
        <v>32</v>
      </c>
      <c r="AE1560" t="str">
        <f t="shared" si="346"/>
        <v/>
      </c>
      <c r="AF1560" t="s">
        <v>32</v>
      </c>
      <c r="AG1560" t="str">
        <f t="shared" si="347"/>
        <v/>
      </c>
      <c r="AH1560" t="s">
        <v>32</v>
      </c>
      <c r="AI1560" t="str">
        <f t="shared" si="348"/>
        <v/>
      </c>
      <c r="AJ1560" t="s">
        <v>32</v>
      </c>
      <c r="AK1560" t="str">
        <f t="shared" si="349"/>
        <v/>
      </c>
      <c r="AL1560">
        <v>0</v>
      </c>
      <c r="AM1560">
        <v>0</v>
      </c>
      <c r="AN1560">
        <v>0</v>
      </c>
      <c r="AO1560" t="s">
        <v>32</v>
      </c>
      <c r="AP1560" t="s">
        <v>32</v>
      </c>
    </row>
    <row r="1561" spans="1:42" x14ac:dyDescent="0.25">
      <c r="A1561">
        <v>201609</v>
      </c>
      <c r="B1561" t="str">
        <f t="shared" si="336"/>
        <v>2016-II</v>
      </c>
      <c r="C1561" t="s">
        <v>1618</v>
      </c>
      <c r="D1561" t="s">
        <v>1618</v>
      </c>
      <c r="E1561">
        <v>30151618</v>
      </c>
      <c r="F1561" t="s">
        <v>29</v>
      </c>
      <c r="G1561">
        <v>0</v>
      </c>
      <c r="H1561">
        <v>0</v>
      </c>
      <c r="I1561">
        <v>0</v>
      </c>
      <c r="J1561">
        <f t="shared" si="337"/>
        <v>0</v>
      </c>
      <c r="K1561" t="str">
        <f t="shared" si="338"/>
        <v>Modelamiento</v>
      </c>
      <c r="L1561">
        <f t="shared" si="339"/>
        <v>0</v>
      </c>
      <c r="M1561">
        <v>44</v>
      </c>
      <c r="N1561" t="str">
        <f t="shared" si="340"/>
        <v>&lt;=45</v>
      </c>
      <c r="O1561" t="s">
        <v>72</v>
      </c>
      <c r="P1561" t="s">
        <v>39</v>
      </c>
      <c r="Q1561">
        <v>42962</v>
      </c>
      <c r="R1561">
        <v>2200</v>
      </c>
      <c r="S1561" t="str">
        <f t="shared" si="341"/>
        <v>&lt;=2500</v>
      </c>
      <c r="T1561">
        <v>1456.81</v>
      </c>
      <c r="U1561" t="str">
        <f t="shared" si="342"/>
        <v>&lt;=1500</v>
      </c>
      <c r="V1561" t="s">
        <v>614</v>
      </c>
      <c r="W1561">
        <v>43172</v>
      </c>
      <c r="X1561" s="12">
        <f t="shared" si="343"/>
        <v>5.0958954878161773E-2</v>
      </c>
      <c r="Y1561" t="str">
        <f t="shared" si="344"/>
        <v>&lt;=0.06</v>
      </c>
      <c r="Z1561" t="s">
        <v>32</v>
      </c>
      <c r="AA1561">
        <v>4</v>
      </c>
      <c r="AB1561">
        <v>1753.5</v>
      </c>
      <c r="AC1561" t="str">
        <f t="shared" si="345"/>
        <v>&lt;=2000</v>
      </c>
      <c r="AD1561">
        <v>6226</v>
      </c>
      <c r="AE1561" t="str">
        <f t="shared" si="346"/>
        <v>&gt;120</v>
      </c>
      <c r="AF1561">
        <v>573.45000000000005</v>
      </c>
      <c r="AG1561" t="str">
        <f t="shared" si="347"/>
        <v>&lt;=1000</v>
      </c>
      <c r="AH1561" t="s">
        <v>32</v>
      </c>
      <c r="AI1561" t="str">
        <f t="shared" si="348"/>
        <v/>
      </c>
      <c r="AJ1561" t="s">
        <v>32</v>
      </c>
      <c r="AK1561" t="str">
        <f t="shared" si="349"/>
        <v/>
      </c>
      <c r="AL1561">
        <v>12</v>
      </c>
      <c r="AM1561">
        <v>0</v>
      </c>
      <c r="AN1561">
        <v>12</v>
      </c>
      <c r="AO1561" t="s">
        <v>32</v>
      </c>
      <c r="AP1561">
        <v>1</v>
      </c>
    </row>
    <row r="1562" spans="1:42" x14ac:dyDescent="0.25">
      <c r="A1562">
        <v>201609</v>
      </c>
      <c r="B1562" t="str">
        <f t="shared" si="336"/>
        <v>2016-II</v>
      </c>
      <c r="C1562" t="s">
        <v>1619</v>
      </c>
      <c r="D1562" t="s">
        <v>1619</v>
      </c>
      <c r="E1562">
        <v>30149647</v>
      </c>
      <c r="F1562" t="s">
        <v>29</v>
      </c>
      <c r="G1562">
        <v>0</v>
      </c>
      <c r="H1562">
        <v>0</v>
      </c>
      <c r="I1562">
        <v>0</v>
      </c>
      <c r="J1562">
        <f t="shared" si="337"/>
        <v>0</v>
      </c>
      <c r="K1562" t="str">
        <f t="shared" si="338"/>
        <v>Modelamiento</v>
      </c>
      <c r="L1562">
        <f t="shared" si="339"/>
        <v>0</v>
      </c>
      <c r="M1562">
        <v>27</v>
      </c>
      <c r="N1562" t="str">
        <f t="shared" si="340"/>
        <v>&lt;=30</v>
      </c>
      <c r="O1562" t="s">
        <v>56</v>
      </c>
      <c r="P1562" t="s">
        <v>35</v>
      </c>
      <c r="Q1562">
        <v>29272</v>
      </c>
      <c r="R1562">
        <v>1500</v>
      </c>
      <c r="S1562" t="str">
        <f t="shared" si="341"/>
        <v>&lt;=1500</v>
      </c>
      <c r="T1562">
        <v>1176.99</v>
      </c>
      <c r="U1562" t="str">
        <f t="shared" si="342"/>
        <v>&lt;=1200</v>
      </c>
      <c r="V1562" t="s">
        <v>589</v>
      </c>
      <c r="W1562">
        <v>28782</v>
      </c>
      <c r="X1562" s="12">
        <f t="shared" si="343"/>
        <v>5.2115905774442361E-2</v>
      </c>
      <c r="Y1562" t="str">
        <f t="shared" si="344"/>
        <v>&lt;=0.06</v>
      </c>
      <c r="Z1562" t="s">
        <v>32</v>
      </c>
      <c r="AA1562">
        <v>0</v>
      </c>
      <c r="AB1562">
        <v>15000</v>
      </c>
      <c r="AC1562" t="str">
        <f t="shared" si="345"/>
        <v>&gt;5000</v>
      </c>
      <c r="AD1562">
        <v>0</v>
      </c>
      <c r="AE1562" t="str">
        <f t="shared" si="346"/>
        <v>=0</v>
      </c>
      <c r="AF1562">
        <v>0</v>
      </c>
      <c r="AG1562" t="str">
        <f t="shared" si="347"/>
        <v>&lt;=500</v>
      </c>
      <c r="AH1562" t="s">
        <v>32</v>
      </c>
      <c r="AI1562" t="str">
        <f t="shared" si="348"/>
        <v/>
      </c>
      <c r="AJ1562" t="s">
        <v>32</v>
      </c>
      <c r="AK1562" t="str">
        <f t="shared" si="349"/>
        <v/>
      </c>
      <c r="AL1562">
        <v>10</v>
      </c>
      <c r="AM1562">
        <v>10</v>
      </c>
      <c r="AN1562">
        <v>0</v>
      </c>
      <c r="AO1562">
        <v>1</v>
      </c>
      <c r="AP1562" t="s">
        <v>32</v>
      </c>
    </row>
    <row r="1563" spans="1:42" x14ac:dyDescent="0.25">
      <c r="A1563">
        <v>201609</v>
      </c>
      <c r="B1563" t="str">
        <f t="shared" si="336"/>
        <v>2016-II</v>
      </c>
      <c r="C1563" t="s">
        <v>1620</v>
      </c>
      <c r="D1563" t="s">
        <v>1620</v>
      </c>
      <c r="E1563">
        <v>30146426</v>
      </c>
      <c r="F1563" t="s">
        <v>29</v>
      </c>
      <c r="G1563">
        <v>1</v>
      </c>
      <c r="H1563">
        <v>0</v>
      </c>
      <c r="I1563">
        <v>0</v>
      </c>
      <c r="J1563">
        <f t="shared" si="337"/>
        <v>0</v>
      </c>
      <c r="K1563" t="str">
        <f t="shared" si="338"/>
        <v>Modelamiento</v>
      </c>
      <c r="L1563">
        <f t="shared" si="339"/>
        <v>0</v>
      </c>
      <c r="M1563">
        <v>40</v>
      </c>
      <c r="N1563" t="str">
        <f t="shared" si="340"/>
        <v>&lt;=40</v>
      </c>
      <c r="O1563" t="s">
        <v>56</v>
      </c>
      <c r="P1563" t="s">
        <v>35</v>
      </c>
      <c r="Q1563">
        <v>49272</v>
      </c>
      <c r="R1563">
        <v>1650</v>
      </c>
      <c r="S1563" t="str">
        <f t="shared" si="341"/>
        <v>&lt;=2000</v>
      </c>
      <c r="T1563">
        <v>1667.24</v>
      </c>
      <c r="U1563" t="str">
        <f t="shared" si="342"/>
        <v>&gt;1500</v>
      </c>
      <c r="V1563" t="s">
        <v>597</v>
      </c>
      <c r="W1563">
        <v>48932</v>
      </c>
      <c r="X1563" s="12">
        <f t="shared" si="343"/>
        <v>3.3720264857353063E-2</v>
      </c>
      <c r="Y1563" t="str">
        <f t="shared" si="344"/>
        <v>&lt;=0.04</v>
      </c>
      <c r="Z1563" t="s">
        <v>32</v>
      </c>
      <c r="AA1563">
        <v>4</v>
      </c>
      <c r="AB1563">
        <v>898.89</v>
      </c>
      <c r="AC1563" t="str">
        <f t="shared" si="345"/>
        <v>&lt;=1000</v>
      </c>
      <c r="AD1563">
        <v>1578</v>
      </c>
      <c r="AE1563" t="str">
        <f t="shared" si="346"/>
        <v>&gt;120</v>
      </c>
      <c r="AF1563">
        <v>898.89</v>
      </c>
      <c r="AG1563" t="str">
        <f t="shared" si="347"/>
        <v>&lt;=1000</v>
      </c>
      <c r="AH1563" t="s">
        <v>32</v>
      </c>
      <c r="AI1563" t="str">
        <f t="shared" si="348"/>
        <v/>
      </c>
      <c r="AJ1563" t="s">
        <v>32</v>
      </c>
      <c r="AK1563" t="str">
        <f t="shared" si="349"/>
        <v/>
      </c>
      <c r="AL1563">
        <v>12</v>
      </c>
      <c r="AM1563">
        <v>0</v>
      </c>
      <c r="AN1563">
        <v>12</v>
      </c>
      <c r="AO1563" t="s">
        <v>32</v>
      </c>
      <c r="AP1563">
        <v>1</v>
      </c>
    </row>
    <row r="1564" spans="1:42" x14ac:dyDescent="0.25">
      <c r="A1564">
        <v>201609</v>
      </c>
      <c r="B1564" t="str">
        <f t="shared" si="336"/>
        <v>2016-II</v>
      </c>
      <c r="C1564" t="s">
        <v>1621</v>
      </c>
      <c r="D1564" t="s">
        <v>1621</v>
      </c>
      <c r="E1564">
        <v>30148563</v>
      </c>
      <c r="F1564" t="s">
        <v>29</v>
      </c>
      <c r="G1564">
        <v>1</v>
      </c>
      <c r="H1564">
        <v>0</v>
      </c>
      <c r="I1564">
        <v>0</v>
      </c>
      <c r="J1564">
        <f t="shared" si="337"/>
        <v>0</v>
      </c>
      <c r="K1564" t="str">
        <f t="shared" si="338"/>
        <v>Modelamiento</v>
      </c>
      <c r="L1564">
        <f t="shared" si="339"/>
        <v>0</v>
      </c>
      <c r="M1564">
        <v>31</v>
      </c>
      <c r="N1564" t="str">
        <f t="shared" si="340"/>
        <v>&lt;=35</v>
      </c>
      <c r="O1564" t="s">
        <v>56</v>
      </c>
      <c r="P1564" t="s">
        <v>39</v>
      </c>
      <c r="Q1564">
        <v>39935</v>
      </c>
      <c r="R1564">
        <v>1650</v>
      </c>
      <c r="S1564" t="str">
        <f t="shared" si="341"/>
        <v>&lt;=2000</v>
      </c>
      <c r="T1564">
        <v>1352.14</v>
      </c>
      <c r="U1564" t="str">
        <f t="shared" si="342"/>
        <v>&lt;=1400</v>
      </c>
      <c r="V1564" t="s">
        <v>589</v>
      </c>
      <c r="W1564">
        <v>39595</v>
      </c>
      <c r="X1564" s="12">
        <f t="shared" si="343"/>
        <v>4.167192827377194E-2</v>
      </c>
      <c r="Y1564" t="str">
        <f t="shared" si="344"/>
        <v>&lt;=0.05</v>
      </c>
      <c r="Z1564" t="s">
        <v>32</v>
      </c>
      <c r="AA1564">
        <v>4</v>
      </c>
      <c r="AB1564">
        <v>3864.3</v>
      </c>
      <c r="AC1564" t="str">
        <f t="shared" si="345"/>
        <v>&lt;=4000</v>
      </c>
      <c r="AD1564">
        <v>2101</v>
      </c>
      <c r="AE1564" t="str">
        <f t="shared" si="346"/>
        <v>&gt;120</v>
      </c>
      <c r="AF1564">
        <v>3864.3</v>
      </c>
      <c r="AG1564" t="str">
        <f t="shared" si="347"/>
        <v>&lt;=4000</v>
      </c>
      <c r="AH1564" t="s">
        <v>32</v>
      </c>
      <c r="AI1564" t="str">
        <f t="shared" si="348"/>
        <v/>
      </c>
      <c r="AJ1564" t="s">
        <v>32</v>
      </c>
      <c r="AK1564" t="str">
        <f t="shared" si="349"/>
        <v/>
      </c>
      <c r="AL1564">
        <v>12</v>
      </c>
      <c r="AM1564">
        <v>0</v>
      </c>
      <c r="AN1564">
        <v>12</v>
      </c>
      <c r="AO1564" t="s">
        <v>32</v>
      </c>
      <c r="AP1564">
        <v>1</v>
      </c>
    </row>
    <row r="1565" spans="1:42" x14ac:dyDescent="0.25">
      <c r="A1565">
        <v>201609</v>
      </c>
      <c r="B1565" t="str">
        <f t="shared" si="336"/>
        <v>2016-II</v>
      </c>
      <c r="C1565" t="s">
        <v>1622</v>
      </c>
      <c r="D1565" t="s">
        <v>1622</v>
      </c>
      <c r="E1565">
        <v>30150986</v>
      </c>
      <c r="F1565" t="s">
        <v>29</v>
      </c>
      <c r="G1565">
        <v>1</v>
      </c>
      <c r="H1565">
        <v>0</v>
      </c>
      <c r="I1565">
        <v>0</v>
      </c>
      <c r="J1565">
        <f t="shared" si="337"/>
        <v>0</v>
      </c>
      <c r="K1565" t="str">
        <f t="shared" si="338"/>
        <v>Modelamiento</v>
      </c>
      <c r="L1565">
        <f t="shared" si="339"/>
        <v>0</v>
      </c>
      <c r="M1565">
        <v>23</v>
      </c>
      <c r="N1565" t="str">
        <f t="shared" si="340"/>
        <v>&lt;=25</v>
      </c>
      <c r="O1565" t="s">
        <v>56</v>
      </c>
      <c r="P1565" t="s">
        <v>31</v>
      </c>
      <c r="Q1565">
        <v>49272</v>
      </c>
      <c r="R1565">
        <v>1650</v>
      </c>
      <c r="S1565" t="str">
        <f t="shared" si="341"/>
        <v>&lt;=2000</v>
      </c>
      <c r="T1565">
        <v>1671.82</v>
      </c>
      <c r="U1565" t="str">
        <f t="shared" si="342"/>
        <v>&gt;1500</v>
      </c>
      <c r="V1565" t="s">
        <v>597</v>
      </c>
      <c r="W1565">
        <v>48932</v>
      </c>
      <c r="X1565" s="12">
        <f t="shared" si="343"/>
        <v>3.3720264857353063E-2</v>
      </c>
      <c r="Y1565" t="str">
        <f t="shared" si="344"/>
        <v>&lt;=0.04</v>
      </c>
      <c r="Z1565" t="s">
        <v>32</v>
      </c>
      <c r="AA1565">
        <v>4</v>
      </c>
      <c r="AB1565">
        <v>828.17</v>
      </c>
      <c r="AC1565" t="str">
        <f t="shared" si="345"/>
        <v>&lt;=1000</v>
      </c>
      <c r="AD1565">
        <v>534</v>
      </c>
      <c r="AE1565" t="str">
        <f t="shared" si="346"/>
        <v>&gt;120</v>
      </c>
      <c r="AF1565">
        <v>828.17</v>
      </c>
      <c r="AG1565" t="str">
        <f t="shared" si="347"/>
        <v>&lt;=1000</v>
      </c>
      <c r="AH1565" t="s">
        <v>32</v>
      </c>
      <c r="AI1565" t="str">
        <f t="shared" si="348"/>
        <v/>
      </c>
      <c r="AJ1565" t="s">
        <v>32</v>
      </c>
      <c r="AK1565" t="str">
        <f t="shared" si="349"/>
        <v/>
      </c>
      <c r="AL1565">
        <v>12</v>
      </c>
      <c r="AM1565">
        <v>0</v>
      </c>
      <c r="AN1565">
        <v>12</v>
      </c>
      <c r="AO1565" t="s">
        <v>32</v>
      </c>
      <c r="AP1565">
        <v>1</v>
      </c>
    </row>
    <row r="1566" spans="1:42" x14ac:dyDescent="0.25">
      <c r="A1566">
        <v>201609</v>
      </c>
      <c r="B1566" t="str">
        <f t="shared" si="336"/>
        <v>2016-II</v>
      </c>
      <c r="C1566" t="s">
        <v>1623</v>
      </c>
      <c r="D1566" t="s">
        <v>1623</v>
      </c>
      <c r="E1566">
        <v>30154648</v>
      </c>
      <c r="F1566" t="s">
        <v>29</v>
      </c>
      <c r="G1566">
        <v>0</v>
      </c>
      <c r="H1566">
        <v>0</v>
      </c>
      <c r="I1566">
        <v>0</v>
      </c>
      <c r="J1566">
        <f t="shared" si="337"/>
        <v>0</v>
      </c>
      <c r="K1566" t="str">
        <f t="shared" si="338"/>
        <v>Modelamiento</v>
      </c>
      <c r="L1566">
        <f t="shared" si="339"/>
        <v>0</v>
      </c>
      <c r="M1566">
        <v>39</v>
      </c>
      <c r="N1566" t="str">
        <f t="shared" si="340"/>
        <v>&lt;=40</v>
      </c>
      <c r="O1566" t="s">
        <v>56</v>
      </c>
      <c r="P1566" t="s">
        <v>39</v>
      </c>
      <c r="Q1566">
        <v>49680</v>
      </c>
      <c r="R1566">
        <v>2970</v>
      </c>
      <c r="S1566" t="str">
        <f t="shared" si="341"/>
        <v>&gt;2500</v>
      </c>
      <c r="T1566">
        <v>1684.61</v>
      </c>
      <c r="U1566" t="str">
        <f t="shared" si="342"/>
        <v>&gt;1500</v>
      </c>
      <c r="V1566" t="s">
        <v>597</v>
      </c>
      <c r="W1566">
        <v>50660</v>
      </c>
      <c r="X1566" s="12">
        <f t="shared" si="343"/>
        <v>5.8626135017765493E-2</v>
      </c>
      <c r="Y1566" t="str">
        <f t="shared" si="344"/>
        <v>&lt;=0.06</v>
      </c>
      <c r="Z1566" t="s">
        <v>32</v>
      </c>
      <c r="AA1566">
        <v>9</v>
      </c>
      <c r="AB1566" t="s">
        <v>32</v>
      </c>
      <c r="AC1566" t="str">
        <f t="shared" si="345"/>
        <v/>
      </c>
      <c r="AD1566" t="s">
        <v>32</v>
      </c>
      <c r="AE1566" t="str">
        <f t="shared" si="346"/>
        <v/>
      </c>
      <c r="AF1566" t="s">
        <v>32</v>
      </c>
      <c r="AG1566" t="str">
        <f t="shared" si="347"/>
        <v/>
      </c>
      <c r="AH1566" t="s">
        <v>32</v>
      </c>
      <c r="AI1566" t="str">
        <f t="shared" si="348"/>
        <v/>
      </c>
      <c r="AJ1566" t="s">
        <v>32</v>
      </c>
      <c r="AK1566" t="str">
        <f t="shared" si="349"/>
        <v/>
      </c>
      <c r="AL1566">
        <v>0</v>
      </c>
      <c r="AM1566">
        <v>0</v>
      </c>
      <c r="AN1566">
        <v>0</v>
      </c>
      <c r="AO1566" t="s">
        <v>32</v>
      </c>
      <c r="AP1566" t="s">
        <v>32</v>
      </c>
    </row>
    <row r="1567" spans="1:42" x14ac:dyDescent="0.25">
      <c r="A1567">
        <v>201609</v>
      </c>
      <c r="B1567" t="str">
        <f t="shared" si="336"/>
        <v>2016-II</v>
      </c>
      <c r="C1567" t="s">
        <v>1624</v>
      </c>
      <c r="D1567" t="s">
        <v>1624</v>
      </c>
      <c r="E1567">
        <v>30153268</v>
      </c>
      <c r="F1567" t="s">
        <v>29</v>
      </c>
      <c r="G1567">
        <v>0</v>
      </c>
      <c r="H1567">
        <v>0</v>
      </c>
      <c r="I1567">
        <v>0</v>
      </c>
      <c r="J1567">
        <f t="shared" si="337"/>
        <v>0</v>
      </c>
      <c r="K1567" t="str">
        <f t="shared" si="338"/>
        <v>Modelamiento</v>
      </c>
      <c r="L1567">
        <f t="shared" si="339"/>
        <v>0</v>
      </c>
      <c r="M1567">
        <v>34</v>
      </c>
      <c r="N1567" t="str">
        <f t="shared" si="340"/>
        <v>&lt;=35</v>
      </c>
      <c r="O1567" t="s">
        <v>56</v>
      </c>
      <c r="P1567" t="s">
        <v>39</v>
      </c>
      <c r="Q1567">
        <v>49122</v>
      </c>
      <c r="R1567">
        <v>1800</v>
      </c>
      <c r="S1567" t="str">
        <f t="shared" si="341"/>
        <v>&lt;=2000</v>
      </c>
      <c r="T1567">
        <v>1667.76</v>
      </c>
      <c r="U1567" t="str">
        <f t="shared" si="342"/>
        <v>&gt;1500</v>
      </c>
      <c r="V1567" t="s">
        <v>597</v>
      </c>
      <c r="W1567">
        <v>48932</v>
      </c>
      <c r="X1567" s="12">
        <f t="shared" si="343"/>
        <v>3.6785743480748798E-2</v>
      </c>
      <c r="Y1567" t="str">
        <f t="shared" si="344"/>
        <v>&lt;=0.04</v>
      </c>
      <c r="Z1567" t="s">
        <v>32</v>
      </c>
      <c r="AA1567">
        <v>0</v>
      </c>
      <c r="AB1567">
        <v>1005.87</v>
      </c>
      <c r="AC1567" t="str">
        <f t="shared" si="345"/>
        <v>&lt;=2000</v>
      </c>
      <c r="AD1567">
        <v>0</v>
      </c>
      <c r="AE1567" t="str">
        <f t="shared" si="346"/>
        <v>=0</v>
      </c>
      <c r="AF1567">
        <v>0</v>
      </c>
      <c r="AG1567" t="str">
        <f t="shared" si="347"/>
        <v>&lt;=500</v>
      </c>
      <c r="AH1567" t="s">
        <v>32</v>
      </c>
      <c r="AI1567" t="str">
        <f t="shared" si="348"/>
        <v/>
      </c>
      <c r="AJ1567" t="s">
        <v>32</v>
      </c>
      <c r="AK1567" t="str">
        <f t="shared" si="349"/>
        <v/>
      </c>
      <c r="AL1567">
        <v>4</v>
      </c>
      <c r="AM1567">
        <v>4</v>
      </c>
      <c r="AN1567">
        <v>0</v>
      </c>
      <c r="AO1567">
        <v>1</v>
      </c>
      <c r="AP1567" t="s">
        <v>32</v>
      </c>
    </row>
    <row r="1568" spans="1:42" x14ac:dyDescent="0.25">
      <c r="A1568">
        <v>201609</v>
      </c>
      <c r="B1568" t="str">
        <f t="shared" si="336"/>
        <v>2016-II</v>
      </c>
      <c r="C1568" t="s">
        <v>1625</v>
      </c>
      <c r="D1568" t="s">
        <v>1625</v>
      </c>
      <c r="E1568">
        <v>30156158</v>
      </c>
      <c r="F1568" t="s">
        <v>29</v>
      </c>
      <c r="G1568">
        <v>1</v>
      </c>
      <c r="H1568">
        <v>0</v>
      </c>
      <c r="I1568">
        <v>0</v>
      </c>
      <c r="J1568">
        <f t="shared" si="337"/>
        <v>0</v>
      </c>
      <c r="K1568" t="str">
        <f t="shared" si="338"/>
        <v>Modelamiento</v>
      </c>
      <c r="L1568">
        <f t="shared" si="339"/>
        <v>0</v>
      </c>
      <c r="M1568">
        <v>57</v>
      </c>
      <c r="N1568" t="str">
        <f t="shared" si="340"/>
        <v>&lt;=60</v>
      </c>
      <c r="O1568" t="s">
        <v>56</v>
      </c>
      <c r="P1568" t="s">
        <v>35</v>
      </c>
      <c r="Q1568">
        <v>44163</v>
      </c>
      <c r="R1568">
        <v>1650</v>
      </c>
      <c r="S1568" t="str">
        <f t="shared" si="341"/>
        <v>&lt;=2000</v>
      </c>
      <c r="T1568">
        <v>1497.54</v>
      </c>
      <c r="U1568" t="str">
        <f t="shared" si="342"/>
        <v>&lt;=1500</v>
      </c>
      <c r="V1568" t="s">
        <v>587</v>
      </c>
      <c r="W1568">
        <v>43823</v>
      </c>
      <c r="X1568" s="12">
        <f t="shared" si="343"/>
        <v>3.7651461561280609E-2</v>
      </c>
      <c r="Y1568" t="str">
        <f t="shared" si="344"/>
        <v>&lt;=0.04</v>
      </c>
      <c r="Z1568" t="s">
        <v>32</v>
      </c>
      <c r="AA1568">
        <v>4</v>
      </c>
      <c r="AB1568">
        <v>349.16</v>
      </c>
      <c r="AC1568" t="str">
        <f t="shared" si="345"/>
        <v>&lt;=500</v>
      </c>
      <c r="AD1568">
        <v>2247</v>
      </c>
      <c r="AE1568" t="str">
        <f t="shared" si="346"/>
        <v>&gt;120</v>
      </c>
      <c r="AF1568">
        <v>349.16</v>
      </c>
      <c r="AG1568" t="str">
        <f t="shared" si="347"/>
        <v>&lt;=500</v>
      </c>
      <c r="AH1568" t="s">
        <v>32</v>
      </c>
      <c r="AI1568" t="str">
        <f t="shared" si="348"/>
        <v/>
      </c>
      <c r="AJ1568" t="s">
        <v>32</v>
      </c>
      <c r="AK1568" t="str">
        <f t="shared" si="349"/>
        <v/>
      </c>
      <c r="AL1568">
        <v>12</v>
      </c>
      <c r="AM1568">
        <v>0</v>
      </c>
      <c r="AN1568">
        <v>12</v>
      </c>
      <c r="AO1568" t="s">
        <v>32</v>
      </c>
      <c r="AP1568">
        <v>1</v>
      </c>
    </row>
    <row r="1569" spans="1:42" x14ac:dyDescent="0.25">
      <c r="A1569">
        <v>201609</v>
      </c>
      <c r="B1569" t="str">
        <f t="shared" si="336"/>
        <v>2016-II</v>
      </c>
      <c r="C1569" t="s">
        <v>1626</v>
      </c>
      <c r="D1569" t="s">
        <v>1626</v>
      </c>
      <c r="E1569">
        <v>30151305</v>
      </c>
      <c r="F1569" t="s">
        <v>29</v>
      </c>
      <c r="G1569">
        <v>0</v>
      </c>
      <c r="H1569">
        <v>0</v>
      </c>
      <c r="I1569">
        <v>0</v>
      </c>
      <c r="J1569">
        <f t="shared" si="337"/>
        <v>0</v>
      </c>
      <c r="K1569" t="str">
        <f t="shared" si="338"/>
        <v>Modelamiento</v>
      </c>
      <c r="L1569">
        <f t="shared" si="339"/>
        <v>0</v>
      </c>
      <c r="M1569">
        <v>45</v>
      </c>
      <c r="N1569" t="str">
        <f t="shared" si="340"/>
        <v>&lt;=45</v>
      </c>
      <c r="O1569" t="s">
        <v>56</v>
      </c>
      <c r="P1569" t="s">
        <v>35</v>
      </c>
      <c r="Q1569">
        <v>49850</v>
      </c>
      <c r="R1569">
        <v>2800</v>
      </c>
      <c r="S1569" t="str">
        <f t="shared" si="341"/>
        <v>&gt;2500</v>
      </c>
      <c r="T1569">
        <v>1690.38</v>
      </c>
      <c r="U1569" t="str">
        <f t="shared" si="342"/>
        <v>&gt;1500</v>
      </c>
      <c r="V1569" t="s">
        <v>597</v>
      </c>
      <c r="W1569">
        <v>50660</v>
      </c>
      <c r="X1569" s="12">
        <f t="shared" si="343"/>
        <v>5.5270430319778921E-2</v>
      </c>
      <c r="Y1569" t="str">
        <f t="shared" si="344"/>
        <v>&lt;=0.06</v>
      </c>
      <c r="Z1569" t="s">
        <v>32</v>
      </c>
      <c r="AA1569">
        <v>0</v>
      </c>
      <c r="AB1569">
        <v>20001</v>
      </c>
      <c r="AC1569" t="str">
        <f t="shared" si="345"/>
        <v>&gt;5000</v>
      </c>
      <c r="AD1569">
        <v>0</v>
      </c>
      <c r="AE1569" t="str">
        <f t="shared" si="346"/>
        <v>=0</v>
      </c>
      <c r="AF1569">
        <v>0</v>
      </c>
      <c r="AG1569" t="str">
        <f t="shared" si="347"/>
        <v>&lt;=500</v>
      </c>
      <c r="AH1569">
        <v>32605</v>
      </c>
      <c r="AI1569" t="str">
        <f t="shared" si="348"/>
        <v>&gt;5000</v>
      </c>
      <c r="AJ1569">
        <v>0.61339999999999995</v>
      </c>
      <c r="AK1569" t="str">
        <f t="shared" si="349"/>
        <v>&lt;=0.7</v>
      </c>
      <c r="AL1569">
        <v>4</v>
      </c>
      <c r="AM1569">
        <v>4</v>
      </c>
      <c r="AN1569">
        <v>0</v>
      </c>
      <c r="AO1569">
        <v>1</v>
      </c>
      <c r="AP1569" t="s">
        <v>32</v>
      </c>
    </row>
    <row r="1570" spans="1:42" x14ac:dyDescent="0.25">
      <c r="A1570">
        <v>201609</v>
      </c>
      <c r="B1570" t="str">
        <f t="shared" si="336"/>
        <v>2016-II</v>
      </c>
      <c r="C1570" t="s">
        <v>1627</v>
      </c>
      <c r="D1570" t="s">
        <v>1627</v>
      </c>
      <c r="E1570">
        <v>30150942</v>
      </c>
      <c r="F1570" t="s">
        <v>29</v>
      </c>
      <c r="G1570">
        <v>0</v>
      </c>
      <c r="H1570">
        <v>0</v>
      </c>
      <c r="I1570">
        <v>0</v>
      </c>
      <c r="J1570">
        <f t="shared" si="337"/>
        <v>0</v>
      </c>
      <c r="K1570" t="str">
        <f t="shared" si="338"/>
        <v>Modelamiento</v>
      </c>
      <c r="L1570">
        <f t="shared" si="339"/>
        <v>0</v>
      </c>
      <c r="M1570">
        <v>34</v>
      </c>
      <c r="N1570" t="str">
        <f t="shared" si="340"/>
        <v>&lt;=35</v>
      </c>
      <c r="O1570" t="s">
        <v>56</v>
      </c>
      <c r="P1570" t="s">
        <v>35</v>
      </c>
      <c r="Q1570">
        <v>46542</v>
      </c>
      <c r="R1570">
        <v>1500</v>
      </c>
      <c r="S1570" t="str">
        <f t="shared" si="341"/>
        <v>&lt;=1500</v>
      </c>
      <c r="T1570">
        <v>1578.21</v>
      </c>
      <c r="U1570" t="str">
        <f t="shared" si="342"/>
        <v>&gt;1500</v>
      </c>
      <c r="V1570" t="s">
        <v>589</v>
      </c>
      <c r="W1570">
        <v>46052</v>
      </c>
      <c r="X1570" s="12">
        <f t="shared" si="343"/>
        <v>3.2571875271432293E-2</v>
      </c>
      <c r="Y1570" t="str">
        <f t="shared" si="344"/>
        <v>&lt;=0.04</v>
      </c>
      <c r="Z1570" t="s">
        <v>32</v>
      </c>
      <c r="AA1570">
        <v>4</v>
      </c>
      <c r="AB1570">
        <v>223.7</v>
      </c>
      <c r="AC1570" t="str">
        <f t="shared" si="345"/>
        <v>&lt;=500</v>
      </c>
      <c r="AD1570">
        <v>2740</v>
      </c>
      <c r="AE1570" t="str">
        <f t="shared" si="346"/>
        <v>&gt;120</v>
      </c>
      <c r="AF1570">
        <v>223.7</v>
      </c>
      <c r="AG1570" t="str">
        <f t="shared" si="347"/>
        <v>&lt;=500</v>
      </c>
      <c r="AH1570" t="s">
        <v>32</v>
      </c>
      <c r="AI1570" t="str">
        <f t="shared" si="348"/>
        <v/>
      </c>
      <c r="AJ1570" t="s">
        <v>32</v>
      </c>
      <c r="AK1570" t="str">
        <f t="shared" si="349"/>
        <v/>
      </c>
      <c r="AL1570">
        <v>12</v>
      </c>
      <c r="AM1570">
        <v>0</v>
      </c>
      <c r="AN1570">
        <v>12</v>
      </c>
      <c r="AO1570" t="s">
        <v>32</v>
      </c>
      <c r="AP1570">
        <v>1</v>
      </c>
    </row>
    <row r="1571" spans="1:42" x14ac:dyDescent="0.25">
      <c r="A1571">
        <v>201609</v>
      </c>
      <c r="B1571" t="str">
        <f t="shared" si="336"/>
        <v>2016-II</v>
      </c>
      <c r="C1571" t="s">
        <v>1628</v>
      </c>
      <c r="D1571" t="s">
        <v>1628</v>
      </c>
      <c r="E1571">
        <v>30151665</v>
      </c>
      <c r="F1571" t="s">
        <v>29</v>
      </c>
      <c r="G1571">
        <v>0</v>
      </c>
      <c r="H1571">
        <v>0</v>
      </c>
      <c r="I1571">
        <v>0</v>
      </c>
      <c r="J1571">
        <f t="shared" si="337"/>
        <v>0</v>
      </c>
      <c r="K1571" t="str">
        <f t="shared" si="338"/>
        <v>Modelamiento</v>
      </c>
      <c r="L1571">
        <f t="shared" si="339"/>
        <v>0</v>
      </c>
      <c r="M1571">
        <v>42</v>
      </c>
      <c r="N1571" t="str">
        <f t="shared" si="340"/>
        <v>&lt;=45</v>
      </c>
      <c r="O1571" t="s">
        <v>72</v>
      </c>
      <c r="P1571" t="s">
        <v>31</v>
      </c>
      <c r="Q1571">
        <v>49674</v>
      </c>
      <c r="R1571">
        <v>2400</v>
      </c>
      <c r="S1571" t="str">
        <f t="shared" si="341"/>
        <v>&lt;=2500</v>
      </c>
      <c r="T1571">
        <v>1684.41</v>
      </c>
      <c r="U1571" t="str">
        <f t="shared" si="342"/>
        <v>&gt;1500</v>
      </c>
      <c r="V1571" t="s">
        <v>587</v>
      </c>
      <c r="W1571">
        <v>50084</v>
      </c>
      <c r="X1571" s="12">
        <f t="shared" si="343"/>
        <v>4.791949524798339E-2</v>
      </c>
      <c r="Y1571" t="str">
        <f t="shared" si="344"/>
        <v>&lt;=0.05</v>
      </c>
      <c r="Z1571" t="s">
        <v>32</v>
      </c>
      <c r="AA1571">
        <v>4</v>
      </c>
      <c r="AB1571">
        <v>496.27</v>
      </c>
      <c r="AC1571" t="str">
        <f t="shared" si="345"/>
        <v>&lt;=500</v>
      </c>
      <c r="AD1571">
        <v>2176</v>
      </c>
      <c r="AE1571" t="str">
        <f t="shared" si="346"/>
        <v>&gt;120</v>
      </c>
      <c r="AF1571">
        <v>496.27</v>
      </c>
      <c r="AG1571" t="str">
        <f t="shared" si="347"/>
        <v>&lt;=500</v>
      </c>
      <c r="AH1571" t="s">
        <v>32</v>
      </c>
      <c r="AI1571" t="str">
        <f t="shared" si="348"/>
        <v/>
      </c>
      <c r="AJ1571" t="s">
        <v>32</v>
      </c>
      <c r="AK1571" t="str">
        <f t="shared" si="349"/>
        <v/>
      </c>
      <c r="AL1571">
        <v>12</v>
      </c>
      <c r="AM1571">
        <v>0</v>
      </c>
      <c r="AN1571">
        <v>12</v>
      </c>
      <c r="AO1571" t="s">
        <v>32</v>
      </c>
      <c r="AP1571">
        <v>1</v>
      </c>
    </row>
    <row r="1572" spans="1:42" x14ac:dyDescent="0.25">
      <c r="A1572">
        <v>201609</v>
      </c>
      <c r="B1572" t="str">
        <f t="shared" si="336"/>
        <v>2016-II</v>
      </c>
      <c r="C1572" t="s">
        <v>1629</v>
      </c>
      <c r="D1572" t="s">
        <v>1629</v>
      </c>
      <c r="E1572">
        <v>30153324</v>
      </c>
      <c r="F1572" t="s">
        <v>29</v>
      </c>
      <c r="G1572">
        <v>0</v>
      </c>
      <c r="H1572">
        <v>0</v>
      </c>
      <c r="I1572">
        <v>0</v>
      </c>
      <c r="J1572">
        <f t="shared" si="337"/>
        <v>0</v>
      </c>
      <c r="K1572" t="str">
        <f t="shared" si="338"/>
        <v>Modelamiento</v>
      </c>
      <c r="L1572">
        <f t="shared" si="339"/>
        <v>0</v>
      </c>
      <c r="M1572">
        <v>47</v>
      </c>
      <c r="N1572" t="str">
        <f t="shared" si="340"/>
        <v>&lt;=50</v>
      </c>
      <c r="O1572" t="s">
        <v>56</v>
      </c>
      <c r="P1572" t="s">
        <v>39</v>
      </c>
      <c r="Q1572">
        <v>39743</v>
      </c>
      <c r="R1572">
        <v>1099</v>
      </c>
      <c r="S1572" t="str">
        <f t="shared" si="341"/>
        <v>&lt;=1500</v>
      </c>
      <c r="T1572">
        <v>1153.43</v>
      </c>
      <c r="U1572" t="str">
        <f t="shared" si="342"/>
        <v>&lt;=1200</v>
      </c>
      <c r="V1572" t="s">
        <v>585</v>
      </c>
      <c r="W1572">
        <v>38852</v>
      </c>
      <c r="X1572" s="12">
        <f t="shared" si="343"/>
        <v>2.8286832080716567E-2</v>
      </c>
      <c r="Y1572" t="str">
        <f t="shared" si="344"/>
        <v>&lt;=0.03</v>
      </c>
      <c r="Z1572" t="s">
        <v>32</v>
      </c>
      <c r="AA1572">
        <v>9</v>
      </c>
      <c r="AB1572" t="s">
        <v>32</v>
      </c>
      <c r="AC1572" t="str">
        <f t="shared" si="345"/>
        <v/>
      </c>
      <c r="AD1572" t="s">
        <v>32</v>
      </c>
      <c r="AE1572" t="str">
        <f t="shared" si="346"/>
        <v/>
      </c>
      <c r="AF1572" t="s">
        <v>32</v>
      </c>
      <c r="AG1572" t="str">
        <f t="shared" si="347"/>
        <v/>
      </c>
      <c r="AH1572" t="s">
        <v>32</v>
      </c>
      <c r="AI1572" t="str">
        <f t="shared" si="348"/>
        <v/>
      </c>
      <c r="AJ1572" t="s">
        <v>32</v>
      </c>
      <c r="AK1572" t="str">
        <f t="shared" si="349"/>
        <v/>
      </c>
      <c r="AL1572">
        <v>0</v>
      </c>
      <c r="AM1572">
        <v>0</v>
      </c>
      <c r="AN1572">
        <v>0</v>
      </c>
      <c r="AO1572" t="s">
        <v>32</v>
      </c>
      <c r="AP1572" t="s">
        <v>32</v>
      </c>
    </row>
    <row r="1573" spans="1:42" x14ac:dyDescent="0.25">
      <c r="A1573">
        <v>201609</v>
      </c>
      <c r="B1573" t="str">
        <f t="shared" si="336"/>
        <v>2016-II</v>
      </c>
      <c r="C1573" t="s">
        <v>1630</v>
      </c>
      <c r="D1573" t="s">
        <v>1630</v>
      </c>
      <c r="E1573">
        <v>30156462</v>
      </c>
      <c r="F1573" t="s">
        <v>29</v>
      </c>
      <c r="G1573">
        <v>0</v>
      </c>
      <c r="H1573">
        <v>0</v>
      </c>
      <c r="I1573">
        <v>0</v>
      </c>
      <c r="J1573">
        <f t="shared" si="337"/>
        <v>0</v>
      </c>
      <c r="K1573" t="str">
        <f t="shared" si="338"/>
        <v>Modelamiento</v>
      </c>
      <c r="L1573">
        <f t="shared" si="339"/>
        <v>0</v>
      </c>
      <c r="M1573">
        <v>35</v>
      </c>
      <c r="N1573" t="str">
        <f t="shared" si="340"/>
        <v>&lt;=35</v>
      </c>
      <c r="O1573" t="s">
        <v>56</v>
      </c>
      <c r="P1573" t="s">
        <v>31</v>
      </c>
      <c r="Q1573">
        <v>44313</v>
      </c>
      <c r="R1573">
        <v>1500</v>
      </c>
      <c r="S1573" t="str">
        <f t="shared" si="341"/>
        <v>&lt;=1500</v>
      </c>
      <c r="T1573">
        <v>1504.49</v>
      </c>
      <c r="U1573" t="str">
        <f t="shared" si="342"/>
        <v>&gt;1500</v>
      </c>
      <c r="V1573" t="s">
        <v>587</v>
      </c>
      <c r="W1573">
        <v>43823</v>
      </c>
      <c r="X1573" s="12">
        <f t="shared" si="343"/>
        <v>3.4228601419346007E-2</v>
      </c>
      <c r="Y1573" t="str">
        <f t="shared" si="344"/>
        <v>&lt;=0.04</v>
      </c>
      <c r="Z1573" t="s">
        <v>32</v>
      </c>
      <c r="AA1573">
        <v>0</v>
      </c>
      <c r="AB1573">
        <v>3120</v>
      </c>
      <c r="AC1573" t="str">
        <f t="shared" si="345"/>
        <v>&lt;=4000</v>
      </c>
      <c r="AD1573">
        <v>0</v>
      </c>
      <c r="AE1573" t="str">
        <f t="shared" si="346"/>
        <v>=0</v>
      </c>
      <c r="AF1573">
        <v>0</v>
      </c>
      <c r="AG1573" t="str">
        <f t="shared" si="347"/>
        <v>&lt;=500</v>
      </c>
      <c r="AH1573" t="s">
        <v>32</v>
      </c>
      <c r="AI1573" t="str">
        <f t="shared" si="348"/>
        <v/>
      </c>
      <c r="AJ1573" t="s">
        <v>32</v>
      </c>
      <c r="AK1573" t="str">
        <f t="shared" si="349"/>
        <v/>
      </c>
      <c r="AL1573">
        <v>4</v>
      </c>
      <c r="AM1573">
        <v>4</v>
      </c>
      <c r="AN1573">
        <v>0</v>
      </c>
      <c r="AO1573">
        <v>1</v>
      </c>
      <c r="AP1573" t="s">
        <v>32</v>
      </c>
    </row>
    <row r="1574" spans="1:42" x14ac:dyDescent="0.25">
      <c r="A1574">
        <v>201609</v>
      </c>
      <c r="B1574" t="str">
        <f t="shared" si="336"/>
        <v>2016-II</v>
      </c>
      <c r="C1574" t="s">
        <v>1631</v>
      </c>
      <c r="D1574" t="s">
        <v>1631</v>
      </c>
      <c r="E1574">
        <v>30155896</v>
      </c>
      <c r="F1574" t="s">
        <v>29</v>
      </c>
      <c r="G1574">
        <v>1</v>
      </c>
      <c r="H1574">
        <v>0</v>
      </c>
      <c r="I1574">
        <v>0</v>
      </c>
      <c r="J1574">
        <f t="shared" si="337"/>
        <v>0</v>
      </c>
      <c r="K1574" t="str">
        <f t="shared" si="338"/>
        <v>Modelamiento</v>
      </c>
      <c r="L1574">
        <f t="shared" si="339"/>
        <v>0</v>
      </c>
      <c r="M1574">
        <v>43</v>
      </c>
      <c r="N1574" t="str">
        <f t="shared" si="340"/>
        <v>&lt;=45</v>
      </c>
      <c r="O1574" t="s">
        <v>56</v>
      </c>
      <c r="P1574" t="s">
        <v>35</v>
      </c>
      <c r="Q1574">
        <v>49422</v>
      </c>
      <c r="R1574">
        <v>1500</v>
      </c>
      <c r="S1574" t="str">
        <f t="shared" si="341"/>
        <v>&lt;=1500</v>
      </c>
      <c r="T1574">
        <v>1677.94</v>
      </c>
      <c r="U1574" t="str">
        <f t="shared" si="342"/>
        <v>&gt;1500</v>
      </c>
      <c r="V1574" t="s">
        <v>597</v>
      </c>
      <c r="W1574">
        <v>48932</v>
      </c>
      <c r="X1574" s="12">
        <f t="shared" si="343"/>
        <v>3.0654786233957329E-2</v>
      </c>
      <c r="Y1574" t="str">
        <f t="shared" si="344"/>
        <v>&lt;=0.04</v>
      </c>
      <c r="Z1574" t="s">
        <v>32</v>
      </c>
      <c r="AA1574">
        <v>4</v>
      </c>
      <c r="AB1574">
        <v>600.49</v>
      </c>
      <c r="AC1574" t="str">
        <f t="shared" si="345"/>
        <v>&lt;=1000</v>
      </c>
      <c r="AD1574">
        <v>1573</v>
      </c>
      <c r="AE1574" t="str">
        <f t="shared" si="346"/>
        <v>&gt;120</v>
      </c>
      <c r="AF1574">
        <v>600.49</v>
      </c>
      <c r="AG1574" t="str">
        <f t="shared" si="347"/>
        <v>&lt;=1000</v>
      </c>
      <c r="AH1574" t="s">
        <v>32</v>
      </c>
      <c r="AI1574" t="str">
        <f t="shared" si="348"/>
        <v/>
      </c>
      <c r="AJ1574" t="s">
        <v>32</v>
      </c>
      <c r="AK1574" t="str">
        <f t="shared" si="349"/>
        <v/>
      </c>
      <c r="AL1574">
        <v>11</v>
      </c>
      <c r="AM1574">
        <v>0</v>
      </c>
      <c r="AN1574">
        <v>11</v>
      </c>
      <c r="AO1574" t="s">
        <v>32</v>
      </c>
      <c r="AP1574">
        <v>2</v>
      </c>
    </row>
    <row r="1575" spans="1:42" x14ac:dyDescent="0.25">
      <c r="A1575">
        <v>201609</v>
      </c>
      <c r="B1575" t="str">
        <f t="shared" si="336"/>
        <v>2016-II</v>
      </c>
      <c r="C1575" t="s">
        <v>1632</v>
      </c>
      <c r="D1575" t="s">
        <v>1632</v>
      </c>
      <c r="E1575">
        <v>30155952</v>
      </c>
      <c r="F1575" t="s">
        <v>29</v>
      </c>
      <c r="G1575">
        <v>0</v>
      </c>
      <c r="H1575">
        <v>0</v>
      </c>
      <c r="I1575">
        <v>0</v>
      </c>
      <c r="J1575">
        <f t="shared" si="337"/>
        <v>0</v>
      </c>
      <c r="K1575" t="str">
        <f t="shared" si="338"/>
        <v>Modelamiento</v>
      </c>
      <c r="L1575">
        <f t="shared" si="339"/>
        <v>0</v>
      </c>
      <c r="M1575">
        <v>35</v>
      </c>
      <c r="N1575" t="str">
        <f t="shared" si="340"/>
        <v>&lt;=35</v>
      </c>
      <c r="O1575" t="s">
        <v>56</v>
      </c>
      <c r="P1575" t="s">
        <v>31</v>
      </c>
      <c r="Q1575">
        <v>34885</v>
      </c>
      <c r="R1575">
        <v>1100</v>
      </c>
      <c r="S1575" t="str">
        <f t="shared" si="341"/>
        <v>&lt;=1500</v>
      </c>
      <c r="T1575">
        <v>1012.03</v>
      </c>
      <c r="U1575" t="str">
        <f t="shared" si="342"/>
        <v>&lt;=1100</v>
      </c>
      <c r="V1575" t="s">
        <v>585</v>
      </c>
      <c r="W1575">
        <v>33995</v>
      </c>
      <c r="X1575" s="12">
        <f t="shared" si="343"/>
        <v>3.2357699661714957E-2</v>
      </c>
      <c r="Y1575" t="str">
        <f t="shared" si="344"/>
        <v>&lt;=0.04</v>
      </c>
      <c r="Z1575" t="s">
        <v>32</v>
      </c>
      <c r="AA1575">
        <v>4</v>
      </c>
      <c r="AB1575">
        <v>2480.3200000000002</v>
      </c>
      <c r="AC1575" t="str">
        <f t="shared" si="345"/>
        <v>&lt;=3000</v>
      </c>
      <c r="AD1575">
        <v>589</v>
      </c>
      <c r="AE1575" t="str">
        <f t="shared" si="346"/>
        <v>&gt;120</v>
      </c>
      <c r="AF1575">
        <v>2480.3200000000002</v>
      </c>
      <c r="AG1575" t="str">
        <f t="shared" si="347"/>
        <v>&lt;=3000</v>
      </c>
      <c r="AH1575" t="s">
        <v>32</v>
      </c>
      <c r="AI1575" t="str">
        <f t="shared" si="348"/>
        <v/>
      </c>
      <c r="AJ1575" t="s">
        <v>32</v>
      </c>
      <c r="AK1575" t="str">
        <f t="shared" si="349"/>
        <v/>
      </c>
      <c r="AL1575">
        <v>12</v>
      </c>
      <c r="AM1575">
        <v>0</v>
      </c>
      <c r="AN1575">
        <v>12</v>
      </c>
      <c r="AO1575" t="s">
        <v>32</v>
      </c>
      <c r="AP1575">
        <v>1</v>
      </c>
    </row>
    <row r="1576" spans="1:42" x14ac:dyDescent="0.25">
      <c r="A1576">
        <v>201609</v>
      </c>
      <c r="B1576" t="str">
        <f t="shared" si="336"/>
        <v>2016-II</v>
      </c>
      <c r="C1576" t="s">
        <v>1633</v>
      </c>
      <c r="D1576" t="s">
        <v>1633</v>
      </c>
      <c r="E1576">
        <v>30152540</v>
      </c>
      <c r="F1576" t="s">
        <v>29</v>
      </c>
      <c r="G1576">
        <v>1</v>
      </c>
      <c r="H1576">
        <v>0</v>
      </c>
      <c r="I1576">
        <v>0</v>
      </c>
      <c r="J1576">
        <f t="shared" si="337"/>
        <v>0</v>
      </c>
      <c r="K1576" t="str">
        <f t="shared" si="338"/>
        <v>Modelamiento</v>
      </c>
      <c r="L1576">
        <f t="shared" si="339"/>
        <v>0</v>
      </c>
      <c r="M1576">
        <v>33</v>
      </c>
      <c r="N1576" t="str">
        <f t="shared" si="340"/>
        <v>&lt;=35</v>
      </c>
      <c r="O1576" t="s">
        <v>56</v>
      </c>
      <c r="P1576" t="s">
        <v>35</v>
      </c>
      <c r="Q1576">
        <v>39630</v>
      </c>
      <c r="R1576">
        <v>1500</v>
      </c>
      <c r="S1576" t="str">
        <f t="shared" si="341"/>
        <v>&lt;=1500</v>
      </c>
      <c r="T1576">
        <v>1348</v>
      </c>
      <c r="U1576" t="str">
        <f t="shared" si="342"/>
        <v>&lt;=1400</v>
      </c>
      <c r="V1576" t="s">
        <v>601</v>
      </c>
      <c r="W1576">
        <v>39140</v>
      </c>
      <c r="X1576" s="12">
        <f t="shared" si="343"/>
        <v>3.8323965252938172E-2</v>
      </c>
      <c r="Y1576" t="str">
        <f t="shared" si="344"/>
        <v>&lt;=0.04</v>
      </c>
      <c r="Z1576" t="s">
        <v>32</v>
      </c>
      <c r="AA1576">
        <v>4</v>
      </c>
      <c r="AB1576">
        <v>322.3</v>
      </c>
      <c r="AC1576" t="str">
        <f t="shared" si="345"/>
        <v>&lt;=500</v>
      </c>
      <c r="AD1576">
        <v>1020</v>
      </c>
      <c r="AE1576" t="str">
        <f t="shared" si="346"/>
        <v>&gt;120</v>
      </c>
      <c r="AF1576">
        <v>322.3</v>
      </c>
      <c r="AG1576" t="str">
        <f t="shared" si="347"/>
        <v>&lt;=500</v>
      </c>
      <c r="AH1576" t="s">
        <v>32</v>
      </c>
      <c r="AI1576" t="str">
        <f t="shared" si="348"/>
        <v/>
      </c>
      <c r="AJ1576" t="s">
        <v>32</v>
      </c>
      <c r="AK1576" t="str">
        <f t="shared" si="349"/>
        <v/>
      </c>
      <c r="AL1576">
        <v>12</v>
      </c>
      <c r="AM1576">
        <v>0</v>
      </c>
      <c r="AN1576">
        <v>12</v>
      </c>
      <c r="AO1576" t="s">
        <v>32</v>
      </c>
      <c r="AP1576">
        <v>1</v>
      </c>
    </row>
    <row r="1577" spans="1:42" x14ac:dyDescent="0.25">
      <c r="A1577">
        <v>201609</v>
      </c>
      <c r="B1577" t="str">
        <f t="shared" si="336"/>
        <v>2016-II</v>
      </c>
      <c r="C1577" t="s">
        <v>1634</v>
      </c>
      <c r="D1577" t="s">
        <v>1634</v>
      </c>
      <c r="E1577">
        <v>30148467</v>
      </c>
      <c r="F1577" t="s">
        <v>29</v>
      </c>
      <c r="G1577">
        <v>1</v>
      </c>
      <c r="H1577">
        <v>0</v>
      </c>
      <c r="I1577">
        <v>0</v>
      </c>
      <c r="J1577">
        <f t="shared" si="337"/>
        <v>0</v>
      </c>
      <c r="K1577" t="str">
        <f t="shared" si="338"/>
        <v>Modelamiento</v>
      </c>
      <c r="L1577">
        <f t="shared" si="339"/>
        <v>0</v>
      </c>
      <c r="M1577">
        <v>50</v>
      </c>
      <c r="N1577" t="str">
        <f t="shared" si="340"/>
        <v>&lt;=50</v>
      </c>
      <c r="O1577" t="s">
        <v>56</v>
      </c>
      <c r="P1577" t="s">
        <v>39</v>
      </c>
      <c r="Q1577">
        <v>48846</v>
      </c>
      <c r="R1577">
        <v>1500</v>
      </c>
      <c r="S1577" t="str">
        <f t="shared" si="341"/>
        <v>&lt;=1500</v>
      </c>
      <c r="T1577">
        <v>1657.36</v>
      </c>
      <c r="U1577" t="str">
        <f t="shared" si="342"/>
        <v>&gt;1500</v>
      </c>
      <c r="V1577" t="s">
        <v>614</v>
      </c>
      <c r="W1577">
        <v>48356</v>
      </c>
      <c r="X1577" s="12">
        <f t="shared" si="343"/>
        <v>3.1019935478534204E-2</v>
      </c>
      <c r="Y1577" t="str">
        <f t="shared" si="344"/>
        <v>&lt;=0.04</v>
      </c>
      <c r="Z1577" t="s">
        <v>32</v>
      </c>
      <c r="AA1577">
        <v>4</v>
      </c>
      <c r="AB1577">
        <v>943.88</v>
      </c>
      <c r="AC1577" t="str">
        <f t="shared" si="345"/>
        <v>&lt;=1000</v>
      </c>
      <c r="AD1577">
        <v>143</v>
      </c>
      <c r="AE1577" t="str">
        <f t="shared" si="346"/>
        <v>&gt;120</v>
      </c>
      <c r="AF1577">
        <v>0</v>
      </c>
      <c r="AG1577" t="str">
        <f t="shared" si="347"/>
        <v>&lt;=500</v>
      </c>
      <c r="AH1577" t="s">
        <v>32</v>
      </c>
      <c r="AI1577" t="str">
        <f t="shared" si="348"/>
        <v/>
      </c>
      <c r="AJ1577" t="s">
        <v>32</v>
      </c>
      <c r="AK1577" t="str">
        <f t="shared" si="349"/>
        <v/>
      </c>
      <c r="AL1577">
        <v>7</v>
      </c>
      <c r="AM1577">
        <v>1</v>
      </c>
      <c r="AN1577">
        <v>1</v>
      </c>
      <c r="AO1577">
        <v>12</v>
      </c>
      <c r="AP1577">
        <v>6</v>
      </c>
    </row>
    <row r="1578" spans="1:42" x14ac:dyDescent="0.25">
      <c r="A1578">
        <v>201609</v>
      </c>
      <c r="B1578" t="str">
        <f t="shared" si="336"/>
        <v>2016-II</v>
      </c>
      <c r="C1578" t="s">
        <v>1635</v>
      </c>
      <c r="D1578" t="s">
        <v>1635</v>
      </c>
      <c r="E1578">
        <v>30151546</v>
      </c>
      <c r="F1578" t="s">
        <v>29</v>
      </c>
      <c r="G1578">
        <v>1</v>
      </c>
      <c r="H1578">
        <v>0</v>
      </c>
      <c r="I1578">
        <v>0</v>
      </c>
      <c r="J1578">
        <f t="shared" si="337"/>
        <v>0</v>
      </c>
      <c r="K1578" t="str">
        <f t="shared" si="338"/>
        <v>Modelamiento</v>
      </c>
      <c r="L1578">
        <f t="shared" si="339"/>
        <v>0</v>
      </c>
      <c r="M1578">
        <v>31</v>
      </c>
      <c r="N1578" t="str">
        <f t="shared" si="340"/>
        <v>&lt;=35</v>
      </c>
      <c r="O1578" t="s">
        <v>56</v>
      </c>
      <c r="P1578" t="s">
        <v>39</v>
      </c>
      <c r="Q1578">
        <v>42651</v>
      </c>
      <c r="R1578">
        <v>1650</v>
      </c>
      <c r="S1578" t="str">
        <f t="shared" si="341"/>
        <v>&lt;=2000</v>
      </c>
      <c r="T1578">
        <v>1450.76</v>
      </c>
      <c r="U1578" t="str">
        <f t="shared" si="342"/>
        <v>&lt;=1500</v>
      </c>
      <c r="V1578" t="s">
        <v>614</v>
      </c>
      <c r="W1578">
        <v>42311</v>
      </c>
      <c r="X1578" s="12">
        <f t="shared" si="343"/>
        <v>3.8996951147455744E-2</v>
      </c>
      <c r="Y1578" t="str">
        <f t="shared" si="344"/>
        <v>&lt;=0.04</v>
      </c>
      <c r="Z1578" t="s">
        <v>32</v>
      </c>
      <c r="AA1578">
        <v>9</v>
      </c>
      <c r="AB1578" t="s">
        <v>32</v>
      </c>
      <c r="AC1578" t="str">
        <f t="shared" si="345"/>
        <v/>
      </c>
      <c r="AD1578" t="s">
        <v>32</v>
      </c>
      <c r="AE1578" t="str">
        <f t="shared" si="346"/>
        <v/>
      </c>
      <c r="AF1578" t="s">
        <v>32</v>
      </c>
      <c r="AG1578" t="str">
        <f t="shared" si="347"/>
        <v/>
      </c>
      <c r="AH1578" t="s">
        <v>32</v>
      </c>
      <c r="AI1578" t="str">
        <f t="shared" si="348"/>
        <v/>
      </c>
      <c r="AJ1578" t="s">
        <v>32</v>
      </c>
      <c r="AK1578" t="str">
        <f t="shared" si="349"/>
        <v/>
      </c>
      <c r="AL1578">
        <v>0</v>
      </c>
      <c r="AM1578">
        <v>0</v>
      </c>
      <c r="AN1578">
        <v>0</v>
      </c>
      <c r="AO1578" t="s">
        <v>32</v>
      </c>
      <c r="AP1578" t="s">
        <v>32</v>
      </c>
    </row>
    <row r="1579" spans="1:42" x14ac:dyDescent="0.25">
      <c r="A1579">
        <v>201609</v>
      </c>
      <c r="B1579" t="str">
        <f t="shared" si="336"/>
        <v>2016-II</v>
      </c>
      <c r="C1579" t="s">
        <v>1636</v>
      </c>
      <c r="D1579" t="s">
        <v>1636</v>
      </c>
      <c r="E1579">
        <v>30155743</v>
      </c>
      <c r="F1579" t="s">
        <v>29</v>
      </c>
      <c r="G1579">
        <v>0</v>
      </c>
      <c r="H1579">
        <v>0</v>
      </c>
      <c r="I1579">
        <v>0</v>
      </c>
      <c r="J1579">
        <f t="shared" si="337"/>
        <v>0</v>
      </c>
      <c r="K1579" t="str">
        <f t="shared" si="338"/>
        <v>Modelamiento</v>
      </c>
      <c r="L1579">
        <f t="shared" si="339"/>
        <v>0</v>
      </c>
      <c r="M1579">
        <v>25</v>
      </c>
      <c r="N1579" t="str">
        <f t="shared" si="340"/>
        <v>&lt;=25</v>
      </c>
      <c r="O1579" t="s">
        <v>56</v>
      </c>
      <c r="P1579" t="s">
        <v>31</v>
      </c>
      <c r="Q1579">
        <v>30579</v>
      </c>
      <c r="R1579">
        <v>550</v>
      </c>
      <c r="S1579" t="str">
        <f t="shared" si="341"/>
        <v>&lt;=1000</v>
      </c>
      <c r="T1579">
        <v>980.61</v>
      </c>
      <c r="U1579" t="str">
        <f t="shared" si="342"/>
        <v>&lt;=1000</v>
      </c>
      <c r="V1579" t="s">
        <v>585</v>
      </c>
      <c r="W1579">
        <v>29139</v>
      </c>
      <c r="X1579" s="12">
        <f t="shared" si="343"/>
        <v>1.8875047187617969E-2</v>
      </c>
      <c r="Y1579" t="str">
        <f t="shared" si="344"/>
        <v>&lt;=0.02</v>
      </c>
      <c r="Z1579" t="s">
        <v>32</v>
      </c>
      <c r="AA1579">
        <v>9</v>
      </c>
      <c r="AB1579" t="s">
        <v>32</v>
      </c>
      <c r="AC1579" t="str">
        <f t="shared" si="345"/>
        <v/>
      </c>
      <c r="AD1579" t="s">
        <v>32</v>
      </c>
      <c r="AE1579" t="str">
        <f t="shared" si="346"/>
        <v/>
      </c>
      <c r="AF1579" t="s">
        <v>32</v>
      </c>
      <c r="AG1579" t="str">
        <f t="shared" si="347"/>
        <v/>
      </c>
      <c r="AH1579" t="s">
        <v>32</v>
      </c>
      <c r="AI1579" t="str">
        <f t="shared" si="348"/>
        <v/>
      </c>
      <c r="AJ1579" t="s">
        <v>32</v>
      </c>
      <c r="AK1579" t="str">
        <f t="shared" si="349"/>
        <v/>
      </c>
      <c r="AL1579">
        <v>0</v>
      </c>
      <c r="AM1579">
        <v>0</v>
      </c>
      <c r="AN1579">
        <v>0</v>
      </c>
      <c r="AO1579" t="s">
        <v>32</v>
      </c>
      <c r="AP1579" t="s">
        <v>32</v>
      </c>
    </row>
    <row r="1580" spans="1:42" x14ac:dyDescent="0.25">
      <c r="A1580">
        <v>201609</v>
      </c>
      <c r="B1580" t="str">
        <f t="shared" si="336"/>
        <v>2016-II</v>
      </c>
      <c r="C1580" t="s">
        <v>1637</v>
      </c>
      <c r="D1580" t="s">
        <v>1637</v>
      </c>
      <c r="E1580">
        <v>30151354</v>
      </c>
      <c r="F1580" t="s">
        <v>29</v>
      </c>
      <c r="G1580">
        <v>0</v>
      </c>
      <c r="H1580">
        <v>0</v>
      </c>
      <c r="I1580">
        <v>0</v>
      </c>
      <c r="J1580">
        <f t="shared" si="337"/>
        <v>0</v>
      </c>
      <c r="K1580" t="str">
        <f t="shared" si="338"/>
        <v>Modelamiento</v>
      </c>
      <c r="L1580">
        <f t="shared" si="339"/>
        <v>0</v>
      </c>
      <c r="M1580">
        <v>33</v>
      </c>
      <c r="N1580" t="str">
        <f t="shared" si="340"/>
        <v>&lt;=35</v>
      </c>
      <c r="O1580" t="s">
        <v>56</v>
      </c>
      <c r="P1580" t="s">
        <v>39</v>
      </c>
      <c r="Q1580">
        <v>34879</v>
      </c>
      <c r="R1580">
        <v>1650</v>
      </c>
      <c r="S1580" t="str">
        <f t="shared" si="341"/>
        <v>&lt;=2000</v>
      </c>
      <c r="T1580">
        <v>1288.2</v>
      </c>
      <c r="U1580" t="str">
        <f t="shared" si="342"/>
        <v>&lt;=1300</v>
      </c>
      <c r="V1580" t="s">
        <v>589</v>
      </c>
      <c r="W1580">
        <v>34539</v>
      </c>
      <c r="X1580" s="12">
        <f t="shared" si="343"/>
        <v>4.7772083731434031E-2</v>
      </c>
      <c r="Y1580" t="str">
        <f t="shared" si="344"/>
        <v>&lt;=0.05</v>
      </c>
      <c r="Z1580" t="s">
        <v>32</v>
      </c>
      <c r="AA1580">
        <v>4</v>
      </c>
      <c r="AB1580">
        <v>2120.67</v>
      </c>
      <c r="AC1580" t="str">
        <f t="shared" si="345"/>
        <v>&lt;=3000</v>
      </c>
      <c r="AD1580">
        <v>361</v>
      </c>
      <c r="AE1580" t="str">
        <f t="shared" si="346"/>
        <v>&gt;120</v>
      </c>
      <c r="AF1580">
        <v>1927.42</v>
      </c>
      <c r="AG1580" t="str">
        <f t="shared" si="347"/>
        <v>&lt;=2000</v>
      </c>
      <c r="AH1580" t="s">
        <v>32</v>
      </c>
      <c r="AI1580" t="str">
        <f t="shared" si="348"/>
        <v/>
      </c>
      <c r="AJ1580" t="s">
        <v>32</v>
      </c>
      <c r="AK1580" t="str">
        <f t="shared" si="349"/>
        <v/>
      </c>
      <c r="AL1580">
        <v>12</v>
      </c>
      <c r="AM1580">
        <v>0</v>
      </c>
      <c r="AN1580">
        <v>9</v>
      </c>
      <c r="AO1580" t="s">
        <v>32</v>
      </c>
      <c r="AP1580">
        <v>1</v>
      </c>
    </row>
    <row r="1581" spans="1:42" x14ac:dyDescent="0.25">
      <c r="A1581">
        <v>201609</v>
      </c>
      <c r="B1581" t="str">
        <f t="shared" si="336"/>
        <v>2016-II</v>
      </c>
      <c r="C1581" t="s">
        <v>1638</v>
      </c>
      <c r="D1581" t="s">
        <v>1638</v>
      </c>
      <c r="E1581">
        <v>30150505</v>
      </c>
      <c r="F1581" t="s">
        <v>29</v>
      </c>
      <c r="G1581">
        <v>1</v>
      </c>
      <c r="H1581">
        <v>0</v>
      </c>
      <c r="I1581">
        <v>0</v>
      </c>
      <c r="J1581">
        <f t="shared" si="337"/>
        <v>0</v>
      </c>
      <c r="K1581" t="str">
        <f t="shared" si="338"/>
        <v>Modelamiento</v>
      </c>
      <c r="L1581">
        <f t="shared" si="339"/>
        <v>0</v>
      </c>
      <c r="M1581">
        <v>22</v>
      </c>
      <c r="N1581" t="str">
        <f t="shared" si="340"/>
        <v>&lt;=25</v>
      </c>
      <c r="O1581" t="s">
        <v>56</v>
      </c>
      <c r="P1581" t="s">
        <v>39</v>
      </c>
      <c r="Q1581">
        <v>39842</v>
      </c>
      <c r="R1581">
        <v>1000</v>
      </c>
      <c r="S1581" t="str">
        <f t="shared" si="341"/>
        <v>&lt;=1000</v>
      </c>
      <c r="T1581">
        <v>1063.01</v>
      </c>
      <c r="U1581" t="str">
        <f t="shared" si="342"/>
        <v>&lt;=1100</v>
      </c>
      <c r="V1581" t="s">
        <v>585</v>
      </c>
      <c r="W1581">
        <v>38852</v>
      </c>
      <c r="X1581" s="12">
        <f t="shared" si="343"/>
        <v>2.573870071038814E-2</v>
      </c>
      <c r="Y1581" t="str">
        <f t="shared" si="344"/>
        <v>&lt;=0.03</v>
      </c>
      <c r="Z1581" t="s">
        <v>32</v>
      </c>
      <c r="AA1581">
        <v>9</v>
      </c>
      <c r="AB1581" t="s">
        <v>32</v>
      </c>
      <c r="AC1581" t="str">
        <f t="shared" si="345"/>
        <v/>
      </c>
      <c r="AD1581" t="s">
        <v>32</v>
      </c>
      <c r="AE1581" t="str">
        <f t="shared" si="346"/>
        <v/>
      </c>
      <c r="AF1581" t="s">
        <v>32</v>
      </c>
      <c r="AG1581" t="str">
        <f t="shared" si="347"/>
        <v/>
      </c>
      <c r="AH1581" t="s">
        <v>32</v>
      </c>
      <c r="AI1581" t="str">
        <f t="shared" si="348"/>
        <v/>
      </c>
      <c r="AJ1581" t="s">
        <v>32</v>
      </c>
      <c r="AK1581" t="str">
        <f t="shared" si="349"/>
        <v/>
      </c>
      <c r="AL1581">
        <v>0</v>
      </c>
      <c r="AM1581">
        <v>0</v>
      </c>
      <c r="AN1581">
        <v>0</v>
      </c>
      <c r="AO1581" t="s">
        <v>32</v>
      </c>
      <c r="AP1581" t="s">
        <v>32</v>
      </c>
    </row>
    <row r="1582" spans="1:42" x14ac:dyDescent="0.25">
      <c r="A1582">
        <v>201609</v>
      </c>
      <c r="B1582" t="str">
        <f t="shared" si="336"/>
        <v>2016-II</v>
      </c>
      <c r="C1582" t="s">
        <v>1639</v>
      </c>
      <c r="D1582" t="s">
        <v>1639</v>
      </c>
      <c r="E1582">
        <v>30151204</v>
      </c>
      <c r="F1582" t="s">
        <v>29</v>
      </c>
      <c r="G1582">
        <v>1</v>
      </c>
      <c r="H1582">
        <v>0</v>
      </c>
      <c r="I1582">
        <v>0</v>
      </c>
      <c r="J1582">
        <f t="shared" si="337"/>
        <v>0</v>
      </c>
      <c r="K1582" t="str">
        <f t="shared" si="338"/>
        <v>Modelamiento</v>
      </c>
      <c r="L1582">
        <f t="shared" si="339"/>
        <v>0</v>
      </c>
      <c r="M1582">
        <v>55</v>
      </c>
      <c r="N1582" t="str">
        <f t="shared" si="340"/>
        <v>&lt;=55</v>
      </c>
      <c r="O1582" t="s">
        <v>72</v>
      </c>
      <c r="P1582" t="s">
        <v>39</v>
      </c>
      <c r="Q1582">
        <v>42222</v>
      </c>
      <c r="R1582">
        <v>1500</v>
      </c>
      <c r="S1582" t="str">
        <f t="shared" si="341"/>
        <v>&lt;=1500</v>
      </c>
      <c r="T1582">
        <v>1427.8</v>
      </c>
      <c r="U1582" t="str">
        <f t="shared" si="342"/>
        <v>&lt;=1500</v>
      </c>
      <c r="V1582" t="s">
        <v>1407</v>
      </c>
      <c r="W1582">
        <v>41732</v>
      </c>
      <c r="X1582" s="12">
        <f t="shared" si="343"/>
        <v>3.5943640371896866E-2</v>
      </c>
      <c r="Y1582" t="str">
        <f t="shared" si="344"/>
        <v>&lt;=0.04</v>
      </c>
      <c r="Z1582" t="s">
        <v>32</v>
      </c>
      <c r="AA1582">
        <v>1</v>
      </c>
      <c r="AB1582">
        <v>8139.25</v>
      </c>
      <c r="AC1582" t="str">
        <f t="shared" si="345"/>
        <v>&gt;5000</v>
      </c>
      <c r="AD1582">
        <v>26</v>
      </c>
      <c r="AE1582" t="str">
        <f t="shared" si="346"/>
        <v>&lt;=30</v>
      </c>
      <c r="AF1582">
        <v>0</v>
      </c>
      <c r="AG1582" t="str">
        <f t="shared" si="347"/>
        <v>&lt;=500</v>
      </c>
      <c r="AH1582" t="s">
        <v>32</v>
      </c>
      <c r="AI1582" t="str">
        <f t="shared" si="348"/>
        <v/>
      </c>
      <c r="AJ1582" t="s">
        <v>32</v>
      </c>
      <c r="AK1582" t="str">
        <f t="shared" si="349"/>
        <v/>
      </c>
      <c r="AL1582">
        <v>10</v>
      </c>
      <c r="AM1582">
        <v>2</v>
      </c>
      <c r="AN1582">
        <v>0</v>
      </c>
      <c r="AO1582">
        <v>9</v>
      </c>
      <c r="AP1582" t="s">
        <v>32</v>
      </c>
    </row>
    <row r="1583" spans="1:42" x14ac:dyDescent="0.25">
      <c r="A1583">
        <v>201609</v>
      </c>
      <c r="B1583" t="str">
        <f t="shared" si="336"/>
        <v>2016-II</v>
      </c>
      <c r="C1583" t="s">
        <v>1640</v>
      </c>
      <c r="D1583" t="s">
        <v>1640</v>
      </c>
      <c r="E1583">
        <v>30149172</v>
      </c>
      <c r="F1583" t="s">
        <v>29</v>
      </c>
      <c r="G1583">
        <v>0</v>
      </c>
      <c r="H1583">
        <v>0</v>
      </c>
      <c r="I1583">
        <v>0</v>
      </c>
      <c r="J1583">
        <f t="shared" si="337"/>
        <v>0</v>
      </c>
      <c r="K1583" t="str">
        <f t="shared" si="338"/>
        <v>Modelamiento</v>
      </c>
      <c r="L1583">
        <f t="shared" si="339"/>
        <v>0</v>
      </c>
      <c r="M1583">
        <v>36</v>
      </c>
      <c r="N1583" t="str">
        <f t="shared" si="340"/>
        <v>&lt;=40</v>
      </c>
      <c r="O1583" t="s">
        <v>56</v>
      </c>
      <c r="P1583" t="s">
        <v>31</v>
      </c>
      <c r="Q1583">
        <v>42651</v>
      </c>
      <c r="R1583">
        <v>1650</v>
      </c>
      <c r="S1583" t="str">
        <f t="shared" si="341"/>
        <v>&lt;=2000</v>
      </c>
      <c r="T1583">
        <v>1417.12</v>
      </c>
      <c r="U1583" t="str">
        <f t="shared" si="342"/>
        <v>&lt;=1500</v>
      </c>
      <c r="V1583" t="s">
        <v>614</v>
      </c>
      <c r="W1583">
        <v>42311</v>
      </c>
      <c r="X1583" s="12">
        <f t="shared" si="343"/>
        <v>3.8996951147455744E-2</v>
      </c>
      <c r="Y1583" t="str">
        <f t="shared" si="344"/>
        <v>&lt;=0.04</v>
      </c>
      <c r="Z1583" t="s">
        <v>32</v>
      </c>
      <c r="AA1583">
        <v>4</v>
      </c>
      <c r="AB1583">
        <v>837.26</v>
      </c>
      <c r="AC1583" t="str">
        <f t="shared" si="345"/>
        <v>&lt;=1000</v>
      </c>
      <c r="AD1583">
        <v>1017</v>
      </c>
      <c r="AE1583" t="str">
        <f t="shared" si="346"/>
        <v>&gt;120</v>
      </c>
      <c r="AF1583">
        <v>837.26</v>
      </c>
      <c r="AG1583" t="str">
        <f t="shared" si="347"/>
        <v>&lt;=1000</v>
      </c>
      <c r="AH1583" t="s">
        <v>32</v>
      </c>
      <c r="AI1583" t="str">
        <f t="shared" si="348"/>
        <v/>
      </c>
      <c r="AJ1583" t="s">
        <v>32</v>
      </c>
      <c r="AK1583" t="str">
        <f t="shared" si="349"/>
        <v/>
      </c>
      <c r="AL1583">
        <v>12</v>
      </c>
      <c r="AM1583">
        <v>0</v>
      </c>
      <c r="AN1583">
        <v>12</v>
      </c>
      <c r="AO1583" t="s">
        <v>32</v>
      </c>
      <c r="AP1583">
        <v>1</v>
      </c>
    </row>
    <row r="1584" spans="1:42" x14ac:dyDescent="0.25">
      <c r="A1584">
        <v>201609</v>
      </c>
      <c r="B1584" t="str">
        <f t="shared" si="336"/>
        <v>2016-II</v>
      </c>
      <c r="C1584" t="s">
        <v>1641</v>
      </c>
      <c r="D1584" t="s">
        <v>1641</v>
      </c>
      <c r="E1584">
        <v>30149593</v>
      </c>
      <c r="F1584" t="s">
        <v>29</v>
      </c>
      <c r="G1584">
        <v>1</v>
      </c>
      <c r="H1584">
        <v>0</v>
      </c>
      <c r="I1584">
        <v>0</v>
      </c>
      <c r="J1584">
        <f t="shared" si="337"/>
        <v>0</v>
      </c>
      <c r="K1584" t="str">
        <f t="shared" si="338"/>
        <v>Modelamiento</v>
      </c>
      <c r="L1584">
        <f t="shared" si="339"/>
        <v>0</v>
      </c>
      <c r="M1584">
        <v>44</v>
      </c>
      <c r="N1584" t="str">
        <f t="shared" si="340"/>
        <v>&lt;=45</v>
      </c>
      <c r="O1584" t="s">
        <v>72</v>
      </c>
      <c r="P1584" t="s">
        <v>35</v>
      </c>
      <c r="Q1584">
        <v>34986</v>
      </c>
      <c r="R1584">
        <v>999</v>
      </c>
      <c r="S1584" t="str">
        <f t="shared" si="341"/>
        <v>&lt;=1000</v>
      </c>
      <c r="T1584">
        <v>1000.89</v>
      </c>
      <c r="U1584" t="str">
        <f t="shared" si="342"/>
        <v>&lt;=1100</v>
      </c>
      <c r="V1584" t="s">
        <v>585</v>
      </c>
      <c r="W1584">
        <v>33995</v>
      </c>
      <c r="X1584" s="12">
        <f t="shared" si="343"/>
        <v>2.9386674510957493E-2</v>
      </c>
      <c r="Y1584" t="str">
        <f t="shared" si="344"/>
        <v>&lt;=0.03</v>
      </c>
      <c r="Z1584" t="s">
        <v>32</v>
      </c>
      <c r="AA1584">
        <v>0</v>
      </c>
      <c r="AB1584">
        <v>26707.7</v>
      </c>
      <c r="AC1584" t="str">
        <f t="shared" si="345"/>
        <v>&gt;5000</v>
      </c>
      <c r="AD1584">
        <v>0</v>
      </c>
      <c r="AE1584" t="str">
        <f t="shared" si="346"/>
        <v>=0</v>
      </c>
      <c r="AF1584">
        <v>0</v>
      </c>
      <c r="AG1584" t="str">
        <f t="shared" si="347"/>
        <v>&lt;=500</v>
      </c>
      <c r="AH1584">
        <v>29320.44</v>
      </c>
      <c r="AI1584" t="str">
        <f t="shared" si="348"/>
        <v>&gt;5000</v>
      </c>
      <c r="AJ1584">
        <v>0.61480000000000001</v>
      </c>
      <c r="AK1584" t="str">
        <f t="shared" si="349"/>
        <v>&lt;=0.7</v>
      </c>
      <c r="AL1584">
        <v>12</v>
      </c>
      <c r="AM1584">
        <v>12</v>
      </c>
      <c r="AN1584">
        <v>0</v>
      </c>
      <c r="AO1584">
        <v>1</v>
      </c>
      <c r="AP1584" t="s">
        <v>32</v>
      </c>
    </row>
    <row r="1585" spans="1:42" x14ac:dyDescent="0.25">
      <c r="A1585">
        <v>201609</v>
      </c>
      <c r="B1585" t="str">
        <f t="shared" si="336"/>
        <v>2016-II</v>
      </c>
      <c r="C1585" t="s">
        <v>1642</v>
      </c>
      <c r="D1585" t="s">
        <v>1642</v>
      </c>
      <c r="E1585">
        <v>30149426</v>
      </c>
      <c r="F1585" t="s">
        <v>29</v>
      </c>
      <c r="G1585">
        <v>1</v>
      </c>
      <c r="H1585">
        <v>0</v>
      </c>
      <c r="I1585">
        <v>0</v>
      </c>
      <c r="J1585">
        <f t="shared" si="337"/>
        <v>0</v>
      </c>
      <c r="K1585" t="str">
        <f t="shared" si="338"/>
        <v>Modelamiento</v>
      </c>
      <c r="L1585">
        <f t="shared" si="339"/>
        <v>0</v>
      </c>
      <c r="M1585">
        <v>29</v>
      </c>
      <c r="N1585" t="str">
        <f t="shared" si="340"/>
        <v>&lt;=30</v>
      </c>
      <c r="O1585" t="s">
        <v>56</v>
      </c>
      <c r="P1585" t="s">
        <v>31</v>
      </c>
      <c r="Q1585">
        <v>45908</v>
      </c>
      <c r="R1585">
        <v>1500</v>
      </c>
      <c r="S1585" t="str">
        <f t="shared" si="341"/>
        <v>&lt;=1500</v>
      </c>
      <c r="T1585">
        <v>1525.34</v>
      </c>
      <c r="U1585" t="str">
        <f t="shared" si="342"/>
        <v>&gt;1500</v>
      </c>
      <c r="V1585" t="s">
        <v>612</v>
      </c>
      <c r="W1585">
        <v>45418</v>
      </c>
      <c r="X1585" s="12">
        <f t="shared" si="343"/>
        <v>3.3026553348892512E-2</v>
      </c>
      <c r="Y1585" t="str">
        <f t="shared" si="344"/>
        <v>&lt;=0.04</v>
      </c>
      <c r="Z1585" t="s">
        <v>32</v>
      </c>
      <c r="AA1585">
        <v>4</v>
      </c>
      <c r="AB1585">
        <v>333.65</v>
      </c>
      <c r="AC1585" t="str">
        <f t="shared" si="345"/>
        <v>&lt;=500</v>
      </c>
      <c r="AD1585">
        <v>356</v>
      </c>
      <c r="AE1585" t="str">
        <f t="shared" si="346"/>
        <v>&gt;120</v>
      </c>
      <c r="AF1585">
        <v>333.65</v>
      </c>
      <c r="AG1585" t="str">
        <f t="shared" si="347"/>
        <v>&lt;=500</v>
      </c>
      <c r="AH1585">
        <v>833.65</v>
      </c>
      <c r="AI1585" t="str">
        <f t="shared" si="348"/>
        <v>&lt;=1000</v>
      </c>
      <c r="AJ1585">
        <v>0.85109999999999997</v>
      </c>
      <c r="AK1585" t="str">
        <f t="shared" si="349"/>
        <v>&lt;=0.9</v>
      </c>
      <c r="AL1585">
        <v>12</v>
      </c>
      <c r="AM1585">
        <v>0</v>
      </c>
      <c r="AN1585">
        <v>10</v>
      </c>
      <c r="AO1585" t="s">
        <v>32</v>
      </c>
      <c r="AP1585">
        <v>1</v>
      </c>
    </row>
    <row r="1586" spans="1:42" x14ac:dyDescent="0.25">
      <c r="A1586">
        <v>201609</v>
      </c>
      <c r="B1586" t="str">
        <f t="shared" si="336"/>
        <v>2016-II</v>
      </c>
      <c r="C1586" t="s">
        <v>1643</v>
      </c>
      <c r="D1586" t="s">
        <v>1643</v>
      </c>
      <c r="E1586">
        <v>30146223</v>
      </c>
      <c r="F1586" t="s">
        <v>29</v>
      </c>
      <c r="G1586">
        <v>1</v>
      </c>
      <c r="H1586">
        <v>0</v>
      </c>
      <c r="I1586">
        <v>0</v>
      </c>
      <c r="J1586">
        <f t="shared" si="337"/>
        <v>0</v>
      </c>
      <c r="K1586" t="str">
        <f t="shared" si="338"/>
        <v>Modelamiento</v>
      </c>
      <c r="L1586">
        <f t="shared" si="339"/>
        <v>0</v>
      </c>
      <c r="M1586">
        <v>40</v>
      </c>
      <c r="N1586" t="str">
        <f t="shared" si="340"/>
        <v>&lt;=40</v>
      </c>
      <c r="O1586" t="s">
        <v>56</v>
      </c>
      <c r="P1586" t="s">
        <v>39</v>
      </c>
      <c r="Q1586">
        <v>34886</v>
      </c>
      <c r="R1586">
        <v>1099</v>
      </c>
      <c r="S1586" t="str">
        <f t="shared" si="341"/>
        <v>&lt;=1500</v>
      </c>
      <c r="T1586">
        <v>998.03</v>
      </c>
      <c r="U1586" t="str">
        <f t="shared" si="342"/>
        <v>&lt;=1000</v>
      </c>
      <c r="V1586" t="s">
        <v>585</v>
      </c>
      <c r="W1586">
        <v>33995</v>
      </c>
      <c r="X1586" s="12">
        <f t="shared" si="343"/>
        <v>3.2328283571113399E-2</v>
      </c>
      <c r="Y1586" t="str">
        <f t="shared" si="344"/>
        <v>&lt;=0.04</v>
      </c>
      <c r="Z1586" t="s">
        <v>32</v>
      </c>
      <c r="AA1586">
        <v>4</v>
      </c>
      <c r="AB1586">
        <v>921.55</v>
      </c>
      <c r="AC1586" t="str">
        <f t="shared" si="345"/>
        <v>&lt;=1000</v>
      </c>
      <c r="AD1586">
        <v>1866</v>
      </c>
      <c r="AE1586" t="str">
        <f t="shared" si="346"/>
        <v>&gt;120</v>
      </c>
      <c r="AF1586">
        <v>921.55</v>
      </c>
      <c r="AG1586" t="str">
        <f t="shared" si="347"/>
        <v>&lt;=1000</v>
      </c>
      <c r="AH1586" t="s">
        <v>32</v>
      </c>
      <c r="AI1586" t="str">
        <f t="shared" si="348"/>
        <v/>
      </c>
      <c r="AJ1586" t="s">
        <v>32</v>
      </c>
      <c r="AK1586" t="str">
        <f t="shared" si="349"/>
        <v/>
      </c>
      <c r="AL1586">
        <v>12</v>
      </c>
      <c r="AM1586">
        <v>0</v>
      </c>
      <c r="AN1586">
        <v>12</v>
      </c>
      <c r="AO1586" t="s">
        <v>32</v>
      </c>
      <c r="AP1586">
        <v>1</v>
      </c>
    </row>
    <row r="1587" spans="1:42" x14ac:dyDescent="0.25">
      <c r="A1587">
        <v>201609</v>
      </c>
      <c r="B1587" t="str">
        <f t="shared" si="336"/>
        <v>2016-II</v>
      </c>
      <c r="C1587" t="s">
        <v>1644</v>
      </c>
      <c r="D1587" t="s">
        <v>1644</v>
      </c>
      <c r="E1587">
        <v>30150601</v>
      </c>
      <c r="F1587" t="s">
        <v>29</v>
      </c>
      <c r="G1587">
        <v>0</v>
      </c>
      <c r="H1587">
        <v>0</v>
      </c>
      <c r="I1587">
        <v>0</v>
      </c>
      <c r="J1587">
        <f t="shared" si="337"/>
        <v>0</v>
      </c>
      <c r="K1587" t="str">
        <f t="shared" si="338"/>
        <v>Modelamiento</v>
      </c>
      <c r="L1587">
        <f t="shared" si="339"/>
        <v>0</v>
      </c>
      <c r="M1587">
        <v>35</v>
      </c>
      <c r="N1587" t="str">
        <f t="shared" si="340"/>
        <v>&lt;=35</v>
      </c>
      <c r="O1587" t="s">
        <v>56</v>
      </c>
      <c r="P1587" t="s">
        <v>39</v>
      </c>
      <c r="Q1587">
        <v>30579</v>
      </c>
      <c r="R1587">
        <v>550</v>
      </c>
      <c r="S1587" t="str">
        <f t="shared" si="341"/>
        <v>&lt;=1000</v>
      </c>
      <c r="T1587">
        <v>966.23</v>
      </c>
      <c r="U1587" t="str">
        <f t="shared" si="342"/>
        <v>&lt;=1000</v>
      </c>
      <c r="V1587" t="s">
        <v>585</v>
      </c>
      <c r="W1587">
        <v>29139</v>
      </c>
      <c r="X1587" s="12">
        <f t="shared" si="343"/>
        <v>1.8875047187617969E-2</v>
      </c>
      <c r="Y1587" t="str">
        <f t="shared" si="344"/>
        <v>&lt;=0.02</v>
      </c>
      <c r="Z1587" t="s">
        <v>32</v>
      </c>
      <c r="AA1587">
        <v>4</v>
      </c>
      <c r="AB1587">
        <v>1808.35</v>
      </c>
      <c r="AC1587" t="str">
        <f t="shared" si="345"/>
        <v>&lt;=2000</v>
      </c>
      <c r="AD1587">
        <v>1219</v>
      </c>
      <c r="AE1587" t="str">
        <f t="shared" si="346"/>
        <v>&gt;120</v>
      </c>
      <c r="AF1587">
        <v>1808.35</v>
      </c>
      <c r="AG1587" t="str">
        <f t="shared" si="347"/>
        <v>&lt;=2000</v>
      </c>
      <c r="AH1587" t="s">
        <v>32</v>
      </c>
      <c r="AI1587" t="str">
        <f t="shared" si="348"/>
        <v/>
      </c>
      <c r="AJ1587" t="s">
        <v>32</v>
      </c>
      <c r="AK1587" t="str">
        <f t="shared" si="349"/>
        <v/>
      </c>
      <c r="AL1587">
        <v>12</v>
      </c>
      <c r="AM1587">
        <v>0</v>
      </c>
      <c r="AN1587">
        <v>12</v>
      </c>
      <c r="AO1587" t="s">
        <v>32</v>
      </c>
      <c r="AP1587">
        <v>1</v>
      </c>
    </row>
    <row r="1588" spans="1:42" x14ac:dyDescent="0.25">
      <c r="A1588">
        <v>201609</v>
      </c>
      <c r="B1588" t="str">
        <f t="shared" si="336"/>
        <v>2016-II</v>
      </c>
      <c r="C1588" t="s">
        <v>1645</v>
      </c>
      <c r="D1588" t="s">
        <v>1645</v>
      </c>
      <c r="E1588">
        <v>30154181</v>
      </c>
      <c r="F1588" t="s">
        <v>29</v>
      </c>
      <c r="G1588">
        <v>1</v>
      </c>
      <c r="H1588">
        <v>0</v>
      </c>
      <c r="I1588">
        <v>0</v>
      </c>
      <c r="J1588">
        <f t="shared" si="337"/>
        <v>0</v>
      </c>
      <c r="K1588" t="str">
        <f t="shared" si="338"/>
        <v>Modelamiento</v>
      </c>
      <c r="L1588">
        <f t="shared" si="339"/>
        <v>0</v>
      </c>
      <c r="M1588">
        <v>23</v>
      </c>
      <c r="N1588" t="str">
        <f t="shared" si="340"/>
        <v>&lt;=25</v>
      </c>
      <c r="O1588" t="s">
        <v>56</v>
      </c>
      <c r="P1588" t="s">
        <v>39</v>
      </c>
      <c r="Q1588">
        <v>49802</v>
      </c>
      <c r="R1588">
        <v>4000</v>
      </c>
      <c r="S1588" t="str">
        <f t="shared" si="341"/>
        <v>&gt;2500</v>
      </c>
      <c r="T1588">
        <v>1688.75</v>
      </c>
      <c r="U1588" t="str">
        <f t="shared" si="342"/>
        <v>&gt;1500</v>
      </c>
      <c r="V1588" t="s">
        <v>587</v>
      </c>
      <c r="W1588">
        <v>51812</v>
      </c>
      <c r="X1588" s="12">
        <f t="shared" si="343"/>
        <v>7.7202192542268205E-2</v>
      </c>
      <c r="Y1588" t="str">
        <f t="shared" si="344"/>
        <v>&gt;0.06</v>
      </c>
      <c r="Z1588" t="s">
        <v>32</v>
      </c>
      <c r="AA1588">
        <v>9</v>
      </c>
      <c r="AB1588" t="s">
        <v>32</v>
      </c>
      <c r="AC1588" t="str">
        <f t="shared" si="345"/>
        <v/>
      </c>
      <c r="AD1588" t="s">
        <v>32</v>
      </c>
      <c r="AE1588" t="str">
        <f t="shared" si="346"/>
        <v/>
      </c>
      <c r="AF1588" t="s">
        <v>32</v>
      </c>
      <c r="AG1588" t="str">
        <f t="shared" si="347"/>
        <v/>
      </c>
      <c r="AH1588" t="s">
        <v>32</v>
      </c>
      <c r="AI1588" t="str">
        <f t="shared" si="348"/>
        <v/>
      </c>
      <c r="AJ1588" t="s">
        <v>32</v>
      </c>
      <c r="AK1588" t="str">
        <f t="shared" si="349"/>
        <v/>
      </c>
      <c r="AL1588">
        <v>0</v>
      </c>
      <c r="AM1588">
        <v>0</v>
      </c>
      <c r="AN1588">
        <v>0</v>
      </c>
      <c r="AO1588" t="s">
        <v>32</v>
      </c>
      <c r="AP1588" t="s">
        <v>32</v>
      </c>
    </row>
    <row r="1589" spans="1:42" x14ac:dyDescent="0.25">
      <c r="A1589">
        <v>201609</v>
      </c>
      <c r="B1589" t="str">
        <f t="shared" si="336"/>
        <v>2016-II</v>
      </c>
      <c r="C1589" t="s">
        <v>1646</v>
      </c>
      <c r="D1589" t="s">
        <v>1646</v>
      </c>
      <c r="E1589">
        <v>30155024</v>
      </c>
      <c r="F1589" t="s">
        <v>29</v>
      </c>
      <c r="G1589">
        <v>0</v>
      </c>
      <c r="H1589">
        <v>0</v>
      </c>
      <c r="I1589">
        <v>0</v>
      </c>
      <c r="J1589">
        <f t="shared" si="337"/>
        <v>0</v>
      </c>
      <c r="K1589" t="str">
        <f t="shared" si="338"/>
        <v>Modelamiento</v>
      </c>
      <c r="L1589">
        <f t="shared" si="339"/>
        <v>0</v>
      </c>
      <c r="M1589">
        <v>44</v>
      </c>
      <c r="N1589" t="str">
        <f t="shared" si="340"/>
        <v>&lt;=45</v>
      </c>
      <c r="O1589" t="s">
        <v>56</v>
      </c>
      <c r="P1589" t="s">
        <v>35</v>
      </c>
      <c r="Q1589">
        <v>34986</v>
      </c>
      <c r="R1589">
        <v>999</v>
      </c>
      <c r="S1589" t="str">
        <f t="shared" si="341"/>
        <v>&lt;=1000</v>
      </c>
      <c r="T1589">
        <v>1003.96</v>
      </c>
      <c r="U1589" t="str">
        <f t="shared" si="342"/>
        <v>&lt;=1100</v>
      </c>
      <c r="V1589" t="s">
        <v>585</v>
      </c>
      <c r="W1589">
        <v>33995</v>
      </c>
      <c r="X1589" s="12">
        <f t="shared" si="343"/>
        <v>2.9386674510957493E-2</v>
      </c>
      <c r="Y1589" t="str">
        <f t="shared" si="344"/>
        <v>&lt;=0.03</v>
      </c>
      <c r="Z1589" t="s">
        <v>32</v>
      </c>
      <c r="AA1589">
        <v>4</v>
      </c>
      <c r="AB1589">
        <v>2705.67</v>
      </c>
      <c r="AC1589" t="str">
        <f t="shared" si="345"/>
        <v>&lt;=3000</v>
      </c>
      <c r="AD1589">
        <v>743</v>
      </c>
      <c r="AE1589" t="str">
        <f t="shared" si="346"/>
        <v>&gt;120</v>
      </c>
      <c r="AF1589">
        <v>2705.67</v>
      </c>
      <c r="AG1589" t="str">
        <f t="shared" si="347"/>
        <v>&lt;=3000</v>
      </c>
      <c r="AH1589" t="s">
        <v>32</v>
      </c>
      <c r="AI1589" t="str">
        <f t="shared" si="348"/>
        <v/>
      </c>
      <c r="AJ1589" t="s">
        <v>32</v>
      </c>
      <c r="AK1589" t="str">
        <f t="shared" si="349"/>
        <v/>
      </c>
      <c r="AL1589">
        <v>12</v>
      </c>
      <c r="AM1589">
        <v>0</v>
      </c>
      <c r="AN1589">
        <v>12</v>
      </c>
      <c r="AO1589" t="s">
        <v>32</v>
      </c>
      <c r="AP1589">
        <v>1</v>
      </c>
    </row>
    <row r="1590" spans="1:42" x14ac:dyDescent="0.25">
      <c r="A1590">
        <v>201609</v>
      </c>
      <c r="B1590" t="str">
        <f t="shared" si="336"/>
        <v>2016-II</v>
      </c>
      <c r="C1590" t="s">
        <v>1647</v>
      </c>
      <c r="D1590" t="s">
        <v>1647</v>
      </c>
      <c r="E1590">
        <v>30149255</v>
      </c>
      <c r="F1590" t="s">
        <v>29</v>
      </c>
      <c r="G1590">
        <v>0</v>
      </c>
      <c r="H1590">
        <v>0</v>
      </c>
      <c r="I1590">
        <v>0</v>
      </c>
      <c r="J1590">
        <f t="shared" si="337"/>
        <v>0</v>
      </c>
      <c r="K1590" t="str">
        <f t="shared" si="338"/>
        <v>Modelamiento</v>
      </c>
      <c r="L1590">
        <f t="shared" si="339"/>
        <v>0</v>
      </c>
      <c r="M1590">
        <v>25</v>
      </c>
      <c r="N1590" t="str">
        <f t="shared" si="340"/>
        <v>&lt;=25</v>
      </c>
      <c r="O1590" t="s">
        <v>56</v>
      </c>
      <c r="P1590" t="s">
        <v>39</v>
      </c>
      <c r="Q1590">
        <v>25772</v>
      </c>
      <c r="R1590">
        <v>500</v>
      </c>
      <c r="S1590" t="str">
        <f t="shared" si="341"/>
        <v>&lt;=500</v>
      </c>
      <c r="T1590">
        <v>918.3</v>
      </c>
      <c r="U1590" t="str">
        <f t="shared" si="342"/>
        <v>&lt;=1000</v>
      </c>
      <c r="V1590" t="s">
        <v>585</v>
      </c>
      <c r="W1590">
        <v>24282</v>
      </c>
      <c r="X1590" s="12">
        <f t="shared" si="343"/>
        <v>2.0591384564698129E-2</v>
      </c>
      <c r="Y1590" t="str">
        <f t="shared" si="344"/>
        <v>&lt;=0.03</v>
      </c>
      <c r="Z1590" t="s">
        <v>32</v>
      </c>
      <c r="AA1590">
        <v>3</v>
      </c>
      <c r="AB1590">
        <v>1508.69</v>
      </c>
      <c r="AC1590" t="str">
        <f t="shared" si="345"/>
        <v>&lt;=2000</v>
      </c>
      <c r="AD1590">
        <v>127</v>
      </c>
      <c r="AE1590" t="str">
        <f t="shared" si="346"/>
        <v>&gt;120</v>
      </c>
      <c r="AF1590">
        <v>0</v>
      </c>
      <c r="AG1590" t="str">
        <f t="shared" si="347"/>
        <v>&lt;=500</v>
      </c>
      <c r="AH1590">
        <v>5300</v>
      </c>
      <c r="AI1590" t="str">
        <f t="shared" si="348"/>
        <v>&gt;5000</v>
      </c>
      <c r="AJ1590">
        <v>0.438</v>
      </c>
      <c r="AK1590" t="str">
        <f t="shared" si="349"/>
        <v>&lt;=0.5</v>
      </c>
      <c r="AL1590">
        <v>12</v>
      </c>
      <c r="AM1590">
        <v>2</v>
      </c>
      <c r="AN1590">
        <v>0</v>
      </c>
      <c r="AO1590">
        <v>10</v>
      </c>
      <c r="AP1590" t="s">
        <v>32</v>
      </c>
    </row>
    <row r="1591" spans="1:42" x14ac:dyDescent="0.25">
      <c r="A1591">
        <v>201609</v>
      </c>
      <c r="B1591" t="str">
        <f t="shared" si="336"/>
        <v>2016-II</v>
      </c>
      <c r="C1591" t="s">
        <v>1648</v>
      </c>
      <c r="D1591" t="s">
        <v>1648</v>
      </c>
      <c r="E1591">
        <v>30151352</v>
      </c>
      <c r="F1591" t="s">
        <v>29</v>
      </c>
      <c r="G1591">
        <v>0</v>
      </c>
      <c r="H1591">
        <v>0</v>
      </c>
      <c r="I1591">
        <v>0</v>
      </c>
      <c r="J1591">
        <f t="shared" si="337"/>
        <v>0</v>
      </c>
      <c r="K1591" t="str">
        <f t="shared" si="338"/>
        <v>Modelamiento</v>
      </c>
      <c r="L1591">
        <f t="shared" si="339"/>
        <v>0</v>
      </c>
      <c r="M1591">
        <v>61</v>
      </c>
      <c r="N1591" t="str">
        <f t="shared" si="340"/>
        <v>&gt;60</v>
      </c>
      <c r="O1591" t="s">
        <v>56</v>
      </c>
      <c r="P1591" t="s">
        <v>35</v>
      </c>
      <c r="Q1591">
        <v>30630</v>
      </c>
      <c r="R1591">
        <v>499</v>
      </c>
      <c r="S1591" t="str">
        <f t="shared" si="341"/>
        <v>&lt;=500</v>
      </c>
      <c r="T1591">
        <v>969.04</v>
      </c>
      <c r="U1591" t="str">
        <f t="shared" si="342"/>
        <v>&lt;=1000</v>
      </c>
      <c r="V1591" t="s">
        <v>585</v>
      </c>
      <c r="W1591">
        <v>29139</v>
      </c>
      <c r="X1591" s="12">
        <f t="shared" si="343"/>
        <v>1.7124815539311576E-2</v>
      </c>
      <c r="Y1591" t="str">
        <f t="shared" si="344"/>
        <v>&lt;=0.02</v>
      </c>
      <c r="Z1591" t="s">
        <v>32</v>
      </c>
      <c r="AA1591">
        <v>4</v>
      </c>
      <c r="AB1591">
        <v>3715.02</v>
      </c>
      <c r="AC1591" t="str">
        <f t="shared" si="345"/>
        <v>&lt;=4000</v>
      </c>
      <c r="AD1591">
        <v>1834</v>
      </c>
      <c r="AE1591" t="str">
        <f t="shared" si="346"/>
        <v>&gt;120</v>
      </c>
      <c r="AF1591">
        <v>3715.02</v>
      </c>
      <c r="AG1591" t="str">
        <f t="shared" si="347"/>
        <v>&lt;=4000</v>
      </c>
      <c r="AH1591" t="s">
        <v>32</v>
      </c>
      <c r="AI1591" t="str">
        <f t="shared" si="348"/>
        <v/>
      </c>
      <c r="AJ1591" t="s">
        <v>32</v>
      </c>
      <c r="AK1591" t="str">
        <f t="shared" si="349"/>
        <v/>
      </c>
      <c r="AL1591">
        <v>12</v>
      </c>
      <c r="AM1591">
        <v>0</v>
      </c>
      <c r="AN1591">
        <v>12</v>
      </c>
      <c r="AO1591" t="s">
        <v>32</v>
      </c>
      <c r="AP1591">
        <v>1</v>
      </c>
    </row>
    <row r="1592" spans="1:42" x14ac:dyDescent="0.25">
      <c r="A1592">
        <v>201609</v>
      </c>
      <c r="B1592" t="str">
        <f t="shared" si="336"/>
        <v>2016-II</v>
      </c>
      <c r="C1592" t="s">
        <v>1649</v>
      </c>
      <c r="D1592" t="s">
        <v>1649</v>
      </c>
      <c r="E1592">
        <v>30148401</v>
      </c>
      <c r="F1592" t="s">
        <v>29</v>
      </c>
      <c r="G1592">
        <v>0</v>
      </c>
      <c r="H1592">
        <v>0</v>
      </c>
      <c r="I1592">
        <v>0</v>
      </c>
      <c r="J1592">
        <f t="shared" si="337"/>
        <v>0</v>
      </c>
      <c r="K1592" t="str">
        <f t="shared" si="338"/>
        <v>Modelamiento</v>
      </c>
      <c r="L1592">
        <f t="shared" si="339"/>
        <v>0</v>
      </c>
      <c r="M1592">
        <v>28</v>
      </c>
      <c r="N1592" t="str">
        <f t="shared" si="340"/>
        <v>&lt;=30</v>
      </c>
      <c r="O1592" t="s">
        <v>56</v>
      </c>
      <c r="P1592" t="s">
        <v>39</v>
      </c>
      <c r="Q1592">
        <v>43684</v>
      </c>
      <c r="R1592">
        <v>1650</v>
      </c>
      <c r="S1592" t="str">
        <f t="shared" si="341"/>
        <v>&lt;=2000</v>
      </c>
      <c r="T1592">
        <v>1478.16</v>
      </c>
      <c r="U1592" t="str">
        <f t="shared" si="342"/>
        <v>&lt;=1500</v>
      </c>
      <c r="V1592" t="s">
        <v>587</v>
      </c>
      <c r="W1592">
        <v>43344</v>
      </c>
      <c r="X1592" s="12">
        <f t="shared" si="343"/>
        <v>3.8067552602436321E-2</v>
      </c>
      <c r="Y1592" t="str">
        <f t="shared" si="344"/>
        <v>&lt;=0.04</v>
      </c>
      <c r="Z1592" t="s">
        <v>32</v>
      </c>
      <c r="AA1592">
        <v>4</v>
      </c>
      <c r="AB1592">
        <v>588.20000000000005</v>
      </c>
      <c r="AC1592" t="str">
        <f t="shared" si="345"/>
        <v>&lt;=1000</v>
      </c>
      <c r="AD1592">
        <v>1446</v>
      </c>
      <c r="AE1592" t="str">
        <f t="shared" si="346"/>
        <v>&gt;120</v>
      </c>
      <c r="AF1592">
        <v>588.20000000000005</v>
      </c>
      <c r="AG1592" t="str">
        <f t="shared" si="347"/>
        <v>&lt;=1000</v>
      </c>
      <c r="AH1592" t="s">
        <v>32</v>
      </c>
      <c r="AI1592" t="str">
        <f t="shared" si="348"/>
        <v/>
      </c>
      <c r="AJ1592" t="s">
        <v>32</v>
      </c>
      <c r="AK1592" t="str">
        <f t="shared" si="349"/>
        <v/>
      </c>
      <c r="AL1592">
        <v>11</v>
      </c>
      <c r="AM1592">
        <v>0</v>
      </c>
      <c r="AN1592">
        <v>11</v>
      </c>
      <c r="AO1592" t="s">
        <v>32</v>
      </c>
      <c r="AP1592">
        <v>2</v>
      </c>
    </row>
    <row r="1593" spans="1:42" x14ac:dyDescent="0.25">
      <c r="A1593">
        <v>201609</v>
      </c>
      <c r="B1593" t="str">
        <f t="shared" si="336"/>
        <v>2016-II</v>
      </c>
      <c r="C1593" t="s">
        <v>1650</v>
      </c>
      <c r="D1593" t="s">
        <v>1650</v>
      </c>
      <c r="E1593">
        <v>30150248</v>
      </c>
      <c r="F1593" t="s">
        <v>29</v>
      </c>
      <c r="G1593">
        <v>0</v>
      </c>
      <c r="H1593">
        <v>0</v>
      </c>
      <c r="I1593">
        <v>0</v>
      </c>
      <c r="J1593">
        <f t="shared" si="337"/>
        <v>0</v>
      </c>
      <c r="K1593" t="str">
        <f t="shared" si="338"/>
        <v>Modelamiento</v>
      </c>
      <c r="L1593">
        <f t="shared" si="339"/>
        <v>0</v>
      </c>
      <c r="M1593">
        <v>44</v>
      </c>
      <c r="N1593" t="str">
        <f t="shared" si="340"/>
        <v>&lt;=45</v>
      </c>
      <c r="O1593" t="s">
        <v>56</v>
      </c>
      <c r="P1593" t="s">
        <v>35</v>
      </c>
      <c r="Q1593">
        <v>34986</v>
      </c>
      <c r="R1593">
        <v>999</v>
      </c>
      <c r="S1593" t="str">
        <f t="shared" si="341"/>
        <v>&lt;=1000</v>
      </c>
      <c r="T1593">
        <v>1015.37</v>
      </c>
      <c r="U1593" t="str">
        <f t="shared" si="342"/>
        <v>&lt;=1100</v>
      </c>
      <c r="V1593" t="s">
        <v>585</v>
      </c>
      <c r="W1593">
        <v>33995</v>
      </c>
      <c r="X1593" s="12">
        <f t="shared" si="343"/>
        <v>2.9386674510957493E-2</v>
      </c>
      <c r="Y1593" t="str">
        <f t="shared" si="344"/>
        <v>&lt;=0.03</v>
      </c>
      <c r="Z1593" t="s">
        <v>32</v>
      </c>
      <c r="AA1593">
        <v>0</v>
      </c>
      <c r="AB1593">
        <v>4000</v>
      </c>
      <c r="AC1593" t="str">
        <f t="shared" si="345"/>
        <v>&lt;=4000</v>
      </c>
      <c r="AD1593">
        <v>0</v>
      </c>
      <c r="AE1593" t="str">
        <f t="shared" si="346"/>
        <v>=0</v>
      </c>
      <c r="AF1593">
        <v>0</v>
      </c>
      <c r="AG1593" t="str">
        <f t="shared" si="347"/>
        <v>&lt;=500</v>
      </c>
      <c r="AH1593" t="s">
        <v>32</v>
      </c>
      <c r="AI1593" t="str">
        <f t="shared" si="348"/>
        <v/>
      </c>
      <c r="AJ1593" t="s">
        <v>32</v>
      </c>
      <c r="AK1593" t="str">
        <f t="shared" si="349"/>
        <v/>
      </c>
      <c r="AL1593">
        <v>4</v>
      </c>
      <c r="AM1593">
        <v>4</v>
      </c>
      <c r="AN1593">
        <v>0</v>
      </c>
      <c r="AO1593">
        <v>1</v>
      </c>
      <c r="AP1593" t="s">
        <v>32</v>
      </c>
    </row>
    <row r="1594" spans="1:42" x14ac:dyDescent="0.25">
      <c r="A1594">
        <v>201609</v>
      </c>
      <c r="B1594" t="str">
        <f t="shared" si="336"/>
        <v>2016-II</v>
      </c>
      <c r="C1594" t="s">
        <v>1651</v>
      </c>
      <c r="D1594" t="s">
        <v>1651</v>
      </c>
      <c r="E1594">
        <v>30152468</v>
      </c>
      <c r="F1594" t="s">
        <v>29</v>
      </c>
      <c r="G1594">
        <v>1</v>
      </c>
      <c r="H1594">
        <v>0</v>
      </c>
      <c r="I1594">
        <v>0</v>
      </c>
      <c r="J1594">
        <f t="shared" si="337"/>
        <v>0</v>
      </c>
      <c r="K1594" t="str">
        <f t="shared" si="338"/>
        <v>Modelamiento</v>
      </c>
      <c r="L1594">
        <f t="shared" si="339"/>
        <v>0</v>
      </c>
      <c r="M1594">
        <v>34</v>
      </c>
      <c r="N1594" t="str">
        <f t="shared" si="340"/>
        <v>&lt;=35</v>
      </c>
      <c r="O1594" t="s">
        <v>56</v>
      </c>
      <c r="P1594" t="s">
        <v>31</v>
      </c>
      <c r="Q1594">
        <v>42222</v>
      </c>
      <c r="R1594">
        <v>1500</v>
      </c>
      <c r="S1594" t="str">
        <f t="shared" si="341"/>
        <v>&lt;=1500</v>
      </c>
      <c r="T1594">
        <v>1432.61</v>
      </c>
      <c r="U1594" t="str">
        <f t="shared" si="342"/>
        <v>&lt;=1500</v>
      </c>
      <c r="V1594" t="s">
        <v>1407</v>
      </c>
      <c r="W1594">
        <v>41732</v>
      </c>
      <c r="X1594" s="12">
        <f t="shared" si="343"/>
        <v>3.5943640371896866E-2</v>
      </c>
      <c r="Y1594" t="str">
        <f t="shared" si="344"/>
        <v>&lt;=0.04</v>
      </c>
      <c r="Z1594" t="s">
        <v>32</v>
      </c>
      <c r="AA1594">
        <v>0</v>
      </c>
      <c r="AB1594">
        <v>8732.25</v>
      </c>
      <c r="AC1594" t="str">
        <f t="shared" si="345"/>
        <v>&gt;5000</v>
      </c>
      <c r="AD1594">
        <v>19</v>
      </c>
      <c r="AE1594" t="str">
        <f t="shared" si="346"/>
        <v>&lt;=30</v>
      </c>
      <c r="AF1594">
        <v>0</v>
      </c>
      <c r="AG1594" t="str">
        <f t="shared" si="347"/>
        <v>&lt;=500</v>
      </c>
      <c r="AH1594">
        <v>6000</v>
      </c>
      <c r="AI1594" t="str">
        <f t="shared" si="348"/>
        <v>&gt;5000</v>
      </c>
      <c r="AJ1594">
        <v>1</v>
      </c>
      <c r="AK1594" t="str">
        <f t="shared" si="349"/>
        <v>&gt;0.9</v>
      </c>
      <c r="AL1594">
        <v>8</v>
      </c>
      <c r="AM1594">
        <v>7</v>
      </c>
      <c r="AN1594">
        <v>0</v>
      </c>
      <c r="AO1594">
        <v>1</v>
      </c>
      <c r="AP1594" t="s">
        <v>32</v>
      </c>
    </row>
    <row r="1595" spans="1:42" x14ac:dyDescent="0.25">
      <c r="A1595">
        <v>201609</v>
      </c>
      <c r="B1595" t="str">
        <f t="shared" si="336"/>
        <v>2016-II</v>
      </c>
      <c r="C1595" t="s">
        <v>1652</v>
      </c>
      <c r="D1595" t="s">
        <v>1652</v>
      </c>
      <c r="E1595">
        <v>30150215</v>
      </c>
      <c r="F1595" t="s">
        <v>29</v>
      </c>
      <c r="G1595">
        <v>0</v>
      </c>
      <c r="H1595">
        <v>0</v>
      </c>
      <c r="I1595">
        <v>0</v>
      </c>
      <c r="J1595">
        <f t="shared" si="337"/>
        <v>0</v>
      </c>
      <c r="K1595" t="str">
        <f t="shared" si="338"/>
        <v>Modelamiento</v>
      </c>
      <c r="L1595">
        <f t="shared" si="339"/>
        <v>0</v>
      </c>
      <c r="M1595">
        <v>25</v>
      </c>
      <c r="N1595" t="str">
        <f t="shared" si="340"/>
        <v>&lt;=25</v>
      </c>
      <c r="O1595" t="s">
        <v>56</v>
      </c>
      <c r="P1595" t="s">
        <v>31</v>
      </c>
      <c r="Q1595">
        <v>49950</v>
      </c>
      <c r="R1595">
        <v>2700</v>
      </c>
      <c r="S1595" t="str">
        <f t="shared" si="341"/>
        <v>&gt;2500</v>
      </c>
      <c r="T1595">
        <v>1693.77</v>
      </c>
      <c r="U1595" t="str">
        <f t="shared" si="342"/>
        <v>&gt;1500</v>
      </c>
      <c r="V1595" t="s">
        <v>597</v>
      </c>
      <c r="W1595">
        <v>50660</v>
      </c>
      <c r="X1595" s="12">
        <f t="shared" si="343"/>
        <v>5.3296486379786817E-2</v>
      </c>
      <c r="Y1595" t="str">
        <f t="shared" si="344"/>
        <v>&lt;=0.06</v>
      </c>
      <c r="Z1595" t="s">
        <v>32</v>
      </c>
      <c r="AA1595">
        <v>1</v>
      </c>
      <c r="AB1595">
        <v>4496.1899999999996</v>
      </c>
      <c r="AC1595" t="str">
        <f t="shared" si="345"/>
        <v>&lt;=5000</v>
      </c>
      <c r="AD1595">
        <v>24</v>
      </c>
      <c r="AE1595" t="str">
        <f t="shared" si="346"/>
        <v>&lt;=30</v>
      </c>
      <c r="AF1595">
        <v>0</v>
      </c>
      <c r="AG1595" t="str">
        <f t="shared" si="347"/>
        <v>&lt;=500</v>
      </c>
      <c r="AH1595" t="s">
        <v>32</v>
      </c>
      <c r="AI1595" t="str">
        <f t="shared" si="348"/>
        <v/>
      </c>
      <c r="AJ1595" t="s">
        <v>32</v>
      </c>
      <c r="AK1595" t="str">
        <f t="shared" si="349"/>
        <v/>
      </c>
      <c r="AL1595">
        <v>12</v>
      </c>
      <c r="AM1595">
        <v>11</v>
      </c>
      <c r="AN1595">
        <v>0</v>
      </c>
      <c r="AO1595">
        <v>1</v>
      </c>
      <c r="AP1595" t="s">
        <v>32</v>
      </c>
    </row>
    <row r="1596" spans="1:42" x14ac:dyDescent="0.25">
      <c r="A1596">
        <v>201609</v>
      </c>
      <c r="B1596" t="str">
        <f t="shared" si="336"/>
        <v>2016-II</v>
      </c>
      <c r="C1596" t="s">
        <v>1653</v>
      </c>
      <c r="D1596" t="s">
        <v>1653</v>
      </c>
      <c r="E1596">
        <v>30152960</v>
      </c>
      <c r="F1596" t="s">
        <v>29</v>
      </c>
      <c r="G1596">
        <v>0</v>
      </c>
      <c r="H1596">
        <v>0</v>
      </c>
      <c r="I1596">
        <v>0</v>
      </c>
      <c r="J1596">
        <f t="shared" si="337"/>
        <v>0</v>
      </c>
      <c r="K1596" t="str">
        <f t="shared" si="338"/>
        <v>Modelamiento</v>
      </c>
      <c r="L1596">
        <f t="shared" si="339"/>
        <v>0</v>
      </c>
      <c r="M1596">
        <v>32</v>
      </c>
      <c r="N1596" t="str">
        <f t="shared" si="340"/>
        <v>&lt;=35</v>
      </c>
      <c r="O1596" t="s">
        <v>56</v>
      </c>
      <c r="P1596" t="s">
        <v>39</v>
      </c>
      <c r="Q1596">
        <v>30529</v>
      </c>
      <c r="R1596">
        <v>600</v>
      </c>
      <c r="S1596" t="str">
        <f t="shared" si="341"/>
        <v>&lt;=1000</v>
      </c>
      <c r="T1596">
        <v>979</v>
      </c>
      <c r="U1596" t="str">
        <f t="shared" si="342"/>
        <v>&lt;=1000</v>
      </c>
      <c r="V1596" t="s">
        <v>585</v>
      </c>
      <c r="W1596">
        <v>29139</v>
      </c>
      <c r="X1596" s="12">
        <f t="shared" si="343"/>
        <v>2.0590960568310512E-2</v>
      </c>
      <c r="Y1596" t="str">
        <f t="shared" si="344"/>
        <v>&lt;=0.03</v>
      </c>
      <c r="Z1596" t="s">
        <v>32</v>
      </c>
      <c r="AA1596">
        <v>0</v>
      </c>
      <c r="AB1596">
        <v>1005.87</v>
      </c>
      <c r="AC1596" t="str">
        <f t="shared" si="345"/>
        <v>&lt;=2000</v>
      </c>
      <c r="AD1596">
        <v>5</v>
      </c>
      <c r="AE1596" t="str">
        <f t="shared" si="346"/>
        <v>&lt;=8</v>
      </c>
      <c r="AF1596">
        <v>0</v>
      </c>
      <c r="AG1596" t="str">
        <f t="shared" si="347"/>
        <v>&lt;=500</v>
      </c>
      <c r="AH1596" t="s">
        <v>32</v>
      </c>
      <c r="AI1596" t="str">
        <f t="shared" si="348"/>
        <v/>
      </c>
      <c r="AJ1596" t="s">
        <v>32</v>
      </c>
      <c r="AK1596" t="str">
        <f t="shared" si="349"/>
        <v/>
      </c>
      <c r="AL1596">
        <v>9</v>
      </c>
      <c r="AM1596">
        <v>9</v>
      </c>
      <c r="AN1596">
        <v>0</v>
      </c>
      <c r="AO1596">
        <v>1</v>
      </c>
      <c r="AP1596" t="s">
        <v>32</v>
      </c>
    </row>
    <row r="1597" spans="1:42" x14ac:dyDescent="0.25">
      <c r="A1597">
        <v>201609</v>
      </c>
      <c r="B1597" t="str">
        <f t="shared" si="336"/>
        <v>2016-II</v>
      </c>
      <c r="C1597" t="s">
        <v>1654</v>
      </c>
      <c r="D1597" t="s">
        <v>1654</v>
      </c>
      <c r="E1597">
        <v>30154670</v>
      </c>
      <c r="F1597" t="s">
        <v>29</v>
      </c>
      <c r="G1597">
        <v>0</v>
      </c>
      <c r="H1597">
        <v>0</v>
      </c>
      <c r="I1597">
        <v>0</v>
      </c>
      <c r="J1597">
        <f t="shared" si="337"/>
        <v>0</v>
      </c>
      <c r="K1597" t="str">
        <f t="shared" si="338"/>
        <v>Modelamiento</v>
      </c>
      <c r="L1597">
        <f t="shared" si="339"/>
        <v>0</v>
      </c>
      <c r="M1597">
        <v>30</v>
      </c>
      <c r="N1597" t="str">
        <f t="shared" si="340"/>
        <v>&lt;=30</v>
      </c>
      <c r="O1597" t="s">
        <v>56</v>
      </c>
      <c r="P1597" t="s">
        <v>31</v>
      </c>
      <c r="Q1597">
        <v>39743</v>
      </c>
      <c r="R1597">
        <v>1099</v>
      </c>
      <c r="S1597" t="str">
        <f t="shared" si="341"/>
        <v>&lt;=1500</v>
      </c>
      <c r="T1597">
        <v>1152.96</v>
      </c>
      <c r="U1597" t="str">
        <f t="shared" si="342"/>
        <v>&lt;=1200</v>
      </c>
      <c r="V1597" t="s">
        <v>585</v>
      </c>
      <c r="W1597">
        <v>38852</v>
      </c>
      <c r="X1597" s="12">
        <f t="shared" si="343"/>
        <v>2.8286832080716567E-2</v>
      </c>
      <c r="Y1597" t="str">
        <f t="shared" si="344"/>
        <v>&lt;=0.03</v>
      </c>
      <c r="Z1597" t="s">
        <v>32</v>
      </c>
      <c r="AA1597">
        <v>4</v>
      </c>
      <c r="AB1597">
        <v>1475.65</v>
      </c>
      <c r="AC1597" t="str">
        <f t="shared" si="345"/>
        <v>&lt;=2000</v>
      </c>
      <c r="AD1597">
        <v>324</v>
      </c>
      <c r="AE1597" t="str">
        <f t="shared" si="346"/>
        <v>&gt;120</v>
      </c>
      <c r="AF1597">
        <v>1463.54</v>
      </c>
      <c r="AG1597" t="str">
        <f t="shared" si="347"/>
        <v>&lt;=2000</v>
      </c>
      <c r="AH1597" t="s">
        <v>32</v>
      </c>
      <c r="AI1597" t="str">
        <f t="shared" si="348"/>
        <v/>
      </c>
      <c r="AJ1597" t="s">
        <v>32</v>
      </c>
      <c r="AK1597" t="str">
        <f t="shared" si="349"/>
        <v/>
      </c>
      <c r="AL1597">
        <v>12</v>
      </c>
      <c r="AM1597">
        <v>1</v>
      </c>
      <c r="AN1597">
        <v>7</v>
      </c>
      <c r="AO1597">
        <v>12</v>
      </c>
      <c r="AP1597">
        <v>1</v>
      </c>
    </row>
    <row r="1598" spans="1:42" x14ac:dyDescent="0.25">
      <c r="A1598">
        <v>201609</v>
      </c>
      <c r="B1598" t="str">
        <f t="shared" si="336"/>
        <v>2016-II</v>
      </c>
      <c r="C1598" t="s">
        <v>1655</v>
      </c>
      <c r="D1598" t="s">
        <v>1655</v>
      </c>
      <c r="E1598">
        <v>30155737</v>
      </c>
      <c r="F1598" t="s">
        <v>29</v>
      </c>
      <c r="G1598">
        <v>0</v>
      </c>
      <c r="H1598">
        <v>0</v>
      </c>
      <c r="I1598">
        <v>0</v>
      </c>
      <c r="J1598">
        <f t="shared" si="337"/>
        <v>0</v>
      </c>
      <c r="K1598" t="str">
        <f t="shared" si="338"/>
        <v>Modelamiento</v>
      </c>
      <c r="L1598">
        <f t="shared" si="339"/>
        <v>0</v>
      </c>
      <c r="M1598">
        <v>46</v>
      </c>
      <c r="N1598" t="str">
        <f t="shared" si="340"/>
        <v>&lt;=50</v>
      </c>
      <c r="O1598" t="s">
        <v>72</v>
      </c>
      <c r="P1598" t="s">
        <v>31</v>
      </c>
      <c r="Q1598">
        <v>39842</v>
      </c>
      <c r="R1598">
        <v>1000</v>
      </c>
      <c r="S1598" t="str">
        <f t="shared" si="341"/>
        <v>&lt;=1000</v>
      </c>
      <c r="T1598">
        <v>1140.48</v>
      </c>
      <c r="U1598" t="str">
        <f t="shared" si="342"/>
        <v>&lt;=1200</v>
      </c>
      <c r="V1598" t="s">
        <v>585</v>
      </c>
      <c r="W1598">
        <v>38852</v>
      </c>
      <c r="X1598" s="12">
        <f t="shared" si="343"/>
        <v>2.573870071038814E-2</v>
      </c>
      <c r="Y1598" t="str">
        <f t="shared" si="344"/>
        <v>&lt;=0.03</v>
      </c>
      <c r="Z1598" t="s">
        <v>32</v>
      </c>
      <c r="AA1598">
        <v>0</v>
      </c>
      <c r="AB1598">
        <v>3000</v>
      </c>
      <c r="AC1598" t="str">
        <f t="shared" si="345"/>
        <v>&lt;=3000</v>
      </c>
      <c r="AD1598">
        <v>0</v>
      </c>
      <c r="AE1598" t="str">
        <f t="shared" si="346"/>
        <v>=0</v>
      </c>
      <c r="AF1598">
        <v>0</v>
      </c>
      <c r="AG1598" t="str">
        <f t="shared" si="347"/>
        <v>&lt;=500</v>
      </c>
      <c r="AH1598" t="s">
        <v>32</v>
      </c>
      <c r="AI1598" t="str">
        <f t="shared" si="348"/>
        <v/>
      </c>
      <c r="AJ1598" t="s">
        <v>32</v>
      </c>
      <c r="AK1598" t="str">
        <f t="shared" si="349"/>
        <v/>
      </c>
      <c r="AL1598">
        <v>10</v>
      </c>
      <c r="AM1598">
        <v>10</v>
      </c>
      <c r="AN1598">
        <v>0</v>
      </c>
      <c r="AO1598">
        <v>1</v>
      </c>
      <c r="AP1598" t="s">
        <v>32</v>
      </c>
    </row>
    <row r="1599" spans="1:42" x14ac:dyDescent="0.25">
      <c r="A1599">
        <v>201609</v>
      </c>
      <c r="B1599" t="str">
        <f t="shared" si="336"/>
        <v>2016-II</v>
      </c>
      <c r="C1599" t="s">
        <v>1656</v>
      </c>
      <c r="D1599" t="s">
        <v>1656</v>
      </c>
      <c r="E1599">
        <v>30149705</v>
      </c>
      <c r="F1599" t="s">
        <v>29</v>
      </c>
      <c r="G1599">
        <v>0</v>
      </c>
      <c r="H1599">
        <v>0</v>
      </c>
      <c r="I1599">
        <v>0</v>
      </c>
      <c r="J1599">
        <f t="shared" si="337"/>
        <v>0</v>
      </c>
      <c r="K1599" t="str">
        <f t="shared" si="338"/>
        <v>Modelamiento</v>
      </c>
      <c r="L1599">
        <f t="shared" si="339"/>
        <v>0</v>
      </c>
      <c r="M1599">
        <v>50</v>
      </c>
      <c r="N1599" t="str">
        <f t="shared" si="340"/>
        <v>&lt;=50</v>
      </c>
      <c r="O1599" t="s">
        <v>56</v>
      </c>
      <c r="P1599" t="s">
        <v>35</v>
      </c>
      <c r="Q1599">
        <v>49272</v>
      </c>
      <c r="R1599">
        <v>1650</v>
      </c>
      <c r="S1599" t="str">
        <f t="shared" si="341"/>
        <v>&lt;=2000</v>
      </c>
      <c r="T1599">
        <v>1670.78</v>
      </c>
      <c r="U1599" t="str">
        <f t="shared" si="342"/>
        <v>&gt;1500</v>
      </c>
      <c r="V1599" t="s">
        <v>597</v>
      </c>
      <c r="W1599">
        <v>48932</v>
      </c>
      <c r="X1599" s="12">
        <f t="shared" si="343"/>
        <v>3.3720264857353063E-2</v>
      </c>
      <c r="Y1599" t="str">
        <f t="shared" si="344"/>
        <v>&lt;=0.04</v>
      </c>
      <c r="Z1599" t="s">
        <v>32</v>
      </c>
      <c r="AA1599">
        <v>4</v>
      </c>
      <c r="AB1599">
        <v>997.11</v>
      </c>
      <c r="AC1599" t="str">
        <f t="shared" si="345"/>
        <v>&lt;=1000</v>
      </c>
      <c r="AD1599">
        <v>1072</v>
      </c>
      <c r="AE1599" t="str">
        <f t="shared" si="346"/>
        <v>&gt;120</v>
      </c>
      <c r="AF1599">
        <v>997.11</v>
      </c>
      <c r="AG1599" t="str">
        <f t="shared" si="347"/>
        <v>&lt;=1000</v>
      </c>
      <c r="AH1599" t="s">
        <v>32</v>
      </c>
      <c r="AI1599" t="str">
        <f t="shared" si="348"/>
        <v/>
      </c>
      <c r="AJ1599" t="s">
        <v>32</v>
      </c>
      <c r="AK1599" t="str">
        <f t="shared" si="349"/>
        <v/>
      </c>
      <c r="AL1599">
        <v>12</v>
      </c>
      <c r="AM1599">
        <v>0</v>
      </c>
      <c r="AN1599">
        <v>12</v>
      </c>
      <c r="AO1599" t="s">
        <v>32</v>
      </c>
      <c r="AP1599">
        <v>1</v>
      </c>
    </row>
    <row r="1600" spans="1:42" x14ac:dyDescent="0.25">
      <c r="A1600">
        <v>201609</v>
      </c>
      <c r="B1600" t="str">
        <f t="shared" si="336"/>
        <v>2016-II</v>
      </c>
      <c r="C1600" t="s">
        <v>1657</v>
      </c>
      <c r="D1600" t="s">
        <v>1657</v>
      </c>
      <c r="E1600">
        <v>30155596</v>
      </c>
      <c r="F1600" t="s">
        <v>29</v>
      </c>
      <c r="G1600">
        <v>0</v>
      </c>
      <c r="H1600">
        <v>0</v>
      </c>
      <c r="I1600">
        <v>0</v>
      </c>
      <c r="J1600">
        <f t="shared" si="337"/>
        <v>0</v>
      </c>
      <c r="K1600" t="str">
        <f t="shared" si="338"/>
        <v>Modelamiento</v>
      </c>
      <c r="L1600">
        <f t="shared" si="339"/>
        <v>0</v>
      </c>
      <c r="M1600">
        <v>44</v>
      </c>
      <c r="N1600" t="str">
        <f t="shared" si="340"/>
        <v>&lt;=45</v>
      </c>
      <c r="O1600" t="s">
        <v>56</v>
      </c>
      <c r="P1600" t="s">
        <v>39</v>
      </c>
      <c r="Q1600">
        <v>49422</v>
      </c>
      <c r="R1600">
        <v>1500</v>
      </c>
      <c r="S1600" t="str">
        <f t="shared" si="341"/>
        <v>&lt;=1500</v>
      </c>
      <c r="T1600">
        <v>1641.51</v>
      </c>
      <c r="U1600" t="str">
        <f t="shared" si="342"/>
        <v>&gt;1500</v>
      </c>
      <c r="V1600" t="s">
        <v>597</v>
      </c>
      <c r="W1600">
        <v>48932</v>
      </c>
      <c r="X1600" s="12">
        <f t="shared" si="343"/>
        <v>3.0654786233957329E-2</v>
      </c>
      <c r="Y1600" t="str">
        <f t="shared" si="344"/>
        <v>&lt;=0.04</v>
      </c>
      <c r="Z1600" t="s">
        <v>32</v>
      </c>
      <c r="AA1600">
        <v>4</v>
      </c>
      <c r="AB1600">
        <v>908.79</v>
      </c>
      <c r="AC1600" t="str">
        <f t="shared" si="345"/>
        <v>&lt;=1000</v>
      </c>
      <c r="AD1600">
        <v>1514</v>
      </c>
      <c r="AE1600" t="str">
        <f t="shared" si="346"/>
        <v>&gt;120</v>
      </c>
      <c r="AF1600">
        <v>908.79</v>
      </c>
      <c r="AG1600" t="str">
        <f t="shared" si="347"/>
        <v>&lt;=1000</v>
      </c>
      <c r="AH1600" t="s">
        <v>32</v>
      </c>
      <c r="AI1600" t="str">
        <f t="shared" si="348"/>
        <v/>
      </c>
      <c r="AJ1600" t="s">
        <v>32</v>
      </c>
      <c r="AK1600" t="str">
        <f t="shared" si="349"/>
        <v/>
      </c>
      <c r="AL1600">
        <v>12</v>
      </c>
      <c r="AM1600">
        <v>0</v>
      </c>
      <c r="AN1600">
        <v>12</v>
      </c>
      <c r="AO1600" t="s">
        <v>32</v>
      </c>
      <c r="AP1600">
        <v>1</v>
      </c>
    </row>
    <row r="1601" spans="1:42" x14ac:dyDescent="0.25">
      <c r="A1601">
        <v>201609</v>
      </c>
      <c r="B1601" t="str">
        <f t="shared" si="336"/>
        <v>2016-II</v>
      </c>
      <c r="C1601" t="s">
        <v>1658</v>
      </c>
      <c r="D1601" t="s">
        <v>1658</v>
      </c>
      <c r="E1601">
        <v>30155020</v>
      </c>
      <c r="F1601" t="s">
        <v>29</v>
      </c>
      <c r="G1601">
        <v>1</v>
      </c>
      <c r="H1601">
        <v>0</v>
      </c>
      <c r="I1601">
        <v>0</v>
      </c>
      <c r="J1601">
        <f t="shared" si="337"/>
        <v>0</v>
      </c>
      <c r="K1601" t="str">
        <f t="shared" si="338"/>
        <v>Modelamiento</v>
      </c>
      <c r="L1601">
        <f t="shared" si="339"/>
        <v>0</v>
      </c>
      <c r="M1601">
        <v>46</v>
      </c>
      <c r="N1601" t="str">
        <f t="shared" si="340"/>
        <v>&lt;=50</v>
      </c>
      <c r="O1601" t="s">
        <v>56</v>
      </c>
      <c r="P1601" t="s">
        <v>31</v>
      </c>
      <c r="Q1601">
        <v>30629</v>
      </c>
      <c r="R1601">
        <v>500</v>
      </c>
      <c r="S1601" t="str">
        <f t="shared" si="341"/>
        <v>&lt;=500</v>
      </c>
      <c r="T1601">
        <v>968.38</v>
      </c>
      <c r="U1601" t="str">
        <f t="shared" si="342"/>
        <v>&lt;=1000</v>
      </c>
      <c r="V1601" t="s">
        <v>585</v>
      </c>
      <c r="W1601">
        <v>29139</v>
      </c>
      <c r="X1601" s="12">
        <f t="shared" si="343"/>
        <v>1.7159133806925426E-2</v>
      </c>
      <c r="Y1601" t="str">
        <f t="shared" si="344"/>
        <v>&lt;=0.02</v>
      </c>
      <c r="Z1601" t="s">
        <v>32</v>
      </c>
      <c r="AA1601">
        <v>0</v>
      </c>
      <c r="AB1601">
        <v>3207.31</v>
      </c>
      <c r="AC1601" t="str">
        <f t="shared" si="345"/>
        <v>&lt;=4000</v>
      </c>
      <c r="AD1601">
        <v>854</v>
      </c>
      <c r="AE1601" t="str">
        <f t="shared" si="346"/>
        <v>&gt;120</v>
      </c>
      <c r="AF1601">
        <v>213.84</v>
      </c>
      <c r="AG1601" t="str">
        <f t="shared" si="347"/>
        <v>&lt;=500</v>
      </c>
      <c r="AH1601" t="s">
        <v>32</v>
      </c>
      <c r="AI1601" t="str">
        <f t="shared" si="348"/>
        <v/>
      </c>
      <c r="AJ1601" t="s">
        <v>32</v>
      </c>
      <c r="AK1601" t="str">
        <f t="shared" si="349"/>
        <v/>
      </c>
      <c r="AL1601">
        <v>12</v>
      </c>
      <c r="AM1601">
        <v>0</v>
      </c>
      <c r="AN1601">
        <v>0</v>
      </c>
      <c r="AO1601" t="s">
        <v>32</v>
      </c>
      <c r="AP1601" t="s">
        <v>32</v>
      </c>
    </row>
    <row r="1602" spans="1:42" x14ac:dyDescent="0.25">
      <c r="A1602">
        <v>201609</v>
      </c>
      <c r="B1602" t="str">
        <f t="shared" si="336"/>
        <v>2016-II</v>
      </c>
      <c r="C1602" t="s">
        <v>1659</v>
      </c>
      <c r="D1602" t="s">
        <v>1659</v>
      </c>
      <c r="E1602">
        <v>30154447</v>
      </c>
      <c r="F1602" t="s">
        <v>29</v>
      </c>
      <c r="G1602">
        <v>0</v>
      </c>
      <c r="H1602">
        <v>0</v>
      </c>
      <c r="I1602">
        <v>0</v>
      </c>
      <c r="J1602">
        <f t="shared" si="337"/>
        <v>0</v>
      </c>
      <c r="K1602" t="str">
        <f t="shared" si="338"/>
        <v>Modelamiento</v>
      </c>
      <c r="L1602">
        <f t="shared" si="339"/>
        <v>0</v>
      </c>
      <c r="M1602">
        <v>59</v>
      </c>
      <c r="N1602" t="str">
        <f t="shared" si="340"/>
        <v>&lt;=60</v>
      </c>
      <c r="O1602" t="s">
        <v>56</v>
      </c>
      <c r="P1602" t="s">
        <v>35</v>
      </c>
      <c r="Q1602">
        <v>38265</v>
      </c>
      <c r="R1602">
        <v>1500</v>
      </c>
      <c r="S1602" t="str">
        <f t="shared" si="341"/>
        <v>&lt;=1500</v>
      </c>
      <c r="T1602">
        <v>1270.94</v>
      </c>
      <c r="U1602" t="str">
        <f t="shared" si="342"/>
        <v>&lt;=1300</v>
      </c>
      <c r="V1602" t="s">
        <v>630</v>
      </c>
      <c r="W1602">
        <v>37775</v>
      </c>
      <c r="X1602" s="12">
        <f t="shared" si="343"/>
        <v>3.9708802117802783E-2</v>
      </c>
      <c r="Y1602" t="str">
        <f t="shared" si="344"/>
        <v>&lt;=0.04</v>
      </c>
      <c r="Z1602" t="s">
        <v>32</v>
      </c>
      <c r="AA1602">
        <v>3</v>
      </c>
      <c r="AB1602">
        <v>1679.49</v>
      </c>
      <c r="AC1602" t="str">
        <f t="shared" si="345"/>
        <v>&lt;=2000</v>
      </c>
      <c r="AD1602">
        <v>103</v>
      </c>
      <c r="AE1602" t="str">
        <f t="shared" si="346"/>
        <v>&lt;=120</v>
      </c>
      <c r="AF1602">
        <v>0</v>
      </c>
      <c r="AG1602" t="str">
        <f t="shared" si="347"/>
        <v>&lt;=500</v>
      </c>
      <c r="AH1602">
        <v>1047.52</v>
      </c>
      <c r="AI1602" t="str">
        <f t="shared" si="348"/>
        <v>&lt;=2000</v>
      </c>
      <c r="AJ1602">
        <v>0.1605</v>
      </c>
      <c r="AK1602" t="str">
        <f t="shared" si="349"/>
        <v>&lt;=0.2</v>
      </c>
      <c r="AL1602">
        <v>11</v>
      </c>
      <c r="AM1602">
        <v>5</v>
      </c>
      <c r="AN1602">
        <v>0</v>
      </c>
      <c r="AO1602">
        <v>1</v>
      </c>
      <c r="AP1602" t="s">
        <v>32</v>
      </c>
    </row>
    <row r="1603" spans="1:42" x14ac:dyDescent="0.25">
      <c r="A1603">
        <v>201609</v>
      </c>
      <c r="B1603" t="str">
        <f t="shared" ref="B1603:B1666" si="350">+CONCATENATE(MID(A1603,1,4),IF(MID(A1603,5,2)*1&lt;=6,"-I","-II"))</f>
        <v>2016-II</v>
      </c>
      <c r="C1603" t="s">
        <v>1660</v>
      </c>
      <c r="D1603" t="s">
        <v>1660</v>
      </c>
      <c r="E1603">
        <v>30151040</v>
      </c>
      <c r="F1603" t="s">
        <v>29</v>
      </c>
      <c r="G1603">
        <v>1</v>
      </c>
      <c r="H1603">
        <v>0</v>
      </c>
      <c r="I1603">
        <v>0</v>
      </c>
      <c r="J1603">
        <f t="shared" ref="J1603:J1666" si="351">+IF(OR(O1603="Taxista propietario",O1603="Taxista palanca"),0,1)</f>
        <v>0</v>
      </c>
      <c r="K1603" t="str">
        <f t="shared" ref="K1603:K1666" si="352">+IF(I1603&gt;0,"Insuficiente",IF(H1603&gt;0,"Indeterminado",IF(J1603&gt;0,"Perfil","Modelamiento")))</f>
        <v>Modelamiento</v>
      </c>
      <c r="L1603">
        <f t="shared" ref="L1603:L1666" si="353">+IF(AND(A1603&gt;=201410,A1603&lt;=201908),0,1)</f>
        <v>0</v>
      </c>
      <c r="M1603">
        <v>35</v>
      </c>
      <c r="N1603" t="str">
        <f t="shared" ref="N1603:N1666" si="354">+IF(M1603&lt;=25,"&lt;=25",IF(M1603&lt;=30,"&lt;=30",IF(M1603&lt;=35,"&lt;=35",IF(M1603&lt;=40,"&lt;=40",IF(M1603&lt;=45,"&lt;=45",IF(M1603&lt;=50,"&lt;=50",IF(M1603&lt;=55,"&lt;=55",IF(M1603&lt;=60,"&lt;=60","&gt;60"))))))))</f>
        <v>&lt;=35</v>
      </c>
      <c r="O1603" t="s">
        <v>56</v>
      </c>
      <c r="P1603" t="s">
        <v>31</v>
      </c>
      <c r="Q1603">
        <v>34737</v>
      </c>
      <c r="R1603">
        <v>1500</v>
      </c>
      <c r="S1603" t="str">
        <f t="shared" ref="S1603:S1666" si="355">+IF(R1603="NULL","",IF(R1603=0,"=0",IF(R1603&lt;=500,"&lt;=500",IF(R1603&lt;=1000,"&lt;=1000",IF(R1603&lt;=1500,"&lt;=1500",IF(R1603&lt;=2000,"&lt;=2000",IF(R1603&lt;=2500,"&lt;=2500","&gt;2500")))))))</f>
        <v>&lt;=1500</v>
      </c>
      <c r="T1603">
        <v>1180.83</v>
      </c>
      <c r="U1603" t="str">
        <f t="shared" ref="U1603:U1666" si="356">+IF(T1603="NULL","",IF(T1603&lt;=1000,"&lt;=1000",IF(T1603&lt;=1100,"&lt;=1100",IF(T1603&lt;=1200,"&lt;=1200",IF(T1603&lt;=1300,"&lt;=1300",IF(T1603&lt;=1400,"&lt;=1400",IF(T1603&lt;=1500,"&lt;=1500","&gt;1500")))))))</f>
        <v>&lt;=1200</v>
      </c>
      <c r="V1603" t="s">
        <v>601</v>
      </c>
      <c r="W1603">
        <v>34247</v>
      </c>
      <c r="X1603" s="12">
        <f t="shared" ref="X1603:X1666" si="357">+IFERROR(R1603/W1603,"NULL")</f>
        <v>4.3799456886734603E-2</v>
      </c>
      <c r="Y1603" t="str">
        <f t="shared" ref="Y1603:Y1666" si="358">+IF(X1603="NULL","",IF(X1603=0,"=0",IF(X1603&lt;=0.01,"&lt;=0.01",IF(X1603&lt;=0.02,"&lt;=0.02",IF(X1603&lt;=0.03,"&lt;=0.03",IF(X1603&lt;=0.04,"&lt;=0.04",IF(X1603&lt;=0.05,"&lt;=0.05",IF(X1603&lt;=0.06,"&lt;=0.06","&gt;0.06"))))))))</f>
        <v>&lt;=0.05</v>
      </c>
      <c r="Z1603" t="s">
        <v>32</v>
      </c>
      <c r="AA1603">
        <v>4</v>
      </c>
      <c r="AB1603">
        <v>676.14</v>
      </c>
      <c r="AC1603" t="str">
        <f t="shared" ref="AC1603:AC1666" si="359">+IF(AB1603="NULL","",IF(AB1603&lt;=500,"&lt;=500",IF(AB1603&lt;=1000,"&lt;=1000",IF(AB1603&lt;=2000,"&lt;=2000",IF(AB1603&lt;=3000,"&lt;=3000",IF(AB1603&lt;=4000,"&lt;=4000",IF(AB1603&lt;=5000,"&lt;=5000","&gt;5000")))))))</f>
        <v>&lt;=1000</v>
      </c>
      <c r="AD1603">
        <v>1505</v>
      </c>
      <c r="AE1603" t="str">
        <f t="shared" ref="AE1603:AE1666" si="360">+IF(AD1603="NULL","",IF(AD1603=0,"=0",IF(AD1603&lt;=8,"&lt;=8",IF(AD1603&lt;=30,"&lt;=30",IF(AD1603&lt;=60,"&lt;=60",IF(AD1603&lt;=90,"&lt;=90",IF(AD1603&lt;=120,"&lt;=120","&gt;120")))))))</f>
        <v>&gt;120</v>
      </c>
      <c r="AF1603">
        <v>676.14</v>
      </c>
      <c r="AG1603" t="str">
        <f t="shared" ref="AG1603:AG1666" si="361">+IF(AF1603="NULL","",IF(AF1603&lt;=500,"&lt;=500",IF(AF1603&lt;=1000,"&lt;=1000",IF(AF1603&lt;=2000,"&lt;=2000",IF(AF1603&lt;=3000,"&lt;=3000",IF(AF1603&lt;=4000,"&lt;=4000",IF(AF1603&lt;=5000,"&lt;=5000","&gt;5000")))))))</f>
        <v>&lt;=1000</v>
      </c>
      <c r="AH1603" t="s">
        <v>32</v>
      </c>
      <c r="AI1603" t="str">
        <f t="shared" ref="AI1603:AI1666" si="362">+IF(AH1603="NULL","",IF(AH1603&lt;=500,"&lt;=500",IF(AH1603&lt;=1000,"&lt;=1000",IF(AH1603&lt;=2000,"&lt;=2000",IF(AH1603&lt;=3000,"&lt;=3000",IF(AH1603&lt;=4000,"&lt;=4000",IF(AH1603&lt;=5000,"&lt;=5000","&gt;5000")))))))</f>
        <v/>
      </c>
      <c r="AJ1603" t="s">
        <v>32</v>
      </c>
      <c r="AK1603" t="str">
        <f t="shared" ref="AK1603:AK1666" si="363">+IF(AJ1603="NULL","",IF(AJ1603=0,"=0",IF(AJ1603&lt;=0.1,"&lt;=0.1",IF(AJ1603&lt;=0.2,"&lt;=0.2",IF(AJ1603&lt;=0.3,"&lt;=0.3",IF(AJ1603&lt;=0.4,"&lt;=0.4",IF(AJ1603&lt;=0.5,"&lt;=0.5",IF(AJ1603&lt;=0.6,"&lt;=0.6",IF(AJ1603&lt;=0.7,"&lt;=0.7",IF(AJ1603&lt;=0.8,"&lt;=0.8",IF(AJ1603&lt;=0.9,"&lt;=0.9","&gt;0.9")))))))))))</f>
        <v/>
      </c>
      <c r="AL1603">
        <v>12</v>
      </c>
      <c r="AM1603">
        <v>0</v>
      </c>
      <c r="AN1603">
        <v>12</v>
      </c>
      <c r="AO1603" t="s">
        <v>32</v>
      </c>
      <c r="AP1603">
        <v>1</v>
      </c>
    </row>
    <row r="1604" spans="1:42" x14ac:dyDescent="0.25">
      <c r="A1604">
        <v>201610</v>
      </c>
      <c r="B1604" t="str">
        <f t="shared" si="350"/>
        <v>2016-II</v>
      </c>
      <c r="C1604" t="s">
        <v>1661</v>
      </c>
      <c r="D1604" t="s">
        <v>1661</v>
      </c>
      <c r="E1604">
        <v>30152628</v>
      </c>
      <c r="F1604" t="s">
        <v>29</v>
      </c>
      <c r="G1604">
        <v>1</v>
      </c>
      <c r="H1604">
        <v>0</v>
      </c>
      <c r="I1604">
        <v>0</v>
      </c>
      <c r="J1604">
        <f t="shared" si="351"/>
        <v>0</v>
      </c>
      <c r="K1604" t="str">
        <f t="shared" si="352"/>
        <v>Modelamiento</v>
      </c>
      <c r="L1604">
        <f t="shared" si="353"/>
        <v>0</v>
      </c>
      <c r="M1604">
        <v>28</v>
      </c>
      <c r="N1604" t="str">
        <f t="shared" si="354"/>
        <v>&lt;=30</v>
      </c>
      <c r="O1604" t="s">
        <v>72</v>
      </c>
      <c r="P1604" t="s">
        <v>31</v>
      </c>
      <c r="Q1604">
        <v>29272</v>
      </c>
      <c r="R1604">
        <v>1500</v>
      </c>
      <c r="S1604" t="str">
        <f t="shared" si="355"/>
        <v>&lt;=1500</v>
      </c>
      <c r="T1604">
        <v>1197.8900000000001</v>
      </c>
      <c r="U1604" t="str">
        <f t="shared" si="356"/>
        <v>&lt;=1200</v>
      </c>
      <c r="V1604" t="s">
        <v>589</v>
      </c>
      <c r="W1604">
        <v>28782</v>
      </c>
      <c r="X1604" s="12">
        <f t="shared" si="357"/>
        <v>5.2115905774442361E-2</v>
      </c>
      <c r="Y1604" t="str">
        <f t="shared" si="358"/>
        <v>&lt;=0.06</v>
      </c>
      <c r="Z1604" t="s">
        <v>32</v>
      </c>
      <c r="AA1604">
        <v>0</v>
      </c>
      <c r="AB1604">
        <v>30531.47</v>
      </c>
      <c r="AC1604" t="str">
        <f t="shared" si="359"/>
        <v>&gt;5000</v>
      </c>
      <c r="AD1604">
        <v>0</v>
      </c>
      <c r="AE1604" t="str">
        <f t="shared" si="360"/>
        <v>=0</v>
      </c>
      <c r="AF1604">
        <v>0</v>
      </c>
      <c r="AG1604" t="str">
        <f t="shared" si="361"/>
        <v>&lt;=500</v>
      </c>
      <c r="AH1604" t="s">
        <v>32</v>
      </c>
      <c r="AI1604" t="str">
        <f t="shared" si="362"/>
        <v/>
      </c>
      <c r="AJ1604" t="s">
        <v>32</v>
      </c>
      <c r="AK1604" t="str">
        <f t="shared" si="363"/>
        <v/>
      </c>
      <c r="AL1604">
        <v>12</v>
      </c>
      <c r="AM1604">
        <v>12</v>
      </c>
      <c r="AN1604">
        <v>0</v>
      </c>
      <c r="AO1604">
        <v>1</v>
      </c>
      <c r="AP1604" t="s">
        <v>32</v>
      </c>
    </row>
    <row r="1605" spans="1:42" x14ac:dyDescent="0.25">
      <c r="A1605">
        <v>201610</v>
      </c>
      <c r="B1605" t="str">
        <f t="shared" si="350"/>
        <v>2016-II</v>
      </c>
      <c r="C1605" t="s">
        <v>1662</v>
      </c>
      <c r="D1605" t="s">
        <v>1662</v>
      </c>
      <c r="E1605">
        <v>30156142</v>
      </c>
      <c r="F1605" t="s">
        <v>29</v>
      </c>
      <c r="G1605">
        <v>1</v>
      </c>
      <c r="H1605">
        <v>0</v>
      </c>
      <c r="I1605">
        <v>0</v>
      </c>
      <c r="J1605">
        <f t="shared" si="351"/>
        <v>0</v>
      </c>
      <c r="K1605" t="str">
        <f t="shared" si="352"/>
        <v>Modelamiento</v>
      </c>
      <c r="L1605">
        <f t="shared" si="353"/>
        <v>0</v>
      </c>
      <c r="M1605">
        <v>43</v>
      </c>
      <c r="N1605" t="str">
        <f t="shared" si="354"/>
        <v>&lt;=45</v>
      </c>
      <c r="O1605" t="s">
        <v>56</v>
      </c>
      <c r="P1605" t="s">
        <v>35</v>
      </c>
      <c r="Q1605">
        <v>42801</v>
      </c>
      <c r="R1605">
        <v>1500</v>
      </c>
      <c r="S1605" t="str">
        <f t="shared" si="355"/>
        <v>&lt;=1500</v>
      </c>
      <c r="T1605">
        <v>1453.15</v>
      </c>
      <c r="U1605" t="str">
        <f t="shared" si="356"/>
        <v>&lt;=1500</v>
      </c>
      <c r="V1605" t="s">
        <v>614</v>
      </c>
      <c r="W1605">
        <v>42311</v>
      </c>
      <c r="X1605" s="12">
        <f t="shared" si="357"/>
        <v>3.5451773770414315E-2</v>
      </c>
      <c r="Y1605" t="str">
        <f t="shared" si="358"/>
        <v>&lt;=0.04</v>
      </c>
      <c r="Z1605" t="s">
        <v>32</v>
      </c>
      <c r="AA1605">
        <v>0</v>
      </c>
      <c r="AB1605">
        <v>296.27</v>
      </c>
      <c r="AC1605" t="str">
        <f t="shared" si="359"/>
        <v>&lt;=500</v>
      </c>
      <c r="AD1605">
        <v>0</v>
      </c>
      <c r="AE1605" t="str">
        <f t="shared" si="360"/>
        <v>=0</v>
      </c>
      <c r="AF1605">
        <v>0</v>
      </c>
      <c r="AG1605" t="str">
        <f t="shared" si="361"/>
        <v>&lt;=500</v>
      </c>
      <c r="AH1605">
        <v>300</v>
      </c>
      <c r="AI1605" t="str">
        <f t="shared" si="362"/>
        <v>&lt;=500</v>
      </c>
      <c r="AJ1605">
        <v>0.98760000000000003</v>
      </c>
      <c r="AK1605" t="str">
        <f t="shared" si="363"/>
        <v>&gt;0.9</v>
      </c>
      <c r="AL1605">
        <v>5</v>
      </c>
      <c r="AM1605">
        <v>5</v>
      </c>
      <c r="AN1605">
        <v>0</v>
      </c>
      <c r="AO1605">
        <v>1</v>
      </c>
      <c r="AP1605" t="s">
        <v>32</v>
      </c>
    </row>
    <row r="1606" spans="1:42" x14ac:dyDescent="0.25">
      <c r="A1606">
        <v>201610</v>
      </c>
      <c r="B1606" t="str">
        <f t="shared" si="350"/>
        <v>2016-II</v>
      </c>
      <c r="C1606" t="s">
        <v>1663</v>
      </c>
      <c r="D1606" t="s">
        <v>1663</v>
      </c>
      <c r="E1606">
        <v>30157854</v>
      </c>
      <c r="F1606" t="s">
        <v>29</v>
      </c>
      <c r="G1606">
        <v>0</v>
      </c>
      <c r="H1606">
        <v>0</v>
      </c>
      <c r="I1606">
        <v>0</v>
      </c>
      <c r="J1606">
        <f t="shared" si="351"/>
        <v>0</v>
      </c>
      <c r="K1606" t="str">
        <f t="shared" si="352"/>
        <v>Modelamiento</v>
      </c>
      <c r="L1606">
        <f t="shared" si="353"/>
        <v>0</v>
      </c>
      <c r="M1606">
        <v>34</v>
      </c>
      <c r="N1606" t="str">
        <f t="shared" si="354"/>
        <v>&lt;=35</v>
      </c>
      <c r="O1606" t="s">
        <v>72</v>
      </c>
      <c r="P1606" t="s">
        <v>31</v>
      </c>
      <c r="Q1606">
        <v>39742</v>
      </c>
      <c r="R1606">
        <v>1100</v>
      </c>
      <c r="S1606" t="str">
        <f t="shared" si="355"/>
        <v>&lt;=1500</v>
      </c>
      <c r="T1606">
        <v>1219.43</v>
      </c>
      <c r="U1606" t="str">
        <f t="shared" si="356"/>
        <v>&lt;=1300</v>
      </c>
      <c r="V1606" t="s">
        <v>585</v>
      </c>
      <c r="W1606">
        <v>38852</v>
      </c>
      <c r="X1606" s="12">
        <f t="shared" si="357"/>
        <v>2.8312570781426953E-2</v>
      </c>
      <c r="Y1606" t="str">
        <f t="shared" si="358"/>
        <v>&lt;=0.03</v>
      </c>
      <c r="Z1606" t="s">
        <v>32</v>
      </c>
      <c r="AA1606">
        <v>0</v>
      </c>
      <c r="AB1606">
        <v>2514.64</v>
      </c>
      <c r="AC1606" t="str">
        <f t="shared" si="359"/>
        <v>&lt;=3000</v>
      </c>
      <c r="AD1606">
        <v>0</v>
      </c>
      <c r="AE1606" t="str">
        <f t="shared" si="360"/>
        <v>=0</v>
      </c>
      <c r="AF1606">
        <v>0</v>
      </c>
      <c r="AG1606" t="str">
        <f t="shared" si="361"/>
        <v>&lt;=500</v>
      </c>
      <c r="AH1606" t="s">
        <v>32</v>
      </c>
      <c r="AI1606" t="str">
        <f t="shared" si="362"/>
        <v/>
      </c>
      <c r="AJ1606" t="s">
        <v>32</v>
      </c>
      <c r="AK1606" t="str">
        <f t="shared" si="363"/>
        <v/>
      </c>
      <c r="AL1606">
        <v>8</v>
      </c>
      <c r="AM1606">
        <v>8</v>
      </c>
      <c r="AN1606">
        <v>0</v>
      </c>
      <c r="AO1606">
        <v>1</v>
      </c>
      <c r="AP1606" t="s">
        <v>32</v>
      </c>
    </row>
    <row r="1607" spans="1:42" x14ac:dyDescent="0.25">
      <c r="A1607">
        <v>201610</v>
      </c>
      <c r="B1607" t="str">
        <f t="shared" si="350"/>
        <v>2016-II</v>
      </c>
      <c r="C1607" t="s">
        <v>1664</v>
      </c>
      <c r="D1607" t="s">
        <v>1664</v>
      </c>
      <c r="E1607">
        <v>30156539</v>
      </c>
      <c r="F1607" t="s">
        <v>29</v>
      </c>
      <c r="G1607">
        <v>0</v>
      </c>
      <c r="H1607">
        <v>0</v>
      </c>
      <c r="I1607">
        <v>0</v>
      </c>
      <c r="J1607">
        <f t="shared" si="351"/>
        <v>0</v>
      </c>
      <c r="K1607" t="str">
        <f t="shared" si="352"/>
        <v>Modelamiento</v>
      </c>
      <c r="L1607">
        <f t="shared" si="353"/>
        <v>0</v>
      </c>
      <c r="M1607">
        <v>40</v>
      </c>
      <c r="N1607" t="str">
        <f t="shared" si="354"/>
        <v>&lt;=40</v>
      </c>
      <c r="O1607" t="s">
        <v>56</v>
      </c>
      <c r="P1607" t="s">
        <v>31</v>
      </c>
      <c r="Q1607">
        <v>39342</v>
      </c>
      <c r="R1607">
        <v>1500</v>
      </c>
      <c r="S1607" t="str">
        <f t="shared" si="355"/>
        <v>&lt;=1500</v>
      </c>
      <c r="T1607">
        <v>1038.3</v>
      </c>
      <c r="U1607" t="str">
        <f t="shared" si="356"/>
        <v>&lt;=1100</v>
      </c>
      <c r="V1607" t="s">
        <v>585</v>
      </c>
      <c r="W1607">
        <v>38852</v>
      </c>
      <c r="X1607" s="12">
        <f t="shared" si="357"/>
        <v>3.8608051065582211E-2</v>
      </c>
      <c r="Y1607" t="str">
        <f t="shared" si="358"/>
        <v>&lt;=0.04</v>
      </c>
      <c r="Z1607" t="s">
        <v>32</v>
      </c>
      <c r="AA1607">
        <v>0</v>
      </c>
      <c r="AB1607">
        <v>39614.080000000002</v>
      </c>
      <c r="AC1607" t="str">
        <f t="shared" si="359"/>
        <v>&gt;5000</v>
      </c>
      <c r="AD1607">
        <v>0</v>
      </c>
      <c r="AE1607" t="str">
        <f t="shared" si="360"/>
        <v>=0</v>
      </c>
      <c r="AF1607">
        <v>0</v>
      </c>
      <c r="AG1607" t="str">
        <f t="shared" si="361"/>
        <v>&lt;=500</v>
      </c>
      <c r="AH1607">
        <v>300</v>
      </c>
      <c r="AI1607" t="str">
        <f t="shared" si="362"/>
        <v>&lt;=500</v>
      </c>
      <c r="AJ1607">
        <v>0</v>
      </c>
      <c r="AK1607" t="str">
        <f t="shared" si="363"/>
        <v>=0</v>
      </c>
      <c r="AL1607">
        <v>4</v>
      </c>
      <c r="AM1607">
        <v>4</v>
      </c>
      <c r="AN1607">
        <v>0</v>
      </c>
      <c r="AO1607">
        <v>2</v>
      </c>
      <c r="AP1607" t="s">
        <v>32</v>
      </c>
    </row>
    <row r="1608" spans="1:42" x14ac:dyDescent="0.25">
      <c r="A1608">
        <v>201610</v>
      </c>
      <c r="B1608" t="str">
        <f t="shared" si="350"/>
        <v>2016-II</v>
      </c>
      <c r="C1608" t="s">
        <v>1665</v>
      </c>
      <c r="D1608" t="s">
        <v>1665</v>
      </c>
      <c r="E1608">
        <v>30167002</v>
      </c>
      <c r="F1608" t="s">
        <v>29</v>
      </c>
      <c r="G1608">
        <v>1</v>
      </c>
      <c r="H1608">
        <v>0</v>
      </c>
      <c r="I1608">
        <v>0</v>
      </c>
      <c r="J1608">
        <f t="shared" si="351"/>
        <v>0</v>
      </c>
      <c r="K1608" t="str">
        <f t="shared" si="352"/>
        <v>Modelamiento</v>
      </c>
      <c r="L1608">
        <f t="shared" si="353"/>
        <v>0</v>
      </c>
      <c r="M1608">
        <v>44</v>
      </c>
      <c r="N1608" t="str">
        <f t="shared" si="354"/>
        <v>&lt;=45</v>
      </c>
      <c r="O1608" t="s">
        <v>56</v>
      </c>
      <c r="P1608" t="s">
        <v>31</v>
      </c>
      <c r="Q1608">
        <v>39842</v>
      </c>
      <c r="R1608">
        <v>1000</v>
      </c>
      <c r="S1608" t="str">
        <f t="shared" si="355"/>
        <v>&lt;=1000</v>
      </c>
      <c r="T1608">
        <v>1223.69</v>
      </c>
      <c r="U1608" t="str">
        <f t="shared" si="356"/>
        <v>&lt;=1300</v>
      </c>
      <c r="V1608" t="s">
        <v>585</v>
      </c>
      <c r="W1608">
        <v>38852</v>
      </c>
      <c r="X1608" s="12">
        <f t="shared" si="357"/>
        <v>2.573870071038814E-2</v>
      </c>
      <c r="Y1608" t="str">
        <f t="shared" si="358"/>
        <v>&lt;=0.03</v>
      </c>
      <c r="Z1608" t="s">
        <v>32</v>
      </c>
      <c r="AA1608">
        <v>4</v>
      </c>
      <c r="AB1608">
        <v>457.6</v>
      </c>
      <c r="AC1608" t="str">
        <f t="shared" si="359"/>
        <v>&lt;=500</v>
      </c>
      <c r="AD1608">
        <v>474</v>
      </c>
      <c r="AE1608" t="str">
        <f t="shared" si="360"/>
        <v>&gt;120</v>
      </c>
      <c r="AF1608">
        <v>457.6</v>
      </c>
      <c r="AG1608" t="str">
        <f t="shared" si="361"/>
        <v>&lt;=500</v>
      </c>
      <c r="AH1608">
        <v>457.6</v>
      </c>
      <c r="AI1608" t="str">
        <f t="shared" si="362"/>
        <v>&lt;=500</v>
      </c>
      <c r="AJ1608">
        <v>1</v>
      </c>
      <c r="AK1608" t="str">
        <f t="shared" si="363"/>
        <v>&gt;0.9</v>
      </c>
      <c r="AL1608">
        <v>12</v>
      </c>
      <c r="AM1608">
        <v>0</v>
      </c>
      <c r="AN1608">
        <v>12</v>
      </c>
      <c r="AO1608" t="s">
        <v>32</v>
      </c>
      <c r="AP1608">
        <v>1</v>
      </c>
    </row>
    <row r="1609" spans="1:42" x14ac:dyDescent="0.25">
      <c r="A1609">
        <v>201610</v>
      </c>
      <c r="B1609" t="str">
        <f t="shared" si="350"/>
        <v>2016-II</v>
      </c>
      <c r="C1609" t="s">
        <v>1666</v>
      </c>
      <c r="D1609" t="s">
        <v>1666</v>
      </c>
      <c r="E1609">
        <v>30154982</v>
      </c>
      <c r="F1609" t="s">
        <v>29</v>
      </c>
      <c r="G1609">
        <v>0</v>
      </c>
      <c r="H1609">
        <v>0</v>
      </c>
      <c r="I1609">
        <v>0</v>
      </c>
      <c r="J1609">
        <f t="shared" si="351"/>
        <v>0</v>
      </c>
      <c r="K1609" t="str">
        <f t="shared" si="352"/>
        <v>Modelamiento</v>
      </c>
      <c r="L1609">
        <f t="shared" si="353"/>
        <v>0</v>
      </c>
      <c r="M1609">
        <v>36</v>
      </c>
      <c r="N1609" t="str">
        <f t="shared" si="354"/>
        <v>&lt;=40</v>
      </c>
      <c r="O1609" t="s">
        <v>56</v>
      </c>
      <c r="P1609" t="s">
        <v>31</v>
      </c>
      <c r="Q1609">
        <v>30579</v>
      </c>
      <c r="R1609">
        <v>550</v>
      </c>
      <c r="S1609" t="str">
        <f t="shared" si="355"/>
        <v>&lt;=1000</v>
      </c>
      <c r="T1609">
        <v>980.2</v>
      </c>
      <c r="U1609" t="str">
        <f t="shared" si="356"/>
        <v>&lt;=1000</v>
      </c>
      <c r="V1609" t="s">
        <v>585</v>
      </c>
      <c r="W1609">
        <v>29139</v>
      </c>
      <c r="X1609" s="12">
        <f t="shared" si="357"/>
        <v>1.8875047187617969E-2</v>
      </c>
      <c r="Y1609" t="str">
        <f t="shared" si="358"/>
        <v>&lt;=0.02</v>
      </c>
      <c r="Z1609" t="s">
        <v>32</v>
      </c>
      <c r="AA1609">
        <v>4</v>
      </c>
      <c r="AB1609">
        <v>764.79</v>
      </c>
      <c r="AC1609" t="str">
        <f t="shared" si="359"/>
        <v>&lt;=1000</v>
      </c>
      <c r="AD1609">
        <v>1693</v>
      </c>
      <c r="AE1609" t="str">
        <f t="shared" si="360"/>
        <v>&gt;120</v>
      </c>
      <c r="AF1609">
        <v>764.79</v>
      </c>
      <c r="AG1609" t="str">
        <f t="shared" si="361"/>
        <v>&lt;=1000</v>
      </c>
      <c r="AH1609" t="s">
        <v>32</v>
      </c>
      <c r="AI1609" t="str">
        <f t="shared" si="362"/>
        <v/>
      </c>
      <c r="AJ1609" t="s">
        <v>32</v>
      </c>
      <c r="AK1609" t="str">
        <f t="shared" si="363"/>
        <v/>
      </c>
      <c r="AL1609">
        <v>12</v>
      </c>
      <c r="AM1609">
        <v>0</v>
      </c>
      <c r="AN1609">
        <v>12</v>
      </c>
      <c r="AO1609" t="s">
        <v>32</v>
      </c>
      <c r="AP1609">
        <v>1</v>
      </c>
    </row>
    <row r="1610" spans="1:42" x14ac:dyDescent="0.25">
      <c r="A1610">
        <v>201610</v>
      </c>
      <c r="B1610" t="str">
        <f t="shared" si="350"/>
        <v>2016-II</v>
      </c>
      <c r="C1610" t="s">
        <v>1667</v>
      </c>
      <c r="D1610" t="s">
        <v>1667</v>
      </c>
      <c r="E1610">
        <v>30149744</v>
      </c>
      <c r="F1610" t="s">
        <v>29</v>
      </c>
      <c r="G1610">
        <v>0</v>
      </c>
      <c r="H1610">
        <v>0</v>
      </c>
      <c r="I1610">
        <v>0</v>
      </c>
      <c r="J1610">
        <f t="shared" si="351"/>
        <v>0</v>
      </c>
      <c r="K1610" t="str">
        <f t="shared" si="352"/>
        <v>Modelamiento</v>
      </c>
      <c r="L1610">
        <f t="shared" si="353"/>
        <v>0</v>
      </c>
      <c r="M1610">
        <v>47</v>
      </c>
      <c r="N1610" t="str">
        <f t="shared" si="354"/>
        <v>&lt;=50</v>
      </c>
      <c r="O1610" t="s">
        <v>56</v>
      </c>
      <c r="P1610" t="s">
        <v>35</v>
      </c>
      <c r="Q1610">
        <v>44313</v>
      </c>
      <c r="R1610">
        <v>1500</v>
      </c>
      <c r="S1610" t="str">
        <f t="shared" si="355"/>
        <v>&lt;=1500</v>
      </c>
      <c r="T1610">
        <v>1500.37</v>
      </c>
      <c r="U1610" t="str">
        <f t="shared" si="356"/>
        <v>&gt;1500</v>
      </c>
      <c r="V1610" t="s">
        <v>587</v>
      </c>
      <c r="W1610">
        <v>43823</v>
      </c>
      <c r="X1610" s="12">
        <f t="shared" si="357"/>
        <v>3.4228601419346007E-2</v>
      </c>
      <c r="Y1610" t="str">
        <f t="shared" si="358"/>
        <v>&lt;=0.04</v>
      </c>
      <c r="Z1610" t="s">
        <v>32</v>
      </c>
      <c r="AA1610">
        <v>4</v>
      </c>
      <c r="AB1610">
        <v>57.5</v>
      </c>
      <c r="AC1610" t="str">
        <f t="shared" si="359"/>
        <v>&lt;=500</v>
      </c>
      <c r="AD1610">
        <v>443</v>
      </c>
      <c r="AE1610" t="str">
        <f t="shared" si="360"/>
        <v>&gt;120</v>
      </c>
      <c r="AF1610">
        <v>57.5</v>
      </c>
      <c r="AG1610" t="str">
        <f t="shared" si="361"/>
        <v>&lt;=500</v>
      </c>
      <c r="AH1610">
        <v>57.5</v>
      </c>
      <c r="AI1610" t="str">
        <f t="shared" si="362"/>
        <v>&lt;=500</v>
      </c>
      <c r="AJ1610">
        <v>1</v>
      </c>
      <c r="AK1610" t="str">
        <f t="shared" si="363"/>
        <v>&gt;0.9</v>
      </c>
      <c r="AL1610">
        <v>11</v>
      </c>
      <c r="AM1610">
        <v>0</v>
      </c>
      <c r="AN1610">
        <v>11</v>
      </c>
      <c r="AO1610" t="s">
        <v>32</v>
      </c>
      <c r="AP1610">
        <v>2</v>
      </c>
    </row>
    <row r="1611" spans="1:42" x14ac:dyDescent="0.25">
      <c r="A1611">
        <v>201610</v>
      </c>
      <c r="B1611" t="str">
        <f t="shared" si="350"/>
        <v>2016-II</v>
      </c>
      <c r="C1611" t="s">
        <v>1668</v>
      </c>
      <c r="D1611" t="s">
        <v>1668</v>
      </c>
      <c r="E1611">
        <v>30150125</v>
      </c>
      <c r="F1611" t="s">
        <v>29</v>
      </c>
      <c r="G1611">
        <v>0</v>
      </c>
      <c r="H1611">
        <v>0</v>
      </c>
      <c r="I1611">
        <v>0</v>
      </c>
      <c r="J1611">
        <f t="shared" si="351"/>
        <v>0</v>
      </c>
      <c r="K1611" t="str">
        <f t="shared" si="352"/>
        <v>Modelamiento</v>
      </c>
      <c r="L1611">
        <f t="shared" si="353"/>
        <v>0</v>
      </c>
      <c r="M1611">
        <v>36</v>
      </c>
      <c r="N1611" t="str">
        <f t="shared" si="354"/>
        <v>&lt;=40</v>
      </c>
      <c r="O1611" t="s">
        <v>56</v>
      </c>
      <c r="P1611" t="s">
        <v>31</v>
      </c>
      <c r="Q1611">
        <v>34886</v>
      </c>
      <c r="R1611">
        <v>1099</v>
      </c>
      <c r="S1611" t="str">
        <f t="shared" si="355"/>
        <v>&lt;=1500</v>
      </c>
      <c r="T1611">
        <v>1013.31</v>
      </c>
      <c r="U1611" t="str">
        <f t="shared" si="356"/>
        <v>&lt;=1100</v>
      </c>
      <c r="V1611" t="s">
        <v>585</v>
      </c>
      <c r="W1611">
        <v>33995</v>
      </c>
      <c r="X1611" s="12">
        <f t="shared" si="357"/>
        <v>3.2328283571113399E-2</v>
      </c>
      <c r="Y1611" t="str">
        <f t="shared" si="358"/>
        <v>&lt;=0.04</v>
      </c>
      <c r="Z1611" t="s">
        <v>32</v>
      </c>
      <c r="AA1611">
        <v>2</v>
      </c>
      <c r="AB1611">
        <v>14582.83</v>
      </c>
      <c r="AC1611" t="str">
        <f t="shared" si="359"/>
        <v>&gt;5000</v>
      </c>
      <c r="AD1611">
        <v>75</v>
      </c>
      <c r="AE1611" t="str">
        <f t="shared" si="360"/>
        <v>&lt;=90</v>
      </c>
      <c r="AF1611">
        <v>0</v>
      </c>
      <c r="AG1611" t="str">
        <f t="shared" si="361"/>
        <v>&lt;=500</v>
      </c>
      <c r="AH1611">
        <v>5000</v>
      </c>
      <c r="AI1611" t="str">
        <f t="shared" si="362"/>
        <v>&lt;=5000</v>
      </c>
      <c r="AJ1611">
        <v>0.78849999999999998</v>
      </c>
      <c r="AK1611" t="str">
        <f t="shared" si="363"/>
        <v>&lt;=0.8</v>
      </c>
      <c r="AL1611">
        <v>12</v>
      </c>
      <c r="AM1611">
        <v>6</v>
      </c>
      <c r="AN1611">
        <v>0</v>
      </c>
      <c r="AO1611">
        <v>7</v>
      </c>
      <c r="AP1611" t="s">
        <v>32</v>
      </c>
    </row>
    <row r="1612" spans="1:42" x14ac:dyDescent="0.25">
      <c r="A1612">
        <v>201610</v>
      </c>
      <c r="B1612" t="str">
        <f t="shared" si="350"/>
        <v>2016-II</v>
      </c>
      <c r="C1612" t="s">
        <v>1669</v>
      </c>
      <c r="D1612" t="s">
        <v>1669</v>
      </c>
      <c r="E1612">
        <v>30153679</v>
      </c>
      <c r="F1612" t="s">
        <v>29</v>
      </c>
      <c r="G1612">
        <v>1</v>
      </c>
      <c r="H1612">
        <v>0</v>
      </c>
      <c r="I1612">
        <v>0</v>
      </c>
      <c r="J1612">
        <f t="shared" si="351"/>
        <v>0</v>
      </c>
      <c r="K1612" t="str">
        <f t="shared" si="352"/>
        <v>Modelamiento</v>
      </c>
      <c r="L1612">
        <f t="shared" si="353"/>
        <v>0</v>
      </c>
      <c r="M1612">
        <v>26</v>
      </c>
      <c r="N1612" t="str">
        <f t="shared" si="354"/>
        <v>&lt;=30</v>
      </c>
      <c r="O1612" t="s">
        <v>56</v>
      </c>
      <c r="P1612" t="s">
        <v>39</v>
      </c>
      <c r="Q1612">
        <v>39935</v>
      </c>
      <c r="R1612">
        <v>1650</v>
      </c>
      <c r="S1612" t="str">
        <f t="shared" si="355"/>
        <v>&lt;=2000</v>
      </c>
      <c r="T1612">
        <v>1332.17</v>
      </c>
      <c r="U1612" t="str">
        <f t="shared" si="356"/>
        <v>&lt;=1400</v>
      </c>
      <c r="V1612" t="s">
        <v>589</v>
      </c>
      <c r="W1612">
        <v>39595</v>
      </c>
      <c r="X1612" s="12">
        <f t="shared" si="357"/>
        <v>4.167192827377194E-2</v>
      </c>
      <c r="Y1612" t="str">
        <f t="shared" si="358"/>
        <v>&lt;=0.05</v>
      </c>
      <c r="Z1612" t="s">
        <v>32</v>
      </c>
      <c r="AA1612">
        <v>4</v>
      </c>
      <c r="AB1612">
        <v>1776.95</v>
      </c>
      <c r="AC1612" t="str">
        <f t="shared" si="359"/>
        <v>&lt;=2000</v>
      </c>
      <c r="AD1612">
        <v>1073</v>
      </c>
      <c r="AE1612" t="str">
        <f t="shared" si="360"/>
        <v>&gt;120</v>
      </c>
      <c r="AF1612">
        <v>1776.95</v>
      </c>
      <c r="AG1612" t="str">
        <f t="shared" si="361"/>
        <v>&lt;=2000</v>
      </c>
      <c r="AH1612" t="s">
        <v>32</v>
      </c>
      <c r="AI1612" t="str">
        <f t="shared" si="362"/>
        <v/>
      </c>
      <c r="AJ1612" t="s">
        <v>32</v>
      </c>
      <c r="AK1612" t="str">
        <f t="shared" si="363"/>
        <v/>
      </c>
      <c r="AL1612">
        <v>12</v>
      </c>
      <c r="AM1612">
        <v>0</v>
      </c>
      <c r="AN1612">
        <v>12</v>
      </c>
      <c r="AO1612" t="s">
        <v>32</v>
      </c>
      <c r="AP1612">
        <v>1</v>
      </c>
    </row>
    <row r="1613" spans="1:42" x14ac:dyDescent="0.25">
      <c r="A1613">
        <v>201610</v>
      </c>
      <c r="B1613" t="str">
        <f t="shared" si="350"/>
        <v>2016-II</v>
      </c>
      <c r="C1613" t="s">
        <v>1670</v>
      </c>
      <c r="D1613" t="s">
        <v>1670</v>
      </c>
      <c r="E1613">
        <v>30154652</v>
      </c>
      <c r="F1613" t="s">
        <v>29</v>
      </c>
      <c r="G1613">
        <v>1</v>
      </c>
      <c r="H1613">
        <v>0</v>
      </c>
      <c r="I1613">
        <v>0</v>
      </c>
      <c r="J1613">
        <f t="shared" si="351"/>
        <v>0</v>
      </c>
      <c r="K1613" t="str">
        <f t="shared" si="352"/>
        <v>Modelamiento</v>
      </c>
      <c r="L1613">
        <f t="shared" si="353"/>
        <v>0</v>
      </c>
      <c r="M1613">
        <v>47</v>
      </c>
      <c r="N1613" t="str">
        <f t="shared" si="354"/>
        <v>&lt;=50</v>
      </c>
      <c r="O1613" t="s">
        <v>72</v>
      </c>
      <c r="P1613" t="s">
        <v>39</v>
      </c>
      <c r="Q1613">
        <v>49422</v>
      </c>
      <c r="R1613">
        <v>1500</v>
      </c>
      <c r="S1613" t="str">
        <f t="shared" si="355"/>
        <v>&lt;=1500</v>
      </c>
      <c r="T1613">
        <v>1677.94</v>
      </c>
      <c r="U1613" t="str">
        <f t="shared" si="356"/>
        <v>&gt;1500</v>
      </c>
      <c r="V1613" t="s">
        <v>597</v>
      </c>
      <c r="W1613">
        <v>48932</v>
      </c>
      <c r="X1613" s="12">
        <f t="shared" si="357"/>
        <v>3.0654786233957329E-2</v>
      </c>
      <c r="Y1613" t="str">
        <f t="shared" si="358"/>
        <v>&lt;=0.04</v>
      </c>
      <c r="Z1613" t="s">
        <v>32</v>
      </c>
      <c r="AA1613">
        <v>9</v>
      </c>
      <c r="AB1613" t="s">
        <v>32</v>
      </c>
      <c r="AC1613" t="str">
        <f t="shared" si="359"/>
        <v/>
      </c>
      <c r="AD1613" t="s">
        <v>32</v>
      </c>
      <c r="AE1613" t="str">
        <f t="shared" si="360"/>
        <v/>
      </c>
      <c r="AF1613" t="s">
        <v>32</v>
      </c>
      <c r="AG1613" t="str">
        <f t="shared" si="361"/>
        <v/>
      </c>
      <c r="AH1613" t="s">
        <v>32</v>
      </c>
      <c r="AI1613" t="str">
        <f t="shared" si="362"/>
        <v/>
      </c>
      <c r="AJ1613" t="s">
        <v>32</v>
      </c>
      <c r="AK1613" t="str">
        <f t="shared" si="363"/>
        <v/>
      </c>
      <c r="AL1613">
        <v>0</v>
      </c>
      <c r="AM1613">
        <v>0</v>
      </c>
      <c r="AN1613">
        <v>0</v>
      </c>
      <c r="AO1613" t="s">
        <v>32</v>
      </c>
      <c r="AP1613" t="s">
        <v>32</v>
      </c>
    </row>
    <row r="1614" spans="1:42" x14ac:dyDescent="0.25">
      <c r="A1614">
        <v>201610</v>
      </c>
      <c r="B1614" t="str">
        <f t="shared" si="350"/>
        <v>2016-II</v>
      </c>
      <c r="C1614" t="s">
        <v>1671</v>
      </c>
      <c r="D1614" t="s">
        <v>1671</v>
      </c>
      <c r="E1614">
        <v>30154106</v>
      </c>
      <c r="F1614" t="s">
        <v>29</v>
      </c>
      <c r="G1614">
        <v>0</v>
      </c>
      <c r="H1614">
        <v>0</v>
      </c>
      <c r="I1614">
        <v>0</v>
      </c>
      <c r="J1614">
        <f t="shared" si="351"/>
        <v>0</v>
      </c>
      <c r="K1614" t="str">
        <f t="shared" si="352"/>
        <v>Modelamiento</v>
      </c>
      <c r="L1614">
        <f t="shared" si="353"/>
        <v>0</v>
      </c>
      <c r="M1614">
        <v>59</v>
      </c>
      <c r="N1614" t="str">
        <f t="shared" si="354"/>
        <v>&lt;=60</v>
      </c>
      <c r="O1614" t="s">
        <v>56</v>
      </c>
      <c r="P1614" t="s">
        <v>31</v>
      </c>
      <c r="Q1614">
        <v>45942</v>
      </c>
      <c r="R1614">
        <v>1500</v>
      </c>
      <c r="S1614" t="str">
        <f t="shared" si="355"/>
        <v>&lt;=1500</v>
      </c>
      <c r="T1614">
        <v>1555.93</v>
      </c>
      <c r="U1614" t="str">
        <f t="shared" si="356"/>
        <v>&gt;1500</v>
      </c>
      <c r="V1614" t="s">
        <v>589</v>
      </c>
      <c r="W1614">
        <v>45452</v>
      </c>
      <c r="X1614" s="12">
        <f t="shared" si="357"/>
        <v>3.3001848103493797E-2</v>
      </c>
      <c r="Y1614" t="str">
        <f t="shared" si="358"/>
        <v>&lt;=0.04</v>
      </c>
      <c r="Z1614" t="s">
        <v>32</v>
      </c>
      <c r="AA1614">
        <v>0</v>
      </c>
      <c r="AB1614">
        <v>240.7</v>
      </c>
      <c r="AC1614" t="str">
        <f t="shared" si="359"/>
        <v>&lt;=500</v>
      </c>
      <c r="AD1614">
        <v>0</v>
      </c>
      <c r="AE1614" t="str">
        <f t="shared" si="360"/>
        <v>=0</v>
      </c>
      <c r="AF1614">
        <v>0</v>
      </c>
      <c r="AG1614" t="str">
        <f t="shared" si="361"/>
        <v>&lt;=500</v>
      </c>
      <c r="AH1614">
        <v>300</v>
      </c>
      <c r="AI1614" t="str">
        <f t="shared" si="362"/>
        <v>&lt;=500</v>
      </c>
      <c r="AJ1614">
        <v>0.80230000000000001</v>
      </c>
      <c r="AK1614" t="str">
        <f t="shared" si="363"/>
        <v>&lt;=0.9</v>
      </c>
      <c r="AL1614">
        <v>4</v>
      </c>
      <c r="AM1614">
        <v>4</v>
      </c>
      <c r="AN1614">
        <v>0</v>
      </c>
      <c r="AO1614">
        <v>1</v>
      </c>
      <c r="AP1614" t="s">
        <v>32</v>
      </c>
    </row>
    <row r="1615" spans="1:42" x14ac:dyDescent="0.25">
      <c r="A1615">
        <v>201610</v>
      </c>
      <c r="B1615" t="str">
        <f t="shared" si="350"/>
        <v>2016-II</v>
      </c>
      <c r="C1615" t="s">
        <v>1672</v>
      </c>
      <c r="D1615" t="s">
        <v>1672</v>
      </c>
      <c r="E1615">
        <v>30154756</v>
      </c>
      <c r="F1615" t="s">
        <v>29</v>
      </c>
      <c r="G1615">
        <v>0</v>
      </c>
      <c r="H1615">
        <v>0</v>
      </c>
      <c r="I1615">
        <v>0</v>
      </c>
      <c r="J1615">
        <f t="shared" si="351"/>
        <v>0</v>
      </c>
      <c r="K1615" t="str">
        <f t="shared" si="352"/>
        <v>Modelamiento</v>
      </c>
      <c r="L1615">
        <f t="shared" si="353"/>
        <v>0</v>
      </c>
      <c r="M1615">
        <v>54</v>
      </c>
      <c r="N1615" t="str">
        <f t="shared" si="354"/>
        <v>&lt;=55</v>
      </c>
      <c r="O1615" t="s">
        <v>56</v>
      </c>
      <c r="P1615" t="s">
        <v>35</v>
      </c>
      <c r="Q1615">
        <v>34985</v>
      </c>
      <c r="R1615">
        <v>1000</v>
      </c>
      <c r="S1615" t="str">
        <f t="shared" si="355"/>
        <v>&lt;=1000</v>
      </c>
      <c r="T1615">
        <v>1070.6600000000001</v>
      </c>
      <c r="U1615" t="str">
        <f t="shared" si="356"/>
        <v>&lt;=1100</v>
      </c>
      <c r="V1615" t="s">
        <v>585</v>
      </c>
      <c r="W1615">
        <v>33995</v>
      </c>
      <c r="X1615" s="12">
        <f t="shared" si="357"/>
        <v>2.9416090601559051E-2</v>
      </c>
      <c r="Y1615" t="str">
        <f t="shared" si="358"/>
        <v>&lt;=0.03</v>
      </c>
      <c r="Z1615" t="s">
        <v>32</v>
      </c>
      <c r="AA1615">
        <v>4</v>
      </c>
      <c r="AB1615">
        <v>3.44</v>
      </c>
      <c r="AC1615" t="str">
        <f t="shared" si="359"/>
        <v>&lt;=500</v>
      </c>
      <c r="AD1615">
        <v>3092</v>
      </c>
      <c r="AE1615" t="str">
        <f t="shared" si="360"/>
        <v>&gt;120</v>
      </c>
      <c r="AF1615">
        <v>3.44</v>
      </c>
      <c r="AG1615" t="str">
        <f t="shared" si="361"/>
        <v>&lt;=500</v>
      </c>
      <c r="AH1615" t="s">
        <v>32</v>
      </c>
      <c r="AI1615" t="str">
        <f t="shared" si="362"/>
        <v/>
      </c>
      <c r="AJ1615" t="s">
        <v>32</v>
      </c>
      <c r="AK1615" t="str">
        <f t="shared" si="363"/>
        <v/>
      </c>
      <c r="AL1615">
        <v>12</v>
      </c>
      <c r="AM1615">
        <v>0</v>
      </c>
      <c r="AN1615">
        <v>12</v>
      </c>
      <c r="AO1615" t="s">
        <v>32</v>
      </c>
      <c r="AP1615">
        <v>1</v>
      </c>
    </row>
    <row r="1616" spans="1:42" x14ac:dyDescent="0.25">
      <c r="A1616">
        <v>201610</v>
      </c>
      <c r="B1616" t="str">
        <f t="shared" si="350"/>
        <v>2016-II</v>
      </c>
      <c r="C1616" t="s">
        <v>1673</v>
      </c>
      <c r="D1616" t="s">
        <v>1673</v>
      </c>
      <c r="E1616">
        <v>30154910</v>
      </c>
      <c r="F1616" t="s">
        <v>29</v>
      </c>
      <c r="G1616">
        <v>1</v>
      </c>
      <c r="H1616">
        <v>0</v>
      </c>
      <c r="I1616">
        <v>0</v>
      </c>
      <c r="J1616">
        <f t="shared" si="351"/>
        <v>0</v>
      </c>
      <c r="K1616" t="str">
        <f t="shared" si="352"/>
        <v>Modelamiento</v>
      </c>
      <c r="L1616">
        <f t="shared" si="353"/>
        <v>0</v>
      </c>
      <c r="M1616">
        <v>23</v>
      </c>
      <c r="N1616" t="str">
        <f t="shared" si="354"/>
        <v>&lt;=25</v>
      </c>
      <c r="O1616" t="s">
        <v>56</v>
      </c>
      <c r="P1616" t="s">
        <v>31</v>
      </c>
      <c r="Q1616">
        <v>40231</v>
      </c>
      <c r="R1616">
        <v>1500</v>
      </c>
      <c r="S1616" t="str">
        <f t="shared" si="355"/>
        <v>&lt;=1500</v>
      </c>
      <c r="T1616">
        <v>1336.24</v>
      </c>
      <c r="U1616" t="str">
        <f t="shared" si="356"/>
        <v>&lt;=1400</v>
      </c>
      <c r="V1616" t="s">
        <v>612</v>
      </c>
      <c r="W1616">
        <v>39741</v>
      </c>
      <c r="X1616" s="12">
        <f t="shared" si="357"/>
        <v>3.7744394957348833E-2</v>
      </c>
      <c r="Y1616" t="str">
        <f t="shared" si="358"/>
        <v>&lt;=0.04</v>
      </c>
      <c r="Z1616" t="s">
        <v>32</v>
      </c>
      <c r="AA1616">
        <v>9</v>
      </c>
      <c r="AB1616" t="s">
        <v>32</v>
      </c>
      <c r="AC1616" t="str">
        <f t="shared" si="359"/>
        <v/>
      </c>
      <c r="AD1616" t="s">
        <v>32</v>
      </c>
      <c r="AE1616" t="str">
        <f t="shared" si="360"/>
        <v/>
      </c>
      <c r="AF1616" t="s">
        <v>32</v>
      </c>
      <c r="AG1616" t="str">
        <f t="shared" si="361"/>
        <v/>
      </c>
      <c r="AH1616" t="s">
        <v>32</v>
      </c>
      <c r="AI1616" t="str">
        <f t="shared" si="362"/>
        <v/>
      </c>
      <c r="AJ1616" t="s">
        <v>32</v>
      </c>
      <c r="AK1616" t="str">
        <f t="shared" si="363"/>
        <v/>
      </c>
      <c r="AL1616">
        <v>0</v>
      </c>
      <c r="AM1616">
        <v>0</v>
      </c>
      <c r="AN1616">
        <v>0</v>
      </c>
      <c r="AO1616" t="s">
        <v>32</v>
      </c>
      <c r="AP1616" t="s">
        <v>32</v>
      </c>
    </row>
    <row r="1617" spans="1:42" x14ac:dyDescent="0.25">
      <c r="A1617">
        <v>201610</v>
      </c>
      <c r="B1617" t="str">
        <f t="shared" si="350"/>
        <v>2016-II</v>
      </c>
      <c r="C1617" t="s">
        <v>1674</v>
      </c>
      <c r="D1617" t="s">
        <v>1674</v>
      </c>
      <c r="E1617">
        <v>30156412</v>
      </c>
      <c r="F1617" t="s">
        <v>29</v>
      </c>
      <c r="G1617">
        <v>1</v>
      </c>
      <c r="H1617">
        <v>0</v>
      </c>
      <c r="I1617">
        <v>0</v>
      </c>
      <c r="J1617">
        <f t="shared" si="351"/>
        <v>0</v>
      </c>
      <c r="K1617" t="str">
        <f t="shared" si="352"/>
        <v>Modelamiento</v>
      </c>
      <c r="L1617">
        <f t="shared" si="353"/>
        <v>0</v>
      </c>
      <c r="M1617">
        <v>35</v>
      </c>
      <c r="N1617" t="str">
        <f t="shared" si="354"/>
        <v>&lt;=35</v>
      </c>
      <c r="O1617" t="s">
        <v>56</v>
      </c>
      <c r="P1617" t="s">
        <v>31</v>
      </c>
      <c r="Q1617">
        <v>45792</v>
      </c>
      <c r="R1617">
        <v>1650</v>
      </c>
      <c r="S1617" t="str">
        <f t="shared" si="355"/>
        <v>&lt;=2000</v>
      </c>
      <c r="T1617">
        <v>1523.77</v>
      </c>
      <c r="U1617" t="str">
        <f t="shared" si="356"/>
        <v>&gt;1500</v>
      </c>
      <c r="V1617" t="s">
        <v>589</v>
      </c>
      <c r="W1617">
        <v>45452</v>
      </c>
      <c r="X1617" s="12">
        <f t="shared" si="357"/>
        <v>3.6302032913843173E-2</v>
      </c>
      <c r="Y1617" t="str">
        <f t="shared" si="358"/>
        <v>&lt;=0.04</v>
      </c>
      <c r="Z1617" t="s">
        <v>32</v>
      </c>
      <c r="AA1617">
        <v>4</v>
      </c>
      <c r="AB1617">
        <v>1246.3800000000001</v>
      </c>
      <c r="AC1617" t="str">
        <f t="shared" si="359"/>
        <v>&lt;=2000</v>
      </c>
      <c r="AD1617">
        <v>1596</v>
      </c>
      <c r="AE1617" t="str">
        <f t="shared" si="360"/>
        <v>&gt;120</v>
      </c>
      <c r="AF1617">
        <v>1246.3800000000001</v>
      </c>
      <c r="AG1617" t="str">
        <f t="shared" si="361"/>
        <v>&lt;=2000</v>
      </c>
      <c r="AH1617" t="s">
        <v>32</v>
      </c>
      <c r="AI1617" t="str">
        <f t="shared" si="362"/>
        <v/>
      </c>
      <c r="AJ1617" t="s">
        <v>32</v>
      </c>
      <c r="AK1617" t="str">
        <f t="shared" si="363"/>
        <v/>
      </c>
      <c r="AL1617">
        <v>12</v>
      </c>
      <c r="AM1617">
        <v>0</v>
      </c>
      <c r="AN1617">
        <v>12</v>
      </c>
      <c r="AO1617" t="s">
        <v>32</v>
      </c>
      <c r="AP1617">
        <v>1</v>
      </c>
    </row>
    <row r="1618" spans="1:42" x14ac:dyDescent="0.25">
      <c r="A1618">
        <v>201610</v>
      </c>
      <c r="B1618" t="str">
        <f t="shared" si="350"/>
        <v>2016-II</v>
      </c>
      <c r="C1618" t="s">
        <v>1675</v>
      </c>
      <c r="D1618" t="s">
        <v>1675</v>
      </c>
      <c r="E1618">
        <v>30156310</v>
      </c>
      <c r="F1618" t="s">
        <v>29</v>
      </c>
      <c r="G1618">
        <v>1</v>
      </c>
      <c r="H1618">
        <v>0</v>
      </c>
      <c r="I1618">
        <v>0</v>
      </c>
      <c r="J1618">
        <f t="shared" si="351"/>
        <v>0</v>
      </c>
      <c r="K1618" t="str">
        <f t="shared" si="352"/>
        <v>Modelamiento</v>
      </c>
      <c r="L1618">
        <f t="shared" si="353"/>
        <v>0</v>
      </c>
      <c r="M1618">
        <v>25</v>
      </c>
      <c r="N1618" t="str">
        <f t="shared" si="354"/>
        <v>&lt;=25</v>
      </c>
      <c r="O1618" t="s">
        <v>72</v>
      </c>
      <c r="P1618" t="s">
        <v>39</v>
      </c>
      <c r="Q1618">
        <v>38184</v>
      </c>
      <c r="R1618">
        <v>1650</v>
      </c>
      <c r="S1618" t="str">
        <f t="shared" si="355"/>
        <v>&lt;=2000</v>
      </c>
      <c r="T1618">
        <v>1407.65</v>
      </c>
      <c r="U1618" t="str">
        <f t="shared" si="356"/>
        <v>&lt;=1500</v>
      </c>
      <c r="V1618" t="s">
        <v>587</v>
      </c>
      <c r="W1618">
        <v>37844</v>
      </c>
      <c r="X1618" s="12">
        <f t="shared" si="357"/>
        <v>4.3600042278828875E-2</v>
      </c>
      <c r="Y1618" t="str">
        <f t="shared" si="358"/>
        <v>&lt;=0.05</v>
      </c>
      <c r="Z1618" t="s">
        <v>32</v>
      </c>
      <c r="AA1618">
        <v>4</v>
      </c>
      <c r="AB1618">
        <v>1225.52</v>
      </c>
      <c r="AC1618" t="str">
        <f t="shared" si="359"/>
        <v>&lt;=2000</v>
      </c>
      <c r="AD1618">
        <v>1060</v>
      </c>
      <c r="AE1618" t="str">
        <f t="shared" si="360"/>
        <v>&gt;120</v>
      </c>
      <c r="AF1618">
        <v>1225.52</v>
      </c>
      <c r="AG1618" t="str">
        <f t="shared" si="361"/>
        <v>&lt;=2000</v>
      </c>
      <c r="AH1618" t="s">
        <v>32</v>
      </c>
      <c r="AI1618" t="str">
        <f t="shared" si="362"/>
        <v/>
      </c>
      <c r="AJ1618" t="s">
        <v>32</v>
      </c>
      <c r="AK1618" t="str">
        <f t="shared" si="363"/>
        <v/>
      </c>
      <c r="AL1618">
        <v>12</v>
      </c>
      <c r="AM1618">
        <v>0</v>
      </c>
      <c r="AN1618">
        <v>12</v>
      </c>
      <c r="AO1618" t="s">
        <v>32</v>
      </c>
      <c r="AP1618">
        <v>1</v>
      </c>
    </row>
    <row r="1619" spans="1:42" x14ac:dyDescent="0.25">
      <c r="A1619">
        <v>201610</v>
      </c>
      <c r="B1619" t="str">
        <f t="shared" si="350"/>
        <v>2016-II</v>
      </c>
      <c r="C1619" t="s">
        <v>1676</v>
      </c>
      <c r="D1619" t="s">
        <v>1676</v>
      </c>
      <c r="E1619">
        <v>30157666</v>
      </c>
      <c r="F1619" t="s">
        <v>29</v>
      </c>
      <c r="G1619">
        <v>1</v>
      </c>
      <c r="H1619">
        <v>0</v>
      </c>
      <c r="I1619">
        <v>0</v>
      </c>
      <c r="J1619">
        <f t="shared" si="351"/>
        <v>0</v>
      </c>
      <c r="K1619" t="str">
        <f t="shared" si="352"/>
        <v>Modelamiento</v>
      </c>
      <c r="L1619">
        <f t="shared" si="353"/>
        <v>0</v>
      </c>
      <c r="M1619">
        <v>25</v>
      </c>
      <c r="N1619" t="str">
        <f t="shared" si="354"/>
        <v>&lt;=25</v>
      </c>
      <c r="O1619" t="s">
        <v>56</v>
      </c>
      <c r="P1619" t="s">
        <v>31</v>
      </c>
      <c r="Q1619">
        <v>45642</v>
      </c>
      <c r="R1619">
        <v>1800</v>
      </c>
      <c r="S1619" t="str">
        <f t="shared" si="355"/>
        <v>&lt;=2000</v>
      </c>
      <c r="T1619">
        <v>1553.46</v>
      </c>
      <c r="U1619" t="str">
        <f t="shared" si="356"/>
        <v>&gt;1500</v>
      </c>
      <c r="V1619" t="s">
        <v>589</v>
      </c>
      <c r="W1619">
        <v>45452</v>
      </c>
      <c r="X1619" s="12">
        <f t="shared" si="357"/>
        <v>3.9602217724192555E-2</v>
      </c>
      <c r="Y1619" t="str">
        <f t="shared" si="358"/>
        <v>&lt;=0.04</v>
      </c>
      <c r="Z1619" t="s">
        <v>32</v>
      </c>
      <c r="AA1619">
        <v>0</v>
      </c>
      <c r="AB1619">
        <v>975.9</v>
      </c>
      <c r="AC1619" t="str">
        <f t="shared" si="359"/>
        <v>&lt;=1000</v>
      </c>
      <c r="AD1619">
        <v>0</v>
      </c>
      <c r="AE1619" t="str">
        <f t="shared" si="360"/>
        <v>=0</v>
      </c>
      <c r="AF1619">
        <v>0</v>
      </c>
      <c r="AG1619" t="str">
        <f t="shared" si="361"/>
        <v>&lt;=500</v>
      </c>
      <c r="AH1619" t="s">
        <v>32</v>
      </c>
      <c r="AI1619" t="str">
        <f t="shared" si="362"/>
        <v/>
      </c>
      <c r="AJ1619" t="s">
        <v>32</v>
      </c>
      <c r="AK1619" t="str">
        <f t="shared" si="363"/>
        <v/>
      </c>
      <c r="AL1619">
        <v>2</v>
      </c>
      <c r="AM1619">
        <v>2</v>
      </c>
      <c r="AN1619">
        <v>0</v>
      </c>
      <c r="AO1619">
        <v>1</v>
      </c>
      <c r="AP1619" t="s">
        <v>32</v>
      </c>
    </row>
    <row r="1620" spans="1:42" x14ac:dyDescent="0.25">
      <c r="A1620">
        <v>201610</v>
      </c>
      <c r="B1620" t="str">
        <f t="shared" si="350"/>
        <v>2016-II</v>
      </c>
      <c r="C1620" t="s">
        <v>1677</v>
      </c>
      <c r="D1620" t="s">
        <v>1677</v>
      </c>
      <c r="E1620">
        <v>30158194</v>
      </c>
      <c r="F1620" t="s">
        <v>29</v>
      </c>
      <c r="G1620">
        <v>0</v>
      </c>
      <c r="H1620">
        <v>0</v>
      </c>
      <c r="I1620">
        <v>0</v>
      </c>
      <c r="J1620">
        <f t="shared" si="351"/>
        <v>0</v>
      </c>
      <c r="K1620" t="str">
        <f t="shared" si="352"/>
        <v>Modelamiento</v>
      </c>
      <c r="L1620">
        <f t="shared" si="353"/>
        <v>0</v>
      </c>
      <c r="M1620">
        <v>29</v>
      </c>
      <c r="N1620" t="str">
        <f t="shared" si="354"/>
        <v>&lt;=30</v>
      </c>
      <c r="O1620" t="s">
        <v>56</v>
      </c>
      <c r="P1620" t="s">
        <v>31</v>
      </c>
      <c r="Q1620">
        <v>37253</v>
      </c>
      <c r="R1620">
        <v>1500</v>
      </c>
      <c r="S1620" t="str">
        <f t="shared" si="355"/>
        <v>&lt;=1500</v>
      </c>
      <c r="T1620">
        <v>1350.2</v>
      </c>
      <c r="U1620" t="str">
        <f t="shared" si="356"/>
        <v>&lt;=1400</v>
      </c>
      <c r="V1620" t="s">
        <v>587</v>
      </c>
      <c r="W1620">
        <v>36763</v>
      </c>
      <c r="X1620" s="12">
        <f t="shared" si="357"/>
        <v>4.0801893207844844E-2</v>
      </c>
      <c r="Y1620" t="str">
        <f t="shared" si="358"/>
        <v>&lt;=0.05</v>
      </c>
      <c r="Z1620" t="s">
        <v>32</v>
      </c>
      <c r="AA1620">
        <v>9</v>
      </c>
      <c r="AB1620" t="s">
        <v>32</v>
      </c>
      <c r="AC1620" t="str">
        <f t="shared" si="359"/>
        <v/>
      </c>
      <c r="AD1620" t="s">
        <v>32</v>
      </c>
      <c r="AE1620" t="str">
        <f t="shared" si="360"/>
        <v/>
      </c>
      <c r="AF1620" t="s">
        <v>32</v>
      </c>
      <c r="AG1620" t="str">
        <f t="shared" si="361"/>
        <v/>
      </c>
      <c r="AH1620" t="s">
        <v>32</v>
      </c>
      <c r="AI1620" t="str">
        <f t="shared" si="362"/>
        <v/>
      </c>
      <c r="AJ1620" t="s">
        <v>32</v>
      </c>
      <c r="AK1620" t="str">
        <f t="shared" si="363"/>
        <v/>
      </c>
      <c r="AL1620">
        <v>0</v>
      </c>
      <c r="AM1620">
        <v>0</v>
      </c>
      <c r="AN1620">
        <v>0</v>
      </c>
      <c r="AO1620" t="s">
        <v>32</v>
      </c>
      <c r="AP1620" t="s">
        <v>32</v>
      </c>
    </row>
    <row r="1621" spans="1:42" x14ac:dyDescent="0.25">
      <c r="A1621">
        <v>201610</v>
      </c>
      <c r="B1621" t="str">
        <f t="shared" si="350"/>
        <v>2016-II</v>
      </c>
      <c r="C1621" t="s">
        <v>1678</v>
      </c>
      <c r="D1621" t="s">
        <v>1678</v>
      </c>
      <c r="E1621">
        <v>30156893</v>
      </c>
      <c r="F1621" t="s">
        <v>29</v>
      </c>
      <c r="G1621">
        <v>1</v>
      </c>
      <c r="H1621">
        <v>0</v>
      </c>
      <c r="I1621">
        <v>0</v>
      </c>
      <c r="J1621">
        <f t="shared" si="351"/>
        <v>0</v>
      </c>
      <c r="K1621" t="str">
        <f t="shared" si="352"/>
        <v>Modelamiento</v>
      </c>
      <c r="L1621">
        <f t="shared" si="353"/>
        <v>0</v>
      </c>
      <c r="M1621">
        <v>29</v>
      </c>
      <c r="N1621" t="str">
        <f t="shared" si="354"/>
        <v>&lt;=30</v>
      </c>
      <c r="O1621" t="s">
        <v>56</v>
      </c>
      <c r="P1621" t="s">
        <v>31</v>
      </c>
      <c r="Q1621">
        <v>49574</v>
      </c>
      <c r="R1621">
        <v>1500</v>
      </c>
      <c r="S1621" t="str">
        <f t="shared" si="355"/>
        <v>&lt;=1500</v>
      </c>
      <c r="T1621">
        <v>1678.94</v>
      </c>
      <c r="U1621" t="str">
        <f t="shared" si="356"/>
        <v>&gt;1500</v>
      </c>
      <c r="V1621" t="s">
        <v>587</v>
      </c>
      <c r="W1621">
        <v>49084</v>
      </c>
      <c r="X1621" s="12">
        <f t="shared" si="357"/>
        <v>3.0559856572406487E-2</v>
      </c>
      <c r="Y1621" t="str">
        <f t="shared" si="358"/>
        <v>&lt;=0.04</v>
      </c>
      <c r="Z1621" t="s">
        <v>32</v>
      </c>
      <c r="AA1621">
        <v>0</v>
      </c>
      <c r="AB1621">
        <v>90.6</v>
      </c>
      <c r="AC1621" t="str">
        <f t="shared" si="359"/>
        <v>&lt;=500</v>
      </c>
      <c r="AD1621">
        <v>177</v>
      </c>
      <c r="AE1621" t="str">
        <f t="shared" si="360"/>
        <v>&gt;120</v>
      </c>
      <c r="AF1621">
        <v>0</v>
      </c>
      <c r="AG1621" t="str">
        <f t="shared" si="361"/>
        <v>&lt;=500</v>
      </c>
      <c r="AH1621">
        <v>400</v>
      </c>
      <c r="AI1621" t="str">
        <f t="shared" si="362"/>
        <v>&lt;=500</v>
      </c>
      <c r="AJ1621">
        <v>0</v>
      </c>
      <c r="AK1621" t="str">
        <f t="shared" si="363"/>
        <v>=0</v>
      </c>
      <c r="AL1621">
        <v>7</v>
      </c>
      <c r="AM1621">
        <v>7</v>
      </c>
      <c r="AN1621">
        <v>0</v>
      </c>
      <c r="AO1621">
        <v>4</v>
      </c>
      <c r="AP1621" t="s">
        <v>32</v>
      </c>
    </row>
    <row r="1622" spans="1:42" x14ac:dyDescent="0.25">
      <c r="A1622">
        <v>201610</v>
      </c>
      <c r="B1622" t="str">
        <f t="shared" si="350"/>
        <v>2016-II</v>
      </c>
      <c r="C1622" t="s">
        <v>1679</v>
      </c>
      <c r="D1622" t="s">
        <v>1679</v>
      </c>
      <c r="E1622">
        <v>30154276</v>
      </c>
      <c r="F1622" t="s">
        <v>29</v>
      </c>
      <c r="G1622">
        <v>0</v>
      </c>
      <c r="H1622">
        <v>0</v>
      </c>
      <c r="I1622">
        <v>0</v>
      </c>
      <c r="J1622">
        <f t="shared" si="351"/>
        <v>0</v>
      </c>
      <c r="K1622" t="str">
        <f t="shared" si="352"/>
        <v>Modelamiento</v>
      </c>
      <c r="L1622">
        <f t="shared" si="353"/>
        <v>0</v>
      </c>
      <c r="M1622">
        <v>54</v>
      </c>
      <c r="N1622" t="str">
        <f t="shared" si="354"/>
        <v>&lt;=55</v>
      </c>
      <c r="O1622" t="s">
        <v>56</v>
      </c>
      <c r="P1622" t="s">
        <v>69</v>
      </c>
      <c r="Q1622">
        <v>39843</v>
      </c>
      <c r="R1622">
        <v>999</v>
      </c>
      <c r="S1622" t="str">
        <f t="shared" si="355"/>
        <v>&lt;=1000</v>
      </c>
      <c r="T1622">
        <v>1218.1600000000001</v>
      </c>
      <c r="U1622" t="str">
        <f t="shared" si="356"/>
        <v>&lt;=1300</v>
      </c>
      <c r="V1622" t="s">
        <v>585</v>
      </c>
      <c r="W1622">
        <v>38852</v>
      </c>
      <c r="X1622" s="12">
        <f t="shared" si="357"/>
        <v>2.5712962009677751E-2</v>
      </c>
      <c r="Y1622" t="str">
        <f t="shared" si="358"/>
        <v>&lt;=0.03</v>
      </c>
      <c r="Z1622" t="s">
        <v>32</v>
      </c>
      <c r="AA1622">
        <v>4</v>
      </c>
      <c r="AB1622">
        <v>421.94</v>
      </c>
      <c r="AC1622" t="str">
        <f t="shared" si="359"/>
        <v>&lt;=500</v>
      </c>
      <c r="AD1622">
        <v>919</v>
      </c>
      <c r="AE1622" t="str">
        <f t="shared" si="360"/>
        <v>&gt;120</v>
      </c>
      <c r="AF1622">
        <v>421.94</v>
      </c>
      <c r="AG1622" t="str">
        <f t="shared" si="361"/>
        <v>&lt;=500</v>
      </c>
      <c r="AH1622" t="s">
        <v>32</v>
      </c>
      <c r="AI1622" t="str">
        <f t="shared" si="362"/>
        <v/>
      </c>
      <c r="AJ1622" t="s">
        <v>32</v>
      </c>
      <c r="AK1622" t="str">
        <f t="shared" si="363"/>
        <v/>
      </c>
      <c r="AL1622">
        <v>12</v>
      </c>
      <c r="AM1622">
        <v>0</v>
      </c>
      <c r="AN1622">
        <v>12</v>
      </c>
      <c r="AO1622" t="s">
        <v>32</v>
      </c>
      <c r="AP1622">
        <v>1</v>
      </c>
    </row>
    <row r="1623" spans="1:42" x14ac:dyDescent="0.25">
      <c r="A1623">
        <v>201610</v>
      </c>
      <c r="B1623" t="str">
        <f t="shared" si="350"/>
        <v>2016-II</v>
      </c>
      <c r="C1623" t="s">
        <v>1680</v>
      </c>
      <c r="D1623" t="s">
        <v>1680</v>
      </c>
      <c r="E1623">
        <v>30158251</v>
      </c>
      <c r="F1623" t="s">
        <v>29</v>
      </c>
      <c r="G1623">
        <v>1</v>
      </c>
      <c r="H1623">
        <v>0</v>
      </c>
      <c r="I1623">
        <v>0</v>
      </c>
      <c r="J1623">
        <f t="shared" si="351"/>
        <v>0</v>
      </c>
      <c r="K1623" t="str">
        <f t="shared" si="352"/>
        <v>Modelamiento</v>
      </c>
      <c r="L1623">
        <f t="shared" si="353"/>
        <v>0</v>
      </c>
      <c r="M1623">
        <v>43</v>
      </c>
      <c r="N1623" t="str">
        <f t="shared" si="354"/>
        <v>&lt;=45</v>
      </c>
      <c r="O1623" t="s">
        <v>56</v>
      </c>
      <c r="P1623" t="s">
        <v>39</v>
      </c>
      <c r="Q1623">
        <v>45942</v>
      </c>
      <c r="R1623">
        <v>1500</v>
      </c>
      <c r="S1623" t="str">
        <f t="shared" si="355"/>
        <v>&lt;=1500</v>
      </c>
      <c r="T1623">
        <v>1554</v>
      </c>
      <c r="U1623" t="str">
        <f t="shared" si="356"/>
        <v>&gt;1500</v>
      </c>
      <c r="V1623" t="s">
        <v>589</v>
      </c>
      <c r="W1623">
        <v>45452</v>
      </c>
      <c r="X1623" s="12">
        <f t="shared" si="357"/>
        <v>3.3001848103493797E-2</v>
      </c>
      <c r="Y1623" t="str">
        <f t="shared" si="358"/>
        <v>&lt;=0.04</v>
      </c>
      <c r="Z1623" t="s">
        <v>32</v>
      </c>
      <c r="AA1623">
        <v>9</v>
      </c>
      <c r="AB1623" t="s">
        <v>32</v>
      </c>
      <c r="AC1623" t="str">
        <f t="shared" si="359"/>
        <v/>
      </c>
      <c r="AD1623" t="s">
        <v>32</v>
      </c>
      <c r="AE1623" t="str">
        <f t="shared" si="360"/>
        <v/>
      </c>
      <c r="AF1623" t="s">
        <v>32</v>
      </c>
      <c r="AG1623" t="str">
        <f t="shared" si="361"/>
        <v/>
      </c>
      <c r="AH1623" t="s">
        <v>32</v>
      </c>
      <c r="AI1623" t="str">
        <f t="shared" si="362"/>
        <v/>
      </c>
      <c r="AJ1623" t="s">
        <v>32</v>
      </c>
      <c r="AK1623" t="str">
        <f t="shared" si="363"/>
        <v/>
      </c>
      <c r="AL1623">
        <v>0</v>
      </c>
      <c r="AM1623">
        <v>0</v>
      </c>
      <c r="AN1623">
        <v>0</v>
      </c>
      <c r="AO1623" t="s">
        <v>32</v>
      </c>
      <c r="AP1623" t="s">
        <v>32</v>
      </c>
    </row>
    <row r="1624" spans="1:42" x14ac:dyDescent="0.25">
      <c r="A1624">
        <v>201610</v>
      </c>
      <c r="B1624" t="str">
        <f t="shared" si="350"/>
        <v>2016-II</v>
      </c>
      <c r="C1624" t="s">
        <v>1681</v>
      </c>
      <c r="D1624" t="s">
        <v>1681</v>
      </c>
      <c r="E1624">
        <v>30157071</v>
      </c>
      <c r="F1624" t="s">
        <v>29</v>
      </c>
      <c r="G1624">
        <v>0</v>
      </c>
      <c r="H1624">
        <v>0</v>
      </c>
      <c r="I1624">
        <v>0</v>
      </c>
      <c r="J1624">
        <f t="shared" si="351"/>
        <v>0</v>
      </c>
      <c r="K1624" t="str">
        <f t="shared" si="352"/>
        <v>Modelamiento</v>
      </c>
      <c r="L1624">
        <f t="shared" si="353"/>
        <v>0</v>
      </c>
      <c r="M1624">
        <v>36</v>
      </c>
      <c r="N1624" t="str">
        <f t="shared" si="354"/>
        <v>&lt;=40</v>
      </c>
      <c r="O1624" t="s">
        <v>56</v>
      </c>
      <c r="P1624" t="s">
        <v>39</v>
      </c>
      <c r="Q1624">
        <v>39843</v>
      </c>
      <c r="R1624">
        <v>999</v>
      </c>
      <c r="S1624" t="str">
        <f t="shared" si="355"/>
        <v>&lt;=1000</v>
      </c>
      <c r="T1624">
        <v>1218.1600000000001</v>
      </c>
      <c r="U1624" t="str">
        <f t="shared" si="356"/>
        <v>&lt;=1300</v>
      </c>
      <c r="V1624" t="s">
        <v>585</v>
      </c>
      <c r="W1624">
        <v>38852</v>
      </c>
      <c r="X1624" s="12">
        <f t="shared" si="357"/>
        <v>2.5712962009677751E-2</v>
      </c>
      <c r="Y1624" t="str">
        <f t="shared" si="358"/>
        <v>&lt;=0.03</v>
      </c>
      <c r="Z1624" t="s">
        <v>32</v>
      </c>
      <c r="AA1624">
        <v>0</v>
      </c>
      <c r="AB1624">
        <v>297.86</v>
      </c>
      <c r="AC1624" t="str">
        <f t="shared" si="359"/>
        <v>&lt;=500</v>
      </c>
      <c r="AD1624">
        <v>0</v>
      </c>
      <c r="AE1624" t="str">
        <f t="shared" si="360"/>
        <v>=0</v>
      </c>
      <c r="AF1624">
        <v>0</v>
      </c>
      <c r="AG1624" t="str">
        <f t="shared" si="361"/>
        <v>&lt;=500</v>
      </c>
      <c r="AH1624">
        <v>300</v>
      </c>
      <c r="AI1624" t="str">
        <f t="shared" si="362"/>
        <v>&lt;=500</v>
      </c>
      <c r="AJ1624">
        <v>0.9929</v>
      </c>
      <c r="AK1624" t="str">
        <f t="shared" si="363"/>
        <v>&gt;0.9</v>
      </c>
      <c r="AL1624">
        <v>5</v>
      </c>
      <c r="AM1624">
        <v>5</v>
      </c>
      <c r="AN1624">
        <v>0</v>
      </c>
      <c r="AO1624">
        <v>1</v>
      </c>
      <c r="AP1624" t="s">
        <v>32</v>
      </c>
    </row>
    <row r="1625" spans="1:42" x14ac:dyDescent="0.25">
      <c r="A1625">
        <v>201610</v>
      </c>
      <c r="B1625" t="str">
        <f t="shared" si="350"/>
        <v>2016-II</v>
      </c>
      <c r="C1625" t="s">
        <v>1682</v>
      </c>
      <c r="D1625" t="s">
        <v>1682</v>
      </c>
      <c r="E1625">
        <v>30156507</v>
      </c>
      <c r="F1625" t="s">
        <v>29</v>
      </c>
      <c r="G1625">
        <v>0</v>
      </c>
      <c r="H1625">
        <v>0</v>
      </c>
      <c r="I1625">
        <v>0</v>
      </c>
      <c r="J1625">
        <f t="shared" si="351"/>
        <v>0</v>
      </c>
      <c r="K1625" t="str">
        <f t="shared" si="352"/>
        <v>Modelamiento</v>
      </c>
      <c r="L1625">
        <f t="shared" si="353"/>
        <v>0</v>
      </c>
      <c r="M1625">
        <v>41</v>
      </c>
      <c r="N1625" t="str">
        <f t="shared" si="354"/>
        <v>&lt;=45</v>
      </c>
      <c r="O1625" t="s">
        <v>56</v>
      </c>
      <c r="P1625" t="s">
        <v>35</v>
      </c>
      <c r="Q1625">
        <v>30630</v>
      </c>
      <c r="R1625">
        <v>499</v>
      </c>
      <c r="S1625" t="str">
        <f t="shared" si="355"/>
        <v>&lt;=500</v>
      </c>
      <c r="T1625">
        <v>1014.97</v>
      </c>
      <c r="U1625" t="str">
        <f t="shared" si="356"/>
        <v>&lt;=1100</v>
      </c>
      <c r="V1625" t="s">
        <v>585</v>
      </c>
      <c r="W1625">
        <v>29139</v>
      </c>
      <c r="X1625" s="12">
        <f t="shared" si="357"/>
        <v>1.7124815539311576E-2</v>
      </c>
      <c r="Y1625" t="str">
        <f t="shared" si="358"/>
        <v>&lt;=0.02</v>
      </c>
      <c r="Z1625" t="s">
        <v>32</v>
      </c>
      <c r="AA1625">
        <v>9</v>
      </c>
      <c r="AB1625" t="s">
        <v>32</v>
      </c>
      <c r="AC1625" t="str">
        <f t="shared" si="359"/>
        <v/>
      </c>
      <c r="AD1625" t="s">
        <v>32</v>
      </c>
      <c r="AE1625" t="str">
        <f t="shared" si="360"/>
        <v/>
      </c>
      <c r="AF1625" t="s">
        <v>32</v>
      </c>
      <c r="AG1625" t="str">
        <f t="shared" si="361"/>
        <v/>
      </c>
      <c r="AH1625" t="s">
        <v>32</v>
      </c>
      <c r="AI1625" t="str">
        <f t="shared" si="362"/>
        <v/>
      </c>
      <c r="AJ1625" t="s">
        <v>32</v>
      </c>
      <c r="AK1625" t="str">
        <f t="shared" si="363"/>
        <v/>
      </c>
      <c r="AL1625">
        <v>0</v>
      </c>
      <c r="AM1625">
        <v>0</v>
      </c>
      <c r="AN1625">
        <v>0</v>
      </c>
      <c r="AO1625" t="s">
        <v>32</v>
      </c>
      <c r="AP1625" t="s">
        <v>32</v>
      </c>
    </row>
    <row r="1626" spans="1:42" x14ac:dyDescent="0.25">
      <c r="A1626">
        <v>201610</v>
      </c>
      <c r="B1626" t="str">
        <f t="shared" si="350"/>
        <v>2016-II</v>
      </c>
      <c r="C1626" t="s">
        <v>1683</v>
      </c>
      <c r="D1626" t="s">
        <v>1683</v>
      </c>
      <c r="E1626">
        <v>30155176</v>
      </c>
      <c r="F1626" t="s">
        <v>29</v>
      </c>
      <c r="G1626">
        <v>0</v>
      </c>
      <c r="H1626">
        <v>0</v>
      </c>
      <c r="I1626">
        <v>0</v>
      </c>
      <c r="J1626">
        <f t="shared" si="351"/>
        <v>0</v>
      </c>
      <c r="K1626" t="str">
        <f t="shared" si="352"/>
        <v>Modelamiento</v>
      </c>
      <c r="L1626">
        <f t="shared" si="353"/>
        <v>0</v>
      </c>
      <c r="M1626">
        <v>22</v>
      </c>
      <c r="N1626" t="str">
        <f t="shared" si="354"/>
        <v>&lt;=25</v>
      </c>
      <c r="O1626" t="s">
        <v>56</v>
      </c>
      <c r="P1626" t="s">
        <v>39</v>
      </c>
      <c r="Q1626">
        <v>49272</v>
      </c>
      <c r="R1626">
        <v>1650</v>
      </c>
      <c r="S1626" t="str">
        <f t="shared" si="355"/>
        <v>&lt;=2000</v>
      </c>
      <c r="T1626">
        <v>1667.67</v>
      </c>
      <c r="U1626" t="str">
        <f t="shared" si="356"/>
        <v>&gt;1500</v>
      </c>
      <c r="V1626" t="s">
        <v>597</v>
      </c>
      <c r="W1626">
        <v>48932</v>
      </c>
      <c r="X1626" s="12">
        <f t="shared" si="357"/>
        <v>3.3720264857353063E-2</v>
      </c>
      <c r="Y1626" t="str">
        <f t="shared" si="358"/>
        <v>&lt;=0.04</v>
      </c>
      <c r="Z1626" t="s">
        <v>32</v>
      </c>
      <c r="AA1626">
        <v>4</v>
      </c>
      <c r="AB1626">
        <v>2675.24</v>
      </c>
      <c r="AC1626" t="str">
        <f t="shared" si="359"/>
        <v>&lt;=3000</v>
      </c>
      <c r="AD1626">
        <v>136</v>
      </c>
      <c r="AE1626" t="str">
        <f t="shared" si="360"/>
        <v>&gt;120</v>
      </c>
      <c r="AF1626">
        <v>2005.24</v>
      </c>
      <c r="AG1626" t="str">
        <f t="shared" si="361"/>
        <v>&lt;=3000</v>
      </c>
      <c r="AH1626">
        <v>3000</v>
      </c>
      <c r="AI1626" t="str">
        <f t="shared" si="362"/>
        <v>&lt;=3000</v>
      </c>
      <c r="AJ1626">
        <v>0.95189999999999997</v>
      </c>
      <c r="AK1626" t="str">
        <f t="shared" si="363"/>
        <v>&gt;0.9</v>
      </c>
      <c r="AL1626">
        <v>11</v>
      </c>
      <c r="AM1626">
        <v>1</v>
      </c>
      <c r="AN1626">
        <v>4</v>
      </c>
      <c r="AO1626">
        <v>12</v>
      </c>
      <c r="AP1626">
        <v>2</v>
      </c>
    </row>
    <row r="1627" spans="1:42" x14ac:dyDescent="0.25">
      <c r="A1627">
        <v>201610</v>
      </c>
      <c r="B1627" t="str">
        <f t="shared" si="350"/>
        <v>2016-II</v>
      </c>
      <c r="C1627" t="s">
        <v>1684</v>
      </c>
      <c r="D1627" t="s">
        <v>1684</v>
      </c>
      <c r="E1627">
        <v>30156394</v>
      </c>
      <c r="F1627" t="s">
        <v>29</v>
      </c>
      <c r="G1627">
        <v>0</v>
      </c>
      <c r="H1627">
        <v>0</v>
      </c>
      <c r="I1627">
        <v>0</v>
      </c>
      <c r="J1627">
        <f t="shared" si="351"/>
        <v>0</v>
      </c>
      <c r="K1627" t="str">
        <f t="shared" si="352"/>
        <v>Modelamiento</v>
      </c>
      <c r="L1627">
        <f t="shared" si="353"/>
        <v>0</v>
      </c>
      <c r="M1627">
        <v>29</v>
      </c>
      <c r="N1627" t="str">
        <f t="shared" si="354"/>
        <v>&lt;=30</v>
      </c>
      <c r="O1627" t="s">
        <v>56</v>
      </c>
      <c r="P1627" t="s">
        <v>39</v>
      </c>
      <c r="Q1627">
        <v>34986</v>
      </c>
      <c r="R1627">
        <v>999</v>
      </c>
      <c r="S1627" t="str">
        <f t="shared" si="355"/>
        <v>&lt;=1000</v>
      </c>
      <c r="T1627">
        <v>1072.25</v>
      </c>
      <c r="U1627" t="str">
        <f t="shared" si="356"/>
        <v>&lt;=1100</v>
      </c>
      <c r="V1627" t="s">
        <v>585</v>
      </c>
      <c r="W1627">
        <v>33995</v>
      </c>
      <c r="X1627" s="12">
        <f t="shared" si="357"/>
        <v>2.9386674510957493E-2</v>
      </c>
      <c r="Y1627" t="str">
        <f t="shared" si="358"/>
        <v>&lt;=0.03</v>
      </c>
      <c r="Z1627" t="s">
        <v>32</v>
      </c>
      <c r="AA1627">
        <v>0</v>
      </c>
      <c r="AB1627">
        <v>5015.13</v>
      </c>
      <c r="AC1627" t="str">
        <f t="shared" si="359"/>
        <v>&gt;5000</v>
      </c>
      <c r="AD1627">
        <v>0</v>
      </c>
      <c r="AE1627" t="str">
        <f t="shared" si="360"/>
        <v>=0</v>
      </c>
      <c r="AF1627">
        <v>0</v>
      </c>
      <c r="AG1627" t="str">
        <f t="shared" si="361"/>
        <v>&lt;=500</v>
      </c>
      <c r="AH1627" t="s">
        <v>32</v>
      </c>
      <c r="AI1627" t="str">
        <f t="shared" si="362"/>
        <v/>
      </c>
      <c r="AJ1627" t="s">
        <v>32</v>
      </c>
      <c r="AK1627" t="str">
        <f t="shared" si="363"/>
        <v/>
      </c>
      <c r="AL1627">
        <v>2</v>
      </c>
      <c r="AM1627">
        <v>2</v>
      </c>
      <c r="AN1627">
        <v>0</v>
      </c>
      <c r="AO1627">
        <v>1</v>
      </c>
      <c r="AP1627" t="s">
        <v>32</v>
      </c>
    </row>
    <row r="1628" spans="1:42" x14ac:dyDescent="0.25">
      <c r="A1628">
        <v>201610</v>
      </c>
      <c r="B1628" t="str">
        <f t="shared" si="350"/>
        <v>2016-II</v>
      </c>
      <c r="C1628" t="s">
        <v>1685</v>
      </c>
      <c r="D1628" t="s">
        <v>1685</v>
      </c>
      <c r="E1628">
        <v>30156628</v>
      </c>
      <c r="F1628" t="s">
        <v>29</v>
      </c>
      <c r="G1628">
        <v>0</v>
      </c>
      <c r="H1628">
        <v>0</v>
      </c>
      <c r="I1628">
        <v>0</v>
      </c>
      <c r="J1628">
        <f t="shared" si="351"/>
        <v>0</v>
      </c>
      <c r="K1628" t="str">
        <f t="shared" si="352"/>
        <v>Modelamiento</v>
      </c>
      <c r="L1628">
        <f t="shared" si="353"/>
        <v>0</v>
      </c>
      <c r="M1628">
        <v>47</v>
      </c>
      <c r="N1628" t="str">
        <f t="shared" si="354"/>
        <v>&lt;=50</v>
      </c>
      <c r="O1628" t="s">
        <v>72</v>
      </c>
      <c r="P1628" t="s">
        <v>35</v>
      </c>
      <c r="Q1628">
        <v>39842</v>
      </c>
      <c r="R1628">
        <v>1000</v>
      </c>
      <c r="S1628" t="str">
        <f t="shared" si="355"/>
        <v>&lt;=1000</v>
      </c>
      <c r="T1628">
        <v>1218.1300000000001</v>
      </c>
      <c r="U1628" t="str">
        <f t="shared" si="356"/>
        <v>&lt;=1300</v>
      </c>
      <c r="V1628" t="s">
        <v>585</v>
      </c>
      <c r="W1628">
        <v>38852</v>
      </c>
      <c r="X1628" s="12">
        <f t="shared" si="357"/>
        <v>2.573870071038814E-2</v>
      </c>
      <c r="Y1628" t="str">
        <f t="shared" si="358"/>
        <v>&lt;=0.03</v>
      </c>
      <c r="Z1628" t="s">
        <v>32</v>
      </c>
      <c r="AA1628">
        <v>0</v>
      </c>
      <c r="AB1628">
        <v>24315.34</v>
      </c>
      <c r="AC1628" t="str">
        <f t="shared" si="359"/>
        <v>&gt;5000</v>
      </c>
      <c r="AD1628">
        <v>1</v>
      </c>
      <c r="AE1628" t="str">
        <f t="shared" si="360"/>
        <v>&lt;=8</v>
      </c>
      <c r="AF1628">
        <v>0</v>
      </c>
      <c r="AG1628" t="str">
        <f t="shared" si="361"/>
        <v>&lt;=500</v>
      </c>
      <c r="AH1628">
        <v>6700</v>
      </c>
      <c r="AI1628" t="str">
        <f t="shared" si="362"/>
        <v>&gt;5000</v>
      </c>
      <c r="AJ1628">
        <v>0.99609999999999999</v>
      </c>
      <c r="AK1628" t="str">
        <f t="shared" si="363"/>
        <v>&gt;0.9</v>
      </c>
      <c r="AL1628">
        <v>12</v>
      </c>
      <c r="AM1628">
        <v>12</v>
      </c>
      <c r="AN1628">
        <v>0</v>
      </c>
      <c r="AO1628">
        <v>1</v>
      </c>
      <c r="AP1628" t="s">
        <v>32</v>
      </c>
    </row>
    <row r="1629" spans="1:42" x14ac:dyDescent="0.25">
      <c r="A1629">
        <v>201610</v>
      </c>
      <c r="B1629" t="str">
        <f t="shared" si="350"/>
        <v>2016-II</v>
      </c>
      <c r="C1629" t="s">
        <v>1686</v>
      </c>
      <c r="D1629" t="s">
        <v>1686</v>
      </c>
      <c r="E1629">
        <v>30160161</v>
      </c>
      <c r="F1629" t="s">
        <v>29</v>
      </c>
      <c r="G1629">
        <v>0</v>
      </c>
      <c r="H1629">
        <v>0</v>
      </c>
      <c r="I1629">
        <v>0</v>
      </c>
      <c r="J1629">
        <f t="shared" si="351"/>
        <v>0</v>
      </c>
      <c r="K1629" t="str">
        <f t="shared" si="352"/>
        <v>Modelamiento</v>
      </c>
      <c r="L1629">
        <f t="shared" si="353"/>
        <v>0</v>
      </c>
      <c r="M1629">
        <v>37</v>
      </c>
      <c r="N1629" t="str">
        <f t="shared" si="354"/>
        <v>&lt;=40</v>
      </c>
      <c r="O1629" t="s">
        <v>56</v>
      </c>
      <c r="P1629" t="s">
        <v>31</v>
      </c>
      <c r="Q1629">
        <v>40085</v>
      </c>
      <c r="R1629">
        <v>1500</v>
      </c>
      <c r="S1629" t="str">
        <f t="shared" si="355"/>
        <v>&lt;=1500</v>
      </c>
      <c r="T1629">
        <v>1358.41</v>
      </c>
      <c r="U1629" t="str">
        <f t="shared" si="356"/>
        <v>&lt;=1400</v>
      </c>
      <c r="V1629" t="s">
        <v>589</v>
      </c>
      <c r="W1629">
        <v>39595</v>
      </c>
      <c r="X1629" s="12">
        <f t="shared" si="357"/>
        <v>3.7883571157974492E-2</v>
      </c>
      <c r="Y1629" t="str">
        <f t="shared" si="358"/>
        <v>&lt;=0.04</v>
      </c>
      <c r="Z1629" t="s">
        <v>32</v>
      </c>
      <c r="AA1629">
        <v>0</v>
      </c>
      <c r="AB1629">
        <v>8823.84</v>
      </c>
      <c r="AC1629" t="str">
        <f t="shared" si="359"/>
        <v>&gt;5000</v>
      </c>
      <c r="AD1629">
        <v>12</v>
      </c>
      <c r="AE1629" t="str">
        <f t="shared" si="360"/>
        <v>&lt;=30</v>
      </c>
      <c r="AF1629">
        <v>0</v>
      </c>
      <c r="AG1629" t="str">
        <f t="shared" si="361"/>
        <v>&lt;=500</v>
      </c>
      <c r="AH1629" t="s">
        <v>32</v>
      </c>
      <c r="AI1629" t="str">
        <f t="shared" si="362"/>
        <v/>
      </c>
      <c r="AJ1629" t="s">
        <v>32</v>
      </c>
      <c r="AK1629" t="str">
        <f t="shared" si="363"/>
        <v/>
      </c>
      <c r="AL1629">
        <v>12</v>
      </c>
      <c r="AM1629">
        <v>11</v>
      </c>
      <c r="AN1629">
        <v>0</v>
      </c>
      <c r="AO1629">
        <v>1</v>
      </c>
      <c r="AP1629" t="s">
        <v>32</v>
      </c>
    </row>
    <row r="1630" spans="1:42" x14ac:dyDescent="0.25">
      <c r="A1630">
        <v>201610</v>
      </c>
      <c r="B1630" t="str">
        <f t="shared" si="350"/>
        <v>2016-II</v>
      </c>
      <c r="C1630" t="s">
        <v>1687</v>
      </c>
      <c r="D1630" t="s">
        <v>1687</v>
      </c>
      <c r="E1630">
        <v>30155735</v>
      </c>
      <c r="F1630" t="s">
        <v>29</v>
      </c>
      <c r="G1630">
        <v>0</v>
      </c>
      <c r="H1630">
        <v>0</v>
      </c>
      <c r="I1630">
        <v>0</v>
      </c>
      <c r="J1630">
        <f t="shared" si="351"/>
        <v>0</v>
      </c>
      <c r="K1630" t="str">
        <f t="shared" si="352"/>
        <v>Modelamiento</v>
      </c>
      <c r="L1630">
        <f t="shared" si="353"/>
        <v>0</v>
      </c>
      <c r="M1630">
        <v>51</v>
      </c>
      <c r="N1630" t="str">
        <f t="shared" si="354"/>
        <v>&lt;=55</v>
      </c>
      <c r="O1630" t="s">
        <v>56</v>
      </c>
      <c r="P1630" t="s">
        <v>39</v>
      </c>
      <c r="Q1630">
        <v>41743</v>
      </c>
      <c r="R1630">
        <v>1500</v>
      </c>
      <c r="S1630" t="str">
        <f t="shared" si="355"/>
        <v>&lt;=1500</v>
      </c>
      <c r="T1630">
        <v>1411.97</v>
      </c>
      <c r="U1630" t="str">
        <f t="shared" si="356"/>
        <v>&lt;=1500</v>
      </c>
      <c r="V1630" t="s">
        <v>612</v>
      </c>
      <c r="W1630">
        <v>41253</v>
      </c>
      <c r="X1630" s="12">
        <f t="shared" si="357"/>
        <v>3.6360991927859791E-2</v>
      </c>
      <c r="Y1630" t="str">
        <f t="shared" si="358"/>
        <v>&lt;=0.04</v>
      </c>
      <c r="Z1630" t="s">
        <v>32</v>
      </c>
      <c r="AA1630">
        <v>0</v>
      </c>
      <c r="AB1630">
        <v>8203.48</v>
      </c>
      <c r="AC1630" t="str">
        <f t="shared" si="359"/>
        <v>&gt;5000</v>
      </c>
      <c r="AD1630">
        <v>0</v>
      </c>
      <c r="AE1630" t="str">
        <f t="shared" si="360"/>
        <v>=0</v>
      </c>
      <c r="AF1630">
        <v>0</v>
      </c>
      <c r="AG1630" t="str">
        <f t="shared" si="361"/>
        <v>&lt;=500</v>
      </c>
      <c r="AH1630">
        <v>21691.21</v>
      </c>
      <c r="AI1630" t="str">
        <f t="shared" si="362"/>
        <v>&gt;5000</v>
      </c>
      <c r="AJ1630">
        <v>0.5827</v>
      </c>
      <c r="AK1630" t="str">
        <f t="shared" si="363"/>
        <v>&lt;=0.6</v>
      </c>
      <c r="AL1630">
        <v>12</v>
      </c>
      <c r="AM1630">
        <v>12</v>
      </c>
      <c r="AN1630">
        <v>0</v>
      </c>
      <c r="AO1630">
        <v>1</v>
      </c>
      <c r="AP1630" t="s">
        <v>32</v>
      </c>
    </row>
    <row r="1631" spans="1:42" x14ac:dyDescent="0.25">
      <c r="A1631">
        <v>201610</v>
      </c>
      <c r="B1631" t="str">
        <f t="shared" si="350"/>
        <v>2016-II</v>
      </c>
      <c r="C1631" t="s">
        <v>1688</v>
      </c>
      <c r="D1631" t="s">
        <v>1688</v>
      </c>
      <c r="E1631">
        <v>30159014</v>
      </c>
      <c r="F1631" t="s">
        <v>29</v>
      </c>
      <c r="G1631">
        <v>1</v>
      </c>
      <c r="H1631">
        <v>0</v>
      </c>
      <c r="I1631">
        <v>0</v>
      </c>
      <c r="J1631">
        <f t="shared" si="351"/>
        <v>0</v>
      </c>
      <c r="K1631" t="str">
        <f t="shared" si="352"/>
        <v>Modelamiento</v>
      </c>
      <c r="L1631">
        <f t="shared" si="353"/>
        <v>0</v>
      </c>
      <c r="M1631">
        <v>41</v>
      </c>
      <c r="N1631" t="str">
        <f t="shared" si="354"/>
        <v>&lt;=45</v>
      </c>
      <c r="O1631" t="s">
        <v>56</v>
      </c>
      <c r="P1631" t="s">
        <v>35</v>
      </c>
      <c r="Q1631">
        <v>49962</v>
      </c>
      <c r="R1631">
        <v>2400</v>
      </c>
      <c r="S1631" t="str">
        <f t="shared" si="355"/>
        <v>&lt;=2500</v>
      </c>
      <c r="T1631">
        <v>1689.98</v>
      </c>
      <c r="U1631" t="str">
        <f t="shared" si="356"/>
        <v>&gt;1500</v>
      </c>
      <c r="V1631" t="s">
        <v>587</v>
      </c>
      <c r="W1631">
        <v>50372</v>
      </c>
      <c r="X1631" s="12">
        <f t="shared" si="357"/>
        <v>4.7645517350909238E-2</v>
      </c>
      <c r="Y1631" t="str">
        <f t="shared" si="358"/>
        <v>&lt;=0.05</v>
      </c>
      <c r="Z1631" t="s">
        <v>32</v>
      </c>
      <c r="AA1631">
        <v>4</v>
      </c>
      <c r="AB1631">
        <v>2733.94</v>
      </c>
      <c r="AC1631" t="str">
        <f t="shared" si="359"/>
        <v>&lt;=3000</v>
      </c>
      <c r="AD1631">
        <v>1564</v>
      </c>
      <c r="AE1631" t="str">
        <f t="shared" si="360"/>
        <v>&gt;120</v>
      </c>
      <c r="AF1631">
        <v>2733.94</v>
      </c>
      <c r="AG1631" t="str">
        <f t="shared" si="361"/>
        <v>&lt;=3000</v>
      </c>
      <c r="AH1631" t="s">
        <v>32</v>
      </c>
      <c r="AI1631" t="str">
        <f t="shared" si="362"/>
        <v/>
      </c>
      <c r="AJ1631" t="s">
        <v>32</v>
      </c>
      <c r="AK1631" t="str">
        <f t="shared" si="363"/>
        <v/>
      </c>
      <c r="AL1631">
        <v>12</v>
      </c>
      <c r="AM1631">
        <v>0</v>
      </c>
      <c r="AN1631">
        <v>12</v>
      </c>
      <c r="AO1631" t="s">
        <v>32</v>
      </c>
      <c r="AP1631">
        <v>1</v>
      </c>
    </row>
    <row r="1632" spans="1:42" x14ac:dyDescent="0.25">
      <c r="A1632">
        <v>201610</v>
      </c>
      <c r="B1632" t="str">
        <f t="shared" si="350"/>
        <v>2016-II</v>
      </c>
      <c r="C1632" t="s">
        <v>1689</v>
      </c>
      <c r="D1632" t="s">
        <v>1689</v>
      </c>
      <c r="E1632">
        <v>30158176</v>
      </c>
      <c r="F1632" t="s">
        <v>29</v>
      </c>
      <c r="G1632">
        <v>0</v>
      </c>
      <c r="H1632">
        <v>0</v>
      </c>
      <c r="I1632">
        <v>0</v>
      </c>
      <c r="J1632">
        <f t="shared" si="351"/>
        <v>1</v>
      </c>
      <c r="K1632" t="str">
        <f t="shared" si="352"/>
        <v>Perfil</v>
      </c>
      <c r="L1632">
        <f t="shared" si="353"/>
        <v>0</v>
      </c>
      <c r="M1632">
        <v>44</v>
      </c>
      <c r="N1632" t="str">
        <f t="shared" si="354"/>
        <v>&lt;=45</v>
      </c>
      <c r="O1632" t="s">
        <v>30</v>
      </c>
      <c r="P1632" t="s">
        <v>39</v>
      </c>
      <c r="Q1632">
        <v>44188</v>
      </c>
      <c r="R1632">
        <v>0</v>
      </c>
      <c r="S1632" t="str">
        <f t="shared" si="355"/>
        <v>=0</v>
      </c>
      <c r="T1632">
        <v>1748.34</v>
      </c>
      <c r="U1632" t="str">
        <f t="shared" si="356"/>
        <v>&gt;1500</v>
      </c>
      <c r="V1632" t="s">
        <v>32</v>
      </c>
      <c r="W1632">
        <v>44188</v>
      </c>
      <c r="X1632" s="12">
        <f t="shared" si="357"/>
        <v>0</v>
      </c>
      <c r="Y1632" t="str">
        <f t="shared" si="358"/>
        <v>=0</v>
      </c>
      <c r="Z1632" t="s">
        <v>32</v>
      </c>
      <c r="AA1632">
        <v>4</v>
      </c>
      <c r="AB1632">
        <v>1665.41</v>
      </c>
      <c r="AC1632" t="str">
        <f t="shared" si="359"/>
        <v>&lt;=2000</v>
      </c>
      <c r="AD1632">
        <v>1981</v>
      </c>
      <c r="AE1632" t="str">
        <f t="shared" si="360"/>
        <v>&gt;120</v>
      </c>
      <c r="AF1632">
        <v>1665.41</v>
      </c>
      <c r="AG1632" t="str">
        <f t="shared" si="361"/>
        <v>&lt;=2000</v>
      </c>
      <c r="AH1632" t="s">
        <v>32</v>
      </c>
      <c r="AI1632" t="str">
        <f t="shared" si="362"/>
        <v/>
      </c>
      <c r="AJ1632" t="s">
        <v>32</v>
      </c>
      <c r="AK1632" t="str">
        <f t="shared" si="363"/>
        <v/>
      </c>
      <c r="AL1632">
        <v>12</v>
      </c>
      <c r="AM1632">
        <v>0</v>
      </c>
      <c r="AN1632">
        <v>12</v>
      </c>
      <c r="AO1632" t="s">
        <v>32</v>
      </c>
      <c r="AP1632">
        <v>1</v>
      </c>
    </row>
    <row r="1633" spans="1:42" x14ac:dyDescent="0.25">
      <c r="A1633">
        <v>201610</v>
      </c>
      <c r="B1633" t="str">
        <f t="shared" si="350"/>
        <v>2016-II</v>
      </c>
      <c r="C1633" t="s">
        <v>1690</v>
      </c>
      <c r="D1633" t="s">
        <v>1690</v>
      </c>
      <c r="E1633">
        <v>30154801</v>
      </c>
      <c r="F1633" t="s">
        <v>29</v>
      </c>
      <c r="G1633">
        <v>1</v>
      </c>
      <c r="H1633">
        <v>0</v>
      </c>
      <c r="I1633">
        <v>0</v>
      </c>
      <c r="J1633">
        <f t="shared" si="351"/>
        <v>0</v>
      </c>
      <c r="K1633" t="str">
        <f t="shared" si="352"/>
        <v>Modelamiento</v>
      </c>
      <c r="L1633">
        <f t="shared" si="353"/>
        <v>0</v>
      </c>
      <c r="M1633">
        <v>35</v>
      </c>
      <c r="N1633" t="str">
        <f t="shared" si="354"/>
        <v>&lt;=35</v>
      </c>
      <c r="O1633" t="s">
        <v>56</v>
      </c>
      <c r="P1633" t="s">
        <v>31</v>
      </c>
      <c r="Q1633">
        <v>49272</v>
      </c>
      <c r="R1633">
        <v>1650</v>
      </c>
      <c r="S1633" t="str">
        <f t="shared" si="355"/>
        <v>&lt;=2000</v>
      </c>
      <c r="T1633">
        <v>1668.71</v>
      </c>
      <c r="U1633" t="str">
        <f t="shared" si="356"/>
        <v>&gt;1500</v>
      </c>
      <c r="V1633" t="s">
        <v>597</v>
      </c>
      <c r="W1633">
        <v>48932</v>
      </c>
      <c r="X1633" s="12">
        <f t="shared" si="357"/>
        <v>3.3720264857353063E-2</v>
      </c>
      <c r="Y1633" t="str">
        <f t="shared" si="358"/>
        <v>&lt;=0.04</v>
      </c>
      <c r="Z1633" t="s">
        <v>32</v>
      </c>
      <c r="AA1633">
        <v>4</v>
      </c>
      <c r="AB1633">
        <v>1001.65</v>
      </c>
      <c r="AC1633" t="str">
        <f t="shared" si="359"/>
        <v>&lt;=2000</v>
      </c>
      <c r="AD1633">
        <v>1254</v>
      </c>
      <c r="AE1633" t="str">
        <f t="shared" si="360"/>
        <v>&gt;120</v>
      </c>
      <c r="AF1633">
        <v>1001.65</v>
      </c>
      <c r="AG1633" t="str">
        <f t="shared" si="361"/>
        <v>&lt;=2000</v>
      </c>
      <c r="AH1633" t="s">
        <v>32</v>
      </c>
      <c r="AI1633" t="str">
        <f t="shared" si="362"/>
        <v/>
      </c>
      <c r="AJ1633" t="s">
        <v>32</v>
      </c>
      <c r="AK1633" t="str">
        <f t="shared" si="363"/>
        <v/>
      </c>
      <c r="AL1633">
        <v>12</v>
      </c>
      <c r="AM1633">
        <v>0</v>
      </c>
      <c r="AN1633">
        <v>12</v>
      </c>
      <c r="AO1633" t="s">
        <v>32</v>
      </c>
      <c r="AP1633">
        <v>1</v>
      </c>
    </row>
    <row r="1634" spans="1:42" x14ac:dyDescent="0.25">
      <c r="A1634">
        <v>201610</v>
      </c>
      <c r="B1634" t="str">
        <f t="shared" si="350"/>
        <v>2016-II</v>
      </c>
      <c r="C1634" t="s">
        <v>1691</v>
      </c>
      <c r="D1634" t="s">
        <v>1691</v>
      </c>
      <c r="E1634">
        <v>30154855</v>
      </c>
      <c r="F1634" t="s">
        <v>29</v>
      </c>
      <c r="G1634">
        <v>0</v>
      </c>
      <c r="H1634">
        <v>0</v>
      </c>
      <c r="I1634">
        <v>0</v>
      </c>
      <c r="J1634">
        <f t="shared" si="351"/>
        <v>0</v>
      </c>
      <c r="K1634" t="str">
        <f t="shared" si="352"/>
        <v>Modelamiento</v>
      </c>
      <c r="L1634">
        <f t="shared" si="353"/>
        <v>0</v>
      </c>
      <c r="M1634">
        <v>27</v>
      </c>
      <c r="N1634" t="str">
        <f t="shared" si="354"/>
        <v>&lt;=30</v>
      </c>
      <c r="O1634" t="s">
        <v>56</v>
      </c>
      <c r="P1634" t="s">
        <v>39</v>
      </c>
      <c r="Q1634">
        <v>39842</v>
      </c>
      <c r="R1634">
        <v>1000</v>
      </c>
      <c r="S1634" t="str">
        <f t="shared" si="355"/>
        <v>&lt;=1000</v>
      </c>
      <c r="T1634">
        <v>1218.1300000000001</v>
      </c>
      <c r="U1634" t="str">
        <f t="shared" si="356"/>
        <v>&lt;=1300</v>
      </c>
      <c r="V1634" t="s">
        <v>585</v>
      </c>
      <c r="W1634">
        <v>38852</v>
      </c>
      <c r="X1634" s="12">
        <f t="shared" si="357"/>
        <v>2.573870071038814E-2</v>
      </c>
      <c r="Y1634" t="str">
        <f t="shared" si="358"/>
        <v>&lt;=0.03</v>
      </c>
      <c r="Z1634" t="s">
        <v>32</v>
      </c>
      <c r="AA1634">
        <v>9</v>
      </c>
      <c r="AB1634" t="s">
        <v>32</v>
      </c>
      <c r="AC1634" t="str">
        <f t="shared" si="359"/>
        <v/>
      </c>
      <c r="AD1634" t="s">
        <v>32</v>
      </c>
      <c r="AE1634" t="str">
        <f t="shared" si="360"/>
        <v/>
      </c>
      <c r="AF1634" t="s">
        <v>32</v>
      </c>
      <c r="AG1634" t="str">
        <f t="shared" si="361"/>
        <v/>
      </c>
      <c r="AH1634" t="s">
        <v>32</v>
      </c>
      <c r="AI1634" t="str">
        <f t="shared" si="362"/>
        <v/>
      </c>
      <c r="AJ1634" t="s">
        <v>32</v>
      </c>
      <c r="AK1634" t="str">
        <f t="shared" si="363"/>
        <v/>
      </c>
      <c r="AL1634">
        <v>0</v>
      </c>
      <c r="AM1634">
        <v>0</v>
      </c>
      <c r="AN1634">
        <v>0</v>
      </c>
      <c r="AO1634" t="s">
        <v>32</v>
      </c>
      <c r="AP1634" t="s">
        <v>32</v>
      </c>
    </row>
    <row r="1635" spans="1:42" x14ac:dyDescent="0.25">
      <c r="A1635">
        <v>201610</v>
      </c>
      <c r="B1635" t="str">
        <f t="shared" si="350"/>
        <v>2016-II</v>
      </c>
      <c r="C1635" t="s">
        <v>1692</v>
      </c>
      <c r="D1635" t="s">
        <v>1692</v>
      </c>
      <c r="E1635">
        <v>30153307</v>
      </c>
      <c r="F1635" t="s">
        <v>29</v>
      </c>
      <c r="G1635">
        <v>0</v>
      </c>
      <c r="H1635">
        <v>0</v>
      </c>
      <c r="I1635">
        <v>0</v>
      </c>
      <c r="J1635">
        <f t="shared" si="351"/>
        <v>0</v>
      </c>
      <c r="K1635" t="str">
        <f t="shared" si="352"/>
        <v>Modelamiento</v>
      </c>
      <c r="L1635">
        <f t="shared" si="353"/>
        <v>0</v>
      </c>
      <c r="M1635">
        <v>38</v>
      </c>
      <c r="N1635" t="str">
        <f t="shared" si="354"/>
        <v>&lt;=40</v>
      </c>
      <c r="O1635" t="s">
        <v>56</v>
      </c>
      <c r="P1635" t="s">
        <v>39</v>
      </c>
      <c r="Q1635">
        <v>34886</v>
      </c>
      <c r="R1635">
        <v>1099</v>
      </c>
      <c r="S1635" t="str">
        <f t="shared" si="355"/>
        <v>&lt;=1500</v>
      </c>
      <c r="T1635">
        <v>1051.55</v>
      </c>
      <c r="U1635" t="str">
        <f t="shared" si="356"/>
        <v>&lt;=1100</v>
      </c>
      <c r="V1635" t="s">
        <v>585</v>
      </c>
      <c r="W1635">
        <v>33995</v>
      </c>
      <c r="X1635" s="12">
        <f t="shared" si="357"/>
        <v>3.2328283571113399E-2</v>
      </c>
      <c r="Y1635" t="str">
        <f t="shared" si="358"/>
        <v>&lt;=0.04</v>
      </c>
      <c r="Z1635" t="s">
        <v>32</v>
      </c>
      <c r="AA1635">
        <v>4</v>
      </c>
      <c r="AB1635">
        <v>1587.11</v>
      </c>
      <c r="AC1635" t="str">
        <f t="shared" si="359"/>
        <v>&lt;=2000</v>
      </c>
      <c r="AD1635">
        <v>2569</v>
      </c>
      <c r="AE1635" t="str">
        <f t="shared" si="360"/>
        <v>&gt;120</v>
      </c>
      <c r="AF1635">
        <v>1587.11</v>
      </c>
      <c r="AG1635" t="str">
        <f t="shared" si="361"/>
        <v>&lt;=2000</v>
      </c>
      <c r="AH1635" t="s">
        <v>32</v>
      </c>
      <c r="AI1635" t="str">
        <f t="shared" si="362"/>
        <v/>
      </c>
      <c r="AJ1635" t="s">
        <v>32</v>
      </c>
      <c r="AK1635" t="str">
        <f t="shared" si="363"/>
        <v/>
      </c>
      <c r="AL1635">
        <v>12</v>
      </c>
      <c r="AM1635">
        <v>0</v>
      </c>
      <c r="AN1635">
        <v>12</v>
      </c>
      <c r="AO1635" t="s">
        <v>32</v>
      </c>
      <c r="AP1635">
        <v>1</v>
      </c>
    </row>
    <row r="1636" spans="1:42" x14ac:dyDescent="0.25">
      <c r="A1636">
        <v>201610</v>
      </c>
      <c r="B1636" t="str">
        <f t="shared" si="350"/>
        <v>2016-II</v>
      </c>
      <c r="C1636" t="s">
        <v>1693</v>
      </c>
      <c r="D1636" t="s">
        <v>1693</v>
      </c>
      <c r="E1636">
        <v>30158432</v>
      </c>
      <c r="F1636" t="s">
        <v>29</v>
      </c>
      <c r="G1636">
        <v>1</v>
      </c>
      <c r="H1636">
        <v>0</v>
      </c>
      <c r="I1636">
        <v>0</v>
      </c>
      <c r="J1636">
        <f t="shared" si="351"/>
        <v>0</v>
      </c>
      <c r="K1636" t="str">
        <f t="shared" si="352"/>
        <v>Modelamiento</v>
      </c>
      <c r="L1636">
        <f t="shared" si="353"/>
        <v>0</v>
      </c>
      <c r="M1636">
        <v>30</v>
      </c>
      <c r="N1636" t="str">
        <f t="shared" si="354"/>
        <v>&lt;=30</v>
      </c>
      <c r="O1636" t="s">
        <v>56</v>
      </c>
      <c r="P1636" t="s">
        <v>31</v>
      </c>
      <c r="Q1636">
        <v>49272</v>
      </c>
      <c r="R1636">
        <v>1650</v>
      </c>
      <c r="S1636" t="str">
        <f t="shared" si="355"/>
        <v>&lt;=2000</v>
      </c>
      <c r="T1636">
        <v>1669.74</v>
      </c>
      <c r="U1636" t="str">
        <f t="shared" si="356"/>
        <v>&gt;1500</v>
      </c>
      <c r="V1636" t="s">
        <v>597</v>
      </c>
      <c r="W1636">
        <v>48932</v>
      </c>
      <c r="X1636" s="12">
        <f t="shared" si="357"/>
        <v>3.3720264857353063E-2</v>
      </c>
      <c r="Y1636" t="str">
        <f t="shared" si="358"/>
        <v>&lt;=0.04</v>
      </c>
      <c r="Z1636" t="s">
        <v>32</v>
      </c>
      <c r="AA1636">
        <v>4</v>
      </c>
      <c r="AB1636">
        <v>947.13</v>
      </c>
      <c r="AC1636" t="str">
        <f t="shared" si="359"/>
        <v>&lt;=1000</v>
      </c>
      <c r="AD1636">
        <v>1581</v>
      </c>
      <c r="AE1636" t="str">
        <f t="shared" si="360"/>
        <v>&gt;120</v>
      </c>
      <c r="AF1636">
        <v>947.13</v>
      </c>
      <c r="AG1636" t="str">
        <f t="shared" si="361"/>
        <v>&lt;=1000</v>
      </c>
      <c r="AH1636" t="s">
        <v>32</v>
      </c>
      <c r="AI1636" t="str">
        <f t="shared" si="362"/>
        <v/>
      </c>
      <c r="AJ1636" t="s">
        <v>32</v>
      </c>
      <c r="AK1636" t="str">
        <f t="shared" si="363"/>
        <v/>
      </c>
      <c r="AL1636">
        <v>12</v>
      </c>
      <c r="AM1636">
        <v>0</v>
      </c>
      <c r="AN1636">
        <v>12</v>
      </c>
      <c r="AO1636" t="s">
        <v>32</v>
      </c>
      <c r="AP1636">
        <v>1</v>
      </c>
    </row>
    <row r="1637" spans="1:42" x14ac:dyDescent="0.25">
      <c r="A1637">
        <v>201610</v>
      </c>
      <c r="B1637" t="str">
        <f t="shared" si="350"/>
        <v>2016-II</v>
      </c>
      <c r="C1637" t="s">
        <v>1694</v>
      </c>
      <c r="D1637" t="s">
        <v>1694</v>
      </c>
      <c r="E1637">
        <v>30159482</v>
      </c>
      <c r="F1637" t="s">
        <v>29</v>
      </c>
      <c r="G1637">
        <v>0</v>
      </c>
      <c r="H1637">
        <v>0</v>
      </c>
      <c r="I1637">
        <v>0</v>
      </c>
      <c r="J1637">
        <f t="shared" si="351"/>
        <v>0</v>
      </c>
      <c r="K1637" t="str">
        <f t="shared" si="352"/>
        <v>Modelamiento</v>
      </c>
      <c r="L1637">
        <f t="shared" si="353"/>
        <v>0</v>
      </c>
      <c r="M1637">
        <v>30</v>
      </c>
      <c r="N1637" t="str">
        <f t="shared" si="354"/>
        <v>&lt;=30</v>
      </c>
      <c r="O1637" t="s">
        <v>56</v>
      </c>
      <c r="P1637" t="s">
        <v>31</v>
      </c>
      <c r="Q1637">
        <v>34885</v>
      </c>
      <c r="R1637">
        <v>1100</v>
      </c>
      <c r="S1637" t="str">
        <f t="shared" si="355"/>
        <v>&lt;=1500</v>
      </c>
      <c r="T1637">
        <v>1068.1199999999999</v>
      </c>
      <c r="U1637" t="str">
        <f t="shared" si="356"/>
        <v>&lt;=1100</v>
      </c>
      <c r="V1637" t="s">
        <v>585</v>
      </c>
      <c r="W1637">
        <v>33995</v>
      </c>
      <c r="X1637" s="12">
        <f t="shared" si="357"/>
        <v>3.2357699661714957E-2</v>
      </c>
      <c r="Y1637" t="str">
        <f t="shared" si="358"/>
        <v>&lt;=0.04</v>
      </c>
      <c r="Z1637" t="s">
        <v>32</v>
      </c>
      <c r="AA1637">
        <v>9</v>
      </c>
      <c r="AB1637" t="s">
        <v>32</v>
      </c>
      <c r="AC1637" t="str">
        <f t="shared" si="359"/>
        <v/>
      </c>
      <c r="AD1637" t="s">
        <v>32</v>
      </c>
      <c r="AE1637" t="str">
        <f t="shared" si="360"/>
        <v/>
      </c>
      <c r="AF1637" t="s">
        <v>32</v>
      </c>
      <c r="AG1637" t="str">
        <f t="shared" si="361"/>
        <v/>
      </c>
      <c r="AH1637" t="s">
        <v>32</v>
      </c>
      <c r="AI1637" t="str">
        <f t="shared" si="362"/>
        <v/>
      </c>
      <c r="AJ1637" t="s">
        <v>32</v>
      </c>
      <c r="AK1637" t="str">
        <f t="shared" si="363"/>
        <v/>
      </c>
      <c r="AL1637">
        <v>0</v>
      </c>
      <c r="AM1637">
        <v>0</v>
      </c>
      <c r="AN1637">
        <v>0</v>
      </c>
      <c r="AO1637" t="s">
        <v>32</v>
      </c>
      <c r="AP1637" t="s">
        <v>32</v>
      </c>
    </row>
    <row r="1638" spans="1:42" x14ac:dyDescent="0.25">
      <c r="A1638">
        <v>201610</v>
      </c>
      <c r="B1638" t="str">
        <f t="shared" si="350"/>
        <v>2016-II</v>
      </c>
      <c r="C1638" t="s">
        <v>1695</v>
      </c>
      <c r="D1638" t="s">
        <v>1695</v>
      </c>
      <c r="E1638">
        <v>30160583</v>
      </c>
      <c r="F1638" t="s">
        <v>29</v>
      </c>
      <c r="G1638">
        <v>0</v>
      </c>
      <c r="H1638">
        <v>0</v>
      </c>
      <c r="I1638">
        <v>0</v>
      </c>
      <c r="J1638">
        <f t="shared" si="351"/>
        <v>0</v>
      </c>
      <c r="K1638" t="str">
        <f t="shared" si="352"/>
        <v>Modelamiento</v>
      </c>
      <c r="L1638">
        <f t="shared" si="353"/>
        <v>0</v>
      </c>
      <c r="M1638">
        <v>53</v>
      </c>
      <c r="N1638" t="str">
        <f t="shared" si="354"/>
        <v>&lt;=55</v>
      </c>
      <c r="O1638" t="s">
        <v>56</v>
      </c>
      <c r="P1638" t="s">
        <v>31</v>
      </c>
      <c r="Q1638">
        <v>42322</v>
      </c>
      <c r="R1638">
        <v>1500</v>
      </c>
      <c r="S1638" t="str">
        <f t="shared" si="355"/>
        <v>&lt;=1500</v>
      </c>
      <c r="T1638">
        <v>1404.82</v>
      </c>
      <c r="U1638" t="str">
        <f t="shared" si="356"/>
        <v>&lt;=1500</v>
      </c>
      <c r="V1638" t="s">
        <v>614</v>
      </c>
      <c r="W1638">
        <v>41832</v>
      </c>
      <c r="X1638" s="12">
        <f t="shared" si="357"/>
        <v>3.585771658060815E-2</v>
      </c>
      <c r="Y1638" t="str">
        <f t="shared" si="358"/>
        <v>&lt;=0.04</v>
      </c>
      <c r="Z1638" t="s">
        <v>32</v>
      </c>
      <c r="AA1638">
        <v>9</v>
      </c>
      <c r="AB1638" t="s">
        <v>32</v>
      </c>
      <c r="AC1638" t="str">
        <f t="shared" si="359"/>
        <v/>
      </c>
      <c r="AD1638" t="s">
        <v>32</v>
      </c>
      <c r="AE1638" t="str">
        <f t="shared" si="360"/>
        <v/>
      </c>
      <c r="AF1638" t="s">
        <v>32</v>
      </c>
      <c r="AG1638" t="str">
        <f t="shared" si="361"/>
        <v/>
      </c>
      <c r="AH1638" t="s">
        <v>32</v>
      </c>
      <c r="AI1638" t="str">
        <f t="shared" si="362"/>
        <v/>
      </c>
      <c r="AJ1638" t="s">
        <v>32</v>
      </c>
      <c r="AK1638" t="str">
        <f t="shared" si="363"/>
        <v/>
      </c>
      <c r="AL1638">
        <v>0</v>
      </c>
      <c r="AM1638">
        <v>0</v>
      </c>
      <c r="AN1638">
        <v>0</v>
      </c>
      <c r="AO1638" t="s">
        <v>32</v>
      </c>
      <c r="AP1638" t="s">
        <v>32</v>
      </c>
    </row>
    <row r="1639" spans="1:42" x14ac:dyDescent="0.25">
      <c r="A1639">
        <v>201610</v>
      </c>
      <c r="B1639" t="str">
        <f t="shared" si="350"/>
        <v>2016-II</v>
      </c>
      <c r="C1639" t="s">
        <v>1696</v>
      </c>
      <c r="D1639" t="s">
        <v>1696</v>
      </c>
      <c r="E1639">
        <v>30158423</v>
      </c>
      <c r="F1639" t="s">
        <v>29</v>
      </c>
      <c r="G1639">
        <v>0</v>
      </c>
      <c r="H1639">
        <v>0</v>
      </c>
      <c r="I1639">
        <v>0</v>
      </c>
      <c r="J1639">
        <f t="shared" si="351"/>
        <v>0</v>
      </c>
      <c r="K1639" t="str">
        <f t="shared" si="352"/>
        <v>Modelamiento</v>
      </c>
      <c r="L1639">
        <f t="shared" si="353"/>
        <v>0</v>
      </c>
      <c r="M1639">
        <v>21</v>
      </c>
      <c r="N1639" t="str">
        <f t="shared" si="354"/>
        <v>&lt;=25</v>
      </c>
      <c r="O1639" t="s">
        <v>56</v>
      </c>
      <c r="P1639" t="s">
        <v>39</v>
      </c>
      <c r="Q1639">
        <v>49422</v>
      </c>
      <c r="R1639">
        <v>1500</v>
      </c>
      <c r="S1639" t="str">
        <f t="shared" si="355"/>
        <v>&lt;=1500</v>
      </c>
      <c r="T1639">
        <v>1642.53</v>
      </c>
      <c r="U1639" t="str">
        <f t="shared" si="356"/>
        <v>&gt;1500</v>
      </c>
      <c r="V1639" t="s">
        <v>597</v>
      </c>
      <c r="W1639">
        <v>48932</v>
      </c>
      <c r="X1639" s="12">
        <f t="shared" si="357"/>
        <v>3.0654786233957329E-2</v>
      </c>
      <c r="Y1639" t="str">
        <f t="shared" si="358"/>
        <v>&lt;=0.04</v>
      </c>
      <c r="Z1639" t="s">
        <v>32</v>
      </c>
      <c r="AA1639">
        <v>9</v>
      </c>
      <c r="AB1639" t="s">
        <v>32</v>
      </c>
      <c r="AC1639" t="str">
        <f t="shared" si="359"/>
        <v/>
      </c>
      <c r="AD1639" t="s">
        <v>32</v>
      </c>
      <c r="AE1639" t="str">
        <f t="shared" si="360"/>
        <v/>
      </c>
      <c r="AF1639" t="s">
        <v>32</v>
      </c>
      <c r="AG1639" t="str">
        <f t="shared" si="361"/>
        <v/>
      </c>
      <c r="AH1639" t="s">
        <v>32</v>
      </c>
      <c r="AI1639" t="str">
        <f t="shared" si="362"/>
        <v/>
      </c>
      <c r="AJ1639" t="s">
        <v>32</v>
      </c>
      <c r="AK1639" t="str">
        <f t="shared" si="363"/>
        <v/>
      </c>
      <c r="AL1639">
        <v>0</v>
      </c>
      <c r="AM1639">
        <v>0</v>
      </c>
      <c r="AN1639">
        <v>0</v>
      </c>
      <c r="AO1639" t="s">
        <v>32</v>
      </c>
      <c r="AP1639" t="s">
        <v>32</v>
      </c>
    </row>
    <row r="1640" spans="1:42" x14ac:dyDescent="0.25">
      <c r="A1640">
        <v>201610</v>
      </c>
      <c r="B1640" t="str">
        <f t="shared" si="350"/>
        <v>2016-II</v>
      </c>
      <c r="C1640" t="s">
        <v>1697</v>
      </c>
      <c r="D1640" t="s">
        <v>1697</v>
      </c>
      <c r="E1640">
        <v>30159896</v>
      </c>
      <c r="F1640" t="s">
        <v>29</v>
      </c>
      <c r="G1640">
        <v>0</v>
      </c>
      <c r="H1640">
        <v>0</v>
      </c>
      <c r="I1640">
        <v>0</v>
      </c>
      <c r="J1640">
        <f t="shared" si="351"/>
        <v>0</v>
      </c>
      <c r="K1640" t="str">
        <f t="shared" si="352"/>
        <v>Modelamiento</v>
      </c>
      <c r="L1640">
        <f t="shared" si="353"/>
        <v>0</v>
      </c>
      <c r="M1640">
        <v>56</v>
      </c>
      <c r="N1640" t="str">
        <f t="shared" si="354"/>
        <v>&lt;=60</v>
      </c>
      <c r="O1640" t="s">
        <v>56</v>
      </c>
      <c r="P1640" t="s">
        <v>31</v>
      </c>
      <c r="Q1640">
        <v>30630</v>
      </c>
      <c r="R1640">
        <v>499</v>
      </c>
      <c r="S1640" t="str">
        <f t="shared" si="355"/>
        <v>&lt;=500</v>
      </c>
      <c r="T1640">
        <v>1015.95</v>
      </c>
      <c r="U1640" t="str">
        <f t="shared" si="356"/>
        <v>&lt;=1100</v>
      </c>
      <c r="V1640" t="s">
        <v>585</v>
      </c>
      <c r="W1640">
        <v>29139</v>
      </c>
      <c r="X1640" s="12">
        <f t="shared" si="357"/>
        <v>1.7124815539311576E-2</v>
      </c>
      <c r="Y1640" t="str">
        <f t="shared" si="358"/>
        <v>&lt;=0.02</v>
      </c>
      <c r="Z1640" t="s">
        <v>32</v>
      </c>
      <c r="AA1640">
        <v>9</v>
      </c>
      <c r="AB1640" t="s">
        <v>32</v>
      </c>
      <c r="AC1640" t="str">
        <f t="shared" si="359"/>
        <v/>
      </c>
      <c r="AD1640" t="s">
        <v>32</v>
      </c>
      <c r="AE1640" t="str">
        <f t="shared" si="360"/>
        <v/>
      </c>
      <c r="AF1640" t="s">
        <v>32</v>
      </c>
      <c r="AG1640" t="str">
        <f t="shared" si="361"/>
        <v/>
      </c>
      <c r="AH1640" t="s">
        <v>32</v>
      </c>
      <c r="AI1640" t="str">
        <f t="shared" si="362"/>
        <v/>
      </c>
      <c r="AJ1640" t="s">
        <v>32</v>
      </c>
      <c r="AK1640" t="str">
        <f t="shared" si="363"/>
        <v/>
      </c>
      <c r="AL1640">
        <v>0</v>
      </c>
      <c r="AM1640">
        <v>0</v>
      </c>
      <c r="AN1640">
        <v>0</v>
      </c>
      <c r="AO1640" t="s">
        <v>32</v>
      </c>
      <c r="AP1640" t="s">
        <v>32</v>
      </c>
    </row>
    <row r="1641" spans="1:42" x14ac:dyDescent="0.25">
      <c r="A1641">
        <v>201610</v>
      </c>
      <c r="B1641" t="str">
        <f t="shared" si="350"/>
        <v>2016-II</v>
      </c>
      <c r="C1641" t="s">
        <v>1698</v>
      </c>
      <c r="D1641" t="s">
        <v>1698</v>
      </c>
      <c r="E1641">
        <v>30161075</v>
      </c>
      <c r="F1641" t="s">
        <v>29</v>
      </c>
      <c r="G1641">
        <v>0</v>
      </c>
      <c r="H1641">
        <v>0</v>
      </c>
      <c r="I1641">
        <v>0</v>
      </c>
      <c r="J1641">
        <f t="shared" si="351"/>
        <v>0</v>
      </c>
      <c r="K1641" t="str">
        <f t="shared" si="352"/>
        <v>Modelamiento</v>
      </c>
      <c r="L1641">
        <f t="shared" si="353"/>
        <v>0</v>
      </c>
      <c r="M1641">
        <v>28</v>
      </c>
      <c r="N1641" t="str">
        <f t="shared" si="354"/>
        <v>&lt;=30</v>
      </c>
      <c r="O1641" t="s">
        <v>56</v>
      </c>
      <c r="P1641" t="s">
        <v>39</v>
      </c>
      <c r="Q1641">
        <v>34587</v>
      </c>
      <c r="R1641">
        <v>1650</v>
      </c>
      <c r="S1641" t="str">
        <f t="shared" si="355"/>
        <v>&lt;=2000</v>
      </c>
      <c r="T1641">
        <v>1171.3699999999999</v>
      </c>
      <c r="U1641" t="str">
        <f t="shared" si="356"/>
        <v>&lt;=1200</v>
      </c>
      <c r="V1641" t="s">
        <v>601</v>
      </c>
      <c r="W1641">
        <v>34247</v>
      </c>
      <c r="X1641" s="12">
        <f t="shared" si="357"/>
        <v>4.8179402575408065E-2</v>
      </c>
      <c r="Y1641" t="str">
        <f t="shared" si="358"/>
        <v>&lt;=0.05</v>
      </c>
      <c r="Z1641" t="s">
        <v>32</v>
      </c>
      <c r="AA1641">
        <v>4</v>
      </c>
      <c r="AB1641">
        <v>694.44</v>
      </c>
      <c r="AC1641" t="str">
        <f t="shared" si="359"/>
        <v>&lt;=1000</v>
      </c>
      <c r="AD1641">
        <v>1324</v>
      </c>
      <c r="AE1641" t="str">
        <f t="shared" si="360"/>
        <v>&gt;120</v>
      </c>
      <c r="AF1641">
        <v>694.44</v>
      </c>
      <c r="AG1641" t="str">
        <f t="shared" si="361"/>
        <v>&lt;=1000</v>
      </c>
      <c r="AH1641" t="s">
        <v>32</v>
      </c>
      <c r="AI1641" t="str">
        <f t="shared" si="362"/>
        <v/>
      </c>
      <c r="AJ1641" t="s">
        <v>32</v>
      </c>
      <c r="AK1641" t="str">
        <f t="shared" si="363"/>
        <v/>
      </c>
      <c r="AL1641">
        <v>12</v>
      </c>
      <c r="AM1641">
        <v>0</v>
      </c>
      <c r="AN1641">
        <v>12</v>
      </c>
      <c r="AO1641" t="s">
        <v>32</v>
      </c>
      <c r="AP1641">
        <v>1</v>
      </c>
    </row>
    <row r="1642" spans="1:42" x14ac:dyDescent="0.25">
      <c r="A1642">
        <v>201610</v>
      </c>
      <c r="B1642" t="str">
        <f t="shared" si="350"/>
        <v>2016-II</v>
      </c>
      <c r="C1642" t="s">
        <v>1699</v>
      </c>
      <c r="D1642" t="s">
        <v>1699</v>
      </c>
      <c r="E1642">
        <v>30161684</v>
      </c>
      <c r="F1642" t="s">
        <v>29</v>
      </c>
      <c r="G1642">
        <v>0</v>
      </c>
      <c r="H1642">
        <v>0</v>
      </c>
      <c r="I1642">
        <v>0</v>
      </c>
      <c r="J1642">
        <f t="shared" si="351"/>
        <v>0</v>
      </c>
      <c r="K1642" t="str">
        <f t="shared" si="352"/>
        <v>Modelamiento</v>
      </c>
      <c r="L1642">
        <f t="shared" si="353"/>
        <v>0</v>
      </c>
      <c r="M1642">
        <v>32</v>
      </c>
      <c r="N1642" t="str">
        <f t="shared" si="354"/>
        <v>&lt;=35</v>
      </c>
      <c r="O1642" t="s">
        <v>56</v>
      </c>
      <c r="P1642" t="s">
        <v>39</v>
      </c>
      <c r="Q1642">
        <v>40085</v>
      </c>
      <c r="R1642">
        <v>1500</v>
      </c>
      <c r="S1642" t="str">
        <f t="shared" si="355"/>
        <v>&lt;=1500</v>
      </c>
      <c r="T1642">
        <v>1355.89</v>
      </c>
      <c r="U1642" t="str">
        <f t="shared" si="356"/>
        <v>&lt;=1400</v>
      </c>
      <c r="V1642" t="s">
        <v>589</v>
      </c>
      <c r="W1642">
        <v>39595</v>
      </c>
      <c r="X1642" s="12">
        <f t="shared" si="357"/>
        <v>3.7883571157974492E-2</v>
      </c>
      <c r="Y1642" t="str">
        <f t="shared" si="358"/>
        <v>&lt;=0.04</v>
      </c>
      <c r="Z1642" t="s">
        <v>32</v>
      </c>
      <c r="AA1642">
        <v>0</v>
      </c>
      <c r="AB1642">
        <v>6313.59</v>
      </c>
      <c r="AC1642" t="str">
        <f t="shared" si="359"/>
        <v>&gt;5000</v>
      </c>
      <c r="AD1642">
        <v>0</v>
      </c>
      <c r="AE1642" t="str">
        <f t="shared" si="360"/>
        <v>=0</v>
      </c>
      <c r="AF1642">
        <v>0</v>
      </c>
      <c r="AG1642" t="str">
        <f t="shared" si="361"/>
        <v>&lt;=500</v>
      </c>
      <c r="AH1642">
        <v>1200</v>
      </c>
      <c r="AI1642" t="str">
        <f t="shared" si="362"/>
        <v>&lt;=2000</v>
      </c>
      <c r="AJ1642">
        <v>0.39439999999999997</v>
      </c>
      <c r="AK1642" t="str">
        <f t="shared" si="363"/>
        <v>&lt;=0.4</v>
      </c>
      <c r="AL1642">
        <v>12</v>
      </c>
      <c r="AM1642">
        <v>12</v>
      </c>
      <c r="AN1642">
        <v>0</v>
      </c>
      <c r="AO1642">
        <v>1</v>
      </c>
      <c r="AP1642" t="s">
        <v>32</v>
      </c>
    </row>
    <row r="1643" spans="1:42" x14ac:dyDescent="0.25">
      <c r="A1643">
        <v>201610</v>
      </c>
      <c r="B1643" t="str">
        <f t="shared" si="350"/>
        <v>2016-II</v>
      </c>
      <c r="C1643" t="s">
        <v>1700</v>
      </c>
      <c r="D1643" t="s">
        <v>1700</v>
      </c>
      <c r="E1643">
        <v>30161178</v>
      </c>
      <c r="F1643" t="s">
        <v>29</v>
      </c>
      <c r="G1643">
        <v>0</v>
      </c>
      <c r="H1643">
        <v>0</v>
      </c>
      <c r="I1643">
        <v>0</v>
      </c>
      <c r="J1643">
        <f t="shared" si="351"/>
        <v>0</v>
      </c>
      <c r="K1643" t="str">
        <f t="shared" si="352"/>
        <v>Modelamiento</v>
      </c>
      <c r="L1643">
        <f t="shared" si="353"/>
        <v>0</v>
      </c>
      <c r="M1643">
        <v>36</v>
      </c>
      <c r="N1643" t="str">
        <f t="shared" si="354"/>
        <v>&lt;=40</v>
      </c>
      <c r="O1643" t="s">
        <v>56</v>
      </c>
      <c r="P1643" t="s">
        <v>31</v>
      </c>
      <c r="Q1643">
        <v>43684</v>
      </c>
      <c r="R1643">
        <v>1650</v>
      </c>
      <c r="S1643" t="str">
        <f t="shared" si="355"/>
        <v>&lt;=2000</v>
      </c>
      <c r="T1643">
        <v>1477.63</v>
      </c>
      <c r="U1643" t="str">
        <f t="shared" si="356"/>
        <v>&lt;=1500</v>
      </c>
      <c r="V1643" t="s">
        <v>587</v>
      </c>
      <c r="W1643">
        <v>43344</v>
      </c>
      <c r="X1643" s="12">
        <f t="shared" si="357"/>
        <v>3.8067552602436321E-2</v>
      </c>
      <c r="Y1643" t="str">
        <f t="shared" si="358"/>
        <v>&lt;=0.04</v>
      </c>
      <c r="Z1643" t="s">
        <v>32</v>
      </c>
      <c r="AA1643">
        <v>9</v>
      </c>
      <c r="AB1643" t="s">
        <v>32</v>
      </c>
      <c r="AC1643" t="str">
        <f t="shared" si="359"/>
        <v/>
      </c>
      <c r="AD1643" t="s">
        <v>32</v>
      </c>
      <c r="AE1643" t="str">
        <f t="shared" si="360"/>
        <v/>
      </c>
      <c r="AF1643" t="s">
        <v>32</v>
      </c>
      <c r="AG1643" t="str">
        <f t="shared" si="361"/>
        <v/>
      </c>
      <c r="AH1643" t="s">
        <v>32</v>
      </c>
      <c r="AI1643" t="str">
        <f t="shared" si="362"/>
        <v/>
      </c>
      <c r="AJ1643" t="s">
        <v>32</v>
      </c>
      <c r="AK1643" t="str">
        <f t="shared" si="363"/>
        <v/>
      </c>
      <c r="AL1643">
        <v>0</v>
      </c>
      <c r="AM1643">
        <v>0</v>
      </c>
      <c r="AN1643">
        <v>0</v>
      </c>
      <c r="AO1643" t="s">
        <v>32</v>
      </c>
      <c r="AP1643" t="s">
        <v>32</v>
      </c>
    </row>
    <row r="1644" spans="1:42" x14ac:dyDescent="0.25">
      <c r="A1644">
        <v>201610</v>
      </c>
      <c r="B1644" t="str">
        <f t="shared" si="350"/>
        <v>2016-II</v>
      </c>
      <c r="C1644" t="s">
        <v>1701</v>
      </c>
      <c r="D1644" t="s">
        <v>1701</v>
      </c>
      <c r="E1644">
        <v>30159910</v>
      </c>
      <c r="F1644" t="s">
        <v>29</v>
      </c>
      <c r="G1644">
        <v>1</v>
      </c>
      <c r="H1644">
        <v>0</v>
      </c>
      <c r="I1644">
        <v>0</v>
      </c>
      <c r="J1644">
        <f t="shared" si="351"/>
        <v>0</v>
      </c>
      <c r="K1644" t="str">
        <f t="shared" si="352"/>
        <v>Modelamiento</v>
      </c>
      <c r="L1644">
        <f t="shared" si="353"/>
        <v>0</v>
      </c>
      <c r="M1644">
        <v>39</v>
      </c>
      <c r="N1644" t="str">
        <f t="shared" si="354"/>
        <v>&lt;=40</v>
      </c>
      <c r="O1644" t="s">
        <v>56</v>
      </c>
      <c r="P1644" t="s">
        <v>39</v>
      </c>
      <c r="Q1644">
        <v>34886</v>
      </c>
      <c r="R1644">
        <v>1099</v>
      </c>
      <c r="S1644" t="str">
        <f t="shared" si="355"/>
        <v>&lt;=1500</v>
      </c>
      <c r="T1644">
        <v>1067.1199999999999</v>
      </c>
      <c r="U1644" t="str">
        <f t="shared" si="356"/>
        <v>&lt;=1100</v>
      </c>
      <c r="V1644" t="s">
        <v>585</v>
      </c>
      <c r="W1644">
        <v>33995</v>
      </c>
      <c r="X1644" s="12">
        <f t="shared" si="357"/>
        <v>3.2328283571113399E-2</v>
      </c>
      <c r="Y1644" t="str">
        <f t="shared" si="358"/>
        <v>&lt;=0.04</v>
      </c>
      <c r="Z1644" t="s">
        <v>32</v>
      </c>
      <c r="AA1644">
        <v>9</v>
      </c>
      <c r="AB1644" t="s">
        <v>32</v>
      </c>
      <c r="AC1644" t="str">
        <f t="shared" si="359"/>
        <v/>
      </c>
      <c r="AD1644" t="s">
        <v>32</v>
      </c>
      <c r="AE1644" t="str">
        <f t="shared" si="360"/>
        <v/>
      </c>
      <c r="AF1644" t="s">
        <v>32</v>
      </c>
      <c r="AG1644" t="str">
        <f t="shared" si="361"/>
        <v/>
      </c>
      <c r="AH1644" t="s">
        <v>32</v>
      </c>
      <c r="AI1644" t="str">
        <f t="shared" si="362"/>
        <v/>
      </c>
      <c r="AJ1644" t="s">
        <v>32</v>
      </c>
      <c r="AK1644" t="str">
        <f t="shared" si="363"/>
        <v/>
      </c>
      <c r="AL1644">
        <v>0</v>
      </c>
      <c r="AM1644">
        <v>0</v>
      </c>
      <c r="AN1644">
        <v>0</v>
      </c>
      <c r="AO1644" t="s">
        <v>32</v>
      </c>
      <c r="AP1644" t="s">
        <v>32</v>
      </c>
    </row>
    <row r="1645" spans="1:42" x14ac:dyDescent="0.25">
      <c r="A1645">
        <v>201610</v>
      </c>
      <c r="B1645" t="str">
        <f t="shared" si="350"/>
        <v>2016-II</v>
      </c>
      <c r="C1645" t="s">
        <v>1702</v>
      </c>
      <c r="D1645" t="s">
        <v>1702</v>
      </c>
      <c r="E1645">
        <v>30155504</v>
      </c>
      <c r="F1645" t="s">
        <v>29</v>
      </c>
      <c r="G1645">
        <v>1</v>
      </c>
      <c r="H1645">
        <v>0</v>
      </c>
      <c r="I1645">
        <v>0</v>
      </c>
      <c r="J1645">
        <f t="shared" si="351"/>
        <v>0</v>
      </c>
      <c r="K1645" t="str">
        <f t="shared" si="352"/>
        <v>Modelamiento</v>
      </c>
      <c r="L1645">
        <f t="shared" si="353"/>
        <v>0</v>
      </c>
      <c r="M1645">
        <v>23</v>
      </c>
      <c r="N1645" t="str">
        <f t="shared" si="354"/>
        <v>&lt;=25</v>
      </c>
      <c r="O1645" t="s">
        <v>56</v>
      </c>
      <c r="P1645" t="s">
        <v>39</v>
      </c>
      <c r="Q1645">
        <v>34986</v>
      </c>
      <c r="R1645">
        <v>999</v>
      </c>
      <c r="S1645" t="str">
        <f t="shared" si="355"/>
        <v>&lt;=1000</v>
      </c>
      <c r="T1645">
        <v>1070.18</v>
      </c>
      <c r="U1645" t="str">
        <f t="shared" si="356"/>
        <v>&lt;=1100</v>
      </c>
      <c r="V1645" t="s">
        <v>585</v>
      </c>
      <c r="W1645">
        <v>33995</v>
      </c>
      <c r="X1645" s="12">
        <f t="shared" si="357"/>
        <v>2.9386674510957493E-2</v>
      </c>
      <c r="Y1645" t="str">
        <f t="shared" si="358"/>
        <v>&lt;=0.03</v>
      </c>
      <c r="Z1645" t="s">
        <v>32</v>
      </c>
      <c r="AA1645">
        <v>9</v>
      </c>
      <c r="AB1645" t="s">
        <v>32</v>
      </c>
      <c r="AC1645" t="str">
        <f t="shared" si="359"/>
        <v/>
      </c>
      <c r="AD1645" t="s">
        <v>32</v>
      </c>
      <c r="AE1645" t="str">
        <f t="shared" si="360"/>
        <v/>
      </c>
      <c r="AF1645" t="s">
        <v>32</v>
      </c>
      <c r="AG1645" t="str">
        <f t="shared" si="361"/>
        <v/>
      </c>
      <c r="AH1645" t="s">
        <v>32</v>
      </c>
      <c r="AI1645" t="str">
        <f t="shared" si="362"/>
        <v/>
      </c>
      <c r="AJ1645" t="s">
        <v>32</v>
      </c>
      <c r="AK1645" t="str">
        <f t="shared" si="363"/>
        <v/>
      </c>
      <c r="AL1645">
        <v>0</v>
      </c>
      <c r="AM1645">
        <v>0</v>
      </c>
      <c r="AN1645">
        <v>0</v>
      </c>
      <c r="AO1645" t="s">
        <v>32</v>
      </c>
      <c r="AP1645" t="s">
        <v>32</v>
      </c>
    </row>
    <row r="1646" spans="1:42" x14ac:dyDescent="0.25">
      <c r="A1646">
        <v>201610</v>
      </c>
      <c r="B1646" t="str">
        <f t="shared" si="350"/>
        <v>2016-II</v>
      </c>
      <c r="C1646" t="s">
        <v>1703</v>
      </c>
      <c r="D1646" t="s">
        <v>1703</v>
      </c>
      <c r="E1646">
        <v>30159746</v>
      </c>
      <c r="F1646" t="s">
        <v>29</v>
      </c>
      <c r="G1646">
        <v>0</v>
      </c>
      <c r="H1646">
        <v>0</v>
      </c>
      <c r="I1646">
        <v>0</v>
      </c>
      <c r="J1646">
        <f t="shared" si="351"/>
        <v>0</v>
      </c>
      <c r="K1646" t="str">
        <f t="shared" si="352"/>
        <v>Modelamiento</v>
      </c>
      <c r="L1646">
        <f t="shared" si="353"/>
        <v>0</v>
      </c>
      <c r="M1646">
        <v>39</v>
      </c>
      <c r="N1646" t="str">
        <f t="shared" si="354"/>
        <v>&lt;=40</v>
      </c>
      <c r="O1646" t="s">
        <v>56</v>
      </c>
      <c r="P1646" t="s">
        <v>31</v>
      </c>
      <c r="Q1646">
        <v>30630</v>
      </c>
      <c r="R1646">
        <v>499</v>
      </c>
      <c r="S1646" t="str">
        <f t="shared" si="355"/>
        <v>&lt;=500</v>
      </c>
      <c r="T1646">
        <v>1030.98</v>
      </c>
      <c r="U1646" t="str">
        <f t="shared" si="356"/>
        <v>&lt;=1100</v>
      </c>
      <c r="V1646" t="s">
        <v>585</v>
      </c>
      <c r="W1646">
        <v>29139</v>
      </c>
      <c r="X1646" s="12">
        <f t="shared" si="357"/>
        <v>1.7124815539311576E-2</v>
      </c>
      <c r="Y1646" t="str">
        <f t="shared" si="358"/>
        <v>&lt;=0.02</v>
      </c>
      <c r="Z1646" t="s">
        <v>32</v>
      </c>
      <c r="AA1646">
        <v>0</v>
      </c>
      <c r="AB1646">
        <v>6031.31</v>
      </c>
      <c r="AC1646" t="str">
        <f t="shared" si="359"/>
        <v>&gt;5000</v>
      </c>
      <c r="AD1646">
        <v>11</v>
      </c>
      <c r="AE1646" t="str">
        <f t="shared" si="360"/>
        <v>&lt;=30</v>
      </c>
      <c r="AF1646">
        <v>0</v>
      </c>
      <c r="AG1646" t="str">
        <f t="shared" si="361"/>
        <v>&lt;=500</v>
      </c>
      <c r="AH1646">
        <v>5384.82</v>
      </c>
      <c r="AI1646" t="str">
        <f t="shared" si="362"/>
        <v>&gt;5000</v>
      </c>
      <c r="AJ1646">
        <v>0.88690000000000002</v>
      </c>
      <c r="AK1646" t="str">
        <f t="shared" si="363"/>
        <v>&lt;=0.9</v>
      </c>
      <c r="AL1646">
        <v>12</v>
      </c>
      <c r="AM1646">
        <v>11</v>
      </c>
      <c r="AN1646">
        <v>0</v>
      </c>
      <c r="AO1646">
        <v>1</v>
      </c>
      <c r="AP1646" t="s">
        <v>32</v>
      </c>
    </row>
    <row r="1647" spans="1:42" x14ac:dyDescent="0.25">
      <c r="A1647">
        <v>201610</v>
      </c>
      <c r="B1647" t="str">
        <f t="shared" si="350"/>
        <v>2016-II</v>
      </c>
      <c r="C1647" t="s">
        <v>1704</v>
      </c>
      <c r="D1647" t="s">
        <v>1704</v>
      </c>
      <c r="E1647">
        <v>30157289</v>
      </c>
      <c r="F1647" t="s">
        <v>29</v>
      </c>
      <c r="G1647">
        <v>0</v>
      </c>
      <c r="H1647">
        <v>0</v>
      </c>
      <c r="I1647">
        <v>0</v>
      </c>
      <c r="J1647">
        <f t="shared" si="351"/>
        <v>0</v>
      </c>
      <c r="K1647" t="str">
        <f t="shared" si="352"/>
        <v>Modelamiento</v>
      </c>
      <c r="L1647">
        <f t="shared" si="353"/>
        <v>0</v>
      </c>
      <c r="M1647">
        <v>28</v>
      </c>
      <c r="N1647" t="str">
        <f t="shared" si="354"/>
        <v>&lt;=30</v>
      </c>
      <c r="O1647" t="s">
        <v>56</v>
      </c>
      <c r="P1647" t="s">
        <v>39</v>
      </c>
      <c r="Q1647">
        <v>49272</v>
      </c>
      <c r="R1647">
        <v>1650</v>
      </c>
      <c r="S1647" t="str">
        <f t="shared" si="355"/>
        <v>&lt;=2000</v>
      </c>
      <c r="T1647">
        <v>1670.78</v>
      </c>
      <c r="U1647" t="str">
        <f t="shared" si="356"/>
        <v>&gt;1500</v>
      </c>
      <c r="V1647" t="s">
        <v>597</v>
      </c>
      <c r="W1647">
        <v>48932</v>
      </c>
      <c r="X1647" s="12">
        <f t="shared" si="357"/>
        <v>3.3720264857353063E-2</v>
      </c>
      <c r="Y1647" t="str">
        <f t="shared" si="358"/>
        <v>&lt;=0.04</v>
      </c>
      <c r="Z1647" t="s">
        <v>32</v>
      </c>
      <c r="AA1647">
        <v>4</v>
      </c>
      <c r="AB1647">
        <v>2621.2399999999998</v>
      </c>
      <c r="AC1647" t="str">
        <f t="shared" si="359"/>
        <v>&lt;=3000</v>
      </c>
      <c r="AD1647">
        <v>1974</v>
      </c>
      <c r="AE1647" t="str">
        <f t="shared" si="360"/>
        <v>&gt;120</v>
      </c>
      <c r="AF1647">
        <v>2621.2399999999998</v>
      </c>
      <c r="AG1647" t="str">
        <f t="shared" si="361"/>
        <v>&lt;=3000</v>
      </c>
      <c r="AH1647" t="s">
        <v>32</v>
      </c>
      <c r="AI1647" t="str">
        <f t="shared" si="362"/>
        <v/>
      </c>
      <c r="AJ1647" t="s">
        <v>32</v>
      </c>
      <c r="AK1647" t="str">
        <f t="shared" si="363"/>
        <v/>
      </c>
      <c r="AL1647">
        <v>12</v>
      </c>
      <c r="AM1647">
        <v>0</v>
      </c>
      <c r="AN1647">
        <v>12</v>
      </c>
      <c r="AO1647" t="s">
        <v>32</v>
      </c>
      <c r="AP1647">
        <v>1</v>
      </c>
    </row>
    <row r="1648" spans="1:42" x14ac:dyDescent="0.25">
      <c r="A1648">
        <v>201610</v>
      </c>
      <c r="B1648" t="str">
        <f t="shared" si="350"/>
        <v>2016-II</v>
      </c>
      <c r="C1648" t="s">
        <v>1705</v>
      </c>
      <c r="D1648" t="s">
        <v>1705</v>
      </c>
      <c r="E1648">
        <v>30159735</v>
      </c>
      <c r="F1648" t="s">
        <v>29</v>
      </c>
      <c r="G1648">
        <v>1</v>
      </c>
      <c r="H1648">
        <v>0</v>
      </c>
      <c r="I1648">
        <v>0</v>
      </c>
      <c r="J1648">
        <f t="shared" si="351"/>
        <v>0</v>
      </c>
      <c r="K1648" t="str">
        <f t="shared" si="352"/>
        <v>Modelamiento</v>
      </c>
      <c r="L1648">
        <f t="shared" si="353"/>
        <v>0</v>
      </c>
      <c r="M1648">
        <v>29</v>
      </c>
      <c r="N1648" t="str">
        <f t="shared" si="354"/>
        <v>&lt;=30</v>
      </c>
      <c r="O1648" t="s">
        <v>56</v>
      </c>
      <c r="P1648" t="s">
        <v>35</v>
      </c>
      <c r="Q1648">
        <v>42045</v>
      </c>
      <c r="R1648">
        <v>1500</v>
      </c>
      <c r="S1648" t="str">
        <f t="shared" si="355"/>
        <v>&lt;=1500</v>
      </c>
      <c r="T1648">
        <v>1397.35</v>
      </c>
      <c r="U1648" t="str">
        <f t="shared" si="356"/>
        <v>&lt;=1400</v>
      </c>
      <c r="V1648" t="s">
        <v>597</v>
      </c>
      <c r="W1648">
        <v>41555</v>
      </c>
      <c r="X1648" s="12">
        <f t="shared" si="357"/>
        <v>3.6096739261220069E-2</v>
      </c>
      <c r="Y1648" t="str">
        <f t="shared" si="358"/>
        <v>&lt;=0.04</v>
      </c>
      <c r="Z1648" t="s">
        <v>32</v>
      </c>
      <c r="AA1648">
        <v>0</v>
      </c>
      <c r="AB1648">
        <v>7407.17</v>
      </c>
      <c r="AC1648" t="str">
        <f t="shared" si="359"/>
        <v>&gt;5000</v>
      </c>
      <c r="AD1648">
        <v>0</v>
      </c>
      <c r="AE1648" t="str">
        <f t="shared" si="360"/>
        <v>=0</v>
      </c>
      <c r="AF1648">
        <v>0</v>
      </c>
      <c r="AG1648" t="str">
        <f t="shared" si="361"/>
        <v>&lt;=500</v>
      </c>
      <c r="AH1648">
        <v>1000</v>
      </c>
      <c r="AI1648" t="str">
        <f t="shared" si="362"/>
        <v>&lt;=1000</v>
      </c>
      <c r="AJ1648">
        <v>1</v>
      </c>
      <c r="AK1648" t="str">
        <f t="shared" si="363"/>
        <v>&gt;0.9</v>
      </c>
      <c r="AL1648">
        <v>12</v>
      </c>
      <c r="AM1648">
        <v>12</v>
      </c>
      <c r="AN1648">
        <v>0</v>
      </c>
      <c r="AO1648">
        <v>1</v>
      </c>
      <c r="AP1648" t="s">
        <v>32</v>
      </c>
    </row>
    <row r="1649" spans="1:42" x14ac:dyDescent="0.25">
      <c r="A1649">
        <v>201610</v>
      </c>
      <c r="B1649" t="str">
        <f t="shared" si="350"/>
        <v>2016-II</v>
      </c>
      <c r="C1649" t="s">
        <v>1706</v>
      </c>
      <c r="D1649" t="s">
        <v>1706</v>
      </c>
      <c r="E1649">
        <v>30152546</v>
      </c>
      <c r="F1649" t="s">
        <v>29</v>
      </c>
      <c r="G1649">
        <v>1</v>
      </c>
      <c r="H1649">
        <v>0</v>
      </c>
      <c r="I1649">
        <v>0</v>
      </c>
      <c r="J1649">
        <f t="shared" si="351"/>
        <v>0</v>
      </c>
      <c r="K1649" t="str">
        <f t="shared" si="352"/>
        <v>Modelamiento</v>
      </c>
      <c r="L1649">
        <f t="shared" si="353"/>
        <v>0</v>
      </c>
      <c r="M1649">
        <v>49</v>
      </c>
      <c r="N1649" t="str">
        <f t="shared" si="354"/>
        <v>&lt;=50</v>
      </c>
      <c r="O1649" t="s">
        <v>56</v>
      </c>
      <c r="P1649" t="s">
        <v>31</v>
      </c>
      <c r="Q1649">
        <v>43662</v>
      </c>
      <c r="R1649">
        <v>1500</v>
      </c>
      <c r="S1649" t="str">
        <f t="shared" si="355"/>
        <v>&lt;=1500</v>
      </c>
      <c r="T1649">
        <v>1451.1</v>
      </c>
      <c r="U1649" t="str">
        <f t="shared" si="356"/>
        <v>&lt;=1500</v>
      </c>
      <c r="V1649" t="s">
        <v>614</v>
      </c>
      <c r="W1649">
        <v>43172</v>
      </c>
      <c r="X1649" s="12">
        <f t="shared" si="357"/>
        <v>3.4744741962383023E-2</v>
      </c>
      <c r="Y1649" t="str">
        <f t="shared" si="358"/>
        <v>&lt;=0.04</v>
      </c>
      <c r="Z1649" t="s">
        <v>32</v>
      </c>
      <c r="AA1649">
        <v>4</v>
      </c>
      <c r="AB1649">
        <v>23631.57</v>
      </c>
      <c r="AC1649" t="str">
        <f t="shared" si="359"/>
        <v>&gt;5000</v>
      </c>
      <c r="AD1649">
        <v>1191</v>
      </c>
      <c r="AE1649" t="str">
        <f t="shared" si="360"/>
        <v>&gt;120</v>
      </c>
      <c r="AF1649">
        <v>720.32</v>
      </c>
      <c r="AG1649" t="str">
        <f t="shared" si="361"/>
        <v>&lt;=1000</v>
      </c>
      <c r="AH1649" t="s">
        <v>32</v>
      </c>
      <c r="AI1649" t="str">
        <f t="shared" si="362"/>
        <v/>
      </c>
      <c r="AJ1649" t="s">
        <v>32</v>
      </c>
      <c r="AK1649" t="str">
        <f t="shared" si="363"/>
        <v/>
      </c>
      <c r="AL1649">
        <v>12</v>
      </c>
      <c r="AM1649">
        <v>0</v>
      </c>
      <c r="AN1649">
        <v>8</v>
      </c>
      <c r="AO1649" t="s">
        <v>32</v>
      </c>
      <c r="AP1649">
        <v>1</v>
      </c>
    </row>
    <row r="1650" spans="1:42" x14ac:dyDescent="0.25">
      <c r="A1650">
        <v>201610</v>
      </c>
      <c r="B1650" t="str">
        <f t="shared" si="350"/>
        <v>2016-II</v>
      </c>
      <c r="C1650" t="s">
        <v>1707</v>
      </c>
      <c r="D1650" t="s">
        <v>1707</v>
      </c>
      <c r="E1650">
        <v>30165055</v>
      </c>
      <c r="F1650" t="s">
        <v>29</v>
      </c>
      <c r="G1650">
        <v>0</v>
      </c>
      <c r="H1650">
        <v>0</v>
      </c>
      <c r="I1650">
        <v>0</v>
      </c>
      <c r="J1650">
        <f t="shared" si="351"/>
        <v>0</v>
      </c>
      <c r="K1650" t="str">
        <f t="shared" si="352"/>
        <v>Modelamiento</v>
      </c>
      <c r="L1650">
        <f t="shared" si="353"/>
        <v>0</v>
      </c>
      <c r="M1650">
        <v>48</v>
      </c>
      <c r="N1650" t="str">
        <f t="shared" si="354"/>
        <v>&lt;=50</v>
      </c>
      <c r="O1650" t="s">
        <v>56</v>
      </c>
      <c r="P1650" t="s">
        <v>31</v>
      </c>
      <c r="Q1650">
        <v>39192</v>
      </c>
      <c r="R1650">
        <v>1650</v>
      </c>
      <c r="S1650" t="str">
        <f t="shared" si="355"/>
        <v>&lt;=2000</v>
      </c>
      <c r="T1650">
        <v>1198.25</v>
      </c>
      <c r="U1650" t="str">
        <f t="shared" si="356"/>
        <v>&lt;=1200</v>
      </c>
      <c r="V1650" t="s">
        <v>585</v>
      </c>
      <c r="W1650">
        <v>38852</v>
      </c>
      <c r="X1650" s="12">
        <f t="shared" si="357"/>
        <v>4.2468856172140433E-2</v>
      </c>
      <c r="Y1650" t="str">
        <f t="shared" si="358"/>
        <v>&lt;=0.05</v>
      </c>
      <c r="Z1650" t="s">
        <v>32</v>
      </c>
      <c r="AA1650">
        <v>4</v>
      </c>
      <c r="AB1650">
        <v>1200.19</v>
      </c>
      <c r="AC1650" t="str">
        <f t="shared" si="359"/>
        <v>&lt;=2000</v>
      </c>
      <c r="AD1650">
        <v>1565</v>
      </c>
      <c r="AE1650" t="str">
        <f t="shared" si="360"/>
        <v>&gt;120</v>
      </c>
      <c r="AF1650">
        <v>1200.19</v>
      </c>
      <c r="AG1650" t="str">
        <f t="shared" si="361"/>
        <v>&lt;=2000</v>
      </c>
      <c r="AH1650" t="s">
        <v>32</v>
      </c>
      <c r="AI1650" t="str">
        <f t="shared" si="362"/>
        <v/>
      </c>
      <c r="AJ1650" t="s">
        <v>32</v>
      </c>
      <c r="AK1650" t="str">
        <f t="shared" si="363"/>
        <v/>
      </c>
      <c r="AL1650">
        <v>12</v>
      </c>
      <c r="AM1650">
        <v>0</v>
      </c>
      <c r="AN1650">
        <v>12</v>
      </c>
      <c r="AO1650" t="s">
        <v>32</v>
      </c>
      <c r="AP1650">
        <v>1</v>
      </c>
    </row>
    <row r="1651" spans="1:42" x14ac:dyDescent="0.25">
      <c r="A1651">
        <v>201610</v>
      </c>
      <c r="B1651" t="str">
        <f t="shared" si="350"/>
        <v>2016-II</v>
      </c>
      <c r="C1651" t="s">
        <v>1708</v>
      </c>
      <c r="D1651" t="s">
        <v>1708</v>
      </c>
      <c r="E1651">
        <v>30159004</v>
      </c>
      <c r="F1651" t="s">
        <v>29</v>
      </c>
      <c r="G1651">
        <v>0</v>
      </c>
      <c r="H1651">
        <v>0</v>
      </c>
      <c r="I1651">
        <v>0</v>
      </c>
      <c r="J1651">
        <f t="shared" si="351"/>
        <v>0</v>
      </c>
      <c r="K1651" t="str">
        <f t="shared" si="352"/>
        <v>Modelamiento</v>
      </c>
      <c r="L1651">
        <f t="shared" si="353"/>
        <v>0</v>
      </c>
      <c r="M1651">
        <v>28</v>
      </c>
      <c r="N1651" t="str">
        <f t="shared" si="354"/>
        <v>&lt;=30</v>
      </c>
      <c r="O1651" t="s">
        <v>56</v>
      </c>
      <c r="P1651" t="s">
        <v>31</v>
      </c>
      <c r="Q1651">
        <v>34986</v>
      </c>
      <c r="R1651">
        <v>999</v>
      </c>
      <c r="S1651" t="str">
        <f t="shared" si="355"/>
        <v>&lt;=1000</v>
      </c>
      <c r="T1651">
        <v>1070.18</v>
      </c>
      <c r="U1651" t="str">
        <f t="shared" si="356"/>
        <v>&lt;=1100</v>
      </c>
      <c r="V1651" t="s">
        <v>585</v>
      </c>
      <c r="W1651">
        <v>33995</v>
      </c>
      <c r="X1651" s="12">
        <f t="shared" si="357"/>
        <v>2.9386674510957493E-2</v>
      </c>
      <c r="Y1651" t="str">
        <f t="shared" si="358"/>
        <v>&lt;=0.03</v>
      </c>
      <c r="Z1651" t="s">
        <v>32</v>
      </c>
      <c r="AA1651">
        <v>9</v>
      </c>
      <c r="AB1651" t="s">
        <v>32</v>
      </c>
      <c r="AC1651" t="str">
        <f t="shared" si="359"/>
        <v/>
      </c>
      <c r="AD1651" t="s">
        <v>32</v>
      </c>
      <c r="AE1651" t="str">
        <f t="shared" si="360"/>
        <v/>
      </c>
      <c r="AF1651" t="s">
        <v>32</v>
      </c>
      <c r="AG1651" t="str">
        <f t="shared" si="361"/>
        <v/>
      </c>
      <c r="AH1651" t="s">
        <v>32</v>
      </c>
      <c r="AI1651" t="str">
        <f t="shared" si="362"/>
        <v/>
      </c>
      <c r="AJ1651" t="s">
        <v>32</v>
      </c>
      <c r="AK1651" t="str">
        <f t="shared" si="363"/>
        <v/>
      </c>
      <c r="AL1651">
        <v>0</v>
      </c>
      <c r="AM1651">
        <v>0</v>
      </c>
      <c r="AN1651">
        <v>0</v>
      </c>
      <c r="AO1651" t="s">
        <v>32</v>
      </c>
      <c r="AP1651" t="s">
        <v>32</v>
      </c>
    </row>
    <row r="1652" spans="1:42" x14ac:dyDescent="0.25">
      <c r="A1652">
        <v>201610</v>
      </c>
      <c r="B1652" t="str">
        <f t="shared" si="350"/>
        <v>2016-II</v>
      </c>
      <c r="C1652" t="s">
        <v>1709</v>
      </c>
      <c r="D1652" t="s">
        <v>1709</v>
      </c>
      <c r="E1652">
        <v>30161578</v>
      </c>
      <c r="F1652" t="s">
        <v>29</v>
      </c>
      <c r="G1652">
        <v>1</v>
      </c>
      <c r="H1652">
        <v>0</v>
      </c>
      <c r="I1652">
        <v>0</v>
      </c>
      <c r="J1652">
        <f t="shared" si="351"/>
        <v>0</v>
      </c>
      <c r="K1652" t="str">
        <f t="shared" si="352"/>
        <v>Modelamiento</v>
      </c>
      <c r="L1652">
        <f t="shared" si="353"/>
        <v>0</v>
      </c>
      <c r="M1652">
        <v>32</v>
      </c>
      <c r="N1652" t="str">
        <f t="shared" si="354"/>
        <v>&lt;=35</v>
      </c>
      <c r="O1652" t="s">
        <v>56</v>
      </c>
      <c r="P1652" t="s">
        <v>31</v>
      </c>
      <c r="Q1652">
        <v>34785</v>
      </c>
      <c r="R1652">
        <v>1200</v>
      </c>
      <c r="S1652" t="str">
        <f t="shared" si="355"/>
        <v>&lt;=1500</v>
      </c>
      <c r="T1652">
        <v>1065.57</v>
      </c>
      <c r="U1652" t="str">
        <f t="shared" si="356"/>
        <v>&lt;=1100</v>
      </c>
      <c r="V1652" t="s">
        <v>585</v>
      </c>
      <c r="W1652">
        <v>33995</v>
      </c>
      <c r="X1652" s="12">
        <f t="shared" si="357"/>
        <v>3.5299308721870863E-2</v>
      </c>
      <c r="Y1652" t="str">
        <f t="shared" si="358"/>
        <v>&lt;=0.04</v>
      </c>
      <c r="Z1652" t="s">
        <v>32</v>
      </c>
      <c r="AA1652">
        <v>4</v>
      </c>
      <c r="AB1652">
        <v>1290.32</v>
      </c>
      <c r="AC1652" t="str">
        <f t="shared" si="359"/>
        <v>&lt;=2000</v>
      </c>
      <c r="AD1652">
        <v>2193</v>
      </c>
      <c r="AE1652" t="str">
        <f t="shared" si="360"/>
        <v>&gt;120</v>
      </c>
      <c r="AF1652">
        <v>1290.32</v>
      </c>
      <c r="AG1652" t="str">
        <f t="shared" si="361"/>
        <v>&lt;=2000</v>
      </c>
      <c r="AH1652" t="s">
        <v>32</v>
      </c>
      <c r="AI1652" t="str">
        <f t="shared" si="362"/>
        <v/>
      </c>
      <c r="AJ1652" t="s">
        <v>32</v>
      </c>
      <c r="AK1652" t="str">
        <f t="shared" si="363"/>
        <v/>
      </c>
      <c r="AL1652">
        <v>12</v>
      </c>
      <c r="AM1652">
        <v>0</v>
      </c>
      <c r="AN1652">
        <v>12</v>
      </c>
      <c r="AO1652" t="s">
        <v>32</v>
      </c>
      <c r="AP1652">
        <v>1</v>
      </c>
    </row>
    <row r="1653" spans="1:42" x14ac:dyDescent="0.25">
      <c r="A1653">
        <v>201610</v>
      </c>
      <c r="B1653" t="str">
        <f t="shared" si="350"/>
        <v>2016-II</v>
      </c>
      <c r="C1653" t="s">
        <v>1710</v>
      </c>
      <c r="D1653" t="s">
        <v>1710</v>
      </c>
      <c r="E1653">
        <v>30158207</v>
      </c>
      <c r="F1653" t="s">
        <v>29</v>
      </c>
      <c r="G1653">
        <v>0</v>
      </c>
      <c r="H1653">
        <v>0</v>
      </c>
      <c r="I1653">
        <v>0</v>
      </c>
      <c r="J1653">
        <f t="shared" si="351"/>
        <v>0</v>
      </c>
      <c r="K1653" t="str">
        <f t="shared" si="352"/>
        <v>Modelamiento</v>
      </c>
      <c r="L1653">
        <f t="shared" si="353"/>
        <v>0</v>
      </c>
      <c r="M1653">
        <v>25</v>
      </c>
      <c r="N1653" t="str">
        <f t="shared" si="354"/>
        <v>&lt;=25</v>
      </c>
      <c r="O1653" t="s">
        <v>56</v>
      </c>
      <c r="P1653" t="s">
        <v>39</v>
      </c>
      <c r="Q1653">
        <v>39842</v>
      </c>
      <c r="R1653">
        <v>1000</v>
      </c>
      <c r="S1653" t="str">
        <f t="shared" si="355"/>
        <v>&lt;=1000</v>
      </c>
      <c r="T1653">
        <v>1219.8900000000001</v>
      </c>
      <c r="U1653" t="str">
        <f t="shared" si="356"/>
        <v>&lt;=1300</v>
      </c>
      <c r="V1653" t="s">
        <v>585</v>
      </c>
      <c r="W1653">
        <v>38852</v>
      </c>
      <c r="X1653" s="12">
        <f t="shared" si="357"/>
        <v>2.573870071038814E-2</v>
      </c>
      <c r="Y1653" t="str">
        <f t="shared" si="358"/>
        <v>&lt;=0.03</v>
      </c>
      <c r="Z1653" t="s">
        <v>32</v>
      </c>
      <c r="AA1653">
        <v>9</v>
      </c>
      <c r="AB1653" t="s">
        <v>32</v>
      </c>
      <c r="AC1653" t="str">
        <f t="shared" si="359"/>
        <v/>
      </c>
      <c r="AD1653" t="s">
        <v>32</v>
      </c>
      <c r="AE1653" t="str">
        <f t="shared" si="360"/>
        <v/>
      </c>
      <c r="AF1653" t="s">
        <v>32</v>
      </c>
      <c r="AG1653" t="str">
        <f t="shared" si="361"/>
        <v/>
      </c>
      <c r="AH1653" t="s">
        <v>32</v>
      </c>
      <c r="AI1653" t="str">
        <f t="shared" si="362"/>
        <v/>
      </c>
      <c r="AJ1653" t="s">
        <v>32</v>
      </c>
      <c r="AK1653" t="str">
        <f t="shared" si="363"/>
        <v/>
      </c>
      <c r="AL1653">
        <v>0</v>
      </c>
      <c r="AM1653">
        <v>0</v>
      </c>
      <c r="AN1653">
        <v>0</v>
      </c>
      <c r="AO1653" t="s">
        <v>32</v>
      </c>
      <c r="AP1653" t="s">
        <v>32</v>
      </c>
    </row>
    <row r="1654" spans="1:42" x14ac:dyDescent="0.25">
      <c r="A1654">
        <v>201610</v>
      </c>
      <c r="B1654" t="str">
        <f t="shared" si="350"/>
        <v>2016-II</v>
      </c>
      <c r="C1654" t="s">
        <v>1711</v>
      </c>
      <c r="D1654" t="s">
        <v>1711</v>
      </c>
      <c r="E1654">
        <v>30159652</v>
      </c>
      <c r="F1654" t="s">
        <v>29</v>
      </c>
      <c r="G1654">
        <v>0</v>
      </c>
      <c r="H1654">
        <v>0</v>
      </c>
      <c r="I1654">
        <v>0</v>
      </c>
      <c r="J1654">
        <f t="shared" si="351"/>
        <v>0</v>
      </c>
      <c r="K1654" t="str">
        <f t="shared" si="352"/>
        <v>Modelamiento</v>
      </c>
      <c r="L1654">
        <f t="shared" si="353"/>
        <v>0</v>
      </c>
      <c r="M1654">
        <v>53</v>
      </c>
      <c r="N1654" t="str">
        <f t="shared" si="354"/>
        <v>&lt;=55</v>
      </c>
      <c r="O1654" t="s">
        <v>56</v>
      </c>
      <c r="P1654" t="s">
        <v>39</v>
      </c>
      <c r="Q1654">
        <v>49422</v>
      </c>
      <c r="R1654">
        <v>1500</v>
      </c>
      <c r="S1654" t="str">
        <f t="shared" si="355"/>
        <v>&lt;=1500</v>
      </c>
      <c r="T1654">
        <v>1679.41</v>
      </c>
      <c r="U1654" t="str">
        <f t="shared" si="356"/>
        <v>&gt;1500</v>
      </c>
      <c r="V1654" t="s">
        <v>597</v>
      </c>
      <c r="W1654">
        <v>48932</v>
      </c>
      <c r="X1654" s="12">
        <f t="shared" si="357"/>
        <v>3.0654786233957329E-2</v>
      </c>
      <c r="Y1654" t="str">
        <f t="shared" si="358"/>
        <v>&lt;=0.04</v>
      </c>
      <c r="Z1654" t="s">
        <v>32</v>
      </c>
      <c r="AA1654">
        <v>9</v>
      </c>
      <c r="AB1654" t="s">
        <v>32</v>
      </c>
      <c r="AC1654" t="str">
        <f t="shared" si="359"/>
        <v/>
      </c>
      <c r="AD1654" t="s">
        <v>32</v>
      </c>
      <c r="AE1654" t="str">
        <f t="shared" si="360"/>
        <v/>
      </c>
      <c r="AF1654" t="s">
        <v>32</v>
      </c>
      <c r="AG1654" t="str">
        <f t="shared" si="361"/>
        <v/>
      </c>
      <c r="AH1654" t="s">
        <v>32</v>
      </c>
      <c r="AI1654" t="str">
        <f t="shared" si="362"/>
        <v/>
      </c>
      <c r="AJ1654" t="s">
        <v>32</v>
      </c>
      <c r="AK1654" t="str">
        <f t="shared" si="363"/>
        <v/>
      </c>
      <c r="AL1654">
        <v>0</v>
      </c>
      <c r="AM1654">
        <v>0</v>
      </c>
      <c r="AN1654">
        <v>0</v>
      </c>
      <c r="AO1654" t="s">
        <v>32</v>
      </c>
      <c r="AP1654" t="s">
        <v>32</v>
      </c>
    </row>
    <row r="1655" spans="1:42" x14ac:dyDescent="0.25">
      <c r="A1655">
        <v>201610</v>
      </c>
      <c r="B1655" t="str">
        <f t="shared" si="350"/>
        <v>2016-II</v>
      </c>
      <c r="C1655" t="s">
        <v>1712</v>
      </c>
      <c r="D1655" t="s">
        <v>1712</v>
      </c>
      <c r="E1655">
        <v>30157086</v>
      </c>
      <c r="F1655" t="s">
        <v>29</v>
      </c>
      <c r="G1655">
        <v>0</v>
      </c>
      <c r="H1655">
        <v>0</v>
      </c>
      <c r="I1655">
        <v>0</v>
      </c>
      <c r="J1655">
        <f t="shared" si="351"/>
        <v>0</v>
      </c>
      <c r="K1655" t="str">
        <f t="shared" si="352"/>
        <v>Modelamiento</v>
      </c>
      <c r="L1655">
        <f t="shared" si="353"/>
        <v>0</v>
      </c>
      <c r="M1655">
        <v>30</v>
      </c>
      <c r="N1655" t="str">
        <f t="shared" si="354"/>
        <v>&lt;=30</v>
      </c>
      <c r="O1655" t="s">
        <v>56</v>
      </c>
      <c r="P1655" t="s">
        <v>31</v>
      </c>
      <c r="Q1655">
        <v>34885</v>
      </c>
      <c r="R1655">
        <v>1100</v>
      </c>
      <c r="S1655" t="str">
        <f t="shared" si="355"/>
        <v>&lt;=1500</v>
      </c>
      <c r="T1655">
        <v>1066.57</v>
      </c>
      <c r="U1655" t="str">
        <f t="shared" si="356"/>
        <v>&lt;=1100</v>
      </c>
      <c r="V1655" t="s">
        <v>585</v>
      </c>
      <c r="W1655">
        <v>33995</v>
      </c>
      <c r="X1655" s="12">
        <f t="shared" si="357"/>
        <v>3.2357699661714957E-2</v>
      </c>
      <c r="Y1655" t="str">
        <f t="shared" si="358"/>
        <v>&lt;=0.04</v>
      </c>
      <c r="Z1655" t="s">
        <v>32</v>
      </c>
      <c r="AA1655">
        <v>9</v>
      </c>
      <c r="AB1655" t="s">
        <v>32</v>
      </c>
      <c r="AC1655" t="str">
        <f t="shared" si="359"/>
        <v/>
      </c>
      <c r="AD1655" t="s">
        <v>32</v>
      </c>
      <c r="AE1655" t="str">
        <f t="shared" si="360"/>
        <v/>
      </c>
      <c r="AF1655" t="s">
        <v>32</v>
      </c>
      <c r="AG1655" t="str">
        <f t="shared" si="361"/>
        <v/>
      </c>
      <c r="AH1655" t="s">
        <v>32</v>
      </c>
      <c r="AI1655" t="str">
        <f t="shared" si="362"/>
        <v/>
      </c>
      <c r="AJ1655" t="s">
        <v>32</v>
      </c>
      <c r="AK1655" t="str">
        <f t="shared" si="363"/>
        <v/>
      </c>
      <c r="AL1655">
        <v>0</v>
      </c>
      <c r="AM1655">
        <v>0</v>
      </c>
      <c r="AN1655">
        <v>0</v>
      </c>
      <c r="AO1655" t="s">
        <v>32</v>
      </c>
      <c r="AP1655" t="s">
        <v>32</v>
      </c>
    </row>
    <row r="1656" spans="1:42" x14ac:dyDescent="0.25">
      <c r="A1656">
        <v>201610</v>
      </c>
      <c r="B1656" t="str">
        <f t="shared" si="350"/>
        <v>2016-II</v>
      </c>
      <c r="C1656" t="s">
        <v>1713</v>
      </c>
      <c r="D1656" t="s">
        <v>1713</v>
      </c>
      <c r="E1656">
        <v>30160434</v>
      </c>
      <c r="F1656" t="s">
        <v>29</v>
      </c>
      <c r="G1656">
        <v>1</v>
      </c>
      <c r="H1656">
        <v>0</v>
      </c>
      <c r="I1656">
        <v>0</v>
      </c>
      <c r="J1656">
        <f t="shared" si="351"/>
        <v>0</v>
      </c>
      <c r="K1656" t="str">
        <f t="shared" si="352"/>
        <v>Modelamiento</v>
      </c>
      <c r="L1656">
        <f t="shared" si="353"/>
        <v>0</v>
      </c>
      <c r="M1656">
        <v>54</v>
      </c>
      <c r="N1656" t="str">
        <f t="shared" si="354"/>
        <v>&lt;=55</v>
      </c>
      <c r="O1656" t="s">
        <v>56</v>
      </c>
      <c r="P1656" t="s">
        <v>35</v>
      </c>
      <c r="Q1656">
        <v>45942</v>
      </c>
      <c r="R1656">
        <v>1500</v>
      </c>
      <c r="S1656" t="str">
        <f t="shared" si="355"/>
        <v>&lt;=1500</v>
      </c>
      <c r="T1656">
        <v>1561.15</v>
      </c>
      <c r="U1656" t="str">
        <f t="shared" si="356"/>
        <v>&gt;1500</v>
      </c>
      <c r="V1656" t="s">
        <v>589</v>
      </c>
      <c r="W1656">
        <v>45452</v>
      </c>
      <c r="X1656" s="12">
        <f t="shared" si="357"/>
        <v>3.3001848103493797E-2</v>
      </c>
      <c r="Y1656" t="str">
        <f t="shared" si="358"/>
        <v>&lt;=0.04</v>
      </c>
      <c r="Z1656" t="s">
        <v>32</v>
      </c>
      <c r="AA1656">
        <v>4</v>
      </c>
      <c r="AB1656">
        <v>207.08</v>
      </c>
      <c r="AC1656" t="str">
        <f t="shared" si="359"/>
        <v>&lt;=500</v>
      </c>
      <c r="AD1656">
        <v>645</v>
      </c>
      <c r="AE1656" t="str">
        <f t="shared" si="360"/>
        <v>&gt;120</v>
      </c>
      <c r="AF1656">
        <v>207.08</v>
      </c>
      <c r="AG1656" t="str">
        <f t="shared" si="361"/>
        <v>&lt;=500</v>
      </c>
      <c r="AH1656" t="s">
        <v>32</v>
      </c>
      <c r="AI1656" t="str">
        <f t="shared" si="362"/>
        <v/>
      </c>
      <c r="AJ1656" t="s">
        <v>32</v>
      </c>
      <c r="AK1656" t="str">
        <f t="shared" si="363"/>
        <v/>
      </c>
      <c r="AL1656">
        <v>12</v>
      </c>
      <c r="AM1656">
        <v>0</v>
      </c>
      <c r="AN1656">
        <v>12</v>
      </c>
      <c r="AO1656" t="s">
        <v>32</v>
      </c>
      <c r="AP1656">
        <v>1</v>
      </c>
    </row>
    <row r="1657" spans="1:42" x14ac:dyDescent="0.25">
      <c r="A1657">
        <v>201610</v>
      </c>
      <c r="B1657" t="str">
        <f t="shared" si="350"/>
        <v>2016-II</v>
      </c>
      <c r="C1657" t="s">
        <v>1714</v>
      </c>
      <c r="D1657" t="s">
        <v>1714</v>
      </c>
      <c r="E1657">
        <v>30165225</v>
      </c>
      <c r="F1657" t="s">
        <v>29</v>
      </c>
      <c r="G1657">
        <v>0</v>
      </c>
      <c r="H1657">
        <v>0</v>
      </c>
      <c r="I1657">
        <v>0</v>
      </c>
      <c r="J1657">
        <f t="shared" si="351"/>
        <v>0</v>
      </c>
      <c r="K1657" t="str">
        <f t="shared" si="352"/>
        <v>Modelamiento</v>
      </c>
      <c r="L1657">
        <f t="shared" si="353"/>
        <v>0</v>
      </c>
      <c r="M1657">
        <v>28</v>
      </c>
      <c r="N1657" t="str">
        <f t="shared" si="354"/>
        <v>&lt;=30</v>
      </c>
      <c r="O1657" t="s">
        <v>56</v>
      </c>
      <c r="P1657" t="s">
        <v>39</v>
      </c>
      <c r="Q1657">
        <v>40740</v>
      </c>
      <c r="R1657">
        <v>1000</v>
      </c>
      <c r="S1657" t="str">
        <f t="shared" si="355"/>
        <v>&lt;=1000</v>
      </c>
      <c r="T1657">
        <v>1250.05</v>
      </c>
      <c r="U1657" t="str">
        <f t="shared" si="356"/>
        <v>&lt;=1300</v>
      </c>
      <c r="V1657" t="s">
        <v>585</v>
      </c>
      <c r="W1657">
        <v>39750</v>
      </c>
      <c r="X1657" s="12">
        <f t="shared" si="357"/>
        <v>2.5157232704402517E-2</v>
      </c>
      <c r="Y1657" t="str">
        <f t="shared" si="358"/>
        <v>&lt;=0.03</v>
      </c>
      <c r="Z1657" t="s">
        <v>32</v>
      </c>
      <c r="AA1657">
        <v>2</v>
      </c>
      <c r="AB1657">
        <v>3221.6</v>
      </c>
      <c r="AC1657" t="str">
        <f t="shared" si="359"/>
        <v>&lt;=4000</v>
      </c>
      <c r="AD1657">
        <v>46</v>
      </c>
      <c r="AE1657" t="str">
        <f t="shared" si="360"/>
        <v>&lt;=60</v>
      </c>
      <c r="AF1657">
        <v>0</v>
      </c>
      <c r="AG1657" t="str">
        <f t="shared" si="361"/>
        <v>&lt;=500</v>
      </c>
      <c r="AH1657">
        <v>1600</v>
      </c>
      <c r="AI1657" t="str">
        <f t="shared" si="362"/>
        <v>&lt;=2000</v>
      </c>
      <c r="AJ1657">
        <v>0.89119999999999999</v>
      </c>
      <c r="AK1657" t="str">
        <f t="shared" si="363"/>
        <v>&lt;=0.9</v>
      </c>
      <c r="AL1657">
        <v>12</v>
      </c>
      <c r="AM1657">
        <v>8</v>
      </c>
      <c r="AN1657">
        <v>0</v>
      </c>
      <c r="AO1657">
        <v>1</v>
      </c>
      <c r="AP1657" t="s">
        <v>32</v>
      </c>
    </row>
    <row r="1658" spans="1:42" x14ac:dyDescent="0.25">
      <c r="A1658">
        <v>201610</v>
      </c>
      <c r="B1658" t="str">
        <f t="shared" si="350"/>
        <v>2016-II</v>
      </c>
      <c r="C1658" t="s">
        <v>1715</v>
      </c>
      <c r="D1658" t="s">
        <v>1715</v>
      </c>
      <c r="E1658">
        <v>30160072</v>
      </c>
      <c r="F1658" t="s">
        <v>29</v>
      </c>
      <c r="G1658">
        <v>0</v>
      </c>
      <c r="H1658">
        <v>0</v>
      </c>
      <c r="I1658">
        <v>0</v>
      </c>
      <c r="J1658">
        <f t="shared" si="351"/>
        <v>0</v>
      </c>
      <c r="K1658" t="str">
        <f t="shared" si="352"/>
        <v>Modelamiento</v>
      </c>
      <c r="L1658">
        <f t="shared" si="353"/>
        <v>0</v>
      </c>
      <c r="M1658">
        <v>27</v>
      </c>
      <c r="N1658" t="str">
        <f t="shared" si="354"/>
        <v>&lt;=30</v>
      </c>
      <c r="O1658" t="s">
        <v>56</v>
      </c>
      <c r="P1658" t="s">
        <v>31</v>
      </c>
      <c r="Q1658">
        <v>34986</v>
      </c>
      <c r="R1658">
        <v>999</v>
      </c>
      <c r="S1658" t="str">
        <f t="shared" si="355"/>
        <v>&lt;=1000</v>
      </c>
      <c r="T1658">
        <v>1071.73</v>
      </c>
      <c r="U1658" t="str">
        <f t="shared" si="356"/>
        <v>&lt;=1100</v>
      </c>
      <c r="V1658" t="s">
        <v>585</v>
      </c>
      <c r="W1658">
        <v>33995</v>
      </c>
      <c r="X1658" s="12">
        <f t="shared" si="357"/>
        <v>2.9386674510957493E-2</v>
      </c>
      <c r="Y1658" t="str">
        <f t="shared" si="358"/>
        <v>&lt;=0.03</v>
      </c>
      <c r="Z1658" t="s">
        <v>32</v>
      </c>
      <c r="AA1658">
        <v>9</v>
      </c>
      <c r="AB1658" t="s">
        <v>32</v>
      </c>
      <c r="AC1658" t="str">
        <f t="shared" si="359"/>
        <v/>
      </c>
      <c r="AD1658" t="s">
        <v>32</v>
      </c>
      <c r="AE1658" t="str">
        <f t="shared" si="360"/>
        <v/>
      </c>
      <c r="AF1658" t="s">
        <v>32</v>
      </c>
      <c r="AG1658" t="str">
        <f t="shared" si="361"/>
        <v/>
      </c>
      <c r="AH1658" t="s">
        <v>32</v>
      </c>
      <c r="AI1658" t="str">
        <f t="shared" si="362"/>
        <v/>
      </c>
      <c r="AJ1658" t="s">
        <v>32</v>
      </c>
      <c r="AK1658" t="str">
        <f t="shared" si="363"/>
        <v/>
      </c>
      <c r="AL1658">
        <v>0</v>
      </c>
      <c r="AM1658">
        <v>0</v>
      </c>
      <c r="AN1658">
        <v>0</v>
      </c>
      <c r="AO1658" t="s">
        <v>32</v>
      </c>
      <c r="AP1658" t="s">
        <v>32</v>
      </c>
    </row>
    <row r="1659" spans="1:42" x14ac:dyDescent="0.25">
      <c r="A1659">
        <v>201610</v>
      </c>
      <c r="B1659" t="str">
        <f t="shared" si="350"/>
        <v>2016-II</v>
      </c>
      <c r="C1659" t="s">
        <v>1716</v>
      </c>
      <c r="D1659" t="s">
        <v>1716</v>
      </c>
      <c r="E1659">
        <v>30162165</v>
      </c>
      <c r="F1659" t="s">
        <v>29</v>
      </c>
      <c r="G1659">
        <v>0</v>
      </c>
      <c r="H1659">
        <v>0</v>
      </c>
      <c r="I1659">
        <v>0</v>
      </c>
      <c r="J1659">
        <f t="shared" si="351"/>
        <v>0</v>
      </c>
      <c r="K1659" t="str">
        <f t="shared" si="352"/>
        <v>Modelamiento</v>
      </c>
      <c r="L1659">
        <f t="shared" si="353"/>
        <v>0</v>
      </c>
      <c r="M1659">
        <v>55</v>
      </c>
      <c r="N1659" t="str">
        <f t="shared" si="354"/>
        <v>&lt;=55</v>
      </c>
      <c r="O1659" t="s">
        <v>56</v>
      </c>
      <c r="P1659" t="s">
        <v>35</v>
      </c>
      <c r="Q1659">
        <v>39843</v>
      </c>
      <c r="R1659">
        <v>999</v>
      </c>
      <c r="S1659" t="str">
        <f t="shared" si="355"/>
        <v>&lt;=1000</v>
      </c>
      <c r="T1659">
        <v>1222.53</v>
      </c>
      <c r="U1659" t="str">
        <f t="shared" si="356"/>
        <v>&lt;=1300</v>
      </c>
      <c r="V1659" t="s">
        <v>585</v>
      </c>
      <c r="W1659">
        <v>38852</v>
      </c>
      <c r="X1659" s="12">
        <f t="shared" si="357"/>
        <v>2.5712962009677751E-2</v>
      </c>
      <c r="Y1659" t="str">
        <f t="shared" si="358"/>
        <v>&lt;=0.03</v>
      </c>
      <c r="Z1659" t="s">
        <v>32</v>
      </c>
      <c r="AA1659">
        <v>4</v>
      </c>
      <c r="AB1659">
        <v>562.79</v>
      </c>
      <c r="AC1659" t="str">
        <f t="shared" si="359"/>
        <v>&lt;=1000</v>
      </c>
      <c r="AD1659">
        <v>1456</v>
      </c>
      <c r="AE1659" t="str">
        <f t="shared" si="360"/>
        <v>&gt;120</v>
      </c>
      <c r="AF1659">
        <v>562.79</v>
      </c>
      <c r="AG1659" t="str">
        <f t="shared" si="361"/>
        <v>&lt;=1000</v>
      </c>
      <c r="AH1659" t="s">
        <v>32</v>
      </c>
      <c r="AI1659" t="str">
        <f t="shared" si="362"/>
        <v/>
      </c>
      <c r="AJ1659" t="s">
        <v>32</v>
      </c>
      <c r="AK1659" t="str">
        <f t="shared" si="363"/>
        <v/>
      </c>
      <c r="AL1659">
        <v>1</v>
      </c>
      <c r="AM1659">
        <v>0</v>
      </c>
      <c r="AN1659">
        <v>1</v>
      </c>
      <c r="AO1659" t="s">
        <v>32</v>
      </c>
      <c r="AP1659">
        <v>12</v>
      </c>
    </row>
    <row r="1660" spans="1:42" x14ac:dyDescent="0.25">
      <c r="A1660">
        <v>201610</v>
      </c>
      <c r="B1660" t="str">
        <f t="shared" si="350"/>
        <v>2016-II</v>
      </c>
      <c r="C1660" t="s">
        <v>1717</v>
      </c>
      <c r="D1660" t="s">
        <v>1717</v>
      </c>
      <c r="E1660">
        <v>30162663</v>
      </c>
      <c r="F1660" t="s">
        <v>29</v>
      </c>
      <c r="G1660">
        <v>0</v>
      </c>
      <c r="H1660">
        <v>0</v>
      </c>
      <c r="I1660">
        <v>0</v>
      </c>
      <c r="J1660">
        <f t="shared" si="351"/>
        <v>0</v>
      </c>
      <c r="K1660" t="str">
        <f t="shared" si="352"/>
        <v>Modelamiento</v>
      </c>
      <c r="L1660">
        <f t="shared" si="353"/>
        <v>0</v>
      </c>
      <c r="M1660">
        <v>23</v>
      </c>
      <c r="N1660" t="str">
        <f t="shared" si="354"/>
        <v>&lt;=25</v>
      </c>
      <c r="O1660" t="s">
        <v>56</v>
      </c>
      <c r="P1660" t="s">
        <v>39</v>
      </c>
      <c r="Q1660">
        <v>45942</v>
      </c>
      <c r="R1660">
        <v>1500</v>
      </c>
      <c r="S1660" t="str">
        <f t="shared" si="355"/>
        <v>&lt;=1500</v>
      </c>
      <c r="T1660">
        <v>1561.15</v>
      </c>
      <c r="U1660" t="str">
        <f t="shared" si="356"/>
        <v>&gt;1500</v>
      </c>
      <c r="V1660" t="s">
        <v>589</v>
      </c>
      <c r="W1660">
        <v>45452</v>
      </c>
      <c r="X1660" s="12">
        <f t="shared" si="357"/>
        <v>3.3001848103493797E-2</v>
      </c>
      <c r="Y1660" t="str">
        <f t="shared" si="358"/>
        <v>&lt;=0.04</v>
      </c>
      <c r="Z1660" t="s">
        <v>32</v>
      </c>
      <c r="AA1660">
        <v>9</v>
      </c>
      <c r="AB1660" t="s">
        <v>32</v>
      </c>
      <c r="AC1660" t="str">
        <f t="shared" si="359"/>
        <v/>
      </c>
      <c r="AD1660" t="s">
        <v>32</v>
      </c>
      <c r="AE1660" t="str">
        <f t="shared" si="360"/>
        <v/>
      </c>
      <c r="AF1660" t="s">
        <v>32</v>
      </c>
      <c r="AG1660" t="str">
        <f t="shared" si="361"/>
        <v/>
      </c>
      <c r="AH1660" t="s">
        <v>32</v>
      </c>
      <c r="AI1660" t="str">
        <f t="shared" si="362"/>
        <v/>
      </c>
      <c r="AJ1660" t="s">
        <v>32</v>
      </c>
      <c r="AK1660" t="str">
        <f t="shared" si="363"/>
        <v/>
      </c>
      <c r="AL1660">
        <v>0</v>
      </c>
      <c r="AM1660">
        <v>0</v>
      </c>
      <c r="AN1660">
        <v>0</v>
      </c>
      <c r="AO1660" t="s">
        <v>32</v>
      </c>
      <c r="AP1660" t="s">
        <v>32</v>
      </c>
    </row>
    <row r="1661" spans="1:42" x14ac:dyDescent="0.25">
      <c r="A1661">
        <v>201610</v>
      </c>
      <c r="B1661" t="str">
        <f t="shared" si="350"/>
        <v>2016-II</v>
      </c>
      <c r="C1661" t="s">
        <v>1718</v>
      </c>
      <c r="D1661" t="s">
        <v>1718</v>
      </c>
      <c r="E1661">
        <v>30161416</v>
      </c>
      <c r="F1661" t="s">
        <v>29</v>
      </c>
      <c r="G1661">
        <v>0</v>
      </c>
      <c r="H1661">
        <v>0</v>
      </c>
      <c r="I1661">
        <v>0</v>
      </c>
      <c r="J1661">
        <f t="shared" si="351"/>
        <v>0</v>
      </c>
      <c r="K1661" t="str">
        <f t="shared" si="352"/>
        <v>Modelamiento</v>
      </c>
      <c r="L1661">
        <f t="shared" si="353"/>
        <v>0</v>
      </c>
      <c r="M1661">
        <v>58</v>
      </c>
      <c r="N1661" t="str">
        <f t="shared" si="354"/>
        <v>&lt;=60</v>
      </c>
      <c r="O1661" t="s">
        <v>72</v>
      </c>
      <c r="P1661" t="s">
        <v>35</v>
      </c>
      <c r="Q1661">
        <v>34986</v>
      </c>
      <c r="R1661">
        <v>999</v>
      </c>
      <c r="S1661" t="str">
        <f t="shared" si="355"/>
        <v>&lt;=1000</v>
      </c>
      <c r="T1661">
        <v>1069.6600000000001</v>
      </c>
      <c r="U1661" t="str">
        <f t="shared" si="356"/>
        <v>&lt;=1100</v>
      </c>
      <c r="V1661" t="s">
        <v>585</v>
      </c>
      <c r="W1661">
        <v>33995</v>
      </c>
      <c r="X1661" s="12">
        <f t="shared" si="357"/>
        <v>2.9386674510957493E-2</v>
      </c>
      <c r="Y1661" t="str">
        <f t="shared" si="358"/>
        <v>&lt;=0.03</v>
      </c>
      <c r="Z1661" t="s">
        <v>32</v>
      </c>
      <c r="AA1661">
        <v>4</v>
      </c>
      <c r="AB1661">
        <v>399.36</v>
      </c>
      <c r="AC1661" t="str">
        <f t="shared" si="359"/>
        <v>&lt;=500</v>
      </c>
      <c r="AD1661">
        <v>848</v>
      </c>
      <c r="AE1661" t="str">
        <f t="shared" si="360"/>
        <v>&gt;120</v>
      </c>
      <c r="AF1661">
        <v>399.36</v>
      </c>
      <c r="AG1661" t="str">
        <f t="shared" si="361"/>
        <v>&lt;=500</v>
      </c>
      <c r="AH1661" t="s">
        <v>32</v>
      </c>
      <c r="AI1661" t="str">
        <f t="shared" si="362"/>
        <v/>
      </c>
      <c r="AJ1661" t="s">
        <v>32</v>
      </c>
      <c r="AK1661" t="str">
        <f t="shared" si="363"/>
        <v/>
      </c>
      <c r="AL1661">
        <v>11</v>
      </c>
      <c r="AM1661">
        <v>0</v>
      </c>
      <c r="AN1661">
        <v>11</v>
      </c>
      <c r="AO1661" t="s">
        <v>32</v>
      </c>
      <c r="AP1661">
        <v>2</v>
      </c>
    </row>
    <row r="1662" spans="1:42" x14ac:dyDescent="0.25">
      <c r="A1662">
        <v>201610</v>
      </c>
      <c r="B1662" t="str">
        <f t="shared" si="350"/>
        <v>2016-II</v>
      </c>
      <c r="C1662" t="s">
        <v>1719</v>
      </c>
      <c r="D1662" t="s">
        <v>1719</v>
      </c>
      <c r="E1662">
        <v>30159476</v>
      </c>
      <c r="F1662" t="s">
        <v>29</v>
      </c>
      <c r="G1662">
        <v>0</v>
      </c>
      <c r="H1662">
        <v>0</v>
      </c>
      <c r="I1662">
        <v>0</v>
      </c>
      <c r="J1662">
        <f t="shared" si="351"/>
        <v>0</v>
      </c>
      <c r="K1662" t="str">
        <f t="shared" si="352"/>
        <v>Modelamiento</v>
      </c>
      <c r="L1662">
        <f t="shared" si="353"/>
        <v>0</v>
      </c>
      <c r="M1662">
        <v>56</v>
      </c>
      <c r="N1662" t="str">
        <f t="shared" si="354"/>
        <v>&lt;=60</v>
      </c>
      <c r="O1662" t="s">
        <v>56</v>
      </c>
      <c r="P1662" t="s">
        <v>35</v>
      </c>
      <c r="Q1662">
        <v>34986</v>
      </c>
      <c r="R1662">
        <v>999</v>
      </c>
      <c r="S1662" t="str">
        <f t="shared" si="355"/>
        <v>&lt;=1000</v>
      </c>
      <c r="T1662">
        <v>1073.5</v>
      </c>
      <c r="U1662" t="str">
        <f t="shared" si="356"/>
        <v>&lt;=1100</v>
      </c>
      <c r="V1662" t="s">
        <v>585</v>
      </c>
      <c r="W1662">
        <v>33995</v>
      </c>
      <c r="X1662" s="12">
        <f t="shared" si="357"/>
        <v>2.9386674510957493E-2</v>
      </c>
      <c r="Y1662" t="str">
        <f t="shared" si="358"/>
        <v>&lt;=0.03</v>
      </c>
      <c r="Z1662" t="s">
        <v>32</v>
      </c>
      <c r="AA1662">
        <v>4</v>
      </c>
      <c r="AB1662">
        <v>2084.2800000000002</v>
      </c>
      <c r="AC1662" t="str">
        <f t="shared" si="359"/>
        <v>&lt;=3000</v>
      </c>
      <c r="AD1662">
        <v>138</v>
      </c>
      <c r="AE1662" t="str">
        <f t="shared" si="360"/>
        <v>&gt;120</v>
      </c>
      <c r="AF1662">
        <v>0</v>
      </c>
      <c r="AG1662" t="str">
        <f t="shared" si="361"/>
        <v>&lt;=500</v>
      </c>
      <c r="AH1662" t="s">
        <v>32</v>
      </c>
      <c r="AI1662" t="str">
        <f t="shared" si="362"/>
        <v/>
      </c>
      <c r="AJ1662" t="s">
        <v>32</v>
      </c>
      <c r="AK1662" t="str">
        <f t="shared" si="363"/>
        <v/>
      </c>
      <c r="AL1662">
        <v>8</v>
      </c>
      <c r="AM1662">
        <v>3</v>
      </c>
      <c r="AN1662">
        <v>1</v>
      </c>
      <c r="AO1662">
        <v>6</v>
      </c>
      <c r="AP1662">
        <v>1</v>
      </c>
    </row>
    <row r="1663" spans="1:42" x14ac:dyDescent="0.25">
      <c r="A1663">
        <v>201610</v>
      </c>
      <c r="B1663" t="str">
        <f t="shared" si="350"/>
        <v>2016-II</v>
      </c>
      <c r="C1663" t="s">
        <v>1720</v>
      </c>
      <c r="D1663" t="s">
        <v>1720</v>
      </c>
      <c r="E1663">
        <v>30167218</v>
      </c>
      <c r="F1663" t="s">
        <v>29</v>
      </c>
      <c r="G1663">
        <v>0</v>
      </c>
      <c r="H1663">
        <v>0</v>
      </c>
      <c r="I1663">
        <v>0</v>
      </c>
      <c r="J1663">
        <f t="shared" si="351"/>
        <v>1</v>
      </c>
      <c r="K1663" t="str">
        <f t="shared" si="352"/>
        <v>Perfil</v>
      </c>
      <c r="L1663">
        <f t="shared" si="353"/>
        <v>0</v>
      </c>
      <c r="M1663">
        <v>32</v>
      </c>
      <c r="N1663" t="str">
        <f t="shared" si="354"/>
        <v>&lt;=35</v>
      </c>
      <c r="O1663" t="s">
        <v>41</v>
      </c>
      <c r="P1663" t="s">
        <v>35</v>
      </c>
      <c r="Q1663">
        <v>27365</v>
      </c>
      <c r="R1663">
        <v>0</v>
      </c>
      <c r="S1663" t="str">
        <f t="shared" si="355"/>
        <v>=0</v>
      </c>
      <c r="T1663">
        <v>1566.07</v>
      </c>
      <c r="U1663" t="str">
        <f t="shared" si="356"/>
        <v>&gt;1500</v>
      </c>
      <c r="V1663" t="s">
        <v>32</v>
      </c>
      <c r="W1663">
        <v>27365</v>
      </c>
      <c r="X1663" s="12">
        <f t="shared" si="357"/>
        <v>0</v>
      </c>
      <c r="Y1663" t="str">
        <f t="shared" si="358"/>
        <v>=0</v>
      </c>
      <c r="Z1663" t="s">
        <v>32</v>
      </c>
      <c r="AA1663">
        <v>0</v>
      </c>
      <c r="AB1663">
        <v>5568.89</v>
      </c>
      <c r="AC1663" t="str">
        <f t="shared" si="359"/>
        <v>&gt;5000</v>
      </c>
      <c r="AD1663">
        <v>20</v>
      </c>
      <c r="AE1663" t="str">
        <f t="shared" si="360"/>
        <v>&lt;=30</v>
      </c>
      <c r="AF1663">
        <v>0</v>
      </c>
      <c r="AG1663" t="str">
        <f t="shared" si="361"/>
        <v>&lt;=500</v>
      </c>
      <c r="AH1663">
        <v>8876.86</v>
      </c>
      <c r="AI1663" t="str">
        <f t="shared" si="362"/>
        <v>&gt;5000</v>
      </c>
      <c r="AJ1663">
        <v>0.84460000000000002</v>
      </c>
      <c r="AK1663" t="str">
        <f t="shared" si="363"/>
        <v>&lt;=0.9</v>
      </c>
      <c r="AL1663">
        <v>12</v>
      </c>
      <c r="AM1663">
        <v>11</v>
      </c>
      <c r="AN1663">
        <v>0</v>
      </c>
      <c r="AO1663">
        <v>2</v>
      </c>
      <c r="AP1663" t="s">
        <v>32</v>
      </c>
    </row>
    <row r="1664" spans="1:42" x14ac:dyDescent="0.25">
      <c r="A1664">
        <v>201610</v>
      </c>
      <c r="B1664" t="str">
        <f t="shared" si="350"/>
        <v>2016-II</v>
      </c>
      <c r="C1664" t="s">
        <v>1721</v>
      </c>
      <c r="D1664" t="s">
        <v>1721</v>
      </c>
      <c r="E1664">
        <v>30165282</v>
      </c>
      <c r="F1664" t="s">
        <v>29</v>
      </c>
      <c r="G1664">
        <v>0</v>
      </c>
      <c r="H1664">
        <v>0</v>
      </c>
      <c r="I1664">
        <v>0</v>
      </c>
      <c r="J1664">
        <f t="shared" si="351"/>
        <v>0</v>
      </c>
      <c r="K1664" t="str">
        <f t="shared" si="352"/>
        <v>Modelamiento</v>
      </c>
      <c r="L1664">
        <f t="shared" si="353"/>
        <v>0</v>
      </c>
      <c r="M1664">
        <v>26</v>
      </c>
      <c r="N1664" t="str">
        <f t="shared" si="354"/>
        <v>&lt;=30</v>
      </c>
      <c r="O1664" t="s">
        <v>56</v>
      </c>
      <c r="P1664" t="s">
        <v>39</v>
      </c>
      <c r="Q1664">
        <v>41743</v>
      </c>
      <c r="R1664">
        <v>1500</v>
      </c>
      <c r="S1664" t="str">
        <f t="shared" si="355"/>
        <v>&lt;=1500</v>
      </c>
      <c r="T1664">
        <v>1392.85</v>
      </c>
      <c r="U1664" t="str">
        <f t="shared" si="356"/>
        <v>&lt;=1400</v>
      </c>
      <c r="V1664" t="s">
        <v>612</v>
      </c>
      <c r="W1664">
        <v>41253</v>
      </c>
      <c r="X1664" s="12">
        <f t="shared" si="357"/>
        <v>3.6360991927859791E-2</v>
      </c>
      <c r="Y1664" t="str">
        <f t="shared" si="358"/>
        <v>&lt;=0.04</v>
      </c>
      <c r="Z1664" t="s">
        <v>32</v>
      </c>
      <c r="AA1664">
        <v>9</v>
      </c>
      <c r="AB1664" t="s">
        <v>32</v>
      </c>
      <c r="AC1664" t="str">
        <f t="shared" si="359"/>
        <v/>
      </c>
      <c r="AD1664" t="s">
        <v>32</v>
      </c>
      <c r="AE1664" t="str">
        <f t="shared" si="360"/>
        <v/>
      </c>
      <c r="AF1664" t="s">
        <v>32</v>
      </c>
      <c r="AG1664" t="str">
        <f t="shared" si="361"/>
        <v/>
      </c>
      <c r="AH1664" t="s">
        <v>32</v>
      </c>
      <c r="AI1664" t="str">
        <f t="shared" si="362"/>
        <v/>
      </c>
      <c r="AJ1664" t="s">
        <v>32</v>
      </c>
      <c r="AK1664" t="str">
        <f t="shared" si="363"/>
        <v/>
      </c>
      <c r="AL1664">
        <v>0</v>
      </c>
      <c r="AM1664">
        <v>0</v>
      </c>
      <c r="AN1664">
        <v>0</v>
      </c>
      <c r="AO1664" t="s">
        <v>32</v>
      </c>
      <c r="AP1664" t="s">
        <v>32</v>
      </c>
    </row>
    <row r="1665" spans="1:42" x14ac:dyDescent="0.25">
      <c r="A1665">
        <v>201610</v>
      </c>
      <c r="B1665" t="str">
        <f t="shared" si="350"/>
        <v>2016-II</v>
      </c>
      <c r="C1665" t="s">
        <v>1722</v>
      </c>
      <c r="D1665" t="s">
        <v>1722</v>
      </c>
      <c r="E1665">
        <v>30160459</v>
      </c>
      <c r="F1665" t="s">
        <v>29</v>
      </c>
      <c r="G1665">
        <v>0</v>
      </c>
      <c r="H1665">
        <v>0</v>
      </c>
      <c r="I1665">
        <v>0</v>
      </c>
      <c r="J1665">
        <f t="shared" si="351"/>
        <v>0</v>
      </c>
      <c r="K1665" t="str">
        <f t="shared" si="352"/>
        <v>Modelamiento</v>
      </c>
      <c r="L1665">
        <f t="shared" si="353"/>
        <v>0</v>
      </c>
      <c r="M1665">
        <v>22</v>
      </c>
      <c r="N1665" t="str">
        <f t="shared" si="354"/>
        <v>&lt;=25</v>
      </c>
      <c r="O1665" t="s">
        <v>56</v>
      </c>
      <c r="P1665" t="s">
        <v>39</v>
      </c>
      <c r="Q1665">
        <v>30579</v>
      </c>
      <c r="R1665">
        <v>550</v>
      </c>
      <c r="S1665" t="str">
        <f t="shared" si="355"/>
        <v>&lt;=1000</v>
      </c>
      <c r="T1665">
        <v>1012.79</v>
      </c>
      <c r="U1665" t="str">
        <f t="shared" si="356"/>
        <v>&lt;=1100</v>
      </c>
      <c r="V1665" t="s">
        <v>585</v>
      </c>
      <c r="W1665">
        <v>29139</v>
      </c>
      <c r="X1665" s="12">
        <f t="shared" si="357"/>
        <v>1.8875047187617969E-2</v>
      </c>
      <c r="Y1665" t="str">
        <f t="shared" si="358"/>
        <v>&lt;=0.02</v>
      </c>
      <c r="Z1665" t="s">
        <v>32</v>
      </c>
      <c r="AA1665">
        <v>4</v>
      </c>
      <c r="AB1665">
        <v>1606.99</v>
      </c>
      <c r="AC1665" t="str">
        <f t="shared" si="359"/>
        <v>&lt;=2000</v>
      </c>
      <c r="AD1665">
        <v>438</v>
      </c>
      <c r="AE1665" t="str">
        <f t="shared" si="360"/>
        <v>&gt;120</v>
      </c>
      <c r="AF1665">
        <v>1606.99</v>
      </c>
      <c r="AG1665" t="str">
        <f t="shared" si="361"/>
        <v>&lt;=2000</v>
      </c>
      <c r="AH1665" t="s">
        <v>32</v>
      </c>
      <c r="AI1665" t="str">
        <f t="shared" si="362"/>
        <v/>
      </c>
      <c r="AJ1665" t="s">
        <v>32</v>
      </c>
      <c r="AK1665" t="str">
        <f t="shared" si="363"/>
        <v/>
      </c>
      <c r="AL1665">
        <v>12</v>
      </c>
      <c r="AM1665">
        <v>0</v>
      </c>
      <c r="AN1665">
        <v>11</v>
      </c>
      <c r="AO1665" t="s">
        <v>32</v>
      </c>
      <c r="AP1665">
        <v>1</v>
      </c>
    </row>
    <row r="1666" spans="1:42" x14ac:dyDescent="0.25">
      <c r="A1666">
        <v>201610</v>
      </c>
      <c r="B1666" t="str">
        <f t="shared" si="350"/>
        <v>2016-II</v>
      </c>
      <c r="C1666" t="s">
        <v>1723</v>
      </c>
      <c r="D1666" t="s">
        <v>1723</v>
      </c>
      <c r="E1666">
        <v>30155166</v>
      </c>
      <c r="F1666" t="s">
        <v>29</v>
      </c>
      <c r="G1666">
        <v>1</v>
      </c>
      <c r="H1666">
        <v>0</v>
      </c>
      <c r="I1666">
        <v>0</v>
      </c>
      <c r="J1666">
        <f t="shared" si="351"/>
        <v>0</v>
      </c>
      <c r="K1666" t="str">
        <f t="shared" si="352"/>
        <v>Modelamiento</v>
      </c>
      <c r="L1666">
        <f t="shared" si="353"/>
        <v>0</v>
      </c>
      <c r="M1666">
        <v>30</v>
      </c>
      <c r="N1666" t="str">
        <f t="shared" si="354"/>
        <v>&lt;=30</v>
      </c>
      <c r="O1666" t="s">
        <v>56</v>
      </c>
      <c r="P1666" t="s">
        <v>35</v>
      </c>
      <c r="Q1666">
        <v>48846</v>
      </c>
      <c r="R1666">
        <v>1500</v>
      </c>
      <c r="S1666" t="str">
        <f t="shared" si="355"/>
        <v>&lt;=1500</v>
      </c>
      <c r="T1666">
        <v>1656.33</v>
      </c>
      <c r="U1666" t="str">
        <f t="shared" si="356"/>
        <v>&gt;1500</v>
      </c>
      <c r="V1666" t="s">
        <v>614</v>
      </c>
      <c r="W1666">
        <v>48356</v>
      </c>
      <c r="X1666" s="12">
        <f t="shared" si="357"/>
        <v>3.1019935478534204E-2</v>
      </c>
      <c r="Y1666" t="str">
        <f t="shared" si="358"/>
        <v>&lt;=0.04</v>
      </c>
      <c r="Z1666" t="s">
        <v>32</v>
      </c>
      <c r="AA1666">
        <v>3</v>
      </c>
      <c r="AB1666">
        <v>4485.79</v>
      </c>
      <c r="AC1666" t="str">
        <f t="shared" si="359"/>
        <v>&lt;=5000</v>
      </c>
      <c r="AD1666">
        <v>72</v>
      </c>
      <c r="AE1666" t="str">
        <f t="shared" si="360"/>
        <v>&lt;=90</v>
      </c>
      <c r="AF1666">
        <v>0</v>
      </c>
      <c r="AG1666" t="str">
        <f t="shared" si="361"/>
        <v>&lt;=500</v>
      </c>
      <c r="AH1666" t="s">
        <v>32</v>
      </c>
      <c r="AI1666" t="str">
        <f t="shared" si="362"/>
        <v/>
      </c>
      <c r="AJ1666" t="s">
        <v>32</v>
      </c>
      <c r="AK1666" t="str">
        <f t="shared" si="363"/>
        <v/>
      </c>
      <c r="AL1666">
        <v>8</v>
      </c>
      <c r="AM1666">
        <v>5</v>
      </c>
      <c r="AN1666">
        <v>0</v>
      </c>
      <c r="AO1666">
        <v>4</v>
      </c>
      <c r="AP1666" t="s">
        <v>32</v>
      </c>
    </row>
    <row r="1667" spans="1:42" x14ac:dyDescent="0.25">
      <c r="A1667">
        <v>201610</v>
      </c>
      <c r="B1667" t="str">
        <f t="shared" ref="B1667:B1730" si="364">+CONCATENATE(MID(A1667,1,4),IF(MID(A1667,5,2)*1&lt;=6,"-I","-II"))</f>
        <v>2016-II</v>
      </c>
      <c r="C1667" t="s">
        <v>1724</v>
      </c>
      <c r="D1667" t="s">
        <v>1724</v>
      </c>
      <c r="E1667">
        <v>30162507</v>
      </c>
      <c r="F1667" t="s">
        <v>29</v>
      </c>
      <c r="G1667">
        <v>1</v>
      </c>
      <c r="H1667">
        <v>0</v>
      </c>
      <c r="I1667">
        <v>0</v>
      </c>
      <c r="J1667">
        <f t="shared" ref="J1667:J1730" si="365">+IF(OR(O1667="Taxista propietario",O1667="Taxista palanca"),0,1)</f>
        <v>0</v>
      </c>
      <c r="K1667" t="str">
        <f t="shared" ref="K1667:K1730" si="366">+IF(I1667&gt;0,"Insuficiente",IF(H1667&gt;0,"Indeterminado",IF(J1667&gt;0,"Perfil","Modelamiento")))</f>
        <v>Modelamiento</v>
      </c>
      <c r="L1667">
        <f t="shared" ref="L1667:L1730" si="367">+IF(AND(A1667&gt;=201410,A1667&lt;=201908),0,1)</f>
        <v>0</v>
      </c>
      <c r="M1667">
        <v>48</v>
      </c>
      <c r="N1667" t="str">
        <f t="shared" ref="N1667:N1730" si="368">+IF(M1667&lt;=25,"&lt;=25",IF(M1667&lt;=30,"&lt;=30",IF(M1667&lt;=35,"&lt;=35",IF(M1667&lt;=40,"&lt;=40",IF(M1667&lt;=45,"&lt;=45",IF(M1667&lt;=50,"&lt;=50",IF(M1667&lt;=55,"&lt;=55",IF(M1667&lt;=60,"&lt;=60","&gt;60"))))))))</f>
        <v>&lt;=50</v>
      </c>
      <c r="O1667" t="s">
        <v>56</v>
      </c>
      <c r="P1667" t="s">
        <v>31</v>
      </c>
      <c r="Q1667">
        <v>42501</v>
      </c>
      <c r="R1667">
        <v>1800</v>
      </c>
      <c r="S1667" t="str">
        <f t="shared" ref="S1667:S1730" si="369">+IF(R1667="NULL","",IF(R1667=0,"=0",IF(R1667&lt;=500,"&lt;=500",IF(R1667&lt;=1000,"&lt;=1000",IF(R1667&lt;=1500,"&lt;=1500",IF(R1667&lt;=2000,"&lt;=2000",IF(R1667&lt;=2500,"&lt;=2500","&gt;2500")))))))</f>
        <v>&lt;=2000</v>
      </c>
      <c r="T1667">
        <v>1444.23</v>
      </c>
      <c r="U1667" t="str">
        <f t="shared" ref="U1667:U1730" si="370">+IF(T1667="NULL","",IF(T1667&lt;=1000,"&lt;=1000",IF(T1667&lt;=1100,"&lt;=1100",IF(T1667&lt;=1200,"&lt;=1200",IF(T1667&lt;=1300,"&lt;=1300",IF(T1667&lt;=1400,"&lt;=1400",IF(T1667&lt;=1500,"&lt;=1500","&gt;1500")))))))</f>
        <v>&lt;=1500</v>
      </c>
      <c r="V1667" t="s">
        <v>614</v>
      </c>
      <c r="W1667">
        <v>42311</v>
      </c>
      <c r="X1667" s="12">
        <f t="shared" ref="X1667:X1730" si="371">+IFERROR(R1667/W1667,"NULL")</f>
        <v>4.2542128524497173E-2</v>
      </c>
      <c r="Y1667" t="str">
        <f t="shared" ref="Y1667:Y1730" si="372">+IF(X1667="NULL","",IF(X1667=0,"=0",IF(X1667&lt;=0.01,"&lt;=0.01",IF(X1667&lt;=0.02,"&lt;=0.02",IF(X1667&lt;=0.03,"&lt;=0.03",IF(X1667&lt;=0.04,"&lt;=0.04",IF(X1667&lt;=0.05,"&lt;=0.05",IF(X1667&lt;=0.06,"&lt;=0.06","&gt;0.06"))))))))</f>
        <v>&lt;=0.05</v>
      </c>
      <c r="Z1667" t="s">
        <v>32</v>
      </c>
      <c r="AA1667">
        <v>4</v>
      </c>
      <c r="AB1667">
        <v>1464.11</v>
      </c>
      <c r="AC1667" t="str">
        <f t="shared" ref="AC1667:AC1730" si="373">+IF(AB1667="NULL","",IF(AB1667&lt;=500,"&lt;=500",IF(AB1667&lt;=1000,"&lt;=1000",IF(AB1667&lt;=2000,"&lt;=2000",IF(AB1667&lt;=3000,"&lt;=3000",IF(AB1667&lt;=4000,"&lt;=4000",IF(AB1667&lt;=5000,"&lt;=5000","&gt;5000")))))))</f>
        <v>&lt;=2000</v>
      </c>
      <c r="AD1667">
        <v>1777</v>
      </c>
      <c r="AE1667" t="str">
        <f t="shared" ref="AE1667:AE1730" si="374">+IF(AD1667="NULL","",IF(AD1667=0,"=0",IF(AD1667&lt;=8,"&lt;=8",IF(AD1667&lt;=30,"&lt;=30",IF(AD1667&lt;=60,"&lt;=60",IF(AD1667&lt;=90,"&lt;=90",IF(AD1667&lt;=120,"&lt;=120","&gt;120")))))))</f>
        <v>&gt;120</v>
      </c>
      <c r="AF1667">
        <v>1464.11</v>
      </c>
      <c r="AG1667" t="str">
        <f t="shared" ref="AG1667:AG1730" si="375">+IF(AF1667="NULL","",IF(AF1667&lt;=500,"&lt;=500",IF(AF1667&lt;=1000,"&lt;=1000",IF(AF1667&lt;=2000,"&lt;=2000",IF(AF1667&lt;=3000,"&lt;=3000",IF(AF1667&lt;=4000,"&lt;=4000",IF(AF1667&lt;=5000,"&lt;=5000","&gt;5000")))))))</f>
        <v>&lt;=2000</v>
      </c>
      <c r="AH1667" t="s">
        <v>32</v>
      </c>
      <c r="AI1667" t="str">
        <f t="shared" ref="AI1667:AI1730" si="376">+IF(AH1667="NULL","",IF(AH1667&lt;=500,"&lt;=500",IF(AH1667&lt;=1000,"&lt;=1000",IF(AH1667&lt;=2000,"&lt;=2000",IF(AH1667&lt;=3000,"&lt;=3000",IF(AH1667&lt;=4000,"&lt;=4000",IF(AH1667&lt;=5000,"&lt;=5000","&gt;5000")))))))</f>
        <v/>
      </c>
      <c r="AJ1667" t="s">
        <v>32</v>
      </c>
      <c r="AK1667" t="str">
        <f t="shared" ref="AK1667:AK1730" si="377">+IF(AJ1667="NULL","",IF(AJ1667=0,"=0",IF(AJ1667&lt;=0.1,"&lt;=0.1",IF(AJ1667&lt;=0.2,"&lt;=0.2",IF(AJ1667&lt;=0.3,"&lt;=0.3",IF(AJ1667&lt;=0.4,"&lt;=0.4",IF(AJ1667&lt;=0.5,"&lt;=0.5",IF(AJ1667&lt;=0.6,"&lt;=0.6",IF(AJ1667&lt;=0.7,"&lt;=0.7",IF(AJ1667&lt;=0.8,"&lt;=0.8",IF(AJ1667&lt;=0.9,"&lt;=0.9","&gt;0.9")))))))))))</f>
        <v/>
      </c>
      <c r="AL1667">
        <v>12</v>
      </c>
      <c r="AM1667">
        <v>0</v>
      </c>
      <c r="AN1667">
        <v>12</v>
      </c>
      <c r="AO1667" t="s">
        <v>32</v>
      </c>
      <c r="AP1667">
        <v>1</v>
      </c>
    </row>
    <row r="1668" spans="1:42" x14ac:dyDescent="0.25">
      <c r="A1668">
        <v>201610</v>
      </c>
      <c r="B1668" t="str">
        <f t="shared" si="364"/>
        <v>2016-II</v>
      </c>
      <c r="C1668" t="s">
        <v>1725</v>
      </c>
      <c r="D1668" t="s">
        <v>1725</v>
      </c>
      <c r="E1668">
        <v>30165176</v>
      </c>
      <c r="F1668" t="s">
        <v>29</v>
      </c>
      <c r="G1668">
        <v>0</v>
      </c>
      <c r="H1668">
        <v>0</v>
      </c>
      <c r="I1668">
        <v>0</v>
      </c>
      <c r="J1668">
        <f t="shared" si="365"/>
        <v>0</v>
      </c>
      <c r="K1668" t="str">
        <f t="shared" si="366"/>
        <v>Modelamiento</v>
      </c>
      <c r="L1668">
        <f t="shared" si="367"/>
        <v>0</v>
      </c>
      <c r="M1668">
        <v>43</v>
      </c>
      <c r="N1668" t="str">
        <f t="shared" si="368"/>
        <v>&lt;=45</v>
      </c>
      <c r="O1668" t="s">
        <v>56</v>
      </c>
      <c r="P1668" t="s">
        <v>31</v>
      </c>
      <c r="Q1668">
        <v>45908</v>
      </c>
      <c r="R1668">
        <v>1500</v>
      </c>
      <c r="S1668" t="str">
        <f t="shared" si="369"/>
        <v>&lt;=1500</v>
      </c>
      <c r="T1668">
        <v>1560</v>
      </c>
      <c r="U1668" t="str">
        <f t="shared" si="370"/>
        <v>&gt;1500</v>
      </c>
      <c r="V1668" t="s">
        <v>612</v>
      </c>
      <c r="W1668">
        <v>45418</v>
      </c>
      <c r="X1668" s="12">
        <f t="shared" si="371"/>
        <v>3.3026553348892512E-2</v>
      </c>
      <c r="Y1668" t="str">
        <f t="shared" si="372"/>
        <v>&lt;=0.04</v>
      </c>
      <c r="Z1668" t="s">
        <v>32</v>
      </c>
      <c r="AA1668">
        <v>0</v>
      </c>
      <c r="AB1668">
        <v>5210.67</v>
      </c>
      <c r="AC1668" t="str">
        <f t="shared" si="373"/>
        <v>&gt;5000</v>
      </c>
      <c r="AD1668">
        <v>0</v>
      </c>
      <c r="AE1668" t="str">
        <f t="shared" si="374"/>
        <v>=0</v>
      </c>
      <c r="AF1668">
        <v>0</v>
      </c>
      <c r="AG1668" t="str">
        <f t="shared" si="375"/>
        <v>&lt;=500</v>
      </c>
      <c r="AH1668">
        <v>2263.1</v>
      </c>
      <c r="AI1668" t="str">
        <f t="shared" si="376"/>
        <v>&lt;=3000</v>
      </c>
      <c r="AJ1668">
        <v>0.51870000000000005</v>
      </c>
      <c r="AK1668" t="str">
        <f t="shared" si="377"/>
        <v>&lt;=0.6</v>
      </c>
      <c r="AL1668">
        <v>12</v>
      </c>
      <c r="AM1668">
        <v>12</v>
      </c>
      <c r="AN1668">
        <v>0</v>
      </c>
      <c r="AO1668">
        <v>1</v>
      </c>
      <c r="AP1668" t="s">
        <v>32</v>
      </c>
    </row>
    <row r="1669" spans="1:42" x14ac:dyDescent="0.25">
      <c r="A1669">
        <v>201610</v>
      </c>
      <c r="B1669" t="str">
        <f t="shared" si="364"/>
        <v>2016-II</v>
      </c>
      <c r="C1669" t="s">
        <v>1726</v>
      </c>
      <c r="D1669" t="s">
        <v>1726</v>
      </c>
      <c r="E1669">
        <v>30156683</v>
      </c>
      <c r="F1669" t="s">
        <v>29</v>
      </c>
      <c r="G1669">
        <v>0</v>
      </c>
      <c r="H1669">
        <v>0</v>
      </c>
      <c r="I1669">
        <v>0</v>
      </c>
      <c r="J1669">
        <f t="shared" si="365"/>
        <v>0</v>
      </c>
      <c r="K1669" t="str">
        <f t="shared" si="366"/>
        <v>Modelamiento</v>
      </c>
      <c r="L1669">
        <f t="shared" si="367"/>
        <v>0</v>
      </c>
      <c r="M1669">
        <v>66</v>
      </c>
      <c r="N1669" t="str">
        <f t="shared" si="368"/>
        <v>&gt;60</v>
      </c>
      <c r="O1669" t="s">
        <v>56</v>
      </c>
      <c r="P1669" t="s">
        <v>39</v>
      </c>
      <c r="Q1669">
        <v>45942</v>
      </c>
      <c r="R1669">
        <v>1500</v>
      </c>
      <c r="S1669" t="str">
        <f t="shared" si="369"/>
        <v>&lt;=1500</v>
      </c>
      <c r="T1669">
        <v>1562.12</v>
      </c>
      <c r="U1669" t="str">
        <f t="shared" si="370"/>
        <v>&gt;1500</v>
      </c>
      <c r="V1669" t="s">
        <v>589</v>
      </c>
      <c r="W1669">
        <v>45452</v>
      </c>
      <c r="X1669" s="12">
        <f t="shared" si="371"/>
        <v>3.3001848103493797E-2</v>
      </c>
      <c r="Y1669" t="str">
        <f t="shared" si="372"/>
        <v>&lt;=0.04</v>
      </c>
      <c r="Z1669" t="s">
        <v>32</v>
      </c>
      <c r="AA1669">
        <v>4</v>
      </c>
      <c r="AB1669">
        <v>4857.68</v>
      </c>
      <c r="AC1669" t="str">
        <f t="shared" si="373"/>
        <v>&lt;=5000</v>
      </c>
      <c r="AD1669">
        <v>1609</v>
      </c>
      <c r="AE1669" t="str">
        <f t="shared" si="374"/>
        <v>&gt;120</v>
      </c>
      <c r="AF1669">
        <v>4857.68</v>
      </c>
      <c r="AG1669" t="str">
        <f t="shared" si="375"/>
        <v>&lt;=5000</v>
      </c>
      <c r="AH1669" t="s">
        <v>32</v>
      </c>
      <c r="AI1669" t="str">
        <f t="shared" si="376"/>
        <v/>
      </c>
      <c r="AJ1669" t="s">
        <v>32</v>
      </c>
      <c r="AK1669" t="str">
        <f t="shared" si="377"/>
        <v/>
      </c>
      <c r="AL1669">
        <v>12</v>
      </c>
      <c r="AM1669">
        <v>0</v>
      </c>
      <c r="AN1669">
        <v>12</v>
      </c>
      <c r="AO1669" t="s">
        <v>32</v>
      </c>
      <c r="AP1669">
        <v>1</v>
      </c>
    </row>
    <row r="1670" spans="1:42" x14ac:dyDescent="0.25">
      <c r="A1670">
        <v>201610</v>
      </c>
      <c r="B1670" t="str">
        <f t="shared" si="364"/>
        <v>2016-II</v>
      </c>
      <c r="C1670" t="s">
        <v>1727</v>
      </c>
      <c r="D1670" t="s">
        <v>1727</v>
      </c>
      <c r="E1670">
        <v>30164278</v>
      </c>
      <c r="F1670" t="s">
        <v>29</v>
      </c>
      <c r="G1670">
        <v>0</v>
      </c>
      <c r="H1670">
        <v>0</v>
      </c>
      <c r="I1670">
        <v>0</v>
      </c>
      <c r="J1670">
        <f t="shared" si="365"/>
        <v>0</v>
      </c>
      <c r="K1670" t="str">
        <f t="shared" si="366"/>
        <v>Modelamiento</v>
      </c>
      <c r="L1670">
        <f t="shared" si="367"/>
        <v>0</v>
      </c>
      <c r="M1670">
        <v>29</v>
      </c>
      <c r="N1670" t="str">
        <f t="shared" si="368"/>
        <v>&lt;=30</v>
      </c>
      <c r="O1670" t="s">
        <v>56</v>
      </c>
      <c r="P1670" t="s">
        <v>31</v>
      </c>
      <c r="Q1670">
        <v>39935</v>
      </c>
      <c r="R1670">
        <v>1650</v>
      </c>
      <c r="S1670" t="str">
        <f t="shared" si="369"/>
        <v>&lt;=2000</v>
      </c>
      <c r="T1670">
        <v>1330.87</v>
      </c>
      <c r="U1670" t="str">
        <f t="shared" si="370"/>
        <v>&lt;=1400</v>
      </c>
      <c r="V1670" t="s">
        <v>589</v>
      </c>
      <c r="W1670">
        <v>39595</v>
      </c>
      <c r="X1670" s="12">
        <f t="shared" si="371"/>
        <v>4.167192827377194E-2</v>
      </c>
      <c r="Y1670" t="str">
        <f t="shared" si="372"/>
        <v>&lt;=0.05</v>
      </c>
      <c r="Z1670" t="s">
        <v>32</v>
      </c>
      <c r="AA1670">
        <v>4</v>
      </c>
      <c r="AB1670">
        <v>1742.29</v>
      </c>
      <c r="AC1670" t="str">
        <f t="shared" si="373"/>
        <v>&lt;=2000</v>
      </c>
      <c r="AD1670">
        <v>437</v>
      </c>
      <c r="AE1670" t="str">
        <f t="shared" si="374"/>
        <v>&gt;120</v>
      </c>
      <c r="AF1670">
        <v>1742.29</v>
      </c>
      <c r="AG1670" t="str">
        <f t="shared" si="375"/>
        <v>&lt;=2000</v>
      </c>
      <c r="AH1670" t="s">
        <v>32</v>
      </c>
      <c r="AI1670" t="str">
        <f t="shared" si="376"/>
        <v/>
      </c>
      <c r="AJ1670" t="s">
        <v>32</v>
      </c>
      <c r="AK1670" t="str">
        <f t="shared" si="377"/>
        <v/>
      </c>
      <c r="AL1670">
        <v>12</v>
      </c>
      <c r="AM1670">
        <v>0</v>
      </c>
      <c r="AN1670">
        <v>11</v>
      </c>
      <c r="AO1670" t="s">
        <v>32</v>
      </c>
      <c r="AP1670">
        <v>1</v>
      </c>
    </row>
    <row r="1671" spans="1:42" x14ac:dyDescent="0.25">
      <c r="A1671">
        <v>201610</v>
      </c>
      <c r="B1671" t="str">
        <f t="shared" si="364"/>
        <v>2016-II</v>
      </c>
      <c r="C1671" t="s">
        <v>1728</v>
      </c>
      <c r="D1671" t="s">
        <v>1728</v>
      </c>
      <c r="E1671">
        <v>30162608</v>
      </c>
      <c r="F1671" t="s">
        <v>29</v>
      </c>
      <c r="G1671">
        <v>1</v>
      </c>
      <c r="H1671">
        <v>0</v>
      </c>
      <c r="I1671">
        <v>1</v>
      </c>
      <c r="J1671">
        <f t="shared" si="365"/>
        <v>0</v>
      </c>
      <c r="K1671" t="str">
        <f t="shared" si="366"/>
        <v>Insuficiente</v>
      </c>
      <c r="L1671">
        <f t="shared" si="367"/>
        <v>0</v>
      </c>
      <c r="M1671">
        <v>31</v>
      </c>
      <c r="N1671" t="str">
        <f t="shared" si="368"/>
        <v>&lt;=35</v>
      </c>
      <c r="O1671" t="s">
        <v>56</v>
      </c>
      <c r="P1671" t="s">
        <v>39</v>
      </c>
      <c r="Q1671">
        <v>36953</v>
      </c>
      <c r="R1671">
        <v>1800</v>
      </c>
      <c r="S1671" t="str">
        <f t="shared" si="369"/>
        <v>&lt;=2000</v>
      </c>
      <c r="T1671">
        <v>1336.01</v>
      </c>
      <c r="U1671" t="str">
        <f t="shared" si="370"/>
        <v>&lt;=1400</v>
      </c>
      <c r="V1671" t="s">
        <v>587</v>
      </c>
      <c r="W1671">
        <v>36763</v>
      </c>
      <c r="X1671" s="12">
        <f t="shared" si="371"/>
        <v>4.8962271849413812E-2</v>
      </c>
      <c r="Y1671" t="str">
        <f t="shared" si="372"/>
        <v>&lt;=0.05</v>
      </c>
      <c r="Z1671" t="s">
        <v>32</v>
      </c>
      <c r="AA1671">
        <v>9</v>
      </c>
      <c r="AB1671" t="s">
        <v>32</v>
      </c>
      <c r="AC1671" t="str">
        <f t="shared" si="373"/>
        <v/>
      </c>
      <c r="AD1671" t="s">
        <v>32</v>
      </c>
      <c r="AE1671" t="str">
        <f t="shared" si="374"/>
        <v/>
      </c>
      <c r="AF1671" t="s">
        <v>32</v>
      </c>
      <c r="AG1671" t="str">
        <f t="shared" si="375"/>
        <v/>
      </c>
      <c r="AH1671" t="s">
        <v>32</v>
      </c>
      <c r="AI1671" t="str">
        <f t="shared" si="376"/>
        <v/>
      </c>
      <c r="AJ1671" t="s">
        <v>32</v>
      </c>
      <c r="AK1671" t="str">
        <f t="shared" si="377"/>
        <v/>
      </c>
      <c r="AL1671">
        <v>0</v>
      </c>
      <c r="AM1671">
        <v>0</v>
      </c>
      <c r="AN1671">
        <v>0</v>
      </c>
      <c r="AO1671" t="s">
        <v>32</v>
      </c>
      <c r="AP1671" t="s">
        <v>32</v>
      </c>
    </row>
    <row r="1672" spans="1:42" x14ac:dyDescent="0.25">
      <c r="A1672">
        <v>201610</v>
      </c>
      <c r="B1672" t="str">
        <f t="shared" si="364"/>
        <v>2016-II</v>
      </c>
      <c r="C1672" t="s">
        <v>1729</v>
      </c>
      <c r="D1672" t="s">
        <v>1729</v>
      </c>
      <c r="E1672">
        <v>30166051</v>
      </c>
      <c r="F1672" t="s">
        <v>29</v>
      </c>
      <c r="G1672">
        <v>0</v>
      </c>
      <c r="H1672">
        <v>0</v>
      </c>
      <c r="I1672">
        <v>0</v>
      </c>
      <c r="J1672">
        <f t="shared" si="365"/>
        <v>0</v>
      </c>
      <c r="K1672" t="str">
        <f t="shared" si="366"/>
        <v>Modelamiento</v>
      </c>
      <c r="L1672">
        <f t="shared" si="367"/>
        <v>0</v>
      </c>
      <c r="M1672">
        <v>36</v>
      </c>
      <c r="N1672" t="str">
        <f t="shared" si="368"/>
        <v>&lt;=40</v>
      </c>
      <c r="O1672" t="s">
        <v>56</v>
      </c>
      <c r="P1672" t="s">
        <v>31</v>
      </c>
      <c r="Q1672">
        <v>30630</v>
      </c>
      <c r="R1672">
        <v>499</v>
      </c>
      <c r="S1672" t="str">
        <f t="shared" si="369"/>
        <v>&lt;=500</v>
      </c>
      <c r="T1672">
        <v>1035.17</v>
      </c>
      <c r="U1672" t="str">
        <f t="shared" si="370"/>
        <v>&lt;=1100</v>
      </c>
      <c r="V1672" t="s">
        <v>585</v>
      </c>
      <c r="W1672">
        <v>29139</v>
      </c>
      <c r="X1672" s="12">
        <f t="shared" si="371"/>
        <v>1.7124815539311576E-2</v>
      </c>
      <c r="Y1672" t="str">
        <f t="shared" si="372"/>
        <v>&lt;=0.02</v>
      </c>
      <c r="Z1672" t="s">
        <v>32</v>
      </c>
      <c r="AA1672">
        <v>0</v>
      </c>
      <c r="AB1672">
        <v>896.25</v>
      </c>
      <c r="AC1672" t="str">
        <f t="shared" si="373"/>
        <v>&lt;=1000</v>
      </c>
      <c r="AD1672">
        <v>0</v>
      </c>
      <c r="AE1672" t="str">
        <f t="shared" si="374"/>
        <v>=0</v>
      </c>
      <c r="AF1672">
        <v>0</v>
      </c>
      <c r="AG1672" t="str">
        <f t="shared" si="375"/>
        <v>&lt;=500</v>
      </c>
      <c r="AH1672">
        <v>7600</v>
      </c>
      <c r="AI1672" t="str">
        <f t="shared" si="376"/>
        <v>&gt;5000</v>
      </c>
      <c r="AJ1672">
        <v>0.249</v>
      </c>
      <c r="AK1672" t="str">
        <f t="shared" si="377"/>
        <v>&lt;=0.3</v>
      </c>
      <c r="AL1672">
        <v>10</v>
      </c>
      <c r="AM1672">
        <v>10</v>
      </c>
      <c r="AN1672">
        <v>0</v>
      </c>
      <c r="AO1672">
        <v>1</v>
      </c>
      <c r="AP1672" t="s">
        <v>32</v>
      </c>
    </row>
    <row r="1673" spans="1:42" x14ac:dyDescent="0.25">
      <c r="A1673">
        <v>201610</v>
      </c>
      <c r="B1673" t="str">
        <f t="shared" si="364"/>
        <v>2016-II</v>
      </c>
      <c r="C1673" t="s">
        <v>1730</v>
      </c>
      <c r="D1673" t="s">
        <v>1730</v>
      </c>
      <c r="E1673">
        <v>30163495</v>
      </c>
      <c r="F1673" t="s">
        <v>29</v>
      </c>
      <c r="G1673">
        <v>0</v>
      </c>
      <c r="H1673">
        <v>0</v>
      </c>
      <c r="I1673">
        <v>0</v>
      </c>
      <c r="J1673">
        <f t="shared" si="365"/>
        <v>0</v>
      </c>
      <c r="K1673" t="str">
        <f t="shared" si="366"/>
        <v>Modelamiento</v>
      </c>
      <c r="L1673">
        <f t="shared" si="367"/>
        <v>0</v>
      </c>
      <c r="M1673">
        <v>30</v>
      </c>
      <c r="N1673" t="str">
        <f t="shared" si="368"/>
        <v>&lt;=30</v>
      </c>
      <c r="O1673" t="s">
        <v>56</v>
      </c>
      <c r="P1673" t="s">
        <v>39</v>
      </c>
      <c r="Q1673">
        <v>49950</v>
      </c>
      <c r="R1673">
        <v>2700</v>
      </c>
      <c r="S1673" t="str">
        <f t="shared" si="369"/>
        <v>&gt;2500</v>
      </c>
      <c r="T1673">
        <v>1702.62</v>
      </c>
      <c r="U1673" t="str">
        <f t="shared" si="370"/>
        <v>&gt;1500</v>
      </c>
      <c r="V1673" t="s">
        <v>597</v>
      </c>
      <c r="W1673">
        <v>50660</v>
      </c>
      <c r="X1673" s="12">
        <f t="shared" si="371"/>
        <v>5.3296486379786817E-2</v>
      </c>
      <c r="Y1673" t="str">
        <f t="shared" si="372"/>
        <v>&lt;=0.06</v>
      </c>
      <c r="Z1673" t="s">
        <v>32</v>
      </c>
      <c r="AA1673">
        <v>0</v>
      </c>
      <c r="AB1673">
        <v>360</v>
      </c>
      <c r="AC1673" t="str">
        <f t="shared" si="373"/>
        <v>&lt;=500</v>
      </c>
      <c r="AD1673">
        <v>0</v>
      </c>
      <c r="AE1673" t="str">
        <f t="shared" si="374"/>
        <v>=0</v>
      </c>
      <c r="AF1673">
        <v>0</v>
      </c>
      <c r="AG1673" t="str">
        <f t="shared" si="375"/>
        <v>&lt;=500</v>
      </c>
      <c r="AH1673" t="s">
        <v>32</v>
      </c>
      <c r="AI1673" t="str">
        <f t="shared" si="376"/>
        <v/>
      </c>
      <c r="AJ1673" t="s">
        <v>32</v>
      </c>
      <c r="AK1673" t="str">
        <f t="shared" si="377"/>
        <v/>
      </c>
      <c r="AL1673">
        <v>1</v>
      </c>
      <c r="AM1673">
        <v>1</v>
      </c>
      <c r="AN1673">
        <v>0</v>
      </c>
      <c r="AO1673">
        <v>10</v>
      </c>
      <c r="AP1673" t="s">
        <v>32</v>
      </c>
    </row>
    <row r="1674" spans="1:42" x14ac:dyDescent="0.25">
      <c r="A1674">
        <v>201610</v>
      </c>
      <c r="B1674" t="str">
        <f t="shared" si="364"/>
        <v>2016-II</v>
      </c>
      <c r="C1674" t="s">
        <v>1731</v>
      </c>
      <c r="D1674" t="s">
        <v>1731</v>
      </c>
      <c r="E1674">
        <v>30165229</v>
      </c>
      <c r="F1674" t="s">
        <v>29</v>
      </c>
      <c r="G1674">
        <v>0</v>
      </c>
      <c r="H1674">
        <v>0</v>
      </c>
      <c r="I1674">
        <v>0</v>
      </c>
      <c r="J1674">
        <f t="shared" si="365"/>
        <v>0</v>
      </c>
      <c r="K1674" t="str">
        <f t="shared" si="366"/>
        <v>Modelamiento</v>
      </c>
      <c r="L1674">
        <f t="shared" si="367"/>
        <v>0</v>
      </c>
      <c r="M1674">
        <v>35</v>
      </c>
      <c r="N1674" t="str">
        <f t="shared" si="368"/>
        <v>&lt;=35</v>
      </c>
      <c r="O1674" t="s">
        <v>56</v>
      </c>
      <c r="P1674" t="s">
        <v>31</v>
      </c>
      <c r="Q1674">
        <v>43462</v>
      </c>
      <c r="R1674">
        <v>1700</v>
      </c>
      <c r="S1674" t="str">
        <f t="shared" si="369"/>
        <v>&lt;=2000</v>
      </c>
      <c r="T1674">
        <v>1478.71</v>
      </c>
      <c r="U1674" t="str">
        <f t="shared" si="370"/>
        <v>&lt;=1500</v>
      </c>
      <c r="V1674" t="s">
        <v>614</v>
      </c>
      <c r="W1674">
        <v>43172</v>
      </c>
      <c r="X1674" s="12">
        <f t="shared" si="371"/>
        <v>3.9377374224034097E-2</v>
      </c>
      <c r="Y1674" t="str">
        <f t="shared" si="372"/>
        <v>&lt;=0.04</v>
      </c>
      <c r="Z1674" t="s">
        <v>32</v>
      </c>
      <c r="AA1674">
        <v>4</v>
      </c>
      <c r="AB1674">
        <v>5330.13</v>
      </c>
      <c r="AC1674" t="str">
        <f t="shared" si="373"/>
        <v>&gt;5000</v>
      </c>
      <c r="AD1674">
        <v>818</v>
      </c>
      <c r="AE1674" t="str">
        <f t="shared" si="374"/>
        <v>&gt;120</v>
      </c>
      <c r="AF1674">
        <v>4233.1899999999996</v>
      </c>
      <c r="AG1674" t="str">
        <f t="shared" si="375"/>
        <v>&lt;=5000</v>
      </c>
      <c r="AH1674" t="s">
        <v>32</v>
      </c>
      <c r="AI1674" t="str">
        <f t="shared" si="376"/>
        <v/>
      </c>
      <c r="AJ1674" t="s">
        <v>32</v>
      </c>
      <c r="AK1674" t="str">
        <f t="shared" si="377"/>
        <v/>
      </c>
      <c r="AL1674">
        <v>12</v>
      </c>
      <c r="AM1674">
        <v>0</v>
      </c>
      <c r="AN1674">
        <v>1</v>
      </c>
      <c r="AO1674" t="s">
        <v>32</v>
      </c>
      <c r="AP1674">
        <v>1</v>
      </c>
    </row>
    <row r="1675" spans="1:42" x14ac:dyDescent="0.25">
      <c r="A1675">
        <v>201610</v>
      </c>
      <c r="B1675" t="str">
        <f t="shared" si="364"/>
        <v>2016-II</v>
      </c>
      <c r="C1675" t="s">
        <v>1732</v>
      </c>
      <c r="D1675" t="s">
        <v>1732</v>
      </c>
      <c r="E1675">
        <v>30161172</v>
      </c>
      <c r="F1675" t="s">
        <v>29</v>
      </c>
      <c r="G1675">
        <v>0</v>
      </c>
      <c r="H1675">
        <v>0</v>
      </c>
      <c r="I1675">
        <v>0</v>
      </c>
      <c r="J1675">
        <f t="shared" si="365"/>
        <v>0</v>
      </c>
      <c r="K1675" t="str">
        <f t="shared" si="366"/>
        <v>Modelamiento</v>
      </c>
      <c r="L1675">
        <f t="shared" si="367"/>
        <v>0</v>
      </c>
      <c r="M1675">
        <v>40</v>
      </c>
      <c r="N1675" t="str">
        <f t="shared" si="368"/>
        <v>&lt;=40</v>
      </c>
      <c r="O1675" t="s">
        <v>56</v>
      </c>
      <c r="P1675" t="s">
        <v>39</v>
      </c>
      <c r="Q1675">
        <v>45792</v>
      </c>
      <c r="R1675">
        <v>1650</v>
      </c>
      <c r="S1675" t="str">
        <f t="shared" si="369"/>
        <v>&lt;=2000</v>
      </c>
      <c r="T1675">
        <v>1556.06</v>
      </c>
      <c r="U1675" t="str">
        <f t="shared" si="370"/>
        <v>&gt;1500</v>
      </c>
      <c r="V1675" t="s">
        <v>589</v>
      </c>
      <c r="W1675">
        <v>45452</v>
      </c>
      <c r="X1675" s="12">
        <f t="shared" si="371"/>
        <v>3.6302032913843173E-2</v>
      </c>
      <c r="Y1675" t="str">
        <f t="shared" si="372"/>
        <v>&lt;=0.04</v>
      </c>
      <c r="Z1675" t="s">
        <v>32</v>
      </c>
      <c r="AA1675">
        <v>3</v>
      </c>
      <c r="AB1675">
        <v>11914.45</v>
      </c>
      <c r="AC1675" t="str">
        <f t="shared" si="373"/>
        <v>&gt;5000</v>
      </c>
      <c r="AD1675">
        <v>861</v>
      </c>
      <c r="AE1675" t="str">
        <f t="shared" si="374"/>
        <v>&gt;120</v>
      </c>
      <c r="AF1675">
        <v>3381.38</v>
      </c>
      <c r="AG1675" t="str">
        <f t="shared" si="375"/>
        <v>&lt;=4000</v>
      </c>
      <c r="AH1675" t="s">
        <v>32</v>
      </c>
      <c r="AI1675" t="str">
        <f t="shared" si="376"/>
        <v/>
      </c>
      <c r="AJ1675" t="s">
        <v>32</v>
      </c>
      <c r="AK1675" t="str">
        <f t="shared" si="377"/>
        <v/>
      </c>
      <c r="AL1675">
        <v>12</v>
      </c>
      <c r="AM1675">
        <v>3</v>
      </c>
      <c r="AN1675">
        <v>0</v>
      </c>
      <c r="AO1675">
        <v>1</v>
      </c>
      <c r="AP1675" t="s">
        <v>32</v>
      </c>
    </row>
    <row r="1676" spans="1:42" x14ac:dyDescent="0.25">
      <c r="A1676">
        <v>201610</v>
      </c>
      <c r="B1676" t="str">
        <f t="shared" si="364"/>
        <v>2016-II</v>
      </c>
      <c r="C1676" t="s">
        <v>1733</v>
      </c>
      <c r="D1676" t="s">
        <v>1733</v>
      </c>
      <c r="E1676">
        <v>30163502</v>
      </c>
      <c r="F1676" t="s">
        <v>29</v>
      </c>
      <c r="G1676">
        <v>0</v>
      </c>
      <c r="H1676">
        <v>0</v>
      </c>
      <c r="I1676">
        <v>0</v>
      </c>
      <c r="J1676">
        <f t="shared" si="365"/>
        <v>0</v>
      </c>
      <c r="K1676" t="str">
        <f t="shared" si="366"/>
        <v>Modelamiento</v>
      </c>
      <c r="L1676">
        <f t="shared" si="367"/>
        <v>0</v>
      </c>
      <c r="M1676">
        <v>57</v>
      </c>
      <c r="N1676" t="str">
        <f t="shared" si="368"/>
        <v>&lt;=60</v>
      </c>
      <c r="O1676" t="s">
        <v>56</v>
      </c>
      <c r="P1676" t="s">
        <v>39</v>
      </c>
      <c r="Q1676">
        <v>49422</v>
      </c>
      <c r="R1676">
        <v>1500</v>
      </c>
      <c r="S1676" t="str">
        <f t="shared" si="369"/>
        <v>&lt;=1500</v>
      </c>
      <c r="T1676">
        <v>1679.41</v>
      </c>
      <c r="U1676" t="str">
        <f t="shared" si="370"/>
        <v>&gt;1500</v>
      </c>
      <c r="V1676" t="s">
        <v>597</v>
      </c>
      <c r="W1676">
        <v>48932</v>
      </c>
      <c r="X1676" s="12">
        <f t="shared" si="371"/>
        <v>3.0654786233957329E-2</v>
      </c>
      <c r="Y1676" t="str">
        <f t="shared" si="372"/>
        <v>&lt;=0.04</v>
      </c>
      <c r="Z1676" t="s">
        <v>32</v>
      </c>
      <c r="AA1676">
        <v>9</v>
      </c>
      <c r="AB1676" t="s">
        <v>32</v>
      </c>
      <c r="AC1676" t="str">
        <f t="shared" si="373"/>
        <v/>
      </c>
      <c r="AD1676" t="s">
        <v>32</v>
      </c>
      <c r="AE1676" t="str">
        <f t="shared" si="374"/>
        <v/>
      </c>
      <c r="AF1676" t="s">
        <v>32</v>
      </c>
      <c r="AG1676" t="str">
        <f t="shared" si="375"/>
        <v/>
      </c>
      <c r="AH1676" t="s">
        <v>32</v>
      </c>
      <c r="AI1676" t="str">
        <f t="shared" si="376"/>
        <v/>
      </c>
      <c r="AJ1676" t="s">
        <v>32</v>
      </c>
      <c r="AK1676" t="str">
        <f t="shared" si="377"/>
        <v/>
      </c>
      <c r="AL1676">
        <v>0</v>
      </c>
      <c r="AM1676">
        <v>0</v>
      </c>
      <c r="AN1676">
        <v>0</v>
      </c>
      <c r="AO1676" t="s">
        <v>32</v>
      </c>
      <c r="AP1676" t="s">
        <v>32</v>
      </c>
    </row>
    <row r="1677" spans="1:42" x14ac:dyDescent="0.25">
      <c r="A1677">
        <v>201610</v>
      </c>
      <c r="B1677" t="str">
        <f t="shared" si="364"/>
        <v>2016-II</v>
      </c>
      <c r="C1677" t="s">
        <v>1734</v>
      </c>
      <c r="D1677" t="s">
        <v>1734</v>
      </c>
      <c r="E1677">
        <v>30163985</v>
      </c>
      <c r="F1677" t="s">
        <v>29</v>
      </c>
      <c r="G1677">
        <v>0</v>
      </c>
      <c r="H1677">
        <v>0</v>
      </c>
      <c r="I1677">
        <v>0</v>
      </c>
      <c r="J1677">
        <f t="shared" si="365"/>
        <v>0</v>
      </c>
      <c r="K1677" t="str">
        <f t="shared" si="366"/>
        <v>Modelamiento</v>
      </c>
      <c r="L1677">
        <f t="shared" si="367"/>
        <v>0</v>
      </c>
      <c r="M1677">
        <v>34</v>
      </c>
      <c r="N1677" t="str">
        <f t="shared" si="368"/>
        <v>&lt;=35</v>
      </c>
      <c r="O1677" t="s">
        <v>72</v>
      </c>
      <c r="P1677" t="s">
        <v>35</v>
      </c>
      <c r="Q1677">
        <v>45792</v>
      </c>
      <c r="R1677">
        <v>1650</v>
      </c>
      <c r="S1677" t="str">
        <f t="shared" si="369"/>
        <v>&lt;=2000</v>
      </c>
      <c r="T1677">
        <v>1556.06</v>
      </c>
      <c r="U1677" t="str">
        <f t="shared" si="370"/>
        <v>&gt;1500</v>
      </c>
      <c r="V1677" t="s">
        <v>589</v>
      </c>
      <c r="W1677">
        <v>45452</v>
      </c>
      <c r="X1677" s="12">
        <f t="shared" si="371"/>
        <v>3.6302032913843173E-2</v>
      </c>
      <c r="Y1677" t="str">
        <f t="shared" si="372"/>
        <v>&lt;=0.04</v>
      </c>
      <c r="Z1677" t="s">
        <v>32</v>
      </c>
      <c r="AA1677">
        <v>4</v>
      </c>
      <c r="AB1677">
        <v>3727.63</v>
      </c>
      <c r="AC1677" t="str">
        <f t="shared" si="373"/>
        <v>&lt;=4000</v>
      </c>
      <c r="AD1677">
        <v>2864</v>
      </c>
      <c r="AE1677" t="str">
        <f t="shared" si="374"/>
        <v>&gt;120</v>
      </c>
      <c r="AF1677">
        <v>3727.63</v>
      </c>
      <c r="AG1677" t="str">
        <f t="shared" si="375"/>
        <v>&lt;=4000</v>
      </c>
      <c r="AH1677" t="s">
        <v>32</v>
      </c>
      <c r="AI1677" t="str">
        <f t="shared" si="376"/>
        <v/>
      </c>
      <c r="AJ1677" t="s">
        <v>32</v>
      </c>
      <c r="AK1677" t="str">
        <f t="shared" si="377"/>
        <v/>
      </c>
      <c r="AL1677">
        <v>12</v>
      </c>
      <c r="AM1677">
        <v>0</v>
      </c>
      <c r="AN1677">
        <v>12</v>
      </c>
      <c r="AO1677" t="s">
        <v>32</v>
      </c>
      <c r="AP1677">
        <v>1</v>
      </c>
    </row>
    <row r="1678" spans="1:42" x14ac:dyDescent="0.25">
      <c r="A1678">
        <v>201610</v>
      </c>
      <c r="B1678" t="str">
        <f t="shared" si="364"/>
        <v>2016-II</v>
      </c>
      <c r="C1678" t="s">
        <v>1735</v>
      </c>
      <c r="D1678" t="s">
        <v>1735</v>
      </c>
      <c r="E1678">
        <v>30161153</v>
      </c>
      <c r="F1678" t="s">
        <v>29</v>
      </c>
      <c r="G1678">
        <v>1</v>
      </c>
      <c r="H1678">
        <v>0</v>
      </c>
      <c r="I1678">
        <v>0</v>
      </c>
      <c r="J1678">
        <f t="shared" si="365"/>
        <v>0</v>
      </c>
      <c r="K1678" t="str">
        <f t="shared" si="366"/>
        <v>Modelamiento</v>
      </c>
      <c r="L1678">
        <f t="shared" si="367"/>
        <v>0</v>
      </c>
      <c r="M1678">
        <v>39</v>
      </c>
      <c r="N1678" t="str">
        <f t="shared" si="368"/>
        <v>&lt;=40</v>
      </c>
      <c r="O1678" t="s">
        <v>56</v>
      </c>
      <c r="P1678" t="s">
        <v>31</v>
      </c>
      <c r="Q1678">
        <v>42651</v>
      </c>
      <c r="R1678">
        <v>1650</v>
      </c>
      <c r="S1678" t="str">
        <f t="shared" si="369"/>
        <v>&lt;=2000</v>
      </c>
      <c r="T1678">
        <v>1442.68</v>
      </c>
      <c r="U1678" t="str">
        <f t="shared" si="370"/>
        <v>&lt;=1500</v>
      </c>
      <c r="V1678" t="s">
        <v>614</v>
      </c>
      <c r="W1678">
        <v>42311</v>
      </c>
      <c r="X1678" s="12">
        <f t="shared" si="371"/>
        <v>3.8996951147455744E-2</v>
      </c>
      <c r="Y1678" t="str">
        <f t="shared" si="372"/>
        <v>&lt;=0.04</v>
      </c>
      <c r="Z1678" t="s">
        <v>32</v>
      </c>
      <c r="AA1678">
        <v>9</v>
      </c>
      <c r="AB1678" t="s">
        <v>32</v>
      </c>
      <c r="AC1678" t="str">
        <f t="shared" si="373"/>
        <v/>
      </c>
      <c r="AD1678" t="s">
        <v>32</v>
      </c>
      <c r="AE1678" t="str">
        <f t="shared" si="374"/>
        <v/>
      </c>
      <c r="AF1678" t="s">
        <v>32</v>
      </c>
      <c r="AG1678" t="str">
        <f t="shared" si="375"/>
        <v/>
      </c>
      <c r="AH1678" t="s">
        <v>32</v>
      </c>
      <c r="AI1678" t="str">
        <f t="shared" si="376"/>
        <v/>
      </c>
      <c r="AJ1678" t="s">
        <v>32</v>
      </c>
      <c r="AK1678" t="str">
        <f t="shared" si="377"/>
        <v/>
      </c>
      <c r="AL1678">
        <v>0</v>
      </c>
      <c r="AM1678">
        <v>0</v>
      </c>
      <c r="AN1678">
        <v>0</v>
      </c>
      <c r="AO1678" t="s">
        <v>32</v>
      </c>
      <c r="AP1678" t="s">
        <v>32</v>
      </c>
    </row>
    <row r="1679" spans="1:42" x14ac:dyDescent="0.25">
      <c r="A1679">
        <v>201610</v>
      </c>
      <c r="B1679" t="str">
        <f t="shared" si="364"/>
        <v>2016-II</v>
      </c>
      <c r="C1679" t="s">
        <v>1736</v>
      </c>
      <c r="D1679" t="s">
        <v>1736</v>
      </c>
      <c r="E1679">
        <v>30156697</v>
      </c>
      <c r="F1679" t="s">
        <v>29</v>
      </c>
      <c r="G1679">
        <v>0</v>
      </c>
      <c r="H1679">
        <v>0</v>
      </c>
      <c r="I1679">
        <v>0</v>
      </c>
      <c r="J1679">
        <f t="shared" si="365"/>
        <v>0</v>
      </c>
      <c r="K1679" t="str">
        <f t="shared" si="366"/>
        <v>Modelamiento</v>
      </c>
      <c r="L1679">
        <f t="shared" si="367"/>
        <v>0</v>
      </c>
      <c r="M1679">
        <v>21</v>
      </c>
      <c r="N1679" t="str">
        <f t="shared" si="368"/>
        <v>&lt;=25</v>
      </c>
      <c r="O1679" t="s">
        <v>56</v>
      </c>
      <c r="P1679" t="s">
        <v>39</v>
      </c>
      <c r="Q1679">
        <v>40782</v>
      </c>
      <c r="R1679">
        <v>1500</v>
      </c>
      <c r="S1679" t="str">
        <f t="shared" si="369"/>
        <v>&lt;=1500</v>
      </c>
      <c r="T1679">
        <v>1385.81</v>
      </c>
      <c r="U1679" t="str">
        <f t="shared" si="370"/>
        <v>&lt;=1400</v>
      </c>
      <c r="V1679" t="s">
        <v>601</v>
      </c>
      <c r="W1679">
        <v>40292</v>
      </c>
      <c r="X1679" s="12">
        <f t="shared" si="371"/>
        <v>3.7228233892584138E-2</v>
      </c>
      <c r="Y1679" t="str">
        <f t="shared" si="372"/>
        <v>&lt;=0.04</v>
      </c>
      <c r="Z1679" t="s">
        <v>32</v>
      </c>
      <c r="AA1679">
        <v>9</v>
      </c>
      <c r="AB1679" t="s">
        <v>32</v>
      </c>
      <c r="AC1679" t="str">
        <f t="shared" si="373"/>
        <v/>
      </c>
      <c r="AD1679" t="s">
        <v>32</v>
      </c>
      <c r="AE1679" t="str">
        <f t="shared" si="374"/>
        <v/>
      </c>
      <c r="AF1679" t="s">
        <v>32</v>
      </c>
      <c r="AG1679" t="str">
        <f t="shared" si="375"/>
        <v/>
      </c>
      <c r="AH1679" t="s">
        <v>32</v>
      </c>
      <c r="AI1679" t="str">
        <f t="shared" si="376"/>
        <v/>
      </c>
      <c r="AJ1679" t="s">
        <v>32</v>
      </c>
      <c r="AK1679" t="str">
        <f t="shared" si="377"/>
        <v/>
      </c>
      <c r="AL1679">
        <v>0</v>
      </c>
      <c r="AM1679">
        <v>0</v>
      </c>
      <c r="AN1679">
        <v>0</v>
      </c>
      <c r="AO1679" t="s">
        <v>32</v>
      </c>
      <c r="AP1679" t="s">
        <v>32</v>
      </c>
    </row>
    <row r="1680" spans="1:42" x14ac:dyDescent="0.25">
      <c r="A1680">
        <v>201610</v>
      </c>
      <c r="B1680" t="str">
        <f t="shared" si="364"/>
        <v>2016-II</v>
      </c>
      <c r="C1680" t="s">
        <v>1737</v>
      </c>
      <c r="D1680" t="s">
        <v>1737</v>
      </c>
      <c r="E1680">
        <v>30159325</v>
      </c>
      <c r="F1680" t="s">
        <v>29</v>
      </c>
      <c r="G1680">
        <v>0</v>
      </c>
      <c r="H1680">
        <v>0</v>
      </c>
      <c r="I1680">
        <v>0</v>
      </c>
      <c r="J1680">
        <f t="shared" si="365"/>
        <v>0</v>
      </c>
      <c r="K1680" t="str">
        <f t="shared" si="366"/>
        <v>Modelamiento</v>
      </c>
      <c r="L1680">
        <f t="shared" si="367"/>
        <v>0</v>
      </c>
      <c r="M1680">
        <v>46</v>
      </c>
      <c r="N1680" t="str">
        <f t="shared" si="368"/>
        <v>&lt;=50</v>
      </c>
      <c r="O1680" t="s">
        <v>56</v>
      </c>
      <c r="P1680" t="s">
        <v>31</v>
      </c>
      <c r="Q1680">
        <v>42222</v>
      </c>
      <c r="R1680">
        <v>1500</v>
      </c>
      <c r="S1680" t="str">
        <f t="shared" si="369"/>
        <v>&lt;=1500</v>
      </c>
      <c r="T1680">
        <v>1438.31</v>
      </c>
      <c r="U1680" t="str">
        <f t="shared" si="370"/>
        <v>&lt;=1500</v>
      </c>
      <c r="V1680" t="s">
        <v>1407</v>
      </c>
      <c r="W1680">
        <v>41732</v>
      </c>
      <c r="X1680" s="12">
        <f t="shared" si="371"/>
        <v>3.5943640371896866E-2</v>
      </c>
      <c r="Y1680" t="str">
        <f t="shared" si="372"/>
        <v>&lt;=0.04</v>
      </c>
      <c r="Z1680" t="s">
        <v>32</v>
      </c>
      <c r="AA1680">
        <v>4</v>
      </c>
      <c r="AB1680">
        <v>1287.25</v>
      </c>
      <c r="AC1680" t="str">
        <f t="shared" si="373"/>
        <v>&lt;=2000</v>
      </c>
      <c r="AD1680">
        <v>847</v>
      </c>
      <c r="AE1680" t="str">
        <f t="shared" si="374"/>
        <v>&gt;120</v>
      </c>
      <c r="AF1680">
        <v>1287.25</v>
      </c>
      <c r="AG1680" t="str">
        <f t="shared" si="375"/>
        <v>&lt;=2000</v>
      </c>
      <c r="AH1680" t="s">
        <v>32</v>
      </c>
      <c r="AI1680" t="str">
        <f t="shared" si="376"/>
        <v/>
      </c>
      <c r="AJ1680" t="s">
        <v>32</v>
      </c>
      <c r="AK1680" t="str">
        <f t="shared" si="377"/>
        <v/>
      </c>
      <c r="AL1680">
        <v>12</v>
      </c>
      <c r="AM1680">
        <v>0</v>
      </c>
      <c r="AN1680">
        <v>12</v>
      </c>
      <c r="AO1680" t="s">
        <v>32</v>
      </c>
      <c r="AP1680">
        <v>1</v>
      </c>
    </row>
    <row r="1681" spans="1:42" x14ac:dyDescent="0.25">
      <c r="A1681">
        <v>201610</v>
      </c>
      <c r="B1681" t="str">
        <f t="shared" si="364"/>
        <v>2016-II</v>
      </c>
      <c r="C1681" t="s">
        <v>1738</v>
      </c>
      <c r="D1681" t="s">
        <v>1738</v>
      </c>
      <c r="E1681">
        <v>30167835</v>
      </c>
      <c r="F1681" t="s">
        <v>29</v>
      </c>
      <c r="G1681">
        <v>0</v>
      </c>
      <c r="H1681">
        <v>0</v>
      </c>
      <c r="I1681">
        <v>0</v>
      </c>
      <c r="J1681">
        <f t="shared" si="365"/>
        <v>0</v>
      </c>
      <c r="K1681" t="str">
        <f t="shared" si="366"/>
        <v>Modelamiento</v>
      </c>
      <c r="L1681">
        <f t="shared" si="367"/>
        <v>0</v>
      </c>
      <c r="M1681">
        <v>32</v>
      </c>
      <c r="N1681" t="str">
        <f t="shared" si="368"/>
        <v>&lt;=35</v>
      </c>
      <c r="O1681" t="s">
        <v>56</v>
      </c>
      <c r="P1681" t="s">
        <v>39</v>
      </c>
      <c r="Q1681">
        <v>34554</v>
      </c>
      <c r="R1681">
        <v>1500</v>
      </c>
      <c r="S1681" t="str">
        <f t="shared" si="369"/>
        <v>&lt;=1500</v>
      </c>
      <c r="T1681">
        <v>1279.67</v>
      </c>
      <c r="U1681" t="str">
        <f t="shared" si="370"/>
        <v>&lt;=1300</v>
      </c>
      <c r="V1681" t="s">
        <v>612</v>
      </c>
      <c r="W1681">
        <v>34064</v>
      </c>
      <c r="X1681" s="12">
        <f t="shared" si="371"/>
        <v>4.4034758102395488E-2</v>
      </c>
      <c r="Y1681" t="str">
        <f t="shared" si="372"/>
        <v>&lt;=0.05</v>
      </c>
      <c r="Z1681" t="s">
        <v>32</v>
      </c>
      <c r="AA1681">
        <v>9</v>
      </c>
      <c r="AB1681" t="s">
        <v>32</v>
      </c>
      <c r="AC1681" t="str">
        <f t="shared" si="373"/>
        <v/>
      </c>
      <c r="AD1681" t="s">
        <v>32</v>
      </c>
      <c r="AE1681" t="str">
        <f t="shared" si="374"/>
        <v/>
      </c>
      <c r="AF1681" t="s">
        <v>32</v>
      </c>
      <c r="AG1681" t="str">
        <f t="shared" si="375"/>
        <v/>
      </c>
      <c r="AH1681" t="s">
        <v>32</v>
      </c>
      <c r="AI1681" t="str">
        <f t="shared" si="376"/>
        <v/>
      </c>
      <c r="AJ1681" t="s">
        <v>32</v>
      </c>
      <c r="AK1681" t="str">
        <f t="shared" si="377"/>
        <v/>
      </c>
      <c r="AL1681">
        <v>0</v>
      </c>
      <c r="AM1681">
        <v>0</v>
      </c>
      <c r="AN1681">
        <v>0</v>
      </c>
      <c r="AO1681" t="s">
        <v>32</v>
      </c>
      <c r="AP1681" t="s">
        <v>32</v>
      </c>
    </row>
    <row r="1682" spans="1:42" x14ac:dyDescent="0.25">
      <c r="A1682">
        <v>201610</v>
      </c>
      <c r="B1682" t="str">
        <f t="shared" si="364"/>
        <v>2016-II</v>
      </c>
      <c r="C1682" t="s">
        <v>1739</v>
      </c>
      <c r="D1682" t="s">
        <v>1739</v>
      </c>
      <c r="E1682">
        <v>30158215</v>
      </c>
      <c r="F1682" t="s">
        <v>29</v>
      </c>
      <c r="G1682">
        <v>0</v>
      </c>
      <c r="H1682">
        <v>0</v>
      </c>
      <c r="I1682">
        <v>0</v>
      </c>
      <c r="J1682">
        <f t="shared" si="365"/>
        <v>0</v>
      </c>
      <c r="K1682" t="str">
        <f t="shared" si="366"/>
        <v>Modelamiento</v>
      </c>
      <c r="L1682">
        <f t="shared" si="367"/>
        <v>0</v>
      </c>
      <c r="M1682">
        <v>42</v>
      </c>
      <c r="N1682" t="str">
        <f t="shared" si="368"/>
        <v>&lt;=45</v>
      </c>
      <c r="O1682" t="s">
        <v>56</v>
      </c>
      <c r="P1682" t="s">
        <v>35</v>
      </c>
      <c r="Q1682">
        <v>46542</v>
      </c>
      <c r="R1682">
        <v>1500</v>
      </c>
      <c r="S1682" t="str">
        <f t="shared" si="369"/>
        <v>&lt;=1500</v>
      </c>
      <c r="T1682">
        <v>1581.54</v>
      </c>
      <c r="U1682" t="str">
        <f t="shared" si="370"/>
        <v>&gt;1500</v>
      </c>
      <c r="V1682" t="s">
        <v>589</v>
      </c>
      <c r="W1682">
        <v>46052</v>
      </c>
      <c r="X1682" s="12">
        <f t="shared" si="371"/>
        <v>3.2571875271432293E-2</v>
      </c>
      <c r="Y1682" t="str">
        <f t="shared" si="372"/>
        <v>&lt;=0.04</v>
      </c>
      <c r="Z1682" t="s">
        <v>32</v>
      </c>
      <c r="AA1682">
        <v>1</v>
      </c>
      <c r="AB1682">
        <v>299.10000000000002</v>
      </c>
      <c r="AC1682" t="str">
        <f t="shared" si="373"/>
        <v>&lt;=500</v>
      </c>
      <c r="AD1682">
        <v>16</v>
      </c>
      <c r="AE1682" t="str">
        <f t="shared" si="374"/>
        <v>&lt;=30</v>
      </c>
      <c r="AF1682">
        <v>0</v>
      </c>
      <c r="AG1682" t="str">
        <f t="shared" si="375"/>
        <v>&lt;=500</v>
      </c>
      <c r="AH1682">
        <v>300</v>
      </c>
      <c r="AI1682" t="str">
        <f t="shared" si="376"/>
        <v>&lt;=500</v>
      </c>
      <c r="AJ1682">
        <v>0.997</v>
      </c>
      <c r="AK1682" t="str">
        <f t="shared" si="377"/>
        <v>&gt;0.9</v>
      </c>
      <c r="AL1682">
        <v>12</v>
      </c>
      <c r="AM1682">
        <v>10</v>
      </c>
      <c r="AN1682">
        <v>0</v>
      </c>
      <c r="AO1682">
        <v>1</v>
      </c>
      <c r="AP1682" t="s">
        <v>32</v>
      </c>
    </row>
    <row r="1683" spans="1:42" x14ac:dyDescent="0.25">
      <c r="A1683">
        <v>201610</v>
      </c>
      <c r="B1683" t="str">
        <f t="shared" si="364"/>
        <v>2016-II</v>
      </c>
      <c r="C1683" t="s">
        <v>1740</v>
      </c>
      <c r="D1683" t="s">
        <v>1740</v>
      </c>
      <c r="E1683">
        <v>30164544</v>
      </c>
      <c r="F1683" t="s">
        <v>29</v>
      </c>
      <c r="G1683">
        <v>0</v>
      </c>
      <c r="H1683">
        <v>0</v>
      </c>
      <c r="I1683">
        <v>0</v>
      </c>
      <c r="J1683">
        <f t="shared" si="365"/>
        <v>0</v>
      </c>
      <c r="K1683" t="str">
        <f t="shared" si="366"/>
        <v>Modelamiento</v>
      </c>
      <c r="L1683">
        <f t="shared" si="367"/>
        <v>0</v>
      </c>
      <c r="M1683">
        <v>44</v>
      </c>
      <c r="N1683" t="str">
        <f t="shared" si="368"/>
        <v>&lt;=45</v>
      </c>
      <c r="O1683" t="s">
        <v>56</v>
      </c>
      <c r="P1683" t="s">
        <v>39</v>
      </c>
      <c r="Q1683">
        <v>49422</v>
      </c>
      <c r="R1683">
        <v>1500</v>
      </c>
      <c r="S1683" t="str">
        <f t="shared" si="369"/>
        <v>&lt;=1500</v>
      </c>
      <c r="T1683">
        <v>1679.41</v>
      </c>
      <c r="U1683" t="str">
        <f t="shared" si="370"/>
        <v>&gt;1500</v>
      </c>
      <c r="V1683" t="s">
        <v>597</v>
      </c>
      <c r="W1683">
        <v>48932</v>
      </c>
      <c r="X1683" s="12">
        <f t="shared" si="371"/>
        <v>3.0654786233957329E-2</v>
      </c>
      <c r="Y1683" t="str">
        <f t="shared" si="372"/>
        <v>&lt;=0.04</v>
      </c>
      <c r="Z1683" t="s">
        <v>32</v>
      </c>
      <c r="AA1683">
        <v>0</v>
      </c>
      <c r="AB1683">
        <v>4420.26</v>
      </c>
      <c r="AC1683" t="str">
        <f t="shared" si="373"/>
        <v>&lt;=5000</v>
      </c>
      <c r="AD1683">
        <v>0</v>
      </c>
      <c r="AE1683" t="str">
        <f t="shared" si="374"/>
        <v>=0</v>
      </c>
      <c r="AF1683">
        <v>0</v>
      </c>
      <c r="AG1683" t="str">
        <f t="shared" si="375"/>
        <v>&lt;=500</v>
      </c>
      <c r="AH1683" t="s">
        <v>32</v>
      </c>
      <c r="AI1683" t="str">
        <f t="shared" si="376"/>
        <v/>
      </c>
      <c r="AJ1683" t="s">
        <v>32</v>
      </c>
      <c r="AK1683" t="str">
        <f t="shared" si="377"/>
        <v/>
      </c>
      <c r="AL1683">
        <v>8</v>
      </c>
      <c r="AM1683">
        <v>8</v>
      </c>
      <c r="AN1683">
        <v>0</v>
      </c>
      <c r="AO1683">
        <v>1</v>
      </c>
      <c r="AP1683" t="s">
        <v>32</v>
      </c>
    </row>
    <row r="1684" spans="1:42" x14ac:dyDescent="0.25">
      <c r="A1684">
        <v>201610</v>
      </c>
      <c r="B1684" t="str">
        <f t="shared" si="364"/>
        <v>2016-II</v>
      </c>
      <c r="C1684" t="s">
        <v>1741</v>
      </c>
      <c r="D1684" t="s">
        <v>1741</v>
      </c>
      <c r="E1684">
        <v>30159467</v>
      </c>
      <c r="F1684" t="s">
        <v>29</v>
      </c>
      <c r="G1684">
        <v>1</v>
      </c>
      <c r="H1684">
        <v>0</v>
      </c>
      <c r="I1684">
        <v>0</v>
      </c>
      <c r="J1684">
        <f t="shared" si="365"/>
        <v>0</v>
      </c>
      <c r="K1684" t="str">
        <f t="shared" si="366"/>
        <v>Modelamiento</v>
      </c>
      <c r="L1684">
        <f t="shared" si="367"/>
        <v>0</v>
      </c>
      <c r="M1684">
        <v>31</v>
      </c>
      <c r="N1684" t="str">
        <f t="shared" si="368"/>
        <v>&lt;=35</v>
      </c>
      <c r="O1684" t="s">
        <v>56</v>
      </c>
      <c r="P1684" t="s">
        <v>39</v>
      </c>
      <c r="Q1684">
        <v>39843</v>
      </c>
      <c r="R1684">
        <v>999</v>
      </c>
      <c r="S1684" t="str">
        <f t="shared" si="369"/>
        <v>&lt;=1000</v>
      </c>
      <c r="T1684">
        <v>1225.49</v>
      </c>
      <c r="U1684" t="str">
        <f t="shared" si="370"/>
        <v>&lt;=1300</v>
      </c>
      <c r="V1684" t="s">
        <v>585</v>
      </c>
      <c r="W1684">
        <v>38852</v>
      </c>
      <c r="X1684" s="12">
        <f t="shared" si="371"/>
        <v>2.5712962009677751E-2</v>
      </c>
      <c r="Y1684" t="str">
        <f t="shared" si="372"/>
        <v>&lt;=0.03</v>
      </c>
      <c r="Z1684" t="s">
        <v>32</v>
      </c>
      <c r="AA1684">
        <v>9</v>
      </c>
      <c r="AB1684" t="s">
        <v>32</v>
      </c>
      <c r="AC1684" t="str">
        <f t="shared" si="373"/>
        <v/>
      </c>
      <c r="AD1684" t="s">
        <v>32</v>
      </c>
      <c r="AE1684" t="str">
        <f t="shared" si="374"/>
        <v/>
      </c>
      <c r="AF1684" t="s">
        <v>32</v>
      </c>
      <c r="AG1684" t="str">
        <f t="shared" si="375"/>
        <v/>
      </c>
      <c r="AH1684" t="s">
        <v>32</v>
      </c>
      <c r="AI1684" t="str">
        <f t="shared" si="376"/>
        <v/>
      </c>
      <c r="AJ1684" t="s">
        <v>32</v>
      </c>
      <c r="AK1684" t="str">
        <f t="shared" si="377"/>
        <v/>
      </c>
      <c r="AL1684">
        <v>0</v>
      </c>
      <c r="AM1684">
        <v>0</v>
      </c>
      <c r="AN1684">
        <v>0</v>
      </c>
      <c r="AO1684" t="s">
        <v>32</v>
      </c>
      <c r="AP1684" t="s">
        <v>32</v>
      </c>
    </row>
    <row r="1685" spans="1:42" x14ac:dyDescent="0.25">
      <c r="A1685">
        <v>201610</v>
      </c>
      <c r="B1685" t="str">
        <f t="shared" si="364"/>
        <v>2016-II</v>
      </c>
      <c r="C1685" t="s">
        <v>1742</v>
      </c>
      <c r="D1685" t="s">
        <v>1742</v>
      </c>
      <c r="E1685">
        <v>30165636</v>
      </c>
      <c r="F1685" t="s">
        <v>29</v>
      </c>
      <c r="G1685">
        <v>1</v>
      </c>
      <c r="H1685">
        <v>0</v>
      </c>
      <c r="I1685">
        <v>0</v>
      </c>
      <c r="J1685">
        <f t="shared" si="365"/>
        <v>0</v>
      </c>
      <c r="K1685" t="str">
        <f t="shared" si="366"/>
        <v>Modelamiento</v>
      </c>
      <c r="L1685">
        <f t="shared" si="367"/>
        <v>0</v>
      </c>
      <c r="M1685">
        <v>51</v>
      </c>
      <c r="N1685" t="str">
        <f t="shared" si="368"/>
        <v>&lt;=55</v>
      </c>
      <c r="O1685" t="s">
        <v>56</v>
      </c>
      <c r="P1685" t="s">
        <v>31</v>
      </c>
      <c r="Q1685">
        <v>43662</v>
      </c>
      <c r="R1685">
        <v>1500</v>
      </c>
      <c r="S1685" t="str">
        <f t="shared" si="369"/>
        <v>&lt;=1500</v>
      </c>
      <c r="T1685">
        <v>1455.98</v>
      </c>
      <c r="U1685" t="str">
        <f t="shared" si="370"/>
        <v>&lt;=1500</v>
      </c>
      <c r="V1685" t="s">
        <v>614</v>
      </c>
      <c r="W1685">
        <v>43172</v>
      </c>
      <c r="X1685" s="12">
        <f t="shared" si="371"/>
        <v>3.4744741962383023E-2</v>
      </c>
      <c r="Y1685" t="str">
        <f t="shared" si="372"/>
        <v>&lt;=0.04</v>
      </c>
      <c r="Z1685" t="s">
        <v>32</v>
      </c>
      <c r="AA1685">
        <v>0</v>
      </c>
      <c r="AB1685">
        <v>1007.44</v>
      </c>
      <c r="AC1685" t="str">
        <f t="shared" si="373"/>
        <v>&lt;=2000</v>
      </c>
      <c r="AD1685">
        <v>0</v>
      </c>
      <c r="AE1685" t="str">
        <f t="shared" si="374"/>
        <v>=0</v>
      </c>
      <c r="AF1685">
        <v>0</v>
      </c>
      <c r="AG1685" t="str">
        <f t="shared" si="375"/>
        <v>&lt;=500</v>
      </c>
      <c r="AH1685">
        <v>2460</v>
      </c>
      <c r="AI1685" t="str">
        <f t="shared" si="376"/>
        <v>&lt;=3000</v>
      </c>
      <c r="AJ1685">
        <v>0.95779999999999998</v>
      </c>
      <c r="AK1685" t="str">
        <f t="shared" si="377"/>
        <v>&gt;0.9</v>
      </c>
      <c r="AL1685">
        <v>12</v>
      </c>
      <c r="AM1685">
        <v>12</v>
      </c>
      <c r="AN1685">
        <v>0</v>
      </c>
      <c r="AO1685">
        <v>1</v>
      </c>
      <c r="AP1685" t="s">
        <v>32</v>
      </c>
    </row>
    <row r="1686" spans="1:42" x14ac:dyDescent="0.25">
      <c r="A1686">
        <v>201610</v>
      </c>
      <c r="B1686" t="str">
        <f t="shared" si="364"/>
        <v>2016-II</v>
      </c>
      <c r="C1686" t="s">
        <v>1743</v>
      </c>
      <c r="D1686" t="s">
        <v>1743</v>
      </c>
      <c r="E1686">
        <v>30160143</v>
      </c>
      <c r="F1686" t="s">
        <v>29</v>
      </c>
      <c r="G1686">
        <v>0</v>
      </c>
      <c r="H1686">
        <v>0</v>
      </c>
      <c r="I1686">
        <v>0</v>
      </c>
      <c r="J1686">
        <f t="shared" si="365"/>
        <v>0</v>
      </c>
      <c r="K1686" t="str">
        <f t="shared" si="366"/>
        <v>Modelamiento</v>
      </c>
      <c r="L1686">
        <f t="shared" si="367"/>
        <v>0</v>
      </c>
      <c r="M1686">
        <v>42</v>
      </c>
      <c r="N1686" t="str">
        <f t="shared" si="368"/>
        <v>&lt;=45</v>
      </c>
      <c r="O1686" t="s">
        <v>56</v>
      </c>
      <c r="P1686" t="s">
        <v>39</v>
      </c>
      <c r="Q1686">
        <v>49422</v>
      </c>
      <c r="R1686">
        <v>1500</v>
      </c>
      <c r="S1686" t="str">
        <f t="shared" si="369"/>
        <v>&lt;=1500</v>
      </c>
      <c r="T1686">
        <v>1648.05</v>
      </c>
      <c r="U1686" t="str">
        <f t="shared" si="370"/>
        <v>&gt;1500</v>
      </c>
      <c r="V1686" t="s">
        <v>597</v>
      </c>
      <c r="W1686">
        <v>48932</v>
      </c>
      <c r="X1686" s="12">
        <f t="shared" si="371"/>
        <v>3.0654786233957329E-2</v>
      </c>
      <c r="Y1686" t="str">
        <f t="shared" si="372"/>
        <v>&lt;=0.04</v>
      </c>
      <c r="Z1686" t="s">
        <v>32</v>
      </c>
      <c r="AA1686">
        <v>9</v>
      </c>
      <c r="AB1686" t="s">
        <v>32</v>
      </c>
      <c r="AC1686" t="str">
        <f t="shared" si="373"/>
        <v/>
      </c>
      <c r="AD1686" t="s">
        <v>32</v>
      </c>
      <c r="AE1686" t="str">
        <f t="shared" si="374"/>
        <v/>
      </c>
      <c r="AF1686" t="s">
        <v>32</v>
      </c>
      <c r="AG1686" t="str">
        <f t="shared" si="375"/>
        <v/>
      </c>
      <c r="AH1686" t="s">
        <v>32</v>
      </c>
      <c r="AI1686" t="str">
        <f t="shared" si="376"/>
        <v/>
      </c>
      <c r="AJ1686" t="s">
        <v>32</v>
      </c>
      <c r="AK1686" t="str">
        <f t="shared" si="377"/>
        <v/>
      </c>
      <c r="AL1686">
        <v>0</v>
      </c>
      <c r="AM1686">
        <v>0</v>
      </c>
      <c r="AN1686">
        <v>0</v>
      </c>
      <c r="AO1686" t="s">
        <v>32</v>
      </c>
      <c r="AP1686" t="s">
        <v>32</v>
      </c>
    </row>
    <row r="1687" spans="1:42" x14ac:dyDescent="0.25">
      <c r="A1687">
        <v>201610</v>
      </c>
      <c r="B1687" t="str">
        <f t="shared" si="364"/>
        <v>2016-II</v>
      </c>
      <c r="C1687" t="s">
        <v>1744</v>
      </c>
      <c r="D1687" t="s">
        <v>1744</v>
      </c>
      <c r="E1687">
        <v>30166520</v>
      </c>
      <c r="F1687" t="s">
        <v>29</v>
      </c>
      <c r="G1687">
        <v>0</v>
      </c>
      <c r="H1687">
        <v>0</v>
      </c>
      <c r="I1687">
        <v>0</v>
      </c>
      <c r="J1687">
        <f t="shared" si="365"/>
        <v>0</v>
      </c>
      <c r="K1687" t="str">
        <f t="shared" si="366"/>
        <v>Modelamiento</v>
      </c>
      <c r="L1687">
        <f t="shared" si="367"/>
        <v>0</v>
      </c>
      <c r="M1687">
        <v>41</v>
      </c>
      <c r="N1687" t="str">
        <f t="shared" si="368"/>
        <v>&lt;=45</v>
      </c>
      <c r="O1687" t="s">
        <v>72</v>
      </c>
      <c r="P1687" t="s">
        <v>35</v>
      </c>
      <c r="Q1687">
        <v>49422</v>
      </c>
      <c r="R1687">
        <v>1500</v>
      </c>
      <c r="S1687" t="str">
        <f t="shared" si="369"/>
        <v>&lt;=1500</v>
      </c>
      <c r="T1687">
        <v>1681.49</v>
      </c>
      <c r="U1687" t="str">
        <f t="shared" si="370"/>
        <v>&gt;1500</v>
      </c>
      <c r="V1687" t="s">
        <v>597</v>
      </c>
      <c r="W1687">
        <v>48932</v>
      </c>
      <c r="X1687" s="12">
        <f t="shared" si="371"/>
        <v>3.0654786233957329E-2</v>
      </c>
      <c r="Y1687" t="str">
        <f t="shared" si="372"/>
        <v>&lt;=0.04</v>
      </c>
      <c r="Z1687" t="s">
        <v>32</v>
      </c>
      <c r="AA1687">
        <v>0</v>
      </c>
      <c r="AB1687">
        <v>8794.75</v>
      </c>
      <c r="AC1687" t="str">
        <f t="shared" si="373"/>
        <v>&gt;5000</v>
      </c>
      <c r="AD1687">
        <v>0</v>
      </c>
      <c r="AE1687" t="str">
        <f t="shared" si="374"/>
        <v>=0</v>
      </c>
      <c r="AF1687">
        <v>0</v>
      </c>
      <c r="AG1687" t="str">
        <f t="shared" si="375"/>
        <v>&lt;=500</v>
      </c>
      <c r="AH1687">
        <v>3800</v>
      </c>
      <c r="AI1687" t="str">
        <f t="shared" si="376"/>
        <v>&lt;=4000</v>
      </c>
      <c r="AJ1687">
        <v>0.96509999999999996</v>
      </c>
      <c r="AK1687" t="str">
        <f t="shared" si="377"/>
        <v>&gt;0.9</v>
      </c>
      <c r="AL1687">
        <v>12</v>
      </c>
      <c r="AM1687">
        <v>12</v>
      </c>
      <c r="AN1687">
        <v>0</v>
      </c>
      <c r="AO1687">
        <v>1</v>
      </c>
      <c r="AP1687" t="s">
        <v>32</v>
      </c>
    </row>
    <row r="1688" spans="1:42" x14ac:dyDescent="0.25">
      <c r="A1688">
        <v>201610</v>
      </c>
      <c r="B1688" t="str">
        <f t="shared" si="364"/>
        <v>2016-II</v>
      </c>
      <c r="C1688" t="s">
        <v>1745</v>
      </c>
      <c r="D1688" t="s">
        <v>1745</v>
      </c>
      <c r="E1688">
        <v>30159010</v>
      </c>
      <c r="F1688" t="s">
        <v>29</v>
      </c>
      <c r="G1688">
        <v>0</v>
      </c>
      <c r="H1688">
        <v>0</v>
      </c>
      <c r="I1688">
        <v>0</v>
      </c>
      <c r="J1688">
        <f t="shared" si="365"/>
        <v>0</v>
      </c>
      <c r="K1688" t="str">
        <f t="shared" si="366"/>
        <v>Modelamiento</v>
      </c>
      <c r="L1688">
        <f t="shared" si="367"/>
        <v>0</v>
      </c>
      <c r="M1688">
        <v>36</v>
      </c>
      <c r="N1688" t="str">
        <f t="shared" si="368"/>
        <v>&lt;=40</v>
      </c>
      <c r="O1688" t="s">
        <v>56</v>
      </c>
      <c r="P1688" t="s">
        <v>31</v>
      </c>
      <c r="Q1688">
        <v>39935</v>
      </c>
      <c r="R1688">
        <v>1650</v>
      </c>
      <c r="S1688" t="str">
        <f t="shared" si="369"/>
        <v>&lt;=2000</v>
      </c>
      <c r="T1688">
        <v>1360.4</v>
      </c>
      <c r="U1688" t="str">
        <f t="shared" si="370"/>
        <v>&lt;=1400</v>
      </c>
      <c r="V1688" t="s">
        <v>589</v>
      </c>
      <c r="W1688">
        <v>39595</v>
      </c>
      <c r="X1688" s="12">
        <f t="shared" si="371"/>
        <v>4.167192827377194E-2</v>
      </c>
      <c r="Y1688" t="str">
        <f t="shared" si="372"/>
        <v>&lt;=0.05</v>
      </c>
      <c r="Z1688" t="s">
        <v>32</v>
      </c>
      <c r="AA1688">
        <v>4</v>
      </c>
      <c r="AB1688">
        <v>182</v>
      </c>
      <c r="AC1688" t="str">
        <f t="shared" si="373"/>
        <v>&lt;=500</v>
      </c>
      <c r="AD1688">
        <v>3608</v>
      </c>
      <c r="AE1688" t="str">
        <f t="shared" si="374"/>
        <v>&gt;120</v>
      </c>
      <c r="AF1688">
        <v>182</v>
      </c>
      <c r="AG1688" t="str">
        <f t="shared" si="375"/>
        <v>&lt;=500</v>
      </c>
      <c r="AH1688">
        <v>400</v>
      </c>
      <c r="AI1688" t="str">
        <f t="shared" si="376"/>
        <v>&lt;=500</v>
      </c>
      <c r="AJ1688">
        <v>0</v>
      </c>
      <c r="AK1688" t="str">
        <f t="shared" si="377"/>
        <v>=0</v>
      </c>
      <c r="AL1688">
        <v>12</v>
      </c>
      <c r="AM1688">
        <v>0</v>
      </c>
      <c r="AN1688">
        <v>12</v>
      </c>
      <c r="AO1688" t="s">
        <v>32</v>
      </c>
      <c r="AP1688">
        <v>1</v>
      </c>
    </row>
    <row r="1689" spans="1:42" x14ac:dyDescent="0.25">
      <c r="A1689">
        <v>201610</v>
      </c>
      <c r="B1689" t="str">
        <f t="shared" si="364"/>
        <v>2016-II</v>
      </c>
      <c r="C1689" t="s">
        <v>1746</v>
      </c>
      <c r="D1689" t="s">
        <v>1746</v>
      </c>
      <c r="E1689">
        <v>30167353</v>
      </c>
      <c r="F1689" t="s">
        <v>29</v>
      </c>
      <c r="G1689">
        <v>1</v>
      </c>
      <c r="H1689">
        <v>0</v>
      </c>
      <c r="I1689">
        <v>0</v>
      </c>
      <c r="J1689">
        <f t="shared" si="365"/>
        <v>0</v>
      </c>
      <c r="K1689" t="str">
        <f t="shared" si="366"/>
        <v>Modelamiento</v>
      </c>
      <c r="L1689">
        <f t="shared" si="367"/>
        <v>0</v>
      </c>
      <c r="M1689">
        <v>44</v>
      </c>
      <c r="N1689" t="str">
        <f t="shared" si="368"/>
        <v>&lt;=45</v>
      </c>
      <c r="O1689" t="s">
        <v>56</v>
      </c>
      <c r="P1689" t="s">
        <v>31</v>
      </c>
      <c r="Q1689">
        <v>41743</v>
      </c>
      <c r="R1689">
        <v>1500</v>
      </c>
      <c r="S1689" t="str">
        <f t="shared" si="369"/>
        <v>&lt;=1500</v>
      </c>
      <c r="T1689">
        <v>1418.47</v>
      </c>
      <c r="U1689" t="str">
        <f t="shared" si="370"/>
        <v>&lt;=1500</v>
      </c>
      <c r="V1689" t="s">
        <v>612</v>
      </c>
      <c r="W1689">
        <v>41253</v>
      </c>
      <c r="X1689" s="12">
        <f t="shared" si="371"/>
        <v>3.6360991927859791E-2</v>
      </c>
      <c r="Y1689" t="str">
        <f t="shared" si="372"/>
        <v>&lt;=0.04</v>
      </c>
      <c r="Z1689" t="s">
        <v>32</v>
      </c>
      <c r="AA1689">
        <v>4</v>
      </c>
      <c r="AB1689">
        <v>1348.67</v>
      </c>
      <c r="AC1689" t="str">
        <f t="shared" si="373"/>
        <v>&lt;=2000</v>
      </c>
      <c r="AD1689">
        <v>2158</v>
      </c>
      <c r="AE1689" t="str">
        <f t="shared" si="374"/>
        <v>&gt;120</v>
      </c>
      <c r="AF1689">
        <v>1348.67</v>
      </c>
      <c r="AG1689" t="str">
        <f t="shared" si="375"/>
        <v>&lt;=2000</v>
      </c>
      <c r="AH1689" t="s">
        <v>32</v>
      </c>
      <c r="AI1689" t="str">
        <f t="shared" si="376"/>
        <v/>
      </c>
      <c r="AJ1689" t="s">
        <v>32</v>
      </c>
      <c r="AK1689" t="str">
        <f t="shared" si="377"/>
        <v/>
      </c>
      <c r="AL1689">
        <v>11</v>
      </c>
      <c r="AM1689">
        <v>0</v>
      </c>
      <c r="AN1689">
        <v>11</v>
      </c>
      <c r="AO1689" t="s">
        <v>32</v>
      </c>
      <c r="AP1689">
        <v>1</v>
      </c>
    </row>
    <row r="1690" spans="1:42" x14ac:dyDescent="0.25">
      <c r="A1690">
        <v>201610</v>
      </c>
      <c r="B1690" t="str">
        <f t="shared" si="364"/>
        <v>2016-II</v>
      </c>
      <c r="C1690" t="s">
        <v>1747</v>
      </c>
      <c r="D1690" t="s">
        <v>1747</v>
      </c>
      <c r="E1690">
        <v>30163755</v>
      </c>
      <c r="F1690" t="s">
        <v>29</v>
      </c>
      <c r="G1690">
        <v>0</v>
      </c>
      <c r="H1690">
        <v>0</v>
      </c>
      <c r="I1690">
        <v>0</v>
      </c>
      <c r="J1690">
        <f t="shared" si="365"/>
        <v>0</v>
      </c>
      <c r="K1690" t="str">
        <f t="shared" si="366"/>
        <v>Modelamiento</v>
      </c>
      <c r="L1690">
        <f t="shared" si="367"/>
        <v>0</v>
      </c>
      <c r="M1690">
        <v>43</v>
      </c>
      <c r="N1690" t="str">
        <f t="shared" si="368"/>
        <v>&lt;=45</v>
      </c>
      <c r="O1690" t="s">
        <v>56</v>
      </c>
      <c r="P1690" t="s">
        <v>31</v>
      </c>
      <c r="Q1690">
        <v>30530</v>
      </c>
      <c r="R1690">
        <v>599</v>
      </c>
      <c r="S1690" t="str">
        <f t="shared" si="369"/>
        <v>&lt;=1000</v>
      </c>
      <c r="T1690">
        <v>1027.6199999999999</v>
      </c>
      <c r="U1690" t="str">
        <f t="shared" si="370"/>
        <v>&lt;=1100</v>
      </c>
      <c r="V1690" t="s">
        <v>585</v>
      </c>
      <c r="W1690">
        <v>29139</v>
      </c>
      <c r="X1690" s="12">
        <f t="shared" si="371"/>
        <v>2.0556642300696662E-2</v>
      </c>
      <c r="Y1690" t="str">
        <f t="shared" si="372"/>
        <v>&lt;=0.03</v>
      </c>
      <c r="Z1690" t="s">
        <v>32</v>
      </c>
      <c r="AA1690">
        <v>9</v>
      </c>
      <c r="AB1690" t="s">
        <v>32</v>
      </c>
      <c r="AC1690" t="str">
        <f t="shared" si="373"/>
        <v/>
      </c>
      <c r="AD1690" t="s">
        <v>32</v>
      </c>
      <c r="AE1690" t="str">
        <f t="shared" si="374"/>
        <v/>
      </c>
      <c r="AF1690" t="s">
        <v>32</v>
      </c>
      <c r="AG1690" t="str">
        <f t="shared" si="375"/>
        <v/>
      </c>
      <c r="AH1690" t="s">
        <v>32</v>
      </c>
      <c r="AI1690" t="str">
        <f t="shared" si="376"/>
        <v/>
      </c>
      <c r="AJ1690" t="s">
        <v>32</v>
      </c>
      <c r="AK1690" t="str">
        <f t="shared" si="377"/>
        <v/>
      </c>
      <c r="AL1690">
        <v>0</v>
      </c>
      <c r="AM1690">
        <v>0</v>
      </c>
      <c r="AN1690">
        <v>0</v>
      </c>
      <c r="AO1690" t="s">
        <v>32</v>
      </c>
      <c r="AP1690" t="s">
        <v>32</v>
      </c>
    </row>
    <row r="1691" spans="1:42" x14ac:dyDescent="0.25">
      <c r="A1691">
        <v>201610</v>
      </c>
      <c r="B1691" t="str">
        <f t="shared" si="364"/>
        <v>2016-II</v>
      </c>
      <c r="C1691" t="s">
        <v>1748</v>
      </c>
      <c r="D1691" t="s">
        <v>1748</v>
      </c>
      <c r="E1691">
        <v>30160424</v>
      </c>
      <c r="F1691" t="s">
        <v>29</v>
      </c>
      <c r="G1691">
        <v>0</v>
      </c>
      <c r="H1691">
        <v>0</v>
      </c>
      <c r="I1691">
        <v>0</v>
      </c>
      <c r="J1691">
        <f t="shared" si="365"/>
        <v>0</v>
      </c>
      <c r="K1691" t="str">
        <f t="shared" si="366"/>
        <v>Modelamiento</v>
      </c>
      <c r="L1691">
        <f t="shared" si="367"/>
        <v>0</v>
      </c>
      <c r="M1691">
        <v>57</v>
      </c>
      <c r="N1691" t="str">
        <f t="shared" si="368"/>
        <v>&lt;=60</v>
      </c>
      <c r="O1691" t="s">
        <v>56</v>
      </c>
      <c r="P1691" t="s">
        <v>31</v>
      </c>
      <c r="Q1691">
        <v>37253</v>
      </c>
      <c r="R1691">
        <v>1500</v>
      </c>
      <c r="S1691" t="str">
        <f t="shared" si="369"/>
        <v>&lt;=1500</v>
      </c>
      <c r="T1691">
        <v>1379.63</v>
      </c>
      <c r="U1691" t="str">
        <f t="shared" si="370"/>
        <v>&lt;=1400</v>
      </c>
      <c r="V1691" t="s">
        <v>587</v>
      </c>
      <c r="W1691">
        <v>36763</v>
      </c>
      <c r="X1691" s="12">
        <f t="shared" si="371"/>
        <v>4.0801893207844844E-2</v>
      </c>
      <c r="Y1691" t="str">
        <f t="shared" si="372"/>
        <v>&lt;=0.05</v>
      </c>
      <c r="Z1691" t="s">
        <v>32</v>
      </c>
      <c r="AA1691">
        <v>9</v>
      </c>
      <c r="AB1691" t="s">
        <v>32</v>
      </c>
      <c r="AC1691" t="str">
        <f t="shared" si="373"/>
        <v/>
      </c>
      <c r="AD1691" t="s">
        <v>32</v>
      </c>
      <c r="AE1691" t="str">
        <f t="shared" si="374"/>
        <v/>
      </c>
      <c r="AF1691" t="s">
        <v>32</v>
      </c>
      <c r="AG1691" t="str">
        <f t="shared" si="375"/>
        <v/>
      </c>
      <c r="AH1691" t="s">
        <v>32</v>
      </c>
      <c r="AI1691" t="str">
        <f t="shared" si="376"/>
        <v/>
      </c>
      <c r="AJ1691" t="s">
        <v>32</v>
      </c>
      <c r="AK1691" t="str">
        <f t="shared" si="377"/>
        <v/>
      </c>
      <c r="AL1691">
        <v>0</v>
      </c>
      <c r="AM1691">
        <v>0</v>
      </c>
      <c r="AN1691">
        <v>0</v>
      </c>
      <c r="AO1691" t="s">
        <v>32</v>
      </c>
      <c r="AP1691" t="s">
        <v>32</v>
      </c>
    </row>
    <row r="1692" spans="1:42" x14ac:dyDescent="0.25">
      <c r="A1692">
        <v>201610</v>
      </c>
      <c r="B1692" t="str">
        <f t="shared" si="364"/>
        <v>2016-II</v>
      </c>
      <c r="C1692" t="s">
        <v>1749</v>
      </c>
      <c r="D1692" t="s">
        <v>1749</v>
      </c>
      <c r="E1692">
        <v>30160891</v>
      </c>
      <c r="F1692" t="s">
        <v>29</v>
      </c>
      <c r="G1692">
        <v>1</v>
      </c>
      <c r="H1692">
        <v>0</v>
      </c>
      <c r="I1692">
        <v>0</v>
      </c>
      <c r="J1692">
        <f t="shared" si="365"/>
        <v>0</v>
      </c>
      <c r="K1692" t="str">
        <f t="shared" si="366"/>
        <v>Modelamiento</v>
      </c>
      <c r="L1692">
        <f t="shared" si="367"/>
        <v>0</v>
      </c>
      <c r="M1692">
        <v>42</v>
      </c>
      <c r="N1692" t="str">
        <f t="shared" si="368"/>
        <v>&lt;=45</v>
      </c>
      <c r="O1692" t="s">
        <v>56</v>
      </c>
      <c r="P1692" t="s">
        <v>35</v>
      </c>
      <c r="Q1692">
        <v>42072</v>
      </c>
      <c r="R1692">
        <v>1650</v>
      </c>
      <c r="S1692" t="str">
        <f t="shared" si="369"/>
        <v>&lt;=2000</v>
      </c>
      <c r="T1692">
        <v>1431.41</v>
      </c>
      <c r="U1692" t="str">
        <f t="shared" si="370"/>
        <v>&lt;=1500</v>
      </c>
      <c r="V1692" t="s">
        <v>1407</v>
      </c>
      <c r="W1692">
        <v>41732</v>
      </c>
      <c r="X1692" s="12">
        <f t="shared" si="371"/>
        <v>3.9538004409086551E-2</v>
      </c>
      <c r="Y1692" t="str">
        <f t="shared" si="372"/>
        <v>&lt;=0.04</v>
      </c>
      <c r="Z1692" t="s">
        <v>32</v>
      </c>
      <c r="AA1692">
        <v>4</v>
      </c>
      <c r="AB1692">
        <v>693.15</v>
      </c>
      <c r="AC1692" t="str">
        <f t="shared" si="373"/>
        <v>&lt;=1000</v>
      </c>
      <c r="AD1692">
        <v>1923</v>
      </c>
      <c r="AE1692" t="str">
        <f t="shared" si="374"/>
        <v>&gt;120</v>
      </c>
      <c r="AF1692">
        <v>693.15</v>
      </c>
      <c r="AG1692" t="str">
        <f t="shared" si="375"/>
        <v>&lt;=1000</v>
      </c>
      <c r="AH1692" t="s">
        <v>32</v>
      </c>
      <c r="AI1692" t="str">
        <f t="shared" si="376"/>
        <v/>
      </c>
      <c r="AJ1692" t="s">
        <v>32</v>
      </c>
      <c r="AK1692" t="str">
        <f t="shared" si="377"/>
        <v/>
      </c>
      <c r="AL1692">
        <v>12</v>
      </c>
      <c r="AM1692">
        <v>0</v>
      </c>
      <c r="AN1692">
        <v>12</v>
      </c>
      <c r="AO1692" t="s">
        <v>32</v>
      </c>
      <c r="AP1692">
        <v>1</v>
      </c>
    </row>
    <row r="1693" spans="1:42" x14ac:dyDescent="0.25">
      <c r="A1693">
        <v>201610</v>
      </c>
      <c r="B1693" t="str">
        <f t="shared" si="364"/>
        <v>2016-II</v>
      </c>
      <c r="C1693" t="s">
        <v>1750</v>
      </c>
      <c r="D1693" t="s">
        <v>1750</v>
      </c>
      <c r="E1693">
        <v>30166348</v>
      </c>
      <c r="F1693" t="s">
        <v>29</v>
      </c>
      <c r="G1693">
        <v>0</v>
      </c>
      <c r="H1693">
        <v>0</v>
      </c>
      <c r="I1693">
        <v>0</v>
      </c>
      <c r="J1693">
        <f t="shared" si="365"/>
        <v>0</v>
      </c>
      <c r="K1693" t="str">
        <f t="shared" si="366"/>
        <v>Modelamiento</v>
      </c>
      <c r="L1693">
        <f t="shared" si="367"/>
        <v>0</v>
      </c>
      <c r="M1693">
        <v>44</v>
      </c>
      <c r="N1693" t="str">
        <f t="shared" si="368"/>
        <v>&lt;=45</v>
      </c>
      <c r="O1693" t="s">
        <v>72</v>
      </c>
      <c r="P1693" t="s">
        <v>31</v>
      </c>
      <c r="Q1693">
        <v>34986</v>
      </c>
      <c r="R1693">
        <v>999</v>
      </c>
      <c r="S1693" t="str">
        <f t="shared" si="369"/>
        <v>&lt;=1000</v>
      </c>
      <c r="T1693">
        <v>1074.55</v>
      </c>
      <c r="U1693" t="str">
        <f t="shared" si="370"/>
        <v>&lt;=1100</v>
      </c>
      <c r="V1693" t="s">
        <v>585</v>
      </c>
      <c r="W1693">
        <v>33995</v>
      </c>
      <c r="X1693" s="12">
        <f t="shared" si="371"/>
        <v>2.9386674510957493E-2</v>
      </c>
      <c r="Y1693" t="str">
        <f t="shared" si="372"/>
        <v>&lt;=0.03</v>
      </c>
      <c r="Z1693" t="s">
        <v>32</v>
      </c>
      <c r="AA1693">
        <v>0</v>
      </c>
      <c r="AB1693">
        <v>17880.82</v>
      </c>
      <c r="AC1693" t="str">
        <f t="shared" si="373"/>
        <v>&gt;5000</v>
      </c>
      <c r="AD1693">
        <v>9</v>
      </c>
      <c r="AE1693" t="str">
        <f t="shared" si="374"/>
        <v>&lt;=30</v>
      </c>
      <c r="AF1693">
        <v>0</v>
      </c>
      <c r="AG1693" t="str">
        <f t="shared" si="375"/>
        <v>&lt;=500</v>
      </c>
      <c r="AH1693" t="s">
        <v>32</v>
      </c>
      <c r="AI1693" t="str">
        <f t="shared" si="376"/>
        <v/>
      </c>
      <c r="AJ1693" t="s">
        <v>32</v>
      </c>
      <c r="AK1693" t="str">
        <f t="shared" si="377"/>
        <v/>
      </c>
      <c r="AL1693">
        <v>12</v>
      </c>
      <c r="AM1693">
        <v>12</v>
      </c>
      <c r="AN1693">
        <v>0</v>
      </c>
      <c r="AO1693">
        <v>1</v>
      </c>
      <c r="AP1693" t="s">
        <v>32</v>
      </c>
    </row>
    <row r="1694" spans="1:42" x14ac:dyDescent="0.25">
      <c r="A1694">
        <v>201610</v>
      </c>
      <c r="B1694" t="str">
        <f t="shared" si="364"/>
        <v>2016-II</v>
      </c>
      <c r="C1694" t="s">
        <v>1751</v>
      </c>
      <c r="D1694" t="s">
        <v>1751</v>
      </c>
      <c r="E1694">
        <v>30165980</v>
      </c>
      <c r="F1694" t="s">
        <v>29</v>
      </c>
      <c r="G1694">
        <v>1</v>
      </c>
      <c r="H1694">
        <v>0</v>
      </c>
      <c r="I1694">
        <v>0</v>
      </c>
      <c r="J1694">
        <f t="shared" si="365"/>
        <v>0</v>
      </c>
      <c r="K1694" t="str">
        <f t="shared" si="366"/>
        <v>Modelamiento</v>
      </c>
      <c r="L1694">
        <f t="shared" si="367"/>
        <v>0</v>
      </c>
      <c r="M1694">
        <v>54</v>
      </c>
      <c r="N1694" t="str">
        <f t="shared" si="368"/>
        <v>&lt;=55</v>
      </c>
      <c r="O1694" t="s">
        <v>56</v>
      </c>
      <c r="P1694" t="s">
        <v>110</v>
      </c>
      <c r="Q1694">
        <v>43662</v>
      </c>
      <c r="R1694">
        <v>1500</v>
      </c>
      <c r="S1694" t="str">
        <f t="shared" si="369"/>
        <v>&lt;=1500</v>
      </c>
      <c r="T1694">
        <v>1485.52</v>
      </c>
      <c r="U1694" t="str">
        <f t="shared" si="370"/>
        <v>&lt;=1500</v>
      </c>
      <c r="V1694" t="s">
        <v>614</v>
      </c>
      <c r="W1694">
        <v>43172</v>
      </c>
      <c r="X1694" s="12">
        <f t="shared" si="371"/>
        <v>3.4744741962383023E-2</v>
      </c>
      <c r="Y1694" t="str">
        <f t="shared" si="372"/>
        <v>&lt;=0.04</v>
      </c>
      <c r="Z1694" t="s">
        <v>32</v>
      </c>
      <c r="AA1694">
        <v>4</v>
      </c>
      <c r="AB1694">
        <v>1016.6</v>
      </c>
      <c r="AC1694" t="str">
        <f t="shared" si="373"/>
        <v>&lt;=2000</v>
      </c>
      <c r="AD1694">
        <v>1104</v>
      </c>
      <c r="AE1694" t="str">
        <f t="shared" si="374"/>
        <v>&gt;120</v>
      </c>
      <c r="AF1694">
        <v>1016.6</v>
      </c>
      <c r="AG1694" t="str">
        <f t="shared" si="375"/>
        <v>&lt;=2000</v>
      </c>
      <c r="AH1694" t="s">
        <v>32</v>
      </c>
      <c r="AI1694" t="str">
        <f t="shared" si="376"/>
        <v/>
      </c>
      <c r="AJ1694" t="s">
        <v>32</v>
      </c>
      <c r="AK1694" t="str">
        <f t="shared" si="377"/>
        <v/>
      </c>
      <c r="AL1694">
        <v>12</v>
      </c>
      <c r="AM1694">
        <v>0</v>
      </c>
      <c r="AN1694">
        <v>12</v>
      </c>
      <c r="AO1694" t="s">
        <v>32</v>
      </c>
      <c r="AP1694">
        <v>1</v>
      </c>
    </row>
    <row r="1695" spans="1:42" x14ac:dyDescent="0.25">
      <c r="A1695">
        <v>201610</v>
      </c>
      <c r="B1695" t="str">
        <f t="shared" si="364"/>
        <v>2016-II</v>
      </c>
      <c r="C1695" t="s">
        <v>1752</v>
      </c>
      <c r="D1695" t="s">
        <v>1752</v>
      </c>
      <c r="E1695">
        <v>30159743</v>
      </c>
      <c r="F1695" t="s">
        <v>29</v>
      </c>
      <c r="G1695">
        <v>0</v>
      </c>
      <c r="H1695">
        <v>0</v>
      </c>
      <c r="I1695">
        <v>0</v>
      </c>
      <c r="J1695">
        <f t="shared" si="365"/>
        <v>0</v>
      </c>
      <c r="K1695" t="str">
        <f t="shared" si="366"/>
        <v>Modelamiento</v>
      </c>
      <c r="L1695">
        <f t="shared" si="367"/>
        <v>0</v>
      </c>
      <c r="M1695">
        <v>37</v>
      </c>
      <c r="N1695" t="str">
        <f t="shared" si="368"/>
        <v>&lt;=40</v>
      </c>
      <c r="O1695" t="s">
        <v>56</v>
      </c>
      <c r="P1695" t="s">
        <v>39</v>
      </c>
      <c r="Q1695">
        <v>43512</v>
      </c>
      <c r="R1695">
        <v>1650</v>
      </c>
      <c r="S1695" t="str">
        <f t="shared" si="369"/>
        <v>&lt;=2000</v>
      </c>
      <c r="T1695">
        <v>1476.38</v>
      </c>
      <c r="U1695" t="str">
        <f t="shared" si="370"/>
        <v>&lt;=1500</v>
      </c>
      <c r="V1695" t="s">
        <v>614</v>
      </c>
      <c r="W1695">
        <v>43172</v>
      </c>
      <c r="X1695" s="12">
        <f t="shared" si="371"/>
        <v>3.8219216158621332E-2</v>
      </c>
      <c r="Y1695" t="str">
        <f t="shared" si="372"/>
        <v>&lt;=0.04</v>
      </c>
      <c r="Z1695" t="s">
        <v>32</v>
      </c>
      <c r="AA1695">
        <v>4</v>
      </c>
      <c r="AB1695">
        <v>2621.92</v>
      </c>
      <c r="AC1695" t="str">
        <f t="shared" si="373"/>
        <v>&lt;=3000</v>
      </c>
      <c r="AD1695">
        <v>411</v>
      </c>
      <c r="AE1695" t="str">
        <f t="shared" si="374"/>
        <v>&gt;120</v>
      </c>
      <c r="AF1695">
        <v>2259.58</v>
      </c>
      <c r="AG1695" t="str">
        <f t="shared" si="375"/>
        <v>&lt;=3000</v>
      </c>
      <c r="AH1695">
        <v>1088.81</v>
      </c>
      <c r="AI1695" t="str">
        <f t="shared" si="376"/>
        <v>&lt;=2000</v>
      </c>
      <c r="AJ1695">
        <v>1</v>
      </c>
      <c r="AK1695" t="str">
        <f t="shared" si="377"/>
        <v>&gt;0.9</v>
      </c>
      <c r="AL1695">
        <v>12</v>
      </c>
      <c r="AM1695">
        <v>0</v>
      </c>
      <c r="AN1695">
        <v>7</v>
      </c>
      <c r="AO1695" t="s">
        <v>32</v>
      </c>
      <c r="AP1695">
        <v>1</v>
      </c>
    </row>
    <row r="1696" spans="1:42" x14ac:dyDescent="0.25">
      <c r="A1696">
        <v>201610</v>
      </c>
      <c r="B1696" t="str">
        <f t="shared" si="364"/>
        <v>2016-II</v>
      </c>
      <c r="C1696" t="s">
        <v>1753</v>
      </c>
      <c r="D1696" t="s">
        <v>1753</v>
      </c>
      <c r="E1696">
        <v>30162540</v>
      </c>
      <c r="F1696" t="s">
        <v>29</v>
      </c>
      <c r="G1696">
        <v>1</v>
      </c>
      <c r="H1696">
        <v>0</v>
      </c>
      <c r="I1696">
        <v>0</v>
      </c>
      <c r="J1696">
        <f t="shared" si="365"/>
        <v>0</v>
      </c>
      <c r="K1696" t="str">
        <f t="shared" si="366"/>
        <v>Modelamiento</v>
      </c>
      <c r="L1696">
        <f t="shared" si="367"/>
        <v>0</v>
      </c>
      <c r="M1696">
        <v>30</v>
      </c>
      <c r="N1696" t="str">
        <f t="shared" si="368"/>
        <v>&lt;=30</v>
      </c>
      <c r="O1696" t="s">
        <v>56</v>
      </c>
      <c r="P1696" t="s">
        <v>39</v>
      </c>
      <c r="Q1696">
        <v>49122</v>
      </c>
      <c r="R1696">
        <v>1800</v>
      </c>
      <c r="S1696" t="str">
        <f t="shared" si="369"/>
        <v>&lt;=2000</v>
      </c>
      <c r="T1696">
        <v>1671.29</v>
      </c>
      <c r="U1696" t="str">
        <f t="shared" si="370"/>
        <v>&gt;1500</v>
      </c>
      <c r="V1696" t="s">
        <v>597</v>
      </c>
      <c r="W1696">
        <v>48932</v>
      </c>
      <c r="X1696" s="12">
        <f t="shared" si="371"/>
        <v>3.6785743480748798E-2</v>
      </c>
      <c r="Y1696" t="str">
        <f t="shared" si="372"/>
        <v>&lt;=0.04</v>
      </c>
      <c r="Z1696" t="s">
        <v>32</v>
      </c>
      <c r="AA1696">
        <v>4</v>
      </c>
      <c r="AB1696">
        <v>5868.96</v>
      </c>
      <c r="AC1696" t="str">
        <f t="shared" si="373"/>
        <v>&gt;5000</v>
      </c>
      <c r="AD1696">
        <v>203</v>
      </c>
      <c r="AE1696" t="str">
        <f t="shared" si="374"/>
        <v>&gt;120</v>
      </c>
      <c r="AF1696">
        <v>4528.83</v>
      </c>
      <c r="AG1696" t="str">
        <f t="shared" si="375"/>
        <v>&lt;=5000</v>
      </c>
      <c r="AH1696">
        <v>2000</v>
      </c>
      <c r="AI1696" t="str">
        <f t="shared" si="376"/>
        <v>&lt;=2000</v>
      </c>
      <c r="AJ1696">
        <v>0.71760000000000002</v>
      </c>
      <c r="AK1696" t="str">
        <f t="shared" si="377"/>
        <v>&lt;=0.8</v>
      </c>
      <c r="AL1696">
        <v>12</v>
      </c>
      <c r="AM1696">
        <v>2</v>
      </c>
      <c r="AN1696">
        <v>3</v>
      </c>
      <c r="AO1696">
        <v>10</v>
      </c>
      <c r="AP1696">
        <v>1</v>
      </c>
    </row>
    <row r="1697" spans="1:42" x14ac:dyDescent="0.25">
      <c r="A1697">
        <v>201610</v>
      </c>
      <c r="B1697" t="str">
        <f t="shared" si="364"/>
        <v>2016-II</v>
      </c>
      <c r="C1697" t="s">
        <v>1754</v>
      </c>
      <c r="D1697" t="s">
        <v>1754</v>
      </c>
      <c r="E1697">
        <v>30167406</v>
      </c>
      <c r="F1697" t="s">
        <v>29</v>
      </c>
      <c r="G1697">
        <v>1</v>
      </c>
      <c r="H1697">
        <v>0</v>
      </c>
      <c r="I1697">
        <v>0</v>
      </c>
      <c r="J1697">
        <f t="shared" si="365"/>
        <v>0</v>
      </c>
      <c r="K1697" t="str">
        <f t="shared" si="366"/>
        <v>Modelamiento</v>
      </c>
      <c r="L1697">
        <f t="shared" si="367"/>
        <v>0</v>
      </c>
      <c r="M1697">
        <v>48</v>
      </c>
      <c r="N1697" t="str">
        <f t="shared" si="368"/>
        <v>&lt;=50</v>
      </c>
      <c r="O1697" t="s">
        <v>56</v>
      </c>
      <c r="P1697" t="s">
        <v>35</v>
      </c>
      <c r="Q1697">
        <v>39842</v>
      </c>
      <c r="R1697">
        <v>1000</v>
      </c>
      <c r="S1697" t="str">
        <f t="shared" si="369"/>
        <v>&lt;=1000</v>
      </c>
      <c r="T1697">
        <v>1223.69</v>
      </c>
      <c r="U1697" t="str">
        <f t="shared" si="370"/>
        <v>&lt;=1300</v>
      </c>
      <c r="V1697" t="s">
        <v>585</v>
      </c>
      <c r="W1697">
        <v>38852</v>
      </c>
      <c r="X1697" s="12">
        <f t="shared" si="371"/>
        <v>2.573870071038814E-2</v>
      </c>
      <c r="Y1697" t="str">
        <f t="shared" si="372"/>
        <v>&lt;=0.03</v>
      </c>
      <c r="Z1697" t="s">
        <v>32</v>
      </c>
      <c r="AA1697">
        <v>4</v>
      </c>
      <c r="AB1697">
        <v>174.64</v>
      </c>
      <c r="AC1697" t="str">
        <f t="shared" si="373"/>
        <v>&lt;=500</v>
      </c>
      <c r="AD1697">
        <v>1960</v>
      </c>
      <c r="AE1697" t="str">
        <f t="shared" si="374"/>
        <v>&gt;120</v>
      </c>
      <c r="AF1697">
        <v>174.64</v>
      </c>
      <c r="AG1697" t="str">
        <f t="shared" si="375"/>
        <v>&lt;=500</v>
      </c>
      <c r="AH1697" t="s">
        <v>32</v>
      </c>
      <c r="AI1697" t="str">
        <f t="shared" si="376"/>
        <v/>
      </c>
      <c r="AJ1697" t="s">
        <v>32</v>
      </c>
      <c r="AK1697" t="str">
        <f t="shared" si="377"/>
        <v/>
      </c>
      <c r="AL1697">
        <v>12</v>
      </c>
      <c r="AM1697">
        <v>0</v>
      </c>
      <c r="AN1697">
        <v>12</v>
      </c>
      <c r="AO1697" t="s">
        <v>32</v>
      </c>
      <c r="AP1697">
        <v>1</v>
      </c>
    </row>
    <row r="1698" spans="1:42" x14ac:dyDescent="0.25">
      <c r="A1698">
        <v>201610</v>
      </c>
      <c r="B1698" t="str">
        <f t="shared" si="364"/>
        <v>2016-II</v>
      </c>
      <c r="C1698" t="s">
        <v>1755</v>
      </c>
      <c r="D1698" t="s">
        <v>1755</v>
      </c>
      <c r="E1698">
        <v>30164483</v>
      </c>
      <c r="F1698" t="s">
        <v>29</v>
      </c>
      <c r="G1698">
        <v>0</v>
      </c>
      <c r="H1698">
        <v>0</v>
      </c>
      <c r="I1698">
        <v>0</v>
      </c>
      <c r="J1698">
        <f t="shared" si="365"/>
        <v>0</v>
      </c>
      <c r="K1698" t="str">
        <f t="shared" si="366"/>
        <v>Modelamiento</v>
      </c>
      <c r="L1698">
        <f t="shared" si="367"/>
        <v>0</v>
      </c>
      <c r="M1698">
        <v>59</v>
      </c>
      <c r="N1698" t="str">
        <f t="shared" si="368"/>
        <v>&lt;=60</v>
      </c>
      <c r="O1698" t="s">
        <v>72</v>
      </c>
      <c r="P1698" t="s">
        <v>35</v>
      </c>
      <c r="Q1698">
        <v>40231</v>
      </c>
      <c r="R1698">
        <v>1500</v>
      </c>
      <c r="S1698" t="str">
        <f t="shared" si="369"/>
        <v>&lt;=1500</v>
      </c>
      <c r="T1698">
        <v>1367.94</v>
      </c>
      <c r="U1698" t="str">
        <f t="shared" si="370"/>
        <v>&lt;=1400</v>
      </c>
      <c r="V1698" t="s">
        <v>612</v>
      </c>
      <c r="W1698">
        <v>39741</v>
      </c>
      <c r="X1698" s="12">
        <f t="shared" si="371"/>
        <v>3.7744394957348833E-2</v>
      </c>
      <c r="Y1698" t="str">
        <f t="shared" si="372"/>
        <v>&lt;=0.04</v>
      </c>
      <c r="Z1698" t="s">
        <v>32</v>
      </c>
      <c r="AA1698">
        <v>9</v>
      </c>
      <c r="AB1698" t="s">
        <v>32</v>
      </c>
      <c r="AC1698" t="str">
        <f t="shared" si="373"/>
        <v/>
      </c>
      <c r="AD1698" t="s">
        <v>32</v>
      </c>
      <c r="AE1698" t="str">
        <f t="shared" si="374"/>
        <v/>
      </c>
      <c r="AF1698" t="s">
        <v>32</v>
      </c>
      <c r="AG1698" t="str">
        <f t="shared" si="375"/>
        <v/>
      </c>
      <c r="AH1698" t="s">
        <v>32</v>
      </c>
      <c r="AI1698" t="str">
        <f t="shared" si="376"/>
        <v/>
      </c>
      <c r="AJ1698" t="s">
        <v>32</v>
      </c>
      <c r="AK1698" t="str">
        <f t="shared" si="377"/>
        <v/>
      </c>
      <c r="AL1698">
        <v>0</v>
      </c>
      <c r="AM1698">
        <v>0</v>
      </c>
      <c r="AN1698">
        <v>0</v>
      </c>
      <c r="AO1698" t="s">
        <v>32</v>
      </c>
      <c r="AP1698" t="s">
        <v>32</v>
      </c>
    </row>
    <row r="1699" spans="1:42" x14ac:dyDescent="0.25">
      <c r="A1699">
        <v>201610</v>
      </c>
      <c r="B1699" t="str">
        <f t="shared" si="364"/>
        <v>2016-II</v>
      </c>
      <c r="C1699" t="s">
        <v>1756</v>
      </c>
      <c r="D1699" t="s">
        <v>1756</v>
      </c>
      <c r="E1699">
        <v>30169460</v>
      </c>
      <c r="F1699" t="s">
        <v>29</v>
      </c>
      <c r="G1699">
        <v>1</v>
      </c>
      <c r="H1699">
        <v>0</v>
      </c>
      <c r="I1699">
        <v>0</v>
      </c>
      <c r="J1699">
        <f t="shared" si="365"/>
        <v>0</v>
      </c>
      <c r="K1699" t="str">
        <f t="shared" si="366"/>
        <v>Modelamiento</v>
      </c>
      <c r="L1699">
        <f t="shared" si="367"/>
        <v>0</v>
      </c>
      <c r="M1699">
        <v>21</v>
      </c>
      <c r="N1699" t="str">
        <f t="shared" si="368"/>
        <v>&lt;=25</v>
      </c>
      <c r="O1699" t="s">
        <v>56</v>
      </c>
      <c r="P1699" t="s">
        <v>39</v>
      </c>
      <c r="Q1699">
        <v>40081</v>
      </c>
      <c r="R1699">
        <v>1650</v>
      </c>
      <c r="S1699" t="str">
        <f t="shared" si="369"/>
        <v>&lt;=2000</v>
      </c>
      <c r="T1699">
        <v>1363.68</v>
      </c>
      <c r="U1699" t="str">
        <f t="shared" si="370"/>
        <v>&lt;=1400</v>
      </c>
      <c r="V1699" t="s">
        <v>612</v>
      </c>
      <c r="W1699">
        <v>39741</v>
      </c>
      <c r="X1699" s="12">
        <f t="shared" si="371"/>
        <v>4.1518834453083714E-2</v>
      </c>
      <c r="Y1699" t="str">
        <f t="shared" si="372"/>
        <v>&lt;=0.05</v>
      </c>
      <c r="Z1699" t="s">
        <v>32</v>
      </c>
      <c r="AA1699">
        <v>4</v>
      </c>
      <c r="AB1699">
        <v>1488.02</v>
      </c>
      <c r="AC1699" t="str">
        <f t="shared" si="373"/>
        <v>&lt;=2000</v>
      </c>
      <c r="AD1699">
        <v>800</v>
      </c>
      <c r="AE1699" t="str">
        <f t="shared" si="374"/>
        <v>&gt;120</v>
      </c>
      <c r="AF1699">
        <v>1369.89</v>
      </c>
      <c r="AG1699" t="str">
        <f t="shared" si="375"/>
        <v>&lt;=2000</v>
      </c>
      <c r="AH1699" t="s">
        <v>32</v>
      </c>
      <c r="AI1699" t="str">
        <f t="shared" si="376"/>
        <v/>
      </c>
      <c r="AJ1699" t="s">
        <v>32</v>
      </c>
      <c r="AK1699" t="str">
        <f t="shared" si="377"/>
        <v/>
      </c>
      <c r="AL1699">
        <v>12</v>
      </c>
      <c r="AM1699">
        <v>0</v>
      </c>
      <c r="AN1699">
        <v>11</v>
      </c>
      <c r="AO1699" t="s">
        <v>32</v>
      </c>
      <c r="AP1699">
        <v>1</v>
      </c>
    </row>
    <row r="1700" spans="1:42" x14ac:dyDescent="0.25">
      <c r="A1700">
        <v>201610</v>
      </c>
      <c r="B1700" t="str">
        <f t="shared" si="364"/>
        <v>2016-II</v>
      </c>
      <c r="C1700" t="s">
        <v>1757</v>
      </c>
      <c r="D1700" t="s">
        <v>1757</v>
      </c>
      <c r="E1700">
        <v>30162447</v>
      </c>
      <c r="F1700" t="s">
        <v>29</v>
      </c>
      <c r="G1700">
        <v>0</v>
      </c>
      <c r="H1700">
        <v>0</v>
      </c>
      <c r="I1700">
        <v>0</v>
      </c>
      <c r="J1700">
        <f t="shared" si="365"/>
        <v>0</v>
      </c>
      <c r="K1700" t="str">
        <f t="shared" si="366"/>
        <v>Modelamiento</v>
      </c>
      <c r="L1700">
        <f t="shared" si="367"/>
        <v>0</v>
      </c>
      <c r="M1700">
        <v>25</v>
      </c>
      <c r="N1700" t="str">
        <f t="shared" si="368"/>
        <v>&lt;=25</v>
      </c>
      <c r="O1700" t="s">
        <v>72</v>
      </c>
      <c r="P1700" t="s">
        <v>31</v>
      </c>
      <c r="Q1700">
        <v>39742</v>
      </c>
      <c r="R1700">
        <v>1100</v>
      </c>
      <c r="S1700" t="str">
        <f t="shared" si="369"/>
        <v>&lt;=1500</v>
      </c>
      <c r="T1700">
        <v>1219.43</v>
      </c>
      <c r="U1700" t="str">
        <f t="shared" si="370"/>
        <v>&lt;=1300</v>
      </c>
      <c r="V1700" t="s">
        <v>585</v>
      </c>
      <c r="W1700">
        <v>38852</v>
      </c>
      <c r="X1700" s="12">
        <f t="shared" si="371"/>
        <v>2.8312570781426953E-2</v>
      </c>
      <c r="Y1700" t="str">
        <f t="shared" si="372"/>
        <v>&lt;=0.03</v>
      </c>
      <c r="Z1700" t="s">
        <v>32</v>
      </c>
      <c r="AA1700">
        <v>4</v>
      </c>
      <c r="AB1700">
        <v>1356.4</v>
      </c>
      <c r="AC1700" t="str">
        <f t="shared" si="373"/>
        <v>&lt;=2000</v>
      </c>
      <c r="AD1700">
        <v>495</v>
      </c>
      <c r="AE1700" t="str">
        <f t="shared" si="374"/>
        <v>&gt;120</v>
      </c>
      <c r="AF1700">
        <v>1356.4</v>
      </c>
      <c r="AG1700" t="str">
        <f t="shared" si="375"/>
        <v>&lt;=2000</v>
      </c>
      <c r="AH1700" t="s">
        <v>32</v>
      </c>
      <c r="AI1700" t="str">
        <f t="shared" si="376"/>
        <v/>
      </c>
      <c r="AJ1700" t="s">
        <v>32</v>
      </c>
      <c r="AK1700" t="str">
        <f t="shared" si="377"/>
        <v/>
      </c>
      <c r="AL1700">
        <v>12</v>
      </c>
      <c r="AM1700">
        <v>0</v>
      </c>
      <c r="AN1700">
        <v>12</v>
      </c>
      <c r="AO1700" t="s">
        <v>32</v>
      </c>
      <c r="AP1700">
        <v>1</v>
      </c>
    </row>
    <row r="1701" spans="1:42" x14ac:dyDescent="0.25">
      <c r="A1701">
        <v>201611</v>
      </c>
      <c r="B1701" t="str">
        <f t="shared" si="364"/>
        <v>2016-II</v>
      </c>
      <c r="C1701" t="s">
        <v>1758</v>
      </c>
      <c r="D1701" t="s">
        <v>1758</v>
      </c>
      <c r="E1701">
        <v>30173108</v>
      </c>
      <c r="F1701" t="s">
        <v>29</v>
      </c>
      <c r="G1701">
        <v>1</v>
      </c>
      <c r="H1701">
        <v>0</v>
      </c>
      <c r="I1701">
        <v>0</v>
      </c>
      <c r="J1701">
        <f t="shared" si="365"/>
        <v>0</v>
      </c>
      <c r="K1701" t="str">
        <f t="shared" si="366"/>
        <v>Modelamiento</v>
      </c>
      <c r="L1701">
        <f t="shared" si="367"/>
        <v>0</v>
      </c>
      <c r="M1701">
        <v>43</v>
      </c>
      <c r="N1701" t="str">
        <f t="shared" si="368"/>
        <v>&lt;=45</v>
      </c>
      <c r="O1701" t="s">
        <v>72</v>
      </c>
      <c r="P1701" t="s">
        <v>39</v>
      </c>
      <c r="Q1701">
        <v>45758</v>
      </c>
      <c r="R1701">
        <v>1650</v>
      </c>
      <c r="S1701" t="str">
        <f t="shared" si="369"/>
        <v>&lt;=2000</v>
      </c>
      <c r="T1701">
        <v>1549.13</v>
      </c>
      <c r="U1701" t="str">
        <f t="shared" si="370"/>
        <v>&gt;1500</v>
      </c>
      <c r="V1701" t="s">
        <v>612</v>
      </c>
      <c r="W1701">
        <v>45418</v>
      </c>
      <c r="X1701" s="12">
        <f t="shared" si="371"/>
        <v>3.6329208683781762E-2</v>
      </c>
      <c r="Y1701" t="str">
        <f t="shared" si="372"/>
        <v>&lt;=0.04</v>
      </c>
      <c r="Z1701" t="s">
        <v>32</v>
      </c>
      <c r="AA1701">
        <v>0</v>
      </c>
      <c r="AB1701">
        <v>51490.66</v>
      </c>
      <c r="AC1701" t="str">
        <f t="shared" si="373"/>
        <v>&gt;5000</v>
      </c>
      <c r="AD1701">
        <v>33</v>
      </c>
      <c r="AE1701" t="str">
        <f t="shared" si="374"/>
        <v>&lt;=60</v>
      </c>
      <c r="AF1701">
        <v>0</v>
      </c>
      <c r="AG1701" t="str">
        <f t="shared" si="375"/>
        <v>&lt;=500</v>
      </c>
      <c r="AH1701" t="s">
        <v>32</v>
      </c>
      <c r="AI1701" t="str">
        <f t="shared" si="376"/>
        <v/>
      </c>
      <c r="AJ1701" t="s">
        <v>32</v>
      </c>
      <c r="AK1701" t="str">
        <f t="shared" si="377"/>
        <v/>
      </c>
      <c r="AL1701">
        <v>12</v>
      </c>
      <c r="AM1701">
        <v>11</v>
      </c>
      <c r="AN1701">
        <v>0</v>
      </c>
      <c r="AO1701">
        <v>1</v>
      </c>
      <c r="AP1701" t="s">
        <v>32</v>
      </c>
    </row>
    <row r="1702" spans="1:42" x14ac:dyDescent="0.25">
      <c r="A1702">
        <v>201611</v>
      </c>
      <c r="B1702" t="str">
        <f t="shared" si="364"/>
        <v>2016-II</v>
      </c>
      <c r="C1702" t="s">
        <v>1759</v>
      </c>
      <c r="D1702" t="s">
        <v>1759</v>
      </c>
      <c r="E1702">
        <v>30172984</v>
      </c>
      <c r="F1702" t="s">
        <v>29</v>
      </c>
      <c r="G1702">
        <v>1</v>
      </c>
      <c r="H1702">
        <v>0</v>
      </c>
      <c r="I1702">
        <v>0</v>
      </c>
      <c r="J1702">
        <f t="shared" si="365"/>
        <v>0</v>
      </c>
      <c r="K1702" t="str">
        <f t="shared" si="366"/>
        <v>Modelamiento</v>
      </c>
      <c r="L1702">
        <f t="shared" si="367"/>
        <v>0</v>
      </c>
      <c r="M1702">
        <v>35</v>
      </c>
      <c r="N1702" t="str">
        <f t="shared" si="368"/>
        <v>&lt;=35</v>
      </c>
      <c r="O1702" t="s">
        <v>56</v>
      </c>
      <c r="P1702" t="s">
        <v>39</v>
      </c>
      <c r="Q1702">
        <v>34785</v>
      </c>
      <c r="R1702">
        <v>1200</v>
      </c>
      <c r="S1702" t="str">
        <f t="shared" si="369"/>
        <v>&lt;=1500</v>
      </c>
      <c r="T1702">
        <v>1067.56</v>
      </c>
      <c r="U1702" t="str">
        <f t="shared" si="370"/>
        <v>&lt;=1100</v>
      </c>
      <c r="V1702" t="s">
        <v>585</v>
      </c>
      <c r="W1702">
        <v>33995</v>
      </c>
      <c r="X1702" s="12">
        <f t="shared" si="371"/>
        <v>3.5299308721870863E-2</v>
      </c>
      <c r="Y1702" t="str">
        <f t="shared" si="372"/>
        <v>&lt;=0.04</v>
      </c>
      <c r="Z1702" t="s">
        <v>32</v>
      </c>
      <c r="AA1702">
        <v>4</v>
      </c>
      <c r="AB1702">
        <v>3651.46</v>
      </c>
      <c r="AC1702" t="str">
        <f t="shared" si="373"/>
        <v>&lt;=4000</v>
      </c>
      <c r="AD1702">
        <v>1381</v>
      </c>
      <c r="AE1702" t="str">
        <f t="shared" si="374"/>
        <v>&gt;120</v>
      </c>
      <c r="AF1702">
        <v>3651.46</v>
      </c>
      <c r="AG1702" t="str">
        <f t="shared" si="375"/>
        <v>&lt;=4000</v>
      </c>
      <c r="AH1702">
        <v>700</v>
      </c>
      <c r="AI1702" t="str">
        <f t="shared" si="376"/>
        <v>&lt;=1000</v>
      </c>
      <c r="AJ1702">
        <v>0</v>
      </c>
      <c r="AK1702" t="str">
        <f t="shared" si="377"/>
        <v>=0</v>
      </c>
      <c r="AL1702">
        <v>12</v>
      </c>
      <c r="AM1702">
        <v>0</v>
      </c>
      <c r="AN1702">
        <v>12</v>
      </c>
      <c r="AO1702" t="s">
        <v>32</v>
      </c>
      <c r="AP1702">
        <v>1</v>
      </c>
    </row>
    <row r="1703" spans="1:42" x14ac:dyDescent="0.25">
      <c r="A1703">
        <v>201611</v>
      </c>
      <c r="B1703" t="str">
        <f t="shared" si="364"/>
        <v>2016-II</v>
      </c>
      <c r="C1703" t="s">
        <v>1760</v>
      </c>
      <c r="D1703" t="s">
        <v>1760</v>
      </c>
      <c r="E1703">
        <v>30165356</v>
      </c>
      <c r="F1703" t="s">
        <v>29</v>
      </c>
      <c r="G1703">
        <v>1</v>
      </c>
      <c r="H1703">
        <v>0</v>
      </c>
      <c r="I1703">
        <v>0</v>
      </c>
      <c r="J1703">
        <f t="shared" si="365"/>
        <v>0</v>
      </c>
      <c r="K1703" t="str">
        <f t="shared" si="366"/>
        <v>Modelamiento</v>
      </c>
      <c r="L1703">
        <f t="shared" si="367"/>
        <v>0</v>
      </c>
      <c r="M1703">
        <v>27</v>
      </c>
      <c r="N1703" t="str">
        <f t="shared" si="368"/>
        <v>&lt;=30</v>
      </c>
      <c r="O1703" t="s">
        <v>56</v>
      </c>
      <c r="P1703" t="s">
        <v>31</v>
      </c>
      <c r="Q1703">
        <v>49874</v>
      </c>
      <c r="R1703">
        <v>2200</v>
      </c>
      <c r="S1703" t="str">
        <f t="shared" si="369"/>
        <v>&lt;=2500</v>
      </c>
      <c r="T1703">
        <v>1694.77</v>
      </c>
      <c r="U1703" t="str">
        <f t="shared" si="370"/>
        <v>&gt;1500</v>
      </c>
      <c r="V1703" t="s">
        <v>587</v>
      </c>
      <c r="W1703">
        <v>50084</v>
      </c>
      <c r="X1703" s="12">
        <f t="shared" si="371"/>
        <v>4.3926203977318105E-2</v>
      </c>
      <c r="Y1703" t="str">
        <f t="shared" si="372"/>
        <v>&lt;=0.05</v>
      </c>
      <c r="Z1703" t="s">
        <v>32</v>
      </c>
      <c r="AA1703">
        <v>4</v>
      </c>
      <c r="AB1703">
        <v>3834.31</v>
      </c>
      <c r="AC1703" t="str">
        <f t="shared" si="373"/>
        <v>&lt;=4000</v>
      </c>
      <c r="AD1703">
        <v>1179</v>
      </c>
      <c r="AE1703" t="str">
        <f t="shared" si="374"/>
        <v>&gt;120</v>
      </c>
      <c r="AF1703">
        <v>3834.31</v>
      </c>
      <c r="AG1703" t="str">
        <f t="shared" si="375"/>
        <v>&lt;=4000</v>
      </c>
      <c r="AH1703" t="s">
        <v>32</v>
      </c>
      <c r="AI1703" t="str">
        <f t="shared" si="376"/>
        <v/>
      </c>
      <c r="AJ1703" t="s">
        <v>32</v>
      </c>
      <c r="AK1703" t="str">
        <f t="shared" si="377"/>
        <v/>
      </c>
      <c r="AL1703">
        <v>12</v>
      </c>
      <c r="AM1703">
        <v>0</v>
      </c>
      <c r="AN1703">
        <v>12</v>
      </c>
      <c r="AO1703" t="s">
        <v>32</v>
      </c>
      <c r="AP1703">
        <v>1</v>
      </c>
    </row>
    <row r="1704" spans="1:42" x14ac:dyDescent="0.25">
      <c r="A1704">
        <v>201611</v>
      </c>
      <c r="B1704" t="str">
        <f t="shared" si="364"/>
        <v>2016-II</v>
      </c>
      <c r="C1704" t="s">
        <v>1761</v>
      </c>
      <c r="D1704" t="s">
        <v>1761</v>
      </c>
      <c r="E1704">
        <v>30161509</v>
      </c>
      <c r="F1704" t="s">
        <v>29</v>
      </c>
      <c r="G1704">
        <v>1</v>
      </c>
      <c r="H1704">
        <v>0</v>
      </c>
      <c r="I1704">
        <v>0</v>
      </c>
      <c r="J1704">
        <f t="shared" si="365"/>
        <v>0</v>
      </c>
      <c r="K1704" t="str">
        <f t="shared" si="366"/>
        <v>Modelamiento</v>
      </c>
      <c r="L1704">
        <f t="shared" si="367"/>
        <v>0</v>
      </c>
      <c r="M1704">
        <v>31</v>
      </c>
      <c r="N1704" t="str">
        <f t="shared" si="368"/>
        <v>&lt;=35</v>
      </c>
      <c r="O1704" t="s">
        <v>56</v>
      </c>
      <c r="P1704" t="s">
        <v>31</v>
      </c>
      <c r="Q1704">
        <v>49962</v>
      </c>
      <c r="R1704">
        <v>2400</v>
      </c>
      <c r="S1704" t="str">
        <f t="shared" si="369"/>
        <v>&lt;=2500</v>
      </c>
      <c r="T1704">
        <v>1699.86</v>
      </c>
      <c r="U1704" t="str">
        <f t="shared" si="370"/>
        <v>&gt;1500</v>
      </c>
      <c r="V1704" t="s">
        <v>587</v>
      </c>
      <c r="W1704">
        <v>50372</v>
      </c>
      <c r="X1704" s="12">
        <f t="shared" si="371"/>
        <v>4.7645517350909238E-2</v>
      </c>
      <c r="Y1704" t="str">
        <f t="shared" si="372"/>
        <v>&lt;=0.05</v>
      </c>
      <c r="Z1704" t="s">
        <v>32</v>
      </c>
      <c r="AA1704">
        <v>9</v>
      </c>
      <c r="AB1704" t="s">
        <v>32</v>
      </c>
      <c r="AC1704" t="str">
        <f t="shared" si="373"/>
        <v/>
      </c>
      <c r="AD1704" t="s">
        <v>32</v>
      </c>
      <c r="AE1704" t="str">
        <f t="shared" si="374"/>
        <v/>
      </c>
      <c r="AF1704" t="s">
        <v>32</v>
      </c>
      <c r="AG1704" t="str">
        <f t="shared" si="375"/>
        <v/>
      </c>
      <c r="AH1704" t="s">
        <v>32</v>
      </c>
      <c r="AI1704" t="str">
        <f t="shared" si="376"/>
        <v/>
      </c>
      <c r="AJ1704" t="s">
        <v>32</v>
      </c>
      <c r="AK1704" t="str">
        <f t="shared" si="377"/>
        <v/>
      </c>
      <c r="AL1704">
        <v>0</v>
      </c>
      <c r="AM1704">
        <v>0</v>
      </c>
      <c r="AN1704">
        <v>0</v>
      </c>
      <c r="AO1704" t="s">
        <v>32</v>
      </c>
      <c r="AP1704" t="s">
        <v>32</v>
      </c>
    </row>
    <row r="1705" spans="1:42" x14ac:dyDescent="0.25">
      <c r="A1705">
        <v>201611</v>
      </c>
      <c r="B1705" t="str">
        <f t="shared" si="364"/>
        <v>2016-II</v>
      </c>
      <c r="C1705" t="s">
        <v>1762</v>
      </c>
      <c r="D1705" t="s">
        <v>1762</v>
      </c>
      <c r="E1705">
        <v>30167291</v>
      </c>
      <c r="F1705" t="s">
        <v>29</v>
      </c>
      <c r="G1705">
        <v>0</v>
      </c>
      <c r="H1705">
        <v>0</v>
      </c>
      <c r="I1705">
        <v>0</v>
      </c>
      <c r="J1705">
        <f t="shared" si="365"/>
        <v>0</v>
      </c>
      <c r="K1705" t="str">
        <f t="shared" si="366"/>
        <v>Modelamiento</v>
      </c>
      <c r="L1705">
        <f t="shared" si="367"/>
        <v>0</v>
      </c>
      <c r="M1705">
        <v>24</v>
      </c>
      <c r="N1705" t="str">
        <f t="shared" si="368"/>
        <v>&lt;=25</v>
      </c>
      <c r="O1705" t="s">
        <v>56</v>
      </c>
      <c r="P1705" t="s">
        <v>39</v>
      </c>
      <c r="Q1705">
        <v>49272</v>
      </c>
      <c r="R1705">
        <v>1650</v>
      </c>
      <c r="S1705" t="str">
        <f t="shared" si="369"/>
        <v>&lt;=2000</v>
      </c>
      <c r="T1705">
        <v>1676.39</v>
      </c>
      <c r="U1705" t="str">
        <f t="shared" si="370"/>
        <v>&gt;1500</v>
      </c>
      <c r="V1705" t="s">
        <v>597</v>
      </c>
      <c r="W1705">
        <v>48932</v>
      </c>
      <c r="X1705" s="12">
        <f t="shared" si="371"/>
        <v>3.3720264857353063E-2</v>
      </c>
      <c r="Y1705" t="str">
        <f t="shared" si="372"/>
        <v>&lt;=0.04</v>
      </c>
      <c r="Z1705" t="s">
        <v>32</v>
      </c>
      <c r="AA1705">
        <v>4</v>
      </c>
      <c r="AB1705">
        <v>1833.61</v>
      </c>
      <c r="AC1705" t="str">
        <f t="shared" si="373"/>
        <v>&lt;=2000</v>
      </c>
      <c r="AD1705">
        <v>1030</v>
      </c>
      <c r="AE1705" t="str">
        <f t="shared" si="374"/>
        <v>&gt;120</v>
      </c>
      <c r="AF1705">
        <v>1833.61</v>
      </c>
      <c r="AG1705" t="str">
        <f t="shared" si="375"/>
        <v>&lt;=2000</v>
      </c>
      <c r="AH1705" t="s">
        <v>32</v>
      </c>
      <c r="AI1705" t="str">
        <f t="shared" si="376"/>
        <v/>
      </c>
      <c r="AJ1705" t="s">
        <v>32</v>
      </c>
      <c r="AK1705" t="str">
        <f t="shared" si="377"/>
        <v/>
      </c>
      <c r="AL1705">
        <v>12</v>
      </c>
      <c r="AM1705">
        <v>0</v>
      </c>
      <c r="AN1705">
        <v>12</v>
      </c>
      <c r="AO1705" t="s">
        <v>32</v>
      </c>
      <c r="AP1705">
        <v>1</v>
      </c>
    </row>
    <row r="1706" spans="1:42" x14ac:dyDescent="0.25">
      <c r="A1706">
        <v>201611</v>
      </c>
      <c r="B1706" t="str">
        <f t="shared" si="364"/>
        <v>2016-II</v>
      </c>
      <c r="C1706" t="s">
        <v>1763</v>
      </c>
      <c r="D1706" t="s">
        <v>1763</v>
      </c>
      <c r="E1706">
        <v>30168059</v>
      </c>
      <c r="F1706" t="s">
        <v>29</v>
      </c>
      <c r="G1706">
        <v>1</v>
      </c>
      <c r="H1706">
        <v>0</v>
      </c>
      <c r="I1706">
        <v>0</v>
      </c>
      <c r="J1706">
        <f t="shared" si="365"/>
        <v>0</v>
      </c>
      <c r="K1706" t="str">
        <f t="shared" si="366"/>
        <v>Modelamiento</v>
      </c>
      <c r="L1706">
        <f t="shared" si="367"/>
        <v>0</v>
      </c>
      <c r="M1706">
        <v>33</v>
      </c>
      <c r="N1706" t="str">
        <f t="shared" si="368"/>
        <v>&lt;=35</v>
      </c>
      <c r="O1706" t="s">
        <v>56</v>
      </c>
      <c r="P1706" t="s">
        <v>39</v>
      </c>
      <c r="Q1706">
        <v>25773</v>
      </c>
      <c r="R1706">
        <v>499</v>
      </c>
      <c r="S1706" t="str">
        <f t="shared" si="369"/>
        <v>&lt;=500</v>
      </c>
      <c r="T1706">
        <v>975.03</v>
      </c>
      <c r="U1706" t="str">
        <f t="shared" si="370"/>
        <v>&lt;=1000</v>
      </c>
      <c r="V1706" t="s">
        <v>585</v>
      </c>
      <c r="W1706">
        <v>24282</v>
      </c>
      <c r="X1706" s="12">
        <f t="shared" si="371"/>
        <v>2.0550201795568733E-2</v>
      </c>
      <c r="Y1706" t="str">
        <f t="shared" si="372"/>
        <v>&lt;=0.03</v>
      </c>
      <c r="Z1706" t="s">
        <v>32</v>
      </c>
      <c r="AA1706">
        <v>4</v>
      </c>
      <c r="AB1706">
        <v>289.58</v>
      </c>
      <c r="AC1706" t="str">
        <f t="shared" si="373"/>
        <v>&lt;=500</v>
      </c>
      <c r="AD1706">
        <v>1302</v>
      </c>
      <c r="AE1706" t="str">
        <f t="shared" si="374"/>
        <v>&gt;120</v>
      </c>
      <c r="AF1706">
        <v>289.58</v>
      </c>
      <c r="AG1706" t="str">
        <f t="shared" si="375"/>
        <v>&lt;=500</v>
      </c>
      <c r="AH1706" t="s">
        <v>32</v>
      </c>
      <c r="AI1706" t="str">
        <f t="shared" si="376"/>
        <v/>
      </c>
      <c r="AJ1706" t="s">
        <v>32</v>
      </c>
      <c r="AK1706" t="str">
        <f t="shared" si="377"/>
        <v/>
      </c>
      <c r="AL1706">
        <v>12</v>
      </c>
      <c r="AM1706">
        <v>0</v>
      </c>
      <c r="AN1706">
        <v>12</v>
      </c>
      <c r="AO1706" t="s">
        <v>32</v>
      </c>
      <c r="AP1706">
        <v>1</v>
      </c>
    </row>
    <row r="1707" spans="1:42" x14ac:dyDescent="0.25">
      <c r="A1707">
        <v>201611</v>
      </c>
      <c r="B1707" t="str">
        <f t="shared" si="364"/>
        <v>2016-II</v>
      </c>
      <c r="C1707" t="s">
        <v>1764</v>
      </c>
      <c r="D1707" t="s">
        <v>1764</v>
      </c>
      <c r="E1707">
        <v>30157669</v>
      </c>
      <c r="F1707" t="s">
        <v>29</v>
      </c>
      <c r="G1707">
        <v>0</v>
      </c>
      <c r="H1707">
        <v>0</v>
      </c>
      <c r="I1707">
        <v>0</v>
      </c>
      <c r="J1707">
        <f t="shared" si="365"/>
        <v>0</v>
      </c>
      <c r="K1707" t="str">
        <f t="shared" si="366"/>
        <v>Modelamiento</v>
      </c>
      <c r="L1707">
        <f t="shared" si="367"/>
        <v>0</v>
      </c>
      <c r="M1707">
        <v>44</v>
      </c>
      <c r="N1707" t="str">
        <f t="shared" si="368"/>
        <v>&lt;=45</v>
      </c>
      <c r="O1707" t="s">
        <v>56</v>
      </c>
      <c r="P1707" t="s">
        <v>35</v>
      </c>
      <c r="Q1707">
        <v>39843</v>
      </c>
      <c r="R1707">
        <v>999</v>
      </c>
      <c r="S1707" t="str">
        <f t="shared" si="369"/>
        <v>&lt;=1000</v>
      </c>
      <c r="T1707">
        <v>1222.53</v>
      </c>
      <c r="U1707" t="str">
        <f t="shared" si="370"/>
        <v>&lt;=1300</v>
      </c>
      <c r="V1707" t="s">
        <v>585</v>
      </c>
      <c r="W1707">
        <v>38852</v>
      </c>
      <c r="X1707" s="12">
        <f t="shared" si="371"/>
        <v>2.5712962009677751E-2</v>
      </c>
      <c r="Y1707" t="str">
        <f t="shared" si="372"/>
        <v>&lt;=0.03</v>
      </c>
      <c r="Z1707" t="s">
        <v>32</v>
      </c>
      <c r="AA1707">
        <v>0</v>
      </c>
      <c r="AB1707">
        <v>3412.47</v>
      </c>
      <c r="AC1707" t="str">
        <f t="shared" si="373"/>
        <v>&lt;=4000</v>
      </c>
      <c r="AD1707">
        <v>0</v>
      </c>
      <c r="AE1707" t="str">
        <f t="shared" si="374"/>
        <v>=0</v>
      </c>
      <c r="AF1707">
        <v>0</v>
      </c>
      <c r="AG1707" t="str">
        <f t="shared" si="375"/>
        <v>&lt;=500</v>
      </c>
      <c r="AH1707">
        <v>8601</v>
      </c>
      <c r="AI1707" t="str">
        <f t="shared" si="376"/>
        <v>&gt;5000</v>
      </c>
      <c r="AJ1707">
        <v>0.39679999999999999</v>
      </c>
      <c r="AK1707" t="str">
        <f t="shared" si="377"/>
        <v>&lt;=0.4</v>
      </c>
      <c r="AL1707">
        <v>12</v>
      </c>
      <c r="AM1707">
        <v>12</v>
      </c>
      <c r="AN1707">
        <v>0</v>
      </c>
      <c r="AO1707">
        <v>1</v>
      </c>
      <c r="AP1707" t="s">
        <v>32</v>
      </c>
    </row>
    <row r="1708" spans="1:42" x14ac:dyDescent="0.25">
      <c r="A1708">
        <v>201611</v>
      </c>
      <c r="B1708" t="str">
        <f t="shared" si="364"/>
        <v>2016-II</v>
      </c>
      <c r="C1708" t="s">
        <v>1765</v>
      </c>
      <c r="D1708" t="s">
        <v>1765</v>
      </c>
      <c r="E1708">
        <v>30162991</v>
      </c>
      <c r="F1708" t="s">
        <v>29</v>
      </c>
      <c r="G1708">
        <v>0</v>
      </c>
      <c r="H1708">
        <v>0</v>
      </c>
      <c r="I1708">
        <v>0</v>
      </c>
      <c r="J1708">
        <f t="shared" si="365"/>
        <v>0</v>
      </c>
      <c r="K1708" t="str">
        <f t="shared" si="366"/>
        <v>Modelamiento</v>
      </c>
      <c r="L1708">
        <f t="shared" si="367"/>
        <v>0</v>
      </c>
      <c r="M1708">
        <v>48</v>
      </c>
      <c r="N1708" t="str">
        <f t="shared" si="368"/>
        <v>&lt;=50</v>
      </c>
      <c r="O1708" t="s">
        <v>56</v>
      </c>
      <c r="P1708" t="s">
        <v>31</v>
      </c>
      <c r="Q1708">
        <v>34985</v>
      </c>
      <c r="R1708">
        <v>1000</v>
      </c>
      <c r="S1708" t="str">
        <f t="shared" si="369"/>
        <v>&lt;=1000</v>
      </c>
      <c r="T1708">
        <v>1074.52</v>
      </c>
      <c r="U1708" t="str">
        <f t="shared" si="370"/>
        <v>&lt;=1100</v>
      </c>
      <c r="V1708" t="s">
        <v>585</v>
      </c>
      <c r="W1708">
        <v>33995</v>
      </c>
      <c r="X1708" s="12">
        <f t="shared" si="371"/>
        <v>2.9416090601559051E-2</v>
      </c>
      <c r="Y1708" t="str">
        <f t="shared" si="372"/>
        <v>&lt;=0.03</v>
      </c>
      <c r="Z1708" t="s">
        <v>32</v>
      </c>
      <c r="AA1708">
        <v>9</v>
      </c>
      <c r="AB1708" t="s">
        <v>32</v>
      </c>
      <c r="AC1708" t="str">
        <f t="shared" si="373"/>
        <v/>
      </c>
      <c r="AD1708" t="s">
        <v>32</v>
      </c>
      <c r="AE1708" t="str">
        <f t="shared" si="374"/>
        <v/>
      </c>
      <c r="AF1708" t="s">
        <v>32</v>
      </c>
      <c r="AG1708" t="str">
        <f t="shared" si="375"/>
        <v/>
      </c>
      <c r="AH1708" t="s">
        <v>32</v>
      </c>
      <c r="AI1708" t="str">
        <f t="shared" si="376"/>
        <v/>
      </c>
      <c r="AJ1708" t="s">
        <v>32</v>
      </c>
      <c r="AK1708" t="str">
        <f t="shared" si="377"/>
        <v/>
      </c>
      <c r="AL1708">
        <v>0</v>
      </c>
      <c r="AM1708">
        <v>0</v>
      </c>
      <c r="AN1708">
        <v>0</v>
      </c>
      <c r="AO1708" t="s">
        <v>32</v>
      </c>
      <c r="AP1708" t="s">
        <v>32</v>
      </c>
    </row>
    <row r="1709" spans="1:42" x14ac:dyDescent="0.25">
      <c r="A1709">
        <v>201611</v>
      </c>
      <c r="B1709" t="str">
        <f t="shared" si="364"/>
        <v>2016-II</v>
      </c>
      <c r="C1709" t="s">
        <v>1766</v>
      </c>
      <c r="D1709" t="s">
        <v>1766</v>
      </c>
      <c r="E1709">
        <v>30161975</v>
      </c>
      <c r="F1709" t="s">
        <v>29</v>
      </c>
      <c r="G1709">
        <v>1</v>
      </c>
      <c r="H1709">
        <v>0</v>
      </c>
      <c r="I1709">
        <v>0</v>
      </c>
      <c r="J1709">
        <f t="shared" si="365"/>
        <v>0</v>
      </c>
      <c r="K1709" t="str">
        <f t="shared" si="366"/>
        <v>Modelamiento</v>
      </c>
      <c r="L1709">
        <f t="shared" si="367"/>
        <v>0</v>
      </c>
      <c r="M1709">
        <v>60</v>
      </c>
      <c r="N1709" t="str">
        <f t="shared" si="368"/>
        <v>&lt;=60</v>
      </c>
      <c r="O1709" t="s">
        <v>56</v>
      </c>
      <c r="P1709" t="s">
        <v>39</v>
      </c>
      <c r="Q1709">
        <v>44313</v>
      </c>
      <c r="R1709">
        <v>1500</v>
      </c>
      <c r="S1709" t="str">
        <f t="shared" si="369"/>
        <v>&lt;=1500</v>
      </c>
      <c r="T1709">
        <v>1498.35</v>
      </c>
      <c r="U1709" t="str">
        <f t="shared" si="370"/>
        <v>&lt;=1500</v>
      </c>
      <c r="V1709" t="s">
        <v>587</v>
      </c>
      <c r="W1709">
        <v>43823</v>
      </c>
      <c r="X1709" s="12">
        <f t="shared" si="371"/>
        <v>3.4228601419346007E-2</v>
      </c>
      <c r="Y1709" t="str">
        <f t="shared" si="372"/>
        <v>&lt;=0.04</v>
      </c>
      <c r="Z1709" t="s">
        <v>32</v>
      </c>
      <c r="AA1709">
        <v>9</v>
      </c>
      <c r="AB1709" t="s">
        <v>32</v>
      </c>
      <c r="AC1709" t="str">
        <f t="shared" si="373"/>
        <v/>
      </c>
      <c r="AD1709" t="s">
        <v>32</v>
      </c>
      <c r="AE1709" t="str">
        <f t="shared" si="374"/>
        <v/>
      </c>
      <c r="AF1709" t="s">
        <v>32</v>
      </c>
      <c r="AG1709" t="str">
        <f t="shared" si="375"/>
        <v/>
      </c>
      <c r="AH1709" t="s">
        <v>32</v>
      </c>
      <c r="AI1709" t="str">
        <f t="shared" si="376"/>
        <v/>
      </c>
      <c r="AJ1709" t="s">
        <v>32</v>
      </c>
      <c r="AK1709" t="str">
        <f t="shared" si="377"/>
        <v/>
      </c>
      <c r="AL1709">
        <v>0</v>
      </c>
      <c r="AM1709">
        <v>0</v>
      </c>
      <c r="AN1709">
        <v>0</v>
      </c>
      <c r="AO1709" t="s">
        <v>32</v>
      </c>
      <c r="AP1709" t="s">
        <v>32</v>
      </c>
    </row>
    <row r="1710" spans="1:42" x14ac:dyDescent="0.25">
      <c r="A1710">
        <v>201611</v>
      </c>
      <c r="B1710" t="str">
        <f t="shared" si="364"/>
        <v>2016-II</v>
      </c>
      <c r="C1710" t="s">
        <v>1767</v>
      </c>
      <c r="D1710" t="s">
        <v>1767</v>
      </c>
      <c r="E1710">
        <v>30165528</v>
      </c>
      <c r="F1710" t="s">
        <v>29</v>
      </c>
      <c r="G1710">
        <v>0</v>
      </c>
      <c r="H1710">
        <v>0</v>
      </c>
      <c r="I1710">
        <v>0</v>
      </c>
      <c r="J1710">
        <f t="shared" si="365"/>
        <v>0</v>
      </c>
      <c r="K1710" t="str">
        <f t="shared" si="366"/>
        <v>Modelamiento</v>
      </c>
      <c r="L1710">
        <f t="shared" si="367"/>
        <v>0</v>
      </c>
      <c r="M1710">
        <v>51</v>
      </c>
      <c r="N1710" t="str">
        <f t="shared" si="368"/>
        <v>&lt;=55</v>
      </c>
      <c r="O1710" t="s">
        <v>72</v>
      </c>
      <c r="P1710" t="s">
        <v>39</v>
      </c>
      <c r="Q1710">
        <v>43662</v>
      </c>
      <c r="R1710">
        <v>1500</v>
      </c>
      <c r="S1710" t="str">
        <f t="shared" si="369"/>
        <v>&lt;=1500</v>
      </c>
      <c r="T1710">
        <v>1485.52</v>
      </c>
      <c r="U1710" t="str">
        <f t="shared" si="370"/>
        <v>&lt;=1500</v>
      </c>
      <c r="V1710" t="s">
        <v>614</v>
      </c>
      <c r="W1710">
        <v>43172</v>
      </c>
      <c r="X1710" s="12">
        <f t="shared" si="371"/>
        <v>3.4744741962383023E-2</v>
      </c>
      <c r="Y1710" t="str">
        <f t="shared" si="372"/>
        <v>&lt;=0.04</v>
      </c>
      <c r="Z1710" t="s">
        <v>32</v>
      </c>
      <c r="AA1710">
        <v>0</v>
      </c>
      <c r="AB1710">
        <v>9264.67</v>
      </c>
      <c r="AC1710" t="str">
        <f t="shared" si="373"/>
        <v>&gt;5000</v>
      </c>
      <c r="AD1710">
        <v>9</v>
      </c>
      <c r="AE1710" t="str">
        <f t="shared" si="374"/>
        <v>&lt;=30</v>
      </c>
      <c r="AF1710">
        <v>0</v>
      </c>
      <c r="AG1710" t="str">
        <f t="shared" si="375"/>
        <v>&lt;=500</v>
      </c>
      <c r="AH1710">
        <v>4200</v>
      </c>
      <c r="AI1710" t="str">
        <f t="shared" si="376"/>
        <v>&lt;=5000</v>
      </c>
      <c r="AJ1710">
        <v>0.54420000000000002</v>
      </c>
      <c r="AK1710" t="str">
        <f t="shared" si="377"/>
        <v>&lt;=0.6</v>
      </c>
      <c r="AL1710">
        <v>12</v>
      </c>
      <c r="AM1710">
        <v>11</v>
      </c>
      <c r="AN1710">
        <v>0</v>
      </c>
      <c r="AO1710">
        <v>1</v>
      </c>
      <c r="AP1710" t="s">
        <v>32</v>
      </c>
    </row>
    <row r="1711" spans="1:42" x14ac:dyDescent="0.25">
      <c r="A1711">
        <v>201611</v>
      </c>
      <c r="B1711" t="str">
        <f t="shared" si="364"/>
        <v>2016-II</v>
      </c>
      <c r="C1711" t="s">
        <v>1768</v>
      </c>
      <c r="D1711" t="s">
        <v>1768</v>
      </c>
      <c r="E1711">
        <v>30157026</v>
      </c>
      <c r="F1711" t="s">
        <v>29</v>
      </c>
      <c r="G1711">
        <v>0</v>
      </c>
      <c r="H1711">
        <v>0</v>
      </c>
      <c r="I1711">
        <v>0</v>
      </c>
      <c r="J1711">
        <f t="shared" si="365"/>
        <v>0</v>
      </c>
      <c r="K1711" t="str">
        <f t="shared" si="366"/>
        <v>Modelamiento</v>
      </c>
      <c r="L1711">
        <f t="shared" si="367"/>
        <v>0</v>
      </c>
      <c r="M1711">
        <v>35</v>
      </c>
      <c r="N1711" t="str">
        <f t="shared" si="368"/>
        <v>&lt;=35</v>
      </c>
      <c r="O1711" t="s">
        <v>56</v>
      </c>
      <c r="P1711" t="s">
        <v>31</v>
      </c>
      <c r="Q1711">
        <v>30630</v>
      </c>
      <c r="R1711">
        <v>499</v>
      </c>
      <c r="S1711" t="str">
        <f t="shared" si="369"/>
        <v>&lt;=500</v>
      </c>
      <c r="T1711">
        <v>1015.95</v>
      </c>
      <c r="U1711" t="str">
        <f t="shared" si="370"/>
        <v>&lt;=1100</v>
      </c>
      <c r="V1711" t="s">
        <v>585</v>
      </c>
      <c r="W1711">
        <v>29139</v>
      </c>
      <c r="X1711" s="12">
        <f t="shared" si="371"/>
        <v>1.7124815539311576E-2</v>
      </c>
      <c r="Y1711" t="str">
        <f t="shared" si="372"/>
        <v>&lt;=0.02</v>
      </c>
      <c r="Z1711" t="s">
        <v>32</v>
      </c>
      <c r="AA1711">
        <v>4</v>
      </c>
      <c r="AB1711">
        <v>1403.53</v>
      </c>
      <c r="AC1711" t="str">
        <f t="shared" si="373"/>
        <v>&lt;=2000</v>
      </c>
      <c r="AD1711">
        <v>2293</v>
      </c>
      <c r="AE1711" t="str">
        <f t="shared" si="374"/>
        <v>&gt;120</v>
      </c>
      <c r="AF1711">
        <v>1403.53</v>
      </c>
      <c r="AG1711" t="str">
        <f t="shared" si="375"/>
        <v>&lt;=2000</v>
      </c>
      <c r="AH1711" t="s">
        <v>32</v>
      </c>
      <c r="AI1711" t="str">
        <f t="shared" si="376"/>
        <v/>
      </c>
      <c r="AJ1711" t="s">
        <v>32</v>
      </c>
      <c r="AK1711" t="str">
        <f t="shared" si="377"/>
        <v/>
      </c>
      <c r="AL1711">
        <v>12</v>
      </c>
      <c r="AM1711">
        <v>0</v>
      </c>
      <c r="AN1711">
        <v>12</v>
      </c>
      <c r="AO1711" t="s">
        <v>32</v>
      </c>
      <c r="AP1711">
        <v>1</v>
      </c>
    </row>
    <row r="1712" spans="1:42" x14ac:dyDescent="0.25">
      <c r="A1712">
        <v>201611</v>
      </c>
      <c r="B1712" t="str">
        <f t="shared" si="364"/>
        <v>2016-II</v>
      </c>
      <c r="C1712" t="s">
        <v>1769</v>
      </c>
      <c r="D1712" t="s">
        <v>1769</v>
      </c>
      <c r="E1712">
        <v>30165666</v>
      </c>
      <c r="F1712" t="s">
        <v>29</v>
      </c>
      <c r="G1712">
        <v>0</v>
      </c>
      <c r="H1712">
        <v>0</v>
      </c>
      <c r="I1712">
        <v>0</v>
      </c>
      <c r="J1712">
        <f t="shared" si="365"/>
        <v>0</v>
      </c>
      <c r="K1712" t="str">
        <f t="shared" si="366"/>
        <v>Modelamiento</v>
      </c>
      <c r="L1712">
        <f t="shared" si="367"/>
        <v>0</v>
      </c>
      <c r="M1712">
        <v>36</v>
      </c>
      <c r="N1712" t="str">
        <f t="shared" si="368"/>
        <v>&lt;=40</v>
      </c>
      <c r="O1712" t="s">
        <v>56</v>
      </c>
      <c r="P1712" t="s">
        <v>39</v>
      </c>
      <c r="Q1712">
        <v>49422</v>
      </c>
      <c r="R1712">
        <v>1500</v>
      </c>
      <c r="S1712" t="str">
        <f t="shared" si="369"/>
        <v>&lt;=1500</v>
      </c>
      <c r="T1712">
        <v>1681.49</v>
      </c>
      <c r="U1712" t="str">
        <f t="shared" si="370"/>
        <v>&gt;1500</v>
      </c>
      <c r="V1712" t="s">
        <v>597</v>
      </c>
      <c r="W1712">
        <v>48932</v>
      </c>
      <c r="X1712" s="12">
        <f t="shared" si="371"/>
        <v>3.0654786233957329E-2</v>
      </c>
      <c r="Y1712" t="str">
        <f t="shared" si="372"/>
        <v>&lt;=0.04</v>
      </c>
      <c r="Z1712" t="s">
        <v>32</v>
      </c>
      <c r="AA1712">
        <v>9</v>
      </c>
      <c r="AB1712" t="s">
        <v>32</v>
      </c>
      <c r="AC1712" t="str">
        <f t="shared" si="373"/>
        <v/>
      </c>
      <c r="AD1712" t="s">
        <v>32</v>
      </c>
      <c r="AE1712" t="str">
        <f t="shared" si="374"/>
        <v/>
      </c>
      <c r="AF1712" t="s">
        <v>32</v>
      </c>
      <c r="AG1712" t="str">
        <f t="shared" si="375"/>
        <v/>
      </c>
      <c r="AH1712" t="s">
        <v>32</v>
      </c>
      <c r="AI1712" t="str">
        <f t="shared" si="376"/>
        <v/>
      </c>
      <c r="AJ1712" t="s">
        <v>32</v>
      </c>
      <c r="AK1712" t="str">
        <f t="shared" si="377"/>
        <v/>
      </c>
      <c r="AL1712">
        <v>0</v>
      </c>
      <c r="AM1712">
        <v>0</v>
      </c>
      <c r="AN1712">
        <v>0</v>
      </c>
      <c r="AO1712" t="s">
        <v>32</v>
      </c>
      <c r="AP1712" t="s">
        <v>32</v>
      </c>
    </row>
    <row r="1713" spans="1:42" x14ac:dyDescent="0.25">
      <c r="A1713">
        <v>201611</v>
      </c>
      <c r="B1713" t="str">
        <f t="shared" si="364"/>
        <v>2016-II</v>
      </c>
      <c r="C1713" t="s">
        <v>1770</v>
      </c>
      <c r="D1713" t="s">
        <v>1770</v>
      </c>
      <c r="E1713">
        <v>30169870</v>
      </c>
      <c r="F1713" t="s">
        <v>29</v>
      </c>
      <c r="G1713">
        <v>1</v>
      </c>
      <c r="H1713">
        <v>0</v>
      </c>
      <c r="I1713">
        <v>0</v>
      </c>
      <c r="J1713">
        <f t="shared" si="365"/>
        <v>0</v>
      </c>
      <c r="K1713" t="str">
        <f t="shared" si="366"/>
        <v>Modelamiento</v>
      </c>
      <c r="L1713">
        <f t="shared" si="367"/>
        <v>0</v>
      </c>
      <c r="M1713">
        <v>33</v>
      </c>
      <c r="N1713" t="str">
        <f t="shared" si="368"/>
        <v>&lt;=35</v>
      </c>
      <c r="O1713" t="s">
        <v>56</v>
      </c>
      <c r="P1713" t="s">
        <v>39</v>
      </c>
      <c r="Q1713">
        <v>43512</v>
      </c>
      <c r="R1713">
        <v>1650</v>
      </c>
      <c r="S1713" t="str">
        <f t="shared" si="369"/>
        <v>&lt;=2000</v>
      </c>
      <c r="T1713">
        <v>1480.41</v>
      </c>
      <c r="U1713" t="str">
        <f t="shared" si="370"/>
        <v>&lt;=1500</v>
      </c>
      <c r="V1713" t="s">
        <v>614</v>
      </c>
      <c r="W1713">
        <v>43172</v>
      </c>
      <c r="X1713" s="12">
        <f t="shared" si="371"/>
        <v>3.8219216158621332E-2</v>
      </c>
      <c r="Y1713" t="str">
        <f t="shared" si="372"/>
        <v>&lt;=0.04</v>
      </c>
      <c r="Z1713" t="s">
        <v>32</v>
      </c>
      <c r="AA1713">
        <v>4</v>
      </c>
      <c r="AB1713">
        <v>9144.27</v>
      </c>
      <c r="AC1713" t="str">
        <f t="shared" si="373"/>
        <v>&gt;5000</v>
      </c>
      <c r="AD1713">
        <v>1561</v>
      </c>
      <c r="AE1713" t="str">
        <f t="shared" si="374"/>
        <v>&gt;120</v>
      </c>
      <c r="AF1713">
        <v>2593</v>
      </c>
      <c r="AG1713" t="str">
        <f t="shared" si="375"/>
        <v>&lt;=3000</v>
      </c>
      <c r="AH1713" t="s">
        <v>32</v>
      </c>
      <c r="AI1713" t="str">
        <f t="shared" si="376"/>
        <v/>
      </c>
      <c r="AJ1713" t="s">
        <v>32</v>
      </c>
      <c r="AK1713" t="str">
        <f t="shared" si="377"/>
        <v/>
      </c>
      <c r="AL1713">
        <v>12</v>
      </c>
      <c r="AM1713">
        <v>0</v>
      </c>
      <c r="AN1713">
        <v>12</v>
      </c>
      <c r="AO1713" t="s">
        <v>32</v>
      </c>
      <c r="AP1713">
        <v>1</v>
      </c>
    </row>
    <row r="1714" spans="1:42" x14ac:dyDescent="0.25">
      <c r="A1714">
        <v>201611</v>
      </c>
      <c r="B1714" t="str">
        <f t="shared" si="364"/>
        <v>2016-II</v>
      </c>
      <c r="C1714" t="s">
        <v>1771</v>
      </c>
      <c r="D1714" t="s">
        <v>1771</v>
      </c>
      <c r="E1714">
        <v>30167866</v>
      </c>
      <c r="F1714" t="s">
        <v>29</v>
      </c>
      <c r="G1714">
        <v>0</v>
      </c>
      <c r="H1714">
        <v>0</v>
      </c>
      <c r="I1714">
        <v>0</v>
      </c>
      <c r="J1714">
        <f t="shared" si="365"/>
        <v>0</v>
      </c>
      <c r="K1714" t="str">
        <f t="shared" si="366"/>
        <v>Modelamiento</v>
      </c>
      <c r="L1714">
        <f t="shared" si="367"/>
        <v>0</v>
      </c>
      <c r="M1714">
        <v>46</v>
      </c>
      <c r="N1714" t="str">
        <f t="shared" si="368"/>
        <v>&lt;=50</v>
      </c>
      <c r="O1714" t="s">
        <v>56</v>
      </c>
      <c r="P1714" t="s">
        <v>39</v>
      </c>
      <c r="Q1714">
        <v>30630</v>
      </c>
      <c r="R1714">
        <v>499</v>
      </c>
      <c r="S1714" t="str">
        <f t="shared" si="369"/>
        <v>&lt;=500</v>
      </c>
      <c r="T1714">
        <v>1033.17</v>
      </c>
      <c r="U1714" t="str">
        <f t="shared" si="370"/>
        <v>&lt;=1100</v>
      </c>
      <c r="V1714" t="s">
        <v>585</v>
      </c>
      <c r="W1714">
        <v>29139</v>
      </c>
      <c r="X1714" s="12">
        <f t="shared" si="371"/>
        <v>1.7124815539311576E-2</v>
      </c>
      <c r="Y1714" t="str">
        <f t="shared" si="372"/>
        <v>&lt;=0.02</v>
      </c>
      <c r="Z1714" t="s">
        <v>32</v>
      </c>
      <c r="AA1714">
        <v>9</v>
      </c>
      <c r="AB1714" t="s">
        <v>32</v>
      </c>
      <c r="AC1714" t="str">
        <f t="shared" si="373"/>
        <v/>
      </c>
      <c r="AD1714" t="s">
        <v>32</v>
      </c>
      <c r="AE1714" t="str">
        <f t="shared" si="374"/>
        <v/>
      </c>
      <c r="AF1714" t="s">
        <v>32</v>
      </c>
      <c r="AG1714" t="str">
        <f t="shared" si="375"/>
        <v/>
      </c>
      <c r="AH1714" t="s">
        <v>32</v>
      </c>
      <c r="AI1714" t="str">
        <f t="shared" si="376"/>
        <v/>
      </c>
      <c r="AJ1714" t="s">
        <v>32</v>
      </c>
      <c r="AK1714" t="str">
        <f t="shared" si="377"/>
        <v/>
      </c>
      <c r="AL1714">
        <v>0</v>
      </c>
      <c r="AM1714">
        <v>0</v>
      </c>
      <c r="AN1714">
        <v>0</v>
      </c>
      <c r="AO1714" t="s">
        <v>32</v>
      </c>
      <c r="AP1714" t="s">
        <v>32</v>
      </c>
    </row>
    <row r="1715" spans="1:42" x14ac:dyDescent="0.25">
      <c r="A1715">
        <v>201611</v>
      </c>
      <c r="B1715" t="str">
        <f t="shared" si="364"/>
        <v>2016-II</v>
      </c>
      <c r="C1715" t="s">
        <v>1772</v>
      </c>
      <c r="D1715" t="s">
        <v>1772</v>
      </c>
      <c r="E1715">
        <v>30172573</v>
      </c>
      <c r="F1715" t="s">
        <v>29</v>
      </c>
      <c r="G1715">
        <v>1</v>
      </c>
      <c r="H1715">
        <v>0</v>
      </c>
      <c r="I1715">
        <v>0</v>
      </c>
      <c r="J1715">
        <f t="shared" si="365"/>
        <v>0</v>
      </c>
      <c r="K1715" t="str">
        <f t="shared" si="366"/>
        <v>Modelamiento</v>
      </c>
      <c r="L1715">
        <f t="shared" si="367"/>
        <v>0</v>
      </c>
      <c r="M1715">
        <v>27</v>
      </c>
      <c r="N1715" t="str">
        <f t="shared" si="368"/>
        <v>&lt;=30</v>
      </c>
      <c r="O1715" t="s">
        <v>56</v>
      </c>
      <c r="P1715" t="s">
        <v>31</v>
      </c>
      <c r="Q1715">
        <v>30579</v>
      </c>
      <c r="R1715">
        <v>550</v>
      </c>
      <c r="S1715" t="str">
        <f t="shared" si="369"/>
        <v>&lt;=1000</v>
      </c>
      <c r="T1715">
        <v>1026.98</v>
      </c>
      <c r="U1715" t="str">
        <f t="shared" si="370"/>
        <v>&lt;=1100</v>
      </c>
      <c r="V1715" t="s">
        <v>585</v>
      </c>
      <c r="W1715">
        <v>29139</v>
      </c>
      <c r="X1715" s="12">
        <f t="shared" si="371"/>
        <v>1.8875047187617969E-2</v>
      </c>
      <c r="Y1715" t="str">
        <f t="shared" si="372"/>
        <v>&lt;=0.02</v>
      </c>
      <c r="Z1715" t="s">
        <v>32</v>
      </c>
      <c r="AA1715">
        <v>9</v>
      </c>
      <c r="AB1715" t="s">
        <v>32</v>
      </c>
      <c r="AC1715" t="str">
        <f t="shared" si="373"/>
        <v/>
      </c>
      <c r="AD1715" t="s">
        <v>32</v>
      </c>
      <c r="AE1715" t="str">
        <f t="shared" si="374"/>
        <v/>
      </c>
      <c r="AF1715" t="s">
        <v>32</v>
      </c>
      <c r="AG1715" t="str">
        <f t="shared" si="375"/>
        <v/>
      </c>
      <c r="AH1715" t="s">
        <v>32</v>
      </c>
      <c r="AI1715" t="str">
        <f t="shared" si="376"/>
        <v/>
      </c>
      <c r="AJ1715" t="s">
        <v>32</v>
      </c>
      <c r="AK1715" t="str">
        <f t="shared" si="377"/>
        <v/>
      </c>
      <c r="AL1715">
        <v>0</v>
      </c>
      <c r="AM1715">
        <v>0</v>
      </c>
      <c r="AN1715">
        <v>0</v>
      </c>
      <c r="AO1715" t="s">
        <v>32</v>
      </c>
      <c r="AP1715" t="s">
        <v>32</v>
      </c>
    </row>
    <row r="1716" spans="1:42" x14ac:dyDescent="0.25">
      <c r="A1716">
        <v>201611</v>
      </c>
      <c r="B1716" t="str">
        <f t="shared" si="364"/>
        <v>2016-II</v>
      </c>
      <c r="C1716" t="s">
        <v>1773</v>
      </c>
      <c r="D1716" t="s">
        <v>1773</v>
      </c>
      <c r="E1716">
        <v>30169928</v>
      </c>
      <c r="F1716" t="s">
        <v>29</v>
      </c>
      <c r="G1716">
        <v>0</v>
      </c>
      <c r="H1716">
        <v>0</v>
      </c>
      <c r="I1716">
        <v>0</v>
      </c>
      <c r="J1716">
        <f t="shared" si="365"/>
        <v>0</v>
      </c>
      <c r="K1716" t="str">
        <f t="shared" si="366"/>
        <v>Modelamiento</v>
      </c>
      <c r="L1716">
        <f t="shared" si="367"/>
        <v>0</v>
      </c>
      <c r="M1716">
        <v>33</v>
      </c>
      <c r="N1716" t="str">
        <f t="shared" si="368"/>
        <v>&lt;=35</v>
      </c>
      <c r="O1716" t="s">
        <v>56</v>
      </c>
      <c r="P1716" t="s">
        <v>35</v>
      </c>
      <c r="Q1716">
        <v>49272</v>
      </c>
      <c r="R1716">
        <v>1650</v>
      </c>
      <c r="S1716" t="str">
        <f t="shared" si="369"/>
        <v>&lt;=2000</v>
      </c>
      <c r="T1716">
        <v>1670.16</v>
      </c>
      <c r="U1716" t="str">
        <f t="shared" si="370"/>
        <v>&gt;1500</v>
      </c>
      <c r="V1716" t="s">
        <v>597</v>
      </c>
      <c r="W1716">
        <v>48932</v>
      </c>
      <c r="X1716" s="12">
        <f t="shared" si="371"/>
        <v>3.3720264857353063E-2</v>
      </c>
      <c r="Y1716" t="str">
        <f t="shared" si="372"/>
        <v>&lt;=0.04</v>
      </c>
      <c r="Z1716" t="s">
        <v>32</v>
      </c>
      <c r="AA1716">
        <v>4</v>
      </c>
      <c r="AB1716">
        <v>893.27</v>
      </c>
      <c r="AC1716" t="str">
        <f t="shared" si="373"/>
        <v>&lt;=1000</v>
      </c>
      <c r="AD1716">
        <v>4790</v>
      </c>
      <c r="AE1716" t="str">
        <f t="shared" si="374"/>
        <v>&gt;120</v>
      </c>
      <c r="AF1716">
        <v>893.27</v>
      </c>
      <c r="AG1716" t="str">
        <f t="shared" si="375"/>
        <v>&lt;=1000</v>
      </c>
      <c r="AH1716" t="s">
        <v>32</v>
      </c>
      <c r="AI1716" t="str">
        <f t="shared" si="376"/>
        <v/>
      </c>
      <c r="AJ1716" t="s">
        <v>32</v>
      </c>
      <c r="AK1716" t="str">
        <f t="shared" si="377"/>
        <v/>
      </c>
      <c r="AL1716">
        <v>12</v>
      </c>
      <c r="AM1716">
        <v>0</v>
      </c>
      <c r="AN1716">
        <v>12</v>
      </c>
      <c r="AO1716" t="s">
        <v>32</v>
      </c>
      <c r="AP1716">
        <v>1</v>
      </c>
    </row>
    <row r="1717" spans="1:42" x14ac:dyDescent="0.25">
      <c r="A1717">
        <v>201611</v>
      </c>
      <c r="B1717" t="str">
        <f t="shared" si="364"/>
        <v>2016-II</v>
      </c>
      <c r="C1717" t="s">
        <v>1774</v>
      </c>
      <c r="D1717" t="s">
        <v>1774</v>
      </c>
      <c r="E1717">
        <v>30167888</v>
      </c>
      <c r="F1717" t="s">
        <v>29</v>
      </c>
      <c r="G1717">
        <v>0</v>
      </c>
      <c r="H1717">
        <v>0</v>
      </c>
      <c r="I1717">
        <v>0</v>
      </c>
      <c r="J1717">
        <f t="shared" si="365"/>
        <v>0</v>
      </c>
      <c r="K1717" t="str">
        <f t="shared" si="366"/>
        <v>Modelamiento</v>
      </c>
      <c r="L1717">
        <f t="shared" si="367"/>
        <v>0</v>
      </c>
      <c r="M1717">
        <v>46</v>
      </c>
      <c r="N1717" t="str">
        <f t="shared" si="368"/>
        <v>&lt;=50</v>
      </c>
      <c r="O1717" t="s">
        <v>56</v>
      </c>
      <c r="P1717" t="s">
        <v>35</v>
      </c>
      <c r="Q1717">
        <v>45942</v>
      </c>
      <c r="R1717">
        <v>1500</v>
      </c>
      <c r="S1717" t="str">
        <f t="shared" si="369"/>
        <v>&lt;=1500</v>
      </c>
      <c r="T1717">
        <v>1563.09</v>
      </c>
      <c r="U1717" t="str">
        <f t="shared" si="370"/>
        <v>&gt;1500</v>
      </c>
      <c r="V1717" t="s">
        <v>589</v>
      </c>
      <c r="W1717">
        <v>45452</v>
      </c>
      <c r="X1717" s="12">
        <f t="shared" si="371"/>
        <v>3.3001848103493797E-2</v>
      </c>
      <c r="Y1717" t="str">
        <f t="shared" si="372"/>
        <v>&lt;=0.04</v>
      </c>
      <c r="Z1717" t="s">
        <v>32</v>
      </c>
      <c r="AA1717">
        <v>4</v>
      </c>
      <c r="AB1717">
        <v>3133.88</v>
      </c>
      <c r="AC1717" t="str">
        <f t="shared" si="373"/>
        <v>&lt;=4000</v>
      </c>
      <c r="AD1717">
        <v>2515</v>
      </c>
      <c r="AE1717" t="str">
        <f t="shared" si="374"/>
        <v>&gt;120</v>
      </c>
      <c r="AF1717">
        <v>3133.88</v>
      </c>
      <c r="AG1717" t="str">
        <f t="shared" si="375"/>
        <v>&lt;=4000</v>
      </c>
      <c r="AH1717" t="s">
        <v>32</v>
      </c>
      <c r="AI1717" t="str">
        <f t="shared" si="376"/>
        <v/>
      </c>
      <c r="AJ1717" t="s">
        <v>32</v>
      </c>
      <c r="AK1717" t="str">
        <f t="shared" si="377"/>
        <v/>
      </c>
      <c r="AL1717">
        <v>12</v>
      </c>
      <c r="AM1717">
        <v>0</v>
      </c>
      <c r="AN1717">
        <v>12</v>
      </c>
      <c r="AO1717" t="s">
        <v>32</v>
      </c>
      <c r="AP1717">
        <v>1</v>
      </c>
    </row>
    <row r="1718" spans="1:42" x14ac:dyDescent="0.25">
      <c r="A1718">
        <v>201611</v>
      </c>
      <c r="B1718" t="str">
        <f t="shared" si="364"/>
        <v>2016-II</v>
      </c>
      <c r="C1718" t="s">
        <v>1775</v>
      </c>
      <c r="D1718" t="s">
        <v>1775</v>
      </c>
      <c r="E1718">
        <v>30173100</v>
      </c>
      <c r="F1718" t="s">
        <v>29</v>
      </c>
      <c r="G1718">
        <v>1</v>
      </c>
      <c r="H1718">
        <v>0</v>
      </c>
      <c r="I1718">
        <v>0</v>
      </c>
      <c r="J1718">
        <f t="shared" si="365"/>
        <v>0</v>
      </c>
      <c r="K1718" t="str">
        <f t="shared" si="366"/>
        <v>Modelamiento</v>
      </c>
      <c r="L1718">
        <f t="shared" si="367"/>
        <v>0</v>
      </c>
      <c r="M1718">
        <v>42</v>
      </c>
      <c r="N1718" t="str">
        <f t="shared" si="368"/>
        <v>&lt;=45</v>
      </c>
      <c r="O1718" t="s">
        <v>56</v>
      </c>
      <c r="P1718" t="s">
        <v>31</v>
      </c>
      <c r="Q1718">
        <v>43662</v>
      </c>
      <c r="R1718">
        <v>1500</v>
      </c>
      <c r="S1718" t="str">
        <f t="shared" si="369"/>
        <v>&lt;=1500</v>
      </c>
      <c r="T1718">
        <v>1449.67</v>
      </c>
      <c r="U1718" t="str">
        <f t="shared" si="370"/>
        <v>&lt;=1500</v>
      </c>
      <c r="V1718" t="s">
        <v>614</v>
      </c>
      <c r="W1718">
        <v>43172</v>
      </c>
      <c r="X1718" s="12">
        <f t="shared" si="371"/>
        <v>3.4744741962383023E-2</v>
      </c>
      <c r="Y1718" t="str">
        <f t="shared" si="372"/>
        <v>&lt;=0.04</v>
      </c>
      <c r="Z1718" t="s">
        <v>32</v>
      </c>
      <c r="AA1718">
        <v>4</v>
      </c>
      <c r="AB1718">
        <v>2472.11</v>
      </c>
      <c r="AC1718" t="str">
        <f t="shared" si="373"/>
        <v>&lt;=3000</v>
      </c>
      <c r="AD1718">
        <v>1018</v>
      </c>
      <c r="AE1718" t="str">
        <f t="shared" si="374"/>
        <v>&gt;120</v>
      </c>
      <c r="AF1718">
        <v>2472.11</v>
      </c>
      <c r="AG1718" t="str">
        <f t="shared" si="375"/>
        <v>&lt;=3000</v>
      </c>
      <c r="AH1718" t="s">
        <v>32</v>
      </c>
      <c r="AI1718" t="str">
        <f t="shared" si="376"/>
        <v/>
      </c>
      <c r="AJ1718" t="s">
        <v>32</v>
      </c>
      <c r="AK1718" t="str">
        <f t="shared" si="377"/>
        <v/>
      </c>
      <c r="AL1718">
        <v>12</v>
      </c>
      <c r="AM1718">
        <v>0</v>
      </c>
      <c r="AN1718">
        <v>12</v>
      </c>
      <c r="AO1718" t="s">
        <v>32</v>
      </c>
      <c r="AP1718">
        <v>1</v>
      </c>
    </row>
    <row r="1719" spans="1:42" x14ac:dyDescent="0.25">
      <c r="A1719">
        <v>201611</v>
      </c>
      <c r="B1719" t="str">
        <f t="shared" si="364"/>
        <v>2016-II</v>
      </c>
      <c r="C1719" t="s">
        <v>1776</v>
      </c>
      <c r="D1719" t="s">
        <v>1776</v>
      </c>
      <c r="E1719">
        <v>30172479</v>
      </c>
      <c r="F1719" t="s">
        <v>29</v>
      </c>
      <c r="G1719">
        <v>0</v>
      </c>
      <c r="H1719">
        <v>0</v>
      </c>
      <c r="I1719">
        <v>0</v>
      </c>
      <c r="J1719">
        <f t="shared" si="365"/>
        <v>0</v>
      </c>
      <c r="K1719" t="str">
        <f t="shared" si="366"/>
        <v>Modelamiento</v>
      </c>
      <c r="L1719">
        <f t="shared" si="367"/>
        <v>0</v>
      </c>
      <c r="M1719">
        <v>31</v>
      </c>
      <c r="N1719" t="str">
        <f t="shared" si="368"/>
        <v>&lt;=35</v>
      </c>
      <c r="O1719" t="s">
        <v>56</v>
      </c>
      <c r="P1719" t="s">
        <v>31</v>
      </c>
      <c r="Q1719">
        <v>49422</v>
      </c>
      <c r="R1719">
        <v>1500</v>
      </c>
      <c r="S1719" t="str">
        <f t="shared" si="369"/>
        <v>&lt;=1500</v>
      </c>
      <c r="T1719">
        <v>1674.21</v>
      </c>
      <c r="U1719" t="str">
        <f t="shared" si="370"/>
        <v>&gt;1500</v>
      </c>
      <c r="V1719" t="s">
        <v>597</v>
      </c>
      <c r="W1719">
        <v>48932</v>
      </c>
      <c r="X1719" s="12">
        <f t="shared" si="371"/>
        <v>3.0654786233957329E-2</v>
      </c>
      <c r="Y1719" t="str">
        <f t="shared" si="372"/>
        <v>&lt;=0.04</v>
      </c>
      <c r="Z1719" t="s">
        <v>32</v>
      </c>
      <c r="AA1719">
        <v>0</v>
      </c>
      <c r="AB1719">
        <v>2731.75</v>
      </c>
      <c r="AC1719" t="str">
        <f t="shared" si="373"/>
        <v>&lt;=3000</v>
      </c>
      <c r="AD1719">
        <v>0</v>
      </c>
      <c r="AE1719" t="str">
        <f t="shared" si="374"/>
        <v>=0</v>
      </c>
      <c r="AF1719">
        <v>0</v>
      </c>
      <c r="AG1719" t="str">
        <f t="shared" si="375"/>
        <v>&lt;=500</v>
      </c>
      <c r="AH1719">
        <v>1800</v>
      </c>
      <c r="AI1719" t="str">
        <f t="shared" si="376"/>
        <v>&lt;=2000</v>
      </c>
      <c r="AJ1719">
        <v>0.74970000000000003</v>
      </c>
      <c r="AK1719" t="str">
        <f t="shared" si="377"/>
        <v>&lt;=0.8</v>
      </c>
      <c r="AL1719">
        <v>12</v>
      </c>
      <c r="AM1719">
        <v>12</v>
      </c>
      <c r="AN1719">
        <v>0</v>
      </c>
      <c r="AO1719">
        <v>1</v>
      </c>
      <c r="AP1719" t="s">
        <v>32</v>
      </c>
    </row>
    <row r="1720" spans="1:42" x14ac:dyDescent="0.25">
      <c r="A1720">
        <v>201611</v>
      </c>
      <c r="B1720" t="str">
        <f t="shared" si="364"/>
        <v>2016-II</v>
      </c>
      <c r="C1720" t="s">
        <v>1777</v>
      </c>
      <c r="D1720" t="s">
        <v>1777</v>
      </c>
      <c r="E1720">
        <v>30173247</v>
      </c>
      <c r="F1720" t="s">
        <v>29</v>
      </c>
      <c r="G1720">
        <v>0</v>
      </c>
      <c r="H1720">
        <v>0</v>
      </c>
      <c r="I1720">
        <v>0</v>
      </c>
      <c r="J1720">
        <f t="shared" si="365"/>
        <v>0</v>
      </c>
      <c r="K1720" t="str">
        <f t="shared" si="366"/>
        <v>Modelamiento</v>
      </c>
      <c r="L1720">
        <f t="shared" si="367"/>
        <v>0</v>
      </c>
      <c r="M1720">
        <v>41</v>
      </c>
      <c r="N1720" t="str">
        <f t="shared" si="368"/>
        <v>&lt;=45</v>
      </c>
      <c r="O1720" t="s">
        <v>56</v>
      </c>
      <c r="P1720" t="s">
        <v>35</v>
      </c>
      <c r="Q1720">
        <v>34986</v>
      </c>
      <c r="R1720">
        <v>999</v>
      </c>
      <c r="S1720" t="str">
        <f t="shared" si="369"/>
        <v>&lt;=1000</v>
      </c>
      <c r="T1720">
        <v>1069.8699999999999</v>
      </c>
      <c r="U1720" t="str">
        <f t="shared" si="370"/>
        <v>&lt;=1100</v>
      </c>
      <c r="V1720" t="s">
        <v>585</v>
      </c>
      <c r="W1720">
        <v>33995</v>
      </c>
      <c r="X1720" s="12">
        <f t="shared" si="371"/>
        <v>2.9386674510957493E-2</v>
      </c>
      <c r="Y1720" t="str">
        <f t="shared" si="372"/>
        <v>&lt;=0.03</v>
      </c>
      <c r="Z1720" t="s">
        <v>32</v>
      </c>
      <c r="AA1720">
        <v>2</v>
      </c>
      <c r="AB1720">
        <v>1201.46</v>
      </c>
      <c r="AC1720" t="str">
        <f t="shared" si="373"/>
        <v>&lt;=2000</v>
      </c>
      <c r="AD1720">
        <v>47</v>
      </c>
      <c r="AE1720" t="str">
        <f t="shared" si="374"/>
        <v>&lt;=60</v>
      </c>
      <c r="AF1720">
        <v>0</v>
      </c>
      <c r="AG1720" t="str">
        <f t="shared" si="375"/>
        <v>&lt;=500</v>
      </c>
      <c r="AH1720" t="s">
        <v>32</v>
      </c>
      <c r="AI1720" t="str">
        <f t="shared" si="376"/>
        <v/>
      </c>
      <c r="AJ1720" t="s">
        <v>32</v>
      </c>
      <c r="AK1720" t="str">
        <f t="shared" si="377"/>
        <v/>
      </c>
      <c r="AL1720">
        <v>2</v>
      </c>
      <c r="AM1720">
        <v>0</v>
      </c>
      <c r="AN1720">
        <v>0</v>
      </c>
      <c r="AO1720" t="s">
        <v>32</v>
      </c>
      <c r="AP1720" t="s">
        <v>32</v>
      </c>
    </row>
    <row r="1721" spans="1:42" x14ac:dyDescent="0.25">
      <c r="A1721">
        <v>201611</v>
      </c>
      <c r="B1721" t="str">
        <f t="shared" si="364"/>
        <v>2016-II</v>
      </c>
      <c r="C1721" t="s">
        <v>1778</v>
      </c>
      <c r="D1721" t="s">
        <v>1778</v>
      </c>
      <c r="E1721">
        <v>30169795</v>
      </c>
      <c r="F1721" t="s">
        <v>29</v>
      </c>
      <c r="G1721">
        <v>0</v>
      </c>
      <c r="H1721">
        <v>0</v>
      </c>
      <c r="I1721">
        <v>0</v>
      </c>
      <c r="J1721">
        <f t="shared" si="365"/>
        <v>0</v>
      </c>
      <c r="K1721" t="str">
        <f t="shared" si="366"/>
        <v>Modelamiento</v>
      </c>
      <c r="L1721">
        <f t="shared" si="367"/>
        <v>0</v>
      </c>
      <c r="M1721">
        <v>47</v>
      </c>
      <c r="N1721" t="str">
        <f t="shared" si="368"/>
        <v>&lt;=50</v>
      </c>
      <c r="O1721" t="s">
        <v>56</v>
      </c>
      <c r="P1721" t="s">
        <v>69</v>
      </c>
      <c r="Q1721">
        <v>49992</v>
      </c>
      <c r="R1721">
        <v>2370</v>
      </c>
      <c r="S1721" t="str">
        <f t="shared" si="369"/>
        <v>&lt;=2500</v>
      </c>
      <c r="T1721">
        <v>1700.88</v>
      </c>
      <c r="U1721" t="str">
        <f t="shared" si="370"/>
        <v>&gt;1500</v>
      </c>
      <c r="V1721" t="s">
        <v>587</v>
      </c>
      <c r="W1721">
        <v>50372</v>
      </c>
      <c r="X1721" s="12">
        <f t="shared" si="371"/>
        <v>4.704994838402287E-2</v>
      </c>
      <c r="Y1721" t="str">
        <f t="shared" si="372"/>
        <v>&lt;=0.05</v>
      </c>
      <c r="Z1721" t="s">
        <v>32</v>
      </c>
      <c r="AA1721">
        <v>0</v>
      </c>
      <c r="AB1721">
        <v>1500</v>
      </c>
      <c r="AC1721" t="str">
        <f t="shared" si="373"/>
        <v>&lt;=2000</v>
      </c>
      <c r="AD1721">
        <v>0</v>
      </c>
      <c r="AE1721" t="str">
        <f t="shared" si="374"/>
        <v>=0</v>
      </c>
      <c r="AF1721">
        <v>0</v>
      </c>
      <c r="AG1721" t="str">
        <f t="shared" si="375"/>
        <v>&lt;=500</v>
      </c>
      <c r="AH1721" t="s">
        <v>32</v>
      </c>
      <c r="AI1721" t="str">
        <f t="shared" si="376"/>
        <v/>
      </c>
      <c r="AJ1721" t="s">
        <v>32</v>
      </c>
      <c r="AK1721" t="str">
        <f t="shared" si="377"/>
        <v/>
      </c>
      <c r="AL1721">
        <v>7</v>
      </c>
      <c r="AM1721">
        <v>7</v>
      </c>
      <c r="AN1721">
        <v>0</v>
      </c>
      <c r="AO1721">
        <v>1</v>
      </c>
      <c r="AP1721" t="s">
        <v>32</v>
      </c>
    </row>
    <row r="1722" spans="1:42" x14ac:dyDescent="0.25">
      <c r="A1722">
        <v>201611</v>
      </c>
      <c r="B1722" t="str">
        <f t="shared" si="364"/>
        <v>2016-II</v>
      </c>
      <c r="C1722" t="s">
        <v>1779</v>
      </c>
      <c r="D1722" t="s">
        <v>1779</v>
      </c>
      <c r="E1722">
        <v>30162943</v>
      </c>
      <c r="F1722" t="s">
        <v>29</v>
      </c>
      <c r="G1722">
        <v>0</v>
      </c>
      <c r="H1722">
        <v>0</v>
      </c>
      <c r="I1722">
        <v>0</v>
      </c>
      <c r="J1722">
        <f t="shared" si="365"/>
        <v>0</v>
      </c>
      <c r="K1722" t="str">
        <f t="shared" si="366"/>
        <v>Modelamiento</v>
      </c>
      <c r="L1722">
        <f t="shared" si="367"/>
        <v>0</v>
      </c>
      <c r="M1722">
        <v>57</v>
      </c>
      <c r="N1722" t="str">
        <f t="shared" si="368"/>
        <v>&lt;=60</v>
      </c>
      <c r="O1722" t="s">
        <v>56</v>
      </c>
      <c r="P1722" t="s">
        <v>31</v>
      </c>
      <c r="Q1722">
        <v>32485</v>
      </c>
      <c r="R1722">
        <v>3500</v>
      </c>
      <c r="S1722" t="str">
        <f t="shared" si="369"/>
        <v>&gt;2500</v>
      </c>
      <c r="T1722">
        <v>997.72</v>
      </c>
      <c r="U1722" t="str">
        <f t="shared" si="370"/>
        <v>&lt;=1000</v>
      </c>
      <c r="V1722" t="s">
        <v>585</v>
      </c>
      <c r="W1722">
        <v>33995</v>
      </c>
      <c r="X1722" s="12">
        <f t="shared" si="371"/>
        <v>0.10295631710545669</v>
      </c>
      <c r="Y1722" t="str">
        <f t="shared" si="372"/>
        <v>&gt;0.06</v>
      </c>
      <c r="Z1722" t="s">
        <v>32</v>
      </c>
      <c r="AA1722">
        <v>0</v>
      </c>
      <c r="AB1722">
        <v>23097.81</v>
      </c>
      <c r="AC1722" t="str">
        <f t="shared" si="373"/>
        <v>&gt;5000</v>
      </c>
      <c r="AD1722">
        <v>16</v>
      </c>
      <c r="AE1722" t="str">
        <f t="shared" si="374"/>
        <v>&lt;=30</v>
      </c>
      <c r="AF1722">
        <v>0</v>
      </c>
      <c r="AG1722" t="str">
        <f t="shared" si="375"/>
        <v>&lt;=500</v>
      </c>
      <c r="AH1722">
        <v>1500</v>
      </c>
      <c r="AI1722" t="str">
        <f t="shared" si="376"/>
        <v>&lt;=2000</v>
      </c>
      <c r="AJ1722">
        <v>0.97670000000000001</v>
      </c>
      <c r="AK1722" t="str">
        <f t="shared" si="377"/>
        <v>&gt;0.9</v>
      </c>
      <c r="AL1722">
        <v>12</v>
      </c>
      <c r="AM1722">
        <v>11</v>
      </c>
      <c r="AN1722">
        <v>0</v>
      </c>
      <c r="AO1722">
        <v>1</v>
      </c>
      <c r="AP1722" t="s">
        <v>32</v>
      </c>
    </row>
    <row r="1723" spans="1:42" x14ac:dyDescent="0.25">
      <c r="A1723">
        <v>201611</v>
      </c>
      <c r="B1723" t="str">
        <f t="shared" si="364"/>
        <v>2016-II</v>
      </c>
      <c r="C1723" t="s">
        <v>1780</v>
      </c>
      <c r="D1723" t="s">
        <v>1780</v>
      </c>
      <c r="E1723">
        <v>30165999</v>
      </c>
      <c r="F1723" t="s">
        <v>29</v>
      </c>
      <c r="G1723">
        <v>0</v>
      </c>
      <c r="H1723">
        <v>0</v>
      </c>
      <c r="I1723">
        <v>0</v>
      </c>
      <c r="J1723">
        <f t="shared" si="365"/>
        <v>0</v>
      </c>
      <c r="K1723" t="str">
        <f t="shared" si="366"/>
        <v>Modelamiento</v>
      </c>
      <c r="L1723">
        <f t="shared" si="367"/>
        <v>0</v>
      </c>
      <c r="M1723">
        <v>30</v>
      </c>
      <c r="N1723" t="str">
        <f t="shared" si="368"/>
        <v>&lt;=30</v>
      </c>
      <c r="O1723" t="s">
        <v>56</v>
      </c>
      <c r="P1723" t="s">
        <v>35</v>
      </c>
      <c r="Q1723">
        <v>45908</v>
      </c>
      <c r="R1723">
        <v>1500</v>
      </c>
      <c r="S1723" t="str">
        <f t="shared" si="369"/>
        <v>&lt;=1500</v>
      </c>
      <c r="T1723">
        <v>1561.93</v>
      </c>
      <c r="U1723" t="str">
        <f t="shared" si="370"/>
        <v>&gt;1500</v>
      </c>
      <c r="V1723" t="s">
        <v>612</v>
      </c>
      <c r="W1723">
        <v>45418</v>
      </c>
      <c r="X1723" s="12">
        <f t="shared" si="371"/>
        <v>3.3026553348892512E-2</v>
      </c>
      <c r="Y1723" t="str">
        <f t="shared" si="372"/>
        <v>&lt;=0.04</v>
      </c>
      <c r="Z1723" t="s">
        <v>32</v>
      </c>
      <c r="AA1723">
        <v>9</v>
      </c>
      <c r="AB1723" t="s">
        <v>32</v>
      </c>
      <c r="AC1723" t="str">
        <f t="shared" si="373"/>
        <v/>
      </c>
      <c r="AD1723" t="s">
        <v>32</v>
      </c>
      <c r="AE1723" t="str">
        <f t="shared" si="374"/>
        <v/>
      </c>
      <c r="AF1723" t="s">
        <v>32</v>
      </c>
      <c r="AG1723" t="str">
        <f t="shared" si="375"/>
        <v/>
      </c>
      <c r="AH1723" t="s">
        <v>32</v>
      </c>
      <c r="AI1723" t="str">
        <f t="shared" si="376"/>
        <v/>
      </c>
      <c r="AJ1723" t="s">
        <v>32</v>
      </c>
      <c r="AK1723" t="str">
        <f t="shared" si="377"/>
        <v/>
      </c>
      <c r="AL1723">
        <v>0</v>
      </c>
      <c r="AM1723">
        <v>0</v>
      </c>
      <c r="AN1723">
        <v>0</v>
      </c>
      <c r="AO1723" t="s">
        <v>32</v>
      </c>
      <c r="AP1723" t="s">
        <v>32</v>
      </c>
    </row>
    <row r="1724" spans="1:42" x14ac:dyDescent="0.25">
      <c r="A1724">
        <v>201611</v>
      </c>
      <c r="B1724" t="str">
        <f t="shared" si="364"/>
        <v>2016-II</v>
      </c>
      <c r="C1724" t="s">
        <v>1781</v>
      </c>
      <c r="D1724" t="s">
        <v>1781</v>
      </c>
      <c r="E1724">
        <v>30175914</v>
      </c>
      <c r="F1724" t="s">
        <v>29</v>
      </c>
      <c r="G1724">
        <v>0</v>
      </c>
      <c r="H1724">
        <v>0</v>
      </c>
      <c r="I1724">
        <v>0</v>
      </c>
      <c r="J1724">
        <f t="shared" si="365"/>
        <v>0</v>
      </c>
      <c r="K1724" t="str">
        <f t="shared" si="366"/>
        <v>Modelamiento</v>
      </c>
      <c r="L1724">
        <f t="shared" si="367"/>
        <v>0</v>
      </c>
      <c r="M1724">
        <v>37</v>
      </c>
      <c r="N1724" t="str">
        <f t="shared" si="368"/>
        <v>&lt;=40</v>
      </c>
      <c r="O1724" t="s">
        <v>56</v>
      </c>
      <c r="P1724" t="s">
        <v>35</v>
      </c>
      <c r="Q1724">
        <v>49962</v>
      </c>
      <c r="R1724">
        <v>2400</v>
      </c>
      <c r="S1724" t="str">
        <f t="shared" si="369"/>
        <v>&lt;=2500</v>
      </c>
      <c r="T1724">
        <v>1689.36</v>
      </c>
      <c r="U1724" t="str">
        <f t="shared" si="370"/>
        <v>&gt;1500</v>
      </c>
      <c r="V1724" t="s">
        <v>587</v>
      </c>
      <c r="W1724">
        <v>50372</v>
      </c>
      <c r="X1724" s="12">
        <f t="shared" si="371"/>
        <v>4.7645517350909238E-2</v>
      </c>
      <c r="Y1724" t="str">
        <f t="shared" si="372"/>
        <v>&lt;=0.05</v>
      </c>
      <c r="Z1724" t="s">
        <v>32</v>
      </c>
      <c r="AA1724">
        <v>4</v>
      </c>
      <c r="AB1724">
        <v>602.67999999999995</v>
      </c>
      <c r="AC1724" t="str">
        <f t="shared" si="373"/>
        <v>&lt;=1000</v>
      </c>
      <c r="AD1724">
        <v>570</v>
      </c>
      <c r="AE1724" t="str">
        <f t="shared" si="374"/>
        <v>&gt;120</v>
      </c>
      <c r="AF1724">
        <v>602.67999999999995</v>
      </c>
      <c r="AG1724" t="str">
        <f t="shared" si="375"/>
        <v>&lt;=1000</v>
      </c>
      <c r="AH1724" t="s">
        <v>32</v>
      </c>
      <c r="AI1724" t="str">
        <f t="shared" si="376"/>
        <v/>
      </c>
      <c r="AJ1724" t="s">
        <v>32</v>
      </c>
      <c r="AK1724" t="str">
        <f t="shared" si="377"/>
        <v/>
      </c>
      <c r="AL1724">
        <v>12</v>
      </c>
      <c r="AM1724">
        <v>0</v>
      </c>
      <c r="AN1724">
        <v>12</v>
      </c>
      <c r="AO1724" t="s">
        <v>32</v>
      </c>
      <c r="AP1724">
        <v>1</v>
      </c>
    </row>
    <row r="1725" spans="1:42" x14ac:dyDescent="0.25">
      <c r="A1725">
        <v>201611</v>
      </c>
      <c r="B1725" t="str">
        <f t="shared" si="364"/>
        <v>2016-II</v>
      </c>
      <c r="C1725" t="s">
        <v>1782</v>
      </c>
      <c r="D1725" t="s">
        <v>1782</v>
      </c>
      <c r="E1725">
        <v>30169554</v>
      </c>
      <c r="F1725" t="s">
        <v>29</v>
      </c>
      <c r="G1725">
        <v>0</v>
      </c>
      <c r="H1725">
        <v>0</v>
      </c>
      <c r="I1725">
        <v>0</v>
      </c>
      <c r="J1725">
        <f t="shared" si="365"/>
        <v>0</v>
      </c>
      <c r="K1725" t="str">
        <f t="shared" si="366"/>
        <v>Modelamiento</v>
      </c>
      <c r="L1725">
        <f t="shared" si="367"/>
        <v>0</v>
      </c>
      <c r="M1725">
        <v>23</v>
      </c>
      <c r="N1725" t="str">
        <f t="shared" si="368"/>
        <v>&lt;=25</v>
      </c>
      <c r="O1725" t="s">
        <v>56</v>
      </c>
      <c r="P1725" t="s">
        <v>31</v>
      </c>
      <c r="Q1725">
        <v>42801</v>
      </c>
      <c r="R1725">
        <v>1500</v>
      </c>
      <c r="S1725" t="str">
        <f t="shared" si="369"/>
        <v>&lt;=1500</v>
      </c>
      <c r="T1725">
        <v>1453.52</v>
      </c>
      <c r="U1725" t="str">
        <f t="shared" si="370"/>
        <v>&lt;=1500</v>
      </c>
      <c r="V1725" t="s">
        <v>614</v>
      </c>
      <c r="W1725">
        <v>42311</v>
      </c>
      <c r="X1725" s="12">
        <f t="shared" si="371"/>
        <v>3.5451773770414315E-2</v>
      </c>
      <c r="Y1725" t="str">
        <f t="shared" si="372"/>
        <v>&lt;=0.04</v>
      </c>
      <c r="Z1725" t="s">
        <v>32</v>
      </c>
      <c r="AA1725">
        <v>1</v>
      </c>
      <c r="AB1725">
        <v>2231.7800000000002</v>
      </c>
      <c r="AC1725" t="str">
        <f t="shared" si="373"/>
        <v>&lt;=3000</v>
      </c>
      <c r="AD1725">
        <v>16</v>
      </c>
      <c r="AE1725" t="str">
        <f t="shared" si="374"/>
        <v>&lt;=30</v>
      </c>
      <c r="AF1725">
        <v>0</v>
      </c>
      <c r="AG1725" t="str">
        <f t="shared" si="375"/>
        <v>&lt;=500</v>
      </c>
      <c r="AH1725">
        <v>2400</v>
      </c>
      <c r="AI1725" t="str">
        <f t="shared" si="376"/>
        <v>&lt;=3000</v>
      </c>
      <c r="AJ1725">
        <v>0.99339999999999995</v>
      </c>
      <c r="AK1725" t="str">
        <f t="shared" si="377"/>
        <v>&gt;0.9</v>
      </c>
      <c r="AL1725">
        <v>9</v>
      </c>
      <c r="AM1725">
        <v>7</v>
      </c>
      <c r="AN1725">
        <v>0</v>
      </c>
      <c r="AO1725">
        <v>1</v>
      </c>
      <c r="AP1725" t="s">
        <v>32</v>
      </c>
    </row>
    <row r="1726" spans="1:42" x14ac:dyDescent="0.25">
      <c r="A1726">
        <v>201611</v>
      </c>
      <c r="B1726" t="str">
        <f t="shared" si="364"/>
        <v>2016-II</v>
      </c>
      <c r="C1726" t="s">
        <v>1783</v>
      </c>
      <c r="D1726" t="s">
        <v>1783</v>
      </c>
      <c r="E1726">
        <v>30173428</v>
      </c>
      <c r="F1726" t="s">
        <v>29</v>
      </c>
      <c r="G1726">
        <v>0</v>
      </c>
      <c r="H1726">
        <v>0</v>
      </c>
      <c r="I1726">
        <v>0</v>
      </c>
      <c r="J1726">
        <f t="shared" si="365"/>
        <v>0</v>
      </c>
      <c r="K1726" t="str">
        <f t="shared" si="366"/>
        <v>Modelamiento</v>
      </c>
      <c r="L1726">
        <f t="shared" si="367"/>
        <v>0</v>
      </c>
      <c r="M1726">
        <v>35</v>
      </c>
      <c r="N1726" t="str">
        <f t="shared" si="368"/>
        <v>&lt;=35</v>
      </c>
      <c r="O1726" t="s">
        <v>56</v>
      </c>
      <c r="P1726" t="s">
        <v>31</v>
      </c>
      <c r="Q1726">
        <v>46276</v>
      </c>
      <c r="R1726">
        <v>1650</v>
      </c>
      <c r="S1726" t="str">
        <f t="shared" si="369"/>
        <v>&lt;=2000</v>
      </c>
      <c r="T1726">
        <v>1567.64</v>
      </c>
      <c r="U1726" t="str">
        <f t="shared" si="370"/>
        <v>&gt;1500</v>
      </c>
      <c r="V1726" t="s">
        <v>587</v>
      </c>
      <c r="W1726">
        <v>45936</v>
      </c>
      <c r="X1726" s="12">
        <f t="shared" si="371"/>
        <v>3.5919540229885055E-2</v>
      </c>
      <c r="Y1726" t="str">
        <f t="shared" si="372"/>
        <v>&lt;=0.04</v>
      </c>
      <c r="Z1726" t="s">
        <v>32</v>
      </c>
      <c r="AA1726">
        <v>0</v>
      </c>
      <c r="AB1726">
        <v>450.87</v>
      </c>
      <c r="AC1726" t="str">
        <f t="shared" si="373"/>
        <v>&lt;=500</v>
      </c>
      <c r="AD1726">
        <v>3</v>
      </c>
      <c r="AE1726" t="str">
        <f t="shared" si="374"/>
        <v>&lt;=8</v>
      </c>
      <c r="AF1726">
        <v>0</v>
      </c>
      <c r="AG1726" t="str">
        <f t="shared" si="375"/>
        <v>&lt;=500</v>
      </c>
      <c r="AH1726">
        <v>9800</v>
      </c>
      <c r="AI1726" t="str">
        <f t="shared" si="376"/>
        <v>&gt;5000</v>
      </c>
      <c r="AJ1726">
        <v>0.90169999999999995</v>
      </c>
      <c r="AK1726" t="str">
        <f t="shared" si="377"/>
        <v>&gt;0.9</v>
      </c>
      <c r="AL1726">
        <v>6</v>
      </c>
      <c r="AM1726">
        <v>6</v>
      </c>
      <c r="AN1726">
        <v>0</v>
      </c>
      <c r="AO1726">
        <v>5</v>
      </c>
      <c r="AP1726" t="s">
        <v>32</v>
      </c>
    </row>
    <row r="1727" spans="1:42" x14ac:dyDescent="0.25">
      <c r="A1727">
        <v>201611</v>
      </c>
      <c r="B1727" t="str">
        <f t="shared" si="364"/>
        <v>2016-II</v>
      </c>
      <c r="C1727" t="s">
        <v>1784</v>
      </c>
      <c r="D1727" t="s">
        <v>1784</v>
      </c>
      <c r="E1727">
        <v>30173980</v>
      </c>
      <c r="F1727" t="s">
        <v>29</v>
      </c>
      <c r="G1727">
        <v>0</v>
      </c>
      <c r="H1727">
        <v>0</v>
      </c>
      <c r="I1727">
        <v>0</v>
      </c>
      <c r="J1727">
        <f t="shared" si="365"/>
        <v>0</v>
      </c>
      <c r="K1727" t="str">
        <f t="shared" si="366"/>
        <v>Modelamiento</v>
      </c>
      <c r="L1727">
        <f t="shared" si="367"/>
        <v>0</v>
      </c>
      <c r="M1727">
        <v>56</v>
      </c>
      <c r="N1727" t="str">
        <f t="shared" si="368"/>
        <v>&lt;=60</v>
      </c>
      <c r="O1727" t="s">
        <v>56</v>
      </c>
      <c r="P1727" t="s">
        <v>35</v>
      </c>
      <c r="Q1727">
        <v>39842</v>
      </c>
      <c r="R1727">
        <v>1000</v>
      </c>
      <c r="S1727" t="str">
        <f t="shared" si="369"/>
        <v>&lt;=1000</v>
      </c>
      <c r="T1727">
        <v>1220.1400000000001</v>
      </c>
      <c r="U1727" t="str">
        <f t="shared" si="370"/>
        <v>&lt;=1300</v>
      </c>
      <c r="V1727" t="s">
        <v>585</v>
      </c>
      <c r="W1727">
        <v>38852</v>
      </c>
      <c r="X1727" s="12">
        <f t="shared" si="371"/>
        <v>2.573870071038814E-2</v>
      </c>
      <c r="Y1727" t="str">
        <f t="shared" si="372"/>
        <v>&lt;=0.03</v>
      </c>
      <c r="Z1727" t="s">
        <v>32</v>
      </c>
      <c r="AA1727">
        <v>0</v>
      </c>
      <c r="AB1727">
        <v>9194.68</v>
      </c>
      <c r="AC1727" t="str">
        <f t="shared" si="373"/>
        <v>&gt;5000</v>
      </c>
      <c r="AD1727">
        <v>4</v>
      </c>
      <c r="AE1727" t="str">
        <f t="shared" si="374"/>
        <v>&lt;=8</v>
      </c>
      <c r="AF1727">
        <v>0</v>
      </c>
      <c r="AG1727" t="str">
        <f t="shared" si="375"/>
        <v>&lt;=500</v>
      </c>
      <c r="AH1727">
        <v>2500</v>
      </c>
      <c r="AI1727" t="str">
        <f t="shared" si="376"/>
        <v>&lt;=3000</v>
      </c>
      <c r="AJ1727">
        <v>0.94069999999999998</v>
      </c>
      <c r="AK1727" t="str">
        <f t="shared" si="377"/>
        <v>&gt;0.9</v>
      </c>
      <c r="AL1727">
        <v>12</v>
      </c>
      <c r="AM1727">
        <v>12</v>
      </c>
      <c r="AN1727">
        <v>0</v>
      </c>
      <c r="AO1727">
        <v>1</v>
      </c>
      <c r="AP1727" t="s">
        <v>32</v>
      </c>
    </row>
    <row r="1728" spans="1:42" x14ac:dyDescent="0.25">
      <c r="A1728">
        <v>201611</v>
      </c>
      <c r="B1728" t="str">
        <f t="shared" si="364"/>
        <v>2016-II</v>
      </c>
      <c r="C1728" t="s">
        <v>1785</v>
      </c>
      <c r="D1728" t="s">
        <v>1785</v>
      </c>
      <c r="E1728">
        <v>30163448</v>
      </c>
      <c r="F1728" t="s">
        <v>29</v>
      </c>
      <c r="G1728">
        <v>0</v>
      </c>
      <c r="H1728">
        <v>0</v>
      </c>
      <c r="I1728">
        <v>0</v>
      </c>
      <c r="J1728">
        <f t="shared" si="365"/>
        <v>0</v>
      </c>
      <c r="K1728" t="str">
        <f t="shared" si="366"/>
        <v>Modelamiento</v>
      </c>
      <c r="L1728">
        <f t="shared" si="367"/>
        <v>0</v>
      </c>
      <c r="M1728">
        <v>61</v>
      </c>
      <c r="N1728" t="str">
        <f t="shared" si="368"/>
        <v>&gt;60</v>
      </c>
      <c r="O1728" t="s">
        <v>72</v>
      </c>
      <c r="P1728" t="s">
        <v>35</v>
      </c>
      <c r="Q1728">
        <v>28172</v>
      </c>
      <c r="R1728">
        <v>500</v>
      </c>
      <c r="S1728" t="str">
        <f t="shared" si="369"/>
        <v>&lt;=500</v>
      </c>
      <c r="T1728">
        <v>1130.93</v>
      </c>
      <c r="U1728" t="str">
        <f t="shared" si="370"/>
        <v>&lt;=1200</v>
      </c>
      <c r="V1728" t="s">
        <v>585</v>
      </c>
      <c r="W1728">
        <v>26982</v>
      </c>
      <c r="X1728" s="12">
        <f t="shared" si="371"/>
        <v>1.8530872433474167E-2</v>
      </c>
      <c r="Y1728" t="str">
        <f t="shared" si="372"/>
        <v>&lt;=0.02</v>
      </c>
      <c r="Z1728" t="s">
        <v>32</v>
      </c>
      <c r="AA1728">
        <v>0</v>
      </c>
      <c r="AB1728">
        <v>2551.8200000000002</v>
      </c>
      <c r="AC1728" t="str">
        <f t="shared" si="373"/>
        <v>&lt;=3000</v>
      </c>
      <c r="AD1728">
        <v>0</v>
      </c>
      <c r="AE1728" t="str">
        <f t="shared" si="374"/>
        <v>=0</v>
      </c>
      <c r="AF1728">
        <v>0</v>
      </c>
      <c r="AG1728" t="str">
        <f t="shared" si="375"/>
        <v>&lt;=500</v>
      </c>
      <c r="AH1728">
        <v>3500</v>
      </c>
      <c r="AI1728" t="str">
        <f t="shared" si="376"/>
        <v>&lt;=4000</v>
      </c>
      <c r="AJ1728">
        <v>0.83199999999999996</v>
      </c>
      <c r="AK1728" t="str">
        <f t="shared" si="377"/>
        <v>&lt;=0.9</v>
      </c>
      <c r="AL1728">
        <v>12</v>
      </c>
      <c r="AM1728">
        <v>12</v>
      </c>
      <c r="AN1728">
        <v>0</v>
      </c>
      <c r="AO1728">
        <v>1</v>
      </c>
      <c r="AP1728" t="s">
        <v>32</v>
      </c>
    </row>
    <row r="1729" spans="1:42" x14ac:dyDescent="0.25">
      <c r="A1729">
        <v>201611</v>
      </c>
      <c r="B1729" t="str">
        <f t="shared" si="364"/>
        <v>2016-II</v>
      </c>
      <c r="C1729" t="s">
        <v>1786</v>
      </c>
      <c r="D1729" t="s">
        <v>1786</v>
      </c>
      <c r="E1729">
        <v>30176675</v>
      </c>
      <c r="F1729" t="s">
        <v>29</v>
      </c>
      <c r="G1729">
        <v>0</v>
      </c>
      <c r="H1729">
        <v>0</v>
      </c>
      <c r="I1729">
        <v>0</v>
      </c>
      <c r="J1729">
        <f t="shared" si="365"/>
        <v>0</v>
      </c>
      <c r="K1729" t="str">
        <f t="shared" si="366"/>
        <v>Modelamiento</v>
      </c>
      <c r="L1729">
        <f t="shared" si="367"/>
        <v>0</v>
      </c>
      <c r="M1729">
        <v>26</v>
      </c>
      <c r="N1729" t="str">
        <f t="shared" si="368"/>
        <v>&lt;=30</v>
      </c>
      <c r="O1729" t="s">
        <v>56</v>
      </c>
      <c r="P1729" t="s">
        <v>31</v>
      </c>
      <c r="Q1729">
        <v>30629</v>
      </c>
      <c r="R1729">
        <v>500</v>
      </c>
      <c r="S1729" t="str">
        <f t="shared" si="369"/>
        <v>&lt;=500</v>
      </c>
      <c r="T1729">
        <v>1029.1500000000001</v>
      </c>
      <c r="U1729" t="str">
        <f t="shared" si="370"/>
        <v>&lt;=1100</v>
      </c>
      <c r="V1729" t="s">
        <v>585</v>
      </c>
      <c r="W1729">
        <v>29139</v>
      </c>
      <c r="X1729" s="12">
        <f t="shared" si="371"/>
        <v>1.7159133806925426E-2</v>
      </c>
      <c r="Y1729" t="str">
        <f t="shared" si="372"/>
        <v>&lt;=0.02</v>
      </c>
      <c r="Z1729" t="s">
        <v>32</v>
      </c>
      <c r="AA1729">
        <v>4</v>
      </c>
      <c r="AB1729">
        <v>484.24</v>
      </c>
      <c r="AC1729" t="str">
        <f t="shared" si="373"/>
        <v>&lt;=500</v>
      </c>
      <c r="AD1729">
        <v>1725</v>
      </c>
      <c r="AE1729" t="str">
        <f t="shared" si="374"/>
        <v>&gt;120</v>
      </c>
      <c r="AF1729">
        <v>484.24</v>
      </c>
      <c r="AG1729" t="str">
        <f t="shared" si="375"/>
        <v>&lt;=500</v>
      </c>
      <c r="AH1729" t="s">
        <v>32</v>
      </c>
      <c r="AI1729" t="str">
        <f t="shared" si="376"/>
        <v/>
      </c>
      <c r="AJ1729" t="s">
        <v>32</v>
      </c>
      <c r="AK1729" t="str">
        <f t="shared" si="377"/>
        <v/>
      </c>
      <c r="AL1729">
        <v>8</v>
      </c>
      <c r="AM1729">
        <v>0</v>
      </c>
      <c r="AN1729">
        <v>8</v>
      </c>
      <c r="AO1729" t="s">
        <v>32</v>
      </c>
      <c r="AP1729">
        <v>5</v>
      </c>
    </row>
    <row r="1730" spans="1:42" x14ac:dyDescent="0.25">
      <c r="A1730">
        <v>201611</v>
      </c>
      <c r="B1730" t="str">
        <f t="shared" si="364"/>
        <v>2016-II</v>
      </c>
      <c r="C1730" t="s">
        <v>1787</v>
      </c>
      <c r="D1730" t="s">
        <v>1787</v>
      </c>
      <c r="E1730">
        <v>30166920</v>
      </c>
      <c r="F1730" t="s">
        <v>29</v>
      </c>
      <c r="G1730">
        <v>0</v>
      </c>
      <c r="H1730">
        <v>0</v>
      </c>
      <c r="I1730">
        <v>0</v>
      </c>
      <c r="J1730">
        <f t="shared" si="365"/>
        <v>0</v>
      </c>
      <c r="K1730" t="str">
        <f t="shared" si="366"/>
        <v>Modelamiento</v>
      </c>
      <c r="L1730">
        <f t="shared" si="367"/>
        <v>0</v>
      </c>
      <c r="M1730">
        <v>48</v>
      </c>
      <c r="N1730" t="str">
        <f t="shared" si="368"/>
        <v>&lt;=50</v>
      </c>
      <c r="O1730" t="s">
        <v>56</v>
      </c>
      <c r="P1730" t="s">
        <v>39</v>
      </c>
      <c r="Q1730">
        <v>40085</v>
      </c>
      <c r="R1730">
        <v>1500</v>
      </c>
      <c r="S1730" t="str">
        <f t="shared" si="369"/>
        <v>&lt;=1500</v>
      </c>
      <c r="T1730">
        <v>1356.23</v>
      </c>
      <c r="U1730" t="str">
        <f t="shared" si="370"/>
        <v>&lt;=1400</v>
      </c>
      <c r="V1730" t="s">
        <v>589</v>
      </c>
      <c r="W1730">
        <v>39595</v>
      </c>
      <c r="X1730" s="12">
        <f t="shared" si="371"/>
        <v>3.7883571157974492E-2</v>
      </c>
      <c r="Y1730" t="str">
        <f t="shared" si="372"/>
        <v>&lt;=0.04</v>
      </c>
      <c r="Z1730" t="s">
        <v>32</v>
      </c>
      <c r="AA1730">
        <v>4</v>
      </c>
      <c r="AB1730">
        <v>1717.18</v>
      </c>
      <c r="AC1730" t="str">
        <f t="shared" si="373"/>
        <v>&lt;=2000</v>
      </c>
      <c r="AD1730">
        <v>738</v>
      </c>
      <c r="AE1730" t="str">
        <f t="shared" si="374"/>
        <v>&gt;120</v>
      </c>
      <c r="AF1730">
        <v>1625.62</v>
      </c>
      <c r="AG1730" t="str">
        <f t="shared" si="375"/>
        <v>&lt;=2000</v>
      </c>
      <c r="AH1730">
        <v>1365.22</v>
      </c>
      <c r="AI1730" t="str">
        <f t="shared" si="376"/>
        <v>&lt;=2000</v>
      </c>
      <c r="AJ1730">
        <v>1</v>
      </c>
      <c r="AK1730" t="str">
        <f t="shared" si="377"/>
        <v>&gt;0.9</v>
      </c>
      <c r="AL1730">
        <v>12</v>
      </c>
      <c r="AM1730">
        <v>0</v>
      </c>
      <c r="AN1730">
        <v>5</v>
      </c>
      <c r="AO1730" t="s">
        <v>32</v>
      </c>
      <c r="AP1730">
        <v>1</v>
      </c>
    </row>
    <row r="1731" spans="1:42" x14ac:dyDescent="0.25">
      <c r="A1731">
        <v>201611</v>
      </c>
      <c r="B1731" t="str">
        <f t="shared" ref="B1731:B1794" si="378">+CONCATENATE(MID(A1731,1,4),IF(MID(A1731,5,2)*1&lt;=6,"-I","-II"))</f>
        <v>2016-II</v>
      </c>
      <c r="C1731" t="s">
        <v>1788</v>
      </c>
      <c r="D1731" t="s">
        <v>1788</v>
      </c>
      <c r="E1731">
        <v>30167960</v>
      </c>
      <c r="F1731" t="s">
        <v>29</v>
      </c>
      <c r="G1731">
        <v>1</v>
      </c>
      <c r="H1731">
        <v>0</v>
      </c>
      <c r="I1731">
        <v>0</v>
      </c>
      <c r="J1731">
        <f t="shared" ref="J1731:J1794" si="379">+IF(OR(O1731="Taxista propietario",O1731="Taxista palanca"),0,1)</f>
        <v>0</v>
      </c>
      <c r="K1731" t="str">
        <f t="shared" ref="K1731:K1794" si="380">+IF(I1731&gt;0,"Insuficiente",IF(H1731&gt;0,"Indeterminado",IF(J1731&gt;0,"Perfil","Modelamiento")))</f>
        <v>Modelamiento</v>
      </c>
      <c r="L1731">
        <f t="shared" ref="L1731:L1794" si="381">+IF(AND(A1731&gt;=201410,A1731&lt;=201908),0,1)</f>
        <v>0</v>
      </c>
      <c r="M1731">
        <v>46</v>
      </c>
      <c r="N1731" t="str">
        <f t="shared" ref="N1731:N1794" si="382">+IF(M1731&lt;=25,"&lt;=25",IF(M1731&lt;=30,"&lt;=30",IF(M1731&lt;=35,"&lt;=35",IF(M1731&lt;=40,"&lt;=40",IF(M1731&lt;=45,"&lt;=45",IF(M1731&lt;=50,"&lt;=50",IF(M1731&lt;=55,"&lt;=55",IF(M1731&lt;=60,"&lt;=60","&gt;60"))))))))</f>
        <v>&lt;=50</v>
      </c>
      <c r="O1731" t="s">
        <v>56</v>
      </c>
      <c r="P1731" t="s">
        <v>35</v>
      </c>
      <c r="Q1731">
        <v>42801</v>
      </c>
      <c r="R1731">
        <v>1500</v>
      </c>
      <c r="S1731" t="str">
        <f t="shared" ref="S1731:S1794" si="383">+IF(R1731="NULL","",IF(R1731=0,"=0",IF(R1731&lt;=500,"&lt;=500",IF(R1731&lt;=1000,"&lt;=1000",IF(R1731&lt;=1500,"&lt;=1500",IF(R1731&lt;=2000,"&lt;=2000",IF(R1731&lt;=2500,"&lt;=2500","&gt;2500")))))))</f>
        <v>&lt;=1500</v>
      </c>
      <c r="T1731">
        <v>1455.32</v>
      </c>
      <c r="U1731" t="str">
        <f t="shared" ref="U1731:U1794" si="384">+IF(T1731="NULL","",IF(T1731&lt;=1000,"&lt;=1000",IF(T1731&lt;=1100,"&lt;=1100",IF(T1731&lt;=1200,"&lt;=1200",IF(T1731&lt;=1300,"&lt;=1300",IF(T1731&lt;=1400,"&lt;=1400",IF(T1731&lt;=1500,"&lt;=1500","&gt;1500")))))))</f>
        <v>&lt;=1500</v>
      </c>
      <c r="V1731" t="s">
        <v>614</v>
      </c>
      <c r="W1731">
        <v>42311</v>
      </c>
      <c r="X1731" s="12">
        <f t="shared" ref="X1731:X1794" si="385">+IFERROR(R1731/W1731,"NULL")</f>
        <v>3.5451773770414315E-2</v>
      </c>
      <c r="Y1731" t="str">
        <f t="shared" ref="Y1731:Y1794" si="386">+IF(X1731="NULL","",IF(X1731=0,"=0",IF(X1731&lt;=0.01,"&lt;=0.01",IF(X1731&lt;=0.02,"&lt;=0.02",IF(X1731&lt;=0.03,"&lt;=0.03",IF(X1731&lt;=0.04,"&lt;=0.04",IF(X1731&lt;=0.05,"&lt;=0.05",IF(X1731&lt;=0.06,"&lt;=0.06","&gt;0.06"))))))))</f>
        <v>&lt;=0.04</v>
      </c>
      <c r="Z1731" t="s">
        <v>32</v>
      </c>
      <c r="AA1731">
        <v>4</v>
      </c>
      <c r="AB1731">
        <v>780.9</v>
      </c>
      <c r="AC1731" t="str">
        <f t="shared" ref="AC1731:AC1794" si="387">+IF(AB1731="NULL","",IF(AB1731&lt;=500,"&lt;=500",IF(AB1731&lt;=1000,"&lt;=1000",IF(AB1731&lt;=2000,"&lt;=2000",IF(AB1731&lt;=3000,"&lt;=3000",IF(AB1731&lt;=4000,"&lt;=4000",IF(AB1731&lt;=5000,"&lt;=5000","&gt;5000")))))))</f>
        <v>&lt;=1000</v>
      </c>
      <c r="AD1731">
        <v>2104</v>
      </c>
      <c r="AE1731" t="str">
        <f t="shared" ref="AE1731:AE1794" si="388">+IF(AD1731="NULL","",IF(AD1731=0,"=0",IF(AD1731&lt;=8,"&lt;=8",IF(AD1731&lt;=30,"&lt;=30",IF(AD1731&lt;=60,"&lt;=60",IF(AD1731&lt;=90,"&lt;=90",IF(AD1731&lt;=120,"&lt;=120","&gt;120")))))))</f>
        <v>&gt;120</v>
      </c>
      <c r="AF1731">
        <v>780.9</v>
      </c>
      <c r="AG1731" t="str">
        <f t="shared" ref="AG1731:AG1794" si="389">+IF(AF1731="NULL","",IF(AF1731&lt;=500,"&lt;=500",IF(AF1731&lt;=1000,"&lt;=1000",IF(AF1731&lt;=2000,"&lt;=2000",IF(AF1731&lt;=3000,"&lt;=3000",IF(AF1731&lt;=4000,"&lt;=4000",IF(AF1731&lt;=5000,"&lt;=5000","&gt;5000")))))))</f>
        <v>&lt;=1000</v>
      </c>
      <c r="AH1731" t="s">
        <v>32</v>
      </c>
      <c r="AI1731" t="str">
        <f t="shared" ref="AI1731:AI1794" si="390">+IF(AH1731="NULL","",IF(AH1731&lt;=500,"&lt;=500",IF(AH1731&lt;=1000,"&lt;=1000",IF(AH1731&lt;=2000,"&lt;=2000",IF(AH1731&lt;=3000,"&lt;=3000",IF(AH1731&lt;=4000,"&lt;=4000",IF(AH1731&lt;=5000,"&lt;=5000","&gt;5000")))))))</f>
        <v/>
      </c>
      <c r="AJ1731" t="s">
        <v>32</v>
      </c>
      <c r="AK1731" t="str">
        <f t="shared" ref="AK1731:AK1794" si="391">+IF(AJ1731="NULL","",IF(AJ1731=0,"=0",IF(AJ1731&lt;=0.1,"&lt;=0.1",IF(AJ1731&lt;=0.2,"&lt;=0.2",IF(AJ1731&lt;=0.3,"&lt;=0.3",IF(AJ1731&lt;=0.4,"&lt;=0.4",IF(AJ1731&lt;=0.5,"&lt;=0.5",IF(AJ1731&lt;=0.6,"&lt;=0.6",IF(AJ1731&lt;=0.7,"&lt;=0.7",IF(AJ1731&lt;=0.8,"&lt;=0.8",IF(AJ1731&lt;=0.9,"&lt;=0.9","&gt;0.9")))))))))))</f>
        <v/>
      </c>
      <c r="AL1731">
        <v>12</v>
      </c>
      <c r="AM1731">
        <v>0</v>
      </c>
      <c r="AN1731">
        <v>12</v>
      </c>
      <c r="AO1731" t="s">
        <v>32</v>
      </c>
      <c r="AP1731">
        <v>1</v>
      </c>
    </row>
    <row r="1732" spans="1:42" x14ac:dyDescent="0.25">
      <c r="A1732">
        <v>201611</v>
      </c>
      <c r="B1732" t="str">
        <f t="shared" si="378"/>
        <v>2016-II</v>
      </c>
      <c r="C1732" t="s">
        <v>1789</v>
      </c>
      <c r="D1732" t="s">
        <v>1789</v>
      </c>
      <c r="E1732">
        <v>30170629</v>
      </c>
      <c r="F1732" t="s">
        <v>29</v>
      </c>
      <c r="G1732">
        <v>1</v>
      </c>
      <c r="H1732">
        <v>0</v>
      </c>
      <c r="I1732">
        <v>0</v>
      </c>
      <c r="J1732">
        <f t="shared" si="379"/>
        <v>0</v>
      </c>
      <c r="K1732" t="str">
        <f t="shared" si="380"/>
        <v>Modelamiento</v>
      </c>
      <c r="L1732">
        <f t="shared" si="381"/>
        <v>0</v>
      </c>
      <c r="M1732">
        <v>43</v>
      </c>
      <c r="N1732" t="str">
        <f t="shared" si="382"/>
        <v>&lt;=45</v>
      </c>
      <c r="O1732" t="s">
        <v>56</v>
      </c>
      <c r="P1732" t="s">
        <v>35</v>
      </c>
      <c r="Q1732">
        <v>35029</v>
      </c>
      <c r="R1732">
        <v>1500</v>
      </c>
      <c r="S1732" t="str">
        <f t="shared" si="383"/>
        <v>&lt;=1500</v>
      </c>
      <c r="T1732">
        <v>1292.45</v>
      </c>
      <c r="U1732" t="str">
        <f t="shared" si="384"/>
        <v>&lt;=1300</v>
      </c>
      <c r="V1732" t="s">
        <v>589</v>
      </c>
      <c r="W1732">
        <v>34539</v>
      </c>
      <c r="X1732" s="12">
        <f t="shared" si="385"/>
        <v>4.3429167028576389E-2</v>
      </c>
      <c r="Y1732" t="str">
        <f t="shared" si="386"/>
        <v>&lt;=0.05</v>
      </c>
      <c r="Z1732" t="s">
        <v>32</v>
      </c>
      <c r="AA1732">
        <v>9</v>
      </c>
      <c r="AB1732" t="s">
        <v>32</v>
      </c>
      <c r="AC1732" t="str">
        <f t="shared" si="387"/>
        <v/>
      </c>
      <c r="AD1732" t="s">
        <v>32</v>
      </c>
      <c r="AE1732" t="str">
        <f t="shared" si="388"/>
        <v/>
      </c>
      <c r="AF1732" t="s">
        <v>32</v>
      </c>
      <c r="AG1732" t="str">
        <f t="shared" si="389"/>
        <v/>
      </c>
      <c r="AH1732" t="s">
        <v>32</v>
      </c>
      <c r="AI1732" t="str">
        <f t="shared" si="390"/>
        <v/>
      </c>
      <c r="AJ1732" t="s">
        <v>32</v>
      </c>
      <c r="AK1732" t="str">
        <f t="shared" si="391"/>
        <v/>
      </c>
      <c r="AL1732">
        <v>0</v>
      </c>
      <c r="AM1732">
        <v>0</v>
      </c>
      <c r="AN1732">
        <v>0</v>
      </c>
      <c r="AO1732" t="s">
        <v>32</v>
      </c>
      <c r="AP1732" t="s">
        <v>32</v>
      </c>
    </row>
    <row r="1733" spans="1:42" x14ac:dyDescent="0.25">
      <c r="A1733">
        <v>201611</v>
      </c>
      <c r="B1733" t="str">
        <f t="shared" si="378"/>
        <v>2016-II</v>
      </c>
      <c r="C1733" t="s">
        <v>1790</v>
      </c>
      <c r="D1733" t="s">
        <v>1790</v>
      </c>
      <c r="E1733">
        <v>30163272</v>
      </c>
      <c r="F1733" t="s">
        <v>29</v>
      </c>
      <c r="G1733">
        <v>0</v>
      </c>
      <c r="H1733">
        <v>0</v>
      </c>
      <c r="I1733">
        <v>0</v>
      </c>
      <c r="J1733">
        <f t="shared" si="379"/>
        <v>0</v>
      </c>
      <c r="K1733" t="str">
        <f t="shared" si="380"/>
        <v>Modelamiento</v>
      </c>
      <c r="L1733">
        <f t="shared" si="381"/>
        <v>0</v>
      </c>
      <c r="M1733">
        <v>32</v>
      </c>
      <c r="N1733" t="str">
        <f t="shared" si="382"/>
        <v>&lt;=35</v>
      </c>
      <c r="O1733" t="s">
        <v>72</v>
      </c>
      <c r="P1733" t="s">
        <v>31</v>
      </c>
      <c r="Q1733">
        <v>46542</v>
      </c>
      <c r="R1733">
        <v>1500</v>
      </c>
      <c r="S1733" t="str">
        <f t="shared" si="383"/>
        <v>&lt;=1500</v>
      </c>
      <c r="T1733">
        <v>1573.72</v>
      </c>
      <c r="U1733" t="str">
        <f t="shared" si="384"/>
        <v>&gt;1500</v>
      </c>
      <c r="V1733" t="s">
        <v>589</v>
      </c>
      <c r="W1733">
        <v>46052</v>
      </c>
      <c r="X1733" s="12">
        <f t="shared" si="385"/>
        <v>3.2571875271432293E-2</v>
      </c>
      <c r="Y1733" t="str">
        <f t="shared" si="386"/>
        <v>&lt;=0.04</v>
      </c>
      <c r="Z1733" t="s">
        <v>32</v>
      </c>
      <c r="AA1733">
        <v>9</v>
      </c>
      <c r="AB1733" t="s">
        <v>32</v>
      </c>
      <c r="AC1733" t="str">
        <f t="shared" si="387"/>
        <v/>
      </c>
      <c r="AD1733" t="s">
        <v>32</v>
      </c>
      <c r="AE1733" t="str">
        <f t="shared" si="388"/>
        <v/>
      </c>
      <c r="AF1733" t="s">
        <v>32</v>
      </c>
      <c r="AG1733" t="str">
        <f t="shared" si="389"/>
        <v/>
      </c>
      <c r="AH1733" t="s">
        <v>32</v>
      </c>
      <c r="AI1733" t="str">
        <f t="shared" si="390"/>
        <v/>
      </c>
      <c r="AJ1733" t="s">
        <v>32</v>
      </c>
      <c r="AK1733" t="str">
        <f t="shared" si="391"/>
        <v/>
      </c>
      <c r="AL1733">
        <v>0</v>
      </c>
      <c r="AM1733">
        <v>0</v>
      </c>
      <c r="AN1733">
        <v>0</v>
      </c>
      <c r="AO1733" t="s">
        <v>32</v>
      </c>
      <c r="AP1733" t="s">
        <v>32</v>
      </c>
    </row>
    <row r="1734" spans="1:42" x14ac:dyDescent="0.25">
      <c r="A1734">
        <v>201611</v>
      </c>
      <c r="B1734" t="str">
        <f t="shared" si="378"/>
        <v>2016-II</v>
      </c>
      <c r="C1734" t="s">
        <v>1791</v>
      </c>
      <c r="D1734" t="s">
        <v>1791</v>
      </c>
      <c r="E1734">
        <v>30172563</v>
      </c>
      <c r="F1734" t="s">
        <v>29</v>
      </c>
      <c r="G1734">
        <v>0</v>
      </c>
      <c r="H1734">
        <v>0</v>
      </c>
      <c r="I1734">
        <v>0</v>
      </c>
      <c r="J1734">
        <f t="shared" si="379"/>
        <v>0</v>
      </c>
      <c r="K1734" t="str">
        <f t="shared" si="380"/>
        <v>Modelamiento</v>
      </c>
      <c r="L1734">
        <f t="shared" si="381"/>
        <v>0</v>
      </c>
      <c r="M1734">
        <v>21</v>
      </c>
      <c r="N1734" t="str">
        <f t="shared" si="382"/>
        <v>&lt;=25</v>
      </c>
      <c r="O1734" t="s">
        <v>56</v>
      </c>
      <c r="P1734" t="s">
        <v>39</v>
      </c>
      <c r="Q1734">
        <v>43834</v>
      </c>
      <c r="R1734">
        <v>1500</v>
      </c>
      <c r="S1734" t="str">
        <f t="shared" si="383"/>
        <v>&lt;=1500</v>
      </c>
      <c r="T1734">
        <v>1483.99</v>
      </c>
      <c r="U1734" t="str">
        <f t="shared" si="384"/>
        <v>&lt;=1500</v>
      </c>
      <c r="V1734" t="s">
        <v>587</v>
      </c>
      <c r="W1734">
        <v>43344</v>
      </c>
      <c r="X1734" s="12">
        <f t="shared" si="385"/>
        <v>3.4606866002214839E-2</v>
      </c>
      <c r="Y1734" t="str">
        <f t="shared" si="386"/>
        <v>&lt;=0.04</v>
      </c>
      <c r="Z1734" t="s">
        <v>32</v>
      </c>
      <c r="AA1734">
        <v>9</v>
      </c>
      <c r="AB1734" t="s">
        <v>32</v>
      </c>
      <c r="AC1734" t="str">
        <f t="shared" si="387"/>
        <v/>
      </c>
      <c r="AD1734" t="s">
        <v>32</v>
      </c>
      <c r="AE1734" t="str">
        <f t="shared" si="388"/>
        <v/>
      </c>
      <c r="AF1734" t="s">
        <v>32</v>
      </c>
      <c r="AG1734" t="str">
        <f t="shared" si="389"/>
        <v/>
      </c>
      <c r="AH1734" t="s">
        <v>32</v>
      </c>
      <c r="AI1734" t="str">
        <f t="shared" si="390"/>
        <v/>
      </c>
      <c r="AJ1734" t="s">
        <v>32</v>
      </c>
      <c r="AK1734" t="str">
        <f t="shared" si="391"/>
        <v/>
      </c>
      <c r="AL1734">
        <v>0</v>
      </c>
      <c r="AM1734">
        <v>0</v>
      </c>
      <c r="AN1734">
        <v>0</v>
      </c>
      <c r="AO1734" t="s">
        <v>32</v>
      </c>
      <c r="AP1734" t="s">
        <v>32</v>
      </c>
    </row>
    <row r="1735" spans="1:42" x14ac:dyDescent="0.25">
      <c r="A1735">
        <v>201611</v>
      </c>
      <c r="B1735" t="str">
        <f t="shared" si="378"/>
        <v>2016-II</v>
      </c>
      <c r="C1735" t="s">
        <v>1792</v>
      </c>
      <c r="D1735" t="s">
        <v>1792</v>
      </c>
      <c r="E1735">
        <v>30172207</v>
      </c>
      <c r="F1735" t="s">
        <v>29</v>
      </c>
      <c r="G1735">
        <v>1</v>
      </c>
      <c r="H1735">
        <v>0</v>
      </c>
      <c r="I1735">
        <v>0</v>
      </c>
      <c r="J1735">
        <f t="shared" si="379"/>
        <v>0</v>
      </c>
      <c r="K1735" t="str">
        <f t="shared" si="380"/>
        <v>Modelamiento</v>
      </c>
      <c r="L1735">
        <f t="shared" si="381"/>
        <v>0</v>
      </c>
      <c r="M1735">
        <v>36</v>
      </c>
      <c r="N1735" t="str">
        <f t="shared" si="382"/>
        <v>&lt;=40</v>
      </c>
      <c r="O1735" t="s">
        <v>56</v>
      </c>
      <c r="P1735" t="s">
        <v>39</v>
      </c>
      <c r="Q1735">
        <v>29272</v>
      </c>
      <c r="R1735">
        <v>1500</v>
      </c>
      <c r="S1735" t="str">
        <f t="shared" si="383"/>
        <v>&lt;=1500</v>
      </c>
      <c r="T1735">
        <v>1198.92</v>
      </c>
      <c r="U1735" t="str">
        <f t="shared" si="384"/>
        <v>&lt;=1200</v>
      </c>
      <c r="V1735" t="s">
        <v>589</v>
      </c>
      <c r="W1735">
        <v>28782</v>
      </c>
      <c r="X1735" s="12">
        <f t="shared" si="385"/>
        <v>5.2115905774442361E-2</v>
      </c>
      <c r="Y1735" t="str">
        <f t="shared" si="386"/>
        <v>&lt;=0.06</v>
      </c>
      <c r="Z1735" t="s">
        <v>32</v>
      </c>
      <c r="AA1735">
        <v>0</v>
      </c>
      <c r="AB1735">
        <v>800</v>
      </c>
      <c r="AC1735" t="str">
        <f t="shared" si="387"/>
        <v>&lt;=1000</v>
      </c>
      <c r="AD1735">
        <v>0</v>
      </c>
      <c r="AE1735" t="str">
        <f t="shared" si="388"/>
        <v>=0</v>
      </c>
      <c r="AF1735">
        <v>0</v>
      </c>
      <c r="AG1735" t="str">
        <f t="shared" si="389"/>
        <v>&lt;=500</v>
      </c>
      <c r="AH1735" t="s">
        <v>32</v>
      </c>
      <c r="AI1735" t="str">
        <f t="shared" si="390"/>
        <v/>
      </c>
      <c r="AJ1735" t="s">
        <v>32</v>
      </c>
      <c r="AK1735" t="str">
        <f t="shared" si="391"/>
        <v/>
      </c>
      <c r="AL1735">
        <v>1</v>
      </c>
      <c r="AM1735">
        <v>1</v>
      </c>
      <c r="AN1735">
        <v>0</v>
      </c>
      <c r="AO1735">
        <v>1</v>
      </c>
      <c r="AP1735" t="s">
        <v>32</v>
      </c>
    </row>
    <row r="1736" spans="1:42" x14ac:dyDescent="0.25">
      <c r="A1736">
        <v>201611</v>
      </c>
      <c r="B1736" t="str">
        <f t="shared" si="378"/>
        <v>2016-II</v>
      </c>
      <c r="C1736" t="s">
        <v>1793</v>
      </c>
      <c r="D1736" t="s">
        <v>1793</v>
      </c>
      <c r="E1736">
        <v>30170080</v>
      </c>
      <c r="F1736" t="s">
        <v>29</v>
      </c>
      <c r="G1736">
        <v>1</v>
      </c>
      <c r="H1736">
        <v>0</v>
      </c>
      <c r="I1736">
        <v>0</v>
      </c>
      <c r="J1736">
        <f t="shared" si="379"/>
        <v>0</v>
      </c>
      <c r="K1736" t="str">
        <f t="shared" si="380"/>
        <v>Modelamiento</v>
      </c>
      <c r="L1736">
        <f t="shared" si="381"/>
        <v>0</v>
      </c>
      <c r="M1736">
        <v>40</v>
      </c>
      <c r="N1736" t="str">
        <f t="shared" si="382"/>
        <v>&lt;=40</v>
      </c>
      <c r="O1736" t="s">
        <v>72</v>
      </c>
      <c r="P1736" t="s">
        <v>39</v>
      </c>
      <c r="Q1736">
        <v>30630</v>
      </c>
      <c r="R1736">
        <v>499</v>
      </c>
      <c r="S1736" t="str">
        <f t="shared" si="383"/>
        <v>&lt;=500</v>
      </c>
      <c r="T1736">
        <v>1035.17</v>
      </c>
      <c r="U1736" t="str">
        <f t="shared" si="384"/>
        <v>&lt;=1100</v>
      </c>
      <c r="V1736" t="s">
        <v>585</v>
      </c>
      <c r="W1736">
        <v>29139</v>
      </c>
      <c r="X1736" s="12">
        <f t="shared" si="385"/>
        <v>1.7124815539311576E-2</v>
      </c>
      <c r="Y1736" t="str">
        <f t="shared" si="386"/>
        <v>&lt;=0.02</v>
      </c>
      <c r="Z1736" t="s">
        <v>32</v>
      </c>
      <c r="AA1736">
        <v>9</v>
      </c>
      <c r="AB1736" t="s">
        <v>32</v>
      </c>
      <c r="AC1736" t="str">
        <f t="shared" si="387"/>
        <v/>
      </c>
      <c r="AD1736" t="s">
        <v>32</v>
      </c>
      <c r="AE1736" t="str">
        <f t="shared" si="388"/>
        <v/>
      </c>
      <c r="AF1736" t="s">
        <v>32</v>
      </c>
      <c r="AG1736" t="str">
        <f t="shared" si="389"/>
        <v/>
      </c>
      <c r="AH1736" t="s">
        <v>32</v>
      </c>
      <c r="AI1736" t="str">
        <f t="shared" si="390"/>
        <v/>
      </c>
      <c r="AJ1736" t="s">
        <v>32</v>
      </c>
      <c r="AK1736" t="str">
        <f t="shared" si="391"/>
        <v/>
      </c>
      <c r="AL1736">
        <v>0</v>
      </c>
      <c r="AM1736">
        <v>0</v>
      </c>
      <c r="AN1736">
        <v>0</v>
      </c>
      <c r="AO1736" t="s">
        <v>32</v>
      </c>
      <c r="AP1736" t="s">
        <v>32</v>
      </c>
    </row>
    <row r="1737" spans="1:42" x14ac:dyDescent="0.25">
      <c r="A1737">
        <v>201611</v>
      </c>
      <c r="B1737" t="str">
        <f t="shared" si="378"/>
        <v>2016-II</v>
      </c>
      <c r="C1737" t="s">
        <v>1794</v>
      </c>
      <c r="D1737" t="s">
        <v>1794</v>
      </c>
      <c r="E1737">
        <v>30164453</v>
      </c>
      <c r="F1737" t="s">
        <v>29</v>
      </c>
      <c r="G1737">
        <v>1</v>
      </c>
      <c r="H1737">
        <v>0</v>
      </c>
      <c r="I1737">
        <v>0</v>
      </c>
      <c r="J1737">
        <f t="shared" si="379"/>
        <v>0</v>
      </c>
      <c r="K1737" t="str">
        <f t="shared" si="380"/>
        <v>Modelamiento</v>
      </c>
      <c r="L1737">
        <f t="shared" si="381"/>
        <v>0</v>
      </c>
      <c r="M1737">
        <v>45</v>
      </c>
      <c r="N1737" t="str">
        <f t="shared" si="382"/>
        <v>&lt;=45</v>
      </c>
      <c r="O1737" t="s">
        <v>56</v>
      </c>
      <c r="P1737" t="s">
        <v>39</v>
      </c>
      <c r="Q1737">
        <v>45942</v>
      </c>
      <c r="R1737">
        <v>1500</v>
      </c>
      <c r="S1737" t="str">
        <f t="shared" si="383"/>
        <v>&lt;=1500</v>
      </c>
      <c r="T1737">
        <v>1561.15</v>
      </c>
      <c r="U1737" t="str">
        <f t="shared" si="384"/>
        <v>&gt;1500</v>
      </c>
      <c r="V1737" t="s">
        <v>589</v>
      </c>
      <c r="W1737">
        <v>45452</v>
      </c>
      <c r="X1737" s="12">
        <f t="shared" si="385"/>
        <v>3.3001848103493797E-2</v>
      </c>
      <c r="Y1737" t="str">
        <f t="shared" si="386"/>
        <v>&lt;=0.04</v>
      </c>
      <c r="Z1737" t="s">
        <v>32</v>
      </c>
      <c r="AA1737">
        <v>8</v>
      </c>
      <c r="AB1737" t="s">
        <v>32</v>
      </c>
      <c r="AC1737" t="str">
        <f t="shared" si="387"/>
        <v/>
      </c>
      <c r="AD1737" t="s">
        <v>32</v>
      </c>
      <c r="AE1737" t="str">
        <f t="shared" si="388"/>
        <v/>
      </c>
      <c r="AF1737" t="s">
        <v>32</v>
      </c>
      <c r="AG1737" t="str">
        <f t="shared" si="389"/>
        <v/>
      </c>
      <c r="AH1737" t="s">
        <v>32</v>
      </c>
      <c r="AI1737" t="str">
        <f t="shared" si="390"/>
        <v/>
      </c>
      <c r="AJ1737" t="s">
        <v>32</v>
      </c>
      <c r="AK1737" t="str">
        <f t="shared" si="391"/>
        <v/>
      </c>
      <c r="AL1737">
        <v>0</v>
      </c>
      <c r="AM1737">
        <v>0</v>
      </c>
      <c r="AN1737">
        <v>0</v>
      </c>
      <c r="AO1737" t="s">
        <v>32</v>
      </c>
      <c r="AP1737" t="s">
        <v>32</v>
      </c>
    </row>
    <row r="1738" spans="1:42" x14ac:dyDescent="0.25">
      <c r="A1738">
        <v>201611</v>
      </c>
      <c r="B1738" t="str">
        <f t="shared" si="378"/>
        <v>2016-II</v>
      </c>
      <c r="C1738" t="s">
        <v>1795</v>
      </c>
      <c r="D1738" t="s">
        <v>1795</v>
      </c>
      <c r="E1738">
        <v>30173903</v>
      </c>
      <c r="F1738" t="s">
        <v>29</v>
      </c>
      <c r="G1738">
        <v>1</v>
      </c>
      <c r="H1738">
        <v>0</v>
      </c>
      <c r="I1738">
        <v>0</v>
      </c>
      <c r="J1738">
        <f t="shared" si="379"/>
        <v>0</v>
      </c>
      <c r="K1738" t="str">
        <f t="shared" si="380"/>
        <v>Modelamiento</v>
      </c>
      <c r="L1738">
        <f t="shared" si="381"/>
        <v>0</v>
      </c>
      <c r="M1738">
        <v>33</v>
      </c>
      <c r="N1738" t="str">
        <f t="shared" si="382"/>
        <v>&lt;=35</v>
      </c>
      <c r="O1738" t="s">
        <v>56</v>
      </c>
      <c r="P1738" t="s">
        <v>39</v>
      </c>
      <c r="Q1738">
        <v>42651</v>
      </c>
      <c r="R1738">
        <v>1650</v>
      </c>
      <c r="S1738" t="str">
        <f t="shared" si="383"/>
        <v>&lt;=2000</v>
      </c>
      <c r="T1738">
        <v>1416.11</v>
      </c>
      <c r="U1738" t="str">
        <f t="shared" si="384"/>
        <v>&lt;=1500</v>
      </c>
      <c r="V1738" t="s">
        <v>614</v>
      </c>
      <c r="W1738">
        <v>42311</v>
      </c>
      <c r="X1738" s="12">
        <f t="shared" si="385"/>
        <v>3.8996951147455744E-2</v>
      </c>
      <c r="Y1738" t="str">
        <f t="shared" si="386"/>
        <v>&lt;=0.04</v>
      </c>
      <c r="Z1738" t="s">
        <v>32</v>
      </c>
      <c r="AA1738">
        <v>4</v>
      </c>
      <c r="AB1738">
        <v>23203.98</v>
      </c>
      <c r="AC1738" t="str">
        <f t="shared" si="387"/>
        <v>&gt;5000</v>
      </c>
      <c r="AD1738">
        <v>1039</v>
      </c>
      <c r="AE1738" t="str">
        <f t="shared" si="388"/>
        <v>&gt;120</v>
      </c>
      <c r="AF1738">
        <v>956.31</v>
      </c>
      <c r="AG1738" t="str">
        <f t="shared" si="389"/>
        <v>&lt;=1000</v>
      </c>
      <c r="AH1738" t="s">
        <v>32</v>
      </c>
      <c r="AI1738" t="str">
        <f t="shared" si="390"/>
        <v/>
      </c>
      <c r="AJ1738" t="s">
        <v>32</v>
      </c>
      <c r="AK1738" t="str">
        <f t="shared" si="391"/>
        <v/>
      </c>
      <c r="AL1738">
        <v>12</v>
      </c>
      <c r="AM1738">
        <v>0</v>
      </c>
      <c r="AN1738">
        <v>3</v>
      </c>
      <c r="AO1738" t="s">
        <v>32</v>
      </c>
      <c r="AP1738">
        <v>1</v>
      </c>
    </row>
    <row r="1739" spans="1:42" x14ac:dyDescent="0.25">
      <c r="A1739">
        <v>201611</v>
      </c>
      <c r="B1739" t="str">
        <f t="shared" si="378"/>
        <v>2016-II</v>
      </c>
      <c r="C1739" t="s">
        <v>1796</v>
      </c>
      <c r="D1739" t="s">
        <v>1796</v>
      </c>
      <c r="E1739">
        <v>30169540</v>
      </c>
      <c r="F1739" t="s">
        <v>29</v>
      </c>
      <c r="G1739">
        <v>0</v>
      </c>
      <c r="H1739">
        <v>0</v>
      </c>
      <c r="I1739">
        <v>0</v>
      </c>
      <c r="J1739">
        <f t="shared" si="379"/>
        <v>0</v>
      </c>
      <c r="K1739" t="str">
        <f t="shared" si="380"/>
        <v>Modelamiento</v>
      </c>
      <c r="L1739">
        <f t="shared" si="381"/>
        <v>0</v>
      </c>
      <c r="M1739">
        <v>38</v>
      </c>
      <c r="N1739" t="str">
        <f t="shared" si="382"/>
        <v>&lt;=40</v>
      </c>
      <c r="O1739" t="s">
        <v>56</v>
      </c>
      <c r="P1739" t="s">
        <v>31</v>
      </c>
      <c r="Q1739">
        <v>29272</v>
      </c>
      <c r="R1739">
        <v>1500</v>
      </c>
      <c r="S1739" t="str">
        <f t="shared" si="383"/>
        <v>&lt;=1500</v>
      </c>
      <c r="T1739">
        <v>1198.92</v>
      </c>
      <c r="U1739" t="str">
        <f t="shared" si="384"/>
        <v>&lt;=1200</v>
      </c>
      <c r="V1739" t="s">
        <v>589</v>
      </c>
      <c r="W1739">
        <v>28782</v>
      </c>
      <c r="X1739" s="12">
        <f t="shared" si="385"/>
        <v>5.2115905774442361E-2</v>
      </c>
      <c r="Y1739" t="str">
        <f t="shared" si="386"/>
        <v>&lt;=0.06</v>
      </c>
      <c r="Z1739" t="s">
        <v>32</v>
      </c>
      <c r="AA1739">
        <v>8</v>
      </c>
      <c r="AB1739" t="s">
        <v>32</v>
      </c>
      <c r="AC1739" t="str">
        <f t="shared" si="387"/>
        <v/>
      </c>
      <c r="AD1739" t="s">
        <v>32</v>
      </c>
      <c r="AE1739" t="str">
        <f t="shared" si="388"/>
        <v/>
      </c>
      <c r="AF1739" t="s">
        <v>32</v>
      </c>
      <c r="AG1739" t="str">
        <f t="shared" si="389"/>
        <v/>
      </c>
      <c r="AH1739">
        <v>500</v>
      </c>
      <c r="AI1739" t="str">
        <f t="shared" si="390"/>
        <v>&lt;=500</v>
      </c>
      <c r="AJ1739">
        <v>0</v>
      </c>
      <c r="AK1739" t="str">
        <f t="shared" si="391"/>
        <v>=0</v>
      </c>
      <c r="AL1739">
        <v>0</v>
      </c>
      <c r="AM1739">
        <v>0</v>
      </c>
      <c r="AN1739">
        <v>0</v>
      </c>
      <c r="AO1739" t="s">
        <v>32</v>
      </c>
      <c r="AP1739" t="s">
        <v>32</v>
      </c>
    </row>
    <row r="1740" spans="1:42" x14ac:dyDescent="0.25">
      <c r="A1740">
        <v>201611</v>
      </c>
      <c r="B1740" t="str">
        <f t="shared" si="378"/>
        <v>2016-II</v>
      </c>
      <c r="C1740" t="s">
        <v>1797</v>
      </c>
      <c r="D1740" t="s">
        <v>1797</v>
      </c>
      <c r="E1740">
        <v>30168188</v>
      </c>
      <c r="F1740" t="s">
        <v>29</v>
      </c>
      <c r="G1740">
        <v>1</v>
      </c>
      <c r="H1740">
        <v>0</v>
      </c>
      <c r="I1740">
        <v>0</v>
      </c>
      <c r="J1740">
        <f t="shared" si="379"/>
        <v>0</v>
      </c>
      <c r="K1740" t="str">
        <f t="shared" si="380"/>
        <v>Modelamiento</v>
      </c>
      <c r="L1740">
        <f t="shared" si="381"/>
        <v>0</v>
      </c>
      <c r="M1740">
        <v>57</v>
      </c>
      <c r="N1740" t="str">
        <f t="shared" si="382"/>
        <v>&lt;=60</v>
      </c>
      <c r="O1740" t="s">
        <v>56</v>
      </c>
      <c r="P1740" t="s">
        <v>35</v>
      </c>
      <c r="Q1740">
        <v>40162</v>
      </c>
      <c r="R1740">
        <v>5000</v>
      </c>
      <c r="S1740" t="str">
        <f t="shared" si="383"/>
        <v>&gt;2500</v>
      </c>
      <c r="T1740">
        <v>1358.83</v>
      </c>
      <c r="U1740" t="str">
        <f t="shared" si="384"/>
        <v>&lt;=1400</v>
      </c>
      <c r="V1740" t="s">
        <v>614</v>
      </c>
      <c r="W1740">
        <v>43172</v>
      </c>
      <c r="X1740" s="12">
        <f t="shared" si="385"/>
        <v>0.11581580654127675</v>
      </c>
      <c r="Y1740" t="str">
        <f t="shared" si="386"/>
        <v>&gt;0.06</v>
      </c>
      <c r="Z1740" t="s">
        <v>32</v>
      </c>
      <c r="AA1740">
        <v>9</v>
      </c>
      <c r="AB1740" t="s">
        <v>32</v>
      </c>
      <c r="AC1740" t="str">
        <f t="shared" si="387"/>
        <v/>
      </c>
      <c r="AD1740" t="s">
        <v>32</v>
      </c>
      <c r="AE1740" t="str">
        <f t="shared" si="388"/>
        <v/>
      </c>
      <c r="AF1740" t="s">
        <v>32</v>
      </c>
      <c r="AG1740" t="str">
        <f t="shared" si="389"/>
        <v/>
      </c>
      <c r="AH1740" t="s">
        <v>32</v>
      </c>
      <c r="AI1740" t="str">
        <f t="shared" si="390"/>
        <v/>
      </c>
      <c r="AJ1740" t="s">
        <v>32</v>
      </c>
      <c r="AK1740" t="str">
        <f t="shared" si="391"/>
        <v/>
      </c>
      <c r="AL1740">
        <v>0</v>
      </c>
      <c r="AM1740">
        <v>0</v>
      </c>
      <c r="AN1740">
        <v>0</v>
      </c>
      <c r="AO1740" t="s">
        <v>32</v>
      </c>
      <c r="AP1740" t="s">
        <v>32</v>
      </c>
    </row>
    <row r="1741" spans="1:42" x14ac:dyDescent="0.25">
      <c r="A1741">
        <v>201611</v>
      </c>
      <c r="B1741" t="str">
        <f t="shared" si="378"/>
        <v>2016-II</v>
      </c>
      <c r="C1741" t="s">
        <v>1798</v>
      </c>
      <c r="D1741" t="s">
        <v>1798</v>
      </c>
      <c r="E1741">
        <v>30170088</v>
      </c>
      <c r="F1741" t="s">
        <v>29</v>
      </c>
      <c r="G1741">
        <v>0</v>
      </c>
      <c r="H1741">
        <v>0</v>
      </c>
      <c r="I1741">
        <v>0</v>
      </c>
      <c r="J1741">
        <f t="shared" si="379"/>
        <v>0</v>
      </c>
      <c r="K1741" t="str">
        <f t="shared" si="380"/>
        <v>Modelamiento</v>
      </c>
      <c r="L1741">
        <f t="shared" si="381"/>
        <v>0</v>
      </c>
      <c r="M1741">
        <v>28</v>
      </c>
      <c r="N1741" t="str">
        <f t="shared" si="382"/>
        <v>&lt;=30</v>
      </c>
      <c r="O1741" t="s">
        <v>56</v>
      </c>
      <c r="P1741" t="s">
        <v>31</v>
      </c>
      <c r="Q1741">
        <v>39630</v>
      </c>
      <c r="R1741">
        <v>1500</v>
      </c>
      <c r="S1741" t="str">
        <f t="shared" si="383"/>
        <v>&lt;=1500</v>
      </c>
      <c r="T1741">
        <v>1340.84</v>
      </c>
      <c r="U1741" t="str">
        <f t="shared" si="384"/>
        <v>&lt;=1400</v>
      </c>
      <c r="V1741" t="s">
        <v>601</v>
      </c>
      <c r="W1741">
        <v>39140</v>
      </c>
      <c r="X1741" s="12">
        <f t="shared" si="385"/>
        <v>3.8323965252938172E-2</v>
      </c>
      <c r="Y1741" t="str">
        <f t="shared" si="386"/>
        <v>&lt;=0.04</v>
      </c>
      <c r="Z1741" t="s">
        <v>32</v>
      </c>
      <c r="AA1741">
        <v>9</v>
      </c>
      <c r="AB1741" t="s">
        <v>32</v>
      </c>
      <c r="AC1741" t="str">
        <f t="shared" si="387"/>
        <v/>
      </c>
      <c r="AD1741" t="s">
        <v>32</v>
      </c>
      <c r="AE1741" t="str">
        <f t="shared" si="388"/>
        <v/>
      </c>
      <c r="AF1741" t="s">
        <v>32</v>
      </c>
      <c r="AG1741" t="str">
        <f t="shared" si="389"/>
        <v/>
      </c>
      <c r="AH1741" t="s">
        <v>32</v>
      </c>
      <c r="AI1741" t="str">
        <f t="shared" si="390"/>
        <v/>
      </c>
      <c r="AJ1741" t="s">
        <v>32</v>
      </c>
      <c r="AK1741" t="str">
        <f t="shared" si="391"/>
        <v/>
      </c>
      <c r="AL1741">
        <v>0</v>
      </c>
      <c r="AM1741">
        <v>0</v>
      </c>
      <c r="AN1741">
        <v>0</v>
      </c>
      <c r="AO1741" t="s">
        <v>32</v>
      </c>
      <c r="AP1741" t="s">
        <v>32</v>
      </c>
    </row>
    <row r="1742" spans="1:42" x14ac:dyDescent="0.25">
      <c r="A1742">
        <v>201611</v>
      </c>
      <c r="B1742" t="str">
        <f t="shared" si="378"/>
        <v>2016-II</v>
      </c>
      <c r="C1742" t="s">
        <v>1799</v>
      </c>
      <c r="D1742" t="s">
        <v>1799</v>
      </c>
      <c r="E1742">
        <v>30166663</v>
      </c>
      <c r="F1742" t="s">
        <v>29</v>
      </c>
      <c r="G1742">
        <v>0</v>
      </c>
      <c r="H1742">
        <v>0</v>
      </c>
      <c r="I1742">
        <v>0</v>
      </c>
      <c r="J1742">
        <f t="shared" si="379"/>
        <v>0</v>
      </c>
      <c r="K1742" t="str">
        <f t="shared" si="380"/>
        <v>Modelamiento</v>
      </c>
      <c r="L1742">
        <f t="shared" si="381"/>
        <v>0</v>
      </c>
      <c r="M1742">
        <v>23</v>
      </c>
      <c r="N1742" t="str">
        <f t="shared" si="382"/>
        <v>&lt;=25</v>
      </c>
      <c r="O1742" t="s">
        <v>56</v>
      </c>
      <c r="P1742" t="s">
        <v>39</v>
      </c>
      <c r="Q1742">
        <v>39842</v>
      </c>
      <c r="R1742">
        <v>1000</v>
      </c>
      <c r="S1742" t="str">
        <f t="shared" si="383"/>
        <v>&lt;=1000</v>
      </c>
      <c r="T1742">
        <v>1221.32</v>
      </c>
      <c r="U1742" t="str">
        <f t="shared" si="384"/>
        <v>&lt;=1300</v>
      </c>
      <c r="V1742" t="s">
        <v>585</v>
      </c>
      <c r="W1742">
        <v>38852</v>
      </c>
      <c r="X1742" s="12">
        <f t="shared" si="385"/>
        <v>2.573870071038814E-2</v>
      </c>
      <c r="Y1742" t="str">
        <f t="shared" si="386"/>
        <v>&lt;=0.03</v>
      </c>
      <c r="Z1742" t="s">
        <v>32</v>
      </c>
      <c r="AA1742">
        <v>9</v>
      </c>
      <c r="AB1742" t="s">
        <v>32</v>
      </c>
      <c r="AC1742" t="str">
        <f t="shared" si="387"/>
        <v/>
      </c>
      <c r="AD1742" t="s">
        <v>32</v>
      </c>
      <c r="AE1742" t="str">
        <f t="shared" si="388"/>
        <v/>
      </c>
      <c r="AF1742" t="s">
        <v>32</v>
      </c>
      <c r="AG1742" t="str">
        <f t="shared" si="389"/>
        <v/>
      </c>
      <c r="AH1742" t="s">
        <v>32</v>
      </c>
      <c r="AI1742" t="str">
        <f t="shared" si="390"/>
        <v/>
      </c>
      <c r="AJ1742" t="s">
        <v>32</v>
      </c>
      <c r="AK1742" t="str">
        <f t="shared" si="391"/>
        <v/>
      </c>
      <c r="AL1742">
        <v>0</v>
      </c>
      <c r="AM1742">
        <v>0</v>
      </c>
      <c r="AN1742">
        <v>0</v>
      </c>
      <c r="AO1742" t="s">
        <v>32</v>
      </c>
      <c r="AP1742" t="s">
        <v>32</v>
      </c>
    </row>
    <row r="1743" spans="1:42" x14ac:dyDescent="0.25">
      <c r="A1743">
        <v>201611</v>
      </c>
      <c r="B1743" t="str">
        <f t="shared" si="378"/>
        <v>2016-II</v>
      </c>
      <c r="C1743" t="s">
        <v>1800</v>
      </c>
      <c r="D1743" t="s">
        <v>1800</v>
      </c>
      <c r="E1743">
        <v>30170605</v>
      </c>
      <c r="F1743" t="s">
        <v>29</v>
      </c>
      <c r="G1743">
        <v>0</v>
      </c>
      <c r="H1743">
        <v>0</v>
      </c>
      <c r="I1743">
        <v>0</v>
      </c>
      <c r="J1743">
        <f t="shared" si="379"/>
        <v>0</v>
      </c>
      <c r="K1743" t="str">
        <f t="shared" si="380"/>
        <v>Modelamiento</v>
      </c>
      <c r="L1743">
        <f t="shared" si="381"/>
        <v>0</v>
      </c>
      <c r="M1743">
        <v>42</v>
      </c>
      <c r="N1743" t="str">
        <f t="shared" si="382"/>
        <v>&lt;=45</v>
      </c>
      <c r="O1743" t="s">
        <v>56</v>
      </c>
      <c r="P1743" t="s">
        <v>35</v>
      </c>
      <c r="Q1743">
        <v>29845</v>
      </c>
      <c r="R1743">
        <v>1500</v>
      </c>
      <c r="S1743" t="str">
        <f t="shared" si="383"/>
        <v>&lt;=1500</v>
      </c>
      <c r="T1743">
        <v>1079.96</v>
      </c>
      <c r="U1743" t="str">
        <f t="shared" si="384"/>
        <v>&lt;=1100</v>
      </c>
      <c r="V1743" t="s">
        <v>601</v>
      </c>
      <c r="W1743">
        <v>29355</v>
      </c>
      <c r="X1743" s="12">
        <f t="shared" si="385"/>
        <v>5.1098620337250891E-2</v>
      </c>
      <c r="Y1743" t="str">
        <f t="shared" si="386"/>
        <v>&lt;=0.06</v>
      </c>
      <c r="Z1743" t="s">
        <v>32</v>
      </c>
      <c r="AA1743">
        <v>9</v>
      </c>
      <c r="AB1743" t="s">
        <v>32</v>
      </c>
      <c r="AC1743" t="str">
        <f t="shared" si="387"/>
        <v/>
      </c>
      <c r="AD1743" t="s">
        <v>32</v>
      </c>
      <c r="AE1743" t="str">
        <f t="shared" si="388"/>
        <v/>
      </c>
      <c r="AF1743" t="s">
        <v>32</v>
      </c>
      <c r="AG1743" t="str">
        <f t="shared" si="389"/>
        <v/>
      </c>
      <c r="AH1743" t="s">
        <v>32</v>
      </c>
      <c r="AI1743" t="str">
        <f t="shared" si="390"/>
        <v/>
      </c>
      <c r="AJ1743" t="s">
        <v>32</v>
      </c>
      <c r="AK1743" t="str">
        <f t="shared" si="391"/>
        <v/>
      </c>
      <c r="AL1743">
        <v>0</v>
      </c>
      <c r="AM1743">
        <v>0</v>
      </c>
      <c r="AN1743">
        <v>0</v>
      </c>
      <c r="AO1743" t="s">
        <v>32</v>
      </c>
      <c r="AP1743" t="s">
        <v>32</v>
      </c>
    </row>
    <row r="1744" spans="1:42" x14ac:dyDescent="0.25">
      <c r="A1744">
        <v>201611</v>
      </c>
      <c r="B1744" t="str">
        <f t="shared" si="378"/>
        <v>2016-II</v>
      </c>
      <c r="C1744" t="s">
        <v>1801</v>
      </c>
      <c r="D1744" t="s">
        <v>1801</v>
      </c>
      <c r="E1744">
        <v>30175956</v>
      </c>
      <c r="F1744" t="s">
        <v>29</v>
      </c>
      <c r="G1744">
        <v>0</v>
      </c>
      <c r="H1744">
        <v>0</v>
      </c>
      <c r="I1744">
        <v>0</v>
      </c>
      <c r="J1744">
        <f t="shared" si="379"/>
        <v>0</v>
      </c>
      <c r="K1744" t="str">
        <f t="shared" si="380"/>
        <v>Modelamiento</v>
      </c>
      <c r="L1744">
        <f t="shared" si="381"/>
        <v>0</v>
      </c>
      <c r="M1744">
        <v>32</v>
      </c>
      <c r="N1744" t="str">
        <f t="shared" si="382"/>
        <v>&lt;=35</v>
      </c>
      <c r="O1744" t="s">
        <v>56</v>
      </c>
      <c r="P1744" t="s">
        <v>35</v>
      </c>
      <c r="Q1744">
        <v>30579</v>
      </c>
      <c r="R1744">
        <v>550</v>
      </c>
      <c r="S1744" t="str">
        <f t="shared" si="383"/>
        <v>&lt;=1000</v>
      </c>
      <c r="T1744">
        <v>1026.98</v>
      </c>
      <c r="U1744" t="str">
        <f t="shared" si="384"/>
        <v>&lt;=1100</v>
      </c>
      <c r="V1744" t="s">
        <v>585</v>
      </c>
      <c r="W1744">
        <v>29139</v>
      </c>
      <c r="X1744" s="12">
        <f t="shared" si="385"/>
        <v>1.8875047187617969E-2</v>
      </c>
      <c r="Y1744" t="str">
        <f t="shared" si="386"/>
        <v>&lt;=0.02</v>
      </c>
      <c r="Z1744" t="s">
        <v>32</v>
      </c>
      <c r="AA1744">
        <v>4</v>
      </c>
      <c r="AB1744">
        <v>1289.7</v>
      </c>
      <c r="AC1744" t="str">
        <f t="shared" si="387"/>
        <v>&lt;=2000</v>
      </c>
      <c r="AD1744">
        <v>2111</v>
      </c>
      <c r="AE1744" t="str">
        <f t="shared" si="388"/>
        <v>&gt;120</v>
      </c>
      <c r="AF1744">
        <v>1289.7</v>
      </c>
      <c r="AG1744" t="str">
        <f t="shared" si="389"/>
        <v>&lt;=2000</v>
      </c>
      <c r="AH1744" t="s">
        <v>32</v>
      </c>
      <c r="AI1744" t="str">
        <f t="shared" si="390"/>
        <v/>
      </c>
      <c r="AJ1744" t="s">
        <v>32</v>
      </c>
      <c r="AK1744" t="str">
        <f t="shared" si="391"/>
        <v/>
      </c>
      <c r="AL1744">
        <v>12</v>
      </c>
      <c r="AM1744">
        <v>0</v>
      </c>
      <c r="AN1744">
        <v>12</v>
      </c>
      <c r="AO1744" t="s">
        <v>32</v>
      </c>
      <c r="AP1744">
        <v>1</v>
      </c>
    </row>
    <row r="1745" spans="1:42" x14ac:dyDescent="0.25">
      <c r="A1745">
        <v>201611</v>
      </c>
      <c r="B1745" t="str">
        <f t="shared" si="378"/>
        <v>2016-II</v>
      </c>
      <c r="C1745" t="s">
        <v>1802</v>
      </c>
      <c r="D1745" t="s">
        <v>1802</v>
      </c>
      <c r="E1745">
        <v>30176424</v>
      </c>
      <c r="F1745" t="s">
        <v>29</v>
      </c>
      <c r="G1745">
        <v>1</v>
      </c>
      <c r="H1745">
        <v>0</v>
      </c>
      <c r="I1745">
        <v>0</v>
      </c>
      <c r="J1745">
        <f t="shared" si="379"/>
        <v>0</v>
      </c>
      <c r="K1745" t="str">
        <f t="shared" si="380"/>
        <v>Modelamiento</v>
      </c>
      <c r="L1745">
        <f t="shared" si="381"/>
        <v>0</v>
      </c>
      <c r="M1745">
        <v>24</v>
      </c>
      <c r="N1745" t="str">
        <f t="shared" si="382"/>
        <v>&lt;=25</v>
      </c>
      <c r="O1745" t="s">
        <v>56</v>
      </c>
      <c r="P1745" t="s">
        <v>39</v>
      </c>
      <c r="Q1745">
        <v>30579</v>
      </c>
      <c r="R1745">
        <v>550</v>
      </c>
      <c r="S1745" t="str">
        <f t="shared" si="383"/>
        <v>&lt;=1000</v>
      </c>
      <c r="T1745">
        <v>1027.47</v>
      </c>
      <c r="U1745" t="str">
        <f t="shared" si="384"/>
        <v>&lt;=1100</v>
      </c>
      <c r="V1745" t="s">
        <v>585</v>
      </c>
      <c r="W1745">
        <v>29139</v>
      </c>
      <c r="X1745" s="12">
        <f t="shared" si="385"/>
        <v>1.8875047187617969E-2</v>
      </c>
      <c r="Y1745" t="str">
        <f t="shared" si="386"/>
        <v>&lt;=0.02</v>
      </c>
      <c r="Z1745" t="s">
        <v>32</v>
      </c>
      <c r="AA1745">
        <v>4</v>
      </c>
      <c r="AB1745">
        <v>2215.5700000000002</v>
      </c>
      <c r="AC1745" t="str">
        <f t="shared" si="387"/>
        <v>&lt;=3000</v>
      </c>
      <c r="AD1745">
        <v>461</v>
      </c>
      <c r="AE1745" t="str">
        <f t="shared" si="388"/>
        <v>&gt;120</v>
      </c>
      <c r="AF1745">
        <v>2215.5700000000002</v>
      </c>
      <c r="AG1745" t="str">
        <f t="shared" si="389"/>
        <v>&lt;=3000</v>
      </c>
      <c r="AH1745" t="s">
        <v>32</v>
      </c>
      <c r="AI1745" t="str">
        <f t="shared" si="390"/>
        <v/>
      </c>
      <c r="AJ1745" t="s">
        <v>32</v>
      </c>
      <c r="AK1745" t="str">
        <f t="shared" si="391"/>
        <v/>
      </c>
      <c r="AL1745">
        <v>12</v>
      </c>
      <c r="AM1745">
        <v>0</v>
      </c>
      <c r="AN1745">
        <v>12</v>
      </c>
      <c r="AO1745" t="s">
        <v>32</v>
      </c>
      <c r="AP1745">
        <v>1</v>
      </c>
    </row>
    <row r="1746" spans="1:42" x14ac:dyDescent="0.25">
      <c r="A1746">
        <v>201611</v>
      </c>
      <c r="B1746" t="str">
        <f t="shared" si="378"/>
        <v>2016-II</v>
      </c>
      <c r="C1746" t="s">
        <v>1803</v>
      </c>
      <c r="D1746" t="s">
        <v>1803</v>
      </c>
      <c r="E1746">
        <v>30170560</v>
      </c>
      <c r="F1746" t="s">
        <v>29</v>
      </c>
      <c r="G1746">
        <v>0</v>
      </c>
      <c r="H1746">
        <v>0</v>
      </c>
      <c r="I1746">
        <v>0</v>
      </c>
      <c r="J1746">
        <f t="shared" si="379"/>
        <v>0</v>
      </c>
      <c r="K1746" t="str">
        <f t="shared" si="380"/>
        <v>Modelamiento</v>
      </c>
      <c r="L1746">
        <f t="shared" si="381"/>
        <v>0</v>
      </c>
      <c r="M1746">
        <v>44</v>
      </c>
      <c r="N1746" t="str">
        <f t="shared" si="382"/>
        <v>&lt;=45</v>
      </c>
      <c r="O1746" t="s">
        <v>72</v>
      </c>
      <c r="P1746" t="s">
        <v>31</v>
      </c>
      <c r="Q1746">
        <v>49422</v>
      </c>
      <c r="R1746">
        <v>1500</v>
      </c>
      <c r="S1746" t="str">
        <f t="shared" si="383"/>
        <v>&lt;=1500</v>
      </c>
      <c r="T1746">
        <v>1677.8</v>
      </c>
      <c r="U1746" t="str">
        <f t="shared" si="384"/>
        <v>&gt;1500</v>
      </c>
      <c r="V1746" t="s">
        <v>597</v>
      </c>
      <c r="W1746">
        <v>48932</v>
      </c>
      <c r="X1746" s="12">
        <f t="shared" si="385"/>
        <v>3.0654786233957329E-2</v>
      </c>
      <c r="Y1746" t="str">
        <f t="shared" si="386"/>
        <v>&lt;=0.04</v>
      </c>
      <c r="Z1746" t="s">
        <v>32</v>
      </c>
      <c r="AA1746">
        <v>2</v>
      </c>
      <c r="AB1746">
        <v>2378.73</v>
      </c>
      <c r="AC1746" t="str">
        <f t="shared" si="387"/>
        <v>&lt;=3000</v>
      </c>
      <c r="AD1746">
        <v>44</v>
      </c>
      <c r="AE1746" t="str">
        <f t="shared" si="388"/>
        <v>&lt;=60</v>
      </c>
      <c r="AF1746">
        <v>0</v>
      </c>
      <c r="AG1746" t="str">
        <f t="shared" si="389"/>
        <v>&lt;=500</v>
      </c>
      <c r="AH1746" t="s">
        <v>32</v>
      </c>
      <c r="AI1746" t="str">
        <f t="shared" si="390"/>
        <v/>
      </c>
      <c r="AJ1746" t="s">
        <v>32</v>
      </c>
      <c r="AK1746" t="str">
        <f t="shared" si="391"/>
        <v/>
      </c>
      <c r="AL1746">
        <v>9</v>
      </c>
      <c r="AM1746">
        <v>0</v>
      </c>
      <c r="AN1746">
        <v>0</v>
      </c>
      <c r="AO1746" t="s">
        <v>32</v>
      </c>
      <c r="AP1746" t="s">
        <v>32</v>
      </c>
    </row>
    <row r="1747" spans="1:42" x14ac:dyDescent="0.25">
      <c r="A1747">
        <v>201611</v>
      </c>
      <c r="B1747" t="str">
        <f t="shared" si="378"/>
        <v>2016-II</v>
      </c>
      <c r="C1747" t="s">
        <v>1804</v>
      </c>
      <c r="D1747" t="s">
        <v>1804</v>
      </c>
      <c r="E1747">
        <v>30175141</v>
      </c>
      <c r="F1747" t="s">
        <v>29</v>
      </c>
      <c r="G1747">
        <v>0</v>
      </c>
      <c r="H1747">
        <v>0</v>
      </c>
      <c r="I1747">
        <v>0</v>
      </c>
      <c r="J1747">
        <f t="shared" si="379"/>
        <v>0</v>
      </c>
      <c r="K1747" t="str">
        <f t="shared" si="380"/>
        <v>Modelamiento</v>
      </c>
      <c r="L1747">
        <f t="shared" si="381"/>
        <v>0</v>
      </c>
      <c r="M1747">
        <v>24</v>
      </c>
      <c r="N1747" t="str">
        <f t="shared" si="382"/>
        <v>&lt;=25</v>
      </c>
      <c r="O1747" t="s">
        <v>56</v>
      </c>
      <c r="P1747" t="s">
        <v>39</v>
      </c>
      <c r="Q1747">
        <v>49272</v>
      </c>
      <c r="R1747">
        <v>1650</v>
      </c>
      <c r="S1747" t="str">
        <f t="shared" si="383"/>
        <v>&lt;=2000</v>
      </c>
      <c r="T1747">
        <v>1666.03</v>
      </c>
      <c r="U1747" t="str">
        <f t="shared" si="384"/>
        <v>&gt;1500</v>
      </c>
      <c r="V1747" t="s">
        <v>597</v>
      </c>
      <c r="W1747">
        <v>48932</v>
      </c>
      <c r="X1747" s="12">
        <f t="shared" si="385"/>
        <v>3.3720264857353063E-2</v>
      </c>
      <c r="Y1747" t="str">
        <f t="shared" si="386"/>
        <v>&lt;=0.04</v>
      </c>
      <c r="Z1747" t="s">
        <v>32</v>
      </c>
      <c r="AA1747">
        <v>4</v>
      </c>
      <c r="AB1747">
        <v>1646.65</v>
      </c>
      <c r="AC1747" t="str">
        <f t="shared" si="387"/>
        <v>&lt;=2000</v>
      </c>
      <c r="AD1747">
        <v>547</v>
      </c>
      <c r="AE1747" t="str">
        <f t="shared" si="388"/>
        <v>&gt;120</v>
      </c>
      <c r="AF1747">
        <v>1646.65</v>
      </c>
      <c r="AG1747" t="str">
        <f t="shared" si="389"/>
        <v>&lt;=2000</v>
      </c>
      <c r="AH1747" t="s">
        <v>32</v>
      </c>
      <c r="AI1747" t="str">
        <f t="shared" si="390"/>
        <v/>
      </c>
      <c r="AJ1747" t="s">
        <v>32</v>
      </c>
      <c r="AK1747" t="str">
        <f t="shared" si="391"/>
        <v/>
      </c>
      <c r="AL1747">
        <v>12</v>
      </c>
      <c r="AM1747">
        <v>0</v>
      </c>
      <c r="AN1747">
        <v>12</v>
      </c>
      <c r="AO1747" t="s">
        <v>32</v>
      </c>
      <c r="AP1747">
        <v>1</v>
      </c>
    </row>
    <row r="1748" spans="1:42" x14ac:dyDescent="0.25">
      <c r="A1748">
        <v>201611</v>
      </c>
      <c r="B1748" t="str">
        <f t="shared" si="378"/>
        <v>2016-II</v>
      </c>
      <c r="C1748" t="s">
        <v>1805</v>
      </c>
      <c r="D1748" t="s">
        <v>1805</v>
      </c>
      <c r="E1748">
        <v>30175614</v>
      </c>
      <c r="F1748" t="s">
        <v>29</v>
      </c>
      <c r="G1748">
        <v>0</v>
      </c>
      <c r="H1748">
        <v>0</v>
      </c>
      <c r="I1748">
        <v>0</v>
      </c>
      <c r="J1748">
        <f t="shared" si="379"/>
        <v>0</v>
      </c>
      <c r="K1748" t="str">
        <f t="shared" si="380"/>
        <v>Modelamiento</v>
      </c>
      <c r="L1748">
        <f t="shared" si="381"/>
        <v>0</v>
      </c>
      <c r="M1748">
        <v>30</v>
      </c>
      <c r="N1748" t="str">
        <f t="shared" si="382"/>
        <v>&lt;=30</v>
      </c>
      <c r="O1748" t="s">
        <v>56</v>
      </c>
      <c r="P1748" t="s">
        <v>31</v>
      </c>
      <c r="Q1748">
        <v>34986</v>
      </c>
      <c r="R1748">
        <v>999</v>
      </c>
      <c r="S1748" t="str">
        <f t="shared" si="383"/>
        <v>&lt;=1000</v>
      </c>
      <c r="T1748">
        <v>1072.69</v>
      </c>
      <c r="U1748" t="str">
        <f t="shared" si="384"/>
        <v>&lt;=1100</v>
      </c>
      <c r="V1748" t="s">
        <v>585</v>
      </c>
      <c r="W1748">
        <v>33995</v>
      </c>
      <c r="X1748" s="12">
        <f t="shared" si="385"/>
        <v>2.9386674510957493E-2</v>
      </c>
      <c r="Y1748" t="str">
        <f t="shared" si="386"/>
        <v>&lt;=0.03</v>
      </c>
      <c r="Z1748" t="s">
        <v>32</v>
      </c>
      <c r="AA1748">
        <v>1</v>
      </c>
      <c r="AB1748">
        <v>6728.63</v>
      </c>
      <c r="AC1748" t="str">
        <f t="shared" si="387"/>
        <v>&gt;5000</v>
      </c>
      <c r="AD1748">
        <v>30</v>
      </c>
      <c r="AE1748" t="str">
        <f t="shared" si="388"/>
        <v>&lt;=30</v>
      </c>
      <c r="AF1748">
        <v>0</v>
      </c>
      <c r="AG1748" t="str">
        <f t="shared" si="389"/>
        <v>&lt;=500</v>
      </c>
      <c r="AH1748" t="s">
        <v>32</v>
      </c>
      <c r="AI1748" t="str">
        <f t="shared" si="390"/>
        <v/>
      </c>
      <c r="AJ1748" t="s">
        <v>32</v>
      </c>
      <c r="AK1748" t="str">
        <f t="shared" si="391"/>
        <v/>
      </c>
      <c r="AL1748">
        <v>12</v>
      </c>
      <c r="AM1748">
        <v>11</v>
      </c>
      <c r="AN1748">
        <v>0</v>
      </c>
      <c r="AO1748">
        <v>1</v>
      </c>
      <c r="AP1748" t="s">
        <v>32</v>
      </c>
    </row>
    <row r="1749" spans="1:42" x14ac:dyDescent="0.25">
      <c r="A1749">
        <v>201611</v>
      </c>
      <c r="B1749" t="str">
        <f t="shared" si="378"/>
        <v>2016-II</v>
      </c>
      <c r="C1749" t="s">
        <v>1806</v>
      </c>
      <c r="D1749" t="s">
        <v>1806</v>
      </c>
      <c r="E1749">
        <v>30176698</v>
      </c>
      <c r="F1749" t="s">
        <v>29</v>
      </c>
      <c r="G1749">
        <v>1</v>
      </c>
      <c r="H1749">
        <v>0</v>
      </c>
      <c r="I1749">
        <v>0</v>
      </c>
      <c r="J1749">
        <f t="shared" si="379"/>
        <v>0</v>
      </c>
      <c r="K1749" t="str">
        <f t="shared" si="380"/>
        <v>Modelamiento</v>
      </c>
      <c r="L1749">
        <f t="shared" si="381"/>
        <v>0</v>
      </c>
      <c r="M1749">
        <v>22</v>
      </c>
      <c r="N1749" t="str">
        <f t="shared" si="382"/>
        <v>&lt;=25</v>
      </c>
      <c r="O1749" t="s">
        <v>56</v>
      </c>
      <c r="P1749" t="s">
        <v>31</v>
      </c>
      <c r="Q1749">
        <v>34737</v>
      </c>
      <c r="R1749">
        <v>1500</v>
      </c>
      <c r="S1749" t="str">
        <f t="shared" si="383"/>
        <v>&lt;=1500</v>
      </c>
      <c r="T1749">
        <v>1174.56</v>
      </c>
      <c r="U1749" t="str">
        <f t="shared" si="384"/>
        <v>&lt;=1200</v>
      </c>
      <c r="V1749" t="s">
        <v>601</v>
      </c>
      <c r="W1749">
        <v>34247</v>
      </c>
      <c r="X1749" s="12">
        <f t="shared" si="385"/>
        <v>4.3799456886734603E-2</v>
      </c>
      <c r="Y1749" t="str">
        <f t="shared" si="386"/>
        <v>&lt;=0.05</v>
      </c>
      <c r="Z1749" t="s">
        <v>32</v>
      </c>
      <c r="AA1749">
        <v>9</v>
      </c>
      <c r="AB1749" t="s">
        <v>32</v>
      </c>
      <c r="AC1749" t="str">
        <f t="shared" si="387"/>
        <v/>
      </c>
      <c r="AD1749" t="s">
        <v>32</v>
      </c>
      <c r="AE1749" t="str">
        <f t="shared" si="388"/>
        <v/>
      </c>
      <c r="AF1749" t="s">
        <v>32</v>
      </c>
      <c r="AG1749" t="str">
        <f t="shared" si="389"/>
        <v/>
      </c>
      <c r="AH1749" t="s">
        <v>32</v>
      </c>
      <c r="AI1749" t="str">
        <f t="shared" si="390"/>
        <v/>
      </c>
      <c r="AJ1749" t="s">
        <v>32</v>
      </c>
      <c r="AK1749" t="str">
        <f t="shared" si="391"/>
        <v/>
      </c>
      <c r="AL1749">
        <v>0</v>
      </c>
      <c r="AM1749">
        <v>0</v>
      </c>
      <c r="AN1749">
        <v>0</v>
      </c>
      <c r="AO1749" t="s">
        <v>32</v>
      </c>
      <c r="AP1749" t="s">
        <v>32</v>
      </c>
    </row>
    <row r="1750" spans="1:42" x14ac:dyDescent="0.25">
      <c r="A1750">
        <v>201611</v>
      </c>
      <c r="B1750" t="str">
        <f t="shared" si="378"/>
        <v>2016-II</v>
      </c>
      <c r="C1750" t="s">
        <v>1807</v>
      </c>
      <c r="D1750" t="s">
        <v>1807</v>
      </c>
      <c r="E1750">
        <v>30175775</v>
      </c>
      <c r="F1750" t="s">
        <v>29</v>
      </c>
      <c r="G1750">
        <v>0</v>
      </c>
      <c r="H1750">
        <v>0</v>
      </c>
      <c r="I1750">
        <v>0</v>
      </c>
      <c r="J1750">
        <f t="shared" si="379"/>
        <v>0</v>
      </c>
      <c r="K1750" t="str">
        <f t="shared" si="380"/>
        <v>Modelamiento</v>
      </c>
      <c r="L1750">
        <f t="shared" si="381"/>
        <v>0</v>
      </c>
      <c r="M1750">
        <v>52</v>
      </c>
      <c r="N1750" t="str">
        <f t="shared" si="382"/>
        <v>&lt;=55</v>
      </c>
      <c r="O1750" t="s">
        <v>72</v>
      </c>
      <c r="P1750" t="s">
        <v>31</v>
      </c>
      <c r="Q1750">
        <v>34986</v>
      </c>
      <c r="R1750">
        <v>999</v>
      </c>
      <c r="S1750" t="str">
        <f t="shared" si="383"/>
        <v>&lt;=1000</v>
      </c>
      <c r="T1750">
        <v>1072.69</v>
      </c>
      <c r="U1750" t="str">
        <f t="shared" si="384"/>
        <v>&lt;=1100</v>
      </c>
      <c r="V1750" t="s">
        <v>585</v>
      </c>
      <c r="W1750">
        <v>33995</v>
      </c>
      <c r="X1750" s="12">
        <f t="shared" si="385"/>
        <v>2.9386674510957493E-2</v>
      </c>
      <c r="Y1750" t="str">
        <f t="shared" si="386"/>
        <v>&lt;=0.03</v>
      </c>
      <c r="Z1750" t="s">
        <v>32</v>
      </c>
      <c r="AA1750">
        <v>2</v>
      </c>
      <c r="AB1750">
        <v>58277.68</v>
      </c>
      <c r="AC1750" t="str">
        <f t="shared" si="387"/>
        <v>&gt;5000</v>
      </c>
      <c r="AD1750">
        <v>59</v>
      </c>
      <c r="AE1750" t="str">
        <f t="shared" si="388"/>
        <v>&lt;=60</v>
      </c>
      <c r="AF1750">
        <v>0</v>
      </c>
      <c r="AG1750" t="str">
        <f t="shared" si="389"/>
        <v>&lt;=500</v>
      </c>
      <c r="AH1750">
        <v>3100</v>
      </c>
      <c r="AI1750" t="str">
        <f t="shared" si="390"/>
        <v>&lt;=4000</v>
      </c>
      <c r="AJ1750">
        <v>0.92530000000000001</v>
      </c>
      <c r="AK1750" t="str">
        <f t="shared" si="391"/>
        <v>&gt;0.9</v>
      </c>
      <c r="AL1750">
        <v>12</v>
      </c>
      <c r="AM1750">
        <v>9</v>
      </c>
      <c r="AN1750">
        <v>0</v>
      </c>
      <c r="AO1750">
        <v>1</v>
      </c>
      <c r="AP1750" t="s">
        <v>32</v>
      </c>
    </row>
    <row r="1751" spans="1:42" x14ac:dyDescent="0.25">
      <c r="A1751">
        <v>201611</v>
      </c>
      <c r="B1751" t="str">
        <f t="shared" si="378"/>
        <v>2016-II</v>
      </c>
      <c r="C1751" t="s">
        <v>1808</v>
      </c>
      <c r="D1751" t="s">
        <v>1808</v>
      </c>
      <c r="E1751">
        <v>30173632</v>
      </c>
      <c r="F1751" t="s">
        <v>29</v>
      </c>
      <c r="G1751">
        <v>0</v>
      </c>
      <c r="H1751">
        <v>0</v>
      </c>
      <c r="I1751">
        <v>0</v>
      </c>
      <c r="J1751">
        <f t="shared" si="379"/>
        <v>0</v>
      </c>
      <c r="K1751" t="str">
        <f t="shared" si="380"/>
        <v>Modelamiento</v>
      </c>
      <c r="L1751">
        <f t="shared" si="381"/>
        <v>0</v>
      </c>
      <c r="M1751">
        <v>38</v>
      </c>
      <c r="N1751" t="str">
        <f t="shared" si="382"/>
        <v>&lt;=40</v>
      </c>
      <c r="O1751" t="s">
        <v>56</v>
      </c>
      <c r="P1751" t="s">
        <v>39</v>
      </c>
      <c r="Q1751">
        <v>43362</v>
      </c>
      <c r="R1751">
        <v>1800</v>
      </c>
      <c r="S1751" t="str">
        <f t="shared" si="383"/>
        <v>&lt;=2000</v>
      </c>
      <c r="T1751">
        <v>1466.19</v>
      </c>
      <c r="U1751" t="str">
        <f t="shared" si="384"/>
        <v>&lt;=1500</v>
      </c>
      <c r="V1751" t="s">
        <v>614</v>
      </c>
      <c r="W1751">
        <v>43172</v>
      </c>
      <c r="X1751" s="12">
        <f t="shared" si="385"/>
        <v>4.1693690354859633E-2</v>
      </c>
      <c r="Y1751" t="str">
        <f t="shared" si="386"/>
        <v>&lt;=0.05</v>
      </c>
      <c r="Z1751" t="s">
        <v>32</v>
      </c>
      <c r="AA1751">
        <v>4</v>
      </c>
      <c r="AB1751">
        <v>1807.89</v>
      </c>
      <c r="AC1751" t="str">
        <f t="shared" si="387"/>
        <v>&lt;=2000</v>
      </c>
      <c r="AD1751">
        <v>469</v>
      </c>
      <c r="AE1751" t="str">
        <f t="shared" si="388"/>
        <v>&gt;120</v>
      </c>
      <c r="AF1751">
        <v>1807.89</v>
      </c>
      <c r="AG1751" t="str">
        <f t="shared" si="389"/>
        <v>&lt;=2000</v>
      </c>
      <c r="AH1751" t="s">
        <v>32</v>
      </c>
      <c r="AI1751" t="str">
        <f t="shared" si="390"/>
        <v/>
      </c>
      <c r="AJ1751" t="s">
        <v>32</v>
      </c>
      <c r="AK1751" t="str">
        <f t="shared" si="391"/>
        <v/>
      </c>
      <c r="AL1751">
        <v>12</v>
      </c>
      <c r="AM1751">
        <v>0</v>
      </c>
      <c r="AN1751">
        <v>12</v>
      </c>
      <c r="AO1751" t="s">
        <v>32</v>
      </c>
      <c r="AP1751">
        <v>1</v>
      </c>
    </row>
    <row r="1752" spans="1:42" x14ac:dyDescent="0.25">
      <c r="A1752">
        <v>201611</v>
      </c>
      <c r="B1752" t="str">
        <f t="shared" si="378"/>
        <v>2016-II</v>
      </c>
      <c r="C1752" t="s">
        <v>1809</v>
      </c>
      <c r="D1752" t="s">
        <v>1809</v>
      </c>
      <c r="E1752">
        <v>30167758</v>
      </c>
      <c r="F1752" t="s">
        <v>29</v>
      </c>
      <c r="G1752">
        <v>1</v>
      </c>
      <c r="H1752">
        <v>0</v>
      </c>
      <c r="I1752">
        <v>0</v>
      </c>
      <c r="J1752">
        <f t="shared" si="379"/>
        <v>0</v>
      </c>
      <c r="K1752" t="str">
        <f t="shared" si="380"/>
        <v>Modelamiento</v>
      </c>
      <c r="L1752">
        <f t="shared" si="381"/>
        <v>0</v>
      </c>
      <c r="M1752">
        <v>38</v>
      </c>
      <c r="N1752" t="str">
        <f t="shared" si="382"/>
        <v>&lt;=40</v>
      </c>
      <c r="O1752" t="s">
        <v>56</v>
      </c>
      <c r="P1752" t="s">
        <v>39</v>
      </c>
      <c r="Q1752">
        <v>45792</v>
      </c>
      <c r="R1752">
        <v>1650</v>
      </c>
      <c r="S1752" t="str">
        <f t="shared" si="383"/>
        <v>&lt;=2000</v>
      </c>
      <c r="T1752">
        <v>1548.36</v>
      </c>
      <c r="U1752" t="str">
        <f t="shared" si="384"/>
        <v>&gt;1500</v>
      </c>
      <c r="V1752" t="s">
        <v>589</v>
      </c>
      <c r="W1752">
        <v>45452</v>
      </c>
      <c r="X1752" s="12">
        <f t="shared" si="385"/>
        <v>3.6302032913843173E-2</v>
      </c>
      <c r="Y1752" t="str">
        <f t="shared" si="386"/>
        <v>&lt;=0.04</v>
      </c>
      <c r="Z1752" t="s">
        <v>32</v>
      </c>
      <c r="AA1752">
        <v>9</v>
      </c>
      <c r="AB1752" t="s">
        <v>32</v>
      </c>
      <c r="AC1752" t="str">
        <f t="shared" si="387"/>
        <v/>
      </c>
      <c r="AD1752" t="s">
        <v>32</v>
      </c>
      <c r="AE1752" t="str">
        <f t="shared" si="388"/>
        <v/>
      </c>
      <c r="AF1752" t="s">
        <v>32</v>
      </c>
      <c r="AG1752" t="str">
        <f t="shared" si="389"/>
        <v/>
      </c>
      <c r="AH1752" t="s">
        <v>32</v>
      </c>
      <c r="AI1752" t="str">
        <f t="shared" si="390"/>
        <v/>
      </c>
      <c r="AJ1752" t="s">
        <v>32</v>
      </c>
      <c r="AK1752" t="str">
        <f t="shared" si="391"/>
        <v/>
      </c>
      <c r="AL1752">
        <v>0</v>
      </c>
      <c r="AM1752">
        <v>0</v>
      </c>
      <c r="AN1752">
        <v>0</v>
      </c>
      <c r="AO1752" t="s">
        <v>32</v>
      </c>
      <c r="AP1752" t="s">
        <v>32</v>
      </c>
    </row>
    <row r="1753" spans="1:42" x14ac:dyDescent="0.25">
      <c r="A1753">
        <v>201611</v>
      </c>
      <c r="B1753" t="str">
        <f t="shared" si="378"/>
        <v>2016-II</v>
      </c>
      <c r="C1753" t="s">
        <v>1810</v>
      </c>
      <c r="D1753" t="s">
        <v>1810</v>
      </c>
      <c r="E1753">
        <v>30175005</v>
      </c>
      <c r="F1753" t="s">
        <v>29</v>
      </c>
      <c r="G1753">
        <v>1</v>
      </c>
      <c r="H1753">
        <v>0</v>
      </c>
      <c r="I1753">
        <v>0</v>
      </c>
      <c r="J1753">
        <f t="shared" si="379"/>
        <v>0</v>
      </c>
      <c r="K1753" t="str">
        <f t="shared" si="380"/>
        <v>Modelamiento</v>
      </c>
      <c r="L1753">
        <f t="shared" si="381"/>
        <v>0</v>
      </c>
      <c r="M1753">
        <v>32</v>
      </c>
      <c r="N1753" t="str">
        <f t="shared" si="382"/>
        <v>&lt;=35</v>
      </c>
      <c r="O1753" t="s">
        <v>72</v>
      </c>
      <c r="P1753" t="s">
        <v>31</v>
      </c>
      <c r="Q1753">
        <v>39842</v>
      </c>
      <c r="R1753">
        <v>1000</v>
      </c>
      <c r="S1753" t="str">
        <f t="shared" si="383"/>
        <v>&lt;=1000</v>
      </c>
      <c r="T1753">
        <v>1217.78</v>
      </c>
      <c r="U1753" t="str">
        <f t="shared" si="384"/>
        <v>&lt;=1300</v>
      </c>
      <c r="V1753" t="s">
        <v>585</v>
      </c>
      <c r="W1753">
        <v>38852</v>
      </c>
      <c r="X1753" s="12">
        <f t="shared" si="385"/>
        <v>2.573870071038814E-2</v>
      </c>
      <c r="Y1753" t="str">
        <f t="shared" si="386"/>
        <v>&lt;=0.03</v>
      </c>
      <c r="Z1753" t="s">
        <v>32</v>
      </c>
      <c r="AA1753">
        <v>9</v>
      </c>
      <c r="AB1753" t="s">
        <v>32</v>
      </c>
      <c r="AC1753" t="str">
        <f t="shared" si="387"/>
        <v/>
      </c>
      <c r="AD1753" t="s">
        <v>32</v>
      </c>
      <c r="AE1753" t="str">
        <f t="shared" si="388"/>
        <v/>
      </c>
      <c r="AF1753" t="s">
        <v>32</v>
      </c>
      <c r="AG1753" t="str">
        <f t="shared" si="389"/>
        <v/>
      </c>
      <c r="AH1753" t="s">
        <v>32</v>
      </c>
      <c r="AI1753" t="str">
        <f t="shared" si="390"/>
        <v/>
      </c>
      <c r="AJ1753" t="s">
        <v>32</v>
      </c>
      <c r="AK1753" t="str">
        <f t="shared" si="391"/>
        <v/>
      </c>
      <c r="AL1753">
        <v>0</v>
      </c>
      <c r="AM1753">
        <v>0</v>
      </c>
      <c r="AN1753">
        <v>0</v>
      </c>
      <c r="AO1753" t="s">
        <v>32</v>
      </c>
      <c r="AP1753" t="s">
        <v>32</v>
      </c>
    </row>
    <row r="1754" spans="1:42" x14ac:dyDescent="0.25">
      <c r="A1754">
        <v>201611</v>
      </c>
      <c r="B1754" t="str">
        <f t="shared" si="378"/>
        <v>2016-II</v>
      </c>
      <c r="C1754" t="s">
        <v>1811</v>
      </c>
      <c r="D1754" t="s">
        <v>1811</v>
      </c>
      <c r="E1754">
        <v>30179910</v>
      </c>
      <c r="F1754" t="s">
        <v>29</v>
      </c>
      <c r="G1754">
        <v>1</v>
      </c>
      <c r="H1754">
        <v>0</v>
      </c>
      <c r="I1754">
        <v>0</v>
      </c>
      <c r="J1754">
        <f t="shared" si="379"/>
        <v>0</v>
      </c>
      <c r="K1754" t="str">
        <f t="shared" si="380"/>
        <v>Modelamiento</v>
      </c>
      <c r="L1754">
        <f t="shared" si="381"/>
        <v>0</v>
      </c>
      <c r="M1754">
        <v>33</v>
      </c>
      <c r="N1754" t="str">
        <f t="shared" si="382"/>
        <v>&lt;=35</v>
      </c>
      <c r="O1754" t="s">
        <v>56</v>
      </c>
      <c r="P1754" t="s">
        <v>69</v>
      </c>
      <c r="Q1754">
        <v>49272</v>
      </c>
      <c r="R1754">
        <v>1650</v>
      </c>
      <c r="S1754" t="str">
        <f t="shared" si="383"/>
        <v>&lt;=2000</v>
      </c>
      <c r="T1754">
        <v>1674.78</v>
      </c>
      <c r="U1754" t="str">
        <f t="shared" si="384"/>
        <v>&gt;1500</v>
      </c>
      <c r="V1754" t="s">
        <v>597</v>
      </c>
      <c r="W1754">
        <v>48932</v>
      </c>
      <c r="X1754" s="12">
        <f t="shared" si="385"/>
        <v>3.3720264857353063E-2</v>
      </c>
      <c r="Y1754" t="str">
        <f t="shared" si="386"/>
        <v>&lt;=0.04</v>
      </c>
      <c r="Z1754" t="s">
        <v>32</v>
      </c>
      <c r="AA1754">
        <v>9</v>
      </c>
      <c r="AB1754" t="s">
        <v>32</v>
      </c>
      <c r="AC1754" t="str">
        <f t="shared" si="387"/>
        <v/>
      </c>
      <c r="AD1754" t="s">
        <v>32</v>
      </c>
      <c r="AE1754" t="str">
        <f t="shared" si="388"/>
        <v/>
      </c>
      <c r="AF1754" t="s">
        <v>32</v>
      </c>
      <c r="AG1754" t="str">
        <f t="shared" si="389"/>
        <v/>
      </c>
      <c r="AH1754" t="s">
        <v>32</v>
      </c>
      <c r="AI1754" t="str">
        <f t="shared" si="390"/>
        <v/>
      </c>
      <c r="AJ1754" t="s">
        <v>32</v>
      </c>
      <c r="AK1754" t="str">
        <f t="shared" si="391"/>
        <v/>
      </c>
      <c r="AL1754">
        <v>0</v>
      </c>
      <c r="AM1754">
        <v>0</v>
      </c>
      <c r="AN1754">
        <v>0</v>
      </c>
      <c r="AO1754" t="s">
        <v>32</v>
      </c>
      <c r="AP1754" t="s">
        <v>32</v>
      </c>
    </row>
    <row r="1755" spans="1:42" x14ac:dyDescent="0.25">
      <c r="A1755">
        <v>201611</v>
      </c>
      <c r="B1755" t="str">
        <f t="shared" si="378"/>
        <v>2016-II</v>
      </c>
      <c r="C1755" t="s">
        <v>1812</v>
      </c>
      <c r="D1755" t="s">
        <v>1812</v>
      </c>
      <c r="E1755">
        <v>30176876</v>
      </c>
      <c r="F1755" t="s">
        <v>29</v>
      </c>
      <c r="G1755">
        <v>0</v>
      </c>
      <c r="H1755">
        <v>0</v>
      </c>
      <c r="I1755">
        <v>0</v>
      </c>
      <c r="J1755">
        <f t="shared" si="379"/>
        <v>0</v>
      </c>
      <c r="K1755" t="str">
        <f t="shared" si="380"/>
        <v>Modelamiento</v>
      </c>
      <c r="L1755">
        <f t="shared" si="381"/>
        <v>0</v>
      </c>
      <c r="M1755">
        <v>65</v>
      </c>
      <c r="N1755" t="str">
        <f t="shared" si="382"/>
        <v>&gt;60</v>
      </c>
      <c r="O1755" t="s">
        <v>56</v>
      </c>
      <c r="P1755" t="s">
        <v>39</v>
      </c>
      <c r="Q1755">
        <v>30629</v>
      </c>
      <c r="R1755">
        <v>500</v>
      </c>
      <c r="S1755" t="str">
        <f t="shared" si="383"/>
        <v>&lt;=500</v>
      </c>
      <c r="T1755">
        <v>1031.3800000000001</v>
      </c>
      <c r="U1755" t="str">
        <f t="shared" si="384"/>
        <v>&lt;=1100</v>
      </c>
      <c r="V1755" t="s">
        <v>585</v>
      </c>
      <c r="W1755">
        <v>29139</v>
      </c>
      <c r="X1755" s="12">
        <f t="shared" si="385"/>
        <v>1.7159133806925426E-2</v>
      </c>
      <c r="Y1755" t="str">
        <f t="shared" si="386"/>
        <v>&lt;=0.02</v>
      </c>
      <c r="Z1755" t="s">
        <v>32</v>
      </c>
      <c r="AA1755">
        <v>4</v>
      </c>
      <c r="AB1755">
        <v>467.2</v>
      </c>
      <c r="AC1755" t="str">
        <f t="shared" si="387"/>
        <v>&lt;=500</v>
      </c>
      <c r="AD1755">
        <v>639</v>
      </c>
      <c r="AE1755" t="str">
        <f t="shared" si="388"/>
        <v>&gt;120</v>
      </c>
      <c r="AF1755">
        <v>467.2</v>
      </c>
      <c r="AG1755" t="str">
        <f t="shared" si="389"/>
        <v>&lt;=500</v>
      </c>
      <c r="AH1755" t="s">
        <v>32</v>
      </c>
      <c r="AI1755" t="str">
        <f t="shared" si="390"/>
        <v/>
      </c>
      <c r="AJ1755" t="s">
        <v>32</v>
      </c>
      <c r="AK1755" t="str">
        <f t="shared" si="391"/>
        <v/>
      </c>
      <c r="AL1755">
        <v>11</v>
      </c>
      <c r="AM1755">
        <v>0</v>
      </c>
      <c r="AN1755">
        <v>11</v>
      </c>
      <c r="AO1755" t="s">
        <v>32</v>
      </c>
      <c r="AP1755">
        <v>2</v>
      </c>
    </row>
    <row r="1756" spans="1:42" x14ac:dyDescent="0.25">
      <c r="A1756">
        <v>201611</v>
      </c>
      <c r="B1756" t="str">
        <f t="shared" si="378"/>
        <v>2016-II</v>
      </c>
      <c r="C1756" t="s">
        <v>1813</v>
      </c>
      <c r="D1756" t="s">
        <v>1813</v>
      </c>
      <c r="E1756">
        <v>30174330</v>
      </c>
      <c r="F1756" t="s">
        <v>29</v>
      </c>
      <c r="G1756">
        <v>0</v>
      </c>
      <c r="H1756">
        <v>0</v>
      </c>
      <c r="I1756">
        <v>0</v>
      </c>
      <c r="J1756">
        <f t="shared" si="379"/>
        <v>0</v>
      </c>
      <c r="K1756" t="str">
        <f t="shared" si="380"/>
        <v>Modelamiento</v>
      </c>
      <c r="L1756">
        <f t="shared" si="381"/>
        <v>0</v>
      </c>
      <c r="M1756">
        <v>31</v>
      </c>
      <c r="N1756" t="str">
        <f t="shared" si="382"/>
        <v>&lt;=35</v>
      </c>
      <c r="O1756" t="s">
        <v>56</v>
      </c>
      <c r="P1756" t="s">
        <v>31</v>
      </c>
      <c r="Q1756">
        <v>34885</v>
      </c>
      <c r="R1756">
        <v>1100</v>
      </c>
      <c r="S1756" t="str">
        <f t="shared" si="383"/>
        <v>&lt;=1500</v>
      </c>
      <c r="T1756">
        <v>1069.5999999999999</v>
      </c>
      <c r="U1756" t="str">
        <f t="shared" si="384"/>
        <v>&lt;=1100</v>
      </c>
      <c r="V1756" t="s">
        <v>585</v>
      </c>
      <c r="W1756">
        <v>33995</v>
      </c>
      <c r="X1756" s="12">
        <f t="shared" si="385"/>
        <v>3.2357699661714957E-2</v>
      </c>
      <c r="Y1756" t="str">
        <f t="shared" si="386"/>
        <v>&lt;=0.04</v>
      </c>
      <c r="Z1756" t="s">
        <v>32</v>
      </c>
      <c r="AA1756">
        <v>4</v>
      </c>
      <c r="AB1756">
        <v>1896.68</v>
      </c>
      <c r="AC1756" t="str">
        <f t="shared" si="387"/>
        <v>&lt;=2000</v>
      </c>
      <c r="AD1756">
        <v>1440</v>
      </c>
      <c r="AE1756" t="str">
        <f t="shared" si="388"/>
        <v>&gt;120</v>
      </c>
      <c r="AF1756">
        <v>1896.68</v>
      </c>
      <c r="AG1756" t="str">
        <f t="shared" si="389"/>
        <v>&lt;=2000</v>
      </c>
      <c r="AH1756" t="s">
        <v>32</v>
      </c>
      <c r="AI1756" t="str">
        <f t="shared" si="390"/>
        <v/>
      </c>
      <c r="AJ1756" t="s">
        <v>32</v>
      </c>
      <c r="AK1756" t="str">
        <f t="shared" si="391"/>
        <v/>
      </c>
      <c r="AL1756">
        <v>12</v>
      </c>
      <c r="AM1756">
        <v>0</v>
      </c>
      <c r="AN1756">
        <v>12</v>
      </c>
      <c r="AO1756" t="s">
        <v>32</v>
      </c>
      <c r="AP1756">
        <v>1</v>
      </c>
    </row>
    <row r="1757" spans="1:42" x14ac:dyDescent="0.25">
      <c r="A1757">
        <v>201611</v>
      </c>
      <c r="B1757" t="str">
        <f t="shared" si="378"/>
        <v>2016-II</v>
      </c>
      <c r="C1757" t="s">
        <v>1814</v>
      </c>
      <c r="D1757" t="s">
        <v>1814</v>
      </c>
      <c r="E1757">
        <v>30178495</v>
      </c>
      <c r="F1757" t="s">
        <v>29</v>
      </c>
      <c r="G1757">
        <v>0</v>
      </c>
      <c r="H1757">
        <v>0</v>
      </c>
      <c r="I1757">
        <v>0</v>
      </c>
      <c r="J1757">
        <f t="shared" si="379"/>
        <v>0</v>
      </c>
      <c r="K1757" t="str">
        <f t="shared" si="380"/>
        <v>Modelamiento</v>
      </c>
      <c r="L1757">
        <f t="shared" si="381"/>
        <v>0</v>
      </c>
      <c r="M1757">
        <v>40</v>
      </c>
      <c r="N1757" t="str">
        <f t="shared" si="382"/>
        <v>&lt;=40</v>
      </c>
      <c r="O1757" t="s">
        <v>56</v>
      </c>
      <c r="P1757" t="s">
        <v>39</v>
      </c>
      <c r="Q1757">
        <v>42172</v>
      </c>
      <c r="R1757">
        <v>1650</v>
      </c>
      <c r="S1757" t="str">
        <f t="shared" si="383"/>
        <v>&lt;=2000</v>
      </c>
      <c r="T1757">
        <v>1434.34</v>
      </c>
      <c r="U1757" t="str">
        <f t="shared" si="384"/>
        <v>&lt;=1500</v>
      </c>
      <c r="V1757" t="s">
        <v>614</v>
      </c>
      <c r="W1757">
        <v>41832</v>
      </c>
      <c r="X1757" s="12">
        <f t="shared" si="385"/>
        <v>3.9443488238668958E-2</v>
      </c>
      <c r="Y1757" t="str">
        <f t="shared" si="386"/>
        <v>&lt;=0.04</v>
      </c>
      <c r="Z1757" t="s">
        <v>32</v>
      </c>
      <c r="AA1757">
        <v>9</v>
      </c>
      <c r="AB1757" t="s">
        <v>32</v>
      </c>
      <c r="AC1757" t="str">
        <f t="shared" si="387"/>
        <v/>
      </c>
      <c r="AD1757" t="s">
        <v>32</v>
      </c>
      <c r="AE1757" t="str">
        <f t="shared" si="388"/>
        <v/>
      </c>
      <c r="AF1757" t="s">
        <v>32</v>
      </c>
      <c r="AG1757" t="str">
        <f t="shared" si="389"/>
        <v/>
      </c>
      <c r="AH1757" t="s">
        <v>32</v>
      </c>
      <c r="AI1757" t="str">
        <f t="shared" si="390"/>
        <v/>
      </c>
      <c r="AJ1757" t="s">
        <v>32</v>
      </c>
      <c r="AK1757" t="str">
        <f t="shared" si="391"/>
        <v/>
      </c>
      <c r="AL1757">
        <v>0</v>
      </c>
      <c r="AM1757">
        <v>0</v>
      </c>
      <c r="AN1757">
        <v>0</v>
      </c>
      <c r="AO1757" t="s">
        <v>32</v>
      </c>
      <c r="AP1757" t="s">
        <v>32</v>
      </c>
    </row>
    <row r="1758" spans="1:42" x14ac:dyDescent="0.25">
      <c r="A1758">
        <v>201611</v>
      </c>
      <c r="B1758" t="str">
        <f t="shared" si="378"/>
        <v>2016-II</v>
      </c>
      <c r="C1758" t="s">
        <v>1815</v>
      </c>
      <c r="D1758" t="s">
        <v>1815</v>
      </c>
      <c r="E1758">
        <v>30176313</v>
      </c>
      <c r="F1758" t="s">
        <v>29</v>
      </c>
      <c r="G1758">
        <v>1</v>
      </c>
      <c r="H1758">
        <v>0</v>
      </c>
      <c r="I1758">
        <v>0</v>
      </c>
      <c r="J1758">
        <f t="shared" si="379"/>
        <v>0</v>
      </c>
      <c r="K1758" t="str">
        <f t="shared" si="380"/>
        <v>Modelamiento</v>
      </c>
      <c r="L1758">
        <f t="shared" si="381"/>
        <v>0</v>
      </c>
      <c r="M1758">
        <v>22</v>
      </c>
      <c r="N1758" t="str">
        <f t="shared" si="382"/>
        <v>&lt;=25</v>
      </c>
      <c r="O1758" t="s">
        <v>56</v>
      </c>
      <c r="P1758" t="s">
        <v>39</v>
      </c>
      <c r="Q1758">
        <v>34985</v>
      </c>
      <c r="R1758">
        <v>1000</v>
      </c>
      <c r="S1758" t="str">
        <f t="shared" si="383"/>
        <v>&lt;=1000</v>
      </c>
      <c r="T1758">
        <v>1053.73</v>
      </c>
      <c r="U1758" t="str">
        <f t="shared" si="384"/>
        <v>&lt;=1100</v>
      </c>
      <c r="V1758" t="s">
        <v>585</v>
      </c>
      <c r="W1758">
        <v>33995</v>
      </c>
      <c r="X1758" s="12">
        <f t="shared" si="385"/>
        <v>2.9416090601559051E-2</v>
      </c>
      <c r="Y1758" t="str">
        <f t="shared" si="386"/>
        <v>&lt;=0.03</v>
      </c>
      <c r="Z1758" t="s">
        <v>32</v>
      </c>
      <c r="AA1758">
        <v>2</v>
      </c>
      <c r="AB1758">
        <v>1457.31</v>
      </c>
      <c r="AC1758" t="str">
        <f t="shared" si="387"/>
        <v>&lt;=2000</v>
      </c>
      <c r="AD1758">
        <v>47</v>
      </c>
      <c r="AE1758" t="str">
        <f t="shared" si="388"/>
        <v>&lt;=60</v>
      </c>
      <c r="AF1758">
        <v>0</v>
      </c>
      <c r="AG1758" t="str">
        <f t="shared" si="389"/>
        <v>&lt;=500</v>
      </c>
      <c r="AH1758" t="s">
        <v>32</v>
      </c>
      <c r="AI1758" t="str">
        <f t="shared" si="390"/>
        <v/>
      </c>
      <c r="AJ1758" t="s">
        <v>32</v>
      </c>
      <c r="AK1758" t="str">
        <f t="shared" si="391"/>
        <v/>
      </c>
      <c r="AL1758">
        <v>11</v>
      </c>
      <c r="AM1758">
        <v>7</v>
      </c>
      <c r="AN1758">
        <v>0</v>
      </c>
      <c r="AO1758">
        <v>2</v>
      </c>
      <c r="AP1758" t="s">
        <v>32</v>
      </c>
    </row>
    <row r="1759" spans="1:42" x14ac:dyDescent="0.25">
      <c r="A1759">
        <v>201611</v>
      </c>
      <c r="B1759" t="str">
        <f t="shared" si="378"/>
        <v>2016-II</v>
      </c>
      <c r="C1759" t="s">
        <v>1816</v>
      </c>
      <c r="D1759" t="s">
        <v>1816</v>
      </c>
      <c r="E1759">
        <v>30177057</v>
      </c>
      <c r="F1759" t="s">
        <v>29</v>
      </c>
      <c r="G1759">
        <v>0</v>
      </c>
      <c r="H1759">
        <v>0</v>
      </c>
      <c r="I1759">
        <v>0</v>
      </c>
      <c r="J1759">
        <f t="shared" si="379"/>
        <v>0</v>
      </c>
      <c r="K1759" t="str">
        <f t="shared" si="380"/>
        <v>Modelamiento</v>
      </c>
      <c r="L1759">
        <f t="shared" si="381"/>
        <v>0</v>
      </c>
      <c r="M1759">
        <v>43</v>
      </c>
      <c r="N1759" t="str">
        <f t="shared" si="382"/>
        <v>&lt;=45</v>
      </c>
      <c r="O1759" t="s">
        <v>56</v>
      </c>
      <c r="P1759" t="s">
        <v>39</v>
      </c>
      <c r="Q1759">
        <v>34985</v>
      </c>
      <c r="R1759">
        <v>1000</v>
      </c>
      <c r="S1759" t="str">
        <f t="shared" si="383"/>
        <v>&lt;=1000</v>
      </c>
      <c r="T1759">
        <v>1058.53</v>
      </c>
      <c r="U1759" t="str">
        <f t="shared" si="384"/>
        <v>&lt;=1100</v>
      </c>
      <c r="V1759" t="s">
        <v>585</v>
      </c>
      <c r="W1759">
        <v>33995</v>
      </c>
      <c r="X1759" s="12">
        <f t="shared" si="385"/>
        <v>2.9416090601559051E-2</v>
      </c>
      <c r="Y1759" t="str">
        <f t="shared" si="386"/>
        <v>&lt;=0.03</v>
      </c>
      <c r="Z1759" t="s">
        <v>32</v>
      </c>
      <c r="AA1759">
        <v>4</v>
      </c>
      <c r="AB1759">
        <v>4083.62</v>
      </c>
      <c r="AC1759" t="str">
        <f t="shared" si="387"/>
        <v>&lt;=5000</v>
      </c>
      <c r="AD1759">
        <v>151</v>
      </c>
      <c r="AE1759" t="str">
        <f t="shared" si="388"/>
        <v>&gt;120</v>
      </c>
      <c r="AF1759">
        <v>2078.6999999999998</v>
      </c>
      <c r="AG1759" t="str">
        <f t="shared" si="389"/>
        <v>&lt;=3000</v>
      </c>
      <c r="AH1759">
        <v>4126.82</v>
      </c>
      <c r="AI1759" t="str">
        <f t="shared" si="390"/>
        <v>&lt;=5000</v>
      </c>
      <c r="AJ1759">
        <v>0.96440000000000003</v>
      </c>
      <c r="AK1759" t="str">
        <f t="shared" si="391"/>
        <v>&gt;0.9</v>
      </c>
      <c r="AL1759">
        <v>12</v>
      </c>
      <c r="AM1759">
        <v>0</v>
      </c>
      <c r="AN1759">
        <v>0</v>
      </c>
      <c r="AO1759" t="s">
        <v>32</v>
      </c>
      <c r="AP1759" t="s">
        <v>32</v>
      </c>
    </row>
    <row r="1760" spans="1:42" x14ac:dyDescent="0.25">
      <c r="A1760">
        <v>201611</v>
      </c>
      <c r="B1760" t="str">
        <f t="shared" si="378"/>
        <v>2016-II</v>
      </c>
      <c r="C1760" t="s">
        <v>1817</v>
      </c>
      <c r="D1760" t="s">
        <v>1817</v>
      </c>
      <c r="E1760">
        <v>30175921</v>
      </c>
      <c r="F1760" t="s">
        <v>29</v>
      </c>
      <c r="G1760">
        <v>0</v>
      </c>
      <c r="H1760">
        <v>0</v>
      </c>
      <c r="I1760">
        <v>0</v>
      </c>
      <c r="J1760">
        <f t="shared" si="379"/>
        <v>0</v>
      </c>
      <c r="K1760" t="str">
        <f t="shared" si="380"/>
        <v>Modelamiento</v>
      </c>
      <c r="L1760">
        <f t="shared" si="381"/>
        <v>0</v>
      </c>
      <c r="M1760">
        <v>36</v>
      </c>
      <c r="N1760" t="str">
        <f t="shared" si="382"/>
        <v>&lt;=40</v>
      </c>
      <c r="O1760" t="s">
        <v>56</v>
      </c>
      <c r="P1760" t="s">
        <v>39</v>
      </c>
      <c r="Q1760">
        <v>39742</v>
      </c>
      <c r="R1760">
        <v>1100</v>
      </c>
      <c r="S1760" t="str">
        <f t="shared" si="383"/>
        <v>&lt;=1500</v>
      </c>
      <c r="T1760">
        <v>1201.8800000000001</v>
      </c>
      <c r="U1760" t="str">
        <f t="shared" si="384"/>
        <v>&lt;=1300</v>
      </c>
      <c r="V1760" t="s">
        <v>585</v>
      </c>
      <c r="W1760">
        <v>38852</v>
      </c>
      <c r="X1760" s="12">
        <f t="shared" si="385"/>
        <v>2.8312570781426953E-2</v>
      </c>
      <c r="Y1760" t="str">
        <f t="shared" si="386"/>
        <v>&lt;=0.03</v>
      </c>
      <c r="Z1760" t="s">
        <v>32</v>
      </c>
      <c r="AA1760">
        <v>4</v>
      </c>
      <c r="AB1760">
        <v>1886.45</v>
      </c>
      <c r="AC1760" t="str">
        <f t="shared" si="387"/>
        <v>&lt;=2000</v>
      </c>
      <c r="AD1760">
        <v>1835</v>
      </c>
      <c r="AE1760" t="str">
        <f t="shared" si="388"/>
        <v>&gt;120</v>
      </c>
      <c r="AF1760">
        <v>1886.45</v>
      </c>
      <c r="AG1760" t="str">
        <f t="shared" si="389"/>
        <v>&lt;=2000</v>
      </c>
      <c r="AH1760" t="s">
        <v>32</v>
      </c>
      <c r="AI1760" t="str">
        <f t="shared" si="390"/>
        <v/>
      </c>
      <c r="AJ1760" t="s">
        <v>32</v>
      </c>
      <c r="AK1760" t="str">
        <f t="shared" si="391"/>
        <v/>
      </c>
      <c r="AL1760">
        <v>12</v>
      </c>
      <c r="AM1760">
        <v>0</v>
      </c>
      <c r="AN1760">
        <v>12</v>
      </c>
      <c r="AO1760" t="s">
        <v>32</v>
      </c>
      <c r="AP1760">
        <v>1</v>
      </c>
    </row>
    <row r="1761" spans="1:42" x14ac:dyDescent="0.25">
      <c r="A1761">
        <v>201611</v>
      </c>
      <c r="B1761" t="str">
        <f t="shared" si="378"/>
        <v>2016-II</v>
      </c>
      <c r="C1761" t="s">
        <v>1818</v>
      </c>
      <c r="D1761" t="s">
        <v>1818</v>
      </c>
      <c r="E1761">
        <v>30173983</v>
      </c>
      <c r="F1761" t="s">
        <v>29</v>
      </c>
      <c r="G1761">
        <v>1</v>
      </c>
      <c r="H1761">
        <v>0</v>
      </c>
      <c r="I1761">
        <v>0</v>
      </c>
      <c r="J1761">
        <f t="shared" si="379"/>
        <v>0</v>
      </c>
      <c r="K1761" t="str">
        <f t="shared" si="380"/>
        <v>Modelamiento</v>
      </c>
      <c r="L1761">
        <f t="shared" si="381"/>
        <v>0</v>
      </c>
      <c r="M1761">
        <v>23</v>
      </c>
      <c r="N1761" t="str">
        <f t="shared" si="382"/>
        <v>&lt;=25</v>
      </c>
      <c r="O1761" t="s">
        <v>56</v>
      </c>
      <c r="P1761" t="s">
        <v>39</v>
      </c>
      <c r="Q1761">
        <v>44013</v>
      </c>
      <c r="R1761">
        <v>1800</v>
      </c>
      <c r="S1761" t="str">
        <f t="shared" si="383"/>
        <v>&lt;=2000</v>
      </c>
      <c r="T1761">
        <v>1468.96</v>
      </c>
      <c r="U1761" t="str">
        <f t="shared" si="384"/>
        <v>&lt;=1500</v>
      </c>
      <c r="V1761" t="s">
        <v>587</v>
      </c>
      <c r="W1761">
        <v>43823</v>
      </c>
      <c r="X1761" s="12">
        <f t="shared" si="385"/>
        <v>4.1074321703215205E-2</v>
      </c>
      <c r="Y1761" t="str">
        <f t="shared" si="386"/>
        <v>&lt;=0.05</v>
      </c>
      <c r="Z1761" t="s">
        <v>32</v>
      </c>
      <c r="AA1761">
        <v>9</v>
      </c>
      <c r="AB1761" t="s">
        <v>32</v>
      </c>
      <c r="AC1761" t="str">
        <f t="shared" si="387"/>
        <v/>
      </c>
      <c r="AD1761" t="s">
        <v>32</v>
      </c>
      <c r="AE1761" t="str">
        <f t="shared" si="388"/>
        <v/>
      </c>
      <c r="AF1761" t="s">
        <v>32</v>
      </c>
      <c r="AG1761" t="str">
        <f t="shared" si="389"/>
        <v/>
      </c>
      <c r="AH1761" t="s">
        <v>32</v>
      </c>
      <c r="AI1761" t="str">
        <f t="shared" si="390"/>
        <v/>
      </c>
      <c r="AJ1761" t="s">
        <v>32</v>
      </c>
      <c r="AK1761" t="str">
        <f t="shared" si="391"/>
        <v/>
      </c>
      <c r="AL1761">
        <v>0</v>
      </c>
      <c r="AM1761">
        <v>0</v>
      </c>
      <c r="AN1761">
        <v>0</v>
      </c>
      <c r="AO1761" t="s">
        <v>32</v>
      </c>
      <c r="AP1761" t="s">
        <v>32</v>
      </c>
    </row>
    <row r="1762" spans="1:42" x14ac:dyDescent="0.25">
      <c r="A1762">
        <v>201611</v>
      </c>
      <c r="B1762" t="str">
        <f t="shared" si="378"/>
        <v>2016-II</v>
      </c>
      <c r="C1762" t="s">
        <v>1819</v>
      </c>
      <c r="D1762" t="s">
        <v>1819</v>
      </c>
      <c r="E1762">
        <v>30174223</v>
      </c>
      <c r="F1762" t="s">
        <v>29</v>
      </c>
      <c r="G1762">
        <v>1</v>
      </c>
      <c r="H1762">
        <v>0</v>
      </c>
      <c r="I1762">
        <v>0</v>
      </c>
      <c r="J1762">
        <f t="shared" si="379"/>
        <v>0</v>
      </c>
      <c r="K1762" t="str">
        <f t="shared" si="380"/>
        <v>Modelamiento</v>
      </c>
      <c r="L1762">
        <f t="shared" si="381"/>
        <v>0</v>
      </c>
      <c r="M1762">
        <v>40</v>
      </c>
      <c r="N1762" t="str">
        <f t="shared" si="382"/>
        <v>&lt;=40</v>
      </c>
      <c r="O1762" t="s">
        <v>56</v>
      </c>
      <c r="P1762" t="s">
        <v>39</v>
      </c>
      <c r="Q1762">
        <v>41804</v>
      </c>
      <c r="R1762">
        <v>1500</v>
      </c>
      <c r="S1762" t="str">
        <f t="shared" si="383"/>
        <v>&lt;=1500</v>
      </c>
      <c r="T1762">
        <v>1518.7</v>
      </c>
      <c r="U1762" t="str">
        <f t="shared" si="384"/>
        <v>&gt;1500</v>
      </c>
      <c r="V1762" t="s">
        <v>587</v>
      </c>
      <c r="W1762">
        <v>41904</v>
      </c>
      <c r="X1762" s="12">
        <f t="shared" si="385"/>
        <v>3.5796105383734247E-2</v>
      </c>
      <c r="Y1762" t="str">
        <f t="shared" si="386"/>
        <v>&lt;=0.04</v>
      </c>
      <c r="Z1762" t="s">
        <v>32</v>
      </c>
      <c r="AA1762">
        <v>4</v>
      </c>
      <c r="AB1762">
        <v>429.26</v>
      </c>
      <c r="AC1762" t="str">
        <f t="shared" si="387"/>
        <v>&lt;=500</v>
      </c>
      <c r="AD1762">
        <v>1399</v>
      </c>
      <c r="AE1762" t="str">
        <f t="shared" si="388"/>
        <v>&gt;120</v>
      </c>
      <c r="AF1762">
        <v>429.26</v>
      </c>
      <c r="AG1762" t="str">
        <f t="shared" si="389"/>
        <v>&lt;=500</v>
      </c>
      <c r="AH1762" t="s">
        <v>32</v>
      </c>
      <c r="AI1762" t="str">
        <f t="shared" si="390"/>
        <v/>
      </c>
      <c r="AJ1762" t="s">
        <v>32</v>
      </c>
      <c r="AK1762" t="str">
        <f t="shared" si="391"/>
        <v/>
      </c>
      <c r="AL1762">
        <v>12</v>
      </c>
      <c r="AM1762">
        <v>0</v>
      </c>
      <c r="AN1762">
        <v>12</v>
      </c>
      <c r="AO1762" t="s">
        <v>32</v>
      </c>
      <c r="AP1762">
        <v>1</v>
      </c>
    </row>
    <row r="1763" spans="1:42" x14ac:dyDescent="0.25">
      <c r="A1763">
        <v>201611</v>
      </c>
      <c r="B1763" t="str">
        <f t="shared" si="378"/>
        <v>2016-II</v>
      </c>
      <c r="C1763" t="s">
        <v>1820</v>
      </c>
      <c r="D1763" t="s">
        <v>1820</v>
      </c>
      <c r="E1763">
        <v>30172778</v>
      </c>
      <c r="F1763" t="s">
        <v>29</v>
      </c>
      <c r="G1763">
        <v>0</v>
      </c>
      <c r="H1763">
        <v>0</v>
      </c>
      <c r="I1763">
        <v>0</v>
      </c>
      <c r="J1763">
        <f t="shared" si="379"/>
        <v>0</v>
      </c>
      <c r="K1763" t="str">
        <f t="shared" si="380"/>
        <v>Modelamiento</v>
      </c>
      <c r="L1763">
        <f t="shared" si="381"/>
        <v>0</v>
      </c>
      <c r="M1763">
        <v>56</v>
      </c>
      <c r="N1763" t="str">
        <f t="shared" si="382"/>
        <v>&lt;=60</v>
      </c>
      <c r="O1763" t="s">
        <v>56</v>
      </c>
      <c r="P1763" t="s">
        <v>35</v>
      </c>
      <c r="Q1763">
        <v>49974</v>
      </c>
      <c r="R1763">
        <v>2100</v>
      </c>
      <c r="S1763" t="str">
        <f t="shared" si="383"/>
        <v>&lt;=2500</v>
      </c>
      <c r="T1763">
        <v>1698.65</v>
      </c>
      <c r="U1763" t="str">
        <f t="shared" si="384"/>
        <v>&gt;1500</v>
      </c>
      <c r="V1763" t="s">
        <v>587</v>
      </c>
      <c r="W1763">
        <v>50084</v>
      </c>
      <c r="X1763" s="12">
        <f t="shared" si="385"/>
        <v>4.1929558341985466E-2</v>
      </c>
      <c r="Y1763" t="str">
        <f t="shared" si="386"/>
        <v>&lt;=0.05</v>
      </c>
      <c r="Z1763" t="s">
        <v>32</v>
      </c>
      <c r="AA1763">
        <v>4</v>
      </c>
      <c r="AB1763">
        <v>449.49</v>
      </c>
      <c r="AC1763" t="str">
        <f t="shared" si="387"/>
        <v>&lt;=500</v>
      </c>
      <c r="AD1763">
        <v>1035</v>
      </c>
      <c r="AE1763" t="str">
        <f t="shared" si="388"/>
        <v>&gt;120</v>
      </c>
      <c r="AF1763">
        <v>449.49</v>
      </c>
      <c r="AG1763" t="str">
        <f t="shared" si="389"/>
        <v>&lt;=500</v>
      </c>
      <c r="AH1763" t="s">
        <v>32</v>
      </c>
      <c r="AI1763" t="str">
        <f t="shared" si="390"/>
        <v/>
      </c>
      <c r="AJ1763" t="s">
        <v>32</v>
      </c>
      <c r="AK1763" t="str">
        <f t="shared" si="391"/>
        <v/>
      </c>
      <c r="AL1763">
        <v>5</v>
      </c>
      <c r="AM1763">
        <v>0</v>
      </c>
      <c r="AN1763">
        <v>5</v>
      </c>
      <c r="AO1763" t="s">
        <v>32</v>
      </c>
      <c r="AP1763">
        <v>8</v>
      </c>
    </row>
    <row r="1764" spans="1:42" x14ac:dyDescent="0.25">
      <c r="A1764">
        <v>201611</v>
      </c>
      <c r="B1764" t="str">
        <f t="shared" si="378"/>
        <v>2016-II</v>
      </c>
      <c r="C1764" t="s">
        <v>1821</v>
      </c>
      <c r="D1764" t="s">
        <v>1821</v>
      </c>
      <c r="E1764">
        <v>30172528</v>
      </c>
      <c r="F1764" t="s">
        <v>29</v>
      </c>
      <c r="G1764">
        <v>0</v>
      </c>
      <c r="H1764">
        <v>0</v>
      </c>
      <c r="I1764">
        <v>0</v>
      </c>
      <c r="J1764">
        <f t="shared" si="379"/>
        <v>0</v>
      </c>
      <c r="K1764" t="str">
        <f t="shared" si="380"/>
        <v>Modelamiento</v>
      </c>
      <c r="L1764">
        <f t="shared" si="381"/>
        <v>0</v>
      </c>
      <c r="M1764">
        <v>30</v>
      </c>
      <c r="N1764" t="str">
        <f t="shared" si="382"/>
        <v>&lt;=30</v>
      </c>
      <c r="O1764" t="s">
        <v>56</v>
      </c>
      <c r="P1764" t="s">
        <v>31</v>
      </c>
      <c r="Q1764">
        <v>39842</v>
      </c>
      <c r="R1764">
        <v>1000</v>
      </c>
      <c r="S1764" t="str">
        <f t="shared" si="383"/>
        <v>&lt;=1000</v>
      </c>
      <c r="T1764">
        <v>1220.99</v>
      </c>
      <c r="U1764" t="str">
        <f t="shared" si="384"/>
        <v>&lt;=1300</v>
      </c>
      <c r="V1764" t="s">
        <v>585</v>
      </c>
      <c r="W1764">
        <v>38852</v>
      </c>
      <c r="X1764" s="12">
        <f t="shared" si="385"/>
        <v>2.573870071038814E-2</v>
      </c>
      <c r="Y1764" t="str">
        <f t="shared" si="386"/>
        <v>&lt;=0.03</v>
      </c>
      <c r="Z1764" t="s">
        <v>32</v>
      </c>
      <c r="AA1764">
        <v>9</v>
      </c>
      <c r="AB1764" t="s">
        <v>32</v>
      </c>
      <c r="AC1764" t="str">
        <f t="shared" si="387"/>
        <v/>
      </c>
      <c r="AD1764" t="s">
        <v>32</v>
      </c>
      <c r="AE1764" t="str">
        <f t="shared" si="388"/>
        <v/>
      </c>
      <c r="AF1764" t="s">
        <v>32</v>
      </c>
      <c r="AG1764" t="str">
        <f t="shared" si="389"/>
        <v/>
      </c>
      <c r="AH1764" t="s">
        <v>32</v>
      </c>
      <c r="AI1764" t="str">
        <f t="shared" si="390"/>
        <v/>
      </c>
      <c r="AJ1764" t="s">
        <v>32</v>
      </c>
      <c r="AK1764" t="str">
        <f t="shared" si="391"/>
        <v/>
      </c>
      <c r="AL1764">
        <v>0</v>
      </c>
      <c r="AM1764">
        <v>0</v>
      </c>
      <c r="AN1764">
        <v>0</v>
      </c>
      <c r="AO1764" t="s">
        <v>32</v>
      </c>
      <c r="AP1764" t="s">
        <v>32</v>
      </c>
    </row>
    <row r="1765" spans="1:42" x14ac:dyDescent="0.25">
      <c r="A1765">
        <v>201611</v>
      </c>
      <c r="B1765" t="str">
        <f t="shared" si="378"/>
        <v>2016-II</v>
      </c>
      <c r="C1765" t="s">
        <v>1822</v>
      </c>
      <c r="D1765" t="s">
        <v>1822</v>
      </c>
      <c r="E1765">
        <v>30174517</v>
      </c>
      <c r="F1765" t="s">
        <v>29</v>
      </c>
      <c r="G1765">
        <v>0</v>
      </c>
      <c r="H1765">
        <v>0</v>
      </c>
      <c r="I1765">
        <v>0</v>
      </c>
      <c r="J1765">
        <f t="shared" si="379"/>
        <v>0</v>
      </c>
      <c r="K1765" t="str">
        <f t="shared" si="380"/>
        <v>Modelamiento</v>
      </c>
      <c r="L1765">
        <f t="shared" si="381"/>
        <v>0</v>
      </c>
      <c r="M1765">
        <v>31</v>
      </c>
      <c r="N1765" t="str">
        <f t="shared" si="382"/>
        <v>&lt;=35</v>
      </c>
      <c r="O1765" t="s">
        <v>56</v>
      </c>
      <c r="P1765" t="s">
        <v>39</v>
      </c>
      <c r="Q1765">
        <v>49272</v>
      </c>
      <c r="R1765">
        <v>1650</v>
      </c>
      <c r="S1765" t="str">
        <f t="shared" si="383"/>
        <v>&lt;=2000</v>
      </c>
      <c r="T1765">
        <v>1671.67</v>
      </c>
      <c r="U1765" t="str">
        <f t="shared" si="384"/>
        <v>&gt;1500</v>
      </c>
      <c r="V1765" t="s">
        <v>597</v>
      </c>
      <c r="W1765">
        <v>48932</v>
      </c>
      <c r="X1765" s="12">
        <f t="shared" si="385"/>
        <v>3.3720264857353063E-2</v>
      </c>
      <c r="Y1765" t="str">
        <f t="shared" si="386"/>
        <v>&lt;=0.04</v>
      </c>
      <c r="Z1765" t="s">
        <v>32</v>
      </c>
      <c r="AA1765">
        <v>4</v>
      </c>
      <c r="AB1765">
        <v>1838.05</v>
      </c>
      <c r="AC1765" t="str">
        <f t="shared" si="387"/>
        <v>&lt;=2000</v>
      </c>
      <c r="AD1765">
        <v>124</v>
      </c>
      <c r="AE1765" t="str">
        <f t="shared" si="388"/>
        <v>&gt;120</v>
      </c>
      <c r="AF1765">
        <v>0</v>
      </c>
      <c r="AG1765" t="str">
        <f t="shared" si="389"/>
        <v>&lt;=500</v>
      </c>
      <c r="AH1765" t="s">
        <v>32</v>
      </c>
      <c r="AI1765" t="str">
        <f t="shared" si="390"/>
        <v/>
      </c>
      <c r="AJ1765" t="s">
        <v>32</v>
      </c>
      <c r="AK1765" t="str">
        <f t="shared" si="391"/>
        <v/>
      </c>
      <c r="AL1765">
        <v>5</v>
      </c>
      <c r="AM1765">
        <v>1</v>
      </c>
      <c r="AN1765">
        <v>1</v>
      </c>
      <c r="AO1765">
        <v>12</v>
      </c>
      <c r="AP1765">
        <v>8</v>
      </c>
    </row>
    <row r="1766" spans="1:42" x14ac:dyDescent="0.25">
      <c r="A1766">
        <v>201611</v>
      </c>
      <c r="B1766" t="str">
        <f t="shared" si="378"/>
        <v>2016-II</v>
      </c>
      <c r="C1766" t="s">
        <v>1823</v>
      </c>
      <c r="D1766" t="s">
        <v>1823</v>
      </c>
      <c r="E1766">
        <v>30173630</v>
      </c>
      <c r="F1766" t="s">
        <v>29</v>
      </c>
      <c r="G1766">
        <v>0</v>
      </c>
      <c r="H1766">
        <v>0</v>
      </c>
      <c r="I1766">
        <v>0</v>
      </c>
      <c r="J1766">
        <f t="shared" si="379"/>
        <v>0</v>
      </c>
      <c r="K1766" t="str">
        <f t="shared" si="380"/>
        <v>Modelamiento</v>
      </c>
      <c r="L1766">
        <f t="shared" si="381"/>
        <v>0</v>
      </c>
      <c r="M1766">
        <v>28</v>
      </c>
      <c r="N1766" t="str">
        <f t="shared" si="382"/>
        <v>&lt;=30</v>
      </c>
      <c r="O1766" t="s">
        <v>56</v>
      </c>
      <c r="P1766" t="s">
        <v>31</v>
      </c>
      <c r="Q1766">
        <v>30630</v>
      </c>
      <c r="R1766">
        <v>499</v>
      </c>
      <c r="S1766" t="str">
        <f t="shared" si="383"/>
        <v>&lt;=500</v>
      </c>
      <c r="T1766">
        <v>1031.42</v>
      </c>
      <c r="U1766" t="str">
        <f t="shared" si="384"/>
        <v>&lt;=1100</v>
      </c>
      <c r="V1766" t="s">
        <v>585</v>
      </c>
      <c r="W1766">
        <v>29139</v>
      </c>
      <c r="X1766" s="12">
        <f t="shared" si="385"/>
        <v>1.7124815539311576E-2</v>
      </c>
      <c r="Y1766" t="str">
        <f t="shared" si="386"/>
        <v>&lt;=0.02</v>
      </c>
      <c r="Z1766" t="s">
        <v>32</v>
      </c>
      <c r="AA1766">
        <v>0</v>
      </c>
      <c r="AB1766">
        <v>1006.27</v>
      </c>
      <c r="AC1766" t="str">
        <f t="shared" si="387"/>
        <v>&lt;=2000</v>
      </c>
      <c r="AD1766">
        <v>0</v>
      </c>
      <c r="AE1766" t="str">
        <f t="shared" si="388"/>
        <v>=0</v>
      </c>
      <c r="AF1766">
        <v>0</v>
      </c>
      <c r="AG1766" t="str">
        <f t="shared" si="389"/>
        <v>&lt;=500</v>
      </c>
      <c r="AH1766" t="s">
        <v>32</v>
      </c>
      <c r="AI1766" t="str">
        <f t="shared" si="390"/>
        <v/>
      </c>
      <c r="AJ1766" t="s">
        <v>32</v>
      </c>
      <c r="AK1766" t="str">
        <f t="shared" si="391"/>
        <v/>
      </c>
      <c r="AL1766">
        <v>1</v>
      </c>
      <c r="AM1766">
        <v>1</v>
      </c>
      <c r="AN1766">
        <v>0</v>
      </c>
      <c r="AO1766">
        <v>1</v>
      </c>
      <c r="AP1766" t="s">
        <v>32</v>
      </c>
    </row>
    <row r="1767" spans="1:42" x14ac:dyDescent="0.25">
      <c r="A1767">
        <v>201611</v>
      </c>
      <c r="B1767" t="str">
        <f t="shared" si="378"/>
        <v>2016-II</v>
      </c>
      <c r="C1767" t="s">
        <v>1824</v>
      </c>
      <c r="D1767" t="s">
        <v>1824</v>
      </c>
      <c r="E1767">
        <v>30179297</v>
      </c>
      <c r="F1767" t="s">
        <v>29</v>
      </c>
      <c r="G1767">
        <v>0</v>
      </c>
      <c r="H1767">
        <v>0</v>
      </c>
      <c r="I1767">
        <v>0</v>
      </c>
      <c r="J1767">
        <f t="shared" si="379"/>
        <v>0</v>
      </c>
      <c r="K1767" t="str">
        <f t="shared" si="380"/>
        <v>Modelamiento</v>
      </c>
      <c r="L1767">
        <f t="shared" si="381"/>
        <v>0</v>
      </c>
      <c r="M1767">
        <v>40</v>
      </c>
      <c r="N1767" t="str">
        <f t="shared" si="382"/>
        <v>&lt;=40</v>
      </c>
      <c r="O1767" t="s">
        <v>56</v>
      </c>
      <c r="P1767" t="s">
        <v>31</v>
      </c>
      <c r="Q1767">
        <v>39935</v>
      </c>
      <c r="R1767">
        <v>1650</v>
      </c>
      <c r="S1767" t="str">
        <f t="shared" si="383"/>
        <v>&lt;=2000</v>
      </c>
      <c r="T1767">
        <v>1357.41</v>
      </c>
      <c r="U1767" t="str">
        <f t="shared" si="384"/>
        <v>&lt;=1400</v>
      </c>
      <c r="V1767" t="s">
        <v>589</v>
      </c>
      <c r="W1767">
        <v>39595</v>
      </c>
      <c r="X1767" s="12">
        <f t="shared" si="385"/>
        <v>4.167192827377194E-2</v>
      </c>
      <c r="Y1767" t="str">
        <f t="shared" si="386"/>
        <v>&lt;=0.05</v>
      </c>
      <c r="Z1767" t="s">
        <v>32</v>
      </c>
      <c r="AA1767">
        <v>4</v>
      </c>
      <c r="AB1767">
        <v>1820.83</v>
      </c>
      <c r="AC1767" t="str">
        <f t="shared" si="387"/>
        <v>&lt;=2000</v>
      </c>
      <c r="AD1767">
        <v>1216</v>
      </c>
      <c r="AE1767" t="str">
        <f t="shared" si="388"/>
        <v>&gt;120</v>
      </c>
      <c r="AF1767">
        <v>1820.83</v>
      </c>
      <c r="AG1767" t="str">
        <f t="shared" si="389"/>
        <v>&lt;=2000</v>
      </c>
      <c r="AH1767" t="s">
        <v>32</v>
      </c>
      <c r="AI1767" t="str">
        <f t="shared" si="390"/>
        <v/>
      </c>
      <c r="AJ1767" t="s">
        <v>32</v>
      </c>
      <c r="AK1767" t="str">
        <f t="shared" si="391"/>
        <v/>
      </c>
      <c r="AL1767">
        <v>12</v>
      </c>
      <c r="AM1767">
        <v>0</v>
      </c>
      <c r="AN1767">
        <v>12</v>
      </c>
      <c r="AO1767" t="s">
        <v>32</v>
      </c>
      <c r="AP1767">
        <v>1</v>
      </c>
    </row>
    <row r="1768" spans="1:42" x14ac:dyDescent="0.25">
      <c r="A1768">
        <v>201611</v>
      </c>
      <c r="B1768" t="str">
        <f t="shared" si="378"/>
        <v>2016-II</v>
      </c>
      <c r="C1768" t="s">
        <v>1825</v>
      </c>
      <c r="D1768" t="s">
        <v>1825</v>
      </c>
      <c r="E1768">
        <v>30176006</v>
      </c>
      <c r="F1768" t="s">
        <v>29</v>
      </c>
      <c r="G1768">
        <v>1</v>
      </c>
      <c r="H1768">
        <v>0</v>
      </c>
      <c r="I1768">
        <v>0</v>
      </c>
      <c r="J1768">
        <f t="shared" si="379"/>
        <v>0</v>
      </c>
      <c r="K1768" t="str">
        <f t="shared" si="380"/>
        <v>Modelamiento</v>
      </c>
      <c r="L1768">
        <f t="shared" si="381"/>
        <v>0</v>
      </c>
      <c r="M1768">
        <v>27</v>
      </c>
      <c r="N1768" t="str">
        <f t="shared" si="382"/>
        <v>&lt;=30</v>
      </c>
      <c r="O1768" t="s">
        <v>56</v>
      </c>
      <c r="P1768" t="s">
        <v>31</v>
      </c>
      <c r="Q1768">
        <v>30579</v>
      </c>
      <c r="R1768">
        <v>550</v>
      </c>
      <c r="S1768" t="str">
        <f t="shared" si="383"/>
        <v>&lt;=1000</v>
      </c>
      <c r="T1768">
        <v>1031.69</v>
      </c>
      <c r="U1768" t="str">
        <f t="shared" si="384"/>
        <v>&lt;=1100</v>
      </c>
      <c r="V1768" t="s">
        <v>585</v>
      </c>
      <c r="W1768">
        <v>29139</v>
      </c>
      <c r="X1768" s="12">
        <f t="shared" si="385"/>
        <v>1.8875047187617969E-2</v>
      </c>
      <c r="Y1768" t="str">
        <f t="shared" si="386"/>
        <v>&lt;=0.02</v>
      </c>
      <c r="Z1768" t="s">
        <v>32</v>
      </c>
      <c r="AA1768">
        <v>4</v>
      </c>
      <c r="AB1768">
        <v>3811.96</v>
      </c>
      <c r="AC1768" t="str">
        <f t="shared" si="387"/>
        <v>&lt;=4000</v>
      </c>
      <c r="AD1768">
        <v>879</v>
      </c>
      <c r="AE1768" t="str">
        <f t="shared" si="388"/>
        <v>&gt;120</v>
      </c>
      <c r="AF1768">
        <v>3811.96</v>
      </c>
      <c r="AG1768" t="str">
        <f t="shared" si="389"/>
        <v>&lt;=4000</v>
      </c>
      <c r="AH1768" t="s">
        <v>32</v>
      </c>
      <c r="AI1768" t="str">
        <f t="shared" si="390"/>
        <v/>
      </c>
      <c r="AJ1768" t="s">
        <v>32</v>
      </c>
      <c r="AK1768" t="str">
        <f t="shared" si="391"/>
        <v/>
      </c>
      <c r="AL1768">
        <v>12</v>
      </c>
      <c r="AM1768">
        <v>0</v>
      </c>
      <c r="AN1768">
        <v>12</v>
      </c>
      <c r="AO1768" t="s">
        <v>32</v>
      </c>
      <c r="AP1768">
        <v>1</v>
      </c>
    </row>
    <row r="1769" spans="1:42" x14ac:dyDescent="0.25">
      <c r="A1769">
        <v>201611</v>
      </c>
      <c r="B1769" t="str">
        <f t="shared" si="378"/>
        <v>2016-II</v>
      </c>
      <c r="C1769" t="s">
        <v>1826</v>
      </c>
      <c r="D1769" t="s">
        <v>1826</v>
      </c>
      <c r="E1769">
        <v>30170688</v>
      </c>
      <c r="F1769" t="s">
        <v>29</v>
      </c>
      <c r="G1769">
        <v>0</v>
      </c>
      <c r="H1769">
        <v>0</v>
      </c>
      <c r="I1769">
        <v>0</v>
      </c>
      <c r="J1769">
        <f t="shared" si="379"/>
        <v>0</v>
      </c>
      <c r="K1769" t="str">
        <f t="shared" si="380"/>
        <v>Modelamiento</v>
      </c>
      <c r="L1769">
        <f t="shared" si="381"/>
        <v>0</v>
      </c>
      <c r="M1769">
        <v>34</v>
      </c>
      <c r="N1769" t="str">
        <f t="shared" si="382"/>
        <v>&lt;=35</v>
      </c>
      <c r="O1769" t="s">
        <v>56</v>
      </c>
      <c r="P1769" t="s">
        <v>31</v>
      </c>
      <c r="Q1769">
        <v>45942</v>
      </c>
      <c r="R1769">
        <v>1500</v>
      </c>
      <c r="S1769" t="str">
        <f t="shared" si="383"/>
        <v>&lt;=1500</v>
      </c>
      <c r="T1769">
        <v>1528.6</v>
      </c>
      <c r="U1769" t="str">
        <f t="shared" si="384"/>
        <v>&gt;1500</v>
      </c>
      <c r="V1769" t="s">
        <v>589</v>
      </c>
      <c r="W1769">
        <v>45452</v>
      </c>
      <c r="X1769" s="12">
        <f t="shared" si="385"/>
        <v>3.3001848103493797E-2</v>
      </c>
      <c r="Y1769" t="str">
        <f t="shared" si="386"/>
        <v>&lt;=0.04</v>
      </c>
      <c r="Z1769" t="s">
        <v>32</v>
      </c>
      <c r="AA1769">
        <v>2</v>
      </c>
      <c r="AB1769">
        <v>995.96</v>
      </c>
      <c r="AC1769" t="str">
        <f t="shared" si="387"/>
        <v>&lt;=1000</v>
      </c>
      <c r="AD1769">
        <v>46</v>
      </c>
      <c r="AE1769" t="str">
        <f t="shared" si="388"/>
        <v>&lt;=60</v>
      </c>
      <c r="AF1769">
        <v>0</v>
      </c>
      <c r="AG1769" t="str">
        <f t="shared" si="389"/>
        <v>&lt;=500</v>
      </c>
      <c r="AH1769">
        <v>1000</v>
      </c>
      <c r="AI1769" t="str">
        <f t="shared" si="390"/>
        <v>&lt;=1000</v>
      </c>
      <c r="AJ1769">
        <v>0.996</v>
      </c>
      <c r="AK1769" t="str">
        <f t="shared" si="391"/>
        <v>&gt;0.9</v>
      </c>
      <c r="AL1769">
        <v>12</v>
      </c>
      <c r="AM1769">
        <v>9</v>
      </c>
      <c r="AN1769">
        <v>0</v>
      </c>
      <c r="AO1769">
        <v>1</v>
      </c>
      <c r="AP1769" t="s">
        <v>32</v>
      </c>
    </row>
    <row r="1770" spans="1:42" x14ac:dyDescent="0.25">
      <c r="A1770">
        <v>201611</v>
      </c>
      <c r="B1770" t="str">
        <f t="shared" si="378"/>
        <v>2016-II</v>
      </c>
      <c r="C1770" t="s">
        <v>1827</v>
      </c>
      <c r="D1770" t="s">
        <v>1827</v>
      </c>
      <c r="E1770">
        <v>30173700</v>
      </c>
      <c r="F1770" t="s">
        <v>29</v>
      </c>
      <c r="G1770">
        <v>0</v>
      </c>
      <c r="H1770">
        <v>0</v>
      </c>
      <c r="I1770">
        <v>0</v>
      </c>
      <c r="J1770">
        <f t="shared" si="379"/>
        <v>0</v>
      </c>
      <c r="K1770" t="str">
        <f t="shared" si="380"/>
        <v>Modelamiento</v>
      </c>
      <c r="L1770">
        <f t="shared" si="381"/>
        <v>0</v>
      </c>
      <c r="M1770">
        <v>42</v>
      </c>
      <c r="N1770" t="str">
        <f t="shared" si="382"/>
        <v>&lt;=45</v>
      </c>
      <c r="O1770" t="s">
        <v>56</v>
      </c>
      <c r="P1770" t="s">
        <v>31</v>
      </c>
      <c r="Q1770">
        <v>49272</v>
      </c>
      <c r="R1770">
        <v>1650</v>
      </c>
      <c r="S1770" t="str">
        <f t="shared" si="383"/>
        <v>&lt;=2000</v>
      </c>
      <c r="T1770">
        <v>1671.67</v>
      </c>
      <c r="U1770" t="str">
        <f t="shared" si="384"/>
        <v>&gt;1500</v>
      </c>
      <c r="V1770" t="s">
        <v>597</v>
      </c>
      <c r="W1770">
        <v>48932</v>
      </c>
      <c r="X1770" s="12">
        <f t="shared" si="385"/>
        <v>3.3720264857353063E-2</v>
      </c>
      <c r="Y1770" t="str">
        <f t="shared" si="386"/>
        <v>&lt;=0.04</v>
      </c>
      <c r="Z1770" t="s">
        <v>32</v>
      </c>
      <c r="AA1770">
        <v>9</v>
      </c>
      <c r="AB1770" t="s">
        <v>32</v>
      </c>
      <c r="AC1770" t="str">
        <f t="shared" si="387"/>
        <v/>
      </c>
      <c r="AD1770" t="s">
        <v>32</v>
      </c>
      <c r="AE1770" t="str">
        <f t="shared" si="388"/>
        <v/>
      </c>
      <c r="AF1770" t="s">
        <v>32</v>
      </c>
      <c r="AG1770" t="str">
        <f t="shared" si="389"/>
        <v/>
      </c>
      <c r="AH1770" t="s">
        <v>32</v>
      </c>
      <c r="AI1770" t="str">
        <f t="shared" si="390"/>
        <v/>
      </c>
      <c r="AJ1770" t="s">
        <v>32</v>
      </c>
      <c r="AK1770" t="str">
        <f t="shared" si="391"/>
        <v/>
      </c>
      <c r="AL1770">
        <v>0</v>
      </c>
      <c r="AM1770">
        <v>0</v>
      </c>
      <c r="AN1770">
        <v>0</v>
      </c>
      <c r="AO1770" t="s">
        <v>32</v>
      </c>
      <c r="AP1770" t="s">
        <v>32</v>
      </c>
    </row>
    <row r="1771" spans="1:42" x14ac:dyDescent="0.25">
      <c r="A1771">
        <v>201611</v>
      </c>
      <c r="B1771" t="str">
        <f t="shared" si="378"/>
        <v>2016-II</v>
      </c>
      <c r="C1771" t="s">
        <v>1828</v>
      </c>
      <c r="D1771" t="s">
        <v>1828</v>
      </c>
      <c r="E1771">
        <v>30175251</v>
      </c>
      <c r="F1771" t="s">
        <v>29</v>
      </c>
      <c r="G1771">
        <v>1</v>
      </c>
      <c r="H1771">
        <v>0</v>
      </c>
      <c r="I1771">
        <v>0</v>
      </c>
      <c r="J1771">
        <f t="shared" si="379"/>
        <v>0</v>
      </c>
      <c r="K1771" t="str">
        <f t="shared" si="380"/>
        <v>Modelamiento</v>
      </c>
      <c r="L1771">
        <f t="shared" si="381"/>
        <v>0</v>
      </c>
      <c r="M1771">
        <v>32</v>
      </c>
      <c r="N1771" t="str">
        <f t="shared" si="382"/>
        <v>&lt;=35</v>
      </c>
      <c r="O1771" t="s">
        <v>56</v>
      </c>
      <c r="P1771" t="s">
        <v>31</v>
      </c>
      <c r="Q1771">
        <v>37103</v>
      </c>
      <c r="R1771">
        <v>1650</v>
      </c>
      <c r="S1771" t="str">
        <f t="shared" si="383"/>
        <v>&lt;=2000</v>
      </c>
      <c r="T1771">
        <v>1372.77</v>
      </c>
      <c r="U1771" t="str">
        <f t="shared" si="384"/>
        <v>&lt;=1400</v>
      </c>
      <c r="V1771" t="s">
        <v>587</v>
      </c>
      <c r="W1771">
        <v>36763</v>
      </c>
      <c r="X1771" s="12">
        <f t="shared" si="385"/>
        <v>4.4882082528629332E-2</v>
      </c>
      <c r="Y1771" t="str">
        <f t="shared" si="386"/>
        <v>&lt;=0.05</v>
      </c>
      <c r="Z1771" t="s">
        <v>32</v>
      </c>
      <c r="AA1771">
        <v>4</v>
      </c>
      <c r="AB1771">
        <v>2739.64</v>
      </c>
      <c r="AC1771" t="str">
        <f t="shared" si="387"/>
        <v>&lt;=3000</v>
      </c>
      <c r="AD1771">
        <v>1871</v>
      </c>
      <c r="AE1771" t="str">
        <f t="shared" si="388"/>
        <v>&gt;120</v>
      </c>
      <c r="AF1771">
        <v>2739.64</v>
      </c>
      <c r="AG1771" t="str">
        <f t="shared" si="389"/>
        <v>&lt;=3000</v>
      </c>
      <c r="AH1771" t="s">
        <v>32</v>
      </c>
      <c r="AI1771" t="str">
        <f t="shared" si="390"/>
        <v/>
      </c>
      <c r="AJ1771" t="s">
        <v>32</v>
      </c>
      <c r="AK1771" t="str">
        <f t="shared" si="391"/>
        <v/>
      </c>
      <c r="AL1771">
        <v>12</v>
      </c>
      <c r="AM1771">
        <v>0</v>
      </c>
      <c r="AN1771">
        <v>12</v>
      </c>
      <c r="AO1771" t="s">
        <v>32</v>
      </c>
      <c r="AP1771">
        <v>1</v>
      </c>
    </row>
    <row r="1772" spans="1:42" x14ac:dyDescent="0.25">
      <c r="A1772">
        <v>201611</v>
      </c>
      <c r="B1772" t="str">
        <f t="shared" si="378"/>
        <v>2016-II</v>
      </c>
      <c r="C1772" t="s">
        <v>1829</v>
      </c>
      <c r="D1772" t="s">
        <v>1829</v>
      </c>
      <c r="E1772">
        <v>30175394</v>
      </c>
      <c r="F1772" t="s">
        <v>29</v>
      </c>
      <c r="G1772">
        <v>0</v>
      </c>
      <c r="H1772">
        <v>0</v>
      </c>
      <c r="I1772">
        <v>0</v>
      </c>
      <c r="J1772">
        <f t="shared" si="379"/>
        <v>0</v>
      </c>
      <c r="K1772" t="str">
        <f t="shared" si="380"/>
        <v>Modelamiento</v>
      </c>
      <c r="L1772">
        <f t="shared" si="381"/>
        <v>0</v>
      </c>
      <c r="M1772">
        <v>32</v>
      </c>
      <c r="N1772" t="str">
        <f t="shared" si="382"/>
        <v>&lt;=35</v>
      </c>
      <c r="O1772" t="s">
        <v>56</v>
      </c>
      <c r="P1772" t="s">
        <v>31</v>
      </c>
      <c r="Q1772">
        <v>43613</v>
      </c>
      <c r="R1772">
        <v>2200</v>
      </c>
      <c r="S1772" t="str">
        <f t="shared" si="383"/>
        <v>&lt;=2500</v>
      </c>
      <c r="T1772">
        <v>1483.35</v>
      </c>
      <c r="U1772" t="str">
        <f t="shared" si="384"/>
        <v>&lt;=1500</v>
      </c>
      <c r="V1772" t="s">
        <v>587</v>
      </c>
      <c r="W1772">
        <v>43823</v>
      </c>
      <c r="X1772" s="12">
        <f t="shared" si="385"/>
        <v>5.0201948748374144E-2</v>
      </c>
      <c r="Y1772" t="str">
        <f t="shared" si="386"/>
        <v>&lt;=0.06</v>
      </c>
      <c r="Z1772" t="s">
        <v>32</v>
      </c>
      <c r="AA1772">
        <v>4</v>
      </c>
      <c r="AB1772">
        <v>3985.92</v>
      </c>
      <c r="AC1772" t="str">
        <f t="shared" si="387"/>
        <v>&lt;=4000</v>
      </c>
      <c r="AD1772">
        <v>1310</v>
      </c>
      <c r="AE1772" t="str">
        <f t="shared" si="388"/>
        <v>&gt;120</v>
      </c>
      <c r="AF1772">
        <v>3985.92</v>
      </c>
      <c r="AG1772" t="str">
        <f t="shared" si="389"/>
        <v>&lt;=4000</v>
      </c>
      <c r="AH1772" t="s">
        <v>32</v>
      </c>
      <c r="AI1772" t="str">
        <f t="shared" si="390"/>
        <v/>
      </c>
      <c r="AJ1772" t="s">
        <v>32</v>
      </c>
      <c r="AK1772" t="str">
        <f t="shared" si="391"/>
        <v/>
      </c>
      <c r="AL1772">
        <v>12</v>
      </c>
      <c r="AM1772">
        <v>0</v>
      </c>
      <c r="AN1772">
        <v>12</v>
      </c>
      <c r="AO1772" t="s">
        <v>32</v>
      </c>
      <c r="AP1772">
        <v>1</v>
      </c>
    </row>
    <row r="1773" spans="1:42" x14ac:dyDescent="0.25">
      <c r="A1773">
        <v>201611</v>
      </c>
      <c r="B1773" t="str">
        <f t="shared" si="378"/>
        <v>2016-II</v>
      </c>
      <c r="C1773" t="s">
        <v>1830</v>
      </c>
      <c r="D1773" t="s">
        <v>1830</v>
      </c>
      <c r="E1773">
        <v>30173562</v>
      </c>
      <c r="F1773" t="s">
        <v>29</v>
      </c>
      <c r="G1773">
        <v>0</v>
      </c>
      <c r="H1773">
        <v>0</v>
      </c>
      <c r="I1773">
        <v>0</v>
      </c>
      <c r="J1773">
        <f t="shared" si="379"/>
        <v>0</v>
      </c>
      <c r="K1773" t="str">
        <f t="shared" si="380"/>
        <v>Modelamiento</v>
      </c>
      <c r="L1773">
        <f t="shared" si="381"/>
        <v>0</v>
      </c>
      <c r="M1773">
        <v>26</v>
      </c>
      <c r="N1773" t="str">
        <f t="shared" si="382"/>
        <v>&lt;=30</v>
      </c>
      <c r="O1773" t="s">
        <v>56</v>
      </c>
      <c r="P1773" t="s">
        <v>39</v>
      </c>
      <c r="Q1773">
        <v>40085</v>
      </c>
      <c r="R1773">
        <v>1500</v>
      </c>
      <c r="S1773" t="str">
        <f t="shared" si="383"/>
        <v>&lt;=1500</v>
      </c>
      <c r="T1773">
        <v>1362.51</v>
      </c>
      <c r="U1773" t="str">
        <f t="shared" si="384"/>
        <v>&lt;=1400</v>
      </c>
      <c r="V1773" t="s">
        <v>589</v>
      </c>
      <c r="W1773">
        <v>39595</v>
      </c>
      <c r="X1773" s="12">
        <f t="shared" si="385"/>
        <v>3.7883571157974492E-2</v>
      </c>
      <c r="Y1773" t="str">
        <f t="shared" si="386"/>
        <v>&lt;=0.04</v>
      </c>
      <c r="Z1773" t="s">
        <v>32</v>
      </c>
      <c r="AA1773">
        <v>9</v>
      </c>
      <c r="AB1773" t="s">
        <v>32</v>
      </c>
      <c r="AC1773" t="str">
        <f t="shared" si="387"/>
        <v/>
      </c>
      <c r="AD1773" t="s">
        <v>32</v>
      </c>
      <c r="AE1773" t="str">
        <f t="shared" si="388"/>
        <v/>
      </c>
      <c r="AF1773" t="s">
        <v>32</v>
      </c>
      <c r="AG1773" t="str">
        <f t="shared" si="389"/>
        <v/>
      </c>
      <c r="AH1773" t="s">
        <v>32</v>
      </c>
      <c r="AI1773" t="str">
        <f t="shared" si="390"/>
        <v/>
      </c>
      <c r="AJ1773" t="s">
        <v>32</v>
      </c>
      <c r="AK1773" t="str">
        <f t="shared" si="391"/>
        <v/>
      </c>
      <c r="AL1773">
        <v>0</v>
      </c>
      <c r="AM1773">
        <v>0</v>
      </c>
      <c r="AN1773">
        <v>0</v>
      </c>
      <c r="AO1773" t="s">
        <v>32</v>
      </c>
      <c r="AP1773" t="s">
        <v>32</v>
      </c>
    </row>
    <row r="1774" spans="1:42" x14ac:dyDescent="0.25">
      <c r="A1774">
        <v>201611</v>
      </c>
      <c r="B1774" t="str">
        <f t="shared" si="378"/>
        <v>2016-II</v>
      </c>
      <c r="C1774" t="s">
        <v>1831</v>
      </c>
      <c r="D1774" t="s">
        <v>1831</v>
      </c>
      <c r="E1774">
        <v>30178514</v>
      </c>
      <c r="F1774" t="s">
        <v>29</v>
      </c>
      <c r="G1774">
        <v>1</v>
      </c>
      <c r="H1774">
        <v>0</v>
      </c>
      <c r="I1774">
        <v>0</v>
      </c>
      <c r="J1774">
        <f t="shared" si="379"/>
        <v>0</v>
      </c>
      <c r="K1774" t="str">
        <f t="shared" si="380"/>
        <v>Modelamiento</v>
      </c>
      <c r="L1774">
        <f t="shared" si="381"/>
        <v>0</v>
      </c>
      <c r="M1774">
        <v>41</v>
      </c>
      <c r="N1774" t="str">
        <f t="shared" si="382"/>
        <v>&lt;=45</v>
      </c>
      <c r="O1774" t="s">
        <v>56</v>
      </c>
      <c r="P1774" t="s">
        <v>39</v>
      </c>
      <c r="Q1774">
        <v>43362</v>
      </c>
      <c r="R1774">
        <v>1500</v>
      </c>
      <c r="S1774" t="str">
        <f t="shared" si="383"/>
        <v>&lt;=1500</v>
      </c>
      <c r="T1774">
        <v>1473.9</v>
      </c>
      <c r="U1774" t="str">
        <f t="shared" si="384"/>
        <v>&lt;=1500</v>
      </c>
      <c r="V1774" t="s">
        <v>614</v>
      </c>
      <c r="W1774">
        <v>43172</v>
      </c>
      <c r="X1774" s="12">
        <f t="shared" si="385"/>
        <v>3.4744741962383023E-2</v>
      </c>
      <c r="Y1774" t="str">
        <f t="shared" si="386"/>
        <v>&lt;=0.04</v>
      </c>
      <c r="Z1774" t="s">
        <v>32</v>
      </c>
      <c r="AA1774">
        <v>9</v>
      </c>
      <c r="AB1774" t="s">
        <v>32</v>
      </c>
      <c r="AC1774" t="str">
        <f t="shared" si="387"/>
        <v/>
      </c>
      <c r="AD1774" t="s">
        <v>32</v>
      </c>
      <c r="AE1774" t="str">
        <f t="shared" si="388"/>
        <v/>
      </c>
      <c r="AF1774" t="s">
        <v>32</v>
      </c>
      <c r="AG1774" t="str">
        <f t="shared" si="389"/>
        <v/>
      </c>
      <c r="AH1774" t="s">
        <v>32</v>
      </c>
      <c r="AI1774" t="str">
        <f t="shared" si="390"/>
        <v/>
      </c>
      <c r="AJ1774" t="s">
        <v>32</v>
      </c>
      <c r="AK1774" t="str">
        <f t="shared" si="391"/>
        <v/>
      </c>
      <c r="AL1774">
        <v>0</v>
      </c>
      <c r="AM1774">
        <v>0</v>
      </c>
      <c r="AN1774">
        <v>0</v>
      </c>
      <c r="AO1774" t="s">
        <v>32</v>
      </c>
      <c r="AP1774" t="s">
        <v>32</v>
      </c>
    </row>
    <row r="1775" spans="1:42" x14ac:dyDescent="0.25">
      <c r="A1775">
        <v>201611</v>
      </c>
      <c r="B1775" t="str">
        <f t="shared" si="378"/>
        <v>2016-II</v>
      </c>
      <c r="C1775" t="s">
        <v>1832</v>
      </c>
      <c r="D1775" t="s">
        <v>1832</v>
      </c>
      <c r="E1775">
        <v>30177776</v>
      </c>
      <c r="F1775" t="s">
        <v>29</v>
      </c>
      <c r="G1775">
        <v>1</v>
      </c>
      <c r="H1775">
        <v>0</v>
      </c>
      <c r="I1775">
        <v>0</v>
      </c>
      <c r="J1775">
        <f t="shared" si="379"/>
        <v>0</v>
      </c>
      <c r="K1775" t="str">
        <f t="shared" si="380"/>
        <v>Modelamiento</v>
      </c>
      <c r="L1775">
        <f t="shared" si="381"/>
        <v>0</v>
      </c>
      <c r="M1775">
        <v>29</v>
      </c>
      <c r="N1775" t="str">
        <f t="shared" si="382"/>
        <v>&lt;=30</v>
      </c>
      <c r="O1775" t="s">
        <v>56</v>
      </c>
      <c r="P1775" t="s">
        <v>31</v>
      </c>
      <c r="Q1775">
        <v>43155</v>
      </c>
      <c r="R1775">
        <v>1650</v>
      </c>
      <c r="S1775" t="str">
        <f t="shared" si="383"/>
        <v>&lt;=2000</v>
      </c>
      <c r="T1775">
        <v>1466.86</v>
      </c>
      <c r="U1775" t="str">
        <f t="shared" si="384"/>
        <v>&lt;=1500</v>
      </c>
      <c r="V1775" t="s">
        <v>597</v>
      </c>
      <c r="W1775">
        <v>42815</v>
      </c>
      <c r="X1775" s="12">
        <f t="shared" si="385"/>
        <v>3.8537895597337384E-2</v>
      </c>
      <c r="Y1775" t="str">
        <f t="shared" si="386"/>
        <v>&lt;=0.04</v>
      </c>
      <c r="Z1775" t="s">
        <v>32</v>
      </c>
      <c r="AA1775">
        <v>4</v>
      </c>
      <c r="AB1775">
        <v>1227.01</v>
      </c>
      <c r="AC1775" t="str">
        <f t="shared" si="387"/>
        <v>&lt;=2000</v>
      </c>
      <c r="AD1775">
        <v>1595</v>
      </c>
      <c r="AE1775" t="str">
        <f t="shared" si="388"/>
        <v>&gt;120</v>
      </c>
      <c r="AF1775">
        <v>1227.01</v>
      </c>
      <c r="AG1775" t="str">
        <f t="shared" si="389"/>
        <v>&lt;=2000</v>
      </c>
      <c r="AH1775" t="s">
        <v>32</v>
      </c>
      <c r="AI1775" t="str">
        <f t="shared" si="390"/>
        <v/>
      </c>
      <c r="AJ1775" t="s">
        <v>32</v>
      </c>
      <c r="AK1775" t="str">
        <f t="shared" si="391"/>
        <v/>
      </c>
      <c r="AL1775">
        <v>12</v>
      </c>
      <c r="AM1775">
        <v>0</v>
      </c>
      <c r="AN1775">
        <v>12</v>
      </c>
      <c r="AO1775" t="s">
        <v>32</v>
      </c>
      <c r="AP1775">
        <v>1</v>
      </c>
    </row>
    <row r="1776" spans="1:42" x14ac:dyDescent="0.25">
      <c r="A1776">
        <v>201611</v>
      </c>
      <c r="B1776" t="str">
        <f t="shared" si="378"/>
        <v>2016-II</v>
      </c>
      <c r="C1776" t="s">
        <v>1833</v>
      </c>
      <c r="D1776" t="s">
        <v>1833</v>
      </c>
      <c r="E1776">
        <v>30188896</v>
      </c>
      <c r="F1776" t="s">
        <v>29</v>
      </c>
      <c r="G1776">
        <v>0</v>
      </c>
      <c r="H1776">
        <v>0</v>
      </c>
      <c r="I1776">
        <v>0</v>
      </c>
      <c r="J1776">
        <f t="shared" si="379"/>
        <v>0</v>
      </c>
      <c r="K1776" t="str">
        <f t="shared" si="380"/>
        <v>Modelamiento</v>
      </c>
      <c r="L1776">
        <f t="shared" si="381"/>
        <v>0</v>
      </c>
      <c r="M1776">
        <v>32</v>
      </c>
      <c r="N1776" t="str">
        <f t="shared" si="382"/>
        <v>&lt;=35</v>
      </c>
      <c r="O1776" t="s">
        <v>56</v>
      </c>
      <c r="P1776" t="s">
        <v>31</v>
      </c>
      <c r="Q1776">
        <v>46542</v>
      </c>
      <c r="R1776">
        <v>1500</v>
      </c>
      <c r="S1776" t="str">
        <f t="shared" si="383"/>
        <v>&lt;=1500</v>
      </c>
      <c r="T1776">
        <v>1581.99</v>
      </c>
      <c r="U1776" t="str">
        <f t="shared" si="384"/>
        <v>&gt;1500</v>
      </c>
      <c r="V1776" t="s">
        <v>585</v>
      </c>
      <c r="W1776">
        <v>46052</v>
      </c>
      <c r="X1776" s="12">
        <f t="shared" si="385"/>
        <v>3.2571875271432293E-2</v>
      </c>
      <c r="Y1776" t="str">
        <f t="shared" si="386"/>
        <v>&lt;=0.04</v>
      </c>
      <c r="Z1776" t="s">
        <v>32</v>
      </c>
      <c r="AA1776">
        <v>0</v>
      </c>
      <c r="AB1776">
        <v>397.29</v>
      </c>
      <c r="AC1776" t="str">
        <f t="shared" si="387"/>
        <v>&lt;=500</v>
      </c>
      <c r="AD1776">
        <v>15</v>
      </c>
      <c r="AE1776" t="str">
        <f t="shared" si="388"/>
        <v>&lt;=30</v>
      </c>
      <c r="AF1776">
        <v>0</v>
      </c>
      <c r="AG1776" t="str">
        <f t="shared" si="389"/>
        <v>&lt;=500</v>
      </c>
      <c r="AH1776" t="s">
        <v>32</v>
      </c>
      <c r="AI1776" t="str">
        <f t="shared" si="390"/>
        <v/>
      </c>
      <c r="AJ1776" t="s">
        <v>32</v>
      </c>
      <c r="AK1776" t="str">
        <f t="shared" si="391"/>
        <v/>
      </c>
      <c r="AL1776">
        <v>6</v>
      </c>
      <c r="AM1776">
        <v>6</v>
      </c>
      <c r="AN1776">
        <v>0</v>
      </c>
      <c r="AO1776">
        <v>7</v>
      </c>
      <c r="AP1776" t="s">
        <v>32</v>
      </c>
    </row>
    <row r="1777" spans="1:42" x14ac:dyDescent="0.25">
      <c r="A1777">
        <v>201611</v>
      </c>
      <c r="B1777" t="str">
        <f t="shared" si="378"/>
        <v>2016-II</v>
      </c>
      <c r="C1777" t="s">
        <v>1834</v>
      </c>
      <c r="D1777" t="s">
        <v>1834</v>
      </c>
      <c r="E1777">
        <v>30189437</v>
      </c>
      <c r="F1777" t="s">
        <v>29</v>
      </c>
      <c r="G1777">
        <v>1</v>
      </c>
      <c r="H1777">
        <v>0</v>
      </c>
      <c r="I1777">
        <v>0</v>
      </c>
      <c r="J1777">
        <f t="shared" si="379"/>
        <v>0</v>
      </c>
      <c r="K1777" t="str">
        <f t="shared" si="380"/>
        <v>Modelamiento</v>
      </c>
      <c r="L1777">
        <f t="shared" si="381"/>
        <v>0</v>
      </c>
      <c r="M1777">
        <v>40</v>
      </c>
      <c r="N1777" t="str">
        <f t="shared" si="382"/>
        <v>&lt;=40</v>
      </c>
      <c r="O1777" t="s">
        <v>72</v>
      </c>
      <c r="P1777" t="s">
        <v>35</v>
      </c>
      <c r="Q1777">
        <v>30579</v>
      </c>
      <c r="R1777">
        <v>550</v>
      </c>
      <c r="S1777" t="str">
        <f t="shared" si="383"/>
        <v>&lt;=1000</v>
      </c>
      <c r="T1777">
        <v>1032.19</v>
      </c>
      <c r="U1777" t="str">
        <f t="shared" si="384"/>
        <v>&lt;=1100</v>
      </c>
      <c r="V1777" t="s">
        <v>585</v>
      </c>
      <c r="W1777">
        <v>29139</v>
      </c>
      <c r="X1777" s="12">
        <f t="shared" si="385"/>
        <v>1.8875047187617969E-2</v>
      </c>
      <c r="Y1777" t="str">
        <f t="shared" si="386"/>
        <v>&lt;=0.02</v>
      </c>
      <c r="Z1777" t="s">
        <v>32</v>
      </c>
      <c r="AA1777">
        <v>4</v>
      </c>
      <c r="AB1777">
        <v>888.62</v>
      </c>
      <c r="AC1777" t="str">
        <f t="shared" si="387"/>
        <v>&lt;=1000</v>
      </c>
      <c r="AD1777">
        <v>524</v>
      </c>
      <c r="AE1777" t="str">
        <f t="shared" si="388"/>
        <v>&gt;120</v>
      </c>
      <c r="AF1777">
        <v>888.62</v>
      </c>
      <c r="AG1777" t="str">
        <f t="shared" si="389"/>
        <v>&lt;=1000</v>
      </c>
      <c r="AH1777" t="s">
        <v>32</v>
      </c>
      <c r="AI1777" t="str">
        <f t="shared" si="390"/>
        <v/>
      </c>
      <c r="AJ1777" t="s">
        <v>32</v>
      </c>
      <c r="AK1777" t="str">
        <f t="shared" si="391"/>
        <v/>
      </c>
      <c r="AL1777">
        <v>12</v>
      </c>
      <c r="AM1777">
        <v>0</v>
      </c>
      <c r="AN1777">
        <v>12</v>
      </c>
      <c r="AO1777" t="s">
        <v>32</v>
      </c>
      <c r="AP1777">
        <v>1</v>
      </c>
    </row>
    <row r="1778" spans="1:42" x14ac:dyDescent="0.25">
      <c r="A1778">
        <v>201611</v>
      </c>
      <c r="B1778" t="str">
        <f t="shared" si="378"/>
        <v>2016-II</v>
      </c>
      <c r="C1778" t="s">
        <v>1835</v>
      </c>
      <c r="D1778" t="s">
        <v>1835</v>
      </c>
      <c r="E1778">
        <v>30180087</v>
      </c>
      <c r="F1778" t="s">
        <v>29</v>
      </c>
      <c r="G1778">
        <v>0</v>
      </c>
      <c r="H1778">
        <v>0</v>
      </c>
      <c r="I1778">
        <v>0</v>
      </c>
      <c r="J1778">
        <f t="shared" si="379"/>
        <v>0</v>
      </c>
      <c r="K1778" t="str">
        <f t="shared" si="380"/>
        <v>Modelamiento</v>
      </c>
      <c r="L1778">
        <f t="shared" si="381"/>
        <v>0</v>
      </c>
      <c r="M1778">
        <v>29</v>
      </c>
      <c r="N1778" t="str">
        <f t="shared" si="382"/>
        <v>&lt;=30</v>
      </c>
      <c r="O1778" t="s">
        <v>56</v>
      </c>
      <c r="P1778" t="s">
        <v>39</v>
      </c>
      <c r="Q1778">
        <v>30630</v>
      </c>
      <c r="R1778">
        <v>499</v>
      </c>
      <c r="S1778" t="str">
        <f t="shared" si="383"/>
        <v>&lt;=500</v>
      </c>
      <c r="T1778">
        <v>1032.9100000000001</v>
      </c>
      <c r="U1778" t="str">
        <f t="shared" si="384"/>
        <v>&lt;=1100</v>
      </c>
      <c r="V1778" t="s">
        <v>585</v>
      </c>
      <c r="W1778">
        <v>29139</v>
      </c>
      <c r="X1778" s="12">
        <f t="shared" si="385"/>
        <v>1.7124815539311576E-2</v>
      </c>
      <c r="Y1778" t="str">
        <f t="shared" si="386"/>
        <v>&lt;=0.02</v>
      </c>
      <c r="Z1778" t="s">
        <v>32</v>
      </c>
      <c r="AA1778">
        <v>0</v>
      </c>
      <c r="AB1778">
        <v>8178.46</v>
      </c>
      <c r="AC1778" t="str">
        <f t="shared" si="387"/>
        <v>&gt;5000</v>
      </c>
      <c r="AD1778">
        <v>0</v>
      </c>
      <c r="AE1778" t="str">
        <f t="shared" si="388"/>
        <v>=0</v>
      </c>
      <c r="AF1778">
        <v>0</v>
      </c>
      <c r="AG1778" t="str">
        <f t="shared" si="389"/>
        <v>&lt;=500</v>
      </c>
      <c r="AH1778">
        <v>126</v>
      </c>
      <c r="AI1778" t="str">
        <f t="shared" si="390"/>
        <v>&lt;=500</v>
      </c>
      <c r="AJ1778">
        <v>0.996</v>
      </c>
      <c r="AK1778" t="str">
        <f t="shared" si="391"/>
        <v>&gt;0.9</v>
      </c>
      <c r="AL1778">
        <v>11</v>
      </c>
      <c r="AM1778">
        <v>11</v>
      </c>
      <c r="AN1778">
        <v>0</v>
      </c>
      <c r="AO1778">
        <v>1</v>
      </c>
      <c r="AP1778" t="s">
        <v>32</v>
      </c>
    </row>
    <row r="1779" spans="1:42" x14ac:dyDescent="0.25">
      <c r="A1779">
        <v>201611</v>
      </c>
      <c r="B1779" t="str">
        <f t="shared" si="378"/>
        <v>2016-II</v>
      </c>
      <c r="C1779" t="s">
        <v>1836</v>
      </c>
      <c r="D1779" t="s">
        <v>1836</v>
      </c>
      <c r="E1779">
        <v>30180223</v>
      </c>
      <c r="F1779" t="s">
        <v>29</v>
      </c>
      <c r="G1779">
        <v>1</v>
      </c>
      <c r="H1779">
        <v>0</v>
      </c>
      <c r="I1779">
        <v>0</v>
      </c>
      <c r="J1779">
        <f t="shared" si="379"/>
        <v>0</v>
      </c>
      <c r="K1779" t="str">
        <f t="shared" si="380"/>
        <v>Modelamiento</v>
      </c>
      <c r="L1779">
        <f t="shared" si="381"/>
        <v>0</v>
      </c>
      <c r="M1779">
        <v>54</v>
      </c>
      <c r="N1779" t="str">
        <f t="shared" si="382"/>
        <v>&lt;=55</v>
      </c>
      <c r="O1779" t="s">
        <v>56</v>
      </c>
      <c r="P1779" t="s">
        <v>31</v>
      </c>
      <c r="Q1779">
        <v>43662</v>
      </c>
      <c r="R1779">
        <v>1500</v>
      </c>
      <c r="S1779" t="str">
        <f t="shared" si="383"/>
        <v>&lt;=1500</v>
      </c>
      <c r="T1779">
        <v>1484.09</v>
      </c>
      <c r="U1779" t="str">
        <f t="shared" si="384"/>
        <v>&lt;=1500</v>
      </c>
      <c r="V1779" t="s">
        <v>614</v>
      </c>
      <c r="W1779">
        <v>43172</v>
      </c>
      <c r="X1779" s="12">
        <f t="shared" si="385"/>
        <v>3.4744741962383023E-2</v>
      </c>
      <c r="Y1779" t="str">
        <f t="shared" si="386"/>
        <v>&lt;=0.04</v>
      </c>
      <c r="Z1779" t="s">
        <v>32</v>
      </c>
      <c r="AA1779">
        <v>4</v>
      </c>
      <c r="AB1779">
        <v>3403.3</v>
      </c>
      <c r="AC1779" t="str">
        <f t="shared" si="387"/>
        <v>&lt;=4000</v>
      </c>
      <c r="AD1779">
        <v>443</v>
      </c>
      <c r="AE1779" t="str">
        <f t="shared" si="388"/>
        <v>&gt;120</v>
      </c>
      <c r="AF1779">
        <v>704.16</v>
      </c>
      <c r="AG1779" t="str">
        <f t="shared" si="389"/>
        <v>&lt;=1000</v>
      </c>
      <c r="AH1779" t="s">
        <v>32</v>
      </c>
      <c r="AI1779" t="str">
        <f t="shared" si="390"/>
        <v/>
      </c>
      <c r="AJ1779" t="s">
        <v>32</v>
      </c>
      <c r="AK1779" t="str">
        <f t="shared" si="391"/>
        <v/>
      </c>
      <c r="AL1779">
        <v>12</v>
      </c>
      <c r="AM1779">
        <v>0</v>
      </c>
      <c r="AN1779">
        <v>7</v>
      </c>
      <c r="AO1779" t="s">
        <v>32</v>
      </c>
      <c r="AP1779">
        <v>1</v>
      </c>
    </row>
    <row r="1780" spans="1:42" x14ac:dyDescent="0.25">
      <c r="A1780">
        <v>201611</v>
      </c>
      <c r="B1780" t="str">
        <f t="shared" si="378"/>
        <v>2016-II</v>
      </c>
      <c r="C1780" t="s">
        <v>1837</v>
      </c>
      <c r="D1780" t="s">
        <v>1837</v>
      </c>
      <c r="E1780">
        <v>30182048</v>
      </c>
      <c r="F1780" t="s">
        <v>29</v>
      </c>
      <c r="G1780">
        <v>0</v>
      </c>
      <c r="H1780">
        <v>0</v>
      </c>
      <c r="I1780">
        <v>0</v>
      </c>
      <c r="J1780">
        <f t="shared" si="379"/>
        <v>0</v>
      </c>
      <c r="K1780" t="str">
        <f t="shared" si="380"/>
        <v>Modelamiento</v>
      </c>
      <c r="L1780">
        <f t="shared" si="381"/>
        <v>0</v>
      </c>
      <c r="M1780">
        <v>23</v>
      </c>
      <c r="N1780" t="str">
        <f t="shared" si="382"/>
        <v>&lt;=25</v>
      </c>
      <c r="O1780" t="s">
        <v>56</v>
      </c>
      <c r="P1780" t="s">
        <v>39</v>
      </c>
      <c r="Q1780">
        <v>49272</v>
      </c>
      <c r="R1780">
        <v>1650</v>
      </c>
      <c r="S1780" t="str">
        <f t="shared" si="383"/>
        <v>&lt;=2000</v>
      </c>
      <c r="T1780">
        <v>1674.78</v>
      </c>
      <c r="U1780" t="str">
        <f t="shared" si="384"/>
        <v>&gt;1500</v>
      </c>
      <c r="V1780" t="s">
        <v>597</v>
      </c>
      <c r="W1780">
        <v>48932</v>
      </c>
      <c r="X1780" s="12">
        <f t="shared" si="385"/>
        <v>3.3720264857353063E-2</v>
      </c>
      <c r="Y1780" t="str">
        <f t="shared" si="386"/>
        <v>&lt;=0.04</v>
      </c>
      <c r="Z1780" t="s">
        <v>32</v>
      </c>
      <c r="AA1780">
        <v>4</v>
      </c>
      <c r="AB1780">
        <v>629.49</v>
      </c>
      <c r="AC1780" t="str">
        <f t="shared" si="387"/>
        <v>&lt;=1000</v>
      </c>
      <c r="AD1780">
        <v>264</v>
      </c>
      <c r="AE1780" t="str">
        <f t="shared" si="388"/>
        <v>&gt;120</v>
      </c>
      <c r="AF1780">
        <v>146.54</v>
      </c>
      <c r="AG1780" t="str">
        <f t="shared" si="389"/>
        <v>&lt;=500</v>
      </c>
      <c r="AH1780" t="s">
        <v>32</v>
      </c>
      <c r="AI1780" t="str">
        <f t="shared" si="390"/>
        <v/>
      </c>
      <c r="AJ1780" t="s">
        <v>32</v>
      </c>
      <c r="AK1780" t="str">
        <f t="shared" si="391"/>
        <v/>
      </c>
      <c r="AL1780">
        <v>12</v>
      </c>
      <c r="AM1780">
        <v>1</v>
      </c>
      <c r="AN1780">
        <v>5</v>
      </c>
      <c r="AO1780">
        <v>11</v>
      </c>
      <c r="AP1780">
        <v>1</v>
      </c>
    </row>
    <row r="1781" spans="1:42" x14ac:dyDescent="0.25">
      <c r="A1781">
        <v>201611</v>
      </c>
      <c r="B1781" t="str">
        <f t="shared" si="378"/>
        <v>2016-II</v>
      </c>
      <c r="C1781" t="s">
        <v>1838</v>
      </c>
      <c r="D1781" t="s">
        <v>1838</v>
      </c>
      <c r="E1781">
        <v>30172426</v>
      </c>
      <c r="F1781" t="s">
        <v>29</v>
      </c>
      <c r="G1781">
        <v>0</v>
      </c>
      <c r="H1781">
        <v>0</v>
      </c>
      <c r="I1781">
        <v>0</v>
      </c>
      <c r="J1781">
        <f t="shared" si="379"/>
        <v>0</v>
      </c>
      <c r="K1781" t="str">
        <f t="shared" si="380"/>
        <v>Modelamiento</v>
      </c>
      <c r="L1781">
        <f t="shared" si="381"/>
        <v>0</v>
      </c>
      <c r="M1781">
        <v>24</v>
      </c>
      <c r="N1781" t="str">
        <f t="shared" si="382"/>
        <v>&lt;=25</v>
      </c>
      <c r="O1781" t="s">
        <v>56</v>
      </c>
      <c r="P1781" t="s">
        <v>31</v>
      </c>
      <c r="Q1781">
        <v>36607</v>
      </c>
      <c r="R1781">
        <v>1650</v>
      </c>
      <c r="S1781" t="str">
        <f t="shared" si="383"/>
        <v>&lt;=2000</v>
      </c>
      <c r="T1781">
        <v>1354.42</v>
      </c>
      <c r="U1781" t="str">
        <f t="shared" si="384"/>
        <v>&lt;=1400</v>
      </c>
      <c r="V1781" t="s">
        <v>614</v>
      </c>
      <c r="W1781">
        <v>36267</v>
      </c>
      <c r="X1781" s="12">
        <f t="shared" si="385"/>
        <v>4.5495905368516831E-2</v>
      </c>
      <c r="Y1781" t="str">
        <f t="shared" si="386"/>
        <v>&lt;=0.05</v>
      </c>
      <c r="Z1781" t="s">
        <v>32</v>
      </c>
      <c r="AA1781">
        <v>4</v>
      </c>
      <c r="AB1781">
        <v>1658.73</v>
      </c>
      <c r="AC1781" t="str">
        <f t="shared" si="387"/>
        <v>&lt;=2000</v>
      </c>
      <c r="AD1781">
        <v>711</v>
      </c>
      <c r="AE1781" t="str">
        <f t="shared" si="388"/>
        <v>&gt;120</v>
      </c>
      <c r="AF1781">
        <v>1658.73</v>
      </c>
      <c r="AG1781" t="str">
        <f t="shared" si="389"/>
        <v>&lt;=2000</v>
      </c>
      <c r="AH1781" t="s">
        <v>32</v>
      </c>
      <c r="AI1781" t="str">
        <f t="shared" si="390"/>
        <v/>
      </c>
      <c r="AJ1781" t="s">
        <v>32</v>
      </c>
      <c r="AK1781" t="str">
        <f t="shared" si="391"/>
        <v/>
      </c>
      <c r="AL1781">
        <v>12</v>
      </c>
      <c r="AM1781">
        <v>0</v>
      </c>
      <c r="AN1781">
        <v>12</v>
      </c>
      <c r="AO1781" t="s">
        <v>32</v>
      </c>
      <c r="AP1781">
        <v>1</v>
      </c>
    </row>
    <row r="1782" spans="1:42" x14ac:dyDescent="0.25">
      <c r="A1782">
        <v>201611</v>
      </c>
      <c r="B1782" t="str">
        <f t="shared" si="378"/>
        <v>2016-II</v>
      </c>
      <c r="C1782" t="s">
        <v>1839</v>
      </c>
      <c r="D1782" t="s">
        <v>1839</v>
      </c>
      <c r="E1782">
        <v>30174411</v>
      </c>
      <c r="F1782" t="s">
        <v>29</v>
      </c>
      <c r="G1782">
        <v>1</v>
      </c>
      <c r="H1782">
        <v>0</v>
      </c>
      <c r="I1782">
        <v>0</v>
      </c>
      <c r="J1782">
        <f t="shared" si="379"/>
        <v>0</v>
      </c>
      <c r="K1782" t="str">
        <f t="shared" si="380"/>
        <v>Modelamiento</v>
      </c>
      <c r="L1782">
        <f t="shared" si="381"/>
        <v>0</v>
      </c>
      <c r="M1782">
        <v>31</v>
      </c>
      <c r="N1782" t="str">
        <f t="shared" si="382"/>
        <v>&lt;=35</v>
      </c>
      <c r="O1782" t="s">
        <v>56</v>
      </c>
      <c r="P1782" t="s">
        <v>31</v>
      </c>
      <c r="Q1782">
        <v>46542</v>
      </c>
      <c r="R1782">
        <v>1500</v>
      </c>
      <c r="S1782" t="str">
        <f t="shared" si="383"/>
        <v>&lt;=1500</v>
      </c>
      <c r="T1782">
        <v>1579.05</v>
      </c>
      <c r="U1782" t="str">
        <f t="shared" si="384"/>
        <v>&gt;1500</v>
      </c>
      <c r="V1782" t="s">
        <v>589</v>
      </c>
      <c r="W1782">
        <v>46052</v>
      </c>
      <c r="X1782" s="12">
        <f t="shared" si="385"/>
        <v>3.2571875271432293E-2</v>
      </c>
      <c r="Y1782" t="str">
        <f t="shared" si="386"/>
        <v>&lt;=0.04</v>
      </c>
      <c r="Z1782" t="s">
        <v>32</v>
      </c>
      <c r="AA1782">
        <v>9</v>
      </c>
      <c r="AB1782" t="s">
        <v>32</v>
      </c>
      <c r="AC1782" t="str">
        <f t="shared" si="387"/>
        <v/>
      </c>
      <c r="AD1782" t="s">
        <v>32</v>
      </c>
      <c r="AE1782" t="str">
        <f t="shared" si="388"/>
        <v/>
      </c>
      <c r="AF1782" t="s">
        <v>32</v>
      </c>
      <c r="AG1782" t="str">
        <f t="shared" si="389"/>
        <v/>
      </c>
      <c r="AH1782" t="s">
        <v>32</v>
      </c>
      <c r="AI1782" t="str">
        <f t="shared" si="390"/>
        <v/>
      </c>
      <c r="AJ1782" t="s">
        <v>32</v>
      </c>
      <c r="AK1782" t="str">
        <f t="shared" si="391"/>
        <v/>
      </c>
      <c r="AL1782">
        <v>0</v>
      </c>
      <c r="AM1782">
        <v>0</v>
      </c>
      <c r="AN1782">
        <v>0</v>
      </c>
      <c r="AO1782" t="s">
        <v>32</v>
      </c>
      <c r="AP1782" t="s">
        <v>32</v>
      </c>
    </row>
    <row r="1783" spans="1:42" x14ac:dyDescent="0.25">
      <c r="A1783">
        <v>201611</v>
      </c>
      <c r="B1783" t="str">
        <f t="shared" si="378"/>
        <v>2016-II</v>
      </c>
      <c r="C1783" t="s">
        <v>1840</v>
      </c>
      <c r="D1783" t="s">
        <v>1840</v>
      </c>
      <c r="E1783">
        <v>30172367</v>
      </c>
      <c r="F1783" t="s">
        <v>29</v>
      </c>
      <c r="G1783">
        <v>1</v>
      </c>
      <c r="H1783">
        <v>0</v>
      </c>
      <c r="I1783">
        <v>0</v>
      </c>
      <c r="J1783">
        <f t="shared" si="379"/>
        <v>0</v>
      </c>
      <c r="K1783" t="str">
        <f t="shared" si="380"/>
        <v>Modelamiento</v>
      </c>
      <c r="L1783">
        <f t="shared" si="381"/>
        <v>0</v>
      </c>
      <c r="M1783">
        <v>42</v>
      </c>
      <c r="N1783" t="str">
        <f t="shared" si="382"/>
        <v>&lt;=45</v>
      </c>
      <c r="O1783" t="s">
        <v>72</v>
      </c>
      <c r="P1783" t="s">
        <v>39</v>
      </c>
      <c r="Q1783">
        <v>30630</v>
      </c>
      <c r="R1783">
        <v>499</v>
      </c>
      <c r="S1783" t="str">
        <f t="shared" si="383"/>
        <v>&lt;=500</v>
      </c>
      <c r="T1783">
        <v>1018.3</v>
      </c>
      <c r="U1783" t="str">
        <f t="shared" si="384"/>
        <v>&lt;=1100</v>
      </c>
      <c r="V1783" t="s">
        <v>585</v>
      </c>
      <c r="W1783">
        <v>29139</v>
      </c>
      <c r="X1783" s="12">
        <f t="shared" si="385"/>
        <v>1.7124815539311576E-2</v>
      </c>
      <c r="Y1783" t="str">
        <f t="shared" si="386"/>
        <v>&lt;=0.02</v>
      </c>
      <c r="Z1783" t="s">
        <v>32</v>
      </c>
      <c r="AA1783">
        <v>9</v>
      </c>
      <c r="AB1783" t="s">
        <v>32</v>
      </c>
      <c r="AC1783" t="str">
        <f t="shared" si="387"/>
        <v/>
      </c>
      <c r="AD1783" t="s">
        <v>32</v>
      </c>
      <c r="AE1783" t="str">
        <f t="shared" si="388"/>
        <v/>
      </c>
      <c r="AF1783" t="s">
        <v>32</v>
      </c>
      <c r="AG1783" t="str">
        <f t="shared" si="389"/>
        <v/>
      </c>
      <c r="AH1783" t="s">
        <v>32</v>
      </c>
      <c r="AI1783" t="str">
        <f t="shared" si="390"/>
        <v/>
      </c>
      <c r="AJ1783" t="s">
        <v>32</v>
      </c>
      <c r="AK1783" t="str">
        <f t="shared" si="391"/>
        <v/>
      </c>
      <c r="AL1783">
        <v>0</v>
      </c>
      <c r="AM1783">
        <v>0</v>
      </c>
      <c r="AN1783">
        <v>0</v>
      </c>
      <c r="AO1783" t="s">
        <v>32</v>
      </c>
      <c r="AP1783" t="s">
        <v>32</v>
      </c>
    </row>
    <row r="1784" spans="1:42" x14ac:dyDescent="0.25">
      <c r="A1784">
        <v>201611</v>
      </c>
      <c r="B1784" t="str">
        <f t="shared" si="378"/>
        <v>2016-II</v>
      </c>
      <c r="C1784" t="s">
        <v>1841</v>
      </c>
      <c r="D1784" t="s">
        <v>1841</v>
      </c>
      <c r="E1784">
        <v>30172401</v>
      </c>
      <c r="F1784" t="s">
        <v>29</v>
      </c>
      <c r="G1784">
        <v>0</v>
      </c>
      <c r="H1784">
        <v>0</v>
      </c>
      <c r="I1784">
        <v>0</v>
      </c>
      <c r="J1784">
        <f t="shared" si="379"/>
        <v>0</v>
      </c>
      <c r="K1784" t="str">
        <f t="shared" si="380"/>
        <v>Modelamiento</v>
      </c>
      <c r="L1784">
        <f t="shared" si="381"/>
        <v>0</v>
      </c>
      <c r="M1784">
        <v>44</v>
      </c>
      <c r="N1784" t="str">
        <f t="shared" si="382"/>
        <v>&lt;=45</v>
      </c>
      <c r="O1784" t="s">
        <v>56</v>
      </c>
      <c r="P1784" t="s">
        <v>39</v>
      </c>
      <c r="Q1784">
        <v>49422</v>
      </c>
      <c r="R1784">
        <v>1500</v>
      </c>
      <c r="S1784" t="str">
        <f t="shared" si="383"/>
        <v>&lt;=1500</v>
      </c>
      <c r="T1784">
        <v>1680.92</v>
      </c>
      <c r="U1784" t="str">
        <f t="shared" si="384"/>
        <v>&gt;1500</v>
      </c>
      <c r="V1784" t="s">
        <v>597</v>
      </c>
      <c r="W1784">
        <v>48932</v>
      </c>
      <c r="X1784" s="12">
        <f t="shared" si="385"/>
        <v>3.0654786233957329E-2</v>
      </c>
      <c r="Y1784" t="str">
        <f t="shared" si="386"/>
        <v>&lt;=0.04</v>
      </c>
      <c r="Z1784" t="s">
        <v>32</v>
      </c>
      <c r="AA1784">
        <v>9</v>
      </c>
      <c r="AB1784" t="s">
        <v>32</v>
      </c>
      <c r="AC1784" t="str">
        <f t="shared" si="387"/>
        <v/>
      </c>
      <c r="AD1784" t="s">
        <v>32</v>
      </c>
      <c r="AE1784" t="str">
        <f t="shared" si="388"/>
        <v/>
      </c>
      <c r="AF1784" t="s">
        <v>32</v>
      </c>
      <c r="AG1784" t="str">
        <f t="shared" si="389"/>
        <v/>
      </c>
      <c r="AH1784" t="s">
        <v>32</v>
      </c>
      <c r="AI1784" t="str">
        <f t="shared" si="390"/>
        <v/>
      </c>
      <c r="AJ1784" t="s">
        <v>32</v>
      </c>
      <c r="AK1784" t="str">
        <f t="shared" si="391"/>
        <v/>
      </c>
      <c r="AL1784">
        <v>0</v>
      </c>
      <c r="AM1784">
        <v>0</v>
      </c>
      <c r="AN1784">
        <v>0</v>
      </c>
      <c r="AO1784" t="s">
        <v>32</v>
      </c>
      <c r="AP1784" t="s">
        <v>32</v>
      </c>
    </row>
    <row r="1785" spans="1:42" x14ac:dyDescent="0.25">
      <c r="A1785">
        <v>201611</v>
      </c>
      <c r="B1785" t="str">
        <f t="shared" si="378"/>
        <v>2016-II</v>
      </c>
      <c r="C1785" t="s">
        <v>1842</v>
      </c>
      <c r="D1785" t="s">
        <v>1842</v>
      </c>
      <c r="E1785">
        <v>30174867</v>
      </c>
      <c r="F1785" t="s">
        <v>29</v>
      </c>
      <c r="G1785">
        <v>0</v>
      </c>
      <c r="H1785">
        <v>0</v>
      </c>
      <c r="I1785">
        <v>0</v>
      </c>
      <c r="J1785">
        <f t="shared" si="379"/>
        <v>0</v>
      </c>
      <c r="K1785" t="str">
        <f t="shared" si="380"/>
        <v>Modelamiento</v>
      </c>
      <c r="L1785">
        <f t="shared" si="381"/>
        <v>0</v>
      </c>
      <c r="M1785">
        <v>45</v>
      </c>
      <c r="N1785" t="str">
        <f t="shared" si="382"/>
        <v>&lt;=45</v>
      </c>
      <c r="O1785" t="s">
        <v>56</v>
      </c>
      <c r="P1785" t="s">
        <v>39</v>
      </c>
      <c r="Q1785">
        <v>48846</v>
      </c>
      <c r="R1785">
        <v>1500</v>
      </c>
      <c r="S1785" t="str">
        <f t="shared" si="383"/>
        <v>&lt;=1500</v>
      </c>
      <c r="T1785">
        <v>1658.24</v>
      </c>
      <c r="U1785" t="str">
        <f t="shared" si="384"/>
        <v>&gt;1500</v>
      </c>
      <c r="V1785" t="s">
        <v>614</v>
      </c>
      <c r="W1785">
        <v>48356</v>
      </c>
      <c r="X1785" s="12">
        <f t="shared" si="385"/>
        <v>3.1019935478534204E-2</v>
      </c>
      <c r="Y1785" t="str">
        <f t="shared" si="386"/>
        <v>&lt;=0.04</v>
      </c>
      <c r="Z1785" t="s">
        <v>32</v>
      </c>
      <c r="AA1785">
        <v>9</v>
      </c>
      <c r="AB1785" t="s">
        <v>32</v>
      </c>
      <c r="AC1785" t="str">
        <f t="shared" si="387"/>
        <v/>
      </c>
      <c r="AD1785" t="s">
        <v>32</v>
      </c>
      <c r="AE1785" t="str">
        <f t="shared" si="388"/>
        <v/>
      </c>
      <c r="AF1785" t="s">
        <v>32</v>
      </c>
      <c r="AG1785" t="str">
        <f t="shared" si="389"/>
        <v/>
      </c>
      <c r="AH1785" t="s">
        <v>32</v>
      </c>
      <c r="AI1785" t="str">
        <f t="shared" si="390"/>
        <v/>
      </c>
      <c r="AJ1785" t="s">
        <v>32</v>
      </c>
      <c r="AK1785" t="str">
        <f t="shared" si="391"/>
        <v/>
      </c>
      <c r="AL1785">
        <v>0</v>
      </c>
      <c r="AM1785">
        <v>0</v>
      </c>
      <c r="AN1785">
        <v>0</v>
      </c>
      <c r="AO1785" t="s">
        <v>32</v>
      </c>
      <c r="AP1785" t="s">
        <v>32</v>
      </c>
    </row>
    <row r="1786" spans="1:42" x14ac:dyDescent="0.25">
      <c r="A1786">
        <v>201611</v>
      </c>
      <c r="B1786" t="str">
        <f t="shared" si="378"/>
        <v>2016-II</v>
      </c>
      <c r="C1786" t="s">
        <v>1843</v>
      </c>
      <c r="D1786" t="s">
        <v>1843</v>
      </c>
      <c r="E1786">
        <v>30179294</v>
      </c>
      <c r="F1786" t="s">
        <v>29</v>
      </c>
      <c r="G1786">
        <v>1</v>
      </c>
      <c r="H1786">
        <v>0</v>
      </c>
      <c r="I1786">
        <v>0</v>
      </c>
      <c r="J1786">
        <f t="shared" si="379"/>
        <v>0</v>
      </c>
      <c r="K1786" t="str">
        <f t="shared" si="380"/>
        <v>Modelamiento</v>
      </c>
      <c r="L1786">
        <f t="shared" si="381"/>
        <v>0</v>
      </c>
      <c r="M1786">
        <v>33</v>
      </c>
      <c r="N1786" t="str">
        <f t="shared" si="382"/>
        <v>&lt;=35</v>
      </c>
      <c r="O1786" t="s">
        <v>56</v>
      </c>
      <c r="P1786" t="s">
        <v>35</v>
      </c>
      <c r="Q1786">
        <v>39935</v>
      </c>
      <c r="R1786">
        <v>1650</v>
      </c>
      <c r="S1786" t="str">
        <f t="shared" si="383"/>
        <v>&lt;=2000</v>
      </c>
      <c r="T1786">
        <v>1354.05</v>
      </c>
      <c r="U1786" t="str">
        <f t="shared" si="384"/>
        <v>&lt;=1400</v>
      </c>
      <c r="V1786" t="s">
        <v>589</v>
      </c>
      <c r="W1786">
        <v>39595</v>
      </c>
      <c r="X1786" s="12">
        <f t="shared" si="385"/>
        <v>4.167192827377194E-2</v>
      </c>
      <c r="Y1786" t="str">
        <f t="shared" si="386"/>
        <v>&lt;=0.05</v>
      </c>
      <c r="Z1786" t="s">
        <v>32</v>
      </c>
      <c r="AA1786">
        <v>4</v>
      </c>
      <c r="AB1786">
        <v>1133.44</v>
      </c>
      <c r="AC1786" t="str">
        <f t="shared" si="387"/>
        <v>&lt;=2000</v>
      </c>
      <c r="AD1786">
        <v>1259</v>
      </c>
      <c r="AE1786" t="str">
        <f t="shared" si="388"/>
        <v>&gt;120</v>
      </c>
      <c r="AF1786">
        <v>1133.44</v>
      </c>
      <c r="AG1786" t="str">
        <f t="shared" si="389"/>
        <v>&lt;=2000</v>
      </c>
      <c r="AH1786" t="s">
        <v>32</v>
      </c>
      <c r="AI1786" t="str">
        <f t="shared" si="390"/>
        <v/>
      </c>
      <c r="AJ1786" t="s">
        <v>32</v>
      </c>
      <c r="AK1786" t="str">
        <f t="shared" si="391"/>
        <v/>
      </c>
      <c r="AL1786">
        <v>12</v>
      </c>
      <c r="AM1786">
        <v>0</v>
      </c>
      <c r="AN1786">
        <v>12</v>
      </c>
      <c r="AO1786" t="s">
        <v>32</v>
      </c>
      <c r="AP1786">
        <v>1</v>
      </c>
    </row>
    <row r="1787" spans="1:42" x14ac:dyDescent="0.25">
      <c r="A1787">
        <v>201611</v>
      </c>
      <c r="B1787" t="str">
        <f t="shared" si="378"/>
        <v>2016-II</v>
      </c>
      <c r="C1787" t="s">
        <v>1844</v>
      </c>
      <c r="D1787" t="s">
        <v>1844</v>
      </c>
      <c r="E1787">
        <v>30177471</v>
      </c>
      <c r="F1787" t="s">
        <v>29</v>
      </c>
      <c r="G1787">
        <v>0</v>
      </c>
      <c r="H1787">
        <v>0</v>
      </c>
      <c r="I1787">
        <v>0</v>
      </c>
      <c r="J1787">
        <f t="shared" si="379"/>
        <v>0</v>
      </c>
      <c r="K1787" t="str">
        <f t="shared" si="380"/>
        <v>Modelamiento</v>
      </c>
      <c r="L1787">
        <f t="shared" si="381"/>
        <v>0</v>
      </c>
      <c r="M1787">
        <v>38</v>
      </c>
      <c r="N1787" t="str">
        <f t="shared" si="382"/>
        <v>&lt;=40</v>
      </c>
      <c r="O1787" t="s">
        <v>56</v>
      </c>
      <c r="P1787" t="s">
        <v>39</v>
      </c>
      <c r="Q1787">
        <v>44365</v>
      </c>
      <c r="R1787">
        <v>1650</v>
      </c>
      <c r="S1787" t="str">
        <f t="shared" si="383"/>
        <v>&lt;=2000</v>
      </c>
      <c r="T1787">
        <v>1507.99</v>
      </c>
      <c r="U1787" t="str">
        <f t="shared" si="384"/>
        <v>&gt;1500</v>
      </c>
      <c r="V1787" t="s">
        <v>614</v>
      </c>
      <c r="W1787">
        <v>44025</v>
      </c>
      <c r="X1787" s="12">
        <f t="shared" si="385"/>
        <v>3.7478705281090291E-2</v>
      </c>
      <c r="Y1787" t="str">
        <f t="shared" si="386"/>
        <v>&lt;=0.04</v>
      </c>
      <c r="Z1787" t="s">
        <v>32</v>
      </c>
      <c r="AA1787">
        <v>4</v>
      </c>
      <c r="AB1787">
        <v>2488.31</v>
      </c>
      <c r="AC1787" t="str">
        <f t="shared" si="387"/>
        <v>&lt;=3000</v>
      </c>
      <c r="AD1787">
        <v>1482</v>
      </c>
      <c r="AE1787" t="str">
        <f t="shared" si="388"/>
        <v>&gt;120</v>
      </c>
      <c r="AF1787">
        <v>2488.31</v>
      </c>
      <c r="AG1787" t="str">
        <f t="shared" si="389"/>
        <v>&lt;=3000</v>
      </c>
      <c r="AH1787" t="s">
        <v>32</v>
      </c>
      <c r="AI1787" t="str">
        <f t="shared" si="390"/>
        <v/>
      </c>
      <c r="AJ1787" t="s">
        <v>32</v>
      </c>
      <c r="AK1787" t="str">
        <f t="shared" si="391"/>
        <v/>
      </c>
      <c r="AL1787">
        <v>12</v>
      </c>
      <c r="AM1787">
        <v>0</v>
      </c>
      <c r="AN1787">
        <v>12</v>
      </c>
      <c r="AO1787" t="s">
        <v>32</v>
      </c>
      <c r="AP1787">
        <v>1</v>
      </c>
    </row>
    <row r="1788" spans="1:42" x14ac:dyDescent="0.25">
      <c r="A1788">
        <v>201611</v>
      </c>
      <c r="B1788" t="str">
        <f t="shared" si="378"/>
        <v>2016-II</v>
      </c>
      <c r="C1788" t="s">
        <v>1845</v>
      </c>
      <c r="D1788" t="s">
        <v>1845</v>
      </c>
      <c r="E1788">
        <v>30177648</v>
      </c>
      <c r="F1788" t="s">
        <v>29</v>
      </c>
      <c r="G1788">
        <v>1</v>
      </c>
      <c r="H1788">
        <v>0</v>
      </c>
      <c r="I1788">
        <v>0</v>
      </c>
      <c r="J1788">
        <f t="shared" si="379"/>
        <v>0</v>
      </c>
      <c r="K1788" t="str">
        <f t="shared" si="380"/>
        <v>Modelamiento</v>
      </c>
      <c r="L1788">
        <f t="shared" si="381"/>
        <v>0</v>
      </c>
      <c r="M1788">
        <v>28</v>
      </c>
      <c r="N1788" t="str">
        <f t="shared" si="382"/>
        <v>&lt;=30</v>
      </c>
      <c r="O1788" t="s">
        <v>56</v>
      </c>
      <c r="P1788" t="s">
        <v>39</v>
      </c>
      <c r="Q1788">
        <v>30630</v>
      </c>
      <c r="R1788">
        <v>499</v>
      </c>
      <c r="S1788" t="str">
        <f t="shared" si="383"/>
        <v>&lt;=500</v>
      </c>
      <c r="T1788">
        <v>1015.36</v>
      </c>
      <c r="U1788" t="str">
        <f t="shared" si="384"/>
        <v>&lt;=1100</v>
      </c>
      <c r="V1788" t="s">
        <v>585</v>
      </c>
      <c r="W1788">
        <v>29139</v>
      </c>
      <c r="X1788" s="12">
        <f t="shared" si="385"/>
        <v>1.7124815539311576E-2</v>
      </c>
      <c r="Y1788" t="str">
        <f t="shared" si="386"/>
        <v>&lt;=0.02</v>
      </c>
      <c r="Z1788" t="s">
        <v>32</v>
      </c>
      <c r="AA1788">
        <v>9</v>
      </c>
      <c r="AB1788" t="s">
        <v>32</v>
      </c>
      <c r="AC1788" t="str">
        <f t="shared" si="387"/>
        <v/>
      </c>
      <c r="AD1788" t="s">
        <v>32</v>
      </c>
      <c r="AE1788" t="str">
        <f t="shared" si="388"/>
        <v/>
      </c>
      <c r="AF1788" t="s">
        <v>32</v>
      </c>
      <c r="AG1788" t="str">
        <f t="shared" si="389"/>
        <v/>
      </c>
      <c r="AH1788" t="s">
        <v>32</v>
      </c>
      <c r="AI1788" t="str">
        <f t="shared" si="390"/>
        <v/>
      </c>
      <c r="AJ1788" t="s">
        <v>32</v>
      </c>
      <c r="AK1788" t="str">
        <f t="shared" si="391"/>
        <v/>
      </c>
      <c r="AL1788">
        <v>0</v>
      </c>
      <c r="AM1788">
        <v>0</v>
      </c>
      <c r="AN1788">
        <v>0</v>
      </c>
      <c r="AO1788" t="s">
        <v>32</v>
      </c>
      <c r="AP1788" t="s">
        <v>32</v>
      </c>
    </row>
    <row r="1789" spans="1:42" x14ac:dyDescent="0.25">
      <c r="A1789">
        <v>201611</v>
      </c>
      <c r="B1789" t="str">
        <f t="shared" si="378"/>
        <v>2016-II</v>
      </c>
      <c r="C1789" t="s">
        <v>1846</v>
      </c>
      <c r="D1789" t="s">
        <v>1846</v>
      </c>
      <c r="E1789">
        <v>30174840</v>
      </c>
      <c r="F1789" t="s">
        <v>29</v>
      </c>
      <c r="G1789">
        <v>0</v>
      </c>
      <c r="H1789">
        <v>0</v>
      </c>
      <c r="I1789">
        <v>0</v>
      </c>
      <c r="J1789">
        <f t="shared" si="379"/>
        <v>0</v>
      </c>
      <c r="K1789" t="str">
        <f t="shared" si="380"/>
        <v>Modelamiento</v>
      </c>
      <c r="L1789">
        <f t="shared" si="381"/>
        <v>0</v>
      </c>
      <c r="M1789">
        <v>36</v>
      </c>
      <c r="N1789" t="str">
        <f t="shared" si="382"/>
        <v>&lt;=40</v>
      </c>
      <c r="O1789" t="s">
        <v>56</v>
      </c>
      <c r="P1789" t="s">
        <v>39</v>
      </c>
      <c r="Q1789">
        <v>37103</v>
      </c>
      <c r="R1789">
        <v>1650</v>
      </c>
      <c r="S1789" t="str">
        <f t="shared" si="383"/>
        <v>&lt;=2000</v>
      </c>
      <c r="T1789">
        <v>1372.77</v>
      </c>
      <c r="U1789" t="str">
        <f t="shared" si="384"/>
        <v>&lt;=1400</v>
      </c>
      <c r="V1789" t="s">
        <v>587</v>
      </c>
      <c r="W1789">
        <v>36763</v>
      </c>
      <c r="X1789" s="12">
        <f t="shared" si="385"/>
        <v>4.4882082528629332E-2</v>
      </c>
      <c r="Y1789" t="str">
        <f t="shared" si="386"/>
        <v>&lt;=0.05</v>
      </c>
      <c r="Z1789" t="s">
        <v>32</v>
      </c>
      <c r="AA1789">
        <v>4</v>
      </c>
      <c r="AB1789">
        <v>1395.55</v>
      </c>
      <c r="AC1789" t="str">
        <f t="shared" si="387"/>
        <v>&lt;=2000</v>
      </c>
      <c r="AD1789">
        <v>638</v>
      </c>
      <c r="AE1789" t="str">
        <f t="shared" si="388"/>
        <v>&gt;120</v>
      </c>
      <c r="AF1789">
        <v>1395.55</v>
      </c>
      <c r="AG1789" t="str">
        <f t="shared" si="389"/>
        <v>&lt;=2000</v>
      </c>
      <c r="AH1789" t="s">
        <v>32</v>
      </c>
      <c r="AI1789" t="str">
        <f t="shared" si="390"/>
        <v/>
      </c>
      <c r="AJ1789" t="s">
        <v>32</v>
      </c>
      <c r="AK1789" t="str">
        <f t="shared" si="391"/>
        <v/>
      </c>
      <c r="AL1789">
        <v>12</v>
      </c>
      <c r="AM1789">
        <v>0</v>
      </c>
      <c r="AN1789">
        <v>12</v>
      </c>
      <c r="AO1789" t="s">
        <v>32</v>
      </c>
      <c r="AP1789">
        <v>1</v>
      </c>
    </row>
    <row r="1790" spans="1:42" x14ac:dyDescent="0.25">
      <c r="A1790">
        <v>201611</v>
      </c>
      <c r="B1790" t="str">
        <f t="shared" si="378"/>
        <v>2016-II</v>
      </c>
      <c r="C1790" t="s">
        <v>1847</v>
      </c>
      <c r="D1790" t="s">
        <v>1847</v>
      </c>
      <c r="E1790">
        <v>30188443</v>
      </c>
      <c r="F1790" t="s">
        <v>29</v>
      </c>
      <c r="G1790">
        <v>0</v>
      </c>
      <c r="H1790">
        <v>0</v>
      </c>
      <c r="I1790">
        <v>0</v>
      </c>
      <c r="J1790">
        <f t="shared" si="379"/>
        <v>0</v>
      </c>
      <c r="K1790" t="str">
        <f t="shared" si="380"/>
        <v>Modelamiento</v>
      </c>
      <c r="L1790">
        <f t="shared" si="381"/>
        <v>0</v>
      </c>
      <c r="M1790">
        <v>27</v>
      </c>
      <c r="N1790" t="str">
        <f t="shared" si="382"/>
        <v>&lt;=30</v>
      </c>
      <c r="O1790" t="s">
        <v>56</v>
      </c>
      <c r="P1790" t="s">
        <v>39</v>
      </c>
      <c r="Q1790">
        <v>34885</v>
      </c>
      <c r="R1790">
        <v>1100</v>
      </c>
      <c r="S1790" t="str">
        <f t="shared" si="383"/>
        <v>&lt;=1500</v>
      </c>
      <c r="T1790">
        <v>1052.96</v>
      </c>
      <c r="U1790" t="str">
        <f t="shared" si="384"/>
        <v>&lt;=1100</v>
      </c>
      <c r="V1790" t="s">
        <v>585</v>
      </c>
      <c r="W1790">
        <v>33995</v>
      </c>
      <c r="X1790" s="12">
        <f t="shared" si="385"/>
        <v>3.2357699661714957E-2</v>
      </c>
      <c r="Y1790" t="str">
        <f t="shared" si="386"/>
        <v>&lt;=0.04</v>
      </c>
      <c r="Z1790" t="s">
        <v>32</v>
      </c>
      <c r="AA1790">
        <v>4</v>
      </c>
      <c r="AB1790">
        <v>2379.31</v>
      </c>
      <c r="AC1790" t="str">
        <f t="shared" si="387"/>
        <v>&lt;=3000</v>
      </c>
      <c r="AD1790">
        <v>1458</v>
      </c>
      <c r="AE1790" t="str">
        <f t="shared" si="388"/>
        <v>&gt;120</v>
      </c>
      <c r="AF1790">
        <v>2379.31</v>
      </c>
      <c r="AG1790" t="str">
        <f t="shared" si="389"/>
        <v>&lt;=3000</v>
      </c>
      <c r="AH1790" t="s">
        <v>32</v>
      </c>
      <c r="AI1790" t="str">
        <f t="shared" si="390"/>
        <v/>
      </c>
      <c r="AJ1790" t="s">
        <v>32</v>
      </c>
      <c r="AK1790" t="str">
        <f t="shared" si="391"/>
        <v/>
      </c>
      <c r="AL1790">
        <v>12</v>
      </c>
      <c r="AM1790">
        <v>0</v>
      </c>
      <c r="AN1790">
        <v>12</v>
      </c>
      <c r="AO1790" t="s">
        <v>32</v>
      </c>
      <c r="AP1790">
        <v>1</v>
      </c>
    </row>
    <row r="1791" spans="1:42" x14ac:dyDescent="0.25">
      <c r="A1791">
        <v>201612</v>
      </c>
      <c r="B1791" t="str">
        <f t="shared" si="378"/>
        <v>2016-II</v>
      </c>
      <c r="C1791" t="s">
        <v>1848</v>
      </c>
      <c r="D1791" t="s">
        <v>1848</v>
      </c>
      <c r="E1791">
        <v>30198526</v>
      </c>
      <c r="F1791" t="s">
        <v>29</v>
      </c>
      <c r="G1791">
        <v>0</v>
      </c>
      <c r="H1791">
        <v>0</v>
      </c>
      <c r="I1791">
        <v>0</v>
      </c>
      <c r="J1791">
        <f t="shared" si="379"/>
        <v>0</v>
      </c>
      <c r="K1791" t="str">
        <f t="shared" si="380"/>
        <v>Modelamiento</v>
      </c>
      <c r="L1791">
        <f t="shared" si="381"/>
        <v>0</v>
      </c>
      <c r="M1791">
        <v>61</v>
      </c>
      <c r="N1791" t="str">
        <f t="shared" si="382"/>
        <v>&gt;60</v>
      </c>
      <c r="O1791" t="s">
        <v>72</v>
      </c>
      <c r="P1791" t="s">
        <v>35</v>
      </c>
      <c r="Q1791">
        <v>39176</v>
      </c>
      <c r="R1791">
        <v>1500</v>
      </c>
      <c r="S1791" t="str">
        <f t="shared" si="383"/>
        <v>&lt;=1500</v>
      </c>
      <c r="T1791">
        <v>1331.15</v>
      </c>
      <c r="U1791" t="str">
        <f t="shared" si="384"/>
        <v>&lt;=1400</v>
      </c>
      <c r="V1791" t="s">
        <v>1407</v>
      </c>
      <c r="W1791">
        <v>38686</v>
      </c>
      <c r="X1791" s="12">
        <f t="shared" si="385"/>
        <v>3.8773716589980869E-2</v>
      </c>
      <c r="Y1791" t="str">
        <f t="shared" si="386"/>
        <v>&lt;=0.04</v>
      </c>
      <c r="Z1791" t="s">
        <v>32</v>
      </c>
      <c r="AA1791">
        <v>0</v>
      </c>
      <c r="AB1791">
        <v>27568.39</v>
      </c>
      <c r="AC1791" t="str">
        <f t="shared" si="387"/>
        <v>&gt;5000</v>
      </c>
      <c r="AD1791">
        <v>371</v>
      </c>
      <c r="AE1791" t="str">
        <f t="shared" si="388"/>
        <v>&gt;120</v>
      </c>
      <c r="AF1791">
        <v>883.44</v>
      </c>
      <c r="AG1791" t="str">
        <f t="shared" si="389"/>
        <v>&lt;=1000</v>
      </c>
      <c r="AH1791" t="s">
        <v>32</v>
      </c>
      <c r="AI1791" t="str">
        <f t="shared" si="390"/>
        <v/>
      </c>
      <c r="AJ1791" t="s">
        <v>32</v>
      </c>
      <c r="AK1791" t="str">
        <f t="shared" si="391"/>
        <v/>
      </c>
      <c r="AL1791">
        <v>12</v>
      </c>
      <c r="AM1791">
        <v>0</v>
      </c>
      <c r="AN1791">
        <v>0</v>
      </c>
      <c r="AO1791" t="s">
        <v>32</v>
      </c>
      <c r="AP1791" t="s">
        <v>32</v>
      </c>
    </row>
    <row r="1792" spans="1:42" x14ac:dyDescent="0.25">
      <c r="A1792">
        <v>201612</v>
      </c>
      <c r="B1792" t="str">
        <f t="shared" si="378"/>
        <v>2016-II</v>
      </c>
      <c r="C1792" t="s">
        <v>1849</v>
      </c>
      <c r="D1792" t="s">
        <v>1849</v>
      </c>
      <c r="E1792">
        <v>30195377</v>
      </c>
      <c r="F1792" t="s">
        <v>29</v>
      </c>
      <c r="G1792">
        <v>0</v>
      </c>
      <c r="H1792">
        <v>0</v>
      </c>
      <c r="I1792">
        <v>0</v>
      </c>
      <c r="J1792">
        <f t="shared" si="379"/>
        <v>0</v>
      </c>
      <c r="K1792" t="str">
        <f t="shared" si="380"/>
        <v>Modelamiento</v>
      </c>
      <c r="L1792">
        <f t="shared" si="381"/>
        <v>0</v>
      </c>
      <c r="M1792">
        <v>39</v>
      </c>
      <c r="N1792" t="str">
        <f t="shared" si="382"/>
        <v>&lt;=40</v>
      </c>
      <c r="O1792" t="s">
        <v>72</v>
      </c>
      <c r="P1792" t="s">
        <v>39</v>
      </c>
      <c r="Q1792">
        <v>28160</v>
      </c>
      <c r="R1792">
        <v>1500</v>
      </c>
      <c r="S1792" t="str">
        <f t="shared" si="383"/>
        <v>&lt;=1500</v>
      </c>
      <c r="T1792">
        <v>1075.28</v>
      </c>
      <c r="U1792" t="str">
        <f t="shared" si="384"/>
        <v>&lt;=1100</v>
      </c>
      <c r="V1792" t="s">
        <v>601</v>
      </c>
      <c r="W1792">
        <v>27670</v>
      </c>
      <c r="X1792" s="12">
        <f t="shared" si="385"/>
        <v>5.4210336104083844E-2</v>
      </c>
      <c r="Y1792" t="str">
        <f t="shared" si="386"/>
        <v>&lt;=0.06</v>
      </c>
      <c r="Z1792" t="s">
        <v>32</v>
      </c>
      <c r="AA1792">
        <v>0</v>
      </c>
      <c r="AB1792">
        <v>28791.61</v>
      </c>
      <c r="AC1792" t="str">
        <f t="shared" si="387"/>
        <v>&gt;5000</v>
      </c>
      <c r="AD1792">
        <v>1043</v>
      </c>
      <c r="AE1792" t="str">
        <f t="shared" si="388"/>
        <v>&gt;120</v>
      </c>
      <c r="AF1792">
        <v>450.31</v>
      </c>
      <c r="AG1792" t="str">
        <f t="shared" si="389"/>
        <v>&lt;=500</v>
      </c>
      <c r="AH1792" t="s">
        <v>32</v>
      </c>
      <c r="AI1792" t="str">
        <f t="shared" si="390"/>
        <v/>
      </c>
      <c r="AJ1792" t="s">
        <v>32</v>
      </c>
      <c r="AK1792" t="str">
        <f t="shared" si="391"/>
        <v/>
      </c>
      <c r="AL1792">
        <v>12</v>
      </c>
      <c r="AM1792">
        <v>0</v>
      </c>
      <c r="AN1792">
        <v>0</v>
      </c>
      <c r="AO1792" t="s">
        <v>32</v>
      </c>
      <c r="AP1792" t="s">
        <v>32</v>
      </c>
    </row>
    <row r="1793" spans="1:42" x14ac:dyDescent="0.25">
      <c r="A1793">
        <v>201612</v>
      </c>
      <c r="B1793" t="str">
        <f t="shared" si="378"/>
        <v>2016-II</v>
      </c>
      <c r="C1793" t="s">
        <v>1850</v>
      </c>
      <c r="D1793" t="s">
        <v>1850</v>
      </c>
      <c r="E1793">
        <v>30197047</v>
      </c>
      <c r="F1793" t="s">
        <v>29</v>
      </c>
      <c r="G1793">
        <v>0</v>
      </c>
      <c r="H1793">
        <v>0</v>
      </c>
      <c r="I1793">
        <v>0</v>
      </c>
      <c r="J1793">
        <f t="shared" si="379"/>
        <v>0</v>
      </c>
      <c r="K1793" t="str">
        <f t="shared" si="380"/>
        <v>Modelamiento</v>
      </c>
      <c r="L1793">
        <f t="shared" si="381"/>
        <v>0</v>
      </c>
      <c r="M1793">
        <v>48</v>
      </c>
      <c r="N1793" t="str">
        <f t="shared" si="382"/>
        <v>&lt;=50</v>
      </c>
      <c r="O1793" t="s">
        <v>72</v>
      </c>
      <c r="P1793" t="s">
        <v>39</v>
      </c>
      <c r="Q1793">
        <v>36757</v>
      </c>
      <c r="R1793">
        <v>1500</v>
      </c>
      <c r="S1793" t="str">
        <f t="shared" si="383"/>
        <v>&lt;=1500</v>
      </c>
      <c r="T1793">
        <v>1329.57</v>
      </c>
      <c r="U1793" t="str">
        <f t="shared" si="384"/>
        <v>&lt;=1400</v>
      </c>
      <c r="V1793" t="s">
        <v>614</v>
      </c>
      <c r="W1793">
        <v>36267</v>
      </c>
      <c r="X1793" s="12">
        <f t="shared" si="385"/>
        <v>4.1359913971378941E-2</v>
      </c>
      <c r="Y1793" t="str">
        <f t="shared" si="386"/>
        <v>&lt;=0.05</v>
      </c>
      <c r="Z1793" t="s">
        <v>32</v>
      </c>
      <c r="AA1793">
        <v>4</v>
      </c>
      <c r="AB1793">
        <v>3189.05</v>
      </c>
      <c r="AC1793" t="str">
        <f t="shared" si="387"/>
        <v>&lt;=4000</v>
      </c>
      <c r="AD1793">
        <v>1701</v>
      </c>
      <c r="AE1793" t="str">
        <f t="shared" si="388"/>
        <v>&gt;120</v>
      </c>
      <c r="AF1793">
        <v>3189.05</v>
      </c>
      <c r="AG1793" t="str">
        <f t="shared" si="389"/>
        <v>&lt;=4000</v>
      </c>
      <c r="AH1793">
        <v>1</v>
      </c>
      <c r="AI1793" t="str">
        <f t="shared" si="390"/>
        <v>&lt;=500</v>
      </c>
      <c r="AJ1793">
        <v>0</v>
      </c>
      <c r="AK1793" t="str">
        <f t="shared" si="391"/>
        <v>=0</v>
      </c>
      <c r="AL1793">
        <v>12</v>
      </c>
      <c r="AM1793">
        <v>0</v>
      </c>
      <c r="AN1793">
        <v>12</v>
      </c>
      <c r="AO1793" t="s">
        <v>32</v>
      </c>
      <c r="AP1793">
        <v>1</v>
      </c>
    </row>
    <row r="1794" spans="1:42" x14ac:dyDescent="0.25">
      <c r="A1794">
        <v>201612</v>
      </c>
      <c r="B1794" t="str">
        <f t="shared" si="378"/>
        <v>2016-II</v>
      </c>
      <c r="C1794" t="s">
        <v>1851</v>
      </c>
      <c r="D1794" t="s">
        <v>1851</v>
      </c>
      <c r="E1794">
        <v>30174147</v>
      </c>
      <c r="F1794" t="s">
        <v>29</v>
      </c>
      <c r="G1794">
        <v>0</v>
      </c>
      <c r="H1794">
        <v>0</v>
      </c>
      <c r="I1794">
        <v>0</v>
      </c>
      <c r="J1794">
        <f t="shared" si="379"/>
        <v>0</v>
      </c>
      <c r="K1794" t="str">
        <f t="shared" si="380"/>
        <v>Modelamiento</v>
      </c>
      <c r="L1794">
        <f t="shared" si="381"/>
        <v>0</v>
      </c>
      <c r="M1794">
        <v>58</v>
      </c>
      <c r="N1794" t="str">
        <f t="shared" si="382"/>
        <v>&lt;=60</v>
      </c>
      <c r="O1794" t="s">
        <v>72</v>
      </c>
      <c r="P1794" t="s">
        <v>39</v>
      </c>
      <c r="Q1794">
        <v>39630</v>
      </c>
      <c r="R1794">
        <v>1500</v>
      </c>
      <c r="S1794" t="str">
        <f t="shared" si="383"/>
        <v>&lt;=1500</v>
      </c>
      <c r="T1794">
        <v>1316.62</v>
      </c>
      <c r="U1794" t="str">
        <f t="shared" si="384"/>
        <v>&lt;=1400</v>
      </c>
      <c r="V1794" t="s">
        <v>601</v>
      </c>
      <c r="W1794">
        <v>39140</v>
      </c>
      <c r="X1794" s="12">
        <f t="shared" si="385"/>
        <v>3.8323965252938172E-2</v>
      </c>
      <c r="Y1794" t="str">
        <f t="shared" si="386"/>
        <v>&lt;=0.04</v>
      </c>
      <c r="Z1794" t="s">
        <v>32</v>
      </c>
      <c r="AA1794">
        <v>0</v>
      </c>
      <c r="AB1794">
        <v>43295.86</v>
      </c>
      <c r="AC1794" t="str">
        <f t="shared" si="387"/>
        <v>&gt;5000</v>
      </c>
      <c r="AD1794">
        <v>106</v>
      </c>
      <c r="AE1794" t="str">
        <f t="shared" si="388"/>
        <v>&lt;=120</v>
      </c>
      <c r="AF1794">
        <v>0</v>
      </c>
      <c r="AG1794" t="str">
        <f t="shared" si="389"/>
        <v>&lt;=500</v>
      </c>
      <c r="AH1794">
        <v>500</v>
      </c>
      <c r="AI1794" t="str">
        <f t="shared" si="390"/>
        <v>&lt;=500</v>
      </c>
      <c r="AJ1794">
        <v>0.96650000000000003</v>
      </c>
      <c r="AK1794" t="str">
        <f t="shared" si="391"/>
        <v>&gt;0.9</v>
      </c>
      <c r="AL1794">
        <v>12</v>
      </c>
      <c r="AM1794">
        <v>6</v>
      </c>
      <c r="AN1794">
        <v>0</v>
      </c>
      <c r="AO1794">
        <v>1</v>
      </c>
      <c r="AP1794" t="s">
        <v>32</v>
      </c>
    </row>
    <row r="1795" spans="1:42" x14ac:dyDescent="0.25">
      <c r="A1795">
        <v>201612</v>
      </c>
      <c r="B1795" t="str">
        <f t="shared" ref="B1795:B1858" si="392">+CONCATENATE(MID(A1795,1,4),IF(MID(A1795,5,2)*1&lt;=6,"-I","-II"))</f>
        <v>2016-II</v>
      </c>
      <c r="C1795" t="s">
        <v>1852</v>
      </c>
      <c r="D1795" t="s">
        <v>1852</v>
      </c>
      <c r="E1795">
        <v>30194195</v>
      </c>
      <c r="F1795" t="s">
        <v>29</v>
      </c>
      <c r="G1795">
        <v>1</v>
      </c>
      <c r="H1795">
        <v>0</v>
      </c>
      <c r="I1795">
        <v>0</v>
      </c>
      <c r="J1795">
        <f t="shared" ref="J1795:J1858" si="393">+IF(OR(O1795="Taxista propietario",O1795="Taxista palanca"),0,1)</f>
        <v>0</v>
      </c>
      <c r="K1795" t="str">
        <f t="shared" ref="K1795:K1858" si="394">+IF(I1795&gt;0,"Insuficiente",IF(H1795&gt;0,"Indeterminado",IF(J1795&gt;0,"Perfil","Modelamiento")))</f>
        <v>Modelamiento</v>
      </c>
      <c r="L1795">
        <f t="shared" ref="L1795:L1858" si="395">+IF(AND(A1795&gt;=201410,A1795&lt;=201908),0,1)</f>
        <v>0</v>
      </c>
      <c r="M1795">
        <v>34</v>
      </c>
      <c r="N1795" t="str">
        <f t="shared" ref="N1795:N1858" si="396">+IF(M1795&lt;=25,"&lt;=25",IF(M1795&lt;=30,"&lt;=30",IF(M1795&lt;=35,"&lt;=35",IF(M1795&lt;=40,"&lt;=40",IF(M1795&lt;=45,"&lt;=45",IF(M1795&lt;=50,"&lt;=50",IF(M1795&lt;=55,"&lt;=55",IF(M1795&lt;=60,"&lt;=60","&gt;60"))))))))</f>
        <v>&lt;=35</v>
      </c>
      <c r="O1795" t="s">
        <v>56</v>
      </c>
      <c r="P1795" t="s">
        <v>31</v>
      </c>
      <c r="Q1795">
        <v>30630</v>
      </c>
      <c r="R1795">
        <v>499</v>
      </c>
      <c r="S1795" t="str">
        <f t="shared" ref="S1795:S1858" si="397">+IF(R1795="NULL","",IF(R1795=0,"=0",IF(R1795&lt;=500,"&lt;=500",IF(R1795&lt;=1000,"&lt;=1000",IF(R1795&lt;=1500,"&lt;=1500",IF(R1795&lt;=2000,"&lt;=2000",IF(R1795&lt;=2500,"&lt;=2500","&gt;2500")))))))</f>
        <v>&lt;=500</v>
      </c>
      <c r="T1795">
        <v>1029.42</v>
      </c>
      <c r="U1795" t="str">
        <f t="shared" ref="U1795:U1858" si="398">+IF(T1795="NULL","",IF(T1795&lt;=1000,"&lt;=1000",IF(T1795&lt;=1100,"&lt;=1100",IF(T1795&lt;=1200,"&lt;=1200",IF(T1795&lt;=1300,"&lt;=1300",IF(T1795&lt;=1400,"&lt;=1400",IF(T1795&lt;=1500,"&lt;=1500","&gt;1500")))))))</f>
        <v>&lt;=1100</v>
      </c>
      <c r="V1795" t="s">
        <v>585</v>
      </c>
      <c r="W1795">
        <v>29139</v>
      </c>
      <c r="X1795" s="12">
        <f t="shared" ref="X1795:X1858" si="399">+IFERROR(R1795/W1795,"NULL")</f>
        <v>1.7124815539311576E-2</v>
      </c>
      <c r="Y1795" t="str">
        <f t="shared" ref="Y1795:Y1858" si="400">+IF(X1795="NULL","",IF(X1795=0,"=0",IF(X1795&lt;=0.01,"&lt;=0.01",IF(X1795&lt;=0.02,"&lt;=0.02",IF(X1795&lt;=0.03,"&lt;=0.03",IF(X1795&lt;=0.04,"&lt;=0.04",IF(X1795&lt;=0.05,"&lt;=0.05",IF(X1795&lt;=0.06,"&lt;=0.06","&gt;0.06"))))))))</f>
        <v>&lt;=0.02</v>
      </c>
      <c r="Z1795" t="s">
        <v>32</v>
      </c>
      <c r="AA1795">
        <v>0</v>
      </c>
      <c r="AB1795">
        <v>1000</v>
      </c>
      <c r="AC1795" t="str">
        <f t="shared" ref="AC1795:AC1858" si="401">+IF(AB1795="NULL","",IF(AB1795&lt;=500,"&lt;=500",IF(AB1795&lt;=1000,"&lt;=1000",IF(AB1795&lt;=2000,"&lt;=2000",IF(AB1795&lt;=3000,"&lt;=3000",IF(AB1795&lt;=4000,"&lt;=4000",IF(AB1795&lt;=5000,"&lt;=5000","&gt;5000")))))))</f>
        <v>&lt;=1000</v>
      </c>
      <c r="AD1795">
        <v>0</v>
      </c>
      <c r="AE1795" t="str">
        <f t="shared" ref="AE1795:AE1858" si="402">+IF(AD1795="NULL","",IF(AD1795=0,"=0",IF(AD1795&lt;=8,"&lt;=8",IF(AD1795&lt;=30,"&lt;=30",IF(AD1795&lt;=60,"&lt;=60",IF(AD1795&lt;=90,"&lt;=90",IF(AD1795&lt;=120,"&lt;=120","&gt;120")))))))</f>
        <v>=0</v>
      </c>
      <c r="AF1795">
        <v>0</v>
      </c>
      <c r="AG1795" t="str">
        <f t="shared" ref="AG1795:AG1858" si="403">+IF(AF1795="NULL","",IF(AF1795&lt;=500,"&lt;=500",IF(AF1795&lt;=1000,"&lt;=1000",IF(AF1795&lt;=2000,"&lt;=2000",IF(AF1795&lt;=3000,"&lt;=3000",IF(AF1795&lt;=4000,"&lt;=4000",IF(AF1795&lt;=5000,"&lt;=5000","&gt;5000")))))))</f>
        <v>&lt;=500</v>
      </c>
      <c r="AH1795" t="s">
        <v>32</v>
      </c>
      <c r="AI1795" t="str">
        <f t="shared" ref="AI1795:AI1858" si="404">+IF(AH1795="NULL","",IF(AH1795&lt;=500,"&lt;=500",IF(AH1795&lt;=1000,"&lt;=1000",IF(AH1795&lt;=2000,"&lt;=2000",IF(AH1795&lt;=3000,"&lt;=3000",IF(AH1795&lt;=4000,"&lt;=4000",IF(AH1795&lt;=5000,"&lt;=5000","&gt;5000")))))))</f>
        <v/>
      </c>
      <c r="AJ1795" t="s">
        <v>32</v>
      </c>
      <c r="AK1795" t="str">
        <f t="shared" ref="AK1795:AK1858" si="405">+IF(AJ1795="NULL","",IF(AJ1795=0,"=0",IF(AJ1795&lt;=0.1,"&lt;=0.1",IF(AJ1795&lt;=0.2,"&lt;=0.2",IF(AJ1795&lt;=0.3,"&lt;=0.3",IF(AJ1795&lt;=0.4,"&lt;=0.4",IF(AJ1795&lt;=0.5,"&lt;=0.5",IF(AJ1795&lt;=0.6,"&lt;=0.6",IF(AJ1795&lt;=0.7,"&lt;=0.7",IF(AJ1795&lt;=0.8,"&lt;=0.8",IF(AJ1795&lt;=0.9,"&lt;=0.9","&gt;0.9")))))))))))</f>
        <v/>
      </c>
      <c r="AL1795">
        <v>2</v>
      </c>
      <c r="AM1795">
        <v>2</v>
      </c>
      <c r="AN1795">
        <v>0</v>
      </c>
      <c r="AO1795">
        <v>1</v>
      </c>
      <c r="AP1795" t="s">
        <v>32</v>
      </c>
    </row>
    <row r="1796" spans="1:42" x14ac:dyDescent="0.25">
      <c r="A1796">
        <v>201612</v>
      </c>
      <c r="B1796" t="str">
        <f t="shared" si="392"/>
        <v>2016-II</v>
      </c>
      <c r="C1796" t="s">
        <v>1853</v>
      </c>
      <c r="D1796" t="s">
        <v>1853</v>
      </c>
      <c r="E1796">
        <v>30197831</v>
      </c>
      <c r="F1796" t="s">
        <v>29</v>
      </c>
      <c r="G1796">
        <v>1</v>
      </c>
      <c r="H1796">
        <v>0</v>
      </c>
      <c r="I1796">
        <v>0</v>
      </c>
      <c r="J1796">
        <f t="shared" si="393"/>
        <v>0</v>
      </c>
      <c r="K1796" t="str">
        <f t="shared" si="394"/>
        <v>Modelamiento</v>
      </c>
      <c r="L1796">
        <f t="shared" si="395"/>
        <v>0</v>
      </c>
      <c r="M1796">
        <v>35</v>
      </c>
      <c r="N1796" t="str">
        <f t="shared" si="396"/>
        <v>&lt;=35</v>
      </c>
      <c r="O1796" t="s">
        <v>56</v>
      </c>
      <c r="P1796" t="s">
        <v>31</v>
      </c>
      <c r="Q1796">
        <v>44665</v>
      </c>
      <c r="R1796">
        <v>1650</v>
      </c>
      <c r="S1796" t="str">
        <f t="shared" si="397"/>
        <v>&lt;=2000</v>
      </c>
      <c r="T1796">
        <v>1548.14</v>
      </c>
      <c r="U1796" t="str">
        <f t="shared" si="398"/>
        <v>&gt;1500</v>
      </c>
      <c r="V1796" t="s">
        <v>1854</v>
      </c>
      <c r="W1796">
        <v>44325</v>
      </c>
      <c r="X1796" s="12">
        <f t="shared" si="399"/>
        <v>3.7225042301184431E-2</v>
      </c>
      <c r="Y1796" t="str">
        <f t="shared" si="400"/>
        <v>&lt;=0.04</v>
      </c>
      <c r="Z1796" t="s">
        <v>32</v>
      </c>
      <c r="AA1796">
        <v>4</v>
      </c>
      <c r="AB1796">
        <v>3784.33</v>
      </c>
      <c r="AC1796" t="str">
        <f t="shared" si="401"/>
        <v>&lt;=4000</v>
      </c>
      <c r="AD1796">
        <v>549</v>
      </c>
      <c r="AE1796" t="str">
        <f t="shared" si="402"/>
        <v>&gt;120</v>
      </c>
      <c r="AF1796">
        <v>601.77</v>
      </c>
      <c r="AG1796" t="str">
        <f t="shared" si="403"/>
        <v>&lt;=1000</v>
      </c>
      <c r="AH1796">
        <v>4400.3900000000003</v>
      </c>
      <c r="AI1796" t="str">
        <f t="shared" si="404"/>
        <v>&lt;=5000</v>
      </c>
      <c r="AJ1796">
        <v>0.7409</v>
      </c>
      <c r="AK1796" t="str">
        <f t="shared" si="405"/>
        <v>&lt;=0.8</v>
      </c>
      <c r="AL1796">
        <v>12</v>
      </c>
      <c r="AM1796">
        <v>1</v>
      </c>
      <c r="AN1796">
        <v>1</v>
      </c>
      <c r="AO1796">
        <v>1</v>
      </c>
      <c r="AP1796">
        <v>10</v>
      </c>
    </row>
    <row r="1797" spans="1:42" x14ac:dyDescent="0.25">
      <c r="A1797">
        <v>201612</v>
      </c>
      <c r="B1797" t="str">
        <f t="shared" si="392"/>
        <v>2016-II</v>
      </c>
      <c r="C1797" t="s">
        <v>1855</v>
      </c>
      <c r="D1797" t="s">
        <v>1855</v>
      </c>
      <c r="E1797">
        <v>30179424</v>
      </c>
      <c r="F1797" t="s">
        <v>29</v>
      </c>
      <c r="G1797">
        <v>1</v>
      </c>
      <c r="H1797">
        <v>0</v>
      </c>
      <c r="I1797">
        <v>0</v>
      </c>
      <c r="J1797">
        <f t="shared" si="393"/>
        <v>0</v>
      </c>
      <c r="K1797" t="str">
        <f t="shared" si="394"/>
        <v>Modelamiento</v>
      </c>
      <c r="L1797">
        <f t="shared" si="395"/>
        <v>0</v>
      </c>
      <c r="M1797">
        <v>32</v>
      </c>
      <c r="N1797" t="str">
        <f t="shared" si="396"/>
        <v>&lt;=35</v>
      </c>
      <c r="O1797" t="s">
        <v>56</v>
      </c>
      <c r="P1797" t="s">
        <v>39</v>
      </c>
      <c r="Q1797">
        <v>41654</v>
      </c>
      <c r="R1797">
        <v>1650</v>
      </c>
      <c r="S1797" t="str">
        <f t="shared" si="397"/>
        <v>&lt;=2000</v>
      </c>
      <c r="T1797">
        <v>1542.11</v>
      </c>
      <c r="U1797" t="str">
        <f t="shared" si="398"/>
        <v>&gt;1500</v>
      </c>
      <c r="V1797" t="s">
        <v>587</v>
      </c>
      <c r="W1797">
        <v>41904</v>
      </c>
      <c r="X1797" s="12">
        <f t="shared" si="399"/>
        <v>3.9375715922107674E-2</v>
      </c>
      <c r="Y1797" t="str">
        <f t="shared" si="400"/>
        <v>&lt;=0.04</v>
      </c>
      <c r="Z1797" t="s">
        <v>32</v>
      </c>
      <c r="AA1797">
        <v>4</v>
      </c>
      <c r="AB1797">
        <v>1802.5</v>
      </c>
      <c r="AC1797" t="str">
        <f t="shared" si="401"/>
        <v>&lt;=2000</v>
      </c>
      <c r="AD1797">
        <v>1796</v>
      </c>
      <c r="AE1797" t="str">
        <f t="shared" si="402"/>
        <v>&gt;120</v>
      </c>
      <c r="AF1797">
        <v>1802.5</v>
      </c>
      <c r="AG1797" t="str">
        <f t="shared" si="403"/>
        <v>&lt;=2000</v>
      </c>
      <c r="AH1797" t="s">
        <v>32</v>
      </c>
      <c r="AI1797" t="str">
        <f t="shared" si="404"/>
        <v/>
      </c>
      <c r="AJ1797" t="s">
        <v>32</v>
      </c>
      <c r="AK1797" t="str">
        <f t="shared" si="405"/>
        <v/>
      </c>
      <c r="AL1797">
        <v>12</v>
      </c>
      <c r="AM1797">
        <v>0</v>
      </c>
      <c r="AN1797">
        <v>12</v>
      </c>
      <c r="AO1797" t="s">
        <v>32</v>
      </c>
      <c r="AP1797">
        <v>1</v>
      </c>
    </row>
    <row r="1798" spans="1:42" x14ac:dyDescent="0.25">
      <c r="A1798">
        <v>201612</v>
      </c>
      <c r="B1798" t="str">
        <f t="shared" si="392"/>
        <v>2016-II</v>
      </c>
      <c r="C1798" t="s">
        <v>1856</v>
      </c>
      <c r="D1798" t="s">
        <v>1856</v>
      </c>
      <c r="E1798">
        <v>30191718</v>
      </c>
      <c r="F1798" t="s">
        <v>29</v>
      </c>
      <c r="G1798">
        <v>0</v>
      </c>
      <c r="H1798">
        <v>0</v>
      </c>
      <c r="I1798">
        <v>0</v>
      </c>
      <c r="J1798">
        <f t="shared" si="393"/>
        <v>0</v>
      </c>
      <c r="K1798" t="str">
        <f t="shared" si="394"/>
        <v>Modelamiento</v>
      </c>
      <c r="L1798">
        <f t="shared" si="395"/>
        <v>0</v>
      </c>
      <c r="M1798">
        <v>34</v>
      </c>
      <c r="N1798" t="str">
        <f t="shared" si="396"/>
        <v>&lt;=35</v>
      </c>
      <c r="O1798" t="s">
        <v>56</v>
      </c>
      <c r="P1798" t="s">
        <v>31</v>
      </c>
      <c r="Q1798">
        <v>34886</v>
      </c>
      <c r="R1798">
        <v>1099</v>
      </c>
      <c r="S1798" t="str">
        <f t="shared" si="397"/>
        <v>&lt;=1500</v>
      </c>
      <c r="T1798">
        <v>1052.99</v>
      </c>
      <c r="U1798" t="str">
        <f t="shared" si="398"/>
        <v>&lt;=1100</v>
      </c>
      <c r="V1798" t="s">
        <v>585</v>
      </c>
      <c r="W1798">
        <v>33995</v>
      </c>
      <c r="X1798" s="12">
        <f t="shared" si="399"/>
        <v>3.2328283571113399E-2</v>
      </c>
      <c r="Y1798" t="str">
        <f t="shared" si="400"/>
        <v>&lt;=0.04</v>
      </c>
      <c r="Z1798" t="s">
        <v>32</v>
      </c>
      <c r="AA1798">
        <v>9</v>
      </c>
      <c r="AB1798" t="s">
        <v>32</v>
      </c>
      <c r="AC1798" t="str">
        <f t="shared" si="401"/>
        <v/>
      </c>
      <c r="AD1798" t="s">
        <v>32</v>
      </c>
      <c r="AE1798" t="str">
        <f t="shared" si="402"/>
        <v/>
      </c>
      <c r="AF1798" t="s">
        <v>32</v>
      </c>
      <c r="AG1798" t="str">
        <f t="shared" si="403"/>
        <v/>
      </c>
      <c r="AH1798" t="s">
        <v>32</v>
      </c>
      <c r="AI1798" t="str">
        <f t="shared" si="404"/>
        <v/>
      </c>
      <c r="AJ1798" t="s">
        <v>32</v>
      </c>
      <c r="AK1798" t="str">
        <f t="shared" si="405"/>
        <v/>
      </c>
      <c r="AL1798">
        <v>0</v>
      </c>
      <c r="AM1798">
        <v>0</v>
      </c>
      <c r="AN1798">
        <v>0</v>
      </c>
      <c r="AO1798" t="s">
        <v>32</v>
      </c>
      <c r="AP1798" t="s">
        <v>32</v>
      </c>
    </row>
    <row r="1799" spans="1:42" x14ac:dyDescent="0.25">
      <c r="A1799">
        <v>201612</v>
      </c>
      <c r="B1799" t="str">
        <f t="shared" si="392"/>
        <v>2016-II</v>
      </c>
      <c r="C1799" t="s">
        <v>1857</v>
      </c>
      <c r="D1799" t="s">
        <v>1857</v>
      </c>
      <c r="E1799">
        <v>30179474</v>
      </c>
      <c r="F1799" t="s">
        <v>29</v>
      </c>
      <c r="G1799">
        <v>1</v>
      </c>
      <c r="H1799">
        <v>0</v>
      </c>
      <c r="I1799">
        <v>0</v>
      </c>
      <c r="J1799">
        <f t="shared" si="393"/>
        <v>0</v>
      </c>
      <c r="K1799" t="str">
        <f t="shared" si="394"/>
        <v>Modelamiento</v>
      </c>
      <c r="L1799">
        <f t="shared" si="395"/>
        <v>0</v>
      </c>
      <c r="M1799">
        <v>43</v>
      </c>
      <c r="N1799" t="str">
        <f t="shared" si="396"/>
        <v>&lt;=45</v>
      </c>
      <c r="O1799" t="s">
        <v>56</v>
      </c>
      <c r="P1799" t="s">
        <v>35</v>
      </c>
      <c r="Q1799">
        <v>25772</v>
      </c>
      <c r="R1799">
        <v>500</v>
      </c>
      <c r="S1799" t="str">
        <f t="shared" si="397"/>
        <v>&lt;=500</v>
      </c>
      <c r="T1799">
        <v>957.05</v>
      </c>
      <c r="U1799" t="str">
        <f t="shared" si="398"/>
        <v>&lt;=1000</v>
      </c>
      <c r="V1799" t="s">
        <v>585</v>
      </c>
      <c r="W1799">
        <v>24282</v>
      </c>
      <c r="X1799" s="12">
        <f t="shared" si="399"/>
        <v>2.0591384564698129E-2</v>
      </c>
      <c r="Y1799" t="str">
        <f t="shared" si="400"/>
        <v>&lt;=0.03</v>
      </c>
      <c r="Z1799" t="s">
        <v>32</v>
      </c>
      <c r="AA1799">
        <v>4</v>
      </c>
      <c r="AB1799">
        <v>1053.6600000000001</v>
      </c>
      <c r="AC1799" t="str">
        <f t="shared" si="401"/>
        <v>&lt;=2000</v>
      </c>
      <c r="AD1799">
        <v>433</v>
      </c>
      <c r="AE1799" t="str">
        <f t="shared" si="402"/>
        <v>&gt;120</v>
      </c>
      <c r="AF1799">
        <v>873.66</v>
      </c>
      <c r="AG1799" t="str">
        <f t="shared" si="403"/>
        <v>&lt;=1000</v>
      </c>
      <c r="AH1799">
        <v>900</v>
      </c>
      <c r="AI1799" t="str">
        <f t="shared" si="404"/>
        <v>&lt;=1000</v>
      </c>
      <c r="AJ1799">
        <v>0.97070000000000001</v>
      </c>
      <c r="AK1799" t="str">
        <f t="shared" si="405"/>
        <v>&gt;0.9</v>
      </c>
      <c r="AL1799">
        <v>12</v>
      </c>
      <c r="AM1799">
        <v>0</v>
      </c>
      <c r="AN1799">
        <v>9</v>
      </c>
      <c r="AO1799" t="s">
        <v>32</v>
      </c>
      <c r="AP1799">
        <v>1</v>
      </c>
    </row>
    <row r="1800" spans="1:42" x14ac:dyDescent="0.25">
      <c r="A1800">
        <v>201612</v>
      </c>
      <c r="B1800" t="str">
        <f t="shared" si="392"/>
        <v>2016-II</v>
      </c>
      <c r="C1800" t="s">
        <v>1858</v>
      </c>
      <c r="D1800" t="s">
        <v>1858</v>
      </c>
      <c r="E1800">
        <v>30176503</v>
      </c>
      <c r="F1800" t="s">
        <v>29</v>
      </c>
      <c r="G1800">
        <v>1</v>
      </c>
      <c r="H1800">
        <v>0</v>
      </c>
      <c r="I1800">
        <v>0</v>
      </c>
      <c r="J1800">
        <f t="shared" si="393"/>
        <v>0</v>
      </c>
      <c r="K1800" t="str">
        <f t="shared" si="394"/>
        <v>Modelamiento</v>
      </c>
      <c r="L1800">
        <f t="shared" si="395"/>
        <v>0</v>
      </c>
      <c r="M1800">
        <v>38</v>
      </c>
      <c r="N1800" t="str">
        <f t="shared" si="396"/>
        <v>&lt;=40</v>
      </c>
      <c r="O1800" t="s">
        <v>56</v>
      </c>
      <c r="P1800" t="s">
        <v>31</v>
      </c>
      <c r="Q1800">
        <v>40231</v>
      </c>
      <c r="R1800">
        <v>1500</v>
      </c>
      <c r="S1800" t="str">
        <f t="shared" si="397"/>
        <v>&lt;=1500</v>
      </c>
      <c r="T1800">
        <v>1360.33</v>
      </c>
      <c r="U1800" t="str">
        <f t="shared" si="398"/>
        <v>&lt;=1400</v>
      </c>
      <c r="V1800" t="s">
        <v>612</v>
      </c>
      <c r="W1800">
        <v>39741</v>
      </c>
      <c r="X1800" s="12">
        <f t="shared" si="399"/>
        <v>3.7744394957348833E-2</v>
      </c>
      <c r="Y1800" t="str">
        <f t="shared" si="400"/>
        <v>&lt;=0.04</v>
      </c>
      <c r="Z1800" t="s">
        <v>32</v>
      </c>
      <c r="AA1800">
        <v>0</v>
      </c>
      <c r="AB1800">
        <v>5164.6499999999996</v>
      </c>
      <c r="AC1800" t="str">
        <f t="shared" si="401"/>
        <v>&gt;5000</v>
      </c>
      <c r="AD1800">
        <v>0</v>
      </c>
      <c r="AE1800" t="str">
        <f t="shared" si="402"/>
        <v>=0</v>
      </c>
      <c r="AF1800">
        <v>0</v>
      </c>
      <c r="AG1800" t="str">
        <f t="shared" si="403"/>
        <v>&lt;=500</v>
      </c>
      <c r="AH1800">
        <v>6100</v>
      </c>
      <c r="AI1800" t="str">
        <f t="shared" si="404"/>
        <v>&gt;5000</v>
      </c>
      <c r="AJ1800">
        <v>0.61919999999999997</v>
      </c>
      <c r="AK1800" t="str">
        <f t="shared" si="405"/>
        <v>&lt;=0.7</v>
      </c>
      <c r="AL1800">
        <v>12</v>
      </c>
      <c r="AM1800">
        <v>12</v>
      </c>
      <c r="AN1800">
        <v>0</v>
      </c>
      <c r="AO1800">
        <v>1</v>
      </c>
      <c r="AP1800" t="s">
        <v>32</v>
      </c>
    </row>
    <row r="1801" spans="1:42" x14ac:dyDescent="0.25">
      <c r="A1801">
        <v>201612</v>
      </c>
      <c r="B1801" t="str">
        <f t="shared" si="392"/>
        <v>2016-II</v>
      </c>
      <c r="C1801" t="s">
        <v>1859</v>
      </c>
      <c r="D1801" t="s">
        <v>1859</v>
      </c>
      <c r="E1801">
        <v>30194754</v>
      </c>
      <c r="F1801" t="s">
        <v>29</v>
      </c>
      <c r="G1801">
        <v>0</v>
      </c>
      <c r="H1801">
        <v>0</v>
      </c>
      <c r="I1801">
        <v>0</v>
      </c>
      <c r="J1801">
        <f t="shared" si="393"/>
        <v>0</v>
      </c>
      <c r="K1801" t="str">
        <f t="shared" si="394"/>
        <v>Modelamiento</v>
      </c>
      <c r="L1801">
        <f t="shared" si="395"/>
        <v>0</v>
      </c>
      <c r="M1801">
        <v>60</v>
      </c>
      <c r="N1801" t="str">
        <f t="shared" si="396"/>
        <v>&lt;=60</v>
      </c>
      <c r="O1801" t="s">
        <v>56</v>
      </c>
      <c r="P1801" t="s">
        <v>35</v>
      </c>
      <c r="Q1801">
        <v>34985</v>
      </c>
      <c r="R1801">
        <v>1000</v>
      </c>
      <c r="S1801" t="str">
        <f t="shared" si="397"/>
        <v>&lt;=1000</v>
      </c>
      <c r="T1801">
        <v>1069.56</v>
      </c>
      <c r="U1801" t="str">
        <f t="shared" si="398"/>
        <v>&lt;=1100</v>
      </c>
      <c r="V1801" t="s">
        <v>585</v>
      </c>
      <c r="W1801">
        <v>33995</v>
      </c>
      <c r="X1801" s="12">
        <f t="shared" si="399"/>
        <v>2.9416090601559051E-2</v>
      </c>
      <c r="Y1801" t="str">
        <f t="shared" si="400"/>
        <v>&lt;=0.03</v>
      </c>
      <c r="Z1801" t="s">
        <v>32</v>
      </c>
      <c r="AA1801">
        <v>4</v>
      </c>
      <c r="AB1801">
        <v>892.42</v>
      </c>
      <c r="AC1801" t="str">
        <f t="shared" si="401"/>
        <v>&lt;=1000</v>
      </c>
      <c r="AD1801">
        <v>1757</v>
      </c>
      <c r="AE1801" t="str">
        <f t="shared" si="402"/>
        <v>&gt;120</v>
      </c>
      <c r="AF1801">
        <v>892.42</v>
      </c>
      <c r="AG1801" t="str">
        <f t="shared" si="403"/>
        <v>&lt;=1000</v>
      </c>
      <c r="AH1801" t="s">
        <v>32</v>
      </c>
      <c r="AI1801" t="str">
        <f t="shared" si="404"/>
        <v/>
      </c>
      <c r="AJ1801" t="s">
        <v>32</v>
      </c>
      <c r="AK1801" t="str">
        <f t="shared" si="405"/>
        <v/>
      </c>
      <c r="AL1801">
        <v>12</v>
      </c>
      <c r="AM1801">
        <v>0</v>
      </c>
      <c r="AN1801">
        <v>12</v>
      </c>
      <c r="AO1801" t="s">
        <v>32</v>
      </c>
      <c r="AP1801">
        <v>1</v>
      </c>
    </row>
    <row r="1802" spans="1:42" x14ac:dyDescent="0.25">
      <c r="A1802">
        <v>201612</v>
      </c>
      <c r="B1802" t="str">
        <f t="shared" si="392"/>
        <v>2016-II</v>
      </c>
      <c r="C1802" t="s">
        <v>1860</v>
      </c>
      <c r="D1802" t="s">
        <v>1860</v>
      </c>
      <c r="E1802">
        <v>30174582</v>
      </c>
      <c r="F1802" t="s">
        <v>29</v>
      </c>
      <c r="G1802">
        <v>1</v>
      </c>
      <c r="H1802">
        <v>0</v>
      </c>
      <c r="I1802">
        <v>0</v>
      </c>
      <c r="J1802">
        <f t="shared" si="393"/>
        <v>0</v>
      </c>
      <c r="K1802" t="str">
        <f t="shared" si="394"/>
        <v>Modelamiento</v>
      </c>
      <c r="L1802">
        <f t="shared" si="395"/>
        <v>0</v>
      </c>
      <c r="M1802">
        <v>48</v>
      </c>
      <c r="N1802" t="str">
        <f t="shared" si="396"/>
        <v>&lt;=50</v>
      </c>
      <c r="O1802" t="s">
        <v>56</v>
      </c>
      <c r="P1802" t="s">
        <v>39</v>
      </c>
      <c r="Q1802">
        <v>44313</v>
      </c>
      <c r="R1802">
        <v>1500</v>
      </c>
      <c r="S1802" t="str">
        <f t="shared" si="397"/>
        <v>&lt;=1500</v>
      </c>
      <c r="T1802">
        <v>1506.22</v>
      </c>
      <c r="U1802" t="str">
        <f t="shared" si="398"/>
        <v>&gt;1500</v>
      </c>
      <c r="V1802" t="s">
        <v>587</v>
      </c>
      <c r="W1802">
        <v>43823</v>
      </c>
      <c r="X1802" s="12">
        <f t="shared" si="399"/>
        <v>3.4228601419346007E-2</v>
      </c>
      <c r="Y1802" t="str">
        <f t="shared" si="400"/>
        <v>&lt;=0.04</v>
      </c>
      <c r="Z1802" t="s">
        <v>32</v>
      </c>
      <c r="AA1802">
        <v>9</v>
      </c>
      <c r="AB1802" t="s">
        <v>32</v>
      </c>
      <c r="AC1802" t="str">
        <f t="shared" si="401"/>
        <v/>
      </c>
      <c r="AD1802" t="s">
        <v>32</v>
      </c>
      <c r="AE1802" t="str">
        <f t="shared" si="402"/>
        <v/>
      </c>
      <c r="AF1802" t="s">
        <v>32</v>
      </c>
      <c r="AG1802" t="str">
        <f t="shared" si="403"/>
        <v/>
      </c>
      <c r="AH1802" t="s">
        <v>32</v>
      </c>
      <c r="AI1802" t="str">
        <f t="shared" si="404"/>
        <v/>
      </c>
      <c r="AJ1802" t="s">
        <v>32</v>
      </c>
      <c r="AK1802" t="str">
        <f t="shared" si="405"/>
        <v/>
      </c>
      <c r="AL1802">
        <v>0</v>
      </c>
      <c r="AM1802">
        <v>0</v>
      </c>
      <c r="AN1802">
        <v>0</v>
      </c>
      <c r="AO1802" t="s">
        <v>32</v>
      </c>
      <c r="AP1802" t="s">
        <v>32</v>
      </c>
    </row>
    <row r="1803" spans="1:42" x14ac:dyDescent="0.25">
      <c r="A1803">
        <v>201612</v>
      </c>
      <c r="B1803" t="str">
        <f t="shared" si="392"/>
        <v>2016-II</v>
      </c>
      <c r="C1803" t="s">
        <v>1861</v>
      </c>
      <c r="D1803" t="s">
        <v>1861</v>
      </c>
      <c r="E1803">
        <v>30176191</v>
      </c>
      <c r="F1803" t="s">
        <v>29</v>
      </c>
      <c r="G1803">
        <v>0</v>
      </c>
      <c r="H1803">
        <v>0</v>
      </c>
      <c r="I1803">
        <v>0</v>
      </c>
      <c r="J1803">
        <f t="shared" si="393"/>
        <v>0</v>
      </c>
      <c r="K1803" t="str">
        <f t="shared" si="394"/>
        <v>Modelamiento</v>
      </c>
      <c r="L1803">
        <f t="shared" si="395"/>
        <v>0</v>
      </c>
      <c r="M1803">
        <v>53</v>
      </c>
      <c r="N1803" t="str">
        <f t="shared" si="396"/>
        <v>&lt;=55</v>
      </c>
      <c r="O1803" t="s">
        <v>56</v>
      </c>
      <c r="P1803" t="s">
        <v>31</v>
      </c>
      <c r="Q1803">
        <v>39176</v>
      </c>
      <c r="R1803">
        <v>1500</v>
      </c>
      <c r="S1803" t="str">
        <f t="shared" si="397"/>
        <v>&lt;=1500</v>
      </c>
      <c r="T1803">
        <v>1363.65</v>
      </c>
      <c r="U1803" t="str">
        <f t="shared" si="398"/>
        <v>&lt;=1400</v>
      </c>
      <c r="V1803" t="s">
        <v>1407</v>
      </c>
      <c r="W1803">
        <v>38686</v>
      </c>
      <c r="X1803" s="12">
        <f t="shared" si="399"/>
        <v>3.8773716589980869E-2</v>
      </c>
      <c r="Y1803" t="str">
        <f t="shared" si="400"/>
        <v>&lt;=0.04</v>
      </c>
      <c r="Z1803" t="s">
        <v>32</v>
      </c>
      <c r="AA1803">
        <v>9</v>
      </c>
      <c r="AB1803" t="s">
        <v>32</v>
      </c>
      <c r="AC1803" t="str">
        <f t="shared" si="401"/>
        <v/>
      </c>
      <c r="AD1803" t="s">
        <v>32</v>
      </c>
      <c r="AE1803" t="str">
        <f t="shared" si="402"/>
        <v/>
      </c>
      <c r="AF1803" t="s">
        <v>32</v>
      </c>
      <c r="AG1803" t="str">
        <f t="shared" si="403"/>
        <v/>
      </c>
      <c r="AH1803" t="s">
        <v>32</v>
      </c>
      <c r="AI1803" t="str">
        <f t="shared" si="404"/>
        <v/>
      </c>
      <c r="AJ1803" t="s">
        <v>32</v>
      </c>
      <c r="AK1803" t="str">
        <f t="shared" si="405"/>
        <v/>
      </c>
      <c r="AL1803">
        <v>0</v>
      </c>
      <c r="AM1803">
        <v>0</v>
      </c>
      <c r="AN1803">
        <v>0</v>
      </c>
      <c r="AO1803" t="s">
        <v>32</v>
      </c>
      <c r="AP1803" t="s">
        <v>32</v>
      </c>
    </row>
    <row r="1804" spans="1:42" x14ac:dyDescent="0.25">
      <c r="A1804">
        <v>201612</v>
      </c>
      <c r="B1804" t="str">
        <f t="shared" si="392"/>
        <v>2016-II</v>
      </c>
      <c r="C1804" t="s">
        <v>1862</v>
      </c>
      <c r="D1804" t="s">
        <v>1862</v>
      </c>
      <c r="E1804">
        <v>30184282</v>
      </c>
      <c r="F1804" t="s">
        <v>29</v>
      </c>
      <c r="G1804">
        <v>0</v>
      </c>
      <c r="H1804">
        <v>0</v>
      </c>
      <c r="I1804">
        <v>0</v>
      </c>
      <c r="J1804">
        <f t="shared" si="393"/>
        <v>0</v>
      </c>
      <c r="K1804" t="str">
        <f t="shared" si="394"/>
        <v>Modelamiento</v>
      </c>
      <c r="L1804">
        <f t="shared" si="395"/>
        <v>0</v>
      </c>
      <c r="M1804">
        <v>42</v>
      </c>
      <c r="N1804" t="str">
        <f t="shared" si="396"/>
        <v>&lt;=45</v>
      </c>
      <c r="O1804" t="s">
        <v>56</v>
      </c>
      <c r="P1804" t="s">
        <v>31</v>
      </c>
      <c r="Q1804">
        <v>34985</v>
      </c>
      <c r="R1804">
        <v>1000</v>
      </c>
      <c r="S1804" t="str">
        <f t="shared" si="397"/>
        <v>&lt;=1000</v>
      </c>
      <c r="T1804">
        <v>1058.53</v>
      </c>
      <c r="U1804" t="str">
        <f t="shared" si="398"/>
        <v>&lt;=1100</v>
      </c>
      <c r="V1804" t="s">
        <v>585</v>
      </c>
      <c r="W1804">
        <v>33995</v>
      </c>
      <c r="X1804" s="12">
        <f t="shared" si="399"/>
        <v>2.9416090601559051E-2</v>
      </c>
      <c r="Y1804" t="str">
        <f t="shared" si="400"/>
        <v>&lt;=0.03</v>
      </c>
      <c r="Z1804" t="s">
        <v>32</v>
      </c>
      <c r="AA1804">
        <v>1</v>
      </c>
      <c r="AB1804">
        <v>23219.31</v>
      </c>
      <c r="AC1804" t="str">
        <f t="shared" si="401"/>
        <v>&gt;5000</v>
      </c>
      <c r="AD1804">
        <v>55</v>
      </c>
      <c r="AE1804" t="str">
        <f t="shared" si="402"/>
        <v>&lt;=60</v>
      </c>
      <c r="AF1804">
        <v>0</v>
      </c>
      <c r="AG1804" t="str">
        <f t="shared" si="403"/>
        <v>&lt;=500</v>
      </c>
      <c r="AH1804">
        <v>32059.56</v>
      </c>
      <c r="AI1804" t="str">
        <f t="shared" si="404"/>
        <v>&gt;5000</v>
      </c>
      <c r="AJ1804">
        <v>0.70279999999999998</v>
      </c>
      <c r="AK1804" t="str">
        <f t="shared" si="405"/>
        <v>&lt;=0.8</v>
      </c>
      <c r="AL1804">
        <v>12</v>
      </c>
      <c r="AM1804">
        <v>10</v>
      </c>
      <c r="AN1804">
        <v>0</v>
      </c>
      <c r="AO1804">
        <v>1</v>
      </c>
      <c r="AP1804" t="s">
        <v>32</v>
      </c>
    </row>
    <row r="1805" spans="1:42" x14ac:dyDescent="0.25">
      <c r="A1805">
        <v>201612</v>
      </c>
      <c r="B1805" t="str">
        <f t="shared" si="392"/>
        <v>2016-II</v>
      </c>
      <c r="C1805" t="s">
        <v>1863</v>
      </c>
      <c r="D1805" t="s">
        <v>1863</v>
      </c>
      <c r="E1805">
        <v>30193424</v>
      </c>
      <c r="F1805" t="s">
        <v>29</v>
      </c>
      <c r="G1805">
        <v>0</v>
      </c>
      <c r="H1805">
        <v>0</v>
      </c>
      <c r="I1805">
        <v>0</v>
      </c>
      <c r="J1805">
        <f t="shared" si="393"/>
        <v>0</v>
      </c>
      <c r="K1805" t="str">
        <f t="shared" si="394"/>
        <v>Modelamiento</v>
      </c>
      <c r="L1805">
        <f t="shared" si="395"/>
        <v>0</v>
      </c>
      <c r="M1805">
        <v>54</v>
      </c>
      <c r="N1805" t="str">
        <f t="shared" si="396"/>
        <v>&lt;=55</v>
      </c>
      <c r="O1805" t="s">
        <v>72</v>
      </c>
      <c r="P1805" t="s">
        <v>31</v>
      </c>
      <c r="Q1805">
        <v>34986</v>
      </c>
      <c r="R1805">
        <v>999</v>
      </c>
      <c r="S1805" t="str">
        <f t="shared" si="397"/>
        <v>&lt;=1000</v>
      </c>
      <c r="T1805">
        <v>1074.26</v>
      </c>
      <c r="U1805" t="str">
        <f t="shared" si="398"/>
        <v>&lt;=1100</v>
      </c>
      <c r="V1805" t="s">
        <v>585</v>
      </c>
      <c r="W1805">
        <v>33995</v>
      </c>
      <c r="X1805" s="12">
        <f t="shared" si="399"/>
        <v>2.9386674510957493E-2</v>
      </c>
      <c r="Y1805" t="str">
        <f t="shared" si="400"/>
        <v>&lt;=0.03</v>
      </c>
      <c r="Z1805" t="s">
        <v>32</v>
      </c>
      <c r="AA1805">
        <v>1</v>
      </c>
      <c r="AB1805">
        <v>1217.97</v>
      </c>
      <c r="AC1805" t="str">
        <f t="shared" si="401"/>
        <v>&lt;=2000</v>
      </c>
      <c r="AD1805">
        <v>17</v>
      </c>
      <c r="AE1805" t="str">
        <f t="shared" si="402"/>
        <v>&lt;=30</v>
      </c>
      <c r="AF1805">
        <v>0</v>
      </c>
      <c r="AG1805" t="str">
        <f t="shared" si="403"/>
        <v>&lt;=500</v>
      </c>
      <c r="AH1805">
        <v>125.69</v>
      </c>
      <c r="AI1805" t="str">
        <f t="shared" si="404"/>
        <v>&lt;=500</v>
      </c>
      <c r="AJ1805">
        <v>1</v>
      </c>
      <c r="AK1805" t="str">
        <f t="shared" si="405"/>
        <v>&gt;0.9</v>
      </c>
      <c r="AL1805">
        <v>8</v>
      </c>
      <c r="AM1805">
        <v>3</v>
      </c>
      <c r="AN1805">
        <v>0</v>
      </c>
      <c r="AO1805">
        <v>5</v>
      </c>
      <c r="AP1805" t="s">
        <v>32</v>
      </c>
    </row>
    <row r="1806" spans="1:42" x14ac:dyDescent="0.25">
      <c r="A1806">
        <v>201612</v>
      </c>
      <c r="B1806" t="str">
        <f t="shared" si="392"/>
        <v>2016-II</v>
      </c>
      <c r="C1806" t="s">
        <v>1864</v>
      </c>
      <c r="D1806" t="s">
        <v>1864</v>
      </c>
      <c r="E1806">
        <v>30186478</v>
      </c>
      <c r="F1806" t="s">
        <v>29</v>
      </c>
      <c r="G1806">
        <v>0</v>
      </c>
      <c r="H1806">
        <v>0</v>
      </c>
      <c r="I1806">
        <v>0</v>
      </c>
      <c r="J1806">
        <f t="shared" si="393"/>
        <v>0</v>
      </c>
      <c r="K1806" t="str">
        <f t="shared" si="394"/>
        <v>Modelamiento</v>
      </c>
      <c r="L1806">
        <f t="shared" si="395"/>
        <v>0</v>
      </c>
      <c r="M1806">
        <v>26</v>
      </c>
      <c r="N1806" t="str">
        <f t="shared" si="396"/>
        <v>&lt;=30</v>
      </c>
      <c r="O1806" t="s">
        <v>56</v>
      </c>
      <c r="P1806" t="s">
        <v>31</v>
      </c>
      <c r="Q1806">
        <v>42172</v>
      </c>
      <c r="R1806">
        <v>1650</v>
      </c>
      <c r="S1806" t="str">
        <f t="shared" si="397"/>
        <v>&lt;=2000</v>
      </c>
      <c r="T1806">
        <v>1408.39</v>
      </c>
      <c r="U1806" t="str">
        <f t="shared" si="398"/>
        <v>&lt;=1500</v>
      </c>
      <c r="V1806" t="s">
        <v>614</v>
      </c>
      <c r="W1806">
        <v>41832</v>
      </c>
      <c r="X1806" s="12">
        <f t="shared" si="399"/>
        <v>3.9443488238668958E-2</v>
      </c>
      <c r="Y1806" t="str">
        <f t="shared" si="400"/>
        <v>&lt;=0.04</v>
      </c>
      <c r="Z1806" t="s">
        <v>32</v>
      </c>
      <c r="AA1806">
        <v>4</v>
      </c>
      <c r="AB1806">
        <v>3214.98</v>
      </c>
      <c r="AC1806" t="str">
        <f t="shared" si="401"/>
        <v>&lt;=4000</v>
      </c>
      <c r="AD1806">
        <v>770</v>
      </c>
      <c r="AE1806" t="str">
        <f t="shared" si="402"/>
        <v>&gt;120</v>
      </c>
      <c r="AF1806">
        <v>2109.5300000000002</v>
      </c>
      <c r="AG1806" t="str">
        <f t="shared" si="403"/>
        <v>&lt;=3000</v>
      </c>
      <c r="AH1806">
        <v>5305.45</v>
      </c>
      <c r="AI1806" t="str">
        <f t="shared" si="404"/>
        <v>&gt;5000</v>
      </c>
      <c r="AJ1806">
        <v>0.2084</v>
      </c>
      <c r="AK1806" t="str">
        <f t="shared" si="405"/>
        <v>&lt;=0.3</v>
      </c>
      <c r="AL1806">
        <v>12</v>
      </c>
      <c r="AM1806">
        <v>0</v>
      </c>
      <c r="AN1806">
        <v>0</v>
      </c>
      <c r="AO1806" t="s">
        <v>32</v>
      </c>
      <c r="AP1806" t="s">
        <v>32</v>
      </c>
    </row>
    <row r="1807" spans="1:42" x14ac:dyDescent="0.25">
      <c r="A1807">
        <v>201612</v>
      </c>
      <c r="B1807" t="str">
        <f t="shared" si="392"/>
        <v>2016-II</v>
      </c>
      <c r="C1807" t="s">
        <v>1865</v>
      </c>
      <c r="D1807" t="s">
        <v>1865</v>
      </c>
      <c r="E1807">
        <v>30194374</v>
      </c>
      <c r="F1807" t="s">
        <v>29</v>
      </c>
      <c r="G1807">
        <v>1</v>
      </c>
      <c r="H1807">
        <v>0</v>
      </c>
      <c r="I1807">
        <v>0</v>
      </c>
      <c r="J1807">
        <f t="shared" si="393"/>
        <v>0</v>
      </c>
      <c r="K1807" t="str">
        <f t="shared" si="394"/>
        <v>Modelamiento</v>
      </c>
      <c r="L1807">
        <f t="shared" si="395"/>
        <v>0</v>
      </c>
      <c r="M1807">
        <v>26</v>
      </c>
      <c r="N1807" t="str">
        <f t="shared" si="396"/>
        <v>&lt;=30</v>
      </c>
      <c r="O1807" t="s">
        <v>56</v>
      </c>
      <c r="P1807" t="s">
        <v>31</v>
      </c>
      <c r="Q1807">
        <v>48846</v>
      </c>
      <c r="R1807">
        <v>1500</v>
      </c>
      <c r="S1807" t="str">
        <f t="shared" si="397"/>
        <v>&lt;=1500</v>
      </c>
      <c r="T1807">
        <v>1658.24</v>
      </c>
      <c r="U1807" t="str">
        <f t="shared" si="398"/>
        <v>&gt;1500</v>
      </c>
      <c r="V1807" t="s">
        <v>614</v>
      </c>
      <c r="W1807">
        <v>48356</v>
      </c>
      <c r="X1807" s="12">
        <f t="shared" si="399"/>
        <v>3.1019935478534204E-2</v>
      </c>
      <c r="Y1807" t="str">
        <f t="shared" si="400"/>
        <v>&lt;=0.04</v>
      </c>
      <c r="Z1807" t="s">
        <v>32</v>
      </c>
      <c r="AA1807">
        <v>4</v>
      </c>
      <c r="AB1807">
        <v>426.15</v>
      </c>
      <c r="AC1807" t="str">
        <f t="shared" si="401"/>
        <v>&lt;=500</v>
      </c>
      <c r="AD1807">
        <v>1546</v>
      </c>
      <c r="AE1807" t="str">
        <f t="shared" si="402"/>
        <v>&gt;120</v>
      </c>
      <c r="AF1807">
        <v>426.15</v>
      </c>
      <c r="AG1807" t="str">
        <f t="shared" si="403"/>
        <v>&lt;=500</v>
      </c>
      <c r="AH1807" t="s">
        <v>32</v>
      </c>
      <c r="AI1807" t="str">
        <f t="shared" si="404"/>
        <v/>
      </c>
      <c r="AJ1807" t="s">
        <v>32</v>
      </c>
      <c r="AK1807" t="str">
        <f t="shared" si="405"/>
        <v/>
      </c>
      <c r="AL1807">
        <v>12</v>
      </c>
      <c r="AM1807">
        <v>0</v>
      </c>
      <c r="AN1807">
        <v>12</v>
      </c>
      <c r="AO1807" t="s">
        <v>32</v>
      </c>
      <c r="AP1807">
        <v>1</v>
      </c>
    </row>
    <row r="1808" spans="1:42" x14ac:dyDescent="0.25">
      <c r="A1808">
        <v>201612</v>
      </c>
      <c r="B1808" t="str">
        <f t="shared" si="392"/>
        <v>2016-II</v>
      </c>
      <c r="C1808" t="s">
        <v>1866</v>
      </c>
      <c r="D1808" t="s">
        <v>1866</v>
      </c>
      <c r="E1808">
        <v>30194738</v>
      </c>
      <c r="F1808" t="s">
        <v>29</v>
      </c>
      <c r="G1808">
        <v>1</v>
      </c>
      <c r="H1808">
        <v>0</v>
      </c>
      <c r="I1808">
        <v>0</v>
      </c>
      <c r="J1808">
        <f t="shared" si="393"/>
        <v>0</v>
      </c>
      <c r="K1808" t="str">
        <f t="shared" si="394"/>
        <v>Modelamiento</v>
      </c>
      <c r="L1808">
        <f t="shared" si="395"/>
        <v>0</v>
      </c>
      <c r="M1808">
        <v>41</v>
      </c>
      <c r="N1808" t="str">
        <f t="shared" si="396"/>
        <v>&lt;=45</v>
      </c>
      <c r="O1808" t="s">
        <v>56</v>
      </c>
      <c r="P1808" t="s">
        <v>35</v>
      </c>
      <c r="Q1808">
        <v>43662</v>
      </c>
      <c r="R1808">
        <v>1500</v>
      </c>
      <c r="S1808" t="str">
        <f t="shared" si="397"/>
        <v>&lt;=1500</v>
      </c>
      <c r="T1808">
        <v>1477.67</v>
      </c>
      <c r="U1808" t="str">
        <f t="shared" si="398"/>
        <v>&lt;=1500</v>
      </c>
      <c r="V1808" t="s">
        <v>614</v>
      </c>
      <c r="W1808">
        <v>43172</v>
      </c>
      <c r="X1808" s="12">
        <f t="shared" si="399"/>
        <v>3.4744741962383023E-2</v>
      </c>
      <c r="Y1808" t="str">
        <f t="shared" si="400"/>
        <v>&lt;=0.04</v>
      </c>
      <c r="Z1808" t="s">
        <v>32</v>
      </c>
      <c r="AA1808">
        <v>4</v>
      </c>
      <c r="AB1808">
        <v>3422.32</v>
      </c>
      <c r="AC1808" t="str">
        <f t="shared" si="401"/>
        <v>&lt;=4000</v>
      </c>
      <c r="AD1808">
        <v>2265</v>
      </c>
      <c r="AE1808" t="str">
        <f t="shared" si="402"/>
        <v>&gt;120</v>
      </c>
      <c r="AF1808">
        <v>3422.32</v>
      </c>
      <c r="AG1808" t="str">
        <f t="shared" si="403"/>
        <v>&lt;=4000</v>
      </c>
      <c r="AH1808" t="s">
        <v>32</v>
      </c>
      <c r="AI1808" t="str">
        <f t="shared" si="404"/>
        <v/>
      </c>
      <c r="AJ1808" t="s">
        <v>32</v>
      </c>
      <c r="AK1808" t="str">
        <f t="shared" si="405"/>
        <v/>
      </c>
      <c r="AL1808">
        <v>12</v>
      </c>
      <c r="AM1808">
        <v>0</v>
      </c>
      <c r="AN1808">
        <v>12</v>
      </c>
      <c r="AO1808" t="s">
        <v>32</v>
      </c>
      <c r="AP1808">
        <v>1</v>
      </c>
    </row>
    <row r="1809" spans="1:42" x14ac:dyDescent="0.25">
      <c r="A1809">
        <v>201612</v>
      </c>
      <c r="B1809" t="str">
        <f t="shared" si="392"/>
        <v>2016-II</v>
      </c>
      <c r="C1809" t="s">
        <v>1867</v>
      </c>
      <c r="D1809" t="s">
        <v>1867</v>
      </c>
      <c r="E1809">
        <v>30193954</v>
      </c>
      <c r="F1809" t="s">
        <v>29</v>
      </c>
      <c r="G1809">
        <v>1</v>
      </c>
      <c r="H1809">
        <v>0</v>
      </c>
      <c r="I1809">
        <v>0</v>
      </c>
      <c r="J1809">
        <f t="shared" si="393"/>
        <v>0</v>
      </c>
      <c r="K1809" t="str">
        <f t="shared" si="394"/>
        <v>Modelamiento</v>
      </c>
      <c r="L1809">
        <f t="shared" si="395"/>
        <v>0</v>
      </c>
      <c r="M1809">
        <v>24</v>
      </c>
      <c r="N1809" t="str">
        <f t="shared" si="396"/>
        <v>&lt;=25</v>
      </c>
      <c r="O1809" t="s">
        <v>56</v>
      </c>
      <c r="P1809" t="s">
        <v>31</v>
      </c>
      <c r="Q1809">
        <v>42322</v>
      </c>
      <c r="R1809">
        <v>1500</v>
      </c>
      <c r="S1809" t="str">
        <f t="shared" si="397"/>
        <v>&lt;=1500</v>
      </c>
      <c r="T1809">
        <v>1434.09</v>
      </c>
      <c r="U1809" t="str">
        <f t="shared" si="398"/>
        <v>&lt;=1500</v>
      </c>
      <c r="V1809" t="s">
        <v>614</v>
      </c>
      <c r="W1809">
        <v>41832</v>
      </c>
      <c r="X1809" s="12">
        <f t="shared" si="399"/>
        <v>3.585771658060815E-2</v>
      </c>
      <c r="Y1809" t="str">
        <f t="shared" si="400"/>
        <v>&lt;=0.04</v>
      </c>
      <c r="Z1809" t="s">
        <v>32</v>
      </c>
      <c r="AA1809">
        <v>8</v>
      </c>
      <c r="AB1809" t="s">
        <v>32</v>
      </c>
      <c r="AC1809" t="str">
        <f t="shared" si="401"/>
        <v/>
      </c>
      <c r="AD1809" t="s">
        <v>32</v>
      </c>
      <c r="AE1809" t="str">
        <f t="shared" si="402"/>
        <v/>
      </c>
      <c r="AF1809" t="s">
        <v>32</v>
      </c>
      <c r="AG1809" t="str">
        <f t="shared" si="403"/>
        <v/>
      </c>
      <c r="AH1809" t="s">
        <v>32</v>
      </c>
      <c r="AI1809" t="str">
        <f t="shared" si="404"/>
        <v/>
      </c>
      <c r="AJ1809" t="s">
        <v>32</v>
      </c>
      <c r="AK1809" t="str">
        <f t="shared" si="405"/>
        <v/>
      </c>
      <c r="AL1809">
        <v>0</v>
      </c>
      <c r="AM1809">
        <v>0</v>
      </c>
      <c r="AN1809">
        <v>0</v>
      </c>
      <c r="AO1809" t="s">
        <v>32</v>
      </c>
      <c r="AP1809" t="s">
        <v>32</v>
      </c>
    </row>
    <row r="1810" spans="1:42" x14ac:dyDescent="0.25">
      <c r="A1810">
        <v>201612</v>
      </c>
      <c r="B1810" t="str">
        <f t="shared" si="392"/>
        <v>2016-II</v>
      </c>
      <c r="C1810" t="s">
        <v>1868</v>
      </c>
      <c r="D1810" t="s">
        <v>1868</v>
      </c>
      <c r="E1810">
        <v>30196184</v>
      </c>
      <c r="F1810" t="s">
        <v>29</v>
      </c>
      <c r="G1810">
        <v>0</v>
      </c>
      <c r="H1810">
        <v>0</v>
      </c>
      <c r="I1810">
        <v>0</v>
      </c>
      <c r="J1810">
        <f t="shared" si="393"/>
        <v>0</v>
      </c>
      <c r="K1810" t="str">
        <f t="shared" si="394"/>
        <v>Modelamiento</v>
      </c>
      <c r="L1810">
        <f t="shared" si="395"/>
        <v>0</v>
      </c>
      <c r="M1810">
        <v>35</v>
      </c>
      <c r="N1810" t="str">
        <f t="shared" si="396"/>
        <v>&lt;=35</v>
      </c>
      <c r="O1810" t="s">
        <v>56</v>
      </c>
      <c r="P1810" t="s">
        <v>39</v>
      </c>
      <c r="Q1810">
        <v>49272</v>
      </c>
      <c r="R1810">
        <v>1650</v>
      </c>
      <c r="S1810" t="str">
        <f t="shared" si="397"/>
        <v>&lt;=2000</v>
      </c>
      <c r="T1810">
        <v>1666.49</v>
      </c>
      <c r="U1810" t="str">
        <f t="shared" si="398"/>
        <v>&gt;1500</v>
      </c>
      <c r="V1810" t="s">
        <v>597</v>
      </c>
      <c r="W1810">
        <v>48932</v>
      </c>
      <c r="X1810" s="12">
        <f t="shared" si="399"/>
        <v>3.3720264857353063E-2</v>
      </c>
      <c r="Y1810" t="str">
        <f t="shared" si="400"/>
        <v>&lt;=0.04</v>
      </c>
      <c r="Z1810" t="s">
        <v>32</v>
      </c>
      <c r="AA1810">
        <v>4</v>
      </c>
      <c r="AB1810">
        <v>1562.47</v>
      </c>
      <c r="AC1810" t="str">
        <f t="shared" si="401"/>
        <v>&lt;=2000</v>
      </c>
      <c r="AD1810">
        <v>1260</v>
      </c>
      <c r="AE1810" t="str">
        <f t="shared" si="402"/>
        <v>&gt;120</v>
      </c>
      <c r="AF1810">
        <v>1562.47</v>
      </c>
      <c r="AG1810" t="str">
        <f t="shared" si="403"/>
        <v>&lt;=2000</v>
      </c>
      <c r="AH1810" t="s">
        <v>32</v>
      </c>
      <c r="AI1810" t="str">
        <f t="shared" si="404"/>
        <v/>
      </c>
      <c r="AJ1810" t="s">
        <v>32</v>
      </c>
      <c r="AK1810" t="str">
        <f t="shared" si="405"/>
        <v/>
      </c>
      <c r="AL1810">
        <v>12</v>
      </c>
      <c r="AM1810">
        <v>0</v>
      </c>
      <c r="AN1810">
        <v>12</v>
      </c>
      <c r="AO1810" t="s">
        <v>32</v>
      </c>
      <c r="AP1810">
        <v>1</v>
      </c>
    </row>
    <row r="1811" spans="1:42" x14ac:dyDescent="0.25">
      <c r="A1811">
        <v>201612</v>
      </c>
      <c r="B1811" t="str">
        <f t="shared" si="392"/>
        <v>2016-II</v>
      </c>
      <c r="C1811" t="s">
        <v>1869</v>
      </c>
      <c r="D1811" t="s">
        <v>1869</v>
      </c>
      <c r="E1811">
        <v>30197077</v>
      </c>
      <c r="F1811" t="s">
        <v>29</v>
      </c>
      <c r="G1811">
        <v>0</v>
      </c>
      <c r="H1811">
        <v>0</v>
      </c>
      <c r="I1811">
        <v>0</v>
      </c>
      <c r="J1811">
        <f t="shared" si="393"/>
        <v>0</v>
      </c>
      <c r="K1811" t="str">
        <f t="shared" si="394"/>
        <v>Modelamiento</v>
      </c>
      <c r="L1811">
        <f t="shared" si="395"/>
        <v>0</v>
      </c>
      <c r="M1811">
        <v>23</v>
      </c>
      <c r="N1811" t="str">
        <f t="shared" si="396"/>
        <v>&lt;=25</v>
      </c>
      <c r="O1811" t="s">
        <v>56</v>
      </c>
      <c r="P1811" t="s">
        <v>31</v>
      </c>
      <c r="Q1811">
        <v>45908</v>
      </c>
      <c r="R1811">
        <v>1500</v>
      </c>
      <c r="S1811" t="str">
        <f t="shared" si="397"/>
        <v>&lt;=1500</v>
      </c>
      <c r="T1811">
        <v>1557.54</v>
      </c>
      <c r="U1811" t="str">
        <f t="shared" si="398"/>
        <v>&gt;1500</v>
      </c>
      <c r="V1811" t="s">
        <v>612</v>
      </c>
      <c r="W1811">
        <v>45418</v>
      </c>
      <c r="X1811" s="12">
        <f t="shared" si="399"/>
        <v>3.3026553348892512E-2</v>
      </c>
      <c r="Y1811" t="str">
        <f t="shared" si="400"/>
        <v>&lt;=0.04</v>
      </c>
      <c r="Z1811" t="s">
        <v>32</v>
      </c>
      <c r="AA1811">
        <v>9</v>
      </c>
      <c r="AB1811" t="s">
        <v>32</v>
      </c>
      <c r="AC1811" t="str">
        <f t="shared" si="401"/>
        <v/>
      </c>
      <c r="AD1811" t="s">
        <v>32</v>
      </c>
      <c r="AE1811" t="str">
        <f t="shared" si="402"/>
        <v/>
      </c>
      <c r="AF1811" t="s">
        <v>32</v>
      </c>
      <c r="AG1811" t="str">
        <f t="shared" si="403"/>
        <v/>
      </c>
      <c r="AH1811" t="s">
        <v>32</v>
      </c>
      <c r="AI1811" t="str">
        <f t="shared" si="404"/>
        <v/>
      </c>
      <c r="AJ1811" t="s">
        <v>32</v>
      </c>
      <c r="AK1811" t="str">
        <f t="shared" si="405"/>
        <v/>
      </c>
      <c r="AL1811">
        <v>0</v>
      </c>
      <c r="AM1811">
        <v>0</v>
      </c>
      <c r="AN1811">
        <v>0</v>
      </c>
      <c r="AO1811" t="s">
        <v>32</v>
      </c>
      <c r="AP1811" t="s">
        <v>32</v>
      </c>
    </row>
    <row r="1812" spans="1:42" x14ac:dyDescent="0.25">
      <c r="A1812">
        <v>201612</v>
      </c>
      <c r="B1812" t="str">
        <f t="shared" si="392"/>
        <v>2016-II</v>
      </c>
      <c r="C1812" t="s">
        <v>1870</v>
      </c>
      <c r="D1812" t="s">
        <v>1870</v>
      </c>
      <c r="E1812">
        <v>30196583</v>
      </c>
      <c r="F1812" t="s">
        <v>29</v>
      </c>
      <c r="G1812">
        <v>0</v>
      </c>
      <c r="H1812">
        <v>0</v>
      </c>
      <c r="I1812">
        <v>0</v>
      </c>
      <c r="J1812">
        <f t="shared" si="393"/>
        <v>0</v>
      </c>
      <c r="K1812" t="str">
        <f t="shared" si="394"/>
        <v>Modelamiento</v>
      </c>
      <c r="L1812">
        <f t="shared" si="395"/>
        <v>0</v>
      </c>
      <c r="M1812">
        <v>49</v>
      </c>
      <c r="N1812" t="str">
        <f t="shared" si="396"/>
        <v>&lt;=50</v>
      </c>
      <c r="O1812" t="s">
        <v>56</v>
      </c>
      <c r="P1812" t="s">
        <v>35</v>
      </c>
      <c r="Q1812">
        <v>49422</v>
      </c>
      <c r="R1812">
        <v>1500</v>
      </c>
      <c r="S1812" t="str">
        <f t="shared" si="397"/>
        <v>&lt;=1500</v>
      </c>
      <c r="T1812">
        <v>1674.68</v>
      </c>
      <c r="U1812" t="str">
        <f t="shared" si="398"/>
        <v>&gt;1500</v>
      </c>
      <c r="V1812" t="s">
        <v>597</v>
      </c>
      <c r="W1812">
        <v>48932</v>
      </c>
      <c r="X1812" s="12">
        <f t="shared" si="399"/>
        <v>3.0654786233957329E-2</v>
      </c>
      <c r="Y1812" t="str">
        <f t="shared" si="400"/>
        <v>&lt;=0.04</v>
      </c>
      <c r="Z1812" t="s">
        <v>32</v>
      </c>
      <c r="AA1812">
        <v>9</v>
      </c>
      <c r="AB1812" t="s">
        <v>32</v>
      </c>
      <c r="AC1812" t="str">
        <f t="shared" si="401"/>
        <v/>
      </c>
      <c r="AD1812" t="s">
        <v>32</v>
      </c>
      <c r="AE1812" t="str">
        <f t="shared" si="402"/>
        <v/>
      </c>
      <c r="AF1812" t="s">
        <v>32</v>
      </c>
      <c r="AG1812" t="str">
        <f t="shared" si="403"/>
        <v/>
      </c>
      <c r="AH1812" t="s">
        <v>32</v>
      </c>
      <c r="AI1812" t="str">
        <f t="shared" si="404"/>
        <v/>
      </c>
      <c r="AJ1812" t="s">
        <v>32</v>
      </c>
      <c r="AK1812" t="str">
        <f t="shared" si="405"/>
        <v/>
      </c>
      <c r="AL1812">
        <v>0</v>
      </c>
      <c r="AM1812">
        <v>0</v>
      </c>
      <c r="AN1812">
        <v>0</v>
      </c>
      <c r="AO1812" t="s">
        <v>32</v>
      </c>
      <c r="AP1812" t="s">
        <v>32</v>
      </c>
    </row>
    <row r="1813" spans="1:42" x14ac:dyDescent="0.25">
      <c r="A1813">
        <v>201612</v>
      </c>
      <c r="B1813" t="str">
        <f t="shared" si="392"/>
        <v>2016-II</v>
      </c>
      <c r="C1813" t="s">
        <v>1871</v>
      </c>
      <c r="D1813" t="s">
        <v>1871</v>
      </c>
      <c r="E1813">
        <v>30173992</v>
      </c>
      <c r="F1813" t="s">
        <v>29</v>
      </c>
      <c r="G1813">
        <v>1</v>
      </c>
      <c r="H1813">
        <v>0</v>
      </c>
      <c r="I1813">
        <v>0</v>
      </c>
      <c r="J1813">
        <f t="shared" si="393"/>
        <v>0</v>
      </c>
      <c r="K1813" t="str">
        <f t="shared" si="394"/>
        <v>Modelamiento</v>
      </c>
      <c r="L1813">
        <f t="shared" si="395"/>
        <v>0</v>
      </c>
      <c r="M1813">
        <v>30</v>
      </c>
      <c r="N1813" t="str">
        <f t="shared" si="396"/>
        <v>&lt;=30</v>
      </c>
      <c r="O1813" t="s">
        <v>56</v>
      </c>
      <c r="P1813" t="s">
        <v>39</v>
      </c>
      <c r="Q1813">
        <v>40635</v>
      </c>
      <c r="R1813">
        <v>1650</v>
      </c>
      <c r="S1813" t="str">
        <f t="shared" si="397"/>
        <v>&lt;=2000</v>
      </c>
      <c r="T1813">
        <v>1373.99</v>
      </c>
      <c r="U1813" t="str">
        <f t="shared" si="398"/>
        <v>&lt;=1400</v>
      </c>
      <c r="V1813" t="s">
        <v>585</v>
      </c>
      <c r="W1813">
        <v>40295</v>
      </c>
      <c r="X1813" s="12">
        <f t="shared" si="399"/>
        <v>4.0948008437771438E-2</v>
      </c>
      <c r="Y1813" t="str">
        <f t="shared" si="400"/>
        <v>&lt;=0.05</v>
      </c>
      <c r="Z1813" t="s">
        <v>32</v>
      </c>
      <c r="AA1813">
        <v>9</v>
      </c>
      <c r="AB1813" t="s">
        <v>32</v>
      </c>
      <c r="AC1813" t="str">
        <f t="shared" si="401"/>
        <v/>
      </c>
      <c r="AD1813" t="s">
        <v>32</v>
      </c>
      <c r="AE1813" t="str">
        <f t="shared" si="402"/>
        <v/>
      </c>
      <c r="AF1813" t="s">
        <v>32</v>
      </c>
      <c r="AG1813" t="str">
        <f t="shared" si="403"/>
        <v/>
      </c>
      <c r="AH1813" t="s">
        <v>32</v>
      </c>
      <c r="AI1813" t="str">
        <f t="shared" si="404"/>
        <v/>
      </c>
      <c r="AJ1813" t="s">
        <v>32</v>
      </c>
      <c r="AK1813" t="str">
        <f t="shared" si="405"/>
        <v/>
      </c>
      <c r="AL1813">
        <v>0</v>
      </c>
      <c r="AM1813">
        <v>0</v>
      </c>
      <c r="AN1813">
        <v>0</v>
      </c>
      <c r="AO1813" t="s">
        <v>32</v>
      </c>
      <c r="AP1813" t="s">
        <v>32</v>
      </c>
    </row>
    <row r="1814" spans="1:42" x14ac:dyDescent="0.25">
      <c r="A1814">
        <v>201612</v>
      </c>
      <c r="B1814" t="str">
        <f t="shared" si="392"/>
        <v>2016-II</v>
      </c>
      <c r="C1814" t="s">
        <v>1872</v>
      </c>
      <c r="D1814" t="s">
        <v>1872</v>
      </c>
      <c r="E1814">
        <v>30194781</v>
      </c>
      <c r="F1814" t="s">
        <v>29</v>
      </c>
      <c r="G1814">
        <v>0</v>
      </c>
      <c r="H1814">
        <v>0</v>
      </c>
      <c r="I1814">
        <v>0</v>
      </c>
      <c r="J1814">
        <f t="shared" si="393"/>
        <v>0</v>
      </c>
      <c r="K1814" t="str">
        <f t="shared" si="394"/>
        <v>Modelamiento</v>
      </c>
      <c r="L1814">
        <f t="shared" si="395"/>
        <v>0</v>
      </c>
      <c r="M1814">
        <v>27</v>
      </c>
      <c r="N1814" t="str">
        <f t="shared" si="396"/>
        <v>&lt;=30</v>
      </c>
      <c r="O1814" t="s">
        <v>56</v>
      </c>
      <c r="P1814" t="s">
        <v>39</v>
      </c>
      <c r="Q1814">
        <v>45942</v>
      </c>
      <c r="R1814">
        <v>1500</v>
      </c>
      <c r="S1814" t="str">
        <f t="shared" si="397"/>
        <v>&lt;=1500</v>
      </c>
      <c r="T1814">
        <v>1554.83</v>
      </c>
      <c r="U1814" t="str">
        <f t="shared" si="398"/>
        <v>&gt;1500</v>
      </c>
      <c r="V1814" t="s">
        <v>589</v>
      </c>
      <c r="W1814">
        <v>45452</v>
      </c>
      <c r="X1814" s="12">
        <f t="shared" si="399"/>
        <v>3.3001848103493797E-2</v>
      </c>
      <c r="Y1814" t="str">
        <f t="shared" si="400"/>
        <v>&lt;=0.04</v>
      </c>
      <c r="Z1814" t="s">
        <v>32</v>
      </c>
      <c r="AA1814">
        <v>1</v>
      </c>
      <c r="AB1814">
        <v>2363.7600000000002</v>
      </c>
      <c r="AC1814" t="str">
        <f t="shared" si="401"/>
        <v>&lt;=3000</v>
      </c>
      <c r="AD1814">
        <v>26</v>
      </c>
      <c r="AE1814" t="str">
        <f t="shared" si="402"/>
        <v>&lt;=30</v>
      </c>
      <c r="AF1814">
        <v>0</v>
      </c>
      <c r="AG1814" t="str">
        <f t="shared" si="403"/>
        <v>&lt;=500</v>
      </c>
      <c r="AH1814" t="s">
        <v>32</v>
      </c>
      <c r="AI1814" t="str">
        <f t="shared" si="404"/>
        <v/>
      </c>
      <c r="AJ1814" t="s">
        <v>32</v>
      </c>
      <c r="AK1814" t="str">
        <f t="shared" si="405"/>
        <v/>
      </c>
      <c r="AL1814">
        <v>9</v>
      </c>
      <c r="AM1814">
        <v>7</v>
      </c>
      <c r="AN1814">
        <v>0</v>
      </c>
      <c r="AO1814">
        <v>4</v>
      </c>
      <c r="AP1814" t="s">
        <v>32</v>
      </c>
    </row>
    <row r="1815" spans="1:42" x14ac:dyDescent="0.25">
      <c r="A1815">
        <v>201612</v>
      </c>
      <c r="B1815" t="str">
        <f t="shared" si="392"/>
        <v>2016-II</v>
      </c>
      <c r="C1815" t="s">
        <v>1873</v>
      </c>
      <c r="D1815" t="s">
        <v>1873</v>
      </c>
      <c r="E1815">
        <v>30197069</v>
      </c>
      <c r="F1815" t="s">
        <v>29</v>
      </c>
      <c r="G1815">
        <v>0</v>
      </c>
      <c r="H1815">
        <v>0</v>
      </c>
      <c r="I1815">
        <v>0</v>
      </c>
      <c r="J1815">
        <f t="shared" si="393"/>
        <v>0</v>
      </c>
      <c r="K1815" t="str">
        <f t="shared" si="394"/>
        <v>Modelamiento</v>
      </c>
      <c r="L1815">
        <f t="shared" si="395"/>
        <v>0</v>
      </c>
      <c r="M1815">
        <v>27</v>
      </c>
      <c r="N1815" t="str">
        <f t="shared" si="396"/>
        <v>&lt;=30</v>
      </c>
      <c r="O1815" t="s">
        <v>56</v>
      </c>
      <c r="P1815" t="s">
        <v>31</v>
      </c>
      <c r="Q1815">
        <v>39935</v>
      </c>
      <c r="R1815">
        <v>1650</v>
      </c>
      <c r="S1815" t="str">
        <f t="shared" si="397"/>
        <v>&lt;=2000</v>
      </c>
      <c r="T1815">
        <v>1350.7</v>
      </c>
      <c r="U1815" t="str">
        <f t="shared" si="398"/>
        <v>&lt;=1400</v>
      </c>
      <c r="V1815" t="s">
        <v>589</v>
      </c>
      <c r="W1815">
        <v>39595</v>
      </c>
      <c r="X1815" s="12">
        <f t="shared" si="399"/>
        <v>4.167192827377194E-2</v>
      </c>
      <c r="Y1815" t="str">
        <f t="shared" si="400"/>
        <v>&lt;=0.05</v>
      </c>
      <c r="Z1815" t="s">
        <v>32</v>
      </c>
      <c r="AA1815">
        <v>9</v>
      </c>
      <c r="AB1815" t="s">
        <v>32</v>
      </c>
      <c r="AC1815" t="str">
        <f t="shared" si="401"/>
        <v/>
      </c>
      <c r="AD1815" t="s">
        <v>32</v>
      </c>
      <c r="AE1815" t="str">
        <f t="shared" si="402"/>
        <v/>
      </c>
      <c r="AF1815" t="s">
        <v>32</v>
      </c>
      <c r="AG1815" t="str">
        <f t="shared" si="403"/>
        <v/>
      </c>
      <c r="AH1815" t="s">
        <v>32</v>
      </c>
      <c r="AI1815" t="str">
        <f t="shared" si="404"/>
        <v/>
      </c>
      <c r="AJ1815" t="s">
        <v>32</v>
      </c>
      <c r="AK1815" t="str">
        <f t="shared" si="405"/>
        <v/>
      </c>
      <c r="AL1815">
        <v>0</v>
      </c>
      <c r="AM1815">
        <v>0</v>
      </c>
      <c r="AN1815">
        <v>0</v>
      </c>
      <c r="AO1815" t="s">
        <v>32</v>
      </c>
      <c r="AP1815" t="s">
        <v>32</v>
      </c>
    </row>
    <row r="1816" spans="1:42" x14ac:dyDescent="0.25">
      <c r="A1816">
        <v>201612</v>
      </c>
      <c r="B1816" t="str">
        <f t="shared" si="392"/>
        <v>2016-II</v>
      </c>
      <c r="C1816" t="s">
        <v>1874</v>
      </c>
      <c r="D1816" t="s">
        <v>1874</v>
      </c>
      <c r="E1816">
        <v>30189808</v>
      </c>
      <c r="F1816" t="s">
        <v>29</v>
      </c>
      <c r="G1816">
        <v>0</v>
      </c>
      <c r="H1816">
        <v>0</v>
      </c>
      <c r="I1816">
        <v>0</v>
      </c>
      <c r="J1816">
        <f t="shared" si="393"/>
        <v>0</v>
      </c>
      <c r="K1816" t="str">
        <f t="shared" si="394"/>
        <v>Modelamiento</v>
      </c>
      <c r="L1816">
        <f t="shared" si="395"/>
        <v>0</v>
      </c>
      <c r="M1816">
        <v>34</v>
      </c>
      <c r="N1816" t="str">
        <f t="shared" si="396"/>
        <v>&lt;=35</v>
      </c>
      <c r="O1816" t="s">
        <v>56</v>
      </c>
      <c r="P1816" t="s">
        <v>39</v>
      </c>
      <c r="Q1816">
        <v>34729</v>
      </c>
      <c r="R1816">
        <v>1800</v>
      </c>
      <c r="S1816" t="str">
        <f t="shared" si="397"/>
        <v>&lt;=2000</v>
      </c>
      <c r="T1816">
        <v>1284.94</v>
      </c>
      <c r="U1816" t="str">
        <f t="shared" si="398"/>
        <v>&lt;=1300</v>
      </c>
      <c r="V1816" t="s">
        <v>589</v>
      </c>
      <c r="W1816">
        <v>34539</v>
      </c>
      <c r="X1816" s="12">
        <f t="shared" si="399"/>
        <v>5.2115000434291674E-2</v>
      </c>
      <c r="Y1816" t="str">
        <f t="shared" si="400"/>
        <v>&lt;=0.06</v>
      </c>
      <c r="Z1816" t="s">
        <v>32</v>
      </c>
      <c r="AA1816">
        <v>0</v>
      </c>
      <c r="AB1816">
        <v>23909.52</v>
      </c>
      <c r="AC1816" t="str">
        <f t="shared" si="401"/>
        <v>&gt;5000</v>
      </c>
      <c r="AD1816">
        <v>0</v>
      </c>
      <c r="AE1816" t="str">
        <f t="shared" si="402"/>
        <v>=0</v>
      </c>
      <c r="AF1816">
        <v>0</v>
      </c>
      <c r="AG1816" t="str">
        <f t="shared" si="403"/>
        <v>&lt;=500</v>
      </c>
      <c r="AH1816">
        <v>12681.5</v>
      </c>
      <c r="AI1816" t="str">
        <f t="shared" si="404"/>
        <v>&gt;5000</v>
      </c>
      <c r="AJ1816">
        <v>0.29909999999999998</v>
      </c>
      <c r="AK1816" t="str">
        <f t="shared" si="405"/>
        <v>&lt;=0.3</v>
      </c>
      <c r="AL1816">
        <v>12</v>
      </c>
      <c r="AM1816">
        <v>12</v>
      </c>
      <c r="AN1816">
        <v>0</v>
      </c>
      <c r="AO1816">
        <v>1</v>
      </c>
      <c r="AP1816" t="s">
        <v>32</v>
      </c>
    </row>
    <row r="1817" spans="1:42" x14ac:dyDescent="0.25">
      <c r="A1817">
        <v>201612</v>
      </c>
      <c r="B1817" t="str">
        <f t="shared" si="392"/>
        <v>2016-II</v>
      </c>
      <c r="C1817" t="s">
        <v>1875</v>
      </c>
      <c r="D1817" t="s">
        <v>1875</v>
      </c>
      <c r="E1817">
        <v>30190242</v>
      </c>
      <c r="F1817" t="s">
        <v>29</v>
      </c>
      <c r="G1817">
        <v>1</v>
      </c>
      <c r="H1817">
        <v>0</v>
      </c>
      <c r="I1817">
        <v>0</v>
      </c>
      <c r="J1817">
        <f t="shared" si="393"/>
        <v>0</v>
      </c>
      <c r="K1817" t="str">
        <f t="shared" si="394"/>
        <v>Modelamiento</v>
      </c>
      <c r="L1817">
        <f t="shared" si="395"/>
        <v>0</v>
      </c>
      <c r="M1817">
        <v>43</v>
      </c>
      <c r="N1817" t="str">
        <f t="shared" si="396"/>
        <v>&lt;=45</v>
      </c>
      <c r="O1817" t="s">
        <v>56</v>
      </c>
      <c r="P1817" t="s">
        <v>39</v>
      </c>
      <c r="Q1817">
        <v>30629</v>
      </c>
      <c r="R1817">
        <v>500</v>
      </c>
      <c r="S1817" t="str">
        <f t="shared" si="397"/>
        <v>&lt;=500</v>
      </c>
      <c r="T1817">
        <v>1029.8900000000001</v>
      </c>
      <c r="U1817" t="str">
        <f t="shared" si="398"/>
        <v>&lt;=1100</v>
      </c>
      <c r="V1817" t="s">
        <v>585</v>
      </c>
      <c r="W1817">
        <v>29139</v>
      </c>
      <c r="X1817" s="12">
        <f t="shared" si="399"/>
        <v>1.7159133806925426E-2</v>
      </c>
      <c r="Y1817" t="str">
        <f t="shared" si="400"/>
        <v>&lt;=0.02</v>
      </c>
      <c r="Z1817" t="s">
        <v>32</v>
      </c>
      <c r="AA1817">
        <v>3</v>
      </c>
      <c r="AB1817">
        <v>4630.26</v>
      </c>
      <c r="AC1817" t="str">
        <f t="shared" si="401"/>
        <v>&lt;=5000</v>
      </c>
      <c r="AD1817">
        <v>225</v>
      </c>
      <c r="AE1817" t="str">
        <f t="shared" si="402"/>
        <v>&gt;120</v>
      </c>
      <c r="AF1817">
        <v>1944.69</v>
      </c>
      <c r="AG1817" t="str">
        <f t="shared" si="403"/>
        <v>&lt;=2000</v>
      </c>
      <c r="AH1817">
        <v>500</v>
      </c>
      <c r="AI1817" t="str">
        <f t="shared" si="404"/>
        <v>&lt;=500</v>
      </c>
      <c r="AJ1817">
        <v>0.99370000000000003</v>
      </c>
      <c r="AK1817" t="str">
        <f t="shared" si="405"/>
        <v>&gt;0.9</v>
      </c>
      <c r="AL1817">
        <v>11</v>
      </c>
      <c r="AM1817">
        <v>3</v>
      </c>
      <c r="AN1817">
        <v>0</v>
      </c>
      <c r="AO1817">
        <v>9</v>
      </c>
      <c r="AP1817" t="s">
        <v>32</v>
      </c>
    </row>
    <row r="1818" spans="1:42" x14ac:dyDescent="0.25">
      <c r="A1818">
        <v>201612</v>
      </c>
      <c r="B1818" t="str">
        <f t="shared" si="392"/>
        <v>2016-II</v>
      </c>
      <c r="C1818" t="s">
        <v>1876</v>
      </c>
      <c r="D1818" t="s">
        <v>1876</v>
      </c>
      <c r="E1818">
        <v>30195931</v>
      </c>
      <c r="F1818" t="s">
        <v>29</v>
      </c>
      <c r="G1818">
        <v>1</v>
      </c>
      <c r="H1818">
        <v>0</v>
      </c>
      <c r="I1818">
        <v>0</v>
      </c>
      <c r="J1818">
        <f t="shared" si="393"/>
        <v>0</v>
      </c>
      <c r="K1818" t="str">
        <f t="shared" si="394"/>
        <v>Modelamiento</v>
      </c>
      <c r="L1818">
        <f t="shared" si="395"/>
        <v>0</v>
      </c>
      <c r="M1818">
        <v>51</v>
      </c>
      <c r="N1818" t="str">
        <f t="shared" si="396"/>
        <v>&lt;=55</v>
      </c>
      <c r="O1818" t="s">
        <v>56</v>
      </c>
      <c r="P1818" t="s">
        <v>35</v>
      </c>
      <c r="Q1818">
        <v>32515</v>
      </c>
      <c r="R1818">
        <v>1500</v>
      </c>
      <c r="S1818" t="str">
        <f t="shared" si="397"/>
        <v>&lt;=1500</v>
      </c>
      <c r="T1818">
        <v>1110.73</v>
      </c>
      <c r="U1818" t="str">
        <f t="shared" si="398"/>
        <v>&lt;=1200</v>
      </c>
      <c r="V1818" t="s">
        <v>601</v>
      </c>
      <c r="W1818">
        <v>32025</v>
      </c>
      <c r="X1818" s="12">
        <f t="shared" si="399"/>
        <v>4.6838407494145202E-2</v>
      </c>
      <c r="Y1818" t="str">
        <f t="shared" si="400"/>
        <v>&lt;=0.05</v>
      </c>
      <c r="Z1818" t="s">
        <v>32</v>
      </c>
      <c r="AA1818">
        <v>4</v>
      </c>
      <c r="AB1818">
        <v>1206.96</v>
      </c>
      <c r="AC1818" t="str">
        <f t="shared" si="401"/>
        <v>&lt;=2000</v>
      </c>
      <c r="AD1818">
        <v>1746</v>
      </c>
      <c r="AE1818" t="str">
        <f t="shared" si="402"/>
        <v>&gt;120</v>
      </c>
      <c r="AF1818">
        <v>1206.96</v>
      </c>
      <c r="AG1818" t="str">
        <f t="shared" si="403"/>
        <v>&lt;=2000</v>
      </c>
      <c r="AH1818" t="s">
        <v>32</v>
      </c>
      <c r="AI1818" t="str">
        <f t="shared" si="404"/>
        <v/>
      </c>
      <c r="AJ1818" t="s">
        <v>32</v>
      </c>
      <c r="AK1818" t="str">
        <f t="shared" si="405"/>
        <v/>
      </c>
      <c r="AL1818">
        <v>12</v>
      </c>
      <c r="AM1818">
        <v>0</v>
      </c>
      <c r="AN1818">
        <v>12</v>
      </c>
      <c r="AO1818" t="s">
        <v>32</v>
      </c>
      <c r="AP1818">
        <v>1</v>
      </c>
    </row>
    <row r="1819" spans="1:42" x14ac:dyDescent="0.25">
      <c r="A1819">
        <v>201612</v>
      </c>
      <c r="B1819" t="str">
        <f t="shared" si="392"/>
        <v>2016-II</v>
      </c>
      <c r="C1819" t="s">
        <v>1877</v>
      </c>
      <c r="D1819" t="s">
        <v>1877</v>
      </c>
      <c r="E1819">
        <v>30193466</v>
      </c>
      <c r="F1819" t="s">
        <v>29</v>
      </c>
      <c r="G1819">
        <v>0</v>
      </c>
      <c r="H1819">
        <v>0</v>
      </c>
      <c r="I1819">
        <v>0</v>
      </c>
      <c r="J1819">
        <f t="shared" si="393"/>
        <v>0</v>
      </c>
      <c r="K1819" t="str">
        <f t="shared" si="394"/>
        <v>Modelamiento</v>
      </c>
      <c r="L1819">
        <f t="shared" si="395"/>
        <v>0</v>
      </c>
      <c r="M1819">
        <v>21</v>
      </c>
      <c r="N1819" t="str">
        <f t="shared" si="396"/>
        <v>&lt;=25</v>
      </c>
      <c r="O1819" t="s">
        <v>72</v>
      </c>
      <c r="P1819" t="s">
        <v>39</v>
      </c>
      <c r="Q1819">
        <v>34986</v>
      </c>
      <c r="R1819">
        <v>999</v>
      </c>
      <c r="S1819" t="str">
        <f t="shared" si="397"/>
        <v>&lt;=1000</v>
      </c>
      <c r="T1819">
        <v>1126.79</v>
      </c>
      <c r="U1819" t="str">
        <f t="shared" si="398"/>
        <v>&lt;=1200</v>
      </c>
      <c r="V1819" t="s">
        <v>585</v>
      </c>
      <c r="W1819">
        <v>33995</v>
      </c>
      <c r="X1819" s="12">
        <f t="shared" si="399"/>
        <v>2.9386674510957493E-2</v>
      </c>
      <c r="Y1819" t="str">
        <f t="shared" si="400"/>
        <v>&lt;=0.03</v>
      </c>
      <c r="Z1819" t="s">
        <v>32</v>
      </c>
      <c r="AA1819">
        <v>0</v>
      </c>
      <c r="AB1819">
        <v>2000</v>
      </c>
      <c r="AC1819" t="str">
        <f t="shared" si="401"/>
        <v>&lt;=2000</v>
      </c>
      <c r="AD1819">
        <v>0</v>
      </c>
      <c r="AE1819" t="str">
        <f t="shared" si="402"/>
        <v>=0</v>
      </c>
      <c r="AF1819">
        <v>0</v>
      </c>
      <c r="AG1819" t="str">
        <f t="shared" si="403"/>
        <v>&lt;=500</v>
      </c>
      <c r="AH1819" t="s">
        <v>32</v>
      </c>
      <c r="AI1819" t="str">
        <f t="shared" si="404"/>
        <v/>
      </c>
      <c r="AJ1819" t="s">
        <v>32</v>
      </c>
      <c r="AK1819" t="str">
        <f t="shared" si="405"/>
        <v/>
      </c>
      <c r="AL1819">
        <v>11</v>
      </c>
      <c r="AM1819">
        <v>11</v>
      </c>
      <c r="AN1819">
        <v>0</v>
      </c>
      <c r="AO1819">
        <v>1</v>
      </c>
      <c r="AP1819" t="s">
        <v>32</v>
      </c>
    </row>
    <row r="1820" spans="1:42" x14ac:dyDescent="0.25">
      <c r="A1820">
        <v>201612</v>
      </c>
      <c r="B1820" t="str">
        <f t="shared" si="392"/>
        <v>2016-II</v>
      </c>
      <c r="C1820" t="s">
        <v>1878</v>
      </c>
      <c r="D1820" t="s">
        <v>1878</v>
      </c>
      <c r="E1820">
        <v>30199177</v>
      </c>
      <c r="F1820" t="s">
        <v>29</v>
      </c>
      <c r="G1820">
        <v>0</v>
      </c>
      <c r="H1820">
        <v>0</v>
      </c>
      <c r="I1820">
        <v>0</v>
      </c>
      <c r="J1820">
        <f t="shared" si="393"/>
        <v>0</v>
      </c>
      <c r="K1820" t="str">
        <f t="shared" si="394"/>
        <v>Modelamiento</v>
      </c>
      <c r="L1820">
        <f t="shared" si="395"/>
        <v>0</v>
      </c>
      <c r="M1820">
        <v>23</v>
      </c>
      <c r="N1820" t="str">
        <f t="shared" si="396"/>
        <v>&lt;=25</v>
      </c>
      <c r="O1820" t="s">
        <v>56</v>
      </c>
      <c r="P1820" t="s">
        <v>39</v>
      </c>
      <c r="Q1820">
        <v>37253</v>
      </c>
      <c r="R1820">
        <v>1500</v>
      </c>
      <c r="S1820" t="str">
        <f t="shared" si="397"/>
        <v>&lt;=1500</v>
      </c>
      <c r="T1820">
        <v>1372.36</v>
      </c>
      <c r="U1820" t="str">
        <f t="shared" si="398"/>
        <v>&lt;=1400</v>
      </c>
      <c r="V1820" t="s">
        <v>587</v>
      </c>
      <c r="W1820">
        <v>36763</v>
      </c>
      <c r="X1820" s="12">
        <f t="shared" si="399"/>
        <v>4.0801893207844844E-2</v>
      </c>
      <c r="Y1820" t="str">
        <f t="shared" si="400"/>
        <v>&lt;=0.05</v>
      </c>
      <c r="Z1820" t="s">
        <v>32</v>
      </c>
      <c r="AA1820">
        <v>9</v>
      </c>
      <c r="AB1820" t="s">
        <v>32</v>
      </c>
      <c r="AC1820" t="str">
        <f t="shared" si="401"/>
        <v/>
      </c>
      <c r="AD1820" t="s">
        <v>32</v>
      </c>
      <c r="AE1820" t="str">
        <f t="shared" si="402"/>
        <v/>
      </c>
      <c r="AF1820" t="s">
        <v>32</v>
      </c>
      <c r="AG1820" t="str">
        <f t="shared" si="403"/>
        <v/>
      </c>
      <c r="AH1820" t="s">
        <v>32</v>
      </c>
      <c r="AI1820" t="str">
        <f t="shared" si="404"/>
        <v/>
      </c>
      <c r="AJ1820" t="s">
        <v>32</v>
      </c>
      <c r="AK1820" t="str">
        <f t="shared" si="405"/>
        <v/>
      </c>
      <c r="AL1820">
        <v>0</v>
      </c>
      <c r="AM1820">
        <v>0</v>
      </c>
      <c r="AN1820">
        <v>0</v>
      </c>
      <c r="AO1820" t="s">
        <v>32</v>
      </c>
      <c r="AP1820" t="s">
        <v>32</v>
      </c>
    </row>
    <row r="1821" spans="1:42" x14ac:dyDescent="0.25">
      <c r="A1821">
        <v>201612</v>
      </c>
      <c r="B1821" t="str">
        <f t="shared" si="392"/>
        <v>2016-II</v>
      </c>
      <c r="C1821" t="s">
        <v>1879</v>
      </c>
      <c r="D1821" t="s">
        <v>1879</v>
      </c>
      <c r="E1821">
        <v>30198385</v>
      </c>
      <c r="F1821" t="s">
        <v>29</v>
      </c>
      <c r="G1821">
        <v>0</v>
      </c>
      <c r="H1821">
        <v>0</v>
      </c>
      <c r="I1821">
        <v>0</v>
      </c>
      <c r="J1821">
        <f t="shared" si="393"/>
        <v>0</v>
      </c>
      <c r="K1821" t="str">
        <f t="shared" si="394"/>
        <v>Modelamiento</v>
      </c>
      <c r="L1821">
        <f t="shared" si="395"/>
        <v>0</v>
      </c>
      <c r="M1821">
        <v>27</v>
      </c>
      <c r="N1821" t="str">
        <f t="shared" si="396"/>
        <v>&lt;=30</v>
      </c>
      <c r="O1821" t="s">
        <v>56</v>
      </c>
      <c r="P1821" t="s">
        <v>31</v>
      </c>
      <c r="Q1821">
        <v>30579</v>
      </c>
      <c r="R1821">
        <v>550</v>
      </c>
      <c r="S1821" t="str">
        <f t="shared" si="397"/>
        <v>&lt;=1000</v>
      </c>
      <c r="T1821">
        <v>1027.71</v>
      </c>
      <c r="U1821" t="str">
        <f t="shared" si="398"/>
        <v>&lt;=1100</v>
      </c>
      <c r="V1821" t="s">
        <v>585</v>
      </c>
      <c r="W1821">
        <v>29139</v>
      </c>
      <c r="X1821" s="12">
        <f t="shared" si="399"/>
        <v>1.8875047187617969E-2</v>
      </c>
      <c r="Y1821" t="str">
        <f t="shared" si="400"/>
        <v>&lt;=0.02</v>
      </c>
      <c r="Z1821" t="s">
        <v>32</v>
      </c>
      <c r="AA1821">
        <v>4</v>
      </c>
      <c r="AB1821">
        <v>659.63</v>
      </c>
      <c r="AC1821" t="str">
        <f t="shared" si="401"/>
        <v>&lt;=1000</v>
      </c>
      <c r="AD1821">
        <v>103</v>
      </c>
      <c r="AE1821" t="str">
        <f t="shared" si="402"/>
        <v>&lt;=120</v>
      </c>
      <c r="AF1821">
        <v>393.23</v>
      </c>
      <c r="AG1821" t="str">
        <f t="shared" si="403"/>
        <v>&lt;=500</v>
      </c>
      <c r="AH1821">
        <v>703.1</v>
      </c>
      <c r="AI1821" t="str">
        <f t="shared" si="404"/>
        <v>&lt;=1000</v>
      </c>
      <c r="AJ1821">
        <v>0.95909999999999995</v>
      </c>
      <c r="AK1821" t="str">
        <f t="shared" si="405"/>
        <v>&gt;0.9</v>
      </c>
      <c r="AL1821">
        <v>12</v>
      </c>
      <c r="AM1821">
        <v>2</v>
      </c>
      <c r="AN1821">
        <v>0</v>
      </c>
      <c r="AO1821">
        <v>11</v>
      </c>
      <c r="AP1821" t="s">
        <v>32</v>
      </c>
    </row>
    <row r="1822" spans="1:42" x14ac:dyDescent="0.25">
      <c r="A1822">
        <v>201612</v>
      </c>
      <c r="B1822" t="str">
        <f t="shared" si="392"/>
        <v>2016-II</v>
      </c>
      <c r="C1822" t="s">
        <v>1880</v>
      </c>
      <c r="D1822" t="s">
        <v>1880</v>
      </c>
      <c r="E1822">
        <v>30196037</v>
      </c>
      <c r="F1822" t="s">
        <v>29</v>
      </c>
      <c r="G1822">
        <v>0</v>
      </c>
      <c r="H1822">
        <v>0</v>
      </c>
      <c r="I1822">
        <v>0</v>
      </c>
      <c r="J1822">
        <f t="shared" si="393"/>
        <v>0</v>
      </c>
      <c r="K1822" t="str">
        <f t="shared" si="394"/>
        <v>Modelamiento</v>
      </c>
      <c r="L1822">
        <f t="shared" si="395"/>
        <v>0</v>
      </c>
      <c r="M1822">
        <v>57</v>
      </c>
      <c r="N1822" t="str">
        <f t="shared" si="396"/>
        <v>&lt;=60</v>
      </c>
      <c r="O1822" t="s">
        <v>56</v>
      </c>
      <c r="P1822" t="s">
        <v>35</v>
      </c>
      <c r="Q1822">
        <v>43662</v>
      </c>
      <c r="R1822">
        <v>1500</v>
      </c>
      <c r="S1822" t="str">
        <f t="shared" si="397"/>
        <v>&lt;=1500</v>
      </c>
      <c r="T1822">
        <v>1481.34</v>
      </c>
      <c r="U1822" t="str">
        <f t="shared" si="398"/>
        <v>&lt;=1500</v>
      </c>
      <c r="V1822" t="s">
        <v>614</v>
      </c>
      <c r="W1822">
        <v>43172</v>
      </c>
      <c r="X1822" s="12">
        <f t="shared" si="399"/>
        <v>3.4744741962383023E-2</v>
      </c>
      <c r="Y1822" t="str">
        <f t="shared" si="400"/>
        <v>&lt;=0.04</v>
      </c>
      <c r="Z1822" t="s">
        <v>32</v>
      </c>
      <c r="AA1822">
        <v>9</v>
      </c>
      <c r="AB1822" t="s">
        <v>32</v>
      </c>
      <c r="AC1822" t="str">
        <f t="shared" si="401"/>
        <v/>
      </c>
      <c r="AD1822" t="s">
        <v>32</v>
      </c>
      <c r="AE1822" t="str">
        <f t="shared" si="402"/>
        <v/>
      </c>
      <c r="AF1822" t="s">
        <v>32</v>
      </c>
      <c r="AG1822" t="str">
        <f t="shared" si="403"/>
        <v/>
      </c>
      <c r="AH1822" t="s">
        <v>32</v>
      </c>
      <c r="AI1822" t="str">
        <f t="shared" si="404"/>
        <v/>
      </c>
      <c r="AJ1822" t="s">
        <v>32</v>
      </c>
      <c r="AK1822" t="str">
        <f t="shared" si="405"/>
        <v/>
      </c>
      <c r="AL1822">
        <v>0</v>
      </c>
      <c r="AM1822">
        <v>0</v>
      </c>
      <c r="AN1822">
        <v>0</v>
      </c>
      <c r="AO1822" t="s">
        <v>32</v>
      </c>
      <c r="AP1822" t="s">
        <v>32</v>
      </c>
    </row>
    <row r="1823" spans="1:42" x14ac:dyDescent="0.25">
      <c r="A1823">
        <v>201612</v>
      </c>
      <c r="B1823" t="str">
        <f t="shared" si="392"/>
        <v>2016-II</v>
      </c>
      <c r="C1823" t="s">
        <v>1881</v>
      </c>
      <c r="D1823" t="s">
        <v>1881</v>
      </c>
      <c r="E1823">
        <v>30193615</v>
      </c>
      <c r="F1823" t="s">
        <v>29</v>
      </c>
      <c r="G1823">
        <v>1</v>
      </c>
      <c r="H1823">
        <v>0</v>
      </c>
      <c r="I1823">
        <v>0</v>
      </c>
      <c r="J1823">
        <f t="shared" si="393"/>
        <v>0</v>
      </c>
      <c r="K1823" t="str">
        <f t="shared" si="394"/>
        <v>Modelamiento</v>
      </c>
      <c r="L1823">
        <f t="shared" si="395"/>
        <v>0</v>
      </c>
      <c r="M1823">
        <v>36</v>
      </c>
      <c r="N1823" t="str">
        <f t="shared" si="396"/>
        <v>&lt;=40</v>
      </c>
      <c r="O1823" t="s">
        <v>72</v>
      </c>
      <c r="P1823" t="s">
        <v>31</v>
      </c>
      <c r="Q1823">
        <v>34886</v>
      </c>
      <c r="R1823">
        <v>1099</v>
      </c>
      <c r="S1823" t="str">
        <f t="shared" si="397"/>
        <v>&lt;=1500</v>
      </c>
      <c r="T1823">
        <v>1122.95</v>
      </c>
      <c r="U1823" t="str">
        <f t="shared" si="398"/>
        <v>&lt;=1200</v>
      </c>
      <c r="V1823" t="s">
        <v>585</v>
      </c>
      <c r="W1823">
        <v>33995</v>
      </c>
      <c r="X1823" s="12">
        <f t="shared" si="399"/>
        <v>3.2328283571113399E-2</v>
      </c>
      <c r="Y1823" t="str">
        <f t="shared" si="400"/>
        <v>&lt;=0.04</v>
      </c>
      <c r="Z1823" t="s">
        <v>32</v>
      </c>
      <c r="AA1823">
        <v>4</v>
      </c>
      <c r="AB1823">
        <v>1202.3</v>
      </c>
      <c r="AC1823" t="str">
        <f t="shared" si="401"/>
        <v>&lt;=2000</v>
      </c>
      <c r="AD1823">
        <v>136</v>
      </c>
      <c r="AE1823" t="str">
        <f t="shared" si="402"/>
        <v>&gt;120</v>
      </c>
      <c r="AF1823">
        <v>0</v>
      </c>
      <c r="AG1823" t="str">
        <f t="shared" si="403"/>
        <v>&lt;=500</v>
      </c>
      <c r="AH1823" t="s">
        <v>32</v>
      </c>
      <c r="AI1823" t="str">
        <f t="shared" si="404"/>
        <v/>
      </c>
      <c r="AJ1823" t="s">
        <v>32</v>
      </c>
      <c r="AK1823" t="str">
        <f t="shared" si="405"/>
        <v/>
      </c>
      <c r="AL1823">
        <v>2</v>
      </c>
      <c r="AM1823">
        <v>0</v>
      </c>
      <c r="AN1823">
        <v>1</v>
      </c>
      <c r="AO1823" t="s">
        <v>32</v>
      </c>
      <c r="AP1823">
        <v>11</v>
      </c>
    </row>
    <row r="1824" spans="1:42" x14ac:dyDescent="0.25">
      <c r="A1824">
        <v>201612</v>
      </c>
      <c r="B1824" t="str">
        <f t="shared" si="392"/>
        <v>2016-II</v>
      </c>
      <c r="C1824" t="s">
        <v>1882</v>
      </c>
      <c r="D1824" t="s">
        <v>1882</v>
      </c>
      <c r="E1824">
        <v>30194782</v>
      </c>
      <c r="F1824" t="s">
        <v>29</v>
      </c>
      <c r="G1824">
        <v>1</v>
      </c>
      <c r="H1824">
        <v>0</v>
      </c>
      <c r="I1824">
        <v>0</v>
      </c>
      <c r="J1824">
        <f t="shared" si="393"/>
        <v>0</v>
      </c>
      <c r="K1824" t="str">
        <f t="shared" si="394"/>
        <v>Modelamiento</v>
      </c>
      <c r="L1824">
        <f t="shared" si="395"/>
        <v>0</v>
      </c>
      <c r="M1824">
        <v>32</v>
      </c>
      <c r="N1824" t="str">
        <f t="shared" si="396"/>
        <v>&lt;=35</v>
      </c>
      <c r="O1824" t="s">
        <v>56</v>
      </c>
      <c r="P1824" t="s">
        <v>31</v>
      </c>
      <c r="Q1824">
        <v>31813</v>
      </c>
      <c r="R1824">
        <v>1500</v>
      </c>
      <c r="S1824" t="str">
        <f t="shared" si="397"/>
        <v>&lt;=1500</v>
      </c>
      <c r="T1824">
        <v>1212.8399999999999</v>
      </c>
      <c r="U1824" t="str">
        <f t="shared" si="398"/>
        <v>&lt;=1300</v>
      </c>
      <c r="V1824" t="s">
        <v>612</v>
      </c>
      <c r="W1824">
        <v>31323</v>
      </c>
      <c r="X1824" s="12">
        <f t="shared" si="399"/>
        <v>4.7888133320563166E-2</v>
      </c>
      <c r="Y1824" t="str">
        <f t="shared" si="400"/>
        <v>&lt;=0.05</v>
      </c>
      <c r="Z1824" t="s">
        <v>32</v>
      </c>
      <c r="AA1824">
        <v>4</v>
      </c>
      <c r="AB1824">
        <v>1519.02</v>
      </c>
      <c r="AC1824" t="str">
        <f t="shared" si="401"/>
        <v>&lt;=2000</v>
      </c>
      <c r="AD1824">
        <v>1673</v>
      </c>
      <c r="AE1824" t="str">
        <f t="shared" si="402"/>
        <v>&gt;120</v>
      </c>
      <c r="AF1824">
        <v>1519.02</v>
      </c>
      <c r="AG1824" t="str">
        <f t="shared" si="403"/>
        <v>&lt;=2000</v>
      </c>
      <c r="AH1824" t="s">
        <v>32</v>
      </c>
      <c r="AI1824" t="str">
        <f t="shared" si="404"/>
        <v/>
      </c>
      <c r="AJ1824" t="s">
        <v>32</v>
      </c>
      <c r="AK1824" t="str">
        <f t="shared" si="405"/>
        <v/>
      </c>
      <c r="AL1824">
        <v>12</v>
      </c>
      <c r="AM1824">
        <v>0</v>
      </c>
      <c r="AN1824">
        <v>12</v>
      </c>
      <c r="AO1824" t="s">
        <v>32</v>
      </c>
      <c r="AP1824">
        <v>1</v>
      </c>
    </row>
    <row r="1825" spans="1:42" x14ac:dyDescent="0.25">
      <c r="A1825">
        <v>201612</v>
      </c>
      <c r="B1825" t="str">
        <f t="shared" si="392"/>
        <v>2016-II</v>
      </c>
      <c r="C1825" t="s">
        <v>1883</v>
      </c>
      <c r="D1825" t="s">
        <v>1883</v>
      </c>
      <c r="E1825">
        <v>30198130</v>
      </c>
      <c r="F1825" t="s">
        <v>29</v>
      </c>
      <c r="G1825">
        <v>1</v>
      </c>
      <c r="H1825">
        <v>0</v>
      </c>
      <c r="I1825">
        <v>0</v>
      </c>
      <c r="J1825">
        <f t="shared" si="393"/>
        <v>0</v>
      </c>
      <c r="K1825" t="str">
        <f t="shared" si="394"/>
        <v>Modelamiento</v>
      </c>
      <c r="L1825">
        <f t="shared" si="395"/>
        <v>0</v>
      </c>
      <c r="M1825">
        <v>37</v>
      </c>
      <c r="N1825" t="str">
        <f t="shared" si="396"/>
        <v>&lt;=40</v>
      </c>
      <c r="O1825" t="s">
        <v>56</v>
      </c>
      <c r="P1825" t="s">
        <v>31</v>
      </c>
      <c r="Q1825">
        <v>40635</v>
      </c>
      <c r="R1825">
        <v>1650</v>
      </c>
      <c r="S1825" t="str">
        <f t="shared" si="397"/>
        <v>&lt;=2000</v>
      </c>
      <c r="T1825">
        <v>1379.87</v>
      </c>
      <c r="U1825" t="str">
        <f t="shared" si="398"/>
        <v>&lt;=1400</v>
      </c>
      <c r="V1825" t="s">
        <v>585</v>
      </c>
      <c r="W1825">
        <v>40295</v>
      </c>
      <c r="X1825" s="12">
        <f t="shared" si="399"/>
        <v>4.0948008437771438E-2</v>
      </c>
      <c r="Y1825" t="str">
        <f t="shared" si="400"/>
        <v>&lt;=0.05</v>
      </c>
      <c r="Z1825" t="s">
        <v>32</v>
      </c>
      <c r="AA1825">
        <v>4</v>
      </c>
      <c r="AB1825">
        <v>663.51</v>
      </c>
      <c r="AC1825" t="str">
        <f t="shared" si="401"/>
        <v>&lt;=1000</v>
      </c>
      <c r="AD1825">
        <v>2201</v>
      </c>
      <c r="AE1825" t="str">
        <f t="shared" si="402"/>
        <v>&gt;120</v>
      </c>
      <c r="AF1825">
        <v>663.51</v>
      </c>
      <c r="AG1825" t="str">
        <f t="shared" si="403"/>
        <v>&lt;=1000</v>
      </c>
      <c r="AH1825" t="s">
        <v>32</v>
      </c>
      <c r="AI1825" t="str">
        <f t="shared" si="404"/>
        <v/>
      </c>
      <c r="AJ1825" t="s">
        <v>32</v>
      </c>
      <c r="AK1825" t="str">
        <f t="shared" si="405"/>
        <v/>
      </c>
      <c r="AL1825">
        <v>12</v>
      </c>
      <c r="AM1825">
        <v>0</v>
      </c>
      <c r="AN1825">
        <v>12</v>
      </c>
      <c r="AO1825" t="s">
        <v>32</v>
      </c>
      <c r="AP1825">
        <v>1</v>
      </c>
    </row>
    <row r="1826" spans="1:42" x14ac:dyDescent="0.25">
      <c r="A1826">
        <v>201612</v>
      </c>
      <c r="B1826" t="str">
        <f t="shared" si="392"/>
        <v>2016-II</v>
      </c>
      <c r="C1826" t="s">
        <v>1884</v>
      </c>
      <c r="D1826" t="s">
        <v>1884</v>
      </c>
      <c r="E1826">
        <v>30179742</v>
      </c>
      <c r="F1826" t="s">
        <v>29</v>
      </c>
      <c r="G1826">
        <v>0</v>
      </c>
      <c r="H1826">
        <v>0</v>
      </c>
      <c r="I1826">
        <v>0</v>
      </c>
      <c r="J1826">
        <f t="shared" si="393"/>
        <v>0</v>
      </c>
      <c r="K1826" t="str">
        <f t="shared" si="394"/>
        <v>Modelamiento</v>
      </c>
      <c r="L1826">
        <f t="shared" si="395"/>
        <v>0</v>
      </c>
      <c r="M1826">
        <v>41</v>
      </c>
      <c r="N1826" t="str">
        <f t="shared" si="396"/>
        <v>&lt;=45</v>
      </c>
      <c r="O1826" t="s">
        <v>56</v>
      </c>
      <c r="P1826" t="s">
        <v>31</v>
      </c>
      <c r="Q1826">
        <v>42651</v>
      </c>
      <c r="R1826">
        <v>1650</v>
      </c>
      <c r="S1826" t="str">
        <f t="shared" si="397"/>
        <v>&lt;=2000</v>
      </c>
      <c r="T1826">
        <v>1445.24</v>
      </c>
      <c r="U1826" t="str">
        <f t="shared" si="398"/>
        <v>&lt;=1500</v>
      </c>
      <c r="V1826" t="s">
        <v>614</v>
      </c>
      <c r="W1826">
        <v>42311</v>
      </c>
      <c r="X1826" s="12">
        <f t="shared" si="399"/>
        <v>3.8996951147455744E-2</v>
      </c>
      <c r="Y1826" t="str">
        <f t="shared" si="400"/>
        <v>&lt;=0.04</v>
      </c>
      <c r="Z1826" t="s">
        <v>32</v>
      </c>
      <c r="AA1826">
        <v>9</v>
      </c>
      <c r="AB1826" t="s">
        <v>32</v>
      </c>
      <c r="AC1826" t="str">
        <f t="shared" si="401"/>
        <v/>
      </c>
      <c r="AD1826" t="s">
        <v>32</v>
      </c>
      <c r="AE1826" t="str">
        <f t="shared" si="402"/>
        <v/>
      </c>
      <c r="AF1826" t="s">
        <v>32</v>
      </c>
      <c r="AG1826" t="str">
        <f t="shared" si="403"/>
        <v/>
      </c>
      <c r="AH1826" t="s">
        <v>32</v>
      </c>
      <c r="AI1826" t="str">
        <f t="shared" si="404"/>
        <v/>
      </c>
      <c r="AJ1826" t="s">
        <v>32</v>
      </c>
      <c r="AK1826" t="str">
        <f t="shared" si="405"/>
        <v/>
      </c>
      <c r="AL1826">
        <v>0</v>
      </c>
      <c r="AM1826">
        <v>0</v>
      </c>
      <c r="AN1826">
        <v>0</v>
      </c>
      <c r="AO1826" t="s">
        <v>32</v>
      </c>
      <c r="AP1826" t="s">
        <v>32</v>
      </c>
    </row>
    <row r="1827" spans="1:42" x14ac:dyDescent="0.25">
      <c r="A1827">
        <v>201612</v>
      </c>
      <c r="B1827" t="str">
        <f t="shared" si="392"/>
        <v>2016-II</v>
      </c>
      <c r="C1827" t="s">
        <v>1885</v>
      </c>
      <c r="D1827" t="s">
        <v>1885</v>
      </c>
      <c r="E1827">
        <v>30178523</v>
      </c>
      <c r="F1827" t="s">
        <v>29</v>
      </c>
      <c r="G1827">
        <v>1</v>
      </c>
      <c r="H1827">
        <v>0</v>
      </c>
      <c r="I1827">
        <v>0</v>
      </c>
      <c r="J1827">
        <f t="shared" si="393"/>
        <v>0</v>
      </c>
      <c r="K1827" t="str">
        <f t="shared" si="394"/>
        <v>Modelamiento</v>
      </c>
      <c r="L1827">
        <f t="shared" si="395"/>
        <v>0</v>
      </c>
      <c r="M1827">
        <v>30</v>
      </c>
      <c r="N1827" t="str">
        <f t="shared" si="396"/>
        <v>&lt;=30</v>
      </c>
      <c r="O1827" t="s">
        <v>56</v>
      </c>
      <c r="P1827" t="s">
        <v>35</v>
      </c>
      <c r="Q1827">
        <v>30629</v>
      </c>
      <c r="R1827">
        <v>500</v>
      </c>
      <c r="S1827" t="str">
        <f t="shared" si="397"/>
        <v>&lt;=500</v>
      </c>
      <c r="T1827">
        <v>1028.8900000000001</v>
      </c>
      <c r="U1827" t="str">
        <f t="shared" si="398"/>
        <v>&lt;=1100</v>
      </c>
      <c r="V1827" t="s">
        <v>585</v>
      </c>
      <c r="W1827">
        <v>29139</v>
      </c>
      <c r="X1827" s="12">
        <f t="shared" si="399"/>
        <v>1.7159133806925426E-2</v>
      </c>
      <c r="Y1827" t="str">
        <f t="shared" si="400"/>
        <v>&lt;=0.02</v>
      </c>
      <c r="Z1827" t="s">
        <v>32</v>
      </c>
      <c r="AA1827">
        <v>0</v>
      </c>
      <c r="AB1827">
        <v>2000</v>
      </c>
      <c r="AC1827" t="str">
        <f t="shared" si="401"/>
        <v>&lt;=2000</v>
      </c>
      <c r="AD1827">
        <v>0</v>
      </c>
      <c r="AE1827" t="str">
        <f t="shared" si="402"/>
        <v>=0</v>
      </c>
      <c r="AF1827">
        <v>0</v>
      </c>
      <c r="AG1827" t="str">
        <f t="shared" si="403"/>
        <v>&lt;=500</v>
      </c>
      <c r="AH1827" t="s">
        <v>32</v>
      </c>
      <c r="AI1827" t="str">
        <f t="shared" si="404"/>
        <v/>
      </c>
      <c r="AJ1827" t="s">
        <v>32</v>
      </c>
      <c r="AK1827" t="str">
        <f t="shared" si="405"/>
        <v/>
      </c>
      <c r="AL1827">
        <v>6</v>
      </c>
      <c r="AM1827">
        <v>6</v>
      </c>
      <c r="AN1827">
        <v>0</v>
      </c>
      <c r="AO1827">
        <v>1</v>
      </c>
      <c r="AP1827" t="s">
        <v>32</v>
      </c>
    </row>
    <row r="1828" spans="1:42" x14ac:dyDescent="0.25">
      <c r="A1828">
        <v>201612</v>
      </c>
      <c r="B1828" t="str">
        <f t="shared" si="392"/>
        <v>2016-II</v>
      </c>
      <c r="C1828" t="s">
        <v>1886</v>
      </c>
      <c r="D1828" t="s">
        <v>1886</v>
      </c>
      <c r="E1828">
        <v>30194297</v>
      </c>
      <c r="F1828" t="s">
        <v>29</v>
      </c>
      <c r="G1828">
        <v>1</v>
      </c>
      <c r="H1828">
        <v>0</v>
      </c>
      <c r="I1828">
        <v>1</v>
      </c>
      <c r="J1828">
        <f t="shared" si="393"/>
        <v>0</v>
      </c>
      <c r="K1828" t="str">
        <f t="shared" si="394"/>
        <v>Insuficiente</v>
      </c>
      <c r="L1828">
        <f t="shared" si="395"/>
        <v>0</v>
      </c>
      <c r="M1828">
        <v>46</v>
      </c>
      <c r="N1828" t="str">
        <f t="shared" si="396"/>
        <v>&lt;=50</v>
      </c>
      <c r="O1828" t="s">
        <v>56</v>
      </c>
      <c r="P1828" t="s">
        <v>35</v>
      </c>
      <c r="Q1828">
        <v>35029</v>
      </c>
      <c r="R1828">
        <v>1500</v>
      </c>
      <c r="S1828" t="str">
        <f t="shared" si="397"/>
        <v>&lt;=1500</v>
      </c>
      <c r="T1828">
        <v>1294.43</v>
      </c>
      <c r="U1828" t="str">
        <f t="shared" si="398"/>
        <v>&lt;=1300</v>
      </c>
      <c r="V1828" t="s">
        <v>589</v>
      </c>
      <c r="W1828">
        <v>34539</v>
      </c>
      <c r="X1828" s="12">
        <f t="shared" si="399"/>
        <v>4.3429167028576389E-2</v>
      </c>
      <c r="Y1828" t="str">
        <f t="shared" si="400"/>
        <v>&lt;=0.05</v>
      </c>
      <c r="Z1828" t="s">
        <v>32</v>
      </c>
      <c r="AA1828">
        <v>9</v>
      </c>
      <c r="AB1828" t="s">
        <v>32</v>
      </c>
      <c r="AC1828" t="str">
        <f t="shared" si="401"/>
        <v/>
      </c>
      <c r="AD1828" t="s">
        <v>32</v>
      </c>
      <c r="AE1828" t="str">
        <f t="shared" si="402"/>
        <v/>
      </c>
      <c r="AF1828" t="s">
        <v>32</v>
      </c>
      <c r="AG1828" t="str">
        <f t="shared" si="403"/>
        <v/>
      </c>
      <c r="AH1828" t="s">
        <v>32</v>
      </c>
      <c r="AI1828" t="str">
        <f t="shared" si="404"/>
        <v/>
      </c>
      <c r="AJ1828" t="s">
        <v>32</v>
      </c>
      <c r="AK1828" t="str">
        <f t="shared" si="405"/>
        <v/>
      </c>
      <c r="AL1828">
        <v>0</v>
      </c>
      <c r="AM1828">
        <v>0</v>
      </c>
      <c r="AN1828">
        <v>0</v>
      </c>
      <c r="AO1828" t="s">
        <v>32</v>
      </c>
      <c r="AP1828" t="s">
        <v>32</v>
      </c>
    </row>
    <row r="1829" spans="1:42" x14ac:dyDescent="0.25">
      <c r="A1829">
        <v>201612</v>
      </c>
      <c r="B1829" t="str">
        <f t="shared" si="392"/>
        <v>2016-II</v>
      </c>
      <c r="C1829" t="s">
        <v>1887</v>
      </c>
      <c r="D1829" t="s">
        <v>1887</v>
      </c>
      <c r="E1829">
        <v>30200507</v>
      </c>
      <c r="F1829" t="s">
        <v>29</v>
      </c>
      <c r="G1829">
        <v>0</v>
      </c>
      <c r="H1829">
        <v>0</v>
      </c>
      <c r="I1829">
        <v>0</v>
      </c>
      <c r="J1829">
        <f t="shared" si="393"/>
        <v>0</v>
      </c>
      <c r="K1829" t="str">
        <f t="shared" si="394"/>
        <v>Modelamiento</v>
      </c>
      <c r="L1829">
        <f t="shared" si="395"/>
        <v>0</v>
      </c>
      <c r="M1829">
        <v>21</v>
      </c>
      <c r="N1829" t="str">
        <f t="shared" si="396"/>
        <v>&lt;=25</v>
      </c>
      <c r="O1829" t="s">
        <v>56</v>
      </c>
      <c r="P1829" t="s">
        <v>31</v>
      </c>
      <c r="Q1829">
        <v>34985</v>
      </c>
      <c r="R1829">
        <v>1000</v>
      </c>
      <c r="S1829" t="str">
        <f t="shared" si="397"/>
        <v>&lt;=1000</v>
      </c>
      <c r="T1829">
        <v>1113.1400000000001</v>
      </c>
      <c r="U1829" t="str">
        <f t="shared" si="398"/>
        <v>&lt;=1200</v>
      </c>
      <c r="V1829" t="s">
        <v>585</v>
      </c>
      <c r="W1829">
        <v>33995</v>
      </c>
      <c r="X1829" s="12">
        <f t="shared" si="399"/>
        <v>2.9416090601559051E-2</v>
      </c>
      <c r="Y1829" t="str">
        <f t="shared" si="400"/>
        <v>&lt;=0.03</v>
      </c>
      <c r="Z1829" t="s">
        <v>32</v>
      </c>
      <c r="AA1829">
        <v>9</v>
      </c>
      <c r="AB1829" t="s">
        <v>32</v>
      </c>
      <c r="AC1829" t="str">
        <f t="shared" si="401"/>
        <v/>
      </c>
      <c r="AD1829" t="s">
        <v>32</v>
      </c>
      <c r="AE1829" t="str">
        <f t="shared" si="402"/>
        <v/>
      </c>
      <c r="AF1829" t="s">
        <v>32</v>
      </c>
      <c r="AG1829" t="str">
        <f t="shared" si="403"/>
        <v/>
      </c>
      <c r="AH1829" t="s">
        <v>32</v>
      </c>
      <c r="AI1829" t="str">
        <f t="shared" si="404"/>
        <v/>
      </c>
      <c r="AJ1829" t="s">
        <v>32</v>
      </c>
      <c r="AK1829" t="str">
        <f t="shared" si="405"/>
        <v/>
      </c>
      <c r="AL1829">
        <v>0</v>
      </c>
      <c r="AM1829">
        <v>0</v>
      </c>
      <c r="AN1829">
        <v>0</v>
      </c>
      <c r="AO1829" t="s">
        <v>32</v>
      </c>
      <c r="AP1829" t="s">
        <v>32</v>
      </c>
    </row>
    <row r="1830" spans="1:42" x14ac:dyDescent="0.25">
      <c r="A1830">
        <v>201612</v>
      </c>
      <c r="B1830" t="str">
        <f t="shared" si="392"/>
        <v>2016-II</v>
      </c>
      <c r="C1830" t="s">
        <v>1888</v>
      </c>
      <c r="D1830" t="s">
        <v>1888</v>
      </c>
      <c r="E1830">
        <v>30197940</v>
      </c>
      <c r="F1830" t="s">
        <v>29</v>
      </c>
      <c r="G1830">
        <v>0</v>
      </c>
      <c r="H1830">
        <v>0</v>
      </c>
      <c r="I1830">
        <v>0</v>
      </c>
      <c r="J1830">
        <f t="shared" si="393"/>
        <v>0</v>
      </c>
      <c r="K1830" t="str">
        <f t="shared" si="394"/>
        <v>Modelamiento</v>
      </c>
      <c r="L1830">
        <f t="shared" si="395"/>
        <v>0</v>
      </c>
      <c r="M1830">
        <v>22</v>
      </c>
      <c r="N1830" t="str">
        <f t="shared" si="396"/>
        <v>&lt;=25</v>
      </c>
      <c r="O1830" t="s">
        <v>56</v>
      </c>
      <c r="P1830" t="s">
        <v>31</v>
      </c>
      <c r="Q1830">
        <v>45908</v>
      </c>
      <c r="R1830">
        <v>1500</v>
      </c>
      <c r="S1830" t="str">
        <f t="shared" si="397"/>
        <v>&lt;=1500</v>
      </c>
      <c r="T1830">
        <v>1557.54</v>
      </c>
      <c r="U1830" t="str">
        <f t="shared" si="398"/>
        <v>&gt;1500</v>
      </c>
      <c r="V1830" t="s">
        <v>612</v>
      </c>
      <c r="W1830">
        <v>45418</v>
      </c>
      <c r="X1830" s="12">
        <f t="shared" si="399"/>
        <v>3.3026553348892512E-2</v>
      </c>
      <c r="Y1830" t="str">
        <f t="shared" si="400"/>
        <v>&lt;=0.04</v>
      </c>
      <c r="Z1830" t="s">
        <v>32</v>
      </c>
      <c r="AA1830">
        <v>0</v>
      </c>
      <c r="AB1830">
        <v>2000.1</v>
      </c>
      <c r="AC1830" t="str">
        <f t="shared" si="401"/>
        <v>&lt;=3000</v>
      </c>
      <c r="AD1830">
        <v>0</v>
      </c>
      <c r="AE1830" t="str">
        <f t="shared" si="402"/>
        <v>=0</v>
      </c>
      <c r="AF1830">
        <v>0</v>
      </c>
      <c r="AG1830" t="str">
        <f t="shared" si="403"/>
        <v>&lt;=500</v>
      </c>
      <c r="AH1830" t="s">
        <v>32</v>
      </c>
      <c r="AI1830" t="str">
        <f t="shared" si="404"/>
        <v/>
      </c>
      <c r="AJ1830" t="s">
        <v>32</v>
      </c>
      <c r="AK1830" t="str">
        <f t="shared" si="405"/>
        <v/>
      </c>
      <c r="AL1830">
        <v>11</v>
      </c>
      <c r="AM1830">
        <v>11</v>
      </c>
      <c r="AN1830">
        <v>0</v>
      </c>
      <c r="AO1830">
        <v>2</v>
      </c>
      <c r="AP1830" t="s">
        <v>32</v>
      </c>
    </row>
    <row r="1831" spans="1:42" x14ac:dyDescent="0.25">
      <c r="A1831">
        <v>201612</v>
      </c>
      <c r="B1831" t="str">
        <f t="shared" si="392"/>
        <v>2016-II</v>
      </c>
      <c r="C1831" t="s">
        <v>1889</v>
      </c>
      <c r="D1831" t="s">
        <v>1889</v>
      </c>
      <c r="E1831">
        <v>30190446</v>
      </c>
      <c r="F1831" t="s">
        <v>29</v>
      </c>
      <c r="G1831">
        <v>0</v>
      </c>
      <c r="H1831">
        <v>0</v>
      </c>
      <c r="I1831">
        <v>0</v>
      </c>
      <c r="J1831">
        <f t="shared" si="393"/>
        <v>0</v>
      </c>
      <c r="K1831" t="str">
        <f t="shared" si="394"/>
        <v>Modelamiento</v>
      </c>
      <c r="L1831">
        <f t="shared" si="395"/>
        <v>0</v>
      </c>
      <c r="M1831">
        <v>46</v>
      </c>
      <c r="N1831" t="str">
        <f t="shared" si="396"/>
        <v>&lt;=50</v>
      </c>
      <c r="O1831" t="s">
        <v>56</v>
      </c>
      <c r="P1831" t="s">
        <v>31</v>
      </c>
      <c r="Q1831">
        <v>39642</v>
      </c>
      <c r="R1831">
        <v>1200</v>
      </c>
      <c r="S1831" t="str">
        <f t="shared" si="397"/>
        <v>&lt;=1500</v>
      </c>
      <c r="T1831">
        <v>1278.8599999999999</v>
      </c>
      <c r="U1831" t="str">
        <f t="shared" si="398"/>
        <v>&lt;=1300</v>
      </c>
      <c r="V1831" t="s">
        <v>585</v>
      </c>
      <c r="W1831">
        <v>38852</v>
      </c>
      <c r="X1831" s="12">
        <f t="shared" si="399"/>
        <v>3.0886440852465769E-2</v>
      </c>
      <c r="Y1831" t="str">
        <f t="shared" si="400"/>
        <v>&lt;=0.04</v>
      </c>
      <c r="Z1831" t="s">
        <v>32</v>
      </c>
      <c r="AA1831">
        <v>4</v>
      </c>
      <c r="AB1831">
        <v>3281.06</v>
      </c>
      <c r="AC1831" t="str">
        <f t="shared" si="401"/>
        <v>&lt;=4000</v>
      </c>
      <c r="AD1831">
        <v>1846</v>
      </c>
      <c r="AE1831" t="str">
        <f t="shared" si="402"/>
        <v>&gt;120</v>
      </c>
      <c r="AF1831">
        <v>3281.06</v>
      </c>
      <c r="AG1831" t="str">
        <f t="shared" si="403"/>
        <v>&lt;=4000</v>
      </c>
      <c r="AH1831" t="s">
        <v>32</v>
      </c>
      <c r="AI1831" t="str">
        <f t="shared" si="404"/>
        <v/>
      </c>
      <c r="AJ1831" t="s">
        <v>32</v>
      </c>
      <c r="AK1831" t="str">
        <f t="shared" si="405"/>
        <v/>
      </c>
      <c r="AL1831">
        <v>12</v>
      </c>
      <c r="AM1831">
        <v>0</v>
      </c>
      <c r="AN1831">
        <v>12</v>
      </c>
      <c r="AO1831" t="s">
        <v>32</v>
      </c>
      <c r="AP1831">
        <v>1</v>
      </c>
    </row>
    <row r="1832" spans="1:42" x14ac:dyDescent="0.25">
      <c r="A1832">
        <v>201612</v>
      </c>
      <c r="B1832" t="str">
        <f t="shared" si="392"/>
        <v>2016-II</v>
      </c>
      <c r="C1832" t="s">
        <v>1890</v>
      </c>
      <c r="D1832" t="s">
        <v>1890</v>
      </c>
      <c r="E1832">
        <v>30196214</v>
      </c>
      <c r="F1832" t="s">
        <v>29</v>
      </c>
      <c r="G1832">
        <v>0</v>
      </c>
      <c r="H1832">
        <v>0</v>
      </c>
      <c r="I1832">
        <v>0</v>
      </c>
      <c r="J1832">
        <f t="shared" si="393"/>
        <v>0</v>
      </c>
      <c r="K1832" t="str">
        <f t="shared" si="394"/>
        <v>Modelamiento</v>
      </c>
      <c r="L1832">
        <f t="shared" si="395"/>
        <v>0</v>
      </c>
      <c r="M1832">
        <v>39</v>
      </c>
      <c r="N1832" t="str">
        <f t="shared" si="396"/>
        <v>&lt;=40</v>
      </c>
      <c r="O1832" t="s">
        <v>56</v>
      </c>
      <c r="P1832" t="s">
        <v>31</v>
      </c>
      <c r="Q1832">
        <v>32515</v>
      </c>
      <c r="R1832">
        <v>1500</v>
      </c>
      <c r="S1832" t="str">
        <f t="shared" si="397"/>
        <v>&lt;=1500</v>
      </c>
      <c r="T1832">
        <v>1127.01</v>
      </c>
      <c r="U1832" t="str">
        <f t="shared" si="398"/>
        <v>&lt;=1200</v>
      </c>
      <c r="V1832" t="s">
        <v>601</v>
      </c>
      <c r="W1832">
        <v>32025</v>
      </c>
      <c r="X1832" s="12">
        <f t="shared" si="399"/>
        <v>4.6838407494145202E-2</v>
      </c>
      <c r="Y1832" t="str">
        <f t="shared" si="400"/>
        <v>&lt;=0.05</v>
      </c>
      <c r="Z1832" t="s">
        <v>32</v>
      </c>
      <c r="AA1832">
        <v>4</v>
      </c>
      <c r="AB1832">
        <v>210.1</v>
      </c>
      <c r="AC1832" t="str">
        <f t="shared" si="401"/>
        <v>&lt;=500</v>
      </c>
      <c r="AD1832">
        <v>2132</v>
      </c>
      <c r="AE1832" t="str">
        <f t="shared" si="402"/>
        <v>&gt;120</v>
      </c>
      <c r="AF1832">
        <v>210.1</v>
      </c>
      <c r="AG1832" t="str">
        <f t="shared" si="403"/>
        <v>&lt;=500</v>
      </c>
      <c r="AH1832" t="s">
        <v>32</v>
      </c>
      <c r="AI1832" t="str">
        <f t="shared" si="404"/>
        <v/>
      </c>
      <c r="AJ1832" t="s">
        <v>32</v>
      </c>
      <c r="AK1832" t="str">
        <f t="shared" si="405"/>
        <v/>
      </c>
      <c r="AL1832">
        <v>12</v>
      </c>
      <c r="AM1832">
        <v>0</v>
      </c>
      <c r="AN1832">
        <v>12</v>
      </c>
      <c r="AO1832" t="s">
        <v>32</v>
      </c>
      <c r="AP1832">
        <v>1</v>
      </c>
    </row>
    <row r="1833" spans="1:42" x14ac:dyDescent="0.25">
      <c r="A1833">
        <v>201612</v>
      </c>
      <c r="B1833" t="str">
        <f t="shared" si="392"/>
        <v>2016-II</v>
      </c>
      <c r="C1833" t="s">
        <v>1891</v>
      </c>
      <c r="D1833" t="s">
        <v>1891</v>
      </c>
      <c r="E1833">
        <v>30193775</v>
      </c>
      <c r="F1833" t="s">
        <v>29</v>
      </c>
      <c r="G1833">
        <v>0</v>
      </c>
      <c r="H1833">
        <v>0</v>
      </c>
      <c r="I1833">
        <v>0</v>
      </c>
      <c r="J1833">
        <f t="shared" si="393"/>
        <v>0</v>
      </c>
      <c r="K1833" t="str">
        <f t="shared" si="394"/>
        <v>Modelamiento</v>
      </c>
      <c r="L1833">
        <f t="shared" si="395"/>
        <v>0</v>
      </c>
      <c r="M1833">
        <v>37</v>
      </c>
      <c r="N1833" t="str">
        <f t="shared" si="396"/>
        <v>&lt;=40</v>
      </c>
      <c r="O1833" t="s">
        <v>56</v>
      </c>
      <c r="P1833" t="s">
        <v>31</v>
      </c>
      <c r="Q1833">
        <v>30579</v>
      </c>
      <c r="R1833">
        <v>550</v>
      </c>
      <c r="S1833" t="str">
        <f t="shared" si="397"/>
        <v>&lt;=1000</v>
      </c>
      <c r="T1833">
        <v>1027.21</v>
      </c>
      <c r="U1833" t="str">
        <f t="shared" si="398"/>
        <v>&lt;=1100</v>
      </c>
      <c r="V1833" t="s">
        <v>585</v>
      </c>
      <c r="W1833">
        <v>29139</v>
      </c>
      <c r="X1833" s="12">
        <f t="shared" si="399"/>
        <v>1.8875047187617969E-2</v>
      </c>
      <c r="Y1833" t="str">
        <f t="shared" si="400"/>
        <v>&lt;=0.02</v>
      </c>
      <c r="Z1833" t="s">
        <v>32</v>
      </c>
      <c r="AA1833">
        <v>4</v>
      </c>
      <c r="AB1833">
        <v>2281.13</v>
      </c>
      <c r="AC1833" t="str">
        <f t="shared" si="401"/>
        <v>&lt;=3000</v>
      </c>
      <c r="AD1833">
        <v>714</v>
      </c>
      <c r="AE1833" t="str">
        <f t="shared" si="402"/>
        <v>&gt;120</v>
      </c>
      <c r="AF1833">
        <v>2281.13</v>
      </c>
      <c r="AG1833" t="str">
        <f t="shared" si="403"/>
        <v>&lt;=3000</v>
      </c>
      <c r="AH1833" t="s">
        <v>32</v>
      </c>
      <c r="AI1833" t="str">
        <f t="shared" si="404"/>
        <v/>
      </c>
      <c r="AJ1833" t="s">
        <v>32</v>
      </c>
      <c r="AK1833" t="str">
        <f t="shared" si="405"/>
        <v/>
      </c>
      <c r="AL1833">
        <v>12</v>
      </c>
      <c r="AM1833">
        <v>0</v>
      </c>
      <c r="AN1833">
        <v>12</v>
      </c>
      <c r="AO1833" t="s">
        <v>32</v>
      </c>
      <c r="AP1833">
        <v>1</v>
      </c>
    </row>
    <row r="1834" spans="1:42" x14ac:dyDescent="0.25">
      <c r="A1834">
        <v>201612</v>
      </c>
      <c r="B1834" t="str">
        <f t="shared" si="392"/>
        <v>2016-II</v>
      </c>
      <c r="C1834" t="s">
        <v>1892</v>
      </c>
      <c r="D1834" t="s">
        <v>1892</v>
      </c>
      <c r="E1834">
        <v>30194098</v>
      </c>
      <c r="F1834" t="s">
        <v>29</v>
      </c>
      <c r="G1834">
        <v>1</v>
      </c>
      <c r="H1834">
        <v>0</v>
      </c>
      <c r="I1834">
        <v>0</v>
      </c>
      <c r="J1834">
        <f t="shared" si="393"/>
        <v>0</v>
      </c>
      <c r="K1834" t="str">
        <f t="shared" si="394"/>
        <v>Modelamiento</v>
      </c>
      <c r="L1834">
        <f t="shared" si="395"/>
        <v>0</v>
      </c>
      <c r="M1834">
        <v>34</v>
      </c>
      <c r="N1834" t="str">
        <f t="shared" si="396"/>
        <v>&lt;=35</v>
      </c>
      <c r="O1834" t="s">
        <v>56</v>
      </c>
      <c r="P1834" t="s">
        <v>39</v>
      </c>
      <c r="Q1834">
        <v>34885</v>
      </c>
      <c r="R1834">
        <v>1100</v>
      </c>
      <c r="S1834" t="str">
        <f t="shared" si="397"/>
        <v>&lt;=1500</v>
      </c>
      <c r="T1834">
        <v>1124.1500000000001</v>
      </c>
      <c r="U1834" t="str">
        <f t="shared" si="398"/>
        <v>&lt;=1200</v>
      </c>
      <c r="V1834" t="s">
        <v>585</v>
      </c>
      <c r="W1834">
        <v>33995</v>
      </c>
      <c r="X1834" s="12">
        <f t="shared" si="399"/>
        <v>3.2357699661714957E-2</v>
      </c>
      <c r="Y1834" t="str">
        <f t="shared" si="400"/>
        <v>&lt;=0.04</v>
      </c>
      <c r="Z1834" t="s">
        <v>32</v>
      </c>
      <c r="AA1834">
        <v>4</v>
      </c>
      <c r="AB1834">
        <v>1891.74</v>
      </c>
      <c r="AC1834" t="str">
        <f t="shared" si="401"/>
        <v>&lt;=2000</v>
      </c>
      <c r="AD1834">
        <v>839</v>
      </c>
      <c r="AE1834" t="str">
        <f t="shared" si="402"/>
        <v>&gt;120</v>
      </c>
      <c r="AF1834">
        <v>1891.74</v>
      </c>
      <c r="AG1834" t="str">
        <f t="shared" si="403"/>
        <v>&lt;=2000</v>
      </c>
      <c r="AH1834" t="s">
        <v>32</v>
      </c>
      <c r="AI1834" t="str">
        <f t="shared" si="404"/>
        <v/>
      </c>
      <c r="AJ1834" t="s">
        <v>32</v>
      </c>
      <c r="AK1834" t="str">
        <f t="shared" si="405"/>
        <v/>
      </c>
      <c r="AL1834">
        <v>12</v>
      </c>
      <c r="AM1834">
        <v>0</v>
      </c>
      <c r="AN1834">
        <v>12</v>
      </c>
      <c r="AO1834" t="s">
        <v>32</v>
      </c>
      <c r="AP1834">
        <v>1</v>
      </c>
    </row>
    <row r="1835" spans="1:42" x14ac:dyDescent="0.25">
      <c r="A1835">
        <v>201612</v>
      </c>
      <c r="B1835" t="str">
        <f t="shared" si="392"/>
        <v>2016-II</v>
      </c>
      <c r="C1835" t="s">
        <v>1893</v>
      </c>
      <c r="D1835" t="s">
        <v>1893</v>
      </c>
      <c r="E1835">
        <v>30195648</v>
      </c>
      <c r="F1835" t="s">
        <v>29</v>
      </c>
      <c r="G1835">
        <v>0</v>
      </c>
      <c r="H1835">
        <v>0</v>
      </c>
      <c r="I1835">
        <v>0</v>
      </c>
      <c r="J1835">
        <f t="shared" si="393"/>
        <v>0</v>
      </c>
      <c r="K1835" t="str">
        <f t="shared" si="394"/>
        <v>Modelamiento</v>
      </c>
      <c r="L1835">
        <f t="shared" si="395"/>
        <v>0</v>
      </c>
      <c r="M1835">
        <v>43</v>
      </c>
      <c r="N1835" t="str">
        <f t="shared" si="396"/>
        <v>&lt;=45</v>
      </c>
      <c r="O1835" t="s">
        <v>56</v>
      </c>
      <c r="P1835" t="s">
        <v>39</v>
      </c>
      <c r="Q1835">
        <v>35155</v>
      </c>
      <c r="R1835">
        <v>2000</v>
      </c>
      <c r="S1835" t="str">
        <f t="shared" si="397"/>
        <v>&lt;=2000</v>
      </c>
      <c r="T1835">
        <v>1219.8</v>
      </c>
      <c r="U1835" t="str">
        <f t="shared" si="398"/>
        <v>&lt;=1300</v>
      </c>
      <c r="V1835" t="s">
        <v>1894</v>
      </c>
      <c r="W1835">
        <v>35165</v>
      </c>
      <c r="X1835" s="12">
        <f t="shared" si="399"/>
        <v>5.687473339968719E-2</v>
      </c>
      <c r="Y1835" t="str">
        <f t="shared" si="400"/>
        <v>&lt;=0.06</v>
      </c>
      <c r="Z1835" t="s">
        <v>32</v>
      </c>
      <c r="AA1835">
        <v>9</v>
      </c>
      <c r="AB1835" t="s">
        <v>32</v>
      </c>
      <c r="AC1835" t="str">
        <f t="shared" si="401"/>
        <v/>
      </c>
      <c r="AD1835" t="s">
        <v>32</v>
      </c>
      <c r="AE1835" t="str">
        <f t="shared" si="402"/>
        <v/>
      </c>
      <c r="AF1835" t="s">
        <v>32</v>
      </c>
      <c r="AG1835" t="str">
        <f t="shared" si="403"/>
        <v/>
      </c>
      <c r="AH1835" t="s">
        <v>32</v>
      </c>
      <c r="AI1835" t="str">
        <f t="shared" si="404"/>
        <v/>
      </c>
      <c r="AJ1835" t="s">
        <v>32</v>
      </c>
      <c r="AK1835" t="str">
        <f t="shared" si="405"/>
        <v/>
      </c>
      <c r="AL1835">
        <v>0</v>
      </c>
      <c r="AM1835">
        <v>0</v>
      </c>
      <c r="AN1835">
        <v>0</v>
      </c>
      <c r="AO1835" t="s">
        <v>32</v>
      </c>
      <c r="AP1835" t="s">
        <v>32</v>
      </c>
    </row>
    <row r="1836" spans="1:42" x14ac:dyDescent="0.25">
      <c r="A1836">
        <v>201612</v>
      </c>
      <c r="B1836" t="str">
        <f t="shared" si="392"/>
        <v>2016-II</v>
      </c>
      <c r="C1836" t="s">
        <v>1895</v>
      </c>
      <c r="D1836" t="s">
        <v>1895</v>
      </c>
      <c r="E1836">
        <v>30190323</v>
      </c>
      <c r="F1836" t="s">
        <v>29</v>
      </c>
      <c r="G1836">
        <v>0</v>
      </c>
      <c r="H1836">
        <v>0</v>
      </c>
      <c r="I1836">
        <v>0</v>
      </c>
      <c r="J1836">
        <f t="shared" si="393"/>
        <v>0</v>
      </c>
      <c r="K1836" t="str">
        <f t="shared" si="394"/>
        <v>Modelamiento</v>
      </c>
      <c r="L1836">
        <f t="shared" si="395"/>
        <v>0</v>
      </c>
      <c r="M1836">
        <v>34</v>
      </c>
      <c r="N1836" t="str">
        <f t="shared" si="396"/>
        <v>&lt;=35</v>
      </c>
      <c r="O1836" t="s">
        <v>56</v>
      </c>
      <c r="P1836" t="s">
        <v>31</v>
      </c>
      <c r="Q1836">
        <v>34785</v>
      </c>
      <c r="R1836">
        <v>1200</v>
      </c>
      <c r="S1836" t="str">
        <f t="shared" si="397"/>
        <v>&lt;=1500</v>
      </c>
      <c r="T1836">
        <v>1120.31</v>
      </c>
      <c r="U1836" t="str">
        <f t="shared" si="398"/>
        <v>&lt;=1200</v>
      </c>
      <c r="V1836" t="s">
        <v>585</v>
      </c>
      <c r="W1836">
        <v>33995</v>
      </c>
      <c r="X1836" s="12">
        <f t="shared" si="399"/>
        <v>3.5299308721870863E-2</v>
      </c>
      <c r="Y1836" t="str">
        <f t="shared" si="400"/>
        <v>&lt;=0.04</v>
      </c>
      <c r="Z1836" t="s">
        <v>32</v>
      </c>
      <c r="AA1836">
        <v>0</v>
      </c>
      <c r="AB1836">
        <v>1588.69</v>
      </c>
      <c r="AC1836" t="str">
        <f t="shared" si="401"/>
        <v>&lt;=2000</v>
      </c>
      <c r="AD1836">
        <v>8</v>
      </c>
      <c r="AE1836" t="str">
        <f t="shared" si="402"/>
        <v>&lt;=8</v>
      </c>
      <c r="AF1836">
        <v>0</v>
      </c>
      <c r="AG1836" t="str">
        <f t="shared" si="403"/>
        <v>&lt;=500</v>
      </c>
      <c r="AH1836">
        <v>500</v>
      </c>
      <c r="AI1836" t="str">
        <f t="shared" si="404"/>
        <v>&lt;=500</v>
      </c>
      <c r="AJ1836">
        <v>1</v>
      </c>
      <c r="AK1836" t="str">
        <f t="shared" si="405"/>
        <v>&gt;0.9</v>
      </c>
      <c r="AL1836">
        <v>10</v>
      </c>
      <c r="AM1836">
        <v>10</v>
      </c>
      <c r="AN1836">
        <v>0</v>
      </c>
      <c r="AO1836">
        <v>1</v>
      </c>
      <c r="AP1836" t="s">
        <v>32</v>
      </c>
    </row>
    <row r="1837" spans="1:42" x14ac:dyDescent="0.25">
      <c r="A1837">
        <v>201612</v>
      </c>
      <c r="B1837" t="str">
        <f t="shared" si="392"/>
        <v>2016-II</v>
      </c>
      <c r="C1837" t="s">
        <v>1896</v>
      </c>
      <c r="D1837" t="s">
        <v>1896</v>
      </c>
      <c r="E1837">
        <v>30197903</v>
      </c>
      <c r="F1837" t="s">
        <v>29</v>
      </c>
      <c r="G1837">
        <v>0</v>
      </c>
      <c r="H1837">
        <v>0</v>
      </c>
      <c r="I1837">
        <v>0</v>
      </c>
      <c r="J1837">
        <f t="shared" si="393"/>
        <v>0</v>
      </c>
      <c r="K1837" t="str">
        <f t="shared" si="394"/>
        <v>Modelamiento</v>
      </c>
      <c r="L1837">
        <f t="shared" si="395"/>
        <v>0</v>
      </c>
      <c r="M1837">
        <v>41</v>
      </c>
      <c r="N1837" t="str">
        <f t="shared" si="396"/>
        <v>&lt;=45</v>
      </c>
      <c r="O1837" t="s">
        <v>56</v>
      </c>
      <c r="P1837" t="s">
        <v>39</v>
      </c>
      <c r="Q1837">
        <v>30630</v>
      </c>
      <c r="R1837">
        <v>499</v>
      </c>
      <c r="S1837" t="str">
        <f t="shared" si="397"/>
        <v>&lt;=500</v>
      </c>
      <c r="T1837">
        <v>1078.1199999999999</v>
      </c>
      <c r="U1837" t="str">
        <f t="shared" si="398"/>
        <v>&lt;=1100</v>
      </c>
      <c r="V1837" t="s">
        <v>585</v>
      </c>
      <c r="W1837">
        <v>29139</v>
      </c>
      <c r="X1837" s="12">
        <f t="shared" si="399"/>
        <v>1.7124815539311576E-2</v>
      </c>
      <c r="Y1837" t="str">
        <f t="shared" si="400"/>
        <v>&lt;=0.02</v>
      </c>
      <c r="Z1837" t="s">
        <v>32</v>
      </c>
      <c r="AA1837">
        <v>0</v>
      </c>
      <c r="AB1837">
        <v>14061.45</v>
      </c>
      <c r="AC1837" t="str">
        <f t="shared" si="401"/>
        <v>&gt;5000</v>
      </c>
      <c r="AD1837">
        <v>0</v>
      </c>
      <c r="AE1837" t="str">
        <f t="shared" si="402"/>
        <v>=0</v>
      </c>
      <c r="AF1837">
        <v>0</v>
      </c>
      <c r="AG1837" t="str">
        <f t="shared" si="403"/>
        <v>&lt;=500</v>
      </c>
      <c r="AH1837">
        <v>11900</v>
      </c>
      <c r="AI1837" t="str">
        <f t="shared" si="404"/>
        <v>&gt;5000</v>
      </c>
      <c r="AJ1837">
        <v>0.96889999999999998</v>
      </c>
      <c r="AK1837" t="str">
        <f t="shared" si="405"/>
        <v>&gt;0.9</v>
      </c>
      <c r="AL1837">
        <v>12</v>
      </c>
      <c r="AM1837">
        <v>12</v>
      </c>
      <c r="AN1837">
        <v>0</v>
      </c>
      <c r="AO1837">
        <v>1</v>
      </c>
      <c r="AP1837" t="s">
        <v>32</v>
      </c>
    </row>
    <row r="1838" spans="1:42" x14ac:dyDescent="0.25">
      <c r="A1838">
        <v>201612</v>
      </c>
      <c r="B1838" t="str">
        <f t="shared" si="392"/>
        <v>2016-II</v>
      </c>
      <c r="C1838" t="s">
        <v>1897</v>
      </c>
      <c r="D1838" t="s">
        <v>1897</v>
      </c>
      <c r="E1838">
        <v>30197378</v>
      </c>
      <c r="F1838" t="s">
        <v>29</v>
      </c>
      <c r="G1838">
        <v>1</v>
      </c>
      <c r="H1838">
        <v>0</v>
      </c>
      <c r="I1838">
        <v>0</v>
      </c>
      <c r="J1838">
        <f t="shared" si="393"/>
        <v>0</v>
      </c>
      <c r="K1838" t="str">
        <f t="shared" si="394"/>
        <v>Modelamiento</v>
      </c>
      <c r="L1838">
        <f t="shared" si="395"/>
        <v>0</v>
      </c>
      <c r="M1838">
        <v>28</v>
      </c>
      <c r="N1838" t="str">
        <f t="shared" si="396"/>
        <v>&lt;=30</v>
      </c>
      <c r="O1838" t="s">
        <v>56</v>
      </c>
      <c r="P1838" t="s">
        <v>39</v>
      </c>
      <c r="Q1838">
        <v>41743</v>
      </c>
      <c r="R1838">
        <v>1500</v>
      </c>
      <c r="S1838" t="str">
        <f t="shared" si="397"/>
        <v>&lt;=1500</v>
      </c>
      <c r="T1838">
        <v>1412.72</v>
      </c>
      <c r="U1838" t="str">
        <f t="shared" si="398"/>
        <v>&lt;=1500</v>
      </c>
      <c r="V1838" t="s">
        <v>612</v>
      </c>
      <c r="W1838">
        <v>41253</v>
      </c>
      <c r="X1838" s="12">
        <f t="shared" si="399"/>
        <v>3.6360991927859791E-2</v>
      </c>
      <c r="Y1838" t="str">
        <f t="shared" si="400"/>
        <v>&lt;=0.04</v>
      </c>
      <c r="Z1838" t="s">
        <v>32</v>
      </c>
      <c r="AA1838">
        <v>4</v>
      </c>
      <c r="AB1838">
        <v>489.38</v>
      </c>
      <c r="AC1838" t="str">
        <f t="shared" si="401"/>
        <v>&lt;=500</v>
      </c>
      <c r="AD1838">
        <v>812</v>
      </c>
      <c r="AE1838" t="str">
        <f t="shared" si="402"/>
        <v>&gt;120</v>
      </c>
      <c r="AF1838">
        <v>489.38</v>
      </c>
      <c r="AG1838" t="str">
        <f t="shared" si="403"/>
        <v>&lt;=500</v>
      </c>
      <c r="AH1838" t="s">
        <v>32</v>
      </c>
      <c r="AI1838" t="str">
        <f t="shared" si="404"/>
        <v/>
      </c>
      <c r="AJ1838" t="s">
        <v>32</v>
      </c>
      <c r="AK1838" t="str">
        <f t="shared" si="405"/>
        <v/>
      </c>
      <c r="AL1838">
        <v>12</v>
      </c>
      <c r="AM1838">
        <v>0</v>
      </c>
      <c r="AN1838">
        <v>12</v>
      </c>
      <c r="AO1838" t="s">
        <v>32</v>
      </c>
      <c r="AP1838">
        <v>1</v>
      </c>
    </row>
    <row r="1839" spans="1:42" x14ac:dyDescent="0.25">
      <c r="A1839">
        <v>201612</v>
      </c>
      <c r="B1839" t="str">
        <f t="shared" si="392"/>
        <v>2016-II</v>
      </c>
      <c r="C1839" t="s">
        <v>1898</v>
      </c>
      <c r="D1839" t="s">
        <v>1898</v>
      </c>
      <c r="E1839">
        <v>30203776</v>
      </c>
      <c r="F1839" t="s">
        <v>29</v>
      </c>
      <c r="G1839">
        <v>0</v>
      </c>
      <c r="H1839">
        <v>0</v>
      </c>
      <c r="I1839">
        <v>0</v>
      </c>
      <c r="J1839">
        <f t="shared" si="393"/>
        <v>0</v>
      </c>
      <c r="K1839" t="str">
        <f t="shared" si="394"/>
        <v>Modelamiento</v>
      </c>
      <c r="L1839">
        <f t="shared" si="395"/>
        <v>0</v>
      </c>
      <c r="M1839">
        <v>50</v>
      </c>
      <c r="N1839" t="str">
        <f t="shared" si="396"/>
        <v>&lt;=50</v>
      </c>
      <c r="O1839" t="s">
        <v>56</v>
      </c>
      <c r="P1839" t="s">
        <v>39</v>
      </c>
      <c r="Q1839">
        <v>34985</v>
      </c>
      <c r="R1839">
        <v>1000</v>
      </c>
      <c r="S1839" t="str">
        <f t="shared" si="397"/>
        <v>&lt;=1000</v>
      </c>
      <c r="T1839">
        <v>1130.77</v>
      </c>
      <c r="U1839" t="str">
        <f t="shared" si="398"/>
        <v>&lt;=1200</v>
      </c>
      <c r="V1839" t="s">
        <v>585</v>
      </c>
      <c r="W1839">
        <v>33995</v>
      </c>
      <c r="X1839" s="12">
        <f t="shared" si="399"/>
        <v>2.9416090601559051E-2</v>
      </c>
      <c r="Y1839" t="str">
        <f t="shared" si="400"/>
        <v>&lt;=0.03</v>
      </c>
      <c r="Z1839" t="s">
        <v>32</v>
      </c>
      <c r="AA1839">
        <v>4</v>
      </c>
      <c r="AB1839">
        <v>3777.79</v>
      </c>
      <c r="AC1839" t="str">
        <f t="shared" si="401"/>
        <v>&lt;=4000</v>
      </c>
      <c r="AD1839">
        <v>915</v>
      </c>
      <c r="AE1839" t="str">
        <f t="shared" si="402"/>
        <v>&gt;120</v>
      </c>
      <c r="AF1839">
        <v>3777.79</v>
      </c>
      <c r="AG1839" t="str">
        <f t="shared" si="403"/>
        <v>&lt;=4000</v>
      </c>
      <c r="AH1839" t="s">
        <v>32</v>
      </c>
      <c r="AI1839" t="str">
        <f t="shared" si="404"/>
        <v/>
      </c>
      <c r="AJ1839" t="s">
        <v>32</v>
      </c>
      <c r="AK1839" t="str">
        <f t="shared" si="405"/>
        <v/>
      </c>
      <c r="AL1839">
        <v>12</v>
      </c>
      <c r="AM1839">
        <v>0</v>
      </c>
      <c r="AN1839">
        <v>12</v>
      </c>
      <c r="AO1839" t="s">
        <v>32</v>
      </c>
      <c r="AP1839">
        <v>1</v>
      </c>
    </row>
    <row r="1840" spans="1:42" x14ac:dyDescent="0.25">
      <c r="A1840">
        <v>201612</v>
      </c>
      <c r="B1840" t="str">
        <f t="shared" si="392"/>
        <v>2016-II</v>
      </c>
      <c r="C1840" t="s">
        <v>1899</v>
      </c>
      <c r="D1840" t="s">
        <v>1899</v>
      </c>
      <c r="E1840">
        <v>30195323</v>
      </c>
      <c r="F1840" t="s">
        <v>29</v>
      </c>
      <c r="G1840">
        <v>0</v>
      </c>
      <c r="H1840">
        <v>0</v>
      </c>
      <c r="I1840">
        <v>0</v>
      </c>
      <c r="J1840">
        <f t="shared" si="393"/>
        <v>0</v>
      </c>
      <c r="K1840" t="str">
        <f t="shared" si="394"/>
        <v>Modelamiento</v>
      </c>
      <c r="L1840">
        <f t="shared" si="395"/>
        <v>0</v>
      </c>
      <c r="M1840">
        <v>52</v>
      </c>
      <c r="N1840" t="str">
        <f t="shared" si="396"/>
        <v>&lt;=55</v>
      </c>
      <c r="O1840" t="s">
        <v>56</v>
      </c>
      <c r="P1840" t="s">
        <v>39</v>
      </c>
      <c r="Q1840">
        <v>28160</v>
      </c>
      <c r="R1840">
        <v>1500</v>
      </c>
      <c r="S1840" t="str">
        <f t="shared" si="397"/>
        <v>&lt;=1500</v>
      </c>
      <c r="T1840">
        <v>1092.76</v>
      </c>
      <c r="U1840" t="str">
        <f t="shared" si="398"/>
        <v>&lt;=1100</v>
      </c>
      <c r="V1840" t="s">
        <v>601</v>
      </c>
      <c r="W1840">
        <v>27670</v>
      </c>
      <c r="X1840" s="12">
        <f t="shared" si="399"/>
        <v>5.4210336104083844E-2</v>
      </c>
      <c r="Y1840" t="str">
        <f t="shared" si="400"/>
        <v>&lt;=0.06</v>
      </c>
      <c r="Z1840" t="s">
        <v>32</v>
      </c>
      <c r="AA1840">
        <v>0</v>
      </c>
      <c r="AB1840">
        <v>1351.07</v>
      </c>
      <c r="AC1840" t="str">
        <f t="shared" si="401"/>
        <v>&lt;=2000</v>
      </c>
      <c r="AD1840">
        <v>0</v>
      </c>
      <c r="AE1840" t="str">
        <f t="shared" si="402"/>
        <v>=0</v>
      </c>
      <c r="AF1840">
        <v>0</v>
      </c>
      <c r="AG1840" t="str">
        <f t="shared" si="403"/>
        <v>&lt;=500</v>
      </c>
      <c r="AH1840">
        <v>9851</v>
      </c>
      <c r="AI1840" t="str">
        <f t="shared" si="404"/>
        <v>&gt;5000</v>
      </c>
      <c r="AJ1840">
        <v>0.24560000000000001</v>
      </c>
      <c r="AK1840" t="str">
        <f t="shared" si="405"/>
        <v>&lt;=0.3</v>
      </c>
      <c r="AL1840">
        <v>12</v>
      </c>
      <c r="AM1840">
        <v>12</v>
      </c>
      <c r="AN1840">
        <v>0</v>
      </c>
      <c r="AO1840">
        <v>1</v>
      </c>
      <c r="AP1840" t="s">
        <v>32</v>
      </c>
    </row>
    <row r="1841" spans="1:42" x14ac:dyDescent="0.25">
      <c r="A1841">
        <v>201612</v>
      </c>
      <c r="B1841" t="str">
        <f t="shared" si="392"/>
        <v>2016-II</v>
      </c>
      <c r="C1841" t="s">
        <v>1900</v>
      </c>
      <c r="D1841" t="s">
        <v>1900</v>
      </c>
      <c r="E1841">
        <v>30197773</v>
      </c>
      <c r="F1841" t="s">
        <v>29</v>
      </c>
      <c r="G1841">
        <v>0</v>
      </c>
      <c r="H1841">
        <v>0</v>
      </c>
      <c r="I1841">
        <v>0</v>
      </c>
      <c r="J1841">
        <f t="shared" si="393"/>
        <v>0</v>
      </c>
      <c r="K1841" t="str">
        <f t="shared" si="394"/>
        <v>Modelamiento</v>
      </c>
      <c r="L1841">
        <f t="shared" si="395"/>
        <v>0</v>
      </c>
      <c r="M1841">
        <v>24</v>
      </c>
      <c r="N1841" t="str">
        <f t="shared" si="396"/>
        <v>&lt;=25</v>
      </c>
      <c r="O1841" t="s">
        <v>56</v>
      </c>
      <c r="P1841" t="s">
        <v>35</v>
      </c>
      <c r="Q1841">
        <v>37404</v>
      </c>
      <c r="R1841">
        <v>1500</v>
      </c>
      <c r="S1841" t="str">
        <f t="shared" si="397"/>
        <v>&lt;=1500</v>
      </c>
      <c r="T1841">
        <v>1275.71</v>
      </c>
      <c r="U1841" t="str">
        <f t="shared" si="398"/>
        <v>&lt;=1300</v>
      </c>
      <c r="V1841" t="s">
        <v>612</v>
      </c>
      <c r="W1841">
        <v>36914</v>
      </c>
      <c r="X1841" s="12">
        <f t="shared" si="399"/>
        <v>4.0634989434902749E-2</v>
      </c>
      <c r="Y1841" t="str">
        <f t="shared" si="400"/>
        <v>&lt;=0.05</v>
      </c>
      <c r="Z1841" t="s">
        <v>32</v>
      </c>
      <c r="AA1841">
        <v>9</v>
      </c>
      <c r="AB1841" t="s">
        <v>32</v>
      </c>
      <c r="AC1841" t="str">
        <f t="shared" si="401"/>
        <v/>
      </c>
      <c r="AD1841" t="s">
        <v>32</v>
      </c>
      <c r="AE1841" t="str">
        <f t="shared" si="402"/>
        <v/>
      </c>
      <c r="AF1841" t="s">
        <v>32</v>
      </c>
      <c r="AG1841" t="str">
        <f t="shared" si="403"/>
        <v/>
      </c>
      <c r="AH1841" t="s">
        <v>32</v>
      </c>
      <c r="AI1841" t="str">
        <f t="shared" si="404"/>
        <v/>
      </c>
      <c r="AJ1841" t="s">
        <v>32</v>
      </c>
      <c r="AK1841" t="str">
        <f t="shared" si="405"/>
        <v/>
      </c>
      <c r="AL1841">
        <v>0</v>
      </c>
      <c r="AM1841">
        <v>0</v>
      </c>
      <c r="AN1841">
        <v>0</v>
      </c>
      <c r="AO1841" t="s">
        <v>32</v>
      </c>
      <c r="AP1841" t="s">
        <v>32</v>
      </c>
    </row>
    <row r="1842" spans="1:42" x14ac:dyDescent="0.25">
      <c r="A1842">
        <v>201612</v>
      </c>
      <c r="B1842" t="str">
        <f t="shared" si="392"/>
        <v>2016-II</v>
      </c>
      <c r="C1842" t="s">
        <v>1901</v>
      </c>
      <c r="D1842" t="s">
        <v>1901</v>
      </c>
      <c r="E1842">
        <v>30198142</v>
      </c>
      <c r="F1842" t="s">
        <v>29</v>
      </c>
      <c r="G1842">
        <v>1</v>
      </c>
      <c r="H1842">
        <v>0</v>
      </c>
      <c r="I1842">
        <v>0</v>
      </c>
      <c r="J1842">
        <f t="shared" si="393"/>
        <v>0</v>
      </c>
      <c r="K1842" t="str">
        <f t="shared" si="394"/>
        <v>Modelamiento</v>
      </c>
      <c r="L1842">
        <f t="shared" si="395"/>
        <v>0</v>
      </c>
      <c r="M1842">
        <v>40</v>
      </c>
      <c r="N1842" t="str">
        <f t="shared" si="396"/>
        <v>&lt;=40</v>
      </c>
      <c r="O1842" t="s">
        <v>56</v>
      </c>
      <c r="P1842" t="s">
        <v>35</v>
      </c>
      <c r="Q1842">
        <v>43512</v>
      </c>
      <c r="R1842">
        <v>1650</v>
      </c>
      <c r="S1842" t="str">
        <f t="shared" si="397"/>
        <v>&lt;=2000</v>
      </c>
      <c r="T1842">
        <v>1471.68</v>
      </c>
      <c r="U1842" t="str">
        <f t="shared" si="398"/>
        <v>&lt;=1500</v>
      </c>
      <c r="V1842" t="s">
        <v>614</v>
      </c>
      <c r="W1842">
        <v>43172</v>
      </c>
      <c r="X1842" s="12">
        <f t="shared" si="399"/>
        <v>3.8219216158621332E-2</v>
      </c>
      <c r="Y1842" t="str">
        <f t="shared" si="400"/>
        <v>&lt;=0.04</v>
      </c>
      <c r="Z1842" t="s">
        <v>32</v>
      </c>
      <c r="AA1842">
        <v>4</v>
      </c>
      <c r="AB1842">
        <v>1169.3499999999999</v>
      </c>
      <c r="AC1842" t="str">
        <f t="shared" si="401"/>
        <v>&lt;=2000</v>
      </c>
      <c r="AD1842">
        <v>1765</v>
      </c>
      <c r="AE1842" t="str">
        <f t="shared" si="402"/>
        <v>&gt;120</v>
      </c>
      <c r="AF1842">
        <v>618.5</v>
      </c>
      <c r="AG1842" t="str">
        <f t="shared" si="403"/>
        <v>&lt;=1000</v>
      </c>
      <c r="AH1842" t="s">
        <v>32</v>
      </c>
      <c r="AI1842" t="str">
        <f t="shared" si="404"/>
        <v/>
      </c>
      <c r="AJ1842" t="s">
        <v>32</v>
      </c>
      <c r="AK1842" t="str">
        <f t="shared" si="405"/>
        <v/>
      </c>
      <c r="AL1842">
        <v>12</v>
      </c>
      <c r="AM1842">
        <v>0</v>
      </c>
      <c r="AN1842">
        <v>6</v>
      </c>
      <c r="AO1842" t="s">
        <v>32</v>
      </c>
      <c r="AP1842">
        <v>1</v>
      </c>
    </row>
    <row r="1843" spans="1:42" x14ac:dyDescent="0.25">
      <c r="A1843">
        <v>201612</v>
      </c>
      <c r="B1843" t="str">
        <f t="shared" si="392"/>
        <v>2016-II</v>
      </c>
      <c r="C1843" t="s">
        <v>1902</v>
      </c>
      <c r="D1843" t="s">
        <v>1902</v>
      </c>
      <c r="E1843">
        <v>30199121</v>
      </c>
      <c r="F1843" t="s">
        <v>29</v>
      </c>
      <c r="G1843">
        <v>0</v>
      </c>
      <c r="H1843">
        <v>0</v>
      </c>
      <c r="I1843">
        <v>0</v>
      </c>
      <c r="J1843">
        <f t="shared" si="393"/>
        <v>0</v>
      </c>
      <c r="K1843" t="str">
        <f t="shared" si="394"/>
        <v>Modelamiento</v>
      </c>
      <c r="L1843">
        <f t="shared" si="395"/>
        <v>0</v>
      </c>
      <c r="M1843">
        <v>32</v>
      </c>
      <c r="N1843" t="str">
        <f t="shared" si="396"/>
        <v>&lt;=35</v>
      </c>
      <c r="O1843" t="s">
        <v>56</v>
      </c>
      <c r="P1843" t="s">
        <v>31</v>
      </c>
      <c r="Q1843">
        <v>30629</v>
      </c>
      <c r="R1843">
        <v>500</v>
      </c>
      <c r="S1843" t="str">
        <f t="shared" si="397"/>
        <v>&lt;=500</v>
      </c>
      <c r="T1843">
        <v>1061.8399999999999</v>
      </c>
      <c r="U1843" t="str">
        <f t="shared" si="398"/>
        <v>&lt;=1100</v>
      </c>
      <c r="V1843" t="s">
        <v>585</v>
      </c>
      <c r="W1843">
        <v>29139</v>
      </c>
      <c r="X1843" s="12">
        <f t="shared" si="399"/>
        <v>1.7159133806925426E-2</v>
      </c>
      <c r="Y1843" t="str">
        <f t="shared" si="400"/>
        <v>&lt;=0.02</v>
      </c>
      <c r="Z1843" t="s">
        <v>32</v>
      </c>
      <c r="AA1843">
        <v>4</v>
      </c>
      <c r="AB1843">
        <v>369.72</v>
      </c>
      <c r="AC1843" t="str">
        <f t="shared" si="401"/>
        <v>&lt;=500</v>
      </c>
      <c r="AD1843">
        <v>200</v>
      </c>
      <c r="AE1843" t="str">
        <f t="shared" si="402"/>
        <v>&gt;120</v>
      </c>
      <c r="AF1843">
        <v>264</v>
      </c>
      <c r="AG1843" t="str">
        <f t="shared" si="403"/>
        <v>&lt;=500</v>
      </c>
      <c r="AH1843">
        <v>564</v>
      </c>
      <c r="AI1843" t="str">
        <f t="shared" si="404"/>
        <v>&lt;=1000</v>
      </c>
      <c r="AJ1843">
        <v>1</v>
      </c>
      <c r="AK1843" t="str">
        <f t="shared" si="405"/>
        <v>&gt;0.9</v>
      </c>
      <c r="AL1843">
        <v>10</v>
      </c>
      <c r="AM1843">
        <v>2</v>
      </c>
      <c r="AN1843">
        <v>3</v>
      </c>
      <c r="AO1843">
        <v>7</v>
      </c>
      <c r="AP1843">
        <v>2</v>
      </c>
    </row>
    <row r="1844" spans="1:42" x14ac:dyDescent="0.25">
      <c r="A1844">
        <v>201612</v>
      </c>
      <c r="B1844" t="str">
        <f t="shared" si="392"/>
        <v>2016-II</v>
      </c>
      <c r="C1844" t="s">
        <v>1903</v>
      </c>
      <c r="D1844" t="s">
        <v>1903</v>
      </c>
      <c r="E1844">
        <v>30188755</v>
      </c>
      <c r="F1844" t="s">
        <v>29</v>
      </c>
      <c r="G1844">
        <v>1</v>
      </c>
      <c r="H1844">
        <v>0</v>
      </c>
      <c r="I1844">
        <v>0</v>
      </c>
      <c r="J1844">
        <f t="shared" si="393"/>
        <v>0</v>
      </c>
      <c r="K1844" t="str">
        <f t="shared" si="394"/>
        <v>Modelamiento</v>
      </c>
      <c r="L1844">
        <f t="shared" si="395"/>
        <v>0</v>
      </c>
      <c r="M1844">
        <v>38</v>
      </c>
      <c r="N1844" t="str">
        <f t="shared" si="396"/>
        <v>&lt;=40</v>
      </c>
      <c r="O1844" t="s">
        <v>72</v>
      </c>
      <c r="P1844" t="s">
        <v>31</v>
      </c>
      <c r="Q1844">
        <v>42651</v>
      </c>
      <c r="R1844">
        <v>1650</v>
      </c>
      <c r="S1844" t="str">
        <f t="shared" si="397"/>
        <v>&lt;=2000</v>
      </c>
      <c r="T1844">
        <v>1442.56</v>
      </c>
      <c r="U1844" t="str">
        <f t="shared" si="398"/>
        <v>&lt;=1500</v>
      </c>
      <c r="V1844" t="s">
        <v>614</v>
      </c>
      <c r="W1844">
        <v>42311</v>
      </c>
      <c r="X1844" s="12">
        <f t="shared" si="399"/>
        <v>3.8996951147455744E-2</v>
      </c>
      <c r="Y1844" t="str">
        <f t="shared" si="400"/>
        <v>&lt;=0.04</v>
      </c>
      <c r="Z1844" t="s">
        <v>32</v>
      </c>
      <c r="AA1844">
        <v>4</v>
      </c>
      <c r="AB1844">
        <v>8489.9599999999991</v>
      </c>
      <c r="AC1844" t="str">
        <f t="shared" si="401"/>
        <v>&gt;5000</v>
      </c>
      <c r="AD1844">
        <v>1417</v>
      </c>
      <c r="AE1844" t="str">
        <f t="shared" si="402"/>
        <v>&gt;120</v>
      </c>
      <c r="AF1844">
        <v>355.85</v>
      </c>
      <c r="AG1844" t="str">
        <f t="shared" si="403"/>
        <v>&lt;=500</v>
      </c>
      <c r="AH1844" t="s">
        <v>32</v>
      </c>
      <c r="AI1844" t="str">
        <f t="shared" si="404"/>
        <v/>
      </c>
      <c r="AJ1844" t="s">
        <v>32</v>
      </c>
      <c r="AK1844" t="str">
        <f t="shared" si="405"/>
        <v/>
      </c>
      <c r="AL1844">
        <v>12</v>
      </c>
      <c r="AM1844">
        <v>0</v>
      </c>
      <c r="AN1844">
        <v>3</v>
      </c>
      <c r="AO1844" t="s">
        <v>32</v>
      </c>
      <c r="AP1844">
        <v>1</v>
      </c>
    </row>
    <row r="1845" spans="1:42" x14ac:dyDescent="0.25">
      <c r="A1845">
        <v>201612</v>
      </c>
      <c r="B1845" t="str">
        <f t="shared" si="392"/>
        <v>2016-II</v>
      </c>
      <c r="C1845" t="s">
        <v>1904</v>
      </c>
      <c r="D1845" t="s">
        <v>1904</v>
      </c>
      <c r="E1845">
        <v>30198273</v>
      </c>
      <c r="F1845" t="s">
        <v>29</v>
      </c>
      <c r="G1845">
        <v>0</v>
      </c>
      <c r="H1845">
        <v>0</v>
      </c>
      <c r="I1845">
        <v>0</v>
      </c>
      <c r="J1845">
        <f t="shared" si="393"/>
        <v>0</v>
      </c>
      <c r="K1845" t="str">
        <f t="shared" si="394"/>
        <v>Modelamiento</v>
      </c>
      <c r="L1845">
        <f t="shared" si="395"/>
        <v>0</v>
      </c>
      <c r="M1845">
        <v>41</v>
      </c>
      <c r="N1845" t="str">
        <f t="shared" si="396"/>
        <v>&lt;=45</v>
      </c>
      <c r="O1845" t="s">
        <v>56</v>
      </c>
      <c r="P1845" t="s">
        <v>31</v>
      </c>
      <c r="Q1845">
        <v>32515</v>
      </c>
      <c r="R1845">
        <v>1500</v>
      </c>
      <c r="S1845" t="str">
        <f t="shared" si="397"/>
        <v>&lt;=1500</v>
      </c>
      <c r="T1845">
        <v>1127.01</v>
      </c>
      <c r="U1845" t="str">
        <f t="shared" si="398"/>
        <v>&lt;=1200</v>
      </c>
      <c r="V1845" t="s">
        <v>601</v>
      </c>
      <c r="W1845">
        <v>32025</v>
      </c>
      <c r="X1845" s="12">
        <f t="shared" si="399"/>
        <v>4.6838407494145202E-2</v>
      </c>
      <c r="Y1845" t="str">
        <f t="shared" si="400"/>
        <v>&lt;=0.05</v>
      </c>
      <c r="Z1845" t="s">
        <v>32</v>
      </c>
      <c r="AA1845">
        <v>4</v>
      </c>
      <c r="AB1845">
        <v>1321.13</v>
      </c>
      <c r="AC1845" t="str">
        <f t="shared" si="401"/>
        <v>&lt;=2000</v>
      </c>
      <c r="AD1845">
        <v>5104</v>
      </c>
      <c r="AE1845" t="str">
        <f t="shared" si="402"/>
        <v>&gt;120</v>
      </c>
      <c r="AF1845">
        <v>1321.13</v>
      </c>
      <c r="AG1845" t="str">
        <f t="shared" si="403"/>
        <v>&lt;=2000</v>
      </c>
      <c r="AH1845" t="s">
        <v>32</v>
      </c>
      <c r="AI1845" t="str">
        <f t="shared" si="404"/>
        <v/>
      </c>
      <c r="AJ1845" t="s">
        <v>32</v>
      </c>
      <c r="AK1845" t="str">
        <f t="shared" si="405"/>
        <v/>
      </c>
      <c r="AL1845">
        <v>12</v>
      </c>
      <c r="AM1845">
        <v>0</v>
      </c>
      <c r="AN1845">
        <v>12</v>
      </c>
      <c r="AO1845" t="s">
        <v>32</v>
      </c>
      <c r="AP1845">
        <v>1</v>
      </c>
    </row>
    <row r="1846" spans="1:42" x14ac:dyDescent="0.25">
      <c r="A1846">
        <v>201612</v>
      </c>
      <c r="B1846" t="str">
        <f t="shared" si="392"/>
        <v>2016-II</v>
      </c>
      <c r="C1846" t="s">
        <v>1905</v>
      </c>
      <c r="D1846" t="s">
        <v>1905</v>
      </c>
      <c r="E1846">
        <v>30196265</v>
      </c>
      <c r="F1846" t="s">
        <v>29</v>
      </c>
      <c r="G1846">
        <v>0</v>
      </c>
      <c r="H1846">
        <v>0</v>
      </c>
      <c r="I1846">
        <v>0</v>
      </c>
      <c r="J1846">
        <f t="shared" si="393"/>
        <v>0</v>
      </c>
      <c r="K1846" t="str">
        <f t="shared" si="394"/>
        <v>Modelamiento</v>
      </c>
      <c r="L1846">
        <f t="shared" si="395"/>
        <v>0</v>
      </c>
      <c r="M1846">
        <v>24</v>
      </c>
      <c r="N1846" t="str">
        <f t="shared" si="396"/>
        <v>&lt;=25</v>
      </c>
      <c r="O1846" t="s">
        <v>56</v>
      </c>
      <c r="P1846" t="s">
        <v>39</v>
      </c>
      <c r="Q1846">
        <v>40085</v>
      </c>
      <c r="R1846">
        <v>1500</v>
      </c>
      <c r="S1846" t="str">
        <f t="shared" si="397"/>
        <v>&lt;=1500</v>
      </c>
      <c r="T1846">
        <v>1362.04</v>
      </c>
      <c r="U1846" t="str">
        <f t="shared" si="398"/>
        <v>&lt;=1400</v>
      </c>
      <c r="V1846" t="s">
        <v>589</v>
      </c>
      <c r="W1846">
        <v>39595</v>
      </c>
      <c r="X1846" s="12">
        <f t="shared" si="399"/>
        <v>3.7883571157974492E-2</v>
      </c>
      <c r="Y1846" t="str">
        <f t="shared" si="400"/>
        <v>&lt;=0.04</v>
      </c>
      <c r="Z1846" t="s">
        <v>32</v>
      </c>
      <c r="AA1846">
        <v>0</v>
      </c>
      <c r="AB1846">
        <v>1325.41</v>
      </c>
      <c r="AC1846" t="str">
        <f t="shared" si="401"/>
        <v>&lt;=2000</v>
      </c>
      <c r="AD1846">
        <v>0</v>
      </c>
      <c r="AE1846" t="str">
        <f t="shared" si="402"/>
        <v>=0</v>
      </c>
      <c r="AF1846">
        <v>0</v>
      </c>
      <c r="AG1846" t="str">
        <f t="shared" si="403"/>
        <v>&lt;=500</v>
      </c>
      <c r="AH1846">
        <v>1500</v>
      </c>
      <c r="AI1846" t="str">
        <f t="shared" si="404"/>
        <v>&lt;=2000</v>
      </c>
      <c r="AJ1846">
        <v>0.78500000000000003</v>
      </c>
      <c r="AK1846" t="str">
        <f t="shared" si="405"/>
        <v>&lt;=0.8</v>
      </c>
      <c r="AL1846">
        <v>4</v>
      </c>
      <c r="AM1846">
        <v>4</v>
      </c>
      <c r="AN1846">
        <v>0</v>
      </c>
      <c r="AO1846">
        <v>1</v>
      </c>
      <c r="AP1846" t="s">
        <v>32</v>
      </c>
    </row>
    <row r="1847" spans="1:42" x14ac:dyDescent="0.25">
      <c r="A1847">
        <v>201612</v>
      </c>
      <c r="B1847" t="str">
        <f t="shared" si="392"/>
        <v>2016-II</v>
      </c>
      <c r="C1847" t="s">
        <v>1906</v>
      </c>
      <c r="D1847" t="s">
        <v>1906</v>
      </c>
      <c r="E1847">
        <v>30198572</v>
      </c>
      <c r="F1847" t="s">
        <v>29</v>
      </c>
      <c r="G1847">
        <v>0</v>
      </c>
      <c r="H1847">
        <v>0</v>
      </c>
      <c r="I1847">
        <v>0</v>
      </c>
      <c r="J1847">
        <f t="shared" si="393"/>
        <v>0</v>
      </c>
      <c r="K1847" t="str">
        <f t="shared" si="394"/>
        <v>Modelamiento</v>
      </c>
      <c r="L1847">
        <f t="shared" si="395"/>
        <v>0</v>
      </c>
      <c r="M1847">
        <v>54</v>
      </c>
      <c r="N1847" t="str">
        <f t="shared" si="396"/>
        <v>&lt;=55</v>
      </c>
      <c r="O1847" t="s">
        <v>56</v>
      </c>
      <c r="P1847" t="s">
        <v>69</v>
      </c>
      <c r="Q1847">
        <v>38334</v>
      </c>
      <c r="R1847">
        <v>1500</v>
      </c>
      <c r="S1847" t="str">
        <f t="shared" si="397"/>
        <v>&lt;=1500</v>
      </c>
      <c r="T1847">
        <v>1411.3</v>
      </c>
      <c r="U1847" t="str">
        <f t="shared" si="398"/>
        <v>&lt;=1500</v>
      </c>
      <c r="V1847" t="s">
        <v>587</v>
      </c>
      <c r="W1847">
        <v>37844</v>
      </c>
      <c r="X1847" s="12">
        <f t="shared" si="399"/>
        <v>3.9636402071662614E-2</v>
      </c>
      <c r="Y1847" t="str">
        <f t="shared" si="400"/>
        <v>&lt;=0.04</v>
      </c>
      <c r="Z1847" t="s">
        <v>32</v>
      </c>
      <c r="AA1847">
        <v>9</v>
      </c>
      <c r="AB1847" t="s">
        <v>32</v>
      </c>
      <c r="AC1847" t="str">
        <f t="shared" si="401"/>
        <v/>
      </c>
      <c r="AD1847" t="s">
        <v>32</v>
      </c>
      <c r="AE1847" t="str">
        <f t="shared" si="402"/>
        <v/>
      </c>
      <c r="AF1847" t="s">
        <v>32</v>
      </c>
      <c r="AG1847" t="str">
        <f t="shared" si="403"/>
        <v/>
      </c>
      <c r="AH1847" t="s">
        <v>32</v>
      </c>
      <c r="AI1847" t="str">
        <f t="shared" si="404"/>
        <v/>
      </c>
      <c r="AJ1847" t="s">
        <v>32</v>
      </c>
      <c r="AK1847" t="str">
        <f t="shared" si="405"/>
        <v/>
      </c>
      <c r="AL1847">
        <v>0</v>
      </c>
      <c r="AM1847">
        <v>0</v>
      </c>
      <c r="AN1847">
        <v>0</v>
      </c>
      <c r="AO1847" t="s">
        <v>32</v>
      </c>
      <c r="AP1847" t="s">
        <v>32</v>
      </c>
    </row>
    <row r="1848" spans="1:42" x14ac:dyDescent="0.25">
      <c r="A1848">
        <v>201612</v>
      </c>
      <c r="B1848" t="str">
        <f t="shared" si="392"/>
        <v>2016-II</v>
      </c>
      <c r="C1848" t="s">
        <v>1907</v>
      </c>
      <c r="D1848" t="s">
        <v>1907</v>
      </c>
      <c r="E1848">
        <v>30198574</v>
      </c>
      <c r="F1848" t="s">
        <v>29</v>
      </c>
      <c r="G1848">
        <v>0</v>
      </c>
      <c r="H1848">
        <v>0</v>
      </c>
      <c r="I1848">
        <v>0</v>
      </c>
      <c r="J1848">
        <f t="shared" si="393"/>
        <v>0</v>
      </c>
      <c r="K1848" t="str">
        <f t="shared" si="394"/>
        <v>Modelamiento</v>
      </c>
      <c r="L1848">
        <f t="shared" si="395"/>
        <v>0</v>
      </c>
      <c r="M1848">
        <v>38</v>
      </c>
      <c r="N1848" t="str">
        <f t="shared" si="396"/>
        <v>&lt;=40</v>
      </c>
      <c r="O1848" t="s">
        <v>56</v>
      </c>
      <c r="P1848" t="s">
        <v>35</v>
      </c>
      <c r="Q1848">
        <v>39842</v>
      </c>
      <c r="R1848">
        <v>1000</v>
      </c>
      <c r="S1848" t="str">
        <f t="shared" si="397"/>
        <v>&lt;=1000</v>
      </c>
      <c r="T1848">
        <v>1282.47</v>
      </c>
      <c r="U1848" t="str">
        <f t="shared" si="398"/>
        <v>&lt;=1300</v>
      </c>
      <c r="V1848" t="s">
        <v>585</v>
      </c>
      <c r="W1848">
        <v>38852</v>
      </c>
      <c r="X1848" s="12">
        <f t="shared" si="399"/>
        <v>2.573870071038814E-2</v>
      </c>
      <c r="Y1848" t="str">
        <f t="shared" si="400"/>
        <v>&lt;=0.03</v>
      </c>
      <c r="Z1848" t="s">
        <v>32</v>
      </c>
      <c r="AA1848">
        <v>4</v>
      </c>
      <c r="AB1848">
        <v>1101.33</v>
      </c>
      <c r="AC1848" t="str">
        <f t="shared" si="401"/>
        <v>&lt;=2000</v>
      </c>
      <c r="AD1848">
        <v>1336</v>
      </c>
      <c r="AE1848" t="str">
        <f t="shared" si="402"/>
        <v>&gt;120</v>
      </c>
      <c r="AF1848">
        <v>1101.33</v>
      </c>
      <c r="AG1848" t="str">
        <f t="shared" si="403"/>
        <v>&lt;=2000</v>
      </c>
      <c r="AH1848" t="s">
        <v>32</v>
      </c>
      <c r="AI1848" t="str">
        <f t="shared" si="404"/>
        <v/>
      </c>
      <c r="AJ1848" t="s">
        <v>32</v>
      </c>
      <c r="AK1848" t="str">
        <f t="shared" si="405"/>
        <v/>
      </c>
      <c r="AL1848">
        <v>12</v>
      </c>
      <c r="AM1848">
        <v>0</v>
      </c>
      <c r="AN1848">
        <v>12</v>
      </c>
      <c r="AO1848" t="s">
        <v>32</v>
      </c>
      <c r="AP1848">
        <v>1</v>
      </c>
    </row>
    <row r="1849" spans="1:42" x14ac:dyDescent="0.25">
      <c r="A1849">
        <v>201612</v>
      </c>
      <c r="B1849" t="str">
        <f t="shared" si="392"/>
        <v>2016-II</v>
      </c>
      <c r="C1849" t="s">
        <v>1908</v>
      </c>
      <c r="D1849" t="s">
        <v>1908</v>
      </c>
      <c r="E1849">
        <v>30199734</v>
      </c>
      <c r="F1849" t="s">
        <v>29</v>
      </c>
      <c r="G1849">
        <v>0</v>
      </c>
      <c r="H1849">
        <v>0</v>
      </c>
      <c r="I1849">
        <v>0</v>
      </c>
      <c r="J1849">
        <f t="shared" si="393"/>
        <v>0</v>
      </c>
      <c r="K1849" t="str">
        <f t="shared" si="394"/>
        <v>Modelamiento</v>
      </c>
      <c r="L1849">
        <f t="shared" si="395"/>
        <v>0</v>
      </c>
      <c r="M1849">
        <v>24</v>
      </c>
      <c r="N1849" t="str">
        <f t="shared" si="396"/>
        <v>&lt;=25</v>
      </c>
      <c r="O1849" t="s">
        <v>56</v>
      </c>
      <c r="P1849" t="s">
        <v>39</v>
      </c>
      <c r="Q1849">
        <v>46542</v>
      </c>
      <c r="R1849">
        <v>1500</v>
      </c>
      <c r="S1849" t="str">
        <f t="shared" si="397"/>
        <v>&lt;=1500</v>
      </c>
      <c r="T1849">
        <v>1574.16</v>
      </c>
      <c r="U1849" t="str">
        <f t="shared" si="398"/>
        <v>&gt;1500</v>
      </c>
      <c r="V1849" t="s">
        <v>585</v>
      </c>
      <c r="W1849">
        <v>46052</v>
      </c>
      <c r="X1849" s="12">
        <f t="shared" si="399"/>
        <v>3.2571875271432293E-2</v>
      </c>
      <c r="Y1849" t="str">
        <f t="shared" si="400"/>
        <v>&lt;=0.04</v>
      </c>
      <c r="Z1849" t="s">
        <v>32</v>
      </c>
      <c r="AA1849">
        <v>0</v>
      </c>
      <c r="AB1849">
        <v>280.88</v>
      </c>
      <c r="AC1849" t="str">
        <f t="shared" si="401"/>
        <v>&lt;=500</v>
      </c>
      <c r="AD1849">
        <v>0</v>
      </c>
      <c r="AE1849" t="str">
        <f t="shared" si="402"/>
        <v>=0</v>
      </c>
      <c r="AF1849">
        <v>0</v>
      </c>
      <c r="AG1849" t="str">
        <f t="shared" si="403"/>
        <v>&lt;=500</v>
      </c>
      <c r="AH1849">
        <v>300</v>
      </c>
      <c r="AI1849" t="str">
        <f t="shared" si="404"/>
        <v>&lt;=500</v>
      </c>
      <c r="AJ1849">
        <v>0.93630000000000002</v>
      </c>
      <c r="AK1849" t="str">
        <f t="shared" si="405"/>
        <v>&gt;0.9</v>
      </c>
      <c r="AL1849">
        <v>5</v>
      </c>
      <c r="AM1849">
        <v>5</v>
      </c>
      <c r="AN1849">
        <v>0</v>
      </c>
      <c r="AO1849">
        <v>1</v>
      </c>
      <c r="AP1849" t="s">
        <v>32</v>
      </c>
    </row>
    <row r="1850" spans="1:42" x14ac:dyDescent="0.25">
      <c r="A1850">
        <v>201612</v>
      </c>
      <c r="B1850" t="str">
        <f t="shared" si="392"/>
        <v>2016-II</v>
      </c>
      <c r="C1850" t="s">
        <v>1909</v>
      </c>
      <c r="D1850" t="s">
        <v>1909</v>
      </c>
      <c r="E1850">
        <v>30195563</v>
      </c>
      <c r="F1850" t="s">
        <v>29</v>
      </c>
      <c r="G1850">
        <v>1</v>
      </c>
      <c r="H1850">
        <v>0</v>
      </c>
      <c r="I1850">
        <v>0</v>
      </c>
      <c r="J1850">
        <f t="shared" si="393"/>
        <v>0</v>
      </c>
      <c r="K1850" t="str">
        <f t="shared" si="394"/>
        <v>Modelamiento</v>
      </c>
      <c r="L1850">
        <f t="shared" si="395"/>
        <v>0</v>
      </c>
      <c r="M1850">
        <v>44</v>
      </c>
      <c r="N1850" t="str">
        <f t="shared" si="396"/>
        <v>&lt;=45</v>
      </c>
      <c r="O1850" t="s">
        <v>56</v>
      </c>
      <c r="P1850" t="s">
        <v>39</v>
      </c>
      <c r="Q1850">
        <v>37404</v>
      </c>
      <c r="R1850">
        <v>1500</v>
      </c>
      <c r="S1850" t="str">
        <f t="shared" si="397"/>
        <v>&lt;=1500</v>
      </c>
      <c r="T1850">
        <v>1303.6600000000001</v>
      </c>
      <c r="U1850" t="str">
        <f t="shared" si="398"/>
        <v>&lt;=1400</v>
      </c>
      <c r="V1850" t="s">
        <v>612</v>
      </c>
      <c r="W1850">
        <v>36914</v>
      </c>
      <c r="X1850" s="12">
        <f t="shared" si="399"/>
        <v>4.0634989434902749E-2</v>
      </c>
      <c r="Y1850" t="str">
        <f t="shared" si="400"/>
        <v>&lt;=0.05</v>
      </c>
      <c r="Z1850" t="s">
        <v>32</v>
      </c>
      <c r="AA1850">
        <v>9</v>
      </c>
      <c r="AB1850" t="s">
        <v>32</v>
      </c>
      <c r="AC1850" t="str">
        <f t="shared" si="401"/>
        <v/>
      </c>
      <c r="AD1850" t="s">
        <v>32</v>
      </c>
      <c r="AE1850" t="str">
        <f t="shared" si="402"/>
        <v/>
      </c>
      <c r="AF1850" t="s">
        <v>32</v>
      </c>
      <c r="AG1850" t="str">
        <f t="shared" si="403"/>
        <v/>
      </c>
      <c r="AH1850" t="s">
        <v>32</v>
      </c>
      <c r="AI1850" t="str">
        <f t="shared" si="404"/>
        <v/>
      </c>
      <c r="AJ1850" t="s">
        <v>32</v>
      </c>
      <c r="AK1850" t="str">
        <f t="shared" si="405"/>
        <v/>
      </c>
      <c r="AL1850">
        <v>0</v>
      </c>
      <c r="AM1850">
        <v>0</v>
      </c>
      <c r="AN1850">
        <v>0</v>
      </c>
      <c r="AO1850" t="s">
        <v>32</v>
      </c>
      <c r="AP1850" t="s">
        <v>32</v>
      </c>
    </row>
    <row r="1851" spans="1:42" x14ac:dyDescent="0.25">
      <c r="A1851">
        <v>201612</v>
      </c>
      <c r="B1851" t="str">
        <f t="shared" si="392"/>
        <v>2016-II</v>
      </c>
      <c r="C1851" t="s">
        <v>1910</v>
      </c>
      <c r="D1851" t="s">
        <v>1910</v>
      </c>
      <c r="E1851">
        <v>30195791</v>
      </c>
      <c r="F1851" t="s">
        <v>29</v>
      </c>
      <c r="G1851">
        <v>0</v>
      </c>
      <c r="H1851">
        <v>0</v>
      </c>
      <c r="I1851">
        <v>0</v>
      </c>
      <c r="J1851">
        <f t="shared" si="393"/>
        <v>0</v>
      </c>
      <c r="K1851" t="str">
        <f t="shared" si="394"/>
        <v>Modelamiento</v>
      </c>
      <c r="L1851">
        <f t="shared" si="395"/>
        <v>0</v>
      </c>
      <c r="M1851">
        <v>50</v>
      </c>
      <c r="N1851" t="str">
        <f t="shared" si="396"/>
        <v>&lt;=50</v>
      </c>
      <c r="O1851" t="s">
        <v>56</v>
      </c>
      <c r="P1851" t="s">
        <v>31</v>
      </c>
      <c r="Q1851">
        <v>30629</v>
      </c>
      <c r="R1851">
        <v>500</v>
      </c>
      <c r="S1851" t="str">
        <f t="shared" si="397"/>
        <v>&lt;=500</v>
      </c>
      <c r="T1851">
        <v>1078.67</v>
      </c>
      <c r="U1851" t="str">
        <f t="shared" si="398"/>
        <v>&lt;=1100</v>
      </c>
      <c r="V1851" t="s">
        <v>585</v>
      </c>
      <c r="W1851">
        <v>29139</v>
      </c>
      <c r="X1851" s="12">
        <f t="shared" si="399"/>
        <v>1.7159133806925426E-2</v>
      </c>
      <c r="Y1851" t="str">
        <f t="shared" si="400"/>
        <v>&lt;=0.02</v>
      </c>
      <c r="Z1851" t="s">
        <v>32</v>
      </c>
      <c r="AA1851">
        <v>4</v>
      </c>
      <c r="AB1851">
        <v>585.82000000000005</v>
      </c>
      <c r="AC1851" t="str">
        <f t="shared" si="401"/>
        <v>&lt;=1000</v>
      </c>
      <c r="AD1851">
        <v>1726</v>
      </c>
      <c r="AE1851" t="str">
        <f t="shared" si="402"/>
        <v>&gt;120</v>
      </c>
      <c r="AF1851">
        <v>585.82000000000005</v>
      </c>
      <c r="AG1851" t="str">
        <f t="shared" si="403"/>
        <v>&lt;=1000</v>
      </c>
      <c r="AH1851" t="s">
        <v>32</v>
      </c>
      <c r="AI1851" t="str">
        <f t="shared" si="404"/>
        <v/>
      </c>
      <c r="AJ1851" t="s">
        <v>32</v>
      </c>
      <c r="AK1851" t="str">
        <f t="shared" si="405"/>
        <v/>
      </c>
      <c r="AL1851">
        <v>12</v>
      </c>
      <c r="AM1851">
        <v>0</v>
      </c>
      <c r="AN1851">
        <v>12</v>
      </c>
      <c r="AO1851" t="s">
        <v>32</v>
      </c>
      <c r="AP1851">
        <v>1</v>
      </c>
    </row>
    <row r="1852" spans="1:42" x14ac:dyDescent="0.25">
      <c r="A1852">
        <v>201612</v>
      </c>
      <c r="B1852" t="str">
        <f t="shared" si="392"/>
        <v>2016-II</v>
      </c>
      <c r="C1852" t="s">
        <v>1911</v>
      </c>
      <c r="D1852" t="s">
        <v>1911</v>
      </c>
      <c r="E1852">
        <v>30199169</v>
      </c>
      <c r="F1852" t="s">
        <v>29</v>
      </c>
      <c r="G1852">
        <v>0</v>
      </c>
      <c r="H1852">
        <v>0</v>
      </c>
      <c r="I1852">
        <v>0</v>
      </c>
      <c r="J1852">
        <f t="shared" si="393"/>
        <v>0</v>
      </c>
      <c r="K1852" t="str">
        <f t="shared" si="394"/>
        <v>Modelamiento</v>
      </c>
      <c r="L1852">
        <f t="shared" si="395"/>
        <v>0</v>
      </c>
      <c r="M1852">
        <v>59</v>
      </c>
      <c r="N1852" t="str">
        <f t="shared" si="396"/>
        <v>&lt;=60</v>
      </c>
      <c r="O1852" t="s">
        <v>56</v>
      </c>
      <c r="P1852" t="s">
        <v>35</v>
      </c>
      <c r="Q1852">
        <v>49422</v>
      </c>
      <c r="R1852">
        <v>1500</v>
      </c>
      <c r="S1852" t="str">
        <f t="shared" si="397"/>
        <v>&lt;=1500</v>
      </c>
      <c r="T1852">
        <v>1671.57</v>
      </c>
      <c r="U1852" t="str">
        <f t="shared" si="398"/>
        <v>&gt;1500</v>
      </c>
      <c r="V1852" t="s">
        <v>597</v>
      </c>
      <c r="W1852">
        <v>48932</v>
      </c>
      <c r="X1852" s="12">
        <f t="shared" si="399"/>
        <v>3.0654786233957329E-2</v>
      </c>
      <c r="Y1852" t="str">
        <f t="shared" si="400"/>
        <v>&lt;=0.04</v>
      </c>
      <c r="Z1852" t="s">
        <v>32</v>
      </c>
      <c r="AA1852">
        <v>9</v>
      </c>
      <c r="AB1852" t="s">
        <v>32</v>
      </c>
      <c r="AC1852" t="str">
        <f t="shared" si="401"/>
        <v/>
      </c>
      <c r="AD1852" t="s">
        <v>32</v>
      </c>
      <c r="AE1852" t="str">
        <f t="shared" si="402"/>
        <v/>
      </c>
      <c r="AF1852" t="s">
        <v>32</v>
      </c>
      <c r="AG1852" t="str">
        <f t="shared" si="403"/>
        <v/>
      </c>
      <c r="AH1852" t="s">
        <v>32</v>
      </c>
      <c r="AI1852" t="str">
        <f t="shared" si="404"/>
        <v/>
      </c>
      <c r="AJ1852" t="s">
        <v>32</v>
      </c>
      <c r="AK1852" t="str">
        <f t="shared" si="405"/>
        <v/>
      </c>
      <c r="AL1852">
        <v>0</v>
      </c>
      <c r="AM1852">
        <v>0</v>
      </c>
      <c r="AN1852">
        <v>0</v>
      </c>
      <c r="AO1852" t="s">
        <v>32</v>
      </c>
      <c r="AP1852" t="s">
        <v>32</v>
      </c>
    </row>
    <row r="1853" spans="1:42" x14ac:dyDescent="0.25">
      <c r="A1853">
        <v>201612</v>
      </c>
      <c r="B1853" t="str">
        <f t="shared" si="392"/>
        <v>2016-II</v>
      </c>
      <c r="C1853" t="s">
        <v>1912</v>
      </c>
      <c r="D1853" t="s">
        <v>1912</v>
      </c>
      <c r="E1853">
        <v>30190267</v>
      </c>
      <c r="F1853" t="s">
        <v>29</v>
      </c>
      <c r="G1853">
        <v>0</v>
      </c>
      <c r="H1853">
        <v>0</v>
      </c>
      <c r="I1853">
        <v>0</v>
      </c>
      <c r="J1853">
        <f t="shared" si="393"/>
        <v>0</v>
      </c>
      <c r="K1853" t="str">
        <f t="shared" si="394"/>
        <v>Modelamiento</v>
      </c>
      <c r="L1853">
        <f t="shared" si="395"/>
        <v>0</v>
      </c>
      <c r="M1853">
        <v>39</v>
      </c>
      <c r="N1853" t="str">
        <f t="shared" si="396"/>
        <v>&lt;=40</v>
      </c>
      <c r="O1853" t="s">
        <v>72</v>
      </c>
      <c r="P1853" t="s">
        <v>31</v>
      </c>
      <c r="Q1853">
        <v>49272</v>
      </c>
      <c r="R1853">
        <v>1650</v>
      </c>
      <c r="S1853" t="str">
        <f t="shared" si="397"/>
        <v>&lt;=2000</v>
      </c>
      <c r="T1853">
        <v>1674.2</v>
      </c>
      <c r="U1853" t="str">
        <f t="shared" si="398"/>
        <v>&gt;1500</v>
      </c>
      <c r="V1853" t="s">
        <v>597</v>
      </c>
      <c r="W1853">
        <v>48932</v>
      </c>
      <c r="X1853" s="12">
        <f t="shared" si="399"/>
        <v>3.3720264857353063E-2</v>
      </c>
      <c r="Y1853" t="str">
        <f t="shared" si="400"/>
        <v>&lt;=0.04</v>
      </c>
      <c r="Z1853" t="s">
        <v>32</v>
      </c>
      <c r="AA1853">
        <v>4</v>
      </c>
      <c r="AB1853">
        <v>2319.7800000000002</v>
      </c>
      <c r="AC1853" t="str">
        <f t="shared" si="401"/>
        <v>&lt;=3000</v>
      </c>
      <c r="AD1853">
        <v>2114</v>
      </c>
      <c r="AE1853" t="str">
        <f t="shared" si="402"/>
        <v>&gt;120</v>
      </c>
      <c r="AF1853">
        <v>2319.7800000000002</v>
      </c>
      <c r="AG1853" t="str">
        <f t="shared" si="403"/>
        <v>&lt;=3000</v>
      </c>
      <c r="AH1853" t="s">
        <v>32</v>
      </c>
      <c r="AI1853" t="str">
        <f t="shared" si="404"/>
        <v/>
      </c>
      <c r="AJ1853" t="s">
        <v>32</v>
      </c>
      <c r="AK1853" t="str">
        <f t="shared" si="405"/>
        <v/>
      </c>
      <c r="AL1853">
        <v>12</v>
      </c>
      <c r="AM1853">
        <v>0</v>
      </c>
      <c r="AN1853">
        <v>12</v>
      </c>
      <c r="AO1853" t="s">
        <v>32</v>
      </c>
      <c r="AP1853">
        <v>1</v>
      </c>
    </row>
    <row r="1854" spans="1:42" x14ac:dyDescent="0.25">
      <c r="A1854">
        <v>201612</v>
      </c>
      <c r="B1854" t="str">
        <f t="shared" si="392"/>
        <v>2016-II</v>
      </c>
      <c r="C1854" t="s">
        <v>1913</v>
      </c>
      <c r="D1854" t="s">
        <v>1913</v>
      </c>
      <c r="E1854">
        <v>30196846</v>
      </c>
      <c r="F1854" t="s">
        <v>29</v>
      </c>
      <c r="G1854">
        <v>0</v>
      </c>
      <c r="H1854">
        <v>0</v>
      </c>
      <c r="I1854">
        <v>0</v>
      </c>
      <c r="J1854">
        <f t="shared" si="393"/>
        <v>0</v>
      </c>
      <c r="K1854" t="str">
        <f t="shared" si="394"/>
        <v>Modelamiento</v>
      </c>
      <c r="L1854">
        <f t="shared" si="395"/>
        <v>0</v>
      </c>
      <c r="M1854">
        <v>49</v>
      </c>
      <c r="N1854" t="str">
        <f t="shared" si="396"/>
        <v>&lt;=50</v>
      </c>
      <c r="O1854" t="s">
        <v>56</v>
      </c>
      <c r="P1854" t="s">
        <v>35</v>
      </c>
      <c r="Q1854">
        <v>34985</v>
      </c>
      <c r="R1854">
        <v>1000</v>
      </c>
      <c r="S1854" t="str">
        <f t="shared" si="397"/>
        <v>&lt;=1000</v>
      </c>
      <c r="T1854">
        <v>1130.77</v>
      </c>
      <c r="U1854" t="str">
        <f t="shared" si="398"/>
        <v>&lt;=1200</v>
      </c>
      <c r="V1854" t="s">
        <v>585</v>
      </c>
      <c r="W1854">
        <v>33995</v>
      </c>
      <c r="X1854" s="12">
        <f t="shared" si="399"/>
        <v>2.9416090601559051E-2</v>
      </c>
      <c r="Y1854" t="str">
        <f t="shared" si="400"/>
        <v>&lt;=0.03</v>
      </c>
      <c r="Z1854" t="s">
        <v>32</v>
      </c>
      <c r="AA1854">
        <v>4</v>
      </c>
      <c r="AB1854">
        <v>876.7</v>
      </c>
      <c r="AC1854" t="str">
        <f t="shared" si="401"/>
        <v>&lt;=1000</v>
      </c>
      <c r="AD1854">
        <v>1586</v>
      </c>
      <c r="AE1854" t="str">
        <f t="shared" si="402"/>
        <v>&gt;120</v>
      </c>
      <c r="AF1854">
        <v>876.7</v>
      </c>
      <c r="AG1854" t="str">
        <f t="shared" si="403"/>
        <v>&lt;=1000</v>
      </c>
      <c r="AH1854" t="s">
        <v>32</v>
      </c>
      <c r="AI1854" t="str">
        <f t="shared" si="404"/>
        <v/>
      </c>
      <c r="AJ1854" t="s">
        <v>32</v>
      </c>
      <c r="AK1854" t="str">
        <f t="shared" si="405"/>
        <v/>
      </c>
      <c r="AL1854">
        <v>12</v>
      </c>
      <c r="AM1854">
        <v>0</v>
      </c>
      <c r="AN1854">
        <v>12</v>
      </c>
      <c r="AO1854" t="s">
        <v>32</v>
      </c>
      <c r="AP1854">
        <v>1</v>
      </c>
    </row>
    <row r="1855" spans="1:42" x14ac:dyDescent="0.25">
      <c r="A1855">
        <v>201612</v>
      </c>
      <c r="B1855" t="str">
        <f t="shared" si="392"/>
        <v>2016-II</v>
      </c>
      <c r="C1855" t="s">
        <v>1914</v>
      </c>
      <c r="D1855" t="s">
        <v>1914</v>
      </c>
      <c r="E1855">
        <v>30198668</v>
      </c>
      <c r="F1855" t="s">
        <v>29</v>
      </c>
      <c r="G1855">
        <v>1</v>
      </c>
      <c r="H1855">
        <v>0</v>
      </c>
      <c r="I1855">
        <v>0</v>
      </c>
      <c r="J1855">
        <f t="shared" si="393"/>
        <v>0</v>
      </c>
      <c r="K1855" t="str">
        <f t="shared" si="394"/>
        <v>Modelamiento</v>
      </c>
      <c r="L1855">
        <f t="shared" si="395"/>
        <v>0</v>
      </c>
      <c r="M1855">
        <v>33</v>
      </c>
      <c r="N1855" t="str">
        <f t="shared" si="396"/>
        <v>&lt;=35</v>
      </c>
      <c r="O1855" t="s">
        <v>56</v>
      </c>
      <c r="P1855" t="s">
        <v>39</v>
      </c>
      <c r="Q1855">
        <v>39935</v>
      </c>
      <c r="R1855">
        <v>1650</v>
      </c>
      <c r="S1855" t="str">
        <f t="shared" si="397"/>
        <v>&lt;=2000</v>
      </c>
      <c r="T1855">
        <v>1359.47</v>
      </c>
      <c r="U1855" t="str">
        <f t="shared" si="398"/>
        <v>&lt;=1400</v>
      </c>
      <c r="V1855" t="s">
        <v>589</v>
      </c>
      <c r="W1855">
        <v>39595</v>
      </c>
      <c r="X1855" s="12">
        <f t="shared" si="399"/>
        <v>4.167192827377194E-2</v>
      </c>
      <c r="Y1855" t="str">
        <f t="shared" si="400"/>
        <v>&lt;=0.05</v>
      </c>
      <c r="Z1855" t="s">
        <v>32</v>
      </c>
      <c r="AA1855">
        <v>4</v>
      </c>
      <c r="AB1855">
        <v>1404.45</v>
      </c>
      <c r="AC1855" t="str">
        <f t="shared" si="401"/>
        <v>&lt;=2000</v>
      </c>
      <c r="AD1855">
        <v>2596</v>
      </c>
      <c r="AE1855" t="str">
        <f t="shared" si="402"/>
        <v>&gt;120</v>
      </c>
      <c r="AF1855">
        <v>1404.45</v>
      </c>
      <c r="AG1855" t="str">
        <f t="shared" si="403"/>
        <v>&lt;=2000</v>
      </c>
      <c r="AH1855" t="s">
        <v>32</v>
      </c>
      <c r="AI1855" t="str">
        <f t="shared" si="404"/>
        <v/>
      </c>
      <c r="AJ1855" t="s">
        <v>32</v>
      </c>
      <c r="AK1855" t="str">
        <f t="shared" si="405"/>
        <v/>
      </c>
      <c r="AL1855">
        <v>12</v>
      </c>
      <c r="AM1855">
        <v>0</v>
      </c>
      <c r="AN1855">
        <v>12</v>
      </c>
      <c r="AO1855" t="s">
        <v>32</v>
      </c>
      <c r="AP1855">
        <v>1</v>
      </c>
    </row>
    <row r="1856" spans="1:42" x14ac:dyDescent="0.25">
      <c r="A1856">
        <v>201612</v>
      </c>
      <c r="B1856" t="str">
        <f t="shared" si="392"/>
        <v>2016-II</v>
      </c>
      <c r="C1856" t="s">
        <v>1915</v>
      </c>
      <c r="D1856" t="s">
        <v>1915</v>
      </c>
      <c r="E1856">
        <v>30200662</v>
      </c>
      <c r="F1856" t="s">
        <v>29</v>
      </c>
      <c r="G1856">
        <v>1</v>
      </c>
      <c r="H1856">
        <v>0</v>
      </c>
      <c r="I1856">
        <v>0</v>
      </c>
      <c r="J1856">
        <f t="shared" si="393"/>
        <v>0</v>
      </c>
      <c r="K1856" t="str">
        <f t="shared" si="394"/>
        <v>Modelamiento</v>
      </c>
      <c r="L1856">
        <f t="shared" si="395"/>
        <v>0</v>
      </c>
      <c r="M1856">
        <v>53</v>
      </c>
      <c r="N1856" t="str">
        <f t="shared" si="396"/>
        <v>&lt;=55</v>
      </c>
      <c r="O1856" t="s">
        <v>56</v>
      </c>
      <c r="P1856" t="s">
        <v>35</v>
      </c>
      <c r="Q1856">
        <v>34985</v>
      </c>
      <c r="R1856">
        <v>1000</v>
      </c>
      <c r="S1856" t="str">
        <f t="shared" si="397"/>
        <v>&lt;=1000</v>
      </c>
      <c r="T1856">
        <v>1131.3900000000001</v>
      </c>
      <c r="U1856" t="str">
        <f t="shared" si="398"/>
        <v>&lt;=1200</v>
      </c>
      <c r="V1856" t="s">
        <v>585</v>
      </c>
      <c r="W1856">
        <v>33995</v>
      </c>
      <c r="X1856" s="12">
        <f t="shared" si="399"/>
        <v>2.9416090601559051E-2</v>
      </c>
      <c r="Y1856" t="str">
        <f t="shared" si="400"/>
        <v>&lt;=0.03</v>
      </c>
      <c r="Z1856" t="s">
        <v>32</v>
      </c>
      <c r="AA1856">
        <v>4</v>
      </c>
      <c r="AB1856">
        <v>1500</v>
      </c>
      <c r="AC1856" t="str">
        <f t="shared" si="401"/>
        <v>&lt;=2000</v>
      </c>
      <c r="AD1856">
        <v>2908</v>
      </c>
      <c r="AE1856" t="str">
        <f t="shared" si="402"/>
        <v>&gt;120</v>
      </c>
      <c r="AF1856">
        <v>1500</v>
      </c>
      <c r="AG1856" t="str">
        <f t="shared" si="403"/>
        <v>&lt;=2000</v>
      </c>
      <c r="AH1856" t="s">
        <v>32</v>
      </c>
      <c r="AI1856" t="str">
        <f t="shared" si="404"/>
        <v/>
      </c>
      <c r="AJ1856" t="s">
        <v>32</v>
      </c>
      <c r="AK1856" t="str">
        <f t="shared" si="405"/>
        <v/>
      </c>
      <c r="AL1856">
        <v>12</v>
      </c>
      <c r="AM1856">
        <v>0</v>
      </c>
      <c r="AN1856">
        <v>12</v>
      </c>
      <c r="AO1856" t="s">
        <v>32</v>
      </c>
      <c r="AP1856">
        <v>1</v>
      </c>
    </row>
    <row r="1857" spans="1:42" x14ac:dyDescent="0.25">
      <c r="A1857">
        <v>201612</v>
      </c>
      <c r="B1857" t="str">
        <f t="shared" si="392"/>
        <v>2016-II</v>
      </c>
      <c r="C1857" t="s">
        <v>1916</v>
      </c>
      <c r="D1857" t="s">
        <v>1916</v>
      </c>
      <c r="E1857">
        <v>30193885</v>
      </c>
      <c r="F1857" t="s">
        <v>29</v>
      </c>
      <c r="G1857">
        <v>0</v>
      </c>
      <c r="H1857">
        <v>0</v>
      </c>
      <c r="I1857">
        <v>0</v>
      </c>
      <c r="J1857">
        <f t="shared" si="393"/>
        <v>0</v>
      </c>
      <c r="K1857" t="str">
        <f t="shared" si="394"/>
        <v>Modelamiento</v>
      </c>
      <c r="L1857">
        <f t="shared" si="395"/>
        <v>0</v>
      </c>
      <c r="M1857">
        <v>31</v>
      </c>
      <c r="N1857" t="str">
        <f t="shared" si="396"/>
        <v>&lt;=35</v>
      </c>
      <c r="O1857" t="s">
        <v>56</v>
      </c>
      <c r="P1857" t="s">
        <v>31</v>
      </c>
      <c r="Q1857">
        <v>43305</v>
      </c>
      <c r="R1857">
        <v>1500</v>
      </c>
      <c r="S1857" t="str">
        <f t="shared" si="397"/>
        <v>&lt;=1500</v>
      </c>
      <c r="T1857">
        <v>1467.4</v>
      </c>
      <c r="U1857" t="str">
        <f t="shared" si="398"/>
        <v>&lt;=1500</v>
      </c>
      <c r="V1857" t="s">
        <v>597</v>
      </c>
      <c r="W1857">
        <v>42815</v>
      </c>
      <c r="X1857" s="12">
        <f t="shared" si="399"/>
        <v>3.5034450543033981E-2</v>
      </c>
      <c r="Y1857" t="str">
        <f t="shared" si="400"/>
        <v>&lt;=0.04</v>
      </c>
      <c r="Z1857" t="s">
        <v>32</v>
      </c>
      <c r="AA1857">
        <v>9</v>
      </c>
      <c r="AB1857" t="s">
        <v>32</v>
      </c>
      <c r="AC1857" t="str">
        <f t="shared" si="401"/>
        <v/>
      </c>
      <c r="AD1857" t="s">
        <v>32</v>
      </c>
      <c r="AE1857" t="str">
        <f t="shared" si="402"/>
        <v/>
      </c>
      <c r="AF1857" t="s">
        <v>32</v>
      </c>
      <c r="AG1857" t="str">
        <f t="shared" si="403"/>
        <v/>
      </c>
      <c r="AH1857" t="s">
        <v>32</v>
      </c>
      <c r="AI1857" t="str">
        <f t="shared" si="404"/>
        <v/>
      </c>
      <c r="AJ1857" t="s">
        <v>32</v>
      </c>
      <c r="AK1857" t="str">
        <f t="shared" si="405"/>
        <v/>
      </c>
      <c r="AL1857">
        <v>0</v>
      </c>
      <c r="AM1857">
        <v>0</v>
      </c>
      <c r="AN1857">
        <v>0</v>
      </c>
      <c r="AO1857" t="s">
        <v>32</v>
      </c>
      <c r="AP1857" t="s">
        <v>32</v>
      </c>
    </row>
    <row r="1858" spans="1:42" x14ac:dyDescent="0.25">
      <c r="A1858">
        <v>201612</v>
      </c>
      <c r="B1858" t="str">
        <f t="shared" si="392"/>
        <v>2016-II</v>
      </c>
      <c r="C1858" t="s">
        <v>1917</v>
      </c>
      <c r="D1858" t="s">
        <v>1917</v>
      </c>
      <c r="E1858">
        <v>30195939</v>
      </c>
      <c r="F1858" t="s">
        <v>29</v>
      </c>
      <c r="G1858">
        <v>1</v>
      </c>
      <c r="H1858">
        <v>0</v>
      </c>
      <c r="I1858">
        <v>0</v>
      </c>
      <c r="J1858">
        <f t="shared" si="393"/>
        <v>0</v>
      </c>
      <c r="K1858" t="str">
        <f t="shared" si="394"/>
        <v>Modelamiento</v>
      </c>
      <c r="L1858">
        <f t="shared" si="395"/>
        <v>0</v>
      </c>
      <c r="M1858">
        <v>36</v>
      </c>
      <c r="N1858" t="str">
        <f t="shared" si="396"/>
        <v>&lt;=40</v>
      </c>
      <c r="O1858" t="s">
        <v>56</v>
      </c>
      <c r="P1858" t="s">
        <v>31</v>
      </c>
      <c r="Q1858">
        <v>49422</v>
      </c>
      <c r="R1858">
        <v>1500</v>
      </c>
      <c r="S1858" t="str">
        <f t="shared" si="397"/>
        <v>&lt;=1500</v>
      </c>
      <c r="T1858">
        <v>1679.88</v>
      </c>
      <c r="U1858" t="str">
        <f t="shared" si="398"/>
        <v>&gt;1500</v>
      </c>
      <c r="V1858" t="s">
        <v>597</v>
      </c>
      <c r="W1858">
        <v>48932</v>
      </c>
      <c r="X1858" s="12">
        <f t="shared" si="399"/>
        <v>3.0654786233957329E-2</v>
      </c>
      <c r="Y1858" t="str">
        <f t="shared" si="400"/>
        <v>&lt;=0.04</v>
      </c>
      <c r="Z1858" t="s">
        <v>32</v>
      </c>
      <c r="AA1858">
        <v>9</v>
      </c>
      <c r="AB1858" t="s">
        <v>32</v>
      </c>
      <c r="AC1858" t="str">
        <f t="shared" si="401"/>
        <v/>
      </c>
      <c r="AD1858" t="s">
        <v>32</v>
      </c>
      <c r="AE1858" t="str">
        <f t="shared" si="402"/>
        <v/>
      </c>
      <c r="AF1858" t="s">
        <v>32</v>
      </c>
      <c r="AG1858" t="str">
        <f t="shared" si="403"/>
        <v/>
      </c>
      <c r="AH1858" t="s">
        <v>32</v>
      </c>
      <c r="AI1858" t="str">
        <f t="shared" si="404"/>
        <v/>
      </c>
      <c r="AJ1858" t="s">
        <v>32</v>
      </c>
      <c r="AK1858" t="str">
        <f t="shared" si="405"/>
        <v/>
      </c>
      <c r="AL1858">
        <v>0</v>
      </c>
      <c r="AM1858">
        <v>0</v>
      </c>
      <c r="AN1858">
        <v>0</v>
      </c>
      <c r="AO1858" t="s">
        <v>32</v>
      </c>
      <c r="AP1858" t="s">
        <v>32</v>
      </c>
    </row>
    <row r="1859" spans="1:42" x14ac:dyDescent="0.25">
      <c r="A1859">
        <v>201612</v>
      </c>
      <c r="B1859" t="str">
        <f t="shared" ref="B1859:B1922" si="406">+CONCATENATE(MID(A1859,1,4),IF(MID(A1859,5,2)*1&lt;=6,"-I","-II"))</f>
        <v>2016-II</v>
      </c>
      <c r="C1859" t="s">
        <v>1918</v>
      </c>
      <c r="D1859" t="s">
        <v>1918</v>
      </c>
      <c r="E1859">
        <v>30196186</v>
      </c>
      <c r="F1859" t="s">
        <v>29</v>
      </c>
      <c r="G1859">
        <v>0</v>
      </c>
      <c r="H1859">
        <v>0</v>
      </c>
      <c r="I1859">
        <v>0</v>
      </c>
      <c r="J1859">
        <f t="shared" ref="J1859:J1922" si="407">+IF(OR(O1859="Taxista propietario",O1859="Taxista palanca"),0,1)</f>
        <v>0</v>
      </c>
      <c r="K1859" t="str">
        <f t="shared" ref="K1859:K1922" si="408">+IF(I1859&gt;0,"Insuficiente",IF(H1859&gt;0,"Indeterminado",IF(J1859&gt;0,"Perfil","Modelamiento")))</f>
        <v>Modelamiento</v>
      </c>
      <c r="L1859">
        <f t="shared" ref="L1859:L1922" si="409">+IF(AND(A1859&gt;=201410,A1859&lt;=201908),0,1)</f>
        <v>0</v>
      </c>
      <c r="M1859">
        <v>28</v>
      </c>
      <c r="N1859" t="str">
        <f t="shared" ref="N1859:N1922" si="410">+IF(M1859&lt;=25,"&lt;=25",IF(M1859&lt;=30,"&lt;=30",IF(M1859&lt;=35,"&lt;=35",IF(M1859&lt;=40,"&lt;=40",IF(M1859&lt;=45,"&lt;=45",IF(M1859&lt;=50,"&lt;=50",IF(M1859&lt;=55,"&lt;=55",IF(M1859&lt;=60,"&lt;=60","&gt;60"))))))))</f>
        <v>&lt;=30</v>
      </c>
      <c r="O1859" t="s">
        <v>56</v>
      </c>
      <c r="P1859" t="s">
        <v>39</v>
      </c>
      <c r="Q1859">
        <v>39935</v>
      </c>
      <c r="R1859">
        <v>1650</v>
      </c>
      <c r="S1859" t="str">
        <f t="shared" ref="S1859:S1922" si="411">+IF(R1859="NULL","",IF(R1859=0,"=0",IF(R1859&lt;=500,"&lt;=500",IF(R1859&lt;=1000,"&lt;=1000",IF(R1859&lt;=1500,"&lt;=1500",IF(R1859&lt;=2000,"&lt;=2000",IF(R1859&lt;=2500,"&lt;=2500","&gt;2500")))))))</f>
        <v>&lt;=2000</v>
      </c>
      <c r="T1859">
        <v>1357.78</v>
      </c>
      <c r="U1859" t="str">
        <f t="shared" ref="U1859:U1922" si="412">+IF(T1859="NULL","",IF(T1859&lt;=1000,"&lt;=1000",IF(T1859&lt;=1100,"&lt;=1100",IF(T1859&lt;=1200,"&lt;=1200",IF(T1859&lt;=1300,"&lt;=1300",IF(T1859&lt;=1400,"&lt;=1400",IF(T1859&lt;=1500,"&lt;=1500","&gt;1500")))))))</f>
        <v>&lt;=1400</v>
      </c>
      <c r="V1859" t="s">
        <v>589</v>
      </c>
      <c r="W1859">
        <v>39595</v>
      </c>
      <c r="X1859" s="12">
        <f t="shared" ref="X1859:X1922" si="413">+IFERROR(R1859/W1859,"NULL")</f>
        <v>4.167192827377194E-2</v>
      </c>
      <c r="Y1859" t="str">
        <f t="shared" ref="Y1859:Y1922" si="414">+IF(X1859="NULL","",IF(X1859=0,"=0",IF(X1859&lt;=0.01,"&lt;=0.01",IF(X1859&lt;=0.02,"&lt;=0.02",IF(X1859&lt;=0.03,"&lt;=0.03",IF(X1859&lt;=0.04,"&lt;=0.04",IF(X1859&lt;=0.05,"&lt;=0.05",IF(X1859&lt;=0.06,"&lt;=0.06","&gt;0.06"))))))))</f>
        <v>&lt;=0.05</v>
      </c>
      <c r="Z1859" t="s">
        <v>32</v>
      </c>
      <c r="AA1859">
        <v>4</v>
      </c>
      <c r="AB1859">
        <v>2443.0300000000002</v>
      </c>
      <c r="AC1859" t="str">
        <f t="shared" ref="AC1859:AC1922" si="415">+IF(AB1859="NULL","",IF(AB1859&lt;=500,"&lt;=500",IF(AB1859&lt;=1000,"&lt;=1000",IF(AB1859&lt;=2000,"&lt;=2000",IF(AB1859&lt;=3000,"&lt;=3000",IF(AB1859&lt;=4000,"&lt;=4000",IF(AB1859&lt;=5000,"&lt;=5000","&gt;5000")))))))</f>
        <v>&lt;=3000</v>
      </c>
      <c r="AD1859">
        <v>924</v>
      </c>
      <c r="AE1859" t="str">
        <f t="shared" ref="AE1859:AE1922" si="416">+IF(AD1859="NULL","",IF(AD1859=0,"=0",IF(AD1859&lt;=8,"&lt;=8",IF(AD1859&lt;=30,"&lt;=30",IF(AD1859&lt;=60,"&lt;=60",IF(AD1859&lt;=90,"&lt;=90",IF(AD1859&lt;=120,"&lt;=120","&gt;120")))))))</f>
        <v>&gt;120</v>
      </c>
      <c r="AF1859">
        <v>2443.0300000000002</v>
      </c>
      <c r="AG1859" t="str">
        <f t="shared" ref="AG1859:AG1922" si="417">+IF(AF1859="NULL","",IF(AF1859&lt;=500,"&lt;=500",IF(AF1859&lt;=1000,"&lt;=1000",IF(AF1859&lt;=2000,"&lt;=2000",IF(AF1859&lt;=3000,"&lt;=3000",IF(AF1859&lt;=4000,"&lt;=4000",IF(AF1859&lt;=5000,"&lt;=5000","&gt;5000")))))))</f>
        <v>&lt;=3000</v>
      </c>
      <c r="AH1859" t="s">
        <v>32</v>
      </c>
      <c r="AI1859" t="str">
        <f t="shared" ref="AI1859:AI1922" si="418">+IF(AH1859="NULL","",IF(AH1859&lt;=500,"&lt;=500",IF(AH1859&lt;=1000,"&lt;=1000",IF(AH1859&lt;=2000,"&lt;=2000",IF(AH1859&lt;=3000,"&lt;=3000",IF(AH1859&lt;=4000,"&lt;=4000",IF(AH1859&lt;=5000,"&lt;=5000","&gt;5000")))))))</f>
        <v/>
      </c>
      <c r="AJ1859" t="s">
        <v>32</v>
      </c>
      <c r="AK1859" t="str">
        <f t="shared" ref="AK1859:AK1922" si="419">+IF(AJ1859="NULL","",IF(AJ1859=0,"=0",IF(AJ1859&lt;=0.1,"&lt;=0.1",IF(AJ1859&lt;=0.2,"&lt;=0.2",IF(AJ1859&lt;=0.3,"&lt;=0.3",IF(AJ1859&lt;=0.4,"&lt;=0.4",IF(AJ1859&lt;=0.5,"&lt;=0.5",IF(AJ1859&lt;=0.6,"&lt;=0.6",IF(AJ1859&lt;=0.7,"&lt;=0.7",IF(AJ1859&lt;=0.8,"&lt;=0.8",IF(AJ1859&lt;=0.9,"&lt;=0.9","&gt;0.9")))))))))))</f>
        <v/>
      </c>
      <c r="AL1859">
        <v>12</v>
      </c>
      <c r="AM1859">
        <v>0</v>
      </c>
      <c r="AN1859">
        <v>12</v>
      </c>
      <c r="AO1859" t="s">
        <v>32</v>
      </c>
      <c r="AP1859">
        <v>1</v>
      </c>
    </row>
    <row r="1860" spans="1:42" x14ac:dyDescent="0.25">
      <c r="A1860">
        <v>201612</v>
      </c>
      <c r="B1860" t="str">
        <f t="shared" si="406"/>
        <v>2016-II</v>
      </c>
      <c r="C1860" t="s">
        <v>1919</v>
      </c>
      <c r="D1860" t="s">
        <v>1919</v>
      </c>
      <c r="E1860">
        <v>30194384</v>
      </c>
      <c r="F1860" t="s">
        <v>29</v>
      </c>
      <c r="G1860">
        <v>0</v>
      </c>
      <c r="H1860">
        <v>0</v>
      </c>
      <c r="I1860">
        <v>0</v>
      </c>
      <c r="J1860">
        <f t="shared" si="407"/>
        <v>0</v>
      </c>
      <c r="K1860" t="str">
        <f t="shared" si="408"/>
        <v>Modelamiento</v>
      </c>
      <c r="L1860">
        <f t="shared" si="409"/>
        <v>0</v>
      </c>
      <c r="M1860">
        <v>27</v>
      </c>
      <c r="N1860" t="str">
        <f t="shared" si="410"/>
        <v>&lt;=30</v>
      </c>
      <c r="O1860" t="s">
        <v>56</v>
      </c>
      <c r="P1860" t="s">
        <v>39</v>
      </c>
      <c r="Q1860">
        <v>40085</v>
      </c>
      <c r="R1860">
        <v>1500</v>
      </c>
      <c r="S1860" t="str">
        <f t="shared" si="411"/>
        <v>&lt;=1500</v>
      </c>
      <c r="T1860">
        <v>1360.36</v>
      </c>
      <c r="U1860" t="str">
        <f t="shared" si="412"/>
        <v>&lt;=1400</v>
      </c>
      <c r="V1860" t="s">
        <v>589</v>
      </c>
      <c r="W1860">
        <v>39595</v>
      </c>
      <c r="X1860" s="12">
        <f t="shared" si="413"/>
        <v>3.7883571157974492E-2</v>
      </c>
      <c r="Y1860" t="str">
        <f t="shared" si="414"/>
        <v>&lt;=0.04</v>
      </c>
      <c r="Z1860" t="s">
        <v>32</v>
      </c>
      <c r="AA1860">
        <v>9</v>
      </c>
      <c r="AB1860" t="s">
        <v>32</v>
      </c>
      <c r="AC1860" t="str">
        <f t="shared" si="415"/>
        <v/>
      </c>
      <c r="AD1860" t="s">
        <v>32</v>
      </c>
      <c r="AE1860" t="str">
        <f t="shared" si="416"/>
        <v/>
      </c>
      <c r="AF1860" t="s">
        <v>32</v>
      </c>
      <c r="AG1860" t="str">
        <f t="shared" si="417"/>
        <v/>
      </c>
      <c r="AH1860" t="s">
        <v>32</v>
      </c>
      <c r="AI1860" t="str">
        <f t="shared" si="418"/>
        <v/>
      </c>
      <c r="AJ1860" t="s">
        <v>32</v>
      </c>
      <c r="AK1860" t="str">
        <f t="shared" si="419"/>
        <v/>
      </c>
      <c r="AL1860">
        <v>0</v>
      </c>
      <c r="AM1860">
        <v>0</v>
      </c>
      <c r="AN1860">
        <v>0</v>
      </c>
      <c r="AO1860" t="s">
        <v>32</v>
      </c>
      <c r="AP1860" t="s">
        <v>32</v>
      </c>
    </row>
    <row r="1861" spans="1:42" x14ac:dyDescent="0.25">
      <c r="A1861">
        <v>201612</v>
      </c>
      <c r="B1861" t="str">
        <f t="shared" si="406"/>
        <v>2016-II</v>
      </c>
      <c r="C1861" t="s">
        <v>1920</v>
      </c>
      <c r="D1861" t="s">
        <v>1920</v>
      </c>
      <c r="E1861">
        <v>30197285</v>
      </c>
      <c r="F1861" t="s">
        <v>29</v>
      </c>
      <c r="G1861">
        <v>1</v>
      </c>
      <c r="H1861">
        <v>0</v>
      </c>
      <c r="I1861">
        <v>0</v>
      </c>
      <c r="J1861">
        <f t="shared" si="407"/>
        <v>0</v>
      </c>
      <c r="K1861" t="str">
        <f t="shared" si="408"/>
        <v>Modelamiento</v>
      </c>
      <c r="L1861">
        <f t="shared" si="409"/>
        <v>0</v>
      </c>
      <c r="M1861">
        <v>24</v>
      </c>
      <c r="N1861" t="str">
        <f t="shared" si="410"/>
        <v>&lt;=25</v>
      </c>
      <c r="O1861" t="s">
        <v>56</v>
      </c>
      <c r="P1861" t="s">
        <v>31</v>
      </c>
      <c r="Q1861">
        <v>39630</v>
      </c>
      <c r="R1861">
        <v>1500</v>
      </c>
      <c r="S1861" t="str">
        <f t="shared" si="411"/>
        <v>&lt;=1500</v>
      </c>
      <c r="T1861">
        <v>1347.41</v>
      </c>
      <c r="U1861" t="str">
        <f t="shared" si="412"/>
        <v>&lt;=1400</v>
      </c>
      <c r="V1861" t="s">
        <v>601</v>
      </c>
      <c r="W1861">
        <v>39140</v>
      </c>
      <c r="X1861" s="12">
        <f t="shared" si="413"/>
        <v>3.8323965252938172E-2</v>
      </c>
      <c r="Y1861" t="str">
        <f t="shared" si="414"/>
        <v>&lt;=0.04</v>
      </c>
      <c r="Z1861" t="s">
        <v>32</v>
      </c>
      <c r="AA1861">
        <v>0</v>
      </c>
      <c r="AB1861">
        <v>8686.2099999999991</v>
      </c>
      <c r="AC1861" t="str">
        <f t="shared" si="415"/>
        <v>&gt;5000</v>
      </c>
      <c r="AD1861">
        <v>0</v>
      </c>
      <c r="AE1861" t="str">
        <f t="shared" si="416"/>
        <v>=0</v>
      </c>
      <c r="AF1861">
        <v>0</v>
      </c>
      <c r="AG1861" t="str">
        <f t="shared" si="417"/>
        <v>&lt;=500</v>
      </c>
      <c r="AH1861">
        <v>11700</v>
      </c>
      <c r="AI1861" t="str">
        <f t="shared" si="418"/>
        <v>&gt;5000</v>
      </c>
      <c r="AJ1861">
        <v>0.87419999999999998</v>
      </c>
      <c r="AK1861" t="str">
        <f t="shared" si="419"/>
        <v>&lt;=0.9</v>
      </c>
      <c r="AL1861">
        <v>12</v>
      </c>
      <c r="AM1861">
        <v>12</v>
      </c>
      <c r="AN1861">
        <v>0</v>
      </c>
      <c r="AO1861">
        <v>1</v>
      </c>
      <c r="AP1861" t="s">
        <v>32</v>
      </c>
    </row>
    <row r="1862" spans="1:42" x14ac:dyDescent="0.25">
      <c r="A1862">
        <v>201612</v>
      </c>
      <c r="B1862" t="str">
        <f t="shared" si="406"/>
        <v>2016-II</v>
      </c>
      <c r="C1862" t="s">
        <v>1921</v>
      </c>
      <c r="D1862" t="s">
        <v>1921</v>
      </c>
      <c r="E1862">
        <v>30200351</v>
      </c>
      <c r="F1862" t="s">
        <v>29</v>
      </c>
      <c r="G1862">
        <v>0</v>
      </c>
      <c r="H1862">
        <v>0</v>
      </c>
      <c r="I1862">
        <v>0</v>
      </c>
      <c r="J1862">
        <f t="shared" si="407"/>
        <v>0</v>
      </c>
      <c r="K1862" t="str">
        <f t="shared" si="408"/>
        <v>Modelamiento</v>
      </c>
      <c r="L1862">
        <f t="shared" si="409"/>
        <v>0</v>
      </c>
      <c r="M1862">
        <v>38</v>
      </c>
      <c r="N1862" t="str">
        <f t="shared" si="410"/>
        <v>&lt;=40</v>
      </c>
      <c r="O1862" t="s">
        <v>56</v>
      </c>
      <c r="P1862" t="s">
        <v>31</v>
      </c>
      <c r="Q1862">
        <v>34985</v>
      </c>
      <c r="R1862">
        <v>1000</v>
      </c>
      <c r="S1862" t="str">
        <f t="shared" si="411"/>
        <v>&lt;=1000</v>
      </c>
      <c r="T1862">
        <v>1129.52</v>
      </c>
      <c r="U1862" t="str">
        <f t="shared" si="412"/>
        <v>&lt;=1200</v>
      </c>
      <c r="V1862" t="s">
        <v>585</v>
      </c>
      <c r="W1862">
        <v>33995</v>
      </c>
      <c r="X1862" s="12">
        <f t="shared" si="413"/>
        <v>2.9416090601559051E-2</v>
      </c>
      <c r="Y1862" t="str">
        <f t="shared" si="414"/>
        <v>&lt;=0.03</v>
      </c>
      <c r="Z1862" t="s">
        <v>32</v>
      </c>
      <c r="AA1862">
        <v>9</v>
      </c>
      <c r="AB1862" t="s">
        <v>32</v>
      </c>
      <c r="AC1862" t="str">
        <f t="shared" si="415"/>
        <v/>
      </c>
      <c r="AD1862" t="s">
        <v>32</v>
      </c>
      <c r="AE1862" t="str">
        <f t="shared" si="416"/>
        <v/>
      </c>
      <c r="AF1862" t="s">
        <v>32</v>
      </c>
      <c r="AG1862" t="str">
        <f t="shared" si="417"/>
        <v/>
      </c>
      <c r="AH1862" t="s">
        <v>32</v>
      </c>
      <c r="AI1862" t="str">
        <f t="shared" si="418"/>
        <v/>
      </c>
      <c r="AJ1862" t="s">
        <v>32</v>
      </c>
      <c r="AK1862" t="str">
        <f t="shared" si="419"/>
        <v/>
      </c>
      <c r="AL1862">
        <v>0</v>
      </c>
      <c r="AM1862">
        <v>0</v>
      </c>
      <c r="AN1862">
        <v>0</v>
      </c>
      <c r="AO1862" t="s">
        <v>32</v>
      </c>
      <c r="AP1862" t="s">
        <v>32</v>
      </c>
    </row>
    <row r="1863" spans="1:42" x14ac:dyDescent="0.25">
      <c r="A1863">
        <v>201612</v>
      </c>
      <c r="B1863" t="str">
        <f t="shared" si="406"/>
        <v>2016-II</v>
      </c>
      <c r="C1863" t="s">
        <v>1922</v>
      </c>
      <c r="D1863" t="s">
        <v>1922</v>
      </c>
      <c r="E1863">
        <v>30198751</v>
      </c>
      <c r="F1863" t="s">
        <v>29</v>
      </c>
      <c r="G1863">
        <v>0</v>
      </c>
      <c r="H1863">
        <v>0</v>
      </c>
      <c r="I1863">
        <v>0</v>
      </c>
      <c r="J1863">
        <f t="shared" si="407"/>
        <v>0</v>
      </c>
      <c r="K1863" t="str">
        <f t="shared" si="408"/>
        <v>Modelamiento</v>
      </c>
      <c r="L1863">
        <f t="shared" si="409"/>
        <v>0</v>
      </c>
      <c r="M1863">
        <v>23</v>
      </c>
      <c r="N1863" t="str">
        <f t="shared" si="410"/>
        <v>&lt;=25</v>
      </c>
      <c r="O1863" t="s">
        <v>56</v>
      </c>
      <c r="P1863" t="s">
        <v>39</v>
      </c>
      <c r="Q1863">
        <v>39842</v>
      </c>
      <c r="R1863">
        <v>1000</v>
      </c>
      <c r="S1863" t="str">
        <f t="shared" si="411"/>
        <v>&lt;=1000</v>
      </c>
      <c r="T1863">
        <v>1286.33</v>
      </c>
      <c r="U1863" t="str">
        <f t="shared" si="412"/>
        <v>&lt;=1300</v>
      </c>
      <c r="V1863" t="s">
        <v>585</v>
      </c>
      <c r="W1863">
        <v>38852</v>
      </c>
      <c r="X1863" s="12">
        <f t="shared" si="413"/>
        <v>2.573870071038814E-2</v>
      </c>
      <c r="Y1863" t="str">
        <f t="shared" si="414"/>
        <v>&lt;=0.03</v>
      </c>
      <c r="Z1863" t="s">
        <v>32</v>
      </c>
      <c r="AA1863">
        <v>1</v>
      </c>
      <c r="AB1863">
        <v>1584.25</v>
      </c>
      <c r="AC1863" t="str">
        <f t="shared" si="415"/>
        <v>&lt;=2000</v>
      </c>
      <c r="AD1863">
        <v>6</v>
      </c>
      <c r="AE1863" t="str">
        <f t="shared" si="416"/>
        <v>&lt;=8</v>
      </c>
      <c r="AF1863">
        <v>0</v>
      </c>
      <c r="AG1863" t="str">
        <f t="shared" si="417"/>
        <v>&lt;=500</v>
      </c>
      <c r="AH1863" t="s">
        <v>32</v>
      </c>
      <c r="AI1863" t="str">
        <f t="shared" si="418"/>
        <v/>
      </c>
      <c r="AJ1863" t="s">
        <v>32</v>
      </c>
      <c r="AK1863" t="str">
        <f t="shared" si="419"/>
        <v/>
      </c>
      <c r="AL1863">
        <v>11</v>
      </c>
      <c r="AM1863">
        <v>8</v>
      </c>
      <c r="AN1863">
        <v>0</v>
      </c>
      <c r="AO1863">
        <v>1</v>
      </c>
      <c r="AP1863" t="s">
        <v>32</v>
      </c>
    </row>
    <row r="1864" spans="1:42" x14ac:dyDescent="0.25">
      <c r="A1864">
        <v>201612</v>
      </c>
      <c r="B1864" t="str">
        <f t="shared" si="406"/>
        <v>2016-II</v>
      </c>
      <c r="C1864" t="s">
        <v>1923</v>
      </c>
      <c r="D1864" t="s">
        <v>1923</v>
      </c>
      <c r="E1864">
        <v>30194401</v>
      </c>
      <c r="F1864" t="s">
        <v>29</v>
      </c>
      <c r="G1864">
        <v>1</v>
      </c>
      <c r="H1864">
        <v>0</v>
      </c>
      <c r="I1864">
        <v>0</v>
      </c>
      <c r="J1864">
        <f t="shared" si="407"/>
        <v>0</v>
      </c>
      <c r="K1864" t="str">
        <f t="shared" si="408"/>
        <v>Modelamiento</v>
      </c>
      <c r="L1864">
        <f t="shared" si="409"/>
        <v>0</v>
      </c>
      <c r="M1864">
        <v>33</v>
      </c>
      <c r="N1864" t="str">
        <f t="shared" si="410"/>
        <v>&lt;=35</v>
      </c>
      <c r="O1864" t="s">
        <v>56</v>
      </c>
      <c r="P1864" t="s">
        <v>31</v>
      </c>
      <c r="Q1864">
        <v>40085</v>
      </c>
      <c r="R1864">
        <v>1500</v>
      </c>
      <c r="S1864" t="str">
        <f t="shared" si="411"/>
        <v>&lt;=1500</v>
      </c>
      <c r="T1864">
        <v>1359.98</v>
      </c>
      <c r="U1864" t="str">
        <f t="shared" si="412"/>
        <v>&lt;=1400</v>
      </c>
      <c r="V1864" t="s">
        <v>589</v>
      </c>
      <c r="W1864">
        <v>39595</v>
      </c>
      <c r="X1864" s="12">
        <f t="shared" si="413"/>
        <v>3.7883571157974492E-2</v>
      </c>
      <c r="Y1864" t="str">
        <f t="shared" si="414"/>
        <v>&lt;=0.04</v>
      </c>
      <c r="Z1864" t="s">
        <v>32</v>
      </c>
      <c r="AA1864">
        <v>0</v>
      </c>
      <c r="AB1864">
        <v>500</v>
      </c>
      <c r="AC1864" t="str">
        <f t="shared" si="415"/>
        <v>&lt;=500</v>
      </c>
      <c r="AD1864">
        <v>0</v>
      </c>
      <c r="AE1864" t="str">
        <f t="shared" si="416"/>
        <v>=0</v>
      </c>
      <c r="AF1864">
        <v>0</v>
      </c>
      <c r="AG1864" t="str">
        <f t="shared" si="417"/>
        <v>&lt;=500</v>
      </c>
      <c r="AH1864" t="s">
        <v>32</v>
      </c>
      <c r="AI1864" t="str">
        <f t="shared" si="418"/>
        <v/>
      </c>
      <c r="AJ1864" t="s">
        <v>32</v>
      </c>
      <c r="AK1864" t="str">
        <f t="shared" si="419"/>
        <v/>
      </c>
      <c r="AL1864">
        <v>4</v>
      </c>
      <c r="AM1864">
        <v>4</v>
      </c>
      <c r="AN1864">
        <v>0</v>
      </c>
      <c r="AO1864">
        <v>1</v>
      </c>
      <c r="AP1864" t="s">
        <v>32</v>
      </c>
    </row>
    <row r="1865" spans="1:42" x14ac:dyDescent="0.25">
      <c r="A1865">
        <v>201612</v>
      </c>
      <c r="B1865" t="str">
        <f t="shared" si="406"/>
        <v>2016-II</v>
      </c>
      <c r="C1865" t="s">
        <v>1924</v>
      </c>
      <c r="D1865" t="s">
        <v>1924</v>
      </c>
      <c r="E1865">
        <v>30199662</v>
      </c>
      <c r="F1865" t="s">
        <v>29</v>
      </c>
      <c r="G1865">
        <v>0</v>
      </c>
      <c r="H1865">
        <v>0</v>
      </c>
      <c r="I1865">
        <v>0</v>
      </c>
      <c r="J1865">
        <f t="shared" si="407"/>
        <v>0</v>
      </c>
      <c r="K1865" t="str">
        <f t="shared" si="408"/>
        <v>Modelamiento</v>
      </c>
      <c r="L1865">
        <f t="shared" si="409"/>
        <v>0</v>
      </c>
      <c r="M1865">
        <v>54</v>
      </c>
      <c r="N1865" t="str">
        <f t="shared" si="410"/>
        <v>&lt;=55</v>
      </c>
      <c r="O1865" t="s">
        <v>72</v>
      </c>
      <c r="P1865" t="s">
        <v>110</v>
      </c>
      <c r="Q1865">
        <v>46542</v>
      </c>
      <c r="R1865">
        <v>1500</v>
      </c>
      <c r="S1865" t="str">
        <f t="shared" si="411"/>
        <v>&lt;=1500</v>
      </c>
      <c r="T1865">
        <v>1579.48</v>
      </c>
      <c r="U1865" t="str">
        <f t="shared" si="412"/>
        <v>&gt;1500</v>
      </c>
      <c r="V1865" t="s">
        <v>589</v>
      </c>
      <c r="W1865">
        <v>46052</v>
      </c>
      <c r="X1865" s="12">
        <f t="shared" si="413"/>
        <v>3.2571875271432293E-2</v>
      </c>
      <c r="Y1865" t="str">
        <f t="shared" si="414"/>
        <v>&lt;=0.04</v>
      </c>
      <c r="Z1865" t="s">
        <v>32</v>
      </c>
      <c r="AA1865">
        <v>1</v>
      </c>
      <c r="AB1865">
        <v>10477.129999999999</v>
      </c>
      <c r="AC1865" t="str">
        <f t="shared" si="415"/>
        <v>&gt;5000</v>
      </c>
      <c r="AD1865">
        <v>29</v>
      </c>
      <c r="AE1865" t="str">
        <f t="shared" si="416"/>
        <v>&lt;=30</v>
      </c>
      <c r="AF1865">
        <v>0</v>
      </c>
      <c r="AG1865" t="str">
        <f t="shared" si="417"/>
        <v>&lt;=500</v>
      </c>
      <c r="AH1865" t="s">
        <v>32</v>
      </c>
      <c r="AI1865" t="str">
        <f t="shared" si="418"/>
        <v/>
      </c>
      <c r="AJ1865" t="s">
        <v>32</v>
      </c>
      <c r="AK1865" t="str">
        <f t="shared" si="419"/>
        <v/>
      </c>
      <c r="AL1865">
        <v>12</v>
      </c>
      <c r="AM1865">
        <v>9</v>
      </c>
      <c r="AN1865">
        <v>0</v>
      </c>
      <c r="AO1865">
        <v>4</v>
      </c>
      <c r="AP1865" t="s">
        <v>32</v>
      </c>
    </row>
    <row r="1866" spans="1:42" x14ac:dyDescent="0.25">
      <c r="A1866">
        <v>201612</v>
      </c>
      <c r="B1866" t="str">
        <f t="shared" si="406"/>
        <v>2016-II</v>
      </c>
      <c r="C1866" t="s">
        <v>1925</v>
      </c>
      <c r="D1866" t="s">
        <v>1925</v>
      </c>
      <c r="E1866">
        <v>30196398</v>
      </c>
      <c r="F1866" t="s">
        <v>29</v>
      </c>
      <c r="G1866">
        <v>0</v>
      </c>
      <c r="H1866">
        <v>0</v>
      </c>
      <c r="I1866">
        <v>0</v>
      </c>
      <c r="J1866">
        <f t="shared" si="407"/>
        <v>0</v>
      </c>
      <c r="K1866" t="str">
        <f t="shared" si="408"/>
        <v>Modelamiento</v>
      </c>
      <c r="L1866">
        <f t="shared" si="409"/>
        <v>0</v>
      </c>
      <c r="M1866">
        <v>24</v>
      </c>
      <c r="N1866" t="str">
        <f t="shared" si="410"/>
        <v>&lt;=25</v>
      </c>
      <c r="O1866" t="s">
        <v>56</v>
      </c>
      <c r="P1866" t="s">
        <v>39</v>
      </c>
      <c r="Q1866">
        <v>48846</v>
      </c>
      <c r="R1866">
        <v>1500</v>
      </c>
      <c r="S1866" t="str">
        <f t="shared" si="411"/>
        <v>&lt;=1500</v>
      </c>
      <c r="T1866">
        <v>1658.7</v>
      </c>
      <c r="U1866" t="str">
        <f t="shared" si="412"/>
        <v>&gt;1500</v>
      </c>
      <c r="V1866" t="s">
        <v>614</v>
      </c>
      <c r="W1866">
        <v>48356</v>
      </c>
      <c r="X1866" s="12">
        <f t="shared" si="413"/>
        <v>3.1019935478534204E-2</v>
      </c>
      <c r="Y1866" t="str">
        <f t="shared" si="414"/>
        <v>&lt;=0.04</v>
      </c>
      <c r="Z1866" t="s">
        <v>32</v>
      </c>
      <c r="AA1866">
        <v>0</v>
      </c>
      <c r="AB1866">
        <v>3032.63</v>
      </c>
      <c r="AC1866" t="str">
        <f t="shared" si="415"/>
        <v>&lt;=4000</v>
      </c>
      <c r="AD1866">
        <v>6</v>
      </c>
      <c r="AE1866" t="str">
        <f t="shared" si="416"/>
        <v>&lt;=8</v>
      </c>
      <c r="AF1866">
        <v>0</v>
      </c>
      <c r="AG1866" t="str">
        <f t="shared" si="417"/>
        <v>&lt;=500</v>
      </c>
      <c r="AH1866">
        <v>2880</v>
      </c>
      <c r="AI1866" t="str">
        <f t="shared" si="418"/>
        <v>&lt;=3000</v>
      </c>
      <c r="AJ1866">
        <v>0.75570000000000004</v>
      </c>
      <c r="AK1866" t="str">
        <f t="shared" si="419"/>
        <v>&lt;=0.8</v>
      </c>
      <c r="AL1866">
        <v>12</v>
      </c>
      <c r="AM1866">
        <v>12</v>
      </c>
      <c r="AN1866">
        <v>0</v>
      </c>
      <c r="AO1866">
        <v>1</v>
      </c>
      <c r="AP1866" t="s">
        <v>32</v>
      </c>
    </row>
    <row r="1867" spans="1:42" x14ac:dyDescent="0.25">
      <c r="A1867">
        <v>201612</v>
      </c>
      <c r="B1867" t="str">
        <f t="shared" si="406"/>
        <v>2016-II</v>
      </c>
      <c r="C1867" t="s">
        <v>1926</v>
      </c>
      <c r="D1867" t="s">
        <v>1926</v>
      </c>
      <c r="E1867">
        <v>30201373</v>
      </c>
      <c r="F1867" t="s">
        <v>29</v>
      </c>
      <c r="G1867">
        <v>0</v>
      </c>
      <c r="H1867">
        <v>0</v>
      </c>
      <c r="I1867">
        <v>0</v>
      </c>
      <c r="J1867">
        <f t="shared" si="407"/>
        <v>0</v>
      </c>
      <c r="K1867" t="str">
        <f t="shared" si="408"/>
        <v>Modelamiento</v>
      </c>
      <c r="L1867">
        <f t="shared" si="409"/>
        <v>0</v>
      </c>
      <c r="M1867">
        <v>28</v>
      </c>
      <c r="N1867" t="str">
        <f t="shared" si="410"/>
        <v>&lt;=30</v>
      </c>
      <c r="O1867" t="s">
        <v>56</v>
      </c>
      <c r="P1867" t="s">
        <v>31</v>
      </c>
      <c r="Q1867">
        <v>49422</v>
      </c>
      <c r="R1867">
        <v>1500</v>
      </c>
      <c r="S1867" t="str">
        <f t="shared" si="411"/>
        <v>&lt;=1500</v>
      </c>
      <c r="T1867">
        <v>1671.57</v>
      </c>
      <c r="U1867" t="str">
        <f t="shared" si="412"/>
        <v>&gt;1500</v>
      </c>
      <c r="V1867" t="s">
        <v>597</v>
      </c>
      <c r="W1867">
        <v>48932</v>
      </c>
      <c r="X1867" s="12">
        <f t="shared" si="413"/>
        <v>3.0654786233957329E-2</v>
      </c>
      <c r="Y1867" t="str">
        <f t="shared" si="414"/>
        <v>&lt;=0.04</v>
      </c>
      <c r="Z1867" t="s">
        <v>32</v>
      </c>
      <c r="AA1867">
        <v>0</v>
      </c>
      <c r="AB1867">
        <v>1269.3399999999999</v>
      </c>
      <c r="AC1867" t="str">
        <f t="shared" si="415"/>
        <v>&lt;=2000</v>
      </c>
      <c r="AD1867">
        <v>0</v>
      </c>
      <c r="AE1867" t="str">
        <f t="shared" si="416"/>
        <v>=0</v>
      </c>
      <c r="AF1867">
        <v>0</v>
      </c>
      <c r="AG1867" t="str">
        <f t="shared" si="417"/>
        <v>&lt;=500</v>
      </c>
      <c r="AH1867">
        <v>2100</v>
      </c>
      <c r="AI1867" t="str">
        <f t="shared" si="418"/>
        <v>&lt;=3000</v>
      </c>
      <c r="AJ1867">
        <v>0.60440000000000005</v>
      </c>
      <c r="AK1867" t="str">
        <f t="shared" si="419"/>
        <v>&lt;=0.7</v>
      </c>
      <c r="AL1867">
        <v>3</v>
      </c>
      <c r="AM1867">
        <v>3</v>
      </c>
      <c r="AN1867">
        <v>0</v>
      </c>
      <c r="AO1867">
        <v>1</v>
      </c>
      <c r="AP1867" t="s">
        <v>32</v>
      </c>
    </row>
    <row r="1868" spans="1:42" x14ac:dyDescent="0.25">
      <c r="A1868">
        <v>201612</v>
      </c>
      <c r="B1868" t="str">
        <f t="shared" si="406"/>
        <v>2016-II</v>
      </c>
      <c r="C1868" t="s">
        <v>1927</v>
      </c>
      <c r="D1868" t="s">
        <v>1927</v>
      </c>
      <c r="E1868">
        <v>30199914</v>
      </c>
      <c r="F1868" t="s">
        <v>29</v>
      </c>
      <c r="G1868">
        <v>0</v>
      </c>
      <c r="H1868">
        <v>0</v>
      </c>
      <c r="I1868">
        <v>0</v>
      </c>
      <c r="J1868">
        <f t="shared" si="407"/>
        <v>0</v>
      </c>
      <c r="K1868" t="str">
        <f t="shared" si="408"/>
        <v>Modelamiento</v>
      </c>
      <c r="L1868">
        <f t="shared" si="409"/>
        <v>0</v>
      </c>
      <c r="M1868">
        <v>27</v>
      </c>
      <c r="N1868" t="str">
        <f t="shared" si="410"/>
        <v>&lt;=30</v>
      </c>
      <c r="O1868" t="s">
        <v>56</v>
      </c>
      <c r="P1868" t="s">
        <v>39</v>
      </c>
      <c r="Q1868">
        <v>37254</v>
      </c>
      <c r="R1868">
        <v>1650</v>
      </c>
      <c r="S1868" t="str">
        <f t="shared" si="411"/>
        <v>&lt;=2000</v>
      </c>
      <c r="T1868">
        <v>1298.43</v>
      </c>
      <c r="U1868" t="str">
        <f t="shared" si="412"/>
        <v>&lt;=1300</v>
      </c>
      <c r="V1868" t="s">
        <v>612</v>
      </c>
      <c r="W1868">
        <v>36914</v>
      </c>
      <c r="X1868" s="12">
        <f t="shared" si="413"/>
        <v>4.469848837839302E-2</v>
      </c>
      <c r="Y1868" t="str">
        <f t="shared" si="414"/>
        <v>&lt;=0.05</v>
      </c>
      <c r="Z1868" t="s">
        <v>32</v>
      </c>
      <c r="AA1868">
        <v>9</v>
      </c>
      <c r="AB1868" t="s">
        <v>32</v>
      </c>
      <c r="AC1868" t="str">
        <f t="shared" si="415"/>
        <v/>
      </c>
      <c r="AD1868" t="s">
        <v>32</v>
      </c>
      <c r="AE1868" t="str">
        <f t="shared" si="416"/>
        <v/>
      </c>
      <c r="AF1868" t="s">
        <v>32</v>
      </c>
      <c r="AG1868" t="str">
        <f t="shared" si="417"/>
        <v/>
      </c>
      <c r="AH1868" t="s">
        <v>32</v>
      </c>
      <c r="AI1868" t="str">
        <f t="shared" si="418"/>
        <v/>
      </c>
      <c r="AJ1868" t="s">
        <v>32</v>
      </c>
      <c r="AK1868" t="str">
        <f t="shared" si="419"/>
        <v/>
      </c>
      <c r="AL1868">
        <v>0</v>
      </c>
      <c r="AM1868">
        <v>0</v>
      </c>
      <c r="AN1868">
        <v>0</v>
      </c>
      <c r="AO1868" t="s">
        <v>32</v>
      </c>
      <c r="AP1868" t="s">
        <v>32</v>
      </c>
    </row>
    <row r="1869" spans="1:42" x14ac:dyDescent="0.25">
      <c r="A1869">
        <v>201612</v>
      </c>
      <c r="B1869" t="str">
        <f t="shared" si="406"/>
        <v>2016-II</v>
      </c>
      <c r="C1869" t="s">
        <v>1928</v>
      </c>
      <c r="D1869" t="s">
        <v>1928</v>
      </c>
      <c r="E1869">
        <v>30199309</v>
      </c>
      <c r="F1869" t="s">
        <v>29</v>
      </c>
      <c r="G1869">
        <v>1</v>
      </c>
      <c r="H1869">
        <v>0</v>
      </c>
      <c r="I1869">
        <v>0</v>
      </c>
      <c r="J1869">
        <f t="shared" si="407"/>
        <v>0</v>
      </c>
      <c r="K1869" t="str">
        <f t="shared" si="408"/>
        <v>Modelamiento</v>
      </c>
      <c r="L1869">
        <f t="shared" si="409"/>
        <v>0</v>
      </c>
      <c r="M1869">
        <v>36</v>
      </c>
      <c r="N1869" t="str">
        <f t="shared" si="410"/>
        <v>&lt;=40</v>
      </c>
      <c r="O1869" t="s">
        <v>56</v>
      </c>
      <c r="P1869" t="s">
        <v>35</v>
      </c>
      <c r="Q1869">
        <v>39743</v>
      </c>
      <c r="R1869">
        <v>1099</v>
      </c>
      <c r="S1869" t="str">
        <f t="shared" si="411"/>
        <v>&lt;=1500</v>
      </c>
      <c r="T1869">
        <v>1283.8499999999999</v>
      </c>
      <c r="U1869" t="str">
        <f t="shared" si="412"/>
        <v>&lt;=1300</v>
      </c>
      <c r="V1869" t="s">
        <v>585</v>
      </c>
      <c r="W1869">
        <v>38852</v>
      </c>
      <c r="X1869" s="12">
        <f t="shared" si="413"/>
        <v>2.8286832080716567E-2</v>
      </c>
      <c r="Y1869" t="str">
        <f t="shared" si="414"/>
        <v>&lt;=0.03</v>
      </c>
      <c r="Z1869" t="s">
        <v>32</v>
      </c>
      <c r="AA1869">
        <v>9</v>
      </c>
      <c r="AB1869" t="s">
        <v>32</v>
      </c>
      <c r="AC1869" t="str">
        <f t="shared" si="415"/>
        <v/>
      </c>
      <c r="AD1869" t="s">
        <v>32</v>
      </c>
      <c r="AE1869" t="str">
        <f t="shared" si="416"/>
        <v/>
      </c>
      <c r="AF1869" t="s">
        <v>32</v>
      </c>
      <c r="AG1869" t="str">
        <f t="shared" si="417"/>
        <v/>
      </c>
      <c r="AH1869" t="s">
        <v>32</v>
      </c>
      <c r="AI1869" t="str">
        <f t="shared" si="418"/>
        <v/>
      </c>
      <c r="AJ1869" t="s">
        <v>32</v>
      </c>
      <c r="AK1869" t="str">
        <f t="shared" si="419"/>
        <v/>
      </c>
      <c r="AL1869">
        <v>0</v>
      </c>
      <c r="AM1869">
        <v>0</v>
      </c>
      <c r="AN1869">
        <v>0</v>
      </c>
      <c r="AO1869" t="s">
        <v>32</v>
      </c>
      <c r="AP1869" t="s">
        <v>32</v>
      </c>
    </row>
    <row r="1870" spans="1:42" x14ac:dyDescent="0.25">
      <c r="A1870">
        <v>201612</v>
      </c>
      <c r="B1870" t="str">
        <f t="shared" si="406"/>
        <v>2016-II</v>
      </c>
      <c r="C1870" t="s">
        <v>1929</v>
      </c>
      <c r="D1870" t="s">
        <v>1929</v>
      </c>
      <c r="E1870">
        <v>30197112</v>
      </c>
      <c r="F1870" t="s">
        <v>29</v>
      </c>
      <c r="G1870">
        <v>0</v>
      </c>
      <c r="H1870">
        <v>0</v>
      </c>
      <c r="I1870">
        <v>0</v>
      </c>
      <c r="J1870">
        <f t="shared" si="407"/>
        <v>0</v>
      </c>
      <c r="K1870" t="str">
        <f t="shared" si="408"/>
        <v>Modelamiento</v>
      </c>
      <c r="L1870">
        <f t="shared" si="409"/>
        <v>0</v>
      </c>
      <c r="M1870">
        <v>21</v>
      </c>
      <c r="N1870" t="str">
        <f t="shared" si="410"/>
        <v>&lt;=25</v>
      </c>
      <c r="O1870" t="s">
        <v>56</v>
      </c>
      <c r="P1870" t="s">
        <v>31</v>
      </c>
      <c r="Q1870">
        <v>39842</v>
      </c>
      <c r="R1870">
        <v>1000</v>
      </c>
      <c r="S1870" t="str">
        <f t="shared" si="411"/>
        <v>&lt;=1000</v>
      </c>
      <c r="T1870">
        <v>1286.33</v>
      </c>
      <c r="U1870" t="str">
        <f t="shared" si="412"/>
        <v>&lt;=1300</v>
      </c>
      <c r="V1870" t="s">
        <v>585</v>
      </c>
      <c r="W1870">
        <v>38852</v>
      </c>
      <c r="X1870" s="12">
        <f t="shared" si="413"/>
        <v>2.573870071038814E-2</v>
      </c>
      <c r="Y1870" t="str">
        <f t="shared" si="414"/>
        <v>&lt;=0.03</v>
      </c>
      <c r="Z1870" t="s">
        <v>32</v>
      </c>
      <c r="AA1870">
        <v>0</v>
      </c>
      <c r="AB1870">
        <v>7256.23</v>
      </c>
      <c r="AC1870" t="str">
        <f t="shared" si="415"/>
        <v>&gt;5000</v>
      </c>
      <c r="AD1870">
        <v>16</v>
      </c>
      <c r="AE1870" t="str">
        <f t="shared" si="416"/>
        <v>&lt;=30</v>
      </c>
      <c r="AF1870">
        <v>0</v>
      </c>
      <c r="AG1870" t="str">
        <f t="shared" si="417"/>
        <v>&lt;=500</v>
      </c>
      <c r="AH1870">
        <v>215.64</v>
      </c>
      <c r="AI1870" t="str">
        <f t="shared" si="418"/>
        <v>&lt;=500</v>
      </c>
      <c r="AJ1870">
        <v>0.43509999999999999</v>
      </c>
      <c r="AK1870" t="str">
        <f t="shared" si="419"/>
        <v>&lt;=0.5</v>
      </c>
      <c r="AL1870">
        <v>12</v>
      </c>
      <c r="AM1870">
        <v>11</v>
      </c>
      <c r="AN1870">
        <v>0</v>
      </c>
      <c r="AO1870">
        <v>1</v>
      </c>
      <c r="AP1870" t="s">
        <v>32</v>
      </c>
    </row>
    <row r="1871" spans="1:42" x14ac:dyDescent="0.25">
      <c r="A1871">
        <v>201612</v>
      </c>
      <c r="B1871" t="str">
        <f t="shared" si="406"/>
        <v>2016-II</v>
      </c>
      <c r="C1871" t="s">
        <v>1930</v>
      </c>
      <c r="D1871" t="s">
        <v>1930</v>
      </c>
      <c r="E1871">
        <v>30198146</v>
      </c>
      <c r="F1871" t="s">
        <v>29</v>
      </c>
      <c r="G1871">
        <v>0</v>
      </c>
      <c r="H1871">
        <v>0</v>
      </c>
      <c r="I1871">
        <v>0</v>
      </c>
      <c r="J1871">
        <f t="shared" si="407"/>
        <v>0</v>
      </c>
      <c r="K1871" t="str">
        <f t="shared" si="408"/>
        <v>Modelamiento</v>
      </c>
      <c r="L1871">
        <f t="shared" si="409"/>
        <v>0</v>
      </c>
      <c r="M1871">
        <v>50</v>
      </c>
      <c r="N1871" t="str">
        <f t="shared" si="410"/>
        <v>&lt;=50</v>
      </c>
      <c r="O1871" t="s">
        <v>56</v>
      </c>
      <c r="P1871" t="s">
        <v>39</v>
      </c>
      <c r="Q1871">
        <v>39842</v>
      </c>
      <c r="R1871">
        <v>1000</v>
      </c>
      <c r="S1871" t="str">
        <f t="shared" si="411"/>
        <v>&lt;=1000</v>
      </c>
      <c r="T1871">
        <v>1287.05</v>
      </c>
      <c r="U1871" t="str">
        <f t="shared" si="412"/>
        <v>&lt;=1300</v>
      </c>
      <c r="V1871" t="s">
        <v>585</v>
      </c>
      <c r="W1871">
        <v>38852</v>
      </c>
      <c r="X1871" s="12">
        <f t="shared" si="413"/>
        <v>2.573870071038814E-2</v>
      </c>
      <c r="Y1871" t="str">
        <f t="shared" si="414"/>
        <v>&lt;=0.03</v>
      </c>
      <c r="Z1871" t="s">
        <v>32</v>
      </c>
      <c r="AA1871">
        <v>9</v>
      </c>
      <c r="AB1871" t="s">
        <v>32</v>
      </c>
      <c r="AC1871" t="str">
        <f t="shared" si="415"/>
        <v/>
      </c>
      <c r="AD1871" t="s">
        <v>32</v>
      </c>
      <c r="AE1871" t="str">
        <f t="shared" si="416"/>
        <v/>
      </c>
      <c r="AF1871" t="s">
        <v>32</v>
      </c>
      <c r="AG1871" t="str">
        <f t="shared" si="417"/>
        <v/>
      </c>
      <c r="AH1871" t="s">
        <v>32</v>
      </c>
      <c r="AI1871" t="str">
        <f t="shared" si="418"/>
        <v/>
      </c>
      <c r="AJ1871" t="s">
        <v>32</v>
      </c>
      <c r="AK1871" t="str">
        <f t="shared" si="419"/>
        <v/>
      </c>
      <c r="AL1871">
        <v>0</v>
      </c>
      <c r="AM1871">
        <v>0</v>
      </c>
      <c r="AN1871">
        <v>0</v>
      </c>
      <c r="AO1871" t="s">
        <v>32</v>
      </c>
      <c r="AP1871" t="s">
        <v>32</v>
      </c>
    </row>
    <row r="1872" spans="1:42" x14ac:dyDescent="0.25">
      <c r="A1872">
        <v>201612</v>
      </c>
      <c r="B1872" t="str">
        <f t="shared" si="406"/>
        <v>2016-II</v>
      </c>
      <c r="C1872" t="s">
        <v>1931</v>
      </c>
      <c r="D1872" t="s">
        <v>1931</v>
      </c>
      <c r="E1872">
        <v>30195298</v>
      </c>
      <c r="F1872" t="s">
        <v>29</v>
      </c>
      <c r="G1872">
        <v>0</v>
      </c>
      <c r="H1872">
        <v>0</v>
      </c>
      <c r="I1872">
        <v>0</v>
      </c>
      <c r="J1872">
        <f t="shared" si="407"/>
        <v>0</v>
      </c>
      <c r="K1872" t="str">
        <f t="shared" si="408"/>
        <v>Modelamiento</v>
      </c>
      <c r="L1872">
        <f t="shared" si="409"/>
        <v>0</v>
      </c>
      <c r="M1872">
        <v>29</v>
      </c>
      <c r="N1872" t="str">
        <f t="shared" si="410"/>
        <v>&lt;=30</v>
      </c>
      <c r="O1872" t="s">
        <v>56</v>
      </c>
      <c r="P1872" t="s">
        <v>39</v>
      </c>
      <c r="Q1872">
        <v>46542</v>
      </c>
      <c r="R1872">
        <v>1500</v>
      </c>
      <c r="S1872" t="str">
        <f t="shared" si="411"/>
        <v>&lt;=1500</v>
      </c>
      <c r="T1872">
        <v>1583.4</v>
      </c>
      <c r="U1872" t="str">
        <f t="shared" si="412"/>
        <v>&gt;1500</v>
      </c>
      <c r="V1872" t="s">
        <v>589</v>
      </c>
      <c r="W1872">
        <v>46052</v>
      </c>
      <c r="X1872" s="12">
        <f t="shared" si="413"/>
        <v>3.2571875271432293E-2</v>
      </c>
      <c r="Y1872" t="str">
        <f t="shared" si="414"/>
        <v>&lt;=0.04</v>
      </c>
      <c r="Z1872" t="s">
        <v>32</v>
      </c>
      <c r="AA1872">
        <v>4</v>
      </c>
      <c r="AB1872">
        <v>282.45999999999998</v>
      </c>
      <c r="AC1872" t="str">
        <f t="shared" si="415"/>
        <v>&lt;=500</v>
      </c>
      <c r="AD1872">
        <v>738</v>
      </c>
      <c r="AE1872" t="str">
        <f t="shared" si="416"/>
        <v>&gt;120</v>
      </c>
      <c r="AF1872">
        <v>282.45999999999998</v>
      </c>
      <c r="AG1872" t="str">
        <f t="shared" si="417"/>
        <v>&lt;=500</v>
      </c>
      <c r="AH1872" t="s">
        <v>32</v>
      </c>
      <c r="AI1872" t="str">
        <f t="shared" si="418"/>
        <v/>
      </c>
      <c r="AJ1872" t="s">
        <v>32</v>
      </c>
      <c r="AK1872" t="str">
        <f t="shared" si="419"/>
        <v/>
      </c>
      <c r="AL1872">
        <v>12</v>
      </c>
      <c r="AM1872">
        <v>0</v>
      </c>
      <c r="AN1872">
        <v>12</v>
      </c>
      <c r="AO1872" t="s">
        <v>32</v>
      </c>
      <c r="AP1872">
        <v>1</v>
      </c>
    </row>
    <row r="1873" spans="1:42" x14ac:dyDescent="0.25">
      <c r="A1873">
        <v>201612</v>
      </c>
      <c r="B1873" t="str">
        <f t="shared" si="406"/>
        <v>2016-II</v>
      </c>
      <c r="C1873" t="s">
        <v>1932</v>
      </c>
      <c r="D1873" t="s">
        <v>1932</v>
      </c>
      <c r="E1873">
        <v>30199746</v>
      </c>
      <c r="F1873" t="s">
        <v>29</v>
      </c>
      <c r="G1873">
        <v>0</v>
      </c>
      <c r="H1873">
        <v>0</v>
      </c>
      <c r="I1873">
        <v>0</v>
      </c>
      <c r="J1873">
        <f t="shared" si="407"/>
        <v>0</v>
      </c>
      <c r="K1873" t="str">
        <f t="shared" si="408"/>
        <v>Modelamiento</v>
      </c>
      <c r="L1873">
        <f t="shared" si="409"/>
        <v>0</v>
      </c>
      <c r="M1873">
        <v>43</v>
      </c>
      <c r="N1873" t="str">
        <f t="shared" si="410"/>
        <v>&lt;=45</v>
      </c>
      <c r="O1873" t="s">
        <v>56</v>
      </c>
      <c r="P1873" t="s">
        <v>31</v>
      </c>
      <c r="Q1873">
        <v>30630</v>
      </c>
      <c r="R1873">
        <v>499</v>
      </c>
      <c r="S1873" t="str">
        <f t="shared" si="411"/>
        <v>&lt;=500</v>
      </c>
      <c r="T1873">
        <v>1081.96</v>
      </c>
      <c r="U1873" t="str">
        <f t="shared" si="412"/>
        <v>&lt;=1100</v>
      </c>
      <c r="V1873" t="s">
        <v>585</v>
      </c>
      <c r="W1873">
        <v>29139</v>
      </c>
      <c r="X1873" s="12">
        <f t="shared" si="413"/>
        <v>1.7124815539311576E-2</v>
      </c>
      <c r="Y1873" t="str">
        <f t="shared" si="414"/>
        <v>&lt;=0.02</v>
      </c>
      <c r="Z1873" t="s">
        <v>32</v>
      </c>
      <c r="AA1873">
        <v>9</v>
      </c>
      <c r="AB1873" t="s">
        <v>32</v>
      </c>
      <c r="AC1873" t="str">
        <f t="shared" si="415"/>
        <v/>
      </c>
      <c r="AD1873" t="s">
        <v>32</v>
      </c>
      <c r="AE1873" t="str">
        <f t="shared" si="416"/>
        <v/>
      </c>
      <c r="AF1873" t="s">
        <v>32</v>
      </c>
      <c r="AG1873" t="str">
        <f t="shared" si="417"/>
        <v/>
      </c>
      <c r="AH1873" t="s">
        <v>32</v>
      </c>
      <c r="AI1873" t="str">
        <f t="shared" si="418"/>
        <v/>
      </c>
      <c r="AJ1873" t="s">
        <v>32</v>
      </c>
      <c r="AK1873" t="str">
        <f t="shared" si="419"/>
        <v/>
      </c>
      <c r="AL1873">
        <v>0</v>
      </c>
      <c r="AM1873">
        <v>0</v>
      </c>
      <c r="AN1873">
        <v>0</v>
      </c>
      <c r="AO1873" t="s">
        <v>32</v>
      </c>
      <c r="AP1873" t="s">
        <v>32</v>
      </c>
    </row>
    <row r="1874" spans="1:42" x14ac:dyDescent="0.25">
      <c r="A1874">
        <v>201612</v>
      </c>
      <c r="B1874" t="str">
        <f t="shared" si="406"/>
        <v>2016-II</v>
      </c>
      <c r="C1874" t="s">
        <v>1933</v>
      </c>
      <c r="D1874" t="s">
        <v>1933</v>
      </c>
      <c r="E1874">
        <v>30179329</v>
      </c>
      <c r="F1874" t="s">
        <v>29</v>
      </c>
      <c r="G1874">
        <v>0</v>
      </c>
      <c r="H1874">
        <v>0</v>
      </c>
      <c r="I1874">
        <v>0</v>
      </c>
      <c r="J1874">
        <f t="shared" si="407"/>
        <v>0</v>
      </c>
      <c r="K1874" t="str">
        <f t="shared" si="408"/>
        <v>Modelamiento</v>
      </c>
      <c r="L1874">
        <f t="shared" si="409"/>
        <v>0</v>
      </c>
      <c r="M1874">
        <v>32</v>
      </c>
      <c r="N1874" t="str">
        <f t="shared" si="410"/>
        <v>&lt;=35</v>
      </c>
      <c r="O1874" t="s">
        <v>56</v>
      </c>
      <c r="P1874" t="s">
        <v>31</v>
      </c>
      <c r="Q1874">
        <v>39785</v>
      </c>
      <c r="R1874">
        <v>1800</v>
      </c>
      <c r="S1874" t="str">
        <f t="shared" si="411"/>
        <v>&lt;=2000</v>
      </c>
      <c r="T1874">
        <v>1351.01</v>
      </c>
      <c r="U1874" t="str">
        <f t="shared" si="412"/>
        <v>&lt;=1400</v>
      </c>
      <c r="V1874" t="s">
        <v>589</v>
      </c>
      <c r="W1874">
        <v>39595</v>
      </c>
      <c r="X1874" s="12">
        <f t="shared" si="413"/>
        <v>4.5460285389569387E-2</v>
      </c>
      <c r="Y1874" t="str">
        <f t="shared" si="414"/>
        <v>&lt;=0.05</v>
      </c>
      <c r="Z1874" t="s">
        <v>32</v>
      </c>
      <c r="AA1874">
        <v>9</v>
      </c>
      <c r="AB1874" t="s">
        <v>32</v>
      </c>
      <c r="AC1874" t="str">
        <f t="shared" si="415"/>
        <v/>
      </c>
      <c r="AD1874" t="s">
        <v>32</v>
      </c>
      <c r="AE1874" t="str">
        <f t="shared" si="416"/>
        <v/>
      </c>
      <c r="AF1874" t="s">
        <v>32</v>
      </c>
      <c r="AG1874" t="str">
        <f t="shared" si="417"/>
        <v/>
      </c>
      <c r="AH1874" t="s">
        <v>32</v>
      </c>
      <c r="AI1874" t="str">
        <f t="shared" si="418"/>
        <v/>
      </c>
      <c r="AJ1874" t="s">
        <v>32</v>
      </c>
      <c r="AK1874" t="str">
        <f t="shared" si="419"/>
        <v/>
      </c>
      <c r="AL1874">
        <v>0</v>
      </c>
      <c r="AM1874">
        <v>0</v>
      </c>
      <c r="AN1874">
        <v>0</v>
      </c>
      <c r="AO1874" t="s">
        <v>32</v>
      </c>
      <c r="AP1874" t="s">
        <v>32</v>
      </c>
    </row>
    <row r="1875" spans="1:42" x14ac:dyDescent="0.25">
      <c r="A1875">
        <v>201612</v>
      </c>
      <c r="B1875" t="str">
        <f t="shared" si="406"/>
        <v>2016-II</v>
      </c>
      <c r="C1875" t="s">
        <v>1934</v>
      </c>
      <c r="D1875" t="s">
        <v>1934</v>
      </c>
      <c r="E1875">
        <v>30199754</v>
      </c>
      <c r="F1875" t="s">
        <v>29</v>
      </c>
      <c r="G1875">
        <v>0</v>
      </c>
      <c r="H1875">
        <v>0</v>
      </c>
      <c r="I1875">
        <v>0</v>
      </c>
      <c r="J1875">
        <f t="shared" si="407"/>
        <v>0</v>
      </c>
      <c r="K1875" t="str">
        <f t="shared" si="408"/>
        <v>Modelamiento</v>
      </c>
      <c r="L1875">
        <f t="shared" si="409"/>
        <v>0</v>
      </c>
      <c r="M1875">
        <v>43</v>
      </c>
      <c r="N1875" t="str">
        <f t="shared" si="410"/>
        <v>&lt;=45</v>
      </c>
      <c r="O1875" t="s">
        <v>56</v>
      </c>
      <c r="P1875" t="s">
        <v>39</v>
      </c>
      <c r="Q1875">
        <v>39842</v>
      </c>
      <c r="R1875">
        <v>1000</v>
      </c>
      <c r="S1875" t="str">
        <f t="shared" si="411"/>
        <v>&lt;=1000</v>
      </c>
      <c r="T1875">
        <v>1287.05</v>
      </c>
      <c r="U1875" t="str">
        <f t="shared" si="412"/>
        <v>&lt;=1300</v>
      </c>
      <c r="V1875" t="s">
        <v>585</v>
      </c>
      <c r="W1875">
        <v>38852</v>
      </c>
      <c r="X1875" s="12">
        <f t="shared" si="413"/>
        <v>2.573870071038814E-2</v>
      </c>
      <c r="Y1875" t="str">
        <f t="shared" si="414"/>
        <v>&lt;=0.03</v>
      </c>
      <c r="Z1875" t="s">
        <v>32</v>
      </c>
      <c r="AA1875">
        <v>4</v>
      </c>
      <c r="AB1875">
        <v>3349.23</v>
      </c>
      <c r="AC1875" t="str">
        <f t="shared" si="415"/>
        <v>&lt;=4000</v>
      </c>
      <c r="AD1875">
        <v>1328</v>
      </c>
      <c r="AE1875" t="str">
        <f t="shared" si="416"/>
        <v>&gt;120</v>
      </c>
      <c r="AF1875">
        <v>3349.23</v>
      </c>
      <c r="AG1875" t="str">
        <f t="shared" si="417"/>
        <v>&lt;=4000</v>
      </c>
      <c r="AH1875" t="s">
        <v>32</v>
      </c>
      <c r="AI1875" t="str">
        <f t="shared" si="418"/>
        <v/>
      </c>
      <c r="AJ1875" t="s">
        <v>32</v>
      </c>
      <c r="AK1875" t="str">
        <f t="shared" si="419"/>
        <v/>
      </c>
      <c r="AL1875">
        <v>12</v>
      </c>
      <c r="AM1875">
        <v>0</v>
      </c>
      <c r="AN1875">
        <v>12</v>
      </c>
      <c r="AO1875" t="s">
        <v>32</v>
      </c>
      <c r="AP1875">
        <v>1</v>
      </c>
    </row>
    <row r="1876" spans="1:42" x14ac:dyDescent="0.25">
      <c r="A1876">
        <v>201612</v>
      </c>
      <c r="B1876" t="str">
        <f t="shared" si="406"/>
        <v>2016-II</v>
      </c>
      <c r="C1876" t="s">
        <v>1935</v>
      </c>
      <c r="D1876" t="s">
        <v>1935</v>
      </c>
      <c r="E1876">
        <v>30204103</v>
      </c>
      <c r="F1876" t="s">
        <v>29</v>
      </c>
      <c r="G1876">
        <v>0</v>
      </c>
      <c r="H1876">
        <v>0</v>
      </c>
      <c r="I1876">
        <v>0</v>
      </c>
      <c r="J1876">
        <f t="shared" si="407"/>
        <v>0</v>
      </c>
      <c r="K1876" t="str">
        <f t="shared" si="408"/>
        <v>Modelamiento</v>
      </c>
      <c r="L1876">
        <f t="shared" si="409"/>
        <v>0</v>
      </c>
      <c r="M1876">
        <v>57</v>
      </c>
      <c r="N1876" t="str">
        <f t="shared" si="410"/>
        <v>&lt;=60</v>
      </c>
      <c r="O1876" t="s">
        <v>72</v>
      </c>
      <c r="P1876" t="s">
        <v>35</v>
      </c>
      <c r="Q1876">
        <v>32272</v>
      </c>
      <c r="R1876">
        <v>0</v>
      </c>
      <c r="S1876" t="str">
        <f t="shared" si="411"/>
        <v>=0</v>
      </c>
      <c r="T1876">
        <v>1863.36</v>
      </c>
      <c r="U1876" t="str">
        <f t="shared" si="412"/>
        <v>&gt;1500</v>
      </c>
      <c r="V1876" t="s">
        <v>32</v>
      </c>
      <c r="W1876">
        <v>32272</v>
      </c>
      <c r="X1876" s="12">
        <f t="shared" si="413"/>
        <v>0</v>
      </c>
      <c r="Y1876" t="str">
        <f t="shared" si="414"/>
        <v>=0</v>
      </c>
      <c r="Z1876" t="s">
        <v>32</v>
      </c>
      <c r="AA1876">
        <v>0</v>
      </c>
      <c r="AB1876">
        <v>26954.54</v>
      </c>
      <c r="AC1876" t="str">
        <f t="shared" si="415"/>
        <v>&gt;5000</v>
      </c>
      <c r="AD1876">
        <v>15</v>
      </c>
      <c r="AE1876" t="str">
        <f t="shared" si="416"/>
        <v>&lt;=30</v>
      </c>
      <c r="AF1876">
        <v>0</v>
      </c>
      <c r="AG1876" t="str">
        <f t="shared" si="417"/>
        <v>&lt;=500</v>
      </c>
      <c r="AH1876">
        <v>4064.27</v>
      </c>
      <c r="AI1876" t="str">
        <f t="shared" si="418"/>
        <v>&lt;=5000</v>
      </c>
      <c r="AJ1876">
        <v>0.58440000000000003</v>
      </c>
      <c r="AK1876" t="str">
        <f t="shared" si="419"/>
        <v>&lt;=0.6</v>
      </c>
      <c r="AL1876">
        <v>12</v>
      </c>
      <c r="AM1876">
        <v>11</v>
      </c>
      <c r="AN1876">
        <v>0</v>
      </c>
      <c r="AO1876">
        <v>1</v>
      </c>
      <c r="AP1876" t="s">
        <v>32</v>
      </c>
    </row>
    <row r="1877" spans="1:42" x14ac:dyDescent="0.25">
      <c r="A1877">
        <v>201612</v>
      </c>
      <c r="B1877" t="str">
        <f t="shared" si="406"/>
        <v>2016-II</v>
      </c>
      <c r="C1877" t="s">
        <v>1936</v>
      </c>
      <c r="D1877" t="s">
        <v>1936</v>
      </c>
      <c r="E1877">
        <v>30200642</v>
      </c>
      <c r="F1877" t="s">
        <v>29</v>
      </c>
      <c r="G1877">
        <v>0</v>
      </c>
      <c r="H1877">
        <v>0</v>
      </c>
      <c r="I1877">
        <v>0</v>
      </c>
      <c r="J1877">
        <f t="shared" si="407"/>
        <v>0</v>
      </c>
      <c r="K1877" t="str">
        <f t="shared" si="408"/>
        <v>Modelamiento</v>
      </c>
      <c r="L1877">
        <f t="shared" si="409"/>
        <v>0</v>
      </c>
      <c r="M1877">
        <v>47</v>
      </c>
      <c r="N1877" t="str">
        <f t="shared" si="410"/>
        <v>&lt;=50</v>
      </c>
      <c r="O1877" t="s">
        <v>56</v>
      </c>
      <c r="P1877" t="s">
        <v>35</v>
      </c>
      <c r="Q1877">
        <v>49422</v>
      </c>
      <c r="R1877">
        <v>1500</v>
      </c>
      <c r="S1877" t="str">
        <f t="shared" si="411"/>
        <v>&lt;=1500</v>
      </c>
      <c r="T1877">
        <v>1672.61</v>
      </c>
      <c r="U1877" t="str">
        <f t="shared" si="412"/>
        <v>&gt;1500</v>
      </c>
      <c r="V1877" t="s">
        <v>597</v>
      </c>
      <c r="W1877">
        <v>48932</v>
      </c>
      <c r="X1877" s="12">
        <f t="shared" si="413"/>
        <v>3.0654786233957329E-2</v>
      </c>
      <c r="Y1877" t="str">
        <f t="shared" si="414"/>
        <v>&lt;=0.04</v>
      </c>
      <c r="Z1877" t="s">
        <v>32</v>
      </c>
      <c r="AA1877">
        <v>9</v>
      </c>
      <c r="AB1877" t="s">
        <v>32</v>
      </c>
      <c r="AC1877" t="str">
        <f t="shared" si="415"/>
        <v/>
      </c>
      <c r="AD1877" t="s">
        <v>32</v>
      </c>
      <c r="AE1877" t="str">
        <f t="shared" si="416"/>
        <v/>
      </c>
      <c r="AF1877" t="s">
        <v>32</v>
      </c>
      <c r="AG1877" t="str">
        <f t="shared" si="417"/>
        <v/>
      </c>
      <c r="AH1877" t="s">
        <v>32</v>
      </c>
      <c r="AI1877" t="str">
        <f t="shared" si="418"/>
        <v/>
      </c>
      <c r="AJ1877" t="s">
        <v>32</v>
      </c>
      <c r="AK1877" t="str">
        <f t="shared" si="419"/>
        <v/>
      </c>
      <c r="AL1877">
        <v>0</v>
      </c>
      <c r="AM1877">
        <v>0</v>
      </c>
      <c r="AN1877">
        <v>0</v>
      </c>
      <c r="AO1877" t="s">
        <v>32</v>
      </c>
      <c r="AP1877" t="s">
        <v>32</v>
      </c>
    </row>
    <row r="1878" spans="1:42" x14ac:dyDescent="0.25">
      <c r="A1878">
        <v>201612</v>
      </c>
      <c r="B1878" t="str">
        <f t="shared" si="406"/>
        <v>2016-II</v>
      </c>
      <c r="C1878" t="s">
        <v>1937</v>
      </c>
      <c r="D1878" t="s">
        <v>1937</v>
      </c>
      <c r="E1878">
        <v>30198659</v>
      </c>
      <c r="F1878" t="s">
        <v>29</v>
      </c>
      <c r="G1878">
        <v>0</v>
      </c>
      <c r="H1878">
        <v>0</v>
      </c>
      <c r="I1878">
        <v>0</v>
      </c>
      <c r="J1878">
        <f t="shared" si="407"/>
        <v>0</v>
      </c>
      <c r="K1878" t="str">
        <f t="shared" si="408"/>
        <v>Modelamiento</v>
      </c>
      <c r="L1878">
        <f t="shared" si="409"/>
        <v>0</v>
      </c>
      <c r="M1878">
        <v>33</v>
      </c>
      <c r="N1878" t="str">
        <f t="shared" si="410"/>
        <v>&lt;=35</v>
      </c>
      <c r="O1878" t="s">
        <v>56</v>
      </c>
      <c r="P1878" t="s">
        <v>31</v>
      </c>
      <c r="Q1878">
        <v>49422</v>
      </c>
      <c r="R1878">
        <v>1500</v>
      </c>
      <c r="S1878" t="str">
        <f t="shared" si="411"/>
        <v>&lt;=1500</v>
      </c>
      <c r="T1878">
        <v>1671.57</v>
      </c>
      <c r="U1878" t="str">
        <f t="shared" si="412"/>
        <v>&gt;1500</v>
      </c>
      <c r="V1878" t="s">
        <v>597</v>
      </c>
      <c r="W1878">
        <v>48932</v>
      </c>
      <c r="X1878" s="12">
        <f t="shared" si="413"/>
        <v>3.0654786233957329E-2</v>
      </c>
      <c r="Y1878" t="str">
        <f t="shared" si="414"/>
        <v>&lt;=0.04</v>
      </c>
      <c r="Z1878" t="s">
        <v>32</v>
      </c>
      <c r="AA1878">
        <v>9</v>
      </c>
      <c r="AB1878" t="s">
        <v>32</v>
      </c>
      <c r="AC1878" t="str">
        <f t="shared" si="415"/>
        <v/>
      </c>
      <c r="AD1878" t="s">
        <v>32</v>
      </c>
      <c r="AE1878" t="str">
        <f t="shared" si="416"/>
        <v/>
      </c>
      <c r="AF1878" t="s">
        <v>32</v>
      </c>
      <c r="AG1878" t="str">
        <f t="shared" si="417"/>
        <v/>
      </c>
      <c r="AH1878" t="s">
        <v>32</v>
      </c>
      <c r="AI1878" t="str">
        <f t="shared" si="418"/>
        <v/>
      </c>
      <c r="AJ1878" t="s">
        <v>32</v>
      </c>
      <c r="AK1878" t="str">
        <f t="shared" si="419"/>
        <v/>
      </c>
      <c r="AL1878">
        <v>0</v>
      </c>
      <c r="AM1878">
        <v>0</v>
      </c>
      <c r="AN1878">
        <v>0</v>
      </c>
      <c r="AO1878" t="s">
        <v>32</v>
      </c>
      <c r="AP1878" t="s">
        <v>32</v>
      </c>
    </row>
    <row r="1879" spans="1:42" x14ac:dyDescent="0.25">
      <c r="A1879">
        <v>201612</v>
      </c>
      <c r="B1879" t="str">
        <f t="shared" si="406"/>
        <v>2016-II</v>
      </c>
      <c r="C1879" t="s">
        <v>1938</v>
      </c>
      <c r="D1879" t="s">
        <v>1938</v>
      </c>
      <c r="E1879">
        <v>30195967</v>
      </c>
      <c r="F1879" t="s">
        <v>29</v>
      </c>
      <c r="G1879">
        <v>1</v>
      </c>
      <c r="H1879">
        <v>0</v>
      </c>
      <c r="I1879">
        <v>0</v>
      </c>
      <c r="J1879">
        <f t="shared" si="407"/>
        <v>0</v>
      </c>
      <c r="K1879" t="str">
        <f t="shared" si="408"/>
        <v>Modelamiento</v>
      </c>
      <c r="L1879">
        <f t="shared" si="409"/>
        <v>0</v>
      </c>
      <c r="M1879">
        <v>57</v>
      </c>
      <c r="N1879" t="str">
        <f t="shared" si="410"/>
        <v>&lt;=60</v>
      </c>
      <c r="O1879" t="s">
        <v>56</v>
      </c>
      <c r="P1879" t="s">
        <v>39</v>
      </c>
      <c r="Q1879">
        <v>34985</v>
      </c>
      <c r="R1879">
        <v>1000</v>
      </c>
      <c r="S1879" t="str">
        <f t="shared" si="411"/>
        <v>&lt;=1000</v>
      </c>
      <c r="T1879">
        <v>1128.9000000000001</v>
      </c>
      <c r="U1879" t="str">
        <f t="shared" si="412"/>
        <v>&lt;=1200</v>
      </c>
      <c r="V1879" t="s">
        <v>585</v>
      </c>
      <c r="W1879">
        <v>33995</v>
      </c>
      <c r="X1879" s="12">
        <f t="shared" si="413"/>
        <v>2.9416090601559051E-2</v>
      </c>
      <c r="Y1879" t="str">
        <f t="shared" si="414"/>
        <v>&lt;=0.03</v>
      </c>
      <c r="Z1879" t="s">
        <v>32</v>
      </c>
      <c r="AA1879">
        <v>8</v>
      </c>
      <c r="AB1879" t="s">
        <v>32</v>
      </c>
      <c r="AC1879" t="str">
        <f t="shared" si="415"/>
        <v/>
      </c>
      <c r="AD1879" t="s">
        <v>32</v>
      </c>
      <c r="AE1879" t="str">
        <f t="shared" si="416"/>
        <v/>
      </c>
      <c r="AF1879" t="s">
        <v>32</v>
      </c>
      <c r="AG1879" t="str">
        <f t="shared" si="417"/>
        <v/>
      </c>
      <c r="AH1879">
        <v>1000</v>
      </c>
      <c r="AI1879" t="str">
        <f t="shared" si="418"/>
        <v>&lt;=1000</v>
      </c>
      <c r="AJ1879">
        <v>0</v>
      </c>
      <c r="AK1879" t="str">
        <f t="shared" si="419"/>
        <v>=0</v>
      </c>
      <c r="AL1879">
        <v>0</v>
      </c>
      <c r="AM1879">
        <v>0</v>
      </c>
      <c r="AN1879">
        <v>0</v>
      </c>
      <c r="AO1879" t="s">
        <v>32</v>
      </c>
      <c r="AP1879" t="s">
        <v>32</v>
      </c>
    </row>
    <row r="1880" spans="1:42" x14ac:dyDescent="0.25">
      <c r="A1880">
        <v>201612</v>
      </c>
      <c r="B1880" t="str">
        <f t="shared" si="406"/>
        <v>2016-II</v>
      </c>
      <c r="C1880" t="s">
        <v>1939</v>
      </c>
      <c r="D1880" t="s">
        <v>1939</v>
      </c>
      <c r="E1880">
        <v>30202961</v>
      </c>
      <c r="F1880" t="s">
        <v>29</v>
      </c>
      <c r="G1880">
        <v>1</v>
      </c>
      <c r="H1880">
        <v>0</v>
      </c>
      <c r="I1880">
        <v>0</v>
      </c>
      <c r="J1880">
        <f t="shared" si="407"/>
        <v>0</v>
      </c>
      <c r="K1880" t="str">
        <f t="shared" si="408"/>
        <v>Modelamiento</v>
      </c>
      <c r="L1880">
        <f t="shared" si="409"/>
        <v>0</v>
      </c>
      <c r="M1880">
        <v>23</v>
      </c>
      <c r="N1880" t="str">
        <f t="shared" si="410"/>
        <v>&lt;=25</v>
      </c>
      <c r="O1880" t="s">
        <v>56</v>
      </c>
      <c r="P1880" t="s">
        <v>39</v>
      </c>
      <c r="Q1880">
        <v>30629</v>
      </c>
      <c r="R1880">
        <v>500</v>
      </c>
      <c r="S1880" t="str">
        <f t="shared" si="411"/>
        <v>&lt;=500</v>
      </c>
      <c r="T1880">
        <v>1083.72</v>
      </c>
      <c r="U1880" t="str">
        <f t="shared" si="412"/>
        <v>&lt;=1100</v>
      </c>
      <c r="V1880" t="s">
        <v>585</v>
      </c>
      <c r="W1880">
        <v>29139</v>
      </c>
      <c r="X1880" s="12">
        <f t="shared" si="413"/>
        <v>1.7159133806925426E-2</v>
      </c>
      <c r="Y1880" t="str">
        <f t="shared" si="414"/>
        <v>&lt;=0.02</v>
      </c>
      <c r="Z1880" t="s">
        <v>32</v>
      </c>
      <c r="AA1880">
        <v>9</v>
      </c>
      <c r="AB1880" t="s">
        <v>32</v>
      </c>
      <c r="AC1880" t="str">
        <f t="shared" si="415"/>
        <v/>
      </c>
      <c r="AD1880" t="s">
        <v>32</v>
      </c>
      <c r="AE1880" t="str">
        <f t="shared" si="416"/>
        <v/>
      </c>
      <c r="AF1880" t="s">
        <v>32</v>
      </c>
      <c r="AG1880" t="str">
        <f t="shared" si="417"/>
        <v/>
      </c>
      <c r="AH1880" t="s">
        <v>32</v>
      </c>
      <c r="AI1880" t="str">
        <f t="shared" si="418"/>
        <v/>
      </c>
      <c r="AJ1880" t="s">
        <v>32</v>
      </c>
      <c r="AK1880" t="str">
        <f t="shared" si="419"/>
        <v/>
      </c>
      <c r="AL1880">
        <v>0</v>
      </c>
      <c r="AM1880">
        <v>0</v>
      </c>
      <c r="AN1880">
        <v>0</v>
      </c>
      <c r="AO1880" t="s">
        <v>32</v>
      </c>
      <c r="AP1880" t="s">
        <v>32</v>
      </c>
    </row>
    <row r="1881" spans="1:42" x14ac:dyDescent="0.25">
      <c r="A1881">
        <v>201612</v>
      </c>
      <c r="B1881" t="str">
        <f t="shared" si="406"/>
        <v>2016-II</v>
      </c>
      <c r="C1881" t="s">
        <v>1940</v>
      </c>
      <c r="D1881" t="s">
        <v>1940</v>
      </c>
      <c r="E1881">
        <v>30177007</v>
      </c>
      <c r="F1881" t="s">
        <v>29</v>
      </c>
      <c r="G1881">
        <v>0</v>
      </c>
      <c r="H1881">
        <v>0</v>
      </c>
      <c r="I1881">
        <v>0</v>
      </c>
      <c r="J1881">
        <f t="shared" si="407"/>
        <v>0</v>
      </c>
      <c r="K1881" t="str">
        <f t="shared" si="408"/>
        <v>Modelamiento</v>
      </c>
      <c r="L1881">
        <f t="shared" si="409"/>
        <v>0</v>
      </c>
      <c r="M1881">
        <v>42</v>
      </c>
      <c r="N1881" t="str">
        <f t="shared" si="410"/>
        <v>&lt;=45</v>
      </c>
      <c r="O1881" t="s">
        <v>72</v>
      </c>
      <c r="P1881" t="s">
        <v>31</v>
      </c>
      <c r="Q1881">
        <v>46542</v>
      </c>
      <c r="R1881">
        <v>1500</v>
      </c>
      <c r="S1881" t="str">
        <f t="shared" si="411"/>
        <v>&lt;=1500</v>
      </c>
      <c r="T1881">
        <v>1577.09</v>
      </c>
      <c r="U1881" t="str">
        <f t="shared" si="412"/>
        <v>&gt;1500</v>
      </c>
      <c r="V1881" t="s">
        <v>589</v>
      </c>
      <c r="W1881">
        <v>46052</v>
      </c>
      <c r="X1881" s="12">
        <f t="shared" si="413"/>
        <v>3.2571875271432293E-2</v>
      </c>
      <c r="Y1881" t="str">
        <f t="shared" si="414"/>
        <v>&lt;=0.04</v>
      </c>
      <c r="Z1881" t="s">
        <v>32</v>
      </c>
      <c r="AA1881">
        <v>0</v>
      </c>
      <c r="AB1881">
        <v>5120.4799999999996</v>
      </c>
      <c r="AC1881" t="str">
        <f t="shared" si="415"/>
        <v>&gt;5000</v>
      </c>
      <c r="AD1881">
        <v>0</v>
      </c>
      <c r="AE1881" t="str">
        <f t="shared" si="416"/>
        <v>=0</v>
      </c>
      <c r="AF1881">
        <v>0</v>
      </c>
      <c r="AG1881" t="str">
        <f t="shared" si="417"/>
        <v>&lt;=500</v>
      </c>
      <c r="AH1881">
        <v>13347.83</v>
      </c>
      <c r="AI1881" t="str">
        <f t="shared" si="418"/>
        <v>&gt;5000</v>
      </c>
      <c r="AJ1881">
        <v>0.53979999999999995</v>
      </c>
      <c r="AK1881" t="str">
        <f t="shared" si="419"/>
        <v>&lt;=0.6</v>
      </c>
      <c r="AL1881">
        <v>12</v>
      </c>
      <c r="AM1881">
        <v>12</v>
      </c>
      <c r="AN1881">
        <v>0</v>
      </c>
      <c r="AO1881">
        <v>1</v>
      </c>
      <c r="AP1881" t="s">
        <v>32</v>
      </c>
    </row>
    <row r="1882" spans="1:42" x14ac:dyDescent="0.25">
      <c r="A1882">
        <v>201701</v>
      </c>
      <c r="B1882" t="str">
        <f t="shared" si="406"/>
        <v>2017-I</v>
      </c>
      <c r="C1882" t="s">
        <v>1941</v>
      </c>
      <c r="D1882" t="s">
        <v>1941</v>
      </c>
      <c r="E1882">
        <v>30202697</v>
      </c>
      <c r="F1882" t="s">
        <v>29</v>
      </c>
      <c r="G1882">
        <v>0</v>
      </c>
      <c r="H1882">
        <v>0</v>
      </c>
      <c r="I1882">
        <v>0</v>
      </c>
      <c r="J1882">
        <f t="shared" si="407"/>
        <v>0</v>
      </c>
      <c r="K1882" t="str">
        <f t="shared" si="408"/>
        <v>Modelamiento</v>
      </c>
      <c r="L1882">
        <f t="shared" si="409"/>
        <v>0</v>
      </c>
      <c r="M1882">
        <v>28</v>
      </c>
      <c r="N1882" t="str">
        <f t="shared" si="410"/>
        <v>&lt;=30</v>
      </c>
      <c r="O1882" t="s">
        <v>72</v>
      </c>
      <c r="P1882" t="s">
        <v>39</v>
      </c>
      <c r="Q1882">
        <v>39842</v>
      </c>
      <c r="R1882">
        <v>1000</v>
      </c>
      <c r="S1882" t="str">
        <f t="shared" si="411"/>
        <v>&lt;=1000</v>
      </c>
      <c r="T1882">
        <v>1376.34</v>
      </c>
      <c r="U1882" t="str">
        <f t="shared" si="412"/>
        <v>&lt;=1400</v>
      </c>
      <c r="V1882" t="s">
        <v>585</v>
      </c>
      <c r="W1882">
        <v>38852</v>
      </c>
      <c r="X1882" s="12">
        <f t="shared" si="413"/>
        <v>2.573870071038814E-2</v>
      </c>
      <c r="Y1882" t="str">
        <f t="shared" si="414"/>
        <v>&lt;=0.03</v>
      </c>
      <c r="Z1882" t="s">
        <v>32</v>
      </c>
      <c r="AA1882">
        <v>4</v>
      </c>
      <c r="AB1882">
        <v>268.45</v>
      </c>
      <c r="AC1882" t="str">
        <f t="shared" si="415"/>
        <v>&lt;=500</v>
      </c>
      <c r="AD1882">
        <v>2281</v>
      </c>
      <c r="AE1882" t="str">
        <f t="shared" si="416"/>
        <v>&gt;120</v>
      </c>
      <c r="AF1882">
        <v>268.45</v>
      </c>
      <c r="AG1882" t="str">
        <f t="shared" si="417"/>
        <v>&lt;=500</v>
      </c>
      <c r="AH1882" t="s">
        <v>32</v>
      </c>
      <c r="AI1882" t="str">
        <f t="shared" si="418"/>
        <v/>
      </c>
      <c r="AJ1882" t="s">
        <v>32</v>
      </c>
      <c r="AK1882" t="str">
        <f t="shared" si="419"/>
        <v/>
      </c>
      <c r="AL1882">
        <v>12</v>
      </c>
      <c r="AM1882">
        <v>0</v>
      </c>
      <c r="AN1882">
        <v>12</v>
      </c>
      <c r="AO1882" t="s">
        <v>32</v>
      </c>
      <c r="AP1882">
        <v>1</v>
      </c>
    </row>
    <row r="1883" spans="1:42" x14ac:dyDescent="0.25">
      <c r="A1883">
        <v>201701</v>
      </c>
      <c r="B1883" t="str">
        <f t="shared" si="406"/>
        <v>2017-I</v>
      </c>
      <c r="C1883" t="s">
        <v>1942</v>
      </c>
      <c r="D1883" t="s">
        <v>1942</v>
      </c>
      <c r="E1883">
        <v>30208475</v>
      </c>
      <c r="F1883" t="s">
        <v>29</v>
      </c>
      <c r="G1883">
        <v>0</v>
      </c>
      <c r="H1883">
        <v>0</v>
      </c>
      <c r="I1883">
        <v>0</v>
      </c>
      <c r="J1883">
        <f t="shared" si="407"/>
        <v>0</v>
      </c>
      <c r="K1883" t="str">
        <f t="shared" si="408"/>
        <v>Modelamiento</v>
      </c>
      <c r="L1883">
        <f t="shared" si="409"/>
        <v>0</v>
      </c>
      <c r="M1883">
        <v>48</v>
      </c>
      <c r="N1883" t="str">
        <f t="shared" si="410"/>
        <v>&lt;=50</v>
      </c>
      <c r="O1883" t="s">
        <v>72</v>
      </c>
      <c r="P1883" t="s">
        <v>35</v>
      </c>
      <c r="Q1883">
        <v>36757</v>
      </c>
      <c r="R1883">
        <v>1500</v>
      </c>
      <c r="S1883" t="str">
        <f t="shared" si="411"/>
        <v>&lt;=1500</v>
      </c>
      <c r="T1883">
        <v>1373.56</v>
      </c>
      <c r="U1883" t="str">
        <f t="shared" si="412"/>
        <v>&lt;=1400</v>
      </c>
      <c r="V1883" t="s">
        <v>614</v>
      </c>
      <c r="W1883">
        <v>36267</v>
      </c>
      <c r="X1883" s="12">
        <f t="shared" si="413"/>
        <v>4.1359913971378941E-2</v>
      </c>
      <c r="Y1883" t="str">
        <f t="shared" si="414"/>
        <v>&lt;=0.05</v>
      </c>
      <c r="Z1883" t="s">
        <v>32</v>
      </c>
      <c r="AA1883">
        <v>0</v>
      </c>
      <c r="AB1883">
        <v>402.01</v>
      </c>
      <c r="AC1883" t="str">
        <f t="shared" si="415"/>
        <v>&lt;=500</v>
      </c>
      <c r="AD1883">
        <v>0</v>
      </c>
      <c r="AE1883" t="str">
        <f t="shared" si="416"/>
        <v>=0</v>
      </c>
      <c r="AF1883">
        <v>0</v>
      </c>
      <c r="AG1883" t="str">
        <f t="shared" si="417"/>
        <v>&lt;=500</v>
      </c>
      <c r="AH1883">
        <v>402.01</v>
      </c>
      <c r="AI1883" t="str">
        <f t="shared" si="418"/>
        <v>&lt;=500</v>
      </c>
      <c r="AJ1883">
        <v>1</v>
      </c>
      <c r="AK1883" t="str">
        <f t="shared" si="419"/>
        <v>&gt;0.9</v>
      </c>
      <c r="AL1883">
        <v>12</v>
      </c>
      <c r="AM1883">
        <v>12</v>
      </c>
      <c r="AN1883">
        <v>0</v>
      </c>
      <c r="AO1883">
        <v>1</v>
      </c>
      <c r="AP1883" t="s">
        <v>32</v>
      </c>
    </row>
    <row r="1884" spans="1:42" x14ac:dyDescent="0.25">
      <c r="A1884">
        <v>201701</v>
      </c>
      <c r="B1884" t="str">
        <f t="shared" si="406"/>
        <v>2017-I</v>
      </c>
      <c r="C1884" t="s">
        <v>1943</v>
      </c>
      <c r="D1884" t="s">
        <v>1943</v>
      </c>
      <c r="E1884">
        <v>30216385</v>
      </c>
      <c r="F1884" t="s">
        <v>29</v>
      </c>
      <c r="G1884">
        <v>0</v>
      </c>
      <c r="H1884">
        <v>0</v>
      </c>
      <c r="I1884">
        <v>0</v>
      </c>
      <c r="J1884">
        <f t="shared" si="407"/>
        <v>0</v>
      </c>
      <c r="K1884" t="str">
        <f t="shared" si="408"/>
        <v>Modelamiento</v>
      </c>
      <c r="L1884">
        <f t="shared" si="409"/>
        <v>0</v>
      </c>
      <c r="M1884">
        <v>44</v>
      </c>
      <c r="N1884" t="str">
        <f t="shared" si="410"/>
        <v>&lt;=45</v>
      </c>
      <c r="O1884" t="s">
        <v>72</v>
      </c>
      <c r="P1884" t="s">
        <v>31</v>
      </c>
      <c r="Q1884">
        <v>36869</v>
      </c>
      <c r="R1884">
        <v>1500</v>
      </c>
      <c r="S1884" t="str">
        <f t="shared" si="411"/>
        <v>&lt;=1500</v>
      </c>
      <c r="T1884">
        <v>1378.16</v>
      </c>
      <c r="U1884" t="str">
        <f t="shared" si="412"/>
        <v>&lt;=1400</v>
      </c>
      <c r="V1884" t="s">
        <v>601</v>
      </c>
      <c r="W1884">
        <v>36379</v>
      </c>
      <c r="X1884" s="12">
        <f t="shared" si="413"/>
        <v>4.1232579235273098E-2</v>
      </c>
      <c r="Y1884" t="str">
        <f t="shared" si="414"/>
        <v>&lt;=0.05</v>
      </c>
      <c r="Z1884" t="s">
        <v>32</v>
      </c>
      <c r="AA1884">
        <v>0</v>
      </c>
      <c r="AB1884">
        <v>34839.68</v>
      </c>
      <c r="AC1884" t="str">
        <f t="shared" si="415"/>
        <v>&gt;5000</v>
      </c>
      <c r="AD1884">
        <v>0</v>
      </c>
      <c r="AE1884" t="str">
        <f t="shared" si="416"/>
        <v>=0</v>
      </c>
      <c r="AF1884">
        <v>0</v>
      </c>
      <c r="AG1884" t="str">
        <f t="shared" si="417"/>
        <v>&lt;=500</v>
      </c>
      <c r="AH1884" t="s">
        <v>32</v>
      </c>
      <c r="AI1884" t="str">
        <f t="shared" si="418"/>
        <v/>
      </c>
      <c r="AJ1884" t="s">
        <v>32</v>
      </c>
      <c r="AK1884" t="str">
        <f t="shared" si="419"/>
        <v/>
      </c>
      <c r="AL1884">
        <v>12</v>
      </c>
      <c r="AM1884">
        <v>12</v>
      </c>
      <c r="AN1884">
        <v>0</v>
      </c>
      <c r="AO1884">
        <v>1</v>
      </c>
      <c r="AP1884" t="s">
        <v>32</v>
      </c>
    </row>
    <row r="1885" spans="1:42" x14ac:dyDescent="0.25">
      <c r="A1885">
        <v>201701</v>
      </c>
      <c r="B1885" t="str">
        <f t="shared" si="406"/>
        <v>2017-I</v>
      </c>
      <c r="C1885" t="s">
        <v>1944</v>
      </c>
      <c r="D1885" t="s">
        <v>1944</v>
      </c>
      <c r="E1885">
        <v>30217655</v>
      </c>
      <c r="F1885" t="s">
        <v>29</v>
      </c>
      <c r="G1885">
        <v>0</v>
      </c>
      <c r="H1885">
        <v>0</v>
      </c>
      <c r="I1885">
        <v>0</v>
      </c>
      <c r="J1885">
        <f t="shared" si="407"/>
        <v>0</v>
      </c>
      <c r="K1885" t="str">
        <f t="shared" si="408"/>
        <v>Modelamiento</v>
      </c>
      <c r="L1885">
        <f t="shared" si="409"/>
        <v>0</v>
      </c>
      <c r="M1885">
        <v>32</v>
      </c>
      <c r="N1885" t="str">
        <f t="shared" si="410"/>
        <v>&lt;=35</v>
      </c>
      <c r="O1885" t="s">
        <v>72</v>
      </c>
      <c r="P1885" t="s">
        <v>39</v>
      </c>
      <c r="Q1885">
        <v>43512</v>
      </c>
      <c r="R1885">
        <v>1650</v>
      </c>
      <c r="S1885" t="str">
        <f t="shared" si="411"/>
        <v>&lt;=2000</v>
      </c>
      <c r="T1885">
        <v>1503.11</v>
      </c>
      <c r="U1885" t="str">
        <f t="shared" si="412"/>
        <v>&gt;1500</v>
      </c>
      <c r="V1885" t="s">
        <v>614</v>
      </c>
      <c r="W1885">
        <v>43172</v>
      </c>
      <c r="X1885" s="12">
        <f t="shared" si="413"/>
        <v>3.8219216158621332E-2</v>
      </c>
      <c r="Y1885" t="str">
        <f t="shared" si="414"/>
        <v>&lt;=0.04</v>
      </c>
      <c r="Z1885" t="s">
        <v>32</v>
      </c>
      <c r="AA1885">
        <v>4</v>
      </c>
      <c r="AB1885">
        <v>865.82</v>
      </c>
      <c r="AC1885" t="str">
        <f t="shared" si="415"/>
        <v>&lt;=1000</v>
      </c>
      <c r="AD1885">
        <v>255</v>
      </c>
      <c r="AE1885" t="str">
        <f t="shared" si="416"/>
        <v>&gt;120</v>
      </c>
      <c r="AF1885">
        <v>827.56</v>
      </c>
      <c r="AG1885" t="str">
        <f t="shared" si="417"/>
        <v>&lt;=1000</v>
      </c>
      <c r="AH1885">
        <v>900</v>
      </c>
      <c r="AI1885" t="str">
        <f t="shared" si="418"/>
        <v>&lt;=1000</v>
      </c>
      <c r="AJ1885">
        <v>1</v>
      </c>
      <c r="AK1885" t="str">
        <f t="shared" si="419"/>
        <v>&gt;0.9</v>
      </c>
      <c r="AL1885">
        <v>12</v>
      </c>
      <c r="AM1885">
        <v>2</v>
      </c>
      <c r="AN1885">
        <v>5</v>
      </c>
      <c r="AO1885">
        <v>11</v>
      </c>
      <c r="AP1885">
        <v>1</v>
      </c>
    </row>
    <row r="1886" spans="1:42" x14ac:dyDescent="0.25">
      <c r="A1886">
        <v>201701</v>
      </c>
      <c r="B1886" t="str">
        <f t="shared" si="406"/>
        <v>2017-I</v>
      </c>
      <c r="C1886" t="s">
        <v>1945</v>
      </c>
      <c r="D1886" t="s">
        <v>1945</v>
      </c>
      <c r="E1886">
        <v>30211394</v>
      </c>
      <c r="F1886" t="s">
        <v>29</v>
      </c>
      <c r="G1886">
        <v>1</v>
      </c>
      <c r="H1886">
        <v>0</v>
      </c>
      <c r="I1886">
        <v>0</v>
      </c>
      <c r="J1886">
        <f t="shared" si="407"/>
        <v>0</v>
      </c>
      <c r="K1886" t="str">
        <f t="shared" si="408"/>
        <v>Modelamiento</v>
      </c>
      <c r="L1886">
        <f t="shared" si="409"/>
        <v>0</v>
      </c>
      <c r="M1886">
        <v>56</v>
      </c>
      <c r="N1886" t="str">
        <f t="shared" si="410"/>
        <v>&lt;=60</v>
      </c>
      <c r="O1886" t="s">
        <v>72</v>
      </c>
      <c r="P1886" t="s">
        <v>35</v>
      </c>
      <c r="Q1886">
        <v>39742</v>
      </c>
      <c r="R1886">
        <v>1100</v>
      </c>
      <c r="S1886" t="str">
        <f t="shared" si="411"/>
        <v>&lt;=1500</v>
      </c>
      <c r="T1886">
        <v>1372.88</v>
      </c>
      <c r="U1886" t="str">
        <f t="shared" si="412"/>
        <v>&lt;=1400</v>
      </c>
      <c r="V1886" t="s">
        <v>585</v>
      </c>
      <c r="W1886">
        <v>38852</v>
      </c>
      <c r="X1886" s="12">
        <f t="shared" si="413"/>
        <v>2.8312570781426953E-2</v>
      </c>
      <c r="Y1886" t="str">
        <f t="shared" si="414"/>
        <v>&lt;=0.03</v>
      </c>
      <c r="Z1886" t="s">
        <v>32</v>
      </c>
      <c r="AA1886">
        <v>0</v>
      </c>
      <c r="AB1886">
        <v>38591.800000000003</v>
      </c>
      <c r="AC1886" t="str">
        <f t="shared" si="415"/>
        <v>&gt;5000</v>
      </c>
      <c r="AD1886">
        <v>0</v>
      </c>
      <c r="AE1886" t="str">
        <f t="shared" si="416"/>
        <v>=0</v>
      </c>
      <c r="AF1886">
        <v>0</v>
      </c>
      <c r="AG1886" t="str">
        <f t="shared" si="417"/>
        <v>&lt;=500</v>
      </c>
      <c r="AH1886">
        <v>24000</v>
      </c>
      <c r="AI1886" t="str">
        <f t="shared" si="418"/>
        <v>&gt;5000</v>
      </c>
      <c r="AJ1886">
        <v>0.28129999999999999</v>
      </c>
      <c r="AK1886" t="str">
        <f t="shared" si="419"/>
        <v>&lt;=0.3</v>
      </c>
      <c r="AL1886">
        <v>5</v>
      </c>
      <c r="AM1886">
        <v>5</v>
      </c>
      <c r="AN1886">
        <v>0</v>
      </c>
      <c r="AO1886">
        <v>1</v>
      </c>
      <c r="AP1886" t="s">
        <v>32</v>
      </c>
    </row>
    <row r="1887" spans="1:42" x14ac:dyDescent="0.25">
      <c r="A1887">
        <v>201701</v>
      </c>
      <c r="B1887" t="str">
        <f t="shared" si="406"/>
        <v>2017-I</v>
      </c>
      <c r="C1887" t="s">
        <v>1946</v>
      </c>
      <c r="D1887" t="s">
        <v>1946</v>
      </c>
      <c r="E1887">
        <v>30208442</v>
      </c>
      <c r="F1887" t="s">
        <v>29</v>
      </c>
      <c r="G1887">
        <v>0</v>
      </c>
      <c r="H1887">
        <v>0</v>
      </c>
      <c r="I1887">
        <v>0</v>
      </c>
      <c r="J1887">
        <f t="shared" si="407"/>
        <v>0</v>
      </c>
      <c r="K1887" t="str">
        <f t="shared" si="408"/>
        <v>Modelamiento</v>
      </c>
      <c r="L1887">
        <f t="shared" si="409"/>
        <v>0</v>
      </c>
      <c r="M1887">
        <v>63</v>
      </c>
      <c r="N1887" t="str">
        <f t="shared" si="410"/>
        <v>&gt;60</v>
      </c>
      <c r="O1887" t="s">
        <v>56</v>
      </c>
      <c r="P1887" t="s">
        <v>35</v>
      </c>
      <c r="Q1887">
        <v>30629</v>
      </c>
      <c r="R1887">
        <v>500</v>
      </c>
      <c r="S1887" t="str">
        <f t="shared" si="411"/>
        <v>&lt;=500</v>
      </c>
      <c r="T1887">
        <v>1123.8499999999999</v>
      </c>
      <c r="U1887" t="str">
        <f t="shared" si="412"/>
        <v>&lt;=1200</v>
      </c>
      <c r="V1887" t="s">
        <v>585</v>
      </c>
      <c r="W1887">
        <v>29139</v>
      </c>
      <c r="X1887" s="12">
        <f t="shared" si="413"/>
        <v>1.7159133806925426E-2</v>
      </c>
      <c r="Y1887" t="str">
        <f t="shared" si="414"/>
        <v>&lt;=0.02</v>
      </c>
      <c r="Z1887" t="s">
        <v>32</v>
      </c>
      <c r="AA1887">
        <v>4</v>
      </c>
      <c r="AB1887">
        <v>1874.12</v>
      </c>
      <c r="AC1887" t="str">
        <f t="shared" si="415"/>
        <v>&lt;=2000</v>
      </c>
      <c r="AD1887">
        <v>606</v>
      </c>
      <c r="AE1887" t="str">
        <f t="shared" si="416"/>
        <v>&gt;120</v>
      </c>
      <c r="AF1887">
        <v>1874.12</v>
      </c>
      <c r="AG1887" t="str">
        <f t="shared" si="417"/>
        <v>&lt;=2000</v>
      </c>
      <c r="AH1887" t="s">
        <v>32</v>
      </c>
      <c r="AI1887" t="str">
        <f t="shared" si="418"/>
        <v/>
      </c>
      <c r="AJ1887" t="s">
        <v>32</v>
      </c>
      <c r="AK1887" t="str">
        <f t="shared" si="419"/>
        <v/>
      </c>
      <c r="AL1887">
        <v>12</v>
      </c>
      <c r="AM1887">
        <v>0</v>
      </c>
      <c r="AN1887">
        <v>12</v>
      </c>
      <c r="AO1887" t="s">
        <v>32</v>
      </c>
      <c r="AP1887">
        <v>1</v>
      </c>
    </row>
    <row r="1888" spans="1:42" x14ac:dyDescent="0.25">
      <c r="A1888">
        <v>201701</v>
      </c>
      <c r="B1888" t="str">
        <f t="shared" si="406"/>
        <v>2017-I</v>
      </c>
      <c r="C1888" t="s">
        <v>1947</v>
      </c>
      <c r="D1888" t="s">
        <v>1947</v>
      </c>
      <c r="E1888">
        <v>30205669</v>
      </c>
      <c r="F1888" t="s">
        <v>29</v>
      </c>
      <c r="G1888">
        <v>0</v>
      </c>
      <c r="H1888">
        <v>0</v>
      </c>
      <c r="I1888">
        <v>0</v>
      </c>
      <c r="J1888">
        <f t="shared" si="407"/>
        <v>0</v>
      </c>
      <c r="K1888" t="str">
        <f t="shared" si="408"/>
        <v>Modelamiento</v>
      </c>
      <c r="L1888">
        <f t="shared" si="409"/>
        <v>0</v>
      </c>
      <c r="M1888">
        <v>38</v>
      </c>
      <c r="N1888" t="str">
        <f t="shared" si="410"/>
        <v>&lt;=40</v>
      </c>
      <c r="O1888" t="s">
        <v>56</v>
      </c>
      <c r="P1888" t="s">
        <v>35</v>
      </c>
      <c r="Q1888">
        <v>34886</v>
      </c>
      <c r="R1888">
        <v>1099</v>
      </c>
      <c r="S1888" t="str">
        <f t="shared" si="411"/>
        <v>&lt;=1500</v>
      </c>
      <c r="T1888">
        <v>1199.3800000000001</v>
      </c>
      <c r="U1888" t="str">
        <f t="shared" si="412"/>
        <v>&lt;=1200</v>
      </c>
      <c r="V1888" t="s">
        <v>585</v>
      </c>
      <c r="W1888">
        <v>33995</v>
      </c>
      <c r="X1888" s="12">
        <f t="shared" si="413"/>
        <v>3.2328283571113399E-2</v>
      </c>
      <c r="Y1888" t="str">
        <f t="shared" si="414"/>
        <v>&lt;=0.04</v>
      </c>
      <c r="Z1888" t="s">
        <v>32</v>
      </c>
      <c r="AA1888">
        <v>4</v>
      </c>
      <c r="AB1888">
        <v>4817.7</v>
      </c>
      <c r="AC1888" t="str">
        <f t="shared" si="415"/>
        <v>&lt;=5000</v>
      </c>
      <c r="AD1888">
        <v>930</v>
      </c>
      <c r="AE1888" t="str">
        <f t="shared" si="416"/>
        <v>&gt;120</v>
      </c>
      <c r="AF1888">
        <v>4817.7</v>
      </c>
      <c r="AG1888" t="str">
        <f t="shared" si="417"/>
        <v>&lt;=5000</v>
      </c>
      <c r="AH1888" t="s">
        <v>32</v>
      </c>
      <c r="AI1888" t="str">
        <f t="shared" si="418"/>
        <v/>
      </c>
      <c r="AJ1888" t="s">
        <v>32</v>
      </c>
      <c r="AK1888" t="str">
        <f t="shared" si="419"/>
        <v/>
      </c>
      <c r="AL1888">
        <v>12</v>
      </c>
      <c r="AM1888">
        <v>0</v>
      </c>
      <c r="AN1888">
        <v>12</v>
      </c>
      <c r="AO1888" t="s">
        <v>32</v>
      </c>
      <c r="AP1888">
        <v>1</v>
      </c>
    </row>
    <row r="1889" spans="1:42" x14ac:dyDescent="0.25">
      <c r="A1889">
        <v>201701</v>
      </c>
      <c r="B1889" t="str">
        <f t="shared" si="406"/>
        <v>2017-I</v>
      </c>
      <c r="C1889" t="s">
        <v>1948</v>
      </c>
      <c r="D1889" t="s">
        <v>1948</v>
      </c>
      <c r="E1889">
        <v>30194605</v>
      </c>
      <c r="F1889" t="s">
        <v>29</v>
      </c>
      <c r="G1889">
        <v>0</v>
      </c>
      <c r="H1889">
        <v>0</v>
      </c>
      <c r="I1889">
        <v>0</v>
      </c>
      <c r="J1889">
        <f t="shared" si="407"/>
        <v>0</v>
      </c>
      <c r="K1889" t="str">
        <f t="shared" si="408"/>
        <v>Modelamiento</v>
      </c>
      <c r="L1889">
        <f t="shared" si="409"/>
        <v>0</v>
      </c>
      <c r="M1889">
        <v>31</v>
      </c>
      <c r="N1889" t="str">
        <f t="shared" si="410"/>
        <v>&lt;=35</v>
      </c>
      <c r="O1889" t="s">
        <v>56</v>
      </c>
      <c r="P1889" t="s">
        <v>39</v>
      </c>
      <c r="Q1889">
        <v>39935</v>
      </c>
      <c r="R1889">
        <v>1650</v>
      </c>
      <c r="S1889" t="str">
        <f t="shared" si="411"/>
        <v>&lt;=2000</v>
      </c>
      <c r="T1889">
        <v>1356.1</v>
      </c>
      <c r="U1889" t="str">
        <f t="shared" si="412"/>
        <v>&lt;=1400</v>
      </c>
      <c r="V1889" t="s">
        <v>589</v>
      </c>
      <c r="W1889">
        <v>39595</v>
      </c>
      <c r="X1889" s="12">
        <f t="shared" si="413"/>
        <v>4.167192827377194E-2</v>
      </c>
      <c r="Y1889" t="str">
        <f t="shared" si="414"/>
        <v>&lt;=0.05</v>
      </c>
      <c r="Z1889" t="s">
        <v>32</v>
      </c>
      <c r="AA1889">
        <v>4</v>
      </c>
      <c r="AB1889">
        <v>1663.73</v>
      </c>
      <c r="AC1889" t="str">
        <f t="shared" si="415"/>
        <v>&lt;=2000</v>
      </c>
      <c r="AD1889">
        <v>391</v>
      </c>
      <c r="AE1889" t="str">
        <f t="shared" si="416"/>
        <v>&gt;120</v>
      </c>
      <c r="AF1889">
        <v>1663.73</v>
      </c>
      <c r="AG1889" t="str">
        <f t="shared" si="417"/>
        <v>&lt;=2000</v>
      </c>
      <c r="AH1889" t="s">
        <v>32</v>
      </c>
      <c r="AI1889" t="str">
        <f t="shared" si="418"/>
        <v/>
      </c>
      <c r="AJ1889" t="s">
        <v>32</v>
      </c>
      <c r="AK1889" t="str">
        <f t="shared" si="419"/>
        <v/>
      </c>
      <c r="AL1889">
        <v>12</v>
      </c>
      <c r="AM1889">
        <v>0</v>
      </c>
      <c r="AN1889">
        <v>9</v>
      </c>
      <c r="AO1889" t="s">
        <v>32</v>
      </c>
      <c r="AP1889">
        <v>1</v>
      </c>
    </row>
    <row r="1890" spans="1:42" x14ac:dyDescent="0.25">
      <c r="A1890">
        <v>201701</v>
      </c>
      <c r="B1890" t="str">
        <f t="shared" si="406"/>
        <v>2017-I</v>
      </c>
      <c r="C1890" t="s">
        <v>1949</v>
      </c>
      <c r="D1890" t="s">
        <v>1949</v>
      </c>
      <c r="E1890">
        <v>30195465</v>
      </c>
      <c r="F1890" t="s">
        <v>29</v>
      </c>
      <c r="G1890">
        <v>0</v>
      </c>
      <c r="H1890">
        <v>0</v>
      </c>
      <c r="I1890">
        <v>0</v>
      </c>
      <c r="J1890">
        <f t="shared" si="407"/>
        <v>0</v>
      </c>
      <c r="K1890" t="str">
        <f t="shared" si="408"/>
        <v>Modelamiento</v>
      </c>
      <c r="L1890">
        <f t="shared" si="409"/>
        <v>0</v>
      </c>
      <c r="M1890">
        <v>52</v>
      </c>
      <c r="N1890" t="str">
        <f t="shared" si="410"/>
        <v>&lt;=55</v>
      </c>
      <c r="O1890" t="s">
        <v>56</v>
      </c>
      <c r="P1890" t="s">
        <v>35</v>
      </c>
      <c r="Q1890">
        <v>45942</v>
      </c>
      <c r="R1890">
        <v>1500</v>
      </c>
      <c r="S1890" t="str">
        <f t="shared" si="411"/>
        <v>&lt;=1500</v>
      </c>
      <c r="T1890">
        <v>1559.12</v>
      </c>
      <c r="U1890" t="str">
        <f t="shared" si="412"/>
        <v>&gt;1500</v>
      </c>
      <c r="V1890" t="s">
        <v>589</v>
      </c>
      <c r="W1890">
        <v>45452</v>
      </c>
      <c r="X1890" s="12">
        <f t="shared" si="413"/>
        <v>3.3001848103493797E-2</v>
      </c>
      <c r="Y1890" t="str">
        <f t="shared" si="414"/>
        <v>&lt;=0.04</v>
      </c>
      <c r="Z1890" t="s">
        <v>32</v>
      </c>
      <c r="AA1890">
        <v>0</v>
      </c>
      <c r="AB1890">
        <v>9642.2999999999993</v>
      </c>
      <c r="AC1890" t="str">
        <f t="shared" si="415"/>
        <v>&gt;5000</v>
      </c>
      <c r="AD1890">
        <v>0</v>
      </c>
      <c r="AE1890" t="str">
        <f t="shared" si="416"/>
        <v>=0</v>
      </c>
      <c r="AF1890">
        <v>0</v>
      </c>
      <c r="AG1890" t="str">
        <f t="shared" si="417"/>
        <v>&lt;=500</v>
      </c>
      <c r="AH1890">
        <v>4465.53</v>
      </c>
      <c r="AI1890" t="str">
        <f t="shared" si="418"/>
        <v>&lt;=5000</v>
      </c>
      <c r="AJ1890">
        <v>0.99660000000000004</v>
      </c>
      <c r="AK1890" t="str">
        <f t="shared" si="419"/>
        <v>&gt;0.9</v>
      </c>
      <c r="AL1890">
        <v>12</v>
      </c>
      <c r="AM1890">
        <v>12</v>
      </c>
      <c r="AN1890">
        <v>0</v>
      </c>
      <c r="AO1890">
        <v>1</v>
      </c>
      <c r="AP1890" t="s">
        <v>32</v>
      </c>
    </row>
    <row r="1891" spans="1:42" x14ac:dyDescent="0.25">
      <c r="A1891">
        <v>201701</v>
      </c>
      <c r="B1891" t="str">
        <f t="shared" si="406"/>
        <v>2017-I</v>
      </c>
      <c r="C1891" t="s">
        <v>1950</v>
      </c>
      <c r="D1891" t="s">
        <v>1950</v>
      </c>
      <c r="E1891">
        <v>30201989</v>
      </c>
      <c r="F1891" t="s">
        <v>29</v>
      </c>
      <c r="G1891">
        <v>0</v>
      </c>
      <c r="H1891">
        <v>0</v>
      </c>
      <c r="I1891">
        <v>0</v>
      </c>
      <c r="J1891">
        <f t="shared" si="407"/>
        <v>0</v>
      </c>
      <c r="K1891" t="str">
        <f t="shared" si="408"/>
        <v>Modelamiento</v>
      </c>
      <c r="L1891">
        <f t="shared" si="409"/>
        <v>0</v>
      </c>
      <c r="M1891">
        <v>34</v>
      </c>
      <c r="N1891" t="str">
        <f t="shared" si="410"/>
        <v>&lt;=35</v>
      </c>
      <c r="O1891" t="s">
        <v>56</v>
      </c>
      <c r="P1891" t="s">
        <v>39</v>
      </c>
      <c r="Q1891">
        <v>39742</v>
      </c>
      <c r="R1891">
        <v>1100</v>
      </c>
      <c r="S1891" t="str">
        <f t="shared" si="411"/>
        <v>&lt;=1500</v>
      </c>
      <c r="T1891">
        <v>1283.81</v>
      </c>
      <c r="U1891" t="str">
        <f t="shared" si="412"/>
        <v>&lt;=1300</v>
      </c>
      <c r="V1891" t="s">
        <v>585</v>
      </c>
      <c r="W1891">
        <v>38852</v>
      </c>
      <c r="X1891" s="12">
        <f t="shared" si="413"/>
        <v>2.8312570781426953E-2</v>
      </c>
      <c r="Y1891" t="str">
        <f t="shared" si="414"/>
        <v>&lt;=0.03</v>
      </c>
      <c r="Z1891" t="s">
        <v>32</v>
      </c>
      <c r="AA1891">
        <v>4</v>
      </c>
      <c r="AB1891">
        <v>590.58000000000004</v>
      </c>
      <c r="AC1891" t="str">
        <f t="shared" si="415"/>
        <v>&lt;=1000</v>
      </c>
      <c r="AD1891">
        <v>1868</v>
      </c>
      <c r="AE1891" t="str">
        <f t="shared" si="416"/>
        <v>&gt;120</v>
      </c>
      <c r="AF1891">
        <v>590.58000000000004</v>
      </c>
      <c r="AG1891" t="str">
        <f t="shared" si="417"/>
        <v>&lt;=1000</v>
      </c>
      <c r="AH1891" t="s">
        <v>32</v>
      </c>
      <c r="AI1891" t="str">
        <f t="shared" si="418"/>
        <v/>
      </c>
      <c r="AJ1891" t="s">
        <v>32</v>
      </c>
      <c r="AK1891" t="str">
        <f t="shared" si="419"/>
        <v/>
      </c>
      <c r="AL1891">
        <v>12</v>
      </c>
      <c r="AM1891">
        <v>0</v>
      </c>
      <c r="AN1891">
        <v>12</v>
      </c>
      <c r="AO1891" t="s">
        <v>32</v>
      </c>
      <c r="AP1891">
        <v>1</v>
      </c>
    </row>
    <row r="1892" spans="1:42" x14ac:dyDescent="0.25">
      <c r="A1892">
        <v>201701</v>
      </c>
      <c r="B1892" t="str">
        <f t="shared" si="406"/>
        <v>2017-I</v>
      </c>
      <c r="C1892" t="s">
        <v>1951</v>
      </c>
      <c r="D1892" t="s">
        <v>1951</v>
      </c>
      <c r="E1892">
        <v>30203657</v>
      </c>
      <c r="F1892" t="s">
        <v>29</v>
      </c>
      <c r="G1892">
        <v>0</v>
      </c>
      <c r="H1892">
        <v>0</v>
      </c>
      <c r="I1892">
        <v>0</v>
      </c>
      <c r="J1892">
        <f t="shared" si="407"/>
        <v>0</v>
      </c>
      <c r="K1892" t="str">
        <f t="shared" si="408"/>
        <v>Modelamiento</v>
      </c>
      <c r="L1892">
        <f t="shared" si="409"/>
        <v>0</v>
      </c>
      <c r="M1892">
        <v>25</v>
      </c>
      <c r="N1892" t="str">
        <f t="shared" si="410"/>
        <v>&lt;=25</v>
      </c>
      <c r="O1892" t="s">
        <v>56</v>
      </c>
      <c r="P1892" t="s">
        <v>35</v>
      </c>
      <c r="Q1892">
        <v>39842</v>
      </c>
      <c r="R1892">
        <v>1000</v>
      </c>
      <c r="S1892" t="str">
        <f t="shared" si="411"/>
        <v>&lt;=1000</v>
      </c>
      <c r="T1892">
        <v>1289.18</v>
      </c>
      <c r="U1892" t="str">
        <f t="shared" si="412"/>
        <v>&lt;=1300</v>
      </c>
      <c r="V1892" t="s">
        <v>585</v>
      </c>
      <c r="W1892">
        <v>38852</v>
      </c>
      <c r="X1892" s="12">
        <f t="shared" si="413"/>
        <v>2.573870071038814E-2</v>
      </c>
      <c r="Y1892" t="str">
        <f t="shared" si="414"/>
        <v>&lt;=0.03</v>
      </c>
      <c r="Z1892" t="s">
        <v>32</v>
      </c>
      <c r="AA1892">
        <v>4</v>
      </c>
      <c r="AB1892">
        <v>308.26</v>
      </c>
      <c r="AC1892" t="str">
        <f t="shared" si="415"/>
        <v>&lt;=500</v>
      </c>
      <c r="AD1892">
        <v>1249</v>
      </c>
      <c r="AE1892" t="str">
        <f t="shared" si="416"/>
        <v>&gt;120</v>
      </c>
      <c r="AF1892">
        <v>308.26</v>
      </c>
      <c r="AG1892" t="str">
        <f t="shared" si="417"/>
        <v>&lt;=500</v>
      </c>
      <c r="AH1892" t="s">
        <v>32</v>
      </c>
      <c r="AI1892" t="str">
        <f t="shared" si="418"/>
        <v/>
      </c>
      <c r="AJ1892" t="s">
        <v>32</v>
      </c>
      <c r="AK1892" t="str">
        <f t="shared" si="419"/>
        <v/>
      </c>
      <c r="AL1892">
        <v>12</v>
      </c>
      <c r="AM1892">
        <v>0</v>
      </c>
      <c r="AN1892">
        <v>12</v>
      </c>
      <c r="AO1892" t="s">
        <v>32</v>
      </c>
      <c r="AP1892">
        <v>1</v>
      </c>
    </row>
    <row r="1893" spans="1:42" x14ac:dyDescent="0.25">
      <c r="A1893">
        <v>201701</v>
      </c>
      <c r="B1893" t="str">
        <f t="shared" si="406"/>
        <v>2017-I</v>
      </c>
      <c r="C1893" t="s">
        <v>1952</v>
      </c>
      <c r="D1893" t="s">
        <v>1952</v>
      </c>
      <c r="E1893">
        <v>30197529</v>
      </c>
      <c r="F1893" t="s">
        <v>29</v>
      </c>
      <c r="G1893">
        <v>1</v>
      </c>
      <c r="H1893">
        <v>0</v>
      </c>
      <c r="I1893">
        <v>0</v>
      </c>
      <c r="J1893">
        <f t="shared" si="407"/>
        <v>0</v>
      </c>
      <c r="K1893" t="str">
        <f t="shared" si="408"/>
        <v>Modelamiento</v>
      </c>
      <c r="L1893">
        <f t="shared" si="409"/>
        <v>0</v>
      </c>
      <c r="M1893">
        <v>36</v>
      </c>
      <c r="N1893" t="str">
        <f t="shared" si="410"/>
        <v>&lt;=40</v>
      </c>
      <c r="O1893" t="s">
        <v>56</v>
      </c>
      <c r="P1893" t="s">
        <v>39</v>
      </c>
      <c r="Q1893">
        <v>37404</v>
      </c>
      <c r="R1893">
        <v>1500</v>
      </c>
      <c r="S1893" t="str">
        <f t="shared" si="411"/>
        <v>&lt;=1500</v>
      </c>
      <c r="T1893">
        <v>1282.1300000000001</v>
      </c>
      <c r="U1893" t="str">
        <f t="shared" si="412"/>
        <v>&lt;=1300</v>
      </c>
      <c r="V1893" t="s">
        <v>612</v>
      </c>
      <c r="W1893">
        <v>36914</v>
      </c>
      <c r="X1893" s="12">
        <f t="shared" si="413"/>
        <v>4.0634989434902749E-2</v>
      </c>
      <c r="Y1893" t="str">
        <f t="shared" si="414"/>
        <v>&lt;=0.05</v>
      </c>
      <c r="Z1893" t="s">
        <v>32</v>
      </c>
      <c r="AA1893">
        <v>9</v>
      </c>
      <c r="AB1893" t="s">
        <v>32</v>
      </c>
      <c r="AC1893" t="str">
        <f t="shared" si="415"/>
        <v/>
      </c>
      <c r="AD1893" t="s">
        <v>32</v>
      </c>
      <c r="AE1893" t="str">
        <f t="shared" si="416"/>
        <v/>
      </c>
      <c r="AF1893" t="s">
        <v>32</v>
      </c>
      <c r="AG1893" t="str">
        <f t="shared" si="417"/>
        <v/>
      </c>
      <c r="AH1893" t="s">
        <v>32</v>
      </c>
      <c r="AI1893" t="str">
        <f t="shared" si="418"/>
        <v/>
      </c>
      <c r="AJ1893" t="s">
        <v>32</v>
      </c>
      <c r="AK1893" t="str">
        <f t="shared" si="419"/>
        <v/>
      </c>
      <c r="AL1893">
        <v>0</v>
      </c>
      <c r="AM1893">
        <v>0</v>
      </c>
      <c r="AN1893">
        <v>0</v>
      </c>
      <c r="AO1893" t="s">
        <v>32</v>
      </c>
      <c r="AP1893" t="s">
        <v>32</v>
      </c>
    </row>
    <row r="1894" spans="1:42" x14ac:dyDescent="0.25">
      <c r="A1894">
        <v>201701</v>
      </c>
      <c r="B1894" t="str">
        <f t="shared" si="406"/>
        <v>2017-I</v>
      </c>
      <c r="C1894" t="s">
        <v>1953</v>
      </c>
      <c r="D1894" t="s">
        <v>1953</v>
      </c>
      <c r="E1894">
        <v>30201401</v>
      </c>
      <c r="F1894" t="s">
        <v>29</v>
      </c>
      <c r="G1894">
        <v>0</v>
      </c>
      <c r="H1894">
        <v>0</v>
      </c>
      <c r="I1894">
        <v>0</v>
      </c>
      <c r="J1894">
        <f t="shared" si="407"/>
        <v>0</v>
      </c>
      <c r="K1894" t="str">
        <f t="shared" si="408"/>
        <v>Modelamiento</v>
      </c>
      <c r="L1894">
        <f t="shared" si="409"/>
        <v>0</v>
      </c>
      <c r="M1894">
        <v>62</v>
      </c>
      <c r="N1894" t="str">
        <f t="shared" si="410"/>
        <v>&gt;60</v>
      </c>
      <c r="O1894" t="s">
        <v>56</v>
      </c>
      <c r="P1894" t="s">
        <v>110</v>
      </c>
      <c r="Q1894">
        <v>49974</v>
      </c>
      <c r="R1894">
        <v>2100</v>
      </c>
      <c r="S1894" t="str">
        <f t="shared" si="411"/>
        <v>&lt;=2500</v>
      </c>
      <c r="T1894">
        <v>1698.05</v>
      </c>
      <c r="U1894" t="str">
        <f t="shared" si="412"/>
        <v>&gt;1500</v>
      </c>
      <c r="V1894" t="s">
        <v>587</v>
      </c>
      <c r="W1894">
        <v>50084</v>
      </c>
      <c r="X1894" s="12">
        <f t="shared" si="413"/>
        <v>4.1929558341985466E-2</v>
      </c>
      <c r="Y1894" t="str">
        <f t="shared" si="414"/>
        <v>&lt;=0.05</v>
      </c>
      <c r="Z1894" t="s">
        <v>32</v>
      </c>
      <c r="AA1894">
        <v>0</v>
      </c>
      <c r="AB1894">
        <v>10032.25</v>
      </c>
      <c r="AC1894" t="str">
        <f t="shared" si="415"/>
        <v>&gt;5000</v>
      </c>
      <c r="AD1894">
        <v>0</v>
      </c>
      <c r="AE1894" t="str">
        <f t="shared" si="416"/>
        <v>=0</v>
      </c>
      <c r="AF1894">
        <v>0</v>
      </c>
      <c r="AG1894" t="str">
        <f t="shared" si="417"/>
        <v>&lt;=500</v>
      </c>
      <c r="AH1894">
        <v>12740</v>
      </c>
      <c r="AI1894" t="str">
        <f t="shared" si="418"/>
        <v>&gt;5000</v>
      </c>
      <c r="AJ1894">
        <v>0.87619999999999998</v>
      </c>
      <c r="AK1894" t="str">
        <f t="shared" si="419"/>
        <v>&lt;=0.9</v>
      </c>
      <c r="AL1894">
        <v>12</v>
      </c>
      <c r="AM1894">
        <v>12</v>
      </c>
      <c r="AN1894">
        <v>0</v>
      </c>
      <c r="AO1894">
        <v>1</v>
      </c>
      <c r="AP1894" t="s">
        <v>32</v>
      </c>
    </row>
    <row r="1895" spans="1:42" x14ac:dyDescent="0.25">
      <c r="A1895">
        <v>201701</v>
      </c>
      <c r="B1895" t="str">
        <f t="shared" si="406"/>
        <v>2017-I</v>
      </c>
      <c r="C1895" t="s">
        <v>1954</v>
      </c>
      <c r="D1895" t="s">
        <v>1954</v>
      </c>
      <c r="E1895">
        <v>30198312</v>
      </c>
      <c r="F1895" t="s">
        <v>29</v>
      </c>
      <c r="G1895">
        <v>0</v>
      </c>
      <c r="H1895">
        <v>0</v>
      </c>
      <c r="I1895">
        <v>0</v>
      </c>
      <c r="J1895">
        <f t="shared" si="407"/>
        <v>0</v>
      </c>
      <c r="K1895" t="str">
        <f t="shared" si="408"/>
        <v>Modelamiento</v>
      </c>
      <c r="L1895">
        <f t="shared" si="409"/>
        <v>0</v>
      </c>
      <c r="M1895">
        <v>24</v>
      </c>
      <c r="N1895" t="str">
        <f t="shared" si="410"/>
        <v>&lt;=25</v>
      </c>
      <c r="O1895" t="s">
        <v>56</v>
      </c>
      <c r="P1895" t="s">
        <v>39</v>
      </c>
      <c r="Q1895">
        <v>45942</v>
      </c>
      <c r="R1895">
        <v>1500</v>
      </c>
      <c r="S1895" t="str">
        <f t="shared" si="411"/>
        <v>&lt;=1500</v>
      </c>
      <c r="T1895">
        <v>1559.12</v>
      </c>
      <c r="U1895" t="str">
        <f t="shared" si="412"/>
        <v>&gt;1500</v>
      </c>
      <c r="V1895" t="s">
        <v>589</v>
      </c>
      <c r="W1895">
        <v>45452</v>
      </c>
      <c r="X1895" s="12">
        <f t="shared" si="413"/>
        <v>3.3001848103493797E-2</v>
      </c>
      <c r="Y1895" t="str">
        <f t="shared" si="414"/>
        <v>&lt;=0.04</v>
      </c>
      <c r="Z1895" t="s">
        <v>32</v>
      </c>
      <c r="AA1895">
        <v>0</v>
      </c>
      <c r="AB1895">
        <v>3010.05</v>
      </c>
      <c r="AC1895" t="str">
        <f t="shared" si="415"/>
        <v>&lt;=4000</v>
      </c>
      <c r="AD1895">
        <v>0</v>
      </c>
      <c r="AE1895" t="str">
        <f t="shared" si="416"/>
        <v>=0</v>
      </c>
      <c r="AF1895">
        <v>0</v>
      </c>
      <c r="AG1895" t="str">
        <f t="shared" si="417"/>
        <v>&lt;=500</v>
      </c>
      <c r="AH1895" t="s">
        <v>32</v>
      </c>
      <c r="AI1895" t="str">
        <f t="shared" si="418"/>
        <v/>
      </c>
      <c r="AJ1895" t="s">
        <v>32</v>
      </c>
      <c r="AK1895" t="str">
        <f t="shared" si="419"/>
        <v/>
      </c>
      <c r="AL1895">
        <v>12</v>
      </c>
      <c r="AM1895">
        <v>12</v>
      </c>
      <c r="AN1895">
        <v>0</v>
      </c>
      <c r="AO1895">
        <v>1</v>
      </c>
      <c r="AP1895" t="s">
        <v>32</v>
      </c>
    </row>
    <row r="1896" spans="1:42" x14ac:dyDescent="0.25">
      <c r="A1896">
        <v>201701</v>
      </c>
      <c r="B1896" t="str">
        <f t="shared" si="406"/>
        <v>2017-I</v>
      </c>
      <c r="C1896" t="s">
        <v>1955</v>
      </c>
      <c r="D1896" t="s">
        <v>1955</v>
      </c>
      <c r="E1896">
        <v>30201935</v>
      </c>
      <c r="F1896" t="s">
        <v>29</v>
      </c>
      <c r="G1896">
        <v>0</v>
      </c>
      <c r="H1896">
        <v>0</v>
      </c>
      <c r="I1896">
        <v>0</v>
      </c>
      <c r="J1896">
        <f t="shared" si="407"/>
        <v>0</v>
      </c>
      <c r="K1896" t="str">
        <f t="shared" si="408"/>
        <v>Modelamiento</v>
      </c>
      <c r="L1896">
        <f t="shared" si="409"/>
        <v>0</v>
      </c>
      <c r="M1896">
        <v>39</v>
      </c>
      <c r="N1896" t="str">
        <f t="shared" si="410"/>
        <v>&lt;=40</v>
      </c>
      <c r="O1896" t="s">
        <v>56</v>
      </c>
      <c r="P1896" t="s">
        <v>39</v>
      </c>
      <c r="Q1896">
        <v>34986</v>
      </c>
      <c r="R1896">
        <v>999</v>
      </c>
      <c r="S1896" t="str">
        <f t="shared" si="411"/>
        <v>&lt;=1000</v>
      </c>
      <c r="T1896">
        <v>1113.18</v>
      </c>
      <c r="U1896" t="str">
        <f t="shared" si="412"/>
        <v>&lt;=1200</v>
      </c>
      <c r="V1896" t="s">
        <v>585</v>
      </c>
      <c r="W1896">
        <v>33995</v>
      </c>
      <c r="X1896" s="12">
        <f t="shared" si="413"/>
        <v>2.9386674510957493E-2</v>
      </c>
      <c r="Y1896" t="str">
        <f t="shared" si="414"/>
        <v>&lt;=0.03</v>
      </c>
      <c r="Z1896" t="s">
        <v>32</v>
      </c>
      <c r="AA1896">
        <v>9</v>
      </c>
      <c r="AB1896" t="s">
        <v>32</v>
      </c>
      <c r="AC1896" t="str">
        <f t="shared" si="415"/>
        <v/>
      </c>
      <c r="AD1896" t="s">
        <v>32</v>
      </c>
      <c r="AE1896" t="str">
        <f t="shared" si="416"/>
        <v/>
      </c>
      <c r="AF1896" t="s">
        <v>32</v>
      </c>
      <c r="AG1896" t="str">
        <f t="shared" si="417"/>
        <v/>
      </c>
      <c r="AH1896" t="s">
        <v>32</v>
      </c>
      <c r="AI1896" t="str">
        <f t="shared" si="418"/>
        <v/>
      </c>
      <c r="AJ1896" t="s">
        <v>32</v>
      </c>
      <c r="AK1896" t="str">
        <f t="shared" si="419"/>
        <v/>
      </c>
      <c r="AL1896">
        <v>0</v>
      </c>
      <c r="AM1896">
        <v>0</v>
      </c>
      <c r="AN1896">
        <v>0</v>
      </c>
      <c r="AO1896" t="s">
        <v>32</v>
      </c>
      <c r="AP1896" t="s">
        <v>32</v>
      </c>
    </row>
    <row r="1897" spans="1:42" x14ac:dyDescent="0.25">
      <c r="A1897">
        <v>201701</v>
      </c>
      <c r="B1897" t="str">
        <f t="shared" si="406"/>
        <v>2017-I</v>
      </c>
      <c r="C1897" t="s">
        <v>1956</v>
      </c>
      <c r="D1897" t="s">
        <v>1956</v>
      </c>
      <c r="E1897">
        <v>30200962</v>
      </c>
      <c r="F1897" t="s">
        <v>29</v>
      </c>
      <c r="G1897">
        <v>0</v>
      </c>
      <c r="H1897">
        <v>0</v>
      </c>
      <c r="I1897">
        <v>0</v>
      </c>
      <c r="J1897">
        <f t="shared" si="407"/>
        <v>0</v>
      </c>
      <c r="K1897" t="str">
        <f t="shared" si="408"/>
        <v>Modelamiento</v>
      </c>
      <c r="L1897">
        <f t="shared" si="409"/>
        <v>0</v>
      </c>
      <c r="M1897">
        <v>29</v>
      </c>
      <c r="N1897" t="str">
        <f t="shared" si="410"/>
        <v>&lt;=30</v>
      </c>
      <c r="O1897" t="s">
        <v>56</v>
      </c>
      <c r="P1897" t="s">
        <v>39</v>
      </c>
      <c r="Q1897">
        <v>40085</v>
      </c>
      <c r="R1897">
        <v>1500</v>
      </c>
      <c r="S1897" t="str">
        <f t="shared" si="411"/>
        <v>&lt;=1500</v>
      </c>
      <c r="T1897">
        <v>1382.55</v>
      </c>
      <c r="U1897" t="str">
        <f t="shared" si="412"/>
        <v>&lt;=1400</v>
      </c>
      <c r="V1897" t="s">
        <v>589</v>
      </c>
      <c r="W1897">
        <v>39595</v>
      </c>
      <c r="X1897" s="12">
        <f t="shared" si="413"/>
        <v>3.7883571157974492E-2</v>
      </c>
      <c r="Y1897" t="str">
        <f t="shared" si="414"/>
        <v>&lt;=0.04</v>
      </c>
      <c r="Z1897" t="s">
        <v>32</v>
      </c>
      <c r="AA1897">
        <v>9</v>
      </c>
      <c r="AB1897" t="s">
        <v>32</v>
      </c>
      <c r="AC1897" t="str">
        <f t="shared" si="415"/>
        <v/>
      </c>
      <c r="AD1897" t="s">
        <v>32</v>
      </c>
      <c r="AE1897" t="str">
        <f t="shared" si="416"/>
        <v/>
      </c>
      <c r="AF1897" t="s">
        <v>32</v>
      </c>
      <c r="AG1897" t="str">
        <f t="shared" si="417"/>
        <v/>
      </c>
      <c r="AH1897" t="s">
        <v>32</v>
      </c>
      <c r="AI1897" t="str">
        <f t="shared" si="418"/>
        <v/>
      </c>
      <c r="AJ1897" t="s">
        <v>32</v>
      </c>
      <c r="AK1897" t="str">
        <f t="shared" si="419"/>
        <v/>
      </c>
      <c r="AL1897">
        <v>0</v>
      </c>
      <c r="AM1897">
        <v>0</v>
      </c>
      <c r="AN1897">
        <v>0</v>
      </c>
      <c r="AO1897" t="s">
        <v>32</v>
      </c>
      <c r="AP1897" t="s">
        <v>32</v>
      </c>
    </row>
    <row r="1898" spans="1:42" x14ac:dyDescent="0.25">
      <c r="A1898">
        <v>201701</v>
      </c>
      <c r="B1898" t="str">
        <f t="shared" si="406"/>
        <v>2017-I</v>
      </c>
      <c r="C1898" t="s">
        <v>1957</v>
      </c>
      <c r="D1898" t="s">
        <v>1957</v>
      </c>
      <c r="E1898">
        <v>30198197</v>
      </c>
      <c r="F1898" t="s">
        <v>29</v>
      </c>
      <c r="G1898">
        <v>0</v>
      </c>
      <c r="H1898">
        <v>0</v>
      </c>
      <c r="I1898">
        <v>0</v>
      </c>
      <c r="J1898">
        <f t="shared" si="407"/>
        <v>0</v>
      </c>
      <c r="K1898" t="str">
        <f t="shared" si="408"/>
        <v>Modelamiento</v>
      </c>
      <c r="L1898">
        <f t="shared" si="409"/>
        <v>0</v>
      </c>
      <c r="M1898">
        <v>26</v>
      </c>
      <c r="N1898" t="str">
        <f t="shared" si="410"/>
        <v>&lt;=30</v>
      </c>
      <c r="O1898" t="s">
        <v>56</v>
      </c>
      <c r="P1898" t="s">
        <v>35</v>
      </c>
      <c r="Q1898">
        <v>30630</v>
      </c>
      <c r="R1898">
        <v>499</v>
      </c>
      <c r="S1898" t="str">
        <f t="shared" si="411"/>
        <v>&lt;=500</v>
      </c>
      <c r="T1898">
        <v>1078.1199999999999</v>
      </c>
      <c r="U1898" t="str">
        <f t="shared" si="412"/>
        <v>&lt;=1100</v>
      </c>
      <c r="V1898" t="s">
        <v>585</v>
      </c>
      <c r="W1898">
        <v>29139</v>
      </c>
      <c r="X1898" s="12">
        <f t="shared" si="413"/>
        <v>1.7124815539311576E-2</v>
      </c>
      <c r="Y1898" t="str">
        <f t="shared" si="414"/>
        <v>&lt;=0.02</v>
      </c>
      <c r="Z1898" t="s">
        <v>32</v>
      </c>
      <c r="AA1898">
        <v>0</v>
      </c>
      <c r="AB1898">
        <v>410</v>
      </c>
      <c r="AC1898" t="str">
        <f t="shared" si="415"/>
        <v>&lt;=500</v>
      </c>
      <c r="AD1898">
        <v>1</v>
      </c>
      <c r="AE1898" t="str">
        <f t="shared" si="416"/>
        <v>&lt;=8</v>
      </c>
      <c r="AF1898">
        <v>0</v>
      </c>
      <c r="AG1898" t="str">
        <f t="shared" si="417"/>
        <v>&lt;=500</v>
      </c>
      <c r="AH1898" t="s">
        <v>32</v>
      </c>
      <c r="AI1898" t="str">
        <f t="shared" si="418"/>
        <v/>
      </c>
      <c r="AJ1898" t="s">
        <v>32</v>
      </c>
      <c r="AK1898" t="str">
        <f t="shared" si="419"/>
        <v/>
      </c>
      <c r="AL1898">
        <v>4</v>
      </c>
      <c r="AM1898">
        <v>4</v>
      </c>
      <c r="AN1898">
        <v>0</v>
      </c>
      <c r="AO1898">
        <v>1</v>
      </c>
      <c r="AP1898" t="s">
        <v>32</v>
      </c>
    </row>
    <row r="1899" spans="1:42" x14ac:dyDescent="0.25">
      <c r="A1899">
        <v>201701</v>
      </c>
      <c r="B1899" t="str">
        <f t="shared" si="406"/>
        <v>2017-I</v>
      </c>
      <c r="C1899" t="s">
        <v>1958</v>
      </c>
      <c r="D1899" t="s">
        <v>1958</v>
      </c>
      <c r="E1899">
        <v>30205145</v>
      </c>
      <c r="F1899" t="s">
        <v>29</v>
      </c>
      <c r="G1899">
        <v>0</v>
      </c>
      <c r="H1899">
        <v>0</v>
      </c>
      <c r="I1899">
        <v>0</v>
      </c>
      <c r="J1899">
        <f t="shared" si="407"/>
        <v>0</v>
      </c>
      <c r="K1899" t="str">
        <f t="shared" si="408"/>
        <v>Modelamiento</v>
      </c>
      <c r="L1899">
        <f t="shared" si="409"/>
        <v>0</v>
      </c>
      <c r="M1899">
        <v>38</v>
      </c>
      <c r="N1899" t="str">
        <f t="shared" si="410"/>
        <v>&lt;=40</v>
      </c>
      <c r="O1899" t="s">
        <v>56</v>
      </c>
      <c r="P1899" t="s">
        <v>35</v>
      </c>
      <c r="Q1899">
        <v>34885</v>
      </c>
      <c r="R1899">
        <v>1100</v>
      </c>
      <c r="S1899" t="str">
        <f t="shared" si="411"/>
        <v>&lt;=1500</v>
      </c>
      <c r="T1899">
        <v>1125.05</v>
      </c>
      <c r="U1899" t="str">
        <f t="shared" si="412"/>
        <v>&lt;=1200</v>
      </c>
      <c r="V1899" t="s">
        <v>585</v>
      </c>
      <c r="W1899">
        <v>33995</v>
      </c>
      <c r="X1899" s="12">
        <f t="shared" si="413"/>
        <v>3.2357699661714957E-2</v>
      </c>
      <c r="Y1899" t="str">
        <f t="shared" si="414"/>
        <v>&lt;=0.04</v>
      </c>
      <c r="Z1899" t="s">
        <v>32</v>
      </c>
      <c r="AA1899">
        <v>4</v>
      </c>
      <c r="AB1899">
        <v>1629.61</v>
      </c>
      <c r="AC1899" t="str">
        <f t="shared" si="415"/>
        <v>&lt;=2000</v>
      </c>
      <c r="AD1899">
        <v>671</v>
      </c>
      <c r="AE1899" t="str">
        <f t="shared" si="416"/>
        <v>&gt;120</v>
      </c>
      <c r="AF1899">
        <v>1629.61</v>
      </c>
      <c r="AG1899" t="str">
        <f t="shared" si="417"/>
        <v>&lt;=2000</v>
      </c>
      <c r="AH1899" t="s">
        <v>32</v>
      </c>
      <c r="AI1899" t="str">
        <f t="shared" si="418"/>
        <v/>
      </c>
      <c r="AJ1899" t="s">
        <v>32</v>
      </c>
      <c r="AK1899" t="str">
        <f t="shared" si="419"/>
        <v/>
      </c>
      <c r="AL1899">
        <v>12</v>
      </c>
      <c r="AM1899">
        <v>0</v>
      </c>
      <c r="AN1899">
        <v>12</v>
      </c>
      <c r="AO1899" t="s">
        <v>32</v>
      </c>
      <c r="AP1899">
        <v>1</v>
      </c>
    </row>
    <row r="1900" spans="1:42" x14ac:dyDescent="0.25">
      <c r="A1900">
        <v>201701</v>
      </c>
      <c r="B1900" t="str">
        <f t="shared" si="406"/>
        <v>2017-I</v>
      </c>
      <c r="C1900" t="s">
        <v>1959</v>
      </c>
      <c r="D1900" t="s">
        <v>1959</v>
      </c>
      <c r="E1900">
        <v>30202206</v>
      </c>
      <c r="F1900" t="s">
        <v>29</v>
      </c>
      <c r="G1900">
        <v>0</v>
      </c>
      <c r="H1900">
        <v>0</v>
      </c>
      <c r="I1900">
        <v>0</v>
      </c>
      <c r="J1900">
        <f t="shared" si="407"/>
        <v>0</v>
      </c>
      <c r="K1900" t="str">
        <f t="shared" si="408"/>
        <v>Modelamiento</v>
      </c>
      <c r="L1900">
        <f t="shared" si="409"/>
        <v>0</v>
      </c>
      <c r="M1900">
        <v>25</v>
      </c>
      <c r="N1900" t="str">
        <f t="shared" si="410"/>
        <v>&lt;=25</v>
      </c>
      <c r="O1900" t="s">
        <v>56</v>
      </c>
      <c r="P1900" t="s">
        <v>39</v>
      </c>
      <c r="Q1900">
        <v>34985</v>
      </c>
      <c r="R1900">
        <v>1000</v>
      </c>
      <c r="S1900" t="str">
        <f t="shared" si="411"/>
        <v>&lt;=1000</v>
      </c>
      <c r="T1900">
        <v>1183.29</v>
      </c>
      <c r="U1900" t="str">
        <f t="shared" si="412"/>
        <v>&lt;=1200</v>
      </c>
      <c r="V1900" t="s">
        <v>585</v>
      </c>
      <c r="W1900">
        <v>33995</v>
      </c>
      <c r="X1900" s="12">
        <f t="shared" si="413"/>
        <v>2.9416090601559051E-2</v>
      </c>
      <c r="Y1900" t="str">
        <f t="shared" si="414"/>
        <v>&lt;=0.03</v>
      </c>
      <c r="Z1900" t="s">
        <v>32</v>
      </c>
      <c r="AA1900">
        <v>0</v>
      </c>
      <c r="AB1900">
        <v>8427.42</v>
      </c>
      <c r="AC1900" t="str">
        <f t="shared" si="415"/>
        <v>&gt;5000</v>
      </c>
      <c r="AD1900">
        <v>86</v>
      </c>
      <c r="AE1900" t="str">
        <f t="shared" si="416"/>
        <v>&lt;=90</v>
      </c>
      <c r="AF1900">
        <v>0</v>
      </c>
      <c r="AG1900" t="str">
        <f t="shared" si="417"/>
        <v>&lt;=500</v>
      </c>
      <c r="AH1900">
        <v>10115.32</v>
      </c>
      <c r="AI1900" t="str">
        <f t="shared" si="418"/>
        <v>&gt;5000</v>
      </c>
      <c r="AJ1900">
        <v>0.8397</v>
      </c>
      <c r="AK1900" t="str">
        <f t="shared" si="419"/>
        <v>&lt;=0.9</v>
      </c>
      <c r="AL1900">
        <v>12</v>
      </c>
      <c r="AM1900">
        <v>6</v>
      </c>
      <c r="AN1900">
        <v>0</v>
      </c>
      <c r="AO1900">
        <v>4</v>
      </c>
      <c r="AP1900" t="s">
        <v>32</v>
      </c>
    </row>
    <row r="1901" spans="1:42" x14ac:dyDescent="0.25">
      <c r="A1901">
        <v>201701</v>
      </c>
      <c r="B1901" t="str">
        <f t="shared" si="406"/>
        <v>2017-I</v>
      </c>
      <c r="C1901" t="s">
        <v>1960</v>
      </c>
      <c r="D1901" t="s">
        <v>1960</v>
      </c>
      <c r="E1901">
        <v>30198243</v>
      </c>
      <c r="F1901" t="s">
        <v>29</v>
      </c>
      <c r="G1901">
        <v>1</v>
      </c>
      <c r="H1901">
        <v>0</v>
      </c>
      <c r="I1901">
        <v>0</v>
      </c>
      <c r="J1901">
        <f t="shared" si="407"/>
        <v>0</v>
      </c>
      <c r="K1901" t="str">
        <f t="shared" si="408"/>
        <v>Modelamiento</v>
      </c>
      <c r="L1901">
        <f t="shared" si="409"/>
        <v>0</v>
      </c>
      <c r="M1901">
        <v>33</v>
      </c>
      <c r="N1901" t="str">
        <f t="shared" si="410"/>
        <v>&lt;=35</v>
      </c>
      <c r="O1901" t="s">
        <v>56</v>
      </c>
      <c r="P1901" t="s">
        <v>31</v>
      </c>
      <c r="Q1901">
        <v>37253</v>
      </c>
      <c r="R1901">
        <v>1500</v>
      </c>
      <c r="S1901" t="str">
        <f t="shared" si="411"/>
        <v>&lt;=1500</v>
      </c>
      <c r="T1901">
        <v>1392.09</v>
      </c>
      <c r="U1901" t="str">
        <f t="shared" si="412"/>
        <v>&lt;=1400</v>
      </c>
      <c r="V1901" t="s">
        <v>587</v>
      </c>
      <c r="W1901">
        <v>36763</v>
      </c>
      <c r="X1901" s="12">
        <f t="shared" si="413"/>
        <v>4.0801893207844844E-2</v>
      </c>
      <c r="Y1901" t="str">
        <f t="shared" si="414"/>
        <v>&lt;=0.05</v>
      </c>
      <c r="Z1901" t="s">
        <v>32</v>
      </c>
      <c r="AA1901">
        <v>8</v>
      </c>
      <c r="AB1901" t="s">
        <v>32</v>
      </c>
      <c r="AC1901" t="str">
        <f t="shared" si="415"/>
        <v/>
      </c>
      <c r="AD1901" t="s">
        <v>32</v>
      </c>
      <c r="AE1901" t="str">
        <f t="shared" si="416"/>
        <v/>
      </c>
      <c r="AF1901" t="s">
        <v>32</v>
      </c>
      <c r="AG1901" t="str">
        <f t="shared" si="417"/>
        <v/>
      </c>
      <c r="AH1901">
        <v>300</v>
      </c>
      <c r="AI1901" t="str">
        <f t="shared" si="418"/>
        <v>&lt;=500</v>
      </c>
      <c r="AJ1901">
        <v>0</v>
      </c>
      <c r="AK1901" t="str">
        <f t="shared" si="419"/>
        <v>=0</v>
      </c>
      <c r="AL1901">
        <v>0</v>
      </c>
      <c r="AM1901">
        <v>0</v>
      </c>
      <c r="AN1901">
        <v>0</v>
      </c>
      <c r="AO1901" t="s">
        <v>32</v>
      </c>
      <c r="AP1901" t="s">
        <v>32</v>
      </c>
    </row>
    <row r="1902" spans="1:42" x14ac:dyDescent="0.25">
      <c r="A1902">
        <v>201701</v>
      </c>
      <c r="B1902" t="str">
        <f t="shared" si="406"/>
        <v>2017-I</v>
      </c>
      <c r="C1902" t="s">
        <v>1961</v>
      </c>
      <c r="D1902" t="s">
        <v>1961</v>
      </c>
      <c r="E1902">
        <v>30207262</v>
      </c>
      <c r="F1902" t="s">
        <v>29</v>
      </c>
      <c r="G1902">
        <v>1</v>
      </c>
      <c r="H1902">
        <v>0</v>
      </c>
      <c r="I1902">
        <v>0</v>
      </c>
      <c r="J1902">
        <f t="shared" si="407"/>
        <v>0</v>
      </c>
      <c r="K1902" t="str">
        <f t="shared" si="408"/>
        <v>Modelamiento</v>
      </c>
      <c r="L1902">
        <f t="shared" si="409"/>
        <v>0</v>
      </c>
      <c r="M1902">
        <v>25</v>
      </c>
      <c r="N1902" t="str">
        <f t="shared" si="410"/>
        <v>&lt;=25</v>
      </c>
      <c r="O1902" t="s">
        <v>56</v>
      </c>
      <c r="P1902" t="s">
        <v>31</v>
      </c>
      <c r="Q1902">
        <v>45758</v>
      </c>
      <c r="R1902">
        <v>1650</v>
      </c>
      <c r="S1902" t="str">
        <f t="shared" si="411"/>
        <v>&lt;=2000</v>
      </c>
      <c r="T1902">
        <v>1572.14</v>
      </c>
      <c r="U1902" t="str">
        <f t="shared" si="412"/>
        <v>&gt;1500</v>
      </c>
      <c r="V1902" t="s">
        <v>612</v>
      </c>
      <c r="W1902">
        <v>45418</v>
      </c>
      <c r="X1902" s="12">
        <f t="shared" si="413"/>
        <v>3.6329208683781762E-2</v>
      </c>
      <c r="Y1902" t="str">
        <f t="shared" si="414"/>
        <v>&lt;=0.04</v>
      </c>
      <c r="Z1902" t="s">
        <v>32</v>
      </c>
      <c r="AA1902">
        <v>4</v>
      </c>
      <c r="AB1902">
        <v>3328.52</v>
      </c>
      <c r="AC1902" t="str">
        <f t="shared" si="415"/>
        <v>&lt;=4000</v>
      </c>
      <c r="AD1902">
        <v>681</v>
      </c>
      <c r="AE1902" t="str">
        <f t="shared" si="416"/>
        <v>&gt;120</v>
      </c>
      <c r="AF1902">
        <v>3328.52</v>
      </c>
      <c r="AG1902" t="str">
        <f t="shared" si="417"/>
        <v>&lt;=4000</v>
      </c>
      <c r="AH1902" t="s">
        <v>32</v>
      </c>
      <c r="AI1902" t="str">
        <f t="shared" si="418"/>
        <v/>
      </c>
      <c r="AJ1902" t="s">
        <v>32</v>
      </c>
      <c r="AK1902" t="str">
        <f t="shared" si="419"/>
        <v/>
      </c>
      <c r="AL1902">
        <v>12</v>
      </c>
      <c r="AM1902">
        <v>0</v>
      </c>
      <c r="AN1902">
        <v>12</v>
      </c>
      <c r="AO1902" t="s">
        <v>32</v>
      </c>
      <c r="AP1902">
        <v>1</v>
      </c>
    </row>
    <row r="1903" spans="1:42" x14ac:dyDescent="0.25">
      <c r="A1903">
        <v>201701</v>
      </c>
      <c r="B1903" t="str">
        <f t="shared" si="406"/>
        <v>2017-I</v>
      </c>
      <c r="C1903" t="s">
        <v>1962</v>
      </c>
      <c r="D1903" t="s">
        <v>1962</v>
      </c>
      <c r="E1903">
        <v>30206031</v>
      </c>
      <c r="F1903" t="s">
        <v>29</v>
      </c>
      <c r="G1903">
        <v>0</v>
      </c>
      <c r="H1903">
        <v>0</v>
      </c>
      <c r="I1903">
        <v>0</v>
      </c>
      <c r="J1903">
        <f t="shared" si="407"/>
        <v>0</v>
      </c>
      <c r="K1903" t="str">
        <f t="shared" si="408"/>
        <v>Modelamiento</v>
      </c>
      <c r="L1903">
        <f t="shared" si="409"/>
        <v>0</v>
      </c>
      <c r="M1903">
        <v>33</v>
      </c>
      <c r="N1903" t="str">
        <f t="shared" si="410"/>
        <v>&lt;=35</v>
      </c>
      <c r="O1903" t="s">
        <v>72</v>
      </c>
      <c r="P1903" t="s">
        <v>39</v>
      </c>
      <c r="Q1903">
        <v>49122</v>
      </c>
      <c r="R1903">
        <v>1800</v>
      </c>
      <c r="S1903" t="str">
        <f t="shared" si="411"/>
        <v>&lt;=2000</v>
      </c>
      <c r="T1903">
        <v>1687.72</v>
      </c>
      <c r="U1903" t="str">
        <f t="shared" si="412"/>
        <v>&gt;1500</v>
      </c>
      <c r="V1903" t="s">
        <v>597</v>
      </c>
      <c r="W1903">
        <v>48932</v>
      </c>
      <c r="X1903" s="12">
        <f t="shared" si="413"/>
        <v>3.6785743480748798E-2</v>
      </c>
      <c r="Y1903" t="str">
        <f t="shared" si="414"/>
        <v>&lt;=0.04</v>
      </c>
      <c r="Z1903" t="s">
        <v>32</v>
      </c>
      <c r="AA1903">
        <v>0</v>
      </c>
      <c r="AB1903">
        <v>6777.25</v>
      </c>
      <c r="AC1903" t="str">
        <f t="shared" si="415"/>
        <v>&gt;5000</v>
      </c>
      <c r="AD1903">
        <v>1</v>
      </c>
      <c r="AE1903" t="str">
        <f t="shared" si="416"/>
        <v>&lt;=8</v>
      </c>
      <c r="AF1903">
        <v>0</v>
      </c>
      <c r="AG1903" t="str">
        <f t="shared" si="417"/>
        <v>&lt;=500</v>
      </c>
      <c r="AH1903">
        <v>1529.27</v>
      </c>
      <c r="AI1903" t="str">
        <f t="shared" si="418"/>
        <v>&lt;=2000</v>
      </c>
      <c r="AJ1903">
        <v>0.66449999999999998</v>
      </c>
      <c r="AK1903" t="str">
        <f t="shared" si="419"/>
        <v>&lt;=0.7</v>
      </c>
      <c r="AL1903">
        <v>11</v>
      </c>
      <c r="AM1903">
        <v>11</v>
      </c>
      <c r="AN1903">
        <v>0</v>
      </c>
      <c r="AO1903">
        <v>1</v>
      </c>
      <c r="AP1903" t="s">
        <v>32</v>
      </c>
    </row>
    <row r="1904" spans="1:42" x14ac:dyDescent="0.25">
      <c r="A1904">
        <v>201701</v>
      </c>
      <c r="B1904" t="str">
        <f t="shared" si="406"/>
        <v>2017-I</v>
      </c>
      <c r="C1904" t="s">
        <v>1963</v>
      </c>
      <c r="D1904" t="s">
        <v>1963</v>
      </c>
      <c r="E1904">
        <v>30205706</v>
      </c>
      <c r="F1904" t="s">
        <v>29</v>
      </c>
      <c r="G1904">
        <v>0</v>
      </c>
      <c r="H1904">
        <v>0</v>
      </c>
      <c r="I1904">
        <v>0</v>
      </c>
      <c r="J1904">
        <f t="shared" si="407"/>
        <v>0</v>
      </c>
      <c r="K1904" t="str">
        <f t="shared" si="408"/>
        <v>Modelamiento</v>
      </c>
      <c r="L1904">
        <f t="shared" si="409"/>
        <v>0</v>
      </c>
      <c r="M1904">
        <v>29</v>
      </c>
      <c r="N1904" t="str">
        <f t="shared" si="410"/>
        <v>&lt;=30</v>
      </c>
      <c r="O1904" t="s">
        <v>56</v>
      </c>
      <c r="P1904" t="s">
        <v>39</v>
      </c>
      <c r="Q1904">
        <v>49850</v>
      </c>
      <c r="R1904">
        <v>2800</v>
      </c>
      <c r="S1904" t="str">
        <f t="shared" si="411"/>
        <v>&gt;2500</v>
      </c>
      <c r="T1904">
        <v>1714.94</v>
      </c>
      <c r="U1904" t="str">
        <f t="shared" si="412"/>
        <v>&gt;1500</v>
      </c>
      <c r="V1904" t="s">
        <v>597</v>
      </c>
      <c r="W1904">
        <v>50660</v>
      </c>
      <c r="X1904" s="12">
        <f t="shared" si="413"/>
        <v>5.5270430319778921E-2</v>
      </c>
      <c r="Y1904" t="str">
        <f t="shared" si="414"/>
        <v>&lt;=0.06</v>
      </c>
      <c r="Z1904" t="s">
        <v>32</v>
      </c>
      <c r="AA1904">
        <v>4</v>
      </c>
      <c r="AB1904">
        <v>2860.58</v>
      </c>
      <c r="AC1904" t="str">
        <f t="shared" si="415"/>
        <v>&lt;=3000</v>
      </c>
      <c r="AD1904">
        <v>224</v>
      </c>
      <c r="AE1904" t="str">
        <f t="shared" si="416"/>
        <v>&gt;120</v>
      </c>
      <c r="AF1904">
        <v>1570.36</v>
      </c>
      <c r="AG1904" t="str">
        <f t="shared" si="417"/>
        <v>&lt;=2000</v>
      </c>
      <c r="AH1904">
        <v>1697.47</v>
      </c>
      <c r="AI1904" t="str">
        <f t="shared" si="418"/>
        <v>&lt;=2000</v>
      </c>
      <c r="AJ1904">
        <v>1</v>
      </c>
      <c r="AK1904" t="str">
        <f t="shared" si="419"/>
        <v>&gt;0.9</v>
      </c>
      <c r="AL1904">
        <v>12</v>
      </c>
      <c r="AM1904">
        <v>4</v>
      </c>
      <c r="AN1904">
        <v>0</v>
      </c>
      <c r="AO1904">
        <v>9</v>
      </c>
      <c r="AP1904" t="s">
        <v>32</v>
      </c>
    </row>
    <row r="1905" spans="1:42" x14ac:dyDescent="0.25">
      <c r="A1905">
        <v>201701</v>
      </c>
      <c r="B1905" t="str">
        <f t="shared" si="406"/>
        <v>2017-I</v>
      </c>
      <c r="C1905" t="s">
        <v>1964</v>
      </c>
      <c r="D1905" t="s">
        <v>1964</v>
      </c>
      <c r="E1905">
        <v>30205823</v>
      </c>
      <c r="F1905" t="s">
        <v>29</v>
      </c>
      <c r="G1905">
        <v>0</v>
      </c>
      <c r="H1905">
        <v>0</v>
      </c>
      <c r="I1905">
        <v>0</v>
      </c>
      <c r="J1905">
        <f t="shared" si="407"/>
        <v>0</v>
      </c>
      <c r="K1905" t="str">
        <f t="shared" si="408"/>
        <v>Modelamiento</v>
      </c>
      <c r="L1905">
        <f t="shared" si="409"/>
        <v>0</v>
      </c>
      <c r="M1905">
        <v>44</v>
      </c>
      <c r="N1905" t="str">
        <f t="shared" si="410"/>
        <v>&lt;=45</v>
      </c>
      <c r="O1905" t="s">
        <v>56</v>
      </c>
      <c r="P1905" t="s">
        <v>35</v>
      </c>
      <c r="Q1905">
        <v>49422</v>
      </c>
      <c r="R1905">
        <v>1500</v>
      </c>
      <c r="S1905" t="str">
        <f t="shared" si="411"/>
        <v>&lt;=1500</v>
      </c>
      <c r="T1905">
        <v>1699.12</v>
      </c>
      <c r="U1905" t="str">
        <f t="shared" si="412"/>
        <v>&gt;1500</v>
      </c>
      <c r="V1905" t="s">
        <v>597</v>
      </c>
      <c r="W1905">
        <v>48932</v>
      </c>
      <c r="X1905" s="12">
        <f t="shared" si="413"/>
        <v>3.0654786233957329E-2</v>
      </c>
      <c r="Y1905" t="str">
        <f t="shared" si="414"/>
        <v>&lt;=0.04</v>
      </c>
      <c r="Z1905" t="s">
        <v>32</v>
      </c>
      <c r="AA1905">
        <v>9</v>
      </c>
      <c r="AB1905" t="s">
        <v>32</v>
      </c>
      <c r="AC1905" t="str">
        <f t="shared" si="415"/>
        <v/>
      </c>
      <c r="AD1905" t="s">
        <v>32</v>
      </c>
      <c r="AE1905" t="str">
        <f t="shared" si="416"/>
        <v/>
      </c>
      <c r="AF1905" t="s">
        <v>32</v>
      </c>
      <c r="AG1905" t="str">
        <f t="shared" si="417"/>
        <v/>
      </c>
      <c r="AH1905" t="s">
        <v>32</v>
      </c>
      <c r="AI1905" t="str">
        <f t="shared" si="418"/>
        <v/>
      </c>
      <c r="AJ1905" t="s">
        <v>32</v>
      </c>
      <c r="AK1905" t="str">
        <f t="shared" si="419"/>
        <v/>
      </c>
      <c r="AL1905">
        <v>0</v>
      </c>
      <c r="AM1905">
        <v>0</v>
      </c>
      <c r="AN1905">
        <v>0</v>
      </c>
      <c r="AO1905" t="s">
        <v>32</v>
      </c>
      <c r="AP1905" t="s">
        <v>32</v>
      </c>
    </row>
    <row r="1906" spans="1:42" x14ac:dyDescent="0.25">
      <c r="A1906">
        <v>201701</v>
      </c>
      <c r="B1906" t="str">
        <f t="shared" si="406"/>
        <v>2017-I</v>
      </c>
      <c r="C1906" t="s">
        <v>1965</v>
      </c>
      <c r="D1906" t="s">
        <v>1965</v>
      </c>
      <c r="E1906">
        <v>30201116</v>
      </c>
      <c r="F1906" t="s">
        <v>29</v>
      </c>
      <c r="G1906">
        <v>0</v>
      </c>
      <c r="H1906">
        <v>0</v>
      </c>
      <c r="I1906">
        <v>0</v>
      </c>
      <c r="J1906">
        <f t="shared" si="407"/>
        <v>0</v>
      </c>
      <c r="K1906" t="str">
        <f t="shared" si="408"/>
        <v>Modelamiento</v>
      </c>
      <c r="L1906">
        <f t="shared" si="409"/>
        <v>0</v>
      </c>
      <c r="M1906">
        <v>23</v>
      </c>
      <c r="N1906" t="str">
        <f t="shared" si="410"/>
        <v>&lt;=25</v>
      </c>
      <c r="O1906" t="s">
        <v>56</v>
      </c>
      <c r="P1906" t="s">
        <v>31</v>
      </c>
      <c r="Q1906">
        <v>30579</v>
      </c>
      <c r="R1906">
        <v>550</v>
      </c>
      <c r="S1906" t="str">
        <f t="shared" si="411"/>
        <v>&lt;=1000</v>
      </c>
      <c r="T1906">
        <v>1079.56</v>
      </c>
      <c r="U1906" t="str">
        <f t="shared" si="412"/>
        <v>&lt;=1100</v>
      </c>
      <c r="V1906" t="s">
        <v>585</v>
      </c>
      <c r="W1906">
        <v>29139</v>
      </c>
      <c r="X1906" s="12">
        <f t="shared" si="413"/>
        <v>1.8875047187617969E-2</v>
      </c>
      <c r="Y1906" t="str">
        <f t="shared" si="414"/>
        <v>&lt;=0.02</v>
      </c>
      <c r="Z1906" t="s">
        <v>32</v>
      </c>
      <c r="AA1906">
        <v>4</v>
      </c>
      <c r="AB1906">
        <v>4490.3599999999997</v>
      </c>
      <c r="AC1906" t="str">
        <f t="shared" si="415"/>
        <v>&lt;=5000</v>
      </c>
      <c r="AD1906">
        <v>351</v>
      </c>
      <c r="AE1906" t="str">
        <f t="shared" si="416"/>
        <v>&gt;120</v>
      </c>
      <c r="AF1906">
        <v>2134.9</v>
      </c>
      <c r="AG1906" t="str">
        <f t="shared" si="417"/>
        <v>&lt;=3000</v>
      </c>
      <c r="AH1906" t="s">
        <v>32</v>
      </c>
      <c r="AI1906" t="str">
        <f t="shared" si="418"/>
        <v/>
      </c>
      <c r="AJ1906" t="s">
        <v>32</v>
      </c>
      <c r="AK1906" t="str">
        <f t="shared" si="419"/>
        <v/>
      </c>
      <c r="AL1906">
        <v>12</v>
      </c>
      <c r="AM1906">
        <v>0</v>
      </c>
      <c r="AN1906">
        <v>1</v>
      </c>
      <c r="AO1906" t="s">
        <v>32</v>
      </c>
      <c r="AP1906">
        <v>2</v>
      </c>
    </row>
    <row r="1907" spans="1:42" x14ac:dyDescent="0.25">
      <c r="A1907">
        <v>201701</v>
      </c>
      <c r="B1907" t="str">
        <f t="shared" si="406"/>
        <v>2017-I</v>
      </c>
      <c r="C1907" t="s">
        <v>1966</v>
      </c>
      <c r="D1907" t="s">
        <v>1966</v>
      </c>
      <c r="E1907">
        <v>30213247</v>
      </c>
      <c r="F1907" t="s">
        <v>29</v>
      </c>
      <c r="G1907">
        <v>0</v>
      </c>
      <c r="H1907">
        <v>0</v>
      </c>
      <c r="I1907">
        <v>0</v>
      </c>
      <c r="J1907">
        <f t="shared" si="407"/>
        <v>0</v>
      </c>
      <c r="K1907" t="str">
        <f t="shared" si="408"/>
        <v>Modelamiento</v>
      </c>
      <c r="L1907">
        <f t="shared" si="409"/>
        <v>0</v>
      </c>
      <c r="M1907">
        <v>34</v>
      </c>
      <c r="N1907" t="str">
        <f t="shared" si="410"/>
        <v>&lt;=35</v>
      </c>
      <c r="O1907" t="s">
        <v>56</v>
      </c>
      <c r="P1907" t="s">
        <v>31</v>
      </c>
      <c r="Q1907">
        <v>39842</v>
      </c>
      <c r="R1907">
        <v>1000</v>
      </c>
      <c r="S1907" t="str">
        <f t="shared" si="411"/>
        <v>&lt;=1000</v>
      </c>
      <c r="T1907">
        <v>1372.4</v>
      </c>
      <c r="U1907" t="str">
        <f t="shared" si="412"/>
        <v>&lt;=1400</v>
      </c>
      <c r="V1907" t="s">
        <v>585</v>
      </c>
      <c r="W1907">
        <v>38852</v>
      </c>
      <c r="X1907" s="12">
        <f t="shared" si="413"/>
        <v>2.573870071038814E-2</v>
      </c>
      <c r="Y1907" t="str">
        <f t="shared" si="414"/>
        <v>&lt;=0.03</v>
      </c>
      <c r="Z1907" t="s">
        <v>32</v>
      </c>
      <c r="AA1907">
        <v>4</v>
      </c>
      <c r="AB1907">
        <v>271.41000000000003</v>
      </c>
      <c r="AC1907" t="str">
        <f t="shared" si="415"/>
        <v>&lt;=500</v>
      </c>
      <c r="AD1907">
        <v>604</v>
      </c>
      <c r="AE1907" t="str">
        <f t="shared" si="416"/>
        <v>&gt;120</v>
      </c>
      <c r="AF1907">
        <v>271.41000000000003</v>
      </c>
      <c r="AG1907" t="str">
        <f t="shared" si="417"/>
        <v>&lt;=500</v>
      </c>
      <c r="AH1907" t="s">
        <v>32</v>
      </c>
      <c r="AI1907" t="str">
        <f t="shared" si="418"/>
        <v/>
      </c>
      <c r="AJ1907" t="s">
        <v>32</v>
      </c>
      <c r="AK1907" t="str">
        <f t="shared" si="419"/>
        <v/>
      </c>
      <c r="AL1907">
        <v>12</v>
      </c>
      <c r="AM1907">
        <v>0</v>
      </c>
      <c r="AN1907">
        <v>12</v>
      </c>
      <c r="AO1907" t="s">
        <v>32</v>
      </c>
      <c r="AP1907">
        <v>1</v>
      </c>
    </row>
    <row r="1908" spans="1:42" x14ac:dyDescent="0.25">
      <c r="A1908">
        <v>201701</v>
      </c>
      <c r="B1908" t="str">
        <f t="shared" si="406"/>
        <v>2017-I</v>
      </c>
      <c r="C1908" t="s">
        <v>1967</v>
      </c>
      <c r="D1908" t="s">
        <v>1967</v>
      </c>
      <c r="E1908">
        <v>30203122</v>
      </c>
      <c r="F1908" t="s">
        <v>29</v>
      </c>
      <c r="G1908">
        <v>0</v>
      </c>
      <c r="H1908">
        <v>0</v>
      </c>
      <c r="I1908">
        <v>0</v>
      </c>
      <c r="J1908">
        <f t="shared" si="407"/>
        <v>0</v>
      </c>
      <c r="K1908" t="str">
        <f t="shared" si="408"/>
        <v>Modelamiento</v>
      </c>
      <c r="L1908">
        <f t="shared" si="409"/>
        <v>0</v>
      </c>
      <c r="M1908">
        <v>44</v>
      </c>
      <c r="N1908" t="str">
        <f t="shared" si="410"/>
        <v>&lt;=45</v>
      </c>
      <c r="O1908" t="s">
        <v>72</v>
      </c>
      <c r="P1908" t="s">
        <v>31</v>
      </c>
      <c r="Q1908">
        <v>42662</v>
      </c>
      <c r="R1908">
        <v>2500</v>
      </c>
      <c r="S1908" t="str">
        <f t="shared" si="411"/>
        <v>&lt;=2500</v>
      </c>
      <c r="T1908">
        <v>1465.77</v>
      </c>
      <c r="U1908" t="str">
        <f t="shared" si="412"/>
        <v>&lt;=1500</v>
      </c>
      <c r="V1908" t="s">
        <v>614</v>
      </c>
      <c r="W1908">
        <v>43172</v>
      </c>
      <c r="X1908" s="12">
        <f t="shared" si="413"/>
        <v>5.7907903270638376E-2</v>
      </c>
      <c r="Y1908" t="str">
        <f t="shared" si="414"/>
        <v>&lt;=0.06</v>
      </c>
      <c r="Z1908" t="s">
        <v>32</v>
      </c>
      <c r="AA1908">
        <v>4</v>
      </c>
      <c r="AB1908">
        <v>1994.79</v>
      </c>
      <c r="AC1908" t="str">
        <f t="shared" si="415"/>
        <v>&lt;=2000</v>
      </c>
      <c r="AD1908">
        <v>778</v>
      </c>
      <c r="AE1908" t="str">
        <f t="shared" si="416"/>
        <v>&gt;120</v>
      </c>
      <c r="AF1908">
        <v>1994.79</v>
      </c>
      <c r="AG1908" t="str">
        <f t="shared" si="417"/>
        <v>&lt;=2000</v>
      </c>
      <c r="AH1908" t="s">
        <v>32</v>
      </c>
      <c r="AI1908" t="str">
        <f t="shared" si="418"/>
        <v/>
      </c>
      <c r="AJ1908" t="s">
        <v>32</v>
      </c>
      <c r="AK1908" t="str">
        <f t="shared" si="419"/>
        <v/>
      </c>
      <c r="AL1908">
        <v>12</v>
      </c>
      <c r="AM1908">
        <v>0</v>
      </c>
      <c r="AN1908">
        <v>12</v>
      </c>
      <c r="AO1908" t="s">
        <v>32</v>
      </c>
      <c r="AP1908">
        <v>1</v>
      </c>
    </row>
    <row r="1909" spans="1:42" x14ac:dyDescent="0.25">
      <c r="A1909">
        <v>201701</v>
      </c>
      <c r="B1909" t="str">
        <f t="shared" si="406"/>
        <v>2017-I</v>
      </c>
      <c r="C1909" t="s">
        <v>1968</v>
      </c>
      <c r="D1909" t="s">
        <v>1968</v>
      </c>
      <c r="E1909">
        <v>30215674</v>
      </c>
      <c r="F1909" t="s">
        <v>29</v>
      </c>
      <c r="G1909">
        <v>1</v>
      </c>
      <c r="H1909">
        <v>0</v>
      </c>
      <c r="I1909">
        <v>0</v>
      </c>
      <c r="J1909">
        <f t="shared" si="407"/>
        <v>0</v>
      </c>
      <c r="K1909" t="str">
        <f t="shared" si="408"/>
        <v>Modelamiento</v>
      </c>
      <c r="L1909">
        <f t="shared" si="409"/>
        <v>0</v>
      </c>
      <c r="M1909">
        <v>37</v>
      </c>
      <c r="N1909" t="str">
        <f t="shared" si="410"/>
        <v>&lt;=40</v>
      </c>
      <c r="O1909" t="s">
        <v>56</v>
      </c>
      <c r="P1909" t="s">
        <v>39</v>
      </c>
      <c r="Q1909">
        <v>49962</v>
      </c>
      <c r="R1909">
        <v>2400</v>
      </c>
      <c r="S1909" t="str">
        <f t="shared" si="411"/>
        <v>&lt;=2500</v>
      </c>
      <c r="T1909">
        <v>1719.29</v>
      </c>
      <c r="U1909" t="str">
        <f t="shared" si="412"/>
        <v>&gt;1500</v>
      </c>
      <c r="V1909" t="s">
        <v>587</v>
      </c>
      <c r="W1909">
        <v>50372</v>
      </c>
      <c r="X1909" s="12">
        <f t="shared" si="413"/>
        <v>4.7645517350909238E-2</v>
      </c>
      <c r="Y1909" t="str">
        <f t="shared" si="414"/>
        <v>&lt;=0.05</v>
      </c>
      <c r="Z1909" t="s">
        <v>32</v>
      </c>
      <c r="AA1909">
        <v>4</v>
      </c>
      <c r="AB1909">
        <v>3059.5</v>
      </c>
      <c r="AC1909" t="str">
        <f t="shared" si="415"/>
        <v>&lt;=4000</v>
      </c>
      <c r="AD1909">
        <v>1643</v>
      </c>
      <c r="AE1909" t="str">
        <f t="shared" si="416"/>
        <v>&gt;120</v>
      </c>
      <c r="AF1909">
        <v>3059.5</v>
      </c>
      <c r="AG1909" t="str">
        <f t="shared" si="417"/>
        <v>&lt;=4000</v>
      </c>
      <c r="AH1909" t="s">
        <v>32</v>
      </c>
      <c r="AI1909" t="str">
        <f t="shared" si="418"/>
        <v/>
      </c>
      <c r="AJ1909" t="s">
        <v>32</v>
      </c>
      <c r="AK1909" t="str">
        <f t="shared" si="419"/>
        <v/>
      </c>
      <c r="AL1909">
        <v>10</v>
      </c>
      <c r="AM1909">
        <v>0</v>
      </c>
      <c r="AN1909">
        <v>10</v>
      </c>
      <c r="AO1909" t="s">
        <v>32</v>
      </c>
      <c r="AP1909">
        <v>3</v>
      </c>
    </row>
    <row r="1910" spans="1:42" x14ac:dyDescent="0.25">
      <c r="A1910">
        <v>201701</v>
      </c>
      <c r="B1910" t="str">
        <f t="shared" si="406"/>
        <v>2017-I</v>
      </c>
      <c r="C1910" t="s">
        <v>1969</v>
      </c>
      <c r="D1910" t="s">
        <v>1969</v>
      </c>
      <c r="E1910">
        <v>30197150</v>
      </c>
      <c r="F1910" t="s">
        <v>29</v>
      </c>
      <c r="G1910">
        <v>0</v>
      </c>
      <c r="H1910">
        <v>0</v>
      </c>
      <c r="I1910">
        <v>0</v>
      </c>
      <c r="J1910">
        <f t="shared" si="407"/>
        <v>0</v>
      </c>
      <c r="K1910" t="str">
        <f t="shared" si="408"/>
        <v>Modelamiento</v>
      </c>
      <c r="L1910">
        <f t="shared" si="409"/>
        <v>0</v>
      </c>
      <c r="M1910">
        <v>42</v>
      </c>
      <c r="N1910" t="str">
        <f t="shared" si="410"/>
        <v>&lt;=45</v>
      </c>
      <c r="O1910" t="s">
        <v>56</v>
      </c>
      <c r="P1910" t="s">
        <v>35</v>
      </c>
      <c r="Q1910">
        <v>30630</v>
      </c>
      <c r="R1910">
        <v>499</v>
      </c>
      <c r="S1910" t="str">
        <f t="shared" si="411"/>
        <v>&lt;=500</v>
      </c>
      <c r="T1910">
        <v>1082.56</v>
      </c>
      <c r="U1910" t="str">
        <f t="shared" si="412"/>
        <v>&lt;=1100</v>
      </c>
      <c r="V1910" t="s">
        <v>585</v>
      </c>
      <c r="W1910">
        <v>29139</v>
      </c>
      <c r="X1910" s="12">
        <f t="shared" si="413"/>
        <v>1.7124815539311576E-2</v>
      </c>
      <c r="Y1910" t="str">
        <f t="shared" si="414"/>
        <v>&lt;=0.02</v>
      </c>
      <c r="Z1910" t="s">
        <v>32</v>
      </c>
      <c r="AA1910">
        <v>4</v>
      </c>
      <c r="AB1910">
        <v>1404.12</v>
      </c>
      <c r="AC1910" t="str">
        <f t="shared" si="415"/>
        <v>&lt;=2000</v>
      </c>
      <c r="AD1910">
        <v>1171</v>
      </c>
      <c r="AE1910" t="str">
        <f t="shared" si="416"/>
        <v>&gt;120</v>
      </c>
      <c r="AF1910">
        <v>1404.12</v>
      </c>
      <c r="AG1910" t="str">
        <f t="shared" si="417"/>
        <v>&lt;=2000</v>
      </c>
      <c r="AH1910" t="s">
        <v>32</v>
      </c>
      <c r="AI1910" t="str">
        <f t="shared" si="418"/>
        <v/>
      </c>
      <c r="AJ1910" t="s">
        <v>32</v>
      </c>
      <c r="AK1910" t="str">
        <f t="shared" si="419"/>
        <v/>
      </c>
      <c r="AL1910">
        <v>12</v>
      </c>
      <c r="AM1910">
        <v>0</v>
      </c>
      <c r="AN1910">
        <v>12</v>
      </c>
      <c r="AO1910" t="s">
        <v>32</v>
      </c>
      <c r="AP1910">
        <v>1</v>
      </c>
    </row>
    <row r="1911" spans="1:42" x14ac:dyDescent="0.25">
      <c r="A1911">
        <v>201701</v>
      </c>
      <c r="B1911" t="str">
        <f t="shared" si="406"/>
        <v>2017-I</v>
      </c>
      <c r="C1911" t="s">
        <v>1970</v>
      </c>
      <c r="D1911" t="s">
        <v>1970</v>
      </c>
      <c r="E1911">
        <v>30200360</v>
      </c>
      <c r="F1911" t="s">
        <v>29</v>
      </c>
      <c r="G1911">
        <v>1</v>
      </c>
      <c r="H1911">
        <v>0</v>
      </c>
      <c r="I1911">
        <v>0</v>
      </c>
      <c r="J1911">
        <f t="shared" si="407"/>
        <v>0</v>
      </c>
      <c r="K1911" t="str">
        <f t="shared" si="408"/>
        <v>Modelamiento</v>
      </c>
      <c r="L1911">
        <f t="shared" si="409"/>
        <v>0</v>
      </c>
      <c r="M1911">
        <v>22</v>
      </c>
      <c r="N1911" t="str">
        <f t="shared" si="410"/>
        <v>&lt;=25</v>
      </c>
      <c r="O1911" t="s">
        <v>56</v>
      </c>
      <c r="P1911" t="s">
        <v>31</v>
      </c>
      <c r="Q1911">
        <v>32719</v>
      </c>
      <c r="R1911">
        <v>1650</v>
      </c>
      <c r="S1911" t="str">
        <f t="shared" si="411"/>
        <v>&lt;=2000</v>
      </c>
      <c r="T1911">
        <v>1210.9100000000001</v>
      </c>
      <c r="U1911" t="str">
        <f t="shared" si="412"/>
        <v>&lt;=1300</v>
      </c>
      <c r="V1911" t="s">
        <v>585</v>
      </c>
      <c r="W1911">
        <v>32379</v>
      </c>
      <c r="X1911" s="12">
        <f t="shared" si="413"/>
        <v>5.0958954878161773E-2</v>
      </c>
      <c r="Y1911" t="str">
        <f t="shared" si="414"/>
        <v>&lt;=0.06</v>
      </c>
      <c r="Z1911" t="s">
        <v>32</v>
      </c>
      <c r="AA1911">
        <v>4</v>
      </c>
      <c r="AB1911">
        <v>1551.88</v>
      </c>
      <c r="AC1911" t="str">
        <f t="shared" si="415"/>
        <v>&lt;=2000</v>
      </c>
      <c r="AD1911">
        <v>1171</v>
      </c>
      <c r="AE1911" t="str">
        <f t="shared" si="416"/>
        <v>&gt;120</v>
      </c>
      <c r="AF1911">
        <v>1551.88</v>
      </c>
      <c r="AG1911" t="str">
        <f t="shared" si="417"/>
        <v>&lt;=2000</v>
      </c>
      <c r="AH1911" t="s">
        <v>32</v>
      </c>
      <c r="AI1911" t="str">
        <f t="shared" si="418"/>
        <v/>
      </c>
      <c r="AJ1911" t="s">
        <v>32</v>
      </c>
      <c r="AK1911" t="str">
        <f t="shared" si="419"/>
        <v/>
      </c>
      <c r="AL1911">
        <v>12</v>
      </c>
      <c r="AM1911">
        <v>0</v>
      </c>
      <c r="AN1911">
        <v>12</v>
      </c>
      <c r="AO1911" t="s">
        <v>32</v>
      </c>
      <c r="AP1911">
        <v>1</v>
      </c>
    </row>
    <row r="1912" spans="1:42" x14ac:dyDescent="0.25">
      <c r="A1912">
        <v>201701</v>
      </c>
      <c r="B1912" t="str">
        <f t="shared" si="406"/>
        <v>2017-I</v>
      </c>
      <c r="C1912" t="s">
        <v>1971</v>
      </c>
      <c r="D1912" t="s">
        <v>1971</v>
      </c>
      <c r="E1912">
        <v>30206769</v>
      </c>
      <c r="F1912" t="s">
        <v>29</v>
      </c>
      <c r="G1912">
        <v>0</v>
      </c>
      <c r="H1912">
        <v>0</v>
      </c>
      <c r="I1912">
        <v>0</v>
      </c>
      <c r="J1912">
        <f t="shared" si="407"/>
        <v>0</v>
      </c>
      <c r="K1912" t="str">
        <f t="shared" si="408"/>
        <v>Modelamiento</v>
      </c>
      <c r="L1912">
        <f t="shared" si="409"/>
        <v>0</v>
      </c>
      <c r="M1912">
        <v>27</v>
      </c>
      <c r="N1912" t="str">
        <f t="shared" si="410"/>
        <v>&lt;=30</v>
      </c>
      <c r="O1912" t="s">
        <v>56</v>
      </c>
      <c r="P1912" t="s">
        <v>31</v>
      </c>
      <c r="Q1912">
        <v>39842</v>
      </c>
      <c r="R1912">
        <v>1000</v>
      </c>
      <c r="S1912" t="str">
        <f t="shared" si="411"/>
        <v>&lt;=1000</v>
      </c>
      <c r="T1912">
        <v>1369.76</v>
      </c>
      <c r="U1912" t="str">
        <f t="shared" si="412"/>
        <v>&lt;=1400</v>
      </c>
      <c r="V1912" t="s">
        <v>585</v>
      </c>
      <c r="W1912">
        <v>38852</v>
      </c>
      <c r="X1912" s="12">
        <f t="shared" si="413"/>
        <v>2.573870071038814E-2</v>
      </c>
      <c r="Y1912" t="str">
        <f t="shared" si="414"/>
        <v>&lt;=0.03</v>
      </c>
      <c r="Z1912" t="s">
        <v>32</v>
      </c>
      <c r="AA1912">
        <v>0</v>
      </c>
      <c r="AB1912">
        <v>6003.85</v>
      </c>
      <c r="AC1912" t="str">
        <f t="shared" si="415"/>
        <v>&gt;5000</v>
      </c>
      <c r="AD1912">
        <v>20</v>
      </c>
      <c r="AE1912" t="str">
        <f t="shared" si="416"/>
        <v>&lt;=30</v>
      </c>
      <c r="AF1912">
        <v>0</v>
      </c>
      <c r="AG1912" t="str">
        <f t="shared" si="417"/>
        <v>&lt;=500</v>
      </c>
      <c r="AH1912" t="s">
        <v>32</v>
      </c>
      <c r="AI1912" t="str">
        <f t="shared" si="418"/>
        <v/>
      </c>
      <c r="AJ1912" t="s">
        <v>32</v>
      </c>
      <c r="AK1912" t="str">
        <f t="shared" si="419"/>
        <v/>
      </c>
      <c r="AL1912">
        <v>12</v>
      </c>
      <c r="AM1912">
        <v>11</v>
      </c>
      <c r="AN1912">
        <v>0</v>
      </c>
      <c r="AO1912">
        <v>2</v>
      </c>
      <c r="AP1912" t="s">
        <v>32</v>
      </c>
    </row>
    <row r="1913" spans="1:42" x14ac:dyDescent="0.25">
      <c r="A1913">
        <v>201701</v>
      </c>
      <c r="B1913" t="str">
        <f t="shared" si="406"/>
        <v>2017-I</v>
      </c>
      <c r="C1913" t="s">
        <v>1972</v>
      </c>
      <c r="D1913" t="s">
        <v>1972</v>
      </c>
      <c r="E1913">
        <v>30208035</v>
      </c>
      <c r="F1913" t="s">
        <v>29</v>
      </c>
      <c r="G1913">
        <v>0</v>
      </c>
      <c r="H1913">
        <v>0</v>
      </c>
      <c r="I1913">
        <v>0</v>
      </c>
      <c r="J1913">
        <f t="shared" si="407"/>
        <v>0</v>
      </c>
      <c r="K1913" t="str">
        <f t="shared" si="408"/>
        <v>Modelamiento</v>
      </c>
      <c r="L1913">
        <f t="shared" si="409"/>
        <v>0</v>
      </c>
      <c r="M1913">
        <v>44</v>
      </c>
      <c r="N1913" t="str">
        <f t="shared" si="410"/>
        <v>&lt;=45</v>
      </c>
      <c r="O1913" t="s">
        <v>56</v>
      </c>
      <c r="P1913" t="s">
        <v>31</v>
      </c>
      <c r="Q1913">
        <v>34985</v>
      </c>
      <c r="R1913">
        <v>1000</v>
      </c>
      <c r="S1913" t="str">
        <f t="shared" si="411"/>
        <v>&lt;=1000</v>
      </c>
      <c r="T1913">
        <v>1202.01</v>
      </c>
      <c r="U1913" t="str">
        <f t="shared" si="412"/>
        <v>&lt;=1300</v>
      </c>
      <c r="V1913" t="s">
        <v>585</v>
      </c>
      <c r="W1913">
        <v>33995</v>
      </c>
      <c r="X1913" s="12">
        <f t="shared" si="413"/>
        <v>2.9416090601559051E-2</v>
      </c>
      <c r="Y1913" t="str">
        <f t="shared" si="414"/>
        <v>&lt;=0.03</v>
      </c>
      <c r="Z1913" t="s">
        <v>32</v>
      </c>
      <c r="AA1913">
        <v>4</v>
      </c>
      <c r="AB1913">
        <v>4955.68</v>
      </c>
      <c r="AC1913" t="str">
        <f t="shared" si="415"/>
        <v>&lt;=5000</v>
      </c>
      <c r="AD1913">
        <v>2110</v>
      </c>
      <c r="AE1913" t="str">
        <f t="shared" si="416"/>
        <v>&gt;120</v>
      </c>
      <c r="AF1913">
        <v>3530.21</v>
      </c>
      <c r="AG1913" t="str">
        <f t="shared" si="417"/>
        <v>&lt;=4000</v>
      </c>
      <c r="AH1913">
        <v>2545.69</v>
      </c>
      <c r="AI1913" t="str">
        <f t="shared" si="418"/>
        <v>&lt;=3000</v>
      </c>
      <c r="AJ1913">
        <v>1</v>
      </c>
      <c r="AK1913" t="str">
        <f t="shared" si="419"/>
        <v>&gt;0.9</v>
      </c>
      <c r="AL1913">
        <v>12</v>
      </c>
      <c r="AM1913">
        <v>0</v>
      </c>
      <c r="AN1913">
        <v>0</v>
      </c>
      <c r="AO1913" t="s">
        <v>32</v>
      </c>
      <c r="AP1913" t="s">
        <v>32</v>
      </c>
    </row>
    <row r="1914" spans="1:42" x14ac:dyDescent="0.25">
      <c r="A1914">
        <v>201701</v>
      </c>
      <c r="B1914" t="str">
        <f t="shared" si="406"/>
        <v>2017-I</v>
      </c>
      <c r="C1914" t="s">
        <v>1973</v>
      </c>
      <c r="D1914" t="s">
        <v>1973</v>
      </c>
      <c r="E1914">
        <v>30207569</v>
      </c>
      <c r="F1914" t="s">
        <v>29</v>
      </c>
      <c r="G1914">
        <v>0</v>
      </c>
      <c r="H1914">
        <v>0</v>
      </c>
      <c r="I1914">
        <v>0</v>
      </c>
      <c r="J1914">
        <f t="shared" si="407"/>
        <v>0</v>
      </c>
      <c r="K1914" t="str">
        <f t="shared" si="408"/>
        <v>Modelamiento</v>
      </c>
      <c r="L1914">
        <f t="shared" si="409"/>
        <v>0</v>
      </c>
      <c r="M1914">
        <v>47</v>
      </c>
      <c r="N1914" t="str">
        <f t="shared" si="410"/>
        <v>&lt;=50</v>
      </c>
      <c r="O1914" t="s">
        <v>56</v>
      </c>
      <c r="P1914" t="s">
        <v>69</v>
      </c>
      <c r="Q1914">
        <v>39176</v>
      </c>
      <c r="R1914">
        <v>1500</v>
      </c>
      <c r="S1914" t="str">
        <f t="shared" si="411"/>
        <v>&lt;=1500</v>
      </c>
      <c r="T1914">
        <v>1346</v>
      </c>
      <c r="U1914" t="str">
        <f t="shared" si="412"/>
        <v>&lt;=1400</v>
      </c>
      <c r="V1914" t="s">
        <v>1407</v>
      </c>
      <c r="W1914">
        <v>38686</v>
      </c>
      <c r="X1914" s="12">
        <f t="shared" si="413"/>
        <v>3.8773716589980869E-2</v>
      </c>
      <c r="Y1914" t="str">
        <f t="shared" si="414"/>
        <v>&lt;=0.04</v>
      </c>
      <c r="Z1914" t="s">
        <v>32</v>
      </c>
      <c r="AA1914">
        <v>4</v>
      </c>
      <c r="AB1914">
        <v>2041.71</v>
      </c>
      <c r="AC1914" t="str">
        <f t="shared" si="415"/>
        <v>&lt;=3000</v>
      </c>
      <c r="AD1914">
        <v>395</v>
      </c>
      <c r="AE1914" t="str">
        <f t="shared" si="416"/>
        <v>&gt;120</v>
      </c>
      <c r="AF1914">
        <v>2041.71</v>
      </c>
      <c r="AG1914" t="str">
        <f t="shared" si="417"/>
        <v>&lt;=3000</v>
      </c>
      <c r="AH1914" t="s">
        <v>32</v>
      </c>
      <c r="AI1914" t="str">
        <f t="shared" si="418"/>
        <v/>
      </c>
      <c r="AJ1914" t="s">
        <v>32</v>
      </c>
      <c r="AK1914" t="str">
        <f t="shared" si="419"/>
        <v/>
      </c>
      <c r="AL1914">
        <v>12</v>
      </c>
      <c r="AM1914">
        <v>0</v>
      </c>
      <c r="AN1914">
        <v>9</v>
      </c>
      <c r="AO1914" t="s">
        <v>32</v>
      </c>
      <c r="AP1914">
        <v>1</v>
      </c>
    </row>
    <row r="1915" spans="1:42" x14ac:dyDescent="0.25">
      <c r="A1915">
        <v>201701</v>
      </c>
      <c r="B1915" t="str">
        <f t="shared" si="406"/>
        <v>2017-I</v>
      </c>
      <c r="C1915" t="s">
        <v>1974</v>
      </c>
      <c r="D1915" t="s">
        <v>1974</v>
      </c>
      <c r="E1915">
        <v>30203612</v>
      </c>
      <c r="F1915" t="s">
        <v>29</v>
      </c>
      <c r="G1915">
        <v>0</v>
      </c>
      <c r="H1915">
        <v>0</v>
      </c>
      <c r="I1915">
        <v>0</v>
      </c>
      <c r="J1915">
        <f t="shared" si="407"/>
        <v>0</v>
      </c>
      <c r="K1915" t="str">
        <f t="shared" si="408"/>
        <v>Modelamiento</v>
      </c>
      <c r="L1915">
        <f t="shared" si="409"/>
        <v>0</v>
      </c>
      <c r="M1915">
        <v>41</v>
      </c>
      <c r="N1915" t="str">
        <f t="shared" si="410"/>
        <v>&lt;=45</v>
      </c>
      <c r="O1915" t="s">
        <v>72</v>
      </c>
      <c r="P1915" t="s">
        <v>31</v>
      </c>
      <c r="Q1915">
        <v>39842</v>
      </c>
      <c r="R1915">
        <v>1000</v>
      </c>
      <c r="S1915" t="str">
        <f t="shared" si="411"/>
        <v>&lt;=1000</v>
      </c>
      <c r="T1915">
        <v>1371.52</v>
      </c>
      <c r="U1915" t="str">
        <f t="shared" si="412"/>
        <v>&lt;=1400</v>
      </c>
      <c r="V1915" t="s">
        <v>585</v>
      </c>
      <c r="W1915">
        <v>38852</v>
      </c>
      <c r="X1915" s="12">
        <f t="shared" si="413"/>
        <v>2.573870071038814E-2</v>
      </c>
      <c r="Y1915" t="str">
        <f t="shared" si="414"/>
        <v>&lt;=0.03</v>
      </c>
      <c r="Z1915" t="s">
        <v>32</v>
      </c>
      <c r="AA1915">
        <v>4</v>
      </c>
      <c r="AB1915">
        <v>2562.9699999999998</v>
      </c>
      <c r="AC1915" t="str">
        <f t="shared" si="415"/>
        <v>&lt;=3000</v>
      </c>
      <c r="AD1915">
        <v>1806</v>
      </c>
      <c r="AE1915" t="str">
        <f t="shared" si="416"/>
        <v>&gt;120</v>
      </c>
      <c r="AF1915">
        <v>2562.9699999999998</v>
      </c>
      <c r="AG1915" t="str">
        <f t="shared" si="417"/>
        <v>&lt;=3000</v>
      </c>
      <c r="AH1915" t="s">
        <v>32</v>
      </c>
      <c r="AI1915" t="str">
        <f t="shared" si="418"/>
        <v/>
      </c>
      <c r="AJ1915" t="s">
        <v>32</v>
      </c>
      <c r="AK1915" t="str">
        <f t="shared" si="419"/>
        <v/>
      </c>
      <c r="AL1915">
        <v>12</v>
      </c>
      <c r="AM1915">
        <v>0</v>
      </c>
      <c r="AN1915">
        <v>12</v>
      </c>
      <c r="AO1915" t="s">
        <v>32</v>
      </c>
      <c r="AP1915">
        <v>1</v>
      </c>
    </row>
    <row r="1916" spans="1:42" x14ac:dyDescent="0.25">
      <c r="A1916">
        <v>201701</v>
      </c>
      <c r="B1916" t="str">
        <f t="shared" si="406"/>
        <v>2017-I</v>
      </c>
      <c r="C1916" t="s">
        <v>1975</v>
      </c>
      <c r="D1916" t="s">
        <v>1975</v>
      </c>
      <c r="E1916">
        <v>30208530</v>
      </c>
      <c r="F1916" t="s">
        <v>29</v>
      </c>
      <c r="G1916">
        <v>0</v>
      </c>
      <c r="H1916">
        <v>0</v>
      </c>
      <c r="I1916">
        <v>0</v>
      </c>
      <c r="J1916">
        <f t="shared" si="407"/>
        <v>0</v>
      </c>
      <c r="K1916" t="str">
        <f t="shared" si="408"/>
        <v>Modelamiento</v>
      </c>
      <c r="L1916">
        <f t="shared" si="409"/>
        <v>0</v>
      </c>
      <c r="M1916">
        <v>65</v>
      </c>
      <c r="N1916" t="str">
        <f t="shared" si="410"/>
        <v>&gt;60</v>
      </c>
      <c r="O1916" t="s">
        <v>72</v>
      </c>
      <c r="P1916" t="s">
        <v>39</v>
      </c>
      <c r="Q1916">
        <v>34985</v>
      </c>
      <c r="R1916">
        <v>1000</v>
      </c>
      <c r="S1916" t="str">
        <f t="shared" si="411"/>
        <v>&lt;=1000</v>
      </c>
      <c r="T1916">
        <v>1202.01</v>
      </c>
      <c r="U1916" t="str">
        <f t="shared" si="412"/>
        <v>&lt;=1300</v>
      </c>
      <c r="V1916" t="s">
        <v>585</v>
      </c>
      <c r="W1916">
        <v>33995</v>
      </c>
      <c r="X1916" s="12">
        <f t="shared" si="413"/>
        <v>2.9416090601559051E-2</v>
      </c>
      <c r="Y1916" t="str">
        <f t="shared" si="414"/>
        <v>&lt;=0.03</v>
      </c>
      <c r="Z1916" t="s">
        <v>32</v>
      </c>
      <c r="AA1916">
        <v>4</v>
      </c>
      <c r="AB1916">
        <v>834.2</v>
      </c>
      <c r="AC1916" t="str">
        <f t="shared" si="415"/>
        <v>&lt;=1000</v>
      </c>
      <c r="AD1916">
        <v>996</v>
      </c>
      <c r="AE1916" t="str">
        <f t="shared" si="416"/>
        <v>&gt;120</v>
      </c>
      <c r="AF1916">
        <v>834.2</v>
      </c>
      <c r="AG1916" t="str">
        <f t="shared" si="417"/>
        <v>&lt;=1000</v>
      </c>
      <c r="AH1916" t="s">
        <v>32</v>
      </c>
      <c r="AI1916" t="str">
        <f t="shared" si="418"/>
        <v/>
      </c>
      <c r="AJ1916" t="s">
        <v>32</v>
      </c>
      <c r="AK1916" t="str">
        <f t="shared" si="419"/>
        <v/>
      </c>
      <c r="AL1916">
        <v>12</v>
      </c>
      <c r="AM1916">
        <v>0</v>
      </c>
      <c r="AN1916">
        <v>12</v>
      </c>
      <c r="AO1916" t="s">
        <v>32</v>
      </c>
      <c r="AP1916">
        <v>1</v>
      </c>
    </row>
    <row r="1917" spans="1:42" x14ac:dyDescent="0.25">
      <c r="A1917">
        <v>201701</v>
      </c>
      <c r="B1917" t="str">
        <f t="shared" si="406"/>
        <v>2017-I</v>
      </c>
      <c r="C1917" t="s">
        <v>1976</v>
      </c>
      <c r="D1917" t="s">
        <v>1976</v>
      </c>
      <c r="E1917">
        <v>30206298</v>
      </c>
      <c r="F1917" t="s">
        <v>29</v>
      </c>
      <c r="G1917">
        <v>1</v>
      </c>
      <c r="H1917">
        <v>0</v>
      </c>
      <c r="I1917">
        <v>0</v>
      </c>
      <c r="J1917">
        <f t="shared" si="407"/>
        <v>0</v>
      </c>
      <c r="K1917" t="str">
        <f t="shared" si="408"/>
        <v>Modelamiento</v>
      </c>
      <c r="L1917">
        <f t="shared" si="409"/>
        <v>0</v>
      </c>
      <c r="M1917">
        <v>26</v>
      </c>
      <c r="N1917" t="str">
        <f t="shared" si="410"/>
        <v>&lt;=30</v>
      </c>
      <c r="O1917" t="s">
        <v>56</v>
      </c>
      <c r="P1917" t="s">
        <v>31</v>
      </c>
      <c r="Q1917">
        <v>34885</v>
      </c>
      <c r="R1917">
        <v>1100</v>
      </c>
      <c r="S1917" t="str">
        <f t="shared" si="411"/>
        <v>&lt;=1500</v>
      </c>
      <c r="T1917">
        <v>1203.2</v>
      </c>
      <c r="U1917" t="str">
        <f t="shared" si="412"/>
        <v>&lt;=1300</v>
      </c>
      <c r="V1917" t="s">
        <v>585</v>
      </c>
      <c r="W1917">
        <v>33995</v>
      </c>
      <c r="X1917" s="12">
        <f t="shared" si="413"/>
        <v>3.2357699661714957E-2</v>
      </c>
      <c r="Y1917" t="str">
        <f t="shared" si="414"/>
        <v>&lt;=0.04</v>
      </c>
      <c r="Z1917" t="s">
        <v>32</v>
      </c>
      <c r="AA1917">
        <v>4</v>
      </c>
      <c r="AB1917">
        <v>1975.7</v>
      </c>
      <c r="AC1917" t="str">
        <f t="shared" si="415"/>
        <v>&lt;=2000</v>
      </c>
      <c r="AD1917">
        <v>1599</v>
      </c>
      <c r="AE1917" t="str">
        <f t="shared" si="416"/>
        <v>&gt;120</v>
      </c>
      <c r="AF1917">
        <v>1975.7</v>
      </c>
      <c r="AG1917" t="str">
        <f t="shared" si="417"/>
        <v>&lt;=2000</v>
      </c>
      <c r="AH1917" t="s">
        <v>32</v>
      </c>
      <c r="AI1917" t="str">
        <f t="shared" si="418"/>
        <v/>
      </c>
      <c r="AJ1917" t="s">
        <v>32</v>
      </c>
      <c r="AK1917" t="str">
        <f t="shared" si="419"/>
        <v/>
      </c>
      <c r="AL1917">
        <v>12</v>
      </c>
      <c r="AM1917">
        <v>0</v>
      </c>
      <c r="AN1917">
        <v>12</v>
      </c>
      <c r="AO1917" t="s">
        <v>32</v>
      </c>
      <c r="AP1917">
        <v>1</v>
      </c>
    </row>
    <row r="1918" spans="1:42" x14ac:dyDescent="0.25">
      <c r="A1918">
        <v>201701</v>
      </c>
      <c r="B1918" t="str">
        <f t="shared" si="406"/>
        <v>2017-I</v>
      </c>
      <c r="C1918" t="s">
        <v>1977</v>
      </c>
      <c r="D1918" t="s">
        <v>1977</v>
      </c>
      <c r="E1918">
        <v>30208033</v>
      </c>
      <c r="F1918" t="s">
        <v>29</v>
      </c>
      <c r="G1918">
        <v>1</v>
      </c>
      <c r="H1918">
        <v>0</v>
      </c>
      <c r="I1918">
        <v>0</v>
      </c>
      <c r="J1918">
        <f t="shared" si="407"/>
        <v>0</v>
      </c>
      <c r="K1918" t="str">
        <f t="shared" si="408"/>
        <v>Modelamiento</v>
      </c>
      <c r="L1918">
        <f t="shared" si="409"/>
        <v>0</v>
      </c>
      <c r="M1918">
        <v>35</v>
      </c>
      <c r="N1918" t="str">
        <f t="shared" si="410"/>
        <v>&lt;=35</v>
      </c>
      <c r="O1918" t="s">
        <v>56</v>
      </c>
      <c r="P1918" t="s">
        <v>69</v>
      </c>
      <c r="Q1918">
        <v>50000</v>
      </c>
      <c r="R1918">
        <v>2650</v>
      </c>
      <c r="S1918" t="str">
        <f t="shared" si="411"/>
        <v>&gt;2500</v>
      </c>
      <c r="T1918">
        <v>1717.89</v>
      </c>
      <c r="U1918" t="str">
        <f t="shared" si="412"/>
        <v>&gt;1500</v>
      </c>
      <c r="V1918" t="s">
        <v>597</v>
      </c>
      <c r="W1918">
        <v>50660</v>
      </c>
      <c r="X1918" s="12">
        <f t="shared" si="413"/>
        <v>5.2309514409790765E-2</v>
      </c>
      <c r="Y1918" t="str">
        <f t="shared" si="414"/>
        <v>&lt;=0.06</v>
      </c>
      <c r="Z1918" t="s">
        <v>32</v>
      </c>
      <c r="AA1918">
        <v>4</v>
      </c>
      <c r="AB1918">
        <v>4566.09</v>
      </c>
      <c r="AC1918" t="str">
        <f t="shared" si="415"/>
        <v>&lt;=5000</v>
      </c>
      <c r="AD1918">
        <v>3058</v>
      </c>
      <c r="AE1918" t="str">
        <f t="shared" si="416"/>
        <v>&gt;120</v>
      </c>
      <c r="AF1918">
        <v>4566.09</v>
      </c>
      <c r="AG1918" t="str">
        <f t="shared" si="417"/>
        <v>&lt;=5000</v>
      </c>
      <c r="AH1918" t="s">
        <v>32</v>
      </c>
      <c r="AI1918" t="str">
        <f t="shared" si="418"/>
        <v/>
      </c>
      <c r="AJ1918" t="s">
        <v>32</v>
      </c>
      <c r="AK1918" t="str">
        <f t="shared" si="419"/>
        <v/>
      </c>
      <c r="AL1918">
        <v>12</v>
      </c>
      <c r="AM1918">
        <v>0</v>
      </c>
      <c r="AN1918">
        <v>12</v>
      </c>
      <c r="AO1918" t="s">
        <v>32</v>
      </c>
      <c r="AP1918">
        <v>1</v>
      </c>
    </row>
    <row r="1919" spans="1:42" x14ac:dyDescent="0.25">
      <c r="A1919">
        <v>201701</v>
      </c>
      <c r="B1919" t="str">
        <f t="shared" si="406"/>
        <v>2017-I</v>
      </c>
      <c r="C1919" t="s">
        <v>1978</v>
      </c>
      <c r="D1919" t="s">
        <v>1978</v>
      </c>
      <c r="E1919">
        <v>30206351</v>
      </c>
      <c r="F1919" t="s">
        <v>29</v>
      </c>
      <c r="G1919">
        <v>0</v>
      </c>
      <c r="H1919">
        <v>0</v>
      </c>
      <c r="I1919">
        <v>0</v>
      </c>
      <c r="J1919">
        <f t="shared" si="407"/>
        <v>0</v>
      </c>
      <c r="K1919" t="str">
        <f t="shared" si="408"/>
        <v>Modelamiento</v>
      </c>
      <c r="L1919">
        <f t="shared" si="409"/>
        <v>0</v>
      </c>
      <c r="M1919">
        <v>42</v>
      </c>
      <c r="N1919" t="str">
        <f t="shared" si="410"/>
        <v>&lt;=45</v>
      </c>
      <c r="O1919" t="s">
        <v>56</v>
      </c>
      <c r="P1919" t="s">
        <v>35</v>
      </c>
      <c r="Q1919">
        <v>30630</v>
      </c>
      <c r="R1919">
        <v>499</v>
      </c>
      <c r="S1919" t="str">
        <f t="shared" si="411"/>
        <v>&lt;=500</v>
      </c>
      <c r="T1919">
        <v>1144.5999999999999</v>
      </c>
      <c r="U1919" t="str">
        <f t="shared" si="412"/>
        <v>&lt;=1200</v>
      </c>
      <c r="V1919" t="s">
        <v>585</v>
      </c>
      <c r="W1919">
        <v>29139</v>
      </c>
      <c r="X1919" s="12">
        <f t="shared" si="413"/>
        <v>1.7124815539311576E-2</v>
      </c>
      <c r="Y1919" t="str">
        <f t="shared" si="414"/>
        <v>&lt;=0.02</v>
      </c>
      <c r="Z1919" t="s">
        <v>32</v>
      </c>
      <c r="AA1919">
        <v>0</v>
      </c>
      <c r="AB1919">
        <v>1723.29</v>
      </c>
      <c r="AC1919" t="str">
        <f t="shared" si="415"/>
        <v>&lt;=2000</v>
      </c>
      <c r="AD1919">
        <v>3</v>
      </c>
      <c r="AE1919" t="str">
        <f t="shared" si="416"/>
        <v>&lt;=8</v>
      </c>
      <c r="AF1919">
        <v>0</v>
      </c>
      <c r="AG1919" t="str">
        <f t="shared" si="417"/>
        <v>&lt;=500</v>
      </c>
      <c r="AH1919" t="s">
        <v>32</v>
      </c>
      <c r="AI1919" t="str">
        <f t="shared" si="418"/>
        <v/>
      </c>
      <c r="AJ1919" t="s">
        <v>32</v>
      </c>
      <c r="AK1919" t="str">
        <f t="shared" si="419"/>
        <v/>
      </c>
      <c r="AL1919">
        <v>5</v>
      </c>
      <c r="AM1919">
        <v>5</v>
      </c>
      <c r="AN1919">
        <v>0</v>
      </c>
      <c r="AO1919">
        <v>1</v>
      </c>
      <c r="AP1919" t="s">
        <v>32</v>
      </c>
    </row>
    <row r="1920" spans="1:42" x14ac:dyDescent="0.25">
      <c r="A1920">
        <v>201701</v>
      </c>
      <c r="B1920" t="str">
        <f t="shared" si="406"/>
        <v>2017-I</v>
      </c>
      <c r="C1920" t="s">
        <v>1979</v>
      </c>
      <c r="D1920" t="s">
        <v>1979</v>
      </c>
      <c r="E1920">
        <v>30200989</v>
      </c>
      <c r="F1920" t="s">
        <v>29</v>
      </c>
      <c r="G1920">
        <v>0</v>
      </c>
      <c r="H1920">
        <v>0</v>
      </c>
      <c r="I1920">
        <v>0</v>
      </c>
      <c r="J1920">
        <f t="shared" si="407"/>
        <v>0</v>
      </c>
      <c r="K1920" t="str">
        <f t="shared" si="408"/>
        <v>Modelamiento</v>
      </c>
      <c r="L1920">
        <f t="shared" si="409"/>
        <v>0</v>
      </c>
      <c r="M1920">
        <v>37</v>
      </c>
      <c r="N1920" t="str">
        <f t="shared" si="410"/>
        <v>&lt;=40</v>
      </c>
      <c r="O1920" t="s">
        <v>56</v>
      </c>
      <c r="P1920" t="s">
        <v>39</v>
      </c>
      <c r="Q1920">
        <v>45792</v>
      </c>
      <c r="R1920">
        <v>1650</v>
      </c>
      <c r="S1920" t="str">
        <f t="shared" si="411"/>
        <v>&lt;=2000</v>
      </c>
      <c r="T1920">
        <v>1573.31</v>
      </c>
      <c r="U1920" t="str">
        <f t="shared" si="412"/>
        <v>&gt;1500</v>
      </c>
      <c r="V1920" t="s">
        <v>589</v>
      </c>
      <c r="W1920">
        <v>45452</v>
      </c>
      <c r="X1920" s="12">
        <f t="shared" si="413"/>
        <v>3.6302032913843173E-2</v>
      </c>
      <c r="Y1920" t="str">
        <f t="shared" si="414"/>
        <v>&lt;=0.04</v>
      </c>
      <c r="Z1920" t="s">
        <v>32</v>
      </c>
      <c r="AA1920">
        <v>4</v>
      </c>
      <c r="AB1920">
        <v>548.41999999999996</v>
      </c>
      <c r="AC1920" t="str">
        <f t="shared" si="415"/>
        <v>&lt;=1000</v>
      </c>
      <c r="AD1920">
        <v>2141</v>
      </c>
      <c r="AE1920" t="str">
        <f t="shared" si="416"/>
        <v>&gt;120</v>
      </c>
      <c r="AF1920">
        <v>548.41999999999996</v>
      </c>
      <c r="AG1920" t="str">
        <f t="shared" si="417"/>
        <v>&lt;=1000</v>
      </c>
      <c r="AH1920" t="s">
        <v>32</v>
      </c>
      <c r="AI1920" t="str">
        <f t="shared" si="418"/>
        <v/>
      </c>
      <c r="AJ1920" t="s">
        <v>32</v>
      </c>
      <c r="AK1920" t="str">
        <f t="shared" si="419"/>
        <v/>
      </c>
      <c r="AL1920">
        <v>12</v>
      </c>
      <c r="AM1920">
        <v>0</v>
      </c>
      <c r="AN1920">
        <v>12</v>
      </c>
      <c r="AO1920" t="s">
        <v>32</v>
      </c>
      <c r="AP1920">
        <v>1</v>
      </c>
    </row>
    <row r="1921" spans="1:42" x14ac:dyDescent="0.25">
      <c r="A1921">
        <v>201701</v>
      </c>
      <c r="B1921" t="str">
        <f t="shared" si="406"/>
        <v>2017-I</v>
      </c>
      <c r="C1921" t="s">
        <v>1980</v>
      </c>
      <c r="D1921" t="s">
        <v>1980</v>
      </c>
      <c r="E1921">
        <v>30207010</v>
      </c>
      <c r="F1921" t="s">
        <v>29</v>
      </c>
      <c r="G1921">
        <v>0</v>
      </c>
      <c r="H1921">
        <v>0</v>
      </c>
      <c r="I1921">
        <v>0</v>
      </c>
      <c r="J1921">
        <f t="shared" si="407"/>
        <v>0</v>
      </c>
      <c r="K1921" t="str">
        <f t="shared" si="408"/>
        <v>Modelamiento</v>
      </c>
      <c r="L1921">
        <f t="shared" si="409"/>
        <v>0</v>
      </c>
      <c r="M1921">
        <v>50</v>
      </c>
      <c r="N1921" t="str">
        <f t="shared" si="410"/>
        <v>&lt;=50</v>
      </c>
      <c r="O1921" t="s">
        <v>56</v>
      </c>
      <c r="P1921" t="s">
        <v>31</v>
      </c>
      <c r="Q1921">
        <v>48846</v>
      </c>
      <c r="R1921">
        <v>1500</v>
      </c>
      <c r="S1921" t="str">
        <f t="shared" si="411"/>
        <v>&lt;=1500</v>
      </c>
      <c r="T1921">
        <v>1678.24</v>
      </c>
      <c r="U1921" t="str">
        <f t="shared" si="412"/>
        <v>&gt;1500</v>
      </c>
      <c r="V1921" t="s">
        <v>614</v>
      </c>
      <c r="W1921">
        <v>48356</v>
      </c>
      <c r="X1921" s="12">
        <f t="shared" si="413"/>
        <v>3.1019935478534204E-2</v>
      </c>
      <c r="Y1921" t="str">
        <f t="shared" si="414"/>
        <v>&lt;=0.04</v>
      </c>
      <c r="Z1921" t="s">
        <v>32</v>
      </c>
      <c r="AA1921">
        <v>4</v>
      </c>
      <c r="AB1921">
        <v>3498.56</v>
      </c>
      <c r="AC1921" t="str">
        <f t="shared" si="415"/>
        <v>&lt;=4000</v>
      </c>
      <c r="AD1921">
        <v>1244</v>
      </c>
      <c r="AE1921" t="str">
        <f t="shared" si="416"/>
        <v>&gt;120</v>
      </c>
      <c r="AF1921">
        <v>3498.56</v>
      </c>
      <c r="AG1921" t="str">
        <f t="shared" si="417"/>
        <v>&lt;=4000</v>
      </c>
      <c r="AH1921" t="s">
        <v>32</v>
      </c>
      <c r="AI1921" t="str">
        <f t="shared" si="418"/>
        <v/>
      </c>
      <c r="AJ1921" t="s">
        <v>32</v>
      </c>
      <c r="AK1921" t="str">
        <f t="shared" si="419"/>
        <v/>
      </c>
      <c r="AL1921">
        <v>12</v>
      </c>
      <c r="AM1921">
        <v>0</v>
      </c>
      <c r="AN1921">
        <v>12</v>
      </c>
      <c r="AO1921" t="s">
        <v>32</v>
      </c>
      <c r="AP1921">
        <v>1</v>
      </c>
    </row>
    <row r="1922" spans="1:42" x14ac:dyDescent="0.25">
      <c r="A1922">
        <v>201701</v>
      </c>
      <c r="B1922" t="str">
        <f t="shared" si="406"/>
        <v>2017-I</v>
      </c>
      <c r="C1922" t="s">
        <v>1981</v>
      </c>
      <c r="D1922" t="s">
        <v>1981</v>
      </c>
      <c r="E1922">
        <v>30207757</v>
      </c>
      <c r="F1922" t="s">
        <v>29</v>
      </c>
      <c r="G1922">
        <v>0</v>
      </c>
      <c r="H1922">
        <v>0</v>
      </c>
      <c r="I1922">
        <v>0</v>
      </c>
      <c r="J1922">
        <f t="shared" si="407"/>
        <v>0</v>
      </c>
      <c r="K1922" t="str">
        <f t="shared" si="408"/>
        <v>Modelamiento</v>
      </c>
      <c r="L1922">
        <f t="shared" si="409"/>
        <v>0</v>
      </c>
      <c r="M1922">
        <v>46</v>
      </c>
      <c r="N1922" t="str">
        <f t="shared" si="410"/>
        <v>&lt;=50</v>
      </c>
      <c r="O1922" t="s">
        <v>56</v>
      </c>
      <c r="P1922" t="s">
        <v>31</v>
      </c>
      <c r="Q1922">
        <v>49272</v>
      </c>
      <c r="R1922">
        <v>1650</v>
      </c>
      <c r="S1922" t="str">
        <f t="shared" si="411"/>
        <v>&lt;=2000</v>
      </c>
      <c r="T1922">
        <v>1697.23</v>
      </c>
      <c r="U1922" t="str">
        <f t="shared" si="412"/>
        <v>&gt;1500</v>
      </c>
      <c r="V1922" t="s">
        <v>597</v>
      </c>
      <c r="W1922">
        <v>48932</v>
      </c>
      <c r="X1922" s="12">
        <f t="shared" si="413"/>
        <v>3.3720264857353063E-2</v>
      </c>
      <c r="Y1922" t="str">
        <f t="shared" si="414"/>
        <v>&lt;=0.04</v>
      </c>
      <c r="Z1922" t="s">
        <v>32</v>
      </c>
      <c r="AA1922">
        <v>4</v>
      </c>
      <c r="AB1922">
        <v>1400.34</v>
      </c>
      <c r="AC1922" t="str">
        <f t="shared" si="415"/>
        <v>&lt;=2000</v>
      </c>
      <c r="AD1922">
        <v>1172</v>
      </c>
      <c r="AE1922" t="str">
        <f t="shared" si="416"/>
        <v>&gt;120</v>
      </c>
      <c r="AF1922">
        <v>1400.34</v>
      </c>
      <c r="AG1922" t="str">
        <f t="shared" si="417"/>
        <v>&lt;=2000</v>
      </c>
      <c r="AH1922" t="s">
        <v>32</v>
      </c>
      <c r="AI1922" t="str">
        <f t="shared" si="418"/>
        <v/>
      </c>
      <c r="AJ1922" t="s">
        <v>32</v>
      </c>
      <c r="AK1922" t="str">
        <f t="shared" si="419"/>
        <v/>
      </c>
      <c r="AL1922">
        <v>12</v>
      </c>
      <c r="AM1922">
        <v>0</v>
      </c>
      <c r="AN1922">
        <v>12</v>
      </c>
      <c r="AO1922" t="s">
        <v>32</v>
      </c>
      <c r="AP1922">
        <v>1</v>
      </c>
    </row>
    <row r="1923" spans="1:42" x14ac:dyDescent="0.25">
      <c r="A1923">
        <v>201701</v>
      </c>
      <c r="B1923" t="str">
        <f t="shared" ref="B1923:B1986" si="420">+CONCATENATE(MID(A1923,1,4),IF(MID(A1923,5,2)*1&lt;=6,"-I","-II"))</f>
        <v>2017-I</v>
      </c>
      <c r="C1923" t="s">
        <v>1982</v>
      </c>
      <c r="D1923" t="s">
        <v>1982</v>
      </c>
      <c r="E1923">
        <v>30207769</v>
      </c>
      <c r="F1923" t="s">
        <v>29</v>
      </c>
      <c r="G1923">
        <v>0</v>
      </c>
      <c r="H1923">
        <v>0</v>
      </c>
      <c r="I1923">
        <v>0</v>
      </c>
      <c r="J1923">
        <f t="shared" ref="J1923:J1986" si="421">+IF(OR(O1923="Taxista propietario",O1923="Taxista palanca"),0,1)</f>
        <v>0</v>
      </c>
      <c r="K1923" t="str">
        <f t="shared" ref="K1923:K1986" si="422">+IF(I1923&gt;0,"Insuficiente",IF(H1923&gt;0,"Indeterminado",IF(J1923&gt;0,"Perfil","Modelamiento")))</f>
        <v>Modelamiento</v>
      </c>
      <c r="L1923">
        <f t="shared" ref="L1923:L1986" si="423">+IF(AND(A1923&gt;=201410,A1923&lt;=201908),0,1)</f>
        <v>0</v>
      </c>
      <c r="M1923">
        <v>22</v>
      </c>
      <c r="N1923" t="str">
        <f t="shared" ref="N1923:N1986" si="424">+IF(M1923&lt;=25,"&lt;=25",IF(M1923&lt;=30,"&lt;=30",IF(M1923&lt;=35,"&lt;=35",IF(M1923&lt;=40,"&lt;=40",IF(M1923&lt;=45,"&lt;=45",IF(M1923&lt;=50,"&lt;=50",IF(M1923&lt;=55,"&lt;=55",IF(M1923&lt;=60,"&lt;=60","&gt;60"))))))))</f>
        <v>&lt;=25</v>
      </c>
      <c r="O1923" t="s">
        <v>56</v>
      </c>
      <c r="P1923" t="s">
        <v>39</v>
      </c>
      <c r="Q1923">
        <v>34986</v>
      </c>
      <c r="R1923">
        <v>999</v>
      </c>
      <c r="S1923" t="str">
        <f t="shared" ref="S1923:S1986" si="425">+IF(R1923="NULL","",IF(R1923=0,"=0",IF(R1923&lt;=500,"&lt;=500",IF(R1923&lt;=1000,"&lt;=1000",IF(R1923&lt;=1500,"&lt;=1500",IF(R1923&lt;=2000,"&lt;=2000",IF(R1923&lt;=2500,"&lt;=2500","&gt;2500")))))))</f>
        <v>&lt;=1000</v>
      </c>
      <c r="T1923">
        <v>1109.49</v>
      </c>
      <c r="U1923" t="str">
        <f t="shared" ref="U1923:U1986" si="426">+IF(T1923="NULL","",IF(T1923&lt;=1000,"&lt;=1000",IF(T1923&lt;=1100,"&lt;=1100",IF(T1923&lt;=1200,"&lt;=1200",IF(T1923&lt;=1300,"&lt;=1300",IF(T1923&lt;=1400,"&lt;=1400",IF(T1923&lt;=1500,"&lt;=1500","&gt;1500")))))))</f>
        <v>&lt;=1200</v>
      </c>
      <c r="V1923" t="s">
        <v>585</v>
      </c>
      <c r="W1923">
        <v>33995</v>
      </c>
      <c r="X1923" s="12">
        <f t="shared" ref="X1923:X1986" si="427">+IFERROR(R1923/W1923,"NULL")</f>
        <v>2.9386674510957493E-2</v>
      </c>
      <c r="Y1923" t="str">
        <f t="shared" ref="Y1923:Y1986" si="428">+IF(X1923="NULL","",IF(X1923=0,"=0",IF(X1923&lt;=0.01,"&lt;=0.01",IF(X1923&lt;=0.02,"&lt;=0.02",IF(X1923&lt;=0.03,"&lt;=0.03",IF(X1923&lt;=0.04,"&lt;=0.04",IF(X1923&lt;=0.05,"&lt;=0.05",IF(X1923&lt;=0.06,"&lt;=0.06","&gt;0.06"))))))))</f>
        <v>&lt;=0.03</v>
      </c>
      <c r="Z1923" t="s">
        <v>32</v>
      </c>
      <c r="AA1923">
        <v>9</v>
      </c>
      <c r="AB1923" t="s">
        <v>32</v>
      </c>
      <c r="AC1923" t="str">
        <f t="shared" ref="AC1923:AC1986" si="429">+IF(AB1923="NULL","",IF(AB1923&lt;=500,"&lt;=500",IF(AB1923&lt;=1000,"&lt;=1000",IF(AB1923&lt;=2000,"&lt;=2000",IF(AB1923&lt;=3000,"&lt;=3000",IF(AB1923&lt;=4000,"&lt;=4000",IF(AB1923&lt;=5000,"&lt;=5000","&gt;5000")))))))</f>
        <v/>
      </c>
      <c r="AD1923" t="s">
        <v>32</v>
      </c>
      <c r="AE1923" t="str">
        <f t="shared" ref="AE1923:AE1986" si="430">+IF(AD1923="NULL","",IF(AD1923=0,"=0",IF(AD1923&lt;=8,"&lt;=8",IF(AD1923&lt;=30,"&lt;=30",IF(AD1923&lt;=60,"&lt;=60",IF(AD1923&lt;=90,"&lt;=90",IF(AD1923&lt;=120,"&lt;=120","&gt;120")))))))</f>
        <v/>
      </c>
      <c r="AF1923" t="s">
        <v>32</v>
      </c>
      <c r="AG1923" t="str">
        <f t="shared" ref="AG1923:AG1986" si="431">+IF(AF1923="NULL","",IF(AF1923&lt;=500,"&lt;=500",IF(AF1923&lt;=1000,"&lt;=1000",IF(AF1923&lt;=2000,"&lt;=2000",IF(AF1923&lt;=3000,"&lt;=3000",IF(AF1923&lt;=4000,"&lt;=4000",IF(AF1923&lt;=5000,"&lt;=5000","&gt;5000")))))))</f>
        <v/>
      </c>
      <c r="AH1923" t="s">
        <v>32</v>
      </c>
      <c r="AI1923" t="str">
        <f t="shared" ref="AI1923:AI1986" si="432">+IF(AH1923="NULL","",IF(AH1923&lt;=500,"&lt;=500",IF(AH1923&lt;=1000,"&lt;=1000",IF(AH1923&lt;=2000,"&lt;=2000",IF(AH1923&lt;=3000,"&lt;=3000",IF(AH1923&lt;=4000,"&lt;=4000",IF(AH1923&lt;=5000,"&lt;=5000","&gt;5000")))))))</f>
        <v/>
      </c>
      <c r="AJ1923" t="s">
        <v>32</v>
      </c>
      <c r="AK1923" t="str">
        <f t="shared" ref="AK1923:AK1986" si="433">+IF(AJ1923="NULL","",IF(AJ1923=0,"=0",IF(AJ1923&lt;=0.1,"&lt;=0.1",IF(AJ1923&lt;=0.2,"&lt;=0.2",IF(AJ1923&lt;=0.3,"&lt;=0.3",IF(AJ1923&lt;=0.4,"&lt;=0.4",IF(AJ1923&lt;=0.5,"&lt;=0.5",IF(AJ1923&lt;=0.6,"&lt;=0.6",IF(AJ1923&lt;=0.7,"&lt;=0.7",IF(AJ1923&lt;=0.8,"&lt;=0.8",IF(AJ1923&lt;=0.9,"&lt;=0.9","&gt;0.9")))))))))))</f>
        <v/>
      </c>
      <c r="AL1923">
        <v>0</v>
      </c>
      <c r="AM1923">
        <v>0</v>
      </c>
      <c r="AN1923">
        <v>0</v>
      </c>
      <c r="AO1923" t="s">
        <v>32</v>
      </c>
      <c r="AP1923" t="s">
        <v>32</v>
      </c>
    </row>
    <row r="1924" spans="1:42" x14ac:dyDescent="0.25">
      <c r="A1924">
        <v>201701</v>
      </c>
      <c r="B1924" t="str">
        <f t="shared" si="420"/>
        <v>2017-I</v>
      </c>
      <c r="C1924" t="s">
        <v>1983</v>
      </c>
      <c r="D1924" t="s">
        <v>1983</v>
      </c>
      <c r="E1924">
        <v>30213060</v>
      </c>
      <c r="F1924" t="s">
        <v>29</v>
      </c>
      <c r="G1924">
        <v>1</v>
      </c>
      <c r="H1924">
        <v>0</v>
      </c>
      <c r="I1924">
        <v>0</v>
      </c>
      <c r="J1924">
        <f t="shared" si="421"/>
        <v>0</v>
      </c>
      <c r="K1924" t="str">
        <f t="shared" si="422"/>
        <v>Modelamiento</v>
      </c>
      <c r="L1924">
        <f t="shared" si="423"/>
        <v>0</v>
      </c>
      <c r="M1924">
        <v>29</v>
      </c>
      <c r="N1924" t="str">
        <f t="shared" si="424"/>
        <v>&lt;=30</v>
      </c>
      <c r="O1924" t="s">
        <v>56</v>
      </c>
      <c r="P1924" t="s">
        <v>31</v>
      </c>
      <c r="Q1924">
        <v>45792</v>
      </c>
      <c r="R1924">
        <v>1650</v>
      </c>
      <c r="S1924" t="str">
        <f t="shared" si="425"/>
        <v>&lt;=2000</v>
      </c>
      <c r="T1924">
        <v>1577.36</v>
      </c>
      <c r="U1924" t="str">
        <f t="shared" si="426"/>
        <v>&gt;1500</v>
      </c>
      <c r="V1924" t="s">
        <v>589</v>
      </c>
      <c r="W1924">
        <v>45452</v>
      </c>
      <c r="X1924" s="12">
        <f t="shared" si="427"/>
        <v>3.6302032913843173E-2</v>
      </c>
      <c r="Y1924" t="str">
        <f t="shared" si="428"/>
        <v>&lt;=0.04</v>
      </c>
      <c r="Z1924" t="s">
        <v>32</v>
      </c>
      <c r="AA1924">
        <v>4</v>
      </c>
      <c r="AB1924">
        <v>2874.82</v>
      </c>
      <c r="AC1924" t="str">
        <f t="shared" si="429"/>
        <v>&lt;=3000</v>
      </c>
      <c r="AD1924">
        <v>1899</v>
      </c>
      <c r="AE1924" t="str">
        <f t="shared" si="430"/>
        <v>&gt;120</v>
      </c>
      <c r="AF1924">
        <v>2874.82</v>
      </c>
      <c r="AG1924" t="str">
        <f t="shared" si="431"/>
        <v>&lt;=3000</v>
      </c>
      <c r="AH1924" t="s">
        <v>32</v>
      </c>
      <c r="AI1924" t="str">
        <f t="shared" si="432"/>
        <v/>
      </c>
      <c r="AJ1924" t="s">
        <v>32</v>
      </c>
      <c r="AK1924" t="str">
        <f t="shared" si="433"/>
        <v/>
      </c>
      <c r="AL1924">
        <v>12</v>
      </c>
      <c r="AM1924">
        <v>0</v>
      </c>
      <c r="AN1924">
        <v>12</v>
      </c>
      <c r="AO1924" t="s">
        <v>32</v>
      </c>
      <c r="AP1924">
        <v>1</v>
      </c>
    </row>
    <row r="1925" spans="1:42" x14ac:dyDescent="0.25">
      <c r="A1925">
        <v>201701</v>
      </c>
      <c r="B1925" t="str">
        <f t="shared" si="420"/>
        <v>2017-I</v>
      </c>
      <c r="C1925" t="s">
        <v>1984</v>
      </c>
      <c r="D1925" t="s">
        <v>1984</v>
      </c>
      <c r="E1925">
        <v>30207442</v>
      </c>
      <c r="F1925" t="s">
        <v>29</v>
      </c>
      <c r="G1925">
        <v>0</v>
      </c>
      <c r="H1925">
        <v>0</v>
      </c>
      <c r="I1925">
        <v>0</v>
      </c>
      <c r="J1925">
        <f t="shared" si="421"/>
        <v>0</v>
      </c>
      <c r="K1925" t="str">
        <f t="shared" si="422"/>
        <v>Modelamiento</v>
      </c>
      <c r="L1925">
        <f t="shared" si="423"/>
        <v>0</v>
      </c>
      <c r="M1925">
        <v>42</v>
      </c>
      <c r="N1925" t="str">
        <f t="shared" si="424"/>
        <v>&lt;=45</v>
      </c>
      <c r="O1925" t="s">
        <v>56</v>
      </c>
      <c r="P1925" t="s">
        <v>31</v>
      </c>
      <c r="Q1925">
        <v>34985</v>
      </c>
      <c r="R1925">
        <v>1000</v>
      </c>
      <c r="S1925" t="str">
        <f t="shared" si="425"/>
        <v>&lt;=1000</v>
      </c>
      <c r="T1925">
        <v>1202.01</v>
      </c>
      <c r="U1925" t="str">
        <f t="shared" si="426"/>
        <v>&lt;=1300</v>
      </c>
      <c r="V1925" t="s">
        <v>585</v>
      </c>
      <c r="W1925">
        <v>33995</v>
      </c>
      <c r="X1925" s="12">
        <f t="shared" si="427"/>
        <v>2.9416090601559051E-2</v>
      </c>
      <c r="Y1925" t="str">
        <f t="shared" si="428"/>
        <v>&lt;=0.03</v>
      </c>
      <c r="Z1925" t="s">
        <v>32</v>
      </c>
      <c r="AA1925">
        <v>3</v>
      </c>
      <c r="AB1925">
        <v>1579.53</v>
      </c>
      <c r="AC1925" t="str">
        <f t="shared" si="429"/>
        <v>&lt;=2000</v>
      </c>
      <c r="AD1925">
        <v>137</v>
      </c>
      <c r="AE1925" t="str">
        <f t="shared" si="430"/>
        <v>&gt;120</v>
      </c>
      <c r="AF1925">
        <v>611.39</v>
      </c>
      <c r="AG1925" t="str">
        <f t="shared" si="431"/>
        <v>&lt;=1000</v>
      </c>
      <c r="AH1925">
        <v>1000</v>
      </c>
      <c r="AI1925" t="str">
        <f t="shared" si="432"/>
        <v>&lt;=1000</v>
      </c>
      <c r="AJ1925">
        <v>1</v>
      </c>
      <c r="AK1925" t="str">
        <f t="shared" si="433"/>
        <v>&gt;0.9</v>
      </c>
      <c r="AL1925">
        <v>10</v>
      </c>
      <c r="AM1925">
        <v>3</v>
      </c>
      <c r="AN1925">
        <v>0</v>
      </c>
      <c r="AO1925">
        <v>2</v>
      </c>
      <c r="AP1925" t="s">
        <v>32</v>
      </c>
    </row>
    <row r="1926" spans="1:42" x14ac:dyDescent="0.25">
      <c r="A1926">
        <v>201701</v>
      </c>
      <c r="B1926" t="str">
        <f t="shared" si="420"/>
        <v>2017-I</v>
      </c>
      <c r="C1926" t="s">
        <v>1985</v>
      </c>
      <c r="D1926" t="s">
        <v>1985</v>
      </c>
      <c r="E1926">
        <v>30207833</v>
      </c>
      <c r="F1926" t="s">
        <v>29</v>
      </c>
      <c r="G1926">
        <v>0</v>
      </c>
      <c r="H1926">
        <v>0</v>
      </c>
      <c r="I1926">
        <v>0</v>
      </c>
      <c r="J1926">
        <f t="shared" si="421"/>
        <v>0</v>
      </c>
      <c r="K1926" t="str">
        <f t="shared" si="422"/>
        <v>Modelamiento</v>
      </c>
      <c r="L1926">
        <f t="shared" si="423"/>
        <v>0</v>
      </c>
      <c r="M1926">
        <v>29</v>
      </c>
      <c r="N1926" t="str">
        <f t="shared" si="424"/>
        <v>&lt;=30</v>
      </c>
      <c r="O1926" t="s">
        <v>56</v>
      </c>
      <c r="P1926" t="s">
        <v>39</v>
      </c>
      <c r="Q1926">
        <v>34885</v>
      </c>
      <c r="R1926">
        <v>1100</v>
      </c>
      <c r="S1926" t="str">
        <f t="shared" si="425"/>
        <v>&lt;=1500</v>
      </c>
      <c r="T1926">
        <v>1198.57</v>
      </c>
      <c r="U1926" t="str">
        <f t="shared" si="426"/>
        <v>&lt;=1200</v>
      </c>
      <c r="V1926" t="s">
        <v>585</v>
      </c>
      <c r="W1926">
        <v>33995</v>
      </c>
      <c r="X1926" s="12">
        <f t="shared" si="427"/>
        <v>3.2357699661714957E-2</v>
      </c>
      <c r="Y1926" t="str">
        <f t="shared" si="428"/>
        <v>&lt;=0.04</v>
      </c>
      <c r="Z1926" t="s">
        <v>32</v>
      </c>
      <c r="AA1926">
        <v>9</v>
      </c>
      <c r="AB1926" t="s">
        <v>32</v>
      </c>
      <c r="AC1926" t="str">
        <f t="shared" si="429"/>
        <v/>
      </c>
      <c r="AD1926" t="s">
        <v>32</v>
      </c>
      <c r="AE1926" t="str">
        <f t="shared" si="430"/>
        <v/>
      </c>
      <c r="AF1926" t="s">
        <v>32</v>
      </c>
      <c r="AG1926" t="str">
        <f t="shared" si="431"/>
        <v/>
      </c>
      <c r="AH1926" t="s">
        <v>32</v>
      </c>
      <c r="AI1926" t="str">
        <f t="shared" si="432"/>
        <v/>
      </c>
      <c r="AJ1926" t="s">
        <v>32</v>
      </c>
      <c r="AK1926" t="str">
        <f t="shared" si="433"/>
        <v/>
      </c>
      <c r="AL1926">
        <v>0</v>
      </c>
      <c r="AM1926">
        <v>0</v>
      </c>
      <c r="AN1926">
        <v>0</v>
      </c>
      <c r="AO1926" t="s">
        <v>32</v>
      </c>
      <c r="AP1926" t="s">
        <v>32</v>
      </c>
    </row>
    <row r="1927" spans="1:42" x14ac:dyDescent="0.25">
      <c r="A1927">
        <v>201701</v>
      </c>
      <c r="B1927" t="str">
        <f t="shared" si="420"/>
        <v>2017-I</v>
      </c>
      <c r="C1927" t="s">
        <v>1986</v>
      </c>
      <c r="D1927" t="s">
        <v>1986</v>
      </c>
      <c r="E1927">
        <v>30200303</v>
      </c>
      <c r="F1927" t="s">
        <v>29</v>
      </c>
      <c r="G1927">
        <v>1</v>
      </c>
      <c r="H1927">
        <v>0</v>
      </c>
      <c r="I1927">
        <v>0</v>
      </c>
      <c r="J1927">
        <f t="shared" si="421"/>
        <v>0</v>
      </c>
      <c r="K1927" t="str">
        <f t="shared" si="422"/>
        <v>Modelamiento</v>
      </c>
      <c r="L1927">
        <f t="shared" si="423"/>
        <v>0</v>
      </c>
      <c r="M1927">
        <v>32</v>
      </c>
      <c r="N1927" t="str">
        <f t="shared" si="424"/>
        <v>&lt;=35</v>
      </c>
      <c r="O1927" t="s">
        <v>56</v>
      </c>
      <c r="P1927" t="s">
        <v>39</v>
      </c>
      <c r="Q1927">
        <v>48696</v>
      </c>
      <c r="R1927">
        <v>1650</v>
      </c>
      <c r="S1927" t="str">
        <f t="shared" si="425"/>
        <v>&lt;=2000</v>
      </c>
      <c r="T1927">
        <v>1679.55</v>
      </c>
      <c r="U1927" t="str">
        <f t="shared" si="426"/>
        <v>&gt;1500</v>
      </c>
      <c r="V1927" t="s">
        <v>614</v>
      </c>
      <c r="W1927">
        <v>48356</v>
      </c>
      <c r="X1927" s="12">
        <f t="shared" si="427"/>
        <v>3.4121929026387623E-2</v>
      </c>
      <c r="Y1927" t="str">
        <f t="shared" si="428"/>
        <v>&lt;=0.04</v>
      </c>
      <c r="Z1927" t="s">
        <v>32</v>
      </c>
      <c r="AA1927">
        <v>9</v>
      </c>
      <c r="AB1927" t="s">
        <v>32</v>
      </c>
      <c r="AC1927" t="str">
        <f t="shared" si="429"/>
        <v/>
      </c>
      <c r="AD1927" t="s">
        <v>32</v>
      </c>
      <c r="AE1927" t="str">
        <f t="shared" si="430"/>
        <v/>
      </c>
      <c r="AF1927" t="s">
        <v>32</v>
      </c>
      <c r="AG1927" t="str">
        <f t="shared" si="431"/>
        <v/>
      </c>
      <c r="AH1927" t="s">
        <v>32</v>
      </c>
      <c r="AI1927" t="str">
        <f t="shared" si="432"/>
        <v/>
      </c>
      <c r="AJ1927" t="s">
        <v>32</v>
      </c>
      <c r="AK1927" t="str">
        <f t="shared" si="433"/>
        <v/>
      </c>
      <c r="AL1927">
        <v>0</v>
      </c>
      <c r="AM1927">
        <v>0</v>
      </c>
      <c r="AN1927">
        <v>0</v>
      </c>
      <c r="AO1927" t="s">
        <v>32</v>
      </c>
      <c r="AP1927" t="s">
        <v>32</v>
      </c>
    </row>
    <row r="1928" spans="1:42" x14ac:dyDescent="0.25">
      <c r="A1928">
        <v>201701</v>
      </c>
      <c r="B1928" t="str">
        <f t="shared" si="420"/>
        <v>2017-I</v>
      </c>
      <c r="C1928" t="s">
        <v>1987</v>
      </c>
      <c r="D1928" t="s">
        <v>1987</v>
      </c>
      <c r="E1928">
        <v>30211401</v>
      </c>
      <c r="F1928" t="s">
        <v>29</v>
      </c>
      <c r="G1928">
        <v>0</v>
      </c>
      <c r="H1928">
        <v>0</v>
      </c>
      <c r="I1928">
        <v>0</v>
      </c>
      <c r="J1928">
        <f t="shared" si="421"/>
        <v>0</v>
      </c>
      <c r="K1928" t="str">
        <f t="shared" si="422"/>
        <v>Modelamiento</v>
      </c>
      <c r="L1928">
        <f t="shared" si="423"/>
        <v>0</v>
      </c>
      <c r="M1928">
        <v>40</v>
      </c>
      <c r="N1928" t="str">
        <f t="shared" si="424"/>
        <v>&lt;=40</v>
      </c>
      <c r="O1928" t="s">
        <v>56</v>
      </c>
      <c r="P1928" t="s">
        <v>31</v>
      </c>
      <c r="Q1928">
        <v>37404</v>
      </c>
      <c r="R1928">
        <v>1500</v>
      </c>
      <c r="S1928" t="str">
        <f t="shared" si="425"/>
        <v>&lt;=1500</v>
      </c>
      <c r="T1928">
        <v>1370.68</v>
      </c>
      <c r="U1928" t="str">
        <f t="shared" si="426"/>
        <v>&lt;=1400</v>
      </c>
      <c r="V1928" t="s">
        <v>612</v>
      </c>
      <c r="W1928">
        <v>36914</v>
      </c>
      <c r="X1928" s="12">
        <f t="shared" si="427"/>
        <v>4.0634989434902749E-2</v>
      </c>
      <c r="Y1928" t="str">
        <f t="shared" si="428"/>
        <v>&lt;=0.05</v>
      </c>
      <c r="Z1928" t="s">
        <v>32</v>
      </c>
      <c r="AA1928">
        <v>0</v>
      </c>
      <c r="AB1928">
        <v>3853.29</v>
      </c>
      <c r="AC1928" t="str">
        <f t="shared" si="429"/>
        <v>&lt;=4000</v>
      </c>
      <c r="AD1928">
        <v>0</v>
      </c>
      <c r="AE1928" t="str">
        <f t="shared" si="430"/>
        <v>=0</v>
      </c>
      <c r="AF1928">
        <v>0</v>
      </c>
      <c r="AG1928" t="str">
        <f t="shared" si="431"/>
        <v>&lt;=500</v>
      </c>
      <c r="AH1928" t="s">
        <v>32</v>
      </c>
      <c r="AI1928" t="str">
        <f t="shared" si="432"/>
        <v/>
      </c>
      <c r="AJ1928" t="s">
        <v>32</v>
      </c>
      <c r="AK1928" t="str">
        <f t="shared" si="433"/>
        <v/>
      </c>
      <c r="AL1928">
        <v>5</v>
      </c>
      <c r="AM1928">
        <v>5</v>
      </c>
      <c r="AN1928">
        <v>0</v>
      </c>
      <c r="AO1928">
        <v>8</v>
      </c>
      <c r="AP1928" t="s">
        <v>32</v>
      </c>
    </row>
    <row r="1929" spans="1:42" x14ac:dyDescent="0.25">
      <c r="A1929">
        <v>201701</v>
      </c>
      <c r="B1929" t="str">
        <f t="shared" si="420"/>
        <v>2017-I</v>
      </c>
      <c r="C1929" t="s">
        <v>1988</v>
      </c>
      <c r="D1929" t="s">
        <v>1988</v>
      </c>
      <c r="E1929">
        <v>30211587</v>
      </c>
      <c r="F1929" t="s">
        <v>29</v>
      </c>
      <c r="G1929">
        <v>1</v>
      </c>
      <c r="H1929">
        <v>0</v>
      </c>
      <c r="I1929">
        <v>0</v>
      </c>
      <c r="J1929">
        <f t="shared" si="421"/>
        <v>0</v>
      </c>
      <c r="K1929" t="str">
        <f t="shared" si="422"/>
        <v>Modelamiento</v>
      </c>
      <c r="L1929">
        <f t="shared" si="423"/>
        <v>0</v>
      </c>
      <c r="M1929">
        <v>25</v>
      </c>
      <c r="N1929" t="str">
        <f t="shared" si="424"/>
        <v>&lt;=25</v>
      </c>
      <c r="O1929" t="s">
        <v>56</v>
      </c>
      <c r="P1929" t="s">
        <v>39</v>
      </c>
      <c r="Q1929">
        <v>39935</v>
      </c>
      <c r="R1929">
        <v>1650</v>
      </c>
      <c r="S1929" t="str">
        <f t="shared" si="425"/>
        <v>&lt;=2000</v>
      </c>
      <c r="T1929">
        <v>1372.08</v>
      </c>
      <c r="U1929" t="str">
        <f t="shared" si="426"/>
        <v>&lt;=1400</v>
      </c>
      <c r="V1929" t="s">
        <v>589</v>
      </c>
      <c r="W1929">
        <v>39595</v>
      </c>
      <c r="X1929" s="12">
        <f t="shared" si="427"/>
        <v>4.167192827377194E-2</v>
      </c>
      <c r="Y1929" t="str">
        <f t="shared" si="428"/>
        <v>&lt;=0.05</v>
      </c>
      <c r="Z1929" t="s">
        <v>32</v>
      </c>
      <c r="AA1929">
        <v>9</v>
      </c>
      <c r="AB1929" t="s">
        <v>32</v>
      </c>
      <c r="AC1929" t="str">
        <f t="shared" si="429"/>
        <v/>
      </c>
      <c r="AD1929" t="s">
        <v>32</v>
      </c>
      <c r="AE1929" t="str">
        <f t="shared" si="430"/>
        <v/>
      </c>
      <c r="AF1929" t="s">
        <v>32</v>
      </c>
      <c r="AG1929" t="str">
        <f t="shared" si="431"/>
        <v/>
      </c>
      <c r="AH1929" t="s">
        <v>32</v>
      </c>
      <c r="AI1929" t="str">
        <f t="shared" si="432"/>
        <v/>
      </c>
      <c r="AJ1929" t="s">
        <v>32</v>
      </c>
      <c r="AK1929" t="str">
        <f t="shared" si="433"/>
        <v/>
      </c>
      <c r="AL1929">
        <v>0</v>
      </c>
      <c r="AM1929">
        <v>0</v>
      </c>
      <c r="AN1929">
        <v>0</v>
      </c>
      <c r="AO1929" t="s">
        <v>32</v>
      </c>
      <c r="AP1929" t="s">
        <v>32</v>
      </c>
    </row>
    <row r="1930" spans="1:42" x14ac:dyDescent="0.25">
      <c r="A1930">
        <v>201701</v>
      </c>
      <c r="B1930" t="str">
        <f t="shared" si="420"/>
        <v>2017-I</v>
      </c>
      <c r="C1930" t="s">
        <v>1989</v>
      </c>
      <c r="D1930" t="s">
        <v>1989</v>
      </c>
      <c r="E1930">
        <v>30207668</v>
      </c>
      <c r="F1930" t="s">
        <v>29</v>
      </c>
      <c r="G1930">
        <v>1</v>
      </c>
      <c r="H1930">
        <v>0</v>
      </c>
      <c r="I1930">
        <v>0</v>
      </c>
      <c r="J1930">
        <f t="shared" si="421"/>
        <v>0</v>
      </c>
      <c r="K1930" t="str">
        <f t="shared" si="422"/>
        <v>Modelamiento</v>
      </c>
      <c r="L1930">
        <f t="shared" si="423"/>
        <v>0</v>
      </c>
      <c r="M1930">
        <v>39</v>
      </c>
      <c r="N1930" t="str">
        <f t="shared" si="424"/>
        <v>&lt;=40</v>
      </c>
      <c r="O1930" t="s">
        <v>56</v>
      </c>
      <c r="P1930" t="s">
        <v>39</v>
      </c>
      <c r="Q1930">
        <v>30579</v>
      </c>
      <c r="R1930">
        <v>550</v>
      </c>
      <c r="S1930" t="str">
        <f t="shared" si="425"/>
        <v>&lt;=1000</v>
      </c>
      <c r="T1930">
        <v>1141.96</v>
      </c>
      <c r="U1930" t="str">
        <f t="shared" si="426"/>
        <v>&lt;=1200</v>
      </c>
      <c r="V1930" t="s">
        <v>585</v>
      </c>
      <c r="W1930">
        <v>29139</v>
      </c>
      <c r="X1930" s="12">
        <f t="shared" si="427"/>
        <v>1.8875047187617969E-2</v>
      </c>
      <c r="Y1930" t="str">
        <f t="shared" si="428"/>
        <v>&lt;=0.02</v>
      </c>
      <c r="Z1930" t="s">
        <v>32</v>
      </c>
      <c r="AA1930">
        <v>4</v>
      </c>
      <c r="AB1930">
        <v>1308.98</v>
      </c>
      <c r="AC1930" t="str">
        <f t="shared" si="429"/>
        <v>&lt;=2000</v>
      </c>
      <c r="AD1930">
        <v>1755</v>
      </c>
      <c r="AE1930" t="str">
        <f t="shared" si="430"/>
        <v>&gt;120</v>
      </c>
      <c r="AF1930">
        <v>1308.98</v>
      </c>
      <c r="AG1930" t="str">
        <f t="shared" si="431"/>
        <v>&lt;=2000</v>
      </c>
      <c r="AH1930" t="s">
        <v>32</v>
      </c>
      <c r="AI1930" t="str">
        <f t="shared" si="432"/>
        <v/>
      </c>
      <c r="AJ1930" t="s">
        <v>32</v>
      </c>
      <c r="AK1930" t="str">
        <f t="shared" si="433"/>
        <v/>
      </c>
      <c r="AL1930">
        <v>12</v>
      </c>
      <c r="AM1930">
        <v>0</v>
      </c>
      <c r="AN1930">
        <v>12</v>
      </c>
      <c r="AO1930" t="s">
        <v>32</v>
      </c>
      <c r="AP1930">
        <v>1</v>
      </c>
    </row>
    <row r="1931" spans="1:42" x14ac:dyDescent="0.25">
      <c r="A1931">
        <v>201701</v>
      </c>
      <c r="B1931" t="str">
        <f t="shared" si="420"/>
        <v>2017-I</v>
      </c>
      <c r="C1931" t="s">
        <v>1990</v>
      </c>
      <c r="D1931" t="s">
        <v>1990</v>
      </c>
      <c r="E1931">
        <v>30211783</v>
      </c>
      <c r="F1931" t="s">
        <v>29</v>
      </c>
      <c r="G1931">
        <v>0</v>
      </c>
      <c r="H1931">
        <v>0</v>
      </c>
      <c r="I1931">
        <v>0</v>
      </c>
      <c r="J1931">
        <f t="shared" si="421"/>
        <v>0</v>
      </c>
      <c r="K1931" t="str">
        <f t="shared" si="422"/>
        <v>Modelamiento</v>
      </c>
      <c r="L1931">
        <f t="shared" si="423"/>
        <v>0</v>
      </c>
      <c r="M1931">
        <v>25</v>
      </c>
      <c r="N1931" t="str">
        <f t="shared" si="424"/>
        <v>&lt;=25</v>
      </c>
      <c r="O1931" t="s">
        <v>56</v>
      </c>
      <c r="P1931" t="s">
        <v>35</v>
      </c>
      <c r="Q1931">
        <v>49422</v>
      </c>
      <c r="R1931">
        <v>1500</v>
      </c>
      <c r="S1931" t="str">
        <f t="shared" si="425"/>
        <v>&lt;=1500</v>
      </c>
      <c r="T1931">
        <v>1698.03</v>
      </c>
      <c r="U1931" t="str">
        <f t="shared" si="426"/>
        <v>&gt;1500</v>
      </c>
      <c r="V1931" t="s">
        <v>597</v>
      </c>
      <c r="W1931">
        <v>48932</v>
      </c>
      <c r="X1931" s="12">
        <f t="shared" si="427"/>
        <v>3.0654786233957329E-2</v>
      </c>
      <c r="Y1931" t="str">
        <f t="shared" si="428"/>
        <v>&lt;=0.04</v>
      </c>
      <c r="Z1931" t="s">
        <v>32</v>
      </c>
      <c r="AA1931">
        <v>4</v>
      </c>
      <c r="AB1931">
        <v>481.86</v>
      </c>
      <c r="AC1931" t="str">
        <f t="shared" si="429"/>
        <v>&lt;=500</v>
      </c>
      <c r="AD1931">
        <v>945</v>
      </c>
      <c r="AE1931" t="str">
        <f t="shared" si="430"/>
        <v>&gt;120</v>
      </c>
      <c r="AF1931">
        <v>481.86</v>
      </c>
      <c r="AG1931" t="str">
        <f t="shared" si="431"/>
        <v>&lt;=500</v>
      </c>
      <c r="AH1931" t="s">
        <v>32</v>
      </c>
      <c r="AI1931" t="str">
        <f t="shared" si="432"/>
        <v/>
      </c>
      <c r="AJ1931" t="s">
        <v>32</v>
      </c>
      <c r="AK1931" t="str">
        <f t="shared" si="433"/>
        <v/>
      </c>
      <c r="AL1931">
        <v>12</v>
      </c>
      <c r="AM1931">
        <v>0</v>
      </c>
      <c r="AN1931">
        <v>12</v>
      </c>
      <c r="AO1931" t="s">
        <v>32</v>
      </c>
      <c r="AP1931">
        <v>1</v>
      </c>
    </row>
    <row r="1932" spans="1:42" x14ac:dyDescent="0.25">
      <c r="A1932">
        <v>201701</v>
      </c>
      <c r="B1932" t="str">
        <f t="shared" si="420"/>
        <v>2017-I</v>
      </c>
      <c r="C1932" t="s">
        <v>1991</v>
      </c>
      <c r="D1932" t="s">
        <v>1991</v>
      </c>
      <c r="E1932">
        <v>30213380</v>
      </c>
      <c r="F1932" t="s">
        <v>29</v>
      </c>
      <c r="G1932">
        <v>0</v>
      </c>
      <c r="H1932">
        <v>0</v>
      </c>
      <c r="I1932">
        <v>0</v>
      </c>
      <c r="J1932">
        <f t="shared" si="421"/>
        <v>0</v>
      </c>
      <c r="K1932" t="str">
        <f t="shared" si="422"/>
        <v>Modelamiento</v>
      </c>
      <c r="L1932">
        <f t="shared" si="423"/>
        <v>0</v>
      </c>
      <c r="M1932">
        <v>38</v>
      </c>
      <c r="N1932" t="str">
        <f t="shared" si="424"/>
        <v>&lt;=40</v>
      </c>
      <c r="O1932" t="s">
        <v>56</v>
      </c>
      <c r="P1932" t="s">
        <v>39</v>
      </c>
      <c r="Q1932">
        <v>27472</v>
      </c>
      <c r="R1932">
        <v>1500</v>
      </c>
      <c r="S1932" t="str">
        <f t="shared" si="425"/>
        <v>&lt;=1500</v>
      </c>
      <c r="T1932">
        <v>1115.0999999999999</v>
      </c>
      <c r="U1932" t="str">
        <f t="shared" si="426"/>
        <v>&lt;=1200</v>
      </c>
      <c r="V1932" t="s">
        <v>614</v>
      </c>
      <c r="W1932">
        <v>26982</v>
      </c>
      <c r="X1932" s="12">
        <f t="shared" si="427"/>
        <v>5.5592617300422503E-2</v>
      </c>
      <c r="Y1932" t="str">
        <f t="shared" si="428"/>
        <v>&lt;=0.06</v>
      </c>
      <c r="Z1932" t="s">
        <v>32</v>
      </c>
      <c r="AA1932">
        <v>0</v>
      </c>
      <c r="AB1932">
        <v>327</v>
      </c>
      <c r="AC1932" t="str">
        <f t="shared" si="429"/>
        <v>&lt;=500</v>
      </c>
      <c r="AD1932">
        <v>0</v>
      </c>
      <c r="AE1932" t="str">
        <f t="shared" si="430"/>
        <v>=0</v>
      </c>
      <c r="AF1932">
        <v>0</v>
      </c>
      <c r="AG1932" t="str">
        <f t="shared" si="431"/>
        <v>&lt;=500</v>
      </c>
      <c r="AH1932">
        <v>5100</v>
      </c>
      <c r="AI1932" t="str">
        <f t="shared" si="432"/>
        <v>&gt;5000</v>
      </c>
      <c r="AJ1932">
        <v>6.4100000000000004E-2</v>
      </c>
      <c r="AK1932" t="str">
        <f t="shared" si="433"/>
        <v>&lt;=0.1</v>
      </c>
      <c r="AL1932">
        <v>1</v>
      </c>
      <c r="AM1932">
        <v>1</v>
      </c>
      <c r="AN1932">
        <v>0</v>
      </c>
      <c r="AO1932">
        <v>1</v>
      </c>
      <c r="AP1932" t="s">
        <v>32</v>
      </c>
    </row>
    <row r="1933" spans="1:42" x14ac:dyDescent="0.25">
      <c r="A1933">
        <v>201701</v>
      </c>
      <c r="B1933" t="str">
        <f t="shared" si="420"/>
        <v>2017-I</v>
      </c>
      <c r="C1933" t="s">
        <v>1992</v>
      </c>
      <c r="D1933" t="s">
        <v>1992</v>
      </c>
      <c r="E1933">
        <v>30212407</v>
      </c>
      <c r="F1933" t="s">
        <v>29</v>
      </c>
      <c r="G1933">
        <v>1</v>
      </c>
      <c r="H1933">
        <v>0</v>
      </c>
      <c r="I1933">
        <v>0</v>
      </c>
      <c r="J1933">
        <f t="shared" si="421"/>
        <v>0</v>
      </c>
      <c r="K1933" t="str">
        <f t="shared" si="422"/>
        <v>Modelamiento</v>
      </c>
      <c r="L1933">
        <f t="shared" si="423"/>
        <v>0</v>
      </c>
      <c r="M1933">
        <v>54</v>
      </c>
      <c r="N1933" t="str">
        <f t="shared" si="424"/>
        <v>&lt;=55</v>
      </c>
      <c r="O1933" t="s">
        <v>56</v>
      </c>
      <c r="P1933" t="s">
        <v>39</v>
      </c>
      <c r="Q1933">
        <v>30579</v>
      </c>
      <c r="R1933">
        <v>550</v>
      </c>
      <c r="S1933" t="str">
        <f t="shared" si="425"/>
        <v>&lt;=1000</v>
      </c>
      <c r="T1933">
        <v>1148.93</v>
      </c>
      <c r="U1933" t="str">
        <f t="shared" si="426"/>
        <v>&lt;=1200</v>
      </c>
      <c r="V1933" t="s">
        <v>585</v>
      </c>
      <c r="W1933">
        <v>29139</v>
      </c>
      <c r="X1933" s="12">
        <f t="shared" si="427"/>
        <v>1.8875047187617969E-2</v>
      </c>
      <c r="Y1933" t="str">
        <f t="shared" si="428"/>
        <v>&lt;=0.02</v>
      </c>
      <c r="Z1933" t="s">
        <v>32</v>
      </c>
      <c r="AA1933">
        <v>4</v>
      </c>
      <c r="AB1933">
        <v>1506.33</v>
      </c>
      <c r="AC1933" t="str">
        <f t="shared" si="429"/>
        <v>&lt;=2000</v>
      </c>
      <c r="AD1933">
        <v>2832</v>
      </c>
      <c r="AE1933" t="str">
        <f t="shared" si="430"/>
        <v>&gt;120</v>
      </c>
      <c r="AF1933">
        <v>1506.33</v>
      </c>
      <c r="AG1933" t="str">
        <f t="shared" si="431"/>
        <v>&lt;=2000</v>
      </c>
      <c r="AH1933" t="s">
        <v>32</v>
      </c>
      <c r="AI1933" t="str">
        <f t="shared" si="432"/>
        <v/>
      </c>
      <c r="AJ1933" t="s">
        <v>32</v>
      </c>
      <c r="AK1933" t="str">
        <f t="shared" si="433"/>
        <v/>
      </c>
      <c r="AL1933">
        <v>12</v>
      </c>
      <c r="AM1933">
        <v>0</v>
      </c>
      <c r="AN1933">
        <v>12</v>
      </c>
      <c r="AO1933" t="s">
        <v>32</v>
      </c>
      <c r="AP1933">
        <v>1</v>
      </c>
    </row>
    <row r="1934" spans="1:42" x14ac:dyDescent="0.25">
      <c r="A1934">
        <v>201701</v>
      </c>
      <c r="B1934" t="str">
        <f t="shared" si="420"/>
        <v>2017-I</v>
      </c>
      <c r="C1934" t="s">
        <v>1993</v>
      </c>
      <c r="D1934" t="s">
        <v>1993</v>
      </c>
      <c r="E1934">
        <v>30208500</v>
      </c>
      <c r="F1934" t="s">
        <v>29</v>
      </c>
      <c r="G1934">
        <v>0</v>
      </c>
      <c r="H1934">
        <v>0</v>
      </c>
      <c r="I1934">
        <v>0</v>
      </c>
      <c r="J1934">
        <f t="shared" si="421"/>
        <v>0</v>
      </c>
      <c r="K1934" t="str">
        <f t="shared" si="422"/>
        <v>Modelamiento</v>
      </c>
      <c r="L1934">
        <f t="shared" si="423"/>
        <v>0</v>
      </c>
      <c r="M1934">
        <v>45</v>
      </c>
      <c r="N1934" t="str">
        <f t="shared" si="424"/>
        <v>&lt;=45</v>
      </c>
      <c r="O1934" t="s">
        <v>56</v>
      </c>
      <c r="P1934" t="s">
        <v>35</v>
      </c>
      <c r="Q1934">
        <v>34985</v>
      </c>
      <c r="R1934">
        <v>1000</v>
      </c>
      <c r="S1934" t="str">
        <f t="shared" si="425"/>
        <v>&lt;=1000</v>
      </c>
      <c r="T1934">
        <v>1204.32</v>
      </c>
      <c r="U1934" t="str">
        <f t="shared" si="426"/>
        <v>&lt;=1300</v>
      </c>
      <c r="V1934" t="s">
        <v>585</v>
      </c>
      <c r="W1934">
        <v>33995</v>
      </c>
      <c r="X1934" s="12">
        <f t="shared" si="427"/>
        <v>2.9416090601559051E-2</v>
      </c>
      <c r="Y1934" t="str">
        <f t="shared" si="428"/>
        <v>&lt;=0.03</v>
      </c>
      <c r="Z1934" t="s">
        <v>32</v>
      </c>
      <c r="AA1934">
        <v>1</v>
      </c>
      <c r="AB1934">
        <v>2991.32</v>
      </c>
      <c r="AC1934" t="str">
        <f t="shared" si="429"/>
        <v>&lt;=3000</v>
      </c>
      <c r="AD1934">
        <v>11</v>
      </c>
      <c r="AE1934" t="str">
        <f t="shared" si="430"/>
        <v>&lt;=30</v>
      </c>
      <c r="AF1934">
        <v>0</v>
      </c>
      <c r="AG1934" t="str">
        <f t="shared" si="431"/>
        <v>&lt;=500</v>
      </c>
      <c r="AH1934" t="s">
        <v>32</v>
      </c>
      <c r="AI1934" t="str">
        <f t="shared" si="432"/>
        <v/>
      </c>
      <c r="AJ1934" t="s">
        <v>32</v>
      </c>
      <c r="AK1934" t="str">
        <f t="shared" si="433"/>
        <v/>
      </c>
      <c r="AL1934">
        <v>10</v>
      </c>
      <c r="AM1934">
        <v>6</v>
      </c>
      <c r="AN1934">
        <v>0</v>
      </c>
      <c r="AO1934">
        <v>4</v>
      </c>
      <c r="AP1934" t="s">
        <v>32</v>
      </c>
    </row>
    <row r="1935" spans="1:42" x14ac:dyDescent="0.25">
      <c r="A1935">
        <v>201701</v>
      </c>
      <c r="B1935" t="str">
        <f t="shared" si="420"/>
        <v>2017-I</v>
      </c>
      <c r="C1935" t="s">
        <v>1994</v>
      </c>
      <c r="D1935" t="s">
        <v>1994</v>
      </c>
      <c r="E1935">
        <v>30202175</v>
      </c>
      <c r="F1935" t="s">
        <v>29</v>
      </c>
      <c r="G1935">
        <v>0</v>
      </c>
      <c r="H1935">
        <v>0</v>
      </c>
      <c r="I1935">
        <v>0</v>
      </c>
      <c r="J1935">
        <f t="shared" si="421"/>
        <v>0</v>
      </c>
      <c r="K1935" t="str">
        <f t="shared" si="422"/>
        <v>Modelamiento</v>
      </c>
      <c r="L1935">
        <f t="shared" si="423"/>
        <v>0</v>
      </c>
      <c r="M1935">
        <v>66</v>
      </c>
      <c r="N1935" t="str">
        <f t="shared" si="424"/>
        <v>&gt;60</v>
      </c>
      <c r="O1935" t="s">
        <v>56</v>
      </c>
      <c r="P1935" t="s">
        <v>31</v>
      </c>
      <c r="Q1935">
        <v>34985</v>
      </c>
      <c r="R1935">
        <v>1000</v>
      </c>
      <c r="S1935" t="str">
        <f t="shared" si="425"/>
        <v>&lt;=1000</v>
      </c>
      <c r="T1935">
        <v>1208.55</v>
      </c>
      <c r="U1935" t="str">
        <f t="shared" si="426"/>
        <v>&lt;=1300</v>
      </c>
      <c r="V1935" t="s">
        <v>585</v>
      </c>
      <c r="W1935">
        <v>33995</v>
      </c>
      <c r="X1935" s="12">
        <f t="shared" si="427"/>
        <v>2.9416090601559051E-2</v>
      </c>
      <c r="Y1935" t="str">
        <f t="shared" si="428"/>
        <v>&lt;=0.03</v>
      </c>
      <c r="Z1935" t="s">
        <v>32</v>
      </c>
      <c r="AA1935">
        <v>4</v>
      </c>
      <c r="AB1935">
        <v>3828.32</v>
      </c>
      <c r="AC1935" t="str">
        <f t="shared" si="429"/>
        <v>&lt;=4000</v>
      </c>
      <c r="AD1935">
        <v>2239</v>
      </c>
      <c r="AE1935" t="str">
        <f t="shared" si="430"/>
        <v>&gt;120</v>
      </c>
      <c r="AF1935">
        <v>3828.32</v>
      </c>
      <c r="AG1935" t="str">
        <f t="shared" si="431"/>
        <v>&lt;=4000</v>
      </c>
      <c r="AH1935" t="s">
        <v>32</v>
      </c>
      <c r="AI1935" t="str">
        <f t="shared" si="432"/>
        <v/>
      </c>
      <c r="AJ1935" t="s">
        <v>32</v>
      </c>
      <c r="AK1935" t="str">
        <f t="shared" si="433"/>
        <v/>
      </c>
      <c r="AL1935">
        <v>12</v>
      </c>
      <c r="AM1935">
        <v>0</v>
      </c>
      <c r="AN1935">
        <v>12</v>
      </c>
      <c r="AO1935" t="s">
        <v>32</v>
      </c>
      <c r="AP1935">
        <v>1</v>
      </c>
    </row>
    <row r="1936" spans="1:42" x14ac:dyDescent="0.25">
      <c r="A1936">
        <v>201701</v>
      </c>
      <c r="B1936" t="str">
        <f t="shared" si="420"/>
        <v>2017-I</v>
      </c>
      <c r="C1936" t="s">
        <v>1995</v>
      </c>
      <c r="D1936" t="s">
        <v>1995</v>
      </c>
      <c r="E1936">
        <v>30205248</v>
      </c>
      <c r="F1936" t="s">
        <v>29</v>
      </c>
      <c r="G1936">
        <v>0</v>
      </c>
      <c r="H1936">
        <v>0</v>
      </c>
      <c r="I1936">
        <v>0</v>
      </c>
      <c r="J1936">
        <f t="shared" si="421"/>
        <v>0</v>
      </c>
      <c r="K1936" t="str">
        <f t="shared" si="422"/>
        <v>Modelamiento</v>
      </c>
      <c r="L1936">
        <f t="shared" si="423"/>
        <v>0</v>
      </c>
      <c r="M1936">
        <v>23</v>
      </c>
      <c r="N1936" t="str">
        <f t="shared" si="424"/>
        <v>&lt;=25</v>
      </c>
      <c r="O1936" t="s">
        <v>56</v>
      </c>
      <c r="P1936" t="s">
        <v>31</v>
      </c>
      <c r="Q1936">
        <v>39630</v>
      </c>
      <c r="R1936">
        <v>1500</v>
      </c>
      <c r="S1936" t="str">
        <f t="shared" si="425"/>
        <v>&lt;=1500</v>
      </c>
      <c r="T1936">
        <v>1367.25</v>
      </c>
      <c r="U1936" t="str">
        <f t="shared" si="426"/>
        <v>&lt;=1400</v>
      </c>
      <c r="V1936" t="s">
        <v>601</v>
      </c>
      <c r="W1936">
        <v>39140</v>
      </c>
      <c r="X1936" s="12">
        <f t="shared" si="427"/>
        <v>3.8323965252938172E-2</v>
      </c>
      <c r="Y1936" t="str">
        <f t="shared" si="428"/>
        <v>&lt;=0.04</v>
      </c>
      <c r="Z1936" t="s">
        <v>32</v>
      </c>
      <c r="AA1936">
        <v>0</v>
      </c>
      <c r="AB1936">
        <v>1161.55</v>
      </c>
      <c r="AC1936" t="str">
        <f t="shared" si="429"/>
        <v>&lt;=2000</v>
      </c>
      <c r="AD1936">
        <v>0</v>
      </c>
      <c r="AE1936" t="str">
        <f t="shared" si="430"/>
        <v>=0</v>
      </c>
      <c r="AF1936">
        <v>0</v>
      </c>
      <c r="AG1936" t="str">
        <f t="shared" si="431"/>
        <v>&lt;=500</v>
      </c>
      <c r="AH1936">
        <v>3210</v>
      </c>
      <c r="AI1936" t="str">
        <f t="shared" si="432"/>
        <v>&lt;=4000</v>
      </c>
      <c r="AJ1936">
        <v>0.48399999999999999</v>
      </c>
      <c r="AK1936" t="str">
        <f t="shared" si="433"/>
        <v>&lt;=0.5</v>
      </c>
      <c r="AL1936">
        <v>12</v>
      </c>
      <c r="AM1936">
        <v>12</v>
      </c>
      <c r="AN1936">
        <v>0</v>
      </c>
      <c r="AO1936">
        <v>1</v>
      </c>
      <c r="AP1936" t="s">
        <v>32</v>
      </c>
    </row>
    <row r="1937" spans="1:42" x14ac:dyDescent="0.25">
      <c r="A1937">
        <v>201701</v>
      </c>
      <c r="B1937" t="str">
        <f t="shared" si="420"/>
        <v>2017-I</v>
      </c>
      <c r="C1937" t="s">
        <v>1996</v>
      </c>
      <c r="D1937" t="s">
        <v>1996</v>
      </c>
      <c r="E1937">
        <v>30217700</v>
      </c>
      <c r="F1937" t="s">
        <v>29</v>
      </c>
      <c r="G1937">
        <v>0</v>
      </c>
      <c r="H1937">
        <v>0</v>
      </c>
      <c r="I1937">
        <v>0</v>
      </c>
      <c r="J1937">
        <f t="shared" si="421"/>
        <v>0</v>
      </c>
      <c r="K1937" t="str">
        <f t="shared" si="422"/>
        <v>Modelamiento</v>
      </c>
      <c r="L1937">
        <f t="shared" si="423"/>
        <v>0</v>
      </c>
      <c r="M1937">
        <v>23</v>
      </c>
      <c r="N1937" t="str">
        <f t="shared" si="424"/>
        <v>&lt;=25</v>
      </c>
      <c r="O1937" t="s">
        <v>56</v>
      </c>
      <c r="P1937" t="s">
        <v>39</v>
      </c>
      <c r="Q1937">
        <v>29272</v>
      </c>
      <c r="R1937">
        <v>1500</v>
      </c>
      <c r="S1937" t="str">
        <f t="shared" si="425"/>
        <v>&lt;=1500</v>
      </c>
      <c r="T1937">
        <v>1217.43</v>
      </c>
      <c r="U1937" t="str">
        <f t="shared" si="426"/>
        <v>&lt;=1300</v>
      </c>
      <c r="V1937" t="s">
        <v>589</v>
      </c>
      <c r="W1937">
        <v>28782</v>
      </c>
      <c r="X1937" s="12">
        <f t="shared" si="427"/>
        <v>5.2115905774442361E-2</v>
      </c>
      <c r="Y1937" t="str">
        <f t="shared" si="428"/>
        <v>&lt;=0.06</v>
      </c>
      <c r="Z1937" t="s">
        <v>32</v>
      </c>
      <c r="AA1937">
        <v>9</v>
      </c>
      <c r="AB1937" t="s">
        <v>32</v>
      </c>
      <c r="AC1937" t="str">
        <f t="shared" si="429"/>
        <v/>
      </c>
      <c r="AD1937" t="s">
        <v>32</v>
      </c>
      <c r="AE1937" t="str">
        <f t="shared" si="430"/>
        <v/>
      </c>
      <c r="AF1937" t="s">
        <v>32</v>
      </c>
      <c r="AG1937" t="str">
        <f t="shared" si="431"/>
        <v/>
      </c>
      <c r="AH1937" t="s">
        <v>32</v>
      </c>
      <c r="AI1937" t="str">
        <f t="shared" si="432"/>
        <v/>
      </c>
      <c r="AJ1937" t="s">
        <v>32</v>
      </c>
      <c r="AK1937" t="str">
        <f t="shared" si="433"/>
        <v/>
      </c>
      <c r="AL1937">
        <v>0</v>
      </c>
      <c r="AM1937">
        <v>0</v>
      </c>
      <c r="AN1937">
        <v>0</v>
      </c>
      <c r="AO1937" t="s">
        <v>32</v>
      </c>
      <c r="AP1937" t="s">
        <v>32</v>
      </c>
    </row>
    <row r="1938" spans="1:42" x14ac:dyDescent="0.25">
      <c r="A1938">
        <v>201701</v>
      </c>
      <c r="B1938" t="str">
        <f t="shared" si="420"/>
        <v>2017-I</v>
      </c>
      <c r="C1938" t="s">
        <v>1997</v>
      </c>
      <c r="D1938" t="s">
        <v>1997</v>
      </c>
      <c r="E1938">
        <v>30214678</v>
      </c>
      <c r="F1938" t="s">
        <v>29</v>
      </c>
      <c r="G1938">
        <v>0</v>
      </c>
      <c r="H1938">
        <v>0</v>
      </c>
      <c r="I1938">
        <v>0</v>
      </c>
      <c r="J1938">
        <f t="shared" si="421"/>
        <v>0</v>
      </c>
      <c r="K1938" t="str">
        <f t="shared" si="422"/>
        <v>Modelamiento</v>
      </c>
      <c r="L1938">
        <f t="shared" si="423"/>
        <v>0</v>
      </c>
      <c r="M1938">
        <v>23</v>
      </c>
      <c r="N1938" t="str">
        <f t="shared" si="424"/>
        <v>&lt;=25</v>
      </c>
      <c r="O1938" t="s">
        <v>56</v>
      </c>
      <c r="P1938" t="s">
        <v>39</v>
      </c>
      <c r="Q1938">
        <v>36719</v>
      </c>
      <c r="R1938">
        <v>1650</v>
      </c>
      <c r="S1938" t="str">
        <f t="shared" si="425"/>
        <v>&lt;=2000</v>
      </c>
      <c r="T1938">
        <v>1378.74</v>
      </c>
      <c r="U1938" t="str">
        <f t="shared" si="426"/>
        <v>&lt;=1400</v>
      </c>
      <c r="V1938" t="s">
        <v>601</v>
      </c>
      <c r="W1938">
        <v>36379</v>
      </c>
      <c r="X1938" s="12">
        <f t="shared" si="427"/>
        <v>4.5355837158800406E-2</v>
      </c>
      <c r="Y1938" t="str">
        <f t="shared" si="428"/>
        <v>&lt;=0.05</v>
      </c>
      <c r="Z1938" t="s">
        <v>32</v>
      </c>
      <c r="AA1938">
        <v>4</v>
      </c>
      <c r="AB1938">
        <v>877.97</v>
      </c>
      <c r="AC1938" t="str">
        <f t="shared" si="429"/>
        <v>&lt;=1000</v>
      </c>
      <c r="AD1938">
        <v>1594</v>
      </c>
      <c r="AE1938" t="str">
        <f t="shared" si="430"/>
        <v>&gt;120</v>
      </c>
      <c r="AF1938">
        <v>877.97</v>
      </c>
      <c r="AG1938" t="str">
        <f t="shared" si="431"/>
        <v>&lt;=1000</v>
      </c>
      <c r="AH1938" t="s">
        <v>32</v>
      </c>
      <c r="AI1938" t="str">
        <f t="shared" si="432"/>
        <v/>
      </c>
      <c r="AJ1938" t="s">
        <v>32</v>
      </c>
      <c r="AK1938" t="str">
        <f t="shared" si="433"/>
        <v/>
      </c>
      <c r="AL1938">
        <v>12</v>
      </c>
      <c r="AM1938">
        <v>0</v>
      </c>
      <c r="AN1938">
        <v>12</v>
      </c>
      <c r="AO1938" t="s">
        <v>32</v>
      </c>
      <c r="AP1938">
        <v>1</v>
      </c>
    </row>
    <row r="1939" spans="1:42" x14ac:dyDescent="0.25">
      <c r="A1939">
        <v>201701</v>
      </c>
      <c r="B1939" t="str">
        <f t="shared" si="420"/>
        <v>2017-I</v>
      </c>
      <c r="C1939" t="s">
        <v>1998</v>
      </c>
      <c r="D1939" t="s">
        <v>1998</v>
      </c>
      <c r="E1939">
        <v>30214239</v>
      </c>
      <c r="F1939" t="s">
        <v>29</v>
      </c>
      <c r="G1939">
        <v>0</v>
      </c>
      <c r="H1939">
        <v>0</v>
      </c>
      <c r="I1939">
        <v>0</v>
      </c>
      <c r="J1939">
        <f t="shared" si="421"/>
        <v>0</v>
      </c>
      <c r="K1939" t="str">
        <f t="shared" si="422"/>
        <v>Modelamiento</v>
      </c>
      <c r="L1939">
        <f t="shared" si="423"/>
        <v>0</v>
      </c>
      <c r="M1939">
        <v>22</v>
      </c>
      <c r="N1939" t="str">
        <f t="shared" si="424"/>
        <v>&lt;=25</v>
      </c>
      <c r="O1939" t="s">
        <v>56</v>
      </c>
      <c r="P1939" t="s">
        <v>39</v>
      </c>
      <c r="Q1939">
        <v>29272</v>
      </c>
      <c r="R1939">
        <v>1500</v>
      </c>
      <c r="S1939" t="str">
        <f t="shared" si="425"/>
        <v>&lt;=1500</v>
      </c>
      <c r="T1939">
        <v>1211.6199999999999</v>
      </c>
      <c r="U1939" t="str">
        <f t="shared" si="426"/>
        <v>&lt;=1300</v>
      </c>
      <c r="V1939" t="s">
        <v>589</v>
      </c>
      <c r="W1939">
        <v>28782</v>
      </c>
      <c r="X1939" s="12">
        <f t="shared" si="427"/>
        <v>5.2115905774442361E-2</v>
      </c>
      <c r="Y1939" t="str">
        <f t="shared" si="428"/>
        <v>&lt;=0.06</v>
      </c>
      <c r="Z1939" t="s">
        <v>32</v>
      </c>
      <c r="AA1939">
        <v>4</v>
      </c>
      <c r="AB1939">
        <v>3392.91</v>
      </c>
      <c r="AC1939" t="str">
        <f t="shared" si="429"/>
        <v>&lt;=4000</v>
      </c>
      <c r="AD1939">
        <v>754</v>
      </c>
      <c r="AE1939" t="str">
        <f t="shared" si="430"/>
        <v>&gt;120</v>
      </c>
      <c r="AF1939">
        <v>2026.44</v>
      </c>
      <c r="AG1939" t="str">
        <f t="shared" si="431"/>
        <v>&lt;=3000</v>
      </c>
      <c r="AH1939">
        <v>1384.55</v>
      </c>
      <c r="AI1939" t="str">
        <f t="shared" si="432"/>
        <v>&lt;=2000</v>
      </c>
      <c r="AJ1939">
        <v>0.99960000000000004</v>
      </c>
      <c r="AK1939" t="str">
        <f t="shared" si="433"/>
        <v>&gt;0.9</v>
      </c>
      <c r="AL1939">
        <v>12</v>
      </c>
      <c r="AM1939">
        <v>5</v>
      </c>
      <c r="AN1939">
        <v>0</v>
      </c>
      <c r="AO1939">
        <v>1</v>
      </c>
      <c r="AP1939" t="s">
        <v>32</v>
      </c>
    </row>
    <row r="1940" spans="1:42" x14ac:dyDescent="0.25">
      <c r="A1940">
        <v>201701</v>
      </c>
      <c r="B1940" t="str">
        <f t="shared" si="420"/>
        <v>2017-I</v>
      </c>
      <c r="C1940" t="s">
        <v>1999</v>
      </c>
      <c r="D1940" t="s">
        <v>1999</v>
      </c>
      <c r="E1940">
        <v>30207830</v>
      </c>
      <c r="F1940" t="s">
        <v>29</v>
      </c>
      <c r="G1940">
        <v>1</v>
      </c>
      <c r="H1940">
        <v>0</v>
      </c>
      <c r="I1940">
        <v>0</v>
      </c>
      <c r="J1940">
        <f t="shared" si="421"/>
        <v>0</v>
      </c>
      <c r="K1940" t="str">
        <f t="shared" si="422"/>
        <v>Modelamiento</v>
      </c>
      <c r="L1940">
        <f t="shared" si="423"/>
        <v>0</v>
      </c>
      <c r="M1940">
        <v>24</v>
      </c>
      <c r="N1940" t="str">
        <f t="shared" si="424"/>
        <v>&lt;=25</v>
      </c>
      <c r="O1940" t="s">
        <v>56</v>
      </c>
      <c r="P1940" t="s">
        <v>39</v>
      </c>
      <c r="Q1940">
        <v>49122</v>
      </c>
      <c r="R1940">
        <v>1800</v>
      </c>
      <c r="S1940" t="str">
        <f t="shared" si="425"/>
        <v>&lt;=2000</v>
      </c>
      <c r="T1940">
        <v>1695.82</v>
      </c>
      <c r="U1940" t="str">
        <f t="shared" si="426"/>
        <v>&gt;1500</v>
      </c>
      <c r="V1940" t="s">
        <v>597</v>
      </c>
      <c r="W1940">
        <v>48932</v>
      </c>
      <c r="X1940" s="12">
        <f t="shared" si="427"/>
        <v>3.6785743480748798E-2</v>
      </c>
      <c r="Y1940" t="str">
        <f t="shared" si="428"/>
        <v>&lt;=0.04</v>
      </c>
      <c r="Z1940" t="s">
        <v>32</v>
      </c>
      <c r="AA1940">
        <v>9</v>
      </c>
      <c r="AB1940" t="s">
        <v>32</v>
      </c>
      <c r="AC1940" t="str">
        <f t="shared" si="429"/>
        <v/>
      </c>
      <c r="AD1940" t="s">
        <v>32</v>
      </c>
      <c r="AE1940" t="str">
        <f t="shared" si="430"/>
        <v/>
      </c>
      <c r="AF1940" t="s">
        <v>32</v>
      </c>
      <c r="AG1940" t="str">
        <f t="shared" si="431"/>
        <v/>
      </c>
      <c r="AH1940" t="s">
        <v>32</v>
      </c>
      <c r="AI1940" t="str">
        <f t="shared" si="432"/>
        <v/>
      </c>
      <c r="AJ1940" t="s">
        <v>32</v>
      </c>
      <c r="AK1940" t="str">
        <f t="shared" si="433"/>
        <v/>
      </c>
      <c r="AL1940">
        <v>0</v>
      </c>
      <c r="AM1940">
        <v>0</v>
      </c>
      <c r="AN1940">
        <v>0</v>
      </c>
      <c r="AO1940" t="s">
        <v>32</v>
      </c>
      <c r="AP1940" t="s">
        <v>32</v>
      </c>
    </row>
    <row r="1941" spans="1:42" x14ac:dyDescent="0.25">
      <c r="A1941">
        <v>201701</v>
      </c>
      <c r="B1941" t="str">
        <f t="shared" si="420"/>
        <v>2017-I</v>
      </c>
      <c r="C1941" t="s">
        <v>2000</v>
      </c>
      <c r="D1941" t="s">
        <v>2000</v>
      </c>
      <c r="E1941">
        <v>30202736</v>
      </c>
      <c r="F1941" t="s">
        <v>29</v>
      </c>
      <c r="G1941">
        <v>0</v>
      </c>
      <c r="H1941">
        <v>0</v>
      </c>
      <c r="I1941">
        <v>0</v>
      </c>
      <c r="J1941">
        <f t="shared" si="421"/>
        <v>0</v>
      </c>
      <c r="K1941" t="str">
        <f t="shared" si="422"/>
        <v>Modelamiento</v>
      </c>
      <c r="L1941">
        <f t="shared" si="423"/>
        <v>0</v>
      </c>
      <c r="M1941">
        <v>46</v>
      </c>
      <c r="N1941" t="str">
        <f t="shared" si="424"/>
        <v>&lt;=50</v>
      </c>
      <c r="O1941" t="s">
        <v>56</v>
      </c>
      <c r="P1941" t="s">
        <v>35</v>
      </c>
      <c r="Q1941">
        <v>34985</v>
      </c>
      <c r="R1941">
        <v>1000</v>
      </c>
      <c r="S1941" t="str">
        <f t="shared" si="425"/>
        <v>&lt;=1000</v>
      </c>
      <c r="T1941">
        <v>1202.01</v>
      </c>
      <c r="U1941" t="str">
        <f t="shared" si="426"/>
        <v>&lt;=1300</v>
      </c>
      <c r="V1941" t="s">
        <v>585</v>
      </c>
      <c r="W1941">
        <v>33995</v>
      </c>
      <c r="X1941" s="12">
        <f t="shared" si="427"/>
        <v>2.9416090601559051E-2</v>
      </c>
      <c r="Y1941" t="str">
        <f t="shared" si="428"/>
        <v>&lt;=0.03</v>
      </c>
      <c r="Z1941" t="s">
        <v>32</v>
      </c>
      <c r="AA1941">
        <v>4</v>
      </c>
      <c r="AB1941">
        <v>2267.54</v>
      </c>
      <c r="AC1941" t="str">
        <f t="shared" si="429"/>
        <v>&lt;=3000</v>
      </c>
      <c r="AD1941">
        <v>126</v>
      </c>
      <c r="AE1941" t="str">
        <f t="shared" si="430"/>
        <v>&gt;120</v>
      </c>
      <c r="AF1941">
        <v>0</v>
      </c>
      <c r="AG1941" t="str">
        <f t="shared" si="431"/>
        <v>&lt;=500</v>
      </c>
      <c r="AH1941">
        <v>632.01</v>
      </c>
      <c r="AI1941" t="str">
        <f t="shared" si="432"/>
        <v>&lt;=1000</v>
      </c>
      <c r="AJ1941">
        <v>1</v>
      </c>
      <c r="AK1941" t="str">
        <f t="shared" si="433"/>
        <v>&gt;0.9</v>
      </c>
      <c r="AL1941">
        <v>7</v>
      </c>
      <c r="AM1941">
        <v>0</v>
      </c>
      <c r="AN1941">
        <v>1</v>
      </c>
      <c r="AO1941" t="s">
        <v>32</v>
      </c>
      <c r="AP1941">
        <v>6</v>
      </c>
    </row>
    <row r="1942" spans="1:42" x14ac:dyDescent="0.25">
      <c r="A1942">
        <v>201701</v>
      </c>
      <c r="B1942" t="str">
        <f t="shared" si="420"/>
        <v>2017-I</v>
      </c>
      <c r="C1942" t="s">
        <v>2001</v>
      </c>
      <c r="D1942" t="s">
        <v>2001</v>
      </c>
      <c r="E1942">
        <v>30217095</v>
      </c>
      <c r="F1942" t="s">
        <v>29</v>
      </c>
      <c r="G1942">
        <v>1</v>
      </c>
      <c r="H1942">
        <v>0</v>
      </c>
      <c r="I1942">
        <v>0</v>
      </c>
      <c r="J1942">
        <f t="shared" si="421"/>
        <v>0</v>
      </c>
      <c r="K1942" t="str">
        <f t="shared" si="422"/>
        <v>Modelamiento</v>
      </c>
      <c r="L1942">
        <f t="shared" si="423"/>
        <v>0</v>
      </c>
      <c r="M1942">
        <v>54</v>
      </c>
      <c r="N1942" t="str">
        <f t="shared" si="424"/>
        <v>&lt;=55</v>
      </c>
      <c r="O1942" t="s">
        <v>72</v>
      </c>
      <c r="P1942" t="s">
        <v>35</v>
      </c>
      <c r="Q1942">
        <v>40237</v>
      </c>
      <c r="R1942">
        <v>0</v>
      </c>
      <c r="S1942" t="str">
        <f t="shared" si="425"/>
        <v>=0</v>
      </c>
      <c r="T1942">
        <v>1928.46</v>
      </c>
      <c r="U1942" t="str">
        <f t="shared" si="426"/>
        <v>&gt;1500</v>
      </c>
      <c r="V1942" t="s">
        <v>32</v>
      </c>
      <c r="W1942">
        <v>40237</v>
      </c>
      <c r="X1942" s="12">
        <f t="shared" si="427"/>
        <v>0</v>
      </c>
      <c r="Y1942" t="str">
        <f t="shared" si="428"/>
        <v>=0</v>
      </c>
      <c r="Z1942" t="s">
        <v>32</v>
      </c>
      <c r="AA1942">
        <v>0</v>
      </c>
      <c r="AB1942">
        <v>14800</v>
      </c>
      <c r="AC1942" t="str">
        <f t="shared" si="429"/>
        <v>&gt;5000</v>
      </c>
      <c r="AD1942">
        <v>4</v>
      </c>
      <c r="AE1942" t="str">
        <f t="shared" si="430"/>
        <v>&lt;=8</v>
      </c>
      <c r="AF1942">
        <v>0</v>
      </c>
      <c r="AG1942" t="str">
        <f t="shared" si="431"/>
        <v>&lt;=500</v>
      </c>
      <c r="AH1942" t="s">
        <v>32</v>
      </c>
      <c r="AI1942" t="str">
        <f t="shared" si="432"/>
        <v/>
      </c>
      <c r="AJ1942" t="s">
        <v>32</v>
      </c>
      <c r="AK1942" t="str">
        <f t="shared" si="433"/>
        <v/>
      </c>
      <c r="AL1942">
        <v>12</v>
      </c>
      <c r="AM1942">
        <v>12</v>
      </c>
      <c r="AN1942">
        <v>0</v>
      </c>
      <c r="AO1942">
        <v>1</v>
      </c>
      <c r="AP1942" t="s">
        <v>32</v>
      </c>
    </row>
    <row r="1943" spans="1:42" x14ac:dyDescent="0.25">
      <c r="A1943">
        <v>201701</v>
      </c>
      <c r="B1943" t="str">
        <f t="shared" si="420"/>
        <v>2017-I</v>
      </c>
      <c r="C1943" t="s">
        <v>2002</v>
      </c>
      <c r="D1943" t="s">
        <v>2002</v>
      </c>
      <c r="E1943">
        <v>30206188</v>
      </c>
      <c r="F1943" t="s">
        <v>29</v>
      </c>
      <c r="G1943">
        <v>1</v>
      </c>
      <c r="H1943">
        <v>0</v>
      </c>
      <c r="I1943">
        <v>0</v>
      </c>
      <c r="J1943">
        <f t="shared" si="421"/>
        <v>0</v>
      </c>
      <c r="K1943" t="str">
        <f t="shared" si="422"/>
        <v>Modelamiento</v>
      </c>
      <c r="L1943">
        <f t="shared" si="423"/>
        <v>0</v>
      </c>
      <c r="M1943">
        <v>63</v>
      </c>
      <c r="N1943" t="str">
        <f t="shared" si="424"/>
        <v>&gt;60</v>
      </c>
      <c r="O1943" t="s">
        <v>72</v>
      </c>
      <c r="P1943" t="s">
        <v>35</v>
      </c>
      <c r="Q1943">
        <v>29272</v>
      </c>
      <c r="R1943">
        <v>1500</v>
      </c>
      <c r="S1943" t="str">
        <f t="shared" si="425"/>
        <v>&lt;=1500</v>
      </c>
      <c r="T1943">
        <v>1189.69</v>
      </c>
      <c r="U1943" t="str">
        <f t="shared" si="426"/>
        <v>&lt;=1200</v>
      </c>
      <c r="V1943" t="s">
        <v>589</v>
      </c>
      <c r="W1943">
        <v>28782</v>
      </c>
      <c r="X1943" s="12">
        <f t="shared" si="427"/>
        <v>5.2115905774442361E-2</v>
      </c>
      <c r="Y1943" t="str">
        <f t="shared" si="428"/>
        <v>&lt;=0.06</v>
      </c>
      <c r="Z1943" t="s">
        <v>32</v>
      </c>
      <c r="AA1943">
        <v>0</v>
      </c>
      <c r="AB1943">
        <v>15961.59</v>
      </c>
      <c r="AC1943" t="str">
        <f t="shared" si="429"/>
        <v>&gt;5000</v>
      </c>
      <c r="AD1943">
        <v>25</v>
      </c>
      <c r="AE1943" t="str">
        <f t="shared" si="430"/>
        <v>&lt;=30</v>
      </c>
      <c r="AF1943">
        <v>0</v>
      </c>
      <c r="AG1943" t="str">
        <f t="shared" si="431"/>
        <v>&lt;=500</v>
      </c>
      <c r="AH1943">
        <v>17521.72</v>
      </c>
      <c r="AI1943" t="str">
        <f t="shared" si="432"/>
        <v>&gt;5000</v>
      </c>
      <c r="AJ1943">
        <v>0.97230000000000005</v>
      </c>
      <c r="AK1943" t="str">
        <f t="shared" si="433"/>
        <v>&gt;0.9</v>
      </c>
      <c r="AL1943">
        <v>12</v>
      </c>
      <c r="AM1943">
        <v>11</v>
      </c>
      <c r="AN1943">
        <v>0</v>
      </c>
      <c r="AO1943">
        <v>2</v>
      </c>
      <c r="AP1943" t="s">
        <v>32</v>
      </c>
    </row>
    <row r="1944" spans="1:42" x14ac:dyDescent="0.25">
      <c r="A1944">
        <v>201701</v>
      </c>
      <c r="B1944" t="str">
        <f t="shared" si="420"/>
        <v>2017-I</v>
      </c>
      <c r="C1944" t="s">
        <v>2003</v>
      </c>
      <c r="D1944" t="s">
        <v>2003</v>
      </c>
      <c r="E1944">
        <v>30207020</v>
      </c>
      <c r="F1944" t="s">
        <v>29</v>
      </c>
      <c r="G1944">
        <v>0</v>
      </c>
      <c r="H1944">
        <v>0</v>
      </c>
      <c r="I1944">
        <v>0</v>
      </c>
      <c r="J1944">
        <f t="shared" si="421"/>
        <v>0</v>
      </c>
      <c r="K1944" t="str">
        <f t="shared" si="422"/>
        <v>Modelamiento</v>
      </c>
      <c r="L1944">
        <f t="shared" si="423"/>
        <v>0</v>
      </c>
      <c r="M1944">
        <v>39</v>
      </c>
      <c r="N1944" t="str">
        <f t="shared" si="424"/>
        <v>&lt;=40</v>
      </c>
      <c r="O1944" t="s">
        <v>56</v>
      </c>
      <c r="P1944" t="s">
        <v>39</v>
      </c>
      <c r="Q1944">
        <v>38115</v>
      </c>
      <c r="R1944">
        <v>1650</v>
      </c>
      <c r="S1944" t="str">
        <f t="shared" si="425"/>
        <v>&lt;=2000</v>
      </c>
      <c r="T1944">
        <v>1288.7</v>
      </c>
      <c r="U1944" t="str">
        <f t="shared" si="426"/>
        <v>&lt;=1300</v>
      </c>
      <c r="V1944" t="s">
        <v>614</v>
      </c>
      <c r="W1944">
        <v>37775</v>
      </c>
      <c r="X1944" s="12">
        <f t="shared" si="427"/>
        <v>4.367968232958306E-2</v>
      </c>
      <c r="Y1944" t="str">
        <f t="shared" si="428"/>
        <v>&lt;=0.05</v>
      </c>
      <c r="Z1944" t="s">
        <v>32</v>
      </c>
      <c r="AA1944">
        <v>4</v>
      </c>
      <c r="AB1944">
        <v>1959.49</v>
      </c>
      <c r="AC1944" t="str">
        <f t="shared" si="429"/>
        <v>&lt;=2000</v>
      </c>
      <c r="AD1944">
        <v>1486</v>
      </c>
      <c r="AE1944" t="str">
        <f t="shared" si="430"/>
        <v>&gt;120</v>
      </c>
      <c r="AF1944">
        <v>1959.49</v>
      </c>
      <c r="AG1944" t="str">
        <f t="shared" si="431"/>
        <v>&lt;=2000</v>
      </c>
      <c r="AH1944" t="s">
        <v>32</v>
      </c>
      <c r="AI1944" t="str">
        <f t="shared" si="432"/>
        <v/>
      </c>
      <c r="AJ1944" t="s">
        <v>32</v>
      </c>
      <c r="AK1944" t="str">
        <f t="shared" si="433"/>
        <v/>
      </c>
      <c r="AL1944">
        <v>12</v>
      </c>
      <c r="AM1944">
        <v>0</v>
      </c>
      <c r="AN1944">
        <v>12</v>
      </c>
      <c r="AO1944" t="s">
        <v>32</v>
      </c>
      <c r="AP1944">
        <v>1</v>
      </c>
    </row>
    <row r="1945" spans="1:42" x14ac:dyDescent="0.25">
      <c r="A1945">
        <v>201701</v>
      </c>
      <c r="B1945" t="str">
        <f t="shared" si="420"/>
        <v>2017-I</v>
      </c>
      <c r="C1945" t="s">
        <v>2004</v>
      </c>
      <c r="D1945" t="s">
        <v>2004</v>
      </c>
      <c r="E1945">
        <v>30213784</v>
      </c>
      <c r="F1945" t="s">
        <v>29</v>
      </c>
      <c r="G1945">
        <v>0</v>
      </c>
      <c r="H1945">
        <v>0</v>
      </c>
      <c r="I1945">
        <v>0</v>
      </c>
      <c r="J1945">
        <f t="shared" si="421"/>
        <v>0</v>
      </c>
      <c r="K1945" t="str">
        <f t="shared" si="422"/>
        <v>Modelamiento</v>
      </c>
      <c r="L1945">
        <f t="shared" si="423"/>
        <v>0</v>
      </c>
      <c r="M1945">
        <v>33</v>
      </c>
      <c r="N1945" t="str">
        <f t="shared" si="424"/>
        <v>&lt;=35</v>
      </c>
      <c r="O1945" t="s">
        <v>56</v>
      </c>
      <c r="P1945" t="s">
        <v>39</v>
      </c>
      <c r="Q1945">
        <v>40085</v>
      </c>
      <c r="R1945">
        <v>1500</v>
      </c>
      <c r="S1945" t="str">
        <f t="shared" si="425"/>
        <v>&lt;=1500</v>
      </c>
      <c r="T1945">
        <v>1379.4</v>
      </c>
      <c r="U1945" t="str">
        <f t="shared" si="426"/>
        <v>&lt;=1400</v>
      </c>
      <c r="V1945" t="s">
        <v>589</v>
      </c>
      <c r="W1945">
        <v>39595</v>
      </c>
      <c r="X1945" s="12">
        <f t="shared" si="427"/>
        <v>3.7883571157974492E-2</v>
      </c>
      <c r="Y1945" t="str">
        <f t="shared" si="428"/>
        <v>&lt;=0.04</v>
      </c>
      <c r="Z1945" t="s">
        <v>32</v>
      </c>
      <c r="AA1945">
        <v>1</v>
      </c>
      <c r="AB1945">
        <v>180</v>
      </c>
      <c r="AC1945" t="str">
        <f t="shared" si="429"/>
        <v>&lt;=500</v>
      </c>
      <c r="AD1945">
        <v>18</v>
      </c>
      <c r="AE1945" t="str">
        <f t="shared" si="430"/>
        <v>&lt;=30</v>
      </c>
      <c r="AF1945">
        <v>0</v>
      </c>
      <c r="AG1945" t="str">
        <f t="shared" si="431"/>
        <v>&lt;=500</v>
      </c>
      <c r="AH1945" t="s">
        <v>32</v>
      </c>
      <c r="AI1945" t="str">
        <f t="shared" si="432"/>
        <v/>
      </c>
      <c r="AJ1945" t="s">
        <v>32</v>
      </c>
      <c r="AK1945" t="str">
        <f t="shared" si="433"/>
        <v/>
      </c>
      <c r="AL1945">
        <v>1</v>
      </c>
      <c r="AM1945">
        <v>0</v>
      </c>
      <c r="AN1945">
        <v>0</v>
      </c>
      <c r="AO1945" t="s">
        <v>32</v>
      </c>
      <c r="AP1945" t="s">
        <v>32</v>
      </c>
    </row>
    <row r="1946" spans="1:42" x14ac:dyDescent="0.25">
      <c r="A1946">
        <v>201701</v>
      </c>
      <c r="B1946" t="str">
        <f t="shared" si="420"/>
        <v>2017-I</v>
      </c>
      <c r="C1946" t="s">
        <v>2005</v>
      </c>
      <c r="D1946" t="s">
        <v>2005</v>
      </c>
      <c r="E1946">
        <v>30212009</v>
      </c>
      <c r="F1946" t="s">
        <v>29</v>
      </c>
      <c r="G1946">
        <v>0</v>
      </c>
      <c r="H1946">
        <v>0</v>
      </c>
      <c r="I1946">
        <v>0</v>
      </c>
      <c r="J1946">
        <f t="shared" si="421"/>
        <v>0</v>
      </c>
      <c r="K1946" t="str">
        <f t="shared" si="422"/>
        <v>Modelamiento</v>
      </c>
      <c r="L1946">
        <f t="shared" si="423"/>
        <v>0</v>
      </c>
      <c r="M1946">
        <v>34</v>
      </c>
      <c r="N1946" t="str">
        <f t="shared" si="424"/>
        <v>&lt;=35</v>
      </c>
      <c r="O1946" t="s">
        <v>72</v>
      </c>
      <c r="P1946" t="s">
        <v>31</v>
      </c>
      <c r="Q1946">
        <v>38115</v>
      </c>
      <c r="R1946">
        <v>1650</v>
      </c>
      <c r="S1946" t="str">
        <f t="shared" si="425"/>
        <v>&lt;=2000</v>
      </c>
      <c r="T1946">
        <v>1314.6</v>
      </c>
      <c r="U1946" t="str">
        <f t="shared" si="426"/>
        <v>&lt;=1400</v>
      </c>
      <c r="V1946" t="s">
        <v>614</v>
      </c>
      <c r="W1946">
        <v>37775</v>
      </c>
      <c r="X1946" s="12">
        <f t="shared" si="427"/>
        <v>4.367968232958306E-2</v>
      </c>
      <c r="Y1946" t="str">
        <f t="shared" si="428"/>
        <v>&lt;=0.05</v>
      </c>
      <c r="Z1946" t="s">
        <v>32</v>
      </c>
      <c r="AA1946">
        <v>9</v>
      </c>
      <c r="AB1946" t="s">
        <v>32</v>
      </c>
      <c r="AC1946" t="str">
        <f t="shared" si="429"/>
        <v/>
      </c>
      <c r="AD1946" t="s">
        <v>32</v>
      </c>
      <c r="AE1946" t="str">
        <f t="shared" si="430"/>
        <v/>
      </c>
      <c r="AF1946" t="s">
        <v>32</v>
      </c>
      <c r="AG1946" t="str">
        <f t="shared" si="431"/>
        <v/>
      </c>
      <c r="AH1946" t="s">
        <v>32</v>
      </c>
      <c r="AI1946" t="str">
        <f t="shared" si="432"/>
        <v/>
      </c>
      <c r="AJ1946" t="s">
        <v>32</v>
      </c>
      <c r="AK1946" t="str">
        <f t="shared" si="433"/>
        <v/>
      </c>
      <c r="AL1946">
        <v>0</v>
      </c>
      <c r="AM1946">
        <v>0</v>
      </c>
      <c r="AN1946">
        <v>0</v>
      </c>
      <c r="AO1946" t="s">
        <v>32</v>
      </c>
      <c r="AP1946" t="s">
        <v>32</v>
      </c>
    </row>
    <row r="1947" spans="1:42" x14ac:dyDescent="0.25">
      <c r="A1947">
        <v>201701</v>
      </c>
      <c r="B1947" t="str">
        <f t="shared" si="420"/>
        <v>2017-I</v>
      </c>
      <c r="C1947" t="s">
        <v>2006</v>
      </c>
      <c r="D1947" t="s">
        <v>2006</v>
      </c>
      <c r="E1947">
        <v>30215336</v>
      </c>
      <c r="F1947" t="s">
        <v>29</v>
      </c>
      <c r="G1947">
        <v>0</v>
      </c>
      <c r="H1947">
        <v>0</v>
      </c>
      <c r="I1947">
        <v>0</v>
      </c>
      <c r="J1947">
        <f t="shared" si="421"/>
        <v>0</v>
      </c>
      <c r="K1947" t="str">
        <f t="shared" si="422"/>
        <v>Modelamiento</v>
      </c>
      <c r="L1947">
        <f t="shared" si="423"/>
        <v>0</v>
      </c>
      <c r="M1947">
        <v>23</v>
      </c>
      <c r="N1947" t="str">
        <f t="shared" si="424"/>
        <v>&lt;=25</v>
      </c>
      <c r="O1947" t="s">
        <v>56</v>
      </c>
      <c r="P1947" t="s">
        <v>31</v>
      </c>
      <c r="Q1947">
        <v>32515</v>
      </c>
      <c r="R1947">
        <v>1500</v>
      </c>
      <c r="S1947" t="str">
        <f t="shared" si="425"/>
        <v>&lt;=1500</v>
      </c>
      <c r="T1947">
        <v>1215.4100000000001</v>
      </c>
      <c r="U1947" t="str">
        <f t="shared" si="426"/>
        <v>&lt;=1300</v>
      </c>
      <c r="V1947" t="s">
        <v>601</v>
      </c>
      <c r="W1947">
        <v>32025</v>
      </c>
      <c r="X1947" s="12">
        <f t="shared" si="427"/>
        <v>4.6838407494145202E-2</v>
      </c>
      <c r="Y1947" t="str">
        <f t="shared" si="428"/>
        <v>&lt;=0.05</v>
      </c>
      <c r="Z1947" t="s">
        <v>32</v>
      </c>
      <c r="AA1947">
        <v>3</v>
      </c>
      <c r="AB1947">
        <v>466.99</v>
      </c>
      <c r="AC1947" t="str">
        <f t="shared" si="429"/>
        <v>&lt;=500</v>
      </c>
      <c r="AD1947">
        <v>76</v>
      </c>
      <c r="AE1947" t="str">
        <f t="shared" si="430"/>
        <v>&lt;=90</v>
      </c>
      <c r="AF1947">
        <v>0</v>
      </c>
      <c r="AG1947" t="str">
        <f t="shared" si="431"/>
        <v>&lt;=500</v>
      </c>
      <c r="AH1947">
        <v>500</v>
      </c>
      <c r="AI1947" t="str">
        <f t="shared" si="432"/>
        <v>&lt;=500</v>
      </c>
      <c r="AJ1947">
        <v>1</v>
      </c>
      <c r="AK1947" t="str">
        <f t="shared" si="433"/>
        <v>&gt;0.9</v>
      </c>
      <c r="AL1947">
        <v>5</v>
      </c>
      <c r="AM1947">
        <v>4</v>
      </c>
      <c r="AN1947">
        <v>0</v>
      </c>
      <c r="AO1947">
        <v>8</v>
      </c>
      <c r="AP1947" t="s">
        <v>32</v>
      </c>
    </row>
    <row r="1948" spans="1:42" x14ac:dyDescent="0.25">
      <c r="A1948">
        <v>201701</v>
      </c>
      <c r="B1948" t="str">
        <f t="shared" si="420"/>
        <v>2017-I</v>
      </c>
      <c r="C1948" t="s">
        <v>2007</v>
      </c>
      <c r="D1948" t="s">
        <v>2007</v>
      </c>
      <c r="E1948">
        <v>30206741</v>
      </c>
      <c r="F1948" t="s">
        <v>29</v>
      </c>
      <c r="G1948">
        <v>1</v>
      </c>
      <c r="H1948">
        <v>0</v>
      </c>
      <c r="I1948">
        <v>0</v>
      </c>
      <c r="J1948">
        <f t="shared" si="421"/>
        <v>0</v>
      </c>
      <c r="K1948" t="str">
        <f t="shared" si="422"/>
        <v>Modelamiento</v>
      </c>
      <c r="L1948">
        <f t="shared" si="423"/>
        <v>0</v>
      </c>
      <c r="M1948">
        <v>25</v>
      </c>
      <c r="N1948" t="str">
        <f t="shared" si="424"/>
        <v>&lt;=25</v>
      </c>
      <c r="O1948" t="s">
        <v>72</v>
      </c>
      <c r="P1948" t="s">
        <v>31</v>
      </c>
      <c r="Q1948">
        <v>40085</v>
      </c>
      <c r="R1948">
        <v>1500</v>
      </c>
      <c r="S1948" t="str">
        <f t="shared" si="425"/>
        <v>&lt;=1500</v>
      </c>
      <c r="T1948">
        <v>1379</v>
      </c>
      <c r="U1948" t="str">
        <f t="shared" si="426"/>
        <v>&lt;=1400</v>
      </c>
      <c r="V1948" t="s">
        <v>589</v>
      </c>
      <c r="W1948">
        <v>39595</v>
      </c>
      <c r="X1948" s="12">
        <f t="shared" si="427"/>
        <v>3.7883571157974492E-2</v>
      </c>
      <c r="Y1948" t="str">
        <f t="shared" si="428"/>
        <v>&lt;=0.04</v>
      </c>
      <c r="Z1948" t="s">
        <v>32</v>
      </c>
      <c r="AA1948">
        <v>0</v>
      </c>
      <c r="AB1948">
        <v>1000</v>
      </c>
      <c r="AC1948" t="str">
        <f t="shared" si="429"/>
        <v>&lt;=1000</v>
      </c>
      <c r="AD1948">
        <v>0</v>
      </c>
      <c r="AE1948" t="str">
        <f t="shared" si="430"/>
        <v>=0</v>
      </c>
      <c r="AF1948">
        <v>0</v>
      </c>
      <c r="AG1948" t="str">
        <f t="shared" si="431"/>
        <v>&lt;=500</v>
      </c>
      <c r="AH1948" t="s">
        <v>32</v>
      </c>
      <c r="AI1948" t="str">
        <f t="shared" si="432"/>
        <v/>
      </c>
      <c r="AJ1948" t="s">
        <v>32</v>
      </c>
      <c r="AK1948" t="str">
        <f t="shared" si="433"/>
        <v/>
      </c>
      <c r="AL1948">
        <v>9</v>
      </c>
      <c r="AM1948">
        <v>9</v>
      </c>
      <c r="AN1948">
        <v>0</v>
      </c>
      <c r="AO1948">
        <v>1</v>
      </c>
      <c r="AP1948" t="s">
        <v>32</v>
      </c>
    </row>
    <row r="1949" spans="1:42" x14ac:dyDescent="0.25">
      <c r="A1949">
        <v>201701</v>
      </c>
      <c r="B1949" t="str">
        <f t="shared" si="420"/>
        <v>2017-I</v>
      </c>
      <c r="C1949" t="s">
        <v>2008</v>
      </c>
      <c r="D1949" t="s">
        <v>2008</v>
      </c>
      <c r="E1949">
        <v>30203229</v>
      </c>
      <c r="F1949" t="s">
        <v>29</v>
      </c>
      <c r="G1949">
        <v>0</v>
      </c>
      <c r="H1949">
        <v>0</v>
      </c>
      <c r="I1949">
        <v>0</v>
      </c>
      <c r="J1949">
        <f t="shared" si="421"/>
        <v>0</v>
      </c>
      <c r="K1949" t="str">
        <f t="shared" si="422"/>
        <v>Modelamiento</v>
      </c>
      <c r="L1949">
        <f t="shared" si="423"/>
        <v>0</v>
      </c>
      <c r="M1949">
        <v>49</v>
      </c>
      <c r="N1949" t="str">
        <f t="shared" si="424"/>
        <v>&lt;=50</v>
      </c>
      <c r="O1949" t="s">
        <v>56</v>
      </c>
      <c r="P1949" t="s">
        <v>39</v>
      </c>
      <c r="Q1949">
        <v>43950</v>
      </c>
      <c r="R1949">
        <v>1500</v>
      </c>
      <c r="S1949" t="str">
        <f t="shared" si="425"/>
        <v>&lt;=1500</v>
      </c>
      <c r="T1949">
        <v>1514.35</v>
      </c>
      <c r="U1949" t="str">
        <f t="shared" si="426"/>
        <v>&gt;1500</v>
      </c>
      <c r="V1949" t="s">
        <v>597</v>
      </c>
      <c r="W1949">
        <v>43460</v>
      </c>
      <c r="X1949" s="12">
        <f t="shared" si="427"/>
        <v>3.4514496088357112E-2</v>
      </c>
      <c r="Y1949" t="str">
        <f t="shared" si="428"/>
        <v>&lt;=0.04</v>
      </c>
      <c r="Z1949" t="s">
        <v>32</v>
      </c>
      <c r="AA1949">
        <v>4</v>
      </c>
      <c r="AB1949">
        <v>1390.85</v>
      </c>
      <c r="AC1949" t="str">
        <f t="shared" si="429"/>
        <v>&lt;=2000</v>
      </c>
      <c r="AD1949">
        <v>1914</v>
      </c>
      <c r="AE1949" t="str">
        <f t="shared" si="430"/>
        <v>&gt;120</v>
      </c>
      <c r="AF1949">
        <v>1390.85</v>
      </c>
      <c r="AG1949" t="str">
        <f t="shared" si="431"/>
        <v>&lt;=2000</v>
      </c>
      <c r="AH1949" t="s">
        <v>32</v>
      </c>
      <c r="AI1949" t="str">
        <f t="shared" si="432"/>
        <v/>
      </c>
      <c r="AJ1949" t="s">
        <v>32</v>
      </c>
      <c r="AK1949" t="str">
        <f t="shared" si="433"/>
        <v/>
      </c>
      <c r="AL1949">
        <v>4</v>
      </c>
      <c r="AM1949">
        <v>0</v>
      </c>
      <c r="AN1949">
        <v>4</v>
      </c>
      <c r="AO1949" t="s">
        <v>32</v>
      </c>
      <c r="AP1949">
        <v>9</v>
      </c>
    </row>
    <row r="1950" spans="1:42" x14ac:dyDescent="0.25">
      <c r="A1950">
        <v>201701</v>
      </c>
      <c r="B1950" t="str">
        <f t="shared" si="420"/>
        <v>2017-I</v>
      </c>
      <c r="C1950" t="s">
        <v>2009</v>
      </c>
      <c r="D1950" t="s">
        <v>2009</v>
      </c>
      <c r="E1950">
        <v>30216929</v>
      </c>
      <c r="F1950" t="s">
        <v>29</v>
      </c>
      <c r="G1950">
        <v>0</v>
      </c>
      <c r="H1950">
        <v>0</v>
      </c>
      <c r="I1950">
        <v>0</v>
      </c>
      <c r="J1950">
        <f t="shared" si="421"/>
        <v>0</v>
      </c>
      <c r="K1950" t="str">
        <f t="shared" si="422"/>
        <v>Modelamiento</v>
      </c>
      <c r="L1950">
        <f t="shared" si="423"/>
        <v>0</v>
      </c>
      <c r="M1950">
        <v>36</v>
      </c>
      <c r="N1950" t="str">
        <f t="shared" si="424"/>
        <v>&lt;=40</v>
      </c>
      <c r="O1950" t="s">
        <v>72</v>
      </c>
      <c r="P1950" t="s">
        <v>39</v>
      </c>
      <c r="Q1950">
        <v>49950</v>
      </c>
      <c r="R1950">
        <v>2700</v>
      </c>
      <c r="S1950" t="str">
        <f t="shared" si="425"/>
        <v>&gt;2500</v>
      </c>
      <c r="T1950">
        <v>1451.91</v>
      </c>
      <c r="U1950" t="str">
        <f t="shared" si="426"/>
        <v>&lt;=1500</v>
      </c>
      <c r="V1950" t="s">
        <v>597</v>
      </c>
      <c r="W1950">
        <v>50660</v>
      </c>
      <c r="X1950" s="12">
        <f t="shared" si="427"/>
        <v>5.3296486379786817E-2</v>
      </c>
      <c r="Y1950" t="str">
        <f t="shared" si="428"/>
        <v>&lt;=0.06</v>
      </c>
      <c r="Z1950" t="s">
        <v>32</v>
      </c>
      <c r="AA1950">
        <v>4</v>
      </c>
      <c r="AB1950">
        <v>2002.55</v>
      </c>
      <c r="AC1950" t="str">
        <f t="shared" si="429"/>
        <v>&lt;=3000</v>
      </c>
      <c r="AD1950">
        <v>552</v>
      </c>
      <c r="AE1950" t="str">
        <f t="shared" si="430"/>
        <v>&gt;120</v>
      </c>
      <c r="AF1950">
        <v>2002.55</v>
      </c>
      <c r="AG1950" t="str">
        <f t="shared" si="431"/>
        <v>&lt;=3000</v>
      </c>
      <c r="AH1950" t="s">
        <v>32</v>
      </c>
      <c r="AI1950" t="str">
        <f t="shared" si="432"/>
        <v/>
      </c>
      <c r="AJ1950" t="s">
        <v>32</v>
      </c>
      <c r="AK1950" t="str">
        <f t="shared" si="433"/>
        <v/>
      </c>
      <c r="AL1950">
        <v>12</v>
      </c>
      <c r="AM1950">
        <v>0</v>
      </c>
      <c r="AN1950">
        <v>12</v>
      </c>
      <c r="AO1950" t="s">
        <v>32</v>
      </c>
      <c r="AP1950">
        <v>1</v>
      </c>
    </row>
    <row r="1951" spans="1:42" x14ac:dyDescent="0.25">
      <c r="A1951">
        <v>201701</v>
      </c>
      <c r="B1951" t="str">
        <f t="shared" si="420"/>
        <v>2017-I</v>
      </c>
      <c r="C1951" t="s">
        <v>2010</v>
      </c>
      <c r="D1951" t="s">
        <v>2010</v>
      </c>
      <c r="E1951">
        <v>30214743</v>
      </c>
      <c r="F1951" t="s">
        <v>29</v>
      </c>
      <c r="G1951">
        <v>0</v>
      </c>
      <c r="H1951">
        <v>0</v>
      </c>
      <c r="I1951">
        <v>0</v>
      </c>
      <c r="J1951">
        <f t="shared" si="421"/>
        <v>0</v>
      </c>
      <c r="K1951" t="str">
        <f t="shared" si="422"/>
        <v>Modelamiento</v>
      </c>
      <c r="L1951">
        <f t="shared" si="423"/>
        <v>0</v>
      </c>
      <c r="M1951">
        <v>37</v>
      </c>
      <c r="N1951" t="str">
        <f t="shared" si="424"/>
        <v>&lt;=40</v>
      </c>
      <c r="O1951" t="s">
        <v>56</v>
      </c>
      <c r="P1951" t="s">
        <v>39</v>
      </c>
      <c r="Q1951">
        <v>34885</v>
      </c>
      <c r="R1951">
        <v>1100</v>
      </c>
      <c r="S1951" t="str">
        <f t="shared" si="425"/>
        <v>&lt;=1500</v>
      </c>
      <c r="T1951">
        <v>1201.23</v>
      </c>
      <c r="U1951" t="str">
        <f t="shared" si="426"/>
        <v>&lt;=1300</v>
      </c>
      <c r="V1951" t="s">
        <v>585</v>
      </c>
      <c r="W1951">
        <v>33995</v>
      </c>
      <c r="X1951" s="12">
        <f t="shared" si="427"/>
        <v>3.2357699661714957E-2</v>
      </c>
      <c r="Y1951" t="str">
        <f t="shared" si="428"/>
        <v>&lt;=0.04</v>
      </c>
      <c r="Z1951" t="s">
        <v>32</v>
      </c>
      <c r="AA1951">
        <v>9</v>
      </c>
      <c r="AB1951" t="s">
        <v>32</v>
      </c>
      <c r="AC1951" t="str">
        <f t="shared" si="429"/>
        <v/>
      </c>
      <c r="AD1951" t="s">
        <v>32</v>
      </c>
      <c r="AE1951" t="str">
        <f t="shared" si="430"/>
        <v/>
      </c>
      <c r="AF1951" t="s">
        <v>32</v>
      </c>
      <c r="AG1951" t="str">
        <f t="shared" si="431"/>
        <v/>
      </c>
      <c r="AH1951" t="s">
        <v>32</v>
      </c>
      <c r="AI1951" t="str">
        <f t="shared" si="432"/>
        <v/>
      </c>
      <c r="AJ1951" t="s">
        <v>32</v>
      </c>
      <c r="AK1951" t="str">
        <f t="shared" si="433"/>
        <v/>
      </c>
      <c r="AL1951">
        <v>0</v>
      </c>
      <c r="AM1951">
        <v>0</v>
      </c>
      <c r="AN1951">
        <v>0</v>
      </c>
      <c r="AO1951" t="s">
        <v>32</v>
      </c>
      <c r="AP1951" t="s">
        <v>32</v>
      </c>
    </row>
    <row r="1952" spans="1:42" x14ac:dyDescent="0.25">
      <c r="A1952">
        <v>201701</v>
      </c>
      <c r="B1952" t="str">
        <f t="shared" si="420"/>
        <v>2017-I</v>
      </c>
      <c r="C1952" t="s">
        <v>2011</v>
      </c>
      <c r="D1952" t="s">
        <v>2011</v>
      </c>
      <c r="E1952">
        <v>30217150</v>
      </c>
      <c r="F1952" t="s">
        <v>29</v>
      </c>
      <c r="G1952">
        <v>1</v>
      </c>
      <c r="H1952">
        <v>0</v>
      </c>
      <c r="I1952">
        <v>0</v>
      </c>
      <c r="J1952">
        <f t="shared" si="421"/>
        <v>0</v>
      </c>
      <c r="K1952" t="str">
        <f t="shared" si="422"/>
        <v>Modelamiento</v>
      </c>
      <c r="L1952">
        <f t="shared" si="423"/>
        <v>0</v>
      </c>
      <c r="M1952">
        <v>38</v>
      </c>
      <c r="N1952" t="str">
        <f t="shared" si="424"/>
        <v>&lt;=40</v>
      </c>
      <c r="O1952" t="s">
        <v>56</v>
      </c>
      <c r="P1952" t="s">
        <v>31</v>
      </c>
      <c r="Q1952">
        <v>43512</v>
      </c>
      <c r="R1952">
        <v>1650</v>
      </c>
      <c r="S1952" t="str">
        <f t="shared" si="425"/>
        <v>&lt;=2000</v>
      </c>
      <c r="T1952">
        <v>1503.11</v>
      </c>
      <c r="U1952" t="str">
        <f t="shared" si="426"/>
        <v>&gt;1500</v>
      </c>
      <c r="V1952" t="s">
        <v>614</v>
      </c>
      <c r="W1952">
        <v>43172</v>
      </c>
      <c r="X1952" s="12">
        <f t="shared" si="427"/>
        <v>3.8219216158621332E-2</v>
      </c>
      <c r="Y1952" t="str">
        <f t="shared" si="428"/>
        <v>&lt;=0.04</v>
      </c>
      <c r="Z1952" t="s">
        <v>32</v>
      </c>
      <c r="AA1952">
        <v>9</v>
      </c>
      <c r="AB1952" t="s">
        <v>32</v>
      </c>
      <c r="AC1952" t="str">
        <f t="shared" si="429"/>
        <v/>
      </c>
      <c r="AD1952" t="s">
        <v>32</v>
      </c>
      <c r="AE1952" t="str">
        <f t="shared" si="430"/>
        <v/>
      </c>
      <c r="AF1952" t="s">
        <v>32</v>
      </c>
      <c r="AG1952" t="str">
        <f t="shared" si="431"/>
        <v/>
      </c>
      <c r="AH1952" t="s">
        <v>32</v>
      </c>
      <c r="AI1952" t="str">
        <f t="shared" si="432"/>
        <v/>
      </c>
      <c r="AJ1952" t="s">
        <v>32</v>
      </c>
      <c r="AK1952" t="str">
        <f t="shared" si="433"/>
        <v/>
      </c>
      <c r="AL1952">
        <v>0</v>
      </c>
      <c r="AM1952">
        <v>0</v>
      </c>
      <c r="AN1952">
        <v>0</v>
      </c>
      <c r="AO1952" t="s">
        <v>32</v>
      </c>
      <c r="AP1952" t="s">
        <v>32</v>
      </c>
    </row>
    <row r="1953" spans="1:42" x14ac:dyDescent="0.25">
      <c r="A1953">
        <v>201701</v>
      </c>
      <c r="B1953" t="str">
        <f t="shared" si="420"/>
        <v>2017-I</v>
      </c>
      <c r="C1953" t="s">
        <v>2012</v>
      </c>
      <c r="D1953" t="s">
        <v>2012</v>
      </c>
      <c r="E1953">
        <v>30214258</v>
      </c>
      <c r="F1953" t="s">
        <v>29</v>
      </c>
      <c r="G1953">
        <v>1</v>
      </c>
      <c r="H1953">
        <v>0</v>
      </c>
      <c r="I1953">
        <v>0</v>
      </c>
      <c r="J1953">
        <f t="shared" si="421"/>
        <v>0</v>
      </c>
      <c r="K1953" t="str">
        <f t="shared" si="422"/>
        <v>Modelamiento</v>
      </c>
      <c r="L1953">
        <f t="shared" si="423"/>
        <v>0</v>
      </c>
      <c r="M1953">
        <v>44</v>
      </c>
      <c r="N1953" t="str">
        <f t="shared" si="424"/>
        <v>&lt;=45</v>
      </c>
      <c r="O1953" t="s">
        <v>56</v>
      </c>
      <c r="P1953" t="s">
        <v>31</v>
      </c>
      <c r="Q1953">
        <v>49422</v>
      </c>
      <c r="R1953">
        <v>1500</v>
      </c>
      <c r="S1953" t="str">
        <f t="shared" si="425"/>
        <v>&lt;=1500</v>
      </c>
      <c r="T1953">
        <v>1707.27</v>
      </c>
      <c r="U1953" t="str">
        <f t="shared" si="426"/>
        <v>&gt;1500</v>
      </c>
      <c r="V1953" t="s">
        <v>597</v>
      </c>
      <c r="W1953">
        <v>48932</v>
      </c>
      <c r="X1953" s="12">
        <f t="shared" si="427"/>
        <v>3.0654786233957329E-2</v>
      </c>
      <c r="Y1953" t="str">
        <f t="shared" si="428"/>
        <v>&lt;=0.04</v>
      </c>
      <c r="Z1953" t="s">
        <v>32</v>
      </c>
      <c r="AA1953">
        <v>4</v>
      </c>
      <c r="AB1953">
        <v>735.6</v>
      </c>
      <c r="AC1953" t="str">
        <f t="shared" si="429"/>
        <v>&lt;=1000</v>
      </c>
      <c r="AD1953">
        <v>1660</v>
      </c>
      <c r="AE1953" t="str">
        <f t="shared" si="430"/>
        <v>&gt;120</v>
      </c>
      <c r="AF1953">
        <v>735.6</v>
      </c>
      <c r="AG1953" t="str">
        <f t="shared" si="431"/>
        <v>&lt;=1000</v>
      </c>
      <c r="AH1953">
        <v>24.5</v>
      </c>
      <c r="AI1953" t="str">
        <f t="shared" si="432"/>
        <v>&lt;=500</v>
      </c>
      <c r="AJ1953">
        <v>1</v>
      </c>
      <c r="AK1953" t="str">
        <f t="shared" si="433"/>
        <v>&gt;0.9</v>
      </c>
      <c r="AL1953">
        <v>10</v>
      </c>
      <c r="AM1953">
        <v>0</v>
      </c>
      <c r="AN1953">
        <v>10</v>
      </c>
      <c r="AO1953" t="s">
        <v>32</v>
      </c>
      <c r="AP1953">
        <v>3</v>
      </c>
    </row>
    <row r="1954" spans="1:42" x14ac:dyDescent="0.25">
      <c r="A1954">
        <v>201701</v>
      </c>
      <c r="B1954" t="str">
        <f t="shared" si="420"/>
        <v>2017-I</v>
      </c>
      <c r="C1954" t="s">
        <v>2013</v>
      </c>
      <c r="D1954" t="s">
        <v>2013</v>
      </c>
      <c r="E1954">
        <v>30212851</v>
      </c>
      <c r="F1954" t="s">
        <v>29</v>
      </c>
      <c r="G1954">
        <v>1</v>
      </c>
      <c r="H1954">
        <v>0</v>
      </c>
      <c r="I1954">
        <v>0</v>
      </c>
      <c r="J1954">
        <f t="shared" si="421"/>
        <v>0</v>
      </c>
      <c r="K1954" t="str">
        <f t="shared" si="422"/>
        <v>Modelamiento</v>
      </c>
      <c r="L1954">
        <f t="shared" si="423"/>
        <v>0</v>
      </c>
      <c r="M1954">
        <v>34</v>
      </c>
      <c r="N1954" t="str">
        <f t="shared" si="424"/>
        <v>&lt;=35</v>
      </c>
      <c r="O1954" t="s">
        <v>56</v>
      </c>
      <c r="P1954" t="s">
        <v>39</v>
      </c>
      <c r="Q1954">
        <v>49422</v>
      </c>
      <c r="R1954">
        <v>1500</v>
      </c>
      <c r="S1954" t="str">
        <f t="shared" si="425"/>
        <v>&lt;=1500</v>
      </c>
      <c r="T1954">
        <v>1703.49</v>
      </c>
      <c r="U1954" t="str">
        <f t="shared" si="426"/>
        <v>&gt;1500</v>
      </c>
      <c r="V1954" t="s">
        <v>597</v>
      </c>
      <c r="W1954">
        <v>48932</v>
      </c>
      <c r="X1954" s="12">
        <f t="shared" si="427"/>
        <v>3.0654786233957329E-2</v>
      </c>
      <c r="Y1954" t="str">
        <f t="shared" si="428"/>
        <v>&lt;=0.04</v>
      </c>
      <c r="Z1954" t="s">
        <v>32</v>
      </c>
      <c r="AA1954">
        <v>0</v>
      </c>
      <c r="AB1954">
        <v>5442.05</v>
      </c>
      <c r="AC1954" t="str">
        <f t="shared" si="429"/>
        <v>&gt;5000</v>
      </c>
      <c r="AD1954">
        <v>0</v>
      </c>
      <c r="AE1954" t="str">
        <f t="shared" si="430"/>
        <v>=0</v>
      </c>
      <c r="AF1954">
        <v>0</v>
      </c>
      <c r="AG1954" t="str">
        <f t="shared" si="431"/>
        <v>&lt;=500</v>
      </c>
      <c r="AH1954" t="s">
        <v>32</v>
      </c>
      <c r="AI1954" t="str">
        <f t="shared" si="432"/>
        <v/>
      </c>
      <c r="AJ1954" t="s">
        <v>32</v>
      </c>
      <c r="AK1954" t="str">
        <f t="shared" si="433"/>
        <v/>
      </c>
      <c r="AL1954">
        <v>12</v>
      </c>
      <c r="AM1954">
        <v>12</v>
      </c>
      <c r="AN1954">
        <v>0</v>
      </c>
      <c r="AO1954">
        <v>1</v>
      </c>
      <c r="AP1954" t="s">
        <v>32</v>
      </c>
    </row>
    <row r="1955" spans="1:42" x14ac:dyDescent="0.25">
      <c r="A1955">
        <v>201701</v>
      </c>
      <c r="B1955" t="str">
        <f t="shared" si="420"/>
        <v>2017-I</v>
      </c>
      <c r="C1955" t="s">
        <v>2014</v>
      </c>
      <c r="D1955" t="s">
        <v>2014</v>
      </c>
      <c r="E1955">
        <v>30216148</v>
      </c>
      <c r="F1955" t="s">
        <v>29</v>
      </c>
      <c r="G1955">
        <v>0</v>
      </c>
      <c r="H1955">
        <v>0</v>
      </c>
      <c r="I1955">
        <v>0</v>
      </c>
      <c r="J1955">
        <f t="shared" si="421"/>
        <v>0</v>
      </c>
      <c r="K1955" t="str">
        <f t="shared" si="422"/>
        <v>Modelamiento</v>
      </c>
      <c r="L1955">
        <f t="shared" si="423"/>
        <v>0</v>
      </c>
      <c r="M1955">
        <v>49</v>
      </c>
      <c r="N1955" t="str">
        <f t="shared" si="424"/>
        <v>&lt;=50</v>
      </c>
      <c r="O1955" t="s">
        <v>56</v>
      </c>
      <c r="P1955" t="s">
        <v>35</v>
      </c>
      <c r="Q1955">
        <v>49422</v>
      </c>
      <c r="R1955">
        <v>1500</v>
      </c>
      <c r="S1955" t="str">
        <f t="shared" si="425"/>
        <v>&lt;=1500</v>
      </c>
      <c r="T1955">
        <v>1706.17</v>
      </c>
      <c r="U1955" t="str">
        <f t="shared" si="426"/>
        <v>&gt;1500</v>
      </c>
      <c r="V1955" t="s">
        <v>597</v>
      </c>
      <c r="W1955">
        <v>48932</v>
      </c>
      <c r="X1955" s="12">
        <f t="shared" si="427"/>
        <v>3.0654786233957329E-2</v>
      </c>
      <c r="Y1955" t="str">
        <f t="shared" si="428"/>
        <v>&lt;=0.04</v>
      </c>
      <c r="Z1955" t="s">
        <v>32</v>
      </c>
      <c r="AA1955">
        <v>4</v>
      </c>
      <c r="AB1955">
        <v>50.76</v>
      </c>
      <c r="AC1955" t="str">
        <f t="shared" si="429"/>
        <v>&lt;=500</v>
      </c>
      <c r="AD1955">
        <v>2161</v>
      </c>
      <c r="AE1955" t="str">
        <f t="shared" si="430"/>
        <v>&gt;120</v>
      </c>
      <c r="AF1955">
        <v>50.76</v>
      </c>
      <c r="AG1955" t="str">
        <f t="shared" si="431"/>
        <v>&lt;=500</v>
      </c>
      <c r="AH1955" t="s">
        <v>32</v>
      </c>
      <c r="AI1955" t="str">
        <f t="shared" si="432"/>
        <v/>
      </c>
      <c r="AJ1955" t="s">
        <v>32</v>
      </c>
      <c r="AK1955" t="str">
        <f t="shared" si="433"/>
        <v/>
      </c>
      <c r="AL1955">
        <v>12</v>
      </c>
      <c r="AM1955">
        <v>0</v>
      </c>
      <c r="AN1955">
        <v>12</v>
      </c>
      <c r="AO1955" t="s">
        <v>32</v>
      </c>
      <c r="AP1955">
        <v>1</v>
      </c>
    </row>
    <row r="1956" spans="1:42" x14ac:dyDescent="0.25">
      <c r="A1956">
        <v>201701</v>
      </c>
      <c r="B1956" t="str">
        <f t="shared" si="420"/>
        <v>2017-I</v>
      </c>
      <c r="C1956" t="s">
        <v>2015</v>
      </c>
      <c r="D1956" t="s">
        <v>2015</v>
      </c>
      <c r="E1956">
        <v>30212285</v>
      </c>
      <c r="F1956" t="s">
        <v>29</v>
      </c>
      <c r="G1956">
        <v>0</v>
      </c>
      <c r="H1956">
        <v>0</v>
      </c>
      <c r="I1956">
        <v>0</v>
      </c>
      <c r="J1956">
        <f t="shared" si="421"/>
        <v>0</v>
      </c>
      <c r="K1956" t="str">
        <f t="shared" si="422"/>
        <v>Modelamiento</v>
      </c>
      <c r="L1956">
        <f t="shared" si="423"/>
        <v>0</v>
      </c>
      <c r="M1956">
        <v>29</v>
      </c>
      <c r="N1956" t="str">
        <f t="shared" si="424"/>
        <v>&lt;=30</v>
      </c>
      <c r="O1956" t="s">
        <v>56</v>
      </c>
      <c r="P1956" t="s">
        <v>31</v>
      </c>
      <c r="Q1956">
        <v>33432</v>
      </c>
      <c r="R1956">
        <v>1650</v>
      </c>
      <c r="S1956" t="str">
        <f t="shared" si="425"/>
        <v>&lt;=2000</v>
      </c>
      <c r="T1956">
        <v>1150.46</v>
      </c>
      <c r="U1956" t="str">
        <f t="shared" si="426"/>
        <v>&lt;=1200</v>
      </c>
      <c r="V1956" t="s">
        <v>601</v>
      </c>
      <c r="W1956">
        <v>33092</v>
      </c>
      <c r="X1956" s="12">
        <f t="shared" si="427"/>
        <v>4.9860993593617793E-2</v>
      </c>
      <c r="Y1956" t="str">
        <f t="shared" si="428"/>
        <v>&lt;=0.05</v>
      </c>
      <c r="Z1956" t="s">
        <v>32</v>
      </c>
      <c r="AA1956">
        <v>4</v>
      </c>
      <c r="AB1956">
        <v>2175.85</v>
      </c>
      <c r="AC1956" t="str">
        <f t="shared" si="429"/>
        <v>&lt;=3000</v>
      </c>
      <c r="AD1956">
        <v>842</v>
      </c>
      <c r="AE1956" t="str">
        <f t="shared" si="430"/>
        <v>&gt;120</v>
      </c>
      <c r="AF1956">
        <v>2175.85</v>
      </c>
      <c r="AG1956" t="str">
        <f t="shared" si="431"/>
        <v>&lt;=3000</v>
      </c>
      <c r="AH1956" t="s">
        <v>32</v>
      </c>
      <c r="AI1956" t="str">
        <f t="shared" si="432"/>
        <v/>
      </c>
      <c r="AJ1956" t="s">
        <v>32</v>
      </c>
      <c r="AK1956" t="str">
        <f t="shared" si="433"/>
        <v/>
      </c>
      <c r="AL1956">
        <v>12</v>
      </c>
      <c r="AM1956">
        <v>0</v>
      </c>
      <c r="AN1956">
        <v>12</v>
      </c>
      <c r="AO1956" t="s">
        <v>32</v>
      </c>
      <c r="AP1956">
        <v>1</v>
      </c>
    </row>
    <row r="1957" spans="1:42" x14ac:dyDescent="0.25">
      <c r="A1957">
        <v>201701</v>
      </c>
      <c r="B1957" t="str">
        <f t="shared" si="420"/>
        <v>2017-I</v>
      </c>
      <c r="C1957" t="s">
        <v>2016</v>
      </c>
      <c r="D1957" t="s">
        <v>2016</v>
      </c>
      <c r="E1957">
        <v>30216523</v>
      </c>
      <c r="F1957" t="s">
        <v>29</v>
      </c>
      <c r="G1957">
        <v>1</v>
      </c>
      <c r="H1957">
        <v>0</v>
      </c>
      <c r="I1957">
        <v>0</v>
      </c>
      <c r="J1957">
        <f t="shared" si="421"/>
        <v>0</v>
      </c>
      <c r="K1957" t="str">
        <f t="shared" si="422"/>
        <v>Modelamiento</v>
      </c>
      <c r="L1957">
        <f t="shared" si="423"/>
        <v>0</v>
      </c>
      <c r="M1957">
        <v>32</v>
      </c>
      <c r="N1957" t="str">
        <f t="shared" si="424"/>
        <v>&lt;=35</v>
      </c>
      <c r="O1957" t="s">
        <v>56</v>
      </c>
      <c r="P1957" t="s">
        <v>31</v>
      </c>
      <c r="Q1957">
        <v>34985</v>
      </c>
      <c r="R1957">
        <v>1000</v>
      </c>
      <c r="S1957" t="str">
        <f t="shared" si="425"/>
        <v>&lt;=1000</v>
      </c>
      <c r="T1957">
        <v>1208.55</v>
      </c>
      <c r="U1957" t="str">
        <f t="shared" si="426"/>
        <v>&lt;=1300</v>
      </c>
      <c r="V1957" t="s">
        <v>585</v>
      </c>
      <c r="W1957">
        <v>33995</v>
      </c>
      <c r="X1957" s="12">
        <f t="shared" si="427"/>
        <v>2.9416090601559051E-2</v>
      </c>
      <c r="Y1957" t="str">
        <f t="shared" si="428"/>
        <v>&lt;=0.03</v>
      </c>
      <c r="Z1957" t="s">
        <v>32</v>
      </c>
      <c r="AA1957">
        <v>4</v>
      </c>
      <c r="AB1957">
        <v>393.9</v>
      </c>
      <c r="AC1957" t="str">
        <f t="shared" si="429"/>
        <v>&lt;=500</v>
      </c>
      <c r="AD1957">
        <v>1344</v>
      </c>
      <c r="AE1957" t="str">
        <f t="shared" si="430"/>
        <v>&gt;120</v>
      </c>
      <c r="AF1957">
        <v>393.9</v>
      </c>
      <c r="AG1957" t="str">
        <f t="shared" si="431"/>
        <v>&lt;=500</v>
      </c>
      <c r="AH1957" t="s">
        <v>32</v>
      </c>
      <c r="AI1957" t="str">
        <f t="shared" si="432"/>
        <v/>
      </c>
      <c r="AJ1957" t="s">
        <v>32</v>
      </c>
      <c r="AK1957" t="str">
        <f t="shared" si="433"/>
        <v/>
      </c>
      <c r="AL1957">
        <v>8</v>
      </c>
      <c r="AM1957">
        <v>0</v>
      </c>
      <c r="AN1957">
        <v>8</v>
      </c>
      <c r="AO1957" t="s">
        <v>32</v>
      </c>
      <c r="AP1957">
        <v>5</v>
      </c>
    </row>
    <row r="1958" spans="1:42" x14ac:dyDescent="0.25">
      <c r="A1958">
        <v>201701</v>
      </c>
      <c r="B1958" t="str">
        <f t="shared" si="420"/>
        <v>2017-I</v>
      </c>
      <c r="C1958" t="s">
        <v>2017</v>
      </c>
      <c r="D1958" t="s">
        <v>2017</v>
      </c>
      <c r="E1958">
        <v>30216969</v>
      </c>
      <c r="F1958" t="s">
        <v>29</v>
      </c>
      <c r="G1958">
        <v>0</v>
      </c>
      <c r="H1958">
        <v>0</v>
      </c>
      <c r="I1958">
        <v>0</v>
      </c>
      <c r="J1958">
        <f t="shared" si="421"/>
        <v>0</v>
      </c>
      <c r="K1958" t="str">
        <f t="shared" si="422"/>
        <v>Modelamiento</v>
      </c>
      <c r="L1958">
        <f t="shared" si="423"/>
        <v>0</v>
      </c>
      <c r="M1958">
        <v>37</v>
      </c>
      <c r="N1958" t="str">
        <f t="shared" si="424"/>
        <v>&lt;=40</v>
      </c>
      <c r="O1958" t="s">
        <v>56</v>
      </c>
      <c r="P1958" t="s">
        <v>31</v>
      </c>
      <c r="Q1958">
        <v>30579</v>
      </c>
      <c r="R1958">
        <v>550</v>
      </c>
      <c r="S1958" t="str">
        <f t="shared" si="425"/>
        <v>&lt;=1000</v>
      </c>
      <c r="T1958">
        <v>1147.46</v>
      </c>
      <c r="U1958" t="str">
        <f t="shared" si="426"/>
        <v>&lt;=1200</v>
      </c>
      <c r="V1958" t="s">
        <v>585</v>
      </c>
      <c r="W1958">
        <v>29139</v>
      </c>
      <c r="X1958" s="12">
        <f t="shared" si="427"/>
        <v>1.8875047187617969E-2</v>
      </c>
      <c r="Y1958" t="str">
        <f t="shared" si="428"/>
        <v>&lt;=0.02</v>
      </c>
      <c r="Z1958" t="s">
        <v>32</v>
      </c>
      <c r="AA1958">
        <v>4</v>
      </c>
      <c r="AB1958">
        <v>2005.54</v>
      </c>
      <c r="AC1958" t="str">
        <f t="shared" si="429"/>
        <v>&lt;=3000</v>
      </c>
      <c r="AD1958">
        <v>2093</v>
      </c>
      <c r="AE1958" t="str">
        <f t="shared" si="430"/>
        <v>&gt;120</v>
      </c>
      <c r="AF1958">
        <v>2005.54</v>
      </c>
      <c r="AG1958" t="str">
        <f t="shared" si="431"/>
        <v>&lt;=3000</v>
      </c>
      <c r="AH1958" t="s">
        <v>32</v>
      </c>
      <c r="AI1958" t="str">
        <f t="shared" si="432"/>
        <v/>
      </c>
      <c r="AJ1958" t="s">
        <v>32</v>
      </c>
      <c r="AK1958" t="str">
        <f t="shared" si="433"/>
        <v/>
      </c>
      <c r="AL1958">
        <v>12</v>
      </c>
      <c r="AM1958">
        <v>0</v>
      </c>
      <c r="AN1958">
        <v>12</v>
      </c>
      <c r="AO1958" t="s">
        <v>32</v>
      </c>
      <c r="AP1958">
        <v>1</v>
      </c>
    </row>
    <row r="1959" spans="1:42" x14ac:dyDescent="0.25">
      <c r="A1959">
        <v>201701</v>
      </c>
      <c r="B1959" t="str">
        <f t="shared" si="420"/>
        <v>2017-I</v>
      </c>
      <c r="C1959" t="s">
        <v>2018</v>
      </c>
      <c r="D1959" t="s">
        <v>2018</v>
      </c>
      <c r="E1959">
        <v>30213466</v>
      </c>
      <c r="F1959" t="s">
        <v>29</v>
      </c>
      <c r="G1959">
        <v>0</v>
      </c>
      <c r="H1959">
        <v>0</v>
      </c>
      <c r="I1959">
        <v>0</v>
      </c>
      <c r="J1959">
        <f t="shared" si="421"/>
        <v>0</v>
      </c>
      <c r="K1959" t="str">
        <f t="shared" si="422"/>
        <v>Modelamiento</v>
      </c>
      <c r="L1959">
        <f t="shared" si="423"/>
        <v>0</v>
      </c>
      <c r="M1959">
        <v>29</v>
      </c>
      <c r="N1959" t="str">
        <f t="shared" si="424"/>
        <v>&lt;=30</v>
      </c>
      <c r="O1959" t="s">
        <v>56</v>
      </c>
      <c r="P1959" t="s">
        <v>31</v>
      </c>
      <c r="Q1959">
        <v>39742</v>
      </c>
      <c r="R1959">
        <v>1100</v>
      </c>
      <c r="S1959" t="str">
        <f t="shared" si="425"/>
        <v>&lt;=1500</v>
      </c>
      <c r="T1959">
        <v>1371.11</v>
      </c>
      <c r="U1959" t="str">
        <f t="shared" si="426"/>
        <v>&lt;=1400</v>
      </c>
      <c r="V1959" t="s">
        <v>585</v>
      </c>
      <c r="W1959">
        <v>38852</v>
      </c>
      <c r="X1959" s="12">
        <f t="shared" si="427"/>
        <v>2.8312570781426953E-2</v>
      </c>
      <c r="Y1959" t="str">
        <f t="shared" si="428"/>
        <v>&lt;=0.03</v>
      </c>
      <c r="Z1959" t="s">
        <v>32</v>
      </c>
      <c r="AA1959">
        <v>4</v>
      </c>
      <c r="AB1959">
        <v>2269.35</v>
      </c>
      <c r="AC1959" t="str">
        <f t="shared" si="429"/>
        <v>&lt;=3000</v>
      </c>
      <c r="AD1959">
        <v>828</v>
      </c>
      <c r="AE1959" t="str">
        <f t="shared" si="430"/>
        <v>&gt;120</v>
      </c>
      <c r="AF1959">
        <v>2269.35</v>
      </c>
      <c r="AG1959" t="str">
        <f t="shared" si="431"/>
        <v>&lt;=3000</v>
      </c>
      <c r="AH1959" t="s">
        <v>32</v>
      </c>
      <c r="AI1959" t="str">
        <f t="shared" si="432"/>
        <v/>
      </c>
      <c r="AJ1959" t="s">
        <v>32</v>
      </c>
      <c r="AK1959" t="str">
        <f t="shared" si="433"/>
        <v/>
      </c>
      <c r="AL1959">
        <v>12</v>
      </c>
      <c r="AM1959">
        <v>0</v>
      </c>
      <c r="AN1959">
        <v>12</v>
      </c>
      <c r="AO1959" t="s">
        <v>32</v>
      </c>
      <c r="AP1959">
        <v>1</v>
      </c>
    </row>
    <row r="1960" spans="1:42" x14ac:dyDescent="0.25">
      <c r="A1960">
        <v>201701</v>
      </c>
      <c r="B1960" t="str">
        <f t="shared" si="420"/>
        <v>2017-I</v>
      </c>
      <c r="C1960" t="s">
        <v>2019</v>
      </c>
      <c r="D1960" t="s">
        <v>2019</v>
      </c>
      <c r="E1960">
        <v>30212800</v>
      </c>
      <c r="F1960" t="s">
        <v>29</v>
      </c>
      <c r="G1960">
        <v>0</v>
      </c>
      <c r="H1960">
        <v>0</v>
      </c>
      <c r="I1960">
        <v>0</v>
      </c>
      <c r="J1960">
        <f t="shared" si="421"/>
        <v>0</v>
      </c>
      <c r="K1960" t="str">
        <f t="shared" si="422"/>
        <v>Modelamiento</v>
      </c>
      <c r="L1960">
        <f t="shared" si="423"/>
        <v>0</v>
      </c>
      <c r="M1960">
        <v>33</v>
      </c>
      <c r="N1960" t="str">
        <f t="shared" si="424"/>
        <v>&lt;=35</v>
      </c>
      <c r="O1960" t="s">
        <v>56</v>
      </c>
      <c r="P1960" t="s">
        <v>39</v>
      </c>
      <c r="Q1960">
        <v>38594</v>
      </c>
      <c r="R1960">
        <v>0</v>
      </c>
      <c r="S1960" t="str">
        <f t="shared" si="425"/>
        <v>=0</v>
      </c>
      <c r="T1960">
        <v>1336.01</v>
      </c>
      <c r="U1960" t="str">
        <f t="shared" si="426"/>
        <v>&lt;=1400</v>
      </c>
      <c r="V1960" t="s">
        <v>32</v>
      </c>
      <c r="W1960">
        <v>38594</v>
      </c>
      <c r="X1960" s="12">
        <f t="shared" si="427"/>
        <v>0</v>
      </c>
      <c r="Y1960" t="str">
        <f t="shared" si="428"/>
        <v>=0</v>
      </c>
      <c r="Z1960" t="s">
        <v>32</v>
      </c>
      <c r="AA1960">
        <v>9</v>
      </c>
      <c r="AB1960" t="s">
        <v>32</v>
      </c>
      <c r="AC1960" t="str">
        <f t="shared" si="429"/>
        <v/>
      </c>
      <c r="AD1960" t="s">
        <v>32</v>
      </c>
      <c r="AE1960" t="str">
        <f t="shared" si="430"/>
        <v/>
      </c>
      <c r="AF1960" t="s">
        <v>32</v>
      </c>
      <c r="AG1960" t="str">
        <f t="shared" si="431"/>
        <v/>
      </c>
      <c r="AH1960" t="s">
        <v>32</v>
      </c>
      <c r="AI1960" t="str">
        <f t="shared" si="432"/>
        <v/>
      </c>
      <c r="AJ1960" t="s">
        <v>32</v>
      </c>
      <c r="AK1960" t="str">
        <f t="shared" si="433"/>
        <v/>
      </c>
      <c r="AL1960">
        <v>0</v>
      </c>
      <c r="AM1960">
        <v>0</v>
      </c>
      <c r="AN1960">
        <v>0</v>
      </c>
      <c r="AO1960" t="s">
        <v>32</v>
      </c>
      <c r="AP1960" t="s">
        <v>32</v>
      </c>
    </row>
    <row r="1961" spans="1:42" x14ac:dyDescent="0.25">
      <c r="A1961">
        <v>201701</v>
      </c>
      <c r="B1961" t="str">
        <f t="shared" si="420"/>
        <v>2017-I</v>
      </c>
      <c r="C1961" t="s">
        <v>2020</v>
      </c>
      <c r="D1961" t="s">
        <v>2020</v>
      </c>
      <c r="E1961">
        <v>30215856</v>
      </c>
      <c r="F1961" t="s">
        <v>29</v>
      </c>
      <c r="G1961">
        <v>1</v>
      </c>
      <c r="H1961">
        <v>0</v>
      </c>
      <c r="I1961">
        <v>0</v>
      </c>
      <c r="J1961">
        <f t="shared" si="421"/>
        <v>0</v>
      </c>
      <c r="K1961" t="str">
        <f t="shared" si="422"/>
        <v>Modelamiento</v>
      </c>
      <c r="L1961">
        <f t="shared" si="423"/>
        <v>0</v>
      </c>
      <c r="M1961">
        <v>28</v>
      </c>
      <c r="N1961" t="str">
        <f t="shared" si="424"/>
        <v>&lt;=30</v>
      </c>
      <c r="O1961" t="s">
        <v>72</v>
      </c>
      <c r="P1961" t="s">
        <v>39</v>
      </c>
      <c r="Q1961">
        <v>34985</v>
      </c>
      <c r="R1961">
        <v>1000</v>
      </c>
      <c r="S1961" t="str">
        <f t="shared" si="425"/>
        <v>&lt;=1000</v>
      </c>
      <c r="T1961">
        <v>1209.32</v>
      </c>
      <c r="U1961" t="str">
        <f t="shared" si="426"/>
        <v>&lt;=1300</v>
      </c>
      <c r="V1961" t="s">
        <v>585</v>
      </c>
      <c r="W1961">
        <v>33995</v>
      </c>
      <c r="X1961" s="12">
        <f t="shared" si="427"/>
        <v>2.9416090601559051E-2</v>
      </c>
      <c r="Y1961" t="str">
        <f t="shared" si="428"/>
        <v>&lt;=0.03</v>
      </c>
      <c r="Z1961" t="s">
        <v>32</v>
      </c>
      <c r="AA1961">
        <v>0</v>
      </c>
      <c r="AB1961">
        <v>1836.24</v>
      </c>
      <c r="AC1961" t="str">
        <f t="shared" si="429"/>
        <v>&lt;=2000</v>
      </c>
      <c r="AD1961">
        <v>0</v>
      </c>
      <c r="AE1961" t="str">
        <f t="shared" si="430"/>
        <v>=0</v>
      </c>
      <c r="AF1961">
        <v>0</v>
      </c>
      <c r="AG1961" t="str">
        <f t="shared" si="431"/>
        <v>&lt;=500</v>
      </c>
      <c r="AH1961">
        <v>2000</v>
      </c>
      <c r="AI1961" t="str">
        <f t="shared" si="432"/>
        <v>&lt;=2000</v>
      </c>
      <c r="AJ1961">
        <v>0.97529999999999994</v>
      </c>
      <c r="AK1961" t="str">
        <f t="shared" si="433"/>
        <v>&gt;0.9</v>
      </c>
      <c r="AL1961">
        <v>12</v>
      </c>
      <c r="AM1961">
        <v>12</v>
      </c>
      <c r="AN1961">
        <v>0</v>
      </c>
      <c r="AO1961">
        <v>1</v>
      </c>
      <c r="AP1961" t="s">
        <v>32</v>
      </c>
    </row>
    <row r="1962" spans="1:42" x14ac:dyDescent="0.25">
      <c r="A1962">
        <v>201701</v>
      </c>
      <c r="B1962" t="str">
        <f t="shared" si="420"/>
        <v>2017-I</v>
      </c>
      <c r="C1962" t="s">
        <v>2021</v>
      </c>
      <c r="D1962" t="s">
        <v>2021</v>
      </c>
      <c r="E1962">
        <v>30206714</v>
      </c>
      <c r="F1962" t="s">
        <v>29</v>
      </c>
      <c r="G1962">
        <v>0</v>
      </c>
      <c r="H1962">
        <v>0</v>
      </c>
      <c r="I1962">
        <v>0</v>
      </c>
      <c r="J1962">
        <f t="shared" si="421"/>
        <v>0</v>
      </c>
      <c r="K1962" t="str">
        <f t="shared" si="422"/>
        <v>Modelamiento</v>
      </c>
      <c r="L1962">
        <f t="shared" si="423"/>
        <v>0</v>
      </c>
      <c r="M1962">
        <v>29</v>
      </c>
      <c r="N1962" t="str">
        <f t="shared" si="424"/>
        <v>&lt;=30</v>
      </c>
      <c r="O1962" t="s">
        <v>72</v>
      </c>
      <c r="P1962" t="s">
        <v>39</v>
      </c>
      <c r="Q1962">
        <v>49272</v>
      </c>
      <c r="R1962">
        <v>1650</v>
      </c>
      <c r="S1962" t="str">
        <f t="shared" si="425"/>
        <v>&lt;=2000</v>
      </c>
      <c r="T1962">
        <v>1697.72</v>
      </c>
      <c r="U1962" t="str">
        <f t="shared" si="426"/>
        <v>&gt;1500</v>
      </c>
      <c r="V1962" t="s">
        <v>597</v>
      </c>
      <c r="W1962">
        <v>48932</v>
      </c>
      <c r="X1962" s="12">
        <f t="shared" si="427"/>
        <v>3.3720264857353063E-2</v>
      </c>
      <c r="Y1962" t="str">
        <f t="shared" si="428"/>
        <v>&lt;=0.04</v>
      </c>
      <c r="Z1962" t="s">
        <v>32</v>
      </c>
      <c r="AA1962">
        <v>4</v>
      </c>
      <c r="AB1962">
        <v>934.17</v>
      </c>
      <c r="AC1962" t="str">
        <f t="shared" si="429"/>
        <v>&lt;=1000</v>
      </c>
      <c r="AD1962">
        <v>1469</v>
      </c>
      <c r="AE1962" t="str">
        <f t="shared" si="430"/>
        <v>&gt;120</v>
      </c>
      <c r="AF1962">
        <v>934.17</v>
      </c>
      <c r="AG1962" t="str">
        <f t="shared" si="431"/>
        <v>&lt;=1000</v>
      </c>
      <c r="AH1962" t="s">
        <v>32</v>
      </c>
      <c r="AI1962" t="str">
        <f t="shared" si="432"/>
        <v/>
      </c>
      <c r="AJ1962" t="s">
        <v>32</v>
      </c>
      <c r="AK1962" t="str">
        <f t="shared" si="433"/>
        <v/>
      </c>
      <c r="AL1962">
        <v>12</v>
      </c>
      <c r="AM1962">
        <v>0</v>
      </c>
      <c r="AN1962">
        <v>12</v>
      </c>
      <c r="AO1962" t="s">
        <v>32</v>
      </c>
      <c r="AP1962">
        <v>1</v>
      </c>
    </row>
    <row r="1963" spans="1:42" x14ac:dyDescent="0.25">
      <c r="A1963">
        <v>201701</v>
      </c>
      <c r="B1963" t="str">
        <f t="shared" si="420"/>
        <v>2017-I</v>
      </c>
      <c r="C1963" t="s">
        <v>2022</v>
      </c>
      <c r="D1963" t="s">
        <v>2022</v>
      </c>
      <c r="E1963">
        <v>30214781</v>
      </c>
      <c r="F1963" t="s">
        <v>29</v>
      </c>
      <c r="G1963">
        <v>1</v>
      </c>
      <c r="H1963">
        <v>0</v>
      </c>
      <c r="I1963">
        <v>0</v>
      </c>
      <c r="J1963">
        <f t="shared" si="421"/>
        <v>0</v>
      </c>
      <c r="K1963" t="str">
        <f t="shared" si="422"/>
        <v>Modelamiento</v>
      </c>
      <c r="L1963">
        <f t="shared" si="423"/>
        <v>0</v>
      </c>
      <c r="M1963">
        <v>27</v>
      </c>
      <c r="N1963" t="str">
        <f t="shared" si="424"/>
        <v>&lt;=30</v>
      </c>
      <c r="O1963" t="s">
        <v>56</v>
      </c>
      <c r="P1963" t="s">
        <v>31</v>
      </c>
      <c r="Q1963">
        <v>42651</v>
      </c>
      <c r="R1963">
        <v>1650</v>
      </c>
      <c r="S1963" t="str">
        <f t="shared" si="425"/>
        <v>&lt;=2000</v>
      </c>
      <c r="T1963">
        <v>1468.64</v>
      </c>
      <c r="U1963" t="str">
        <f t="shared" si="426"/>
        <v>&lt;=1500</v>
      </c>
      <c r="V1963" t="s">
        <v>614</v>
      </c>
      <c r="W1963">
        <v>42311</v>
      </c>
      <c r="X1963" s="12">
        <f t="shared" si="427"/>
        <v>3.8996951147455744E-2</v>
      </c>
      <c r="Y1963" t="str">
        <f t="shared" si="428"/>
        <v>&lt;=0.04</v>
      </c>
      <c r="Z1963" t="s">
        <v>32</v>
      </c>
      <c r="AA1963">
        <v>4</v>
      </c>
      <c r="AB1963">
        <v>641.02</v>
      </c>
      <c r="AC1963" t="str">
        <f t="shared" si="429"/>
        <v>&lt;=1000</v>
      </c>
      <c r="AD1963">
        <v>2777</v>
      </c>
      <c r="AE1963" t="str">
        <f t="shared" si="430"/>
        <v>&gt;120</v>
      </c>
      <c r="AF1963">
        <v>641.02</v>
      </c>
      <c r="AG1963" t="str">
        <f t="shared" si="431"/>
        <v>&lt;=1000</v>
      </c>
      <c r="AH1963" t="s">
        <v>32</v>
      </c>
      <c r="AI1963" t="str">
        <f t="shared" si="432"/>
        <v/>
      </c>
      <c r="AJ1963" t="s">
        <v>32</v>
      </c>
      <c r="AK1963" t="str">
        <f t="shared" si="433"/>
        <v/>
      </c>
      <c r="AL1963">
        <v>12</v>
      </c>
      <c r="AM1963">
        <v>0</v>
      </c>
      <c r="AN1963">
        <v>12</v>
      </c>
      <c r="AO1963" t="s">
        <v>32</v>
      </c>
      <c r="AP1963">
        <v>1</v>
      </c>
    </row>
    <row r="1964" spans="1:42" x14ac:dyDescent="0.25">
      <c r="A1964">
        <v>201701</v>
      </c>
      <c r="B1964" t="str">
        <f t="shared" si="420"/>
        <v>2017-I</v>
      </c>
      <c r="C1964" t="s">
        <v>2023</v>
      </c>
      <c r="D1964" t="s">
        <v>2023</v>
      </c>
      <c r="E1964">
        <v>30217318</v>
      </c>
      <c r="F1964" t="s">
        <v>29</v>
      </c>
      <c r="G1964">
        <v>0</v>
      </c>
      <c r="H1964">
        <v>0</v>
      </c>
      <c r="I1964">
        <v>0</v>
      </c>
      <c r="J1964">
        <f t="shared" si="421"/>
        <v>0</v>
      </c>
      <c r="K1964" t="str">
        <f t="shared" si="422"/>
        <v>Modelamiento</v>
      </c>
      <c r="L1964">
        <f t="shared" si="423"/>
        <v>0</v>
      </c>
      <c r="M1964">
        <v>24</v>
      </c>
      <c r="N1964" t="str">
        <f t="shared" si="424"/>
        <v>&lt;=25</v>
      </c>
      <c r="O1964" t="s">
        <v>56</v>
      </c>
      <c r="P1964" t="s">
        <v>31</v>
      </c>
      <c r="Q1964">
        <v>32515</v>
      </c>
      <c r="R1964">
        <v>1500</v>
      </c>
      <c r="S1964" t="str">
        <f t="shared" si="425"/>
        <v>&lt;=1500</v>
      </c>
      <c r="T1964">
        <v>1219.32</v>
      </c>
      <c r="U1964" t="str">
        <f t="shared" si="426"/>
        <v>&lt;=1300</v>
      </c>
      <c r="V1964" t="s">
        <v>601</v>
      </c>
      <c r="W1964">
        <v>32025</v>
      </c>
      <c r="X1964" s="12">
        <f t="shared" si="427"/>
        <v>4.6838407494145202E-2</v>
      </c>
      <c r="Y1964" t="str">
        <f t="shared" si="428"/>
        <v>&lt;=0.05</v>
      </c>
      <c r="Z1964" t="s">
        <v>32</v>
      </c>
      <c r="AA1964">
        <v>4</v>
      </c>
      <c r="AB1964">
        <v>34.130000000000003</v>
      </c>
      <c r="AC1964" t="str">
        <f t="shared" si="429"/>
        <v>&lt;=500</v>
      </c>
      <c r="AD1964">
        <v>1977</v>
      </c>
      <c r="AE1964" t="str">
        <f t="shared" si="430"/>
        <v>&gt;120</v>
      </c>
      <c r="AF1964">
        <v>34.130000000000003</v>
      </c>
      <c r="AG1964" t="str">
        <f t="shared" si="431"/>
        <v>&lt;=500</v>
      </c>
      <c r="AH1964" t="s">
        <v>32</v>
      </c>
      <c r="AI1964" t="str">
        <f t="shared" si="432"/>
        <v/>
      </c>
      <c r="AJ1964" t="s">
        <v>32</v>
      </c>
      <c r="AK1964" t="str">
        <f t="shared" si="433"/>
        <v/>
      </c>
      <c r="AL1964">
        <v>12</v>
      </c>
      <c r="AM1964">
        <v>0</v>
      </c>
      <c r="AN1964">
        <v>12</v>
      </c>
      <c r="AO1964" t="s">
        <v>32</v>
      </c>
      <c r="AP1964">
        <v>1</v>
      </c>
    </row>
    <row r="1965" spans="1:42" x14ac:dyDescent="0.25">
      <c r="A1965">
        <v>201701</v>
      </c>
      <c r="B1965" t="str">
        <f t="shared" si="420"/>
        <v>2017-I</v>
      </c>
      <c r="C1965" t="s">
        <v>2024</v>
      </c>
      <c r="D1965" t="s">
        <v>2024</v>
      </c>
      <c r="E1965">
        <v>30205756</v>
      </c>
      <c r="F1965" t="s">
        <v>29</v>
      </c>
      <c r="G1965">
        <v>1</v>
      </c>
      <c r="H1965">
        <v>0</v>
      </c>
      <c r="I1965">
        <v>0</v>
      </c>
      <c r="J1965">
        <f t="shared" si="421"/>
        <v>0</v>
      </c>
      <c r="K1965" t="str">
        <f t="shared" si="422"/>
        <v>Modelamiento</v>
      </c>
      <c r="L1965">
        <f t="shared" si="423"/>
        <v>0</v>
      </c>
      <c r="M1965">
        <v>36</v>
      </c>
      <c r="N1965" t="str">
        <f t="shared" si="424"/>
        <v>&lt;=40</v>
      </c>
      <c r="O1965" t="s">
        <v>72</v>
      </c>
      <c r="P1965" t="s">
        <v>31</v>
      </c>
      <c r="Q1965">
        <v>34986</v>
      </c>
      <c r="R1965">
        <v>999</v>
      </c>
      <c r="S1965" t="str">
        <f t="shared" si="425"/>
        <v>&lt;=1000</v>
      </c>
      <c r="T1965">
        <v>1206.26</v>
      </c>
      <c r="U1965" t="str">
        <f t="shared" si="426"/>
        <v>&lt;=1300</v>
      </c>
      <c r="V1965" t="s">
        <v>585</v>
      </c>
      <c r="W1965">
        <v>33995</v>
      </c>
      <c r="X1965" s="12">
        <f t="shared" si="427"/>
        <v>2.9386674510957493E-2</v>
      </c>
      <c r="Y1965" t="str">
        <f t="shared" si="428"/>
        <v>&lt;=0.03</v>
      </c>
      <c r="Z1965" t="s">
        <v>32</v>
      </c>
      <c r="AA1965">
        <v>1</v>
      </c>
      <c r="AB1965">
        <v>578.80999999999995</v>
      </c>
      <c r="AC1965" t="str">
        <f t="shared" si="429"/>
        <v>&lt;=1000</v>
      </c>
      <c r="AD1965">
        <v>17</v>
      </c>
      <c r="AE1965" t="str">
        <f t="shared" si="430"/>
        <v>&lt;=30</v>
      </c>
      <c r="AF1965">
        <v>0</v>
      </c>
      <c r="AG1965" t="str">
        <f t="shared" si="431"/>
        <v>&lt;=500</v>
      </c>
      <c r="AH1965" t="s">
        <v>32</v>
      </c>
      <c r="AI1965" t="str">
        <f t="shared" si="432"/>
        <v/>
      </c>
      <c r="AJ1965" t="s">
        <v>32</v>
      </c>
      <c r="AK1965" t="str">
        <f t="shared" si="433"/>
        <v/>
      </c>
      <c r="AL1965">
        <v>7</v>
      </c>
      <c r="AM1965">
        <v>3</v>
      </c>
      <c r="AN1965">
        <v>0</v>
      </c>
      <c r="AO1965">
        <v>7</v>
      </c>
      <c r="AP1965" t="s">
        <v>32</v>
      </c>
    </row>
    <row r="1966" spans="1:42" x14ac:dyDescent="0.25">
      <c r="A1966">
        <v>201701</v>
      </c>
      <c r="B1966" t="str">
        <f t="shared" si="420"/>
        <v>2017-I</v>
      </c>
      <c r="C1966" t="s">
        <v>2025</v>
      </c>
      <c r="D1966" t="s">
        <v>2025</v>
      </c>
      <c r="E1966">
        <v>30217648</v>
      </c>
      <c r="F1966" t="s">
        <v>29</v>
      </c>
      <c r="G1966">
        <v>0</v>
      </c>
      <c r="H1966">
        <v>0</v>
      </c>
      <c r="I1966">
        <v>0</v>
      </c>
      <c r="J1966">
        <f t="shared" si="421"/>
        <v>0</v>
      </c>
      <c r="K1966" t="str">
        <f t="shared" si="422"/>
        <v>Modelamiento</v>
      </c>
      <c r="L1966">
        <f t="shared" si="423"/>
        <v>0</v>
      </c>
      <c r="M1966">
        <v>31</v>
      </c>
      <c r="N1966" t="str">
        <f t="shared" si="424"/>
        <v>&lt;=35</v>
      </c>
      <c r="O1966" t="s">
        <v>56</v>
      </c>
      <c r="P1966" t="s">
        <v>39</v>
      </c>
      <c r="Q1966">
        <v>30629</v>
      </c>
      <c r="R1966">
        <v>500</v>
      </c>
      <c r="S1966" t="str">
        <f t="shared" si="425"/>
        <v>&lt;=500</v>
      </c>
      <c r="T1966">
        <v>1127.79</v>
      </c>
      <c r="U1966" t="str">
        <f t="shared" si="426"/>
        <v>&lt;=1200</v>
      </c>
      <c r="V1966" t="s">
        <v>585</v>
      </c>
      <c r="W1966">
        <v>29139</v>
      </c>
      <c r="X1966" s="12">
        <f t="shared" si="427"/>
        <v>1.7159133806925426E-2</v>
      </c>
      <c r="Y1966" t="str">
        <f t="shared" si="428"/>
        <v>&lt;=0.02</v>
      </c>
      <c r="Z1966" t="s">
        <v>32</v>
      </c>
      <c r="AA1966">
        <v>4</v>
      </c>
      <c r="AB1966">
        <v>1500.84</v>
      </c>
      <c r="AC1966" t="str">
        <f t="shared" si="429"/>
        <v>&lt;=2000</v>
      </c>
      <c r="AD1966">
        <v>673</v>
      </c>
      <c r="AE1966" t="str">
        <f t="shared" si="430"/>
        <v>&gt;120</v>
      </c>
      <c r="AF1966">
        <v>1500.84</v>
      </c>
      <c r="AG1966" t="str">
        <f t="shared" si="431"/>
        <v>&lt;=2000</v>
      </c>
      <c r="AH1966" t="s">
        <v>32</v>
      </c>
      <c r="AI1966" t="str">
        <f t="shared" si="432"/>
        <v/>
      </c>
      <c r="AJ1966" t="s">
        <v>32</v>
      </c>
      <c r="AK1966" t="str">
        <f t="shared" si="433"/>
        <v/>
      </c>
      <c r="AL1966">
        <v>12</v>
      </c>
      <c r="AM1966">
        <v>0</v>
      </c>
      <c r="AN1966">
        <v>12</v>
      </c>
      <c r="AO1966" t="s">
        <v>32</v>
      </c>
      <c r="AP1966">
        <v>1</v>
      </c>
    </row>
    <row r="1967" spans="1:42" x14ac:dyDescent="0.25">
      <c r="A1967">
        <v>201702</v>
      </c>
      <c r="B1967" t="str">
        <f t="shared" si="420"/>
        <v>2017-I</v>
      </c>
      <c r="C1967" t="s">
        <v>2026</v>
      </c>
      <c r="D1967" t="s">
        <v>2026</v>
      </c>
      <c r="E1967">
        <v>30229783</v>
      </c>
      <c r="F1967" t="s">
        <v>29</v>
      </c>
      <c r="G1967">
        <v>1</v>
      </c>
      <c r="H1967">
        <v>0</v>
      </c>
      <c r="I1967">
        <v>0</v>
      </c>
      <c r="J1967">
        <f t="shared" si="421"/>
        <v>0</v>
      </c>
      <c r="K1967" t="str">
        <f t="shared" si="422"/>
        <v>Modelamiento</v>
      </c>
      <c r="L1967">
        <f t="shared" si="423"/>
        <v>0</v>
      </c>
      <c r="M1967">
        <v>42</v>
      </c>
      <c r="N1967" t="str">
        <f t="shared" si="424"/>
        <v>&lt;=45</v>
      </c>
      <c r="O1967" t="s">
        <v>72</v>
      </c>
      <c r="P1967" t="s">
        <v>31</v>
      </c>
      <c r="Q1967">
        <v>29929</v>
      </c>
      <c r="R1967">
        <v>500</v>
      </c>
      <c r="S1967" t="str">
        <f t="shared" si="425"/>
        <v>&lt;=500</v>
      </c>
      <c r="T1967">
        <v>1219.44</v>
      </c>
      <c r="U1967" t="str">
        <f t="shared" si="426"/>
        <v>&lt;=1300</v>
      </c>
      <c r="V1967" t="s">
        <v>630</v>
      </c>
      <c r="W1967">
        <v>28439</v>
      </c>
      <c r="X1967" s="12">
        <f t="shared" si="427"/>
        <v>1.7581490207109956E-2</v>
      </c>
      <c r="Y1967" t="str">
        <f t="shared" si="428"/>
        <v>&lt;=0.02</v>
      </c>
      <c r="Z1967" t="s">
        <v>32</v>
      </c>
      <c r="AA1967">
        <v>0</v>
      </c>
      <c r="AB1967">
        <v>38568.839999999997</v>
      </c>
      <c r="AC1967" t="str">
        <f t="shared" si="429"/>
        <v>&gt;5000</v>
      </c>
      <c r="AD1967">
        <v>12</v>
      </c>
      <c r="AE1967" t="str">
        <f t="shared" si="430"/>
        <v>&lt;=30</v>
      </c>
      <c r="AF1967">
        <v>0</v>
      </c>
      <c r="AG1967" t="str">
        <f t="shared" si="431"/>
        <v>&lt;=500</v>
      </c>
      <c r="AH1967" t="s">
        <v>32</v>
      </c>
      <c r="AI1967" t="str">
        <f t="shared" si="432"/>
        <v/>
      </c>
      <c r="AJ1967" t="s">
        <v>32</v>
      </c>
      <c r="AK1967" t="str">
        <f t="shared" si="433"/>
        <v/>
      </c>
      <c r="AL1967">
        <v>12</v>
      </c>
      <c r="AM1967">
        <v>11</v>
      </c>
      <c r="AN1967">
        <v>0</v>
      </c>
      <c r="AO1967">
        <v>2</v>
      </c>
      <c r="AP1967" t="s">
        <v>32</v>
      </c>
    </row>
    <row r="1968" spans="1:42" x14ac:dyDescent="0.25">
      <c r="A1968">
        <v>201702</v>
      </c>
      <c r="B1968" t="str">
        <f t="shared" si="420"/>
        <v>2017-I</v>
      </c>
      <c r="C1968" t="s">
        <v>2027</v>
      </c>
      <c r="D1968" t="s">
        <v>2027</v>
      </c>
      <c r="E1968">
        <v>30216446</v>
      </c>
      <c r="F1968" t="s">
        <v>29</v>
      </c>
      <c r="G1968">
        <v>0</v>
      </c>
      <c r="H1968">
        <v>0</v>
      </c>
      <c r="I1968">
        <v>0</v>
      </c>
      <c r="J1968">
        <f t="shared" si="421"/>
        <v>0</v>
      </c>
      <c r="K1968" t="str">
        <f t="shared" si="422"/>
        <v>Modelamiento</v>
      </c>
      <c r="L1968">
        <f t="shared" si="423"/>
        <v>0</v>
      </c>
      <c r="M1968">
        <v>30</v>
      </c>
      <c r="N1968" t="str">
        <f t="shared" si="424"/>
        <v>&lt;=30</v>
      </c>
      <c r="O1968" t="s">
        <v>56</v>
      </c>
      <c r="P1968" t="s">
        <v>31</v>
      </c>
      <c r="Q1968">
        <v>30678</v>
      </c>
      <c r="R1968">
        <v>0</v>
      </c>
      <c r="S1968" t="str">
        <f t="shared" si="425"/>
        <v>=0</v>
      </c>
      <c r="T1968">
        <v>998.77</v>
      </c>
      <c r="U1968" t="str">
        <f t="shared" si="426"/>
        <v>&lt;=1000</v>
      </c>
      <c r="V1968" t="s">
        <v>32</v>
      </c>
      <c r="W1968">
        <v>30678</v>
      </c>
      <c r="X1968" s="12">
        <f t="shared" si="427"/>
        <v>0</v>
      </c>
      <c r="Y1968" t="str">
        <f t="shared" si="428"/>
        <v>=0</v>
      </c>
      <c r="Z1968" t="s">
        <v>32</v>
      </c>
      <c r="AA1968">
        <v>4</v>
      </c>
      <c r="AB1968">
        <v>2239.5100000000002</v>
      </c>
      <c r="AC1968" t="str">
        <f t="shared" si="429"/>
        <v>&lt;=3000</v>
      </c>
      <c r="AD1968">
        <v>1845</v>
      </c>
      <c r="AE1968" t="str">
        <f t="shared" si="430"/>
        <v>&gt;120</v>
      </c>
      <c r="AF1968">
        <v>2239.5100000000002</v>
      </c>
      <c r="AG1968" t="str">
        <f t="shared" si="431"/>
        <v>&lt;=3000</v>
      </c>
      <c r="AH1968" t="s">
        <v>32</v>
      </c>
      <c r="AI1968" t="str">
        <f t="shared" si="432"/>
        <v/>
      </c>
      <c r="AJ1968" t="s">
        <v>32</v>
      </c>
      <c r="AK1968" t="str">
        <f t="shared" si="433"/>
        <v/>
      </c>
      <c r="AL1968">
        <v>12</v>
      </c>
      <c r="AM1968">
        <v>0</v>
      </c>
      <c r="AN1968">
        <v>12</v>
      </c>
      <c r="AO1968" t="s">
        <v>32</v>
      </c>
      <c r="AP1968">
        <v>1</v>
      </c>
    </row>
    <row r="1969" spans="1:42" x14ac:dyDescent="0.25">
      <c r="A1969">
        <v>201702</v>
      </c>
      <c r="B1969" t="str">
        <f t="shared" si="420"/>
        <v>2017-I</v>
      </c>
      <c r="C1969" t="s">
        <v>2028</v>
      </c>
      <c r="D1969" t="s">
        <v>2028</v>
      </c>
      <c r="E1969">
        <v>30212369</v>
      </c>
      <c r="F1969" t="s">
        <v>29</v>
      </c>
      <c r="G1969">
        <v>0</v>
      </c>
      <c r="H1969">
        <v>0</v>
      </c>
      <c r="I1969">
        <v>0</v>
      </c>
      <c r="J1969">
        <f t="shared" si="421"/>
        <v>1</v>
      </c>
      <c r="K1969" t="str">
        <f t="shared" si="422"/>
        <v>Perfil</v>
      </c>
      <c r="L1969">
        <f t="shared" si="423"/>
        <v>0</v>
      </c>
      <c r="M1969">
        <v>52</v>
      </c>
      <c r="N1969" t="str">
        <f t="shared" si="424"/>
        <v>&lt;=55</v>
      </c>
      <c r="O1969" t="s">
        <v>41</v>
      </c>
      <c r="P1969" t="s">
        <v>35</v>
      </c>
      <c r="Q1969">
        <v>33402</v>
      </c>
      <c r="R1969">
        <v>0</v>
      </c>
      <c r="S1969" t="str">
        <f t="shared" si="425"/>
        <v>=0</v>
      </c>
      <c r="T1969">
        <v>411.25</v>
      </c>
      <c r="U1969" t="str">
        <f t="shared" si="426"/>
        <v>&lt;=1000</v>
      </c>
      <c r="V1969" t="s">
        <v>32</v>
      </c>
      <c r="W1969">
        <v>33402</v>
      </c>
      <c r="X1969" s="12">
        <f t="shared" si="427"/>
        <v>0</v>
      </c>
      <c r="Y1969" t="str">
        <f t="shared" si="428"/>
        <v>=0</v>
      </c>
      <c r="Z1969" t="s">
        <v>32</v>
      </c>
      <c r="AA1969">
        <v>0</v>
      </c>
      <c r="AB1969">
        <v>21483.53</v>
      </c>
      <c r="AC1969" t="str">
        <f t="shared" si="429"/>
        <v>&gt;5000</v>
      </c>
      <c r="AD1969">
        <v>0</v>
      </c>
      <c r="AE1969" t="str">
        <f t="shared" si="430"/>
        <v>=0</v>
      </c>
      <c r="AF1969">
        <v>0</v>
      </c>
      <c r="AG1969" t="str">
        <f t="shared" si="431"/>
        <v>&lt;=500</v>
      </c>
      <c r="AH1969">
        <v>6100</v>
      </c>
      <c r="AI1969" t="str">
        <f t="shared" si="432"/>
        <v>&gt;5000</v>
      </c>
      <c r="AJ1969">
        <v>0</v>
      </c>
      <c r="AK1969" t="str">
        <f t="shared" si="433"/>
        <v>=0</v>
      </c>
      <c r="AL1969">
        <v>12</v>
      </c>
      <c r="AM1969">
        <v>12</v>
      </c>
      <c r="AN1969">
        <v>0</v>
      </c>
      <c r="AO1969">
        <v>1</v>
      </c>
      <c r="AP1969" t="s">
        <v>32</v>
      </c>
    </row>
    <row r="1970" spans="1:42" x14ac:dyDescent="0.25">
      <c r="A1970">
        <v>201702</v>
      </c>
      <c r="B1970" t="str">
        <f t="shared" si="420"/>
        <v>2017-I</v>
      </c>
      <c r="C1970" t="s">
        <v>2029</v>
      </c>
      <c r="D1970" t="s">
        <v>2029</v>
      </c>
      <c r="E1970">
        <v>30206320</v>
      </c>
      <c r="F1970" t="s">
        <v>29</v>
      </c>
      <c r="G1970">
        <v>0</v>
      </c>
      <c r="H1970">
        <v>0</v>
      </c>
      <c r="I1970">
        <v>0</v>
      </c>
      <c r="J1970">
        <f t="shared" si="421"/>
        <v>0</v>
      </c>
      <c r="K1970" t="str">
        <f t="shared" si="422"/>
        <v>Modelamiento</v>
      </c>
      <c r="L1970">
        <f t="shared" si="423"/>
        <v>0</v>
      </c>
      <c r="M1970">
        <v>32</v>
      </c>
      <c r="N1970" t="str">
        <f t="shared" si="424"/>
        <v>&lt;=35</v>
      </c>
      <c r="O1970" t="s">
        <v>72</v>
      </c>
      <c r="P1970" t="s">
        <v>39</v>
      </c>
      <c r="Q1970">
        <v>30629</v>
      </c>
      <c r="R1970">
        <v>500</v>
      </c>
      <c r="S1970" t="str">
        <f t="shared" si="425"/>
        <v>&lt;=500</v>
      </c>
      <c r="T1970">
        <v>1149.33</v>
      </c>
      <c r="U1970" t="str">
        <f t="shared" si="426"/>
        <v>&lt;=1200</v>
      </c>
      <c r="V1970" t="s">
        <v>585</v>
      </c>
      <c r="W1970">
        <v>29139</v>
      </c>
      <c r="X1970" s="12">
        <f t="shared" si="427"/>
        <v>1.7159133806925426E-2</v>
      </c>
      <c r="Y1970" t="str">
        <f t="shared" si="428"/>
        <v>&lt;=0.02</v>
      </c>
      <c r="Z1970" t="s">
        <v>32</v>
      </c>
      <c r="AA1970">
        <v>9</v>
      </c>
      <c r="AB1970" t="s">
        <v>32</v>
      </c>
      <c r="AC1970" t="str">
        <f t="shared" si="429"/>
        <v/>
      </c>
      <c r="AD1970" t="s">
        <v>32</v>
      </c>
      <c r="AE1970" t="str">
        <f t="shared" si="430"/>
        <v/>
      </c>
      <c r="AF1970" t="s">
        <v>32</v>
      </c>
      <c r="AG1970" t="str">
        <f t="shared" si="431"/>
        <v/>
      </c>
      <c r="AH1970" t="s">
        <v>32</v>
      </c>
      <c r="AI1970" t="str">
        <f t="shared" si="432"/>
        <v/>
      </c>
      <c r="AJ1970" t="s">
        <v>32</v>
      </c>
      <c r="AK1970" t="str">
        <f t="shared" si="433"/>
        <v/>
      </c>
      <c r="AL1970">
        <v>0</v>
      </c>
      <c r="AM1970">
        <v>0</v>
      </c>
      <c r="AN1970">
        <v>0</v>
      </c>
      <c r="AO1970" t="s">
        <v>32</v>
      </c>
      <c r="AP1970" t="s">
        <v>32</v>
      </c>
    </row>
    <row r="1971" spans="1:42" x14ac:dyDescent="0.25">
      <c r="A1971">
        <v>201702</v>
      </c>
      <c r="B1971" t="str">
        <f t="shared" si="420"/>
        <v>2017-I</v>
      </c>
      <c r="C1971" t="s">
        <v>2030</v>
      </c>
      <c r="D1971" t="s">
        <v>2030</v>
      </c>
      <c r="E1971">
        <v>30216214</v>
      </c>
      <c r="F1971" t="s">
        <v>29</v>
      </c>
      <c r="G1971">
        <v>0</v>
      </c>
      <c r="H1971">
        <v>0</v>
      </c>
      <c r="I1971">
        <v>0</v>
      </c>
      <c r="J1971">
        <f t="shared" si="421"/>
        <v>0</v>
      </c>
      <c r="K1971" t="str">
        <f t="shared" si="422"/>
        <v>Modelamiento</v>
      </c>
      <c r="L1971">
        <f t="shared" si="423"/>
        <v>0</v>
      </c>
      <c r="M1971">
        <v>37</v>
      </c>
      <c r="N1971" t="str">
        <f t="shared" si="424"/>
        <v>&lt;=40</v>
      </c>
      <c r="O1971" t="s">
        <v>56</v>
      </c>
      <c r="P1971" t="s">
        <v>39</v>
      </c>
      <c r="Q1971">
        <v>43305</v>
      </c>
      <c r="R1971">
        <v>1500</v>
      </c>
      <c r="S1971" t="str">
        <f t="shared" si="425"/>
        <v>&lt;=1500</v>
      </c>
      <c r="T1971">
        <v>1495.96</v>
      </c>
      <c r="U1971" t="str">
        <f t="shared" si="426"/>
        <v>&lt;=1500</v>
      </c>
      <c r="V1971" t="s">
        <v>597</v>
      </c>
      <c r="W1971">
        <v>42815</v>
      </c>
      <c r="X1971" s="12">
        <f t="shared" si="427"/>
        <v>3.5034450543033981E-2</v>
      </c>
      <c r="Y1971" t="str">
        <f t="shared" si="428"/>
        <v>&lt;=0.04</v>
      </c>
      <c r="Z1971" t="s">
        <v>32</v>
      </c>
      <c r="AA1971">
        <v>0</v>
      </c>
      <c r="AB1971">
        <v>19070.52</v>
      </c>
      <c r="AC1971" t="str">
        <f t="shared" si="429"/>
        <v>&gt;5000</v>
      </c>
      <c r="AD1971">
        <v>711</v>
      </c>
      <c r="AE1971" t="str">
        <f t="shared" si="430"/>
        <v>&gt;120</v>
      </c>
      <c r="AF1971">
        <v>492.04</v>
      </c>
      <c r="AG1971" t="str">
        <f t="shared" si="431"/>
        <v>&lt;=500</v>
      </c>
      <c r="AH1971" t="s">
        <v>32</v>
      </c>
      <c r="AI1971" t="str">
        <f t="shared" si="432"/>
        <v/>
      </c>
      <c r="AJ1971" t="s">
        <v>32</v>
      </c>
      <c r="AK1971" t="str">
        <f t="shared" si="433"/>
        <v/>
      </c>
      <c r="AL1971">
        <v>12</v>
      </c>
      <c r="AM1971">
        <v>0</v>
      </c>
      <c r="AN1971">
        <v>0</v>
      </c>
      <c r="AO1971" t="s">
        <v>32</v>
      </c>
      <c r="AP1971" t="s">
        <v>32</v>
      </c>
    </row>
    <row r="1972" spans="1:42" x14ac:dyDescent="0.25">
      <c r="A1972">
        <v>201702</v>
      </c>
      <c r="B1972" t="str">
        <f t="shared" si="420"/>
        <v>2017-I</v>
      </c>
      <c r="C1972" t="s">
        <v>2031</v>
      </c>
      <c r="D1972" t="s">
        <v>2031</v>
      </c>
      <c r="E1972">
        <v>30207117</v>
      </c>
      <c r="F1972" t="s">
        <v>29</v>
      </c>
      <c r="G1972">
        <v>0</v>
      </c>
      <c r="H1972">
        <v>0</v>
      </c>
      <c r="I1972">
        <v>0</v>
      </c>
      <c r="J1972">
        <f t="shared" si="421"/>
        <v>0</v>
      </c>
      <c r="K1972" t="str">
        <f t="shared" si="422"/>
        <v>Modelamiento</v>
      </c>
      <c r="L1972">
        <f t="shared" si="423"/>
        <v>0</v>
      </c>
      <c r="M1972">
        <v>33</v>
      </c>
      <c r="N1972" t="str">
        <f t="shared" si="424"/>
        <v>&lt;=35</v>
      </c>
      <c r="O1972" t="s">
        <v>56</v>
      </c>
      <c r="P1972" t="s">
        <v>39</v>
      </c>
      <c r="Q1972">
        <v>45942</v>
      </c>
      <c r="R1972">
        <v>1500</v>
      </c>
      <c r="S1972" t="str">
        <f t="shared" si="425"/>
        <v>&lt;=1500</v>
      </c>
      <c r="T1972">
        <v>1588.07</v>
      </c>
      <c r="U1972" t="str">
        <f t="shared" si="426"/>
        <v>&gt;1500</v>
      </c>
      <c r="V1972" t="s">
        <v>589</v>
      </c>
      <c r="W1972">
        <v>45452</v>
      </c>
      <c r="X1972" s="12">
        <f t="shared" si="427"/>
        <v>3.3001848103493797E-2</v>
      </c>
      <c r="Y1972" t="str">
        <f t="shared" si="428"/>
        <v>&lt;=0.04</v>
      </c>
      <c r="Z1972" t="s">
        <v>32</v>
      </c>
      <c r="AA1972">
        <v>9</v>
      </c>
      <c r="AB1972" t="s">
        <v>32</v>
      </c>
      <c r="AC1972" t="str">
        <f t="shared" si="429"/>
        <v/>
      </c>
      <c r="AD1972" t="s">
        <v>32</v>
      </c>
      <c r="AE1972" t="str">
        <f t="shared" si="430"/>
        <v/>
      </c>
      <c r="AF1972" t="s">
        <v>32</v>
      </c>
      <c r="AG1972" t="str">
        <f t="shared" si="431"/>
        <v/>
      </c>
      <c r="AH1972" t="s">
        <v>32</v>
      </c>
      <c r="AI1972" t="str">
        <f t="shared" si="432"/>
        <v/>
      </c>
      <c r="AJ1972" t="s">
        <v>32</v>
      </c>
      <c r="AK1972" t="str">
        <f t="shared" si="433"/>
        <v/>
      </c>
      <c r="AL1972">
        <v>0</v>
      </c>
      <c r="AM1972">
        <v>0</v>
      </c>
      <c r="AN1972">
        <v>0</v>
      </c>
      <c r="AO1972" t="s">
        <v>32</v>
      </c>
      <c r="AP1972" t="s">
        <v>32</v>
      </c>
    </row>
    <row r="1973" spans="1:42" x14ac:dyDescent="0.25">
      <c r="A1973">
        <v>201702</v>
      </c>
      <c r="B1973" t="str">
        <f t="shared" si="420"/>
        <v>2017-I</v>
      </c>
      <c r="C1973" t="s">
        <v>2032</v>
      </c>
      <c r="D1973" t="s">
        <v>2032</v>
      </c>
      <c r="E1973">
        <v>30205568</v>
      </c>
      <c r="F1973" t="s">
        <v>29</v>
      </c>
      <c r="G1973">
        <v>0</v>
      </c>
      <c r="H1973">
        <v>0</v>
      </c>
      <c r="I1973">
        <v>0</v>
      </c>
      <c r="J1973">
        <f t="shared" si="421"/>
        <v>0</v>
      </c>
      <c r="K1973" t="str">
        <f t="shared" si="422"/>
        <v>Modelamiento</v>
      </c>
      <c r="L1973">
        <f t="shared" si="423"/>
        <v>0</v>
      </c>
      <c r="M1973">
        <v>37</v>
      </c>
      <c r="N1973" t="str">
        <f t="shared" si="424"/>
        <v>&lt;=40</v>
      </c>
      <c r="O1973" t="s">
        <v>56</v>
      </c>
      <c r="P1973" t="s">
        <v>39</v>
      </c>
      <c r="Q1973">
        <v>46542</v>
      </c>
      <c r="R1973">
        <v>1500</v>
      </c>
      <c r="S1973" t="str">
        <f t="shared" si="425"/>
        <v>&lt;=1500</v>
      </c>
      <c r="T1973">
        <v>1606.75</v>
      </c>
      <c r="U1973" t="str">
        <f t="shared" si="426"/>
        <v>&gt;1500</v>
      </c>
      <c r="V1973" t="s">
        <v>589</v>
      </c>
      <c r="W1973">
        <v>46052</v>
      </c>
      <c r="X1973" s="12">
        <f t="shared" si="427"/>
        <v>3.2571875271432293E-2</v>
      </c>
      <c r="Y1973" t="str">
        <f t="shared" si="428"/>
        <v>&lt;=0.04</v>
      </c>
      <c r="Z1973" t="s">
        <v>32</v>
      </c>
      <c r="AA1973">
        <v>9</v>
      </c>
      <c r="AB1973" t="s">
        <v>32</v>
      </c>
      <c r="AC1973" t="str">
        <f t="shared" si="429"/>
        <v/>
      </c>
      <c r="AD1973" t="s">
        <v>32</v>
      </c>
      <c r="AE1973" t="str">
        <f t="shared" si="430"/>
        <v/>
      </c>
      <c r="AF1973" t="s">
        <v>32</v>
      </c>
      <c r="AG1973" t="str">
        <f t="shared" si="431"/>
        <v/>
      </c>
      <c r="AH1973" t="s">
        <v>32</v>
      </c>
      <c r="AI1973" t="str">
        <f t="shared" si="432"/>
        <v/>
      </c>
      <c r="AJ1973" t="s">
        <v>32</v>
      </c>
      <c r="AK1973" t="str">
        <f t="shared" si="433"/>
        <v/>
      </c>
      <c r="AL1973">
        <v>0</v>
      </c>
      <c r="AM1973">
        <v>0</v>
      </c>
      <c r="AN1973">
        <v>0</v>
      </c>
      <c r="AO1973" t="s">
        <v>32</v>
      </c>
      <c r="AP1973" t="s">
        <v>32</v>
      </c>
    </row>
    <row r="1974" spans="1:42" x14ac:dyDescent="0.25">
      <c r="A1974">
        <v>201702</v>
      </c>
      <c r="B1974" t="str">
        <f t="shared" si="420"/>
        <v>2017-I</v>
      </c>
      <c r="C1974" t="s">
        <v>2033</v>
      </c>
      <c r="D1974" t="s">
        <v>2033</v>
      </c>
      <c r="E1974">
        <v>30216700</v>
      </c>
      <c r="F1974" t="s">
        <v>29</v>
      </c>
      <c r="G1974">
        <v>1</v>
      </c>
      <c r="H1974">
        <v>0</v>
      </c>
      <c r="I1974">
        <v>0</v>
      </c>
      <c r="J1974">
        <f t="shared" si="421"/>
        <v>0</v>
      </c>
      <c r="K1974" t="str">
        <f t="shared" si="422"/>
        <v>Modelamiento</v>
      </c>
      <c r="L1974">
        <f t="shared" si="423"/>
        <v>0</v>
      </c>
      <c r="M1974">
        <v>60</v>
      </c>
      <c r="N1974" t="str">
        <f t="shared" si="424"/>
        <v>&lt;=60</v>
      </c>
      <c r="O1974" t="s">
        <v>56</v>
      </c>
      <c r="P1974" t="s">
        <v>35</v>
      </c>
      <c r="Q1974">
        <v>33985</v>
      </c>
      <c r="R1974">
        <v>2000</v>
      </c>
      <c r="S1974" t="str">
        <f t="shared" si="425"/>
        <v>&lt;=2000</v>
      </c>
      <c r="T1974">
        <v>1151.27</v>
      </c>
      <c r="U1974" t="str">
        <f t="shared" si="426"/>
        <v>&lt;=1200</v>
      </c>
      <c r="V1974" t="s">
        <v>585</v>
      </c>
      <c r="W1974">
        <v>33995</v>
      </c>
      <c r="X1974" s="12">
        <f t="shared" si="427"/>
        <v>5.8832181203118103E-2</v>
      </c>
      <c r="Y1974" t="str">
        <f t="shared" si="428"/>
        <v>&lt;=0.06</v>
      </c>
      <c r="Z1974" t="s">
        <v>32</v>
      </c>
      <c r="AA1974">
        <v>4</v>
      </c>
      <c r="AB1974">
        <v>59.8</v>
      </c>
      <c r="AC1974" t="str">
        <f t="shared" si="429"/>
        <v>&lt;=500</v>
      </c>
      <c r="AD1974">
        <v>921</v>
      </c>
      <c r="AE1974" t="str">
        <f t="shared" si="430"/>
        <v>&gt;120</v>
      </c>
      <c r="AF1974">
        <v>59.8</v>
      </c>
      <c r="AG1974" t="str">
        <f t="shared" si="431"/>
        <v>&lt;=500</v>
      </c>
      <c r="AH1974" t="s">
        <v>32</v>
      </c>
      <c r="AI1974" t="str">
        <f t="shared" si="432"/>
        <v/>
      </c>
      <c r="AJ1974" t="s">
        <v>32</v>
      </c>
      <c r="AK1974" t="str">
        <f t="shared" si="433"/>
        <v/>
      </c>
      <c r="AL1974">
        <v>12</v>
      </c>
      <c r="AM1974">
        <v>0</v>
      </c>
      <c r="AN1974">
        <v>12</v>
      </c>
      <c r="AO1974" t="s">
        <v>32</v>
      </c>
      <c r="AP1974">
        <v>1</v>
      </c>
    </row>
    <row r="1975" spans="1:42" x14ac:dyDescent="0.25">
      <c r="A1975">
        <v>201702</v>
      </c>
      <c r="B1975" t="str">
        <f t="shared" si="420"/>
        <v>2017-I</v>
      </c>
      <c r="C1975" t="s">
        <v>2034</v>
      </c>
      <c r="D1975" t="s">
        <v>2034</v>
      </c>
      <c r="E1975">
        <v>30216189</v>
      </c>
      <c r="F1975" t="s">
        <v>29</v>
      </c>
      <c r="G1975">
        <v>1</v>
      </c>
      <c r="H1975">
        <v>0</v>
      </c>
      <c r="I1975">
        <v>0</v>
      </c>
      <c r="J1975">
        <f t="shared" si="421"/>
        <v>0</v>
      </c>
      <c r="K1975" t="str">
        <f t="shared" si="422"/>
        <v>Modelamiento</v>
      </c>
      <c r="L1975">
        <f t="shared" si="423"/>
        <v>0</v>
      </c>
      <c r="M1975">
        <v>41</v>
      </c>
      <c r="N1975" t="str">
        <f t="shared" si="424"/>
        <v>&lt;=45</v>
      </c>
      <c r="O1975" t="s">
        <v>56</v>
      </c>
      <c r="P1975" t="s">
        <v>39</v>
      </c>
      <c r="Q1975">
        <v>49422</v>
      </c>
      <c r="R1975">
        <v>1500</v>
      </c>
      <c r="S1975" t="str">
        <f t="shared" si="425"/>
        <v>&lt;=1500</v>
      </c>
      <c r="T1975">
        <v>1706.17</v>
      </c>
      <c r="U1975" t="str">
        <f t="shared" si="426"/>
        <v>&gt;1500</v>
      </c>
      <c r="V1975" t="s">
        <v>597</v>
      </c>
      <c r="W1975">
        <v>48932</v>
      </c>
      <c r="X1975" s="12">
        <f t="shared" si="427"/>
        <v>3.0654786233957329E-2</v>
      </c>
      <c r="Y1975" t="str">
        <f t="shared" si="428"/>
        <v>&lt;=0.04</v>
      </c>
      <c r="Z1975" t="s">
        <v>32</v>
      </c>
      <c r="AA1975">
        <v>4</v>
      </c>
      <c r="AB1975">
        <v>288</v>
      </c>
      <c r="AC1975" t="str">
        <f t="shared" si="429"/>
        <v>&lt;=500</v>
      </c>
      <c r="AD1975">
        <v>483</v>
      </c>
      <c r="AE1975" t="str">
        <f t="shared" si="430"/>
        <v>&gt;120</v>
      </c>
      <c r="AF1975">
        <v>288</v>
      </c>
      <c r="AG1975" t="str">
        <f t="shared" si="431"/>
        <v>&lt;=500</v>
      </c>
      <c r="AH1975">
        <v>300</v>
      </c>
      <c r="AI1975" t="str">
        <f t="shared" si="432"/>
        <v>&lt;=500</v>
      </c>
      <c r="AJ1975">
        <v>0.96</v>
      </c>
      <c r="AK1975" t="str">
        <f t="shared" si="433"/>
        <v>&gt;0.9</v>
      </c>
      <c r="AL1975">
        <v>12</v>
      </c>
      <c r="AM1975">
        <v>0</v>
      </c>
      <c r="AN1975">
        <v>12</v>
      </c>
      <c r="AO1975" t="s">
        <v>32</v>
      </c>
      <c r="AP1975">
        <v>1</v>
      </c>
    </row>
    <row r="1976" spans="1:42" x14ac:dyDescent="0.25">
      <c r="A1976">
        <v>201702</v>
      </c>
      <c r="B1976" t="str">
        <f t="shared" si="420"/>
        <v>2017-I</v>
      </c>
      <c r="C1976" t="s">
        <v>2035</v>
      </c>
      <c r="D1976" t="s">
        <v>2035</v>
      </c>
      <c r="E1976">
        <v>30216228</v>
      </c>
      <c r="F1976" t="s">
        <v>29</v>
      </c>
      <c r="G1976">
        <v>0</v>
      </c>
      <c r="H1976">
        <v>0</v>
      </c>
      <c r="I1976">
        <v>0</v>
      </c>
      <c r="J1976">
        <f t="shared" si="421"/>
        <v>0</v>
      </c>
      <c r="K1976" t="str">
        <f t="shared" si="422"/>
        <v>Modelamiento</v>
      </c>
      <c r="L1976">
        <f t="shared" si="423"/>
        <v>0</v>
      </c>
      <c r="M1976">
        <v>37</v>
      </c>
      <c r="N1976" t="str">
        <f t="shared" si="424"/>
        <v>&lt;=40</v>
      </c>
      <c r="O1976" t="s">
        <v>56</v>
      </c>
      <c r="P1976" t="s">
        <v>35</v>
      </c>
      <c r="Q1976">
        <v>44209</v>
      </c>
      <c r="R1976">
        <v>1500</v>
      </c>
      <c r="S1976" t="str">
        <f t="shared" si="425"/>
        <v>&lt;=1500</v>
      </c>
      <c r="T1976">
        <v>1525.23</v>
      </c>
      <c r="U1976" t="str">
        <f t="shared" si="426"/>
        <v>&gt;1500</v>
      </c>
      <c r="V1976" t="s">
        <v>589</v>
      </c>
      <c r="W1976">
        <v>43719</v>
      </c>
      <c r="X1976" s="12">
        <f t="shared" si="427"/>
        <v>3.431002538941879E-2</v>
      </c>
      <c r="Y1976" t="str">
        <f t="shared" si="428"/>
        <v>&lt;=0.04</v>
      </c>
      <c r="Z1976" t="s">
        <v>32</v>
      </c>
      <c r="AA1976">
        <v>0</v>
      </c>
      <c r="AB1976">
        <v>21841.94</v>
      </c>
      <c r="AC1976" t="str">
        <f t="shared" si="429"/>
        <v>&gt;5000</v>
      </c>
      <c r="AD1976">
        <v>0</v>
      </c>
      <c r="AE1976" t="str">
        <f t="shared" si="430"/>
        <v>=0</v>
      </c>
      <c r="AF1976">
        <v>0</v>
      </c>
      <c r="AG1976" t="str">
        <f t="shared" si="431"/>
        <v>&lt;=500</v>
      </c>
      <c r="AH1976" t="s">
        <v>32</v>
      </c>
      <c r="AI1976" t="str">
        <f t="shared" si="432"/>
        <v/>
      </c>
      <c r="AJ1976" t="s">
        <v>32</v>
      </c>
      <c r="AK1976" t="str">
        <f t="shared" si="433"/>
        <v/>
      </c>
      <c r="AL1976">
        <v>12</v>
      </c>
      <c r="AM1976">
        <v>12</v>
      </c>
      <c r="AN1976">
        <v>0</v>
      </c>
      <c r="AO1976">
        <v>1</v>
      </c>
      <c r="AP1976" t="s">
        <v>32</v>
      </c>
    </row>
    <row r="1977" spans="1:42" x14ac:dyDescent="0.25">
      <c r="A1977">
        <v>201702</v>
      </c>
      <c r="B1977" t="str">
        <f t="shared" si="420"/>
        <v>2017-I</v>
      </c>
      <c r="C1977" t="s">
        <v>2036</v>
      </c>
      <c r="D1977" t="s">
        <v>2036</v>
      </c>
      <c r="E1977">
        <v>30214773</v>
      </c>
      <c r="F1977" t="s">
        <v>29</v>
      </c>
      <c r="G1977">
        <v>0</v>
      </c>
      <c r="H1977">
        <v>0</v>
      </c>
      <c r="I1977">
        <v>0</v>
      </c>
      <c r="J1977">
        <f t="shared" si="421"/>
        <v>0</v>
      </c>
      <c r="K1977" t="str">
        <f t="shared" si="422"/>
        <v>Modelamiento</v>
      </c>
      <c r="L1977">
        <f t="shared" si="423"/>
        <v>0</v>
      </c>
      <c r="M1977">
        <v>23</v>
      </c>
      <c r="N1977" t="str">
        <f t="shared" si="424"/>
        <v>&lt;=25</v>
      </c>
      <c r="O1977" t="s">
        <v>56</v>
      </c>
      <c r="P1977" t="s">
        <v>31</v>
      </c>
      <c r="Q1977">
        <v>49992</v>
      </c>
      <c r="R1977">
        <v>2370</v>
      </c>
      <c r="S1977" t="str">
        <f t="shared" si="425"/>
        <v>&lt;=2500</v>
      </c>
      <c r="T1977">
        <v>1723.64</v>
      </c>
      <c r="U1977" t="str">
        <f t="shared" si="426"/>
        <v>&gt;1500</v>
      </c>
      <c r="V1977" t="s">
        <v>587</v>
      </c>
      <c r="W1977">
        <v>50372</v>
      </c>
      <c r="X1977" s="12">
        <f t="shared" si="427"/>
        <v>4.704994838402287E-2</v>
      </c>
      <c r="Y1977" t="str">
        <f t="shared" si="428"/>
        <v>&lt;=0.05</v>
      </c>
      <c r="Z1977" t="s">
        <v>32</v>
      </c>
      <c r="AA1977">
        <v>4</v>
      </c>
      <c r="AB1977">
        <v>2374.2600000000002</v>
      </c>
      <c r="AC1977" t="str">
        <f t="shared" si="429"/>
        <v>&lt;=3000</v>
      </c>
      <c r="AD1977">
        <v>952</v>
      </c>
      <c r="AE1977" t="str">
        <f t="shared" si="430"/>
        <v>&gt;120</v>
      </c>
      <c r="AF1977">
        <v>2374.2600000000002</v>
      </c>
      <c r="AG1977" t="str">
        <f t="shared" si="431"/>
        <v>&lt;=3000</v>
      </c>
      <c r="AH1977" t="s">
        <v>32</v>
      </c>
      <c r="AI1977" t="str">
        <f t="shared" si="432"/>
        <v/>
      </c>
      <c r="AJ1977" t="s">
        <v>32</v>
      </c>
      <c r="AK1977" t="str">
        <f t="shared" si="433"/>
        <v/>
      </c>
      <c r="AL1977">
        <v>12</v>
      </c>
      <c r="AM1977">
        <v>0</v>
      </c>
      <c r="AN1977">
        <v>12</v>
      </c>
      <c r="AO1977" t="s">
        <v>32</v>
      </c>
      <c r="AP1977">
        <v>1</v>
      </c>
    </row>
    <row r="1978" spans="1:42" x14ac:dyDescent="0.25">
      <c r="A1978">
        <v>201702</v>
      </c>
      <c r="B1978" t="str">
        <f t="shared" si="420"/>
        <v>2017-I</v>
      </c>
      <c r="C1978" t="s">
        <v>2037</v>
      </c>
      <c r="D1978" t="s">
        <v>2037</v>
      </c>
      <c r="E1978">
        <v>30216826</v>
      </c>
      <c r="F1978" t="s">
        <v>29</v>
      </c>
      <c r="G1978">
        <v>0</v>
      </c>
      <c r="H1978">
        <v>0</v>
      </c>
      <c r="I1978">
        <v>0</v>
      </c>
      <c r="J1978">
        <f t="shared" si="421"/>
        <v>0</v>
      </c>
      <c r="K1978" t="str">
        <f t="shared" si="422"/>
        <v>Modelamiento</v>
      </c>
      <c r="L1978">
        <f t="shared" si="423"/>
        <v>0</v>
      </c>
      <c r="M1978">
        <v>41</v>
      </c>
      <c r="N1978" t="str">
        <f t="shared" si="424"/>
        <v>&lt;=45</v>
      </c>
      <c r="O1978" t="s">
        <v>56</v>
      </c>
      <c r="P1978" t="s">
        <v>31</v>
      </c>
      <c r="Q1978">
        <v>43662</v>
      </c>
      <c r="R1978">
        <v>1500</v>
      </c>
      <c r="S1978" t="str">
        <f t="shared" si="425"/>
        <v>&lt;=1500</v>
      </c>
      <c r="T1978">
        <v>1507.32</v>
      </c>
      <c r="U1978" t="str">
        <f t="shared" si="426"/>
        <v>&gt;1500</v>
      </c>
      <c r="V1978" t="s">
        <v>614</v>
      </c>
      <c r="W1978">
        <v>43172</v>
      </c>
      <c r="X1978" s="12">
        <f t="shared" si="427"/>
        <v>3.4744741962383023E-2</v>
      </c>
      <c r="Y1978" t="str">
        <f t="shared" si="428"/>
        <v>&lt;=0.04</v>
      </c>
      <c r="Z1978" t="s">
        <v>32</v>
      </c>
      <c r="AA1978">
        <v>4</v>
      </c>
      <c r="AB1978">
        <v>1462.04</v>
      </c>
      <c r="AC1978" t="str">
        <f t="shared" si="429"/>
        <v>&lt;=2000</v>
      </c>
      <c r="AD1978">
        <v>706</v>
      </c>
      <c r="AE1978" t="str">
        <f t="shared" si="430"/>
        <v>&gt;120</v>
      </c>
      <c r="AF1978">
        <v>1462.04</v>
      </c>
      <c r="AG1978" t="str">
        <f t="shared" si="431"/>
        <v>&lt;=2000</v>
      </c>
      <c r="AH1978" t="s">
        <v>32</v>
      </c>
      <c r="AI1978" t="str">
        <f t="shared" si="432"/>
        <v/>
      </c>
      <c r="AJ1978" t="s">
        <v>32</v>
      </c>
      <c r="AK1978" t="str">
        <f t="shared" si="433"/>
        <v/>
      </c>
      <c r="AL1978">
        <v>12</v>
      </c>
      <c r="AM1978">
        <v>0</v>
      </c>
      <c r="AN1978">
        <v>12</v>
      </c>
      <c r="AO1978" t="s">
        <v>32</v>
      </c>
      <c r="AP1978">
        <v>1</v>
      </c>
    </row>
    <row r="1979" spans="1:42" x14ac:dyDescent="0.25">
      <c r="A1979">
        <v>201702</v>
      </c>
      <c r="B1979" t="str">
        <f t="shared" si="420"/>
        <v>2017-I</v>
      </c>
      <c r="C1979" t="s">
        <v>2038</v>
      </c>
      <c r="D1979" t="s">
        <v>2038</v>
      </c>
      <c r="E1979">
        <v>30213037</v>
      </c>
      <c r="F1979" t="s">
        <v>29</v>
      </c>
      <c r="G1979">
        <v>0</v>
      </c>
      <c r="H1979">
        <v>0</v>
      </c>
      <c r="I1979">
        <v>0</v>
      </c>
      <c r="J1979">
        <f t="shared" si="421"/>
        <v>0</v>
      </c>
      <c r="K1979" t="str">
        <f t="shared" si="422"/>
        <v>Modelamiento</v>
      </c>
      <c r="L1979">
        <f t="shared" si="423"/>
        <v>0</v>
      </c>
      <c r="M1979">
        <v>23</v>
      </c>
      <c r="N1979" t="str">
        <f t="shared" si="424"/>
        <v>&lt;=25</v>
      </c>
      <c r="O1979" t="s">
        <v>56</v>
      </c>
      <c r="P1979" t="s">
        <v>39</v>
      </c>
      <c r="Q1979">
        <v>46392</v>
      </c>
      <c r="R1979">
        <v>1650</v>
      </c>
      <c r="S1979" t="str">
        <f t="shared" si="425"/>
        <v>&lt;=2000</v>
      </c>
      <c r="T1979">
        <v>1601.57</v>
      </c>
      <c r="U1979" t="str">
        <f t="shared" si="426"/>
        <v>&gt;1500</v>
      </c>
      <c r="V1979" t="s">
        <v>589</v>
      </c>
      <c r="W1979">
        <v>46052</v>
      </c>
      <c r="X1979" s="12">
        <f t="shared" si="427"/>
        <v>3.582906279857552E-2</v>
      </c>
      <c r="Y1979" t="str">
        <f t="shared" si="428"/>
        <v>&lt;=0.04</v>
      </c>
      <c r="Z1979" t="s">
        <v>32</v>
      </c>
      <c r="AA1979">
        <v>3</v>
      </c>
      <c r="AB1979">
        <v>2831.37</v>
      </c>
      <c r="AC1979" t="str">
        <f t="shared" si="429"/>
        <v>&lt;=3000</v>
      </c>
      <c r="AD1979">
        <v>417</v>
      </c>
      <c r="AE1979" t="str">
        <f t="shared" si="430"/>
        <v>&gt;120</v>
      </c>
      <c r="AF1979">
        <v>467.45</v>
      </c>
      <c r="AG1979" t="str">
        <f t="shared" si="431"/>
        <v>&lt;=500</v>
      </c>
      <c r="AH1979" t="s">
        <v>32</v>
      </c>
      <c r="AI1979" t="str">
        <f t="shared" si="432"/>
        <v/>
      </c>
      <c r="AJ1979" t="s">
        <v>32</v>
      </c>
      <c r="AK1979" t="str">
        <f t="shared" si="433"/>
        <v/>
      </c>
      <c r="AL1979">
        <v>12</v>
      </c>
      <c r="AM1979">
        <v>0</v>
      </c>
      <c r="AN1979">
        <v>0</v>
      </c>
      <c r="AO1979" t="s">
        <v>32</v>
      </c>
      <c r="AP1979" t="s">
        <v>32</v>
      </c>
    </row>
    <row r="1980" spans="1:42" x14ac:dyDescent="0.25">
      <c r="A1980">
        <v>201702</v>
      </c>
      <c r="B1980" t="str">
        <f t="shared" si="420"/>
        <v>2017-I</v>
      </c>
      <c r="C1980" t="s">
        <v>2039</v>
      </c>
      <c r="D1980" t="s">
        <v>2039</v>
      </c>
      <c r="E1980">
        <v>30217747</v>
      </c>
      <c r="F1980" t="s">
        <v>29</v>
      </c>
      <c r="G1980">
        <v>0</v>
      </c>
      <c r="H1980">
        <v>0</v>
      </c>
      <c r="I1980">
        <v>0</v>
      </c>
      <c r="J1980">
        <f t="shared" si="421"/>
        <v>0</v>
      </c>
      <c r="K1980" t="str">
        <f t="shared" si="422"/>
        <v>Modelamiento</v>
      </c>
      <c r="L1980">
        <f t="shared" si="423"/>
        <v>0</v>
      </c>
      <c r="M1980">
        <v>38</v>
      </c>
      <c r="N1980" t="str">
        <f t="shared" si="424"/>
        <v>&lt;=40</v>
      </c>
      <c r="O1980" t="s">
        <v>72</v>
      </c>
      <c r="P1980" t="s">
        <v>31</v>
      </c>
      <c r="Q1980">
        <v>49272</v>
      </c>
      <c r="R1980">
        <v>1650</v>
      </c>
      <c r="S1980" t="str">
        <f t="shared" si="425"/>
        <v>&lt;=2000</v>
      </c>
      <c r="T1980">
        <v>1698.81</v>
      </c>
      <c r="U1980" t="str">
        <f t="shared" si="426"/>
        <v>&gt;1500</v>
      </c>
      <c r="V1980" t="s">
        <v>597</v>
      </c>
      <c r="W1980">
        <v>48932</v>
      </c>
      <c r="X1980" s="12">
        <f t="shared" si="427"/>
        <v>3.3720264857353063E-2</v>
      </c>
      <c r="Y1980" t="str">
        <f t="shared" si="428"/>
        <v>&lt;=0.04</v>
      </c>
      <c r="Z1980" t="s">
        <v>32</v>
      </c>
      <c r="AA1980">
        <v>4</v>
      </c>
      <c r="AB1980">
        <v>1872</v>
      </c>
      <c r="AC1980" t="str">
        <f t="shared" si="429"/>
        <v>&lt;=2000</v>
      </c>
      <c r="AD1980">
        <v>768</v>
      </c>
      <c r="AE1980" t="str">
        <f t="shared" si="430"/>
        <v>&gt;120</v>
      </c>
      <c r="AF1980">
        <v>1872</v>
      </c>
      <c r="AG1980" t="str">
        <f t="shared" si="431"/>
        <v>&lt;=2000</v>
      </c>
      <c r="AH1980" t="s">
        <v>32</v>
      </c>
      <c r="AI1980" t="str">
        <f t="shared" si="432"/>
        <v/>
      </c>
      <c r="AJ1980" t="s">
        <v>32</v>
      </c>
      <c r="AK1980" t="str">
        <f t="shared" si="433"/>
        <v/>
      </c>
      <c r="AL1980">
        <v>12</v>
      </c>
      <c r="AM1980">
        <v>0</v>
      </c>
      <c r="AN1980">
        <v>12</v>
      </c>
      <c r="AO1980" t="s">
        <v>32</v>
      </c>
      <c r="AP1980">
        <v>1</v>
      </c>
    </row>
    <row r="1981" spans="1:42" x14ac:dyDescent="0.25">
      <c r="A1981">
        <v>201702</v>
      </c>
      <c r="B1981" t="str">
        <f t="shared" si="420"/>
        <v>2017-I</v>
      </c>
      <c r="C1981" t="s">
        <v>2040</v>
      </c>
      <c r="D1981" t="s">
        <v>2040</v>
      </c>
      <c r="E1981">
        <v>30219295</v>
      </c>
      <c r="F1981" t="s">
        <v>29</v>
      </c>
      <c r="G1981">
        <v>0</v>
      </c>
      <c r="H1981">
        <v>0</v>
      </c>
      <c r="I1981">
        <v>0</v>
      </c>
      <c r="J1981">
        <f t="shared" si="421"/>
        <v>0</v>
      </c>
      <c r="K1981" t="str">
        <f t="shared" si="422"/>
        <v>Modelamiento</v>
      </c>
      <c r="L1981">
        <f t="shared" si="423"/>
        <v>0</v>
      </c>
      <c r="M1981">
        <v>34</v>
      </c>
      <c r="N1981" t="str">
        <f t="shared" si="424"/>
        <v>&lt;=35</v>
      </c>
      <c r="O1981" t="s">
        <v>72</v>
      </c>
      <c r="P1981" t="s">
        <v>39</v>
      </c>
      <c r="Q1981">
        <v>49422</v>
      </c>
      <c r="R1981">
        <v>1500</v>
      </c>
      <c r="S1981" t="str">
        <f t="shared" si="425"/>
        <v>&lt;=1500</v>
      </c>
      <c r="T1981">
        <v>1707.27</v>
      </c>
      <c r="U1981" t="str">
        <f t="shared" si="426"/>
        <v>&gt;1500</v>
      </c>
      <c r="V1981" t="s">
        <v>597</v>
      </c>
      <c r="W1981">
        <v>48932</v>
      </c>
      <c r="X1981" s="12">
        <f t="shared" si="427"/>
        <v>3.0654786233957329E-2</v>
      </c>
      <c r="Y1981" t="str">
        <f t="shared" si="428"/>
        <v>&lt;=0.04</v>
      </c>
      <c r="Z1981" t="s">
        <v>32</v>
      </c>
      <c r="AA1981">
        <v>0</v>
      </c>
      <c r="AB1981">
        <v>6463.55</v>
      </c>
      <c r="AC1981" t="str">
        <f t="shared" si="429"/>
        <v>&gt;5000</v>
      </c>
      <c r="AD1981">
        <v>16</v>
      </c>
      <c r="AE1981" t="str">
        <f t="shared" si="430"/>
        <v>&lt;=30</v>
      </c>
      <c r="AF1981">
        <v>0</v>
      </c>
      <c r="AG1981" t="str">
        <f t="shared" si="431"/>
        <v>&lt;=500</v>
      </c>
      <c r="AH1981">
        <v>13922.06</v>
      </c>
      <c r="AI1981" t="str">
        <f t="shared" si="432"/>
        <v>&gt;5000</v>
      </c>
      <c r="AJ1981">
        <v>0.47310000000000002</v>
      </c>
      <c r="AK1981" t="str">
        <f t="shared" si="433"/>
        <v>&lt;=0.5</v>
      </c>
      <c r="AL1981">
        <v>12</v>
      </c>
      <c r="AM1981">
        <v>11</v>
      </c>
      <c r="AN1981">
        <v>0</v>
      </c>
      <c r="AO1981">
        <v>1</v>
      </c>
      <c r="AP1981" t="s">
        <v>32</v>
      </c>
    </row>
    <row r="1982" spans="1:42" x14ac:dyDescent="0.25">
      <c r="A1982">
        <v>201702</v>
      </c>
      <c r="B1982" t="str">
        <f t="shared" si="420"/>
        <v>2017-I</v>
      </c>
      <c r="C1982" t="s">
        <v>2041</v>
      </c>
      <c r="D1982" t="s">
        <v>2041</v>
      </c>
      <c r="E1982">
        <v>30212565</v>
      </c>
      <c r="F1982" t="s">
        <v>29</v>
      </c>
      <c r="G1982">
        <v>0</v>
      </c>
      <c r="H1982">
        <v>0</v>
      </c>
      <c r="I1982">
        <v>0</v>
      </c>
      <c r="J1982">
        <f t="shared" si="421"/>
        <v>0</v>
      </c>
      <c r="K1982" t="str">
        <f t="shared" si="422"/>
        <v>Modelamiento</v>
      </c>
      <c r="L1982">
        <f t="shared" si="423"/>
        <v>0</v>
      </c>
      <c r="M1982">
        <v>27</v>
      </c>
      <c r="N1982" t="str">
        <f t="shared" si="424"/>
        <v>&lt;=30</v>
      </c>
      <c r="O1982" t="s">
        <v>56</v>
      </c>
      <c r="P1982" t="s">
        <v>39</v>
      </c>
      <c r="Q1982">
        <v>35029</v>
      </c>
      <c r="R1982">
        <v>1500</v>
      </c>
      <c r="S1982" t="str">
        <f t="shared" si="425"/>
        <v>&lt;=1500</v>
      </c>
      <c r="T1982">
        <v>1311.91</v>
      </c>
      <c r="U1982" t="str">
        <f t="shared" si="426"/>
        <v>&lt;=1400</v>
      </c>
      <c r="V1982" t="s">
        <v>589</v>
      </c>
      <c r="W1982">
        <v>34539</v>
      </c>
      <c r="X1982" s="12">
        <f t="shared" si="427"/>
        <v>4.3429167028576389E-2</v>
      </c>
      <c r="Y1982" t="str">
        <f t="shared" si="428"/>
        <v>&lt;=0.05</v>
      </c>
      <c r="Z1982" t="s">
        <v>32</v>
      </c>
      <c r="AA1982">
        <v>0</v>
      </c>
      <c r="AB1982">
        <v>12050.47</v>
      </c>
      <c r="AC1982" t="str">
        <f t="shared" si="429"/>
        <v>&gt;5000</v>
      </c>
      <c r="AD1982">
        <v>0</v>
      </c>
      <c r="AE1982" t="str">
        <f t="shared" si="430"/>
        <v>=0</v>
      </c>
      <c r="AF1982">
        <v>0</v>
      </c>
      <c r="AG1982" t="str">
        <f t="shared" si="431"/>
        <v>&lt;=500</v>
      </c>
      <c r="AH1982">
        <v>7160.29</v>
      </c>
      <c r="AI1982" t="str">
        <f t="shared" si="432"/>
        <v>&gt;5000</v>
      </c>
      <c r="AJ1982">
        <v>0.5736</v>
      </c>
      <c r="AK1982" t="str">
        <f t="shared" si="433"/>
        <v>&lt;=0.6</v>
      </c>
      <c r="AL1982">
        <v>12</v>
      </c>
      <c r="AM1982">
        <v>12</v>
      </c>
      <c r="AN1982">
        <v>0</v>
      </c>
      <c r="AO1982">
        <v>1</v>
      </c>
      <c r="AP1982" t="s">
        <v>32</v>
      </c>
    </row>
    <row r="1983" spans="1:42" x14ac:dyDescent="0.25">
      <c r="A1983">
        <v>201702</v>
      </c>
      <c r="B1983" t="str">
        <f t="shared" si="420"/>
        <v>2017-I</v>
      </c>
      <c r="C1983" t="s">
        <v>2042</v>
      </c>
      <c r="D1983" t="s">
        <v>2042</v>
      </c>
      <c r="E1983">
        <v>30217721</v>
      </c>
      <c r="F1983" t="s">
        <v>29</v>
      </c>
      <c r="G1983">
        <v>1</v>
      </c>
      <c r="H1983">
        <v>0</v>
      </c>
      <c r="I1983">
        <v>0</v>
      </c>
      <c r="J1983">
        <f t="shared" si="421"/>
        <v>0</v>
      </c>
      <c r="K1983" t="str">
        <f t="shared" si="422"/>
        <v>Modelamiento</v>
      </c>
      <c r="L1983">
        <f t="shared" si="423"/>
        <v>0</v>
      </c>
      <c r="M1983">
        <v>28</v>
      </c>
      <c r="N1983" t="str">
        <f t="shared" si="424"/>
        <v>&lt;=30</v>
      </c>
      <c r="O1983" t="s">
        <v>56</v>
      </c>
      <c r="P1983" t="s">
        <v>39</v>
      </c>
      <c r="Q1983">
        <v>49272</v>
      </c>
      <c r="R1983">
        <v>1650</v>
      </c>
      <c r="S1983" t="str">
        <f t="shared" si="425"/>
        <v>&lt;=2000</v>
      </c>
      <c r="T1983">
        <v>1698.81</v>
      </c>
      <c r="U1983" t="str">
        <f t="shared" si="426"/>
        <v>&gt;1500</v>
      </c>
      <c r="V1983" t="s">
        <v>597</v>
      </c>
      <c r="W1983">
        <v>48932</v>
      </c>
      <c r="X1983" s="12">
        <f t="shared" si="427"/>
        <v>3.3720264857353063E-2</v>
      </c>
      <c r="Y1983" t="str">
        <f t="shared" si="428"/>
        <v>&lt;=0.04</v>
      </c>
      <c r="Z1983" t="s">
        <v>32</v>
      </c>
      <c r="AA1983">
        <v>4</v>
      </c>
      <c r="AB1983">
        <v>714.65</v>
      </c>
      <c r="AC1983" t="str">
        <f t="shared" si="429"/>
        <v>&lt;=1000</v>
      </c>
      <c r="AD1983">
        <v>948</v>
      </c>
      <c r="AE1983" t="str">
        <f t="shared" si="430"/>
        <v>&gt;120</v>
      </c>
      <c r="AF1983">
        <v>714.65</v>
      </c>
      <c r="AG1983" t="str">
        <f t="shared" si="431"/>
        <v>&lt;=1000</v>
      </c>
      <c r="AH1983" t="s">
        <v>32</v>
      </c>
      <c r="AI1983" t="str">
        <f t="shared" si="432"/>
        <v/>
      </c>
      <c r="AJ1983" t="s">
        <v>32</v>
      </c>
      <c r="AK1983" t="str">
        <f t="shared" si="433"/>
        <v/>
      </c>
      <c r="AL1983">
        <v>12</v>
      </c>
      <c r="AM1983">
        <v>0</v>
      </c>
      <c r="AN1983">
        <v>12</v>
      </c>
      <c r="AO1983" t="s">
        <v>32</v>
      </c>
      <c r="AP1983">
        <v>1</v>
      </c>
    </row>
    <row r="1984" spans="1:42" x14ac:dyDescent="0.25">
      <c r="A1984">
        <v>201702</v>
      </c>
      <c r="B1984" t="str">
        <f t="shared" si="420"/>
        <v>2017-I</v>
      </c>
      <c r="C1984" t="s">
        <v>2043</v>
      </c>
      <c r="D1984" t="s">
        <v>2043</v>
      </c>
      <c r="E1984">
        <v>30217685</v>
      </c>
      <c r="F1984" t="s">
        <v>29</v>
      </c>
      <c r="G1984">
        <v>1</v>
      </c>
      <c r="H1984">
        <v>0</v>
      </c>
      <c r="I1984">
        <v>0</v>
      </c>
      <c r="J1984">
        <f t="shared" si="421"/>
        <v>0</v>
      </c>
      <c r="K1984" t="str">
        <f t="shared" si="422"/>
        <v>Modelamiento</v>
      </c>
      <c r="L1984">
        <f t="shared" si="423"/>
        <v>0</v>
      </c>
      <c r="M1984">
        <v>48</v>
      </c>
      <c r="N1984" t="str">
        <f t="shared" si="424"/>
        <v>&lt;=50</v>
      </c>
      <c r="O1984" t="s">
        <v>56</v>
      </c>
      <c r="P1984" t="s">
        <v>39</v>
      </c>
      <c r="Q1984">
        <v>38265</v>
      </c>
      <c r="R1984">
        <v>1500</v>
      </c>
      <c r="S1984" t="str">
        <f t="shared" si="425"/>
        <v>&lt;=1500</v>
      </c>
      <c r="T1984">
        <v>1320.16</v>
      </c>
      <c r="U1984" t="str">
        <f t="shared" si="426"/>
        <v>&lt;=1400</v>
      </c>
      <c r="V1984" t="s">
        <v>614</v>
      </c>
      <c r="W1984">
        <v>37775</v>
      </c>
      <c r="X1984" s="12">
        <f t="shared" si="427"/>
        <v>3.9708802117802783E-2</v>
      </c>
      <c r="Y1984" t="str">
        <f t="shared" si="428"/>
        <v>&lt;=0.04</v>
      </c>
      <c r="Z1984" t="s">
        <v>32</v>
      </c>
      <c r="AA1984">
        <v>4</v>
      </c>
      <c r="AB1984">
        <v>1074.03</v>
      </c>
      <c r="AC1984" t="str">
        <f t="shared" si="429"/>
        <v>&lt;=2000</v>
      </c>
      <c r="AD1984">
        <v>445</v>
      </c>
      <c r="AE1984" t="str">
        <f t="shared" si="430"/>
        <v>&gt;120</v>
      </c>
      <c r="AF1984">
        <v>1074.03</v>
      </c>
      <c r="AG1984" t="str">
        <f t="shared" si="431"/>
        <v>&lt;=2000</v>
      </c>
      <c r="AH1984">
        <v>1074.03</v>
      </c>
      <c r="AI1984" t="str">
        <f t="shared" si="432"/>
        <v>&lt;=2000</v>
      </c>
      <c r="AJ1984">
        <v>1</v>
      </c>
      <c r="AK1984" t="str">
        <f t="shared" si="433"/>
        <v>&gt;0.9</v>
      </c>
      <c r="AL1984">
        <v>8</v>
      </c>
      <c r="AM1984">
        <v>0</v>
      </c>
      <c r="AN1984">
        <v>8</v>
      </c>
      <c r="AO1984" t="s">
        <v>32</v>
      </c>
      <c r="AP1984">
        <v>2</v>
      </c>
    </row>
    <row r="1985" spans="1:42" x14ac:dyDescent="0.25">
      <c r="A1985">
        <v>201702</v>
      </c>
      <c r="B1985" t="str">
        <f t="shared" si="420"/>
        <v>2017-I</v>
      </c>
      <c r="C1985" t="s">
        <v>2044</v>
      </c>
      <c r="D1985" t="s">
        <v>2044</v>
      </c>
      <c r="E1985">
        <v>30220476</v>
      </c>
      <c r="F1985" t="s">
        <v>29</v>
      </c>
      <c r="G1985">
        <v>0</v>
      </c>
      <c r="H1985">
        <v>0</v>
      </c>
      <c r="I1985">
        <v>0</v>
      </c>
      <c r="J1985">
        <f t="shared" si="421"/>
        <v>0</v>
      </c>
      <c r="K1985" t="str">
        <f t="shared" si="422"/>
        <v>Modelamiento</v>
      </c>
      <c r="L1985">
        <f t="shared" si="423"/>
        <v>0</v>
      </c>
      <c r="M1985">
        <v>29</v>
      </c>
      <c r="N1985" t="str">
        <f t="shared" si="424"/>
        <v>&lt;=30</v>
      </c>
      <c r="O1985" t="s">
        <v>56</v>
      </c>
      <c r="P1985" t="s">
        <v>39</v>
      </c>
      <c r="Q1985">
        <v>25722</v>
      </c>
      <c r="R1985">
        <v>550</v>
      </c>
      <c r="S1985" t="str">
        <f t="shared" si="425"/>
        <v>&lt;=1000</v>
      </c>
      <c r="T1985">
        <v>1068.4100000000001</v>
      </c>
      <c r="U1985" t="str">
        <f t="shared" si="426"/>
        <v>&lt;=1100</v>
      </c>
      <c r="V1985" t="s">
        <v>585</v>
      </c>
      <c r="W1985">
        <v>24282</v>
      </c>
      <c r="X1985" s="12">
        <f t="shared" si="427"/>
        <v>2.2650523021167945E-2</v>
      </c>
      <c r="Y1985" t="str">
        <f t="shared" si="428"/>
        <v>&lt;=0.03</v>
      </c>
      <c r="Z1985" t="s">
        <v>32</v>
      </c>
      <c r="AA1985">
        <v>4</v>
      </c>
      <c r="AB1985">
        <v>937.78</v>
      </c>
      <c r="AC1985" t="str">
        <f t="shared" si="429"/>
        <v>&lt;=1000</v>
      </c>
      <c r="AD1985">
        <v>864</v>
      </c>
      <c r="AE1985" t="str">
        <f t="shared" si="430"/>
        <v>&gt;120</v>
      </c>
      <c r="AF1985">
        <v>937.78</v>
      </c>
      <c r="AG1985" t="str">
        <f t="shared" si="431"/>
        <v>&lt;=1000</v>
      </c>
      <c r="AH1985" t="s">
        <v>32</v>
      </c>
      <c r="AI1985" t="str">
        <f t="shared" si="432"/>
        <v/>
      </c>
      <c r="AJ1985" t="s">
        <v>32</v>
      </c>
      <c r="AK1985" t="str">
        <f t="shared" si="433"/>
        <v/>
      </c>
      <c r="AL1985">
        <v>12</v>
      </c>
      <c r="AM1985">
        <v>0</v>
      </c>
      <c r="AN1985">
        <v>12</v>
      </c>
      <c r="AO1985" t="s">
        <v>32</v>
      </c>
      <c r="AP1985">
        <v>1</v>
      </c>
    </row>
    <row r="1986" spans="1:42" x14ac:dyDescent="0.25">
      <c r="A1986">
        <v>201702</v>
      </c>
      <c r="B1986" t="str">
        <f t="shared" si="420"/>
        <v>2017-I</v>
      </c>
      <c r="C1986" t="s">
        <v>2045</v>
      </c>
      <c r="D1986" t="s">
        <v>2045</v>
      </c>
      <c r="E1986">
        <v>30212813</v>
      </c>
      <c r="F1986" t="s">
        <v>29</v>
      </c>
      <c r="G1986">
        <v>1</v>
      </c>
      <c r="H1986">
        <v>0</v>
      </c>
      <c r="I1986">
        <v>0</v>
      </c>
      <c r="J1986">
        <f t="shared" si="421"/>
        <v>0</v>
      </c>
      <c r="K1986" t="str">
        <f t="shared" si="422"/>
        <v>Modelamiento</v>
      </c>
      <c r="L1986">
        <f t="shared" si="423"/>
        <v>0</v>
      </c>
      <c r="M1986">
        <v>27</v>
      </c>
      <c r="N1986" t="str">
        <f t="shared" si="424"/>
        <v>&lt;=30</v>
      </c>
      <c r="O1986" t="s">
        <v>56</v>
      </c>
      <c r="P1986" t="s">
        <v>31</v>
      </c>
      <c r="Q1986">
        <v>39742</v>
      </c>
      <c r="R1986">
        <v>1100</v>
      </c>
      <c r="S1986" t="str">
        <f t="shared" si="425"/>
        <v>&lt;=1500</v>
      </c>
      <c r="T1986">
        <v>1371.11</v>
      </c>
      <c r="U1986" t="str">
        <f t="shared" si="426"/>
        <v>&lt;=1400</v>
      </c>
      <c r="V1986" t="s">
        <v>585</v>
      </c>
      <c r="W1986">
        <v>38852</v>
      </c>
      <c r="X1986" s="12">
        <f t="shared" si="427"/>
        <v>2.8312570781426953E-2</v>
      </c>
      <c r="Y1986" t="str">
        <f t="shared" si="428"/>
        <v>&lt;=0.03</v>
      </c>
      <c r="Z1986" t="s">
        <v>32</v>
      </c>
      <c r="AA1986">
        <v>4</v>
      </c>
      <c r="AB1986">
        <v>1277.3900000000001</v>
      </c>
      <c r="AC1986" t="str">
        <f t="shared" si="429"/>
        <v>&lt;=2000</v>
      </c>
      <c r="AD1986">
        <v>1096</v>
      </c>
      <c r="AE1986" t="str">
        <f t="shared" si="430"/>
        <v>&gt;120</v>
      </c>
      <c r="AF1986">
        <v>1277.3900000000001</v>
      </c>
      <c r="AG1986" t="str">
        <f t="shared" si="431"/>
        <v>&lt;=2000</v>
      </c>
      <c r="AH1986" t="s">
        <v>32</v>
      </c>
      <c r="AI1986" t="str">
        <f t="shared" si="432"/>
        <v/>
      </c>
      <c r="AJ1986" t="s">
        <v>32</v>
      </c>
      <c r="AK1986" t="str">
        <f t="shared" si="433"/>
        <v/>
      </c>
      <c r="AL1986">
        <v>12</v>
      </c>
      <c r="AM1986">
        <v>0</v>
      </c>
      <c r="AN1986">
        <v>12</v>
      </c>
      <c r="AO1986" t="s">
        <v>32</v>
      </c>
      <c r="AP1986">
        <v>1</v>
      </c>
    </row>
    <row r="1987" spans="1:42" x14ac:dyDescent="0.25">
      <c r="A1987">
        <v>201702</v>
      </c>
      <c r="B1987" t="str">
        <f t="shared" ref="B1987:B2050" si="434">+CONCATENATE(MID(A1987,1,4),IF(MID(A1987,5,2)*1&lt;=6,"-I","-II"))</f>
        <v>2017-I</v>
      </c>
      <c r="C1987" t="s">
        <v>2046</v>
      </c>
      <c r="D1987" t="s">
        <v>2046</v>
      </c>
      <c r="E1987">
        <v>30218531</v>
      </c>
      <c r="F1987" t="s">
        <v>29</v>
      </c>
      <c r="G1987">
        <v>0</v>
      </c>
      <c r="H1987">
        <v>0</v>
      </c>
      <c r="I1987">
        <v>0</v>
      </c>
      <c r="J1987">
        <f t="shared" ref="J1987:J2050" si="435">+IF(OR(O1987="Taxista propietario",O1987="Taxista palanca"),0,1)</f>
        <v>0</v>
      </c>
      <c r="K1987" t="str">
        <f t="shared" ref="K1987:K2050" si="436">+IF(I1987&gt;0,"Insuficiente",IF(H1987&gt;0,"Indeterminado",IF(J1987&gt;0,"Perfil","Modelamiento")))</f>
        <v>Modelamiento</v>
      </c>
      <c r="L1987">
        <f t="shared" ref="L1987:L2050" si="437">+IF(AND(A1987&gt;=201410,A1987&lt;=201908),0,1)</f>
        <v>0</v>
      </c>
      <c r="M1987">
        <v>21</v>
      </c>
      <c r="N1987" t="str">
        <f t="shared" ref="N1987:N2050" si="438">+IF(M1987&lt;=25,"&lt;=25",IF(M1987&lt;=30,"&lt;=30",IF(M1987&lt;=35,"&lt;=35",IF(M1987&lt;=40,"&lt;=40",IF(M1987&lt;=45,"&lt;=45",IF(M1987&lt;=50,"&lt;=50",IF(M1987&lt;=55,"&lt;=55",IF(M1987&lt;=60,"&lt;=60","&gt;60"))))))))</f>
        <v>&lt;=25</v>
      </c>
      <c r="O1987" t="s">
        <v>56</v>
      </c>
      <c r="P1987" t="s">
        <v>39</v>
      </c>
      <c r="Q1987">
        <v>45792</v>
      </c>
      <c r="R1987">
        <v>1650</v>
      </c>
      <c r="S1987" t="str">
        <f t="shared" ref="S1987:S2050" si="439">+IF(R1987="NULL","",IF(R1987=0,"=0",IF(R1987&lt;=500,"&lt;=500",IF(R1987&lt;=1000,"&lt;=1000",IF(R1987&lt;=1500,"&lt;=1500",IF(R1987&lt;=2000,"&lt;=2000",IF(R1987&lt;=2500,"&lt;=2500","&gt;2500")))))))</f>
        <v>&lt;=2000</v>
      </c>
      <c r="T1987">
        <v>1545.28</v>
      </c>
      <c r="U1987" t="str">
        <f t="shared" ref="U1987:U2050" si="440">+IF(T1987="NULL","",IF(T1987&lt;=1000,"&lt;=1000",IF(T1987&lt;=1100,"&lt;=1100",IF(T1987&lt;=1200,"&lt;=1200",IF(T1987&lt;=1300,"&lt;=1300",IF(T1987&lt;=1400,"&lt;=1400",IF(T1987&lt;=1500,"&lt;=1500","&gt;1500")))))))</f>
        <v>&gt;1500</v>
      </c>
      <c r="V1987" t="s">
        <v>589</v>
      </c>
      <c r="W1987">
        <v>45452</v>
      </c>
      <c r="X1987" s="12">
        <f t="shared" ref="X1987:X2050" si="441">+IFERROR(R1987/W1987,"NULL")</f>
        <v>3.6302032913843173E-2</v>
      </c>
      <c r="Y1987" t="str">
        <f t="shared" ref="Y1987:Y2050" si="442">+IF(X1987="NULL","",IF(X1987=0,"=0",IF(X1987&lt;=0.01,"&lt;=0.01",IF(X1987&lt;=0.02,"&lt;=0.02",IF(X1987&lt;=0.03,"&lt;=0.03",IF(X1987&lt;=0.04,"&lt;=0.04",IF(X1987&lt;=0.05,"&lt;=0.05",IF(X1987&lt;=0.06,"&lt;=0.06","&gt;0.06"))))))))</f>
        <v>&lt;=0.04</v>
      </c>
      <c r="Z1987" t="s">
        <v>32</v>
      </c>
      <c r="AA1987">
        <v>4</v>
      </c>
      <c r="AB1987">
        <v>1814.57</v>
      </c>
      <c r="AC1987" t="str">
        <f t="shared" ref="AC1987:AC2050" si="443">+IF(AB1987="NULL","",IF(AB1987&lt;=500,"&lt;=500",IF(AB1987&lt;=1000,"&lt;=1000",IF(AB1987&lt;=2000,"&lt;=2000",IF(AB1987&lt;=3000,"&lt;=3000",IF(AB1987&lt;=4000,"&lt;=4000",IF(AB1987&lt;=5000,"&lt;=5000","&gt;5000")))))))</f>
        <v>&lt;=2000</v>
      </c>
      <c r="AD1987">
        <v>738</v>
      </c>
      <c r="AE1987" t="str">
        <f t="shared" ref="AE1987:AE2050" si="444">+IF(AD1987="NULL","",IF(AD1987=0,"=0",IF(AD1987&lt;=8,"&lt;=8",IF(AD1987&lt;=30,"&lt;=30",IF(AD1987&lt;=60,"&lt;=60",IF(AD1987&lt;=90,"&lt;=90",IF(AD1987&lt;=120,"&lt;=120","&gt;120")))))))</f>
        <v>&gt;120</v>
      </c>
      <c r="AF1987">
        <v>1814.57</v>
      </c>
      <c r="AG1987" t="str">
        <f t="shared" ref="AG1987:AG2050" si="445">+IF(AF1987="NULL","",IF(AF1987&lt;=500,"&lt;=500",IF(AF1987&lt;=1000,"&lt;=1000",IF(AF1987&lt;=2000,"&lt;=2000",IF(AF1987&lt;=3000,"&lt;=3000",IF(AF1987&lt;=4000,"&lt;=4000",IF(AF1987&lt;=5000,"&lt;=5000","&gt;5000")))))))</f>
        <v>&lt;=2000</v>
      </c>
      <c r="AH1987" t="s">
        <v>32</v>
      </c>
      <c r="AI1987" t="str">
        <f t="shared" ref="AI1987:AI2050" si="446">+IF(AH1987="NULL","",IF(AH1987&lt;=500,"&lt;=500",IF(AH1987&lt;=1000,"&lt;=1000",IF(AH1987&lt;=2000,"&lt;=2000",IF(AH1987&lt;=3000,"&lt;=3000",IF(AH1987&lt;=4000,"&lt;=4000",IF(AH1987&lt;=5000,"&lt;=5000","&gt;5000")))))))</f>
        <v/>
      </c>
      <c r="AJ1987" t="s">
        <v>32</v>
      </c>
      <c r="AK1987" t="str">
        <f t="shared" ref="AK1987:AK2050" si="447">+IF(AJ1987="NULL","",IF(AJ1987=0,"=0",IF(AJ1987&lt;=0.1,"&lt;=0.1",IF(AJ1987&lt;=0.2,"&lt;=0.2",IF(AJ1987&lt;=0.3,"&lt;=0.3",IF(AJ1987&lt;=0.4,"&lt;=0.4",IF(AJ1987&lt;=0.5,"&lt;=0.5",IF(AJ1987&lt;=0.6,"&lt;=0.6",IF(AJ1987&lt;=0.7,"&lt;=0.7",IF(AJ1987&lt;=0.8,"&lt;=0.8",IF(AJ1987&lt;=0.9,"&lt;=0.9","&gt;0.9")))))))))))</f>
        <v/>
      </c>
      <c r="AL1987">
        <v>12</v>
      </c>
      <c r="AM1987">
        <v>0</v>
      </c>
      <c r="AN1987">
        <v>12</v>
      </c>
      <c r="AO1987" t="s">
        <v>32</v>
      </c>
      <c r="AP1987">
        <v>1</v>
      </c>
    </row>
    <row r="1988" spans="1:42" x14ac:dyDescent="0.25">
      <c r="A1988">
        <v>201702</v>
      </c>
      <c r="B1988" t="str">
        <f t="shared" si="434"/>
        <v>2017-I</v>
      </c>
      <c r="C1988" t="s">
        <v>2047</v>
      </c>
      <c r="D1988" t="s">
        <v>2047</v>
      </c>
      <c r="E1988">
        <v>30221372</v>
      </c>
      <c r="F1988" t="s">
        <v>29</v>
      </c>
      <c r="G1988">
        <v>0</v>
      </c>
      <c r="H1988">
        <v>0</v>
      </c>
      <c r="I1988">
        <v>0</v>
      </c>
      <c r="J1988">
        <f t="shared" si="435"/>
        <v>0</v>
      </c>
      <c r="K1988" t="str">
        <f t="shared" si="436"/>
        <v>Modelamiento</v>
      </c>
      <c r="L1988">
        <f t="shared" si="437"/>
        <v>0</v>
      </c>
      <c r="M1988">
        <v>39</v>
      </c>
      <c r="N1988" t="str">
        <f t="shared" si="438"/>
        <v>&lt;=40</v>
      </c>
      <c r="O1988" t="s">
        <v>72</v>
      </c>
      <c r="P1988" t="s">
        <v>35</v>
      </c>
      <c r="Q1988">
        <v>30529</v>
      </c>
      <c r="R1988">
        <v>600</v>
      </c>
      <c r="S1988" t="str">
        <f t="shared" si="439"/>
        <v>&lt;=1000</v>
      </c>
      <c r="T1988">
        <v>1145.58</v>
      </c>
      <c r="U1988" t="str">
        <f t="shared" si="440"/>
        <v>&lt;=1200</v>
      </c>
      <c r="V1988" t="s">
        <v>585</v>
      </c>
      <c r="W1988">
        <v>29139</v>
      </c>
      <c r="X1988" s="12">
        <f t="shared" si="441"/>
        <v>2.0590960568310512E-2</v>
      </c>
      <c r="Y1988" t="str">
        <f t="shared" si="442"/>
        <v>&lt;=0.03</v>
      </c>
      <c r="Z1988" t="s">
        <v>32</v>
      </c>
      <c r="AA1988">
        <v>9</v>
      </c>
      <c r="AB1988" t="s">
        <v>32</v>
      </c>
      <c r="AC1988" t="str">
        <f t="shared" si="443"/>
        <v/>
      </c>
      <c r="AD1988" t="s">
        <v>32</v>
      </c>
      <c r="AE1988" t="str">
        <f t="shared" si="444"/>
        <v/>
      </c>
      <c r="AF1988" t="s">
        <v>32</v>
      </c>
      <c r="AG1988" t="str">
        <f t="shared" si="445"/>
        <v/>
      </c>
      <c r="AH1988" t="s">
        <v>32</v>
      </c>
      <c r="AI1988" t="str">
        <f t="shared" si="446"/>
        <v/>
      </c>
      <c r="AJ1988" t="s">
        <v>32</v>
      </c>
      <c r="AK1988" t="str">
        <f t="shared" si="447"/>
        <v/>
      </c>
      <c r="AL1988">
        <v>0</v>
      </c>
      <c r="AM1988">
        <v>0</v>
      </c>
      <c r="AN1988">
        <v>0</v>
      </c>
      <c r="AO1988" t="s">
        <v>32</v>
      </c>
      <c r="AP1988" t="s">
        <v>32</v>
      </c>
    </row>
    <row r="1989" spans="1:42" x14ac:dyDescent="0.25">
      <c r="A1989">
        <v>201702</v>
      </c>
      <c r="B1989" t="str">
        <f t="shared" si="434"/>
        <v>2017-I</v>
      </c>
      <c r="C1989" t="s">
        <v>2048</v>
      </c>
      <c r="D1989" t="s">
        <v>2048</v>
      </c>
      <c r="E1989">
        <v>30211864</v>
      </c>
      <c r="F1989" t="s">
        <v>29</v>
      </c>
      <c r="G1989">
        <v>1</v>
      </c>
      <c r="H1989">
        <v>0</v>
      </c>
      <c r="I1989">
        <v>0</v>
      </c>
      <c r="J1989">
        <f t="shared" si="435"/>
        <v>0</v>
      </c>
      <c r="K1989" t="str">
        <f t="shared" si="436"/>
        <v>Modelamiento</v>
      </c>
      <c r="L1989">
        <f t="shared" si="437"/>
        <v>0</v>
      </c>
      <c r="M1989">
        <v>37</v>
      </c>
      <c r="N1989" t="str">
        <f t="shared" si="438"/>
        <v>&lt;=40</v>
      </c>
      <c r="O1989" t="s">
        <v>56</v>
      </c>
      <c r="P1989" t="s">
        <v>35</v>
      </c>
      <c r="Q1989">
        <v>30529</v>
      </c>
      <c r="R1989">
        <v>600</v>
      </c>
      <c r="S1989" t="str">
        <f t="shared" si="439"/>
        <v>&lt;=1000</v>
      </c>
      <c r="T1989">
        <v>1144.8399999999999</v>
      </c>
      <c r="U1989" t="str">
        <f t="shared" si="440"/>
        <v>&lt;=1200</v>
      </c>
      <c r="V1989" t="s">
        <v>585</v>
      </c>
      <c r="W1989">
        <v>29139</v>
      </c>
      <c r="X1989" s="12">
        <f t="shared" si="441"/>
        <v>2.0590960568310512E-2</v>
      </c>
      <c r="Y1989" t="str">
        <f t="shared" si="442"/>
        <v>&lt;=0.03</v>
      </c>
      <c r="Z1989" t="s">
        <v>32</v>
      </c>
      <c r="AA1989">
        <v>9</v>
      </c>
      <c r="AB1989" t="s">
        <v>32</v>
      </c>
      <c r="AC1989" t="str">
        <f t="shared" si="443"/>
        <v/>
      </c>
      <c r="AD1989" t="s">
        <v>32</v>
      </c>
      <c r="AE1989" t="str">
        <f t="shared" si="444"/>
        <v/>
      </c>
      <c r="AF1989" t="s">
        <v>32</v>
      </c>
      <c r="AG1989" t="str">
        <f t="shared" si="445"/>
        <v/>
      </c>
      <c r="AH1989" t="s">
        <v>32</v>
      </c>
      <c r="AI1989" t="str">
        <f t="shared" si="446"/>
        <v/>
      </c>
      <c r="AJ1989" t="s">
        <v>32</v>
      </c>
      <c r="AK1989" t="str">
        <f t="shared" si="447"/>
        <v/>
      </c>
      <c r="AL1989">
        <v>0</v>
      </c>
      <c r="AM1989">
        <v>0</v>
      </c>
      <c r="AN1989">
        <v>0</v>
      </c>
      <c r="AO1989" t="s">
        <v>32</v>
      </c>
      <c r="AP1989" t="s">
        <v>32</v>
      </c>
    </row>
    <row r="1990" spans="1:42" x14ac:dyDescent="0.25">
      <c r="A1990">
        <v>201702</v>
      </c>
      <c r="B1990" t="str">
        <f t="shared" si="434"/>
        <v>2017-I</v>
      </c>
      <c r="C1990" t="s">
        <v>2049</v>
      </c>
      <c r="D1990" t="s">
        <v>2049</v>
      </c>
      <c r="E1990">
        <v>30222458</v>
      </c>
      <c r="F1990" t="s">
        <v>29</v>
      </c>
      <c r="G1990">
        <v>0</v>
      </c>
      <c r="H1990">
        <v>0</v>
      </c>
      <c r="I1990">
        <v>0</v>
      </c>
      <c r="J1990">
        <f t="shared" si="435"/>
        <v>0</v>
      </c>
      <c r="K1990" t="str">
        <f t="shared" si="436"/>
        <v>Modelamiento</v>
      </c>
      <c r="L1990">
        <f t="shared" si="437"/>
        <v>0</v>
      </c>
      <c r="M1990">
        <v>41</v>
      </c>
      <c r="N1990" t="str">
        <f t="shared" si="438"/>
        <v>&lt;=45</v>
      </c>
      <c r="O1990" t="s">
        <v>72</v>
      </c>
      <c r="P1990" t="s">
        <v>31</v>
      </c>
      <c r="Q1990">
        <v>19390</v>
      </c>
      <c r="R1990">
        <v>0</v>
      </c>
      <c r="S1990" t="str">
        <f t="shared" si="439"/>
        <v>=0</v>
      </c>
      <c r="T1990">
        <v>1599.29</v>
      </c>
      <c r="U1990" t="str">
        <f t="shared" si="440"/>
        <v>&gt;1500</v>
      </c>
      <c r="V1990" t="s">
        <v>32</v>
      </c>
      <c r="W1990">
        <v>19390</v>
      </c>
      <c r="X1990" s="12">
        <f t="shared" si="441"/>
        <v>0</v>
      </c>
      <c r="Y1990" t="str">
        <f t="shared" si="442"/>
        <v>=0</v>
      </c>
      <c r="Z1990" t="s">
        <v>32</v>
      </c>
      <c r="AA1990">
        <v>0</v>
      </c>
      <c r="AB1990">
        <v>3229.59</v>
      </c>
      <c r="AC1990" t="str">
        <f t="shared" si="443"/>
        <v>&lt;=4000</v>
      </c>
      <c r="AD1990">
        <v>0</v>
      </c>
      <c r="AE1990" t="str">
        <f t="shared" si="444"/>
        <v>=0</v>
      </c>
      <c r="AF1990">
        <v>0</v>
      </c>
      <c r="AG1990" t="str">
        <f t="shared" si="445"/>
        <v>&lt;=500</v>
      </c>
      <c r="AH1990">
        <v>8700</v>
      </c>
      <c r="AI1990" t="str">
        <f t="shared" si="446"/>
        <v>&gt;5000</v>
      </c>
      <c r="AJ1990">
        <v>0.31790000000000002</v>
      </c>
      <c r="AK1990" t="str">
        <f t="shared" si="447"/>
        <v>&lt;=0.4</v>
      </c>
      <c r="AL1990">
        <v>12</v>
      </c>
      <c r="AM1990">
        <v>12</v>
      </c>
      <c r="AN1990">
        <v>0</v>
      </c>
      <c r="AO1990">
        <v>1</v>
      </c>
      <c r="AP1990" t="s">
        <v>32</v>
      </c>
    </row>
    <row r="1991" spans="1:42" x14ac:dyDescent="0.25">
      <c r="A1991">
        <v>201702</v>
      </c>
      <c r="B1991" t="str">
        <f t="shared" si="434"/>
        <v>2017-I</v>
      </c>
      <c r="C1991" t="s">
        <v>2050</v>
      </c>
      <c r="D1991" t="s">
        <v>2050</v>
      </c>
      <c r="E1991">
        <v>30216762</v>
      </c>
      <c r="F1991" t="s">
        <v>29</v>
      </c>
      <c r="G1991">
        <v>0</v>
      </c>
      <c r="H1991">
        <v>0</v>
      </c>
      <c r="I1991">
        <v>0</v>
      </c>
      <c r="J1991">
        <f t="shared" si="435"/>
        <v>0</v>
      </c>
      <c r="K1991" t="str">
        <f t="shared" si="436"/>
        <v>Modelamiento</v>
      </c>
      <c r="L1991">
        <f t="shared" si="437"/>
        <v>0</v>
      </c>
      <c r="M1991">
        <v>54</v>
      </c>
      <c r="N1991" t="str">
        <f t="shared" si="438"/>
        <v>&lt;=55</v>
      </c>
      <c r="O1991" t="s">
        <v>72</v>
      </c>
      <c r="P1991" t="s">
        <v>39</v>
      </c>
      <c r="Q1991">
        <v>42222</v>
      </c>
      <c r="R1991">
        <v>1500</v>
      </c>
      <c r="S1991" t="str">
        <f t="shared" si="439"/>
        <v>&lt;=1500</v>
      </c>
      <c r="T1991">
        <v>1451.07</v>
      </c>
      <c r="U1991" t="str">
        <f t="shared" si="440"/>
        <v>&lt;=1500</v>
      </c>
      <c r="V1991" t="s">
        <v>1407</v>
      </c>
      <c r="W1991">
        <v>41732</v>
      </c>
      <c r="X1991" s="12">
        <f t="shared" si="441"/>
        <v>3.5943640371896866E-2</v>
      </c>
      <c r="Y1991" t="str">
        <f t="shared" si="442"/>
        <v>&lt;=0.04</v>
      </c>
      <c r="Z1991" t="s">
        <v>32</v>
      </c>
      <c r="AA1991">
        <v>4</v>
      </c>
      <c r="AB1991">
        <v>1598.4</v>
      </c>
      <c r="AC1991" t="str">
        <f t="shared" si="443"/>
        <v>&lt;=2000</v>
      </c>
      <c r="AD1991">
        <v>4460</v>
      </c>
      <c r="AE1991" t="str">
        <f t="shared" si="444"/>
        <v>&gt;120</v>
      </c>
      <c r="AF1991">
        <v>1598.4</v>
      </c>
      <c r="AG1991" t="str">
        <f t="shared" si="445"/>
        <v>&lt;=2000</v>
      </c>
      <c r="AH1991" t="s">
        <v>32</v>
      </c>
      <c r="AI1991" t="str">
        <f t="shared" si="446"/>
        <v/>
      </c>
      <c r="AJ1991" t="s">
        <v>32</v>
      </c>
      <c r="AK1991" t="str">
        <f t="shared" si="447"/>
        <v/>
      </c>
      <c r="AL1991">
        <v>12</v>
      </c>
      <c r="AM1991">
        <v>0</v>
      </c>
      <c r="AN1991">
        <v>12</v>
      </c>
      <c r="AO1991" t="s">
        <v>32</v>
      </c>
      <c r="AP1991">
        <v>1</v>
      </c>
    </row>
    <row r="1992" spans="1:42" x14ac:dyDescent="0.25">
      <c r="A1992">
        <v>201702</v>
      </c>
      <c r="B1992" t="str">
        <f t="shared" si="434"/>
        <v>2017-I</v>
      </c>
      <c r="C1992" t="s">
        <v>2051</v>
      </c>
      <c r="D1992" t="s">
        <v>2051</v>
      </c>
      <c r="E1992">
        <v>30216032</v>
      </c>
      <c r="F1992" t="s">
        <v>29</v>
      </c>
      <c r="G1992">
        <v>0</v>
      </c>
      <c r="H1992">
        <v>0</v>
      </c>
      <c r="I1992">
        <v>0</v>
      </c>
      <c r="J1992">
        <f t="shared" si="435"/>
        <v>0</v>
      </c>
      <c r="K1992" t="str">
        <f t="shared" si="436"/>
        <v>Modelamiento</v>
      </c>
      <c r="L1992">
        <f t="shared" si="437"/>
        <v>0</v>
      </c>
      <c r="M1992">
        <v>47</v>
      </c>
      <c r="N1992" t="str">
        <f t="shared" si="438"/>
        <v>&lt;=50</v>
      </c>
      <c r="O1992" t="s">
        <v>56</v>
      </c>
      <c r="P1992" t="s">
        <v>39</v>
      </c>
      <c r="Q1992">
        <v>38876</v>
      </c>
      <c r="R1992">
        <v>1800</v>
      </c>
      <c r="S1992" t="str">
        <f t="shared" si="439"/>
        <v>&lt;=2000</v>
      </c>
      <c r="T1992">
        <v>1336.94</v>
      </c>
      <c r="U1992" t="str">
        <f t="shared" si="440"/>
        <v>&lt;=1400</v>
      </c>
      <c r="V1992" t="s">
        <v>1407</v>
      </c>
      <c r="W1992">
        <v>38686</v>
      </c>
      <c r="X1992" s="12">
        <f t="shared" si="441"/>
        <v>4.6528459907977049E-2</v>
      </c>
      <c r="Y1992" t="str">
        <f t="shared" si="442"/>
        <v>&lt;=0.05</v>
      </c>
      <c r="Z1992" t="s">
        <v>32</v>
      </c>
      <c r="AA1992">
        <v>4</v>
      </c>
      <c r="AB1992">
        <v>1491.75</v>
      </c>
      <c r="AC1992" t="str">
        <f t="shared" si="443"/>
        <v>&lt;=2000</v>
      </c>
      <c r="AD1992">
        <v>649</v>
      </c>
      <c r="AE1992" t="str">
        <f t="shared" si="444"/>
        <v>&gt;120</v>
      </c>
      <c r="AF1992">
        <v>1091.75</v>
      </c>
      <c r="AG1992" t="str">
        <f t="shared" si="445"/>
        <v>&lt;=2000</v>
      </c>
      <c r="AH1992">
        <v>3000</v>
      </c>
      <c r="AI1992" t="str">
        <f t="shared" si="446"/>
        <v>&lt;=3000</v>
      </c>
      <c r="AJ1992">
        <v>0</v>
      </c>
      <c r="AK1992" t="str">
        <f t="shared" si="447"/>
        <v>=0</v>
      </c>
      <c r="AL1992">
        <v>12</v>
      </c>
      <c r="AM1992">
        <v>0</v>
      </c>
      <c r="AN1992">
        <v>11</v>
      </c>
      <c r="AO1992" t="s">
        <v>32</v>
      </c>
      <c r="AP1992">
        <v>1</v>
      </c>
    </row>
    <row r="1993" spans="1:42" x14ac:dyDescent="0.25">
      <c r="A1993">
        <v>201702</v>
      </c>
      <c r="B1993" t="str">
        <f t="shared" si="434"/>
        <v>2017-I</v>
      </c>
      <c r="C1993" t="s">
        <v>2052</v>
      </c>
      <c r="D1993" t="s">
        <v>2052</v>
      </c>
      <c r="E1993">
        <v>30214621</v>
      </c>
      <c r="F1993" t="s">
        <v>29</v>
      </c>
      <c r="G1993">
        <v>0</v>
      </c>
      <c r="H1993">
        <v>0</v>
      </c>
      <c r="I1993">
        <v>0</v>
      </c>
      <c r="J1993">
        <f t="shared" si="435"/>
        <v>0</v>
      </c>
      <c r="K1993" t="str">
        <f t="shared" si="436"/>
        <v>Modelamiento</v>
      </c>
      <c r="L1993">
        <f t="shared" si="437"/>
        <v>0</v>
      </c>
      <c r="M1993">
        <v>58</v>
      </c>
      <c r="N1993" t="str">
        <f t="shared" si="438"/>
        <v>&lt;=60</v>
      </c>
      <c r="O1993" t="s">
        <v>72</v>
      </c>
      <c r="P1993" t="s">
        <v>39</v>
      </c>
      <c r="Q1993">
        <v>39842</v>
      </c>
      <c r="R1993">
        <v>1000</v>
      </c>
      <c r="S1993" t="str">
        <f t="shared" si="439"/>
        <v>&lt;=1000</v>
      </c>
      <c r="T1993">
        <v>1374.56</v>
      </c>
      <c r="U1993" t="str">
        <f t="shared" si="440"/>
        <v>&lt;=1400</v>
      </c>
      <c r="V1993" t="s">
        <v>585</v>
      </c>
      <c r="W1993">
        <v>38852</v>
      </c>
      <c r="X1993" s="12">
        <f t="shared" si="441"/>
        <v>2.573870071038814E-2</v>
      </c>
      <c r="Y1993" t="str">
        <f t="shared" si="442"/>
        <v>&lt;=0.03</v>
      </c>
      <c r="Z1993" t="s">
        <v>32</v>
      </c>
      <c r="AA1993">
        <v>0</v>
      </c>
      <c r="AB1993">
        <v>7000</v>
      </c>
      <c r="AC1993" t="str">
        <f t="shared" si="443"/>
        <v>&gt;5000</v>
      </c>
      <c r="AD1993">
        <v>0</v>
      </c>
      <c r="AE1993" t="str">
        <f t="shared" si="444"/>
        <v>=0</v>
      </c>
      <c r="AF1993">
        <v>0</v>
      </c>
      <c r="AG1993" t="str">
        <f t="shared" si="445"/>
        <v>&lt;=500</v>
      </c>
      <c r="AH1993" t="s">
        <v>32</v>
      </c>
      <c r="AI1993" t="str">
        <f t="shared" si="446"/>
        <v/>
      </c>
      <c r="AJ1993" t="s">
        <v>32</v>
      </c>
      <c r="AK1993" t="str">
        <f t="shared" si="447"/>
        <v/>
      </c>
      <c r="AL1993">
        <v>12</v>
      </c>
      <c r="AM1993">
        <v>12</v>
      </c>
      <c r="AN1993">
        <v>0</v>
      </c>
      <c r="AO1993">
        <v>1</v>
      </c>
      <c r="AP1993" t="s">
        <v>32</v>
      </c>
    </row>
    <row r="1994" spans="1:42" x14ac:dyDescent="0.25">
      <c r="A1994">
        <v>201702</v>
      </c>
      <c r="B1994" t="str">
        <f t="shared" si="434"/>
        <v>2017-I</v>
      </c>
      <c r="C1994" t="s">
        <v>2053</v>
      </c>
      <c r="D1994" t="s">
        <v>2053</v>
      </c>
      <c r="E1994">
        <v>30217920</v>
      </c>
      <c r="F1994" t="s">
        <v>29</v>
      </c>
      <c r="G1994">
        <v>0</v>
      </c>
      <c r="H1994">
        <v>0</v>
      </c>
      <c r="I1994">
        <v>0</v>
      </c>
      <c r="J1994">
        <f t="shared" si="435"/>
        <v>0</v>
      </c>
      <c r="K1994" t="str">
        <f t="shared" si="436"/>
        <v>Modelamiento</v>
      </c>
      <c r="L1994">
        <f t="shared" si="437"/>
        <v>0</v>
      </c>
      <c r="M1994">
        <v>30</v>
      </c>
      <c r="N1994" t="str">
        <f t="shared" si="438"/>
        <v>&lt;=30</v>
      </c>
      <c r="O1994" t="s">
        <v>56</v>
      </c>
      <c r="P1994" t="s">
        <v>39</v>
      </c>
      <c r="Q1994">
        <v>30129</v>
      </c>
      <c r="R1994">
        <v>1000</v>
      </c>
      <c r="S1994" t="str">
        <f t="shared" si="439"/>
        <v>&lt;=1000</v>
      </c>
      <c r="T1994">
        <v>1105.82</v>
      </c>
      <c r="U1994" t="str">
        <f t="shared" si="440"/>
        <v>&lt;=1200</v>
      </c>
      <c r="V1994" t="s">
        <v>585</v>
      </c>
      <c r="W1994">
        <v>29139</v>
      </c>
      <c r="X1994" s="12">
        <f t="shared" si="441"/>
        <v>3.4318267613850852E-2</v>
      </c>
      <c r="Y1994" t="str">
        <f t="shared" si="442"/>
        <v>&lt;=0.04</v>
      </c>
      <c r="Z1994" t="s">
        <v>32</v>
      </c>
      <c r="AA1994">
        <v>9</v>
      </c>
      <c r="AB1994" t="s">
        <v>32</v>
      </c>
      <c r="AC1994" t="str">
        <f t="shared" si="443"/>
        <v/>
      </c>
      <c r="AD1994" t="s">
        <v>32</v>
      </c>
      <c r="AE1994" t="str">
        <f t="shared" si="444"/>
        <v/>
      </c>
      <c r="AF1994" t="s">
        <v>32</v>
      </c>
      <c r="AG1994" t="str">
        <f t="shared" si="445"/>
        <v/>
      </c>
      <c r="AH1994" t="s">
        <v>32</v>
      </c>
      <c r="AI1994" t="str">
        <f t="shared" si="446"/>
        <v/>
      </c>
      <c r="AJ1994" t="s">
        <v>32</v>
      </c>
      <c r="AK1994" t="str">
        <f t="shared" si="447"/>
        <v/>
      </c>
      <c r="AL1994">
        <v>0</v>
      </c>
      <c r="AM1994">
        <v>0</v>
      </c>
      <c r="AN1994">
        <v>0</v>
      </c>
      <c r="AO1994" t="s">
        <v>32</v>
      </c>
      <c r="AP1994" t="s">
        <v>32</v>
      </c>
    </row>
    <row r="1995" spans="1:42" x14ac:dyDescent="0.25">
      <c r="A1995">
        <v>201702</v>
      </c>
      <c r="B1995" t="str">
        <f t="shared" si="434"/>
        <v>2017-I</v>
      </c>
      <c r="C1995" t="s">
        <v>2054</v>
      </c>
      <c r="D1995" t="s">
        <v>2054</v>
      </c>
      <c r="E1995">
        <v>30222875</v>
      </c>
      <c r="F1995" t="s">
        <v>29</v>
      </c>
      <c r="G1995">
        <v>1</v>
      </c>
      <c r="H1995">
        <v>0</v>
      </c>
      <c r="I1995">
        <v>0</v>
      </c>
      <c r="J1995">
        <f t="shared" si="435"/>
        <v>0</v>
      </c>
      <c r="K1995" t="str">
        <f t="shared" si="436"/>
        <v>Modelamiento</v>
      </c>
      <c r="L1995">
        <f t="shared" si="437"/>
        <v>0</v>
      </c>
      <c r="M1995">
        <v>21</v>
      </c>
      <c r="N1995" t="str">
        <f t="shared" si="438"/>
        <v>&lt;=25</v>
      </c>
      <c r="O1995" t="s">
        <v>56</v>
      </c>
      <c r="P1995" t="s">
        <v>39</v>
      </c>
      <c r="Q1995">
        <v>42801</v>
      </c>
      <c r="R1995">
        <v>1500</v>
      </c>
      <c r="S1995" t="str">
        <f t="shared" si="439"/>
        <v>&lt;=1500</v>
      </c>
      <c r="T1995">
        <v>1470.03</v>
      </c>
      <c r="U1995" t="str">
        <f t="shared" si="440"/>
        <v>&lt;=1500</v>
      </c>
      <c r="V1995" t="s">
        <v>614</v>
      </c>
      <c r="W1995">
        <v>42311</v>
      </c>
      <c r="X1995" s="12">
        <f t="shared" si="441"/>
        <v>3.5451773770414315E-2</v>
      </c>
      <c r="Y1995" t="str">
        <f t="shared" si="442"/>
        <v>&lt;=0.04</v>
      </c>
      <c r="Z1995" t="s">
        <v>32</v>
      </c>
      <c r="AA1995">
        <v>1</v>
      </c>
      <c r="AB1995">
        <v>1874.71</v>
      </c>
      <c r="AC1995" t="str">
        <f t="shared" si="443"/>
        <v>&lt;=2000</v>
      </c>
      <c r="AD1995">
        <v>21</v>
      </c>
      <c r="AE1995" t="str">
        <f t="shared" si="444"/>
        <v>&lt;=30</v>
      </c>
      <c r="AF1995">
        <v>0</v>
      </c>
      <c r="AG1995" t="str">
        <f t="shared" si="445"/>
        <v>&lt;=500</v>
      </c>
      <c r="AH1995" t="s">
        <v>32</v>
      </c>
      <c r="AI1995" t="str">
        <f t="shared" si="446"/>
        <v/>
      </c>
      <c r="AJ1995" t="s">
        <v>32</v>
      </c>
      <c r="AK1995" t="str">
        <f t="shared" si="447"/>
        <v/>
      </c>
      <c r="AL1995">
        <v>12</v>
      </c>
      <c r="AM1995">
        <v>9</v>
      </c>
      <c r="AN1995">
        <v>0</v>
      </c>
      <c r="AO1995">
        <v>1</v>
      </c>
      <c r="AP1995" t="s">
        <v>32</v>
      </c>
    </row>
    <row r="1996" spans="1:42" x14ac:dyDescent="0.25">
      <c r="A1996">
        <v>201702</v>
      </c>
      <c r="B1996" t="str">
        <f t="shared" si="434"/>
        <v>2017-I</v>
      </c>
      <c r="C1996" t="s">
        <v>2055</v>
      </c>
      <c r="D1996" t="s">
        <v>2055</v>
      </c>
      <c r="E1996">
        <v>30221044</v>
      </c>
      <c r="F1996" t="s">
        <v>29</v>
      </c>
      <c r="G1996">
        <v>0</v>
      </c>
      <c r="H1996">
        <v>0</v>
      </c>
      <c r="I1996">
        <v>0</v>
      </c>
      <c r="J1996">
        <f t="shared" si="435"/>
        <v>0</v>
      </c>
      <c r="K1996" t="str">
        <f t="shared" si="436"/>
        <v>Modelamiento</v>
      </c>
      <c r="L1996">
        <f t="shared" si="437"/>
        <v>0</v>
      </c>
      <c r="M1996">
        <v>37</v>
      </c>
      <c r="N1996" t="str">
        <f t="shared" si="438"/>
        <v>&lt;=40</v>
      </c>
      <c r="O1996" t="s">
        <v>56</v>
      </c>
      <c r="P1996" t="s">
        <v>35</v>
      </c>
      <c r="Q1996">
        <v>42322</v>
      </c>
      <c r="R1996">
        <v>1500</v>
      </c>
      <c r="S1996" t="str">
        <f t="shared" si="439"/>
        <v>&lt;=1500</v>
      </c>
      <c r="T1996">
        <v>1456.38</v>
      </c>
      <c r="U1996" t="str">
        <f t="shared" si="440"/>
        <v>&lt;=1500</v>
      </c>
      <c r="V1996" t="s">
        <v>614</v>
      </c>
      <c r="W1996">
        <v>41832</v>
      </c>
      <c r="X1996" s="12">
        <f t="shared" si="441"/>
        <v>3.585771658060815E-2</v>
      </c>
      <c r="Y1996" t="str">
        <f t="shared" si="442"/>
        <v>&lt;=0.04</v>
      </c>
      <c r="Z1996" t="s">
        <v>32</v>
      </c>
      <c r="AA1996">
        <v>0</v>
      </c>
      <c r="AB1996">
        <v>2368.62</v>
      </c>
      <c r="AC1996" t="str">
        <f t="shared" si="443"/>
        <v>&lt;=3000</v>
      </c>
      <c r="AD1996">
        <v>0</v>
      </c>
      <c r="AE1996" t="str">
        <f t="shared" si="444"/>
        <v>=0</v>
      </c>
      <c r="AF1996">
        <v>0</v>
      </c>
      <c r="AG1996" t="str">
        <f t="shared" si="445"/>
        <v>&lt;=500</v>
      </c>
      <c r="AH1996">
        <v>4000</v>
      </c>
      <c r="AI1996" t="str">
        <f t="shared" si="446"/>
        <v>&lt;=4000</v>
      </c>
      <c r="AJ1996">
        <v>0.59219999999999995</v>
      </c>
      <c r="AK1996" t="str">
        <f t="shared" si="447"/>
        <v>&lt;=0.6</v>
      </c>
      <c r="AL1996">
        <v>6</v>
      </c>
      <c r="AM1996">
        <v>6</v>
      </c>
      <c r="AN1996">
        <v>0</v>
      </c>
      <c r="AO1996">
        <v>1</v>
      </c>
      <c r="AP1996" t="s">
        <v>32</v>
      </c>
    </row>
    <row r="1997" spans="1:42" x14ac:dyDescent="0.25">
      <c r="A1997">
        <v>201702</v>
      </c>
      <c r="B1997" t="str">
        <f t="shared" si="434"/>
        <v>2017-I</v>
      </c>
      <c r="C1997" t="s">
        <v>2056</v>
      </c>
      <c r="D1997" t="s">
        <v>2056</v>
      </c>
      <c r="E1997">
        <v>30219512</v>
      </c>
      <c r="F1997" t="s">
        <v>29</v>
      </c>
      <c r="G1997">
        <v>0</v>
      </c>
      <c r="H1997">
        <v>0</v>
      </c>
      <c r="I1997">
        <v>0</v>
      </c>
      <c r="J1997">
        <f t="shared" si="435"/>
        <v>0</v>
      </c>
      <c r="K1997" t="str">
        <f t="shared" si="436"/>
        <v>Modelamiento</v>
      </c>
      <c r="L1997">
        <f t="shared" si="437"/>
        <v>0</v>
      </c>
      <c r="M1997">
        <v>38</v>
      </c>
      <c r="N1997" t="str">
        <f t="shared" si="438"/>
        <v>&lt;=40</v>
      </c>
      <c r="O1997" t="s">
        <v>56</v>
      </c>
      <c r="P1997" t="s">
        <v>39</v>
      </c>
      <c r="Q1997">
        <v>40740</v>
      </c>
      <c r="R1997">
        <v>1000</v>
      </c>
      <c r="S1997" t="str">
        <f t="shared" si="439"/>
        <v>&lt;=1000</v>
      </c>
      <c r="T1997">
        <v>1404.64</v>
      </c>
      <c r="U1997" t="str">
        <f t="shared" si="440"/>
        <v>&lt;=1500</v>
      </c>
      <c r="V1997" t="s">
        <v>585</v>
      </c>
      <c r="W1997">
        <v>39750</v>
      </c>
      <c r="X1997" s="12">
        <f t="shared" si="441"/>
        <v>2.5157232704402517E-2</v>
      </c>
      <c r="Y1997" t="str">
        <f t="shared" si="442"/>
        <v>&lt;=0.03</v>
      </c>
      <c r="Z1997" t="s">
        <v>32</v>
      </c>
      <c r="AA1997">
        <v>0</v>
      </c>
      <c r="AB1997">
        <v>9413.2000000000007</v>
      </c>
      <c r="AC1997" t="str">
        <f t="shared" si="443"/>
        <v>&gt;5000</v>
      </c>
      <c r="AD1997">
        <v>0</v>
      </c>
      <c r="AE1997" t="str">
        <f t="shared" si="444"/>
        <v>=0</v>
      </c>
      <c r="AF1997">
        <v>0</v>
      </c>
      <c r="AG1997" t="str">
        <f t="shared" si="445"/>
        <v>&lt;=500</v>
      </c>
      <c r="AH1997">
        <v>5502.59</v>
      </c>
      <c r="AI1997" t="str">
        <f t="shared" si="446"/>
        <v>&gt;5000</v>
      </c>
      <c r="AJ1997">
        <v>0.998</v>
      </c>
      <c r="AK1997" t="str">
        <f t="shared" si="447"/>
        <v>&gt;0.9</v>
      </c>
      <c r="AL1997">
        <v>9</v>
      </c>
      <c r="AM1997">
        <v>9</v>
      </c>
      <c r="AN1997">
        <v>0</v>
      </c>
      <c r="AO1997">
        <v>1</v>
      </c>
      <c r="AP1997" t="s">
        <v>32</v>
      </c>
    </row>
    <row r="1998" spans="1:42" x14ac:dyDescent="0.25">
      <c r="A1998">
        <v>201702</v>
      </c>
      <c r="B1998" t="str">
        <f t="shared" si="434"/>
        <v>2017-I</v>
      </c>
      <c r="C1998" t="s">
        <v>2057</v>
      </c>
      <c r="D1998" t="s">
        <v>2057</v>
      </c>
      <c r="E1998">
        <v>30216614</v>
      </c>
      <c r="F1998" t="s">
        <v>29</v>
      </c>
      <c r="G1998">
        <v>0</v>
      </c>
      <c r="H1998">
        <v>0</v>
      </c>
      <c r="I1998">
        <v>0</v>
      </c>
      <c r="J1998">
        <f t="shared" si="435"/>
        <v>0</v>
      </c>
      <c r="K1998" t="str">
        <f t="shared" si="436"/>
        <v>Modelamiento</v>
      </c>
      <c r="L1998">
        <f t="shared" si="437"/>
        <v>0</v>
      </c>
      <c r="M1998">
        <v>30</v>
      </c>
      <c r="N1998" t="str">
        <f t="shared" si="438"/>
        <v>&lt;=30</v>
      </c>
      <c r="O1998" t="s">
        <v>56</v>
      </c>
      <c r="P1998" t="s">
        <v>31</v>
      </c>
      <c r="Q1998">
        <v>30529</v>
      </c>
      <c r="R1998">
        <v>600</v>
      </c>
      <c r="S1998" t="str">
        <f t="shared" si="439"/>
        <v>&lt;=1000</v>
      </c>
      <c r="T1998">
        <v>1122.6600000000001</v>
      </c>
      <c r="U1998" t="str">
        <f t="shared" si="440"/>
        <v>&lt;=1200</v>
      </c>
      <c r="V1998" t="s">
        <v>585</v>
      </c>
      <c r="W1998">
        <v>29139</v>
      </c>
      <c r="X1998" s="12">
        <f t="shared" si="441"/>
        <v>2.0590960568310512E-2</v>
      </c>
      <c r="Y1998" t="str">
        <f t="shared" si="442"/>
        <v>&lt;=0.03</v>
      </c>
      <c r="Z1998" t="s">
        <v>32</v>
      </c>
      <c r="AA1998">
        <v>4</v>
      </c>
      <c r="AB1998">
        <v>844.16</v>
      </c>
      <c r="AC1998" t="str">
        <f t="shared" si="443"/>
        <v>&lt;=1000</v>
      </c>
      <c r="AD1998">
        <v>657</v>
      </c>
      <c r="AE1998" t="str">
        <f t="shared" si="444"/>
        <v>&gt;120</v>
      </c>
      <c r="AF1998">
        <v>844.16</v>
      </c>
      <c r="AG1998" t="str">
        <f t="shared" si="445"/>
        <v>&lt;=1000</v>
      </c>
      <c r="AH1998" t="s">
        <v>32</v>
      </c>
      <c r="AI1998" t="str">
        <f t="shared" si="446"/>
        <v/>
      </c>
      <c r="AJ1998" t="s">
        <v>32</v>
      </c>
      <c r="AK1998" t="str">
        <f t="shared" si="447"/>
        <v/>
      </c>
      <c r="AL1998">
        <v>12</v>
      </c>
      <c r="AM1998">
        <v>0</v>
      </c>
      <c r="AN1998">
        <v>12</v>
      </c>
      <c r="AO1998" t="s">
        <v>32</v>
      </c>
      <c r="AP1998">
        <v>1</v>
      </c>
    </row>
    <row r="1999" spans="1:42" x14ac:dyDescent="0.25">
      <c r="A1999">
        <v>201702</v>
      </c>
      <c r="B1999" t="str">
        <f t="shared" si="434"/>
        <v>2017-I</v>
      </c>
      <c r="C1999" t="s">
        <v>2058</v>
      </c>
      <c r="D1999" t="s">
        <v>2058</v>
      </c>
      <c r="E1999">
        <v>30226008</v>
      </c>
      <c r="F1999" t="s">
        <v>29</v>
      </c>
      <c r="G1999">
        <v>0</v>
      </c>
      <c r="H1999">
        <v>0</v>
      </c>
      <c r="I1999">
        <v>0</v>
      </c>
      <c r="J1999">
        <f t="shared" si="435"/>
        <v>0</v>
      </c>
      <c r="K1999" t="str">
        <f t="shared" si="436"/>
        <v>Modelamiento</v>
      </c>
      <c r="L1999">
        <f t="shared" si="437"/>
        <v>0</v>
      </c>
      <c r="M1999">
        <v>44</v>
      </c>
      <c r="N1999" t="str">
        <f t="shared" si="438"/>
        <v>&lt;=45</v>
      </c>
      <c r="O1999" t="s">
        <v>56</v>
      </c>
      <c r="P1999" t="s">
        <v>35</v>
      </c>
      <c r="Q1999">
        <v>49422</v>
      </c>
      <c r="R1999">
        <v>1500</v>
      </c>
      <c r="S1999" t="str">
        <f t="shared" si="439"/>
        <v>&lt;=1500</v>
      </c>
      <c r="T1999">
        <v>1704.46</v>
      </c>
      <c r="U1999" t="str">
        <f t="shared" si="440"/>
        <v>&gt;1500</v>
      </c>
      <c r="V1999" t="s">
        <v>597</v>
      </c>
      <c r="W1999">
        <v>48932</v>
      </c>
      <c r="X1999" s="12">
        <f t="shared" si="441"/>
        <v>3.0654786233957329E-2</v>
      </c>
      <c r="Y1999" t="str">
        <f t="shared" si="442"/>
        <v>&lt;=0.04</v>
      </c>
      <c r="Z1999" t="s">
        <v>32</v>
      </c>
      <c r="AA1999">
        <v>4</v>
      </c>
      <c r="AB1999">
        <v>2494.7199999999998</v>
      </c>
      <c r="AC1999" t="str">
        <f t="shared" si="443"/>
        <v>&lt;=3000</v>
      </c>
      <c r="AD1999">
        <v>891</v>
      </c>
      <c r="AE1999" t="str">
        <f t="shared" si="444"/>
        <v>&gt;120</v>
      </c>
      <c r="AF1999">
        <v>2366.7199999999998</v>
      </c>
      <c r="AG1999" t="str">
        <f t="shared" si="445"/>
        <v>&lt;=3000</v>
      </c>
      <c r="AH1999" t="s">
        <v>32</v>
      </c>
      <c r="AI1999" t="str">
        <f t="shared" si="446"/>
        <v/>
      </c>
      <c r="AJ1999" t="s">
        <v>32</v>
      </c>
      <c r="AK1999" t="str">
        <f t="shared" si="447"/>
        <v/>
      </c>
      <c r="AL1999">
        <v>12</v>
      </c>
      <c r="AM1999">
        <v>0</v>
      </c>
      <c r="AN1999">
        <v>10</v>
      </c>
      <c r="AO1999" t="s">
        <v>32</v>
      </c>
      <c r="AP1999">
        <v>1</v>
      </c>
    </row>
    <row r="2000" spans="1:42" x14ac:dyDescent="0.25">
      <c r="A2000">
        <v>201702</v>
      </c>
      <c r="B2000" t="str">
        <f t="shared" si="434"/>
        <v>2017-I</v>
      </c>
      <c r="C2000" t="s">
        <v>2059</v>
      </c>
      <c r="D2000" t="s">
        <v>2059</v>
      </c>
      <c r="E2000">
        <v>30219226</v>
      </c>
      <c r="F2000" t="s">
        <v>29</v>
      </c>
      <c r="G2000">
        <v>0</v>
      </c>
      <c r="H2000">
        <v>0</v>
      </c>
      <c r="I2000">
        <v>0</v>
      </c>
      <c r="J2000">
        <f t="shared" si="435"/>
        <v>0</v>
      </c>
      <c r="K2000" t="str">
        <f t="shared" si="436"/>
        <v>Modelamiento</v>
      </c>
      <c r="L2000">
        <f t="shared" si="437"/>
        <v>0</v>
      </c>
      <c r="M2000">
        <v>26</v>
      </c>
      <c r="N2000" t="str">
        <f t="shared" si="438"/>
        <v>&lt;=30</v>
      </c>
      <c r="O2000" t="s">
        <v>56</v>
      </c>
      <c r="P2000" t="s">
        <v>39</v>
      </c>
      <c r="Q2000">
        <v>35029</v>
      </c>
      <c r="R2000">
        <v>1500</v>
      </c>
      <c r="S2000" t="str">
        <f t="shared" si="439"/>
        <v>&lt;=1500</v>
      </c>
      <c r="T2000">
        <v>1311.91</v>
      </c>
      <c r="U2000" t="str">
        <f t="shared" si="440"/>
        <v>&lt;=1400</v>
      </c>
      <c r="V2000" t="s">
        <v>589</v>
      </c>
      <c r="W2000">
        <v>34539</v>
      </c>
      <c r="X2000" s="12">
        <f t="shared" si="441"/>
        <v>4.3429167028576389E-2</v>
      </c>
      <c r="Y2000" t="str">
        <f t="shared" si="442"/>
        <v>&lt;=0.05</v>
      </c>
      <c r="Z2000" t="s">
        <v>32</v>
      </c>
      <c r="AA2000">
        <v>0</v>
      </c>
      <c r="AB2000">
        <v>1606.73</v>
      </c>
      <c r="AC2000" t="str">
        <f t="shared" si="443"/>
        <v>&lt;=2000</v>
      </c>
      <c r="AD2000">
        <v>0</v>
      </c>
      <c r="AE2000" t="str">
        <f t="shared" si="444"/>
        <v>=0</v>
      </c>
      <c r="AF2000">
        <v>0</v>
      </c>
      <c r="AG2000" t="str">
        <f t="shared" si="445"/>
        <v>&lt;=500</v>
      </c>
      <c r="AH2000">
        <v>2864.4</v>
      </c>
      <c r="AI2000" t="str">
        <f t="shared" si="446"/>
        <v>&lt;=3000</v>
      </c>
      <c r="AJ2000">
        <v>0.90820000000000001</v>
      </c>
      <c r="AK2000" t="str">
        <f t="shared" si="447"/>
        <v>&gt;0.9</v>
      </c>
      <c r="AL2000">
        <v>8</v>
      </c>
      <c r="AM2000">
        <v>8</v>
      </c>
      <c r="AN2000">
        <v>0</v>
      </c>
      <c r="AO2000">
        <v>1</v>
      </c>
      <c r="AP2000" t="s">
        <v>32</v>
      </c>
    </row>
    <row r="2001" spans="1:42" x14ac:dyDescent="0.25">
      <c r="A2001">
        <v>201702</v>
      </c>
      <c r="B2001" t="str">
        <f t="shared" si="434"/>
        <v>2017-I</v>
      </c>
      <c r="C2001" t="s">
        <v>2060</v>
      </c>
      <c r="D2001" t="s">
        <v>2060</v>
      </c>
      <c r="E2001">
        <v>30222174</v>
      </c>
      <c r="F2001" t="s">
        <v>29</v>
      </c>
      <c r="G2001">
        <v>0</v>
      </c>
      <c r="H2001">
        <v>0</v>
      </c>
      <c r="I2001">
        <v>0</v>
      </c>
      <c r="J2001">
        <f t="shared" si="435"/>
        <v>0</v>
      </c>
      <c r="K2001" t="str">
        <f t="shared" si="436"/>
        <v>Modelamiento</v>
      </c>
      <c r="L2001">
        <f t="shared" si="437"/>
        <v>0</v>
      </c>
      <c r="M2001">
        <v>42</v>
      </c>
      <c r="N2001" t="str">
        <f t="shared" si="438"/>
        <v>&lt;=45</v>
      </c>
      <c r="O2001" t="s">
        <v>56</v>
      </c>
      <c r="P2001" t="s">
        <v>31</v>
      </c>
      <c r="Q2001">
        <v>32869</v>
      </c>
      <c r="R2001">
        <v>1500</v>
      </c>
      <c r="S2001" t="str">
        <f t="shared" si="439"/>
        <v>&lt;=1500</v>
      </c>
      <c r="T2001">
        <v>1227.07</v>
      </c>
      <c r="U2001" t="str">
        <f t="shared" si="440"/>
        <v>&lt;=1300</v>
      </c>
      <c r="V2001" t="s">
        <v>614</v>
      </c>
      <c r="W2001">
        <v>32379</v>
      </c>
      <c r="X2001" s="12">
        <f t="shared" si="441"/>
        <v>4.63263226165107E-2</v>
      </c>
      <c r="Y2001" t="str">
        <f t="shared" si="442"/>
        <v>&lt;=0.05</v>
      </c>
      <c r="Z2001" t="s">
        <v>32</v>
      </c>
      <c r="AA2001">
        <v>9</v>
      </c>
      <c r="AB2001" t="s">
        <v>32</v>
      </c>
      <c r="AC2001" t="str">
        <f t="shared" si="443"/>
        <v/>
      </c>
      <c r="AD2001" t="s">
        <v>32</v>
      </c>
      <c r="AE2001" t="str">
        <f t="shared" si="444"/>
        <v/>
      </c>
      <c r="AF2001" t="s">
        <v>32</v>
      </c>
      <c r="AG2001" t="str">
        <f t="shared" si="445"/>
        <v/>
      </c>
      <c r="AH2001" t="s">
        <v>32</v>
      </c>
      <c r="AI2001" t="str">
        <f t="shared" si="446"/>
        <v/>
      </c>
      <c r="AJ2001" t="s">
        <v>32</v>
      </c>
      <c r="AK2001" t="str">
        <f t="shared" si="447"/>
        <v/>
      </c>
      <c r="AL2001">
        <v>0</v>
      </c>
      <c r="AM2001">
        <v>0</v>
      </c>
      <c r="AN2001">
        <v>0</v>
      </c>
      <c r="AO2001" t="s">
        <v>32</v>
      </c>
      <c r="AP2001" t="s">
        <v>32</v>
      </c>
    </row>
    <row r="2002" spans="1:42" x14ac:dyDescent="0.25">
      <c r="A2002">
        <v>201702</v>
      </c>
      <c r="B2002" t="str">
        <f t="shared" si="434"/>
        <v>2017-I</v>
      </c>
      <c r="C2002" t="s">
        <v>2061</v>
      </c>
      <c r="D2002" t="s">
        <v>2061</v>
      </c>
      <c r="E2002">
        <v>30218463</v>
      </c>
      <c r="F2002" t="s">
        <v>29</v>
      </c>
      <c r="G2002">
        <v>1</v>
      </c>
      <c r="H2002">
        <v>0</v>
      </c>
      <c r="I2002">
        <v>0</v>
      </c>
      <c r="J2002">
        <f t="shared" si="435"/>
        <v>0</v>
      </c>
      <c r="K2002" t="str">
        <f t="shared" si="436"/>
        <v>Modelamiento</v>
      </c>
      <c r="L2002">
        <f t="shared" si="437"/>
        <v>0</v>
      </c>
      <c r="M2002">
        <v>38</v>
      </c>
      <c r="N2002" t="str">
        <f t="shared" si="438"/>
        <v>&lt;=40</v>
      </c>
      <c r="O2002" t="s">
        <v>56</v>
      </c>
      <c r="P2002" t="s">
        <v>31</v>
      </c>
      <c r="Q2002">
        <v>39026</v>
      </c>
      <c r="R2002">
        <v>1650</v>
      </c>
      <c r="S2002" t="str">
        <f t="shared" si="439"/>
        <v>&lt;=2000</v>
      </c>
      <c r="T2002">
        <v>1344.68</v>
      </c>
      <c r="U2002" t="str">
        <f t="shared" si="440"/>
        <v>&lt;=1400</v>
      </c>
      <c r="V2002" t="s">
        <v>1407</v>
      </c>
      <c r="W2002">
        <v>38686</v>
      </c>
      <c r="X2002" s="12">
        <f t="shared" si="441"/>
        <v>4.2651088248978959E-2</v>
      </c>
      <c r="Y2002" t="str">
        <f t="shared" si="442"/>
        <v>&lt;=0.05</v>
      </c>
      <c r="Z2002" t="s">
        <v>32</v>
      </c>
      <c r="AA2002">
        <v>4</v>
      </c>
      <c r="AB2002">
        <v>2026.57</v>
      </c>
      <c r="AC2002" t="str">
        <f t="shared" si="443"/>
        <v>&lt;=3000</v>
      </c>
      <c r="AD2002">
        <v>1520</v>
      </c>
      <c r="AE2002" t="str">
        <f t="shared" si="444"/>
        <v>&gt;120</v>
      </c>
      <c r="AF2002">
        <v>1526.57</v>
      </c>
      <c r="AG2002" t="str">
        <f t="shared" si="445"/>
        <v>&lt;=2000</v>
      </c>
      <c r="AH2002" t="s">
        <v>32</v>
      </c>
      <c r="AI2002" t="str">
        <f t="shared" si="446"/>
        <v/>
      </c>
      <c r="AJ2002" t="s">
        <v>32</v>
      </c>
      <c r="AK2002" t="str">
        <f t="shared" si="447"/>
        <v/>
      </c>
      <c r="AL2002">
        <v>12</v>
      </c>
      <c r="AM2002">
        <v>0</v>
      </c>
      <c r="AN2002">
        <v>9</v>
      </c>
      <c r="AO2002" t="s">
        <v>32</v>
      </c>
      <c r="AP2002">
        <v>1</v>
      </c>
    </row>
    <row r="2003" spans="1:42" x14ac:dyDescent="0.25">
      <c r="A2003">
        <v>201702</v>
      </c>
      <c r="B2003" t="str">
        <f t="shared" si="434"/>
        <v>2017-I</v>
      </c>
      <c r="C2003" t="s">
        <v>2062</v>
      </c>
      <c r="D2003" t="s">
        <v>2062</v>
      </c>
      <c r="E2003">
        <v>30221748</v>
      </c>
      <c r="F2003" t="s">
        <v>29</v>
      </c>
      <c r="G2003">
        <v>0</v>
      </c>
      <c r="H2003">
        <v>0</v>
      </c>
      <c r="I2003">
        <v>0</v>
      </c>
      <c r="J2003">
        <f t="shared" si="435"/>
        <v>0</v>
      </c>
      <c r="K2003" t="str">
        <f t="shared" si="436"/>
        <v>Modelamiento</v>
      </c>
      <c r="L2003">
        <f t="shared" si="437"/>
        <v>0</v>
      </c>
      <c r="M2003">
        <v>33</v>
      </c>
      <c r="N2003" t="str">
        <f t="shared" si="438"/>
        <v>&lt;=35</v>
      </c>
      <c r="O2003" t="s">
        <v>56</v>
      </c>
      <c r="P2003" t="s">
        <v>35</v>
      </c>
      <c r="Q2003">
        <v>34985</v>
      </c>
      <c r="R2003">
        <v>1000</v>
      </c>
      <c r="S2003" t="str">
        <f t="shared" si="439"/>
        <v>&lt;=1000</v>
      </c>
      <c r="T2003">
        <v>1202.3599999999999</v>
      </c>
      <c r="U2003" t="str">
        <f t="shared" si="440"/>
        <v>&lt;=1300</v>
      </c>
      <c r="V2003" t="s">
        <v>585</v>
      </c>
      <c r="W2003">
        <v>33995</v>
      </c>
      <c r="X2003" s="12">
        <f t="shared" si="441"/>
        <v>2.9416090601559051E-2</v>
      </c>
      <c r="Y2003" t="str">
        <f t="shared" si="442"/>
        <v>&lt;=0.03</v>
      </c>
      <c r="Z2003" t="s">
        <v>32</v>
      </c>
      <c r="AA2003">
        <v>1</v>
      </c>
      <c r="AB2003">
        <v>1440.44</v>
      </c>
      <c r="AC2003" t="str">
        <f t="shared" si="443"/>
        <v>&lt;=2000</v>
      </c>
      <c r="AD2003">
        <v>29</v>
      </c>
      <c r="AE2003" t="str">
        <f t="shared" si="444"/>
        <v>&lt;=30</v>
      </c>
      <c r="AF2003">
        <v>0</v>
      </c>
      <c r="AG2003" t="str">
        <f t="shared" si="445"/>
        <v>&lt;=500</v>
      </c>
      <c r="AH2003" t="s">
        <v>32</v>
      </c>
      <c r="AI2003" t="str">
        <f t="shared" si="446"/>
        <v/>
      </c>
      <c r="AJ2003" t="s">
        <v>32</v>
      </c>
      <c r="AK2003" t="str">
        <f t="shared" si="447"/>
        <v/>
      </c>
      <c r="AL2003">
        <v>12</v>
      </c>
      <c r="AM2003">
        <v>9</v>
      </c>
      <c r="AN2003">
        <v>0</v>
      </c>
      <c r="AO2003">
        <v>2</v>
      </c>
      <c r="AP2003" t="s">
        <v>32</v>
      </c>
    </row>
    <row r="2004" spans="1:42" x14ac:dyDescent="0.25">
      <c r="A2004">
        <v>201702</v>
      </c>
      <c r="B2004" t="str">
        <f t="shared" si="434"/>
        <v>2017-I</v>
      </c>
      <c r="C2004" t="s">
        <v>2063</v>
      </c>
      <c r="D2004" t="s">
        <v>2063</v>
      </c>
      <c r="E2004">
        <v>30217282</v>
      </c>
      <c r="F2004" t="s">
        <v>29</v>
      </c>
      <c r="G2004">
        <v>1</v>
      </c>
      <c r="H2004">
        <v>0</v>
      </c>
      <c r="I2004">
        <v>0</v>
      </c>
      <c r="J2004">
        <f t="shared" si="435"/>
        <v>0</v>
      </c>
      <c r="K2004" t="str">
        <f t="shared" si="436"/>
        <v>Modelamiento</v>
      </c>
      <c r="L2004">
        <f t="shared" si="437"/>
        <v>0</v>
      </c>
      <c r="M2004">
        <v>32</v>
      </c>
      <c r="N2004" t="str">
        <f t="shared" si="438"/>
        <v>&lt;=35</v>
      </c>
      <c r="O2004" t="s">
        <v>56</v>
      </c>
      <c r="P2004" t="s">
        <v>35</v>
      </c>
      <c r="Q2004">
        <v>34886</v>
      </c>
      <c r="R2004">
        <v>1099</v>
      </c>
      <c r="S2004" t="str">
        <f t="shared" si="439"/>
        <v>&lt;=1500</v>
      </c>
      <c r="T2004">
        <v>1198.95</v>
      </c>
      <c r="U2004" t="str">
        <f t="shared" si="440"/>
        <v>&lt;=1200</v>
      </c>
      <c r="V2004" t="s">
        <v>585</v>
      </c>
      <c r="W2004">
        <v>33995</v>
      </c>
      <c r="X2004" s="12">
        <f t="shared" si="441"/>
        <v>3.2328283571113399E-2</v>
      </c>
      <c r="Y2004" t="str">
        <f t="shared" si="442"/>
        <v>&lt;=0.04</v>
      </c>
      <c r="Z2004" t="s">
        <v>32</v>
      </c>
      <c r="AA2004">
        <v>9</v>
      </c>
      <c r="AB2004" t="s">
        <v>32</v>
      </c>
      <c r="AC2004" t="str">
        <f t="shared" si="443"/>
        <v/>
      </c>
      <c r="AD2004" t="s">
        <v>32</v>
      </c>
      <c r="AE2004" t="str">
        <f t="shared" si="444"/>
        <v/>
      </c>
      <c r="AF2004" t="s">
        <v>32</v>
      </c>
      <c r="AG2004" t="str">
        <f t="shared" si="445"/>
        <v/>
      </c>
      <c r="AH2004" t="s">
        <v>32</v>
      </c>
      <c r="AI2004" t="str">
        <f t="shared" si="446"/>
        <v/>
      </c>
      <c r="AJ2004" t="s">
        <v>32</v>
      </c>
      <c r="AK2004" t="str">
        <f t="shared" si="447"/>
        <v/>
      </c>
      <c r="AL2004">
        <v>0</v>
      </c>
      <c r="AM2004">
        <v>0</v>
      </c>
      <c r="AN2004">
        <v>0</v>
      </c>
      <c r="AO2004" t="s">
        <v>32</v>
      </c>
      <c r="AP2004" t="s">
        <v>32</v>
      </c>
    </row>
    <row r="2005" spans="1:42" x14ac:dyDescent="0.25">
      <c r="A2005">
        <v>201702</v>
      </c>
      <c r="B2005" t="str">
        <f t="shared" si="434"/>
        <v>2017-I</v>
      </c>
      <c r="C2005" t="s">
        <v>2064</v>
      </c>
      <c r="D2005" t="s">
        <v>2064</v>
      </c>
      <c r="E2005">
        <v>30222097</v>
      </c>
      <c r="F2005" t="s">
        <v>29</v>
      </c>
      <c r="G2005">
        <v>0</v>
      </c>
      <c r="H2005">
        <v>0</v>
      </c>
      <c r="I2005">
        <v>0</v>
      </c>
      <c r="J2005">
        <f t="shared" si="435"/>
        <v>0</v>
      </c>
      <c r="K2005" t="str">
        <f t="shared" si="436"/>
        <v>Modelamiento</v>
      </c>
      <c r="L2005">
        <f t="shared" si="437"/>
        <v>0</v>
      </c>
      <c r="M2005">
        <v>34</v>
      </c>
      <c r="N2005" t="str">
        <f t="shared" si="438"/>
        <v>&lt;=35</v>
      </c>
      <c r="O2005" t="s">
        <v>56</v>
      </c>
      <c r="P2005" t="s">
        <v>31</v>
      </c>
      <c r="Q2005">
        <v>39192</v>
      </c>
      <c r="R2005">
        <v>1650</v>
      </c>
      <c r="S2005" t="str">
        <f t="shared" si="439"/>
        <v>&lt;=2000</v>
      </c>
      <c r="T2005">
        <v>1346.08</v>
      </c>
      <c r="U2005" t="str">
        <f t="shared" si="440"/>
        <v>&lt;=1400</v>
      </c>
      <c r="V2005" t="s">
        <v>585</v>
      </c>
      <c r="W2005">
        <v>38852</v>
      </c>
      <c r="X2005" s="12">
        <f t="shared" si="441"/>
        <v>4.2468856172140433E-2</v>
      </c>
      <c r="Y2005" t="str">
        <f t="shared" si="442"/>
        <v>&lt;=0.05</v>
      </c>
      <c r="Z2005" t="s">
        <v>32</v>
      </c>
      <c r="AA2005">
        <v>4</v>
      </c>
      <c r="AB2005">
        <v>609.79999999999995</v>
      </c>
      <c r="AC2005" t="str">
        <f t="shared" si="443"/>
        <v>&lt;=1000</v>
      </c>
      <c r="AD2005">
        <v>1060</v>
      </c>
      <c r="AE2005" t="str">
        <f t="shared" si="444"/>
        <v>&gt;120</v>
      </c>
      <c r="AF2005">
        <v>609.79999999999995</v>
      </c>
      <c r="AG2005" t="str">
        <f t="shared" si="445"/>
        <v>&lt;=1000</v>
      </c>
      <c r="AH2005" t="s">
        <v>32</v>
      </c>
      <c r="AI2005" t="str">
        <f t="shared" si="446"/>
        <v/>
      </c>
      <c r="AJ2005" t="s">
        <v>32</v>
      </c>
      <c r="AK2005" t="str">
        <f t="shared" si="447"/>
        <v/>
      </c>
      <c r="AL2005">
        <v>12</v>
      </c>
      <c r="AM2005">
        <v>0</v>
      </c>
      <c r="AN2005">
        <v>12</v>
      </c>
      <c r="AO2005" t="s">
        <v>32</v>
      </c>
      <c r="AP2005">
        <v>1</v>
      </c>
    </row>
    <row r="2006" spans="1:42" x14ac:dyDescent="0.25">
      <c r="A2006">
        <v>201702</v>
      </c>
      <c r="B2006" t="str">
        <f t="shared" si="434"/>
        <v>2017-I</v>
      </c>
      <c r="C2006" t="s">
        <v>2065</v>
      </c>
      <c r="D2006" t="s">
        <v>2065</v>
      </c>
      <c r="E2006">
        <v>30224299</v>
      </c>
      <c r="F2006" t="s">
        <v>29</v>
      </c>
      <c r="G2006">
        <v>0</v>
      </c>
      <c r="H2006">
        <v>0</v>
      </c>
      <c r="I2006">
        <v>0</v>
      </c>
      <c r="J2006">
        <f t="shared" si="435"/>
        <v>0</v>
      </c>
      <c r="K2006" t="str">
        <f t="shared" si="436"/>
        <v>Modelamiento</v>
      </c>
      <c r="L2006">
        <f t="shared" si="437"/>
        <v>0</v>
      </c>
      <c r="M2006">
        <v>27</v>
      </c>
      <c r="N2006" t="str">
        <f t="shared" si="438"/>
        <v>&lt;=30</v>
      </c>
      <c r="O2006" t="s">
        <v>56</v>
      </c>
      <c r="P2006" t="s">
        <v>39</v>
      </c>
      <c r="Q2006">
        <v>39842</v>
      </c>
      <c r="R2006">
        <v>1000</v>
      </c>
      <c r="S2006" t="str">
        <f t="shared" si="439"/>
        <v>&lt;=1000</v>
      </c>
      <c r="T2006">
        <v>1368.4</v>
      </c>
      <c r="U2006" t="str">
        <f t="shared" si="440"/>
        <v>&lt;=1400</v>
      </c>
      <c r="V2006" t="s">
        <v>585</v>
      </c>
      <c r="W2006">
        <v>38852</v>
      </c>
      <c r="X2006" s="12">
        <f t="shared" si="441"/>
        <v>2.573870071038814E-2</v>
      </c>
      <c r="Y2006" t="str">
        <f t="shared" si="442"/>
        <v>&lt;=0.03</v>
      </c>
      <c r="Z2006" t="s">
        <v>32</v>
      </c>
      <c r="AA2006">
        <v>4</v>
      </c>
      <c r="AB2006">
        <v>446.54</v>
      </c>
      <c r="AC2006" t="str">
        <f t="shared" si="443"/>
        <v>&lt;=500</v>
      </c>
      <c r="AD2006">
        <v>911</v>
      </c>
      <c r="AE2006" t="str">
        <f t="shared" si="444"/>
        <v>&gt;120</v>
      </c>
      <c r="AF2006">
        <v>446.54</v>
      </c>
      <c r="AG2006" t="str">
        <f t="shared" si="445"/>
        <v>&lt;=500</v>
      </c>
      <c r="AH2006" t="s">
        <v>32</v>
      </c>
      <c r="AI2006" t="str">
        <f t="shared" si="446"/>
        <v/>
      </c>
      <c r="AJ2006" t="s">
        <v>32</v>
      </c>
      <c r="AK2006" t="str">
        <f t="shared" si="447"/>
        <v/>
      </c>
      <c r="AL2006">
        <v>12</v>
      </c>
      <c r="AM2006">
        <v>0</v>
      </c>
      <c r="AN2006">
        <v>12</v>
      </c>
      <c r="AO2006" t="s">
        <v>32</v>
      </c>
      <c r="AP2006">
        <v>1</v>
      </c>
    </row>
    <row r="2007" spans="1:42" x14ac:dyDescent="0.25">
      <c r="A2007">
        <v>201702</v>
      </c>
      <c r="B2007" t="str">
        <f t="shared" si="434"/>
        <v>2017-I</v>
      </c>
      <c r="C2007" t="s">
        <v>2066</v>
      </c>
      <c r="D2007" t="s">
        <v>2066</v>
      </c>
      <c r="E2007">
        <v>30220600</v>
      </c>
      <c r="F2007" t="s">
        <v>29</v>
      </c>
      <c r="G2007">
        <v>1</v>
      </c>
      <c r="H2007">
        <v>0</v>
      </c>
      <c r="I2007">
        <v>0</v>
      </c>
      <c r="J2007">
        <f t="shared" si="435"/>
        <v>0</v>
      </c>
      <c r="K2007" t="str">
        <f t="shared" si="436"/>
        <v>Modelamiento</v>
      </c>
      <c r="L2007">
        <f t="shared" si="437"/>
        <v>0</v>
      </c>
      <c r="M2007">
        <v>27</v>
      </c>
      <c r="N2007" t="str">
        <f t="shared" si="438"/>
        <v>&lt;=30</v>
      </c>
      <c r="O2007" t="s">
        <v>56</v>
      </c>
      <c r="P2007" t="s">
        <v>31</v>
      </c>
      <c r="Q2007">
        <v>25772</v>
      </c>
      <c r="R2007">
        <v>500</v>
      </c>
      <c r="S2007" t="str">
        <f t="shared" si="439"/>
        <v>&lt;=500</v>
      </c>
      <c r="T2007">
        <v>1066.3699999999999</v>
      </c>
      <c r="U2007" t="str">
        <f t="shared" si="440"/>
        <v>&lt;=1100</v>
      </c>
      <c r="V2007" t="s">
        <v>585</v>
      </c>
      <c r="W2007">
        <v>24282</v>
      </c>
      <c r="X2007" s="12">
        <f t="shared" si="441"/>
        <v>2.0591384564698129E-2</v>
      </c>
      <c r="Y2007" t="str">
        <f t="shared" si="442"/>
        <v>&lt;=0.03</v>
      </c>
      <c r="Z2007" t="s">
        <v>32</v>
      </c>
      <c r="AA2007">
        <v>0</v>
      </c>
      <c r="AB2007">
        <v>1825.12</v>
      </c>
      <c r="AC2007" t="str">
        <f t="shared" si="443"/>
        <v>&lt;=2000</v>
      </c>
      <c r="AD2007">
        <v>0</v>
      </c>
      <c r="AE2007" t="str">
        <f t="shared" si="444"/>
        <v>=0</v>
      </c>
      <c r="AF2007">
        <v>0</v>
      </c>
      <c r="AG2007" t="str">
        <f t="shared" si="445"/>
        <v>&lt;=500</v>
      </c>
      <c r="AH2007" t="s">
        <v>32</v>
      </c>
      <c r="AI2007" t="str">
        <f t="shared" si="446"/>
        <v/>
      </c>
      <c r="AJ2007" t="s">
        <v>32</v>
      </c>
      <c r="AK2007" t="str">
        <f t="shared" si="447"/>
        <v/>
      </c>
      <c r="AL2007">
        <v>12</v>
      </c>
      <c r="AM2007">
        <v>12</v>
      </c>
      <c r="AN2007">
        <v>0</v>
      </c>
      <c r="AO2007">
        <v>1</v>
      </c>
      <c r="AP2007" t="s">
        <v>32</v>
      </c>
    </row>
    <row r="2008" spans="1:42" x14ac:dyDescent="0.25">
      <c r="A2008">
        <v>201702</v>
      </c>
      <c r="B2008" t="str">
        <f t="shared" si="434"/>
        <v>2017-I</v>
      </c>
      <c r="C2008" t="s">
        <v>2067</v>
      </c>
      <c r="D2008" t="s">
        <v>2067</v>
      </c>
      <c r="E2008">
        <v>30221036</v>
      </c>
      <c r="F2008" t="s">
        <v>29</v>
      </c>
      <c r="G2008">
        <v>0</v>
      </c>
      <c r="H2008">
        <v>0</v>
      </c>
      <c r="I2008">
        <v>0</v>
      </c>
      <c r="J2008">
        <f t="shared" si="435"/>
        <v>0</v>
      </c>
      <c r="K2008" t="str">
        <f t="shared" si="436"/>
        <v>Modelamiento</v>
      </c>
      <c r="L2008">
        <f t="shared" si="437"/>
        <v>0</v>
      </c>
      <c r="M2008">
        <v>63</v>
      </c>
      <c r="N2008" t="str">
        <f t="shared" si="438"/>
        <v>&gt;60</v>
      </c>
      <c r="O2008" t="s">
        <v>56</v>
      </c>
      <c r="P2008" t="s">
        <v>35</v>
      </c>
      <c r="Q2008">
        <v>37104</v>
      </c>
      <c r="R2008">
        <v>1800</v>
      </c>
      <c r="S2008" t="str">
        <f t="shared" si="439"/>
        <v>&lt;=2000</v>
      </c>
      <c r="T2008">
        <v>1385.17</v>
      </c>
      <c r="U2008" t="str">
        <f t="shared" si="440"/>
        <v>&lt;=1400</v>
      </c>
      <c r="V2008" t="s">
        <v>612</v>
      </c>
      <c r="W2008">
        <v>36914</v>
      </c>
      <c r="X2008" s="12">
        <f t="shared" si="441"/>
        <v>4.8761987321883297E-2</v>
      </c>
      <c r="Y2008" t="str">
        <f t="shared" si="442"/>
        <v>&lt;=0.05</v>
      </c>
      <c r="Z2008" t="s">
        <v>32</v>
      </c>
      <c r="AA2008">
        <v>0</v>
      </c>
      <c r="AB2008">
        <v>11471.02</v>
      </c>
      <c r="AC2008" t="str">
        <f t="shared" si="443"/>
        <v>&gt;5000</v>
      </c>
      <c r="AD2008">
        <v>0</v>
      </c>
      <c r="AE2008" t="str">
        <f t="shared" si="444"/>
        <v>=0</v>
      </c>
      <c r="AF2008">
        <v>0</v>
      </c>
      <c r="AG2008" t="str">
        <f t="shared" si="445"/>
        <v>&lt;=500</v>
      </c>
      <c r="AH2008">
        <v>24513.05</v>
      </c>
      <c r="AI2008" t="str">
        <f t="shared" si="446"/>
        <v>&gt;5000</v>
      </c>
      <c r="AJ2008">
        <v>0.47720000000000001</v>
      </c>
      <c r="AK2008" t="str">
        <f t="shared" si="447"/>
        <v>&lt;=0.5</v>
      </c>
      <c r="AL2008">
        <v>12</v>
      </c>
      <c r="AM2008">
        <v>12</v>
      </c>
      <c r="AN2008">
        <v>0</v>
      </c>
      <c r="AO2008">
        <v>1</v>
      </c>
      <c r="AP2008" t="s">
        <v>32</v>
      </c>
    </row>
    <row r="2009" spans="1:42" x14ac:dyDescent="0.25">
      <c r="A2009">
        <v>201702</v>
      </c>
      <c r="B2009" t="str">
        <f t="shared" si="434"/>
        <v>2017-I</v>
      </c>
      <c r="C2009" t="s">
        <v>2068</v>
      </c>
      <c r="D2009" t="s">
        <v>2068</v>
      </c>
      <c r="E2009">
        <v>30225201</v>
      </c>
      <c r="F2009" t="s">
        <v>29</v>
      </c>
      <c r="G2009">
        <v>0</v>
      </c>
      <c r="H2009">
        <v>0</v>
      </c>
      <c r="I2009">
        <v>0</v>
      </c>
      <c r="J2009">
        <f t="shared" si="435"/>
        <v>0</v>
      </c>
      <c r="K2009" t="str">
        <f t="shared" si="436"/>
        <v>Modelamiento</v>
      </c>
      <c r="L2009">
        <f t="shared" si="437"/>
        <v>0</v>
      </c>
      <c r="M2009">
        <v>27</v>
      </c>
      <c r="N2009" t="str">
        <f t="shared" si="438"/>
        <v>&lt;=30</v>
      </c>
      <c r="O2009" t="s">
        <v>56</v>
      </c>
      <c r="P2009" t="s">
        <v>35</v>
      </c>
      <c r="Q2009">
        <v>35869</v>
      </c>
      <c r="R2009">
        <v>2500</v>
      </c>
      <c r="S2009" t="str">
        <f t="shared" si="439"/>
        <v>&lt;=2500</v>
      </c>
      <c r="T2009">
        <v>1339.06</v>
      </c>
      <c r="U2009" t="str">
        <f t="shared" si="440"/>
        <v>&lt;=1400</v>
      </c>
      <c r="V2009" t="s">
        <v>601</v>
      </c>
      <c r="W2009">
        <v>36379</v>
      </c>
      <c r="X2009" s="12">
        <f t="shared" si="441"/>
        <v>6.872096539212183E-2</v>
      </c>
      <c r="Y2009" t="str">
        <f t="shared" si="442"/>
        <v>&gt;0.06</v>
      </c>
      <c r="Z2009" t="s">
        <v>32</v>
      </c>
      <c r="AA2009">
        <v>9</v>
      </c>
      <c r="AB2009" t="s">
        <v>32</v>
      </c>
      <c r="AC2009" t="str">
        <f t="shared" si="443"/>
        <v/>
      </c>
      <c r="AD2009" t="s">
        <v>32</v>
      </c>
      <c r="AE2009" t="str">
        <f t="shared" si="444"/>
        <v/>
      </c>
      <c r="AF2009" t="s">
        <v>32</v>
      </c>
      <c r="AG2009" t="str">
        <f t="shared" si="445"/>
        <v/>
      </c>
      <c r="AH2009" t="s">
        <v>32</v>
      </c>
      <c r="AI2009" t="str">
        <f t="shared" si="446"/>
        <v/>
      </c>
      <c r="AJ2009" t="s">
        <v>32</v>
      </c>
      <c r="AK2009" t="str">
        <f t="shared" si="447"/>
        <v/>
      </c>
      <c r="AL2009">
        <v>0</v>
      </c>
      <c r="AM2009">
        <v>0</v>
      </c>
      <c r="AN2009">
        <v>0</v>
      </c>
      <c r="AO2009" t="s">
        <v>32</v>
      </c>
      <c r="AP2009" t="s">
        <v>32</v>
      </c>
    </row>
    <row r="2010" spans="1:42" x14ac:dyDescent="0.25">
      <c r="A2010">
        <v>201702</v>
      </c>
      <c r="B2010" t="str">
        <f t="shared" si="434"/>
        <v>2017-I</v>
      </c>
      <c r="C2010" t="s">
        <v>2069</v>
      </c>
      <c r="D2010" t="s">
        <v>2069</v>
      </c>
      <c r="E2010">
        <v>30219398</v>
      </c>
      <c r="F2010" t="s">
        <v>29</v>
      </c>
      <c r="G2010">
        <v>1</v>
      </c>
      <c r="H2010">
        <v>0</v>
      </c>
      <c r="I2010">
        <v>0</v>
      </c>
      <c r="J2010">
        <f t="shared" si="435"/>
        <v>0</v>
      </c>
      <c r="K2010" t="str">
        <f t="shared" si="436"/>
        <v>Modelamiento</v>
      </c>
      <c r="L2010">
        <f t="shared" si="437"/>
        <v>0</v>
      </c>
      <c r="M2010">
        <v>41</v>
      </c>
      <c r="N2010" t="str">
        <f t="shared" si="438"/>
        <v>&lt;=45</v>
      </c>
      <c r="O2010" t="s">
        <v>56</v>
      </c>
      <c r="P2010" t="s">
        <v>35</v>
      </c>
      <c r="Q2010">
        <v>39843</v>
      </c>
      <c r="R2010">
        <v>999</v>
      </c>
      <c r="S2010" t="str">
        <f t="shared" si="439"/>
        <v>&lt;=1000</v>
      </c>
      <c r="T2010">
        <v>1371.97</v>
      </c>
      <c r="U2010" t="str">
        <f t="shared" si="440"/>
        <v>&lt;=1400</v>
      </c>
      <c r="V2010" t="s">
        <v>585</v>
      </c>
      <c r="W2010">
        <v>38852</v>
      </c>
      <c r="X2010" s="12">
        <f t="shared" si="441"/>
        <v>2.5712962009677751E-2</v>
      </c>
      <c r="Y2010" t="str">
        <f t="shared" si="442"/>
        <v>&lt;=0.03</v>
      </c>
      <c r="Z2010" t="s">
        <v>32</v>
      </c>
      <c r="AA2010">
        <v>4</v>
      </c>
      <c r="AB2010">
        <v>1737.54</v>
      </c>
      <c r="AC2010" t="str">
        <f t="shared" si="443"/>
        <v>&lt;=2000</v>
      </c>
      <c r="AD2010">
        <v>2500</v>
      </c>
      <c r="AE2010" t="str">
        <f t="shared" si="444"/>
        <v>&gt;120</v>
      </c>
      <c r="AF2010">
        <v>1737.54</v>
      </c>
      <c r="AG2010" t="str">
        <f t="shared" si="445"/>
        <v>&lt;=2000</v>
      </c>
      <c r="AH2010" t="s">
        <v>32</v>
      </c>
      <c r="AI2010" t="str">
        <f t="shared" si="446"/>
        <v/>
      </c>
      <c r="AJ2010" t="s">
        <v>32</v>
      </c>
      <c r="AK2010" t="str">
        <f t="shared" si="447"/>
        <v/>
      </c>
      <c r="AL2010">
        <v>12</v>
      </c>
      <c r="AM2010">
        <v>0</v>
      </c>
      <c r="AN2010">
        <v>12</v>
      </c>
      <c r="AO2010" t="s">
        <v>32</v>
      </c>
      <c r="AP2010">
        <v>1</v>
      </c>
    </row>
    <row r="2011" spans="1:42" x14ac:dyDescent="0.25">
      <c r="A2011">
        <v>201702</v>
      </c>
      <c r="B2011" t="str">
        <f t="shared" si="434"/>
        <v>2017-I</v>
      </c>
      <c r="C2011" t="s">
        <v>2070</v>
      </c>
      <c r="D2011" t="s">
        <v>2070</v>
      </c>
      <c r="E2011">
        <v>30212731</v>
      </c>
      <c r="F2011" t="s">
        <v>29</v>
      </c>
      <c r="G2011">
        <v>0</v>
      </c>
      <c r="H2011">
        <v>0</v>
      </c>
      <c r="I2011">
        <v>0</v>
      </c>
      <c r="J2011">
        <f t="shared" si="435"/>
        <v>0</v>
      </c>
      <c r="K2011" t="str">
        <f t="shared" si="436"/>
        <v>Modelamiento</v>
      </c>
      <c r="L2011">
        <f t="shared" si="437"/>
        <v>0</v>
      </c>
      <c r="M2011">
        <v>60</v>
      </c>
      <c r="N2011" t="str">
        <f t="shared" si="438"/>
        <v>&lt;=60</v>
      </c>
      <c r="O2011" t="s">
        <v>56</v>
      </c>
      <c r="P2011" t="s">
        <v>31</v>
      </c>
      <c r="Q2011">
        <v>32365</v>
      </c>
      <c r="R2011">
        <v>1650</v>
      </c>
      <c r="S2011" t="str">
        <f t="shared" si="439"/>
        <v>&lt;=2000</v>
      </c>
      <c r="T2011">
        <v>1212.1400000000001</v>
      </c>
      <c r="U2011" t="str">
        <f t="shared" si="440"/>
        <v>&lt;=1300</v>
      </c>
      <c r="V2011" t="s">
        <v>601</v>
      </c>
      <c r="W2011">
        <v>32025</v>
      </c>
      <c r="X2011" s="12">
        <f t="shared" si="441"/>
        <v>5.1522248243559721E-2</v>
      </c>
      <c r="Y2011" t="str">
        <f t="shared" si="442"/>
        <v>&lt;=0.06</v>
      </c>
      <c r="Z2011" t="s">
        <v>32</v>
      </c>
      <c r="AA2011">
        <v>4</v>
      </c>
      <c r="AB2011">
        <v>1202.77</v>
      </c>
      <c r="AC2011" t="str">
        <f t="shared" si="443"/>
        <v>&lt;=2000</v>
      </c>
      <c r="AD2011">
        <v>422</v>
      </c>
      <c r="AE2011" t="str">
        <f t="shared" si="444"/>
        <v>&gt;120</v>
      </c>
      <c r="AF2011">
        <v>1202.77</v>
      </c>
      <c r="AG2011" t="str">
        <f t="shared" si="445"/>
        <v>&lt;=2000</v>
      </c>
      <c r="AH2011" t="s">
        <v>32</v>
      </c>
      <c r="AI2011" t="str">
        <f t="shared" si="446"/>
        <v/>
      </c>
      <c r="AJ2011" t="s">
        <v>32</v>
      </c>
      <c r="AK2011" t="str">
        <f t="shared" si="447"/>
        <v/>
      </c>
      <c r="AL2011">
        <v>12</v>
      </c>
      <c r="AM2011">
        <v>0</v>
      </c>
      <c r="AN2011">
        <v>10</v>
      </c>
      <c r="AO2011" t="s">
        <v>32</v>
      </c>
      <c r="AP2011">
        <v>1</v>
      </c>
    </row>
    <row r="2012" spans="1:42" x14ac:dyDescent="0.25">
      <c r="A2012">
        <v>201702</v>
      </c>
      <c r="B2012" t="str">
        <f t="shared" si="434"/>
        <v>2017-I</v>
      </c>
      <c r="C2012" t="s">
        <v>2071</v>
      </c>
      <c r="D2012" t="s">
        <v>2071</v>
      </c>
      <c r="E2012">
        <v>30224385</v>
      </c>
      <c r="F2012" t="s">
        <v>29</v>
      </c>
      <c r="G2012">
        <v>0</v>
      </c>
      <c r="H2012">
        <v>0</v>
      </c>
      <c r="I2012">
        <v>0</v>
      </c>
      <c r="J2012">
        <f t="shared" si="435"/>
        <v>0</v>
      </c>
      <c r="K2012" t="str">
        <f t="shared" si="436"/>
        <v>Modelamiento</v>
      </c>
      <c r="L2012">
        <f t="shared" si="437"/>
        <v>0</v>
      </c>
      <c r="M2012">
        <v>64</v>
      </c>
      <c r="N2012" t="str">
        <f t="shared" si="438"/>
        <v>&gt;60</v>
      </c>
      <c r="O2012" t="s">
        <v>56</v>
      </c>
      <c r="P2012" t="s">
        <v>35</v>
      </c>
      <c r="Q2012">
        <v>30629</v>
      </c>
      <c r="R2012">
        <v>500</v>
      </c>
      <c r="S2012" t="str">
        <f t="shared" si="439"/>
        <v>&lt;=500</v>
      </c>
      <c r="T2012">
        <v>1143.44</v>
      </c>
      <c r="U2012" t="str">
        <f t="shared" si="440"/>
        <v>&lt;=1200</v>
      </c>
      <c r="V2012" t="s">
        <v>585</v>
      </c>
      <c r="W2012">
        <v>29139</v>
      </c>
      <c r="X2012" s="12">
        <f t="shared" si="441"/>
        <v>1.7159133806925426E-2</v>
      </c>
      <c r="Y2012" t="str">
        <f t="shared" si="442"/>
        <v>&lt;=0.02</v>
      </c>
      <c r="Z2012" t="s">
        <v>32</v>
      </c>
      <c r="AA2012">
        <v>0</v>
      </c>
      <c r="AB2012">
        <v>7627.45</v>
      </c>
      <c r="AC2012" t="str">
        <f t="shared" si="443"/>
        <v>&gt;5000</v>
      </c>
      <c r="AD2012">
        <v>22</v>
      </c>
      <c r="AE2012" t="str">
        <f t="shared" si="444"/>
        <v>&lt;=30</v>
      </c>
      <c r="AF2012">
        <v>0</v>
      </c>
      <c r="AG2012" t="str">
        <f t="shared" si="445"/>
        <v>&lt;=500</v>
      </c>
      <c r="AH2012">
        <v>4500</v>
      </c>
      <c r="AI2012" t="str">
        <f t="shared" si="446"/>
        <v>&lt;=5000</v>
      </c>
      <c r="AJ2012">
        <v>0.8347</v>
      </c>
      <c r="AK2012" t="str">
        <f t="shared" si="447"/>
        <v>&lt;=0.9</v>
      </c>
      <c r="AL2012">
        <v>12</v>
      </c>
      <c r="AM2012">
        <v>10</v>
      </c>
      <c r="AN2012">
        <v>0</v>
      </c>
      <c r="AO2012">
        <v>1</v>
      </c>
      <c r="AP2012" t="s">
        <v>32</v>
      </c>
    </row>
    <row r="2013" spans="1:42" x14ac:dyDescent="0.25">
      <c r="A2013">
        <v>201702</v>
      </c>
      <c r="B2013" t="str">
        <f t="shared" si="434"/>
        <v>2017-I</v>
      </c>
      <c r="C2013" t="s">
        <v>2072</v>
      </c>
      <c r="D2013" t="s">
        <v>2072</v>
      </c>
      <c r="E2013">
        <v>30222585</v>
      </c>
      <c r="F2013" t="s">
        <v>29</v>
      </c>
      <c r="G2013">
        <v>1</v>
      </c>
      <c r="H2013">
        <v>0</v>
      </c>
      <c r="I2013">
        <v>0</v>
      </c>
      <c r="J2013">
        <f t="shared" si="435"/>
        <v>0</v>
      </c>
      <c r="K2013" t="str">
        <f t="shared" si="436"/>
        <v>Modelamiento</v>
      </c>
      <c r="L2013">
        <f t="shared" si="437"/>
        <v>0</v>
      </c>
      <c r="M2013">
        <v>34</v>
      </c>
      <c r="N2013" t="str">
        <f t="shared" si="438"/>
        <v>&lt;=35</v>
      </c>
      <c r="O2013" t="s">
        <v>56</v>
      </c>
      <c r="P2013" t="s">
        <v>31</v>
      </c>
      <c r="Q2013">
        <v>39742</v>
      </c>
      <c r="R2013">
        <v>1100</v>
      </c>
      <c r="S2013" t="str">
        <f t="shared" si="439"/>
        <v>&lt;=1500</v>
      </c>
      <c r="T2013">
        <v>1364.97</v>
      </c>
      <c r="U2013" t="str">
        <f t="shared" si="440"/>
        <v>&lt;=1400</v>
      </c>
      <c r="V2013" t="s">
        <v>585</v>
      </c>
      <c r="W2013">
        <v>38852</v>
      </c>
      <c r="X2013" s="12">
        <f t="shared" si="441"/>
        <v>2.8312570781426953E-2</v>
      </c>
      <c r="Y2013" t="str">
        <f t="shared" si="442"/>
        <v>&lt;=0.03</v>
      </c>
      <c r="Z2013" t="s">
        <v>32</v>
      </c>
      <c r="AA2013">
        <v>4</v>
      </c>
      <c r="AB2013">
        <v>772.39</v>
      </c>
      <c r="AC2013" t="str">
        <f t="shared" si="443"/>
        <v>&lt;=1000</v>
      </c>
      <c r="AD2013">
        <v>2029</v>
      </c>
      <c r="AE2013" t="str">
        <f t="shared" si="444"/>
        <v>&gt;120</v>
      </c>
      <c r="AF2013">
        <v>772.39</v>
      </c>
      <c r="AG2013" t="str">
        <f t="shared" si="445"/>
        <v>&lt;=1000</v>
      </c>
      <c r="AH2013" t="s">
        <v>32</v>
      </c>
      <c r="AI2013" t="str">
        <f t="shared" si="446"/>
        <v/>
      </c>
      <c r="AJ2013" t="s">
        <v>32</v>
      </c>
      <c r="AK2013" t="str">
        <f t="shared" si="447"/>
        <v/>
      </c>
      <c r="AL2013">
        <v>12</v>
      </c>
      <c r="AM2013">
        <v>0</v>
      </c>
      <c r="AN2013">
        <v>12</v>
      </c>
      <c r="AO2013" t="s">
        <v>32</v>
      </c>
      <c r="AP2013">
        <v>1</v>
      </c>
    </row>
    <row r="2014" spans="1:42" x14ac:dyDescent="0.25">
      <c r="A2014">
        <v>201702</v>
      </c>
      <c r="B2014" t="str">
        <f t="shared" si="434"/>
        <v>2017-I</v>
      </c>
      <c r="C2014" t="s">
        <v>2073</v>
      </c>
      <c r="D2014" t="s">
        <v>2073</v>
      </c>
      <c r="E2014">
        <v>30221027</v>
      </c>
      <c r="F2014" t="s">
        <v>29</v>
      </c>
      <c r="G2014">
        <v>1</v>
      </c>
      <c r="H2014">
        <v>0</v>
      </c>
      <c r="I2014">
        <v>0</v>
      </c>
      <c r="J2014">
        <f t="shared" si="435"/>
        <v>0</v>
      </c>
      <c r="K2014" t="str">
        <f t="shared" si="436"/>
        <v>Modelamiento</v>
      </c>
      <c r="L2014">
        <f t="shared" si="437"/>
        <v>0</v>
      </c>
      <c r="M2014">
        <v>54</v>
      </c>
      <c r="N2014" t="str">
        <f t="shared" si="438"/>
        <v>&lt;=55</v>
      </c>
      <c r="O2014" t="s">
        <v>56</v>
      </c>
      <c r="P2014" t="s">
        <v>39</v>
      </c>
      <c r="Q2014">
        <v>38115</v>
      </c>
      <c r="R2014">
        <v>1650</v>
      </c>
      <c r="S2014" t="str">
        <f t="shared" si="439"/>
        <v>&lt;=2000</v>
      </c>
      <c r="T2014">
        <v>1283.74</v>
      </c>
      <c r="U2014" t="str">
        <f t="shared" si="440"/>
        <v>&lt;=1300</v>
      </c>
      <c r="V2014" t="s">
        <v>614</v>
      </c>
      <c r="W2014">
        <v>37775</v>
      </c>
      <c r="X2014" s="12">
        <f t="shared" si="441"/>
        <v>4.367968232958306E-2</v>
      </c>
      <c r="Y2014" t="str">
        <f t="shared" si="442"/>
        <v>&lt;=0.05</v>
      </c>
      <c r="Z2014" t="s">
        <v>32</v>
      </c>
      <c r="AA2014">
        <v>9</v>
      </c>
      <c r="AB2014" t="s">
        <v>32</v>
      </c>
      <c r="AC2014" t="str">
        <f t="shared" si="443"/>
        <v/>
      </c>
      <c r="AD2014" t="s">
        <v>32</v>
      </c>
      <c r="AE2014" t="str">
        <f t="shared" si="444"/>
        <v/>
      </c>
      <c r="AF2014" t="s">
        <v>32</v>
      </c>
      <c r="AG2014" t="str">
        <f t="shared" si="445"/>
        <v/>
      </c>
      <c r="AH2014" t="s">
        <v>32</v>
      </c>
      <c r="AI2014" t="str">
        <f t="shared" si="446"/>
        <v/>
      </c>
      <c r="AJ2014" t="s">
        <v>32</v>
      </c>
      <c r="AK2014" t="str">
        <f t="shared" si="447"/>
        <v/>
      </c>
      <c r="AL2014">
        <v>0</v>
      </c>
      <c r="AM2014">
        <v>0</v>
      </c>
      <c r="AN2014">
        <v>0</v>
      </c>
      <c r="AO2014" t="s">
        <v>32</v>
      </c>
      <c r="AP2014" t="s">
        <v>32</v>
      </c>
    </row>
    <row r="2015" spans="1:42" x14ac:dyDescent="0.25">
      <c r="A2015">
        <v>201702</v>
      </c>
      <c r="B2015" t="str">
        <f t="shared" si="434"/>
        <v>2017-I</v>
      </c>
      <c r="C2015" t="s">
        <v>2074</v>
      </c>
      <c r="D2015" t="s">
        <v>2074</v>
      </c>
      <c r="E2015">
        <v>30223887</v>
      </c>
      <c r="F2015" t="s">
        <v>29</v>
      </c>
      <c r="G2015">
        <v>0</v>
      </c>
      <c r="H2015">
        <v>0</v>
      </c>
      <c r="I2015">
        <v>0</v>
      </c>
      <c r="J2015">
        <f t="shared" si="435"/>
        <v>0</v>
      </c>
      <c r="K2015" t="str">
        <f t="shared" si="436"/>
        <v>Modelamiento</v>
      </c>
      <c r="L2015">
        <f t="shared" si="437"/>
        <v>0</v>
      </c>
      <c r="M2015">
        <v>62</v>
      </c>
      <c r="N2015" t="str">
        <f t="shared" si="438"/>
        <v>&gt;60</v>
      </c>
      <c r="O2015" t="s">
        <v>56</v>
      </c>
      <c r="P2015" t="s">
        <v>39</v>
      </c>
      <c r="Q2015">
        <v>30629</v>
      </c>
      <c r="R2015">
        <v>500</v>
      </c>
      <c r="S2015" t="str">
        <f t="shared" si="439"/>
        <v>&lt;=500</v>
      </c>
      <c r="T2015">
        <v>1126.69</v>
      </c>
      <c r="U2015" t="str">
        <f t="shared" si="440"/>
        <v>&lt;=1200</v>
      </c>
      <c r="V2015" t="s">
        <v>585</v>
      </c>
      <c r="W2015">
        <v>29139</v>
      </c>
      <c r="X2015" s="12">
        <f t="shared" si="441"/>
        <v>1.7159133806925426E-2</v>
      </c>
      <c r="Y2015" t="str">
        <f t="shared" si="442"/>
        <v>&lt;=0.02</v>
      </c>
      <c r="Z2015" t="s">
        <v>32</v>
      </c>
      <c r="AA2015">
        <v>9</v>
      </c>
      <c r="AB2015" t="s">
        <v>32</v>
      </c>
      <c r="AC2015" t="str">
        <f t="shared" si="443"/>
        <v/>
      </c>
      <c r="AD2015" t="s">
        <v>32</v>
      </c>
      <c r="AE2015" t="str">
        <f t="shared" si="444"/>
        <v/>
      </c>
      <c r="AF2015" t="s">
        <v>32</v>
      </c>
      <c r="AG2015" t="str">
        <f t="shared" si="445"/>
        <v/>
      </c>
      <c r="AH2015" t="s">
        <v>32</v>
      </c>
      <c r="AI2015" t="str">
        <f t="shared" si="446"/>
        <v/>
      </c>
      <c r="AJ2015" t="s">
        <v>32</v>
      </c>
      <c r="AK2015" t="str">
        <f t="shared" si="447"/>
        <v/>
      </c>
      <c r="AL2015">
        <v>0</v>
      </c>
      <c r="AM2015">
        <v>0</v>
      </c>
      <c r="AN2015">
        <v>0</v>
      </c>
      <c r="AO2015" t="s">
        <v>32</v>
      </c>
      <c r="AP2015" t="s">
        <v>32</v>
      </c>
    </row>
    <row r="2016" spans="1:42" x14ac:dyDescent="0.25">
      <c r="A2016">
        <v>201702</v>
      </c>
      <c r="B2016" t="str">
        <f t="shared" si="434"/>
        <v>2017-I</v>
      </c>
      <c r="C2016" t="s">
        <v>2075</v>
      </c>
      <c r="D2016" t="s">
        <v>2075</v>
      </c>
      <c r="E2016">
        <v>30226914</v>
      </c>
      <c r="F2016" t="s">
        <v>29</v>
      </c>
      <c r="G2016">
        <v>0</v>
      </c>
      <c r="H2016">
        <v>0</v>
      </c>
      <c r="I2016">
        <v>0</v>
      </c>
      <c r="J2016">
        <f t="shared" si="435"/>
        <v>0</v>
      </c>
      <c r="K2016" t="str">
        <f t="shared" si="436"/>
        <v>Modelamiento</v>
      </c>
      <c r="L2016">
        <f t="shared" si="437"/>
        <v>0</v>
      </c>
      <c r="M2016">
        <v>41</v>
      </c>
      <c r="N2016" t="str">
        <f t="shared" si="438"/>
        <v>&lt;=45</v>
      </c>
      <c r="O2016" t="s">
        <v>72</v>
      </c>
      <c r="P2016" t="s">
        <v>35</v>
      </c>
      <c r="Q2016">
        <v>49272</v>
      </c>
      <c r="R2016">
        <v>1650</v>
      </c>
      <c r="S2016" t="str">
        <f t="shared" si="439"/>
        <v>&lt;=2000</v>
      </c>
      <c r="T2016">
        <v>1692.28</v>
      </c>
      <c r="U2016" t="str">
        <f t="shared" si="440"/>
        <v>&gt;1500</v>
      </c>
      <c r="V2016" t="s">
        <v>597</v>
      </c>
      <c r="W2016">
        <v>48932</v>
      </c>
      <c r="X2016" s="12">
        <f t="shared" si="441"/>
        <v>3.3720264857353063E-2</v>
      </c>
      <c r="Y2016" t="str">
        <f t="shared" si="442"/>
        <v>&lt;=0.04</v>
      </c>
      <c r="Z2016" t="s">
        <v>32</v>
      </c>
      <c r="AA2016">
        <v>9</v>
      </c>
      <c r="AB2016" t="s">
        <v>32</v>
      </c>
      <c r="AC2016" t="str">
        <f t="shared" si="443"/>
        <v/>
      </c>
      <c r="AD2016" t="s">
        <v>32</v>
      </c>
      <c r="AE2016" t="str">
        <f t="shared" si="444"/>
        <v/>
      </c>
      <c r="AF2016" t="s">
        <v>32</v>
      </c>
      <c r="AG2016" t="str">
        <f t="shared" si="445"/>
        <v/>
      </c>
      <c r="AH2016" t="s">
        <v>32</v>
      </c>
      <c r="AI2016" t="str">
        <f t="shared" si="446"/>
        <v/>
      </c>
      <c r="AJ2016" t="s">
        <v>32</v>
      </c>
      <c r="AK2016" t="str">
        <f t="shared" si="447"/>
        <v/>
      </c>
      <c r="AL2016">
        <v>0</v>
      </c>
      <c r="AM2016">
        <v>0</v>
      </c>
      <c r="AN2016">
        <v>0</v>
      </c>
      <c r="AO2016" t="s">
        <v>32</v>
      </c>
      <c r="AP2016" t="s">
        <v>32</v>
      </c>
    </row>
    <row r="2017" spans="1:42" x14ac:dyDescent="0.25">
      <c r="A2017">
        <v>201702</v>
      </c>
      <c r="B2017" t="str">
        <f t="shared" si="434"/>
        <v>2017-I</v>
      </c>
      <c r="C2017" t="s">
        <v>2076</v>
      </c>
      <c r="D2017" t="s">
        <v>2076</v>
      </c>
      <c r="E2017">
        <v>30215403</v>
      </c>
      <c r="F2017" t="s">
        <v>29</v>
      </c>
      <c r="G2017">
        <v>1</v>
      </c>
      <c r="H2017">
        <v>0</v>
      </c>
      <c r="I2017">
        <v>0</v>
      </c>
      <c r="J2017">
        <f t="shared" si="435"/>
        <v>0</v>
      </c>
      <c r="K2017" t="str">
        <f t="shared" si="436"/>
        <v>Modelamiento</v>
      </c>
      <c r="L2017">
        <f t="shared" si="437"/>
        <v>0</v>
      </c>
      <c r="M2017">
        <v>51</v>
      </c>
      <c r="N2017" t="str">
        <f t="shared" si="438"/>
        <v>&lt;=55</v>
      </c>
      <c r="O2017" t="s">
        <v>56</v>
      </c>
      <c r="P2017" t="s">
        <v>35</v>
      </c>
      <c r="Q2017">
        <v>34985</v>
      </c>
      <c r="R2017">
        <v>1000</v>
      </c>
      <c r="S2017" t="str">
        <f t="shared" si="439"/>
        <v>&lt;=1000</v>
      </c>
      <c r="T2017">
        <v>1202.3599999999999</v>
      </c>
      <c r="U2017" t="str">
        <f t="shared" si="440"/>
        <v>&lt;=1300</v>
      </c>
      <c r="V2017" t="s">
        <v>585</v>
      </c>
      <c r="W2017">
        <v>33995</v>
      </c>
      <c r="X2017" s="12">
        <f t="shared" si="441"/>
        <v>2.9416090601559051E-2</v>
      </c>
      <c r="Y2017" t="str">
        <f t="shared" si="442"/>
        <v>&lt;=0.03</v>
      </c>
      <c r="Z2017" t="s">
        <v>32</v>
      </c>
      <c r="AA2017">
        <v>9</v>
      </c>
      <c r="AB2017" t="s">
        <v>32</v>
      </c>
      <c r="AC2017" t="str">
        <f t="shared" si="443"/>
        <v/>
      </c>
      <c r="AD2017" t="s">
        <v>32</v>
      </c>
      <c r="AE2017" t="str">
        <f t="shared" si="444"/>
        <v/>
      </c>
      <c r="AF2017" t="s">
        <v>32</v>
      </c>
      <c r="AG2017" t="str">
        <f t="shared" si="445"/>
        <v/>
      </c>
      <c r="AH2017" t="s">
        <v>32</v>
      </c>
      <c r="AI2017" t="str">
        <f t="shared" si="446"/>
        <v/>
      </c>
      <c r="AJ2017" t="s">
        <v>32</v>
      </c>
      <c r="AK2017" t="str">
        <f t="shared" si="447"/>
        <v/>
      </c>
      <c r="AL2017">
        <v>0</v>
      </c>
      <c r="AM2017">
        <v>0</v>
      </c>
      <c r="AN2017">
        <v>0</v>
      </c>
      <c r="AO2017" t="s">
        <v>32</v>
      </c>
      <c r="AP2017" t="s">
        <v>32</v>
      </c>
    </row>
    <row r="2018" spans="1:42" x14ac:dyDescent="0.25">
      <c r="A2018">
        <v>201702</v>
      </c>
      <c r="B2018" t="str">
        <f t="shared" si="434"/>
        <v>2017-I</v>
      </c>
      <c r="C2018" t="s">
        <v>2077</v>
      </c>
      <c r="D2018" t="s">
        <v>2077</v>
      </c>
      <c r="E2018">
        <v>30222941</v>
      </c>
      <c r="F2018" t="s">
        <v>29</v>
      </c>
      <c r="G2018">
        <v>0</v>
      </c>
      <c r="H2018">
        <v>0</v>
      </c>
      <c r="I2018">
        <v>0</v>
      </c>
      <c r="J2018">
        <f t="shared" si="435"/>
        <v>0</v>
      </c>
      <c r="K2018" t="str">
        <f t="shared" si="436"/>
        <v>Modelamiento</v>
      </c>
      <c r="L2018">
        <f t="shared" si="437"/>
        <v>0</v>
      </c>
      <c r="M2018">
        <v>40</v>
      </c>
      <c r="N2018" t="str">
        <f t="shared" si="438"/>
        <v>&lt;=40</v>
      </c>
      <c r="O2018" t="s">
        <v>56</v>
      </c>
      <c r="P2018" t="s">
        <v>31</v>
      </c>
      <c r="Q2018">
        <v>30629</v>
      </c>
      <c r="R2018">
        <v>500</v>
      </c>
      <c r="S2018" t="str">
        <f t="shared" si="439"/>
        <v>&lt;=500</v>
      </c>
      <c r="T2018">
        <v>1125.96</v>
      </c>
      <c r="U2018" t="str">
        <f t="shared" si="440"/>
        <v>&lt;=1200</v>
      </c>
      <c r="V2018" t="s">
        <v>585</v>
      </c>
      <c r="W2018">
        <v>29139</v>
      </c>
      <c r="X2018" s="12">
        <f t="shared" si="441"/>
        <v>1.7159133806925426E-2</v>
      </c>
      <c r="Y2018" t="str">
        <f t="shared" si="442"/>
        <v>&lt;=0.02</v>
      </c>
      <c r="Z2018" t="s">
        <v>32</v>
      </c>
      <c r="AA2018">
        <v>9</v>
      </c>
      <c r="AB2018" t="s">
        <v>32</v>
      </c>
      <c r="AC2018" t="str">
        <f t="shared" si="443"/>
        <v/>
      </c>
      <c r="AD2018" t="s">
        <v>32</v>
      </c>
      <c r="AE2018" t="str">
        <f t="shared" si="444"/>
        <v/>
      </c>
      <c r="AF2018" t="s">
        <v>32</v>
      </c>
      <c r="AG2018" t="str">
        <f t="shared" si="445"/>
        <v/>
      </c>
      <c r="AH2018" t="s">
        <v>32</v>
      </c>
      <c r="AI2018" t="str">
        <f t="shared" si="446"/>
        <v/>
      </c>
      <c r="AJ2018" t="s">
        <v>32</v>
      </c>
      <c r="AK2018" t="str">
        <f t="shared" si="447"/>
        <v/>
      </c>
      <c r="AL2018">
        <v>0</v>
      </c>
      <c r="AM2018">
        <v>0</v>
      </c>
      <c r="AN2018">
        <v>0</v>
      </c>
      <c r="AO2018" t="s">
        <v>32</v>
      </c>
      <c r="AP2018" t="s">
        <v>32</v>
      </c>
    </row>
    <row r="2019" spans="1:42" x14ac:dyDescent="0.25">
      <c r="A2019">
        <v>201702</v>
      </c>
      <c r="B2019" t="str">
        <f t="shared" si="434"/>
        <v>2017-I</v>
      </c>
      <c r="C2019" t="s">
        <v>2078</v>
      </c>
      <c r="D2019" t="s">
        <v>2078</v>
      </c>
      <c r="E2019">
        <v>30214294</v>
      </c>
      <c r="F2019" t="s">
        <v>29</v>
      </c>
      <c r="G2019">
        <v>0</v>
      </c>
      <c r="H2019">
        <v>0</v>
      </c>
      <c r="I2019">
        <v>0</v>
      </c>
      <c r="J2019">
        <f t="shared" si="435"/>
        <v>0</v>
      </c>
      <c r="K2019" t="str">
        <f t="shared" si="436"/>
        <v>Modelamiento</v>
      </c>
      <c r="L2019">
        <f t="shared" si="437"/>
        <v>0</v>
      </c>
      <c r="M2019">
        <v>35</v>
      </c>
      <c r="N2019" t="str">
        <f t="shared" si="438"/>
        <v>&lt;=35</v>
      </c>
      <c r="O2019" t="s">
        <v>56</v>
      </c>
      <c r="P2019" t="s">
        <v>35</v>
      </c>
      <c r="Q2019">
        <v>47922</v>
      </c>
      <c r="R2019">
        <v>3000</v>
      </c>
      <c r="S2019" t="str">
        <f t="shared" si="439"/>
        <v>&gt;2500</v>
      </c>
      <c r="T2019">
        <v>1619.71</v>
      </c>
      <c r="U2019" t="str">
        <f t="shared" si="440"/>
        <v>&gt;1500</v>
      </c>
      <c r="V2019" t="s">
        <v>597</v>
      </c>
      <c r="W2019">
        <v>48932</v>
      </c>
      <c r="X2019" s="12">
        <f t="shared" si="441"/>
        <v>6.1309572467914658E-2</v>
      </c>
      <c r="Y2019" t="str">
        <f t="shared" si="442"/>
        <v>&gt;0.06</v>
      </c>
      <c r="Z2019" t="s">
        <v>32</v>
      </c>
      <c r="AA2019">
        <v>4</v>
      </c>
      <c r="AB2019">
        <v>6845.66</v>
      </c>
      <c r="AC2019" t="str">
        <f t="shared" si="443"/>
        <v>&gt;5000</v>
      </c>
      <c r="AD2019">
        <v>576</v>
      </c>
      <c r="AE2019" t="str">
        <f t="shared" si="444"/>
        <v>&gt;120</v>
      </c>
      <c r="AF2019">
        <v>6845.66</v>
      </c>
      <c r="AG2019" t="str">
        <f t="shared" si="445"/>
        <v>&gt;5000</v>
      </c>
      <c r="AH2019" t="s">
        <v>32</v>
      </c>
      <c r="AI2019" t="str">
        <f t="shared" si="446"/>
        <v/>
      </c>
      <c r="AJ2019" t="s">
        <v>32</v>
      </c>
      <c r="AK2019" t="str">
        <f t="shared" si="447"/>
        <v/>
      </c>
      <c r="AL2019">
        <v>12</v>
      </c>
      <c r="AM2019">
        <v>0</v>
      </c>
      <c r="AN2019">
        <v>12</v>
      </c>
      <c r="AO2019" t="s">
        <v>32</v>
      </c>
      <c r="AP2019">
        <v>1</v>
      </c>
    </row>
    <row r="2020" spans="1:42" x14ac:dyDescent="0.25">
      <c r="A2020">
        <v>201702</v>
      </c>
      <c r="B2020" t="str">
        <f t="shared" si="434"/>
        <v>2017-I</v>
      </c>
      <c r="C2020" t="s">
        <v>2079</v>
      </c>
      <c r="D2020" t="s">
        <v>2079</v>
      </c>
      <c r="E2020">
        <v>30216534</v>
      </c>
      <c r="F2020" t="s">
        <v>29</v>
      </c>
      <c r="G2020">
        <v>1</v>
      </c>
      <c r="H2020">
        <v>0</v>
      </c>
      <c r="I2020">
        <v>0</v>
      </c>
      <c r="J2020">
        <f t="shared" si="435"/>
        <v>0</v>
      </c>
      <c r="K2020" t="str">
        <f t="shared" si="436"/>
        <v>Modelamiento</v>
      </c>
      <c r="L2020">
        <f t="shared" si="437"/>
        <v>0</v>
      </c>
      <c r="M2020">
        <v>28</v>
      </c>
      <c r="N2020" t="str">
        <f t="shared" si="438"/>
        <v>&lt;=30</v>
      </c>
      <c r="O2020" t="s">
        <v>56</v>
      </c>
      <c r="P2020" t="s">
        <v>39</v>
      </c>
      <c r="Q2020">
        <v>39480</v>
      </c>
      <c r="R2020">
        <v>1650</v>
      </c>
      <c r="S2020" t="str">
        <f t="shared" si="439"/>
        <v>&lt;=2000</v>
      </c>
      <c r="T2020">
        <v>1355.97</v>
      </c>
      <c r="U2020" t="str">
        <f t="shared" si="440"/>
        <v>&lt;=1400</v>
      </c>
      <c r="V2020" t="s">
        <v>601</v>
      </c>
      <c r="W2020">
        <v>39140</v>
      </c>
      <c r="X2020" s="12">
        <f t="shared" si="441"/>
        <v>4.2156361778231989E-2</v>
      </c>
      <c r="Y2020" t="str">
        <f t="shared" si="442"/>
        <v>&lt;=0.05</v>
      </c>
      <c r="Z2020" t="s">
        <v>32</v>
      </c>
      <c r="AA2020">
        <v>4</v>
      </c>
      <c r="AB2020">
        <v>2706.35</v>
      </c>
      <c r="AC2020" t="str">
        <f t="shared" si="443"/>
        <v>&lt;=3000</v>
      </c>
      <c r="AD2020">
        <v>976</v>
      </c>
      <c r="AE2020" t="str">
        <f t="shared" si="444"/>
        <v>&gt;120</v>
      </c>
      <c r="AF2020">
        <v>2706.35</v>
      </c>
      <c r="AG2020" t="str">
        <f t="shared" si="445"/>
        <v>&lt;=3000</v>
      </c>
      <c r="AH2020" t="s">
        <v>32</v>
      </c>
      <c r="AI2020" t="str">
        <f t="shared" si="446"/>
        <v/>
      </c>
      <c r="AJ2020" t="s">
        <v>32</v>
      </c>
      <c r="AK2020" t="str">
        <f t="shared" si="447"/>
        <v/>
      </c>
      <c r="AL2020">
        <v>12</v>
      </c>
      <c r="AM2020">
        <v>0</v>
      </c>
      <c r="AN2020">
        <v>12</v>
      </c>
      <c r="AO2020" t="s">
        <v>32</v>
      </c>
      <c r="AP2020">
        <v>1</v>
      </c>
    </row>
    <row r="2021" spans="1:42" x14ac:dyDescent="0.25">
      <c r="A2021">
        <v>201702</v>
      </c>
      <c r="B2021" t="str">
        <f t="shared" si="434"/>
        <v>2017-I</v>
      </c>
      <c r="C2021" t="s">
        <v>2080</v>
      </c>
      <c r="D2021" t="s">
        <v>2080</v>
      </c>
      <c r="E2021">
        <v>30226135</v>
      </c>
      <c r="F2021" t="s">
        <v>29</v>
      </c>
      <c r="G2021">
        <v>0</v>
      </c>
      <c r="H2021">
        <v>0</v>
      </c>
      <c r="I2021">
        <v>0</v>
      </c>
      <c r="J2021">
        <f t="shared" si="435"/>
        <v>0</v>
      </c>
      <c r="K2021" t="str">
        <f t="shared" si="436"/>
        <v>Modelamiento</v>
      </c>
      <c r="L2021">
        <f t="shared" si="437"/>
        <v>0</v>
      </c>
      <c r="M2021">
        <v>39</v>
      </c>
      <c r="N2021" t="str">
        <f t="shared" si="438"/>
        <v>&lt;=40</v>
      </c>
      <c r="O2021" t="s">
        <v>56</v>
      </c>
      <c r="P2021" t="s">
        <v>31</v>
      </c>
      <c r="Q2021">
        <v>34785</v>
      </c>
      <c r="R2021">
        <v>1200</v>
      </c>
      <c r="S2021" t="str">
        <f t="shared" si="439"/>
        <v>&lt;=1500</v>
      </c>
      <c r="T2021">
        <v>1178.72</v>
      </c>
      <c r="U2021" t="str">
        <f t="shared" si="440"/>
        <v>&lt;=1200</v>
      </c>
      <c r="V2021" t="s">
        <v>585</v>
      </c>
      <c r="W2021">
        <v>33995</v>
      </c>
      <c r="X2021" s="12">
        <f t="shared" si="441"/>
        <v>3.5299308721870863E-2</v>
      </c>
      <c r="Y2021" t="str">
        <f t="shared" si="442"/>
        <v>&lt;=0.04</v>
      </c>
      <c r="Z2021" t="s">
        <v>32</v>
      </c>
      <c r="AA2021">
        <v>4</v>
      </c>
      <c r="AB2021">
        <v>3806.11</v>
      </c>
      <c r="AC2021" t="str">
        <f t="shared" si="443"/>
        <v>&lt;=4000</v>
      </c>
      <c r="AD2021">
        <v>889</v>
      </c>
      <c r="AE2021" t="str">
        <f t="shared" si="444"/>
        <v>&gt;120</v>
      </c>
      <c r="AF2021">
        <v>3806.11</v>
      </c>
      <c r="AG2021" t="str">
        <f t="shared" si="445"/>
        <v>&lt;=4000</v>
      </c>
      <c r="AH2021" t="s">
        <v>32</v>
      </c>
      <c r="AI2021" t="str">
        <f t="shared" si="446"/>
        <v/>
      </c>
      <c r="AJ2021" t="s">
        <v>32</v>
      </c>
      <c r="AK2021" t="str">
        <f t="shared" si="447"/>
        <v/>
      </c>
      <c r="AL2021">
        <v>12</v>
      </c>
      <c r="AM2021">
        <v>0</v>
      </c>
      <c r="AN2021">
        <v>12</v>
      </c>
      <c r="AO2021" t="s">
        <v>32</v>
      </c>
      <c r="AP2021">
        <v>1</v>
      </c>
    </row>
    <row r="2022" spans="1:42" x14ac:dyDescent="0.25">
      <c r="A2022">
        <v>201702</v>
      </c>
      <c r="B2022" t="str">
        <f t="shared" si="434"/>
        <v>2017-I</v>
      </c>
      <c r="C2022" t="s">
        <v>2081</v>
      </c>
      <c r="D2022" t="s">
        <v>2081</v>
      </c>
      <c r="E2022">
        <v>30222282</v>
      </c>
      <c r="F2022" t="s">
        <v>29</v>
      </c>
      <c r="G2022">
        <v>1</v>
      </c>
      <c r="H2022">
        <v>0</v>
      </c>
      <c r="I2022">
        <v>0</v>
      </c>
      <c r="J2022">
        <f t="shared" si="435"/>
        <v>0</v>
      </c>
      <c r="K2022" t="str">
        <f t="shared" si="436"/>
        <v>Modelamiento</v>
      </c>
      <c r="L2022">
        <f t="shared" si="437"/>
        <v>0</v>
      </c>
      <c r="M2022">
        <v>43</v>
      </c>
      <c r="N2022" t="str">
        <f t="shared" si="438"/>
        <v>&lt;=45</v>
      </c>
      <c r="O2022" t="s">
        <v>56</v>
      </c>
      <c r="P2022" t="s">
        <v>35</v>
      </c>
      <c r="Q2022">
        <v>30629</v>
      </c>
      <c r="R2022">
        <v>500</v>
      </c>
      <c r="S2022" t="str">
        <f t="shared" si="439"/>
        <v>&lt;=500</v>
      </c>
      <c r="T2022">
        <v>1151.1400000000001</v>
      </c>
      <c r="U2022" t="str">
        <f t="shared" si="440"/>
        <v>&lt;=1200</v>
      </c>
      <c r="V2022" t="s">
        <v>585</v>
      </c>
      <c r="W2022">
        <v>29139</v>
      </c>
      <c r="X2022" s="12">
        <f t="shared" si="441"/>
        <v>1.7159133806925426E-2</v>
      </c>
      <c r="Y2022" t="str">
        <f t="shared" si="442"/>
        <v>&lt;=0.02</v>
      </c>
      <c r="Z2022" t="s">
        <v>32</v>
      </c>
      <c r="AA2022">
        <v>9</v>
      </c>
      <c r="AB2022" t="s">
        <v>32</v>
      </c>
      <c r="AC2022" t="str">
        <f t="shared" si="443"/>
        <v/>
      </c>
      <c r="AD2022" t="s">
        <v>32</v>
      </c>
      <c r="AE2022" t="str">
        <f t="shared" si="444"/>
        <v/>
      </c>
      <c r="AF2022" t="s">
        <v>32</v>
      </c>
      <c r="AG2022" t="str">
        <f t="shared" si="445"/>
        <v/>
      </c>
      <c r="AH2022" t="s">
        <v>32</v>
      </c>
      <c r="AI2022" t="str">
        <f t="shared" si="446"/>
        <v/>
      </c>
      <c r="AJ2022" t="s">
        <v>32</v>
      </c>
      <c r="AK2022" t="str">
        <f t="shared" si="447"/>
        <v/>
      </c>
      <c r="AL2022">
        <v>0</v>
      </c>
      <c r="AM2022">
        <v>0</v>
      </c>
      <c r="AN2022">
        <v>0</v>
      </c>
      <c r="AO2022" t="s">
        <v>32</v>
      </c>
      <c r="AP2022" t="s">
        <v>32</v>
      </c>
    </row>
    <row r="2023" spans="1:42" x14ac:dyDescent="0.25">
      <c r="A2023">
        <v>201702</v>
      </c>
      <c r="B2023" t="str">
        <f t="shared" si="434"/>
        <v>2017-I</v>
      </c>
      <c r="C2023" t="s">
        <v>2082</v>
      </c>
      <c r="D2023" t="s">
        <v>2082</v>
      </c>
      <c r="E2023">
        <v>30222731</v>
      </c>
      <c r="F2023" t="s">
        <v>29</v>
      </c>
      <c r="G2023">
        <v>1</v>
      </c>
      <c r="H2023">
        <v>0</v>
      </c>
      <c r="I2023">
        <v>0</v>
      </c>
      <c r="J2023">
        <f t="shared" si="435"/>
        <v>0</v>
      </c>
      <c r="K2023" t="str">
        <f t="shared" si="436"/>
        <v>Modelamiento</v>
      </c>
      <c r="L2023">
        <f t="shared" si="437"/>
        <v>0</v>
      </c>
      <c r="M2023">
        <v>24</v>
      </c>
      <c r="N2023" t="str">
        <f t="shared" si="438"/>
        <v>&lt;=25</v>
      </c>
      <c r="O2023" t="s">
        <v>56</v>
      </c>
      <c r="P2023" t="s">
        <v>39</v>
      </c>
      <c r="Q2023">
        <v>43305</v>
      </c>
      <c r="R2023">
        <v>1500</v>
      </c>
      <c r="S2023" t="str">
        <f t="shared" si="439"/>
        <v>&lt;=1500</v>
      </c>
      <c r="T2023">
        <v>1492.54</v>
      </c>
      <c r="U2023" t="str">
        <f t="shared" si="440"/>
        <v>&lt;=1500</v>
      </c>
      <c r="V2023" t="s">
        <v>597</v>
      </c>
      <c r="W2023">
        <v>42815</v>
      </c>
      <c r="X2023" s="12">
        <f t="shared" si="441"/>
        <v>3.5034450543033981E-2</v>
      </c>
      <c r="Y2023" t="str">
        <f t="shared" si="442"/>
        <v>&lt;=0.04</v>
      </c>
      <c r="Z2023" t="s">
        <v>32</v>
      </c>
      <c r="AA2023">
        <v>9</v>
      </c>
      <c r="AB2023" t="s">
        <v>32</v>
      </c>
      <c r="AC2023" t="str">
        <f t="shared" si="443"/>
        <v/>
      </c>
      <c r="AD2023" t="s">
        <v>32</v>
      </c>
      <c r="AE2023" t="str">
        <f t="shared" si="444"/>
        <v/>
      </c>
      <c r="AF2023" t="s">
        <v>32</v>
      </c>
      <c r="AG2023" t="str">
        <f t="shared" si="445"/>
        <v/>
      </c>
      <c r="AH2023" t="s">
        <v>32</v>
      </c>
      <c r="AI2023" t="str">
        <f t="shared" si="446"/>
        <v/>
      </c>
      <c r="AJ2023" t="s">
        <v>32</v>
      </c>
      <c r="AK2023" t="str">
        <f t="shared" si="447"/>
        <v/>
      </c>
      <c r="AL2023">
        <v>0</v>
      </c>
      <c r="AM2023">
        <v>0</v>
      </c>
      <c r="AN2023">
        <v>0</v>
      </c>
      <c r="AO2023" t="s">
        <v>32</v>
      </c>
      <c r="AP2023" t="s">
        <v>32</v>
      </c>
    </row>
    <row r="2024" spans="1:42" x14ac:dyDescent="0.25">
      <c r="A2024">
        <v>201702</v>
      </c>
      <c r="B2024" t="str">
        <f t="shared" si="434"/>
        <v>2017-I</v>
      </c>
      <c r="C2024" t="s">
        <v>2083</v>
      </c>
      <c r="D2024" t="s">
        <v>2083</v>
      </c>
      <c r="E2024">
        <v>30217730</v>
      </c>
      <c r="F2024" t="s">
        <v>29</v>
      </c>
      <c r="G2024">
        <v>0</v>
      </c>
      <c r="H2024">
        <v>0</v>
      </c>
      <c r="I2024">
        <v>0</v>
      </c>
      <c r="J2024">
        <f t="shared" si="435"/>
        <v>0</v>
      </c>
      <c r="K2024" t="str">
        <f t="shared" si="436"/>
        <v>Modelamiento</v>
      </c>
      <c r="L2024">
        <f t="shared" si="437"/>
        <v>0</v>
      </c>
      <c r="M2024">
        <v>29</v>
      </c>
      <c r="N2024" t="str">
        <f t="shared" si="438"/>
        <v>&lt;=30</v>
      </c>
      <c r="O2024" t="s">
        <v>56</v>
      </c>
      <c r="P2024" t="s">
        <v>35</v>
      </c>
      <c r="Q2024">
        <v>46392</v>
      </c>
      <c r="R2024">
        <v>1650</v>
      </c>
      <c r="S2024" t="str">
        <f t="shared" si="439"/>
        <v>&lt;=2000</v>
      </c>
      <c r="T2024">
        <v>1602.02</v>
      </c>
      <c r="U2024" t="str">
        <f t="shared" si="440"/>
        <v>&gt;1500</v>
      </c>
      <c r="V2024" t="s">
        <v>589</v>
      </c>
      <c r="W2024">
        <v>46052</v>
      </c>
      <c r="X2024" s="12">
        <f t="shared" si="441"/>
        <v>3.582906279857552E-2</v>
      </c>
      <c r="Y2024" t="str">
        <f t="shared" si="442"/>
        <v>&lt;=0.04</v>
      </c>
      <c r="Z2024" t="s">
        <v>32</v>
      </c>
      <c r="AA2024">
        <v>9</v>
      </c>
      <c r="AB2024" t="s">
        <v>32</v>
      </c>
      <c r="AC2024" t="str">
        <f t="shared" si="443"/>
        <v/>
      </c>
      <c r="AD2024" t="s">
        <v>32</v>
      </c>
      <c r="AE2024" t="str">
        <f t="shared" si="444"/>
        <v/>
      </c>
      <c r="AF2024" t="s">
        <v>32</v>
      </c>
      <c r="AG2024" t="str">
        <f t="shared" si="445"/>
        <v/>
      </c>
      <c r="AH2024" t="s">
        <v>32</v>
      </c>
      <c r="AI2024" t="str">
        <f t="shared" si="446"/>
        <v/>
      </c>
      <c r="AJ2024" t="s">
        <v>32</v>
      </c>
      <c r="AK2024" t="str">
        <f t="shared" si="447"/>
        <v/>
      </c>
      <c r="AL2024">
        <v>0</v>
      </c>
      <c r="AM2024">
        <v>0</v>
      </c>
      <c r="AN2024">
        <v>0</v>
      </c>
      <c r="AO2024" t="s">
        <v>32</v>
      </c>
      <c r="AP2024" t="s">
        <v>32</v>
      </c>
    </row>
    <row r="2025" spans="1:42" x14ac:dyDescent="0.25">
      <c r="A2025">
        <v>201702</v>
      </c>
      <c r="B2025" t="str">
        <f t="shared" si="434"/>
        <v>2017-I</v>
      </c>
      <c r="C2025" t="s">
        <v>2084</v>
      </c>
      <c r="D2025" t="s">
        <v>2084</v>
      </c>
      <c r="E2025">
        <v>30226778</v>
      </c>
      <c r="F2025" t="s">
        <v>29</v>
      </c>
      <c r="G2025">
        <v>0</v>
      </c>
      <c r="H2025">
        <v>0</v>
      </c>
      <c r="I2025">
        <v>0</v>
      </c>
      <c r="J2025">
        <f t="shared" si="435"/>
        <v>0</v>
      </c>
      <c r="K2025" t="str">
        <f t="shared" si="436"/>
        <v>Modelamiento</v>
      </c>
      <c r="L2025">
        <f t="shared" si="437"/>
        <v>0</v>
      </c>
      <c r="M2025">
        <v>42</v>
      </c>
      <c r="N2025" t="str">
        <f t="shared" si="438"/>
        <v>&lt;=45</v>
      </c>
      <c r="O2025" t="s">
        <v>56</v>
      </c>
      <c r="P2025" t="s">
        <v>31</v>
      </c>
      <c r="Q2025">
        <v>35029</v>
      </c>
      <c r="R2025">
        <v>1500</v>
      </c>
      <c r="S2025" t="str">
        <f t="shared" si="439"/>
        <v>&lt;=1500</v>
      </c>
      <c r="T2025">
        <v>1286.06</v>
      </c>
      <c r="U2025" t="str">
        <f t="shared" si="440"/>
        <v>&lt;=1300</v>
      </c>
      <c r="V2025" t="s">
        <v>589</v>
      </c>
      <c r="W2025">
        <v>34539</v>
      </c>
      <c r="X2025" s="12">
        <f t="shared" si="441"/>
        <v>4.3429167028576389E-2</v>
      </c>
      <c r="Y2025" t="str">
        <f t="shared" si="442"/>
        <v>&lt;=0.05</v>
      </c>
      <c r="Z2025" t="s">
        <v>32</v>
      </c>
      <c r="AA2025">
        <v>4</v>
      </c>
      <c r="AB2025">
        <v>498.22</v>
      </c>
      <c r="AC2025" t="str">
        <f t="shared" si="443"/>
        <v>&lt;=500</v>
      </c>
      <c r="AD2025">
        <v>1275</v>
      </c>
      <c r="AE2025" t="str">
        <f t="shared" si="444"/>
        <v>&gt;120</v>
      </c>
      <c r="AF2025">
        <v>498.22</v>
      </c>
      <c r="AG2025" t="str">
        <f t="shared" si="445"/>
        <v>&lt;=500</v>
      </c>
      <c r="AH2025" t="s">
        <v>32</v>
      </c>
      <c r="AI2025" t="str">
        <f t="shared" si="446"/>
        <v/>
      </c>
      <c r="AJ2025" t="s">
        <v>32</v>
      </c>
      <c r="AK2025" t="str">
        <f t="shared" si="447"/>
        <v/>
      </c>
      <c r="AL2025">
        <v>12</v>
      </c>
      <c r="AM2025">
        <v>0</v>
      </c>
      <c r="AN2025">
        <v>12</v>
      </c>
      <c r="AO2025" t="s">
        <v>32</v>
      </c>
      <c r="AP2025">
        <v>1</v>
      </c>
    </row>
    <row r="2026" spans="1:42" x14ac:dyDescent="0.25">
      <c r="A2026">
        <v>201702</v>
      </c>
      <c r="B2026" t="str">
        <f t="shared" si="434"/>
        <v>2017-I</v>
      </c>
      <c r="C2026" t="s">
        <v>2085</v>
      </c>
      <c r="D2026" t="s">
        <v>2085</v>
      </c>
      <c r="E2026">
        <v>30223873</v>
      </c>
      <c r="F2026" t="s">
        <v>29</v>
      </c>
      <c r="G2026">
        <v>0</v>
      </c>
      <c r="H2026">
        <v>0</v>
      </c>
      <c r="I2026">
        <v>0</v>
      </c>
      <c r="J2026">
        <f t="shared" si="435"/>
        <v>0</v>
      </c>
      <c r="K2026" t="str">
        <f t="shared" si="436"/>
        <v>Modelamiento</v>
      </c>
      <c r="L2026">
        <f t="shared" si="437"/>
        <v>0</v>
      </c>
      <c r="M2026">
        <v>22</v>
      </c>
      <c r="N2026" t="str">
        <f t="shared" si="438"/>
        <v>&lt;=25</v>
      </c>
      <c r="O2026" t="s">
        <v>56</v>
      </c>
      <c r="P2026" t="s">
        <v>39</v>
      </c>
      <c r="Q2026">
        <v>34885</v>
      </c>
      <c r="R2026">
        <v>1100</v>
      </c>
      <c r="S2026" t="str">
        <f t="shared" si="439"/>
        <v>&lt;=1500</v>
      </c>
      <c r="T2026">
        <v>1180.5899999999999</v>
      </c>
      <c r="U2026" t="str">
        <f t="shared" si="440"/>
        <v>&lt;=1200</v>
      </c>
      <c r="V2026" t="s">
        <v>585</v>
      </c>
      <c r="W2026">
        <v>33995</v>
      </c>
      <c r="X2026" s="12">
        <f t="shared" si="441"/>
        <v>3.2357699661714957E-2</v>
      </c>
      <c r="Y2026" t="str">
        <f t="shared" si="442"/>
        <v>&lt;=0.04</v>
      </c>
      <c r="Z2026" t="s">
        <v>32</v>
      </c>
      <c r="AA2026">
        <v>8</v>
      </c>
      <c r="AB2026" t="s">
        <v>32</v>
      </c>
      <c r="AC2026" t="str">
        <f t="shared" si="443"/>
        <v/>
      </c>
      <c r="AD2026" t="s">
        <v>32</v>
      </c>
      <c r="AE2026" t="str">
        <f t="shared" si="444"/>
        <v/>
      </c>
      <c r="AF2026" t="s">
        <v>32</v>
      </c>
      <c r="AG2026" t="str">
        <f t="shared" si="445"/>
        <v/>
      </c>
      <c r="AH2026" t="s">
        <v>32</v>
      </c>
      <c r="AI2026" t="str">
        <f t="shared" si="446"/>
        <v/>
      </c>
      <c r="AJ2026" t="s">
        <v>32</v>
      </c>
      <c r="AK2026" t="str">
        <f t="shared" si="447"/>
        <v/>
      </c>
      <c r="AL2026">
        <v>0</v>
      </c>
      <c r="AM2026">
        <v>0</v>
      </c>
      <c r="AN2026">
        <v>0</v>
      </c>
      <c r="AO2026" t="s">
        <v>32</v>
      </c>
      <c r="AP2026" t="s">
        <v>32</v>
      </c>
    </row>
    <row r="2027" spans="1:42" x14ac:dyDescent="0.25">
      <c r="A2027">
        <v>201702</v>
      </c>
      <c r="B2027" t="str">
        <f t="shared" si="434"/>
        <v>2017-I</v>
      </c>
      <c r="C2027" t="s">
        <v>2086</v>
      </c>
      <c r="D2027" t="s">
        <v>2086</v>
      </c>
      <c r="E2027">
        <v>30227671</v>
      </c>
      <c r="F2027" t="s">
        <v>29</v>
      </c>
      <c r="G2027">
        <v>1</v>
      </c>
      <c r="H2027">
        <v>0</v>
      </c>
      <c r="I2027">
        <v>0</v>
      </c>
      <c r="J2027">
        <f t="shared" si="435"/>
        <v>0</v>
      </c>
      <c r="K2027" t="str">
        <f t="shared" si="436"/>
        <v>Modelamiento</v>
      </c>
      <c r="L2027">
        <f t="shared" si="437"/>
        <v>0</v>
      </c>
      <c r="M2027">
        <v>35</v>
      </c>
      <c r="N2027" t="str">
        <f t="shared" si="438"/>
        <v>&lt;=35</v>
      </c>
      <c r="O2027" t="s">
        <v>56</v>
      </c>
      <c r="P2027" t="s">
        <v>39</v>
      </c>
      <c r="Q2027">
        <v>34885</v>
      </c>
      <c r="R2027">
        <v>1100</v>
      </c>
      <c r="S2027" t="str">
        <f t="shared" si="439"/>
        <v>&lt;=1500</v>
      </c>
      <c r="T2027">
        <v>1206.21</v>
      </c>
      <c r="U2027" t="str">
        <f t="shared" si="440"/>
        <v>&lt;=1300</v>
      </c>
      <c r="V2027" t="s">
        <v>585</v>
      </c>
      <c r="W2027">
        <v>33995</v>
      </c>
      <c r="X2027" s="12">
        <f t="shared" si="441"/>
        <v>3.2357699661714957E-2</v>
      </c>
      <c r="Y2027" t="str">
        <f t="shared" si="442"/>
        <v>&lt;=0.04</v>
      </c>
      <c r="Z2027" t="s">
        <v>32</v>
      </c>
      <c r="AA2027">
        <v>4</v>
      </c>
      <c r="AB2027">
        <v>742.19</v>
      </c>
      <c r="AC2027" t="str">
        <f t="shared" si="443"/>
        <v>&lt;=1000</v>
      </c>
      <c r="AD2027">
        <v>2423</v>
      </c>
      <c r="AE2027" t="str">
        <f t="shared" si="444"/>
        <v>&gt;120</v>
      </c>
      <c r="AF2027">
        <v>742.19</v>
      </c>
      <c r="AG2027" t="str">
        <f t="shared" si="445"/>
        <v>&lt;=1000</v>
      </c>
      <c r="AH2027" t="s">
        <v>32</v>
      </c>
      <c r="AI2027" t="str">
        <f t="shared" si="446"/>
        <v/>
      </c>
      <c r="AJ2027" t="s">
        <v>32</v>
      </c>
      <c r="AK2027" t="str">
        <f t="shared" si="447"/>
        <v/>
      </c>
      <c r="AL2027">
        <v>12</v>
      </c>
      <c r="AM2027">
        <v>0</v>
      </c>
      <c r="AN2027">
        <v>12</v>
      </c>
      <c r="AO2027" t="s">
        <v>32</v>
      </c>
      <c r="AP2027">
        <v>1</v>
      </c>
    </row>
    <row r="2028" spans="1:42" x14ac:dyDescent="0.25">
      <c r="A2028">
        <v>201702</v>
      </c>
      <c r="B2028" t="str">
        <f t="shared" si="434"/>
        <v>2017-I</v>
      </c>
      <c r="C2028" t="s">
        <v>2087</v>
      </c>
      <c r="D2028" t="s">
        <v>2087</v>
      </c>
      <c r="E2028">
        <v>30225999</v>
      </c>
      <c r="F2028" t="s">
        <v>29</v>
      </c>
      <c r="G2028">
        <v>1</v>
      </c>
      <c r="H2028">
        <v>0</v>
      </c>
      <c r="I2028">
        <v>0</v>
      </c>
      <c r="J2028">
        <f t="shared" si="435"/>
        <v>0</v>
      </c>
      <c r="K2028" t="str">
        <f t="shared" si="436"/>
        <v>Modelamiento</v>
      </c>
      <c r="L2028">
        <f t="shared" si="437"/>
        <v>0</v>
      </c>
      <c r="M2028">
        <v>27</v>
      </c>
      <c r="N2028" t="str">
        <f t="shared" si="438"/>
        <v>&lt;=30</v>
      </c>
      <c r="O2028" t="s">
        <v>56</v>
      </c>
      <c r="P2028" t="s">
        <v>35</v>
      </c>
      <c r="Q2028">
        <v>49422</v>
      </c>
      <c r="R2028">
        <v>1500</v>
      </c>
      <c r="S2028" t="str">
        <f t="shared" si="439"/>
        <v>&lt;=1500</v>
      </c>
      <c r="T2028">
        <v>1669.34</v>
      </c>
      <c r="U2028" t="str">
        <f t="shared" si="440"/>
        <v>&gt;1500</v>
      </c>
      <c r="V2028" t="s">
        <v>597</v>
      </c>
      <c r="W2028">
        <v>48932</v>
      </c>
      <c r="X2028" s="12">
        <f t="shared" si="441"/>
        <v>3.0654786233957329E-2</v>
      </c>
      <c r="Y2028" t="str">
        <f t="shared" si="442"/>
        <v>&lt;=0.04</v>
      </c>
      <c r="Z2028" t="s">
        <v>32</v>
      </c>
      <c r="AA2028">
        <v>2</v>
      </c>
      <c r="AB2028">
        <v>510.3</v>
      </c>
      <c r="AC2028" t="str">
        <f t="shared" si="443"/>
        <v>&lt;=1000</v>
      </c>
      <c r="AD2028">
        <v>46</v>
      </c>
      <c r="AE2028" t="str">
        <f t="shared" si="444"/>
        <v>&lt;=60</v>
      </c>
      <c r="AF2028">
        <v>0</v>
      </c>
      <c r="AG2028" t="str">
        <f t="shared" si="445"/>
        <v>&lt;=500</v>
      </c>
      <c r="AH2028">
        <v>900</v>
      </c>
      <c r="AI2028" t="str">
        <f t="shared" si="446"/>
        <v>&lt;=1000</v>
      </c>
      <c r="AJ2028">
        <v>0.21010000000000001</v>
      </c>
      <c r="AK2028" t="str">
        <f t="shared" si="447"/>
        <v>&lt;=0.3</v>
      </c>
      <c r="AL2028">
        <v>4</v>
      </c>
      <c r="AM2028">
        <v>2</v>
      </c>
      <c r="AN2028">
        <v>0</v>
      </c>
      <c r="AO2028">
        <v>1</v>
      </c>
      <c r="AP2028" t="s">
        <v>32</v>
      </c>
    </row>
    <row r="2029" spans="1:42" x14ac:dyDescent="0.25">
      <c r="A2029">
        <v>201702</v>
      </c>
      <c r="B2029" t="str">
        <f t="shared" si="434"/>
        <v>2017-I</v>
      </c>
      <c r="C2029" t="s">
        <v>2088</v>
      </c>
      <c r="D2029" t="s">
        <v>2088</v>
      </c>
      <c r="E2029">
        <v>30225015</v>
      </c>
      <c r="F2029" t="s">
        <v>29</v>
      </c>
      <c r="G2029">
        <v>1</v>
      </c>
      <c r="H2029">
        <v>0</v>
      </c>
      <c r="I2029">
        <v>0</v>
      </c>
      <c r="J2029">
        <f t="shared" si="435"/>
        <v>0</v>
      </c>
      <c r="K2029" t="str">
        <f t="shared" si="436"/>
        <v>Modelamiento</v>
      </c>
      <c r="L2029">
        <f t="shared" si="437"/>
        <v>0</v>
      </c>
      <c r="M2029">
        <v>23</v>
      </c>
      <c r="N2029" t="str">
        <f t="shared" si="438"/>
        <v>&lt;=25</v>
      </c>
      <c r="O2029" t="s">
        <v>56</v>
      </c>
      <c r="P2029" t="s">
        <v>39</v>
      </c>
      <c r="Q2029">
        <v>43334</v>
      </c>
      <c r="R2029">
        <v>2000</v>
      </c>
      <c r="S2029" t="str">
        <f t="shared" si="439"/>
        <v>&lt;=2000</v>
      </c>
      <c r="T2029">
        <v>1463.7</v>
      </c>
      <c r="U2029" t="str">
        <f t="shared" si="440"/>
        <v>&lt;=1500</v>
      </c>
      <c r="V2029" t="s">
        <v>587</v>
      </c>
      <c r="W2029">
        <v>43344</v>
      </c>
      <c r="X2029" s="12">
        <f t="shared" si="441"/>
        <v>4.6142488002953119E-2</v>
      </c>
      <c r="Y2029" t="str">
        <f t="shared" si="442"/>
        <v>&lt;=0.05</v>
      </c>
      <c r="Z2029" t="s">
        <v>32</v>
      </c>
      <c r="AA2029">
        <v>0</v>
      </c>
      <c r="AB2029">
        <v>2739.82</v>
      </c>
      <c r="AC2029" t="str">
        <f t="shared" si="443"/>
        <v>&lt;=3000</v>
      </c>
      <c r="AD2029">
        <v>0</v>
      </c>
      <c r="AE2029" t="str">
        <f t="shared" si="444"/>
        <v>=0</v>
      </c>
      <c r="AF2029">
        <v>0</v>
      </c>
      <c r="AG2029" t="str">
        <f t="shared" si="445"/>
        <v>&lt;=500</v>
      </c>
      <c r="AH2029">
        <v>800</v>
      </c>
      <c r="AI2029" t="str">
        <f t="shared" si="446"/>
        <v>&lt;=1000</v>
      </c>
      <c r="AJ2029">
        <v>0.86380000000000001</v>
      </c>
      <c r="AK2029" t="str">
        <f t="shared" si="447"/>
        <v>&lt;=0.9</v>
      </c>
      <c r="AL2029">
        <v>12</v>
      </c>
      <c r="AM2029">
        <v>12</v>
      </c>
      <c r="AN2029">
        <v>0</v>
      </c>
      <c r="AO2029">
        <v>1</v>
      </c>
      <c r="AP2029" t="s">
        <v>32</v>
      </c>
    </row>
    <row r="2030" spans="1:42" x14ac:dyDescent="0.25">
      <c r="A2030">
        <v>201702</v>
      </c>
      <c r="B2030" t="str">
        <f t="shared" si="434"/>
        <v>2017-I</v>
      </c>
      <c r="C2030" t="s">
        <v>2089</v>
      </c>
      <c r="D2030" t="s">
        <v>2089</v>
      </c>
      <c r="E2030">
        <v>30218015</v>
      </c>
      <c r="F2030" t="s">
        <v>29</v>
      </c>
      <c r="G2030">
        <v>1</v>
      </c>
      <c r="H2030">
        <v>0</v>
      </c>
      <c r="I2030">
        <v>0</v>
      </c>
      <c r="J2030">
        <f t="shared" si="435"/>
        <v>0</v>
      </c>
      <c r="K2030" t="str">
        <f t="shared" si="436"/>
        <v>Modelamiento</v>
      </c>
      <c r="L2030">
        <f t="shared" si="437"/>
        <v>0</v>
      </c>
      <c r="M2030">
        <v>43</v>
      </c>
      <c r="N2030" t="str">
        <f t="shared" si="438"/>
        <v>&lt;=45</v>
      </c>
      <c r="O2030" t="s">
        <v>56</v>
      </c>
      <c r="P2030" t="s">
        <v>35</v>
      </c>
      <c r="Q2030">
        <v>43950</v>
      </c>
      <c r="R2030">
        <v>1500</v>
      </c>
      <c r="S2030" t="str">
        <f t="shared" si="439"/>
        <v>&lt;=1500</v>
      </c>
      <c r="T2030">
        <v>1519.64</v>
      </c>
      <c r="U2030" t="str">
        <f t="shared" si="440"/>
        <v>&gt;1500</v>
      </c>
      <c r="V2030" t="s">
        <v>597</v>
      </c>
      <c r="W2030">
        <v>43460</v>
      </c>
      <c r="X2030" s="12">
        <f t="shared" si="441"/>
        <v>3.4514496088357112E-2</v>
      </c>
      <c r="Y2030" t="str">
        <f t="shared" si="442"/>
        <v>&lt;=0.04</v>
      </c>
      <c r="Z2030" t="s">
        <v>32</v>
      </c>
      <c r="AA2030">
        <v>8</v>
      </c>
      <c r="AB2030" t="s">
        <v>32</v>
      </c>
      <c r="AC2030" t="str">
        <f t="shared" si="443"/>
        <v/>
      </c>
      <c r="AD2030" t="s">
        <v>32</v>
      </c>
      <c r="AE2030" t="str">
        <f t="shared" si="444"/>
        <v/>
      </c>
      <c r="AF2030" t="s">
        <v>32</v>
      </c>
      <c r="AG2030" t="str">
        <f t="shared" si="445"/>
        <v/>
      </c>
      <c r="AH2030">
        <v>900</v>
      </c>
      <c r="AI2030" t="str">
        <f t="shared" si="446"/>
        <v>&lt;=1000</v>
      </c>
      <c r="AJ2030">
        <v>0</v>
      </c>
      <c r="AK2030" t="str">
        <f t="shared" si="447"/>
        <v>=0</v>
      </c>
      <c r="AL2030">
        <v>0</v>
      </c>
      <c r="AM2030">
        <v>0</v>
      </c>
      <c r="AN2030">
        <v>0</v>
      </c>
      <c r="AO2030" t="s">
        <v>32</v>
      </c>
      <c r="AP2030" t="s">
        <v>32</v>
      </c>
    </row>
    <row r="2031" spans="1:42" x14ac:dyDescent="0.25">
      <c r="A2031">
        <v>201702</v>
      </c>
      <c r="B2031" t="str">
        <f t="shared" si="434"/>
        <v>2017-I</v>
      </c>
      <c r="C2031" t="s">
        <v>2090</v>
      </c>
      <c r="D2031" t="s">
        <v>2090</v>
      </c>
      <c r="E2031">
        <v>30225121</v>
      </c>
      <c r="F2031" t="s">
        <v>29</v>
      </c>
      <c r="G2031">
        <v>1</v>
      </c>
      <c r="H2031">
        <v>0</v>
      </c>
      <c r="I2031">
        <v>0</v>
      </c>
      <c r="J2031">
        <f t="shared" si="435"/>
        <v>0</v>
      </c>
      <c r="K2031" t="str">
        <f t="shared" si="436"/>
        <v>Modelamiento</v>
      </c>
      <c r="L2031">
        <f t="shared" si="437"/>
        <v>0</v>
      </c>
      <c r="M2031">
        <v>22</v>
      </c>
      <c r="N2031" t="str">
        <f t="shared" si="438"/>
        <v>&lt;=25</v>
      </c>
      <c r="O2031" t="s">
        <v>56</v>
      </c>
      <c r="P2031" t="s">
        <v>39</v>
      </c>
      <c r="Q2031">
        <v>36719</v>
      </c>
      <c r="R2031">
        <v>1650</v>
      </c>
      <c r="S2031" t="str">
        <f t="shared" si="439"/>
        <v>&lt;=2000</v>
      </c>
      <c r="T2031">
        <v>1380.02</v>
      </c>
      <c r="U2031" t="str">
        <f t="shared" si="440"/>
        <v>&lt;=1400</v>
      </c>
      <c r="V2031" t="s">
        <v>601</v>
      </c>
      <c r="W2031">
        <v>36379</v>
      </c>
      <c r="X2031" s="12">
        <f t="shared" si="441"/>
        <v>4.5355837158800406E-2</v>
      </c>
      <c r="Y2031" t="str">
        <f t="shared" si="442"/>
        <v>&lt;=0.05</v>
      </c>
      <c r="Z2031" t="s">
        <v>32</v>
      </c>
      <c r="AA2031">
        <v>9</v>
      </c>
      <c r="AB2031" t="s">
        <v>32</v>
      </c>
      <c r="AC2031" t="str">
        <f t="shared" si="443"/>
        <v/>
      </c>
      <c r="AD2031" t="s">
        <v>32</v>
      </c>
      <c r="AE2031" t="str">
        <f t="shared" si="444"/>
        <v/>
      </c>
      <c r="AF2031" t="s">
        <v>32</v>
      </c>
      <c r="AG2031" t="str">
        <f t="shared" si="445"/>
        <v/>
      </c>
      <c r="AH2031" t="s">
        <v>32</v>
      </c>
      <c r="AI2031" t="str">
        <f t="shared" si="446"/>
        <v/>
      </c>
      <c r="AJ2031" t="s">
        <v>32</v>
      </c>
      <c r="AK2031" t="str">
        <f t="shared" si="447"/>
        <v/>
      </c>
      <c r="AL2031">
        <v>0</v>
      </c>
      <c r="AM2031">
        <v>0</v>
      </c>
      <c r="AN2031">
        <v>0</v>
      </c>
      <c r="AO2031" t="s">
        <v>32</v>
      </c>
      <c r="AP2031" t="s">
        <v>32</v>
      </c>
    </row>
    <row r="2032" spans="1:42" x14ac:dyDescent="0.25">
      <c r="A2032">
        <v>201703</v>
      </c>
      <c r="B2032" t="str">
        <f t="shared" si="434"/>
        <v>2017-I</v>
      </c>
      <c r="C2032" t="s">
        <v>2091</v>
      </c>
      <c r="D2032" t="s">
        <v>2091</v>
      </c>
      <c r="E2032">
        <v>30241156</v>
      </c>
      <c r="F2032" t="s">
        <v>29</v>
      </c>
      <c r="G2032">
        <v>0</v>
      </c>
      <c r="H2032">
        <v>0</v>
      </c>
      <c r="I2032">
        <v>0</v>
      </c>
      <c r="J2032">
        <f t="shared" si="435"/>
        <v>0</v>
      </c>
      <c r="K2032" t="str">
        <f t="shared" si="436"/>
        <v>Modelamiento</v>
      </c>
      <c r="L2032">
        <f t="shared" si="437"/>
        <v>0</v>
      </c>
      <c r="M2032">
        <v>33</v>
      </c>
      <c r="N2032" t="str">
        <f t="shared" si="438"/>
        <v>&lt;=35</v>
      </c>
      <c r="O2032" t="s">
        <v>56</v>
      </c>
      <c r="P2032" t="s">
        <v>31</v>
      </c>
      <c r="Q2032">
        <v>39935</v>
      </c>
      <c r="R2032">
        <v>1650</v>
      </c>
      <c r="S2032" t="str">
        <f t="shared" si="439"/>
        <v>&lt;=2000</v>
      </c>
      <c r="T2032">
        <v>1377.67</v>
      </c>
      <c r="U2032" t="str">
        <f t="shared" si="440"/>
        <v>&lt;=1400</v>
      </c>
      <c r="V2032" t="s">
        <v>589</v>
      </c>
      <c r="W2032">
        <v>39595</v>
      </c>
      <c r="X2032" s="12">
        <f t="shared" si="441"/>
        <v>4.167192827377194E-2</v>
      </c>
      <c r="Y2032" t="str">
        <f t="shared" si="442"/>
        <v>&lt;=0.05</v>
      </c>
      <c r="Z2032" t="s">
        <v>32</v>
      </c>
      <c r="AA2032">
        <v>4</v>
      </c>
      <c r="AB2032">
        <v>2650.08</v>
      </c>
      <c r="AC2032" t="str">
        <f t="shared" si="443"/>
        <v>&lt;=3000</v>
      </c>
      <c r="AD2032">
        <v>791</v>
      </c>
      <c r="AE2032" t="str">
        <f t="shared" si="444"/>
        <v>&gt;120</v>
      </c>
      <c r="AF2032">
        <v>2437.66</v>
      </c>
      <c r="AG2032" t="str">
        <f t="shared" si="445"/>
        <v>&lt;=3000</v>
      </c>
      <c r="AH2032">
        <v>2200</v>
      </c>
      <c r="AI2032" t="str">
        <f t="shared" si="446"/>
        <v>&lt;=3000</v>
      </c>
      <c r="AJ2032">
        <v>0.42709999999999998</v>
      </c>
      <c r="AK2032" t="str">
        <f t="shared" si="447"/>
        <v>&lt;=0.5</v>
      </c>
      <c r="AL2032">
        <v>12</v>
      </c>
      <c r="AM2032">
        <v>0</v>
      </c>
      <c r="AN2032">
        <v>6</v>
      </c>
      <c r="AO2032" t="s">
        <v>32</v>
      </c>
      <c r="AP2032">
        <v>1</v>
      </c>
    </row>
    <row r="2033" spans="1:42" x14ac:dyDescent="0.25">
      <c r="A2033">
        <v>201703</v>
      </c>
      <c r="B2033" t="str">
        <f t="shared" si="434"/>
        <v>2017-I</v>
      </c>
      <c r="C2033" t="s">
        <v>2092</v>
      </c>
      <c r="D2033" t="s">
        <v>2092</v>
      </c>
      <c r="E2033">
        <v>30237206</v>
      </c>
      <c r="F2033" t="s">
        <v>29</v>
      </c>
      <c r="G2033">
        <v>0</v>
      </c>
      <c r="H2033">
        <v>0</v>
      </c>
      <c r="I2033">
        <v>0</v>
      </c>
      <c r="J2033">
        <f t="shared" si="435"/>
        <v>0</v>
      </c>
      <c r="K2033" t="str">
        <f t="shared" si="436"/>
        <v>Modelamiento</v>
      </c>
      <c r="L2033">
        <f t="shared" si="437"/>
        <v>0</v>
      </c>
      <c r="M2033">
        <v>28</v>
      </c>
      <c r="N2033" t="str">
        <f t="shared" si="438"/>
        <v>&lt;=30</v>
      </c>
      <c r="O2033" t="s">
        <v>72</v>
      </c>
      <c r="P2033" t="s">
        <v>31</v>
      </c>
      <c r="Q2033">
        <v>45792</v>
      </c>
      <c r="R2033">
        <v>1650</v>
      </c>
      <c r="S2033" t="str">
        <f t="shared" si="439"/>
        <v>&lt;=2000</v>
      </c>
      <c r="T2033">
        <v>1580.29</v>
      </c>
      <c r="U2033" t="str">
        <f t="shared" si="440"/>
        <v>&gt;1500</v>
      </c>
      <c r="V2033" t="s">
        <v>589</v>
      </c>
      <c r="W2033">
        <v>45452</v>
      </c>
      <c r="X2033" s="12">
        <f t="shared" si="441"/>
        <v>3.6302032913843173E-2</v>
      </c>
      <c r="Y2033" t="str">
        <f t="shared" si="442"/>
        <v>&lt;=0.04</v>
      </c>
      <c r="Z2033" t="s">
        <v>32</v>
      </c>
      <c r="AA2033">
        <v>4</v>
      </c>
      <c r="AB2033">
        <v>1809.94</v>
      </c>
      <c r="AC2033" t="str">
        <f t="shared" si="443"/>
        <v>&lt;=2000</v>
      </c>
      <c r="AD2033">
        <v>446</v>
      </c>
      <c r="AE2033" t="str">
        <f t="shared" si="444"/>
        <v>&gt;120</v>
      </c>
      <c r="AF2033">
        <v>1321.79</v>
      </c>
      <c r="AG2033" t="str">
        <f t="shared" si="445"/>
        <v>&lt;=2000</v>
      </c>
      <c r="AH2033">
        <v>500</v>
      </c>
      <c r="AI2033" t="str">
        <f t="shared" si="446"/>
        <v>&lt;=500</v>
      </c>
      <c r="AJ2033">
        <v>0.97629999999999995</v>
      </c>
      <c r="AK2033" t="str">
        <f t="shared" si="447"/>
        <v>&gt;0.9</v>
      </c>
      <c r="AL2033">
        <v>12</v>
      </c>
      <c r="AM2033">
        <v>0</v>
      </c>
      <c r="AN2033">
        <v>0</v>
      </c>
      <c r="AO2033" t="s">
        <v>32</v>
      </c>
      <c r="AP2033" t="s">
        <v>32</v>
      </c>
    </row>
    <row r="2034" spans="1:42" x14ac:dyDescent="0.25">
      <c r="A2034">
        <v>201703</v>
      </c>
      <c r="B2034" t="str">
        <f t="shared" si="434"/>
        <v>2017-I</v>
      </c>
      <c r="C2034" t="s">
        <v>2093</v>
      </c>
      <c r="D2034" t="s">
        <v>2093</v>
      </c>
      <c r="E2034">
        <v>30240881</v>
      </c>
      <c r="F2034" t="s">
        <v>29</v>
      </c>
      <c r="G2034">
        <v>0</v>
      </c>
      <c r="H2034">
        <v>0</v>
      </c>
      <c r="I2034">
        <v>0</v>
      </c>
      <c r="J2034">
        <f t="shared" si="435"/>
        <v>0</v>
      </c>
      <c r="K2034" t="str">
        <f t="shared" si="436"/>
        <v>Modelamiento</v>
      </c>
      <c r="L2034">
        <f t="shared" si="437"/>
        <v>0</v>
      </c>
      <c r="M2034">
        <v>25</v>
      </c>
      <c r="N2034" t="str">
        <f t="shared" si="438"/>
        <v>&lt;=25</v>
      </c>
      <c r="O2034" t="s">
        <v>56</v>
      </c>
      <c r="P2034" t="s">
        <v>39</v>
      </c>
      <c r="Q2034">
        <v>29262</v>
      </c>
      <c r="R2034">
        <v>1500</v>
      </c>
      <c r="S2034" t="str">
        <f t="shared" si="439"/>
        <v>&lt;=1500</v>
      </c>
      <c r="T2034">
        <v>1012.72</v>
      </c>
      <c r="U2034" t="str">
        <f t="shared" si="440"/>
        <v>&lt;=1100</v>
      </c>
      <c r="V2034" t="s">
        <v>1407</v>
      </c>
      <c r="W2034">
        <v>28772</v>
      </c>
      <c r="X2034" s="12">
        <f t="shared" si="441"/>
        <v>5.2134019185319062E-2</v>
      </c>
      <c r="Y2034" t="str">
        <f t="shared" si="442"/>
        <v>&lt;=0.06</v>
      </c>
      <c r="Z2034" t="s">
        <v>32</v>
      </c>
      <c r="AA2034">
        <v>0</v>
      </c>
      <c r="AB2034">
        <v>20536.53</v>
      </c>
      <c r="AC2034" t="str">
        <f t="shared" si="443"/>
        <v>&gt;5000</v>
      </c>
      <c r="AD2034">
        <v>46</v>
      </c>
      <c r="AE2034" t="str">
        <f t="shared" si="444"/>
        <v>&lt;=60</v>
      </c>
      <c r="AF2034">
        <v>0</v>
      </c>
      <c r="AG2034" t="str">
        <f t="shared" si="445"/>
        <v>&lt;=500</v>
      </c>
      <c r="AH2034">
        <v>1800</v>
      </c>
      <c r="AI2034" t="str">
        <f t="shared" si="446"/>
        <v>&lt;=2000</v>
      </c>
      <c r="AJ2034">
        <v>0.70499999999999996</v>
      </c>
      <c r="AK2034" t="str">
        <f t="shared" si="447"/>
        <v>&lt;=0.8</v>
      </c>
      <c r="AL2034">
        <v>12</v>
      </c>
      <c r="AM2034">
        <v>11</v>
      </c>
      <c r="AN2034">
        <v>0</v>
      </c>
      <c r="AO2034">
        <v>1</v>
      </c>
      <c r="AP2034" t="s">
        <v>32</v>
      </c>
    </row>
    <row r="2035" spans="1:42" x14ac:dyDescent="0.25">
      <c r="A2035">
        <v>201703</v>
      </c>
      <c r="B2035" t="str">
        <f t="shared" si="434"/>
        <v>2017-I</v>
      </c>
      <c r="C2035" t="s">
        <v>2094</v>
      </c>
      <c r="D2035" t="s">
        <v>2094</v>
      </c>
      <c r="E2035">
        <v>30229257</v>
      </c>
      <c r="F2035" t="s">
        <v>29</v>
      </c>
      <c r="G2035">
        <v>0</v>
      </c>
      <c r="H2035">
        <v>0</v>
      </c>
      <c r="I2035">
        <v>0</v>
      </c>
      <c r="J2035">
        <f t="shared" si="435"/>
        <v>0</v>
      </c>
      <c r="K2035" t="str">
        <f t="shared" si="436"/>
        <v>Modelamiento</v>
      </c>
      <c r="L2035">
        <f t="shared" si="437"/>
        <v>0</v>
      </c>
      <c r="M2035">
        <v>28</v>
      </c>
      <c r="N2035" t="str">
        <f t="shared" si="438"/>
        <v>&lt;=30</v>
      </c>
      <c r="O2035" t="s">
        <v>56</v>
      </c>
      <c r="P2035" t="s">
        <v>39</v>
      </c>
      <c r="Q2035">
        <v>49350</v>
      </c>
      <c r="R2035">
        <v>3300</v>
      </c>
      <c r="S2035" t="str">
        <f t="shared" si="439"/>
        <v>&gt;2500</v>
      </c>
      <c r="T2035">
        <v>1706.36</v>
      </c>
      <c r="U2035" t="str">
        <f t="shared" si="440"/>
        <v>&gt;1500</v>
      </c>
      <c r="V2035" t="s">
        <v>597</v>
      </c>
      <c r="W2035">
        <v>50660</v>
      </c>
      <c r="X2035" s="12">
        <f t="shared" si="441"/>
        <v>6.514015001973944E-2</v>
      </c>
      <c r="Y2035" t="str">
        <f t="shared" si="442"/>
        <v>&gt;0.06</v>
      </c>
      <c r="Z2035">
        <v>3</v>
      </c>
      <c r="AA2035">
        <v>4</v>
      </c>
      <c r="AB2035">
        <v>4447.83</v>
      </c>
      <c r="AC2035" t="str">
        <f t="shared" si="443"/>
        <v>&lt;=5000</v>
      </c>
      <c r="AD2035">
        <v>1713</v>
      </c>
      <c r="AE2035" t="str">
        <f t="shared" si="444"/>
        <v>&gt;120</v>
      </c>
      <c r="AF2035">
        <v>4447.83</v>
      </c>
      <c r="AG2035" t="str">
        <f t="shared" si="445"/>
        <v>&lt;=5000</v>
      </c>
      <c r="AH2035" t="s">
        <v>32</v>
      </c>
      <c r="AI2035" t="str">
        <f t="shared" si="446"/>
        <v/>
      </c>
      <c r="AJ2035" t="s">
        <v>32</v>
      </c>
      <c r="AK2035" t="str">
        <f t="shared" si="447"/>
        <v/>
      </c>
      <c r="AL2035">
        <v>12</v>
      </c>
      <c r="AM2035">
        <v>0</v>
      </c>
      <c r="AN2035">
        <v>12</v>
      </c>
      <c r="AO2035" t="s">
        <v>32</v>
      </c>
      <c r="AP2035">
        <v>1</v>
      </c>
    </row>
    <row r="2036" spans="1:42" x14ac:dyDescent="0.25">
      <c r="A2036">
        <v>201703</v>
      </c>
      <c r="B2036" t="str">
        <f t="shared" si="434"/>
        <v>2017-I</v>
      </c>
      <c r="C2036" t="s">
        <v>2095</v>
      </c>
      <c r="D2036" t="s">
        <v>2095</v>
      </c>
      <c r="E2036">
        <v>30222332</v>
      </c>
      <c r="F2036" t="s">
        <v>29</v>
      </c>
      <c r="G2036">
        <v>0</v>
      </c>
      <c r="H2036">
        <v>0</v>
      </c>
      <c r="I2036">
        <v>0</v>
      </c>
      <c r="J2036">
        <f t="shared" si="435"/>
        <v>0</v>
      </c>
      <c r="K2036" t="str">
        <f t="shared" si="436"/>
        <v>Modelamiento</v>
      </c>
      <c r="L2036">
        <f t="shared" si="437"/>
        <v>0</v>
      </c>
      <c r="M2036">
        <v>28</v>
      </c>
      <c r="N2036" t="str">
        <f t="shared" si="438"/>
        <v>&lt;=30</v>
      </c>
      <c r="O2036" t="s">
        <v>56</v>
      </c>
      <c r="P2036" t="s">
        <v>39</v>
      </c>
      <c r="Q2036">
        <v>46242</v>
      </c>
      <c r="R2036">
        <v>1800</v>
      </c>
      <c r="S2036" t="str">
        <f t="shared" si="439"/>
        <v>&lt;=2000</v>
      </c>
      <c r="T2036">
        <v>1588.21</v>
      </c>
      <c r="U2036" t="str">
        <f t="shared" si="440"/>
        <v>&gt;1500</v>
      </c>
      <c r="V2036" t="s">
        <v>589</v>
      </c>
      <c r="W2036">
        <v>46052</v>
      </c>
      <c r="X2036" s="12">
        <f t="shared" si="441"/>
        <v>3.9086250325718754E-2</v>
      </c>
      <c r="Y2036" t="str">
        <f t="shared" si="442"/>
        <v>&lt;=0.04</v>
      </c>
      <c r="Z2036" t="s">
        <v>32</v>
      </c>
      <c r="AA2036">
        <v>4</v>
      </c>
      <c r="AB2036">
        <v>182.75</v>
      </c>
      <c r="AC2036" t="str">
        <f t="shared" si="443"/>
        <v>&lt;=500</v>
      </c>
      <c r="AD2036">
        <v>1321</v>
      </c>
      <c r="AE2036" t="str">
        <f t="shared" si="444"/>
        <v>&gt;120</v>
      </c>
      <c r="AF2036">
        <v>182.75</v>
      </c>
      <c r="AG2036" t="str">
        <f t="shared" si="445"/>
        <v>&lt;=500</v>
      </c>
      <c r="AH2036" t="s">
        <v>32</v>
      </c>
      <c r="AI2036" t="str">
        <f t="shared" si="446"/>
        <v/>
      </c>
      <c r="AJ2036" t="s">
        <v>32</v>
      </c>
      <c r="AK2036" t="str">
        <f t="shared" si="447"/>
        <v/>
      </c>
      <c r="AL2036">
        <v>12</v>
      </c>
      <c r="AM2036">
        <v>0</v>
      </c>
      <c r="AN2036">
        <v>12</v>
      </c>
      <c r="AO2036" t="s">
        <v>32</v>
      </c>
      <c r="AP2036">
        <v>1</v>
      </c>
    </row>
    <row r="2037" spans="1:42" x14ac:dyDescent="0.25">
      <c r="A2037">
        <v>201703</v>
      </c>
      <c r="B2037" t="str">
        <f t="shared" si="434"/>
        <v>2017-I</v>
      </c>
      <c r="C2037" t="s">
        <v>2096</v>
      </c>
      <c r="D2037" t="s">
        <v>2096</v>
      </c>
      <c r="E2037">
        <v>30225118</v>
      </c>
      <c r="F2037" t="s">
        <v>29</v>
      </c>
      <c r="G2037">
        <v>1</v>
      </c>
      <c r="H2037">
        <v>0</v>
      </c>
      <c r="I2037">
        <v>0</v>
      </c>
      <c r="J2037">
        <f t="shared" si="435"/>
        <v>0</v>
      </c>
      <c r="K2037" t="str">
        <f t="shared" si="436"/>
        <v>Modelamiento</v>
      </c>
      <c r="L2037">
        <f t="shared" si="437"/>
        <v>0</v>
      </c>
      <c r="M2037">
        <v>40</v>
      </c>
      <c r="N2037" t="str">
        <f t="shared" si="438"/>
        <v>&lt;=40</v>
      </c>
      <c r="O2037" t="s">
        <v>56</v>
      </c>
      <c r="P2037" t="s">
        <v>31</v>
      </c>
      <c r="Q2037">
        <v>31813</v>
      </c>
      <c r="R2037">
        <v>1500</v>
      </c>
      <c r="S2037" t="str">
        <f t="shared" si="439"/>
        <v>&lt;=1500</v>
      </c>
      <c r="T2037">
        <v>1316.33</v>
      </c>
      <c r="U2037" t="str">
        <f t="shared" si="440"/>
        <v>&lt;=1400</v>
      </c>
      <c r="V2037" t="s">
        <v>612</v>
      </c>
      <c r="W2037">
        <v>31323</v>
      </c>
      <c r="X2037" s="12">
        <f t="shared" si="441"/>
        <v>4.7888133320563166E-2</v>
      </c>
      <c r="Y2037" t="str">
        <f t="shared" si="442"/>
        <v>&lt;=0.05</v>
      </c>
      <c r="Z2037" t="s">
        <v>32</v>
      </c>
      <c r="AA2037">
        <v>0</v>
      </c>
      <c r="AB2037">
        <v>1798.04</v>
      </c>
      <c r="AC2037" t="str">
        <f t="shared" si="443"/>
        <v>&lt;=2000</v>
      </c>
      <c r="AD2037">
        <v>0</v>
      </c>
      <c r="AE2037" t="str">
        <f t="shared" si="444"/>
        <v>=0</v>
      </c>
      <c r="AF2037">
        <v>0</v>
      </c>
      <c r="AG2037" t="str">
        <f t="shared" si="445"/>
        <v>&lt;=500</v>
      </c>
      <c r="AH2037">
        <v>300</v>
      </c>
      <c r="AI2037" t="str">
        <f t="shared" si="446"/>
        <v>&lt;=500</v>
      </c>
      <c r="AJ2037">
        <v>0.89319999999999999</v>
      </c>
      <c r="AK2037" t="str">
        <f t="shared" si="447"/>
        <v>&lt;=0.9</v>
      </c>
      <c r="AL2037">
        <v>7</v>
      </c>
      <c r="AM2037">
        <v>7</v>
      </c>
      <c r="AN2037">
        <v>0</v>
      </c>
      <c r="AO2037">
        <v>1</v>
      </c>
      <c r="AP2037" t="s">
        <v>32</v>
      </c>
    </row>
    <row r="2038" spans="1:42" x14ac:dyDescent="0.25">
      <c r="A2038">
        <v>201703</v>
      </c>
      <c r="B2038" t="str">
        <f t="shared" si="434"/>
        <v>2017-I</v>
      </c>
      <c r="C2038" t="s">
        <v>2097</v>
      </c>
      <c r="D2038" t="s">
        <v>2097</v>
      </c>
      <c r="E2038">
        <v>30227810</v>
      </c>
      <c r="F2038" t="s">
        <v>29</v>
      </c>
      <c r="G2038">
        <v>0</v>
      </c>
      <c r="H2038">
        <v>0</v>
      </c>
      <c r="I2038">
        <v>0</v>
      </c>
      <c r="J2038">
        <f t="shared" si="435"/>
        <v>0</v>
      </c>
      <c r="K2038" t="str">
        <f t="shared" si="436"/>
        <v>Modelamiento</v>
      </c>
      <c r="L2038">
        <f t="shared" si="437"/>
        <v>0</v>
      </c>
      <c r="M2038">
        <v>56</v>
      </c>
      <c r="N2038" t="str">
        <f t="shared" si="438"/>
        <v>&lt;=60</v>
      </c>
      <c r="O2038" t="s">
        <v>56</v>
      </c>
      <c r="P2038" t="s">
        <v>35</v>
      </c>
      <c r="Q2038">
        <v>39842</v>
      </c>
      <c r="R2038">
        <v>1000</v>
      </c>
      <c r="S2038" t="str">
        <f t="shared" si="439"/>
        <v>&lt;=1000</v>
      </c>
      <c r="T2038">
        <v>1377.6</v>
      </c>
      <c r="U2038" t="str">
        <f t="shared" si="440"/>
        <v>&lt;=1400</v>
      </c>
      <c r="V2038" t="s">
        <v>585</v>
      </c>
      <c r="W2038">
        <v>38852</v>
      </c>
      <c r="X2038" s="12">
        <f t="shared" si="441"/>
        <v>2.573870071038814E-2</v>
      </c>
      <c r="Y2038" t="str">
        <f t="shared" si="442"/>
        <v>&lt;=0.03</v>
      </c>
      <c r="Z2038" t="s">
        <v>32</v>
      </c>
      <c r="AA2038">
        <v>9</v>
      </c>
      <c r="AB2038" t="s">
        <v>32</v>
      </c>
      <c r="AC2038" t="str">
        <f t="shared" si="443"/>
        <v/>
      </c>
      <c r="AD2038" t="s">
        <v>32</v>
      </c>
      <c r="AE2038" t="str">
        <f t="shared" si="444"/>
        <v/>
      </c>
      <c r="AF2038" t="s">
        <v>32</v>
      </c>
      <c r="AG2038" t="str">
        <f t="shared" si="445"/>
        <v/>
      </c>
      <c r="AH2038" t="s">
        <v>32</v>
      </c>
      <c r="AI2038" t="str">
        <f t="shared" si="446"/>
        <v/>
      </c>
      <c r="AJ2038" t="s">
        <v>32</v>
      </c>
      <c r="AK2038" t="str">
        <f t="shared" si="447"/>
        <v/>
      </c>
      <c r="AL2038">
        <v>0</v>
      </c>
      <c r="AM2038">
        <v>0</v>
      </c>
      <c r="AN2038">
        <v>0</v>
      </c>
      <c r="AO2038" t="s">
        <v>32</v>
      </c>
      <c r="AP2038" t="s">
        <v>32</v>
      </c>
    </row>
    <row r="2039" spans="1:42" x14ac:dyDescent="0.25">
      <c r="A2039">
        <v>201703</v>
      </c>
      <c r="B2039" t="str">
        <f t="shared" si="434"/>
        <v>2017-I</v>
      </c>
      <c r="C2039" t="s">
        <v>2098</v>
      </c>
      <c r="D2039" t="s">
        <v>2098</v>
      </c>
      <c r="E2039">
        <v>30220949</v>
      </c>
      <c r="F2039" t="s">
        <v>29</v>
      </c>
      <c r="G2039">
        <v>0</v>
      </c>
      <c r="H2039">
        <v>0</v>
      </c>
      <c r="I2039">
        <v>0</v>
      </c>
      <c r="J2039">
        <f t="shared" si="435"/>
        <v>0</v>
      </c>
      <c r="K2039" t="str">
        <f t="shared" si="436"/>
        <v>Modelamiento</v>
      </c>
      <c r="L2039">
        <f t="shared" si="437"/>
        <v>0</v>
      </c>
      <c r="M2039">
        <v>48</v>
      </c>
      <c r="N2039" t="str">
        <f t="shared" si="438"/>
        <v>&lt;=50</v>
      </c>
      <c r="O2039" t="s">
        <v>56</v>
      </c>
      <c r="P2039" t="s">
        <v>31</v>
      </c>
      <c r="Q2039">
        <v>38676</v>
      </c>
      <c r="R2039">
        <v>2000</v>
      </c>
      <c r="S2039" t="str">
        <f t="shared" si="439"/>
        <v>&lt;=2000</v>
      </c>
      <c r="T2039">
        <v>1335.57</v>
      </c>
      <c r="U2039" t="str">
        <f t="shared" si="440"/>
        <v>&lt;=1400</v>
      </c>
      <c r="V2039" t="s">
        <v>1407</v>
      </c>
      <c r="W2039">
        <v>38686</v>
      </c>
      <c r="X2039" s="12">
        <f t="shared" si="441"/>
        <v>5.1698288786641164E-2</v>
      </c>
      <c r="Y2039" t="str">
        <f t="shared" si="442"/>
        <v>&lt;=0.06</v>
      </c>
      <c r="Z2039">
        <v>2</v>
      </c>
      <c r="AA2039">
        <v>4</v>
      </c>
      <c r="AB2039">
        <v>6732.88</v>
      </c>
      <c r="AC2039" t="str">
        <f t="shared" si="443"/>
        <v>&gt;5000</v>
      </c>
      <c r="AD2039">
        <v>4032</v>
      </c>
      <c r="AE2039" t="str">
        <f t="shared" si="444"/>
        <v>&gt;120</v>
      </c>
      <c r="AF2039">
        <v>6732.88</v>
      </c>
      <c r="AG2039" t="str">
        <f t="shared" si="445"/>
        <v>&gt;5000</v>
      </c>
      <c r="AH2039" t="s">
        <v>32</v>
      </c>
      <c r="AI2039" t="str">
        <f t="shared" si="446"/>
        <v/>
      </c>
      <c r="AJ2039" t="s">
        <v>32</v>
      </c>
      <c r="AK2039" t="str">
        <f t="shared" si="447"/>
        <v/>
      </c>
      <c r="AL2039">
        <v>10</v>
      </c>
      <c r="AM2039">
        <v>0</v>
      </c>
      <c r="AN2039">
        <v>10</v>
      </c>
      <c r="AO2039" t="s">
        <v>32</v>
      </c>
      <c r="AP2039">
        <v>3</v>
      </c>
    </row>
    <row r="2040" spans="1:42" x14ac:dyDescent="0.25">
      <c r="A2040">
        <v>201703</v>
      </c>
      <c r="B2040" t="str">
        <f t="shared" si="434"/>
        <v>2017-I</v>
      </c>
      <c r="C2040" t="s">
        <v>2099</v>
      </c>
      <c r="D2040" t="s">
        <v>2099</v>
      </c>
      <c r="E2040">
        <v>30217698</v>
      </c>
      <c r="F2040" t="s">
        <v>29</v>
      </c>
      <c r="G2040">
        <v>0</v>
      </c>
      <c r="H2040">
        <v>0</v>
      </c>
      <c r="I2040">
        <v>0</v>
      </c>
      <c r="J2040">
        <f t="shared" si="435"/>
        <v>0</v>
      </c>
      <c r="K2040" t="str">
        <f t="shared" si="436"/>
        <v>Modelamiento</v>
      </c>
      <c r="L2040">
        <f t="shared" si="437"/>
        <v>0</v>
      </c>
      <c r="M2040">
        <v>25</v>
      </c>
      <c r="N2040" t="str">
        <f t="shared" si="438"/>
        <v>&lt;=25</v>
      </c>
      <c r="O2040" t="s">
        <v>56</v>
      </c>
      <c r="P2040" t="s">
        <v>35</v>
      </c>
      <c r="Q2040">
        <v>34985</v>
      </c>
      <c r="R2040">
        <v>1000</v>
      </c>
      <c r="S2040" t="str">
        <f t="shared" si="439"/>
        <v>&lt;=1000</v>
      </c>
      <c r="T2040">
        <v>1202.3599999999999</v>
      </c>
      <c r="U2040" t="str">
        <f t="shared" si="440"/>
        <v>&lt;=1300</v>
      </c>
      <c r="V2040" t="s">
        <v>585</v>
      </c>
      <c r="W2040">
        <v>33995</v>
      </c>
      <c r="X2040" s="12">
        <f t="shared" si="441"/>
        <v>2.9416090601559051E-2</v>
      </c>
      <c r="Y2040" t="str">
        <f t="shared" si="442"/>
        <v>&lt;=0.03</v>
      </c>
      <c r="Z2040" t="s">
        <v>32</v>
      </c>
      <c r="AA2040">
        <v>9</v>
      </c>
      <c r="AB2040" t="s">
        <v>32</v>
      </c>
      <c r="AC2040" t="str">
        <f t="shared" si="443"/>
        <v/>
      </c>
      <c r="AD2040" t="s">
        <v>32</v>
      </c>
      <c r="AE2040" t="str">
        <f t="shared" si="444"/>
        <v/>
      </c>
      <c r="AF2040" t="s">
        <v>32</v>
      </c>
      <c r="AG2040" t="str">
        <f t="shared" si="445"/>
        <v/>
      </c>
      <c r="AH2040" t="s">
        <v>32</v>
      </c>
      <c r="AI2040" t="str">
        <f t="shared" si="446"/>
        <v/>
      </c>
      <c r="AJ2040" t="s">
        <v>32</v>
      </c>
      <c r="AK2040" t="str">
        <f t="shared" si="447"/>
        <v/>
      </c>
      <c r="AL2040">
        <v>0</v>
      </c>
      <c r="AM2040">
        <v>0</v>
      </c>
      <c r="AN2040">
        <v>0</v>
      </c>
      <c r="AO2040" t="s">
        <v>32</v>
      </c>
      <c r="AP2040" t="s">
        <v>32</v>
      </c>
    </row>
    <row r="2041" spans="1:42" x14ac:dyDescent="0.25">
      <c r="A2041">
        <v>201703</v>
      </c>
      <c r="B2041" t="str">
        <f t="shared" si="434"/>
        <v>2017-I</v>
      </c>
      <c r="C2041" t="s">
        <v>2100</v>
      </c>
      <c r="D2041" t="s">
        <v>2100</v>
      </c>
      <c r="E2041">
        <v>30232762</v>
      </c>
      <c r="F2041" t="s">
        <v>29</v>
      </c>
      <c r="G2041">
        <v>1</v>
      </c>
      <c r="H2041">
        <v>0</v>
      </c>
      <c r="I2041">
        <v>0</v>
      </c>
      <c r="J2041">
        <f t="shared" si="435"/>
        <v>0</v>
      </c>
      <c r="K2041" t="str">
        <f t="shared" si="436"/>
        <v>Modelamiento</v>
      </c>
      <c r="L2041">
        <f t="shared" si="437"/>
        <v>0</v>
      </c>
      <c r="M2041">
        <v>38</v>
      </c>
      <c r="N2041" t="str">
        <f t="shared" si="438"/>
        <v>&lt;=40</v>
      </c>
      <c r="O2041" t="s">
        <v>56</v>
      </c>
      <c r="P2041" t="s">
        <v>35</v>
      </c>
      <c r="Q2041">
        <v>39026</v>
      </c>
      <c r="R2041">
        <v>1650</v>
      </c>
      <c r="S2041" t="str">
        <f t="shared" si="439"/>
        <v>&lt;=2000</v>
      </c>
      <c r="T2041">
        <v>1349.39</v>
      </c>
      <c r="U2041" t="str">
        <f t="shared" si="440"/>
        <v>&lt;=1400</v>
      </c>
      <c r="V2041" t="s">
        <v>1407</v>
      </c>
      <c r="W2041">
        <v>38686</v>
      </c>
      <c r="X2041" s="12">
        <f t="shared" si="441"/>
        <v>4.2651088248978959E-2</v>
      </c>
      <c r="Y2041" t="str">
        <f t="shared" si="442"/>
        <v>&lt;=0.05</v>
      </c>
      <c r="Z2041">
        <v>2</v>
      </c>
      <c r="AA2041">
        <v>0</v>
      </c>
      <c r="AB2041">
        <v>3996.46</v>
      </c>
      <c r="AC2041" t="str">
        <f t="shared" si="443"/>
        <v>&lt;=4000</v>
      </c>
      <c r="AD2041">
        <v>0</v>
      </c>
      <c r="AE2041" t="str">
        <f t="shared" si="444"/>
        <v>=0</v>
      </c>
      <c r="AF2041">
        <v>0</v>
      </c>
      <c r="AG2041" t="str">
        <f t="shared" si="445"/>
        <v>&lt;=500</v>
      </c>
      <c r="AH2041" t="s">
        <v>32</v>
      </c>
      <c r="AI2041" t="str">
        <f t="shared" si="446"/>
        <v/>
      </c>
      <c r="AJ2041" t="s">
        <v>32</v>
      </c>
      <c r="AK2041" t="str">
        <f t="shared" si="447"/>
        <v/>
      </c>
      <c r="AL2041">
        <v>1</v>
      </c>
      <c r="AM2041">
        <v>1</v>
      </c>
      <c r="AN2041">
        <v>0</v>
      </c>
      <c r="AO2041">
        <v>1</v>
      </c>
      <c r="AP2041" t="s">
        <v>32</v>
      </c>
    </row>
    <row r="2042" spans="1:42" x14ac:dyDescent="0.25">
      <c r="A2042">
        <v>201703</v>
      </c>
      <c r="B2042" t="str">
        <f t="shared" si="434"/>
        <v>2017-I</v>
      </c>
      <c r="C2042" t="s">
        <v>2101</v>
      </c>
      <c r="D2042" t="s">
        <v>2101</v>
      </c>
      <c r="E2042">
        <v>30225897</v>
      </c>
      <c r="F2042" t="s">
        <v>29</v>
      </c>
      <c r="G2042">
        <v>1</v>
      </c>
      <c r="H2042">
        <v>0</v>
      </c>
      <c r="I2042">
        <v>0</v>
      </c>
      <c r="J2042">
        <f t="shared" si="435"/>
        <v>0</v>
      </c>
      <c r="K2042" t="str">
        <f t="shared" si="436"/>
        <v>Modelamiento</v>
      </c>
      <c r="L2042">
        <f t="shared" si="437"/>
        <v>0</v>
      </c>
      <c r="M2042">
        <v>23</v>
      </c>
      <c r="N2042" t="str">
        <f t="shared" si="438"/>
        <v>&lt;=25</v>
      </c>
      <c r="O2042" t="s">
        <v>56</v>
      </c>
      <c r="P2042" t="s">
        <v>39</v>
      </c>
      <c r="Q2042">
        <v>39642</v>
      </c>
      <c r="R2042">
        <v>1200</v>
      </c>
      <c r="S2042" t="str">
        <f t="shared" si="439"/>
        <v>&lt;=1500</v>
      </c>
      <c r="T2042">
        <v>1368.93</v>
      </c>
      <c r="U2042" t="str">
        <f t="shared" si="440"/>
        <v>&lt;=1400</v>
      </c>
      <c r="V2042" t="s">
        <v>585</v>
      </c>
      <c r="W2042">
        <v>38852</v>
      </c>
      <c r="X2042" s="12">
        <f t="shared" si="441"/>
        <v>3.0886440852465769E-2</v>
      </c>
      <c r="Y2042" t="str">
        <f t="shared" si="442"/>
        <v>&lt;=0.04</v>
      </c>
      <c r="Z2042">
        <v>2</v>
      </c>
      <c r="AA2042">
        <v>4</v>
      </c>
      <c r="AB2042">
        <v>1269.1099999999999</v>
      </c>
      <c r="AC2042" t="str">
        <f t="shared" si="443"/>
        <v>&lt;=2000</v>
      </c>
      <c r="AD2042">
        <v>729</v>
      </c>
      <c r="AE2042" t="str">
        <f t="shared" si="444"/>
        <v>&gt;120</v>
      </c>
      <c r="AF2042">
        <v>1269.1099999999999</v>
      </c>
      <c r="AG2042" t="str">
        <f t="shared" si="445"/>
        <v>&lt;=2000</v>
      </c>
      <c r="AH2042" t="s">
        <v>32</v>
      </c>
      <c r="AI2042" t="str">
        <f t="shared" si="446"/>
        <v/>
      </c>
      <c r="AJ2042" t="s">
        <v>32</v>
      </c>
      <c r="AK2042" t="str">
        <f t="shared" si="447"/>
        <v/>
      </c>
      <c r="AL2042">
        <v>12</v>
      </c>
      <c r="AM2042">
        <v>0</v>
      </c>
      <c r="AN2042">
        <v>12</v>
      </c>
      <c r="AO2042" t="s">
        <v>32</v>
      </c>
      <c r="AP2042">
        <v>1</v>
      </c>
    </row>
    <row r="2043" spans="1:42" x14ac:dyDescent="0.25">
      <c r="A2043">
        <v>201703</v>
      </c>
      <c r="B2043" t="str">
        <f t="shared" si="434"/>
        <v>2017-I</v>
      </c>
      <c r="C2043" t="s">
        <v>2102</v>
      </c>
      <c r="D2043" t="s">
        <v>2102</v>
      </c>
      <c r="E2043">
        <v>30226000</v>
      </c>
      <c r="F2043" t="s">
        <v>29</v>
      </c>
      <c r="G2043">
        <v>1</v>
      </c>
      <c r="H2043">
        <v>0</v>
      </c>
      <c r="I2043">
        <v>0</v>
      </c>
      <c r="J2043">
        <f t="shared" si="435"/>
        <v>0</v>
      </c>
      <c r="K2043" t="str">
        <f t="shared" si="436"/>
        <v>Modelamiento</v>
      </c>
      <c r="L2043">
        <f t="shared" si="437"/>
        <v>0</v>
      </c>
      <c r="M2043">
        <v>24</v>
      </c>
      <c r="N2043" t="str">
        <f t="shared" si="438"/>
        <v>&lt;=25</v>
      </c>
      <c r="O2043" t="s">
        <v>56</v>
      </c>
      <c r="P2043" t="s">
        <v>31</v>
      </c>
      <c r="Q2043">
        <v>39742</v>
      </c>
      <c r="R2043">
        <v>1100</v>
      </c>
      <c r="S2043" t="str">
        <f t="shared" si="439"/>
        <v>&lt;=1500</v>
      </c>
      <c r="T2043">
        <v>1374.14</v>
      </c>
      <c r="U2043" t="str">
        <f t="shared" si="440"/>
        <v>&lt;=1400</v>
      </c>
      <c r="V2043" t="s">
        <v>585</v>
      </c>
      <c r="W2043">
        <v>38852</v>
      </c>
      <c r="X2043" s="12">
        <f t="shared" si="441"/>
        <v>2.8312570781426953E-2</v>
      </c>
      <c r="Y2043" t="str">
        <f t="shared" si="442"/>
        <v>&lt;=0.03</v>
      </c>
      <c r="Z2043" t="s">
        <v>32</v>
      </c>
      <c r="AA2043">
        <v>4</v>
      </c>
      <c r="AB2043">
        <v>1456.88</v>
      </c>
      <c r="AC2043" t="str">
        <f t="shared" si="443"/>
        <v>&lt;=2000</v>
      </c>
      <c r="AD2043">
        <v>444</v>
      </c>
      <c r="AE2043" t="str">
        <f t="shared" si="444"/>
        <v>&gt;120</v>
      </c>
      <c r="AF2043">
        <v>1456.88</v>
      </c>
      <c r="AG2043" t="str">
        <f t="shared" si="445"/>
        <v>&lt;=2000</v>
      </c>
      <c r="AH2043" t="s">
        <v>32</v>
      </c>
      <c r="AI2043" t="str">
        <f t="shared" si="446"/>
        <v/>
      </c>
      <c r="AJ2043" t="s">
        <v>32</v>
      </c>
      <c r="AK2043" t="str">
        <f t="shared" si="447"/>
        <v/>
      </c>
      <c r="AL2043">
        <v>12</v>
      </c>
      <c r="AM2043">
        <v>0</v>
      </c>
      <c r="AN2043">
        <v>11</v>
      </c>
      <c r="AO2043" t="s">
        <v>32</v>
      </c>
      <c r="AP2043">
        <v>1</v>
      </c>
    </row>
    <row r="2044" spans="1:42" x14ac:dyDescent="0.25">
      <c r="A2044">
        <v>201703</v>
      </c>
      <c r="B2044" t="str">
        <f t="shared" si="434"/>
        <v>2017-I</v>
      </c>
      <c r="C2044" t="s">
        <v>2103</v>
      </c>
      <c r="D2044" t="s">
        <v>2103</v>
      </c>
      <c r="E2044">
        <v>30224822</v>
      </c>
      <c r="F2044" t="s">
        <v>29</v>
      </c>
      <c r="G2044">
        <v>0</v>
      </c>
      <c r="H2044">
        <v>0</v>
      </c>
      <c r="I2044">
        <v>0</v>
      </c>
      <c r="J2044">
        <f t="shared" si="435"/>
        <v>0</v>
      </c>
      <c r="K2044" t="str">
        <f t="shared" si="436"/>
        <v>Modelamiento</v>
      </c>
      <c r="L2044">
        <f t="shared" si="437"/>
        <v>0</v>
      </c>
      <c r="M2044">
        <v>42</v>
      </c>
      <c r="N2044" t="str">
        <f t="shared" si="438"/>
        <v>&lt;=45</v>
      </c>
      <c r="O2044" t="s">
        <v>56</v>
      </c>
      <c r="P2044" t="s">
        <v>31</v>
      </c>
      <c r="Q2044">
        <v>44313</v>
      </c>
      <c r="R2044">
        <v>1500</v>
      </c>
      <c r="S2044" t="str">
        <f t="shared" si="439"/>
        <v>&lt;=1500</v>
      </c>
      <c r="T2044">
        <v>1532.19</v>
      </c>
      <c r="U2044" t="str">
        <f t="shared" si="440"/>
        <v>&gt;1500</v>
      </c>
      <c r="V2044" t="s">
        <v>587</v>
      </c>
      <c r="W2044">
        <v>43823</v>
      </c>
      <c r="X2044" s="12">
        <f t="shared" si="441"/>
        <v>3.4228601419346007E-2</v>
      </c>
      <c r="Y2044" t="str">
        <f t="shared" si="442"/>
        <v>&lt;=0.04</v>
      </c>
      <c r="Z2044">
        <v>4</v>
      </c>
      <c r="AA2044">
        <v>4</v>
      </c>
      <c r="AB2044">
        <v>3401.97</v>
      </c>
      <c r="AC2044" t="str">
        <f t="shared" si="443"/>
        <v>&lt;=4000</v>
      </c>
      <c r="AD2044">
        <v>1574</v>
      </c>
      <c r="AE2044" t="str">
        <f t="shared" si="444"/>
        <v>&gt;120</v>
      </c>
      <c r="AF2044">
        <v>2944.47</v>
      </c>
      <c r="AG2044" t="str">
        <f t="shared" si="445"/>
        <v>&lt;=3000</v>
      </c>
      <c r="AH2044" t="s">
        <v>32</v>
      </c>
      <c r="AI2044" t="str">
        <f t="shared" si="446"/>
        <v/>
      </c>
      <c r="AJ2044" t="s">
        <v>32</v>
      </c>
      <c r="AK2044" t="str">
        <f t="shared" si="447"/>
        <v/>
      </c>
      <c r="AL2044">
        <v>12</v>
      </c>
      <c r="AM2044">
        <v>0</v>
      </c>
      <c r="AN2044">
        <v>10</v>
      </c>
      <c r="AO2044" t="s">
        <v>32</v>
      </c>
      <c r="AP2044">
        <v>1</v>
      </c>
    </row>
    <row r="2045" spans="1:42" x14ac:dyDescent="0.25">
      <c r="A2045">
        <v>201703</v>
      </c>
      <c r="B2045" t="str">
        <f t="shared" si="434"/>
        <v>2017-I</v>
      </c>
      <c r="C2045" t="s">
        <v>2104</v>
      </c>
      <c r="D2045" t="s">
        <v>2104</v>
      </c>
      <c r="E2045">
        <v>30225162</v>
      </c>
      <c r="F2045" t="s">
        <v>29</v>
      </c>
      <c r="G2045">
        <v>0</v>
      </c>
      <c r="H2045">
        <v>0</v>
      </c>
      <c r="I2045">
        <v>0</v>
      </c>
      <c r="J2045">
        <f t="shared" si="435"/>
        <v>0</v>
      </c>
      <c r="K2045" t="str">
        <f t="shared" si="436"/>
        <v>Modelamiento</v>
      </c>
      <c r="L2045">
        <f t="shared" si="437"/>
        <v>0</v>
      </c>
      <c r="M2045">
        <v>42</v>
      </c>
      <c r="N2045" t="str">
        <f t="shared" si="438"/>
        <v>&lt;=45</v>
      </c>
      <c r="O2045" t="s">
        <v>72</v>
      </c>
      <c r="P2045" t="s">
        <v>39</v>
      </c>
      <c r="Q2045">
        <v>37253</v>
      </c>
      <c r="R2045">
        <v>1500</v>
      </c>
      <c r="S2045" t="str">
        <f t="shared" si="439"/>
        <v>&lt;=1500</v>
      </c>
      <c r="T2045">
        <v>1398.29</v>
      </c>
      <c r="U2045" t="str">
        <f t="shared" si="440"/>
        <v>&lt;=1400</v>
      </c>
      <c r="V2045" t="s">
        <v>587</v>
      </c>
      <c r="W2045">
        <v>36763</v>
      </c>
      <c r="X2045" s="12">
        <f t="shared" si="441"/>
        <v>4.0801893207844844E-2</v>
      </c>
      <c r="Y2045" t="str">
        <f t="shared" si="442"/>
        <v>&lt;=0.05</v>
      </c>
      <c r="Z2045" t="s">
        <v>32</v>
      </c>
      <c r="AA2045">
        <v>0</v>
      </c>
      <c r="AB2045">
        <v>5554.29</v>
      </c>
      <c r="AC2045" t="str">
        <f t="shared" si="443"/>
        <v>&gt;5000</v>
      </c>
      <c r="AD2045">
        <v>15</v>
      </c>
      <c r="AE2045" t="str">
        <f t="shared" si="444"/>
        <v>&lt;=30</v>
      </c>
      <c r="AF2045">
        <v>0</v>
      </c>
      <c r="AG2045" t="str">
        <f t="shared" si="445"/>
        <v>&lt;=500</v>
      </c>
      <c r="AH2045">
        <v>20400</v>
      </c>
      <c r="AI2045" t="str">
        <f t="shared" si="446"/>
        <v>&gt;5000</v>
      </c>
      <c r="AJ2045">
        <v>0.2898</v>
      </c>
      <c r="AK2045" t="str">
        <f t="shared" si="447"/>
        <v>&lt;=0.3</v>
      </c>
      <c r="AL2045">
        <v>12</v>
      </c>
      <c r="AM2045">
        <v>11</v>
      </c>
      <c r="AN2045">
        <v>0</v>
      </c>
      <c r="AO2045">
        <v>1</v>
      </c>
      <c r="AP2045" t="s">
        <v>32</v>
      </c>
    </row>
    <row r="2046" spans="1:42" x14ac:dyDescent="0.25">
      <c r="A2046">
        <v>201703</v>
      </c>
      <c r="B2046" t="str">
        <f t="shared" si="434"/>
        <v>2017-I</v>
      </c>
      <c r="C2046" t="s">
        <v>2105</v>
      </c>
      <c r="D2046" t="s">
        <v>2105</v>
      </c>
      <c r="E2046">
        <v>30236489</v>
      </c>
      <c r="F2046" t="s">
        <v>29</v>
      </c>
      <c r="G2046">
        <v>0</v>
      </c>
      <c r="H2046">
        <v>0</v>
      </c>
      <c r="I2046">
        <v>0</v>
      </c>
      <c r="J2046">
        <f t="shared" si="435"/>
        <v>0</v>
      </c>
      <c r="K2046" t="str">
        <f t="shared" si="436"/>
        <v>Modelamiento</v>
      </c>
      <c r="L2046">
        <f t="shared" si="437"/>
        <v>0</v>
      </c>
      <c r="M2046">
        <v>40</v>
      </c>
      <c r="N2046" t="str">
        <f t="shared" si="438"/>
        <v>&lt;=40</v>
      </c>
      <c r="O2046" t="s">
        <v>56</v>
      </c>
      <c r="P2046" t="s">
        <v>31</v>
      </c>
      <c r="Q2046">
        <v>46420</v>
      </c>
      <c r="R2046">
        <v>1650</v>
      </c>
      <c r="S2046" t="str">
        <f t="shared" si="439"/>
        <v>&lt;=2000</v>
      </c>
      <c r="T2046">
        <v>1600.93</v>
      </c>
      <c r="U2046" t="str">
        <f t="shared" si="440"/>
        <v>&gt;1500</v>
      </c>
      <c r="V2046" t="s">
        <v>587</v>
      </c>
      <c r="W2046">
        <v>46080</v>
      </c>
      <c r="X2046" s="12">
        <f t="shared" si="441"/>
        <v>3.5807291666666664E-2</v>
      </c>
      <c r="Y2046" t="str">
        <f t="shared" si="442"/>
        <v>&lt;=0.04</v>
      </c>
      <c r="Z2046" t="s">
        <v>32</v>
      </c>
      <c r="AA2046">
        <v>4</v>
      </c>
      <c r="AB2046">
        <v>2724.96</v>
      </c>
      <c r="AC2046" t="str">
        <f t="shared" si="443"/>
        <v>&lt;=3000</v>
      </c>
      <c r="AD2046">
        <v>2693</v>
      </c>
      <c r="AE2046" t="str">
        <f t="shared" si="444"/>
        <v>&gt;120</v>
      </c>
      <c r="AF2046">
        <v>2724.96</v>
      </c>
      <c r="AG2046" t="str">
        <f t="shared" si="445"/>
        <v>&lt;=3000</v>
      </c>
      <c r="AH2046" t="s">
        <v>32</v>
      </c>
      <c r="AI2046" t="str">
        <f t="shared" si="446"/>
        <v/>
      </c>
      <c r="AJ2046" t="s">
        <v>32</v>
      </c>
      <c r="AK2046" t="str">
        <f t="shared" si="447"/>
        <v/>
      </c>
      <c r="AL2046">
        <v>12</v>
      </c>
      <c r="AM2046">
        <v>0</v>
      </c>
      <c r="AN2046">
        <v>12</v>
      </c>
      <c r="AO2046" t="s">
        <v>32</v>
      </c>
      <c r="AP2046">
        <v>1</v>
      </c>
    </row>
    <row r="2047" spans="1:42" x14ac:dyDescent="0.25">
      <c r="A2047">
        <v>201703</v>
      </c>
      <c r="B2047" t="str">
        <f t="shared" si="434"/>
        <v>2017-I</v>
      </c>
      <c r="C2047" t="s">
        <v>2106</v>
      </c>
      <c r="D2047" t="s">
        <v>2106</v>
      </c>
      <c r="E2047">
        <v>30230189</v>
      </c>
      <c r="F2047" t="s">
        <v>29</v>
      </c>
      <c r="G2047">
        <v>0</v>
      </c>
      <c r="H2047">
        <v>0</v>
      </c>
      <c r="I2047">
        <v>0</v>
      </c>
      <c r="J2047">
        <f t="shared" si="435"/>
        <v>0</v>
      </c>
      <c r="K2047" t="str">
        <f t="shared" si="436"/>
        <v>Modelamiento</v>
      </c>
      <c r="L2047">
        <f t="shared" si="437"/>
        <v>0</v>
      </c>
      <c r="M2047">
        <v>31</v>
      </c>
      <c r="N2047" t="str">
        <f t="shared" si="438"/>
        <v>&lt;=35</v>
      </c>
      <c r="O2047" t="s">
        <v>56</v>
      </c>
      <c r="P2047" t="s">
        <v>31</v>
      </c>
      <c r="Q2047">
        <v>44163</v>
      </c>
      <c r="R2047">
        <v>1650</v>
      </c>
      <c r="S2047" t="str">
        <f t="shared" si="439"/>
        <v>&lt;=2000</v>
      </c>
      <c r="T2047">
        <v>1523.09</v>
      </c>
      <c r="U2047" t="str">
        <f t="shared" si="440"/>
        <v>&gt;1500</v>
      </c>
      <c r="V2047" t="s">
        <v>587</v>
      </c>
      <c r="W2047">
        <v>43823</v>
      </c>
      <c r="X2047" s="12">
        <f t="shared" si="441"/>
        <v>3.7651461561280609E-2</v>
      </c>
      <c r="Y2047" t="str">
        <f t="shared" si="442"/>
        <v>&lt;=0.04</v>
      </c>
      <c r="Z2047" t="s">
        <v>32</v>
      </c>
      <c r="AA2047">
        <v>1</v>
      </c>
      <c r="AB2047">
        <v>1893.67</v>
      </c>
      <c r="AC2047" t="str">
        <f t="shared" si="443"/>
        <v>&lt;=2000</v>
      </c>
      <c r="AD2047">
        <v>33</v>
      </c>
      <c r="AE2047" t="str">
        <f t="shared" si="444"/>
        <v>&lt;=60</v>
      </c>
      <c r="AF2047">
        <v>0</v>
      </c>
      <c r="AG2047" t="str">
        <f t="shared" si="445"/>
        <v>&lt;=500</v>
      </c>
      <c r="AH2047" t="s">
        <v>32</v>
      </c>
      <c r="AI2047" t="str">
        <f t="shared" si="446"/>
        <v/>
      </c>
      <c r="AJ2047" t="s">
        <v>32</v>
      </c>
      <c r="AK2047" t="str">
        <f t="shared" si="447"/>
        <v/>
      </c>
      <c r="AL2047">
        <v>6</v>
      </c>
      <c r="AM2047">
        <v>4</v>
      </c>
      <c r="AN2047">
        <v>0</v>
      </c>
      <c r="AO2047">
        <v>3</v>
      </c>
      <c r="AP2047" t="s">
        <v>32</v>
      </c>
    </row>
    <row r="2048" spans="1:42" x14ac:dyDescent="0.25">
      <c r="A2048">
        <v>201703</v>
      </c>
      <c r="B2048" t="str">
        <f t="shared" si="434"/>
        <v>2017-I</v>
      </c>
      <c r="C2048" t="s">
        <v>2107</v>
      </c>
      <c r="D2048" t="s">
        <v>2107</v>
      </c>
      <c r="E2048">
        <v>30241595</v>
      </c>
      <c r="F2048" t="s">
        <v>29</v>
      </c>
      <c r="G2048">
        <v>0</v>
      </c>
      <c r="H2048">
        <v>0</v>
      </c>
      <c r="I2048">
        <v>0</v>
      </c>
      <c r="J2048">
        <f t="shared" si="435"/>
        <v>0</v>
      </c>
      <c r="K2048" t="str">
        <f t="shared" si="436"/>
        <v>Modelamiento</v>
      </c>
      <c r="L2048">
        <f t="shared" si="437"/>
        <v>0</v>
      </c>
      <c r="M2048">
        <v>29</v>
      </c>
      <c r="N2048" t="str">
        <f t="shared" si="438"/>
        <v>&lt;=30</v>
      </c>
      <c r="O2048" t="s">
        <v>56</v>
      </c>
      <c r="P2048" t="s">
        <v>35</v>
      </c>
      <c r="Q2048">
        <v>48422</v>
      </c>
      <c r="R2048">
        <v>2500</v>
      </c>
      <c r="S2048" t="str">
        <f t="shared" si="439"/>
        <v>&lt;=2500</v>
      </c>
      <c r="T2048">
        <v>1675.83</v>
      </c>
      <c r="U2048" t="str">
        <f t="shared" si="440"/>
        <v>&gt;1500</v>
      </c>
      <c r="V2048" t="s">
        <v>597</v>
      </c>
      <c r="W2048">
        <v>48932</v>
      </c>
      <c r="X2048" s="12">
        <f t="shared" si="441"/>
        <v>5.1091310389928882E-2</v>
      </c>
      <c r="Y2048" t="str">
        <f t="shared" si="442"/>
        <v>&lt;=0.06</v>
      </c>
      <c r="Z2048" t="s">
        <v>32</v>
      </c>
      <c r="AA2048">
        <v>4</v>
      </c>
      <c r="AB2048">
        <v>4156.25</v>
      </c>
      <c r="AC2048" t="str">
        <f t="shared" si="443"/>
        <v>&lt;=5000</v>
      </c>
      <c r="AD2048">
        <v>856</v>
      </c>
      <c r="AE2048" t="str">
        <f t="shared" si="444"/>
        <v>&gt;120</v>
      </c>
      <c r="AF2048">
        <v>4156.25</v>
      </c>
      <c r="AG2048" t="str">
        <f t="shared" si="445"/>
        <v>&lt;=5000</v>
      </c>
      <c r="AH2048" t="s">
        <v>32</v>
      </c>
      <c r="AI2048" t="str">
        <f t="shared" si="446"/>
        <v/>
      </c>
      <c r="AJ2048" t="s">
        <v>32</v>
      </c>
      <c r="AK2048" t="str">
        <f t="shared" si="447"/>
        <v/>
      </c>
      <c r="AL2048">
        <v>12</v>
      </c>
      <c r="AM2048">
        <v>0</v>
      </c>
      <c r="AN2048">
        <v>12</v>
      </c>
      <c r="AO2048" t="s">
        <v>32</v>
      </c>
      <c r="AP2048">
        <v>1</v>
      </c>
    </row>
    <row r="2049" spans="1:42" x14ac:dyDescent="0.25">
      <c r="A2049">
        <v>201703</v>
      </c>
      <c r="B2049" t="str">
        <f t="shared" si="434"/>
        <v>2017-I</v>
      </c>
      <c r="C2049" t="s">
        <v>2108</v>
      </c>
      <c r="D2049" t="s">
        <v>2108</v>
      </c>
      <c r="E2049">
        <v>30230436</v>
      </c>
      <c r="F2049" t="s">
        <v>29</v>
      </c>
      <c r="G2049">
        <v>1</v>
      </c>
      <c r="H2049">
        <v>0</v>
      </c>
      <c r="I2049">
        <v>0</v>
      </c>
      <c r="J2049">
        <f t="shared" si="435"/>
        <v>0</v>
      </c>
      <c r="K2049" t="str">
        <f t="shared" si="436"/>
        <v>Modelamiento</v>
      </c>
      <c r="L2049">
        <f t="shared" si="437"/>
        <v>0</v>
      </c>
      <c r="M2049">
        <v>49</v>
      </c>
      <c r="N2049" t="str">
        <f t="shared" si="438"/>
        <v>&lt;=50</v>
      </c>
      <c r="O2049" t="s">
        <v>56</v>
      </c>
      <c r="P2049" t="s">
        <v>35</v>
      </c>
      <c r="Q2049">
        <v>39176</v>
      </c>
      <c r="R2049">
        <v>1500</v>
      </c>
      <c r="S2049" t="str">
        <f t="shared" si="439"/>
        <v>&lt;=1500</v>
      </c>
      <c r="T2049">
        <v>1351.1</v>
      </c>
      <c r="U2049" t="str">
        <f t="shared" si="440"/>
        <v>&lt;=1400</v>
      </c>
      <c r="V2049" t="s">
        <v>1407</v>
      </c>
      <c r="W2049">
        <v>38686</v>
      </c>
      <c r="X2049" s="12">
        <f t="shared" si="441"/>
        <v>3.8773716589980869E-2</v>
      </c>
      <c r="Y2049" t="str">
        <f t="shared" si="442"/>
        <v>&lt;=0.04</v>
      </c>
      <c r="Z2049" t="s">
        <v>32</v>
      </c>
      <c r="AA2049">
        <v>4</v>
      </c>
      <c r="AB2049">
        <v>5453.14</v>
      </c>
      <c r="AC2049" t="str">
        <f t="shared" si="443"/>
        <v>&gt;5000</v>
      </c>
      <c r="AD2049">
        <v>2026</v>
      </c>
      <c r="AE2049" t="str">
        <f t="shared" si="444"/>
        <v>&gt;120</v>
      </c>
      <c r="AF2049">
        <v>5453.14</v>
      </c>
      <c r="AG2049" t="str">
        <f t="shared" si="445"/>
        <v>&gt;5000</v>
      </c>
      <c r="AH2049" t="s">
        <v>32</v>
      </c>
      <c r="AI2049" t="str">
        <f t="shared" si="446"/>
        <v/>
      </c>
      <c r="AJ2049" t="s">
        <v>32</v>
      </c>
      <c r="AK2049" t="str">
        <f t="shared" si="447"/>
        <v/>
      </c>
      <c r="AL2049">
        <v>12</v>
      </c>
      <c r="AM2049">
        <v>0</v>
      </c>
      <c r="AN2049">
        <v>12</v>
      </c>
      <c r="AO2049" t="s">
        <v>32</v>
      </c>
      <c r="AP2049">
        <v>1</v>
      </c>
    </row>
    <row r="2050" spans="1:42" x14ac:dyDescent="0.25">
      <c r="A2050">
        <v>201703</v>
      </c>
      <c r="B2050" t="str">
        <f t="shared" si="434"/>
        <v>2017-I</v>
      </c>
      <c r="C2050" t="s">
        <v>2109</v>
      </c>
      <c r="D2050" t="s">
        <v>2109</v>
      </c>
      <c r="E2050">
        <v>30224411</v>
      </c>
      <c r="F2050" t="s">
        <v>29</v>
      </c>
      <c r="G2050">
        <v>1</v>
      </c>
      <c r="H2050">
        <v>0</v>
      </c>
      <c r="I2050">
        <v>0</v>
      </c>
      <c r="J2050">
        <f t="shared" si="435"/>
        <v>0</v>
      </c>
      <c r="K2050" t="str">
        <f t="shared" si="436"/>
        <v>Modelamiento</v>
      </c>
      <c r="L2050">
        <f t="shared" si="437"/>
        <v>0</v>
      </c>
      <c r="M2050">
        <v>54</v>
      </c>
      <c r="N2050" t="str">
        <f t="shared" si="438"/>
        <v>&lt;=55</v>
      </c>
      <c r="O2050" t="s">
        <v>72</v>
      </c>
      <c r="P2050" t="s">
        <v>31</v>
      </c>
      <c r="Q2050">
        <v>34985</v>
      </c>
      <c r="R2050">
        <v>1000</v>
      </c>
      <c r="S2050" t="str">
        <f t="shared" si="439"/>
        <v>&lt;=1000</v>
      </c>
      <c r="T2050">
        <v>1205.79</v>
      </c>
      <c r="U2050" t="str">
        <f t="shared" si="440"/>
        <v>&lt;=1300</v>
      </c>
      <c r="V2050" t="s">
        <v>585</v>
      </c>
      <c r="W2050">
        <v>33995</v>
      </c>
      <c r="X2050" s="12">
        <f t="shared" si="441"/>
        <v>2.9416090601559051E-2</v>
      </c>
      <c r="Y2050" t="str">
        <f t="shared" si="442"/>
        <v>&lt;=0.03</v>
      </c>
      <c r="Z2050" t="s">
        <v>32</v>
      </c>
      <c r="AA2050">
        <v>0</v>
      </c>
      <c r="AB2050">
        <v>33816.79</v>
      </c>
      <c r="AC2050" t="str">
        <f t="shared" si="443"/>
        <v>&gt;5000</v>
      </c>
      <c r="AD2050">
        <v>0</v>
      </c>
      <c r="AE2050" t="str">
        <f t="shared" si="444"/>
        <v>=0</v>
      </c>
      <c r="AF2050">
        <v>0</v>
      </c>
      <c r="AG2050" t="str">
        <f t="shared" si="445"/>
        <v>&lt;=500</v>
      </c>
      <c r="AH2050">
        <v>52004.65</v>
      </c>
      <c r="AI2050" t="str">
        <f t="shared" si="446"/>
        <v>&gt;5000</v>
      </c>
      <c r="AJ2050">
        <v>0.68540000000000001</v>
      </c>
      <c r="AK2050" t="str">
        <f t="shared" si="447"/>
        <v>&lt;=0.7</v>
      </c>
      <c r="AL2050">
        <v>12</v>
      </c>
      <c r="AM2050">
        <v>12</v>
      </c>
      <c r="AN2050">
        <v>0</v>
      </c>
      <c r="AO2050">
        <v>1</v>
      </c>
      <c r="AP2050" t="s">
        <v>32</v>
      </c>
    </row>
    <row r="2051" spans="1:42" x14ac:dyDescent="0.25">
      <c r="A2051">
        <v>201703</v>
      </c>
      <c r="B2051" t="str">
        <f t="shared" ref="B2051:B2114" si="448">+CONCATENATE(MID(A2051,1,4),IF(MID(A2051,5,2)*1&lt;=6,"-I","-II"))</f>
        <v>2017-I</v>
      </c>
      <c r="C2051" t="s">
        <v>2110</v>
      </c>
      <c r="D2051" t="s">
        <v>2110</v>
      </c>
      <c r="E2051">
        <v>30238367</v>
      </c>
      <c r="F2051" t="s">
        <v>29</v>
      </c>
      <c r="G2051">
        <v>0</v>
      </c>
      <c r="H2051">
        <v>0</v>
      </c>
      <c r="I2051">
        <v>0</v>
      </c>
      <c r="J2051">
        <f t="shared" ref="J2051:J2114" si="449">+IF(OR(O2051="Taxista propietario",O2051="Taxista palanca"),0,1)</f>
        <v>0</v>
      </c>
      <c r="K2051" t="str">
        <f t="shared" ref="K2051:K2114" si="450">+IF(I2051&gt;0,"Insuficiente",IF(H2051&gt;0,"Indeterminado",IF(J2051&gt;0,"Perfil","Modelamiento")))</f>
        <v>Modelamiento</v>
      </c>
      <c r="L2051">
        <f t="shared" ref="L2051:L2114" si="451">+IF(AND(A2051&gt;=201410,A2051&lt;=201908),0,1)</f>
        <v>0</v>
      </c>
      <c r="M2051">
        <v>51</v>
      </c>
      <c r="N2051" t="str">
        <f t="shared" ref="N2051:N2114" si="452">+IF(M2051&lt;=25,"&lt;=25",IF(M2051&lt;=30,"&lt;=30",IF(M2051&lt;=35,"&lt;=35",IF(M2051&lt;=40,"&lt;=40",IF(M2051&lt;=45,"&lt;=45",IF(M2051&lt;=50,"&lt;=50",IF(M2051&lt;=55,"&lt;=55",IF(M2051&lt;=60,"&lt;=60","&gt;60"))))))))</f>
        <v>&lt;=55</v>
      </c>
      <c r="O2051" t="s">
        <v>56</v>
      </c>
      <c r="P2051" t="s">
        <v>39</v>
      </c>
      <c r="Q2051">
        <v>29262</v>
      </c>
      <c r="R2051">
        <v>1500</v>
      </c>
      <c r="S2051" t="str">
        <f t="shared" ref="S2051:S2114" si="453">+IF(R2051="NULL","",IF(R2051=0,"=0",IF(R2051&lt;=500,"&lt;=500",IF(R2051&lt;=1000,"&lt;=1000",IF(R2051&lt;=1500,"&lt;=1500",IF(R2051&lt;=2000,"&lt;=2000",IF(R2051&lt;=2500,"&lt;=2500","&gt;2500")))))))</f>
        <v>&lt;=1500</v>
      </c>
      <c r="T2051">
        <v>1009.19</v>
      </c>
      <c r="U2051" t="str">
        <f t="shared" ref="U2051:U2114" si="454">+IF(T2051="NULL","",IF(T2051&lt;=1000,"&lt;=1000",IF(T2051&lt;=1100,"&lt;=1100",IF(T2051&lt;=1200,"&lt;=1200",IF(T2051&lt;=1300,"&lt;=1300",IF(T2051&lt;=1400,"&lt;=1400",IF(T2051&lt;=1500,"&lt;=1500","&gt;1500")))))))</f>
        <v>&lt;=1100</v>
      </c>
      <c r="V2051" t="s">
        <v>1407</v>
      </c>
      <c r="W2051">
        <v>28772</v>
      </c>
      <c r="X2051" s="12">
        <f t="shared" ref="X2051:X2114" si="455">+IFERROR(R2051/W2051,"NULL")</f>
        <v>5.2134019185319062E-2</v>
      </c>
      <c r="Y2051" t="str">
        <f t="shared" ref="Y2051:Y2114" si="456">+IF(X2051="NULL","",IF(X2051=0,"=0",IF(X2051&lt;=0.01,"&lt;=0.01",IF(X2051&lt;=0.02,"&lt;=0.02",IF(X2051&lt;=0.03,"&lt;=0.03",IF(X2051&lt;=0.04,"&lt;=0.04",IF(X2051&lt;=0.05,"&lt;=0.05",IF(X2051&lt;=0.06,"&lt;=0.06","&gt;0.06"))))))))</f>
        <v>&lt;=0.06</v>
      </c>
      <c r="Z2051" t="s">
        <v>32</v>
      </c>
      <c r="AA2051">
        <v>4</v>
      </c>
      <c r="AB2051">
        <v>564.45000000000005</v>
      </c>
      <c r="AC2051" t="str">
        <f t="shared" ref="AC2051:AC2114" si="457">+IF(AB2051="NULL","",IF(AB2051&lt;=500,"&lt;=500",IF(AB2051&lt;=1000,"&lt;=1000",IF(AB2051&lt;=2000,"&lt;=2000",IF(AB2051&lt;=3000,"&lt;=3000",IF(AB2051&lt;=4000,"&lt;=4000",IF(AB2051&lt;=5000,"&lt;=5000","&gt;5000")))))))</f>
        <v>&lt;=1000</v>
      </c>
      <c r="AD2051">
        <v>535</v>
      </c>
      <c r="AE2051" t="str">
        <f t="shared" ref="AE2051:AE2114" si="458">+IF(AD2051="NULL","",IF(AD2051=0,"=0",IF(AD2051&lt;=8,"&lt;=8",IF(AD2051&lt;=30,"&lt;=30",IF(AD2051&lt;=60,"&lt;=60",IF(AD2051&lt;=90,"&lt;=90",IF(AD2051&lt;=120,"&lt;=120","&gt;120")))))))</f>
        <v>&gt;120</v>
      </c>
      <c r="AF2051">
        <v>564.45000000000005</v>
      </c>
      <c r="AG2051" t="str">
        <f t="shared" ref="AG2051:AG2114" si="459">+IF(AF2051="NULL","",IF(AF2051&lt;=500,"&lt;=500",IF(AF2051&lt;=1000,"&lt;=1000",IF(AF2051&lt;=2000,"&lt;=2000",IF(AF2051&lt;=3000,"&lt;=3000",IF(AF2051&lt;=4000,"&lt;=4000",IF(AF2051&lt;=5000,"&lt;=5000","&gt;5000")))))))</f>
        <v>&lt;=1000</v>
      </c>
      <c r="AH2051" t="s">
        <v>32</v>
      </c>
      <c r="AI2051" t="str">
        <f t="shared" ref="AI2051:AI2114" si="460">+IF(AH2051="NULL","",IF(AH2051&lt;=500,"&lt;=500",IF(AH2051&lt;=1000,"&lt;=1000",IF(AH2051&lt;=2000,"&lt;=2000",IF(AH2051&lt;=3000,"&lt;=3000",IF(AH2051&lt;=4000,"&lt;=4000",IF(AH2051&lt;=5000,"&lt;=5000","&gt;5000")))))))</f>
        <v/>
      </c>
      <c r="AJ2051" t="s">
        <v>32</v>
      </c>
      <c r="AK2051" t="str">
        <f t="shared" ref="AK2051:AK2114" si="461">+IF(AJ2051="NULL","",IF(AJ2051=0,"=0",IF(AJ2051&lt;=0.1,"&lt;=0.1",IF(AJ2051&lt;=0.2,"&lt;=0.2",IF(AJ2051&lt;=0.3,"&lt;=0.3",IF(AJ2051&lt;=0.4,"&lt;=0.4",IF(AJ2051&lt;=0.5,"&lt;=0.5",IF(AJ2051&lt;=0.6,"&lt;=0.6",IF(AJ2051&lt;=0.7,"&lt;=0.7",IF(AJ2051&lt;=0.8,"&lt;=0.8",IF(AJ2051&lt;=0.9,"&lt;=0.9","&gt;0.9")))))))))))</f>
        <v/>
      </c>
      <c r="AL2051">
        <v>12</v>
      </c>
      <c r="AM2051">
        <v>0</v>
      </c>
      <c r="AN2051">
        <v>12</v>
      </c>
      <c r="AO2051" t="s">
        <v>32</v>
      </c>
      <c r="AP2051">
        <v>1</v>
      </c>
    </row>
    <row r="2052" spans="1:42" x14ac:dyDescent="0.25">
      <c r="A2052">
        <v>201703</v>
      </c>
      <c r="B2052" t="str">
        <f t="shared" si="448"/>
        <v>2017-I</v>
      </c>
      <c r="C2052" t="s">
        <v>2111</v>
      </c>
      <c r="D2052" t="s">
        <v>2111</v>
      </c>
      <c r="E2052">
        <v>30238753</v>
      </c>
      <c r="F2052" t="s">
        <v>29</v>
      </c>
      <c r="G2052">
        <v>0</v>
      </c>
      <c r="H2052">
        <v>0</v>
      </c>
      <c r="I2052">
        <v>0</v>
      </c>
      <c r="J2052">
        <f t="shared" si="449"/>
        <v>0</v>
      </c>
      <c r="K2052" t="str">
        <f t="shared" si="450"/>
        <v>Modelamiento</v>
      </c>
      <c r="L2052">
        <f t="shared" si="451"/>
        <v>0</v>
      </c>
      <c r="M2052">
        <v>21</v>
      </c>
      <c r="N2052" t="str">
        <f t="shared" si="452"/>
        <v>&lt;=25</v>
      </c>
      <c r="O2052" t="s">
        <v>56</v>
      </c>
      <c r="P2052" t="s">
        <v>31</v>
      </c>
      <c r="Q2052">
        <v>39026</v>
      </c>
      <c r="R2052">
        <v>1650</v>
      </c>
      <c r="S2052" t="str">
        <f t="shared" si="453"/>
        <v>&lt;=2000</v>
      </c>
      <c r="T2052">
        <v>1345.93</v>
      </c>
      <c r="U2052" t="str">
        <f t="shared" si="454"/>
        <v>&lt;=1400</v>
      </c>
      <c r="V2052" t="s">
        <v>1407</v>
      </c>
      <c r="W2052">
        <v>38686</v>
      </c>
      <c r="X2052" s="12">
        <f t="shared" si="455"/>
        <v>4.2651088248978959E-2</v>
      </c>
      <c r="Y2052" t="str">
        <f t="shared" si="456"/>
        <v>&lt;=0.05</v>
      </c>
      <c r="Z2052" t="s">
        <v>32</v>
      </c>
      <c r="AA2052">
        <v>4</v>
      </c>
      <c r="AB2052">
        <v>1593.87</v>
      </c>
      <c r="AC2052" t="str">
        <f t="shared" si="457"/>
        <v>&lt;=2000</v>
      </c>
      <c r="AD2052">
        <v>626</v>
      </c>
      <c r="AE2052" t="str">
        <f t="shared" si="458"/>
        <v>&gt;120</v>
      </c>
      <c r="AF2052">
        <v>1593.87</v>
      </c>
      <c r="AG2052" t="str">
        <f t="shared" si="459"/>
        <v>&lt;=2000</v>
      </c>
      <c r="AH2052" t="s">
        <v>32</v>
      </c>
      <c r="AI2052" t="str">
        <f t="shared" si="460"/>
        <v/>
      </c>
      <c r="AJ2052" t="s">
        <v>32</v>
      </c>
      <c r="AK2052" t="str">
        <f t="shared" si="461"/>
        <v/>
      </c>
      <c r="AL2052">
        <v>12</v>
      </c>
      <c r="AM2052">
        <v>0</v>
      </c>
      <c r="AN2052">
        <v>12</v>
      </c>
      <c r="AO2052" t="s">
        <v>32</v>
      </c>
      <c r="AP2052">
        <v>1</v>
      </c>
    </row>
    <row r="2053" spans="1:42" x14ac:dyDescent="0.25">
      <c r="A2053">
        <v>201703</v>
      </c>
      <c r="B2053" t="str">
        <f t="shared" si="448"/>
        <v>2017-I</v>
      </c>
      <c r="C2053" t="s">
        <v>2112</v>
      </c>
      <c r="D2053" t="s">
        <v>2112</v>
      </c>
      <c r="E2053">
        <v>30236512</v>
      </c>
      <c r="F2053" t="s">
        <v>29</v>
      </c>
      <c r="G2053">
        <v>1</v>
      </c>
      <c r="H2053">
        <v>0</v>
      </c>
      <c r="I2053">
        <v>0</v>
      </c>
      <c r="J2053">
        <f t="shared" si="449"/>
        <v>0</v>
      </c>
      <c r="K2053" t="str">
        <f t="shared" si="450"/>
        <v>Modelamiento</v>
      </c>
      <c r="L2053">
        <f t="shared" si="451"/>
        <v>0</v>
      </c>
      <c r="M2053">
        <v>36</v>
      </c>
      <c r="N2053" t="str">
        <f t="shared" si="452"/>
        <v>&lt;=40</v>
      </c>
      <c r="O2053" t="s">
        <v>56</v>
      </c>
      <c r="P2053" t="s">
        <v>39</v>
      </c>
      <c r="Q2053">
        <v>44163</v>
      </c>
      <c r="R2053">
        <v>1650</v>
      </c>
      <c r="S2053" t="str">
        <f t="shared" si="453"/>
        <v>&lt;=2000</v>
      </c>
      <c r="T2053">
        <v>1523.09</v>
      </c>
      <c r="U2053" t="str">
        <f t="shared" si="454"/>
        <v>&gt;1500</v>
      </c>
      <c r="V2053" t="s">
        <v>587</v>
      </c>
      <c r="W2053">
        <v>43823</v>
      </c>
      <c r="X2053" s="12">
        <f t="shared" si="455"/>
        <v>3.7651461561280609E-2</v>
      </c>
      <c r="Y2053" t="str">
        <f t="shared" si="456"/>
        <v>&lt;=0.04</v>
      </c>
      <c r="Z2053" t="s">
        <v>32</v>
      </c>
      <c r="AA2053">
        <v>4</v>
      </c>
      <c r="AB2053">
        <v>2354.7800000000002</v>
      </c>
      <c r="AC2053" t="str">
        <f t="shared" si="457"/>
        <v>&lt;=3000</v>
      </c>
      <c r="AD2053">
        <v>411</v>
      </c>
      <c r="AE2053" t="str">
        <f t="shared" si="458"/>
        <v>&gt;120</v>
      </c>
      <c r="AF2053">
        <v>2354.7800000000002</v>
      </c>
      <c r="AG2053" t="str">
        <f t="shared" si="459"/>
        <v>&lt;=3000</v>
      </c>
      <c r="AH2053" t="s">
        <v>32</v>
      </c>
      <c r="AI2053" t="str">
        <f t="shared" si="460"/>
        <v/>
      </c>
      <c r="AJ2053" t="s">
        <v>32</v>
      </c>
      <c r="AK2053" t="str">
        <f t="shared" si="461"/>
        <v/>
      </c>
      <c r="AL2053">
        <v>12</v>
      </c>
      <c r="AM2053">
        <v>0</v>
      </c>
      <c r="AN2053">
        <v>10</v>
      </c>
      <c r="AO2053" t="s">
        <v>32</v>
      </c>
      <c r="AP2053">
        <v>1</v>
      </c>
    </row>
    <row r="2054" spans="1:42" x14ac:dyDescent="0.25">
      <c r="A2054">
        <v>201703</v>
      </c>
      <c r="B2054" t="str">
        <f t="shared" si="448"/>
        <v>2017-I</v>
      </c>
      <c r="C2054" t="s">
        <v>2113</v>
      </c>
      <c r="D2054" t="s">
        <v>2113</v>
      </c>
      <c r="E2054">
        <v>30239861</v>
      </c>
      <c r="F2054" t="s">
        <v>29</v>
      </c>
      <c r="G2054">
        <v>1</v>
      </c>
      <c r="H2054">
        <v>0</v>
      </c>
      <c r="I2054">
        <v>0</v>
      </c>
      <c r="J2054">
        <f t="shared" si="449"/>
        <v>0</v>
      </c>
      <c r="K2054" t="str">
        <f t="shared" si="450"/>
        <v>Modelamiento</v>
      </c>
      <c r="L2054">
        <f t="shared" si="451"/>
        <v>0</v>
      </c>
      <c r="M2054">
        <v>43</v>
      </c>
      <c r="N2054" t="str">
        <f t="shared" si="452"/>
        <v>&lt;=45</v>
      </c>
      <c r="O2054" t="s">
        <v>56</v>
      </c>
      <c r="P2054" t="s">
        <v>35</v>
      </c>
      <c r="Q2054">
        <v>39842</v>
      </c>
      <c r="R2054">
        <v>1000</v>
      </c>
      <c r="S2054" t="str">
        <f t="shared" si="453"/>
        <v>&lt;=1000</v>
      </c>
      <c r="T2054">
        <v>1370.55</v>
      </c>
      <c r="U2054" t="str">
        <f t="shared" si="454"/>
        <v>&lt;=1400</v>
      </c>
      <c r="V2054" t="s">
        <v>585</v>
      </c>
      <c r="W2054">
        <v>38852</v>
      </c>
      <c r="X2054" s="12">
        <f t="shared" si="455"/>
        <v>2.573870071038814E-2</v>
      </c>
      <c r="Y2054" t="str">
        <f t="shared" si="456"/>
        <v>&lt;=0.03</v>
      </c>
      <c r="Z2054">
        <v>3</v>
      </c>
      <c r="AA2054">
        <v>9</v>
      </c>
      <c r="AB2054" t="s">
        <v>32</v>
      </c>
      <c r="AC2054" t="str">
        <f t="shared" si="457"/>
        <v/>
      </c>
      <c r="AD2054" t="s">
        <v>32</v>
      </c>
      <c r="AE2054" t="str">
        <f t="shared" si="458"/>
        <v/>
      </c>
      <c r="AF2054" t="s">
        <v>32</v>
      </c>
      <c r="AG2054" t="str">
        <f t="shared" si="459"/>
        <v/>
      </c>
      <c r="AH2054" t="s">
        <v>32</v>
      </c>
      <c r="AI2054" t="str">
        <f t="shared" si="460"/>
        <v/>
      </c>
      <c r="AJ2054" t="s">
        <v>32</v>
      </c>
      <c r="AK2054" t="str">
        <f t="shared" si="461"/>
        <v/>
      </c>
      <c r="AL2054">
        <v>0</v>
      </c>
      <c r="AM2054">
        <v>0</v>
      </c>
      <c r="AN2054">
        <v>0</v>
      </c>
      <c r="AO2054" t="s">
        <v>32</v>
      </c>
      <c r="AP2054" t="s">
        <v>32</v>
      </c>
    </row>
    <row r="2055" spans="1:42" x14ac:dyDescent="0.25">
      <c r="A2055">
        <v>201703</v>
      </c>
      <c r="B2055" t="str">
        <f t="shared" si="448"/>
        <v>2017-I</v>
      </c>
      <c r="C2055" t="s">
        <v>2114</v>
      </c>
      <c r="D2055" t="s">
        <v>2114</v>
      </c>
      <c r="E2055">
        <v>30239436</v>
      </c>
      <c r="F2055" t="s">
        <v>29</v>
      </c>
      <c r="G2055">
        <v>1</v>
      </c>
      <c r="H2055">
        <v>0</v>
      </c>
      <c r="I2055">
        <v>0</v>
      </c>
      <c r="J2055">
        <f t="shared" si="449"/>
        <v>0</v>
      </c>
      <c r="K2055" t="str">
        <f t="shared" si="450"/>
        <v>Modelamiento</v>
      </c>
      <c r="L2055">
        <f t="shared" si="451"/>
        <v>0</v>
      </c>
      <c r="M2055">
        <v>25</v>
      </c>
      <c r="N2055" t="str">
        <f t="shared" si="452"/>
        <v>&lt;=25</v>
      </c>
      <c r="O2055" t="s">
        <v>56</v>
      </c>
      <c r="P2055" t="s">
        <v>39</v>
      </c>
      <c r="Q2055">
        <v>39742</v>
      </c>
      <c r="R2055">
        <v>1100</v>
      </c>
      <c r="S2055" t="str">
        <f t="shared" si="453"/>
        <v>&lt;=1500</v>
      </c>
      <c r="T2055">
        <v>1367.11</v>
      </c>
      <c r="U2055" t="str">
        <f t="shared" si="454"/>
        <v>&lt;=1400</v>
      </c>
      <c r="V2055" t="s">
        <v>585</v>
      </c>
      <c r="W2055">
        <v>38852</v>
      </c>
      <c r="X2055" s="12">
        <f t="shared" si="455"/>
        <v>2.8312570781426953E-2</v>
      </c>
      <c r="Y2055" t="str">
        <f t="shared" si="456"/>
        <v>&lt;=0.03</v>
      </c>
      <c r="Z2055">
        <v>2</v>
      </c>
      <c r="AA2055">
        <v>4</v>
      </c>
      <c r="AB2055">
        <v>1118.5899999999999</v>
      </c>
      <c r="AC2055" t="str">
        <f t="shared" si="457"/>
        <v>&lt;=2000</v>
      </c>
      <c r="AD2055">
        <v>1406</v>
      </c>
      <c r="AE2055" t="str">
        <f t="shared" si="458"/>
        <v>&gt;120</v>
      </c>
      <c r="AF2055">
        <v>1118.5899999999999</v>
      </c>
      <c r="AG2055" t="str">
        <f t="shared" si="459"/>
        <v>&lt;=2000</v>
      </c>
      <c r="AH2055" t="s">
        <v>32</v>
      </c>
      <c r="AI2055" t="str">
        <f t="shared" si="460"/>
        <v/>
      </c>
      <c r="AJ2055" t="s">
        <v>32</v>
      </c>
      <c r="AK2055" t="str">
        <f t="shared" si="461"/>
        <v/>
      </c>
      <c r="AL2055">
        <v>12</v>
      </c>
      <c r="AM2055">
        <v>0</v>
      </c>
      <c r="AN2055">
        <v>12</v>
      </c>
      <c r="AO2055" t="s">
        <v>32</v>
      </c>
      <c r="AP2055">
        <v>1</v>
      </c>
    </row>
    <row r="2056" spans="1:42" x14ac:dyDescent="0.25">
      <c r="A2056">
        <v>201703</v>
      </c>
      <c r="B2056" t="str">
        <f t="shared" si="448"/>
        <v>2017-I</v>
      </c>
      <c r="C2056" t="s">
        <v>2115</v>
      </c>
      <c r="D2056" t="s">
        <v>2115</v>
      </c>
      <c r="E2056">
        <v>30233085</v>
      </c>
      <c r="F2056" t="s">
        <v>29</v>
      </c>
      <c r="G2056">
        <v>0</v>
      </c>
      <c r="H2056">
        <v>0</v>
      </c>
      <c r="I2056">
        <v>0</v>
      </c>
      <c r="J2056">
        <f t="shared" si="449"/>
        <v>0</v>
      </c>
      <c r="K2056" t="str">
        <f t="shared" si="450"/>
        <v>Modelamiento</v>
      </c>
      <c r="L2056">
        <f t="shared" si="451"/>
        <v>0</v>
      </c>
      <c r="M2056">
        <v>42</v>
      </c>
      <c r="N2056" t="str">
        <f t="shared" si="452"/>
        <v>&lt;=45</v>
      </c>
      <c r="O2056" t="s">
        <v>56</v>
      </c>
      <c r="P2056" t="s">
        <v>69</v>
      </c>
      <c r="Q2056">
        <v>40085</v>
      </c>
      <c r="R2056">
        <v>1500</v>
      </c>
      <c r="S2056" t="str">
        <f t="shared" si="453"/>
        <v>&lt;=1500</v>
      </c>
      <c r="T2056">
        <v>1353.96</v>
      </c>
      <c r="U2056" t="str">
        <f t="shared" si="454"/>
        <v>&lt;=1400</v>
      </c>
      <c r="V2056" t="s">
        <v>589</v>
      </c>
      <c r="W2056">
        <v>39595</v>
      </c>
      <c r="X2056" s="12">
        <f t="shared" si="455"/>
        <v>3.7883571157974492E-2</v>
      </c>
      <c r="Y2056" t="str">
        <f t="shared" si="456"/>
        <v>&lt;=0.04</v>
      </c>
      <c r="Z2056" t="s">
        <v>32</v>
      </c>
      <c r="AA2056">
        <v>0</v>
      </c>
      <c r="AB2056">
        <v>6015.81</v>
      </c>
      <c r="AC2056" t="str">
        <f t="shared" si="457"/>
        <v>&gt;5000</v>
      </c>
      <c r="AD2056">
        <v>10</v>
      </c>
      <c r="AE2056" t="str">
        <f t="shared" si="458"/>
        <v>&lt;=30</v>
      </c>
      <c r="AF2056">
        <v>0</v>
      </c>
      <c r="AG2056" t="str">
        <f t="shared" si="459"/>
        <v>&lt;=500</v>
      </c>
      <c r="AH2056">
        <v>29969.5</v>
      </c>
      <c r="AI2056" t="str">
        <f t="shared" si="460"/>
        <v>&gt;5000</v>
      </c>
      <c r="AJ2056">
        <v>0.13270000000000001</v>
      </c>
      <c r="AK2056" t="str">
        <f t="shared" si="461"/>
        <v>&lt;=0.2</v>
      </c>
      <c r="AL2056">
        <v>12</v>
      </c>
      <c r="AM2056">
        <v>11</v>
      </c>
      <c r="AN2056">
        <v>0</v>
      </c>
      <c r="AO2056">
        <v>1</v>
      </c>
      <c r="AP2056" t="s">
        <v>32</v>
      </c>
    </row>
    <row r="2057" spans="1:42" x14ac:dyDescent="0.25">
      <c r="A2057">
        <v>201703</v>
      </c>
      <c r="B2057" t="str">
        <f t="shared" si="448"/>
        <v>2017-I</v>
      </c>
      <c r="C2057" t="s">
        <v>2116</v>
      </c>
      <c r="D2057" t="s">
        <v>2116</v>
      </c>
      <c r="E2057">
        <v>30239450</v>
      </c>
      <c r="F2057" t="s">
        <v>29</v>
      </c>
      <c r="G2057">
        <v>0</v>
      </c>
      <c r="H2057">
        <v>0</v>
      </c>
      <c r="I2057">
        <v>0</v>
      </c>
      <c r="J2057">
        <f t="shared" si="449"/>
        <v>0</v>
      </c>
      <c r="K2057" t="str">
        <f t="shared" si="450"/>
        <v>Modelamiento</v>
      </c>
      <c r="L2057">
        <f t="shared" si="451"/>
        <v>0</v>
      </c>
      <c r="M2057">
        <v>66</v>
      </c>
      <c r="N2057" t="str">
        <f t="shared" si="452"/>
        <v>&gt;60</v>
      </c>
      <c r="O2057" t="s">
        <v>56</v>
      </c>
      <c r="P2057" t="s">
        <v>39</v>
      </c>
      <c r="Q2057">
        <v>30629</v>
      </c>
      <c r="R2057">
        <v>500</v>
      </c>
      <c r="S2057" t="str">
        <f t="shared" si="453"/>
        <v>&lt;=500</v>
      </c>
      <c r="T2057">
        <v>1148.19</v>
      </c>
      <c r="U2057" t="str">
        <f t="shared" si="454"/>
        <v>&lt;=1200</v>
      </c>
      <c r="V2057" t="s">
        <v>585</v>
      </c>
      <c r="W2057">
        <v>29139</v>
      </c>
      <c r="X2057" s="12">
        <f t="shared" si="455"/>
        <v>1.7159133806925426E-2</v>
      </c>
      <c r="Y2057" t="str">
        <f t="shared" si="456"/>
        <v>&lt;=0.02</v>
      </c>
      <c r="Z2057" t="s">
        <v>32</v>
      </c>
      <c r="AA2057">
        <v>0</v>
      </c>
      <c r="AB2057">
        <v>2000</v>
      </c>
      <c r="AC2057" t="str">
        <f t="shared" si="457"/>
        <v>&lt;=2000</v>
      </c>
      <c r="AD2057">
        <v>0</v>
      </c>
      <c r="AE2057" t="str">
        <f t="shared" si="458"/>
        <v>=0</v>
      </c>
      <c r="AF2057">
        <v>0</v>
      </c>
      <c r="AG2057" t="str">
        <f t="shared" si="459"/>
        <v>&lt;=500</v>
      </c>
      <c r="AH2057" t="s">
        <v>32</v>
      </c>
      <c r="AI2057" t="str">
        <f t="shared" si="460"/>
        <v/>
      </c>
      <c r="AJ2057" t="s">
        <v>32</v>
      </c>
      <c r="AK2057" t="str">
        <f t="shared" si="461"/>
        <v/>
      </c>
      <c r="AL2057">
        <v>12</v>
      </c>
      <c r="AM2057">
        <v>12</v>
      </c>
      <c r="AN2057">
        <v>0</v>
      </c>
      <c r="AO2057">
        <v>1</v>
      </c>
      <c r="AP2057" t="s">
        <v>32</v>
      </c>
    </row>
    <row r="2058" spans="1:42" x14ac:dyDescent="0.25">
      <c r="A2058">
        <v>201703</v>
      </c>
      <c r="B2058" t="str">
        <f t="shared" si="448"/>
        <v>2017-I</v>
      </c>
      <c r="C2058" t="s">
        <v>2117</v>
      </c>
      <c r="D2058" t="s">
        <v>2117</v>
      </c>
      <c r="E2058">
        <v>30238140</v>
      </c>
      <c r="F2058" t="s">
        <v>29</v>
      </c>
      <c r="G2058">
        <v>1</v>
      </c>
      <c r="H2058">
        <v>0</v>
      </c>
      <c r="I2058">
        <v>0</v>
      </c>
      <c r="J2058">
        <f t="shared" si="449"/>
        <v>0</v>
      </c>
      <c r="K2058" t="str">
        <f t="shared" si="450"/>
        <v>Modelamiento</v>
      </c>
      <c r="L2058">
        <f t="shared" si="451"/>
        <v>0</v>
      </c>
      <c r="M2058">
        <v>44</v>
      </c>
      <c r="N2058" t="str">
        <f t="shared" si="452"/>
        <v>&lt;=45</v>
      </c>
      <c r="O2058" t="s">
        <v>56</v>
      </c>
      <c r="P2058" t="s">
        <v>39</v>
      </c>
      <c r="Q2058">
        <v>30629</v>
      </c>
      <c r="R2058">
        <v>500</v>
      </c>
      <c r="S2058" t="str">
        <f t="shared" si="453"/>
        <v>&lt;=500</v>
      </c>
      <c r="T2058">
        <v>1145.24</v>
      </c>
      <c r="U2058" t="str">
        <f t="shared" si="454"/>
        <v>&lt;=1200</v>
      </c>
      <c r="V2058" t="s">
        <v>585</v>
      </c>
      <c r="W2058">
        <v>29139</v>
      </c>
      <c r="X2058" s="12">
        <f t="shared" si="455"/>
        <v>1.7159133806925426E-2</v>
      </c>
      <c r="Y2058" t="str">
        <f t="shared" si="456"/>
        <v>&lt;=0.02</v>
      </c>
      <c r="Z2058" t="s">
        <v>32</v>
      </c>
      <c r="AA2058">
        <v>4</v>
      </c>
      <c r="AB2058">
        <v>2270.2199999999998</v>
      </c>
      <c r="AC2058" t="str">
        <f t="shared" si="457"/>
        <v>&lt;=3000</v>
      </c>
      <c r="AD2058">
        <v>2040</v>
      </c>
      <c r="AE2058" t="str">
        <f t="shared" si="458"/>
        <v>&gt;120</v>
      </c>
      <c r="AF2058">
        <v>2270.2199999999998</v>
      </c>
      <c r="AG2058" t="str">
        <f t="shared" si="459"/>
        <v>&lt;=3000</v>
      </c>
      <c r="AH2058" t="s">
        <v>32</v>
      </c>
      <c r="AI2058" t="str">
        <f t="shared" si="460"/>
        <v/>
      </c>
      <c r="AJ2058" t="s">
        <v>32</v>
      </c>
      <c r="AK2058" t="str">
        <f t="shared" si="461"/>
        <v/>
      </c>
      <c r="AL2058">
        <v>12</v>
      </c>
      <c r="AM2058">
        <v>0</v>
      </c>
      <c r="AN2058">
        <v>12</v>
      </c>
      <c r="AO2058" t="s">
        <v>32</v>
      </c>
      <c r="AP2058">
        <v>1</v>
      </c>
    </row>
    <row r="2059" spans="1:42" x14ac:dyDescent="0.25">
      <c r="A2059">
        <v>201703</v>
      </c>
      <c r="B2059" t="str">
        <f t="shared" si="448"/>
        <v>2017-I</v>
      </c>
      <c r="C2059" t="s">
        <v>2118</v>
      </c>
      <c r="D2059" t="s">
        <v>2118</v>
      </c>
      <c r="E2059">
        <v>30239470</v>
      </c>
      <c r="F2059" t="s">
        <v>29</v>
      </c>
      <c r="G2059">
        <v>1</v>
      </c>
      <c r="H2059">
        <v>0</v>
      </c>
      <c r="I2059">
        <v>0</v>
      </c>
      <c r="J2059">
        <f t="shared" si="449"/>
        <v>0</v>
      </c>
      <c r="K2059" t="str">
        <f t="shared" si="450"/>
        <v>Modelamiento</v>
      </c>
      <c r="L2059">
        <f t="shared" si="451"/>
        <v>0</v>
      </c>
      <c r="M2059">
        <v>31</v>
      </c>
      <c r="N2059" t="str">
        <f t="shared" si="452"/>
        <v>&lt;=35</v>
      </c>
      <c r="O2059" t="s">
        <v>56</v>
      </c>
      <c r="P2059" t="s">
        <v>31</v>
      </c>
      <c r="Q2059">
        <v>34986</v>
      </c>
      <c r="R2059">
        <v>999</v>
      </c>
      <c r="S2059" t="str">
        <f t="shared" si="453"/>
        <v>&lt;=1000</v>
      </c>
      <c r="T2059">
        <v>1180.97</v>
      </c>
      <c r="U2059" t="str">
        <f t="shared" si="454"/>
        <v>&lt;=1200</v>
      </c>
      <c r="V2059" t="s">
        <v>585</v>
      </c>
      <c r="W2059">
        <v>33995</v>
      </c>
      <c r="X2059" s="12">
        <f t="shared" si="455"/>
        <v>2.9386674510957493E-2</v>
      </c>
      <c r="Y2059" t="str">
        <f t="shared" si="456"/>
        <v>&lt;=0.03</v>
      </c>
      <c r="Z2059" t="s">
        <v>32</v>
      </c>
      <c r="AA2059">
        <v>9</v>
      </c>
      <c r="AB2059" t="s">
        <v>32</v>
      </c>
      <c r="AC2059" t="str">
        <f t="shared" si="457"/>
        <v/>
      </c>
      <c r="AD2059" t="s">
        <v>32</v>
      </c>
      <c r="AE2059" t="str">
        <f t="shared" si="458"/>
        <v/>
      </c>
      <c r="AF2059" t="s">
        <v>32</v>
      </c>
      <c r="AG2059" t="str">
        <f t="shared" si="459"/>
        <v/>
      </c>
      <c r="AH2059" t="s">
        <v>32</v>
      </c>
      <c r="AI2059" t="str">
        <f t="shared" si="460"/>
        <v/>
      </c>
      <c r="AJ2059" t="s">
        <v>32</v>
      </c>
      <c r="AK2059" t="str">
        <f t="shared" si="461"/>
        <v/>
      </c>
      <c r="AL2059">
        <v>0</v>
      </c>
      <c r="AM2059">
        <v>0</v>
      </c>
      <c r="AN2059">
        <v>0</v>
      </c>
      <c r="AO2059" t="s">
        <v>32</v>
      </c>
      <c r="AP2059" t="s">
        <v>32</v>
      </c>
    </row>
    <row r="2060" spans="1:42" x14ac:dyDescent="0.25">
      <c r="A2060">
        <v>201703</v>
      </c>
      <c r="B2060" t="str">
        <f t="shared" si="448"/>
        <v>2017-I</v>
      </c>
      <c r="C2060" t="s">
        <v>2119</v>
      </c>
      <c r="D2060" t="s">
        <v>2119</v>
      </c>
      <c r="E2060">
        <v>30238197</v>
      </c>
      <c r="F2060" t="s">
        <v>29</v>
      </c>
      <c r="G2060">
        <v>1</v>
      </c>
      <c r="H2060">
        <v>0</v>
      </c>
      <c r="I2060">
        <v>0</v>
      </c>
      <c r="J2060">
        <f t="shared" si="449"/>
        <v>0</v>
      </c>
      <c r="K2060" t="str">
        <f t="shared" si="450"/>
        <v>Modelamiento</v>
      </c>
      <c r="L2060">
        <f t="shared" si="451"/>
        <v>0</v>
      </c>
      <c r="M2060">
        <v>30</v>
      </c>
      <c r="N2060" t="str">
        <f t="shared" si="452"/>
        <v>&lt;=30</v>
      </c>
      <c r="O2060" t="s">
        <v>56</v>
      </c>
      <c r="P2060" t="s">
        <v>35</v>
      </c>
      <c r="Q2060">
        <v>44059</v>
      </c>
      <c r="R2060">
        <v>1650</v>
      </c>
      <c r="S2060" t="str">
        <f t="shared" si="453"/>
        <v>&lt;=2000</v>
      </c>
      <c r="T2060">
        <v>1518.53</v>
      </c>
      <c r="U2060" t="str">
        <f t="shared" si="454"/>
        <v>&gt;1500</v>
      </c>
      <c r="V2060" t="s">
        <v>589</v>
      </c>
      <c r="W2060">
        <v>43719</v>
      </c>
      <c r="X2060" s="12">
        <f t="shared" si="455"/>
        <v>3.7741027928360669E-2</v>
      </c>
      <c r="Y2060" t="str">
        <f t="shared" si="456"/>
        <v>&lt;=0.04</v>
      </c>
      <c r="Z2060" t="s">
        <v>32</v>
      </c>
      <c r="AA2060">
        <v>4</v>
      </c>
      <c r="AB2060">
        <v>1581.92</v>
      </c>
      <c r="AC2060" t="str">
        <f t="shared" si="457"/>
        <v>&lt;=2000</v>
      </c>
      <c r="AD2060">
        <v>2249</v>
      </c>
      <c r="AE2060" t="str">
        <f t="shared" si="458"/>
        <v>&gt;120</v>
      </c>
      <c r="AF2060">
        <v>1581.92</v>
      </c>
      <c r="AG2060" t="str">
        <f t="shared" si="459"/>
        <v>&lt;=2000</v>
      </c>
      <c r="AH2060" t="s">
        <v>32</v>
      </c>
      <c r="AI2060" t="str">
        <f t="shared" si="460"/>
        <v/>
      </c>
      <c r="AJ2060" t="s">
        <v>32</v>
      </c>
      <c r="AK2060" t="str">
        <f t="shared" si="461"/>
        <v/>
      </c>
      <c r="AL2060">
        <v>12</v>
      </c>
      <c r="AM2060">
        <v>0</v>
      </c>
      <c r="AN2060">
        <v>12</v>
      </c>
      <c r="AO2060" t="s">
        <v>32</v>
      </c>
      <c r="AP2060">
        <v>1</v>
      </c>
    </row>
    <row r="2061" spans="1:42" x14ac:dyDescent="0.25">
      <c r="A2061">
        <v>201703</v>
      </c>
      <c r="B2061" t="str">
        <f t="shared" si="448"/>
        <v>2017-I</v>
      </c>
      <c r="C2061" t="s">
        <v>2120</v>
      </c>
      <c r="D2061" t="s">
        <v>2120</v>
      </c>
      <c r="E2061">
        <v>30238575</v>
      </c>
      <c r="F2061" t="s">
        <v>29</v>
      </c>
      <c r="G2061">
        <v>0</v>
      </c>
      <c r="H2061">
        <v>0</v>
      </c>
      <c r="I2061">
        <v>0</v>
      </c>
      <c r="J2061">
        <f t="shared" si="449"/>
        <v>0</v>
      </c>
      <c r="K2061" t="str">
        <f t="shared" si="450"/>
        <v>Modelamiento</v>
      </c>
      <c r="L2061">
        <f t="shared" si="451"/>
        <v>0</v>
      </c>
      <c r="M2061">
        <v>42</v>
      </c>
      <c r="N2061" t="str">
        <f t="shared" si="452"/>
        <v>&lt;=45</v>
      </c>
      <c r="O2061" t="s">
        <v>72</v>
      </c>
      <c r="P2061" t="s">
        <v>35</v>
      </c>
      <c r="Q2061">
        <v>34985</v>
      </c>
      <c r="R2061">
        <v>1000</v>
      </c>
      <c r="S2061" t="str">
        <f t="shared" si="453"/>
        <v>&lt;=1000</v>
      </c>
      <c r="T2061">
        <v>1205.79</v>
      </c>
      <c r="U2061" t="str">
        <f t="shared" si="454"/>
        <v>&lt;=1300</v>
      </c>
      <c r="V2061" t="s">
        <v>585</v>
      </c>
      <c r="W2061">
        <v>33995</v>
      </c>
      <c r="X2061" s="12">
        <f t="shared" si="455"/>
        <v>2.9416090601559051E-2</v>
      </c>
      <c r="Y2061" t="str">
        <f t="shared" si="456"/>
        <v>&lt;=0.03</v>
      </c>
      <c r="Z2061" t="s">
        <v>32</v>
      </c>
      <c r="AA2061">
        <v>1</v>
      </c>
      <c r="AB2061">
        <v>4337.4799999999996</v>
      </c>
      <c r="AC2061" t="str">
        <f t="shared" si="457"/>
        <v>&lt;=5000</v>
      </c>
      <c r="AD2061">
        <v>14</v>
      </c>
      <c r="AE2061" t="str">
        <f t="shared" si="458"/>
        <v>&lt;=30</v>
      </c>
      <c r="AF2061">
        <v>0</v>
      </c>
      <c r="AG2061" t="str">
        <f t="shared" si="459"/>
        <v>&lt;=500</v>
      </c>
      <c r="AH2061" t="s">
        <v>32</v>
      </c>
      <c r="AI2061" t="str">
        <f t="shared" si="460"/>
        <v/>
      </c>
      <c r="AJ2061" t="s">
        <v>32</v>
      </c>
      <c r="AK2061" t="str">
        <f t="shared" si="461"/>
        <v/>
      </c>
      <c r="AL2061">
        <v>9</v>
      </c>
      <c r="AM2061">
        <v>7</v>
      </c>
      <c r="AN2061">
        <v>0</v>
      </c>
      <c r="AO2061">
        <v>1</v>
      </c>
      <c r="AP2061" t="s">
        <v>32</v>
      </c>
    </row>
    <row r="2062" spans="1:42" x14ac:dyDescent="0.25">
      <c r="A2062">
        <v>201703</v>
      </c>
      <c r="B2062" t="str">
        <f t="shared" si="448"/>
        <v>2017-I</v>
      </c>
      <c r="C2062" t="s">
        <v>2121</v>
      </c>
      <c r="D2062" t="s">
        <v>2121</v>
      </c>
      <c r="E2062">
        <v>30241937</v>
      </c>
      <c r="F2062" t="s">
        <v>29</v>
      </c>
      <c r="G2062">
        <v>0</v>
      </c>
      <c r="H2062">
        <v>0</v>
      </c>
      <c r="I2062">
        <v>0</v>
      </c>
      <c r="J2062">
        <f t="shared" si="449"/>
        <v>0</v>
      </c>
      <c r="K2062" t="str">
        <f t="shared" si="450"/>
        <v>Modelamiento</v>
      </c>
      <c r="L2062">
        <f t="shared" si="451"/>
        <v>0</v>
      </c>
      <c r="M2062">
        <v>25</v>
      </c>
      <c r="N2062" t="str">
        <f t="shared" si="452"/>
        <v>&lt;=25</v>
      </c>
      <c r="O2062" t="s">
        <v>56</v>
      </c>
      <c r="P2062" t="s">
        <v>31</v>
      </c>
      <c r="Q2062">
        <v>43662</v>
      </c>
      <c r="R2062">
        <v>1500</v>
      </c>
      <c r="S2062" t="str">
        <f t="shared" si="453"/>
        <v>&lt;=1500</v>
      </c>
      <c r="T2062">
        <v>1473.83</v>
      </c>
      <c r="U2062" t="str">
        <f t="shared" si="454"/>
        <v>&lt;=1500</v>
      </c>
      <c r="V2062" t="s">
        <v>614</v>
      </c>
      <c r="W2062">
        <v>43172</v>
      </c>
      <c r="X2062" s="12">
        <f t="shared" si="455"/>
        <v>3.4744741962383023E-2</v>
      </c>
      <c r="Y2062" t="str">
        <f t="shared" si="456"/>
        <v>&lt;=0.04</v>
      </c>
      <c r="Z2062" t="s">
        <v>32</v>
      </c>
      <c r="AA2062">
        <v>9</v>
      </c>
      <c r="AB2062" t="s">
        <v>32</v>
      </c>
      <c r="AC2062" t="str">
        <f t="shared" si="457"/>
        <v/>
      </c>
      <c r="AD2062" t="s">
        <v>32</v>
      </c>
      <c r="AE2062" t="str">
        <f t="shared" si="458"/>
        <v/>
      </c>
      <c r="AF2062" t="s">
        <v>32</v>
      </c>
      <c r="AG2062" t="str">
        <f t="shared" si="459"/>
        <v/>
      </c>
      <c r="AH2062" t="s">
        <v>32</v>
      </c>
      <c r="AI2062" t="str">
        <f t="shared" si="460"/>
        <v/>
      </c>
      <c r="AJ2062" t="s">
        <v>32</v>
      </c>
      <c r="AK2062" t="str">
        <f t="shared" si="461"/>
        <v/>
      </c>
      <c r="AL2062">
        <v>0</v>
      </c>
      <c r="AM2062">
        <v>0</v>
      </c>
      <c r="AN2062">
        <v>0</v>
      </c>
      <c r="AO2062" t="s">
        <v>32</v>
      </c>
      <c r="AP2062" t="s">
        <v>32</v>
      </c>
    </row>
    <row r="2063" spans="1:42" x14ac:dyDescent="0.25">
      <c r="A2063">
        <v>201703</v>
      </c>
      <c r="B2063" t="str">
        <f t="shared" si="448"/>
        <v>2017-I</v>
      </c>
      <c r="C2063" t="s">
        <v>2122</v>
      </c>
      <c r="D2063" t="s">
        <v>2122</v>
      </c>
      <c r="E2063">
        <v>30232656</v>
      </c>
      <c r="F2063" t="s">
        <v>29</v>
      </c>
      <c r="G2063">
        <v>1</v>
      </c>
      <c r="H2063">
        <v>0</v>
      </c>
      <c r="I2063">
        <v>0</v>
      </c>
      <c r="J2063">
        <f t="shared" si="449"/>
        <v>0</v>
      </c>
      <c r="K2063" t="str">
        <f t="shared" si="450"/>
        <v>Modelamiento</v>
      </c>
      <c r="L2063">
        <f t="shared" si="451"/>
        <v>0</v>
      </c>
      <c r="M2063">
        <v>30</v>
      </c>
      <c r="N2063" t="str">
        <f t="shared" si="452"/>
        <v>&lt;=30</v>
      </c>
      <c r="O2063" t="s">
        <v>56</v>
      </c>
      <c r="P2063" t="s">
        <v>31</v>
      </c>
      <c r="Q2063">
        <v>42801</v>
      </c>
      <c r="R2063">
        <v>1500</v>
      </c>
      <c r="S2063" t="str">
        <f t="shared" si="453"/>
        <v>&lt;=1500</v>
      </c>
      <c r="T2063">
        <v>1472.33</v>
      </c>
      <c r="U2063" t="str">
        <f t="shared" si="454"/>
        <v>&lt;=1500</v>
      </c>
      <c r="V2063" t="s">
        <v>614</v>
      </c>
      <c r="W2063">
        <v>42311</v>
      </c>
      <c r="X2063" s="12">
        <f t="shared" si="455"/>
        <v>3.5451773770414315E-2</v>
      </c>
      <c r="Y2063" t="str">
        <f t="shared" si="456"/>
        <v>&lt;=0.04</v>
      </c>
      <c r="Z2063" t="s">
        <v>32</v>
      </c>
      <c r="AA2063">
        <v>4</v>
      </c>
      <c r="AB2063">
        <v>100.06</v>
      </c>
      <c r="AC2063" t="str">
        <f t="shared" si="457"/>
        <v>&lt;=500</v>
      </c>
      <c r="AD2063">
        <v>2604</v>
      </c>
      <c r="AE2063" t="str">
        <f t="shared" si="458"/>
        <v>&gt;120</v>
      </c>
      <c r="AF2063">
        <v>100.06</v>
      </c>
      <c r="AG2063" t="str">
        <f t="shared" si="459"/>
        <v>&lt;=500</v>
      </c>
      <c r="AH2063" t="s">
        <v>32</v>
      </c>
      <c r="AI2063" t="str">
        <f t="shared" si="460"/>
        <v/>
      </c>
      <c r="AJ2063" t="s">
        <v>32</v>
      </c>
      <c r="AK2063" t="str">
        <f t="shared" si="461"/>
        <v/>
      </c>
      <c r="AL2063">
        <v>12</v>
      </c>
      <c r="AM2063">
        <v>0</v>
      </c>
      <c r="AN2063">
        <v>12</v>
      </c>
      <c r="AO2063" t="s">
        <v>32</v>
      </c>
      <c r="AP2063">
        <v>1</v>
      </c>
    </row>
    <row r="2064" spans="1:42" x14ac:dyDescent="0.25">
      <c r="A2064">
        <v>201703</v>
      </c>
      <c r="B2064" t="str">
        <f t="shared" si="448"/>
        <v>2017-I</v>
      </c>
      <c r="C2064" t="s">
        <v>2123</v>
      </c>
      <c r="D2064" t="s">
        <v>2123</v>
      </c>
      <c r="E2064">
        <v>30239704</v>
      </c>
      <c r="F2064" t="s">
        <v>29</v>
      </c>
      <c r="G2064">
        <v>1</v>
      </c>
      <c r="H2064">
        <v>0</v>
      </c>
      <c r="I2064">
        <v>0</v>
      </c>
      <c r="J2064">
        <f t="shared" si="449"/>
        <v>0</v>
      </c>
      <c r="K2064" t="str">
        <f t="shared" si="450"/>
        <v>Modelamiento</v>
      </c>
      <c r="L2064">
        <f t="shared" si="451"/>
        <v>0</v>
      </c>
      <c r="M2064">
        <v>50</v>
      </c>
      <c r="N2064" t="str">
        <f t="shared" si="452"/>
        <v>&lt;=50</v>
      </c>
      <c r="O2064" t="s">
        <v>56</v>
      </c>
      <c r="P2064" t="s">
        <v>35</v>
      </c>
      <c r="Q2064">
        <v>30629</v>
      </c>
      <c r="R2064">
        <v>500</v>
      </c>
      <c r="S2064" t="str">
        <f t="shared" si="453"/>
        <v>&lt;=500</v>
      </c>
      <c r="T2064">
        <v>1123.07</v>
      </c>
      <c r="U2064" t="str">
        <f t="shared" si="454"/>
        <v>&lt;=1200</v>
      </c>
      <c r="V2064" t="s">
        <v>585</v>
      </c>
      <c r="W2064">
        <v>29139</v>
      </c>
      <c r="X2064" s="12">
        <f t="shared" si="455"/>
        <v>1.7159133806925426E-2</v>
      </c>
      <c r="Y2064" t="str">
        <f t="shared" si="456"/>
        <v>&lt;=0.02</v>
      </c>
      <c r="Z2064" t="s">
        <v>32</v>
      </c>
      <c r="AA2064">
        <v>4</v>
      </c>
      <c r="AB2064">
        <v>186</v>
      </c>
      <c r="AC2064" t="str">
        <f t="shared" si="457"/>
        <v>&lt;=500</v>
      </c>
      <c r="AD2064">
        <v>4040</v>
      </c>
      <c r="AE2064" t="str">
        <f t="shared" si="458"/>
        <v>&gt;120</v>
      </c>
      <c r="AF2064">
        <v>186</v>
      </c>
      <c r="AG2064" t="str">
        <f t="shared" si="459"/>
        <v>&lt;=500</v>
      </c>
      <c r="AH2064" t="s">
        <v>32</v>
      </c>
      <c r="AI2064" t="str">
        <f t="shared" si="460"/>
        <v/>
      </c>
      <c r="AJ2064" t="s">
        <v>32</v>
      </c>
      <c r="AK2064" t="str">
        <f t="shared" si="461"/>
        <v/>
      </c>
      <c r="AL2064">
        <v>12</v>
      </c>
      <c r="AM2064">
        <v>0</v>
      </c>
      <c r="AN2064">
        <v>12</v>
      </c>
      <c r="AO2064" t="s">
        <v>32</v>
      </c>
      <c r="AP2064">
        <v>1</v>
      </c>
    </row>
    <row r="2065" spans="1:42" x14ac:dyDescent="0.25">
      <c r="A2065">
        <v>201703</v>
      </c>
      <c r="B2065" t="str">
        <f t="shared" si="448"/>
        <v>2017-I</v>
      </c>
      <c r="C2065" t="s">
        <v>2124</v>
      </c>
      <c r="D2065" t="s">
        <v>2124</v>
      </c>
      <c r="E2065">
        <v>30227340</v>
      </c>
      <c r="F2065" t="s">
        <v>29</v>
      </c>
      <c r="G2065">
        <v>1</v>
      </c>
      <c r="H2065">
        <v>0</v>
      </c>
      <c r="I2065">
        <v>0</v>
      </c>
      <c r="J2065">
        <f t="shared" si="449"/>
        <v>0</v>
      </c>
      <c r="K2065" t="str">
        <f t="shared" si="450"/>
        <v>Modelamiento</v>
      </c>
      <c r="L2065">
        <f t="shared" si="451"/>
        <v>0</v>
      </c>
      <c r="M2065">
        <v>43</v>
      </c>
      <c r="N2065" t="str">
        <f t="shared" si="452"/>
        <v>&lt;=45</v>
      </c>
      <c r="O2065" t="s">
        <v>72</v>
      </c>
      <c r="P2065" t="s">
        <v>35</v>
      </c>
      <c r="Q2065">
        <v>35029</v>
      </c>
      <c r="R2065">
        <v>1500</v>
      </c>
      <c r="S2065" t="str">
        <f t="shared" si="453"/>
        <v>&lt;=1500</v>
      </c>
      <c r="T2065">
        <v>1285.23</v>
      </c>
      <c r="U2065" t="str">
        <f t="shared" si="454"/>
        <v>&lt;=1300</v>
      </c>
      <c r="V2065" t="s">
        <v>589</v>
      </c>
      <c r="W2065">
        <v>34539</v>
      </c>
      <c r="X2065" s="12">
        <f t="shared" si="455"/>
        <v>4.3429167028576389E-2</v>
      </c>
      <c r="Y2065" t="str">
        <f t="shared" si="456"/>
        <v>&lt;=0.05</v>
      </c>
      <c r="Z2065" t="s">
        <v>32</v>
      </c>
      <c r="AA2065">
        <v>3</v>
      </c>
      <c r="AB2065">
        <v>3938.5</v>
      </c>
      <c r="AC2065" t="str">
        <f t="shared" si="457"/>
        <v>&lt;=4000</v>
      </c>
      <c r="AD2065">
        <v>110</v>
      </c>
      <c r="AE2065" t="str">
        <f t="shared" si="458"/>
        <v>&lt;=120</v>
      </c>
      <c r="AF2065">
        <v>0</v>
      </c>
      <c r="AG2065" t="str">
        <f t="shared" si="459"/>
        <v>&lt;=500</v>
      </c>
      <c r="AH2065">
        <v>800</v>
      </c>
      <c r="AI2065" t="str">
        <f t="shared" si="460"/>
        <v>&lt;=1000</v>
      </c>
      <c r="AJ2065">
        <v>0.53320000000000001</v>
      </c>
      <c r="AK2065" t="str">
        <f t="shared" si="461"/>
        <v>&lt;=0.6</v>
      </c>
      <c r="AL2065">
        <v>12</v>
      </c>
      <c r="AM2065">
        <v>7</v>
      </c>
      <c r="AN2065">
        <v>0</v>
      </c>
      <c r="AO2065">
        <v>6</v>
      </c>
      <c r="AP2065" t="s">
        <v>32</v>
      </c>
    </row>
    <row r="2066" spans="1:42" x14ac:dyDescent="0.25">
      <c r="A2066">
        <v>201703</v>
      </c>
      <c r="B2066" t="str">
        <f t="shared" si="448"/>
        <v>2017-I</v>
      </c>
      <c r="C2066" t="s">
        <v>2125</v>
      </c>
      <c r="D2066" t="s">
        <v>2125</v>
      </c>
      <c r="E2066">
        <v>30238732</v>
      </c>
      <c r="F2066" t="s">
        <v>29</v>
      </c>
      <c r="G2066">
        <v>0</v>
      </c>
      <c r="H2066">
        <v>0</v>
      </c>
      <c r="I2066">
        <v>0</v>
      </c>
      <c r="J2066">
        <f t="shared" si="449"/>
        <v>0</v>
      </c>
      <c r="K2066" t="str">
        <f t="shared" si="450"/>
        <v>Modelamiento</v>
      </c>
      <c r="L2066">
        <f t="shared" si="451"/>
        <v>0</v>
      </c>
      <c r="M2066">
        <v>28</v>
      </c>
      <c r="N2066" t="str">
        <f t="shared" si="452"/>
        <v>&lt;=30</v>
      </c>
      <c r="O2066" t="s">
        <v>56</v>
      </c>
      <c r="P2066" t="s">
        <v>39</v>
      </c>
      <c r="Q2066">
        <v>39935</v>
      </c>
      <c r="R2066">
        <v>1650</v>
      </c>
      <c r="S2066" t="str">
        <f t="shared" si="453"/>
        <v>&lt;=2000</v>
      </c>
      <c r="T2066">
        <v>1351.49</v>
      </c>
      <c r="U2066" t="str">
        <f t="shared" si="454"/>
        <v>&lt;=1400</v>
      </c>
      <c r="V2066" t="s">
        <v>589</v>
      </c>
      <c r="W2066">
        <v>39595</v>
      </c>
      <c r="X2066" s="12">
        <f t="shared" si="455"/>
        <v>4.167192827377194E-2</v>
      </c>
      <c r="Y2066" t="str">
        <f t="shared" si="456"/>
        <v>&lt;=0.05</v>
      </c>
      <c r="Z2066" t="s">
        <v>32</v>
      </c>
      <c r="AA2066">
        <v>4</v>
      </c>
      <c r="AB2066">
        <v>3937.13</v>
      </c>
      <c r="AC2066" t="str">
        <f t="shared" si="457"/>
        <v>&lt;=4000</v>
      </c>
      <c r="AD2066">
        <v>1404</v>
      </c>
      <c r="AE2066" t="str">
        <f t="shared" si="458"/>
        <v>&gt;120</v>
      </c>
      <c r="AF2066">
        <v>3937.13</v>
      </c>
      <c r="AG2066" t="str">
        <f t="shared" si="459"/>
        <v>&lt;=4000</v>
      </c>
      <c r="AH2066" t="s">
        <v>32</v>
      </c>
      <c r="AI2066" t="str">
        <f t="shared" si="460"/>
        <v/>
      </c>
      <c r="AJ2066" t="s">
        <v>32</v>
      </c>
      <c r="AK2066" t="str">
        <f t="shared" si="461"/>
        <v/>
      </c>
      <c r="AL2066">
        <v>12</v>
      </c>
      <c r="AM2066">
        <v>0</v>
      </c>
      <c r="AN2066">
        <v>12</v>
      </c>
      <c r="AO2066" t="s">
        <v>32</v>
      </c>
      <c r="AP2066">
        <v>1</v>
      </c>
    </row>
    <row r="2067" spans="1:42" x14ac:dyDescent="0.25">
      <c r="A2067">
        <v>201703</v>
      </c>
      <c r="B2067" t="str">
        <f t="shared" si="448"/>
        <v>2017-I</v>
      </c>
      <c r="C2067" t="s">
        <v>2126</v>
      </c>
      <c r="D2067" t="s">
        <v>2126</v>
      </c>
      <c r="E2067">
        <v>30240900</v>
      </c>
      <c r="F2067" t="s">
        <v>29</v>
      </c>
      <c r="G2067">
        <v>1</v>
      </c>
      <c r="H2067">
        <v>0</v>
      </c>
      <c r="I2067">
        <v>0</v>
      </c>
      <c r="J2067">
        <f t="shared" si="449"/>
        <v>0</v>
      </c>
      <c r="K2067" t="str">
        <f t="shared" si="450"/>
        <v>Modelamiento</v>
      </c>
      <c r="L2067">
        <f t="shared" si="451"/>
        <v>0</v>
      </c>
      <c r="M2067">
        <v>37</v>
      </c>
      <c r="N2067" t="str">
        <f t="shared" si="452"/>
        <v>&lt;=40</v>
      </c>
      <c r="O2067" t="s">
        <v>56</v>
      </c>
      <c r="P2067" t="s">
        <v>35</v>
      </c>
      <c r="Q2067">
        <v>44163</v>
      </c>
      <c r="R2067">
        <v>1650</v>
      </c>
      <c r="S2067" t="str">
        <f t="shared" si="453"/>
        <v>&lt;=2000</v>
      </c>
      <c r="T2067">
        <v>1492.66</v>
      </c>
      <c r="U2067" t="str">
        <f t="shared" si="454"/>
        <v>&lt;=1500</v>
      </c>
      <c r="V2067" t="s">
        <v>587</v>
      </c>
      <c r="W2067">
        <v>43823</v>
      </c>
      <c r="X2067" s="12">
        <f t="shared" si="455"/>
        <v>3.7651461561280609E-2</v>
      </c>
      <c r="Y2067" t="str">
        <f t="shared" si="456"/>
        <v>&lt;=0.04</v>
      </c>
      <c r="Z2067" t="s">
        <v>32</v>
      </c>
      <c r="AA2067">
        <v>4</v>
      </c>
      <c r="AB2067">
        <v>2084.4699999999998</v>
      </c>
      <c r="AC2067" t="str">
        <f t="shared" si="457"/>
        <v>&lt;=3000</v>
      </c>
      <c r="AD2067">
        <v>843</v>
      </c>
      <c r="AE2067" t="str">
        <f t="shared" si="458"/>
        <v>&gt;120</v>
      </c>
      <c r="AF2067">
        <v>2084.4699999999998</v>
      </c>
      <c r="AG2067" t="str">
        <f t="shared" si="459"/>
        <v>&lt;=3000</v>
      </c>
      <c r="AH2067" t="s">
        <v>32</v>
      </c>
      <c r="AI2067" t="str">
        <f t="shared" si="460"/>
        <v/>
      </c>
      <c r="AJ2067" t="s">
        <v>32</v>
      </c>
      <c r="AK2067" t="str">
        <f t="shared" si="461"/>
        <v/>
      </c>
      <c r="AL2067">
        <v>12</v>
      </c>
      <c r="AM2067">
        <v>0</v>
      </c>
      <c r="AN2067">
        <v>12</v>
      </c>
      <c r="AO2067" t="s">
        <v>32</v>
      </c>
      <c r="AP2067">
        <v>1</v>
      </c>
    </row>
    <row r="2068" spans="1:42" x14ac:dyDescent="0.25">
      <c r="A2068">
        <v>201703</v>
      </c>
      <c r="B2068" t="str">
        <f t="shared" si="448"/>
        <v>2017-I</v>
      </c>
      <c r="C2068" t="s">
        <v>2127</v>
      </c>
      <c r="D2068" t="s">
        <v>2127</v>
      </c>
      <c r="E2068">
        <v>30237200</v>
      </c>
      <c r="F2068" t="s">
        <v>29</v>
      </c>
      <c r="G2068">
        <v>1</v>
      </c>
      <c r="H2068">
        <v>0</v>
      </c>
      <c r="I2068">
        <v>0</v>
      </c>
      <c r="J2068">
        <f t="shared" si="449"/>
        <v>0</v>
      </c>
      <c r="K2068" t="str">
        <f t="shared" si="450"/>
        <v>Modelamiento</v>
      </c>
      <c r="L2068">
        <f t="shared" si="451"/>
        <v>0</v>
      </c>
      <c r="M2068">
        <v>38</v>
      </c>
      <c r="N2068" t="str">
        <f t="shared" si="452"/>
        <v>&lt;=40</v>
      </c>
      <c r="O2068" t="s">
        <v>56</v>
      </c>
      <c r="P2068" t="s">
        <v>39</v>
      </c>
      <c r="Q2068">
        <v>34985</v>
      </c>
      <c r="R2068">
        <v>1000</v>
      </c>
      <c r="S2068" t="str">
        <f t="shared" si="453"/>
        <v>&lt;=1000</v>
      </c>
      <c r="T2068">
        <v>1204.25</v>
      </c>
      <c r="U2068" t="str">
        <f t="shared" si="454"/>
        <v>&lt;=1300</v>
      </c>
      <c r="V2068" t="s">
        <v>585</v>
      </c>
      <c r="W2068">
        <v>33995</v>
      </c>
      <c r="X2068" s="12">
        <f t="shared" si="455"/>
        <v>2.9416090601559051E-2</v>
      </c>
      <c r="Y2068" t="str">
        <f t="shared" si="456"/>
        <v>&lt;=0.03</v>
      </c>
      <c r="Z2068" t="s">
        <v>32</v>
      </c>
      <c r="AA2068">
        <v>9</v>
      </c>
      <c r="AB2068" t="s">
        <v>32</v>
      </c>
      <c r="AC2068" t="str">
        <f t="shared" si="457"/>
        <v/>
      </c>
      <c r="AD2068" t="s">
        <v>32</v>
      </c>
      <c r="AE2068" t="str">
        <f t="shared" si="458"/>
        <v/>
      </c>
      <c r="AF2068" t="s">
        <v>32</v>
      </c>
      <c r="AG2068" t="str">
        <f t="shared" si="459"/>
        <v/>
      </c>
      <c r="AH2068" t="s">
        <v>32</v>
      </c>
      <c r="AI2068" t="str">
        <f t="shared" si="460"/>
        <v/>
      </c>
      <c r="AJ2068" t="s">
        <v>32</v>
      </c>
      <c r="AK2068" t="str">
        <f t="shared" si="461"/>
        <v/>
      </c>
      <c r="AL2068">
        <v>0</v>
      </c>
      <c r="AM2068">
        <v>0</v>
      </c>
      <c r="AN2068">
        <v>0</v>
      </c>
      <c r="AO2068" t="s">
        <v>32</v>
      </c>
      <c r="AP2068" t="s">
        <v>32</v>
      </c>
    </row>
    <row r="2069" spans="1:42" x14ac:dyDescent="0.25">
      <c r="A2069">
        <v>201703</v>
      </c>
      <c r="B2069" t="str">
        <f t="shared" si="448"/>
        <v>2017-I</v>
      </c>
      <c r="C2069" t="s">
        <v>2128</v>
      </c>
      <c r="D2069" t="s">
        <v>2128</v>
      </c>
      <c r="E2069">
        <v>30236416</v>
      </c>
      <c r="F2069" t="s">
        <v>29</v>
      </c>
      <c r="G2069">
        <v>0</v>
      </c>
      <c r="H2069">
        <v>0</v>
      </c>
      <c r="I2069">
        <v>0</v>
      </c>
      <c r="J2069">
        <f t="shared" si="449"/>
        <v>0</v>
      </c>
      <c r="K2069" t="str">
        <f t="shared" si="450"/>
        <v>Modelamiento</v>
      </c>
      <c r="L2069">
        <f t="shared" si="451"/>
        <v>0</v>
      </c>
      <c r="M2069">
        <v>45</v>
      </c>
      <c r="N2069" t="str">
        <f t="shared" si="452"/>
        <v>&lt;=45</v>
      </c>
      <c r="O2069" t="s">
        <v>56</v>
      </c>
      <c r="P2069" t="s">
        <v>31</v>
      </c>
      <c r="Q2069">
        <v>39843</v>
      </c>
      <c r="R2069">
        <v>999</v>
      </c>
      <c r="S2069" t="str">
        <f t="shared" si="453"/>
        <v>&lt;=1000</v>
      </c>
      <c r="T2069">
        <v>1376.75</v>
      </c>
      <c r="U2069" t="str">
        <f t="shared" si="454"/>
        <v>&lt;=1400</v>
      </c>
      <c r="V2069" t="s">
        <v>585</v>
      </c>
      <c r="W2069">
        <v>38852</v>
      </c>
      <c r="X2069" s="12">
        <f t="shared" si="455"/>
        <v>2.5712962009677751E-2</v>
      </c>
      <c r="Y2069" t="str">
        <f t="shared" si="456"/>
        <v>&lt;=0.03</v>
      </c>
      <c r="Z2069">
        <v>3</v>
      </c>
      <c r="AA2069">
        <v>9</v>
      </c>
      <c r="AB2069" t="s">
        <v>32</v>
      </c>
      <c r="AC2069" t="str">
        <f t="shared" si="457"/>
        <v/>
      </c>
      <c r="AD2069" t="s">
        <v>32</v>
      </c>
      <c r="AE2069" t="str">
        <f t="shared" si="458"/>
        <v/>
      </c>
      <c r="AF2069" t="s">
        <v>32</v>
      </c>
      <c r="AG2069" t="str">
        <f t="shared" si="459"/>
        <v/>
      </c>
      <c r="AH2069" t="s">
        <v>32</v>
      </c>
      <c r="AI2069" t="str">
        <f t="shared" si="460"/>
        <v/>
      </c>
      <c r="AJ2069" t="s">
        <v>32</v>
      </c>
      <c r="AK2069" t="str">
        <f t="shared" si="461"/>
        <v/>
      </c>
      <c r="AL2069">
        <v>0</v>
      </c>
      <c r="AM2069">
        <v>0</v>
      </c>
      <c r="AN2069">
        <v>0</v>
      </c>
      <c r="AO2069" t="s">
        <v>32</v>
      </c>
      <c r="AP2069" t="s">
        <v>32</v>
      </c>
    </row>
    <row r="2070" spans="1:42" x14ac:dyDescent="0.25">
      <c r="A2070">
        <v>201703</v>
      </c>
      <c r="B2070" t="str">
        <f t="shared" si="448"/>
        <v>2017-I</v>
      </c>
      <c r="C2070" t="s">
        <v>2129</v>
      </c>
      <c r="D2070" t="s">
        <v>2129</v>
      </c>
      <c r="E2070">
        <v>30238594</v>
      </c>
      <c r="F2070" t="s">
        <v>29</v>
      </c>
      <c r="G2070">
        <v>0</v>
      </c>
      <c r="H2070">
        <v>0</v>
      </c>
      <c r="I2070">
        <v>0</v>
      </c>
      <c r="J2070">
        <f t="shared" si="449"/>
        <v>0</v>
      </c>
      <c r="K2070" t="str">
        <f t="shared" si="450"/>
        <v>Modelamiento</v>
      </c>
      <c r="L2070">
        <f t="shared" si="451"/>
        <v>0</v>
      </c>
      <c r="M2070">
        <v>21</v>
      </c>
      <c r="N2070" t="str">
        <f t="shared" si="452"/>
        <v>&lt;=25</v>
      </c>
      <c r="O2070" t="s">
        <v>56</v>
      </c>
      <c r="P2070" t="s">
        <v>39</v>
      </c>
      <c r="Q2070">
        <v>34785</v>
      </c>
      <c r="R2070">
        <v>1200</v>
      </c>
      <c r="S2070" t="str">
        <f t="shared" si="453"/>
        <v>&lt;=1500</v>
      </c>
      <c r="T2070">
        <v>1173.43</v>
      </c>
      <c r="U2070" t="str">
        <f t="shared" si="454"/>
        <v>&lt;=1200</v>
      </c>
      <c r="V2070" t="s">
        <v>585</v>
      </c>
      <c r="W2070">
        <v>33995</v>
      </c>
      <c r="X2070" s="12">
        <f t="shared" si="455"/>
        <v>3.5299308721870863E-2</v>
      </c>
      <c r="Y2070" t="str">
        <f t="shared" si="456"/>
        <v>&lt;=0.04</v>
      </c>
      <c r="Z2070" t="s">
        <v>32</v>
      </c>
      <c r="AA2070">
        <v>9</v>
      </c>
      <c r="AB2070" t="s">
        <v>32</v>
      </c>
      <c r="AC2070" t="str">
        <f t="shared" si="457"/>
        <v/>
      </c>
      <c r="AD2070" t="s">
        <v>32</v>
      </c>
      <c r="AE2070" t="str">
        <f t="shared" si="458"/>
        <v/>
      </c>
      <c r="AF2070" t="s">
        <v>32</v>
      </c>
      <c r="AG2070" t="str">
        <f t="shared" si="459"/>
        <v/>
      </c>
      <c r="AH2070" t="s">
        <v>32</v>
      </c>
      <c r="AI2070" t="str">
        <f t="shared" si="460"/>
        <v/>
      </c>
      <c r="AJ2070" t="s">
        <v>32</v>
      </c>
      <c r="AK2070" t="str">
        <f t="shared" si="461"/>
        <v/>
      </c>
      <c r="AL2070">
        <v>0</v>
      </c>
      <c r="AM2070">
        <v>0</v>
      </c>
      <c r="AN2070">
        <v>0</v>
      </c>
      <c r="AO2070" t="s">
        <v>32</v>
      </c>
      <c r="AP2070" t="s">
        <v>32</v>
      </c>
    </row>
    <row r="2071" spans="1:42" x14ac:dyDescent="0.25">
      <c r="A2071">
        <v>201703</v>
      </c>
      <c r="B2071" t="str">
        <f t="shared" si="448"/>
        <v>2017-I</v>
      </c>
      <c r="C2071" t="s">
        <v>2130</v>
      </c>
      <c r="D2071" t="s">
        <v>2130</v>
      </c>
      <c r="E2071">
        <v>30239598</v>
      </c>
      <c r="F2071" t="s">
        <v>29</v>
      </c>
      <c r="G2071">
        <v>0</v>
      </c>
      <c r="H2071">
        <v>0</v>
      </c>
      <c r="I2071">
        <v>0</v>
      </c>
      <c r="J2071">
        <f t="shared" si="449"/>
        <v>0</v>
      </c>
      <c r="K2071" t="str">
        <f t="shared" si="450"/>
        <v>Modelamiento</v>
      </c>
      <c r="L2071">
        <f t="shared" si="451"/>
        <v>0</v>
      </c>
      <c r="M2071">
        <v>43</v>
      </c>
      <c r="N2071" t="str">
        <f t="shared" si="452"/>
        <v>&lt;=45</v>
      </c>
      <c r="O2071" t="s">
        <v>72</v>
      </c>
      <c r="P2071" t="s">
        <v>39</v>
      </c>
      <c r="Q2071">
        <v>32515</v>
      </c>
      <c r="R2071">
        <v>1500</v>
      </c>
      <c r="S2071" t="str">
        <f t="shared" si="453"/>
        <v>&lt;=1500</v>
      </c>
      <c r="T2071">
        <v>1215.76</v>
      </c>
      <c r="U2071" t="str">
        <f t="shared" si="454"/>
        <v>&lt;=1300</v>
      </c>
      <c r="V2071" t="s">
        <v>601</v>
      </c>
      <c r="W2071">
        <v>32025</v>
      </c>
      <c r="X2071" s="12">
        <f t="shared" si="455"/>
        <v>4.6838407494145202E-2</v>
      </c>
      <c r="Y2071" t="str">
        <f t="shared" si="456"/>
        <v>&lt;=0.05</v>
      </c>
      <c r="Z2071" t="s">
        <v>32</v>
      </c>
      <c r="AA2071">
        <v>1</v>
      </c>
      <c r="AB2071">
        <v>5174.67</v>
      </c>
      <c r="AC2071" t="str">
        <f t="shared" si="457"/>
        <v>&gt;5000</v>
      </c>
      <c r="AD2071">
        <v>77</v>
      </c>
      <c r="AE2071" t="str">
        <f t="shared" si="458"/>
        <v>&lt;=90</v>
      </c>
      <c r="AF2071">
        <v>0</v>
      </c>
      <c r="AG2071" t="str">
        <f t="shared" si="459"/>
        <v>&lt;=500</v>
      </c>
      <c r="AH2071">
        <v>4042.24</v>
      </c>
      <c r="AI2071" t="str">
        <f t="shared" si="460"/>
        <v>&lt;=5000</v>
      </c>
      <c r="AJ2071">
        <v>0.95040000000000002</v>
      </c>
      <c r="AK2071" t="str">
        <f t="shared" si="461"/>
        <v>&gt;0.9</v>
      </c>
      <c r="AL2071">
        <v>12</v>
      </c>
      <c r="AM2071">
        <v>9</v>
      </c>
      <c r="AN2071">
        <v>0</v>
      </c>
      <c r="AO2071">
        <v>4</v>
      </c>
      <c r="AP2071" t="s">
        <v>32</v>
      </c>
    </row>
    <row r="2072" spans="1:42" x14ac:dyDescent="0.25">
      <c r="A2072">
        <v>201703</v>
      </c>
      <c r="B2072" t="str">
        <f t="shared" si="448"/>
        <v>2017-I</v>
      </c>
      <c r="C2072" t="s">
        <v>2131</v>
      </c>
      <c r="D2072" t="s">
        <v>2131</v>
      </c>
      <c r="E2072">
        <v>30241512</v>
      </c>
      <c r="F2072" t="s">
        <v>29</v>
      </c>
      <c r="G2072">
        <v>1</v>
      </c>
      <c r="H2072">
        <v>0</v>
      </c>
      <c r="I2072">
        <v>0</v>
      </c>
      <c r="J2072">
        <f t="shared" si="449"/>
        <v>0</v>
      </c>
      <c r="K2072" t="str">
        <f t="shared" si="450"/>
        <v>Modelamiento</v>
      </c>
      <c r="L2072">
        <f t="shared" si="451"/>
        <v>0</v>
      </c>
      <c r="M2072">
        <v>31</v>
      </c>
      <c r="N2072" t="str">
        <f t="shared" si="452"/>
        <v>&lt;=35</v>
      </c>
      <c r="O2072" t="s">
        <v>56</v>
      </c>
      <c r="P2072" t="s">
        <v>31</v>
      </c>
      <c r="Q2072">
        <v>44313</v>
      </c>
      <c r="R2072">
        <v>1500</v>
      </c>
      <c r="S2072" t="str">
        <f t="shared" si="453"/>
        <v>&lt;=1500</v>
      </c>
      <c r="T2072">
        <v>1494.85</v>
      </c>
      <c r="U2072" t="str">
        <f t="shared" si="454"/>
        <v>&lt;=1500</v>
      </c>
      <c r="V2072" t="s">
        <v>587</v>
      </c>
      <c r="W2072">
        <v>43823</v>
      </c>
      <c r="X2072" s="12">
        <f t="shared" si="455"/>
        <v>3.4228601419346007E-2</v>
      </c>
      <c r="Y2072" t="str">
        <f t="shared" si="456"/>
        <v>&lt;=0.04</v>
      </c>
      <c r="Z2072" t="s">
        <v>32</v>
      </c>
      <c r="AA2072">
        <v>4</v>
      </c>
      <c r="AB2072">
        <v>991.28</v>
      </c>
      <c r="AC2072" t="str">
        <f t="shared" si="457"/>
        <v>&lt;=1000</v>
      </c>
      <c r="AD2072">
        <v>1452</v>
      </c>
      <c r="AE2072" t="str">
        <f t="shared" si="458"/>
        <v>&gt;120</v>
      </c>
      <c r="AF2072">
        <v>991.28</v>
      </c>
      <c r="AG2072" t="str">
        <f t="shared" si="459"/>
        <v>&lt;=1000</v>
      </c>
      <c r="AH2072" t="s">
        <v>32</v>
      </c>
      <c r="AI2072" t="str">
        <f t="shared" si="460"/>
        <v/>
      </c>
      <c r="AJ2072" t="s">
        <v>32</v>
      </c>
      <c r="AK2072" t="str">
        <f t="shared" si="461"/>
        <v/>
      </c>
      <c r="AL2072">
        <v>12</v>
      </c>
      <c r="AM2072">
        <v>0</v>
      </c>
      <c r="AN2072">
        <v>12</v>
      </c>
      <c r="AO2072" t="s">
        <v>32</v>
      </c>
      <c r="AP2072">
        <v>1</v>
      </c>
    </row>
    <row r="2073" spans="1:42" x14ac:dyDescent="0.25">
      <c r="A2073">
        <v>201703</v>
      </c>
      <c r="B2073" t="str">
        <f t="shared" si="448"/>
        <v>2017-I</v>
      </c>
      <c r="C2073" t="s">
        <v>2132</v>
      </c>
      <c r="D2073" t="s">
        <v>2132</v>
      </c>
      <c r="E2073">
        <v>30241913</v>
      </c>
      <c r="F2073" t="s">
        <v>29</v>
      </c>
      <c r="G2073">
        <v>0</v>
      </c>
      <c r="H2073">
        <v>0</v>
      </c>
      <c r="I2073">
        <v>0</v>
      </c>
      <c r="J2073">
        <f t="shared" si="449"/>
        <v>0</v>
      </c>
      <c r="K2073" t="str">
        <f t="shared" si="450"/>
        <v>Modelamiento</v>
      </c>
      <c r="L2073">
        <f t="shared" si="451"/>
        <v>0</v>
      </c>
      <c r="M2073">
        <v>46</v>
      </c>
      <c r="N2073" t="str">
        <f t="shared" si="452"/>
        <v>&lt;=50</v>
      </c>
      <c r="O2073" t="s">
        <v>56</v>
      </c>
      <c r="P2073" t="s">
        <v>39</v>
      </c>
      <c r="Q2073">
        <v>34985</v>
      </c>
      <c r="R2073">
        <v>1000</v>
      </c>
      <c r="S2073" t="str">
        <f t="shared" si="453"/>
        <v>&lt;=1000</v>
      </c>
      <c r="T2073">
        <v>1203.47</v>
      </c>
      <c r="U2073" t="str">
        <f t="shared" si="454"/>
        <v>&lt;=1300</v>
      </c>
      <c r="V2073" t="s">
        <v>585</v>
      </c>
      <c r="W2073">
        <v>33995</v>
      </c>
      <c r="X2073" s="12">
        <f t="shared" si="455"/>
        <v>2.9416090601559051E-2</v>
      </c>
      <c r="Y2073" t="str">
        <f t="shared" si="456"/>
        <v>&lt;=0.03</v>
      </c>
      <c r="Z2073" t="s">
        <v>32</v>
      </c>
      <c r="AA2073">
        <v>0</v>
      </c>
      <c r="AB2073">
        <v>5256.88</v>
      </c>
      <c r="AC2073" t="str">
        <f t="shared" si="457"/>
        <v>&gt;5000</v>
      </c>
      <c r="AD2073">
        <v>16</v>
      </c>
      <c r="AE2073" t="str">
        <f t="shared" si="458"/>
        <v>&lt;=30</v>
      </c>
      <c r="AF2073">
        <v>0</v>
      </c>
      <c r="AG2073" t="str">
        <f t="shared" si="459"/>
        <v>&lt;=500</v>
      </c>
      <c r="AH2073">
        <v>5000</v>
      </c>
      <c r="AI2073" t="str">
        <f t="shared" si="460"/>
        <v>&lt;=5000</v>
      </c>
      <c r="AJ2073">
        <v>0.94989999999999997</v>
      </c>
      <c r="AK2073" t="str">
        <f t="shared" si="461"/>
        <v>&gt;0.9</v>
      </c>
      <c r="AL2073">
        <v>12</v>
      </c>
      <c r="AM2073">
        <v>10</v>
      </c>
      <c r="AN2073">
        <v>0</v>
      </c>
      <c r="AO2073">
        <v>1</v>
      </c>
      <c r="AP2073" t="s">
        <v>32</v>
      </c>
    </row>
    <row r="2074" spans="1:42" x14ac:dyDescent="0.25">
      <c r="A2074">
        <v>201703</v>
      </c>
      <c r="B2074" t="str">
        <f t="shared" si="448"/>
        <v>2017-I</v>
      </c>
      <c r="C2074" t="s">
        <v>2133</v>
      </c>
      <c r="D2074" t="s">
        <v>2133</v>
      </c>
      <c r="E2074">
        <v>30239815</v>
      </c>
      <c r="F2074" t="s">
        <v>29</v>
      </c>
      <c r="G2074">
        <v>1</v>
      </c>
      <c r="H2074">
        <v>0</v>
      </c>
      <c r="I2074">
        <v>0</v>
      </c>
      <c r="J2074">
        <f t="shared" si="449"/>
        <v>0</v>
      </c>
      <c r="K2074" t="str">
        <f t="shared" si="450"/>
        <v>Modelamiento</v>
      </c>
      <c r="L2074">
        <f t="shared" si="451"/>
        <v>0</v>
      </c>
      <c r="M2074">
        <v>23</v>
      </c>
      <c r="N2074" t="str">
        <f t="shared" si="452"/>
        <v>&lt;=25</v>
      </c>
      <c r="O2074" t="s">
        <v>56</v>
      </c>
      <c r="P2074" t="s">
        <v>39</v>
      </c>
      <c r="Q2074">
        <v>47085</v>
      </c>
      <c r="R2074">
        <v>1500</v>
      </c>
      <c r="S2074" t="str">
        <f t="shared" si="453"/>
        <v>&lt;=1500</v>
      </c>
      <c r="T2074">
        <v>1590.4</v>
      </c>
      <c r="U2074" t="str">
        <f t="shared" si="454"/>
        <v>&gt;1500</v>
      </c>
      <c r="V2074" t="s">
        <v>597</v>
      </c>
      <c r="W2074">
        <v>46595</v>
      </c>
      <c r="X2074" s="12">
        <f t="shared" si="455"/>
        <v>3.219229531065565E-2</v>
      </c>
      <c r="Y2074" t="str">
        <f t="shared" si="456"/>
        <v>&lt;=0.04</v>
      </c>
      <c r="Z2074" t="s">
        <v>32</v>
      </c>
      <c r="AA2074">
        <v>9</v>
      </c>
      <c r="AB2074" t="s">
        <v>32</v>
      </c>
      <c r="AC2074" t="str">
        <f t="shared" si="457"/>
        <v/>
      </c>
      <c r="AD2074" t="s">
        <v>32</v>
      </c>
      <c r="AE2074" t="str">
        <f t="shared" si="458"/>
        <v/>
      </c>
      <c r="AF2074" t="s">
        <v>32</v>
      </c>
      <c r="AG2074" t="str">
        <f t="shared" si="459"/>
        <v/>
      </c>
      <c r="AH2074" t="s">
        <v>32</v>
      </c>
      <c r="AI2074" t="str">
        <f t="shared" si="460"/>
        <v/>
      </c>
      <c r="AJ2074" t="s">
        <v>32</v>
      </c>
      <c r="AK2074" t="str">
        <f t="shared" si="461"/>
        <v/>
      </c>
      <c r="AL2074">
        <v>0</v>
      </c>
      <c r="AM2074">
        <v>0</v>
      </c>
      <c r="AN2074">
        <v>0</v>
      </c>
      <c r="AO2074" t="s">
        <v>32</v>
      </c>
      <c r="AP2074" t="s">
        <v>32</v>
      </c>
    </row>
    <row r="2075" spans="1:42" x14ac:dyDescent="0.25">
      <c r="A2075">
        <v>201703</v>
      </c>
      <c r="B2075" t="str">
        <f t="shared" si="448"/>
        <v>2017-I</v>
      </c>
      <c r="C2075" t="s">
        <v>2134</v>
      </c>
      <c r="D2075" t="s">
        <v>2134</v>
      </c>
      <c r="E2075">
        <v>30241079</v>
      </c>
      <c r="F2075" t="s">
        <v>29</v>
      </c>
      <c r="G2075">
        <v>0</v>
      </c>
      <c r="H2075">
        <v>0</v>
      </c>
      <c r="I2075">
        <v>0</v>
      </c>
      <c r="J2075">
        <f t="shared" si="449"/>
        <v>0</v>
      </c>
      <c r="K2075" t="str">
        <f t="shared" si="450"/>
        <v>Modelamiento</v>
      </c>
      <c r="L2075">
        <f t="shared" si="451"/>
        <v>0</v>
      </c>
      <c r="M2075">
        <v>56</v>
      </c>
      <c r="N2075" t="str">
        <f t="shared" si="452"/>
        <v>&lt;=60</v>
      </c>
      <c r="O2075" t="s">
        <v>56</v>
      </c>
      <c r="P2075" t="s">
        <v>31</v>
      </c>
      <c r="Q2075">
        <v>39630</v>
      </c>
      <c r="R2075">
        <v>1500</v>
      </c>
      <c r="S2075" t="str">
        <f t="shared" si="453"/>
        <v>&lt;=1500</v>
      </c>
      <c r="T2075">
        <v>1363.25</v>
      </c>
      <c r="U2075" t="str">
        <f t="shared" si="454"/>
        <v>&lt;=1400</v>
      </c>
      <c r="V2075" t="s">
        <v>601</v>
      </c>
      <c r="W2075">
        <v>39140</v>
      </c>
      <c r="X2075" s="12">
        <f t="shared" si="455"/>
        <v>3.8323965252938172E-2</v>
      </c>
      <c r="Y2075" t="str">
        <f t="shared" si="456"/>
        <v>&lt;=0.04</v>
      </c>
      <c r="Z2075" t="s">
        <v>32</v>
      </c>
      <c r="AA2075">
        <v>4</v>
      </c>
      <c r="AB2075">
        <v>1527.64</v>
      </c>
      <c r="AC2075" t="str">
        <f t="shared" si="457"/>
        <v>&lt;=2000</v>
      </c>
      <c r="AD2075">
        <v>1138</v>
      </c>
      <c r="AE2075" t="str">
        <f t="shared" si="458"/>
        <v>&gt;120</v>
      </c>
      <c r="AF2075">
        <v>518.66</v>
      </c>
      <c r="AG2075" t="str">
        <f t="shared" si="459"/>
        <v>&lt;=1000</v>
      </c>
      <c r="AH2075" t="s">
        <v>32</v>
      </c>
      <c r="AI2075" t="str">
        <f t="shared" si="460"/>
        <v/>
      </c>
      <c r="AJ2075" t="s">
        <v>32</v>
      </c>
      <c r="AK2075" t="str">
        <f t="shared" si="461"/>
        <v/>
      </c>
      <c r="AL2075">
        <v>12</v>
      </c>
      <c r="AM2075">
        <v>0</v>
      </c>
      <c r="AN2075">
        <v>12</v>
      </c>
      <c r="AO2075" t="s">
        <v>32</v>
      </c>
      <c r="AP2075">
        <v>1</v>
      </c>
    </row>
    <row r="2076" spans="1:42" x14ac:dyDescent="0.25">
      <c r="A2076">
        <v>201703</v>
      </c>
      <c r="B2076" t="str">
        <f t="shared" si="448"/>
        <v>2017-I</v>
      </c>
      <c r="C2076" t="s">
        <v>2135</v>
      </c>
      <c r="D2076" t="s">
        <v>2135</v>
      </c>
      <c r="E2076">
        <v>30232648</v>
      </c>
      <c r="F2076" t="s">
        <v>29</v>
      </c>
      <c r="G2076">
        <v>0</v>
      </c>
      <c r="H2076">
        <v>0</v>
      </c>
      <c r="I2076">
        <v>0</v>
      </c>
      <c r="J2076">
        <f t="shared" si="449"/>
        <v>0</v>
      </c>
      <c r="K2076" t="str">
        <f t="shared" si="450"/>
        <v>Modelamiento</v>
      </c>
      <c r="L2076">
        <f t="shared" si="451"/>
        <v>0</v>
      </c>
      <c r="M2076">
        <v>30</v>
      </c>
      <c r="N2076" t="str">
        <f t="shared" si="452"/>
        <v>&lt;=30</v>
      </c>
      <c r="O2076" t="s">
        <v>56</v>
      </c>
      <c r="P2076" t="s">
        <v>39</v>
      </c>
      <c r="Q2076">
        <v>46392</v>
      </c>
      <c r="R2076">
        <v>1650</v>
      </c>
      <c r="S2076" t="str">
        <f t="shared" si="453"/>
        <v>&lt;=2000</v>
      </c>
      <c r="T2076">
        <v>1595.86</v>
      </c>
      <c r="U2076" t="str">
        <f t="shared" si="454"/>
        <v>&gt;1500</v>
      </c>
      <c r="V2076" t="s">
        <v>589</v>
      </c>
      <c r="W2076">
        <v>46052</v>
      </c>
      <c r="X2076" s="12">
        <f t="shared" si="455"/>
        <v>3.582906279857552E-2</v>
      </c>
      <c r="Y2076" t="str">
        <f t="shared" si="456"/>
        <v>&lt;=0.04</v>
      </c>
      <c r="Z2076">
        <v>2</v>
      </c>
      <c r="AA2076">
        <v>4</v>
      </c>
      <c r="AB2076">
        <v>1209.1400000000001</v>
      </c>
      <c r="AC2076" t="str">
        <f t="shared" si="457"/>
        <v>&lt;=2000</v>
      </c>
      <c r="AD2076">
        <v>2150</v>
      </c>
      <c r="AE2076" t="str">
        <f t="shared" si="458"/>
        <v>&gt;120</v>
      </c>
      <c r="AF2076">
        <v>1209.1400000000001</v>
      </c>
      <c r="AG2076" t="str">
        <f t="shared" si="459"/>
        <v>&lt;=2000</v>
      </c>
      <c r="AH2076" t="s">
        <v>32</v>
      </c>
      <c r="AI2076" t="str">
        <f t="shared" si="460"/>
        <v/>
      </c>
      <c r="AJ2076" t="s">
        <v>32</v>
      </c>
      <c r="AK2076" t="str">
        <f t="shared" si="461"/>
        <v/>
      </c>
      <c r="AL2076">
        <v>10</v>
      </c>
      <c r="AM2076">
        <v>0</v>
      </c>
      <c r="AN2076">
        <v>10</v>
      </c>
      <c r="AO2076" t="s">
        <v>32</v>
      </c>
      <c r="AP2076">
        <v>3</v>
      </c>
    </row>
    <row r="2077" spans="1:42" x14ac:dyDescent="0.25">
      <c r="A2077">
        <v>201703</v>
      </c>
      <c r="B2077" t="str">
        <f t="shared" si="448"/>
        <v>2017-I</v>
      </c>
      <c r="C2077" t="s">
        <v>2136</v>
      </c>
      <c r="D2077" t="s">
        <v>2136</v>
      </c>
      <c r="E2077">
        <v>30238131</v>
      </c>
      <c r="F2077" t="s">
        <v>29</v>
      </c>
      <c r="G2077">
        <v>0</v>
      </c>
      <c r="H2077">
        <v>0</v>
      </c>
      <c r="I2077">
        <v>0</v>
      </c>
      <c r="J2077">
        <f t="shared" si="449"/>
        <v>0</v>
      </c>
      <c r="K2077" t="str">
        <f t="shared" si="450"/>
        <v>Modelamiento</v>
      </c>
      <c r="L2077">
        <f t="shared" si="451"/>
        <v>0</v>
      </c>
      <c r="M2077">
        <v>65</v>
      </c>
      <c r="N2077" t="str">
        <f t="shared" si="452"/>
        <v>&gt;60</v>
      </c>
      <c r="O2077" t="s">
        <v>72</v>
      </c>
      <c r="P2077" t="s">
        <v>31</v>
      </c>
      <c r="Q2077">
        <v>43662</v>
      </c>
      <c r="R2077">
        <v>1500</v>
      </c>
      <c r="S2077" t="str">
        <f t="shared" si="453"/>
        <v>&lt;=1500</v>
      </c>
      <c r="T2077">
        <v>1501.95</v>
      </c>
      <c r="U2077" t="str">
        <f t="shared" si="454"/>
        <v>&gt;1500</v>
      </c>
      <c r="V2077" t="s">
        <v>614</v>
      </c>
      <c r="W2077">
        <v>43172</v>
      </c>
      <c r="X2077" s="12">
        <f t="shared" si="455"/>
        <v>3.4744741962383023E-2</v>
      </c>
      <c r="Y2077" t="str">
        <f t="shared" si="456"/>
        <v>&lt;=0.04</v>
      </c>
      <c r="Z2077" t="s">
        <v>32</v>
      </c>
      <c r="AA2077">
        <v>4</v>
      </c>
      <c r="AB2077">
        <v>3751.97</v>
      </c>
      <c r="AC2077" t="str">
        <f t="shared" si="457"/>
        <v>&lt;=4000</v>
      </c>
      <c r="AD2077">
        <v>1508</v>
      </c>
      <c r="AE2077" t="str">
        <f t="shared" si="458"/>
        <v>&gt;120</v>
      </c>
      <c r="AF2077">
        <v>3751.97</v>
      </c>
      <c r="AG2077" t="str">
        <f t="shared" si="459"/>
        <v>&lt;=4000</v>
      </c>
      <c r="AH2077" t="s">
        <v>32</v>
      </c>
      <c r="AI2077" t="str">
        <f t="shared" si="460"/>
        <v/>
      </c>
      <c r="AJ2077" t="s">
        <v>32</v>
      </c>
      <c r="AK2077" t="str">
        <f t="shared" si="461"/>
        <v/>
      </c>
      <c r="AL2077">
        <v>12</v>
      </c>
      <c r="AM2077">
        <v>0</v>
      </c>
      <c r="AN2077">
        <v>12</v>
      </c>
      <c r="AO2077" t="s">
        <v>32</v>
      </c>
      <c r="AP2077">
        <v>1</v>
      </c>
    </row>
    <row r="2078" spans="1:42" x14ac:dyDescent="0.25">
      <c r="A2078">
        <v>201703</v>
      </c>
      <c r="B2078" t="str">
        <f t="shared" si="448"/>
        <v>2017-I</v>
      </c>
      <c r="C2078" t="s">
        <v>2137</v>
      </c>
      <c r="D2078" t="s">
        <v>2137</v>
      </c>
      <c r="E2078">
        <v>30240849</v>
      </c>
      <c r="F2078" t="s">
        <v>29</v>
      </c>
      <c r="G2078">
        <v>1</v>
      </c>
      <c r="H2078">
        <v>0</v>
      </c>
      <c r="I2078">
        <v>0</v>
      </c>
      <c r="J2078">
        <f t="shared" si="449"/>
        <v>0</v>
      </c>
      <c r="K2078" t="str">
        <f t="shared" si="450"/>
        <v>Modelamiento</v>
      </c>
      <c r="L2078">
        <f t="shared" si="451"/>
        <v>0</v>
      </c>
      <c r="M2078">
        <v>49</v>
      </c>
      <c r="N2078" t="str">
        <f t="shared" si="452"/>
        <v>&lt;=50</v>
      </c>
      <c r="O2078" t="s">
        <v>56</v>
      </c>
      <c r="P2078" t="s">
        <v>35</v>
      </c>
      <c r="Q2078">
        <v>39842</v>
      </c>
      <c r="R2078">
        <v>1000</v>
      </c>
      <c r="S2078" t="str">
        <f t="shared" si="453"/>
        <v>&lt;=1000</v>
      </c>
      <c r="T2078">
        <v>1370.55</v>
      </c>
      <c r="U2078" t="str">
        <f t="shared" si="454"/>
        <v>&lt;=1400</v>
      </c>
      <c r="V2078" t="s">
        <v>585</v>
      </c>
      <c r="W2078">
        <v>38852</v>
      </c>
      <c r="X2078" s="12">
        <f t="shared" si="455"/>
        <v>2.573870071038814E-2</v>
      </c>
      <c r="Y2078" t="str">
        <f t="shared" si="456"/>
        <v>&lt;=0.03</v>
      </c>
      <c r="Z2078" t="s">
        <v>32</v>
      </c>
      <c r="AA2078">
        <v>4</v>
      </c>
      <c r="AB2078">
        <v>3093.78</v>
      </c>
      <c r="AC2078" t="str">
        <f t="shared" si="457"/>
        <v>&lt;=4000</v>
      </c>
      <c r="AD2078">
        <v>2113</v>
      </c>
      <c r="AE2078" t="str">
        <f t="shared" si="458"/>
        <v>&gt;120</v>
      </c>
      <c r="AF2078">
        <v>3093.78</v>
      </c>
      <c r="AG2078" t="str">
        <f t="shared" si="459"/>
        <v>&lt;=4000</v>
      </c>
      <c r="AH2078">
        <v>400</v>
      </c>
      <c r="AI2078" t="str">
        <f t="shared" si="460"/>
        <v>&lt;=500</v>
      </c>
      <c r="AJ2078">
        <v>0</v>
      </c>
      <c r="AK2078" t="str">
        <f t="shared" si="461"/>
        <v>=0</v>
      </c>
      <c r="AL2078">
        <v>12</v>
      </c>
      <c r="AM2078">
        <v>0</v>
      </c>
      <c r="AN2078">
        <v>12</v>
      </c>
      <c r="AO2078" t="s">
        <v>32</v>
      </c>
      <c r="AP2078">
        <v>1</v>
      </c>
    </row>
    <row r="2079" spans="1:42" x14ac:dyDescent="0.25">
      <c r="A2079">
        <v>201703</v>
      </c>
      <c r="B2079" t="str">
        <f t="shared" si="448"/>
        <v>2017-I</v>
      </c>
      <c r="C2079" t="s">
        <v>2138</v>
      </c>
      <c r="D2079" t="s">
        <v>2138</v>
      </c>
      <c r="E2079">
        <v>30243358</v>
      </c>
      <c r="F2079" t="s">
        <v>29</v>
      </c>
      <c r="G2079">
        <v>0</v>
      </c>
      <c r="H2079">
        <v>0</v>
      </c>
      <c r="I2079">
        <v>0</v>
      </c>
      <c r="J2079">
        <f t="shared" si="449"/>
        <v>0</v>
      </c>
      <c r="K2079" t="str">
        <f t="shared" si="450"/>
        <v>Modelamiento</v>
      </c>
      <c r="L2079">
        <f t="shared" si="451"/>
        <v>0</v>
      </c>
      <c r="M2079">
        <v>61</v>
      </c>
      <c r="N2079" t="str">
        <f t="shared" si="452"/>
        <v>&gt;60</v>
      </c>
      <c r="O2079" t="s">
        <v>56</v>
      </c>
      <c r="P2079" t="s">
        <v>39</v>
      </c>
      <c r="Q2079">
        <v>43305</v>
      </c>
      <c r="R2079">
        <v>1500</v>
      </c>
      <c r="S2079" t="str">
        <f t="shared" si="453"/>
        <v>&lt;=1500</v>
      </c>
      <c r="T2079">
        <v>1489.67</v>
      </c>
      <c r="U2079" t="str">
        <f t="shared" si="454"/>
        <v>&lt;=1500</v>
      </c>
      <c r="V2079" t="s">
        <v>597</v>
      </c>
      <c r="W2079">
        <v>42815</v>
      </c>
      <c r="X2079" s="12">
        <f t="shared" si="455"/>
        <v>3.5034450543033981E-2</v>
      </c>
      <c r="Y2079" t="str">
        <f t="shared" si="456"/>
        <v>&lt;=0.04</v>
      </c>
      <c r="Z2079" t="s">
        <v>32</v>
      </c>
      <c r="AA2079">
        <v>4</v>
      </c>
      <c r="AB2079">
        <v>651.46</v>
      </c>
      <c r="AC2079" t="str">
        <f t="shared" si="457"/>
        <v>&lt;=1000</v>
      </c>
      <c r="AD2079">
        <v>2770</v>
      </c>
      <c r="AE2079" t="str">
        <f t="shared" si="458"/>
        <v>&gt;120</v>
      </c>
      <c r="AF2079">
        <v>651.46</v>
      </c>
      <c r="AG2079" t="str">
        <f t="shared" si="459"/>
        <v>&lt;=1000</v>
      </c>
      <c r="AH2079" t="s">
        <v>32</v>
      </c>
      <c r="AI2079" t="str">
        <f t="shared" si="460"/>
        <v/>
      </c>
      <c r="AJ2079" t="s">
        <v>32</v>
      </c>
      <c r="AK2079" t="str">
        <f t="shared" si="461"/>
        <v/>
      </c>
      <c r="AL2079">
        <v>12</v>
      </c>
      <c r="AM2079">
        <v>0</v>
      </c>
      <c r="AN2079">
        <v>12</v>
      </c>
      <c r="AO2079" t="s">
        <v>32</v>
      </c>
      <c r="AP2079">
        <v>1</v>
      </c>
    </row>
    <row r="2080" spans="1:42" x14ac:dyDescent="0.25">
      <c r="A2080">
        <v>201703</v>
      </c>
      <c r="B2080" t="str">
        <f t="shared" si="448"/>
        <v>2017-I</v>
      </c>
      <c r="C2080" t="s">
        <v>2139</v>
      </c>
      <c r="D2080" t="s">
        <v>2139</v>
      </c>
      <c r="E2080">
        <v>30233123</v>
      </c>
      <c r="F2080" t="s">
        <v>29</v>
      </c>
      <c r="G2080">
        <v>0</v>
      </c>
      <c r="H2080">
        <v>0</v>
      </c>
      <c r="I2080">
        <v>0</v>
      </c>
      <c r="J2080">
        <f t="shared" si="449"/>
        <v>0</v>
      </c>
      <c r="K2080" t="str">
        <f t="shared" si="450"/>
        <v>Modelamiento</v>
      </c>
      <c r="L2080">
        <f t="shared" si="451"/>
        <v>0</v>
      </c>
      <c r="M2080">
        <v>30</v>
      </c>
      <c r="N2080" t="str">
        <f t="shared" si="452"/>
        <v>&lt;=30</v>
      </c>
      <c r="O2080" t="s">
        <v>56</v>
      </c>
      <c r="P2080" t="s">
        <v>35</v>
      </c>
      <c r="Q2080">
        <v>44209</v>
      </c>
      <c r="R2080">
        <v>1500</v>
      </c>
      <c r="S2080" t="str">
        <f t="shared" si="453"/>
        <v>&lt;=1500</v>
      </c>
      <c r="T2080">
        <v>1520.77</v>
      </c>
      <c r="U2080" t="str">
        <f t="shared" si="454"/>
        <v>&gt;1500</v>
      </c>
      <c r="V2080" t="s">
        <v>589</v>
      </c>
      <c r="W2080">
        <v>43719</v>
      </c>
      <c r="X2080" s="12">
        <f t="shared" si="455"/>
        <v>3.431002538941879E-2</v>
      </c>
      <c r="Y2080" t="str">
        <f t="shared" si="456"/>
        <v>&lt;=0.04</v>
      </c>
      <c r="Z2080" t="s">
        <v>32</v>
      </c>
      <c r="AA2080">
        <v>0</v>
      </c>
      <c r="AB2080">
        <v>4535.9399999999996</v>
      </c>
      <c r="AC2080" t="str">
        <f t="shared" si="457"/>
        <v>&lt;=5000</v>
      </c>
      <c r="AD2080">
        <v>0</v>
      </c>
      <c r="AE2080" t="str">
        <f t="shared" si="458"/>
        <v>=0</v>
      </c>
      <c r="AF2080">
        <v>0</v>
      </c>
      <c r="AG2080" t="str">
        <f t="shared" si="459"/>
        <v>&lt;=500</v>
      </c>
      <c r="AH2080">
        <v>2000</v>
      </c>
      <c r="AI2080" t="str">
        <f t="shared" si="460"/>
        <v>&lt;=2000</v>
      </c>
      <c r="AJ2080">
        <v>0.79359999999999997</v>
      </c>
      <c r="AK2080" t="str">
        <f t="shared" si="461"/>
        <v>&lt;=0.8</v>
      </c>
      <c r="AL2080">
        <v>12</v>
      </c>
      <c r="AM2080">
        <v>12</v>
      </c>
      <c r="AN2080">
        <v>0</v>
      </c>
      <c r="AO2080">
        <v>1</v>
      </c>
      <c r="AP2080" t="s">
        <v>32</v>
      </c>
    </row>
    <row r="2081" spans="1:42" x14ac:dyDescent="0.25">
      <c r="A2081">
        <v>201703</v>
      </c>
      <c r="B2081" t="str">
        <f t="shared" si="448"/>
        <v>2017-I</v>
      </c>
      <c r="C2081" t="s">
        <v>2140</v>
      </c>
      <c r="D2081" t="s">
        <v>2140</v>
      </c>
      <c r="E2081">
        <v>30240848</v>
      </c>
      <c r="F2081" t="s">
        <v>29</v>
      </c>
      <c r="G2081">
        <v>0</v>
      </c>
      <c r="H2081">
        <v>0</v>
      </c>
      <c r="I2081">
        <v>0</v>
      </c>
      <c r="J2081">
        <f t="shared" si="449"/>
        <v>0</v>
      </c>
      <c r="K2081" t="str">
        <f t="shared" si="450"/>
        <v>Modelamiento</v>
      </c>
      <c r="L2081">
        <f t="shared" si="451"/>
        <v>0</v>
      </c>
      <c r="M2081">
        <v>23</v>
      </c>
      <c r="N2081" t="str">
        <f t="shared" si="452"/>
        <v>&lt;=25</v>
      </c>
      <c r="O2081" t="s">
        <v>56</v>
      </c>
      <c r="P2081" t="s">
        <v>39</v>
      </c>
      <c r="Q2081">
        <v>49422</v>
      </c>
      <c r="R2081">
        <v>1500</v>
      </c>
      <c r="S2081" t="str">
        <f t="shared" si="453"/>
        <v>&lt;=1500</v>
      </c>
      <c r="T2081">
        <v>1700.09</v>
      </c>
      <c r="U2081" t="str">
        <f t="shared" si="454"/>
        <v>&gt;1500</v>
      </c>
      <c r="V2081" t="s">
        <v>597</v>
      </c>
      <c r="W2081">
        <v>48932</v>
      </c>
      <c r="X2081" s="12">
        <f t="shared" si="455"/>
        <v>3.0654786233957329E-2</v>
      </c>
      <c r="Y2081" t="str">
        <f t="shared" si="456"/>
        <v>&lt;=0.04</v>
      </c>
      <c r="Z2081" t="s">
        <v>32</v>
      </c>
      <c r="AA2081">
        <v>2</v>
      </c>
      <c r="AB2081">
        <v>1453.68</v>
      </c>
      <c r="AC2081" t="str">
        <f t="shared" si="457"/>
        <v>&lt;=2000</v>
      </c>
      <c r="AD2081">
        <v>45</v>
      </c>
      <c r="AE2081" t="str">
        <f t="shared" si="458"/>
        <v>&lt;=60</v>
      </c>
      <c r="AF2081">
        <v>0</v>
      </c>
      <c r="AG2081" t="str">
        <f t="shared" si="459"/>
        <v>&lt;=500</v>
      </c>
      <c r="AH2081" t="s">
        <v>32</v>
      </c>
      <c r="AI2081" t="str">
        <f t="shared" si="460"/>
        <v/>
      </c>
      <c r="AJ2081" t="s">
        <v>32</v>
      </c>
      <c r="AK2081" t="str">
        <f t="shared" si="461"/>
        <v/>
      </c>
      <c r="AL2081">
        <v>10</v>
      </c>
      <c r="AM2081">
        <v>3</v>
      </c>
      <c r="AN2081">
        <v>0</v>
      </c>
      <c r="AO2081">
        <v>4</v>
      </c>
      <c r="AP2081" t="s">
        <v>32</v>
      </c>
    </row>
    <row r="2082" spans="1:42" x14ac:dyDescent="0.25">
      <c r="A2082">
        <v>201703</v>
      </c>
      <c r="B2082" t="str">
        <f t="shared" si="448"/>
        <v>2017-I</v>
      </c>
      <c r="C2082" t="s">
        <v>2141</v>
      </c>
      <c r="D2082" t="s">
        <v>2141</v>
      </c>
      <c r="E2082">
        <v>30227979</v>
      </c>
      <c r="F2082" t="s">
        <v>29</v>
      </c>
      <c r="G2082">
        <v>0</v>
      </c>
      <c r="H2082">
        <v>0</v>
      </c>
      <c r="I2082">
        <v>0</v>
      </c>
      <c r="J2082">
        <f t="shared" si="449"/>
        <v>0</v>
      </c>
      <c r="K2082" t="str">
        <f t="shared" si="450"/>
        <v>Modelamiento</v>
      </c>
      <c r="L2082">
        <f t="shared" si="451"/>
        <v>0</v>
      </c>
      <c r="M2082">
        <v>23</v>
      </c>
      <c r="N2082" t="str">
        <f t="shared" si="452"/>
        <v>&lt;=25</v>
      </c>
      <c r="O2082" t="s">
        <v>56</v>
      </c>
      <c r="P2082" t="s">
        <v>31</v>
      </c>
      <c r="Q2082">
        <v>42801</v>
      </c>
      <c r="R2082">
        <v>1500</v>
      </c>
      <c r="S2082" t="str">
        <f t="shared" si="453"/>
        <v>&lt;=1500</v>
      </c>
      <c r="T2082">
        <v>1478.97</v>
      </c>
      <c r="U2082" t="str">
        <f t="shared" si="454"/>
        <v>&lt;=1500</v>
      </c>
      <c r="V2082" t="s">
        <v>614</v>
      </c>
      <c r="W2082">
        <v>42311</v>
      </c>
      <c r="X2082" s="12">
        <f t="shared" si="455"/>
        <v>3.5451773770414315E-2</v>
      </c>
      <c r="Y2082" t="str">
        <f t="shared" si="456"/>
        <v>&lt;=0.04</v>
      </c>
      <c r="Z2082" t="s">
        <v>32</v>
      </c>
      <c r="AA2082">
        <v>9</v>
      </c>
      <c r="AB2082" t="s">
        <v>32</v>
      </c>
      <c r="AC2082" t="str">
        <f t="shared" si="457"/>
        <v/>
      </c>
      <c r="AD2082" t="s">
        <v>32</v>
      </c>
      <c r="AE2082" t="str">
        <f t="shared" si="458"/>
        <v/>
      </c>
      <c r="AF2082" t="s">
        <v>32</v>
      </c>
      <c r="AG2082" t="str">
        <f t="shared" si="459"/>
        <v/>
      </c>
      <c r="AH2082" t="s">
        <v>32</v>
      </c>
      <c r="AI2082" t="str">
        <f t="shared" si="460"/>
        <v/>
      </c>
      <c r="AJ2082" t="s">
        <v>32</v>
      </c>
      <c r="AK2082" t="str">
        <f t="shared" si="461"/>
        <v/>
      </c>
      <c r="AL2082">
        <v>0</v>
      </c>
      <c r="AM2082">
        <v>0</v>
      </c>
      <c r="AN2082">
        <v>0</v>
      </c>
      <c r="AO2082" t="s">
        <v>32</v>
      </c>
      <c r="AP2082" t="s">
        <v>32</v>
      </c>
    </row>
    <row r="2083" spans="1:42" x14ac:dyDescent="0.25">
      <c r="A2083">
        <v>201703</v>
      </c>
      <c r="B2083" t="str">
        <f t="shared" si="448"/>
        <v>2017-I</v>
      </c>
      <c r="C2083" t="s">
        <v>2142</v>
      </c>
      <c r="D2083" t="s">
        <v>2142</v>
      </c>
      <c r="E2083">
        <v>30229169</v>
      </c>
      <c r="F2083" t="s">
        <v>29</v>
      </c>
      <c r="G2083">
        <v>0</v>
      </c>
      <c r="H2083">
        <v>0</v>
      </c>
      <c r="I2083">
        <v>0</v>
      </c>
      <c r="J2083">
        <f t="shared" si="449"/>
        <v>0</v>
      </c>
      <c r="K2083" t="str">
        <f t="shared" si="450"/>
        <v>Modelamiento</v>
      </c>
      <c r="L2083">
        <f t="shared" si="451"/>
        <v>0</v>
      </c>
      <c r="M2083">
        <v>39</v>
      </c>
      <c r="N2083" t="str">
        <f t="shared" si="452"/>
        <v>&lt;=40</v>
      </c>
      <c r="O2083" t="s">
        <v>56</v>
      </c>
      <c r="P2083" t="s">
        <v>35</v>
      </c>
      <c r="Q2083">
        <v>38482</v>
      </c>
      <c r="R2083">
        <v>3800</v>
      </c>
      <c r="S2083" t="str">
        <f t="shared" si="453"/>
        <v>&gt;2500</v>
      </c>
      <c r="T2083">
        <v>1330.11</v>
      </c>
      <c r="U2083" t="str">
        <f t="shared" si="454"/>
        <v>&lt;=1400</v>
      </c>
      <c r="V2083" t="s">
        <v>601</v>
      </c>
      <c r="W2083">
        <v>40292</v>
      </c>
      <c r="X2083" s="12">
        <f t="shared" si="455"/>
        <v>9.431152586121315E-2</v>
      </c>
      <c r="Y2083" t="str">
        <f t="shared" si="456"/>
        <v>&gt;0.06</v>
      </c>
      <c r="Z2083">
        <v>2</v>
      </c>
      <c r="AA2083">
        <v>0</v>
      </c>
      <c r="AB2083">
        <v>30964.959999999999</v>
      </c>
      <c r="AC2083" t="str">
        <f t="shared" si="457"/>
        <v>&gt;5000</v>
      </c>
      <c r="AD2083">
        <v>6</v>
      </c>
      <c r="AE2083" t="str">
        <f t="shared" si="458"/>
        <v>&lt;=8</v>
      </c>
      <c r="AF2083">
        <v>0</v>
      </c>
      <c r="AG2083" t="str">
        <f t="shared" si="459"/>
        <v>&lt;=500</v>
      </c>
      <c r="AH2083">
        <v>6561</v>
      </c>
      <c r="AI2083" t="str">
        <f t="shared" si="460"/>
        <v>&gt;5000</v>
      </c>
      <c r="AJ2083">
        <v>0.90280000000000005</v>
      </c>
      <c r="AK2083" t="str">
        <f t="shared" si="461"/>
        <v>&gt;0.9</v>
      </c>
      <c r="AL2083">
        <v>12</v>
      </c>
      <c r="AM2083">
        <v>12</v>
      </c>
      <c r="AN2083">
        <v>0</v>
      </c>
      <c r="AO2083">
        <v>1</v>
      </c>
      <c r="AP2083" t="s">
        <v>32</v>
      </c>
    </row>
    <row r="2084" spans="1:42" x14ac:dyDescent="0.25">
      <c r="A2084">
        <v>201703</v>
      </c>
      <c r="B2084" t="str">
        <f t="shared" si="448"/>
        <v>2017-I</v>
      </c>
      <c r="C2084" t="s">
        <v>2143</v>
      </c>
      <c r="D2084" t="s">
        <v>2143</v>
      </c>
      <c r="E2084">
        <v>30246250</v>
      </c>
      <c r="F2084" t="s">
        <v>29</v>
      </c>
      <c r="G2084">
        <v>0</v>
      </c>
      <c r="H2084">
        <v>0</v>
      </c>
      <c r="I2084">
        <v>0</v>
      </c>
      <c r="J2084">
        <f t="shared" si="449"/>
        <v>0</v>
      </c>
      <c r="K2084" t="str">
        <f t="shared" si="450"/>
        <v>Modelamiento</v>
      </c>
      <c r="L2084">
        <f t="shared" si="451"/>
        <v>0</v>
      </c>
      <c r="M2084">
        <v>33</v>
      </c>
      <c r="N2084" t="str">
        <f t="shared" si="452"/>
        <v>&lt;=35</v>
      </c>
      <c r="O2084" t="s">
        <v>56</v>
      </c>
      <c r="P2084" t="s">
        <v>39</v>
      </c>
      <c r="Q2084">
        <v>47982</v>
      </c>
      <c r="R2084">
        <v>1500</v>
      </c>
      <c r="S2084" t="str">
        <f t="shared" si="453"/>
        <v>&lt;=1500</v>
      </c>
      <c r="T2084">
        <v>1628.46</v>
      </c>
      <c r="U2084" t="str">
        <f t="shared" si="454"/>
        <v>&gt;1500</v>
      </c>
      <c r="V2084" t="s">
        <v>597</v>
      </c>
      <c r="W2084">
        <v>47492</v>
      </c>
      <c r="X2084" s="12">
        <f t="shared" si="455"/>
        <v>3.1584266823886126E-2</v>
      </c>
      <c r="Y2084" t="str">
        <f t="shared" si="456"/>
        <v>&lt;=0.04</v>
      </c>
      <c r="Z2084" t="s">
        <v>32</v>
      </c>
      <c r="AA2084">
        <v>9</v>
      </c>
      <c r="AB2084" t="s">
        <v>32</v>
      </c>
      <c r="AC2084" t="str">
        <f t="shared" si="457"/>
        <v/>
      </c>
      <c r="AD2084" t="s">
        <v>32</v>
      </c>
      <c r="AE2084" t="str">
        <f t="shared" si="458"/>
        <v/>
      </c>
      <c r="AF2084" t="s">
        <v>32</v>
      </c>
      <c r="AG2084" t="str">
        <f t="shared" si="459"/>
        <v/>
      </c>
      <c r="AH2084" t="s">
        <v>32</v>
      </c>
      <c r="AI2084" t="str">
        <f t="shared" si="460"/>
        <v/>
      </c>
      <c r="AJ2084" t="s">
        <v>32</v>
      </c>
      <c r="AK2084" t="str">
        <f t="shared" si="461"/>
        <v/>
      </c>
      <c r="AL2084">
        <v>0</v>
      </c>
      <c r="AM2084">
        <v>0</v>
      </c>
      <c r="AN2084">
        <v>0</v>
      </c>
      <c r="AO2084" t="s">
        <v>32</v>
      </c>
      <c r="AP2084" t="s">
        <v>32</v>
      </c>
    </row>
    <row r="2085" spans="1:42" x14ac:dyDescent="0.25">
      <c r="A2085">
        <v>201703</v>
      </c>
      <c r="B2085" t="str">
        <f t="shared" si="448"/>
        <v>2017-I</v>
      </c>
      <c r="C2085" t="s">
        <v>2144</v>
      </c>
      <c r="D2085" t="s">
        <v>2144</v>
      </c>
      <c r="E2085">
        <v>30239621</v>
      </c>
      <c r="F2085" t="s">
        <v>29</v>
      </c>
      <c r="G2085">
        <v>0</v>
      </c>
      <c r="H2085">
        <v>0</v>
      </c>
      <c r="I2085">
        <v>0</v>
      </c>
      <c r="J2085">
        <f t="shared" si="449"/>
        <v>0</v>
      </c>
      <c r="K2085" t="str">
        <f t="shared" si="450"/>
        <v>Modelamiento</v>
      </c>
      <c r="L2085">
        <f t="shared" si="451"/>
        <v>0</v>
      </c>
      <c r="M2085">
        <v>39</v>
      </c>
      <c r="N2085" t="str">
        <f t="shared" si="452"/>
        <v>&lt;=40</v>
      </c>
      <c r="O2085" t="s">
        <v>56</v>
      </c>
      <c r="P2085" t="s">
        <v>39</v>
      </c>
      <c r="Q2085">
        <v>39935</v>
      </c>
      <c r="R2085">
        <v>1650</v>
      </c>
      <c r="S2085" t="str">
        <f t="shared" si="453"/>
        <v>&lt;=2000</v>
      </c>
      <c r="T2085">
        <v>1382.1</v>
      </c>
      <c r="U2085" t="str">
        <f t="shared" si="454"/>
        <v>&lt;=1400</v>
      </c>
      <c r="V2085" t="s">
        <v>589</v>
      </c>
      <c r="W2085">
        <v>39595</v>
      </c>
      <c r="X2085" s="12">
        <f t="shared" si="455"/>
        <v>4.167192827377194E-2</v>
      </c>
      <c r="Y2085" t="str">
        <f t="shared" si="456"/>
        <v>&lt;=0.05</v>
      </c>
      <c r="Z2085">
        <v>4</v>
      </c>
      <c r="AA2085">
        <v>4</v>
      </c>
      <c r="AB2085">
        <v>1304.31</v>
      </c>
      <c r="AC2085" t="str">
        <f t="shared" si="457"/>
        <v>&lt;=2000</v>
      </c>
      <c r="AD2085">
        <v>1327</v>
      </c>
      <c r="AE2085" t="str">
        <f t="shared" si="458"/>
        <v>&gt;120</v>
      </c>
      <c r="AF2085">
        <v>1304.31</v>
      </c>
      <c r="AG2085" t="str">
        <f t="shared" si="459"/>
        <v>&lt;=2000</v>
      </c>
      <c r="AH2085">
        <v>500</v>
      </c>
      <c r="AI2085" t="str">
        <f t="shared" si="460"/>
        <v>&lt;=500</v>
      </c>
      <c r="AJ2085">
        <v>0</v>
      </c>
      <c r="AK2085" t="str">
        <f t="shared" si="461"/>
        <v>=0</v>
      </c>
      <c r="AL2085">
        <v>12</v>
      </c>
      <c r="AM2085">
        <v>0</v>
      </c>
      <c r="AN2085">
        <v>12</v>
      </c>
      <c r="AO2085" t="s">
        <v>32</v>
      </c>
      <c r="AP2085">
        <v>1</v>
      </c>
    </row>
    <row r="2086" spans="1:42" x14ac:dyDescent="0.25">
      <c r="A2086">
        <v>201703</v>
      </c>
      <c r="B2086" t="str">
        <f t="shared" si="448"/>
        <v>2017-I</v>
      </c>
      <c r="C2086" t="s">
        <v>2145</v>
      </c>
      <c r="D2086" t="s">
        <v>2145</v>
      </c>
      <c r="E2086">
        <v>30243817</v>
      </c>
      <c r="F2086" t="s">
        <v>29</v>
      </c>
      <c r="G2086">
        <v>0</v>
      </c>
      <c r="H2086">
        <v>0</v>
      </c>
      <c r="I2086">
        <v>0</v>
      </c>
      <c r="J2086">
        <f t="shared" si="449"/>
        <v>0</v>
      </c>
      <c r="K2086" t="str">
        <f t="shared" si="450"/>
        <v>Modelamiento</v>
      </c>
      <c r="L2086">
        <f t="shared" si="451"/>
        <v>0</v>
      </c>
      <c r="M2086">
        <v>22</v>
      </c>
      <c r="N2086" t="str">
        <f t="shared" si="452"/>
        <v>&lt;=25</v>
      </c>
      <c r="O2086" t="s">
        <v>56</v>
      </c>
      <c r="P2086" t="s">
        <v>39</v>
      </c>
      <c r="Q2086">
        <v>49674</v>
      </c>
      <c r="R2086">
        <v>2400</v>
      </c>
      <c r="S2086" t="str">
        <f t="shared" si="453"/>
        <v>&lt;=2500</v>
      </c>
      <c r="T2086">
        <v>1715.85</v>
      </c>
      <c r="U2086" t="str">
        <f t="shared" si="454"/>
        <v>&gt;1500</v>
      </c>
      <c r="V2086" t="s">
        <v>587</v>
      </c>
      <c r="W2086">
        <v>50084</v>
      </c>
      <c r="X2086" s="12">
        <f t="shared" si="455"/>
        <v>4.791949524798339E-2</v>
      </c>
      <c r="Y2086" t="str">
        <f t="shared" si="456"/>
        <v>&lt;=0.05</v>
      </c>
      <c r="Z2086" t="s">
        <v>32</v>
      </c>
      <c r="AA2086">
        <v>2</v>
      </c>
      <c r="AB2086">
        <v>10593.18</v>
      </c>
      <c r="AC2086" t="str">
        <f t="shared" si="457"/>
        <v>&gt;5000</v>
      </c>
      <c r="AD2086">
        <v>53</v>
      </c>
      <c r="AE2086" t="str">
        <f t="shared" si="458"/>
        <v>&lt;=60</v>
      </c>
      <c r="AF2086">
        <v>0</v>
      </c>
      <c r="AG2086" t="str">
        <f t="shared" si="459"/>
        <v>&lt;=500</v>
      </c>
      <c r="AH2086">
        <v>2909.8</v>
      </c>
      <c r="AI2086" t="str">
        <f t="shared" si="460"/>
        <v>&lt;=3000</v>
      </c>
      <c r="AJ2086">
        <v>1</v>
      </c>
      <c r="AK2086" t="str">
        <f t="shared" si="461"/>
        <v>&gt;0.9</v>
      </c>
      <c r="AL2086">
        <v>12</v>
      </c>
      <c r="AM2086">
        <v>9</v>
      </c>
      <c r="AN2086">
        <v>0</v>
      </c>
      <c r="AO2086">
        <v>1</v>
      </c>
      <c r="AP2086" t="s">
        <v>32</v>
      </c>
    </row>
    <row r="2087" spans="1:42" x14ac:dyDescent="0.25">
      <c r="A2087">
        <v>201703</v>
      </c>
      <c r="B2087" t="str">
        <f t="shared" si="448"/>
        <v>2017-I</v>
      </c>
      <c r="C2087" t="s">
        <v>2146</v>
      </c>
      <c r="D2087" t="s">
        <v>2146</v>
      </c>
      <c r="E2087">
        <v>30241994</v>
      </c>
      <c r="F2087" t="s">
        <v>29</v>
      </c>
      <c r="G2087">
        <v>0</v>
      </c>
      <c r="H2087">
        <v>0</v>
      </c>
      <c r="I2087">
        <v>0</v>
      </c>
      <c r="J2087">
        <f t="shared" si="449"/>
        <v>0</v>
      </c>
      <c r="K2087" t="str">
        <f t="shared" si="450"/>
        <v>Modelamiento</v>
      </c>
      <c r="L2087">
        <f t="shared" si="451"/>
        <v>0</v>
      </c>
      <c r="M2087">
        <v>43</v>
      </c>
      <c r="N2087" t="str">
        <f t="shared" si="452"/>
        <v>&lt;=45</v>
      </c>
      <c r="O2087" t="s">
        <v>56</v>
      </c>
      <c r="P2087" t="s">
        <v>69</v>
      </c>
      <c r="Q2087">
        <v>36757</v>
      </c>
      <c r="R2087">
        <v>1500</v>
      </c>
      <c r="S2087" t="str">
        <f t="shared" si="453"/>
        <v>&lt;=1500</v>
      </c>
      <c r="T2087">
        <v>1347.77</v>
      </c>
      <c r="U2087" t="str">
        <f t="shared" si="454"/>
        <v>&lt;=1400</v>
      </c>
      <c r="V2087" t="s">
        <v>614</v>
      </c>
      <c r="W2087">
        <v>36267</v>
      </c>
      <c r="X2087" s="12">
        <f t="shared" si="455"/>
        <v>4.1359913971378941E-2</v>
      </c>
      <c r="Y2087" t="str">
        <f t="shared" si="456"/>
        <v>&lt;=0.05</v>
      </c>
      <c r="Z2087" t="s">
        <v>32</v>
      </c>
      <c r="AA2087">
        <v>0</v>
      </c>
      <c r="AB2087">
        <v>3922.74</v>
      </c>
      <c r="AC2087" t="str">
        <f t="shared" si="457"/>
        <v>&lt;=4000</v>
      </c>
      <c r="AD2087">
        <v>73</v>
      </c>
      <c r="AE2087" t="str">
        <f t="shared" si="458"/>
        <v>&lt;=90</v>
      </c>
      <c r="AF2087">
        <v>0</v>
      </c>
      <c r="AG2087" t="str">
        <f t="shared" si="459"/>
        <v>&lt;=500</v>
      </c>
      <c r="AH2087">
        <v>1011.74</v>
      </c>
      <c r="AI2087" t="str">
        <f t="shared" si="460"/>
        <v>&lt;=2000</v>
      </c>
      <c r="AJ2087">
        <v>0.97529999999999994</v>
      </c>
      <c r="AK2087" t="str">
        <f t="shared" si="461"/>
        <v>&gt;0.9</v>
      </c>
      <c r="AL2087">
        <v>12</v>
      </c>
      <c r="AM2087">
        <v>7</v>
      </c>
      <c r="AN2087">
        <v>0</v>
      </c>
      <c r="AO2087">
        <v>4</v>
      </c>
      <c r="AP2087" t="s">
        <v>32</v>
      </c>
    </row>
    <row r="2088" spans="1:42" x14ac:dyDescent="0.25">
      <c r="A2088">
        <v>201703</v>
      </c>
      <c r="B2088" t="str">
        <f t="shared" si="448"/>
        <v>2017-I</v>
      </c>
      <c r="C2088" t="s">
        <v>2147</v>
      </c>
      <c r="D2088" t="s">
        <v>2147</v>
      </c>
      <c r="E2088">
        <v>30245357</v>
      </c>
      <c r="F2088" t="s">
        <v>29</v>
      </c>
      <c r="G2088">
        <v>0</v>
      </c>
      <c r="H2088">
        <v>0</v>
      </c>
      <c r="I2088">
        <v>0</v>
      </c>
      <c r="J2088">
        <f t="shared" si="449"/>
        <v>0</v>
      </c>
      <c r="K2088" t="str">
        <f t="shared" si="450"/>
        <v>Modelamiento</v>
      </c>
      <c r="L2088">
        <f t="shared" si="451"/>
        <v>0</v>
      </c>
      <c r="M2088">
        <v>52</v>
      </c>
      <c r="N2088" t="str">
        <f t="shared" si="452"/>
        <v>&lt;=55</v>
      </c>
      <c r="O2088" t="s">
        <v>56</v>
      </c>
      <c r="P2088" t="s">
        <v>31</v>
      </c>
      <c r="Q2088">
        <v>39176</v>
      </c>
      <c r="R2088">
        <v>1500</v>
      </c>
      <c r="S2088" t="str">
        <f t="shared" si="453"/>
        <v>&lt;=1500</v>
      </c>
      <c r="T2088">
        <v>1351.49</v>
      </c>
      <c r="U2088" t="str">
        <f t="shared" si="454"/>
        <v>&lt;=1400</v>
      </c>
      <c r="V2088" t="s">
        <v>1407</v>
      </c>
      <c r="W2088">
        <v>38686</v>
      </c>
      <c r="X2088" s="12">
        <f t="shared" si="455"/>
        <v>3.8773716589980869E-2</v>
      </c>
      <c r="Y2088" t="str">
        <f t="shared" si="456"/>
        <v>&lt;=0.04</v>
      </c>
      <c r="Z2088">
        <v>2</v>
      </c>
      <c r="AA2088">
        <v>4</v>
      </c>
      <c r="AB2088">
        <v>3741.69</v>
      </c>
      <c r="AC2088" t="str">
        <f t="shared" si="457"/>
        <v>&lt;=4000</v>
      </c>
      <c r="AD2088">
        <v>2432</v>
      </c>
      <c r="AE2088" t="str">
        <f t="shared" si="458"/>
        <v>&gt;120</v>
      </c>
      <c r="AF2088">
        <v>3741.69</v>
      </c>
      <c r="AG2088" t="str">
        <f t="shared" si="459"/>
        <v>&lt;=4000</v>
      </c>
      <c r="AH2088" t="s">
        <v>32</v>
      </c>
      <c r="AI2088" t="str">
        <f t="shared" si="460"/>
        <v/>
      </c>
      <c r="AJ2088" t="s">
        <v>32</v>
      </c>
      <c r="AK2088" t="str">
        <f t="shared" si="461"/>
        <v/>
      </c>
      <c r="AL2088">
        <v>12</v>
      </c>
      <c r="AM2088">
        <v>0</v>
      </c>
      <c r="AN2088">
        <v>12</v>
      </c>
      <c r="AO2088" t="s">
        <v>32</v>
      </c>
      <c r="AP2088">
        <v>1</v>
      </c>
    </row>
    <row r="2089" spans="1:42" x14ac:dyDescent="0.25">
      <c r="A2089">
        <v>201703</v>
      </c>
      <c r="B2089" t="str">
        <f t="shared" si="448"/>
        <v>2017-I</v>
      </c>
      <c r="C2089" t="s">
        <v>2148</v>
      </c>
      <c r="D2089" t="s">
        <v>2148</v>
      </c>
      <c r="E2089">
        <v>30244399</v>
      </c>
      <c r="F2089" t="s">
        <v>29</v>
      </c>
      <c r="G2089">
        <v>0</v>
      </c>
      <c r="H2089">
        <v>0</v>
      </c>
      <c r="I2089">
        <v>0</v>
      </c>
      <c r="J2089">
        <f t="shared" si="449"/>
        <v>0</v>
      </c>
      <c r="K2089" t="str">
        <f t="shared" si="450"/>
        <v>Modelamiento</v>
      </c>
      <c r="L2089">
        <f t="shared" si="451"/>
        <v>0</v>
      </c>
      <c r="M2089">
        <v>23</v>
      </c>
      <c r="N2089" t="str">
        <f t="shared" si="452"/>
        <v>&lt;=25</v>
      </c>
      <c r="O2089" t="s">
        <v>56</v>
      </c>
      <c r="P2089" t="s">
        <v>31</v>
      </c>
      <c r="Q2089">
        <v>39842</v>
      </c>
      <c r="R2089">
        <v>1000</v>
      </c>
      <c r="S2089" t="str">
        <f t="shared" si="453"/>
        <v>&lt;=1000</v>
      </c>
      <c r="T2089">
        <v>1376.23</v>
      </c>
      <c r="U2089" t="str">
        <f t="shared" si="454"/>
        <v>&lt;=1400</v>
      </c>
      <c r="V2089" t="s">
        <v>585</v>
      </c>
      <c r="W2089">
        <v>38852</v>
      </c>
      <c r="X2089" s="12">
        <f t="shared" si="455"/>
        <v>2.573870071038814E-2</v>
      </c>
      <c r="Y2089" t="str">
        <f t="shared" si="456"/>
        <v>&lt;=0.03</v>
      </c>
      <c r="Z2089">
        <v>3</v>
      </c>
      <c r="AA2089">
        <v>9</v>
      </c>
      <c r="AB2089" t="s">
        <v>32</v>
      </c>
      <c r="AC2089" t="str">
        <f t="shared" si="457"/>
        <v/>
      </c>
      <c r="AD2089" t="s">
        <v>32</v>
      </c>
      <c r="AE2089" t="str">
        <f t="shared" si="458"/>
        <v/>
      </c>
      <c r="AF2089" t="s">
        <v>32</v>
      </c>
      <c r="AG2089" t="str">
        <f t="shared" si="459"/>
        <v/>
      </c>
      <c r="AH2089" t="s">
        <v>32</v>
      </c>
      <c r="AI2089" t="str">
        <f t="shared" si="460"/>
        <v/>
      </c>
      <c r="AJ2089" t="s">
        <v>32</v>
      </c>
      <c r="AK2089" t="str">
        <f t="shared" si="461"/>
        <v/>
      </c>
      <c r="AL2089">
        <v>0</v>
      </c>
      <c r="AM2089">
        <v>0</v>
      </c>
      <c r="AN2089">
        <v>0</v>
      </c>
      <c r="AO2089" t="s">
        <v>32</v>
      </c>
      <c r="AP2089" t="s">
        <v>32</v>
      </c>
    </row>
    <row r="2090" spans="1:42" x14ac:dyDescent="0.25">
      <c r="A2090">
        <v>201703</v>
      </c>
      <c r="B2090" t="str">
        <f t="shared" si="448"/>
        <v>2017-I</v>
      </c>
      <c r="C2090" t="s">
        <v>2149</v>
      </c>
      <c r="D2090" t="s">
        <v>2149</v>
      </c>
      <c r="E2090">
        <v>30245470</v>
      </c>
      <c r="F2090" t="s">
        <v>29</v>
      </c>
      <c r="G2090">
        <v>0</v>
      </c>
      <c r="H2090">
        <v>0</v>
      </c>
      <c r="I2090">
        <v>0</v>
      </c>
      <c r="J2090">
        <f t="shared" si="449"/>
        <v>0</v>
      </c>
      <c r="K2090" t="str">
        <f t="shared" si="450"/>
        <v>Modelamiento</v>
      </c>
      <c r="L2090">
        <f t="shared" si="451"/>
        <v>0</v>
      </c>
      <c r="M2090">
        <v>35</v>
      </c>
      <c r="N2090" t="str">
        <f t="shared" si="452"/>
        <v>&lt;=35</v>
      </c>
      <c r="O2090" t="s">
        <v>56</v>
      </c>
      <c r="P2090" t="s">
        <v>31</v>
      </c>
      <c r="Q2090">
        <v>39742</v>
      </c>
      <c r="R2090">
        <v>1100</v>
      </c>
      <c r="S2090" t="str">
        <f t="shared" si="453"/>
        <v>&lt;=1500</v>
      </c>
      <c r="T2090">
        <v>1371.9</v>
      </c>
      <c r="U2090" t="str">
        <f t="shared" si="454"/>
        <v>&lt;=1400</v>
      </c>
      <c r="V2090" t="s">
        <v>585</v>
      </c>
      <c r="W2090">
        <v>38852</v>
      </c>
      <c r="X2090" s="12">
        <f t="shared" si="455"/>
        <v>2.8312570781426953E-2</v>
      </c>
      <c r="Y2090" t="str">
        <f t="shared" si="456"/>
        <v>&lt;=0.03</v>
      </c>
      <c r="Z2090" t="s">
        <v>32</v>
      </c>
      <c r="AA2090">
        <v>4</v>
      </c>
      <c r="AB2090">
        <v>4257.46</v>
      </c>
      <c r="AC2090" t="str">
        <f t="shared" si="457"/>
        <v>&lt;=5000</v>
      </c>
      <c r="AD2090">
        <v>1795</v>
      </c>
      <c r="AE2090" t="str">
        <f t="shared" si="458"/>
        <v>&gt;120</v>
      </c>
      <c r="AF2090">
        <v>4257.46</v>
      </c>
      <c r="AG2090" t="str">
        <f t="shared" si="459"/>
        <v>&lt;=5000</v>
      </c>
      <c r="AH2090" t="s">
        <v>32</v>
      </c>
      <c r="AI2090" t="str">
        <f t="shared" si="460"/>
        <v/>
      </c>
      <c r="AJ2090" t="s">
        <v>32</v>
      </c>
      <c r="AK2090" t="str">
        <f t="shared" si="461"/>
        <v/>
      </c>
      <c r="AL2090">
        <v>12</v>
      </c>
      <c r="AM2090">
        <v>0</v>
      </c>
      <c r="AN2090">
        <v>12</v>
      </c>
      <c r="AO2090" t="s">
        <v>32</v>
      </c>
      <c r="AP2090">
        <v>1</v>
      </c>
    </row>
    <row r="2091" spans="1:42" x14ac:dyDescent="0.25">
      <c r="A2091">
        <v>201703</v>
      </c>
      <c r="B2091" t="str">
        <f t="shared" si="448"/>
        <v>2017-I</v>
      </c>
      <c r="C2091" t="s">
        <v>2150</v>
      </c>
      <c r="D2091" t="s">
        <v>2150</v>
      </c>
      <c r="E2091">
        <v>30243981</v>
      </c>
      <c r="F2091" t="s">
        <v>29</v>
      </c>
      <c r="G2091">
        <v>1</v>
      </c>
      <c r="H2091">
        <v>0</v>
      </c>
      <c r="I2091">
        <v>0</v>
      </c>
      <c r="J2091">
        <f t="shared" si="449"/>
        <v>0</v>
      </c>
      <c r="K2091" t="str">
        <f t="shared" si="450"/>
        <v>Modelamiento</v>
      </c>
      <c r="L2091">
        <f t="shared" si="451"/>
        <v>0</v>
      </c>
      <c r="M2091">
        <v>31</v>
      </c>
      <c r="N2091" t="str">
        <f t="shared" si="452"/>
        <v>&lt;=35</v>
      </c>
      <c r="O2091" t="s">
        <v>56</v>
      </c>
      <c r="P2091" t="s">
        <v>31</v>
      </c>
      <c r="Q2091">
        <v>30129</v>
      </c>
      <c r="R2091">
        <v>1000</v>
      </c>
      <c r="S2091" t="str">
        <f t="shared" si="453"/>
        <v>&lt;=1000</v>
      </c>
      <c r="T2091">
        <v>1111.46</v>
      </c>
      <c r="U2091" t="str">
        <f t="shared" si="454"/>
        <v>&lt;=1200</v>
      </c>
      <c r="V2091" t="s">
        <v>585</v>
      </c>
      <c r="W2091">
        <v>29139</v>
      </c>
      <c r="X2091" s="12">
        <f t="shared" si="455"/>
        <v>3.4318267613850852E-2</v>
      </c>
      <c r="Y2091" t="str">
        <f t="shared" si="456"/>
        <v>&lt;=0.04</v>
      </c>
      <c r="Z2091" t="s">
        <v>32</v>
      </c>
      <c r="AA2091">
        <v>0</v>
      </c>
      <c r="AB2091">
        <v>2381.7199999999998</v>
      </c>
      <c r="AC2091" t="str">
        <f t="shared" si="457"/>
        <v>&lt;=3000</v>
      </c>
      <c r="AD2091">
        <v>0</v>
      </c>
      <c r="AE2091" t="str">
        <f t="shared" si="458"/>
        <v>=0</v>
      </c>
      <c r="AF2091">
        <v>0</v>
      </c>
      <c r="AG2091" t="str">
        <f t="shared" si="459"/>
        <v>&lt;=500</v>
      </c>
      <c r="AH2091" t="s">
        <v>32</v>
      </c>
      <c r="AI2091" t="str">
        <f t="shared" si="460"/>
        <v/>
      </c>
      <c r="AJ2091" t="s">
        <v>32</v>
      </c>
      <c r="AK2091" t="str">
        <f t="shared" si="461"/>
        <v/>
      </c>
      <c r="AL2091">
        <v>3</v>
      </c>
      <c r="AM2091">
        <v>3</v>
      </c>
      <c r="AN2091">
        <v>0</v>
      </c>
      <c r="AO2091">
        <v>1</v>
      </c>
      <c r="AP2091" t="s">
        <v>32</v>
      </c>
    </row>
    <row r="2092" spans="1:42" x14ac:dyDescent="0.25">
      <c r="A2092">
        <v>201703</v>
      </c>
      <c r="B2092" t="str">
        <f t="shared" si="448"/>
        <v>2017-I</v>
      </c>
      <c r="C2092" t="s">
        <v>2151</v>
      </c>
      <c r="D2092" t="s">
        <v>2151</v>
      </c>
      <c r="E2092">
        <v>30239590</v>
      </c>
      <c r="F2092" t="s">
        <v>29</v>
      </c>
      <c r="G2092">
        <v>0</v>
      </c>
      <c r="H2092">
        <v>0</v>
      </c>
      <c r="I2092">
        <v>0</v>
      </c>
      <c r="J2092">
        <f t="shared" si="449"/>
        <v>0</v>
      </c>
      <c r="K2092" t="str">
        <f t="shared" si="450"/>
        <v>Modelamiento</v>
      </c>
      <c r="L2092">
        <f t="shared" si="451"/>
        <v>0</v>
      </c>
      <c r="M2092">
        <v>50</v>
      </c>
      <c r="N2092" t="str">
        <f t="shared" si="452"/>
        <v>&lt;=50</v>
      </c>
      <c r="O2092" t="s">
        <v>56</v>
      </c>
      <c r="P2092" t="s">
        <v>35</v>
      </c>
      <c r="Q2092">
        <v>41312</v>
      </c>
      <c r="R2092">
        <v>0</v>
      </c>
      <c r="S2092" t="str">
        <f t="shared" si="453"/>
        <v>=0</v>
      </c>
      <c r="T2092">
        <v>1837.43</v>
      </c>
      <c r="U2092" t="str">
        <f t="shared" si="454"/>
        <v>&gt;1500</v>
      </c>
      <c r="V2092" t="s">
        <v>32</v>
      </c>
      <c r="W2092">
        <v>41312</v>
      </c>
      <c r="X2092" s="12">
        <f t="shared" si="455"/>
        <v>0</v>
      </c>
      <c r="Y2092" t="str">
        <f t="shared" si="456"/>
        <v>=0</v>
      </c>
      <c r="Z2092" t="s">
        <v>32</v>
      </c>
      <c r="AA2092">
        <v>4</v>
      </c>
      <c r="AB2092">
        <v>2075.02</v>
      </c>
      <c r="AC2092" t="str">
        <f t="shared" si="457"/>
        <v>&lt;=3000</v>
      </c>
      <c r="AD2092">
        <v>2925</v>
      </c>
      <c r="AE2092" t="str">
        <f t="shared" si="458"/>
        <v>&gt;120</v>
      </c>
      <c r="AF2092">
        <v>2075.02</v>
      </c>
      <c r="AG2092" t="str">
        <f t="shared" si="459"/>
        <v>&lt;=3000</v>
      </c>
      <c r="AH2092" t="s">
        <v>32</v>
      </c>
      <c r="AI2092" t="str">
        <f t="shared" si="460"/>
        <v/>
      </c>
      <c r="AJ2092" t="s">
        <v>32</v>
      </c>
      <c r="AK2092" t="str">
        <f t="shared" si="461"/>
        <v/>
      </c>
      <c r="AL2092">
        <v>12</v>
      </c>
      <c r="AM2092">
        <v>0</v>
      </c>
      <c r="AN2092">
        <v>12</v>
      </c>
      <c r="AO2092" t="s">
        <v>32</v>
      </c>
      <c r="AP2092">
        <v>1</v>
      </c>
    </row>
    <row r="2093" spans="1:42" x14ac:dyDescent="0.25">
      <c r="A2093">
        <v>201703</v>
      </c>
      <c r="B2093" t="str">
        <f t="shared" si="448"/>
        <v>2017-I</v>
      </c>
      <c r="C2093" t="s">
        <v>2152</v>
      </c>
      <c r="D2093" t="s">
        <v>2152</v>
      </c>
      <c r="E2093">
        <v>30244188</v>
      </c>
      <c r="F2093" t="s">
        <v>29</v>
      </c>
      <c r="G2093">
        <v>0</v>
      </c>
      <c r="H2093">
        <v>0</v>
      </c>
      <c r="I2093">
        <v>0</v>
      </c>
      <c r="J2093">
        <f t="shared" si="449"/>
        <v>0</v>
      </c>
      <c r="K2093" t="str">
        <f t="shared" si="450"/>
        <v>Modelamiento</v>
      </c>
      <c r="L2093">
        <f t="shared" si="451"/>
        <v>0</v>
      </c>
      <c r="M2093">
        <v>54</v>
      </c>
      <c r="N2093" t="str">
        <f t="shared" si="452"/>
        <v>&lt;=55</v>
      </c>
      <c r="O2093" t="s">
        <v>56</v>
      </c>
      <c r="P2093" t="s">
        <v>35</v>
      </c>
      <c r="Q2093">
        <v>30529</v>
      </c>
      <c r="R2093">
        <v>600</v>
      </c>
      <c r="S2093" t="str">
        <f t="shared" si="453"/>
        <v>&lt;=1000</v>
      </c>
      <c r="T2093">
        <v>1146.26</v>
      </c>
      <c r="U2093" t="str">
        <f t="shared" si="454"/>
        <v>&lt;=1200</v>
      </c>
      <c r="V2093" t="s">
        <v>585</v>
      </c>
      <c r="W2093">
        <v>29139</v>
      </c>
      <c r="X2093" s="12">
        <f t="shared" si="455"/>
        <v>2.0590960568310512E-2</v>
      </c>
      <c r="Y2093" t="str">
        <f t="shared" si="456"/>
        <v>&lt;=0.03</v>
      </c>
      <c r="Z2093" t="s">
        <v>32</v>
      </c>
      <c r="AA2093">
        <v>9</v>
      </c>
      <c r="AB2093" t="s">
        <v>32</v>
      </c>
      <c r="AC2093" t="str">
        <f t="shared" si="457"/>
        <v/>
      </c>
      <c r="AD2093" t="s">
        <v>32</v>
      </c>
      <c r="AE2093" t="str">
        <f t="shared" si="458"/>
        <v/>
      </c>
      <c r="AF2093" t="s">
        <v>32</v>
      </c>
      <c r="AG2093" t="str">
        <f t="shared" si="459"/>
        <v/>
      </c>
      <c r="AH2093" t="s">
        <v>32</v>
      </c>
      <c r="AI2093" t="str">
        <f t="shared" si="460"/>
        <v/>
      </c>
      <c r="AJ2093" t="s">
        <v>32</v>
      </c>
      <c r="AK2093" t="str">
        <f t="shared" si="461"/>
        <v/>
      </c>
      <c r="AL2093">
        <v>0</v>
      </c>
      <c r="AM2093">
        <v>0</v>
      </c>
      <c r="AN2093">
        <v>0</v>
      </c>
      <c r="AO2093" t="s">
        <v>32</v>
      </c>
      <c r="AP2093" t="s">
        <v>32</v>
      </c>
    </row>
    <row r="2094" spans="1:42" x14ac:dyDescent="0.25">
      <c r="A2094">
        <v>201703</v>
      </c>
      <c r="B2094" t="str">
        <f t="shared" si="448"/>
        <v>2017-I</v>
      </c>
      <c r="C2094" t="s">
        <v>2153</v>
      </c>
      <c r="D2094" t="s">
        <v>2153</v>
      </c>
      <c r="E2094">
        <v>30245187</v>
      </c>
      <c r="F2094" t="s">
        <v>29</v>
      </c>
      <c r="G2094">
        <v>0</v>
      </c>
      <c r="H2094">
        <v>0</v>
      </c>
      <c r="I2094">
        <v>0</v>
      </c>
      <c r="J2094">
        <f t="shared" si="449"/>
        <v>0</v>
      </c>
      <c r="K2094" t="str">
        <f t="shared" si="450"/>
        <v>Modelamiento</v>
      </c>
      <c r="L2094">
        <f t="shared" si="451"/>
        <v>0</v>
      </c>
      <c r="M2094">
        <v>33</v>
      </c>
      <c r="N2094" t="str">
        <f t="shared" si="452"/>
        <v>&lt;=35</v>
      </c>
      <c r="O2094" t="s">
        <v>56</v>
      </c>
      <c r="P2094" t="s">
        <v>39</v>
      </c>
      <c r="Q2094">
        <v>30579</v>
      </c>
      <c r="R2094">
        <v>550</v>
      </c>
      <c r="S2094" t="str">
        <f t="shared" si="453"/>
        <v>&lt;=1000</v>
      </c>
      <c r="T2094">
        <v>1146.6600000000001</v>
      </c>
      <c r="U2094" t="str">
        <f t="shared" si="454"/>
        <v>&lt;=1200</v>
      </c>
      <c r="V2094" t="s">
        <v>585</v>
      </c>
      <c r="W2094">
        <v>29139</v>
      </c>
      <c r="X2094" s="12">
        <f t="shared" si="455"/>
        <v>1.8875047187617969E-2</v>
      </c>
      <c r="Y2094" t="str">
        <f t="shared" si="456"/>
        <v>&lt;=0.02</v>
      </c>
      <c r="Z2094" t="s">
        <v>32</v>
      </c>
      <c r="AA2094">
        <v>4</v>
      </c>
      <c r="AB2094">
        <v>2370.27</v>
      </c>
      <c r="AC2094" t="str">
        <f t="shared" si="457"/>
        <v>&lt;=3000</v>
      </c>
      <c r="AD2094">
        <v>1561</v>
      </c>
      <c r="AE2094" t="str">
        <f t="shared" si="458"/>
        <v>&gt;120</v>
      </c>
      <c r="AF2094">
        <v>2370.27</v>
      </c>
      <c r="AG2094" t="str">
        <f t="shared" si="459"/>
        <v>&lt;=3000</v>
      </c>
      <c r="AH2094" t="s">
        <v>32</v>
      </c>
      <c r="AI2094" t="str">
        <f t="shared" si="460"/>
        <v/>
      </c>
      <c r="AJ2094" t="s">
        <v>32</v>
      </c>
      <c r="AK2094" t="str">
        <f t="shared" si="461"/>
        <v/>
      </c>
      <c r="AL2094">
        <v>12</v>
      </c>
      <c r="AM2094">
        <v>0</v>
      </c>
      <c r="AN2094">
        <v>12</v>
      </c>
      <c r="AO2094" t="s">
        <v>32</v>
      </c>
      <c r="AP2094">
        <v>1</v>
      </c>
    </row>
    <row r="2095" spans="1:42" x14ac:dyDescent="0.25">
      <c r="A2095">
        <v>201703</v>
      </c>
      <c r="B2095" t="str">
        <f t="shared" si="448"/>
        <v>2017-I</v>
      </c>
      <c r="C2095" t="s">
        <v>2154</v>
      </c>
      <c r="D2095" t="s">
        <v>2154</v>
      </c>
      <c r="E2095">
        <v>30243890</v>
      </c>
      <c r="F2095" t="s">
        <v>29</v>
      </c>
      <c r="G2095">
        <v>0</v>
      </c>
      <c r="H2095">
        <v>0</v>
      </c>
      <c r="I2095">
        <v>0</v>
      </c>
      <c r="J2095">
        <f t="shared" si="449"/>
        <v>0</v>
      </c>
      <c r="K2095" t="str">
        <f t="shared" si="450"/>
        <v>Modelamiento</v>
      </c>
      <c r="L2095">
        <f t="shared" si="451"/>
        <v>0</v>
      </c>
      <c r="M2095">
        <v>23</v>
      </c>
      <c r="N2095" t="str">
        <f t="shared" si="452"/>
        <v>&lt;=25</v>
      </c>
      <c r="O2095" t="s">
        <v>56</v>
      </c>
      <c r="P2095" t="s">
        <v>35</v>
      </c>
      <c r="Q2095">
        <v>49422</v>
      </c>
      <c r="R2095">
        <v>1500</v>
      </c>
      <c r="S2095" t="str">
        <f t="shared" si="453"/>
        <v>&lt;=1500</v>
      </c>
      <c r="T2095">
        <v>1706.05</v>
      </c>
      <c r="U2095" t="str">
        <f t="shared" si="454"/>
        <v>&gt;1500</v>
      </c>
      <c r="V2095" t="s">
        <v>597</v>
      </c>
      <c r="W2095">
        <v>48932</v>
      </c>
      <c r="X2095" s="12">
        <f t="shared" si="455"/>
        <v>3.0654786233957329E-2</v>
      </c>
      <c r="Y2095" t="str">
        <f t="shared" si="456"/>
        <v>&lt;=0.04</v>
      </c>
      <c r="Z2095">
        <v>3</v>
      </c>
      <c r="AA2095">
        <v>9</v>
      </c>
      <c r="AB2095" t="s">
        <v>32</v>
      </c>
      <c r="AC2095" t="str">
        <f t="shared" si="457"/>
        <v/>
      </c>
      <c r="AD2095" t="s">
        <v>32</v>
      </c>
      <c r="AE2095" t="str">
        <f t="shared" si="458"/>
        <v/>
      </c>
      <c r="AF2095" t="s">
        <v>32</v>
      </c>
      <c r="AG2095" t="str">
        <f t="shared" si="459"/>
        <v/>
      </c>
      <c r="AH2095" t="s">
        <v>32</v>
      </c>
      <c r="AI2095" t="str">
        <f t="shared" si="460"/>
        <v/>
      </c>
      <c r="AJ2095" t="s">
        <v>32</v>
      </c>
      <c r="AK2095" t="str">
        <f t="shared" si="461"/>
        <v/>
      </c>
      <c r="AL2095">
        <v>0</v>
      </c>
      <c r="AM2095">
        <v>0</v>
      </c>
      <c r="AN2095">
        <v>0</v>
      </c>
      <c r="AO2095" t="s">
        <v>32</v>
      </c>
      <c r="AP2095" t="s">
        <v>32</v>
      </c>
    </row>
    <row r="2096" spans="1:42" x14ac:dyDescent="0.25">
      <c r="A2096">
        <v>201703</v>
      </c>
      <c r="B2096" t="str">
        <f t="shared" si="448"/>
        <v>2017-I</v>
      </c>
      <c r="C2096" t="s">
        <v>2155</v>
      </c>
      <c r="D2096" t="s">
        <v>2155</v>
      </c>
      <c r="E2096">
        <v>30240719</v>
      </c>
      <c r="F2096" t="s">
        <v>29</v>
      </c>
      <c r="G2096">
        <v>0</v>
      </c>
      <c r="H2096">
        <v>0</v>
      </c>
      <c r="I2096">
        <v>0</v>
      </c>
      <c r="J2096">
        <f t="shared" si="449"/>
        <v>0</v>
      </c>
      <c r="K2096" t="str">
        <f t="shared" si="450"/>
        <v>Modelamiento</v>
      </c>
      <c r="L2096">
        <f t="shared" si="451"/>
        <v>0</v>
      </c>
      <c r="M2096">
        <v>35</v>
      </c>
      <c r="N2096" t="str">
        <f t="shared" si="452"/>
        <v>&lt;=35</v>
      </c>
      <c r="O2096" t="s">
        <v>72</v>
      </c>
      <c r="P2096" t="s">
        <v>39</v>
      </c>
      <c r="Q2096">
        <v>39842</v>
      </c>
      <c r="R2096">
        <v>1000</v>
      </c>
      <c r="S2096" t="str">
        <f t="shared" si="453"/>
        <v>&lt;=1000</v>
      </c>
      <c r="T2096">
        <v>1376.23</v>
      </c>
      <c r="U2096" t="str">
        <f t="shared" si="454"/>
        <v>&lt;=1400</v>
      </c>
      <c r="V2096" t="s">
        <v>585</v>
      </c>
      <c r="W2096">
        <v>38852</v>
      </c>
      <c r="X2096" s="12">
        <f t="shared" si="455"/>
        <v>2.573870071038814E-2</v>
      </c>
      <c r="Y2096" t="str">
        <f t="shared" si="456"/>
        <v>&lt;=0.03</v>
      </c>
      <c r="Z2096" t="s">
        <v>32</v>
      </c>
      <c r="AA2096">
        <v>9</v>
      </c>
      <c r="AB2096" t="s">
        <v>32</v>
      </c>
      <c r="AC2096" t="str">
        <f t="shared" si="457"/>
        <v/>
      </c>
      <c r="AD2096" t="s">
        <v>32</v>
      </c>
      <c r="AE2096" t="str">
        <f t="shared" si="458"/>
        <v/>
      </c>
      <c r="AF2096" t="s">
        <v>32</v>
      </c>
      <c r="AG2096" t="str">
        <f t="shared" si="459"/>
        <v/>
      </c>
      <c r="AH2096" t="s">
        <v>32</v>
      </c>
      <c r="AI2096" t="str">
        <f t="shared" si="460"/>
        <v/>
      </c>
      <c r="AJ2096" t="s">
        <v>32</v>
      </c>
      <c r="AK2096" t="str">
        <f t="shared" si="461"/>
        <v/>
      </c>
      <c r="AL2096">
        <v>0</v>
      </c>
      <c r="AM2096">
        <v>0</v>
      </c>
      <c r="AN2096">
        <v>0</v>
      </c>
      <c r="AO2096" t="s">
        <v>32</v>
      </c>
      <c r="AP2096" t="s">
        <v>32</v>
      </c>
    </row>
    <row r="2097" spans="1:42" x14ac:dyDescent="0.25">
      <c r="A2097">
        <v>201703</v>
      </c>
      <c r="B2097" t="str">
        <f t="shared" si="448"/>
        <v>2017-I</v>
      </c>
      <c r="C2097" t="s">
        <v>2156</v>
      </c>
      <c r="D2097" t="s">
        <v>2156</v>
      </c>
      <c r="E2097">
        <v>30243279</v>
      </c>
      <c r="F2097" t="s">
        <v>29</v>
      </c>
      <c r="G2097">
        <v>0</v>
      </c>
      <c r="H2097">
        <v>0</v>
      </c>
      <c r="I2097">
        <v>0</v>
      </c>
      <c r="J2097">
        <f t="shared" si="449"/>
        <v>0</v>
      </c>
      <c r="K2097" t="str">
        <f t="shared" si="450"/>
        <v>Modelamiento</v>
      </c>
      <c r="L2097">
        <f t="shared" si="451"/>
        <v>0</v>
      </c>
      <c r="M2097">
        <v>46</v>
      </c>
      <c r="N2097" t="str">
        <f t="shared" si="452"/>
        <v>&lt;=50</v>
      </c>
      <c r="O2097" t="s">
        <v>56</v>
      </c>
      <c r="P2097" t="s">
        <v>39</v>
      </c>
      <c r="Q2097">
        <v>39842</v>
      </c>
      <c r="R2097">
        <v>1000</v>
      </c>
      <c r="S2097" t="str">
        <f t="shared" si="453"/>
        <v>&lt;=1000</v>
      </c>
      <c r="T2097">
        <v>1375.35</v>
      </c>
      <c r="U2097" t="str">
        <f t="shared" si="454"/>
        <v>&lt;=1400</v>
      </c>
      <c r="V2097" t="s">
        <v>585</v>
      </c>
      <c r="W2097">
        <v>38852</v>
      </c>
      <c r="X2097" s="12">
        <f t="shared" si="455"/>
        <v>2.573870071038814E-2</v>
      </c>
      <c r="Y2097" t="str">
        <f t="shared" si="456"/>
        <v>&lt;=0.03</v>
      </c>
      <c r="Z2097">
        <v>2</v>
      </c>
      <c r="AA2097">
        <v>4</v>
      </c>
      <c r="AB2097">
        <v>3708.2</v>
      </c>
      <c r="AC2097" t="str">
        <f t="shared" si="457"/>
        <v>&lt;=4000</v>
      </c>
      <c r="AD2097">
        <v>1345</v>
      </c>
      <c r="AE2097" t="str">
        <f t="shared" si="458"/>
        <v>&gt;120</v>
      </c>
      <c r="AF2097">
        <v>3708.2</v>
      </c>
      <c r="AG2097" t="str">
        <f t="shared" si="459"/>
        <v>&lt;=4000</v>
      </c>
      <c r="AH2097" t="s">
        <v>32</v>
      </c>
      <c r="AI2097" t="str">
        <f t="shared" si="460"/>
        <v/>
      </c>
      <c r="AJ2097" t="s">
        <v>32</v>
      </c>
      <c r="AK2097" t="str">
        <f t="shared" si="461"/>
        <v/>
      </c>
      <c r="AL2097">
        <v>12</v>
      </c>
      <c r="AM2097">
        <v>0</v>
      </c>
      <c r="AN2097">
        <v>12</v>
      </c>
      <c r="AO2097" t="s">
        <v>32</v>
      </c>
      <c r="AP2097">
        <v>1</v>
      </c>
    </row>
    <row r="2098" spans="1:42" x14ac:dyDescent="0.25">
      <c r="A2098">
        <v>201703</v>
      </c>
      <c r="B2098" t="str">
        <f t="shared" si="448"/>
        <v>2017-I</v>
      </c>
      <c r="C2098" t="s">
        <v>2157</v>
      </c>
      <c r="D2098" t="s">
        <v>2157</v>
      </c>
      <c r="E2098">
        <v>30245092</v>
      </c>
      <c r="F2098" t="s">
        <v>29</v>
      </c>
      <c r="G2098">
        <v>1</v>
      </c>
      <c r="H2098">
        <v>0</v>
      </c>
      <c r="I2098">
        <v>0</v>
      </c>
      <c r="J2098">
        <f t="shared" si="449"/>
        <v>0</v>
      </c>
      <c r="K2098" t="str">
        <f t="shared" si="450"/>
        <v>Modelamiento</v>
      </c>
      <c r="L2098">
        <f t="shared" si="451"/>
        <v>0</v>
      </c>
      <c r="M2098">
        <v>26</v>
      </c>
      <c r="N2098" t="str">
        <f t="shared" si="452"/>
        <v>&lt;=30</v>
      </c>
      <c r="O2098" t="s">
        <v>56</v>
      </c>
      <c r="P2098" t="s">
        <v>39</v>
      </c>
      <c r="Q2098">
        <v>45792</v>
      </c>
      <c r="R2098">
        <v>1650</v>
      </c>
      <c r="S2098" t="str">
        <f t="shared" si="453"/>
        <v>&lt;=2000</v>
      </c>
      <c r="T2098">
        <v>1580.74</v>
      </c>
      <c r="U2098" t="str">
        <f t="shared" si="454"/>
        <v>&gt;1500</v>
      </c>
      <c r="V2098" t="s">
        <v>589</v>
      </c>
      <c r="W2098">
        <v>45452</v>
      </c>
      <c r="X2098" s="12">
        <f t="shared" si="455"/>
        <v>3.6302032913843173E-2</v>
      </c>
      <c r="Y2098" t="str">
        <f t="shared" si="456"/>
        <v>&lt;=0.04</v>
      </c>
      <c r="Z2098">
        <v>3</v>
      </c>
      <c r="AA2098">
        <v>4</v>
      </c>
      <c r="AB2098">
        <v>2390.63</v>
      </c>
      <c r="AC2098" t="str">
        <f t="shared" si="457"/>
        <v>&lt;=3000</v>
      </c>
      <c r="AD2098">
        <v>1925</v>
      </c>
      <c r="AE2098" t="str">
        <f t="shared" si="458"/>
        <v>&gt;120</v>
      </c>
      <c r="AF2098">
        <v>2390.63</v>
      </c>
      <c r="AG2098" t="str">
        <f t="shared" si="459"/>
        <v>&lt;=3000</v>
      </c>
      <c r="AH2098" t="s">
        <v>32</v>
      </c>
      <c r="AI2098" t="str">
        <f t="shared" si="460"/>
        <v/>
      </c>
      <c r="AJ2098" t="s">
        <v>32</v>
      </c>
      <c r="AK2098" t="str">
        <f t="shared" si="461"/>
        <v/>
      </c>
      <c r="AL2098">
        <v>12</v>
      </c>
      <c r="AM2098">
        <v>0</v>
      </c>
      <c r="AN2098">
        <v>12</v>
      </c>
      <c r="AO2098" t="s">
        <v>32</v>
      </c>
      <c r="AP2098">
        <v>1</v>
      </c>
    </row>
    <row r="2099" spans="1:42" x14ac:dyDescent="0.25">
      <c r="A2099">
        <v>201703</v>
      </c>
      <c r="B2099" t="str">
        <f t="shared" si="448"/>
        <v>2017-I</v>
      </c>
      <c r="C2099" t="s">
        <v>2158</v>
      </c>
      <c r="D2099" t="s">
        <v>2158</v>
      </c>
      <c r="E2099">
        <v>30236721</v>
      </c>
      <c r="F2099" t="s">
        <v>29</v>
      </c>
      <c r="G2099">
        <v>0</v>
      </c>
      <c r="H2099">
        <v>0</v>
      </c>
      <c r="I2099">
        <v>0</v>
      </c>
      <c r="J2099">
        <f t="shared" si="449"/>
        <v>0</v>
      </c>
      <c r="K2099" t="str">
        <f t="shared" si="450"/>
        <v>Modelamiento</v>
      </c>
      <c r="L2099">
        <f t="shared" si="451"/>
        <v>0</v>
      </c>
      <c r="M2099">
        <v>26</v>
      </c>
      <c r="N2099" t="str">
        <f t="shared" si="452"/>
        <v>&lt;=30</v>
      </c>
      <c r="O2099" t="s">
        <v>56</v>
      </c>
      <c r="P2099" t="s">
        <v>31</v>
      </c>
      <c r="Q2099">
        <v>49650</v>
      </c>
      <c r="R2099">
        <v>3000</v>
      </c>
      <c r="S2099" t="str">
        <f t="shared" si="453"/>
        <v>&gt;2500</v>
      </c>
      <c r="T2099">
        <v>1441.93</v>
      </c>
      <c r="U2099" t="str">
        <f t="shared" si="454"/>
        <v>&lt;=1500</v>
      </c>
      <c r="V2099" t="s">
        <v>597</v>
      </c>
      <c r="W2099">
        <v>50660</v>
      </c>
      <c r="X2099" s="12">
        <f t="shared" si="455"/>
        <v>5.9218318199763129E-2</v>
      </c>
      <c r="Y2099" t="str">
        <f t="shared" si="456"/>
        <v>&lt;=0.06</v>
      </c>
      <c r="Z2099" t="s">
        <v>32</v>
      </c>
      <c r="AA2099">
        <v>4</v>
      </c>
      <c r="AB2099">
        <v>1941.66</v>
      </c>
      <c r="AC2099" t="str">
        <f t="shared" si="457"/>
        <v>&lt;=2000</v>
      </c>
      <c r="AD2099">
        <v>872</v>
      </c>
      <c r="AE2099" t="str">
        <f t="shared" si="458"/>
        <v>&gt;120</v>
      </c>
      <c r="AF2099">
        <v>1941.66</v>
      </c>
      <c r="AG2099" t="str">
        <f t="shared" si="459"/>
        <v>&lt;=2000</v>
      </c>
      <c r="AH2099" t="s">
        <v>32</v>
      </c>
      <c r="AI2099" t="str">
        <f t="shared" si="460"/>
        <v/>
      </c>
      <c r="AJ2099" t="s">
        <v>32</v>
      </c>
      <c r="AK2099" t="str">
        <f t="shared" si="461"/>
        <v/>
      </c>
      <c r="AL2099">
        <v>12</v>
      </c>
      <c r="AM2099">
        <v>0</v>
      </c>
      <c r="AN2099">
        <v>12</v>
      </c>
      <c r="AO2099" t="s">
        <v>32</v>
      </c>
      <c r="AP2099">
        <v>1</v>
      </c>
    </row>
    <row r="2100" spans="1:42" x14ac:dyDescent="0.25">
      <c r="A2100">
        <v>201703</v>
      </c>
      <c r="B2100" t="str">
        <f t="shared" si="448"/>
        <v>2017-I</v>
      </c>
      <c r="C2100" t="s">
        <v>2159</v>
      </c>
      <c r="D2100" t="s">
        <v>2159</v>
      </c>
      <c r="E2100">
        <v>30244044</v>
      </c>
      <c r="F2100" t="s">
        <v>29</v>
      </c>
      <c r="G2100">
        <v>0</v>
      </c>
      <c r="H2100">
        <v>0</v>
      </c>
      <c r="I2100">
        <v>0</v>
      </c>
      <c r="J2100">
        <f t="shared" si="449"/>
        <v>0</v>
      </c>
      <c r="K2100" t="str">
        <f t="shared" si="450"/>
        <v>Modelamiento</v>
      </c>
      <c r="L2100">
        <f t="shared" si="451"/>
        <v>0</v>
      </c>
      <c r="M2100">
        <v>28</v>
      </c>
      <c r="N2100" t="str">
        <f t="shared" si="452"/>
        <v>&lt;=30</v>
      </c>
      <c r="O2100" t="s">
        <v>56</v>
      </c>
      <c r="P2100" t="s">
        <v>31</v>
      </c>
      <c r="Q2100">
        <v>39342</v>
      </c>
      <c r="R2100">
        <v>1500</v>
      </c>
      <c r="S2100" t="str">
        <f t="shared" si="453"/>
        <v>&lt;=1500</v>
      </c>
      <c r="T2100">
        <v>1358.09</v>
      </c>
      <c r="U2100" t="str">
        <f t="shared" si="454"/>
        <v>&lt;=1400</v>
      </c>
      <c r="V2100" t="s">
        <v>585</v>
      </c>
      <c r="W2100">
        <v>38852</v>
      </c>
      <c r="X2100" s="12">
        <f t="shared" si="455"/>
        <v>3.8608051065582211E-2</v>
      </c>
      <c r="Y2100" t="str">
        <f t="shared" si="456"/>
        <v>&lt;=0.04</v>
      </c>
      <c r="Z2100">
        <v>2</v>
      </c>
      <c r="AA2100">
        <v>4</v>
      </c>
      <c r="AB2100">
        <v>813.82</v>
      </c>
      <c r="AC2100" t="str">
        <f t="shared" si="457"/>
        <v>&lt;=1000</v>
      </c>
      <c r="AD2100">
        <v>1834</v>
      </c>
      <c r="AE2100" t="str">
        <f t="shared" si="458"/>
        <v>&gt;120</v>
      </c>
      <c r="AF2100">
        <v>813.82</v>
      </c>
      <c r="AG2100" t="str">
        <f t="shared" si="459"/>
        <v>&lt;=1000</v>
      </c>
      <c r="AH2100" t="s">
        <v>32</v>
      </c>
      <c r="AI2100" t="str">
        <f t="shared" si="460"/>
        <v/>
      </c>
      <c r="AJ2100" t="s">
        <v>32</v>
      </c>
      <c r="AK2100" t="str">
        <f t="shared" si="461"/>
        <v/>
      </c>
      <c r="AL2100">
        <v>12</v>
      </c>
      <c r="AM2100">
        <v>0</v>
      </c>
      <c r="AN2100">
        <v>12</v>
      </c>
      <c r="AO2100" t="s">
        <v>32</v>
      </c>
      <c r="AP2100">
        <v>1</v>
      </c>
    </row>
    <row r="2101" spans="1:42" x14ac:dyDescent="0.25">
      <c r="A2101">
        <v>201703</v>
      </c>
      <c r="B2101" t="str">
        <f t="shared" si="448"/>
        <v>2017-I</v>
      </c>
      <c r="C2101" t="s">
        <v>2160</v>
      </c>
      <c r="D2101" t="s">
        <v>2160</v>
      </c>
      <c r="E2101">
        <v>30239874</v>
      </c>
      <c r="F2101" t="s">
        <v>29</v>
      </c>
      <c r="G2101">
        <v>0</v>
      </c>
      <c r="H2101">
        <v>0</v>
      </c>
      <c r="I2101">
        <v>0</v>
      </c>
      <c r="J2101">
        <f t="shared" si="449"/>
        <v>0</v>
      </c>
      <c r="K2101" t="str">
        <f t="shared" si="450"/>
        <v>Modelamiento</v>
      </c>
      <c r="L2101">
        <f t="shared" si="451"/>
        <v>0</v>
      </c>
      <c r="M2101">
        <v>24</v>
      </c>
      <c r="N2101" t="str">
        <f t="shared" si="452"/>
        <v>&lt;=25</v>
      </c>
      <c r="O2101" t="s">
        <v>56</v>
      </c>
      <c r="P2101" t="s">
        <v>39</v>
      </c>
      <c r="Q2101">
        <v>30629</v>
      </c>
      <c r="R2101">
        <v>500</v>
      </c>
      <c r="S2101" t="str">
        <f t="shared" si="453"/>
        <v>&lt;=500</v>
      </c>
      <c r="T2101">
        <v>1152.23</v>
      </c>
      <c r="U2101" t="str">
        <f t="shared" si="454"/>
        <v>&lt;=1200</v>
      </c>
      <c r="V2101" t="s">
        <v>585</v>
      </c>
      <c r="W2101">
        <v>29139</v>
      </c>
      <c r="X2101" s="12">
        <f t="shared" si="455"/>
        <v>1.7159133806925426E-2</v>
      </c>
      <c r="Y2101" t="str">
        <f t="shared" si="456"/>
        <v>&lt;=0.02</v>
      </c>
      <c r="Z2101">
        <v>5</v>
      </c>
      <c r="AA2101">
        <v>4</v>
      </c>
      <c r="AB2101">
        <v>3338.88</v>
      </c>
      <c r="AC2101" t="str">
        <f t="shared" si="457"/>
        <v>&lt;=4000</v>
      </c>
      <c r="AD2101">
        <v>504</v>
      </c>
      <c r="AE2101" t="str">
        <f t="shared" si="458"/>
        <v>&gt;120</v>
      </c>
      <c r="AF2101">
        <v>3338.88</v>
      </c>
      <c r="AG2101" t="str">
        <f t="shared" si="459"/>
        <v>&lt;=4000</v>
      </c>
      <c r="AH2101" t="s">
        <v>32</v>
      </c>
      <c r="AI2101" t="str">
        <f t="shared" si="460"/>
        <v/>
      </c>
      <c r="AJ2101" t="s">
        <v>32</v>
      </c>
      <c r="AK2101" t="str">
        <f t="shared" si="461"/>
        <v/>
      </c>
      <c r="AL2101">
        <v>11</v>
      </c>
      <c r="AM2101">
        <v>0</v>
      </c>
      <c r="AN2101">
        <v>11</v>
      </c>
      <c r="AO2101" t="s">
        <v>32</v>
      </c>
      <c r="AP2101">
        <v>2</v>
      </c>
    </row>
    <row r="2102" spans="1:42" x14ac:dyDescent="0.25">
      <c r="A2102">
        <v>201703</v>
      </c>
      <c r="B2102" t="str">
        <f t="shared" si="448"/>
        <v>2017-I</v>
      </c>
      <c r="C2102" t="s">
        <v>2161</v>
      </c>
      <c r="D2102" t="s">
        <v>2161</v>
      </c>
      <c r="E2102">
        <v>30246276</v>
      </c>
      <c r="F2102" t="s">
        <v>29</v>
      </c>
      <c r="G2102">
        <v>1</v>
      </c>
      <c r="H2102">
        <v>0</v>
      </c>
      <c r="I2102">
        <v>0</v>
      </c>
      <c r="J2102">
        <f t="shared" si="449"/>
        <v>0</v>
      </c>
      <c r="K2102" t="str">
        <f t="shared" si="450"/>
        <v>Modelamiento</v>
      </c>
      <c r="L2102">
        <f t="shared" si="451"/>
        <v>0</v>
      </c>
      <c r="M2102">
        <v>50</v>
      </c>
      <c r="N2102" t="str">
        <f t="shared" si="452"/>
        <v>&lt;=50</v>
      </c>
      <c r="O2102" t="s">
        <v>56</v>
      </c>
      <c r="P2102" t="s">
        <v>39</v>
      </c>
      <c r="Q2102">
        <v>44313</v>
      </c>
      <c r="R2102">
        <v>1500</v>
      </c>
      <c r="S2102" t="str">
        <f t="shared" si="453"/>
        <v>&lt;=1500</v>
      </c>
      <c r="T2102">
        <v>1528.71</v>
      </c>
      <c r="U2102" t="str">
        <f t="shared" si="454"/>
        <v>&gt;1500</v>
      </c>
      <c r="V2102" t="s">
        <v>587</v>
      </c>
      <c r="W2102">
        <v>43823</v>
      </c>
      <c r="X2102" s="12">
        <f t="shared" si="455"/>
        <v>3.4228601419346007E-2</v>
      </c>
      <c r="Y2102" t="str">
        <f t="shared" si="456"/>
        <v>&lt;=0.04</v>
      </c>
      <c r="Z2102" t="s">
        <v>32</v>
      </c>
      <c r="AA2102">
        <v>4</v>
      </c>
      <c r="AB2102">
        <v>1760.6</v>
      </c>
      <c r="AC2102" t="str">
        <f t="shared" si="457"/>
        <v>&lt;=2000</v>
      </c>
      <c r="AD2102">
        <v>244</v>
      </c>
      <c r="AE2102" t="str">
        <f t="shared" si="458"/>
        <v>&gt;120</v>
      </c>
      <c r="AF2102">
        <v>1351.22</v>
      </c>
      <c r="AG2102" t="str">
        <f t="shared" si="459"/>
        <v>&lt;=2000</v>
      </c>
      <c r="AH2102" t="s">
        <v>32</v>
      </c>
      <c r="AI2102" t="str">
        <f t="shared" si="460"/>
        <v/>
      </c>
      <c r="AJ2102" t="s">
        <v>32</v>
      </c>
      <c r="AK2102" t="str">
        <f t="shared" si="461"/>
        <v/>
      </c>
      <c r="AL2102">
        <v>11</v>
      </c>
      <c r="AM2102">
        <v>3</v>
      </c>
      <c r="AN2102">
        <v>1</v>
      </c>
      <c r="AO2102">
        <v>9</v>
      </c>
      <c r="AP2102">
        <v>1</v>
      </c>
    </row>
    <row r="2103" spans="1:42" x14ac:dyDescent="0.25">
      <c r="A2103">
        <v>201703</v>
      </c>
      <c r="B2103" t="str">
        <f t="shared" si="448"/>
        <v>2017-I</v>
      </c>
      <c r="C2103" t="s">
        <v>2162</v>
      </c>
      <c r="D2103" t="s">
        <v>2162</v>
      </c>
      <c r="E2103">
        <v>30245957</v>
      </c>
      <c r="F2103" t="s">
        <v>29</v>
      </c>
      <c r="G2103">
        <v>1</v>
      </c>
      <c r="H2103">
        <v>0</v>
      </c>
      <c r="I2103">
        <v>0</v>
      </c>
      <c r="J2103">
        <f t="shared" si="449"/>
        <v>0</v>
      </c>
      <c r="K2103" t="str">
        <f t="shared" si="450"/>
        <v>Modelamiento</v>
      </c>
      <c r="L2103">
        <f t="shared" si="451"/>
        <v>0</v>
      </c>
      <c r="M2103">
        <v>27</v>
      </c>
      <c r="N2103" t="str">
        <f t="shared" si="452"/>
        <v>&lt;=30</v>
      </c>
      <c r="O2103" t="s">
        <v>56</v>
      </c>
      <c r="P2103" t="s">
        <v>39</v>
      </c>
      <c r="Q2103">
        <v>39742</v>
      </c>
      <c r="R2103">
        <v>1100</v>
      </c>
      <c r="S2103" t="str">
        <f t="shared" si="453"/>
        <v>&lt;=1500</v>
      </c>
      <c r="T2103">
        <v>1372.78</v>
      </c>
      <c r="U2103" t="str">
        <f t="shared" si="454"/>
        <v>&lt;=1400</v>
      </c>
      <c r="V2103" t="s">
        <v>585</v>
      </c>
      <c r="W2103">
        <v>38852</v>
      </c>
      <c r="X2103" s="12">
        <f t="shared" si="455"/>
        <v>2.8312570781426953E-2</v>
      </c>
      <c r="Y2103" t="str">
        <f t="shared" si="456"/>
        <v>&lt;=0.03</v>
      </c>
      <c r="Z2103" t="s">
        <v>32</v>
      </c>
      <c r="AA2103">
        <v>4</v>
      </c>
      <c r="AB2103">
        <v>4149.87</v>
      </c>
      <c r="AC2103" t="str">
        <f t="shared" si="457"/>
        <v>&lt;=5000</v>
      </c>
      <c r="AD2103">
        <v>1387</v>
      </c>
      <c r="AE2103" t="str">
        <f t="shared" si="458"/>
        <v>&gt;120</v>
      </c>
      <c r="AF2103">
        <v>4149.87</v>
      </c>
      <c r="AG2103" t="str">
        <f t="shared" si="459"/>
        <v>&lt;=5000</v>
      </c>
      <c r="AH2103" t="s">
        <v>32</v>
      </c>
      <c r="AI2103" t="str">
        <f t="shared" si="460"/>
        <v/>
      </c>
      <c r="AJ2103" t="s">
        <v>32</v>
      </c>
      <c r="AK2103" t="str">
        <f t="shared" si="461"/>
        <v/>
      </c>
      <c r="AL2103">
        <v>12</v>
      </c>
      <c r="AM2103">
        <v>0</v>
      </c>
      <c r="AN2103">
        <v>12</v>
      </c>
      <c r="AO2103" t="s">
        <v>32</v>
      </c>
      <c r="AP2103">
        <v>1</v>
      </c>
    </row>
    <row r="2104" spans="1:42" x14ac:dyDescent="0.25">
      <c r="A2104">
        <v>201703</v>
      </c>
      <c r="B2104" t="str">
        <f t="shared" si="448"/>
        <v>2017-I</v>
      </c>
      <c r="C2104" t="s">
        <v>2163</v>
      </c>
      <c r="D2104" t="s">
        <v>2163</v>
      </c>
      <c r="E2104">
        <v>30240563</v>
      </c>
      <c r="F2104" t="s">
        <v>29</v>
      </c>
      <c r="G2104">
        <v>1</v>
      </c>
      <c r="H2104">
        <v>0</v>
      </c>
      <c r="I2104">
        <v>0</v>
      </c>
      <c r="J2104">
        <f t="shared" si="449"/>
        <v>0</v>
      </c>
      <c r="K2104" t="str">
        <f t="shared" si="450"/>
        <v>Modelamiento</v>
      </c>
      <c r="L2104">
        <f t="shared" si="451"/>
        <v>0</v>
      </c>
      <c r="M2104">
        <v>24</v>
      </c>
      <c r="N2104" t="str">
        <f t="shared" si="452"/>
        <v>&lt;=25</v>
      </c>
      <c r="O2104" t="s">
        <v>56</v>
      </c>
      <c r="P2104" t="s">
        <v>39</v>
      </c>
      <c r="Q2104">
        <v>34886</v>
      </c>
      <c r="R2104">
        <v>1099</v>
      </c>
      <c r="S2104" t="str">
        <f t="shared" si="453"/>
        <v>&lt;=1500</v>
      </c>
      <c r="T2104">
        <v>1183.99</v>
      </c>
      <c r="U2104" t="str">
        <f t="shared" si="454"/>
        <v>&lt;=1200</v>
      </c>
      <c r="V2104" t="s">
        <v>585</v>
      </c>
      <c r="W2104">
        <v>33995</v>
      </c>
      <c r="X2104" s="12">
        <f t="shared" si="455"/>
        <v>3.2328283571113399E-2</v>
      </c>
      <c r="Y2104" t="str">
        <f t="shared" si="456"/>
        <v>&lt;=0.04</v>
      </c>
      <c r="Z2104" t="s">
        <v>32</v>
      </c>
      <c r="AA2104">
        <v>4</v>
      </c>
      <c r="AB2104">
        <v>1866.36</v>
      </c>
      <c r="AC2104" t="str">
        <f t="shared" si="457"/>
        <v>&lt;=2000</v>
      </c>
      <c r="AD2104">
        <v>1456</v>
      </c>
      <c r="AE2104" t="str">
        <f t="shared" si="458"/>
        <v>&gt;120</v>
      </c>
      <c r="AF2104">
        <v>1866.36</v>
      </c>
      <c r="AG2104" t="str">
        <f t="shared" si="459"/>
        <v>&lt;=2000</v>
      </c>
      <c r="AH2104" t="s">
        <v>32</v>
      </c>
      <c r="AI2104" t="str">
        <f t="shared" si="460"/>
        <v/>
      </c>
      <c r="AJ2104" t="s">
        <v>32</v>
      </c>
      <c r="AK2104" t="str">
        <f t="shared" si="461"/>
        <v/>
      </c>
      <c r="AL2104">
        <v>12</v>
      </c>
      <c r="AM2104">
        <v>0</v>
      </c>
      <c r="AN2104">
        <v>12</v>
      </c>
      <c r="AO2104" t="s">
        <v>32</v>
      </c>
      <c r="AP2104">
        <v>1</v>
      </c>
    </row>
    <row r="2105" spans="1:42" x14ac:dyDescent="0.25">
      <c r="A2105">
        <v>201703</v>
      </c>
      <c r="B2105" t="str">
        <f t="shared" si="448"/>
        <v>2017-I</v>
      </c>
      <c r="C2105" t="s">
        <v>2164</v>
      </c>
      <c r="D2105" t="s">
        <v>2164</v>
      </c>
      <c r="E2105">
        <v>30240071</v>
      </c>
      <c r="F2105" t="s">
        <v>29</v>
      </c>
      <c r="G2105">
        <v>0</v>
      </c>
      <c r="H2105">
        <v>0</v>
      </c>
      <c r="I2105">
        <v>0</v>
      </c>
      <c r="J2105">
        <f t="shared" si="449"/>
        <v>0</v>
      </c>
      <c r="K2105" t="str">
        <f t="shared" si="450"/>
        <v>Modelamiento</v>
      </c>
      <c r="L2105">
        <f t="shared" si="451"/>
        <v>0</v>
      </c>
      <c r="M2105">
        <v>34</v>
      </c>
      <c r="N2105" t="str">
        <f t="shared" si="452"/>
        <v>&lt;=35</v>
      </c>
      <c r="O2105" t="s">
        <v>56</v>
      </c>
      <c r="P2105" t="s">
        <v>35</v>
      </c>
      <c r="Q2105">
        <v>49272</v>
      </c>
      <c r="R2105">
        <v>1650</v>
      </c>
      <c r="S2105" t="str">
        <f t="shared" si="453"/>
        <v>&lt;=2000</v>
      </c>
      <c r="T2105">
        <v>1700.87</v>
      </c>
      <c r="U2105" t="str">
        <f t="shared" si="454"/>
        <v>&gt;1500</v>
      </c>
      <c r="V2105" t="s">
        <v>597</v>
      </c>
      <c r="W2105">
        <v>48932</v>
      </c>
      <c r="X2105" s="12">
        <f t="shared" si="455"/>
        <v>3.3720264857353063E-2</v>
      </c>
      <c r="Y2105" t="str">
        <f t="shared" si="456"/>
        <v>&lt;=0.04</v>
      </c>
      <c r="Z2105">
        <v>2</v>
      </c>
      <c r="AA2105">
        <v>9</v>
      </c>
      <c r="AB2105" t="s">
        <v>32</v>
      </c>
      <c r="AC2105" t="str">
        <f t="shared" si="457"/>
        <v/>
      </c>
      <c r="AD2105" t="s">
        <v>32</v>
      </c>
      <c r="AE2105" t="str">
        <f t="shared" si="458"/>
        <v/>
      </c>
      <c r="AF2105" t="s">
        <v>32</v>
      </c>
      <c r="AG2105" t="str">
        <f t="shared" si="459"/>
        <v/>
      </c>
      <c r="AH2105" t="s">
        <v>32</v>
      </c>
      <c r="AI2105" t="str">
        <f t="shared" si="460"/>
        <v/>
      </c>
      <c r="AJ2105" t="s">
        <v>32</v>
      </c>
      <c r="AK2105" t="str">
        <f t="shared" si="461"/>
        <v/>
      </c>
      <c r="AL2105">
        <v>0</v>
      </c>
      <c r="AM2105">
        <v>0</v>
      </c>
      <c r="AN2105">
        <v>0</v>
      </c>
      <c r="AO2105" t="s">
        <v>32</v>
      </c>
      <c r="AP2105" t="s">
        <v>32</v>
      </c>
    </row>
    <row r="2106" spans="1:42" x14ac:dyDescent="0.25">
      <c r="A2106">
        <v>201703</v>
      </c>
      <c r="B2106" t="str">
        <f t="shared" si="448"/>
        <v>2017-I</v>
      </c>
      <c r="C2106" t="s">
        <v>2165</v>
      </c>
      <c r="D2106" t="s">
        <v>2165</v>
      </c>
      <c r="E2106">
        <v>30246665</v>
      </c>
      <c r="F2106" t="s">
        <v>29</v>
      </c>
      <c r="G2106">
        <v>1</v>
      </c>
      <c r="H2106">
        <v>0</v>
      </c>
      <c r="I2106">
        <v>0</v>
      </c>
      <c r="J2106">
        <f t="shared" si="449"/>
        <v>0</v>
      </c>
      <c r="K2106" t="str">
        <f t="shared" si="450"/>
        <v>Modelamiento</v>
      </c>
      <c r="L2106">
        <f t="shared" si="451"/>
        <v>0</v>
      </c>
      <c r="M2106">
        <v>28</v>
      </c>
      <c r="N2106" t="str">
        <f t="shared" si="452"/>
        <v>&lt;=30</v>
      </c>
      <c r="O2106" t="s">
        <v>56</v>
      </c>
      <c r="P2106" t="s">
        <v>31</v>
      </c>
      <c r="Q2106">
        <v>49272</v>
      </c>
      <c r="R2106">
        <v>1650</v>
      </c>
      <c r="S2106" t="str">
        <f t="shared" si="453"/>
        <v>&lt;=2000</v>
      </c>
      <c r="T2106">
        <v>1699.78</v>
      </c>
      <c r="U2106" t="str">
        <f t="shared" si="454"/>
        <v>&gt;1500</v>
      </c>
      <c r="V2106" t="s">
        <v>597</v>
      </c>
      <c r="W2106">
        <v>48932</v>
      </c>
      <c r="X2106" s="12">
        <f t="shared" si="455"/>
        <v>3.3720264857353063E-2</v>
      </c>
      <c r="Y2106" t="str">
        <f t="shared" si="456"/>
        <v>&lt;=0.04</v>
      </c>
      <c r="Z2106" t="s">
        <v>32</v>
      </c>
      <c r="AA2106">
        <v>4</v>
      </c>
      <c r="AB2106">
        <v>2108.67</v>
      </c>
      <c r="AC2106" t="str">
        <f t="shared" si="457"/>
        <v>&lt;=3000</v>
      </c>
      <c r="AD2106">
        <v>983</v>
      </c>
      <c r="AE2106" t="str">
        <f t="shared" si="458"/>
        <v>&gt;120</v>
      </c>
      <c r="AF2106">
        <v>2108.67</v>
      </c>
      <c r="AG2106" t="str">
        <f t="shared" si="459"/>
        <v>&lt;=3000</v>
      </c>
      <c r="AH2106" t="s">
        <v>32</v>
      </c>
      <c r="AI2106" t="str">
        <f t="shared" si="460"/>
        <v/>
      </c>
      <c r="AJ2106" t="s">
        <v>32</v>
      </c>
      <c r="AK2106" t="str">
        <f t="shared" si="461"/>
        <v/>
      </c>
      <c r="AL2106">
        <v>12</v>
      </c>
      <c r="AM2106">
        <v>0</v>
      </c>
      <c r="AN2106">
        <v>12</v>
      </c>
      <c r="AO2106" t="s">
        <v>32</v>
      </c>
      <c r="AP2106">
        <v>1</v>
      </c>
    </row>
    <row r="2107" spans="1:42" x14ac:dyDescent="0.25">
      <c r="A2107">
        <v>201703</v>
      </c>
      <c r="B2107" t="str">
        <f t="shared" si="448"/>
        <v>2017-I</v>
      </c>
      <c r="C2107" t="s">
        <v>2166</v>
      </c>
      <c r="D2107" t="s">
        <v>2166</v>
      </c>
      <c r="E2107">
        <v>30242927</v>
      </c>
      <c r="F2107" t="s">
        <v>29</v>
      </c>
      <c r="G2107">
        <v>0</v>
      </c>
      <c r="H2107">
        <v>0</v>
      </c>
      <c r="I2107">
        <v>0</v>
      </c>
      <c r="J2107">
        <f t="shared" si="449"/>
        <v>0</v>
      </c>
      <c r="K2107" t="str">
        <f t="shared" si="450"/>
        <v>Modelamiento</v>
      </c>
      <c r="L2107">
        <f t="shared" si="451"/>
        <v>0</v>
      </c>
      <c r="M2107">
        <v>34</v>
      </c>
      <c r="N2107" t="str">
        <f t="shared" si="452"/>
        <v>&lt;=35</v>
      </c>
      <c r="O2107" t="s">
        <v>56</v>
      </c>
      <c r="P2107" t="s">
        <v>31</v>
      </c>
      <c r="Q2107">
        <v>49422</v>
      </c>
      <c r="R2107">
        <v>1500</v>
      </c>
      <c r="S2107" t="str">
        <f t="shared" si="453"/>
        <v>&lt;=1500</v>
      </c>
      <c r="T2107">
        <v>1704.95</v>
      </c>
      <c r="U2107" t="str">
        <f t="shared" si="454"/>
        <v>&gt;1500</v>
      </c>
      <c r="V2107" t="s">
        <v>597</v>
      </c>
      <c r="W2107">
        <v>48932</v>
      </c>
      <c r="X2107" s="12">
        <f t="shared" si="455"/>
        <v>3.0654786233957329E-2</v>
      </c>
      <c r="Y2107" t="str">
        <f t="shared" si="456"/>
        <v>&lt;=0.04</v>
      </c>
      <c r="Z2107">
        <v>3</v>
      </c>
      <c r="AA2107">
        <v>0</v>
      </c>
      <c r="AB2107">
        <v>3538.99</v>
      </c>
      <c r="AC2107" t="str">
        <f t="shared" si="457"/>
        <v>&lt;=4000</v>
      </c>
      <c r="AD2107">
        <v>0</v>
      </c>
      <c r="AE2107" t="str">
        <f t="shared" si="458"/>
        <v>=0</v>
      </c>
      <c r="AF2107">
        <v>0</v>
      </c>
      <c r="AG2107" t="str">
        <f t="shared" si="459"/>
        <v>&lt;=500</v>
      </c>
      <c r="AH2107">
        <v>2200</v>
      </c>
      <c r="AI2107" t="str">
        <f t="shared" si="460"/>
        <v>&lt;=3000</v>
      </c>
      <c r="AJ2107">
        <v>0.94320000000000004</v>
      </c>
      <c r="AK2107" t="str">
        <f t="shared" si="461"/>
        <v>&gt;0.9</v>
      </c>
      <c r="AL2107">
        <v>10</v>
      </c>
      <c r="AM2107">
        <v>10</v>
      </c>
      <c r="AN2107">
        <v>0</v>
      </c>
      <c r="AO2107">
        <v>1</v>
      </c>
      <c r="AP2107" t="s">
        <v>32</v>
      </c>
    </row>
    <row r="2108" spans="1:42" x14ac:dyDescent="0.25">
      <c r="A2108">
        <v>201703</v>
      </c>
      <c r="B2108" t="str">
        <f t="shared" si="448"/>
        <v>2017-I</v>
      </c>
      <c r="C2108" t="s">
        <v>2167</v>
      </c>
      <c r="D2108" t="s">
        <v>2167</v>
      </c>
      <c r="E2108">
        <v>30241990</v>
      </c>
      <c r="F2108" t="s">
        <v>29</v>
      </c>
      <c r="G2108">
        <v>0</v>
      </c>
      <c r="H2108">
        <v>0</v>
      </c>
      <c r="I2108">
        <v>0</v>
      </c>
      <c r="J2108">
        <f t="shared" si="449"/>
        <v>0</v>
      </c>
      <c r="K2108" t="str">
        <f t="shared" si="450"/>
        <v>Modelamiento</v>
      </c>
      <c r="L2108">
        <f t="shared" si="451"/>
        <v>0</v>
      </c>
      <c r="M2108">
        <v>50</v>
      </c>
      <c r="N2108" t="str">
        <f t="shared" si="452"/>
        <v>&lt;=50</v>
      </c>
      <c r="O2108" t="s">
        <v>56</v>
      </c>
      <c r="P2108" t="s">
        <v>31</v>
      </c>
      <c r="Q2108">
        <v>39842</v>
      </c>
      <c r="R2108">
        <v>1000</v>
      </c>
      <c r="S2108" t="str">
        <f t="shared" si="453"/>
        <v>&lt;=1000</v>
      </c>
      <c r="T2108">
        <v>1374.47</v>
      </c>
      <c r="U2108" t="str">
        <f t="shared" si="454"/>
        <v>&lt;=1400</v>
      </c>
      <c r="V2108" t="s">
        <v>585</v>
      </c>
      <c r="W2108">
        <v>38852</v>
      </c>
      <c r="X2108" s="12">
        <f t="shared" si="455"/>
        <v>2.573870071038814E-2</v>
      </c>
      <c r="Y2108" t="str">
        <f t="shared" si="456"/>
        <v>&lt;=0.03</v>
      </c>
      <c r="Z2108" t="s">
        <v>32</v>
      </c>
      <c r="AA2108">
        <v>4</v>
      </c>
      <c r="AB2108">
        <v>576.66999999999996</v>
      </c>
      <c r="AC2108" t="str">
        <f t="shared" si="457"/>
        <v>&lt;=1000</v>
      </c>
      <c r="AD2108">
        <v>1387</v>
      </c>
      <c r="AE2108" t="str">
        <f t="shared" si="458"/>
        <v>&gt;120</v>
      </c>
      <c r="AF2108">
        <v>576.66999999999996</v>
      </c>
      <c r="AG2108" t="str">
        <f t="shared" si="459"/>
        <v>&lt;=1000</v>
      </c>
      <c r="AH2108" t="s">
        <v>32</v>
      </c>
      <c r="AI2108" t="str">
        <f t="shared" si="460"/>
        <v/>
      </c>
      <c r="AJ2108" t="s">
        <v>32</v>
      </c>
      <c r="AK2108" t="str">
        <f t="shared" si="461"/>
        <v/>
      </c>
      <c r="AL2108">
        <v>12</v>
      </c>
      <c r="AM2108">
        <v>0</v>
      </c>
      <c r="AN2108">
        <v>12</v>
      </c>
      <c r="AO2108" t="s">
        <v>32</v>
      </c>
      <c r="AP2108">
        <v>1</v>
      </c>
    </row>
    <row r="2109" spans="1:42" x14ac:dyDescent="0.25">
      <c r="A2109">
        <v>201703</v>
      </c>
      <c r="B2109" t="str">
        <f t="shared" si="448"/>
        <v>2017-I</v>
      </c>
      <c r="C2109" t="s">
        <v>2168</v>
      </c>
      <c r="D2109" t="s">
        <v>2168</v>
      </c>
      <c r="E2109">
        <v>30244409</v>
      </c>
      <c r="F2109" t="s">
        <v>29</v>
      </c>
      <c r="G2109">
        <v>0</v>
      </c>
      <c r="H2109">
        <v>0</v>
      </c>
      <c r="I2109">
        <v>0</v>
      </c>
      <c r="J2109">
        <f t="shared" si="449"/>
        <v>0</v>
      </c>
      <c r="K2109" t="str">
        <f t="shared" si="450"/>
        <v>Modelamiento</v>
      </c>
      <c r="L2109">
        <f t="shared" si="451"/>
        <v>0</v>
      </c>
      <c r="M2109">
        <v>41</v>
      </c>
      <c r="N2109" t="str">
        <f t="shared" si="452"/>
        <v>&lt;=45</v>
      </c>
      <c r="O2109" t="s">
        <v>56</v>
      </c>
      <c r="P2109" t="s">
        <v>35</v>
      </c>
      <c r="Q2109">
        <v>39842</v>
      </c>
      <c r="R2109">
        <v>1000</v>
      </c>
      <c r="S2109" t="str">
        <f t="shared" si="453"/>
        <v>&lt;=1000</v>
      </c>
      <c r="T2109">
        <v>1375.35</v>
      </c>
      <c r="U2109" t="str">
        <f t="shared" si="454"/>
        <v>&lt;=1400</v>
      </c>
      <c r="V2109" t="s">
        <v>585</v>
      </c>
      <c r="W2109">
        <v>38852</v>
      </c>
      <c r="X2109" s="12">
        <f t="shared" si="455"/>
        <v>2.573870071038814E-2</v>
      </c>
      <c r="Y2109" t="str">
        <f t="shared" si="456"/>
        <v>&lt;=0.03</v>
      </c>
      <c r="Z2109" t="s">
        <v>32</v>
      </c>
      <c r="AA2109">
        <v>9</v>
      </c>
      <c r="AB2109" t="s">
        <v>32</v>
      </c>
      <c r="AC2109" t="str">
        <f t="shared" si="457"/>
        <v/>
      </c>
      <c r="AD2109" t="s">
        <v>32</v>
      </c>
      <c r="AE2109" t="str">
        <f t="shared" si="458"/>
        <v/>
      </c>
      <c r="AF2109" t="s">
        <v>32</v>
      </c>
      <c r="AG2109" t="str">
        <f t="shared" si="459"/>
        <v/>
      </c>
      <c r="AH2109" t="s">
        <v>32</v>
      </c>
      <c r="AI2109" t="str">
        <f t="shared" si="460"/>
        <v/>
      </c>
      <c r="AJ2109" t="s">
        <v>32</v>
      </c>
      <c r="AK2109" t="str">
        <f t="shared" si="461"/>
        <v/>
      </c>
      <c r="AL2109">
        <v>0</v>
      </c>
      <c r="AM2109">
        <v>0</v>
      </c>
      <c r="AN2109">
        <v>0</v>
      </c>
      <c r="AO2109" t="s">
        <v>32</v>
      </c>
      <c r="AP2109" t="s">
        <v>32</v>
      </c>
    </row>
    <row r="2110" spans="1:42" x14ac:dyDescent="0.25">
      <c r="A2110">
        <v>201703</v>
      </c>
      <c r="B2110" t="str">
        <f t="shared" si="448"/>
        <v>2017-I</v>
      </c>
      <c r="C2110" t="s">
        <v>2169</v>
      </c>
      <c r="D2110" t="s">
        <v>2169</v>
      </c>
      <c r="E2110">
        <v>30242440</v>
      </c>
      <c r="F2110" t="s">
        <v>29</v>
      </c>
      <c r="G2110">
        <v>0</v>
      </c>
      <c r="H2110">
        <v>0</v>
      </c>
      <c r="I2110">
        <v>0</v>
      </c>
      <c r="J2110">
        <f t="shared" si="449"/>
        <v>0</v>
      </c>
      <c r="K2110" t="str">
        <f t="shared" si="450"/>
        <v>Modelamiento</v>
      </c>
      <c r="L2110">
        <f t="shared" si="451"/>
        <v>0</v>
      </c>
      <c r="M2110">
        <v>44</v>
      </c>
      <c r="N2110" t="str">
        <f t="shared" si="452"/>
        <v>&lt;=45</v>
      </c>
      <c r="O2110" t="s">
        <v>56</v>
      </c>
      <c r="P2110" t="s">
        <v>31</v>
      </c>
      <c r="Q2110">
        <v>37253</v>
      </c>
      <c r="R2110">
        <v>1500</v>
      </c>
      <c r="S2110" t="str">
        <f t="shared" si="453"/>
        <v>&lt;=1500</v>
      </c>
      <c r="T2110">
        <v>1400.52</v>
      </c>
      <c r="U2110" t="str">
        <f t="shared" si="454"/>
        <v>&lt;=1500</v>
      </c>
      <c r="V2110" t="s">
        <v>587</v>
      </c>
      <c r="W2110">
        <v>36763</v>
      </c>
      <c r="X2110" s="12">
        <f t="shared" si="455"/>
        <v>4.0801893207844844E-2</v>
      </c>
      <c r="Y2110" t="str">
        <f t="shared" si="456"/>
        <v>&lt;=0.05</v>
      </c>
      <c r="Z2110" t="s">
        <v>32</v>
      </c>
      <c r="AA2110">
        <v>4</v>
      </c>
      <c r="AB2110">
        <v>3647.83</v>
      </c>
      <c r="AC2110" t="str">
        <f t="shared" si="457"/>
        <v>&lt;=4000</v>
      </c>
      <c r="AD2110">
        <v>1705</v>
      </c>
      <c r="AE2110" t="str">
        <f t="shared" si="458"/>
        <v>&gt;120</v>
      </c>
      <c r="AF2110">
        <v>0</v>
      </c>
      <c r="AG2110" t="str">
        <f t="shared" si="459"/>
        <v>&lt;=500</v>
      </c>
      <c r="AH2110" t="s">
        <v>32</v>
      </c>
      <c r="AI2110" t="str">
        <f t="shared" si="460"/>
        <v/>
      </c>
      <c r="AJ2110" t="s">
        <v>32</v>
      </c>
      <c r="AK2110" t="str">
        <f t="shared" si="461"/>
        <v/>
      </c>
      <c r="AL2110">
        <v>12</v>
      </c>
      <c r="AM2110">
        <v>0</v>
      </c>
      <c r="AN2110">
        <v>12</v>
      </c>
      <c r="AO2110" t="s">
        <v>32</v>
      </c>
      <c r="AP2110">
        <v>1</v>
      </c>
    </row>
    <row r="2111" spans="1:42" x14ac:dyDescent="0.25">
      <c r="A2111">
        <v>201703</v>
      </c>
      <c r="B2111" t="str">
        <f t="shared" si="448"/>
        <v>2017-I</v>
      </c>
      <c r="C2111" t="s">
        <v>2170</v>
      </c>
      <c r="D2111" t="s">
        <v>2170</v>
      </c>
      <c r="E2111">
        <v>30237818</v>
      </c>
      <c r="F2111" t="s">
        <v>29</v>
      </c>
      <c r="G2111">
        <v>0</v>
      </c>
      <c r="H2111">
        <v>0</v>
      </c>
      <c r="I2111">
        <v>0</v>
      </c>
      <c r="J2111">
        <f t="shared" si="449"/>
        <v>0</v>
      </c>
      <c r="K2111" t="str">
        <f t="shared" si="450"/>
        <v>Modelamiento</v>
      </c>
      <c r="L2111">
        <f t="shared" si="451"/>
        <v>0</v>
      </c>
      <c r="M2111">
        <v>59</v>
      </c>
      <c r="N2111" t="str">
        <f t="shared" si="452"/>
        <v>&lt;=60</v>
      </c>
      <c r="O2111" t="s">
        <v>56</v>
      </c>
      <c r="P2111" t="s">
        <v>110</v>
      </c>
      <c r="Q2111">
        <v>34985</v>
      </c>
      <c r="R2111">
        <v>1000</v>
      </c>
      <c r="S2111" t="str">
        <f t="shared" si="453"/>
        <v>&lt;=1000</v>
      </c>
      <c r="T2111">
        <v>1206.9100000000001</v>
      </c>
      <c r="U2111" t="str">
        <f t="shared" si="454"/>
        <v>&lt;=1300</v>
      </c>
      <c r="V2111" t="s">
        <v>585</v>
      </c>
      <c r="W2111">
        <v>33995</v>
      </c>
      <c r="X2111" s="12">
        <f t="shared" si="455"/>
        <v>2.9416090601559051E-2</v>
      </c>
      <c r="Y2111" t="str">
        <f t="shared" si="456"/>
        <v>&lt;=0.03</v>
      </c>
      <c r="Z2111" t="s">
        <v>32</v>
      </c>
      <c r="AA2111">
        <v>9</v>
      </c>
      <c r="AB2111" t="s">
        <v>32</v>
      </c>
      <c r="AC2111" t="str">
        <f t="shared" si="457"/>
        <v/>
      </c>
      <c r="AD2111" t="s">
        <v>32</v>
      </c>
      <c r="AE2111" t="str">
        <f t="shared" si="458"/>
        <v/>
      </c>
      <c r="AF2111" t="s">
        <v>32</v>
      </c>
      <c r="AG2111" t="str">
        <f t="shared" si="459"/>
        <v/>
      </c>
      <c r="AH2111" t="s">
        <v>32</v>
      </c>
      <c r="AI2111" t="str">
        <f t="shared" si="460"/>
        <v/>
      </c>
      <c r="AJ2111" t="s">
        <v>32</v>
      </c>
      <c r="AK2111" t="str">
        <f t="shared" si="461"/>
        <v/>
      </c>
      <c r="AL2111">
        <v>0</v>
      </c>
      <c r="AM2111">
        <v>0</v>
      </c>
      <c r="AN2111">
        <v>0</v>
      </c>
      <c r="AO2111" t="s">
        <v>32</v>
      </c>
      <c r="AP2111" t="s">
        <v>32</v>
      </c>
    </row>
    <row r="2112" spans="1:42" x14ac:dyDescent="0.25">
      <c r="A2112">
        <v>201703</v>
      </c>
      <c r="B2112" t="str">
        <f t="shared" si="448"/>
        <v>2017-I</v>
      </c>
      <c r="C2112" t="s">
        <v>2171</v>
      </c>
      <c r="D2112" t="s">
        <v>2171</v>
      </c>
      <c r="E2112">
        <v>30245813</v>
      </c>
      <c r="F2112" t="s">
        <v>29</v>
      </c>
      <c r="G2112">
        <v>0</v>
      </c>
      <c r="H2112">
        <v>0</v>
      </c>
      <c r="I2112">
        <v>0</v>
      </c>
      <c r="J2112">
        <f t="shared" si="449"/>
        <v>0</v>
      </c>
      <c r="K2112" t="str">
        <f t="shared" si="450"/>
        <v>Modelamiento</v>
      </c>
      <c r="L2112">
        <f t="shared" si="451"/>
        <v>0</v>
      </c>
      <c r="M2112">
        <v>35</v>
      </c>
      <c r="N2112" t="str">
        <f t="shared" si="452"/>
        <v>&lt;=35</v>
      </c>
      <c r="O2112" t="s">
        <v>56</v>
      </c>
      <c r="P2112" t="s">
        <v>39</v>
      </c>
      <c r="Q2112">
        <v>25672</v>
      </c>
      <c r="R2112">
        <v>600</v>
      </c>
      <c r="S2112" t="str">
        <f t="shared" si="453"/>
        <v>&lt;=1000</v>
      </c>
      <c r="T2112">
        <v>1048.98</v>
      </c>
      <c r="U2112" t="str">
        <f t="shared" si="454"/>
        <v>&lt;=1100</v>
      </c>
      <c r="V2112" t="s">
        <v>585</v>
      </c>
      <c r="W2112">
        <v>24282</v>
      </c>
      <c r="X2112" s="12">
        <f t="shared" si="455"/>
        <v>2.4709661477637757E-2</v>
      </c>
      <c r="Y2112" t="str">
        <f t="shared" si="456"/>
        <v>&lt;=0.03</v>
      </c>
      <c r="Z2112" t="s">
        <v>32</v>
      </c>
      <c r="AA2112">
        <v>4</v>
      </c>
      <c r="AB2112">
        <v>792.9</v>
      </c>
      <c r="AC2112" t="str">
        <f t="shared" si="457"/>
        <v>&lt;=1000</v>
      </c>
      <c r="AD2112">
        <v>2526</v>
      </c>
      <c r="AE2112" t="str">
        <f t="shared" si="458"/>
        <v>&gt;120</v>
      </c>
      <c r="AF2112">
        <v>792.9</v>
      </c>
      <c r="AG2112" t="str">
        <f t="shared" si="459"/>
        <v>&lt;=1000</v>
      </c>
      <c r="AH2112" t="s">
        <v>32</v>
      </c>
      <c r="AI2112" t="str">
        <f t="shared" si="460"/>
        <v/>
      </c>
      <c r="AJ2112" t="s">
        <v>32</v>
      </c>
      <c r="AK2112" t="str">
        <f t="shared" si="461"/>
        <v/>
      </c>
      <c r="AL2112">
        <v>12</v>
      </c>
      <c r="AM2112">
        <v>0</v>
      </c>
      <c r="AN2112">
        <v>12</v>
      </c>
      <c r="AO2112" t="s">
        <v>32</v>
      </c>
      <c r="AP2112">
        <v>1</v>
      </c>
    </row>
    <row r="2113" spans="1:42" x14ac:dyDescent="0.25">
      <c r="A2113">
        <v>201703</v>
      </c>
      <c r="B2113" t="str">
        <f t="shared" si="448"/>
        <v>2017-I</v>
      </c>
      <c r="C2113" t="s">
        <v>2172</v>
      </c>
      <c r="D2113" t="s">
        <v>2172</v>
      </c>
      <c r="E2113">
        <v>30242766</v>
      </c>
      <c r="F2113" t="s">
        <v>29</v>
      </c>
      <c r="G2113">
        <v>0</v>
      </c>
      <c r="H2113">
        <v>0</v>
      </c>
      <c r="I2113">
        <v>0</v>
      </c>
      <c r="J2113">
        <f t="shared" si="449"/>
        <v>0</v>
      </c>
      <c r="K2113" t="str">
        <f t="shared" si="450"/>
        <v>Modelamiento</v>
      </c>
      <c r="L2113">
        <f t="shared" si="451"/>
        <v>0</v>
      </c>
      <c r="M2113">
        <v>56</v>
      </c>
      <c r="N2113" t="str">
        <f t="shared" si="452"/>
        <v>&lt;=60</v>
      </c>
      <c r="O2113" t="s">
        <v>56</v>
      </c>
      <c r="P2113" t="s">
        <v>35</v>
      </c>
      <c r="Q2113">
        <v>43662</v>
      </c>
      <c r="R2113">
        <v>1500</v>
      </c>
      <c r="S2113" t="str">
        <f t="shared" si="453"/>
        <v>&lt;=1500</v>
      </c>
      <c r="T2113">
        <v>1506.25</v>
      </c>
      <c r="U2113" t="str">
        <f t="shared" si="454"/>
        <v>&gt;1500</v>
      </c>
      <c r="V2113" t="s">
        <v>614</v>
      </c>
      <c r="W2113">
        <v>43172</v>
      </c>
      <c r="X2113" s="12">
        <f t="shared" si="455"/>
        <v>3.4744741962383023E-2</v>
      </c>
      <c r="Y2113" t="str">
        <f t="shared" si="456"/>
        <v>&lt;=0.04</v>
      </c>
      <c r="Z2113" t="s">
        <v>32</v>
      </c>
      <c r="AA2113">
        <v>0</v>
      </c>
      <c r="AB2113">
        <v>970.82</v>
      </c>
      <c r="AC2113" t="str">
        <f t="shared" si="457"/>
        <v>&lt;=1000</v>
      </c>
      <c r="AD2113">
        <v>0</v>
      </c>
      <c r="AE2113" t="str">
        <f t="shared" si="458"/>
        <v>=0</v>
      </c>
      <c r="AF2113">
        <v>0</v>
      </c>
      <c r="AG2113" t="str">
        <f t="shared" si="459"/>
        <v>&lt;=500</v>
      </c>
      <c r="AH2113" t="s">
        <v>32</v>
      </c>
      <c r="AI2113" t="str">
        <f t="shared" si="460"/>
        <v/>
      </c>
      <c r="AJ2113" t="s">
        <v>32</v>
      </c>
      <c r="AK2113" t="str">
        <f t="shared" si="461"/>
        <v/>
      </c>
      <c r="AL2113">
        <v>4</v>
      </c>
      <c r="AM2113">
        <v>4</v>
      </c>
      <c r="AN2113">
        <v>0</v>
      </c>
      <c r="AO2113">
        <v>1</v>
      </c>
      <c r="AP2113" t="s">
        <v>32</v>
      </c>
    </row>
    <row r="2114" spans="1:42" x14ac:dyDescent="0.25">
      <c r="A2114">
        <v>201703</v>
      </c>
      <c r="B2114" t="str">
        <f t="shared" si="448"/>
        <v>2017-I</v>
      </c>
      <c r="C2114" t="s">
        <v>2173</v>
      </c>
      <c r="D2114" t="s">
        <v>2173</v>
      </c>
      <c r="E2114">
        <v>30241222</v>
      </c>
      <c r="F2114" t="s">
        <v>29</v>
      </c>
      <c r="G2114">
        <v>0</v>
      </c>
      <c r="H2114">
        <v>0</v>
      </c>
      <c r="I2114">
        <v>0</v>
      </c>
      <c r="J2114">
        <f t="shared" si="449"/>
        <v>0</v>
      </c>
      <c r="K2114" t="str">
        <f t="shared" si="450"/>
        <v>Modelamiento</v>
      </c>
      <c r="L2114">
        <f t="shared" si="451"/>
        <v>0</v>
      </c>
      <c r="M2114">
        <v>42</v>
      </c>
      <c r="N2114" t="str">
        <f t="shared" si="452"/>
        <v>&lt;=45</v>
      </c>
      <c r="O2114" t="s">
        <v>56</v>
      </c>
      <c r="P2114" t="s">
        <v>35</v>
      </c>
      <c r="Q2114">
        <v>52788</v>
      </c>
      <c r="R2114">
        <v>0</v>
      </c>
      <c r="S2114" t="str">
        <f t="shared" si="453"/>
        <v>=0</v>
      </c>
      <c r="T2114">
        <v>1765.37</v>
      </c>
      <c r="U2114" t="str">
        <f t="shared" si="454"/>
        <v>&gt;1500</v>
      </c>
      <c r="V2114" t="s">
        <v>32</v>
      </c>
      <c r="W2114">
        <v>52788</v>
      </c>
      <c r="X2114" s="12">
        <f t="shared" si="455"/>
        <v>0</v>
      </c>
      <c r="Y2114" t="str">
        <f t="shared" si="456"/>
        <v>=0</v>
      </c>
      <c r="Z2114">
        <v>3</v>
      </c>
      <c r="AA2114">
        <v>9</v>
      </c>
      <c r="AB2114" t="s">
        <v>32</v>
      </c>
      <c r="AC2114" t="str">
        <f t="shared" si="457"/>
        <v/>
      </c>
      <c r="AD2114" t="s">
        <v>32</v>
      </c>
      <c r="AE2114" t="str">
        <f t="shared" si="458"/>
        <v/>
      </c>
      <c r="AF2114" t="s">
        <v>32</v>
      </c>
      <c r="AG2114" t="str">
        <f t="shared" si="459"/>
        <v/>
      </c>
      <c r="AH2114" t="s">
        <v>32</v>
      </c>
      <c r="AI2114" t="str">
        <f t="shared" si="460"/>
        <v/>
      </c>
      <c r="AJ2114" t="s">
        <v>32</v>
      </c>
      <c r="AK2114" t="str">
        <f t="shared" si="461"/>
        <v/>
      </c>
      <c r="AL2114">
        <v>0</v>
      </c>
      <c r="AM2114">
        <v>0</v>
      </c>
      <c r="AN2114">
        <v>0</v>
      </c>
      <c r="AO2114" t="s">
        <v>32</v>
      </c>
      <c r="AP2114" t="s">
        <v>32</v>
      </c>
    </row>
    <row r="2115" spans="1:42" x14ac:dyDescent="0.25">
      <c r="A2115">
        <v>201703</v>
      </c>
      <c r="B2115" t="str">
        <f t="shared" ref="B2115:B2178" si="462">+CONCATENATE(MID(A2115,1,4),IF(MID(A2115,5,2)*1&lt;=6,"-I","-II"))</f>
        <v>2017-I</v>
      </c>
      <c r="C2115" t="s">
        <v>2174</v>
      </c>
      <c r="D2115" t="s">
        <v>2174</v>
      </c>
      <c r="E2115">
        <v>30250035</v>
      </c>
      <c r="F2115" t="s">
        <v>29</v>
      </c>
      <c r="G2115">
        <v>0</v>
      </c>
      <c r="H2115">
        <v>0</v>
      </c>
      <c r="I2115">
        <v>0</v>
      </c>
      <c r="J2115">
        <f t="shared" ref="J2115:J2178" si="463">+IF(OR(O2115="Taxista propietario",O2115="Taxista palanca"),0,1)</f>
        <v>0</v>
      </c>
      <c r="K2115" t="str">
        <f t="shared" ref="K2115:K2178" si="464">+IF(I2115&gt;0,"Insuficiente",IF(H2115&gt;0,"Indeterminado",IF(J2115&gt;0,"Perfil","Modelamiento")))</f>
        <v>Modelamiento</v>
      </c>
      <c r="L2115">
        <f t="shared" ref="L2115:L2178" si="465">+IF(AND(A2115&gt;=201410,A2115&lt;=201908),0,1)</f>
        <v>0</v>
      </c>
      <c r="M2115">
        <v>27</v>
      </c>
      <c r="N2115" t="str">
        <f t="shared" ref="N2115:N2178" si="466">+IF(M2115&lt;=25,"&lt;=25",IF(M2115&lt;=30,"&lt;=30",IF(M2115&lt;=35,"&lt;=35",IF(M2115&lt;=40,"&lt;=40",IF(M2115&lt;=45,"&lt;=45",IF(M2115&lt;=50,"&lt;=50",IF(M2115&lt;=55,"&lt;=55",IF(M2115&lt;=60,"&lt;=60","&gt;60"))))))))</f>
        <v>&lt;=30</v>
      </c>
      <c r="O2115" t="s">
        <v>56</v>
      </c>
      <c r="P2115" t="s">
        <v>39</v>
      </c>
      <c r="Q2115">
        <v>44952</v>
      </c>
      <c r="R2115">
        <v>1650</v>
      </c>
      <c r="S2115" t="str">
        <f t="shared" ref="S2115:S2178" si="467">+IF(R2115="NULL","",IF(R2115=0,"=0",IF(R2115&lt;=500,"&lt;=500",IF(R2115&lt;=1000,"&lt;=1000",IF(R2115&lt;=1500,"&lt;=1500",IF(R2115&lt;=2000,"&lt;=2000",IF(R2115&lt;=2500,"&lt;=2500","&gt;2500")))))))</f>
        <v>&lt;=2000</v>
      </c>
      <c r="T2115">
        <v>1528.68</v>
      </c>
      <c r="U2115" t="str">
        <f t="shared" ref="U2115:U2178" si="468">+IF(T2115="NULL","",IF(T2115&lt;=1000,"&lt;=1000",IF(T2115&lt;=1100,"&lt;=1100",IF(T2115&lt;=1200,"&lt;=1200",IF(T2115&lt;=1300,"&lt;=1300",IF(T2115&lt;=1400,"&lt;=1400",IF(T2115&lt;=1500,"&lt;=1500","&gt;1500")))))))</f>
        <v>&gt;1500</v>
      </c>
      <c r="V2115" t="s">
        <v>597</v>
      </c>
      <c r="W2115">
        <v>44612</v>
      </c>
      <c r="X2115" s="12">
        <f t="shared" ref="X2115:X2178" si="469">+IFERROR(R2115/W2115,"NULL")</f>
        <v>3.6985564422128574E-2</v>
      </c>
      <c r="Y2115" t="str">
        <f t="shared" ref="Y2115:Y2178" si="470">+IF(X2115="NULL","",IF(X2115=0,"=0",IF(X2115&lt;=0.01,"&lt;=0.01",IF(X2115&lt;=0.02,"&lt;=0.02",IF(X2115&lt;=0.03,"&lt;=0.03",IF(X2115&lt;=0.04,"&lt;=0.04",IF(X2115&lt;=0.05,"&lt;=0.05",IF(X2115&lt;=0.06,"&lt;=0.06","&gt;0.06"))))))))</f>
        <v>&lt;=0.04</v>
      </c>
      <c r="Z2115" t="s">
        <v>32</v>
      </c>
      <c r="AA2115">
        <v>4</v>
      </c>
      <c r="AB2115">
        <v>4285.58</v>
      </c>
      <c r="AC2115" t="str">
        <f t="shared" ref="AC2115:AC2178" si="471">+IF(AB2115="NULL","",IF(AB2115&lt;=500,"&lt;=500",IF(AB2115&lt;=1000,"&lt;=1000",IF(AB2115&lt;=2000,"&lt;=2000",IF(AB2115&lt;=3000,"&lt;=3000",IF(AB2115&lt;=4000,"&lt;=4000",IF(AB2115&lt;=5000,"&lt;=5000","&gt;5000")))))))</f>
        <v>&lt;=5000</v>
      </c>
      <c r="AD2115">
        <v>499</v>
      </c>
      <c r="AE2115" t="str">
        <f t="shared" ref="AE2115:AE2178" si="472">+IF(AD2115="NULL","",IF(AD2115=0,"=0",IF(AD2115&lt;=8,"&lt;=8",IF(AD2115&lt;=30,"&lt;=30",IF(AD2115&lt;=60,"&lt;=60",IF(AD2115&lt;=90,"&lt;=90",IF(AD2115&lt;=120,"&lt;=120","&gt;120")))))))</f>
        <v>&gt;120</v>
      </c>
      <c r="AF2115">
        <v>817.8</v>
      </c>
      <c r="AG2115" t="str">
        <f t="shared" ref="AG2115:AG2178" si="473">+IF(AF2115="NULL","",IF(AF2115&lt;=500,"&lt;=500",IF(AF2115&lt;=1000,"&lt;=1000",IF(AF2115&lt;=2000,"&lt;=2000",IF(AF2115&lt;=3000,"&lt;=3000",IF(AF2115&lt;=4000,"&lt;=4000",IF(AF2115&lt;=5000,"&lt;=5000","&gt;5000")))))))</f>
        <v>&lt;=1000</v>
      </c>
      <c r="AH2115">
        <v>300</v>
      </c>
      <c r="AI2115" t="str">
        <f t="shared" ref="AI2115:AI2178" si="474">+IF(AH2115="NULL","",IF(AH2115&lt;=500,"&lt;=500",IF(AH2115&lt;=1000,"&lt;=1000",IF(AH2115&lt;=2000,"&lt;=2000",IF(AH2115&lt;=3000,"&lt;=3000",IF(AH2115&lt;=4000,"&lt;=4000",IF(AH2115&lt;=5000,"&lt;=5000","&gt;5000")))))))</f>
        <v>&lt;=500</v>
      </c>
      <c r="AJ2115">
        <v>0.99550000000000005</v>
      </c>
      <c r="AK2115" t="str">
        <f t="shared" ref="AK2115:AK2178" si="475">+IF(AJ2115="NULL","",IF(AJ2115=0,"=0",IF(AJ2115&lt;=0.1,"&lt;=0.1",IF(AJ2115&lt;=0.2,"&lt;=0.2",IF(AJ2115&lt;=0.3,"&lt;=0.3",IF(AJ2115&lt;=0.4,"&lt;=0.4",IF(AJ2115&lt;=0.5,"&lt;=0.5",IF(AJ2115&lt;=0.6,"&lt;=0.6",IF(AJ2115&lt;=0.7,"&lt;=0.7",IF(AJ2115&lt;=0.8,"&lt;=0.8",IF(AJ2115&lt;=0.9,"&lt;=0.9","&gt;0.9")))))))))))</f>
        <v>&gt;0.9</v>
      </c>
      <c r="AL2115">
        <v>12</v>
      </c>
      <c r="AM2115">
        <v>0</v>
      </c>
      <c r="AN2115">
        <v>10</v>
      </c>
      <c r="AO2115" t="s">
        <v>32</v>
      </c>
      <c r="AP2115">
        <v>1</v>
      </c>
    </row>
    <row r="2116" spans="1:42" x14ac:dyDescent="0.25">
      <c r="A2116">
        <v>201703</v>
      </c>
      <c r="B2116" t="str">
        <f t="shared" si="462"/>
        <v>2017-I</v>
      </c>
      <c r="C2116" t="s">
        <v>2175</v>
      </c>
      <c r="D2116" t="s">
        <v>2175</v>
      </c>
      <c r="E2116">
        <v>30248421</v>
      </c>
      <c r="F2116" t="s">
        <v>29</v>
      </c>
      <c r="G2116">
        <v>0</v>
      </c>
      <c r="H2116">
        <v>0</v>
      </c>
      <c r="I2116">
        <v>0</v>
      </c>
      <c r="J2116">
        <f t="shared" si="463"/>
        <v>0</v>
      </c>
      <c r="K2116" t="str">
        <f t="shared" si="464"/>
        <v>Modelamiento</v>
      </c>
      <c r="L2116">
        <f t="shared" si="465"/>
        <v>0</v>
      </c>
      <c r="M2116">
        <v>56</v>
      </c>
      <c r="N2116" t="str">
        <f t="shared" si="466"/>
        <v>&lt;=60</v>
      </c>
      <c r="O2116" t="s">
        <v>56</v>
      </c>
      <c r="P2116" t="s">
        <v>35</v>
      </c>
      <c r="Q2116">
        <v>49272</v>
      </c>
      <c r="R2116">
        <v>1650</v>
      </c>
      <c r="S2116" t="str">
        <f t="shared" si="467"/>
        <v>&lt;=2000</v>
      </c>
      <c r="T2116">
        <v>1705.24</v>
      </c>
      <c r="U2116" t="str">
        <f t="shared" si="468"/>
        <v>&gt;1500</v>
      </c>
      <c r="V2116" t="s">
        <v>597</v>
      </c>
      <c r="W2116">
        <v>48932</v>
      </c>
      <c r="X2116" s="12">
        <f t="shared" si="469"/>
        <v>3.3720264857353063E-2</v>
      </c>
      <c r="Y2116" t="str">
        <f t="shared" si="470"/>
        <v>&lt;=0.04</v>
      </c>
      <c r="Z2116" t="s">
        <v>32</v>
      </c>
      <c r="AA2116">
        <v>4</v>
      </c>
      <c r="AB2116">
        <v>1748.26</v>
      </c>
      <c r="AC2116" t="str">
        <f t="shared" si="471"/>
        <v>&lt;=2000</v>
      </c>
      <c r="AD2116">
        <v>2450</v>
      </c>
      <c r="AE2116" t="str">
        <f t="shared" si="472"/>
        <v>&gt;120</v>
      </c>
      <c r="AF2116">
        <v>1748.26</v>
      </c>
      <c r="AG2116" t="str">
        <f t="shared" si="473"/>
        <v>&lt;=2000</v>
      </c>
      <c r="AH2116" t="s">
        <v>32</v>
      </c>
      <c r="AI2116" t="str">
        <f t="shared" si="474"/>
        <v/>
      </c>
      <c r="AJ2116" t="s">
        <v>32</v>
      </c>
      <c r="AK2116" t="str">
        <f t="shared" si="475"/>
        <v/>
      </c>
      <c r="AL2116">
        <v>9</v>
      </c>
      <c r="AM2116">
        <v>0</v>
      </c>
      <c r="AN2116">
        <v>9</v>
      </c>
      <c r="AO2116" t="s">
        <v>32</v>
      </c>
      <c r="AP2116">
        <v>4</v>
      </c>
    </row>
    <row r="2117" spans="1:42" x14ac:dyDescent="0.25">
      <c r="A2117">
        <v>201703</v>
      </c>
      <c r="B2117" t="str">
        <f t="shared" si="462"/>
        <v>2017-I</v>
      </c>
      <c r="C2117" t="s">
        <v>2176</v>
      </c>
      <c r="D2117" t="s">
        <v>2176</v>
      </c>
      <c r="E2117">
        <v>30238806</v>
      </c>
      <c r="F2117" t="s">
        <v>29</v>
      </c>
      <c r="G2117">
        <v>1</v>
      </c>
      <c r="H2117">
        <v>0</v>
      </c>
      <c r="I2117">
        <v>0</v>
      </c>
      <c r="J2117">
        <f t="shared" si="463"/>
        <v>0</v>
      </c>
      <c r="K2117" t="str">
        <f t="shared" si="464"/>
        <v>Modelamiento</v>
      </c>
      <c r="L2117">
        <f t="shared" si="465"/>
        <v>0</v>
      </c>
      <c r="M2117">
        <v>26</v>
      </c>
      <c r="N2117" t="str">
        <f t="shared" si="466"/>
        <v>&lt;=30</v>
      </c>
      <c r="O2117" t="s">
        <v>56</v>
      </c>
      <c r="P2117" t="s">
        <v>39</v>
      </c>
      <c r="Q2117">
        <v>45442</v>
      </c>
      <c r="R2117">
        <v>2000</v>
      </c>
      <c r="S2117" t="str">
        <f t="shared" si="467"/>
        <v>&lt;=2000</v>
      </c>
      <c r="T2117">
        <v>1572.69</v>
      </c>
      <c r="U2117" t="str">
        <f t="shared" si="468"/>
        <v>&gt;1500</v>
      </c>
      <c r="V2117" t="s">
        <v>589</v>
      </c>
      <c r="W2117">
        <v>45452</v>
      </c>
      <c r="X2117" s="12">
        <f t="shared" si="469"/>
        <v>4.4002464137991727E-2</v>
      </c>
      <c r="Y2117" t="str">
        <f t="shared" si="470"/>
        <v>&lt;=0.05</v>
      </c>
      <c r="Z2117" t="s">
        <v>32</v>
      </c>
      <c r="AA2117">
        <v>4</v>
      </c>
      <c r="AB2117">
        <v>6232.43</v>
      </c>
      <c r="AC2117" t="str">
        <f t="shared" si="471"/>
        <v>&gt;5000</v>
      </c>
      <c r="AD2117">
        <v>310</v>
      </c>
      <c r="AE2117" t="str">
        <f t="shared" si="472"/>
        <v>&gt;120</v>
      </c>
      <c r="AF2117">
        <v>6180.08</v>
      </c>
      <c r="AG2117" t="str">
        <f t="shared" si="473"/>
        <v>&gt;5000</v>
      </c>
      <c r="AH2117">
        <v>6600</v>
      </c>
      <c r="AI2117" t="str">
        <f t="shared" si="474"/>
        <v>&gt;5000</v>
      </c>
      <c r="AJ2117">
        <v>1</v>
      </c>
      <c r="AK2117" t="str">
        <f t="shared" si="475"/>
        <v>&gt;0.9</v>
      </c>
      <c r="AL2117">
        <v>4</v>
      </c>
      <c r="AM2117">
        <v>0</v>
      </c>
      <c r="AN2117">
        <v>4</v>
      </c>
      <c r="AO2117" t="s">
        <v>32</v>
      </c>
      <c r="AP2117">
        <v>9</v>
      </c>
    </row>
    <row r="2118" spans="1:42" x14ac:dyDescent="0.25">
      <c r="A2118">
        <v>201703</v>
      </c>
      <c r="B2118" t="str">
        <f t="shared" si="462"/>
        <v>2017-I</v>
      </c>
      <c r="C2118" t="s">
        <v>2177</v>
      </c>
      <c r="D2118" t="s">
        <v>2177</v>
      </c>
      <c r="E2118">
        <v>30242853</v>
      </c>
      <c r="F2118" t="s">
        <v>29</v>
      </c>
      <c r="G2118">
        <v>0</v>
      </c>
      <c r="H2118">
        <v>0</v>
      </c>
      <c r="I2118">
        <v>0</v>
      </c>
      <c r="J2118">
        <f t="shared" si="463"/>
        <v>0</v>
      </c>
      <c r="K2118" t="str">
        <f t="shared" si="464"/>
        <v>Modelamiento</v>
      </c>
      <c r="L2118">
        <f t="shared" si="465"/>
        <v>0</v>
      </c>
      <c r="M2118">
        <v>60</v>
      </c>
      <c r="N2118" t="str">
        <f t="shared" si="466"/>
        <v>&lt;=60</v>
      </c>
      <c r="O2118" t="s">
        <v>56</v>
      </c>
      <c r="P2118" t="s">
        <v>35</v>
      </c>
      <c r="Q2118">
        <v>49422</v>
      </c>
      <c r="R2118">
        <v>1500</v>
      </c>
      <c r="S2118" t="str">
        <f t="shared" si="467"/>
        <v>&lt;=1500</v>
      </c>
      <c r="T2118">
        <v>1704.95</v>
      </c>
      <c r="U2118" t="str">
        <f t="shared" si="468"/>
        <v>&gt;1500</v>
      </c>
      <c r="V2118" t="s">
        <v>597</v>
      </c>
      <c r="W2118">
        <v>48932</v>
      </c>
      <c r="X2118" s="12">
        <f t="shared" si="469"/>
        <v>3.0654786233957329E-2</v>
      </c>
      <c r="Y2118" t="str">
        <f t="shared" si="470"/>
        <v>&lt;=0.04</v>
      </c>
      <c r="Z2118">
        <v>3</v>
      </c>
      <c r="AA2118">
        <v>9</v>
      </c>
      <c r="AB2118" t="s">
        <v>32</v>
      </c>
      <c r="AC2118" t="str">
        <f t="shared" si="471"/>
        <v/>
      </c>
      <c r="AD2118" t="s">
        <v>32</v>
      </c>
      <c r="AE2118" t="str">
        <f t="shared" si="472"/>
        <v/>
      </c>
      <c r="AF2118" t="s">
        <v>32</v>
      </c>
      <c r="AG2118" t="str">
        <f t="shared" si="473"/>
        <v/>
      </c>
      <c r="AH2118" t="s">
        <v>32</v>
      </c>
      <c r="AI2118" t="str">
        <f t="shared" si="474"/>
        <v/>
      </c>
      <c r="AJ2118" t="s">
        <v>32</v>
      </c>
      <c r="AK2118" t="str">
        <f t="shared" si="475"/>
        <v/>
      </c>
      <c r="AL2118">
        <v>0</v>
      </c>
      <c r="AM2118">
        <v>0</v>
      </c>
      <c r="AN2118">
        <v>0</v>
      </c>
      <c r="AO2118" t="s">
        <v>32</v>
      </c>
      <c r="AP2118" t="s">
        <v>32</v>
      </c>
    </row>
    <row r="2119" spans="1:42" x14ac:dyDescent="0.25">
      <c r="A2119">
        <v>201703</v>
      </c>
      <c r="B2119" t="str">
        <f t="shared" si="462"/>
        <v>2017-I</v>
      </c>
      <c r="C2119" t="s">
        <v>2178</v>
      </c>
      <c r="D2119" t="s">
        <v>2178</v>
      </c>
      <c r="E2119">
        <v>30242732</v>
      </c>
      <c r="F2119" t="s">
        <v>29</v>
      </c>
      <c r="G2119">
        <v>1</v>
      </c>
      <c r="H2119">
        <v>0</v>
      </c>
      <c r="I2119">
        <v>0</v>
      </c>
      <c r="J2119">
        <f t="shared" si="463"/>
        <v>0</v>
      </c>
      <c r="K2119" t="str">
        <f t="shared" si="464"/>
        <v>Modelamiento</v>
      </c>
      <c r="L2119">
        <f t="shared" si="465"/>
        <v>0</v>
      </c>
      <c r="M2119">
        <v>28</v>
      </c>
      <c r="N2119" t="str">
        <f t="shared" si="466"/>
        <v>&lt;=30</v>
      </c>
      <c r="O2119" t="s">
        <v>56</v>
      </c>
      <c r="P2119" t="s">
        <v>31</v>
      </c>
      <c r="Q2119">
        <v>49950</v>
      </c>
      <c r="R2119">
        <v>2700</v>
      </c>
      <c r="S2119" t="str">
        <f t="shared" si="467"/>
        <v>&gt;2500</v>
      </c>
      <c r="T2119">
        <v>1718.26</v>
      </c>
      <c r="U2119" t="str">
        <f t="shared" si="468"/>
        <v>&gt;1500</v>
      </c>
      <c r="V2119" t="s">
        <v>597</v>
      </c>
      <c r="W2119">
        <v>50660</v>
      </c>
      <c r="X2119" s="12">
        <f t="shared" si="469"/>
        <v>5.3296486379786817E-2</v>
      </c>
      <c r="Y2119" t="str">
        <f t="shared" si="470"/>
        <v>&lt;=0.06</v>
      </c>
      <c r="Z2119">
        <v>2</v>
      </c>
      <c r="AA2119">
        <v>1</v>
      </c>
      <c r="AB2119">
        <v>8048.18</v>
      </c>
      <c r="AC2119" t="str">
        <f t="shared" si="471"/>
        <v>&gt;5000</v>
      </c>
      <c r="AD2119">
        <v>290</v>
      </c>
      <c r="AE2119" t="str">
        <f t="shared" si="472"/>
        <v>&gt;120</v>
      </c>
      <c r="AF2119">
        <v>698.89</v>
      </c>
      <c r="AG2119" t="str">
        <f t="shared" si="473"/>
        <v>&lt;=1000</v>
      </c>
      <c r="AH2119">
        <v>8293.24</v>
      </c>
      <c r="AI2119" t="str">
        <f t="shared" si="474"/>
        <v>&gt;5000</v>
      </c>
      <c r="AJ2119">
        <v>0.97489999999999999</v>
      </c>
      <c r="AK2119" t="str">
        <f t="shared" si="475"/>
        <v>&gt;0.9</v>
      </c>
      <c r="AL2119">
        <v>12</v>
      </c>
      <c r="AM2119">
        <v>2</v>
      </c>
      <c r="AN2119">
        <v>0</v>
      </c>
      <c r="AO2119">
        <v>1</v>
      </c>
      <c r="AP2119" t="s">
        <v>32</v>
      </c>
    </row>
    <row r="2120" spans="1:42" x14ac:dyDescent="0.25">
      <c r="A2120">
        <v>201703</v>
      </c>
      <c r="B2120" t="str">
        <f t="shared" si="462"/>
        <v>2017-I</v>
      </c>
      <c r="C2120" t="s">
        <v>2179</v>
      </c>
      <c r="D2120" t="s">
        <v>2179</v>
      </c>
      <c r="E2120">
        <v>30241737</v>
      </c>
      <c r="F2120" t="s">
        <v>29</v>
      </c>
      <c r="G2120">
        <v>0</v>
      </c>
      <c r="H2120">
        <v>0</v>
      </c>
      <c r="I2120">
        <v>0</v>
      </c>
      <c r="J2120">
        <f t="shared" si="463"/>
        <v>1</v>
      </c>
      <c r="K2120" t="str">
        <f t="shared" si="464"/>
        <v>Perfil</v>
      </c>
      <c r="L2120">
        <f t="shared" si="465"/>
        <v>0</v>
      </c>
      <c r="M2120">
        <v>47</v>
      </c>
      <c r="N2120" t="str">
        <f t="shared" si="466"/>
        <v>&lt;=50</v>
      </c>
      <c r="O2120" t="s">
        <v>41</v>
      </c>
      <c r="P2120" t="s">
        <v>39</v>
      </c>
      <c r="Q2120">
        <v>12340</v>
      </c>
      <c r="R2120">
        <v>0</v>
      </c>
      <c r="S2120" t="str">
        <f t="shared" si="467"/>
        <v>=0</v>
      </c>
      <c r="T2120">
        <v>622.4</v>
      </c>
      <c r="U2120" t="str">
        <f t="shared" si="468"/>
        <v>&lt;=1000</v>
      </c>
      <c r="V2120" t="s">
        <v>589</v>
      </c>
      <c r="W2120">
        <v>10350</v>
      </c>
      <c r="X2120" s="12">
        <f t="shared" si="469"/>
        <v>0</v>
      </c>
      <c r="Y2120" t="str">
        <f t="shared" si="470"/>
        <v>=0</v>
      </c>
      <c r="Z2120" t="s">
        <v>32</v>
      </c>
      <c r="AA2120">
        <v>0</v>
      </c>
      <c r="AB2120">
        <v>51214.74</v>
      </c>
      <c r="AC2120" t="str">
        <f t="shared" si="471"/>
        <v>&gt;5000</v>
      </c>
      <c r="AD2120">
        <v>0</v>
      </c>
      <c r="AE2120" t="str">
        <f t="shared" si="472"/>
        <v>=0</v>
      </c>
      <c r="AF2120">
        <v>0</v>
      </c>
      <c r="AG2120" t="str">
        <f t="shared" si="473"/>
        <v>&lt;=500</v>
      </c>
      <c r="AH2120">
        <v>30814.22</v>
      </c>
      <c r="AI2120" t="str">
        <f t="shared" si="474"/>
        <v>&gt;5000</v>
      </c>
      <c r="AJ2120">
        <v>0.30409999999999998</v>
      </c>
      <c r="AK2120" t="str">
        <f t="shared" si="475"/>
        <v>&lt;=0.4</v>
      </c>
      <c r="AL2120">
        <v>12</v>
      </c>
      <c r="AM2120">
        <v>12</v>
      </c>
      <c r="AN2120">
        <v>0</v>
      </c>
      <c r="AO2120">
        <v>1</v>
      </c>
      <c r="AP2120" t="s">
        <v>32</v>
      </c>
    </row>
    <row r="2121" spans="1:42" x14ac:dyDescent="0.25">
      <c r="A2121">
        <v>201704</v>
      </c>
      <c r="B2121" t="str">
        <f t="shared" si="462"/>
        <v>2017-I</v>
      </c>
      <c r="C2121" t="s">
        <v>2180</v>
      </c>
      <c r="D2121" t="s">
        <v>2180</v>
      </c>
      <c r="E2121">
        <v>30259297</v>
      </c>
      <c r="F2121" t="s">
        <v>29</v>
      </c>
      <c r="G2121">
        <v>0</v>
      </c>
      <c r="H2121">
        <v>0</v>
      </c>
      <c r="I2121">
        <v>0</v>
      </c>
      <c r="J2121">
        <f t="shared" si="463"/>
        <v>0</v>
      </c>
      <c r="K2121" t="str">
        <f t="shared" si="464"/>
        <v>Modelamiento</v>
      </c>
      <c r="L2121">
        <f t="shared" si="465"/>
        <v>0</v>
      </c>
      <c r="M2121">
        <v>45</v>
      </c>
      <c r="N2121" t="str">
        <f t="shared" si="466"/>
        <v>&lt;=45</v>
      </c>
      <c r="O2121" t="s">
        <v>72</v>
      </c>
      <c r="P2121" t="s">
        <v>35</v>
      </c>
      <c r="Q2121">
        <v>49422</v>
      </c>
      <c r="R2121">
        <v>1500</v>
      </c>
      <c r="S2121" t="str">
        <f t="shared" si="467"/>
        <v>&lt;=1500</v>
      </c>
      <c r="T2121">
        <v>1709</v>
      </c>
      <c r="U2121" t="str">
        <f t="shared" si="468"/>
        <v>&gt;1500</v>
      </c>
      <c r="V2121" t="s">
        <v>597</v>
      </c>
      <c r="W2121">
        <v>48932</v>
      </c>
      <c r="X2121" s="12">
        <f t="shared" si="469"/>
        <v>3.0654786233957329E-2</v>
      </c>
      <c r="Y2121" t="str">
        <f t="shared" si="470"/>
        <v>&lt;=0.04</v>
      </c>
      <c r="Z2121" t="s">
        <v>32</v>
      </c>
      <c r="AA2121">
        <v>0</v>
      </c>
      <c r="AB2121">
        <v>51685.22</v>
      </c>
      <c r="AC2121" t="str">
        <f t="shared" si="471"/>
        <v>&gt;5000</v>
      </c>
      <c r="AD2121">
        <v>4</v>
      </c>
      <c r="AE2121" t="str">
        <f t="shared" si="472"/>
        <v>&lt;=8</v>
      </c>
      <c r="AF2121">
        <v>0</v>
      </c>
      <c r="AG2121" t="str">
        <f t="shared" si="473"/>
        <v>&lt;=500</v>
      </c>
      <c r="AH2121" t="s">
        <v>32</v>
      </c>
      <c r="AI2121" t="str">
        <f t="shared" si="474"/>
        <v/>
      </c>
      <c r="AJ2121" t="s">
        <v>32</v>
      </c>
      <c r="AK2121" t="str">
        <f t="shared" si="475"/>
        <v/>
      </c>
      <c r="AL2121">
        <v>12</v>
      </c>
      <c r="AM2121">
        <v>12</v>
      </c>
      <c r="AN2121">
        <v>0</v>
      </c>
      <c r="AO2121">
        <v>1</v>
      </c>
      <c r="AP2121" t="s">
        <v>32</v>
      </c>
    </row>
    <row r="2122" spans="1:42" x14ac:dyDescent="0.25">
      <c r="A2122">
        <v>201704</v>
      </c>
      <c r="B2122" t="str">
        <f t="shared" si="462"/>
        <v>2017-I</v>
      </c>
      <c r="C2122" t="s">
        <v>2181</v>
      </c>
      <c r="D2122" t="s">
        <v>2181</v>
      </c>
      <c r="E2122">
        <v>30251119</v>
      </c>
      <c r="F2122" t="s">
        <v>29</v>
      </c>
      <c r="G2122">
        <v>0</v>
      </c>
      <c r="H2122">
        <v>0</v>
      </c>
      <c r="I2122">
        <v>0</v>
      </c>
      <c r="J2122">
        <f t="shared" si="463"/>
        <v>0</v>
      </c>
      <c r="K2122" t="str">
        <f t="shared" si="464"/>
        <v>Modelamiento</v>
      </c>
      <c r="L2122">
        <f t="shared" si="465"/>
        <v>0</v>
      </c>
      <c r="M2122">
        <v>51</v>
      </c>
      <c r="N2122" t="str">
        <f t="shared" si="466"/>
        <v>&lt;=55</v>
      </c>
      <c r="O2122" t="s">
        <v>72</v>
      </c>
      <c r="P2122" t="s">
        <v>35</v>
      </c>
      <c r="Q2122">
        <v>39630</v>
      </c>
      <c r="R2122">
        <v>1500</v>
      </c>
      <c r="S2122" t="str">
        <f t="shared" si="467"/>
        <v>&lt;=1500</v>
      </c>
      <c r="T2122">
        <v>1362</v>
      </c>
      <c r="U2122" t="str">
        <f t="shared" si="468"/>
        <v>&lt;=1400</v>
      </c>
      <c r="V2122" t="s">
        <v>601</v>
      </c>
      <c r="W2122">
        <v>39140</v>
      </c>
      <c r="X2122" s="12">
        <f t="shared" si="469"/>
        <v>3.8323965252938172E-2</v>
      </c>
      <c r="Y2122" t="str">
        <f t="shared" si="470"/>
        <v>&lt;=0.04</v>
      </c>
      <c r="Z2122" t="s">
        <v>32</v>
      </c>
      <c r="AA2122">
        <v>0</v>
      </c>
      <c r="AB2122">
        <v>45471.06</v>
      </c>
      <c r="AC2122" t="str">
        <f t="shared" si="471"/>
        <v>&gt;5000</v>
      </c>
      <c r="AD2122">
        <v>280</v>
      </c>
      <c r="AE2122" t="str">
        <f t="shared" si="472"/>
        <v>&gt;120</v>
      </c>
      <c r="AF2122">
        <v>3584.19</v>
      </c>
      <c r="AG2122" t="str">
        <f t="shared" si="473"/>
        <v>&lt;=4000</v>
      </c>
      <c r="AH2122">
        <v>5404.55</v>
      </c>
      <c r="AI2122" t="str">
        <f t="shared" si="474"/>
        <v>&gt;5000</v>
      </c>
      <c r="AJ2122">
        <v>1</v>
      </c>
      <c r="AK2122" t="str">
        <f t="shared" si="475"/>
        <v>&gt;0.9</v>
      </c>
      <c r="AL2122">
        <v>12</v>
      </c>
      <c r="AM2122">
        <v>8</v>
      </c>
      <c r="AN2122">
        <v>0</v>
      </c>
      <c r="AO2122">
        <v>1</v>
      </c>
      <c r="AP2122" t="s">
        <v>32</v>
      </c>
    </row>
    <row r="2123" spans="1:42" x14ac:dyDescent="0.25">
      <c r="A2123">
        <v>201704</v>
      </c>
      <c r="B2123" t="str">
        <f t="shared" si="462"/>
        <v>2017-I</v>
      </c>
      <c r="C2123" t="s">
        <v>2182</v>
      </c>
      <c r="D2123" t="s">
        <v>2182</v>
      </c>
      <c r="E2123">
        <v>30251765</v>
      </c>
      <c r="F2123" t="s">
        <v>29</v>
      </c>
      <c r="G2123">
        <v>1</v>
      </c>
      <c r="H2123">
        <v>0</v>
      </c>
      <c r="I2123">
        <v>0</v>
      </c>
      <c r="J2123">
        <f t="shared" si="463"/>
        <v>0</v>
      </c>
      <c r="K2123" t="str">
        <f t="shared" si="464"/>
        <v>Modelamiento</v>
      </c>
      <c r="L2123">
        <f t="shared" si="465"/>
        <v>0</v>
      </c>
      <c r="M2123">
        <v>44</v>
      </c>
      <c r="N2123" t="str">
        <f t="shared" si="466"/>
        <v>&lt;=45</v>
      </c>
      <c r="O2123" t="s">
        <v>56</v>
      </c>
      <c r="P2123" t="s">
        <v>39</v>
      </c>
      <c r="Q2123">
        <v>30629</v>
      </c>
      <c r="R2123">
        <v>500</v>
      </c>
      <c r="S2123" t="str">
        <f t="shared" si="467"/>
        <v>&lt;=500</v>
      </c>
      <c r="T2123">
        <v>1144</v>
      </c>
      <c r="U2123" t="str">
        <f t="shared" si="468"/>
        <v>&lt;=1200</v>
      </c>
      <c r="V2123" t="s">
        <v>585</v>
      </c>
      <c r="W2123">
        <v>29139</v>
      </c>
      <c r="X2123" s="12">
        <f t="shared" si="469"/>
        <v>1.7159133806925426E-2</v>
      </c>
      <c r="Y2123" t="str">
        <f t="shared" si="470"/>
        <v>&lt;=0.02</v>
      </c>
      <c r="Z2123" t="s">
        <v>32</v>
      </c>
      <c r="AA2123">
        <v>4</v>
      </c>
      <c r="AB2123">
        <v>1983.37</v>
      </c>
      <c r="AC2123" t="str">
        <f t="shared" si="471"/>
        <v>&lt;=2000</v>
      </c>
      <c r="AD2123">
        <v>436</v>
      </c>
      <c r="AE2123" t="str">
        <f t="shared" si="472"/>
        <v>&gt;120</v>
      </c>
      <c r="AF2123">
        <v>1983.37</v>
      </c>
      <c r="AG2123" t="str">
        <f t="shared" si="473"/>
        <v>&lt;=2000</v>
      </c>
      <c r="AH2123">
        <v>249.25</v>
      </c>
      <c r="AI2123" t="str">
        <f t="shared" si="474"/>
        <v>&lt;=500</v>
      </c>
      <c r="AJ2123">
        <v>1</v>
      </c>
      <c r="AK2123" t="str">
        <f t="shared" si="475"/>
        <v>&gt;0.9</v>
      </c>
      <c r="AL2123">
        <v>12</v>
      </c>
      <c r="AM2123">
        <v>0</v>
      </c>
      <c r="AN2123">
        <v>9</v>
      </c>
      <c r="AO2123" t="s">
        <v>32</v>
      </c>
      <c r="AP2123">
        <v>1</v>
      </c>
    </row>
    <row r="2124" spans="1:42" x14ac:dyDescent="0.25">
      <c r="A2124">
        <v>201704</v>
      </c>
      <c r="B2124" t="str">
        <f t="shared" si="462"/>
        <v>2017-I</v>
      </c>
      <c r="C2124" t="s">
        <v>2183</v>
      </c>
      <c r="D2124" t="s">
        <v>2183</v>
      </c>
      <c r="E2124">
        <v>30250597</v>
      </c>
      <c r="F2124" t="s">
        <v>29</v>
      </c>
      <c r="G2124">
        <v>0</v>
      </c>
      <c r="H2124">
        <v>0</v>
      </c>
      <c r="I2124">
        <v>0</v>
      </c>
      <c r="J2124">
        <f t="shared" si="463"/>
        <v>0</v>
      </c>
      <c r="K2124" t="str">
        <f t="shared" si="464"/>
        <v>Modelamiento</v>
      </c>
      <c r="L2124">
        <f t="shared" si="465"/>
        <v>0</v>
      </c>
      <c r="M2124">
        <v>38</v>
      </c>
      <c r="N2124" t="str">
        <f t="shared" si="466"/>
        <v>&lt;=40</v>
      </c>
      <c r="O2124" t="s">
        <v>72</v>
      </c>
      <c r="P2124" t="s">
        <v>35</v>
      </c>
      <c r="Q2124">
        <v>49422</v>
      </c>
      <c r="R2124">
        <v>1500</v>
      </c>
      <c r="S2124" t="str">
        <f t="shared" si="467"/>
        <v>&lt;=1500</v>
      </c>
      <c r="T2124">
        <v>1701</v>
      </c>
      <c r="U2124" t="str">
        <f t="shared" si="468"/>
        <v>&gt;1500</v>
      </c>
      <c r="V2124" t="s">
        <v>597</v>
      </c>
      <c r="W2124">
        <v>48932</v>
      </c>
      <c r="X2124" s="12">
        <f t="shared" si="469"/>
        <v>3.0654786233957329E-2</v>
      </c>
      <c r="Y2124" t="str">
        <f t="shared" si="470"/>
        <v>&lt;=0.04</v>
      </c>
      <c r="Z2124">
        <v>3</v>
      </c>
      <c r="AA2124">
        <v>0</v>
      </c>
      <c r="AB2124">
        <v>2267.52</v>
      </c>
      <c r="AC2124" t="str">
        <f t="shared" si="471"/>
        <v>&lt;=3000</v>
      </c>
      <c r="AD2124">
        <v>0</v>
      </c>
      <c r="AE2124" t="str">
        <f t="shared" si="472"/>
        <v>=0</v>
      </c>
      <c r="AF2124">
        <v>0</v>
      </c>
      <c r="AG2124" t="str">
        <f t="shared" si="473"/>
        <v>&lt;=500</v>
      </c>
      <c r="AH2124">
        <v>600</v>
      </c>
      <c r="AI2124" t="str">
        <f t="shared" si="474"/>
        <v>&lt;=1000</v>
      </c>
      <c r="AJ2124">
        <v>0.9607</v>
      </c>
      <c r="AK2124" t="str">
        <f t="shared" si="475"/>
        <v>&gt;0.9</v>
      </c>
      <c r="AL2124">
        <v>12</v>
      </c>
      <c r="AM2124">
        <v>12</v>
      </c>
      <c r="AN2124">
        <v>0</v>
      </c>
      <c r="AO2124">
        <v>1</v>
      </c>
      <c r="AP2124" t="s">
        <v>32</v>
      </c>
    </row>
    <row r="2125" spans="1:42" x14ac:dyDescent="0.25">
      <c r="A2125">
        <v>201704</v>
      </c>
      <c r="B2125" t="str">
        <f t="shared" si="462"/>
        <v>2017-I</v>
      </c>
      <c r="C2125" t="s">
        <v>2184</v>
      </c>
      <c r="D2125" t="s">
        <v>2184</v>
      </c>
      <c r="E2125">
        <v>30240314</v>
      </c>
      <c r="F2125" t="s">
        <v>29</v>
      </c>
      <c r="G2125">
        <v>0</v>
      </c>
      <c r="H2125">
        <v>0</v>
      </c>
      <c r="I2125">
        <v>0</v>
      </c>
      <c r="J2125">
        <f t="shared" si="463"/>
        <v>0</v>
      </c>
      <c r="K2125" t="str">
        <f t="shared" si="464"/>
        <v>Modelamiento</v>
      </c>
      <c r="L2125">
        <f t="shared" si="465"/>
        <v>0</v>
      </c>
      <c r="M2125">
        <v>33</v>
      </c>
      <c r="N2125" t="str">
        <f t="shared" si="466"/>
        <v>&lt;=35</v>
      </c>
      <c r="O2125" t="s">
        <v>72</v>
      </c>
      <c r="P2125" t="s">
        <v>39</v>
      </c>
      <c r="Q2125">
        <v>49946</v>
      </c>
      <c r="R2125">
        <v>0</v>
      </c>
      <c r="S2125" t="str">
        <f t="shared" si="467"/>
        <v>=0</v>
      </c>
      <c r="T2125">
        <v>1832</v>
      </c>
      <c r="U2125" t="str">
        <f t="shared" si="468"/>
        <v>&gt;1500</v>
      </c>
      <c r="V2125" t="s">
        <v>32</v>
      </c>
      <c r="W2125">
        <v>49946</v>
      </c>
      <c r="X2125" s="12">
        <f t="shared" si="469"/>
        <v>0</v>
      </c>
      <c r="Y2125" t="str">
        <f t="shared" si="470"/>
        <v>=0</v>
      </c>
      <c r="Z2125">
        <v>3</v>
      </c>
      <c r="AA2125">
        <v>4</v>
      </c>
      <c r="AB2125">
        <v>457.85</v>
      </c>
      <c r="AC2125" t="str">
        <f t="shared" si="471"/>
        <v>&lt;=500</v>
      </c>
      <c r="AD2125">
        <v>239</v>
      </c>
      <c r="AE2125" t="str">
        <f t="shared" si="472"/>
        <v>&gt;120</v>
      </c>
      <c r="AF2125">
        <v>426.44</v>
      </c>
      <c r="AG2125" t="str">
        <f t="shared" si="473"/>
        <v>&lt;=500</v>
      </c>
      <c r="AH2125" t="s">
        <v>32</v>
      </c>
      <c r="AI2125" t="str">
        <f t="shared" si="474"/>
        <v/>
      </c>
      <c r="AJ2125" t="s">
        <v>32</v>
      </c>
      <c r="AK2125" t="str">
        <f t="shared" si="475"/>
        <v/>
      </c>
      <c r="AL2125">
        <v>9</v>
      </c>
      <c r="AM2125">
        <v>1</v>
      </c>
      <c r="AN2125">
        <v>4</v>
      </c>
      <c r="AO2125">
        <v>12</v>
      </c>
      <c r="AP2125">
        <v>4</v>
      </c>
    </row>
    <row r="2126" spans="1:42" x14ac:dyDescent="0.25">
      <c r="A2126">
        <v>201704</v>
      </c>
      <c r="B2126" t="str">
        <f t="shared" si="462"/>
        <v>2017-I</v>
      </c>
      <c r="C2126" t="s">
        <v>2185</v>
      </c>
      <c r="D2126" t="s">
        <v>2185</v>
      </c>
      <c r="E2126">
        <v>30251176</v>
      </c>
      <c r="F2126" t="s">
        <v>29</v>
      </c>
      <c r="G2126">
        <v>1</v>
      </c>
      <c r="H2126">
        <v>0</v>
      </c>
      <c r="I2126">
        <v>0</v>
      </c>
      <c r="J2126">
        <f t="shared" si="463"/>
        <v>0</v>
      </c>
      <c r="K2126" t="str">
        <f t="shared" si="464"/>
        <v>Modelamiento</v>
      </c>
      <c r="L2126">
        <f t="shared" si="465"/>
        <v>0</v>
      </c>
      <c r="M2126">
        <v>39</v>
      </c>
      <c r="N2126" t="str">
        <f t="shared" si="466"/>
        <v>&lt;=40</v>
      </c>
      <c r="O2126" t="s">
        <v>56</v>
      </c>
      <c r="P2126" t="s">
        <v>39</v>
      </c>
      <c r="Q2126">
        <v>34879</v>
      </c>
      <c r="R2126">
        <v>1650</v>
      </c>
      <c r="S2126" t="str">
        <f t="shared" si="467"/>
        <v>&lt;=2000</v>
      </c>
      <c r="T2126">
        <v>1307</v>
      </c>
      <c r="U2126" t="str">
        <f t="shared" si="468"/>
        <v>&lt;=1400</v>
      </c>
      <c r="V2126" t="s">
        <v>589</v>
      </c>
      <c r="W2126">
        <v>34539</v>
      </c>
      <c r="X2126" s="12">
        <f t="shared" si="469"/>
        <v>4.7772083731434031E-2</v>
      </c>
      <c r="Y2126" t="str">
        <f t="shared" si="470"/>
        <v>&lt;=0.05</v>
      </c>
      <c r="Z2126">
        <v>5</v>
      </c>
      <c r="AA2126">
        <v>4</v>
      </c>
      <c r="AB2126">
        <v>1053.56</v>
      </c>
      <c r="AC2126" t="str">
        <f t="shared" si="471"/>
        <v>&lt;=2000</v>
      </c>
      <c r="AD2126">
        <v>813</v>
      </c>
      <c r="AE2126" t="str">
        <f t="shared" si="472"/>
        <v>&gt;120</v>
      </c>
      <c r="AF2126">
        <v>1053.56</v>
      </c>
      <c r="AG2126" t="str">
        <f t="shared" si="473"/>
        <v>&lt;=2000</v>
      </c>
      <c r="AH2126" t="s">
        <v>32</v>
      </c>
      <c r="AI2126" t="str">
        <f t="shared" si="474"/>
        <v/>
      </c>
      <c r="AJ2126" t="s">
        <v>32</v>
      </c>
      <c r="AK2126" t="str">
        <f t="shared" si="475"/>
        <v/>
      </c>
      <c r="AL2126">
        <v>12</v>
      </c>
      <c r="AM2126">
        <v>0</v>
      </c>
      <c r="AN2126">
        <v>12</v>
      </c>
      <c r="AO2126" t="s">
        <v>32</v>
      </c>
      <c r="AP2126">
        <v>1</v>
      </c>
    </row>
    <row r="2127" spans="1:42" x14ac:dyDescent="0.25">
      <c r="A2127">
        <v>201704</v>
      </c>
      <c r="B2127" t="str">
        <f t="shared" si="462"/>
        <v>2017-I</v>
      </c>
      <c r="C2127" t="s">
        <v>2186</v>
      </c>
      <c r="D2127" t="s">
        <v>2186</v>
      </c>
      <c r="E2127">
        <v>30241485</v>
      </c>
      <c r="F2127" t="s">
        <v>29</v>
      </c>
      <c r="G2127">
        <v>1</v>
      </c>
      <c r="H2127">
        <v>0</v>
      </c>
      <c r="I2127">
        <v>0</v>
      </c>
      <c r="J2127">
        <f t="shared" si="463"/>
        <v>0</v>
      </c>
      <c r="K2127" t="str">
        <f t="shared" si="464"/>
        <v>Modelamiento</v>
      </c>
      <c r="L2127">
        <f t="shared" si="465"/>
        <v>0</v>
      </c>
      <c r="M2127">
        <v>37</v>
      </c>
      <c r="N2127" t="str">
        <f t="shared" si="466"/>
        <v>&lt;=40</v>
      </c>
      <c r="O2127" t="s">
        <v>56</v>
      </c>
      <c r="P2127" t="s">
        <v>39</v>
      </c>
      <c r="Q2127">
        <v>49272</v>
      </c>
      <c r="R2127">
        <v>1650</v>
      </c>
      <c r="S2127" t="str">
        <f t="shared" si="467"/>
        <v>&lt;=2000</v>
      </c>
      <c r="T2127">
        <v>1699</v>
      </c>
      <c r="U2127" t="str">
        <f t="shared" si="468"/>
        <v>&gt;1500</v>
      </c>
      <c r="V2127" t="s">
        <v>597</v>
      </c>
      <c r="W2127">
        <v>48932</v>
      </c>
      <c r="X2127" s="12">
        <f t="shared" si="469"/>
        <v>3.3720264857353063E-2</v>
      </c>
      <c r="Y2127" t="str">
        <f t="shared" si="470"/>
        <v>&lt;=0.04</v>
      </c>
      <c r="Z2127" t="s">
        <v>32</v>
      </c>
      <c r="AA2127">
        <v>4</v>
      </c>
      <c r="AB2127">
        <v>8215.69</v>
      </c>
      <c r="AC2127" t="str">
        <f t="shared" si="471"/>
        <v>&gt;5000</v>
      </c>
      <c r="AD2127">
        <v>1746</v>
      </c>
      <c r="AE2127" t="str">
        <f t="shared" si="472"/>
        <v>&gt;120</v>
      </c>
      <c r="AF2127">
        <v>7788.86</v>
      </c>
      <c r="AG2127" t="str">
        <f t="shared" si="473"/>
        <v>&gt;5000</v>
      </c>
      <c r="AH2127" t="s">
        <v>32</v>
      </c>
      <c r="AI2127" t="str">
        <f t="shared" si="474"/>
        <v/>
      </c>
      <c r="AJ2127" t="s">
        <v>32</v>
      </c>
      <c r="AK2127" t="str">
        <f t="shared" si="475"/>
        <v/>
      </c>
      <c r="AL2127">
        <v>5</v>
      </c>
      <c r="AM2127">
        <v>0</v>
      </c>
      <c r="AN2127">
        <v>4</v>
      </c>
      <c r="AO2127" t="s">
        <v>32</v>
      </c>
      <c r="AP2127">
        <v>8</v>
      </c>
    </row>
    <row r="2128" spans="1:42" x14ac:dyDescent="0.25">
      <c r="A2128">
        <v>201704</v>
      </c>
      <c r="B2128" t="str">
        <f t="shared" si="462"/>
        <v>2017-I</v>
      </c>
      <c r="C2128" t="s">
        <v>2187</v>
      </c>
      <c r="D2128" t="s">
        <v>2187</v>
      </c>
      <c r="E2128">
        <v>30241543</v>
      </c>
      <c r="F2128" t="s">
        <v>29</v>
      </c>
      <c r="G2128">
        <v>0</v>
      </c>
      <c r="H2128">
        <v>0</v>
      </c>
      <c r="I2128">
        <v>0</v>
      </c>
      <c r="J2128">
        <f t="shared" si="463"/>
        <v>0</v>
      </c>
      <c r="K2128" t="str">
        <f t="shared" si="464"/>
        <v>Modelamiento</v>
      </c>
      <c r="L2128">
        <f t="shared" si="465"/>
        <v>0</v>
      </c>
      <c r="M2128">
        <v>35</v>
      </c>
      <c r="N2128" t="str">
        <f t="shared" si="466"/>
        <v>&lt;=35</v>
      </c>
      <c r="O2128" t="s">
        <v>56</v>
      </c>
      <c r="P2128" t="s">
        <v>35</v>
      </c>
      <c r="Q2128">
        <v>34985</v>
      </c>
      <c r="R2128">
        <v>1000</v>
      </c>
      <c r="S2128" t="str">
        <f t="shared" si="467"/>
        <v>&lt;=1000</v>
      </c>
      <c r="T2128">
        <v>1206</v>
      </c>
      <c r="U2128" t="str">
        <f t="shared" si="468"/>
        <v>&lt;=1300</v>
      </c>
      <c r="V2128" t="s">
        <v>585</v>
      </c>
      <c r="W2128">
        <v>33995</v>
      </c>
      <c r="X2128" s="12">
        <f t="shared" si="469"/>
        <v>2.9416090601559051E-2</v>
      </c>
      <c r="Y2128" t="str">
        <f t="shared" si="470"/>
        <v>&lt;=0.03</v>
      </c>
      <c r="Z2128" t="s">
        <v>32</v>
      </c>
      <c r="AA2128">
        <v>0</v>
      </c>
      <c r="AB2128">
        <v>1546.17</v>
      </c>
      <c r="AC2128" t="str">
        <f t="shared" si="471"/>
        <v>&lt;=2000</v>
      </c>
      <c r="AD2128">
        <v>0</v>
      </c>
      <c r="AE2128" t="str">
        <f t="shared" si="472"/>
        <v>=0</v>
      </c>
      <c r="AF2128">
        <v>0</v>
      </c>
      <c r="AG2128" t="str">
        <f t="shared" si="473"/>
        <v>&lt;=500</v>
      </c>
      <c r="AH2128" t="s">
        <v>32</v>
      </c>
      <c r="AI2128" t="str">
        <f t="shared" si="474"/>
        <v/>
      </c>
      <c r="AJ2128" t="s">
        <v>32</v>
      </c>
      <c r="AK2128" t="str">
        <f t="shared" si="475"/>
        <v/>
      </c>
      <c r="AL2128">
        <v>1</v>
      </c>
      <c r="AM2128">
        <v>1</v>
      </c>
      <c r="AN2128">
        <v>0</v>
      </c>
      <c r="AO2128">
        <v>1</v>
      </c>
      <c r="AP2128" t="s">
        <v>32</v>
      </c>
    </row>
    <row r="2129" spans="1:42" x14ac:dyDescent="0.25">
      <c r="A2129">
        <v>201704</v>
      </c>
      <c r="B2129" t="str">
        <f t="shared" si="462"/>
        <v>2017-I</v>
      </c>
      <c r="C2129" t="s">
        <v>2188</v>
      </c>
      <c r="D2129" t="s">
        <v>2188</v>
      </c>
      <c r="E2129">
        <v>30250430</v>
      </c>
      <c r="F2129" t="s">
        <v>29</v>
      </c>
      <c r="G2129">
        <v>0</v>
      </c>
      <c r="H2129">
        <v>0</v>
      </c>
      <c r="I2129">
        <v>0</v>
      </c>
      <c r="J2129">
        <f t="shared" si="463"/>
        <v>0</v>
      </c>
      <c r="K2129" t="str">
        <f t="shared" si="464"/>
        <v>Modelamiento</v>
      </c>
      <c r="L2129">
        <f t="shared" si="465"/>
        <v>0</v>
      </c>
      <c r="M2129">
        <v>29</v>
      </c>
      <c r="N2129" t="str">
        <f t="shared" si="466"/>
        <v>&lt;=30</v>
      </c>
      <c r="O2129" t="s">
        <v>56</v>
      </c>
      <c r="P2129" t="s">
        <v>35</v>
      </c>
      <c r="Q2129">
        <v>48546</v>
      </c>
      <c r="R2129">
        <v>1800</v>
      </c>
      <c r="S2129" t="str">
        <f t="shared" si="467"/>
        <v>&lt;=2000</v>
      </c>
      <c r="T2129">
        <v>1674</v>
      </c>
      <c r="U2129" t="str">
        <f t="shared" si="468"/>
        <v>&gt;1500</v>
      </c>
      <c r="V2129" t="s">
        <v>614</v>
      </c>
      <c r="W2129">
        <v>48356</v>
      </c>
      <c r="X2129" s="12">
        <f t="shared" si="469"/>
        <v>3.7223922574241043E-2</v>
      </c>
      <c r="Y2129" t="str">
        <f t="shared" si="470"/>
        <v>&lt;=0.04</v>
      </c>
      <c r="Z2129" t="s">
        <v>32</v>
      </c>
      <c r="AA2129">
        <v>9</v>
      </c>
      <c r="AB2129" t="s">
        <v>32</v>
      </c>
      <c r="AC2129" t="str">
        <f t="shared" si="471"/>
        <v/>
      </c>
      <c r="AD2129" t="s">
        <v>32</v>
      </c>
      <c r="AE2129" t="str">
        <f t="shared" si="472"/>
        <v/>
      </c>
      <c r="AF2129" t="s">
        <v>32</v>
      </c>
      <c r="AG2129" t="str">
        <f t="shared" si="473"/>
        <v/>
      </c>
      <c r="AH2129" t="s">
        <v>32</v>
      </c>
      <c r="AI2129" t="str">
        <f t="shared" si="474"/>
        <v/>
      </c>
      <c r="AJ2129" t="s">
        <v>32</v>
      </c>
      <c r="AK2129" t="str">
        <f t="shared" si="475"/>
        <v/>
      </c>
      <c r="AL2129">
        <v>0</v>
      </c>
      <c r="AM2129">
        <v>0</v>
      </c>
      <c r="AN2129">
        <v>0</v>
      </c>
      <c r="AO2129" t="s">
        <v>32</v>
      </c>
      <c r="AP2129" t="s">
        <v>32</v>
      </c>
    </row>
    <row r="2130" spans="1:42" x14ac:dyDescent="0.25">
      <c r="A2130">
        <v>201704</v>
      </c>
      <c r="B2130" t="str">
        <f t="shared" si="462"/>
        <v>2017-I</v>
      </c>
      <c r="C2130" t="s">
        <v>2189</v>
      </c>
      <c r="D2130" t="s">
        <v>2189</v>
      </c>
      <c r="E2130">
        <v>30245535</v>
      </c>
      <c r="F2130" t="s">
        <v>29</v>
      </c>
      <c r="G2130">
        <v>0</v>
      </c>
      <c r="H2130">
        <v>0</v>
      </c>
      <c r="I2130">
        <v>0</v>
      </c>
      <c r="J2130">
        <f t="shared" si="463"/>
        <v>0</v>
      </c>
      <c r="K2130" t="str">
        <f t="shared" si="464"/>
        <v>Modelamiento</v>
      </c>
      <c r="L2130">
        <f t="shared" si="465"/>
        <v>0</v>
      </c>
      <c r="M2130">
        <v>27</v>
      </c>
      <c r="N2130" t="str">
        <f t="shared" si="466"/>
        <v>&lt;=30</v>
      </c>
      <c r="O2130" t="s">
        <v>56</v>
      </c>
      <c r="P2130" t="s">
        <v>31</v>
      </c>
      <c r="Q2130">
        <v>43305</v>
      </c>
      <c r="R2130">
        <v>1500</v>
      </c>
      <c r="S2130" t="str">
        <f t="shared" si="467"/>
        <v>&lt;=1500</v>
      </c>
      <c r="T2130">
        <v>1464</v>
      </c>
      <c r="U2130" t="str">
        <f t="shared" si="468"/>
        <v>&lt;=1500</v>
      </c>
      <c r="V2130" t="s">
        <v>597</v>
      </c>
      <c r="W2130">
        <v>42815</v>
      </c>
      <c r="X2130" s="12">
        <f t="shared" si="469"/>
        <v>3.5034450543033981E-2</v>
      </c>
      <c r="Y2130" t="str">
        <f t="shared" si="470"/>
        <v>&lt;=0.04</v>
      </c>
      <c r="Z2130" t="s">
        <v>32</v>
      </c>
      <c r="AA2130">
        <v>9</v>
      </c>
      <c r="AB2130" t="s">
        <v>32</v>
      </c>
      <c r="AC2130" t="str">
        <f t="shared" si="471"/>
        <v/>
      </c>
      <c r="AD2130" t="s">
        <v>32</v>
      </c>
      <c r="AE2130" t="str">
        <f t="shared" si="472"/>
        <v/>
      </c>
      <c r="AF2130" t="s">
        <v>32</v>
      </c>
      <c r="AG2130" t="str">
        <f t="shared" si="473"/>
        <v/>
      </c>
      <c r="AH2130" t="s">
        <v>32</v>
      </c>
      <c r="AI2130" t="str">
        <f t="shared" si="474"/>
        <v/>
      </c>
      <c r="AJ2130" t="s">
        <v>32</v>
      </c>
      <c r="AK2130" t="str">
        <f t="shared" si="475"/>
        <v/>
      </c>
      <c r="AL2130">
        <v>0</v>
      </c>
      <c r="AM2130">
        <v>0</v>
      </c>
      <c r="AN2130">
        <v>0</v>
      </c>
      <c r="AO2130" t="s">
        <v>32</v>
      </c>
      <c r="AP2130" t="s">
        <v>32</v>
      </c>
    </row>
    <row r="2131" spans="1:42" x14ac:dyDescent="0.25">
      <c r="A2131">
        <v>201704</v>
      </c>
      <c r="B2131" t="str">
        <f t="shared" si="462"/>
        <v>2017-I</v>
      </c>
      <c r="C2131" t="s">
        <v>2190</v>
      </c>
      <c r="D2131" t="s">
        <v>2190</v>
      </c>
      <c r="E2131">
        <v>30256960</v>
      </c>
      <c r="F2131" t="s">
        <v>29</v>
      </c>
      <c r="G2131">
        <v>0</v>
      </c>
      <c r="H2131">
        <v>0</v>
      </c>
      <c r="I2131">
        <v>0</v>
      </c>
      <c r="J2131">
        <f t="shared" si="463"/>
        <v>0</v>
      </c>
      <c r="K2131" t="str">
        <f t="shared" si="464"/>
        <v>Modelamiento</v>
      </c>
      <c r="L2131">
        <f t="shared" si="465"/>
        <v>0</v>
      </c>
      <c r="M2131">
        <v>41</v>
      </c>
      <c r="N2131" t="str">
        <f t="shared" si="466"/>
        <v>&lt;=45</v>
      </c>
      <c r="O2131" t="s">
        <v>56</v>
      </c>
      <c r="P2131" t="s">
        <v>31</v>
      </c>
      <c r="Q2131">
        <v>39842</v>
      </c>
      <c r="R2131">
        <v>1000</v>
      </c>
      <c r="S2131" t="str">
        <f t="shared" si="467"/>
        <v>&lt;=1000</v>
      </c>
      <c r="T2131">
        <v>1378</v>
      </c>
      <c r="U2131" t="str">
        <f t="shared" si="468"/>
        <v>&lt;=1400</v>
      </c>
      <c r="V2131" t="s">
        <v>585</v>
      </c>
      <c r="W2131">
        <v>38852</v>
      </c>
      <c r="X2131" s="12">
        <f t="shared" si="469"/>
        <v>2.573870071038814E-2</v>
      </c>
      <c r="Y2131" t="str">
        <f t="shared" si="470"/>
        <v>&lt;=0.03</v>
      </c>
      <c r="Z2131" t="s">
        <v>32</v>
      </c>
      <c r="AA2131">
        <v>4</v>
      </c>
      <c r="AB2131">
        <v>1405.02</v>
      </c>
      <c r="AC2131" t="str">
        <f t="shared" si="471"/>
        <v>&lt;=2000</v>
      </c>
      <c r="AD2131">
        <v>1354</v>
      </c>
      <c r="AE2131" t="str">
        <f t="shared" si="472"/>
        <v>&gt;120</v>
      </c>
      <c r="AF2131">
        <v>1405.02</v>
      </c>
      <c r="AG2131" t="str">
        <f t="shared" si="473"/>
        <v>&lt;=2000</v>
      </c>
      <c r="AH2131">
        <v>500</v>
      </c>
      <c r="AI2131" t="str">
        <f t="shared" si="474"/>
        <v>&lt;=500</v>
      </c>
      <c r="AJ2131">
        <v>1</v>
      </c>
      <c r="AK2131" t="str">
        <f t="shared" si="475"/>
        <v>&gt;0.9</v>
      </c>
      <c r="AL2131">
        <v>12</v>
      </c>
      <c r="AM2131">
        <v>0</v>
      </c>
      <c r="AN2131">
        <v>8</v>
      </c>
      <c r="AO2131" t="s">
        <v>32</v>
      </c>
      <c r="AP2131">
        <v>1</v>
      </c>
    </row>
    <row r="2132" spans="1:42" x14ac:dyDescent="0.25">
      <c r="A2132">
        <v>201704</v>
      </c>
      <c r="B2132" t="str">
        <f t="shared" si="462"/>
        <v>2017-I</v>
      </c>
      <c r="C2132" t="s">
        <v>2191</v>
      </c>
      <c r="D2132" t="s">
        <v>2191</v>
      </c>
      <c r="E2132">
        <v>30251517</v>
      </c>
      <c r="F2132" t="s">
        <v>29</v>
      </c>
      <c r="G2132">
        <v>0</v>
      </c>
      <c r="H2132">
        <v>0</v>
      </c>
      <c r="I2132">
        <v>0</v>
      </c>
      <c r="J2132">
        <f t="shared" si="463"/>
        <v>0</v>
      </c>
      <c r="K2132" t="str">
        <f t="shared" si="464"/>
        <v>Modelamiento</v>
      </c>
      <c r="L2132">
        <f t="shared" si="465"/>
        <v>0</v>
      </c>
      <c r="M2132">
        <v>41</v>
      </c>
      <c r="N2132" t="str">
        <f t="shared" si="466"/>
        <v>&lt;=45</v>
      </c>
      <c r="O2132" t="s">
        <v>56</v>
      </c>
      <c r="P2132" t="s">
        <v>31</v>
      </c>
      <c r="Q2132">
        <v>49422</v>
      </c>
      <c r="R2132">
        <v>1500</v>
      </c>
      <c r="S2132" t="str">
        <f t="shared" si="467"/>
        <v>&lt;=1500</v>
      </c>
      <c r="T2132">
        <v>1706</v>
      </c>
      <c r="U2132" t="str">
        <f t="shared" si="468"/>
        <v>&gt;1500</v>
      </c>
      <c r="V2132" t="s">
        <v>597</v>
      </c>
      <c r="W2132">
        <v>48932</v>
      </c>
      <c r="X2132" s="12">
        <f t="shared" si="469"/>
        <v>3.0654786233957329E-2</v>
      </c>
      <c r="Y2132" t="str">
        <f t="shared" si="470"/>
        <v>&lt;=0.04</v>
      </c>
      <c r="Z2132">
        <v>3</v>
      </c>
      <c r="AA2132">
        <v>9</v>
      </c>
      <c r="AB2132" t="s">
        <v>32</v>
      </c>
      <c r="AC2132" t="str">
        <f t="shared" si="471"/>
        <v/>
      </c>
      <c r="AD2132" t="s">
        <v>32</v>
      </c>
      <c r="AE2132" t="str">
        <f t="shared" si="472"/>
        <v/>
      </c>
      <c r="AF2132" t="s">
        <v>32</v>
      </c>
      <c r="AG2132" t="str">
        <f t="shared" si="473"/>
        <v/>
      </c>
      <c r="AH2132" t="s">
        <v>32</v>
      </c>
      <c r="AI2132" t="str">
        <f t="shared" si="474"/>
        <v/>
      </c>
      <c r="AJ2132" t="s">
        <v>32</v>
      </c>
      <c r="AK2132" t="str">
        <f t="shared" si="475"/>
        <v/>
      </c>
      <c r="AL2132">
        <v>0</v>
      </c>
      <c r="AM2132">
        <v>0</v>
      </c>
      <c r="AN2132">
        <v>0</v>
      </c>
      <c r="AO2132" t="s">
        <v>32</v>
      </c>
      <c r="AP2132" t="s">
        <v>32</v>
      </c>
    </row>
    <row r="2133" spans="1:42" x14ac:dyDescent="0.25">
      <c r="A2133">
        <v>201704</v>
      </c>
      <c r="B2133" t="str">
        <f t="shared" si="462"/>
        <v>2017-I</v>
      </c>
      <c r="C2133" t="s">
        <v>2192</v>
      </c>
      <c r="D2133" t="s">
        <v>2192</v>
      </c>
      <c r="E2133">
        <v>30252967</v>
      </c>
      <c r="F2133" t="s">
        <v>29</v>
      </c>
      <c r="G2133">
        <v>0</v>
      </c>
      <c r="H2133">
        <v>0</v>
      </c>
      <c r="I2133">
        <v>0</v>
      </c>
      <c r="J2133">
        <f t="shared" si="463"/>
        <v>0</v>
      </c>
      <c r="K2133" t="str">
        <f t="shared" si="464"/>
        <v>Modelamiento</v>
      </c>
      <c r="L2133">
        <f t="shared" si="465"/>
        <v>0</v>
      </c>
      <c r="M2133">
        <v>42</v>
      </c>
      <c r="N2133" t="str">
        <f t="shared" si="466"/>
        <v>&lt;=45</v>
      </c>
      <c r="O2133" t="s">
        <v>56</v>
      </c>
      <c r="P2133" t="s">
        <v>31</v>
      </c>
      <c r="Q2133">
        <v>46420</v>
      </c>
      <c r="R2133">
        <v>1650</v>
      </c>
      <c r="S2133" t="str">
        <f t="shared" si="467"/>
        <v>&lt;=2000</v>
      </c>
      <c r="T2133">
        <v>1601</v>
      </c>
      <c r="U2133" t="str">
        <f t="shared" si="468"/>
        <v>&gt;1500</v>
      </c>
      <c r="V2133" t="s">
        <v>587</v>
      </c>
      <c r="W2133">
        <v>46080</v>
      </c>
      <c r="X2133" s="12">
        <f t="shared" si="469"/>
        <v>3.5807291666666664E-2</v>
      </c>
      <c r="Y2133" t="str">
        <f t="shared" si="470"/>
        <v>&lt;=0.04</v>
      </c>
      <c r="Z2133" t="s">
        <v>32</v>
      </c>
      <c r="AA2133">
        <v>9</v>
      </c>
      <c r="AB2133" t="s">
        <v>32</v>
      </c>
      <c r="AC2133" t="str">
        <f t="shared" si="471"/>
        <v/>
      </c>
      <c r="AD2133" t="s">
        <v>32</v>
      </c>
      <c r="AE2133" t="str">
        <f t="shared" si="472"/>
        <v/>
      </c>
      <c r="AF2133" t="s">
        <v>32</v>
      </c>
      <c r="AG2133" t="str">
        <f t="shared" si="473"/>
        <v/>
      </c>
      <c r="AH2133" t="s">
        <v>32</v>
      </c>
      <c r="AI2133" t="str">
        <f t="shared" si="474"/>
        <v/>
      </c>
      <c r="AJ2133" t="s">
        <v>32</v>
      </c>
      <c r="AK2133" t="str">
        <f t="shared" si="475"/>
        <v/>
      </c>
      <c r="AL2133">
        <v>0</v>
      </c>
      <c r="AM2133">
        <v>0</v>
      </c>
      <c r="AN2133">
        <v>0</v>
      </c>
      <c r="AO2133" t="s">
        <v>32</v>
      </c>
      <c r="AP2133" t="s">
        <v>32</v>
      </c>
    </row>
    <row r="2134" spans="1:42" x14ac:dyDescent="0.25">
      <c r="A2134">
        <v>201704</v>
      </c>
      <c r="B2134" t="str">
        <f t="shared" si="462"/>
        <v>2017-I</v>
      </c>
      <c r="C2134" t="s">
        <v>2193</v>
      </c>
      <c r="D2134" t="s">
        <v>2193</v>
      </c>
      <c r="E2134">
        <v>30253059</v>
      </c>
      <c r="F2134" t="s">
        <v>29</v>
      </c>
      <c r="G2134">
        <v>0</v>
      </c>
      <c r="H2134">
        <v>0</v>
      </c>
      <c r="I2134">
        <v>0</v>
      </c>
      <c r="J2134">
        <f t="shared" si="463"/>
        <v>0</v>
      </c>
      <c r="K2134" t="str">
        <f t="shared" si="464"/>
        <v>Modelamiento</v>
      </c>
      <c r="L2134">
        <f t="shared" si="465"/>
        <v>0</v>
      </c>
      <c r="M2134">
        <v>36</v>
      </c>
      <c r="N2134" t="str">
        <f t="shared" si="466"/>
        <v>&lt;=40</v>
      </c>
      <c r="O2134" t="s">
        <v>56</v>
      </c>
      <c r="P2134" t="s">
        <v>39</v>
      </c>
      <c r="Q2134">
        <v>37103</v>
      </c>
      <c r="R2134">
        <v>1650</v>
      </c>
      <c r="S2134" t="str">
        <f t="shared" si="467"/>
        <v>&lt;=2000</v>
      </c>
      <c r="T2134">
        <v>1360</v>
      </c>
      <c r="U2134" t="str">
        <f t="shared" si="468"/>
        <v>&lt;=1400</v>
      </c>
      <c r="V2134" t="s">
        <v>587</v>
      </c>
      <c r="W2134">
        <v>36763</v>
      </c>
      <c r="X2134" s="12">
        <f t="shared" si="469"/>
        <v>4.4882082528629332E-2</v>
      </c>
      <c r="Y2134" t="str">
        <f t="shared" si="470"/>
        <v>&lt;=0.05</v>
      </c>
      <c r="Z2134" t="s">
        <v>32</v>
      </c>
      <c r="AA2134">
        <v>4</v>
      </c>
      <c r="AB2134">
        <v>2752.85</v>
      </c>
      <c r="AC2134" t="str">
        <f t="shared" si="471"/>
        <v>&lt;=3000</v>
      </c>
      <c r="AD2134">
        <v>355</v>
      </c>
      <c r="AE2134" t="str">
        <f t="shared" si="472"/>
        <v>&gt;120</v>
      </c>
      <c r="AF2134">
        <v>2421.96</v>
      </c>
      <c r="AG2134" t="str">
        <f t="shared" si="473"/>
        <v>&lt;=3000</v>
      </c>
      <c r="AH2134">
        <v>1116.83</v>
      </c>
      <c r="AI2134" t="str">
        <f t="shared" si="474"/>
        <v>&lt;=2000</v>
      </c>
      <c r="AJ2134">
        <v>1</v>
      </c>
      <c r="AK2134" t="str">
        <f t="shared" si="475"/>
        <v>&gt;0.9</v>
      </c>
      <c r="AL2134">
        <v>12</v>
      </c>
      <c r="AM2134">
        <v>0</v>
      </c>
      <c r="AN2134">
        <v>2</v>
      </c>
      <c r="AO2134" t="s">
        <v>32</v>
      </c>
      <c r="AP2134">
        <v>1</v>
      </c>
    </row>
    <row r="2135" spans="1:42" x14ac:dyDescent="0.25">
      <c r="A2135">
        <v>201704</v>
      </c>
      <c r="B2135" t="str">
        <f t="shared" si="462"/>
        <v>2017-I</v>
      </c>
      <c r="C2135" t="s">
        <v>2194</v>
      </c>
      <c r="D2135" t="s">
        <v>2194</v>
      </c>
      <c r="E2135">
        <v>30250904</v>
      </c>
      <c r="F2135" t="s">
        <v>29</v>
      </c>
      <c r="G2135">
        <v>0</v>
      </c>
      <c r="H2135">
        <v>0</v>
      </c>
      <c r="I2135">
        <v>0</v>
      </c>
      <c r="J2135">
        <f t="shared" si="463"/>
        <v>0</v>
      </c>
      <c r="K2135" t="str">
        <f t="shared" si="464"/>
        <v>Modelamiento</v>
      </c>
      <c r="L2135">
        <f t="shared" si="465"/>
        <v>0</v>
      </c>
      <c r="M2135">
        <v>35</v>
      </c>
      <c r="N2135" t="str">
        <f t="shared" si="466"/>
        <v>&lt;=35</v>
      </c>
      <c r="O2135" t="s">
        <v>56</v>
      </c>
      <c r="P2135" t="s">
        <v>39</v>
      </c>
      <c r="Q2135">
        <v>45792</v>
      </c>
      <c r="R2135">
        <v>1650</v>
      </c>
      <c r="S2135" t="str">
        <f t="shared" si="467"/>
        <v>&lt;=2000</v>
      </c>
      <c r="T2135">
        <v>1576</v>
      </c>
      <c r="U2135" t="str">
        <f t="shared" si="468"/>
        <v>&gt;1500</v>
      </c>
      <c r="V2135" t="s">
        <v>589</v>
      </c>
      <c r="W2135">
        <v>45452</v>
      </c>
      <c r="X2135" s="12">
        <f t="shared" si="469"/>
        <v>3.6302032913843173E-2</v>
      </c>
      <c r="Y2135" t="str">
        <f t="shared" si="470"/>
        <v>&lt;=0.04</v>
      </c>
      <c r="Z2135" t="s">
        <v>32</v>
      </c>
      <c r="AA2135">
        <v>4</v>
      </c>
      <c r="AB2135">
        <v>25759.65</v>
      </c>
      <c r="AC2135" t="str">
        <f t="shared" si="471"/>
        <v>&gt;5000</v>
      </c>
      <c r="AD2135">
        <v>1086</v>
      </c>
      <c r="AE2135" t="str">
        <f t="shared" si="472"/>
        <v>&gt;120</v>
      </c>
      <c r="AF2135">
        <v>2548.19</v>
      </c>
      <c r="AG2135" t="str">
        <f t="shared" si="473"/>
        <v>&lt;=3000</v>
      </c>
      <c r="AH2135" t="s">
        <v>32</v>
      </c>
      <c r="AI2135" t="str">
        <f t="shared" si="474"/>
        <v/>
      </c>
      <c r="AJ2135" t="s">
        <v>32</v>
      </c>
      <c r="AK2135" t="str">
        <f t="shared" si="475"/>
        <v/>
      </c>
      <c r="AL2135">
        <v>12</v>
      </c>
      <c r="AM2135">
        <v>0</v>
      </c>
      <c r="AN2135">
        <v>12</v>
      </c>
      <c r="AO2135" t="s">
        <v>32</v>
      </c>
      <c r="AP2135">
        <v>1</v>
      </c>
    </row>
    <row r="2136" spans="1:42" x14ac:dyDescent="0.25">
      <c r="A2136">
        <v>201704</v>
      </c>
      <c r="B2136" t="str">
        <f t="shared" si="462"/>
        <v>2017-I</v>
      </c>
      <c r="C2136" t="s">
        <v>2195</v>
      </c>
      <c r="D2136" t="s">
        <v>2195</v>
      </c>
      <c r="E2136">
        <v>30244654</v>
      </c>
      <c r="F2136" t="s">
        <v>29</v>
      </c>
      <c r="G2136">
        <v>0</v>
      </c>
      <c r="H2136">
        <v>0</v>
      </c>
      <c r="I2136">
        <v>0</v>
      </c>
      <c r="J2136">
        <f t="shared" si="463"/>
        <v>0</v>
      </c>
      <c r="K2136" t="str">
        <f t="shared" si="464"/>
        <v>Modelamiento</v>
      </c>
      <c r="L2136">
        <f t="shared" si="465"/>
        <v>0</v>
      </c>
      <c r="M2136">
        <v>32</v>
      </c>
      <c r="N2136" t="str">
        <f t="shared" si="466"/>
        <v>&lt;=35</v>
      </c>
      <c r="O2136" t="s">
        <v>56</v>
      </c>
      <c r="P2136" t="s">
        <v>39</v>
      </c>
      <c r="Q2136">
        <v>39742</v>
      </c>
      <c r="R2136">
        <v>1100</v>
      </c>
      <c r="S2136" t="str">
        <f t="shared" si="467"/>
        <v>&lt;=1500</v>
      </c>
      <c r="T2136">
        <v>1367</v>
      </c>
      <c r="U2136" t="str">
        <f t="shared" si="468"/>
        <v>&lt;=1400</v>
      </c>
      <c r="V2136" t="s">
        <v>585</v>
      </c>
      <c r="W2136">
        <v>38852</v>
      </c>
      <c r="X2136" s="12">
        <f t="shared" si="469"/>
        <v>2.8312570781426953E-2</v>
      </c>
      <c r="Y2136" t="str">
        <f t="shared" si="470"/>
        <v>&lt;=0.03</v>
      </c>
      <c r="Z2136" t="s">
        <v>32</v>
      </c>
      <c r="AA2136">
        <v>4</v>
      </c>
      <c r="AB2136">
        <v>5929.61</v>
      </c>
      <c r="AC2136" t="str">
        <f t="shared" si="471"/>
        <v>&gt;5000</v>
      </c>
      <c r="AD2136">
        <v>151</v>
      </c>
      <c r="AE2136" t="str">
        <f t="shared" si="472"/>
        <v>&gt;120</v>
      </c>
      <c r="AF2136">
        <v>0</v>
      </c>
      <c r="AG2136" t="str">
        <f t="shared" si="473"/>
        <v>&lt;=500</v>
      </c>
      <c r="AH2136">
        <v>4700</v>
      </c>
      <c r="AI2136" t="str">
        <f t="shared" si="474"/>
        <v>&lt;=5000</v>
      </c>
      <c r="AJ2136">
        <v>0.99390000000000001</v>
      </c>
      <c r="AK2136" t="str">
        <f t="shared" si="475"/>
        <v>&gt;0.9</v>
      </c>
      <c r="AL2136">
        <v>12</v>
      </c>
      <c r="AM2136">
        <v>5</v>
      </c>
      <c r="AN2136">
        <v>0</v>
      </c>
      <c r="AO2136">
        <v>8</v>
      </c>
      <c r="AP2136" t="s">
        <v>32</v>
      </c>
    </row>
    <row r="2137" spans="1:42" x14ac:dyDescent="0.25">
      <c r="A2137">
        <v>201704</v>
      </c>
      <c r="B2137" t="str">
        <f t="shared" si="462"/>
        <v>2017-I</v>
      </c>
      <c r="C2137" t="s">
        <v>2196</v>
      </c>
      <c r="D2137" t="s">
        <v>2196</v>
      </c>
      <c r="E2137">
        <v>30252724</v>
      </c>
      <c r="F2137" t="s">
        <v>29</v>
      </c>
      <c r="G2137">
        <v>0</v>
      </c>
      <c r="H2137">
        <v>0</v>
      </c>
      <c r="I2137">
        <v>0</v>
      </c>
      <c r="J2137">
        <f t="shared" si="463"/>
        <v>0</v>
      </c>
      <c r="K2137" t="str">
        <f t="shared" si="464"/>
        <v>Modelamiento</v>
      </c>
      <c r="L2137">
        <f t="shared" si="465"/>
        <v>0</v>
      </c>
      <c r="M2137">
        <v>35</v>
      </c>
      <c r="N2137" t="str">
        <f t="shared" si="466"/>
        <v>&lt;=35</v>
      </c>
      <c r="O2137" t="s">
        <v>56</v>
      </c>
      <c r="P2137" t="s">
        <v>35</v>
      </c>
      <c r="Q2137">
        <v>43362</v>
      </c>
      <c r="R2137">
        <v>1800</v>
      </c>
      <c r="S2137" t="str">
        <f t="shared" si="467"/>
        <v>&lt;=2000</v>
      </c>
      <c r="T2137">
        <v>1495</v>
      </c>
      <c r="U2137" t="str">
        <f t="shared" si="468"/>
        <v>&lt;=1500</v>
      </c>
      <c r="V2137" t="s">
        <v>614</v>
      </c>
      <c r="W2137">
        <v>43172</v>
      </c>
      <c r="X2137" s="12">
        <f t="shared" si="469"/>
        <v>4.1693690354859633E-2</v>
      </c>
      <c r="Y2137" t="str">
        <f t="shared" si="470"/>
        <v>&lt;=0.05</v>
      </c>
      <c r="Z2137" t="s">
        <v>32</v>
      </c>
      <c r="AA2137">
        <v>0</v>
      </c>
      <c r="AB2137">
        <v>760</v>
      </c>
      <c r="AC2137" t="str">
        <f t="shared" si="471"/>
        <v>&lt;=1000</v>
      </c>
      <c r="AD2137">
        <v>0</v>
      </c>
      <c r="AE2137" t="str">
        <f t="shared" si="472"/>
        <v>=0</v>
      </c>
      <c r="AF2137">
        <v>0</v>
      </c>
      <c r="AG2137" t="str">
        <f t="shared" si="473"/>
        <v>&lt;=500</v>
      </c>
      <c r="AH2137" t="s">
        <v>32</v>
      </c>
      <c r="AI2137" t="str">
        <f t="shared" si="474"/>
        <v/>
      </c>
      <c r="AJ2137" t="s">
        <v>32</v>
      </c>
      <c r="AK2137" t="str">
        <f t="shared" si="475"/>
        <v/>
      </c>
      <c r="AL2137">
        <v>1</v>
      </c>
      <c r="AM2137">
        <v>1</v>
      </c>
      <c r="AN2137">
        <v>0</v>
      </c>
      <c r="AO2137">
        <v>1</v>
      </c>
      <c r="AP2137" t="s">
        <v>32</v>
      </c>
    </row>
    <row r="2138" spans="1:42" x14ac:dyDescent="0.25">
      <c r="A2138">
        <v>201704</v>
      </c>
      <c r="B2138" t="str">
        <f t="shared" si="462"/>
        <v>2017-I</v>
      </c>
      <c r="C2138" t="s">
        <v>2197</v>
      </c>
      <c r="D2138" t="s">
        <v>2197</v>
      </c>
      <c r="E2138">
        <v>30253727</v>
      </c>
      <c r="F2138" t="s">
        <v>29</v>
      </c>
      <c r="G2138">
        <v>0</v>
      </c>
      <c r="H2138">
        <v>0</v>
      </c>
      <c r="I2138">
        <v>0</v>
      </c>
      <c r="J2138">
        <f t="shared" si="463"/>
        <v>0</v>
      </c>
      <c r="K2138" t="str">
        <f t="shared" si="464"/>
        <v>Modelamiento</v>
      </c>
      <c r="L2138">
        <f t="shared" si="465"/>
        <v>0</v>
      </c>
      <c r="M2138">
        <v>31</v>
      </c>
      <c r="N2138" t="str">
        <f t="shared" si="466"/>
        <v>&lt;=35</v>
      </c>
      <c r="O2138" t="s">
        <v>72</v>
      </c>
      <c r="P2138" t="s">
        <v>39</v>
      </c>
      <c r="Q2138">
        <v>34879</v>
      </c>
      <c r="R2138">
        <v>1650</v>
      </c>
      <c r="S2138" t="str">
        <f t="shared" si="467"/>
        <v>&lt;=2000</v>
      </c>
      <c r="T2138">
        <v>1307</v>
      </c>
      <c r="U2138" t="str">
        <f t="shared" si="468"/>
        <v>&lt;=1400</v>
      </c>
      <c r="V2138" t="s">
        <v>589</v>
      </c>
      <c r="W2138">
        <v>34539</v>
      </c>
      <c r="X2138" s="12">
        <f t="shared" si="469"/>
        <v>4.7772083731434031E-2</v>
      </c>
      <c r="Y2138" t="str">
        <f t="shared" si="470"/>
        <v>&lt;=0.05</v>
      </c>
      <c r="Z2138">
        <v>5</v>
      </c>
      <c r="AA2138">
        <v>9</v>
      </c>
      <c r="AB2138" t="s">
        <v>32</v>
      </c>
      <c r="AC2138" t="str">
        <f t="shared" si="471"/>
        <v/>
      </c>
      <c r="AD2138" t="s">
        <v>32</v>
      </c>
      <c r="AE2138" t="str">
        <f t="shared" si="472"/>
        <v/>
      </c>
      <c r="AF2138" t="s">
        <v>32</v>
      </c>
      <c r="AG2138" t="str">
        <f t="shared" si="473"/>
        <v/>
      </c>
      <c r="AH2138" t="s">
        <v>32</v>
      </c>
      <c r="AI2138" t="str">
        <f t="shared" si="474"/>
        <v/>
      </c>
      <c r="AJ2138" t="s">
        <v>32</v>
      </c>
      <c r="AK2138" t="str">
        <f t="shared" si="475"/>
        <v/>
      </c>
      <c r="AL2138">
        <v>0</v>
      </c>
      <c r="AM2138">
        <v>0</v>
      </c>
      <c r="AN2138">
        <v>0</v>
      </c>
      <c r="AO2138" t="s">
        <v>32</v>
      </c>
      <c r="AP2138" t="s">
        <v>32</v>
      </c>
    </row>
    <row r="2139" spans="1:42" x14ac:dyDescent="0.25">
      <c r="A2139">
        <v>201704</v>
      </c>
      <c r="B2139" t="str">
        <f t="shared" si="462"/>
        <v>2017-I</v>
      </c>
      <c r="C2139" t="s">
        <v>2198</v>
      </c>
      <c r="D2139" t="s">
        <v>2198</v>
      </c>
      <c r="E2139">
        <v>30257207</v>
      </c>
      <c r="F2139" t="s">
        <v>29</v>
      </c>
      <c r="G2139">
        <v>0</v>
      </c>
      <c r="H2139">
        <v>0</v>
      </c>
      <c r="I2139">
        <v>0</v>
      </c>
      <c r="J2139">
        <f t="shared" si="463"/>
        <v>0</v>
      </c>
      <c r="K2139" t="str">
        <f t="shared" si="464"/>
        <v>Modelamiento</v>
      </c>
      <c r="L2139">
        <f t="shared" si="465"/>
        <v>0</v>
      </c>
      <c r="M2139">
        <v>28</v>
      </c>
      <c r="N2139" t="str">
        <f t="shared" si="466"/>
        <v>&lt;=30</v>
      </c>
      <c r="O2139" t="s">
        <v>56</v>
      </c>
      <c r="P2139" t="s">
        <v>39</v>
      </c>
      <c r="Q2139">
        <v>49950</v>
      </c>
      <c r="R2139">
        <v>2700</v>
      </c>
      <c r="S2139" t="str">
        <f t="shared" si="467"/>
        <v>&gt;2500</v>
      </c>
      <c r="T2139">
        <v>1717</v>
      </c>
      <c r="U2139" t="str">
        <f t="shared" si="468"/>
        <v>&gt;1500</v>
      </c>
      <c r="V2139" t="s">
        <v>597</v>
      </c>
      <c r="W2139">
        <v>50660</v>
      </c>
      <c r="X2139" s="12">
        <f t="shared" si="469"/>
        <v>5.3296486379786817E-2</v>
      </c>
      <c r="Y2139" t="str">
        <f t="shared" si="470"/>
        <v>&lt;=0.06</v>
      </c>
      <c r="Z2139" t="s">
        <v>32</v>
      </c>
      <c r="AA2139">
        <v>4</v>
      </c>
      <c r="AB2139">
        <v>1421.56</v>
      </c>
      <c r="AC2139" t="str">
        <f t="shared" si="471"/>
        <v>&lt;=2000</v>
      </c>
      <c r="AD2139">
        <v>1765</v>
      </c>
      <c r="AE2139" t="str">
        <f t="shared" si="472"/>
        <v>&gt;120</v>
      </c>
      <c r="AF2139">
        <v>1421.56</v>
      </c>
      <c r="AG2139" t="str">
        <f t="shared" si="473"/>
        <v>&lt;=2000</v>
      </c>
      <c r="AH2139" t="s">
        <v>32</v>
      </c>
      <c r="AI2139" t="str">
        <f t="shared" si="474"/>
        <v/>
      </c>
      <c r="AJ2139" t="s">
        <v>32</v>
      </c>
      <c r="AK2139" t="str">
        <f t="shared" si="475"/>
        <v/>
      </c>
      <c r="AL2139">
        <v>12</v>
      </c>
      <c r="AM2139">
        <v>0</v>
      </c>
      <c r="AN2139">
        <v>12</v>
      </c>
      <c r="AO2139" t="s">
        <v>32</v>
      </c>
      <c r="AP2139">
        <v>1</v>
      </c>
    </row>
    <row r="2140" spans="1:42" x14ac:dyDescent="0.25">
      <c r="A2140">
        <v>201704</v>
      </c>
      <c r="B2140" t="str">
        <f t="shared" si="462"/>
        <v>2017-I</v>
      </c>
      <c r="C2140" t="s">
        <v>2199</v>
      </c>
      <c r="D2140" t="s">
        <v>2199</v>
      </c>
      <c r="E2140">
        <v>30253687</v>
      </c>
      <c r="F2140" t="s">
        <v>29</v>
      </c>
      <c r="G2140">
        <v>1</v>
      </c>
      <c r="H2140">
        <v>0</v>
      </c>
      <c r="I2140">
        <v>0</v>
      </c>
      <c r="J2140">
        <f t="shared" si="463"/>
        <v>0</v>
      </c>
      <c r="K2140" t="str">
        <f t="shared" si="464"/>
        <v>Modelamiento</v>
      </c>
      <c r="L2140">
        <f t="shared" si="465"/>
        <v>0</v>
      </c>
      <c r="M2140">
        <v>33</v>
      </c>
      <c r="N2140" t="str">
        <f t="shared" si="466"/>
        <v>&lt;=35</v>
      </c>
      <c r="O2140" t="s">
        <v>56</v>
      </c>
      <c r="P2140" t="s">
        <v>39</v>
      </c>
      <c r="Q2140">
        <v>30629</v>
      </c>
      <c r="R2140">
        <v>500</v>
      </c>
      <c r="S2140" t="str">
        <f t="shared" si="467"/>
        <v>&lt;=500</v>
      </c>
      <c r="T2140">
        <v>1124</v>
      </c>
      <c r="U2140" t="str">
        <f t="shared" si="468"/>
        <v>&lt;=1200</v>
      </c>
      <c r="V2140" t="s">
        <v>585</v>
      </c>
      <c r="W2140">
        <v>29139</v>
      </c>
      <c r="X2140" s="12">
        <f t="shared" si="469"/>
        <v>1.7159133806925426E-2</v>
      </c>
      <c r="Y2140" t="str">
        <f t="shared" si="470"/>
        <v>&lt;=0.02</v>
      </c>
      <c r="Z2140" t="s">
        <v>32</v>
      </c>
      <c r="AA2140">
        <v>0</v>
      </c>
      <c r="AB2140">
        <v>883.19</v>
      </c>
      <c r="AC2140" t="str">
        <f t="shared" si="471"/>
        <v>&lt;=1000</v>
      </c>
      <c r="AD2140">
        <v>6</v>
      </c>
      <c r="AE2140" t="str">
        <f t="shared" si="472"/>
        <v>&lt;=8</v>
      </c>
      <c r="AF2140">
        <v>0</v>
      </c>
      <c r="AG2140" t="str">
        <f t="shared" si="473"/>
        <v>&lt;=500</v>
      </c>
      <c r="AH2140" t="s">
        <v>32</v>
      </c>
      <c r="AI2140" t="str">
        <f t="shared" si="474"/>
        <v/>
      </c>
      <c r="AJ2140" t="s">
        <v>32</v>
      </c>
      <c r="AK2140" t="str">
        <f t="shared" si="475"/>
        <v/>
      </c>
      <c r="AL2140">
        <v>2</v>
      </c>
      <c r="AM2140">
        <v>2</v>
      </c>
      <c r="AN2140">
        <v>0</v>
      </c>
      <c r="AO2140">
        <v>1</v>
      </c>
      <c r="AP2140" t="s">
        <v>32</v>
      </c>
    </row>
    <row r="2141" spans="1:42" x14ac:dyDescent="0.25">
      <c r="A2141">
        <v>201704</v>
      </c>
      <c r="B2141" t="str">
        <f t="shared" si="462"/>
        <v>2017-I</v>
      </c>
      <c r="C2141" t="s">
        <v>2200</v>
      </c>
      <c r="D2141" t="s">
        <v>2200</v>
      </c>
      <c r="E2141">
        <v>30253909</v>
      </c>
      <c r="F2141" t="s">
        <v>29</v>
      </c>
      <c r="G2141">
        <v>1</v>
      </c>
      <c r="H2141">
        <v>0</v>
      </c>
      <c r="I2141">
        <v>0</v>
      </c>
      <c r="J2141">
        <f t="shared" si="463"/>
        <v>0</v>
      </c>
      <c r="K2141" t="str">
        <f t="shared" si="464"/>
        <v>Modelamiento</v>
      </c>
      <c r="L2141">
        <f t="shared" si="465"/>
        <v>0</v>
      </c>
      <c r="M2141">
        <v>34</v>
      </c>
      <c r="N2141" t="str">
        <f t="shared" si="466"/>
        <v>&lt;=35</v>
      </c>
      <c r="O2141" t="s">
        <v>56</v>
      </c>
      <c r="P2141" t="s">
        <v>31</v>
      </c>
      <c r="Q2141">
        <v>40085</v>
      </c>
      <c r="R2141">
        <v>1500</v>
      </c>
      <c r="S2141" t="str">
        <f t="shared" si="467"/>
        <v>&lt;=1500</v>
      </c>
      <c r="T2141">
        <v>1351</v>
      </c>
      <c r="U2141" t="str">
        <f t="shared" si="468"/>
        <v>&lt;=1400</v>
      </c>
      <c r="V2141" t="s">
        <v>589</v>
      </c>
      <c r="W2141">
        <v>39595</v>
      </c>
      <c r="X2141" s="12">
        <f t="shared" si="469"/>
        <v>3.7883571157974492E-2</v>
      </c>
      <c r="Y2141" t="str">
        <f t="shared" si="470"/>
        <v>&lt;=0.04</v>
      </c>
      <c r="Z2141" t="s">
        <v>32</v>
      </c>
      <c r="AA2141">
        <v>0</v>
      </c>
      <c r="AB2141">
        <v>5415.35</v>
      </c>
      <c r="AC2141" t="str">
        <f t="shared" si="471"/>
        <v>&gt;5000</v>
      </c>
      <c r="AD2141">
        <v>0</v>
      </c>
      <c r="AE2141" t="str">
        <f t="shared" si="472"/>
        <v>=0</v>
      </c>
      <c r="AF2141">
        <v>0</v>
      </c>
      <c r="AG2141" t="str">
        <f t="shared" si="473"/>
        <v>&lt;=500</v>
      </c>
      <c r="AH2141">
        <v>600</v>
      </c>
      <c r="AI2141" t="str">
        <f t="shared" si="474"/>
        <v>&lt;=1000</v>
      </c>
      <c r="AJ2141">
        <v>0.93869999999999998</v>
      </c>
      <c r="AK2141" t="str">
        <f t="shared" si="475"/>
        <v>&gt;0.9</v>
      </c>
      <c r="AL2141">
        <v>6</v>
      </c>
      <c r="AM2141">
        <v>6</v>
      </c>
      <c r="AN2141">
        <v>0</v>
      </c>
      <c r="AO2141">
        <v>1</v>
      </c>
      <c r="AP2141" t="s">
        <v>32</v>
      </c>
    </row>
    <row r="2142" spans="1:42" x14ac:dyDescent="0.25">
      <c r="A2142">
        <v>201704</v>
      </c>
      <c r="B2142" t="str">
        <f t="shared" si="462"/>
        <v>2017-I</v>
      </c>
      <c r="C2142" t="s">
        <v>2201</v>
      </c>
      <c r="D2142" t="s">
        <v>2201</v>
      </c>
      <c r="E2142">
        <v>30247063</v>
      </c>
      <c r="F2142" t="s">
        <v>29</v>
      </c>
      <c r="G2142">
        <v>0</v>
      </c>
      <c r="H2142">
        <v>0</v>
      </c>
      <c r="I2142">
        <v>0</v>
      </c>
      <c r="J2142">
        <f t="shared" si="463"/>
        <v>0</v>
      </c>
      <c r="K2142" t="str">
        <f t="shared" si="464"/>
        <v>Modelamiento</v>
      </c>
      <c r="L2142">
        <f t="shared" si="465"/>
        <v>0</v>
      </c>
      <c r="M2142">
        <v>53</v>
      </c>
      <c r="N2142" t="str">
        <f t="shared" si="466"/>
        <v>&lt;=55</v>
      </c>
      <c r="O2142" t="s">
        <v>72</v>
      </c>
      <c r="P2142" t="s">
        <v>35</v>
      </c>
      <c r="Q2142">
        <v>42222</v>
      </c>
      <c r="R2142">
        <v>1500</v>
      </c>
      <c r="S2142" t="str">
        <f t="shared" si="467"/>
        <v>&lt;=1500</v>
      </c>
      <c r="T2142">
        <v>1451</v>
      </c>
      <c r="U2142" t="str">
        <f t="shared" si="468"/>
        <v>&lt;=1500</v>
      </c>
      <c r="V2142" t="s">
        <v>1407</v>
      </c>
      <c r="W2142">
        <v>41732</v>
      </c>
      <c r="X2142" s="12">
        <f t="shared" si="469"/>
        <v>3.5943640371896866E-2</v>
      </c>
      <c r="Y2142" t="str">
        <f t="shared" si="470"/>
        <v>&lt;=0.04</v>
      </c>
      <c r="Z2142" t="s">
        <v>32</v>
      </c>
      <c r="AA2142">
        <v>0</v>
      </c>
      <c r="AB2142">
        <v>70093.52</v>
      </c>
      <c r="AC2142" t="str">
        <f t="shared" si="471"/>
        <v>&gt;5000</v>
      </c>
      <c r="AD2142">
        <v>2573</v>
      </c>
      <c r="AE2142" t="str">
        <f t="shared" si="472"/>
        <v>&gt;120</v>
      </c>
      <c r="AF2142">
        <v>1955.48</v>
      </c>
      <c r="AG2142" t="str">
        <f t="shared" si="473"/>
        <v>&lt;=2000</v>
      </c>
      <c r="AH2142" t="s">
        <v>32</v>
      </c>
      <c r="AI2142" t="str">
        <f t="shared" si="474"/>
        <v/>
      </c>
      <c r="AJ2142" t="s">
        <v>32</v>
      </c>
      <c r="AK2142" t="str">
        <f t="shared" si="475"/>
        <v/>
      </c>
      <c r="AL2142">
        <v>12</v>
      </c>
      <c r="AM2142">
        <v>0</v>
      </c>
      <c r="AN2142">
        <v>0</v>
      </c>
      <c r="AO2142" t="s">
        <v>32</v>
      </c>
      <c r="AP2142" t="s">
        <v>32</v>
      </c>
    </row>
    <row r="2143" spans="1:42" x14ac:dyDescent="0.25">
      <c r="A2143">
        <v>201704</v>
      </c>
      <c r="B2143" t="str">
        <f t="shared" si="462"/>
        <v>2017-I</v>
      </c>
      <c r="C2143" t="s">
        <v>2202</v>
      </c>
      <c r="D2143" t="s">
        <v>2202</v>
      </c>
      <c r="E2143">
        <v>30248328</v>
      </c>
      <c r="F2143" t="s">
        <v>29</v>
      </c>
      <c r="G2143">
        <v>1</v>
      </c>
      <c r="H2143">
        <v>0</v>
      </c>
      <c r="I2143">
        <v>0</v>
      </c>
      <c r="J2143">
        <f t="shared" si="463"/>
        <v>0</v>
      </c>
      <c r="K2143" t="str">
        <f t="shared" si="464"/>
        <v>Modelamiento</v>
      </c>
      <c r="L2143">
        <f t="shared" si="465"/>
        <v>0</v>
      </c>
      <c r="M2143">
        <v>40</v>
      </c>
      <c r="N2143" t="str">
        <f t="shared" si="466"/>
        <v>&lt;=40</v>
      </c>
      <c r="O2143" t="s">
        <v>56</v>
      </c>
      <c r="P2143" t="s">
        <v>39</v>
      </c>
      <c r="Q2143">
        <v>40740</v>
      </c>
      <c r="R2143">
        <v>1000</v>
      </c>
      <c r="S2143" t="str">
        <f t="shared" si="467"/>
        <v>&lt;=1000</v>
      </c>
      <c r="T2143">
        <v>1400</v>
      </c>
      <c r="U2143" t="str">
        <f t="shared" si="468"/>
        <v>&lt;=1400</v>
      </c>
      <c r="V2143" t="s">
        <v>585</v>
      </c>
      <c r="W2143">
        <v>39750</v>
      </c>
      <c r="X2143" s="12">
        <f t="shared" si="469"/>
        <v>2.5157232704402517E-2</v>
      </c>
      <c r="Y2143" t="str">
        <f t="shared" si="470"/>
        <v>&lt;=0.03</v>
      </c>
      <c r="Z2143" t="s">
        <v>32</v>
      </c>
      <c r="AA2143">
        <v>9</v>
      </c>
      <c r="AB2143" t="s">
        <v>32</v>
      </c>
      <c r="AC2143" t="str">
        <f t="shared" si="471"/>
        <v/>
      </c>
      <c r="AD2143" t="s">
        <v>32</v>
      </c>
      <c r="AE2143" t="str">
        <f t="shared" si="472"/>
        <v/>
      </c>
      <c r="AF2143" t="s">
        <v>32</v>
      </c>
      <c r="AG2143" t="str">
        <f t="shared" si="473"/>
        <v/>
      </c>
      <c r="AH2143" t="s">
        <v>32</v>
      </c>
      <c r="AI2143" t="str">
        <f t="shared" si="474"/>
        <v/>
      </c>
      <c r="AJ2143" t="s">
        <v>32</v>
      </c>
      <c r="AK2143" t="str">
        <f t="shared" si="475"/>
        <v/>
      </c>
      <c r="AL2143">
        <v>0</v>
      </c>
      <c r="AM2143">
        <v>0</v>
      </c>
      <c r="AN2143">
        <v>0</v>
      </c>
      <c r="AO2143" t="s">
        <v>32</v>
      </c>
      <c r="AP2143" t="s">
        <v>32</v>
      </c>
    </row>
    <row r="2144" spans="1:42" x14ac:dyDescent="0.25">
      <c r="A2144">
        <v>201704</v>
      </c>
      <c r="B2144" t="str">
        <f t="shared" si="462"/>
        <v>2017-I</v>
      </c>
      <c r="C2144" t="s">
        <v>2203</v>
      </c>
      <c r="D2144" t="s">
        <v>2203</v>
      </c>
      <c r="E2144">
        <v>30254649</v>
      </c>
      <c r="F2144" t="s">
        <v>29</v>
      </c>
      <c r="G2144">
        <v>0</v>
      </c>
      <c r="H2144">
        <v>0</v>
      </c>
      <c r="I2144">
        <v>0</v>
      </c>
      <c r="J2144">
        <f t="shared" si="463"/>
        <v>0</v>
      </c>
      <c r="K2144" t="str">
        <f t="shared" si="464"/>
        <v>Modelamiento</v>
      </c>
      <c r="L2144">
        <f t="shared" si="465"/>
        <v>0</v>
      </c>
      <c r="M2144">
        <v>36</v>
      </c>
      <c r="N2144" t="str">
        <f t="shared" si="466"/>
        <v>&lt;=40</v>
      </c>
      <c r="O2144" t="s">
        <v>56</v>
      </c>
      <c r="P2144" t="s">
        <v>39</v>
      </c>
      <c r="Q2144">
        <v>49422</v>
      </c>
      <c r="R2144">
        <v>1500</v>
      </c>
      <c r="S2144" t="str">
        <f t="shared" si="467"/>
        <v>&lt;=1500</v>
      </c>
      <c r="T2144">
        <v>1709</v>
      </c>
      <c r="U2144" t="str">
        <f t="shared" si="468"/>
        <v>&gt;1500</v>
      </c>
      <c r="V2144" t="s">
        <v>597</v>
      </c>
      <c r="W2144">
        <v>48932</v>
      </c>
      <c r="X2144" s="12">
        <f t="shared" si="469"/>
        <v>3.0654786233957329E-2</v>
      </c>
      <c r="Y2144" t="str">
        <f t="shared" si="470"/>
        <v>&lt;=0.04</v>
      </c>
      <c r="Z2144" t="s">
        <v>32</v>
      </c>
      <c r="AA2144">
        <v>9</v>
      </c>
      <c r="AB2144" t="s">
        <v>32</v>
      </c>
      <c r="AC2144" t="str">
        <f t="shared" si="471"/>
        <v/>
      </c>
      <c r="AD2144" t="s">
        <v>32</v>
      </c>
      <c r="AE2144" t="str">
        <f t="shared" si="472"/>
        <v/>
      </c>
      <c r="AF2144" t="s">
        <v>32</v>
      </c>
      <c r="AG2144" t="str">
        <f t="shared" si="473"/>
        <v/>
      </c>
      <c r="AH2144" t="s">
        <v>32</v>
      </c>
      <c r="AI2144" t="str">
        <f t="shared" si="474"/>
        <v/>
      </c>
      <c r="AJ2144" t="s">
        <v>32</v>
      </c>
      <c r="AK2144" t="str">
        <f t="shared" si="475"/>
        <v/>
      </c>
      <c r="AL2144">
        <v>0</v>
      </c>
      <c r="AM2144">
        <v>0</v>
      </c>
      <c r="AN2144">
        <v>0</v>
      </c>
      <c r="AO2144" t="s">
        <v>32</v>
      </c>
      <c r="AP2144" t="s">
        <v>32</v>
      </c>
    </row>
    <row r="2145" spans="1:42" x14ac:dyDescent="0.25">
      <c r="A2145">
        <v>201704</v>
      </c>
      <c r="B2145" t="str">
        <f t="shared" si="462"/>
        <v>2017-I</v>
      </c>
      <c r="C2145" t="s">
        <v>2204</v>
      </c>
      <c r="D2145" t="s">
        <v>2204</v>
      </c>
      <c r="E2145">
        <v>30259560</v>
      </c>
      <c r="F2145" t="s">
        <v>29</v>
      </c>
      <c r="G2145">
        <v>1</v>
      </c>
      <c r="H2145">
        <v>0</v>
      </c>
      <c r="I2145">
        <v>0</v>
      </c>
      <c r="J2145">
        <f t="shared" si="463"/>
        <v>0</v>
      </c>
      <c r="K2145" t="str">
        <f t="shared" si="464"/>
        <v>Modelamiento</v>
      </c>
      <c r="L2145">
        <f t="shared" si="465"/>
        <v>0</v>
      </c>
      <c r="M2145">
        <v>44</v>
      </c>
      <c r="N2145" t="str">
        <f t="shared" si="466"/>
        <v>&lt;=45</v>
      </c>
      <c r="O2145" t="s">
        <v>56</v>
      </c>
      <c r="P2145" t="s">
        <v>39</v>
      </c>
      <c r="Q2145">
        <v>25772</v>
      </c>
      <c r="R2145">
        <v>500</v>
      </c>
      <c r="S2145" t="str">
        <f t="shared" si="467"/>
        <v>&lt;=500</v>
      </c>
      <c r="T2145">
        <v>1072</v>
      </c>
      <c r="U2145" t="str">
        <f t="shared" si="468"/>
        <v>&lt;=1100</v>
      </c>
      <c r="V2145" t="s">
        <v>585</v>
      </c>
      <c r="W2145">
        <v>24282</v>
      </c>
      <c r="X2145" s="12">
        <f t="shared" si="469"/>
        <v>2.0591384564698129E-2</v>
      </c>
      <c r="Y2145" t="str">
        <f t="shared" si="470"/>
        <v>&lt;=0.03</v>
      </c>
      <c r="Z2145" t="s">
        <v>32</v>
      </c>
      <c r="AA2145">
        <v>4</v>
      </c>
      <c r="AB2145">
        <v>3229.81</v>
      </c>
      <c r="AC2145" t="str">
        <f t="shared" si="471"/>
        <v>&lt;=4000</v>
      </c>
      <c r="AD2145">
        <v>976</v>
      </c>
      <c r="AE2145" t="str">
        <f t="shared" si="472"/>
        <v>&gt;120</v>
      </c>
      <c r="AF2145">
        <v>3229.81</v>
      </c>
      <c r="AG2145" t="str">
        <f t="shared" si="473"/>
        <v>&lt;=4000</v>
      </c>
      <c r="AH2145" t="s">
        <v>32</v>
      </c>
      <c r="AI2145" t="str">
        <f t="shared" si="474"/>
        <v/>
      </c>
      <c r="AJ2145" t="s">
        <v>32</v>
      </c>
      <c r="AK2145" t="str">
        <f t="shared" si="475"/>
        <v/>
      </c>
      <c r="AL2145">
        <v>12</v>
      </c>
      <c r="AM2145">
        <v>0</v>
      </c>
      <c r="AN2145">
        <v>12</v>
      </c>
      <c r="AO2145" t="s">
        <v>32</v>
      </c>
      <c r="AP2145">
        <v>1</v>
      </c>
    </row>
    <row r="2146" spans="1:42" x14ac:dyDescent="0.25">
      <c r="A2146">
        <v>201704</v>
      </c>
      <c r="B2146" t="str">
        <f t="shared" si="462"/>
        <v>2017-I</v>
      </c>
      <c r="C2146" t="s">
        <v>2205</v>
      </c>
      <c r="D2146" t="s">
        <v>2205</v>
      </c>
      <c r="E2146">
        <v>30256224</v>
      </c>
      <c r="F2146" t="s">
        <v>29</v>
      </c>
      <c r="G2146">
        <v>0</v>
      </c>
      <c r="H2146">
        <v>0</v>
      </c>
      <c r="I2146">
        <v>0</v>
      </c>
      <c r="J2146">
        <f t="shared" si="463"/>
        <v>0</v>
      </c>
      <c r="K2146" t="str">
        <f t="shared" si="464"/>
        <v>Modelamiento</v>
      </c>
      <c r="L2146">
        <f t="shared" si="465"/>
        <v>0</v>
      </c>
      <c r="M2146">
        <v>25</v>
      </c>
      <c r="N2146" t="str">
        <f t="shared" si="466"/>
        <v>&lt;=25</v>
      </c>
      <c r="O2146" t="s">
        <v>56</v>
      </c>
      <c r="P2146" t="s">
        <v>39</v>
      </c>
      <c r="Q2146">
        <v>39842</v>
      </c>
      <c r="R2146">
        <v>1000</v>
      </c>
      <c r="S2146" t="str">
        <f t="shared" si="467"/>
        <v>&lt;=1000</v>
      </c>
      <c r="T2146">
        <v>1370</v>
      </c>
      <c r="U2146" t="str">
        <f t="shared" si="468"/>
        <v>&lt;=1400</v>
      </c>
      <c r="V2146" t="s">
        <v>585</v>
      </c>
      <c r="W2146">
        <v>38852</v>
      </c>
      <c r="X2146" s="12">
        <f t="shared" si="469"/>
        <v>2.573870071038814E-2</v>
      </c>
      <c r="Y2146" t="str">
        <f t="shared" si="470"/>
        <v>&lt;=0.03</v>
      </c>
      <c r="Z2146" t="s">
        <v>32</v>
      </c>
      <c r="AA2146">
        <v>9</v>
      </c>
      <c r="AB2146" t="s">
        <v>32</v>
      </c>
      <c r="AC2146" t="str">
        <f t="shared" si="471"/>
        <v/>
      </c>
      <c r="AD2146" t="s">
        <v>32</v>
      </c>
      <c r="AE2146" t="str">
        <f t="shared" si="472"/>
        <v/>
      </c>
      <c r="AF2146" t="s">
        <v>32</v>
      </c>
      <c r="AG2146" t="str">
        <f t="shared" si="473"/>
        <v/>
      </c>
      <c r="AH2146" t="s">
        <v>32</v>
      </c>
      <c r="AI2146" t="str">
        <f t="shared" si="474"/>
        <v/>
      </c>
      <c r="AJ2146" t="s">
        <v>32</v>
      </c>
      <c r="AK2146" t="str">
        <f t="shared" si="475"/>
        <v/>
      </c>
      <c r="AL2146">
        <v>0</v>
      </c>
      <c r="AM2146">
        <v>0</v>
      </c>
      <c r="AN2146">
        <v>0</v>
      </c>
      <c r="AO2146" t="s">
        <v>32</v>
      </c>
      <c r="AP2146" t="s">
        <v>32</v>
      </c>
    </row>
    <row r="2147" spans="1:42" x14ac:dyDescent="0.25">
      <c r="A2147">
        <v>201704</v>
      </c>
      <c r="B2147" t="str">
        <f t="shared" si="462"/>
        <v>2017-I</v>
      </c>
      <c r="C2147" t="s">
        <v>2206</v>
      </c>
      <c r="D2147" t="s">
        <v>2206</v>
      </c>
      <c r="E2147">
        <v>30255908</v>
      </c>
      <c r="F2147" t="s">
        <v>29</v>
      </c>
      <c r="G2147">
        <v>0</v>
      </c>
      <c r="H2147">
        <v>0</v>
      </c>
      <c r="I2147">
        <v>0</v>
      </c>
      <c r="J2147">
        <f t="shared" si="463"/>
        <v>0</v>
      </c>
      <c r="K2147" t="str">
        <f t="shared" si="464"/>
        <v>Modelamiento</v>
      </c>
      <c r="L2147">
        <f t="shared" si="465"/>
        <v>0</v>
      </c>
      <c r="M2147">
        <v>23</v>
      </c>
      <c r="N2147" t="str">
        <f t="shared" si="466"/>
        <v>&lt;=25</v>
      </c>
      <c r="O2147" t="s">
        <v>56</v>
      </c>
      <c r="P2147" t="s">
        <v>31</v>
      </c>
      <c r="Q2147">
        <v>46542</v>
      </c>
      <c r="R2147">
        <v>1500</v>
      </c>
      <c r="S2147" t="str">
        <f t="shared" si="467"/>
        <v>&lt;=1500</v>
      </c>
      <c r="T2147">
        <v>1569</v>
      </c>
      <c r="U2147" t="str">
        <f t="shared" si="468"/>
        <v>&gt;1500</v>
      </c>
      <c r="V2147" t="s">
        <v>589</v>
      </c>
      <c r="W2147">
        <v>46052</v>
      </c>
      <c r="X2147" s="12">
        <f t="shared" si="469"/>
        <v>3.2571875271432293E-2</v>
      </c>
      <c r="Y2147" t="str">
        <f t="shared" si="470"/>
        <v>&lt;=0.04</v>
      </c>
      <c r="Z2147" t="s">
        <v>32</v>
      </c>
      <c r="AA2147">
        <v>1</v>
      </c>
      <c r="AB2147">
        <v>29736.69</v>
      </c>
      <c r="AC2147" t="str">
        <f t="shared" si="471"/>
        <v>&gt;5000</v>
      </c>
      <c r="AD2147">
        <v>9</v>
      </c>
      <c r="AE2147" t="str">
        <f t="shared" si="472"/>
        <v>&lt;=30</v>
      </c>
      <c r="AF2147">
        <v>0</v>
      </c>
      <c r="AG2147" t="str">
        <f t="shared" si="473"/>
        <v>&lt;=500</v>
      </c>
      <c r="AH2147">
        <v>4200</v>
      </c>
      <c r="AI2147" t="str">
        <f t="shared" si="474"/>
        <v>&lt;=5000</v>
      </c>
      <c r="AJ2147">
        <v>1</v>
      </c>
      <c r="AK2147" t="str">
        <f t="shared" si="475"/>
        <v>&gt;0.9</v>
      </c>
      <c r="AL2147">
        <v>12</v>
      </c>
      <c r="AM2147">
        <v>11</v>
      </c>
      <c r="AN2147">
        <v>0</v>
      </c>
      <c r="AO2147">
        <v>1</v>
      </c>
      <c r="AP2147" t="s">
        <v>32</v>
      </c>
    </row>
    <row r="2148" spans="1:42" x14ac:dyDescent="0.25">
      <c r="A2148">
        <v>201704</v>
      </c>
      <c r="B2148" t="str">
        <f t="shared" si="462"/>
        <v>2017-I</v>
      </c>
      <c r="C2148" t="s">
        <v>2207</v>
      </c>
      <c r="D2148" t="s">
        <v>2207</v>
      </c>
      <c r="E2148">
        <v>30252589</v>
      </c>
      <c r="F2148" t="s">
        <v>29</v>
      </c>
      <c r="G2148">
        <v>0</v>
      </c>
      <c r="H2148">
        <v>0</v>
      </c>
      <c r="I2148">
        <v>0</v>
      </c>
      <c r="J2148">
        <f t="shared" si="463"/>
        <v>0</v>
      </c>
      <c r="K2148" t="str">
        <f t="shared" si="464"/>
        <v>Modelamiento</v>
      </c>
      <c r="L2148">
        <f t="shared" si="465"/>
        <v>0</v>
      </c>
      <c r="M2148">
        <v>25</v>
      </c>
      <c r="N2148" t="str">
        <f t="shared" si="466"/>
        <v>&lt;=25</v>
      </c>
      <c r="O2148" t="s">
        <v>72</v>
      </c>
      <c r="P2148" t="s">
        <v>31</v>
      </c>
      <c r="Q2148">
        <v>25772</v>
      </c>
      <c r="R2148">
        <v>500</v>
      </c>
      <c r="S2148" t="str">
        <f t="shared" si="467"/>
        <v>&lt;=500</v>
      </c>
      <c r="T2148">
        <v>1067</v>
      </c>
      <c r="U2148" t="str">
        <f t="shared" si="468"/>
        <v>&lt;=1100</v>
      </c>
      <c r="V2148" t="s">
        <v>585</v>
      </c>
      <c r="W2148">
        <v>24282</v>
      </c>
      <c r="X2148" s="12">
        <f t="shared" si="469"/>
        <v>2.0591384564698129E-2</v>
      </c>
      <c r="Y2148" t="str">
        <f t="shared" si="470"/>
        <v>&lt;=0.03</v>
      </c>
      <c r="Z2148" t="s">
        <v>32</v>
      </c>
      <c r="AA2148">
        <v>9</v>
      </c>
      <c r="AB2148" t="s">
        <v>32</v>
      </c>
      <c r="AC2148" t="str">
        <f t="shared" si="471"/>
        <v/>
      </c>
      <c r="AD2148" t="s">
        <v>32</v>
      </c>
      <c r="AE2148" t="str">
        <f t="shared" si="472"/>
        <v/>
      </c>
      <c r="AF2148" t="s">
        <v>32</v>
      </c>
      <c r="AG2148" t="str">
        <f t="shared" si="473"/>
        <v/>
      </c>
      <c r="AH2148" t="s">
        <v>32</v>
      </c>
      <c r="AI2148" t="str">
        <f t="shared" si="474"/>
        <v/>
      </c>
      <c r="AJ2148" t="s">
        <v>32</v>
      </c>
      <c r="AK2148" t="str">
        <f t="shared" si="475"/>
        <v/>
      </c>
      <c r="AL2148">
        <v>0</v>
      </c>
      <c r="AM2148">
        <v>0</v>
      </c>
      <c r="AN2148">
        <v>0</v>
      </c>
      <c r="AO2148" t="s">
        <v>32</v>
      </c>
      <c r="AP2148" t="s">
        <v>32</v>
      </c>
    </row>
    <row r="2149" spans="1:42" x14ac:dyDescent="0.25">
      <c r="A2149">
        <v>201704</v>
      </c>
      <c r="B2149" t="str">
        <f t="shared" si="462"/>
        <v>2017-I</v>
      </c>
      <c r="C2149" t="s">
        <v>2208</v>
      </c>
      <c r="D2149" t="s">
        <v>2208</v>
      </c>
      <c r="E2149">
        <v>30255753</v>
      </c>
      <c r="F2149" t="s">
        <v>29</v>
      </c>
      <c r="G2149">
        <v>1</v>
      </c>
      <c r="H2149">
        <v>0</v>
      </c>
      <c r="I2149">
        <v>0</v>
      </c>
      <c r="J2149">
        <f t="shared" si="463"/>
        <v>0</v>
      </c>
      <c r="K2149" t="str">
        <f t="shared" si="464"/>
        <v>Modelamiento</v>
      </c>
      <c r="L2149">
        <f t="shared" si="465"/>
        <v>0</v>
      </c>
      <c r="M2149">
        <v>33</v>
      </c>
      <c r="N2149" t="str">
        <f t="shared" si="466"/>
        <v>&lt;=35</v>
      </c>
      <c r="O2149" t="s">
        <v>56</v>
      </c>
      <c r="P2149" t="s">
        <v>39</v>
      </c>
      <c r="Q2149">
        <v>40640</v>
      </c>
      <c r="R2149">
        <v>1100</v>
      </c>
      <c r="S2149" t="str">
        <f t="shared" si="467"/>
        <v>&lt;=1500</v>
      </c>
      <c r="T2149">
        <v>1397</v>
      </c>
      <c r="U2149" t="str">
        <f t="shared" si="468"/>
        <v>&lt;=1400</v>
      </c>
      <c r="V2149" t="s">
        <v>585</v>
      </c>
      <c r="W2149">
        <v>39750</v>
      </c>
      <c r="X2149" s="12">
        <f t="shared" si="469"/>
        <v>2.7672955974842768E-2</v>
      </c>
      <c r="Y2149" t="str">
        <f t="shared" si="470"/>
        <v>&lt;=0.03</v>
      </c>
      <c r="Z2149" t="s">
        <v>32</v>
      </c>
      <c r="AA2149">
        <v>4</v>
      </c>
      <c r="AB2149">
        <v>1163.48</v>
      </c>
      <c r="AC2149" t="str">
        <f t="shared" si="471"/>
        <v>&lt;=2000</v>
      </c>
      <c r="AD2149">
        <v>2611</v>
      </c>
      <c r="AE2149" t="str">
        <f t="shared" si="472"/>
        <v>&gt;120</v>
      </c>
      <c r="AF2149">
        <v>1163.48</v>
      </c>
      <c r="AG2149" t="str">
        <f t="shared" si="473"/>
        <v>&lt;=2000</v>
      </c>
      <c r="AH2149" t="s">
        <v>32</v>
      </c>
      <c r="AI2149" t="str">
        <f t="shared" si="474"/>
        <v/>
      </c>
      <c r="AJ2149" t="s">
        <v>32</v>
      </c>
      <c r="AK2149" t="str">
        <f t="shared" si="475"/>
        <v/>
      </c>
      <c r="AL2149">
        <v>12</v>
      </c>
      <c r="AM2149">
        <v>0</v>
      </c>
      <c r="AN2149">
        <v>12</v>
      </c>
      <c r="AO2149" t="s">
        <v>32</v>
      </c>
      <c r="AP2149">
        <v>1</v>
      </c>
    </row>
    <row r="2150" spans="1:42" x14ac:dyDescent="0.25">
      <c r="A2150">
        <v>201704</v>
      </c>
      <c r="B2150" t="str">
        <f t="shared" si="462"/>
        <v>2017-I</v>
      </c>
      <c r="C2150" t="s">
        <v>2209</v>
      </c>
      <c r="D2150" t="s">
        <v>2209</v>
      </c>
      <c r="E2150">
        <v>30247752</v>
      </c>
      <c r="F2150" t="s">
        <v>29</v>
      </c>
      <c r="G2150">
        <v>1</v>
      </c>
      <c r="H2150">
        <v>0</v>
      </c>
      <c r="I2150">
        <v>0</v>
      </c>
      <c r="J2150">
        <f t="shared" si="463"/>
        <v>0</v>
      </c>
      <c r="K2150" t="str">
        <f t="shared" si="464"/>
        <v>Modelamiento</v>
      </c>
      <c r="L2150">
        <f t="shared" si="465"/>
        <v>0</v>
      </c>
      <c r="M2150">
        <v>40</v>
      </c>
      <c r="N2150" t="str">
        <f t="shared" si="466"/>
        <v>&lt;=40</v>
      </c>
      <c r="O2150" t="s">
        <v>56</v>
      </c>
      <c r="P2150" t="s">
        <v>35</v>
      </c>
      <c r="Q2150">
        <v>48922</v>
      </c>
      <c r="R2150">
        <v>2000</v>
      </c>
      <c r="S2150" t="str">
        <f t="shared" si="467"/>
        <v>&lt;=2000</v>
      </c>
      <c r="T2150">
        <v>1649.73</v>
      </c>
      <c r="U2150" t="str">
        <f t="shared" si="468"/>
        <v>&gt;1500</v>
      </c>
      <c r="V2150" t="s">
        <v>597</v>
      </c>
      <c r="W2150">
        <v>48932</v>
      </c>
      <c r="X2150" s="12">
        <f t="shared" si="469"/>
        <v>4.0873048311943105E-2</v>
      </c>
      <c r="Y2150" t="str">
        <f t="shared" si="470"/>
        <v>&lt;=0.05</v>
      </c>
      <c r="Z2150" t="s">
        <v>32</v>
      </c>
      <c r="AA2150">
        <v>4</v>
      </c>
      <c r="AB2150">
        <v>3390.06</v>
      </c>
      <c r="AC2150" t="str">
        <f t="shared" si="471"/>
        <v>&lt;=4000</v>
      </c>
      <c r="AD2150">
        <v>3223</v>
      </c>
      <c r="AE2150" t="str">
        <f t="shared" si="472"/>
        <v>&gt;120</v>
      </c>
      <c r="AF2150">
        <v>3390.06</v>
      </c>
      <c r="AG2150" t="str">
        <f t="shared" si="473"/>
        <v>&lt;=4000</v>
      </c>
      <c r="AH2150" t="s">
        <v>32</v>
      </c>
      <c r="AI2150" t="str">
        <f t="shared" si="474"/>
        <v/>
      </c>
      <c r="AJ2150" t="s">
        <v>32</v>
      </c>
      <c r="AK2150" t="str">
        <f t="shared" si="475"/>
        <v/>
      </c>
      <c r="AL2150">
        <v>12</v>
      </c>
      <c r="AM2150">
        <v>0</v>
      </c>
      <c r="AN2150">
        <v>12</v>
      </c>
      <c r="AO2150" t="s">
        <v>32</v>
      </c>
      <c r="AP2150">
        <v>1</v>
      </c>
    </row>
    <row r="2151" spans="1:42" x14ac:dyDescent="0.25">
      <c r="A2151">
        <v>201704</v>
      </c>
      <c r="B2151" t="str">
        <f t="shared" si="462"/>
        <v>2017-I</v>
      </c>
      <c r="C2151" t="s">
        <v>2210</v>
      </c>
      <c r="D2151" t="s">
        <v>2210</v>
      </c>
      <c r="E2151">
        <v>30254240</v>
      </c>
      <c r="F2151" t="s">
        <v>29</v>
      </c>
      <c r="G2151">
        <v>1</v>
      </c>
      <c r="H2151">
        <v>0</v>
      </c>
      <c r="I2151">
        <v>0</v>
      </c>
      <c r="J2151">
        <f t="shared" si="463"/>
        <v>0</v>
      </c>
      <c r="K2151" t="str">
        <f t="shared" si="464"/>
        <v>Modelamiento</v>
      </c>
      <c r="L2151">
        <f t="shared" si="465"/>
        <v>0</v>
      </c>
      <c r="M2151">
        <v>34</v>
      </c>
      <c r="N2151" t="str">
        <f t="shared" si="466"/>
        <v>&lt;=35</v>
      </c>
      <c r="O2151" t="s">
        <v>56</v>
      </c>
      <c r="P2151" t="s">
        <v>31</v>
      </c>
      <c r="Q2151">
        <v>49272</v>
      </c>
      <c r="R2151">
        <v>1650</v>
      </c>
      <c r="S2151" t="str">
        <f t="shared" si="467"/>
        <v>&lt;=2000</v>
      </c>
      <c r="T2151">
        <v>1704</v>
      </c>
      <c r="U2151" t="str">
        <f t="shared" si="468"/>
        <v>&gt;1500</v>
      </c>
      <c r="V2151" t="s">
        <v>597</v>
      </c>
      <c r="W2151">
        <v>48932</v>
      </c>
      <c r="X2151" s="12">
        <f t="shared" si="469"/>
        <v>3.3720264857353063E-2</v>
      </c>
      <c r="Y2151" t="str">
        <f t="shared" si="470"/>
        <v>&lt;=0.04</v>
      </c>
      <c r="Z2151">
        <v>3</v>
      </c>
      <c r="AA2151">
        <v>9</v>
      </c>
      <c r="AB2151" t="s">
        <v>32</v>
      </c>
      <c r="AC2151" t="str">
        <f t="shared" si="471"/>
        <v/>
      </c>
      <c r="AD2151" t="s">
        <v>32</v>
      </c>
      <c r="AE2151" t="str">
        <f t="shared" si="472"/>
        <v/>
      </c>
      <c r="AF2151" t="s">
        <v>32</v>
      </c>
      <c r="AG2151" t="str">
        <f t="shared" si="473"/>
        <v/>
      </c>
      <c r="AH2151" t="s">
        <v>32</v>
      </c>
      <c r="AI2151" t="str">
        <f t="shared" si="474"/>
        <v/>
      </c>
      <c r="AJ2151" t="s">
        <v>32</v>
      </c>
      <c r="AK2151" t="str">
        <f t="shared" si="475"/>
        <v/>
      </c>
      <c r="AL2151">
        <v>0</v>
      </c>
      <c r="AM2151">
        <v>0</v>
      </c>
      <c r="AN2151">
        <v>0</v>
      </c>
      <c r="AO2151" t="s">
        <v>32</v>
      </c>
      <c r="AP2151" t="s">
        <v>32</v>
      </c>
    </row>
    <row r="2152" spans="1:42" x14ac:dyDescent="0.25">
      <c r="A2152">
        <v>201704</v>
      </c>
      <c r="B2152" t="str">
        <f t="shared" si="462"/>
        <v>2017-I</v>
      </c>
      <c r="C2152" t="s">
        <v>2211</v>
      </c>
      <c r="D2152" t="s">
        <v>2211</v>
      </c>
      <c r="E2152">
        <v>30254679</v>
      </c>
      <c r="F2152" t="s">
        <v>29</v>
      </c>
      <c r="G2152">
        <v>0</v>
      </c>
      <c r="H2152">
        <v>0</v>
      </c>
      <c r="I2152">
        <v>0</v>
      </c>
      <c r="J2152">
        <f t="shared" si="463"/>
        <v>0</v>
      </c>
      <c r="K2152" t="str">
        <f t="shared" si="464"/>
        <v>Modelamiento</v>
      </c>
      <c r="L2152">
        <f t="shared" si="465"/>
        <v>0</v>
      </c>
      <c r="M2152">
        <v>39</v>
      </c>
      <c r="N2152" t="str">
        <f t="shared" si="466"/>
        <v>&lt;=40</v>
      </c>
      <c r="O2152" t="s">
        <v>56</v>
      </c>
      <c r="P2152" t="s">
        <v>31</v>
      </c>
      <c r="Q2152">
        <v>36462</v>
      </c>
      <c r="R2152">
        <v>1500</v>
      </c>
      <c r="S2152" t="str">
        <f t="shared" si="467"/>
        <v>&lt;=1500</v>
      </c>
      <c r="T2152">
        <v>1253</v>
      </c>
      <c r="U2152" t="str">
        <f t="shared" si="468"/>
        <v>&lt;=1300</v>
      </c>
      <c r="V2152" t="s">
        <v>1407</v>
      </c>
      <c r="W2152">
        <v>35972</v>
      </c>
      <c r="X2152" s="12">
        <f t="shared" si="469"/>
        <v>4.1699099299455131E-2</v>
      </c>
      <c r="Y2152" t="str">
        <f t="shared" si="470"/>
        <v>&lt;=0.05</v>
      </c>
      <c r="Z2152" t="s">
        <v>32</v>
      </c>
      <c r="AA2152">
        <v>4</v>
      </c>
      <c r="AB2152">
        <v>100.58</v>
      </c>
      <c r="AC2152" t="str">
        <f t="shared" si="471"/>
        <v>&lt;=500</v>
      </c>
      <c r="AD2152">
        <v>2371</v>
      </c>
      <c r="AE2152" t="str">
        <f t="shared" si="472"/>
        <v>&gt;120</v>
      </c>
      <c r="AF2152">
        <v>100.58</v>
      </c>
      <c r="AG2152" t="str">
        <f t="shared" si="473"/>
        <v>&lt;=500</v>
      </c>
      <c r="AH2152" t="s">
        <v>32</v>
      </c>
      <c r="AI2152" t="str">
        <f t="shared" si="474"/>
        <v/>
      </c>
      <c r="AJ2152" t="s">
        <v>32</v>
      </c>
      <c r="AK2152" t="str">
        <f t="shared" si="475"/>
        <v/>
      </c>
      <c r="AL2152">
        <v>12</v>
      </c>
      <c r="AM2152">
        <v>0</v>
      </c>
      <c r="AN2152">
        <v>12</v>
      </c>
      <c r="AO2152" t="s">
        <v>32</v>
      </c>
      <c r="AP2152">
        <v>1</v>
      </c>
    </row>
    <row r="2153" spans="1:42" x14ac:dyDescent="0.25">
      <c r="A2153">
        <v>201704</v>
      </c>
      <c r="B2153" t="str">
        <f t="shared" si="462"/>
        <v>2017-I</v>
      </c>
      <c r="C2153" t="s">
        <v>2212</v>
      </c>
      <c r="D2153" t="s">
        <v>2212</v>
      </c>
      <c r="E2153">
        <v>30252652</v>
      </c>
      <c r="F2153" t="s">
        <v>29</v>
      </c>
      <c r="G2153">
        <v>0</v>
      </c>
      <c r="H2153">
        <v>0</v>
      </c>
      <c r="I2153">
        <v>0</v>
      </c>
      <c r="J2153">
        <f t="shared" si="463"/>
        <v>0</v>
      </c>
      <c r="K2153" t="str">
        <f t="shared" si="464"/>
        <v>Modelamiento</v>
      </c>
      <c r="L2153">
        <f t="shared" si="465"/>
        <v>0</v>
      </c>
      <c r="M2153">
        <v>38</v>
      </c>
      <c r="N2153" t="str">
        <f t="shared" si="466"/>
        <v>&lt;=40</v>
      </c>
      <c r="O2153" t="s">
        <v>56</v>
      </c>
      <c r="P2153" t="s">
        <v>39</v>
      </c>
      <c r="Q2153">
        <v>34985</v>
      </c>
      <c r="R2153">
        <v>1000</v>
      </c>
      <c r="S2153" t="str">
        <f t="shared" si="467"/>
        <v>&lt;=1000</v>
      </c>
      <c r="T2153">
        <v>1183</v>
      </c>
      <c r="U2153" t="str">
        <f t="shared" si="468"/>
        <v>&lt;=1200</v>
      </c>
      <c r="V2153" t="s">
        <v>585</v>
      </c>
      <c r="W2153">
        <v>33995</v>
      </c>
      <c r="X2153" s="12">
        <f t="shared" si="469"/>
        <v>2.9416090601559051E-2</v>
      </c>
      <c r="Y2153" t="str">
        <f t="shared" si="470"/>
        <v>&lt;=0.03</v>
      </c>
      <c r="Z2153" t="s">
        <v>32</v>
      </c>
      <c r="AA2153">
        <v>4</v>
      </c>
      <c r="AB2153">
        <v>916.02</v>
      </c>
      <c r="AC2153" t="str">
        <f t="shared" si="471"/>
        <v>&lt;=1000</v>
      </c>
      <c r="AD2153">
        <v>207</v>
      </c>
      <c r="AE2153" t="str">
        <f t="shared" si="472"/>
        <v>&gt;120</v>
      </c>
      <c r="AF2153">
        <v>438.84</v>
      </c>
      <c r="AG2153" t="str">
        <f t="shared" si="473"/>
        <v>&lt;=500</v>
      </c>
      <c r="AH2153">
        <v>1000</v>
      </c>
      <c r="AI2153" t="str">
        <f t="shared" si="474"/>
        <v>&lt;=1000</v>
      </c>
      <c r="AJ2153">
        <v>0.98089999999999999</v>
      </c>
      <c r="AK2153" t="str">
        <f t="shared" si="475"/>
        <v>&gt;0.9</v>
      </c>
      <c r="AL2153">
        <v>12</v>
      </c>
      <c r="AM2153">
        <v>3</v>
      </c>
      <c r="AN2153">
        <v>3</v>
      </c>
      <c r="AO2153">
        <v>8</v>
      </c>
      <c r="AP2153">
        <v>1</v>
      </c>
    </row>
    <row r="2154" spans="1:42" x14ac:dyDescent="0.25">
      <c r="A2154">
        <v>201704</v>
      </c>
      <c r="B2154" t="str">
        <f t="shared" si="462"/>
        <v>2017-I</v>
      </c>
      <c r="C2154" t="s">
        <v>2213</v>
      </c>
      <c r="D2154" t="s">
        <v>2213</v>
      </c>
      <c r="E2154">
        <v>30255238</v>
      </c>
      <c r="F2154" t="s">
        <v>29</v>
      </c>
      <c r="G2154">
        <v>1</v>
      </c>
      <c r="H2154">
        <v>0</v>
      </c>
      <c r="I2154">
        <v>0</v>
      </c>
      <c r="J2154">
        <f t="shared" si="463"/>
        <v>0</v>
      </c>
      <c r="K2154" t="str">
        <f t="shared" si="464"/>
        <v>Modelamiento</v>
      </c>
      <c r="L2154">
        <f t="shared" si="465"/>
        <v>0</v>
      </c>
      <c r="M2154">
        <v>39</v>
      </c>
      <c r="N2154" t="str">
        <f t="shared" si="466"/>
        <v>&lt;=40</v>
      </c>
      <c r="O2154" t="s">
        <v>56</v>
      </c>
      <c r="P2154" t="s">
        <v>39</v>
      </c>
      <c r="Q2154">
        <v>39785</v>
      </c>
      <c r="R2154">
        <v>1800</v>
      </c>
      <c r="S2154" t="str">
        <f t="shared" si="467"/>
        <v>&lt;=2000</v>
      </c>
      <c r="T2154">
        <v>1374</v>
      </c>
      <c r="U2154" t="str">
        <f t="shared" si="468"/>
        <v>&lt;=1400</v>
      </c>
      <c r="V2154" t="s">
        <v>589</v>
      </c>
      <c r="W2154">
        <v>39595</v>
      </c>
      <c r="X2154" s="12">
        <f t="shared" si="469"/>
        <v>4.5460285389569387E-2</v>
      </c>
      <c r="Y2154" t="str">
        <f t="shared" si="470"/>
        <v>&lt;=0.05</v>
      </c>
      <c r="Z2154" t="s">
        <v>32</v>
      </c>
      <c r="AA2154">
        <v>4</v>
      </c>
      <c r="AB2154">
        <v>1075.8699999999999</v>
      </c>
      <c r="AC2154" t="str">
        <f t="shared" si="471"/>
        <v>&lt;=2000</v>
      </c>
      <c r="AD2154">
        <v>1720</v>
      </c>
      <c r="AE2154" t="str">
        <f t="shared" si="472"/>
        <v>&gt;120</v>
      </c>
      <c r="AF2154">
        <v>1075.8699999999999</v>
      </c>
      <c r="AG2154" t="str">
        <f t="shared" si="473"/>
        <v>&lt;=2000</v>
      </c>
      <c r="AH2154" t="s">
        <v>32</v>
      </c>
      <c r="AI2154" t="str">
        <f t="shared" si="474"/>
        <v/>
      </c>
      <c r="AJ2154" t="s">
        <v>32</v>
      </c>
      <c r="AK2154" t="str">
        <f t="shared" si="475"/>
        <v/>
      </c>
      <c r="AL2154">
        <v>12</v>
      </c>
      <c r="AM2154">
        <v>0</v>
      </c>
      <c r="AN2154">
        <v>12</v>
      </c>
      <c r="AO2154" t="s">
        <v>32</v>
      </c>
      <c r="AP2154">
        <v>1</v>
      </c>
    </row>
    <row r="2155" spans="1:42" x14ac:dyDescent="0.25">
      <c r="A2155">
        <v>201704</v>
      </c>
      <c r="B2155" t="str">
        <f t="shared" si="462"/>
        <v>2017-I</v>
      </c>
      <c r="C2155" t="s">
        <v>2214</v>
      </c>
      <c r="D2155" t="s">
        <v>2214</v>
      </c>
      <c r="E2155">
        <v>30258983</v>
      </c>
      <c r="F2155" t="s">
        <v>29</v>
      </c>
      <c r="G2155">
        <v>0</v>
      </c>
      <c r="H2155">
        <v>0</v>
      </c>
      <c r="I2155">
        <v>0</v>
      </c>
      <c r="J2155">
        <f t="shared" si="463"/>
        <v>0</v>
      </c>
      <c r="K2155" t="str">
        <f t="shared" si="464"/>
        <v>Modelamiento</v>
      </c>
      <c r="L2155">
        <f t="shared" si="465"/>
        <v>0</v>
      </c>
      <c r="M2155">
        <v>33</v>
      </c>
      <c r="N2155" t="str">
        <f t="shared" si="466"/>
        <v>&lt;=35</v>
      </c>
      <c r="O2155" t="s">
        <v>56</v>
      </c>
      <c r="P2155" t="s">
        <v>31</v>
      </c>
      <c r="Q2155">
        <v>40740</v>
      </c>
      <c r="R2155">
        <v>1000</v>
      </c>
      <c r="S2155" t="str">
        <f t="shared" si="467"/>
        <v>&lt;=1000</v>
      </c>
      <c r="T2155">
        <v>1404</v>
      </c>
      <c r="U2155" t="str">
        <f t="shared" si="468"/>
        <v>&lt;=1500</v>
      </c>
      <c r="V2155" t="s">
        <v>585</v>
      </c>
      <c r="W2155">
        <v>39750</v>
      </c>
      <c r="X2155" s="12">
        <f t="shared" si="469"/>
        <v>2.5157232704402517E-2</v>
      </c>
      <c r="Y2155" t="str">
        <f t="shared" si="470"/>
        <v>&lt;=0.03</v>
      </c>
      <c r="Z2155" t="s">
        <v>32</v>
      </c>
      <c r="AA2155">
        <v>9</v>
      </c>
      <c r="AB2155" t="s">
        <v>32</v>
      </c>
      <c r="AC2155" t="str">
        <f t="shared" si="471"/>
        <v/>
      </c>
      <c r="AD2155" t="s">
        <v>32</v>
      </c>
      <c r="AE2155" t="str">
        <f t="shared" si="472"/>
        <v/>
      </c>
      <c r="AF2155" t="s">
        <v>32</v>
      </c>
      <c r="AG2155" t="str">
        <f t="shared" si="473"/>
        <v/>
      </c>
      <c r="AH2155" t="s">
        <v>32</v>
      </c>
      <c r="AI2155" t="str">
        <f t="shared" si="474"/>
        <v/>
      </c>
      <c r="AJ2155" t="s">
        <v>32</v>
      </c>
      <c r="AK2155" t="str">
        <f t="shared" si="475"/>
        <v/>
      </c>
      <c r="AL2155">
        <v>0</v>
      </c>
      <c r="AM2155">
        <v>0</v>
      </c>
      <c r="AN2155">
        <v>0</v>
      </c>
      <c r="AO2155" t="s">
        <v>32</v>
      </c>
      <c r="AP2155" t="s">
        <v>32</v>
      </c>
    </row>
    <row r="2156" spans="1:42" x14ac:dyDescent="0.25">
      <c r="A2156">
        <v>201704</v>
      </c>
      <c r="B2156" t="str">
        <f t="shared" si="462"/>
        <v>2017-I</v>
      </c>
      <c r="C2156" t="s">
        <v>2215</v>
      </c>
      <c r="D2156" t="s">
        <v>2215</v>
      </c>
      <c r="E2156">
        <v>30260290</v>
      </c>
      <c r="F2156" t="s">
        <v>29</v>
      </c>
      <c r="G2156">
        <v>0</v>
      </c>
      <c r="H2156">
        <v>0</v>
      </c>
      <c r="I2156">
        <v>0</v>
      </c>
      <c r="J2156">
        <f t="shared" si="463"/>
        <v>0</v>
      </c>
      <c r="K2156" t="str">
        <f t="shared" si="464"/>
        <v>Modelamiento</v>
      </c>
      <c r="L2156">
        <f t="shared" si="465"/>
        <v>0</v>
      </c>
      <c r="M2156">
        <v>24</v>
      </c>
      <c r="N2156" t="str">
        <f t="shared" si="466"/>
        <v>&lt;=25</v>
      </c>
      <c r="O2156" t="s">
        <v>56</v>
      </c>
      <c r="P2156" t="s">
        <v>39</v>
      </c>
      <c r="Q2156">
        <v>49272</v>
      </c>
      <c r="R2156">
        <v>1650</v>
      </c>
      <c r="S2156" t="str">
        <f t="shared" si="467"/>
        <v>&lt;=2000</v>
      </c>
      <c r="T2156">
        <v>1699</v>
      </c>
      <c r="U2156" t="str">
        <f t="shared" si="468"/>
        <v>&gt;1500</v>
      </c>
      <c r="V2156" t="s">
        <v>597</v>
      </c>
      <c r="W2156">
        <v>48932</v>
      </c>
      <c r="X2156" s="12">
        <f t="shared" si="469"/>
        <v>3.3720264857353063E-2</v>
      </c>
      <c r="Y2156" t="str">
        <f t="shared" si="470"/>
        <v>&lt;=0.04</v>
      </c>
      <c r="Z2156" t="s">
        <v>32</v>
      </c>
      <c r="AA2156">
        <v>4</v>
      </c>
      <c r="AB2156">
        <v>775.96</v>
      </c>
      <c r="AC2156" t="str">
        <f t="shared" si="471"/>
        <v>&lt;=1000</v>
      </c>
      <c r="AD2156">
        <v>1837</v>
      </c>
      <c r="AE2156" t="str">
        <f t="shared" si="472"/>
        <v>&gt;120</v>
      </c>
      <c r="AF2156">
        <v>775.96</v>
      </c>
      <c r="AG2156" t="str">
        <f t="shared" si="473"/>
        <v>&lt;=1000</v>
      </c>
      <c r="AH2156" t="s">
        <v>32</v>
      </c>
      <c r="AI2156" t="str">
        <f t="shared" si="474"/>
        <v/>
      </c>
      <c r="AJ2156" t="s">
        <v>32</v>
      </c>
      <c r="AK2156" t="str">
        <f t="shared" si="475"/>
        <v/>
      </c>
      <c r="AL2156">
        <v>12</v>
      </c>
      <c r="AM2156">
        <v>0</v>
      </c>
      <c r="AN2156">
        <v>12</v>
      </c>
      <c r="AO2156" t="s">
        <v>32</v>
      </c>
      <c r="AP2156">
        <v>1</v>
      </c>
    </row>
    <row r="2157" spans="1:42" x14ac:dyDescent="0.25">
      <c r="A2157">
        <v>201704</v>
      </c>
      <c r="B2157" t="str">
        <f t="shared" si="462"/>
        <v>2017-I</v>
      </c>
      <c r="C2157" t="s">
        <v>2216</v>
      </c>
      <c r="D2157" t="s">
        <v>2216</v>
      </c>
      <c r="E2157">
        <v>30260762</v>
      </c>
      <c r="F2157" t="s">
        <v>29</v>
      </c>
      <c r="G2157">
        <v>0</v>
      </c>
      <c r="H2157">
        <v>0</v>
      </c>
      <c r="I2157">
        <v>0</v>
      </c>
      <c r="J2157">
        <f t="shared" si="463"/>
        <v>0</v>
      </c>
      <c r="K2157" t="str">
        <f t="shared" si="464"/>
        <v>Modelamiento</v>
      </c>
      <c r="L2157">
        <f t="shared" si="465"/>
        <v>0</v>
      </c>
      <c r="M2157">
        <v>34</v>
      </c>
      <c r="N2157" t="str">
        <f t="shared" si="466"/>
        <v>&lt;=35</v>
      </c>
      <c r="O2157" t="s">
        <v>56</v>
      </c>
      <c r="P2157" t="s">
        <v>39</v>
      </c>
      <c r="Q2157">
        <v>39642</v>
      </c>
      <c r="R2157">
        <v>1200</v>
      </c>
      <c r="S2157" t="str">
        <f t="shared" si="467"/>
        <v>&lt;=1500</v>
      </c>
      <c r="T2157">
        <v>1367</v>
      </c>
      <c r="U2157" t="str">
        <f t="shared" si="468"/>
        <v>&lt;=1400</v>
      </c>
      <c r="V2157" t="s">
        <v>585</v>
      </c>
      <c r="W2157">
        <v>38852</v>
      </c>
      <c r="X2157" s="12">
        <f t="shared" si="469"/>
        <v>3.0886440852465769E-2</v>
      </c>
      <c r="Y2157" t="str">
        <f t="shared" si="470"/>
        <v>&lt;=0.04</v>
      </c>
      <c r="Z2157" t="s">
        <v>32</v>
      </c>
      <c r="AA2157">
        <v>9</v>
      </c>
      <c r="AB2157" t="s">
        <v>32</v>
      </c>
      <c r="AC2157" t="str">
        <f t="shared" si="471"/>
        <v/>
      </c>
      <c r="AD2157" t="s">
        <v>32</v>
      </c>
      <c r="AE2157" t="str">
        <f t="shared" si="472"/>
        <v/>
      </c>
      <c r="AF2157" t="s">
        <v>32</v>
      </c>
      <c r="AG2157" t="str">
        <f t="shared" si="473"/>
        <v/>
      </c>
      <c r="AH2157" t="s">
        <v>32</v>
      </c>
      <c r="AI2157" t="str">
        <f t="shared" si="474"/>
        <v/>
      </c>
      <c r="AJ2157" t="s">
        <v>32</v>
      </c>
      <c r="AK2157" t="str">
        <f t="shared" si="475"/>
        <v/>
      </c>
      <c r="AL2157">
        <v>0</v>
      </c>
      <c r="AM2157">
        <v>0</v>
      </c>
      <c r="AN2157">
        <v>0</v>
      </c>
      <c r="AO2157" t="s">
        <v>32</v>
      </c>
      <c r="AP2157" t="s">
        <v>32</v>
      </c>
    </row>
    <row r="2158" spans="1:42" x14ac:dyDescent="0.25">
      <c r="A2158">
        <v>201704</v>
      </c>
      <c r="B2158" t="str">
        <f t="shared" si="462"/>
        <v>2017-I</v>
      </c>
      <c r="C2158" t="s">
        <v>2217</v>
      </c>
      <c r="D2158" t="s">
        <v>2217</v>
      </c>
      <c r="E2158">
        <v>30252627</v>
      </c>
      <c r="F2158" t="s">
        <v>29</v>
      </c>
      <c r="G2158">
        <v>0</v>
      </c>
      <c r="H2158">
        <v>0</v>
      </c>
      <c r="I2158">
        <v>0</v>
      </c>
      <c r="J2158">
        <f t="shared" si="463"/>
        <v>0</v>
      </c>
      <c r="K2158" t="str">
        <f t="shared" si="464"/>
        <v>Modelamiento</v>
      </c>
      <c r="L2158">
        <f t="shared" si="465"/>
        <v>0</v>
      </c>
      <c r="M2158">
        <v>59</v>
      </c>
      <c r="N2158" t="str">
        <f t="shared" si="466"/>
        <v>&lt;=60</v>
      </c>
      <c r="O2158" t="s">
        <v>56</v>
      </c>
      <c r="P2158" t="s">
        <v>35</v>
      </c>
      <c r="Q2158">
        <v>30329</v>
      </c>
      <c r="R2158">
        <v>800</v>
      </c>
      <c r="S2158" t="str">
        <f t="shared" si="467"/>
        <v>&lt;=1000</v>
      </c>
      <c r="T2158">
        <v>1133</v>
      </c>
      <c r="U2158" t="str">
        <f t="shared" si="468"/>
        <v>&lt;=1200</v>
      </c>
      <c r="V2158" t="s">
        <v>585</v>
      </c>
      <c r="W2158">
        <v>29139</v>
      </c>
      <c r="X2158" s="12">
        <f t="shared" si="469"/>
        <v>2.7454614091080683E-2</v>
      </c>
      <c r="Y2158" t="str">
        <f t="shared" si="470"/>
        <v>&lt;=0.03</v>
      </c>
      <c r="Z2158">
        <v>5</v>
      </c>
      <c r="AA2158">
        <v>4</v>
      </c>
      <c r="AB2158">
        <v>2744.32</v>
      </c>
      <c r="AC2158" t="str">
        <f t="shared" si="471"/>
        <v>&lt;=3000</v>
      </c>
      <c r="AD2158">
        <v>6682</v>
      </c>
      <c r="AE2158" t="str">
        <f t="shared" si="472"/>
        <v>&gt;120</v>
      </c>
      <c r="AF2158">
        <v>2744.32</v>
      </c>
      <c r="AG2158" t="str">
        <f t="shared" si="473"/>
        <v>&lt;=3000</v>
      </c>
      <c r="AH2158" t="s">
        <v>32</v>
      </c>
      <c r="AI2158" t="str">
        <f t="shared" si="474"/>
        <v/>
      </c>
      <c r="AJ2158" t="s">
        <v>32</v>
      </c>
      <c r="AK2158" t="str">
        <f t="shared" si="475"/>
        <v/>
      </c>
      <c r="AL2158">
        <v>12</v>
      </c>
      <c r="AM2158">
        <v>0</v>
      </c>
      <c r="AN2158">
        <v>12</v>
      </c>
      <c r="AO2158" t="s">
        <v>32</v>
      </c>
      <c r="AP2158">
        <v>1</v>
      </c>
    </row>
    <row r="2159" spans="1:42" x14ac:dyDescent="0.25">
      <c r="A2159">
        <v>201704</v>
      </c>
      <c r="B2159" t="str">
        <f t="shared" si="462"/>
        <v>2017-I</v>
      </c>
      <c r="C2159" t="s">
        <v>2218</v>
      </c>
      <c r="D2159" t="s">
        <v>2218</v>
      </c>
      <c r="E2159">
        <v>30261534</v>
      </c>
      <c r="F2159" t="s">
        <v>29</v>
      </c>
      <c r="G2159">
        <v>0</v>
      </c>
      <c r="H2159">
        <v>0</v>
      </c>
      <c r="I2159">
        <v>0</v>
      </c>
      <c r="J2159">
        <f t="shared" si="463"/>
        <v>0</v>
      </c>
      <c r="K2159" t="str">
        <f t="shared" si="464"/>
        <v>Modelamiento</v>
      </c>
      <c r="L2159">
        <f t="shared" si="465"/>
        <v>0</v>
      </c>
      <c r="M2159">
        <v>54</v>
      </c>
      <c r="N2159" t="str">
        <f t="shared" si="466"/>
        <v>&lt;=55</v>
      </c>
      <c r="O2159" t="s">
        <v>72</v>
      </c>
      <c r="P2159" t="s">
        <v>69</v>
      </c>
      <c r="Q2159">
        <v>34986</v>
      </c>
      <c r="R2159">
        <v>999</v>
      </c>
      <c r="S2159" t="str">
        <f t="shared" si="467"/>
        <v>&lt;=1000</v>
      </c>
      <c r="T2159">
        <v>1207</v>
      </c>
      <c r="U2159" t="str">
        <f t="shared" si="468"/>
        <v>&lt;=1300</v>
      </c>
      <c r="V2159" t="s">
        <v>585</v>
      </c>
      <c r="W2159">
        <v>33995</v>
      </c>
      <c r="X2159" s="12">
        <f t="shared" si="469"/>
        <v>2.9386674510957493E-2</v>
      </c>
      <c r="Y2159" t="str">
        <f t="shared" si="470"/>
        <v>&lt;=0.03</v>
      </c>
      <c r="Z2159" t="s">
        <v>32</v>
      </c>
      <c r="AA2159">
        <v>0</v>
      </c>
      <c r="AB2159">
        <v>5631.76</v>
      </c>
      <c r="AC2159" t="str">
        <f t="shared" si="471"/>
        <v>&gt;5000</v>
      </c>
      <c r="AD2159">
        <v>3</v>
      </c>
      <c r="AE2159" t="str">
        <f t="shared" si="472"/>
        <v>&lt;=8</v>
      </c>
      <c r="AF2159">
        <v>0</v>
      </c>
      <c r="AG2159" t="str">
        <f t="shared" si="473"/>
        <v>&lt;=500</v>
      </c>
      <c r="AH2159">
        <v>3000</v>
      </c>
      <c r="AI2159" t="str">
        <f t="shared" si="474"/>
        <v>&lt;=3000</v>
      </c>
      <c r="AJ2159">
        <v>1</v>
      </c>
      <c r="AK2159" t="str">
        <f t="shared" si="475"/>
        <v>&gt;0.9</v>
      </c>
      <c r="AL2159">
        <v>12</v>
      </c>
      <c r="AM2159">
        <v>12</v>
      </c>
      <c r="AN2159">
        <v>0</v>
      </c>
      <c r="AO2159">
        <v>1</v>
      </c>
      <c r="AP2159" t="s">
        <v>32</v>
      </c>
    </row>
    <row r="2160" spans="1:42" x14ac:dyDescent="0.25">
      <c r="A2160">
        <v>201704</v>
      </c>
      <c r="B2160" t="str">
        <f t="shared" si="462"/>
        <v>2017-I</v>
      </c>
      <c r="C2160" t="s">
        <v>2219</v>
      </c>
      <c r="D2160" t="s">
        <v>2219</v>
      </c>
      <c r="E2160">
        <v>30262816</v>
      </c>
      <c r="F2160" t="s">
        <v>29</v>
      </c>
      <c r="G2160">
        <v>1</v>
      </c>
      <c r="H2160">
        <v>0</v>
      </c>
      <c r="I2160">
        <v>0</v>
      </c>
      <c r="J2160">
        <f t="shared" si="463"/>
        <v>0</v>
      </c>
      <c r="K2160" t="str">
        <f t="shared" si="464"/>
        <v>Modelamiento</v>
      </c>
      <c r="L2160">
        <f t="shared" si="465"/>
        <v>0</v>
      </c>
      <c r="M2160">
        <v>26</v>
      </c>
      <c r="N2160" t="str">
        <f t="shared" si="466"/>
        <v>&lt;=30</v>
      </c>
      <c r="O2160" t="s">
        <v>56</v>
      </c>
      <c r="P2160" t="s">
        <v>31</v>
      </c>
      <c r="Q2160">
        <v>46370</v>
      </c>
      <c r="R2160">
        <v>1700</v>
      </c>
      <c r="S2160" t="str">
        <f t="shared" si="467"/>
        <v>&lt;=2000</v>
      </c>
      <c r="T2160">
        <v>1600</v>
      </c>
      <c r="U2160" t="str">
        <f t="shared" si="468"/>
        <v>&gt;1500</v>
      </c>
      <c r="V2160" t="s">
        <v>587</v>
      </c>
      <c r="W2160">
        <v>46080</v>
      </c>
      <c r="X2160" s="12">
        <f t="shared" si="469"/>
        <v>3.6892361111111112E-2</v>
      </c>
      <c r="Y2160" t="str">
        <f t="shared" si="470"/>
        <v>&lt;=0.04</v>
      </c>
      <c r="Z2160" t="s">
        <v>32</v>
      </c>
      <c r="AA2160">
        <v>4</v>
      </c>
      <c r="AB2160">
        <v>1269.93</v>
      </c>
      <c r="AC2160" t="str">
        <f t="shared" si="471"/>
        <v>&lt;=2000</v>
      </c>
      <c r="AD2160">
        <v>716</v>
      </c>
      <c r="AE2160" t="str">
        <f t="shared" si="472"/>
        <v>&gt;120</v>
      </c>
      <c r="AF2160">
        <v>909.93</v>
      </c>
      <c r="AG2160" t="str">
        <f t="shared" si="473"/>
        <v>&lt;=1000</v>
      </c>
      <c r="AH2160" t="s">
        <v>32</v>
      </c>
      <c r="AI2160" t="str">
        <f t="shared" si="474"/>
        <v/>
      </c>
      <c r="AJ2160" t="s">
        <v>32</v>
      </c>
      <c r="AK2160" t="str">
        <f t="shared" si="475"/>
        <v/>
      </c>
      <c r="AL2160">
        <v>12</v>
      </c>
      <c r="AM2160">
        <v>0</v>
      </c>
      <c r="AN2160">
        <v>6</v>
      </c>
      <c r="AO2160" t="s">
        <v>32</v>
      </c>
      <c r="AP2160">
        <v>1</v>
      </c>
    </row>
    <row r="2161" spans="1:42" x14ac:dyDescent="0.25">
      <c r="A2161">
        <v>201704</v>
      </c>
      <c r="B2161" t="str">
        <f t="shared" si="462"/>
        <v>2017-I</v>
      </c>
      <c r="C2161" t="s">
        <v>2220</v>
      </c>
      <c r="D2161" t="s">
        <v>2220</v>
      </c>
      <c r="E2161">
        <v>30259343</v>
      </c>
      <c r="F2161" t="s">
        <v>29</v>
      </c>
      <c r="G2161">
        <v>0</v>
      </c>
      <c r="H2161">
        <v>0</v>
      </c>
      <c r="I2161">
        <v>0</v>
      </c>
      <c r="J2161">
        <f t="shared" si="463"/>
        <v>0</v>
      </c>
      <c r="K2161" t="str">
        <f t="shared" si="464"/>
        <v>Modelamiento</v>
      </c>
      <c r="L2161">
        <f t="shared" si="465"/>
        <v>0</v>
      </c>
      <c r="M2161">
        <v>36</v>
      </c>
      <c r="N2161" t="str">
        <f t="shared" si="466"/>
        <v>&lt;=40</v>
      </c>
      <c r="O2161" t="s">
        <v>56</v>
      </c>
      <c r="P2161" t="s">
        <v>31</v>
      </c>
      <c r="Q2161">
        <v>38334</v>
      </c>
      <c r="R2161">
        <v>1500</v>
      </c>
      <c r="S2161" t="str">
        <f t="shared" si="467"/>
        <v>&lt;=1500</v>
      </c>
      <c r="T2161">
        <v>1410.03</v>
      </c>
      <c r="U2161" t="str">
        <f t="shared" si="468"/>
        <v>&lt;=1500</v>
      </c>
      <c r="V2161" t="s">
        <v>587</v>
      </c>
      <c r="W2161">
        <v>37844</v>
      </c>
      <c r="X2161" s="12">
        <f t="shared" si="469"/>
        <v>3.9636402071662614E-2</v>
      </c>
      <c r="Y2161" t="str">
        <f t="shared" si="470"/>
        <v>&lt;=0.04</v>
      </c>
      <c r="Z2161" t="s">
        <v>32</v>
      </c>
      <c r="AA2161">
        <v>9</v>
      </c>
      <c r="AB2161" t="s">
        <v>32</v>
      </c>
      <c r="AC2161" t="str">
        <f t="shared" si="471"/>
        <v/>
      </c>
      <c r="AD2161" t="s">
        <v>32</v>
      </c>
      <c r="AE2161" t="str">
        <f t="shared" si="472"/>
        <v/>
      </c>
      <c r="AF2161" t="s">
        <v>32</v>
      </c>
      <c r="AG2161" t="str">
        <f t="shared" si="473"/>
        <v/>
      </c>
      <c r="AH2161" t="s">
        <v>32</v>
      </c>
      <c r="AI2161" t="str">
        <f t="shared" si="474"/>
        <v/>
      </c>
      <c r="AJ2161" t="s">
        <v>32</v>
      </c>
      <c r="AK2161" t="str">
        <f t="shared" si="475"/>
        <v/>
      </c>
      <c r="AL2161">
        <v>0</v>
      </c>
      <c r="AM2161">
        <v>0</v>
      </c>
      <c r="AN2161">
        <v>0</v>
      </c>
      <c r="AO2161" t="s">
        <v>32</v>
      </c>
      <c r="AP2161" t="s">
        <v>32</v>
      </c>
    </row>
    <row r="2162" spans="1:42" x14ac:dyDescent="0.25">
      <c r="A2162">
        <v>201704</v>
      </c>
      <c r="B2162" t="str">
        <f t="shared" si="462"/>
        <v>2017-I</v>
      </c>
      <c r="C2162" t="s">
        <v>2221</v>
      </c>
      <c r="D2162" t="s">
        <v>2221</v>
      </c>
      <c r="E2162">
        <v>30257569</v>
      </c>
      <c r="F2162" t="s">
        <v>29</v>
      </c>
      <c r="G2162">
        <v>1</v>
      </c>
      <c r="H2162">
        <v>0</v>
      </c>
      <c r="I2162">
        <v>0</v>
      </c>
      <c r="J2162">
        <f t="shared" si="463"/>
        <v>0</v>
      </c>
      <c r="K2162" t="str">
        <f t="shared" si="464"/>
        <v>Modelamiento</v>
      </c>
      <c r="L2162">
        <f t="shared" si="465"/>
        <v>0</v>
      </c>
      <c r="M2162">
        <v>41</v>
      </c>
      <c r="N2162" t="str">
        <f t="shared" si="466"/>
        <v>&lt;=45</v>
      </c>
      <c r="O2162" t="s">
        <v>56</v>
      </c>
      <c r="P2162" t="s">
        <v>39</v>
      </c>
      <c r="Q2162">
        <v>34985</v>
      </c>
      <c r="R2162">
        <v>1000</v>
      </c>
      <c r="S2162" t="str">
        <f t="shared" si="467"/>
        <v>&lt;=1000</v>
      </c>
      <c r="T2162">
        <v>1210</v>
      </c>
      <c r="U2162" t="str">
        <f t="shared" si="468"/>
        <v>&lt;=1300</v>
      </c>
      <c r="V2162" t="s">
        <v>585</v>
      </c>
      <c r="W2162">
        <v>33995</v>
      </c>
      <c r="X2162" s="12">
        <f t="shared" si="469"/>
        <v>2.9416090601559051E-2</v>
      </c>
      <c r="Y2162" t="str">
        <f t="shared" si="470"/>
        <v>&lt;=0.03</v>
      </c>
      <c r="Z2162" t="s">
        <v>32</v>
      </c>
      <c r="AA2162">
        <v>0</v>
      </c>
      <c r="AB2162">
        <v>1035.73</v>
      </c>
      <c r="AC2162" t="str">
        <f t="shared" si="471"/>
        <v>&lt;=2000</v>
      </c>
      <c r="AD2162">
        <v>0</v>
      </c>
      <c r="AE2162" t="str">
        <f t="shared" si="472"/>
        <v>=0</v>
      </c>
      <c r="AF2162">
        <v>0</v>
      </c>
      <c r="AG2162" t="str">
        <f t="shared" si="473"/>
        <v>&lt;=500</v>
      </c>
      <c r="AH2162" t="s">
        <v>32</v>
      </c>
      <c r="AI2162" t="str">
        <f t="shared" si="474"/>
        <v/>
      </c>
      <c r="AJ2162" t="s">
        <v>32</v>
      </c>
      <c r="AK2162" t="str">
        <f t="shared" si="475"/>
        <v/>
      </c>
      <c r="AL2162">
        <v>4</v>
      </c>
      <c r="AM2162">
        <v>4</v>
      </c>
      <c r="AN2162">
        <v>0</v>
      </c>
      <c r="AO2162">
        <v>1</v>
      </c>
      <c r="AP2162" t="s">
        <v>32</v>
      </c>
    </row>
    <row r="2163" spans="1:42" x14ac:dyDescent="0.25">
      <c r="A2163">
        <v>201704</v>
      </c>
      <c r="B2163" t="str">
        <f t="shared" si="462"/>
        <v>2017-I</v>
      </c>
      <c r="C2163" t="s">
        <v>2222</v>
      </c>
      <c r="D2163" t="s">
        <v>2222</v>
      </c>
      <c r="E2163">
        <v>30257271</v>
      </c>
      <c r="F2163" t="s">
        <v>29</v>
      </c>
      <c r="G2163">
        <v>0</v>
      </c>
      <c r="H2163">
        <v>0</v>
      </c>
      <c r="I2163">
        <v>0</v>
      </c>
      <c r="J2163">
        <f t="shared" si="463"/>
        <v>0</v>
      </c>
      <c r="K2163" t="str">
        <f t="shared" si="464"/>
        <v>Modelamiento</v>
      </c>
      <c r="L2163">
        <f t="shared" si="465"/>
        <v>0</v>
      </c>
      <c r="M2163">
        <v>23</v>
      </c>
      <c r="N2163" t="str">
        <f t="shared" si="466"/>
        <v>&lt;=25</v>
      </c>
      <c r="O2163" t="s">
        <v>56</v>
      </c>
      <c r="P2163" t="s">
        <v>39</v>
      </c>
      <c r="Q2163">
        <v>39742</v>
      </c>
      <c r="R2163">
        <v>1100</v>
      </c>
      <c r="S2163" t="str">
        <f t="shared" si="467"/>
        <v>&lt;=1500</v>
      </c>
      <c r="T2163">
        <v>1370</v>
      </c>
      <c r="U2163" t="str">
        <f t="shared" si="468"/>
        <v>&lt;=1400</v>
      </c>
      <c r="V2163" t="s">
        <v>585</v>
      </c>
      <c r="W2163">
        <v>38852</v>
      </c>
      <c r="X2163" s="12">
        <f t="shared" si="469"/>
        <v>2.8312570781426953E-2</v>
      </c>
      <c r="Y2163" t="str">
        <f t="shared" si="470"/>
        <v>&lt;=0.03</v>
      </c>
      <c r="Z2163">
        <v>3</v>
      </c>
      <c r="AA2163">
        <v>4</v>
      </c>
      <c r="AB2163">
        <v>2040.67</v>
      </c>
      <c r="AC2163" t="str">
        <f t="shared" si="471"/>
        <v>&lt;=3000</v>
      </c>
      <c r="AD2163">
        <v>563</v>
      </c>
      <c r="AE2163" t="str">
        <f t="shared" si="472"/>
        <v>&gt;120</v>
      </c>
      <c r="AF2163">
        <v>2040.67</v>
      </c>
      <c r="AG2163" t="str">
        <f t="shared" si="473"/>
        <v>&lt;=3000</v>
      </c>
      <c r="AH2163" t="s">
        <v>32</v>
      </c>
      <c r="AI2163" t="str">
        <f t="shared" si="474"/>
        <v/>
      </c>
      <c r="AJ2163" t="s">
        <v>32</v>
      </c>
      <c r="AK2163" t="str">
        <f t="shared" si="475"/>
        <v/>
      </c>
      <c r="AL2163">
        <v>12</v>
      </c>
      <c r="AM2163">
        <v>0</v>
      </c>
      <c r="AN2163">
        <v>12</v>
      </c>
      <c r="AO2163" t="s">
        <v>32</v>
      </c>
      <c r="AP2163">
        <v>1</v>
      </c>
    </row>
    <row r="2164" spans="1:42" x14ac:dyDescent="0.25">
      <c r="A2164">
        <v>201704</v>
      </c>
      <c r="B2164" t="str">
        <f t="shared" si="462"/>
        <v>2017-I</v>
      </c>
      <c r="C2164" t="s">
        <v>2223</v>
      </c>
      <c r="D2164" t="s">
        <v>2223</v>
      </c>
      <c r="E2164">
        <v>30260431</v>
      </c>
      <c r="F2164" t="s">
        <v>29</v>
      </c>
      <c r="G2164">
        <v>0</v>
      </c>
      <c r="H2164">
        <v>0</v>
      </c>
      <c r="I2164">
        <v>0</v>
      </c>
      <c r="J2164">
        <f t="shared" si="463"/>
        <v>0</v>
      </c>
      <c r="K2164" t="str">
        <f t="shared" si="464"/>
        <v>Modelamiento</v>
      </c>
      <c r="L2164">
        <f t="shared" si="465"/>
        <v>0</v>
      </c>
      <c r="M2164">
        <v>43</v>
      </c>
      <c r="N2164" t="str">
        <f t="shared" si="466"/>
        <v>&lt;=45</v>
      </c>
      <c r="O2164" t="s">
        <v>56</v>
      </c>
      <c r="P2164" t="s">
        <v>39</v>
      </c>
      <c r="Q2164">
        <v>46542</v>
      </c>
      <c r="R2164">
        <v>1500</v>
      </c>
      <c r="S2164" t="str">
        <f t="shared" si="467"/>
        <v>&lt;=1500</v>
      </c>
      <c r="T2164">
        <v>1610</v>
      </c>
      <c r="U2164" t="str">
        <f t="shared" si="468"/>
        <v>&gt;1500</v>
      </c>
      <c r="V2164" t="s">
        <v>589</v>
      </c>
      <c r="W2164">
        <v>46052</v>
      </c>
      <c r="X2164" s="12">
        <f t="shared" si="469"/>
        <v>3.2571875271432293E-2</v>
      </c>
      <c r="Y2164" t="str">
        <f t="shared" si="470"/>
        <v>&lt;=0.04</v>
      </c>
      <c r="Z2164">
        <v>2</v>
      </c>
      <c r="AA2164">
        <v>4</v>
      </c>
      <c r="AB2164">
        <v>148.19999999999999</v>
      </c>
      <c r="AC2164" t="str">
        <f t="shared" si="471"/>
        <v>&lt;=500</v>
      </c>
      <c r="AD2164">
        <v>816</v>
      </c>
      <c r="AE2164" t="str">
        <f t="shared" si="472"/>
        <v>&gt;120</v>
      </c>
      <c r="AF2164">
        <v>148.19999999999999</v>
      </c>
      <c r="AG2164" t="str">
        <f t="shared" si="473"/>
        <v>&lt;=500</v>
      </c>
      <c r="AH2164" t="s">
        <v>32</v>
      </c>
      <c r="AI2164" t="str">
        <f t="shared" si="474"/>
        <v/>
      </c>
      <c r="AJ2164" t="s">
        <v>32</v>
      </c>
      <c r="AK2164" t="str">
        <f t="shared" si="475"/>
        <v/>
      </c>
      <c r="AL2164">
        <v>12</v>
      </c>
      <c r="AM2164">
        <v>0</v>
      </c>
      <c r="AN2164">
        <v>12</v>
      </c>
      <c r="AO2164" t="s">
        <v>32</v>
      </c>
      <c r="AP2164">
        <v>1</v>
      </c>
    </row>
    <row r="2165" spans="1:42" x14ac:dyDescent="0.25">
      <c r="A2165">
        <v>201704</v>
      </c>
      <c r="B2165" t="str">
        <f t="shared" si="462"/>
        <v>2017-I</v>
      </c>
      <c r="C2165" t="s">
        <v>2224</v>
      </c>
      <c r="D2165" t="s">
        <v>2224</v>
      </c>
      <c r="E2165">
        <v>30261086</v>
      </c>
      <c r="F2165" t="s">
        <v>29</v>
      </c>
      <c r="G2165">
        <v>0</v>
      </c>
      <c r="H2165">
        <v>0</v>
      </c>
      <c r="I2165">
        <v>0</v>
      </c>
      <c r="J2165">
        <f t="shared" si="463"/>
        <v>0</v>
      </c>
      <c r="K2165" t="str">
        <f t="shared" si="464"/>
        <v>Modelamiento</v>
      </c>
      <c r="L2165">
        <f t="shared" si="465"/>
        <v>0</v>
      </c>
      <c r="M2165">
        <v>40</v>
      </c>
      <c r="N2165" t="str">
        <f t="shared" si="466"/>
        <v>&lt;=40</v>
      </c>
      <c r="O2165" t="s">
        <v>56</v>
      </c>
      <c r="P2165" t="s">
        <v>31</v>
      </c>
      <c r="Q2165">
        <v>40741</v>
      </c>
      <c r="R2165">
        <v>999</v>
      </c>
      <c r="S2165" t="str">
        <f t="shared" si="467"/>
        <v>&lt;=1000</v>
      </c>
      <c r="T2165">
        <v>1409</v>
      </c>
      <c r="U2165" t="str">
        <f t="shared" si="468"/>
        <v>&lt;=1500</v>
      </c>
      <c r="V2165" t="s">
        <v>585</v>
      </c>
      <c r="W2165">
        <v>39750</v>
      </c>
      <c r="X2165" s="12">
        <f t="shared" si="469"/>
        <v>2.5132075471698115E-2</v>
      </c>
      <c r="Y2165" t="str">
        <f t="shared" si="470"/>
        <v>&lt;=0.03</v>
      </c>
      <c r="Z2165">
        <v>1</v>
      </c>
      <c r="AA2165">
        <v>4</v>
      </c>
      <c r="AB2165">
        <v>497.7</v>
      </c>
      <c r="AC2165" t="str">
        <f t="shared" si="471"/>
        <v>&lt;=500</v>
      </c>
      <c r="AD2165">
        <v>1474</v>
      </c>
      <c r="AE2165" t="str">
        <f t="shared" si="472"/>
        <v>&gt;120</v>
      </c>
      <c r="AF2165">
        <v>497.7</v>
      </c>
      <c r="AG2165" t="str">
        <f t="shared" si="473"/>
        <v>&lt;=500</v>
      </c>
      <c r="AH2165" t="s">
        <v>32</v>
      </c>
      <c r="AI2165" t="str">
        <f t="shared" si="474"/>
        <v/>
      </c>
      <c r="AJ2165" t="s">
        <v>32</v>
      </c>
      <c r="AK2165" t="str">
        <f t="shared" si="475"/>
        <v/>
      </c>
      <c r="AL2165">
        <v>12</v>
      </c>
      <c r="AM2165">
        <v>0</v>
      </c>
      <c r="AN2165">
        <v>12</v>
      </c>
      <c r="AO2165" t="s">
        <v>32</v>
      </c>
      <c r="AP2165">
        <v>1</v>
      </c>
    </row>
    <row r="2166" spans="1:42" x14ac:dyDescent="0.25">
      <c r="A2166">
        <v>201704</v>
      </c>
      <c r="B2166" t="str">
        <f t="shared" si="462"/>
        <v>2017-I</v>
      </c>
      <c r="C2166" t="s">
        <v>2225</v>
      </c>
      <c r="D2166" t="s">
        <v>2225</v>
      </c>
      <c r="E2166">
        <v>30260236</v>
      </c>
      <c r="F2166" t="s">
        <v>29</v>
      </c>
      <c r="G2166">
        <v>0</v>
      </c>
      <c r="H2166">
        <v>0</v>
      </c>
      <c r="I2166">
        <v>0</v>
      </c>
      <c r="J2166">
        <f t="shared" si="463"/>
        <v>0</v>
      </c>
      <c r="K2166" t="str">
        <f t="shared" si="464"/>
        <v>Modelamiento</v>
      </c>
      <c r="L2166">
        <f t="shared" si="465"/>
        <v>0</v>
      </c>
      <c r="M2166">
        <v>27</v>
      </c>
      <c r="N2166" t="str">
        <f t="shared" si="466"/>
        <v>&lt;=30</v>
      </c>
      <c r="O2166" t="s">
        <v>56</v>
      </c>
      <c r="P2166" t="s">
        <v>35</v>
      </c>
      <c r="Q2166">
        <v>46542</v>
      </c>
      <c r="R2166">
        <v>1500</v>
      </c>
      <c r="S2166" t="str">
        <f t="shared" si="467"/>
        <v>&lt;=1500</v>
      </c>
      <c r="T2166">
        <v>1610</v>
      </c>
      <c r="U2166" t="str">
        <f t="shared" si="468"/>
        <v>&gt;1500</v>
      </c>
      <c r="V2166" t="s">
        <v>589</v>
      </c>
      <c r="W2166">
        <v>46052</v>
      </c>
      <c r="X2166" s="12">
        <f t="shared" si="469"/>
        <v>3.2571875271432293E-2</v>
      </c>
      <c r="Y2166" t="str">
        <f t="shared" si="470"/>
        <v>&lt;=0.04</v>
      </c>
      <c r="Z2166" t="s">
        <v>32</v>
      </c>
      <c r="AA2166">
        <v>4</v>
      </c>
      <c r="AB2166">
        <v>301.27999999999997</v>
      </c>
      <c r="AC2166" t="str">
        <f t="shared" si="471"/>
        <v>&lt;=500</v>
      </c>
      <c r="AD2166">
        <v>2083</v>
      </c>
      <c r="AE2166" t="str">
        <f t="shared" si="472"/>
        <v>&gt;120</v>
      </c>
      <c r="AF2166">
        <v>301.27999999999997</v>
      </c>
      <c r="AG2166" t="str">
        <f t="shared" si="473"/>
        <v>&lt;=500</v>
      </c>
      <c r="AH2166" t="s">
        <v>32</v>
      </c>
      <c r="AI2166" t="str">
        <f t="shared" si="474"/>
        <v/>
      </c>
      <c r="AJ2166" t="s">
        <v>32</v>
      </c>
      <c r="AK2166" t="str">
        <f t="shared" si="475"/>
        <v/>
      </c>
      <c r="AL2166">
        <v>8</v>
      </c>
      <c r="AM2166">
        <v>0</v>
      </c>
      <c r="AN2166">
        <v>8</v>
      </c>
      <c r="AO2166" t="s">
        <v>32</v>
      </c>
      <c r="AP2166">
        <v>5</v>
      </c>
    </row>
    <row r="2167" spans="1:42" x14ac:dyDescent="0.25">
      <c r="A2167">
        <v>201704</v>
      </c>
      <c r="B2167" t="str">
        <f t="shared" si="462"/>
        <v>2017-I</v>
      </c>
      <c r="C2167" t="s">
        <v>2226</v>
      </c>
      <c r="D2167" t="s">
        <v>2226</v>
      </c>
      <c r="E2167">
        <v>30259835</v>
      </c>
      <c r="F2167" t="s">
        <v>29</v>
      </c>
      <c r="G2167">
        <v>0</v>
      </c>
      <c r="H2167">
        <v>0</v>
      </c>
      <c r="I2167">
        <v>0</v>
      </c>
      <c r="J2167">
        <f t="shared" si="463"/>
        <v>0</v>
      </c>
      <c r="K2167" t="str">
        <f t="shared" si="464"/>
        <v>Modelamiento</v>
      </c>
      <c r="L2167">
        <f t="shared" si="465"/>
        <v>0</v>
      </c>
      <c r="M2167">
        <v>34</v>
      </c>
      <c r="N2167" t="str">
        <f t="shared" si="466"/>
        <v>&lt;=35</v>
      </c>
      <c r="O2167" t="s">
        <v>56</v>
      </c>
      <c r="P2167" t="s">
        <v>31</v>
      </c>
      <c r="Q2167">
        <v>39842</v>
      </c>
      <c r="R2167">
        <v>1000</v>
      </c>
      <c r="S2167" t="str">
        <f t="shared" si="467"/>
        <v>&lt;=1000</v>
      </c>
      <c r="T2167">
        <v>1373</v>
      </c>
      <c r="U2167" t="str">
        <f t="shared" si="468"/>
        <v>&lt;=1400</v>
      </c>
      <c r="V2167" t="s">
        <v>585</v>
      </c>
      <c r="W2167">
        <v>38852</v>
      </c>
      <c r="X2167" s="12">
        <f t="shared" si="469"/>
        <v>2.573870071038814E-2</v>
      </c>
      <c r="Y2167" t="str">
        <f t="shared" si="470"/>
        <v>&lt;=0.03</v>
      </c>
      <c r="Z2167" t="s">
        <v>32</v>
      </c>
      <c r="AA2167">
        <v>4</v>
      </c>
      <c r="AB2167">
        <v>264.47000000000003</v>
      </c>
      <c r="AC2167" t="str">
        <f t="shared" si="471"/>
        <v>&lt;=500</v>
      </c>
      <c r="AD2167">
        <v>2159</v>
      </c>
      <c r="AE2167" t="str">
        <f t="shared" si="472"/>
        <v>&gt;120</v>
      </c>
      <c r="AF2167">
        <v>264.47000000000003</v>
      </c>
      <c r="AG2167" t="str">
        <f t="shared" si="473"/>
        <v>&lt;=500</v>
      </c>
      <c r="AH2167" t="s">
        <v>32</v>
      </c>
      <c r="AI2167" t="str">
        <f t="shared" si="474"/>
        <v/>
      </c>
      <c r="AJ2167" t="s">
        <v>32</v>
      </c>
      <c r="AK2167" t="str">
        <f t="shared" si="475"/>
        <v/>
      </c>
      <c r="AL2167">
        <v>11</v>
      </c>
      <c r="AM2167">
        <v>0</v>
      </c>
      <c r="AN2167">
        <v>11</v>
      </c>
      <c r="AO2167" t="s">
        <v>32</v>
      </c>
      <c r="AP2167">
        <v>2</v>
      </c>
    </row>
    <row r="2168" spans="1:42" x14ac:dyDescent="0.25">
      <c r="A2168">
        <v>201704</v>
      </c>
      <c r="B2168" t="str">
        <f t="shared" si="462"/>
        <v>2017-I</v>
      </c>
      <c r="C2168" t="s">
        <v>2227</v>
      </c>
      <c r="D2168" t="s">
        <v>2227</v>
      </c>
      <c r="E2168">
        <v>30255244</v>
      </c>
      <c r="F2168" t="s">
        <v>29</v>
      </c>
      <c r="G2168">
        <v>1</v>
      </c>
      <c r="H2168">
        <v>0</v>
      </c>
      <c r="I2168">
        <v>0</v>
      </c>
      <c r="J2168">
        <f t="shared" si="463"/>
        <v>0</v>
      </c>
      <c r="K2168" t="str">
        <f t="shared" si="464"/>
        <v>Modelamiento</v>
      </c>
      <c r="L2168">
        <f t="shared" si="465"/>
        <v>0</v>
      </c>
      <c r="M2168">
        <v>28</v>
      </c>
      <c r="N2168" t="str">
        <f t="shared" si="466"/>
        <v>&lt;=30</v>
      </c>
      <c r="O2168" t="s">
        <v>56</v>
      </c>
      <c r="P2168" t="s">
        <v>39</v>
      </c>
      <c r="Q2168">
        <v>49422</v>
      </c>
      <c r="R2168">
        <v>1500</v>
      </c>
      <c r="S2168" t="str">
        <f t="shared" si="467"/>
        <v>&lt;=1500</v>
      </c>
      <c r="T2168">
        <v>1709</v>
      </c>
      <c r="U2168" t="str">
        <f t="shared" si="468"/>
        <v>&gt;1500</v>
      </c>
      <c r="V2168" t="s">
        <v>597</v>
      </c>
      <c r="W2168">
        <v>48932</v>
      </c>
      <c r="X2168" s="12">
        <f t="shared" si="469"/>
        <v>3.0654786233957329E-2</v>
      </c>
      <c r="Y2168" t="str">
        <f t="shared" si="470"/>
        <v>&lt;=0.04</v>
      </c>
      <c r="Z2168" t="s">
        <v>32</v>
      </c>
      <c r="AA2168">
        <v>4</v>
      </c>
      <c r="AB2168">
        <v>327.67</v>
      </c>
      <c r="AC2168" t="str">
        <f t="shared" si="471"/>
        <v>&lt;=500</v>
      </c>
      <c r="AD2168">
        <v>2087</v>
      </c>
      <c r="AE2168" t="str">
        <f t="shared" si="472"/>
        <v>&gt;120</v>
      </c>
      <c r="AF2168">
        <v>327.67</v>
      </c>
      <c r="AG2168" t="str">
        <f t="shared" si="473"/>
        <v>&lt;=500</v>
      </c>
      <c r="AH2168" t="s">
        <v>32</v>
      </c>
      <c r="AI2168" t="str">
        <f t="shared" si="474"/>
        <v/>
      </c>
      <c r="AJ2168" t="s">
        <v>32</v>
      </c>
      <c r="AK2168" t="str">
        <f t="shared" si="475"/>
        <v/>
      </c>
      <c r="AL2168">
        <v>4</v>
      </c>
      <c r="AM2168">
        <v>0</v>
      </c>
      <c r="AN2168">
        <v>4</v>
      </c>
      <c r="AO2168" t="s">
        <v>32</v>
      </c>
      <c r="AP2168">
        <v>9</v>
      </c>
    </row>
    <row r="2169" spans="1:42" x14ac:dyDescent="0.25">
      <c r="A2169">
        <v>201704</v>
      </c>
      <c r="B2169" t="str">
        <f t="shared" si="462"/>
        <v>2017-I</v>
      </c>
      <c r="C2169" t="s">
        <v>2228</v>
      </c>
      <c r="D2169" t="s">
        <v>2228</v>
      </c>
      <c r="E2169">
        <v>30259973</v>
      </c>
      <c r="F2169" t="s">
        <v>29</v>
      </c>
      <c r="G2169">
        <v>0</v>
      </c>
      <c r="H2169">
        <v>0</v>
      </c>
      <c r="I2169">
        <v>0</v>
      </c>
      <c r="J2169">
        <f t="shared" si="463"/>
        <v>0</v>
      </c>
      <c r="K2169" t="str">
        <f t="shared" si="464"/>
        <v>Modelamiento</v>
      </c>
      <c r="L2169">
        <f t="shared" si="465"/>
        <v>0</v>
      </c>
      <c r="M2169">
        <v>54</v>
      </c>
      <c r="N2169" t="str">
        <f t="shared" si="466"/>
        <v>&lt;=55</v>
      </c>
      <c r="O2169" t="s">
        <v>56</v>
      </c>
      <c r="P2169" t="s">
        <v>31</v>
      </c>
      <c r="Q2169">
        <v>39842</v>
      </c>
      <c r="R2169">
        <v>1000</v>
      </c>
      <c r="S2169" t="str">
        <f t="shared" si="467"/>
        <v>&lt;=1000</v>
      </c>
      <c r="T2169">
        <v>1378</v>
      </c>
      <c r="U2169" t="str">
        <f t="shared" si="468"/>
        <v>&lt;=1400</v>
      </c>
      <c r="V2169" t="s">
        <v>585</v>
      </c>
      <c r="W2169">
        <v>38852</v>
      </c>
      <c r="X2169" s="12">
        <f t="shared" si="469"/>
        <v>2.573870071038814E-2</v>
      </c>
      <c r="Y2169" t="str">
        <f t="shared" si="470"/>
        <v>&lt;=0.03</v>
      </c>
      <c r="Z2169" t="s">
        <v>32</v>
      </c>
      <c r="AA2169">
        <v>4</v>
      </c>
      <c r="AB2169">
        <v>648.44000000000005</v>
      </c>
      <c r="AC2169" t="str">
        <f t="shared" si="471"/>
        <v>&lt;=1000</v>
      </c>
      <c r="AD2169">
        <v>719</v>
      </c>
      <c r="AE2169" t="str">
        <f t="shared" si="472"/>
        <v>&gt;120</v>
      </c>
      <c r="AF2169">
        <v>648.44000000000005</v>
      </c>
      <c r="AG2169" t="str">
        <f t="shared" si="473"/>
        <v>&lt;=1000</v>
      </c>
      <c r="AH2169" t="s">
        <v>32</v>
      </c>
      <c r="AI2169" t="str">
        <f t="shared" si="474"/>
        <v/>
      </c>
      <c r="AJ2169" t="s">
        <v>32</v>
      </c>
      <c r="AK2169" t="str">
        <f t="shared" si="475"/>
        <v/>
      </c>
      <c r="AL2169">
        <v>12</v>
      </c>
      <c r="AM2169">
        <v>0</v>
      </c>
      <c r="AN2169">
        <v>12</v>
      </c>
      <c r="AO2169" t="s">
        <v>32</v>
      </c>
      <c r="AP2169">
        <v>1</v>
      </c>
    </row>
    <row r="2170" spans="1:42" x14ac:dyDescent="0.25">
      <c r="A2170">
        <v>201704</v>
      </c>
      <c r="B2170" t="str">
        <f t="shared" si="462"/>
        <v>2017-I</v>
      </c>
      <c r="C2170" t="s">
        <v>2229</v>
      </c>
      <c r="D2170" t="s">
        <v>2229</v>
      </c>
      <c r="E2170">
        <v>30255913</v>
      </c>
      <c r="F2170" t="s">
        <v>29</v>
      </c>
      <c r="G2170">
        <v>0</v>
      </c>
      <c r="H2170">
        <v>0</v>
      </c>
      <c r="I2170">
        <v>0</v>
      </c>
      <c r="J2170">
        <f t="shared" si="463"/>
        <v>0</v>
      </c>
      <c r="K2170" t="str">
        <f t="shared" si="464"/>
        <v>Modelamiento</v>
      </c>
      <c r="L2170">
        <f t="shared" si="465"/>
        <v>0</v>
      </c>
      <c r="M2170">
        <v>47</v>
      </c>
      <c r="N2170" t="str">
        <f t="shared" si="466"/>
        <v>&lt;=50</v>
      </c>
      <c r="O2170" t="s">
        <v>56</v>
      </c>
      <c r="P2170" t="s">
        <v>35</v>
      </c>
      <c r="Q2170">
        <v>46570</v>
      </c>
      <c r="R2170">
        <v>1500</v>
      </c>
      <c r="S2170" t="str">
        <f t="shared" si="467"/>
        <v>&lt;=1500</v>
      </c>
      <c r="T2170">
        <v>1609</v>
      </c>
      <c r="U2170" t="str">
        <f t="shared" si="468"/>
        <v>&gt;1500</v>
      </c>
      <c r="V2170" t="s">
        <v>587</v>
      </c>
      <c r="W2170">
        <v>46080</v>
      </c>
      <c r="X2170" s="12">
        <f t="shared" si="469"/>
        <v>3.2552083333333336E-2</v>
      </c>
      <c r="Y2170" t="str">
        <f t="shared" si="470"/>
        <v>&lt;=0.04</v>
      </c>
      <c r="Z2170">
        <v>3</v>
      </c>
      <c r="AA2170">
        <v>9</v>
      </c>
      <c r="AB2170" t="s">
        <v>32</v>
      </c>
      <c r="AC2170" t="str">
        <f t="shared" si="471"/>
        <v/>
      </c>
      <c r="AD2170" t="s">
        <v>32</v>
      </c>
      <c r="AE2170" t="str">
        <f t="shared" si="472"/>
        <v/>
      </c>
      <c r="AF2170" t="s">
        <v>32</v>
      </c>
      <c r="AG2170" t="str">
        <f t="shared" si="473"/>
        <v/>
      </c>
      <c r="AH2170" t="s">
        <v>32</v>
      </c>
      <c r="AI2170" t="str">
        <f t="shared" si="474"/>
        <v/>
      </c>
      <c r="AJ2170" t="s">
        <v>32</v>
      </c>
      <c r="AK2170" t="str">
        <f t="shared" si="475"/>
        <v/>
      </c>
      <c r="AL2170">
        <v>0</v>
      </c>
      <c r="AM2170">
        <v>0</v>
      </c>
      <c r="AN2170">
        <v>0</v>
      </c>
      <c r="AO2170" t="s">
        <v>32</v>
      </c>
      <c r="AP2170" t="s">
        <v>32</v>
      </c>
    </row>
    <row r="2171" spans="1:42" x14ac:dyDescent="0.25">
      <c r="A2171">
        <v>201704</v>
      </c>
      <c r="B2171" t="str">
        <f t="shared" si="462"/>
        <v>2017-I</v>
      </c>
      <c r="C2171" t="s">
        <v>2230</v>
      </c>
      <c r="D2171" t="s">
        <v>2230</v>
      </c>
      <c r="E2171">
        <v>30263599</v>
      </c>
      <c r="F2171" t="s">
        <v>29</v>
      </c>
      <c r="G2171">
        <v>0</v>
      </c>
      <c r="H2171">
        <v>0</v>
      </c>
      <c r="I2171">
        <v>0</v>
      </c>
      <c r="J2171">
        <f t="shared" si="463"/>
        <v>0</v>
      </c>
      <c r="K2171" t="str">
        <f t="shared" si="464"/>
        <v>Modelamiento</v>
      </c>
      <c r="L2171">
        <f t="shared" si="465"/>
        <v>0</v>
      </c>
      <c r="M2171">
        <v>39</v>
      </c>
      <c r="N2171" t="str">
        <f t="shared" si="466"/>
        <v>&lt;=40</v>
      </c>
      <c r="O2171" t="s">
        <v>56</v>
      </c>
      <c r="P2171" t="s">
        <v>31</v>
      </c>
      <c r="Q2171">
        <v>43512</v>
      </c>
      <c r="R2171">
        <v>1650</v>
      </c>
      <c r="S2171" t="str">
        <f t="shared" si="467"/>
        <v>&lt;=2000</v>
      </c>
      <c r="T2171">
        <v>1505</v>
      </c>
      <c r="U2171" t="str">
        <f t="shared" si="468"/>
        <v>&gt;1500</v>
      </c>
      <c r="V2171" t="s">
        <v>614</v>
      </c>
      <c r="W2171">
        <v>43172</v>
      </c>
      <c r="X2171" s="12">
        <f t="shared" si="469"/>
        <v>3.8219216158621332E-2</v>
      </c>
      <c r="Y2171" t="str">
        <f t="shared" si="470"/>
        <v>&lt;=0.04</v>
      </c>
      <c r="Z2171">
        <v>3</v>
      </c>
      <c r="AA2171">
        <v>9</v>
      </c>
      <c r="AB2171" t="s">
        <v>32</v>
      </c>
      <c r="AC2171" t="str">
        <f t="shared" si="471"/>
        <v/>
      </c>
      <c r="AD2171" t="s">
        <v>32</v>
      </c>
      <c r="AE2171" t="str">
        <f t="shared" si="472"/>
        <v/>
      </c>
      <c r="AF2171" t="s">
        <v>32</v>
      </c>
      <c r="AG2171" t="str">
        <f t="shared" si="473"/>
        <v/>
      </c>
      <c r="AH2171" t="s">
        <v>32</v>
      </c>
      <c r="AI2171" t="str">
        <f t="shared" si="474"/>
        <v/>
      </c>
      <c r="AJ2171" t="s">
        <v>32</v>
      </c>
      <c r="AK2171" t="str">
        <f t="shared" si="475"/>
        <v/>
      </c>
      <c r="AL2171">
        <v>0</v>
      </c>
      <c r="AM2171">
        <v>0</v>
      </c>
      <c r="AN2171">
        <v>0</v>
      </c>
      <c r="AO2171" t="s">
        <v>32</v>
      </c>
      <c r="AP2171" t="s">
        <v>32</v>
      </c>
    </row>
    <row r="2172" spans="1:42" x14ac:dyDescent="0.25">
      <c r="A2172">
        <v>201704</v>
      </c>
      <c r="B2172" t="str">
        <f t="shared" si="462"/>
        <v>2017-I</v>
      </c>
      <c r="C2172" t="s">
        <v>2231</v>
      </c>
      <c r="D2172" t="s">
        <v>2231</v>
      </c>
      <c r="E2172">
        <v>30259781</v>
      </c>
      <c r="F2172" t="s">
        <v>29</v>
      </c>
      <c r="G2172">
        <v>0</v>
      </c>
      <c r="H2172">
        <v>0</v>
      </c>
      <c r="I2172">
        <v>0</v>
      </c>
      <c r="J2172">
        <f t="shared" si="463"/>
        <v>0</v>
      </c>
      <c r="K2172" t="str">
        <f t="shared" si="464"/>
        <v>Modelamiento</v>
      </c>
      <c r="L2172">
        <f t="shared" si="465"/>
        <v>0</v>
      </c>
      <c r="M2172">
        <v>30</v>
      </c>
      <c r="N2172" t="str">
        <f t="shared" si="466"/>
        <v>&lt;=30</v>
      </c>
      <c r="O2172" t="s">
        <v>56</v>
      </c>
      <c r="P2172" t="s">
        <v>31</v>
      </c>
      <c r="Q2172">
        <v>45908</v>
      </c>
      <c r="R2172">
        <v>1500</v>
      </c>
      <c r="S2172" t="str">
        <f t="shared" si="467"/>
        <v>&lt;=1500</v>
      </c>
      <c r="T2172">
        <v>1588</v>
      </c>
      <c r="U2172" t="str">
        <f t="shared" si="468"/>
        <v>&gt;1500</v>
      </c>
      <c r="V2172" t="s">
        <v>612</v>
      </c>
      <c r="W2172">
        <v>45418</v>
      </c>
      <c r="X2172" s="12">
        <f t="shared" si="469"/>
        <v>3.3026553348892512E-2</v>
      </c>
      <c r="Y2172" t="str">
        <f t="shared" si="470"/>
        <v>&lt;=0.04</v>
      </c>
      <c r="Z2172" t="s">
        <v>32</v>
      </c>
      <c r="AA2172">
        <v>4</v>
      </c>
      <c r="AB2172">
        <v>1828.16</v>
      </c>
      <c r="AC2172" t="str">
        <f t="shared" si="471"/>
        <v>&lt;=2000</v>
      </c>
      <c r="AD2172">
        <v>952</v>
      </c>
      <c r="AE2172" t="str">
        <f t="shared" si="472"/>
        <v>&gt;120</v>
      </c>
      <c r="AF2172">
        <v>1828.16</v>
      </c>
      <c r="AG2172" t="str">
        <f t="shared" si="473"/>
        <v>&lt;=2000</v>
      </c>
      <c r="AH2172" t="s">
        <v>32</v>
      </c>
      <c r="AI2172" t="str">
        <f t="shared" si="474"/>
        <v/>
      </c>
      <c r="AJ2172" t="s">
        <v>32</v>
      </c>
      <c r="AK2172" t="str">
        <f t="shared" si="475"/>
        <v/>
      </c>
      <c r="AL2172">
        <v>12</v>
      </c>
      <c r="AM2172">
        <v>0</v>
      </c>
      <c r="AN2172">
        <v>12</v>
      </c>
      <c r="AO2172" t="s">
        <v>32</v>
      </c>
      <c r="AP2172">
        <v>1</v>
      </c>
    </row>
    <row r="2173" spans="1:42" x14ac:dyDescent="0.25">
      <c r="A2173">
        <v>201704</v>
      </c>
      <c r="B2173" t="str">
        <f t="shared" si="462"/>
        <v>2017-I</v>
      </c>
      <c r="C2173" t="s">
        <v>2232</v>
      </c>
      <c r="D2173" t="s">
        <v>2232</v>
      </c>
      <c r="E2173">
        <v>30259617</v>
      </c>
      <c r="F2173" t="s">
        <v>29</v>
      </c>
      <c r="G2173">
        <v>0</v>
      </c>
      <c r="H2173">
        <v>0</v>
      </c>
      <c r="I2173">
        <v>0</v>
      </c>
      <c r="J2173">
        <f t="shared" si="463"/>
        <v>0</v>
      </c>
      <c r="K2173" t="str">
        <f t="shared" si="464"/>
        <v>Modelamiento</v>
      </c>
      <c r="L2173">
        <f t="shared" si="465"/>
        <v>0</v>
      </c>
      <c r="M2173">
        <v>42</v>
      </c>
      <c r="N2173" t="str">
        <f t="shared" si="466"/>
        <v>&lt;=45</v>
      </c>
      <c r="O2173" t="s">
        <v>56</v>
      </c>
      <c r="P2173" t="s">
        <v>31</v>
      </c>
      <c r="Q2173">
        <v>42222</v>
      </c>
      <c r="R2173">
        <v>1500</v>
      </c>
      <c r="S2173" t="str">
        <f t="shared" si="467"/>
        <v>&lt;=1500</v>
      </c>
      <c r="T2173">
        <v>1458</v>
      </c>
      <c r="U2173" t="str">
        <f t="shared" si="468"/>
        <v>&lt;=1500</v>
      </c>
      <c r="V2173" t="s">
        <v>1407</v>
      </c>
      <c r="W2173">
        <v>41732</v>
      </c>
      <c r="X2173" s="12">
        <f t="shared" si="469"/>
        <v>3.5943640371896866E-2</v>
      </c>
      <c r="Y2173" t="str">
        <f t="shared" si="470"/>
        <v>&lt;=0.04</v>
      </c>
      <c r="Z2173" t="s">
        <v>32</v>
      </c>
      <c r="AA2173">
        <v>9</v>
      </c>
      <c r="AB2173" t="s">
        <v>32</v>
      </c>
      <c r="AC2173" t="str">
        <f t="shared" si="471"/>
        <v/>
      </c>
      <c r="AD2173" t="s">
        <v>32</v>
      </c>
      <c r="AE2173" t="str">
        <f t="shared" si="472"/>
        <v/>
      </c>
      <c r="AF2173" t="s">
        <v>32</v>
      </c>
      <c r="AG2173" t="str">
        <f t="shared" si="473"/>
        <v/>
      </c>
      <c r="AH2173" t="s">
        <v>32</v>
      </c>
      <c r="AI2173" t="str">
        <f t="shared" si="474"/>
        <v/>
      </c>
      <c r="AJ2173" t="s">
        <v>32</v>
      </c>
      <c r="AK2173" t="str">
        <f t="shared" si="475"/>
        <v/>
      </c>
      <c r="AL2173">
        <v>0</v>
      </c>
      <c r="AM2173">
        <v>0</v>
      </c>
      <c r="AN2173">
        <v>0</v>
      </c>
      <c r="AO2173" t="s">
        <v>32</v>
      </c>
      <c r="AP2173" t="s">
        <v>32</v>
      </c>
    </row>
    <row r="2174" spans="1:42" x14ac:dyDescent="0.25">
      <c r="A2174">
        <v>201704</v>
      </c>
      <c r="B2174" t="str">
        <f t="shared" si="462"/>
        <v>2017-I</v>
      </c>
      <c r="C2174" t="s">
        <v>2233</v>
      </c>
      <c r="D2174" t="s">
        <v>2233</v>
      </c>
      <c r="E2174">
        <v>30262847</v>
      </c>
      <c r="F2174" t="s">
        <v>29</v>
      </c>
      <c r="G2174">
        <v>0</v>
      </c>
      <c r="H2174">
        <v>0</v>
      </c>
      <c r="I2174">
        <v>0</v>
      </c>
      <c r="J2174">
        <f t="shared" si="463"/>
        <v>0</v>
      </c>
      <c r="K2174" t="str">
        <f t="shared" si="464"/>
        <v>Modelamiento</v>
      </c>
      <c r="L2174">
        <f t="shared" si="465"/>
        <v>0</v>
      </c>
      <c r="M2174">
        <v>27</v>
      </c>
      <c r="N2174" t="str">
        <f t="shared" si="466"/>
        <v>&lt;=30</v>
      </c>
      <c r="O2174" t="s">
        <v>56</v>
      </c>
      <c r="P2174" t="s">
        <v>39</v>
      </c>
      <c r="Q2174">
        <v>45792</v>
      </c>
      <c r="R2174">
        <v>1650</v>
      </c>
      <c r="S2174" t="str">
        <f t="shared" si="467"/>
        <v>&lt;=2000</v>
      </c>
      <c r="T2174">
        <v>1581</v>
      </c>
      <c r="U2174" t="str">
        <f t="shared" si="468"/>
        <v>&gt;1500</v>
      </c>
      <c r="V2174" t="s">
        <v>589</v>
      </c>
      <c r="W2174">
        <v>45452</v>
      </c>
      <c r="X2174" s="12">
        <f t="shared" si="469"/>
        <v>3.6302032913843173E-2</v>
      </c>
      <c r="Y2174" t="str">
        <f t="shared" si="470"/>
        <v>&lt;=0.04</v>
      </c>
      <c r="Z2174">
        <v>3</v>
      </c>
      <c r="AA2174">
        <v>4</v>
      </c>
      <c r="AB2174">
        <v>2980.51</v>
      </c>
      <c r="AC2174" t="str">
        <f t="shared" si="471"/>
        <v>&lt;=3000</v>
      </c>
      <c r="AD2174">
        <v>876</v>
      </c>
      <c r="AE2174" t="str">
        <f t="shared" si="472"/>
        <v>&gt;120</v>
      </c>
      <c r="AF2174">
        <v>2980.51</v>
      </c>
      <c r="AG2174" t="str">
        <f t="shared" si="473"/>
        <v>&lt;=3000</v>
      </c>
      <c r="AH2174" t="s">
        <v>32</v>
      </c>
      <c r="AI2174" t="str">
        <f t="shared" si="474"/>
        <v/>
      </c>
      <c r="AJ2174" t="s">
        <v>32</v>
      </c>
      <c r="AK2174" t="str">
        <f t="shared" si="475"/>
        <v/>
      </c>
      <c r="AL2174">
        <v>12</v>
      </c>
      <c r="AM2174">
        <v>0</v>
      </c>
      <c r="AN2174">
        <v>12</v>
      </c>
      <c r="AO2174" t="s">
        <v>32</v>
      </c>
      <c r="AP2174">
        <v>1</v>
      </c>
    </row>
    <row r="2175" spans="1:42" x14ac:dyDescent="0.25">
      <c r="A2175">
        <v>201704</v>
      </c>
      <c r="B2175" t="str">
        <f t="shared" si="462"/>
        <v>2017-I</v>
      </c>
      <c r="C2175" t="s">
        <v>2234</v>
      </c>
      <c r="D2175" t="s">
        <v>2234</v>
      </c>
      <c r="E2175">
        <v>30258715</v>
      </c>
      <c r="F2175" t="s">
        <v>29</v>
      </c>
      <c r="G2175">
        <v>0</v>
      </c>
      <c r="H2175">
        <v>0</v>
      </c>
      <c r="I2175">
        <v>0</v>
      </c>
      <c r="J2175">
        <f t="shared" si="463"/>
        <v>0</v>
      </c>
      <c r="K2175" t="str">
        <f t="shared" si="464"/>
        <v>Modelamiento</v>
      </c>
      <c r="L2175">
        <f t="shared" si="465"/>
        <v>0</v>
      </c>
      <c r="M2175">
        <v>36</v>
      </c>
      <c r="N2175" t="str">
        <f t="shared" si="466"/>
        <v>&lt;=40</v>
      </c>
      <c r="O2175" t="s">
        <v>56</v>
      </c>
      <c r="P2175" t="s">
        <v>35</v>
      </c>
      <c r="Q2175">
        <v>28160</v>
      </c>
      <c r="R2175">
        <v>1500</v>
      </c>
      <c r="S2175" t="str">
        <f t="shared" si="467"/>
        <v>&lt;=1500</v>
      </c>
      <c r="T2175">
        <v>1169</v>
      </c>
      <c r="U2175" t="str">
        <f t="shared" si="468"/>
        <v>&lt;=1200</v>
      </c>
      <c r="V2175" t="s">
        <v>601</v>
      </c>
      <c r="W2175">
        <v>27670</v>
      </c>
      <c r="X2175" s="12">
        <f t="shared" si="469"/>
        <v>5.4210336104083844E-2</v>
      </c>
      <c r="Y2175" t="str">
        <f t="shared" si="470"/>
        <v>&lt;=0.06</v>
      </c>
      <c r="Z2175">
        <v>5</v>
      </c>
      <c r="AA2175">
        <v>0</v>
      </c>
      <c r="AB2175">
        <v>2100.36</v>
      </c>
      <c r="AC2175" t="str">
        <f t="shared" si="471"/>
        <v>&lt;=3000</v>
      </c>
      <c r="AD2175">
        <v>0</v>
      </c>
      <c r="AE2175" t="str">
        <f t="shared" si="472"/>
        <v>=0</v>
      </c>
      <c r="AF2175">
        <v>0</v>
      </c>
      <c r="AG2175" t="str">
        <f t="shared" si="473"/>
        <v>&lt;=500</v>
      </c>
      <c r="AH2175">
        <v>3500</v>
      </c>
      <c r="AI2175" t="str">
        <f t="shared" si="474"/>
        <v>&lt;=4000</v>
      </c>
      <c r="AJ2175">
        <v>0.7208</v>
      </c>
      <c r="AK2175" t="str">
        <f t="shared" si="475"/>
        <v>&lt;=0.8</v>
      </c>
      <c r="AL2175">
        <v>12</v>
      </c>
      <c r="AM2175">
        <v>12</v>
      </c>
      <c r="AN2175">
        <v>0</v>
      </c>
      <c r="AO2175">
        <v>1</v>
      </c>
      <c r="AP2175" t="s">
        <v>32</v>
      </c>
    </row>
    <row r="2176" spans="1:42" x14ac:dyDescent="0.25">
      <c r="A2176">
        <v>201704</v>
      </c>
      <c r="B2176" t="str">
        <f t="shared" si="462"/>
        <v>2017-I</v>
      </c>
      <c r="C2176" t="s">
        <v>2235</v>
      </c>
      <c r="D2176" t="s">
        <v>2235</v>
      </c>
      <c r="E2176">
        <v>30255318</v>
      </c>
      <c r="F2176" t="s">
        <v>29</v>
      </c>
      <c r="G2176">
        <v>0</v>
      </c>
      <c r="H2176">
        <v>0</v>
      </c>
      <c r="I2176">
        <v>0</v>
      </c>
      <c r="J2176">
        <f t="shared" si="463"/>
        <v>0</v>
      </c>
      <c r="K2176" t="str">
        <f t="shared" si="464"/>
        <v>Modelamiento</v>
      </c>
      <c r="L2176">
        <f t="shared" si="465"/>
        <v>0</v>
      </c>
      <c r="M2176">
        <v>43</v>
      </c>
      <c r="N2176" t="str">
        <f t="shared" si="466"/>
        <v>&lt;=45</v>
      </c>
      <c r="O2176" t="s">
        <v>56</v>
      </c>
      <c r="P2176" t="s">
        <v>31</v>
      </c>
      <c r="Q2176">
        <v>39842</v>
      </c>
      <c r="R2176">
        <v>1000</v>
      </c>
      <c r="S2176" t="str">
        <f t="shared" si="467"/>
        <v>&lt;=1000</v>
      </c>
      <c r="T2176">
        <v>1378</v>
      </c>
      <c r="U2176" t="str">
        <f t="shared" si="468"/>
        <v>&lt;=1400</v>
      </c>
      <c r="V2176" t="s">
        <v>585</v>
      </c>
      <c r="W2176">
        <v>38852</v>
      </c>
      <c r="X2176" s="12">
        <f t="shared" si="469"/>
        <v>2.573870071038814E-2</v>
      </c>
      <c r="Y2176" t="str">
        <f t="shared" si="470"/>
        <v>&lt;=0.03</v>
      </c>
      <c r="Z2176">
        <v>3</v>
      </c>
      <c r="AA2176">
        <v>9</v>
      </c>
      <c r="AB2176" t="s">
        <v>32</v>
      </c>
      <c r="AC2176" t="str">
        <f t="shared" si="471"/>
        <v/>
      </c>
      <c r="AD2176" t="s">
        <v>32</v>
      </c>
      <c r="AE2176" t="str">
        <f t="shared" si="472"/>
        <v/>
      </c>
      <c r="AF2176" t="s">
        <v>32</v>
      </c>
      <c r="AG2176" t="str">
        <f t="shared" si="473"/>
        <v/>
      </c>
      <c r="AH2176" t="s">
        <v>32</v>
      </c>
      <c r="AI2176" t="str">
        <f t="shared" si="474"/>
        <v/>
      </c>
      <c r="AJ2176" t="s">
        <v>32</v>
      </c>
      <c r="AK2176" t="str">
        <f t="shared" si="475"/>
        <v/>
      </c>
      <c r="AL2176">
        <v>0</v>
      </c>
      <c r="AM2176">
        <v>0</v>
      </c>
      <c r="AN2176">
        <v>0</v>
      </c>
      <c r="AO2176" t="s">
        <v>32</v>
      </c>
      <c r="AP2176" t="s">
        <v>32</v>
      </c>
    </row>
    <row r="2177" spans="1:42" x14ac:dyDescent="0.25">
      <c r="A2177">
        <v>201704</v>
      </c>
      <c r="B2177" t="str">
        <f t="shared" si="462"/>
        <v>2017-I</v>
      </c>
      <c r="C2177" t="s">
        <v>2236</v>
      </c>
      <c r="D2177" t="s">
        <v>2236</v>
      </c>
      <c r="E2177">
        <v>30265353</v>
      </c>
      <c r="F2177" t="s">
        <v>29</v>
      </c>
      <c r="G2177">
        <v>1</v>
      </c>
      <c r="H2177">
        <v>0</v>
      </c>
      <c r="I2177">
        <v>0</v>
      </c>
      <c r="J2177">
        <f t="shared" si="463"/>
        <v>0</v>
      </c>
      <c r="K2177" t="str">
        <f t="shared" si="464"/>
        <v>Modelamiento</v>
      </c>
      <c r="L2177">
        <f t="shared" si="465"/>
        <v>0</v>
      </c>
      <c r="M2177">
        <v>28</v>
      </c>
      <c r="N2177" t="str">
        <f t="shared" si="466"/>
        <v>&lt;=30</v>
      </c>
      <c r="O2177" t="s">
        <v>56</v>
      </c>
      <c r="P2177" t="s">
        <v>39</v>
      </c>
      <c r="Q2177">
        <v>39842</v>
      </c>
      <c r="R2177">
        <v>1000</v>
      </c>
      <c r="S2177" t="str">
        <f t="shared" si="467"/>
        <v>&lt;=1000</v>
      </c>
      <c r="T2177">
        <v>1378</v>
      </c>
      <c r="U2177" t="str">
        <f t="shared" si="468"/>
        <v>&lt;=1400</v>
      </c>
      <c r="V2177" t="s">
        <v>585</v>
      </c>
      <c r="W2177">
        <v>38852</v>
      </c>
      <c r="X2177" s="12">
        <f t="shared" si="469"/>
        <v>2.573870071038814E-2</v>
      </c>
      <c r="Y2177" t="str">
        <f t="shared" si="470"/>
        <v>&lt;=0.03</v>
      </c>
      <c r="Z2177">
        <v>3</v>
      </c>
      <c r="AA2177">
        <v>9</v>
      </c>
      <c r="AB2177" t="s">
        <v>32</v>
      </c>
      <c r="AC2177" t="str">
        <f t="shared" si="471"/>
        <v/>
      </c>
      <c r="AD2177" t="s">
        <v>32</v>
      </c>
      <c r="AE2177" t="str">
        <f t="shared" si="472"/>
        <v/>
      </c>
      <c r="AF2177" t="s">
        <v>32</v>
      </c>
      <c r="AG2177" t="str">
        <f t="shared" si="473"/>
        <v/>
      </c>
      <c r="AH2177" t="s">
        <v>32</v>
      </c>
      <c r="AI2177" t="str">
        <f t="shared" si="474"/>
        <v/>
      </c>
      <c r="AJ2177" t="s">
        <v>32</v>
      </c>
      <c r="AK2177" t="str">
        <f t="shared" si="475"/>
        <v/>
      </c>
      <c r="AL2177">
        <v>0</v>
      </c>
      <c r="AM2177">
        <v>0</v>
      </c>
      <c r="AN2177">
        <v>0</v>
      </c>
      <c r="AO2177" t="s">
        <v>32</v>
      </c>
      <c r="AP2177" t="s">
        <v>32</v>
      </c>
    </row>
    <row r="2178" spans="1:42" x14ac:dyDescent="0.25">
      <c r="A2178">
        <v>201704</v>
      </c>
      <c r="B2178" t="str">
        <f t="shared" si="462"/>
        <v>2017-I</v>
      </c>
      <c r="C2178" t="s">
        <v>2237</v>
      </c>
      <c r="D2178" t="s">
        <v>2237</v>
      </c>
      <c r="E2178">
        <v>30259428</v>
      </c>
      <c r="F2178" t="s">
        <v>29</v>
      </c>
      <c r="G2178">
        <v>0</v>
      </c>
      <c r="H2178">
        <v>0</v>
      </c>
      <c r="I2178">
        <v>0</v>
      </c>
      <c r="J2178">
        <f t="shared" si="463"/>
        <v>0</v>
      </c>
      <c r="K2178" t="str">
        <f t="shared" si="464"/>
        <v>Modelamiento</v>
      </c>
      <c r="L2178">
        <f t="shared" si="465"/>
        <v>0</v>
      </c>
      <c r="M2178">
        <v>21</v>
      </c>
      <c r="N2178" t="str">
        <f t="shared" si="466"/>
        <v>&lt;=25</v>
      </c>
      <c r="O2178" t="s">
        <v>56</v>
      </c>
      <c r="P2178" t="s">
        <v>39</v>
      </c>
      <c r="Q2178">
        <v>34985</v>
      </c>
      <c r="R2178">
        <v>1000</v>
      </c>
      <c r="S2178" t="str">
        <f t="shared" si="467"/>
        <v>&lt;=1000</v>
      </c>
      <c r="T2178">
        <v>1210</v>
      </c>
      <c r="U2178" t="str">
        <f t="shared" si="468"/>
        <v>&lt;=1300</v>
      </c>
      <c r="V2178" t="s">
        <v>585</v>
      </c>
      <c r="W2178">
        <v>33995</v>
      </c>
      <c r="X2178" s="12">
        <f t="shared" si="469"/>
        <v>2.9416090601559051E-2</v>
      </c>
      <c r="Y2178" t="str">
        <f t="shared" si="470"/>
        <v>&lt;=0.03</v>
      </c>
      <c r="Z2178">
        <v>4</v>
      </c>
      <c r="AA2178">
        <v>9</v>
      </c>
      <c r="AB2178" t="s">
        <v>32</v>
      </c>
      <c r="AC2178" t="str">
        <f t="shared" si="471"/>
        <v/>
      </c>
      <c r="AD2178" t="s">
        <v>32</v>
      </c>
      <c r="AE2178" t="str">
        <f t="shared" si="472"/>
        <v/>
      </c>
      <c r="AF2178" t="s">
        <v>32</v>
      </c>
      <c r="AG2178" t="str">
        <f t="shared" si="473"/>
        <v/>
      </c>
      <c r="AH2178" t="s">
        <v>32</v>
      </c>
      <c r="AI2178" t="str">
        <f t="shared" si="474"/>
        <v/>
      </c>
      <c r="AJ2178" t="s">
        <v>32</v>
      </c>
      <c r="AK2178" t="str">
        <f t="shared" si="475"/>
        <v/>
      </c>
      <c r="AL2178">
        <v>0</v>
      </c>
      <c r="AM2178">
        <v>0</v>
      </c>
      <c r="AN2178">
        <v>0</v>
      </c>
      <c r="AO2178" t="s">
        <v>32</v>
      </c>
      <c r="AP2178" t="s">
        <v>32</v>
      </c>
    </row>
    <row r="2179" spans="1:42" x14ac:dyDescent="0.25">
      <c r="A2179">
        <v>201704</v>
      </c>
      <c r="B2179" t="str">
        <f t="shared" ref="B2179:B2242" si="476">+CONCATENATE(MID(A2179,1,4),IF(MID(A2179,5,2)*1&lt;=6,"-I","-II"))</f>
        <v>2017-I</v>
      </c>
      <c r="C2179" t="s">
        <v>2238</v>
      </c>
      <c r="D2179" t="s">
        <v>2238</v>
      </c>
      <c r="E2179">
        <v>30260458</v>
      </c>
      <c r="F2179" t="s">
        <v>29</v>
      </c>
      <c r="G2179">
        <v>1</v>
      </c>
      <c r="H2179">
        <v>0</v>
      </c>
      <c r="I2179">
        <v>0</v>
      </c>
      <c r="J2179">
        <f t="shared" ref="J2179:J2242" si="477">+IF(OR(O2179="Taxista propietario",O2179="Taxista palanca"),0,1)</f>
        <v>0</v>
      </c>
      <c r="K2179" t="str">
        <f t="shared" ref="K2179:K2242" si="478">+IF(I2179&gt;0,"Insuficiente",IF(H2179&gt;0,"Indeterminado",IF(J2179&gt;0,"Perfil","Modelamiento")))</f>
        <v>Modelamiento</v>
      </c>
      <c r="L2179">
        <f t="shared" ref="L2179:L2242" si="479">+IF(AND(A2179&gt;=201410,A2179&lt;=201908),0,1)</f>
        <v>0</v>
      </c>
      <c r="M2179">
        <v>25</v>
      </c>
      <c r="N2179" t="str">
        <f t="shared" ref="N2179:N2242" si="480">+IF(M2179&lt;=25,"&lt;=25",IF(M2179&lt;=30,"&lt;=30",IF(M2179&lt;=35,"&lt;=35",IF(M2179&lt;=40,"&lt;=40",IF(M2179&lt;=45,"&lt;=45",IF(M2179&lt;=50,"&lt;=50",IF(M2179&lt;=55,"&lt;=55",IF(M2179&lt;=60,"&lt;=60","&gt;60"))))))))</f>
        <v>&lt;=25</v>
      </c>
      <c r="O2179" t="s">
        <v>56</v>
      </c>
      <c r="P2179" t="s">
        <v>31</v>
      </c>
      <c r="Q2179">
        <v>39742</v>
      </c>
      <c r="R2179">
        <v>1100</v>
      </c>
      <c r="S2179" t="str">
        <f t="shared" ref="S2179:S2242" si="481">+IF(R2179="NULL","",IF(R2179=0,"=0",IF(R2179&lt;=500,"&lt;=500",IF(R2179&lt;=1000,"&lt;=1000",IF(R2179&lt;=1500,"&lt;=1500",IF(R2179&lt;=2000,"&lt;=2000",IF(R2179&lt;=2500,"&lt;=2500","&gt;2500")))))))</f>
        <v>&lt;=1500</v>
      </c>
      <c r="T2179">
        <v>1373</v>
      </c>
      <c r="U2179" t="str">
        <f t="shared" ref="U2179:U2242" si="482">+IF(T2179="NULL","",IF(T2179&lt;=1000,"&lt;=1000",IF(T2179&lt;=1100,"&lt;=1100",IF(T2179&lt;=1200,"&lt;=1200",IF(T2179&lt;=1300,"&lt;=1300",IF(T2179&lt;=1400,"&lt;=1400",IF(T2179&lt;=1500,"&lt;=1500","&gt;1500")))))))</f>
        <v>&lt;=1400</v>
      </c>
      <c r="V2179" t="s">
        <v>585</v>
      </c>
      <c r="W2179">
        <v>38852</v>
      </c>
      <c r="X2179" s="12">
        <f t="shared" ref="X2179:X2242" si="483">+IFERROR(R2179/W2179,"NULL")</f>
        <v>2.8312570781426953E-2</v>
      </c>
      <c r="Y2179" t="str">
        <f t="shared" ref="Y2179:Y2242" si="484">+IF(X2179="NULL","",IF(X2179=0,"=0",IF(X2179&lt;=0.01,"&lt;=0.01",IF(X2179&lt;=0.02,"&lt;=0.02",IF(X2179&lt;=0.03,"&lt;=0.03",IF(X2179&lt;=0.04,"&lt;=0.04",IF(X2179&lt;=0.05,"&lt;=0.05",IF(X2179&lt;=0.06,"&lt;=0.06","&gt;0.06"))))))))</f>
        <v>&lt;=0.03</v>
      </c>
      <c r="Z2179" t="s">
        <v>32</v>
      </c>
      <c r="AA2179">
        <v>4</v>
      </c>
      <c r="AB2179">
        <v>1620.9</v>
      </c>
      <c r="AC2179" t="str">
        <f t="shared" ref="AC2179:AC2242" si="485">+IF(AB2179="NULL","",IF(AB2179&lt;=500,"&lt;=500",IF(AB2179&lt;=1000,"&lt;=1000",IF(AB2179&lt;=2000,"&lt;=2000",IF(AB2179&lt;=3000,"&lt;=3000",IF(AB2179&lt;=4000,"&lt;=4000",IF(AB2179&lt;=5000,"&lt;=5000","&gt;5000")))))))</f>
        <v>&lt;=2000</v>
      </c>
      <c r="AD2179">
        <v>1324</v>
      </c>
      <c r="AE2179" t="str">
        <f t="shared" ref="AE2179:AE2242" si="486">+IF(AD2179="NULL","",IF(AD2179=0,"=0",IF(AD2179&lt;=8,"&lt;=8",IF(AD2179&lt;=30,"&lt;=30",IF(AD2179&lt;=60,"&lt;=60",IF(AD2179&lt;=90,"&lt;=90",IF(AD2179&lt;=120,"&lt;=120","&gt;120")))))))</f>
        <v>&gt;120</v>
      </c>
      <c r="AF2179">
        <v>1620.9</v>
      </c>
      <c r="AG2179" t="str">
        <f t="shared" ref="AG2179:AG2242" si="487">+IF(AF2179="NULL","",IF(AF2179&lt;=500,"&lt;=500",IF(AF2179&lt;=1000,"&lt;=1000",IF(AF2179&lt;=2000,"&lt;=2000",IF(AF2179&lt;=3000,"&lt;=3000",IF(AF2179&lt;=4000,"&lt;=4000",IF(AF2179&lt;=5000,"&lt;=5000","&gt;5000")))))))</f>
        <v>&lt;=2000</v>
      </c>
      <c r="AH2179" t="s">
        <v>32</v>
      </c>
      <c r="AI2179" t="str">
        <f t="shared" ref="AI2179:AI2242" si="488">+IF(AH2179="NULL","",IF(AH2179&lt;=500,"&lt;=500",IF(AH2179&lt;=1000,"&lt;=1000",IF(AH2179&lt;=2000,"&lt;=2000",IF(AH2179&lt;=3000,"&lt;=3000",IF(AH2179&lt;=4000,"&lt;=4000",IF(AH2179&lt;=5000,"&lt;=5000","&gt;5000")))))))</f>
        <v/>
      </c>
      <c r="AJ2179" t="s">
        <v>32</v>
      </c>
      <c r="AK2179" t="str">
        <f t="shared" ref="AK2179:AK2242" si="489">+IF(AJ2179="NULL","",IF(AJ2179=0,"=0",IF(AJ2179&lt;=0.1,"&lt;=0.1",IF(AJ2179&lt;=0.2,"&lt;=0.2",IF(AJ2179&lt;=0.3,"&lt;=0.3",IF(AJ2179&lt;=0.4,"&lt;=0.4",IF(AJ2179&lt;=0.5,"&lt;=0.5",IF(AJ2179&lt;=0.6,"&lt;=0.6",IF(AJ2179&lt;=0.7,"&lt;=0.7",IF(AJ2179&lt;=0.8,"&lt;=0.8",IF(AJ2179&lt;=0.9,"&lt;=0.9","&gt;0.9")))))))))))</f>
        <v/>
      </c>
      <c r="AL2179">
        <v>12</v>
      </c>
      <c r="AM2179">
        <v>0</v>
      </c>
      <c r="AN2179">
        <v>12</v>
      </c>
      <c r="AO2179" t="s">
        <v>32</v>
      </c>
      <c r="AP2179">
        <v>1</v>
      </c>
    </row>
    <row r="2180" spans="1:42" x14ac:dyDescent="0.25">
      <c r="A2180">
        <v>201704</v>
      </c>
      <c r="B2180" t="str">
        <f t="shared" si="476"/>
        <v>2017-I</v>
      </c>
      <c r="C2180" t="s">
        <v>2239</v>
      </c>
      <c r="D2180" t="s">
        <v>2239</v>
      </c>
      <c r="E2180">
        <v>30265475</v>
      </c>
      <c r="F2180" t="s">
        <v>29</v>
      </c>
      <c r="G2180">
        <v>0</v>
      </c>
      <c r="H2180">
        <v>0</v>
      </c>
      <c r="I2180">
        <v>0</v>
      </c>
      <c r="J2180">
        <f t="shared" si="477"/>
        <v>0</v>
      </c>
      <c r="K2180" t="str">
        <f t="shared" si="478"/>
        <v>Modelamiento</v>
      </c>
      <c r="L2180">
        <f t="shared" si="479"/>
        <v>0</v>
      </c>
      <c r="M2180">
        <v>47</v>
      </c>
      <c r="N2180" t="str">
        <f t="shared" si="480"/>
        <v>&lt;=50</v>
      </c>
      <c r="O2180" t="s">
        <v>56</v>
      </c>
      <c r="P2180" t="s">
        <v>35</v>
      </c>
      <c r="Q2180">
        <v>42222</v>
      </c>
      <c r="R2180">
        <v>1500</v>
      </c>
      <c r="S2180" t="str">
        <f t="shared" si="481"/>
        <v>&lt;=1500</v>
      </c>
      <c r="T2180">
        <v>1461</v>
      </c>
      <c r="U2180" t="str">
        <f t="shared" si="482"/>
        <v>&lt;=1500</v>
      </c>
      <c r="V2180" t="s">
        <v>1407</v>
      </c>
      <c r="W2180">
        <v>41732</v>
      </c>
      <c r="X2180" s="12">
        <f t="shared" si="483"/>
        <v>3.5943640371896866E-2</v>
      </c>
      <c r="Y2180" t="str">
        <f t="shared" si="484"/>
        <v>&lt;=0.04</v>
      </c>
      <c r="Z2180">
        <v>2</v>
      </c>
      <c r="AA2180">
        <v>9</v>
      </c>
      <c r="AB2180" t="s">
        <v>32</v>
      </c>
      <c r="AC2180" t="str">
        <f t="shared" si="485"/>
        <v/>
      </c>
      <c r="AD2180" t="s">
        <v>32</v>
      </c>
      <c r="AE2180" t="str">
        <f t="shared" si="486"/>
        <v/>
      </c>
      <c r="AF2180" t="s">
        <v>32</v>
      </c>
      <c r="AG2180" t="str">
        <f t="shared" si="487"/>
        <v/>
      </c>
      <c r="AH2180" t="s">
        <v>32</v>
      </c>
      <c r="AI2180" t="str">
        <f t="shared" si="488"/>
        <v/>
      </c>
      <c r="AJ2180" t="s">
        <v>32</v>
      </c>
      <c r="AK2180" t="str">
        <f t="shared" si="489"/>
        <v/>
      </c>
      <c r="AL2180">
        <v>0</v>
      </c>
      <c r="AM2180">
        <v>0</v>
      </c>
      <c r="AN2180">
        <v>0</v>
      </c>
      <c r="AO2180" t="s">
        <v>32</v>
      </c>
      <c r="AP2180" t="s">
        <v>32</v>
      </c>
    </row>
    <row r="2181" spans="1:42" x14ac:dyDescent="0.25">
      <c r="A2181">
        <v>201704</v>
      </c>
      <c r="B2181" t="str">
        <f t="shared" si="476"/>
        <v>2017-I</v>
      </c>
      <c r="C2181" t="s">
        <v>2240</v>
      </c>
      <c r="D2181" t="s">
        <v>2240</v>
      </c>
      <c r="E2181">
        <v>30253691</v>
      </c>
      <c r="F2181" t="s">
        <v>29</v>
      </c>
      <c r="G2181">
        <v>0</v>
      </c>
      <c r="H2181">
        <v>0</v>
      </c>
      <c r="I2181">
        <v>0</v>
      </c>
      <c r="J2181">
        <f t="shared" si="477"/>
        <v>1</v>
      </c>
      <c r="K2181" t="str">
        <f t="shared" si="478"/>
        <v>Perfil</v>
      </c>
      <c r="L2181">
        <f t="shared" si="479"/>
        <v>0</v>
      </c>
      <c r="M2181">
        <v>31</v>
      </c>
      <c r="N2181" t="str">
        <f t="shared" si="480"/>
        <v>&lt;=35</v>
      </c>
      <c r="O2181" t="s">
        <v>41</v>
      </c>
      <c r="P2181" t="s">
        <v>39</v>
      </c>
      <c r="Q2181">
        <v>42185</v>
      </c>
      <c r="R2181">
        <v>5000</v>
      </c>
      <c r="S2181" t="str">
        <f t="shared" si="481"/>
        <v>&gt;2500</v>
      </c>
      <c r="T2181">
        <v>1226</v>
      </c>
      <c r="U2181" t="str">
        <f t="shared" si="482"/>
        <v>&lt;=1300</v>
      </c>
      <c r="V2181" t="s">
        <v>597</v>
      </c>
      <c r="W2181">
        <v>45195</v>
      </c>
      <c r="X2181" s="12">
        <f t="shared" si="483"/>
        <v>0.11063170704723974</v>
      </c>
      <c r="Y2181" t="str">
        <f t="shared" si="484"/>
        <v>&gt;0.06</v>
      </c>
      <c r="Z2181" t="s">
        <v>32</v>
      </c>
      <c r="AA2181">
        <v>0</v>
      </c>
      <c r="AB2181">
        <v>7657.29</v>
      </c>
      <c r="AC2181" t="str">
        <f t="shared" si="485"/>
        <v>&gt;5000</v>
      </c>
      <c r="AD2181">
        <v>0</v>
      </c>
      <c r="AE2181" t="str">
        <f t="shared" si="486"/>
        <v>=0</v>
      </c>
      <c r="AF2181">
        <v>0</v>
      </c>
      <c r="AG2181" t="str">
        <f t="shared" si="487"/>
        <v>&lt;=500</v>
      </c>
      <c r="AH2181">
        <v>7750</v>
      </c>
      <c r="AI2181" t="str">
        <f t="shared" si="488"/>
        <v>&gt;5000</v>
      </c>
      <c r="AJ2181">
        <v>0.98799999999999999</v>
      </c>
      <c r="AK2181" t="str">
        <f t="shared" si="489"/>
        <v>&gt;0.9</v>
      </c>
      <c r="AL2181">
        <v>12</v>
      </c>
      <c r="AM2181">
        <v>12</v>
      </c>
      <c r="AN2181">
        <v>0</v>
      </c>
      <c r="AO2181">
        <v>1</v>
      </c>
      <c r="AP2181" t="s">
        <v>32</v>
      </c>
    </row>
    <row r="2182" spans="1:42" x14ac:dyDescent="0.25">
      <c r="A2182">
        <v>201705</v>
      </c>
      <c r="B2182" t="str">
        <f t="shared" si="476"/>
        <v>2017-I</v>
      </c>
      <c r="C2182" t="s">
        <v>2241</v>
      </c>
      <c r="D2182" t="s">
        <v>2241</v>
      </c>
      <c r="E2182">
        <v>30267685</v>
      </c>
      <c r="F2182" t="s">
        <v>29</v>
      </c>
      <c r="G2182">
        <v>1</v>
      </c>
      <c r="H2182">
        <v>0</v>
      </c>
      <c r="I2182">
        <v>0</v>
      </c>
      <c r="J2182">
        <f t="shared" si="477"/>
        <v>0</v>
      </c>
      <c r="K2182" t="str">
        <f t="shared" si="478"/>
        <v>Modelamiento</v>
      </c>
      <c r="L2182">
        <f t="shared" si="479"/>
        <v>0</v>
      </c>
      <c r="M2182">
        <v>35</v>
      </c>
      <c r="N2182" t="str">
        <f t="shared" si="480"/>
        <v>&lt;=35</v>
      </c>
      <c r="O2182" t="s">
        <v>72</v>
      </c>
      <c r="P2182" t="s">
        <v>35</v>
      </c>
      <c r="Q2182">
        <v>39642</v>
      </c>
      <c r="R2182">
        <v>1200</v>
      </c>
      <c r="S2182" t="str">
        <f t="shared" si="481"/>
        <v>&lt;=1500</v>
      </c>
      <c r="T2182">
        <v>1363</v>
      </c>
      <c r="U2182" t="str">
        <f t="shared" si="482"/>
        <v>&lt;=1400</v>
      </c>
      <c r="V2182" t="s">
        <v>585</v>
      </c>
      <c r="W2182">
        <v>38852</v>
      </c>
      <c r="X2182" s="12">
        <f t="shared" si="483"/>
        <v>3.0886440852465769E-2</v>
      </c>
      <c r="Y2182" t="str">
        <f t="shared" si="484"/>
        <v>&lt;=0.04</v>
      </c>
      <c r="Z2182" t="s">
        <v>32</v>
      </c>
      <c r="AA2182">
        <v>0</v>
      </c>
      <c r="AB2182">
        <v>26725.67</v>
      </c>
      <c r="AC2182" t="str">
        <f t="shared" si="485"/>
        <v>&gt;5000</v>
      </c>
      <c r="AD2182">
        <v>2537</v>
      </c>
      <c r="AE2182" t="str">
        <f t="shared" si="486"/>
        <v>&gt;120</v>
      </c>
      <c r="AF2182">
        <v>2503.3200000000002</v>
      </c>
      <c r="AG2182" t="str">
        <f t="shared" si="487"/>
        <v>&lt;=3000</v>
      </c>
      <c r="AH2182" t="s">
        <v>32</v>
      </c>
      <c r="AI2182" t="str">
        <f t="shared" si="488"/>
        <v/>
      </c>
      <c r="AJ2182" t="s">
        <v>32</v>
      </c>
      <c r="AK2182" t="str">
        <f t="shared" si="489"/>
        <v/>
      </c>
      <c r="AL2182">
        <v>12</v>
      </c>
      <c r="AM2182">
        <v>0</v>
      </c>
      <c r="AN2182">
        <v>0</v>
      </c>
      <c r="AO2182" t="s">
        <v>32</v>
      </c>
      <c r="AP2182" t="s">
        <v>32</v>
      </c>
    </row>
    <row r="2183" spans="1:42" x14ac:dyDescent="0.25">
      <c r="A2183">
        <v>201705</v>
      </c>
      <c r="B2183" t="str">
        <f t="shared" si="476"/>
        <v>2017-I</v>
      </c>
      <c r="C2183" t="s">
        <v>2242</v>
      </c>
      <c r="D2183" t="s">
        <v>2242</v>
      </c>
      <c r="E2183">
        <v>30271516</v>
      </c>
      <c r="F2183" t="s">
        <v>29</v>
      </c>
      <c r="G2183">
        <v>0</v>
      </c>
      <c r="H2183">
        <v>1</v>
      </c>
      <c r="I2183">
        <v>0</v>
      </c>
      <c r="J2183">
        <f t="shared" si="477"/>
        <v>0</v>
      </c>
      <c r="K2183" t="str">
        <f t="shared" si="478"/>
        <v>Indeterminado</v>
      </c>
      <c r="L2183">
        <f t="shared" si="479"/>
        <v>0</v>
      </c>
      <c r="M2183">
        <v>38</v>
      </c>
      <c r="N2183" t="str">
        <f t="shared" si="480"/>
        <v>&lt;=40</v>
      </c>
      <c r="O2183" t="s">
        <v>72</v>
      </c>
      <c r="P2183" t="s">
        <v>39</v>
      </c>
      <c r="Q2183">
        <v>39742</v>
      </c>
      <c r="R2183">
        <v>1100</v>
      </c>
      <c r="S2183" t="str">
        <f t="shared" si="481"/>
        <v>&lt;=1500</v>
      </c>
      <c r="T2183">
        <v>1367</v>
      </c>
      <c r="U2183" t="str">
        <f t="shared" si="482"/>
        <v>&lt;=1400</v>
      </c>
      <c r="V2183" t="s">
        <v>585</v>
      </c>
      <c r="W2183">
        <v>38852</v>
      </c>
      <c r="X2183" s="12">
        <f t="shared" si="483"/>
        <v>2.8312570781426953E-2</v>
      </c>
      <c r="Y2183" t="str">
        <f t="shared" si="484"/>
        <v>&lt;=0.03</v>
      </c>
      <c r="Z2183" t="s">
        <v>32</v>
      </c>
      <c r="AA2183">
        <v>4</v>
      </c>
      <c r="AB2183">
        <v>964.75</v>
      </c>
      <c r="AC2183" t="str">
        <f t="shared" si="485"/>
        <v>&lt;=1000</v>
      </c>
      <c r="AD2183">
        <v>1602</v>
      </c>
      <c r="AE2183" t="str">
        <f t="shared" si="486"/>
        <v>&gt;120</v>
      </c>
      <c r="AF2183">
        <v>964.75</v>
      </c>
      <c r="AG2183" t="str">
        <f t="shared" si="487"/>
        <v>&lt;=1000</v>
      </c>
      <c r="AH2183" t="s">
        <v>32</v>
      </c>
      <c r="AI2183" t="str">
        <f t="shared" si="488"/>
        <v/>
      </c>
      <c r="AJ2183" t="s">
        <v>32</v>
      </c>
      <c r="AK2183" t="str">
        <f t="shared" si="489"/>
        <v/>
      </c>
      <c r="AL2183">
        <v>12</v>
      </c>
      <c r="AM2183">
        <v>0</v>
      </c>
      <c r="AN2183">
        <v>12</v>
      </c>
      <c r="AO2183" t="s">
        <v>32</v>
      </c>
      <c r="AP2183">
        <v>1</v>
      </c>
    </row>
    <row r="2184" spans="1:42" x14ac:dyDescent="0.25">
      <c r="A2184">
        <v>201705</v>
      </c>
      <c r="B2184" t="str">
        <f t="shared" si="476"/>
        <v>2017-I</v>
      </c>
      <c r="C2184" t="s">
        <v>2243</v>
      </c>
      <c r="D2184" t="s">
        <v>2243</v>
      </c>
      <c r="E2184">
        <v>30272869</v>
      </c>
      <c r="F2184" t="s">
        <v>29</v>
      </c>
      <c r="G2184">
        <v>0</v>
      </c>
      <c r="H2184">
        <v>0</v>
      </c>
      <c r="I2184">
        <v>0</v>
      </c>
      <c r="J2184">
        <f t="shared" si="477"/>
        <v>0</v>
      </c>
      <c r="K2184" t="str">
        <f t="shared" si="478"/>
        <v>Modelamiento</v>
      </c>
      <c r="L2184">
        <f t="shared" si="479"/>
        <v>0</v>
      </c>
      <c r="M2184">
        <v>49</v>
      </c>
      <c r="N2184" t="str">
        <f t="shared" si="480"/>
        <v>&lt;=50</v>
      </c>
      <c r="O2184" t="s">
        <v>72</v>
      </c>
      <c r="P2184" t="s">
        <v>31</v>
      </c>
      <c r="Q2184">
        <v>42222</v>
      </c>
      <c r="R2184">
        <v>1500</v>
      </c>
      <c r="S2184" t="str">
        <f t="shared" si="481"/>
        <v>&lt;=1500</v>
      </c>
      <c r="T2184">
        <v>1429</v>
      </c>
      <c r="U2184" t="str">
        <f t="shared" si="482"/>
        <v>&lt;=1500</v>
      </c>
      <c r="V2184" t="s">
        <v>1407</v>
      </c>
      <c r="W2184">
        <v>41732</v>
      </c>
      <c r="X2184" s="12">
        <f t="shared" si="483"/>
        <v>3.5943640371896866E-2</v>
      </c>
      <c r="Y2184" t="str">
        <f t="shared" si="484"/>
        <v>&lt;=0.04</v>
      </c>
      <c r="Z2184" t="s">
        <v>32</v>
      </c>
      <c r="AA2184">
        <v>0</v>
      </c>
      <c r="AB2184">
        <v>55079.4</v>
      </c>
      <c r="AC2184" t="str">
        <f t="shared" si="485"/>
        <v>&gt;5000</v>
      </c>
      <c r="AD2184">
        <v>29</v>
      </c>
      <c r="AE2184" t="str">
        <f t="shared" si="486"/>
        <v>&lt;=30</v>
      </c>
      <c r="AF2184">
        <v>0</v>
      </c>
      <c r="AG2184" t="str">
        <f t="shared" si="487"/>
        <v>&lt;=500</v>
      </c>
      <c r="AH2184">
        <v>5740.45</v>
      </c>
      <c r="AI2184" t="str">
        <f t="shared" si="488"/>
        <v>&gt;5000</v>
      </c>
      <c r="AJ2184">
        <v>0.50429999999999997</v>
      </c>
      <c r="AK2184" t="str">
        <f t="shared" si="489"/>
        <v>&lt;=0.6</v>
      </c>
      <c r="AL2184">
        <v>12</v>
      </c>
      <c r="AM2184">
        <v>11</v>
      </c>
      <c r="AN2184">
        <v>0</v>
      </c>
      <c r="AO2184">
        <v>1</v>
      </c>
      <c r="AP2184" t="s">
        <v>32</v>
      </c>
    </row>
    <row r="2185" spans="1:42" x14ac:dyDescent="0.25">
      <c r="A2185">
        <v>201705</v>
      </c>
      <c r="B2185" t="str">
        <f t="shared" si="476"/>
        <v>2017-I</v>
      </c>
      <c r="C2185" t="s">
        <v>2244</v>
      </c>
      <c r="D2185" t="s">
        <v>2244</v>
      </c>
      <c r="E2185">
        <v>30278444</v>
      </c>
      <c r="F2185" t="s">
        <v>29</v>
      </c>
      <c r="G2185">
        <v>0</v>
      </c>
      <c r="H2185">
        <v>0</v>
      </c>
      <c r="I2185">
        <v>0</v>
      </c>
      <c r="J2185">
        <f t="shared" si="477"/>
        <v>0</v>
      </c>
      <c r="K2185" t="str">
        <f t="shared" si="478"/>
        <v>Modelamiento</v>
      </c>
      <c r="L2185">
        <f t="shared" si="479"/>
        <v>0</v>
      </c>
      <c r="M2185">
        <v>48</v>
      </c>
      <c r="N2185" t="str">
        <f t="shared" si="480"/>
        <v>&lt;=50</v>
      </c>
      <c r="O2185" t="s">
        <v>72</v>
      </c>
      <c r="P2185" t="s">
        <v>31</v>
      </c>
      <c r="Q2185">
        <v>39842</v>
      </c>
      <c r="R2185">
        <v>1000</v>
      </c>
      <c r="S2185" t="str">
        <f t="shared" si="481"/>
        <v>&lt;=1000</v>
      </c>
      <c r="T2185">
        <v>1376</v>
      </c>
      <c r="U2185" t="str">
        <f t="shared" si="482"/>
        <v>&lt;=1400</v>
      </c>
      <c r="V2185" t="s">
        <v>585</v>
      </c>
      <c r="W2185">
        <v>38852</v>
      </c>
      <c r="X2185" s="12">
        <f t="shared" si="483"/>
        <v>2.573870071038814E-2</v>
      </c>
      <c r="Y2185" t="str">
        <f t="shared" si="484"/>
        <v>&lt;=0.03</v>
      </c>
      <c r="Z2185">
        <v>2</v>
      </c>
      <c r="AA2185">
        <v>0</v>
      </c>
      <c r="AB2185">
        <v>39162.269999999997</v>
      </c>
      <c r="AC2185" t="str">
        <f t="shared" si="485"/>
        <v>&gt;5000</v>
      </c>
      <c r="AD2185">
        <v>3</v>
      </c>
      <c r="AE2185" t="str">
        <f t="shared" si="486"/>
        <v>&lt;=8</v>
      </c>
      <c r="AF2185">
        <v>0</v>
      </c>
      <c r="AG2185" t="str">
        <f t="shared" si="487"/>
        <v>&lt;=500</v>
      </c>
      <c r="AH2185" t="s">
        <v>32</v>
      </c>
      <c r="AI2185" t="str">
        <f t="shared" si="488"/>
        <v/>
      </c>
      <c r="AJ2185" t="s">
        <v>32</v>
      </c>
      <c r="AK2185" t="str">
        <f t="shared" si="489"/>
        <v/>
      </c>
      <c r="AL2185">
        <v>12</v>
      </c>
      <c r="AM2185">
        <v>12</v>
      </c>
      <c r="AN2185">
        <v>0</v>
      </c>
      <c r="AO2185">
        <v>1</v>
      </c>
      <c r="AP2185" t="s">
        <v>32</v>
      </c>
    </row>
    <row r="2186" spans="1:42" x14ac:dyDescent="0.25">
      <c r="A2186">
        <v>201705</v>
      </c>
      <c r="B2186" t="str">
        <f t="shared" si="476"/>
        <v>2017-I</v>
      </c>
      <c r="C2186" t="s">
        <v>2245</v>
      </c>
      <c r="D2186" t="s">
        <v>2245</v>
      </c>
      <c r="E2186">
        <v>30271099</v>
      </c>
      <c r="F2186" t="s">
        <v>29</v>
      </c>
      <c r="G2186">
        <v>1</v>
      </c>
      <c r="H2186">
        <v>0</v>
      </c>
      <c r="I2186">
        <v>0</v>
      </c>
      <c r="J2186">
        <f t="shared" si="477"/>
        <v>0</v>
      </c>
      <c r="K2186" t="str">
        <f t="shared" si="478"/>
        <v>Modelamiento</v>
      </c>
      <c r="L2186">
        <f t="shared" si="479"/>
        <v>0</v>
      </c>
      <c r="M2186">
        <v>43</v>
      </c>
      <c r="N2186" t="str">
        <f t="shared" si="480"/>
        <v>&lt;=45</v>
      </c>
      <c r="O2186" t="s">
        <v>56</v>
      </c>
      <c r="P2186" t="s">
        <v>39</v>
      </c>
      <c r="Q2186">
        <v>39842</v>
      </c>
      <c r="R2186">
        <v>1000</v>
      </c>
      <c r="S2186" t="str">
        <f t="shared" si="481"/>
        <v>&lt;=1000</v>
      </c>
      <c r="T2186">
        <v>1379</v>
      </c>
      <c r="U2186" t="str">
        <f t="shared" si="482"/>
        <v>&lt;=1400</v>
      </c>
      <c r="V2186" t="s">
        <v>585</v>
      </c>
      <c r="W2186">
        <v>38852</v>
      </c>
      <c r="X2186" s="12">
        <f t="shared" si="483"/>
        <v>2.573870071038814E-2</v>
      </c>
      <c r="Y2186" t="str">
        <f t="shared" si="484"/>
        <v>&lt;=0.03</v>
      </c>
      <c r="Z2186">
        <v>3</v>
      </c>
      <c r="AA2186">
        <v>4</v>
      </c>
      <c r="AB2186">
        <v>1081.25</v>
      </c>
      <c r="AC2186" t="str">
        <f t="shared" si="485"/>
        <v>&lt;=2000</v>
      </c>
      <c r="AD2186">
        <v>6127</v>
      </c>
      <c r="AE2186" t="str">
        <f t="shared" si="486"/>
        <v>&gt;120</v>
      </c>
      <c r="AF2186">
        <v>1081.25</v>
      </c>
      <c r="AG2186" t="str">
        <f t="shared" si="487"/>
        <v>&lt;=2000</v>
      </c>
      <c r="AH2186" t="s">
        <v>32</v>
      </c>
      <c r="AI2186" t="str">
        <f t="shared" si="488"/>
        <v/>
      </c>
      <c r="AJ2186" t="s">
        <v>32</v>
      </c>
      <c r="AK2186" t="str">
        <f t="shared" si="489"/>
        <v/>
      </c>
      <c r="AL2186">
        <v>12</v>
      </c>
      <c r="AM2186">
        <v>0</v>
      </c>
      <c r="AN2186">
        <v>12</v>
      </c>
      <c r="AO2186" t="s">
        <v>32</v>
      </c>
      <c r="AP2186">
        <v>1</v>
      </c>
    </row>
    <row r="2187" spans="1:42" x14ac:dyDescent="0.25">
      <c r="A2187">
        <v>201705</v>
      </c>
      <c r="B2187" t="str">
        <f t="shared" si="476"/>
        <v>2017-I</v>
      </c>
      <c r="C2187" t="s">
        <v>2246</v>
      </c>
      <c r="D2187" t="s">
        <v>2246</v>
      </c>
      <c r="E2187">
        <v>30255919</v>
      </c>
      <c r="F2187" t="s">
        <v>29</v>
      </c>
      <c r="G2187">
        <v>0</v>
      </c>
      <c r="H2187">
        <v>0</v>
      </c>
      <c r="I2187">
        <v>0</v>
      </c>
      <c r="J2187">
        <f t="shared" si="477"/>
        <v>0</v>
      </c>
      <c r="K2187" t="str">
        <f t="shared" si="478"/>
        <v>Modelamiento</v>
      </c>
      <c r="L2187">
        <f t="shared" si="479"/>
        <v>0</v>
      </c>
      <c r="M2187">
        <v>24</v>
      </c>
      <c r="N2187" t="str">
        <f t="shared" si="480"/>
        <v>&lt;=25</v>
      </c>
      <c r="O2187" t="s">
        <v>56</v>
      </c>
      <c r="P2187" t="s">
        <v>39</v>
      </c>
      <c r="Q2187">
        <v>49272</v>
      </c>
      <c r="R2187">
        <v>1650</v>
      </c>
      <c r="S2187" t="str">
        <f t="shared" si="481"/>
        <v>&lt;=2000</v>
      </c>
      <c r="T2187">
        <v>1701</v>
      </c>
      <c r="U2187" t="str">
        <f t="shared" si="482"/>
        <v>&gt;1500</v>
      </c>
      <c r="V2187" t="s">
        <v>597</v>
      </c>
      <c r="W2187">
        <v>48932</v>
      </c>
      <c r="X2187" s="12">
        <f t="shared" si="483"/>
        <v>3.3720264857353063E-2</v>
      </c>
      <c r="Y2187" t="str">
        <f t="shared" si="484"/>
        <v>&lt;=0.04</v>
      </c>
      <c r="Z2187">
        <v>3</v>
      </c>
      <c r="AA2187">
        <v>9</v>
      </c>
      <c r="AB2187" t="s">
        <v>32</v>
      </c>
      <c r="AC2187" t="str">
        <f t="shared" si="485"/>
        <v/>
      </c>
      <c r="AD2187" t="s">
        <v>32</v>
      </c>
      <c r="AE2187" t="str">
        <f t="shared" si="486"/>
        <v/>
      </c>
      <c r="AF2187" t="s">
        <v>32</v>
      </c>
      <c r="AG2187" t="str">
        <f t="shared" si="487"/>
        <v/>
      </c>
      <c r="AH2187" t="s">
        <v>32</v>
      </c>
      <c r="AI2187" t="str">
        <f t="shared" si="488"/>
        <v/>
      </c>
      <c r="AJ2187" t="s">
        <v>32</v>
      </c>
      <c r="AK2187" t="str">
        <f t="shared" si="489"/>
        <v/>
      </c>
      <c r="AL2187">
        <v>0</v>
      </c>
      <c r="AM2187">
        <v>0</v>
      </c>
      <c r="AN2187">
        <v>0</v>
      </c>
      <c r="AO2187" t="s">
        <v>32</v>
      </c>
      <c r="AP2187" t="s">
        <v>32</v>
      </c>
    </row>
    <row r="2188" spans="1:42" x14ac:dyDescent="0.25">
      <c r="A2188">
        <v>201705</v>
      </c>
      <c r="B2188" t="str">
        <f t="shared" si="476"/>
        <v>2017-I</v>
      </c>
      <c r="C2188" t="s">
        <v>2247</v>
      </c>
      <c r="D2188" t="s">
        <v>2247</v>
      </c>
      <c r="E2188">
        <v>30262172</v>
      </c>
      <c r="F2188" t="s">
        <v>29</v>
      </c>
      <c r="G2188">
        <v>0</v>
      </c>
      <c r="H2188">
        <v>0</v>
      </c>
      <c r="I2188">
        <v>0</v>
      </c>
      <c r="J2188">
        <f t="shared" si="477"/>
        <v>0</v>
      </c>
      <c r="K2188" t="str">
        <f t="shared" si="478"/>
        <v>Modelamiento</v>
      </c>
      <c r="L2188">
        <f t="shared" si="479"/>
        <v>0</v>
      </c>
      <c r="M2188">
        <v>44</v>
      </c>
      <c r="N2188" t="str">
        <f t="shared" si="480"/>
        <v>&lt;=45</v>
      </c>
      <c r="O2188" t="s">
        <v>56</v>
      </c>
      <c r="P2188" t="s">
        <v>39</v>
      </c>
      <c r="Q2188">
        <v>49422</v>
      </c>
      <c r="R2188">
        <v>1500</v>
      </c>
      <c r="S2188" t="str">
        <f t="shared" si="481"/>
        <v>&lt;=1500</v>
      </c>
      <c r="T2188">
        <v>1707</v>
      </c>
      <c r="U2188" t="str">
        <f t="shared" si="482"/>
        <v>&gt;1500</v>
      </c>
      <c r="V2188" t="s">
        <v>597</v>
      </c>
      <c r="W2188">
        <v>48932</v>
      </c>
      <c r="X2188" s="12">
        <f t="shared" si="483"/>
        <v>3.0654786233957329E-2</v>
      </c>
      <c r="Y2188" t="str">
        <f t="shared" si="484"/>
        <v>&lt;=0.04</v>
      </c>
      <c r="Z2188" t="s">
        <v>32</v>
      </c>
      <c r="AA2188">
        <v>0</v>
      </c>
      <c r="AB2188">
        <v>1098.17</v>
      </c>
      <c r="AC2188" t="str">
        <f t="shared" si="485"/>
        <v>&lt;=2000</v>
      </c>
      <c r="AD2188">
        <v>0</v>
      </c>
      <c r="AE2188" t="str">
        <f t="shared" si="486"/>
        <v>=0</v>
      </c>
      <c r="AF2188">
        <v>0</v>
      </c>
      <c r="AG2188" t="str">
        <f t="shared" si="487"/>
        <v>&lt;=500</v>
      </c>
      <c r="AH2188" t="s">
        <v>32</v>
      </c>
      <c r="AI2188" t="str">
        <f t="shared" si="488"/>
        <v/>
      </c>
      <c r="AJ2188" t="s">
        <v>32</v>
      </c>
      <c r="AK2188" t="str">
        <f t="shared" si="489"/>
        <v/>
      </c>
      <c r="AL2188">
        <v>12</v>
      </c>
      <c r="AM2188">
        <v>12</v>
      </c>
      <c r="AN2188">
        <v>0</v>
      </c>
      <c r="AO2188">
        <v>1</v>
      </c>
      <c r="AP2188" t="s">
        <v>32</v>
      </c>
    </row>
    <row r="2189" spans="1:42" x14ac:dyDescent="0.25">
      <c r="A2189">
        <v>201705</v>
      </c>
      <c r="B2189" t="str">
        <f t="shared" si="476"/>
        <v>2017-I</v>
      </c>
      <c r="C2189" t="s">
        <v>2248</v>
      </c>
      <c r="D2189" t="s">
        <v>2248</v>
      </c>
      <c r="E2189">
        <v>30262031</v>
      </c>
      <c r="F2189" t="s">
        <v>29</v>
      </c>
      <c r="G2189">
        <v>0</v>
      </c>
      <c r="H2189">
        <v>0</v>
      </c>
      <c r="I2189">
        <v>0</v>
      </c>
      <c r="J2189">
        <f t="shared" si="477"/>
        <v>0</v>
      </c>
      <c r="K2189" t="str">
        <f t="shared" si="478"/>
        <v>Modelamiento</v>
      </c>
      <c r="L2189">
        <f t="shared" si="479"/>
        <v>0</v>
      </c>
      <c r="M2189">
        <v>39</v>
      </c>
      <c r="N2189" t="str">
        <f t="shared" si="480"/>
        <v>&lt;=40</v>
      </c>
      <c r="O2189" t="s">
        <v>56</v>
      </c>
      <c r="P2189" t="s">
        <v>35</v>
      </c>
      <c r="Q2189">
        <v>39742</v>
      </c>
      <c r="R2189">
        <v>1100</v>
      </c>
      <c r="S2189" t="str">
        <f t="shared" si="481"/>
        <v>&lt;=1500</v>
      </c>
      <c r="T2189">
        <v>1374</v>
      </c>
      <c r="U2189" t="str">
        <f t="shared" si="482"/>
        <v>&lt;=1400</v>
      </c>
      <c r="V2189" t="s">
        <v>585</v>
      </c>
      <c r="W2189">
        <v>38852</v>
      </c>
      <c r="X2189" s="12">
        <f t="shared" si="483"/>
        <v>2.8312570781426953E-2</v>
      </c>
      <c r="Y2189" t="str">
        <f t="shared" si="484"/>
        <v>&lt;=0.03</v>
      </c>
      <c r="Z2189">
        <v>3</v>
      </c>
      <c r="AA2189">
        <v>4</v>
      </c>
      <c r="AB2189">
        <v>309.77</v>
      </c>
      <c r="AC2189" t="str">
        <f t="shared" si="485"/>
        <v>&lt;=500</v>
      </c>
      <c r="AD2189">
        <v>603</v>
      </c>
      <c r="AE2189" t="str">
        <f t="shared" si="486"/>
        <v>&gt;120</v>
      </c>
      <c r="AF2189">
        <v>309.77</v>
      </c>
      <c r="AG2189" t="str">
        <f t="shared" si="487"/>
        <v>&lt;=500</v>
      </c>
      <c r="AH2189" t="s">
        <v>32</v>
      </c>
      <c r="AI2189" t="str">
        <f t="shared" si="488"/>
        <v/>
      </c>
      <c r="AJ2189" t="s">
        <v>32</v>
      </c>
      <c r="AK2189" t="str">
        <f t="shared" si="489"/>
        <v/>
      </c>
      <c r="AL2189">
        <v>1</v>
      </c>
      <c r="AM2189">
        <v>0</v>
      </c>
      <c r="AN2189">
        <v>1</v>
      </c>
      <c r="AO2189" t="s">
        <v>32</v>
      </c>
      <c r="AP2189">
        <v>12</v>
      </c>
    </row>
    <row r="2190" spans="1:42" x14ac:dyDescent="0.25">
      <c r="A2190">
        <v>201705</v>
      </c>
      <c r="B2190" t="str">
        <f t="shared" si="476"/>
        <v>2017-I</v>
      </c>
      <c r="C2190" t="s">
        <v>2249</v>
      </c>
      <c r="D2190" t="s">
        <v>2249</v>
      </c>
      <c r="E2190">
        <v>30263444</v>
      </c>
      <c r="F2190" t="s">
        <v>29</v>
      </c>
      <c r="G2190">
        <v>1</v>
      </c>
      <c r="H2190">
        <v>0</v>
      </c>
      <c r="I2190">
        <v>0</v>
      </c>
      <c r="J2190">
        <f t="shared" si="477"/>
        <v>0</v>
      </c>
      <c r="K2190" t="str">
        <f t="shared" si="478"/>
        <v>Modelamiento</v>
      </c>
      <c r="L2190">
        <f t="shared" si="479"/>
        <v>0</v>
      </c>
      <c r="M2190">
        <v>45</v>
      </c>
      <c r="N2190" t="str">
        <f t="shared" si="480"/>
        <v>&lt;=45</v>
      </c>
      <c r="O2190" t="s">
        <v>72</v>
      </c>
      <c r="P2190" t="s">
        <v>31</v>
      </c>
      <c r="Q2190">
        <v>39935</v>
      </c>
      <c r="R2190">
        <v>1650</v>
      </c>
      <c r="S2190" t="str">
        <f t="shared" si="481"/>
        <v>&lt;=2000</v>
      </c>
      <c r="T2190">
        <v>1350</v>
      </c>
      <c r="U2190" t="str">
        <f t="shared" si="482"/>
        <v>&lt;=1400</v>
      </c>
      <c r="V2190" t="s">
        <v>589</v>
      </c>
      <c r="W2190">
        <v>39595</v>
      </c>
      <c r="X2190" s="12">
        <f t="shared" si="483"/>
        <v>4.167192827377194E-2</v>
      </c>
      <c r="Y2190" t="str">
        <f t="shared" si="484"/>
        <v>&lt;=0.05</v>
      </c>
      <c r="Z2190" t="s">
        <v>32</v>
      </c>
      <c r="AA2190">
        <v>0</v>
      </c>
      <c r="AB2190">
        <v>989.1</v>
      </c>
      <c r="AC2190" t="str">
        <f t="shared" si="485"/>
        <v>&lt;=1000</v>
      </c>
      <c r="AD2190">
        <v>0</v>
      </c>
      <c r="AE2190" t="str">
        <f t="shared" si="486"/>
        <v>=0</v>
      </c>
      <c r="AF2190">
        <v>0</v>
      </c>
      <c r="AG2190" t="str">
        <f t="shared" si="487"/>
        <v>&lt;=500</v>
      </c>
      <c r="AH2190">
        <v>41550.49</v>
      </c>
      <c r="AI2190" t="str">
        <f t="shared" si="488"/>
        <v>&gt;5000</v>
      </c>
      <c r="AJ2190">
        <v>3.6600000000000001E-2</v>
      </c>
      <c r="AK2190" t="str">
        <f t="shared" si="489"/>
        <v>&lt;=0.1</v>
      </c>
      <c r="AL2190">
        <v>8</v>
      </c>
      <c r="AM2190">
        <v>8</v>
      </c>
      <c r="AN2190">
        <v>0</v>
      </c>
      <c r="AO2190">
        <v>1</v>
      </c>
      <c r="AP2190" t="s">
        <v>32</v>
      </c>
    </row>
    <row r="2191" spans="1:42" x14ac:dyDescent="0.25">
      <c r="A2191">
        <v>201705</v>
      </c>
      <c r="B2191" t="str">
        <f t="shared" si="476"/>
        <v>2017-I</v>
      </c>
      <c r="C2191" t="s">
        <v>2250</v>
      </c>
      <c r="D2191" t="s">
        <v>2250</v>
      </c>
      <c r="E2191">
        <v>30261803</v>
      </c>
      <c r="F2191" t="s">
        <v>29</v>
      </c>
      <c r="G2191">
        <v>1</v>
      </c>
      <c r="H2191">
        <v>0</v>
      </c>
      <c r="I2191">
        <v>0</v>
      </c>
      <c r="J2191">
        <f t="shared" si="477"/>
        <v>0</v>
      </c>
      <c r="K2191" t="str">
        <f t="shared" si="478"/>
        <v>Modelamiento</v>
      </c>
      <c r="L2191">
        <f t="shared" si="479"/>
        <v>0</v>
      </c>
      <c r="M2191">
        <v>51</v>
      </c>
      <c r="N2191" t="str">
        <f t="shared" si="480"/>
        <v>&lt;=55</v>
      </c>
      <c r="O2191" t="s">
        <v>56</v>
      </c>
      <c r="P2191" t="s">
        <v>31</v>
      </c>
      <c r="Q2191">
        <v>49422</v>
      </c>
      <c r="R2191">
        <v>1500</v>
      </c>
      <c r="S2191" t="str">
        <f t="shared" si="481"/>
        <v>&lt;=1500</v>
      </c>
      <c r="T2191">
        <v>1706</v>
      </c>
      <c r="U2191" t="str">
        <f t="shared" si="482"/>
        <v>&gt;1500</v>
      </c>
      <c r="V2191" t="s">
        <v>597</v>
      </c>
      <c r="W2191">
        <v>48932</v>
      </c>
      <c r="X2191" s="12">
        <f t="shared" si="483"/>
        <v>3.0654786233957329E-2</v>
      </c>
      <c r="Y2191" t="str">
        <f t="shared" si="484"/>
        <v>&lt;=0.04</v>
      </c>
      <c r="Z2191">
        <v>2</v>
      </c>
      <c r="AA2191">
        <v>3</v>
      </c>
      <c r="AB2191">
        <v>1716.01</v>
      </c>
      <c r="AC2191" t="str">
        <f t="shared" si="485"/>
        <v>&lt;=2000</v>
      </c>
      <c r="AD2191">
        <v>181</v>
      </c>
      <c r="AE2191" t="str">
        <f t="shared" si="486"/>
        <v>&gt;120</v>
      </c>
      <c r="AF2191">
        <v>0</v>
      </c>
      <c r="AG2191" t="str">
        <f t="shared" si="487"/>
        <v>&lt;=500</v>
      </c>
      <c r="AH2191">
        <v>1203.06</v>
      </c>
      <c r="AI2191" t="str">
        <f t="shared" si="488"/>
        <v>&lt;=2000</v>
      </c>
      <c r="AJ2191">
        <v>0.75060000000000004</v>
      </c>
      <c r="AK2191" t="str">
        <f t="shared" si="489"/>
        <v>&lt;=0.8</v>
      </c>
      <c r="AL2191">
        <v>12</v>
      </c>
      <c r="AM2191">
        <v>2</v>
      </c>
      <c r="AN2191">
        <v>0</v>
      </c>
      <c r="AO2191">
        <v>1</v>
      </c>
      <c r="AP2191" t="s">
        <v>32</v>
      </c>
    </row>
    <row r="2192" spans="1:42" x14ac:dyDescent="0.25">
      <c r="A2192">
        <v>201705</v>
      </c>
      <c r="B2192" t="str">
        <f t="shared" si="476"/>
        <v>2017-I</v>
      </c>
      <c r="C2192" t="s">
        <v>2251</v>
      </c>
      <c r="D2192" t="s">
        <v>2251</v>
      </c>
      <c r="E2192">
        <v>30262095</v>
      </c>
      <c r="F2192" t="s">
        <v>29</v>
      </c>
      <c r="G2192">
        <v>0</v>
      </c>
      <c r="H2192">
        <v>0</v>
      </c>
      <c r="I2192">
        <v>0</v>
      </c>
      <c r="J2192">
        <f t="shared" si="477"/>
        <v>0</v>
      </c>
      <c r="K2192" t="str">
        <f t="shared" si="478"/>
        <v>Modelamiento</v>
      </c>
      <c r="L2192">
        <f t="shared" si="479"/>
        <v>0</v>
      </c>
      <c r="M2192">
        <v>24</v>
      </c>
      <c r="N2192" t="str">
        <f t="shared" si="480"/>
        <v>&lt;=25</v>
      </c>
      <c r="O2192" t="s">
        <v>56</v>
      </c>
      <c r="P2192" t="s">
        <v>39</v>
      </c>
      <c r="Q2192">
        <v>30629</v>
      </c>
      <c r="R2192">
        <v>500</v>
      </c>
      <c r="S2192" t="str">
        <f t="shared" si="481"/>
        <v>&lt;=500</v>
      </c>
      <c r="T2192">
        <v>1123</v>
      </c>
      <c r="U2192" t="str">
        <f t="shared" si="482"/>
        <v>&lt;=1200</v>
      </c>
      <c r="V2192" t="s">
        <v>585</v>
      </c>
      <c r="W2192">
        <v>29139</v>
      </c>
      <c r="X2192" s="12">
        <f t="shared" si="483"/>
        <v>1.7159133806925426E-2</v>
      </c>
      <c r="Y2192" t="str">
        <f t="shared" si="484"/>
        <v>&lt;=0.02</v>
      </c>
      <c r="Z2192" t="s">
        <v>32</v>
      </c>
      <c r="AA2192">
        <v>4</v>
      </c>
      <c r="AB2192">
        <v>936.66</v>
      </c>
      <c r="AC2192" t="str">
        <f t="shared" si="485"/>
        <v>&lt;=1000</v>
      </c>
      <c r="AD2192">
        <v>1176</v>
      </c>
      <c r="AE2192" t="str">
        <f t="shared" si="486"/>
        <v>&gt;120</v>
      </c>
      <c r="AF2192">
        <v>936.66</v>
      </c>
      <c r="AG2192" t="str">
        <f t="shared" si="487"/>
        <v>&lt;=1000</v>
      </c>
      <c r="AH2192" t="s">
        <v>32</v>
      </c>
      <c r="AI2192" t="str">
        <f t="shared" si="488"/>
        <v/>
      </c>
      <c r="AJ2192" t="s">
        <v>32</v>
      </c>
      <c r="AK2192" t="str">
        <f t="shared" si="489"/>
        <v/>
      </c>
      <c r="AL2192">
        <v>12</v>
      </c>
      <c r="AM2192">
        <v>0</v>
      </c>
      <c r="AN2192">
        <v>12</v>
      </c>
      <c r="AO2192" t="s">
        <v>32</v>
      </c>
      <c r="AP2192">
        <v>1</v>
      </c>
    </row>
    <row r="2193" spans="1:42" x14ac:dyDescent="0.25">
      <c r="A2193">
        <v>201705</v>
      </c>
      <c r="B2193" t="str">
        <f t="shared" si="476"/>
        <v>2017-I</v>
      </c>
      <c r="C2193" t="s">
        <v>2252</v>
      </c>
      <c r="D2193" t="s">
        <v>2252</v>
      </c>
      <c r="E2193">
        <v>30260833</v>
      </c>
      <c r="F2193" t="s">
        <v>29</v>
      </c>
      <c r="G2193">
        <v>0</v>
      </c>
      <c r="H2193">
        <v>0</v>
      </c>
      <c r="I2193">
        <v>0</v>
      </c>
      <c r="J2193">
        <f t="shared" si="477"/>
        <v>0</v>
      </c>
      <c r="K2193" t="str">
        <f t="shared" si="478"/>
        <v>Modelamiento</v>
      </c>
      <c r="L2193">
        <f t="shared" si="479"/>
        <v>0</v>
      </c>
      <c r="M2193">
        <v>36</v>
      </c>
      <c r="N2193" t="str">
        <f t="shared" si="480"/>
        <v>&lt;=40</v>
      </c>
      <c r="O2193" t="s">
        <v>56</v>
      </c>
      <c r="P2193" t="s">
        <v>31</v>
      </c>
      <c r="Q2193">
        <v>39743</v>
      </c>
      <c r="R2193">
        <v>1099</v>
      </c>
      <c r="S2193" t="str">
        <f t="shared" si="481"/>
        <v>&lt;=1500</v>
      </c>
      <c r="T2193">
        <v>1374</v>
      </c>
      <c r="U2193" t="str">
        <f t="shared" si="482"/>
        <v>&lt;=1400</v>
      </c>
      <c r="V2193" t="s">
        <v>585</v>
      </c>
      <c r="W2193">
        <v>38852</v>
      </c>
      <c r="X2193" s="12">
        <f t="shared" si="483"/>
        <v>2.8286832080716567E-2</v>
      </c>
      <c r="Y2193" t="str">
        <f t="shared" si="484"/>
        <v>&lt;=0.03</v>
      </c>
      <c r="Z2193" t="s">
        <v>32</v>
      </c>
      <c r="AA2193">
        <v>9</v>
      </c>
      <c r="AB2193" t="s">
        <v>32</v>
      </c>
      <c r="AC2193" t="str">
        <f t="shared" si="485"/>
        <v/>
      </c>
      <c r="AD2193" t="s">
        <v>32</v>
      </c>
      <c r="AE2193" t="str">
        <f t="shared" si="486"/>
        <v/>
      </c>
      <c r="AF2193" t="s">
        <v>32</v>
      </c>
      <c r="AG2193" t="str">
        <f t="shared" si="487"/>
        <v/>
      </c>
      <c r="AH2193" t="s">
        <v>32</v>
      </c>
      <c r="AI2193" t="str">
        <f t="shared" si="488"/>
        <v/>
      </c>
      <c r="AJ2193" t="s">
        <v>32</v>
      </c>
      <c r="AK2193" t="str">
        <f t="shared" si="489"/>
        <v/>
      </c>
      <c r="AL2193">
        <v>0</v>
      </c>
      <c r="AM2193">
        <v>0</v>
      </c>
      <c r="AN2193">
        <v>0</v>
      </c>
      <c r="AO2193" t="s">
        <v>32</v>
      </c>
      <c r="AP2193" t="s">
        <v>32</v>
      </c>
    </row>
    <row r="2194" spans="1:42" x14ac:dyDescent="0.25">
      <c r="A2194">
        <v>201705</v>
      </c>
      <c r="B2194" t="str">
        <f t="shared" si="476"/>
        <v>2017-I</v>
      </c>
      <c r="C2194" t="s">
        <v>2253</v>
      </c>
      <c r="D2194" t="s">
        <v>2253</v>
      </c>
      <c r="E2194">
        <v>30261808</v>
      </c>
      <c r="F2194" t="s">
        <v>29</v>
      </c>
      <c r="G2194">
        <v>1</v>
      </c>
      <c r="H2194">
        <v>0</v>
      </c>
      <c r="I2194">
        <v>0</v>
      </c>
      <c r="J2194">
        <f t="shared" si="477"/>
        <v>0</v>
      </c>
      <c r="K2194" t="str">
        <f t="shared" si="478"/>
        <v>Modelamiento</v>
      </c>
      <c r="L2194">
        <f t="shared" si="479"/>
        <v>0</v>
      </c>
      <c r="M2194">
        <v>34</v>
      </c>
      <c r="N2194" t="str">
        <f t="shared" si="480"/>
        <v>&lt;=35</v>
      </c>
      <c r="O2194" t="s">
        <v>72</v>
      </c>
      <c r="P2194" t="s">
        <v>39</v>
      </c>
      <c r="Q2194">
        <v>49272</v>
      </c>
      <c r="R2194">
        <v>1650</v>
      </c>
      <c r="S2194" t="str">
        <f t="shared" si="481"/>
        <v>&lt;=2000</v>
      </c>
      <c r="T2194">
        <v>1700</v>
      </c>
      <c r="U2194" t="str">
        <f t="shared" si="482"/>
        <v>&gt;1500</v>
      </c>
      <c r="V2194" t="s">
        <v>597</v>
      </c>
      <c r="W2194">
        <v>48932</v>
      </c>
      <c r="X2194" s="12">
        <f t="shared" si="483"/>
        <v>3.3720264857353063E-2</v>
      </c>
      <c r="Y2194" t="str">
        <f t="shared" si="484"/>
        <v>&lt;=0.04</v>
      </c>
      <c r="Z2194" t="s">
        <v>32</v>
      </c>
      <c r="AA2194">
        <v>4</v>
      </c>
      <c r="AB2194">
        <v>1382.59</v>
      </c>
      <c r="AC2194" t="str">
        <f t="shared" si="485"/>
        <v>&lt;=2000</v>
      </c>
      <c r="AD2194">
        <v>1023</v>
      </c>
      <c r="AE2194" t="str">
        <f t="shared" si="486"/>
        <v>&gt;120</v>
      </c>
      <c r="AF2194">
        <v>1382.59</v>
      </c>
      <c r="AG2194" t="str">
        <f t="shared" si="487"/>
        <v>&lt;=2000</v>
      </c>
      <c r="AH2194" t="s">
        <v>32</v>
      </c>
      <c r="AI2194" t="str">
        <f t="shared" si="488"/>
        <v/>
      </c>
      <c r="AJ2194" t="s">
        <v>32</v>
      </c>
      <c r="AK2194" t="str">
        <f t="shared" si="489"/>
        <v/>
      </c>
      <c r="AL2194">
        <v>12</v>
      </c>
      <c r="AM2194">
        <v>0</v>
      </c>
      <c r="AN2194">
        <v>12</v>
      </c>
      <c r="AO2194" t="s">
        <v>32</v>
      </c>
      <c r="AP2194">
        <v>1</v>
      </c>
    </row>
    <row r="2195" spans="1:42" x14ac:dyDescent="0.25">
      <c r="A2195">
        <v>201705</v>
      </c>
      <c r="B2195" t="str">
        <f t="shared" si="476"/>
        <v>2017-I</v>
      </c>
      <c r="C2195" t="s">
        <v>2254</v>
      </c>
      <c r="D2195" t="s">
        <v>2254</v>
      </c>
      <c r="E2195">
        <v>30262278</v>
      </c>
      <c r="F2195" t="s">
        <v>29</v>
      </c>
      <c r="G2195">
        <v>1</v>
      </c>
      <c r="H2195">
        <v>0</v>
      </c>
      <c r="I2195">
        <v>0</v>
      </c>
      <c r="J2195">
        <f t="shared" si="477"/>
        <v>0</v>
      </c>
      <c r="K2195" t="str">
        <f t="shared" si="478"/>
        <v>Modelamiento</v>
      </c>
      <c r="L2195">
        <f t="shared" si="479"/>
        <v>0</v>
      </c>
      <c r="M2195">
        <v>29</v>
      </c>
      <c r="N2195" t="str">
        <f t="shared" si="480"/>
        <v>&lt;=30</v>
      </c>
      <c r="O2195" t="s">
        <v>56</v>
      </c>
      <c r="P2195" t="s">
        <v>39</v>
      </c>
      <c r="Q2195">
        <v>49422</v>
      </c>
      <c r="R2195">
        <v>1500</v>
      </c>
      <c r="S2195" t="str">
        <f t="shared" si="481"/>
        <v>&lt;=1500</v>
      </c>
      <c r="T2195">
        <v>1707</v>
      </c>
      <c r="U2195" t="str">
        <f t="shared" si="482"/>
        <v>&gt;1500</v>
      </c>
      <c r="V2195" t="s">
        <v>597</v>
      </c>
      <c r="W2195">
        <v>48932</v>
      </c>
      <c r="X2195" s="12">
        <f t="shared" si="483"/>
        <v>3.0654786233957329E-2</v>
      </c>
      <c r="Y2195" t="str">
        <f t="shared" si="484"/>
        <v>&lt;=0.04</v>
      </c>
      <c r="Z2195" t="s">
        <v>32</v>
      </c>
      <c r="AA2195">
        <v>9</v>
      </c>
      <c r="AB2195" t="s">
        <v>32</v>
      </c>
      <c r="AC2195" t="str">
        <f t="shared" si="485"/>
        <v/>
      </c>
      <c r="AD2195" t="s">
        <v>32</v>
      </c>
      <c r="AE2195" t="str">
        <f t="shared" si="486"/>
        <v/>
      </c>
      <c r="AF2195" t="s">
        <v>32</v>
      </c>
      <c r="AG2195" t="str">
        <f t="shared" si="487"/>
        <v/>
      </c>
      <c r="AH2195" t="s">
        <v>32</v>
      </c>
      <c r="AI2195" t="str">
        <f t="shared" si="488"/>
        <v/>
      </c>
      <c r="AJ2195" t="s">
        <v>32</v>
      </c>
      <c r="AK2195" t="str">
        <f t="shared" si="489"/>
        <v/>
      </c>
      <c r="AL2195">
        <v>0</v>
      </c>
      <c r="AM2195">
        <v>0</v>
      </c>
      <c r="AN2195">
        <v>0</v>
      </c>
      <c r="AO2195" t="s">
        <v>32</v>
      </c>
      <c r="AP2195" t="s">
        <v>32</v>
      </c>
    </row>
    <row r="2196" spans="1:42" x14ac:dyDescent="0.25">
      <c r="A2196">
        <v>201705</v>
      </c>
      <c r="B2196" t="str">
        <f t="shared" si="476"/>
        <v>2017-I</v>
      </c>
      <c r="C2196" t="s">
        <v>2255</v>
      </c>
      <c r="D2196" t="s">
        <v>2255</v>
      </c>
      <c r="E2196">
        <v>30263426</v>
      </c>
      <c r="F2196" t="s">
        <v>29</v>
      </c>
      <c r="G2196">
        <v>1</v>
      </c>
      <c r="H2196">
        <v>0</v>
      </c>
      <c r="I2196">
        <v>0</v>
      </c>
      <c r="J2196">
        <f t="shared" si="477"/>
        <v>0</v>
      </c>
      <c r="K2196" t="str">
        <f t="shared" si="478"/>
        <v>Modelamiento</v>
      </c>
      <c r="L2196">
        <f t="shared" si="479"/>
        <v>0</v>
      </c>
      <c r="M2196">
        <v>29</v>
      </c>
      <c r="N2196" t="str">
        <f t="shared" si="480"/>
        <v>&lt;=30</v>
      </c>
      <c r="O2196" t="s">
        <v>56</v>
      </c>
      <c r="P2196" t="s">
        <v>31</v>
      </c>
      <c r="Q2196">
        <v>39842</v>
      </c>
      <c r="R2196">
        <v>1000</v>
      </c>
      <c r="S2196" t="str">
        <f t="shared" si="481"/>
        <v>&lt;=1000</v>
      </c>
      <c r="T2196">
        <v>1346</v>
      </c>
      <c r="U2196" t="str">
        <f t="shared" si="482"/>
        <v>&lt;=1400</v>
      </c>
      <c r="V2196" t="s">
        <v>585</v>
      </c>
      <c r="W2196">
        <v>38852</v>
      </c>
      <c r="X2196" s="12">
        <f t="shared" si="483"/>
        <v>2.573870071038814E-2</v>
      </c>
      <c r="Y2196" t="str">
        <f t="shared" si="484"/>
        <v>&lt;=0.03</v>
      </c>
      <c r="Z2196" t="s">
        <v>32</v>
      </c>
      <c r="AA2196">
        <v>9</v>
      </c>
      <c r="AB2196" t="s">
        <v>32</v>
      </c>
      <c r="AC2196" t="str">
        <f t="shared" si="485"/>
        <v/>
      </c>
      <c r="AD2196" t="s">
        <v>32</v>
      </c>
      <c r="AE2196" t="str">
        <f t="shared" si="486"/>
        <v/>
      </c>
      <c r="AF2196" t="s">
        <v>32</v>
      </c>
      <c r="AG2196" t="str">
        <f t="shared" si="487"/>
        <v/>
      </c>
      <c r="AH2196" t="s">
        <v>32</v>
      </c>
      <c r="AI2196" t="str">
        <f t="shared" si="488"/>
        <v/>
      </c>
      <c r="AJ2196" t="s">
        <v>32</v>
      </c>
      <c r="AK2196" t="str">
        <f t="shared" si="489"/>
        <v/>
      </c>
      <c r="AL2196">
        <v>0</v>
      </c>
      <c r="AM2196">
        <v>0</v>
      </c>
      <c r="AN2196">
        <v>0</v>
      </c>
      <c r="AO2196" t="s">
        <v>32</v>
      </c>
      <c r="AP2196" t="s">
        <v>32</v>
      </c>
    </row>
    <row r="2197" spans="1:42" x14ac:dyDescent="0.25">
      <c r="A2197">
        <v>201705</v>
      </c>
      <c r="B2197" t="str">
        <f t="shared" si="476"/>
        <v>2017-I</v>
      </c>
      <c r="C2197" t="s">
        <v>2256</v>
      </c>
      <c r="D2197" t="s">
        <v>2256</v>
      </c>
      <c r="E2197">
        <v>30263252</v>
      </c>
      <c r="F2197" t="s">
        <v>29</v>
      </c>
      <c r="G2197">
        <v>1</v>
      </c>
      <c r="H2197">
        <v>0</v>
      </c>
      <c r="I2197">
        <v>0</v>
      </c>
      <c r="J2197">
        <f t="shared" si="477"/>
        <v>0</v>
      </c>
      <c r="K2197" t="str">
        <f t="shared" si="478"/>
        <v>Modelamiento</v>
      </c>
      <c r="L2197">
        <f t="shared" si="479"/>
        <v>0</v>
      </c>
      <c r="M2197">
        <v>26</v>
      </c>
      <c r="N2197" t="str">
        <f t="shared" si="480"/>
        <v>&lt;=30</v>
      </c>
      <c r="O2197" t="s">
        <v>56</v>
      </c>
      <c r="P2197" t="s">
        <v>31</v>
      </c>
      <c r="Q2197">
        <v>46935</v>
      </c>
      <c r="R2197">
        <v>1650</v>
      </c>
      <c r="S2197" t="str">
        <f t="shared" si="481"/>
        <v>&lt;=2000</v>
      </c>
      <c r="T2197">
        <v>1620</v>
      </c>
      <c r="U2197" t="str">
        <f t="shared" si="482"/>
        <v>&gt;1500</v>
      </c>
      <c r="V2197" t="s">
        <v>597</v>
      </c>
      <c r="W2197">
        <v>46595</v>
      </c>
      <c r="X2197" s="12">
        <f t="shared" si="483"/>
        <v>3.5411524841721213E-2</v>
      </c>
      <c r="Y2197" t="str">
        <f t="shared" si="484"/>
        <v>&lt;=0.04</v>
      </c>
      <c r="Z2197" t="s">
        <v>32</v>
      </c>
      <c r="AA2197">
        <v>4</v>
      </c>
      <c r="AB2197">
        <v>1891.67</v>
      </c>
      <c r="AC2197" t="str">
        <f t="shared" si="485"/>
        <v>&lt;=2000</v>
      </c>
      <c r="AD2197">
        <v>1429</v>
      </c>
      <c r="AE2197" t="str">
        <f t="shared" si="486"/>
        <v>&gt;120</v>
      </c>
      <c r="AF2197">
        <v>0</v>
      </c>
      <c r="AG2197" t="str">
        <f t="shared" si="487"/>
        <v>&lt;=500</v>
      </c>
      <c r="AH2197" t="s">
        <v>32</v>
      </c>
      <c r="AI2197" t="str">
        <f t="shared" si="488"/>
        <v/>
      </c>
      <c r="AJ2197" t="s">
        <v>32</v>
      </c>
      <c r="AK2197" t="str">
        <f t="shared" si="489"/>
        <v/>
      </c>
      <c r="AL2197">
        <v>12</v>
      </c>
      <c r="AM2197">
        <v>0</v>
      </c>
      <c r="AN2197">
        <v>12</v>
      </c>
      <c r="AO2197" t="s">
        <v>32</v>
      </c>
      <c r="AP2197">
        <v>1</v>
      </c>
    </row>
    <row r="2198" spans="1:42" x14ac:dyDescent="0.25">
      <c r="A2198">
        <v>201705</v>
      </c>
      <c r="B2198" t="str">
        <f t="shared" si="476"/>
        <v>2017-I</v>
      </c>
      <c r="C2198" t="s">
        <v>2257</v>
      </c>
      <c r="D2198" t="s">
        <v>2257</v>
      </c>
      <c r="E2198">
        <v>30266222</v>
      </c>
      <c r="F2198" t="s">
        <v>29</v>
      </c>
      <c r="G2198">
        <v>0</v>
      </c>
      <c r="H2198">
        <v>0</v>
      </c>
      <c r="I2198">
        <v>0</v>
      </c>
      <c r="J2198">
        <f t="shared" si="477"/>
        <v>0</v>
      </c>
      <c r="K2198" t="str">
        <f t="shared" si="478"/>
        <v>Modelamiento</v>
      </c>
      <c r="L2198">
        <f t="shared" si="479"/>
        <v>0</v>
      </c>
      <c r="M2198">
        <v>45</v>
      </c>
      <c r="N2198" t="str">
        <f t="shared" si="480"/>
        <v>&lt;=45</v>
      </c>
      <c r="O2198" t="s">
        <v>72</v>
      </c>
      <c r="P2198" t="s">
        <v>39</v>
      </c>
      <c r="Q2198">
        <v>39842</v>
      </c>
      <c r="R2198">
        <v>1000</v>
      </c>
      <c r="S2198" t="str">
        <f t="shared" si="481"/>
        <v>&lt;=1000</v>
      </c>
      <c r="T2198">
        <v>1373</v>
      </c>
      <c r="U2198" t="str">
        <f t="shared" si="482"/>
        <v>&lt;=1400</v>
      </c>
      <c r="V2198" t="s">
        <v>585</v>
      </c>
      <c r="W2198">
        <v>38852</v>
      </c>
      <c r="X2198" s="12">
        <f t="shared" si="483"/>
        <v>2.573870071038814E-2</v>
      </c>
      <c r="Y2198" t="str">
        <f t="shared" si="484"/>
        <v>&lt;=0.03</v>
      </c>
      <c r="Z2198" t="s">
        <v>32</v>
      </c>
      <c r="AA2198">
        <v>4</v>
      </c>
      <c r="AB2198">
        <v>1157.1300000000001</v>
      </c>
      <c r="AC2198" t="str">
        <f t="shared" si="485"/>
        <v>&lt;=2000</v>
      </c>
      <c r="AD2198">
        <v>984</v>
      </c>
      <c r="AE2198" t="str">
        <f t="shared" si="486"/>
        <v>&gt;120</v>
      </c>
      <c r="AF2198">
        <v>1157.1300000000001</v>
      </c>
      <c r="AG2198" t="str">
        <f t="shared" si="487"/>
        <v>&lt;=2000</v>
      </c>
      <c r="AH2198" t="s">
        <v>32</v>
      </c>
      <c r="AI2198" t="str">
        <f t="shared" si="488"/>
        <v/>
      </c>
      <c r="AJ2198" t="s">
        <v>32</v>
      </c>
      <c r="AK2198" t="str">
        <f t="shared" si="489"/>
        <v/>
      </c>
      <c r="AL2198">
        <v>12</v>
      </c>
      <c r="AM2198">
        <v>0</v>
      </c>
      <c r="AN2198">
        <v>12</v>
      </c>
      <c r="AO2198" t="s">
        <v>32</v>
      </c>
      <c r="AP2198">
        <v>1</v>
      </c>
    </row>
    <row r="2199" spans="1:42" x14ac:dyDescent="0.25">
      <c r="A2199">
        <v>201705</v>
      </c>
      <c r="B2199" t="str">
        <f t="shared" si="476"/>
        <v>2017-I</v>
      </c>
      <c r="C2199" t="s">
        <v>2258</v>
      </c>
      <c r="D2199" t="s">
        <v>2258</v>
      </c>
      <c r="E2199">
        <v>30258993</v>
      </c>
      <c r="F2199" t="s">
        <v>29</v>
      </c>
      <c r="G2199">
        <v>0</v>
      </c>
      <c r="H2199">
        <v>0</v>
      </c>
      <c r="I2199">
        <v>0</v>
      </c>
      <c r="J2199">
        <f t="shared" si="477"/>
        <v>0</v>
      </c>
      <c r="K2199" t="str">
        <f t="shared" si="478"/>
        <v>Modelamiento</v>
      </c>
      <c r="L2199">
        <f t="shared" si="479"/>
        <v>0</v>
      </c>
      <c r="M2199">
        <v>23</v>
      </c>
      <c r="N2199" t="str">
        <f t="shared" si="480"/>
        <v>&lt;=25</v>
      </c>
      <c r="O2199" t="s">
        <v>56</v>
      </c>
      <c r="P2199" t="s">
        <v>39</v>
      </c>
      <c r="Q2199">
        <v>40085</v>
      </c>
      <c r="R2199">
        <v>1500</v>
      </c>
      <c r="S2199" t="str">
        <f t="shared" si="481"/>
        <v>&lt;=1500</v>
      </c>
      <c r="T2199">
        <v>1356</v>
      </c>
      <c r="U2199" t="str">
        <f t="shared" si="482"/>
        <v>&lt;=1400</v>
      </c>
      <c r="V2199" t="s">
        <v>589</v>
      </c>
      <c r="W2199">
        <v>39595</v>
      </c>
      <c r="X2199" s="12">
        <f t="shared" si="483"/>
        <v>3.7883571157974492E-2</v>
      </c>
      <c r="Y2199" t="str">
        <f t="shared" si="484"/>
        <v>&lt;=0.04</v>
      </c>
      <c r="Z2199" t="s">
        <v>32</v>
      </c>
      <c r="AA2199">
        <v>0</v>
      </c>
      <c r="AB2199">
        <v>1686.03</v>
      </c>
      <c r="AC2199" t="str">
        <f t="shared" si="485"/>
        <v>&lt;=2000</v>
      </c>
      <c r="AD2199">
        <v>1</v>
      </c>
      <c r="AE2199" t="str">
        <f t="shared" si="486"/>
        <v>&lt;=8</v>
      </c>
      <c r="AF2199">
        <v>0</v>
      </c>
      <c r="AG2199" t="str">
        <f t="shared" si="487"/>
        <v>&lt;=500</v>
      </c>
      <c r="AH2199" t="s">
        <v>32</v>
      </c>
      <c r="AI2199" t="str">
        <f t="shared" si="488"/>
        <v/>
      </c>
      <c r="AJ2199" t="s">
        <v>32</v>
      </c>
      <c r="AK2199" t="str">
        <f t="shared" si="489"/>
        <v/>
      </c>
      <c r="AL2199">
        <v>12</v>
      </c>
      <c r="AM2199">
        <v>12</v>
      </c>
      <c r="AN2199">
        <v>0</v>
      </c>
      <c r="AO2199">
        <v>1</v>
      </c>
      <c r="AP2199" t="s">
        <v>32</v>
      </c>
    </row>
    <row r="2200" spans="1:42" x14ac:dyDescent="0.25">
      <c r="A2200">
        <v>201705</v>
      </c>
      <c r="B2200" t="str">
        <f t="shared" si="476"/>
        <v>2017-I</v>
      </c>
      <c r="C2200" t="s">
        <v>2259</v>
      </c>
      <c r="D2200" t="s">
        <v>2259</v>
      </c>
      <c r="E2200">
        <v>30265644</v>
      </c>
      <c r="F2200" t="s">
        <v>29</v>
      </c>
      <c r="G2200">
        <v>0</v>
      </c>
      <c r="H2200">
        <v>0</v>
      </c>
      <c r="I2200">
        <v>0</v>
      </c>
      <c r="J2200">
        <f t="shared" si="477"/>
        <v>0</v>
      </c>
      <c r="K2200" t="str">
        <f t="shared" si="478"/>
        <v>Modelamiento</v>
      </c>
      <c r="L2200">
        <f t="shared" si="479"/>
        <v>0</v>
      </c>
      <c r="M2200">
        <v>38</v>
      </c>
      <c r="N2200" t="str">
        <f t="shared" si="480"/>
        <v>&lt;=40</v>
      </c>
      <c r="O2200" t="s">
        <v>56</v>
      </c>
      <c r="P2200" t="s">
        <v>39</v>
      </c>
      <c r="Q2200">
        <v>39480</v>
      </c>
      <c r="R2200">
        <v>1650</v>
      </c>
      <c r="S2200" t="str">
        <f t="shared" si="481"/>
        <v>&lt;=2000</v>
      </c>
      <c r="T2200">
        <v>1364</v>
      </c>
      <c r="U2200" t="str">
        <f t="shared" si="482"/>
        <v>&lt;=1400</v>
      </c>
      <c r="V2200" t="s">
        <v>601</v>
      </c>
      <c r="W2200">
        <v>39140</v>
      </c>
      <c r="X2200" s="12">
        <f t="shared" si="483"/>
        <v>4.2156361778231989E-2</v>
      </c>
      <c r="Y2200" t="str">
        <f t="shared" si="484"/>
        <v>&lt;=0.05</v>
      </c>
      <c r="Z2200" t="s">
        <v>32</v>
      </c>
      <c r="AA2200">
        <v>4</v>
      </c>
      <c r="AB2200">
        <v>1587.74</v>
      </c>
      <c r="AC2200" t="str">
        <f t="shared" si="485"/>
        <v>&lt;=2000</v>
      </c>
      <c r="AD2200">
        <v>448</v>
      </c>
      <c r="AE2200" t="str">
        <f t="shared" si="486"/>
        <v>&gt;120</v>
      </c>
      <c r="AF2200">
        <v>1587.74</v>
      </c>
      <c r="AG2200" t="str">
        <f t="shared" si="487"/>
        <v>&lt;=2000</v>
      </c>
      <c r="AH2200">
        <v>164.32</v>
      </c>
      <c r="AI2200" t="str">
        <f t="shared" si="488"/>
        <v>&lt;=500</v>
      </c>
      <c r="AJ2200">
        <v>1</v>
      </c>
      <c r="AK2200" t="str">
        <f t="shared" si="489"/>
        <v>&gt;0.9</v>
      </c>
      <c r="AL2200">
        <v>12</v>
      </c>
      <c r="AM2200">
        <v>0</v>
      </c>
      <c r="AN2200">
        <v>11</v>
      </c>
      <c r="AO2200" t="s">
        <v>32</v>
      </c>
      <c r="AP2200">
        <v>1</v>
      </c>
    </row>
    <row r="2201" spans="1:42" x14ac:dyDescent="0.25">
      <c r="A2201">
        <v>201705</v>
      </c>
      <c r="B2201" t="str">
        <f t="shared" si="476"/>
        <v>2017-I</v>
      </c>
      <c r="C2201" t="s">
        <v>2260</v>
      </c>
      <c r="D2201" t="s">
        <v>2260</v>
      </c>
      <c r="E2201">
        <v>30266147</v>
      </c>
      <c r="F2201" t="s">
        <v>29</v>
      </c>
      <c r="G2201">
        <v>0</v>
      </c>
      <c r="H2201">
        <v>0</v>
      </c>
      <c r="I2201">
        <v>0</v>
      </c>
      <c r="J2201">
        <f t="shared" si="477"/>
        <v>0</v>
      </c>
      <c r="K2201" t="str">
        <f t="shared" si="478"/>
        <v>Modelamiento</v>
      </c>
      <c r="L2201">
        <f t="shared" si="479"/>
        <v>0</v>
      </c>
      <c r="M2201">
        <v>50</v>
      </c>
      <c r="N2201" t="str">
        <f t="shared" si="480"/>
        <v>&lt;=50</v>
      </c>
      <c r="O2201" t="s">
        <v>72</v>
      </c>
      <c r="P2201" t="s">
        <v>39</v>
      </c>
      <c r="Q2201">
        <v>45942</v>
      </c>
      <c r="R2201">
        <v>1500</v>
      </c>
      <c r="S2201" t="str">
        <f t="shared" si="481"/>
        <v>&lt;=1500</v>
      </c>
      <c r="T2201">
        <v>1586</v>
      </c>
      <c r="U2201" t="str">
        <f t="shared" si="482"/>
        <v>&gt;1500</v>
      </c>
      <c r="V2201" t="s">
        <v>589</v>
      </c>
      <c r="W2201">
        <v>45452</v>
      </c>
      <c r="X2201" s="12">
        <f t="shared" si="483"/>
        <v>3.3001848103493797E-2</v>
      </c>
      <c r="Y2201" t="str">
        <f t="shared" si="484"/>
        <v>&lt;=0.04</v>
      </c>
      <c r="Z2201">
        <v>3</v>
      </c>
      <c r="AA2201">
        <v>0</v>
      </c>
      <c r="AB2201">
        <v>4400.87</v>
      </c>
      <c r="AC2201" t="str">
        <f t="shared" si="485"/>
        <v>&lt;=5000</v>
      </c>
      <c r="AD2201">
        <v>0</v>
      </c>
      <c r="AE2201" t="str">
        <f t="shared" si="486"/>
        <v>=0</v>
      </c>
      <c r="AF2201">
        <v>0</v>
      </c>
      <c r="AG2201" t="str">
        <f t="shared" si="487"/>
        <v>&lt;=500</v>
      </c>
      <c r="AH2201" t="s">
        <v>32</v>
      </c>
      <c r="AI2201" t="str">
        <f t="shared" si="488"/>
        <v/>
      </c>
      <c r="AJ2201" t="s">
        <v>32</v>
      </c>
      <c r="AK2201" t="str">
        <f t="shared" si="489"/>
        <v/>
      </c>
      <c r="AL2201">
        <v>11</v>
      </c>
      <c r="AM2201">
        <v>11</v>
      </c>
      <c r="AN2201">
        <v>0</v>
      </c>
      <c r="AO2201">
        <v>1</v>
      </c>
      <c r="AP2201" t="s">
        <v>32</v>
      </c>
    </row>
    <row r="2202" spans="1:42" x14ac:dyDescent="0.25">
      <c r="A2202">
        <v>201705</v>
      </c>
      <c r="B2202" t="str">
        <f t="shared" si="476"/>
        <v>2017-I</v>
      </c>
      <c r="C2202" t="s">
        <v>2261</v>
      </c>
      <c r="D2202" t="s">
        <v>2261</v>
      </c>
      <c r="E2202">
        <v>30258841</v>
      </c>
      <c r="F2202" t="s">
        <v>29</v>
      </c>
      <c r="G2202">
        <v>0</v>
      </c>
      <c r="H2202">
        <v>0</v>
      </c>
      <c r="I2202">
        <v>0</v>
      </c>
      <c r="J2202">
        <f t="shared" si="477"/>
        <v>0</v>
      </c>
      <c r="K2202" t="str">
        <f t="shared" si="478"/>
        <v>Modelamiento</v>
      </c>
      <c r="L2202">
        <f t="shared" si="479"/>
        <v>0</v>
      </c>
      <c r="M2202">
        <v>30</v>
      </c>
      <c r="N2202" t="str">
        <f t="shared" si="480"/>
        <v>&lt;=30</v>
      </c>
      <c r="O2202" t="s">
        <v>56</v>
      </c>
      <c r="P2202" t="s">
        <v>39</v>
      </c>
      <c r="Q2202">
        <v>45792</v>
      </c>
      <c r="R2202">
        <v>1650</v>
      </c>
      <c r="S2202" t="str">
        <f t="shared" si="481"/>
        <v>&lt;=2000</v>
      </c>
      <c r="T2202">
        <v>1579</v>
      </c>
      <c r="U2202" t="str">
        <f t="shared" si="482"/>
        <v>&gt;1500</v>
      </c>
      <c r="V2202" t="s">
        <v>589</v>
      </c>
      <c r="W2202">
        <v>45452</v>
      </c>
      <c r="X2202" s="12">
        <f t="shared" si="483"/>
        <v>3.6302032913843173E-2</v>
      </c>
      <c r="Y2202" t="str">
        <f t="shared" si="484"/>
        <v>&lt;=0.04</v>
      </c>
      <c r="Z2202" t="s">
        <v>32</v>
      </c>
      <c r="AA2202">
        <v>4</v>
      </c>
      <c r="AB2202">
        <v>2857.56</v>
      </c>
      <c r="AC2202" t="str">
        <f t="shared" si="485"/>
        <v>&lt;=3000</v>
      </c>
      <c r="AD2202">
        <v>333</v>
      </c>
      <c r="AE2202" t="str">
        <f t="shared" si="486"/>
        <v>&gt;120</v>
      </c>
      <c r="AF2202">
        <v>1289.99</v>
      </c>
      <c r="AG2202" t="str">
        <f t="shared" si="487"/>
        <v>&lt;=2000</v>
      </c>
      <c r="AH2202">
        <v>2200</v>
      </c>
      <c r="AI2202" t="str">
        <f t="shared" si="488"/>
        <v>&lt;=3000</v>
      </c>
      <c r="AJ2202">
        <v>1</v>
      </c>
      <c r="AK2202" t="str">
        <f t="shared" si="489"/>
        <v>&gt;0.9</v>
      </c>
      <c r="AL2202">
        <v>12</v>
      </c>
      <c r="AM2202">
        <v>0</v>
      </c>
      <c r="AN2202">
        <v>7</v>
      </c>
      <c r="AO2202" t="s">
        <v>32</v>
      </c>
      <c r="AP2202">
        <v>1</v>
      </c>
    </row>
    <row r="2203" spans="1:42" x14ac:dyDescent="0.25">
      <c r="A2203">
        <v>201705</v>
      </c>
      <c r="B2203" t="str">
        <f t="shared" si="476"/>
        <v>2017-I</v>
      </c>
      <c r="C2203" t="s">
        <v>2262</v>
      </c>
      <c r="D2203" t="s">
        <v>2262</v>
      </c>
      <c r="E2203">
        <v>30265813</v>
      </c>
      <c r="F2203" t="s">
        <v>29</v>
      </c>
      <c r="G2203">
        <v>1</v>
      </c>
      <c r="H2203">
        <v>0</v>
      </c>
      <c r="I2203">
        <v>0</v>
      </c>
      <c r="J2203">
        <f t="shared" si="477"/>
        <v>0</v>
      </c>
      <c r="K2203" t="str">
        <f t="shared" si="478"/>
        <v>Modelamiento</v>
      </c>
      <c r="L2203">
        <f t="shared" si="479"/>
        <v>0</v>
      </c>
      <c r="M2203">
        <v>23</v>
      </c>
      <c r="N2203" t="str">
        <f t="shared" si="480"/>
        <v>&lt;=25</v>
      </c>
      <c r="O2203" t="s">
        <v>56</v>
      </c>
      <c r="P2203" t="s">
        <v>35</v>
      </c>
      <c r="Q2203">
        <v>45908</v>
      </c>
      <c r="R2203">
        <v>1500</v>
      </c>
      <c r="S2203" t="str">
        <f t="shared" si="481"/>
        <v>&lt;=1500</v>
      </c>
      <c r="T2203">
        <v>1582</v>
      </c>
      <c r="U2203" t="str">
        <f t="shared" si="482"/>
        <v>&gt;1500</v>
      </c>
      <c r="V2203" t="s">
        <v>612</v>
      </c>
      <c r="W2203">
        <v>45418</v>
      </c>
      <c r="X2203" s="12">
        <f t="shared" si="483"/>
        <v>3.3026553348892512E-2</v>
      </c>
      <c r="Y2203" t="str">
        <f t="shared" si="484"/>
        <v>&lt;=0.04</v>
      </c>
      <c r="Z2203" t="s">
        <v>32</v>
      </c>
      <c r="AA2203">
        <v>0</v>
      </c>
      <c r="AB2203">
        <v>1000</v>
      </c>
      <c r="AC2203" t="str">
        <f t="shared" si="485"/>
        <v>&lt;=1000</v>
      </c>
      <c r="AD2203">
        <v>0</v>
      </c>
      <c r="AE2203" t="str">
        <f t="shared" si="486"/>
        <v>=0</v>
      </c>
      <c r="AF2203">
        <v>0</v>
      </c>
      <c r="AG2203" t="str">
        <f t="shared" si="487"/>
        <v>&lt;=500</v>
      </c>
      <c r="AH2203" t="s">
        <v>32</v>
      </c>
      <c r="AI2203" t="str">
        <f t="shared" si="488"/>
        <v/>
      </c>
      <c r="AJ2203" t="s">
        <v>32</v>
      </c>
      <c r="AK2203" t="str">
        <f t="shared" si="489"/>
        <v/>
      </c>
      <c r="AL2203">
        <v>2</v>
      </c>
      <c r="AM2203">
        <v>2</v>
      </c>
      <c r="AN2203">
        <v>0</v>
      </c>
      <c r="AO2203">
        <v>1</v>
      </c>
      <c r="AP2203" t="s">
        <v>32</v>
      </c>
    </row>
    <row r="2204" spans="1:42" x14ac:dyDescent="0.25">
      <c r="A2204">
        <v>201705</v>
      </c>
      <c r="B2204" t="str">
        <f t="shared" si="476"/>
        <v>2017-I</v>
      </c>
      <c r="C2204" t="s">
        <v>2263</v>
      </c>
      <c r="D2204" t="s">
        <v>2263</v>
      </c>
      <c r="E2204">
        <v>30261487</v>
      </c>
      <c r="F2204" t="s">
        <v>29</v>
      </c>
      <c r="G2204">
        <v>0</v>
      </c>
      <c r="H2204">
        <v>0</v>
      </c>
      <c r="I2204">
        <v>0</v>
      </c>
      <c r="J2204">
        <f t="shared" si="477"/>
        <v>0</v>
      </c>
      <c r="K2204" t="str">
        <f t="shared" si="478"/>
        <v>Modelamiento</v>
      </c>
      <c r="L2204">
        <f t="shared" si="479"/>
        <v>0</v>
      </c>
      <c r="M2204">
        <v>35</v>
      </c>
      <c r="N2204" t="str">
        <f t="shared" si="480"/>
        <v>&lt;=35</v>
      </c>
      <c r="O2204" t="s">
        <v>56</v>
      </c>
      <c r="P2204" t="s">
        <v>31</v>
      </c>
      <c r="Q2204">
        <v>37103</v>
      </c>
      <c r="R2204">
        <v>1650</v>
      </c>
      <c r="S2204" t="str">
        <f t="shared" si="481"/>
        <v>&lt;=2000</v>
      </c>
      <c r="T2204">
        <v>1364</v>
      </c>
      <c r="U2204" t="str">
        <f t="shared" si="482"/>
        <v>&lt;=1400</v>
      </c>
      <c r="V2204" t="s">
        <v>587</v>
      </c>
      <c r="W2204">
        <v>36763</v>
      </c>
      <c r="X2204" s="12">
        <f t="shared" si="483"/>
        <v>4.4882082528629332E-2</v>
      </c>
      <c r="Y2204" t="str">
        <f t="shared" si="484"/>
        <v>&lt;=0.05</v>
      </c>
      <c r="Z2204" t="s">
        <v>32</v>
      </c>
      <c r="AA2204">
        <v>4</v>
      </c>
      <c r="AB2204">
        <v>999.11</v>
      </c>
      <c r="AC2204" t="str">
        <f t="shared" si="485"/>
        <v>&lt;=1000</v>
      </c>
      <c r="AD2204">
        <v>2673</v>
      </c>
      <c r="AE2204" t="str">
        <f t="shared" si="486"/>
        <v>&gt;120</v>
      </c>
      <c r="AF2204">
        <v>999.11</v>
      </c>
      <c r="AG2204" t="str">
        <f t="shared" si="487"/>
        <v>&lt;=1000</v>
      </c>
      <c r="AH2204" t="s">
        <v>32</v>
      </c>
      <c r="AI2204" t="str">
        <f t="shared" si="488"/>
        <v/>
      </c>
      <c r="AJ2204" t="s">
        <v>32</v>
      </c>
      <c r="AK2204" t="str">
        <f t="shared" si="489"/>
        <v/>
      </c>
      <c r="AL2204">
        <v>12</v>
      </c>
      <c r="AM2204">
        <v>0</v>
      </c>
      <c r="AN2204">
        <v>12</v>
      </c>
      <c r="AO2204" t="s">
        <v>32</v>
      </c>
      <c r="AP2204">
        <v>1</v>
      </c>
    </row>
    <row r="2205" spans="1:42" x14ac:dyDescent="0.25">
      <c r="A2205">
        <v>201705</v>
      </c>
      <c r="B2205" t="str">
        <f t="shared" si="476"/>
        <v>2017-I</v>
      </c>
      <c r="C2205" t="s">
        <v>2264</v>
      </c>
      <c r="D2205" t="s">
        <v>2264</v>
      </c>
      <c r="E2205">
        <v>30267940</v>
      </c>
      <c r="F2205" t="s">
        <v>29</v>
      </c>
      <c r="G2205">
        <v>0</v>
      </c>
      <c r="H2205">
        <v>0</v>
      </c>
      <c r="I2205">
        <v>0</v>
      </c>
      <c r="J2205">
        <f t="shared" si="477"/>
        <v>0</v>
      </c>
      <c r="K2205" t="str">
        <f t="shared" si="478"/>
        <v>Modelamiento</v>
      </c>
      <c r="L2205">
        <f t="shared" si="479"/>
        <v>0</v>
      </c>
      <c r="M2205">
        <v>26</v>
      </c>
      <c r="N2205" t="str">
        <f t="shared" si="480"/>
        <v>&lt;=30</v>
      </c>
      <c r="O2205" t="s">
        <v>56</v>
      </c>
      <c r="P2205" t="s">
        <v>31</v>
      </c>
      <c r="Q2205">
        <v>30530</v>
      </c>
      <c r="R2205">
        <v>599</v>
      </c>
      <c r="S2205" t="str">
        <f t="shared" si="481"/>
        <v>&lt;=1000</v>
      </c>
      <c r="T2205">
        <v>1146</v>
      </c>
      <c r="U2205" t="str">
        <f t="shared" si="482"/>
        <v>&lt;=1200</v>
      </c>
      <c r="V2205" t="s">
        <v>585</v>
      </c>
      <c r="W2205">
        <v>29139</v>
      </c>
      <c r="X2205" s="12">
        <f t="shared" si="483"/>
        <v>2.0556642300696662E-2</v>
      </c>
      <c r="Y2205" t="str">
        <f t="shared" si="484"/>
        <v>&lt;=0.03</v>
      </c>
      <c r="Z2205">
        <v>5</v>
      </c>
      <c r="AA2205">
        <v>4</v>
      </c>
      <c r="AB2205">
        <v>2474.02</v>
      </c>
      <c r="AC2205" t="str">
        <f t="shared" si="485"/>
        <v>&lt;=3000</v>
      </c>
      <c r="AD2205">
        <v>1926</v>
      </c>
      <c r="AE2205" t="str">
        <f t="shared" si="486"/>
        <v>&gt;120</v>
      </c>
      <c r="AF2205">
        <v>2474.02</v>
      </c>
      <c r="AG2205" t="str">
        <f t="shared" si="487"/>
        <v>&lt;=3000</v>
      </c>
      <c r="AH2205" t="s">
        <v>32</v>
      </c>
      <c r="AI2205" t="str">
        <f t="shared" si="488"/>
        <v/>
      </c>
      <c r="AJ2205" t="s">
        <v>32</v>
      </c>
      <c r="AK2205" t="str">
        <f t="shared" si="489"/>
        <v/>
      </c>
      <c r="AL2205">
        <v>12</v>
      </c>
      <c r="AM2205">
        <v>0</v>
      </c>
      <c r="AN2205">
        <v>12</v>
      </c>
      <c r="AO2205" t="s">
        <v>32</v>
      </c>
      <c r="AP2205">
        <v>1</v>
      </c>
    </row>
    <row r="2206" spans="1:42" x14ac:dyDescent="0.25">
      <c r="A2206">
        <v>201705</v>
      </c>
      <c r="B2206" t="str">
        <f t="shared" si="476"/>
        <v>2017-I</v>
      </c>
      <c r="C2206" t="s">
        <v>2265</v>
      </c>
      <c r="D2206" t="s">
        <v>2265</v>
      </c>
      <c r="E2206">
        <v>30261513</v>
      </c>
      <c r="F2206" t="s">
        <v>29</v>
      </c>
      <c r="G2206">
        <v>0</v>
      </c>
      <c r="H2206">
        <v>0</v>
      </c>
      <c r="I2206">
        <v>0</v>
      </c>
      <c r="J2206">
        <f t="shared" si="477"/>
        <v>0</v>
      </c>
      <c r="K2206" t="str">
        <f t="shared" si="478"/>
        <v>Modelamiento</v>
      </c>
      <c r="L2206">
        <f t="shared" si="479"/>
        <v>0</v>
      </c>
      <c r="M2206">
        <v>45</v>
      </c>
      <c r="N2206" t="str">
        <f t="shared" si="480"/>
        <v>&lt;=45</v>
      </c>
      <c r="O2206" t="s">
        <v>72</v>
      </c>
      <c r="P2206" t="s">
        <v>35</v>
      </c>
      <c r="Q2206">
        <v>44209</v>
      </c>
      <c r="R2206">
        <v>1500</v>
      </c>
      <c r="S2206" t="str">
        <f t="shared" si="481"/>
        <v>&lt;=1500</v>
      </c>
      <c r="T2206">
        <v>1520</v>
      </c>
      <c r="U2206" t="str">
        <f t="shared" si="482"/>
        <v>&gt;1500</v>
      </c>
      <c r="V2206" t="s">
        <v>589</v>
      </c>
      <c r="W2206">
        <v>43719</v>
      </c>
      <c r="X2206" s="12">
        <f t="shared" si="483"/>
        <v>3.431002538941879E-2</v>
      </c>
      <c r="Y2206" t="str">
        <f t="shared" si="484"/>
        <v>&lt;=0.04</v>
      </c>
      <c r="Z2206" t="s">
        <v>32</v>
      </c>
      <c r="AA2206">
        <v>1</v>
      </c>
      <c r="AB2206">
        <v>11956.17</v>
      </c>
      <c r="AC2206" t="str">
        <f t="shared" si="485"/>
        <v>&gt;5000</v>
      </c>
      <c r="AD2206">
        <v>16</v>
      </c>
      <c r="AE2206" t="str">
        <f t="shared" si="486"/>
        <v>&lt;=30</v>
      </c>
      <c r="AF2206">
        <v>0</v>
      </c>
      <c r="AG2206" t="str">
        <f t="shared" si="487"/>
        <v>&lt;=500</v>
      </c>
      <c r="AH2206">
        <v>28505.75</v>
      </c>
      <c r="AI2206" t="str">
        <f t="shared" si="488"/>
        <v>&gt;5000</v>
      </c>
      <c r="AJ2206">
        <v>0.42749999999999999</v>
      </c>
      <c r="AK2206" t="str">
        <f t="shared" si="489"/>
        <v>&lt;=0.5</v>
      </c>
      <c r="AL2206">
        <v>12</v>
      </c>
      <c r="AM2206">
        <v>9</v>
      </c>
      <c r="AN2206">
        <v>0</v>
      </c>
      <c r="AO2206">
        <v>1</v>
      </c>
      <c r="AP2206" t="s">
        <v>32</v>
      </c>
    </row>
    <row r="2207" spans="1:42" x14ac:dyDescent="0.25">
      <c r="A2207">
        <v>201705</v>
      </c>
      <c r="B2207" t="str">
        <f t="shared" si="476"/>
        <v>2017-I</v>
      </c>
      <c r="C2207" t="s">
        <v>2266</v>
      </c>
      <c r="D2207" t="s">
        <v>2266</v>
      </c>
      <c r="E2207">
        <v>30263164</v>
      </c>
      <c r="F2207" t="s">
        <v>29</v>
      </c>
      <c r="G2207">
        <v>1</v>
      </c>
      <c r="H2207">
        <v>0</v>
      </c>
      <c r="I2207">
        <v>0</v>
      </c>
      <c r="J2207">
        <f t="shared" si="477"/>
        <v>0</v>
      </c>
      <c r="K2207" t="str">
        <f t="shared" si="478"/>
        <v>Modelamiento</v>
      </c>
      <c r="L2207">
        <f t="shared" si="479"/>
        <v>0</v>
      </c>
      <c r="M2207">
        <v>36</v>
      </c>
      <c r="N2207" t="str">
        <f t="shared" si="480"/>
        <v>&lt;=40</v>
      </c>
      <c r="O2207" t="s">
        <v>72</v>
      </c>
      <c r="P2207" t="s">
        <v>35</v>
      </c>
      <c r="Q2207">
        <v>37103</v>
      </c>
      <c r="R2207">
        <v>1650</v>
      </c>
      <c r="S2207" t="str">
        <f t="shared" si="481"/>
        <v>&lt;=2000</v>
      </c>
      <c r="T2207">
        <v>1387</v>
      </c>
      <c r="U2207" t="str">
        <f t="shared" si="482"/>
        <v>&lt;=1400</v>
      </c>
      <c r="V2207" t="s">
        <v>587</v>
      </c>
      <c r="W2207">
        <v>36763</v>
      </c>
      <c r="X2207" s="12">
        <f t="shared" si="483"/>
        <v>4.4882082528629332E-2</v>
      </c>
      <c r="Y2207" t="str">
        <f t="shared" si="484"/>
        <v>&lt;=0.05</v>
      </c>
      <c r="Z2207">
        <v>5</v>
      </c>
      <c r="AA2207">
        <v>4</v>
      </c>
      <c r="AB2207">
        <v>3750.96</v>
      </c>
      <c r="AC2207" t="str">
        <f t="shared" si="485"/>
        <v>&lt;=4000</v>
      </c>
      <c r="AD2207">
        <v>2277</v>
      </c>
      <c r="AE2207" t="str">
        <f t="shared" si="486"/>
        <v>&gt;120</v>
      </c>
      <c r="AF2207">
        <v>3750.96</v>
      </c>
      <c r="AG2207" t="str">
        <f t="shared" si="487"/>
        <v>&lt;=4000</v>
      </c>
      <c r="AH2207" t="s">
        <v>32</v>
      </c>
      <c r="AI2207" t="str">
        <f t="shared" si="488"/>
        <v/>
      </c>
      <c r="AJ2207" t="s">
        <v>32</v>
      </c>
      <c r="AK2207" t="str">
        <f t="shared" si="489"/>
        <v/>
      </c>
      <c r="AL2207">
        <v>12</v>
      </c>
      <c r="AM2207">
        <v>0</v>
      </c>
      <c r="AN2207">
        <v>12</v>
      </c>
      <c r="AO2207" t="s">
        <v>32</v>
      </c>
      <c r="AP2207">
        <v>1</v>
      </c>
    </row>
    <row r="2208" spans="1:42" x14ac:dyDescent="0.25">
      <c r="A2208">
        <v>201705</v>
      </c>
      <c r="B2208" t="str">
        <f t="shared" si="476"/>
        <v>2017-I</v>
      </c>
      <c r="C2208" t="s">
        <v>2267</v>
      </c>
      <c r="D2208" t="s">
        <v>2267</v>
      </c>
      <c r="E2208">
        <v>30268747</v>
      </c>
      <c r="F2208" t="s">
        <v>29</v>
      </c>
      <c r="G2208">
        <v>0</v>
      </c>
      <c r="H2208">
        <v>0</v>
      </c>
      <c r="I2208">
        <v>0</v>
      </c>
      <c r="J2208">
        <f t="shared" si="477"/>
        <v>0</v>
      </c>
      <c r="K2208" t="str">
        <f t="shared" si="478"/>
        <v>Modelamiento</v>
      </c>
      <c r="L2208">
        <f t="shared" si="479"/>
        <v>0</v>
      </c>
      <c r="M2208">
        <v>45</v>
      </c>
      <c r="N2208" t="str">
        <f t="shared" si="480"/>
        <v>&lt;=45</v>
      </c>
      <c r="O2208" t="s">
        <v>56</v>
      </c>
      <c r="P2208" t="s">
        <v>31</v>
      </c>
      <c r="Q2208">
        <v>35029</v>
      </c>
      <c r="R2208">
        <v>1500</v>
      </c>
      <c r="S2208" t="str">
        <f t="shared" si="481"/>
        <v>&lt;=1500</v>
      </c>
      <c r="T2208">
        <v>1309</v>
      </c>
      <c r="U2208" t="str">
        <f t="shared" si="482"/>
        <v>&lt;=1400</v>
      </c>
      <c r="V2208" t="s">
        <v>589</v>
      </c>
      <c r="W2208">
        <v>34539</v>
      </c>
      <c r="X2208" s="12">
        <f t="shared" si="483"/>
        <v>4.3429167028576389E-2</v>
      </c>
      <c r="Y2208" t="str">
        <f t="shared" si="484"/>
        <v>&lt;=0.05</v>
      </c>
      <c r="Z2208" t="s">
        <v>32</v>
      </c>
      <c r="AA2208">
        <v>8</v>
      </c>
      <c r="AB2208" t="s">
        <v>32</v>
      </c>
      <c r="AC2208" t="str">
        <f t="shared" si="485"/>
        <v/>
      </c>
      <c r="AD2208" t="s">
        <v>32</v>
      </c>
      <c r="AE2208" t="str">
        <f t="shared" si="486"/>
        <v/>
      </c>
      <c r="AF2208" t="s">
        <v>32</v>
      </c>
      <c r="AG2208" t="str">
        <f t="shared" si="487"/>
        <v/>
      </c>
      <c r="AH2208">
        <v>600</v>
      </c>
      <c r="AI2208" t="str">
        <f t="shared" si="488"/>
        <v>&lt;=1000</v>
      </c>
      <c r="AJ2208">
        <v>0</v>
      </c>
      <c r="AK2208" t="str">
        <f t="shared" si="489"/>
        <v>=0</v>
      </c>
      <c r="AL2208">
        <v>0</v>
      </c>
      <c r="AM2208">
        <v>0</v>
      </c>
      <c r="AN2208">
        <v>0</v>
      </c>
      <c r="AO2208" t="s">
        <v>32</v>
      </c>
      <c r="AP2208" t="s">
        <v>32</v>
      </c>
    </row>
    <row r="2209" spans="1:42" x14ac:dyDescent="0.25">
      <c r="A2209">
        <v>201705</v>
      </c>
      <c r="B2209" t="str">
        <f t="shared" si="476"/>
        <v>2017-I</v>
      </c>
      <c r="C2209" t="s">
        <v>2268</v>
      </c>
      <c r="D2209" t="s">
        <v>2268</v>
      </c>
      <c r="E2209">
        <v>30265947</v>
      </c>
      <c r="F2209" t="s">
        <v>29</v>
      </c>
      <c r="G2209">
        <v>0</v>
      </c>
      <c r="H2209">
        <v>0</v>
      </c>
      <c r="I2209">
        <v>0</v>
      </c>
      <c r="J2209">
        <f t="shared" si="477"/>
        <v>0</v>
      </c>
      <c r="K2209" t="str">
        <f t="shared" si="478"/>
        <v>Modelamiento</v>
      </c>
      <c r="L2209">
        <f t="shared" si="479"/>
        <v>0</v>
      </c>
      <c r="M2209">
        <v>24</v>
      </c>
      <c r="N2209" t="str">
        <f t="shared" si="480"/>
        <v>&lt;=25</v>
      </c>
      <c r="O2209" t="s">
        <v>56</v>
      </c>
      <c r="P2209" t="s">
        <v>31</v>
      </c>
      <c r="Q2209">
        <v>39742</v>
      </c>
      <c r="R2209">
        <v>1100</v>
      </c>
      <c r="S2209" t="str">
        <f t="shared" si="481"/>
        <v>&lt;=1500</v>
      </c>
      <c r="T2209">
        <v>1367</v>
      </c>
      <c r="U2209" t="str">
        <f t="shared" si="482"/>
        <v>&lt;=1400</v>
      </c>
      <c r="V2209" t="s">
        <v>585</v>
      </c>
      <c r="W2209">
        <v>38852</v>
      </c>
      <c r="X2209" s="12">
        <f t="shared" si="483"/>
        <v>2.8312570781426953E-2</v>
      </c>
      <c r="Y2209" t="str">
        <f t="shared" si="484"/>
        <v>&lt;=0.03</v>
      </c>
      <c r="Z2209">
        <v>2</v>
      </c>
      <c r="AA2209">
        <v>4</v>
      </c>
      <c r="AB2209">
        <v>1492.86</v>
      </c>
      <c r="AC2209" t="str">
        <f t="shared" si="485"/>
        <v>&lt;=2000</v>
      </c>
      <c r="AD2209">
        <v>812</v>
      </c>
      <c r="AE2209" t="str">
        <f t="shared" si="486"/>
        <v>&gt;120</v>
      </c>
      <c r="AF2209">
        <v>449.64</v>
      </c>
      <c r="AG2209" t="str">
        <f t="shared" si="487"/>
        <v>&lt;=500</v>
      </c>
      <c r="AH2209" t="s">
        <v>32</v>
      </c>
      <c r="AI2209" t="str">
        <f t="shared" si="488"/>
        <v/>
      </c>
      <c r="AJ2209" t="s">
        <v>32</v>
      </c>
      <c r="AK2209" t="str">
        <f t="shared" si="489"/>
        <v/>
      </c>
      <c r="AL2209">
        <v>12</v>
      </c>
      <c r="AM2209">
        <v>0</v>
      </c>
      <c r="AN2209">
        <v>4</v>
      </c>
      <c r="AO2209" t="s">
        <v>32</v>
      </c>
      <c r="AP2209">
        <v>1</v>
      </c>
    </row>
    <row r="2210" spans="1:42" x14ac:dyDescent="0.25">
      <c r="A2210">
        <v>201705</v>
      </c>
      <c r="B2210" t="str">
        <f t="shared" si="476"/>
        <v>2017-I</v>
      </c>
      <c r="C2210" t="s">
        <v>2269</v>
      </c>
      <c r="D2210" t="s">
        <v>2269</v>
      </c>
      <c r="E2210">
        <v>30266775</v>
      </c>
      <c r="F2210" t="s">
        <v>29</v>
      </c>
      <c r="G2210">
        <v>1</v>
      </c>
      <c r="H2210">
        <v>0</v>
      </c>
      <c r="I2210">
        <v>0</v>
      </c>
      <c r="J2210">
        <f t="shared" si="477"/>
        <v>0</v>
      </c>
      <c r="K2210" t="str">
        <f t="shared" si="478"/>
        <v>Modelamiento</v>
      </c>
      <c r="L2210">
        <f t="shared" si="479"/>
        <v>0</v>
      </c>
      <c r="M2210">
        <v>35</v>
      </c>
      <c r="N2210" t="str">
        <f t="shared" si="480"/>
        <v>&lt;=35</v>
      </c>
      <c r="O2210" t="s">
        <v>56</v>
      </c>
      <c r="P2210" t="s">
        <v>35</v>
      </c>
      <c r="Q2210">
        <v>49272</v>
      </c>
      <c r="R2210">
        <v>1650</v>
      </c>
      <c r="S2210" t="str">
        <f t="shared" si="481"/>
        <v>&lt;=2000</v>
      </c>
      <c r="T2210">
        <v>1665</v>
      </c>
      <c r="U2210" t="str">
        <f t="shared" si="482"/>
        <v>&gt;1500</v>
      </c>
      <c r="V2210" t="s">
        <v>597</v>
      </c>
      <c r="W2210">
        <v>48932</v>
      </c>
      <c r="X2210" s="12">
        <f t="shared" si="483"/>
        <v>3.3720264857353063E-2</v>
      </c>
      <c r="Y2210" t="str">
        <f t="shared" si="484"/>
        <v>&lt;=0.04</v>
      </c>
      <c r="Z2210" t="s">
        <v>32</v>
      </c>
      <c r="AA2210">
        <v>9</v>
      </c>
      <c r="AB2210" t="s">
        <v>32</v>
      </c>
      <c r="AC2210" t="str">
        <f t="shared" si="485"/>
        <v/>
      </c>
      <c r="AD2210" t="s">
        <v>32</v>
      </c>
      <c r="AE2210" t="str">
        <f t="shared" si="486"/>
        <v/>
      </c>
      <c r="AF2210" t="s">
        <v>32</v>
      </c>
      <c r="AG2210" t="str">
        <f t="shared" si="487"/>
        <v/>
      </c>
      <c r="AH2210" t="s">
        <v>32</v>
      </c>
      <c r="AI2210" t="str">
        <f t="shared" si="488"/>
        <v/>
      </c>
      <c r="AJ2210" t="s">
        <v>32</v>
      </c>
      <c r="AK2210" t="str">
        <f t="shared" si="489"/>
        <v/>
      </c>
      <c r="AL2210">
        <v>0</v>
      </c>
      <c r="AM2210">
        <v>0</v>
      </c>
      <c r="AN2210">
        <v>0</v>
      </c>
      <c r="AO2210" t="s">
        <v>32</v>
      </c>
      <c r="AP2210" t="s">
        <v>32</v>
      </c>
    </row>
    <row r="2211" spans="1:42" x14ac:dyDescent="0.25">
      <c r="A2211">
        <v>201705</v>
      </c>
      <c r="B2211" t="str">
        <f t="shared" si="476"/>
        <v>2017-I</v>
      </c>
      <c r="C2211" t="s">
        <v>2270</v>
      </c>
      <c r="D2211" t="s">
        <v>2270</v>
      </c>
      <c r="E2211">
        <v>30268482</v>
      </c>
      <c r="F2211" t="s">
        <v>29</v>
      </c>
      <c r="G2211">
        <v>1</v>
      </c>
      <c r="H2211">
        <v>0</v>
      </c>
      <c r="I2211">
        <v>0</v>
      </c>
      <c r="J2211">
        <f t="shared" si="477"/>
        <v>0</v>
      </c>
      <c r="K2211" t="str">
        <f t="shared" si="478"/>
        <v>Modelamiento</v>
      </c>
      <c r="L2211">
        <f t="shared" si="479"/>
        <v>0</v>
      </c>
      <c r="M2211">
        <v>33</v>
      </c>
      <c r="N2211" t="str">
        <f t="shared" si="480"/>
        <v>&lt;=35</v>
      </c>
      <c r="O2211" t="s">
        <v>56</v>
      </c>
      <c r="P2211" t="s">
        <v>35</v>
      </c>
      <c r="Q2211">
        <v>34885</v>
      </c>
      <c r="R2211">
        <v>1100</v>
      </c>
      <c r="S2211" t="str">
        <f t="shared" si="481"/>
        <v>&lt;=1500</v>
      </c>
      <c r="T2211">
        <v>1176</v>
      </c>
      <c r="U2211" t="str">
        <f t="shared" si="482"/>
        <v>&lt;=1200</v>
      </c>
      <c r="V2211" t="s">
        <v>585</v>
      </c>
      <c r="W2211">
        <v>33995</v>
      </c>
      <c r="X2211" s="12">
        <f t="shared" si="483"/>
        <v>3.2357699661714957E-2</v>
      </c>
      <c r="Y2211" t="str">
        <f t="shared" si="484"/>
        <v>&lt;=0.04</v>
      </c>
      <c r="Z2211" t="s">
        <v>32</v>
      </c>
      <c r="AA2211">
        <v>4</v>
      </c>
      <c r="AB2211">
        <v>945.01</v>
      </c>
      <c r="AC2211" t="str">
        <f t="shared" si="485"/>
        <v>&lt;=1000</v>
      </c>
      <c r="AD2211">
        <v>1290</v>
      </c>
      <c r="AE2211" t="str">
        <f t="shared" si="486"/>
        <v>&gt;120</v>
      </c>
      <c r="AF2211">
        <v>945.01</v>
      </c>
      <c r="AG2211" t="str">
        <f t="shared" si="487"/>
        <v>&lt;=1000</v>
      </c>
      <c r="AH2211" t="s">
        <v>32</v>
      </c>
      <c r="AI2211" t="str">
        <f t="shared" si="488"/>
        <v/>
      </c>
      <c r="AJ2211" t="s">
        <v>32</v>
      </c>
      <c r="AK2211" t="str">
        <f t="shared" si="489"/>
        <v/>
      </c>
      <c r="AL2211">
        <v>12</v>
      </c>
      <c r="AM2211">
        <v>0</v>
      </c>
      <c r="AN2211">
        <v>12</v>
      </c>
      <c r="AO2211" t="s">
        <v>32</v>
      </c>
      <c r="AP2211">
        <v>1</v>
      </c>
    </row>
    <row r="2212" spans="1:42" x14ac:dyDescent="0.25">
      <c r="A2212">
        <v>201705</v>
      </c>
      <c r="B2212" t="str">
        <f t="shared" si="476"/>
        <v>2017-I</v>
      </c>
      <c r="C2212" t="s">
        <v>2271</v>
      </c>
      <c r="D2212" t="s">
        <v>2271</v>
      </c>
      <c r="E2212">
        <v>30269511</v>
      </c>
      <c r="F2212" t="s">
        <v>29</v>
      </c>
      <c r="G2212">
        <v>0</v>
      </c>
      <c r="H2212">
        <v>0</v>
      </c>
      <c r="I2212">
        <v>0</v>
      </c>
      <c r="J2212">
        <f t="shared" si="477"/>
        <v>0</v>
      </c>
      <c r="K2212" t="str">
        <f t="shared" si="478"/>
        <v>Modelamiento</v>
      </c>
      <c r="L2212">
        <f t="shared" si="479"/>
        <v>0</v>
      </c>
      <c r="M2212">
        <v>61</v>
      </c>
      <c r="N2212" t="str">
        <f t="shared" si="480"/>
        <v>&gt;60</v>
      </c>
      <c r="O2212" t="s">
        <v>56</v>
      </c>
      <c r="P2212" t="s">
        <v>35</v>
      </c>
      <c r="Q2212">
        <v>39842</v>
      </c>
      <c r="R2212">
        <v>1000</v>
      </c>
      <c r="S2212" t="str">
        <f t="shared" si="481"/>
        <v>&lt;=1000</v>
      </c>
      <c r="T2212">
        <v>1373</v>
      </c>
      <c r="U2212" t="str">
        <f t="shared" si="482"/>
        <v>&lt;=1400</v>
      </c>
      <c r="V2212" t="s">
        <v>585</v>
      </c>
      <c r="W2212">
        <v>38852</v>
      </c>
      <c r="X2212" s="12">
        <f t="shared" si="483"/>
        <v>2.573870071038814E-2</v>
      </c>
      <c r="Y2212" t="str">
        <f t="shared" si="484"/>
        <v>&lt;=0.03</v>
      </c>
      <c r="Z2212" t="s">
        <v>32</v>
      </c>
      <c r="AA2212">
        <v>9</v>
      </c>
      <c r="AB2212" t="s">
        <v>32</v>
      </c>
      <c r="AC2212" t="str">
        <f t="shared" si="485"/>
        <v/>
      </c>
      <c r="AD2212" t="s">
        <v>32</v>
      </c>
      <c r="AE2212" t="str">
        <f t="shared" si="486"/>
        <v/>
      </c>
      <c r="AF2212" t="s">
        <v>32</v>
      </c>
      <c r="AG2212" t="str">
        <f t="shared" si="487"/>
        <v/>
      </c>
      <c r="AH2212" t="s">
        <v>32</v>
      </c>
      <c r="AI2212" t="str">
        <f t="shared" si="488"/>
        <v/>
      </c>
      <c r="AJ2212" t="s">
        <v>32</v>
      </c>
      <c r="AK2212" t="str">
        <f t="shared" si="489"/>
        <v/>
      </c>
      <c r="AL2212">
        <v>0</v>
      </c>
      <c r="AM2212">
        <v>0</v>
      </c>
      <c r="AN2212">
        <v>0</v>
      </c>
      <c r="AO2212" t="s">
        <v>32</v>
      </c>
      <c r="AP2212" t="s">
        <v>32</v>
      </c>
    </row>
    <row r="2213" spans="1:42" x14ac:dyDescent="0.25">
      <c r="A2213">
        <v>201705</v>
      </c>
      <c r="B2213" t="str">
        <f t="shared" si="476"/>
        <v>2017-I</v>
      </c>
      <c r="C2213" t="s">
        <v>2272</v>
      </c>
      <c r="D2213" t="s">
        <v>2272</v>
      </c>
      <c r="E2213">
        <v>30268196</v>
      </c>
      <c r="F2213" t="s">
        <v>29</v>
      </c>
      <c r="G2213">
        <v>0</v>
      </c>
      <c r="H2213">
        <v>0</v>
      </c>
      <c r="I2213">
        <v>0</v>
      </c>
      <c r="J2213">
        <f t="shared" si="477"/>
        <v>0</v>
      </c>
      <c r="K2213" t="str">
        <f t="shared" si="478"/>
        <v>Modelamiento</v>
      </c>
      <c r="L2213">
        <f t="shared" si="479"/>
        <v>0</v>
      </c>
      <c r="M2213">
        <v>24</v>
      </c>
      <c r="N2213" t="str">
        <f t="shared" si="480"/>
        <v>&lt;=25</v>
      </c>
      <c r="O2213" t="s">
        <v>56</v>
      </c>
      <c r="P2213" t="s">
        <v>39</v>
      </c>
      <c r="Q2213">
        <v>39935</v>
      </c>
      <c r="R2213">
        <v>1650</v>
      </c>
      <c r="S2213" t="str">
        <f t="shared" si="481"/>
        <v>&lt;=2000</v>
      </c>
      <c r="T2213">
        <v>1373</v>
      </c>
      <c r="U2213" t="str">
        <f t="shared" si="482"/>
        <v>&lt;=1400</v>
      </c>
      <c r="V2213" t="s">
        <v>589</v>
      </c>
      <c r="W2213">
        <v>39595</v>
      </c>
      <c r="X2213" s="12">
        <f t="shared" si="483"/>
        <v>4.167192827377194E-2</v>
      </c>
      <c r="Y2213" t="str">
        <f t="shared" si="484"/>
        <v>&lt;=0.05</v>
      </c>
      <c r="Z2213">
        <v>4</v>
      </c>
      <c r="AA2213">
        <v>4</v>
      </c>
      <c r="AB2213">
        <v>746.84</v>
      </c>
      <c r="AC2213" t="str">
        <f t="shared" si="485"/>
        <v>&lt;=1000</v>
      </c>
      <c r="AD2213">
        <v>1072</v>
      </c>
      <c r="AE2213" t="str">
        <f t="shared" si="486"/>
        <v>&gt;120</v>
      </c>
      <c r="AF2213">
        <v>746.84</v>
      </c>
      <c r="AG2213" t="str">
        <f t="shared" si="487"/>
        <v>&lt;=1000</v>
      </c>
      <c r="AH2213" t="s">
        <v>32</v>
      </c>
      <c r="AI2213" t="str">
        <f t="shared" si="488"/>
        <v/>
      </c>
      <c r="AJ2213" t="s">
        <v>32</v>
      </c>
      <c r="AK2213" t="str">
        <f t="shared" si="489"/>
        <v/>
      </c>
      <c r="AL2213">
        <v>12</v>
      </c>
      <c r="AM2213">
        <v>0</v>
      </c>
      <c r="AN2213">
        <v>12</v>
      </c>
      <c r="AO2213" t="s">
        <v>32</v>
      </c>
      <c r="AP2213">
        <v>1</v>
      </c>
    </row>
    <row r="2214" spans="1:42" x14ac:dyDescent="0.25">
      <c r="A2214">
        <v>201705</v>
      </c>
      <c r="B2214" t="str">
        <f t="shared" si="476"/>
        <v>2017-I</v>
      </c>
      <c r="C2214" t="s">
        <v>2273</v>
      </c>
      <c r="D2214" t="s">
        <v>2273</v>
      </c>
      <c r="E2214">
        <v>30266561</v>
      </c>
      <c r="F2214" t="s">
        <v>29</v>
      </c>
      <c r="G2214">
        <v>0</v>
      </c>
      <c r="H2214">
        <v>1</v>
      </c>
      <c r="I2214">
        <v>0</v>
      </c>
      <c r="J2214">
        <f t="shared" si="477"/>
        <v>0</v>
      </c>
      <c r="K2214" t="str">
        <f t="shared" si="478"/>
        <v>Indeterminado</v>
      </c>
      <c r="L2214">
        <f t="shared" si="479"/>
        <v>0</v>
      </c>
      <c r="M2214">
        <v>27</v>
      </c>
      <c r="N2214" t="str">
        <f t="shared" si="480"/>
        <v>&lt;=30</v>
      </c>
      <c r="O2214" t="s">
        <v>56</v>
      </c>
      <c r="P2214" t="s">
        <v>39</v>
      </c>
      <c r="Q2214">
        <v>49272</v>
      </c>
      <c r="R2214">
        <v>1650</v>
      </c>
      <c r="S2214" t="str">
        <f t="shared" si="481"/>
        <v>&lt;=2000</v>
      </c>
      <c r="T2214">
        <v>1694</v>
      </c>
      <c r="U2214" t="str">
        <f t="shared" si="482"/>
        <v>&gt;1500</v>
      </c>
      <c r="V2214" t="s">
        <v>597</v>
      </c>
      <c r="W2214">
        <v>48932</v>
      </c>
      <c r="X2214" s="12">
        <f t="shared" si="483"/>
        <v>3.3720264857353063E-2</v>
      </c>
      <c r="Y2214" t="str">
        <f t="shared" si="484"/>
        <v>&lt;=0.04</v>
      </c>
      <c r="Z2214" t="s">
        <v>32</v>
      </c>
      <c r="AA2214">
        <v>4</v>
      </c>
      <c r="AB2214">
        <v>701.02</v>
      </c>
      <c r="AC2214" t="str">
        <f t="shared" si="485"/>
        <v>&lt;=1000</v>
      </c>
      <c r="AD2214">
        <v>947</v>
      </c>
      <c r="AE2214" t="str">
        <f t="shared" si="486"/>
        <v>&gt;120</v>
      </c>
      <c r="AF2214">
        <v>701.02</v>
      </c>
      <c r="AG2214" t="str">
        <f t="shared" si="487"/>
        <v>&lt;=1000</v>
      </c>
      <c r="AH2214" t="s">
        <v>32</v>
      </c>
      <c r="AI2214" t="str">
        <f t="shared" si="488"/>
        <v/>
      </c>
      <c r="AJ2214" t="s">
        <v>32</v>
      </c>
      <c r="AK2214" t="str">
        <f t="shared" si="489"/>
        <v/>
      </c>
      <c r="AL2214">
        <v>6</v>
      </c>
      <c r="AM2214">
        <v>0</v>
      </c>
      <c r="AN2214">
        <v>6</v>
      </c>
      <c r="AO2214" t="s">
        <v>32</v>
      </c>
      <c r="AP2214">
        <v>7</v>
      </c>
    </row>
    <row r="2215" spans="1:42" x14ac:dyDescent="0.25">
      <c r="A2215">
        <v>201705</v>
      </c>
      <c r="B2215" t="str">
        <f t="shared" si="476"/>
        <v>2017-I</v>
      </c>
      <c r="C2215" t="s">
        <v>2274</v>
      </c>
      <c r="D2215" t="s">
        <v>2274</v>
      </c>
      <c r="E2215">
        <v>30269556</v>
      </c>
      <c r="F2215" t="s">
        <v>29</v>
      </c>
      <c r="G2215">
        <v>0</v>
      </c>
      <c r="H2215">
        <v>0</v>
      </c>
      <c r="I2215">
        <v>0</v>
      </c>
      <c r="J2215">
        <f t="shared" si="477"/>
        <v>0</v>
      </c>
      <c r="K2215" t="str">
        <f t="shared" si="478"/>
        <v>Modelamiento</v>
      </c>
      <c r="L2215">
        <f t="shared" si="479"/>
        <v>0</v>
      </c>
      <c r="M2215">
        <v>23</v>
      </c>
      <c r="N2215" t="str">
        <f t="shared" si="480"/>
        <v>&lt;=25</v>
      </c>
      <c r="O2215" t="s">
        <v>56</v>
      </c>
      <c r="P2215" t="s">
        <v>31</v>
      </c>
      <c r="Q2215">
        <v>45942</v>
      </c>
      <c r="R2215">
        <v>1500</v>
      </c>
      <c r="S2215" t="str">
        <f t="shared" si="481"/>
        <v>&lt;=1500</v>
      </c>
      <c r="T2215">
        <v>1583</v>
      </c>
      <c r="U2215" t="str">
        <f t="shared" si="482"/>
        <v>&gt;1500</v>
      </c>
      <c r="V2215" t="s">
        <v>589</v>
      </c>
      <c r="W2215">
        <v>45452</v>
      </c>
      <c r="X2215" s="12">
        <f t="shared" si="483"/>
        <v>3.3001848103493797E-2</v>
      </c>
      <c r="Y2215" t="str">
        <f t="shared" si="484"/>
        <v>&lt;=0.04</v>
      </c>
      <c r="Z2215">
        <v>3</v>
      </c>
      <c r="AA2215">
        <v>9</v>
      </c>
      <c r="AB2215" t="s">
        <v>32</v>
      </c>
      <c r="AC2215" t="str">
        <f t="shared" si="485"/>
        <v/>
      </c>
      <c r="AD2215" t="s">
        <v>32</v>
      </c>
      <c r="AE2215" t="str">
        <f t="shared" si="486"/>
        <v/>
      </c>
      <c r="AF2215" t="s">
        <v>32</v>
      </c>
      <c r="AG2215" t="str">
        <f t="shared" si="487"/>
        <v/>
      </c>
      <c r="AH2215" t="s">
        <v>32</v>
      </c>
      <c r="AI2215" t="str">
        <f t="shared" si="488"/>
        <v/>
      </c>
      <c r="AJ2215" t="s">
        <v>32</v>
      </c>
      <c r="AK2215" t="str">
        <f t="shared" si="489"/>
        <v/>
      </c>
      <c r="AL2215">
        <v>0</v>
      </c>
      <c r="AM2215">
        <v>0</v>
      </c>
      <c r="AN2215">
        <v>0</v>
      </c>
      <c r="AO2215" t="s">
        <v>32</v>
      </c>
      <c r="AP2215" t="s">
        <v>32</v>
      </c>
    </row>
    <row r="2216" spans="1:42" x14ac:dyDescent="0.25">
      <c r="A2216">
        <v>201705</v>
      </c>
      <c r="B2216" t="str">
        <f t="shared" si="476"/>
        <v>2017-I</v>
      </c>
      <c r="C2216" t="s">
        <v>2275</v>
      </c>
      <c r="D2216" t="s">
        <v>2275</v>
      </c>
      <c r="E2216">
        <v>30268247</v>
      </c>
      <c r="F2216" t="s">
        <v>29</v>
      </c>
      <c r="G2216">
        <v>1</v>
      </c>
      <c r="H2216">
        <v>0</v>
      </c>
      <c r="I2216">
        <v>0</v>
      </c>
      <c r="J2216">
        <f t="shared" si="477"/>
        <v>0</v>
      </c>
      <c r="K2216" t="str">
        <f t="shared" si="478"/>
        <v>Modelamiento</v>
      </c>
      <c r="L2216">
        <f t="shared" si="479"/>
        <v>0</v>
      </c>
      <c r="M2216">
        <v>42</v>
      </c>
      <c r="N2216" t="str">
        <f t="shared" si="480"/>
        <v>&lt;=45</v>
      </c>
      <c r="O2216" t="s">
        <v>56</v>
      </c>
      <c r="P2216" t="s">
        <v>39</v>
      </c>
      <c r="Q2216">
        <v>49574</v>
      </c>
      <c r="R2216">
        <v>2500</v>
      </c>
      <c r="S2216" t="str">
        <f t="shared" si="481"/>
        <v>&lt;=2500</v>
      </c>
      <c r="T2216">
        <v>1705</v>
      </c>
      <c r="U2216" t="str">
        <f t="shared" si="482"/>
        <v>&gt;1500</v>
      </c>
      <c r="V2216" t="s">
        <v>587</v>
      </c>
      <c r="W2216">
        <v>50084</v>
      </c>
      <c r="X2216" s="12">
        <f t="shared" si="483"/>
        <v>4.9916140883316029E-2</v>
      </c>
      <c r="Y2216" t="str">
        <f t="shared" si="484"/>
        <v>&lt;=0.05</v>
      </c>
      <c r="Z2216">
        <v>2</v>
      </c>
      <c r="AA2216">
        <v>4</v>
      </c>
      <c r="AB2216">
        <v>1377.73</v>
      </c>
      <c r="AC2216" t="str">
        <f t="shared" si="485"/>
        <v>&lt;=2000</v>
      </c>
      <c r="AD2216">
        <v>2513</v>
      </c>
      <c r="AE2216" t="str">
        <f t="shared" si="486"/>
        <v>&gt;120</v>
      </c>
      <c r="AF2216">
        <v>570.73</v>
      </c>
      <c r="AG2216" t="str">
        <f t="shared" si="487"/>
        <v>&lt;=1000</v>
      </c>
      <c r="AH2216" t="s">
        <v>32</v>
      </c>
      <c r="AI2216" t="str">
        <f t="shared" si="488"/>
        <v/>
      </c>
      <c r="AJ2216" t="s">
        <v>32</v>
      </c>
      <c r="AK2216" t="str">
        <f t="shared" si="489"/>
        <v/>
      </c>
      <c r="AL2216">
        <v>12</v>
      </c>
      <c r="AM2216">
        <v>0</v>
      </c>
      <c r="AN2216">
        <v>3</v>
      </c>
      <c r="AO2216" t="s">
        <v>32</v>
      </c>
      <c r="AP2216">
        <v>10</v>
      </c>
    </row>
    <row r="2217" spans="1:42" x14ac:dyDescent="0.25">
      <c r="A2217">
        <v>201705</v>
      </c>
      <c r="B2217" t="str">
        <f t="shared" si="476"/>
        <v>2017-I</v>
      </c>
      <c r="C2217" t="s">
        <v>2276</v>
      </c>
      <c r="D2217" t="s">
        <v>2276</v>
      </c>
      <c r="E2217">
        <v>30268429</v>
      </c>
      <c r="F2217" t="s">
        <v>29</v>
      </c>
      <c r="G2217">
        <v>0</v>
      </c>
      <c r="H2217">
        <v>0</v>
      </c>
      <c r="I2217">
        <v>0</v>
      </c>
      <c r="J2217">
        <f t="shared" si="477"/>
        <v>0</v>
      </c>
      <c r="K2217" t="str">
        <f t="shared" si="478"/>
        <v>Modelamiento</v>
      </c>
      <c r="L2217">
        <f t="shared" si="479"/>
        <v>0</v>
      </c>
      <c r="M2217">
        <v>46</v>
      </c>
      <c r="N2217" t="str">
        <f t="shared" si="480"/>
        <v>&lt;=50</v>
      </c>
      <c r="O2217" t="s">
        <v>56</v>
      </c>
      <c r="P2217" t="s">
        <v>31</v>
      </c>
      <c r="Q2217">
        <v>49422</v>
      </c>
      <c r="R2217">
        <v>1500</v>
      </c>
      <c r="S2217" t="str">
        <f t="shared" si="481"/>
        <v>&lt;=1500</v>
      </c>
      <c r="T2217">
        <v>1699</v>
      </c>
      <c r="U2217" t="str">
        <f t="shared" si="482"/>
        <v>&gt;1500</v>
      </c>
      <c r="V2217" t="s">
        <v>597</v>
      </c>
      <c r="W2217">
        <v>48932</v>
      </c>
      <c r="X2217" s="12">
        <f t="shared" si="483"/>
        <v>3.0654786233957329E-2</v>
      </c>
      <c r="Y2217" t="str">
        <f t="shared" si="484"/>
        <v>&lt;=0.04</v>
      </c>
      <c r="Z2217">
        <v>3</v>
      </c>
      <c r="AA2217">
        <v>4</v>
      </c>
      <c r="AB2217">
        <v>717.82</v>
      </c>
      <c r="AC2217" t="str">
        <f t="shared" si="485"/>
        <v>&lt;=1000</v>
      </c>
      <c r="AD2217">
        <v>2679</v>
      </c>
      <c r="AE2217" t="str">
        <f t="shared" si="486"/>
        <v>&gt;120</v>
      </c>
      <c r="AF2217">
        <v>717.82</v>
      </c>
      <c r="AG2217" t="str">
        <f t="shared" si="487"/>
        <v>&lt;=1000</v>
      </c>
      <c r="AH2217" t="s">
        <v>32</v>
      </c>
      <c r="AI2217" t="str">
        <f t="shared" si="488"/>
        <v/>
      </c>
      <c r="AJ2217" t="s">
        <v>32</v>
      </c>
      <c r="AK2217" t="str">
        <f t="shared" si="489"/>
        <v/>
      </c>
      <c r="AL2217">
        <v>12</v>
      </c>
      <c r="AM2217">
        <v>0</v>
      </c>
      <c r="AN2217">
        <v>12</v>
      </c>
      <c r="AO2217" t="s">
        <v>32</v>
      </c>
      <c r="AP2217">
        <v>1</v>
      </c>
    </row>
    <row r="2218" spans="1:42" x14ac:dyDescent="0.25">
      <c r="A2218">
        <v>201705</v>
      </c>
      <c r="B2218" t="str">
        <f t="shared" si="476"/>
        <v>2017-I</v>
      </c>
      <c r="C2218" t="s">
        <v>2277</v>
      </c>
      <c r="D2218" t="s">
        <v>2277</v>
      </c>
      <c r="E2218">
        <v>30269680</v>
      </c>
      <c r="F2218" t="s">
        <v>29</v>
      </c>
      <c r="G2218">
        <v>1</v>
      </c>
      <c r="H2218">
        <v>0</v>
      </c>
      <c r="I2218">
        <v>0</v>
      </c>
      <c r="J2218">
        <f t="shared" si="477"/>
        <v>0</v>
      </c>
      <c r="K2218" t="str">
        <f t="shared" si="478"/>
        <v>Modelamiento</v>
      </c>
      <c r="L2218">
        <f t="shared" si="479"/>
        <v>0</v>
      </c>
      <c r="M2218">
        <v>39</v>
      </c>
      <c r="N2218" t="str">
        <f t="shared" si="480"/>
        <v>&lt;=40</v>
      </c>
      <c r="O2218" t="s">
        <v>56</v>
      </c>
      <c r="P2218" t="s">
        <v>35</v>
      </c>
      <c r="Q2218">
        <v>47832</v>
      </c>
      <c r="R2218">
        <v>1650</v>
      </c>
      <c r="S2218" t="str">
        <f t="shared" si="481"/>
        <v>&lt;=2000</v>
      </c>
      <c r="T2218">
        <v>1647</v>
      </c>
      <c r="U2218" t="str">
        <f t="shared" si="482"/>
        <v>&gt;1500</v>
      </c>
      <c r="V2218" t="s">
        <v>597</v>
      </c>
      <c r="W2218">
        <v>47492</v>
      </c>
      <c r="X2218" s="12">
        <f t="shared" si="483"/>
        <v>3.4742693506274742E-2</v>
      </c>
      <c r="Y2218" t="str">
        <f t="shared" si="484"/>
        <v>&lt;=0.04</v>
      </c>
      <c r="Z2218" t="s">
        <v>32</v>
      </c>
      <c r="AA2218">
        <v>4</v>
      </c>
      <c r="AB2218">
        <v>1329.8</v>
      </c>
      <c r="AC2218" t="str">
        <f t="shared" si="485"/>
        <v>&lt;=2000</v>
      </c>
      <c r="AD2218">
        <v>3912</v>
      </c>
      <c r="AE2218" t="str">
        <f t="shared" si="486"/>
        <v>&gt;120</v>
      </c>
      <c r="AF2218">
        <v>1329.8</v>
      </c>
      <c r="AG2218" t="str">
        <f t="shared" si="487"/>
        <v>&lt;=2000</v>
      </c>
      <c r="AH2218" t="s">
        <v>32</v>
      </c>
      <c r="AI2218" t="str">
        <f t="shared" si="488"/>
        <v/>
      </c>
      <c r="AJ2218" t="s">
        <v>32</v>
      </c>
      <c r="AK2218" t="str">
        <f t="shared" si="489"/>
        <v/>
      </c>
      <c r="AL2218">
        <v>12</v>
      </c>
      <c r="AM2218">
        <v>0</v>
      </c>
      <c r="AN2218">
        <v>12</v>
      </c>
      <c r="AO2218" t="s">
        <v>32</v>
      </c>
      <c r="AP2218">
        <v>1</v>
      </c>
    </row>
    <row r="2219" spans="1:42" x14ac:dyDescent="0.25">
      <c r="A2219">
        <v>201705</v>
      </c>
      <c r="B2219" t="str">
        <f t="shared" si="476"/>
        <v>2017-I</v>
      </c>
      <c r="C2219" t="s">
        <v>2278</v>
      </c>
      <c r="D2219" t="s">
        <v>2278</v>
      </c>
      <c r="E2219">
        <v>30270237</v>
      </c>
      <c r="F2219" t="s">
        <v>29</v>
      </c>
      <c r="G2219">
        <v>0</v>
      </c>
      <c r="H2219">
        <v>0</v>
      </c>
      <c r="I2219">
        <v>0</v>
      </c>
      <c r="J2219">
        <f t="shared" si="477"/>
        <v>0</v>
      </c>
      <c r="K2219" t="str">
        <f t="shared" si="478"/>
        <v>Modelamiento</v>
      </c>
      <c r="L2219">
        <f t="shared" si="479"/>
        <v>0</v>
      </c>
      <c r="M2219">
        <v>35</v>
      </c>
      <c r="N2219" t="str">
        <f t="shared" si="480"/>
        <v>&lt;=35</v>
      </c>
      <c r="O2219" t="s">
        <v>56</v>
      </c>
      <c r="P2219" t="s">
        <v>39</v>
      </c>
      <c r="Q2219">
        <v>49272</v>
      </c>
      <c r="R2219">
        <v>1650</v>
      </c>
      <c r="S2219" t="str">
        <f t="shared" si="481"/>
        <v>&lt;=2000</v>
      </c>
      <c r="T2219">
        <v>1694</v>
      </c>
      <c r="U2219" t="str">
        <f t="shared" si="482"/>
        <v>&gt;1500</v>
      </c>
      <c r="V2219" t="s">
        <v>597</v>
      </c>
      <c r="W2219">
        <v>48932</v>
      </c>
      <c r="X2219" s="12">
        <f t="shared" si="483"/>
        <v>3.3720264857353063E-2</v>
      </c>
      <c r="Y2219" t="str">
        <f t="shared" si="484"/>
        <v>&lt;=0.04</v>
      </c>
      <c r="Z2219" t="s">
        <v>32</v>
      </c>
      <c r="AA2219">
        <v>4</v>
      </c>
      <c r="AB2219">
        <v>582.82000000000005</v>
      </c>
      <c r="AC2219" t="str">
        <f t="shared" si="485"/>
        <v>&lt;=1000</v>
      </c>
      <c r="AD2219">
        <v>2465</v>
      </c>
      <c r="AE2219" t="str">
        <f t="shared" si="486"/>
        <v>&gt;120</v>
      </c>
      <c r="AF2219">
        <v>582.82000000000005</v>
      </c>
      <c r="AG2219" t="str">
        <f t="shared" si="487"/>
        <v>&lt;=1000</v>
      </c>
      <c r="AH2219" t="s">
        <v>32</v>
      </c>
      <c r="AI2219" t="str">
        <f t="shared" si="488"/>
        <v/>
      </c>
      <c r="AJ2219" t="s">
        <v>32</v>
      </c>
      <c r="AK2219" t="str">
        <f t="shared" si="489"/>
        <v/>
      </c>
      <c r="AL2219">
        <v>4</v>
      </c>
      <c r="AM2219">
        <v>0</v>
      </c>
      <c r="AN2219">
        <v>4</v>
      </c>
      <c r="AO2219" t="s">
        <v>32</v>
      </c>
      <c r="AP2219">
        <v>9</v>
      </c>
    </row>
    <row r="2220" spans="1:42" x14ac:dyDescent="0.25">
      <c r="A2220">
        <v>201705</v>
      </c>
      <c r="B2220" t="str">
        <f t="shared" si="476"/>
        <v>2017-I</v>
      </c>
      <c r="C2220" t="s">
        <v>2279</v>
      </c>
      <c r="D2220" t="s">
        <v>2279</v>
      </c>
      <c r="E2220">
        <v>30263266</v>
      </c>
      <c r="F2220" t="s">
        <v>29</v>
      </c>
      <c r="G2220">
        <v>0</v>
      </c>
      <c r="H2220">
        <v>0</v>
      </c>
      <c r="I2220">
        <v>0</v>
      </c>
      <c r="J2220">
        <f t="shared" si="477"/>
        <v>0</v>
      </c>
      <c r="K2220" t="str">
        <f t="shared" si="478"/>
        <v>Modelamiento</v>
      </c>
      <c r="L2220">
        <f t="shared" si="479"/>
        <v>0</v>
      </c>
      <c r="M2220">
        <v>45</v>
      </c>
      <c r="N2220" t="str">
        <f t="shared" si="480"/>
        <v>&lt;=45</v>
      </c>
      <c r="O2220" t="s">
        <v>56</v>
      </c>
      <c r="P2220" t="s">
        <v>39</v>
      </c>
      <c r="Q2220">
        <v>45102</v>
      </c>
      <c r="R2220">
        <v>1500</v>
      </c>
      <c r="S2220" t="str">
        <f t="shared" si="481"/>
        <v>&lt;=1500</v>
      </c>
      <c r="T2220">
        <v>1530</v>
      </c>
      <c r="U2220" t="str">
        <f t="shared" si="482"/>
        <v>&gt;1500</v>
      </c>
      <c r="V2220" t="s">
        <v>597</v>
      </c>
      <c r="W2220">
        <v>44612</v>
      </c>
      <c r="X2220" s="12">
        <f t="shared" si="483"/>
        <v>3.362324038375325E-2</v>
      </c>
      <c r="Y2220" t="str">
        <f t="shared" si="484"/>
        <v>&lt;=0.04</v>
      </c>
      <c r="Z2220">
        <v>2</v>
      </c>
      <c r="AA2220">
        <v>9</v>
      </c>
      <c r="AB2220" t="s">
        <v>32</v>
      </c>
      <c r="AC2220" t="str">
        <f t="shared" si="485"/>
        <v/>
      </c>
      <c r="AD2220" t="s">
        <v>32</v>
      </c>
      <c r="AE2220" t="str">
        <f t="shared" si="486"/>
        <v/>
      </c>
      <c r="AF2220" t="s">
        <v>32</v>
      </c>
      <c r="AG2220" t="str">
        <f t="shared" si="487"/>
        <v/>
      </c>
      <c r="AH2220" t="s">
        <v>32</v>
      </c>
      <c r="AI2220" t="str">
        <f t="shared" si="488"/>
        <v/>
      </c>
      <c r="AJ2220" t="s">
        <v>32</v>
      </c>
      <c r="AK2220" t="str">
        <f t="shared" si="489"/>
        <v/>
      </c>
      <c r="AL2220">
        <v>0</v>
      </c>
      <c r="AM2220">
        <v>0</v>
      </c>
      <c r="AN2220">
        <v>0</v>
      </c>
      <c r="AO2220" t="s">
        <v>32</v>
      </c>
      <c r="AP2220" t="s">
        <v>32</v>
      </c>
    </row>
    <row r="2221" spans="1:42" x14ac:dyDescent="0.25">
      <c r="A2221">
        <v>201705</v>
      </c>
      <c r="B2221" t="str">
        <f t="shared" si="476"/>
        <v>2017-I</v>
      </c>
      <c r="C2221" t="s">
        <v>2280</v>
      </c>
      <c r="D2221" t="s">
        <v>2280</v>
      </c>
      <c r="E2221">
        <v>30273176</v>
      </c>
      <c r="F2221" t="s">
        <v>29</v>
      </c>
      <c r="G2221">
        <v>1</v>
      </c>
      <c r="H2221">
        <v>0</v>
      </c>
      <c r="I2221">
        <v>0</v>
      </c>
      <c r="J2221">
        <f t="shared" si="477"/>
        <v>0</v>
      </c>
      <c r="K2221" t="str">
        <f t="shared" si="478"/>
        <v>Modelamiento</v>
      </c>
      <c r="L2221">
        <f t="shared" si="479"/>
        <v>0</v>
      </c>
      <c r="M2221">
        <v>36</v>
      </c>
      <c r="N2221" t="str">
        <f t="shared" si="480"/>
        <v>&lt;=40</v>
      </c>
      <c r="O2221" t="s">
        <v>56</v>
      </c>
      <c r="P2221" t="s">
        <v>39</v>
      </c>
      <c r="Q2221">
        <v>49272</v>
      </c>
      <c r="R2221">
        <v>1650</v>
      </c>
      <c r="S2221" t="str">
        <f t="shared" si="481"/>
        <v>&lt;=2000</v>
      </c>
      <c r="T2221">
        <v>1702</v>
      </c>
      <c r="U2221" t="str">
        <f t="shared" si="482"/>
        <v>&gt;1500</v>
      </c>
      <c r="V2221" t="s">
        <v>597</v>
      </c>
      <c r="W2221">
        <v>48932</v>
      </c>
      <c r="X2221" s="12">
        <f t="shared" si="483"/>
        <v>3.3720264857353063E-2</v>
      </c>
      <c r="Y2221" t="str">
        <f t="shared" si="484"/>
        <v>&lt;=0.04</v>
      </c>
      <c r="Z2221" t="s">
        <v>32</v>
      </c>
      <c r="AA2221">
        <v>4</v>
      </c>
      <c r="AB2221">
        <v>2516.0700000000002</v>
      </c>
      <c r="AC2221" t="str">
        <f t="shared" si="485"/>
        <v>&lt;=3000</v>
      </c>
      <c r="AD2221">
        <v>143</v>
      </c>
      <c r="AE2221" t="str">
        <f t="shared" si="486"/>
        <v>&gt;120</v>
      </c>
      <c r="AF2221">
        <v>0</v>
      </c>
      <c r="AG2221" t="str">
        <f t="shared" si="487"/>
        <v>&lt;=500</v>
      </c>
      <c r="AH2221" t="s">
        <v>32</v>
      </c>
      <c r="AI2221" t="str">
        <f t="shared" si="488"/>
        <v/>
      </c>
      <c r="AJ2221" t="s">
        <v>32</v>
      </c>
      <c r="AK2221" t="str">
        <f t="shared" si="489"/>
        <v/>
      </c>
      <c r="AL2221">
        <v>12</v>
      </c>
      <c r="AM2221">
        <v>7</v>
      </c>
      <c r="AN2221">
        <v>1</v>
      </c>
      <c r="AO2221">
        <v>6</v>
      </c>
      <c r="AP2221">
        <v>1</v>
      </c>
    </row>
    <row r="2222" spans="1:42" x14ac:dyDescent="0.25">
      <c r="A2222">
        <v>201705</v>
      </c>
      <c r="B2222" t="str">
        <f t="shared" si="476"/>
        <v>2017-I</v>
      </c>
      <c r="C2222" t="s">
        <v>2281</v>
      </c>
      <c r="D2222" t="s">
        <v>2281</v>
      </c>
      <c r="E2222">
        <v>30273556</v>
      </c>
      <c r="F2222" t="s">
        <v>29</v>
      </c>
      <c r="G2222">
        <v>1</v>
      </c>
      <c r="H2222">
        <v>0</v>
      </c>
      <c r="I2222">
        <v>0</v>
      </c>
      <c r="J2222">
        <f t="shared" si="477"/>
        <v>0</v>
      </c>
      <c r="K2222" t="str">
        <f t="shared" si="478"/>
        <v>Modelamiento</v>
      </c>
      <c r="L2222">
        <f t="shared" si="479"/>
        <v>0</v>
      </c>
      <c r="M2222">
        <v>37</v>
      </c>
      <c r="N2222" t="str">
        <f t="shared" si="480"/>
        <v>&lt;=40</v>
      </c>
      <c r="O2222" t="s">
        <v>56</v>
      </c>
      <c r="P2222" t="s">
        <v>35</v>
      </c>
      <c r="Q2222">
        <v>49272</v>
      </c>
      <c r="R2222">
        <v>1650</v>
      </c>
      <c r="S2222" t="str">
        <f t="shared" si="481"/>
        <v>&lt;=2000</v>
      </c>
      <c r="T2222">
        <v>1706</v>
      </c>
      <c r="U2222" t="str">
        <f t="shared" si="482"/>
        <v>&gt;1500</v>
      </c>
      <c r="V2222" t="s">
        <v>597</v>
      </c>
      <c r="W2222">
        <v>48932</v>
      </c>
      <c r="X2222" s="12">
        <f t="shared" si="483"/>
        <v>3.3720264857353063E-2</v>
      </c>
      <c r="Y2222" t="str">
        <f t="shared" si="484"/>
        <v>&lt;=0.04</v>
      </c>
      <c r="Z2222" t="s">
        <v>32</v>
      </c>
      <c r="AA2222">
        <v>9</v>
      </c>
      <c r="AB2222" t="s">
        <v>32</v>
      </c>
      <c r="AC2222" t="str">
        <f t="shared" si="485"/>
        <v/>
      </c>
      <c r="AD2222" t="s">
        <v>32</v>
      </c>
      <c r="AE2222" t="str">
        <f t="shared" si="486"/>
        <v/>
      </c>
      <c r="AF2222" t="s">
        <v>32</v>
      </c>
      <c r="AG2222" t="str">
        <f t="shared" si="487"/>
        <v/>
      </c>
      <c r="AH2222" t="s">
        <v>32</v>
      </c>
      <c r="AI2222" t="str">
        <f t="shared" si="488"/>
        <v/>
      </c>
      <c r="AJ2222" t="s">
        <v>32</v>
      </c>
      <c r="AK2222" t="str">
        <f t="shared" si="489"/>
        <v/>
      </c>
      <c r="AL2222">
        <v>0</v>
      </c>
      <c r="AM2222">
        <v>0</v>
      </c>
      <c r="AN2222">
        <v>0</v>
      </c>
      <c r="AO2222" t="s">
        <v>32</v>
      </c>
      <c r="AP2222" t="s">
        <v>32</v>
      </c>
    </row>
    <row r="2223" spans="1:42" x14ac:dyDescent="0.25">
      <c r="A2223">
        <v>201705</v>
      </c>
      <c r="B2223" t="str">
        <f t="shared" si="476"/>
        <v>2017-I</v>
      </c>
      <c r="C2223" t="s">
        <v>2282</v>
      </c>
      <c r="D2223" t="s">
        <v>2282</v>
      </c>
      <c r="E2223">
        <v>30268948</v>
      </c>
      <c r="F2223" t="s">
        <v>29</v>
      </c>
      <c r="G2223">
        <v>0</v>
      </c>
      <c r="H2223">
        <v>0</v>
      </c>
      <c r="I2223">
        <v>0</v>
      </c>
      <c r="J2223">
        <f t="shared" si="477"/>
        <v>0</v>
      </c>
      <c r="K2223" t="str">
        <f t="shared" si="478"/>
        <v>Modelamiento</v>
      </c>
      <c r="L2223">
        <f t="shared" si="479"/>
        <v>0</v>
      </c>
      <c r="M2223">
        <v>34</v>
      </c>
      <c r="N2223" t="str">
        <f t="shared" si="480"/>
        <v>&lt;=35</v>
      </c>
      <c r="O2223" t="s">
        <v>72</v>
      </c>
      <c r="P2223" t="s">
        <v>35</v>
      </c>
      <c r="Q2223">
        <v>49422</v>
      </c>
      <c r="R2223">
        <v>1500</v>
      </c>
      <c r="S2223" t="str">
        <f t="shared" si="481"/>
        <v>&lt;=1500</v>
      </c>
      <c r="T2223">
        <v>1699</v>
      </c>
      <c r="U2223" t="str">
        <f t="shared" si="482"/>
        <v>&gt;1500</v>
      </c>
      <c r="V2223" t="s">
        <v>597</v>
      </c>
      <c r="W2223">
        <v>48932</v>
      </c>
      <c r="X2223" s="12">
        <f t="shared" si="483"/>
        <v>3.0654786233957329E-2</v>
      </c>
      <c r="Y2223" t="str">
        <f t="shared" si="484"/>
        <v>&lt;=0.04</v>
      </c>
      <c r="Z2223">
        <v>3</v>
      </c>
      <c r="AA2223">
        <v>0</v>
      </c>
      <c r="AB2223">
        <v>12000</v>
      </c>
      <c r="AC2223" t="str">
        <f t="shared" si="485"/>
        <v>&gt;5000</v>
      </c>
      <c r="AD2223">
        <v>0</v>
      </c>
      <c r="AE2223" t="str">
        <f t="shared" si="486"/>
        <v>=0</v>
      </c>
      <c r="AF2223">
        <v>0</v>
      </c>
      <c r="AG2223" t="str">
        <f t="shared" si="487"/>
        <v>&lt;=500</v>
      </c>
      <c r="AH2223" t="s">
        <v>32</v>
      </c>
      <c r="AI2223" t="str">
        <f t="shared" si="488"/>
        <v/>
      </c>
      <c r="AJ2223" t="s">
        <v>32</v>
      </c>
      <c r="AK2223" t="str">
        <f t="shared" si="489"/>
        <v/>
      </c>
      <c r="AL2223">
        <v>12</v>
      </c>
      <c r="AM2223">
        <v>12</v>
      </c>
      <c r="AN2223">
        <v>0</v>
      </c>
      <c r="AO2223">
        <v>1</v>
      </c>
      <c r="AP2223" t="s">
        <v>32</v>
      </c>
    </row>
    <row r="2224" spans="1:42" x14ac:dyDescent="0.25">
      <c r="A2224">
        <v>201705</v>
      </c>
      <c r="B2224" t="str">
        <f t="shared" si="476"/>
        <v>2017-I</v>
      </c>
      <c r="C2224" t="s">
        <v>2283</v>
      </c>
      <c r="D2224" t="s">
        <v>2283</v>
      </c>
      <c r="E2224">
        <v>30273565</v>
      </c>
      <c r="F2224" t="s">
        <v>29</v>
      </c>
      <c r="G2224">
        <v>1</v>
      </c>
      <c r="H2224">
        <v>0</v>
      </c>
      <c r="I2224">
        <v>0</v>
      </c>
      <c r="J2224">
        <f t="shared" si="477"/>
        <v>0</v>
      </c>
      <c r="K2224" t="str">
        <f t="shared" si="478"/>
        <v>Modelamiento</v>
      </c>
      <c r="L2224">
        <f t="shared" si="479"/>
        <v>0</v>
      </c>
      <c r="M2224">
        <v>23</v>
      </c>
      <c r="N2224" t="str">
        <f t="shared" si="480"/>
        <v>&lt;=25</v>
      </c>
      <c r="O2224" t="s">
        <v>56</v>
      </c>
      <c r="P2224" t="s">
        <v>31</v>
      </c>
      <c r="Q2224">
        <v>44163</v>
      </c>
      <c r="R2224">
        <v>1650</v>
      </c>
      <c r="S2224" t="str">
        <f t="shared" si="481"/>
        <v>&lt;=2000</v>
      </c>
      <c r="T2224">
        <v>1493</v>
      </c>
      <c r="U2224" t="str">
        <f t="shared" si="482"/>
        <v>&lt;=1500</v>
      </c>
      <c r="V2224" t="s">
        <v>587</v>
      </c>
      <c r="W2224">
        <v>43823</v>
      </c>
      <c r="X2224" s="12">
        <f t="shared" si="483"/>
        <v>3.7651461561280609E-2</v>
      </c>
      <c r="Y2224" t="str">
        <f t="shared" si="484"/>
        <v>&lt;=0.04</v>
      </c>
      <c r="Z2224" t="s">
        <v>32</v>
      </c>
      <c r="AA2224">
        <v>4</v>
      </c>
      <c r="AB2224">
        <v>1659.04</v>
      </c>
      <c r="AC2224" t="str">
        <f t="shared" si="485"/>
        <v>&lt;=2000</v>
      </c>
      <c r="AD2224">
        <v>961</v>
      </c>
      <c r="AE2224" t="str">
        <f t="shared" si="486"/>
        <v>&gt;120</v>
      </c>
      <c r="AF2224">
        <v>1659.04</v>
      </c>
      <c r="AG2224" t="str">
        <f t="shared" si="487"/>
        <v>&lt;=2000</v>
      </c>
      <c r="AH2224" t="s">
        <v>32</v>
      </c>
      <c r="AI2224" t="str">
        <f t="shared" si="488"/>
        <v/>
      </c>
      <c r="AJ2224" t="s">
        <v>32</v>
      </c>
      <c r="AK2224" t="str">
        <f t="shared" si="489"/>
        <v/>
      </c>
      <c r="AL2224">
        <v>12</v>
      </c>
      <c r="AM2224">
        <v>0</v>
      </c>
      <c r="AN2224">
        <v>12</v>
      </c>
      <c r="AO2224" t="s">
        <v>32</v>
      </c>
      <c r="AP2224">
        <v>1</v>
      </c>
    </row>
    <row r="2225" spans="1:42" x14ac:dyDescent="0.25">
      <c r="A2225">
        <v>201705</v>
      </c>
      <c r="B2225" t="str">
        <f t="shared" si="476"/>
        <v>2017-I</v>
      </c>
      <c r="C2225" t="s">
        <v>2284</v>
      </c>
      <c r="D2225" t="s">
        <v>2284</v>
      </c>
      <c r="E2225">
        <v>30270857</v>
      </c>
      <c r="F2225" t="s">
        <v>29</v>
      </c>
      <c r="G2225">
        <v>0</v>
      </c>
      <c r="H2225">
        <v>0</v>
      </c>
      <c r="I2225">
        <v>0</v>
      </c>
      <c r="J2225">
        <f t="shared" si="477"/>
        <v>0</v>
      </c>
      <c r="K2225" t="str">
        <f t="shared" si="478"/>
        <v>Modelamiento</v>
      </c>
      <c r="L2225">
        <f t="shared" si="479"/>
        <v>0</v>
      </c>
      <c r="M2225">
        <v>58</v>
      </c>
      <c r="N2225" t="str">
        <f t="shared" si="480"/>
        <v>&lt;=60</v>
      </c>
      <c r="O2225" t="s">
        <v>56</v>
      </c>
      <c r="P2225" t="s">
        <v>35</v>
      </c>
      <c r="Q2225">
        <v>45907</v>
      </c>
      <c r="R2225">
        <v>1500</v>
      </c>
      <c r="S2225" t="str">
        <f t="shared" si="481"/>
        <v>&lt;=1500</v>
      </c>
      <c r="T2225">
        <v>1580</v>
      </c>
      <c r="U2225" t="str">
        <f t="shared" si="482"/>
        <v>&gt;1500</v>
      </c>
      <c r="V2225" t="s">
        <v>612</v>
      </c>
      <c r="W2225">
        <v>45417</v>
      </c>
      <c r="X2225" s="12">
        <f t="shared" si="483"/>
        <v>3.3027280533720851E-2</v>
      </c>
      <c r="Y2225" t="str">
        <f t="shared" si="484"/>
        <v>&lt;=0.04</v>
      </c>
      <c r="Z2225" t="s">
        <v>32</v>
      </c>
      <c r="AA2225">
        <v>4</v>
      </c>
      <c r="AB2225">
        <v>3693.35</v>
      </c>
      <c r="AC2225" t="str">
        <f t="shared" si="485"/>
        <v>&lt;=4000</v>
      </c>
      <c r="AD2225">
        <v>1590</v>
      </c>
      <c r="AE2225" t="str">
        <f t="shared" si="486"/>
        <v>&gt;120</v>
      </c>
      <c r="AF2225">
        <v>3693.35</v>
      </c>
      <c r="AG2225" t="str">
        <f t="shared" si="487"/>
        <v>&lt;=4000</v>
      </c>
      <c r="AH2225" t="s">
        <v>32</v>
      </c>
      <c r="AI2225" t="str">
        <f t="shared" si="488"/>
        <v/>
      </c>
      <c r="AJ2225" t="s">
        <v>32</v>
      </c>
      <c r="AK2225" t="str">
        <f t="shared" si="489"/>
        <v/>
      </c>
      <c r="AL2225">
        <v>5</v>
      </c>
      <c r="AM2225">
        <v>0</v>
      </c>
      <c r="AN2225">
        <v>5</v>
      </c>
      <c r="AO2225" t="s">
        <v>32</v>
      </c>
      <c r="AP2225">
        <v>8</v>
      </c>
    </row>
    <row r="2226" spans="1:42" x14ac:dyDescent="0.25">
      <c r="A2226">
        <v>201705</v>
      </c>
      <c r="B2226" t="str">
        <f t="shared" si="476"/>
        <v>2017-I</v>
      </c>
      <c r="C2226" t="s">
        <v>2285</v>
      </c>
      <c r="D2226" t="s">
        <v>2285</v>
      </c>
      <c r="E2226">
        <v>30272311</v>
      </c>
      <c r="F2226" t="s">
        <v>29</v>
      </c>
      <c r="G2226">
        <v>0</v>
      </c>
      <c r="H2226">
        <v>1</v>
      </c>
      <c r="I2226">
        <v>0</v>
      </c>
      <c r="J2226">
        <f t="shared" si="477"/>
        <v>0</v>
      </c>
      <c r="K2226" t="str">
        <f t="shared" si="478"/>
        <v>Indeterminado</v>
      </c>
      <c r="L2226">
        <f t="shared" si="479"/>
        <v>0</v>
      </c>
      <c r="M2226">
        <v>35</v>
      </c>
      <c r="N2226" t="str">
        <f t="shared" si="480"/>
        <v>&lt;=35</v>
      </c>
      <c r="O2226" t="s">
        <v>56</v>
      </c>
      <c r="P2226" t="s">
        <v>39</v>
      </c>
      <c r="Q2226">
        <v>43512</v>
      </c>
      <c r="R2226">
        <v>1650</v>
      </c>
      <c r="S2226" t="str">
        <f t="shared" si="481"/>
        <v>&lt;=2000</v>
      </c>
      <c r="T2226">
        <v>1499</v>
      </c>
      <c r="U2226" t="str">
        <f t="shared" si="482"/>
        <v>&lt;=1500</v>
      </c>
      <c r="V2226" t="s">
        <v>614</v>
      </c>
      <c r="W2226">
        <v>43172</v>
      </c>
      <c r="X2226" s="12">
        <f t="shared" si="483"/>
        <v>3.8219216158621332E-2</v>
      </c>
      <c r="Y2226" t="str">
        <f t="shared" si="484"/>
        <v>&lt;=0.04</v>
      </c>
      <c r="Z2226" t="s">
        <v>32</v>
      </c>
      <c r="AA2226">
        <v>9</v>
      </c>
      <c r="AB2226" t="s">
        <v>32</v>
      </c>
      <c r="AC2226" t="str">
        <f t="shared" si="485"/>
        <v/>
      </c>
      <c r="AD2226" t="s">
        <v>32</v>
      </c>
      <c r="AE2226" t="str">
        <f t="shared" si="486"/>
        <v/>
      </c>
      <c r="AF2226" t="s">
        <v>32</v>
      </c>
      <c r="AG2226" t="str">
        <f t="shared" si="487"/>
        <v/>
      </c>
      <c r="AH2226" t="s">
        <v>32</v>
      </c>
      <c r="AI2226" t="str">
        <f t="shared" si="488"/>
        <v/>
      </c>
      <c r="AJ2226" t="s">
        <v>32</v>
      </c>
      <c r="AK2226" t="str">
        <f t="shared" si="489"/>
        <v/>
      </c>
      <c r="AL2226">
        <v>0</v>
      </c>
      <c r="AM2226">
        <v>0</v>
      </c>
      <c r="AN2226">
        <v>0</v>
      </c>
      <c r="AO2226" t="s">
        <v>32</v>
      </c>
      <c r="AP2226" t="s">
        <v>32</v>
      </c>
    </row>
    <row r="2227" spans="1:42" x14ac:dyDescent="0.25">
      <c r="A2227">
        <v>201705</v>
      </c>
      <c r="B2227" t="str">
        <f t="shared" si="476"/>
        <v>2017-I</v>
      </c>
      <c r="C2227" t="s">
        <v>2286</v>
      </c>
      <c r="D2227" t="s">
        <v>2286</v>
      </c>
      <c r="E2227">
        <v>30274649</v>
      </c>
      <c r="F2227" t="s">
        <v>29</v>
      </c>
      <c r="G2227">
        <v>0</v>
      </c>
      <c r="H2227">
        <v>0</v>
      </c>
      <c r="I2227">
        <v>0</v>
      </c>
      <c r="J2227">
        <f t="shared" si="477"/>
        <v>0</v>
      </c>
      <c r="K2227" t="str">
        <f t="shared" si="478"/>
        <v>Modelamiento</v>
      </c>
      <c r="L2227">
        <f t="shared" si="479"/>
        <v>0</v>
      </c>
      <c r="M2227">
        <v>28</v>
      </c>
      <c r="N2227" t="str">
        <f t="shared" si="480"/>
        <v>&lt;=30</v>
      </c>
      <c r="O2227" t="s">
        <v>56</v>
      </c>
      <c r="P2227" t="s">
        <v>31</v>
      </c>
      <c r="Q2227">
        <v>39742</v>
      </c>
      <c r="R2227">
        <v>1100</v>
      </c>
      <c r="S2227" t="str">
        <f t="shared" si="481"/>
        <v>&lt;=1500</v>
      </c>
      <c r="T2227">
        <v>1370</v>
      </c>
      <c r="U2227" t="str">
        <f t="shared" si="482"/>
        <v>&lt;=1400</v>
      </c>
      <c r="V2227" t="s">
        <v>585</v>
      </c>
      <c r="W2227">
        <v>38852</v>
      </c>
      <c r="X2227" s="12">
        <f t="shared" si="483"/>
        <v>2.8312570781426953E-2</v>
      </c>
      <c r="Y2227" t="str">
        <f t="shared" si="484"/>
        <v>&lt;=0.03</v>
      </c>
      <c r="Z2227">
        <v>2</v>
      </c>
      <c r="AA2227">
        <v>4</v>
      </c>
      <c r="AB2227">
        <v>2572.0100000000002</v>
      </c>
      <c r="AC2227" t="str">
        <f t="shared" si="485"/>
        <v>&lt;=3000</v>
      </c>
      <c r="AD2227">
        <v>2150</v>
      </c>
      <c r="AE2227" t="str">
        <f t="shared" si="486"/>
        <v>&gt;120</v>
      </c>
      <c r="AF2227">
        <v>2572.0100000000002</v>
      </c>
      <c r="AG2227" t="str">
        <f t="shared" si="487"/>
        <v>&lt;=3000</v>
      </c>
      <c r="AH2227" t="s">
        <v>32</v>
      </c>
      <c r="AI2227" t="str">
        <f t="shared" si="488"/>
        <v/>
      </c>
      <c r="AJ2227" t="s">
        <v>32</v>
      </c>
      <c r="AK2227" t="str">
        <f t="shared" si="489"/>
        <v/>
      </c>
      <c r="AL2227">
        <v>8</v>
      </c>
      <c r="AM2227">
        <v>0</v>
      </c>
      <c r="AN2227">
        <v>8</v>
      </c>
      <c r="AO2227" t="s">
        <v>32</v>
      </c>
      <c r="AP2227">
        <v>5</v>
      </c>
    </row>
    <row r="2228" spans="1:42" x14ac:dyDescent="0.25">
      <c r="A2228">
        <v>201705</v>
      </c>
      <c r="B2228" t="str">
        <f t="shared" si="476"/>
        <v>2017-I</v>
      </c>
      <c r="C2228" t="s">
        <v>2287</v>
      </c>
      <c r="D2228" t="s">
        <v>2287</v>
      </c>
      <c r="E2228">
        <v>30269573</v>
      </c>
      <c r="F2228" t="s">
        <v>29</v>
      </c>
      <c r="G2228">
        <v>1</v>
      </c>
      <c r="H2228">
        <v>0</v>
      </c>
      <c r="I2228">
        <v>0</v>
      </c>
      <c r="J2228">
        <f t="shared" si="477"/>
        <v>0</v>
      </c>
      <c r="K2228" t="str">
        <f t="shared" si="478"/>
        <v>Modelamiento</v>
      </c>
      <c r="L2228">
        <f t="shared" si="479"/>
        <v>0</v>
      </c>
      <c r="M2228">
        <v>28</v>
      </c>
      <c r="N2228" t="str">
        <f t="shared" si="480"/>
        <v>&lt;=30</v>
      </c>
      <c r="O2228" t="s">
        <v>56</v>
      </c>
      <c r="P2228" t="s">
        <v>39</v>
      </c>
      <c r="Q2228">
        <v>32869</v>
      </c>
      <c r="R2228">
        <v>1500</v>
      </c>
      <c r="S2228" t="str">
        <f t="shared" si="481"/>
        <v>&lt;=1500</v>
      </c>
      <c r="T2228">
        <v>1228</v>
      </c>
      <c r="U2228" t="str">
        <f t="shared" si="482"/>
        <v>&lt;=1300</v>
      </c>
      <c r="V2228" t="s">
        <v>614</v>
      </c>
      <c r="W2228">
        <v>32379</v>
      </c>
      <c r="X2228" s="12">
        <f t="shared" si="483"/>
        <v>4.63263226165107E-2</v>
      </c>
      <c r="Y2228" t="str">
        <f t="shared" si="484"/>
        <v>&lt;=0.05</v>
      </c>
      <c r="Z2228" t="s">
        <v>32</v>
      </c>
      <c r="AA2228">
        <v>9</v>
      </c>
      <c r="AB2228" t="s">
        <v>32</v>
      </c>
      <c r="AC2228" t="str">
        <f t="shared" si="485"/>
        <v/>
      </c>
      <c r="AD2228" t="s">
        <v>32</v>
      </c>
      <c r="AE2228" t="str">
        <f t="shared" si="486"/>
        <v/>
      </c>
      <c r="AF2228" t="s">
        <v>32</v>
      </c>
      <c r="AG2228" t="str">
        <f t="shared" si="487"/>
        <v/>
      </c>
      <c r="AH2228" t="s">
        <v>32</v>
      </c>
      <c r="AI2228" t="str">
        <f t="shared" si="488"/>
        <v/>
      </c>
      <c r="AJ2228" t="s">
        <v>32</v>
      </c>
      <c r="AK2228" t="str">
        <f t="shared" si="489"/>
        <v/>
      </c>
      <c r="AL2228">
        <v>0</v>
      </c>
      <c r="AM2228">
        <v>0</v>
      </c>
      <c r="AN2228">
        <v>0</v>
      </c>
      <c r="AO2228" t="s">
        <v>32</v>
      </c>
      <c r="AP2228" t="s">
        <v>32</v>
      </c>
    </row>
    <row r="2229" spans="1:42" x14ac:dyDescent="0.25">
      <c r="A2229">
        <v>201705</v>
      </c>
      <c r="B2229" t="str">
        <f t="shared" si="476"/>
        <v>2017-I</v>
      </c>
      <c r="C2229" t="s">
        <v>2288</v>
      </c>
      <c r="D2229" t="s">
        <v>2288</v>
      </c>
      <c r="E2229">
        <v>30275481</v>
      </c>
      <c r="F2229" t="s">
        <v>29</v>
      </c>
      <c r="G2229">
        <v>0</v>
      </c>
      <c r="H2229">
        <v>0</v>
      </c>
      <c r="I2229">
        <v>0</v>
      </c>
      <c r="J2229">
        <f t="shared" si="477"/>
        <v>0</v>
      </c>
      <c r="K2229" t="str">
        <f t="shared" si="478"/>
        <v>Modelamiento</v>
      </c>
      <c r="L2229">
        <f t="shared" si="479"/>
        <v>0</v>
      </c>
      <c r="M2229">
        <v>31</v>
      </c>
      <c r="N2229" t="str">
        <f t="shared" si="480"/>
        <v>&lt;=35</v>
      </c>
      <c r="O2229" t="s">
        <v>56</v>
      </c>
      <c r="P2229" t="s">
        <v>31</v>
      </c>
      <c r="Q2229">
        <v>42072</v>
      </c>
      <c r="R2229">
        <v>1650</v>
      </c>
      <c r="S2229" t="str">
        <f t="shared" si="481"/>
        <v>&lt;=2000</v>
      </c>
      <c r="T2229">
        <v>1453</v>
      </c>
      <c r="U2229" t="str">
        <f t="shared" si="482"/>
        <v>&lt;=1500</v>
      </c>
      <c r="V2229" t="s">
        <v>1407</v>
      </c>
      <c r="W2229">
        <v>41732</v>
      </c>
      <c r="X2229" s="12">
        <f t="shared" si="483"/>
        <v>3.9538004409086551E-2</v>
      </c>
      <c r="Y2229" t="str">
        <f t="shared" si="484"/>
        <v>&lt;=0.04</v>
      </c>
      <c r="Z2229" t="s">
        <v>32</v>
      </c>
      <c r="AA2229">
        <v>4</v>
      </c>
      <c r="AB2229">
        <v>1314.68</v>
      </c>
      <c r="AC2229" t="str">
        <f t="shared" si="485"/>
        <v>&lt;=2000</v>
      </c>
      <c r="AD2229">
        <v>702</v>
      </c>
      <c r="AE2229" t="str">
        <f t="shared" si="486"/>
        <v>&gt;120</v>
      </c>
      <c r="AF2229">
        <v>1314.68</v>
      </c>
      <c r="AG2229" t="str">
        <f t="shared" si="487"/>
        <v>&lt;=2000</v>
      </c>
      <c r="AH2229" t="s">
        <v>32</v>
      </c>
      <c r="AI2229" t="str">
        <f t="shared" si="488"/>
        <v/>
      </c>
      <c r="AJ2229" t="s">
        <v>32</v>
      </c>
      <c r="AK2229" t="str">
        <f t="shared" si="489"/>
        <v/>
      </c>
      <c r="AL2229">
        <v>12</v>
      </c>
      <c r="AM2229">
        <v>0</v>
      </c>
      <c r="AN2229">
        <v>12</v>
      </c>
      <c r="AO2229" t="s">
        <v>32</v>
      </c>
      <c r="AP2229">
        <v>1</v>
      </c>
    </row>
    <row r="2230" spans="1:42" x14ac:dyDescent="0.25">
      <c r="A2230">
        <v>201705</v>
      </c>
      <c r="B2230" t="str">
        <f t="shared" si="476"/>
        <v>2017-I</v>
      </c>
      <c r="C2230" t="s">
        <v>2289</v>
      </c>
      <c r="D2230" t="s">
        <v>2289</v>
      </c>
      <c r="E2230">
        <v>30276003</v>
      </c>
      <c r="F2230" t="s">
        <v>29</v>
      </c>
      <c r="G2230">
        <v>0</v>
      </c>
      <c r="H2230">
        <v>0</v>
      </c>
      <c r="I2230">
        <v>0</v>
      </c>
      <c r="J2230">
        <f t="shared" si="477"/>
        <v>0</v>
      </c>
      <c r="K2230" t="str">
        <f t="shared" si="478"/>
        <v>Modelamiento</v>
      </c>
      <c r="L2230">
        <f t="shared" si="479"/>
        <v>0</v>
      </c>
      <c r="M2230">
        <v>35</v>
      </c>
      <c r="N2230" t="str">
        <f t="shared" si="480"/>
        <v>&lt;=35</v>
      </c>
      <c r="O2230" t="s">
        <v>56</v>
      </c>
      <c r="P2230" t="s">
        <v>35</v>
      </c>
      <c r="Q2230">
        <v>39480</v>
      </c>
      <c r="R2230">
        <v>1650</v>
      </c>
      <c r="S2230" t="str">
        <f t="shared" si="481"/>
        <v>&lt;=2000</v>
      </c>
      <c r="T2230">
        <v>1362</v>
      </c>
      <c r="U2230" t="str">
        <f t="shared" si="482"/>
        <v>&lt;=1400</v>
      </c>
      <c r="V2230" t="s">
        <v>601</v>
      </c>
      <c r="W2230">
        <v>39140</v>
      </c>
      <c r="X2230" s="12">
        <f t="shared" si="483"/>
        <v>4.2156361778231989E-2</v>
      </c>
      <c r="Y2230" t="str">
        <f t="shared" si="484"/>
        <v>&lt;=0.05</v>
      </c>
      <c r="Z2230" t="s">
        <v>32</v>
      </c>
      <c r="AA2230">
        <v>8</v>
      </c>
      <c r="AB2230" t="s">
        <v>32</v>
      </c>
      <c r="AC2230" t="str">
        <f t="shared" si="485"/>
        <v/>
      </c>
      <c r="AD2230" t="s">
        <v>32</v>
      </c>
      <c r="AE2230" t="str">
        <f t="shared" si="486"/>
        <v/>
      </c>
      <c r="AF2230" t="s">
        <v>32</v>
      </c>
      <c r="AG2230" t="str">
        <f t="shared" si="487"/>
        <v/>
      </c>
      <c r="AH2230" t="s">
        <v>32</v>
      </c>
      <c r="AI2230" t="str">
        <f t="shared" si="488"/>
        <v/>
      </c>
      <c r="AJ2230" t="s">
        <v>32</v>
      </c>
      <c r="AK2230" t="str">
        <f t="shared" si="489"/>
        <v/>
      </c>
      <c r="AL2230">
        <v>0</v>
      </c>
      <c r="AM2230">
        <v>0</v>
      </c>
      <c r="AN2230">
        <v>0</v>
      </c>
      <c r="AO2230" t="s">
        <v>32</v>
      </c>
      <c r="AP2230" t="s">
        <v>32</v>
      </c>
    </row>
    <row r="2231" spans="1:42" x14ac:dyDescent="0.25">
      <c r="A2231">
        <v>201705</v>
      </c>
      <c r="B2231" t="str">
        <f t="shared" si="476"/>
        <v>2017-I</v>
      </c>
      <c r="C2231" t="s">
        <v>2290</v>
      </c>
      <c r="D2231" t="s">
        <v>2290</v>
      </c>
      <c r="E2231">
        <v>30273152</v>
      </c>
      <c r="F2231" t="s">
        <v>29</v>
      </c>
      <c r="G2231">
        <v>0</v>
      </c>
      <c r="H2231">
        <v>0</v>
      </c>
      <c r="I2231">
        <v>0</v>
      </c>
      <c r="J2231">
        <f t="shared" si="477"/>
        <v>0</v>
      </c>
      <c r="K2231" t="str">
        <f t="shared" si="478"/>
        <v>Modelamiento</v>
      </c>
      <c r="L2231">
        <f t="shared" si="479"/>
        <v>0</v>
      </c>
      <c r="M2231">
        <v>24</v>
      </c>
      <c r="N2231" t="str">
        <f t="shared" si="480"/>
        <v>&lt;=25</v>
      </c>
      <c r="O2231" t="s">
        <v>56</v>
      </c>
      <c r="P2231" t="s">
        <v>39</v>
      </c>
      <c r="Q2231">
        <v>49422</v>
      </c>
      <c r="R2231">
        <v>1500</v>
      </c>
      <c r="S2231" t="str">
        <f t="shared" si="481"/>
        <v>&lt;=1500</v>
      </c>
      <c r="T2231">
        <v>1705</v>
      </c>
      <c r="U2231" t="str">
        <f t="shared" si="482"/>
        <v>&gt;1500</v>
      </c>
      <c r="V2231" t="s">
        <v>597</v>
      </c>
      <c r="W2231">
        <v>48932</v>
      </c>
      <c r="X2231" s="12">
        <f t="shared" si="483"/>
        <v>3.0654786233957329E-2</v>
      </c>
      <c r="Y2231" t="str">
        <f t="shared" si="484"/>
        <v>&lt;=0.04</v>
      </c>
      <c r="Z2231" t="s">
        <v>32</v>
      </c>
      <c r="AA2231">
        <v>0</v>
      </c>
      <c r="AB2231">
        <v>1024.3800000000001</v>
      </c>
      <c r="AC2231" t="str">
        <f t="shared" si="485"/>
        <v>&lt;=2000</v>
      </c>
      <c r="AD2231">
        <v>0</v>
      </c>
      <c r="AE2231" t="str">
        <f t="shared" si="486"/>
        <v>=0</v>
      </c>
      <c r="AF2231">
        <v>0</v>
      </c>
      <c r="AG2231" t="str">
        <f t="shared" si="487"/>
        <v>&lt;=500</v>
      </c>
      <c r="AH2231" t="s">
        <v>32</v>
      </c>
      <c r="AI2231" t="str">
        <f t="shared" si="488"/>
        <v/>
      </c>
      <c r="AJ2231" t="s">
        <v>32</v>
      </c>
      <c r="AK2231" t="str">
        <f t="shared" si="489"/>
        <v/>
      </c>
      <c r="AL2231">
        <v>1</v>
      </c>
      <c r="AM2231">
        <v>1</v>
      </c>
      <c r="AN2231">
        <v>0</v>
      </c>
      <c r="AO2231">
        <v>1</v>
      </c>
      <c r="AP2231" t="s">
        <v>32</v>
      </c>
    </row>
    <row r="2232" spans="1:42" x14ac:dyDescent="0.25">
      <c r="A2232">
        <v>201705</v>
      </c>
      <c r="B2232" t="str">
        <f t="shared" si="476"/>
        <v>2017-I</v>
      </c>
      <c r="C2232" t="s">
        <v>2291</v>
      </c>
      <c r="D2232" t="s">
        <v>2291</v>
      </c>
      <c r="E2232">
        <v>30271678</v>
      </c>
      <c r="F2232" t="s">
        <v>29</v>
      </c>
      <c r="G2232">
        <v>0</v>
      </c>
      <c r="H2232">
        <v>0</v>
      </c>
      <c r="I2232">
        <v>0</v>
      </c>
      <c r="J2232">
        <f t="shared" si="477"/>
        <v>0</v>
      </c>
      <c r="K2232" t="str">
        <f t="shared" si="478"/>
        <v>Modelamiento</v>
      </c>
      <c r="L2232">
        <f t="shared" si="479"/>
        <v>0</v>
      </c>
      <c r="M2232">
        <v>45</v>
      </c>
      <c r="N2232" t="str">
        <f t="shared" si="480"/>
        <v>&lt;=45</v>
      </c>
      <c r="O2232" t="s">
        <v>56</v>
      </c>
      <c r="P2232" t="s">
        <v>31</v>
      </c>
      <c r="Q2232">
        <v>45942</v>
      </c>
      <c r="R2232">
        <v>1500</v>
      </c>
      <c r="S2232" t="str">
        <f t="shared" si="481"/>
        <v>&lt;=1500</v>
      </c>
      <c r="T2232">
        <v>1583</v>
      </c>
      <c r="U2232" t="str">
        <f t="shared" si="482"/>
        <v>&gt;1500</v>
      </c>
      <c r="V2232" t="s">
        <v>589</v>
      </c>
      <c r="W2232">
        <v>45452</v>
      </c>
      <c r="X2232" s="12">
        <f t="shared" si="483"/>
        <v>3.3001848103493797E-2</v>
      </c>
      <c r="Y2232" t="str">
        <f t="shared" si="484"/>
        <v>&lt;=0.04</v>
      </c>
      <c r="Z2232" t="s">
        <v>32</v>
      </c>
      <c r="AA2232">
        <v>9</v>
      </c>
      <c r="AB2232" t="s">
        <v>32</v>
      </c>
      <c r="AC2232" t="str">
        <f t="shared" si="485"/>
        <v/>
      </c>
      <c r="AD2232" t="s">
        <v>32</v>
      </c>
      <c r="AE2232" t="str">
        <f t="shared" si="486"/>
        <v/>
      </c>
      <c r="AF2232" t="s">
        <v>32</v>
      </c>
      <c r="AG2232" t="str">
        <f t="shared" si="487"/>
        <v/>
      </c>
      <c r="AH2232" t="s">
        <v>32</v>
      </c>
      <c r="AI2232" t="str">
        <f t="shared" si="488"/>
        <v/>
      </c>
      <c r="AJ2232" t="s">
        <v>32</v>
      </c>
      <c r="AK2232" t="str">
        <f t="shared" si="489"/>
        <v/>
      </c>
      <c r="AL2232">
        <v>0</v>
      </c>
      <c r="AM2232">
        <v>0</v>
      </c>
      <c r="AN2232">
        <v>0</v>
      </c>
      <c r="AO2232" t="s">
        <v>32</v>
      </c>
      <c r="AP2232" t="s">
        <v>32</v>
      </c>
    </row>
    <row r="2233" spans="1:42" x14ac:dyDescent="0.25">
      <c r="A2233">
        <v>201705</v>
      </c>
      <c r="B2233" t="str">
        <f t="shared" si="476"/>
        <v>2017-I</v>
      </c>
      <c r="C2233" t="s">
        <v>2292</v>
      </c>
      <c r="D2233" t="s">
        <v>2292</v>
      </c>
      <c r="E2233">
        <v>30274963</v>
      </c>
      <c r="F2233" t="s">
        <v>29</v>
      </c>
      <c r="G2233">
        <v>0</v>
      </c>
      <c r="H2233">
        <v>0</v>
      </c>
      <c r="I2233">
        <v>0</v>
      </c>
      <c r="J2233">
        <f t="shared" si="477"/>
        <v>0</v>
      </c>
      <c r="K2233" t="str">
        <f t="shared" si="478"/>
        <v>Modelamiento</v>
      </c>
      <c r="L2233">
        <f t="shared" si="479"/>
        <v>0</v>
      </c>
      <c r="M2233">
        <v>28</v>
      </c>
      <c r="N2233" t="str">
        <f t="shared" si="480"/>
        <v>&lt;=30</v>
      </c>
      <c r="O2233" t="s">
        <v>56</v>
      </c>
      <c r="P2233" t="s">
        <v>39</v>
      </c>
      <c r="Q2233">
        <v>46392</v>
      </c>
      <c r="R2233">
        <v>1650</v>
      </c>
      <c r="S2233" t="str">
        <f t="shared" si="481"/>
        <v>&lt;=2000</v>
      </c>
      <c r="T2233">
        <v>1601</v>
      </c>
      <c r="U2233" t="str">
        <f t="shared" si="482"/>
        <v>&gt;1500</v>
      </c>
      <c r="V2233" t="s">
        <v>589</v>
      </c>
      <c r="W2233">
        <v>46052</v>
      </c>
      <c r="X2233" s="12">
        <f t="shared" si="483"/>
        <v>3.582906279857552E-2</v>
      </c>
      <c r="Y2233" t="str">
        <f t="shared" si="484"/>
        <v>&lt;=0.04</v>
      </c>
      <c r="Z2233" t="s">
        <v>32</v>
      </c>
      <c r="AA2233">
        <v>4</v>
      </c>
      <c r="AB2233">
        <v>1172.04</v>
      </c>
      <c r="AC2233" t="str">
        <f t="shared" si="485"/>
        <v>&lt;=2000</v>
      </c>
      <c r="AD2233">
        <v>2154</v>
      </c>
      <c r="AE2233" t="str">
        <f t="shared" si="486"/>
        <v>&gt;120</v>
      </c>
      <c r="AF2233">
        <v>1172.04</v>
      </c>
      <c r="AG2233" t="str">
        <f t="shared" si="487"/>
        <v>&lt;=2000</v>
      </c>
      <c r="AH2233" t="s">
        <v>32</v>
      </c>
      <c r="AI2233" t="str">
        <f t="shared" si="488"/>
        <v/>
      </c>
      <c r="AJ2233" t="s">
        <v>32</v>
      </c>
      <c r="AK2233" t="str">
        <f t="shared" si="489"/>
        <v/>
      </c>
      <c r="AL2233">
        <v>10</v>
      </c>
      <c r="AM2233">
        <v>0</v>
      </c>
      <c r="AN2233">
        <v>10</v>
      </c>
      <c r="AO2233" t="s">
        <v>32</v>
      </c>
      <c r="AP2233">
        <v>3</v>
      </c>
    </row>
    <row r="2234" spans="1:42" x14ac:dyDescent="0.25">
      <c r="A2234">
        <v>201705</v>
      </c>
      <c r="B2234" t="str">
        <f t="shared" si="476"/>
        <v>2017-I</v>
      </c>
      <c r="C2234" t="s">
        <v>2293</v>
      </c>
      <c r="D2234" t="s">
        <v>2293</v>
      </c>
      <c r="E2234">
        <v>30269528</v>
      </c>
      <c r="F2234" t="s">
        <v>29</v>
      </c>
      <c r="G2234">
        <v>1</v>
      </c>
      <c r="H2234">
        <v>0</v>
      </c>
      <c r="I2234">
        <v>0</v>
      </c>
      <c r="J2234">
        <f t="shared" si="477"/>
        <v>0</v>
      </c>
      <c r="K2234" t="str">
        <f t="shared" si="478"/>
        <v>Modelamiento</v>
      </c>
      <c r="L2234">
        <f t="shared" si="479"/>
        <v>0</v>
      </c>
      <c r="M2234">
        <v>23</v>
      </c>
      <c r="N2234" t="str">
        <f t="shared" si="480"/>
        <v>&lt;=25</v>
      </c>
      <c r="O2234" t="s">
        <v>56</v>
      </c>
      <c r="P2234" t="s">
        <v>39</v>
      </c>
      <c r="Q2234">
        <v>39842</v>
      </c>
      <c r="R2234">
        <v>1000</v>
      </c>
      <c r="S2234" t="str">
        <f t="shared" si="481"/>
        <v>&lt;=1000</v>
      </c>
      <c r="T2234">
        <v>1379</v>
      </c>
      <c r="U2234" t="str">
        <f t="shared" si="482"/>
        <v>&lt;=1400</v>
      </c>
      <c r="V2234" t="s">
        <v>585</v>
      </c>
      <c r="W2234">
        <v>38852</v>
      </c>
      <c r="X2234" s="12">
        <f t="shared" si="483"/>
        <v>2.573870071038814E-2</v>
      </c>
      <c r="Y2234" t="str">
        <f t="shared" si="484"/>
        <v>&lt;=0.03</v>
      </c>
      <c r="Z2234" t="s">
        <v>32</v>
      </c>
      <c r="AA2234">
        <v>9</v>
      </c>
      <c r="AB2234" t="s">
        <v>32</v>
      </c>
      <c r="AC2234" t="str">
        <f t="shared" si="485"/>
        <v/>
      </c>
      <c r="AD2234" t="s">
        <v>32</v>
      </c>
      <c r="AE2234" t="str">
        <f t="shared" si="486"/>
        <v/>
      </c>
      <c r="AF2234" t="s">
        <v>32</v>
      </c>
      <c r="AG2234" t="str">
        <f t="shared" si="487"/>
        <v/>
      </c>
      <c r="AH2234" t="s">
        <v>32</v>
      </c>
      <c r="AI2234" t="str">
        <f t="shared" si="488"/>
        <v/>
      </c>
      <c r="AJ2234" t="s">
        <v>32</v>
      </c>
      <c r="AK2234" t="str">
        <f t="shared" si="489"/>
        <v/>
      </c>
      <c r="AL2234">
        <v>0</v>
      </c>
      <c r="AM2234">
        <v>0</v>
      </c>
      <c r="AN2234">
        <v>0</v>
      </c>
      <c r="AO2234" t="s">
        <v>32</v>
      </c>
      <c r="AP2234" t="s">
        <v>32</v>
      </c>
    </row>
    <row r="2235" spans="1:42" x14ac:dyDescent="0.25">
      <c r="A2235">
        <v>201705</v>
      </c>
      <c r="B2235" t="str">
        <f t="shared" si="476"/>
        <v>2017-I</v>
      </c>
      <c r="C2235" t="s">
        <v>2294</v>
      </c>
      <c r="D2235" t="s">
        <v>2294</v>
      </c>
      <c r="E2235">
        <v>30275771</v>
      </c>
      <c r="F2235" t="s">
        <v>29</v>
      </c>
      <c r="G2235">
        <v>1</v>
      </c>
      <c r="H2235">
        <v>0</v>
      </c>
      <c r="I2235">
        <v>0</v>
      </c>
      <c r="J2235">
        <f t="shared" si="477"/>
        <v>0</v>
      </c>
      <c r="K2235" t="str">
        <f t="shared" si="478"/>
        <v>Modelamiento</v>
      </c>
      <c r="L2235">
        <f t="shared" si="479"/>
        <v>0</v>
      </c>
      <c r="M2235">
        <v>22</v>
      </c>
      <c r="N2235" t="str">
        <f t="shared" si="480"/>
        <v>&lt;=25</v>
      </c>
      <c r="O2235" t="s">
        <v>56</v>
      </c>
      <c r="P2235" t="s">
        <v>39</v>
      </c>
      <c r="Q2235">
        <v>39842</v>
      </c>
      <c r="R2235">
        <v>1000</v>
      </c>
      <c r="S2235" t="str">
        <f t="shared" si="481"/>
        <v>&lt;=1000</v>
      </c>
      <c r="T2235">
        <v>1375</v>
      </c>
      <c r="U2235" t="str">
        <f t="shared" si="482"/>
        <v>&lt;=1400</v>
      </c>
      <c r="V2235" t="s">
        <v>585</v>
      </c>
      <c r="W2235">
        <v>38852</v>
      </c>
      <c r="X2235" s="12">
        <f t="shared" si="483"/>
        <v>2.573870071038814E-2</v>
      </c>
      <c r="Y2235" t="str">
        <f t="shared" si="484"/>
        <v>&lt;=0.03</v>
      </c>
      <c r="Z2235" t="s">
        <v>32</v>
      </c>
      <c r="AA2235">
        <v>9</v>
      </c>
      <c r="AB2235" t="s">
        <v>32</v>
      </c>
      <c r="AC2235" t="str">
        <f t="shared" si="485"/>
        <v/>
      </c>
      <c r="AD2235" t="s">
        <v>32</v>
      </c>
      <c r="AE2235" t="str">
        <f t="shared" si="486"/>
        <v/>
      </c>
      <c r="AF2235" t="s">
        <v>32</v>
      </c>
      <c r="AG2235" t="str">
        <f t="shared" si="487"/>
        <v/>
      </c>
      <c r="AH2235" t="s">
        <v>32</v>
      </c>
      <c r="AI2235" t="str">
        <f t="shared" si="488"/>
        <v/>
      </c>
      <c r="AJ2235" t="s">
        <v>32</v>
      </c>
      <c r="AK2235" t="str">
        <f t="shared" si="489"/>
        <v/>
      </c>
      <c r="AL2235">
        <v>0</v>
      </c>
      <c r="AM2235">
        <v>0</v>
      </c>
      <c r="AN2235">
        <v>0</v>
      </c>
      <c r="AO2235" t="s">
        <v>32</v>
      </c>
      <c r="AP2235" t="s">
        <v>32</v>
      </c>
    </row>
    <row r="2236" spans="1:42" x14ac:dyDescent="0.25">
      <c r="A2236">
        <v>201705</v>
      </c>
      <c r="B2236" t="str">
        <f t="shared" si="476"/>
        <v>2017-I</v>
      </c>
      <c r="C2236" t="s">
        <v>2295</v>
      </c>
      <c r="D2236" t="s">
        <v>2295</v>
      </c>
      <c r="E2236">
        <v>30275672</v>
      </c>
      <c r="F2236" t="s">
        <v>29</v>
      </c>
      <c r="G2236">
        <v>0</v>
      </c>
      <c r="H2236">
        <v>0</v>
      </c>
      <c r="I2236">
        <v>0</v>
      </c>
      <c r="J2236">
        <f t="shared" si="477"/>
        <v>0</v>
      </c>
      <c r="K2236" t="str">
        <f t="shared" si="478"/>
        <v>Modelamiento</v>
      </c>
      <c r="L2236">
        <f t="shared" si="479"/>
        <v>0</v>
      </c>
      <c r="M2236">
        <v>27</v>
      </c>
      <c r="N2236" t="str">
        <f t="shared" si="480"/>
        <v>&lt;=30</v>
      </c>
      <c r="O2236" t="s">
        <v>72</v>
      </c>
      <c r="P2236" t="s">
        <v>31</v>
      </c>
      <c r="Q2236">
        <v>40085</v>
      </c>
      <c r="R2236">
        <v>1500</v>
      </c>
      <c r="S2236" t="str">
        <f t="shared" si="481"/>
        <v>&lt;=1500</v>
      </c>
      <c r="T2236">
        <v>1383</v>
      </c>
      <c r="U2236" t="str">
        <f t="shared" si="482"/>
        <v>&lt;=1400</v>
      </c>
      <c r="V2236" t="s">
        <v>589</v>
      </c>
      <c r="W2236">
        <v>39595</v>
      </c>
      <c r="X2236" s="12">
        <f t="shared" si="483"/>
        <v>3.7883571157974492E-2</v>
      </c>
      <c r="Y2236" t="str">
        <f t="shared" si="484"/>
        <v>&lt;=0.04</v>
      </c>
      <c r="Z2236">
        <v>4</v>
      </c>
      <c r="AA2236">
        <v>9</v>
      </c>
      <c r="AB2236" t="s">
        <v>32</v>
      </c>
      <c r="AC2236" t="str">
        <f t="shared" si="485"/>
        <v/>
      </c>
      <c r="AD2236" t="s">
        <v>32</v>
      </c>
      <c r="AE2236" t="str">
        <f t="shared" si="486"/>
        <v/>
      </c>
      <c r="AF2236" t="s">
        <v>32</v>
      </c>
      <c r="AG2236" t="str">
        <f t="shared" si="487"/>
        <v/>
      </c>
      <c r="AH2236" t="s">
        <v>32</v>
      </c>
      <c r="AI2236" t="str">
        <f t="shared" si="488"/>
        <v/>
      </c>
      <c r="AJ2236" t="s">
        <v>32</v>
      </c>
      <c r="AK2236" t="str">
        <f t="shared" si="489"/>
        <v/>
      </c>
      <c r="AL2236">
        <v>0</v>
      </c>
      <c r="AM2236">
        <v>0</v>
      </c>
      <c r="AN2236">
        <v>0</v>
      </c>
      <c r="AO2236" t="s">
        <v>32</v>
      </c>
      <c r="AP2236" t="s">
        <v>32</v>
      </c>
    </row>
    <row r="2237" spans="1:42" x14ac:dyDescent="0.25">
      <c r="A2237">
        <v>201705</v>
      </c>
      <c r="B2237" t="str">
        <f t="shared" si="476"/>
        <v>2017-I</v>
      </c>
      <c r="C2237" t="s">
        <v>2296</v>
      </c>
      <c r="D2237" t="s">
        <v>2296</v>
      </c>
      <c r="E2237">
        <v>30275989</v>
      </c>
      <c r="F2237" t="s">
        <v>29</v>
      </c>
      <c r="G2237">
        <v>0</v>
      </c>
      <c r="H2237">
        <v>0</v>
      </c>
      <c r="I2237">
        <v>0</v>
      </c>
      <c r="J2237">
        <f t="shared" si="477"/>
        <v>0</v>
      </c>
      <c r="K2237" t="str">
        <f t="shared" si="478"/>
        <v>Modelamiento</v>
      </c>
      <c r="L2237">
        <f t="shared" si="479"/>
        <v>0</v>
      </c>
      <c r="M2237">
        <v>48</v>
      </c>
      <c r="N2237" t="str">
        <f t="shared" si="480"/>
        <v>&lt;=50</v>
      </c>
      <c r="O2237" t="s">
        <v>56</v>
      </c>
      <c r="P2237" t="s">
        <v>39</v>
      </c>
      <c r="Q2237">
        <v>39842</v>
      </c>
      <c r="R2237">
        <v>1000</v>
      </c>
      <c r="S2237" t="str">
        <f t="shared" si="481"/>
        <v>&lt;=1000</v>
      </c>
      <c r="T2237">
        <v>1375</v>
      </c>
      <c r="U2237" t="str">
        <f t="shared" si="482"/>
        <v>&lt;=1400</v>
      </c>
      <c r="V2237" t="s">
        <v>585</v>
      </c>
      <c r="W2237">
        <v>38852</v>
      </c>
      <c r="X2237" s="12">
        <f t="shared" si="483"/>
        <v>2.573870071038814E-2</v>
      </c>
      <c r="Y2237" t="str">
        <f t="shared" si="484"/>
        <v>&lt;=0.03</v>
      </c>
      <c r="Z2237" t="s">
        <v>32</v>
      </c>
      <c r="AA2237">
        <v>0</v>
      </c>
      <c r="AB2237">
        <v>13099.42</v>
      </c>
      <c r="AC2237" t="str">
        <f t="shared" si="485"/>
        <v>&gt;5000</v>
      </c>
      <c r="AD2237">
        <v>0</v>
      </c>
      <c r="AE2237" t="str">
        <f t="shared" si="486"/>
        <v>=0</v>
      </c>
      <c r="AF2237">
        <v>0</v>
      </c>
      <c r="AG2237" t="str">
        <f t="shared" si="487"/>
        <v>&lt;=500</v>
      </c>
      <c r="AH2237">
        <v>3900</v>
      </c>
      <c r="AI2237" t="str">
        <f t="shared" si="488"/>
        <v>&lt;=4000</v>
      </c>
      <c r="AJ2237">
        <v>0.60870000000000002</v>
      </c>
      <c r="AK2237" t="str">
        <f t="shared" si="489"/>
        <v>&lt;=0.7</v>
      </c>
      <c r="AL2237">
        <v>12</v>
      </c>
      <c r="AM2237">
        <v>12</v>
      </c>
      <c r="AN2237">
        <v>0</v>
      </c>
      <c r="AO2237">
        <v>1</v>
      </c>
      <c r="AP2237" t="s">
        <v>32</v>
      </c>
    </row>
    <row r="2238" spans="1:42" x14ac:dyDescent="0.25">
      <c r="A2238">
        <v>201705</v>
      </c>
      <c r="B2238" t="str">
        <f t="shared" si="476"/>
        <v>2017-I</v>
      </c>
      <c r="C2238" t="s">
        <v>2297</v>
      </c>
      <c r="D2238" t="s">
        <v>2297</v>
      </c>
      <c r="E2238">
        <v>30269885</v>
      </c>
      <c r="F2238" t="s">
        <v>29</v>
      </c>
      <c r="G2238">
        <v>0</v>
      </c>
      <c r="H2238">
        <v>1</v>
      </c>
      <c r="I2238">
        <v>0</v>
      </c>
      <c r="J2238">
        <f t="shared" si="477"/>
        <v>0</v>
      </c>
      <c r="K2238" t="str">
        <f t="shared" si="478"/>
        <v>Indeterminado</v>
      </c>
      <c r="L2238">
        <f t="shared" si="479"/>
        <v>0</v>
      </c>
      <c r="M2238">
        <v>50</v>
      </c>
      <c r="N2238" t="str">
        <f t="shared" si="480"/>
        <v>&lt;=50</v>
      </c>
      <c r="O2238" t="s">
        <v>56</v>
      </c>
      <c r="P2238" t="s">
        <v>39</v>
      </c>
      <c r="Q2238">
        <v>39842</v>
      </c>
      <c r="R2238">
        <v>1000</v>
      </c>
      <c r="S2238" t="str">
        <f t="shared" si="481"/>
        <v>&lt;=1000</v>
      </c>
      <c r="T2238">
        <v>1373</v>
      </c>
      <c r="U2238" t="str">
        <f t="shared" si="482"/>
        <v>&lt;=1400</v>
      </c>
      <c r="V2238" t="s">
        <v>585</v>
      </c>
      <c r="W2238">
        <v>38852</v>
      </c>
      <c r="X2238" s="12">
        <f t="shared" si="483"/>
        <v>2.573870071038814E-2</v>
      </c>
      <c r="Y2238" t="str">
        <f t="shared" si="484"/>
        <v>&lt;=0.03</v>
      </c>
      <c r="Z2238" t="s">
        <v>32</v>
      </c>
      <c r="AA2238">
        <v>9</v>
      </c>
      <c r="AB2238" t="s">
        <v>32</v>
      </c>
      <c r="AC2238" t="str">
        <f t="shared" si="485"/>
        <v/>
      </c>
      <c r="AD2238" t="s">
        <v>32</v>
      </c>
      <c r="AE2238" t="str">
        <f t="shared" si="486"/>
        <v/>
      </c>
      <c r="AF2238" t="s">
        <v>32</v>
      </c>
      <c r="AG2238" t="str">
        <f t="shared" si="487"/>
        <v/>
      </c>
      <c r="AH2238" t="s">
        <v>32</v>
      </c>
      <c r="AI2238" t="str">
        <f t="shared" si="488"/>
        <v/>
      </c>
      <c r="AJ2238" t="s">
        <v>32</v>
      </c>
      <c r="AK2238" t="str">
        <f t="shared" si="489"/>
        <v/>
      </c>
      <c r="AL2238">
        <v>0</v>
      </c>
      <c r="AM2238">
        <v>0</v>
      </c>
      <c r="AN2238">
        <v>0</v>
      </c>
      <c r="AO2238" t="s">
        <v>32</v>
      </c>
      <c r="AP2238" t="s">
        <v>32</v>
      </c>
    </row>
    <row r="2239" spans="1:42" x14ac:dyDescent="0.25">
      <c r="A2239">
        <v>201705</v>
      </c>
      <c r="B2239" t="str">
        <f t="shared" si="476"/>
        <v>2017-I</v>
      </c>
      <c r="C2239" t="s">
        <v>2298</v>
      </c>
      <c r="D2239" t="s">
        <v>2298</v>
      </c>
      <c r="E2239">
        <v>30270898</v>
      </c>
      <c r="F2239" t="s">
        <v>29</v>
      </c>
      <c r="G2239">
        <v>0</v>
      </c>
      <c r="H2239">
        <v>0</v>
      </c>
      <c r="I2239">
        <v>0</v>
      </c>
      <c r="J2239">
        <f t="shared" si="477"/>
        <v>0</v>
      </c>
      <c r="K2239" t="str">
        <f t="shared" si="478"/>
        <v>Modelamiento</v>
      </c>
      <c r="L2239">
        <f t="shared" si="479"/>
        <v>0</v>
      </c>
      <c r="M2239">
        <v>25</v>
      </c>
      <c r="N2239" t="str">
        <f t="shared" si="480"/>
        <v>&lt;=25</v>
      </c>
      <c r="O2239" t="s">
        <v>56</v>
      </c>
      <c r="P2239" t="s">
        <v>31</v>
      </c>
      <c r="Q2239">
        <v>49272</v>
      </c>
      <c r="R2239">
        <v>1650</v>
      </c>
      <c r="S2239" t="str">
        <f t="shared" si="481"/>
        <v>&lt;=2000</v>
      </c>
      <c r="T2239">
        <v>1694</v>
      </c>
      <c r="U2239" t="str">
        <f t="shared" si="482"/>
        <v>&gt;1500</v>
      </c>
      <c r="V2239" t="s">
        <v>597</v>
      </c>
      <c r="W2239">
        <v>48932</v>
      </c>
      <c r="X2239" s="12">
        <f t="shared" si="483"/>
        <v>3.3720264857353063E-2</v>
      </c>
      <c r="Y2239" t="str">
        <f t="shared" si="484"/>
        <v>&lt;=0.04</v>
      </c>
      <c r="Z2239" t="s">
        <v>32</v>
      </c>
      <c r="AA2239">
        <v>4</v>
      </c>
      <c r="AB2239">
        <v>1689.92</v>
      </c>
      <c r="AC2239" t="str">
        <f t="shared" si="485"/>
        <v>&lt;=2000</v>
      </c>
      <c r="AD2239">
        <v>850</v>
      </c>
      <c r="AE2239" t="str">
        <f t="shared" si="486"/>
        <v>&gt;120</v>
      </c>
      <c r="AF2239">
        <v>251.4</v>
      </c>
      <c r="AG2239" t="str">
        <f t="shared" si="487"/>
        <v>&lt;=500</v>
      </c>
      <c r="AH2239">
        <v>1830.52</v>
      </c>
      <c r="AI2239" t="str">
        <f t="shared" si="488"/>
        <v>&lt;=2000</v>
      </c>
      <c r="AJ2239">
        <v>1</v>
      </c>
      <c r="AK2239" t="str">
        <f t="shared" si="489"/>
        <v>&gt;0.9</v>
      </c>
      <c r="AL2239">
        <v>12</v>
      </c>
      <c r="AM2239">
        <v>0</v>
      </c>
      <c r="AN2239">
        <v>7</v>
      </c>
      <c r="AO2239" t="s">
        <v>32</v>
      </c>
      <c r="AP2239">
        <v>1</v>
      </c>
    </row>
    <row r="2240" spans="1:42" x14ac:dyDescent="0.25">
      <c r="A2240">
        <v>201705</v>
      </c>
      <c r="B2240" t="str">
        <f t="shared" si="476"/>
        <v>2017-I</v>
      </c>
      <c r="C2240" t="s">
        <v>2299</v>
      </c>
      <c r="D2240" t="s">
        <v>2299</v>
      </c>
      <c r="E2240">
        <v>30272933</v>
      </c>
      <c r="F2240" t="s">
        <v>29</v>
      </c>
      <c r="G2240">
        <v>1</v>
      </c>
      <c r="H2240">
        <v>0</v>
      </c>
      <c r="I2240">
        <v>0</v>
      </c>
      <c r="J2240">
        <f t="shared" si="477"/>
        <v>0</v>
      </c>
      <c r="K2240" t="str">
        <f t="shared" si="478"/>
        <v>Modelamiento</v>
      </c>
      <c r="L2240">
        <f t="shared" si="479"/>
        <v>0</v>
      </c>
      <c r="M2240">
        <v>30</v>
      </c>
      <c r="N2240" t="str">
        <f t="shared" si="480"/>
        <v>&lt;=30</v>
      </c>
      <c r="O2240" t="s">
        <v>56</v>
      </c>
      <c r="P2240" t="s">
        <v>39</v>
      </c>
      <c r="Q2240">
        <v>40641</v>
      </c>
      <c r="R2240">
        <v>1099</v>
      </c>
      <c r="S2240" t="str">
        <f t="shared" si="481"/>
        <v>&lt;=1500</v>
      </c>
      <c r="T2240">
        <v>1402</v>
      </c>
      <c r="U2240" t="str">
        <f t="shared" si="482"/>
        <v>&lt;=1500</v>
      </c>
      <c r="V2240" t="s">
        <v>585</v>
      </c>
      <c r="W2240">
        <v>39750</v>
      </c>
      <c r="X2240" s="12">
        <f t="shared" si="483"/>
        <v>2.7647798742138366E-2</v>
      </c>
      <c r="Y2240" t="str">
        <f t="shared" si="484"/>
        <v>&lt;=0.03</v>
      </c>
      <c r="Z2240">
        <v>1</v>
      </c>
      <c r="AA2240">
        <v>9</v>
      </c>
      <c r="AB2240" t="s">
        <v>32</v>
      </c>
      <c r="AC2240" t="str">
        <f t="shared" si="485"/>
        <v/>
      </c>
      <c r="AD2240" t="s">
        <v>32</v>
      </c>
      <c r="AE2240" t="str">
        <f t="shared" si="486"/>
        <v/>
      </c>
      <c r="AF2240" t="s">
        <v>32</v>
      </c>
      <c r="AG2240" t="str">
        <f t="shared" si="487"/>
        <v/>
      </c>
      <c r="AH2240" t="s">
        <v>32</v>
      </c>
      <c r="AI2240" t="str">
        <f t="shared" si="488"/>
        <v/>
      </c>
      <c r="AJ2240" t="s">
        <v>32</v>
      </c>
      <c r="AK2240" t="str">
        <f t="shared" si="489"/>
        <v/>
      </c>
      <c r="AL2240">
        <v>0</v>
      </c>
      <c r="AM2240">
        <v>0</v>
      </c>
      <c r="AN2240">
        <v>0</v>
      </c>
      <c r="AO2240" t="s">
        <v>32</v>
      </c>
      <c r="AP2240" t="s">
        <v>32</v>
      </c>
    </row>
    <row r="2241" spans="1:42" x14ac:dyDescent="0.25">
      <c r="A2241">
        <v>201705</v>
      </c>
      <c r="B2241" t="str">
        <f t="shared" si="476"/>
        <v>2017-I</v>
      </c>
      <c r="C2241" t="s">
        <v>2300</v>
      </c>
      <c r="D2241" t="s">
        <v>2300</v>
      </c>
      <c r="E2241">
        <v>30275596</v>
      </c>
      <c r="F2241" t="s">
        <v>29</v>
      </c>
      <c r="G2241">
        <v>1</v>
      </c>
      <c r="H2241">
        <v>0</v>
      </c>
      <c r="I2241">
        <v>0</v>
      </c>
      <c r="J2241">
        <f t="shared" si="477"/>
        <v>0</v>
      </c>
      <c r="K2241" t="str">
        <f t="shared" si="478"/>
        <v>Modelamiento</v>
      </c>
      <c r="L2241">
        <f t="shared" si="479"/>
        <v>0</v>
      </c>
      <c r="M2241">
        <v>23</v>
      </c>
      <c r="N2241" t="str">
        <f t="shared" si="480"/>
        <v>&lt;=25</v>
      </c>
      <c r="O2241" t="s">
        <v>56</v>
      </c>
      <c r="P2241" t="s">
        <v>31</v>
      </c>
      <c r="Q2241">
        <v>46542</v>
      </c>
      <c r="R2241">
        <v>1500</v>
      </c>
      <c r="S2241" t="str">
        <f t="shared" si="481"/>
        <v>&lt;=1500</v>
      </c>
      <c r="T2241">
        <v>1607</v>
      </c>
      <c r="U2241" t="str">
        <f t="shared" si="482"/>
        <v>&gt;1500</v>
      </c>
      <c r="V2241" t="s">
        <v>589</v>
      </c>
      <c r="W2241">
        <v>46052</v>
      </c>
      <c r="X2241" s="12">
        <f t="shared" si="483"/>
        <v>3.2571875271432293E-2</v>
      </c>
      <c r="Y2241" t="str">
        <f t="shared" si="484"/>
        <v>&lt;=0.04</v>
      </c>
      <c r="Z2241">
        <v>2</v>
      </c>
      <c r="AA2241">
        <v>9</v>
      </c>
      <c r="AB2241" t="s">
        <v>32</v>
      </c>
      <c r="AC2241" t="str">
        <f t="shared" si="485"/>
        <v/>
      </c>
      <c r="AD2241" t="s">
        <v>32</v>
      </c>
      <c r="AE2241" t="str">
        <f t="shared" si="486"/>
        <v/>
      </c>
      <c r="AF2241" t="s">
        <v>32</v>
      </c>
      <c r="AG2241" t="str">
        <f t="shared" si="487"/>
        <v/>
      </c>
      <c r="AH2241" t="s">
        <v>32</v>
      </c>
      <c r="AI2241" t="str">
        <f t="shared" si="488"/>
        <v/>
      </c>
      <c r="AJ2241" t="s">
        <v>32</v>
      </c>
      <c r="AK2241" t="str">
        <f t="shared" si="489"/>
        <v/>
      </c>
      <c r="AL2241">
        <v>0</v>
      </c>
      <c r="AM2241">
        <v>0</v>
      </c>
      <c r="AN2241">
        <v>0</v>
      </c>
      <c r="AO2241" t="s">
        <v>32</v>
      </c>
      <c r="AP2241" t="s">
        <v>32</v>
      </c>
    </row>
    <row r="2242" spans="1:42" x14ac:dyDescent="0.25">
      <c r="A2242">
        <v>201705</v>
      </c>
      <c r="B2242" t="str">
        <f t="shared" si="476"/>
        <v>2017-I</v>
      </c>
      <c r="C2242" t="s">
        <v>2301</v>
      </c>
      <c r="D2242" t="s">
        <v>2301</v>
      </c>
      <c r="E2242">
        <v>30275493</v>
      </c>
      <c r="F2242" t="s">
        <v>29</v>
      </c>
      <c r="G2242">
        <v>0</v>
      </c>
      <c r="H2242">
        <v>1</v>
      </c>
      <c r="I2242">
        <v>0</v>
      </c>
      <c r="J2242">
        <f t="shared" si="477"/>
        <v>0</v>
      </c>
      <c r="K2242" t="str">
        <f t="shared" si="478"/>
        <v>Indeterminado</v>
      </c>
      <c r="L2242">
        <f t="shared" si="479"/>
        <v>0</v>
      </c>
      <c r="M2242">
        <v>31</v>
      </c>
      <c r="N2242" t="str">
        <f t="shared" si="480"/>
        <v>&lt;=35</v>
      </c>
      <c r="O2242" t="s">
        <v>56</v>
      </c>
      <c r="P2242" t="s">
        <v>39</v>
      </c>
      <c r="Q2242">
        <v>39842</v>
      </c>
      <c r="R2242">
        <v>1000</v>
      </c>
      <c r="S2242" t="str">
        <f t="shared" si="481"/>
        <v>&lt;=1000</v>
      </c>
      <c r="T2242">
        <v>1375</v>
      </c>
      <c r="U2242" t="str">
        <f t="shared" si="482"/>
        <v>&lt;=1400</v>
      </c>
      <c r="V2242" t="s">
        <v>585</v>
      </c>
      <c r="W2242">
        <v>38852</v>
      </c>
      <c r="X2242" s="12">
        <f t="shared" si="483"/>
        <v>2.573870071038814E-2</v>
      </c>
      <c r="Y2242" t="str">
        <f t="shared" si="484"/>
        <v>&lt;=0.03</v>
      </c>
      <c r="Z2242" t="s">
        <v>32</v>
      </c>
      <c r="AA2242">
        <v>9</v>
      </c>
      <c r="AB2242" t="s">
        <v>32</v>
      </c>
      <c r="AC2242" t="str">
        <f t="shared" si="485"/>
        <v/>
      </c>
      <c r="AD2242" t="s">
        <v>32</v>
      </c>
      <c r="AE2242" t="str">
        <f t="shared" si="486"/>
        <v/>
      </c>
      <c r="AF2242" t="s">
        <v>32</v>
      </c>
      <c r="AG2242" t="str">
        <f t="shared" si="487"/>
        <v/>
      </c>
      <c r="AH2242" t="s">
        <v>32</v>
      </c>
      <c r="AI2242" t="str">
        <f t="shared" si="488"/>
        <v/>
      </c>
      <c r="AJ2242" t="s">
        <v>32</v>
      </c>
      <c r="AK2242" t="str">
        <f t="shared" si="489"/>
        <v/>
      </c>
      <c r="AL2242">
        <v>0</v>
      </c>
      <c r="AM2242">
        <v>0</v>
      </c>
      <c r="AN2242">
        <v>0</v>
      </c>
      <c r="AO2242" t="s">
        <v>32</v>
      </c>
      <c r="AP2242" t="s">
        <v>32</v>
      </c>
    </row>
    <row r="2243" spans="1:42" x14ac:dyDescent="0.25">
      <c r="A2243">
        <v>201705</v>
      </c>
      <c r="B2243" t="str">
        <f t="shared" ref="B2243:B2306" si="490">+CONCATENATE(MID(A2243,1,4),IF(MID(A2243,5,2)*1&lt;=6,"-I","-II"))</f>
        <v>2017-I</v>
      </c>
      <c r="C2243" t="s">
        <v>2302</v>
      </c>
      <c r="D2243" t="s">
        <v>2302</v>
      </c>
      <c r="E2243">
        <v>30272234</v>
      </c>
      <c r="F2243" t="s">
        <v>29</v>
      </c>
      <c r="G2243">
        <v>0</v>
      </c>
      <c r="H2243">
        <v>0</v>
      </c>
      <c r="I2243">
        <v>0</v>
      </c>
      <c r="J2243">
        <f t="shared" ref="J2243:J2306" si="491">+IF(OR(O2243="Taxista propietario",O2243="Taxista palanca"),0,1)</f>
        <v>0</v>
      </c>
      <c r="K2243" t="str">
        <f t="shared" ref="K2243:K2306" si="492">+IF(I2243&gt;0,"Insuficiente",IF(H2243&gt;0,"Indeterminado",IF(J2243&gt;0,"Perfil","Modelamiento")))</f>
        <v>Modelamiento</v>
      </c>
      <c r="L2243">
        <f t="shared" ref="L2243:L2306" si="493">+IF(AND(A2243&gt;=201410,A2243&lt;=201908),0,1)</f>
        <v>0</v>
      </c>
      <c r="M2243">
        <v>47</v>
      </c>
      <c r="N2243" t="str">
        <f t="shared" ref="N2243:N2306" si="494">+IF(M2243&lt;=25,"&lt;=25",IF(M2243&lt;=30,"&lt;=30",IF(M2243&lt;=35,"&lt;=35",IF(M2243&lt;=40,"&lt;=40",IF(M2243&lt;=45,"&lt;=45",IF(M2243&lt;=50,"&lt;=50",IF(M2243&lt;=55,"&lt;=55",IF(M2243&lt;=60,"&lt;=60","&gt;60"))))))))</f>
        <v>&lt;=50</v>
      </c>
      <c r="O2243" t="s">
        <v>56</v>
      </c>
      <c r="P2243" t="s">
        <v>31</v>
      </c>
      <c r="Q2243">
        <v>44109</v>
      </c>
      <c r="R2243">
        <v>1600</v>
      </c>
      <c r="S2243" t="str">
        <f t="shared" ref="S2243:S2306" si="495">+IF(R2243="NULL","",IF(R2243=0,"=0",IF(R2243&lt;=500,"&lt;=500",IF(R2243&lt;=1000,"&lt;=1000",IF(R2243&lt;=1500,"&lt;=1500",IF(R2243&lt;=2000,"&lt;=2000",IF(R2243&lt;=2500,"&lt;=2500","&gt;2500")))))))</f>
        <v>&lt;=2000</v>
      </c>
      <c r="T2243">
        <v>1520</v>
      </c>
      <c r="U2243" t="str">
        <f t="shared" ref="U2243:U2306" si="496">+IF(T2243="NULL","",IF(T2243&lt;=1000,"&lt;=1000",IF(T2243&lt;=1100,"&lt;=1100",IF(T2243&lt;=1200,"&lt;=1200",IF(T2243&lt;=1300,"&lt;=1300",IF(T2243&lt;=1400,"&lt;=1400",IF(T2243&lt;=1500,"&lt;=1500","&gt;1500")))))))</f>
        <v>&gt;1500</v>
      </c>
      <c r="V2243" t="s">
        <v>589</v>
      </c>
      <c r="W2243">
        <v>43719</v>
      </c>
      <c r="X2243" s="12">
        <f t="shared" ref="X2243:X2306" si="497">+IFERROR(R2243/W2243,"NULL")</f>
        <v>3.6597360415380038E-2</v>
      </c>
      <c r="Y2243" t="str">
        <f t="shared" ref="Y2243:Y2306" si="498">+IF(X2243="NULL","",IF(X2243=0,"=0",IF(X2243&lt;=0.01,"&lt;=0.01",IF(X2243&lt;=0.02,"&lt;=0.02",IF(X2243&lt;=0.03,"&lt;=0.03",IF(X2243&lt;=0.04,"&lt;=0.04",IF(X2243&lt;=0.05,"&lt;=0.05",IF(X2243&lt;=0.06,"&lt;=0.06","&gt;0.06"))))))))</f>
        <v>&lt;=0.04</v>
      </c>
      <c r="Z2243" t="s">
        <v>32</v>
      </c>
      <c r="AA2243">
        <v>1</v>
      </c>
      <c r="AB2243">
        <v>68232.3</v>
      </c>
      <c r="AC2243" t="str">
        <f t="shared" ref="AC2243:AC2306" si="499">+IF(AB2243="NULL","",IF(AB2243&lt;=500,"&lt;=500",IF(AB2243&lt;=1000,"&lt;=1000",IF(AB2243&lt;=2000,"&lt;=2000",IF(AB2243&lt;=3000,"&lt;=3000",IF(AB2243&lt;=4000,"&lt;=4000",IF(AB2243&lt;=5000,"&lt;=5000","&gt;5000")))))))</f>
        <v>&gt;5000</v>
      </c>
      <c r="AD2243">
        <v>18</v>
      </c>
      <c r="AE2243" t="str">
        <f t="shared" ref="AE2243:AE2306" si="500">+IF(AD2243="NULL","",IF(AD2243=0,"=0",IF(AD2243&lt;=8,"&lt;=8",IF(AD2243&lt;=30,"&lt;=30",IF(AD2243&lt;=60,"&lt;=60",IF(AD2243&lt;=90,"&lt;=90",IF(AD2243&lt;=120,"&lt;=120","&gt;120")))))))</f>
        <v>&lt;=30</v>
      </c>
      <c r="AF2243">
        <v>0</v>
      </c>
      <c r="AG2243" t="str">
        <f t="shared" ref="AG2243:AG2306" si="501">+IF(AF2243="NULL","",IF(AF2243&lt;=500,"&lt;=500",IF(AF2243&lt;=1000,"&lt;=1000",IF(AF2243&lt;=2000,"&lt;=2000",IF(AF2243&lt;=3000,"&lt;=3000",IF(AF2243&lt;=4000,"&lt;=4000",IF(AF2243&lt;=5000,"&lt;=5000","&gt;5000")))))))</f>
        <v>&lt;=500</v>
      </c>
      <c r="AH2243">
        <v>17410.93</v>
      </c>
      <c r="AI2243" t="str">
        <f t="shared" ref="AI2243:AI2306" si="502">+IF(AH2243="NULL","",IF(AH2243&lt;=500,"&lt;=500",IF(AH2243&lt;=1000,"&lt;=1000",IF(AH2243&lt;=2000,"&lt;=2000",IF(AH2243&lt;=3000,"&lt;=3000",IF(AH2243&lt;=4000,"&lt;=4000",IF(AH2243&lt;=5000,"&lt;=5000","&gt;5000")))))))</f>
        <v>&gt;5000</v>
      </c>
      <c r="AJ2243">
        <v>0.74809999999999999</v>
      </c>
      <c r="AK2243" t="str">
        <f t="shared" ref="AK2243:AK2306" si="503">+IF(AJ2243="NULL","",IF(AJ2243=0,"=0",IF(AJ2243&lt;=0.1,"&lt;=0.1",IF(AJ2243&lt;=0.2,"&lt;=0.2",IF(AJ2243&lt;=0.3,"&lt;=0.3",IF(AJ2243&lt;=0.4,"&lt;=0.4",IF(AJ2243&lt;=0.5,"&lt;=0.5",IF(AJ2243&lt;=0.6,"&lt;=0.6",IF(AJ2243&lt;=0.7,"&lt;=0.7",IF(AJ2243&lt;=0.8,"&lt;=0.8",IF(AJ2243&lt;=0.9,"&lt;=0.9","&gt;0.9")))))))))))</f>
        <v>&lt;=0.8</v>
      </c>
      <c r="AL2243">
        <v>12</v>
      </c>
      <c r="AM2243">
        <v>11</v>
      </c>
      <c r="AN2243">
        <v>0</v>
      </c>
      <c r="AO2243">
        <v>1</v>
      </c>
      <c r="AP2243" t="s">
        <v>32</v>
      </c>
    </row>
    <row r="2244" spans="1:42" x14ac:dyDescent="0.25">
      <c r="A2244">
        <v>201705</v>
      </c>
      <c r="B2244" t="str">
        <f t="shared" si="490"/>
        <v>2017-I</v>
      </c>
      <c r="C2244" t="s">
        <v>2303</v>
      </c>
      <c r="D2244" t="s">
        <v>2303</v>
      </c>
      <c r="E2244">
        <v>30274639</v>
      </c>
      <c r="F2244" t="s">
        <v>29</v>
      </c>
      <c r="G2244">
        <v>0</v>
      </c>
      <c r="H2244">
        <v>0</v>
      </c>
      <c r="I2244">
        <v>0</v>
      </c>
      <c r="J2244">
        <f t="shared" si="491"/>
        <v>0</v>
      </c>
      <c r="K2244" t="str">
        <f t="shared" si="492"/>
        <v>Modelamiento</v>
      </c>
      <c r="L2244">
        <f t="shared" si="493"/>
        <v>0</v>
      </c>
      <c r="M2244">
        <v>46</v>
      </c>
      <c r="N2244" t="str">
        <f t="shared" si="494"/>
        <v>&lt;=50</v>
      </c>
      <c r="O2244" t="s">
        <v>56</v>
      </c>
      <c r="P2244" t="s">
        <v>31</v>
      </c>
      <c r="Q2244">
        <v>30629</v>
      </c>
      <c r="R2244">
        <v>500</v>
      </c>
      <c r="S2244" t="str">
        <f t="shared" si="495"/>
        <v>&lt;=500</v>
      </c>
      <c r="T2244">
        <v>1126</v>
      </c>
      <c r="U2244" t="str">
        <f t="shared" si="496"/>
        <v>&lt;=1200</v>
      </c>
      <c r="V2244" t="s">
        <v>585</v>
      </c>
      <c r="W2244">
        <v>29139</v>
      </c>
      <c r="X2244" s="12">
        <f t="shared" si="497"/>
        <v>1.7159133806925426E-2</v>
      </c>
      <c r="Y2244" t="str">
        <f t="shared" si="498"/>
        <v>&lt;=0.02</v>
      </c>
      <c r="Z2244" t="s">
        <v>32</v>
      </c>
      <c r="AA2244">
        <v>4</v>
      </c>
      <c r="AB2244">
        <v>362.72</v>
      </c>
      <c r="AC2244" t="str">
        <f t="shared" si="499"/>
        <v>&lt;=500</v>
      </c>
      <c r="AD2244">
        <v>1568</v>
      </c>
      <c r="AE2244" t="str">
        <f t="shared" si="500"/>
        <v>&gt;120</v>
      </c>
      <c r="AF2244">
        <v>362.72</v>
      </c>
      <c r="AG2244" t="str">
        <f t="shared" si="501"/>
        <v>&lt;=500</v>
      </c>
      <c r="AH2244" t="s">
        <v>32</v>
      </c>
      <c r="AI2244" t="str">
        <f t="shared" si="502"/>
        <v/>
      </c>
      <c r="AJ2244" t="s">
        <v>32</v>
      </c>
      <c r="AK2244" t="str">
        <f t="shared" si="503"/>
        <v/>
      </c>
      <c r="AL2244">
        <v>12</v>
      </c>
      <c r="AM2244">
        <v>0</v>
      </c>
      <c r="AN2244">
        <v>12</v>
      </c>
      <c r="AO2244" t="s">
        <v>32</v>
      </c>
      <c r="AP2244">
        <v>1</v>
      </c>
    </row>
    <row r="2245" spans="1:42" x14ac:dyDescent="0.25">
      <c r="A2245">
        <v>201705</v>
      </c>
      <c r="B2245" t="str">
        <f t="shared" si="490"/>
        <v>2017-I</v>
      </c>
      <c r="C2245" t="s">
        <v>2304</v>
      </c>
      <c r="D2245" t="s">
        <v>2304</v>
      </c>
      <c r="E2245">
        <v>30275008</v>
      </c>
      <c r="F2245" t="s">
        <v>29</v>
      </c>
      <c r="G2245">
        <v>0</v>
      </c>
      <c r="H2245">
        <v>0</v>
      </c>
      <c r="I2245">
        <v>0</v>
      </c>
      <c r="J2245">
        <f t="shared" si="491"/>
        <v>0</v>
      </c>
      <c r="K2245" t="str">
        <f t="shared" si="492"/>
        <v>Modelamiento</v>
      </c>
      <c r="L2245">
        <f t="shared" si="493"/>
        <v>0</v>
      </c>
      <c r="M2245">
        <v>44</v>
      </c>
      <c r="N2245" t="str">
        <f t="shared" si="494"/>
        <v>&lt;=45</v>
      </c>
      <c r="O2245" t="s">
        <v>56</v>
      </c>
      <c r="P2245" t="s">
        <v>35</v>
      </c>
      <c r="Q2245">
        <v>42222</v>
      </c>
      <c r="R2245">
        <v>1500</v>
      </c>
      <c r="S2245" t="str">
        <f t="shared" si="495"/>
        <v>&lt;=1500</v>
      </c>
      <c r="T2245">
        <v>1455</v>
      </c>
      <c r="U2245" t="str">
        <f t="shared" si="496"/>
        <v>&lt;=1500</v>
      </c>
      <c r="V2245" t="s">
        <v>1407</v>
      </c>
      <c r="W2245">
        <v>41732</v>
      </c>
      <c r="X2245" s="12">
        <f t="shared" si="497"/>
        <v>3.5943640371896866E-2</v>
      </c>
      <c r="Y2245" t="str">
        <f t="shared" si="498"/>
        <v>&lt;=0.04</v>
      </c>
      <c r="Z2245" t="s">
        <v>32</v>
      </c>
      <c r="AA2245">
        <v>9</v>
      </c>
      <c r="AB2245" t="s">
        <v>32</v>
      </c>
      <c r="AC2245" t="str">
        <f t="shared" si="499"/>
        <v/>
      </c>
      <c r="AD2245" t="s">
        <v>32</v>
      </c>
      <c r="AE2245" t="str">
        <f t="shared" si="500"/>
        <v/>
      </c>
      <c r="AF2245" t="s">
        <v>32</v>
      </c>
      <c r="AG2245" t="str">
        <f t="shared" si="501"/>
        <v/>
      </c>
      <c r="AH2245" t="s">
        <v>32</v>
      </c>
      <c r="AI2245" t="str">
        <f t="shared" si="502"/>
        <v/>
      </c>
      <c r="AJ2245" t="s">
        <v>32</v>
      </c>
      <c r="AK2245" t="str">
        <f t="shared" si="503"/>
        <v/>
      </c>
      <c r="AL2245">
        <v>0</v>
      </c>
      <c r="AM2245">
        <v>0</v>
      </c>
      <c r="AN2245">
        <v>0</v>
      </c>
      <c r="AO2245" t="s">
        <v>32</v>
      </c>
      <c r="AP2245" t="s">
        <v>32</v>
      </c>
    </row>
    <row r="2246" spans="1:42" x14ac:dyDescent="0.25">
      <c r="A2246">
        <v>201706</v>
      </c>
      <c r="B2246" t="str">
        <f t="shared" si="490"/>
        <v>2017-I</v>
      </c>
      <c r="C2246" t="s">
        <v>2305</v>
      </c>
      <c r="D2246" t="s">
        <v>2305</v>
      </c>
      <c r="E2246">
        <v>30285082</v>
      </c>
      <c r="F2246" t="s">
        <v>29</v>
      </c>
      <c r="G2246">
        <v>1</v>
      </c>
      <c r="H2246">
        <v>0</v>
      </c>
      <c r="I2246">
        <v>0</v>
      </c>
      <c r="J2246">
        <f t="shared" si="491"/>
        <v>0</v>
      </c>
      <c r="K2246" t="str">
        <f t="shared" si="492"/>
        <v>Modelamiento</v>
      </c>
      <c r="L2246">
        <f t="shared" si="493"/>
        <v>0</v>
      </c>
      <c r="M2246">
        <v>43</v>
      </c>
      <c r="N2246" t="str">
        <f t="shared" si="494"/>
        <v>&lt;=45</v>
      </c>
      <c r="O2246" t="s">
        <v>72</v>
      </c>
      <c r="P2246" t="s">
        <v>69</v>
      </c>
      <c r="Q2246">
        <v>46242</v>
      </c>
      <c r="R2246">
        <v>1500</v>
      </c>
      <c r="S2246" t="str">
        <f t="shared" si="495"/>
        <v>&lt;=1500</v>
      </c>
      <c r="T2246">
        <v>1566</v>
      </c>
      <c r="U2246" t="str">
        <f t="shared" si="496"/>
        <v>&gt;1500</v>
      </c>
      <c r="V2246" t="s">
        <v>589</v>
      </c>
      <c r="W2246">
        <v>45452</v>
      </c>
      <c r="X2246" s="12">
        <f t="shared" si="497"/>
        <v>3.3001848103493797E-2</v>
      </c>
      <c r="Y2246" t="str">
        <f t="shared" si="498"/>
        <v>&lt;=0.04</v>
      </c>
      <c r="Z2246" t="s">
        <v>32</v>
      </c>
      <c r="AA2246">
        <v>0</v>
      </c>
      <c r="AB2246">
        <v>13899.04</v>
      </c>
      <c r="AC2246" t="str">
        <f t="shared" si="499"/>
        <v>&gt;5000</v>
      </c>
      <c r="AD2246">
        <v>0</v>
      </c>
      <c r="AE2246" t="str">
        <f t="shared" si="500"/>
        <v>=0</v>
      </c>
      <c r="AF2246">
        <v>0</v>
      </c>
      <c r="AG2246" t="str">
        <f t="shared" si="501"/>
        <v>&lt;=500</v>
      </c>
      <c r="AH2246">
        <v>5311.2</v>
      </c>
      <c r="AI2246" t="str">
        <f t="shared" si="502"/>
        <v>&gt;5000</v>
      </c>
      <c r="AJ2246">
        <v>0.79690000000000005</v>
      </c>
      <c r="AK2246" t="str">
        <f t="shared" si="503"/>
        <v>&lt;=0.8</v>
      </c>
      <c r="AL2246">
        <v>12</v>
      </c>
      <c r="AM2246">
        <v>12</v>
      </c>
      <c r="AN2246">
        <v>0</v>
      </c>
      <c r="AO2246">
        <v>1</v>
      </c>
      <c r="AP2246" t="s">
        <v>32</v>
      </c>
    </row>
    <row r="2247" spans="1:42" x14ac:dyDescent="0.25">
      <c r="A2247">
        <v>201706</v>
      </c>
      <c r="B2247" t="str">
        <f t="shared" si="490"/>
        <v>2017-I</v>
      </c>
      <c r="C2247" t="s">
        <v>2306</v>
      </c>
      <c r="D2247" t="s">
        <v>2306</v>
      </c>
      <c r="E2247">
        <v>30278677</v>
      </c>
      <c r="F2247" t="s">
        <v>29</v>
      </c>
      <c r="G2247">
        <v>1</v>
      </c>
      <c r="H2247">
        <v>0</v>
      </c>
      <c r="I2247">
        <v>0</v>
      </c>
      <c r="J2247">
        <f t="shared" si="491"/>
        <v>0</v>
      </c>
      <c r="K2247" t="str">
        <f t="shared" si="492"/>
        <v>Modelamiento</v>
      </c>
      <c r="L2247">
        <f t="shared" si="493"/>
        <v>0</v>
      </c>
      <c r="M2247">
        <v>31</v>
      </c>
      <c r="N2247" t="str">
        <f t="shared" si="494"/>
        <v>&lt;=35</v>
      </c>
      <c r="O2247" t="s">
        <v>72</v>
      </c>
      <c r="P2247" t="s">
        <v>39</v>
      </c>
      <c r="Q2247">
        <v>41430</v>
      </c>
      <c r="R2247">
        <v>0</v>
      </c>
      <c r="S2247" t="str">
        <f t="shared" si="495"/>
        <v>=0</v>
      </c>
      <c r="T2247">
        <v>1424</v>
      </c>
      <c r="U2247" t="str">
        <f t="shared" si="496"/>
        <v>&lt;=1500</v>
      </c>
      <c r="V2247" t="s">
        <v>601</v>
      </c>
      <c r="W2247">
        <v>39140</v>
      </c>
      <c r="X2247" s="12">
        <f t="shared" si="497"/>
        <v>0</v>
      </c>
      <c r="Y2247" t="str">
        <f t="shared" si="498"/>
        <v>=0</v>
      </c>
      <c r="Z2247" t="s">
        <v>32</v>
      </c>
      <c r="AA2247">
        <v>9</v>
      </c>
      <c r="AB2247" t="s">
        <v>32</v>
      </c>
      <c r="AC2247" t="str">
        <f t="shared" si="499"/>
        <v/>
      </c>
      <c r="AD2247" t="s">
        <v>32</v>
      </c>
      <c r="AE2247" t="str">
        <f t="shared" si="500"/>
        <v/>
      </c>
      <c r="AF2247" t="s">
        <v>32</v>
      </c>
      <c r="AG2247" t="str">
        <f t="shared" si="501"/>
        <v/>
      </c>
      <c r="AH2247" t="s">
        <v>32</v>
      </c>
      <c r="AI2247" t="str">
        <f t="shared" si="502"/>
        <v/>
      </c>
      <c r="AJ2247" t="s">
        <v>32</v>
      </c>
      <c r="AK2247" t="str">
        <f t="shared" si="503"/>
        <v/>
      </c>
      <c r="AL2247">
        <v>0</v>
      </c>
      <c r="AM2247">
        <v>0</v>
      </c>
      <c r="AN2247">
        <v>0</v>
      </c>
      <c r="AO2247" t="s">
        <v>32</v>
      </c>
      <c r="AP2247" t="s">
        <v>32</v>
      </c>
    </row>
    <row r="2248" spans="1:42" x14ac:dyDescent="0.25">
      <c r="A2248">
        <v>201706</v>
      </c>
      <c r="B2248" t="str">
        <f t="shared" si="490"/>
        <v>2017-I</v>
      </c>
      <c r="C2248" t="s">
        <v>2307</v>
      </c>
      <c r="D2248" t="s">
        <v>2307</v>
      </c>
      <c r="E2248">
        <v>30286501</v>
      </c>
      <c r="F2248" t="s">
        <v>29</v>
      </c>
      <c r="G2248">
        <v>1</v>
      </c>
      <c r="H2248">
        <v>0</v>
      </c>
      <c r="I2248">
        <v>1</v>
      </c>
      <c r="J2248">
        <f t="shared" si="491"/>
        <v>0</v>
      </c>
      <c r="K2248" t="str">
        <f t="shared" si="492"/>
        <v>Insuficiente</v>
      </c>
      <c r="L2248">
        <f t="shared" si="493"/>
        <v>0</v>
      </c>
      <c r="M2248">
        <v>26</v>
      </c>
      <c r="N2248" t="str">
        <f t="shared" si="494"/>
        <v>&lt;=30</v>
      </c>
      <c r="O2248" t="s">
        <v>56</v>
      </c>
      <c r="P2248" t="s">
        <v>31</v>
      </c>
      <c r="Q2248">
        <v>40385</v>
      </c>
      <c r="R2248">
        <v>1500</v>
      </c>
      <c r="S2248" t="str">
        <f t="shared" si="495"/>
        <v>&lt;=1500</v>
      </c>
      <c r="T2248">
        <v>1388</v>
      </c>
      <c r="U2248" t="str">
        <f t="shared" si="496"/>
        <v>&lt;=1400</v>
      </c>
      <c r="V2248" t="s">
        <v>589</v>
      </c>
      <c r="W2248">
        <v>39595</v>
      </c>
      <c r="X2248" s="12">
        <f t="shared" si="497"/>
        <v>3.7883571157974492E-2</v>
      </c>
      <c r="Y2248" t="str">
        <f t="shared" si="498"/>
        <v>&lt;=0.04</v>
      </c>
      <c r="Z2248" t="s">
        <v>32</v>
      </c>
      <c r="AA2248">
        <v>2</v>
      </c>
      <c r="AB2248">
        <v>666.71</v>
      </c>
      <c r="AC2248" t="str">
        <f t="shared" si="499"/>
        <v>&lt;=1000</v>
      </c>
      <c r="AD2248">
        <v>55</v>
      </c>
      <c r="AE2248" t="str">
        <f t="shared" si="500"/>
        <v>&lt;=60</v>
      </c>
      <c r="AF2248">
        <v>0</v>
      </c>
      <c r="AG2248" t="str">
        <f t="shared" si="501"/>
        <v>&lt;=500</v>
      </c>
      <c r="AH2248" t="s">
        <v>32</v>
      </c>
      <c r="AI2248" t="str">
        <f t="shared" si="502"/>
        <v/>
      </c>
      <c r="AJ2248" t="s">
        <v>32</v>
      </c>
      <c r="AK2248" t="str">
        <f t="shared" si="503"/>
        <v/>
      </c>
      <c r="AL2248">
        <v>7</v>
      </c>
      <c r="AM2248">
        <v>4</v>
      </c>
      <c r="AN2248">
        <v>0</v>
      </c>
      <c r="AO2248">
        <v>9</v>
      </c>
      <c r="AP2248" t="s">
        <v>32</v>
      </c>
    </row>
    <row r="2249" spans="1:42" x14ac:dyDescent="0.25">
      <c r="A2249">
        <v>201706</v>
      </c>
      <c r="B2249" t="str">
        <f t="shared" si="490"/>
        <v>2017-I</v>
      </c>
      <c r="C2249" t="s">
        <v>2308</v>
      </c>
      <c r="D2249" t="s">
        <v>2308</v>
      </c>
      <c r="E2249">
        <v>30271813</v>
      </c>
      <c r="F2249" t="s">
        <v>29</v>
      </c>
      <c r="G2249">
        <v>0</v>
      </c>
      <c r="H2249">
        <v>0</v>
      </c>
      <c r="I2249">
        <v>0</v>
      </c>
      <c r="J2249">
        <f t="shared" si="491"/>
        <v>0</v>
      </c>
      <c r="K2249" t="str">
        <f t="shared" si="492"/>
        <v>Modelamiento</v>
      </c>
      <c r="L2249">
        <f t="shared" si="493"/>
        <v>0</v>
      </c>
      <c r="M2249">
        <v>38</v>
      </c>
      <c r="N2249" t="str">
        <f t="shared" si="494"/>
        <v>&lt;=40</v>
      </c>
      <c r="O2249" t="s">
        <v>56</v>
      </c>
      <c r="P2249" t="s">
        <v>39</v>
      </c>
      <c r="Q2249">
        <v>35085</v>
      </c>
      <c r="R2249">
        <v>1200</v>
      </c>
      <c r="S2249" t="str">
        <f t="shared" si="495"/>
        <v>&lt;=1500</v>
      </c>
      <c r="T2249">
        <v>1187</v>
      </c>
      <c r="U2249" t="str">
        <f t="shared" si="496"/>
        <v>&lt;=1200</v>
      </c>
      <c r="V2249" t="s">
        <v>585</v>
      </c>
      <c r="W2249">
        <v>33995</v>
      </c>
      <c r="X2249" s="12">
        <f t="shared" si="497"/>
        <v>3.5299308721870863E-2</v>
      </c>
      <c r="Y2249" t="str">
        <f t="shared" si="498"/>
        <v>&lt;=0.04</v>
      </c>
      <c r="Z2249" t="s">
        <v>32</v>
      </c>
      <c r="AA2249">
        <v>0</v>
      </c>
      <c r="AB2249">
        <v>17331.29</v>
      </c>
      <c r="AC2249" t="str">
        <f t="shared" si="499"/>
        <v>&gt;5000</v>
      </c>
      <c r="AD2249">
        <v>0</v>
      </c>
      <c r="AE2249" t="str">
        <f t="shared" si="500"/>
        <v>=0</v>
      </c>
      <c r="AF2249">
        <v>0</v>
      </c>
      <c r="AG2249" t="str">
        <f t="shared" si="501"/>
        <v>&lt;=500</v>
      </c>
      <c r="AH2249">
        <v>17021.95</v>
      </c>
      <c r="AI2249" t="str">
        <f t="shared" si="502"/>
        <v>&gt;5000</v>
      </c>
      <c r="AJ2249">
        <v>0.997</v>
      </c>
      <c r="AK2249" t="str">
        <f t="shared" si="503"/>
        <v>&gt;0.9</v>
      </c>
      <c r="AL2249">
        <v>12</v>
      </c>
      <c r="AM2249">
        <v>12</v>
      </c>
      <c r="AN2249">
        <v>0</v>
      </c>
      <c r="AO2249">
        <v>1</v>
      </c>
      <c r="AP2249" t="s">
        <v>32</v>
      </c>
    </row>
    <row r="2250" spans="1:42" x14ac:dyDescent="0.25">
      <c r="A2250">
        <v>201706</v>
      </c>
      <c r="B2250" t="str">
        <f t="shared" si="490"/>
        <v>2017-I</v>
      </c>
      <c r="C2250" t="s">
        <v>2309</v>
      </c>
      <c r="D2250" t="s">
        <v>2309</v>
      </c>
      <c r="E2250">
        <v>30273473</v>
      </c>
      <c r="F2250" t="s">
        <v>29</v>
      </c>
      <c r="G2250">
        <v>0</v>
      </c>
      <c r="H2250">
        <v>0</v>
      </c>
      <c r="I2250">
        <v>0</v>
      </c>
      <c r="J2250">
        <f t="shared" si="491"/>
        <v>0</v>
      </c>
      <c r="K2250" t="str">
        <f t="shared" si="492"/>
        <v>Modelamiento</v>
      </c>
      <c r="L2250">
        <f t="shared" si="493"/>
        <v>0</v>
      </c>
      <c r="M2250">
        <v>31</v>
      </c>
      <c r="N2250" t="str">
        <f t="shared" si="494"/>
        <v>&lt;=35</v>
      </c>
      <c r="O2250" t="s">
        <v>56</v>
      </c>
      <c r="P2250" t="s">
        <v>39</v>
      </c>
      <c r="Q2250">
        <v>34885</v>
      </c>
      <c r="R2250">
        <v>1100</v>
      </c>
      <c r="S2250" t="str">
        <f t="shared" si="495"/>
        <v>&lt;=1500</v>
      </c>
      <c r="T2250">
        <v>1181</v>
      </c>
      <c r="U2250" t="str">
        <f t="shared" si="496"/>
        <v>&lt;=1200</v>
      </c>
      <c r="V2250" t="s">
        <v>585</v>
      </c>
      <c r="W2250">
        <v>33995</v>
      </c>
      <c r="X2250" s="12">
        <f t="shared" si="497"/>
        <v>3.2357699661714957E-2</v>
      </c>
      <c r="Y2250" t="str">
        <f t="shared" si="498"/>
        <v>&lt;=0.04</v>
      </c>
      <c r="Z2250" t="s">
        <v>32</v>
      </c>
      <c r="AA2250">
        <v>4</v>
      </c>
      <c r="AB2250">
        <v>509.57</v>
      </c>
      <c r="AC2250" t="str">
        <f t="shared" si="499"/>
        <v>&lt;=1000</v>
      </c>
      <c r="AD2250">
        <v>1257</v>
      </c>
      <c r="AE2250" t="str">
        <f t="shared" si="500"/>
        <v>&gt;120</v>
      </c>
      <c r="AF2250">
        <v>509.57</v>
      </c>
      <c r="AG2250" t="str">
        <f t="shared" si="501"/>
        <v>&lt;=1000</v>
      </c>
      <c r="AH2250" t="s">
        <v>32</v>
      </c>
      <c r="AI2250" t="str">
        <f t="shared" si="502"/>
        <v/>
      </c>
      <c r="AJ2250" t="s">
        <v>32</v>
      </c>
      <c r="AK2250" t="str">
        <f t="shared" si="503"/>
        <v/>
      </c>
      <c r="AL2250">
        <v>12</v>
      </c>
      <c r="AM2250">
        <v>0</v>
      </c>
      <c r="AN2250">
        <v>12</v>
      </c>
      <c r="AO2250" t="s">
        <v>32</v>
      </c>
      <c r="AP2250">
        <v>1</v>
      </c>
    </row>
    <row r="2251" spans="1:42" x14ac:dyDescent="0.25">
      <c r="A2251">
        <v>201706</v>
      </c>
      <c r="B2251" t="str">
        <f t="shared" si="490"/>
        <v>2017-I</v>
      </c>
      <c r="C2251" t="s">
        <v>2310</v>
      </c>
      <c r="D2251" t="s">
        <v>2310</v>
      </c>
      <c r="E2251">
        <v>30276137</v>
      </c>
      <c r="F2251" t="s">
        <v>29</v>
      </c>
      <c r="G2251">
        <v>1</v>
      </c>
      <c r="H2251">
        <v>0</v>
      </c>
      <c r="I2251">
        <v>0</v>
      </c>
      <c r="J2251">
        <f t="shared" si="491"/>
        <v>0</v>
      </c>
      <c r="K2251" t="str">
        <f t="shared" si="492"/>
        <v>Modelamiento</v>
      </c>
      <c r="L2251">
        <f t="shared" si="493"/>
        <v>0</v>
      </c>
      <c r="M2251">
        <v>31</v>
      </c>
      <c r="N2251" t="str">
        <f t="shared" si="494"/>
        <v>&lt;=35</v>
      </c>
      <c r="O2251" t="s">
        <v>56</v>
      </c>
      <c r="P2251" t="s">
        <v>31</v>
      </c>
      <c r="Q2251">
        <v>46392</v>
      </c>
      <c r="R2251">
        <v>1650</v>
      </c>
      <c r="S2251" t="str">
        <f t="shared" si="495"/>
        <v>&lt;=2000</v>
      </c>
      <c r="T2251">
        <v>1600</v>
      </c>
      <c r="U2251" t="str">
        <f t="shared" si="496"/>
        <v>&gt;1500</v>
      </c>
      <c r="V2251" t="s">
        <v>589</v>
      </c>
      <c r="W2251">
        <v>46052</v>
      </c>
      <c r="X2251" s="12">
        <f t="shared" si="497"/>
        <v>3.582906279857552E-2</v>
      </c>
      <c r="Y2251" t="str">
        <f t="shared" si="498"/>
        <v>&lt;=0.04</v>
      </c>
      <c r="Z2251" t="s">
        <v>32</v>
      </c>
      <c r="AA2251">
        <v>9</v>
      </c>
      <c r="AB2251" t="s">
        <v>32</v>
      </c>
      <c r="AC2251" t="str">
        <f t="shared" si="499"/>
        <v/>
      </c>
      <c r="AD2251" t="s">
        <v>32</v>
      </c>
      <c r="AE2251" t="str">
        <f t="shared" si="500"/>
        <v/>
      </c>
      <c r="AF2251" t="s">
        <v>32</v>
      </c>
      <c r="AG2251" t="str">
        <f t="shared" si="501"/>
        <v/>
      </c>
      <c r="AH2251" t="s">
        <v>32</v>
      </c>
      <c r="AI2251" t="str">
        <f t="shared" si="502"/>
        <v/>
      </c>
      <c r="AJ2251" t="s">
        <v>32</v>
      </c>
      <c r="AK2251" t="str">
        <f t="shared" si="503"/>
        <v/>
      </c>
      <c r="AL2251">
        <v>0</v>
      </c>
      <c r="AM2251">
        <v>0</v>
      </c>
      <c r="AN2251">
        <v>0</v>
      </c>
      <c r="AO2251" t="s">
        <v>32</v>
      </c>
      <c r="AP2251" t="s">
        <v>32</v>
      </c>
    </row>
    <row r="2252" spans="1:42" x14ac:dyDescent="0.25">
      <c r="A2252">
        <v>201706</v>
      </c>
      <c r="B2252" t="str">
        <f t="shared" si="490"/>
        <v>2017-I</v>
      </c>
      <c r="C2252" t="s">
        <v>2311</v>
      </c>
      <c r="D2252" t="s">
        <v>2311</v>
      </c>
      <c r="E2252">
        <v>30276085</v>
      </c>
      <c r="F2252" t="s">
        <v>29</v>
      </c>
      <c r="G2252">
        <v>1</v>
      </c>
      <c r="H2252">
        <v>0</v>
      </c>
      <c r="I2252">
        <v>0</v>
      </c>
      <c r="J2252">
        <f t="shared" si="491"/>
        <v>0</v>
      </c>
      <c r="K2252" t="str">
        <f t="shared" si="492"/>
        <v>Modelamiento</v>
      </c>
      <c r="L2252">
        <f t="shared" si="493"/>
        <v>0</v>
      </c>
      <c r="M2252">
        <v>50</v>
      </c>
      <c r="N2252" t="str">
        <f t="shared" si="494"/>
        <v>&lt;=50</v>
      </c>
      <c r="O2252" t="s">
        <v>56</v>
      </c>
      <c r="P2252" t="s">
        <v>35</v>
      </c>
      <c r="Q2252">
        <v>39342</v>
      </c>
      <c r="R2252">
        <v>1500</v>
      </c>
      <c r="S2252" t="str">
        <f t="shared" si="495"/>
        <v>&lt;=1500</v>
      </c>
      <c r="T2252">
        <v>1357</v>
      </c>
      <c r="U2252" t="str">
        <f t="shared" si="496"/>
        <v>&lt;=1400</v>
      </c>
      <c r="V2252" t="s">
        <v>585</v>
      </c>
      <c r="W2252">
        <v>38852</v>
      </c>
      <c r="X2252" s="12">
        <f t="shared" si="497"/>
        <v>3.8608051065582211E-2</v>
      </c>
      <c r="Y2252" t="str">
        <f t="shared" si="498"/>
        <v>&lt;=0.04</v>
      </c>
      <c r="Z2252" t="s">
        <v>32</v>
      </c>
      <c r="AA2252">
        <v>4</v>
      </c>
      <c r="AB2252">
        <v>1391.37</v>
      </c>
      <c r="AC2252" t="str">
        <f t="shared" si="499"/>
        <v>&lt;=2000</v>
      </c>
      <c r="AD2252">
        <v>487</v>
      </c>
      <c r="AE2252" t="str">
        <f t="shared" si="500"/>
        <v>&gt;120</v>
      </c>
      <c r="AF2252">
        <v>1391.37</v>
      </c>
      <c r="AG2252" t="str">
        <f t="shared" si="501"/>
        <v>&lt;=2000</v>
      </c>
      <c r="AH2252" t="s">
        <v>32</v>
      </c>
      <c r="AI2252" t="str">
        <f t="shared" si="502"/>
        <v/>
      </c>
      <c r="AJ2252" t="s">
        <v>32</v>
      </c>
      <c r="AK2252" t="str">
        <f t="shared" si="503"/>
        <v/>
      </c>
      <c r="AL2252">
        <v>12</v>
      </c>
      <c r="AM2252">
        <v>0</v>
      </c>
      <c r="AN2252">
        <v>12</v>
      </c>
      <c r="AO2252" t="s">
        <v>32</v>
      </c>
      <c r="AP2252">
        <v>1</v>
      </c>
    </row>
    <row r="2253" spans="1:42" x14ac:dyDescent="0.25">
      <c r="A2253">
        <v>201706</v>
      </c>
      <c r="B2253" t="str">
        <f t="shared" si="490"/>
        <v>2017-I</v>
      </c>
      <c r="C2253" t="s">
        <v>2312</v>
      </c>
      <c r="D2253" t="s">
        <v>2312</v>
      </c>
      <c r="E2253">
        <v>30271269</v>
      </c>
      <c r="F2253" t="s">
        <v>29</v>
      </c>
      <c r="G2253">
        <v>1</v>
      </c>
      <c r="H2253">
        <v>0</v>
      </c>
      <c r="I2253">
        <v>1</v>
      </c>
      <c r="J2253">
        <f t="shared" si="491"/>
        <v>0</v>
      </c>
      <c r="K2253" t="str">
        <f t="shared" si="492"/>
        <v>Insuficiente</v>
      </c>
      <c r="L2253">
        <f t="shared" si="493"/>
        <v>0</v>
      </c>
      <c r="M2253">
        <v>21</v>
      </c>
      <c r="N2253" t="str">
        <f t="shared" si="494"/>
        <v>&lt;=25</v>
      </c>
      <c r="O2253" t="s">
        <v>56</v>
      </c>
      <c r="P2253" t="s">
        <v>39</v>
      </c>
      <c r="Q2253">
        <v>42072</v>
      </c>
      <c r="R2253">
        <v>1650</v>
      </c>
      <c r="S2253" t="str">
        <f t="shared" si="495"/>
        <v>&lt;=2000</v>
      </c>
      <c r="T2253">
        <v>1451</v>
      </c>
      <c r="U2253" t="str">
        <f t="shared" si="496"/>
        <v>&lt;=1500</v>
      </c>
      <c r="V2253" t="s">
        <v>1407</v>
      </c>
      <c r="W2253">
        <v>41732</v>
      </c>
      <c r="X2253" s="12">
        <f t="shared" si="497"/>
        <v>3.9538004409086551E-2</v>
      </c>
      <c r="Y2253" t="str">
        <f t="shared" si="498"/>
        <v>&lt;=0.04</v>
      </c>
      <c r="Z2253" t="s">
        <v>32</v>
      </c>
      <c r="AA2253">
        <v>0</v>
      </c>
      <c r="AB2253">
        <v>3037.71</v>
      </c>
      <c r="AC2253" t="str">
        <f t="shared" si="499"/>
        <v>&lt;=4000</v>
      </c>
      <c r="AD2253">
        <v>0</v>
      </c>
      <c r="AE2253" t="str">
        <f t="shared" si="500"/>
        <v>=0</v>
      </c>
      <c r="AF2253">
        <v>0</v>
      </c>
      <c r="AG2253" t="str">
        <f t="shared" si="501"/>
        <v>&lt;=500</v>
      </c>
      <c r="AH2253" t="s">
        <v>32</v>
      </c>
      <c r="AI2253" t="str">
        <f t="shared" si="502"/>
        <v/>
      </c>
      <c r="AJ2253" t="s">
        <v>32</v>
      </c>
      <c r="AK2253" t="str">
        <f t="shared" si="503"/>
        <v/>
      </c>
      <c r="AL2253">
        <v>12</v>
      </c>
      <c r="AM2253">
        <v>12</v>
      </c>
      <c r="AN2253">
        <v>0</v>
      </c>
      <c r="AO2253">
        <v>1</v>
      </c>
      <c r="AP2253" t="s">
        <v>32</v>
      </c>
    </row>
    <row r="2254" spans="1:42" x14ac:dyDescent="0.25">
      <c r="A2254">
        <v>201706</v>
      </c>
      <c r="B2254" t="str">
        <f t="shared" si="490"/>
        <v>2017-I</v>
      </c>
      <c r="C2254" t="s">
        <v>2313</v>
      </c>
      <c r="D2254" t="s">
        <v>2313</v>
      </c>
      <c r="E2254">
        <v>30275471</v>
      </c>
      <c r="F2254" t="s">
        <v>29</v>
      </c>
      <c r="G2254">
        <v>1</v>
      </c>
      <c r="H2254">
        <v>0</v>
      </c>
      <c r="I2254">
        <v>0</v>
      </c>
      <c r="J2254">
        <f t="shared" si="491"/>
        <v>0</v>
      </c>
      <c r="K2254" t="str">
        <f t="shared" si="492"/>
        <v>Modelamiento</v>
      </c>
      <c r="L2254">
        <f t="shared" si="493"/>
        <v>0</v>
      </c>
      <c r="M2254">
        <v>28</v>
      </c>
      <c r="N2254" t="str">
        <f t="shared" si="494"/>
        <v>&lt;=30</v>
      </c>
      <c r="O2254" t="s">
        <v>56</v>
      </c>
      <c r="P2254" t="s">
        <v>31</v>
      </c>
      <c r="Q2254">
        <v>49272</v>
      </c>
      <c r="R2254">
        <v>1650</v>
      </c>
      <c r="S2254" t="str">
        <f t="shared" si="495"/>
        <v>&lt;=2000</v>
      </c>
      <c r="T2254">
        <v>1701</v>
      </c>
      <c r="U2254" t="str">
        <f t="shared" si="496"/>
        <v>&gt;1500</v>
      </c>
      <c r="V2254" t="s">
        <v>597</v>
      </c>
      <c r="W2254">
        <v>48932</v>
      </c>
      <c r="X2254" s="12">
        <f t="shared" si="497"/>
        <v>3.3720264857353063E-2</v>
      </c>
      <c r="Y2254" t="str">
        <f t="shared" si="498"/>
        <v>&lt;=0.04</v>
      </c>
      <c r="Z2254" t="s">
        <v>32</v>
      </c>
      <c r="AA2254">
        <v>4</v>
      </c>
      <c r="AB2254">
        <v>513.61</v>
      </c>
      <c r="AC2254" t="str">
        <f t="shared" si="499"/>
        <v>&lt;=1000</v>
      </c>
      <c r="AD2254">
        <v>1441</v>
      </c>
      <c r="AE2254" t="str">
        <f t="shared" si="500"/>
        <v>&gt;120</v>
      </c>
      <c r="AF2254">
        <v>513.61</v>
      </c>
      <c r="AG2254" t="str">
        <f t="shared" si="501"/>
        <v>&lt;=1000</v>
      </c>
      <c r="AH2254" t="s">
        <v>32</v>
      </c>
      <c r="AI2254" t="str">
        <f t="shared" si="502"/>
        <v/>
      </c>
      <c r="AJ2254" t="s">
        <v>32</v>
      </c>
      <c r="AK2254" t="str">
        <f t="shared" si="503"/>
        <v/>
      </c>
      <c r="AL2254">
        <v>12</v>
      </c>
      <c r="AM2254">
        <v>0</v>
      </c>
      <c r="AN2254">
        <v>12</v>
      </c>
      <c r="AO2254" t="s">
        <v>32</v>
      </c>
      <c r="AP2254">
        <v>1</v>
      </c>
    </row>
    <row r="2255" spans="1:42" x14ac:dyDescent="0.25">
      <c r="A2255">
        <v>201706</v>
      </c>
      <c r="B2255" t="str">
        <f t="shared" si="490"/>
        <v>2017-I</v>
      </c>
      <c r="C2255" t="s">
        <v>2314</v>
      </c>
      <c r="D2255" t="s">
        <v>2314</v>
      </c>
      <c r="E2255">
        <v>30276254</v>
      </c>
      <c r="F2255" t="s">
        <v>29</v>
      </c>
      <c r="G2255">
        <v>0</v>
      </c>
      <c r="H2255">
        <v>0</v>
      </c>
      <c r="I2255">
        <v>0</v>
      </c>
      <c r="J2255">
        <f t="shared" si="491"/>
        <v>0</v>
      </c>
      <c r="K2255" t="str">
        <f t="shared" si="492"/>
        <v>Modelamiento</v>
      </c>
      <c r="L2255">
        <f t="shared" si="493"/>
        <v>0</v>
      </c>
      <c r="M2255">
        <v>38</v>
      </c>
      <c r="N2255" t="str">
        <f t="shared" si="494"/>
        <v>&lt;=40</v>
      </c>
      <c r="O2255" t="s">
        <v>72</v>
      </c>
      <c r="P2255" t="s">
        <v>39</v>
      </c>
      <c r="Q2255">
        <v>49272</v>
      </c>
      <c r="R2255">
        <v>1650</v>
      </c>
      <c r="S2255" t="str">
        <f t="shared" si="495"/>
        <v>&lt;=2000</v>
      </c>
      <c r="T2255">
        <v>1699</v>
      </c>
      <c r="U2255" t="str">
        <f t="shared" si="496"/>
        <v>&gt;1500</v>
      </c>
      <c r="V2255" t="s">
        <v>597</v>
      </c>
      <c r="W2255">
        <v>48932</v>
      </c>
      <c r="X2255" s="12">
        <f t="shared" si="497"/>
        <v>3.3720264857353063E-2</v>
      </c>
      <c r="Y2255" t="str">
        <f t="shared" si="498"/>
        <v>&lt;=0.04</v>
      </c>
      <c r="Z2255" t="s">
        <v>32</v>
      </c>
      <c r="AA2255">
        <v>4</v>
      </c>
      <c r="AB2255">
        <v>660.6</v>
      </c>
      <c r="AC2255" t="str">
        <f t="shared" si="499"/>
        <v>&lt;=1000</v>
      </c>
      <c r="AD2255">
        <v>3803</v>
      </c>
      <c r="AE2255" t="str">
        <f t="shared" si="500"/>
        <v>&gt;120</v>
      </c>
      <c r="AF2255">
        <v>660.6</v>
      </c>
      <c r="AG2255" t="str">
        <f t="shared" si="501"/>
        <v>&lt;=1000</v>
      </c>
      <c r="AH2255" t="s">
        <v>32</v>
      </c>
      <c r="AI2255" t="str">
        <f t="shared" si="502"/>
        <v/>
      </c>
      <c r="AJ2255" t="s">
        <v>32</v>
      </c>
      <c r="AK2255" t="str">
        <f t="shared" si="503"/>
        <v/>
      </c>
      <c r="AL2255">
        <v>12</v>
      </c>
      <c r="AM2255">
        <v>0</v>
      </c>
      <c r="AN2255">
        <v>12</v>
      </c>
      <c r="AO2255" t="s">
        <v>32</v>
      </c>
      <c r="AP2255">
        <v>1</v>
      </c>
    </row>
    <row r="2256" spans="1:42" x14ac:dyDescent="0.25">
      <c r="A2256">
        <v>201706</v>
      </c>
      <c r="B2256" t="str">
        <f t="shared" si="490"/>
        <v>2017-I</v>
      </c>
      <c r="C2256" t="s">
        <v>2315</v>
      </c>
      <c r="D2256" t="s">
        <v>2315</v>
      </c>
      <c r="E2256">
        <v>30276481</v>
      </c>
      <c r="F2256" t="s">
        <v>29</v>
      </c>
      <c r="G2256">
        <v>0</v>
      </c>
      <c r="H2256">
        <v>0</v>
      </c>
      <c r="I2256">
        <v>0</v>
      </c>
      <c r="J2256">
        <f t="shared" si="491"/>
        <v>0</v>
      </c>
      <c r="K2256" t="str">
        <f t="shared" si="492"/>
        <v>Modelamiento</v>
      </c>
      <c r="L2256">
        <f t="shared" si="493"/>
        <v>0</v>
      </c>
      <c r="M2256">
        <v>38</v>
      </c>
      <c r="N2256" t="str">
        <f t="shared" si="494"/>
        <v>&lt;=40</v>
      </c>
      <c r="O2256" t="s">
        <v>56</v>
      </c>
      <c r="P2256" t="s">
        <v>39</v>
      </c>
      <c r="Q2256">
        <v>19363</v>
      </c>
      <c r="R2256">
        <v>0</v>
      </c>
      <c r="S2256" t="str">
        <f t="shared" si="495"/>
        <v>=0</v>
      </c>
      <c r="T2256">
        <v>1698</v>
      </c>
      <c r="U2256" t="str">
        <f t="shared" si="496"/>
        <v>&gt;1500</v>
      </c>
      <c r="V2256" t="s">
        <v>32</v>
      </c>
      <c r="W2256">
        <v>19363</v>
      </c>
      <c r="X2256" s="12">
        <f t="shared" si="497"/>
        <v>0</v>
      </c>
      <c r="Y2256" t="str">
        <f t="shared" si="498"/>
        <v>=0</v>
      </c>
      <c r="Z2256">
        <v>4</v>
      </c>
      <c r="AA2256">
        <v>2</v>
      </c>
      <c r="AB2256">
        <v>1443.22</v>
      </c>
      <c r="AC2256" t="str">
        <f t="shared" si="499"/>
        <v>&lt;=2000</v>
      </c>
      <c r="AD2256">
        <v>57</v>
      </c>
      <c r="AE2256" t="str">
        <f t="shared" si="500"/>
        <v>&lt;=60</v>
      </c>
      <c r="AF2256">
        <v>0</v>
      </c>
      <c r="AG2256" t="str">
        <f t="shared" si="501"/>
        <v>&lt;=500</v>
      </c>
      <c r="AH2256">
        <v>2040</v>
      </c>
      <c r="AI2256" t="str">
        <f t="shared" si="502"/>
        <v>&lt;=3000</v>
      </c>
      <c r="AJ2256">
        <v>0.9919</v>
      </c>
      <c r="AK2256" t="str">
        <f t="shared" si="503"/>
        <v>&gt;0.9</v>
      </c>
      <c r="AL2256">
        <v>4</v>
      </c>
      <c r="AM2256">
        <v>1</v>
      </c>
      <c r="AN2256">
        <v>0</v>
      </c>
      <c r="AO2256">
        <v>11</v>
      </c>
      <c r="AP2256" t="s">
        <v>32</v>
      </c>
    </row>
    <row r="2257" spans="1:42" x14ac:dyDescent="0.25">
      <c r="A2257">
        <v>201706</v>
      </c>
      <c r="B2257" t="str">
        <f t="shared" si="490"/>
        <v>2017-I</v>
      </c>
      <c r="C2257" t="s">
        <v>2316</v>
      </c>
      <c r="D2257" t="s">
        <v>2316</v>
      </c>
      <c r="E2257">
        <v>30277813</v>
      </c>
      <c r="F2257" t="s">
        <v>29</v>
      </c>
      <c r="G2257">
        <v>0</v>
      </c>
      <c r="H2257">
        <v>0</v>
      </c>
      <c r="I2257">
        <v>0</v>
      </c>
      <c r="J2257">
        <f t="shared" si="491"/>
        <v>0</v>
      </c>
      <c r="K2257" t="str">
        <f t="shared" si="492"/>
        <v>Modelamiento</v>
      </c>
      <c r="L2257">
        <f t="shared" si="493"/>
        <v>0</v>
      </c>
      <c r="M2257">
        <v>26</v>
      </c>
      <c r="N2257" t="str">
        <f t="shared" si="494"/>
        <v>&lt;=30</v>
      </c>
      <c r="O2257" t="s">
        <v>56</v>
      </c>
      <c r="P2257" t="s">
        <v>39</v>
      </c>
      <c r="Q2257">
        <v>44313</v>
      </c>
      <c r="R2257">
        <v>1500</v>
      </c>
      <c r="S2257" t="str">
        <f t="shared" si="495"/>
        <v>&lt;=1500</v>
      </c>
      <c r="T2257">
        <v>1501</v>
      </c>
      <c r="U2257" t="str">
        <f t="shared" si="496"/>
        <v>&gt;1500</v>
      </c>
      <c r="V2257" t="s">
        <v>587</v>
      </c>
      <c r="W2257">
        <v>43823</v>
      </c>
      <c r="X2257" s="12">
        <f t="shared" si="497"/>
        <v>3.4228601419346007E-2</v>
      </c>
      <c r="Y2257" t="str">
        <f t="shared" si="498"/>
        <v>&lt;=0.04</v>
      </c>
      <c r="Z2257" t="s">
        <v>32</v>
      </c>
      <c r="AA2257">
        <v>9</v>
      </c>
      <c r="AB2257" t="s">
        <v>32</v>
      </c>
      <c r="AC2257" t="str">
        <f t="shared" si="499"/>
        <v/>
      </c>
      <c r="AD2257" t="s">
        <v>32</v>
      </c>
      <c r="AE2257" t="str">
        <f t="shared" si="500"/>
        <v/>
      </c>
      <c r="AF2257" t="s">
        <v>32</v>
      </c>
      <c r="AG2257" t="str">
        <f t="shared" si="501"/>
        <v/>
      </c>
      <c r="AH2257" t="s">
        <v>32</v>
      </c>
      <c r="AI2257" t="str">
        <f t="shared" si="502"/>
        <v/>
      </c>
      <c r="AJ2257" t="s">
        <v>32</v>
      </c>
      <c r="AK2257" t="str">
        <f t="shared" si="503"/>
        <v/>
      </c>
      <c r="AL2257">
        <v>0</v>
      </c>
      <c r="AM2257">
        <v>0</v>
      </c>
      <c r="AN2257">
        <v>0</v>
      </c>
      <c r="AO2257" t="s">
        <v>32</v>
      </c>
      <c r="AP2257" t="s">
        <v>32</v>
      </c>
    </row>
    <row r="2258" spans="1:42" x14ac:dyDescent="0.25">
      <c r="A2258">
        <v>201706</v>
      </c>
      <c r="B2258" t="str">
        <f t="shared" si="490"/>
        <v>2017-I</v>
      </c>
      <c r="C2258" t="s">
        <v>2317</v>
      </c>
      <c r="D2258" t="s">
        <v>2317</v>
      </c>
      <c r="E2258">
        <v>30279847</v>
      </c>
      <c r="F2258" t="s">
        <v>29</v>
      </c>
      <c r="G2258">
        <v>0</v>
      </c>
      <c r="H2258">
        <v>0</v>
      </c>
      <c r="I2258">
        <v>0</v>
      </c>
      <c r="J2258">
        <f t="shared" si="491"/>
        <v>0</v>
      </c>
      <c r="K2258" t="str">
        <f t="shared" si="492"/>
        <v>Modelamiento</v>
      </c>
      <c r="L2258">
        <f t="shared" si="493"/>
        <v>0</v>
      </c>
      <c r="M2258">
        <v>23</v>
      </c>
      <c r="N2258" t="str">
        <f t="shared" si="494"/>
        <v>&lt;=25</v>
      </c>
      <c r="O2258" t="s">
        <v>56</v>
      </c>
      <c r="P2258" t="s">
        <v>31</v>
      </c>
      <c r="Q2258">
        <v>49722</v>
      </c>
      <c r="R2258">
        <v>1500</v>
      </c>
      <c r="S2258" t="str">
        <f t="shared" si="495"/>
        <v>&lt;=1500</v>
      </c>
      <c r="T2258">
        <v>1715</v>
      </c>
      <c r="U2258" t="str">
        <f t="shared" si="496"/>
        <v>&gt;1500</v>
      </c>
      <c r="V2258" t="s">
        <v>597</v>
      </c>
      <c r="W2258">
        <v>48932</v>
      </c>
      <c r="X2258" s="12">
        <f t="shared" si="497"/>
        <v>3.0654786233957329E-2</v>
      </c>
      <c r="Y2258" t="str">
        <f t="shared" si="498"/>
        <v>&lt;=0.04</v>
      </c>
      <c r="Z2258" t="s">
        <v>32</v>
      </c>
      <c r="AA2258">
        <v>9</v>
      </c>
      <c r="AB2258" t="s">
        <v>32</v>
      </c>
      <c r="AC2258" t="str">
        <f t="shared" si="499"/>
        <v/>
      </c>
      <c r="AD2258" t="s">
        <v>32</v>
      </c>
      <c r="AE2258" t="str">
        <f t="shared" si="500"/>
        <v/>
      </c>
      <c r="AF2258" t="s">
        <v>32</v>
      </c>
      <c r="AG2258" t="str">
        <f t="shared" si="501"/>
        <v/>
      </c>
      <c r="AH2258" t="s">
        <v>32</v>
      </c>
      <c r="AI2258" t="str">
        <f t="shared" si="502"/>
        <v/>
      </c>
      <c r="AJ2258" t="s">
        <v>32</v>
      </c>
      <c r="AK2258" t="str">
        <f t="shared" si="503"/>
        <v/>
      </c>
      <c r="AL2258">
        <v>0</v>
      </c>
      <c r="AM2258">
        <v>0</v>
      </c>
      <c r="AN2258">
        <v>0</v>
      </c>
      <c r="AO2258" t="s">
        <v>32</v>
      </c>
      <c r="AP2258" t="s">
        <v>32</v>
      </c>
    </row>
    <row r="2259" spans="1:42" x14ac:dyDescent="0.25">
      <c r="A2259">
        <v>201706</v>
      </c>
      <c r="B2259" t="str">
        <f t="shared" si="490"/>
        <v>2017-I</v>
      </c>
      <c r="C2259" t="s">
        <v>2318</v>
      </c>
      <c r="D2259" t="s">
        <v>2318</v>
      </c>
      <c r="E2259">
        <v>30276240</v>
      </c>
      <c r="F2259" t="s">
        <v>29</v>
      </c>
      <c r="G2259">
        <v>1</v>
      </c>
      <c r="H2259">
        <v>0</v>
      </c>
      <c r="I2259">
        <v>0</v>
      </c>
      <c r="J2259">
        <f t="shared" si="491"/>
        <v>0</v>
      </c>
      <c r="K2259" t="str">
        <f t="shared" si="492"/>
        <v>Modelamiento</v>
      </c>
      <c r="L2259">
        <f t="shared" si="493"/>
        <v>0</v>
      </c>
      <c r="M2259">
        <v>35</v>
      </c>
      <c r="N2259" t="str">
        <f t="shared" si="494"/>
        <v>&lt;=35</v>
      </c>
      <c r="O2259" t="s">
        <v>56</v>
      </c>
      <c r="P2259" t="s">
        <v>39</v>
      </c>
      <c r="Q2259">
        <v>53871</v>
      </c>
      <c r="R2259">
        <v>0</v>
      </c>
      <c r="S2259" t="str">
        <f t="shared" si="495"/>
        <v>=0</v>
      </c>
      <c r="T2259">
        <v>1782</v>
      </c>
      <c r="U2259" t="str">
        <f t="shared" si="496"/>
        <v>&gt;1500</v>
      </c>
      <c r="V2259" t="s">
        <v>32</v>
      </c>
      <c r="W2259">
        <v>53871</v>
      </c>
      <c r="X2259" s="12">
        <f t="shared" si="497"/>
        <v>0</v>
      </c>
      <c r="Y2259" t="str">
        <f t="shared" si="498"/>
        <v>=0</v>
      </c>
      <c r="Z2259" t="s">
        <v>32</v>
      </c>
      <c r="AA2259">
        <v>4</v>
      </c>
      <c r="AB2259">
        <v>1207.3399999999999</v>
      </c>
      <c r="AC2259" t="str">
        <f t="shared" si="499"/>
        <v>&lt;=2000</v>
      </c>
      <c r="AD2259">
        <v>994</v>
      </c>
      <c r="AE2259" t="str">
        <f t="shared" si="500"/>
        <v>&gt;120</v>
      </c>
      <c r="AF2259">
        <v>1207.3399999999999</v>
      </c>
      <c r="AG2259" t="str">
        <f t="shared" si="501"/>
        <v>&lt;=2000</v>
      </c>
      <c r="AH2259" t="s">
        <v>32</v>
      </c>
      <c r="AI2259" t="str">
        <f t="shared" si="502"/>
        <v/>
      </c>
      <c r="AJ2259" t="s">
        <v>32</v>
      </c>
      <c r="AK2259" t="str">
        <f t="shared" si="503"/>
        <v/>
      </c>
      <c r="AL2259">
        <v>12</v>
      </c>
      <c r="AM2259">
        <v>0</v>
      </c>
      <c r="AN2259">
        <v>12</v>
      </c>
      <c r="AO2259" t="s">
        <v>32</v>
      </c>
      <c r="AP2259">
        <v>1</v>
      </c>
    </row>
    <row r="2260" spans="1:42" x14ac:dyDescent="0.25">
      <c r="A2260">
        <v>201706</v>
      </c>
      <c r="B2260" t="str">
        <f t="shared" si="490"/>
        <v>2017-I</v>
      </c>
      <c r="C2260" t="s">
        <v>2319</v>
      </c>
      <c r="D2260" t="s">
        <v>2319</v>
      </c>
      <c r="E2260">
        <v>30280321</v>
      </c>
      <c r="F2260" t="s">
        <v>29</v>
      </c>
      <c r="G2260">
        <v>1</v>
      </c>
      <c r="H2260">
        <v>0</v>
      </c>
      <c r="I2260">
        <v>0</v>
      </c>
      <c r="J2260">
        <f t="shared" si="491"/>
        <v>0</v>
      </c>
      <c r="K2260" t="str">
        <f t="shared" si="492"/>
        <v>Modelamiento</v>
      </c>
      <c r="L2260">
        <f t="shared" si="493"/>
        <v>0</v>
      </c>
      <c r="M2260">
        <v>49</v>
      </c>
      <c r="N2260" t="str">
        <f t="shared" si="494"/>
        <v>&lt;=50</v>
      </c>
      <c r="O2260" t="s">
        <v>56</v>
      </c>
      <c r="P2260" t="s">
        <v>35</v>
      </c>
      <c r="Q2260">
        <v>49422</v>
      </c>
      <c r="R2260">
        <v>1500</v>
      </c>
      <c r="S2260" t="str">
        <f t="shared" si="495"/>
        <v>&lt;=1500</v>
      </c>
      <c r="T2260">
        <v>1702</v>
      </c>
      <c r="U2260" t="str">
        <f t="shared" si="496"/>
        <v>&gt;1500</v>
      </c>
      <c r="V2260" t="s">
        <v>597</v>
      </c>
      <c r="W2260">
        <v>48932</v>
      </c>
      <c r="X2260" s="12">
        <f t="shared" si="497"/>
        <v>3.0654786233957329E-2</v>
      </c>
      <c r="Y2260" t="str">
        <f t="shared" si="498"/>
        <v>&lt;=0.04</v>
      </c>
      <c r="Z2260" t="s">
        <v>32</v>
      </c>
      <c r="AA2260">
        <v>9</v>
      </c>
      <c r="AB2260" t="s">
        <v>32</v>
      </c>
      <c r="AC2260" t="str">
        <f t="shared" si="499"/>
        <v/>
      </c>
      <c r="AD2260" t="s">
        <v>32</v>
      </c>
      <c r="AE2260" t="str">
        <f t="shared" si="500"/>
        <v/>
      </c>
      <c r="AF2260" t="s">
        <v>32</v>
      </c>
      <c r="AG2260" t="str">
        <f t="shared" si="501"/>
        <v/>
      </c>
      <c r="AH2260" t="s">
        <v>32</v>
      </c>
      <c r="AI2260" t="str">
        <f t="shared" si="502"/>
        <v/>
      </c>
      <c r="AJ2260" t="s">
        <v>32</v>
      </c>
      <c r="AK2260" t="str">
        <f t="shared" si="503"/>
        <v/>
      </c>
      <c r="AL2260">
        <v>0</v>
      </c>
      <c r="AM2260">
        <v>0</v>
      </c>
      <c r="AN2260">
        <v>0</v>
      </c>
      <c r="AO2260" t="s">
        <v>32</v>
      </c>
      <c r="AP2260" t="s">
        <v>32</v>
      </c>
    </row>
    <row r="2261" spans="1:42" x14ac:dyDescent="0.25">
      <c r="A2261">
        <v>201706</v>
      </c>
      <c r="B2261" t="str">
        <f t="shared" si="490"/>
        <v>2017-I</v>
      </c>
      <c r="C2261" t="s">
        <v>2320</v>
      </c>
      <c r="D2261" t="s">
        <v>2320</v>
      </c>
      <c r="E2261">
        <v>30280275</v>
      </c>
      <c r="F2261" t="s">
        <v>29</v>
      </c>
      <c r="G2261">
        <v>0</v>
      </c>
      <c r="H2261">
        <v>0</v>
      </c>
      <c r="I2261">
        <v>0</v>
      </c>
      <c r="J2261">
        <f t="shared" si="491"/>
        <v>0</v>
      </c>
      <c r="K2261" t="str">
        <f t="shared" si="492"/>
        <v>Modelamiento</v>
      </c>
      <c r="L2261">
        <f t="shared" si="493"/>
        <v>0</v>
      </c>
      <c r="M2261">
        <v>25</v>
      </c>
      <c r="N2261" t="str">
        <f t="shared" si="494"/>
        <v>&lt;=25</v>
      </c>
      <c r="O2261" t="s">
        <v>56</v>
      </c>
      <c r="P2261" t="s">
        <v>39</v>
      </c>
      <c r="Q2261">
        <v>43812</v>
      </c>
      <c r="R2261">
        <v>1650</v>
      </c>
      <c r="S2261" t="str">
        <f t="shared" si="495"/>
        <v>&lt;=2000</v>
      </c>
      <c r="T2261">
        <v>1506</v>
      </c>
      <c r="U2261" t="str">
        <f t="shared" si="496"/>
        <v>&gt;1500</v>
      </c>
      <c r="V2261" t="s">
        <v>614</v>
      </c>
      <c r="W2261">
        <v>43172</v>
      </c>
      <c r="X2261" s="12">
        <f t="shared" si="497"/>
        <v>3.8219216158621332E-2</v>
      </c>
      <c r="Y2261" t="str">
        <f t="shared" si="498"/>
        <v>&lt;=0.04</v>
      </c>
      <c r="Z2261" t="s">
        <v>32</v>
      </c>
      <c r="AA2261">
        <v>4</v>
      </c>
      <c r="AB2261">
        <v>1609.73</v>
      </c>
      <c r="AC2261" t="str">
        <f t="shared" si="499"/>
        <v>&lt;=2000</v>
      </c>
      <c r="AD2261">
        <v>301</v>
      </c>
      <c r="AE2261" t="str">
        <f t="shared" si="500"/>
        <v>&gt;120</v>
      </c>
      <c r="AF2261">
        <v>1552.76</v>
      </c>
      <c r="AG2261" t="str">
        <f t="shared" si="501"/>
        <v>&lt;=2000</v>
      </c>
      <c r="AH2261" t="s">
        <v>32</v>
      </c>
      <c r="AI2261" t="str">
        <f t="shared" si="502"/>
        <v/>
      </c>
      <c r="AJ2261" t="s">
        <v>32</v>
      </c>
      <c r="AK2261" t="str">
        <f t="shared" si="503"/>
        <v/>
      </c>
      <c r="AL2261">
        <v>12</v>
      </c>
      <c r="AM2261">
        <v>1</v>
      </c>
      <c r="AN2261">
        <v>6</v>
      </c>
      <c r="AO2261">
        <v>11</v>
      </c>
      <c r="AP2261">
        <v>1</v>
      </c>
    </row>
    <row r="2262" spans="1:42" x14ac:dyDescent="0.25">
      <c r="A2262">
        <v>201706</v>
      </c>
      <c r="B2262" t="str">
        <f t="shared" si="490"/>
        <v>2017-I</v>
      </c>
      <c r="C2262" t="s">
        <v>2321</v>
      </c>
      <c r="D2262" t="s">
        <v>2321</v>
      </c>
      <c r="E2262">
        <v>30278888</v>
      </c>
      <c r="F2262" t="s">
        <v>29</v>
      </c>
      <c r="G2262">
        <v>0</v>
      </c>
      <c r="H2262">
        <v>0</v>
      </c>
      <c r="I2262">
        <v>0</v>
      </c>
      <c r="J2262">
        <f t="shared" si="491"/>
        <v>0</v>
      </c>
      <c r="K2262" t="str">
        <f t="shared" si="492"/>
        <v>Modelamiento</v>
      </c>
      <c r="L2262">
        <f t="shared" si="493"/>
        <v>0</v>
      </c>
      <c r="M2262">
        <v>30</v>
      </c>
      <c r="N2262" t="str">
        <f t="shared" si="494"/>
        <v>&lt;=30</v>
      </c>
      <c r="O2262" t="s">
        <v>56</v>
      </c>
      <c r="P2262" t="s">
        <v>35</v>
      </c>
      <c r="Q2262">
        <v>43812</v>
      </c>
      <c r="R2262">
        <v>1650</v>
      </c>
      <c r="S2262" t="str">
        <f t="shared" si="495"/>
        <v>&lt;=2000</v>
      </c>
      <c r="T2262">
        <v>1506</v>
      </c>
      <c r="U2262" t="str">
        <f t="shared" si="496"/>
        <v>&gt;1500</v>
      </c>
      <c r="V2262" t="s">
        <v>614</v>
      </c>
      <c r="W2262">
        <v>43172</v>
      </c>
      <c r="X2262" s="12">
        <f t="shared" si="497"/>
        <v>3.8219216158621332E-2</v>
      </c>
      <c r="Y2262" t="str">
        <f t="shared" si="498"/>
        <v>&lt;=0.04</v>
      </c>
      <c r="Z2262" t="s">
        <v>32</v>
      </c>
      <c r="AA2262">
        <v>4</v>
      </c>
      <c r="AB2262">
        <v>768.55</v>
      </c>
      <c r="AC2262" t="str">
        <f t="shared" si="499"/>
        <v>&lt;=1000</v>
      </c>
      <c r="AD2262">
        <v>1843</v>
      </c>
      <c r="AE2262" t="str">
        <f t="shared" si="500"/>
        <v>&gt;120</v>
      </c>
      <c r="AF2262">
        <v>768.55</v>
      </c>
      <c r="AG2262" t="str">
        <f t="shared" si="501"/>
        <v>&lt;=1000</v>
      </c>
      <c r="AH2262" t="s">
        <v>32</v>
      </c>
      <c r="AI2262" t="str">
        <f t="shared" si="502"/>
        <v/>
      </c>
      <c r="AJ2262" t="s">
        <v>32</v>
      </c>
      <c r="AK2262" t="str">
        <f t="shared" si="503"/>
        <v/>
      </c>
      <c r="AL2262">
        <v>12</v>
      </c>
      <c r="AM2262">
        <v>0</v>
      </c>
      <c r="AN2262">
        <v>12</v>
      </c>
      <c r="AO2262" t="s">
        <v>32</v>
      </c>
      <c r="AP2262">
        <v>1</v>
      </c>
    </row>
    <row r="2263" spans="1:42" x14ac:dyDescent="0.25">
      <c r="A2263">
        <v>201706</v>
      </c>
      <c r="B2263" t="str">
        <f t="shared" si="490"/>
        <v>2017-I</v>
      </c>
      <c r="C2263" t="s">
        <v>2322</v>
      </c>
      <c r="D2263" t="s">
        <v>2322</v>
      </c>
      <c r="E2263">
        <v>30279980</v>
      </c>
      <c r="F2263" t="s">
        <v>29</v>
      </c>
      <c r="G2263">
        <v>0</v>
      </c>
      <c r="H2263">
        <v>0</v>
      </c>
      <c r="I2263">
        <v>0</v>
      </c>
      <c r="J2263">
        <f t="shared" si="491"/>
        <v>0</v>
      </c>
      <c r="K2263" t="str">
        <f t="shared" si="492"/>
        <v>Modelamiento</v>
      </c>
      <c r="L2263">
        <f t="shared" si="493"/>
        <v>0</v>
      </c>
      <c r="M2263">
        <v>29</v>
      </c>
      <c r="N2263" t="str">
        <f t="shared" si="494"/>
        <v>&lt;=30</v>
      </c>
      <c r="O2263" t="s">
        <v>56</v>
      </c>
      <c r="P2263" t="s">
        <v>35</v>
      </c>
      <c r="Q2263">
        <v>40042</v>
      </c>
      <c r="R2263">
        <v>1100</v>
      </c>
      <c r="S2263" t="str">
        <f t="shared" si="495"/>
        <v>&lt;=1500</v>
      </c>
      <c r="T2263">
        <v>1381</v>
      </c>
      <c r="U2263" t="str">
        <f t="shared" si="496"/>
        <v>&lt;=1400</v>
      </c>
      <c r="V2263" t="s">
        <v>585</v>
      </c>
      <c r="W2263">
        <v>38852</v>
      </c>
      <c r="X2263" s="12">
        <f t="shared" si="497"/>
        <v>2.8312570781426953E-2</v>
      </c>
      <c r="Y2263" t="str">
        <f t="shared" si="498"/>
        <v>&lt;=0.03</v>
      </c>
      <c r="Z2263" t="s">
        <v>32</v>
      </c>
      <c r="AA2263">
        <v>4</v>
      </c>
      <c r="AB2263">
        <v>915.84</v>
      </c>
      <c r="AC2263" t="str">
        <f t="shared" si="499"/>
        <v>&lt;=1000</v>
      </c>
      <c r="AD2263">
        <v>1762</v>
      </c>
      <c r="AE2263" t="str">
        <f t="shared" si="500"/>
        <v>&gt;120</v>
      </c>
      <c r="AF2263">
        <v>915.84</v>
      </c>
      <c r="AG2263" t="str">
        <f t="shared" si="501"/>
        <v>&lt;=1000</v>
      </c>
      <c r="AH2263">
        <v>544.85</v>
      </c>
      <c r="AI2263" t="str">
        <f t="shared" si="502"/>
        <v>&lt;=1000</v>
      </c>
      <c r="AJ2263">
        <v>1</v>
      </c>
      <c r="AK2263" t="str">
        <f t="shared" si="503"/>
        <v>&gt;0.9</v>
      </c>
      <c r="AL2263">
        <v>12</v>
      </c>
      <c r="AM2263">
        <v>0</v>
      </c>
      <c r="AN2263">
        <v>9</v>
      </c>
      <c r="AO2263" t="s">
        <v>32</v>
      </c>
      <c r="AP2263">
        <v>1</v>
      </c>
    </row>
    <row r="2264" spans="1:42" x14ac:dyDescent="0.25">
      <c r="A2264">
        <v>201706</v>
      </c>
      <c r="B2264" t="str">
        <f t="shared" si="490"/>
        <v>2017-I</v>
      </c>
      <c r="C2264" t="s">
        <v>2323</v>
      </c>
      <c r="D2264" t="s">
        <v>2323</v>
      </c>
      <c r="E2264">
        <v>30276642</v>
      </c>
      <c r="F2264" t="s">
        <v>29</v>
      </c>
      <c r="G2264">
        <v>1</v>
      </c>
      <c r="H2264">
        <v>0</v>
      </c>
      <c r="I2264">
        <v>0</v>
      </c>
      <c r="J2264">
        <f t="shared" si="491"/>
        <v>0</v>
      </c>
      <c r="K2264" t="str">
        <f t="shared" si="492"/>
        <v>Modelamiento</v>
      </c>
      <c r="L2264">
        <f t="shared" si="493"/>
        <v>0</v>
      </c>
      <c r="M2264">
        <v>43</v>
      </c>
      <c r="N2264" t="str">
        <f t="shared" si="494"/>
        <v>&lt;=45</v>
      </c>
      <c r="O2264" t="s">
        <v>56</v>
      </c>
      <c r="P2264" t="s">
        <v>39</v>
      </c>
      <c r="Q2264">
        <v>40025</v>
      </c>
      <c r="R2264">
        <v>1000</v>
      </c>
      <c r="S2264" t="str">
        <f t="shared" si="495"/>
        <v>&lt;=1000</v>
      </c>
      <c r="T2264">
        <v>1354</v>
      </c>
      <c r="U2264" t="str">
        <f t="shared" si="496"/>
        <v>&lt;=1400</v>
      </c>
      <c r="V2264" t="s">
        <v>585</v>
      </c>
      <c r="W2264">
        <v>39035</v>
      </c>
      <c r="X2264" s="12">
        <f t="shared" si="497"/>
        <v>2.5618035096708083E-2</v>
      </c>
      <c r="Y2264" t="str">
        <f t="shared" si="498"/>
        <v>&lt;=0.03</v>
      </c>
      <c r="Z2264" t="s">
        <v>32</v>
      </c>
      <c r="AA2264">
        <v>4</v>
      </c>
      <c r="AB2264">
        <v>718.89</v>
      </c>
      <c r="AC2264" t="str">
        <f t="shared" si="499"/>
        <v>&lt;=1000</v>
      </c>
      <c r="AD2264">
        <v>2229</v>
      </c>
      <c r="AE2264" t="str">
        <f t="shared" si="500"/>
        <v>&gt;120</v>
      </c>
      <c r="AF2264">
        <v>718.89</v>
      </c>
      <c r="AG2264" t="str">
        <f t="shared" si="501"/>
        <v>&lt;=1000</v>
      </c>
      <c r="AH2264" t="s">
        <v>32</v>
      </c>
      <c r="AI2264" t="str">
        <f t="shared" si="502"/>
        <v/>
      </c>
      <c r="AJ2264" t="s">
        <v>32</v>
      </c>
      <c r="AK2264" t="str">
        <f t="shared" si="503"/>
        <v/>
      </c>
      <c r="AL2264">
        <v>12</v>
      </c>
      <c r="AM2264">
        <v>0</v>
      </c>
      <c r="AN2264">
        <v>12</v>
      </c>
      <c r="AO2264" t="s">
        <v>32</v>
      </c>
      <c r="AP2264">
        <v>1</v>
      </c>
    </row>
    <row r="2265" spans="1:42" x14ac:dyDescent="0.25">
      <c r="A2265">
        <v>201706</v>
      </c>
      <c r="B2265" t="str">
        <f t="shared" si="490"/>
        <v>2017-I</v>
      </c>
      <c r="C2265" t="s">
        <v>2324</v>
      </c>
      <c r="D2265" t="s">
        <v>2324</v>
      </c>
      <c r="E2265">
        <v>30277850</v>
      </c>
      <c r="F2265" t="s">
        <v>29</v>
      </c>
      <c r="G2265">
        <v>0</v>
      </c>
      <c r="H2265">
        <v>0</v>
      </c>
      <c r="I2265">
        <v>0</v>
      </c>
      <c r="J2265">
        <f t="shared" si="491"/>
        <v>0</v>
      </c>
      <c r="K2265" t="str">
        <f t="shared" si="492"/>
        <v>Modelamiento</v>
      </c>
      <c r="L2265">
        <f t="shared" si="493"/>
        <v>0</v>
      </c>
      <c r="M2265">
        <v>30</v>
      </c>
      <c r="N2265" t="str">
        <f t="shared" si="494"/>
        <v>&lt;=30</v>
      </c>
      <c r="O2265" t="s">
        <v>56</v>
      </c>
      <c r="P2265" t="s">
        <v>35</v>
      </c>
      <c r="Q2265">
        <v>39630</v>
      </c>
      <c r="R2265">
        <v>1500</v>
      </c>
      <c r="S2265" t="str">
        <f t="shared" si="495"/>
        <v>&lt;=1500</v>
      </c>
      <c r="T2265">
        <v>1367</v>
      </c>
      <c r="U2265" t="str">
        <f t="shared" si="496"/>
        <v>&lt;=1400</v>
      </c>
      <c r="V2265" t="s">
        <v>601</v>
      </c>
      <c r="W2265">
        <v>39140</v>
      </c>
      <c r="X2265" s="12">
        <f t="shared" si="497"/>
        <v>3.8323965252938172E-2</v>
      </c>
      <c r="Y2265" t="str">
        <f t="shared" si="498"/>
        <v>&lt;=0.04</v>
      </c>
      <c r="Z2265" t="s">
        <v>32</v>
      </c>
      <c r="AA2265">
        <v>1</v>
      </c>
      <c r="AB2265">
        <v>520</v>
      </c>
      <c r="AC2265" t="str">
        <f t="shared" si="499"/>
        <v>&lt;=1000</v>
      </c>
      <c r="AD2265">
        <v>25</v>
      </c>
      <c r="AE2265" t="str">
        <f t="shared" si="500"/>
        <v>&lt;=30</v>
      </c>
      <c r="AF2265">
        <v>0</v>
      </c>
      <c r="AG2265" t="str">
        <f t="shared" si="501"/>
        <v>&lt;=500</v>
      </c>
      <c r="AH2265">
        <v>508.42</v>
      </c>
      <c r="AI2265" t="str">
        <f t="shared" si="502"/>
        <v>&lt;=1000</v>
      </c>
      <c r="AJ2265">
        <v>1</v>
      </c>
      <c r="AK2265" t="str">
        <f t="shared" si="503"/>
        <v>&gt;0.9</v>
      </c>
      <c r="AL2265">
        <v>6</v>
      </c>
      <c r="AM2265">
        <v>5</v>
      </c>
      <c r="AN2265">
        <v>0</v>
      </c>
      <c r="AO2265">
        <v>2</v>
      </c>
      <c r="AP2265" t="s">
        <v>32</v>
      </c>
    </row>
    <row r="2266" spans="1:42" x14ac:dyDescent="0.25">
      <c r="A2266">
        <v>201706</v>
      </c>
      <c r="B2266" t="str">
        <f t="shared" si="490"/>
        <v>2017-I</v>
      </c>
      <c r="C2266" t="s">
        <v>2325</v>
      </c>
      <c r="D2266" t="s">
        <v>2325</v>
      </c>
      <c r="E2266">
        <v>30277605</v>
      </c>
      <c r="F2266" t="s">
        <v>29</v>
      </c>
      <c r="G2266">
        <v>1</v>
      </c>
      <c r="H2266">
        <v>0</v>
      </c>
      <c r="I2266">
        <v>0</v>
      </c>
      <c r="J2266">
        <f t="shared" si="491"/>
        <v>0</v>
      </c>
      <c r="K2266" t="str">
        <f t="shared" si="492"/>
        <v>Modelamiento</v>
      </c>
      <c r="L2266">
        <f t="shared" si="493"/>
        <v>0</v>
      </c>
      <c r="M2266">
        <v>36</v>
      </c>
      <c r="N2266" t="str">
        <f t="shared" si="494"/>
        <v>&lt;=40</v>
      </c>
      <c r="O2266" t="s">
        <v>56</v>
      </c>
      <c r="P2266" t="s">
        <v>35</v>
      </c>
      <c r="Q2266">
        <v>30579</v>
      </c>
      <c r="R2266">
        <v>550</v>
      </c>
      <c r="S2266" t="str">
        <f t="shared" si="495"/>
        <v>&lt;=1000</v>
      </c>
      <c r="T2266">
        <v>1125</v>
      </c>
      <c r="U2266" t="str">
        <f t="shared" si="496"/>
        <v>&lt;=1200</v>
      </c>
      <c r="V2266" t="s">
        <v>585</v>
      </c>
      <c r="W2266">
        <v>29139</v>
      </c>
      <c r="X2266" s="12">
        <f t="shared" si="497"/>
        <v>1.8875047187617969E-2</v>
      </c>
      <c r="Y2266" t="str">
        <f t="shared" si="498"/>
        <v>&lt;=0.02</v>
      </c>
      <c r="Z2266" t="s">
        <v>32</v>
      </c>
      <c r="AA2266">
        <v>4</v>
      </c>
      <c r="AB2266">
        <v>992.45</v>
      </c>
      <c r="AC2266" t="str">
        <f t="shared" si="499"/>
        <v>&lt;=1000</v>
      </c>
      <c r="AD2266">
        <v>1671</v>
      </c>
      <c r="AE2266" t="str">
        <f t="shared" si="500"/>
        <v>&gt;120</v>
      </c>
      <c r="AF2266">
        <v>992.45</v>
      </c>
      <c r="AG2266" t="str">
        <f t="shared" si="501"/>
        <v>&lt;=1000</v>
      </c>
      <c r="AH2266" t="s">
        <v>32</v>
      </c>
      <c r="AI2266" t="str">
        <f t="shared" si="502"/>
        <v/>
      </c>
      <c r="AJ2266" t="s">
        <v>32</v>
      </c>
      <c r="AK2266" t="str">
        <f t="shared" si="503"/>
        <v/>
      </c>
      <c r="AL2266">
        <v>12</v>
      </c>
      <c r="AM2266">
        <v>0</v>
      </c>
      <c r="AN2266">
        <v>12</v>
      </c>
      <c r="AO2266" t="s">
        <v>32</v>
      </c>
      <c r="AP2266">
        <v>1</v>
      </c>
    </row>
    <row r="2267" spans="1:42" x14ac:dyDescent="0.25">
      <c r="A2267">
        <v>201706</v>
      </c>
      <c r="B2267" t="str">
        <f t="shared" si="490"/>
        <v>2017-I</v>
      </c>
      <c r="C2267" t="s">
        <v>2326</v>
      </c>
      <c r="D2267" t="s">
        <v>2326</v>
      </c>
      <c r="E2267">
        <v>30278748</v>
      </c>
      <c r="F2267" t="s">
        <v>29</v>
      </c>
      <c r="G2267">
        <v>0</v>
      </c>
      <c r="H2267">
        <v>0</v>
      </c>
      <c r="I2267">
        <v>0</v>
      </c>
      <c r="J2267">
        <f t="shared" si="491"/>
        <v>0</v>
      </c>
      <c r="K2267" t="str">
        <f t="shared" si="492"/>
        <v>Modelamiento</v>
      </c>
      <c r="L2267">
        <f t="shared" si="493"/>
        <v>0</v>
      </c>
      <c r="M2267">
        <v>25</v>
      </c>
      <c r="N2267" t="str">
        <f t="shared" si="494"/>
        <v>&lt;=25</v>
      </c>
      <c r="O2267" t="s">
        <v>56</v>
      </c>
      <c r="P2267" t="s">
        <v>39</v>
      </c>
      <c r="Q2267">
        <v>39630</v>
      </c>
      <c r="R2267">
        <v>1500</v>
      </c>
      <c r="S2267" t="str">
        <f t="shared" si="495"/>
        <v>&lt;=1500</v>
      </c>
      <c r="T2267">
        <v>1367</v>
      </c>
      <c r="U2267" t="str">
        <f t="shared" si="496"/>
        <v>&lt;=1400</v>
      </c>
      <c r="V2267" t="s">
        <v>601</v>
      </c>
      <c r="W2267">
        <v>39140</v>
      </c>
      <c r="X2267" s="12">
        <f t="shared" si="497"/>
        <v>3.8323965252938172E-2</v>
      </c>
      <c r="Y2267" t="str">
        <f t="shared" si="498"/>
        <v>&lt;=0.04</v>
      </c>
      <c r="Z2267" t="s">
        <v>32</v>
      </c>
      <c r="AA2267">
        <v>9</v>
      </c>
      <c r="AB2267" t="s">
        <v>32</v>
      </c>
      <c r="AC2267" t="str">
        <f t="shared" si="499"/>
        <v/>
      </c>
      <c r="AD2267" t="s">
        <v>32</v>
      </c>
      <c r="AE2267" t="str">
        <f t="shared" si="500"/>
        <v/>
      </c>
      <c r="AF2267" t="s">
        <v>32</v>
      </c>
      <c r="AG2267" t="str">
        <f t="shared" si="501"/>
        <v/>
      </c>
      <c r="AH2267" t="s">
        <v>32</v>
      </c>
      <c r="AI2267" t="str">
        <f t="shared" si="502"/>
        <v/>
      </c>
      <c r="AJ2267" t="s">
        <v>32</v>
      </c>
      <c r="AK2267" t="str">
        <f t="shared" si="503"/>
        <v/>
      </c>
      <c r="AL2267">
        <v>0</v>
      </c>
      <c r="AM2267">
        <v>0</v>
      </c>
      <c r="AN2267">
        <v>0</v>
      </c>
      <c r="AO2267" t="s">
        <v>32</v>
      </c>
      <c r="AP2267" t="s">
        <v>32</v>
      </c>
    </row>
    <row r="2268" spans="1:42" x14ac:dyDescent="0.25">
      <c r="A2268">
        <v>201706</v>
      </c>
      <c r="B2268" t="str">
        <f t="shared" si="490"/>
        <v>2017-I</v>
      </c>
      <c r="C2268" t="s">
        <v>2327</v>
      </c>
      <c r="D2268" t="s">
        <v>2327</v>
      </c>
      <c r="E2268">
        <v>30278679</v>
      </c>
      <c r="F2268" t="s">
        <v>29</v>
      </c>
      <c r="G2268">
        <v>1</v>
      </c>
      <c r="H2268">
        <v>0</v>
      </c>
      <c r="I2268">
        <v>0</v>
      </c>
      <c r="J2268">
        <f t="shared" si="491"/>
        <v>0</v>
      </c>
      <c r="K2268" t="str">
        <f t="shared" si="492"/>
        <v>Modelamiento</v>
      </c>
      <c r="L2268">
        <f t="shared" si="493"/>
        <v>0</v>
      </c>
      <c r="M2268">
        <v>31</v>
      </c>
      <c r="N2268" t="str">
        <f t="shared" si="494"/>
        <v>&lt;=35</v>
      </c>
      <c r="O2268" t="s">
        <v>56</v>
      </c>
      <c r="P2268" t="s">
        <v>31</v>
      </c>
      <c r="Q2268">
        <v>49272</v>
      </c>
      <c r="R2268">
        <v>1650</v>
      </c>
      <c r="S2268" t="str">
        <f t="shared" si="495"/>
        <v>&lt;=2000</v>
      </c>
      <c r="T2268">
        <v>1697</v>
      </c>
      <c r="U2268" t="str">
        <f t="shared" si="496"/>
        <v>&gt;1500</v>
      </c>
      <c r="V2268" t="s">
        <v>597</v>
      </c>
      <c r="W2268">
        <v>48932</v>
      </c>
      <c r="X2268" s="12">
        <f t="shared" si="497"/>
        <v>3.3720264857353063E-2</v>
      </c>
      <c r="Y2268" t="str">
        <f t="shared" si="498"/>
        <v>&lt;=0.04</v>
      </c>
      <c r="Z2268" t="s">
        <v>32</v>
      </c>
      <c r="AA2268">
        <v>4</v>
      </c>
      <c r="AB2268">
        <v>1288.08</v>
      </c>
      <c r="AC2268" t="str">
        <f t="shared" si="499"/>
        <v>&lt;=2000</v>
      </c>
      <c r="AD2268">
        <v>1880</v>
      </c>
      <c r="AE2268" t="str">
        <f t="shared" si="500"/>
        <v>&gt;120</v>
      </c>
      <c r="AF2268">
        <v>1288</v>
      </c>
      <c r="AG2268" t="str">
        <f t="shared" si="501"/>
        <v>&lt;=2000</v>
      </c>
      <c r="AH2268">
        <v>600</v>
      </c>
      <c r="AI2268" t="str">
        <f t="shared" si="502"/>
        <v>&lt;=1000</v>
      </c>
      <c r="AJ2268">
        <v>1E-4</v>
      </c>
      <c r="AK2268" t="str">
        <f t="shared" si="503"/>
        <v>&lt;=0.1</v>
      </c>
      <c r="AL2268">
        <v>12</v>
      </c>
      <c r="AM2268">
        <v>0</v>
      </c>
      <c r="AN2268">
        <v>0</v>
      </c>
      <c r="AO2268" t="s">
        <v>32</v>
      </c>
      <c r="AP2268" t="s">
        <v>32</v>
      </c>
    </row>
    <row r="2269" spans="1:42" x14ac:dyDescent="0.25">
      <c r="A2269">
        <v>201706</v>
      </c>
      <c r="B2269" t="str">
        <f t="shared" si="490"/>
        <v>2017-I</v>
      </c>
      <c r="C2269" t="s">
        <v>2328</v>
      </c>
      <c r="D2269" t="s">
        <v>2328</v>
      </c>
      <c r="E2269">
        <v>30279511</v>
      </c>
      <c r="F2269" t="s">
        <v>29</v>
      </c>
      <c r="G2269">
        <v>1</v>
      </c>
      <c r="H2269">
        <v>0</v>
      </c>
      <c r="I2269">
        <v>0</v>
      </c>
      <c r="J2269">
        <f t="shared" si="491"/>
        <v>0</v>
      </c>
      <c r="K2269" t="str">
        <f t="shared" si="492"/>
        <v>Modelamiento</v>
      </c>
      <c r="L2269">
        <f t="shared" si="493"/>
        <v>0</v>
      </c>
      <c r="M2269">
        <v>27</v>
      </c>
      <c r="N2269" t="str">
        <f t="shared" si="494"/>
        <v>&lt;=30</v>
      </c>
      <c r="O2269" t="s">
        <v>56</v>
      </c>
      <c r="P2269" t="s">
        <v>31</v>
      </c>
      <c r="Q2269">
        <v>46242</v>
      </c>
      <c r="R2269">
        <v>1500</v>
      </c>
      <c r="S2269" t="str">
        <f t="shared" si="495"/>
        <v>&lt;=1500</v>
      </c>
      <c r="T2269">
        <v>1592</v>
      </c>
      <c r="U2269" t="str">
        <f t="shared" si="496"/>
        <v>&gt;1500</v>
      </c>
      <c r="V2269" t="s">
        <v>589</v>
      </c>
      <c r="W2269">
        <v>45452</v>
      </c>
      <c r="X2269" s="12">
        <f t="shared" si="497"/>
        <v>3.3001848103493797E-2</v>
      </c>
      <c r="Y2269" t="str">
        <f t="shared" si="498"/>
        <v>&lt;=0.04</v>
      </c>
      <c r="Z2269" t="s">
        <v>32</v>
      </c>
      <c r="AA2269">
        <v>1</v>
      </c>
      <c r="AB2269">
        <v>13764.49</v>
      </c>
      <c r="AC2269" t="str">
        <f t="shared" si="499"/>
        <v>&gt;5000</v>
      </c>
      <c r="AD2269">
        <v>15</v>
      </c>
      <c r="AE2269" t="str">
        <f t="shared" si="500"/>
        <v>&lt;=30</v>
      </c>
      <c r="AF2269">
        <v>0</v>
      </c>
      <c r="AG2269" t="str">
        <f t="shared" si="501"/>
        <v>&lt;=500</v>
      </c>
      <c r="AH2269">
        <v>8043</v>
      </c>
      <c r="AI2269" t="str">
        <f t="shared" si="502"/>
        <v>&gt;5000</v>
      </c>
      <c r="AJ2269">
        <v>1</v>
      </c>
      <c r="AK2269" t="str">
        <f t="shared" si="503"/>
        <v>&gt;0.9</v>
      </c>
      <c r="AL2269">
        <v>12</v>
      </c>
      <c r="AM2269">
        <v>11</v>
      </c>
      <c r="AN2269">
        <v>0</v>
      </c>
      <c r="AO2269">
        <v>2</v>
      </c>
      <c r="AP2269" t="s">
        <v>32</v>
      </c>
    </row>
    <row r="2270" spans="1:42" x14ac:dyDescent="0.25">
      <c r="A2270">
        <v>201706</v>
      </c>
      <c r="B2270" t="str">
        <f t="shared" si="490"/>
        <v>2017-I</v>
      </c>
      <c r="C2270" t="s">
        <v>2329</v>
      </c>
      <c r="D2270" t="s">
        <v>2329</v>
      </c>
      <c r="E2270">
        <v>30277875</v>
      </c>
      <c r="F2270" t="s">
        <v>29</v>
      </c>
      <c r="G2270">
        <v>0</v>
      </c>
      <c r="H2270">
        <v>0</v>
      </c>
      <c r="I2270">
        <v>0</v>
      </c>
      <c r="J2270">
        <f t="shared" si="491"/>
        <v>0</v>
      </c>
      <c r="K2270" t="str">
        <f t="shared" si="492"/>
        <v>Modelamiento</v>
      </c>
      <c r="L2270">
        <f t="shared" si="493"/>
        <v>0</v>
      </c>
      <c r="M2270">
        <v>37</v>
      </c>
      <c r="N2270" t="str">
        <f t="shared" si="494"/>
        <v>&lt;=40</v>
      </c>
      <c r="O2270" t="s">
        <v>56</v>
      </c>
      <c r="P2270" t="s">
        <v>31</v>
      </c>
      <c r="Q2270">
        <v>35185</v>
      </c>
      <c r="R2270">
        <v>1100</v>
      </c>
      <c r="S2270" t="str">
        <f t="shared" si="495"/>
        <v>&lt;=1500</v>
      </c>
      <c r="T2270">
        <v>1209</v>
      </c>
      <c r="U2270" t="str">
        <f t="shared" si="496"/>
        <v>&lt;=1300</v>
      </c>
      <c r="V2270" t="s">
        <v>585</v>
      </c>
      <c r="W2270">
        <v>33995</v>
      </c>
      <c r="X2270" s="12">
        <f t="shared" si="497"/>
        <v>3.2357699661714957E-2</v>
      </c>
      <c r="Y2270" t="str">
        <f t="shared" si="498"/>
        <v>&lt;=0.04</v>
      </c>
      <c r="Z2270" t="s">
        <v>32</v>
      </c>
      <c r="AA2270">
        <v>4</v>
      </c>
      <c r="AB2270">
        <v>921.74</v>
      </c>
      <c r="AC2270" t="str">
        <f t="shared" si="499"/>
        <v>&lt;=1000</v>
      </c>
      <c r="AD2270">
        <v>1545</v>
      </c>
      <c r="AE2270" t="str">
        <f t="shared" si="500"/>
        <v>&gt;120</v>
      </c>
      <c r="AF2270">
        <v>921.74</v>
      </c>
      <c r="AG2270" t="str">
        <f t="shared" si="501"/>
        <v>&lt;=1000</v>
      </c>
      <c r="AH2270" t="s">
        <v>32</v>
      </c>
      <c r="AI2270" t="str">
        <f t="shared" si="502"/>
        <v/>
      </c>
      <c r="AJ2270" t="s">
        <v>32</v>
      </c>
      <c r="AK2270" t="str">
        <f t="shared" si="503"/>
        <v/>
      </c>
      <c r="AL2270">
        <v>12</v>
      </c>
      <c r="AM2270">
        <v>0</v>
      </c>
      <c r="AN2270">
        <v>12</v>
      </c>
      <c r="AO2270" t="s">
        <v>32</v>
      </c>
      <c r="AP2270">
        <v>1</v>
      </c>
    </row>
    <row r="2271" spans="1:42" x14ac:dyDescent="0.25">
      <c r="A2271">
        <v>201706</v>
      </c>
      <c r="B2271" t="str">
        <f t="shared" si="490"/>
        <v>2017-I</v>
      </c>
      <c r="C2271" t="s">
        <v>2330</v>
      </c>
      <c r="D2271" t="s">
        <v>2330</v>
      </c>
      <c r="E2271">
        <v>30280390</v>
      </c>
      <c r="F2271" t="s">
        <v>29</v>
      </c>
      <c r="G2271">
        <v>0</v>
      </c>
      <c r="H2271">
        <v>0</v>
      </c>
      <c r="I2271">
        <v>0</v>
      </c>
      <c r="J2271">
        <f t="shared" si="491"/>
        <v>0</v>
      </c>
      <c r="K2271" t="str">
        <f t="shared" si="492"/>
        <v>Modelamiento</v>
      </c>
      <c r="L2271">
        <f t="shared" si="493"/>
        <v>0</v>
      </c>
      <c r="M2271">
        <v>22</v>
      </c>
      <c r="N2271" t="str">
        <f t="shared" si="494"/>
        <v>&lt;=25</v>
      </c>
      <c r="O2271" t="s">
        <v>56</v>
      </c>
      <c r="P2271" t="s">
        <v>31</v>
      </c>
      <c r="Q2271">
        <v>49722</v>
      </c>
      <c r="R2271">
        <v>1500</v>
      </c>
      <c r="S2271" t="str">
        <f t="shared" si="495"/>
        <v>&lt;=1500</v>
      </c>
      <c r="T2271">
        <v>1712</v>
      </c>
      <c r="U2271" t="str">
        <f t="shared" si="496"/>
        <v>&gt;1500</v>
      </c>
      <c r="V2271" t="s">
        <v>597</v>
      </c>
      <c r="W2271">
        <v>48932</v>
      </c>
      <c r="X2271" s="12">
        <f t="shared" si="497"/>
        <v>3.0654786233957329E-2</v>
      </c>
      <c r="Y2271" t="str">
        <f t="shared" si="498"/>
        <v>&lt;=0.04</v>
      </c>
      <c r="Z2271" t="s">
        <v>32</v>
      </c>
      <c r="AA2271">
        <v>9</v>
      </c>
      <c r="AB2271" t="s">
        <v>32</v>
      </c>
      <c r="AC2271" t="str">
        <f t="shared" si="499"/>
        <v/>
      </c>
      <c r="AD2271" t="s">
        <v>32</v>
      </c>
      <c r="AE2271" t="str">
        <f t="shared" si="500"/>
        <v/>
      </c>
      <c r="AF2271" t="s">
        <v>32</v>
      </c>
      <c r="AG2271" t="str">
        <f t="shared" si="501"/>
        <v/>
      </c>
      <c r="AH2271" t="s">
        <v>32</v>
      </c>
      <c r="AI2271" t="str">
        <f t="shared" si="502"/>
        <v/>
      </c>
      <c r="AJ2271" t="s">
        <v>32</v>
      </c>
      <c r="AK2271" t="str">
        <f t="shared" si="503"/>
        <v/>
      </c>
      <c r="AL2271">
        <v>0</v>
      </c>
      <c r="AM2271">
        <v>0</v>
      </c>
      <c r="AN2271">
        <v>0</v>
      </c>
      <c r="AO2271" t="s">
        <v>32</v>
      </c>
      <c r="AP2271" t="s">
        <v>32</v>
      </c>
    </row>
    <row r="2272" spans="1:42" x14ac:dyDescent="0.25">
      <c r="A2272">
        <v>201706</v>
      </c>
      <c r="B2272" t="str">
        <f t="shared" si="490"/>
        <v>2017-I</v>
      </c>
      <c r="C2272" t="s">
        <v>2331</v>
      </c>
      <c r="D2272" t="s">
        <v>2331</v>
      </c>
      <c r="E2272">
        <v>30282498</v>
      </c>
      <c r="F2272" t="s">
        <v>29</v>
      </c>
      <c r="G2272">
        <v>0</v>
      </c>
      <c r="H2272">
        <v>0</v>
      </c>
      <c r="I2272">
        <v>0</v>
      </c>
      <c r="J2272">
        <f t="shared" si="491"/>
        <v>0</v>
      </c>
      <c r="K2272" t="str">
        <f t="shared" si="492"/>
        <v>Modelamiento</v>
      </c>
      <c r="L2272">
        <f t="shared" si="493"/>
        <v>0</v>
      </c>
      <c r="M2272">
        <v>28</v>
      </c>
      <c r="N2272" t="str">
        <f t="shared" si="494"/>
        <v>&lt;=30</v>
      </c>
      <c r="O2272" t="s">
        <v>56</v>
      </c>
      <c r="P2272" t="s">
        <v>39</v>
      </c>
      <c r="Q2272">
        <v>46720</v>
      </c>
      <c r="R2272">
        <v>1650</v>
      </c>
      <c r="S2272" t="str">
        <f t="shared" si="495"/>
        <v>&lt;=2000</v>
      </c>
      <c r="T2272">
        <v>1606</v>
      </c>
      <c r="U2272" t="str">
        <f t="shared" si="496"/>
        <v>&gt;1500</v>
      </c>
      <c r="V2272" t="s">
        <v>587</v>
      </c>
      <c r="W2272">
        <v>46080</v>
      </c>
      <c r="X2272" s="12">
        <f t="shared" si="497"/>
        <v>3.5807291666666664E-2</v>
      </c>
      <c r="Y2272" t="str">
        <f t="shared" si="498"/>
        <v>&lt;=0.04</v>
      </c>
      <c r="Z2272" t="s">
        <v>32</v>
      </c>
      <c r="AA2272">
        <v>4</v>
      </c>
      <c r="AB2272">
        <v>1883.89</v>
      </c>
      <c r="AC2272" t="str">
        <f t="shared" si="499"/>
        <v>&lt;=2000</v>
      </c>
      <c r="AD2272">
        <v>1645</v>
      </c>
      <c r="AE2272" t="str">
        <f t="shared" si="500"/>
        <v>&gt;120</v>
      </c>
      <c r="AF2272">
        <v>1883.89</v>
      </c>
      <c r="AG2272" t="str">
        <f t="shared" si="501"/>
        <v>&lt;=2000</v>
      </c>
      <c r="AH2272">
        <v>1000</v>
      </c>
      <c r="AI2272" t="str">
        <f t="shared" si="502"/>
        <v>&lt;=1000</v>
      </c>
      <c r="AJ2272">
        <v>0</v>
      </c>
      <c r="AK2272" t="str">
        <f t="shared" si="503"/>
        <v>=0</v>
      </c>
      <c r="AL2272">
        <v>12</v>
      </c>
      <c r="AM2272">
        <v>0</v>
      </c>
      <c r="AN2272">
        <v>12</v>
      </c>
      <c r="AO2272" t="s">
        <v>32</v>
      </c>
      <c r="AP2272">
        <v>1</v>
      </c>
    </row>
    <row r="2273" spans="1:42" x14ac:dyDescent="0.25">
      <c r="A2273">
        <v>201706</v>
      </c>
      <c r="B2273" t="str">
        <f t="shared" si="490"/>
        <v>2017-I</v>
      </c>
      <c r="C2273" t="s">
        <v>2332</v>
      </c>
      <c r="D2273" t="s">
        <v>2332</v>
      </c>
      <c r="E2273">
        <v>30279066</v>
      </c>
      <c r="F2273" t="s">
        <v>29</v>
      </c>
      <c r="G2273">
        <v>1</v>
      </c>
      <c r="H2273">
        <v>0</v>
      </c>
      <c r="I2273">
        <v>0</v>
      </c>
      <c r="J2273">
        <f t="shared" si="491"/>
        <v>0</v>
      </c>
      <c r="K2273" t="str">
        <f t="shared" si="492"/>
        <v>Modelamiento</v>
      </c>
      <c r="L2273">
        <f t="shared" si="493"/>
        <v>0</v>
      </c>
      <c r="M2273">
        <v>33</v>
      </c>
      <c r="N2273" t="str">
        <f t="shared" si="494"/>
        <v>&lt;=35</v>
      </c>
      <c r="O2273" t="s">
        <v>56</v>
      </c>
      <c r="P2273" t="s">
        <v>31</v>
      </c>
      <c r="Q2273">
        <v>46842</v>
      </c>
      <c r="R2273">
        <v>1500</v>
      </c>
      <c r="S2273" t="str">
        <f t="shared" si="495"/>
        <v>&lt;=1500</v>
      </c>
      <c r="T2273">
        <v>1614</v>
      </c>
      <c r="U2273" t="str">
        <f t="shared" si="496"/>
        <v>&gt;1500</v>
      </c>
      <c r="V2273" t="s">
        <v>589</v>
      </c>
      <c r="W2273">
        <v>46052</v>
      </c>
      <c r="X2273" s="12">
        <f t="shared" si="497"/>
        <v>3.2571875271432293E-2</v>
      </c>
      <c r="Y2273" t="str">
        <f t="shared" si="498"/>
        <v>&lt;=0.04</v>
      </c>
      <c r="Z2273" t="s">
        <v>32</v>
      </c>
      <c r="AA2273">
        <v>9</v>
      </c>
      <c r="AB2273" t="s">
        <v>32</v>
      </c>
      <c r="AC2273" t="str">
        <f t="shared" si="499"/>
        <v/>
      </c>
      <c r="AD2273" t="s">
        <v>32</v>
      </c>
      <c r="AE2273" t="str">
        <f t="shared" si="500"/>
        <v/>
      </c>
      <c r="AF2273" t="s">
        <v>32</v>
      </c>
      <c r="AG2273" t="str">
        <f t="shared" si="501"/>
        <v/>
      </c>
      <c r="AH2273" t="s">
        <v>32</v>
      </c>
      <c r="AI2273" t="str">
        <f t="shared" si="502"/>
        <v/>
      </c>
      <c r="AJ2273" t="s">
        <v>32</v>
      </c>
      <c r="AK2273" t="str">
        <f t="shared" si="503"/>
        <v/>
      </c>
      <c r="AL2273">
        <v>0</v>
      </c>
      <c r="AM2273">
        <v>0</v>
      </c>
      <c r="AN2273">
        <v>0</v>
      </c>
      <c r="AO2273" t="s">
        <v>32</v>
      </c>
      <c r="AP2273" t="s">
        <v>32</v>
      </c>
    </row>
    <row r="2274" spans="1:42" x14ac:dyDescent="0.25">
      <c r="A2274">
        <v>201706</v>
      </c>
      <c r="B2274" t="str">
        <f t="shared" si="490"/>
        <v>2017-I</v>
      </c>
      <c r="C2274" t="s">
        <v>2333</v>
      </c>
      <c r="D2274" t="s">
        <v>2333</v>
      </c>
      <c r="E2274">
        <v>30278741</v>
      </c>
      <c r="F2274" t="s">
        <v>29</v>
      </c>
      <c r="G2274">
        <v>1</v>
      </c>
      <c r="H2274">
        <v>0</v>
      </c>
      <c r="I2274">
        <v>0</v>
      </c>
      <c r="J2274">
        <f t="shared" si="491"/>
        <v>0</v>
      </c>
      <c r="K2274" t="str">
        <f t="shared" si="492"/>
        <v>Modelamiento</v>
      </c>
      <c r="L2274">
        <f t="shared" si="493"/>
        <v>0</v>
      </c>
      <c r="M2274">
        <v>25</v>
      </c>
      <c r="N2274" t="str">
        <f t="shared" si="494"/>
        <v>&lt;=25</v>
      </c>
      <c r="O2274" t="s">
        <v>56</v>
      </c>
      <c r="P2274" t="s">
        <v>39</v>
      </c>
      <c r="Q2274">
        <v>39780</v>
      </c>
      <c r="R2274">
        <v>1650</v>
      </c>
      <c r="S2274" t="str">
        <f t="shared" si="495"/>
        <v>&lt;=2000</v>
      </c>
      <c r="T2274">
        <v>1370</v>
      </c>
      <c r="U2274" t="str">
        <f t="shared" si="496"/>
        <v>&lt;=1400</v>
      </c>
      <c r="V2274" t="s">
        <v>601</v>
      </c>
      <c r="W2274">
        <v>39140</v>
      </c>
      <c r="X2274" s="12">
        <f t="shared" si="497"/>
        <v>4.2156361778231989E-2</v>
      </c>
      <c r="Y2274" t="str">
        <f t="shared" si="498"/>
        <v>&lt;=0.05</v>
      </c>
      <c r="Z2274" t="s">
        <v>32</v>
      </c>
      <c r="AA2274">
        <v>3</v>
      </c>
      <c r="AB2274">
        <v>1944.47</v>
      </c>
      <c r="AC2274" t="str">
        <f t="shared" si="499"/>
        <v>&lt;=2000</v>
      </c>
      <c r="AD2274">
        <v>106</v>
      </c>
      <c r="AE2274" t="str">
        <f t="shared" si="500"/>
        <v>&lt;=120</v>
      </c>
      <c r="AF2274">
        <v>0</v>
      </c>
      <c r="AG2274" t="str">
        <f t="shared" si="501"/>
        <v>&lt;=500</v>
      </c>
      <c r="AH2274" t="s">
        <v>32</v>
      </c>
      <c r="AI2274" t="str">
        <f t="shared" si="502"/>
        <v/>
      </c>
      <c r="AJ2274" t="s">
        <v>32</v>
      </c>
      <c r="AK2274" t="str">
        <f t="shared" si="503"/>
        <v/>
      </c>
      <c r="AL2274">
        <v>2</v>
      </c>
      <c r="AM2274">
        <v>0</v>
      </c>
      <c r="AN2274">
        <v>0</v>
      </c>
      <c r="AO2274" t="s">
        <v>32</v>
      </c>
      <c r="AP2274" t="s">
        <v>32</v>
      </c>
    </row>
    <row r="2275" spans="1:42" x14ac:dyDescent="0.25">
      <c r="A2275">
        <v>201706</v>
      </c>
      <c r="B2275" t="str">
        <f t="shared" si="490"/>
        <v>2017-I</v>
      </c>
      <c r="C2275" t="s">
        <v>2334</v>
      </c>
      <c r="D2275" t="s">
        <v>2334</v>
      </c>
      <c r="E2275">
        <v>30279825</v>
      </c>
      <c r="F2275" t="s">
        <v>29</v>
      </c>
      <c r="G2275">
        <v>0</v>
      </c>
      <c r="H2275">
        <v>0</v>
      </c>
      <c r="I2275">
        <v>0</v>
      </c>
      <c r="J2275">
        <f t="shared" si="491"/>
        <v>0</v>
      </c>
      <c r="K2275" t="str">
        <f t="shared" si="492"/>
        <v>Modelamiento</v>
      </c>
      <c r="L2275">
        <f t="shared" si="493"/>
        <v>0</v>
      </c>
      <c r="M2275">
        <v>37</v>
      </c>
      <c r="N2275" t="str">
        <f t="shared" si="494"/>
        <v>&lt;=40</v>
      </c>
      <c r="O2275" t="s">
        <v>56</v>
      </c>
      <c r="P2275" t="s">
        <v>39</v>
      </c>
      <c r="Q2275">
        <v>49572</v>
      </c>
      <c r="R2275">
        <v>1650</v>
      </c>
      <c r="S2275" t="str">
        <f t="shared" si="495"/>
        <v>&lt;=2000</v>
      </c>
      <c r="T2275">
        <v>1705</v>
      </c>
      <c r="U2275" t="str">
        <f t="shared" si="496"/>
        <v>&gt;1500</v>
      </c>
      <c r="V2275" t="s">
        <v>597</v>
      </c>
      <c r="W2275">
        <v>48932</v>
      </c>
      <c r="X2275" s="12">
        <f t="shared" si="497"/>
        <v>3.3720264857353063E-2</v>
      </c>
      <c r="Y2275" t="str">
        <f t="shared" si="498"/>
        <v>&lt;=0.04</v>
      </c>
      <c r="Z2275" t="s">
        <v>32</v>
      </c>
      <c r="AA2275">
        <v>9</v>
      </c>
      <c r="AB2275" t="s">
        <v>32</v>
      </c>
      <c r="AC2275" t="str">
        <f t="shared" si="499"/>
        <v/>
      </c>
      <c r="AD2275" t="s">
        <v>32</v>
      </c>
      <c r="AE2275" t="str">
        <f t="shared" si="500"/>
        <v/>
      </c>
      <c r="AF2275" t="s">
        <v>32</v>
      </c>
      <c r="AG2275" t="str">
        <f t="shared" si="501"/>
        <v/>
      </c>
      <c r="AH2275" t="s">
        <v>32</v>
      </c>
      <c r="AI2275" t="str">
        <f t="shared" si="502"/>
        <v/>
      </c>
      <c r="AJ2275" t="s">
        <v>32</v>
      </c>
      <c r="AK2275" t="str">
        <f t="shared" si="503"/>
        <v/>
      </c>
      <c r="AL2275">
        <v>0</v>
      </c>
      <c r="AM2275">
        <v>0</v>
      </c>
      <c r="AN2275">
        <v>0</v>
      </c>
      <c r="AO2275" t="s">
        <v>32</v>
      </c>
      <c r="AP2275" t="s">
        <v>32</v>
      </c>
    </row>
    <row r="2276" spans="1:42" x14ac:dyDescent="0.25">
      <c r="A2276">
        <v>201706</v>
      </c>
      <c r="B2276" t="str">
        <f t="shared" si="490"/>
        <v>2017-I</v>
      </c>
      <c r="C2276" t="s">
        <v>2335</v>
      </c>
      <c r="D2276" t="s">
        <v>2335</v>
      </c>
      <c r="E2276">
        <v>30278686</v>
      </c>
      <c r="F2276" t="s">
        <v>29</v>
      </c>
      <c r="G2276">
        <v>0</v>
      </c>
      <c r="H2276">
        <v>0</v>
      </c>
      <c r="I2276">
        <v>0</v>
      </c>
      <c r="J2276">
        <f t="shared" si="491"/>
        <v>0</v>
      </c>
      <c r="K2276" t="str">
        <f t="shared" si="492"/>
        <v>Modelamiento</v>
      </c>
      <c r="L2276">
        <f t="shared" si="493"/>
        <v>0</v>
      </c>
      <c r="M2276">
        <v>47</v>
      </c>
      <c r="N2276" t="str">
        <f t="shared" si="494"/>
        <v>&lt;=50</v>
      </c>
      <c r="O2276" t="s">
        <v>72</v>
      </c>
      <c r="P2276" t="s">
        <v>39</v>
      </c>
      <c r="Q2276">
        <v>49722</v>
      </c>
      <c r="R2276">
        <v>1500</v>
      </c>
      <c r="S2276" t="str">
        <f t="shared" si="495"/>
        <v>&lt;=1500</v>
      </c>
      <c r="T2276">
        <v>1714</v>
      </c>
      <c r="U2276" t="str">
        <f t="shared" si="496"/>
        <v>&gt;1500</v>
      </c>
      <c r="V2276" t="s">
        <v>597</v>
      </c>
      <c r="W2276">
        <v>48932</v>
      </c>
      <c r="X2276" s="12">
        <f t="shared" si="497"/>
        <v>3.0654786233957329E-2</v>
      </c>
      <c r="Y2276" t="str">
        <f t="shared" si="498"/>
        <v>&lt;=0.04</v>
      </c>
      <c r="Z2276" t="s">
        <v>32</v>
      </c>
      <c r="AA2276">
        <v>4</v>
      </c>
      <c r="AB2276">
        <v>443.5</v>
      </c>
      <c r="AC2276" t="str">
        <f t="shared" si="499"/>
        <v>&lt;=500</v>
      </c>
      <c r="AD2276">
        <v>2543</v>
      </c>
      <c r="AE2276" t="str">
        <f t="shared" si="500"/>
        <v>&gt;120</v>
      </c>
      <c r="AF2276">
        <v>443.5</v>
      </c>
      <c r="AG2276" t="str">
        <f t="shared" si="501"/>
        <v>&lt;=500</v>
      </c>
      <c r="AH2276" t="s">
        <v>32</v>
      </c>
      <c r="AI2276" t="str">
        <f t="shared" si="502"/>
        <v/>
      </c>
      <c r="AJ2276" t="s">
        <v>32</v>
      </c>
      <c r="AK2276" t="str">
        <f t="shared" si="503"/>
        <v/>
      </c>
      <c r="AL2276">
        <v>12</v>
      </c>
      <c r="AM2276">
        <v>0</v>
      </c>
      <c r="AN2276">
        <v>12</v>
      </c>
      <c r="AO2276" t="s">
        <v>32</v>
      </c>
      <c r="AP2276">
        <v>1</v>
      </c>
    </row>
    <row r="2277" spans="1:42" x14ac:dyDescent="0.25">
      <c r="A2277">
        <v>201706</v>
      </c>
      <c r="B2277" t="str">
        <f t="shared" si="490"/>
        <v>2017-I</v>
      </c>
      <c r="C2277" t="s">
        <v>2336</v>
      </c>
      <c r="D2277" t="s">
        <v>2336</v>
      </c>
      <c r="E2277">
        <v>30283868</v>
      </c>
      <c r="F2277" t="s">
        <v>29</v>
      </c>
      <c r="G2277">
        <v>0</v>
      </c>
      <c r="H2277">
        <v>0</v>
      </c>
      <c r="I2277">
        <v>0</v>
      </c>
      <c r="J2277">
        <f t="shared" si="491"/>
        <v>0</v>
      </c>
      <c r="K2277" t="str">
        <f t="shared" si="492"/>
        <v>Modelamiento</v>
      </c>
      <c r="L2277">
        <f t="shared" si="493"/>
        <v>0</v>
      </c>
      <c r="M2277">
        <v>23</v>
      </c>
      <c r="N2277" t="str">
        <f t="shared" si="494"/>
        <v>&lt;=25</v>
      </c>
      <c r="O2277" t="s">
        <v>56</v>
      </c>
      <c r="P2277" t="s">
        <v>39</v>
      </c>
      <c r="Q2277">
        <v>46720</v>
      </c>
      <c r="R2277">
        <v>1650</v>
      </c>
      <c r="S2277" t="str">
        <f t="shared" si="495"/>
        <v>&lt;=2000</v>
      </c>
      <c r="T2277">
        <v>1609</v>
      </c>
      <c r="U2277" t="str">
        <f t="shared" si="496"/>
        <v>&gt;1500</v>
      </c>
      <c r="V2277" t="s">
        <v>587</v>
      </c>
      <c r="W2277">
        <v>46080</v>
      </c>
      <c r="X2277" s="12">
        <f t="shared" si="497"/>
        <v>3.5807291666666664E-2</v>
      </c>
      <c r="Y2277" t="str">
        <f t="shared" si="498"/>
        <v>&lt;=0.04</v>
      </c>
      <c r="Z2277" t="s">
        <v>32</v>
      </c>
      <c r="AA2277">
        <v>4</v>
      </c>
      <c r="AB2277">
        <v>2127.9699999999998</v>
      </c>
      <c r="AC2277" t="str">
        <f t="shared" si="499"/>
        <v>&lt;=3000</v>
      </c>
      <c r="AD2277">
        <v>1444</v>
      </c>
      <c r="AE2277" t="str">
        <f t="shared" si="500"/>
        <v>&gt;120</v>
      </c>
      <c r="AF2277">
        <v>2127.9699999999998</v>
      </c>
      <c r="AG2277" t="str">
        <f t="shared" si="501"/>
        <v>&lt;=3000</v>
      </c>
      <c r="AH2277" t="s">
        <v>32</v>
      </c>
      <c r="AI2277" t="str">
        <f t="shared" si="502"/>
        <v/>
      </c>
      <c r="AJ2277" t="s">
        <v>32</v>
      </c>
      <c r="AK2277" t="str">
        <f t="shared" si="503"/>
        <v/>
      </c>
      <c r="AL2277">
        <v>12</v>
      </c>
      <c r="AM2277">
        <v>0</v>
      </c>
      <c r="AN2277">
        <v>12</v>
      </c>
      <c r="AO2277" t="s">
        <v>32</v>
      </c>
      <c r="AP2277">
        <v>1</v>
      </c>
    </row>
    <row r="2278" spans="1:42" x14ac:dyDescent="0.25">
      <c r="A2278">
        <v>201706</v>
      </c>
      <c r="B2278" t="str">
        <f t="shared" si="490"/>
        <v>2017-I</v>
      </c>
      <c r="C2278" t="s">
        <v>2337</v>
      </c>
      <c r="D2278" t="s">
        <v>2337</v>
      </c>
      <c r="E2278">
        <v>30280231</v>
      </c>
      <c r="F2278" t="s">
        <v>29</v>
      </c>
      <c r="G2278">
        <v>0</v>
      </c>
      <c r="H2278">
        <v>0</v>
      </c>
      <c r="I2278">
        <v>0</v>
      </c>
      <c r="J2278">
        <f t="shared" si="491"/>
        <v>0</v>
      </c>
      <c r="K2278" t="str">
        <f t="shared" si="492"/>
        <v>Modelamiento</v>
      </c>
      <c r="L2278">
        <f t="shared" si="493"/>
        <v>0</v>
      </c>
      <c r="M2278">
        <v>40</v>
      </c>
      <c r="N2278" t="str">
        <f t="shared" si="494"/>
        <v>&lt;=40</v>
      </c>
      <c r="O2278" t="s">
        <v>56</v>
      </c>
      <c r="P2278" t="s">
        <v>69</v>
      </c>
      <c r="Q2278">
        <v>48996</v>
      </c>
      <c r="R2278">
        <v>1650</v>
      </c>
      <c r="S2278" t="str">
        <f t="shared" si="495"/>
        <v>&lt;=2000</v>
      </c>
      <c r="T2278">
        <v>1652</v>
      </c>
      <c r="U2278" t="str">
        <f t="shared" si="496"/>
        <v>&gt;1500</v>
      </c>
      <c r="V2278" t="s">
        <v>614</v>
      </c>
      <c r="W2278">
        <v>48356</v>
      </c>
      <c r="X2278" s="12">
        <f t="shared" si="497"/>
        <v>3.4121929026387623E-2</v>
      </c>
      <c r="Y2278" t="str">
        <f t="shared" si="498"/>
        <v>&lt;=0.04</v>
      </c>
      <c r="Z2278" t="s">
        <v>32</v>
      </c>
      <c r="AA2278">
        <v>4</v>
      </c>
      <c r="AB2278">
        <v>3028.35</v>
      </c>
      <c r="AC2278" t="str">
        <f t="shared" si="499"/>
        <v>&lt;=4000</v>
      </c>
      <c r="AD2278">
        <v>1651</v>
      </c>
      <c r="AE2278" t="str">
        <f t="shared" si="500"/>
        <v>&gt;120</v>
      </c>
      <c r="AF2278">
        <v>3028.35</v>
      </c>
      <c r="AG2278" t="str">
        <f t="shared" si="501"/>
        <v>&lt;=4000</v>
      </c>
      <c r="AH2278" t="s">
        <v>32</v>
      </c>
      <c r="AI2278" t="str">
        <f t="shared" si="502"/>
        <v/>
      </c>
      <c r="AJ2278" t="s">
        <v>32</v>
      </c>
      <c r="AK2278" t="str">
        <f t="shared" si="503"/>
        <v/>
      </c>
      <c r="AL2278">
        <v>9</v>
      </c>
      <c r="AM2278">
        <v>0</v>
      </c>
      <c r="AN2278">
        <v>9</v>
      </c>
      <c r="AO2278" t="s">
        <v>32</v>
      </c>
      <c r="AP2278">
        <v>4</v>
      </c>
    </row>
    <row r="2279" spans="1:42" x14ac:dyDescent="0.25">
      <c r="A2279">
        <v>201706</v>
      </c>
      <c r="B2279" t="str">
        <f t="shared" si="490"/>
        <v>2017-I</v>
      </c>
      <c r="C2279" t="s">
        <v>2338</v>
      </c>
      <c r="D2279" t="s">
        <v>2338</v>
      </c>
      <c r="E2279">
        <v>30275731</v>
      </c>
      <c r="F2279" t="s">
        <v>29</v>
      </c>
      <c r="G2279">
        <v>1</v>
      </c>
      <c r="H2279">
        <v>0</v>
      </c>
      <c r="I2279">
        <v>0</v>
      </c>
      <c r="J2279">
        <f t="shared" si="491"/>
        <v>0</v>
      </c>
      <c r="K2279" t="str">
        <f t="shared" si="492"/>
        <v>Modelamiento</v>
      </c>
      <c r="L2279">
        <f t="shared" si="493"/>
        <v>0</v>
      </c>
      <c r="M2279">
        <v>27</v>
      </c>
      <c r="N2279" t="str">
        <f t="shared" si="494"/>
        <v>&lt;=30</v>
      </c>
      <c r="O2279" t="s">
        <v>56</v>
      </c>
      <c r="P2279" t="s">
        <v>39</v>
      </c>
      <c r="Q2279">
        <v>49572</v>
      </c>
      <c r="R2279">
        <v>1650</v>
      </c>
      <c r="S2279" t="str">
        <f t="shared" si="495"/>
        <v>&lt;=2000</v>
      </c>
      <c r="T2279">
        <v>1673</v>
      </c>
      <c r="U2279" t="str">
        <f t="shared" si="496"/>
        <v>&gt;1500</v>
      </c>
      <c r="V2279" t="s">
        <v>597</v>
      </c>
      <c r="W2279">
        <v>48932</v>
      </c>
      <c r="X2279" s="12">
        <f t="shared" si="497"/>
        <v>3.3720264857353063E-2</v>
      </c>
      <c r="Y2279" t="str">
        <f t="shared" si="498"/>
        <v>&lt;=0.04</v>
      </c>
      <c r="Z2279" t="s">
        <v>32</v>
      </c>
      <c r="AA2279">
        <v>4</v>
      </c>
      <c r="AB2279">
        <v>1317.78</v>
      </c>
      <c r="AC2279" t="str">
        <f t="shared" si="499"/>
        <v>&lt;=2000</v>
      </c>
      <c r="AD2279">
        <v>1604</v>
      </c>
      <c r="AE2279" t="str">
        <f t="shared" si="500"/>
        <v>&gt;120</v>
      </c>
      <c r="AF2279">
        <v>1317.78</v>
      </c>
      <c r="AG2279" t="str">
        <f t="shared" si="501"/>
        <v>&lt;=2000</v>
      </c>
      <c r="AH2279" t="s">
        <v>32</v>
      </c>
      <c r="AI2279" t="str">
        <f t="shared" si="502"/>
        <v/>
      </c>
      <c r="AJ2279" t="s">
        <v>32</v>
      </c>
      <c r="AK2279" t="str">
        <f t="shared" si="503"/>
        <v/>
      </c>
      <c r="AL2279">
        <v>12</v>
      </c>
      <c r="AM2279">
        <v>0</v>
      </c>
      <c r="AN2279">
        <v>12</v>
      </c>
      <c r="AO2279" t="s">
        <v>32</v>
      </c>
      <c r="AP2279">
        <v>1</v>
      </c>
    </row>
    <row r="2280" spans="1:42" x14ac:dyDescent="0.25">
      <c r="A2280">
        <v>201706</v>
      </c>
      <c r="B2280" t="str">
        <f t="shared" si="490"/>
        <v>2017-I</v>
      </c>
      <c r="C2280" t="s">
        <v>2339</v>
      </c>
      <c r="D2280" t="s">
        <v>2339</v>
      </c>
      <c r="E2280">
        <v>30283612</v>
      </c>
      <c r="F2280" t="s">
        <v>29</v>
      </c>
      <c r="G2280">
        <v>0</v>
      </c>
      <c r="H2280">
        <v>0</v>
      </c>
      <c r="I2280">
        <v>0</v>
      </c>
      <c r="J2280">
        <f t="shared" si="491"/>
        <v>0</v>
      </c>
      <c r="K2280" t="str">
        <f t="shared" si="492"/>
        <v>Modelamiento</v>
      </c>
      <c r="L2280">
        <f t="shared" si="493"/>
        <v>0</v>
      </c>
      <c r="M2280">
        <v>37</v>
      </c>
      <c r="N2280" t="str">
        <f t="shared" si="494"/>
        <v>&lt;=40</v>
      </c>
      <c r="O2280" t="s">
        <v>56</v>
      </c>
      <c r="P2280" t="s">
        <v>39</v>
      </c>
      <c r="Q2280">
        <v>30879</v>
      </c>
      <c r="R2280">
        <v>550</v>
      </c>
      <c r="S2280" t="str">
        <f t="shared" si="495"/>
        <v>&lt;=1000</v>
      </c>
      <c r="T2280">
        <v>1154</v>
      </c>
      <c r="U2280" t="str">
        <f t="shared" si="496"/>
        <v>&lt;=1200</v>
      </c>
      <c r="V2280" t="s">
        <v>585</v>
      </c>
      <c r="W2280">
        <v>29139</v>
      </c>
      <c r="X2280" s="12">
        <f t="shared" si="497"/>
        <v>1.8875047187617969E-2</v>
      </c>
      <c r="Y2280" t="str">
        <f t="shared" si="498"/>
        <v>&lt;=0.02</v>
      </c>
      <c r="Z2280" t="s">
        <v>32</v>
      </c>
      <c r="AA2280">
        <v>4</v>
      </c>
      <c r="AB2280">
        <v>955.67</v>
      </c>
      <c r="AC2280" t="str">
        <f t="shared" si="499"/>
        <v>&lt;=1000</v>
      </c>
      <c r="AD2280">
        <v>1545</v>
      </c>
      <c r="AE2280" t="str">
        <f t="shared" si="500"/>
        <v>&gt;120</v>
      </c>
      <c r="AF2280">
        <v>955.67</v>
      </c>
      <c r="AG2280" t="str">
        <f t="shared" si="501"/>
        <v>&lt;=1000</v>
      </c>
      <c r="AH2280" t="s">
        <v>32</v>
      </c>
      <c r="AI2280" t="str">
        <f t="shared" si="502"/>
        <v/>
      </c>
      <c r="AJ2280" t="s">
        <v>32</v>
      </c>
      <c r="AK2280" t="str">
        <f t="shared" si="503"/>
        <v/>
      </c>
      <c r="AL2280">
        <v>12</v>
      </c>
      <c r="AM2280">
        <v>0</v>
      </c>
      <c r="AN2280">
        <v>12</v>
      </c>
      <c r="AO2280" t="s">
        <v>32</v>
      </c>
      <c r="AP2280">
        <v>1</v>
      </c>
    </row>
    <row r="2281" spans="1:42" x14ac:dyDescent="0.25">
      <c r="A2281">
        <v>201706</v>
      </c>
      <c r="B2281" t="str">
        <f t="shared" si="490"/>
        <v>2017-I</v>
      </c>
      <c r="C2281" t="s">
        <v>2340</v>
      </c>
      <c r="D2281" t="s">
        <v>2340</v>
      </c>
      <c r="E2281">
        <v>30280013</v>
      </c>
      <c r="F2281" t="s">
        <v>29</v>
      </c>
      <c r="G2281">
        <v>1</v>
      </c>
      <c r="H2281">
        <v>0</v>
      </c>
      <c r="I2281">
        <v>0</v>
      </c>
      <c r="J2281">
        <f t="shared" si="491"/>
        <v>0</v>
      </c>
      <c r="K2281" t="str">
        <f t="shared" si="492"/>
        <v>Modelamiento</v>
      </c>
      <c r="L2281">
        <f t="shared" si="493"/>
        <v>0</v>
      </c>
      <c r="M2281">
        <v>45</v>
      </c>
      <c r="N2281" t="str">
        <f t="shared" si="494"/>
        <v>&lt;=45</v>
      </c>
      <c r="O2281" t="s">
        <v>56</v>
      </c>
      <c r="P2281" t="s">
        <v>39</v>
      </c>
      <c r="Q2281">
        <v>42222</v>
      </c>
      <c r="R2281">
        <v>1800</v>
      </c>
      <c r="S2281" t="str">
        <f t="shared" si="495"/>
        <v>&lt;=2000</v>
      </c>
      <c r="T2281">
        <v>1454</v>
      </c>
      <c r="U2281" t="str">
        <f t="shared" si="496"/>
        <v>&lt;=1500</v>
      </c>
      <c r="V2281" t="s">
        <v>1407</v>
      </c>
      <c r="W2281">
        <v>41732</v>
      </c>
      <c r="X2281" s="12">
        <f t="shared" si="497"/>
        <v>4.3132368446276236E-2</v>
      </c>
      <c r="Y2281" t="str">
        <f t="shared" si="498"/>
        <v>&lt;=0.05</v>
      </c>
      <c r="Z2281" t="s">
        <v>32</v>
      </c>
      <c r="AA2281">
        <v>4</v>
      </c>
      <c r="AB2281">
        <v>456.65</v>
      </c>
      <c r="AC2281" t="str">
        <f t="shared" si="499"/>
        <v>&lt;=500</v>
      </c>
      <c r="AD2281">
        <v>576</v>
      </c>
      <c r="AE2281" t="str">
        <f t="shared" si="500"/>
        <v>&gt;120</v>
      </c>
      <c r="AF2281">
        <v>456.65</v>
      </c>
      <c r="AG2281" t="str">
        <f t="shared" si="501"/>
        <v>&lt;=500</v>
      </c>
      <c r="AH2281" t="s">
        <v>32</v>
      </c>
      <c r="AI2281" t="str">
        <f t="shared" si="502"/>
        <v/>
      </c>
      <c r="AJ2281" t="s">
        <v>32</v>
      </c>
      <c r="AK2281" t="str">
        <f t="shared" si="503"/>
        <v/>
      </c>
      <c r="AL2281">
        <v>7</v>
      </c>
      <c r="AM2281">
        <v>0</v>
      </c>
      <c r="AN2281">
        <v>7</v>
      </c>
      <c r="AO2281" t="s">
        <v>32</v>
      </c>
      <c r="AP2281">
        <v>6</v>
      </c>
    </row>
    <row r="2282" spans="1:42" x14ac:dyDescent="0.25">
      <c r="A2282">
        <v>201706</v>
      </c>
      <c r="B2282" t="str">
        <f t="shared" si="490"/>
        <v>2017-I</v>
      </c>
      <c r="C2282" t="s">
        <v>2341</v>
      </c>
      <c r="D2282" t="s">
        <v>2341</v>
      </c>
      <c r="E2282">
        <v>30285194</v>
      </c>
      <c r="F2282" t="s">
        <v>29</v>
      </c>
      <c r="G2282">
        <v>0</v>
      </c>
      <c r="H2282">
        <v>0</v>
      </c>
      <c r="I2282">
        <v>0</v>
      </c>
      <c r="J2282">
        <f t="shared" si="491"/>
        <v>0</v>
      </c>
      <c r="K2282" t="str">
        <f t="shared" si="492"/>
        <v>Modelamiento</v>
      </c>
      <c r="L2282">
        <f t="shared" si="493"/>
        <v>0</v>
      </c>
      <c r="M2282">
        <v>31</v>
      </c>
      <c r="N2282" t="str">
        <f t="shared" si="494"/>
        <v>&lt;=35</v>
      </c>
      <c r="O2282" t="s">
        <v>56</v>
      </c>
      <c r="P2282" t="s">
        <v>31</v>
      </c>
      <c r="Q2282">
        <v>46692</v>
      </c>
      <c r="R2282">
        <v>1650</v>
      </c>
      <c r="S2282" t="str">
        <f t="shared" si="495"/>
        <v>&lt;=2000</v>
      </c>
      <c r="T2282">
        <v>1605</v>
      </c>
      <c r="U2282" t="str">
        <f t="shared" si="496"/>
        <v>&gt;1500</v>
      </c>
      <c r="V2282" t="s">
        <v>589</v>
      </c>
      <c r="W2282">
        <v>46052</v>
      </c>
      <c r="X2282" s="12">
        <f t="shared" si="497"/>
        <v>3.582906279857552E-2</v>
      </c>
      <c r="Y2282" t="str">
        <f t="shared" si="498"/>
        <v>&lt;=0.04</v>
      </c>
      <c r="Z2282" t="s">
        <v>32</v>
      </c>
      <c r="AA2282">
        <v>4</v>
      </c>
      <c r="AB2282">
        <v>2926.78</v>
      </c>
      <c r="AC2282" t="str">
        <f t="shared" si="499"/>
        <v>&lt;=3000</v>
      </c>
      <c r="AD2282">
        <v>1066</v>
      </c>
      <c r="AE2282" t="str">
        <f t="shared" si="500"/>
        <v>&gt;120</v>
      </c>
      <c r="AF2282">
        <v>2926.78</v>
      </c>
      <c r="AG2282" t="str">
        <f t="shared" si="501"/>
        <v>&lt;=3000</v>
      </c>
      <c r="AH2282" t="s">
        <v>32</v>
      </c>
      <c r="AI2282" t="str">
        <f t="shared" si="502"/>
        <v/>
      </c>
      <c r="AJ2282" t="s">
        <v>32</v>
      </c>
      <c r="AK2282" t="str">
        <f t="shared" si="503"/>
        <v/>
      </c>
      <c r="AL2282">
        <v>12</v>
      </c>
      <c r="AM2282">
        <v>0</v>
      </c>
      <c r="AN2282">
        <v>12</v>
      </c>
      <c r="AO2282" t="s">
        <v>32</v>
      </c>
      <c r="AP2282">
        <v>1</v>
      </c>
    </row>
    <row r="2283" spans="1:42" x14ac:dyDescent="0.25">
      <c r="A2283">
        <v>201706</v>
      </c>
      <c r="B2283" t="str">
        <f t="shared" si="490"/>
        <v>2017-I</v>
      </c>
      <c r="C2283" t="s">
        <v>2342</v>
      </c>
      <c r="D2283" t="s">
        <v>2342</v>
      </c>
      <c r="E2283">
        <v>30275917</v>
      </c>
      <c r="F2283" t="s">
        <v>29</v>
      </c>
      <c r="G2283">
        <v>1</v>
      </c>
      <c r="H2283">
        <v>0</v>
      </c>
      <c r="I2283">
        <v>0</v>
      </c>
      <c r="J2283">
        <f t="shared" si="491"/>
        <v>0</v>
      </c>
      <c r="K2283" t="str">
        <f t="shared" si="492"/>
        <v>Modelamiento</v>
      </c>
      <c r="L2283">
        <f t="shared" si="493"/>
        <v>0</v>
      </c>
      <c r="M2283">
        <v>31</v>
      </c>
      <c r="N2283" t="str">
        <f t="shared" si="494"/>
        <v>&lt;=35</v>
      </c>
      <c r="O2283" t="s">
        <v>56</v>
      </c>
      <c r="P2283" t="s">
        <v>39</v>
      </c>
      <c r="Q2283">
        <v>49272</v>
      </c>
      <c r="R2283">
        <v>1650</v>
      </c>
      <c r="S2283" t="str">
        <f t="shared" si="495"/>
        <v>&lt;=2000</v>
      </c>
      <c r="T2283">
        <v>1702</v>
      </c>
      <c r="U2283" t="str">
        <f t="shared" si="496"/>
        <v>&gt;1500</v>
      </c>
      <c r="V2283" t="s">
        <v>597</v>
      </c>
      <c r="W2283">
        <v>48932</v>
      </c>
      <c r="X2283" s="12">
        <f t="shared" si="497"/>
        <v>3.3720264857353063E-2</v>
      </c>
      <c r="Y2283" t="str">
        <f t="shared" si="498"/>
        <v>&lt;=0.04</v>
      </c>
      <c r="Z2283" t="s">
        <v>32</v>
      </c>
      <c r="AA2283">
        <v>4</v>
      </c>
      <c r="AB2283">
        <v>1844.59</v>
      </c>
      <c r="AC2283" t="str">
        <f t="shared" si="499"/>
        <v>&lt;=2000</v>
      </c>
      <c r="AD2283">
        <v>943</v>
      </c>
      <c r="AE2283" t="str">
        <f t="shared" si="500"/>
        <v>&gt;120</v>
      </c>
      <c r="AF2283">
        <v>1844.59</v>
      </c>
      <c r="AG2283" t="str">
        <f t="shared" si="501"/>
        <v>&lt;=2000</v>
      </c>
      <c r="AH2283" t="s">
        <v>32</v>
      </c>
      <c r="AI2283" t="str">
        <f t="shared" si="502"/>
        <v/>
      </c>
      <c r="AJ2283" t="s">
        <v>32</v>
      </c>
      <c r="AK2283" t="str">
        <f t="shared" si="503"/>
        <v/>
      </c>
      <c r="AL2283">
        <v>12</v>
      </c>
      <c r="AM2283">
        <v>0</v>
      </c>
      <c r="AN2283">
        <v>12</v>
      </c>
      <c r="AO2283" t="s">
        <v>32</v>
      </c>
      <c r="AP2283">
        <v>1</v>
      </c>
    </row>
    <row r="2284" spans="1:42" x14ac:dyDescent="0.25">
      <c r="A2284">
        <v>201706</v>
      </c>
      <c r="B2284" t="str">
        <f t="shared" si="490"/>
        <v>2017-I</v>
      </c>
      <c r="C2284" t="s">
        <v>2343</v>
      </c>
      <c r="D2284" t="s">
        <v>2343</v>
      </c>
      <c r="E2284">
        <v>30281783</v>
      </c>
      <c r="F2284" t="s">
        <v>29</v>
      </c>
      <c r="G2284">
        <v>0</v>
      </c>
      <c r="H2284">
        <v>0</v>
      </c>
      <c r="I2284">
        <v>0</v>
      </c>
      <c r="J2284">
        <f t="shared" si="491"/>
        <v>0</v>
      </c>
      <c r="K2284" t="str">
        <f t="shared" si="492"/>
        <v>Modelamiento</v>
      </c>
      <c r="L2284">
        <f t="shared" si="493"/>
        <v>0</v>
      </c>
      <c r="M2284">
        <v>32</v>
      </c>
      <c r="N2284" t="str">
        <f t="shared" si="494"/>
        <v>&lt;=35</v>
      </c>
      <c r="O2284" t="s">
        <v>56</v>
      </c>
      <c r="P2284" t="s">
        <v>39</v>
      </c>
      <c r="Q2284">
        <v>48132</v>
      </c>
      <c r="R2284">
        <v>1650</v>
      </c>
      <c r="S2284" t="str">
        <f t="shared" si="495"/>
        <v>&lt;=2000</v>
      </c>
      <c r="T2284">
        <v>1659</v>
      </c>
      <c r="U2284" t="str">
        <f t="shared" si="496"/>
        <v>&gt;1500</v>
      </c>
      <c r="V2284" t="s">
        <v>597</v>
      </c>
      <c r="W2284">
        <v>47492</v>
      </c>
      <c r="X2284" s="12">
        <f t="shared" si="497"/>
        <v>3.4742693506274742E-2</v>
      </c>
      <c r="Y2284" t="str">
        <f t="shared" si="498"/>
        <v>&lt;=0.04</v>
      </c>
      <c r="Z2284" t="s">
        <v>32</v>
      </c>
      <c r="AA2284">
        <v>4</v>
      </c>
      <c r="AB2284">
        <v>3323.31</v>
      </c>
      <c r="AC2284" t="str">
        <f t="shared" si="499"/>
        <v>&lt;=4000</v>
      </c>
      <c r="AD2284">
        <v>634</v>
      </c>
      <c r="AE2284" t="str">
        <f t="shared" si="500"/>
        <v>&gt;120</v>
      </c>
      <c r="AF2284">
        <v>3323.31</v>
      </c>
      <c r="AG2284" t="str">
        <f t="shared" si="501"/>
        <v>&lt;=4000</v>
      </c>
      <c r="AH2284" t="s">
        <v>32</v>
      </c>
      <c r="AI2284" t="str">
        <f t="shared" si="502"/>
        <v/>
      </c>
      <c r="AJ2284" t="s">
        <v>32</v>
      </c>
      <c r="AK2284" t="str">
        <f t="shared" si="503"/>
        <v/>
      </c>
      <c r="AL2284">
        <v>12</v>
      </c>
      <c r="AM2284">
        <v>0</v>
      </c>
      <c r="AN2284">
        <v>12</v>
      </c>
      <c r="AO2284" t="s">
        <v>32</v>
      </c>
      <c r="AP2284">
        <v>1</v>
      </c>
    </row>
    <row r="2285" spans="1:42" x14ac:dyDescent="0.25">
      <c r="A2285">
        <v>201706</v>
      </c>
      <c r="B2285" t="str">
        <f t="shared" si="490"/>
        <v>2017-I</v>
      </c>
      <c r="C2285" t="s">
        <v>2344</v>
      </c>
      <c r="D2285" t="s">
        <v>2344</v>
      </c>
      <c r="E2285">
        <v>30281996</v>
      </c>
      <c r="F2285" t="s">
        <v>29</v>
      </c>
      <c r="G2285">
        <v>0</v>
      </c>
      <c r="H2285">
        <v>0</v>
      </c>
      <c r="I2285">
        <v>0</v>
      </c>
      <c r="J2285">
        <f t="shared" si="491"/>
        <v>0</v>
      </c>
      <c r="K2285" t="str">
        <f t="shared" si="492"/>
        <v>Modelamiento</v>
      </c>
      <c r="L2285">
        <f t="shared" si="493"/>
        <v>0</v>
      </c>
      <c r="M2285">
        <v>40</v>
      </c>
      <c r="N2285" t="str">
        <f t="shared" si="494"/>
        <v>&lt;=40</v>
      </c>
      <c r="O2285" t="s">
        <v>56</v>
      </c>
      <c r="P2285" t="s">
        <v>31</v>
      </c>
      <c r="Q2285">
        <v>34885</v>
      </c>
      <c r="R2285">
        <v>1100</v>
      </c>
      <c r="S2285" t="str">
        <f t="shared" si="495"/>
        <v>&lt;=1500</v>
      </c>
      <c r="T2285">
        <v>1200</v>
      </c>
      <c r="U2285" t="str">
        <f t="shared" si="496"/>
        <v>&lt;=1200</v>
      </c>
      <c r="V2285" t="s">
        <v>585</v>
      </c>
      <c r="W2285">
        <v>33995</v>
      </c>
      <c r="X2285" s="12">
        <f t="shared" si="497"/>
        <v>3.2357699661714957E-2</v>
      </c>
      <c r="Y2285" t="str">
        <f t="shared" si="498"/>
        <v>&lt;=0.04</v>
      </c>
      <c r="Z2285" t="s">
        <v>32</v>
      </c>
      <c r="AA2285">
        <v>4</v>
      </c>
      <c r="AB2285">
        <v>3080.92</v>
      </c>
      <c r="AC2285" t="str">
        <f t="shared" si="499"/>
        <v>&lt;=4000</v>
      </c>
      <c r="AD2285">
        <v>174</v>
      </c>
      <c r="AE2285" t="str">
        <f t="shared" si="500"/>
        <v>&gt;120</v>
      </c>
      <c r="AF2285">
        <v>1498.89</v>
      </c>
      <c r="AG2285" t="str">
        <f t="shared" si="501"/>
        <v>&lt;=2000</v>
      </c>
      <c r="AH2285">
        <v>116.91</v>
      </c>
      <c r="AI2285" t="str">
        <f t="shared" si="502"/>
        <v>&lt;=500</v>
      </c>
      <c r="AJ2285">
        <v>1</v>
      </c>
      <c r="AK2285" t="str">
        <f t="shared" si="503"/>
        <v>&gt;0.9</v>
      </c>
      <c r="AL2285">
        <v>12</v>
      </c>
      <c r="AM2285">
        <v>4</v>
      </c>
      <c r="AN2285">
        <v>2</v>
      </c>
      <c r="AO2285">
        <v>9</v>
      </c>
      <c r="AP2285">
        <v>1</v>
      </c>
    </row>
    <row r="2286" spans="1:42" x14ac:dyDescent="0.25">
      <c r="A2286">
        <v>201706</v>
      </c>
      <c r="B2286" t="str">
        <f t="shared" si="490"/>
        <v>2017-I</v>
      </c>
      <c r="C2286" t="s">
        <v>2345</v>
      </c>
      <c r="D2286" t="s">
        <v>2345</v>
      </c>
      <c r="E2286">
        <v>30285917</v>
      </c>
      <c r="F2286" t="s">
        <v>29</v>
      </c>
      <c r="G2286">
        <v>0</v>
      </c>
      <c r="H2286">
        <v>0</v>
      </c>
      <c r="I2286">
        <v>0</v>
      </c>
      <c r="J2286">
        <f t="shared" si="491"/>
        <v>0</v>
      </c>
      <c r="K2286" t="str">
        <f t="shared" si="492"/>
        <v>Modelamiento</v>
      </c>
      <c r="L2286">
        <f t="shared" si="493"/>
        <v>0</v>
      </c>
      <c r="M2286">
        <v>32</v>
      </c>
      <c r="N2286" t="str">
        <f t="shared" si="494"/>
        <v>&lt;=35</v>
      </c>
      <c r="O2286" t="s">
        <v>56</v>
      </c>
      <c r="P2286" t="s">
        <v>39</v>
      </c>
      <c r="Q2286">
        <v>41040</v>
      </c>
      <c r="R2286">
        <v>1000</v>
      </c>
      <c r="S2286" t="str">
        <f t="shared" si="495"/>
        <v>&lt;=1000</v>
      </c>
      <c r="T2286">
        <v>1411</v>
      </c>
      <c r="U2286" t="str">
        <f t="shared" si="496"/>
        <v>&lt;=1500</v>
      </c>
      <c r="V2286" t="s">
        <v>585</v>
      </c>
      <c r="W2286">
        <v>39750</v>
      </c>
      <c r="X2286" s="12">
        <f t="shared" si="497"/>
        <v>2.5157232704402517E-2</v>
      </c>
      <c r="Y2286" t="str">
        <f t="shared" si="498"/>
        <v>&lt;=0.03</v>
      </c>
      <c r="Z2286" t="s">
        <v>32</v>
      </c>
      <c r="AA2286">
        <v>9</v>
      </c>
      <c r="AB2286" t="s">
        <v>32</v>
      </c>
      <c r="AC2286" t="str">
        <f t="shared" si="499"/>
        <v/>
      </c>
      <c r="AD2286" t="s">
        <v>32</v>
      </c>
      <c r="AE2286" t="str">
        <f t="shared" si="500"/>
        <v/>
      </c>
      <c r="AF2286" t="s">
        <v>32</v>
      </c>
      <c r="AG2286" t="str">
        <f t="shared" si="501"/>
        <v/>
      </c>
      <c r="AH2286" t="s">
        <v>32</v>
      </c>
      <c r="AI2286" t="str">
        <f t="shared" si="502"/>
        <v/>
      </c>
      <c r="AJ2286" t="s">
        <v>32</v>
      </c>
      <c r="AK2286" t="str">
        <f t="shared" si="503"/>
        <v/>
      </c>
      <c r="AL2286">
        <v>0</v>
      </c>
      <c r="AM2286">
        <v>0</v>
      </c>
      <c r="AN2286">
        <v>0</v>
      </c>
      <c r="AO2286" t="s">
        <v>32</v>
      </c>
      <c r="AP2286" t="s">
        <v>32</v>
      </c>
    </row>
    <row r="2287" spans="1:42" x14ac:dyDescent="0.25">
      <c r="A2287">
        <v>201706</v>
      </c>
      <c r="B2287" t="str">
        <f t="shared" si="490"/>
        <v>2017-I</v>
      </c>
      <c r="C2287" t="s">
        <v>2346</v>
      </c>
      <c r="D2287" t="s">
        <v>2346</v>
      </c>
      <c r="E2287">
        <v>30285277</v>
      </c>
      <c r="F2287" t="s">
        <v>29</v>
      </c>
      <c r="G2287">
        <v>0</v>
      </c>
      <c r="H2287">
        <v>0</v>
      </c>
      <c r="I2287">
        <v>0</v>
      </c>
      <c r="J2287">
        <f t="shared" si="491"/>
        <v>0</v>
      </c>
      <c r="K2287" t="str">
        <f t="shared" si="492"/>
        <v>Modelamiento</v>
      </c>
      <c r="L2287">
        <f t="shared" si="493"/>
        <v>0</v>
      </c>
      <c r="M2287">
        <v>23</v>
      </c>
      <c r="N2287" t="str">
        <f t="shared" si="494"/>
        <v>&lt;=25</v>
      </c>
      <c r="O2287" t="s">
        <v>56</v>
      </c>
      <c r="P2287" t="s">
        <v>39</v>
      </c>
      <c r="Q2287">
        <v>30829</v>
      </c>
      <c r="R2287">
        <v>600</v>
      </c>
      <c r="S2287" t="str">
        <f t="shared" si="495"/>
        <v>&lt;=1000</v>
      </c>
      <c r="T2287">
        <v>1152</v>
      </c>
      <c r="U2287" t="str">
        <f t="shared" si="496"/>
        <v>&lt;=1200</v>
      </c>
      <c r="V2287" t="s">
        <v>585</v>
      </c>
      <c r="W2287">
        <v>29139</v>
      </c>
      <c r="X2287" s="12">
        <f t="shared" si="497"/>
        <v>2.0590960568310512E-2</v>
      </c>
      <c r="Y2287" t="str">
        <f t="shared" si="498"/>
        <v>&lt;=0.03</v>
      </c>
      <c r="Z2287" t="s">
        <v>32</v>
      </c>
      <c r="AA2287">
        <v>4</v>
      </c>
      <c r="AB2287">
        <v>3757.31</v>
      </c>
      <c r="AC2287" t="str">
        <f t="shared" si="499"/>
        <v>&lt;=4000</v>
      </c>
      <c r="AD2287">
        <v>394</v>
      </c>
      <c r="AE2287" t="str">
        <f t="shared" si="500"/>
        <v>&gt;120</v>
      </c>
      <c r="AF2287">
        <v>1029.71</v>
      </c>
      <c r="AG2287" t="str">
        <f t="shared" si="501"/>
        <v>&lt;=2000</v>
      </c>
      <c r="AH2287">
        <v>1655.71</v>
      </c>
      <c r="AI2287" t="str">
        <f t="shared" si="502"/>
        <v>&lt;=2000</v>
      </c>
      <c r="AJ2287">
        <v>1</v>
      </c>
      <c r="AK2287" t="str">
        <f t="shared" si="503"/>
        <v>&gt;0.9</v>
      </c>
      <c r="AL2287">
        <v>12</v>
      </c>
      <c r="AM2287">
        <v>0</v>
      </c>
      <c r="AN2287">
        <v>0</v>
      </c>
      <c r="AO2287" t="s">
        <v>32</v>
      </c>
      <c r="AP2287" t="s">
        <v>32</v>
      </c>
    </row>
    <row r="2288" spans="1:42" x14ac:dyDescent="0.25">
      <c r="A2288">
        <v>201706</v>
      </c>
      <c r="B2288" t="str">
        <f t="shared" si="490"/>
        <v>2017-I</v>
      </c>
      <c r="C2288" t="s">
        <v>2347</v>
      </c>
      <c r="D2288" t="s">
        <v>2347</v>
      </c>
      <c r="E2288">
        <v>30286412</v>
      </c>
      <c r="F2288" t="s">
        <v>29</v>
      </c>
      <c r="G2288">
        <v>1</v>
      </c>
      <c r="H2288">
        <v>0</v>
      </c>
      <c r="I2288">
        <v>0</v>
      </c>
      <c r="J2288">
        <f t="shared" si="491"/>
        <v>0</v>
      </c>
      <c r="K2288" t="str">
        <f t="shared" si="492"/>
        <v>Modelamiento</v>
      </c>
      <c r="L2288">
        <f t="shared" si="493"/>
        <v>0</v>
      </c>
      <c r="M2288">
        <v>32</v>
      </c>
      <c r="N2288" t="str">
        <f t="shared" si="494"/>
        <v>&lt;=35</v>
      </c>
      <c r="O2288" t="s">
        <v>56</v>
      </c>
      <c r="P2288" t="s">
        <v>35</v>
      </c>
      <c r="Q2288">
        <v>35186</v>
      </c>
      <c r="R2288">
        <v>1099</v>
      </c>
      <c r="S2288" t="str">
        <f t="shared" si="495"/>
        <v>&lt;=1500</v>
      </c>
      <c r="T2288">
        <v>1209</v>
      </c>
      <c r="U2288" t="str">
        <f t="shared" si="496"/>
        <v>&lt;=1300</v>
      </c>
      <c r="V2288" t="s">
        <v>585</v>
      </c>
      <c r="W2288">
        <v>33995</v>
      </c>
      <c r="X2288" s="12">
        <f t="shared" si="497"/>
        <v>3.2328283571113399E-2</v>
      </c>
      <c r="Y2288" t="str">
        <f t="shared" si="498"/>
        <v>&lt;=0.04</v>
      </c>
      <c r="Z2288" t="s">
        <v>32</v>
      </c>
      <c r="AA2288">
        <v>4</v>
      </c>
      <c r="AB2288">
        <v>3449.53</v>
      </c>
      <c r="AC2288" t="str">
        <f t="shared" si="499"/>
        <v>&lt;=4000</v>
      </c>
      <c r="AD2288">
        <v>1399</v>
      </c>
      <c r="AE2288" t="str">
        <f t="shared" si="500"/>
        <v>&gt;120</v>
      </c>
      <c r="AF2288">
        <v>3449.53</v>
      </c>
      <c r="AG2288" t="str">
        <f t="shared" si="501"/>
        <v>&lt;=4000</v>
      </c>
      <c r="AH2288" t="s">
        <v>32</v>
      </c>
      <c r="AI2288" t="str">
        <f t="shared" si="502"/>
        <v/>
      </c>
      <c r="AJ2288" t="s">
        <v>32</v>
      </c>
      <c r="AK2288" t="str">
        <f t="shared" si="503"/>
        <v/>
      </c>
      <c r="AL2288">
        <v>12</v>
      </c>
      <c r="AM2288">
        <v>0</v>
      </c>
      <c r="AN2288">
        <v>12</v>
      </c>
      <c r="AO2288" t="s">
        <v>32</v>
      </c>
      <c r="AP2288">
        <v>1</v>
      </c>
    </row>
    <row r="2289" spans="1:42" x14ac:dyDescent="0.25">
      <c r="A2289">
        <v>201706</v>
      </c>
      <c r="B2289" t="str">
        <f t="shared" si="490"/>
        <v>2017-I</v>
      </c>
      <c r="C2289" t="s">
        <v>2348</v>
      </c>
      <c r="D2289" t="s">
        <v>2348</v>
      </c>
      <c r="E2289">
        <v>30283637</v>
      </c>
      <c r="F2289" t="s">
        <v>29</v>
      </c>
      <c r="G2289">
        <v>0</v>
      </c>
      <c r="H2289">
        <v>0</v>
      </c>
      <c r="I2289">
        <v>0</v>
      </c>
      <c r="J2289">
        <f t="shared" si="491"/>
        <v>0</v>
      </c>
      <c r="K2289" t="str">
        <f t="shared" si="492"/>
        <v>Modelamiento</v>
      </c>
      <c r="L2289">
        <f t="shared" si="493"/>
        <v>0</v>
      </c>
      <c r="M2289">
        <v>31</v>
      </c>
      <c r="N2289" t="str">
        <f t="shared" si="494"/>
        <v>&lt;=35</v>
      </c>
      <c r="O2289" t="s">
        <v>56</v>
      </c>
      <c r="P2289" t="s">
        <v>39</v>
      </c>
      <c r="Q2289">
        <v>49722</v>
      </c>
      <c r="R2289">
        <v>1500</v>
      </c>
      <c r="S2289" t="str">
        <f t="shared" si="495"/>
        <v>&lt;=1500</v>
      </c>
      <c r="T2289">
        <v>1709</v>
      </c>
      <c r="U2289" t="str">
        <f t="shared" si="496"/>
        <v>&gt;1500</v>
      </c>
      <c r="V2289" t="s">
        <v>597</v>
      </c>
      <c r="W2289">
        <v>48932</v>
      </c>
      <c r="X2289" s="12">
        <f t="shared" si="497"/>
        <v>3.0654786233957329E-2</v>
      </c>
      <c r="Y2289" t="str">
        <f t="shared" si="498"/>
        <v>&lt;=0.04</v>
      </c>
      <c r="Z2289" t="s">
        <v>32</v>
      </c>
      <c r="AA2289">
        <v>3</v>
      </c>
      <c r="AB2289">
        <v>1692.92</v>
      </c>
      <c r="AC2289" t="str">
        <f t="shared" si="499"/>
        <v>&lt;=2000</v>
      </c>
      <c r="AD2289">
        <v>71</v>
      </c>
      <c r="AE2289" t="str">
        <f t="shared" si="500"/>
        <v>&lt;=90</v>
      </c>
      <c r="AF2289">
        <v>0</v>
      </c>
      <c r="AG2289" t="str">
        <f t="shared" si="501"/>
        <v>&lt;=500</v>
      </c>
      <c r="AH2289" t="s">
        <v>32</v>
      </c>
      <c r="AI2289" t="str">
        <f t="shared" si="502"/>
        <v/>
      </c>
      <c r="AJ2289" t="s">
        <v>32</v>
      </c>
      <c r="AK2289" t="str">
        <f t="shared" si="503"/>
        <v/>
      </c>
      <c r="AL2289">
        <v>12</v>
      </c>
      <c r="AM2289">
        <v>2</v>
      </c>
      <c r="AN2289">
        <v>0</v>
      </c>
      <c r="AO2289">
        <v>4</v>
      </c>
      <c r="AP2289" t="s">
        <v>32</v>
      </c>
    </row>
    <row r="2290" spans="1:42" x14ac:dyDescent="0.25">
      <c r="A2290">
        <v>201706</v>
      </c>
      <c r="B2290" t="str">
        <f t="shared" si="490"/>
        <v>2017-I</v>
      </c>
      <c r="C2290" t="s">
        <v>2349</v>
      </c>
      <c r="D2290" t="s">
        <v>2349</v>
      </c>
      <c r="E2290">
        <v>30286453</v>
      </c>
      <c r="F2290" t="s">
        <v>29</v>
      </c>
      <c r="G2290">
        <v>0</v>
      </c>
      <c r="H2290">
        <v>0</v>
      </c>
      <c r="I2290">
        <v>0</v>
      </c>
      <c r="J2290">
        <f t="shared" si="491"/>
        <v>0</v>
      </c>
      <c r="K2290" t="str">
        <f t="shared" si="492"/>
        <v>Modelamiento</v>
      </c>
      <c r="L2290">
        <f t="shared" si="493"/>
        <v>0</v>
      </c>
      <c r="M2290">
        <v>54</v>
      </c>
      <c r="N2290" t="str">
        <f t="shared" si="494"/>
        <v>&lt;=55</v>
      </c>
      <c r="O2290" t="s">
        <v>56</v>
      </c>
      <c r="P2290" t="s">
        <v>31</v>
      </c>
      <c r="Q2290">
        <v>42522</v>
      </c>
      <c r="R2290">
        <v>1500</v>
      </c>
      <c r="S2290" t="str">
        <f t="shared" si="495"/>
        <v>&lt;=1500</v>
      </c>
      <c r="T2290">
        <v>1462</v>
      </c>
      <c r="U2290" t="str">
        <f t="shared" si="496"/>
        <v>&lt;=1500</v>
      </c>
      <c r="V2290" t="s">
        <v>1407</v>
      </c>
      <c r="W2290">
        <v>41732</v>
      </c>
      <c r="X2290" s="12">
        <f t="shared" si="497"/>
        <v>3.5943640371896866E-2</v>
      </c>
      <c r="Y2290" t="str">
        <f t="shared" si="498"/>
        <v>&lt;=0.04</v>
      </c>
      <c r="Z2290" t="s">
        <v>32</v>
      </c>
      <c r="AA2290">
        <v>4</v>
      </c>
      <c r="AB2290">
        <v>1151.25</v>
      </c>
      <c r="AC2290" t="str">
        <f t="shared" si="499"/>
        <v>&lt;=2000</v>
      </c>
      <c r="AD2290">
        <v>1113</v>
      </c>
      <c r="AE2290" t="str">
        <f t="shared" si="500"/>
        <v>&gt;120</v>
      </c>
      <c r="AF2290">
        <v>1151.25</v>
      </c>
      <c r="AG2290" t="str">
        <f t="shared" si="501"/>
        <v>&lt;=2000</v>
      </c>
      <c r="AH2290" t="s">
        <v>32</v>
      </c>
      <c r="AI2290" t="str">
        <f t="shared" si="502"/>
        <v/>
      </c>
      <c r="AJ2290" t="s">
        <v>32</v>
      </c>
      <c r="AK2290" t="str">
        <f t="shared" si="503"/>
        <v/>
      </c>
      <c r="AL2290">
        <v>5</v>
      </c>
      <c r="AM2290">
        <v>0</v>
      </c>
      <c r="AN2290">
        <v>5</v>
      </c>
      <c r="AO2290" t="s">
        <v>32</v>
      </c>
      <c r="AP2290">
        <v>8</v>
      </c>
    </row>
    <row r="2291" spans="1:42" x14ac:dyDescent="0.25">
      <c r="A2291">
        <v>201706</v>
      </c>
      <c r="B2291" t="str">
        <f t="shared" si="490"/>
        <v>2017-I</v>
      </c>
      <c r="C2291" t="s">
        <v>2350</v>
      </c>
      <c r="D2291" t="s">
        <v>2350</v>
      </c>
      <c r="E2291">
        <v>30283232</v>
      </c>
      <c r="F2291" t="s">
        <v>29</v>
      </c>
      <c r="G2291">
        <v>1</v>
      </c>
      <c r="H2291">
        <v>0</v>
      </c>
      <c r="I2291">
        <v>0</v>
      </c>
      <c r="J2291">
        <f t="shared" si="491"/>
        <v>0</v>
      </c>
      <c r="K2291" t="str">
        <f t="shared" si="492"/>
        <v>Modelamiento</v>
      </c>
      <c r="L2291">
        <f t="shared" si="493"/>
        <v>0</v>
      </c>
      <c r="M2291">
        <v>30</v>
      </c>
      <c r="N2291" t="str">
        <f t="shared" si="494"/>
        <v>&lt;=30</v>
      </c>
      <c r="O2291" t="s">
        <v>56</v>
      </c>
      <c r="P2291" t="s">
        <v>39</v>
      </c>
      <c r="Q2291">
        <v>42372</v>
      </c>
      <c r="R2291">
        <v>1650</v>
      </c>
      <c r="S2291" t="str">
        <f t="shared" si="495"/>
        <v>&lt;=2000</v>
      </c>
      <c r="T2291">
        <v>1456</v>
      </c>
      <c r="U2291" t="str">
        <f t="shared" si="496"/>
        <v>&lt;=1500</v>
      </c>
      <c r="V2291" t="s">
        <v>1407</v>
      </c>
      <c r="W2291">
        <v>41732</v>
      </c>
      <c r="X2291" s="12">
        <f t="shared" si="497"/>
        <v>3.9538004409086551E-2</v>
      </c>
      <c r="Y2291" t="str">
        <f t="shared" si="498"/>
        <v>&lt;=0.04</v>
      </c>
      <c r="Z2291" t="s">
        <v>32</v>
      </c>
      <c r="AA2291">
        <v>8</v>
      </c>
      <c r="AB2291" t="s">
        <v>32</v>
      </c>
      <c r="AC2291" t="str">
        <f t="shared" si="499"/>
        <v/>
      </c>
      <c r="AD2291" t="s">
        <v>32</v>
      </c>
      <c r="AE2291" t="str">
        <f t="shared" si="500"/>
        <v/>
      </c>
      <c r="AF2291" t="s">
        <v>32</v>
      </c>
      <c r="AG2291" t="str">
        <f t="shared" si="501"/>
        <v/>
      </c>
      <c r="AH2291">
        <v>1000</v>
      </c>
      <c r="AI2291" t="str">
        <f t="shared" si="502"/>
        <v>&lt;=1000</v>
      </c>
      <c r="AJ2291">
        <v>0</v>
      </c>
      <c r="AK2291" t="str">
        <f t="shared" si="503"/>
        <v>=0</v>
      </c>
      <c r="AL2291">
        <v>0</v>
      </c>
      <c r="AM2291">
        <v>0</v>
      </c>
      <c r="AN2291">
        <v>0</v>
      </c>
      <c r="AO2291" t="s">
        <v>32</v>
      </c>
      <c r="AP2291" t="s">
        <v>32</v>
      </c>
    </row>
    <row r="2292" spans="1:42" x14ac:dyDescent="0.25">
      <c r="A2292">
        <v>201706</v>
      </c>
      <c r="B2292" t="str">
        <f t="shared" si="490"/>
        <v>2017-I</v>
      </c>
      <c r="C2292" t="s">
        <v>2351</v>
      </c>
      <c r="D2292" t="s">
        <v>2351</v>
      </c>
      <c r="E2292">
        <v>30287132</v>
      </c>
      <c r="F2292" t="s">
        <v>29</v>
      </c>
      <c r="G2292">
        <v>1</v>
      </c>
      <c r="H2292">
        <v>0</v>
      </c>
      <c r="I2292">
        <v>0</v>
      </c>
      <c r="J2292">
        <f t="shared" si="491"/>
        <v>0</v>
      </c>
      <c r="K2292" t="str">
        <f t="shared" si="492"/>
        <v>Modelamiento</v>
      </c>
      <c r="L2292">
        <f t="shared" si="493"/>
        <v>0</v>
      </c>
      <c r="M2292">
        <v>64</v>
      </c>
      <c r="N2292" t="str">
        <f t="shared" si="494"/>
        <v>&gt;60</v>
      </c>
      <c r="O2292" t="s">
        <v>56</v>
      </c>
      <c r="P2292" t="s">
        <v>35</v>
      </c>
      <c r="Q2292">
        <v>42522</v>
      </c>
      <c r="R2292">
        <v>1500</v>
      </c>
      <c r="S2292" t="str">
        <f t="shared" si="495"/>
        <v>&lt;=1500</v>
      </c>
      <c r="T2292">
        <v>1465</v>
      </c>
      <c r="U2292" t="str">
        <f t="shared" si="496"/>
        <v>&lt;=1500</v>
      </c>
      <c r="V2292" t="s">
        <v>1407</v>
      </c>
      <c r="W2292">
        <v>41732</v>
      </c>
      <c r="X2292" s="12">
        <f t="shared" si="497"/>
        <v>3.5943640371896866E-2</v>
      </c>
      <c r="Y2292" t="str">
        <f t="shared" si="498"/>
        <v>&lt;=0.04</v>
      </c>
      <c r="Z2292" t="s">
        <v>32</v>
      </c>
      <c r="AA2292">
        <v>9</v>
      </c>
      <c r="AB2292" t="s">
        <v>32</v>
      </c>
      <c r="AC2292" t="str">
        <f t="shared" si="499"/>
        <v/>
      </c>
      <c r="AD2292" t="s">
        <v>32</v>
      </c>
      <c r="AE2292" t="str">
        <f t="shared" si="500"/>
        <v/>
      </c>
      <c r="AF2292" t="s">
        <v>32</v>
      </c>
      <c r="AG2292" t="str">
        <f t="shared" si="501"/>
        <v/>
      </c>
      <c r="AH2292" t="s">
        <v>32</v>
      </c>
      <c r="AI2292" t="str">
        <f t="shared" si="502"/>
        <v/>
      </c>
      <c r="AJ2292" t="s">
        <v>32</v>
      </c>
      <c r="AK2292" t="str">
        <f t="shared" si="503"/>
        <v/>
      </c>
      <c r="AL2292">
        <v>0</v>
      </c>
      <c r="AM2292">
        <v>0</v>
      </c>
      <c r="AN2292">
        <v>0</v>
      </c>
      <c r="AO2292" t="s">
        <v>32</v>
      </c>
      <c r="AP2292" t="s">
        <v>32</v>
      </c>
    </row>
    <row r="2293" spans="1:42" x14ac:dyDescent="0.25">
      <c r="A2293">
        <v>201706</v>
      </c>
      <c r="B2293" t="str">
        <f t="shared" si="490"/>
        <v>2017-I</v>
      </c>
      <c r="C2293" t="s">
        <v>2352</v>
      </c>
      <c r="D2293" t="s">
        <v>2352</v>
      </c>
      <c r="E2293">
        <v>30282787</v>
      </c>
      <c r="F2293" t="s">
        <v>29</v>
      </c>
      <c r="G2293">
        <v>0</v>
      </c>
      <c r="H2293">
        <v>0</v>
      </c>
      <c r="I2293">
        <v>0</v>
      </c>
      <c r="J2293">
        <f t="shared" si="491"/>
        <v>0</v>
      </c>
      <c r="K2293" t="str">
        <f t="shared" si="492"/>
        <v>Modelamiento</v>
      </c>
      <c r="L2293">
        <f t="shared" si="493"/>
        <v>0</v>
      </c>
      <c r="M2293">
        <v>45</v>
      </c>
      <c r="N2293" t="str">
        <f t="shared" si="494"/>
        <v>&lt;=45</v>
      </c>
      <c r="O2293" t="s">
        <v>56</v>
      </c>
      <c r="P2293" t="s">
        <v>39</v>
      </c>
      <c r="Q2293">
        <v>46870</v>
      </c>
      <c r="R2293">
        <v>1500</v>
      </c>
      <c r="S2293" t="str">
        <f t="shared" si="495"/>
        <v>&lt;=1500</v>
      </c>
      <c r="T2293">
        <v>1615</v>
      </c>
      <c r="U2293" t="str">
        <f t="shared" si="496"/>
        <v>&gt;1500</v>
      </c>
      <c r="V2293" t="s">
        <v>587</v>
      </c>
      <c r="W2293">
        <v>46080</v>
      </c>
      <c r="X2293" s="12">
        <f t="shared" si="497"/>
        <v>3.2552083333333336E-2</v>
      </c>
      <c r="Y2293" t="str">
        <f t="shared" si="498"/>
        <v>&lt;=0.04</v>
      </c>
      <c r="Z2293" t="s">
        <v>32</v>
      </c>
      <c r="AA2293">
        <v>9</v>
      </c>
      <c r="AB2293" t="s">
        <v>32</v>
      </c>
      <c r="AC2293" t="str">
        <f t="shared" si="499"/>
        <v/>
      </c>
      <c r="AD2293" t="s">
        <v>32</v>
      </c>
      <c r="AE2293" t="str">
        <f t="shared" si="500"/>
        <v/>
      </c>
      <c r="AF2293" t="s">
        <v>32</v>
      </c>
      <c r="AG2293" t="str">
        <f t="shared" si="501"/>
        <v/>
      </c>
      <c r="AH2293" t="s">
        <v>32</v>
      </c>
      <c r="AI2293" t="str">
        <f t="shared" si="502"/>
        <v/>
      </c>
      <c r="AJ2293" t="s">
        <v>32</v>
      </c>
      <c r="AK2293" t="str">
        <f t="shared" si="503"/>
        <v/>
      </c>
      <c r="AL2293">
        <v>0</v>
      </c>
      <c r="AM2293">
        <v>0</v>
      </c>
      <c r="AN2293">
        <v>0</v>
      </c>
      <c r="AO2293" t="s">
        <v>32</v>
      </c>
      <c r="AP2293" t="s">
        <v>32</v>
      </c>
    </row>
    <row r="2294" spans="1:42" x14ac:dyDescent="0.25">
      <c r="A2294">
        <v>201706</v>
      </c>
      <c r="B2294" t="str">
        <f t="shared" si="490"/>
        <v>2017-I</v>
      </c>
      <c r="C2294" t="s">
        <v>2353</v>
      </c>
      <c r="D2294" t="s">
        <v>2353</v>
      </c>
      <c r="E2294">
        <v>30287150</v>
      </c>
      <c r="F2294" t="s">
        <v>29</v>
      </c>
      <c r="G2294">
        <v>0</v>
      </c>
      <c r="H2294">
        <v>0</v>
      </c>
      <c r="I2294">
        <v>0</v>
      </c>
      <c r="J2294">
        <f t="shared" si="491"/>
        <v>0</v>
      </c>
      <c r="K2294" t="str">
        <f t="shared" si="492"/>
        <v>Modelamiento</v>
      </c>
      <c r="L2294">
        <f t="shared" si="493"/>
        <v>0</v>
      </c>
      <c r="M2294">
        <v>54</v>
      </c>
      <c r="N2294" t="str">
        <f t="shared" si="494"/>
        <v>&lt;=55</v>
      </c>
      <c r="O2294" t="s">
        <v>56</v>
      </c>
      <c r="P2294" t="s">
        <v>31</v>
      </c>
      <c r="Q2294">
        <v>41040</v>
      </c>
      <c r="R2294">
        <v>1000</v>
      </c>
      <c r="S2294" t="str">
        <f t="shared" si="495"/>
        <v>&lt;=1000</v>
      </c>
      <c r="T2294">
        <v>1416</v>
      </c>
      <c r="U2294" t="str">
        <f t="shared" si="496"/>
        <v>&lt;=1500</v>
      </c>
      <c r="V2294" t="s">
        <v>585</v>
      </c>
      <c r="W2294">
        <v>39750</v>
      </c>
      <c r="X2294" s="12">
        <f t="shared" si="497"/>
        <v>2.5157232704402517E-2</v>
      </c>
      <c r="Y2294" t="str">
        <f t="shared" si="498"/>
        <v>&lt;=0.03</v>
      </c>
      <c r="Z2294" t="s">
        <v>32</v>
      </c>
      <c r="AA2294">
        <v>9</v>
      </c>
      <c r="AB2294" t="s">
        <v>32</v>
      </c>
      <c r="AC2294" t="str">
        <f t="shared" si="499"/>
        <v/>
      </c>
      <c r="AD2294" t="s">
        <v>32</v>
      </c>
      <c r="AE2294" t="str">
        <f t="shared" si="500"/>
        <v/>
      </c>
      <c r="AF2294" t="s">
        <v>32</v>
      </c>
      <c r="AG2294" t="str">
        <f t="shared" si="501"/>
        <v/>
      </c>
      <c r="AH2294" t="s">
        <v>32</v>
      </c>
      <c r="AI2294" t="str">
        <f t="shared" si="502"/>
        <v/>
      </c>
      <c r="AJ2294" t="s">
        <v>32</v>
      </c>
      <c r="AK2294" t="str">
        <f t="shared" si="503"/>
        <v/>
      </c>
      <c r="AL2294">
        <v>0</v>
      </c>
      <c r="AM2294">
        <v>0</v>
      </c>
      <c r="AN2294">
        <v>0</v>
      </c>
      <c r="AO2294" t="s">
        <v>32</v>
      </c>
      <c r="AP2294" t="s">
        <v>32</v>
      </c>
    </row>
    <row r="2295" spans="1:42" x14ac:dyDescent="0.25">
      <c r="A2295">
        <v>201706</v>
      </c>
      <c r="B2295" t="str">
        <f t="shared" si="490"/>
        <v>2017-I</v>
      </c>
      <c r="C2295" t="s">
        <v>2354</v>
      </c>
      <c r="D2295" t="s">
        <v>2354</v>
      </c>
      <c r="E2295">
        <v>30284790</v>
      </c>
      <c r="F2295" t="s">
        <v>29</v>
      </c>
      <c r="G2295">
        <v>0</v>
      </c>
      <c r="H2295">
        <v>0</v>
      </c>
      <c r="I2295">
        <v>0</v>
      </c>
      <c r="J2295">
        <f t="shared" si="491"/>
        <v>0</v>
      </c>
      <c r="K2295" t="str">
        <f t="shared" si="492"/>
        <v>Modelamiento</v>
      </c>
      <c r="L2295">
        <f t="shared" si="493"/>
        <v>0</v>
      </c>
      <c r="M2295">
        <v>24</v>
      </c>
      <c r="N2295" t="str">
        <f t="shared" si="494"/>
        <v>&lt;=25</v>
      </c>
      <c r="O2295" t="s">
        <v>56</v>
      </c>
      <c r="P2295" t="s">
        <v>31</v>
      </c>
      <c r="Q2295">
        <v>49572</v>
      </c>
      <c r="R2295">
        <v>1650</v>
      </c>
      <c r="S2295" t="str">
        <f t="shared" si="495"/>
        <v>&lt;=2000</v>
      </c>
      <c r="T2295">
        <v>1712</v>
      </c>
      <c r="U2295" t="str">
        <f t="shared" si="496"/>
        <v>&gt;1500</v>
      </c>
      <c r="V2295" t="s">
        <v>597</v>
      </c>
      <c r="W2295">
        <v>48932</v>
      </c>
      <c r="X2295" s="12">
        <f t="shared" si="497"/>
        <v>3.3720264857353063E-2</v>
      </c>
      <c r="Y2295" t="str">
        <f t="shared" si="498"/>
        <v>&lt;=0.04</v>
      </c>
      <c r="Z2295" t="s">
        <v>32</v>
      </c>
      <c r="AA2295">
        <v>4</v>
      </c>
      <c r="AB2295">
        <v>1349.68</v>
      </c>
      <c r="AC2295" t="str">
        <f t="shared" si="499"/>
        <v>&lt;=2000</v>
      </c>
      <c r="AD2295">
        <v>185</v>
      </c>
      <c r="AE2295" t="str">
        <f t="shared" si="500"/>
        <v>&gt;120</v>
      </c>
      <c r="AF2295">
        <v>0</v>
      </c>
      <c r="AG2295" t="str">
        <f t="shared" si="501"/>
        <v>&lt;=500</v>
      </c>
      <c r="AH2295" t="s">
        <v>32</v>
      </c>
      <c r="AI2295" t="str">
        <f t="shared" si="502"/>
        <v/>
      </c>
      <c r="AJ2295" t="s">
        <v>32</v>
      </c>
      <c r="AK2295" t="str">
        <f t="shared" si="503"/>
        <v/>
      </c>
      <c r="AL2295">
        <v>12</v>
      </c>
      <c r="AM2295">
        <v>5</v>
      </c>
      <c r="AN2295">
        <v>3</v>
      </c>
      <c r="AO2295">
        <v>7</v>
      </c>
      <c r="AP2295">
        <v>1</v>
      </c>
    </row>
    <row r="2296" spans="1:42" x14ac:dyDescent="0.25">
      <c r="A2296">
        <v>201706</v>
      </c>
      <c r="B2296" t="str">
        <f t="shared" si="490"/>
        <v>2017-I</v>
      </c>
      <c r="C2296" t="s">
        <v>2355</v>
      </c>
      <c r="D2296" t="s">
        <v>2355</v>
      </c>
      <c r="E2296">
        <v>30287646</v>
      </c>
      <c r="F2296" t="s">
        <v>29</v>
      </c>
      <c r="G2296">
        <v>1</v>
      </c>
      <c r="H2296">
        <v>0</v>
      </c>
      <c r="I2296">
        <v>0</v>
      </c>
      <c r="J2296">
        <f t="shared" si="491"/>
        <v>0</v>
      </c>
      <c r="K2296" t="str">
        <f t="shared" si="492"/>
        <v>Modelamiento</v>
      </c>
      <c r="L2296">
        <f t="shared" si="493"/>
        <v>0</v>
      </c>
      <c r="M2296">
        <v>30</v>
      </c>
      <c r="N2296" t="str">
        <f t="shared" si="494"/>
        <v>&lt;=30</v>
      </c>
      <c r="O2296" t="s">
        <v>56</v>
      </c>
      <c r="P2296" t="s">
        <v>31</v>
      </c>
      <c r="Q2296">
        <v>49572</v>
      </c>
      <c r="R2296">
        <v>1650</v>
      </c>
      <c r="S2296" t="str">
        <f t="shared" si="495"/>
        <v>&lt;=2000</v>
      </c>
      <c r="T2296">
        <v>1671</v>
      </c>
      <c r="U2296" t="str">
        <f t="shared" si="496"/>
        <v>&gt;1500</v>
      </c>
      <c r="V2296" t="s">
        <v>597</v>
      </c>
      <c r="W2296">
        <v>48932</v>
      </c>
      <c r="X2296" s="12">
        <f t="shared" si="497"/>
        <v>3.3720264857353063E-2</v>
      </c>
      <c r="Y2296" t="str">
        <f t="shared" si="498"/>
        <v>&lt;=0.04</v>
      </c>
      <c r="Z2296" t="s">
        <v>32</v>
      </c>
      <c r="AA2296">
        <v>4</v>
      </c>
      <c r="AB2296">
        <v>2194.42</v>
      </c>
      <c r="AC2296" t="str">
        <f t="shared" si="499"/>
        <v>&lt;=3000</v>
      </c>
      <c r="AD2296">
        <v>2213</v>
      </c>
      <c r="AE2296" t="str">
        <f t="shared" si="500"/>
        <v>&gt;120</v>
      </c>
      <c r="AF2296">
        <v>2194.42</v>
      </c>
      <c r="AG2296" t="str">
        <f t="shared" si="501"/>
        <v>&lt;=3000</v>
      </c>
      <c r="AH2296" t="s">
        <v>32</v>
      </c>
      <c r="AI2296" t="str">
        <f t="shared" si="502"/>
        <v/>
      </c>
      <c r="AJ2296" t="s">
        <v>32</v>
      </c>
      <c r="AK2296" t="str">
        <f t="shared" si="503"/>
        <v/>
      </c>
      <c r="AL2296">
        <v>12</v>
      </c>
      <c r="AM2296">
        <v>0</v>
      </c>
      <c r="AN2296">
        <v>12</v>
      </c>
      <c r="AO2296" t="s">
        <v>32</v>
      </c>
      <c r="AP2296">
        <v>1</v>
      </c>
    </row>
    <row r="2297" spans="1:42" x14ac:dyDescent="0.25">
      <c r="A2297">
        <v>201706</v>
      </c>
      <c r="B2297" t="str">
        <f t="shared" si="490"/>
        <v>2017-I</v>
      </c>
      <c r="C2297" t="s">
        <v>2356</v>
      </c>
      <c r="D2297" t="s">
        <v>2356</v>
      </c>
      <c r="E2297">
        <v>30283520</v>
      </c>
      <c r="F2297" t="s">
        <v>29</v>
      </c>
      <c r="G2297">
        <v>1</v>
      </c>
      <c r="H2297">
        <v>0</v>
      </c>
      <c r="I2297">
        <v>0</v>
      </c>
      <c r="J2297">
        <f t="shared" si="491"/>
        <v>0</v>
      </c>
      <c r="K2297" t="str">
        <f t="shared" si="492"/>
        <v>Modelamiento</v>
      </c>
      <c r="L2297">
        <f t="shared" si="493"/>
        <v>0</v>
      </c>
      <c r="M2297">
        <v>31</v>
      </c>
      <c r="N2297" t="str">
        <f t="shared" si="494"/>
        <v>&lt;=35</v>
      </c>
      <c r="O2297" t="s">
        <v>56</v>
      </c>
      <c r="P2297" t="s">
        <v>39</v>
      </c>
      <c r="Q2297">
        <v>35285</v>
      </c>
      <c r="R2297">
        <v>1000</v>
      </c>
      <c r="S2297" t="str">
        <f t="shared" si="495"/>
        <v>&lt;=1000</v>
      </c>
      <c r="T2297">
        <v>1219</v>
      </c>
      <c r="U2297" t="str">
        <f t="shared" si="496"/>
        <v>&lt;=1300</v>
      </c>
      <c r="V2297" t="s">
        <v>585</v>
      </c>
      <c r="W2297">
        <v>33995</v>
      </c>
      <c r="X2297" s="12">
        <f t="shared" si="497"/>
        <v>2.9416090601559051E-2</v>
      </c>
      <c r="Y2297" t="str">
        <f t="shared" si="498"/>
        <v>&lt;=0.03</v>
      </c>
      <c r="Z2297" t="s">
        <v>32</v>
      </c>
      <c r="AA2297">
        <v>4</v>
      </c>
      <c r="AB2297">
        <v>430.91</v>
      </c>
      <c r="AC2297" t="str">
        <f t="shared" si="499"/>
        <v>&lt;=500</v>
      </c>
      <c r="AD2297">
        <v>1975</v>
      </c>
      <c r="AE2297" t="str">
        <f t="shared" si="500"/>
        <v>&gt;120</v>
      </c>
      <c r="AF2297">
        <v>430.91</v>
      </c>
      <c r="AG2297" t="str">
        <f t="shared" si="501"/>
        <v>&lt;=500</v>
      </c>
      <c r="AH2297" t="s">
        <v>32</v>
      </c>
      <c r="AI2297" t="str">
        <f t="shared" si="502"/>
        <v/>
      </c>
      <c r="AJ2297" t="s">
        <v>32</v>
      </c>
      <c r="AK2297" t="str">
        <f t="shared" si="503"/>
        <v/>
      </c>
      <c r="AL2297">
        <v>9</v>
      </c>
      <c r="AM2297">
        <v>0</v>
      </c>
      <c r="AN2297">
        <v>9</v>
      </c>
      <c r="AO2297" t="s">
        <v>32</v>
      </c>
      <c r="AP2297">
        <v>4</v>
      </c>
    </row>
    <row r="2298" spans="1:42" x14ac:dyDescent="0.25">
      <c r="A2298">
        <v>201706</v>
      </c>
      <c r="B2298" t="str">
        <f t="shared" si="490"/>
        <v>2017-I</v>
      </c>
      <c r="C2298" t="s">
        <v>2357</v>
      </c>
      <c r="D2298" t="s">
        <v>2357</v>
      </c>
      <c r="E2298">
        <v>30284373</v>
      </c>
      <c r="F2298" t="s">
        <v>29</v>
      </c>
      <c r="G2298">
        <v>0</v>
      </c>
      <c r="H2298">
        <v>0</v>
      </c>
      <c r="I2298">
        <v>0</v>
      </c>
      <c r="J2298">
        <f t="shared" si="491"/>
        <v>0</v>
      </c>
      <c r="K2298" t="str">
        <f t="shared" si="492"/>
        <v>Modelamiento</v>
      </c>
      <c r="L2298">
        <f t="shared" si="493"/>
        <v>0</v>
      </c>
      <c r="M2298">
        <v>47</v>
      </c>
      <c r="N2298" t="str">
        <f t="shared" si="494"/>
        <v>&lt;=50</v>
      </c>
      <c r="O2298" t="s">
        <v>56</v>
      </c>
      <c r="P2298" t="s">
        <v>35</v>
      </c>
      <c r="Q2298">
        <v>48985</v>
      </c>
      <c r="R2298">
        <v>0</v>
      </c>
      <c r="S2298" t="str">
        <f t="shared" si="495"/>
        <v>=0</v>
      </c>
      <c r="T2298">
        <v>1758</v>
      </c>
      <c r="U2298" t="str">
        <f t="shared" si="496"/>
        <v>&gt;1500</v>
      </c>
      <c r="V2298" t="s">
        <v>32</v>
      </c>
      <c r="W2298">
        <v>48985</v>
      </c>
      <c r="X2298" s="12">
        <f t="shared" si="497"/>
        <v>0</v>
      </c>
      <c r="Y2298" t="str">
        <f t="shared" si="498"/>
        <v>=0</v>
      </c>
      <c r="Z2298">
        <v>4</v>
      </c>
      <c r="AA2298">
        <v>4</v>
      </c>
      <c r="AB2298">
        <v>4570.4399999999996</v>
      </c>
      <c r="AC2298" t="str">
        <f t="shared" si="499"/>
        <v>&lt;=5000</v>
      </c>
      <c r="AD2298">
        <v>1978</v>
      </c>
      <c r="AE2298" t="str">
        <f t="shared" si="500"/>
        <v>&gt;120</v>
      </c>
      <c r="AF2298">
        <v>4570.4399999999996</v>
      </c>
      <c r="AG2298" t="str">
        <f t="shared" si="501"/>
        <v>&lt;=5000</v>
      </c>
      <c r="AH2298" t="s">
        <v>32</v>
      </c>
      <c r="AI2298" t="str">
        <f t="shared" si="502"/>
        <v/>
      </c>
      <c r="AJ2298" t="s">
        <v>32</v>
      </c>
      <c r="AK2298" t="str">
        <f t="shared" si="503"/>
        <v/>
      </c>
      <c r="AL2298">
        <v>12</v>
      </c>
      <c r="AM2298">
        <v>0</v>
      </c>
      <c r="AN2298">
        <v>12</v>
      </c>
      <c r="AO2298" t="s">
        <v>32</v>
      </c>
      <c r="AP2298">
        <v>1</v>
      </c>
    </row>
    <row r="2299" spans="1:42" x14ac:dyDescent="0.25">
      <c r="A2299">
        <v>201706</v>
      </c>
      <c r="B2299" t="str">
        <f t="shared" si="490"/>
        <v>2017-I</v>
      </c>
      <c r="C2299" t="s">
        <v>2358</v>
      </c>
      <c r="D2299" t="s">
        <v>2358</v>
      </c>
      <c r="E2299">
        <v>30287875</v>
      </c>
      <c r="F2299" t="s">
        <v>29</v>
      </c>
      <c r="G2299">
        <v>0</v>
      </c>
      <c r="H2299">
        <v>0</v>
      </c>
      <c r="I2299">
        <v>0</v>
      </c>
      <c r="J2299">
        <f t="shared" si="491"/>
        <v>0</v>
      </c>
      <c r="K2299" t="str">
        <f t="shared" si="492"/>
        <v>Modelamiento</v>
      </c>
      <c r="L2299">
        <f t="shared" si="493"/>
        <v>0</v>
      </c>
      <c r="M2299">
        <v>24</v>
      </c>
      <c r="N2299" t="str">
        <f t="shared" si="494"/>
        <v>&lt;=25</v>
      </c>
      <c r="O2299" t="s">
        <v>56</v>
      </c>
      <c r="P2299" t="s">
        <v>39</v>
      </c>
      <c r="Q2299">
        <v>49722</v>
      </c>
      <c r="R2299">
        <v>1500</v>
      </c>
      <c r="S2299" t="str">
        <f t="shared" si="495"/>
        <v>&lt;=1500</v>
      </c>
      <c r="T2299">
        <v>1684</v>
      </c>
      <c r="U2299" t="str">
        <f t="shared" si="496"/>
        <v>&gt;1500</v>
      </c>
      <c r="V2299" t="s">
        <v>597</v>
      </c>
      <c r="W2299">
        <v>48932</v>
      </c>
      <c r="X2299" s="12">
        <f t="shared" si="497"/>
        <v>3.0654786233957329E-2</v>
      </c>
      <c r="Y2299" t="str">
        <f t="shared" si="498"/>
        <v>&lt;=0.04</v>
      </c>
      <c r="Z2299" t="s">
        <v>32</v>
      </c>
      <c r="AA2299">
        <v>9</v>
      </c>
      <c r="AB2299" t="s">
        <v>32</v>
      </c>
      <c r="AC2299" t="str">
        <f t="shared" si="499"/>
        <v/>
      </c>
      <c r="AD2299" t="s">
        <v>32</v>
      </c>
      <c r="AE2299" t="str">
        <f t="shared" si="500"/>
        <v/>
      </c>
      <c r="AF2299" t="s">
        <v>32</v>
      </c>
      <c r="AG2299" t="str">
        <f t="shared" si="501"/>
        <v/>
      </c>
      <c r="AH2299" t="s">
        <v>32</v>
      </c>
      <c r="AI2299" t="str">
        <f t="shared" si="502"/>
        <v/>
      </c>
      <c r="AJ2299" t="s">
        <v>32</v>
      </c>
      <c r="AK2299" t="str">
        <f t="shared" si="503"/>
        <v/>
      </c>
      <c r="AL2299">
        <v>0</v>
      </c>
      <c r="AM2299">
        <v>0</v>
      </c>
      <c r="AN2299">
        <v>0</v>
      </c>
      <c r="AO2299" t="s">
        <v>32</v>
      </c>
      <c r="AP2299" t="s">
        <v>32</v>
      </c>
    </row>
    <row r="2300" spans="1:42" x14ac:dyDescent="0.25">
      <c r="A2300">
        <v>201706</v>
      </c>
      <c r="B2300" t="str">
        <f t="shared" si="490"/>
        <v>2017-I</v>
      </c>
      <c r="C2300" t="s">
        <v>2359</v>
      </c>
      <c r="D2300" t="s">
        <v>2359</v>
      </c>
      <c r="E2300">
        <v>30287148</v>
      </c>
      <c r="F2300" t="s">
        <v>29</v>
      </c>
      <c r="G2300">
        <v>1</v>
      </c>
      <c r="H2300">
        <v>0</v>
      </c>
      <c r="I2300">
        <v>0</v>
      </c>
      <c r="J2300">
        <f t="shared" si="491"/>
        <v>0</v>
      </c>
      <c r="K2300" t="str">
        <f t="shared" si="492"/>
        <v>Modelamiento</v>
      </c>
      <c r="L2300">
        <f t="shared" si="493"/>
        <v>0</v>
      </c>
      <c r="M2300">
        <v>49</v>
      </c>
      <c r="N2300" t="str">
        <f t="shared" si="494"/>
        <v>&lt;=50</v>
      </c>
      <c r="O2300" t="s">
        <v>56</v>
      </c>
      <c r="P2300" t="s">
        <v>35</v>
      </c>
      <c r="Q2300">
        <v>41040</v>
      </c>
      <c r="R2300">
        <v>1000</v>
      </c>
      <c r="S2300" t="str">
        <f t="shared" si="495"/>
        <v>&lt;=1000</v>
      </c>
      <c r="T2300">
        <v>1411</v>
      </c>
      <c r="U2300" t="str">
        <f t="shared" si="496"/>
        <v>&lt;=1500</v>
      </c>
      <c r="V2300" t="s">
        <v>585</v>
      </c>
      <c r="W2300">
        <v>39750</v>
      </c>
      <c r="X2300" s="12">
        <f t="shared" si="497"/>
        <v>2.5157232704402517E-2</v>
      </c>
      <c r="Y2300" t="str">
        <f t="shared" si="498"/>
        <v>&lt;=0.03</v>
      </c>
      <c r="Z2300" t="s">
        <v>32</v>
      </c>
      <c r="AA2300">
        <v>9</v>
      </c>
      <c r="AB2300" t="s">
        <v>32</v>
      </c>
      <c r="AC2300" t="str">
        <f t="shared" si="499"/>
        <v/>
      </c>
      <c r="AD2300" t="s">
        <v>32</v>
      </c>
      <c r="AE2300" t="str">
        <f t="shared" si="500"/>
        <v/>
      </c>
      <c r="AF2300" t="s">
        <v>32</v>
      </c>
      <c r="AG2300" t="str">
        <f t="shared" si="501"/>
        <v/>
      </c>
      <c r="AH2300" t="s">
        <v>32</v>
      </c>
      <c r="AI2300" t="str">
        <f t="shared" si="502"/>
        <v/>
      </c>
      <c r="AJ2300" t="s">
        <v>32</v>
      </c>
      <c r="AK2300" t="str">
        <f t="shared" si="503"/>
        <v/>
      </c>
      <c r="AL2300">
        <v>0</v>
      </c>
      <c r="AM2300">
        <v>0</v>
      </c>
      <c r="AN2300">
        <v>0</v>
      </c>
      <c r="AO2300" t="s">
        <v>32</v>
      </c>
      <c r="AP2300" t="s">
        <v>32</v>
      </c>
    </row>
    <row r="2301" spans="1:42" x14ac:dyDescent="0.25">
      <c r="A2301">
        <v>201706</v>
      </c>
      <c r="B2301" t="str">
        <f t="shared" si="490"/>
        <v>2017-I</v>
      </c>
      <c r="C2301" t="s">
        <v>2360</v>
      </c>
      <c r="D2301" t="s">
        <v>2360</v>
      </c>
      <c r="E2301">
        <v>30289255</v>
      </c>
      <c r="F2301" t="s">
        <v>29</v>
      </c>
      <c r="G2301">
        <v>0</v>
      </c>
      <c r="H2301">
        <v>0</v>
      </c>
      <c r="I2301">
        <v>0</v>
      </c>
      <c r="J2301">
        <f t="shared" si="491"/>
        <v>0</v>
      </c>
      <c r="K2301" t="str">
        <f t="shared" si="492"/>
        <v>Modelamiento</v>
      </c>
      <c r="L2301">
        <f t="shared" si="493"/>
        <v>0</v>
      </c>
      <c r="M2301">
        <v>22</v>
      </c>
      <c r="N2301" t="str">
        <f t="shared" si="494"/>
        <v>&lt;=25</v>
      </c>
      <c r="O2301" t="s">
        <v>56</v>
      </c>
      <c r="P2301" t="s">
        <v>39</v>
      </c>
      <c r="Q2301">
        <v>39930</v>
      </c>
      <c r="R2301">
        <v>1500</v>
      </c>
      <c r="S2301" t="str">
        <f t="shared" si="495"/>
        <v>&lt;=1500</v>
      </c>
      <c r="T2301">
        <v>1378</v>
      </c>
      <c r="U2301" t="str">
        <f t="shared" si="496"/>
        <v>&lt;=1400</v>
      </c>
      <c r="V2301" t="s">
        <v>601</v>
      </c>
      <c r="W2301">
        <v>39140</v>
      </c>
      <c r="X2301" s="12">
        <f t="shared" si="497"/>
        <v>3.8323965252938172E-2</v>
      </c>
      <c r="Y2301" t="str">
        <f t="shared" si="498"/>
        <v>&lt;=0.04</v>
      </c>
      <c r="Z2301" t="s">
        <v>32</v>
      </c>
      <c r="AA2301">
        <v>9</v>
      </c>
      <c r="AB2301" t="s">
        <v>32</v>
      </c>
      <c r="AC2301" t="str">
        <f t="shared" si="499"/>
        <v/>
      </c>
      <c r="AD2301" t="s">
        <v>32</v>
      </c>
      <c r="AE2301" t="str">
        <f t="shared" si="500"/>
        <v/>
      </c>
      <c r="AF2301" t="s">
        <v>32</v>
      </c>
      <c r="AG2301" t="str">
        <f t="shared" si="501"/>
        <v/>
      </c>
      <c r="AH2301" t="s">
        <v>32</v>
      </c>
      <c r="AI2301" t="str">
        <f t="shared" si="502"/>
        <v/>
      </c>
      <c r="AJ2301" t="s">
        <v>32</v>
      </c>
      <c r="AK2301" t="str">
        <f t="shared" si="503"/>
        <v/>
      </c>
      <c r="AL2301">
        <v>0</v>
      </c>
      <c r="AM2301">
        <v>0</v>
      </c>
      <c r="AN2301">
        <v>0</v>
      </c>
      <c r="AO2301" t="s">
        <v>32</v>
      </c>
      <c r="AP2301" t="s">
        <v>32</v>
      </c>
    </row>
    <row r="2302" spans="1:42" x14ac:dyDescent="0.25">
      <c r="A2302">
        <v>201706</v>
      </c>
      <c r="B2302" t="str">
        <f t="shared" si="490"/>
        <v>2017-I</v>
      </c>
      <c r="C2302" t="s">
        <v>2361</v>
      </c>
      <c r="D2302" t="s">
        <v>2361</v>
      </c>
      <c r="E2302">
        <v>30285060</v>
      </c>
      <c r="F2302" t="s">
        <v>29</v>
      </c>
      <c r="G2302">
        <v>0</v>
      </c>
      <c r="H2302">
        <v>0</v>
      </c>
      <c r="I2302">
        <v>0</v>
      </c>
      <c r="J2302">
        <f t="shared" si="491"/>
        <v>0</v>
      </c>
      <c r="K2302" t="str">
        <f t="shared" si="492"/>
        <v>Modelamiento</v>
      </c>
      <c r="L2302">
        <f t="shared" si="493"/>
        <v>0</v>
      </c>
      <c r="M2302">
        <v>24</v>
      </c>
      <c r="N2302" t="str">
        <f t="shared" si="494"/>
        <v>&lt;=25</v>
      </c>
      <c r="O2302" t="s">
        <v>56</v>
      </c>
      <c r="P2302" t="s">
        <v>39</v>
      </c>
      <c r="Q2302">
        <v>42801</v>
      </c>
      <c r="R2302">
        <v>1800</v>
      </c>
      <c r="S2302" t="str">
        <f t="shared" si="495"/>
        <v>&lt;=2000</v>
      </c>
      <c r="T2302">
        <v>1477</v>
      </c>
      <c r="U2302" t="str">
        <f t="shared" si="496"/>
        <v>&lt;=1500</v>
      </c>
      <c r="V2302" t="s">
        <v>614</v>
      </c>
      <c r="W2302">
        <v>42311</v>
      </c>
      <c r="X2302" s="12">
        <f t="shared" si="497"/>
        <v>4.2542128524497173E-2</v>
      </c>
      <c r="Y2302" t="str">
        <f t="shared" si="498"/>
        <v>&lt;=0.05</v>
      </c>
      <c r="Z2302" t="s">
        <v>32</v>
      </c>
      <c r="AA2302">
        <v>9</v>
      </c>
      <c r="AB2302" t="s">
        <v>32</v>
      </c>
      <c r="AC2302" t="str">
        <f t="shared" si="499"/>
        <v/>
      </c>
      <c r="AD2302" t="s">
        <v>32</v>
      </c>
      <c r="AE2302" t="str">
        <f t="shared" si="500"/>
        <v/>
      </c>
      <c r="AF2302" t="s">
        <v>32</v>
      </c>
      <c r="AG2302" t="str">
        <f t="shared" si="501"/>
        <v/>
      </c>
      <c r="AH2302" t="s">
        <v>32</v>
      </c>
      <c r="AI2302" t="str">
        <f t="shared" si="502"/>
        <v/>
      </c>
      <c r="AJ2302" t="s">
        <v>32</v>
      </c>
      <c r="AK2302" t="str">
        <f t="shared" si="503"/>
        <v/>
      </c>
      <c r="AL2302">
        <v>0</v>
      </c>
      <c r="AM2302">
        <v>0</v>
      </c>
      <c r="AN2302">
        <v>0</v>
      </c>
      <c r="AO2302" t="s">
        <v>32</v>
      </c>
      <c r="AP2302" t="s">
        <v>32</v>
      </c>
    </row>
    <row r="2303" spans="1:42" x14ac:dyDescent="0.25">
      <c r="A2303">
        <v>201706</v>
      </c>
      <c r="B2303" t="str">
        <f t="shared" si="490"/>
        <v>2017-I</v>
      </c>
      <c r="C2303" t="s">
        <v>2362</v>
      </c>
      <c r="D2303" t="s">
        <v>2362</v>
      </c>
      <c r="E2303">
        <v>30288435</v>
      </c>
      <c r="F2303" t="s">
        <v>29</v>
      </c>
      <c r="G2303">
        <v>1</v>
      </c>
      <c r="H2303">
        <v>0</v>
      </c>
      <c r="I2303">
        <v>0</v>
      </c>
      <c r="J2303">
        <f t="shared" si="491"/>
        <v>0</v>
      </c>
      <c r="K2303" t="str">
        <f t="shared" si="492"/>
        <v>Modelamiento</v>
      </c>
      <c r="L2303">
        <f t="shared" si="493"/>
        <v>0</v>
      </c>
      <c r="M2303">
        <v>57</v>
      </c>
      <c r="N2303" t="str">
        <f t="shared" si="494"/>
        <v>&lt;=60</v>
      </c>
      <c r="O2303" t="s">
        <v>56</v>
      </c>
      <c r="P2303" t="s">
        <v>31</v>
      </c>
      <c r="Q2303">
        <v>40142</v>
      </c>
      <c r="R2303">
        <v>1000</v>
      </c>
      <c r="S2303" t="str">
        <f t="shared" si="495"/>
        <v>&lt;=1000</v>
      </c>
      <c r="T2303">
        <v>1360</v>
      </c>
      <c r="U2303" t="str">
        <f t="shared" si="496"/>
        <v>&lt;=1400</v>
      </c>
      <c r="V2303" t="s">
        <v>585</v>
      </c>
      <c r="W2303">
        <v>38852</v>
      </c>
      <c r="X2303" s="12">
        <f t="shared" si="497"/>
        <v>2.573870071038814E-2</v>
      </c>
      <c r="Y2303" t="str">
        <f t="shared" si="498"/>
        <v>&lt;=0.03</v>
      </c>
      <c r="Z2303" t="s">
        <v>32</v>
      </c>
      <c r="AA2303">
        <v>4</v>
      </c>
      <c r="AB2303">
        <v>2683.88</v>
      </c>
      <c r="AC2303" t="str">
        <f t="shared" si="499"/>
        <v>&lt;=3000</v>
      </c>
      <c r="AD2303">
        <v>1220</v>
      </c>
      <c r="AE2303" t="str">
        <f t="shared" si="500"/>
        <v>&gt;120</v>
      </c>
      <c r="AF2303">
        <v>2683.88</v>
      </c>
      <c r="AG2303" t="str">
        <f t="shared" si="501"/>
        <v>&lt;=3000</v>
      </c>
      <c r="AH2303" t="s">
        <v>32</v>
      </c>
      <c r="AI2303" t="str">
        <f t="shared" si="502"/>
        <v/>
      </c>
      <c r="AJ2303" t="s">
        <v>32</v>
      </c>
      <c r="AK2303" t="str">
        <f t="shared" si="503"/>
        <v/>
      </c>
      <c r="AL2303">
        <v>2</v>
      </c>
      <c r="AM2303">
        <v>0</v>
      </c>
      <c r="AN2303">
        <v>2</v>
      </c>
      <c r="AO2303" t="s">
        <v>32</v>
      </c>
      <c r="AP2303">
        <v>11</v>
      </c>
    </row>
    <row r="2304" spans="1:42" x14ac:dyDescent="0.25">
      <c r="A2304">
        <v>201706</v>
      </c>
      <c r="B2304" t="str">
        <f t="shared" si="490"/>
        <v>2017-I</v>
      </c>
      <c r="C2304" t="s">
        <v>2363</v>
      </c>
      <c r="D2304" t="s">
        <v>2363</v>
      </c>
      <c r="E2304">
        <v>30286415</v>
      </c>
      <c r="F2304" t="s">
        <v>29</v>
      </c>
      <c r="G2304">
        <v>0</v>
      </c>
      <c r="H2304">
        <v>0</v>
      </c>
      <c r="I2304">
        <v>0</v>
      </c>
      <c r="J2304">
        <f t="shared" si="491"/>
        <v>0</v>
      </c>
      <c r="K2304" t="str">
        <f t="shared" si="492"/>
        <v>Modelamiento</v>
      </c>
      <c r="L2304">
        <f t="shared" si="493"/>
        <v>0</v>
      </c>
      <c r="M2304">
        <v>38</v>
      </c>
      <c r="N2304" t="str">
        <f t="shared" si="494"/>
        <v>&lt;=40</v>
      </c>
      <c r="O2304" t="s">
        <v>56</v>
      </c>
      <c r="P2304" t="s">
        <v>31</v>
      </c>
      <c r="Q2304">
        <v>35185</v>
      </c>
      <c r="R2304">
        <v>1100</v>
      </c>
      <c r="S2304" t="str">
        <f t="shared" si="495"/>
        <v>&lt;=1500</v>
      </c>
      <c r="T2304">
        <v>1216</v>
      </c>
      <c r="U2304" t="str">
        <f t="shared" si="496"/>
        <v>&lt;=1300</v>
      </c>
      <c r="V2304" t="s">
        <v>585</v>
      </c>
      <c r="W2304">
        <v>33995</v>
      </c>
      <c r="X2304" s="12">
        <f t="shared" si="497"/>
        <v>3.2357699661714957E-2</v>
      </c>
      <c r="Y2304" t="str">
        <f t="shared" si="498"/>
        <v>&lt;=0.04</v>
      </c>
      <c r="Z2304" t="s">
        <v>32</v>
      </c>
      <c r="AA2304">
        <v>4</v>
      </c>
      <c r="AB2304">
        <v>1369.01</v>
      </c>
      <c r="AC2304" t="str">
        <f t="shared" si="499"/>
        <v>&lt;=2000</v>
      </c>
      <c r="AD2304">
        <v>3275</v>
      </c>
      <c r="AE2304" t="str">
        <f t="shared" si="500"/>
        <v>&gt;120</v>
      </c>
      <c r="AF2304">
        <v>1369.01</v>
      </c>
      <c r="AG2304" t="str">
        <f t="shared" si="501"/>
        <v>&lt;=2000</v>
      </c>
      <c r="AH2304" t="s">
        <v>32</v>
      </c>
      <c r="AI2304" t="str">
        <f t="shared" si="502"/>
        <v/>
      </c>
      <c r="AJ2304" t="s">
        <v>32</v>
      </c>
      <c r="AK2304" t="str">
        <f t="shared" si="503"/>
        <v/>
      </c>
      <c r="AL2304">
        <v>12</v>
      </c>
      <c r="AM2304">
        <v>0</v>
      </c>
      <c r="AN2304">
        <v>12</v>
      </c>
      <c r="AO2304" t="s">
        <v>32</v>
      </c>
      <c r="AP2304">
        <v>1</v>
      </c>
    </row>
    <row r="2305" spans="1:42" x14ac:dyDescent="0.25">
      <c r="A2305">
        <v>201706</v>
      </c>
      <c r="B2305" t="str">
        <f t="shared" si="490"/>
        <v>2017-I</v>
      </c>
      <c r="C2305" t="s">
        <v>2364</v>
      </c>
      <c r="D2305" t="s">
        <v>2364</v>
      </c>
      <c r="E2305">
        <v>30286494</v>
      </c>
      <c r="F2305" t="s">
        <v>29</v>
      </c>
      <c r="G2305">
        <v>1</v>
      </c>
      <c r="H2305">
        <v>0</v>
      </c>
      <c r="I2305">
        <v>0</v>
      </c>
      <c r="J2305">
        <f t="shared" si="491"/>
        <v>0</v>
      </c>
      <c r="K2305" t="str">
        <f t="shared" si="492"/>
        <v>Modelamiento</v>
      </c>
      <c r="L2305">
        <f t="shared" si="493"/>
        <v>0</v>
      </c>
      <c r="M2305">
        <v>26</v>
      </c>
      <c r="N2305" t="str">
        <f t="shared" si="494"/>
        <v>&lt;=30</v>
      </c>
      <c r="O2305" t="s">
        <v>56</v>
      </c>
      <c r="P2305" t="s">
        <v>39</v>
      </c>
      <c r="Q2305">
        <v>40042</v>
      </c>
      <c r="R2305">
        <v>1100</v>
      </c>
      <c r="S2305" t="str">
        <f t="shared" si="495"/>
        <v>&lt;=1500</v>
      </c>
      <c r="T2305">
        <v>1384</v>
      </c>
      <c r="U2305" t="str">
        <f t="shared" si="496"/>
        <v>&lt;=1400</v>
      </c>
      <c r="V2305" t="s">
        <v>585</v>
      </c>
      <c r="W2305">
        <v>38852</v>
      </c>
      <c r="X2305" s="12">
        <f t="shared" si="497"/>
        <v>2.8312570781426953E-2</v>
      </c>
      <c r="Y2305" t="str">
        <f t="shared" si="498"/>
        <v>&lt;=0.03</v>
      </c>
      <c r="Z2305" t="s">
        <v>32</v>
      </c>
      <c r="AA2305">
        <v>4</v>
      </c>
      <c r="AB2305">
        <v>610.47</v>
      </c>
      <c r="AC2305" t="str">
        <f t="shared" si="499"/>
        <v>&lt;=1000</v>
      </c>
      <c r="AD2305">
        <v>597</v>
      </c>
      <c r="AE2305" t="str">
        <f t="shared" si="500"/>
        <v>&gt;120</v>
      </c>
      <c r="AF2305">
        <v>610.47</v>
      </c>
      <c r="AG2305" t="str">
        <f t="shared" si="501"/>
        <v>&lt;=1000</v>
      </c>
      <c r="AH2305" t="s">
        <v>32</v>
      </c>
      <c r="AI2305" t="str">
        <f t="shared" si="502"/>
        <v/>
      </c>
      <c r="AJ2305" t="s">
        <v>32</v>
      </c>
      <c r="AK2305" t="str">
        <f t="shared" si="503"/>
        <v/>
      </c>
      <c r="AL2305">
        <v>12</v>
      </c>
      <c r="AM2305">
        <v>0</v>
      </c>
      <c r="AN2305">
        <v>12</v>
      </c>
      <c r="AO2305" t="s">
        <v>32</v>
      </c>
      <c r="AP2305">
        <v>1</v>
      </c>
    </row>
    <row r="2306" spans="1:42" x14ac:dyDescent="0.25">
      <c r="A2306">
        <v>201706</v>
      </c>
      <c r="B2306" t="str">
        <f t="shared" si="490"/>
        <v>2017-I</v>
      </c>
      <c r="C2306" t="s">
        <v>2365</v>
      </c>
      <c r="D2306" t="s">
        <v>2365</v>
      </c>
      <c r="E2306">
        <v>30291550</v>
      </c>
      <c r="F2306" t="s">
        <v>29</v>
      </c>
      <c r="G2306">
        <v>1</v>
      </c>
      <c r="H2306">
        <v>0</v>
      </c>
      <c r="I2306">
        <v>0</v>
      </c>
      <c r="J2306">
        <f t="shared" si="491"/>
        <v>0</v>
      </c>
      <c r="K2306" t="str">
        <f t="shared" si="492"/>
        <v>Modelamiento</v>
      </c>
      <c r="L2306">
        <f t="shared" si="493"/>
        <v>0</v>
      </c>
      <c r="M2306">
        <v>24</v>
      </c>
      <c r="N2306" t="str">
        <f t="shared" si="494"/>
        <v>&lt;=25</v>
      </c>
      <c r="O2306" t="s">
        <v>56</v>
      </c>
      <c r="P2306" t="s">
        <v>31</v>
      </c>
      <c r="Q2306">
        <v>46092</v>
      </c>
      <c r="R2306">
        <v>1650</v>
      </c>
      <c r="S2306" t="str">
        <f t="shared" si="495"/>
        <v>&lt;=2000</v>
      </c>
      <c r="T2306">
        <v>1564</v>
      </c>
      <c r="U2306" t="str">
        <f t="shared" si="496"/>
        <v>&gt;1500</v>
      </c>
      <c r="V2306" t="s">
        <v>589</v>
      </c>
      <c r="W2306">
        <v>45452</v>
      </c>
      <c r="X2306" s="12">
        <f t="shared" si="497"/>
        <v>3.6302032913843173E-2</v>
      </c>
      <c r="Y2306" t="str">
        <f t="shared" si="498"/>
        <v>&lt;=0.04</v>
      </c>
      <c r="Z2306" t="s">
        <v>32</v>
      </c>
      <c r="AA2306">
        <v>0</v>
      </c>
      <c r="AB2306">
        <v>243.95</v>
      </c>
      <c r="AC2306" t="str">
        <f t="shared" si="499"/>
        <v>&lt;=500</v>
      </c>
      <c r="AD2306">
        <v>0</v>
      </c>
      <c r="AE2306" t="str">
        <f t="shared" si="500"/>
        <v>=0</v>
      </c>
      <c r="AF2306">
        <v>0</v>
      </c>
      <c r="AG2306" t="str">
        <f t="shared" si="501"/>
        <v>&lt;=500</v>
      </c>
      <c r="AH2306" t="s">
        <v>32</v>
      </c>
      <c r="AI2306" t="str">
        <f t="shared" si="502"/>
        <v/>
      </c>
      <c r="AJ2306" t="s">
        <v>32</v>
      </c>
      <c r="AK2306" t="str">
        <f t="shared" si="503"/>
        <v/>
      </c>
      <c r="AL2306">
        <v>2</v>
      </c>
      <c r="AM2306">
        <v>2</v>
      </c>
      <c r="AN2306">
        <v>0</v>
      </c>
      <c r="AO2306">
        <v>1</v>
      </c>
      <c r="AP2306" t="s">
        <v>32</v>
      </c>
    </row>
    <row r="2307" spans="1:42" x14ac:dyDescent="0.25">
      <c r="A2307">
        <v>201706</v>
      </c>
      <c r="B2307" t="str">
        <f t="shared" ref="B2307:B2370" si="504">+CONCATENATE(MID(A2307,1,4),IF(MID(A2307,5,2)*1&lt;=6,"-I","-II"))</f>
        <v>2017-I</v>
      </c>
      <c r="C2307" t="s">
        <v>2366</v>
      </c>
      <c r="D2307" t="s">
        <v>2366</v>
      </c>
      <c r="E2307">
        <v>30291950</v>
      </c>
      <c r="F2307" t="s">
        <v>29</v>
      </c>
      <c r="G2307">
        <v>0</v>
      </c>
      <c r="H2307">
        <v>0</v>
      </c>
      <c r="I2307">
        <v>0</v>
      </c>
      <c r="J2307">
        <f t="shared" ref="J2307:J2370" si="505">+IF(OR(O2307="Taxista propietario",O2307="Taxista palanca"),0,1)</f>
        <v>0</v>
      </c>
      <c r="K2307" t="str">
        <f t="shared" ref="K2307:K2370" si="506">+IF(I2307&gt;0,"Insuficiente",IF(H2307&gt;0,"Indeterminado",IF(J2307&gt;0,"Perfil","Modelamiento")))</f>
        <v>Modelamiento</v>
      </c>
      <c r="L2307">
        <f t="shared" ref="L2307:L2370" si="507">+IF(AND(A2307&gt;=201410,A2307&lt;=201908),0,1)</f>
        <v>0</v>
      </c>
      <c r="M2307">
        <v>29</v>
      </c>
      <c r="N2307" t="str">
        <f t="shared" ref="N2307:N2370" si="508">+IF(M2307&lt;=25,"&lt;=25",IF(M2307&lt;=30,"&lt;=30",IF(M2307&lt;=35,"&lt;=35",IF(M2307&lt;=40,"&lt;=40",IF(M2307&lt;=45,"&lt;=45",IF(M2307&lt;=50,"&lt;=50",IF(M2307&lt;=55,"&lt;=55",IF(M2307&lt;=60,"&lt;=60","&gt;60"))))))))</f>
        <v>&lt;=30</v>
      </c>
      <c r="O2307" t="s">
        <v>56</v>
      </c>
      <c r="P2307" t="s">
        <v>35</v>
      </c>
      <c r="Q2307">
        <v>40142</v>
      </c>
      <c r="R2307">
        <v>1000</v>
      </c>
      <c r="S2307" t="str">
        <f t="shared" ref="S2307:S2370" si="509">+IF(R2307="NULL","",IF(R2307=0,"=0",IF(R2307&lt;=500,"&lt;=500",IF(R2307&lt;=1000,"&lt;=1000",IF(R2307&lt;=1500,"&lt;=1500",IF(R2307&lt;=2000,"&lt;=2000",IF(R2307&lt;=2500,"&lt;=2500","&gt;2500")))))))</f>
        <v>&lt;=1000</v>
      </c>
      <c r="T2307">
        <v>1384</v>
      </c>
      <c r="U2307" t="str">
        <f t="shared" ref="U2307:U2370" si="510">+IF(T2307="NULL","",IF(T2307&lt;=1000,"&lt;=1000",IF(T2307&lt;=1100,"&lt;=1100",IF(T2307&lt;=1200,"&lt;=1200",IF(T2307&lt;=1300,"&lt;=1300",IF(T2307&lt;=1400,"&lt;=1400",IF(T2307&lt;=1500,"&lt;=1500","&gt;1500")))))))</f>
        <v>&lt;=1400</v>
      </c>
      <c r="V2307" t="s">
        <v>585</v>
      </c>
      <c r="W2307">
        <v>38852</v>
      </c>
      <c r="X2307" s="12">
        <f t="shared" ref="X2307:X2370" si="511">+IFERROR(R2307/W2307,"NULL")</f>
        <v>2.573870071038814E-2</v>
      </c>
      <c r="Y2307" t="str">
        <f t="shared" ref="Y2307:Y2370" si="512">+IF(X2307="NULL","",IF(X2307=0,"=0",IF(X2307&lt;=0.01,"&lt;=0.01",IF(X2307&lt;=0.02,"&lt;=0.02",IF(X2307&lt;=0.03,"&lt;=0.03",IF(X2307&lt;=0.04,"&lt;=0.04",IF(X2307&lt;=0.05,"&lt;=0.05",IF(X2307&lt;=0.06,"&lt;=0.06","&gt;0.06"))))))))</f>
        <v>&lt;=0.03</v>
      </c>
      <c r="Z2307" t="s">
        <v>32</v>
      </c>
      <c r="AA2307">
        <v>0</v>
      </c>
      <c r="AB2307">
        <v>2409.9</v>
      </c>
      <c r="AC2307" t="str">
        <f t="shared" ref="AC2307:AC2370" si="513">+IF(AB2307="NULL","",IF(AB2307&lt;=500,"&lt;=500",IF(AB2307&lt;=1000,"&lt;=1000",IF(AB2307&lt;=2000,"&lt;=2000",IF(AB2307&lt;=3000,"&lt;=3000",IF(AB2307&lt;=4000,"&lt;=4000",IF(AB2307&lt;=5000,"&lt;=5000","&gt;5000")))))))</f>
        <v>&lt;=3000</v>
      </c>
      <c r="AD2307">
        <v>0</v>
      </c>
      <c r="AE2307" t="str">
        <f t="shared" ref="AE2307:AE2370" si="514">+IF(AD2307="NULL","",IF(AD2307=0,"=0",IF(AD2307&lt;=8,"&lt;=8",IF(AD2307&lt;=30,"&lt;=30",IF(AD2307&lt;=60,"&lt;=60",IF(AD2307&lt;=90,"&lt;=90",IF(AD2307&lt;=120,"&lt;=120","&gt;120")))))))</f>
        <v>=0</v>
      </c>
      <c r="AF2307">
        <v>0</v>
      </c>
      <c r="AG2307" t="str">
        <f t="shared" ref="AG2307:AG2370" si="515">+IF(AF2307="NULL","",IF(AF2307&lt;=500,"&lt;=500",IF(AF2307&lt;=1000,"&lt;=1000",IF(AF2307&lt;=2000,"&lt;=2000",IF(AF2307&lt;=3000,"&lt;=3000",IF(AF2307&lt;=4000,"&lt;=4000",IF(AF2307&lt;=5000,"&lt;=5000","&gt;5000")))))))</f>
        <v>&lt;=500</v>
      </c>
      <c r="AH2307">
        <v>500</v>
      </c>
      <c r="AI2307" t="str">
        <f t="shared" ref="AI2307:AI2370" si="516">+IF(AH2307="NULL","",IF(AH2307&lt;=500,"&lt;=500",IF(AH2307&lt;=1000,"&lt;=1000",IF(AH2307&lt;=2000,"&lt;=2000",IF(AH2307&lt;=3000,"&lt;=3000",IF(AH2307&lt;=4000,"&lt;=4000",IF(AH2307&lt;=5000,"&lt;=5000","&gt;5000")))))))</f>
        <v>&lt;=500</v>
      </c>
      <c r="AJ2307">
        <v>0.98199999999999998</v>
      </c>
      <c r="AK2307" t="str">
        <f t="shared" ref="AK2307:AK2370" si="517">+IF(AJ2307="NULL","",IF(AJ2307=0,"=0",IF(AJ2307&lt;=0.1,"&lt;=0.1",IF(AJ2307&lt;=0.2,"&lt;=0.2",IF(AJ2307&lt;=0.3,"&lt;=0.3",IF(AJ2307&lt;=0.4,"&lt;=0.4",IF(AJ2307&lt;=0.5,"&lt;=0.5",IF(AJ2307&lt;=0.6,"&lt;=0.6",IF(AJ2307&lt;=0.7,"&lt;=0.7",IF(AJ2307&lt;=0.8,"&lt;=0.8",IF(AJ2307&lt;=0.9,"&lt;=0.9","&gt;0.9")))))))))))</f>
        <v>&gt;0.9</v>
      </c>
      <c r="AL2307">
        <v>12</v>
      </c>
      <c r="AM2307">
        <v>12</v>
      </c>
      <c r="AN2307">
        <v>0</v>
      </c>
      <c r="AO2307">
        <v>1</v>
      </c>
      <c r="AP2307" t="s">
        <v>32</v>
      </c>
    </row>
    <row r="2308" spans="1:42" x14ac:dyDescent="0.25">
      <c r="A2308">
        <v>201707</v>
      </c>
      <c r="B2308" t="str">
        <f t="shared" si="504"/>
        <v>2017-II</v>
      </c>
      <c r="C2308" t="s">
        <v>2367</v>
      </c>
      <c r="D2308" t="s">
        <v>2367</v>
      </c>
      <c r="E2308">
        <v>30301101</v>
      </c>
      <c r="F2308" t="s">
        <v>29</v>
      </c>
      <c r="G2308">
        <v>0</v>
      </c>
      <c r="H2308">
        <v>0</v>
      </c>
      <c r="I2308">
        <v>0</v>
      </c>
      <c r="J2308">
        <f t="shared" si="505"/>
        <v>0</v>
      </c>
      <c r="K2308" t="str">
        <f t="shared" si="506"/>
        <v>Modelamiento</v>
      </c>
      <c r="L2308">
        <f t="shared" si="507"/>
        <v>0</v>
      </c>
      <c r="M2308">
        <v>40</v>
      </c>
      <c r="N2308" t="str">
        <f t="shared" si="508"/>
        <v>&lt;=40</v>
      </c>
      <c r="O2308" t="s">
        <v>56</v>
      </c>
      <c r="P2308" t="s">
        <v>31</v>
      </c>
      <c r="Q2308">
        <v>49572</v>
      </c>
      <c r="R2308">
        <v>1650</v>
      </c>
      <c r="S2308" t="str">
        <f t="shared" si="509"/>
        <v>&lt;=2000</v>
      </c>
      <c r="T2308">
        <v>1682</v>
      </c>
      <c r="U2308" t="str">
        <f t="shared" si="510"/>
        <v>&gt;1500</v>
      </c>
      <c r="V2308" t="s">
        <v>597</v>
      </c>
      <c r="W2308">
        <v>48932</v>
      </c>
      <c r="X2308" s="12">
        <f t="shared" si="511"/>
        <v>3.3720264857353063E-2</v>
      </c>
      <c r="Y2308" t="str">
        <f t="shared" si="512"/>
        <v>&lt;=0.04</v>
      </c>
      <c r="Z2308" t="s">
        <v>32</v>
      </c>
      <c r="AA2308">
        <v>0</v>
      </c>
      <c r="AB2308">
        <v>11560.69</v>
      </c>
      <c r="AC2308" t="str">
        <f t="shared" si="513"/>
        <v>&gt;5000</v>
      </c>
      <c r="AD2308">
        <v>7</v>
      </c>
      <c r="AE2308" t="str">
        <f t="shared" si="514"/>
        <v>&lt;=8</v>
      </c>
      <c r="AF2308">
        <v>0</v>
      </c>
      <c r="AG2308" t="str">
        <f t="shared" si="515"/>
        <v>&lt;=500</v>
      </c>
      <c r="AH2308">
        <v>2500</v>
      </c>
      <c r="AI2308" t="str">
        <f t="shared" si="516"/>
        <v>&lt;=3000</v>
      </c>
      <c r="AJ2308">
        <v>0.9839</v>
      </c>
      <c r="AK2308" t="str">
        <f t="shared" si="517"/>
        <v>&gt;0.9</v>
      </c>
      <c r="AL2308">
        <v>9</v>
      </c>
      <c r="AM2308">
        <v>9</v>
      </c>
      <c r="AN2308">
        <v>0</v>
      </c>
      <c r="AO2308">
        <v>1</v>
      </c>
      <c r="AP2308" t="s">
        <v>32</v>
      </c>
    </row>
    <row r="2309" spans="1:42" x14ac:dyDescent="0.25">
      <c r="A2309">
        <v>201707</v>
      </c>
      <c r="B2309" t="str">
        <f t="shared" si="504"/>
        <v>2017-II</v>
      </c>
      <c r="C2309" t="s">
        <v>2368</v>
      </c>
      <c r="D2309" t="s">
        <v>2368</v>
      </c>
      <c r="E2309">
        <v>30291841</v>
      </c>
      <c r="F2309" t="s">
        <v>29</v>
      </c>
      <c r="G2309">
        <v>0</v>
      </c>
      <c r="H2309">
        <v>0</v>
      </c>
      <c r="I2309">
        <v>0</v>
      </c>
      <c r="J2309">
        <f t="shared" si="505"/>
        <v>0</v>
      </c>
      <c r="K2309" t="str">
        <f t="shared" si="506"/>
        <v>Modelamiento</v>
      </c>
      <c r="L2309">
        <f t="shared" si="507"/>
        <v>0</v>
      </c>
      <c r="M2309">
        <v>41</v>
      </c>
      <c r="N2309" t="str">
        <f t="shared" si="508"/>
        <v>&lt;=45</v>
      </c>
      <c r="O2309" t="s">
        <v>56</v>
      </c>
      <c r="P2309" t="s">
        <v>39</v>
      </c>
      <c r="Q2309">
        <v>46720</v>
      </c>
      <c r="R2309">
        <v>1650</v>
      </c>
      <c r="S2309" t="str">
        <f t="shared" si="509"/>
        <v>&lt;=2000</v>
      </c>
      <c r="T2309">
        <v>1585</v>
      </c>
      <c r="U2309" t="str">
        <f t="shared" si="510"/>
        <v>&gt;1500</v>
      </c>
      <c r="V2309" t="s">
        <v>587</v>
      </c>
      <c r="W2309">
        <v>46080</v>
      </c>
      <c r="X2309" s="12">
        <f t="shared" si="511"/>
        <v>3.5807291666666664E-2</v>
      </c>
      <c r="Y2309" t="str">
        <f t="shared" si="512"/>
        <v>&lt;=0.04</v>
      </c>
      <c r="Z2309" t="s">
        <v>32</v>
      </c>
      <c r="AA2309">
        <v>4</v>
      </c>
      <c r="AB2309">
        <v>1215.68</v>
      </c>
      <c r="AC2309" t="str">
        <f t="shared" si="513"/>
        <v>&lt;=2000</v>
      </c>
      <c r="AD2309">
        <v>1723</v>
      </c>
      <c r="AE2309" t="str">
        <f t="shared" si="514"/>
        <v>&gt;120</v>
      </c>
      <c r="AF2309">
        <v>1215.68</v>
      </c>
      <c r="AG2309" t="str">
        <f t="shared" si="515"/>
        <v>&lt;=2000</v>
      </c>
      <c r="AH2309" t="s">
        <v>32</v>
      </c>
      <c r="AI2309" t="str">
        <f t="shared" si="516"/>
        <v/>
      </c>
      <c r="AJ2309" t="s">
        <v>32</v>
      </c>
      <c r="AK2309" t="str">
        <f t="shared" si="517"/>
        <v/>
      </c>
      <c r="AL2309">
        <v>12</v>
      </c>
      <c r="AM2309">
        <v>0</v>
      </c>
      <c r="AN2309">
        <v>12</v>
      </c>
      <c r="AO2309" t="s">
        <v>32</v>
      </c>
      <c r="AP2309">
        <v>1</v>
      </c>
    </row>
    <row r="2310" spans="1:42" x14ac:dyDescent="0.25">
      <c r="A2310">
        <v>201707</v>
      </c>
      <c r="B2310" t="str">
        <f t="shared" si="504"/>
        <v>2017-II</v>
      </c>
      <c r="C2310" t="s">
        <v>2369</v>
      </c>
      <c r="D2310" t="s">
        <v>2369</v>
      </c>
      <c r="E2310">
        <v>30290389</v>
      </c>
      <c r="F2310" t="s">
        <v>29</v>
      </c>
      <c r="G2310">
        <v>0</v>
      </c>
      <c r="H2310">
        <v>0</v>
      </c>
      <c r="I2310">
        <v>0</v>
      </c>
      <c r="J2310">
        <f t="shared" si="505"/>
        <v>0</v>
      </c>
      <c r="K2310" t="str">
        <f t="shared" si="506"/>
        <v>Modelamiento</v>
      </c>
      <c r="L2310">
        <f t="shared" si="507"/>
        <v>0</v>
      </c>
      <c r="M2310">
        <v>32</v>
      </c>
      <c r="N2310" t="str">
        <f t="shared" si="508"/>
        <v>&lt;=35</v>
      </c>
      <c r="O2310" t="s">
        <v>72</v>
      </c>
      <c r="P2310" t="s">
        <v>35</v>
      </c>
      <c r="Q2310">
        <v>42372</v>
      </c>
      <c r="R2310">
        <v>1650</v>
      </c>
      <c r="S2310" t="str">
        <f t="shared" si="509"/>
        <v>&lt;=2000</v>
      </c>
      <c r="T2310">
        <v>1438</v>
      </c>
      <c r="U2310" t="str">
        <f t="shared" si="510"/>
        <v>&lt;=1500</v>
      </c>
      <c r="V2310" t="s">
        <v>1407</v>
      </c>
      <c r="W2310">
        <v>41732</v>
      </c>
      <c r="X2310" s="12">
        <f t="shared" si="511"/>
        <v>3.9538004409086551E-2</v>
      </c>
      <c r="Y2310" t="str">
        <f t="shared" si="512"/>
        <v>&lt;=0.04</v>
      </c>
      <c r="Z2310" t="s">
        <v>32</v>
      </c>
      <c r="AA2310">
        <v>4</v>
      </c>
      <c r="AB2310">
        <v>1706.39</v>
      </c>
      <c r="AC2310" t="str">
        <f t="shared" si="513"/>
        <v>&lt;=2000</v>
      </c>
      <c r="AD2310">
        <v>788</v>
      </c>
      <c r="AE2310" t="str">
        <f t="shared" si="514"/>
        <v>&gt;120</v>
      </c>
      <c r="AF2310">
        <v>1706.39</v>
      </c>
      <c r="AG2310" t="str">
        <f t="shared" si="515"/>
        <v>&lt;=2000</v>
      </c>
      <c r="AH2310" t="s">
        <v>32</v>
      </c>
      <c r="AI2310" t="str">
        <f t="shared" si="516"/>
        <v/>
      </c>
      <c r="AJ2310" t="s">
        <v>32</v>
      </c>
      <c r="AK2310" t="str">
        <f t="shared" si="517"/>
        <v/>
      </c>
      <c r="AL2310">
        <v>12</v>
      </c>
      <c r="AM2310">
        <v>0</v>
      </c>
      <c r="AN2310">
        <v>12</v>
      </c>
      <c r="AO2310" t="s">
        <v>32</v>
      </c>
      <c r="AP2310">
        <v>1</v>
      </c>
    </row>
    <row r="2311" spans="1:42" x14ac:dyDescent="0.25">
      <c r="A2311">
        <v>201707</v>
      </c>
      <c r="B2311" t="str">
        <f t="shared" si="504"/>
        <v>2017-II</v>
      </c>
      <c r="C2311" t="s">
        <v>2370</v>
      </c>
      <c r="D2311" t="s">
        <v>2370</v>
      </c>
      <c r="E2311">
        <v>30292156</v>
      </c>
      <c r="F2311" t="s">
        <v>29</v>
      </c>
      <c r="G2311">
        <v>0</v>
      </c>
      <c r="H2311">
        <v>0</v>
      </c>
      <c r="I2311">
        <v>0</v>
      </c>
      <c r="J2311">
        <f t="shared" si="505"/>
        <v>0</v>
      </c>
      <c r="K2311" t="str">
        <f t="shared" si="506"/>
        <v>Modelamiento</v>
      </c>
      <c r="L2311">
        <f t="shared" si="507"/>
        <v>0</v>
      </c>
      <c r="M2311">
        <v>54</v>
      </c>
      <c r="N2311" t="str">
        <f t="shared" si="508"/>
        <v>&lt;=55</v>
      </c>
      <c r="O2311" t="s">
        <v>56</v>
      </c>
      <c r="P2311" t="s">
        <v>39</v>
      </c>
      <c r="Q2311">
        <v>40142</v>
      </c>
      <c r="R2311">
        <v>1000</v>
      </c>
      <c r="S2311" t="str">
        <f t="shared" si="509"/>
        <v>&lt;=1000</v>
      </c>
      <c r="T2311">
        <v>1385</v>
      </c>
      <c r="U2311" t="str">
        <f t="shared" si="510"/>
        <v>&lt;=1400</v>
      </c>
      <c r="V2311" t="s">
        <v>585</v>
      </c>
      <c r="W2311">
        <v>38852</v>
      </c>
      <c r="X2311" s="12">
        <f t="shared" si="511"/>
        <v>2.573870071038814E-2</v>
      </c>
      <c r="Y2311" t="str">
        <f t="shared" si="512"/>
        <v>&lt;=0.03</v>
      </c>
      <c r="Z2311" t="s">
        <v>32</v>
      </c>
      <c r="AA2311">
        <v>9</v>
      </c>
      <c r="AB2311" t="s">
        <v>32</v>
      </c>
      <c r="AC2311" t="str">
        <f t="shared" si="513"/>
        <v/>
      </c>
      <c r="AD2311" t="s">
        <v>32</v>
      </c>
      <c r="AE2311" t="str">
        <f t="shared" si="514"/>
        <v/>
      </c>
      <c r="AF2311" t="s">
        <v>32</v>
      </c>
      <c r="AG2311" t="str">
        <f t="shared" si="515"/>
        <v/>
      </c>
      <c r="AH2311" t="s">
        <v>32</v>
      </c>
      <c r="AI2311" t="str">
        <f t="shared" si="516"/>
        <v/>
      </c>
      <c r="AJ2311" t="s">
        <v>32</v>
      </c>
      <c r="AK2311" t="str">
        <f t="shared" si="517"/>
        <v/>
      </c>
      <c r="AL2311">
        <v>0</v>
      </c>
      <c r="AM2311">
        <v>0</v>
      </c>
      <c r="AN2311">
        <v>0</v>
      </c>
      <c r="AO2311" t="s">
        <v>32</v>
      </c>
      <c r="AP2311" t="s">
        <v>32</v>
      </c>
    </row>
    <row r="2312" spans="1:42" x14ac:dyDescent="0.25">
      <c r="A2312">
        <v>201707</v>
      </c>
      <c r="B2312" t="str">
        <f t="shared" si="504"/>
        <v>2017-II</v>
      </c>
      <c r="C2312" t="s">
        <v>2371</v>
      </c>
      <c r="D2312" t="s">
        <v>2371</v>
      </c>
      <c r="E2312">
        <v>30284216</v>
      </c>
      <c r="F2312" t="s">
        <v>29</v>
      </c>
      <c r="G2312">
        <v>0</v>
      </c>
      <c r="H2312">
        <v>0</v>
      </c>
      <c r="I2312">
        <v>0</v>
      </c>
      <c r="J2312">
        <f t="shared" si="505"/>
        <v>0</v>
      </c>
      <c r="K2312" t="str">
        <f t="shared" si="506"/>
        <v>Modelamiento</v>
      </c>
      <c r="L2312">
        <f t="shared" si="507"/>
        <v>0</v>
      </c>
      <c r="M2312">
        <v>47</v>
      </c>
      <c r="N2312" t="str">
        <f t="shared" si="508"/>
        <v>&lt;=50</v>
      </c>
      <c r="O2312" t="s">
        <v>56</v>
      </c>
      <c r="P2312" t="s">
        <v>31</v>
      </c>
      <c r="Q2312">
        <v>49722</v>
      </c>
      <c r="R2312">
        <v>1500</v>
      </c>
      <c r="S2312" t="str">
        <f t="shared" si="509"/>
        <v>&lt;=1500</v>
      </c>
      <c r="T2312">
        <v>1709</v>
      </c>
      <c r="U2312" t="str">
        <f t="shared" si="510"/>
        <v>&gt;1500</v>
      </c>
      <c r="V2312" t="s">
        <v>597</v>
      </c>
      <c r="W2312">
        <v>48932</v>
      </c>
      <c r="X2312" s="12">
        <f t="shared" si="511"/>
        <v>3.0654786233957329E-2</v>
      </c>
      <c r="Y2312" t="str">
        <f t="shared" si="512"/>
        <v>&lt;=0.04</v>
      </c>
      <c r="Z2312" t="s">
        <v>32</v>
      </c>
      <c r="AA2312">
        <v>8</v>
      </c>
      <c r="AB2312" t="s">
        <v>32</v>
      </c>
      <c r="AC2312" t="str">
        <f t="shared" si="513"/>
        <v/>
      </c>
      <c r="AD2312" t="s">
        <v>32</v>
      </c>
      <c r="AE2312" t="str">
        <f t="shared" si="514"/>
        <v/>
      </c>
      <c r="AF2312" t="s">
        <v>32</v>
      </c>
      <c r="AG2312" t="str">
        <f t="shared" si="515"/>
        <v/>
      </c>
      <c r="AH2312">
        <v>1251.83</v>
      </c>
      <c r="AI2312" t="str">
        <f t="shared" si="516"/>
        <v>&lt;=2000</v>
      </c>
      <c r="AJ2312">
        <v>0</v>
      </c>
      <c r="AK2312" t="str">
        <f t="shared" si="517"/>
        <v>=0</v>
      </c>
      <c r="AL2312">
        <v>0</v>
      </c>
      <c r="AM2312">
        <v>0</v>
      </c>
      <c r="AN2312">
        <v>0</v>
      </c>
      <c r="AO2312" t="s">
        <v>32</v>
      </c>
      <c r="AP2312" t="s">
        <v>32</v>
      </c>
    </row>
    <row r="2313" spans="1:42" x14ac:dyDescent="0.25">
      <c r="A2313">
        <v>201707</v>
      </c>
      <c r="B2313" t="str">
        <f t="shared" si="504"/>
        <v>2017-II</v>
      </c>
      <c r="C2313" t="s">
        <v>2372</v>
      </c>
      <c r="D2313" t="s">
        <v>2372</v>
      </c>
      <c r="E2313">
        <v>30290917</v>
      </c>
      <c r="F2313" t="s">
        <v>29</v>
      </c>
      <c r="G2313">
        <v>0</v>
      </c>
      <c r="H2313">
        <v>0</v>
      </c>
      <c r="I2313">
        <v>0</v>
      </c>
      <c r="J2313">
        <f t="shared" si="505"/>
        <v>0</v>
      </c>
      <c r="K2313" t="str">
        <f t="shared" si="506"/>
        <v>Modelamiento</v>
      </c>
      <c r="L2313">
        <f t="shared" si="507"/>
        <v>0</v>
      </c>
      <c r="M2313">
        <v>50</v>
      </c>
      <c r="N2313" t="str">
        <f t="shared" si="508"/>
        <v>&lt;=50</v>
      </c>
      <c r="O2313" t="s">
        <v>56</v>
      </c>
      <c r="P2313" t="s">
        <v>31</v>
      </c>
      <c r="Q2313">
        <v>49572</v>
      </c>
      <c r="R2313">
        <v>1650</v>
      </c>
      <c r="S2313" t="str">
        <f t="shared" si="509"/>
        <v>&lt;=2000</v>
      </c>
      <c r="T2313">
        <v>1682</v>
      </c>
      <c r="U2313" t="str">
        <f t="shared" si="510"/>
        <v>&gt;1500</v>
      </c>
      <c r="V2313" t="s">
        <v>597</v>
      </c>
      <c r="W2313">
        <v>48932</v>
      </c>
      <c r="X2313" s="12">
        <f t="shared" si="511"/>
        <v>3.3720264857353063E-2</v>
      </c>
      <c r="Y2313" t="str">
        <f t="shared" si="512"/>
        <v>&lt;=0.04</v>
      </c>
      <c r="Z2313" t="s">
        <v>32</v>
      </c>
      <c r="AA2313">
        <v>4</v>
      </c>
      <c r="AB2313">
        <v>799.34</v>
      </c>
      <c r="AC2313" t="str">
        <f t="shared" si="513"/>
        <v>&lt;=1000</v>
      </c>
      <c r="AD2313">
        <v>856</v>
      </c>
      <c r="AE2313" t="str">
        <f t="shared" si="514"/>
        <v>&gt;120</v>
      </c>
      <c r="AF2313">
        <v>799.34</v>
      </c>
      <c r="AG2313" t="str">
        <f t="shared" si="515"/>
        <v>&lt;=1000</v>
      </c>
      <c r="AH2313" t="s">
        <v>32</v>
      </c>
      <c r="AI2313" t="str">
        <f t="shared" si="516"/>
        <v/>
      </c>
      <c r="AJ2313" t="s">
        <v>32</v>
      </c>
      <c r="AK2313" t="str">
        <f t="shared" si="517"/>
        <v/>
      </c>
      <c r="AL2313">
        <v>12</v>
      </c>
      <c r="AM2313">
        <v>0</v>
      </c>
      <c r="AN2313">
        <v>12</v>
      </c>
      <c r="AO2313" t="s">
        <v>32</v>
      </c>
      <c r="AP2313">
        <v>1</v>
      </c>
    </row>
    <row r="2314" spans="1:42" x14ac:dyDescent="0.25">
      <c r="A2314">
        <v>201707</v>
      </c>
      <c r="B2314" t="str">
        <f t="shared" si="504"/>
        <v>2017-II</v>
      </c>
      <c r="C2314" t="s">
        <v>2373</v>
      </c>
      <c r="D2314" t="s">
        <v>2373</v>
      </c>
      <c r="E2314">
        <v>30292108</v>
      </c>
      <c r="F2314" t="s">
        <v>29</v>
      </c>
      <c r="G2314">
        <v>0</v>
      </c>
      <c r="H2314">
        <v>0</v>
      </c>
      <c r="I2314">
        <v>0</v>
      </c>
      <c r="J2314">
        <f t="shared" si="505"/>
        <v>0</v>
      </c>
      <c r="K2314" t="str">
        <f t="shared" si="506"/>
        <v>Modelamiento</v>
      </c>
      <c r="L2314">
        <f t="shared" si="507"/>
        <v>0</v>
      </c>
      <c r="M2314">
        <v>35</v>
      </c>
      <c r="N2314" t="str">
        <f t="shared" si="508"/>
        <v>&lt;=35</v>
      </c>
      <c r="O2314" t="s">
        <v>56</v>
      </c>
      <c r="P2314" t="s">
        <v>31</v>
      </c>
      <c r="Q2314">
        <v>40235</v>
      </c>
      <c r="R2314">
        <v>1650</v>
      </c>
      <c r="S2314" t="str">
        <f t="shared" si="509"/>
        <v>&lt;=2000</v>
      </c>
      <c r="T2314">
        <v>1362</v>
      </c>
      <c r="U2314" t="str">
        <f t="shared" si="510"/>
        <v>&lt;=1400</v>
      </c>
      <c r="V2314" t="s">
        <v>589</v>
      </c>
      <c r="W2314">
        <v>39595</v>
      </c>
      <c r="X2314" s="12">
        <f t="shared" si="511"/>
        <v>4.167192827377194E-2</v>
      </c>
      <c r="Y2314" t="str">
        <f t="shared" si="512"/>
        <v>&lt;=0.05</v>
      </c>
      <c r="Z2314" t="s">
        <v>32</v>
      </c>
      <c r="AA2314">
        <v>4</v>
      </c>
      <c r="AB2314">
        <v>1814.85</v>
      </c>
      <c r="AC2314" t="str">
        <f t="shared" si="513"/>
        <v>&lt;=2000</v>
      </c>
      <c r="AD2314">
        <v>530</v>
      </c>
      <c r="AE2314" t="str">
        <f t="shared" si="514"/>
        <v>&gt;120</v>
      </c>
      <c r="AF2314">
        <v>1814.85</v>
      </c>
      <c r="AG2314" t="str">
        <f t="shared" si="515"/>
        <v>&lt;=2000</v>
      </c>
      <c r="AH2314" t="s">
        <v>32</v>
      </c>
      <c r="AI2314" t="str">
        <f t="shared" si="516"/>
        <v/>
      </c>
      <c r="AJ2314" t="s">
        <v>32</v>
      </c>
      <c r="AK2314" t="str">
        <f t="shared" si="517"/>
        <v/>
      </c>
      <c r="AL2314">
        <v>12</v>
      </c>
      <c r="AM2314">
        <v>0</v>
      </c>
      <c r="AN2314">
        <v>12</v>
      </c>
      <c r="AO2314" t="s">
        <v>32</v>
      </c>
      <c r="AP2314">
        <v>1</v>
      </c>
    </row>
    <row r="2315" spans="1:42" x14ac:dyDescent="0.25">
      <c r="A2315">
        <v>201707</v>
      </c>
      <c r="B2315" t="str">
        <f t="shared" si="504"/>
        <v>2017-II</v>
      </c>
      <c r="C2315" t="s">
        <v>2374</v>
      </c>
      <c r="D2315" t="s">
        <v>2374</v>
      </c>
      <c r="E2315">
        <v>30288277</v>
      </c>
      <c r="F2315" t="s">
        <v>29</v>
      </c>
      <c r="G2315">
        <v>1</v>
      </c>
      <c r="H2315">
        <v>0</v>
      </c>
      <c r="I2315">
        <v>0</v>
      </c>
      <c r="J2315">
        <f t="shared" si="505"/>
        <v>0</v>
      </c>
      <c r="K2315" t="str">
        <f t="shared" si="506"/>
        <v>Modelamiento</v>
      </c>
      <c r="L2315">
        <f t="shared" si="507"/>
        <v>0</v>
      </c>
      <c r="M2315">
        <v>23</v>
      </c>
      <c r="N2315" t="str">
        <f t="shared" si="508"/>
        <v>&lt;=25</v>
      </c>
      <c r="O2315" t="s">
        <v>56</v>
      </c>
      <c r="P2315" t="s">
        <v>39</v>
      </c>
      <c r="Q2315">
        <v>43605</v>
      </c>
      <c r="R2315">
        <v>1500</v>
      </c>
      <c r="S2315" t="str">
        <f t="shared" si="509"/>
        <v>&lt;=1500</v>
      </c>
      <c r="T2315">
        <v>1476</v>
      </c>
      <c r="U2315" t="str">
        <f t="shared" si="510"/>
        <v>&lt;=1500</v>
      </c>
      <c r="V2315" t="s">
        <v>597</v>
      </c>
      <c r="W2315">
        <v>42815</v>
      </c>
      <c r="X2315" s="12">
        <f t="shared" si="511"/>
        <v>3.5034450543033981E-2</v>
      </c>
      <c r="Y2315" t="str">
        <f t="shared" si="512"/>
        <v>&lt;=0.04</v>
      </c>
      <c r="Z2315" t="s">
        <v>32</v>
      </c>
      <c r="AA2315">
        <v>9</v>
      </c>
      <c r="AB2315" t="s">
        <v>32</v>
      </c>
      <c r="AC2315" t="str">
        <f t="shared" si="513"/>
        <v/>
      </c>
      <c r="AD2315" t="s">
        <v>32</v>
      </c>
      <c r="AE2315" t="str">
        <f t="shared" si="514"/>
        <v/>
      </c>
      <c r="AF2315" t="s">
        <v>32</v>
      </c>
      <c r="AG2315" t="str">
        <f t="shared" si="515"/>
        <v/>
      </c>
      <c r="AH2315" t="s">
        <v>32</v>
      </c>
      <c r="AI2315" t="str">
        <f t="shared" si="516"/>
        <v/>
      </c>
      <c r="AJ2315" t="s">
        <v>32</v>
      </c>
      <c r="AK2315" t="str">
        <f t="shared" si="517"/>
        <v/>
      </c>
      <c r="AL2315">
        <v>0</v>
      </c>
      <c r="AM2315">
        <v>0</v>
      </c>
      <c r="AN2315">
        <v>0</v>
      </c>
      <c r="AO2315" t="s">
        <v>32</v>
      </c>
      <c r="AP2315" t="s">
        <v>32</v>
      </c>
    </row>
    <row r="2316" spans="1:42" x14ac:dyDescent="0.25">
      <c r="A2316">
        <v>201707</v>
      </c>
      <c r="B2316" t="str">
        <f t="shared" si="504"/>
        <v>2017-II</v>
      </c>
      <c r="C2316" t="s">
        <v>2375</v>
      </c>
      <c r="D2316" t="s">
        <v>2375</v>
      </c>
      <c r="E2316">
        <v>30287703</v>
      </c>
      <c r="F2316" t="s">
        <v>29</v>
      </c>
      <c r="G2316">
        <v>0</v>
      </c>
      <c r="H2316">
        <v>0</v>
      </c>
      <c r="I2316">
        <v>0</v>
      </c>
      <c r="J2316">
        <f t="shared" si="505"/>
        <v>0</v>
      </c>
      <c r="K2316" t="str">
        <f t="shared" si="506"/>
        <v>Modelamiento</v>
      </c>
      <c r="L2316">
        <f t="shared" si="507"/>
        <v>0</v>
      </c>
      <c r="M2316">
        <v>32</v>
      </c>
      <c r="N2316" t="str">
        <f t="shared" si="508"/>
        <v>&lt;=35</v>
      </c>
      <c r="O2316" t="s">
        <v>56</v>
      </c>
      <c r="P2316" t="s">
        <v>31</v>
      </c>
      <c r="Q2316">
        <v>50029</v>
      </c>
      <c r="R2316">
        <v>0</v>
      </c>
      <c r="S2316" t="str">
        <f t="shared" si="509"/>
        <v>=0</v>
      </c>
      <c r="T2316">
        <v>1746</v>
      </c>
      <c r="U2316" t="str">
        <f t="shared" si="510"/>
        <v>&gt;1500</v>
      </c>
      <c r="V2316" t="s">
        <v>32</v>
      </c>
      <c r="W2316">
        <v>50029</v>
      </c>
      <c r="X2316" s="12">
        <f t="shared" si="511"/>
        <v>0</v>
      </c>
      <c r="Y2316" t="str">
        <f t="shared" si="512"/>
        <v>=0</v>
      </c>
      <c r="Z2316">
        <v>2</v>
      </c>
      <c r="AA2316">
        <v>0</v>
      </c>
      <c r="AB2316">
        <v>4972.96</v>
      </c>
      <c r="AC2316" t="str">
        <f t="shared" si="513"/>
        <v>&lt;=5000</v>
      </c>
      <c r="AD2316">
        <v>6</v>
      </c>
      <c r="AE2316" t="str">
        <f t="shared" si="514"/>
        <v>&lt;=8</v>
      </c>
      <c r="AF2316">
        <v>0</v>
      </c>
      <c r="AG2316" t="str">
        <f t="shared" si="515"/>
        <v>&lt;=500</v>
      </c>
      <c r="AH2316">
        <v>1900</v>
      </c>
      <c r="AI2316" t="str">
        <f t="shared" si="516"/>
        <v>&lt;=2000</v>
      </c>
      <c r="AJ2316">
        <v>0.63870000000000005</v>
      </c>
      <c r="AK2316" t="str">
        <f t="shared" si="517"/>
        <v>&lt;=0.7</v>
      </c>
      <c r="AL2316">
        <v>12</v>
      </c>
      <c r="AM2316">
        <v>12</v>
      </c>
      <c r="AN2316">
        <v>0</v>
      </c>
      <c r="AO2316">
        <v>1</v>
      </c>
      <c r="AP2316" t="s">
        <v>32</v>
      </c>
    </row>
    <row r="2317" spans="1:42" x14ac:dyDescent="0.25">
      <c r="A2317">
        <v>201707</v>
      </c>
      <c r="B2317" t="str">
        <f t="shared" si="504"/>
        <v>2017-II</v>
      </c>
      <c r="C2317" t="s">
        <v>2376</v>
      </c>
      <c r="D2317" t="s">
        <v>2376</v>
      </c>
      <c r="E2317">
        <v>30292397</v>
      </c>
      <c r="F2317" t="s">
        <v>29</v>
      </c>
      <c r="G2317">
        <v>0</v>
      </c>
      <c r="H2317">
        <v>0</v>
      </c>
      <c r="I2317">
        <v>0</v>
      </c>
      <c r="J2317">
        <f t="shared" si="505"/>
        <v>0</v>
      </c>
      <c r="K2317" t="str">
        <f t="shared" si="506"/>
        <v>Modelamiento</v>
      </c>
      <c r="L2317">
        <f t="shared" si="507"/>
        <v>0</v>
      </c>
      <c r="M2317">
        <v>47</v>
      </c>
      <c r="N2317" t="str">
        <f t="shared" si="508"/>
        <v>&lt;=50</v>
      </c>
      <c r="O2317" t="s">
        <v>56</v>
      </c>
      <c r="P2317" t="s">
        <v>31</v>
      </c>
      <c r="Q2317">
        <v>49722</v>
      </c>
      <c r="R2317">
        <v>1500</v>
      </c>
      <c r="S2317" t="str">
        <f t="shared" si="509"/>
        <v>&lt;=1500</v>
      </c>
      <c r="T2317">
        <v>1710</v>
      </c>
      <c r="U2317" t="str">
        <f t="shared" si="510"/>
        <v>&gt;1500</v>
      </c>
      <c r="V2317" t="s">
        <v>597</v>
      </c>
      <c r="W2317">
        <v>48932</v>
      </c>
      <c r="X2317" s="12">
        <f t="shared" si="511"/>
        <v>3.0654786233957329E-2</v>
      </c>
      <c r="Y2317" t="str">
        <f t="shared" si="512"/>
        <v>&lt;=0.04</v>
      </c>
      <c r="Z2317" t="s">
        <v>32</v>
      </c>
      <c r="AA2317">
        <v>9</v>
      </c>
      <c r="AB2317" t="s">
        <v>32</v>
      </c>
      <c r="AC2317" t="str">
        <f t="shared" si="513"/>
        <v/>
      </c>
      <c r="AD2317" t="s">
        <v>32</v>
      </c>
      <c r="AE2317" t="str">
        <f t="shared" si="514"/>
        <v/>
      </c>
      <c r="AF2317" t="s">
        <v>32</v>
      </c>
      <c r="AG2317" t="str">
        <f t="shared" si="515"/>
        <v/>
      </c>
      <c r="AH2317" t="s">
        <v>32</v>
      </c>
      <c r="AI2317" t="str">
        <f t="shared" si="516"/>
        <v/>
      </c>
      <c r="AJ2317" t="s">
        <v>32</v>
      </c>
      <c r="AK2317" t="str">
        <f t="shared" si="517"/>
        <v/>
      </c>
      <c r="AL2317">
        <v>0</v>
      </c>
      <c r="AM2317">
        <v>0</v>
      </c>
      <c r="AN2317">
        <v>0</v>
      </c>
      <c r="AO2317" t="s">
        <v>32</v>
      </c>
      <c r="AP2317" t="s">
        <v>32</v>
      </c>
    </row>
    <row r="2318" spans="1:42" x14ac:dyDescent="0.25">
      <c r="A2318">
        <v>201707</v>
      </c>
      <c r="B2318" t="str">
        <f t="shared" si="504"/>
        <v>2017-II</v>
      </c>
      <c r="C2318" t="s">
        <v>2377</v>
      </c>
      <c r="D2318" t="s">
        <v>2377</v>
      </c>
      <c r="E2318">
        <v>30297141</v>
      </c>
      <c r="F2318" t="s">
        <v>29</v>
      </c>
      <c r="G2318">
        <v>0</v>
      </c>
      <c r="H2318">
        <v>0</v>
      </c>
      <c r="I2318">
        <v>0</v>
      </c>
      <c r="J2318">
        <f t="shared" si="505"/>
        <v>0</v>
      </c>
      <c r="K2318" t="str">
        <f t="shared" si="506"/>
        <v>Modelamiento</v>
      </c>
      <c r="L2318">
        <f t="shared" si="507"/>
        <v>0</v>
      </c>
      <c r="M2318">
        <v>32</v>
      </c>
      <c r="N2318" t="str">
        <f t="shared" si="508"/>
        <v>&lt;=35</v>
      </c>
      <c r="O2318" t="s">
        <v>56</v>
      </c>
      <c r="P2318" t="s">
        <v>39</v>
      </c>
      <c r="Q2318">
        <v>40142</v>
      </c>
      <c r="R2318">
        <v>1000</v>
      </c>
      <c r="S2318" t="str">
        <f t="shared" si="509"/>
        <v>&lt;=1000</v>
      </c>
      <c r="T2318">
        <v>1383</v>
      </c>
      <c r="U2318" t="str">
        <f t="shared" si="510"/>
        <v>&lt;=1400</v>
      </c>
      <c r="V2318" t="s">
        <v>585</v>
      </c>
      <c r="W2318">
        <v>38852</v>
      </c>
      <c r="X2318" s="12">
        <f t="shared" si="511"/>
        <v>2.573870071038814E-2</v>
      </c>
      <c r="Y2318" t="str">
        <f t="shared" si="512"/>
        <v>&lt;=0.03</v>
      </c>
      <c r="Z2318" t="s">
        <v>32</v>
      </c>
      <c r="AA2318">
        <v>0</v>
      </c>
      <c r="AB2318">
        <v>3043.28</v>
      </c>
      <c r="AC2318" t="str">
        <f t="shared" si="513"/>
        <v>&lt;=4000</v>
      </c>
      <c r="AD2318">
        <v>0</v>
      </c>
      <c r="AE2318" t="str">
        <f t="shared" si="514"/>
        <v>=0</v>
      </c>
      <c r="AF2318">
        <v>0</v>
      </c>
      <c r="AG2318" t="str">
        <f t="shared" si="515"/>
        <v>&lt;=500</v>
      </c>
      <c r="AH2318" t="s">
        <v>32</v>
      </c>
      <c r="AI2318" t="str">
        <f t="shared" si="516"/>
        <v/>
      </c>
      <c r="AJ2318" t="s">
        <v>32</v>
      </c>
      <c r="AK2318" t="str">
        <f t="shared" si="517"/>
        <v/>
      </c>
      <c r="AL2318">
        <v>6</v>
      </c>
      <c r="AM2318">
        <v>6</v>
      </c>
      <c r="AN2318">
        <v>0</v>
      </c>
      <c r="AO2318">
        <v>1</v>
      </c>
      <c r="AP2318" t="s">
        <v>32</v>
      </c>
    </row>
    <row r="2319" spans="1:42" x14ac:dyDescent="0.25">
      <c r="A2319">
        <v>201707</v>
      </c>
      <c r="B2319" t="str">
        <f t="shared" si="504"/>
        <v>2017-II</v>
      </c>
      <c r="C2319" t="s">
        <v>2378</v>
      </c>
      <c r="D2319" t="s">
        <v>2378</v>
      </c>
      <c r="E2319">
        <v>30297102</v>
      </c>
      <c r="F2319" t="s">
        <v>29</v>
      </c>
      <c r="G2319">
        <v>0</v>
      </c>
      <c r="H2319">
        <v>0</v>
      </c>
      <c r="I2319">
        <v>0</v>
      </c>
      <c r="J2319">
        <f t="shared" si="505"/>
        <v>0</v>
      </c>
      <c r="K2319" t="str">
        <f t="shared" si="506"/>
        <v>Modelamiento</v>
      </c>
      <c r="L2319">
        <f t="shared" si="507"/>
        <v>0</v>
      </c>
      <c r="M2319">
        <v>55</v>
      </c>
      <c r="N2319" t="str">
        <f t="shared" si="508"/>
        <v>&lt;=55</v>
      </c>
      <c r="O2319" t="s">
        <v>56</v>
      </c>
      <c r="P2319" t="s">
        <v>31</v>
      </c>
      <c r="Q2319">
        <v>46542</v>
      </c>
      <c r="R2319">
        <v>1800</v>
      </c>
      <c r="S2319" t="str">
        <f t="shared" si="509"/>
        <v>&lt;=2000</v>
      </c>
      <c r="T2319">
        <v>1604</v>
      </c>
      <c r="U2319" t="str">
        <f t="shared" si="510"/>
        <v>&gt;1500</v>
      </c>
      <c r="V2319" t="s">
        <v>589</v>
      </c>
      <c r="W2319">
        <v>46052</v>
      </c>
      <c r="X2319" s="12">
        <f t="shared" si="511"/>
        <v>3.9086250325718754E-2</v>
      </c>
      <c r="Y2319" t="str">
        <f t="shared" si="512"/>
        <v>&lt;=0.04</v>
      </c>
      <c r="Z2319" t="s">
        <v>32</v>
      </c>
      <c r="AA2319">
        <v>4</v>
      </c>
      <c r="AB2319">
        <v>1290.31</v>
      </c>
      <c r="AC2319" t="str">
        <f t="shared" si="513"/>
        <v>&lt;=2000</v>
      </c>
      <c r="AD2319">
        <v>1814</v>
      </c>
      <c r="AE2319" t="str">
        <f t="shared" si="514"/>
        <v>&gt;120</v>
      </c>
      <c r="AF2319">
        <v>1290.31</v>
      </c>
      <c r="AG2319" t="str">
        <f t="shared" si="515"/>
        <v>&lt;=2000</v>
      </c>
      <c r="AH2319" t="s">
        <v>32</v>
      </c>
      <c r="AI2319" t="str">
        <f t="shared" si="516"/>
        <v/>
      </c>
      <c r="AJ2319" t="s">
        <v>32</v>
      </c>
      <c r="AK2319" t="str">
        <f t="shared" si="517"/>
        <v/>
      </c>
      <c r="AL2319">
        <v>12</v>
      </c>
      <c r="AM2319">
        <v>0</v>
      </c>
      <c r="AN2319">
        <v>12</v>
      </c>
      <c r="AO2319" t="s">
        <v>32</v>
      </c>
      <c r="AP2319">
        <v>1</v>
      </c>
    </row>
    <row r="2320" spans="1:42" x14ac:dyDescent="0.25">
      <c r="A2320">
        <v>201707</v>
      </c>
      <c r="B2320" t="str">
        <f t="shared" si="504"/>
        <v>2017-II</v>
      </c>
      <c r="C2320" t="s">
        <v>2379</v>
      </c>
      <c r="D2320" t="s">
        <v>2379</v>
      </c>
      <c r="E2320">
        <v>30297079</v>
      </c>
      <c r="F2320" t="s">
        <v>29</v>
      </c>
      <c r="G2320">
        <v>0</v>
      </c>
      <c r="H2320">
        <v>0</v>
      </c>
      <c r="I2320">
        <v>0</v>
      </c>
      <c r="J2320">
        <f t="shared" si="505"/>
        <v>0</v>
      </c>
      <c r="K2320" t="str">
        <f t="shared" si="506"/>
        <v>Modelamiento</v>
      </c>
      <c r="L2320">
        <f t="shared" si="507"/>
        <v>0</v>
      </c>
      <c r="M2320">
        <v>54</v>
      </c>
      <c r="N2320" t="str">
        <f t="shared" si="508"/>
        <v>&lt;=55</v>
      </c>
      <c r="O2320" t="s">
        <v>72</v>
      </c>
      <c r="P2320" t="s">
        <v>39</v>
      </c>
      <c r="Q2320">
        <v>46242</v>
      </c>
      <c r="R2320">
        <v>1500</v>
      </c>
      <c r="S2320" t="str">
        <f t="shared" si="509"/>
        <v>&lt;=1500</v>
      </c>
      <c r="T2320">
        <v>1593</v>
      </c>
      <c r="U2320" t="str">
        <f t="shared" si="510"/>
        <v>&gt;1500</v>
      </c>
      <c r="V2320" t="s">
        <v>589</v>
      </c>
      <c r="W2320">
        <v>45452</v>
      </c>
      <c r="X2320" s="12">
        <f t="shared" si="511"/>
        <v>3.3001848103493797E-2</v>
      </c>
      <c r="Y2320" t="str">
        <f t="shared" si="512"/>
        <v>&lt;=0.04</v>
      </c>
      <c r="Z2320" t="s">
        <v>32</v>
      </c>
      <c r="AA2320">
        <v>9</v>
      </c>
      <c r="AB2320" t="s">
        <v>32</v>
      </c>
      <c r="AC2320" t="str">
        <f t="shared" si="513"/>
        <v/>
      </c>
      <c r="AD2320" t="s">
        <v>32</v>
      </c>
      <c r="AE2320" t="str">
        <f t="shared" si="514"/>
        <v/>
      </c>
      <c r="AF2320" t="s">
        <v>32</v>
      </c>
      <c r="AG2320" t="str">
        <f t="shared" si="515"/>
        <v/>
      </c>
      <c r="AH2320" t="s">
        <v>32</v>
      </c>
      <c r="AI2320" t="str">
        <f t="shared" si="516"/>
        <v/>
      </c>
      <c r="AJ2320" t="s">
        <v>32</v>
      </c>
      <c r="AK2320" t="str">
        <f t="shared" si="517"/>
        <v/>
      </c>
      <c r="AL2320">
        <v>0</v>
      </c>
      <c r="AM2320">
        <v>0</v>
      </c>
      <c r="AN2320">
        <v>0</v>
      </c>
      <c r="AO2320" t="s">
        <v>32</v>
      </c>
      <c r="AP2320" t="s">
        <v>32</v>
      </c>
    </row>
    <row r="2321" spans="1:42" x14ac:dyDescent="0.25">
      <c r="A2321">
        <v>201707</v>
      </c>
      <c r="B2321" t="str">
        <f t="shared" si="504"/>
        <v>2017-II</v>
      </c>
      <c r="C2321" t="s">
        <v>2380</v>
      </c>
      <c r="D2321" t="s">
        <v>2380</v>
      </c>
      <c r="E2321">
        <v>30287607</v>
      </c>
      <c r="F2321" t="s">
        <v>29</v>
      </c>
      <c r="G2321">
        <v>0</v>
      </c>
      <c r="H2321">
        <v>0</v>
      </c>
      <c r="I2321">
        <v>0</v>
      </c>
      <c r="J2321">
        <f t="shared" si="505"/>
        <v>0</v>
      </c>
      <c r="K2321" t="str">
        <f t="shared" si="506"/>
        <v>Modelamiento</v>
      </c>
      <c r="L2321">
        <f t="shared" si="507"/>
        <v>0</v>
      </c>
      <c r="M2321">
        <v>29</v>
      </c>
      <c r="N2321" t="str">
        <f t="shared" si="508"/>
        <v>&lt;=30</v>
      </c>
      <c r="O2321" t="s">
        <v>56</v>
      </c>
      <c r="P2321" t="s">
        <v>31</v>
      </c>
      <c r="Q2321">
        <v>40385</v>
      </c>
      <c r="R2321">
        <v>1500</v>
      </c>
      <c r="S2321" t="str">
        <f t="shared" si="509"/>
        <v>&lt;=1500</v>
      </c>
      <c r="T2321">
        <v>1362</v>
      </c>
      <c r="U2321" t="str">
        <f t="shared" si="510"/>
        <v>&lt;=1400</v>
      </c>
      <c r="V2321" t="s">
        <v>589</v>
      </c>
      <c r="W2321">
        <v>39595</v>
      </c>
      <c r="X2321" s="12">
        <f t="shared" si="511"/>
        <v>3.7883571157974492E-2</v>
      </c>
      <c r="Y2321" t="str">
        <f t="shared" si="512"/>
        <v>&lt;=0.04</v>
      </c>
      <c r="Z2321" t="s">
        <v>32</v>
      </c>
      <c r="AA2321">
        <v>9</v>
      </c>
      <c r="AB2321" t="s">
        <v>32</v>
      </c>
      <c r="AC2321" t="str">
        <f t="shared" si="513"/>
        <v/>
      </c>
      <c r="AD2321" t="s">
        <v>32</v>
      </c>
      <c r="AE2321" t="str">
        <f t="shared" si="514"/>
        <v/>
      </c>
      <c r="AF2321" t="s">
        <v>32</v>
      </c>
      <c r="AG2321" t="str">
        <f t="shared" si="515"/>
        <v/>
      </c>
      <c r="AH2321" t="s">
        <v>32</v>
      </c>
      <c r="AI2321" t="str">
        <f t="shared" si="516"/>
        <v/>
      </c>
      <c r="AJ2321" t="s">
        <v>32</v>
      </c>
      <c r="AK2321" t="str">
        <f t="shared" si="517"/>
        <v/>
      </c>
      <c r="AL2321">
        <v>0</v>
      </c>
      <c r="AM2321">
        <v>0</v>
      </c>
      <c r="AN2321">
        <v>0</v>
      </c>
      <c r="AO2321" t="s">
        <v>32</v>
      </c>
      <c r="AP2321" t="s">
        <v>32</v>
      </c>
    </row>
    <row r="2322" spans="1:42" x14ac:dyDescent="0.25">
      <c r="A2322">
        <v>201707</v>
      </c>
      <c r="B2322" t="str">
        <f t="shared" si="504"/>
        <v>2017-II</v>
      </c>
      <c r="C2322" t="s">
        <v>2381</v>
      </c>
      <c r="D2322" t="s">
        <v>2381</v>
      </c>
      <c r="E2322">
        <v>30291866</v>
      </c>
      <c r="F2322" t="s">
        <v>29</v>
      </c>
      <c r="G2322">
        <v>0</v>
      </c>
      <c r="H2322">
        <v>0</v>
      </c>
      <c r="I2322">
        <v>0</v>
      </c>
      <c r="J2322">
        <f t="shared" si="505"/>
        <v>0</v>
      </c>
      <c r="K2322" t="str">
        <f t="shared" si="506"/>
        <v>Modelamiento</v>
      </c>
      <c r="L2322">
        <f t="shared" si="507"/>
        <v>0</v>
      </c>
      <c r="M2322">
        <v>35</v>
      </c>
      <c r="N2322" t="str">
        <f t="shared" si="508"/>
        <v>&lt;=35</v>
      </c>
      <c r="O2322" t="s">
        <v>56</v>
      </c>
      <c r="P2322" t="s">
        <v>35</v>
      </c>
      <c r="Q2322">
        <v>46720</v>
      </c>
      <c r="R2322">
        <v>1650</v>
      </c>
      <c r="S2322" t="str">
        <f t="shared" si="509"/>
        <v>&lt;=2000</v>
      </c>
      <c r="T2322">
        <v>1608</v>
      </c>
      <c r="U2322" t="str">
        <f t="shared" si="510"/>
        <v>&gt;1500</v>
      </c>
      <c r="V2322" t="s">
        <v>587</v>
      </c>
      <c r="W2322">
        <v>46080</v>
      </c>
      <c r="X2322" s="12">
        <f t="shared" si="511"/>
        <v>3.5807291666666664E-2</v>
      </c>
      <c r="Y2322" t="str">
        <f t="shared" si="512"/>
        <v>&lt;=0.04</v>
      </c>
      <c r="Z2322" t="s">
        <v>32</v>
      </c>
      <c r="AA2322">
        <v>2</v>
      </c>
      <c r="AB2322">
        <v>3138.36</v>
      </c>
      <c r="AC2322" t="str">
        <f t="shared" si="513"/>
        <v>&lt;=4000</v>
      </c>
      <c r="AD2322">
        <v>32</v>
      </c>
      <c r="AE2322" t="str">
        <f t="shared" si="514"/>
        <v>&lt;=60</v>
      </c>
      <c r="AF2322">
        <v>0</v>
      </c>
      <c r="AG2322" t="str">
        <f t="shared" si="515"/>
        <v>&lt;=500</v>
      </c>
      <c r="AH2322" t="s">
        <v>32</v>
      </c>
      <c r="AI2322" t="str">
        <f t="shared" si="516"/>
        <v/>
      </c>
      <c r="AJ2322" t="s">
        <v>32</v>
      </c>
      <c r="AK2322" t="str">
        <f t="shared" si="517"/>
        <v/>
      </c>
      <c r="AL2322">
        <v>11</v>
      </c>
      <c r="AM2322">
        <v>9</v>
      </c>
      <c r="AN2322">
        <v>0</v>
      </c>
      <c r="AO2322">
        <v>1</v>
      </c>
      <c r="AP2322" t="s">
        <v>32</v>
      </c>
    </row>
    <row r="2323" spans="1:42" x14ac:dyDescent="0.25">
      <c r="A2323">
        <v>201707</v>
      </c>
      <c r="B2323" t="str">
        <f t="shared" si="504"/>
        <v>2017-II</v>
      </c>
      <c r="C2323" t="s">
        <v>2382</v>
      </c>
      <c r="D2323" t="s">
        <v>2382</v>
      </c>
      <c r="E2323">
        <v>30296036</v>
      </c>
      <c r="F2323" t="s">
        <v>29</v>
      </c>
      <c r="G2323">
        <v>1</v>
      </c>
      <c r="H2323">
        <v>0</v>
      </c>
      <c r="I2323">
        <v>0</v>
      </c>
      <c r="J2323">
        <f t="shared" si="505"/>
        <v>0</v>
      </c>
      <c r="K2323" t="str">
        <f t="shared" si="506"/>
        <v>Modelamiento</v>
      </c>
      <c r="L2323">
        <f t="shared" si="507"/>
        <v>0</v>
      </c>
      <c r="M2323">
        <v>31</v>
      </c>
      <c r="N2323" t="str">
        <f t="shared" si="508"/>
        <v>&lt;=35</v>
      </c>
      <c r="O2323" t="s">
        <v>56</v>
      </c>
      <c r="P2323" t="s">
        <v>31</v>
      </c>
      <c r="Q2323">
        <v>43812</v>
      </c>
      <c r="R2323">
        <v>1650</v>
      </c>
      <c r="S2323" t="str">
        <f t="shared" si="509"/>
        <v>&lt;=2000</v>
      </c>
      <c r="T2323">
        <v>1506</v>
      </c>
      <c r="U2323" t="str">
        <f t="shared" si="510"/>
        <v>&gt;1500</v>
      </c>
      <c r="V2323" t="s">
        <v>1854</v>
      </c>
      <c r="W2323">
        <v>43172</v>
      </c>
      <c r="X2323" s="12">
        <f t="shared" si="511"/>
        <v>3.8219216158621332E-2</v>
      </c>
      <c r="Y2323" t="str">
        <f t="shared" si="512"/>
        <v>&lt;=0.04</v>
      </c>
      <c r="Z2323" t="s">
        <v>32</v>
      </c>
      <c r="AA2323">
        <v>4</v>
      </c>
      <c r="AB2323">
        <v>1543.64</v>
      </c>
      <c r="AC2323" t="str">
        <f t="shared" si="513"/>
        <v>&lt;=2000</v>
      </c>
      <c r="AD2323">
        <v>1830</v>
      </c>
      <c r="AE2323" t="str">
        <f t="shared" si="514"/>
        <v>&gt;120</v>
      </c>
      <c r="AF2323">
        <v>1543.64</v>
      </c>
      <c r="AG2323" t="str">
        <f t="shared" si="515"/>
        <v>&lt;=2000</v>
      </c>
      <c r="AH2323" t="s">
        <v>32</v>
      </c>
      <c r="AI2323" t="str">
        <f t="shared" si="516"/>
        <v/>
      </c>
      <c r="AJ2323" t="s">
        <v>32</v>
      </c>
      <c r="AK2323" t="str">
        <f t="shared" si="517"/>
        <v/>
      </c>
      <c r="AL2323">
        <v>12</v>
      </c>
      <c r="AM2323">
        <v>0</v>
      </c>
      <c r="AN2323">
        <v>12</v>
      </c>
      <c r="AO2323" t="s">
        <v>32</v>
      </c>
      <c r="AP2323">
        <v>1</v>
      </c>
    </row>
    <row r="2324" spans="1:42" x14ac:dyDescent="0.25">
      <c r="A2324">
        <v>201707</v>
      </c>
      <c r="B2324" t="str">
        <f t="shared" si="504"/>
        <v>2017-II</v>
      </c>
      <c r="C2324" t="s">
        <v>2383</v>
      </c>
      <c r="D2324" t="s">
        <v>2383</v>
      </c>
      <c r="E2324">
        <v>30292278</v>
      </c>
      <c r="F2324" t="s">
        <v>29</v>
      </c>
      <c r="G2324">
        <v>0</v>
      </c>
      <c r="H2324">
        <v>0</v>
      </c>
      <c r="I2324">
        <v>0</v>
      </c>
      <c r="J2324">
        <f t="shared" si="505"/>
        <v>0</v>
      </c>
      <c r="K2324" t="str">
        <f t="shared" si="506"/>
        <v>Modelamiento</v>
      </c>
      <c r="L2324">
        <f t="shared" si="507"/>
        <v>0</v>
      </c>
      <c r="M2324">
        <v>29</v>
      </c>
      <c r="N2324" t="str">
        <f t="shared" si="508"/>
        <v>&lt;=30</v>
      </c>
      <c r="O2324" t="s">
        <v>56</v>
      </c>
      <c r="P2324" t="s">
        <v>35</v>
      </c>
      <c r="Q2324">
        <v>40142</v>
      </c>
      <c r="R2324">
        <v>1000</v>
      </c>
      <c r="S2324" t="str">
        <f t="shared" si="509"/>
        <v>&lt;=1000</v>
      </c>
      <c r="T2324">
        <v>1353</v>
      </c>
      <c r="U2324" t="str">
        <f t="shared" si="510"/>
        <v>&lt;=1400</v>
      </c>
      <c r="V2324" t="s">
        <v>585</v>
      </c>
      <c r="W2324">
        <v>38852</v>
      </c>
      <c r="X2324" s="12">
        <f t="shared" si="511"/>
        <v>2.573870071038814E-2</v>
      </c>
      <c r="Y2324" t="str">
        <f t="shared" si="512"/>
        <v>&lt;=0.03</v>
      </c>
      <c r="Z2324" t="s">
        <v>32</v>
      </c>
      <c r="AA2324">
        <v>0</v>
      </c>
      <c r="AB2324">
        <v>4038.53</v>
      </c>
      <c r="AC2324" t="str">
        <f t="shared" si="513"/>
        <v>&lt;=5000</v>
      </c>
      <c r="AD2324">
        <v>0</v>
      </c>
      <c r="AE2324" t="str">
        <f t="shared" si="514"/>
        <v>=0</v>
      </c>
      <c r="AF2324">
        <v>0</v>
      </c>
      <c r="AG2324" t="str">
        <f t="shared" si="515"/>
        <v>&lt;=500</v>
      </c>
      <c r="AH2324" t="s">
        <v>32</v>
      </c>
      <c r="AI2324" t="str">
        <f t="shared" si="516"/>
        <v/>
      </c>
      <c r="AJ2324" t="s">
        <v>32</v>
      </c>
      <c r="AK2324" t="str">
        <f t="shared" si="517"/>
        <v/>
      </c>
      <c r="AL2324">
        <v>8</v>
      </c>
      <c r="AM2324">
        <v>8</v>
      </c>
      <c r="AN2324">
        <v>0</v>
      </c>
      <c r="AO2324">
        <v>1</v>
      </c>
      <c r="AP2324" t="s">
        <v>32</v>
      </c>
    </row>
    <row r="2325" spans="1:42" x14ac:dyDescent="0.25">
      <c r="A2325">
        <v>201707</v>
      </c>
      <c r="B2325" t="str">
        <f t="shared" si="504"/>
        <v>2017-II</v>
      </c>
      <c r="C2325" t="s">
        <v>2384</v>
      </c>
      <c r="D2325" t="s">
        <v>2384</v>
      </c>
      <c r="E2325">
        <v>30296688</v>
      </c>
      <c r="F2325" t="s">
        <v>29</v>
      </c>
      <c r="G2325">
        <v>0</v>
      </c>
      <c r="H2325">
        <v>0</v>
      </c>
      <c r="I2325">
        <v>0</v>
      </c>
      <c r="J2325">
        <f t="shared" si="505"/>
        <v>0</v>
      </c>
      <c r="K2325" t="str">
        <f t="shared" si="506"/>
        <v>Modelamiento</v>
      </c>
      <c r="L2325">
        <f t="shared" si="507"/>
        <v>0</v>
      </c>
      <c r="M2325">
        <v>41</v>
      </c>
      <c r="N2325" t="str">
        <f t="shared" si="508"/>
        <v>&lt;=45</v>
      </c>
      <c r="O2325" t="s">
        <v>56</v>
      </c>
      <c r="P2325" t="s">
        <v>35</v>
      </c>
      <c r="Q2325">
        <v>40142</v>
      </c>
      <c r="R2325">
        <v>1000</v>
      </c>
      <c r="S2325" t="str">
        <f t="shared" si="509"/>
        <v>&lt;=1000</v>
      </c>
      <c r="T2325">
        <v>1384</v>
      </c>
      <c r="U2325" t="str">
        <f t="shared" si="510"/>
        <v>&lt;=1400</v>
      </c>
      <c r="V2325" t="s">
        <v>585</v>
      </c>
      <c r="W2325">
        <v>38852</v>
      </c>
      <c r="X2325" s="12">
        <f t="shared" si="511"/>
        <v>2.573870071038814E-2</v>
      </c>
      <c r="Y2325" t="str">
        <f t="shared" si="512"/>
        <v>&lt;=0.03</v>
      </c>
      <c r="Z2325" t="s">
        <v>32</v>
      </c>
      <c r="AA2325">
        <v>4</v>
      </c>
      <c r="AB2325">
        <v>249.68</v>
      </c>
      <c r="AC2325" t="str">
        <f t="shared" si="513"/>
        <v>&lt;=500</v>
      </c>
      <c r="AD2325">
        <v>4154</v>
      </c>
      <c r="AE2325" t="str">
        <f t="shared" si="514"/>
        <v>&gt;120</v>
      </c>
      <c r="AF2325">
        <v>249.68</v>
      </c>
      <c r="AG2325" t="str">
        <f t="shared" si="515"/>
        <v>&lt;=500</v>
      </c>
      <c r="AH2325" t="s">
        <v>32</v>
      </c>
      <c r="AI2325" t="str">
        <f t="shared" si="516"/>
        <v/>
      </c>
      <c r="AJ2325" t="s">
        <v>32</v>
      </c>
      <c r="AK2325" t="str">
        <f t="shared" si="517"/>
        <v/>
      </c>
      <c r="AL2325">
        <v>12</v>
      </c>
      <c r="AM2325">
        <v>0</v>
      </c>
      <c r="AN2325">
        <v>12</v>
      </c>
      <c r="AO2325" t="s">
        <v>32</v>
      </c>
      <c r="AP2325">
        <v>1</v>
      </c>
    </row>
    <row r="2326" spans="1:42" x14ac:dyDescent="0.25">
      <c r="A2326">
        <v>201707</v>
      </c>
      <c r="B2326" t="str">
        <f t="shared" si="504"/>
        <v>2017-II</v>
      </c>
      <c r="C2326" t="s">
        <v>2385</v>
      </c>
      <c r="D2326" t="s">
        <v>2385</v>
      </c>
      <c r="E2326">
        <v>30290970</v>
      </c>
      <c r="F2326" t="s">
        <v>29</v>
      </c>
      <c r="G2326">
        <v>0</v>
      </c>
      <c r="H2326">
        <v>0</v>
      </c>
      <c r="I2326">
        <v>0</v>
      </c>
      <c r="J2326">
        <f t="shared" si="505"/>
        <v>0</v>
      </c>
      <c r="K2326" t="str">
        <f t="shared" si="506"/>
        <v>Modelamiento</v>
      </c>
      <c r="L2326">
        <f t="shared" si="507"/>
        <v>0</v>
      </c>
      <c r="M2326">
        <v>37</v>
      </c>
      <c r="N2326" t="str">
        <f t="shared" si="508"/>
        <v>&lt;=40</v>
      </c>
      <c r="O2326" t="s">
        <v>56</v>
      </c>
      <c r="P2326" t="s">
        <v>39</v>
      </c>
      <c r="Q2326">
        <v>48132</v>
      </c>
      <c r="R2326">
        <v>1650</v>
      </c>
      <c r="S2326" t="str">
        <f t="shared" si="509"/>
        <v>&lt;=2000</v>
      </c>
      <c r="T2326">
        <v>1655</v>
      </c>
      <c r="U2326" t="str">
        <f t="shared" si="510"/>
        <v>&gt;1500</v>
      </c>
      <c r="V2326" t="s">
        <v>597</v>
      </c>
      <c r="W2326">
        <v>47492</v>
      </c>
      <c r="X2326" s="12">
        <f t="shared" si="511"/>
        <v>3.4742693506274742E-2</v>
      </c>
      <c r="Y2326" t="str">
        <f t="shared" si="512"/>
        <v>&lt;=0.04</v>
      </c>
      <c r="Z2326" t="s">
        <v>32</v>
      </c>
      <c r="AA2326">
        <v>4</v>
      </c>
      <c r="AB2326">
        <v>1429.02</v>
      </c>
      <c r="AC2326" t="str">
        <f t="shared" si="513"/>
        <v>&lt;=2000</v>
      </c>
      <c r="AD2326">
        <v>530</v>
      </c>
      <c r="AE2326" t="str">
        <f t="shared" si="514"/>
        <v>&gt;120</v>
      </c>
      <c r="AF2326">
        <v>1429.02</v>
      </c>
      <c r="AG2326" t="str">
        <f t="shared" si="515"/>
        <v>&lt;=2000</v>
      </c>
      <c r="AH2326" t="s">
        <v>32</v>
      </c>
      <c r="AI2326" t="str">
        <f t="shared" si="516"/>
        <v/>
      </c>
      <c r="AJ2326" t="s">
        <v>32</v>
      </c>
      <c r="AK2326" t="str">
        <f t="shared" si="517"/>
        <v/>
      </c>
      <c r="AL2326">
        <v>12</v>
      </c>
      <c r="AM2326">
        <v>0</v>
      </c>
      <c r="AN2326">
        <v>12</v>
      </c>
      <c r="AO2326" t="s">
        <v>32</v>
      </c>
      <c r="AP2326">
        <v>1</v>
      </c>
    </row>
    <row r="2327" spans="1:42" x14ac:dyDescent="0.25">
      <c r="A2327">
        <v>201707</v>
      </c>
      <c r="B2327" t="str">
        <f t="shared" si="504"/>
        <v>2017-II</v>
      </c>
      <c r="C2327" t="s">
        <v>2386</v>
      </c>
      <c r="D2327" t="s">
        <v>2386</v>
      </c>
      <c r="E2327">
        <v>30288129</v>
      </c>
      <c r="F2327" t="s">
        <v>29</v>
      </c>
      <c r="G2327">
        <v>1</v>
      </c>
      <c r="H2327">
        <v>0</v>
      </c>
      <c r="I2327">
        <v>0</v>
      </c>
      <c r="J2327">
        <f t="shared" si="505"/>
        <v>0</v>
      </c>
      <c r="K2327" t="str">
        <f t="shared" si="506"/>
        <v>Modelamiento</v>
      </c>
      <c r="L2327">
        <f t="shared" si="507"/>
        <v>0</v>
      </c>
      <c r="M2327">
        <v>44</v>
      </c>
      <c r="N2327" t="str">
        <f t="shared" si="508"/>
        <v>&lt;=45</v>
      </c>
      <c r="O2327" t="s">
        <v>56</v>
      </c>
      <c r="P2327" t="s">
        <v>35</v>
      </c>
      <c r="Q2327">
        <v>49722</v>
      </c>
      <c r="R2327">
        <v>1500</v>
      </c>
      <c r="S2327" t="str">
        <f t="shared" si="509"/>
        <v>&lt;=1500</v>
      </c>
      <c r="T2327">
        <v>1710</v>
      </c>
      <c r="U2327" t="str">
        <f t="shared" si="510"/>
        <v>&gt;1500</v>
      </c>
      <c r="V2327" t="s">
        <v>597</v>
      </c>
      <c r="W2327">
        <v>48932</v>
      </c>
      <c r="X2327" s="12">
        <f t="shared" si="511"/>
        <v>3.0654786233957329E-2</v>
      </c>
      <c r="Y2327" t="str">
        <f t="shared" si="512"/>
        <v>&lt;=0.04</v>
      </c>
      <c r="Z2327" t="s">
        <v>32</v>
      </c>
      <c r="AA2327">
        <v>9</v>
      </c>
      <c r="AB2327" t="s">
        <v>32</v>
      </c>
      <c r="AC2327" t="str">
        <f t="shared" si="513"/>
        <v/>
      </c>
      <c r="AD2327" t="s">
        <v>32</v>
      </c>
      <c r="AE2327" t="str">
        <f t="shared" si="514"/>
        <v/>
      </c>
      <c r="AF2327" t="s">
        <v>32</v>
      </c>
      <c r="AG2327" t="str">
        <f t="shared" si="515"/>
        <v/>
      </c>
      <c r="AH2327" t="s">
        <v>32</v>
      </c>
      <c r="AI2327" t="str">
        <f t="shared" si="516"/>
        <v/>
      </c>
      <c r="AJ2327" t="s">
        <v>32</v>
      </c>
      <c r="AK2327" t="str">
        <f t="shared" si="517"/>
        <v/>
      </c>
      <c r="AL2327">
        <v>0</v>
      </c>
      <c r="AM2327">
        <v>0</v>
      </c>
      <c r="AN2327">
        <v>0</v>
      </c>
      <c r="AO2327" t="s">
        <v>32</v>
      </c>
      <c r="AP2327" t="s">
        <v>32</v>
      </c>
    </row>
    <row r="2328" spans="1:42" x14ac:dyDescent="0.25">
      <c r="A2328">
        <v>201707</v>
      </c>
      <c r="B2328" t="str">
        <f t="shared" si="504"/>
        <v>2017-II</v>
      </c>
      <c r="C2328" t="s">
        <v>2387</v>
      </c>
      <c r="D2328" t="s">
        <v>2387</v>
      </c>
      <c r="E2328">
        <v>30294771</v>
      </c>
      <c r="F2328" t="s">
        <v>29</v>
      </c>
      <c r="G2328">
        <v>0</v>
      </c>
      <c r="H2328">
        <v>0</v>
      </c>
      <c r="I2328">
        <v>0</v>
      </c>
      <c r="J2328">
        <f t="shared" si="505"/>
        <v>0</v>
      </c>
      <c r="K2328" t="str">
        <f t="shared" si="506"/>
        <v>Modelamiento</v>
      </c>
      <c r="L2328">
        <f t="shared" si="507"/>
        <v>0</v>
      </c>
      <c r="M2328">
        <v>33</v>
      </c>
      <c r="N2328" t="str">
        <f t="shared" si="508"/>
        <v>&lt;=35</v>
      </c>
      <c r="O2328" t="s">
        <v>72</v>
      </c>
      <c r="P2328" t="s">
        <v>31</v>
      </c>
      <c r="Q2328">
        <v>44509</v>
      </c>
      <c r="R2328">
        <v>1500</v>
      </c>
      <c r="S2328" t="str">
        <f t="shared" si="509"/>
        <v>&lt;=1500</v>
      </c>
      <c r="T2328">
        <v>1501</v>
      </c>
      <c r="U2328" t="str">
        <f t="shared" si="510"/>
        <v>&gt;1500</v>
      </c>
      <c r="V2328" t="s">
        <v>589</v>
      </c>
      <c r="W2328">
        <v>43719</v>
      </c>
      <c r="X2328" s="12">
        <f t="shared" si="511"/>
        <v>3.431002538941879E-2</v>
      </c>
      <c r="Y2328" t="str">
        <f t="shared" si="512"/>
        <v>&lt;=0.04</v>
      </c>
      <c r="Z2328" t="s">
        <v>32</v>
      </c>
      <c r="AA2328">
        <v>9</v>
      </c>
      <c r="AB2328" t="s">
        <v>32</v>
      </c>
      <c r="AC2328" t="str">
        <f t="shared" si="513"/>
        <v/>
      </c>
      <c r="AD2328" t="s">
        <v>32</v>
      </c>
      <c r="AE2328" t="str">
        <f t="shared" si="514"/>
        <v/>
      </c>
      <c r="AF2328" t="s">
        <v>32</v>
      </c>
      <c r="AG2328" t="str">
        <f t="shared" si="515"/>
        <v/>
      </c>
      <c r="AH2328" t="s">
        <v>32</v>
      </c>
      <c r="AI2328" t="str">
        <f t="shared" si="516"/>
        <v/>
      </c>
      <c r="AJ2328" t="s">
        <v>32</v>
      </c>
      <c r="AK2328" t="str">
        <f t="shared" si="517"/>
        <v/>
      </c>
      <c r="AL2328">
        <v>0</v>
      </c>
      <c r="AM2328">
        <v>0</v>
      </c>
      <c r="AN2328">
        <v>0</v>
      </c>
      <c r="AO2328" t="s">
        <v>32</v>
      </c>
      <c r="AP2328" t="s">
        <v>32</v>
      </c>
    </row>
    <row r="2329" spans="1:42" x14ac:dyDescent="0.25">
      <c r="A2329">
        <v>201707</v>
      </c>
      <c r="B2329" t="str">
        <f t="shared" si="504"/>
        <v>2017-II</v>
      </c>
      <c r="C2329" t="s">
        <v>2388</v>
      </c>
      <c r="D2329" t="s">
        <v>2388</v>
      </c>
      <c r="E2329">
        <v>30295943</v>
      </c>
      <c r="F2329" t="s">
        <v>29</v>
      </c>
      <c r="G2329">
        <v>1</v>
      </c>
      <c r="H2329">
        <v>0</v>
      </c>
      <c r="I2329">
        <v>0</v>
      </c>
      <c r="J2329">
        <f t="shared" si="505"/>
        <v>0</v>
      </c>
      <c r="K2329" t="str">
        <f t="shared" si="506"/>
        <v>Modelamiento</v>
      </c>
      <c r="L2329">
        <f t="shared" si="507"/>
        <v>0</v>
      </c>
      <c r="M2329">
        <v>62</v>
      </c>
      <c r="N2329" t="str">
        <f t="shared" si="508"/>
        <v>&gt;60</v>
      </c>
      <c r="O2329" t="s">
        <v>56</v>
      </c>
      <c r="P2329" t="s">
        <v>35</v>
      </c>
      <c r="Q2329">
        <v>40142</v>
      </c>
      <c r="R2329">
        <v>1000</v>
      </c>
      <c r="S2329" t="str">
        <f t="shared" si="509"/>
        <v>&lt;=1000</v>
      </c>
      <c r="T2329">
        <v>1384</v>
      </c>
      <c r="U2329" t="str">
        <f t="shared" si="510"/>
        <v>&lt;=1400</v>
      </c>
      <c r="V2329" t="s">
        <v>585</v>
      </c>
      <c r="W2329">
        <v>38852</v>
      </c>
      <c r="X2329" s="12">
        <f t="shared" si="511"/>
        <v>2.573870071038814E-2</v>
      </c>
      <c r="Y2329" t="str">
        <f t="shared" si="512"/>
        <v>&lt;=0.03</v>
      </c>
      <c r="Z2329" t="s">
        <v>32</v>
      </c>
      <c r="AA2329">
        <v>3</v>
      </c>
      <c r="AB2329">
        <v>1102.9000000000001</v>
      </c>
      <c r="AC2329" t="str">
        <f t="shared" si="513"/>
        <v>&lt;=2000</v>
      </c>
      <c r="AD2329">
        <v>84</v>
      </c>
      <c r="AE2329" t="str">
        <f t="shared" si="514"/>
        <v>&lt;=90</v>
      </c>
      <c r="AF2329">
        <v>0</v>
      </c>
      <c r="AG2329" t="str">
        <f t="shared" si="515"/>
        <v>&lt;=500</v>
      </c>
      <c r="AH2329" t="s">
        <v>32</v>
      </c>
      <c r="AI2329" t="str">
        <f t="shared" si="516"/>
        <v/>
      </c>
      <c r="AJ2329" t="s">
        <v>32</v>
      </c>
      <c r="AK2329" t="str">
        <f t="shared" si="517"/>
        <v/>
      </c>
      <c r="AL2329">
        <v>10</v>
      </c>
      <c r="AM2329">
        <v>0</v>
      </c>
      <c r="AN2329">
        <v>0</v>
      </c>
      <c r="AO2329" t="s">
        <v>32</v>
      </c>
      <c r="AP2329" t="s">
        <v>32</v>
      </c>
    </row>
    <row r="2330" spans="1:42" x14ac:dyDescent="0.25">
      <c r="A2330">
        <v>201707</v>
      </c>
      <c r="B2330" t="str">
        <f t="shared" si="504"/>
        <v>2017-II</v>
      </c>
      <c r="C2330" t="s">
        <v>2389</v>
      </c>
      <c r="D2330" t="s">
        <v>2389</v>
      </c>
      <c r="E2330">
        <v>30298705</v>
      </c>
      <c r="F2330" t="s">
        <v>29</v>
      </c>
      <c r="G2330">
        <v>0</v>
      </c>
      <c r="H2330">
        <v>0</v>
      </c>
      <c r="I2330">
        <v>0</v>
      </c>
      <c r="J2330">
        <f t="shared" si="505"/>
        <v>0</v>
      </c>
      <c r="K2330" t="str">
        <f t="shared" si="506"/>
        <v>Modelamiento</v>
      </c>
      <c r="L2330">
        <f t="shared" si="507"/>
        <v>0</v>
      </c>
      <c r="M2330">
        <v>23</v>
      </c>
      <c r="N2330" t="str">
        <f t="shared" si="508"/>
        <v>&lt;=25</v>
      </c>
      <c r="O2330" t="s">
        <v>56</v>
      </c>
      <c r="P2330" t="s">
        <v>31</v>
      </c>
      <c r="Q2330">
        <v>49722</v>
      </c>
      <c r="R2330">
        <v>1500</v>
      </c>
      <c r="S2330" t="str">
        <f t="shared" si="509"/>
        <v>&lt;=1500</v>
      </c>
      <c r="T2330">
        <v>1679</v>
      </c>
      <c r="U2330" t="str">
        <f t="shared" si="510"/>
        <v>&gt;1500</v>
      </c>
      <c r="V2330" t="s">
        <v>597</v>
      </c>
      <c r="W2330">
        <v>48932</v>
      </c>
      <c r="X2330" s="12">
        <f t="shared" si="511"/>
        <v>3.0654786233957329E-2</v>
      </c>
      <c r="Y2330" t="str">
        <f t="shared" si="512"/>
        <v>&lt;=0.04</v>
      </c>
      <c r="Z2330" t="s">
        <v>32</v>
      </c>
      <c r="AA2330">
        <v>0</v>
      </c>
      <c r="AB2330">
        <v>5068.41</v>
      </c>
      <c r="AC2330" t="str">
        <f t="shared" si="513"/>
        <v>&gt;5000</v>
      </c>
      <c r="AD2330">
        <v>3</v>
      </c>
      <c r="AE2330" t="str">
        <f t="shared" si="514"/>
        <v>&lt;=8</v>
      </c>
      <c r="AF2330">
        <v>0</v>
      </c>
      <c r="AG2330" t="str">
        <f t="shared" si="515"/>
        <v>&lt;=500</v>
      </c>
      <c r="AH2330" t="s">
        <v>32</v>
      </c>
      <c r="AI2330" t="str">
        <f t="shared" si="516"/>
        <v/>
      </c>
      <c r="AJ2330" t="s">
        <v>32</v>
      </c>
      <c r="AK2330" t="str">
        <f t="shared" si="517"/>
        <v/>
      </c>
      <c r="AL2330">
        <v>12</v>
      </c>
      <c r="AM2330">
        <v>12</v>
      </c>
      <c r="AN2330">
        <v>0</v>
      </c>
      <c r="AO2330">
        <v>1</v>
      </c>
      <c r="AP2330" t="s">
        <v>32</v>
      </c>
    </row>
    <row r="2331" spans="1:42" x14ac:dyDescent="0.25">
      <c r="A2331">
        <v>201707</v>
      </c>
      <c r="B2331" t="str">
        <f t="shared" si="504"/>
        <v>2017-II</v>
      </c>
      <c r="C2331" t="s">
        <v>2390</v>
      </c>
      <c r="D2331" t="s">
        <v>2390</v>
      </c>
      <c r="E2331">
        <v>30300187</v>
      </c>
      <c r="F2331" t="s">
        <v>29</v>
      </c>
      <c r="G2331">
        <v>1</v>
      </c>
      <c r="H2331">
        <v>0</v>
      </c>
      <c r="I2331">
        <v>0</v>
      </c>
      <c r="J2331">
        <f t="shared" si="505"/>
        <v>0</v>
      </c>
      <c r="K2331" t="str">
        <f t="shared" si="506"/>
        <v>Modelamiento</v>
      </c>
      <c r="L2331">
        <f t="shared" si="507"/>
        <v>0</v>
      </c>
      <c r="M2331">
        <v>39</v>
      </c>
      <c r="N2331" t="str">
        <f t="shared" si="508"/>
        <v>&lt;=40</v>
      </c>
      <c r="O2331" t="s">
        <v>56</v>
      </c>
      <c r="P2331" t="s">
        <v>31</v>
      </c>
      <c r="Q2331">
        <v>50398</v>
      </c>
      <c r="R2331">
        <v>0</v>
      </c>
      <c r="S2331" t="str">
        <f t="shared" si="509"/>
        <v>=0</v>
      </c>
      <c r="T2331">
        <v>1793</v>
      </c>
      <c r="U2331" t="str">
        <f t="shared" si="510"/>
        <v>&gt;1500</v>
      </c>
      <c r="V2331" t="s">
        <v>32</v>
      </c>
      <c r="W2331">
        <v>50398</v>
      </c>
      <c r="X2331" s="12">
        <f t="shared" si="511"/>
        <v>0</v>
      </c>
      <c r="Y2331" t="str">
        <f t="shared" si="512"/>
        <v>=0</v>
      </c>
      <c r="Z2331" t="s">
        <v>32</v>
      </c>
      <c r="AA2331">
        <v>4</v>
      </c>
      <c r="AB2331">
        <v>2863.28</v>
      </c>
      <c r="AC2331" t="str">
        <f t="shared" si="513"/>
        <v>&lt;=3000</v>
      </c>
      <c r="AD2331">
        <v>1699</v>
      </c>
      <c r="AE2331" t="str">
        <f t="shared" si="514"/>
        <v>&gt;120</v>
      </c>
      <c r="AF2331">
        <v>2863.28</v>
      </c>
      <c r="AG2331" t="str">
        <f t="shared" si="515"/>
        <v>&lt;=3000</v>
      </c>
      <c r="AH2331" t="s">
        <v>32</v>
      </c>
      <c r="AI2331" t="str">
        <f t="shared" si="516"/>
        <v/>
      </c>
      <c r="AJ2331" t="s">
        <v>32</v>
      </c>
      <c r="AK2331" t="str">
        <f t="shared" si="517"/>
        <v/>
      </c>
      <c r="AL2331">
        <v>12</v>
      </c>
      <c r="AM2331">
        <v>0</v>
      </c>
      <c r="AN2331">
        <v>12</v>
      </c>
      <c r="AO2331" t="s">
        <v>32</v>
      </c>
      <c r="AP2331">
        <v>1</v>
      </c>
    </row>
    <row r="2332" spans="1:42" x14ac:dyDescent="0.25">
      <c r="A2332">
        <v>201707</v>
      </c>
      <c r="B2332" t="str">
        <f t="shared" si="504"/>
        <v>2017-II</v>
      </c>
      <c r="C2332" t="s">
        <v>2391</v>
      </c>
      <c r="D2332" t="s">
        <v>2391</v>
      </c>
      <c r="E2332">
        <v>30297822</v>
      </c>
      <c r="F2332" t="s">
        <v>29</v>
      </c>
      <c r="G2332">
        <v>1</v>
      </c>
      <c r="H2332">
        <v>0</v>
      </c>
      <c r="I2332">
        <v>0</v>
      </c>
      <c r="J2332">
        <f t="shared" si="505"/>
        <v>0</v>
      </c>
      <c r="K2332" t="str">
        <f t="shared" si="506"/>
        <v>Modelamiento</v>
      </c>
      <c r="L2332">
        <f t="shared" si="507"/>
        <v>0</v>
      </c>
      <c r="M2332">
        <v>34</v>
      </c>
      <c r="N2332" t="str">
        <f t="shared" si="508"/>
        <v>&lt;=35</v>
      </c>
      <c r="O2332" t="s">
        <v>56</v>
      </c>
      <c r="P2332" t="s">
        <v>39</v>
      </c>
      <c r="Q2332">
        <v>42522</v>
      </c>
      <c r="R2332">
        <v>1500</v>
      </c>
      <c r="S2332" t="str">
        <f t="shared" si="509"/>
        <v>&lt;=1500</v>
      </c>
      <c r="T2332">
        <v>1466</v>
      </c>
      <c r="U2332" t="str">
        <f t="shared" si="510"/>
        <v>&lt;=1500</v>
      </c>
      <c r="V2332" t="s">
        <v>1407</v>
      </c>
      <c r="W2332">
        <v>41732</v>
      </c>
      <c r="X2332" s="12">
        <f t="shared" si="511"/>
        <v>3.5943640371896866E-2</v>
      </c>
      <c r="Y2332" t="str">
        <f t="shared" si="512"/>
        <v>&lt;=0.04</v>
      </c>
      <c r="Z2332" t="s">
        <v>32</v>
      </c>
      <c r="AA2332">
        <v>0</v>
      </c>
      <c r="AB2332">
        <v>2411.87</v>
      </c>
      <c r="AC2332" t="str">
        <f t="shared" si="513"/>
        <v>&lt;=3000</v>
      </c>
      <c r="AD2332">
        <v>0</v>
      </c>
      <c r="AE2332" t="str">
        <f t="shared" si="514"/>
        <v>=0</v>
      </c>
      <c r="AF2332">
        <v>0</v>
      </c>
      <c r="AG2332" t="str">
        <f t="shared" si="515"/>
        <v>&lt;=500</v>
      </c>
      <c r="AH2332" t="s">
        <v>32</v>
      </c>
      <c r="AI2332" t="str">
        <f t="shared" si="516"/>
        <v/>
      </c>
      <c r="AJ2332" t="s">
        <v>32</v>
      </c>
      <c r="AK2332" t="str">
        <f t="shared" si="517"/>
        <v/>
      </c>
      <c r="AL2332">
        <v>2</v>
      </c>
      <c r="AM2332">
        <v>2</v>
      </c>
      <c r="AN2332">
        <v>0</v>
      </c>
      <c r="AO2332">
        <v>1</v>
      </c>
      <c r="AP2332" t="s">
        <v>32</v>
      </c>
    </row>
    <row r="2333" spans="1:42" x14ac:dyDescent="0.25">
      <c r="A2333">
        <v>201707</v>
      </c>
      <c r="B2333" t="str">
        <f t="shared" si="504"/>
        <v>2017-II</v>
      </c>
      <c r="C2333" t="s">
        <v>2392</v>
      </c>
      <c r="D2333" t="s">
        <v>2392</v>
      </c>
      <c r="E2333">
        <v>30297402</v>
      </c>
      <c r="F2333" t="s">
        <v>29</v>
      </c>
      <c r="G2333">
        <v>0</v>
      </c>
      <c r="H2333">
        <v>0</v>
      </c>
      <c r="I2333">
        <v>0</v>
      </c>
      <c r="J2333">
        <f t="shared" si="505"/>
        <v>0</v>
      </c>
      <c r="K2333" t="str">
        <f t="shared" si="506"/>
        <v>Modelamiento</v>
      </c>
      <c r="L2333">
        <f t="shared" si="507"/>
        <v>0</v>
      </c>
      <c r="M2333">
        <v>28</v>
      </c>
      <c r="N2333" t="str">
        <f t="shared" si="508"/>
        <v>&lt;=30</v>
      </c>
      <c r="O2333" t="s">
        <v>56</v>
      </c>
      <c r="P2333" t="s">
        <v>31</v>
      </c>
      <c r="Q2333">
        <v>40085</v>
      </c>
      <c r="R2333">
        <v>1800</v>
      </c>
      <c r="S2333" t="str">
        <f t="shared" si="509"/>
        <v>&lt;=2000</v>
      </c>
      <c r="T2333">
        <v>1352</v>
      </c>
      <c r="U2333" t="str">
        <f t="shared" si="510"/>
        <v>&lt;=1400</v>
      </c>
      <c r="V2333" t="s">
        <v>589</v>
      </c>
      <c r="W2333">
        <v>39595</v>
      </c>
      <c r="X2333" s="12">
        <f t="shared" si="511"/>
        <v>4.5460285389569387E-2</v>
      </c>
      <c r="Y2333" t="str">
        <f t="shared" si="512"/>
        <v>&lt;=0.05</v>
      </c>
      <c r="Z2333" t="s">
        <v>32</v>
      </c>
      <c r="AA2333">
        <v>4</v>
      </c>
      <c r="AB2333">
        <v>520</v>
      </c>
      <c r="AC2333" t="str">
        <f t="shared" si="513"/>
        <v>&lt;=1000</v>
      </c>
      <c r="AD2333">
        <v>213</v>
      </c>
      <c r="AE2333" t="str">
        <f t="shared" si="514"/>
        <v>&gt;120</v>
      </c>
      <c r="AF2333">
        <v>500</v>
      </c>
      <c r="AG2333" t="str">
        <f t="shared" si="515"/>
        <v>&lt;=500</v>
      </c>
      <c r="AH2333" t="s">
        <v>32</v>
      </c>
      <c r="AI2333" t="str">
        <f t="shared" si="516"/>
        <v/>
      </c>
      <c r="AJ2333" t="s">
        <v>32</v>
      </c>
      <c r="AK2333" t="str">
        <f t="shared" si="517"/>
        <v/>
      </c>
      <c r="AL2333">
        <v>12</v>
      </c>
      <c r="AM2333">
        <v>5</v>
      </c>
      <c r="AN2333">
        <v>4</v>
      </c>
      <c r="AO2333">
        <v>8</v>
      </c>
      <c r="AP2333">
        <v>1</v>
      </c>
    </row>
    <row r="2334" spans="1:42" x14ac:dyDescent="0.25">
      <c r="A2334">
        <v>201707</v>
      </c>
      <c r="B2334" t="str">
        <f t="shared" si="504"/>
        <v>2017-II</v>
      </c>
      <c r="C2334" t="s">
        <v>2393</v>
      </c>
      <c r="D2334" t="s">
        <v>2393</v>
      </c>
      <c r="E2334">
        <v>30301829</v>
      </c>
      <c r="F2334" t="s">
        <v>29</v>
      </c>
      <c r="G2334">
        <v>0</v>
      </c>
      <c r="H2334">
        <v>0</v>
      </c>
      <c r="I2334">
        <v>0</v>
      </c>
      <c r="J2334">
        <f t="shared" si="505"/>
        <v>0</v>
      </c>
      <c r="K2334" t="str">
        <f t="shared" si="506"/>
        <v>Modelamiento</v>
      </c>
      <c r="L2334">
        <f t="shared" si="507"/>
        <v>0</v>
      </c>
      <c r="M2334">
        <v>35</v>
      </c>
      <c r="N2334" t="str">
        <f t="shared" si="508"/>
        <v>&lt;=35</v>
      </c>
      <c r="O2334" t="s">
        <v>56</v>
      </c>
      <c r="P2334" t="s">
        <v>31</v>
      </c>
      <c r="Q2334">
        <v>48132</v>
      </c>
      <c r="R2334">
        <v>1650</v>
      </c>
      <c r="S2334" t="str">
        <f t="shared" si="509"/>
        <v>&lt;=2000</v>
      </c>
      <c r="T2334">
        <v>1623</v>
      </c>
      <c r="U2334" t="str">
        <f t="shared" si="510"/>
        <v>&gt;1500</v>
      </c>
      <c r="V2334" t="s">
        <v>597</v>
      </c>
      <c r="W2334">
        <v>47492</v>
      </c>
      <c r="X2334" s="12">
        <f t="shared" si="511"/>
        <v>3.4742693506274742E-2</v>
      </c>
      <c r="Y2334" t="str">
        <f t="shared" si="512"/>
        <v>&lt;=0.04</v>
      </c>
      <c r="Z2334" t="s">
        <v>32</v>
      </c>
      <c r="AA2334">
        <v>4</v>
      </c>
      <c r="AB2334">
        <v>2984</v>
      </c>
      <c r="AC2334" t="str">
        <f t="shared" si="513"/>
        <v>&lt;=3000</v>
      </c>
      <c r="AD2334">
        <v>767</v>
      </c>
      <c r="AE2334" t="str">
        <f t="shared" si="514"/>
        <v>&gt;120</v>
      </c>
      <c r="AF2334">
        <v>2984</v>
      </c>
      <c r="AG2334" t="str">
        <f t="shared" si="515"/>
        <v>&lt;=3000</v>
      </c>
      <c r="AH2334">
        <v>2000</v>
      </c>
      <c r="AI2334" t="str">
        <f t="shared" si="516"/>
        <v>&lt;=2000</v>
      </c>
      <c r="AJ2334">
        <v>0</v>
      </c>
      <c r="AK2334" t="str">
        <f t="shared" si="517"/>
        <v>=0</v>
      </c>
      <c r="AL2334">
        <v>12</v>
      </c>
      <c r="AM2334">
        <v>0</v>
      </c>
      <c r="AN2334">
        <v>12</v>
      </c>
      <c r="AO2334" t="s">
        <v>32</v>
      </c>
      <c r="AP2334">
        <v>1</v>
      </c>
    </row>
    <row r="2335" spans="1:42" x14ac:dyDescent="0.25">
      <c r="A2335">
        <v>201707</v>
      </c>
      <c r="B2335" t="str">
        <f t="shared" si="504"/>
        <v>2017-II</v>
      </c>
      <c r="C2335" t="s">
        <v>2394</v>
      </c>
      <c r="D2335" t="s">
        <v>2394</v>
      </c>
      <c r="E2335">
        <v>30287673</v>
      </c>
      <c r="F2335" t="s">
        <v>29</v>
      </c>
      <c r="G2335">
        <v>1</v>
      </c>
      <c r="H2335">
        <v>0</v>
      </c>
      <c r="I2335">
        <v>0</v>
      </c>
      <c r="J2335">
        <f t="shared" si="505"/>
        <v>0</v>
      </c>
      <c r="K2335" t="str">
        <f t="shared" si="506"/>
        <v>Modelamiento</v>
      </c>
      <c r="L2335">
        <f t="shared" si="507"/>
        <v>0</v>
      </c>
      <c r="M2335">
        <v>40</v>
      </c>
      <c r="N2335" t="str">
        <f t="shared" si="508"/>
        <v>&lt;=40</v>
      </c>
      <c r="O2335" t="s">
        <v>56</v>
      </c>
      <c r="P2335" t="s">
        <v>69</v>
      </c>
      <c r="Q2335">
        <v>49572</v>
      </c>
      <c r="R2335">
        <v>1650</v>
      </c>
      <c r="S2335" t="str">
        <f t="shared" si="509"/>
        <v>&lt;=2000</v>
      </c>
      <c r="T2335">
        <v>1707</v>
      </c>
      <c r="U2335" t="str">
        <f t="shared" si="510"/>
        <v>&gt;1500</v>
      </c>
      <c r="V2335" t="s">
        <v>597</v>
      </c>
      <c r="W2335">
        <v>48932</v>
      </c>
      <c r="X2335" s="12">
        <f t="shared" si="511"/>
        <v>3.3720264857353063E-2</v>
      </c>
      <c r="Y2335" t="str">
        <f t="shared" si="512"/>
        <v>&lt;=0.04</v>
      </c>
      <c r="Z2335" t="s">
        <v>32</v>
      </c>
      <c r="AA2335">
        <v>9</v>
      </c>
      <c r="AB2335" t="s">
        <v>32</v>
      </c>
      <c r="AC2335" t="str">
        <f t="shared" si="513"/>
        <v/>
      </c>
      <c r="AD2335" t="s">
        <v>32</v>
      </c>
      <c r="AE2335" t="str">
        <f t="shared" si="514"/>
        <v/>
      </c>
      <c r="AF2335" t="s">
        <v>32</v>
      </c>
      <c r="AG2335" t="str">
        <f t="shared" si="515"/>
        <v/>
      </c>
      <c r="AH2335" t="s">
        <v>32</v>
      </c>
      <c r="AI2335" t="str">
        <f t="shared" si="516"/>
        <v/>
      </c>
      <c r="AJ2335" t="s">
        <v>32</v>
      </c>
      <c r="AK2335" t="str">
        <f t="shared" si="517"/>
        <v/>
      </c>
      <c r="AL2335">
        <v>0</v>
      </c>
      <c r="AM2335">
        <v>0</v>
      </c>
      <c r="AN2335">
        <v>0</v>
      </c>
      <c r="AO2335" t="s">
        <v>32</v>
      </c>
      <c r="AP2335" t="s">
        <v>32</v>
      </c>
    </row>
    <row r="2336" spans="1:42" x14ac:dyDescent="0.25">
      <c r="A2336">
        <v>201707</v>
      </c>
      <c r="B2336" t="str">
        <f t="shared" si="504"/>
        <v>2017-II</v>
      </c>
      <c r="C2336" t="s">
        <v>2395</v>
      </c>
      <c r="D2336" t="s">
        <v>2395</v>
      </c>
      <c r="E2336">
        <v>30299156</v>
      </c>
      <c r="F2336" t="s">
        <v>29</v>
      </c>
      <c r="G2336">
        <v>1</v>
      </c>
      <c r="H2336">
        <v>0</v>
      </c>
      <c r="I2336">
        <v>0</v>
      </c>
      <c r="J2336">
        <f t="shared" si="505"/>
        <v>0</v>
      </c>
      <c r="K2336" t="str">
        <f t="shared" si="506"/>
        <v>Modelamiento</v>
      </c>
      <c r="L2336">
        <f t="shared" si="507"/>
        <v>0</v>
      </c>
      <c r="M2336">
        <v>30</v>
      </c>
      <c r="N2336" t="str">
        <f t="shared" si="508"/>
        <v>&lt;=30</v>
      </c>
      <c r="O2336" t="s">
        <v>56</v>
      </c>
      <c r="P2336" t="s">
        <v>35</v>
      </c>
      <c r="Q2336">
        <v>43812</v>
      </c>
      <c r="R2336">
        <v>1650</v>
      </c>
      <c r="S2336" t="str">
        <f t="shared" si="509"/>
        <v>&lt;=2000</v>
      </c>
      <c r="T2336">
        <v>1506</v>
      </c>
      <c r="U2336" t="str">
        <f t="shared" si="510"/>
        <v>&gt;1500</v>
      </c>
      <c r="V2336" t="s">
        <v>614</v>
      </c>
      <c r="W2336">
        <v>43172</v>
      </c>
      <c r="X2336" s="12">
        <f t="shared" si="511"/>
        <v>3.8219216158621332E-2</v>
      </c>
      <c r="Y2336" t="str">
        <f t="shared" si="512"/>
        <v>&lt;=0.04</v>
      </c>
      <c r="Z2336" t="s">
        <v>32</v>
      </c>
      <c r="AA2336">
        <v>4</v>
      </c>
      <c r="AB2336">
        <v>1820.91</v>
      </c>
      <c r="AC2336" t="str">
        <f t="shared" si="513"/>
        <v>&lt;=2000</v>
      </c>
      <c r="AD2336">
        <v>651</v>
      </c>
      <c r="AE2336" t="str">
        <f t="shared" si="514"/>
        <v>&gt;120</v>
      </c>
      <c r="AF2336">
        <v>1820.91</v>
      </c>
      <c r="AG2336" t="str">
        <f t="shared" si="515"/>
        <v>&lt;=2000</v>
      </c>
      <c r="AH2336" t="s">
        <v>32</v>
      </c>
      <c r="AI2336" t="str">
        <f t="shared" si="516"/>
        <v/>
      </c>
      <c r="AJ2336" t="s">
        <v>32</v>
      </c>
      <c r="AK2336" t="str">
        <f t="shared" si="517"/>
        <v/>
      </c>
      <c r="AL2336">
        <v>12</v>
      </c>
      <c r="AM2336">
        <v>0</v>
      </c>
      <c r="AN2336">
        <v>12</v>
      </c>
      <c r="AO2336" t="s">
        <v>32</v>
      </c>
      <c r="AP2336">
        <v>1</v>
      </c>
    </row>
    <row r="2337" spans="1:42" x14ac:dyDescent="0.25">
      <c r="A2337">
        <v>201707</v>
      </c>
      <c r="B2337" t="str">
        <f t="shared" si="504"/>
        <v>2017-II</v>
      </c>
      <c r="C2337" t="s">
        <v>2396</v>
      </c>
      <c r="D2337" t="s">
        <v>2396</v>
      </c>
      <c r="E2337">
        <v>30300723</v>
      </c>
      <c r="F2337" t="s">
        <v>29</v>
      </c>
      <c r="G2337">
        <v>0</v>
      </c>
      <c r="H2337">
        <v>0</v>
      </c>
      <c r="I2337">
        <v>0</v>
      </c>
      <c r="J2337">
        <f t="shared" si="505"/>
        <v>0</v>
      </c>
      <c r="K2337" t="str">
        <f t="shared" si="506"/>
        <v>Modelamiento</v>
      </c>
      <c r="L2337">
        <f t="shared" si="507"/>
        <v>0</v>
      </c>
      <c r="M2337">
        <v>21</v>
      </c>
      <c r="N2337" t="str">
        <f t="shared" si="508"/>
        <v>&lt;=25</v>
      </c>
      <c r="O2337" t="s">
        <v>56</v>
      </c>
      <c r="P2337" t="s">
        <v>39</v>
      </c>
      <c r="Q2337">
        <v>49722</v>
      </c>
      <c r="R2337">
        <v>1500</v>
      </c>
      <c r="S2337" t="str">
        <f t="shared" si="509"/>
        <v>&lt;=1500</v>
      </c>
      <c r="T2337">
        <v>1714</v>
      </c>
      <c r="U2337" t="str">
        <f t="shared" si="510"/>
        <v>&gt;1500</v>
      </c>
      <c r="V2337" t="s">
        <v>597</v>
      </c>
      <c r="W2337">
        <v>48932</v>
      </c>
      <c r="X2337" s="12">
        <f t="shared" si="511"/>
        <v>3.0654786233957329E-2</v>
      </c>
      <c r="Y2337" t="str">
        <f t="shared" si="512"/>
        <v>&lt;=0.04</v>
      </c>
      <c r="Z2337" t="s">
        <v>32</v>
      </c>
      <c r="AA2337">
        <v>9</v>
      </c>
      <c r="AB2337" t="s">
        <v>32</v>
      </c>
      <c r="AC2337" t="str">
        <f t="shared" si="513"/>
        <v/>
      </c>
      <c r="AD2337" t="s">
        <v>32</v>
      </c>
      <c r="AE2337" t="str">
        <f t="shared" si="514"/>
        <v/>
      </c>
      <c r="AF2337" t="s">
        <v>32</v>
      </c>
      <c r="AG2337" t="str">
        <f t="shared" si="515"/>
        <v/>
      </c>
      <c r="AH2337" t="s">
        <v>32</v>
      </c>
      <c r="AI2337" t="str">
        <f t="shared" si="516"/>
        <v/>
      </c>
      <c r="AJ2337" t="s">
        <v>32</v>
      </c>
      <c r="AK2337" t="str">
        <f t="shared" si="517"/>
        <v/>
      </c>
      <c r="AL2337">
        <v>0</v>
      </c>
      <c r="AM2337">
        <v>0</v>
      </c>
      <c r="AN2337">
        <v>0</v>
      </c>
      <c r="AO2337" t="s">
        <v>32</v>
      </c>
      <c r="AP2337" t="s">
        <v>32</v>
      </c>
    </row>
    <row r="2338" spans="1:42" x14ac:dyDescent="0.25">
      <c r="A2338">
        <v>201707</v>
      </c>
      <c r="B2338" t="str">
        <f t="shared" si="504"/>
        <v>2017-II</v>
      </c>
      <c r="C2338" t="s">
        <v>2397</v>
      </c>
      <c r="D2338" t="s">
        <v>2397</v>
      </c>
      <c r="E2338">
        <v>30305014</v>
      </c>
      <c r="F2338" t="s">
        <v>29</v>
      </c>
      <c r="G2338">
        <v>0</v>
      </c>
      <c r="H2338">
        <v>0</v>
      </c>
      <c r="I2338">
        <v>0</v>
      </c>
      <c r="J2338">
        <f t="shared" si="505"/>
        <v>0</v>
      </c>
      <c r="K2338" t="str">
        <f t="shared" si="506"/>
        <v>Modelamiento</v>
      </c>
      <c r="L2338">
        <f t="shared" si="507"/>
        <v>0</v>
      </c>
      <c r="M2338">
        <v>37</v>
      </c>
      <c r="N2338" t="str">
        <f t="shared" si="508"/>
        <v>&lt;=40</v>
      </c>
      <c r="O2338" t="s">
        <v>56</v>
      </c>
      <c r="P2338" t="s">
        <v>69</v>
      </c>
      <c r="Q2338">
        <v>46542</v>
      </c>
      <c r="R2338">
        <v>1800</v>
      </c>
      <c r="S2338" t="str">
        <f t="shared" si="509"/>
        <v>&lt;=2000</v>
      </c>
      <c r="T2338">
        <v>1600</v>
      </c>
      <c r="U2338" t="str">
        <f t="shared" si="510"/>
        <v>&gt;1500</v>
      </c>
      <c r="V2338" t="s">
        <v>589</v>
      </c>
      <c r="W2338">
        <v>46052</v>
      </c>
      <c r="X2338" s="12">
        <f t="shared" si="511"/>
        <v>3.9086250325718754E-2</v>
      </c>
      <c r="Y2338" t="str">
        <f t="shared" si="512"/>
        <v>&lt;=0.04</v>
      </c>
      <c r="Z2338" t="s">
        <v>32</v>
      </c>
      <c r="AA2338">
        <v>9</v>
      </c>
      <c r="AB2338" t="s">
        <v>32</v>
      </c>
      <c r="AC2338" t="str">
        <f t="shared" si="513"/>
        <v/>
      </c>
      <c r="AD2338" t="s">
        <v>32</v>
      </c>
      <c r="AE2338" t="str">
        <f t="shared" si="514"/>
        <v/>
      </c>
      <c r="AF2338" t="s">
        <v>32</v>
      </c>
      <c r="AG2338" t="str">
        <f t="shared" si="515"/>
        <v/>
      </c>
      <c r="AH2338" t="s">
        <v>32</v>
      </c>
      <c r="AI2338" t="str">
        <f t="shared" si="516"/>
        <v/>
      </c>
      <c r="AJ2338" t="s">
        <v>32</v>
      </c>
      <c r="AK2338" t="str">
        <f t="shared" si="517"/>
        <v/>
      </c>
      <c r="AL2338">
        <v>0</v>
      </c>
      <c r="AM2338">
        <v>0</v>
      </c>
      <c r="AN2338">
        <v>0</v>
      </c>
      <c r="AO2338" t="s">
        <v>32</v>
      </c>
      <c r="AP2338" t="s">
        <v>32</v>
      </c>
    </row>
    <row r="2339" spans="1:42" x14ac:dyDescent="0.25">
      <c r="A2339">
        <v>201707</v>
      </c>
      <c r="B2339" t="str">
        <f t="shared" si="504"/>
        <v>2017-II</v>
      </c>
      <c r="C2339" t="s">
        <v>2398</v>
      </c>
      <c r="D2339" t="s">
        <v>2398</v>
      </c>
      <c r="E2339">
        <v>30296940</v>
      </c>
      <c r="F2339" t="s">
        <v>29</v>
      </c>
      <c r="G2339">
        <v>1</v>
      </c>
      <c r="H2339">
        <v>0</v>
      </c>
      <c r="I2339">
        <v>0</v>
      </c>
      <c r="J2339">
        <f t="shared" si="505"/>
        <v>0</v>
      </c>
      <c r="K2339" t="str">
        <f t="shared" si="506"/>
        <v>Modelamiento</v>
      </c>
      <c r="L2339">
        <f t="shared" si="507"/>
        <v>0</v>
      </c>
      <c r="M2339">
        <v>39</v>
      </c>
      <c r="N2339" t="str">
        <f t="shared" si="508"/>
        <v>&lt;=40</v>
      </c>
      <c r="O2339" t="s">
        <v>56</v>
      </c>
      <c r="P2339" t="s">
        <v>39</v>
      </c>
      <c r="Q2339">
        <v>40142</v>
      </c>
      <c r="R2339">
        <v>1000</v>
      </c>
      <c r="S2339" t="str">
        <f t="shared" si="509"/>
        <v>&lt;=1000</v>
      </c>
      <c r="T2339">
        <v>1360</v>
      </c>
      <c r="U2339" t="str">
        <f t="shared" si="510"/>
        <v>&lt;=1400</v>
      </c>
      <c r="V2339" t="s">
        <v>585</v>
      </c>
      <c r="W2339">
        <v>38852</v>
      </c>
      <c r="X2339" s="12">
        <f t="shared" si="511"/>
        <v>2.573870071038814E-2</v>
      </c>
      <c r="Y2339" t="str">
        <f t="shared" si="512"/>
        <v>&lt;=0.03</v>
      </c>
      <c r="Z2339" t="s">
        <v>32</v>
      </c>
      <c r="AA2339">
        <v>1</v>
      </c>
      <c r="AB2339">
        <v>1500</v>
      </c>
      <c r="AC2339" t="str">
        <f t="shared" si="513"/>
        <v>&lt;=2000</v>
      </c>
      <c r="AD2339">
        <v>11</v>
      </c>
      <c r="AE2339" t="str">
        <f t="shared" si="514"/>
        <v>&lt;=30</v>
      </c>
      <c r="AF2339">
        <v>0</v>
      </c>
      <c r="AG2339" t="str">
        <f t="shared" si="515"/>
        <v>&lt;=500</v>
      </c>
      <c r="AH2339" t="s">
        <v>32</v>
      </c>
      <c r="AI2339" t="str">
        <f t="shared" si="516"/>
        <v/>
      </c>
      <c r="AJ2339" t="s">
        <v>32</v>
      </c>
      <c r="AK2339" t="str">
        <f t="shared" si="517"/>
        <v/>
      </c>
      <c r="AL2339">
        <v>6</v>
      </c>
      <c r="AM2339">
        <v>4</v>
      </c>
      <c r="AN2339">
        <v>0</v>
      </c>
      <c r="AO2339">
        <v>9</v>
      </c>
      <c r="AP2339" t="s">
        <v>32</v>
      </c>
    </row>
    <row r="2340" spans="1:42" x14ac:dyDescent="0.25">
      <c r="A2340">
        <v>201707</v>
      </c>
      <c r="B2340" t="str">
        <f t="shared" si="504"/>
        <v>2017-II</v>
      </c>
      <c r="C2340" t="s">
        <v>2399</v>
      </c>
      <c r="D2340" t="s">
        <v>2399</v>
      </c>
      <c r="E2340">
        <v>30299817</v>
      </c>
      <c r="F2340" t="s">
        <v>29</v>
      </c>
      <c r="G2340">
        <v>0</v>
      </c>
      <c r="H2340">
        <v>0</v>
      </c>
      <c r="I2340">
        <v>0</v>
      </c>
      <c r="J2340">
        <f t="shared" si="505"/>
        <v>0</v>
      </c>
      <c r="K2340" t="str">
        <f t="shared" si="506"/>
        <v>Modelamiento</v>
      </c>
      <c r="L2340">
        <f t="shared" si="507"/>
        <v>0</v>
      </c>
      <c r="M2340">
        <v>39</v>
      </c>
      <c r="N2340" t="str">
        <f t="shared" si="508"/>
        <v>&lt;=40</v>
      </c>
      <c r="O2340" t="s">
        <v>56</v>
      </c>
      <c r="P2340" t="s">
        <v>39</v>
      </c>
      <c r="Q2340">
        <v>42372</v>
      </c>
      <c r="R2340">
        <v>1650</v>
      </c>
      <c r="S2340" t="str">
        <f t="shared" si="509"/>
        <v>&lt;=2000</v>
      </c>
      <c r="T2340">
        <v>1457</v>
      </c>
      <c r="U2340" t="str">
        <f t="shared" si="510"/>
        <v>&lt;=1500</v>
      </c>
      <c r="V2340" t="s">
        <v>1407</v>
      </c>
      <c r="W2340">
        <v>41732</v>
      </c>
      <c r="X2340" s="12">
        <f t="shared" si="511"/>
        <v>3.9538004409086551E-2</v>
      </c>
      <c r="Y2340" t="str">
        <f t="shared" si="512"/>
        <v>&lt;=0.04</v>
      </c>
      <c r="Z2340" t="s">
        <v>32</v>
      </c>
      <c r="AA2340">
        <v>4</v>
      </c>
      <c r="AB2340">
        <v>2101.4</v>
      </c>
      <c r="AC2340" t="str">
        <f t="shared" si="513"/>
        <v>&lt;=3000</v>
      </c>
      <c r="AD2340">
        <v>135</v>
      </c>
      <c r="AE2340" t="str">
        <f t="shared" si="514"/>
        <v>&gt;120</v>
      </c>
      <c r="AF2340">
        <v>0</v>
      </c>
      <c r="AG2340" t="str">
        <f t="shared" si="515"/>
        <v>&lt;=500</v>
      </c>
      <c r="AH2340">
        <v>1000</v>
      </c>
      <c r="AI2340" t="str">
        <f t="shared" si="516"/>
        <v>&lt;=1000</v>
      </c>
      <c r="AJ2340">
        <v>0</v>
      </c>
      <c r="AK2340" t="str">
        <f t="shared" si="517"/>
        <v>=0</v>
      </c>
      <c r="AL2340">
        <v>8</v>
      </c>
      <c r="AM2340">
        <v>3</v>
      </c>
      <c r="AN2340">
        <v>1</v>
      </c>
      <c r="AO2340">
        <v>6</v>
      </c>
      <c r="AP2340">
        <v>1</v>
      </c>
    </row>
    <row r="2341" spans="1:42" x14ac:dyDescent="0.25">
      <c r="A2341">
        <v>201707</v>
      </c>
      <c r="B2341" t="str">
        <f t="shared" si="504"/>
        <v>2017-II</v>
      </c>
      <c r="C2341" t="s">
        <v>2400</v>
      </c>
      <c r="D2341" t="s">
        <v>2400</v>
      </c>
      <c r="E2341">
        <v>30301307</v>
      </c>
      <c r="F2341" t="s">
        <v>29</v>
      </c>
      <c r="G2341">
        <v>0</v>
      </c>
      <c r="H2341">
        <v>0</v>
      </c>
      <c r="I2341">
        <v>0</v>
      </c>
      <c r="J2341">
        <f t="shared" si="505"/>
        <v>0</v>
      </c>
      <c r="K2341" t="str">
        <f t="shared" si="506"/>
        <v>Modelamiento</v>
      </c>
      <c r="L2341">
        <f t="shared" si="507"/>
        <v>0</v>
      </c>
      <c r="M2341">
        <v>50</v>
      </c>
      <c r="N2341" t="str">
        <f t="shared" si="508"/>
        <v>&lt;=50</v>
      </c>
      <c r="O2341" t="s">
        <v>56</v>
      </c>
      <c r="P2341" t="s">
        <v>39</v>
      </c>
      <c r="Q2341">
        <v>46842</v>
      </c>
      <c r="R2341">
        <v>1500</v>
      </c>
      <c r="S2341" t="str">
        <f t="shared" si="509"/>
        <v>&lt;=1500</v>
      </c>
      <c r="T2341">
        <v>1613</v>
      </c>
      <c r="U2341" t="str">
        <f t="shared" si="510"/>
        <v>&gt;1500</v>
      </c>
      <c r="V2341" t="s">
        <v>589</v>
      </c>
      <c r="W2341">
        <v>46052</v>
      </c>
      <c r="X2341" s="12">
        <f t="shared" si="511"/>
        <v>3.2571875271432293E-2</v>
      </c>
      <c r="Y2341" t="str">
        <f t="shared" si="512"/>
        <v>&lt;=0.04</v>
      </c>
      <c r="Z2341" t="s">
        <v>32</v>
      </c>
      <c r="AA2341">
        <v>4</v>
      </c>
      <c r="AB2341">
        <v>742</v>
      </c>
      <c r="AC2341" t="str">
        <f t="shared" si="513"/>
        <v>&lt;=1000</v>
      </c>
      <c r="AD2341">
        <v>2040</v>
      </c>
      <c r="AE2341" t="str">
        <f t="shared" si="514"/>
        <v>&gt;120</v>
      </c>
      <c r="AF2341">
        <v>742</v>
      </c>
      <c r="AG2341" t="str">
        <f t="shared" si="515"/>
        <v>&lt;=1000</v>
      </c>
      <c r="AH2341" t="s">
        <v>32</v>
      </c>
      <c r="AI2341" t="str">
        <f t="shared" si="516"/>
        <v/>
      </c>
      <c r="AJ2341" t="s">
        <v>32</v>
      </c>
      <c r="AK2341" t="str">
        <f t="shared" si="517"/>
        <v/>
      </c>
      <c r="AL2341">
        <v>12</v>
      </c>
      <c r="AM2341">
        <v>0</v>
      </c>
      <c r="AN2341">
        <v>12</v>
      </c>
      <c r="AO2341" t="s">
        <v>32</v>
      </c>
      <c r="AP2341">
        <v>1</v>
      </c>
    </row>
    <row r="2342" spans="1:42" x14ac:dyDescent="0.25">
      <c r="A2342">
        <v>201707</v>
      </c>
      <c r="B2342" t="str">
        <f t="shared" si="504"/>
        <v>2017-II</v>
      </c>
      <c r="C2342" t="s">
        <v>2401</v>
      </c>
      <c r="D2342" t="s">
        <v>2401</v>
      </c>
      <c r="E2342">
        <v>30304775</v>
      </c>
      <c r="F2342" t="s">
        <v>29</v>
      </c>
      <c r="G2342">
        <v>0</v>
      </c>
      <c r="H2342">
        <v>0</v>
      </c>
      <c r="I2342">
        <v>0</v>
      </c>
      <c r="J2342">
        <f t="shared" si="505"/>
        <v>0</v>
      </c>
      <c r="K2342" t="str">
        <f t="shared" si="506"/>
        <v>Modelamiento</v>
      </c>
      <c r="L2342">
        <f t="shared" si="507"/>
        <v>0</v>
      </c>
      <c r="M2342">
        <v>34</v>
      </c>
      <c r="N2342" t="str">
        <f t="shared" si="508"/>
        <v>&lt;=35</v>
      </c>
      <c r="O2342" t="s">
        <v>56</v>
      </c>
      <c r="P2342" t="s">
        <v>39</v>
      </c>
      <c r="Q2342">
        <v>40043</v>
      </c>
      <c r="R2342">
        <v>1099</v>
      </c>
      <c r="S2342" t="str">
        <f t="shared" si="509"/>
        <v>&lt;=1500</v>
      </c>
      <c r="T2342">
        <v>1383</v>
      </c>
      <c r="U2342" t="str">
        <f t="shared" si="510"/>
        <v>&lt;=1400</v>
      </c>
      <c r="V2342" t="s">
        <v>585</v>
      </c>
      <c r="W2342">
        <v>38852</v>
      </c>
      <c r="X2342" s="12">
        <f t="shared" si="511"/>
        <v>2.8286832080716567E-2</v>
      </c>
      <c r="Y2342" t="str">
        <f t="shared" si="512"/>
        <v>&lt;=0.03</v>
      </c>
      <c r="Z2342" t="s">
        <v>32</v>
      </c>
      <c r="AA2342">
        <v>4</v>
      </c>
      <c r="AB2342">
        <v>1315.58</v>
      </c>
      <c r="AC2342" t="str">
        <f t="shared" si="513"/>
        <v>&lt;=2000</v>
      </c>
      <c r="AD2342">
        <v>3742</v>
      </c>
      <c r="AE2342" t="str">
        <f t="shared" si="514"/>
        <v>&gt;120</v>
      </c>
      <c r="AF2342">
        <v>1315.58</v>
      </c>
      <c r="AG2342" t="str">
        <f t="shared" si="515"/>
        <v>&lt;=2000</v>
      </c>
      <c r="AH2342" t="s">
        <v>32</v>
      </c>
      <c r="AI2342" t="str">
        <f t="shared" si="516"/>
        <v/>
      </c>
      <c r="AJ2342" t="s">
        <v>32</v>
      </c>
      <c r="AK2342" t="str">
        <f t="shared" si="517"/>
        <v/>
      </c>
      <c r="AL2342">
        <v>10</v>
      </c>
      <c r="AM2342">
        <v>0</v>
      </c>
      <c r="AN2342">
        <v>10</v>
      </c>
      <c r="AO2342" t="s">
        <v>32</v>
      </c>
      <c r="AP2342">
        <v>3</v>
      </c>
    </row>
    <row r="2343" spans="1:42" x14ac:dyDescent="0.25">
      <c r="A2343">
        <v>201707</v>
      </c>
      <c r="B2343" t="str">
        <f t="shared" si="504"/>
        <v>2017-II</v>
      </c>
      <c r="C2343" t="s">
        <v>2402</v>
      </c>
      <c r="D2343" t="s">
        <v>2402</v>
      </c>
      <c r="E2343">
        <v>30305950</v>
      </c>
      <c r="F2343" t="s">
        <v>29</v>
      </c>
      <c r="G2343">
        <v>0</v>
      </c>
      <c r="H2343">
        <v>0</v>
      </c>
      <c r="I2343">
        <v>0</v>
      </c>
      <c r="J2343">
        <f t="shared" si="505"/>
        <v>0</v>
      </c>
      <c r="K2343" t="str">
        <f t="shared" si="506"/>
        <v>Modelamiento</v>
      </c>
      <c r="L2343">
        <f t="shared" si="507"/>
        <v>0</v>
      </c>
      <c r="M2343">
        <v>23</v>
      </c>
      <c r="N2343" t="str">
        <f t="shared" si="508"/>
        <v>&lt;=25</v>
      </c>
      <c r="O2343" t="s">
        <v>56</v>
      </c>
      <c r="P2343" t="s">
        <v>39</v>
      </c>
      <c r="Q2343">
        <v>43305</v>
      </c>
      <c r="R2343">
        <v>1800</v>
      </c>
      <c r="S2343" t="str">
        <f t="shared" si="509"/>
        <v>&lt;=2000</v>
      </c>
      <c r="T2343">
        <v>1498</v>
      </c>
      <c r="U2343" t="str">
        <f t="shared" si="510"/>
        <v>&lt;=1500</v>
      </c>
      <c r="V2343" t="s">
        <v>597</v>
      </c>
      <c r="W2343">
        <v>42815</v>
      </c>
      <c r="X2343" s="12">
        <f t="shared" si="511"/>
        <v>4.2041340651640779E-2</v>
      </c>
      <c r="Y2343" t="str">
        <f t="shared" si="512"/>
        <v>&lt;=0.05</v>
      </c>
      <c r="Z2343" t="s">
        <v>32</v>
      </c>
      <c r="AA2343">
        <v>9</v>
      </c>
      <c r="AB2343" t="s">
        <v>32</v>
      </c>
      <c r="AC2343" t="str">
        <f t="shared" si="513"/>
        <v/>
      </c>
      <c r="AD2343" t="s">
        <v>32</v>
      </c>
      <c r="AE2343" t="str">
        <f t="shared" si="514"/>
        <v/>
      </c>
      <c r="AF2343" t="s">
        <v>32</v>
      </c>
      <c r="AG2343" t="str">
        <f t="shared" si="515"/>
        <v/>
      </c>
      <c r="AH2343" t="s">
        <v>32</v>
      </c>
      <c r="AI2343" t="str">
        <f t="shared" si="516"/>
        <v/>
      </c>
      <c r="AJ2343" t="s">
        <v>32</v>
      </c>
      <c r="AK2343" t="str">
        <f t="shared" si="517"/>
        <v/>
      </c>
      <c r="AL2343">
        <v>0</v>
      </c>
      <c r="AM2343">
        <v>0</v>
      </c>
      <c r="AN2343">
        <v>0</v>
      </c>
      <c r="AO2343" t="s">
        <v>32</v>
      </c>
      <c r="AP2343" t="s">
        <v>32</v>
      </c>
    </row>
    <row r="2344" spans="1:42" x14ac:dyDescent="0.25">
      <c r="A2344">
        <v>201707</v>
      </c>
      <c r="B2344" t="str">
        <f t="shared" si="504"/>
        <v>2017-II</v>
      </c>
      <c r="C2344" t="s">
        <v>2403</v>
      </c>
      <c r="D2344" t="s">
        <v>2403</v>
      </c>
      <c r="E2344">
        <v>30303152</v>
      </c>
      <c r="F2344" t="s">
        <v>29</v>
      </c>
      <c r="G2344">
        <v>0</v>
      </c>
      <c r="H2344">
        <v>0</v>
      </c>
      <c r="I2344">
        <v>0</v>
      </c>
      <c r="J2344">
        <f t="shared" si="505"/>
        <v>0</v>
      </c>
      <c r="K2344" t="str">
        <f t="shared" si="506"/>
        <v>Modelamiento</v>
      </c>
      <c r="L2344">
        <f t="shared" si="507"/>
        <v>0</v>
      </c>
      <c r="M2344">
        <v>36</v>
      </c>
      <c r="N2344" t="str">
        <f t="shared" si="508"/>
        <v>&lt;=40</v>
      </c>
      <c r="O2344" t="s">
        <v>56</v>
      </c>
      <c r="P2344" t="s">
        <v>35</v>
      </c>
      <c r="Q2344">
        <v>35185</v>
      </c>
      <c r="R2344">
        <v>1100</v>
      </c>
      <c r="S2344" t="str">
        <f t="shared" si="509"/>
        <v>&lt;=1500</v>
      </c>
      <c r="T2344">
        <v>1193</v>
      </c>
      <c r="U2344" t="str">
        <f t="shared" si="510"/>
        <v>&lt;=1200</v>
      </c>
      <c r="V2344" t="s">
        <v>585</v>
      </c>
      <c r="W2344">
        <v>33995</v>
      </c>
      <c r="X2344" s="12">
        <f t="shared" si="511"/>
        <v>3.2357699661714957E-2</v>
      </c>
      <c r="Y2344" t="str">
        <f t="shared" si="512"/>
        <v>&lt;=0.04</v>
      </c>
      <c r="Z2344" t="s">
        <v>32</v>
      </c>
      <c r="AA2344">
        <v>4</v>
      </c>
      <c r="AB2344">
        <v>1867.36</v>
      </c>
      <c r="AC2344" t="str">
        <f t="shared" si="513"/>
        <v>&lt;=2000</v>
      </c>
      <c r="AD2344">
        <v>996</v>
      </c>
      <c r="AE2344" t="str">
        <f t="shared" si="514"/>
        <v>&gt;120</v>
      </c>
      <c r="AF2344">
        <v>1867.36</v>
      </c>
      <c r="AG2344" t="str">
        <f t="shared" si="515"/>
        <v>&lt;=2000</v>
      </c>
      <c r="AH2344" t="s">
        <v>32</v>
      </c>
      <c r="AI2344" t="str">
        <f t="shared" si="516"/>
        <v/>
      </c>
      <c r="AJ2344" t="s">
        <v>32</v>
      </c>
      <c r="AK2344" t="str">
        <f t="shared" si="517"/>
        <v/>
      </c>
      <c r="AL2344">
        <v>12</v>
      </c>
      <c r="AM2344">
        <v>0</v>
      </c>
      <c r="AN2344">
        <v>12</v>
      </c>
      <c r="AO2344" t="s">
        <v>32</v>
      </c>
      <c r="AP2344">
        <v>1</v>
      </c>
    </row>
    <row r="2345" spans="1:42" x14ac:dyDescent="0.25">
      <c r="A2345">
        <v>201707</v>
      </c>
      <c r="B2345" t="str">
        <f t="shared" si="504"/>
        <v>2017-II</v>
      </c>
      <c r="C2345" t="s">
        <v>2404</v>
      </c>
      <c r="D2345" t="s">
        <v>2404</v>
      </c>
      <c r="E2345">
        <v>30303452</v>
      </c>
      <c r="F2345" t="s">
        <v>29</v>
      </c>
      <c r="G2345">
        <v>0</v>
      </c>
      <c r="H2345">
        <v>0</v>
      </c>
      <c r="I2345">
        <v>0</v>
      </c>
      <c r="J2345">
        <f t="shared" si="505"/>
        <v>0</v>
      </c>
      <c r="K2345" t="str">
        <f t="shared" si="506"/>
        <v>Modelamiento</v>
      </c>
      <c r="L2345">
        <f t="shared" si="507"/>
        <v>0</v>
      </c>
      <c r="M2345">
        <v>44</v>
      </c>
      <c r="N2345" t="str">
        <f t="shared" si="508"/>
        <v>&lt;=45</v>
      </c>
      <c r="O2345" t="s">
        <v>56</v>
      </c>
      <c r="P2345" t="s">
        <v>35</v>
      </c>
      <c r="Q2345">
        <v>46692</v>
      </c>
      <c r="R2345">
        <v>1650</v>
      </c>
      <c r="S2345" t="str">
        <f t="shared" si="509"/>
        <v>&lt;=2000</v>
      </c>
      <c r="T2345">
        <v>1610</v>
      </c>
      <c r="U2345" t="str">
        <f t="shared" si="510"/>
        <v>&gt;1500</v>
      </c>
      <c r="V2345" t="s">
        <v>589</v>
      </c>
      <c r="W2345">
        <v>46052</v>
      </c>
      <c r="X2345" s="12">
        <f t="shared" si="511"/>
        <v>3.582906279857552E-2</v>
      </c>
      <c r="Y2345" t="str">
        <f t="shared" si="512"/>
        <v>&lt;=0.04</v>
      </c>
      <c r="Z2345" t="s">
        <v>32</v>
      </c>
      <c r="AA2345">
        <v>4</v>
      </c>
      <c r="AB2345">
        <v>445</v>
      </c>
      <c r="AC2345" t="str">
        <f t="shared" si="513"/>
        <v>&lt;=500</v>
      </c>
      <c r="AD2345">
        <v>2774</v>
      </c>
      <c r="AE2345" t="str">
        <f t="shared" si="514"/>
        <v>&gt;120</v>
      </c>
      <c r="AF2345">
        <v>445</v>
      </c>
      <c r="AG2345" t="str">
        <f t="shared" si="515"/>
        <v>&lt;=500</v>
      </c>
      <c r="AH2345" t="s">
        <v>32</v>
      </c>
      <c r="AI2345" t="str">
        <f t="shared" si="516"/>
        <v/>
      </c>
      <c r="AJ2345" t="s">
        <v>32</v>
      </c>
      <c r="AK2345" t="str">
        <f t="shared" si="517"/>
        <v/>
      </c>
      <c r="AL2345">
        <v>12</v>
      </c>
      <c r="AM2345">
        <v>0</v>
      </c>
      <c r="AN2345">
        <v>12</v>
      </c>
      <c r="AO2345" t="s">
        <v>32</v>
      </c>
      <c r="AP2345">
        <v>1</v>
      </c>
    </row>
    <row r="2346" spans="1:42" x14ac:dyDescent="0.25">
      <c r="A2346">
        <v>201707</v>
      </c>
      <c r="B2346" t="str">
        <f t="shared" si="504"/>
        <v>2017-II</v>
      </c>
      <c r="C2346" t="s">
        <v>2405</v>
      </c>
      <c r="D2346" t="s">
        <v>2405</v>
      </c>
      <c r="E2346">
        <v>30304062</v>
      </c>
      <c r="F2346" t="s">
        <v>29</v>
      </c>
      <c r="G2346">
        <v>0</v>
      </c>
      <c r="H2346">
        <v>0</v>
      </c>
      <c r="I2346">
        <v>0</v>
      </c>
      <c r="J2346">
        <f t="shared" si="505"/>
        <v>0</v>
      </c>
      <c r="K2346" t="str">
        <f t="shared" si="506"/>
        <v>Modelamiento</v>
      </c>
      <c r="L2346">
        <f t="shared" si="507"/>
        <v>0</v>
      </c>
      <c r="M2346">
        <v>36</v>
      </c>
      <c r="N2346" t="str">
        <f t="shared" si="508"/>
        <v>&lt;=40</v>
      </c>
      <c r="O2346" t="s">
        <v>56</v>
      </c>
      <c r="P2346" t="s">
        <v>31</v>
      </c>
      <c r="Q2346">
        <v>49572</v>
      </c>
      <c r="R2346">
        <v>1650</v>
      </c>
      <c r="S2346" t="str">
        <f t="shared" si="509"/>
        <v>&lt;=2000</v>
      </c>
      <c r="T2346">
        <v>1712</v>
      </c>
      <c r="U2346" t="str">
        <f t="shared" si="510"/>
        <v>&gt;1500</v>
      </c>
      <c r="V2346" t="s">
        <v>597</v>
      </c>
      <c r="W2346">
        <v>48932</v>
      </c>
      <c r="X2346" s="12">
        <f t="shared" si="511"/>
        <v>3.3720264857353063E-2</v>
      </c>
      <c r="Y2346" t="str">
        <f t="shared" si="512"/>
        <v>&lt;=0.04</v>
      </c>
      <c r="Z2346" t="s">
        <v>32</v>
      </c>
      <c r="AA2346">
        <v>9</v>
      </c>
      <c r="AB2346" t="s">
        <v>32</v>
      </c>
      <c r="AC2346" t="str">
        <f t="shared" si="513"/>
        <v/>
      </c>
      <c r="AD2346" t="s">
        <v>32</v>
      </c>
      <c r="AE2346" t="str">
        <f t="shared" si="514"/>
        <v/>
      </c>
      <c r="AF2346" t="s">
        <v>32</v>
      </c>
      <c r="AG2346" t="str">
        <f t="shared" si="515"/>
        <v/>
      </c>
      <c r="AH2346" t="s">
        <v>32</v>
      </c>
      <c r="AI2346" t="str">
        <f t="shared" si="516"/>
        <v/>
      </c>
      <c r="AJ2346" t="s">
        <v>32</v>
      </c>
      <c r="AK2346" t="str">
        <f t="shared" si="517"/>
        <v/>
      </c>
      <c r="AL2346">
        <v>0</v>
      </c>
      <c r="AM2346">
        <v>0</v>
      </c>
      <c r="AN2346">
        <v>0</v>
      </c>
      <c r="AO2346" t="s">
        <v>32</v>
      </c>
      <c r="AP2346" t="s">
        <v>32</v>
      </c>
    </row>
    <row r="2347" spans="1:42" x14ac:dyDescent="0.25">
      <c r="A2347">
        <v>201707</v>
      </c>
      <c r="B2347" t="str">
        <f t="shared" si="504"/>
        <v>2017-II</v>
      </c>
      <c r="C2347" t="s">
        <v>2406</v>
      </c>
      <c r="D2347" t="s">
        <v>2406</v>
      </c>
      <c r="E2347">
        <v>30305620</v>
      </c>
      <c r="F2347" t="s">
        <v>29</v>
      </c>
      <c r="G2347">
        <v>0</v>
      </c>
      <c r="H2347">
        <v>0</v>
      </c>
      <c r="I2347">
        <v>0</v>
      </c>
      <c r="J2347">
        <f t="shared" si="505"/>
        <v>0</v>
      </c>
      <c r="K2347" t="str">
        <f t="shared" si="506"/>
        <v>Modelamiento</v>
      </c>
      <c r="L2347">
        <f t="shared" si="507"/>
        <v>0</v>
      </c>
      <c r="M2347">
        <v>45</v>
      </c>
      <c r="N2347" t="str">
        <f t="shared" si="508"/>
        <v>&lt;=45</v>
      </c>
      <c r="O2347" t="s">
        <v>56</v>
      </c>
      <c r="P2347" t="s">
        <v>39</v>
      </c>
      <c r="Q2347">
        <v>35285</v>
      </c>
      <c r="R2347">
        <v>1000</v>
      </c>
      <c r="S2347" t="str">
        <f t="shared" si="509"/>
        <v>&lt;=1000</v>
      </c>
      <c r="T2347">
        <v>1218</v>
      </c>
      <c r="U2347" t="str">
        <f t="shared" si="510"/>
        <v>&lt;=1300</v>
      </c>
      <c r="V2347" t="s">
        <v>585</v>
      </c>
      <c r="W2347">
        <v>33995</v>
      </c>
      <c r="X2347" s="12">
        <f t="shared" si="511"/>
        <v>2.9416090601559051E-2</v>
      </c>
      <c r="Y2347" t="str">
        <f t="shared" si="512"/>
        <v>&lt;=0.03</v>
      </c>
      <c r="Z2347" t="s">
        <v>32</v>
      </c>
      <c r="AA2347">
        <v>9</v>
      </c>
      <c r="AB2347" t="s">
        <v>32</v>
      </c>
      <c r="AC2347" t="str">
        <f t="shared" si="513"/>
        <v/>
      </c>
      <c r="AD2347" t="s">
        <v>32</v>
      </c>
      <c r="AE2347" t="str">
        <f t="shared" si="514"/>
        <v/>
      </c>
      <c r="AF2347" t="s">
        <v>32</v>
      </c>
      <c r="AG2347" t="str">
        <f t="shared" si="515"/>
        <v/>
      </c>
      <c r="AH2347" t="s">
        <v>32</v>
      </c>
      <c r="AI2347" t="str">
        <f t="shared" si="516"/>
        <v/>
      </c>
      <c r="AJ2347" t="s">
        <v>32</v>
      </c>
      <c r="AK2347" t="str">
        <f t="shared" si="517"/>
        <v/>
      </c>
      <c r="AL2347">
        <v>0</v>
      </c>
      <c r="AM2347">
        <v>0</v>
      </c>
      <c r="AN2347">
        <v>0</v>
      </c>
      <c r="AO2347" t="s">
        <v>32</v>
      </c>
      <c r="AP2347" t="s">
        <v>32</v>
      </c>
    </row>
    <row r="2348" spans="1:42" x14ac:dyDescent="0.25">
      <c r="A2348">
        <v>201707</v>
      </c>
      <c r="B2348" t="str">
        <f t="shared" si="504"/>
        <v>2017-II</v>
      </c>
      <c r="C2348" t="s">
        <v>2407</v>
      </c>
      <c r="D2348" t="s">
        <v>2407</v>
      </c>
      <c r="E2348">
        <v>30292830</v>
      </c>
      <c r="F2348" t="s">
        <v>29</v>
      </c>
      <c r="G2348">
        <v>1</v>
      </c>
      <c r="H2348">
        <v>0</v>
      </c>
      <c r="I2348">
        <v>0</v>
      </c>
      <c r="J2348">
        <f t="shared" si="505"/>
        <v>0</v>
      </c>
      <c r="K2348" t="str">
        <f t="shared" si="506"/>
        <v>Modelamiento</v>
      </c>
      <c r="L2348">
        <f t="shared" si="507"/>
        <v>0</v>
      </c>
      <c r="M2348">
        <v>26</v>
      </c>
      <c r="N2348" t="str">
        <f t="shared" si="508"/>
        <v>&lt;=30</v>
      </c>
      <c r="O2348" t="s">
        <v>56</v>
      </c>
      <c r="P2348" t="s">
        <v>31</v>
      </c>
      <c r="Q2348">
        <v>43605</v>
      </c>
      <c r="R2348">
        <v>1500</v>
      </c>
      <c r="S2348" t="str">
        <f t="shared" si="509"/>
        <v>&lt;=1500</v>
      </c>
      <c r="T2348">
        <v>1502</v>
      </c>
      <c r="U2348" t="str">
        <f t="shared" si="510"/>
        <v>&gt;1500</v>
      </c>
      <c r="V2348" t="s">
        <v>597</v>
      </c>
      <c r="W2348">
        <v>42815</v>
      </c>
      <c r="X2348" s="12">
        <f t="shared" si="511"/>
        <v>3.5034450543033981E-2</v>
      </c>
      <c r="Y2348" t="str">
        <f t="shared" si="512"/>
        <v>&lt;=0.04</v>
      </c>
      <c r="Z2348" t="s">
        <v>32</v>
      </c>
      <c r="AA2348">
        <v>9</v>
      </c>
      <c r="AB2348" t="s">
        <v>32</v>
      </c>
      <c r="AC2348" t="str">
        <f t="shared" si="513"/>
        <v/>
      </c>
      <c r="AD2348" t="s">
        <v>32</v>
      </c>
      <c r="AE2348" t="str">
        <f t="shared" si="514"/>
        <v/>
      </c>
      <c r="AF2348" t="s">
        <v>32</v>
      </c>
      <c r="AG2348" t="str">
        <f t="shared" si="515"/>
        <v/>
      </c>
      <c r="AH2348" t="s">
        <v>32</v>
      </c>
      <c r="AI2348" t="str">
        <f t="shared" si="516"/>
        <v/>
      </c>
      <c r="AJ2348" t="s">
        <v>32</v>
      </c>
      <c r="AK2348" t="str">
        <f t="shared" si="517"/>
        <v/>
      </c>
      <c r="AL2348">
        <v>0</v>
      </c>
      <c r="AM2348">
        <v>0</v>
      </c>
      <c r="AN2348">
        <v>0</v>
      </c>
      <c r="AO2348" t="s">
        <v>32</v>
      </c>
      <c r="AP2348" t="s">
        <v>32</v>
      </c>
    </row>
    <row r="2349" spans="1:42" x14ac:dyDescent="0.25">
      <c r="A2349">
        <v>201707</v>
      </c>
      <c r="B2349" t="str">
        <f t="shared" si="504"/>
        <v>2017-II</v>
      </c>
      <c r="C2349" t="s">
        <v>2408</v>
      </c>
      <c r="D2349" t="s">
        <v>2408</v>
      </c>
      <c r="E2349">
        <v>30291431</v>
      </c>
      <c r="F2349" t="s">
        <v>29</v>
      </c>
      <c r="G2349">
        <v>0</v>
      </c>
      <c r="H2349">
        <v>0</v>
      </c>
      <c r="I2349">
        <v>0</v>
      </c>
      <c r="J2349">
        <f t="shared" si="505"/>
        <v>0</v>
      </c>
      <c r="K2349" t="str">
        <f t="shared" si="506"/>
        <v>Modelamiento</v>
      </c>
      <c r="L2349">
        <f t="shared" si="507"/>
        <v>0</v>
      </c>
      <c r="M2349">
        <v>29</v>
      </c>
      <c r="N2349" t="str">
        <f t="shared" si="508"/>
        <v>&lt;=30</v>
      </c>
      <c r="O2349" t="s">
        <v>56</v>
      </c>
      <c r="P2349" t="s">
        <v>39</v>
      </c>
      <c r="Q2349">
        <v>49722</v>
      </c>
      <c r="R2349">
        <v>1500</v>
      </c>
      <c r="S2349" t="str">
        <f t="shared" si="509"/>
        <v>&lt;=1500</v>
      </c>
      <c r="T2349">
        <v>1687</v>
      </c>
      <c r="U2349" t="str">
        <f t="shared" si="510"/>
        <v>&gt;1500</v>
      </c>
      <c r="V2349" t="s">
        <v>597</v>
      </c>
      <c r="W2349">
        <v>48932</v>
      </c>
      <c r="X2349" s="12">
        <f t="shared" si="511"/>
        <v>3.0654786233957329E-2</v>
      </c>
      <c r="Y2349" t="str">
        <f t="shared" si="512"/>
        <v>&lt;=0.04</v>
      </c>
      <c r="Z2349" t="s">
        <v>32</v>
      </c>
      <c r="AA2349">
        <v>9</v>
      </c>
      <c r="AB2349" t="s">
        <v>32</v>
      </c>
      <c r="AC2349" t="str">
        <f t="shared" si="513"/>
        <v/>
      </c>
      <c r="AD2349" t="s">
        <v>32</v>
      </c>
      <c r="AE2349" t="str">
        <f t="shared" si="514"/>
        <v/>
      </c>
      <c r="AF2349" t="s">
        <v>32</v>
      </c>
      <c r="AG2349" t="str">
        <f t="shared" si="515"/>
        <v/>
      </c>
      <c r="AH2349" t="s">
        <v>32</v>
      </c>
      <c r="AI2349" t="str">
        <f t="shared" si="516"/>
        <v/>
      </c>
      <c r="AJ2349" t="s">
        <v>32</v>
      </c>
      <c r="AK2349" t="str">
        <f t="shared" si="517"/>
        <v/>
      </c>
      <c r="AL2349">
        <v>0</v>
      </c>
      <c r="AM2349">
        <v>0</v>
      </c>
      <c r="AN2349">
        <v>0</v>
      </c>
      <c r="AO2349" t="s">
        <v>32</v>
      </c>
      <c r="AP2349" t="s">
        <v>32</v>
      </c>
    </row>
    <row r="2350" spans="1:42" x14ac:dyDescent="0.25">
      <c r="A2350">
        <v>201707</v>
      </c>
      <c r="B2350" t="str">
        <f t="shared" si="504"/>
        <v>2017-II</v>
      </c>
      <c r="C2350" t="s">
        <v>2409</v>
      </c>
      <c r="D2350" t="s">
        <v>2409</v>
      </c>
      <c r="E2350">
        <v>30303260</v>
      </c>
      <c r="F2350" t="s">
        <v>29</v>
      </c>
      <c r="G2350">
        <v>1</v>
      </c>
      <c r="H2350">
        <v>0</v>
      </c>
      <c r="I2350">
        <v>0</v>
      </c>
      <c r="J2350">
        <f t="shared" si="505"/>
        <v>0</v>
      </c>
      <c r="K2350" t="str">
        <f t="shared" si="506"/>
        <v>Modelamiento</v>
      </c>
      <c r="L2350">
        <f t="shared" si="507"/>
        <v>0</v>
      </c>
      <c r="M2350">
        <v>22</v>
      </c>
      <c r="N2350" t="str">
        <f t="shared" si="508"/>
        <v>&lt;=25</v>
      </c>
      <c r="O2350" t="s">
        <v>56</v>
      </c>
      <c r="P2350" t="s">
        <v>39</v>
      </c>
      <c r="Q2350">
        <v>39142</v>
      </c>
      <c r="R2350">
        <v>2000</v>
      </c>
      <c r="S2350" t="str">
        <f t="shared" si="509"/>
        <v>&lt;=2000</v>
      </c>
      <c r="T2350">
        <v>1351</v>
      </c>
      <c r="U2350" t="str">
        <f t="shared" si="510"/>
        <v>&lt;=1400</v>
      </c>
      <c r="V2350" t="s">
        <v>585</v>
      </c>
      <c r="W2350">
        <v>38852</v>
      </c>
      <c r="X2350" s="12">
        <f t="shared" si="511"/>
        <v>5.1477401420776281E-2</v>
      </c>
      <c r="Y2350" t="str">
        <f t="shared" si="512"/>
        <v>&lt;=0.06</v>
      </c>
      <c r="Z2350" t="s">
        <v>32</v>
      </c>
      <c r="AA2350">
        <v>9</v>
      </c>
      <c r="AB2350" t="s">
        <v>32</v>
      </c>
      <c r="AC2350" t="str">
        <f t="shared" si="513"/>
        <v/>
      </c>
      <c r="AD2350" t="s">
        <v>32</v>
      </c>
      <c r="AE2350" t="str">
        <f t="shared" si="514"/>
        <v/>
      </c>
      <c r="AF2350" t="s">
        <v>32</v>
      </c>
      <c r="AG2350" t="str">
        <f t="shared" si="515"/>
        <v/>
      </c>
      <c r="AH2350" t="s">
        <v>32</v>
      </c>
      <c r="AI2350" t="str">
        <f t="shared" si="516"/>
        <v/>
      </c>
      <c r="AJ2350" t="s">
        <v>32</v>
      </c>
      <c r="AK2350" t="str">
        <f t="shared" si="517"/>
        <v/>
      </c>
      <c r="AL2350">
        <v>0</v>
      </c>
      <c r="AM2350">
        <v>0</v>
      </c>
      <c r="AN2350">
        <v>0</v>
      </c>
      <c r="AO2350" t="s">
        <v>32</v>
      </c>
      <c r="AP2350" t="s">
        <v>32</v>
      </c>
    </row>
    <row r="2351" spans="1:42" x14ac:dyDescent="0.25">
      <c r="A2351">
        <v>201707</v>
      </c>
      <c r="B2351" t="str">
        <f t="shared" si="504"/>
        <v>2017-II</v>
      </c>
      <c r="C2351" t="s">
        <v>2410</v>
      </c>
      <c r="D2351" t="s">
        <v>2410</v>
      </c>
      <c r="E2351">
        <v>30305331</v>
      </c>
      <c r="F2351" t="s">
        <v>29</v>
      </c>
      <c r="G2351">
        <v>1</v>
      </c>
      <c r="H2351">
        <v>0</v>
      </c>
      <c r="I2351">
        <v>0</v>
      </c>
      <c r="J2351">
        <f t="shared" si="505"/>
        <v>0</v>
      </c>
      <c r="K2351" t="str">
        <f t="shared" si="506"/>
        <v>Modelamiento</v>
      </c>
      <c r="L2351">
        <f t="shared" si="507"/>
        <v>0</v>
      </c>
      <c r="M2351">
        <v>24</v>
      </c>
      <c r="N2351" t="str">
        <f t="shared" si="508"/>
        <v>&lt;=25</v>
      </c>
      <c r="O2351" t="s">
        <v>56</v>
      </c>
      <c r="P2351" t="s">
        <v>31</v>
      </c>
      <c r="Q2351">
        <v>48222</v>
      </c>
      <c r="R2351">
        <v>3000</v>
      </c>
      <c r="S2351" t="str">
        <f t="shared" si="509"/>
        <v>&gt;2500</v>
      </c>
      <c r="T2351">
        <v>1658</v>
      </c>
      <c r="U2351" t="str">
        <f t="shared" si="510"/>
        <v>&gt;1500</v>
      </c>
      <c r="V2351" t="s">
        <v>597</v>
      </c>
      <c r="W2351">
        <v>48932</v>
      </c>
      <c r="X2351" s="12">
        <f t="shared" si="511"/>
        <v>6.1309572467914658E-2</v>
      </c>
      <c r="Y2351" t="str">
        <f t="shared" si="512"/>
        <v>&gt;0.06</v>
      </c>
      <c r="Z2351" t="s">
        <v>32</v>
      </c>
      <c r="AA2351">
        <v>4</v>
      </c>
      <c r="AB2351">
        <v>1004.4</v>
      </c>
      <c r="AC2351" t="str">
        <f t="shared" si="513"/>
        <v>&lt;=2000</v>
      </c>
      <c r="AD2351">
        <v>267</v>
      </c>
      <c r="AE2351" t="str">
        <f t="shared" si="514"/>
        <v>&gt;120</v>
      </c>
      <c r="AF2351">
        <v>1004.4</v>
      </c>
      <c r="AG2351" t="str">
        <f t="shared" si="515"/>
        <v>&lt;=2000</v>
      </c>
      <c r="AH2351" t="s">
        <v>32</v>
      </c>
      <c r="AI2351" t="str">
        <f t="shared" si="516"/>
        <v/>
      </c>
      <c r="AJ2351" t="s">
        <v>32</v>
      </c>
      <c r="AK2351" t="str">
        <f t="shared" si="517"/>
        <v/>
      </c>
      <c r="AL2351">
        <v>6</v>
      </c>
      <c r="AM2351">
        <v>0</v>
      </c>
      <c r="AN2351">
        <v>6</v>
      </c>
      <c r="AO2351" t="s">
        <v>32</v>
      </c>
      <c r="AP2351">
        <v>7</v>
      </c>
    </row>
    <row r="2352" spans="1:42" x14ac:dyDescent="0.25">
      <c r="A2352">
        <v>201707</v>
      </c>
      <c r="B2352" t="str">
        <f t="shared" si="504"/>
        <v>2017-II</v>
      </c>
      <c r="C2352" t="s">
        <v>2411</v>
      </c>
      <c r="D2352" t="s">
        <v>2411</v>
      </c>
      <c r="E2352">
        <v>30302864</v>
      </c>
      <c r="F2352" t="s">
        <v>29</v>
      </c>
      <c r="G2352">
        <v>0</v>
      </c>
      <c r="H2352">
        <v>0</v>
      </c>
      <c r="I2352">
        <v>0</v>
      </c>
      <c r="J2352">
        <f t="shared" si="505"/>
        <v>0</v>
      </c>
      <c r="K2352" t="str">
        <f t="shared" si="506"/>
        <v>Modelamiento</v>
      </c>
      <c r="L2352">
        <f t="shared" si="507"/>
        <v>0</v>
      </c>
      <c r="M2352">
        <v>49</v>
      </c>
      <c r="N2352" t="str">
        <f t="shared" si="508"/>
        <v>&lt;=50</v>
      </c>
      <c r="O2352" t="s">
        <v>56</v>
      </c>
      <c r="P2352" t="s">
        <v>35</v>
      </c>
      <c r="Q2352">
        <v>40385</v>
      </c>
      <c r="R2352">
        <v>1500</v>
      </c>
      <c r="S2352" t="str">
        <f t="shared" si="509"/>
        <v>&lt;=1500</v>
      </c>
      <c r="T2352">
        <v>1395</v>
      </c>
      <c r="U2352" t="str">
        <f t="shared" si="510"/>
        <v>&lt;=1400</v>
      </c>
      <c r="V2352" t="s">
        <v>589</v>
      </c>
      <c r="W2352">
        <v>39595</v>
      </c>
      <c r="X2352" s="12">
        <f t="shared" si="511"/>
        <v>3.7883571157974492E-2</v>
      </c>
      <c r="Y2352" t="str">
        <f t="shared" si="512"/>
        <v>&lt;=0.04</v>
      </c>
      <c r="Z2352" t="s">
        <v>32</v>
      </c>
      <c r="AA2352">
        <v>4</v>
      </c>
      <c r="AB2352">
        <v>3291.32</v>
      </c>
      <c r="AC2352" t="str">
        <f t="shared" si="513"/>
        <v>&lt;=4000</v>
      </c>
      <c r="AD2352">
        <v>1385</v>
      </c>
      <c r="AE2352" t="str">
        <f t="shared" si="514"/>
        <v>&gt;120</v>
      </c>
      <c r="AF2352">
        <v>3291.32</v>
      </c>
      <c r="AG2352" t="str">
        <f t="shared" si="515"/>
        <v>&lt;=4000</v>
      </c>
      <c r="AH2352" t="s">
        <v>32</v>
      </c>
      <c r="AI2352" t="str">
        <f t="shared" si="516"/>
        <v/>
      </c>
      <c r="AJ2352" t="s">
        <v>32</v>
      </c>
      <c r="AK2352" t="str">
        <f t="shared" si="517"/>
        <v/>
      </c>
      <c r="AL2352">
        <v>12</v>
      </c>
      <c r="AM2352">
        <v>0</v>
      </c>
      <c r="AN2352">
        <v>12</v>
      </c>
      <c r="AO2352" t="s">
        <v>32</v>
      </c>
      <c r="AP2352">
        <v>1</v>
      </c>
    </row>
    <row r="2353" spans="1:42" x14ac:dyDescent="0.25">
      <c r="A2353">
        <v>201707</v>
      </c>
      <c r="B2353" t="str">
        <f t="shared" si="504"/>
        <v>2017-II</v>
      </c>
      <c r="C2353" t="s">
        <v>2412</v>
      </c>
      <c r="D2353" t="s">
        <v>2412</v>
      </c>
      <c r="E2353">
        <v>30302776</v>
      </c>
      <c r="F2353" t="s">
        <v>29</v>
      </c>
      <c r="G2353">
        <v>0</v>
      </c>
      <c r="H2353">
        <v>0</v>
      </c>
      <c r="I2353">
        <v>0</v>
      </c>
      <c r="J2353">
        <f t="shared" si="505"/>
        <v>0</v>
      </c>
      <c r="K2353" t="str">
        <f t="shared" si="506"/>
        <v>Modelamiento</v>
      </c>
      <c r="L2353">
        <f t="shared" si="507"/>
        <v>0</v>
      </c>
      <c r="M2353">
        <v>31</v>
      </c>
      <c r="N2353" t="str">
        <f t="shared" si="508"/>
        <v>&lt;=35</v>
      </c>
      <c r="O2353" t="s">
        <v>56</v>
      </c>
      <c r="P2353" t="s">
        <v>31</v>
      </c>
      <c r="Q2353">
        <v>43984</v>
      </c>
      <c r="R2353">
        <v>1650</v>
      </c>
      <c r="S2353" t="str">
        <f t="shared" si="509"/>
        <v>&lt;=2000</v>
      </c>
      <c r="T2353">
        <v>1522</v>
      </c>
      <c r="U2353" t="str">
        <f t="shared" si="510"/>
        <v>&gt;1500</v>
      </c>
      <c r="V2353" t="s">
        <v>587</v>
      </c>
      <c r="W2353">
        <v>43344</v>
      </c>
      <c r="X2353" s="12">
        <f t="shared" si="511"/>
        <v>3.8067552602436321E-2</v>
      </c>
      <c r="Y2353" t="str">
        <f t="shared" si="512"/>
        <v>&lt;=0.04</v>
      </c>
      <c r="Z2353" t="s">
        <v>32</v>
      </c>
      <c r="AA2353">
        <v>4</v>
      </c>
      <c r="AB2353">
        <v>776.45</v>
      </c>
      <c r="AC2353" t="str">
        <f t="shared" si="513"/>
        <v>&lt;=1000</v>
      </c>
      <c r="AD2353">
        <v>1931</v>
      </c>
      <c r="AE2353" t="str">
        <f t="shared" si="514"/>
        <v>&gt;120</v>
      </c>
      <c r="AF2353">
        <v>776.45</v>
      </c>
      <c r="AG2353" t="str">
        <f t="shared" si="515"/>
        <v>&lt;=1000</v>
      </c>
      <c r="AH2353" t="s">
        <v>32</v>
      </c>
      <c r="AI2353" t="str">
        <f t="shared" si="516"/>
        <v/>
      </c>
      <c r="AJ2353" t="s">
        <v>32</v>
      </c>
      <c r="AK2353" t="str">
        <f t="shared" si="517"/>
        <v/>
      </c>
      <c r="AL2353">
        <v>12</v>
      </c>
      <c r="AM2353">
        <v>0</v>
      </c>
      <c r="AN2353">
        <v>12</v>
      </c>
      <c r="AO2353" t="s">
        <v>32</v>
      </c>
      <c r="AP2353">
        <v>1</v>
      </c>
    </row>
    <row r="2354" spans="1:42" x14ac:dyDescent="0.25">
      <c r="A2354">
        <v>201707</v>
      </c>
      <c r="B2354" t="str">
        <f t="shared" si="504"/>
        <v>2017-II</v>
      </c>
      <c r="C2354" t="s">
        <v>2413</v>
      </c>
      <c r="D2354" t="s">
        <v>2413</v>
      </c>
      <c r="E2354">
        <v>30306001</v>
      </c>
      <c r="F2354" t="s">
        <v>29</v>
      </c>
      <c r="G2354">
        <v>1</v>
      </c>
      <c r="H2354">
        <v>0</v>
      </c>
      <c r="I2354">
        <v>0</v>
      </c>
      <c r="J2354">
        <f t="shared" si="505"/>
        <v>0</v>
      </c>
      <c r="K2354" t="str">
        <f t="shared" si="506"/>
        <v>Modelamiento</v>
      </c>
      <c r="L2354">
        <f t="shared" si="507"/>
        <v>0</v>
      </c>
      <c r="M2354">
        <v>41</v>
      </c>
      <c r="N2354" t="str">
        <f t="shared" si="508"/>
        <v>&lt;=45</v>
      </c>
      <c r="O2354" t="s">
        <v>56</v>
      </c>
      <c r="P2354" t="s">
        <v>39</v>
      </c>
      <c r="Q2354">
        <v>46370</v>
      </c>
      <c r="R2354">
        <v>2000</v>
      </c>
      <c r="S2354" t="str">
        <f t="shared" si="509"/>
        <v>&lt;=2000</v>
      </c>
      <c r="T2354">
        <v>1571</v>
      </c>
      <c r="U2354" t="str">
        <f t="shared" si="510"/>
        <v>&gt;1500</v>
      </c>
      <c r="V2354" t="s">
        <v>587</v>
      </c>
      <c r="W2354">
        <v>46080</v>
      </c>
      <c r="X2354" s="12">
        <f t="shared" si="511"/>
        <v>4.3402777777777776E-2</v>
      </c>
      <c r="Y2354" t="str">
        <f t="shared" si="512"/>
        <v>&lt;=0.05</v>
      </c>
      <c r="Z2354" t="s">
        <v>32</v>
      </c>
      <c r="AA2354">
        <v>4</v>
      </c>
      <c r="AB2354">
        <v>755.81</v>
      </c>
      <c r="AC2354" t="str">
        <f t="shared" si="513"/>
        <v>&lt;=1000</v>
      </c>
      <c r="AD2354">
        <v>1762</v>
      </c>
      <c r="AE2354" t="str">
        <f t="shared" si="514"/>
        <v>&gt;120</v>
      </c>
      <c r="AF2354">
        <v>755.81</v>
      </c>
      <c r="AG2354" t="str">
        <f t="shared" si="515"/>
        <v>&lt;=1000</v>
      </c>
      <c r="AH2354" t="s">
        <v>32</v>
      </c>
      <c r="AI2354" t="str">
        <f t="shared" si="516"/>
        <v/>
      </c>
      <c r="AJ2354" t="s">
        <v>32</v>
      </c>
      <c r="AK2354" t="str">
        <f t="shared" si="517"/>
        <v/>
      </c>
      <c r="AL2354">
        <v>8</v>
      </c>
      <c r="AM2354">
        <v>0</v>
      </c>
      <c r="AN2354">
        <v>8</v>
      </c>
      <c r="AO2354" t="s">
        <v>32</v>
      </c>
      <c r="AP2354">
        <v>5</v>
      </c>
    </row>
    <row r="2355" spans="1:42" x14ac:dyDescent="0.25">
      <c r="A2355">
        <v>201707</v>
      </c>
      <c r="B2355" t="str">
        <f t="shared" si="504"/>
        <v>2017-II</v>
      </c>
      <c r="C2355" t="s">
        <v>2414</v>
      </c>
      <c r="D2355" t="s">
        <v>2414</v>
      </c>
      <c r="E2355">
        <v>30296175</v>
      </c>
      <c r="F2355" t="s">
        <v>29</v>
      </c>
      <c r="G2355">
        <v>1</v>
      </c>
      <c r="H2355">
        <v>0</v>
      </c>
      <c r="I2355">
        <v>0</v>
      </c>
      <c r="J2355">
        <f t="shared" si="505"/>
        <v>0</v>
      </c>
      <c r="K2355" t="str">
        <f t="shared" si="506"/>
        <v>Modelamiento</v>
      </c>
      <c r="L2355">
        <f t="shared" si="507"/>
        <v>0</v>
      </c>
      <c r="M2355">
        <v>36</v>
      </c>
      <c r="N2355" t="str">
        <f t="shared" si="508"/>
        <v>&lt;=40</v>
      </c>
      <c r="O2355" t="s">
        <v>56</v>
      </c>
      <c r="P2355" t="s">
        <v>31</v>
      </c>
      <c r="Q2355">
        <v>40932</v>
      </c>
      <c r="R2355">
        <v>1650</v>
      </c>
      <c r="S2355" t="str">
        <f t="shared" si="509"/>
        <v>&lt;=2000</v>
      </c>
      <c r="T2355">
        <v>1411</v>
      </c>
      <c r="U2355" t="str">
        <f t="shared" si="510"/>
        <v>&lt;=1500</v>
      </c>
      <c r="V2355" t="s">
        <v>601</v>
      </c>
      <c r="W2355">
        <v>40292</v>
      </c>
      <c r="X2355" s="12">
        <f t="shared" si="511"/>
        <v>4.0951057281842548E-2</v>
      </c>
      <c r="Y2355" t="str">
        <f t="shared" si="512"/>
        <v>&lt;=0.05</v>
      </c>
      <c r="Z2355" t="s">
        <v>32</v>
      </c>
      <c r="AA2355">
        <v>4</v>
      </c>
      <c r="AB2355">
        <v>1249.6400000000001</v>
      </c>
      <c r="AC2355" t="str">
        <f t="shared" si="513"/>
        <v>&lt;=2000</v>
      </c>
      <c r="AD2355">
        <v>1660</v>
      </c>
      <c r="AE2355" t="str">
        <f t="shared" si="514"/>
        <v>&gt;120</v>
      </c>
      <c r="AF2355">
        <v>1249.6400000000001</v>
      </c>
      <c r="AG2355" t="str">
        <f t="shared" si="515"/>
        <v>&lt;=2000</v>
      </c>
      <c r="AH2355" t="s">
        <v>32</v>
      </c>
      <c r="AI2355" t="str">
        <f t="shared" si="516"/>
        <v/>
      </c>
      <c r="AJ2355" t="s">
        <v>32</v>
      </c>
      <c r="AK2355" t="str">
        <f t="shared" si="517"/>
        <v/>
      </c>
      <c r="AL2355">
        <v>6</v>
      </c>
      <c r="AM2355">
        <v>0</v>
      </c>
      <c r="AN2355">
        <v>6</v>
      </c>
      <c r="AO2355" t="s">
        <v>32</v>
      </c>
      <c r="AP2355">
        <v>7</v>
      </c>
    </row>
    <row r="2356" spans="1:42" x14ac:dyDescent="0.25">
      <c r="A2356">
        <v>201707</v>
      </c>
      <c r="B2356" t="str">
        <f t="shared" si="504"/>
        <v>2017-II</v>
      </c>
      <c r="C2356" t="s">
        <v>2415</v>
      </c>
      <c r="D2356" t="s">
        <v>2415</v>
      </c>
      <c r="E2356">
        <v>30304616</v>
      </c>
      <c r="F2356" t="s">
        <v>29</v>
      </c>
      <c r="G2356">
        <v>0</v>
      </c>
      <c r="H2356">
        <v>0</v>
      </c>
      <c r="I2356">
        <v>0</v>
      </c>
      <c r="J2356">
        <f t="shared" si="505"/>
        <v>0</v>
      </c>
      <c r="K2356" t="str">
        <f t="shared" si="506"/>
        <v>Modelamiento</v>
      </c>
      <c r="L2356">
        <f t="shared" si="507"/>
        <v>0</v>
      </c>
      <c r="M2356">
        <v>31</v>
      </c>
      <c r="N2356" t="str">
        <f t="shared" si="508"/>
        <v>&lt;=35</v>
      </c>
      <c r="O2356" t="s">
        <v>56</v>
      </c>
      <c r="P2356" t="s">
        <v>35</v>
      </c>
      <c r="Q2356">
        <v>49572</v>
      </c>
      <c r="R2356">
        <v>1650</v>
      </c>
      <c r="S2356" t="str">
        <f t="shared" si="509"/>
        <v>&lt;=2000</v>
      </c>
      <c r="T2356">
        <v>1681</v>
      </c>
      <c r="U2356" t="str">
        <f t="shared" si="510"/>
        <v>&gt;1500</v>
      </c>
      <c r="V2356" t="s">
        <v>597</v>
      </c>
      <c r="W2356">
        <v>48932</v>
      </c>
      <c r="X2356" s="12">
        <f t="shared" si="511"/>
        <v>3.3720264857353063E-2</v>
      </c>
      <c r="Y2356" t="str">
        <f t="shared" si="512"/>
        <v>&lt;=0.04</v>
      </c>
      <c r="Z2356" t="s">
        <v>32</v>
      </c>
      <c r="AA2356">
        <v>4</v>
      </c>
      <c r="AB2356">
        <v>1032.18</v>
      </c>
      <c r="AC2356" t="str">
        <f t="shared" si="513"/>
        <v>&lt;=2000</v>
      </c>
      <c r="AD2356">
        <v>2161</v>
      </c>
      <c r="AE2356" t="str">
        <f t="shared" si="514"/>
        <v>&gt;120</v>
      </c>
      <c r="AF2356">
        <v>1032.18</v>
      </c>
      <c r="AG2356" t="str">
        <f t="shared" si="515"/>
        <v>&lt;=2000</v>
      </c>
      <c r="AH2356">
        <v>1344</v>
      </c>
      <c r="AI2356" t="str">
        <f t="shared" si="516"/>
        <v>&lt;=2000</v>
      </c>
      <c r="AJ2356">
        <v>0</v>
      </c>
      <c r="AK2356" t="str">
        <f t="shared" si="517"/>
        <v>=0</v>
      </c>
      <c r="AL2356">
        <v>12</v>
      </c>
      <c r="AM2356">
        <v>0</v>
      </c>
      <c r="AN2356">
        <v>12</v>
      </c>
      <c r="AO2356" t="s">
        <v>32</v>
      </c>
      <c r="AP2356">
        <v>1</v>
      </c>
    </row>
    <row r="2357" spans="1:42" x14ac:dyDescent="0.25">
      <c r="A2357">
        <v>201707</v>
      </c>
      <c r="B2357" t="str">
        <f t="shared" si="504"/>
        <v>2017-II</v>
      </c>
      <c r="C2357" t="s">
        <v>2416</v>
      </c>
      <c r="D2357" t="s">
        <v>2416</v>
      </c>
      <c r="E2357">
        <v>30303474</v>
      </c>
      <c r="F2357" t="s">
        <v>29</v>
      </c>
      <c r="G2357">
        <v>0</v>
      </c>
      <c r="H2357">
        <v>0</v>
      </c>
      <c r="I2357">
        <v>0</v>
      </c>
      <c r="J2357">
        <f t="shared" si="505"/>
        <v>0</v>
      </c>
      <c r="K2357" t="str">
        <f t="shared" si="506"/>
        <v>Modelamiento</v>
      </c>
      <c r="L2357">
        <f t="shared" si="507"/>
        <v>0</v>
      </c>
      <c r="M2357">
        <v>28</v>
      </c>
      <c r="N2357" t="str">
        <f t="shared" si="508"/>
        <v>&lt;=30</v>
      </c>
      <c r="O2357" t="s">
        <v>56</v>
      </c>
      <c r="P2357" t="s">
        <v>31</v>
      </c>
      <c r="Q2357">
        <v>46720</v>
      </c>
      <c r="R2357">
        <v>1650</v>
      </c>
      <c r="S2357" t="str">
        <f t="shared" si="509"/>
        <v>&lt;=2000</v>
      </c>
      <c r="T2357">
        <v>1606</v>
      </c>
      <c r="U2357" t="str">
        <f t="shared" si="510"/>
        <v>&gt;1500</v>
      </c>
      <c r="V2357" t="s">
        <v>587</v>
      </c>
      <c r="W2357">
        <v>46080</v>
      </c>
      <c r="X2357" s="12">
        <f t="shared" si="511"/>
        <v>3.5807291666666664E-2</v>
      </c>
      <c r="Y2357" t="str">
        <f t="shared" si="512"/>
        <v>&lt;=0.04</v>
      </c>
      <c r="Z2357" t="s">
        <v>32</v>
      </c>
      <c r="AA2357">
        <v>4</v>
      </c>
      <c r="AB2357">
        <v>891.99</v>
      </c>
      <c r="AC2357" t="str">
        <f t="shared" si="513"/>
        <v>&lt;=1000</v>
      </c>
      <c r="AD2357">
        <v>2147</v>
      </c>
      <c r="AE2357" t="str">
        <f t="shared" si="514"/>
        <v>&gt;120</v>
      </c>
      <c r="AF2357">
        <v>891.99</v>
      </c>
      <c r="AG2357" t="str">
        <f t="shared" si="515"/>
        <v>&lt;=1000</v>
      </c>
      <c r="AH2357" t="s">
        <v>32</v>
      </c>
      <c r="AI2357" t="str">
        <f t="shared" si="516"/>
        <v/>
      </c>
      <c r="AJ2357" t="s">
        <v>32</v>
      </c>
      <c r="AK2357" t="str">
        <f t="shared" si="517"/>
        <v/>
      </c>
      <c r="AL2357">
        <v>12</v>
      </c>
      <c r="AM2357">
        <v>0</v>
      </c>
      <c r="AN2357">
        <v>12</v>
      </c>
      <c r="AO2357" t="s">
        <v>32</v>
      </c>
      <c r="AP2357">
        <v>1</v>
      </c>
    </row>
    <row r="2358" spans="1:42" x14ac:dyDescent="0.25">
      <c r="A2358">
        <v>201707</v>
      </c>
      <c r="B2358" t="str">
        <f t="shared" si="504"/>
        <v>2017-II</v>
      </c>
      <c r="C2358" t="s">
        <v>2417</v>
      </c>
      <c r="D2358" t="s">
        <v>2417</v>
      </c>
      <c r="E2358">
        <v>30306289</v>
      </c>
      <c r="F2358" t="s">
        <v>29</v>
      </c>
      <c r="G2358">
        <v>0</v>
      </c>
      <c r="H2358">
        <v>0</v>
      </c>
      <c r="I2358">
        <v>0</v>
      </c>
      <c r="J2358">
        <f t="shared" si="505"/>
        <v>0</v>
      </c>
      <c r="K2358" t="str">
        <f t="shared" si="506"/>
        <v>Modelamiento</v>
      </c>
      <c r="L2358">
        <f t="shared" si="507"/>
        <v>0</v>
      </c>
      <c r="M2358">
        <v>50</v>
      </c>
      <c r="N2358" t="str">
        <f t="shared" si="508"/>
        <v>&lt;=50</v>
      </c>
      <c r="O2358" t="s">
        <v>56</v>
      </c>
      <c r="P2358" t="s">
        <v>35</v>
      </c>
      <c r="Q2358">
        <v>40142</v>
      </c>
      <c r="R2358">
        <v>1000</v>
      </c>
      <c r="S2358" t="str">
        <f t="shared" si="509"/>
        <v>&lt;=1000</v>
      </c>
      <c r="T2358">
        <v>1362</v>
      </c>
      <c r="U2358" t="str">
        <f t="shared" si="510"/>
        <v>&lt;=1400</v>
      </c>
      <c r="V2358" t="s">
        <v>585</v>
      </c>
      <c r="W2358">
        <v>38852</v>
      </c>
      <c r="X2358" s="12">
        <f t="shared" si="511"/>
        <v>2.573870071038814E-2</v>
      </c>
      <c r="Y2358" t="str">
        <f t="shared" si="512"/>
        <v>&lt;=0.03</v>
      </c>
      <c r="Z2358" t="s">
        <v>32</v>
      </c>
      <c r="AA2358">
        <v>9</v>
      </c>
      <c r="AB2358" t="s">
        <v>32</v>
      </c>
      <c r="AC2358" t="str">
        <f t="shared" si="513"/>
        <v/>
      </c>
      <c r="AD2358" t="s">
        <v>32</v>
      </c>
      <c r="AE2358" t="str">
        <f t="shared" si="514"/>
        <v/>
      </c>
      <c r="AF2358" t="s">
        <v>32</v>
      </c>
      <c r="AG2358" t="str">
        <f t="shared" si="515"/>
        <v/>
      </c>
      <c r="AH2358" t="s">
        <v>32</v>
      </c>
      <c r="AI2358" t="str">
        <f t="shared" si="516"/>
        <v/>
      </c>
      <c r="AJ2358" t="s">
        <v>32</v>
      </c>
      <c r="AK2358" t="str">
        <f t="shared" si="517"/>
        <v/>
      </c>
      <c r="AL2358">
        <v>0</v>
      </c>
      <c r="AM2358">
        <v>0</v>
      </c>
      <c r="AN2358">
        <v>0</v>
      </c>
      <c r="AO2358" t="s">
        <v>32</v>
      </c>
      <c r="AP2358" t="s">
        <v>32</v>
      </c>
    </row>
    <row r="2359" spans="1:42" x14ac:dyDescent="0.25">
      <c r="A2359">
        <v>201707</v>
      </c>
      <c r="B2359" t="str">
        <f t="shared" si="504"/>
        <v>2017-II</v>
      </c>
      <c r="C2359" t="s">
        <v>2418</v>
      </c>
      <c r="D2359" t="s">
        <v>2418</v>
      </c>
      <c r="E2359">
        <v>30296912</v>
      </c>
      <c r="F2359" t="s">
        <v>29</v>
      </c>
      <c r="G2359">
        <v>1</v>
      </c>
      <c r="H2359">
        <v>0</v>
      </c>
      <c r="I2359">
        <v>0</v>
      </c>
      <c r="J2359">
        <f t="shared" si="505"/>
        <v>0</v>
      </c>
      <c r="K2359" t="str">
        <f t="shared" si="506"/>
        <v>Modelamiento</v>
      </c>
      <c r="L2359">
        <f t="shared" si="507"/>
        <v>0</v>
      </c>
      <c r="M2359">
        <v>53</v>
      </c>
      <c r="N2359" t="str">
        <f t="shared" si="508"/>
        <v>&lt;=55</v>
      </c>
      <c r="O2359" t="s">
        <v>56</v>
      </c>
      <c r="P2359" t="s">
        <v>39</v>
      </c>
      <c r="Q2359">
        <v>40142</v>
      </c>
      <c r="R2359">
        <v>1000</v>
      </c>
      <c r="S2359" t="str">
        <f t="shared" si="509"/>
        <v>&lt;=1000</v>
      </c>
      <c r="T2359">
        <v>1384</v>
      </c>
      <c r="U2359" t="str">
        <f t="shared" si="510"/>
        <v>&lt;=1400</v>
      </c>
      <c r="V2359" t="s">
        <v>585</v>
      </c>
      <c r="W2359">
        <v>38852</v>
      </c>
      <c r="X2359" s="12">
        <f t="shared" si="511"/>
        <v>2.573870071038814E-2</v>
      </c>
      <c r="Y2359" t="str">
        <f t="shared" si="512"/>
        <v>&lt;=0.03</v>
      </c>
      <c r="Z2359" t="s">
        <v>32</v>
      </c>
      <c r="AA2359">
        <v>9</v>
      </c>
      <c r="AB2359" t="s">
        <v>32</v>
      </c>
      <c r="AC2359" t="str">
        <f t="shared" si="513"/>
        <v/>
      </c>
      <c r="AD2359" t="s">
        <v>32</v>
      </c>
      <c r="AE2359" t="str">
        <f t="shared" si="514"/>
        <v/>
      </c>
      <c r="AF2359" t="s">
        <v>32</v>
      </c>
      <c r="AG2359" t="str">
        <f t="shared" si="515"/>
        <v/>
      </c>
      <c r="AH2359" t="s">
        <v>32</v>
      </c>
      <c r="AI2359" t="str">
        <f t="shared" si="516"/>
        <v/>
      </c>
      <c r="AJ2359" t="s">
        <v>32</v>
      </c>
      <c r="AK2359" t="str">
        <f t="shared" si="517"/>
        <v/>
      </c>
      <c r="AL2359">
        <v>0</v>
      </c>
      <c r="AM2359">
        <v>0</v>
      </c>
      <c r="AN2359">
        <v>0</v>
      </c>
      <c r="AO2359" t="s">
        <v>32</v>
      </c>
      <c r="AP2359" t="s">
        <v>32</v>
      </c>
    </row>
    <row r="2360" spans="1:42" x14ac:dyDescent="0.25">
      <c r="A2360">
        <v>201707</v>
      </c>
      <c r="B2360" t="str">
        <f t="shared" si="504"/>
        <v>2017-II</v>
      </c>
      <c r="C2360" t="s">
        <v>2419</v>
      </c>
      <c r="D2360" t="s">
        <v>2419</v>
      </c>
      <c r="E2360">
        <v>30306041</v>
      </c>
      <c r="F2360" t="s">
        <v>29</v>
      </c>
      <c r="G2360">
        <v>1</v>
      </c>
      <c r="H2360">
        <v>0</v>
      </c>
      <c r="I2360">
        <v>0</v>
      </c>
      <c r="J2360">
        <f t="shared" si="505"/>
        <v>0</v>
      </c>
      <c r="K2360" t="str">
        <f t="shared" si="506"/>
        <v>Modelamiento</v>
      </c>
      <c r="L2360">
        <f t="shared" si="507"/>
        <v>0</v>
      </c>
      <c r="M2360">
        <v>39</v>
      </c>
      <c r="N2360" t="str">
        <f t="shared" si="508"/>
        <v>&lt;=40</v>
      </c>
      <c r="O2360" t="s">
        <v>56</v>
      </c>
      <c r="P2360" t="s">
        <v>39</v>
      </c>
      <c r="Q2360">
        <v>40042</v>
      </c>
      <c r="R2360">
        <v>1100</v>
      </c>
      <c r="S2360" t="str">
        <f t="shared" si="509"/>
        <v>&lt;=1500</v>
      </c>
      <c r="T2360">
        <v>1377</v>
      </c>
      <c r="U2360" t="str">
        <f t="shared" si="510"/>
        <v>&lt;=1400</v>
      </c>
      <c r="V2360" t="s">
        <v>585</v>
      </c>
      <c r="W2360">
        <v>38852</v>
      </c>
      <c r="X2360" s="12">
        <f t="shared" si="511"/>
        <v>2.8312570781426953E-2</v>
      </c>
      <c r="Y2360" t="str">
        <f t="shared" si="512"/>
        <v>&lt;=0.03</v>
      </c>
      <c r="Z2360" t="s">
        <v>32</v>
      </c>
      <c r="AA2360">
        <v>4</v>
      </c>
      <c r="AB2360">
        <v>1551.82</v>
      </c>
      <c r="AC2360" t="str">
        <f t="shared" si="513"/>
        <v>&lt;=2000</v>
      </c>
      <c r="AD2360">
        <v>1723</v>
      </c>
      <c r="AE2360" t="str">
        <f t="shared" si="514"/>
        <v>&gt;120</v>
      </c>
      <c r="AF2360">
        <v>1551.82</v>
      </c>
      <c r="AG2360" t="str">
        <f t="shared" si="515"/>
        <v>&lt;=2000</v>
      </c>
      <c r="AH2360" t="s">
        <v>32</v>
      </c>
      <c r="AI2360" t="str">
        <f t="shared" si="516"/>
        <v/>
      </c>
      <c r="AJ2360" t="s">
        <v>32</v>
      </c>
      <c r="AK2360" t="str">
        <f t="shared" si="517"/>
        <v/>
      </c>
      <c r="AL2360">
        <v>12</v>
      </c>
      <c r="AM2360">
        <v>0</v>
      </c>
      <c r="AN2360">
        <v>12</v>
      </c>
      <c r="AO2360" t="s">
        <v>32</v>
      </c>
      <c r="AP2360">
        <v>1</v>
      </c>
    </row>
    <row r="2361" spans="1:42" x14ac:dyDescent="0.25">
      <c r="A2361">
        <v>201707</v>
      </c>
      <c r="B2361" t="str">
        <f t="shared" si="504"/>
        <v>2017-II</v>
      </c>
      <c r="C2361" t="s">
        <v>2420</v>
      </c>
      <c r="D2361" t="s">
        <v>2420</v>
      </c>
      <c r="E2361">
        <v>30299337</v>
      </c>
      <c r="F2361" t="s">
        <v>29</v>
      </c>
      <c r="G2361">
        <v>1</v>
      </c>
      <c r="H2361">
        <v>0</v>
      </c>
      <c r="I2361">
        <v>0</v>
      </c>
      <c r="J2361">
        <f t="shared" si="505"/>
        <v>0</v>
      </c>
      <c r="K2361" t="str">
        <f t="shared" si="506"/>
        <v>Modelamiento</v>
      </c>
      <c r="L2361">
        <f t="shared" si="507"/>
        <v>0</v>
      </c>
      <c r="M2361">
        <v>22</v>
      </c>
      <c r="N2361" t="str">
        <f t="shared" si="508"/>
        <v>&lt;=25</v>
      </c>
      <c r="O2361" t="s">
        <v>56</v>
      </c>
      <c r="P2361" t="s">
        <v>31</v>
      </c>
      <c r="Q2361">
        <v>35285</v>
      </c>
      <c r="R2361">
        <v>1000</v>
      </c>
      <c r="S2361" t="str">
        <f t="shared" si="509"/>
        <v>&lt;=1000</v>
      </c>
      <c r="T2361">
        <v>1213</v>
      </c>
      <c r="U2361" t="str">
        <f t="shared" si="510"/>
        <v>&lt;=1300</v>
      </c>
      <c r="V2361" t="s">
        <v>585</v>
      </c>
      <c r="W2361">
        <v>33995</v>
      </c>
      <c r="X2361" s="12">
        <f t="shared" si="511"/>
        <v>2.9416090601559051E-2</v>
      </c>
      <c r="Y2361" t="str">
        <f t="shared" si="512"/>
        <v>&lt;=0.03</v>
      </c>
      <c r="Z2361" t="s">
        <v>32</v>
      </c>
      <c r="AA2361">
        <v>9</v>
      </c>
      <c r="AB2361" t="s">
        <v>32</v>
      </c>
      <c r="AC2361" t="str">
        <f t="shared" si="513"/>
        <v/>
      </c>
      <c r="AD2361" t="s">
        <v>32</v>
      </c>
      <c r="AE2361" t="str">
        <f t="shared" si="514"/>
        <v/>
      </c>
      <c r="AF2361" t="s">
        <v>32</v>
      </c>
      <c r="AG2361" t="str">
        <f t="shared" si="515"/>
        <v/>
      </c>
      <c r="AH2361" t="s">
        <v>32</v>
      </c>
      <c r="AI2361" t="str">
        <f t="shared" si="516"/>
        <v/>
      </c>
      <c r="AJ2361" t="s">
        <v>32</v>
      </c>
      <c r="AK2361" t="str">
        <f t="shared" si="517"/>
        <v/>
      </c>
      <c r="AL2361">
        <v>0</v>
      </c>
      <c r="AM2361">
        <v>0</v>
      </c>
      <c r="AN2361">
        <v>0</v>
      </c>
      <c r="AO2361" t="s">
        <v>32</v>
      </c>
      <c r="AP2361" t="s">
        <v>32</v>
      </c>
    </row>
    <row r="2362" spans="1:42" x14ac:dyDescent="0.25">
      <c r="A2362">
        <v>201707</v>
      </c>
      <c r="B2362" t="str">
        <f t="shared" si="504"/>
        <v>2017-II</v>
      </c>
      <c r="C2362" t="s">
        <v>2421</v>
      </c>
      <c r="D2362" t="s">
        <v>2421</v>
      </c>
      <c r="E2362">
        <v>30307064</v>
      </c>
      <c r="F2362" t="s">
        <v>29</v>
      </c>
      <c r="G2362">
        <v>0</v>
      </c>
      <c r="H2362">
        <v>0</v>
      </c>
      <c r="I2362">
        <v>0</v>
      </c>
      <c r="J2362">
        <f t="shared" si="505"/>
        <v>0</v>
      </c>
      <c r="K2362" t="str">
        <f t="shared" si="506"/>
        <v>Modelamiento</v>
      </c>
      <c r="L2362">
        <f t="shared" si="507"/>
        <v>0</v>
      </c>
      <c r="M2362">
        <v>40</v>
      </c>
      <c r="N2362" t="str">
        <f t="shared" si="508"/>
        <v>&lt;=40</v>
      </c>
      <c r="O2362" t="s">
        <v>72</v>
      </c>
      <c r="P2362" t="s">
        <v>35</v>
      </c>
      <c r="Q2362">
        <v>41082</v>
      </c>
      <c r="R2362">
        <v>1500</v>
      </c>
      <c r="S2362" t="str">
        <f t="shared" si="509"/>
        <v>&lt;=1500</v>
      </c>
      <c r="T2362">
        <v>1418</v>
      </c>
      <c r="U2362" t="str">
        <f t="shared" si="510"/>
        <v>&lt;=1500</v>
      </c>
      <c r="V2362" t="s">
        <v>601</v>
      </c>
      <c r="W2362">
        <v>40292</v>
      </c>
      <c r="X2362" s="12">
        <f t="shared" si="511"/>
        <v>3.7228233892584138E-2</v>
      </c>
      <c r="Y2362" t="str">
        <f t="shared" si="512"/>
        <v>&lt;=0.04</v>
      </c>
      <c r="Z2362" t="s">
        <v>32</v>
      </c>
      <c r="AA2362">
        <v>0</v>
      </c>
      <c r="AB2362">
        <v>16296.95</v>
      </c>
      <c r="AC2362" t="str">
        <f t="shared" si="513"/>
        <v>&gt;5000</v>
      </c>
      <c r="AD2362">
        <v>44</v>
      </c>
      <c r="AE2362" t="str">
        <f t="shared" si="514"/>
        <v>&lt;=60</v>
      </c>
      <c r="AF2362">
        <v>0</v>
      </c>
      <c r="AG2362" t="str">
        <f t="shared" si="515"/>
        <v>&lt;=500</v>
      </c>
      <c r="AH2362">
        <v>333.59</v>
      </c>
      <c r="AI2362" t="str">
        <f t="shared" si="516"/>
        <v>&lt;=500</v>
      </c>
      <c r="AJ2362">
        <v>1</v>
      </c>
      <c r="AK2362" t="str">
        <f t="shared" si="517"/>
        <v>&gt;0.9</v>
      </c>
      <c r="AL2362">
        <v>11</v>
      </c>
      <c r="AM2362">
        <v>8</v>
      </c>
      <c r="AN2362">
        <v>0</v>
      </c>
      <c r="AO2362">
        <v>1</v>
      </c>
      <c r="AP2362" t="s">
        <v>32</v>
      </c>
    </row>
    <row r="2363" spans="1:42" x14ac:dyDescent="0.25">
      <c r="A2363">
        <v>201707</v>
      </c>
      <c r="B2363" t="str">
        <f t="shared" si="504"/>
        <v>2017-II</v>
      </c>
      <c r="C2363" t="s">
        <v>2422</v>
      </c>
      <c r="D2363" t="s">
        <v>2422</v>
      </c>
      <c r="E2363">
        <v>30306106</v>
      </c>
      <c r="F2363" t="s">
        <v>29</v>
      </c>
      <c r="G2363">
        <v>1</v>
      </c>
      <c r="H2363">
        <v>0</v>
      </c>
      <c r="I2363">
        <v>0</v>
      </c>
      <c r="J2363">
        <f t="shared" si="505"/>
        <v>0</v>
      </c>
      <c r="K2363" t="str">
        <f t="shared" si="506"/>
        <v>Modelamiento</v>
      </c>
      <c r="L2363">
        <f t="shared" si="507"/>
        <v>0</v>
      </c>
      <c r="M2363">
        <v>22</v>
      </c>
      <c r="N2363" t="str">
        <f t="shared" si="508"/>
        <v>&lt;=25</v>
      </c>
      <c r="O2363" t="s">
        <v>56</v>
      </c>
      <c r="P2363" t="s">
        <v>31</v>
      </c>
      <c r="Q2363">
        <v>46692</v>
      </c>
      <c r="R2363">
        <v>1650</v>
      </c>
      <c r="S2363" t="str">
        <f t="shared" si="509"/>
        <v>&lt;=2000</v>
      </c>
      <c r="T2363">
        <v>1612</v>
      </c>
      <c r="U2363" t="str">
        <f t="shared" si="510"/>
        <v>&gt;1500</v>
      </c>
      <c r="V2363" t="s">
        <v>589</v>
      </c>
      <c r="W2363">
        <v>46052</v>
      </c>
      <c r="X2363" s="12">
        <f t="shared" si="511"/>
        <v>3.582906279857552E-2</v>
      </c>
      <c r="Y2363" t="str">
        <f t="shared" si="512"/>
        <v>&lt;=0.04</v>
      </c>
      <c r="Z2363" t="s">
        <v>32</v>
      </c>
      <c r="AA2363">
        <v>9</v>
      </c>
      <c r="AB2363" t="s">
        <v>32</v>
      </c>
      <c r="AC2363" t="str">
        <f t="shared" si="513"/>
        <v/>
      </c>
      <c r="AD2363" t="s">
        <v>32</v>
      </c>
      <c r="AE2363" t="str">
        <f t="shared" si="514"/>
        <v/>
      </c>
      <c r="AF2363" t="s">
        <v>32</v>
      </c>
      <c r="AG2363" t="str">
        <f t="shared" si="515"/>
        <v/>
      </c>
      <c r="AH2363" t="s">
        <v>32</v>
      </c>
      <c r="AI2363" t="str">
        <f t="shared" si="516"/>
        <v/>
      </c>
      <c r="AJ2363" t="s">
        <v>32</v>
      </c>
      <c r="AK2363" t="str">
        <f t="shared" si="517"/>
        <v/>
      </c>
      <c r="AL2363">
        <v>0</v>
      </c>
      <c r="AM2363">
        <v>0</v>
      </c>
      <c r="AN2363">
        <v>0</v>
      </c>
      <c r="AO2363" t="s">
        <v>32</v>
      </c>
      <c r="AP2363" t="s">
        <v>32</v>
      </c>
    </row>
    <row r="2364" spans="1:42" x14ac:dyDescent="0.25">
      <c r="A2364">
        <v>201707</v>
      </c>
      <c r="B2364" t="str">
        <f t="shared" si="504"/>
        <v>2017-II</v>
      </c>
      <c r="C2364" t="s">
        <v>2423</v>
      </c>
      <c r="D2364" t="s">
        <v>2423</v>
      </c>
      <c r="E2364">
        <v>30297040</v>
      </c>
      <c r="F2364" t="s">
        <v>29</v>
      </c>
      <c r="G2364">
        <v>1</v>
      </c>
      <c r="H2364">
        <v>0</v>
      </c>
      <c r="I2364">
        <v>0</v>
      </c>
      <c r="J2364">
        <f t="shared" si="505"/>
        <v>0</v>
      </c>
      <c r="K2364" t="str">
        <f t="shared" si="506"/>
        <v>Modelamiento</v>
      </c>
      <c r="L2364">
        <f t="shared" si="507"/>
        <v>0</v>
      </c>
      <c r="M2364">
        <v>26</v>
      </c>
      <c r="N2364" t="str">
        <f t="shared" si="508"/>
        <v>&lt;=30</v>
      </c>
      <c r="O2364" t="s">
        <v>56</v>
      </c>
      <c r="P2364" t="s">
        <v>39</v>
      </c>
      <c r="Q2364">
        <v>46842</v>
      </c>
      <c r="R2364">
        <v>1500</v>
      </c>
      <c r="S2364" t="str">
        <f t="shared" si="509"/>
        <v>&lt;=1500</v>
      </c>
      <c r="T2364">
        <v>1588</v>
      </c>
      <c r="U2364" t="str">
        <f t="shared" si="510"/>
        <v>&gt;1500</v>
      </c>
      <c r="V2364" t="s">
        <v>589</v>
      </c>
      <c r="W2364">
        <v>46052</v>
      </c>
      <c r="X2364" s="12">
        <f t="shared" si="511"/>
        <v>3.2571875271432293E-2</v>
      </c>
      <c r="Y2364" t="str">
        <f t="shared" si="512"/>
        <v>&lt;=0.04</v>
      </c>
      <c r="Z2364" t="s">
        <v>32</v>
      </c>
      <c r="AA2364">
        <v>9</v>
      </c>
      <c r="AB2364" t="s">
        <v>32</v>
      </c>
      <c r="AC2364" t="str">
        <f t="shared" si="513"/>
        <v/>
      </c>
      <c r="AD2364" t="s">
        <v>32</v>
      </c>
      <c r="AE2364" t="str">
        <f t="shared" si="514"/>
        <v/>
      </c>
      <c r="AF2364" t="s">
        <v>32</v>
      </c>
      <c r="AG2364" t="str">
        <f t="shared" si="515"/>
        <v/>
      </c>
      <c r="AH2364" t="s">
        <v>32</v>
      </c>
      <c r="AI2364" t="str">
        <f t="shared" si="516"/>
        <v/>
      </c>
      <c r="AJ2364" t="s">
        <v>32</v>
      </c>
      <c r="AK2364" t="str">
        <f t="shared" si="517"/>
        <v/>
      </c>
      <c r="AL2364">
        <v>0</v>
      </c>
      <c r="AM2364">
        <v>0</v>
      </c>
      <c r="AN2364">
        <v>0</v>
      </c>
      <c r="AO2364" t="s">
        <v>32</v>
      </c>
      <c r="AP2364" t="s">
        <v>32</v>
      </c>
    </row>
    <row r="2365" spans="1:42" x14ac:dyDescent="0.25">
      <c r="A2365">
        <v>201707</v>
      </c>
      <c r="B2365" t="str">
        <f t="shared" si="504"/>
        <v>2017-II</v>
      </c>
      <c r="C2365" t="s">
        <v>2424</v>
      </c>
      <c r="D2365" t="s">
        <v>2424</v>
      </c>
      <c r="E2365">
        <v>30305330</v>
      </c>
      <c r="F2365" t="s">
        <v>29</v>
      </c>
      <c r="G2365">
        <v>0</v>
      </c>
      <c r="H2365">
        <v>0</v>
      </c>
      <c r="I2365">
        <v>0</v>
      </c>
      <c r="J2365">
        <f t="shared" si="505"/>
        <v>1</v>
      </c>
      <c r="K2365" t="str">
        <f t="shared" si="506"/>
        <v>Perfil</v>
      </c>
      <c r="L2365">
        <f t="shared" si="507"/>
        <v>0</v>
      </c>
      <c r="M2365">
        <v>28</v>
      </c>
      <c r="N2365" t="str">
        <f t="shared" si="508"/>
        <v>&lt;=30</v>
      </c>
      <c r="O2365" t="s">
        <v>41</v>
      </c>
      <c r="P2365" t="s">
        <v>39</v>
      </c>
      <c r="Q2365">
        <v>45402</v>
      </c>
      <c r="R2365">
        <v>1500</v>
      </c>
      <c r="S2365" t="str">
        <f t="shared" si="509"/>
        <v>&lt;=1500</v>
      </c>
      <c r="T2365">
        <v>1301</v>
      </c>
      <c r="U2365" t="str">
        <f t="shared" si="510"/>
        <v>&lt;=1400</v>
      </c>
      <c r="V2365" t="s">
        <v>597</v>
      </c>
      <c r="W2365">
        <v>44612</v>
      </c>
      <c r="X2365" s="12">
        <f t="shared" si="511"/>
        <v>3.362324038375325E-2</v>
      </c>
      <c r="Y2365" t="str">
        <f t="shared" si="512"/>
        <v>&lt;=0.04</v>
      </c>
      <c r="Z2365" t="s">
        <v>32</v>
      </c>
      <c r="AA2365">
        <v>0</v>
      </c>
      <c r="AB2365">
        <v>29842.95</v>
      </c>
      <c r="AC2365" t="str">
        <f t="shared" si="513"/>
        <v>&gt;5000</v>
      </c>
      <c r="AD2365">
        <v>1</v>
      </c>
      <c r="AE2365" t="str">
        <f t="shared" si="514"/>
        <v>&lt;=8</v>
      </c>
      <c r="AF2365">
        <v>0</v>
      </c>
      <c r="AG2365" t="str">
        <f t="shared" si="515"/>
        <v>&lt;=500</v>
      </c>
      <c r="AH2365">
        <v>26900</v>
      </c>
      <c r="AI2365" t="str">
        <f t="shared" si="516"/>
        <v>&gt;5000</v>
      </c>
      <c r="AJ2365">
        <v>0.66620000000000001</v>
      </c>
      <c r="AK2365" t="str">
        <f t="shared" si="517"/>
        <v>&lt;=0.7</v>
      </c>
      <c r="AL2365">
        <v>12</v>
      </c>
      <c r="AM2365">
        <v>12</v>
      </c>
      <c r="AN2365">
        <v>0</v>
      </c>
      <c r="AO2365">
        <v>1</v>
      </c>
      <c r="AP2365" t="s">
        <v>32</v>
      </c>
    </row>
    <row r="2366" spans="1:42" x14ac:dyDescent="0.25">
      <c r="A2366">
        <v>201707</v>
      </c>
      <c r="B2366" t="str">
        <f t="shared" si="504"/>
        <v>2017-II</v>
      </c>
      <c r="C2366" t="s">
        <v>2425</v>
      </c>
      <c r="D2366" t="s">
        <v>2425</v>
      </c>
      <c r="E2366">
        <v>30302472</v>
      </c>
      <c r="F2366" t="s">
        <v>29</v>
      </c>
      <c r="G2366">
        <v>0</v>
      </c>
      <c r="H2366">
        <v>0</v>
      </c>
      <c r="I2366">
        <v>0</v>
      </c>
      <c r="J2366">
        <f t="shared" si="505"/>
        <v>0</v>
      </c>
      <c r="K2366" t="str">
        <f t="shared" si="506"/>
        <v>Modelamiento</v>
      </c>
      <c r="L2366">
        <f t="shared" si="507"/>
        <v>0</v>
      </c>
      <c r="M2366">
        <v>41</v>
      </c>
      <c r="N2366" t="str">
        <f t="shared" si="508"/>
        <v>&lt;=45</v>
      </c>
      <c r="O2366" t="s">
        <v>56</v>
      </c>
      <c r="P2366" t="s">
        <v>39</v>
      </c>
      <c r="Q2366">
        <v>26072</v>
      </c>
      <c r="R2366">
        <v>500</v>
      </c>
      <c r="S2366" t="str">
        <f t="shared" si="509"/>
        <v>&lt;=500</v>
      </c>
      <c r="T2366">
        <v>1065</v>
      </c>
      <c r="U2366" t="str">
        <f t="shared" si="510"/>
        <v>&lt;=1100</v>
      </c>
      <c r="V2366" t="s">
        <v>585</v>
      </c>
      <c r="W2366">
        <v>24282</v>
      </c>
      <c r="X2366" s="12">
        <f t="shared" si="511"/>
        <v>2.0591384564698129E-2</v>
      </c>
      <c r="Y2366" t="str">
        <f t="shared" si="512"/>
        <v>&lt;=0.03</v>
      </c>
      <c r="Z2366" t="s">
        <v>32</v>
      </c>
      <c r="AA2366">
        <v>4</v>
      </c>
      <c r="AB2366">
        <v>689.47</v>
      </c>
      <c r="AC2366" t="str">
        <f t="shared" si="513"/>
        <v>&lt;=1000</v>
      </c>
      <c r="AD2366">
        <v>2536</v>
      </c>
      <c r="AE2366" t="str">
        <f t="shared" si="514"/>
        <v>&gt;120</v>
      </c>
      <c r="AF2366">
        <v>689.47</v>
      </c>
      <c r="AG2366" t="str">
        <f t="shared" si="515"/>
        <v>&lt;=1000</v>
      </c>
      <c r="AH2366" t="s">
        <v>32</v>
      </c>
      <c r="AI2366" t="str">
        <f t="shared" si="516"/>
        <v/>
      </c>
      <c r="AJ2366" t="s">
        <v>32</v>
      </c>
      <c r="AK2366" t="str">
        <f t="shared" si="517"/>
        <v/>
      </c>
      <c r="AL2366">
        <v>12</v>
      </c>
      <c r="AM2366">
        <v>0</v>
      </c>
      <c r="AN2366">
        <v>12</v>
      </c>
      <c r="AO2366" t="s">
        <v>32</v>
      </c>
      <c r="AP2366">
        <v>1</v>
      </c>
    </row>
    <row r="2367" spans="1:42" x14ac:dyDescent="0.25">
      <c r="A2367">
        <v>201707</v>
      </c>
      <c r="B2367" t="str">
        <f t="shared" si="504"/>
        <v>2017-II</v>
      </c>
      <c r="C2367" t="s">
        <v>2426</v>
      </c>
      <c r="D2367" t="s">
        <v>2426</v>
      </c>
      <c r="E2367">
        <v>30304232</v>
      </c>
      <c r="F2367" t="s">
        <v>29</v>
      </c>
      <c r="G2367">
        <v>0</v>
      </c>
      <c r="H2367">
        <v>0</v>
      </c>
      <c r="I2367">
        <v>0</v>
      </c>
      <c r="J2367">
        <f t="shared" si="505"/>
        <v>0</v>
      </c>
      <c r="K2367" t="str">
        <f t="shared" si="506"/>
        <v>Modelamiento</v>
      </c>
      <c r="L2367">
        <f t="shared" si="507"/>
        <v>0</v>
      </c>
      <c r="M2367">
        <v>32</v>
      </c>
      <c r="N2367" t="str">
        <f t="shared" si="508"/>
        <v>&lt;=35</v>
      </c>
      <c r="O2367" t="s">
        <v>56</v>
      </c>
      <c r="P2367" t="s">
        <v>39</v>
      </c>
      <c r="Q2367">
        <v>49722</v>
      </c>
      <c r="R2367">
        <v>1500</v>
      </c>
      <c r="S2367" t="str">
        <f t="shared" si="509"/>
        <v>&lt;=1500</v>
      </c>
      <c r="T2367">
        <v>1686</v>
      </c>
      <c r="U2367" t="str">
        <f t="shared" si="510"/>
        <v>&gt;1500</v>
      </c>
      <c r="V2367" t="s">
        <v>597</v>
      </c>
      <c r="W2367">
        <v>48932</v>
      </c>
      <c r="X2367" s="12">
        <f t="shared" si="511"/>
        <v>3.0654786233957329E-2</v>
      </c>
      <c r="Y2367" t="str">
        <f t="shared" si="512"/>
        <v>&lt;=0.04</v>
      </c>
      <c r="Z2367" t="s">
        <v>32</v>
      </c>
      <c r="AA2367">
        <v>4</v>
      </c>
      <c r="AB2367">
        <v>380.74</v>
      </c>
      <c r="AC2367" t="str">
        <f t="shared" si="513"/>
        <v>&lt;=500</v>
      </c>
      <c r="AD2367">
        <v>1299</v>
      </c>
      <c r="AE2367" t="str">
        <f t="shared" si="514"/>
        <v>&gt;120</v>
      </c>
      <c r="AF2367">
        <v>380.74</v>
      </c>
      <c r="AG2367" t="str">
        <f t="shared" si="515"/>
        <v>&lt;=500</v>
      </c>
      <c r="AH2367" t="s">
        <v>32</v>
      </c>
      <c r="AI2367" t="str">
        <f t="shared" si="516"/>
        <v/>
      </c>
      <c r="AJ2367" t="s">
        <v>32</v>
      </c>
      <c r="AK2367" t="str">
        <f t="shared" si="517"/>
        <v/>
      </c>
      <c r="AL2367">
        <v>2</v>
      </c>
      <c r="AM2367">
        <v>0</v>
      </c>
      <c r="AN2367">
        <v>2</v>
      </c>
      <c r="AO2367" t="s">
        <v>32</v>
      </c>
      <c r="AP2367">
        <v>11</v>
      </c>
    </row>
    <row r="2368" spans="1:42" x14ac:dyDescent="0.25">
      <c r="A2368">
        <v>201707</v>
      </c>
      <c r="B2368" t="str">
        <f t="shared" si="504"/>
        <v>2017-II</v>
      </c>
      <c r="C2368" t="s">
        <v>2427</v>
      </c>
      <c r="D2368" t="s">
        <v>2427</v>
      </c>
      <c r="E2368">
        <v>30306670</v>
      </c>
      <c r="F2368" t="s">
        <v>29</v>
      </c>
      <c r="G2368">
        <v>1</v>
      </c>
      <c r="H2368">
        <v>0</v>
      </c>
      <c r="I2368">
        <v>0</v>
      </c>
      <c r="J2368">
        <f t="shared" si="505"/>
        <v>0</v>
      </c>
      <c r="K2368" t="str">
        <f t="shared" si="506"/>
        <v>Modelamiento</v>
      </c>
      <c r="L2368">
        <f t="shared" si="507"/>
        <v>0</v>
      </c>
      <c r="M2368">
        <v>26</v>
      </c>
      <c r="N2368" t="str">
        <f t="shared" si="508"/>
        <v>&lt;=30</v>
      </c>
      <c r="O2368" t="s">
        <v>56</v>
      </c>
      <c r="P2368" t="s">
        <v>31</v>
      </c>
      <c r="Q2368">
        <v>49722</v>
      </c>
      <c r="R2368">
        <v>1500</v>
      </c>
      <c r="S2368" t="str">
        <f t="shared" si="509"/>
        <v>&lt;=1500</v>
      </c>
      <c r="T2368">
        <v>1686</v>
      </c>
      <c r="U2368" t="str">
        <f t="shared" si="510"/>
        <v>&gt;1500</v>
      </c>
      <c r="V2368" t="s">
        <v>597</v>
      </c>
      <c r="W2368">
        <v>48932</v>
      </c>
      <c r="X2368" s="12">
        <f t="shared" si="511"/>
        <v>3.0654786233957329E-2</v>
      </c>
      <c r="Y2368" t="str">
        <f t="shared" si="512"/>
        <v>&lt;=0.04</v>
      </c>
      <c r="Z2368" t="s">
        <v>32</v>
      </c>
      <c r="AA2368">
        <v>9</v>
      </c>
      <c r="AB2368" t="s">
        <v>32</v>
      </c>
      <c r="AC2368" t="str">
        <f t="shared" si="513"/>
        <v/>
      </c>
      <c r="AD2368" t="s">
        <v>32</v>
      </c>
      <c r="AE2368" t="str">
        <f t="shared" si="514"/>
        <v/>
      </c>
      <c r="AF2368" t="s">
        <v>32</v>
      </c>
      <c r="AG2368" t="str">
        <f t="shared" si="515"/>
        <v/>
      </c>
      <c r="AH2368" t="s">
        <v>32</v>
      </c>
      <c r="AI2368" t="str">
        <f t="shared" si="516"/>
        <v/>
      </c>
      <c r="AJ2368" t="s">
        <v>32</v>
      </c>
      <c r="AK2368" t="str">
        <f t="shared" si="517"/>
        <v/>
      </c>
      <c r="AL2368">
        <v>0</v>
      </c>
      <c r="AM2368">
        <v>0</v>
      </c>
      <c r="AN2368">
        <v>0</v>
      </c>
      <c r="AO2368" t="s">
        <v>32</v>
      </c>
      <c r="AP2368" t="s">
        <v>32</v>
      </c>
    </row>
    <row r="2369" spans="1:42" x14ac:dyDescent="0.25">
      <c r="A2369">
        <v>201708</v>
      </c>
      <c r="B2369" t="str">
        <f t="shared" si="504"/>
        <v>2017-II</v>
      </c>
      <c r="C2369" t="s">
        <v>2428</v>
      </c>
      <c r="D2369" t="s">
        <v>2428</v>
      </c>
      <c r="E2369">
        <v>30300929</v>
      </c>
      <c r="F2369" t="s">
        <v>29</v>
      </c>
      <c r="G2369">
        <v>0</v>
      </c>
      <c r="H2369">
        <v>0</v>
      </c>
      <c r="I2369">
        <v>0</v>
      </c>
      <c r="J2369">
        <f t="shared" si="505"/>
        <v>0</v>
      </c>
      <c r="K2369" t="str">
        <f t="shared" si="506"/>
        <v>Modelamiento</v>
      </c>
      <c r="L2369">
        <f t="shared" si="507"/>
        <v>0</v>
      </c>
      <c r="M2369">
        <v>61</v>
      </c>
      <c r="N2369" t="str">
        <f t="shared" si="508"/>
        <v>&gt;60</v>
      </c>
      <c r="O2369" t="s">
        <v>56</v>
      </c>
      <c r="P2369" t="s">
        <v>35</v>
      </c>
      <c r="Q2369">
        <v>43962</v>
      </c>
      <c r="R2369">
        <v>1500</v>
      </c>
      <c r="S2369" t="str">
        <f t="shared" si="509"/>
        <v>&lt;=1500</v>
      </c>
      <c r="T2369">
        <v>1512</v>
      </c>
      <c r="U2369" t="str">
        <f t="shared" si="510"/>
        <v>&gt;1500</v>
      </c>
      <c r="V2369" t="s">
        <v>614</v>
      </c>
      <c r="W2369">
        <v>43172</v>
      </c>
      <c r="X2369" s="12">
        <f t="shared" si="511"/>
        <v>3.4744741962383023E-2</v>
      </c>
      <c r="Y2369" t="str">
        <f t="shared" si="512"/>
        <v>&lt;=0.04</v>
      </c>
      <c r="Z2369" t="s">
        <v>32</v>
      </c>
      <c r="AA2369">
        <v>4</v>
      </c>
      <c r="AB2369">
        <v>1069.33</v>
      </c>
      <c r="AC2369" t="str">
        <f t="shared" si="513"/>
        <v>&lt;=2000</v>
      </c>
      <c r="AD2369">
        <v>1254</v>
      </c>
      <c r="AE2369" t="str">
        <f t="shared" si="514"/>
        <v>&gt;120</v>
      </c>
      <c r="AF2369">
        <v>1069.33</v>
      </c>
      <c r="AG2369" t="str">
        <f t="shared" si="515"/>
        <v>&lt;=2000</v>
      </c>
      <c r="AH2369" t="s">
        <v>32</v>
      </c>
      <c r="AI2369" t="str">
        <f t="shared" si="516"/>
        <v/>
      </c>
      <c r="AJ2369" t="s">
        <v>32</v>
      </c>
      <c r="AK2369" t="str">
        <f t="shared" si="517"/>
        <v/>
      </c>
      <c r="AL2369">
        <v>12</v>
      </c>
      <c r="AM2369">
        <v>0</v>
      </c>
      <c r="AN2369">
        <v>12</v>
      </c>
      <c r="AO2369" t="s">
        <v>32</v>
      </c>
      <c r="AP2369">
        <v>1</v>
      </c>
    </row>
    <row r="2370" spans="1:42" x14ac:dyDescent="0.25">
      <c r="A2370">
        <v>201708</v>
      </c>
      <c r="B2370" t="str">
        <f t="shared" si="504"/>
        <v>2017-II</v>
      </c>
      <c r="C2370" t="s">
        <v>2429</v>
      </c>
      <c r="D2370" t="s">
        <v>2429</v>
      </c>
      <c r="E2370">
        <v>30327329</v>
      </c>
      <c r="F2370" t="s">
        <v>29</v>
      </c>
      <c r="G2370">
        <v>1</v>
      </c>
      <c r="H2370">
        <v>0</v>
      </c>
      <c r="I2370">
        <v>0</v>
      </c>
      <c r="J2370">
        <f t="shared" si="505"/>
        <v>0</v>
      </c>
      <c r="K2370" t="str">
        <f t="shared" si="506"/>
        <v>Modelamiento</v>
      </c>
      <c r="L2370">
        <f t="shared" si="507"/>
        <v>0</v>
      </c>
      <c r="M2370">
        <v>41</v>
      </c>
      <c r="N2370" t="str">
        <f t="shared" si="508"/>
        <v>&lt;=45</v>
      </c>
      <c r="O2370" t="s">
        <v>72</v>
      </c>
      <c r="P2370" t="s">
        <v>31</v>
      </c>
      <c r="Q2370">
        <v>45462</v>
      </c>
      <c r="R2370">
        <v>0</v>
      </c>
      <c r="S2370" t="str">
        <f t="shared" si="509"/>
        <v>=0</v>
      </c>
      <c r="T2370">
        <v>1513</v>
      </c>
      <c r="U2370" t="str">
        <f t="shared" si="510"/>
        <v>&gt;1500</v>
      </c>
      <c r="V2370" t="s">
        <v>614</v>
      </c>
      <c r="W2370">
        <v>43172</v>
      </c>
      <c r="X2370" s="12">
        <f t="shared" si="511"/>
        <v>0</v>
      </c>
      <c r="Y2370" t="str">
        <f t="shared" si="512"/>
        <v>=0</v>
      </c>
      <c r="Z2370" t="s">
        <v>32</v>
      </c>
      <c r="AA2370">
        <v>0</v>
      </c>
      <c r="AB2370">
        <v>21501.94</v>
      </c>
      <c r="AC2370" t="str">
        <f t="shared" si="513"/>
        <v>&gt;5000</v>
      </c>
      <c r="AD2370">
        <v>0</v>
      </c>
      <c r="AE2370" t="str">
        <f t="shared" si="514"/>
        <v>=0</v>
      </c>
      <c r="AF2370">
        <v>0</v>
      </c>
      <c r="AG2370" t="str">
        <f t="shared" si="515"/>
        <v>&lt;=500</v>
      </c>
      <c r="AH2370">
        <v>1350</v>
      </c>
      <c r="AI2370" t="str">
        <f t="shared" si="516"/>
        <v>&lt;=2000</v>
      </c>
      <c r="AJ2370">
        <v>4.1200000000000001E-2</v>
      </c>
      <c r="AK2370" t="str">
        <f t="shared" si="517"/>
        <v>&lt;=0.1</v>
      </c>
      <c r="AL2370">
        <v>12</v>
      </c>
      <c r="AM2370">
        <v>12</v>
      </c>
      <c r="AN2370">
        <v>0</v>
      </c>
      <c r="AO2370">
        <v>1</v>
      </c>
      <c r="AP2370" t="s">
        <v>32</v>
      </c>
    </row>
    <row r="2371" spans="1:42" x14ac:dyDescent="0.25">
      <c r="A2371">
        <v>201708</v>
      </c>
      <c r="B2371" t="str">
        <f t="shared" ref="B2371:B2434" si="518">+CONCATENATE(MID(A2371,1,4),IF(MID(A2371,5,2)*1&lt;=6,"-I","-II"))</f>
        <v>2017-II</v>
      </c>
      <c r="C2371" t="s">
        <v>2430</v>
      </c>
      <c r="D2371" t="s">
        <v>2430</v>
      </c>
      <c r="E2371">
        <v>30328183</v>
      </c>
      <c r="F2371" t="s">
        <v>29</v>
      </c>
      <c r="G2371">
        <v>0</v>
      </c>
      <c r="H2371">
        <v>0</v>
      </c>
      <c r="I2371">
        <v>0</v>
      </c>
      <c r="J2371">
        <f t="shared" ref="J2371:J2434" si="519">+IF(OR(O2371="Taxista propietario",O2371="Taxista palanca"),0,1)</f>
        <v>0</v>
      </c>
      <c r="K2371" t="str">
        <f t="shared" ref="K2371:K2434" si="520">+IF(I2371&gt;0,"Insuficiente",IF(H2371&gt;0,"Indeterminado",IF(J2371&gt;0,"Perfil","Modelamiento")))</f>
        <v>Modelamiento</v>
      </c>
      <c r="L2371">
        <f t="shared" ref="L2371:L2434" si="521">+IF(AND(A2371&gt;=201410,A2371&lt;=201908),0,1)</f>
        <v>0</v>
      </c>
      <c r="M2371">
        <v>45</v>
      </c>
      <c r="N2371" t="str">
        <f t="shared" ref="N2371:N2434" si="522">+IF(M2371&lt;=25,"&lt;=25",IF(M2371&lt;=30,"&lt;=30",IF(M2371&lt;=35,"&lt;=35",IF(M2371&lt;=40,"&lt;=40",IF(M2371&lt;=45,"&lt;=45",IF(M2371&lt;=50,"&lt;=50",IF(M2371&lt;=55,"&lt;=55",IF(M2371&lt;=60,"&lt;=60","&gt;60"))))))))</f>
        <v>&lt;=45</v>
      </c>
      <c r="O2371" t="s">
        <v>72</v>
      </c>
      <c r="P2371" t="s">
        <v>35</v>
      </c>
      <c r="Q2371">
        <v>33897</v>
      </c>
      <c r="R2371">
        <v>1500</v>
      </c>
      <c r="S2371" t="str">
        <f t="shared" ref="S2371:S2434" si="523">+IF(R2371="NULL","",IF(R2371=0,"=0",IF(R2371&lt;=500,"&lt;=500",IF(R2371&lt;=1000,"&lt;=1000",IF(R2371&lt;=1500,"&lt;=1500",IF(R2371&lt;=2000,"&lt;=2000",IF(R2371&lt;=2500,"&lt;=2500","&gt;2500")))))))</f>
        <v>&lt;=1500</v>
      </c>
      <c r="T2371">
        <v>1147</v>
      </c>
      <c r="U2371" t="str">
        <f t="shared" ref="U2371:U2434" si="524">+IF(T2371="NULL","",IF(T2371&lt;=1000,"&lt;=1000",IF(T2371&lt;=1100,"&lt;=1100",IF(T2371&lt;=1200,"&lt;=1200",IF(T2371&lt;=1300,"&lt;=1300",IF(T2371&lt;=1400,"&lt;=1400",IF(T2371&lt;=1500,"&lt;=1500","&gt;1500")))))))</f>
        <v>&lt;=1200</v>
      </c>
      <c r="V2371" t="s">
        <v>1407</v>
      </c>
      <c r="W2371">
        <v>33077</v>
      </c>
      <c r="X2371" s="12">
        <f t="shared" ref="X2371:X2434" si="525">+IFERROR(R2371/W2371,"NULL")</f>
        <v>4.5348731747135475E-2</v>
      </c>
      <c r="Y2371" t="str">
        <f t="shared" ref="Y2371:Y2434" si="526">+IF(X2371="NULL","",IF(X2371=0,"=0",IF(X2371&lt;=0.01,"&lt;=0.01",IF(X2371&lt;=0.02,"&lt;=0.02",IF(X2371&lt;=0.03,"&lt;=0.03",IF(X2371&lt;=0.04,"&lt;=0.04",IF(X2371&lt;=0.05,"&lt;=0.05",IF(X2371&lt;=0.06,"&lt;=0.06","&gt;0.06"))))))))</f>
        <v>&lt;=0.05</v>
      </c>
      <c r="Z2371" t="s">
        <v>32</v>
      </c>
      <c r="AA2371">
        <v>0</v>
      </c>
      <c r="AB2371">
        <v>36518.6</v>
      </c>
      <c r="AC2371" t="str">
        <f t="shared" ref="AC2371:AC2434" si="527">+IF(AB2371="NULL","",IF(AB2371&lt;=500,"&lt;=500",IF(AB2371&lt;=1000,"&lt;=1000",IF(AB2371&lt;=2000,"&lt;=2000",IF(AB2371&lt;=3000,"&lt;=3000",IF(AB2371&lt;=4000,"&lt;=4000",IF(AB2371&lt;=5000,"&lt;=5000","&gt;5000")))))))</f>
        <v>&gt;5000</v>
      </c>
      <c r="AD2371">
        <v>0</v>
      </c>
      <c r="AE2371" t="str">
        <f t="shared" ref="AE2371:AE2434" si="528">+IF(AD2371="NULL","",IF(AD2371=0,"=0",IF(AD2371&lt;=8,"&lt;=8",IF(AD2371&lt;=30,"&lt;=30",IF(AD2371&lt;=60,"&lt;=60",IF(AD2371&lt;=90,"&lt;=90",IF(AD2371&lt;=120,"&lt;=120","&gt;120")))))))</f>
        <v>=0</v>
      </c>
      <c r="AF2371">
        <v>0</v>
      </c>
      <c r="AG2371" t="str">
        <f t="shared" ref="AG2371:AG2434" si="529">+IF(AF2371="NULL","",IF(AF2371&lt;=500,"&lt;=500",IF(AF2371&lt;=1000,"&lt;=1000",IF(AF2371&lt;=2000,"&lt;=2000",IF(AF2371&lt;=3000,"&lt;=3000",IF(AF2371&lt;=4000,"&lt;=4000",IF(AF2371&lt;=5000,"&lt;=5000","&gt;5000")))))))</f>
        <v>&lt;=500</v>
      </c>
      <c r="AH2371">
        <v>2200</v>
      </c>
      <c r="AI2371" t="str">
        <f t="shared" ref="AI2371:AI2434" si="530">+IF(AH2371="NULL","",IF(AH2371&lt;=500,"&lt;=500",IF(AH2371&lt;=1000,"&lt;=1000",IF(AH2371&lt;=2000,"&lt;=2000",IF(AH2371&lt;=3000,"&lt;=3000",IF(AH2371&lt;=4000,"&lt;=4000",IF(AH2371&lt;=5000,"&lt;=5000","&gt;5000")))))))</f>
        <v>&lt;=3000</v>
      </c>
      <c r="AJ2371">
        <v>0</v>
      </c>
      <c r="AK2371" t="str">
        <f t="shared" ref="AK2371:AK2434" si="531">+IF(AJ2371="NULL","",IF(AJ2371=0,"=0",IF(AJ2371&lt;=0.1,"&lt;=0.1",IF(AJ2371&lt;=0.2,"&lt;=0.2",IF(AJ2371&lt;=0.3,"&lt;=0.3",IF(AJ2371&lt;=0.4,"&lt;=0.4",IF(AJ2371&lt;=0.5,"&lt;=0.5",IF(AJ2371&lt;=0.6,"&lt;=0.6",IF(AJ2371&lt;=0.7,"&lt;=0.7",IF(AJ2371&lt;=0.8,"&lt;=0.8",IF(AJ2371&lt;=0.9,"&lt;=0.9","&gt;0.9")))))))))))</f>
        <v>=0</v>
      </c>
      <c r="AL2371">
        <v>12</v>
      </c>
      <c r="AM2371">
        <v>12</v>
      </c>
      <c r="AN2371">
        <v>0</v>
      </c>
      <c r="AO2371">
        <v>1</v>
      </c>
      <c r="AP2371" t="s">
        <v>32</v>
      </c>
    </row>
    <row r="2372" spans="1:42" x14ac:dyDescent="0.25">
      <c r="A2372">
        <v>201708</v>
      </c>
      <c r="B2372" t="str">
        <f t="shared" si="518"/>
        <v>2017-II</v>
      </c>
      <c r="C2372" t="s">
        <v>2431</v>
      </c>
      <c r="D2372" t="s">
        <v>2431</v>
      </c>
      <c r="E2372">
        <v>30320539</v>
      </c>
      <c r="F2372" t="s">
        <v>29</v>
      </c>
      <c r="G2372">
        <v>0</v>
      </c>
      <c r="H2372">
        <v>0</v>
      </c>
      <c r="I2372">
        <v>0</v>
      </c>
      <c r="J2372">
        <f t="shared" si="519"/>
        <v>0</v>
      </c>
      <c r="K2372" t="str">
        <f t="shared" si="520"/>
        <v>Modelamiento</v>
      </c>
      <c r="L2372">
        <f t="shared" si="521"/>
        <v>0</v>
      </c>
      <c r="M2372">
        <v>40</v>
      </c>
      <c r="N2372" t="str">
        <f t="shared" si="522"/>
        <v>&lt;=40</v>
      </c>
      <c r="O2372" t="s">
        <v>72</v>
      </c>
      <c r="P2372" t="s">
        <v>39</v>
      </c>
      <c r="Q2372">
        <v>38202</v>
      </c>
      <c r="R2372">
        <v>1650</v>
      </c>
      <c r="S2372" t="str">
        <f t="shared" si="523"/>
        <v>&lt;=2000</v>
      </c>
      <c r="T2372">
        <v>1319</v>
      </c>
      <c r="U2372" t="str">
        <f t="shared" si="524"/>
        <v>&lt;=1400</v>
      </c>
      <c r="V2372" t="s">
        <v>587</v>
      </c>
      <c r="W2372">
        <v>37562</v>
      </c>
      <c r="X2372" s="12">
        <f t="shared" si="525"/>
        <v>4.392737340929663E-2</v>
      </c>
      <c r="Y2372" t="str">
        <f t="shared" si="526"/>
        <v>&lt;=0.05</v>
      </c>
      <c r="Z2372" t="s">
        <v>32</v>
      </c>
      <c r="AA2372">
        <v>4</v>
      </c>
      <c r="AB2372">
        <v>764.56</v>
      </c>
      <c r="AC2372" t="str">
        <f t="shared" si="527"/>
        <v>&lt;=1000</v>
      </c>
      <c r="AD2372">
        <v>2608</v>
      </c>
      <c r="AE2372" t="str">
        <f t="shared" si="528"/>
        <v>&gt;120</v>
      </c>
      <c r="AF2372">
        <v>764.56</v>
      </c>
      <c r="AG2372" t="str">
        <f t="shared" si="529"/>
        <v>&lt;=1000</v>
      </c>
      <c r="AH2372" t="s">
        <v>32</v>
      </c>
      <c r="AI2372" t="str">
        <f t="shared" si="530"/>
        <v/>
      </c>
      <c r="AJ2372" t="s">
        <v>32</v>
      </c>
      <c r="AK2372" t="str">
        <f t="shared" si="531"/>
        <v/>
      </c>
      <c r="AL2372">
        <v>12</v>
      </c>
      <c r="AM2372">
        <v>0</v>
      </c>
      <c r="AN2372">
        <v>12</v>
      </c>
      <c r="AO2372" t="s">
        <v>32</v>
      </c>
      <c r="AP2372">
        <v>1</v>
      </c>
    </row>
    <row r="2373" spans="1:42" x14ac:dyDescent="0.25">
      <c r="A2373">
        <v>201708</v>
      </c>
      <c r="B2373" t="str">
        <f t="shared" si="518"/>
        <v>2017-II</v>
      </c>
      <c r="C2373" t="s">
        <v>2432</v>
      </c>
      <c r="D2373" t="s">
        <v>2432</v>
      </c>
      <c r="E2373">
        <v>30303872</v>
      </c>
      <c r="F2373" t="s">
        <v>29</v>
      </c>
      <c r="G2373">
        <v>1</v>
      </c>
      <c r="H2373">
        <v>0</v>
      </c>
      <c r="I2373">
        <v>0</v>
      </c>
      <c r="J2373">
        <f t="shared" si="519"/>
        <v>0</v>
      </c>
      <c r="K2373" t="str">
        <f t="shared" si="520"/>
        <v>Modelamiento</v>
      </c>
      <c r="L2373">
        <f t="shared" si="521"/>
        <v>0</v>
      </c>
      <c r="M2373">
        <v>48</v>
      </c>
      <c r="N2373" t="str">
        <f t="shared" si="522"/>
        <v>&lt;=50</v>
      </c>
      <c r="O2373" t="s">
        <v>56</v>
      </c>
      <c r="P2373" t="s">
        <v>31</v>
      </c>
      <c r="Q2373">
        <v>46720</v>
      </c>
      <c r="R2373">
        <v>1650</v>
      </c>
      <c r="S2373" t="str">
        <f t="shared" si="523"/>
        <v>&lt;=2000</v>
      </c>
      <c r="T2373">
        <v>1584</v>
      </c>
      <c r="U2373" t="str">
        <f t="shared" si="524"/>
        <v>&gt;1500</v>
      </c>
      <c r="V2373" t="s">
        <v>587</v>
      </c>
      <c r="W2373">
        <v>46080</v>
      </c>
      <c r="X2373" s="12">
        <f t="shared" si="525"/>
        <v>3.5807291666666664E-2</v>
      </c>
      <c r="Y2373" t="str">
        <f t="shared" si="526"/>
        <v>&lt;=0.04</v>
      </c>
      <c r="Z2373" t="s">
        <v>32</v>
      </c>
      <c r="AA2373">
        <v>4</v>
      </c>
      <c r="AB2373">
        <v>2238.5</v>
      </c>
      <c r="AC2373" t="str">
        <f t="shared" si="527"/>
        <v>&lt;=3000</v>
      </c>
      <c r="AD2373">
        <v>2020</v>
      </c>
      <c r="AE2373" t="str">
        <f t="shared" si="528"/>
        <v>&gt;120</v>
      </c>
      <c r="AF2373">
        <v>2238.5</v>
      </c>
      <c r="AG2373" t="str">
        <f t="shared" si="529"/>
        <v>&lt;=3000</v>
      </c>
      <c r="AH2373" t="s">
        <v>32</v>
      </c>
      <c r="AI2373" t="str">
        <f t="shared" si="530"/>
        <v/>
      </c>
      <c r="AJ2373" t="s">
        <v>32</v>
      </c>
      <c r="AK2373" t="str">
        <f t="shared" si="531"/>
        <v/>
      </c>
      <c r="AL2373">
        <v>12</v>
      </c>
      <c r="AM2373">
        <v>0</v>
      </c>
      <c r="AN2373">
        <v>12</v>
      </c>
      <c r="AO2373" t="s">
        <v>32</v>
      </c>
      <c r="AP2373">
        <v>1</v>
      </c>
    </row>
    <row r="2374" spans="1:42" x14ac:dyDescent="0.25">
      <c r="A2374">
        <v>201708</v>
      </c>
      <c r="B2374" t="str">
        <f t="shared" si="518"/>
        <v>2017-II</v>
      </c>
      <c r="C2374" t="s">
        <v>2433</v>
      </c>
      <c r="D2374" t="s">
        <v>2433</v>
      </c>
      <c r="E2374">
        <v>30303702</v>
      </c>
      <c r="F2374" t="s">
        <v>29</v>
      </c>
      <c r="G2374">
        <v>0</v>
      </c>
      <c r="H2374">
        <v>0</v>
      </c>
      <c r="I2374">
        <v>0</v>
      </c>
      <c r="J2374">
        <f t="shared" si="519"/>
        <v>0</v>
      </c>
      <c r="K2374" t="str">
        <f t="shared" si="520"/>
        <v>Modelamiento</v>
      </c>
      <c r="L2374">
        <f t="shared" si="521"/>
        <v>0</v>
      </c>
      <c r="M2374">
        <v>40</v>
      </c>
      <c r="N2374" t="str">
        <f t="shared" si="522"/>
        <v>&lt;=40</v>
      </c>
      <c r="O2374" t="s">
        <v>56</v>
      </c>
      <c r="P2374" t="s">
        <v>31</v>
      </c>
      <c r="Q2374">
        <v>39930</v>
      </c>
      <c r="R2374">
        <v>1500</v>
      </c>
      <c r="S2374" t="str">
        <f t="shared" si="523"/>
        <v>&lt;=1500</v>
      </c>
      <c r="T2374">
        <v>1379</v>
      </c>
      <c r="U2374" t="str">
        <f t="shared" si="524"/>
        <v>&lt;=1400</v>
      </c>
      <c r="V2374" t="s">
        <v>601</v>
      </c>
      <c r="W2374">
        <v>39140</v>
      </c>
      <c r="X2374" s="12">
        <f t="shared" si="525"/>
        <v>3.8323965252938172E-2</v>
      </c>
      <c r="Y2374" t="str">
        <f t="shared" si="526"/>
        <v>&lt;=0.04</v>
      </c>
      <c r="Z2374" t="s">
        <v>32</v>
      </c>
      <c r="AA2374">
        <v>0</v>
      </c>
      <c r="AB2374">
        <v>1014.43</v>
      </c>
      <c r="AC2374" t="str">
        <f t="shared" si="527"/>
        <v>&lt;=2000</v>
      </c>
      <c r="AD2374">
        <v>0</v>
      </c>
      <c r="AE2374" t="str">
        <f t="shared" si="528"/>
        <v>=0</v>
      </c>
      <c r="AF2374">
        <v>0</v>
      </c>
      <c r="AG2374" t="str">
        <f t="shared" si="529"/>
        <v>&lt;=500</v>
      </c>
      <c r="AH2374" t="s">
        <v>32</v>
      </c>
      <c r="AI2374" t="str">
        <f t="shared" si="530"/>
        <v/>
      </c>
      <c r="AJ2374" t="s">
        <v>32</v>
      </c>
      <c r="AK2374" t="str">
        <f t="shared" si="531"/>
        <v/>
      </c>
      <c r="AL2374">
        <v>1</v>
      </c>
      <c r="AM2374">
        <v>1</v>
      </c>
      <c r="AN2374">
        <v>0</v>
      </c>
      <c r="AO2374">
        <v>1</v>
      </c>
      <c r="AP2374" t="s">
        <v>32</v>
      </c>
    </row>
    <row r="2375" spans="1:42" x14ac:dyDescent="0.25">
      <c r="A2375">
        <v>201708</v>
      </c>
      <c r="B2375" t="str">
        <f t="shared" si="518"/>
        <v>2017-II</v>
      </c>
      <c r="C2375" t="s">
        <v>2434</v>
      </c>
      <c r="D2375" t="s">
        <v>2434</v>
      </c>
      <c r="E2375">
        <v>30305797</v>
      </c>
      <c r="F2375" t="s">
        <v>29</v>
      </c>
      <c r="G2375">
        <v>0</v>
      </c>
      <c r="H2375">
        <v>0</v>
      </c>
      <c r="I2375">
        <v>0</v>
      </c>
      <c r="J2375">
        <f t="shared" si="519"/>
        <v>0</v>
      </c>
      <c r="K2375" t="str">
        <f t="shared" si="520"/>
        <v>Modelamiento</v>
      </c>
      <c r="L2375">
        <f t="shared" si="521"/>
        <v>0</v>
      </c>
      <c r="M2375">
        <v>38</v>
      </c>
      <c r="N2375" t="str">
        <f t="shared" si="522"/>
        <v>&lt;=40</v>
      </c>
      <c r="O2375" t="s">
        <v>56</v>
      </c>
      <c r="P2375" t="s">
        <v>31</v>
      </c>
      <c r="Q2375">
        <v>49572</v>
      </c>
      <c r="R2375">
        <v>1650</v>
      </c>
      <c r="S2375" t="str">
        <f t="shared" si="523"/>
        <v>&lt;=2000</v>
      </c>
      <c r="T2375">
        <v>1673</v>
      </c>
      <c r="U2375" t="str">
        <f t="shared" si="524"/>
        <v>&gt;1500</v>
      </c>
      <c r="V2375" t="s">
        <v>597</v>
      </c>
      <c r="W2375">
        <v>48932</v>
      </c>
      <c r="X2375" s="12">
        <f t="shared" si="525"/>
        <v>3.3720264857353063E-2</v>
      </c>
      <c r="Y2375" t="str">
        <f t="shared" si="526"/>
        <v>&lt;=0.04</v>
      </c>
      <c r="Z2375" t="s">
        <v>32</v>
      </c>
      <c r="AA2375">
        <v>4</v>
      </c>
      <c r="AB2375">
        <v>1308.8699999999999</v>
      </c>
      <c r="AC2375" t="str">
        <f t="shared" si="527"/>
        <v>&lt;=2000</v>
      </c>
      <c r="AD2375">
        <v>3247</v>
      </c>
      <c r="AE2375" t="str">
        <f t="shared" si="528"/>
        <v>&gt;120</v>
      </c>
      <c r="AF2375">
        <v>1108.8699999999999</v>
      </c>
      <c r="AG2375" t="str">
        <f t="shared" si="529"/>
        <v>&lt;=2000</v>
      </c>
      <c r="AH2375" t="s">
        <v>32</v>
      </c>
      <c r="AI2375" t="str">
        <f t="shared" si="530"/>
        <v/>
      </c>
      <c r="AJ2375" t="s">
        <v>32</v>
      </c>
      <c r="AK2375" t="str">
        <f t="shared" si="531"/>
        <v/>
      </c>
      <c r="AL2375">
        <v>12</v>
      </c>
      <c r="AM2375">
        <v>0</v>
      </c>
      <c r="AN2375">
        <v>10</v>
      </c>
      <c r="AO2375" t="s">
        <v>32</v>
      </c>
      <c r="AP2375">
        <v>3</v>
      </c>
    </row>
    <row r="2376" spans="1:42" x14ac:dyDescent="0.25">
      <c r="A2376">
        <v>201708</v>
      </c>
      <c r="B2376" t="str">
        <f t="shared" si="518"/>
        <v>2017-II</v>
      </c>
      <c r="C2376" t="s">
        <v>2435</v>
      </c>
      <c r="D2376" t="s">
        <v>2435</v>
      </c>
      <c r="E2376">
        <v>30304637</v>
      </c>
      <c r="F2376" t="s">
        <v>29</v>
      </c>
      <c r="G2376">
        <v>0</v>
      </c>
      <c r="H2376">
        <v>0</v>
      </c>
      <c r="I2376">
        <v>0</v>
      </c>
      <c r="J2376">
        <f t="shared" si="519"/>
        <v>0</v>
      </c>
      <c r="K2376" t="str">
        <f t="shared" si="520"/>
        <v>Modelamiento</v>
      </c>
      <c r="L2376">
        <f t="shared" si="521"/>
        <v>0</v>
      </c>
      <c r="M2376">
        <v>55</v>
      </c>
      <c r="N2376" t="str">
        <f t="shared" si="522"/>
        <v>&lt;=55</v>
      </c>
      <c r="O2376" t="s">
        <v>56</v>
      </c>
      <c r="P2376" t="s">
        <v>31</v>
      </c>
      <c r="Q2376">
        <v>40142</v>
      </c>
      <c r="R2376">
        <v>1000</v>
      </c>
      <c r="S2376" t="str">
        <f t="shared" si="523"/>
        <v>&lt;=1000</v>
      </c>
      <c r="T2376">
        <v>1356</v>
      </c>
      <c r="U2376" t="str">
        <f t="shared" si="524"/>
        <v>&lt;=1400</v>
      </c>
      <c r="V2376" t="s">
        <v>585</v>
      </c>
      <c r="W2376">
        <v>38852</v>
      </c>
      <c r="X2376" s="12">
        <f t="shared" si="525"/>
        <v>2.573870071038814E-2</v>
      </c>
      <c r="Y2376" t="str">
        <f t="shared" si="526"/>
        <v>&lt;=0.03</v>
      </c>
      <c r="Z2376" t="s">
        <v>32</v>
      </c>
      <c r="AA2376">
        <v>8</v>
      </c>
      <c r="AB2376" t="s">
        <v>32</v>
      </c>
      <c r="AC2376" t="str">
        <f t="shared" si="527"/>
        <v/>
      </c>
      <c r="AD2376" t="s">
        <v>32</v>
      </c>
      <c r="AE2376" t="str">
        <f t="shared" si="528"/>
        <v/>
      </c>
      <c r="AF2376" t="s">
        <v>32</v>
      </c>
      <c r="AG2376" t="str">
        <f t="shared" si="529"/>
        <v/>
      </c>
      <c r="AH2376">
        <v>1</v>
      </c>
      <c r="AI2376" t="str">
        <f t="shared" si="530"/>
        <v>&lt;=500</v>
      </c>
      <c r="AJ2376">
        <v>0</v>
      </c>
      <c r="AK2376" t="str">
        <f t="shared" si="531"/>
        <v>=0</v>
      </c>
      <c r="AL2376">
        <v>0</v>
      </c>
      <c r="AM2376">
        <v>0</v>
      </c>
      <c r="AN2376">
        <v>0</v>
      </c>
      <c r="AO2376" t="s">
        <v>32</v>
      </c>
      <c r="AP2376" t="s">
        <v>32</v>
      </c>
    </row>
    <row r="2377" spans="1:42" x14ac:dyDescent="0.25">
      <c r="A2377">
        <v>201708</v>
      </c>
      <c r="B2377" t="str">
        <f t="shared" si="518"/>
        <v>2017-II</v>
      </c>
      <c r="C2377" t="s">
        <v>2436</v>
      </c>
      <c r="D2377" t="s">
        <v>2436</v>
      </c>
      <c r="E2377">
        <v>30307139</v>
      </c>
      <c r="F2377" t="s">
        <v>29</v>
      </c>
      <c r="G2377">
        <v>1</v>
      </c>
      <c r="H2377">
        <v>0</v>
      </c>
      <c r="I2377">
        <v>0</v>
      </c>
      <c r="J2377">
        <f t="shared" si="519"/>
        <v>0</v>
      </c>
      <c r="K2377" t="str">
        <f t="shared" si="520"/>
        <v>Modelamiento</v>
      </c>
      <c r="L2377">
        <f t="shared" si="521"/>
        <v>0</v>
      </c>
      <c r="M2377">
        <v>39</v>
      </c>
      <c r="N2377" t="str">
        <f t="shared" si="522"/>
        <v>&lt;=40</v>
      </c>
      <c r="O2377" t="s">
        <v>56</v>
      </c>
      <c r="P2377" t="s">
        <v>35</v>
      </c>
      <c r="Q2377">
        <v>46058</v>
      </c>
      <c r="R2377">
        <v>1650</v>
      </c>
      <c r="S2377" t="str">
        <f t="shared" si="523"/>
        <v>&lt;=2000</v>
      </c>
      <c r="T2377">
        <v>1589</v>
      </c>
      <c r="U2377" t="str">
        <f t="shared" si="524"/>
        <v>&gt;1500</v>
      </c>
      <c r="V2377" t="s">
        <v>612</v>
      </c>
      <c r="W2377">
        <v>45418</v>
      </c>
      <c r="X2377" s="12">
        <f t="shared" si="525"/>
        <v>3.6329208683781762E-2</v>
      </c>
      <c r="Y2377" t="str">
        <f t="shared" si="526"/>
        <v>&lt;=0.04</v>
      </c>
      <c r="Z2377" t="s">
        <v>32</v>
      </c>
      <c r="AA2377">
        <v>4</v>
      </c>
      <c r="AB2377">
        <v>1231.93</v>
      </c>
      <c r="AC2377" t="str">
        <f t="shared" si="527"/>
        <v>&lt;=2000</v>
      </c>
      <c r="AD2377">
        <v>1211</v>
      </c>
      <c r="AE2377" t="str">
        <f t="shared" si="528"/>
        <v>&gt;120</v>
      </c>
      <c r="AF2377">
        <v>1231.93</v>
      </c>
      <c r="AG2377" t="str">
        <f t="shared" si="529"/>
        <v>&lt;=2000</v>
      </c>
      <c r="AH2377" t="s">
        <v>32</v>
      </c>
      <c r="AI2377" t="str">
        <f t="shared" si="530"/>
        <v/>
      </c>
      <c r="AJ2377" t="s">
        <v>32</v>
      </c>
      <c r="AK2377" t="str">
        <f t="shared" si="531"/>
        <v/>
      </c>
      <c r="AL2377">
        <v>11</v>
      </c>
      <c r="AM2377">
        <v>0</v>
      </c>
      <c r="AN2377">
        <v>11</v>
      </c>
      <c r="AO2377" t="s">
        <v>32</v>
      </c>
      <c r="AP2377">
        <v>2</v>
      </c>
    </row>
    <row r="2378" spans="1:42" x14ac:dyDescent="0.25">
      <c r="A2378">
        <v>201708</v>
      </c>
      <c r="B2378" t="str">
        <f t="shared" si="518"/>
        <v>2017-II</v>
      </c>
      <c r="C2378" t="s">
        <v>2437</v>
      </c>
      <c r="D2378" t="s">
        <v>2437</v>
      </c>
      <c r="E2378">
        <v>30306543</v>
      </c>
      <c r="F2378" t="s">
        <v>29</v>
      </c>
      <c r="G2378">
        <v>0</v>
      </c>
      <c r="H2378">
        <v>0</v>
      </c>
      <c r="I2378">
        <v>0</v>
      </c>
      <c r="J2378">
        <f t="shared" si="519"/>
        <v>0</v>
      </c>
      <c r="K2378" t="str">
        <f t="shared" si="520"/>
        <v>Modelamiento</v>
      </c>
      <c r="L2378">
        <f t="shared" si="521"/>
        <v>0</v>
      </c>
      <c r="M2378">
        <v>33</v>
      </c>
      <c r="N2378" t="str">
        <f t="shared" si="522"/>
        <v>&lt;=35</v>
      </c>
      <c r="O2378" t="s">
        <v>56</v>
      </c>
      <c r="P2378" t="s">
        <v>31</v>
      </c>
      <c r="Q2378">
        <v>25498</v>
      </c>
      <c r="R2378">
        <v>0</v>
      </c>
      <c r="S2378" t="str">
        <f t="shared" si="523"/>
        <v>=0</v>
      </c>
      <c r="T2378">
        <v>1278</v>
      </c>
      <c r="U2378" t="str">
        <f t="shared" si="524"/>
        <v>&lt;=1300</v>
      </c>
      <c r="V2378" t="s">
        <v>32</v>
      </c>
      <c r="W2378">
        <v>25498</v>
      </c>
      <c r="X2378" s="12">
        <f t="shared" si="525"/>
        <v>0</v>
      </c>
      <c r="Y2378" t="str">
        <f t="shared" si="526"/>
        <v>=0</v>
      </c>
      <c r="Z2378" t="s">
        <v>32</v>
      </c>
      <c r="AA2378">
        <v>2</v>
      </c>
      <c r="AB2378">
        <v>14671.63</v>
      </c>
      <c r="AC2378" t="str">
        <f t="shared" si="527"/>
        <v>&gt;5000</v>
      </c>
      <c r="AD2378">
        <v>62</v>
      </c>
      <c r="AE2378" t="str">
        <f t="shared" si="528"/>
        <v>&lt;=90</v>
      </c>
      <c r="AF2378">
        <v>0</v>
      </c>
      <c r="AG2378" t="str">
        <f t="shared" si="529"/>
        <v>&lt;=500</v>
      </c>
      <c r="AH2378">
        <v>7200</v>
      </c>
      <c r="AI2378" t="str">
        <f t="shared" si="530"/>
        <v>&gt;5000</v>
      </c>
      <c r="AJ2378">
        <v>0.99970000000000003</v>
      </c>
      <c r="AK2378" t="str">
        <f t="shared" si="531"/>
        <v>&gt;0.9</v>
      </c>
      <c r="AL2378">
        <v>12</v>
      </c>
      <c r="AM2378">
        <v>7</v>
      </c>
      <c r="AN2378">
        <v>0</v>
      </c>
      <c r="AO2378">
        <v>1</v>
      </c>
      <c r="AP2378" t="s">
        <v>32</v>
      </c>
    </row>
    <row r="2379" spans="1:42" x14ac:dyDescent="0.25">
      <c r="A2379">
        <v>201708</v>
      </c>
      <c r="B2379" t="str">
        <f t="shared" si="518"/>
        <v>2017-II</v>
      </c>
      <c r="C2379" t="s">
        <v>2438</v>
      </c>
      <c r="D2379" t="s">
        <v>2438</v>
      </c>
      <c r="E2379">
        <v>30314398</v>
      </c>
      <c r="F2379" t="s">
        <v>29</v>
      </c>
      <c r="G2379">
        <v>1</v>
      </c>
      <c r="H2379">
        <v>0</v>
      </c>
      <c r="I2379">
        <v>0</v>
      </c>
      <c r="J2379">
        <f t="shared" si="519"/>
        <v>0</v>
      </c>
      <c r="K2379" t="str">
        <f t="shared" si="520"/>
        <v>Modelamiento</v>
      </c>
      <c r="L2379">
        <f t="shared" si="521"/>
        <v>0</v>
      </c>
      <c r="M2379">
        <v>21</v>
      </c>
      <c r="N2379" t="str">
        <f t="shared" si="522"/>
        <v>&lt;=25</v>
      </c>
      <c r="O2379" t="s">
        <v>56</v>
      </c>
      <c r="P2379" t="s">
        <v>39</v>
      </c>
      <c r="Q2379">
        <v>30929</v>
      </c>
      <c r="R2379">
        <v>500</v>
      </c>
      <c r="S2379" t="str">
        <f t="shared" si="523"/>
        <v>&lt;=500</v>
      </c>
      <c r="T2379">
        <v>1160</v>
      </c>
      <c r="U2379" t="str">
        <f t="shared" si="524"/>
        <v>&lt;=1200</v>
      </c>
      <c r="V2379" t="s">
        <v>585</v>
      </c>
      <c r="W2379">
        <v>29139</v>
      </c>
      <c r="X2379" s="12">
        <f t="shared" si="525"/>
        <v>1.7159133806925426E-2</v>
      </c>
      <c r="Y2379" t="str">
        <f t="shared" si="526"/>
        <v>&lt;=0.02</v>
      </c>
      <c r="Z2379" t="s">
        <v>32</v>
      </c>
      <c r="AA2379">
        <v>9</v>
      </c>
      <c r="AB2379" t="s">
        <v>32</v>
      </c>
      <c r="AC2379" t="str">
        <f t="shared" si="527"/>
        <v/>
      </c>
      <c r="AD2379" t="s">
        <v>32</v>
      </c>
      <c r="AE2379" t="str">
        <f t="shared" si="528"/>
        <v/>
      </c>
      <c r="AF2379" t="s">
        <v>32</v>
      </c>
      <c r="AG2379" t="str">
        <f t="shared" si="529"/>
        <v/>
      </c>
      <c r="AH2379" t="s">
        <v>32</v>
      </c>
      <c r="AI2379" t="str">
        <f t="shared" si="530"/>
        <v/>
      </c>
      <c r="AJ2379" t="s">
        <v>32</v>
      </c>
      <c r="AK2379" t="str">
        <f t="shared" si="531"/>
        <v/>
      </c>
      <c r="AL2379">
        <v>0</v>
      </c>
      <c r="AM2379">
        <v>0</v>
      </c>
      <c r="AN2379">
        <v>0</v>
      </c>
      <c r="AO2379" t="s">
        <v>32</v>
      </c>
      <c r="AP2379" t="s">
        <v>32</v>
      </c>
    </row>
    <row r="2380" spans="1:42" x14ac:dyDescent="0.25">
      <c r="A2380">
        <v>201708</v>
      </c>
      <c r="B2380" t="str">
        <f t="shared" si="518"/>
        <v>2017-II</v>
      </c>
      <c r="C2380" t="s">
        <v>2439</v>
      </c>
      <c r="D2380" t="s">
        <v>2439</v>
      </c>
      <c r="E2380">
        <v>30313890</v>
      </c>
      <c r="F2380" t="s">
        <v>29</v>
      </c>
      <c r="G2380">
        <v>1</v>
      </c>
      <c r="H2380">
        <v>0</v>
      </c>
      <c r="I2380">
        <v>0</v>
      </c>
      <c r="J2380">
        <f t="shared" si="519"/>
        <v>0</v>
      </c>
      <c r="K2380" t="str">
        <f t="shared" si="520"/>
        <v>Modelamiento</v>
      </c>
      <c r="L2380">
        <f t="shared" si="521"/>
        <v>0</v>
      </c>
      <c r="M2380">
        <v>39</v>
      </c>
      <c r="N2380" t="str">
        <f t="shared" si="522"/>
        <v>&lt;=40</v>
      </c>
      <c r="O2380" t="s">
        <v>56</v>
      </c>
      <c r="P2380" t="s">
        <v>39</v>
      </c>
      <c r="Q2380">
        <v>28904</v>
      </c>
      <c r="R2380">
        <v>1650</v>
      </c>
      <c r="S2380" t="str">
        <f t="shared" si="523"/>
        <v>&lt;=2000</v>
      </c>
      <c r="T2380">
        <v>1179</v>
      </c>
      <c r="U2380" t="str">
        <f t="shared" si="524"/>
        <v>&lt;=1200</v>
      </c>
      <c r="V2380" t="s">
        <v>597</v>
      </c>
      <c r="W2380">
        <v>28264</v>
      </c>
      <c r="X2380" s="12">
        <f t="shared" si="525"/>
        <v>5.8378148881969995E-2</v>
      </c>
      <c r="Y2380" t="str">
        <f t="shared" si="526"/>
        <v>&lt;=0.06</v>
      </c>
      <c r="Z2380" t="s">
        <v>32</v>
      </c>
      <c r="AA2380">
        <v>4</v>
      </c>
      <c r="AB2380">
        <v>2004.56</v>
      </c>
      <c r="AC2380" t="str">
        <f t="shared" si="527"/>
        <v>&lt;=3000</v>
      </c>
      <c r="AD2380">
        <v>2447</v>
      </c>
      <c r="AE2380" t="str">
        <f t="shared" si="528"/>
        <v>&gt;120</v>
      </c>
      <c r="AF2380">
        <v>2004.56</v>
      </c>
      <c r="AG2380" t="str">
        <f t="shared" si="529"/>
        <v>&lt;=3000</v>
      </c>
      <c r="AH2380" t="s">
        <v>32</v>
      </c>
      <c r="AI2380" t="str">
        <f t="shared" si="530"/>
        <v/>
      </c>
      <c r="AJ2380" t="s">
        <v>32</v>
      </c>
      <c r="AK2380" t="str">
        <f t="shared" si="531"/>
        <v/>
      </c>
      <c r="AL2380">
        <v>12</v>
      </c>
      <c r="AM2380">
        <v>0</v>
      </c>
      <c r="AN2380">
        <v>12</v>
      </c>
      <c r="AO2380" t="s">
        <v>32</v>
      </c>
      <c r="AP2380">
        <v>1</v>
      </c>
    </row>
    <row r="2381" spans="1:42" x14ac:dyDescent="0.25">
      <c r="A2381">
        <v>201708</v>
      </c>
      <c r="B2381" t="str">
        <f t="shared" si="518"/>
        <v>2017-II</v>
      </c>
      <c r="C2381" t="s">
        <v>2440</v>
      </c>
      <c r="D2381" t="s">
        <v>2440</v>
      </c>
      <c r="E2381">
        <v>30312977</v>
      </c>
      <c r="F2381" t="s">
        <v>29</v>
      </c>
      <c r="G2381">
        <v>0</v>
      </c>
      <c r="H2381">
        <v>0</v>
      </c>
      <c r="I2381">
        <v>0</v>
      </c>
      <c r="J2381">
        <f t="shared" si="519"/>
        <v>0</v>
      </c>
      <c r="K2381" t="str">
        <f t="shared" si="520"/>
        <v>Modelamiento</v>
      </c>
      <c r="L2381">
        <f t="shared" si="521"/>
        <v>0</v>
      </c>
      <c r="M2381">
        <v>24</v>
      </c>
      <c r="N2381" t="str">
        <f t="shared" si="522"/>
        <v>&lt;=25</v>
      </c>
      <c r="O2381" t="s">
        <v>56</v>
      </c>
      <c r="P2381" t="s">
        <v>31</v>
      </c>
      <c r="Q2381">
        <v>25679</v>
      </c>
      <c r="R2381">
        <v>1650</v>
      </c>
      <c r="S2381" t="str">
        <f t="shared" si="523"/>
        <v>&lt;=2000</v>
      </c>
      <c r="T2381">
        <v>1045</v>
      </c>
      <c r="U2381" t="str">
        <f t="shared" si="524"/>
        <v>&lt;=1100</v>
      </c>
      <c r="V2381" t="s">
        <v>589</v>
      </c>
      <c r="W2381">
        <v>25039</v>
      </c>
      <c r="X2381" s="12">
        <f t="shared" si="525"/>
        <v>6.5897200367426814E-2</v>
      </c>
      <c r="Y2381" t="str">
        <f t="shared" si="526"/>
        <v>&gt;0.06</v>
      </c>
      <c r="Z2381" t="s">
        <v>32</v>
      </c>
      <c r="AA2381">
        <v>9</v>
      </c>
      <c r="AB2381" t="s">
        <v>32</v>
      </c>
      <c r="AC2381" t="str">
        <f t="shared" si="527"/>
        <v/>
      </c>
      <c r="AD2381" t="s">
        <v>32</v>
      </c>
      <c r="AE2381" t="str">
        <f t="shared" si="528"/>
        <v/>
      </c>
      <c r="AF2381" t="s">
        <v>32</v>
      </c>
      <c r="AG2381" t="str">
        <f t="shared" si="529"/>
        <v/>
      </c>
      <c r="AH2381" t="s">
        <v>32</v>
      </c>
      <c r="AI2381" t="str">
        <f t="shared" si="530"/>
        <v/>
      </c>
      <c r="AJ2381" t="s">
        <v>32</v>
      </c>
      <c r="AK2381" t="str">
        <f t="shared" si="531"/>
        <v/>
      </c>
      <c r="AL2381">
        <v>0</v>
      </c>
      <c r="AM2381">
        <v>0</v>
      </c>
      <c r="AN2381">
        <v>0</v>
      </c>
      <c r="AO2381" t="s">
        <v>32</v>
      </c>
      <c r="AP2381" t="s">
        <v>32</v>
      </c>
    </row>
    <row r="2382" spans="1:42" x14ac:dyDescent="0.25">
      <c r="A2382">
        <v>201708</v>
      </c>
      <c r="B2382" t="str">
        <f t="shared" si="518"/>
        <v>2017-II</v>
      </c>
      <c r="C2382" t="s">
        <v>2441</v>
      </c>
      <c r="D2382" t="s">
        <v>2441</v>
      </c>
      <c r="E2382">
        <v>30307932</v>
      </c>
      <c r="F2382" t="s">
        <v>29</v>
      </c>
      <c r="G2382">
        <v>0</v>
      </c>
      <c r="H2382">
        <v>0</v>
      </c>
      <c r="I2382">
        <v>0</v>
      </c>
      <c r="J2382">
        <f t="shared" si="519"/>
        <v>0</v>
      </c>
      <c r="K2382" t="str">
        <f t="shared" si="520"/>
        <v>Modelamiento</v>
      </c>
      <c r="L2382">
        <f t="shared" si="521"/>
        <v>0</v>
      </c>
      <c r="M2382">
        <v>23</v>
      </c>
      <c r="N2382" t="str">
        <f t="shared" si="522"/>
        <v>&lt;=25</v>
      </c>
      <c r="O2382" t="s">
        <v>56</v>
      </c>
      <c r="P2382" t="s">
        <v>31</v>
      </c>
      <c r="Q2382">
        <v>28904</v>
      </c>
      <c r="R2382">
        <v>1650</v>
      </c>
      <c r="S2382" t="str">
        <f t="shared" si="523"/>
        <v>&lt;=2000</v>
      </c>
      <c r="T2382">
        <v>1177</v>
      </c>
      <c r="U2382" t="str">
        <f t="shared" si="524"/>
        <v>&lt;=1200</v>
      </c>
      <c r="V2382" t="s">
        <v>597</v>
      </c>
      <c r="W2382">
        <v>28264</v>
      </c>
      <c r="X2382" s="12">
        <f t="shared" si="525"/>
        <v>5.8378148881969995E-2</v>
      </c>
      <c r="Y2382" t="str">
        <f t="shared" si="526"/>
        <v>&lt;=0.06</v>
      </c>
      <c r="Z2382" t="s">
        <v>32</v>
      </c>
      <c r="AA2382">
        <v>4</v>
      </c>
      <c r="AB2382">
        <v>1008.27</v>
      </c>
      <c r="AC2382" t="str">
        <f t="shared" si="527"/>
        <v>&lt;=2000</v>
      </c>
      <c r="AD2382">
        <v>1691</v>
      </c>
      <c r="AE2382" t="str">
        <f t="shared" si="528"/>
        <v>&gt;120</v>
      </c>
      <c r="AF2382">
        <v>1008.27</v>
      </c>
      <c r="AG2382" t="str">
        <f t="shared" si="529"/>
        <v>&lt;=2000</v>
      </c>
      <c r="AH2382" t="s">
        <v>32</v>
      </c>
      <c r="AI2382" t="str">
        <f t="shared" si="530"/>
        <v/>
      </c>
      <c r="AJ2382" t="s">
        <v>32</v>
      </c>
      <c r="AK2382" t="str">
        <f t="shared" si="531"/>
        <v/>
      </c>
      <c r="AL2382">
        <v>12</v>
      </c>
      <c r="AM2382">
        <v>0</v>
      </c>
      <c r="AN2382">
        <v>12</v>
      </c>
      <c r="AO2382" t="s">
        <v>32</v>
      </c>
      <c r="AP2382">
        <v>1</v>
      </c>
    </row>
    <row r="2383" spans="1:42" x14ac:dyDescent="0.25">
      <c r="A2383">
        <v>201708</v>
      </c>
      <c r="B2383" t="str">
        <f t="shared" si="518"/>
        <v>2017-II</v>
      </c>
      <c r="C2383" t="s">
        <v>2442</v>
      </c>
      <c r="D2383" t="s">
        <v>2442</v>
      </c>
      <c r="E2383">
        <v>30300721</v>
      </c>
      <c r="F2383" t="s">
        <v>29</v>
      </c>
      <c r="G2383">
        <v>0</v>
      </c>
      <c r="H2383">
        <v>0</v>
      </c>
      <c r="I2383">
        <v>0</v>
      </c>
      <c r="J2383">
        <f t="shared" si="519"/>
        <v>0</v>
      </c>
      <c r="K2383" t="str">
        <f t="shared" si="520"/>
        <v>Modelamiento</v>
      </c>
      <c r="L2383">
        <f t="shared" si="521"/>
        <v>0</v>
      </c>
      <c r="M2383">
        <v>55</v>
      </c>
      <c r="N2383" t="str">
        <f t="shared" si="522"/>
        <v>&lt;=55</v>
      </c>
      <c r="O2383" t="s">
        <v>72</v>
      </c>
      <c r="P2383" t="s">
        <v>35</v>
      </c>
      <c r="Q2383">
        <v>30914</v>
      </c>
      <c r="R2383">
        <v>1500</v>
      </c>
      <c r="S2383" t="str">
        <f t="shared" si="523"/>
        <v>&lt;=1500</v>
      </c>
      <c r="T2383">
        <v>1065</v>
      </c>
      <c r="U2383" t="str">
        <f t="shared" si="524"/>
        <v>&lt;=1100</v>
      </c>
      <c r="V2383" t="s">
        <v>601</v>
      </c>
      <c r="W2383">
        <v>30124</v>
      </c>
      <c r="X2383" s="12">
        <f t="shared" si="525"/>
        <v>4.9794184039304211E-2</v>
      </c>
      <c r="Y2383" t="str">
        <f t="shared" si="526"/>
        <v>&lt;=0.05</v>
      </c>
      <c r="Z2383" t="s">
        <v>32</v>
      </c>
      <c r="AA2383">
        <v>0</v>
      </c>
      <c r="AB2383">
        <v>24631.85</v>
      </c>
      <c r="AC2383" t="str">
        <f t="shared" si="527"/>
        <v>&gt;5000</v>
      </c>
      <c r="AD2383">
        <v>13</v>
      </c>
      <c r="AE2383" t="str">
        <f t="shared" si="528"/>
        <v>&lt;=30</v>
      </c>
      <c r="AF2383">
        <v>0</v>
      </c>
      <c r="AG2383" t="str">
        <f t="shared" si="529"/>
        <v>&lt;=500</v>
      </c>
      <c r="AH2383">
        <v>8592.17</v>
      </c>
      <c r="AI2383" t="str">
        <f t="shared" si="530"/>
        <v>&gt;5000</v>
      </c>
      <c r="AJ2383">
        <v>0.74370000000000003</v>
      </c>
      <c r="AK2383" t="str">
        <f t="shared" si="531"/>
        <v>&lt;=0.8</v>
      </c>
      <c r="AL2383">
        <v>12</v>
      </c>
      <c r="AM2383">
        <v>11</v>
      </c>
      <c r="AN2383">
        <v>0</v>
      </c>
      <c r="AO2383">
        <v>1</v>
      </c>
      <c r="AP2383" t="s">
        <v>32</v>
      </c>
    </row>
    <row r="2384" spans="1:42" x14ac:dyDescent="0.25">
      <c r="A2384">
        <v>201708</v>
      </c>
      <c r="B2384" t="str">
        <f t="shared" si="518"/>
        <v>2017-II</v>
      </c>
      <c r="C2384" t="s">
        <v>2443</v>
      </c>
      <c r="D2384" t="s">
        <v>2443</v>
      </c>
      <c r="E2384">
        <v>30302169</v>
      </c>
      <c r="F2384" t="s">
        <v>29</v>
      </c>
      <c r="G2384">
        <v>1</v>
      </c>
      <c r="H2384">
        <v>0</v>
      </c>
      <c r="I2384">
        <v>0</v>
      </c>
      <c r="J2384">
        <f t="shared" si="519"/>
        <v>0</v>
      </c>
      <c r="K2384" t="str">
        <f t="shared" si="520"/>
        <v>Modelamiento</v>
      </c>
      <c r="L2384">
        <f t="shared" si="521"/>
        <v>0</v>
      </c>
      <c r="M2384">
        <v>28</v>
      </c>
      <c r="N2384" t="str">
        <f t="shared" si="522"/>
        <v>&lt;=30</v>
      </c>
      <c r="O2384" t="s">
        <v>56</v>
      </c>
      <c r="P2384" t="s">
        <v>31</v>
      </c>
      <c r="Q2384">
        <v>28904</v>
      </c>
      <c r="R2384">
        <v>1650</v>
      </c>
      <c r="S2384" t="str">
        <f t="shared" si="523"/>
        <v>&lt;=2000</v>
      </c>
      <c r="T2384">
        <v>1179</v>
      </c>
      <c r="U2384" t="str">
        <f t="shared" si="524"/>
        <v>&lt;=1200</v>
      </c>
      <c r="V2384" t="s">
        <v>597</v>
      </c>
      <c r="W2384">
        <v>28264</v>
      </c>
      <c r="X2384" s="12">
        <f t="shared" si="525"/>
        <v>5.8378148881969995E-2</v>
      </c>
      <c r="Y2384" t="str">
        <f t="shared" si="526"/>
        <v>&lt;=0.06</v>
      </c>
      <c r="Z2384" t="s">
        <v>32</v>
      </c>
      <c r="AA2384">
        <v>4</v>
      </c>
      <c r="AB2384">
        <v>1062.77</v>
      </c>
      <c r="AC2384" t="str">
        <f t="shared" si="527"/>
        <v>&lt;=2000</v>
      </c>
      <c r="AD2384">
        <v>462</v>
      </c>
      <c r="AE2384" t="str">
        <f t="shared" si="528"/>
        <v>&gt;120</v>
      </c>
      <c r="AF2384">
        <v>1062.77</v>
      </c>
      <c r="AG2384" t="str">
        <f t="shared" si="529"/>
        <v>&lt;=2000</v>
      </c>
      <c r="AH2384">
        <v>1186.08</v>
      </c>
      <c r="AI2384" t="str">
        <f t="shared" si="530"/>
        <v>&lt;=2000</v>
      </c>
      <c r="AJ2384">
        <v>0.89600000000000002</v>
      </c>
      <c r="AK2384" t="str">
        <f t="shared" si="531"/>
        <v>&lt;=0.9</v>
      </c>
      <c r="AL2384">
        <v>12</v>
      </c>
      <c r="AM2384">
        <v>0</v>
      </c>
      <c r="AN2384">
        <v>11</v>
      </c>
      <c r="AO2384" t="s">
        <v>32</v>
      </c>
      <c r="AP2384">
        <v>1</v>
      </c>
    </row>
    <row r="2385" spans="1:42" x14ac:dyDescent="0.25">
      <c r="A2385">
        <v>201708</v>
      </c>
      <c r="B2385" t="str">
        <f t="shared" si="518"/>
        <v>2017-II</v>
      </c>
      <c r="C2385" t="s">
        <v>2444</v>
      </c>
      <c r="D2385" t="s">
        <v>2444</v>
      </c>
      <c r="E2385">
        <v>30306310</v>
      </c>
      <c r="F2385" t="s">
        <v>29</v>
      </c>
      <c r="G2385">
        <v>1</v>
      </c>
      <c r="H2385">
        <v>0</v>
      </c>
      <c r="I2385">
        <v>0</v>
      </c>
      <c r="J2385">
        <f t="shared" si="519"/>
        <v>0</v>
      </c>
      <c r="K2385" t="str">
        <f t="shared" si="520"/>
        <v>Modelamiento</v>
      </c>
      <c r="L2385">
        <f t="shared" si="521"/>
        <v>0</v>
      </c>
      <c r="M2385">
        <v>28</v>
      </c>
      <c r="N2385" t="str">
        <f t="shared" si="522"/>
        <v>&lt;=30</v>
      </c>
      <c r="O2385" t="s">
        <v>56</v>
      </c>
      <c r="P2385" t="s">
        <v>31</v>
      </c>
      <c r="Q2385">
        <v>30849</v>
      </c>
      <c r="R2385">
        <v>1800</v>
      </c>
      <c r="S2385" t="str">
        <f t="shared" si="523"/>
        <v>&lt;=2000</v>
      </c>
      <c r="T2385">
        <v>1256</v>
      </c>
      <c r="U2385" t="str">
        <f t="shared" si="524"/>
        <v>&lt;=1300</v>
      </c>
      <c r="V2385" t="s">
        <v>589</v>
      </c>
      <c r="W2385">
        <v>30359</v>
      </c>
      <c r="X2385" s="12">
        <f t="shared" si="525"/>
        <v>5.9290490464112784E-2</v>
      </c>
      <c r="Y2385" t="str">
        <f t="shared" si="526"/>
        <v>&lt;=0.06</v>
      </c>
      <c r="Z2385" t="s">
        <v>32</v>
      </c>
      <c r="AA2385">
        <v>4</v>
      </c>
      <c r="AB2385">
        <v>3024.84</v>
      </c>
      <c r="AC2385" t="str">
        <f t="shared" si="527"/>
        <v>&lt;=4000</v>
      </c>
      <c r="AD2385">
        <v>1075</v>
      </c>
      <c r="AE2385" t="str">
        <f t="shared" si="528"/>
        <v>&gt;120</v>
      </c>
      <c r="AF2385">
        <v>3024.84</v>
      </c>
      <c r="AG2385" t="str">
        <f t="shared" si="529"/>
        <v>&lt;=4000</v>
      </c>
      <c r="AH2385" t="s">
        <v>32</v>
      </c>
      <c r="AI2385" t="str">
        <f t="shared" si="530"/>
        <v/>
      </c>
      <c r="AJ2385" t="s">
        <v>32</v>
      </c>
      <c r="AK2385" t="str">
        <f t="shared" si="531"/>
        <v/>
      </c>
      <c r="AL2385">
        <v>12</v>
      </c>
      <c r="AM2385">
        <v>0</v>
      </c>
      <c r="AN2385">
        <v>12</v>
      </c>
      <c r="AO2385" t="s">
        <v>32</v>
      </c>
      <c r="AP2385">
        <v>1</v>
      </c>
    </row>
    <row r="2386" spans="1:42" x14ac:dyDescent="0.25">
      <c r="A2386">
        <v>201708</v>
      </c>
      <c r="B2386" t="str">
        <f t="shared" si="518"/>
        <v>2017-II</v>
      </c>
      <c r="C2386" t="s">
        <v>2445</v>
      </c>
      <c r="D2386" t="s">
        <v>2445</v>
      </c>
      <c r="E2386">
        <v>30304332</v>
      </c>
      <c r="F2386" t="s">
        <v>29</v>
      </c>
      <c r="G2386">
        <v>1</v>
      </c>
      <c r="H2386">
        <v>0</v>
      </c>
      <c r="I2386">
        <v>0</v>
      </c>
      <c r="J2386">
        <f t="shared" si="519"/>
        <v>0</v>
      </c>
      <c r="K2386" t="str">
        <f t="shared" si="520"/>
        <v>Modelamiento</v>
      </c>
      <c r="L2386">
        <f t="shared" si="521"/>
        <v>0</v>
      </c>
      <c r="M2386">
        <v>37</v>
      </c>
      <c r="N2386" t="str">
        <f t="shared" si="522"/>
        <v>&lt;=40</v>
      </c>
      <c r="O2386" t="s">
        <v>56</v>
      </c>
      <c r="P2386" t="s">
        <v>35</v>
      </c>
      <c r="Q2386">
        <v>23771</v>
      </c>
      <c r="R2386">
        <v>1200</v>
      </c>
      <c r="S2386" t="str">
        <f t="shared" si="523"/>
        <v>&lt;=1500</v>
      </c>
      <c r="T2386">
        <v>985</v>
      </c>
      <c r="U2386" t="str">
        <f t="shared" si="524"/>
        <v>&lt;=1000</v>
      </c>
      <c r="V2386" t="s">
        <v>585</v>
      </c>
      <c r="W2386">
        <v>22681</v>
      </c>
      <c r="X2386" s="12">
        <f t="shared" si="525"/>
        <v>5.2907720118160577E-2</v>
      </c>
      <c r="Y2386" t="str">
        <f t="shared" si="526"/>
        <v>&lt;=0.06</v>
      </c>
      <c r="Z2386" t="s">
        <v>32</v>
      </c>
      <c r="AA2386">
        <v>4</v>
      </c>
      <c r="AB2386">
        <v>2025.12</v>
      </c>
      <c r="AC2386" t="str">
        <f t="shared" si="527"/>
        <v>&lt;=3000</v>
      </c>
      <c r="AD2386">
        <v>2324</v>
      </c>
      <c r="AE2386" t="str">
        <f t="shared" si="528"/>
        <v>&gt;120</v>
      </c>
      <c r="AF2386">
        <v>2025.12</v>
      </c>
      <c r="AG2386" t="str">
        <f t="shared" si="529"/>
        <v>&lt;=3000</v>
      </c>
      <c r="AH2386" t="s">
        <v>32</v>
      </c>
      <c r="AI2386" t="str">
        <f t="shared" si="530"/>
        <v/>
      </c>
      <c r="AJ2386" t="s">
        <v>32</v>
      </c>
      <c r="AK2386" t="str">
        <f t="shared" si="531"/>
        <v/>
      </c>
      <c r="AL2386">
        <v>12</v>
      </c>
      <c r="AM2386">
        <v>0</v>
      </c>
      <c r="AN2386">
        <v>12</v>
      </c>
      <c r="AO2386" t="s">
        <v>32</v>
      </c>
      <c r="AP2386">
        <v>1</v>
      </c>
    </row>
    <row r="2387" spans="1:42" x14ac:dyDescent="0.25">
      <c r="A2387">
        <v>201708</v>
      </c>
      <c r="B2387" t="str">
        <f t="shared" si="518"/>
        <v>2017-II</v>
      </c>
      <c r="C2387" t="s">
        <v>2446</v>
      </c>
      <c r="D2387" t="s">
        <v>2446</v>
      </c>
      <c r="E2387">
        <v>30313177</v>
      </c>
      <c r="F2387" t="s">
        <v>29</v>
      </c>
      <c r="G2387">
        <v>0</v>
      </c>
      <c r="H2387">
        <v>0</v>
      </c>
      <c r="I2387">
        <v>0</v>
      </c>
      <c r="J2387">
        <f t="shared" si="519"/>
        <v>0</v>
      </c>
      <c r="K2387" t="str">
        <f t="shared" si="520"/>
        <v>Modelamiento</v>
      </c>
      <c r="L2387">
        <f t="shared" si="521"/>
        <v>0</v>
      </c>
      <c r="M2387">
        <v>34</v>
      </c>
      <c r="N2387" t="str">
        <f t="shared" si="522"/>
        <v>&lt;=35</v>
      </c>
      <c r="O2387" t="s">
        <v>56</v>
      </c>
      <c r="P2387" t="s">
        <v>31</v>
      </c>
      <c r="Q2387">
        <v>23971</v>
      </c>
      <c r="R2387">
        <v>1000</v>
      </c>
      <c r="S2387" t="str">
        <f t="shared" si="523"/>
        <v>&lt;=1000</v>
      </c>
      <c r="T2387">
        <v>994</v>
      </c>
      <c r="U2387" t="str">
        <f t="shared" si="524"/>
        <v>&lt;=1000</v>
      </c>
      <c r="V2387" t="s">
        <v>585</v>
      </c>
      <c r="W2387">
        <v>22681</v>
      </c>
      <c r="X2387" s="12">
        <f t="shared" si="525"/>
        <v>4.4089766765133813E-2</v>
      </c>
      <c r="Y2387" t="str">
        <f t="shared" si="526"/>
        <v>&lt;=0.05</v>
      </c>
      <c r="Z2387" t="s">
        <v>32</v>
      </c>
      <c r="AA2387">
        <v>4</v>
      </c>
      <c r="AB2387">
        <v>339.84</v>
      </c>
      <c r="AC2387" t="str">
        <f t="shared" si="527"/>
        <v>&lt;=500</v>
      </c>
      <c r="AD2387">
        <v>1698</v>
      </c>
      <c r="AE2387" t="str">
        <f t="shared" si="528"/>
        <v>&gt;120</v>
      </c>
      <c r="AF2387">
        <v>339.84</v>
      </c>
      <c r="AG2387" t="str">
        <f t="shared" si="529"/>
        <v>&lt;=500</v>
      </c>
      <c r="AH2387" t="s">
        <v>32</v>
      </c>
      <c r="AI2387" t="str">
        <f t="shared" si="530"/>
        <v/>
      </c>
      <c r="AJ2387" t="s">
        <v>32</v>
      </c>
      <c r="AK2387" t="str">
        <f t="shared" si="531"/>
        <v/>
      </c>
      <c r="AL2387">
        <v>12</v>
      </c>
      <c r="AM2387">
        <v>0</v>
      </c>
      <c r="AN2387">
        <v>12</v>
      </c>
      <c r="AO2387" t="s">
        <v>32</v>
      </c>
      <c r="AP2387">
        <v>1</v>
      </c>
    </row>
    <row r="2388" spans="1:42" x14ac:dyDescent="0.25">
      <c r="A2388">
        <v>201708</v>
      </c>
      <c r="B2388" t="str">
        <f t="shared" si="518"/>
        <v>2017-II</v>
      </c>
      <c r="C2388" t="s">
        <v>2447</v>
      </c>
      <c r="D2388" t="s">
        <v>2447</v>
      </c>
      <c r="E2388">
        <v>30320076</v>
      </c>
      <c r="F2388" t="s">
        <v>29</v>
      </c>
      <c r="G2388">
        <v>0</v>
      </c>
      <c r="H2388">
        <v>0</v>
      </c>
      <c r="I2388">
        <v>0</v>
      </c>
      <c r="J2388">
        <f t="shared" si="519"/>
        <v>0</v>
      </c>
      <c r="K2388" t="str">
        <f t="shared" si="520"/>
        <v>Modelamiento</v>
      </c>
      <c r="L2388">
        <f t="shared" si="521"/>
        <v>0</v>
      </c>
      <c r="M2388">
        <v>23</v>
      </c>
      <c r="N2388" t="str">
        <f t="shared" si="522"/>
        <v>&lt;=25</v>
      </c>
      <c r="O2388" t="s">
        <v>56</v>
      </c>
      <c r="P2388" t="s">
        <v>31</v>
      </c>
      <c r="Q2388">
        <v>30999</v>
      </c>
      <c r="R2388">
        <v>1650</v>
      </c>
      <c r="S2388" t="str">
        <f t="shared" si="523"/>
        <v>&lt;=2000</v>
      </c>
      <c r="T2388">
        <v>1259</v>
      </c>
      <c r="U2388" t="str">
        <f t="shared" si="524"/>
        <v>&lt;=1300</v>
      </c>
      <c r="V2388" t="s">
        <v>589</v>
      </c>
      <c r="W2388">
        <v>30359</v>
      </c>
      <c r="X2388" s="12">
        <f t="shared" si="525"/>
        <v>5.434961625877005E-2</v>
      </c>
      <c r="Y2388" t="str">
        <f t="shared" si="526"/>
        <v>&lt;=0.06</v>
      </c>
      <c r="Z2388" t="s">
        <v>32</v>
      </c>
      <c r="AA2388">
        <v>2</v>
      </c>
      <c r="AB2388">
        <v>2279.69</v>
      </c>
      <c r="AC2388" t="str">
        <f t="shared" si="527"/>
        <v>&lt;=3000</v>
      </c>
      <c r="AD2388">
        <v>47</v>
      </c>
      <c r="AE2388" t="str">
        <f t="shared" si="528"/>
        <v>&lt;=60</v>
      </c>
      <c r="AF2388">
        <v>0</v>
      </c>
      <c r="AG2388" t="str">
        <f t="shared" si="529"/>
        <v>&lt;=500</v>
      </c>
      <c r="AH2388">
        <v>900</v>
      </c>
      <c r="AI2388" t="str">
        <f t="shared" si="530"/>
        <v>&lt;=1000</v>
      </c>
      <c r="AJ2388">
        <v>0.98540000000000005</v>
      </c>
      <c r="AK2388" t="str">
        <f t="shared" si="531"/>
        <v>&gt;0.9</v>
      </c>
      <c r="AL2388">
        <v>3</v>
      </c>
      <c r="AM2388">
        <v>1</v>
      </c>
      <c r="AN2388">
        <v>0</v>
      </c>
      <c r="AO2388">
        <v>1</v>
      </c>
      <c r="AP2388" t="s">
        <v>32</v>
      </c>
    </row>
    <row r="2389" spans="1:42" x14ac:dyDescent="0.25">
      <c r="A2389">
        <v>201708</v>
      </c>
      <c r="B2389" t="str">
        <f t="shared" si="518"/>
        <v>2017-II</v>
      </c>
      <c r="C2389" t="s">
        <v>2448</v>
      </c>
      <c r="D2389" t="s">
        <v>2448</v>
      </c>
      <c r="E2389">
        <v>30302947</v>
      </c>
      <c r="F2389" t="s">
        <v>29</v>
      </c>
      <c r="G2389">
        <v>1</v>
      </c>
      <c r="H2389">
        <v>0</v>
      </c>
      <c r="I2389">
        <v>0</v>
      </c>
      <c r="J2389">
        <f t="shared" si="519"/>
        <v>0</v>
      </c>
      <c r="K2389" t="str">
        <f t="shared" si="520"/>
        <v>Modelamiento</v>
      </c>
      <c r="L2389">
        <f t="shared" si="521"/>
        <v>0</v>
      </c>
      <c r="M2389">
        <v>25</v>
      </c>
      <c r="N2389" t="str">
        <f t="shared" si="522"/>
        <v>&lt;=25</v>
      </c>
      <c r="O2389" t="s">
        <v>56</v>
      </c>
      <c r="P2389" t="s">
        <v>31</v>
      </c>
      <c r="Q2389">
        <v>31149</v>
      </c>
      <c r="R2389">
        <v>1500</v>
      </c>
      <c r="S2389" t="str">
        <f t="shared" si="523"/>
        <v>&lt;=1500</v>
      </c>
      <c r="T2389">
        <v>1268</v>
      </c>
      <c r="U2389" t="str">
        <f t="shared" si="524"/>
        <v>&lt;=1300</v>
      </c>
      <c r="V2389" t="s">
        <v>589</v>
      </c>
      <c r="W2389">
        <v>30359</v>
      </c>
      <c r="X2389" s="12">
        <f t="shared" si="525"/>
        <v>4.9408742053427317E-2</v>
      </c>
      <c r="Y2389" t="str">
        <f t="shared" si="526"/>
        <v>&lt;=0.05</v>
      </c>
      <c r="Z2389" t="s">
        <v>32</v>
      </c>
      <c r="AA2389">
        <v>4</v>
      </c>
      <c r="AB2389">
        <v>280.12</v>
      </c>
      <c r="AC2389" t="str">
        <f t="shared" si="527"/>
        <v>&lt;=500</v>
      </c>
      <c r="AD2389">
        <v>1651</v>
      </c>
      <c r="AE2389" t="str">
        <f t="shared" si="528"/>
        <v>&gt;120</v>
      </c>
      <c r="AF2389">
        <v>280.12</v>
      </c>
      <c r="AG2389" t="str">
        <f t="shared" si="529"/>
        <v>&lt;=500</v>
      </c>
      <c r="AH2389" t="s">
        <v>32</v>
      </c>
      <c r="AI2389" t="str">
        <f t="shared" si="530"/>
        <v/>
      </c>
      <c r="AJ2389" t="s">
        <v>32</v>
      </c>
      <c r="AK2389" t="str">
        <f t="shared" si="531"/>
        <v/>
      </c>
      <c r="AL2389">
        <v>12</v>
      </c>
      <c r="AM2389">
        <v>0</v>
      </c>
      <c r="AN2389">
        <v>12</v>
      </c>
      <c r="AO2389" t="s">
        <v>32</v>
      </c>
      <c r="AP2389">
        <v>1</v>
      </c>
    </row>
    <row r="2390" spans="1:42" x14ac:dyDescent="0.25">
      <c r="A2390">
        <v>201708</v>
      </c>
      <c r="B2390" t="str">
        <f t="shared" si="518"/>
        <v>2017-II</v>
      </c>
      <c r="C2390" t="s">
        <v>2449</v>
      </c>
      <c r="D2390" t="s">
        <v>2449</v>
      </c>
      <c r="E2390">
        <v>30314578</v>
      </c>
      <c r="F2390" t="s">
        <v>29</v>
      </c>
      <c r="G2390">
        <v>0</v>
      </c>
      <c r="H2390">
        <v>0</v>
      </c>
      <c r="I2390">
        <v>0</v>
      </c>
      <c r="J2390">
        <f t="shared" si="519"/>
        <v>0</v>
      </c>
      <c r="K2390" t="str">
        <f t="shared" si="520"/>
        <v>Modelamiento</v>
      </c>
      <c r="L2390">
        <f t="shared" si="521"/>
        <v>0</v>
      </c>
      <c r="M2390">
        <v>28</v>
      </c>
      <c r="N2390" t="str">
        <f t="shared" si="522"/>
        <v>&lt;=30</v>
      </c>
      <c r="O2390" t="s">
        <v>56</v>
      </c>
      <c r="P2390" t="s">
        <v>35</v>
      </c>
      <c r="Q2390">
        <v>34303</v>
      </c>
      <c r="R2390">
        <v>1800</v>
      </c>
      <c r="S2390" t="str">
        <f t="shared" si="523"/>
        <v>&lt;=2000</v>
      </c>
      <c r="T2390">
        <v>1156</v>
      </c>
      <c r="U2390" t="str">
        <f t="shared" si="524"/>
        <v>&lt;=1200</v>
      </c>
      <c r="V2390" t="s">
        <v>612</v>
      </c>
      <c r="W2390">
        <v>33813</v>
      </c>
      <c r="X2390" s="12">
        <f t="shared" si="525"/>
        <v>5.3233963268565346E-2</v>
      </c>
      <c r="Y2390" t="str">
        <f t="shared" si="526"/>
        <v>&lt;=0.06</v>
      </c>
      <c r="Z2390" t="s">
        <v>32</v>
      </c>
      <c r="AA2390">
        <v>4</v>
      </c>
      <c r="AB2390">
        <v>1297.93</v>
      </c>
      <c r="AC2390" t="str">
        <f t="shared" si="527"/>
        <v>&lt;=2000</v>
      </c>
      <c r="AD2390">
        <v>456</v>
      </c>
      <c r="AE2390" t="str">
        <f t="shared" si="528"/>
        <v>&gt;120</v>
      </c>
      <c r="AF2390">
        <v>1269.93</v>
      </c>
      <c r="AG2390" t="str">
        <f t="shared" si="529"/>
        <v>&lt;=2000</v>
      </c>
      <c r="AH2390">
        <v>711.31</v>
      </c>
      <c r="AI2390" t="str">
        <f t="shared" si="530"/>
        <v>&lt;=1000</v>
      </c>
      <c r="AJ2390">
        <v>1</v>
      </c>
      <c r="AK2390" t="str">
        <f t="shared" si="531"/>
        <v>&gt;0.9</v>
      </c>
      <c r="AL2390">
        <v>11</v>
      </c>
      <c r="AM2390">
        <v>0</v>
      </c>
      <c r="AN2390">
        <v>10</v>
      </c>
      <c r="AO2390" t="s">
        <v>32</v>
      </c>
      <c r="AP2390">
        <v>1</v>
      </c>
    </row>
    <row r="2391" spans="1:42" x14ac:dyDescent="0.25">
      <c r="A2391">
        <v>201708</v>
      </c>
      <c r="B2391" t="str">
        <f t="shared" si="518"/>
        <v>2017-II</v>
      </c>
      <c r="C2391" t="s">
        <v>2450</v>
      </c>
      <c r="D2391" t="s">
        <v>2450</v>
      </c>
      <c r="E2391">
        <v>30311092</v>
      </c>
      <c r="F2391" t="s">
        <v>29</v>
      </c>
      <c r="G2391">
        <v>1</v>
      </c>
      <c r="H2391">
        <v>0</v>
      </c>
      <c r="I2391">
        <v>0</v>
      </c>
      <c r="J2391">
        <f t="shared" si="519"/>
        <v>0</v>
      </c>
      <c r="K2391" t="str">
        <f t="shared" si="520"/>
        <v>Modelamiento</v>
      </c>
      <c r="L2391">
        <f t="shared" si="521"/>
        <v>0</v>
      </c>
      <c r="M2391">
        <v>50</v>
      </c>
      <c r="N2391" t="str">
        <f t="shared" si="522"/>
        <v>&lt;=50</v>
      </c>
      <c r="O2391" t="s">
        <v>56</v>
      </c>
      <c r="P2391" t="s">
        <v>39</v>
      </c>
      <c r="Q2391">
        <v>33897</v>
      </c>
      <c r="R2391">
        <v>1500</v>
      </c>
      <c r="S2391" t="str">
        <f t="shared" si="523"/>
        <v>&lt;=1500</v>
      </c>
      <c r="T2391">
        <v>1148</v>
      </c>
      <c r="U2391" t="str">
        <f t="shared" si="524"/>
        <v>&lt;=1200</v>
      </c>
      <c r="V2391" t="s">
        <v>1407</v>
      </c>
      <c r="W2391">
        <v>33077</v>
      </c>
      <c r="X2391" s="12">
        <f t="shared" si="525"/>
        <v>4.5348731747135475E-2</v>
      </c>
      <c r="Y2391" t="str">
        <f t="shared" si="526"/>
        <v>&lt;=0.05</v>
      </c>
      <c r="Z2391" t="s">
        <v>32</v>
      </c>
      <c r="AA2391">
        <v>9</v>
      </c>
      <c r="AB2391" t="s">
        <v>32</v>
      </c>
      <c r="AC2391" t="str">
        <f t="shared" si="527"/>
        <v/>
      </c>
      <c r="AD2391" t="s">
        <v>32</v>
      </c>
      <c r="AE2391" t="str">
        <f t="shared" si="528"/>
        <v/>
      </c>
      <c r="AF2391" t="s">
        <v>32</v>
      </c>
      <c r="AG2391" t="str">
        <f t="shared" si="529"/>
        <v/>
      </c>
      <c r="AH2391" t="s">
        <v>32</v>
      </c>
      <c r="AI2391" t="str">
        <f t="shared" si="530"/>
        <v/>
      </c>
      <c r="AJ2391" t="s">
        <v>32</v>
      </c>
      <c r="AK2391" t="str">
        <f t="shared" si="531"/>
        <v/>
      </c>
      <c r="AL2391">
        <v>0</v>
      </c>
      <c r="AM2391">
        <v>0</v>
      </c>
      <c r="AN2391">
        <v>0</v>
      </c>
      <c r="AO2391" t="s">
        <v>32</v>
      </c>
      <c r="AP2391" t="s">
        <v>32</v>
      </c>
    </row>
    <row r="2392" spans="1:42" x14ac:dyDescent="0.25">
      <c r="A2392">
        <v>201708</v>
      </c>
      <c r="B2392" t="str">
        <f t="shared" si="518"/>
        <v>2017-II</v>
      </c>
      <c r="C2392" t="s">
        <v>2451</v>
      </c>
      <c r="D2392" t="s">
        <v>2451</v>
      </c>
      <c r="E2392">
        <v>30297885</v>
      </c>
      <c r="F2392" t="s">
        <v>29</v>
      </c>
      <c r="G2392">
        <v>0</v>
      </c>
      <c r="H2392">
        <v>0</v>
      </c>
      <c r="I2392">
        <v>0</v>
      </c>
      <c r="J2392">
        <f t="shared" si="519"/>
        <v>0</v>
      </c>
      <c r="K2392" t="str">
        <f t="shared" si="520"/>
        <v>Modelamiento</v>
      </c>
      <c r="L2392">
        <f t="shared" si="521"/>
        <v>0</v>
      </c>
      <c r="M2392">
        <v>23</v>
      </c>
      <c r="N2392" t="str">
        <f t="shared" si="522"/>
        <v>&lt;=25</v>
      </c>
      <c r="O2392" t="s">
        <v>56</v>
      </c>
      <c r="P2392" t="s">
        <v>39</v>
      </c>
      <c r="Q2392">
        <v>25172</v>
      </c>
      <c r="R2392">
        <v>500</v>
      </c>
      <c r="S2392" t="str">
        <f t="shared" si="523"/>
        <v>&lt;=500</v>
      </c>
      <c r="T2392">
        <v>1023</v>
      </c>
      <c r="U2392" t="str">
        <f t="shared" si="524"/>
        <v>&lt;=1100</v>
      </c>
      <c r="V2392" t="s">
        <v>585</v>
      </c>
      <c r="W2392">
        <v>23382</v>
      </c>
      <c r="X2392" s="12">
        <f t="shared" si="525"/>
        <v>2.1383970575656486E-2</v>
      </c>
      <c r="Y2392" t="str">
        <f t="shared" si="526"/>
        <v>&lt;=0.03</v>
      </c>
      <c r="Z2392" t="s">
        <v>32</v>
      </c>
      <c r="AA2392">
        <v>9</v>
      </c>
      <c r="AB2392" t="s">
        <v>32</v>
      </c>
      <c r="AC2392" t="str">
        <f t="shared" si="527"/>
        <v/>
      </c>
      <c r="AD2392" t="s">
        <v>32</v>
      </c>
      <c r="AE2392" t="str">
        <f t="shared" si="528"/>
        <v/>
      </c>
      <c r="AF2392" t="s">
        <v>32</v>
      </c>
      <c r="AG2392" t="str">
        <f t="shared" si="529"/>
        <v/>
      </c>
      <c r="AH2392" t="s">
        <v>32</v>
      </c>
      <c r="AI2392" t="str">
        <f t="shared" si="530"/>
        <v/>
      </c>
      <c r="AJ2392" t="s">
        <v>32</v>
      </c>
      <c r="AK2392" t="str">
        <f t="shared" si="531"/>
        <v/>
      </c>
      <c r="AL2392">
        <v>0</v>
      </c>
      <c r="AM2392">
        <v>0</v>
      </c>
      <c r="AN2392">
        <v>0</v>
      </c>
      <c r="AO2392" t="s">
        <v>32</v>
      </c>
      <c r="AP2392" t="s">
        <v>32</v>
      </c>
    </row>
    <row r="2393" spans="1:42" x14ac:dyDescent="0.25">
      <c r="A2393">
        <v>201708</v>
      </c>
      <c r="B2393" t="str">
        <f t="shared" si="518"/>
        <v>2017-II</v>
      </c>
      <c r="C2393" t="s">
        <v>2452</v>
      </c>
      <c r="D2393" t="s">
        <v>2452</v>
      </c>
      <c r="E2393">
        <v>30303172</v>
      </c>
      <c r="F2393" t="s">
        <v>29</v>
      </c>
      <c r="G2393">
        <v>0</v>
      </c>
      <c r="H2393">
        <v>0</v>
      </c>
      <c r="I2393">
        <v>0</v>
      </c>
      <c r="J2393">
        <f t="shared" si="519"/>
        <v>0</v>
      </c>
      <c r="K2393" t="str">
        <f t="shared" si="520"/>
        <v>Modelamiento</v>
      </c>
      <c r="L2393">
        <f t="shared" si="521"/>
        <v>0</v>
      </c>
      <c r="M2393">
        <v>49</v>
      </c>
      <c r="N2393" t="str">
        <f t="shared" si="522"/>
        <v>&lt;=50</v>
      </c>
      <c r="O2393" t="s">
        <v>56</v>
      </c>
      <c r="P2393" t="s">
        <v>35</v>
      </c>
      <c r="Q2393">
        <v>31415</v>
      </c>
      <c r="R2393">
        <v>1500</v>
      </c>
      <c r="S2393" t="str">
        <f t="shared" si="523"/>
        <v>&lt;=1500</v>
      </c>
      <c r="T2393">
        <v>1080</v>
      </c>
      <c r="U2393" t="str">
        <f t="shared" si="524"/>
        <v>&lt;=1100</v>
      </c>
      <c r="V2393" t="s">
        <v>614</v>
      </c>
      <c r="W2393">
        <v>30625</v>
      </c>
      <c r="X2393" s="12">
        <f t="shared" si="525"/>
        <v>4.8979591836734691E-2</v>
      </c>
      <c r="Y2393" t="str">
        <f t="shared" si="526"/>
        <v>&lt;=0.05</v>
      </c>
      <c r="Z2393" t="s">
        <v>32</v>
      </c>
      <c r="AA2393">
        <v>4</v>
      </c>
      <c r="AB2393">
        <v>1100.8699999999999</v>
      </c>
      <c r="AC2393" t="str">
        <f t="shared" si="527"/>
        <v>&lt;=2000</v>
      </c>
      <c r="AD2393">
        <v>777</v>
      </c>
      <c r="AE2393" t="str">
        <f t="shared" si="528"/>
        <v>&gt;120</v>
      </c>
      <c r="AF2393">
        <v>1100.8699999999999</v>
      </c>
      <c r="AG2393" t="str">
        <f t="shared" si="529"/>
        <v>&lt;=2000</v>
      </c>
      <c r="AH2393" t="s">
        <v>32</v>
      </c>
      <c r="AI2393" t="str">
        <f t="shared" si="530"/>
        <v/>
      </c>
      <c r="AJ2393" t="s">
        <v>32</v>
      </c>
      <c r="AK2393" t="str">
        <f t="shared" si="531"/>
        <v/>
      </c>
      <c r="AL2393">
        <v>11</v>
      </c>
      <c r="AM2393">
        <v>0</v>
      </c>
      <c r="AN2393">
        <v>11</v>
      </c>
      <c r="AO2393" t="s">
        <v>32</v>
      </c>
      <c r="AP2393">
        <v>2</v>
      </c>
    </row>
    <row r="2394" spans="1:42" x14ac:dyDescent="0.25">
      <c r="A2394">
        <v>201708</v>
      </c>
      <c r="B2394" t="str">
        <f t="shared" si="518"/>
        <v>2017-II</v>
      </c>
      <c r="C2394" t="s">
        <v>2453</v>
      </c>
      <c r="D2394" t="s">
        <v>2453</v>
      </c>
      <c r="E2394">
        <v>30315098</v>
      </c>
      <c r="F2394" t="s">
        <v>29</v>
      </c>
      <c r="G2394">
        <v>1</v>
      </c>
      <c r="H2394">
        <v>0</v>
      </c>
      <c r="I2394">
        <v>0</v>
      </c>
      <c r="J2394">
        <f t="shared" si="519"/>
        <v>0</v>
      </c>
      <c r="K2394" t="str">
        <f t="shared" si="520"/>
        <v>Modelamiento</v>
      </c>
      <c r="L2394">
        <f t="shared" si="521"/>
        <v>0</v>
      </c>
      <c r="M2394">
        <v>41</v>
      </c>
      <c r="N2394" t="str">
        <f t="shared" si="522"/>
        <v>&lt;=45</v>
      </c>
      <c r="O2394" t="s">
        <v>56</v>
      </c>
      <c r="P2394" t="s">
        <v>31</v>
      </c>
      <c r="Q2394">
        <v>28845</v>
      </c>
      <c r="R2394">
        <v>1500</v>
      </c>
      <c r="S2394" t="str">
        <f t="shared" si="523"/>
        <v>&lt;=1500</v>
      </c>
      <c r="T2394">
        <v>1196</v>
      </c>
      <c r="U2394" t="str">
        <f t="shared" si="524"/>
        <v>&lt;=1200</v>
      </c>
      <c r="V2394" t="s">
        <v>614</v>
      </c>
      <c r="W2394">
        <v>28055</v>
      </c>
      <c r="X2394" s="12">
        <f t="shared" si="525"/>
        <v>5.3466405275351986E-2</v>
      </c>
      <c r="Y2394" t="str">
        <f t="shared" si="526"/>
        <v>&lt;=0.06</v>
      </c>
      <c r="Z2394" t="s">
        <v>32</v>
      </c>
      <c r="AA2394">
        <v>4</v>
      </c>
      <c r="AB2394">
        <v>2268.54</v>
      </c>
      <c r="AC2394" t="str">
        <f t="shared" si="527"/>
        <v>&lt;=3000</v>
      </c>
      <c r="AD2394">
        <v>841</v>
      </c>
      <c r="AE2394" t="str">
        <f t="shared" si="528"/>
        <v>&gt;120</v>
      </c>
      <c r="AF2394">
        <v>2268.54</v>
      </c>
      <c r="AG2394" t="str">
        <f t="shared" si="529"/>
        <v>&lt;=3000</v>
      </c>
      <c r="AH2394" t="s">
        <v>32</v>
      </c>
      <c r="AI2394" t="str">
        <f t="shared" si="530"/>
        <v/>
      </c>
      <c r="AJ2394" t="s">
        <v>32</v>
      </c>
      <c r="AK2394" t="str">
        <f t="shared" si="531"/>
        <v/>
      </c>
      <c r="AL2394">
        <v>12</v>
      </c>
      <c r="AM2394">
        <v>0</v>
      </c>
      <c r="AN2394">
        <v>12</v>
      </c>
      <c r="AO2394" t="s">
        <v>32</v>
      </c>
      <c r="AP2394">
        <v>1</v>
      </c>
    </row>
    <row r="2395" spans="1:42" x14ac:dyDescent="0.25">
      <c r="A2395">
        <v>201708</v>
      </c>
      <c r="B2395" t="str">
        <f t="shared" si="518"/>
        <v>2017-II</v>
      </c>
      <c r="C2395" t="s">
        <v>2454</v>
      </c>
      <c r="D2395" t="s">
        <v>2454</v>
      </c>
      <c r="E2395">
        <v>30316505</v>
      </c>
      <c r="F2395" t="s">
        <v>29</v>
      </c>
      <c r="G2395">
        <v>1</v>
      </c>
      <c r="H2395">
        <v>0</v>
      </c>
      <c r="I2395">
        <v>0</v>
      </c>
      <c r="J2395">
        <f t="shared" si="519"/>
        <v>0</v>
      </c>
      <c r="K2395" t="str">
        <f t="shared" si="520"/>
        <v>Modelamiento</v>
      </c>
      <c r="L2395">
        <f t="shared" si="521"/>
        <v>0</v>
      </c>
      <c r="M2395">
        <v>61</v>
      </c>
      <c r="N2395" t="str">
        <f t="shared" si="522"/>
        <v>&gt;60</v>
      </c>
      <c r="O2395" t="s">
        <v>56</v>
      </c>
      <c r="P2395" t="s">
        <v>69</v>
      </c>
      <c r="Q2395">
        <v>32676</v>
      </c>
      <c r="R2395">
        <v>1650</v>
      </c>
      <c r="S2395" t="str">
        <f t="shared" si="523"/>
        <v>&lt;=2000</v>
      </c>
      <c r="T2395">
        <v>1329</v>
      </c>
      <c r="U2395" t="str">
        <f t="shared" si="524"/>
        <v>&lt;=1400</v>
      </c>
      <c r="V2395" t="s">
        <v>587</v>
      </c>
      <c r="W2395">
        <v>32036</v>
      </c>
      <c r="X2395" s="12">
        <f t="shared" si="525"/>
        <v>5.1504557372955423E-2</v>
      </c>
      <c r="Y2395" t="str">
        <f t="shared" si="526"/>
        <v>&lt;=0.06</v>
      </c>
      <c r="Z2395" t="s">
        <v>32</v>
      </c>
      <c r="AA2395">
        <v>4</v>
      </c>
      <c r="AB2395">
        <v>3270.64</v>
      </c>
      <c r="AC2395" t="str">
        <f t="shared" si="527"/>
        <v>&lt;=4000</v>
      </c>
      <c r="AD2395">
        <v>775</v>
      </c>
      <c r="AE2395" t="str">
        <f t="shared" si="528"/>
        <v>&gt;120</v>
      </c>
      <c r="AF2395">
        <v>3270.64</v>
      </c>
      <c r="AG2395" t="str">
        <f t="shared" si="529"/>
        <v>&lt;=4000</v>
      </c>
      <c r="AH2395" t="s">
        <v>32</v>
      </c>
      <c r="AI2395" t="str">
        <f t="shared" si="530"/>
        <v/>
      </c>
      <c r="AJ2395" t="s">
        <v>32</v>
      </c>
      <c r="AK2395" t="str">
        <f t="shared" si="531"/>
        <v/>
      </c>
      <c r="AL2395">
        <v>12</v>
      </c>
      <c r="AM2395">
        <v>0</v>
      </c>
      <c r="AN2395">
        <v>12</v>
      </c>
      <c r="AO2395" t="s">
        <v>32</v>
      </c>
      <c r="AP2395">
        <v>1</v>
      </c>
    </row>
    <row r="2396" spans="1:42" x14ac:dyDescent="0.25">
      <c r="A2396">
        <v>201708</v>
      </c>
      <c r="B2396" t="str">
        <f t="shared" si="518"/>
        <v>2017-II</v>
      </c>
      <c r="C2396" t="s">
        <v>2455</v>
      </c>
      <c r="D2396" t="s">
        <v>2455</v>
      </c>
      <c r="E2396">
        <v>30313133</v>
      </c>
      <c r="F2396" t="s">
        <v>29</v>
      </c>
      <c r="G2396">
        <v>1</v>
      </c>
      <c r="H2396">
        <v>0</v>
      </c>
      <c r="I2396">
        <v>0</v>
      </c>
      <c r="J2396">
        <f t="shared" si="519"/>
        <v>0</v>
      </c>
      <c r="K2396" t="str">
        <f t="shared" si="520"/>
        <v>Modelamiento</v>
      </c>
      <c r="L2396">
        <f t="shared" si="521"/>
        <v>0</v>
      </c>
      <c r="M2396">
        <v>44</v>
      </c>
      <c r="N2396" t="str">
        <f t="shared" si="522"/>
        <v>&lt;=45</v>
      </c>
      <c r="O2396" t="s">
        <v>56</v>
      </c>
      <c r="P2396" t="s">
        <v>39</v>
      </c>
      <c r="Q2396">
        <v>24867</v>
      </c>
      <c r="R2396">
        <v>1500</v>
      </c>
      <c r="S2396" t="str">
        <f t="shared" si="523"/>
        <v>&lt;=1500</v>
      </c>
      <c r="T2396">
        <v>1030</v>
      </c>
      <c r="U2396" t="str">
        <f t="shared" si="524"/>
        <v>&lt;=1100</v>
      </c>
      <c r="V2396" t="s">
        <v>612</v>
      </c>
      <c r="W2396">
        <v>24077</v>
      </c>
      <c r="X2396" s="12">
        <f t="shared" si="525"/>
        <v>6.2300120446899532E-2</v>
      </c>
      <c r="Y2396" t="str">
        <f t="shared" si="526"/>
        <v>&gt;0.06</v>
      </c>
      <c r="Z2396" t="s">
        <v>32</v>
      </c>
      <c r="AA2396">
        <v>4</v>
      </c>
      <c r="AB2396">
        <v>786.94</v>
      </c>
      <c r="AC2396" t="str">
        <f t="shared" si="527"/>
        <v>&lt;=1000</v>
      </c>
      <c r="AD2396">
        <v>1549</v>
      </c>
      <c r="AE2396" t="str">
        <f t="shared" si="528"/>
        <v>&gt;120</v>
      </c>
      <c r="AF2396">
        <v>786.94</v>
      </c>
      <c r="AG2396" t="str">
        <f t="shared" si="529"/>
        <v>&lt;=1000</v>
      </c>
      <c r="AH2396" t="s">
        <v>32</v>
      </c>
      <c r="AI2396" t="str">
        <f t="shared" si="530"/>
        <v/>
      </c>
      <c r="AJ2396" t="s">
        <v>32</v>
      </c>
      <c r="AK2396" t="str">
        <f t="shared" si="531"/>
        <v/>
      </c>
      <c r="AL2396">
        <v>12</v>
      </c>
      <c r="AM2396">
        <v>0</v>
      </c>
      <c r="AN2396">
        <v>12</v>
      </c>
      <c r="AO2396" t="s">
        <v>32</v>
      </c>
      <c r="AP2396">
        <v>1</v>
      </c>
    </row>
    <row r="2397" spans="1:42" x14ac:dyDescent="0.25">
      <c r="A2397">
        <v>201708</v>
      </c>
      <c r="B2397" t="str">
        <f t="shared" si="518"/>
        <v>2017-II</v>
      </c>
      <c r="C2397" t="s">
        <v>2456</v>
      </c>
      <c r="D2397" t="s">
        <v>2456</v>
      </c>
      <c r="E2397">
        <v>30315816</v>
      </c>
      <c r="F2397" t="s">
        <v>29</v>
      </c>
      <c r="G2397">
        <v>0</v>
      </c>
      <c r="H2397">
        <v>0</v>
      </c>
      <c r="I2397">
        <v>0</v>
      </c>
      <c r="J2397">
        <f t="shared" si="519"/>
        <v>0</v>
      </c>
      <c r="K2397" t="str">
        <f t="shared" si="520"/>
        <v>Modelamiento</v>
      </c>
      <c r="L2397">
        <f t="shared" si="521"/>
        <v>0</v>
      </c>
      <c r="M2397">
        <v>36</v>
      </c>
      <c r="N2397" t="str">
        <f t="shared" si="522"/>
        <v>&lt;=40</v>
      </c>
      <c r="O2397" t="s">
        <v>56</v>
      </c>
      <c r="P2397" t="s">
        <v>31</v>
      </c>
      <c r="Q2397">
        <v>31149</v>
      </c>
      <c r="R2397">
        <v>1500</v>
      </c>
      <c r="S2397" t="str">
        <f t="shared" si="523"/>
        <v>&lt;=1500</v>
      </c>
      <c r="T2397">
        <v>1265</v>
      </c>
      <c r="U2397" t="str">
        <f t="shared" si="524"/>
        <v>&lt;=1300</v>
      </c>
      <c r="V2397" t="s">
        <v>589</v>
      </c>
      <c r="W2397">
        <v>30359</v>
      </c>
      <c r="X2397" s="12">
        <f t="shared" si="525"/>
        <v>4.9408742053427317E-2</v>
      </c>
      <c r="Y2397" t="str">
        <f t="shared" si="526"/>
        <v>&lt;=0.05</v>
      </c>
      <c r="Z2397" t="s">
        <v>32</v>
      </c>
      <c r="AA2397">
        <v>4</v>
      </c>
      <c r="AB2397">
        <v>594.84</v>
      </c>
      <c r="AC2397" t="str">
        <f t="shared" si="527"/>
        <v>&lt;=1000</v>
      </c>
      <c r="AD2397">
        <v>1213</v>
      </c>
      <c r="AE2397" t="str">
        <f t="shared" si="528"/>
        <v>&gt;120</v>
      </c>
      <c r="AF2397">
        <v>594.84</v>
      </c>
      <c r="AG2397" t="str">
        <f t="shared" si="529"/>
        <v>&lt;=1000</v>
      </c>
      <c r="AH2397" t="s">
        <v>32</v>
      </c>
      <c r="AI2397" t="str">
        <f t="shared" si="530"/>
        <v/>
      </c>
      <c r="AJ2397" t="s">
        <v>32</v>
      </c>
      <c r="AK2397" t="str">
        <f t="shared" si="531"/>
        <v/>
      </c>
      <c r="AL2397">
        <v>12</v>
      </c>
      <c r="AM2397">
        <v>0</v>
      </c>
      <c r="AN2397">
        <v>12</v>
      </c>
      <c r="AO2397" t="s">
        <v>32</v>
      </c>
      <c r="AP2397">
        <v>1</v>
      </c>
    </row>
    <row r="2398" spans="1:42" x14ac:dyDescent="0.25">
      <c r="A2398">
        <v>201708</v>
      </c>
      <c r="B2398" t="str">
        <f t="shared" si="518"/>
        <v>2017-II</v>
      </c>
      <c r="C2398" t="s">
        <v>2457</v>
      </c>
      <c r="D2398" t="s">
        <v>2457</v>
      </c>
      <c r="E2398">
        <v>30316841</v>
      </c>
      <c r="F2398" t="s">
        <v>29</v>
      </c>
      <c r="G2398">
        <v>0</v>
      </c>
      <c r="H2398">
        <v>0</v>
      </c>
      <c r="I2398">
        <v>0</v>
      </c>
      <c r="J2398">
        <f t="shared" si="519"/>
        <v>0</v>
      </c>
      <c r="K2398" t="str">
        <f t="shared" si="520"/>
        <v>Modelamiento</v>
      </c>
      <c r="L2398">
        <f t="shared" si="521"/>
        <v>0</v>
      </c>
      <c r="M2398">
        <v>46</v>
      </c>
      <c r="N2398" t="str">
        <f t="shared" si="522"/>
        <v>&lt;=50</v>
      </c>
      <c r="O2398" t="s">
        <v>56</v>
      </c>
      <c r="P2398" t="s">
        <v>39</v>
      </c>
      <c r="Q2398">
        <v>23971</v>
      </c>
      <c r="R2398">
        <v>1000</v>
      </c>
      <c r="S2398" t="str">
        <f t="shared" si="523"/>
        <v>&lt;=1000</v>
      </c>
      <c r="T2398">
        <v>992</v>
      </c>
      <c r="U2398" t="str">
        <f t="shared" si="524"/>
        <v>&lt;=1000</v>
      </c>
      <c r="V2398" t="s">
        <v>585</v>
      </c>
      <c r="W2398">
        <v>22681</v>
      </c>
      <c r="X2398" s="12">
        <f t="shared" si="525"/>
        <v>4.4089766765133813E-2</v>
      </c>
      <c r="Y2398" t="str">
        <f t="shared" si="526"/>
        <v>&lt;=0.05</v>
      </c>
      <c r="Z2398" t="s">
        <v>32</v>
      </c>
      <c r="AA2398">
        <v>9</v>
      </c>
      <c r="AB2398" t="s">
        <v>32</v>
      </c>
      <c r="AC2398" t="str">
        <f t="shared" si="527"/>
        <v/>
      </c>
      <c r="AD2398" t="s">
        <v>32</v>
      </c>
      <c r="AE2398" t="str">
        <f t="shared" si="528"/>
        <v/>
      </c>
      <c r="AF2398" t="s">
        <v>32</v>
      </c>
      <c r="AG2398" t="str">
        <f t="shared" si="529"/>
        <v/>
      </c>
      <c r="AH2398" t="s">
        <v>32</v>
      </c>
      <c r="AI2398" t="str">
        <f t="shared" si="530"/>
        <v/>
      </c>
      <c r="AJ2398" t="s">
        <v>32</v>
      </c>
      <c r="AK2398" t="str">
        <f t="shared" si="531"/>
        <v/>
      </c>
      <c r="AL2398">
        <v>0</v>
      </c>
      <c r="AM2398">
        <v>0</v>
      </c>
      <c r="AN2398">
        <v>0</v>
      </c>
      <c r="AO2398" t="s">
        <v>32</v>
      </c>
      <c r="AP2398" t="s">
        <v>32</v>
      </c>
    </row>
    <row r="2399" spans="1:42" x14ac:dyDescent="0.25">
      <c r="A2399">
        <v>201708</v>
      </c>
      <c r="B2399" t="str">
        <f t="shared" si="518"/>
        <v>2017-II</v>
      </c>
      <c r="C2399" t="s">
        <v>2458</v>
      </c>
      <c r="D2399" t="s">
        <v>2458</v>
      </c>
      <c r="E2399">
        <v>30316643</v>
      </c>
      <c r="F2399" t="s">
        <v>29</v>
      </c>
      <c r="G2399">
        <v>1</v>
      </c>
      <c r="H2399">
        <v>0</v>
      </c>
      <c r="I2399">
        <v>0</v>
      </c>
      <c r="J2399">
        <f t="shared" si="519"/>
        <v>0</v>
      </c>
      <c r="K2399" t="str">
        <f t="shared" si="520"/>
        <v>Modelamiento</v>
      </c>
      <c r="L2399">
        <f t="shared" si="521"/>
        <v>0</v>
      </c>
      <c r="M2399">
        <v>37</v>
      </c>
      <c r="N2399" t="str">
        <f t="shared" si="522"/>
        <v>&lt;=40</v>
      </c>
      <c r="O2399" t="s">
        <v>56</v>
      </c>
      <c r="P2399" t="s">
        <v>31</v>
      </c>
      <c r="Q2399">
        <v>49724</v>
      </c>
      <c r="R2399">
        <v>1650</v>
      </c>
      <c r="S2399" t="str">
        <f t="shared" si="523"/>
        <v>&lt;=2000</v>
      </c>
      <c r="T2399">
        <v>1676</v>
      </c>
      <c r="U2399" t="str">
        <f t="shared" si="524"/>
        <v>&gt;1500</v>
      </c>
      <c r="V2399" t="s">
        <v>587</v>
      </c>
      <c r="W2399">
        <v>49084</v>
      </c>
      <c r="X2399" s="12">
        <f t="shared" si="525"/>
        <v>3.3615842229647135E-2</v>
      </c>
      <c r="Y2399" t="str">
        <f t="shared" si="526"/>
        <v>&lt;=0.04</v>
      </c>
      <c r="Z2399" t="s">
        <v>32</v>
      </c>
      <c r="AA2399">
        <v>4</v>
      </c>
      <c r="AB2399">
        <v>1270.53</v>
      </c>
      <c r="AC2399" t="str">
        <f t="shared" si="527"/>
        <v>&lt;=2000</v>
      </c>
      <c r="AD2399">
        <v>431</v>
      </c>
      <c r="AE2399" t="str">
        <f t="shared" si="528"/>
        <v>&gt;120</v>
      </c>
      <c r="AF2399">
        <v>1270.53</v>
      </c>
      <c r="AG2399" t="str">
        <f t="shared" si="529"/>
        <v>&lt;=2000</v>
      </c>
      <c r="AH2399">
        <v>901.93</v>
      </c>
      <c r="AI2399" t="str">
        <f t="shared" si="530"/>
        <v>&lt;=1000</v>
      </c>
      <c r="AJ2399">
        <v>0.84599999999999997</v>
      </c>
      <c r="AK2399" t="str">
        <f t="shared" si="531"/>
        <v>&lt;=0.9</v>
      </c>
      <c r="AL2399">
        <v>12</v>
      </c>
      <c r="AM2399">
        <v>0</v>
      </c>
      <c r="AN2399">
        <v>10</v>
      </c>
      <c r="AO2399" t="s">
        <v>32</v>
      </c>
      <c r="AP2399">
        <v>1</v>
      </c>
    </row>
    <row r="2400" spans="1:42" x14ac:dyDescent="0.25">
      <c r="A2400">
        <v>201708</v>
      </c>
      <c r="B2400" t="str">
        <f t="shared" si="518"/>
        <v>2017-II</v>
      </c>
      <c r="C2400" t="s">
        <v>2459</v>
      </c>
      <c r="D2400" t="s">
        <v>2459</v>
      </c>
      <c r="E2400">
        <v>30316085</v>
      </c>
      <c r="F2400" t="s">
        <v>29</v>
      </c>
      <c r="G2400">
        <v>0</v>
      </c>
      <c r="H2400">
        <v>0</v>
      </c>
      <c r="I2400">
        <v>0</v>
      </c>
      <c r="J2400">
        <f t="shared" si="519"/>
        <v>0</v>
      </c>
      <c r="K2400" t="str">
        <f t="shared" si="520"/>
        <v>Modelamiento</v>
      </c>
      <c r="L2400">
        <f t="shared" si="521"/>
        <v>0</v>
      </c>
      <c r="M2400">
        <v>42</v>
      </c>
      <c r="N2400" t="str">
        <f t="shared" si="522"/>
        <v>&lt;=45</v>
      </c>
      <c r="O2400" t="s">
        <v>56</v>
      </c>
      <c r="P2400" t="s">
        <v>31</v>
      </c>
      <c r="Q2400">
        <v>25172</v>
      </c>
      <c r="R2400">
        <v>500</v>
      </c>
      <c r="S2400" t="str">
        <f t="shared" si="523"/>
        <v>&lt;=500</v>
      </c>
      <c r="T2400">
        <v>1022</v>
      </c>
      <c r="U2400" t="str">
        <f t="shared" si="524"/>
        <v>&lt;=1100</v>
      </c>
      <c r="V2400" t="s">
        <v>585</v>
      </c>
      <c r="W2400">
        <v>23382</v>
      </c>
      <c r="X2400" s="12">
        <f t="shared" si="525"/>
        <v>2.1383970575656486E-2</v>
      </c>
      <c r="Y2400" t="str">
        <f t="shared" si="526"/>
        <v>&lt;=0.03</v>
      </c>
      <c r="Z2400" t="s">
        <v>32</v>
      </c>
      <c r="AA2400">
        <v>4</v>
      </c>
      <c r="AB2400">
        <v>779.48</v>
      </c>
      <c r="AC2400" t="str">
        <f t="shared" si="527"/>
        <v>&lt;=1000</v>
      </c>
      <c r="AD2400">
        <v>928</v>
      </c>
      <c r="AE2400" t="str">
        <f t="shared" si="528"/>
        <v>&gt;120</v>
      </c>
      <c r="AF2400">
        <v>779.48</v>
      </c>
      <c r="AG2400" t="str">
        <f t="shared" si="529"/>
        <v>&lt;=1000</v>
      </c>
      <c r="AH2400" t="s">
        <v>32</v>
      </c>
      <c r="AI2400" t="str">
        <f t="shared" si="530"/>
        <v/>
      </c>
      <c r="AJ2400" t="s">
        <v>32</v>
      </c>
      <c r="AK2400" t="str">
        <f t="shared" si="531"/>
        <v/>
      </c>
      <c r="AL2400">
        <v>12</v>
      </c>
      <c r="AM2400">
        <v>0</v>
      </c>
      <c r="AN2400">
        <v>12</v>
      </c>
      <c r="AO2400" t="s">
        <v>32</v>
      </c>
      <c r="AP2400">
        <v>1</v>
      </c>
    </row>
    <row r="2401" spans="1:42" x14ac:dyDescent="0.25">
      <c r="A2401">
        <v>201708</v>
      </c>
      <c r="B2401" t="str">
        <f t="shared" si="518"/>
        <v>2017-II</v>
      </c>
      <c r="C2401" t="s">
        <v>2460</v>
      </c>
      <c r="D2401" t="s">
        <v>2460</v>
      </c>
      <c r="E2401">
        <v>30315404</v>
      </c>
      <c r="F2401" t="s">
        <v>29</v>
      </c>
      <c r="G2401">
        <v>0</v>
      </c>
      <c r="H2401">
        <v>0</v>
      </c>
      <c r="I2401">
        <v>0</v>
      </c>
      <c r="J2401">
        <f t="shared" si="519"/>
        <v>0</v>
      </c>
      <c r="K2401" t="str">
        <f t="shared" si="520"/>
        <v>Modelamiento</v>
      </c>
      <c r="L2401">
        <f t="shared" si="521"/>
        <v>0</v>
      </c>
      <c r="M2401">
        <v>51</v>
      </c>
      <c r="N2401" t="str">
        <f t="shared" si="522"/>
        <v>&lt;=55</v>
      </c>
      <c r="O2401" t="s">
        <v>56</v>
      </c>
      <c r="P2401" t="s">
        <v>31</v>
      </c>
      <c r="Q2401">
        <v>31895</v>
      </c>
      <c r="R2401">
        <v>1600</v>
      </c>
      <c r="S2401" t="str">
        <f t="shared" si="523"/>
        <v>&lt;=2000</v>
      </c>
      <c r="T2401">
        <v>1169</v>
      </c>
      <c r="U2401" t="str">
        <f t="shared" si="524"/>
        <v>&lt;=1200</v>
      </c>
      <c r="V2401" t="s">
        <v>589</v>
      </c>
      <c r="W2401">
        <v>31205</v>
      </c>
      <c r="X2401" s="12">
        <f t="shared" si="525"/>
        <v>5.1273834321422851E-2</v>
      </c>
      <c r="Y2401" t="str">
        <f t="shared" si="526"/>
        <v>&lt;=0.06</v>
      </c>
      <c r="Z2401" t="s">
        <v>32</v>
      </c>
      <c r="AA2401">
        <v>4</v>
      </c>
      <c r="AB2401">
        <v>843.28</v>
      </c>
      <c r="AC2401" t="str">
        <f t="shared" si="527"/>
        <v>&lt;=1000</v>
      </c>
      <c r="AD2401">
        <v>1007</v>
      </c>
      <c r="AE2401" t="str">
        <f t="shared" si="528"/>
        <v>&gt;120</v>
      </c>
      <c r="AF2401">
        <v>843.28</v>
      </c>
      <c r="AG2401" t="str">
        <f t="shared" si="529"/>
        <v>&lt;=1000</v>
      </c>
      <c r="AH2401" t="s">
        <v>32</v>
      </c>
      <c r="AI2401" t="str">
        <f t="shared" si="530"/>
        <v/>
      </c>
      <c r="AJ2401" t="s">
        <v>32</v>
      </c>
      <c r="AK2401" t="str">
        <f t="shared" si="531"/>
        <v/>
      </c>
      <c r="AL2401">
        <v>5</v>
      </c>
      <c r="AM2401">
        <v>0</v>
      </c>
      <c r="AN2401">
        <v>5</v>
      </c>
      <c r="AO2401" t="s">
        <v>32</v>
      </c>
      <c r="AP2401">
        <v>8</v>
      </c>
    </row>
    <row r="2402" spans="1:42" x14ac:dyDescent="0.25">
      <c r="A2402">
        <v>201708</v>
      </c>
      <c r="B2402" t="str">
        <f t="shared" si="518"/>
        <v>2017-II</v>
      </c>
      <c r="C2402" t="s">
        <v>2461</v>
      </c>
      <c r="D2402" t="s">
        <v>2461</v>
      </c>
      <c r="E2402">
        <v>30315032</v>
      </c>
      <c r="F2402" t="s">
        <v>29</v>
      </c>
      <c r="G2402">
        <v>0</v>
      </c>
      <c r="H2402">
        <v>0</v>
      </c>
      <c r="I2402">
        <v>0</v>
      </c>
      <c r="J2402">
        <f t="shared" si="519"/>
        <v>0</v>
      </c>
      <c r="K2402" t="str">
        <f t="shared" si="520"/>
        <v>Modelamiento</v>
      </c>
      <c r="L2402">
        <f t="shared" si="521"/>
        <v>0</v>
      </c>
      <c r="M2402">
        <v>26</v>
      </c>
      <c r="N2402" t="str">
        <f t="shared" si="522"/>
        <v>&lt;=30</v>
      </c>
      <c r="O2402" t="s">
        <v>56</v>
      </c>
      <c r="P2402" t="s">
        <v>31</v>
      </c>
      <c r="Q2402">
        <v>25172</v>
      </c>
      <c r="R2402">
        <v>500</v>
      </c>
      <c r="S2402" t="str">
        <f t="shared" si="523"/>
        <v>&lt;=500</v>
      </c>
      <c r="T2402">
        <v>1022</v>
      </c>
      <c r="U2402" t="str">
        <f t="shared" si="524"/>
        <v>&lt;=1100</v>
      </c>
      <c r="V2402" t="s">
        <v>585</v>
      </c>
      <c r="W2402">
        <v>23382</v>
      </c>
      <c r="X2402" s="12">
        <f t="shared" si="525"/>
        <v>2.1383970575656486E-2</v>
      </c>
      <c r="Y2402" t="str">
        <f t="shared" si="526"/>
        <v>&lt;=0.03</v>
      </c>
      <c r="Z2402" t="s">
        <v>32</v>
      </c>
      <c r="AA2402">
        <v>9</v>
      </c>
      <c r="AB2402" t="s">
        <v>32</v>
      </c>
      <c r="AC2402" t="str">
        <f t="shared" si="527"/>
        <v/>
      </c>
      <c r="AD2402" t="s">
        <v>32</v>
      </c>
      <c r="AE2402" t="str">
        <f t="shared" si="528"/>
        <v/>
      </c>
      <c r="AF2402" t="s">
        <v>32</v>
      </c>
      <c r="AG2402" t="str">
        <f t="shared" si="529"/>
        <v/>
      </c>
      <c r="AH2402" t="s">
        <v>32</v>
      </c>
      <c r="AI2402" t="str">
        <f t="shared" si="530"/>
        <v/>
      </c>
      <c r="AJ2402" t="s">
        <v>32</v>
      </c>
      <c r="AK2402" t="str">
        <f t="shared" si="531"/>
        <v/>
      </c>
      <c r="AL2402">
        <v>0</v>
      </c>
      <c r="AM2402">
        <v>0</v>
      </c>
      <c r="AN2402">
        <v>0</v>
      </c>
      <c r="AO2402" t="s">
        <v>32</v>
      </c>
      <c r="AP2402" t="s">
        <v>32</v>
      </c>
    </row>
    <row r="2403" spans="1:42" x14ac:dyDescent="0.25">
      <c r="A2403">
        <v>201708</v>
      </c>
      <c r="B2403" t="str">
        <f t="shared" si="518"/>
        <v>2017-II</v>
      </c>
      <c r="C2403" t="s">
        <v>2462</v>
      </c>
      <c r="D2403" t="s">
        <v>2462</v>
      </c>
      <c r="E2403">
        <v>30317331</v>
      </c>
      <c r="F2403" t="s">
        <v>29</v>
      </c>
      <c r="G2403">
        <v>0</v>
      </c>
      <c r="H2403">
        <v>0</v>
      </c>
      <c r="I2403">
        <v>0</v>
      </c>
      <c r="J2403">
        <f t="shared" si="519"/>
        <v>0</v>
      </c>
      <c r="K2403" t="str">
        <f t="shared" si="520"/>
        <v>Modelamiento</v>
      </c>
      <c r="L2403">
        <f t="shared" si="521"/>
        <v>0</v>
      </c>
      <c r="M2403">
        <v>27</v>
      </c>
      <c r="N2403" t="str">
        <f t="shared" si="522"/>
        <v>&lt;=30</v>
      </c>
      <c r="O2403" t="s">
        <v>56</v>
      </c>
      <c r="P2403" t="s">
        <v>39</v>
      </c>
      <c r="Q2403">
        <v>22598</v>
      </c>
      <c r="R2403">
        <v>1500</v>
      </c>
      <c r="S2403" t="str">
        <f t="shared" si="523"/>
        <v>&lt;=1500</v>
      </c>
      <c r="T2403">
        <v>936</v>
      </c>
      <c r="U2403" t="str">
        <f t="shared" si="524"/>
        <v>&lt;=1000</v>
      </c>
      <c r="V2403" t="s">
        <v>614</v>
      </c>
      <c r="W2403">
        <v>21808</v>
      </c>
      <c r="X2403" s="12">
        <f t="shared" si="525"/>
        <v>6.878209831254585E-2</v>
      </c>
      <c r="Y2403" t="str">
        <f t="shared" si="526"/>
        <v>&gt;0.06</v>
      </c>
      <c r="Z2403" t="s">
        <v>32</v>
      </c>
      <c r="AA2403">
        <v>0</v>
      </c>
      <c r="AB2403">
        <v>1000</v>
      </c>
      <c r="AC2403" t="str">
        <f t="shared" si="527"/>
        <v>&lt;=1000</v>
      </c>
      <c r="AD2403">
        <v>0</v>
      </c>
      <c r="AE2403" t="str">
        <f t="shared" si="528"/>
        <v>=0</v>
      </c>
      <c r="AF2403">
        <v>0</v>
      </c>
      <c r="AG2403" t="str">
        <f t="shared" si="529"/>
        <v>&lt;=500</v>
      </c>
      <c r="AH2403" t="s">
        <v>32</v>
      </c>
      <c r="AI2403" t="str">
        <f t="shared" si="530"/>
        <v/>
      </c>
      <c r="AJ2403" t="s">
        <v>32</v>
      </c>
      <c r="AK2403" t="str">
        <f t="shared" si="531"/>
        <v/>
      </c>
      <c r="AL2403">
        <v>7</v>
      </c>
      <c r="AM2403">
        <v>7</v>
      </c>
      <c r="AN2403">
        <v>0</v>
      </c>
      <c r="AO2403">
        <v>1</v>
      </c>
      <c r="AP2403" t="s">
        <v>32</v>
      </c>
    </row>
    <row r="2404" spans="1:42" x14ac:dyDescent="0.25">
      <c r="A2404">
        <v>201708</v>
      </c>
      <c r="B2404" t="str">
        <f t="shared" si="518"/>
        <v>2017-II</v>
      </c>
      <c r="C2404" t="s">
        <v>2463</v>
      </c>
      <c r="D2404" t="s">
        <v>2463</v>
      </c>
      <c r="E2404">
        <v>30305469</v>
      </c>
      <c r="F2404" t="s">
        <v>29</v>
      </c>
      <c r="G2404">
        <v>1</v>
      </c>
      <c r="H2404">
        <v>0</v>
      </c>
      <c r="I2404">
        <v>0</v>
      </c>
      <c r="J2404">
        <f t="shared" si="519"/>
        <v>0</v>
      </c>
      <c r="K2404" t="str">
        <f t="shared" si="520"/>
        <v>Modelamiento</v>
      </c>
      <c r="L2404">
        <f t="shared" si="521"/>
        <v>0</v>
      </c>
      <c r="M2404">
        <v>30</v>
      </c>
      <c r="N2404" t="str">
        <f t="shared" si="522"/>
        <v>&lt;=30</v>
      </c>
      <c r="O2404" t="s">
        <v>56</v>
      </c>
      <c r="P2404" t="s">
        <v>39</v>
      </c>
      <c r="Q2404">
        <v>30999</v>
      </c>
      <c r="R2404">
        <v>1650</v>
      </c>
      <c r="S2404" t="str">
        <f t="shared" si="523"/>
        <v>&lt;=2000</v>
      </c>
      <c r="T2404">
        <v>1262</v>
      </c>
      <c r="U2404" t="str">
        <f t="shared" si="524"/>
        <v>&lt;=1300</v>
      </c>
      <c r="V2404" t="s">
        <v>589</v>
      </c>
      <c r="W2404">
        <v>30359</v>
      </c>
      <c r="X2404" s="12">
        <f t="shared" si="525"/>
        <v>5.434961625877005E-2</v>
      </c>
      <c r="Y2404" t="str">
        <f t="shared" si="526"/>
        <v>&lt;=0.06</v>
      </c>
      <c r="Z2404" t="s">
        <v>32</v>
      </c>
      <c r="AA2404">
        <v>3</v>
      </c>
      <c r="AB2404">
        <v>864.76</v>
      </c>
      <c r="AC2404" t="str">
        <f t="shared" si="527"/>
        <v>&lt;=1000</v>
      </c>
      <c r="AD2404">
        <v>100</v>
      </c>
      <c r="AE2404" t="str">
        <f t="shared" si="528"/>
        <v>&lt;=120</v>
      </c>
      <c r="AF2404">
        <v>0</v>
      </c>
      <c r="AG2404" t="str">
        <f t="shared" si="529"/>
        <v>&lt;=500</v>
      </c>
      <c r="AH2404">
        <v>900</v>
      </c>
      <c r="AI2404" t="str">
        <f t="shared" si="530"/>
        <v>&lt;=1000</v>
      </c>
      <c r="AJ2404">
        <v>1</v>
      </c>
      <c r="AK2404" t="str">
        <f t="shared" si="531"/>
        <v>&gt;0.9</v>
      </c>
      <c r="AL2404">
        <v>10</v>
      </c>
      <c r="AM2404">
        <v>6</v>
      </c>
      <c r="AN2404">
        <v>0</v>
      </c>
      <c r="AO2404">
        <v>7</v>
      </c>
      <c r="AP2404" t="s">
        <v>32</v>
      </c>
    </row>
    <row r="2405" spans="1:42" x14ac:dyDescent="0.25">
      <c r="A2405">
        <v>201708</v>
      </c>
      <c r="B2405" t="str">
        <f t="shared" si="518"/>
        <v>2017-II</v>
      </c>
      <c r="C2405" t="s">
        <v>2464</v>
      </c>
      <c r="D2405" t="s">
        <v>2464</v>
      </c>
      <c r="E2405">
        <v>30315958</v>
      </c>
      <c r="F2405" t="s">
        <v>29</v>
      </c>
      <c r="G2405">
        <v>0</v>
      </c>
      <c r="H2405">
        <v>0</v>
      </c>
      <c r="I2405">
        <v>0</v>
      </c>
      <c r="J2405">
        <f t="shared" si="519"/>
        <v>0</v>
      </c>
      <c r="K2405" t="str">
        <f t="shared" si="520"/>
        <v>Modelamiento</v>
      </c>
      <c r="L2405">
        <f t="shared" si="521"/>
        <v>0</v>
      </c>
      <c r="M2405">
        <v>51</v>
      </c>
      <c r="N2405" t="str">
        <f t="shared" si="522"/>
        <v>&lt;=55</v>
      </c>
      <c r="O2405" t="s">
        <v>56</v>
      </c>
      <c r="P2405" t="s">
        <v>35</v>
      </c>
      <c r="Q2405">
        <v>23971</v>
      </c>
      <c r="R2405">
        <v>1000</v>
      </c>
      <c r="S2405" t="str">
        <f t="shared" si="523"/>
        <v>&lt;=1000</v>
      </c>
      <c r="T2405">
        <v>962</v>
      </c>
      <c r="U2405" t="str">
        <f t="shared" si="524"/>
        <v>&lt;=1000</v>
      </c>
      <c r="V2405" t="s">
        <v>585</v>
      </c>
      <c r="W2405">
        <v>22681</v>
      </c>
      <c r="X2405" s="12">
        <f t="shared" si="525"/>
        <v>4.4089766765133813E-2</v>
      </c>
      <c r="Y2405" t="str">
        <f t="shared" si="526"/>
        <v>&lt;=0.05</v>
      </c>
      <c r="Z2405" t="s">
        <v>32</v>
      </c>
      <c r="AA2405">
        <v>0</v>
      </c>
      <c r="AB2405">
        <v>6396.69</v>
      </c>
      <c r="AC2405" t="str">
        <f t="shared" si="527"/>
        <v>&gt;5000</v>
      </c>
      <c r="AD2405">
        <v>0</v>
      </c>
      <c r="AE2405" t="str">
        <f t="shared" si="528"/>
        <v>=0</v>
      </c>
      <c r="AF2405">
        <v>0</v>
      </c>
      <c r="AG2405" t="str">
        <f t="shared" si="529"/>
        <v>&lt;=500</v>
      </c>
      <c r="AH2405">
        <v>4568.84</v>
      </c>
      <c r="AI2405" t="str">
        <f t="shared" si="530"/>
        <v>&lt;=5000</v>
      </c>
      <c r="AJ2405">
        <v>0.40989999999999999</v>
      </c>
      <c r="AK2405" t="str">
        <f t="shared" si="531"/>
        <v>&lt;=0.5</v>
      </c>
      <c r="AL2405">
        <v>12</v>
      </c>
      <c r="AM2405">
        <v>12</v>
      </c>
      <c r="AN2405">
        <v>0</v>
      </c>
      <c r="AO2405">
        <v>1</v>
      </c>
      <c r="AP2405" t="s">
        <v>32</v>
      </c>
    </row>
    <row r="2406" spans="1:42" x14ac:dyDescent="0.25">
      <c r="A2406">
        <v>201708</v>
      </c>
      <c r="B2406" t="str">
        <f t="shared" si="518"/>
        <v>2017-II</v>
      </c>
      <c r="C2406" t="s">
        <v>2465</v>
      </c>
      <c r="D2406" t="s">
        <v>2465</v>
      </c>
      <c r="E2406">
        <v>30318372</v>
      </c>
      <c r="F2406" t="s">
        <v>29</v>
      </c>
      <c r="G2406">
        <v>0</v>
      </c>
      <c r="H2406">
        <v>0</v>
      </c>
      <c r="I2406">
        <v>0</v>
      </c>
      <c r="J2406">
        <f t="shared" si="519"/>
        <v>0</v>
      </c>
      <c r="K2406" t="str">
        <f t="shared" si="520"/>
        <v>Modelamiento</v>
      </c>
      <c r="L2406">
        <f t="shared" si="521"/>
        <v>0</v>
      </c>
      <c r="M2406">
        <v>45</v>
      </c>
      <c r="N2406" t="str">
        <f t="shared" si="522"/>
        <v>&lt;=45</v>
      </c>
      <c r="O2406" t="s">
        <v>56</v>
      </c>
      <c r="P2406" t="s">
        <v>31</v>
      </c>
      <c r="Q2406">
        <v>36319</v>
      </c>
      <c r="R2406">
        <v>1500</v>
      </c>
      <c r="S2406" t="str">
        <f t="shared" si="523"/>
        <v>&lt;=1500</v>
      </c>
      <c r="T2406">
        <v>1476</v>
      </c>
      <c r="U2406" t="str">
        <f t="shared" si="524"/>
        <v>&lt;=1500</v>
      </c>
      <c r="V2406" t="s">
        <v>589</v>
      </c>
      <c r="W2406">
        <v>35529</v>
      </c>
      <c r="X2406" s="12">
        <f t="shared" si="525"/>
        <v>4.2219032339778771E-2</v>
      </c>
      <c r="Y2406" t="str">
        <f t="shared" si="526"/>
        <v>&lt;=0.05</v>
      </c>
      <c r="Z2406" t="s">
        <v>32</v>
      </c>
      <c r="AA2406">
        <v>4</v>
      </c>
      <c r="AB2406">
        <v>3404.1</v>
      </c>
      <c r="AC2406" t="str">
        <f t="shared" si="527"/>
        <v>&lt;=4000</v>
      </c>
      <c r="AD2406">
        <v>305</v>
      </c>
      <c r="AE2406" t="str">
        <f t="shared" si="528"/>
        <v>&gt;120</v>
      </c>
      <c r="AF2406">
        <v>1898.07</v>
      </c>
      <c r="AG2406" t="str">
        <f t="shared" si="529"/>
        <v>&lt;=2000</v>
      </c>
      <c r="AH2406">
        <v>6450</v>
      </c>
      <c r="AI2406" t="str">
        <f t="shared" si="530"/>
        <v>&gt;5000</v>
      </c>
      <c r="AJ2406">
        <v>1</v>
      </c>
      <c r="AK2406" t="str">
        <f t="shared" si="531"/>
        <v>&gt;0.9</v>
      </c>
      <c r="AL2406">
        <v>12</v>
      </c>
      <c r="AM2406">
        <v>0</v>
      </c>
      <c r="AN2406">
        <v>0</v>
      </c>
      <c r="AO2406" t="s">
        <v>32</v>
      </c>
      <c r="AP2406" t="s">
        <v>32</v>
      </c>
    </row>
    <row r="2407" spans="1:42" x14ac:dyDescent="0.25">
      <c r="A2407">
        <v>201708</v>
      </c>
      <c r="B2407" t="str">
        <f t="shared" si="518"/>
        <v>2017-II</v>
      </c>
      <c r="C2407" t="s">
        <v>2466</v>
      </c>
      <c r="D2407" t="s">
        <v>2466</v>
      </c>
      <c r="E2407">
        <v>30305501</v>
      </c>
      <c r="F2407" t="s">
        <v>29</v>
      </c>
      <c r="G2407">
        <v>0</v>
      </c>
      <c r="H2407">
        <v>0</v>
      </c>
      <c r="I2407">
        <v>0</v>
      </c>
      <c r="J2407">
        <f t="shared" si="519"/>
        <v>0</v>
      </c>
      <c r="K2407" t="str">
        <f t="shared" si="520"/>
        <v>Modelamiento</v>
      </c>
      <c r="L2407">
        <f t="shared" si="521"/>
        <v>0</v>
      </c>
      <c r="M2407">
        <v>49</v>
      </c>
      <c r="N2407" t="str">
        <f t="shared" si="522"/>
        <v>&lt;=50</v>
      </c>
      <c r="O2407" t="s">
        <v>56</v>
      </c>
      <c r="P2407" t="s">
        <v>35</v>
      </c>
      <c r="Q2407">
        <v>23971</v>
      </c>
      <c r="R2407">
        <v>1000</v>
      </c>
      <c r="S2407" t="str">
        <f t="shared" si="523"/>
        <v>&lt;=1000</v>
      </c>
      <c r="T2407">
        <v>974</v>
      </c>
      <c r="U2407" t="str">
        <f t="shared" si="524"/>
        <v>&lt;=1000</v>
      </c>
      <c r="V2407" t="s">
        <v>585</v>
      </c>
      <c r="W2407">
        <v>22681</v>
      </c>
      <c r="X2407" s="12">
        <f t="shared" si="525"/>
        <v>4.4089766765133813E-2</v>
      </c>
      <c r="Y2407" t="str">
        <f t="shared" si="526"/>
        <v>&lt;=0.05</v>
      </c>
      <c r="Z2407" t="s">
        <v>32</v>
      </c>
      <c r="AA2407">
        <v>0</v>
      </c>
      <c r="AB2407">
        <v>4762.4399999999996</v>
      </c>
      <c r="AC2407" t="str">
        <f t="shared" si="527"/>
        <v>&lt;=5000</v>
      </c>
      <c r="AD2407">
        <v>3</v>
      </c>
      <c r="AE2407" t="str">
        <f t="shared" si="528"/>
        <v>&lt;=8</v>
      </c>
      <c r="AF2407">
        <v>0</v>
      </c>
      <c r="AG2407" t="str">
        <f t="shared" si="529"/>
        <v>&lt;=500</v>
      </c>
      <c r="AH2407" t="s">
        <v>32</v>
      </c>
      <c r="AI2407" t="str">
        <f t="shared" si="530"/>
        <v/>
      </c>
      <c r="AJ2407" t="s">
        <v>32</v>
      </c>
      <c r="AK2407" t="str">
        <f t="shared" si="531"/>
        <v/>
      </c>
      <c r="AL2407">
        <v>12</v>
      </c>
      <c r="AM2407">
        <v>12</v>
      </c>
      <c r="AN2407">
        <v>0</v>
      </c>
      <c r="AO2407">
        <v>1</v>
      </c>
      <c r="AP2407" t="s">
        <v>32</v>
      </c>
    </row>
    <row r="2408" spans="1:42" x14ac:dyDescent="0.25">
      <c r="A2408">
        <v>201708</v>
      </c>
      <c r="B2408" t="str">
        <f t="shared" si="518"/>
        <v>2017-II</v>
      </c>
      <c r="C2408" t="s">
        <v>2467</v>
      </c>
      <c r="D2408" t="s">
        <v>2467</v>
      </c>
      <c r="E2408">
        <v>30317614</v>
      </c>
      <c r="F2408" t="s">
        <v>29</v>
      </c>
      <c r="G2408">
        <v>0</v>
      </c>
      <c r="H2408">
        <v>0</v>
      </c>
      <c r="I2408">
        <v>0</v>
      </c>
      <c r="J2408">
        <f t="shared" si="519"/>
        <v>0</v>
      </c>
      <c r="K2408" t="str">
        <f t="shared" si="520"/>
        <v>Modelamiento</v>
      </c>
      <c r="L2408">
        <f t="shared" si="521"/>
        <v>0</v>
      </c>
      <c r="M2408">
        <v>38</v>
      </c>
      <c r="N2408" t="str">
        <f t="shared" si="522"/>
        <v>&lt;=40</v>
      </c>
      <c r="O2408" t="s">
        <v>56</v>
      </c>
      <c r="P2408" t="s">
        <v>35</v>
      </c>
      <c r="Q2408">
        <v>27486</v>
      </c>
      <c r="R2408">
        <v>1500</v>
      </c>
      <c r="S2408" t="str">
        <f t="shared" si="523"/>
        <v>&lt;=1500</v>
      </c>
      <c r="T2408">
        <v>1117</v>
      </c>
      <c r="U2408" t="str">
        <f t="shared" si="524"/>
        <v>&lt;=1200</v>
      </c>
      <c r="V2408" t="s">
        <v>587</v>
      </c>
      <c r="W2408">
        <v>26696</v>
      </c>
      <c r="X2408" s="12">
        <f t="shared" si="525"/>
        <v>5.6188192987713513E-2</v>
      </c>
      <c r="Y2408" t="str">
        <f t="shared" si="526"/>
        <v>&lt;=0.06</v>
      </c>
      <c r="Z2408" t="s">
        <v>32</v>
      </c>
      <c r="AA2408">
        <v>0</v>
      </c>
      <c r="AB2408">
        <v>0.48</v>
      </c>
      <c r="AC2408" t="str">
        <f t="shared" si="527"/>
        <v>&lt;=500</v>
      </c>
      <c r="AD2408">
        <v>0</v>
      </c>
      <c r="AE2408" t="str">
        <f t="shared" si="528"/>
        <v>=0</v>
      </c>
      <c r="AF2408">
        <v>0</v>
      </c>
      <c r="AG2408" t="str">
        <f t="shared" si="529"/>
        <v>&lt;=500</v>
      </c>
      <c r="AH2408">
        <v>1</v>
      </c>
      <c r="AI2408" t="str">
        <f t="shared" si="530"/>
        <v>&lt;=500</v>
      </c>
      <c r="AJ2408">
        <v>1</v>
      </c>
      <c r="AK2408" t="str">
        <f t="shared" si="531"/>
        <v>&gt;0.9</v>
      </c>
      <c r="AL2408">
        <v>12</v>
      </c>
      <c r="AM2408">
        <v>12</v>
      </c>
      <c r="AN2408">
        <v>0</v>
      </c>
      <c r="AO2408">
        <v>1</v>
      </c>
      <c r="AP2408" t="s">
        <v>32</v>
      </c>
    </row>
    <row r="2409" spans="1:42" x14ac:dyDescent="0.25">
      <c r="A2409">
        <v>201708</v>
      </c>
      <c r="B2409" t="str">
        <f t="shared" si="518"/>
        <v>2017-II</v>
      </c>
      <c r="C2409" t="s">
        <v>2468</v>
      </c>
      <c r="D2409" t="s">
        <v>2468</v>
      </c>
      <c r="E2409">
        <v>30314957</v>
      </c>
      <c r="F2409" t="s">
        <v>29</v>
      </c>
      <c r="G2409">
        <v>0</v>
      </c>
      <c r="H2409">
        <v>0</v>
      </c>
      <c r="I2409">
        <v>0</v>
      </c>
      <c r="J2409">
        <f t="shared" si="519"/>
        <v>0</v>
      </c>
      <c r="K2409" t="str">
        <f t="shared" si="520"/>
        <v>Modelamiento</v>
      </c>
      <c r="L2409">
        <f t="shared" si="521"/>
        <v>0</v>
      </c>
      <c r="M2409">
        <v>37</v>
      </c>
      <c r="N2409" t="str">
        <f t="shared" si="522"/>
        <v>&lt;=40</v>
      </c>
      <c r="O2409" t="s">
        <v>56</v>
      </c>
      <c r="P2409" t="s">
        <v>35</v>
      </c>
      <c r="Q2409">
        <v>23971</v>
      </c>
      <c r="R2409">
        <v>1000</v>
      </c>
      <c r="S2409" t="str">
        <f t="shared" si="523"/>
        <v>&lt;=1000</v>
      </c>
      <c r="T2409">
        <v>974</v>
      </c>
      <c r="U2409" t="str">
        <f t="shared" si="524"/>
        <v>&lt;=1000</v>
      </c>
      <c r="V2409" t="s">
        <v>585</v>
      </c>
      <c r="W2409">
        <v>22681</v>
      </c>
      <c r="X2409" s="12">
        <f t="shared" si="525"/>
        <v>4.4089766765133813E-2</v>
      </c>
      <c r="Y2409" t="str">
        <f t="shared" si="526"/>
        <v>&lt;=0.05</v>
      </c>
      <c r="Z2409" t="s">
        <v>32</v>
      </c>
      <c r="AA2409">
        <v>8</v>
      </c>
      <c r="AB2409" t="s">
        <v>32</v>
      </c>
      <c r="AC2409" t="str">
        <f t="shared" si="527"/>
        <v/>
      </c>
      <c r="AD2409" t="s">
        <v>32</v>
      </c>
      <c r="AE2409" t="str">
        <f t="shared" si="528"/>
        <v/>
      </c>
      <c r="AF2409" t="s">
        <v>32</v>
      </c>
      <c r="AG2409" t="str">
        <f t="shared" si="529"/>
        <v/>
      </c>
      <c r="AH2409" t="s">
        <v>32</v>
      </c>
      <c r="AI2409" t="str">
        <f t="shared" si="530"/>
        <v/>
      </c>
      <c r="AJ2409" t="s">
        <v>32</v>
      </c>
      <c r="AK2409" t="str">
        <f t="shared" si="531"/>
        <v/>
      </c>
      <c r="AL2409">
        <v>0</v>
      </c>
      <c r="AM2409">
        <v>0</v>
      </c>
      <c r="AN2409">
        <v>0</v>
      </c>
      <c r="AO2409" t="s">
        <v>32</v>
      </c>
      <c r="AP2409" t="s">
        <v>32</v>
      </c>
    </row>
    <row r="2410" spans="1:42" x14ac:dyDescent="0.25">
      <c r="A2410">
        <v>201708</v>
      </c>
      <c r="B2410" t="str">
        <f t="shared" si="518"/>
        <v>2017-II</v>
      </c>
      <c r="C2410" t="s">
        <v>2469</v>
      </c>
      <c r="D2410" t="s">
        <v>2469</v>
      </c>
      <c r="E2410">
        <v>30318059</v>
      </c>
      <c r="F2410" t="s">
        <v>29</v>
      </c>
      <c r="G2410">
        <v>0</v>
      </c>
      <c r="H2410">
        <v>0</v>
      </c>
      <c r="I2410">
        <v>0</v>
      </c>
      <c r="J2410">
        <f t="shared" si="519"/>
        <v>0</v>
      </c>
      <c r="K2410" t="str">
        <f t="shared" si="520"/>
        <v>Modelamiento</v>
      </c>
      <c r="L2410">
        <f t="shared" si="521"/>
        <v>0</v>
      </c>
      <c r="M2410">
        <v>28</v>
      </c>
      <c r="N2410" t="str">
        <f t="shared" si="522"/>
        <v>&lt;=30</v>
      </c>
      <c r="O2410" t="s">
        <v>56</v>
      </c>
      <c r="P2410" t="s">
        <v>31</v>
      </c>
      <c r="Q2410">
        <v>26331</v>
      </c>
      <c r="R2410">
        <v>1650</v>
      </c>
      <c r="S2410" t="str">
        <f t="shared" si="523"/>
        <v>&lt;=2000</v>
      </c>
      <c r="T2410">
        <v>1070</v>
      </c>
      <c r="U2410" t="str">
        <f t="shared" si="524"/>
        <v>&lt;=1100</v>
      </c>
      <c r="V2410" t="s">
        <v>589</v>
      </c>
      <c r="W2410">
        <v>25691</v>
      </c>
      <c r="X2410" s="12">
        <f t="shared" si="525"/>
        <v>6.422482581448756E-2</v>
      </c>
      <c r="Y2410" t="str">
        <f t="shared" si="526"/>
        <v>&gt;0.06</v>
      </c>
      <c r="Z2410" t="s">
        <v>32</v>
      </c>
      <c r="AA2410">
        <v>4</v>
      </c>
      <c r="AB2410">
        <v>798.6</v>
      </c>
      <c r="AC2410" t="str">
        <f t="shared" si="527"/>
        <v>&lt;=1000</v>
      </c>
      <c r="AD2410">
        <v>441</v>
      </c>
      <c r="AE2410" t="str">
        <f t="shared" si="528"/>
        <v>&gt;120</v>
      </c>
      <c r="AF2410">
        <v>798.6</v>
      </c>
      <c r="AG2410" t="str">
        <f t="shared" si="529"/>
        <v>&lt;=1000</v>
      </c>
      <c r="AH2410">
        <v>798.6</v>
      </c>
      <c r="AI2410" t="str">
        <f t="shared" si="530"/>
        <v>&lt;=1000</v>
      </c>
      <c r="AJ2410">
        <v>1</v>
      </c>
      <c r="AK2410" t="str">
        <f t="shared" si="531"/>
        <v>&gt;0.9</v>
      </c>
      <c r="AL2410">
        <v>12</v>
      </c>
      <c r="AM2410">
        <v>0</v>
      </c>
      <c r="AN2410">
        <v>11</v>
      </c>
      <c r="AO2410" t="s">
        <v>32</v>
      </c>
      <c r="AP2410">
        <v>1</v>
      </c>
    </row>
    <row r="2411" spans="1:42" x14ac:dyDescent="0.25">
      <c r="A2411">
        <v>201708</v>
      </c>
      <c r="B2411" t="str">
        <f t="shared" si="518"/>
        <v>2017-II</v>
      </c>
      <c r="C2411" t="s">
        <v>2470</v>
      </c>
      <c r="D2411" t="s">
        <v>2470</v>
      </c>
      <c r="E2411">
        <v>30318085</v>
      </c>
      <c r="F2411" t="s">
        <v>29</v>
      </c>
      <c r="G2411">
        <v>0</v>
      </c>
      <c r="H2411">
        <v>0</v>
      </c>
      <c r="I2411">
        <v>0</v>
      </c>
      <c r="J2411">
        <f t="shared" si="519"/>
        <v>0</v>
      </c>
      <c r="K2411" t="str">
        <f t="shared" si="520"/>
        <v>Modelamiento</v>
      </c>
      <c r="L2411">
        <f t="shared" si="521"/>
        <v>0</v>
      </c>
      <c r="M2411">
        <v>30</v>
      </c>
      <c r="N2411" t="str">
        <f t="shared" si="522"/>
        <v>&lt;=30</v>
      </c>
      <c r="O2411" t="s">
        <v>56</v>
      </c>
      <c r="P2411" t="s">
        <v>31</v>
      </c>
      <c r="Q2411">
        <v>37665</v>
      </c>
      <c r="R2411">
        <v>2000</v>
      </c>
      <c r="S2411" t="str">
        <f t="shared" si="523"/>
        <v>&lt;=2000</v>
      </c>
      <c r="T2411">
        <v>1275</v>
      </c>
      <c r="U2411" t="str">
        <f t="shared" si="524"/>
        <v>&lt;=1300</v>
      </c>
      <c r="V2411" t="s">
        <v>587</v>
      </c>
      <c r="W2411">
        <v>37375</v>
      </c>
      <c r="X2411" s="12">
        <f t="shared" si="525"/>
        <v>5.3511705685618728E-2</v>
      </c>
      <c r="Y2411" t="str">
        <f t="shared" si="526"/>
        <v>&lt;=0.06</v>
      </c>
      <c r="Z2411" t="s">
        <v>32</v>
      </c>
      <c r="AA2411">
        <v>4</v>
      </c>
      <c r="AB2411">
        <v>4436.8999999999996</v>
      </c>
      <c r="AC2411" t="str">
        <f t="shared" si="527"/>
        <v>&lt;=5000</v>
      </c>
      <c r="AD2411">
        <v>2734</v>
      </c>
      <c r="AE2411" t="str">
        <f t="shared" si="528"/>
        <v>&gt;120</v>
      </c>
      <c r="AF2411">
        <v>4436.8999999999996</v>
      </c>
      <c r="AG2411" t="str">
        <f t="shared" si="529"/>
        <v>&lt;=5000</v>
      </c>
      <c r="AH2411" t="s">
        <v>32</v>
      </c>
      <c r="AI2411" t="str">
        <f t="shared" si="530"/>
        <v/>
      </c>
      <c r="AJ2411" t="s">
        <v>32</v>
      </c>
      <c r="AK2411" t="str">
        <f t="shared" si="531"/>
        <v/>
      </c>
      <c r="AL2411">
        <v>12</v>
      </c>
      <c r="AM2411">
        <v>0</v>
      </c>
      <c r="AN2411">
        <v>12</v>
      </c>
      <c r="AO2411" t="s">
        <v>32</v>
      </c>
      <c r="AP2411">
        <v>1</v>
      </c>
    </row>
    <row r="2412" spans="1:42" x14ac:dyDescent="0.25">
      <c r="A2412">
        <v>201708</v>
      </c>
      <c r="B2412" t="str">
        <f t="shared" si="518"/>
        <v>2017-II</v>
      </c>
      <c r="C2412" t="s">
        <v>2471</v>
      </c>
      <c r="D2412" t="s">
        <v>2471</v>
      </c>
      <c r="E2412">
        <v>30314730</v>
      </c>
      <c r="F2412" t="s">
        <v>29</v>
      </c>
      <c r="G2412">
        <v>0</v>
      </c>
      <c r="H2412">
        <v>0</v>
      </c>
      <c r="I2412">
        <v>0</v>
      </c>
      <c r="J2412">
        <f t="shared" si="519"/>
        <v>0</v>
      </c>
      <c r="K2412" t="str">
        <f t="shared" si="520"/>
        <v>Modelamiento</v>
      </c>
      <c r="L2412">
        <f t="shared" si="521"/>
        <v>0</v>
      </c>
      <c r="M2412">
        <v>30</v>
      </c>
      <c r="N2412" t="str">
        <f t="shared" si="522"/>
        <v>&lt;=30</v>
      </c>
      <c r="O2412" t="s">
        <v>56</v>
      </c>
      <c r="P2412" t="s">
        <v>31</v>
      </c>
      <c r="Q2412">
        <v>29054</v>
      </c>
      <c r="R2412">
        <v>1500</v>
      </c>
      <c r="S2412" t="str">
        <f t="shared" si="523"/>
        <v>&lt;=1500</v>
      </c>
      <c r="T2412">
        <v>1180</v>
      </c>
      <c r="U2412" t="str">
        <f t="shared" si="524"/>
        <v>&lt;=1200</v>
      </c>
      <c r="V2412" t="s">
        <v>597</v>
      </c>
      <c r="W2412">
        <v>28264</v>
      </c>
      <c r="X2412" s="12">
        <f t="shared" si="525"/>
        <v>5.3071044438154545E-2</v>
      </c>
      <c r="Y2412" t="str">
        <f t="shared" si="526"/>
        <v>&lt;=0.06</v>
      </c>
      <c r="Z2412" t="s">
        <v>32</v>
      </c>
      <c r="AA2412">
        <v>4</v>
      </c>
      <c r="AB2412">
        <v>1156.72</v>
      </c>
      <c r="AC2412" t="str">
        <f t="shared" si="527"/>
        <v>&lt;=2000</v>
      </c>
      <c r="AD2412">
        <v>153</v>
      </c>
      <c r="AE2412" t="str">
        <f t="shared" si="528"/>
        <v>&gt;120</v>
      </c>
      <c r="AF2412">
        <v>0</v>
      </c>
      <c r="AG2412" t="str">
        <f t="shared" si="529"/>
        <v>&lt;=500</v>
      </c>
      <c r="AH2412" t="s">
        <v>32</v>
      </c>
      <c r="AI2412" t="str">
        <f t="shared" si="530"/>
        <v/>
      </c>
      <c r="AJ2412" t="s">
        <v>32</v>
      </c>
      <c r="AK2412" t="str">
        <f t="shared" si="531"/>
        <v/>
      </c>
      <c r="AL2412">
        <v>10</v>
      </c>
      <c r="AM2412">
        <v>0</v>
      </c>
      <c r="AN2412">
        <v>2</v>
      </c>
      <c r="AO2412" t="s">
        <v>32</v>
      </c>
      <c r="AP2412">
        <v>8</v>
      </c>
    </row>
    <row r="2413" spans="1:42" x14ac:dyDescent="0.25">
      <c r="A2413">
        <v>201708</v>
      </c>
      <c r="B2413" t="str">
        <f t="shared" si="518"/>
        <v>2017-II</v>
      </c>
      <c r="C2413" t="s">
        <v>2472</v>
      </c>
      <c r="D2413" t="s">
        <v>2472</v>
      </c>
      <c r="E2413">
        <v>30316284</v>
      </c>
      <c r="F2413" t="s">
        <v>29</v>
      </c>
      <c r="G2413">
        <v>0</v>
      </c>
      <c r="H2413">
        <v>0</v>
      </c>
      <c r="I2413">
        <v>0</v>
      </c>
      <c r="J2413">
        <f t="shared" si="519"/>
        <v>0</v>
      </c>
      <c r="K2413" t="str">
        <f t="shared" si="520"/>
        <v>Modelamiento</v>
      </c>
      <c r="L2413">
        <f t="shared" si="521"/>
        <v>0</v>
      </c>
      <c r="M2413">
        <v>34</v>
      </c>
      <c r="N2413" t="str">
        <f t="shared" si="522"/>
        <v>&lt;=35</v>
      </c>
      <c r="O2413" t="s">
        <v>72</v>
      </c>
      <c r="P2413" t="s">
        <v>39</v>
      </c>
      <c r="Q2413">
        <v>33867</v>
      </c>
      <c r="R2413">
        <v>1500</v>
      </c>
      <c r="S2413" t="str">
        <f t="shared" si="523"/>
        <v>&lt;=1500</v>
      </c>
      <c r="T2413">
        <v>1142</v>
      </c>
      <c r="U2413" t="str">
        <f t="shared" si="524"/>
        <v>&lt;=1200</v>
      </c>
      <c r="V2413" t="s">
        <v>597</v>
      </c>
      <c r="W2413">
        <v>33077</v>
      </c>
      <c r="X2413" s="12">
        <f t="shared" si="525"/>
        <v>4.5348731747135475E-2</v>
      </c>
      <c r="Y2413" t="str">
        <f t="shared" si="526"/>
        <v>&lt;=0.05</v>
      </c>
      <c r="Z2413" t="s">
        <v>32</v>
      </c>
      <c r="AA2413">
        <v>0</v>
      </c>
      <c r="AB2413">
        <v>3263.03</v>
      </c>
      <c r="AC2413" t="str">
        <f t="shared" si="527"/>
        <v>&lt;=4000</v>
      </c>
      <c r="AD2413">
        <v>0</v>
      </c>
      <c r="AE2413" t="str">
        <f t="shared" si="528"/>
        <v>=0</v>
      </c>
      <c r="AF2413">
        <v>0</v>
      </c>
      <c r="AG2413" t="str">
        <f t="shared" si="529"/>
        <v>&lt;=500</v>
      </c>
      <c r="AH2413">
        <v>4400</v>
      </c>
      <c r="AI2413" t="str">
        <f t="shared" si="530"/>
        <v>&lt;=5000</v>
      </c>
      <c r="AJ2413">
        <v>0.5292</v>
      </c>
      <c r="AK2413" t="str">
        <f t="shared" si="531"/>
        <v>&lt;=0.6</v>
      </c>
      <c r="AL2413">
        <v>10</v>
      </c>
      <c r="AM2413">
        <v>10</v>
      </c>
      <c r="AN2413">
        <v>0</v>
      </c>
      <c r="AO2413">
        <v>1</v>
      </c>
      <c r="AP2413" t="s">
        <v>32</v>
      </c>
    </row>
    <row r="2414" spans="1:42" x14ac:dyDescent="0.25">
      <c r="A2414">
        <v>201708</v>
      </c>
      <c r="B2414" t="str">
        <f t="shared" si="518"/>
        <v>2017-II</v>
      </c>
      <c r="C2414" t="s">
        <v>2473</v>
      </c>
      <c r="D2414" t="s">
        <v>2473</v>
      </c>
      <c r="E2414">
        <v>30319482</v>
      </c>
      <c r="F2414" t="s">
        <v>29</v>
      </c>
      <c r="G2414">
        <v>0</v>
      </c>
      <c r="H2414">
        <v>0</v>
      </c>
      <c r="I2414">
        <v>0</v>
      </c>
      <c r="J2414">
        <f t="shared" si="519"/>
        <v>0</v>
      </c>
      <c r="K2414" t="str">
        <f t="shared" si="520"/>
        <v>Modelamiento</v>
      </c>
      <c r="L2414">
        <f t="shared" si="521"/>
        <v>0</v>
      </c>
      <c r="M2414">
        <v>23</v>
      </c>
      <c r="N2414" t="str">
        <f t="shared" si="522"/>
        <v>&lt;=25</v>
      </c>
      <c r="O2414" t="s">
        <v>56</v>
      </c>
      <c r="P2414" t="s">
        <v>31</v>
      </c>
      <c r="Q2414">
        <v>25122</v>
      </c>
      <c r="R2414">
        <v>550</v>
      </c>
      <c r="S2414" t="str">
        <f t="shared" si="523"/>
        <v>&lt;=1000</v>
      </c>
      <c r="T2414">
        <v>1020</v>
      </c>
      <c r="U2414" t="str">
        <f t="shared" si="524"/>
        <v>&lt;=1100</v>
      </c>
      <c r="V2414" t="s">
        <v>585</v>
      </c>
      <c r="W2414">
        <v>23382</v>
      </c>
      <c r="X2414" s="12">
        <f t="shared" si="525"/>
        <v>2.3522367633222137E-2</v>
      </c>
      <c r="Y2414" t="str">
        <f t="shared" si="526"/>
        <v>&lt;=0.03</v>
      </c>
      <c r="Z2414" t="s">
        <v>32</v>
      </c>
      <c r="AA2414">
        <v>4</v>
      </c>
      <c r="AB2414">
        <v>720.96</v>
      </c>
      <c r="AC2414" t="str">
        <f t="shared" si="527"/>
        <v>&lt;=1000</v>
      </c>
      <c r="AD2414">
        <v>1437</v>
      </c>
      <c r="AE2414" t="str">
        <f t="shared" si="528"/>
        <v>&gt;120</v>
      </c>
      <c r="AF2414">
        <v>720.96</v>
      </c>
      <c r="AG2414" t="str">
        <f t="shared" si="529"/>
        <v>&lt;=1000</v>
      </c>
      <c r="AH2414" t="s">
        <v>32</v>
      </c>
      <c r="AI2414" t="str">
        <f t="shared" si="530"/>
        <v/>
      </c>
      <c r="AJ2414" t="s">
        <v>32</v>
      </c>
      <c r="AK2414" t="str">
        <f t="shared" si="531"/>
        <v/>
      </c>
      <c r="AL2414">
        <v>12</v>
      </c>
      <c r="AM2414">
        <v>0</v>
      </c>
      <c r="AN2414">
        <v>12</v>
      </c>
      <c r="AO2414" t="s">
        <v>32</v>
      </c>
      <c r="AP2414">
        <v>1</v>
      </c>
    </row>
    <row r="2415" spans="1:42" x14ac:dyDescent="0.25">
      <c r="A2415">
        <v>201708</v>
      </c>
      <c r="B2415" t="str">
        <f t="shared" si="518"/>
        <v>2017-II</v>
      </c>
      <c r="C2415" t="s">
        <v>2474</v>
      </c>
      <c r="D2415" t="s">
        <v>2474</v>
      </c>
      <c r="E2415">
        <v>30318658</v>
      </c>
      <c r="F2415" t="s">
        <v>29</v>
      </c>
      <c r="G2415">
        <v>0</v>
      </c>
      <c r="H2415">
        <v>0</v>
      </c>
      <c r="I2415">
        <v>0</v>
      </c>
      <c r="J2415">
        <f t="shared" si="519"/>
        <v>0</v>
      </c>
      <c r="K2415" t="str">
        <f t="shared" si="520"/>
        <v>Modelamiento</v>
      </c>
      <c r="L2415">
        <f t="shared" si="521"/>
        <v>0</v>
      </c>
      <c r="M2415">
        <v>21</v>
      </c>
      <c r="N2415" t="str">
        <f t="shared" si="522"/>
        <v>&lt;=25</v>
      </c>
      <c r="O2415" t="s">
        <v>56</v>
      </c>
      <c r="P2415" t="s">
        <v>39</v>
      </c>
      <c r="Q2415">
        <v>25829</v>
      </c>
      <c r="R2415">
        <v>1500</v>
      </c>
      <c r="S2415" t="str">
        <f t="shared" si="523"/>
        <v>&lt;=1500</v>
      </c>
      <c r="T2415">
        <v>1053</v>
      </c>
      <c r="U2415" t="str">
        <f t="shared" si="524"/>
        <v>&lt;=1100</v>
      </c>
      <c r="V2415" t="s">
        <v>589</v>
      </c>
      <c r="W2415">
        <v>25039</v>
      </c>
      <c r="X2415" s="12">
        <f t="shared" si="525"/>
        <v>5.9906545788569833E-2</v>
      </c>
      <c r="Y2415" t="str">
        <f t="shared" si="526"/>
        <v>&lt;=0.06</v>
      </c>
      <c r="Z2415" t="s">
        <v>32</v>
      </c>
      <c r="AA2415">
        <v>8</v>
      </c>
      <c r="AB2415" t="s">
        <v>32</v>
      </c>
      <c r="AC2415" t="str">
        <f t="shared" si="527"/>
        <v/>
      </c>
      <c r="AD2415" t="s">
        <v>32</v>
      </c>
      <c r="AE2415" t="str">
        <f t="shared" si="528"/>
        <v/>
      </c>
      <c r="AF2415" t="s">
        <v>32</v>
      </c>
      <c r="AG2415" t="str">
        <f t="shared" si="529"/>
        <v/>
      </c>
      <c r="AH2415">
        <v>500</v>
      </c>
      <c r="AI2415" t="str">
        <f t="shared" si="530"/>
        <v>&lt;=500</v>
      </c>
      <c r="AJ2415">
        <v>0</v>
      </c>
      <c r="AK2415" t="str">
        <f t="shared" si="531"/>
        <v>=0</v>
      </c>
      <c r="AL2415">
        <v>0</v>
      </c>
      <c r="AM2415">
        <v>0</v>
      </c>
      <c r="AN2415">
        <v>0</v>
      </c>
      <c r="AO2415" t="s">
        <v>32</v>
      </c>
      <c r="AP2415" t="s">
        <v>32</v>
      </c>
    </row>
    <row r="2416" spans="1:42" x14ac:dyDescent="0.25">
      <c r="A2416">
        <v>201708</v>
      </c>
      <c r="B2416" t="str">
        <f t="shared" si="518"/>
        <v>2017-II</v>
      </c>
      <c r="C2416" t="s">
        <v>2475</v>
      </c>
      <c r="D2416" t="s">
        <v>2475</v>
      </c>
      <c r="E2416">
        <v>30318935</v>
      </c>
      <c r="F2416" t="s">
        <v>29</v>
      </c>
      <c r="G2416">
        <v>0</v>
      </c>
      <c r="H2416">
        <v>0</v>
      </c>
      <c r="I2416">
        <v>0</v>
      </c>
      <c r="J2416">
        <f t="shared" si="519"/>
        <v>0</v>
      </c>
      <c r="K2416" t="str">
        <f t="shared" si="520"/>
        <v>Modelamiento</v>
      </c>
      <c r="L2416">
        <f t="shared" si="521"/>
        <v>0</v>
      </c>
      <c r="M2416">
        <v>27</v>
      </c>
      <c r="N2416" t="str">
        <f t="shared" si="522"/>
        <v>&lt;=30</v>
      </c>
      <c r="O2416" t="s">
        <v>56</v>
      </c>
      <c r="P2416" t="s">
        <v>31</v>
      </c>
      <c r="Q2416">
        <v>26481</v>
      </c>
      <c r="R2416">
        <v>1500</v>
      </c>
      <c r="S2416" t="str">
        <f t="shared" si="523"/>
        <v>&lt;=1500</v>
      </c>
      <c r="T2416">
        <v>1103</v>
      </c>
      <c r="U2416" t="str">
        <f t="shared" si="524"/>
        <v>&lt;=1200</v>
      </c>
      <c r="V2416" t="s">
        <v>589</v>
      </c>
      <c r="W2416">
        <v>25691</v>
      </c>
      <c r="X2416" s="12">
        <f t="shared" si="525"/>
        <v>5.8386205285897788E-2</v>
      </c>
      <c r="Y2416" t="str">
        <f t="shared" si="526"/>
        <v>&lt;=0.06</v>
      </c>
      <c r="Z2416" t="s">
        <v>32</v>
      </c>
      <c r="AA2416">
        <v>4</v>
      </c>
      <c r="AB2416">
        <v>523.63</v>
      </c>
      <c r="AC2416" t="str">
        <f t="shared" si="527"/>
        <v>&lt;=1000</v>
      </c>
      <c r="AD2416">
        <v>1058</v>
      </c>
      <c r="AE2416" t="str">
        <f t="shared" si="528"/>
        <v>&gt;120</v>
      </c>
      <c r="AF2416">
        <v>523.63</v>
      </c>
      <c r="AG2416" t="str">
        <f t="shared" si="529"/>
        <v>&lt;=1000</v>
      </c>
      <c r="AH2416" t="s">
        <v>32</v>
      </c>
      <c r="AI2416" t="str">
        <f t="shared" si="530"/>
        <v/>
      </c>
      <c r="AJ2416" t="s">
        <v>32</v>
      </c>
      <c r="AK2416" t="str">
        <f t="shared" si="531"/>
        <v/>
      </c>
      <c r="AL2416">
        <v>3</v>
      </c>
      <c r="AM2416">
        <v>0</v>
      </c>
      <c r="AN2416">
        <v>3</v>
      </c>
      <c r="AO2416" t="s">
        <v>32</v>
      </c>
      <c r="AP2416">
        <v>10</v>
      </c>
    </row>
    <row r="2417" spans="1:42" x14ac:dyDescent="0.25">
      <c r="A2417">
        <v>201708</v>
      </c>
      <c r="B2417" t="str">
        <f t="shared" si="518"/>
        <v>2017-II</v>
      </c>
      <c r="C2417" t="s">
        <v>2476</v>
      </c>
      <c r="D2417" t="s">
        <v>2476</v>
      </c>
      <c r="E2417">
        <v>30320697</v>
      </c>
      <c r="F2417" t="s">
        <v>29</v>
      </c>
      <c r="G2417">
        <v>0</v>
      </c>
      <c r="H2417">
        <v>0</v>
      </c>
      <c r="I2417">
        <v>0</v>
      </c>
      <c r="J2417">
        <f t="shared" si="519"/>
        <v>0</v>
      </c>
      <c r="K2417" t="str">
        <f t="shared" si="520"/>
        <v>Modelamiento</v>
      </c>
      <c r="L2417">
        <f t="shared" si="521"/>
        <v>0</v>
      </c>
      <c r="M2417">
        <v>23</v>
      </c>
      <c r="N2417" t="str">
        <f t="shared" si="522"/>
        <v>&lt;=25</v>
      </c>
      <c r="O2417" t="s">
        <v>56</v>
      </c>
      <c r="P2417" t="s">
        <v>31</v>
      </c>
      <c r="Q2417">
        <v>34846</v>
      </c>
      <c r="R2417">
        <v>1500</v>
      </c>
      <c r="S2417" t="str">
        <f t="shared" si="523"/>
        <v>&lt;=1500</v>
      </c>
      <c r="T2417">
        <v>1182</v>
      </c>
      <c r="U2417" t="str">
        <f t="shared" si="524"/>
        <v>&lt;=1200</v>
      </c>
      <c r="V2417" t="s">
        <v>612</v>
      </c>
      <c r="W2417">
        <v>34056</v>
      </c>
      <c r="X2417" s="12">
        <f t="shared" si="525"/>
        <v>4.4045102184637065E-2</v>
      </c>
      <c r="Y2417" t="str">
        <f t="shared" si="526"/>
        <v>&lt;=0.05</v>
      </c>
      <c r="Z2417" t="s">
        <v>32</v>
      </c>
      <c r="AA2417">
        <v>4</v>
      </c>
      <c r="AB2417">
        <v>1302.96</v>
      </c>
      <c r="AC2417" t="str">
        <f t="shared" si="527"/>
        <v>&lt;=2000</v>
      </c>
      <c r="AD2417">
        <v>235</v>
      </c>
      <c r="AE2417" t="str">
        <f t="shared" si="528"/>
        <v>&gt;120</v>
      </c>
      <c r="AF2417">
        <v>468.24</v>
      </c>
      <c r="AG2417" t="str">
        <f t="shared" si="529"/>
        <v>&lt;=500</v>
      </c>
      <c r="AH2417" t="s">
        <v>32</v>
      </c>
      <c r="AI2417" t="str">
        <f t="shared" si="530"/>
        <v/>
      </c>
      <c r="AJ2417" t="s">
        <v>32</v>
      </c>
      <c r="AK2417" t="str">
        <f t="shared" si="531"/>
        <v/>
      </c>
      <c r="AL2417">
        <v>12</v>
      </c>
      <c r="AM2417">
        <v>0</v>
      </c>
      <c r="AN2417">
        <v>4</v>
      </c>
      <c r="AO2417" t="s">
        <v>32</v>
      </c>
      <c r="AP2417">
        <v>1</v>
      </c>
    </row>
    <row r="2418" spans="1:42" x14ac:dyDescent="0.25">
      <c r="A2418">
        <v>201708</v>
      </c>
      <c r="B2418" t="str">
        <f t="shared" si="518"/>
        <v>2017-II</v>
      </c>
      <c r="C2418" t="s">
        <v>2477</v>
      </c>
      <c r="D2418" t="s">
        <v>2477</v>
      </c>
      <c r="E2418">
        <v>30328677</v>
      </c>
      <c r="F2418" t="s">
        <v>29</v>
      </c>
      <c r="G2418">
        <v>1</v>
      </c>
      <c r="H2418">
        <v>0</v>
      </c>
      <c r="I2418">
        <v>0</v>
      </c>
      <c r="J2418">
        <f t="shared" si="519"/>
        <v>0</v>
      </c>
      <c r="K2418" t="str">
        <f t="shared" si="520"/>
        <v>Modelamiento</v>
      </c>
      <c r="L2418">
        <f t="shared" si="521"/>
        <v>0</v>
      </c>
      <c r="M2418">
        <v>38</v>
      </c>
      <c r="N2418" t="str">
        <f t="shared" si="522"/>
        <v>&lt;=40</v>
      </c>
      <c r="O2418" t="s">
        <v>56</v>
      </c>
      <c r="P2418" t="s">
        <v>31</v>
      </c>
      <c r="Q2418">
        <v>25172</v>
      </c>
      <c r="R2418">
        <v>500</v>
      </c>
      <c r="S2418" t="str">
        <f t="shared" si="523"/>
        <v>&lt;=500</v>
      </c>
      <c r="T2418">
        <v>1028</v>
      </c>
      <c r="U2418" t="str">
        <f t="shared" si="524"/>
        <v>&lt;=1100</v>
      </c>
      <c r="V2418" t="s">
        <v>585</v>
      </c>
      <c r="W2418">
        <v>23382</v>
      </c>
      <c r="X2418" s="12">
        <f t="shared" si="525"/>
        <v>2.1383970575656486E-2</v>
      </c>
      <c r="Y2418" t="str">
        <f t="shared" si="526"/>
        <v>&lt;=0.03</v>
      </c>
      <c r="Z2418" t="s">
        <v>32</v>
      </c>
      <c r="AA2418">
        <v>4</v>
      </c>
      <c r="AB2418">
        <v>1080</v>
      </c>
      <c r="AC2418" t="str">
        <f t="shared" si="527"/>
        <v>&lt;=2000</v>
      </c>
      <c r="AD2418">
        <v>726</v>
      </c>
      <c r="AE2418" t="str">
        <f t="shared" si="528"/>
        <v>&gt;120</v>
      </c>
      <c r="AF2418">
        <v>1080</v>
      </c>
      <c r="AG2418" t="str">
        <f t="shared" si="529"/>
        <v>&lt;=2000</v>
      </c>
      <c r="AH2418" t="s">
        <v>32</v>
      </c>
      <c r="AI2418" t="str">
        <f t="shared" si="530"/>
        <v/>
      </c>
      <c r="AJ2418" t="s">
        <v>32</v>
      </c>
      <c r="AK2418" t="str">
        <f t="shared" si="531"/>
        <v/>
      </c>
      <c r="AL2418">
        <v>11</v>
      </c>
      <c r="AM2418">
        <v>0</v>
      </c>
      <c r="AN2418">
        <v>11</v>
      </c>
      <c r="AO2418" t="s">
        <v>32</v>
      </c>
      <c r="AP2418">
        <v>2</v>
      </c>
    </row>
    <row r="2419" spans="1:42" x14ac:dyDescent="0.25">
      <c r="A2419">
        <v>201708</v>
      </c>
      <c r="B2419" t="str">
        <f t="shared" si="518"/>
        <v>2017-II</v>
      </c>
      <c r="C2419" t="s">
        <v>2478</v>
      </c>
      <c r="D2419" t="s">
        <v>2478</v>
      </c>
      <c r="E2419">
        <v>30318804</v>
      </c>
      <c r="F2419" t="s">
        <v>29</v>
      </c>
      <c r="G2419">
        <v>0</v>
      </c>
      <c r="H2419">
        <v>0</v>
      </c>
      <c r="I2419">
        <v>0</v>
      </c>
      <c r="J2419">
        <f t="shared" si="519"/>
        <v>0</v>
      </c>
      <c r="K2419" t="str">
        <f t="shared" si="520"/>
        <v>Modelamiento</v>
      </c>
      <c r="L2419">
        <f t="shared" si="521"/>
        <v>0</v>
      </c>
      <c r="M2419">
        <v>36</v>
      </c>
      <c r="N2419" t="str">
        <f t="shared" si="522"/>
        <v>&lt;=40</v>
      </c>
      <c r="O2419" t="s">
        <v>56</v>
      </c>
      <c r="P2419" t="s">
        <v>35</v>
      </c>
      <c r="Q2419">
        <v>38938</v>
      </c>
      <c r="R2419">
        <v>1650</v>
      </c>
      <c r="S2419" t="str">
        <f t="shared" si="523"/>
        <v>&lt;=2000</v>
      </c>
      <c r="T2419">
        <v>1346</v>
      </c>
      <c r="U2419" t="str">
        <f t="shared" si="524"/>
        <v>&lt;=1400</v>
      </c>
      <c r="V2419" t="s">
        <v>1407</v>
      </c>
      <c r="W2419">
        <v>38268</v>
      </c>
      <c r="X2419" s="12">
        <f t="shared" si="525"/>
        <v>4.3116964565694575E-2</v>
      </c>
      <c r="Y2419" t="str">
        <f t="shared" si="526"/>
        <v>&lt;=0.05</v>
      </c>
      <c r="Z2419" t="s">
        <v>32</v>
      </c>
      <c r="AA2419">
        <v>4</v>
      </c>
      <c r="AB2419">
        <v>744.76</v>
      </c>
      <c r="AC2419" t="str">
        <f t="shared" si="527"/>
        <v>&lt;=1000</v>
      </c>
      <c r="AD2419">
        <v>1241</v>
      </c>
      <c r="AE2419" t="str">
        <f t="shared" si="528"/>
        <v>&gt;120</v>
      </c>
      <c r="AF2419">
        <v>744.76</v>
      </c>
      <c r="AG2419" t="str">
        <f t="shared" si="529"/>
        <v>&lt;=1000</v>
      </c>
      <c r="AH2419" t="s">
        <v>32</v>
      </c>
      <c r="AI2419" t="str">
        <f t="shared" si="530"/>
        <v/>
      </c>
      <c r="AJ2419" t="s">
        <v>32</v>
      </c>
      <c r="AK2419" t="str">
        <f t="shared" si="531"/>
        <v/>
      </c>
      <c r="AL2419">
        <v>12</v>
      </c>
      <c r="AM2419">
        <v>0</v>
      </c>
      <c r="AN2419">
        <v>12</v>
      </c>
      <c r="AO2419" t="s">
        <v>32</v>
      </c>
      <c r="AP2419">
        <v>1</v>
      </c>
    </row>
    <row r="2420" spans="1:42" x14ac:dyDescent="0.25">
      <c r="A2420">
        <v>201708</v>
      </c>
      <c r="B2420" t="str">
        <f t="shared" si="518"/>
        <v>2017-II</v>
      </c>
      <c r="C2420" t="s">
        <v>2479</v>
      </c>
      <c r="D2420" t="s">
        <v>2479</v>
      </c>
      <c r="E2420">
        <v>30318061</v>
      </c>
      <c r="F2420" t="s">
        <v>29</v>
      </c>
      <c r="G2420">
        <v>0</v>
      </c>
      <c r="H2420">
        <v>0</v>
      </c>
      <c r="I2420">
        <v>0</v>
      </c>
      <c r="J2420">
        <f t="shared" si="519"/>
        <v>0</v>
      </c>
      <c r="K2420" t="str">
        <f t="shared" si="520"/>
        <v>Modelamiento</v>
      </c>
      <c r="L2420">
        <f t="shared" si="521"/>
        <v>0</v>
      </c>
      <c r="M2420">
        <v>25</v>
      </c>
      <c r="N2420" t="str">
        <f t="shared" si="522"/>
        <v>&lt;=25</v>
      </c>
      <c r="O2420" t="s">
        <v>56</v>
      </c>
      <c r="P2420" t="s">
        <v>31</v>
      </c>
      <c r="Q2420">
        <v>34846</v>
      </c>
      <c r="R2420">
        <v>1500</v>
      </c>
      <c r="S2420" t="str">
        <f t="shared" si="523"/>
        <v>&lt;=1500</v>
      </c>
      <c r="T2420">
        <v>1174</v>
      </c>
      <c r="U2420" t="str">
        <f t="shared" si="524"/>
        <v>&lt;=1200</v>
      </c>
      <c r="V2420" t="s">
        <v>612</v>
      </c>
      <c r="W2420">
        <v>34056</v>
      </c>
      <c r="X2420" s="12">
        <f t="shared" si="525"/>
        <v>4.4045102184637065E-2</v>
      </c>
      <c r="Y2420" t="str">
        <f t="shared" si="526"/>
        <v>&lt;=0.05</v>
      </c>
      <c r="Z2420" t="s">
        <v>32</v>
      </c>
      <c r="AA2420">
        <v>0</v>
      </c>
      <c r="AB2420">
        <v>15119</v>
      </c>
      <c r="AC2420" t="str">
        <f t="shared" si="527"/>
        <v>&gt;5000</v>
      </c>
      <c r="AD2420">
        <v>77</v>
      </c>
      <c r="AE2420" t="str">
        <f t="shared" si="528"/>
        <v>&lt;=90</v>
      </c>
      <c r="AF2420">
        <v>0</v>
      </c>
      <c r="AG2420" t="str">
        <f t="shared" si="529"/>
        <v>&lt;=500</v>
      </c>
      <c r="AH2420">
        <v>2400</v>
      </c>
      <c r="AI2420" t="str">
        <f t="shared" si="530"/>
        <v>&lt;=3000</v>
      </c>
      <c r="AJ2420">
        <v>0.3967</v>
      </c>
      <c r="AK2420" t="str">
        <f t="shared" si="531"/>
        <v>&lt;=0.4</v>
      </c>
      <c r="AL2420">
        <v>12</v>
      </c>
      <c r="AM2420">
        <v>7</v>
      </c>
      <c r="AN2420">
        <v>0</v>
      </c>
      <c r="AO2420">
        <v>1</v>
      </c>
      <c r="AP2420" t="s">
        <v>32</v>
      </c>
    </row>
    <row r="2421" spans="1:42" x14ac:dyDescent="0.25">
      <c r="A2421">
        <v>201708</v>
      </c>
      <c r="B2421" t="str">
        <f t="shared" si="518"/>
        <v>2017-II</v>
      </c>
      <c r="C2421" t="s">
        <v>2480</v>
      </c>
      <c r="D2421" t="s">
        <v>2480</v>
      </c>
      <c r="E2421">
        <v>30318665</v>
      </c>
      <c r="F2421" t="s">
        <v>29</v>
      </c>
      <c r="G2421">
        <v>0</v>
      </c>
      <c r="H2421">
        <v>0</v>
      </c>
      <c r="I2421">
        <v>0</v>
      </c>
      <c r="J2421">
        <f t="shared" si="519"/>
        <v>0</v>
      </c>
      <c r="K2421" t="str">
        <f t="shared" si="520"/>
        <v>Modelamiento</v>
      </c>
      <c r="L2421">
        <f t="shared" si="521"/>
        <v>0</v>
      </c>
      <c r="M2421">
        <v>27</v>
      </c>
      <c r="N2421" t="str">
        <f t="shared" si="522"/>
        <v>&lt;=30</v>
      </c>
      <c r="O2421" t="s">
        <v>56</v>
      </c>
      <c r="P2421" t="s">
        <v>31</v>
      </c>
      <c r="Q2421">
        <v>34846</v>
      </c>
      <c r="R2421">
        <v>1500</v>
      </c>
      <c r="S2421" t="str">
        <f t="shared" si="523"/>
        <v>&lt;=1500</v>
      </c>
      <c r="T2421">
        <v>1174</v>
      </c>
      <c r="U2421" t="str">
        <f t="shared" si="524"/>
        <v>&lt;=1200</v>
      </c>
      <c r="V2421" t="s">
        <v>612</v>
      </c>
      <c r="W2421">
        <v>34056</v>
      </c>
      <c r="X2421" s="12">
        <f t="shared" si="525"/>
        <v>4.4045102184637065E-2</v>
      </c>
      <c r="Y2421" t="str">
        <f t="shared" si="526"/>
        <v>&lt;=0.05</v>
      </c>
      <c r="Z2421" t="s">
        <v>32</v>
      </c>
      <c r="AA2421">
        <v>4</v>
      </c>
      <c r="AB2421">
        <v>267.3</v>
      </c>
      <c r="AC2421" t="str">
        <f t="shared" si="527"/>
        <v>&lt;=500</v>
      </c>
      <c r="AD2421">
        <v>2078</v>
      </c>
      <c r="AE2421" t="str">
        <f t="shared" si="528"/>
        <v>&gt;120</v>
      </c>
      <c r="AF2421">
        <v>267.3</v>
      </c>
      <c r="AG2421" t="str">
        <f t="shared" si="529"/>
        <v>&lt;=500</v>
      </c>
      <c r="AH2421" t="s">
        <v>32</v>
      </c>
      <c r="AI2421" t="str">
        <f t="shared" si="530"/>
        <v/>
      </c>
      <c r="AJ2421" t="s">
        <v>32</v>
      </c>
      <c r="AK2421" t="str">
        <f t="shared" si="531"/>
        <v/>
      </c>
      <c r="AL2421">
        <v>12</v>
      </c>
      <c r="AM2421">
        <v>0</v>
      </c>
      <c r="AN2421">
        <v>12</v>
      </c>
      <c r="AO2421" t="s">
        <v>32</v>
      </c>
      <c r="AP2421">
        <v>1</v>
      </c>
    </row>
    <row r="2422" spans="1:42" x14ac:dyDescent="0.25">
      <c r="A2422">
        <v>201708</v>
      </c>
      <c r="B2422" t="str">
        <f t="shared" si="518"/>
        <v>2017-II</v>
      </c>
      <c r="C2422" t="s">
        <v>2481</v>
      </c>
      <c r="D2422" t="s">
        <v>2481</v>
      </c>
      <c r="E2422">
        <v>30319130</v>
      </c>
      <c r="F2422" t="s">
        <v>29</v>
      </c>
      <c r="G2422">
        <v>0</v>
      </c>
      <c r="H2422">
        <v>0</v>
      </c>
      <c r="I2422">
        <v>0</v>
      </c>
      <c r="J2422">
        <f t="shared" si="519"/>
        <v>0</v>
      </c>
      <c r="K2422" t="str">
        <f t="shared" si="520"/>
        <v>Modelamiento</v>
      </c>
      <c r="L2422">
        <f t="shared" si="521"/>
        <v>0</v>
      </c>
      <c r="M2422">
        <v>33</v>
      </c>
      <c r="N2422" t="str">
        <f t="shared" si="522"/>
        <v>&lt;=35</v>
      </c>
      <c r="O2422" t="s">
        <v>56</v>
      </c>
      <c r="P2422" t="s">
        <v>31</v>
      </c>
      <c r="Q2422">
        <v>29054</v>
      </c>
      <c r="R2422">
        <v>1500</v>
      </c>
      <c r="S2422" t="str">
        <f t="shared" si="523"/>
        <v>&lt;=1500</v>
      </c>
      <c r="T2422">
        <v>1180</v>
      </c>
      <c r="U2422" t="str">
        <f t="shared" si="524"/>
        <v>&lt;=1200</v>
      </c>
      <c r="V2422" t="s">
        <v>597</v>
      </c>
      <c r="W2422">
        <v>28264</v>
      </c>
      <c r="X2422" s="12">
        <f t="shared" si="525"/>
        <v>5.3071044438154545E-2</v>
      </c>
      <c r="Y2422" t="str">
        <f t="shared" si="526"/>
        <v>&lt;=0.06</v>
      </c>
      <c r="Z2422" t="s">
        <v>32</v>
      </c>
      <c r="AA2422">
        <v>4</v>
      </c>
      <c r="AB2422">
        <v>1478.1</v>
      </c>
      <c r="AC2422" t="str">
        <f t="shared" si="527"/>
        <v>&lt;=2000</v>
      </c>
      <c r="AD2422">
        <v>1426</v>
      </c>
      <c r="AE2422" t="str">
        <f t="shared" si="528"/>
        <v>&gt;120</v>
      </c>
      <c r="AF2422">
        <v>1478.1</v>
      </c>
      <c r="AG2422" t="str">
        <f t="shared" si="529"/>
        <v>&lt;=2000</v>
      </c>
      <c r="AH2422" t="s">
        <v>32</v>
      </c>
      <c r="AI2422" t="str">
        <f t="shared" si="530"/>
        <v/>
      </c>
      <c r="AJ2422" t="s">
        <v>32</v>
      </c>
      <c r="AK2422" t="str">
        <f t="shared" si="531"/>
        <v/>
      </c>
      <c r="AL2422">
        <v>12</v>
      </c>
      <c r="AM2422">
        <v>0</v>
      </c>
      <c r="AN2422">
        <v>12</v>
      </c>
      <c r="AO2422" t="s">
        <v>32</v>
      </c>
      <c r="AP2422">
        <v>1</v>
      </c>
    </row>
    <row r="2423" spans="1:42" x14ac:dyDescent="0.25">
      <c r="A2423">
        <v>201708</v>
      </c>
      <c r="B2423" t="str">
        <f t="shared" si="518"/>
        <v>2017-II</v>
      </c>
      <c r="C2423" t="s">
        <v>2482</v>
      </c>
      <c r="D2423" t="s">
        <v>2482</v>
      </c>
      <c r="E2423">
        <v>30319324</v>
      </c>
      <c r="F2423" t="s">
        <v>29</v>
      </c>
      <c r="G2423">
        <v>0</v>
      </c>
      <c r="H2423">
        <v>0</v>
      </c>
      <c r="I2423">
        <v>0</v>
      </c>
      <c r="J2423">
        <f t="shared" si="519"/>
        <v>0</v>
      </c>
      <c r="K2423" t="str">
        <f t="shared" si="520"/>
        <v>Modelamiento</v>
      </c>
      <c r="L2423">
        <f t="shared" si="521"/>
        <v>0</v>
      </c>
      <c r="M2423">
        <v>35</v>
      </c>
      <c r="N2423" t="str">
        <f t="shared" si="522"/>
        <v>&lt;=35</v>
      </c>
      <c r="O2423" t="s">
        <v>56</v>
      </c>
      <c r="P2423" t="s">
        <v>35</v>
      </c>
      <c r="Q2423">
        <v>33255</v>
      </c>
      <c r="R2423">
        <v>1800</v>
      </c>
      <c r="S2423" t="str">
        <f t="shared" si="523"/>
        <v>&lt;=2000</v>
      </c>
      <c r="T2423">
        <v>1126</v>
      </c>
      <c r="U2423" t="str">
        <f t="shared" si="524"/>
        <v>&lt;=1200</v>
      </c>
      <c r="V2423" t="s">
        <v>601</v>
      </c>
      <c r="W2423">
        <v>32735</v>
      </c>
      <c r="X2423" s="12">
        <f t="shared" si="525"/>
        <v>5.4987016954330226E-2</v>
      </c>
      <c r="Y2423" t="str">
        <f t="shared" si="526"/>
        <v>&lt;=0.06</v>
      </c>
      <c r="Z2423" t="s">
        <v>32</v>
      </c>
      <c r="AA2423">
        <v>4</v>
      </c>
      <c r="AB2423">
        <v>2754.09</v>
      </c>
      <c r="AC2423" t="str">
        <f t="shared" si="527"/>
        <v>&lt;=3000</v>
      </c>
      <c r="AD2423">
        <v>2164</v>
      </c>
      <c r="AE2423" t="str">
        <f t="shared" si="528"/>
        <v>&gt;120</v>
      </c>
      <c r="AF2423">
        <v>2754.09</v>
      </c>
      <c r="AG2423" t="str">
        <f t="shared" si="529"/>
        <v>&lt;=3000</v>
      </c>
      <c r="AH2423" t="s">
        <v>32</v>
      </c>
      <c r="AI2423" t="str">
        <f t="shared" si="530"/>
        <v/>
      </c>
      <c r="AJ2423" t="s">
        <v>32</v>
      </c>
      <c r="AK2423" t="str">
        <f t="shared" si="531"/>
        <v/>
      </c>
      <c r="AL2423">
        <v>7</v>
      </c>
      <c r="AM2423">
        <v>0</v>
      </c>
      <c r="AN2423">
        <v>7</v>
      </c>
      <c r="AO2423" t="s">
        <v>32</v>
      </c>
      <c r="AP2423">
        <v>6</v>
      </c>
    </row>
    <row r="2424" spans="1:42" x14ac:dyDescent="0.25">
      <c r="A2424">
        <v>201708</v>
      </c>
      <c r="B2424" t="str">
        <f t="shared" si="518"/>
        <v>2017-II</v>
      </c>
      <c r="C2424" t="s">
        <v>2483</v>
      </c>
      <c r="D2424" t="s">
        <v>2483</v>
      </c>
      <c r="E2424">
        <v>30319035</v>
      </c>
      <c r="F2424" t="s">
        <v>29</v>
      </c>
      <c r="G2424">
        <v>1</v>
      </c>
      <c r="H2424">
        <v>0</v>
      </c>
      <c r="I2424">
        <v>0</v>
      </c>
      <c r="J2424">
        <f t="shared" si="519"/>
        <v>0</v>
      </c>
      <c r="K2424" t="str">
        <f t="shared" si="520"/>
        <v>Modelamiento</v>
      </c>
      <c r="L2424">
        <f t="shared" si="521"/>
        <v>0</v>
      </c>
      <c r="M2424">
        <v>34</v>
      </c>
      <c r="N2424" t="str">
        <f t="shared" si="522"/>
        <v>&lt;=35</v>
      </c>
      <c r="O2424" t="s">
        <v>56</v>
      </c>
      <c r="P2424" t="s">
        <v>31</v>
      </c>
      <c r="Q2424">
        <v>39530</v>
      </c>
      <c r="R2424">
        <v>1500</v>
      </c>
      <c r="S2424" t="str">
        <f t="shared" si="523"/>
        <v>&lt;=1500</v>
      </c>
      <c r="T2424">
        <v>1637</v>
      </c>
      <c r="U2424" t="str">
        <f t="shared" si="524"/>
        <v>&gt;1500</v>
      </c>
      <c r="V2424" t="s">
        <v>597</v>
      </c>
      <c r="W2424">
        <v>38740</v>
      </c>
      <c r="X2424" s="12">
        <f t="shared" si="525"/>
        <v>3.8719669592152811E-2</v>
      </c>
      <c r="Y2424" t="str">
        <f t="shared" si="526"/>
        <v>&lt;=0.04</v>
      </c>
      <c r="Z2424" t="s">
        <v>32</v>
      </c>
      <c r="AA2424">
        <v>9</v>
      </c>
      <c r="AB2424" t="s">
        <v>32</v>
      </c>
      <c r="AC2424" t="str">
        <f t="shared" si="527"/>
        <v/>
      </c>
      <c r="AD2424" t="s">
        <v>32</v>
      </c>
      <c r="AE2424" t="str">
        <f t="shared" si="528"/>
        <v/>
      </c>
      <c r="AF2424" t="s">
        <v>32</v>
      </c>
      <c r="AG2424" t="str">
        <f t="shared" si="529"/>
        <v/>
      </c>
      <c r="AH2424" t="s">
        <v>32</v>
      </c>
      <c r="AI2424" t="str">
        <f t="shared" si="530"/>
        <v/>
      </c>
      <c r="AJ2424" t="s">
        <v>32</v>
      </c>
      <c r="AK2424" t="str">
        <f t="shared" si="531"/>
        <v/>
      </c>
      <c r="AL2424">
        <v>0</v>
      </c>
      <c r="AM2424">
        <v>0</v>
      </c>
      <c r="AN2424">
        <v>0</v>
      </c>
      <c r="AO2424" t="s">
        <v>32</v>
      </c>
      <c r="AP2424" t="s">
        <v>32</v>
      </c>
    </row>
    <row r="2425" spans="1:42" x14ac:dyDescent="0.25">
      <c r="A2425">
        <v>201708</v>
      </c>
      <c r="B2425" t="str">
        <f t="shared" si="518"/>
        <v>2017-II</v>
      </c>
      <c r="C2425" t="s">
        <v>2484</v>
      </c>
      <c r="D2425" t="s">
        <v>2484</v>
      </c>
      <c r="E2425">
        <v>30316945</v>
      </c>
      <c r="F2425" t="s">
        <v>29</v>
      </c>
      <c r="G2425">
        <v>1</v>
      </c>
      <c r="H2425">
        <v>0</v>
      </c>
      <c r="I2425">
        <v>0</v>
      </c>
      <c r="J2425">
        <f t="shared" si="519"/>
        <v>0</v>
      </c>
      <c r="K2425" t="str">
        <f t="shared" si="520"/>
        <v>Modelamiento</v>
      </c>
      <c r="L2425">
        <f t="shared" si="521"/>
        <v>0</v>
      </c>
      <c r="M2425">
        <v>34</v>
      </c>
      <c r="N2425" t="str">
        <f t="shared" si="522"/>
        <v>&lt;=35</v>
      </c>
      <c r="O2425" t="s">
        <v>56</v>
      </c>
      <c r="P2425" t="s">
        <v>39</v>
      </c>
      <c r="Q2425">
        <v>36169</v>
      </c>
      <c r="R2425">
        <v>1650</v>
      </c>
      <c r="S2425" t="str">
        <f t="shared" si="523"/>
        <v>&lt;=2000</v>
      </c>
      <c r="T2425">
        <v>1499</v>
      </c>
      <c r="U2425" t="str">
        <f t="shared" si="524"/>
        <v>&lt;=1500</v>
      </c>
      <c r="V2425" t="s">
        <v>589</v>
      </c>
      <c r="W2425">
        <v>35529</v>
      </c>
      <c r="X2425" s="12">
        <f t="shared" si="525"/>
        <v>4.6440935573756649E-2</v>
      </c>
      <c r="Y2425" t="str">
        <f t="shared" si="526"/>
        <v>&lt;=0.05</v>
      </c>
      <c r="Z2425" t="s">
        <v>32</v>
      </c>
      <c r="AA2425">
        <v>4</v>
      </c>
      <c r="AB2425">
        <v>790.09</v>
      </c>
      <c r="AC2425" t="str">
        <f t="shared" si="527"/>
        <v>&lt;=1000</v>
      </c>
      <c r="AD2425">
        <v>1917</v>
      </c>
      <c r="AE2425" t="str">
        <f t="shared" si="528"/>
        <v>&gt;120</v>
      </c>
      <c r="AF2425">
        <v>790.09</v>
      </c>
      <c r="AG2425" t="str">
        <f t="shared" si="529"/>
        <v>&lt;=1000</v>
      </c>
      <c r="AH2425" t="s">
        <v>32</v>
      </c>
      <c r="AI2425" t="str">
        <f t="shared" si="530"/>
        <v/>
      </c>
      <c r="AJ2425" t="s">
        <v>32</v>
      </c>
      <c r="AK2425" t="str">
        <f t="shared" si="531"/>
        <v/>
      </c>
      <c r="AL2425">
        <v>12</v>
      </c>
      <c r="AM2425">
        <v>0</v>
      </c>
      <c r="AN2425">
        <v>12</v>
      </c>
      <c r="AO2425" t="s">
        <v>32</v>
      </c>
      <c r="AP2425">
        <v>1</v>
      </c>
    </row>
    <row r="2426" spans="1:42" x14ac:dyDescent="0.25">
      <c r="A2426">
        <v>201708</v>
      </c>
      <c r="B2426" t="str">
        <f t="shared" si="518"/>
        <v>2017-II</v>
      </c>
      <c r="C2426" t="s">
        <v>2485</v>
      </c>
      <c r="D2426" t="s">
        <v>2485</v>
      </c>
      <c r="E2426">
        <v>30320892</v>
      </c>
      <c r="F2426" t="s">
        <v>29</v>
      </c>
      <c r="G2426">
        <v>0</v>
      </c>
      <c r="H2426">
        <v>0</v>
      </c>
      <c r="I2426">
        <v>0</v>
      </c>
      <c r="J2426">
        <f t="shared" si="519"/>
        <v>0</v>
      </c>
      <c r="K2426" t="str">
        <f t="shared" si="520"/>
        <v>Modelamiento</v>
      </c>
      <c r="L2426">
        <f t="shared" si="521"/>
        <v>0</v>
      </c>
      <c r="M2426">
        <v>22</v>
      </c>
      <c r="N2426" t="str">
        <f t="shared" si="522"/>
        <v>&lt;=25</v>
      </c>
      <c r="O2426" t="s">
        <v>56</v>
      </c>
      <c r="P2426" t="s">
        <v>39</v>
      </c>
      <c r="Q2426">
        <v>26891</v>
      </c>
      <c r="R2426">
        <v>2700</v>
      </c>
      <c r="S2426" t="str">
        <f t="shared" si="523"/>
        <v>&gt;2500</v>
      </c>
      <c r="T2426">
        <v>1095</v>
      </c>
      <c r="U2426" t="str">
        <f t="shared" si="524"/>
        <v>&lt;=1100</v>
      </c>
      <c r="V2426" t="s">
        <v>585</v>
      </c>
      <c r="W2426">
        <v>27301</v>
      </c>
      <c r="X2426" s="12">
        <f t="shared" si="525"/>
        <v>9.8897476282920033E-2</v>
      </c>
      <c r="Y2426" t="str">
        <f t="shared" si="526"/>
        <v>&gt;0.06</v>
      </c>
      <c r="Z2426">
        <v>3</v>
      </c>
      <c r="AA2426">
        <v>9</v>
      </c>
      <c r="AB2426" t="s">
        <v>32</v>
      </c>
      <c r="AC2426" t="str">
        <f t="shared" si="527"/>
        <v/>
      </c>
      <c r="AD2426" t="s">
        <v>32</v>
      </c>
      <c r="AE2426" t="str">
        <f t="shared" si="528"/>
        <v/>
      </c>
      <c r="AF2426" t="s">
        <v>32</v>
      </c>
      <c r="AG2426" t="str">
        <f t="shared" si="529"/>
        <v/>
      </c>
      <c r="AH2426" t="s">
        <v>32</v>
      </c>
      <c r="AI2426" t="str">
        <f t="shared" si="530"/>
        <v/>
      </c>
      <c r="AJ2426" t="s">
        <v>32</v>
      </c>
      <c r="AK2426" t="str">
        <f t="shared" si="531"/>
        <v/>
      </c>
      <c r="AL2426">
        <v>0</v>
      </c>
      <c r="AM2426">
        <v>0</v>
      </c>
      <c r="AN2426">
        <v>0</v>
      </c>
      <c r="AO2426" t="s">
        <v>32</v>
      </c>
      <c r="AP2426" t="s">
        <v>32</v>
      </c>
    </row>
    <row r="2427" spans="1:42" x14ac:dyDescent="0.25">
      <c r="A2427">
        <v>201708</v>
      </c>
      <c r="B2427" t="str">
        <f t="shared" si="518"/>
        <v>2017-II</v>
      </c>
      <c r="C2427" t="s">
        <v>2486</v>
      </c>
      <c r="D2427" t="s">
        <v>2486</v>
      </c>
      <c r="E2427">
        <v>30317666</v>
      </c>
      <c r="F2427" t="s">
        <v>29</v>
      </c>
      <c r="G2427">
        <v>0</v>
      </c>
      <c r="H2427">
        <v>0</v>
      </c>
      <c r="I2427">
        <v>0</v>
      </c>
      <c r="J2427">
        <f t="shared" si="519"/>
        <v>0</v>
      </c>
      <c r="K2427" t="str">
        <f t="shared" si="520"/>
        <v>Modelamiento</v>
      </c>
      <c r="L2427">
        <f t="shared" si="521"/>
        <v>0</v>
      </c>
      <c r="M2427">
        <v>39</v>
      </c>
      <c r="N2427" t="str">
        <f t="shared" si="522"/>
        <v>&lt;=40</v>
      </c>
      <c r="O2427" t="s">
        <v>56</v>
      </c>
      <c r="P2427" t="s">
        <v>31</v>
      </c>
      <c r="Q2427">
        <v>39711</v>
      </c>
      <c r="R2427">
        <v>1500</v>
      </c>
      <c r="S2427" t="str">
        <f t="shared" si="523"/>
        <v>&lt;=1500</v>
      </c>
      <c r="T2427">
        <v>1344</v>
      </c>
      <c r="U2427" t="str">
        <f t="shared" si="524"/>
        <v>&lt;=1400</v>
      </c>
      <c r="V2427" t="s">
        <v>612</v>
      </c>
      <c r="W2427">
        <v>38921</v>
      </c>
      <c r="X2427" s="12">
        <f t="shared" si="525"/>
        <v>3.8539605868297321E-2</v>
      </c>
      <c r="Y2427" t="str">
        <f t="shared" si="526"/>
        <v>&lt;=0.04</v>
      </c>
      <c r="Z2427" t="s">
        <v>32</v>
      </c>
      <c r="AA2427">
        <v>3</v>
      </c>
      <c r="AB2427">
        <v>4803.3500000000004</v>
      </c>
      <c r="AC2427" t="str">
        <f t="shared" si="527"/>
        <v>&lt;=5000</v>
      </c>
      <c r="AD2427">
        <v>76</v>
      </c>
      <c r="AE2427" t="str">
        <f t="shared" si="528"/>
        <v>&lt;=90</v>
      </c>
      <c r="AF2427">
        <v>0</v>
      </c>
      <c r="AG2427" t="str">
        <f t="shared" si="529"/>
        <v>&lt;=500</v>
      </c>
      <c r="AH2427" t="s">
        <v>32</v>
      </c>
      <c r="AI2427" t="str">
        <f t="shared" si="530"/>
        <v/>
      </c>
      <c r="AJ2427" t="s">
        <v>32</v>
      </c>
      <c r="AK2427" t="str">
        <f t="shared" si="531"/>
        <v/>
      </c>
      <c r="AL2427">
        <v>12</v>
      </c>
      <c r="AM2427">
        <v>9</v>
      </c>
      <c r="AN2427">
        <v>0</v>
      </c>
      <c r="AO2427">
        <v>1</v>
      </c>
      <c r="AP2427" t="s">
        <v>32</v>
      </c>
    </row>
    <row r="2428" spans="1:42" x14ac:dyDescent="0.25">
      <c r="A2428">
        <v>201708</v>
      </c>
      <c r="B2428" t="str">
        <f t="shared" si="518"/>
        <v>2017-II</v>
      </c>
      <c r="C2428" t="s">
        <v>2487</v>
      </c>
      <c r="D2428" t="s">
        <v>2487</v>
      </c>
      <c r="E2428">
        <v>30318923</v>
      </c>
      <c r="F2428" t="s">
        <v>29</v>
      </c>
      <c r="G2428">
        <v>0</v>
      </c>
      <c r="H2428">
        <v>0</v>
      </c>
      <c r="I2428">
        <v>0</v>
      </c>
      <c r="J2428">
        <f t="shared" si="519"/>
        <v>0</v>
      </c>
      <c r="K2428" t="str">
        <f t="shared" si="520"/>
        <v>Modelamiento</v>
      </c>
      <c r="L2428">
        <f t="shared" si="521"/>
        <v>0</v>
      </c>
      <c r="M2428">
        <v>30</v>
      </c>
      <c r="N2428" t="str">
        <f t="shared" si="522"/>
        <v>&lt;=30</v>
      </c>
      <c r="O2428" t="s">
        <v>56</v>
      </c>
      <c r="P2428" t="s">
        <v>31</v>
      </c>
      <c r="Q2428">
        <v>37338</v>
      </c>
      <c r="R2428">
        <v>1650</v>
      </c>
      <c r="S2428" t="str">
        <f t="shared" si="523"/>
        <v>&lt;=2000</v>
      </c>
      <c r="T2428">
        <v>1553</v>
      </c>
      <c r="U2428" t="str">
        <f t="shared" si="524"/>
        <v>&gt;1500</v>
      </c>
      <c r="V2428" t="s">
        <v>597</v>
      </c>
      <c r="W2428">
        <v>36698</v>
      </c>
      <c r="X2428" s="12">
        <f t="shared" si="525"/>
        <v>4.4961578287645104E-2</v>
      </c>
      <c r="Y2428" t="str">
        <f t="shared" si="526"/>
        <v>&lt;=0.05</v>
      </c>
      <c r="Z2428" t="s">
        <v>32</v>
      </c>
      <c r="AA2428">
        <v>9</v>
      </c>
      <c r="AB2428" t="s">
        <v>32</v>
      </c>
      <c r="AC2428" t="str">
        <f t="shared" si="527"/>
        <v/>
      </c>
      <c r="AD2428" t="s">
        <v>32</v>
      </c>
      <c r="AE2428" t="str">
        <f t="shared" si="528"/>
        <v/>
      </c>
      <c r="AF2428" t="s">
        <v>32</v>
      </c>
      <c r="AG2428" t="str">
        <f t="shared" si="529"/>
        <v/>
      </c>
      <c r="AH2428" t="s">
        <v>32</v>
      </c>
      <c r="AI2428" t="str">
        <f t="shared" si="530"/>
        <v/>
      </c>
      <c r="AJ2428" t="s">
        <v>32</v>
      </c>
      <c r="AK2428" t="str">
        <f t="shared" si="531"/>
        <v/>
      </c>
      <c r="AL2428">
        <v>0</v>
      </c>
      <c r="AM2428">
        <v>0</v>
      </c>
      <c r="AN2428">
        <v>0</v>
      </c>
      <c r="AO2428" t="s">
        <v>32</v>
      </c>
      <c r="AP2428" t="s">
        <v>32</v>
      </c>
    </row>
    <row r="2429" spans="1:42" x14ac:dyDescent="0.25">
      <c r="A2429">
        <v>201708</v>
      </c>
      <c r="B2429" t="str">
        <f t="shared" si="518"/>
        <v>2017-II</v>
      </c>
      <c r="C2429" t="s">
        <v>2488</v>
      </c>
      <c r="D2429" t="s">
        <v>2488</v>
      </c>
      <c r="E2429">
        <v>30314114</v>
      </c>
      <c r="F2429" t="s">
        <v>29</v>
      </c>
      <c r="G2429">
        <v>0</v>
      </c>
      <c r="H2429">
        <v>0</v>
      </c>
      <c r="I2429">
        <v>0</v>
      </c>
      <c r="J2429">
        <f t="shared" si="519"/>
        <v>0</v>
      </c>
      <c r="K2429" t="str">
        <f t="shared" si="520"/>
        <v>Modelamiento</v>
      </c>
      <c r="L2429">
        <f t="shared" si="521"/>
        <v>0</v>
      </c>
      <c r="M2429">
        <v>30</v>
      </c>
      <c r="N2429" t="str">
        <f t="shared" si="522"/>
        <v>&lt;=30</v>
      </c>
      <c r="O2429" t="s">
        <v>56</v>
      </c>
      <c r="P2429" t="s">
        <v>39</v>
      </c>
      <c r="Q2429">
        <v>40935</v>
      </c>
      <c r="R2429">
        <v>1650</v>
      </c>
      <c r="S2429" t="str">
        <f t="shared" si="523"/>
        <v>&lt;=2000</v>
      </c>
      <c r="T2429">
        <v>1414</v>
      </c>
      <c r="U2429" t="str">
        <f t="shared" si="524"/>
        <v>&lt;=1500</v>
      </c>
      <c r="V2429" t="s">
        <v>589</v>
      </c>
      <c r="W2429">
        <v>40295</v>
      </c>
      <c r="X2429" s="12">
        <f t="shared" si="525"/>
        <v>4.0948008437771438E-2</v>
      </c>
      <c r="Y2429" t="str">
        <f t="shared" si="526"/>
        <v>&lt;=0.05</v>
      </c>
      <c r="Z2429" t="s">
        <v>32</v>
      </c>
      <c r="AA2429">
        <v>9</v>
      </c>
      <c r="AB2429" t="s">
        <v>32</v>
      </c>
      <c r="AC2429" t="str">
        <f t="shared" si="527"/>
        <v/>
      </c>
      <c r="AD2429" t="s">
        <v>32</v>
      </c>
      <c r="AE2429" t="str">
        <f t="shared" si="528"/>
        <v/>
      </c>
      <c r="AF2429" t="s">
        <v>32</v>
      </c>
      <c r="AG2429" t="str">
        <f t="shared" si="529"/>
        <v/>
      </c>
      <c r="AH2429" t="s">
        <v>32</v>
      </c>
      <c r="AI2429" t="str">
        <f t="shared" si="530"/>
        <v/>
      </c>
      <c r="AJ2429" t="s">
        <v>32</v>
      </c>
      <c r="AK2429" t="str">
        <f t="shared" si="531"/>
        <v/>
      </c>
      <c r="AL2429">
        <v>0</v>
      </c>
      <c r="AM2429">
        <v>0</v>
      </c>
      <c r="AN2429">
        <v>0</v>
      </c>
      <c r="AO2429" t="s">
        <v>32</v>
      </c>
      <c r="AP2429" t="s">
        <v>32</v>
      </c>
    </row>
    <row r="2430" spans="1:42" x14ac:dyDescent="0.25">
      <c r="A2430">
        <v>201708</v>
      </c>
      <c r="B2430" t="str">
        <f t="shared" si="518"/>
        <v>2017-II</v>
      </c>
      <c r="C2430" t="s">
        <v>2489</v>
      </c>
      <c r="D2430" t="s">
        <v>2489</v>
      </c>
      <c r="E2430">
        <v>30329572</v>
      </c>
      <c r="F2430" t="s">
        <v>29</v>
      </c>
      <c r="G2430">
        <v>0</v>
      </c>
      <c r="H2430">
        <v>0</v>
      </c>
      <c r="I2430">
        <v>0</v>
      </c>
      <c r="J2430">
        <f t="shared" si="519"/>
        <v>0</v>
      </c>
      <c r="K2430" t="str">
        <f t="shared" si="520"/>
        <v>Modelamiento</v>
      </c>
      <c r="L2430">
        <f t="shared" si="521"/>
        <v>0</v>
      </c>
      <c r="M2430">
        <v>22</v>
      </c>
      <c r="N2430" t="str">
        <f t="shared" si="522"/>
        <v>&lt;=25</v>
      </c>
      <c r="O2430" t="s">
        <v>72</v>
      </c>
      <c r="P2430" t="s">
        <v>39</v>
      </c>
      <c r="Q2430">
        <v>23471</v>
      </c>
      <c r="R2430">
        <v>1500</v>
      </c>
      <c r="S2430" t="str">
        <f t="shared" si="523"/>
        <v>&lt;=1500</v>
      </c>
      <c r="T2430">
        <v>976</v>
      </c>
      <c r="U2430" t="str">
        <f t="shared" si="524"/>
        <v>&lt;=1000</v>
      </c>
      <c r="V2430" t="s">
        <v>585</v>
      </c>
      <c r="W2430">
        <v>22681</v>
      </c>
      <c r="X2430" s="12">
        <f t="shared" si="525"/>
        <v>6.6134650147700716E-2</v>
      </c>
      <c r="Y2430" t="str">
        <f t="shared" si="526"/>
        <v>&gt;0.06</v>
      </c>
      <c r="Z2430" t="s">
        <v>32</v>
      </c>
      <c r="AA2430">
        <v>9</v>
      </c>
      <c r="AB2430" t="s">
        <v>32</v>
      </c>
      <c r="AC2430" t="str">
        <f t="shared" si="527"/>
        <v/>
      </c>
      <c r="AD2430" t="s">
        <v>32</v>
      </c>
      <c r="AE2430" t="str">
        <f t="shared" si="528"/>
        <v/>
      </c>
      <c r="AF2430" t="s">
        <v>32</v>
      </c>
      <c r="AG2430" t="str">
        <f t="shared" si="529"/>
        <v/>
      </c>
      <c r="AH2430" t="s">
        <v>32</v>
      </c>
      <c r="AI2430" t="str">
        <f t="shared" si="530"/>
        <v/>
      </c>
      <c r="AJ2430" t="s">
        <v>32</v>
      </c>
      <c r="AK2430" t="str">
        <f t="shared" si="531"/>
        <v/>
      </c>
      <c r="AL2430">
        <v>0</v>
      </c>
      <c r="AM2430">
        <v>0</v>
      </c>
      <c r="AN2430">
        <v>0</v>
      </c>
      <c r="AO2430" t="s">
        <v>32</v>
      </c>
      <c r="AP2430" t="s">
        <v>32</v>
      </c>
    </row>
    <row r="2431" spans="1:42" x14ac:dyDescent="0.25">
      <c r="A2431">
        <v>201708</v>
      </c>
      <c r="B2431" t="str">
        <f t="shared" si="518"/>
        <v>2017-II</v>
      </c>
      <c r="C2431" t="s">
        <v>2490</v>
      </c>
      <c r="D2431" t="s">
        <v>2490</v>
      </c>
      <c r="E2431">
        <v>30326739</v>
      </c>
      <c r="F2431" t="s">
        <v>29</v>
      </c>
      <c r="G2431">
        <v>1</v>
      </c>
      <c r="H2431">
        <v>0</v>
      </c>
      <c r="I2431">
        <v>0</v>
      </c>
      <c r="J2431">
        <f t="shared" si="519"/>
        <v>0</v>
      </c>
      <c r="K2431" t="str">
        <f t="shared" si="520"/>
        <v>Modelamiento</v>
      </c>
      <c r="L2431">
        <f t="shared" si="521"/>
        <v>0</v>
      </c>
      <c r="M2431">
        <v>36</v>
      </c>
      <c r="N2431" t="str">
        <f t="shared" si="522"/>
        <v>&lt;=40</v>
      </c>
      <c r="O2431" t="s">
        <v>56</v>
      </c>
      <c r="P2431" t="s">
        <v>31</v>
      </c>
      <c r="Q2431">
        <v>43455</v>
      </c>
      <c r="R2431">
        <v>1650</v>
      </c>
      <c r="S2431" t="str">
        <f t="shared" si="523"/>
        <v>&lt;=2000</v>
      </c>
      <c r="T2431">
        <v>1501</v>
      </c>
      <c r="U2431" t="str">
        <f t="shared" si="524"/>
        <v>&gt;1500</v>
      </c>
      <c r="V2431" t="s">
        <v>597</v>
      </c>
      <c r="W2431">
        <v>42815</v>
      </c>
      <c r="X2431" s="12">
        <f t="shared" si="525"/>
        <v>3.8537895597337384E-2</v>
      </c>
      <c r="Y2431" t="str">
        <f t="shared" si="526"/>
        <v>&lt;=0.04</v>
      </c>
      <c r="Z2431" t="s">
        <v>32</v>
      </c>
      <c r="AA2431">
        <v>9</v>
      </c>
      <c r="AB2431" t="s">
        <v>32</v>
      </c>
      <c r="AC2431" t="str">
        <f t="shared" si="527"/>
        <v/>
      </c>
      <c r="AD2431" t="s">
        <v>32</v>
      </c>
      <c r="AE2431" t="str">
        <f t="shared" si="528"/>
        <v/>
      </c>
      <c r="AF2431" t="s">
        <v>32</v>
      </c>
      <c r="AG2431" t="str">
        <f t="shared" si="529"/>
        <v/>
      </c>
      <c r="AH2431" t="s">
        <v>32</v>
      </c>
      <c r="AI2431" t="str">
        <f t="shared" si="530"/>
        <v/>
      </c>
      <c r="AJ2431" t="s">
        <v>32</v>
      </c>
      <c r="AK2431" t="str">
        <f t="shared" si="531"/>
        <v/>
      </c>
      <c r="AL2431">
        <v>0</v>
      </c>
      <c r="AM2431">
        <v>0</v>
      </c>
      <c r="AN2431">
        <v>0</v>
      </c>
      <c r="AO2431" t="s">
        <v>32</v>
      </c>
      <c r="AP2431" t="s">
        <v>32</v>
      </c>
    </row>
    <row r="2432" spans="1:42" x14ac:dyDescent="0.25">
      <c r="A2432">
        <v>201708</v>
      </c>
      <c r="B2432" t="str">
        <f t="shared" si="518"/>
        <v>2017-II</v>
      </c>
      <c r="C2432" t="s">
        <v>2491</v>
      </c>
      <c r="D2432" t="s">
        <v>2491</v>
      </c>
      <c r="E2432">
        <v>30331217</v>
      </c>
      <c r="F2432" t="s">
        <v>29</v>
      </c>
      <c r="G2432">
        <v>0</v>
      </c>
      <c r="H2432">
        <v>0</v>
      </c>
      <c r="I2432">
        <v>0</v>
      </c>
      <c r="J2432">
        <f t="shared" si="519"/>
        <v>0</v>
      </c>
      <c r="K2432" t="str">
        <f t="shared" si="520"/>
        <v>Modelamiento</v>
      </c>
      <c r="L2432">
        <f t="shared" si="521"/>
        <v>0</v>
      </c>
      <c r="M2432">
        <v>32</v>
      </c>
      <c r="N2432" t="str">
        <f t="shared" si="522"/>
        <v>&lt;=35</v>
      </c>
      <c r="O2432" t="s">
        <v>56</v>
      </c>
      <c r="P2432" t="s">
        <v>35</v>
      </c>
      <c r="Q2432">
        <v>29054</v>
      </c>
      <c r="R2432">
        <v>1500</v>
      </c>
      <c r="S2432" t="str">
        <f t="shared" si="523"/>
        <v>&lt;=1500</v>
      </c>
      <c r="T2432">
        <v>1207</v>
      </c>
      <c r="U2432" t="str">
        <f t="shared" si="524"/>
        <v>&lt;=1300</v>
      </c>
      <c r="V2432" t="s">
        <v>597</v>
      </c>
      <c r="W2432">
        <v>28264</v>
      </c>
      <c r="X2432" s="12">
        <f t="shared" si="525"/>
        <v>5.3071044438154545E-2</v>
      </c>
      <c r="Y2432" t="str">
        <f t="shared" si="526"/>
        <v>&lt;=0.06</v>
      </c>
      <c r="Z2432" t="s">
        <v>32</v>
      </c>
      <c r="AA2432">
        <v>9</v>
      </c>
      <c r="AB2432" t="s">
        <v>32</v>
      </c>
      <c r="AC2432" t="str">
        <f t="shared" si="527"/>
        <v/>
      </c>
      <c r="AD2432" t="s">
        <v>32</v>
      </c>
      <c r="AE2432" t="str">
        <f t="shared" si="528"/>
        <v/>
      </c>
      <c r="AF2432" t="s">
        <v>32</v>
      </c>
      <c r="AG2432" t="str">
        <f t="shared" si="529"/>
        <v/>
      </c>
      <c r="AH2432" t="s">
        <v>32</v>
      </c>
      <c r="AI2432" t="str">
        <f t="shared" si="530"/>
        <v/>
      </c>
      <c r="AJ2432" t="s">
        <v>32</v>
      </c>
      <c r="AK2432" t="str">
        <f t="shared" si="531"/>
        <v/>
      </c>
      <c r="AL2432">
        <v>0</v>
      </c>
      <c r="AM2432">
        <v>0</v>
      </c>
      <c r="AN2432">
        <v>0</v>
      </c>
      <c r="AO2432" t="s">
        <v>32</v>
      </c>
      <c r="AP2432" t="s">
        <v>32</v>
      </c>
    </row>
    <row r="2433" spans="1:42" x14ac:dyDescent="0.25">
      <c r="A2433">
        <v>201708</v>
      </c>
      <c r="B2433" t="str">
        <f t="shared" si="518"/>
        <v>2017-II</v>
      </c>
      <c r="C2433" t="s">
        <v>2492</v>
      </c>
      <c r="D2433" t="s">
        <v>2492</v>
      </c>
      <c r="E2433">
        <v>30329118</v>
      </c>
      <c r="F2433" t="s">
        <v>29</v>
      </c>
      <c r="G2433">
        <v>1</v>
      </c>
      <c r="H2433">
        <v>0</v>
      </c>
      <c r="I2433">
        <v>0</v>
      </c>
      <c r="J2433">
        <f t="shared" si="519"/>
        <v>0</v>
      </c>
      <c r="K2433" t="str">
        <f t="shared" si="520"/>
        <v>Modelamiento</v>
      </c>
      <c r="L2433">
        <f t="shared" si="521"/>
        <v>0</v>
      </c>
      <c r="M2433">
        <v>41</v>
      </c>
      <c r="N2433" t="str">
        <f t="shared" si="522"/>
        <v>&lt;=45</v>
      </c>
      <c r="O2433" t="s">
        <v>56</v>
      </c>
      <c r="P2433" t="s">
        <v>69</v>
      </c>
      <c r="Q2433">
        <v>37488</v>
      </c>
      <c r="R2433">
        <v>1500</v>
      </c>
      <c r="S2433" t="str">
        <f t="shared" si="523"/>
        <v>&lt;=1500</v>
      </c>
      <c r="T2433">
        <v>1558</v>
      </c>
      <c r="U2433" t="str">
        <f t="shared" si="524"/>
        <v>&gt;1500</v>
      </c>
      <c r="V2433" t="s">
        <v>597</v>
      </c>
      <c r="W2433">
        <v>36698</v>
      </c>
      <c r="X2433" s="12">
        <f t="shared" si="525"/>
        <v>4.0874162079677367E-2</v>
      </c>
      <c r="Y2433" t="str">
        <f t="shared" si="526"/>
        <v>&lt;=0.05</v>
      </c>
      <c r="Z2433" t="s">
        <v>32</v>
      </c>
      <c r="AA2433">
        <v>4</v>
      </c>
      <c r="AB2433">
        <v>1930.39</v>
      </c>
      <c r="AC2433" t="str">
        <f t="shared" si="527"/>
        <v>&lt;=2000</v>
      </c>
      <c r="AD2433">
        <v>1848</v>
      </c>
      <c r="AE2433" t="str">
        <f t="shared" si="528"/>
        <v>&gt;120</v>
      </c>
      <c r="AF2433">
        <v>1930.39</v>
      </c>
      <c r="AG2433" t="str">
        <f t="shared" si="529"/>
        <v>&lt;=2000</v>
      </c>
      <c r="AH2433">
        <v>1400</v>
      </c>
      <c r="AI2433" t="str">
        <f t="shared" si="530"/>
        <v>&lt;=2000</v>
      </c>
      <c r="AJ2433">
        <v>0</v>
      </c>
      <c r="AK2433" t="str">
        <f t="shared" si="531"/>
        <v>=0</v>
      </c>
      <c r="AL2433">
        <v>12</v>
      </c>
      <c r="AM2433">
        <v>0</v>
      </c>
      <c r="AN2433">
        <v>12</v>
      </c>
      <c r="AO2433" t="s">
        <v>32</v>
      </c>
      <c r="AP2433">
        <v>1</v>
      </c>
    </row>
    <row r="2434" spans="1:42" x14ac:dyDescent="0.25">
      <c r="A2434">
        <v>201708</v>
      </c>
      <c r="B2434" t="str">
        <f t="shared" si="518"/>
        <v>2017-II</v>
      </c>
      <c r="C2434" t="s">
        <v>2493</v>
      </c>
      <c r="D2434" t="s">
        <v>2493</v>
      </c>
      <c r="E2434">
        <v>30327121</v>
      </c>
      <c r="F2434" t="s">
        <v>29</v>
      </c>
      <c r="G2434">
        <v>0</v>
      </c>
      <c r="H2434">
        <v>0</v>
      </c>
      <c r="I2434">
        <v>0</v>
      </c>
      <c r="J2434">
        <f t="shared" si="519"/>
        <v>0</v>
      </c>
      <c r="K2434" t="str">
        <f t="shared" si="520"/>
        <v>Modelamiento</v>
      </c>
      <c r="L2434">
        <f t="shared" si="521"/>
        <v>0</v>
      </c>
      <c r="M2434">
        <v>46</v>
      </c>
      <c r="N2434" t="str">
        <f t="shared" si="522"/>
        <v>&lt;=50</v>
      </c>
      <c r="O2434" t="s">
        <v>56</v>
      </c>
      <c r="P2434" t="s">
        <v>39</v>
      </c>
      <c r="Q2434">
        <v>22873</v>
      </c>
      <c r="R2434">
        <v>1000</v>
      </c>
      <c r="S2434" t="str">
        <f t="shared" si="523"/>
        <v>&lt;=1000</v>
      </c>
      <c r="T2434">
        <v>950</v>
      </c>
      <c r="U2434" t="str">
        <f t="shared" si="524"/>
        <v>&lt;=1000</v>
      </c>
      <c r="V2434" t="s">
        <v>614</v>
      </c>
      <c r="W2434">
        <v>21583</v>
      </c>
      <c r="X2434" s="12">
        <f t="shared" si="525"/>
        <v>4.6332761895936617E-2</v>
      </c>
      <c r="Y2434" t="str">
        <f t="shared" si="526"/>
        <v>&lt;=0.05</v>
      </c>
      <c r="Z2434" t="s">
        <v>32</v>
      </c>
      <c r="AA2434">
        <v>0</v>
      </c>
      <c r="AB2434">
        <v>4459.26</v>
      </c>
      <c r="AC2434" t="str">
        <f t="shared" si="527"/>
        <v>&lt;=5000</v>
      </c>
      <c r="AD2434">
        <v>0</v>
      </c>
      <c r="AE2434" t="str">
        <f t="shared" si="528"/>
        <v>=0</v>
      </c>
      <c r="AF2434">
        <v>0</v>
      </c>
      <c r="AG2434" t="str">
        <f t="shared" si="529"/>
        <v>&lt;=500</v>
      </c>
      <c r="AH2434">
        <v>1129.01</v>
      </c>
      <c r="AI2434" t="str">
        <f t="shared" si="530"/>
        <v>&lt;=2000</v>
      </c>
      <c r="AJ2434">
        <v>0.98180000000000001</v>
      </c>
      <c r="AK2434" t="str">
        <f t="shared" si="531"/>
        <v>&gt;0.9</v>
      </c>
      <c r="AL2434">
        <v>12</v>
      </c>
      <c r="AM2434">
        <v>12</v>
      </c>
      <c r="AN2434">
        <v>0</v>
      </c>
      <c r="AO2434">
        <v>1</v>
      </c>
      <c r="AP2434" t="s">
        <v>32</v>
      </c>
    </row>
    <row r="2435" spans="1:42" x14ac:dyDescent="0.25">
      <c r="A2435">
        <v>201708</v>
      </c>
      <c r="B2435" t="str">
        <f t="shared" ref="B2435:B2498" si="532">+CONCATENATE(MID(A2435,1,4),IF(MID(A2435,5,2)*1&lt;=6,"-I","-II"))</f>
        <v>2017-II</v>
      </c>
      <c r="C2435" t="s">
        <v>2494</v>
      </c>
      <c r="D2435" t="s">
        <v>2494</v>
      </c>
      <c r="E2435">
        <v>30313444</v>
      </c>
      <c r="F2435" t="s">
        <v>29</v>
      </c>
      <c r="G2435">
        <v>0</v>
      </c>
      <c r="H2435">
        <v>0</v>
      </c>
      <c r="I2435">
        <v>0</v>
      </c>
      <c r="J2435">
        <f t="shared" ref="J2435:J2498" si="533">+IF(OR(O2435="Taxista propietario",O2435="Taxista palanca"),0,1)</f>
        <v>0</v>
      </c>
      <c r="K2435" t="str">
        <f t="shared" ref="K2435:K2498" si="534">+IF(I2435&gt;0,"Insuficiente",IF(H2435&gt;0,"Indeterminado",IF(J2435&gt;0,"Perfil","Modelamiento")))</f>
        <v>Modelamiento</v>
      </c>
      <c r="L2435">
        <f t="shared" ref="L2435:L2498" si="535">+IF(AND(A2435&gt;=201410,A2435&lt;=201908),0,1)</f>
        <v>0</v>
      </c>
      <c r="M2435">
        <v>33</v>
      </c>
      <c r="N2435" t="str">
        <f t="shared" ref="N2435:N2498" si="536">+IF(M2435&lt;=25,"&lt;=25",IF(M2435&lt;=30,"&lt;=30",IF(M2435&lt;=35,"&lt;=35",IF(M2435&lt;=40,"&lt;=40",IF(M2435&lt;=45,"&lt;=45",IF(M2435&lt;=50,"&lt;=50",IF(M2435&lt;=55,"&lt;=55",IF(M2435&lt;=60,"&lt;=60","&gt;60"))))))))</f>
        <v>&lt;=35</v>
      </c>
      <c r="O2435" t="s">
        <v>56</v>
      </c>
      <c r="P2435" t="s">
        <v>31</v>
      </c>
      <c r="Q2435">
        <v>26722</v>
      </c>
      <c r="R2435">
        <v>1650</v>
      </c>
      <c r="S2435" t="str">
        <f t="shared" ref="S2435:S2498" si="537">+IF(R2435="NULL","",IF(R2435=0,"=0",IF(R2435&lt;=500,"&lt;=500",IF(R2435&lt;=1000,"&lt;=1000",IF(R2435&lt;=1500,"&lt;=1500",IF(R2435&lt;=2000,"&lt;=2000",IF(R2435&lt;=2500,"&lt;=2500","&gt;2500")))))))</f>
        <v>&lt;=2000</v>
      </c>
      <c r="T2435">
        <v>1112</v>
      </c>
      <c r="U2435" t="str">
        <f t="shared" ref="U2435:U2498" si="538">+IF(T2435="NULL","",IF(T2435&lt;=1000,"&lt;=1000",IF(T2435&lt;=1100,"&lt;=1100",IF(T2435&lt;=1200,"&lt;=1200",IF(T2435&lt;=1300,"&lt;=1300",IF(T2435&lt;=1400,"&lt;=1400",IF(T2435&lt;=1500,"&lt;=1500","&gt;1500")))))))</f>
        <v>&lt;=1200</v>
      </c>
      <c r="V2435" t="s">
        <v>589</v>
      </c>
      <c r="W2435">
        <v>26082</v>
      </c>
      <c r="X2435" s="12">
        <f t="shared" ref="X2435:X2498" si="539">+IFERROR(R2435/W2435,"NULL")</f>
        <v>6.3262019783758908E-2</v>
      </c>
      <c r="Y2435" t="str">
        <f t="shared" ref="Y2435:Y2498" si="540">+IF(X2435="NULL","",IF(X2435=0,"=0",IF(X2435&lt;=0.01,"&lt;=0.01",IF(X2435&lt;=0.02,"&lt;=0.02",IF(X2435&lt;=0.03,"&lt;=0.03",IF(X2435&lt;=0.04,"&lt;=0.04",IF(X2435&lt;=0.05,"&lt;=0.05",IF(X2435&lt;=0.06,"&lt;=0.06","&gt;0.06"))))))))</f>
        <v>&gt;0.06</v>
      </c>
      <c r="Z2435" t="s">
        <v>32</v>
      </c>
      <c r="AA2435">
        <v>4</v>
      </c>
      <c r="AB2435">
        <v>3229.04</v>
      </c>
      <c r="AC2435" t="str">
        <f t="shared" ref="AC2435:AC2498" si="541">+IF(AB2435="NULL","",IF(AB2435&lt;=500,"&lt;=500",IF(AB2435&lt;=1000,"&lt;=1000",IF(AB2435&lt;=2000,"&lt;=2000",IF(AB2435&lt;=3000,"&lt;=3000",IF(AB2435&lt;=4000,"&lt;=4000",IF(AB2435&lt;=5000,"&lt;=5000","&gt;5000")))))))</f>
        <v>&lt;=4000</v>
      </c>
      <c r="AD2435">
        <v>696</v>
      </c>
      <c r="AE2435" t="str">
        <f t="shared" ref="AE2435:AE2498" si="542">+IF(AD2435="NULL","",IF(AD2435=0,"=0",IF(AD2435&lt;=8,"&lt;=8",IF(AD2435&lt;=30,"&lt;=30",IF(AD2435&lt;=60,"&lt;=60",IF(AD2435&lt;=90,"&lt;=90",IF(AD2435&lt;=120,"&lt;=120","&gt;120")))))))</f>
        <v>&gt;120</v>
      </c>
      <c r="AF2435">
        <v>3229.04</v>
      </c>
      <c r="AG2435" t="str">
        <f t="shared" ref="AG2435:AG2498" si="543">+IF(AF2435="NULL","",IF(AF2435&lt;=500,"&lt;=500",IF(AF2435&lt;=1000,"&lt;=1000",IF(AF2435&lt;=2000,"&lt;=2000",IF(AF2435&lt;=3000,"&lt;=3000",IF(AF2435&lt;=4000,"&lt;=4000",IF(AF2435&lt;=5000,"&lt;=5000","&gt;5000")))))))</f>
        <v>&lt;=4000</v>
      </c>
      <c r="AH2435" t="s">
        <v>32</v>
      </c>
      <c r="AI2435" t="str">
        <f t="shared" ref="AI2435:AI2498" si="544">+IF(AH2435="NULL","",IF(AH2435&lt;=500,"&lt;=500",IF(AH2435&lt;=1000,"&lt;=1000",IF(AH2435&lt;=2000,"&lt;=2000",IF(AH2435&lt;=3000,"&lt;=3000",IF(AH2435&lt;=4000,"&lt;=4000",IF(AH2435&lt;=5000,"&lt;=5000","&gt;5000")))))))</f>
        <v/>
      </c>
      <c r="AJ2435" t="s">
        <v>32</v>
      </c>
      <c r="AK2435" t="str">
        <f t="shared" ref="AK2435:AK2498" si="545">+IF(AJ2435="NULL","",IF(AJ2435=0,"=0",IF(AJ2435&lt;=0.1,"&lt;=0.1",IF(AJ2435&lt;=0.2,"&lt;=0.2",IF(AJ2435&lt;=0.3,"&lt;=0.3",IF(AJ2435&lt;=0.4,"&lt;=0.4",IF(AJ2435&lt;=0.5,"&lt;=0.5",IF(AJ2435&lt;=0.6,"&lt;=0.6",IF(AJ2435&lt;=0.7,"&lt;=0.7",IF(AJ2435&lt;=0.8,"&lt;=0.8",IF(AJ2435&lt;=0.9,"&lt;=0.9","&gt;0.9")))))))))))</f>
        <v/>
      </c>
      <c r="AL2435">
        <v>12</v>
      </c>
      <c r="AM2435">
        <v>0</v>
      </c>
      <c r="AN2435">
        <v>12</v>
      </c>
      <c r="AO2435" t="s">
        <v>32</v>
      </c>
      <c r="AP2435">
        <v>1</v>
      </c>
    </row>
    <row r="2436" spans="1:42" x14ac:dyDescent="0.25">
      <c r="A2436">
        <v>201708</v>
      </c>
      <c r="B2436" t="str">
        <f t="shared" si="532"/>
        <v>2017-II</v>
      </c>
      <c r="C2436" t="s">
        <v>2495</v>
      </c>
      <c r="D2436" t="s">
        <v>2495</v>
      </c>
      <c r="E2436">
        <v>30330174</v>
      </c>
      <c r="F2436" t="s">
        <v>29</v>
      </c>
      <c r="G2436">
        <v>1</v>
      </c>
      <c r="H2436">
        <v>0</v>
      </c>
      <c r="I2436">
        <v>0</v>
      </c>
      <c r="J2436">
        <f t="shared" si="533"/>
        <v>0</v>
      </c>
      <c r="K2436" t="str">
        <f t="shared" si="534"/>
        <v>Modelamiento</v>
      </c>
      <c r="L2436">
        <f t="shared" si="535"/>
        <v>0</v>
      </c>
      <c r="M2436">
        <v>56</v>
      </c>
      <c r="N2436" t="str">
        <f t="shared" si="536"/>
        <v>&lt;=60</v>
      </c>
      <c r="O2436" t="s">
        <v>56</v>
      </c>
      <c r="P2436" t="s">
        <v>69</v>
      </c>
      <c r="Q2436">
        <v>25172</v>
      </c>
      <c r="R2436">
        <v>500</v>
      </c>
      <c r="S2436" t="str">
        <f t="shared" si="537"/>
        <v>&lt;=500</v>
      </c>
      <c r="T2436">
        <v>1046</v>
      </c>
      <c r="U2436" t="str">
        <f t="shared" si="538"/>
        <v>&lt;=1100</v>
      </c>
      <c r="V2436" t="s">
        <v>585</v>
      </c>
      <c r="W2436">
        <v>23382</v>
      </c>
      <c r="X2436" s="12">
        <f t="shared" si="539"/>
        <v>2.1383970575656486E-2</v>
      </c>
      <c r="Y2436" t="str">
        <f t="shared" si="540"/>
        <v>&lt;=0.03</v>
      </c>
      <c r="Z2436" t="s">
        <v>32</v>
      </c>
      <c r="AA2436">
        <v>4</v>
      </c>
      <c r="AB2436">
        <v>1093.0899999999999</v>
      </c>
      <c r="AC2436" t="str">
        <f t="shared" si="541"/>
        <v>&lt;=2000</v>
      </c>
      <c r="AD2436">
        <v>3270</v>
      </c>
      <c r="AE2436" t="str">
        <f t="shared" si="542"/>
        <v>&gt;120</v>
      </c>
      <c r="AF2436">
        <v>1093.0899999999999</v>
      </c>
      <c r="AG2436" t="str">
        <f t="shared" si="543"/>
        <v>&lt;=2000</v>
      </c>
      <c r="AH2436" t="s">
        <v>32</v>
      </c>
      <c r="AI2436" t="str">
        <f t="shared" si="544"/>
        <v/>
      </c>
      <c r="AJ2436" t="s">
        <v>32</v>
      </c>
      <c r="AK2436" t="str">
        <f t="shared" si="545"/>
        <v/>
      </c>
      <c r="AL2436">
        <v>12</v>
      </c>
      <c r="AM2436">
        <v>0</v>
      </c>
      <c r="AN2436">
        <v>12</v>
      </c>
      <c r="AO2436" t="s">
        <v>32</v>
      </c>
      <c r="AP2436">
        <v>1</v>
      </c>
    </row>
    <row r="2437" spans="1:42" x14ac:dyDescent="0.25">
      <c r="A2437">
        <v>201708</v>
      </c>
      <c r="B2437" t="str">
        <f t="shared" si="532"/>
        <v>2017-II</v>
      </c>
      <c r="C2437" t="s">
        <v>2496</v>
      </c>
      <c r="D2437" t="s">
        <v>2496</v>
      </c>
      <c r="E2437">
        <v>30319020</v>
      </c>
      <c r="F2437" t="s">
        <v>29</v>
      </c>
      <c r="G2437">
        <v>0</v>
      </c>
      <c r="H2437">
        <v>0</v>
      </c>
      <c r="I2437">
        <v>0</v>
      </c>
      <c r="J2437">
        <f t="shared" si="533"/>
        <v>0</v>
      </c>
      <c r="K2437" t="str">
        <f t="shared" si="534"/>
        <v>Modelamiento</v>
      </c>
      <c r="L2437">
        <f t="shared" si="535"/>
        <v>0</v>
      </c>
      <c r="M2437">
        <v>23</v>
      </c>
      <c r="N2437" t="str">
        <f t="shared" si="536"/>
        <v>&lt;=25</v>
      </c>
      <c r="O2437" t="s">
        <v>56</v>
      </c>
      <c r="P2437" t="s">
        <v>39</v>
      </c>
      <c r="Q2437">
        <v>28590</v>
      </c>
      <c r="R2437">
        <v>1000</v>
      </c>
      <c r="S2437" t="str">
        <f t="shared" si="537"/>
        <v>&lt;=1000</v>
      </c>
      <c r="T2437">
        <v>1189</v>
      </c>
      <c r="U2437" t="str">
        <f t="shared" si="538"/>
        <v>&lt;=1200</v>
      </c>
      <c r="V2437" t="s">
        <v>585</v>
      </c>
      <c r="W2437">
        <v>27300</v>
      </c>
      <c r="X2437" s="12">
        <f t="shared" si="539"/>
        <v>3.6630036630036632E-2</v>
      </c>
      <c r="Y2437" t="str">
        <f t="shared" si="540"/>
        <v>&lt;=0.04</v>
      </c>
      <c r="Z2437" t="s">
        <v>32</v>
      </c>
      <c r="AA2437">
        <v>9</v>
      </c>
      <c r="AB2437" t="s">
        <v>32</v>
      </c>
      <c r="AC2437" t="str">
        <f t="shared" si="541"/>
        <v/>
      </c>
      <c r="AD2437" t="s">
        <v>32</v>
      </c>
      <c r="AE2437" t="str">
        <f t="shared" si="542"/>
        <v/>
      </c>
      <c r="AF2437" t="s">
        <v>32</v>
      </c>
      <c r="AG2437" t="str">
        <f t="shared" si="543"/>
        <v/>
      </c>
      <c r="AH2437" t="s">
        <v>32</v>
      </c>
      <c r="AI2437" t="str">
        <f t="shared" si="544"/>
        <v/>
      </c>
      <c r="AJ2437" t="s">
        <v>32</v>
      </c>
      <c r="AK2437" t="str">
        <f t="shared" si="545"/>
        <v/>
      </c>
      <c r="AL2437">
        <v>0</v>
      </c>
      <c r="AM2437">
        <v>0</v>
      </c>
      <c r="AN2437">
        <v>0</v>
      </c>
      <c r="AO2437" t="s">
        <v>32</v>
      </c>
      <c r="AP2437" t="s">
        <v>32</v>
      </c>
    </row>
    <row r="2438" spans="1:42" x14ac:dyDescent="0.25">
      <c r="A2438">
        <v>201708</v>
      </c>
      <c r="B2438" t="str">
        <f t="shared" si="532"/>
        <v>2017-II</v>
      </c>
      <c r="C2438" t="s">
        <v>2497</v>
      </c>
      <c r="D2438" t="s">
        <v>2497</v>
      </c>
      <c r="E2438">
        <v>30316685</v>
      </c>
      <c r="F2438" t="s">
        <v>29</v>
      </c>
      <c r="G2438">
        <v>0</v>
      </c>
      <c r="H2438">
        <v>0</v>
      </c>
      <c r="I2438">
        <v>0</v>
      </c>
      <c r="J2438">
        <f t="shared" si="533"/>
        <v>0</v>
      </c>
      <c r="K2438" t="str">
        <f t="shared" si="534"/>
        <v>Modelamiento</v>
      </c>
      <c r="L2438">
        <f t="shared" si="535"/>
        <v>0</v>
      </c>
      <c r="M2438">
        <v>42</v>
      </c>
      <c r="N2438" t="str">
        <f t="shared" si="536"/>
        <v>&lt;=45</v>
      </c>
      <c r="O2438" t="s">
        <v>56</v>
      </c>
      <c r="P2438" t="s">
        <v>35</v>
      </c>
      <c r="Q2438">
        <v>25941</v>
      </c>
      <c r="R2438">
        <v>1500</v>
      </c>
      <c r="S2438" t="str">
        <f t="shared" si="537"/>
        <v>&lt;=1500</v>
      </c>
      <c r="T2438">
        <v>1078</v>
      </c>
      <c r="U2438" t="str">
        <f t="shared" si="538"/>
        <v>&lt;=1100</v>
      </c>
      <c r="V2438" t="s">
        <v>601</v>
      </c>
      <c r="W2438">
        <v>25121</v>
      </c>
      <c r="X2438" s="12">
        <f t="shared" si="539"/>
        <v>5.9710998765972689E-2</v>
      </c>
      <c r="Y2438" t="str">
        <f t="shared" si="540"/>
        <v>&lt;=0.06</v>
      </c>
      <c r="Z2438" t="s">
        <v>32</v>
      </c>
      <c r="AA2438">
        <v>9</v>
      </c>
      <c r="AB2438" t="s">
        <v>32</v>
      </c>
      <c r="AC2438" t="str">
        <f t="shared" si="541"/>
        <v/>
      </c>
      <c r="AD2438" t="s">
        <v>32</v>
      </c>
      <c r="AE2438" t="str">
        <f t="shared" si="542"/>
        <v/>
      </c>
      <c r="AF2438" t="s">
        <v>32</v>
      </c>
      <c r="AG2438" t="str">
        <f t="shared" si="543"/>
        <v/>
      </c>
      <c r="AH2438" t="s">
        <v>32</v>
      </c>
      <c r="AI2438" t="str">
        <f t="shared" si="544"/>
        <v/>
      </c>
      <c r="AJ2438" t="s">
        <v>32</v>
      </c>
      <c r="AK2438" t="str">
        <f t="shared" si="545"/>
        <v/>
      </c>
      <c r="AL2438">
        <v>0</v>
      </c>
      <c r="AM2438">
        <v>0</v>
      </c>
      <c r="AN2438">
        <v>0</v>
      </c>
      <c r="AO2438" t="s">
        <v>32</v>
      </c>
      <c r="AP2438" t="s">
        <v>32</v>
      </c>
    </row>
    <row r="2439" spans="1:42" x14ac:dyDescent="0.25">
      <c r="A2439">
        <v>201708</v>
      </c>
      <c r="B2439" t="str">
        <f t="shared" si="532"/>
        <v>2017-II</v>
      </c>
      <c r="C2439" t="s">
        <v>2498</v>
      </c>
      <c r="D2439" t="s">
        <v>2498</v>
      </c>
      <c r="E2439">
        <v>30320242</v>
      </c>
      <c r="F2439" t="s">
        <v>29</v>
      </c>
      <c r="G2439">
        <v>0</v>
      </c>
      <c r="H2439">
        <v>0</v>
      </c>
      <c r="I2439">
        <v>0</v>
      </c>
      <c r="J2439">
        <f t="shared" si="533"/>
        <v>0</v>
      </c>
      <c r="K2439" t="str">
        <f t="shared" si="534"/>
        <v>Modelamiento</v>
      </c>
      <c r="L2439">
        <f t="shared" si="535"/>
        <v>0</v>
      </c>
      <c r="M2439">
        <v>47</v>
      </c>
      <c r="N2439" t="str">
        <f t="shared" si="536"/>
        <v>&lt;=50</v>
      </c>
      <c r="O2439" t="s">
        <v>56</v>
      </c>
      <c r="P2439" t="s">
        <v>39</v>
      </c>
      <c r="Q2439">
        <v>27590</v>
      </c>
      <c r="R2439">
        <v>2000</v>
      </c>
      <c r="S2439" t="str">
        <f t="shared" si="537"/>
        <v>&lt;=2000</v>
      </c>
      <c r="T2439">
        <v>1146</v>
      </c>
      <c r="U2439" t="str">
        <f t="shared" si="538"/>
        <v>&lt;=1200</v>
      </c>
      <c r="V2439" t="s">
        <v>585</v>
      </c>
      <c r="W2439">
        <v>27300</v>
      </c>
      <c r="X2439" s="12">
        <f t="shared" si="539"/>
        <v>7.3260073260073263E-2</v>
      </c>
      <c r="Y2439" t="str">
        <f t="shared" si="540"/>
        <v>&gt;0.06</v>
      </c>
      <c r="Z2439" t="s">
        <v>32</v>
      </c>
      <c r="AA2439">
        <v>4</v>
      </c>
      <c r="AB2439">
        <v>3700</v>
      </c>
      <c r="AC2439" t="str">
        <f t="shared" si="541"/>
        <v>&lt;=4000</v>
      </c>
      <c r="AD2439">
        <v>1567</v>
      </c>
      <c r="AE2439" t="str">
        <f t="shared" si="542"/>
        <v>&gt;120</v>
      </c>
      <c r="AF2439">
        <v>3700</v>
      </c>
      <c r="AG2439" t="str">
        <f t="shared" si="543"/>
        <v>&lt;=4000</v>
      </c>
      <c r="AH2439" t="s">
        <v>32</v>
      </c>
      <c r="AI2439" t="str">
        <f t="shared" si="544"/>
        <v/>
      </c>
      <c r="AJ2439" t="s">
        <v>32</v>
      </c>
      <c r="AK2439" t="str">
        <f t="shared" si="545"/>
        <v/>
      </c>
      <c r="AL2439">
        <v>11</v>
      </c>
      <c r="AM2439">
        <v>0</v>
      </c>
      <c r="AN2439">
        <v>11</v>
      </c>
      <c r="AO2439" t="s">
        <v>32</v>
      </c>
      <c r="AP2439">
        <v>1</v>
      </c>
    </row>
    <row r="2440" spans="1:42" x14ac:dyDescent="0.25">
      <c r="A2440">
        <v>201708</v>
      </c>
      <c r="B2440" t="str">
        <f t="shared" si="532"/>
        <v>2017-II</v>
      </c>
      <c r="C2440" t="s">
        <v>2499</v>
      </c>
      <c r="D2440" t="s">
        <v>2499</v>
      </c>
      <c r="E2440">
        <v>30319570</v>
      </c>
      <c r="F2440" t="s">
        <v>29</v>
      </c>
      <c r="G2440">
        <v>1</v>
      </c>
      <c r="H2440">
        <v>0</v>
      </c>
      <c r="I2440">
        <v>0</v>
      </c>
      <c r="J2440">
        <f t="shared" si="533"/>
        <v>0</v>
      </c>
      <c r="K2440" t="str">
        <f t="shared" si="534"/>
        <v>Modelamiento</v>
      </c>
      <c r="L2440">
        <f t="shared" si="535"/>
        <v>0</v>
      </c>
      <c r="M2440">
        <v>49</v>
      </c>
      <c r="N2440" t="str">
        <f t="shared" si="536"/>
        <v>&lt;=50</v>
      </c>
      <c r="O2440" t="s">
        <v>56</v>
      </c>
      <c r="P2440" t="s">
        <v>31</v>
      </c>
      <c r="Q2440">
        <v>29552</v>
      </c>
      <c r="R2440">
        <v>1500</v>
      </c>
      <c r="S2440" t="str">
        <f t="shared" si="537"/>
        <v>&lt;=1500</v>
      </c>
      <c r="T2440">
        <v>1229</v>
      </c>
      <c r="U2440" t="str">
        <f t="shared" si="538"/>
        <v>&lt;=1300</v>
      </c>
      <c r="V2440" t="s">
        <v>589</v>
      </c>
      <c r="W2440">
        <v>28762</v>
      </c>
      <c r="X2440" s="12">
        <f t="shared" si="539"/>
        <v>5.2152145191572213E-2</v>
      </c>
      <c r="Y2440" t="str">
        <f t="shared" si="540"/>
        <v>&lt;=0.06</v>
      </c>
      <c r="Z2440" t="s">
        <v>32</v>
      </c>
      <c r="AA2440">
        <v>4</v>
      </c>
      <c r="AB2440">
        <v>1817.86</v>
      </c>
      <c r="AC2440" t="str">
        <f t="shared" si="541"/>
        <v>&lt;=2000</v>
      </c>
      <c r="AD2440">
        <v>1548</v>
      </c>
      <c r="AE2440" t="str">
        <f t="shared" si="542"/>
        <v>&gt;120</v>
      </c>
      <c r="AF2440">
        <v>1817.86</v>
      </c>
      <c r="AG2440" t="str">
        <f t="shared" si="543"/>
        <v>&lt;=2000</v>
      </c>
      <c r="AH2440" t="s">
        <v>32</v>
      </c>
      <c r="AI2440" t="str">
        <f t="shared" si="544"/>
        <v/>
      </c>
      <c r="AJ2440" t="s">
        <v>32</v>
      </c>
      <c r="AK2440" t="str">
        <f t="shared" si="545"/>
        <v/>
      </c>
      <c r="AL2440">
        <v>11</v>
      </c>
      <c r="AM2440">
        <v>0</v>
      </c>
      <c r="AN2440">
        <v>11</v>
      </c>
      <c r="AO2440" t="s">
        <v>32</v>
      </c>
      <c r="AP2440">
        <v>2</v>
      </c>
    </row>
    <row r="2441" spans="1:42" x14ac:dyDescent="0.25">
      <c r="A2441">
        <v>201708</v>
      </c>
      <c r="B2441" t="str">
        <f t="shared" si="532"/>
        <v>2017-II</v>
      </c>
      <c r="C2441" t="s">
        <v>2500</v>
      </c>
      <c r="D2441" t="s">
        <v>2500</v>
      </c>
      <c r="E2441">
        <v>30330280</v>
      </c>
      <c r="F2441" t="s">
        <v>29</v>
      </c>
      <c r="G2441">
        <v>0</v>
      </c>
      <c r="H2441">
        <v>0</v>
      </c>
      <c r="I2441">
        <v>0</v>
      </c>
      <c r="J2441">
        <f t="shared" si="533"/>
        <v>0</v>
      </c>
      <c r="K2441" t="str">
        <f t="shared" si="534"/>
        <v>Modelamiento</v>
      </c>
      <c r="L2441">
        <f t="shared" si="535"/>
        <v>0</v>
      </c>
      <c r="M2441">
        <v>40</v>
      </c>
      <c r="N2441" t="str">
        <f t="shared" si="536"/>
        <v>&lt;=40</v>
      </c>
      <c r="O2441" t="s">
        <v>56</v>
      </c>
      <c r="P2441" t="s">
        <v>31</v>
      </c>
      <c r="Q2441">
        <v>33897</v>
      </c>
      <c r="R2441">
        <v>1500</v>
      </c>
      <c r="S2441" t="str">
        <f t="shared" si="537"/>
        <v>&lt;=1500</v>
      </c>
      <c r="T2441">
        <v>1170</v>
      </c>
      <c r="U2441" t="str">
        <f t="shared" si="538"/>
        <v>&lt;=1200</v>
      </c>
      <c r="V2441" t="s">
        <v>1210</v>
      </c>
      <c r="W2441">
        <v>33077</v>
      </c>
      <c r="X2441" s="12">
        <f t="shared" si="539"/>
        <v>4.5348731747135475E-2</v>
      </c>
      <c r="Y2441" t="str">
        <f t="shared" si="540"/>
        <v>&lt;=0.05</v>
      </c>
      <c r="Z2441" t="s">
        <v>32</v>
      </c>
      <c r="AA2441">
        <v>9</v>
      </c>
      <c r="AB2441" t="s">
        <v>32</v>
      </c>
      <c r="AC2441" t="str">
        <f t="shared" si="541"/>
        <v/>
      </c>
      <c r="AD2441" t="s">
        <v>32</v>
      </c>
      <c r="AE2441" t="str">
        <f t="shared" si="542"/>
        <v/>
      </c>
      <c r="AF2441" t="s">
        <v>32</v>
      </c>
      <c r="AG2441" t="str">
        <f t="shared" si="543"/>
        <v/>
      </c>
      <c r="AH2441" t="s">
        <v>32</v>
      </c>
      <c r="AI2441" t="str">
        <f t="shared" si="544"/>
        <v/>
      </c>
      <c r="AJ2441" t="s">
        <v>32</v>
      </c>
      <c r="AK2441" t="str">
        <f t="shared" si="545"/>
        <v/>
      </c>
      <c r="AL2441">
        <v>0</v>
      </c>
      <c r="AM2441">
        <v>0</v>
      </c>
      <c r="AN2441">
        <v>0</v>
      </c>
      <c r="AO2441" t="s">
        <v>32</v>
      </c>
      <c r="AP2441" t="s">
        <v>32</v>
      </c>
    </row>
    <row r="2442" spans="1:42" x14ac:dyDescent="0.25">
      <c r="A2442">
        <v>201708</v>
      </c>
      <c r="B2442" t="str">
        <f t="shared" si="532"/>
        <v>2017-II</v>
      </c>
      <c r="C2442" t="s">
        <v>2501</v>
      </c>
      <c r="D2442" t="s">
        <v>2501</v>
      </c>
      <c r="E2442">
        <v>30318769</v>
      </c>
      <c r="F2442" t="s">
        <v>29</v>
      </c>
      <c r="G2442">
        <v>0</v>
      </c>
      <c r="H2442">
        <v>0</v>
      </c>
      <c r="I2442">
        <v>0</v>
      </c>
      <c r="J2442">
        <f t="shared" si="533"/>
        <v>0</v>
      </c>
      <c r="K2442" t="str">
        <f t="shared" si="534"/>
        <v>Modelamiento</v>
      </c>
      <c r="L2442">
        <f t="shared" si="535"/>
        <v>0</v>
      </c>
      <c r="M2442">
        <v>30</v>
      </c>
      <c r="N2442" t="str">
        <f t="shared" si="536"/>
        <v>&lt;=30</v>
      </c>
      <c r="O2442" t="s">
        <v>56</v>
      </c>
      <c r="P2442" t="s">
        <v>31</v>
      </c>
      <c r="Q2442">
        <v>32425</v>
      </c>
      <c r="R2442">
        <v>2000</v>
      </c>
      <c r="S2442" t="str">
        <f t="shared" si="537"/>
        <v>&lt;=2000</v>
      </c>
      <c r="T2442">
        <v>1348</v>
      </c>
      <c r="U2442" t="str">
        <f t="shared" si="538"/>
        <v>&lt;=1400</v>
      </c>
      <c r="V2442" t="s">
        <v>587</v>
      </c>
      <c r="W2442">
        <v>32135</v>
      </c>
      <c r="X2442" s="12">
        <f t="shared" si="539"/>
        <v>6.2237435817644314E-2</v>
      </c>
      <c r="Y2442" t="str">
        <f t="shared" si="540"/>
        <v>&gt;0.06</v>
      </c>
      <c r="Z2442" t="s">
        <v>32</v>
      </c>
      <c r="AA2442">
        <v>4</v>
      </c>
      <c r="AB2442">
        <v>2374.87</v>
      </c>
      <c r="AC2442" t="str">
        <f t="shared" si="541"/>
        <v>&lt;=3000</v>
      </c>
      <c r="AD2442">
        <v>848</v>
      </c>
      <c r="AE2442" t="str">
        <f t="shared" si="542"/>
        <v>&gt;120</v>
      </c>
      <c r="AF2442">
        <v>2284.87</v>
      </c>
      <c r="AG2442" t="str">
        <f t="shared" si="543"/>
        <v>&lt;=3000</v>
      </c>
      <c r="AH2442" t="s">
        <v>32</v>
      </c>
      <c r="AI2442" t="str">
        <f t="shared" si="544"/>
        <v/>
      </c>
      <c r="AJ2442" t="s">
        <v>32</v>
      </c>
      <c r="AK2442" t="str">
        <f t="shared" si="545"/>
        <v/>
      </c>
      <c r="AL2442">
        <v>12</v>
      </c>
      <c r="AM2442">
        <v>0</v>
      </c>
      <c r="AN2442">
        <v>11</v>
      </c>
      <c r="AO2442" t="s">
        <v>32</v>
      </c>
      <c r="AP2442">
        <v>1</v>
      </c>
    </row>
    <row r="2443" spans="1:42" x14ac:dyDescent="0.25">
      <c r="A2443">
        <v>201708</v>
      </c>
      <c r="B2443" t="str">
        <f t="shared" si="532"/>
        <v>2017-II</v>
      </c>
      <c r="C2443" t="s">
        <v>2502</v>
      </c>
      <c r="D2443" t="s">
        <v>2502</v>
      </c>
      <c r="E2443">
        <v>30320611</v>
      </c>
      <c r="F2443" t="s">
        <v>29</v>
      </c>
      <c r="G2443">
        <v>0</v>
      </c>
      <c r="H2443">
        <v>0</v>
      </c>
      <c r="I2443">
        <v>0</v>
      </c>
      <c r="J2443">
        <f t="shared" si="533"/>
        <v>0</v>
      </c>
      <c r="K2443" t="str">
        <f t="shared" si="534"/>
        <v>Modelamiento</v>
      </c>
      <c r="L2443">
        <f t="shared" si="535"/>
        <v>0</v>
      </c>
      <c r="M2443">
        <v>24</v>
      </c>
      <c r="N2443" t="str">
        <f t="shared" si="536"/>
        <v>&lt;=25</v>
      </c>
      <c r="O2443" t="s">
        <v>56</v>
      </c>
      <c r="P2443" t="s">
        <v>39</v>
      </c>
      <c r="Q2443">
        <v>46858</v>
      </c>
      <c r="R2443">
        <v>1800</v>
      </c>
      <c r="S2443" t="str">
        <f t="shared" si="537"/>
        <v>&lt;=2000</v>
      </c>
      <c r="T2443">
        <v>1616</v>
      </c>
      <c r="U2443" t="str">
        <f t="shared" si="538"/>
        <v>&gt;1500</v>
      </c>
      <c r="V2443" t="s">
        <v>612</v>
      </c>
      <c r="W2443">
        <v>46368</v>
      </c>
      <c r="X2443" s="12">
        <f t="shared" si="539"/>
        <v>3.8819875776397512E-2</v>
      </c>
      <c r="Y2443" t="str">
        <f t="shared" si="540"/>
        <v>&lt;=0.04</v>
      </c>
      <c r="Z2443" t="s">
        <v>32</v>
      </c>
      <c r="AA2443">
        <v>4</v>
      </c>
      <c r="AB2443">
        <v>1685.8</v>
      </c>
      <c r="AC2443" t="str">
        <f t="shared" si="541"/>
        <v>&lt;=2000</v>
      </c>
      <c r="AD2443">
        <v>795</v>
      </c>
      <c r="AE2443" t="str">
        <f t="shared" si="542"/>
        <v>&gt;120</v>
      </c>
      <c r="AF2443">
        <v>1685.8</v>
      </c>
      <c r="AG2443" t="str">
        <f t="shared" si="543"/>
        <v>&lt;=2000</v>
      </c>
      <c r="AH2443" t="s">
        <v>32</v>
      </c>
      <c r="AI2443" t="str">
        <f t="shared" si="544"/>
        <v/>
      </c>
      <c r="AJ2443" t="s">
        <v>32</v>
      </c>
      <c r="AK2443" t="str">
        <f t="shared" si="545"/>
        <v/>
      </c>
      <c r="AL2443">
        <v>12</v>
      </c>
      <c r="AM2443">
        <v>0</v>
      </c>
      <c r="AN2443">
        <v>12</v>
      </c>
      <c r="AO2443" t="s">
        <v>32</v>
      </c>
      <c r="AP2443">
        <v>1</v>
      </c>
    </row>
    <row r="2444" spans="1:42" x14ac:dyDescent="0.25">
      <c r="A2444">
        <v>201708</v>
      </c>
      <c r="B2444" t="str">
        <f t="shared" si="532"/>
        <v>2017-II</v>
      </c>
      <c r="C2444" t="s">
        <v>2503</v>
      </c>
      <c r="D2444" t="s">
        <v>2503</v>
      </c>
      <c r="E2444">
        <v>30320309</v>
      </c>
      <c r="F2444" t="s">
        <v>29</v>
      </c>
      <c r="G2444">
        <v>0</v>
      </c>
      <c r="H2444">
        <v>0</v>
      </c>
      <c r="I2444">
        <v>0</v>
      </c>
      <c r="J2444">
        <f t="shared" si="533"/>
        <v>0</v>
      </c>
      <c r="K2444" t="str">
        <f t="shared" si="534"/>
        <v>Modelamiento</v>
      </c>
      <c r="L2444">
        <f t="shared" si="535"/>
        <v>0</v>
      </c>
      <c r="M2444">
        <v>43</v>
      </c>
      <c r="N2444" t="str">
        <f t="shared" si="536"/>
        <v>&lt;=45</v>
      </c>
      <c r="O2444" t="s">
        <v>72</v>
      </c>
      <c r="P2444" t="s">
        <v>39</v>
      </c>
      <c r="Q2444">
        <v>41085</v>
      </c>
      <c r="R2444">
        <v>1500</v>
      </c>
      <c r="S2444" t="str">
        <f t="shared" si="537"/>
        <v>&lt;=1500</v>
      </c>
      <c r="T2444">
        <v>1416</v>
      </c>
      <c r="U2444" t="str">
        <f t="shared" si="538"/>
        <v>&lt;=1500</v>
      </c>
      <c r="V2444" t="s">
        <v>589</v>
      </c>
      <c r="W2444">
        <v>40295</v>
      </c>
      <c r="X2444" s="12">
        <f t="shared" si="539"/>
        <v>3.7225462216155851E-2</v>
      </c>
      <c r="Y2444" t="str">
        <f t="shared" si="540"/>
        <v>&lt;=0.04</v>
      </c>
      <c r="Z2444" t="s">
        <v>32</v>
      </c>
      <c r="AA2444">
        <v>9</v>
      </c>
      <c r="AB2444" t="s">
        <v>32</v>
      </c>
      <c r="AC2444" t="str">
        <f t="shared" si="541"/>
        <v/>
      </c>
      <c r="AD2444" t="s">
        <v>32</v>
      </c>
      <c r="AE2444" t="str">
        <f t="shared" si="542"/>
        <v/>
      </c>
      <c r="AF2444" t="s">
        <v>32</v>
      </c>
      <c r="AG2444" t="str">
        <f t="shared" si="543"/>
        <v/>
      </c>
      <c r="AH2444" t="s">
        <v>32</v>
      </c>
      <c r="AI2444" t="str">
        <f t="shared" si="544"/>
        <v/>
      </c>
      <c r="AJ2444" t="s">
        <v>32</v>
      </c>
      <c r="AK2444" t="str">
        <f t="shared" si="545"/>
        <v/>
      </c>
      <c r="AL2444">
        <v>0</v>
      </c>
      <c r="AM2444">
        <v>0</v>
      </c>
      <c r="AN2444">
        <v>0</v>
      </c>
      <c r="AO2444" t="s">
        <v>32</v>
      </c>
      <c r="AP2444" t="s">
        <v>32</v>
      </c>
    </row>
    <row r="2445" spans="1:42" x14ac:dyDescent="0.25">
      <c r="A2445">
        <v>201708</v>
      </c>
      <c r="B2445" t="str">
        <f t="shared" si="532"/>
        <v>2017-II</v>
      </c>
      <c r="C2445" t="s">
        <v>2504</v>
      </c>
      <c r="D2445" t="s">
        <v>2504</v>
      </c>
      <c r="E2445">
        <v>30328175</v>
      </c>
      <c r="F2445" t="s">
        <v>29</v>
      </c>
      <c r="G2445">
        <v>0</v>
      </c>
      <c r="H2445">
        <v>0</v>
      </c>
      <c r="I2445">
        <v>0</v>
      </c>
      <c r="J2445">
        <f t="shared" si="533"/>
        <v>0</v>
      </c>
      <c r="K2445" t="str">
        <f t="shared" si="534"/>
        <v>Modelamiento</v>
      </c>
      <c r="L2445">
        <f t="shared" si="535"/>
        <v>0</v>
      </c>
      <c r="M2445">
        <v>50</v>
      </c>
      <c r="N2445" t="str">
        <f t="shared" si="536"/>
        <v>&lt;=50</v>
      </c>
      <c r="O2445" t="s">
        <v>56</v>
      </c>
      <c r="P2445" t="s">
        <v>39</v>
      </c>
      <c r="Q2445">
        <v>25172</v>
      </c>
      <c r="R2445">
        <v>500</v>
      </c>
      <c r="S2445" t="str">
        <f t="shared" si="537"/>
        <v>&lt;=500</v>
      </c>
      <c r="T2445">
        <v>1045</v>
      </c>
      <c r="U2445" t="str">
        <f t="shared" si="538"/>
        <v>&lt;=1100</v>
      </c>
      <c r="V2445" t="s">
        <v>585</v>
      </c>
      <c r="W2445">
        <v>23382</v>
      </c>
      <c r="X2445" s="12">
        <f t="shared" si="539"/>
        <v>2.1383970575656486E-2</v>
      </c>
      <c r="Y2445" t="str">
        <f t="shared" si="540"/>
        <v>&lt;=0.03</v>
      </c>
      <c r="Z2445" t="s">
        <v>32</v>
      </c>
      <c r="AA2445">
        <v>4</v>
      </c>
      <c r="AB2445">
        <v>1139.31</v>
      </c>
      <c r="AC2445" t="str">
        <f t="shared" si="541"/>
        <v>&lt;=2000</v>
      </c>
      <c r="AD2445">
        <v>1619</v>
      </c>
      <c r="AE2445" t="str">
        <f t="shared" si="542"/>
        <v>&gt;120</v>
      </c>
      <c r="AF2445">
        <v>1139.31</v>
      </c>
      <c r="AG2445" t="str">
        <f t="shared" si="543"/>
        <v>&lt;=2000</v>
      </c>
      <c r="AH2445" t="s">
        <v>32</v>
      </c>
      <c r="AI2445" t="str">
        <f t="shared" si="544"/>
        <v/>
      </c>
      <c r="AJ2445" t="s">
        <v>32</v>
      </c>
      <c r="AK2445" t="str">
        <f t="shared" si="545"/>
        <v/>
      </c>
      <c r="AL2445">
        <v>12</v>
      </c>
      <c r="AM2445">
        <v>0</v>
      </c>
      <c r="AN2445">
        <v>12</v>
      </c>
      <c r="AO2445" t="s">
        <v>32</v>
      </c>
      <c r="AP2445">
        <v>1</v>
      </c>
    </row>
    <row r="2446" spans="1:42" x14ac:dyDescent="0.25">
      <c r="A2446">
        <v>201708</v>
      </c>
      <c r="B2446" t="str">
        <f t="shared" si="532"/>
        <v>2017-II</v>
      </c>
      <c r="C2446" t="s">
        <v>2505</v>
      </c>
      <c r="D2446" t="s">
        <v>2505</v>
      </c>
      <c r="E2446">
        <v>30334532</v>
      </c>
      <c r="F2446" t="s">
        <v>29</v>
      </c>
      <c r="G2446">
        <v>0</v>
      </c>
      <c r="H2446">
        <v>0</v>
      </c>
      <c r="I2446">
        <v>0</v>
      </c>
      <c r="J2446">
        <f t="shared" si="533"/>
        <v>0</v>
      </c>
      <c r="K2446" t="str">
        <f t="shared" si="534"/>
        <v>Modelamiento</v>
      </c>
      <c r="L2446">
        <f t="shared" si="535"/>
        <v>0</v>
      </c>
      <c r="M2446">
        <v>29</v>
      </c>
      <c r="N2446" t="str">
        <f t="shared" si="536"/>
        <v>&lt;=30</v>
      </c>
      <c r="O2446" t="s">
        <v>56</v>
      </c>
      <c r="P2446" t="s">
        <v>39</v>
      </c>
      <c r="Q2446">
        <v>25172</v>
      </c>
      <c r="R2446">
        <v>500</v>
      </c>
      <c r="S2446" t="str">
        <f t="shared" si="537"/>
        <v>&lt;=500</v>
      </c>
      <c r="T2446">
        <v>1047</v>
      </c>
      <c r="U2446" t="str">
        <f t="shared" si="538"/>
        <v>&lt;=1100</v>
      </c>
      <c r="V2446" t="s">
        <v>585</v>
      </c>
      <c r="W2446">
        <v>23382</v>
      </c>
      <c r="X2446" s="12">
        <f t="shared" si="539"/>
        <v>2.1383970575656486E-2</v>
      </c>
      <c r="Y2446" t="str">
        <f t="shared" si="540"/>
        <v>&lt;=0.03</v>
      </c>
      <c r="Z2446" t="s">
        <v>32</v>
      </c>
      <c r="AA2446">
        <v>0</v>
      </c>
      <c r="AB2446">
        <v>930.55</v>
      </c>
      <c r="AC2446" t="str">
        <f t="shared" si="541"/>
        <v>&lt;=1000</v>
      </c>
      <c r="AD2446">
        <v>0</v>
      </c>
      <c r="AE2446" t="str">
        <f t="shared" si="542"/>
        <v>=0</v>
      </c>
      <c r="AF2446">
        <v>0</v>
      </c>
      <c r="AG2446" t="str">
        <f t="shared" si="543"/>
        <v>&lt;=500</v>
      </c>
      <c r="AH2446" t="s">
        <v>32</v>
      </c>
      <c r="AI2446" t="str">
        <f t="shared" si="544"/>
        <v/>
      </c>
      <c r="AJ2446" t="s">
        <v>32</v>
      </c>
      <c r="AK2446" t="str">
        <f t="shared" si="545"/>
        <v/>
      </c>
      <c r="AL2446">
        <v>6</v>
      </c>
      <c r="AM2446">
        <v>6</v>
      </c>
      <c r="AN2446">
        <v>0</v>
      </c>
      <c r="AO2446">
        <v>1</v>
      </c>
      <c r="AP2446" t="s">
        <v>32</v>
      </c>
    </row>
    <row r="2447" spans="1:42" x14ac:dyDescent="0.25">
      <c r="A2447">
        <v>201708</v>
      </c>
      <c r="B2447" t="str">
        <f t="shared" si="532"/>
        <v>2017-II</v>
      </c>
      <c r="C2447" t="s">
        <v>2506</v>
      </c>
      <c r="D2447" t="s">
        <v>2506</v>
      </c>
      <c r="E2447">
        <v>30315290</v>
      </c>
      <c r="F2447" t="s">
        <v>29</v>
      </c>
      <c r="G2447">
        <v>0</v>
      </c>
      <c r="H2447">
        <v>0</v>
      </c>
      <c r="I2447">
        <v>0</v>
      </c>
      <c r="J2447">
        <f t="shared" si="533"/>
        <v>0</v>
      </c>
      <c r="K2447" t="str">
        <f t="shared" si="534"/>
        <v>Modelamiento</v>
      </c>
      <c r="L2447">
        <f t="shared" si="535"/>
        <v>0</v>
      </c>
      <c r="M2447">
        <v>55</v>
      </c>
      <c r="N2447" t="str">
        <f t="shared" si="536"/>
        <v>&lt;=55</v>
      </c>
      <c r="O2447" t="s">
        <v>56</v>
      </c>
      <c r="P2447" t="s">
        <v>31</v>
      </c>
      <c r="Q2447">
        <v>43101</v>
      </c>
      <c r="R2447">
        <v>1500</v>
      </c>
      <c r="S2447" t="str">
        <f t="shared" si="537"/>
        <v>&lt;=1500</v>
      </c>
      <c r="T2447">
        <v>1460</v>
      </c>
      <c r="U2447" t="str">
        <f t="shared" si="538"/>
        <v>&lt;=1500</v>
      </c>
      <c r="V2447" t="s">
        <v>614</v>
      </c>
      <c r="W2447">
        <v>42311</v>
      </c>
      <c r="X2447" s="12">
        <f t="shared" si="539"/>
        <v>3.5451773770414315E-2</v>
      </c>
      <c r="Y2447" t="str">
        <f t="shared" si="540"/>
        <v>&lt;=0.04</v>
      </c>
      <c r="Z2447" t="s">
        <v>32</v>
      </c>
      <c r="AA2447">
        <v>4</v>
      </c>
      <c r="AB2447">
        <v>1678.46</v>
      </c>
      <c r="AC2447" t="str">
        <f t="shared" si="541"/>
        <v>&lt;=2000</v>
      </c>
      <c r="AD2447">
        <v>952</v>
      </c>
      <c r="AE2447" t="str">
        <f t="shared" si="542"/>
        <v>&gt;120</v>
      </c>
      <c r="AF2447">
        <v>1678.46</v>
      </c>
      <c r="AG2447" t="str">
        <f t="shared" si="543"/>
        <v>&lt;=2000</v>
      </c>
      <c r="AH2447" t="s">
        <v>32</v>
      </c>
      <c r="AI2447" t="str">
        <f t="shared" si="544"/>
        <v/>
      </c>
      <c r="AJ2447" t="s">
        <v>32</v>
      </c>
      <c r="AK2447" t="str">
        <f t="shared" si="545"/>
        <v/>
      </c>
      <c r="AL2447">
        <v>12</v>
      </c>
      <c r="AM2447">
        <v>0</v>
      </c>
      <c r="AN2447">
        <v>12</v>
      </c>
      <c r="AO2447" t="s">
        <v>32</v>
      </c>
      <c r="AP2447">
        <v>1</v>
      </c>
    </row>
    <row r="2448" spans="1:42" x14ac:dyDescent="0.25">
      <c r="A2448">
        <v>201708</v>
      </c>
      <c r="B2448" t="str">
        <f t="shared" si="532"/>
        <v>2017-II</v>
      </c>
      <c r="C2448" t="s">
        <v>2507</v>
      </c>
      <c r="D2448" t="s">
        <v>2507</v>
      </c>
      <c r="E2448">
        <v>30314880</v>
      </c>
      <c r="F2448" t="s">
        <v>29</v>
      </c>
      <c r="G2448">
        <v>0</v>
      </c>
      <c r="H2448">
        <v>0</v>
      </c>
      <c r="I2448">
        <v>0</v>
      </c>
      <c r="J2448">
        <f t="shared" si="533"/>
        <v>0</v>
      </c>
      <c r="K2448" t="str">
        <f t="shared" si="534"/>
        <v>Modelamiento</v>
      </c>
      <c r="L2448">
        <f t="shared" si="535"/>
        <v>0</v>
      </c>
      <c r="M2448">
        <v>36</v>
      </c>
      <c r="N2448" t="str">
        <f t="shared" si="536"/>
        <v>&lt;=40</v>
      </c>
      <c r="O2448" t="s">
        <v>56</v>
      </c>
      <c r="P2448" t="s">
        <v>31</v>
      </c>
      <c r="Q2448">
        <v>31938</v>
      </c>
      <c r="R2448">
        <v>1650</v>
      </c>
      <c r="S2448" t="str">
        <f t="shared" si="537"/>
        <v>&lt;=2000</v>
      </c>
      <c r="T2448">
        <v>1326</v>
      </c>
      <c r="U2448" t="str">
        <f t="shared" si="538"/>
        <v>&lt;=1400</v>
      </c>
      <c r="V2448" t="s">
        <v>589</v>
      </c>
      <c r="W2448">
        <v>31298</v>
      </c>
      <c r="X2448" s="12">
        <f t="shared" si="539"/>
        <v>5.2719023579781456E-2</v>
      </c>
      <c r="Y2448" t="str">
        <f t="shared" si="540"/>
        <v>&lt;=0.06</v>
      </c>
      <c r="Z2448" t="s">
        <v>32</v>
      </c>
      <c r="AA2448">
        <v>4</v>
      </c>
      <c r="AB2448">
        <v>1130.56</v>
      </c>
      <c r="AC2448" t="str">
        <f t="shared" si="541"/>
        <v>&lt;=2000</v>
      </c>
      <c r="AD2448">
        <v>272</v>
      </c>
      <c r="AE2448" t="str">
        <f t="shared" si="542"/>
        <v>&gt;120</v>
      </c>
      <c r="AF2448">
        <v>1130.56</v>
      </c>
      <c r="AG2448" t="str">
        <f t="shared" si="543"/>
        <v>&lt;=2000</v>
      </c>
      <c r="AH2448">
        <v>1130.56</v>
      </c>
      <c r="AI2448" t="str">
        <f t="shared" si="544"/>
        <v>&lt;=2000</v>
      </c>
      <c r="AJ2448">
        <v>1</v>
      </c>
      <c r="AK2448" t="str">
        <f t="shared" si="545"/>
        <v>&gt;0.9</v>
      </c>
      <c r="AL2448">
        <v>12</v>
      </c>
      <c r="AM2448">
        <v>3</v>
      </c>
      <c r="AN2448">
        <v>6</v>
      </c>
      <c r="AO2448">
        <v>10</v>
      </c>
      <c r="AP2448">
        <v>1</v>
      </c>
    </row>
    <row r="2449" spans="1:42" x14ac:dyDescent="0.25">
      <c r="A2449">
        <v>201708</v>
      </c>
      <c r="B2449" t="str">
        <f t="shared" si="532"/>
        <v>2017-II</v>
      </c>
      <c r="C2449" t="s">
        <v>2508</v>
      </c>
      <c r="D2449" t="s">
        <v>2508</v>
      </c>
      <c r="E2449">
        <v>30330072</v>
      </c>
      <c r="F2449" t="s">
        <v>29</v>
      </c>
      <c r="G2449">
        <v>0</v>
      </c>
      <c r="H2449">
        <v>0</v>
      </c>
      <c r="I2449">
        <v>0</v>
      </c>
      <c r="J2449">
        <f t="shared" si="533"/>
        <v>0</v>
      </c>
      <c r="K2449" t="str">
        <f t="shared" si="534"/>
        <v>Modelamiento</v>
      </c>
      <c r="L2449">
        <f t="shared" si="535"/>
        <v>0</v>
      </c>
      <c r="M2449">
        <v>47</v>
      </c>
      <c r="N2449" t="str">
        <f t="shared" si="536"/>
        <v>&lt;=50</v>
      </c>
      <c r="O2449" t="s">
        <v>72</v>
      </c>
      <c r="P2449" t="s">
        <v>31</v>
      </c>
      <c r="Q2449">
        <v>31942</v>
      </c>
      <c r="R2449">
        <v>1650</v>
      </c>
      <c r="S2449" t="str">
        <f t="shared" si="537"/>
        <v>&lt;=2000</v>
      </c>
      <c r="T2449">
        <v>1326</v>
      </c>
      <c r="U2449" t="str">
        <f t="shared" si="538"/>
        <v>&lt;=1400</v>
      </c>
      <c r="V2449" t="s">
        <v>587</v>
      </c>
      <c r="W2449">
        <v>31302</v>
      </c>
      <c r="X2449" s="12">
        <f t="shared" si="539"/>
        <v>5.2712286754839945E-2</v>
      </c>
      <c r="Y2449" t="str">
        <f t="shared" si="540"/>
        <v>&lt;=0.06</v>
      </c>
      <c r="Z2449" t="s">
        <v>32</v>
      </c>
      <c r="AA2449">
        <v>4</v>
      </c>
      <c r="AB2449">
        <v>6201.21</v>
      </c>
      <c r="AC2449" t="str">
        <f t="shared" si="541"/>
        <v>&gt;5000</v>
      </c>
      <c r="AD2449">
        <v>201</v>
      </c>
      <c r="AE2449" t="str">
        <f t="shared" si="542"/>
        <v>&gt;120</v>
      </c>
      <c r="AF2449">
        <v>550.75</v>
      </c>
      <c r="AG2449" t="str">
        <f t="shared" si="543"/>
        <v>&lt;=1000</v>
      </c>
      <c r="AH2449">
        <v>903.63</v>
      </c>
      <c r="AI2449" t="str">
        <f t="shared" si="544"/>
        <v>&lt;=1000</v>
      </c>
      <c r="AJ2449">
        <v>1</v>
      </c>
      <c r="AK2449" t="str">
        <f t="shared" si="545"/>
        <v>&gt;0.9</v>
      </c>
      <c r="AL2449">
        <v>12</v>
      </c>
      <c r="AM2449">
        <v>0</v>
      </c>
      <c r="AN2449">
        <v>5</v>
      </c>
      <c r="AO2449" t="s">
        <v>32</v>
      </c>
      <c r="AP2449">
        <v>1</v>
      </c>
    </row>
    <row r="2450" spans="1:42" x14ac:dyDescent="0.25">
      <c r="A2450">
        <v>201708</v>
      </c>
      <c r="B2450" t="str">
        <f t="shared" si="532"/>
        <v>2017-II</v>
      </c>
      <c r="C2450" t="s">
        <v>2509</v>
      </c>
      <c r="D2450" t="s">
        <v>2509</v>
      </c>
      <c r="E2450">
        <v>30329461</v>
      </c>
      <c r="F2450" t="s">
        <v>29</v>
      </c>
      <c r="G2450">
        <v>0</v>
      </c>
      <c r="H2450">
        <v>0</v>
      </c>
      <c r="I2450">
        <v>0</v>
      </c>
      <c r="J2450">
        <f t="shared" si="533"/>
        <v>0</v>
      </c>
      <c r="K2450" t="str">
        <f t="shared" si="534"/>
        <v>Modelamiento</v>
      </c>
      <c r="L2450">
        <f t="shared" si="535"/>
        <v>0</v>
      </c>
      <c r="M2450">
        <v>23</v>
      </c>
      <c r="N2450" t="str">
        <f t="shared" si="536"/>
        <v>&lt;=25</v>
      </c>
      <c r="O2450" t="s">
        <v>56</v>
      </c>
      <c r="P2450" t="s">
        <v>31</v>
      </c>
      <c r="Q2450">
        <v>28507</v>
      </c>
      <c r="R2450">
        <v>1000</v>
      </c>
      <c r="S2450" t="str">
        <f t="shared" si="537"/>
        <v>&lt;=1000</v>
      </c>
      <c r="T2450">
        <v>1187</v>
      </c>
      <c r="U2450" t="str">
        <f t="shared" si="538"/>
        <v>&lt;=1200</v>
      </c>
      <c r="V2450" t="s">
        <v>585</v>
      </c>
      <c r="W2450">
        <v>27217</v>
      </c>
      <c r="X2450" s="12">
        <f t="shared" si="539"/>
        <v>3.6741742293419553E-2</v>
      </c>
      <c r="Y2450" t="str">
        <f t="shared" si="540"/>
        <v>&lt;=0.04</v>
      </c>
      <c r="Z2450" t="s">
        <v>32</v>
      </c>
      <c r="AA2450">
        <v>9</v>
      </c>
      <c r="AB2450" t="s">
        <v>32</v>
      </c>
      <c r="AC2450" t="str">
        <f t="shared" si="541"/>
        <v/>
      </c>
      <c r="AD2450" t="s">
        <v>32</v>
      </c>
      <c r="AE2450" t="str">
        <f t="shared" si="542"/>
        <v/>
      </c>
      <c r="AF2450" t="s">
        <v>32</v>
      </c>
      <c r="AG2450" t="str">
        <f t="shared" si="543"/>
        <v/>
      </c>
      <c r="AH2450" t="s">
        <v>32</v>
      </c>
      <c r="AI2450" t="str">
        <f t="shared" si="544"/>
        <v/>
      </c>
      <c r="AJ2450" t="s">
        <v>32</v>
      </c>
      <c r="AK2450" t="str">
        <f t="shared" si="545"/>
        <v/>
      </c>
      <c r="AL2450">
        <v>0</v>
      </c>
      <c r="AM2450">
        <v>0</v>
      </c>
      <c r="AN2450">
        <v>0</v>
      </c>
      <c r="AO2450" t="s">
        <v>32</v>
      </c>
      <c r="AP2450" t="s">
        <v>32</v>
      </c>
    </row>
    <row r="2451" spans="1:42" x14ac:dyDescent="0.25">
      <c r="A2451">
        <v>201708</v>
      </c>
      <c r="B2451" t="str">
        <f t="shared" si="532"/>
        <v>2017-II</v>
      </c>
      <c r="C2451" t="s">
        <v>2510</v>
      </c>
      <c r="D2451" t="s">
        <v>2510</v>
      </c>
      <c r="E2451">
        <v>30318332</v>
      </c>
      <c r="F2451" t="s">
        <v>29</v>
      </c>
      <c r="G2451">
        <v>0</v>
      </c>
      <c r="H2451">
        <v>0</v>
      </c>
      <c r="I2451">
        <v>0</v>
      </c>
      <c r="J2451">
        <f t="shared" si="533"/>
        <v>0</v>
      </c>
      <c r="K2451" t="str">
        <f t="shared" si="534"/>
        <v>Modelamiento</v>
      </c>
      <c r="L2451">
        <f t="shared" si="535"/>
        <v>0</v>
      </c>
      <c r="M2451">
        <v>47</v>
      </c>
      <c r="N2451" t="str">
        <f t="shared" si="536"/>
        <v>&lt;=50</v>
      </c>
      <c r="O2451" t="s">
        <v>56</v>
      </c>
      <c r="P2451" t="s">
        <v>39</v>
      </c>
      <c r="Q2451">
        <v>28507</v>
      </c>
      <c r="R2451">
        <v>1000</v>
      </c>
      <c r="S2451" t="str">
        <f t="shared" si="537"/>
        <v>&lt;=1000</v>
      </c>
      <c r="T2451">
        <v>1187</v>
      </c>
      <c r="U2451" t="str">
        <f t="shared" si="538"/>
        <v>&lt;=1200</v>
      </c>
      <c r="V2451" t="s">
        <v>585</v>
      </c>
      <c r="W2451">
        <v>27217</v>
      </c>
      <c r="X2451" s="12">
        <f t="shared" si="539"/>
        <v>3.6741742293419553E-2</v>
      </c>
      <c r="Y2451" t="str">
        <f t="shared" si="540"/>
        <v>&lt;=0.04</v>
      </c>
      <c r="Z2451" t="s">
        <v>32</v>
      </c>
      <c r="AA2451">
        <v>4</v>
      </c>
      <c r="AB2451">
        <v>2277.48</v>
      </c>
      <c r="AC2451" t="str">
        <f t="shared" si="541"/>
        <v>&lt;=3000</v>
      </c>
      <c r="AD2451">
        <v>1334</v>
      </c>
      <c r="AE2451" t="str">
        <f t="shared" si="542"/>
        <v>&gt;120</v>
      </c>
      <c r="AF2451">
        <v>2277.48</v>
      </c>
      <c r="AG2451" t="str">
        <f t="shared" si="543"/>
        <v>&lt;=3000</v>
      </c>
      <c r="AH2451" t="s">
        <v>32</v>
      </c>
      <c r="AI2451" t="str">
        <f t="shared" si="544"/>
        <v/>
      </c>
      <c r="AJ2451" t="s">
        <v>32</v>
      </c>
      <c r="AK2451" t="str">
        <f t="shared" si="545"/>
        <v/>
      </c>
      <c r="AL2451">
        <v>11</v>
      </c>
      <c r="AM2451">
        <v>0</v>
      </c>
      <c r="AN2451">
        <v>11</v>
      </c>
      <c r="AO2451" t="s">
        <v>32</v>
      </c>
      <c r="AP2451">
        <v>2</v>
      </c>
    </row>
    <row r="2452" spans="1:42" x14ac:dyDescent="0.25">
      <c r="A2452">
        <v>201708</v>
      </c>
      <c r="B2452" t="str">
        <f t="shared" si="532"/>
        <v>2017-II</v>
      </c>
      <c r="C2452" t="s">
        <v>2511</v>
      </c>
      <c r="D2452" t="s">
        <v>2511</v>
      </c>
      <c r="E2452">
        <v>30318656</v>
      </c>
      <c r="F2452" t="s">
        <v>29</v>
      </c>
      <c r="G2452">
        <v>0</v>
      </c>
      <c r="H2452">
        <v>0</v>
      </c>
      <c r="I2452">
        <v>0</v>
      </c>
      <c r="J2452">
        <f t="shared" si="533"/>
        <v>0</v>
      </c>
      <c r="K2452" t="str">
        <f t="shared" si="534"/>
        <v>Modelamiento</v>
      </c>
      <c r="L2452">
        <f t="shared" si="535"/>
        <v>0</v>
      </c>
      <c r="M2452">
        <v>58</v>
      </c>
      <c r="N2452" t="str">
        <f t="shared" si="536"/>
        <v>&lt;=60</v>
      </c>
      <c r="O2452" t="s">
        <v>56</v>
      </c>
      <c r="P2452" t="s">
        <v>110</v>
      </c>
      <c r="Q2452">
        <v>38530</v>
      </c>
      <c r="R2452">
        <v>2500</v>
      </c>
      <c r="S2452" t="str">
        <f t="shared" si="537"/>
        <v>&lt;=2500</v>
      </c>
      <c r="T2452">
        <v>1444</v>
      </c>
      <c r="U2452" t="str">
        <f t="shared" si="538"/>
        <v>&lt;=1500</v>
      </c>
      <c r="V2452" t="s">
        <v>597</v>
      </c>
      <c r="W2452">
        <v>38740</v>
      </c>
      <c r="X2452" s="12">
        <f t="shared" si="539"/>
        <v>6.4532782653588028E-2</v>
      </c>
      <c r="Y2452" t="str">
        <f t="shared" si="540"/>
        <v>&gt;0.06</v>
      </c>
      <c r="Z2452" t="s">
        <v>32</v>
      </c>
      <c r="AA2452">
        <v>4</v>
      </c>
      <c r="AB2452">
        <v>2747.76</v>
      </c>
      <c r="AC2452" t="str">
        <f t="shared" si="541"/>
        <v>&lt;=3000</v>
      </c>
      <c r="AD2452">
        <v>1548</v>
      </c>
      <c r="AE2452" t="str">
        <f t="shared" si="542"/>
        <v>&gt;120</v>
      </c>
      <c r="AF2452">
        <v>2747.76</v>
      </c>
      <c r="AG2452" t="str">
        <f t="shared" si="543"/>
        <v>&lt;=3000</v>
      </c>
      <c r="AH2452" t="s">
        <v>32</v>
      </c>
      <c r="AI2452" t="str">
        <f t="shared" si="544"/>
        <v/>
      </c>
      <c r="AJ2452" t="s">
        <v>32</v>
      </c>
      <c r="AK2452" t="str">
        <f t="shared" si="545"/>
        <v/>
      </c>
      <c r="AL2452">
        <v>12</v>
      </c>
      <c r="AM2452">
        <v>0</v>
      </c>
      <c r="AN2452">
        <v>12</v>
      </c>
      <c r="AO2452" t="s">
        <v>32</v>
      </c>
      <c r="AP2452">
        <v>1</v>
      </c>
    </row>
    <row r="2453" spans="1:42" x14ac:dyDescent="0.25">
      <c r="A2453">
        <v>201708</v>
      </c>
      <c r="B2453" t="str">
        <f t="shared" si="532"/>
        <v>2017-II</v>
      </c>
      <c r="C2453" t="s">
        <v>2512</v>
      </c>
      <c r="D2453" t="s">
        <v>2512</v>
      </c>
      <c r="E2453">
        <v>30335158</v>
      </c>
      <c r="F2453" t="s">
        <v>29</v>
      </c>
      <c r="G2453">
        <v>1</v>
      </c>
      <c r="H2453">
        <v>0</v>
      </c>
      <c r="I2453">
        <v>0</v>
      </c>
      <c r="J2453">
        <f t="shared" si="533"/>
        <v>0</v>
      </c>
      <c r="K2453" t="str">
        <f t="shared" si="534"/>
        <v>Modelamiento</v>
      </c>
      <c r="L2453">
        <f t="shared" si="535"/>
        <v>0</v>
      </c>
      <c r="M2453">
        <v>43</v>
      </c>
      <c r="N2453" t="str">
        <f t="shared" si="536"/>
        <v>&lt;=45</v>
      </c>
      <c r="O2453" t="s">
        <v>56</v>
      </c>
      <c r="P2453" t="s">
        <v>31</v>
      </c>
      <c r="Q2453">
        <v>48760</v>
      </c>
      <c r="R2453">
        <v>1500</v>
      </c>
      <c r="S2453" t="str">
        <f t="shared" si="537"/>
        <v>&lt;=1500</v>
      </c>
      <c r="T2453">
        <v>1682</v>
      </c>
      <c r="U2453" t="str">
        <f t="shared" si="538"/>
        <v>&gt;1500</v>
      </c>
      <c r="V2453" t="s">
        <v>585</v>
      </c>
      <c r="W2453">
        <v>47970</v>
      </c>
      <c r="X2453" s="12">
        <f t="shared" si="539"/>
        <v>3.1269543464665414E-2</v>
      </c>
      <c r="Y2453" t="str">
        <f t="shared" si="540"/>
        <v>&lt;=0.04</v>
      </c>
      <c r="Z2453" t="s">
        <v>32</v>
      </c>
      <c r="AA2453">
        <v>4</v>
      </c>
      <c r="AB2453">
        <v>1423</v>
      </c>
      <c r="AC2453" t="str">
        <f t="shared" si="541"/>
        <v>&lt;=2000</v>
      </c>
      <c r="AD2453">
        <v>506</v>
      </c>
      <c r="AE2453" t="str">
        <f t="shared" si="542"/>
        <v>&gt;120</v>
      </c>
      <c r="AF2453">
        <v>1423</v>
      </c>
      <c r="AG2453" t="str">
        <f t="shared" si="543"/>
        <v>&lt;=2000</v>
      </c>
      <c r="AH2453" t="s">
        <v>32</v>
      </c>
      <c r="AI2453" t="str">
        <f t="shared" si="544"/>
        <v/>
      </c>
      <c r="AJ2453" t="s">
        <v>32</v>
      </c>
      <c r="AK2453" t="str">
        <f t="shared" si="545"/>
        <v/>
      </c>
      <c r="AL2453">
        <v>12</v>
      </c>
      <c r="AM2453">
        <v>0</v>
      </c>
      <c r="AN2453">
        <v>12</v>
      </c>
      <c r="AO2453" t="s">
        <v>32</v>
      </c>
      <c r="AP2453">
        <v>1</v>
      </c>
    </row>
    <row r="2454" spans="1:42" x14ac:dyDescent="0.25">
      <c r="A2454">
        <v>201708</v>
      </c>
      <c r="B2454" t="str">
        <f t="shared" si="532"/>
        <v>2017-II</v>
      </c>
      <c r="C2454" t="s">
        <v>2513</v>
      </c>
      <c r="D2454" t="s">
        <v>2513</v>
      </c>
      <c r="E2454">
        <v>30331424</v>
      </c>
      <c r="F2454" t="s">
        <v>29</v>
      </c>
      <c r="G2454">
        <v>1</v>
      </c>
      <c r="H2454">
        <v>0</v>
      </c>
      <c r="I2454">
        <v>0</v>
      </c>
      <c r="J2454">
        <f t="shared" si="533"/>
        <v>0</v>
      </c>
      <c r="K2454" t="str">
        <f t="shared" si="534"/>
        <v>Modelamiento</v>
      </c>
      <c r="L2454">
        <f t="shared" si="535"/>
        <v>0</v>
      </c>
      <c r="M2454">
        <v>29</v>
      </c>
      <c r="N2454" t="str">
        <f t="shared" si="536"/>
        <v>&lt;=30</v>
      </c>
      <c r="O2454" t="s">
        <v>56</v>
      </c>
      <c r="P2454" t="s">
        <v>35</v>
      </c>
      <c r="Q2454">
        <v>34696</v>
      </c>
      <c r="R2454">
        <v>1650</v>
      </c>
      <c r="S2454" t="str">
        <f t="shared" si="537"/>
        <v>&lt;=2000</v>
      </c>
      <c r="T2454">
        <v>1445</v>
      </c>
      <c r="U2454" t="str">
        <f t="shared" si="538"/>
        <v>&lt;=1500</v>
      </c>
      <c r="V2454" t="s">
        <v>612</v>
      </c>
      <c r="W2454">
        <v>34056</v>
      </c>
      <c r="X2454" s="12">
        <f t="shared" si="539"/>
        <v>4.8449612403100778E-2</v>
      </c>
      <c r="Y2454" t="str">
        <f t="shared" si="540"/>
        <v>&lt;=0.05</v>
      </c>
      <c r="Z2454" t="s">
        <v>32</v>
      </c>
      <c r="AA2454">
        <v>4</v>
      </c>
      <c r="AB2454">
        <v>866.71</v>
      </c>
      <c r="AC2454" t="str">
        <f t="shared" si="541"/>
        <v>&lt;=1000</v>
      </c>
      <c r="AD2454">
        <v>1929</v>
      </c>
      <c r="AE2454" t="str">
        <f t="shared" si="542"/>
        <v>&gt;120</v>
      </c>
      <c r="AF2454">
        <v>866.71</v>
      </c>
      <c r="AG2454" t="str">
        <f t="shared" si="543"/>
        <v>&lt;=1000</v>
      </c>
      <c r="AH2454" t="s">
        <v>32</v>
      </c>
      <c r="AI2454" t="str">
        <f t="shared" si="544"/>
        <v/>
      </c>
      <c r="AJ2454" t="s">
        <v>32</v>
      </c>
      <c r="AK2454" t="str">
        <f t="shared" si="545"/>
        <v/>
      </c>
      <c r="AL2454">
        <v>12</v>
      </c>
      <c r="AM2454">
        <v>0</v>
      </c>
      <c r="AN2454">
        <v>12</v>
      </c>
      <c r="AO2454" t="s">
        <v>32</v>
      </c>
      <c r="AP2454">
        <v>1</v>
      </c>
    </row>
    <row r="2455" spans="1:42" x14ac:dyDescent="0.25">
      <c r="A2455">
        <v>201709</v>
      </c>
      <c r="B2455" t="str">
        <f t="shared" si="532"/>
        <v>2017-II</v>
      </c>
      <c r="C2455" t="s">
        <v>2514</v>
      </c>
      <c r="D2455" t="s">
        <v>2514</v>
      </c>
      <c r="E2455">
        <v>30337373</v>
      </c>
      <c r="F2455" t="s">
        <v>29</v>
      </c>
      <c r="G2455">
        <v>1</v>
      </c>
      <c r="H2455">
        <v>0</v>
      </c>
      <c r="I2455">
        <v>0</v>
      </c>
      <c r="J2455">
        <f t="shared" si="533"/>
        <v>0</v>
      </c>
      <c r="K2455" t="str">
        <f t="shared" si="534"/>
        <v>Modelamiento</v>
      </c>
      <c r="L2455">
        <f t="shared" si="535"/>
        <v>0</v>
      </c>
      <c r="M2455">
        <v>34</v>
      </c>
      <c r="N2455" t="str">
        <f t="shared" si="536"/>
        <v>&lt;=35</v>
      </c>
      <c r="O2455" t="s">
        <v>72</v>
      </c>
      <c r="P2455" t="s">
        <v>39</v>
      </c>
      <c r="Q2455">
        <v>30929</v>
      </c>
      <c r="R2455">
        <v>500</v>
      </c>
      <c r="S2455" t="str">
        <f t="shared" si="537"/>
        <v>&lt;=500</v>
      </c>
      <c r="T2455">
        <v>1156</v>
      </c>
      <c r="U2455" t="str">
        <f t="shared" si="538"/>
        <v>&lt;=1200</v>
      </c>
      <c r="V2455" t="s">
        <v>585</v>
      </c>
      <c r="W2455">
        <v>29139</v>
      </c>
      <c r="X2455" s="12">
        <f t="shared" si="539"/>
        <v>1.7159133806925426E-2</v>
      </c>
      <c r="Y2455" t="str">
        <f t="shared" si="540"/>
        <v>&lt;=0.02</v>
      </c>
      <c r="Z2455" t="s">
        <v>32</v>
      </c>
      <c r="AA2455">
        <v>0</v>
      </c>
      <c r="AB2455">
        <v>35706.269999999997</v>
      </c>
      <c r="AC2455" t="str">
        <f t="shared" si="541"/>
        <v>&gt;5000</v>
      </c>
      <c r="AD2455">
        <v>0</v>
      </c>
      <c r="AE2455" t="str">
        <f t="shared" si="542"/>
        <v>=0</v>
      </c>
      <c r="AF2455">
        <v>0</v>
      </c>
      <c r="AG2455" t="str">
        <f t="shared" si="543"/>
        <v>&lt;=500</v>
      </c>
      <c r="AH2455" t="s">
        <v>32</v>
      </c>
      <c r="AI2455" t="str">
        <f t="shared" si="544"/>
        <v/>
      </c>
      <c r="AJ2455" t="s">
        <v>32</v>
      </c>
      <c r="AK2455" t="str">
        <f t="shared" si="545"/>
        <v/>
      </c>
      <c r="AL2455">
        <v>12</v>
      </c>
      <c r="AM2455">
        <v>12</v>
      </c>
      <c r="AN2455">
        <v>0</v>
      </c>
      <c r="AO2455">
        <v>1</v>
      </c>
      <c r="AP2455" t="s">
        <v>32</v>
      </c>
    </row>
    <row r="2456" spans="1:42" x14ac:dyDescent="0.25">
      <c r="A2456">
        <v>201709</v>
      </c>
      <c r="B2456" t="str">
        <f t="shared" si="532"/>
        <v>2017-II</v>
      </c>
      <c r="C2456" t="s">
        <v>2515</v>
      </c>
      <c r="D2456" t="s">
        <v>2515</v>
      </c>
      <c r="E2456">
        <v>30341907</v>
      </c>
      <c r="F2456" t="s">
        <v>29</v>
      </c>
      <c r="G2456">
        <v>1</v>
      </c>
      <c r="H2456">
        <v>0</v>
      </c>
      <c r="I2456">
        <v>0</v>
      </c>
      <c r="J2456">
        <f t="shared" si="533"/>
        <v>0</v>
      </c>
      <c r="K2456" t="str">
        <f t="shared" si="534"/>
        <v>Modelamiento</v>
      </c>
      <c r="L2456">
        <f t="shared" si="535"/>
        <v>0</v>
      </c>
      <c r="M2456">
        <v>24</v>
      </c>
      <c r="N2456" t="str">
        <f t="shared" si="536"/>
        <v>&lt;=25</v>
      </c>
      <c r="O2456" t="s">
        <v>56</v>
      </c>
      <c r="P2456" t="s">
        <v>31</v>
      </c>
      <c r="Q2456">
        <v>43455</v>
      </c>
      <c r="R2456">
        <v>1650</v>
      </c>
      <c r="S2456" t="str">
        <f t="shared" si="537"/>
        <v>&lt;=2000</v>
      </c>
      <c r="T2456">
        <v>1494</v>
      </c>
      <c r="U2456" t="str">
        <f t="shared" si="538"/>
        <v>&lt;=1500</v>
      </c>
      <c r="V2456" t="s">
        <v>597</v>
      </c>
      <c r="W2456">
        <v>42815</v>
      </c>
      <c r="X2456" s="12">
        <f t="shared" si="539"/>
        <v>3.8537895597337384E-2</v>
      </c>
      <c r="Y2456" t="str">
        <f t="shared" si="540"/>
        <v>&lt;=0.04</v>
      </c>
      <c r="Z2456" t="s">
        <v>32</v>
      </c>
      <c r="AA2456">
        <v>4</v>
      </c>
      <c r="AB2456">
        <v>1596.61</v>
      </c>
      <c r="AC2456" t="str">
        <f t="shared" si="541"/>
        <v>&lt;=2000</v>
      </c>
      <c r="AD2456">
        <v>1173</v>
      </c>
      <c r="AE2456" t="str">
        <f t="shared" si="542"/>
        <v>&gt;120</v>
      </c>
      <c r="AF2456">
        <v>1596.61</v>
      </c>
      <c r="AG2456" t="str">
        <f t="shared" si="543"/>
        <v>&lt;=2000</v>
      </c>
      <c r="AH2456" t="s">
        <v>32</v>
      </c>
      <c r="AI2456" t="str">
        <f t="shared" si="544"/>
        <v/>
      </c>
      <c r="AJ2456" t="s">
        <v>32</v>
      </c>
      <c r="AK2456" t="str">
        <f t="shared" si="545"/>
        <v/>
      </c>
      <c r="AL2456">
        <v>2</v>
      </c>
      <c r="AM2456">
        <v>0</v>
      </c>
      <c r="AN2456">
        <v>2</v>
      </c>
      <c r="AO2456" t="s">
        <v>32</v>
      </c>
      <c r="AP2456">
        <v>11</v>
      </c>
    </row>
    <row r="2457" spans="1:42" x14ac:dyDescent="0.25">
      <c r="A2457">
        <v>201709</v>
      </c>
      <c r="B2457" t="str">
        <f t="shared" si="532"/>
        <v>2017-II</v>
      </c>
      <c r="C2457" t="s">
        <v>2516</v>
      </c>
      <c r="D2457" t="s">
        <v>2516</v>
      </c>
      <c r="E2457">
        <v>30343712</v>
      </c>
      <c r="F2457" t="s">
        <v>29</v>
      </c>
      <c r="G2457">
        <v>1</v>
      </c>
      <c r="H2457">
        <v>0</v>
      </c>
      <c r="I2457">
        <v>0</v>
      </c>
      <c r="J2457">
        <f t="shared" si="533"/>
        <v>0</v>
      </c>
      <c r="K2457" t="str">
        <f t="shared" si="534"/>
        <v>Modelamiento</v>
      </c>
      <c r="L2457">
        <f t="shared" si="535"/>
        <v>0</v>
      </c>
      <c r="M2457">
        <v>31</v>
      </c>
      <c r="N2457" t="str">
        <f t="shared" si="536"/>
        <v>&lt;=35</v>
      </c>
      <c r="O2457" t="s">
        <v>56</v>
      </c>
      <c r="P2457" t="s">
        <v>39</v>
      </c>
      <c r="Q2457">
        <v>40935</v>
      </c>
      <c r="R2457">
        <v>1650</v>
      </c>
      <c r="S2457" t="str">
        <f t="shared" si="537"/>
        <v>&lt;=2000</v>
      </c>
      <c r="T2457">
        <v>1410</v>
      </c>
      <c r="U2457" t="str">
        <f t="shared" si="538"/>
        <v>&lt;=1500</v>
      </c>
      <c r="V2457" t="s">
        <v>589</v>
      </c>
      <c r="W2457">
        <v>40295</v>
      </c>
      <c r="X2457" s="12">
        <f t="shared" si="539"/>
        <v>4.0948008437771438E-2</v>
      </c>
      <c r="Y2457" t="str">
        <f t="shared" si="540"/>
        <v>&lt;=0.05</v>
      </c>
      <c r="Z2457" t="s">
        <v>32</v>
      </c>
      <c r="AA2457">
        <v>4</v>
      </c>
      <c r="AB2457">
        <v>920.89</v>
      </c>
      <c r="AC2457" t="str">
        <f t="shared" si="541"/>
        <v>&lt;=1000</v>
      </c>
      <c r="AD2457">
        <v>2037</v>
      </c>
      <c r="AE2457" t="str">
        <f t="shared" si="542"/>
        <v>&gt;120</v>
      </c>
      <c r="AF2457">
        <v>920.89</v>
      </c>
      <c r="AG2457" t="str">
        <f t="shared" si="543"/>
        <v>&lt;=1000</v>
      </c>
      <c r="AH2457" t="s">
        <v>32</v>
      </c>
      <c r="AI2457" t="str">
        <f t="shared" si="544"/>
        <v/>
      </c>
      <c r="AJ2457" t="s">
        <v>32</v>
      </c>
      <c r="AK2457" t="str">
        <f t="shared" si="545"/>
        <v/>
      </c>
      <c r="AL2457">
        <v>6</v>
      </c>
      <c r="AM2457">
        <v>0</v>
      </c>
      <c r="AN2457">
        <v>6</v>
      </c>
      <c r="AO2457" t="s">
        <v>32</v>
      </c>
      <c r="AP2457">
        <v>7</v>
      </c>
    </row>
    <row r="2458" spans="1:42" x14ac:dyDescent="0.25">
      <c r="A2458">
        <v>201709</v>
      </c>
      <c r="B2458" t="str">
        <f t="shared" si="532"/>
        <v>2017-II</v>
      </c>
      <c r="C2458" t="s">
        <v>2517</v>
      </c>
      <c r="D2458" t="s">
        <v>2517</v>
      </c>
      <c r="E2458">
        <v>30326759</v>
      </c>
      <c r="F2458" t="s">
        <v>29</v>
      </c>
      <c r="G2458">
        <v>1</v>
      </c>
      <c r="H2458">
        <v>0</v>
      </c>
      <c r="I2458">
        <v>0</v>
      </c>
      <c r="J2458">
        <f t="shared" si="533"/>
        <v>0</v>
      </c>
      <c r="K2458" t="str">
        <f t="shared" si="534"/>
        <v>Modelamiento</v>
      </c>
      <c r="L2458">
        <f t="shared" si="535"/>
        <v>0</v>
      </c>
      <c r="M2458">
        <v>44</v>
      </c>
      <c r="N2458" t="str">
        <f t="shared" si="536"/>
        <v>&lt;=45</v>
      </c>
      <c r="O2458" t="s">
        <v>56</v>
      </c>
      <c r="P2458" t="s">
        <v>39</v>
      </c>
      <c r="Q2458">
        <v>21755</v>
      </c>
      <c r="R2458">
        <v>1500</v>
      </c>
      <c r="S2458" t="str">
        <f t="shared" si="537"/>
        <v>&lt;=1500</v>
      </c>
      <c r="T2458">
        <v>906</v>
      </c>
      <c r="U2458" t="str">
        <f t="shared" si="538"/>
        <v>&lt;=1000</v>
      </c>
      <c r="V2458" t="s">
        <v>601</v>
      </c>
      <c r="W2458">
        <v>20935</v>
      </c>
      <c r="X2458" s="12">
        <f t="shared" si="539"/>
        <v>7.1650346310007162E-2</v>
      </c>
      <c r="Y2458" t="str">
        <f t="shared" si="540"/>
        <v>&gt;0.06</v>
      </c>
      <c r="Z2458" t="s">
        <v>32</v>
      </c>
      <c r="AA2458">
        <v>9</v>
      </c>
      <c r="AB2458" t="s">
        <v>32</v>
      </c>
      <c r="AC2458" t="str">
        <f t="shared" si="541"/>
        <v/>
      </c>
      <c r="AD2458" t="s">
        <v>32</v>
      </c>
      <c r="AE2458" t="str">
        <f t="shared" si="542"/>
        <v/>
      </c>
      <c r="AF2458" t="s">
        <v>32</v>
      </c>
      <c r="AG2458" t="str">
        <f t="shared" si="543"/>
        <v/>
      </c>
      <c r="AH2458" t="s">
        <v>32</v>
      </c>
      <c r="AI2458" t="str">
        <f t="shared" si="544"/>
        <v/>
      </c>
      <c r="AJ2458" t="s">
        <v>32</v>
      </c>
      <c r="AK2458" t="str">
        <f t="shared" si="545"/>
        <v/>
      </c>
      <c r="AL2458">
        <v>0</v>
      </c>
      <c r="AM2458">
        <v>0</v>
      </c>
      <c r="AN2458">
        <v>0</v>
      </c>
      <c r="AO2458" t="s">
        <v>32</v>
      </c>
      <c r="AP2458" t="s">
        <v>32</v>
      </c>
    </row>
    <row r="2459" spans="1:42" x14ac:dyDescent="0.25">
      <c r="A2459">
        <v>201709</v>
      </c>
      <c r="B2459" t="str">
        <f t="shared" si="532"/>
        <v>2017-II</v>
      </c>
      <c r="C2459" t="s">
        <v>2518</v>
      </c>
      <c r="D2459" t="s">
        <v>2518</v>
      </c>
      <c r="E2459">
        <v>30319045</v>
      </c>
      <c r="F2459" t="s">
        <v>29</v>
      </c>
      <c r="G2459">
        <v>0</v>
      </c>
      <c r="H2459">
        <v>0</v>
      </c>
      <c r="I2459">
        <v>0</v>
      </c>
      <c r="J2459">
        <f t="shared" si="533"/>
        <v>0</v>
      </c>
      <c r="K2459" t="str">
        <f t="shared" si="534"/>
        <v>Modelamiento</v>
      </c>
      <c r="L2459">
        <f t="shared" si="535"/>
        <v>0</v>
      </c>
      <c r="M2459">
        <v>41</v>
      </c>
      <c r="N2459" t="str">
        <f t="shared" si="536"/>
        <v>&lt;=45</v>
      </c>
      <c r="O2459" t="s">
        <v>56</v>
      </c>
      <c r="P2459" t="s">
        <v>31</v>
      </c>
      <c r="Q2459">
        <v>32092</v>
      </c>
      <c r="R2459">
        <v>1500</v>
      </c>
      <c r="S2459" t="str">
        <f t="shared" si="537"/>
        <v>&lt;=1500</v>
      </c>
      <c r="T2459">
        <v>1109</v>
      </c>
      <c r="U2459" t="str">
        <f t="shared" si="538"/>
        <v>&lt;=1200</v>
      </c>
      <c r="V2459" t="s">
        <v>587</v>
      </c>
      <c r="W2459">
        <v>31302</v>
      </c>
      <c r="X2459" s="12">
        <f t="shared" si="539"/>
        <v>4.792026068621813E-2</v>
      </c>
      <c r="Y2459" t="str">
        <f t="shared" si="540"/>
        <v>&lt;=0.05</v>
      </c>
      <c r="Z2459">
        <v>4</v>
      </c>
      <c r="AA2459">
        <v>4</v>
      </c>
      <c r="AB2459">
        <v>1913.11</v>
      </c>
      <c r="AC2459" t="str">
        <f t="shared" si="541"/>
        <v>&lt;=2000</v>
      </c>
      <c r="AD2459">
        <v>1403</v>
      </c>
      <c r="AE2459" t="str">
        <f t="shared" si="542"/>
        <v>&gt;120</v>
      </c>
      <c r="AF2459">
        <v>1913.11</v>
      </c>
      <c r="AG2459" t="str">
        <f t="shared" si="543"/>
        <v>&lt;=2000</v>
      </c>
      <c r="AH2459" t="s">
        <v>32</v>
      </c>
      <c r="AI2459" t="str">
        <f t="shared" si="544"/>
        <v/>
      </c>
      <c r="AJ2459" t="s">
        <v>32</v>
      </c>
      <c r="AK2459" t="str">
        <f t="shared" si="545"/>
        <v/>
      </c>
      <c r="AL2459">
        <v>12</v>
      </c>
      <c r="AM2459">
        <v>0</v>
      </c>
      <c r="AN2459">
        <v>12</v>
      </c>
      <c r="AO2459" t="s">
        <v>32</v>
      </c>
      <c r="AP2459">
        <v>1</v>
      </c>
    </row>
    <row r="2460" spans="1:42" x14ac:dyDescent="0.25">
      <c r="A2460">
        <v>201709</v>
      </c>
      <c r="B2460" t="str">
        <f t="shared" si="532"/>
        <v>2017-II</v>
      </c>
      <c r="C2460" t="s">
        <v>2519</v>
      </c>
      <c r="D2460" t="s">
        <v>2519</v>
      </c>
      <c r="E2460">
        <v>30318386</v>
      </c>
      <c r="F2460" t="s">
        <v>29</v>
      </c>
      <c r="G2460">
        <v>0</v>
      </c>
      <c r="H2460">
        <v>0</v>
      </c>
      <c r="I2460">
        <v>0</v>
      </c>
      <c r="J2460">
        <f t="shared" si="533"/>
        <v>0</v>
      </c>
      <c r="K2460" t="str">
        <f t="shared" si="534"/>
        <v>Modelamiento</v>
      </c>
      <c r="L2460">
        <f t="shared" si="535"/>
        <v>0</v>
      </c>
      <c r="M2460">
        <v>37</v>
      </c>
      <c r="N2460" t="str">
        <f t="shared" si="536"/>
        <v>&lt;=40</v>
      </c>
      <c r="O2460" t="s">
        <v>56</v>
      </c>
      <c r="P2460" t="s">
        <v>39</v>
      </c>
      <c r="Q2460">
        <v>37488</v>
      </c>
      <c r="R2460">
        <v>1500</v>
      </c>
      <c r="S2460" t="str">
        <f t="shared" si="537"/>
        <v>&lt;=1500</v>
      </c>
      <c r="T2460">
        <v>1557</v>
      </c>
      <c r="U2460" t="str">
        <f t="shared" si="538"/>
        <v>&gt;1500</v>
      </c>
      <c r="V2460" t="s">
        <v>597</v>
      </c>
      <c r="W2460">
        <v>36698</v>
      </c>
      <c r="X2460" s="12">
        <f t="shared" si="539"/>
        <v>4.0874162079677367E-2</v>
      </c>
      <c r="Y2460" t="str">
        <f t="shared" si="540"/>
        <v>&lt;=0.05</v>
      </c>
      <c r="Z2460" t="s">
        <v>32</v>
      </c>
      <c r="AA2460">
        <v>4</v>
      </c>
      <c r="AB2460">
        <v>207</v>
      </c>
      <c r="AC2460" t="str">
        <f t="shared" si="541"/>
        <v>&lt;=500</v>
      </c>
      <c r="AD2460">
        <v>4059</v>
      </c>
      <c r="AE2460" t="str">
        <f t="shared" si="542"/>
        <v>&gt;120</v>
      </c>
      <c r="AF2460">
        <v>207</v>
      </c>
      <c r="AG2460" t="str">
        <f t="shared" si="543"/>
        <v>&lt;=500</v>
      </c>
      <c r="AH2460" t="s">
        <v>32</v>
      </c>
      <c r="AI2460" t="str">
        <f t="shared" si="544"/>
        <v/>
      </c>
      <c r="AJ2460" t="s">
        <v>32</v>
      </c>
      <c r="AK2460" t="str">
        <f t="shared" si="545"/>
        <v/>
      </c>
      <c r="AL2460">
        <v>12</v>
      </c>
      <c r="AM2460">
        <v>0</v>
      </c>
      <c r="AN2460">
        <v>12</v>
      </c>
      <c r="AO2460" t="s">
        <v>32</v>
      </c>
      <c r="AP2460">
        <v>1</v>
      </c>
    </row>
    <row r="2461" spans="1:42" x14ac:dyDescent="0.25">
      <c r="A2461">
        <v>201709</v>
      </c>
      <c r="B2461" t="str">
        <f t="shared" si="532"/>
        <v>2017-II</v>
      </c>
      <c r="C2461" t="s">
        <v>2520</v>
      </c>
      <c r="D2461" t="s">
        <v>2520</v>
      </c>
      <c r="E2461">
        <v>30316979</v>
      </c>
      <c r="F2461" t="s">
        <v>29</v>
      </c>
      <c r="G2461">
        <v>0</v>
      </c>
      <c r="H2461">
        <v>0</v>
      </c>
      <c r="I2461">
        <v>0</v>
      </c>
      <c r="J2461">
        <f t="shared" si="533"/>
        <v>0</v>
      </c>
      <c r="K2461" t="str">
        <f t="shared" si="534"/>
        <v>Modelamiento</v>
      </c>
      <c r="L2461">
        <f t="shared" si="535"/>
        <v>0</v>
      </c>
      <c r="M2461">
        <v>39</v>
      </c>
      <c r="N2461" t="str">
        <f t="shared" si="536"/>
        <v>&lt;=40</v>
      </c>
      <c r="O2461" t="s">
        <v>56</v>
      </c>
      <c r="P2461" t="s">
        <v>31</v>
      </c>
      <c r="Q2461">
        <v>23971</v>
      </c>
      <c r="R2461">
        <v>1000</v>
      </c>
      <c r="S2461" t="str">
        <f t="shared" si="537"/>
        <v>&lt;=1000</v>
      </c>
      <c r="T2461">
        <v>998</v>
      </c>
      <c r="U2461" t="str">
        <f t="shared" si="538"/>
        <v>&lt;=1000</v>
      </c>
      <c r="V2461" t="s">
        <v>585</v>
      </c>
      <c r="W2461">
        <v>22681</v>
      </c>
      <c r="X2461" s="12">
        <f t="shared" si="539"/>
        <v>4.4089766765133813E-2</v>
      </c>
      <c r="Y2461" t="str">
        <f t="shared" si="540"/>
        <v>&lt;=0.05</v>
      </c>
      <c r="Z2461" t="s">
        <v>32</v>
      </c>
      <c r="AA2461">
        <v>1</v>
      </c>
      <c r="AB2461">
        <v>6831.48</v>
      </c>
      <c r="AC2461" t="str">
        <f t="shared" si="541"/>
        <v>&gt;5000</v>
      </c>
      <c r="AD2461">
        <v>15</v>
      </c>
      <c r="AE2461" t="str">
        <f t="shared" si="542"/>
        <v>&lt;=30</v>
      </c>
      <c r="AF2461">
        <v>0</v>
      </c>
      <c r="AG2461" t="str">
        <f t="shared" si="543"/>
        <v>&lt;=500</v>
      </c>
      <c r="AH2461" t="s">
        <v>32</v>
      </c>
      <c r="AI2461" t="str">
        <f t="shared" si="544"/>
        <v/>
      </c>
      <c r="AJ2461" t="s">
        <v>32</v>
      </c>
      <c r="AK2461" t="str">
        <f t="shared" si="545"/>
        <v/>
      </c>
      <c r="AL2461">
        <v>12</v>
      </c>
      <c r="AM2461">
        <v>11</v>
      </c>
      <c r="AN2461">
        <v>0</v>
      </c>
      <c r="AO2461">
        <v>1</v>
      </c>
      <c r="AP2461" t="s">
        <v>32</v>
      </c>
    </row>
    <row r="2462" spans="1:42" x14ac:dyDescent="0.25">
      <c r="A2462">
        <v>201709</v>
      </c>
      <c r="B2462" t="str">
        <f t="shared" si="532"/>
        <v>2017-II</v>
      </c>
      <c r="C2462" t="s">
        <v>2521</v>
      </c>
      <c r="D2462" t="s">
        <v>2521</v>
      </c>
      <c r="E2462">
        <v>30330689</v>
      </c>
      <c r="F2462" t="s">
        <v>29</v>
      </c>
      <c r="G2462">
        <v>0</v>
      </c>
      <c r="H2462">
        <v>0</v>
      </c>
      <c r="I2462">
        <v>0</v>
      </c>
      <c r="J2462">
        <f t="shared" si="533"/>
        <v>0</v>
      </c>
      <c r="K2462" t="str">
        <f t="shared" si="534"/>
        <v>Modelamiento</v>
      </c>
      <c r="L2462">
        <f t="shared" si="535"/>
        <v>0</v>
      </c>
      <c r="M2462">
        <v>53</v>
      </c>
      <c r="N2462" t="str">
        <f t="shared" si="536"/>
        <v>&lt;=55</v>
      </c>
      <c r="O2462" t="s">
        <v>72</v>
      </c>
      <c r="P2462" t="s">
        <v>35</v>
      </c>
      <c r="Q2462">
        <v>35093</v>
      </c>
      <c r="R2462">
        <v>1500</v>
      </c>
      <c r="S2462" t="str">
        <f t="shared" si="537"/>
        <v>&lt;=1500</v>
      </c>
      <c r="T2462">
        <v>1209</v>
      </c>
      <c r="U2462" t="str">
        <f t="shared" si="538"/>
        <v>&lt;=1300</v>
      </c>
      <c r="V2462" t="s">
        <v>585</v>
      </c>
      <c r="W2462">
        <v>34303</v>
      </c>
      <c r="X2462" s="12">
        <f t="shared" si="539"/>
        <v>4.3727953823280763E-2</v>
      </c>
      <c r="Y2462" t="str">
        <f t="shared" si="540"/>
        <v>&lt;=0.05</v>
      </c>
      <c r="Z2462" t="s">
        <v>32</v>
      </c>
      <c r="AA2462">
        <v>0</v>
      </c>
      <c r="AB2462">
        <v>18958.849999999999</v>
      </c>
      <c r="AC2462" t="str">
        <f t="shared" si="541"/>
        <v>&gt;5000</v>
      </c>
      <c r="AD2462">
        <v>27</v>
      </c>
      <c r="AE2462" t="str">
        <f t="shared" si="542"/>
        <v>&lt;=30</v>
      </c>
      <c r="AF2462">
        <v>0</v>
      </c>
      <c r="AG2462" t="str">
        <f t="shared" si="543"/>
        <v>&lt;=500</v>
      </c>
      <c r="AH2462">
        <v>16418.09</v>
      </c>
      <c r="AI2462" t="str">
        <f t="shared" si="544"/>
        <v>&gt;5000</v>
      </c>
      <c r="AJ2462">
        <v>0.99299999999999999</v>
      </c>
      <c r="AK2462" t="str">
        <f t="shared" si="545"/>
        <v>&gt;0.9</v>
      </c>
      <c r="AL2462">
        <v>12</v>
      </c>
      <c r="AM2462">
        <v>11</v>
      </c>
      <c r="AN2462">
        <v>0</v>
      </c>
      <c r="AO2462">
        <v>1</v>
      </c>
      <c r="AP2462" t="s">
        <v>32</v>
      </c>
    </row>
    <row r="2463" spans="1:42" x14ac:dyDescent="0.25">
      <c r="A2463">
        <v>201709</v>
      </c>
      <c r="B2463" t="str">
        <f t="shared" si="532"/>
        <v>2017-II</v>
      </c>
      <c r="C2463" t="s">
        <v>2522</v>
      </c>
      <c r="D2463" t="s">
        <v>2522</v>
      </c>
      <c r="E2463">
        <v>30320110</v>
      </c>
      <c r="F2463" t="s">
        <v>29</v>
      </c>
      <c r="G2463">
        <v>0</v>
      </c>
      <c r="H2463">
        <v>0</v>
      </c>
      <c r="I2463">
        <v>0</v>
      </c>
      <c r="J2463">
        <f t="shared" si="533"/>
        <v>0</v>
      </c>
      <c r="K2463" t="str">
        <f t="shared" si="534"/>
        <v>Modelamiento</v>
      </c>
      <c r="L2463">
        <f t="shared" si="535"/>
        <v>0</v>
      </c>
      <c r="M2463">
        <v>56</v>
      </c>
      <c r="N2463" t="str">
        <f t="shared" si="536"/>
        <v>&lt;=60</v>
      </c>
      <c r="O2463" t="s">
        <v>56</v>
      </c>
      <c r="P2463" t="s">
        <v>35</v>
      </c>
      <c r="Q2463">
        <v>37553</v>
      </c>
      <c r="R2463">
        <v>1500</v>
      </c>
      <c r="S2463" t="str">
        <f t="shared" si="537"/>
        <v>&lt;=1500</v>
      </c>
      <c r="T2463">
        <v>1408</v>
      </c>
      <c r="U2463" t="str">
        <f t="shared" si="538"/>
        <v>&lt;=1500</v>
      </c>
      <c r="V2463" t="s">
        <v>587</v>
      </c>
      <c r="W2463">
        <v>36763</v>
      </c>
      <c r="X2463" s="12">
        <f t="shared" si="539"/>
        <v>4.0801893207844844E-2</v>
      </c>
      <c r="Y2463" t="str">
        <f t="shared" si="540"/>
        <v>&lt;=0.05</v>
      </c>
      <c r="Z2463" t="s">
        <v>32</v>
      </c>
      <c r="AA2463">
        <v>4</v>
      </c>
      <c r="AB2463">
        <v>5320.76</v>
      </c>
      <c r="AC2463" t="str">
        <f t="shared" si="541"/>
        <v>&gt;5000</v>
      </c>
      <c r="AD2463">
        <v>768</v>
      </c>
      <c r="AE2463" t="str">
        <f t="shared" si="542"/>
        <v>&gt;120</v>
      </c>
      <c r="AF2463">
        <v>2382.6</v>
      </c>
      <c r="AG2463" t="str">
        <f t="shared" si="543"/>
        <v>&lt;=3000</v>
      </c>
      <c r="AH2463" t="s">
        <v>32</v>
      </c>
      <c r="AI2463" t="str">
        <f t="shared" si="544"/>
        <v/>
      </c>
      <c r="AJ2463" t="s">
        <v>32</v>
      </c>
      <c r="AK2463" t="str">
        <f t="shared" si="545"/>
        <v/>
      </c>
      <c r="AL2463">
        <v>12</v>
      </c>
      <c r="AM2463">
        <v>0</v>
      </c>
      <c r="AN2463">
        <v>3</v>
      </c>
      <c r="AO2463" t="s">
        <v>32</v>
      </c>
      <c r="AP2463">
        <v>10</v>
      </c>
    </row>
    <row r="2464" spans="1:42" x14ac:dyDescent="0.25">
      <c r="A2464">
        <v>201709</v>
      </c>
      <c r="B2464" t="str">
        <f t="shared" si="532"/>
        <v>2017-II</v>
      </c>
      <c r="C2464" t="s">
        <v>2523</v>
      </c>
      <c r="D2464" t="s">
        <v>2523</v>
      </c>
      <c r="E2464">
        <v>30336719</v>
      </c>
      <c r="F2464" t="s">
        <v>29</v>
      </c>
      <c r="G2464">
        <v>1</v>
      </c>
      <c r="H2464">
        <v>0</v>
      </c>
      <c r="I2464">
        <v>0</v>
      </c>
      <c r="J2464">
        <f t="shared" si="533"/>
        <v>0</v>
      </c>
      <c r="K2464" t="str">
        <f t="shared" si="534"/>
        <v>Modelamiento</v>
      </c>
      <c r="L2464">
        <f t="shared" si="535"/>
        <v>0</v>
      </c>
      <c r="M2464">
        <v>33</v>
      </c>
      <c r="N2464" t="str">
        <f t="shared" si="536"/>
        <v>&lt;=35</v>
      </c>
      <c r="O2464" t="s">
        <v>56</v>
      </c>
      <c r="P2464" t="s">
        <v>31</v>
      </c>
      <c r="Q2464">
        <v>43062</v>
      </c>
      <c r="R2464">
        <v>1500</v>
      </c>
      <c r="S2464" t="str">
        <f t="shared" si="537"/>
        <v>&lt;=1500</v>
      </c>
      <c r="T2464">
        <v>1485</v>
      </c>
      <c r="U2464" t="str">
        <f t="shared" si="538"/>
        <v>&lt;=1500</v>
      </c>
      <c r="V2464" t="s">
        <v>614</v>
      </c>
      <c r="W2464">
        <v>42272</v>
      </c>
      <c r="X2464" s="12">
        <f t="shared" si="539"/>
        <v>3.5484481453444364E-2</v>
      </c>
      <c r="Y2464" t="str">
        <f t="shared" si="540"/>
        <v>&lt;=0.04</v>
      </c>
      <c r="Z2464" t="s">
        <v>32</v>
      </c>
      <c r="AA2464">
        <v>0</v>
      </c>
      <c r="AB2464">
        <v>5901.65</v>
      </c>
      <c r="AC2464" t="str">
        <f t="shared" si="541"/>
        <v>&gt;5000</v>
      </c>
      <c r="AD2464">
        <v>0</v>
      </c>
      <c r="AE2464" t="str">
        <f t="shared" si="542"/>
        <v>=0</v>
      </c>
      <c r="AF2464">
        <v>0</v>
      </c>
      <c r="AG2464" t="str">
        <f t="shared" si="543"/>
        <v>&lt;=500</v>
      </c>
      <c r="AH2464">
        <v>9071</v>
      </c>
      <c r="AI2464" t="str">
        <f t="shared" si="544"/>
        <v>&gt;5000</v>
      </c>
      <c r="AJ2464">
        <v>0.81340000000000001</v>
      </c>
      <c r="AK2464" t="str">
        <f t="shared" si="545"/>
        <v>&lt;=0.9</v>
      </c>
      <c r="AL2464">
        <v>12</v>
      </c>
      <c r="AM2464">
        <v>12</v>
      </c>
      <c r="AN2464">
        <v>0</v>
      </c>
      <c r="AO2464">
        <v>1</v>
      </c>
      <c r="AP2464" t="s">
        <v>32</v>
      </c>
    </row>
    <row r="2465" spans="1:42" x14ac:dyDescent="0.25">
      <c r="A2465">
        <v>201709</v>
      </c>
      <c r="B2465" t="str">
        <f t="shared" si="532"/>
        <v>2017-II</v>
      </c>
      <c r="C2465" t="s">
        <v>2524</v>
      </c>
      <c r="D2465" t="s">
        <v>2524</v>
      </c>
      <c r="E2465">
        <v>30330582</v>
      </c>
      <c r="F2465" t="s">
        <v>29</v>
      </c>
      <c r="G2465">
        <v>0</v>
      </c>
      <c r="H2465">
        <v>0</v>
      </c>
      <c r="I2465">
        <v>0</v>
      </c>
      <c r="J2465">
        <f t="shared" si="533"/>
        <v>0</v>
      </c>
      <c r="K2465" t="str">
        <f t="shared" si="534"/>
        <v>Modelamiento</v>
      </c>
      <c r="L2465">
        <f t="shared" si="535"/>
        <v>0</v>
      </c>
      <c r="M2465">
        <v>37</v>
      </c>
      <c r="N2465" t="str">
        <f t="shared" si="536"/>
        <v>&lt;=40</v>
      </c>
      <c r="O2465" t="s">
        <v>72</v>
      </c>
      <c r="P2465" t="s">
        <v>39</v>
      </c>
      <c r="Q2465">
        <v>39790</v>
      </c>
      <c r="R2465">
        <v>1000</v>
      </c>
      <c r="S2465" t="str">
        <f t="shared" si="537"/>
        <v>&lt;=1000</v>
      </c>
      <c r="T2465">
        <v>1368</v>
      </c>
      <c r="U2465" t="str">
        <f t="shared" si="538"/>
        <v>&lt;=1400</v>
      </c>
      <c r="V2465" t="s">
        <v>585</v>
      </c>
      <c r="W2465">
        <v>38500</v>
      </c>
      <c r="X2465" s="12">
        <f t="shared" si="539"/>
        <v>2.5974025974025976E-2</v>
      </c>
      <c r="Y2465" t="str">
        <f t="shared" si="540"/>
        <v>&lt;=0.03</v>
      </c>
      <c r="Z2465" t="s">
        <v>32</v>
      </c>
      <c r="AA2465">
        <v>0</v>
      </c>
      <c r="AB2465">
        <v>3901.72</v>
      </c>
      <c r="AC2465" t="str">
        <f t="shared" si="541"/>
        <v>&lt;=4000</v>
      </c>
      <c r="AD2465">
        <v>0</v>
      </c>
      <c r="AE2465" t="str">
        <f t="shared" si="542"/>
        <v>=0</v>
      </c>
      <c r="AF2465">
        <v>0</v>
      </c>
      <c r="AG2465" t="str">
        <f t="shared" si="543"/>
        <v>&lt;=500</v>
      </c>
      <c r="AH2465">
        <v>1900</v>
      </c>
      <c r="AI2465" t="str">
        <f t="shared" si="544"/>
        <v>&lt;=2000</v>
      </c>
      <c r="AJ2465">
        <v>0.95030000000000003</v>
      </c>
      <c r="AK2465" t="str">
        <f t="shared" si="545"/>
        <v>&gt;0.9</v>
      </c>
      <c r="AL2465">
        <v>9</v>
      </c>
      <c r="AM2465">
        <v>9</v>
      </c>
      <c r="AN2465">
        <v>0</v>
      </c>
      <c r="AO2465">
        <v>1</v>
      </c>
      <c r="AP2465" t="s">
        <v>32</v>
      </c>
    </row>
    <row r="2466" spans="1:42" x14ac:dyDescent="0.25">
      <c r="A2466">
        <v>201709</v>
      </c>
      <c r="B2466" t="str">
        <f t="shared" si="532"/>
        <v>2017-II</v>
      </c>
      <c r="C2466" t="s">
        <v>2525</v>
      </c>
      <c r="D2466" t="s">
        <v>2525</v>
      </c>
      <c r="E2466">
        <v>30338437</v>
      </c>
      <c r="F2466" t="s">
        <v>29</v>
      </c>
      <c r="G2466">
        <v>0</v>
      </c>
      <c r="H2466">
        <v>0</v>
      </c>
      <c r="I2466">
        <v>0</v>
      </c>
      <c r="J2466">
        <f t="shared" si="533"/>
        <v>0</v>
      </c>
      <c r="K2466" t="str">
        <f t="shared" si="534"/>
        <v>Modelamiento</v>
      </c>
      <c r="L2466">
        <f t="shared" si="535"/>
        <v>0</v>
      </c>
      <c r="M2466">
        <v>41</v>
      </c>
      <c r="N2466" t="str">
        <f t="shared" si="536"/>
        <v>&lt;=45</v>
      </c>
      <c r="O2466" t="s">
        <v>56</v>
      </c>
      <c r="P2466" t="s">
        <v>39</v>
      </c>
      <c r="Q2466">
        <v>42880</v>
      </c>
      <c r="R2466">
        <v>1500</v>
      </c>
      <c r="S2466" t="str">
        <f t="shared" si="537"/>
        <v>&lt;=1500</v>
      </c>
      <c r="T2466">
        <v>1478</v>
      </c>
      <c r="U2466" t="str">
        <f t="shared" si="538"/>
        <v>&lt;=1500</v>
      </c>
      <c r="V2466" t="s">
        <v>601</v>
      </c>
      <c r="W2466">
        <v>42060</v>
      </c>
      <c r="X2466" s="12">
        <f t="shared" si="539"/>
        <v>3.566333808844508E-2</v>
      </c>
      <c r="Y2466" t="str">
        <f t="shared" si="540"/>
        <v>&lt;=0.04</v>
      </c>
      <c r="Z2466" t="s">
        <v>32</v>
      </c>
      <c r="AA2466">
        <v>4</v>
      </c>
      <c r="AB2466">
        <v>1071.18</v>
      </c>
      <c r="AC2466" t="str">
        <f t="shared" si="541"/>
        <v>&lt;=2000</v>
      </c>
      <c r="AD2466">
        <v>3047</v>
      </c>
      <c r="AE2466" t="str">
        <f t="shared" si="542"/>
        <v>&gt;120</v>
      </c>
      <c r="AF2466">
        <v>1071.18</v>
      </c>
      <c r="AG2466" t="str">
        <f t="shared" si="543"/>
        <v>&lt;=2000</v>
      </c>
      <c r="AH2466" t="s">
        <v>32</v>
      </c>
      <c r="AI2466" t="str">
        <f t="shared" si="544"/>
        <v/>
      </c>
      <c r="AJ2466" t="s">
        <v>32</v>
      </c>
      <c r="AK2466" t="str">
        <f t="shared" si="545"/>
        <v/>
      </c>
      <c r="AL2466">
        <v>12</v>
      </c>
      <c r="AM2466">
        <v>0</v>
      </c>
      <c r="AN2466">
        <v>12</v>
      </c>
      <c r="AO2466" t="s">
        <v>32</v>
      </c>
      <c r="AP2466">
        <v>1</v>
      </c>
    </row>
    <row r="2467" spans="1:42" x14ac:dyDescent="0.25">
      <c r="A2467">
        <v>201709</v>
      </c>
      <c r="B2467" t="str">
        <f t="shared" si="532"/>
        <v>2017-II</v>
      </c>
      <c r="C2467" t="s">
        <v>2526</v>
      </c>
      <c r="D2467" t="s">
        <v>2526</v>
      </c>
      <c r="E2467">
        <v>30337474</v>
      </c>
      <c r="F2467" t="s">
        <v>29</v>
      </c>
      <c r="G2467">
        <v>0</v>
      </c>
      <c r="H2467">
        <v>0</v>
      </c>
      <c r="I2467">
        <v>0</v>
      </c>
      <c r="J2467">
        <f t="shared" si="533"/>
        <v>0</v>
      </c>
      <c r="K2467" t="str">
        <f t="shared" si="534"/>
        <v>Modelamiento</v>
      </c>
      <c r="L2467">
        <f t="shared" si="535"/>
        <v>0</v>
      </c>
      <c r="M2467">
        <v>48</v>
      </c>
      <c r="N2467" t="str">
        <f t="shared" si="536"/>
        <v>&lt;=50</v>
      </c>
      <c r="O2467" t="s">
        <v>56</v>
      </c>
      <c r="P2467" t="s">
        <v>35</v>
      </c>
      <c r="Q2467">
        <v>31372</v>
      </c>
      <c r="R2467">
        <v>1500</v>
      </c>
      <c r="S2467" t="str">
        <f t="shared" si="537"/>
        <v>&lt;=1500</v>
      </c>
      <c r="T2467">
        <v>1303</v>
      </c>
      <c r="U2467" t="str">
        <f t="shared" si="538"/>
        <v>&lt;=1400</v>
      </c>
      <c r="V2467" t="s">
        <v>614</v>
      </c>
      <c r="W2467">
        <v>30582</v>
      </c>
      <c r="X2467" s="12">
        <f t="shared" si="539"/>
        <v>4.9048459878359818E-2</v>
      </c>
      <c r="Y2467" t="str">
        <f t="shared" si="540"/>
        <v>&lt;=0.05</v>
      </c>
      <c r="Z2467" t="s">
        <v>32</v>
      </c>
      <c r="AA2467">
        <v>3</v>
      </c>
      <c r="AB2467">
        <v>1554.42</v>
      </c>
      <c r="AC2467" t="str">
        <f t="shared" si="541"/>
        <v>&lt;=2000</v>
      </c>
      <c r="AD2467">
        <v>107</v>
      </c>
      <c r="AE2467" t="str">
        <f t="shared" si="542"/>
        <v>&lt;=120</v>
      </c>
      <c r="AF2467">
        <v>0</v>
      </c>
      <c r="AG2467" t="str">
        <f t="shared" si="543"/>
        <v>&lt;=500</v>
      </c>
      <c r="AH2467">
        <v>1800</v>
      </c>
      <c r="AI2467" t="str">
        <f t="shared" si="544"/>
        <v>&lt;=2000</v>
      </c>
      <c r="AJ2467">
        <v>1</v>
      </c>
      <c r="AK2467" t="str">
        <f t="shared" si="545"/>
        <v>&gt;0.9</v>
      </c>
      <c r="AL2467">
        <v>12</v>
      </c>
      <c r="AM2467">
        <v>5</v>
      </c>
      <c r="AN2467">
        <v>0</v>
      </c>
      <c r="AO2467">
        <v>7</v>
      </c>
      <c r="AP2467" t="s">
        <v>32</v>
      </c>
    </row>
    <row r="2468" spans="1:42" x14ac:dyDescent="0.25">
      <c r="A2468">
        <v>201709</v>
      </c>
      <c r="B2468" t="str">
        <f t="shared" si="532"/>
        <v>2017-II</v>
      </c>
      <c r="C2468" t="s">
        <v>2527</v>
      </c>
      <c r="D2468" t="s">
        <v>2527</v>
      </c>
      <c r="E2468">
        <v>30342163</v>
      </c>
      <c r="F2468" t="s">
        <v>29</v>
      </c>
      <c r="G2468">
        <v>0</v>
      </c>
      <c r="H2468">
        <v>0</v>
      </c>
      <c r="I2468">
        <v>0</v>
      </c>
      <c r="J2468">
        <f t="shared" si="533"/>
        <v>0</v>
      </c>
      <c r="K2468" t="str">
        <f t="shared" si="534"/>
        <v>Modelamiento</v>
      </c>
      <c r="L2468">
        <f t="shared" si="535"/>
        <v>0</v>
      </c>
      <c r="M2468">
        <v>24</v>
      </c>
      <c r="N2468" t="str">
        <f t="shared" si="536"/>
        <v>&lt;=25</v>
      </c>
      <c r="O2468" t="s">
        <v>72</v>
      </c>
      <c r="P2468" t="s">
        <v>39</v>
      </c>
      <c r="Q2468">
        <v>42105</v>
      </c>
      <c r="R2468">
        <v>3000</v>
      </c>
      <c r="S2468" t="str">
        <f t="shared" si="537"/>
        <v>&gt;2500</v>
      </c>
      <c r="T2468">
        <v>1447</v>
      </c>
      <c r="U2468" t="str">
        <f t="shared" si="538"/>
        <v>&lt;=1500</v>
      </c>
      <c r="V2468" t="s">
        <v>597</v>
      </c>
      <c r="W2468">
        <v>42815</v>
      </c>
      <c r="X2468" s="12">
        <f t="shared" si="539"/>
        <v>7.0068901086067961E-2</v>
      </c>
      <c r="Y2468" t="str">
        <f t="shared" si="540"/>
        <v>&gt;0.06</v>
      </c>
      <c r="Z2468" t="s">
        <v>32</v>
      </c>
      <c r="AA2468">
        <v>9</v>
      </c>
      <c r="AB2468" t="s">
        <v>32</v>
      </c>
      <c r="AC2468" t="str">
        <f t="shared" si="541"/>
        <v/>
      </c>
      <c r="AD2468" t="s">
        <v>32</v>
      </c>
      <c r="AE2468" t="str">
        <f t="shared" si="542"/>
        <v/>
      </c>
      <c r="AF2468" t="s">
        <v>32</v>
      </c>
      <c r="AG2468" t="str">
        <f t="shared" si="543"/>
        <v/>
      </c>
      <c r="AH2468" t="s">
        <v>32</v>
      </c>
      <c r="AI2468" t="str">
        <f t="shared" si="544"/>
        <v/>
      </c>
      <c r="AJ2468" t="s">
        <v>32</v>
      </c>
      <c r="AK2468" t="str">
        <f t="shared" si="545"/>
        <v/>
      </c>
      <c r="AL2468">
        <v>0</v>
      </c>
      <c r="AM2468">
        <v>0</v>
      </c>
      <c r="AN2468">
        <v>0</v>
      </c>
      <c r="AO2468" t="s">
        <v>32</v>
      </c>
      <c r="AP2468" t="s">
        <v>32</v>
      </c>
    </row>
    <row r="2469" spans="1:42" x14ac:dyDescent="0.25">
      <c r="A2469">
        <v>201709</v>
      </c>
      <c r="B2469" t="str">
        <f t="shared" si="532"/>
        <v>2017-II</v>
      </c>
      <c r="C2469" t="s">
        <v>2528</v>
      </c>
      <c r="D2469" t="s">
        <v>2528</v>
      </c>
      <c r="E2469">
        <v>30332560</v>
      </c>
      <c r="F2469" t="s">
        <v>29</v>
      </c>
      <c r="G2469">
        <v>0</v>
      </c>
      <c r="H2469">
        <v>0</v>
      </c>
      <c r="I2469">
        <v>0</v>
      </c>
      <c r="J2469">
        <f t="shared" si="533"/>
        <v>0</v>
      </c>
      <c r="K2469" t="str">
        <f t="shared" si="534"/>
        <v>Modelamiento</v>
      </c>
      <c r="L2469">
        <f t="shared" si="535"/>
        <v>0</v>
      </c>
      <c r="M2469">
        <v>59</v>
      </c>
      <c r="N2469" t="str">
        <f t="shared" si="536"/>
        <v>&lt;=60</v>
      </c>
      <c r="O2469" t="s">
        <v>56</v>
      </c>
      <c r="P2469" t="s">
        <v>35</v>
      </c>
      <c r="Q2469">
        <v>33897</v>
      </c>
      <c r="R2469">
        <v>1500</v>
      </c>
      <c r="S2469" t="str">
        <f t="shared" si="537"/>
        <v>&lt;=1500</v>
      </c>
      <c r="T2469">
        <v>1168</v>
      </c>
      <c r="U2469" t="str">
        <f t="shared" si="538"/>
        <v>&lt;=1200</v>
      </c>
      <c r="V2469" t="s">
        <v>1407</v>
      </c>
      <c r="W2469">
        <v>33077</v>
      </c>
      <c r="X2469" s="12">
        <f t="shared" si="539"/>
        <v>4.5348731747135475E-2</v>
      </c>
      <c r="Y2469" t="str">
        <f t="shared" si="540"/>
        <v>&lt;=0.05</v>
      </c>
      <c r="Z2469" t="s">
        <v>32</v>
      </c>
      <c r="AA2469">
        <v>4</v>
      </c>
      <c r="AB2469">
        <v>698.38</v>
      </c>
      <c r="AC2469" t="str">
        <f t="shared" si="541"/>
        <v>&lt;=1000</v>
      </c>
      <c r="AD2469">
        <v>1132</v>
      </c>
      <c r="AE2469" t="str">
        <f t="shared" si="542"/>
        <v>&gt;120</v>
      </c>
      <c r="AF2469">
        <v>698.38</v>
      </c>
      <c r="AG2469" t="str">
        <f t="shared" si="543"/>
        <v>&lt;=1000</v>
      </c>
      <c r="AH2469" t="s">
        <v>32</v>
      </c>
      <c r="AI2469" t="str">
        <f t="shared" si="544"/>
        <v/>
      </c>
      <c r="AJ2469" t="s">
        <v>32</v>
      </c>
      <c r="AK2469" t="str">
        <f t="shared" si="545"/>
        <v/>
      </c>
      <c r="AL2469">
        <v>12</v>
      </c>
      <c r="AM2469">
        <v>0</v>
      </c>
      <c r="AN2469">
        <v>12</v>
      </c>
      <c r="AO2469" t="s">
        <v>32</v>
      </c>
      <c r="AP2469">
        <v>1</v>
      </c>
    </row>
    <row r="2470" spans="1:42" x14ac:dyDescent="0.25">
      <c r="A2470">
        <v>201709</v>
      </c>
      <c r="B2470" t="str">
        <f t="shared" si="532"/>
        <v>2017-II</v>
      </c>
      <c r="C2470" t="s">
        <v>2529</v>
      </c>
      <c r="D2470" t="s">
        <v>2529</v>
      </c>
      <c r="E2470">
        <v>30336103</v>
      </c>
      <c r="F2470" t="s">
        <v>29</v>
      </c>
      <c r="G2470">
        <v>1</v>
      </c>
      <c r="H2470">
        <v>0</v>
      </c>
      <c r="I2470">
        <v>0</v>
      </c>
      <c r="J2470">
        <f t="shared" si="533"/>
        <v>0</v>
      </c>
      <c r="K2470" t="str">
        <f t="shared" si="534"/>
        <v>Modelamiento</v>
      </c>
      <c r="L2470">
        <f t="shared" si="535"/>
        <v>0</v>
      </c>
      <c r="M2470">
        <v>43</v>
      </c>
      <c r="N2470" t="str">
        <f t="shared" si="536"/>
        <v>&lt;=45</v>
      </c>
      <c r="O2470" t="s">
        <v>56</v>
      </c>
      <c r="P2470" t="s">
        <v>31</v>
      </c>
      <c r="Q2470">
        <v>30929</v>
      </c>
      <c r="R2470">
        <v>500</v>
      </c>
      <c r="S2470" t="str">
        <f t="shared" si="537"/>
        <v>&lt;=500</v>
      </c>
      <c r="T2470">
        <v>1283</v>
      </c>
      <c r="U2470" t="str">
        <f t="shared" si="538"/>
        <v>&lt;=1300</v>
      </c>
      <c r="V2470" t="s">
        <v>585</v>
      </c>
      <c r="W2470">
        <v>29139</v>
      </c>
      <c r="X2470" s="12">
        <f t="shared" si="539"/>
        <v>1.7159133806925426E-2</v>
      </c>
      <c r="Y2470" t="str">
        <f t="shared" si="540"/>
        <v>&lt;=0.02</v>
      </c>
      <c r="Z2470" t="s">
        <v>32</v>
      </c>
      <c r="AA2470">
        <v>4</v>
      </c>
      <c r="AB2470">
        <v>5025.1400000000003</v>
      </c>
      <c r="AC2470" t="str">
        <f t="shared" si="541"/>
        <v>&gt;5000</v>
      </c>
      <c r="AD2470">
        <v>229</v>
      </c>
      <c r="AE2470" t="str">
        <f t="shared" si="542"/>
        <v>&gt;120</v>
      </c>
      <c r="AF2470">
        <v>1812.34</v>
      </c>
      <c r="AG2470" t="str">
        <f t="shared" si="543"/>
        <v>&lt;=2000</v>
      </c>
      <c r="AH2470" t="s">
        <v>32</v>
      </c>
      <c r="AI2470" t="str">
        <f t="shared" si="544"/>
        <v/>
      </c>
      <c r="AJ2470" t="s">
        <v>32</v>
      </c>
      <c r="AK2470" t="str">
        <f t="shared" si="545"/>
        <v/>
      </c>
      <c r="AL2470">
        <v>12</v>
      </c>
      <c r="AM2470">
        <v>4</v>
      </c>
      <c r="AN2470">
        <v>3</v>
      </c>
      <c r="AO2470">
        <v>9</v>
      </c>
      <c r="AP2470">
        <v>1</v>
      </c>
    </row>
    <row r="2471" spans="1:42" x14ac:dyDescent="0.25">
      <c r="A2471">
        <v>201709</v>
      </c>
      <c r="B2471" t="str">
        <f t="shared" si="532"/>
        <v>2017-II</v>
      </c>
      <c r="C2471" t="s">
        <v>2530</v>
      </c>
      <c r="D2471" t="s">
        <v>2530</v>
      </c>
      <c r="E2471">
        <v>30335424</v>
      </c>
      <c r="F2471" t="s">
        <v>29</v>
      </c>
      <c r="G2471">
        <v>1</v>
      </c>
      <c r="H2471">
        <v>0</v>
      </c>
      <c r="I2471">
        <v>0</v>
      </c>
      <c r="J2471">
        <f t="shared" si="533"/>
        <v>0</v>
      </c>
      <c r="K2471" t="str">
        <f t="shared" si="534"/>
        <v>Modelamiento</v>
      </c>
      <c r="L2471">
        <f t="shared" si="535"/>
        <v>0</v>
      </c>
      <c r="M2471">
        <v>28</v>
      </c>
      <c r="N2471" t="str">
        <f t="shared" si="536"/>
        <v>&lt;=30</v>
      </c>
      <c r="O2471" t="s">
        <v>56</v>
      </c>
      <c r="P2471" t="s">
        <v>39</v>
      </c>
      <c r="Q2471">
        <v>47008</v>
      </c>
      <c r="R2471">
        <v>1650</v>
      </c>
      <c r="S2471" t="str">
        <f t="shared" si="537"/>
        <v>&lt;=2000</v>
      </c>
      <c r="T2471">
        <v>1615</v>
      </c>
      <c r="U2471" t="str">
        <f t="shared" si="538"/>
        <v>&gt;1500</v>
      </c>
      <c r="V2471" t="s">
        <v>612</v>
      </c>
      <c r="W2471">
        <v>46368</v>
      </c>
      <c r="X2471" s="12">
        <f t="shared" si="539"/>
        <v>3.5584886128364392E-2</v>
      </c>
      <c r="Y2471" t="str">
        <f t="shared" si="540"/>
        <v>&lt;=0.04</v>
      </c>
      <c r="Z2471" t="s">
        <v>32</v>
      </c>
      <c r="AA2471">
        <v>0</v>
      </c>
      <c r="AB2471">
        <v>293.42</v>
      </c>
      <c r="AC2471" t="str">
        <f t="shared" si="541"/>
        <v>&lt;=500</v>
      </c>
      <c r="AD2471">
        <v>0</v>
      </c>
      <c r="AE2471" t="str">
        <f t="shared" si="542"/>
        <v>=0</v>
      </c>
      <c r="AF2471">
        <v>0</v>
      </c>
      <c r="AG2471" t="str">
        <f t="shared" si="543"/>
        <v>&lt;=500</v>
      </c>
      <c r="AH2471">
        <v>500</v>
      </c>
      <c r="AI2471" t="str">
        <f t="shared" si="544"/>
        <v>&lt;=500</v>
      </c>
      <c r="AJ2471">
        <v>0.58679999999999999</v>
      </c>
      <c r="AK2471" t="str">
        <f t="shared" si="545"/>
        <v>&lt;=0.6</v>
      </c>
      <c r="AL2471">
        <v>1</v>
      </c>
      <c r="AM2471">
        <v>1</v>
      </c>
      <c r="AN2471">
        <v>0</v>
      </c>
      <c r="AO2471">
        <v>1</v>
      </c>
      <c r="AP2471" t="s">
        <v>32</v>
      </c>
    </row>
    <row r="2472" spans="1:42" x14ac:dyDescent="0.25">
      <c r="A2472">
        <v>201709</v>
      </c>
      <c r="B2472" t="str">
        <f t="shared" si="532"/>
        <v>2017-II</v>
      </c>
      <c r="C2472" t="s">
        <v>2531</v>
      </c>
      <c r="D2472" t="s">
        <v>2531</v>
      </c>
      <c r="E2472">
        <v>30327224</v>
      </c>
      <c r="F2472" t="s">
        <v>29</v>
      </c>
      <c r="G2472">
        <v>1</v>
      </c>
      <c r="H2472">
        <v>0</v>
      </c>
      <c r="I2472">
        <v>0</v>
      </c>
      <c r="J2472">
        <f t="shared" si="533"/>
        <v>0</v>
      </c>
      <c r="K2472" t="str">
        <f t="shared" si="534"/>
        <v>Modelamiento</v>
      </c>
      <c r="L2472">
        <f t="shared" si="535"/>
        <v>0</v>
      </c>
      <c r="M2472">
        <v>28</v>
      </c>
      <c r="N2472" t="str">
        <f t="shared" si="536"/>
        <v>&lt;=30</v>
      </c>
      <c r="O2472" t="s">
        <v>56</v>
      </c>
      <c r="P2472" t="s">
        <v>31</v>
      </c>
      <c r="Q2472">
        <v>48905</v>
      </c>
      <c r="R2472">
        <v>1650</v>
      </c>
      <c r="S2472" t="str">
        <f t="shared" si="537"/>
        <v>&lt;=2000</v>
      </c>
      <c r="T2472">
        <v>1682</v>
      </c>
      <c r="U2472" t="str">
        <f t="shared" si="538"/>
        <v>&gt;1500</v>
      </c>
      <c r="V2472" t="s">
        <v>589</v>
      </c>
      <c r="W2472">
        <v>48265</v>
      </c>
      <c r="X2472" s="12">
        <f t="shared" si="539"/>
        <v>3.4186263337822438E-2</v>
      </c>
      <c r="Y2472" t="str">
        <f t="shared" si="540"/>
        <v>&lt;=0.04</v>
      </c>
      <c r="Z2472" t="s">
        <v>32</v>
      </c>
      <c r="AA2472">
        <v>4</v>
      </c>
      <c r="AB2472">
        <v>2454.31</v>
      </c>
      <c r="AC2472" t="str">
        <f t="shared" si="541"/>
        <v>&lt;=3000</v>
      </c>
      <c r="AD2472">
        <v>1605</v>
      </c>
      <c r="AE2472" t="str">
        <f t="shared" si="542"/>
        <v>&gt;120</v>
      </c>
      <c r="AF2472">
        <v>2454.31</v>
      </c>
      <c r="AG2472" t="str">
        <f t="shared" si="543"/>
        <v>&lt;=3000</v>
      </c>
      <c r="AH2472" t="s">
        <v>32</v>
      </c>
      <c r="AI2472" t="str">
        <f t="shared" si="544"/>
        <v/>
      </c>
      <c r="AJ2472" t="s">
        <v>32</v>
      </c>
      <c r="AK2472" t="str">
        <f t="shared" si="545"/>
        <v/>
      </c>
      <c r="AL2472">
        <v>12</v>
      </c>
      <c r="AM2472">
        <v>0</v>
      </c>
      <c r="AN2472">
        <v>12</v>
      </c>
      <c r="AO2472" t="s">
        <v>32</v>
      </c>
      <c r="AP2472">
        <v>1</v>
      </c>
    </row>
    <row r="2473" spans="1:42" x14ac:dyDescent="0.25">
      <c r="A2473">
        <v>201709</v>
      </c>
      <c r="B2473" t="str">
        <f t="shared" si="532"/>
        <v>2017-II</v>
      </c>
      <c r="C2473" t="s">
        <v>2532</v>
      </c>
      <c r="D2473" t="s">
        <v>2532</v>
      </c>
      <c r="E2473">
        <v>30338539</v>
      </c>
      <c r="F2473" t="s">
        <v>29</v>
      </c>
      <c r="G2473">
        <v>1</v>
      </c>
      <c r="H2473">
        <v>0</v>
      </c>
      <c r="I2473">
        <v>0</v>
      </c>
      <c r="J2473">
        <f t="shared" si="533"/>
        <v>0</v>
      </c>
      <c r="K2473" t="str">
        <f t="shared" si="534"/>
        <v>Modelamiento</v>
      </c>
      <c r="L2473">
        <f t="shared" si="535"/>
        <v>0</v>
      </c>
      <c r="M2473">
        <v>28</v>
      </c>
      <c r="N2473" t="str">
        <f t="shared" si="536"/>
        <v>&lt;=30</v>
      </c>
      <c r="O2473" t="s">
        <v>56</v>
      </c>
      <c r="P2473" t="s">
        <v>39</v>
      </c>
      <c r="Q2473">
        <v>30879</v>
      </c>
      <c r="R2473">
        <v>550</v>
      </c>
      <c r="S2473" t="str">
        <f t="shared" si="537"/>
        <v>&lt;=1000</v>
      </c>
      <c r="T2473">
        <v>1153</v>
      </c>
      <c r="U2473" t="str">
        <f t="shared" si="538"/>
        <v>&lt;=1200</v>
      </c>
      <c r="V2473" t="s">
        <v>585</v>
      </c>
      <c r="W2473">
        <v>29139</v>
      </c>
      <c r="X2473" s="12">
        <f t="shared" si="539"/>
        <v>1.8875047187617969E-2</v>
      </c>
      <c r="Y2473" t="str">
        <f t="shared" si="540"/>
        <v>&lt;=0.02</v>
      </c>
      <c r="Z2473" t="s">
        <v>32</v>
      </c>
      <c r="AA2473">
        <v>4</v>
      </c>
      <c r="AB2473">
        <v>4247.7299999999996</v>
      </c>
      <c r="AC2473" t="str">
        <f t="shared" si="541"/>
        <v>&lt;=5000</v>
      </c>
      <c r="AD2473">
        <v>904</v>
      </c>
      <c r="AE2473" t="str">
        <f t="shared" si="542"/>
        <v>&gt;120</v>
      </c>
      <c r="AF2473">
        <v>4247.7299999999996</v>
      </c>
      <c r="AG2473" t="str">
        <f t="shared" si="543"/>
        <v>&lt;=5000</v>
      </c>
      <c r="AH2473" t="s">
        <v>32</v>
      </c>
      <c r="AI2473" t="str">
        <f t="shared" si="544"/>
        <v/>
      </c>
      <c r="AJ2473" t="s">
        <v>32</v>
      </c>
      <c r="AK2473" t="str">
        <f t="shared" si="545"/>
        <v/>
      </c>
      <c r="AL2473">
        <v>12</v>
      </c>
      <c r="AM2473">
        <v>0</v>
      </c>
      <c r="AN2473">
        <v>12</v>
      </c>
      <c r="AO2473" t="s">
        <v>32</v>
      </c>
      <c r="AP2473">
        <v>1</v>
      </c>
    </row>
    <row r="2474" spans="1:42" x14ac:dyDescent="0.25">
      <c r="A2474">
        <v>201709</v>
      </c>
      <c r="B2474" t="str">
        <f t="shared" si="532"/>
        <v>2017-II</v>
      </c>
      <c r="C2474" t="s">
        <v>2533</v>
      </c>
      <c r="D2474" t="s">
        <v>2533</v>
      </c>
      <c r="E2474">
        <v>30328943</v>
      </c>
      <c r="F2474" t="s">
        <v>29</v>
      </c>
      <c r="G2474">
        <v>0</v>
      </c>
      <c r="H2474">
        <v>0</v>
      </c>
      <c r="I2474">
        <v>0</v>
      </c>
      <c r="J2474">
        <f t="shared" si="533"/>
        <v>0</v>
      </c>
      <c r="K2474" t="str">
        <f t="shared" si="534"/>
        <v>Modelamiento</v>
      </c>
      <c r="L2474">
        <f t="shared" si="535"/>
        <v>0</v>
      </c>
      <c r="M2474">
        <v>39</v>
      </c>
      <c r="N2474" t="str">
        <f t="shared" si="536"/>
        <v>&lt;=40</v>
      </c>
      <c r="O2474" t="s">
        <v>72</v>
      </c>
      <c r="P2474" t="s">
        <v>31</v>
      </c>
      <c r="Q2474">
        <v>40935</v>
      </c>
      <c r="R2474">
        <v>1650</v>
      </c>
      <c r="S2474" t="str">
        <f t="shared" si="537"/>
        <v>&lt;=2000</v>
      </c>
      <c r="T2474">
        <v>1406</v>
      </c>
      <c r="U2474" t="str">
        <f t="shared" si="538"/>
        <v>&lt;=1500</v>
      </c>
      <c r="V2474" t="s">
        <v>589</v>
      </c>
      <c r="W2474">
        <v>40295</v>
      </c>
      <c r="X2474" s="12">
        <f t="shared" si="539"/>
        <v>4.0948008437771438E-2</v>
      </c>
      <c r="Y2474" t="str">
        <f t="shared" si="540"/>
        <v>&lt;=0.05</v>
      </c>
      <c r="Z2474" t="s">
        <v>32</v>
      </c>
      <c r="AA2474">
        <v>3</v>
      </c>
      <c r="AB2474">
        <v>4150.22</v>
      </c>
      <c r="AC2474" t="str">
        <f t="shared" si="541"/>
        <v>&lt;=5000</v>
      </c>
      <c r="AD2474">
        <v>85</v>
      </c>
      <c r="AE2474" t="str">
        <f t="shared" si="542"/>
        <v>&lt;=90</v>
      </c>
      <c r="AF2474">
        <v>0</v>
      </c>
      <c r="AG2474" t="str">
        <f t="shared" si="543"/>
        <v>&lt;=500</v>
      </c>
      <c r="AH2474" t="s">
        <v>32</v>
      </c>
      <c r="AI2474" t="str">
        <f t="shared" si="544"/>
        <v/>
      </c>
      <c r="AJ2474" t="s">
        <v>32</v>
      </c>
      <c r="AK2474" t="str">
        <f t="shared" si="545"/>
        <v/>
      </c>
      <c r="AL2474">
        <v>9</v>
      </c>
      <c r="AM2474">
        <v>3</v>
      </c>
      <c r="AN2474">
        <v>0</v>
      </c>
      <c r="AO2474">
        <v>5</v>
      </c>
      <c r="AP2474" t="s">
        <v>32</v>
      </c>
    </row>
    <row r="2475" spans="1:42" x14ac:dyDescent="0.25">
      <c r="A2475">
        <v>201709</v>
      </c>
      <c r="B2475" t="str">
        <f t="shared" si="532"/>
        <v>2017-II</v>
      </c>
      <c r="C2475" t="s">
        <v>2534</v>
      </c>
      <c r="D2475" t="s">
        <v>2534</v>
      </c>
      <c r="E2475">
        <v>30337466</v>
      </c>
      <c r="F2475" t="s">
        <v>29</v>
      </c>
      <c r="G2475">
        <v>0</v>
      </c>
      <c r="H2475">
        <v>0</v>
      </c>
      <c r="I2475">
        <v>0</v>
      </c>
      <c r="J2475">
        <f t="shared" si="533"/>
        <v>0</v>
      </c>
      <c r="K2475" t="str">
        <f t="shared" si="534"/>
        <v>Modelamiento</v>
      </c>
      <c r="L2475">
        <f t="shared" si="535"/>
        <v>0</v>
      </c>
      <c r="M2475">
        <v>35</v>
      </c>
      <c r="N2475" t="str">
        <f t="shared" si="536"/>
        <v>&lt;=35</v>
      </c>
      <c r="O2475" t="s">
        <v>56</v>
      </c>
      <c r="P2475" t="s">
        <v>39</v>
      </c>
      <c r="Q2475">
        <v>40690</v>
      </c>
      <c r="R2475">
        <v>1100</v>
      </c>
      <c r="S2475" t="str">
        <f t="shared" si="537"/>
        <v>&lt;=1500</v>
      </c>
      <c r="T2475">
        <v>1398</v>
      </c>
      <c r="U2475" t="str">
        <f t="shared" si="538"/>
        <v>&lt;=1400</v>
      </c>
      <c r="V2475" t="s">
        <v>585</v>
      </c>
      <c r="W2475">
        <v>39500</v>
      </c>
      <c r="X2475" s="12">
        <f t="shared" si="539"/>
        <v>2.7848101265822784E-2</v>
      </c>
      <c r="Y2475" t="str">
        <f t="shared" si="540"/>
        <v>&lt;=0.03</v>
      </c>
      <c r="Z2475" t="s">
        <v>32</v>
      </c>
      <c r="AA2475">
        <v>4</v>
      </c>
      <c r="AB2475">
        <v>2876.05</v>
      </c>
      <c r="AC2475" t="str">
        <f t="shared" si="541"/>
        <v>&lt;=3000</v>
      </c>
      <c r="AD2475">
        <v>1651</v>
      </c>
      <c r="AE2475" t="str">
        <f t="shared" si="542"/>
        <v>&gt;120</v>
      </c>
      <c r="AF2475">
        <v>2876.05</v>
      </c>
      <c r="AG2475" t="str">
        <f t="shared" si="543"/>
        <v>&lt;=3000</v>
      </c>
      <c r="AH2475" t="s">
        <v>32</v>
      </c>
      <c r="AI2475" t="str">
        <f t="shared" si="544"/>
        <v/>
      </c>
      <c r="AJ2475" t="s">
        <v>32</v>
      </c>
      <c r="AK2475" t="str">
        <f t="shared" si="545"/>
        <v/>
      </c>
      <c r="AL2475">
        <v>12</v>
      </c>
      <c r="AM2475">
        <v>0</v>
      </c>
      <c r="AN2475">
        <v>12</v>
      </c>
      <c r="AO2475" t="s">
        <v>32</v>
      </c>
      <c r="AP2475">
        <v>1</v>
      </c>
    </row>
    <row r="2476" spans="1:42" x14ac:dyDescent="0.25">
      <c r="A2476">
        <v>201709</v>
      </c>
      <c r="B2476" t="str">
        <f t="shared" si="532"/>
        <v>2017-II</v>
      </c>
      <c r="C2476" t="s">
        <v>2535</v>
      </c>
      <c r="D2476" t="s">
        <v>2535</v>
      </c>
      <c r="E2476">
        <v>30335996</v>
      </c>
      <c r="F2476" t="s">
        <v>29</v>
      </c>
      <c r="G2476">
        <v>0</v>
      </c>
      <c r="H2476">
        <v>0</v>
      </c>
      <c r="I2476">
        <v>0</v>
      </c>
      <c r="J2476">
        <f t="shared" si="533"/>
        <v>0</v>
      </c>
      <c r="K2476" t="str">
        <f t="shared" si="534"/>
        <v>Modelamiento</v>
      </c>
      <c r="L2476">
        <f t="shared" si="535"/>
        <v>0</v>
      </c>
      <c r="M2476">
        <v>37</v>
      </c>
      <c r="N2476" t="str">
        <f t="shared" si="536"/>
        <v>&lt;=40</v>
      </c>
      <c r="O2476" t="s">
        <v>56</v>
      </c>
      <c r="P2476" t="s">
        <v>31</v>
      </c>
      <c r="Q2476">
        <v>40790</v>
      </c>
      <c r="R2476">
        <v>1000</v>
      </c>
      <c r="S2476" t="str">
        <f t="shared" si="537"/>
        <v>&lt;=1000</v>
      </c>
      <c r="T2476">
        <v>1401</v>
      </c>
      <c r="U2476" t="str">
        <f t="shared" si="538"/>
        <v>&lt;=1500</v>
      </c>
      <c r="V2476" t="s">
        <v>585</v>
      </c>
      <c r="W2476">
        <v>39500</v>
      </c>
      <c r="X2476" s="12">
        <f t="shared" si="539"/>
        <v>2.5316455696202531E-2</v>
      </c>
      <c r="Y2476" t="str">
        <f t="shared" si="540"/>
        <v>&lt;=0.03</v>
      </c>
      <c r="Z2476" t="s">
        <v>32</v>
      </c>
      <c r="AA2476">
        <v>0</v>
      </c>
      <c r="AB2476">
        <v>3126.85</v>
      </c>
      <c r="AC2476" t="str">
        <f t="shared" si="541"/>
        <v>&lt;=4000</v>
      </c>
      <c r="AD2476">
        <v>0</v>
      </c>
      <c r="AE2476" t="str">
        <f t="shared" si="542"/>
        <v>=0</v>
      </c>
      <c r="AF2476">
        <v>0</v>
      </c>
      <c r="AG2476" t="str">
        <f t="shared" si="543"/>
        <v>&lt;=500</v>
      </c>
      <c r="AH2476">
        <v>656.24</v>
      </c>
      <c r="AI2476" t="str">
        <f t="shared" si="544"/>
        <v>&lt;=1000</v>
      </c>
      <c r="AJ2476">
        <v>0.86550000000000005</v>
      </c>
      <c r="AK2476" t="str">
        <f t="shared" si="545"/>
        <v>&lt;=0.9</v>
      </c>
      <c r="AL2476">
        <v>9</v>
      </c>
      <c r="AM2476">
        <v>9</v>
      </c>
      <c r="AN2476">
        <v>0</v>
      </c>
      <c r="AO2476">
        <v>1</v>
      </c>
      <c r="AP2476" t="s">
        <v>32</v>
      </c>
    </row>
    <row r="2477" spans="1:42" x14ac:dyDescent="0.25">
      <c r="A2477">
        <v>201709</v>
      </c>
      <c r="B2477" t="str">
        <f t="shared" si="532"/>
        <v>2017-II</v>
      </c>
      <c r="C2477" t="s">
        <v>2536</v>
      </c>
      <c r="D2477" t="s">
        <v>2536</v>
      </c>
      <c r="E2477">
        <v>30342686</v>
      </c>
      <c r="F2477" t="s">
        <v>29</v>
      </c>
      <c r="G2477">
        <v>0</v>
      </c>
      <c r="H2477">
        <v>0</v>
      </c>
      <c r="I2477">
        <v>0</v>
      </c>
      <c r="J2477">
        <f t="shared" si="533"/>
        <v>0</v>
      </c>
      <c r="K2477" t="str">
        <f t="shared" si="534"/>
        <v>Modelamiento</v>
      </c>
      <c r="L2477">
        <f t="shared" si="535"/>
        <v>0</v>
      </c>
      <c r="M2477">
        <v>47</v>
      </c>
      <c r="N2477" t="str">
        <f t="shared" si="536"/>
        <v>&lt;=50</v>
      </c>
      <c r="O2477" t="s">
        <v>56</v>
      </c>
      <c r="P2477" t="s">
        <v>31</v>
      </c>
      <c r="Q2477">
        <v>30929</v>
      </c>
      <c r="R2477">
        <v>500</v>
      </c>
      <c r="S2477" t="str">
        <f t="shared" si="537"/>
        <v>&lt;=500</v>
      </c>
      <c r="T2477">
        <v>1155</v>
      </c>
      <c r="U2477" t="str">
        <f t="shared" si="538"/>
        <v>&lt;=1200</v>
      </c>
      <c r="V2477" t="s">
        <v>585</v>
      </c>
      <c r="W2477">
        <v>29139</v>
      </c>
      <c r="X2477" s="12">
        <f t="shared" si="539"/>
        <v>1.7159133806925426E-2</v>
      </c>
      <c r="Y2477" t="str">
        <f t="shared" si="540"/>
        <v>&lt;=0.02</v>
      </c>
      <c r="Z2477" t="s">
        <v>32</v>
      </c>
      <c r="AA2477">
        <v>4</v>
      </c>
      <c r="AB2477">
        <v>1335.89</v>
      </c>
      <c r="AC2477" t="str">
        <f t="shared" si="541"/>
        <v>&lt;=2000</v>
      </c>
      <c r="AD2477">
        <v>2593</v>
      </c>
      <c r="AE2477" t="str">
        <f t="shared" si="542"/>
        <v>&gt;120</v>
      </c>
      <c r="AF2477">
        <v>1335.89</v>
      </c>
      <c r="AG2477" t="str">
        <f t="shared" si="543"/>
        <v>&lt;=2000</v>
      </c>
      <c r="AH2477" t="s">
        <v>32</v>
      </c>
      <c r="AI2477" t="str">
        <f t="shared" si="544"/>
        <v/>
      </c>
      <c r="AJ2477" t="s">
        <v>32</v>
      </c>
      <c r="AK2477" t="str">
        <f t="shared" si="545"/>
        <v/>
      </c>
      <c r="AL2477">
        <v>12</v>
      </c>
      <c r="AM2477">
        <v>0</v>
      </c>
      <c r="AN2477">
        <v>12</v>
      </c>
      <c r="AO2477" t="s">
        <v>32</v>
      </c>
      <c r="AP2477">
        <v>1</v>
      </c>
    </row>
    <row r="2478" spans="1:42" x14ac:dyDescent="0.25">
      <c r="A2478">
        <v>201709</v>
      </c>
      <c r="B2478" t="str">
        <f t="shared" si="532"/>
        <v>2017-II</v>
      </c>
      <c r="C2478" t="s">
        <v>2537</v>
      </c>
      <c r="D2478" t="s">
        <v>2537</v>
      </c>
      <c r="E2478">
        <v>30343388</v>
      </c>
      <c r="F2478" t="s">
        <v>29</v>
      </c>
      <c r="G2478">
        <v>0</v>
      </c>
      <c r="H2478">
        <v>0</v>
      </c>
      <c r="I2478">
        <v>0</v>
      </c>
      <c r="J2478">
        <f t="shared" si="533"/>
        <v>0</v>
      </c>
      <c r="K2478" t="str">
        <f t="shared" si="534"/>
        <v>Modelamiento</v>
      </c>
      <c r="L2478">
        <f t="shared" si="535"/>
        <v>0</v>
      </c>
      <c r="M2478">
        <v>37</v>
      </c>
      <c r="N2478" t="str">
        <f t="shared" si="536"/>
        <v>&lt;=40</v>
      </c>
      <c r="O2478" t="s">
        <v>56</v>
      </c>
      <c r="P2478" t="s">
        <v>31</v>
      </c>
      <c r="Q2478">
        <v>38584</v>
      </c>
      <c r="R2478">
        <v>1500</v>
      </c>
      <c r="S2478" t="str">
        <f t="shared" si="537"/>
        <v>&lt;=1500</v>
      </c>
      <c r="T2478">
        <v>1332</v>
      </c>
      <c r="U2478" t="str">
        <f t="shared" si="538"/>
        <v>&lt;=1400</v>
      </c>
      <c r="V2478" t="s">
        <v>1407</v>
      </c>
      <c r="W2478">
        <v>37764</v>
      </c>
      <c r="X2478" s="12">
        <f t="shared" si="539"/>
        <v>3.9720368605020658E-2</v>
      </c>
      <c r="Y2478" t="str">
        <f t="shared" si="540"/>
        <v>&lt;=0.04</v>
      </c>
      <c r="Z2478" t="s">
        <v>32</v>
      </c>
      <c r="AA2478">
        <v>4</v>
      </c>
      <c r="AB2478">
        <v>407.8</v>
      </c>
      <c r="AC2478" t="str">
        <f t="shared" si="541"/>
        <v>&lt;=500</v>
      </c>
      <c r="AD2478">
        <v>1033</v>
      </c>
      <c r="AE2478" t="str">
        <f t="shared" si="542"/>
        <v>&gt;120</v>
      </c>
      <c r="AF2478">
        <v>407.8</v>
      </c>
      <c r="AG2478" t="str">
        <f t="shared" si="543"/>
        <v>&lt;=500</v>
      </c>
      <c r="AH2478" t="s">
        <v>32</v>
      </c>
      <c r="AI2478" t="str">
        <f t="shared" si="544"/>
        <v/>
      </c>
      <c r="AJ2478" t="s">
        <v>32</v>
      </c>
      <c r="AK2478" t="str">
        <f t="shared" si="545"/>
        <v/>
      </c>
      <c r="AL2478">
        <v>4</v>
      </c>
      <c r="AM2478">
        <v>0</v>
      </c>
      <c r="AN2478">
        <v>4</v>
      </c>
      <c r="AO2478" t="s">
        <v>32</v>
      </c>
      <c r="AP2478">
        <v>9</v>
      </c>
    </row>
    <row r="2479" spans="1:42" x14ac:dyDescent="0.25">
      <c r="A2479">
        <v>201709</v>
      </c>
      <c r="B2479" t="str">
        <f t="shared" si="532"/>
        <v>2017-II</v>
      </c>
      <c r="C2479" t="s">
        <v>2538</v>
      </c>
      <c r="D2479" t="s">
        <v>2538</v>
      </c>
      <c r="E2479">
        <v>30334575</v>
      </c>
      <c r="F2479" t="s">
        <v>29</v>
      </c>
      <c r="G2479">
        <v>0</v>
      </c>
      <c r="H2479">
        <v>0</v>
      </c>
      <c r="I2479">
        <v>0</v>
      </c>
      <c r="J2479">
        <f t="shared" si="533"/>
        <v>0</v>
      </c>
      <c r="K2479" t="str">
        <f t="shared" si="534"/>
        <v>Modelamiento</v>
      </c>
      <c r="L2479">
        <f t="shared" si="535"/>
        <v>0</v>
      </c>
      <c r="M2479">
        <v>25</v>
      </c>
      <c r="N2479" t="str">
        <f t="shared" si="536"/>
        <v>&lt;=25</v>
      </c>
      <c r="O2479" t="s">
        <v>56</v>
      </c>
      <c r="P2479" t="s">
        <v>31</v>
      </c>
      <c r="Q2479">
        <v>39790</v>
      </c>
      <c r="R2479">
        <v>2000</v>
      </c>
      <c r="S2479" t="str">
        <f t="shared" si="537"/>
        <v>&lt;=2000</v>
      </c>
      <c r="T2479">
        <v>1367</v>
      </c>
      <c r="U2479" t="str">
        <f t="shared" si="538"/>
        <v>&lt;=1400</v>
      </c>
      <c r="V2479" t="s">
        <v>585</v>
      </c>
      <c r="W2479">
        <v>39500</v>
      </c>
      <c r="X2479" s="12">
        <f t="shared" si="539"/>
        <v>5.0632911392405063E-2</v>
      </c>
      <c r="Y2479" t="str">
        <f t="shared" si="540"/>
        <v>&lt;=0.06</v>
      </c>
      <c r="Z2479" t="s">
        <v>32</v>
      </c>
      <c r="AA2479">
        <v>4</v>
      </c>
      <c r="AB2479">
        <v>746.81</v>
      </c>
      <c r="AC2479" t="str">
        <f t="shared" si="541"/>
        <v>&lt;=1000</v>
      </c>
      <c r="AD2479">
        <v>1779</v>
      </c>
      <c r="AE2479" t="str">
        <f t="shared" si="542"/>
        <v>&gt;120</v>
      </c>
      <c r="AF2479">
        <v>746.81</v>
      </c>
      <c r="AG2479" t="str">
        <f t="shared" si="543"/>
        <v>&lt;=1000</v>
      </c>
      <c r="AH2479" t="s">
        <v>32</v>
      </c>
      <c r="AI2479" t="str">
        <f t="shared" si="544"/>
        <v/>
      </c>
      <c r="AJ2479" t="s">
        <v>32</v>
      </c>
      <c r="AK2479" t="str">
        <f t="shared" si="545"/>
        <v/>
      </c>
      <c r="AL2479">
        <v>4</v>
      </c>
      <c r="AM2479">
        <v>0</v>
      </c>
      <c r="AN2479">
        <v>4</v>
      </c>
      <c r="AO2479" t="s">
        <v>32</v>
      </c>
      <c r="AP2479">
        <v>9</v>
      </c>
    </row>
    <row r="2480" spans="1:42" x14ac:dyDescent="0.25">
      <c r="A2480">
        <v>201709</v>
      </c>
      <c r="B2480" t="str">
        <f t="shared" si="532"/>
        <v>2017-II</v>
      </c>
      <c r="C2480" t="s">
        <v>2539</v>
      </c>
      <c r="D2480" t="s">
        <v>2539</v>
      </c>
      <c r="E2480">
        <v>30338420</v>
      </c>
      <c r="F2480" t="s">
        <v>29</v>
      </c>
      <c r="G2480">
        <v>0</v>
      </c>
      <c r="H2480">
        <v>0</v>
      </c>
      <c r="I2480">
        <v>0</v>
      </c>
      <c r="J2480">
        <f t="shared" si="533"/>
        <v>0</v>
      </c>
      <c r="K2480" t="str">
        <f t="shared" si="534"/>
        <v>Modelamiento</v>
      </c>
      <c r="L2480">
        <f t="shared" si="535"/>
        <v>0</v>
      </c>
      <c r="M2480">
        <v>23</v>
      </c>
      <c r="N2480" t="str">
        <f t="shared" si="536"/>
        <v>&lt;=25</v>
      </c>
      <c r="O2480" t="s">
        <v>56</v>
      </c>
      <c r="P2480" t="s">
        <v>31</v>
      </c>
      <c r="Q2480">
        <v>30929</v>
      </c>
      <c r="R2480">
        <v>500</v>
      </c>
      <c r="S2480" t="str">
        <f t="shared" si="537"/>
        <v>&lt;=500</v>
      </c>
      <c r="T2480">
        <v>1280</v>
      </c>
      <c r="U2480" t="str">
        <f t="shared" si="538"/>
        <v>&lt;=1300</v>
      </c>
      <c r="V2480" t="s">
        <v>585</v>
      </c>
      <c r="W2480">
        <v>29139</v>
      </c>
      <c r="X2480" s="12">
        <f t="shared" si="539"/>
        <v>1.7159133806925426E-2</v>
      </c>
      <c r="Y2480" t="str">
        <f t="shared" si="540"/>
        <v>&lt;=0.02</v>
      </c>
      <c r="Z2480" t="s">
        <v>32</v>
      </c>
      <c r="AA2480">
        <v>9</v>
      </c>
      <c r="AB2480" t="s">
        <v>32</v>
      </c>
      <c r="AC2480" t="str">
        <f t="shared" si="541"/>
        <v/>
      </c>
      <c r="AD2480" t="s">
        <v>32</v>
      </c>
      <c r="AE2480" t="str">
        <f t="shared" si="542"/>
        <v/>
      </c>
      <c r="AF2480" t="s">
        <v>32</v>
      </c>
      <c r="AG2480" t="str">
        <f t="shared" si="543"/>
        <v/>
      </c>
      <c r="AH2480" t="s">
        <v>32</v>
      </c>
      <c r="AI2480" t="str">
        <f t="shared" si="544"/>
        <v/>
      </c>
      <c r="AJ2480" t="s">
        <v>32</v>
      </c>
      <c r="AK2480" t="str">
        <f t="shared" si="545"/>
        <v/>
      </c>
      <c r="AL2480">
        <v>0</v>
      </c>
      <c r="AM2480">
        <v>0</v>
      </c>
      <c r="AN2480">
        <v>0</v>
      </c>
      <c r="AO2480" t="s">
        <v>32</v>
      </c>
      <c r="AP2480" t="s">
        <v>32</v>
      </c>
    </row>
    <row r="2481" spans="1:42" x14ac:dyDescent="0.25">
      <c r="A2481">
        <v>201709</v>
      </c>
      <c r="B2481" t="str">
        <f t="shared" si="532"/>
        <v>2017-II</v>
      </c>
      <c r="C2481" t="s">
        <v>2540</v>
      </c>
      <c r="D2481" t="s">
        <v>2540</v>
      </c>
      <c r="E2481">
        <v>30339178</v>
      </c>
      <c r="F2481" t="s">
        <v>29</v>
      </c>
      <c r="G2481">
        <v>0</v>
      </c>
      <c r="H2481">
        <v>0</v>
      </c>
      <c r="I2481">
        <v>0</v>
      </c>
      <c r="J2481">
        <f t="shared" si="533"/>
        <v>0</v>
      </c>
      <c r="K2481" t="str">
        <f t="shared" si="534"/>
        <v>Modelamiento</v>
      </c>
      <c r="L2481">
        <f t="shared" si="535"/>
        <v>0</v>
      </c>
      <c r="M2481">
        <v>23</v>
      </c>
      <c r="N2481" t="str">
        <f t="shared" si="536"/>
        <v>&lt;=25</v>
      </c>
      <c r="O2481" t="s">
        <v>56</v>
      </c>
      <c r="P2481" t="s">
        <v>39</v>
      </c>
      <c r="Q2481">
        <v>47961</v>
      </c>
      <c r="R2481">
        <v>1500</v>
      </c>
      <c r="S2481" t="str">
        <f t="shared" si="537"/>
        <v>&lt;=1500</v>
      </c>
      <c r="T2481">
        <v>1658</v>
      </c>
      <c r="U2481" t="str">
        <f t="shared" si="538"/>
        <v>&gt;1500</v>
      </c>
      <c r="V2481" t="s">
        <v>589</v>
      </c>
      <c r="W2481">
        <v>47171</v>
      </c>
      <c r="X2481" s="12">
        <f t="shared" si="539"/>
        <v>3.1799198660193762E-2</v>
      </c>
      <c r="Y2481" t="str">
        <f t="shared" si="540"/>
        <v>&lt;=0.04</v>
      </c>
      <c r="Z2481" t="s">
        <v>32</v>
      </c>
      <c r="AA2481">
        <v>9</v>
      </c>
      <c r="AB2481" t="s">
        <v>32</v>
      </c>
      <c r="AC2481" t="str">
        <f t="shared" si="541"/>
        <v/>
      </c>
      <c r="AD2481" t="s">
        <v>32</v>
      </c>
      <c r="AE2481" t="str">
        <f t="shared" si="542"/>
        <v/>
      </c>
      <c r="AF2481" t="s">
        <v>32</v>
      </c>
      <c r="AG2481" t="str">
        <f t="shared" si="543"/>
        <v/>
      </c>
      <c r="AH2481" t="s">
        <v>32</v>
      </c>
      <c r="AI2481" t="str">
        <f t="shared" si="544"/>
        <v/>
      </c>
      <c r="AJ2481" t="s">
        <v>32</v>
      </c>
      <c r="AK2481" t="str">
        <f t="shared" si="545"/>
        <v/>
      </c>
      <c r="AL2481">
        <v>0</v>
      </c>
      <c r="AM2481">
        <v>0</v>
      </c>
      <c r="AN2481">
        <v>0</v>
      </c>
      <c r="AO2481" t="s">
        <v>32</v>
      </c>
      <c r="AP2481" t="s">
        <v>32</v>
      </c>
    </row>
    <row r="2482" spans="1:42" x14ac:dyDescent="0.25">
      <c r="A2482">
        <v>201709</v>
      </c>
      <c r="B2482" t="str">
        <f t="shared" si="532"/>
        <v>2017-II</v>
      </c>
      <c r="C2482" t="s">
        <v>2541</v>
      </c>
      <c r="D2482" t="s">
        <v>2541</v>
      </c>
      <c r="E2482">
        <v>30331385</v>
      </c>
      <c r="F2482" t="s">
        <v>29</v>
      </c>
      <c r="G2482">
        <v>0</v>
      </c>
      <c r="H2482">
        <v>0</v>
      </c>
      <c r="I2482">
        <v>0</v>
      </c>
      <c r="J2482">
        <f t="shared" si="533"/>
        <v>0</v>
      </c>
      <c r="K2482" t="str">
        <f t="shared" si="534"/>
        <v>Modelamiento</v>
      </c>
      <c r="L2482">
        <f t="shared" si="535"/>
        <v>0</v>
      </c>
      <c r="M2482">
        <v>42</v>
      </c>
      <c r="N2482" t="str">
        <f t="shared" si="536"/>
        <v>&lt;=45</v>
      </c>
      <c r="O2482" t="s">
        <v>56</v>
      </c>
      <c r="P2482" t="s">
        <v>31</v>
      </c>
      <c r="Q2482">
        <v>33747</v>
      </c>
      <c r="R2482">
        <v>1650</v>
      </c>
      <c r="S2482" t="str">
        <f t="shared" si="537"/>
        <v>&lt;=2000</v>
      </c>
      <c r="T2482">
        <v>1165</v>
      </c>
      <c r="U2482" t="str">
        <f t="shared" si="538"/>
        <v>&lt;=1200</v>
      </c>
      <c r="V2482" t="s">
        <v>1407</v>
      </c>
      <c r="W2482">
        <v>33077</v>
      </c>
      <c r="X2482" s="12">
        <f t="shared" si="539"/>
        <v>4.9883604921849019E-2</v>
      </c>
      <c r="Y2482" t="str">
        <f t="shared" si="540"/>
        <v>&lt;=0.05</v>
      </c>
      <c r="Z2482" t="s">
        <v>32</v>
      </c>
      <c r="AA2482">
        <v>4</v>
      </c>
      <c r="AB2482">
        <v>1364.34</v>
      </c>
      <c r="AC2482" t="str">
        <f t="shared" si="541"/>
        <v>&lt;=2000</v>
      </c>
      <c r="AD2482">
        <v>1198</v>
      </c>
      <c r="AE2482" t="str">
        <f t="shared" si="542"/>
        <v>&gt;120</v>
      </c>
      <c r="AF2482">
        <v>1364.34</v>
      </c>
      <c r="AG2482" t="str">
        <f t="shared" si="543"/>
        <v>&lt;=2000</v>
      </c>
      <c r="AH2482" t="s">
        <v>32</v>
      </c>
      <c r="AI2482" t="str">
        <f t="shared" si="544"/>
        <v/>
      </c>
      <c r="AJ2482" t="s">
        <v>32</v>
      </c>
      <c r="AK2482" t="str">
        <f t="shared" si="545"/>
        <v/>
      </c>
      <c r="AL2482">
        <v>11</v>
      </c>
      <c r="AM2482">
        <v>0</v>
      </c>
      <c r="AN2482">
        <v>11</v>
      </c>
      <c r="AO2482" t="s">
        <v>32</v>
      </c>
      <c r="AP2482">
        <v>2</v>
      </c>
    </row>
    <row r="2483" spans="1:42" x14ac:dyDescent="0.25">
      <c r="A2483">
        <v>201709</v>
      </c>
      <c r="B2483" t="str">
        <f t="shared" si="532"/>
        <v>2017-II</v>
      </c>
      <c r="C2483" t="s">
        <v>2542</v>
      </c>
      <c r="D2483" t="s">
        <v>2542</v>
      </c>
      <c r="E2483">
        <v>30342306</v>
      </c>
      <c r="F2483" t="s">
        <v>29</v>
      </c>
      <c r="G2483">
        <v>1</v>
      </c>
      <c r="H2483">
        <v>0</v>
      </c>
      <c r="I2483">
        <v>0</v>
      </c>
      <c r="J2483">
        <f t="shared" si="533"/>
        <v>0</v>
      </c>
      <c r="K2483" t="str">
        <f t="shared" si="534"/>
        <v>Modelamiento</v>
      </c>
      <c r="L2483">
        <f t="shared" si="535"/>
        <v>0</v>
      </c>
      <c r="M2483">
        <v>47</v>
      </c>
      <c r="N2483" t="str">
        <f t="shared" si="536"/>
        <v>&lt;=50</v>
      </c>
      <c r="O2483" t="s">
        <v>56</v>
      </c>
      <c r="P2483" t="s">
        <v>35</v>
      </c>
      <c r="Q2483">
        <v>47385</v>
      </c>
      <c r="R2483">
        <v>1500</v>
      </c>
      <c r="S2483" t="str">
        <f t="shared" si="537"/>
        <v>&lt;=1500</v>
      </c>
      <c r="T2483">
        <v>1628</v>
      </c>
      <c r="U2483" t="str">
        <f t="shared" si="538"/>
        <v>&gt;1500</v>
      </c>
      <c r="V2483" t="s">
        <v>597</v>
      </c>
      <c r="W2483">
        <v>46595</v>
      </c>
      <c r="X2483" s="12">
        <f t="shared" si="539"/>
        <v>3.219229531065565E-2</v>
      </c>
      <c r="Y2483" t="str">
        <f t="shared" si="540"/>
        <v>&lt;=0.04</v>
      </c>
      <c r="Z2483" t="s">
        <v>32</v>
      </c>
      <c r="AA2483">
        <v>4</v>
      </c>
      <c r="AB2483">
        <v>3293.59</v>
      </c>
      <c r="AC2483" t="str">
        <f t="shared" si="541"/>
        <v>&lt;=4000</v>
      </c>
      <c r="AD2483">
        <v>1272</v>
      </c>
      <c r="AE2483" t="str">
        <f t="shared" si="542"/>
        <v>&gt;120</v>
      </c>
      <c r="AF2483">
        <v>3293.59</v>
      </c>
      <c r="AG2483" t="str">
        <f t="shared" si="543"/>
        <v>&lt;=4000</v>
      </c>
      <c r="AH2483" t="s">
        <v>32</v>
      </c>
      <c r="AI2483" t="str">
        <f t="shared" si="544"/>
        <v/>
      </c>
      <c r="AJ2483" t="s">
        <v>32</v>
      </c>
      <c r="AK2483" t="str">
        <f t="shared" si="545"/>
        <v/>
      </c>
      <c r="AL2483">
        <v>12</v>
      </c>
      <c r="AM2483">
        <v>0</v>
      </c>
      <c r="AN2483">
        <v>12</v>
      </c>
      <c r="AO2483" t="s">
        <v>32</v>
      </c>
      <c r="AP2483">
        <v>1</v>
      </c>
    </row>
    <row r="2484" spans="1:42" x14ac:dyDescent="0.25">
      <c r="A2484">
        <v>201709</v>
      </c>
      <c r="B2484" t="str">
        <f t="shared" si="532"/>
        <v>2017-II</v>
      </c>
      <c r="C2484" t="s">
        <v>2543</v>
      </c>
      <c r="D2484" t="s">
        <v>2543</v>
      </c>
      <c r="E2484">
        <v>30343975</v>
      </c>
      <c r="F2484" t="s">
        <v>29</v>
      </c>
      <c r="G2484">
        <v>0</v>
      </c>
      <c r="H2484">
        <v>0</v>
      </c>
      <c r="I2484">
        <v>0</v>
      </c>
      <c r="J2484">
        <f t="shared" si="533"/>
        <v>0</v>
      </c>
      <c r="K2484" t="str">
        <f t="shared" si="534"/>
        <v>Modelamiento</v>
      </c>
      <c r="L2484">
        <f t="shared" si="535"/>
        <v>0</v>
      </c>
      <c r="M2484">
        <v>29</v>
      </c>
      <c r="N2484" t="str">
        <f t="shared" si="536"/>
        <v>&lt;=30</v>
      </c>
      <c r="O2484" t="s">
        <v>56</v>
      </c>
      <c r="P2484" t="s">
        <v>31</v>
      </c>
      <c r="Q2484">
        <v>42880</v>
      </c>
      <c r="R2484">
        <v>1500</v>
      </c>
      <c r="S2484" t="str">
        <f t="shared" si="537"/>
        <v>&lt;=1500</v>
      </c>
      <c r="T2484">
        <v>1477</v>
      </c>
      <c r="U2484" t="str">
        <f t="shared" si="538"/>
        <v>&lt;=1500</v>
      </c>
      <c r="V2484" t="s">
        <v>601</v>
      </c>
      <c r="W2484">
        <v>42060</v>
      </c>
      <c r="X2484" s="12">
        <f t="shared" si="539"/>
        <v>3.566333808844508E-2</v>
      </c>
      <c r="Y2484" t="str">
        <f t="shared" si="540"/>
        <v>&lt;=0.04</v>
      </c>
      <c r="Z2484" t="s">
        <v>32</v>
      </c>
      <c r="AA2484">
        <v>8</v>
      </c>
      <c r="AB2484" t="s">
        <v>32</v>
      </c>
      <c r="AC2484" t="str">
        <f t="shared" si="541"/>
        <v/>
      </c>
      <c r="AD2484" t="s">
        <v>32</v>
      </c>
      <c r="AE2484" t="str">
        <f t="shared" si="542"/>
        <v/>
      </c>
      <c r="AF2484" t="s">
        <v>32</v>
      </c>
      <c r="AG2484" t="str">
        <f t="shared" si="543"/>
        <v/>
      </c>
      <c r="AH2484">
        <v>500</v>
      </c>
      <c r="AI2484" t="str">
        <f t="shared" si="544"/>
        <v>&lt;=500</v>
      </c>
      <c r="AJ2484">
        <v>0</v>
      </c>
      <c r="AK2484" t="str">
        <f t="shared" si="545"/>
        <v>=0</v>
      </c>
      <c r="AL2484">
        <v>0</v>
      </c>
      <c r="AM2484">
        <v>0</v>
      </c>
      <c r="AN2484">
        <v>0</v>
      </c>
      <c r="AO2484" t="s">
        <v>32</v>
      </c>
      <c r="AP2484" t="s">
        <v>32</v>
      </c>
    </row>
    <row r="2485" spans="1:42" x14ac:dyDescent="0.25">
      <c r="A2485">
        <v>201709</v>
      </c>
      <c r="B2485" t="str">
        <f t="shared" si="532"/>
        <v>2017-II</v>
      </c>
      <c r="C2485" t="s">
        <v>2544</v>
      </c>
      <c r="D2485" t="s">
        <v>2544</v>
      </c>
      <c r="E2485">
        <v>30344594</v>
      </c>
      <c r="F2485" t="s">
        <v>29</v>
      </c>
      <c r="G2485">
        <v>1</v>
      </c>
      <c r="H2485">
        <v>0</v>
      </c>
      <c r="I2485">
        <v>0</v>
      </c>
      <c r="J2485">
        <f t="shared" si="533"/>
        <v>0</v>
      </c>
      <c r="K2485" t="str">
        <f t="shared" si="534"/>
        <v>Modelamiento</v>
      </c>
      <c r="L2485">
        <f t="shared" si="535"/>
        <v>0</v>
      </c>
      <c r="M2485">
        <v>23</v>
      </c>
      <c r="N2485" t="str">
        <f t="shared" si="536"/>
        <v>&lt;=25</v>
      </c>
      <c r="O2485" t="s">
        <v>72</v>
      </c>
      <c r="P2485" t="s">
        <v>31</v>
      </c>
      <c r="Q2485">
        <v>47811</v>
      </c>
      <c r="R2485">
        <v>1650</v>
      </c>
      <c r="S2485" t="str">
        <f t="shared" si="537"/>
        <v>&lt;=2000</v>
      </c>
      <c r="T2485">
        <v>1649</v>
      </c>
      <c r="U2485" t="str">
        <f t="shared" si="538"/>
        <v>&gt;1500</v>
      </c>
      <c r="V2485" t="s">
        <v>589</v>
      </c>
      <c r="W2485">
        <v>47171</v>
      </c>
      <c r="X2485" s="12">
        <f t="shared" si="539"/>
        <v>3.4979118526213139E-2</v>
      </c>
      <c r="Y2485" t="str">
        <f t="shared" si="540"/>
        <v>&lt;=0.04</v>
      </c>
      <c r="Z2485" t="s">
        <v>32</v>
      </c>
      <c r="AA2485">
        <v>0</v>
      </c>
      <c r="AB2485">
        <v>5033.01</v>
      </c>
      <c r="AC2485" t="str">
        <f t="shared" si="541"/>
        <v>&gt;5000</v>
      </c>
      <c r="AD2485">
        <v>0</v>
      </c>
      <c r="AE2485" t="str">
        <f t="shared" si="542"/>
        <v>=0</v>
      </c>
      <c r="AF2485">
        <v>0</v>
      </c>
      <c r="AG2485" t="str">
        <f t="shared" si="543"/>
        <v>&lt;=500</v>
      </c>
      <c r="AH2485" t="s">
        <v>32</v>
      </c>
      <c r="AI2485" t="str">
        <f t="shared" si="544"/>
        <v/>
      </c>
      <c r="AJ2485" t="s">
        <v>32</v>
      </c>
      <c r="AK2485" t="str">
        <f t="shared" si="545"/>
        <v/>
      </c>
      <c r="AL2485">
        <v>6</v>
      </c>
      <c r="AM2485">
        <v>6</v>
      </c>
      <c r="AN2485">
        <v>0</v>
      </c>
      <c r="AO2485">
        <v>1</v>
      </c>
      <c r="AP2485" t="s">
        <v>32</v>
      </c>
    </row>
    <row r="2486" spans="1:42" x14ac:dyDescent="0.25">
      <c r="A2486">
        <v>201709</v>
      </c>
      <c r="B2486" t="str">
        <f t="shared" si="532"/>
        <v>2017-II</v>
      </c>
      <c r="C2486" t="s">
        <v>2545</v>
      </c>
      <c r="D2486" t="s">
        <v>2545</v>
      </c>
      <c r="E2486">
        <v>30341229</v>
      </c>
      <c r="F2486" t="s">
        <v>29</v>
      </c>
      <c r="G2486">
        <v>1</v>
      </c>
      <c r="H2486">
        <v>0</v>
      </c>
      <c r="I2486">
        <v>0</v>
      </c>
      <c r="J2486">
        <f t="shared" si="533"/>
        <v>0</v>
      </c>
      <c r="K2486" t="str">
        <f t="shared" si="534"/>
        <v>Modelamiento</v>
      </c>
      <c r="L2486">
        <f t="shared" si="535"/>
        <v>0</v>
      </c>
      <c r="M2486">
        <v>46</v>
      </c>
      <c r="N2486" t="str">
        <f t="shared" si="536"/>
        <v>&lt;=50</v>
      </c>
      <c r="O2486" t="s">
        <v>56</v>
      </c>
      <c r="P2486" t="s">
        <v>31</v>
      </c>
      <c r="Q2486">
        <v>35785</v>
      </c>
      <c r="R2486">
        <v>500</v>
      </c>
      <c r="S2486" t="str">
        <f t="shared" si="537"/>
        <v>&lt;=500</v>
      </c>
      <c r="T2486">
        <v>1235</v>
      </c>
      <c r="U2486" t="str">
        <f t="shared" si="538"/>
        <v>&lt;=1300</v>
      </c>
      <c r="V2486" t="s">
        <v>585</v>
      </c>
      <c r="W2486">
        <v>33995</v>
      </c>
      <c r="X2486" s="12">
        <f t="shared" si="539"/>
        <v>1.4708045300779526E-2</v>
      </c>
      <c r="Y2486" t="str">
        <f t="shared" si="540"/>
        <v>&lt;=0.02</v>
      </c>
      <c r="Z2486" t="s">
        <v>32</v>
      </c>
      <c r="AA2486">
        <v>4</v>
      </c>
      <c r="AB2486">
        <v>1405.86</v>
      </c>
      <c r="AC2486" t="str">
        <f t="shared" si="541"/>
        <v>&lt;=2000</v>
      </c>
      <c r="AD2486">
        <v>1862</v>
      </c>
      <c r="AE2486" t="str">
        <f t="shared" si="542"/>
        <v>&gt;120</v>
      </c>
      <c r="AF2486">
        <v>1405.86</v>
      </c>
      <c r="AG2486" t="str">
        <f t="shared" si="543"/>
        <v>&lt;=2000</v>
      </c>
      <c r="AH2486" t="s">
        <v>32</v>
      </c>
      <c r="AI2486" t="str">
        <f t="shared" si="544"/>
        <v/>
      </c>
      <c r="AJ2486" t="s">
        <v>32</v>
      </c>
      <c r="AK2486" t="str">
        <f t="shared" si="545"/>
        <v/>
      </c>
      <c r="AL2486">
        <v>3</v>
      </c>
      <c r="AM2486">
        <v>0</v>
      </c>
      <c r="AN2486">
        <v>3</v>
      </c>
      <c r="AO2486" t="s">
        <v>32</v>
      </c>
      <c r="AP2486">
        <v>10</v>
      </c>
    </row>
    <row r="2487" spans="1:42" x14ac:dyDescent="0.25">
      <c r="A2487">
        <v>201709</v>
      </c>
      <c r="B2487" t="str">
        <f t="shared" si="532"/>
        <v>2017-II</v>
      </c>
      <c r="C2487" t="s">
        <v>2546</v>
      </c>
      <c r="D2487" t="s">
        <v>2546</v>
      </c>
      <c r="E2487">
        <v>30331323</v>
      </c>
      <c r="F2487" t="s">
        <v>29</v>
      </c>
      <c r="G2487">
        <v>1</v>
      </c>
      <c r="H2487">
        <v>0</v>
      </c>
      <c r="I2487">
        <v>0</v>
      </c>
      <c r="J2487">
        <f t="shared" si="533"/>
        <v>0</v>
      </c>
      <c r="K2487" t="str">
        <f t="shared" si="534"/>
        <v>Modelamiento</v>
      </c>
      <c r="L2487">
        <f t="shared" si="535"/>
        <v>0</v>
      </c>
      <c r="M2487">
        <v>39</v>
      </c>
      <c r="N2487" t="str">
        <f t="shared" si="536"/>
        <v>&lt;=40</v>
      </c>
      <c r="O2487" t="s">
        <v>56</v>
      </c>
      <c r="P2487" t="s">
        <v>31</v>
      </c>
      <c r="Q2487">
        <v>39790</v>
      </c>
      <c r="R2487">
        <v>1000</v>
      </c>
      <c r="S2487" t="str">
        <f t="shared" si="537"/>
        <v>&lt;=1000</v>
      </c>
      <c r="T2487">
        <v>1371</v>
      </c>
      <c r="U2487" t="str">
        <f t="shared" si="538"/>
        <v>&lt;=1400</v>
      </c>
      <c r="V2487" t="s">
        <v>585</v>
      </c>
      <c r="W2487">
        <v>38500</v>
      </c>
      <c r="X2487" s="12">
        <f t="shared" si="539"/>
        <v>2.5974025974025976E-2</v>
      </c>
      <c r="Y2487" t="str">
        <f t="shared" si="540"/>
        <v>&lt;=0.03</v>
      </c>
      <c r="Z2487" t="s">
        <v>32</v>
      </c>
      <c r="AA2487">
        <v>9</v>
      </c>
      <c r="AB2487" t="s">
        <v>32</v>
      </c>
      <c r="AC2487" t="str">
        <f t="shared" si="541"/>
        <v/>
      </c>
      <c r="AD2487" t="s">
        <v>32</v>
      </c>
      <c r="AE2487" t="str">
        <f t="shared" si="542"/>
        <v/>
      </c>
      <c r="AF2487" t="s">
        <v>32</v>
      </c>
      <c r="AG2487" t="str">
        <f t="shared" si="543"/>
        <v/>
      </c>
      <c r="AH2487" t="s">
        <v>32</v>
      </c>
      <c r="AI2487" t="str">
        <f t="shared" si="544"/>
        <v/>
      </c>
      <c r="AJ2487" t="s">
        <v>32</v>
      </c>
      <c r="AK2487" t="str">
        <f t="shared" si="545"/>
        <v/>
      </c>
      <c r="AL2487">
        <v>0</v>
      </c>
      <c r="AM2487">
        <v>0</v>
      </c>
      <c r="AN2487">
        <v>0</v>
      </c>
      <c r="AO2487" t="s">
        <v>32</v>
      </c>
      <c r="AP2487" t="s">
        <v>32</v>
      </c>
    </row>
    <row r="2488" spans="1:42" x14ac:dyDescent="0.25">
      <c r="A2488">
        <v>201709</v>
      </c>
      <c r="B2488" t="str">
        <f t="shared" si="532"/>
        <v>2017-II</v>
      </c>
      <c r="C2488" t="s">
        <v>2547</v>
      </c>
      <c r="D2488" t="s">
        <v>2547</v>
      </c>
      <c r="E2488">
        <v>30338592</v>
      </c>
      <c r="F2488" t="s">
        <v>29</v>
      </c>
      <c r="G2488">
        <v>0</v>
      </c>
      <c r="H2488">
        <v>0</v>
      </c>
      <c r="I2488">
        <v>0</v>
      </c>
      <c r="J2488">
        <f t="shared" si="533"/>
        <v>0</v>
      </c>
      <c r="K2488" t="str">
        <f t="shared" si="534"/>
        <v>Modelamiento</v>
      </c>
      <c r="L2488">
        <f t="shared" si="535"/>
        <v>0</v>
      </c>
      <c r="M2488">
        <v>47</v>
      </c>
      <c r="N2488" t="str">
        <f t="shared" si="536"/>
        <v>&lt;=50</v>
      </c>
      <c r="O2488" t="s">
        <v>56</v>
      </c>
      <c r="P2488" t="s">
        <v>31</v>
      </c>
      <c r="Q2488">
        <v>42956</v>
      </c>
      <c r="R2488">
        <v>1800</v>
      </c>
      <c r="S2488" t="str">
        <f t="shared" si="537"/>
        <v>&lt;=2000</v>
      </c>
      <c r="T2488">
        <v>1483</v>
      </c>
      <c r="U2488" t="str">
        <f t="shared" si="538"/>
        <v>&lt;=1500</v>
      </c>
      <c r="V2488" t="s">
        <v>614</v>
      </c>
      <c r="W2488">
        <v>42466</v>
      </c>
      <c r="X2488" s="12">
        <f t="shared" si="539"/>
        <v>4.2386850656996183E-2</v>
      </c>
      <c r="Y2488" t="str">
        <f t="shared" si="540"/>
        <v>&lt;=0.05</v>
      </c>
      <c r="Z2488" t="s">
        <v>32</v>
      </c>
      <c r="AA2488">
        <v>9</v>
      </c>
      <c r="AB2488" t="s">
        <v>32</v>
      </c>
      <c r="AC2488" t="str">
        <f t="shared" si="541"/>
        <v/>
      </c>
      <c r="AD2488" t="s">
        <v>32</v>
      </c>
      <c r="AE2488" t="str">
        <f t="shared" si="542"/>
        <v/>
      </c>
      <c r="AF2488" t="s">
        <v>32</v>
      </c>
      <c r="AG2488" t="str">
        <f t="shared" si="543"/>
        <v/>
      </c>
      <c r="AH2488" t="s">
        <v>32</v>
      </c>
      <c r="AI2488" t="str">
        <f t="shared" si="544"/>
        <v/>
      </c>
      <c r="AJ2488" t="s">
        <v>32</v>
      </c>
      <c r="AK2488" t="str">
        <f t="shared" si="545"/>
        <v/>
      </c>
      <c r="AL2488">
        <v>0</v>
      </c>
      <c r="AM2488">
        <v>0</v>
      </c>
      <c r="AN2488">
        <v>0</v>
      </c>
      <c r="AO2488" t="s">
        <v>32</v>
      </c>
      <c r="AP2488" t="s">
        <v>32</v>
      </c>
    </row>
    <row r="2489" spans="1:42" x14ac:dyDescent="0.25">
      <c r="A2489">
        <v>201709</v>
      </c>
      <c r="B2489" t="str">
        <f t="shared" si="532"/>
        <v>2017-II</v>
      </c>
      <c r="C2489" t="s">
        <v>2548</v>
      </c>
      <c r="D2489" t="s">
        <v>2548</v>
      </c>
      <c r="E2489">
        <v>30336400</v>
      </c>
      <c r="F2489" t="s">
        <v>29</v>
      </c>
      <c r="G2489">
        <v>0</v>
      </c>
      <c r="H2489">
        <v>0</v>
      </c>
      <c r="I2489">
        <v>0</v>
      </c>
      <c r="J2489">
        <f t="shared" si="533"/>
        <v>0</v>
      </c>
      <c r="K2489" t="str">
        <f t="shared" si="534"/>
        <v>Modelamiento</v>
      </c>
      <c r="L2489">
        <f t="shared" si="535"/>
        <v>0</v>
      </c>
      <c r="M2489">
        <v>65</v>
      </c>
      <c r="N2489" t="str">
        <f t="shared" si="536"/>
        <v>&gt;60</v>
      </c>
      <c r="O2489" t="s">
        <v>56</v>
      </c>
      <c r="P2489" t="s">
        <v>35</v>
      </c>
      <c r="Q2489">
        <v>40290</v>
      </c>
      <c r="R2489">
        <v>1500</v>
      </c>
      <c r="S2489" t="str">
        <f t="shared" si="537"/>
        <v>&lt;=1500</v>
      </c>
      <c r="T2489">
        <v>1388</v>
      </c>
      <c r="U2489" t="str">
        <f t="shared" si="538"/>
        <v>&lt;=1400</v>
      </c>
      <c r="V2489" t="s">
        <v>585</v>
      </c>
      <c r="W2489">
        <v>39500</v>
      </c>
      <c r="X2489" s="12">
        <f t="shared" si="539"/>
        <v>3.7974683544303799E-2</v>
      </c>
      <c r="Y2489" t="str">
        <f t="shared" si="540"/>
        <v>&lt;=0.04</v>
      </c>
      <c r="Z2489" t="s">
        <v>32</v>
      </c>
      <c r="AA2489">
        <v>3</v>
      </c>
      <c r="AB2489">
        <v>913.34</v>
      </c>
      <c r="AC2489" t="str">
        <f t="shared" si="541"/>
        <v>&lt;=1000</v>
      </c>
      <c r="AD2489">
        <v>65</v>
      </c>
      <c r="AE2489" t="str">
        <f t="shared" si="542"/>
        <v>&lt;=90</v>
      </c>
      <c r="AF2489">
        <v>0</v>
      </c>
      <c r="AG2489" t="str">
        <f t="shared" si="543"/>
        <v>&lt;=500</v>
      </c>
      <c r="AH2489" t="s">
        <v>32</v>
      </c>
      <c r="AI2489" t="str">
        <f t="shared" si="544"/>
        <v/>
      </c>
      <c r="AJ2489" t="s">
        <v>32</v>
      </c>
      <c r="AK2489" t="str">
        <f t="shared" si="545"/>
        <v/>
      </c>
      <c r="AL2489">
        <v>11</v>
      </c>
      <c r="AM2489">
        <v>0</v>
      </c>
      <c r="AN2489">
        <v>0</v>
      </c>
      <c r="AO2489" t="s">
        <v>32</v>
      </c>
      <c r="AP2489" t="s">
        <v>32</v>
      </c>
    </row>
    <row r="2490" spans="1:42" x14ac:dyDescent="0.25">
      <c r="A2490">
        <v>201709</v>
      </c>
      <c r="B2490" t="str">
        <f t="shared" si="532"/>
        <v>2017-II</v>
      </c>
      <c r="C2490" t="s">
        <v>2549</v>
      </c>
      <c r="D2490" t="s">
        <v>2549</v>
      </c>
      <c r="E2490">
        <v>30331091</v>
      </c>
      <c r="F2490" t="s">
        <v>29</v>
      </c>
      <c r="G2490">
        <v>0</v>
      </c>
      <c r="H2490">
        <v>0</v>
      </c>
      <c r="I2490">
        <v>0</v>
      </c>
      <c r="J2490">
        <f t="shared" si="533"/>
        <v>0</v>
      </c>
      <c r="K2490" t="str">
        <f t="shared" si="534"/>
        <v>Modelamiento</v>
      </c>
      <c r="L2490">
        <f t="shared" si="535"/>
        <v>0</v>
      </c>
      <c r="M2490">
        <v>39</v>
      </c>
      <c r="N2490" t="str">
        <f t="shared" si="536"/>
        <v>&lt;=40</v>
      </c>
      <c r="O2490" t="s">
        <v>56</v>
      </c>
      <c r="P2490" t="s">
        <v>39</v>
      </c>
      <c r="Q2490">
        <v>48282</v>
      </c>
      <c r="R2490">
        <v>1500</v>
      </c>
      <c r="S2490" t="str">
        <f t="shared" si="537"/>
        <v>&lt;=1500</v>
      </c>
      <c r="T2490">
        <v>1669</v>
      </c>
      <c r="U2490" t="str">
        <f t="shared" si="538"/>
        <v>&gt;1500</v>
      </c>
      <c r="V2490" t="s">
        <v>597</v>
      </c>
      <c r="W2490">
        <v>47492</v>
      </c>
      <c r="X2490" s="12">
        <f t="shared" si="539"/>
        <v>3.1584266823886126E-2</v>
      </c>
      <c r="Y2490" t="str">
        <f t="shared" si="540"/>
        <v>&lt;=0.04</v>
      </c>
      <c r="Z2490" t="s">
        <v>32</v>
      </c>
      <c r="AA2490">
        <v>4</v>
      </c>
      <c r="AB2490">
        <v>374.83</v>
      </c>
      <c r="AC2490" t="str">
        <f t="shared" si="541"/>
        <v>&lt;=500</v>
      </c>
      <c r="AD2490">
        <v>989</v>
      </c>
      <c r="AE2490" t="str">
        <f t="shared" si="542"/>
        <v>&gt;120</v>
      </c>
      <c r="AF2490">
        <v>374.83</v>
      </c>
      <c r="AG2490" t="str">
        <f t="shared" si="543"/>
        <v>&lt;=500</v>
      </c>
      <c r="AH2490" t="s">
        <v>32</v>
      </c>
      <c r="AI2490" t="str">
        <f t="shared" si="544"/>
        <v/>
      </c>
      <c r="AJ2490" t="s">
        <v>32</v>
      </c>
      <c r="AK2490" t="str">
        <f t="shared" si="545"/>
        <v/>
      </c>
      <c r="AL2490">
        <v>12</v>
      </c>
      <c r="AM2490">
        <v>0</v>
      </c>
      <c r="AN2490">
        <v>12</v>
      </c>
      <c r="AO2490" t="s">
        <v>32</v>
      </c>
      <c r="AP2490">
        <v>1</v>
      </c>
    </row>
    <row r="2491" spans="1:42" x14ac:dyDescent="0.25">
      <c r="A2491">
        <v>201709</v>
      </c>
      <c r="B2491" t="str">
        <f t="shared" si="532"/>
        <v>2017-II</v>
      </c>
      <c r="C2491" t="s">
        <v>2550</v>
      </c>
      <c r="D2491" t="s">
        <v>2550</v>
      </c>
      <c r="E2491">
        <v>30340359</v>
      </c>
      <c r="F2491" t="s">
        <v>29</v>
      </c>
      <c r="G2491">
        <v>0</v>
      </c>
      <c r="H2491">
        <v>0</v>
      </c>
      <c r="I2491">
        <v>0</v>
      </c>
      <c r="J2491">
        <f t="shared" si="533"/>
        <v>1</v>
      </c>
      <c r="K2491" t="str">
        <f t="shared" si="534"/>
        <v>Perfil</v>
      </c>
      <c r="L2491">
        <f t="shared" si="535"/>
        <v>0</v>
      </c>
      <c r="M2491">
        <v>28</v>
      </c>
      <c r="N2491" t="str">
        <f t="shared" si="536"/>
        <v>&lt;=30</v>
      </c>
      <c r="O2491" t="s">
        <v>34</v>
      </c>
      <c r="P2491" t="s">
        <v>39</v>
      </c>
      <c r="Q2491">
        <v>31872</v>
      </c>
      <c r="R2491">
        <v>0</v>
      </c>
      <c r="S2491" t="str">
        <f t="shared" si="537"/>
        <v>=0</v>
      </c>
      <c r="T2491">
        <v>1772</v>
      </c>
      <c r="U2491" t="str">
        <f t="shared" si="538"/>
        <v>&gt;1500</v>
      </c>
      <c r="V2491" t="s">
        <v>32</v>
      </c>
      <c r="W2491">
        <v>31872</v>
      </c>
      <c r="X2491" s="12">
        <f t="shared" si="539"/>
        <v>0</v>
      </c>
      <c r="Y2491" t="str">
        <f t="shared" si="540"/>
        <v>=0</v>
      </c>
      <c r="Z2491" t="s">
        <v>32</v>
      </c>
      <c r="AA2491">
        <v>4</v>
      </c>
      <c r="AB2491">
        <v>393.08</v>
      </c>
      <c r="AC2491" t="str">
        <f t="shared" si="541"/>
        <v>&lt;=500</v>
      </c>
      <c r="AD2491">
        <v>2035</v>
      </c>
      <c r="AE2491" t="str">
        <f t="shared" si="542"/>
        <v>&gt;120</v>
      </c>
      <c r="AF2491">
        <v>393.08</v>
      </c>
      <c r="AG2491" t="str">
        <f t="shared" si="543"/>
        <v>&lt;=500</v>
      </c>
      <c r="AH2491" t="s">
        <v>32</v>
      </c>
      <c r="AI2491" t="str">
        <f t="shared" si="544"/>
        <v/>
      </c>
      <c r="AJ2491" t="s">
        <v>32</v>
      </c>
      <c r="AK2491" t="str">
        <f t="shared" si="545"/>
        <v/>
      </c>
      <c r="AL2491">
        <v>12</v>
      </c>
      <c r="AM2491">
        <v>0</v>
      </c>
      <c r="AN2491">
        <v>12</v>
      </c>
      <c r="AO2491" t="s">
        <v>32</v>
      </c>
      <c r="AP2491">
        <v>1</v>
      </c>
    </row>
    <row r="2492" spans="1:42" x14ac:dyDescent="0.25">
      <c r="A2492">
        <v>201709</v>
      </c>
      <c r="B2492" t="str">
        <f t="shared" si="532"/>
        <v>2017-II</v>
      </c>
      <c r="C2492" t="s">
        <v>2551</v>
      </c>
      <c r="D2492" t="s">
        <v>2551</v>
      </c>
      <c r="E2492">
        <v>30346200</v>
      </c>
      <c r="F2492" t="s">
        <v>29</v>
      </c>
      <c r="G2492">
        <v>1</v>
      </c>
      <c r="H2492">
        <v>0</v>
      </c>
      <c r="I2492">
        <v>0</v>
      </c>
      <c r="J2492">
        <f t="shared" si="533"/>
        <v>0</v>
      </c>
      <c r="K2492" t="str">
        <f t="shared" si="534"/>
        <v>Modelamiento</v>
      </c>
      <c r="L2492">
        <f t="shared" si="535"/>
        <v>0</v>
      </c>
      <c r="M2492">
        <v>60</v>
      </c>
      <c r="N2492" t="str">
        <f t="shared" si="536"/>
        <v>&lt;=60</v>
      </c>
      <c r="O2492" t="s">
        <v>56</v>
      </c>
      <c r="P2492" t="s">
        <v>39</v>
      </c>
      <c r="Q2492">
        <v>40142</v>
      </c>
      <c r="R2492">
        <v>1000</v>
      </c>
      <c r="S2492" t="str">
        <f t="shared" si="537"/>
        <v>&lt;=1000</v>
      </c>
      <c r="T2492">
        <v>1504</v>
      </c>
      <c r="U2492" t="str">
        <f t="shared" si="538"/>
        <v>&gt;1500</v>
      </c>
      <c r="V2492" t="s">
        <v>585</v>
      </c>
      <c r="W2492">
        <v>38852</v>
      </c>
      <c r="X2492" s="12">
        <f t="shared" si="539"/>
        <v>2.573870071038814E-2</v>
      </c>
      <c r="Y2492" t="str">
        <f t="shared" si="540"/>
        <v>&lt;=0.03</v>
      </c>
      <c r="Z2492" t="s">
        <v>32</v>
      </c>
      <c r="AA2492">
        <v>9</v>
      </c>
      <c r="AB2492" t="s">
        <v>32</v>
      </c>
      <c r="AC2492" t="str">
        <f t="shared" si="541"/>
        <v/>
      </c>
      <c r="AD2492" t="s">
        <v>32</v>
      </c>
      <c r="AE2492" t="str">
        <f t="shared" si="542"/>
        <v/>
      </c>
      <c r="AF2492" t="s">
        <v>32</v>
      </c>
      <c r="AG2492" t="str">
        <f t="shared" si="543"/>
        <v/>
      </c>
      <c r="AH2492" t="s">
        <v>32</v>
      </c>
      <c r="AI2492" t="str">
        <f t="shared" si="544"/>
        <v/>
      </c>
      <c r="AJ2492" t="s">
        <v>32</v>
      </c>
      <c r="AK2492" t="str">
        <f t="shared" si="545"/>
        <v/>
      </c>
      <c r="AL2492">
        <v>0</v>
      </c>
      <c r="AM2492">
        <v>0</v>
      </c>
      <c r="AN2492">
        <v>0</v>
      </c>
      <c r="AO2492" t="s">
        <v>32</v>
      </c>
      <c r="AP2492" t="s">
        <v>32</v>
      </c>
    </row>
    <row r="2493" spans="1:42" x14ac:dyDescent="0.25">
      <c r="A2493">
        <v>201709</v>
      </c>
      <c r="B2493" t="str">
        <f t="shared" si="532"/>
        <v>2017-II</v>
      </c>
      <c r="C2493" t="s">
        <v>2552</v>
      </c>
      <c r="D2493" t="s">
        <v>2552</v>
      </c>
      <c r="E2493">
        <v>30339980</v>
      </c>
      <c r="F2493" t="s">
        <v>29</v>
      </c>
      <c r="G2493">
        <v>0</v>
      </c>
      <c r="H2493">
        <v>0</v>
      </c>
      <c r="I2493">
        <v>0</v>
      </c>
      <c r="J2493">
        <f t="shared" si="533"/>
        <v>0</v>
      </c>
      <c r="K2493" t="str">
        <f t="shared" si="534"/>
        <v>Modelamiento</v>
      </c>
      <c r="L2493">
        <f t="shared" si="535"/>
        <v>0</v>
      </c>
      <c r="M2493">
        <v>49</v>
      </c>
      <c r="N2493" t="str">
        <f t="shared" si="536"/>
        <v>&lt;=50</v>
      </c>
      <c r="O2493" t="s">
        <v>56</v>
      </c>
      <c r="P2493" t="s">
        <v>31</v>
      </c>
      <c r="Q2493">
        <v>37488</v>
      </c>
      <c r="R2493">
        <v>1500</v>
      </c>
      <c r="S2493" t="str">
        <f t="shared" si="537"/>
        <v>&lt;=1500</v>
      </c>
      <c r="T2493">
        <v>1404</v>
      </c>
      <c r="U2493" t="str">
        <f t="shared" si="538"/>
        <v>&lt;=1500</v>
      </c>
      <c r="V2493" t="s">
        <v>597</v>
      </c>
      <c r="W2493">
        <v>36698</v>
      </c>
      <c r="X2493" s="12">
        <f t="shared" si="539"/>
        <v>4.0874162079677367E-2</v>
      </c>
      <c r="Y2493" t="str">
        <f t="shared" si="540"/>
        <v>&lt;=0.05</v>
      </c>
      <c r="Z2493" t="s">
        <v>32</v>
      </c>
      <c r="AA2493">
        <v>4</v>
      </c>
      <c r="AB2493">
        <v>323.26</v>
      </c>
      <c r="AC2493" t="str">
        <f t="shared" si="541"/>
        <v>&lt;=500</v>
      </c>
      <c r="AD2493">
        <v>1768</v>
      </c>
      <c r="AE2493" t="str">
        <f t="shared" si="542"/>
        <v>&gt;120</v>
      </c>
      <c r="AF2493">
        <v>323.26</v>
      </c>
      <c r="AG2493" t="str">
        <f t="shared" si="543"/>
        <v>&lt;=500</v>
      </c>
      <c r="AH2493" t="s">
        <v>32</v>
      </c>
      <c r="AI2493" t="str">
        <f t="shared" si="544"/>
        <v/>
      </c>
      <c r="AJ2493" t="s">
        <v>32</v>
      </c>
      <c r="AK2493" t="str">
        <f t="shared" si="545"/>
        <v/>
      </c>
      <c r="AL2493">
        <v>6</v>
      </c>
      <c r="AM2493">
        <v>0</v>
      </c>
      <c r="AN2493">
        <v>6</v>
      </c>
      <c r="AO2493" t="s">
        <v>32</v>
      </c>
      <c r="AP2493">
        <v>7</v>
      </c>
    </row>
    <row r="2494" spans="1:42" x14ac:dyDescent="0.25">
      <c r="A2494">
        <v>201709</v>
      </c>
      <c r="B2494" t="str">
        <f t="shared" si="532"/>
        <v>2017-II</v>
      </c>
      <c r="C2494" t="s">
        <v>2553</v>
      </c>
      <c r="D2494" t="s">
        <v>2553</v>
      </c>
      <c r="E2494">
        <v>30337419</v>
      </c>
      <c r="F2494" t="s">
        <v>29</v>
      </c>
      <c r="G2494">
        <v>0</v>
      </c>
      <c r="H2494">
        <v>0</v>
      </c>
      <c r="I2494">
        <v>0</v>
      </c>
      <c r="J2494">
        <f t="shared" si="533"/>
        <v>0</v>
      </c>
      <c r="K2494" t="str">
        <f t="shared" si="534"/>
        <v>Modelamiento</v>
      </c>
      <c r="L2494">
        <f t="shared" si="535"/>
        <v>0</v>
      </c>
      <c r="M2494">
        <v>43</v>
      </c>
      <c r="N2494" t="str">
        <f t="shared" si="536"/>
        <v>&lt;=45</v>
      </c>
      <c r="O2494" t="s">
        <v>72</v>
      </c>
      <c r="P2494" t="s">
        <v>39</v>
      </c>
      <c r="Q2494">
        <v>30929</v>
      </c>
      <c r="R2494">
        <v>500</v>
      </c>
      <c r="S2494" t="str">
        <f t="shared" si="537"/>
        <v>&lt;=500</v>
      </c>
      <c r="T2494">
        <v>1284</v>
      </c>
      <c r="U2494" t="str">
        <f t="shared" si="538"/>
        <v>&lt;=1300</v>
      </c>
      <c r="V2494" t="s">
        <v>585</v>
      </c>
      <c r="W2494">
        <v>29139</v>
      </c>
      <c r="X2494" s="12">
        <f t="shared" si="539"/>
        <v>1.7159133806925426E-2</v>
      </c>
      <c r="Y2494" t="str">
        <f t="shared" si="540"/>
        <v>&lt;=0.02</v>
      </c>
      <c r="Z2494" t="s">
        <v>32</v>
      </c>
      <c r="AA2494">
        <v>9</v>
      </c>
      <c r="AB2494" t="s">
        <v>32</v>
      </c>
      <c r="AC2494" t="str">
        <f t="shared" si="541"/>
        <v/>
      </c>
      <c r="AD2494" t="s">
        <v>32</v>
      </c>
      <c r="AE2494" t="str">
        <f t="shared" si="542"/>
        <v/>
      </c>
      <c r="AF2494" t="s">
        <v>32</v>
      </c>
      <c r="AG2494" t="str">
        <f t="shared" si="543"/>
        <v/>
      </c>
      <c r="AH2494" t="s">
        <v>32</v>
      </c>
      <c r="AI2494" t="str">
        <f t="shared" si="544"/>
        <v/>
      </c>
      <c r="AJ2494" t="s">
        <v>32</v>
      </c>
      <c r="AK2494" t="str">
        <f t="shared" si="545"/>
        <v/>
      </c>
      <c r="AL2494">
        <v>0</v>
      </c>
      <c r="AM2494">
        <v>0</v>
      </c>
      <c r="AN2494">
        <v>0</v>
      </c>
      <c r="AO2494" t="s">
        <v>32</v>
      </c>
      <c r="AP2494" t="s">
        <v>32</v>
      </c>
    </row>
    <row r="2495" spans="1:42" x14ac:dyDescent="0.25">
      <c r="A2495">
        <v>201709</v>
      </c>
      <c r="B2495" t="str">
        <f t="shared" si="532"/>
        <v>2017-II</v>
      </c>
      <c r="C2495" t="s">
        <v>2554</v>
      </c>
      <c r="D2495" t="s">
        <v>2554</v>
      </c>
      <c r="E2495">
        <v>30344391</v>
      </c>
      <c r="F2495" t="s">
        <v>29</v>
      </c>
      <c r="G2495">
        <v>0</v>
      </c>
      <c r="H2495">
        <v>0</v>
      </c>
      <c r="I2495">
        <v>0</v>
      </c>
      <c r="J2495">
        <f t="shared" si="533"/>
        <v>0</v>
      </c>
      <c r="K2495" t="str">
        <f t="shared" si="534"/>
        <v>Modelamiento</v>
      </c>
      <c r="L2495">
        <f t="shared" si="535"/>
        <v>0</v>
      </c>
      <c r="M2495">
        <v>47</v>
      </c>
      <c r="N2495" t="str">
        <f t="shared" si="536"/>
        <v>&lt;=50</v>
      </c>
      <c r="O2495" t="s">
        <v>56</v>
      </c>
      <c r="P2495" t="s">
        <v>31</v>
      </c>
      <c r="Q2495">
        <v>37488</v>
      </c>
      <c r="R2495">
        <v>1500</v>
      </c>
      <c r="S2495" t="str">
        <f t="shared" si="537"/>
        <v>&lt;=1500</v>
      </c>
      <c r="T2495">
        <v>1408</v>
      </c>
      <c r="U2495" t="str">
        <f t="shared" si="538"/>
        <v>&lt;=1500</v>
      </c>
      <c r="V2495" t="s">
        <v>597</v>
      </c>
      <c r="W2495">
        <v>36698</v>
      </c>
      <c r="X2495" s="12">
        <f t="shared" si="539"/>
        <v>4.0874162079677367E-2</v>
      </c>
      <c r="Y2495" t="str">
        <f t="shared" si="540"/>
        <v>&lt;=0.05</v>
      </c>
      <c r="Z2495" t="s">
        <v>32</v>
      </c>
      <c r="AA2495">
        <v>4</v>
      </c>
      <c r="AB2495">
        <v>1061.06</v>
      </c>
      <c r="AC2495" t="str">
        <f t="shared" si="541"/>
        <v>&lt;=2000</v>
      </c>
      <c r="AD2495">
        <v>1658</v>
      </c>
      <c r="AE2495" t="str">
        <f t="shared" si="542"/>
        <v>&gt;120</v>
      </c>
      <c r="AF2495">
        <v>1061.06</v>
      </c>
      <c r="AG2495" t="str">
        <f t="shared" si="543"/>
        <v>&lt;=2000</v>
      </c>
      <c r="AH2495" t="s">
        <v>32</v>
      </c>
      <c r="AI2495" t="str">
        <f t="shared" si="544"/>
        <v/>
      </c>
      <c r="AJ2495" t="s">
        <v>32</v>
      </c>
      <c r="AK2495" t="str">
        <f t="shared" si="545"/>
        <v/>
      </c>
      <c r="AL2495">
        <v>12</v>
      </c>
      <c r="AM2495">
        <v>0</v>
      </c>
      <c r="AN2495">
        <v>12</v>
      </c>
      <c r="AO2495" t="s">
        <v>32</v>
      </c>
      <c r="AP2495">
        <v>1</v>
      </c>
    </row>
    <row r="2496" spans="1:42" x14ac:dyDescent="0.25">
      <c r="A2496">
        <v>201709</v>
      </c>
      <c r="B2496" t="str">
        <f t="shared" si="532"/>
        <v>2017-II</v>
      </c>
      <c r="C2496" t="s">
        <v>2555</v>
      </c>
      <c r="D2496" t="s">
        <v>2555</v>
      </c>
      <c r="E2496">
        <v>30345355</v>
      </c>
      <c r="F2496" t="s">
        <v>29</v>
      </c>
      <c r="G2496">
        <v>0</v>
      </c>
      <c r="H2496">
        <v>0</v>
      </c>
      <c r="I2496">
        <v>0</v>
      </c>
      <c r="J2496">
        <f t="shared" si="533"/>
        <v>0</v>
      </c>
      <c r="K2496" t="str">
        <f t="shared" si="534"/>
        <v>Modelamiento</v>
      </c>
      <c r="L2496">
        <f t="shared" si="535"/>
        <v>0</v>
      </c>
      <c r="M2496">
        <v>26</v>
      </c>
      <c r="N2496" t="str">
        <f t="shared" si="536"/>
        <v>&lt;=30</v>
      </c>
      <c r="O2496" t="s">
        <v>56</v>
      </c>
      <c r="P2496" t="s">
        <v>31</v>
      </c>
      <c r="Q2496">
        <v>35785</v>
      </c>
      <c r="R2496">
        <v>500</v>
      </c>
      <c r="S2496" t="str">
        <f t="shared" si="537"/>
        <v>&lt;=500</v>
      </c>
      <c r="T2496">
        <v>1339</v>
      </c>
      <c r="U2496" t="str">
        <f t="shared" si="538"/>
        <v>&lt;=1400</v>
      </c>
      <c r="V2496" t="s">
        <v>585</v>
      </c>
      <c r="W2496">
        <v>33995</v>
      </c>
      <c r="X2496" s="12">
        <f t="shared" si="539"/>
        <v>1.4708045300779526E-2</v>
      </c>
      <c r="Y2496" t="str">
        <f t="shared" si="540"/>
        <v>&lt;=0.02</v>
      </c>
      <c r="Z2496" t="s">
        <v>32</v>
      </c>
      <c r="AA2496">
        <v>9</v>
      </c>
      <c r="AB2496" t="s">
        <v>32</v>
      </c>
      <c r="AC2496" t="str">
        <f t="shared" si="541"/>
        <v/>
      </c>
      <c r="AD2496" t="s">
        <v>32</v>
      </c>
      <c r="AE2496" t="str">
        <f t="shared" si="542"/>
        <v/>
      </c>
      <c r="AF2496" t="s">
        <v>32</v>
      </c>
      <c r="AG2496" t="str">
        <f t="shared" si="543"/>
        <v/>
      </c>
      <c r="AH2496" t="s">
        <v>32</v>
      </c>
      <c r="AI2496" t="str">
        <f t="shared" si="544"/>
        <v/>
      </c>
      <c r="AJ2496" t="s">
        <v>32</v>
      </c>
      <c r="AK2496" t="str">
        <f t="shared" si="545"/>
        <v/>
      </c>
      <c r="AL2496">
        <v>0</v>
      </c>
      <c r="AM2496">
        <v>0</v>
      </c>
      <c r="AN2496">
        <v>0</v>
      </c>
      <c r="AO2496" t="s">
        <v>32</v>
      </c>
      <c r="AP2496" t="s">
        <v>32</v>
      </c>
    </row>
    <row r="2497" spans="1:42" x14ac:dyDescent="0.25">
      <c r="A2497">
        <v>201709</v>
      </c>
      <c r="B2497" t="str">
        <f t="shared" si="532"/>
        <v>2017-II</v>
      </c>
      <c r="C2497" t="s">
        <v>2556</v>
      </c>
      <c r="D2497" t="s">
        <v>2556</v>
      </c>
      <c r="E2497">
        <v>30340047</v>
      </c>
      <c r="F2497" t="s">
        <v>29</v>
      </c>
      <c r="G2497">
        <v>0</v>
      </c>
      <c r="H2497">
        <v>0</v>
      </c>
      <c r="I2497">
        <v>0</v>
      </c>
      <c r="J2497">
        <f t="shared" si="533"/>
        <v>0</v>
      </c>
      <c r="K2497" t="str">
        <f t="shared" si="534"/>
        <v>Modelamiento</v>
      </c>
      <c r="L2497">
        <f t="shared" si="535"/>
        <v>0</v>
      </c>
      <c r="M2497">
        <v>28</v>
      </c>
      <c r="N2497" t="str">
        <f t="shared" si="536"/>
        <v>&lt;=30</v>
      </c>
      <c r="O2497" t="s">
        <v>56</v>
      </c>
      <c r="P2497" t="s">
        <v>31</v>
      </c>
      <c r="Q2497">
        <v>48282</v>
      </c>
      <c r="R2497">
        <v>1500</v>
      </c>
      <c r="S2497" t="str">
        <f t="shared" si="537"/>
        <v>&lt;=1500</v>
      </c>
      <c r="T2497">
        <v>1669</v>
      </c>
      <c r="U2497" t="str">
        <f t="shared" si="538"/>
        <v>&gt;1500</v>
      </c>
      <c r="V2497" t="s">
        <v>597</v>
      </c>
      <c r="W2497">
        <v>47492</v>
      </c>
      <c r="X2497" s="12">
        <f t="shared" si="539"/>
        <v>3.1584266823886126E-2</v>
      </c>
      <c r="Y2497" t="str">
        <f t="shared" si="540"/>
        <v>&lt;=0.04</v>
      </c>
      <c r="Z2497" t="s">
        <v>32</v>
      </c>
      <c r="AA2497">
        <v>0</v>
      </c>
      <c r="AB2497">
        <v>1664.87</v>
      </c>
      <c r="AC2497" t="str">
        <f t="shared" si="541"/>
        <v>&lt;=2000</v>
      </c>
      <c r="AD2497">
        <v>0</v>
      </c>
      <c r="AE2497" t="str">
        <f t="shared" si="542"/>
        <v>=0</v>
      </c>
      <c r="AF2497">
        <v>0</v>
      </c>
      <c r="AG2497" t="str">
        <f t="shared" si="543"/>
        <v>&lt;=500</v>
      </c>
      <c r="AH2497" t="s">
        <v>32</v>
      </c>
      <c r="AI2497" t="str">
        <f t="shared" si="544"/>
        <v/>
      </c>
      <c r="AJ2497" t="s">
        <v>32</v>
      </c>
      <c r="AK2497" t="str">
        <f t="shared" si="545"/>
        <v/>
      </c>
      <c r="AL2497">
        <v>12</v>
      </c>
      <c r="AM2497">
        <v>12</v>
      </c>
      <c r="AN2497">
        <v>0</v>
      </c>
      <c r="AO2497">
        <v>1</v>
      </c>
      <c r="AP2497" t="s">
        <v>32</v>
      </c>
    </row>
    <row r="2498" spans="1:42" x14ac:dyDescent="0.25">
      <c r="A2498">
        <v>201709</v>
      </c>
      <c r="B2498" t="str">
        <f t="shared" si="532"/>
        <v>2017-II</v>
      </c>
      <c r="C2498" t="s">
        <v>2557</v>
      </c>
      <c r="D2498" t="s">
        <v>2557</v>
      </c>
      <c r="E2498">
        <v>30342567</v>
      </c>
      <c r="F2498" t="s">
        <v>29</v>
      </c>
      <c r="G2498">
        <v>0</v>
      </c>
      <c r="H2498">
        <v>0</v>
      </c>
      <c r="I2498">
        <v>0</v>
      </c>
      <c r="J2498">
        <f t="shared" si="533"/>
        <v>0</v>
      </c>
      <c r="K2498" t="str">
        <f t="shared" si="534"/>
        <v>Modelamiento</v>
      </c>
      <c r="L2498">
        <f t="shared" si="535"/>
        <v>0</v>
      </c>
      <c r="M2498">
        <v>28</v>
      </c>
      <c r="N2498" t="str">
        <f t="shared" si="536"/>
        <v>&lt;=30</v>
      </c>
      <c r="O2498" t="s">
        <v>56</v>
      </c>
      <c r="P2498" t="s">
        <v>39</v>
      </c>
      <c r="Q2498">
        <v>38202</v>
      </c>
      <c r="R2498">
        <v>1650</v>
      </c>
      <c r="S2498" t="str">
        <f t="shared" si="537"/>
        <v>&lt;=2000</v>
      </c>
      <c r="T2498">
        <v>1431</v>
      </c>
      <c r="U2498" t="str">
        <f t="shared" si="538"/>
        <v>&lt;=1500</v>
      </c>
      <c r="V2498" t="s">
        <v>587</v>
      </c>
      <c r="W2498">
        <v>37562</v>
      </c>
      <c r="X2498" s="12">
        <f t="shared" si="539"/>
        <v>4.392737340929663E-2</v>
      </c>
      <c r="Y2498" t="str">
        <f t="shared" si="540"/>
        <v>&lt;=0.05</v>
      </c>
      <c r="Z2498" t="s">
        <v>32</v>
      </c>
      <c r="AA2498">
        <v>9</v>
      </c>
      <c r="AB2498" t="s">
        <v>32</v>
      </c>
      <c r="AC2498" t="str">
        <f t="shared" si="541"/>
        <v/>
      </c>
      <c r="AD2498" t="s">
        <v>32</v>
      </c>
      <c r="AE2498" t="str">
        <f t="shared" si="542"/>
        <v/>
      </c>
      <c r="AF2498" t="s">
        <v>32</v>
      </c>
      <c r="AG2498" t="str">
        <f t="shared" si="543"/>
        <v/>
      </c>
      <c r="AH2498" t="s">
        <v>32</v>
      </c>
      <c r="AI2498" t="str">
        <f t="shared" si="544"/>
        <v/>
      </c>
      <c r="AJ2498" t="s">
        <v>32</v>
      </c>
      <c r="AK2498" t="str">
        <f t="shared" si="545"/>
        <v/>
      </c>
      <c r="AL2498">
        <v>0</v>
      </c>
      <c r="AM2498">
        <v>0</v>
      </c>
      <c r="AN2498">
        <v>0</v>
      </c>
      <c r="AO2498" t="s">
        <v>32</v>
      </c>
      <c r="AP2498" t="s">
        <v>32</v>
      </c>
    </row>
    <row r="2499" spans="1:42" x14ac:dyDescent="0.25">
      <c r="A2499">
        <v>201709</v>
      </c>
      <c r="B2499" t="str">
        <f t="shared" ref="B2499:B2562" si="546">+CONCATENATE(MID(A2499,1,4),IF(MID(A2499,5,2)*1&lt;=6,"-I","-II"))</f>
        <v>2017-II</v>
      </c>
      <c r="C2499" t="s">
        <v>2558</v>
      </c>
      <c r="D2499" t="s">
        <v>2558</v>
      </c>
      <c r="E2499">
        <v>30346130</v>
      </c>
      <c r="F2499" t="s">
        <v>29</v>
      </c>
      <c r="G2499">
        <v>0</v>
      </c>
      <c r="H2499">
        <v>0</v>
      </c>
      <c r="I2499">
        <v>0</v>
      </c>
      <c r="J2499">
        <f t="shared" ref="J2499:J2562" si="547">+IF(OR(O2499="Taxista propietario",O2499="Taxista palanca"),0,1)</f>
        <v>0</v>
      </c>
      <c r="K2499" t="str">
        <f t="shared" ref="K2499:K2562" si="548">+IF(I2499&gt;0,"Insuficiente",IF(H2499&gt;0,"Indeterminado",IF(J2499&gt;0,"Perfil","Modelamiento")))</f>
        <v>Modelamiento</v>
      </c>
      <c r="L2499">
        <f t="shared" ref="L2499:L2562" si="549">+IF(AND(A2499&gt;=201410,A2499&lt;=201908),0,1)</f>
        <v>0</v>
      </c>
      <c r="M2499">
        <v>60</v>
      </c>
      <c r="N2499" t="str">
        <f t="shared" ref="N2499:N2562" si="550">+IF(M2499&lt;=25,"&lt;=25",IF(M2499&lt;=30,"&lt;=30",IF(M2499&lt;=35,"&lt;=35",IF(M2499&lt;=40,"&lt;=40",IF(M2499&lt;=45,"&lt;=45",IF(M2499&lt;=50,"&lt;=50",IF(M2499&lt;=55,"&lt;=55",IF(M2499&lt;=60,"&lt;=60","&gt;60"))))))))</f>
        <v>&lt;=60</v>
      </c>
      <c r="O2499" t="s">
        <v>56</v>
      </c>
      <c r="P2499" t="s">
        <v>69</v>
      </c>
      <c r="Q2499">
        <v>37488</v>
      </c>
      <c r="R2499">
        <v>1500</v>
      </c>
      <c r="S2499" t="str">
        <f t="shared" ref="S2499:S2562" si="551">+IF(R2499="NULL","",IF(R2499=0,"=0",IF(R2499&lt;=500,"&lt;=500",IF(R2499&lt;=1000,"&lt;=1000",IF(R2499&lt;=1500,"&lt;=1500",IF(R2499&lt;=2000,"&lt;=2000",IF(R2499&lt;=2500,"&lt;=2500","&gt;2500")))))))</f>
        <v>&lt;=1500</v>
      </c>
      <c r="T2499">
        <v>1403</v>
      </c>
      <c r="U2499" t="str">
        <f t="shared" ref="U2499:U2562" si="552">+IF(T2499="NULL","",IF(T2499&lt;=1000,"&lt;=1000",IF(T2499&lt;=1100,"&lt;=1100",IF(T2499&lt;=1200,"&lt;=1200",IF(T2499&lt;=1300,"&lt;=1300",IF(T2499&lt;=1400,"&lt;=1400",IF(T2499&lt;=1500,"&lt;=1500","&gt;1500")))))))</f>
        <v>&lt;=1500</v>
      </c>
      <c r="V2499" t="s">
        <v>597</v>
      </c>
      <c r="W2499">
        <v>36698</v>
      </c>
      <c r="X2499" s="12">
        <f t="shared" ref="X2499:X2562" si="553">+IFERROR(R2499/W2499,"NULL")</f>
        <v>4.0874162079677367E-2</v>
      </c>
      <c r="Y2499" t="str">
        <f t="shared" ref="Y2499:Y2562" si="554">+IF(X2499="NULL","",IF(X2499=0,"=0",IF(X2499&lt;=0.01,"&lt;=0.01",IF(X2499&lt;=0.02,"&lt;=0.02",IF(X2499&lt;=0.03,"&lt;=0.03",IF(X2499&lt;=0.04,"&lt;=0.04",IF(X2499&lt;=0.05,"&lt;=0.05",IF(X2499&lt;=0.06,"&lt;=0.06","&gt;0.06"))))))))</f>
        <v>&lt;=0.05</v>
      </c>
      <c r="Z2499" t="s">
        <v>32</v>
      </c>
      <c r="AA2499">
        <v>0</v>
      </c>
      <c r="AB2499">
        <v>8278.6299999999992</v>
      </c>
      <c r="AC2499" t="str">
        <f t="shared" ref="AC2499:AC2562" si="555">+IF(AB2499="NULL","",IF(AB2499&lt;=500,"&lt;=500",IF(AB2499&lt;=1000,"&lt;=1000",IF(AB2499&lt;=2000,"&lt;=2000",IF(AB2499&lt;=3000,"&lt;=3000",IF(AB2499&lt;=4000,"&lt;=4000",IF(AB2499&lt;=5000,"&lt;=5000","&gt;5000")))))))</f>
        <v>&gt;5000</v>
      </c>
      <c r="AD2499">
        <v>6</v>
      </c>
      <c r="AE2499" t="str">
        <f t="shared" ref="AE2499:AE2562" si="556">+IF(AD2499="NULL","",IF(AD2499=0,"=0",IF(AD2499&lt;=8,"&lt;=8",IF(AD2499&lt;=30,"&lt;=30",IF(AD2499&lt;=60,"&lt;=60",IF(AD2499&lt;=90,"&lt;=90",IF(AD2499&lt;=120,"&lt;=120","&gt;120")))))))</f>
        <v>&lt;=8</v>
      </c>
      <c r="AF2499">
        <v>0</v>
      </c>
      <c r="AG2499" t="str">
        <f t="shared" ref="AG2499:AG2562" si="557">+IF(AF2499="NULL","",IF(AF2499&lt;=500,"&lt;=500",IF(AF2499&lt;=1000,"&lt;=1000",IF(AF2499&lt;=2000,"&lt;=2000",IF(AF2499&lt;=3000,"&lt;=3000",IF(AF2499&lt;=4000,"&lt;=4000",IF(AF2499&lt;=5000,"&lt;=5000","&gt;5000")))))))</f>
        <v>&lt;=500</v>
      </c>
      <c r="AH2499">
        <v>9843.9</v>
      </c>
      <c r="AI2499" t="str">
        <f t="shared" ref="AI2499:AI2562" si="558">+IF(AH2499="NULL","",IF(AH2499&lt;=500,"&lt;=500",IF(AH2499&lt;=1000,"&lt;=1000",IF(AH2499&lt;=2000,"&lt;=2000",IF(AH2499&lt;=3000,"&lt;=3000",IF(AH2499&lt;=4000,"&lt;=4000",IF(AH2499&lt;=5000,"&lt;=5000","&gt;5000")))))))</f>
        <v>&gt;5000</v>
      </c>
      <c r="AJ2499">
        <v>0.58099999999999996</v>
      </c>
      <c r="AK2499" t="str">
        <f t="shared" ref="AK2499:AK2562" si="559">+IF(AJ2499="NULL","",IF(AJ2499=0,"=0",IF(AJ2499&lt;=0.1,"&lt;=0.1",IF(AJ2499&lt;=0.2,"&lt;=0.2",IF(AJ2499&lt;=0.3,"&lt;=0.3",IF(AJ2499&lt;=0.4,"&lt;=0.4",IF(AJ2499&lt;=0.5,"&lt;=0.5",IF(AJ2499&lt;=0.6,"&lt;=0.6",IF(AJ2499&lt;=0.7,"&lt;=0.7",IF(AJ2499&lt;=0.8,"&lt;=0.8",IF(AJ2499&lt;=0.9,"&lt;=0.9","&gt;0.9")))))))))))</f>
        <v>&lt;=0.6</v>
      </c>
      <c r="AL2499">
        <v>12</v>
      </c>
      <c r="AM2499">
        <v>12</v>
      </c>
      <c r="AN2499">
        <v>0</v>
      </c>
      <c r="AO2499">
        <v>1</v>
      </c>
      <c r="AP2499" t="s">
        <v>32</v>
      </c>
    </row>
    <row r="2500" spans="1:42" x14ac:dyDescent="0.25">
      <c r="A2500">
        <v>201709</v>
      </c>
      <c r="B2500" t="str">
        <f t="shared" si="546"/>
        <v>2017-II</v>
      </c>
      <c r="C2500" t="s">
        <v>2559</v>
      </c>
      <c r="D2500" t="s">
        <v>2559</v>
      </c>
      <c r="E2500">
        <v>30335829</v>
      </c>
      <c r="F2500" t="s">
        <v>29</v>
      </c>
      <c r="G2500">
        <v>1</v>
      </c>
      <c r="H2500">
        <v>0</v>
      </c>
      <c r="I2500">
        <v>0</v>
      </c>
      <c r="J2500">
        <f t="shared" si="547"/>
        <v>0</v>
      </c>
      <c r="K2500" t="str">
        <f t="shared" si="548"/>
        <v>Modelamiento</v>
      </c>
      <c r="L2500">
        <f t="shared" si="549"/>
        <v>0</v>
      </c>
      <c r="M2500">
        <v>29</v>
      </c>
      <c r="N2500" t="str">
        <f t="shared" si="550"/>
        <v>&lt;=30</v>
      </c>
      <c r="O2500" t="s">
        <v>56</v>
      </c>
      <c r="P2500" t="s">
        <v>31</v>
      </c>
      <c r="Q2500">
        <v>35285</v>
      </c>
      <c r="R2500">
        <v>1000</v>
      </c>
      <c r="S2500" t="str">
        <f t="shared" si="551"/>
        <v>&lt;=1000</v>
      </c>
      <c r="T2500">
        <v>1220</v>
      </c>
      <c r="U2500" t="str">
        <f t="shared" si="552"/>
        <v>&lt;=1300</v>
      </c>
      <c r="V2500" t="s">
        <v>585</v>
      </c>
      <c r="W2500">
        <v>33995</v>
      </c>
      <c r="X2500" s="12">
        <f t="shared" si="553"/>
        <v>2.9416090601559051E-2</v>
      </c>
      <c r="Y2500" t="str">
        <f t="shared" si="554"/>
        <v>&lt;=0.03</v>
      </c>
      <c r="Z2500" t="s">
        <v>32</v>
      </c>
      <c r="AA2500">
        <v>9</v>
      </c>
      <c r="AB2500" t="s">
        <v>32</v>
      </c>
      <c r="AC2500" t="str">
        <f t="shared" si="555"/>
        <v/>
      </c>
      <c r="AD2500" t="s">
        <v>32</v>
      </c>
      <c r="AE2500" t="str">
        <f t="shared" si="556"/>
        <v/>
      </c>
      <c r="AF2500" t="s">
        <v>32</v>
      </c>
      <c r="AG2500" t="str">
        <f t="shared" si="557"/>
        <v/>
      </c>
      <c r="AH2500" t="s">
        <v>32</v>
      </c>
      <c r="AI2500" t="str">
        <f t="shared" si="558"/>
        <v/>
      </c>
      <c r="AJ2500" t="s">
        <v>32</v>
      </c>
      <c r="AK2500" t="str">
        <f t="shared" si="559"/>
        <v/>
      </c>
      <c r="AL2500">
        <v>0</v>
      </c>
      <c r="AM2500">
        <v>0</v>
      </c>
      <c r="AN2500">
        <v>0</v>
      </c>
      <c r="AO2500" t="s">
        <v>32</v>
      </c>
      <c r="AP2500" t="s">
        <v>32</v>
      </c>
    </row>
    <row r="2501" spans="1:42" x14ac:dyDescent="0.25">
      <c r="A2501">
        <v>201709</v>
      </c>
      <c r="B2501" t="str">
        <f t="shared" si="546"/>
        <v>2017-II</v>
      </c>
      <c r="C2501" t="s">
        <v>2560</v>
      </c>
      <c r="D2501" t="s">
        <v>2560</v>
      </c>
      <c r="E2501">
        <v>30340109</v>
      </c>
      <c r="F2501" t="s">
        <v>29</v>
      </c>
      <c r="G2501">
        <v>0</v>
      </c>
      <c r="H2501">
        <v>0</v>
      </c>
      <c r="I2501">
        <v>0</v>
      </c>
      <c r="J2501">
        <f t="shared" si="547"/>
        <v>0</v>
      </c>
      <c r="K2501" t="str">
        <f t="shared" si="548"/>
        <v>Modelamiento</v>
      </c>
      <c r="L2501">
        <f t="shared" si="549"/>
        <v>0</v>
      </c>
      <c r="M2501">
        <v>43</v>
      </c>
      <c r="N2501" t="str">
        <f t="shared" si="550"/>
        <v>&lt;=45</v>
      </c>
      <c r="O2501" t="s">
        <v>56</v>
      </c>
      <c r="P2501" t="s">
        <v>39</v>
      </c>
      <c r="Q2501">
        <v>37338</v>
      </c>
      <c r="R2501">
        <v>1650</v>
      </c>
      <c r="S2501" t="str">
        <f t="shared" si="551"/>
        <v>&lt;=2000</v>
      </c>
      <c r="T2501">
        <v>1550</v>
      </c>
      <c r="U2501" t="str">
        <f t="shared" si="552"/>
        <v>&gt;1500</v>
      </c>
      <c r="V2501" t="s">
        <v>597</v>
      </c>
      <c r="W2501">
        <v>36698</v>
      </c>
      <c r="X2501" s="12">
        <f t="shared" si="553"/>
        <v>4.4961578287645104E-2</v>
      </c>
      <c r="Y2501" t="str">
        <f t="shared" si="554"/>
        <v>&lt;=0.05</v>
      </c>
      <c r="Z2501" t="s">
        <v>32</v>
      </c>
      <c r="AA2501">
        <v>4</v>
      </c>
      <c r="AB2501">
        <v>390.79</v>
      </c>
      <c r="AC2501" t="str">
        <f t="shared" si="555"/>
        <v>&lt;=500</v>
      </c>
      <c r="AD2501">
        <v>3203</v>
      </c>
      <c r="AE2501" t="str">
        <f t="shared" si="556"/>
        <v>&gt;120</v>
      </c>
      <c r="AF2501">
        <v>390.79</v>
      </c>
      <c r="AG2501" t="str">
        <f t="shared" si="557"/>
        <v>&lt;=500</v>
      </c>
      <c r="AH2501" t="s">
        <v>32</v>
      </c>
      <c r="AI2501" t="str">
        <f t="shared" si="558"/>
        <v/>
      </c>
      <c r="AJ2501" t="s">
        <v>32</v>
      </c>
      <c r="AK2501" t="str">
        <f t="shared" si="559"/>
        <v/>
      </c>
      <c r="AL2501">
        <v>12</v>
      </c>
      <c r="AM2501">
        <v>0</v>
      </c>
      <c r="AN2501">
        <v>12</v>
      </c>
      <c r="AO2501" t="s">
        <v>32</v>
      </c>
      <c r="AP2501">
        <v>1</v>
      </c>
    </row>
    <row r="2502" spans="1:42" x14ac:dyDescent="0.25">
      <c r="A2502">
        <v>201709</v>
      </c>
      <c r="B2502" t="str">
        <f t="shared" si="546"/>
        <v>2017-II</v>
      </c>
      <c r="C2502" t="s">
        <v>2561</v>
      </c>
      <c r="D2502" t="s">
        <v>2561</v>
      </c>
      <c r="E2502">
        <v>30348182</v>
      </c>
      <c r="F2502" t="s">
        <v>29</v>
      </c>
      <c r="G2502">
        <v>0</v>
      </c>
      <c r="H2502">
        <v>0</v>
      </c>
      <c r="I2502">
        <v>0</v>
      </c>
      <c r="J2502">
        <f t="shared" si="547"/>
        <v>0</v>
      </c>
      <c r="K2502" t="str">
        <f t="shared" si="548"/>
        <v>Modelamiento</v>
      </c>
      <c r="L2502">
        <f t="shared" si="549"/>
        <v>0</v>
      </c>
      <c r="M2502">
        <v>38</v>
      </c>
      <c r="N2502" t="str">
        <f t="shared" si="550"/>
        <v>&lt;=40</v>
      </c>
      <c r="O2502" t="s">
        <v>56</v>
      </c>
      <c r="P2502" t="s">
        <v>39</v>
      </c>
      <c r="Q2502">
        <v>43605</v>
      </c>
      <c r="R2502">
        <v>1500</v>
      </c>
      <c r="S2502" t="str">
        <f t="shared" si="551"/>
        <v>&lt;=1500</v>
      </c>
      <c r="T2502">
        <v>1507</v>
      </c>
      <c r="U2502" t="str">
        <f t="shared" si="552"/>
        <v>&gt;1500</v>
      </c>
      <c r="V2502" t="s">
        <v>597</v>
      </c>
      <c r="W2502">
        <v>42815</v>
      </c>
      <c r="X2502" s="12">
        <f t="shared" si="553"/>
        <v>3.5034450543033981E-2</v>
      </c>
      <c r="Y2502" t="str">
        <f t="shared" si="554"/>
        <v>&lt;=0.04</v>
      </c>
      <c r="Z2502" t="s">
        <v>32</v>
      </c>
      <c r="AA2502">
        <v>9</v>
      </c>
      <c r="AB2502" t="s">
        <v>32</v>
      </c>
      <c r="AC2502" t="str">
        <f t="shared" si="555"/>
        <v/>
      </c>
      <c r="AD2502" t="s">
        <v>32</v>
      </c>
      <c r="AE2502" t="str">
        <f t="shared" si="556"/>
        <v/>
      </c>
      <c r="AF2502" t="s">
        <v>32</v>
      </c>
      <c r="AG2502" t="str">
        <f t="shared" si="557"/>
        <v/>
      </c>
      <c r="AH2502" t="s">
        <v>32</v>
      </c>
      <c r="AI2502" t="str">
        <f t="shared" si="558"/>
        <v/>
      </c>
      <c r="AJ2502" t="s">
        <v>32</v>
      </c>
      <c r="AK2502" t="str">
        <f t="shared" si="559"/>
        <v/>
      </c>
      <c r="AL2502">
        <v>0</v>
      </c>
      <c r="AM2502">
        <v>0</v>
      </c>
      <c r="AN2502">
        <v>0</v>
      </c>
      <c r="AO2502" t="s">
        <v>32</v>
      </c>
      <c r="AP2502" t="s">
        <v>32</v>
      </c>
    </row>
    <row r="2503" spans="1:42" x14ac:dyDescent="0.25">
      <c r="A2503">
        <v>201709</v>
      </c>
      <c r="B2503" t="str">
        <f t="shared" si="546"/>
        <v>2017-II</v>
      </c>
      <c r="C2503" t="s">
        <v>2562</v>
      </c>
      <c r="D2503" t="s">
        <v>2562</v>
      </c>
      <c r="E2503">
        <v>30344611</v>
      </c>
      <c r="F2503" t="s">
        <v>29</v>
      </c>
      <c r="G2503">
        <v>1</v>
      </c>
      <c r="H2503">
        <v>0</v>
      </c>
      <c r="I2503">
        <v>0</v>
      </c>
      <c r="J2503">
        <f t="shared" si="547"/>
        <v>0</v>
      </c>
      <c r="K2503" t="str">
        <f t="shared" si="548"/>
        <v>Modelamiento</v>
      </c>
      <c r="L2503">
        <f t="shared" si="549"/>
        <v>0</v>
      </c>
      <c r="M2503">
        <v>30</v>
      </c>
      <c r="N2503" t="str">
        <f t="shared" si="550"/>
        <v>&lt;=30</v>
      </c>
      <c r="O2503" t="s">
        <v>56</v>
      </c>
      <c r="P2503" t="s">
        <v>31</v>
      </c>
      <c r="Q2503">
        <v>35085</v>
      </c>
      <c r="R2503">
        <v>1200</v>
      </c>
      <c r="S2503" t="str">
        <f t="shared" si="551"/>
        <v>&lt;=1500</v>
      </c>
      <c r="T2503">
        <v>1318</v>
      </c>
      <c r="U2503" t="str">
        <f t="shared" si="552"/>
        <v>&lt;=1400</v>
      </c>
      <c r="V2503" t="s">
        <v>585</v>
      </c>
      <c r="W2503">
        <v>33995</v>
      </c>
      <c r="X2503" s="12">
        <f t="shared" si="553"/>
        <v>3.5299308721870863E-2</v>
      </c>
      <c r="Y2503" t="str">
        <f t="shared" si="554"/>
        <v>&lt;=0.04</v>
      </c>
      <c r="Z2503" t="s">
        <v>32</v>
      </c>
      <c r="AA2503">
        <v>4</v>
      </c>
      <c r="AB2503">
        <v>1641.85</v>
      </c>
      <c r="AC2503" t="str">
        <f t="shared" si="555"/>
        <v>&lt;=2000</v>
      </c>
      <c r="AD2503">
        <v>3052</v>
      </c>
      <c r="AE2503" t="str">
        <f t="shared" si="556"/>
        <v>&gt;120</v>
      </c>
      <c r="AF2503">
        <v>1641.85</v>
      </c>
      <c r="AG2503" t="str">
        <f t="shared" si="557"/>
        <v>&lt;=2000</v>
      </c>
      <c r="AH2503" t="s">
        <v>32</v>
      </c>
      <c r="AI2503" t="str">
        <f t="shared" si="558"/>
        <v/>
      </c>
      <c r="AJ2503" t="s">
        <v>32</v>
      </c>
      <c r="AK2503" t="str">
        <f t="shared" si="559"/>
        <v/>
      </c>
      <c r="AL2503">
        <v>12</v>
      </c>
      <c r="AM2503">
        <v>0</v>
      </c>
      <c r="AN2503">
        <v>12</v>
      </c>
      <c r="AO2503" t="s">
        <v>32</v>
      </c>
      <c r="AP2503">
        <v>1</v>
      </c>
    </row>
    <row r="2504" spans="1:42" x14ac:dyDescent="0.25">
      <c r="A2504">
        <v>201709</v>
      </c>
      <c r="B2504" t="str">
        <f t="shared" si="546"/>
        <v>2017-II</v>
      </c>
      <c r="C2504" t="s">
        <v>2563</v>
      </c>
      <c r="D2504" t="s">
        <v>2563</v>
      </c>
      <c r="E2504">
        <v>30342884</v>
      </c>
      <c r="F2504" t="s">
        <v>29</v>
      </c>
      <c r="G2504">
        <v>0</v>
      </c>
      <c r="H2504">
        <v>0</v>
      </c>
      <c r="I2504">
        <v>0</v>
      </c>
      <c r="J2504">
        <f t="shared" si="547"/>
        <v>0</v>
      </c>
      <c r="K2504" t="str">
        <f t="shared" si="548"/>
        <v>Modelamiento</v>
      </c>
      <c r="L2504">
        <f t="shared" si="549"/>
        <v>0</v>
      </c>
      <c r="M2504">
        <v>36</v>
      </c>
      <c r="N2504" t="str">
        <f t="shared" si="550"/>
        <v>&lt;=40</v>
      </c>
      <c r="O2504" t="s">
        <v>56</v>
      </c>
      <c r="P2504" t="s">
        <v>39</v>
      </c>
      <c r="Q2504">
        <v>43455</v>
      </c>
      <c r="R2504">
        <v>1650</v>
      </c>
      <c r="S2504" t="str">
        <f t="shared" si="551"/>
        <v>&lt;=2000</v>
      </c>
      <c r="T2504">
        <v>1498</v>
      </c>
      <c r="U2504" t="str">
        <f t="shared" si="552"/>
        <v>&lt;=1500</v>
      </c>
      <c r="V2504" t="s">
        <v>597</v>
      </c>
      <c r="W2504">
        <v>42815</v>
      </c>
      <c r="X2504" s="12">
        <f t="shared" si="553"/>
        <v>3.8537895597337384E-2</v>
      </c>
      <c r="Y2504" t="str">
        <f t="shared" si="554"/>
        <v>&lt;=0.04</v>
      </c>
      <c r="Z2504" t="s">
        <v>32</v>
      </c>
      <c r="AA2504">
        <v>9</v>
      </c>
      <c r="AB2504" t="s">
        <v>32</v>
      </c>
      <c r="AC2504" t="str">
        <f t="shared" si="555"/>
        <v/>
      </c>
      <c r="AD2504" t="s">
        <v>32</v>
      </c>
      <c r="AE2504" t="str">
        <f t="shared" si="556"/>
        <v/>
      </c>
      <c r="AF2504" t="s">
        <v>32</v>
      </c>
      <c r="AG2504" t="str">
        <f t="shared" si="557"/>
        <v/>
      </c>
      <c r="AH2504" t="s">
        <v>32</v>
      </c>
      <c r="AI2504" t="str">
        <f t="shared" si="558"/>
        <v/>
      </c>
      <c r="AJ2504" t="s">
        <v>32</v>
      </c>
      <c r="AK2504" t="str">
        <f t="shared" si="559"/>
        <v/>
      </c>
      <c r="AL2504">
        <v>0</v>
      </c>
      <c r="AM2504">
        <v>0</v>
      </c>
      <c r="AN2504">
        <v>0</v>
      </c>
      <c r="AO2504" t="s">
        <v>32</v>
      </c>
      <c r="AP2504" t="s">
        <v>32</v>
      </c>
    </row>
    <row r="2505" spans="1:42" x14ac:dyDescent="0.25">
      <c r="A2505">
        <v>201709</v>
      </c>
      <c r="B2505" t="str">
        <f t="shared" si="546"/>
        <v>2017-II</v>
      </c>
      <c r="C2505" t="s">
        <v>2564</v>
      </c>
      <c r="D2505" t="s">
        <v>2564</v>
      </c>
      <c r="E2505">
        <v>30346084</v>
      </c>
      <c r="F2505" t="s">
        <v>29</v>
      </c>
      <c r="G2505">
        <v>0</v>
      </c>
      <c r="H2505">
        <v>0</v>
      </c>
      <c r="I2505">
        <v>0</v>
      </c>
      <c r="J2505">
        <f t="shared" si="547"/>
        <v>0</v>
      </c>
      <c r="K2505" t="str">
        <f t="shared" si="548"/>
        <v>Modelamiento</v>
      </c>
      <c r="L2505">
        <f t="shared" si="549"/>
        <v>0</v>
      </c>
      <c r="M2505">
        <v>41</v>
      </c>
      <c r="N2505" t="str">
        <f t="shared" si="550"/>
        <v>&lt;=45</v>
      </c>
      <c r="O2505" t="s">
        <v>56</v>
      </c>
      <c r="P2505" t="s">
        <v>31</v>
      </c>
      <c r="Q2505">
        <v>34846</v>
      </c>
      <c r="R2505">
        <v>1500</v>
      </c>
      <c r="S2505" t="str">
        <f t="shared" si="551"/>
        <v>&lt;=1500</v>
      </c>
      <c r="T2505">
        <v>1451</v>
      </c>
      <c r="U2505" t="str">
        <f t="shared" si="552"/>
        <v>&lt;=1500</v>
      </c>
      <c r="V2505" t="s">
        <v>612</v>
      </c>
      <c r="W2505">
        <v>34056</v>
      </c>
      <c r="X2505" s="12">
        <f t="shared" si="553"/>
        <v>4.4045102184637065E-2</v>
      </c>
      <c r="Y2505" t="str">
        <f t="shared" si="554"/>
        <v>&lt;=0.05</v>
      </c>
      <c r="Z2505" t="s">
        <v>32</v>
      </c>
      <c r="AA2505">
        <v>4</v>
      </c>
      <c r="AB2505">
        <v>302.91000000000003</v>
      </c>
      <c r="AC2505" t="str">
        <f t="shared" si="555"/>
        <v>&lt;=500</v>
      </c>
      <c r="AD2505">
        <v>1178</v>
      </c>
      <c r="AE2505" t="str">
        <f t="shared" si="556"/>
        <v>&gt;120</v>
      </c>
      <c r="AF2505">
        <v>302.91000000000003</v>
      </c>
      <c r="AG2505" t="str">
        <f t="shared" si="557"/>
        <v>&lt;=500</v>
      </c>
      <c r="AH2505" t="s">
        <v>32</v>
      </c>
      <c r="AI2505" t="str">
        <f t="shared" si="558"/>
        <v/>
      </c>
      <c r="AJ2505" t="s">
        <v>32</v>
      </c>
      <c r="AK2505" t="str">
        <f t="shared" si="559"/>
        <v/>
      </c>
      <c r="AL2505">
        <v>10</v>
      </c>
      <c r="AM2505">
        <v>0</v>
      </c>
      <c r="AN2505">
        <v>10</v>
      </c>
      <c r="AO2505" t="s">
        <v>32</v>
      </c>
      <c r="AP2505">
        <v>3</v>
      </c>
    </row>
    <row r="2506" spans="1:42" x14ac:dyDescent="0.25">
      <c r="A2506">
        <v>201709</v>
      </c>
      <c r="B2506" t="str">
        <f t="shared" si="546"/>
        <v>2017-II</v>
      </c>
      <c r="C2506" t="s">
        <v>2565</v>
      </c>
      <c r="D2506" t="s">
        <v>2565</v>
      </c>
      <c r="E2506">
        <v>30328190</v>
      </c>
      <c r="F2506" t="s">
        <v>29</v>
      </c>
      <c r="G2506">
        <v>0</v>
      </c>
      <c r="H2506">
        <v>0</v>
      </c>
      <c r="I2506">
        <v>0</v>
      </c>
      <c r="J2506">
        <f t="shared" si="547"/>
        <v>0</v>
      </c>
      <c r="K2506" t="str">
        <f t="shared" si="548"/>
        <v>Modelamiento</v>
      </c>
      <c r="L2506">
        <f t="shared" si="549"/>
        <v>0</v>
      </c>
      <c r="M2506">
        <v>38</v>
      </c>
      <c r="N2506" t="str">
        <f t="shared" si="550"/>
        <v>&lt;=40</v>
      </c>
      <c r="O2506" t="s">
        <v>72</v>
      </c>
      <c r="P2506" t="s">
        <v>35</v>
      </c>
      <c r="Q2506">
        <v>34488</v>
      </c>
      <c r="R2506">
        <v>4500</v>
      </c>
      <c r="S2506" t="str">
        <f t="shared" si="551"/>
        <v>&gt;2500</v>
      </c>
      <c r="T2506">
        <v>1288</v>
      </c>
      <c r="U2506" t="str">
        <f t="shared" si="552"/>
        <v>&lt;=1300</v>
      </c>
      <c r="V2506" t="s">
        <v>597</v>
      </c>
      <c r="W2506">
        <v>36698</v>
      </c>
      <c r="X2506" s="12">
        <f t="shared" si="553"/>
        <v>0.1226224862390321</v>
      </c>
      <c r="Y2506" t="str">
        <f t="shared" si="554"/>
        <v>&gt;0.06</v>
      </c>
      <c r="Z2506" t="s">
        <v>32</v>
      </c>
      <c r="AA2506">
        <v>0</v>
      </c>
      <c r="AB2506">
        <v>25457.46</v>
      </c>
      <c r="AC2506" t="str">
        <f t="shared" si="555"/>
        <v>&gt;5000</v>
      </c>
      <c r="AD2506">
        <v>0</v>
      </c>
      <c r="AE2506" t="str">
        <f t="shared" si="556"/>
        <v>=0</v>
      </c>
      <c r="AF2506">
        <v>0</v>
      </c>
      <c r="AG2506" t="str">
        <f t="shared" si="557"/>
        <v>&lt;=500</v>
      </c>
      <c r="AH2506" t="s">
        <v>32</v>
      </c>
      <c r="AI2506" t="str">
        <f t="shared" si="558"/>
        <v/>
      </c>
      <c r="AJ2506" t="s">
        <v>32</v>
      </c>
      <c r="AK2506" t="str">
        <f t="shared" si="559"/>
        <v/>
      </c>
      <c r="AL2506">
        <v>11</v>
      </c>
      <c r="AM2506">
        <v>11</v>
      </c>
      <c r="AN2506">
        <v>0</v>
      </c>
      <c r="AO2506">
        <v>1</v>
      </c>
      <c r="AP2506" t="s">
        <v>32</v>
      </c>
    </row>
    <row r="2507" spans="1:42" x14ac:dyDescent="0.25">
      <c r="A2507">
        <v>201710</v>
      </c>
      <c r="B2507" t="str">
        <f t="shared" si="546"/>
        <v>2017-II</v>
      </c>
      <c r="C2507" t="s">
        <v>2566</v>
      </c>
      <c r="D2507" t="s">
        <v>2566</v>
      </c>
      <c r="E2507">
        <v>30361660</v>
      </c>
      <c r="F2507" t="s">
        <v>29</v>
      </c>
      <c r="G2507">
        <v>0</v>
      </c>
      <c r="H2507">
        <v>0</v>
      </c>
      <c r="I2507">
        <v>0</v>
      </c>
      <c r="J2507">
        <f t="shared" si="547"/>
        <v>0</v>
      </c>
      <c r="K2507" t="str">
        <f t="shared" si="548"/>
        <v>Modelamiento</v>
      </c>
      <c r="L2507">
        <f t="shared" si="549"/>
        <v>0</v>
      </c>
      <c r="M2507">
        <v>54</v>
      </c>
      <c r="N2507" t="str">
        <f t="shared" si="550"/>
        <v>&lt;=55</v>
      </c>
      <c r="O2507" t="s">
        <v>72</v>
      </c>
      <c r="P2507" t="s">
        <v>35</v>
      </c>
      <c r="Q2507">
        <v>35785</v>
      </c>
      <c r="R2507">
        <v>500</v>
      </c>
      <c r="S2507" t="str">
        <f t="shared" si="551"/>
        <v>&lt;=500</v>
      </c>
      <c r="T2507">
        <v>1247</v>
      </c>
      <c r="U2507" t="str">
        <f t="shared" si="552"/>
        <v>&lt;=1300</v>
      </c>
      <c r="V2507" t="s">
        <v>585</v>
      </c>
      <c r="W2507">
        <v>33995</v>
      </c>
      <c r="X2507" s="12">
        <f t="shared" si="553"/>
        <v>1.4708045300779526E-2</v>
      </c>
      <c r="Y2507" t="str">
        <f t="shared" si="554"/>
        <v>&lt;=0.02</v>
      </c>
      <c r="Z2507" t="s">
        <v>32</v>
      </c>
      <c r="AA2507">
        <v>4</v>
      </c>
      <c r="AB2507">
        <v>35192.65</v>
      </c>
      <c r="AC2507" t="str">
        <f t="shared" si="555"/>
        <v>&gt;5000</v>
      </c>
      <c r="AD2507">
        <v>2768</v>
      </c>
      <c r="AE2507" t="str">
        <f t="shared" si="556"/>
        <v>&gt;120</v>
      </c>
      <c r="AF2507">
        <v>1789.59</v>
      </c>
      <c r="AG2507" t="str">
        <f t="shared" si="557"/>
        <v>&lt;=2000</v>
      </c>
      <c r="AH2507" t="s">
        <v>32</v>
      </c>
      <c r="AI2507" t="str">
        <f t="shared" si="558"/>
        <v/>
      </c>
      <c r="AJ2507" t="s">
        <v>32</v>
      </c>
      <c r="AK2507" t="str">
        <f t="shared" si="559"/>
        <v/>
      </c>
      <c r="AL2507">
        <v>12</v>
      </c>
      <c r="AM2507">
        <v>0</v>
      </c>
      <c r="AN2507">
        <v>1</v>
      </c>
      <c r="AO2507" t="s">
        <v>32</v>
      </c>
      <c r="AP2507">
        <v>1</v>
      </c>
    </row>
    <row r="2508" spans="1:42" x14ac:dyDescent="0.25">
      <c r="A2508">
        <v>201710</v>
      </c>
      <c r="B2508" t="str">
        <f t="shared" si="546"/>
        <v>2017-II</v>
      </c>
      <c r="C2508" t="s">
        <v>2567</v>
      </c>
      <c r="D2508" t="s">
        <v>2567</v>
      </c>
      <c r="E2508">
        <v>30332195</v>
      </c>
      <c r="F2508" t="s">
        <v>29</v>
      </c>
      <c r="G2508">
        <v>0</v>
      </c>
      <c r="H2508">
        <v>0</v>
      </c>
      <c r="I2508">
        <v>0</v>
      </c>
      <c r="J2508">
        <f t="shared" si="547"/>
        <v>0</v>
      </c>
      <c r="K2508" t="str">
        <f t="shared" si="548"/>
        <v>Modelamiento</v>
      </c>
      <c r="L2508">
        <f t="shared" si="549"/>
        <v>0</v>
      </c>
      <c r="M2508">
        <v>42</v>
      </c>
      <c r="N2508" t="str">
        <f t="shared" si="550"/>
        <v>&lt;=45</v>
      </c>
      <c r="O2508" t="s">
        <v>56</v>
      </c>
      <c r="P2508" t="s">
        <v>31</v>
      </c>
      <c r="Q2508">
        <v>38565</v>
      </c>
      <c r="R2508">
        <v>1500</v>
      </c>
      <c r="S2508" t="str">
        <f t="shared" si="551"/>
        <v>&lt;=1500</v>
      </c>
      <c r="T2508">
        <v>1325</v>
      </c>
      <c r="U2508" t="str">
        <f t="shared" si="552"/>
        <v>&lt;=1400</v>
      </c>
      <c r="V2508" t="s">
        <v>614</v>
      </c>
      <c r="W2508">
        <v>37775</v>
      </c>
      <c r="X2508" s="12">
        <f t="shared" si="553"/>
        <v>3.9708802117802783E-2</v>
      </c>
      <c r="Y2508" t="str">
        <f t="shared" si="554"/>
        <v>&lt;=0.04</v>
      </c>
      <c r="Z2508" t="s">
        <v>32</v>
      </c>
      <c r="AA2508">
        <v>0</v>
      </c>
      <c r="AB2508">
        <v>1521.62</v>
      </c>
      <c r="AC2508" t="str">
        <f t="shared" si="555"/>
        <v>&lt;=2000</v>
      </c>
      <c r="AD2508">
        <v>0</v>
      </c>
      <c r="AE2508" t="str">
        <f t="shared" si="556"/>
        <v>=0</v>
      </c>
      <c r="AF2508">
        <v>0</v>
      </c>
      <c r="AG2508" t="str">
        <f t="shared" si="557"/>
        <v>&lt;=500</v>
      </c>
      <c r="AH2508" t="s">
        <v>32</v>
      </c>
      <c r="AI2508" t="str">
        <f t="shared" si="558"/>
        <v/>
      </c>
      <c r="AJ2508" t="s">
        <v>32</v>
      </c>
      <c r="AK2508" t="str">
        <f t="shared" si="559"/>
        <v/>
      </c>
      <c r="AL2508">
        <v>3</v>
      </c>
      <c r="AM2508">
        <v>3</v>
      </c>
      <c r="AN2508">
        <v>0</v>
      </c>
      <c r="AO2508">
        <v>1</v>
      </c>
      <c r="AP2508" t="s">
        <v>32</v>
      </c>
    </row>
    <row r="2509" spans="1:42" x14ac:dyDescent="0.25">
      <c r="A2509">
        <v>201710</v>
      </c>
      <c r="B2509" t="str">
        <f t="shared" si="546"/>
        <v>2017-II</v>
      </c>
      <c r="C2509" t="s">
        <v>2568</v>
      </c>
      <c r="D2509" t="s">
        <v>2568</v>
      </c>
      <c r="E2509">
        <v>30353287</v>
      </c>
      <c r="F2509" t="s">
        <v>29</v>
      </c>
      <c r="G2509">
        <v>1</v>
      </c>
      <c r="H2509">
        <v>0</v>
      </c>
      <c r="I2509">
        <v>0</v>
      </c>
      <c r="J2509">
        <f t="shared" si="547"/>
        <v>0</v>
      </c>
      <c r="K2509" t="str">
        <f t="shared" si="548"/>
        <v>Modelamiento</v>
      </c>
      <c r="L2509">
        <f t="shared" si="549"/>
        <v>0</v>
      </c>
      <c r="M2509">
        <v>43</v>
      </c>
      <c r="N2509" t="str">
        <f t="shared" si="550"/>
        <v>&lt;=45</v>
      </c>
      <c r="O2509" t="s">
        <v>56</v>
      </c>
      <c r="P2509" t="s">
        <v>39</v>
      </c>
      <c r="Q2509">
        <v>40790</v>
      </c>
      <c r="R2509">
        <v>1000</v>
      </c>
      <c r="S2509" t="str">
        <f t="shared" si="551"/>
        <v>&lt;=1000</v>
      </c>
      <c r="T2509">
        <v>1409</v>
      </c>
      <c r="U2509" t="str">
        <f t="shared" si="552"/>
        <v>&lt;=1500</v>
      </c>
      <c r="V2509" t="s">
        <v>585</v>
      </c>
      <c r="W2509">
        <v>39500</v>
      </c>
      <c r="X2509" s="12">
        <f t="shared" si="553"/>
        <v>2.5316455696202531E-2</v>
      </c>
      <c r="Y2509" t="str">
        <f t="shared" si="554"/>
        <v>&lt;=0.03</v>
      </c>
      <c r="Z2509" t="s">
        <v>32</v>
      </c>
      <c r="AA2509">
        <v>0</v>
      </c>
      <c r="AB2509">
        <v>1998.77</v>
      </c>
      <c r="AC2509" t="str">
        <f t="shared" si="555"/>
        <v>&lt;=2000</v>
      </c>
      <c r="AD2509">
        <v>0</v>
      </c>
      <c r="AE2509" t="str">
        <f t="shared" si="556"/>
        <v>=0</v>
      </c>
      <c r="AF2509">
        <v>0</v>
      </c>
      <c r="AG2509" t="str">
        <f t="shared" si="557"/>
        <v>&lt;=500</v>
      </c>
      <c r="AH2509" t="s">
        <v>32</v>
      </c>
      <c r="AI2509" t="str">
        <f t="shared" si="558"/>
        <v/>
      </c>
      <c r="AJ2509" t="s">
        <v>32</v>
      </c>
      <c r="AK2509" t="str">
        <f t="shared" si="559"/>
        <v/>
      </c>
      <c r="AL2509">
        <v>11</v>
      </c>
      <c r="AM2509">
        <v>11</v>
      </c>
      <c r="AN2509">
        <v>0</v>
      </c>
      <c r="AO2509">
        <v>1</v>
      </c>
      <c r="AP2509" t="s">
        <v>32</v>
      </c>
    </row>
    <row r="2510" spans="1:42" x14ac:dyDescent="0.25">
      <c r="A2510">
        <v>201710</v>
      </c>
      <c r="B2510" t="str">
        <f t="shared" si="546"/>
        <v>2017-II</v>
      </c>
      <c r="C2510" t="s">
        <v>2569</v>
      </c>
      <c r="D2510" t="s">
        <v>2569</v>
      </c>
      <c r="E2510">
        <v>30336905</v>
      </c>
      <c r="F2510" t="s">
        <v>29</v>
      </c>
      <c r="G2510">
        <v>1</v>
      </c>
      <c r="H2510">
        <v>0</v>
      </c>
      <c r="I2510">
        <v>0</v>
      </c>
      <c r="J2510">
        <f t="shared" si="547"/>
        <v>0</v>
      </c>
      <c r="K2510" t="str">
        <f t="shared" si="548"/>
        <v>Modelamiento</v>
      </c>
      <c r="L2510">
        <f t="shared" si="549"/>
        <v>0</v>
      </c>
      <c r="M2510">
        <v>56</v>
      </c>
      <c r="N2510" t="str">
        <f t="shared" si="550"/>
        <v>&lt;=60</v>
      </c>
      <c r="O2510" t="s">
        <v>72</v>
      </c>
      <c r="P2510" t="s">
        <v>39</v>
      </c>
      <c r="Q2510">
        <v>37338</v>
      </c>
      <c r="R2510">
        <v>1650</v>
      </c>
      <c r="S2510" t="str">
        <f t="shared" si="551"/>
        <v>&lt;=2000</v>
      </c>
      <c r="T2510">
        <v>1400</v>
      </c>
      <c r="U2510" t="str">
        <f t="shared" si="552"/>
        <v>&lt;=1400</v>
      </c>
      <c r="V2510" t="s">
        <v>597</v>
      </c>
      <c r="W2510">
        <v>36698</v>
      </c>
      <c r="X2510" s="12">
        <f t="shared" si="553"/>
        <v>4.4961578287645104E-2</v>
      </c>
      <c r="Y2510" t="str">
        <f t="shared" si="554"/>
        <v>&lt;=0.05</v>
      </c>
      <c r="Z2510" t="s">
        <v>32</v>
      </c>
      <c r="AA2510">
        <v>9</v>
      </c>
      <c r="AB2510" t="s">
        <v>32</v>
      </c>
      <c r="AC2510" t="str">
        <f t="shared" si="555"/>
        <v/>
      </c>
      <c r="AD2510" t="s">
        <v>32</v>
      </c>
      <c r="AE2510" t="str">
        <f t="shared" si="556"/>
        <v/>
      </c>
      <c r="AF2510" t="s">
        <v>32</v>
      </c>
      <c r="AG2510" t="str">
        <f t="shared" si="557"/>
        <v/>
      </c>
      <c r="AH2510" t="s">
        <v>32</v>
      </c>
      <c r="AI2510" t="str">
        <f t="shared" si="558"/>
        <v/>
      </c>
      <c r="AJ2510" t="s">
        <v>32</v>
      </c>
      <c r="AK2510" t="str">
        <f t="shared" si="559"/>
        <v/>
      </c>
      <c r="AL2510">
        <v>0</v>
      </c>
      <c r="AM2510">
        <v>0</v>
      </c>
      <c r="AN2510">
        <v>0</v>
      </c>
      <c r="AO2510" t="s">
        <v>32</v>
      </c>
      <c r="AP2510" t="s">
        <v>32</v>
      </c>
    </row>
    <row r="2511" spans="1:42" x14ac:dyDescent="0.25">
      <c r="A2511">
        <v>201710</v>
      </c>
      <c r="B2511" t="str">
        <f t="shared" si="546"/>
        <v>2017-II</v>
      </c>
      <c r="C2511" t="s">
        <v>2570</v>
      </c>
      <c r="D2511" t="s">
        <v>2570</v>
      </c>
      <c r="E2511">
        <v>30345429</v>
      </c>
      <c r="F2511" t="s">
        <v>29</v>
      </c>
      <c r="G2511">
        <v>0</v>
      </c>
      <c r="H2511">
        <v>0</v>
      </c>
      <c r="I2511">
        <v>0</v>
      </c>
      <c r="J2511">
        <f t="shared" si="547"/>
        <v>0</v>
      </c>
      <c r="K2511" t="str">
        <f t="shared" si="548"/>
        <v>Modelamiento</v>
      </c>
      <c r="L2511">
        <f t="shared" si="549"/>
        <v>0</v>
      </c>
      <c r="M2511">
        <v>49</v>
      </c>
      <c r="N2511" t="str">
        <f t="shared" si="550"/>
        <v>&lt;=50</v>
      </c>
      <c r="O2511" t="s">
        <v>56</v>
      </c>
      <c r="P2511" t="s">
        <v>31</v>
      </c>
      <c r="Q2511">
        <v>46782</v>
      </c>
      <c r="R2511">
        <v>3000</v>
      </c>
      <c r="S2511" t="str">
        <f t="shared" si="551"/>
        <v>&gt;2500</v>
      </c>
      <c r="T2511">
        <v>1611</v>
      </c>
      <c r="U2511" t="str">
        <f t="shared" si="552"/>
        <v>&gt;1500</v>
      </c>
      <c r="V2511" t="s">
        <v>597</v>
      </c>
      <c r="W2511">
        <v>47492</v>
      </c>
      <c r="X2511" s="12">
        <f t="shared" si="553"/>
        <v>6.3168533647772251E-2</v>
      </c>
      <c r="Y2511" t="str">
        <f t="shared" si="554"/>
        <v>&gt;0.06</v>
      </c>
      <c r="Z2511" t="s">
        <v>32</v>
      </c>
      <c r="AA2511">
        <v>4</v>
      </c>
      <c r="AB2511">
        <v>1870.66</v>
      </c>
      <c r="AC2511" t="str">
        <f t="shared" si="555"/>
        <v>&lt;=2000</v>
      </c>
      <c r="AD2511">
        <v>1102</v>
      </c>
      <c r="AE2511" t="str">
        <f t="shared" si="556"/>
        <v>&gt;120</v>
      </c>
      <c r="AF2511">
        <v>1557.58</v>
      </c>
      <c r="AG2511" t="str">
        <f t="shared" si="557"/>
        <v>&lt;=2000</v>
      </c>
      <c r="AH2511" t="s">
        <v>32</v>
      </c>
      <c r="AI2511" t="str">
        <f t="shared" si="558"/>
        <v/>
      </c>
      <c r="AJ2511" t="s">
        <v>32</v>
      </c>
      <c r="AK2511" t="str">
        <f t="shared" si="559"/>
        <v/>
      </c>
      <c r="AL2511">
        <v>12</v>
      </c>
      <c r="AM2511">
        <v>0</v>
      </c>
      <c r="AN2511">
        <v>12</v>
      </c>
      <c r="AO2511" t="s">
        <v>32</v>
      </c>
      <c r="AP2511">
        <v>1</v>
      </c>
    </row>
    <row r="2512" spans="1:42" x14ac:dyDescent="0.25">
      <c r="A2512">
        <v>201710</v>
      </c>
      <c r="B2512" t="str">
        <f t="shared" si="546"/>
        <v>2017-II</v>
      </c>
      <c r="C2512" t="s">
        <v>2571</v>
      </c>
      <c r="D2512" t="s">
        <v>2571</v>
      </c>
      <c r="E2512">
        <v>30346239</v>
      </c>
      <c r="F2512" t="s">
        <v>29</v>
      </c>
      <c r="G2512">
        <v>0</v>
      </c>
      <c r="H2512">
        <v>0</v>
      </c>
      <c r="I2512">
        <v>0</v>
      </c>
      <c r="J2512">
        <f t="shared" si="547"/>
        <v>0</v>
      </c>
      <c r="K2512" t="str">
        <f t="shared" si="548"/>
        <v>Modelamiento</v>
      </c>
      <c r="L2512">
        <f t="shared" si="549"/>
        <v>0</v>
      </c>
      <c r="M2512">
        <v>49</v>
      </c>
      <c r="N2512" t="str">
        <f t="shared" si="550"/>
        <v>&lt;=50</v>
      </c>
      <c r="O2512" t="s">
        <v>56</v>
      </c>
      <c r="P2512" t="s">
        <v>31</v>
      </c>
      <c r="Q2512">
        <v>38352</v>
      </c>
      <c r="R2512">
        <v>1500</v>
      </c>
      <c r="S2512" t="str">
        <f t="shared" si="551"/>
        <v>&lt;=1500</v>
      </c>
      <c r="T2512">
        <v>1441</v>
      </c>
      <c r="U2512" t="str">
        <f t="shared" si="552"/>
        <v>&lt;=1500</v>
      </c>
      <c r="V2512" t="s">
        <v>587</v>
      </c>
      <c r="W2512">
        <v>37562</v>
      </c>
      <c r="X2512" s="12">
        <f t="shared" si="553"/>
        <v>3.99339758266333E-2</v>
      </c>
      <c r="Y2512" t="str">
        <f t="shared" si="554"/>
        <v>&lt;=0.04</v>
      </c>
      <c r="Z2512" t="s">
        <v>32</v>
      </c>
      <c r="AA2512">
        <v>0</v>
      </c>
      <c r="AB2512">
        <v>5000</v>
      </c>
      <c r="AC2512" t="str">
        <f t="shared" si="555"/>
        <v>&lt;=5000</v>
      </c>
      <c r="AD2512">
        <v>0</v>
      </c>
      <c r="AE2512" t="str">
        <f t="shared" si="556"/>
        <v>=0</v>
      </c>
      <c r="AF2512">
        <v>0</v>
      </c>
      <c r="AG2512" t="str">
        <f t="shared" si="557"/>
        <v>&lt;=500</v>
      </c>
      <c r="AH2512" t="s">
        <v>32</v>
      </c>
      <c r="AI2512" t="str">
        <f t="shared" si="558"/>
        <v/>
      </c>
      <c r="AJ2512" t="s">
        <v>32</v>
      </c>
      <c r="AK2512" t="str">
        <f t="shared" si="559"/>
        <v/>
      </c>
      <c r="AL2512">
        <v>9</v>
      </c>
      <c r="AM2512">
        <v>9</v>
      </c>
      <c r="AN2512">
        <v>0</v>
      </c>
      <c r="AO2512">
        <v>1</v>
      </c>
      <c r="AP2512" t="s">
        <v>32</v>
      </c>
    </row>
    <row r="2513" spans="1:42" x14ac:dyDescent="0.25">
      <c r="A2513">
        <v>201710</v>
      </c>
      <c r="B2513" t="str">
        <f t="shared" si="546"/>
        <v>2017-II</v>
      </c>
      <c r="C2513" t="s">
        <v>2572</v>
      </c>
      <c r="D2513" t="s">
        <v>2572</v>
      </c>
      <c r="E2513">
        <v>30341434</v>
      </c>
      <c r="F2513" t="s">
        <v>29</v>
      </c>
      <c r="G2513">
        <v>0</v>
      </c>
      <c r="H2513">
        <v>0</v>
      </c>
      <c r="I2513">
        <v>0</v>
      </c>
      <c r="J2513">
        <f t="shared" si="547"/>
        <v>0</v>
      </c>
      <c r="K2513" t="str">
        <f t="shared" si="548"/>
        <v>Modelamiento</v>
      </c>
      <c r="L2513">
        <f t="shared" si="549"/>
        <v>0</v>
      </c>
      <c r="M2513">
        <v>25</v>
      </c>
      <c r="N2513" t="str">
        <f t="shared" si="550"/>
        <v>&lt;=25</v>
      </c>
      <c r="O2513" t="s">
        <v>56</v>
      </c>
      <c r="P2513" t="s">
        <v>31</v>
      </c>
      <c r="Q2513">
        <v>37488</v>
      </c>
      <c r="R2513">
        <v>1500</v>
      </c>
      <c r="S2513" t="str">
        <f t="shared" si="551"/>
        <v>&lt;=1500</v>
      </c>
      <c r="T2513">
        <v>1406</v>
      </c>
      <c r="U2513" t="str">
        <f t="shared" si="552"/>
        <v>&lt;=1500</v>
      </c>
      <c r="V2513" t="s">
        <v>597</v>
      </c>
      <c r="W2513">
        <v>36698</v>
      </c>
      <c r="X2513" s="12">
        <f t="shared" si="553"/>
        <v>4.0874162079677367E-2</v>
      </c>
      <c r="Y2513" t="str">
        <f t="shared" si="554"/>
        <v>&lt;=0.05</v>
      </c>
      <c r="Z2513" t="s">
        <v>32</v>
      </c>
      <c r="AA2513">
        <v>1</v>
      </c>
      <c r="AB2513">
        <v>3234.39</v>
      </c>
      <c r="AC2513" t="str">
        <f t="shared" si="555"/>
        <v>&lt;=4000</v>
      </c>
      <c r="AD2513">
        <v>1</v>
      </c>
      <c r="AE2513" t="str">
        <f t="shared" si="556"/>
        <v>&lt;=8</v>
      </c>
      <c r="AF2513">
        <v>0</v>
      </c>
      <c r="AG2513" t="str">
        <f t="shared" si="557"/>
        <v>&lt;=500</v>
      </c>
      <c r="AH2513">
        <v>2000</v>
      </c>
      <c r="AI2513" t="str">
        <f t="shared" si="558"/>
        <v>&lt;=2000</v>
      </c>
      <c r="AJ2513">
        <v>1</v>
      </c>
      <c r="AK2513" t="str">
        <f t="shared" si="559"/>
        <v>&gt;0.9</v>
      </c>
      <c r="AL2513">
        <v>11</v>
      </c>
      <c r="AM2513">
        <v>7</v>
      </c>
      <c r="AN2513">
        <v>0</v>
      </c>
      <c r="AO2513">
        <v>1</v>
      </c>
      <c r="AP2513" t="s">
        <v>32</v>
      </c>
    </row>
    <row r="2514" spans="1:42" x14ac:dyDescent="0.25">
      <c r="A2514">
        <v>201710</v>
      </c>
      <c r="B2514" t="str">
        <f t="shared" si="546"/>
        <v>2017-II</v>
      </c>
      <c r="C2514" t="s">
        <v>2573</v>
      </c>
      <c r="D2514" t="s">
        <v>2573</v>
      </c>
      <c r="E2514">
        <v>30335340</v>
      </c>
      <c r="F2514" t="s">
        <v>29</v>
      </c>
      <c r="G2514">
        <v>0</v>
      </c>
      <c r="H2514">
        <v>0</v>
      </c>
      <c r="I2514">
        <v>0</v>
      </c>
      <c r="J2514">
        <f t="shared" si="547"/>
        <v>0</v>
      </c>
      <c r="K2514" t="str">
        <f t="shared" si="548"/>
        <v>Modelamiento</v>
      </c>
      <c r="L2514">
        <f t="shared" si="549"/>
        <v>0</v>
      </c>
      <c r="M2514">
        <v>35</v>
      </c>
      <c r="N2514" t="str">
        <f t="shared" si="550"/>
        <v>&lt;=35</v>
      </c>
      <c r="O2514" t="s">
        <v>56</v>
      </c>
      <c r="P2514" t="s">
        <v>35</v>
      </c>
      <c r="Q2514">
        <v>37253</v>
      </c>
      <c r="R2514">
        <v>1800</v>
      </c>
      <c r="S2514" t="str">
        <f t="shared" si="551"/>
        <v>&lt;=2000</v>
      </c>
      <c r="T2514">
        <v>1391</v>
      </c>
      <c r="U2514" t="str">
        <f t="shared" si="552"/>
        <v>&lt;=1400</v>
      </c>
      <c r="V2514" t="s">
        <v>587</v>
      </c>
      <c r="W2514">
        <v>36763</v>
      </c>
      <c r="X2514" s="12">
        <f t="shared" si="553"/>
        <v>4.8962271849413812E-2</v>
      </c>
      <c r="Y2514" t="str">
        <f t="shared" si="554"/>
        <v>&lt;=0.05</v>
      </c>
      <c r="Z2514" t="s">
        <v>32</v>
      </c>
      <c r="AA2514">
        <v>4</v>
      </c>
      <c r="AB2514">
        <v>876.46</v>
      </c>
      <c r="AC2514" t="str">
        <f t="shared" si="555"/>
        <v>&lt;=1000</v>
      </c>
      <c r="AD2514">
        <v>1219</v>
      </c>
      <c r="AE2514" t="str">
        <f t="shared" si="556"/>
        <v>&gt;120</v>
      </c>
      <c r="AF2514">
        <v>876.46</v>
      </c>
      <c r="AG2514" t="str">
        <f t="shared" si="557"/>
        <v>&lt;=1000</v>
      </c>
      <c r="AH2514" t="s">
        <v>32</v>
      </c>
      <c r="AI2514" t="str">
        <f t="shared" si="558"/>
        <v/>
      </c>
      <c r="AJ2514" t="s">
        <v>32</v>
      </c>
      <c r="AK2514" t="str">
        <f t="shared" si="559"/>
        <v/>
      </c>
      <c r="AL2514">
        <v>12</v>
      </c>
      <c r="AM2514">
        <v>0</v>
      </c>
      <c r="AN2514">
        <v>12</v>
      </c>
      <c r="AO2514" t="s">
        <v>32</v>
      </c>
      <c r="AP2514">
        <v>1</v>
      </c>
    </row>
    <row r="2515" spans="1:42" x14ac:dyDescent="0.25">
      <c r="A2515">
        <v>201710</v>
      </c>
      <c r="B2515" t="str">
        <f t="shared" si="546"/>
        <v>2017-II</v>
      </c>
      <c r="C2515" t="s">
        <v>2574</v>
      </c>
      <c r="D2515" t="s">
        <v>2574</v>
      </c>
      <c r="E2515">
        <v>30344799</v>
      </c>
      <c r="F2515" t="s">
        <v>29</v>
      </c>
      <c r="G2515">
        <v>0</v>
      </c>
      <c r="H2515">
        <v>0</v>
      </c>
      <c r="I2515">
        <v>0</v>
      </c>
      <c r="J2515">
        <f t="shared" si="547"/>
        <v>0</v>
      </c>
      <c r="K2515" t="str">
        <f t="shared" si="548"/>
        <v>Modelamiento</v>
      </c>
      <c r="L2515">
        <f t="shared" si="549"/>
        <v>0</v>
      </c>
      <c r="M2515">
        <v>32</v>
      </c>
      <c r="N2515" t="str">
        <f t="shared" si="550"/>
        <v>&lt;=35</v>
      </c>
      <c r="O2515" t="s">
        <v>56</v>
      </c>
      <c r="P2515" t="s">
        <v>39</v>
      </c>
      <c r="Q2515">
        <v>47961</v>
      </c>
      <c r="R2515">
        <v>1500</v>
      </c>
      <c r="S2515" t="str">
        <f t="shared" si="551"/>
        <v>&lt;=1500</v>
      </c>
      <c r="T2515">
        <v>1658</v>
      </c>
      <c r="U2515" t="str">
        <f t="shared" si="552"/>
        <v>&gt;1500</v>
      </c>
      <c r="V2515" t="s">
        <v>589</v>
      </c>
      <c r="W2515">
        <v>47171</v>
      </c>
      <c r="X2515" s="12">
        <f t="shared" si="553"/>
        <v>3.1799198660193762E-2</v>
      </c>
      <c r="Y2515" t="str">
        <f t="shared" si="554"/>
        <v>&lt;=0.04</v>
      </c>
      <c r="Z2515" t="s">
        <v>32</v>
      </c>
      <c r="AA2515">
        <v>4</v>
      </c>
      <c r="AB2515">
        <v>341.28</v>
      </c>
      <c r="AC2515" t="str">
        <f t="shared" si="555"/>
        <v>&lt;=500</v>
      </c>
      <c r="AD2515">
        <v>3088</v>
      </c>
      <c r="AE2515" t="str">
        <f t="shared" si="556"/>
        <v>&gt;120</v>
      </c>
      <c r="AF2515">
        <v>341.28</v>
      </c>
      <c r="AG2515" t="str">
        <f t="shared" si="557"/>
        <v>&lt;=500</v>
      </c>
      <c r="AH2515" t="s">
        <v>32</v>
      </c>
      <c r="AI2515" t="str">
        <f t="shared" si="558"/>
        <v/>
      </c>
      <c r="AJ2515" t="s">
        <v>32</v>
      </c>
      <c r="AK2515" t="str">
        <f t="shared" si="559"/>
        <v/>
      </c>
      <c r="AL2515">
        <v>12</v>
      </c>
      <c r="AM2515">
        <v>0</v>
      </c>
      <c r="AN2515">
        <v>12</v>
      </c>
      <c r="AO2515" t="s">
        <v>32</v>
      </c>
      <c r="AP2515">
        <v>1</v>
      </c>
    </row>
    <row r="2516" spans="1:42" x14ac:dyDescent="0.25">
      <c r="A2516">
        <v>201710</v>
      </c>
      <c r="B2516" t="str">
        <f t="shared" si="546"/>
        <v>2017-II</v>
      </c>
      <c r="C2516" t="s">
        <v>2575</v>
      </c>
      <c r="D2516" t="s">
        <v>2575</v>
      </c>
      <c r="E2516">
        <v>30345064</v>
      </c>
      <c r="F2516" t="s">
        <v>29</v>
      </c>
      <c r="G2516">
        <v>0</v>
      </c>
      <c r="H2516">
        <v>0</v>
      </c>
      <c r="I2516">
        <v>0</v>
      </c>
      <c r="J2516">
        <f t="shared" si="547"/>
        <v>0</v>
      </c>
      <c r="K2516" t="str">
        <f t="shared" si="548"/>
        <v>Modelamiento</v>
      </c>
      <c r="L2516">
        <f t="shared" si="549"/>
        <v>0</v>
      </c>
      <c r="M2516">
        <v>32</v>
      </c>
      <c r="N2516" t="str">
        <f t="shared" si="550"/>
        <v>&lt;=35</v>
      </c>
      <c r="O2516" t="s">
        <v>56</v>
      </c>
      <c r="P2516" t="s">
        <v>39</v>
      </c>
      <c r="Q2516">
        <v>43455</v>
      </c>
      <c r="R2516">
        <v>1650</v>
      </c>
      <c r="S2516" t="str">
        <f t="shared" si="551"/>
        <v>&lt;=2000</v>
      </c>
      <c r="T2516">
        <v>1502</v>
      </c>
      <c r="U2516" t="str">
        <f t="shared" si="552"/>
        <v>&gt;1500</v>
      </c>
      <c r="V2516" t="s">
        <v>597</v>
      </c>
      <c r="W2516">
        <v>42815</v>
      </c>
      <c r="X2516" s="12">
        <f t="shared" si="553"/>
        <v>3.8537895597337384E-2</v>
      </c>
      <c r="Y2516" t="str">
        <f t="shared" si="554"/>
        <v>&lt;=0.04</v>
      </c>
      <c r="Z2516" t="s">
        <v>32</v>
      </c>
      <c r="AA2516">
        <v>4</v>
      </c>
      <c r="AB2516">
        <v>811.12</v>
      </c>
      <c r="AC2516" t="str">
        <f t="shared" si="555"/>
        <v>&lt;=1000</v>
      </c>
      <c r="AD2516">
        <v>530</v>
      </c>
      <c r="AE2516" t="str">
        <f t="shared" si="556"/>
        <v>&gt;120</v>
      </c>
      <c r="AF2516">
        <v>811.12</v>
      </c>
      <c r="AG2516" t="str">
        <f t="shared" si="557"/>
        <v>&lt;=1000</v>
      </c>
      <c r="AH2516" t="s">
        <v>32</v>
      </c>
      <c r="AI2516" t="str">
        <f t="shared" si="558"/>
        <v/>
      </c>
      <c r="AJ2516" t="s">
        <v>32</v>
      </c>
      <c r="AK2516" t="str">
        <f t="shared" si="559"/>
        <v/>
      </c>
      <c r="AL2516">
        <v>12</v>
      </c>
      <c r="AM2516">
        <v>0</v>
      </c>
      <c r="AN2516">
        <v>12</v>
      </c>
      <c r="AO2516" t="s">
        <v>32</v>
      </c>
      <c r="AP2516">
        <v>1</v>
      </c>
    </row>
    <row r="2517" spans="1:42" x14ac:dyDescent="0.25">
      <c r="A2517">
        <v>201710</v>
      </c>
      <c r="B2517" t="str">
        <f t="shared" si="546"/>
        <v>2017-II</v>
      </c>
      <c r="C2517" t="s">
        <v>2576</v>
      </c>
      <c r="D2517" t="s">
        <v>2576</v>
      </c>
      <c r="E2517">
        <v>30343638</v>
      </c>
      <c r="F2517" t="s">
        <v>29</v>
      </c>
      <c r="G2517">
        <v>1</v>
      </c>
      <c r="H2517">
        <v>0</v>
      </c>
      <c r="I2517">
        <v>0</v>
      </c>
      <c r="J2517">
        <f t="shared" si="547"/>
        <v>0</v>
      </c>
      <c r="K2517" t="str">
        <f t="shared" si="548"/>
        <v>Modelamiento</v>
      </c>
      <c r="L2517">
        <f t="shared" si="549"/>
        <v>0</v>
      </c>
      <c r="M2517">
        <v>30</v>
      </c>
      <c r="N2517" t="str">
        <f t="shared" si="550"/>
        <v>&lt;=30</v>
      </c>
      <c r="O2517" t="s">
        <v>56</v>
      </c>
      <c r="P2517" t="s">
        <v>39</v>
      </c>
      <c r="Q2517">
        <v>37338</v>
      </c>
      <c r="R2517">
        <v>1650</v>
      </c>
      <c r="S2517" t="str">
        <f t="shared" si="551"/>
        <v>&lt;=2000</v>
      </c>
      <c r="T2517">
        <v>1552</v>
      </c>
      <c r="U2517" t="str">
        <f t="shared" si="552"/>
        <v>&gt;1500</v>
      </c>
      <c r="V2517" t="s">
        <v>597</v>
      </c>
      <c r="W2517">
        <v>36698</v>
      </c>
      <c r="X2517" s="12">
        <f t="shared" si="553"/>
        <v>4.4961578287645104E-2</v>
      </c>
      <c r="Y2517" t="str">
        <f t="shared" si="554"/>
        <v>&lt;=0.05</v>
      </c>
      <c r="Z2517" t="s">
        <v>32</v>
      </c>
      <c r="AA2517">
        <v>4</v>
      </c>
      <c r="AB2517">
        <v>1898.72</v>
      </c>
      <c r="AC2517" t="str">
        <f t="shared" si="555"/>
        <v>&lt;=2000</v>
      </c>
      <c r="AD2517">
        <v>179</v>
      </c>
      <c r="AE2517" t="str">
        <f t="shared" si="556"/>
        <v>&gt;120</v>
      </c>
      <c r="AF2517">
        <v>0</v>
      </c>
      <c r="AG2517" t="str">
        <f t="shared" si="557"/>
        <v>&lt;=500</v>
      </c>
      <c r="AH2517" t="s">
        <v>32</v>
      </c>
      <c r="AI2517" t="str">
        <f t="shared" si="558"/>
        <v/>
      </c>
      <c r="AJ2517" t="s">
        <v>32</v>
      </c>
      <c r="AK2517" t="str">
        <f t="shared" si="559"/>
        <v/>
      </c>
      <c r="AL2517">
        <v>12</v>
      </c>
      <c r="AM2517">
        <v>6</v>
      </c>
      <c r="AN2517">
        <v>2</v>
      </c>
      <c r="AO2517">
        <v>1</v>
      </c>
      <c r="AP2517">
        <v>2</v>
      </c>
    </row>
    <row r="2518" spans="1:42" x14ac:dyDescent="0.25">
      <c r="A2518">
        <v>201710</v>
      </c>
      <c r="B2518" t="str">
        <f t="shared" si="546"/>
        <v>2017-II</v>
      </c>
      <c r="C2518" t="s">
        <v>2577</v>
      </c>
      <c r="D2518" t="s">
        <v>2577</v>
      </c>
      <c r="E2518">
        <v>30351512</v>
      </c>
      <c r="F2518" t="s">
        <v>29</v>
      </c>
      <c r="G2518">
        <v>0</v>
      </c>
      <c r="H2518">
        <v>0</v>
      </c>
      <c r="I2518">
        <v>0</v>
      </c>
      <c r="J2518">
        <f t="shared" si="547"/>
        <v>0</v>
      </c>
      <c r="K2518" t="str">
        <f t="shared" si="548"/>
        <v>Modelamiento</v>
      </c>
      <c r="L2518">
        <f t="shared" si="549"/>
        <v>0</v>
      </c>
      <c r="M2518">
        <v>33</v>
      </c>
      <c r="N2518" t="str">
        <f t="shared" si="550"/>
        <v>&lt;=35</v>
      </c>
      <c r="O2518" t="s">
        <v>72</v>
      </c>
      <c r="P2518" t="s">
        <v>35</v>
      </c>
      <c r="Q2518">
        <v>40690</v>
      </c>
      <c r="R2518">
        <v>1100</v>
      </c>
      <c r="S2518" t="str">
        <f t="shared" si="551"/>
        <v>&lt;=1500</v>
      </c>
      <c r="T2518">
        <v>1406</v>
      </c>
      <c r="U2518" t="str">
        <f t="shared" si="552"/>
        <v>&lt;=1500</v>
      </c>
      <c r="V2518" t="s">
        <v>585</v>
      </c>
      <c r="W2518">
        <v>39500</v>
      </c>
      <c r="X2518" s="12">
        <f t="shared" si="553"/>
        <v>2.7848101265822784E-2</v>
      </c>
      <c r="Y2518" t="str">
        <f t="shared" si="554"/>
        <v>&lt;=0.03</v>
      </c>
      <c r="Z2518" t="s">
        <v>32</v>
      </c>
      <c r="AA2518">
        <v>4</v>
      </c>
      <c r="AB2518">
        <v>2318.94</v>
      </c>
      <c r="AC2518" t="str">
        <f t="shared" si="555"/>
        <v>&lt;=3000</v>
      </c>
      <c r="AD2518">
        <v>2629</v>
      </c>
      <c r="AE2518" t="str">
        <f t="shared" si="556"/>
        <v>&gt;120</v>
      </c>
      <c r="AF2518">
        <v>2318.94</v>
      </c>
      <c r="AG2518" t="str">
        <f t="shared" si="557"/>
        <v>&lt;=3000</v>
      </c>
      <c r="AH2518" t="s">
        <v>32</v>
      </c>
      <c r="AI2518" t="str">
        <f t="shared" si="558"/>
        <v/>
      </c>
      <c r="AJ2518" t="s">
        <v>32</v>
      </c>
      <c r="AK2518" t="str">
        <f t="shared" si="559"/>
        <v/>
      </c>
      <c r="AL2518">
        <v>12</v>
      </c>
      <c r="AM2518">
        <v>0</v>
      </c>
      <c r="AN2518">
        <v>12</v>
      </c>
      <c r="AO2518" t="s">
        <v>32</v>
      </c>
      <c r="AP2518">
        <v>1</v>
      </c>
    </row>
    <row r="2519" spans="1:42" x14ac:dyDescent="0.25">
      <c r="A2519">
        <v>201710</v>
      </c>
      <c r="B2519" t="str">
        <f t="shared" si="546"/>
        <v>2017-II</v>
      </c>
      <c r="C2519" t="s">
        <v>2578</v>
      </c>
      <c r="D2519" t="s">
        <v>2578</v>
      </c>
      <c r="E2519">
        <v>30345530</v>
      </c>
      <c r="F2519" t="s">
        <v>29</v>
      </c>
      <c r="G2519">
        <v>0</v>
      </c>
      <c r="H2519">
        <v>0</v>
      </c>
      <c r="I2519">
        <v>0</v>
      </c>
      <c r="J2519">
        <f t="shared" si="547"/>
        <v>0</v>
      </c>
      <c r="K2519" t="str">
        <f t="shared" si="548"/>
        <v>Modelamiento</v>
      </c>
      <c r="L2519">
        <f t="shared" si="549"/>
        <v>0</v>
      </c>
      <c r="M2519">
        <v>40</v>
      </c>
      <c r="N2519" t="str">
        <f t="shared" si="550"/>
        <v>&lt;=40</v>
      </c>
      <c r="O2519" t="s">
        <v>56</v>
      </c>
      <c r="P2519" t="s">
        <v>39</v>
      </c>
      <c r="Q2519">
        <v>34597</v>
      </c>
      <c r="R2519">
        <v>1650</v>
      </c>
      <c r="S2519" t="str">
        <f t="shared" si="551"/>
        <v>&lt;=2000</v>
      </c>
      <c r="T2519">
        <v>1197</v>
      </c>
      <c r="U2519" t="str">
        <f t="shared" si="552"/>
        <v>&lt;=1200</v>
      </c>
      <c r="V2519" t="s">
        <v>589</v>
      </c>
      <c r="W2519">
        <v>33957</v>
      </c>
      <c r="X2519" s="12">
        <f t="shared" si="553"/>
        <v>4.8590864917395532E-2</v>
      </c>
      <c r="Y2519" t="str">
        <f t="shared" si="554"/>
        <v>&lt;=0.05</v>
      </c>
      <c r="Z2519">
        <v>4</v>
      </c>
      <c r="AA2519">
        <v>4</v>
      </c>
      <c r="AB2519">
        <v>527.03</v>
      </c>
      <c r="AC2519" t="str">
        <f t="shared" si="555"/>
        <v>&lt;=1000</v>
      </c>
      <c r="AD2519">
        <v>1684</v>
      </c>
      <c r="AE2519" t="str">
        <f t="shared" si="556"/>
        <v>&gt;120</v>
      </c>
      <c r="AF2519">
        <v>527.03</v>
      </c>
      <c r="AG2519" t="str">
        <f t="shared" si="557"/>
        <v>&lt;=1000</v>
      </c>
      <c r="AH2519" t="s">
        <v>32</v>
      </c>
      <c r="AI2519" t="str">
        <f t="shared" si="558"/>
        <v/>
      </c>
      <c r="AJ2519" t="s">
        <v>32</v>
      </c>
      <c r="AK2519" t="str">
        <f t="shared" si="559"/>
        <v/>
      </c>
      <c r="AL2519">
        <v>12</v>
      </c>
      <c r="AM2519">
        <v>0</v>
      </c>
      <c r="AN2519">
        <v>12</v>
      </c>
      <c r="AO2519" t="s">
        <v>32</v>
      </c>
      <c r="AP2519">
        <v>1</v>
      </c>
    </row>
    <row r="2520" spans="1:42" x14ac:dyDescent="0.25">
      <c r="A2520">
        <v>201710</v>
      </c>
      <c r="B2520" t="str">
        <f t="shared" si="546"/>
        <v>2017-II</v>
      </c>
      <c r="C2520" t="s">
        <v>2579</v>
      </c>
      <c r="D2520" t="s">
        <v>2579</v>
      </c>
      <c r="E2520">
        <v>30351263</v>
      </c>
      <c r="F2520" t="s">
        <v>29</v>
      </c>
      <c r="G2520">
        <v>1</v>
      </c>
      <c r="H2520">
        <v>0</v>
      </c>
      <c r="I2520">
        <v>0</v>
      </c>
      <c r="J2520">
        <f t="shared" si="547"/>
        <v>0</v>
      </c>
      <c r="K2520" t="str">
        <f t="shared" si="548"/>
        <v>Modelamiento</v>
      </c>
      <c r="L2520">
        <f t="shared" si="549"/>
        <v>0</v>
      </c>
      <c r="M2520">
        <v>55</v>
      </c>
      <c r="N2520" t="str">
        <f t="shared" si="550"/>
        <v>&lt;=55</v>
      </c>
      <c r="O2520" t="s">
        <v>56</v>
      </c>
      <c r="P2520" t="s">
        <v>35</v>
      </c>
      <c r="Q2520">
        <v>30929</v>
      </c>
      <c r="R2520">
        <v>500</v>
      </c>
      <c r="S2520" t="str">
        <f t="shared" si="551"/>
        <v>&lt;=500</v>
      </c>
      <c r="T2520">
        <v>1284</v>
      </c>
      <c r="U2520" t="str">
        <f t="shared" si="552"/>
        <v>&lt;=1300</v>
      </c>
      <c r="V2520" t="s">
        <v>585</v>
      </c>
      <c r="W2520">
        <v>29139</v>
      </c>
      <c r="X2520" s="12">
        <f t="shared" si="553"/>
        <v>1.7159133806925426E-2</v>
      </c>
      <c r="Y2520" t="str">
        <f t="shared" si="554"/>
        <v>&lt;=0.02</v>
      </c>
      <c r="Z2520" t="s">
        <v>32</v>
      </c>
      <c r="AA2520">
        <v>4</v>
      </c>
      <c r="AB2520">
        <v>6210.28</v>
      </c>
      <c r="AC2520" t="str">
        <f t="shared" si="555"/>
        <v>&gt;5000</v>
      </c>
      <c r="AD2520">
        <v>885</v>
      </c>
      <c r="AE2520" t="str">
        <f t="shared" si="556"/>
        <v>&gt;120</v>
      </c>
      <c r="AF2520">
        <v>2222.5</v>
      </c>
      <c r="AG2520" t="str">
        <f t="shared" si="557"/>
        <v>&lt;=3000</v>
      </c>
      <c r="AH2520" t="s">
        <v>32</v>
      </c>
      <c r="AI2520" t="str">
        <f t="shared" si="558"/>
        <v/>
      </c>
      <c r="AJ2520" t="s">
        <v>32</v>
      </c>
      <c r="AK2520" t="str">
        <f t="shared" si="559"/>
        <v/>
      </c>
      <c r="AL2520">
        <v>12</v>
      </c>
      <c r="AM2520">
        <v>0</v>
      </c>
      <c r="AN2520">
        <v>2</v>
      </c>
      <c r="AO2520" t="s">
        <v>32</v>
      </c>
      <c r="AP2520">
        <v>1</v>
      </c>
    </row>
    <row r="2521" spans="1:42" x14ac:dyDescent="0.25">
      <c r="A2521">
        <v>201710</v>
      </c>
      <c r="B2521" t="str">
        <f t="shared" si="546"/>
        <v>2017-II</v>
      </c>
      <c r="C2521" t="s">
        <v>2580</v>
      </c>
      <c r="D2521" t="s">
        <v>2580</v>
      </c>
      <c r="E2521">
        <v>30351480</v>
      </c>
      <c r="F2521" t="s">
        <v>29</v>
      </c>
      <c r="G2521">
        <v>0</v>
      </c>
      <c r="H2521">
        <v>0</v>
      </c>
      <c r="I2521">
        <v>0</v>
      </c>
      <c r="J2521">
        <f t="shared" si="547"/>
        <v>0</v>
      </c>
      <c r="K2521" t="str">
        <f t="shared" si="548"/>
        <v>Modelamiento</v>
      </c>
      <c r="L2521">
        <f t="shared" si="549"/>
        <v>0</v>
      </c>
      <c r="M2521">
        <v>31</v>
      </c>
      <c r="N2521" t="str">
        <f t="shared" si="550"/>
        <v>&lt;=35</v>
      </c>
      <c r="O2521" t="s">
        <v>56</v>
      </c>
      <c r="P2521" t="s">
        <v>39</v>
      </c>
      <c r="Q2521">
        <v>30436</v>
      </c>
      <c r="R2521">
        <v>2000</v>
      </c>
      <c r="S2521" t="str">
        <f t="shared" si="551"/>
        <v>&lt;=2000</v>
      </c>
      <c r="T2521">
        <v>1266</v>
      </c>
      <c r="U2521" t="str">
        <f t="shared" si="552"/>
        <v>&lt;=1300</v>
      </c>
      <c r="V2521" t="s">
        <v>587</v>
      </c>
      <c r="W2521">
        <v>30146</v>
      </c>
      <c r="X2521" s="12">
        <f t="shared" si="553"/>
        <v>6.6343793538114509E-2</v>
      </c>
      <c r="Y2521" t="str">
        <f t="shared" si="554"/>
        <v>&gt;0.06</v>
      </c>
      <c r="Z2521" t="s">
        <v>32</v>
      </c>
      <c r="AA2521">
        <v>4</v>
      </c>
      <c r="AB2521">
        <v>1285.74</v>
      </c>
      <c r="AC2521" t="str">
        <f t="shared" si="555"/>
        <v>&lt;=2000</v>
      </c>
      <c r="AD2521">
        <v>680</v>
      </c>
      <c r="AE2521" t="str">
        <f t="shared" si="556"/>
        <v>&gt;120</v>
      </c>
      <c r="AF2521">
        <v>1285.74</v>
      </c>
      <c r="AG2521" t="str">
        <f t="shared" si="557"/>
        <v>&lt;=2000</v>
      </c>
      <c r="AH2521" t="s">
        <v>32</v>
      </c>
      <c r="AI2521" t="str">
        <f t="shared" si="558"/>
        <v/>
      </c>
      <c r="AJ2521" t="s">
        <v>32</v>
      </c>
      <c r="AK2521" t="str">
        <f t="shared" si="559"/>
        <v/>
      </c>
      <c r="AL2521">
        <v>4</v>
      </c>
      <c r="AM2521">
        <v>0</v>
      </c>
      <c r="AN2521">
        <v>4</v>
      </c>
      <c r="AO2521" t="s">
        <v>32</v>
      </c>
      <c r="AP2521">
        <v>9</v>
      </c>
    </row>
    <row r="2522" spans="1:42" x14ac:dyDescent="0.25">
      <c r="A2522">
        <v>201710</v>
      </c>
      <c r="B2522" t="str">
        <f t="shared" si="546"/>
        <v>2017-II</v>
      </c>
      <c r="C2522" t="s">
        <v>2581</v>
      </c>
      <c r="D2522" t="s">
        <v>2581</v>
      </c>
      <c r="E2522">
        <v>30355426</v>
      </c>
      <c r="F2522" t="s">
        <v>29</v>
      </c>
      <c r="G2522">
        <v>0</v>
      </c>
      <c r="H2522">
        <v>0</v>
      </c>
      <c r="I2522">
        <v>0</v>
      </c>
      <c r="J2522">
        <f t="shared" si="547"/>
        <v>0</v>
      </c>
      <c r="K2522" t="str">
        <f t="shared" si="548"/>
        <v>Modelamiento</v>
      </c>
      <c r="L2522">
        <f t="shared" si="549"/>
        <v>0</v>
      </c>
      <c r="M2522">
        <v>31</v>
      </c>
      <c r="N2522" t="str">
        <f t="shared" si="550"/>
        <v>&lt;=35</v>
      </c>
      <c r="O2522" t="s">
        <v>56</v>
      </c>
      <c r="P2522" t="s">
        <v>35</v>
      </c>
      <c r="Q2522">
        <v>40785</v>
      </c>
      <c r="R2522">
        <v>1800</v>
      </c>
      <c r="S2522" t="str">
        <f t="shared" si="551"/>
        <v>&lt;=2000</v>
      </c>
      <c r="T2522">
        <v>1401</v>
      </c>
      <c r="U2522" t="str">
        <f t="shared" si="552"/>
        <v>&lt;=1500</v>
      </c>
      <c r="V2522" t="s">
        <v>589</v>
      </c>
      <c r="W2522">
        <v>40295</v>
      </c>
      <c r="X2522" s="12">
        <f t="shared" si="553"/>
        <v>4.4670554659387018E-2</v>
      </c>
      <c r="Y2522" t="str">
        <f t="shared" si="554"/>
        <v>&lt;=0.05</v>
      </c>
      <c r="Z2522" t="s">
        <v>32</v>
      </c>
      <c r="AA2522">
        <v>4</v>
      </c>
      <c r="AB2522">
        <v>450</v>
      </c>
      <c r="AC2522" t="str">
        <f t="shared" si="555"/>
        <v>&lt;=500</v>
      </c>
      <c r="AD2522">
        <v>1253</v>
      </c>
      <c r="AE2522" t="str">
        <f t="shared" si="556"/>
        <v>&gt;120</v>
      </c>
      <c r="AF2522">
        <v>450</v>
      </c>
      <c r="AG2522" t="str">
        <f t="shared" si="557"/>
        <v>&lt;=500</v>
      </c>
      <c r="AH2522" t="s">
        <v>32</v>
      </c>
      <c r="AI2522" t="str">
        <f t="shared" si="558"/>
        <v/>
      </c>
      <c r="AJ2522" t="s">
        <v>32</v>
      </c>
      <c r="AK2522" t="str">
        <f t="shared" si="559"/>
        <v/>
      </c>
      <c r="AL2522">
        <v>1</v>
      </c>
      <c r="AM2522">
        <v>0</v>
      </c>
      <c r="AN2522">
        <v>1</v>
      </c>
      <c r="AO2522" t="s">
        <v>32</v>
      </c>
      <c r="AP2522">
        <v>12</v>
      </c>
    </row>
    <row r="2523" spans="1:42" x14ac:dyDescent="0.25">
      <c r="A2523">
        <v>201710</v>
      </c>
      <c r="B2523" t="str">
        <f t="shared" si="546"/>
        <v>2017-II</v>
      </c>
      <c r="C2523" t="s">
        <v>2582</v>
      </c>
      <c r="D2523" t="s">
        <v>2582</v>
      </c>
      <c r="E2523">
        <v>30354537</v>
      </c>
      <c r="F2523" t="s">
        <v>29</v>
      </c>
      <c r="G2523">
        <v>0</v>
      </c>
      <c r="H2523">
        <v>0</v>
      </c>
      <c r="I2523">
        <v>0</v>
      </c>
      <c r="J2523">
        <f t="shared" si="547"/>
        <v>0</v>
      </c>
      <c r="K2523" t="str">
        <f t="shared" si="548"/>
        <v>Modelamiento</v>
      </c>
      <c r="L2523">
        <f t="shared" si="549"/>
        <v>0</v>
      </c>
      <c r="M2523">
        <v>42</v>
      </c>
      <c r="N2523" t="str">
        <f t="shared" si="550"/>
        <v>&lt;=45</v>
      </c>
      <c r="O2523" t="s">
        <v>56</v>
      </c>
      <c r="P2523" t="s">
        <v>31</v>
      </c>
      <c r="Q2523">
        <v>37347</v>
      </c>
      <c r="R2523">
        <v>1500</v>
      </c>
      <c r="S2523" t="str">
        <f t="shared" si="551"/>
        <v>&lt;=1500</v>
      </c>
      <c r="T2523">
        <v>1289</v>
      </c>
      <c r="U2523" t="str">
        <f t="shared" si="552"/>
        <v>&lt;=1300</v>
      </c>
      <c r="V2523" t="s">
        <v>1407</v>
      </c>
      <c r="W2523">
        <v>36527</v>
      </c>
      <c r="X2523" s="12">
        <f t="shared" si="553"/>
        <v>4.1065513182029729E-2</v>
      </c>
      <c r="Y2523" t="str">
        <f t="shared" si="554"/>
        <v>&lt;=0.05</v>
      </c>
      <c r="Z2523" t="s">
        <v>32</v>
      </c>
      <c r="AA2523">
        <v>4</v>
      </c>
      <c r="AB2523">
        <v>772.9</v>
      </c>
      <c r="AC2523" t="str">
        <f t="shared" si="555"/>
        <v>&lt;=1000</v>
      </c>
      <c r="AD2523">
        <v>319</v>
      </c>
      <c r="AE2523" t="str">
        <f t="shared" si="556"/>
        <v>&gt;120</v>
      </c>
      <c r="AF2523">
        <v>600.97</v>
      </c>
      <c r="AG2523" t="str">
        <f t="shared" si="557"/>
        <v>&lt;=1000</v>
      </c>
      <c r="AH2523" t="s">
        <v>32</v>
      </c>
      <c r="AI2523" t="str">
        <f t="shared" si="558"/>
        <v/>
      </c>
      <c r="AJ2523" t="s">
        <v>32</v>
      </c>
      <c r="AK2523" t="str">
        <f t="shared" si="559"/>
        <v/>
      </c>
      <c r="AL2523">
        <v>12</v>
      </c>
      <c r="AM2523">
        <v>0</v>
      </c>
      <c r="AN2523">
        <v>7</v>
      </c>
      <c r="AO2523" t="s">
        <v>32</v>
      </c>
      <c r="AP2523">
        <v>1</v>
      </c>
    </row>
    <row r="2524" spans="1:42" x14ac:dyDescent="0.25">
      <c r="A2524">
        <v>201710</v>
      </c>
      <c r="B2524" t="str">
        <f t="shared" si="546"/>
        <v>2017-II</v>
      </c>
      <c r="C2524" t="s">
        <v>2583</v>
      </c>
      <c r="D2524" t="s">
        <v>2583</v>
      </c>
      <c r="E2524">
        <v>30343570</v>
      </c>
      <c r="F2524" t="s">
        <v>29</v>
      </c>
      <c r="G2524">
        <v>0</v>
      </c>
      <c r="H2524">
        <v>0</v>
      </c>
      <c r="I2524">
        <v>0</v>
      </c>
      <c r="J2524">
        <f t="shared" si="547"/>
        <v>0</v>
      </c>
      <c r="K2524" t="str">
        <f t="shared" si="548"/>
        <v>Modelamiento</v>
      </c>
      <c r="L2524">
        <f t="shared" si="549"/>
        <v>0</v>
      </c>
      <c r="M2524">
        <v>48</v>
      </c>
      <c r="N2524" t="str">
        <f t="shared" si="550"/>
        <v>&lt;=50</v>
      </c>
      <c r="O2524" t="s">
        <v>56</v>
      </c>
      <c r="P2524" t="s">
        <v>35</v>
      </c>
      <c r="Q2524">
        <v>41085</v>
      </c>
      <c r="R2524">
        <v>1500</v>
      </c>
      <c r="S2524" t="str">
        <f t="shared" si="551"/>
        <v>&lt;=1500</v>
      </c>
      <c r="T2524">
        <v>1417</v>
      </c>
      <c r="U2524" t="str">
        <f t="shared" si="552"/>
        <v>&lt;=1500</v>
      </c>
      <c r="V2524" t="s">
        <v>589</v>
      </c>
      <c r="W2524">
        <v>40295</v>
      </c>
      <c r="X2524" s="12">
        <f t="shared" si="553"/>
        <v>3.7225462216155851E-2</v>
      </c>
      <c r="Y2524" t="str">
        <f t="shared" si="554"/>
        <v>&lt;=0.04</v>
      </c>
      <c r="Z2524" t="s">
        <v>32</v>
      </c>
      <c r="AA2524">
        <v>4</v>
      </c>
      <c r="AB2524">
        <v>689.74</v>
      </c>
      <c r="AC2524" t="str">
        <f t="shared" si="555"/>
        <v>&lt;=1000</v>
      </c>
      <c r="AD2524">
        <v>696</v>
      </c>
      <c r="AE2524" t="str">
        <f t="shared" si="556"/>
        <v>&gt;120</v>
      </c>
      <c r="AF2524">
        <v>689.74</v>
      </c>
      <c r="AG2524" t="str">
        <f t="shared" si="557"/>
        <v>&lt;=1000</v>
      </c>
      <c r="AH2524" t="s">
        <v>32</v>
      </c>
      <c r="AI2524" t="str">
        <f t="shared" si="558"/>
        <v/>
      </c>
      <c r="AJ2524" t="s">
        <v>32</v>
      </c>
      <c r="AK2524" t="str">
        <f t="shared" si="559"/>
        <v/>
      </c>
      <c r="AL2524">
        <v>2</v>
      </c>
      <c r="AM2524">
        <v>0</v>
      </c>
      <c r="AN2524">
        <v>2</v>
      </c>
      <c r="AO2524" t="s">
        <v>32</v>
      </c>
      <c r="AP2524">
        <v>11</v>
      </c>
    </row>
    <row r="2525" spans="1:42" x14ac:dyDescent="0.25">
      <c r="A2525">
        <v>201710</v>
      </c>
      <c r="B2525" t="str">
        <f t="shared" si="546"/>
        <v>2017-II</v>
      </c>
      <c r="C2525" t="s">
        <v>2584</v>
      </c>
      <c r="D2525" t="s">
        <v>2584</v>
      </c>
      <c r="E2525">
        <v>30352284</v>
      </c>
      <c r="F2525" t="s">
        <v>29</v>
      </c>
      <c r="G2525">
        <v>0</v>
      </c>
      <c r="H2525">
        <v>0</v>
      </c>
      <c r="I2525">
        <v>0</v>
      </c>
      <c r="J2525">
        <f t="shared" si="547"/>
        <v>0</v>
      </c>
      <c r="K2525" t="str">
        <f t="shared" si="548"/>
        <v>Modelamiento</v>
      </c>
      <c r="L2525">
        <f t="shared" si="549"/>
        <v>0</v>
      </c>
      <c r="M2525">
        <v>33</v>
      </c>
      <c r="N2525" t="str">
        <f t="shared" si="550"/>
        <v>&lt;=35</v>
      </c>
      <c r="O2525" t="s">
        <v>56</v>
      </c>
      <c r="P2525" t="s">
        <v>31</v>
      </c>
      <c r="Q2525">
        <v>34597</v>
      </c>
      <c r="R2525">
        <v>1650</v>
      </c>
      <c r="S2525" t="str">
        <f t="shared" si="551"/>
        <v>&lt;=2000</v>
      </c>
      <c r="T2525">
        <v>1193</v>
      </c>
      <c r="U2525" t="str">
        <f t="shared" si="552"/>
        <v>&lt;=1200</v>
      </c>
      <c r="V2525" t="s">
        <v>589</v>
      </c>
      <c r="W2525">
        <v>33957</v>
      </c>
      <c r="X2525" s="12">
        <f t="shared" si="553"/>
        <v>4.8590864917395532E-2</v>
      </c>
      <c r="Y2525" t="str">
        <f t="shared" si="554"/>
        <v>&lt;=0.05</v>
      </c>
      <c r="Z2525" t="s">
        <v>32</v>
      </c>
      <c r="AA2525">
        <v>4</v>
      </c>
      <c r="AB2525">
        <v>14187.64</v>
      </c>
      <c r="AC2525" t="str">
        <f t="shared" si="555"/>
        <v>&gt;5000</v>
      </c>
      <c r="AD2525">
        <v>796</v>
      </c>
      <c r="AE2525" t="str">
        <f t="shared" si="556"/>
        <v>&gt;120</v>
      </c>
      <c r="AF2525">
        <v>8266.15</v>
      </c>
      <c r="AG2525" t="str">
        <f t="shared" si="557"/>
        <v>&gt;5000</v>
      </c>
      <c r="AH2525" t="s">
        <v>32</v>
      </c>
      <c r="AI2525" t="str">
        <f t="shared" si="558"/>
        <v/>
      </c>
      <c r="AJ2525" t="s">
        <v>32</v>
      </c>
      <c r="AK2525" t="str">
        <f t="shared" si="559"/>
        <v/>
      </c>
      <c r="AL2525">
        <v>11</v>
      </c>
      <c r="AM2525">
        <v>0</v>
      </c>
      <c r="AN2525">
        <v>11</v>
      </c>
      <c r="AO2525" t="s">
        <v>32</v>
      </c>
      <c r="AP2525">
        <v>2</v>
      </c>
    </row>
    <row r="2526" spans="1:42" x14ac:dyDescent="0.25">
      <c r="A2526">
        <v>201710</v>
      </c>
      <c r="B2526" t="str">
        <f t="shared" si="546"/>
        <v>2017-II</v>
      </c>
      <c r="C2526" t="s">
        <v>2585</v>
      </c>
      <c r="D2526" t="s">
        <v>2585</v>
      </c>
      <c r="E2526">
        <v>30355757</v>
      </c>
      <c r="F2526" t="s">
        <v>29</v>
      </c>
      <c r="G2526">
        <v>0</v>
      </c>
      <c r="H2526">
        <v>0</v>
      </c>
      <c r="I2526">
        <v>0</v>
      </c>
      <c r="J2526">
        <f t="shared" si="547"/>
        <v>0</v>
      </c>
      <c r="K2526" t="str">
        <f t="shared" si="548"/>
        <v>Modelamiento</v>
      </c>
      <c r="L2526">
        <f t="shared" si="549"/>
        <v>0</v>
      </c>
      <c r="M2526">
        <v>35</v>
      </c>
      <c r="N2526" t="str">
        <f t="shared" si="550"/>
        <v>&lt;=35</v>
      </c>
      <c r="O2526" t="s">
        <v>56</v>
      </c>
      <c r="P2526" t="s">
        <v>31</v>
      </c>
      <c r="Q2526">
        <v>40691</v>
      </c>
      <c r="R2526">
        <v>1099</v>
      </c>
      <c r="S2526" t="str">
        <f t="shared" si="551"/>
        <v>&lt;=1500</v>
      </c>
      <c r="T2526">
        <v>1402</v>
      </c>
      <c r="U2526" t="str">
        <f t="shared" si="552"/>
        <v>&lt;=1500</v>
      </c>
      <c r="V2526" t="s">
        <v>585</v>
      </c>
      <c r="W2526">
        <v>39500</v>
      </c>
      <c r="X2526" s="12">
        <f t="shared" si="553"/>
        <v>2.7822784810126584E-2</v>
      </c>
      <c r="Y2526" t="str">
        <f t="shared" si="554"/>
        <v>&lt;=0.03</v>
      </c>
      <c r="Z2526" t="s">
        <v>32</v>
      </c>
      <c r="AA2526">
        <v>9</v>
      </c>
      <c r="AB2526" t="s">
        <v>32</v>
      </c>
      <c r="AC2526" t="str">
        <f t="shared" si="555"/>
        <v/>
      </c>
      <c r="AD2526" t="s">
        <v>32</v>
      </c>
      <c r="AE2526" t="str">
        <f t="shared" si="556"/>
        <v/>
      </c>
      <c r="AF2526" t="s">
        <v>32</v>
      </c>
      <c r="AG2526" t="str">
        <f t="shared" si="557"/>
        <v/>
      </c>
      <c r="AH2526" t="s">
        <v>32</v>
      </c>
      <c r="AI2526" t="str">
        <f t="shared" si="558"/>
        <v/>
      </c>
      <c r="AJ2526" t="s">
        <v>32</v>
      </c>
      <c r="AK2526" t="str">
        <f t="shared" si="559"/>
        <v/>
      </c>
      <c r="AL2526">
        <v>0</v>
      </c>
      <c r="AM2526">
        <v>0</v>
      </c>
      <c r="AN2526">
        <v>0</v>
      </c>
      <c r="AO2526" t="s">
        <v>32</v>
      </c>
      <c r="AP2526" t="s">
        <v>32</v>
      </c>
    </row>
    <row r="2527" spans="1:42" x14ac:dyDescent="0.25">
      <c r="A2527">
        <v>201710</v>
      </c>
      <c r="B2527" t="str">
        <f t="shared" si="546"/>
        <v>2017-II</v>
      </c>
      <c r="C2527" t="s">
        <v>2586</v>
      </c>
      <c r="D2527" t="s">
        <v>2586</v>
      </c>
      <c r="E2527">
        <v>30352218</v>
      </c>
      <c r="F2527" t="s">
        <v>29</v>
      </c>
      <c r="G2527">
        <v>0</v>
      </c>
      <c r="H2527">
        <v>0</v>
      </c>
      <c r="I2527">
        <v>0</v>
      </c>
      <c r="J2527">
        <f t="shared" si="547"/>
        <v>0</v>
      </c>
      <c r="K2527" t="str">
        <f t="shared" si="548"/>
        <v>Modelamiento</v>
      </c>
      <c r="L2527">
        <f t="shared" si="549"/>
        <v>0</v>
      </c>
      <c r="M2527">
        <v>24</v>
      </c>
      <c r="N2527" t="str">
        <f t="shared" si="550"/>
        <v>&lt;=25</v>
      </c>
      <c r="O2527" t="s">
        <v>56</v>
      </c>
      <c r="P2527" t="s">
        <v>39</v>
      </c>
      <c r="Q2527">
        <v>36988</v>
      </c>
      <c r="R2527">
        <v>2000</v>
      </c>
      <c r="S2527" t="str">
        <f t="shared" si="551"/>
        <v>&lt;=2000</v>
      </c>
      <c r="T2527">
        <v>1387</v>
      </c>
      <c r="U2527" t="str">
        <f t="shared" si="552"/>
        <v>&lt;=1400</v>
      </c>
      <c r="V2527" t="s">
        <v>597</v>
      </c>
      <c r="W2527">
        <v>36698</v>
      </c>
      <c r="X2527" s="12">
        <f t="shared" si="553"/>
        <v>5.4498882772903157E-2</v>
      </c>
      <c r="Y2527" t="str">
        <f t="shared" si="554"/>
        <v>&lt;=0.06</v>
      </c>
      <c r="Z2527" t="s">
        <v>32</v>
      </c>
      <c r="AA2527">
        <v>2</v>
      </c>
      <c r="AB2527">
        <v>7266.28</v>
      </c>
      <c r="AC2527" t="str">
        <f t="shared" si="555"/>
        <v>&gt;5000</v>
      </c>
      <c r="AD2527">
        <v>35</v>
      </c>
      <c r="AE2527" t="str">
        <f t="shared" si="556"/>
        <v>&lt;=60</v>
      </c>
      <c r="AF2527">
        <v>0</v>
      </c>
      <c r="AG2527" t="str">
        <f t="shared" si="557"/>
        <v>&lt;=500</v>
      </c>
      <c r="AH2527" t="s">
        <v>32</v>
      </c>
      <c r="AI2527" t="str">
        <f t="shared" si="558"/>
        <v/>
      </c>
      <c r="AJ2527" t="s">
        <v>32</v>
      </c>
      <c r="AK2527" t="str">
        <f t="shared" si="559"/>
        <v/>
      </c>
      <c r="AL2527">
        <v>11</v>
      </c>
      <c r="AM2527">
        <v>8</v>
      </c>
      <c r="AN2527">
        <v>0</v>
      </c>
      <c r="AO2527">
        <v>4</v>
      </c>
      <c r="AP2527" t="s">
        <v>32</v>
      </c>
    </row>
    <row r="2528" spans="1:42" x14ac:dyDescent="0.25">
      <c r="A2528">
        <v>201710</v>
      </c>
      <c r="B2528" t="str">
        <f t="shared" si="546"/>
        <v>2017-II</v>
      </c>
      <c r="C2528" t="s">
        <v>2587</v>
      </c>
      <c r="D2528" t="s">
        <v>2587</v>
      </c>
      <c r="E2528">
        <v>30354229</v>
      </c>
      <c r="F2528" t="s">
        <v>29</v>
      </c>
      <c r="G2528">
        <v>0</v>
      </c>
      <c r="H2528">
        <v>0</v>
      </c>
      <c r="I2528">
        <v>0</v>
      </c>
      <c r="J2528">
        <f t="shared" si="547"/>
        <v>0</v>
      </c>
      <c r="K2528" t="str">
        <f t="shared" si="548"/>
        <v>Modelamiento</v>
      </c>
      <c r="L2528">
        <f t="shared" si="549"/>
        <v>0</v>
      </c>
      <c r="M2528">
        <v>41</v>
      </c>
      <c r="N2528" t="str">
        <f t="shared" si="550"/>
        <v>&lt;=45</v>
      </c>
      <c r="O2528" t="s">
        <v>72</v>
      </c>
      <c r="P2528" t="s">
        <v>35</v>
      </c>
      <c r="Q2528">
        <v>46282</v>
      </c>
      <c r="R2528">
        <v>1500</v>
      </c>
      <c r="S2528" t="str">
        <f t="shared" si="551"/>
        <v>&lt;=1500</v>
      </c>
      <c r="T2528">
        <v>1596</v>
      </c>
      <c r="U2528" t="str">
        <f t="shared" si="552"/>
        <v>&gt;1500</v>
      </c>
      <c r="V2528" t="s">
        <v>597</v>
      </c>
      <c r="W2528">
        <v>45492</v>
      </c>
      <c r="X2528" s="12">
        <f t="shared" si="553"/>
        <v>3.2972830387760485E-2</v>
      </c>
      <c r="Y2528" t="str">
        <f t="shared" si="554"/>
        <v>&lt;=0.04</v>
      </c>
      <c r="Z2528" t="s">
        <v>32</v>
      </c>
      <c r="AA2528">
        <v>4</v>
      </c>
      <c r="AB2528">
        <v>1048.6099999999999</v>
      </c>
      <c r="AC2528" t="str">
        <f t="shared" si="555"/>
        <v>&lt;=2000</v>
      </c>
      <c r="AD2528">
        <v>3109</v>
      </c>
      <c r="AE2528" t="str">
        <f t="shared" si="556"/>
        <v>&gt;120</v>
      </c>
      <c r="AF2528">
        <v>1048.6099999999999</v>
      </c>
      <c r="AG2528" t="str">
        <f t="shared" si="557"/>
        <v>&lt;=2000</v>
      </c>
      <c r="AH2528" t="s">
        <v>32</v>
      </c>
      <c r="AI2528" t="str">
        <f t="shared" si="558"/>
        <v/>
      </c>
      <c r="AJ2528" t="s">
        <v>32</v>
      </c>
      <c r="AK2528" t="str">
        <f t="shared" si="559"/>
        <v/>
      </c>
      <c r="AL2528">
        <v>12</v>
      </c>
      <c r="AM2528">
        <v>0</v>
      </c>
      <c r="AN2528">
        <v>12</v>
      </c>
      <c r="AO2528" t="s">
        <v>32</v>
      </c>
      <c r="AP2528">
        <v>1</v>
      </c>
    </row>
    <row r="2529" spans="1:42" x14ac:dyDescent="0.25">
      <c r="A2529">
        <v>201710</v>
      </c>
      <c r="B2529" t="str">
        <f t="shared" si="546"/>
        <v>2017-II</v>
      </c>
      <c r="C2529" t="s">
        <v>2588</v>
      </c>
      <c r="D2529" t="s">
        <v>2588</v>
      </c>
      <c r="E2529">
        <v>30352378</v>
      </c>
      <c r="F2529" t="s">
        <v>29</v>
      </c>
      <c r="G2529">
        <v>0</v>
      </c>
      <c r="H2529">
        <v>0</v>
      </c>
      <c r="I2529">
        <v>0</v>
      </c>
      <c r="J2529">
        <f t="shared" si="547"/>
        <v>0</v>
      </c>
      <c r="K2529" t="str">
        <f t="shared" si="548"/>
        <v>Modelamiento</v>
      </c>
      <c r="L2529">
        <f t="shared" si="549"/>
        <v>0</v>
      </c>
      <c r="M2529">
        <v>38</v>
      </c>
      <c r="N2529" t="str">
        <f t="shared" si="550"/>
        <v>&lt;=40</v>
      </c>
      <c r="O2529" t="s">
        <v>56</v>
      </c>
      <c r="P2529" t="s">
        <v>39</v>
      </c>
      <c r="Q2529">
        <v>35346</v>
      </c>
      <c r="R2529">
        <v>1500</v>
      </c>
      <c r="S2529" t="str">
        <f t="shared" si="551"/>
        <v>&lt;=1500</v>
      </c>
      <c r="T2529">
        <v>1219</v>
      </c>
      <c r="U2529" t="str">
        <f t="shared" si="552"/>
        <v>&lt;=1300</v>
      </c>
      <c r="V2529" t="s">
        <v>597</v>
      </c>
      <c r="W2529">
        <v>34556</v>
      </c>
      <c r="X2529" s="12">
        <f t="shared" si="553"/>
        <v>4.3407801828915384E-2</v>
      </c>
      <c r="Y2529" t="str">
        <f t="shared" si="554"/>
        <v>&lt;=0.05</v>
      </c>
      <c r="Z2529" t="s">
        <v>32</v>
      </c>
      <c r="AA2529">
        <v>9</v>
      </c>
      <c r="AB2529" t="s">
        <v>32</v>
      </c>
      <c r="AC2529" t="str">
        <f t="shared" si="555"/>
        <v/>
      </c>
      <c r="AD2529" t="s">
        <v>32</v>
      </c>
      <c r="AE2529" t="str">
        <f t="shared" si="556"/>
        <v/>
      </c>
      <c r="AF2529" t="s">
        <v>32</v>
      </c>
      <c r="AG2529" t="str">
        <f t="shared" si="557"/>
        <v/>
      </c>
      <c r="AH2529" t="s">
        <v>32</v>
      </c>
      <c r="AI2529" t="str">
        <f t="shared" si="558"/>
        <v/>
      </c>
      <c r="AJ2529" t="s">
        <v>32</v>
      </c>
      <c r="AK2529" t="str">
        <f t="shared" si="559"/>
        <v/>
      </c>
      <c r="AL2529">
        <v>0</v>
      </c>
      <c r="AM2529">
        <v>0</v>
      </c>
      <c r="AN2529">
        <v>0</v>
      </c>
      <c r="AO2529" t="s">
        <v>32</v>
      </c>
      <c r="AP2529" t="s">
        <v>32</v>
      </c>
    </row>
    <row r="2530" spans="1:42" x14ac:dyDescent="0.25">
      <c r="A2530">
        <v>201710</v>
      </c>
      <c r="B2530" t="str">
        <f t="shared" si="546"/>
        <v>2017-II</v>
      </c>
      <c r="C2530" t="s">
        <v>2589</v>
      </c>
      <c r="D2530" t="s">
        <v>2589</v>
      </c>
      <c r="E2530">
        <v>30355387</v>
      </c>
      <c r="F2530" t="s">
        <v>29</v>
      </c>
      <c r="G2530">
        <v>0</v>
      </c>
      <c r="H2530">
        <v>0</v>
      </c>
      <c r="I2530">
        <v>0</v>
      </c>
      <c r="J2530">
        <f t="shared" si="547"/>
        <v>0</v>
      </c>
      <c r="K2530" t="str">
        <f t="shared" si="548"/>
        <v>Modelamiento</v>
      </c>
      <c r="L2530">
        <f t="shared" si="549"/>
        <v>0</v>
      </c>
      <c r="M2530">
        <v>31</v>
      </c>
      <c r="N2530" t="str">
        <f t="shared" si="550"/>
        <v>&lt;=35</v>
      </c>
      <c r="O2530" t="s">
        <v>56</v>
      </c>
      <c r="P2530" t="s">
        <v>39</v>
      </c>
      <c r="Q2530">
        <v>45982</v>
      </c>
      <c r="R2530">
        <v>1800</v>
      </c>
      <c r="S2530" t="str">
        <f t="shared" si="551"/>
        <v>&lt;=2000</v>
      </c>
      <c r="T2530">
        <v>1587</v>
      </c>
      <c r="U2530" t="str">
        <f t="shared" si="552"/>
        <v>&gt;1500</v>
      </c>
      <c r="V2530" t="s">
        <v>597</v>
      </c>
      <c r="W2530">
        <v>45492</v>
      </c>
      <c r="X2530" s="12">
        <f t="shared" si="553"/>
        <v>3.9567396465312585E-2</v>
      </c>
      <c r="Y2530" t="str">
        <f t="shared" si="554"/>
        <v>&lt;=0.04</v>
      </c>
      <c r="Z2530" t="s">
        <v>32</v>
      </c>
      <c r="AA2530">
        <v>9</v>
      </c>
      <c r="AB2530" t="s">
        <v>32</v>
      </c>
      <c r="AC2530" t="str">
        <f t="shared" si="555"/>
        <v/>
      </c>
      <c r="AD2530" t="s">
        <v>32</v>
      </c>
      <c r="AE2530" t="str">
        <f t="shared" si="556"/>
        <v/>
      </c>
      <c r="AF2530" t="s">
        <v>32</v>
      </c>
      <c r="AG2530" t="str">
        <f t="shared" si="557"/>
        <v/>
      </c>
      <c r="AH2530" t="s">
        <v>32</v>
      </c>
      <c r="AI2530" t="str">
        <f t="shared" si="558"/>
        <v/>
      </c>
      <c r="AJ2530" t="s">
        <v>32</v>
      </c>
      <c r="AK2530" t="str">
        <f t="shared" si="559"/>
        <v/>
      </c>
      <c r="AL2530">
        <v>0</v>
      </c>
      <c r="AM2530">
        <v>0</v>
      </c>
      <c r="AN2530">
        <v>0</v>
      </c>
      <c r="AO2530" t="s">
        <v>32</v>
      </c>
      <c r="AP2530" t="s">
        <v>32</v>
      </c>
    </row>
    <row r="2531" spans="1:42" x14ac:dyDescent="0.25">
      <c r="A2531">
        <v>201710</v>
      </c>
      <c r="B2531" t="str">
        <f t="shared" si="546"/>
        <v>2017-II</v>
      </c>
      <c r="C2531" t="s">
        <v>2590</v>
      </c>
      <c r="D2531" t="s">
        <v>2590</v>
      </c>
      <c r="E2531">
        <v>30355830</v>
      </c>
      <c r="F2531" t="s">
        <v>29</v>
      </c>
      <c r="G2531">
        <v>0</v>
      </c>
      <c r="H2531">
        <v>0</v>
      </c>
      <c r="I2531">
        <v>0</v>
      </c>
      <c r="J2531">
        <f t="shared" si="547"/>
        <v>0</v>
      </c>
      <c r="K2531" t="str">
        <f t="shared" si="548"/>
        <v>Modelamiento</v>
      </c>
      <c r="L2531">
        <f t="shared" si="549"/>
        <v>0</v>
      </c>
      <c r="M2531">
        <v>37</v>
      </c>
      <c r="N2531" t="str">
        <f t="shared" si="550"/>
        <v>&lt;=40</v>
      </c>
      <c r="O2531" t="s">
        <v>56</v>
      </c>
      <c r="P2531" t="s">
        <v>39</v>
      </c>
      <c r="Q2531">
        <v>48567</v>
      </c>
      <c r="R2531">
        <v>1650</v>
      </c>
      <c r="S2531" t="str">
        <f t="shared" si="551"/>
        <v>&lt;=2000</v>
      </c>
      <c r="T2531">
        <v>1670</v>
      </c>
      <c r="U2531" t="str">
        <f t="shared" si="552"/>
        <v>&gt;1500</v>
      </c>
      <c r="V2531" t="s">
        <v>589</v>
      </c>
      <c r="W2531">
        <v>47927</v>
      </c>
      <c r="X2531" s="12">
        <f t="shared" si="553"/>
        <v>3.4427358274041774E-2</v>
      </c>
      <c r="Y2531" t="str">
        <f t="shared" si="554"/>
        <v>&lt;=0.04</v>
      </c>
      <c r="Z2531" t="s">
        <v>32</v>
      </c>
      <c r="AA2531">
        <v>9</v>
      </c>
      <c r="AB2531" t="s">
        <v>32</v>
      </c>
      <c r="AC2531" t="str">
        <f t="shared" si="555"/>
        <v/>
      </c>
      <c r="AD2531" t="s">
        <v>32</v>
      </c>
      <c r="AE2531" t="str">
        <f t="shared" si="556"/>
        <v/>
      </c>
      <c r="AF2531" t="s">
        <v>32</v>
      </c>
      <c r="AG2531" t="str">
        <f t="shared" si="557"/>
        <v/>
      </c>
      <c r="AH2531" t="s">
        <v>32</v>
      </c>
      <c r="AI2531" t="str">
        <f t="shared" si="558"/>
        <v/>
      </c>
      <c r="AJ2531" t="s">
        <v>32</v>
      </c>
      <c r="AK2531" t="str">
        <f t="shared" si="559"/>
        <v/>
      </c>
      <c r="AL2531">
        <v>0</v>
      </c>
      <c r="AM2531">
        <v>0</v>
      </c>
      <c r="AN2531">
        <v>0</v>
      </c>
      <c r="AO2531" t="s">
        <v>32</v>
      </c>
      <c r="AP2531" t="s">
        <v>32</v>
      </c>
    </row>
    <row r="2532" spans="1:42" x14ac:dyDescent="0.25">
      <c r="A2532">
        <v>201710</v>
      </c>
      <c r="B2532" t="str">
        <f t="shared" si="546"/>
        <v>2017-II</v>
      </c>
      <c r="C2532" t="s">
        <v>2591</v>
      </c>
      <c r="D2532" t="s">
        <v>2591</v>
      </c>
      <c r="E2532">
        <v>30354839</v>
      </c>
      <c r="F2532" t="s">
        <v>29</v>
      </c>
      <c r="G2532">
        <v>1</v>
      </c>
      <c r="H2532">
        <v>0</v>
      </c>
      <c r="I2532">
        <v>0</v>
      </c>
      <c r="J2532">
        <f t="shared" si="547"/>
        <v>0</v>
      </c>
      <c r="K2532" t="str">
        <f t="shared" si="548"/>
        <v>Modelamiento</v>
      </c>
      <c r="L2532">
        <f t="shared" si="549"/>
        <v>0</v>
      </c>
      <c r="M2532">
        <v>36</v>
      </c>
      <c r="N2532" t="str">
        <f t="shared" si="550"/>
        <v>&lt;=40</v>
      </c>
      <c r="O2532" t="s">
        <v>56</v>
      </c>
      <c r="P2532" t="s">
        <v>31</v>
      </c>
      <c r="Q2532">
        <v>40935</v>
      </c>
      <c r="R2532">
        <v>1650</v>
      </c>
      <c r="S2532" t="str">
        <f t="shared" si="551"/>
        <v>&lt;=2000</v>
      </c>
      <c r="T2532">
        <v>1412</v>
      </c>
      <c r="U2532" t="str">
        <f t="shared" si="552"/>
        <v>&lt;=1500</v>
      </c>
      <c r="V2532" t="s">
        <v>589</v>
      </c>
      <c r="W2532">
        <v>40295</v>
      </c>
      <c r="X2532" s="12">
        <f t="shared" si="553"/>
        <v>4.0948008437771438E-2</v>
      </c>
      <c r="Y2532" t="str">
        <f t="shared" si="554"/>
        <v>&lt;=0.05</v>
      </c>
      <c r="Z2532" t="s">
        <v>32</v>
      </c>
      <c r="AA2532">
        <v>9</v>
      </c>
      <c r="AB2532" t="s">
        <v>32</v>
      </c>
      <c r="AC2532" t="str">
        <f t="shared" si="555"/>
        <v/>
      </c>
      <c r="AD2532" t="s">
        <v>32</v>
      </c>
      <c r="AE2532" t="str">
        <f t="shared" si="556"/>
        <v/>
      </c>
      <c r="AF2532" t="s">
        <v>32</v>
      </c>
      <c r="AG2532" t="str">
        <f t="shared" si="557"/>
        <v/>
      </c>
      <c r="AH2532" t="s">
        <v>32</v>
      </c>
      <c r="AI2532" t="str">
        <f t="shared" si="558"/>
        <v/>
      </c>
      <c r="AJ2532" t="s">
        <v>32</v>
      </c>
      <c r="AK2532" t="str">
        <f t="shared" si="559"/>
        <v/>
      </c>
      <c r="AL2532">
        <v>0</v>
      </c>
      <c r="AM2532">
        <v>0</v>
      </c>
      <c r="AN2532">
        <v>0</v>
      </c>
      <c r="AO2532" t="s">
        <v>32</v>
      </c>
      <c r="AP2532" t="s">
        <v>32</v>
      </c>
    </row>
    <row r="2533" spans="1:42" x14ac:dyDescent="0.25">
      <c r="A2533">
        <v>201710</v>
      </c>
      <c r="B2533" t="str">
        <f t="shared" si="546"/>
        <v>2017-II</v>
      </c>
      <c r="C2533" t="s">
        <v>2592</v>
      </c>
      <c r="D2533" t="s">
        <v>2592</v>
      </c>
      <c r="E2533">
        <v>30357563</v>
      </c>
      <c r="F2533" t="s">
        <v>29</v>
      </c>
      <c r="G2533">
        <v>0</v>
      </c>
      <c r="H2533">
        <v>0</v>
      </c>
      <c r="I2533">
        <v>0</v>
      </c>
      <c r="J2533">
        <f t="shared" si="547"/>
        <v>0</v>
      </c>
      <c r="K2533" t="str">
        <f t="shared" si="548"/>
        <v>Modelamiento</v>
      </c>
      <c r="L2533">
        <f t="shared" si="549"/>
        <v>0</v>
      </c>
      <c r="M2533">
        <v>41</v>
      </c>
      <c r="N2533" t="str">
        <f t="shared" si="550"/>
        <v>&lt;=45</v>
      </c>
      <c r="O2533" t="s">
        <v>56</v>
      </c>
      <c r="P2533" t="s">
        <v>39</v>
      </c>
      <c r="Q2533">
        <v>45782</v>
      </c>
      <c r="R2533">
        <v>2000</v>
      </c>
      <c r="S2533" t="str">
        <f t="shared" si="551"/>
        <v>&lt;=2000</v>
      </c>
      <c r="T2533">
        <v>1574</v>
      </c>
      <c r="U2533" t="str">
        <f t="shared" si="552"/>
        <v>&gt;1500</v>
      </c>
      <c r="V2533" t="s">
        <v>597</v>
      </c>
      <c r="W2533">
        <v>45492</v>
      </c>
      <c r="X2533" s="12">
        <f t="shared" si="553"/>
        <v>4.3963773850347311E-2</v>
      </c>
      <c r="Y2533" t="str">
        <f t="shared" si="554"/>
        <v>&lt;=0.05</v>
      </c>
      <c r="Z2533" t="s">
        <v>32</v>
      </c>
      <c r="AA2533">
        <v>9</v>
      </c>
      <c r="AB2533" t="s">
        <v>32</v>
      </c>
      <c r="AC2533" t="str">
        <f t="shared" si="555"/>
        <v/>
      </c>
      <c r="AD2533" t="s">
        <v>32</v>
      </c>
      <c r="AE2533" t="str">
        <f t="shared" si="556"/>
        <v/>
      </c>
      <c r="AF2533" t="s">
        <v>32</v>
      </c>
      <c r="AG2533" t="str">
        <f t="shared" si="557"/>
        <v/>
      </c>
      <c r="AH2533" t="s">
        <v>32</v>
      </c>
      <c r="AI2533" t="str">
        <f t="shared" si="558"/>
        <v/>
      </c>
      <c r="AJ2533" t="s">
        <v>32</v>
      </c>
      <c r="AK2533" t="str">
        <f t="shared" si="559"/>
        <v/>
      </c>
      <c r="AL2533">
        <v>0</v>
      </c>
      <c r="AM2533">
        <v>0</v>
      </c>
      <c r="AN2533">
        <v>0</v>
      </c>
      <c r="AO2533" t="s">
        <v>32</v>
      </c>
      <c r="AP2533" t="s">
        <v>32</v>
      </c>
    </row>
    <row r="2534" spans="1:42" x14ac:dyDescent="0.25">
      <c r="A2534">
        <v>201710</v>
      </c>
      <c r="B2534" t="str">
        <f t="shared" si="546"/>
        <v>2017-II</v>
      </c>
      <c r="C2534" t="s">
        <v>2593</v>
      </c>
      <c r="D2534" t="s">
        <v>2593</v>
      </c>
      <c r="E2534">
        <v>30346008</v>
      </c>
      <c r="F2534" t="s">
        <v>29</v>
      </c>
      <c r="G2534">
        <v>0</v>
      </c>
      <c r="H2534">
        <v>0</v>
      </c>
      <c r="I2534">
        <v>0</v>
      </c>
      <c r="J2534">
        <f t="shared" si="547"/>
        <v>0</v>
      </c>
      <c r="K2534" t="str">
        <f t="shared" si="548"/>
        <v>Modelamiento</v>
      </c>
      <c r="L2534">
        <f t="shared" si="549"/>
        <v>0</v>
      </c>
      <c r="M2534">
        <v>45</v>
      </c>
      <c r="N2534" t="str">
        <f t="shared" si="550"/>
        <v>&lt;=45</v>
      </c>
      <c r="O2534" t="s">
        <v>56</v>
      </c>
      <c r="P2534" t="s">
        <v>31</v>
      </c>
      <c r="Q2534">
        <v>45686</v>
      </c>
      <c r="R2534">
        <v>1500</v>
      </c>
      <c r="S2534" t="str">
        <f t="shared" si="551"/>
        <v>&lt;=1500</v>
      </c>
      <c r="T2534">
        <v>1577</v>
      </c>
      <c r="U2534" t="str">
        <f t="shared" si="552"/>
        <v>&gt;1500</v>
      </c>
      <c r="V2534" t="s">
        <v>589</v>
      </c>
      <c r="W2534">
        <v>44896</v>
      </c>
      <c r="X2534" s="12">
        <f t="shared" si="553"/>
        <v>3.3410548823948678E-2</v>
      </c>
      <c r="Y2534" t="str">
        <f t="shared" si="554"/>
        <v>&lt;=0.04</v>
      </c>
      <c r="Z2534" t="s">
        <v>32</v>
      </c>
      <c r="AA2534">
        <v>0</v>
      </c>
      <c r="AB2534">
        <v>3721.47</v>
      </c>
      <c r="AC2534" t="str">
        <f t="shared" si="555"/>
        <v>&lt;=4000</v>
      </c>
      <c r="AD2534">
        <v>0</v>
      </c>
      <c r="AE2534" t="str">
        <f t="shared" si="556"/>
        <v>=0</v>
      </c>
      <c r="AF2534">
        <v>0</v>
      </c>
      <c r="AG2534" t="str">
        <f t="shared" si="557"/>
        <v>&lt;=500</v>
      </c>
      <c r="AH2534">
        <v>3780</v>
      </c>
      <c r="AI2534" t="str">
        <f t="shared" si="558"/>
        <v>&lt;=4000</v>
      </c>
      <c r="AJ2534">
        <v>0.89980000000000004</v>
      </c>
      <c r="AK2534" t="str">
        <f t="shared" si="559"/>
        <v>&lt;=0.9</v>
      </c>
      <c r="AL2534">
        <v>12</v>
      </c>
      <c r="AM2534">
        <v>12</v>
      </c>
      <c r="AN2534">
        <v>0</v>
      </c>
      <c r="AO2534">
        <v>1</v>
      </c>
      <c r="AP2534" t="s">
        <v>32</v>
      </c>
    </row>
    <row r="2535" spans="1:42" x14ac:dyDescent="0.25">
      <c r="A2535">
        <v>201710</v>
      </c>
      <c r="B2535" t="str">
        <f t="shared" si="546"/>
        <v>2017-II</v>
      </c>
      <c r="C2535" t="s">
        <v>2594</v>
      </c>
      <c r="D2535" t="s">
        <v>2594</v>
      </c>
      <c r="E2535">
        <v>30354188</v>
      </c>
      <c r="F2535" t="s">
        <v>29</v>
      </c>
      <c r="G2535">
        <v>0</v>
      </c>
      <c r="H2535">
        <v>0</v>
      </c>
      <c r="I2535">
        <v>0</v>
      </c>
      <c r="J2535">
        <f t="shared" si="547"/>
        <v>0</v>
      </c>
      <c r="K2535" t="str">
        <f t="shared" si="548"/>
        <v>Modelamiento</v>
      </c>
      <c r="L2535">
        <f t="shared" si="549"/>
        <v>0</v>
      </c>
      <c r="M2535">
        <v>38</v>
      </c>
      <c r="N2535" t="str">
        <f t="shared" si="550"/>
        <v>&lt;=40</v>
      </c>
      <c r="O2535" t="s">
        <v>56</v>
      </c>
      <c r="P2535" t="s">
        <v>69</v>
      </c>
      <c r="Q2535">
        <v>43305</v>
      </c>
      <c r="R2535">
        <v>1800</v>
      </c>
      <c r="S2535" t="str">
        <f t="shared" si="551"/>
        <v>&lt;=2000</v>
      </c>
      <c r="T2535">
        <v>1488</v>
      </c>
      <c r="U2535" t="str">
        <f t="shared" si="552"/>
        <v>&lt;=1500</v>
      </c>
      <c r="V2535" t="s">
        <v>597</v>
      </c>
      <c r="W2535">
        <v>42815</v>
      </c>
      <c r="X2535" s="12">
        <f t="shared" si="553"/>
        <v>4.2041340651640779E-2</v>
      </c>
      <c r="Y2535" t="str">
        <f t="shared" si="554"/>
        <v>&lt;=0.05</v>
      </c>
      <c r="Z2535" t="s">
        <v>32</v>
      </c>
      <c r="AA2535">
        <v>9</v>
      </c>
      <c r="AB2535" t="s">
        <v>32</v>
      </c>
      <c r="AC2535" t="str">
        <f t="shared" si="555"/>
        <v/>
      </c>
      <c r="AD2535" t="s">
        <v>32</v>
      </c>
      <c r="AE2535" t="str">
        <f t="shared" si="556"/>
        <v/>
      </c>
      <c r="AF2535" t="s">
        <v>32</v>
      </c>
      <c r="AG2535" t="str">
        <f t="shared" si="557"/>
        <v/>
      </c>
      <c r="AH2535" t="s">
        <v>32</v>
      </c>
      <c r="AI2535" t="str">
        <f t="shared" si="558"/>
        <v/>
      </c>
      <c r="AJ2535" t="s">
        <v>32</v>
      </c>
      <c r="AK2535" t="str">
        <f t="shared" si="559"/>
        <v/>
      </c>
      <c r="AL2535">
        <v>0</v>
      </c>
      <c r="AM2535">
        <v>0</v>
      </c>
      <c r="AN2535">
        <v>0</v>
      </c>
      <c r="AO2535" t="s">
        <v>32</v>
      </c>
      <c r="AP2535" t="s">
        <v>32</v>
      </c>
    </row>
    <row r="2536" spans="1:42" x14ac:dyDescent="0.25">
      <c r="A2536">
        <v>201710</v>
      </c>
      <c r="B2536" t="str">
        <f t="shared" si="546"/>
        <v>2017-II</v>
      </c>
      <c r="C2536" t="s">
        <v>2595</v>
      </c>
      <c r="D2536" t="s">
        <v>2595</v>
      </c>
      <c r="E2536">
        <v>30354322</v>
      </c>
      <c r="F2536" t="s">
        <v>29</v>
      </c>
      <c r="G2536">
        <v>0</v>
      </c>
      <c r="H2536">
        <v>0</v>
      </c>
      <c r="I2536">
        <v>0</v>
      </c>
      <c r="J2536">
        <f t="shared" si="547"/>
        <v>0</v>
      </c>
      <c r="K2536" t="str">
        <f t="shared" si="548"/>
        <v>Modelamiento</v>
      </c>
      <c r="L2536">
        <f t="shared" si="549"/>
        <v>0</v>
      </c>
      <c r="M2536">
        <v>44</v>
      </c>
      <c r="N2536" t="str">
        <f t="shared" si="550"/>
        <v>&lt;=45</v>
      </c>
      <c r="O2536" t="s">
        <v>56</v>
      </c>
      <c r="P2536" t="s">
        <v>69</v>
      </c>
      <c r="Q2536">
        <v>40290</v>
      </c>
      <c r="R2536">
        <v>1500</v>
      </c>
      <c r="S2536" t="str">
        <f t="shared" si="551"/>
        <v>&lt;=1500</v>
      </c>
      <c r="T2536">
        <v>1510</v>
      </c>
      <c r="U2536" t="str">
        <f t="shared" si="552"/>
        <v>&gt;1500</v>
      </c>
      <c r="V2536" t="s">
        <v>585</v>
      </c>
      <c r="W2536">
        <v>39500</v>
      </c>
      <c r="X2536" s="12">
        <f t="shared" si="553"/>
        <v>3.7974683544303799E-2</v>
      </c>
      <c r="Y2536" t="str">
        <f t="shared" si="554"/>
        <v>&lt;=0.04</v>
      </c>
      <c r="Z2536" t="s">
        <v>32</v>
      </c>
      <c r="AA2536">
        <v>9</v>
      </c>
      <c r="AB2536" t="s">
        <v>32</v>
      </c>
      <c r="AC2536" t="str">
        <f t="shared" si="555"/>
        <v/>
      </c>
      <c r="AD2536" t="s">
        <v>32</v>
      </c>
      <c r="AE2536" t="str">
        <f t="shared" si="556"/>
        <v/>
      </c>
      <c r="AF2536" t="s">
        <v>32</v>
      </c>
      <c r="AG2536" t="str">
        <f t="shared" si="557"/>
        <v/>
      </c>
      <c r="AH2536" t="s">
        <v>32</v>
      </c>
      <c r="AI2536" t="str">
        <f t="shared" si="558"/>
        <v/>
      </c>
      <c r="AJ2536" t="s">
        <v>32</v>
      </c>
      <c r="AK2536" t="str">
        <f t="shared" si="559"/>
        <v/>
      </c>
      <c r="AL2536">
        <v>0</v>
      </c>
      <c r="AM2536">
        <v>0</v>
      </c>
      <c r="AN2536">
        <v>0</v>
      </c>
      <c r="AO2536" t="s">
        <v>32</v>
      </c>
      <c r="AP2536" t="s">
        <v>32</v>
      </c>
    </row>
    <row r="2537" spans="1:42" x14ac:dyDescent="0.25">
      <c r="A2537">
        <v>201710</v>
      </c>
      <c r="B2537" t="str">
        <f t="shared" si="546"/>
        <v>2017-II</v>
      </c>
      <c r="C2537" t="s">
        <v>2596</v>
      </c>
      <c r="D2537" t="s">
        <v>2596</v>
      </c>
      <c r="E2537">
        <v>30352401</v>
      </c>
      <c r="F2537" t="s">
        <v>29</v>
      </c>
      <c r="G2537">
        <v>0</v>
      </c>
      <c r="H2537">
        <v>0</v>
      </c>
      <c r="I2537">
        <v>0</v>
      </c>
      <c r="J2537">
        <f t="shared" si="547"/>
        <v>0</v>
      </c>
      <c r="K2537" t="str">
        <f t="shared" si="548"/>
        <v>Modelamiento</v>
      </c>
      <c r="L2537">
        <f t="shared" si="549"/>
        <v>0</v>
      </c>
      <c r="M2537">
        <v>24</v>
      </c>
      <c r="N2537" t="str">
        <f t="shared" si="550"/>
        <v>&lt;=25</v>
      </c>
      <c r="O2537" t="s">
        <v>56</v>
      </c>
      <c r="P2537" t="s">
        <v>39</v>
      </c>
      <c r="Q2537">
        <v>37882</v>
      </c>
      <c r="R2537">
        <v>1500</v>
      </c>
      <c r="S2537" t="str">
        <f t="shared" si="551"/>
        <v>&lt;=1500</v>
      </c>
      <c r="T2537">
        <v>1420</v>
      </c>
      <c r="U2537" t="str">
        <f t="shared" si="552"/>
        <v>&lt;=1500</v>
      </c>
      <c r="V2537" t="s">
        <v>614</v>
      </c>
      <c r="W2537">
        <v>37092</v>
      </c>
      <c r="X2537" s="12">
        <f t="shared" si="553"/>
        <v>4.0439987059204138E-2</v>
      </c>
      <c r="Y2537" t="str">
        <f t="shared" si="554"/>
        <v>&lt;=0.05</v>
      </c>
      <c r="Z2537" t="s">
        <v>32</v>
      </c>
      <c r="AA2537">
        <v>9</v>
      </c>
      <c r="AB2537" t="s">
        <v>32</v>
      </c>
      <c r="AC2537" t="str">
        <f t="shared" si="555"/>
        <v/>
      </c>
      <c r="AD2537" t="s">
        <v>32</v>
      </c>
      <c r="AE2537" t="str">
        <f t="shared" si="556"/>
        <v/>
      </c>
      <c r="AF2537" t="s">
        <v>32</v>
      </c>
      <c r="AG2537" t="str">
        <f t="shared" si="557"/>
        <v/>
      </c>
      <c r="AH2537" t="s">
        <v>32</v>
      </c>
      <c r="AI2537" t="str">
        <f t="shared" si="558"/>
        <v/>
      </c>
      <c r="AJ2537" t="s">
        <v>32</v>
      </c>
      <c r="AK2537" t="str">
        <f t="shared" si="559"/>
        <v/>
      </c>
      <c r="AL2537">
        <v>0</v>
      </c>
      <c r="AM2537">
        <v>0</v>
      </c>
      <c r="AN2537">
        <v>0</v>
      </c>
      <c r="AO2537" t="s">
        <v>32</v>
      </c>
      <c r="AP2537" t="s">
        <v>32</v>
      </c>
    </row>
    <row r="2538" spans="1:42" x14ac:dyDescent="0.25">
      <c r="A2538">
        <v>201710</v>
      </c>
      <c r="B2538" t="str">
        <f t="shared" si="546"/>
        <v>2017-II</v>
      </c>
      <c r="C2538" t="s">
        <v>2597</v>
      </c>
      <c r="D2538" t="s">
        <v>2597</v>
      </c>
      <c r="E2538">
        <v>30352503</v>
      </c>
      <c r="F2538" t="s">
        <v>29</v>
      </c>
      <c r="G2538">
        <v>1</v>
      </c>
      <c r="H2538">
        <v>0</v>
      </c>
      <c r="I2538">
        <v>0</v>
      </c>
      <c r="J2538">
        <f t="shared" si="547"/>
        <v>0</v>
      </c>
      <c r="K2538" t="str">
        <f t="shared" si="548"/>
        <v>Modelamiento</v>
      </c>
      <c r="L2538">
        <f t="shared" si="549"/>
        <v>0</v>
      </c>
      <c r="M2538">
        <v>38</v>
      </c>
      <c r="N2538" t="str">
        <f t="shared" si="550"/>
        <v>&lt;=40</v>
      </c>
      <c r="O2538" t="s">
        <v>56</v>
      </c>
      <c r="P2538" t="s">
        <v>31</v>
      </c>
      <c r="Q2538">
        <v>34597</v>
      </c>
      <c r="R2538">
        <v>1650</v>
      </c>
      <c r="S2538" t="str">
        <f t="shared" si="551"/>
        <v>&lt;=2000</v>
      </c>
      <c r="T2538">
        <v>1188</v>
      </c>
      <c r="U2538" t="str">
        <f t="shared" si="552"/>
        <v>&lt;=1200</v>
      </c>
      <c r="V2538" t="s">
        <v>589</v>
      </c>
      <c r="W2538">
        <v>33957</v>
      </c>
      <c r="X2538" s="12">
        <f t="shared" si="553"/>
        <v>4.8590864917395532E-2</v>
      </c>
      <c r="Y2538" t="str">
        <f t="shared" si="554"/>
        <v>&lt;=0.05</v>
      </c>
      <c r="Z2538" t="s">
        <v>32</v>
      </c>
      <c r="AA2538">
        <v>4</v>
      </c>
      <c r="AB2538">
        <v>1408.98</v>
      </c>
      <c r="AC2538" t="str">
        <f t="shared" si="555"/>
        <v>&lt;=2000</v>
      </c>
      <c r="AD2538">
        <v>1028</v>
      </c>
      <c r="AE2538" t="str">
        <f t="shared" si="556"/>
        <v>&gt;120</v>
      </c>
      <c r="AF2538">
        <v>1408.98</v>
      </c>
      <c r="AG2538" t="str">
        <f t="shared" si="557"/>
        <v>&lt;=2000</v>
      </c>
      <c r="AH2538" t="s">
        <v>32</v>
      </c>
      <c r="AI2538" t="str">
        <f t="shared" si="558"/>
        <v/>
      </c>
      <c r="AJ2538" t="s">
        <v>32</v>
      </c>
      <c r="AK2538" t="str">
        <f t="shared" si="559"/>
        <v/>
      </c>
      <c r="AL2538">
        <v>12</v>
      </c>
      <c r="AM2538">
        <v>0</v>
      </c>
      <c r="AN2538">
        <v>12</v>
      </c>
      <c r="AO2538" t="s">
        <v>32</v>
      </c>
      <c r="AP2538">
        <v>1</v>
      </c>
    </row>
    <row r="2539" spans="1:42" x14ac:dyDescent="0.25">
      <c r="A2539">
        <v>201710</v>
      </c>
      <c r="B2539" t="str">
        <f t="shared" si="546"/>
        <v>2017-II</v>
      </c>
      <c r="C2539" t="s">
        <v>2598</v>
      </c>
      <c r="D2539" t="s">
        <v>2598</v>
      </c>
      <c r="E2539">
        <v>30358209</v>
      </c>
      <c r="F2539" t="s">
        <v>29</v>
      </c>
      <c r="G2539">
        <v>0</v>
      </c>
      <c r="H2539">
        <v>0</v>
      </c>
      <c r="I2539">
        <v>0</v>
      </c>
      <c r="J2539">
        <f t="shared" si="547"/>
        <v>0</v>
      </c>
      <c r="K2539" t="str">
        <f t="shared" si="548"/>
        <v>Modelamiento</v>
      </c>
      <c r="L2539">
        <f t="shared" si="549"/>
        <v>0</v>
      </c>
      <c r="M2539">
        <v>57</v>
      </c>
      <c r="N2539" t="str">
        <f t="shared" si="550"/>
        <v>&lt;=60</v>
      </c>
      <c r="O2539" t="s">
        <v>56</v>
      </c>
      <c r="P2539" t="s">
        <v>35</v>
      </c>
      <c r="Q2539">
        <v>37440</v>
      </c>
      <c r="R2539">
        <v>1500</v>
      </c>
      <c r="S2539" t="str">
        <f t="shared" si="551"/>
        <v>&lt;=1500</v>
      </c>
      <c r="T2539">
        <v>1289</v>
      </c>
      <c r="U2539" t="str">
        <f t="shared" si="552"/>
        <v>&lt;=1300</v>
      </c>
      <c r="V2539" t="s">
        <v>614</v>
      </c>
      <c r="W2539">
        <v>36650</v>
      </c>
      <c r="X2539" s="12">
        <f t="shared" si="553"/>
        <v>4.0927694406548434E-2</v>
      </c>
      <c r="Y2539" t="str">
        <f t="shared" si="554"/>
        <v>&lt;=0.05</v>
      </c>
      <c r="Z2539">
        <v>1</v>
      </c>
      <c r="AA2539">
        <v>9</v>
      </c>
      <c r="AB2539" t="s">
        <v>32</v>
      </c>
      <c r="AC2539" t="str">
        <f t="shared" si="555"/>
        <v/>
      </c>
      <c r="AD2539" t="s">
        <v>32</v>
      </c>
      <c r="AE2539" t="str">
        <f t="shared" si="556"/>
        <v/>
      </c>
      <c r="AF2539" t="s">
        <v>32</v>
      </c>
      <c r="AG2539" t="str">
        <f t="shared" si="557"/>
        <v/>
      </c>
      <c r="AH2539" t="s">
        <v>32</v>
      </c>
      <c r="AI2539" t="str">
        <f t="shared" si="558"/>
        <v/>
      </c>
      <c r="AJ2539" t="s">
        <v>32</v>
      </c>
      <c r="AK2539" t="str">
        <f t="shared" si="559"/>
        <v/>
      </c>
      <c r="AL2539">
        <v>0</v>
      </c>
      <c r="AM2539">
        <v>0</v>
      </c>
      <c r="AN2539">
        <v>0</v>
      </c>
      <c r="AO2539" t="s">
        <v>32</v>
      </c>
      <c r="AP2539" t="s">
        <v>32</v>
      </c>
    </row>
    <row r="2540" spans="1:42" x14ac:dyDescent="0.25">
      <c r="A2540">
        <v>201710</v>
      </c>
      <c r="B2540" t="str">
        <f t="shared" si="546"/>
        <v>2017-II</v>
      </c>
      <c r="C2540" t="s">
        <v>2599</v>
      </c>
      <c r="D2540" t="s">
        <v>2599</v>
      </c>
      <c r="E2540">
        <v>30358050</v>
      </c>
      <c r="F2540" t="s">
        <v>29</v>
      </c>
      <c r="G2540">
        <v>0</v>
      </c>
      <c r="H2540">
        <v>0</v>
      </c>
      <c r="I2540">
        <v>0</v>
      </c>
      <c r="J2540">
        <f t="shared" si="547"/>
        <v>0</v>
      </c>
      <c r="K2540" t="str">
        <f t="shared" si="548"/>
        <v>Modelamiento</v>
      </c>
      <c r="L2540">
        <f t="shared" si="549"/>
        <v>0</v>
      </c>
      <c r="M2540">
        <v>61</v>
      </c>
      <c r="N2540" t="str">
        <f t="shared" si="550"/>
        <v>&gt;60</v>
      </c>
      <c r="O2540" t="s">
        <v>56</v>
      </c>
      <c r="P2540" t="s">
        <v>35</v>
      </c>
      <c r="Q2540">
        <v>37488</v>
      </c>
      <c r="R2540">
        <v>1500</v>
      </c>
      <c r="S2540" t="str">
        <f t="shared" si="551"/>
        <v>&lt;=1500</v>
      </c>
      <c r="T2540">
        <v>1285</v>
      </c>
      <c r="U2540" t="str">
        <f t="shared" si="552"/>
        <v>&lt;=1300</v>
      </c>
      <c r="V2540" t="s">
        <v>597</v>
      </c>
      <c r="W2540">
        <v>36698</v>
      </c>
      <c r="X2540" s="12">
        <f t="shared" si="553"/>
        <v>4.0874162079677367E-2</v>
      </c>
      <c r="Y2540" t="str">
        <f t="shared" si="554"/>
        <v>&lt;=0.05</v>
      </c>
      <c r="Z2540" t="s">
        <v>32</v>
      </c>
      <c r="AA2540">
        <v>0</v>
      </c>
      <c r="AB2540">
        <v>10207.48</v>
      </c>
      <c r="AC2540" t="str">
        <f t="shared" si="555"/>
        <v>&gt;5000</v>
      </c>
      <c r="AD2540">
        <v>0</v>
      </c>
      <c r="AE2540" t="str">
        <f t="shared" si="556"/>
        <v>=0</v>
      </c>
      <c r="AF2540">
        <v>0</v>
      </c>
      <c r="AG2540" t="str">
        <f t="shared" si="557"/>
        <v>&lt;=500</v>
      </c>
      <c r="AH2540">
        <v>10300</v>
      </c>
      <c r="AI2540" t="str">
        <f t="shared" si="558"/>
        <v>&gt;5000</v>
      </c>
      <c r="AJ2540">
        <v>1</v>
      </c>
      <c r="AK2540" t="str">
        <f t="shared" si="559"/>
        <v>&gt;0.9</v>
      </c>
      <c r="AL2540">
        <v>12</v>
      </c>
      <c r="AM2540">
        <v>12</v>
      </c>
      <c r="AN2540">
        <v>0</v>
      </c>
      <c r="AO2540">
        <v>1</v>
      </c>
      <c r="AP2540" t="s">
        <v>32</v>
      </c>
    </row>
    <row r="2541" spans="1:42" x14ac:dyDescent="0.25">
      <c r="A2541">
        <v>201710</v>
      </c>
      <c r="B2541" t="str">
        <f t="shared" si="546"/>
        <v>2017-II</v>
      </c>
      <c r="C2541" t="s">
        <v>2600</v>
      </c>
      <c r="D2541" t="s">
        <v>2600</v>
      </c>
      <c r="E2541">
        <v>30355275</v>
      </c>
      <c r="F2541" t="s">
        <v>29</v>
      </c>
      <c r="G2541">
        <v>0</v>
      </c>
      <c r="H2541">
        <v>0</v>
      </c>
      <c r="I2541">
        <v>0</v>
      </c>
      <c r="J2541">
        <f t="shared" si="547"/>
        <v>0</v>
      </c>
      <c r="K2541" t="str">
        <f t="shared" si="548"/>
        <v>Modelamiento</v>
      </c>
      <c r="L2541">
        <f t="shared" si="549"/>
        <v>0</v>
      </c>
      <c r="M2541">
        <v>44</v>
      </c>
      <c r="N2541" t="str">
        <f t="shared" si="550"/>
        <v>&lt;=45</v>
      </c>
      <c r="O2541" t="s">
        <v>72</v>
      </c>
      <c r="P2541" t="s">
        <v>35</v>
      </c>
      <c r="Q2541">
        <v>40658</v>
      </c>
      <c r="R2541">
        <v>0</v>
      </c>
      <c r="S2541" t="str">
        <f t="shared" si="551"/>
        <v>=0</v>
      </c>
      <c r="T2541">
        <v>1677</v>
      </c>
      <c r="U2541" t="str">
        <f t="shared" si="552"/>
        <v>&gt;1500</v>
      </c>
      <c r="V2541" t="s">
        <v>32</v>
      </c>
      <c r="W2541">
        <v>40658</v>
      </c>
      <c r="X2541" s="12">
        <f t="shared" si="553"/>
        <v>0</v>
      </c>
      <c r="Y2541" t="str">
        <f t="shared" si="554"/>
        <v>=0</v>
      </c>
      <c r="Z2541" t="s">
        <v>32</v>
      </c>
      <c r="AA2541">
        <v>0</v>
      </c>
      <c r="AB2541">
        <v>17436.12</v>
      </c>
      <c r="AC2541" t="str">
        <f t="shared" si="555"/>
        <v>&gt;5000</v>
      </c>
      <c r="AD2541">
        <v>32</v>
      </c>
      <c r="AE2541" t="str">
        <f t="shared" si="556"/>
        <v>&lt;=60</v>
      </c>
      <c r="AF2541">
        <v>0</v>
      </c>
      <c r="AG2541" t="str">
        <f t="shared" si="557"/>
        <v>&lt;=500</v>
      </c>
      <c r="AH2541">
        <v>12500</v>
      </c>
      <c r="AI2541" t="str">
        <f t="shared" si="558"/>
        <v>&gt;5000</v>
      </c>
      <c r="AJ2541">
        <v>0.60170000000000001</v>
      </c>
      <c r="AK2541" t="str">
        <f t="shared" si="559"/>
        <v>&lt;=0.7</v>
      </c>
      <c r="AL2541">
        <v>12</v>
      </c>
      <c r="AM2541">
        <v>11</v>
      </c>
      <c r="AN2541">
        <v>0</v>
      </c>
      <c r="AO2541">
        <v>2</v>
      </c>
      <c r="AP2541" t="s">
        <v>32</v>
      </c>
    </row>
    <row r="2542" spans="1:42" x14ac:dyDescent="0.25">
      <c r="A2542">
        <v>201710</v>
      </c>
      <c r="B2542" t="str">
        <f t="shared" si="546"/>
        <v>2017-II</v>
      </c>
      <c r="C2542" t="s">
        <v>2601</v>
      </c>
      <c r="D2542" t="s">
        <v>2601</v>
      </c>
      <c r="E2542">
        <v>30357791</v>
      </c>
      <c r="F2542" t="s">
        <v>29</v>
      </c>
      <c r="G2542">
        <v>0</v>
      </c>
      <c r="H2542">
        <v>0</v>
      </c>
      <c r="I2542">
        <v>0</v>
      </c>
      <c r="J2542">
        <f t="shared" si="547"/>
        <v>0</v>
      </c>
      <c r="K2542" t="str">
        <f t="shared" si="548"/>
        <v>Modelamiento</v>
      </c>
      <c r="L2542">
        <f t="shared" si="549"/>
        <v>0</v>
      </c>
      <c r="M2542">
        <v>53</v>
      </c>
      <c r="N2542" t="str">
        <f t="shared" si="550"/>
        <v>&lt;=55</v>
      </c>
      <c r="O2542" t="s">
        <v>72</v>
      </c>
      <c r="P2542" t="s">
        <v>35</v>
      </c>
      <c r="Q2542">
        <v>37488</v>
      </c>
      <c r="R2542">
        <v>1500</v>
      </c>
      <c r="S2542" t="str">
        <f t="shared" si="551"/>
        <v>&lt;=1500</v>
      </c>
      <c r="T2542">
        <v>1399</v>
      </c>
      <c r="U2542" t="str">
        <f t="shared" si="552"/>
        <v>&lt;=1400</v>
      </c>
      <c r="V2542" t="s">
        <v>597</v>
      </c>
      <c r="W2542">
        <v>36698</v>
      </c>
      <c r="X2542" s="12">
        <f t="shared" si="553"/>
        <v>4.0874162079677367E-2</v>
      </c>
      <c r="Y2542" t="str">
        <f t="shared" si="554"/>
        <v>&lt;=0.05</v>
      </c>
      <c r="Z2542" t="s">
        <v>32</v>
      </c>
      <c r="AA2542">
        <v>0</v>
      </c>
      <c r="AB2542">
        <v>566.53</v>
      </c>
      <c r="AC2542" t="str">
        <f t="shared" si="555"/>
        <v>&lt;=1000</v>
      </c>
      <c r="AD2542">
        <v>0</v>
      </c>
      <c r="AE2542" t="str">
        <f t="shared" si="556"/>
        <v>=0</v>
      </c>
      <c r="AF2542">
        <v>0</v>
      </c>
      <c r="AG2542" t="str">
        <f t="shared" si="557"/>
        <v>&lt;=500</v>
      </c>
      <c r="AH2542">
        <v>1300</v>
      </c>
      <c r="AI2542" t="str">
        <f t="shared" si="558"/>
        <v>&lt;=2000</v>
      </c>
      <c r="AJ2542">
        <v>0.43580000000000002</v>
      </c>
      <c r="AK2542" t="str">
        <f t="shared" si="559"/>
        <v>&lt;=0.5</v>
      </c>
      <c r="AL2542">
        <v>5</v>
      </c>
      <c r="AM2542">
        <v>5</v>
      </c>
      <c r="AN2542">
        <v>0</v>
      </c>
      <c r="AO2542">
        <v>8</v>
      </c>
      <c r="AP2542" t="s">
        <v>32</v>
      </c>
    </row>
    <row r="2543" spans="1:42" x14ac:dyDescent="0.25">
      <c r="A2543">
        <v>201710</v>
      </c>
      <c r="B2543" t="str">
        <f t="shared" si="546"/>
        <v>2017-II</v>
      </c>
      <c r="C2543" t="s">
        <v>2602</v>
      </c>
      <c r="D2543" t="s">
        <v>2602</v>
      </c>
      <c r="E2543">
        <v>30354467</v>
      </c>
      <c r="F2543" t="s">
        <v>29</v>
      </c>
      <c r="G2543">
        <v>0</v>
      </c>
      <c r="H2543">
        <v>0</v>
      </c>
      <c r="I2543">
        <v>0</v>
      </c>
      <c r="J2543">
        <f t="shared" si="547"/>
        <v>0</v>
      </c>
      <c r="K2543" t="str">
        <f t="shared" si="548"/>
        <v>Modelamiento</v>
      </c>
      <c r="L2543">
        <f t="shared" si="549"/>
        <v>0</v>
      </c>
      <c r="M2543">
        <v>38</v>
      </c>
      <c r="N2543" t="str">
        <f t="shared" si="550"/>
        <v>&lt;=40</v>
      </c>
      <c r="O2543" t="s">
        <v>56</v>
      </c>
      <c r="P2543" t="s">
        <v>35</v>
      </c>
      <c r="Q2543">
        <v>31001</v>
      </c>
      <c r="R2543">
        <v>1500</v>
      </c>
      <c r="S2543" t="str">
        <f t="shared" si="551"/>
        <v>&lt;=1500</v>
      </c>
      <c r="T2543">
        <v>1064</v>
      </c>
      <c r="U2543" t="str">
        <f t="shared" si="552"/>
        <v>&lt;=1100</v>
      </c>
      <c r="V2543" t="s">
        <v>1407</v>
      </c>
      <c r="W2543">
        <v>30211</v>
      </c>
      <c r="X2543" s="12">
        <f t="shared" si="553"/>
        <v>4.9650789447552218E-2</v>
      </c>
      <c r="Y2543" t="str">
        <f t="shared" si="554"/>
        <v>&lt;=0.05</v>
      </c>
      <c r="Z2543" t="s">
        <v>32</v>
      </c>
      <c r="AA2543">
        <v>9</v>
      </c>
      <c r="AB2543" t="s">
        <v>32</v>
      </c>
      <c r="AC2543" t="str">
        <f t="shared" si="555"/>
        <v/>
      </c>
      <c r="AD2543" t="s">
        <v>32</v>
      </c>
      <c r="AE2543" t="str">
        <f t="shared" si="556"/>
        <v/>
      </c>
      <c r="AF2543" t="s">
        <v>32</v>
      </c>
      <c r="AG2543" t="str">
        <f t="shared" si="557"/>
        <v/>
      </c>
      <c r="AH2543" t="s">
        <v>32</v>
      </c>
      <c r="AI2543" t="str">
        <f t="shared" si="558"/>
        <v/>
      </c>
      <c r="AJ2543" t="s">
        <v>32</v>
      </c>
      <c r="AK2543" t="str">
        <f t="shared" si="559"/>
        <v/>
      </c>
      <c r="AL2543">
        <v>0</v>
      </c>
      <c r="AM2543">
        <v>0</v>
      </c>
      <c r="AN2543">
        <v>0</v>
      </c>
      <c r="AO2543" t="s">
        <v>32</v>
      </c>
      <c r="AP2543" t="s">
        <v>32</v>
      </c>
    </row>
    <row r="2544" spans="1:42" x14ac:dyDescent="0.25">
      <c r="A2544">
        <v>201710</v>
      </c>
      <c r="B2544" t="str">
        <f t="shared" si="546"/>
        <v>2017-II</v>
      </c>
      <c r="C2544" t="s">
        <v>2603</v>
      </c>
      <c r="D2544" t="s">
        <v>2603</v>
      </c>
      <c r="E2544">
        <v>30356580</v>
      </c>
      <c r="F2544" t="s">
        <v>29</v>
      </c>
      <c r="G2544">
        <v>0</v>
      </c>
      <c r="H2544">
        <v>0</v>
      </c>
      <c r="I2544">
        <v>0</v>
      </c>
      <c r="J2544">
        <f t="shared" si="547"/>
        <v>0</v>
      </c>
      <c r="K2544" t="str">
        <f t="shared" si="548"/>
        <v>Modelamiento</v>
      </c>
      <c r="L2544">
        <f t="shared" si="549"/>
        <v>0</v>
      </c>
      <c r="M2544">
        <v>35</v>
      </c>
      <c r="N2544" t="str">
        <f t="shared" si="550"/>
        <v>&lt;=35</v>
      </c>
      <c r="O2544" t="s">
        <v>56</v>
      </c>
      <c r="P2544" t="s">
        <v>35</v>
      </c>
      <c r="Q2544">
        <v>40785</v>
      </c>
      <c r="R2544">
        <v>1800</v>
      </c>
      <c r="S2544" t="str">
        <f t="shared" si="551"/>
        <v>&lt;=2000</v>
      </c>
      <c r="T2544">
        <v>1407</v>
      </c>
      <c r="U2544" t="str">
        <f t="shared" si="552"/>
        <v>&lt;=1500</v>
      </c>
      <c r="V2544" t="s">
        <v>589</v>
      </c>
      <c r="W2544">
        <v>40295</v>
      </c>
      <c r="X2544" s="12">
        <f t="shared" si="553"/>
        <v>4.4670554659387018E-2</v>
      </c>
      <c r="Y2544" t="str">
        <f t="shared" si="554"/>
        <v>&lt;=0.05</v>
      </c>
      <c r="Z2544" t="s">
        <v>32</v>
      </c>
      <c r="AA2544">
        <v>4</v>
      </c>
      <c r="AB2544">
        <v>1208.3499999999999</v>
      </c>
      <c r="AC2544" t="str">
        <f t="shared" si="555"/>
        <v>&lt;=2000</v>
      </c>
      <c r="AD2544">
        <v>2377</v>
      </c>
      <c r="AE2544" t="str">
        <f t="shared" si="556"/>
        <v>&gt;120</v>
      </c>
      <c r="AF2544">
        <v>1208.3499999999999</v>
      </c>
      <c r="AG2544" t="str">
        <f t="shared" si="557"/>
        <v>&lt;=2000</v>
      </c>
      <c r="AH2544" t="s">
        <v>32</v>
      </c>
      <c r="AI2544" t="str">
        <f t="shared" si="558"/>
        <v/>
      </c>
      <c r="AJ2544" t="s">
        <v>32</v>
      </c>
      <c r="AK2544" t="str">
        <f t="shared" si="559"/>
        <v/>
      </c>
      <c r="AL2544">
        <v>12</v>
      </c>
      <c r="AM2544">
        <v>0</v>
      </c>
      <c r="AN2544">
        <v>12</v>
      </c>
      <c r="AO2544" t="s">
        <v>32</v>
      </c>
      <c r="AP2544">
        <v>1</v>
      </c>
    </row>
    <row r="2545" spans="1:42" x14ac:dyDescent="0.25">
      <c r="A2545">
        <v>201710</v>
      </c>
      <c r="B2545" t="str">
        <f t="shared" si="546"/>
        <v>2017-II</v>
      </c>
      <c r="C2545" t="s">
        <v>2604</v>
      </c>
      <c r="D2545" t="s">
        <v>2604</v>
      </c>
      <c r="E2545">
        <v>30354652</v>
      </c>
      <c r="F2545" t="s">
        <v>29</v>
      </c>
      <c r="G2545">
        <v>0</v>
      </c>
      <c r="H2545">
        <v>0</v>
      </c>
      <c r="I2545">
        <v>0</v>
      </c>
      <c r="J2545">
        <f t="shared" si="547"/>
        <v>0</v>
      </c>
      <c r="K2545" t="str">
        <f t="shared" si="548"/>
        <v>Modelamiento</v>
      </c>
      <c r="L2545">
        <f t="shared" si="549"/>
        <v>0</v>
      </c>
      <c r="M2545">
        <v>36</v>
      </c>
      <c r="N2545" t="str">
        <f t="shared" si="550"/>
        <v>&lt;=40</v>
      </c>
      <c r="O2545" t="s">
        <v>56</v>
      </c>
      <c r="P2545" t="s">
        <v>39</v>
      </c>
      <c r="Q2545">
        <v>37882</v>
      </c>
      <c r="R2545">
        <v>1500</v>
      </c>
      <c r="S2545" t="str">
        <f t="shared" si="551"/>
        <v>&lt;=1500</v>
      </c>
      <c r="T2545">
        <v>1307</v>
      </c>
      <c r="U2545" t="str">
        <f t="shared" si="552"/>
        <v>&lt;=1400</v>
      </c>
      <c r="V2545" t="s">
        <v>614</v>
      </c>
      <c r="W2545">
        <v>37092</v>
      </c>
      <c r="X2545" s="12">
        <f t="shared" si="553"/>
        <v>4.0439987059204138E-2</v>
      </c>
      <c r="Y2545" t="str">
        <f t="shared" si="554"/>
        <v>&lt;=0.05</v>
      </c>
      <c r="Z2545" t="s">
        <v>32</v>
      </c>
      <c r="AA2545">
        <v>1</v>
      </c>
      <c r="AB2545">
        <v>1024.3800000000001</v>
      </c>
      <c r="AC2545" t="str">
        <f t="shared" si="555"/>
        <v>&lt;=2000</v>
      </c>
      <c r="AD2545">
        <v>11</v>
      </c>
      <c r="AE2545" t="str">
        <f t="shared" si="556"/>
        <v>&lt;=30</v>
      </c>
      <c r="AF2545">
        <v>0</v>
      </c>
      <c r="AG2545" t="str">
        <f t="shared" si="557"/>
        <v>&lt;=500</v>
      </c>
      <c r="AH2545" t="s">
        <v>32</v>
      </c>
      <c r="AI2545" t="str">
        <f t="shared" si="558"/>
        <v/>
      </c>
      <c r="AJ2545" t="s">
        <v>32</v>
      </c>
      <c r="AK2545" t="str">
        <f t="shared" si="559"/>
        <v/>
      </c>
      <c r="AL2545">
        <v>4</v>
      </c>
      <c r="AM2545">
        <v>3</v>
      </c>
      <c r="AN2545">
        <v>0</v>
      </c>
      <c r="AO2545">
        <v>1</v>
      </c>
      <c r="AP2545" t="s">
        <v>32</v>
      </c>
    </row>
    <row r="2546" spans="1:42" x14ac:dyDescent="0.25">
      <c r="A2546">
        <v>201710</v>
      </c>
      <c r="B2546" t="str">
        <f t="shared" si="546"/>
        <v>2017-II</v>
      </c>
      <c r="C2546" t="s">
        <v>2605</v>
      </c>
      <c r="D2546" t="s">
        <v>2605</v>
      </c>
      <c r="E2546">
        <v>30355169</v>
      </c>
      <c r="F2546" t="s">
        <v>29</v>
      </c>
      <c r="G2546">
        <v>0</v>
      </c>
      <c r="H2546">
        <v>0</v>
      </c>
      <c r="I2546">
        <v>0</v>
      </c>
      <c r="J2546">
        <f t="shared" si="547"/>
        <v>0</v>
      </c>
      <c r="K2546" t="str">
        <f t="shared" si="548"/>
        <v>Modelamiento</v>
      </c>
      <c r="L2546">
        <f t="shared" si="549"/>
        <v>0</v>
      </c>
      <c r="M2546">
        <v>54</v>
      </c>
      <c r="N2546" t="str">
        <f t="shared" si="550"/>
        <v>&lt;=55</v>
      </c>
      <c r="O2546" t="s">
        <v>56</v>
      </c>
      <c r="P2546" t="s">
        <v>31</v>
      </c>
      <c r="Q2546">
        <v>40785</v>
      </c>
      <c r="R2546">
        <v>1800</v>
      </c>
      <c r="S2546" t="str">
        <f t="shared" si="551"/>
        <v>&lt;=2000</v>
      </c>
      <c r="T2546">
        <v>1406</v>
      </c>
      <c r="U2546" t="str">
        <f t="shared" si="552"/>
        <v>&lt;=1500</v>
      </c>
      <c r="V2546" t="s">
        <v>589</v>
      </c>
      <c r="W2546">
        <v>40295</v>
      </c>
      <c r="X2546" s="12">
        <f t="shared" si="553"/>
        <v>4.4670554659387018E-2</v>
      </c>
      <c r="Y2546" t="str">
        <f t="shared" si="554"/>
        <v>&lt;=0.05</v>
      </c>
      <c r="Z2546" t="s">
        <v>32</v>
      </c>
      <c r="AA2546">
        <v>0</v>
      </c>
      <c r="AB2546">
        <v>25</v>
      </c>
      <c r="AC2546" t="str">
        <f t="shared" si="555"/>
        <v>&lt;=500</v>
      </c>
      <c r="AD2546">
        <v>0</v>
      </c>
      <c r="AE2546" t="str">
        <f t="shared" si="556"/>
        <v>=0</v>
      </c>
      <c r="AF2546">
        <v>0</v>
      </c>
      <c r="AG2546" t="str">
        <f t="shared" si="557"/>
        <v>&lt;=500</v>
      </c>
      <c r="AH2546">
        <v>4800</v>
      </c>
      <c r="AI2546" t="str">
        <f t="shared" si="558"/>
        <v>&lt;=5000</v>
      </c>
      <c r="AJ2546">
        <v>5.1999999999999998E-3</v>
      </c>
      <c r="AK2546" t="str">
        <f t="shared" si="559"/>
        <v>&lt;=0.1</v>
      </c>
      <c r="AL2546">
        <v>11</v>
      </c>
      <c r="AM2546">
        <v>11</v>
      </c>
      <c r="AN2546">
        <v>0</v>
      </c>
      <c r="AO2546">
        <v>2</v>
      </c>
      <c r="AP2546" t="s">
        <v>32</v>
      </c>
    </row>
    <row r="2547" spans="1:42" x14ac:dyDescent="0.25">
      <c r="A2547">
        <v>201710</v>
      </c>
      <c r="B2547" t="str">
        <f t="shared" si="546"/>
        <v>2017-II</v>
      </c>
      <c r="C2547" t="s">
        <v>2606</v>
      </c>
      <c r="D2547" t="s">
        <v>2606</v>
      </c>
      <c r="E2547">
        <v>30358081</v>
      </c>
      <c r="F2547" t="s">
        <v>29</v>
      </c>
      <c r="G2547">
        <v>1</v>
      </c>
      <c r="H2547">
        <v>0</v>
      </c>
      <c r="I2547">
        <v>0</v>
      </c>
      <c r="J2547">
        <f t="shared" si="547"/>
        <v>0</v>
      </c>
      <c r="K2547" t="str">
        <f t="shared" si="548"/>
        <v>Modelamiento</v>
      </c>
      <c r="L2547">
        <f t="shared" si="549"/>
        <v>0</v>
      </c>
      <c r="M2547">
        <v>24</v>
      </c>
      <c r="N2547" t="str">
        <f t="shared" si="550"/>
        <v>&lt;=25</v>
      </c>
      <c r="O2547" t="s">
        <v>56</v>
      </c>
      <c r="P2547" t="s">
        <v>39</v>
      </c>
      <c r="Q2547">
        <v>49281</v>
      </c>
      <c r="R2547">
        <v>3000</v>
      </c>
      <c r="S2547" t="str">
        <f t="shared" si="551"/>
        <v>&gt;2500</v>
      </c>
      <c r="T2547">
        <v>1692</v>
      </c>
      <c r="U2547" t="str">
        <f t="shared" si="552"/>
        <v>&gt;1500</v>
      </c>
      <c r="V2547" t="s">
        <v>597</v>
      </c>
      <c r="W2547">
        <v>49991</v>
      </c>
      <c r="X2547" s="12">
        <f t="shared" si="553"/>
        <v>6.0010801944349983E-2</v>
      </c>
      <c r="Y2547" t="str">
        <f t="shared" si="554"/>
        <v>&gt;0.06</v>
      </c>
      <c r="Z2547" t="s">
        <v>32</v>
      </c>
      <c r="AA2547">
        <v>9</v>
      </c>
      <c r="AB2547" t="s">
        <v>32</v>
      </c>
      <c r="AC2547" t="str">
        <f t="shared" si="555"/>
        <v/>
      </c>
      <c r="AD2547" t="s">
        <v>32</v>
      </c>
      <c r="AE2547" t="str">
        <f t="shared" si="556"/>
        <v/>
      </c>
      <c r="AF2547" t="s">
        <v>32</v>
      </c>
      <c r="AG2547" t="str">
        <f t="shared" si="557"/>
        <v/>
      </c>
      <c r="AH2547" t="s">
        <v>32</v>
      </c>
      <c r="AI2547" t="str">
        <f t="shared" si="558"/>
        <v/>
      </c>
      <c r="AJ2547" t="s">
        <v>32</v>
      </c>
      <c r="AK2547" t="str">
        <f t="shared" si="559"/>
        <v/>
      </c>
      <c r="AL2547">
        <v>0</v>
      </c>
      <c r="AM2547">
        <v>0</v>
      </c>
      <c r="AN2547">
        <v>0</v>
      </c>
      <c r="AO2547" t="s">
        <v>32</v>
      </c>
      <c r="AP2547" t="s">
        <v>32</v>
      </c>
    </row>
    <row r="2548" spans="1:42" x14ac:dyDescent="0.25">
      <c r="A2548">
        <v>201710</v>
      </c>
      <c r="B2548" t="str">
        <f t="shared" si="546"/>
        <v>2017-II</v>
      </c>
      <c r="C2548" t="s">
        <v>2607</v>
      </c>
      <c r="D2548" t="s">
        <v>2607</v>
      </c>
      <c r="E2548">
        <v>30359162</v>
      </c>
      <c r="F2548" t="s">
        <v>29</v>
      </c>
      <c r="G2548">
        <v>1</v>
      </c>
      <c r="H2548">
        <v>0</v>
      </c>
      <c r="I2548">
        <v>0</v>
      </c>
      <c r="J2548">
        <f t="shared" si="547"/>
        <v>0</v>
      </c>
      <c r="K2548" t="str">
        <f t="shared" si="548"/>
        <v>Modelamiento</v>
      </c>
      <c r="L2548">
        <f t="shared" si="549"/>
        <v>0</v>
      </c>
      <c r="M2548">
        <v>36</v>
      </c>
      <c r="N2548" t="str">
        <f t="shared" si="550"/>
        <v>&lt;=40</v>
      </c>
      <c r="O2548" t="s">
        <v>56</v>
      </c>
      <c r="P2548" t="s">
        <v>31</v>
      </c>
      <c r="Q2548">
        <v>35735</v>
      </c>
      <c r="R2548">
        <v>550</v>
      </c>
      <c r="S2548" t="str">
        <f t="shared" si="551"/>
        <v>&lt;=1000</v>
      </c>
      <c r="T2548">
        <v>1232</v>
      </c>
      <c r="U2548" t="str">
        <f t="shared" si="552"/>
        <v>&lt;=1300</v>
      </c>
      <c r="V2548" t="s">
        <v>585</v>
      </c>
      <c r="W2548">
        <v>33995</v>
      </c>
      <c r="X2548" s="12">
        <f t="shared" si="553"/>
        <v>1.6178849830857479E-2</v>
      </c>
      <c r="Y2548" t="str">
        <f t="shared" si="554"/>
        <v>&lt;=0.02</v>
      </c>
      <c r="Z2548" t="s">
        <v>32</v>
      </c>
      <c r="AA2548">
        <v>4</v>
      </c>
      <c r="AB2548">
        <v>1396.7</v>
      </c>
      <c r="AC2548" t="str">
        <f t="shared" si="555"/>
        <v>&lt;=2000</v>
      </c>
      <c r="AD2548">
        <v>1564</v>
      </c>
      <c r="AE2548" t="str">
        <f t="shared" si="556"/>
        <v>&gt;120</v>
      </c>
      <c r="AF2548">
        <v>1396.7</v>
      </c>
      <c r="AG2548" t="str">
        <f t="shared" si="557"/>
        <v>&lt;=2000</v>
      </c>
      <c r="AH2548" t="s">
        <v>32</v>
      </c>
      <c r="AI2548" t="str">
        <f t="shared" si="558"/>
        <v/>
      </c>
      <c r="AJ2548" t="s">
        <v>32</v>
      </c>
      <c r="AK2548" t="str">
        <f t="shared" si="559"/>
        <v/>
      </c>
      <c r="AL2548">
        <v>12</v>
      </c>
      <c r="AM2548">
        <v>0</v>
      </c>
      <c r="AN2548">
        <v>12</v>
      </c>
      <c r="AO2548" t="s">
        <v>32</v>
      </c>
      <c r="AP2548">
        <v>1</v>
      </c>
    </row>
    <row r="2549" spans="1:42" x14ac:dyDescent="0.25">
      <c r="A2549">
        <v>201710</v>
      </c>
      <c r="B2549" t="str">
        <f t="shared" si="546"/>
        <v>2017-II</v>
      </c>
      <c r="C2549" t="s">
        <v>2608</v>
      </c>
      <c r="D2549" t="s">
        <v>2608</v>
      </c>
      <c r="E2549">
        <v>30353457</v>
      </c>
      <c r="F2549" t="s">
        <v>29</v>
      </c>
      <c r="G2549">
        <v>0</v>
      </c>
      <c r="H2549">
        <v>0</v>
      </c>
      <c r="I2549">
        <v>0</v>
      </c>
      <c r="J2549">
        <f t="shared" si="547"/>
        <v>0</v>
      </c>
      <c r="K2549" t="str">
        <f t="shared" si="548"/>
        <v>Modelamiento</v>
      </c>
      <c r="L2549">
        <f t="shared" si="549"/>
        <v>0</v>
      </c>
      <c r="M2549">
        <v>45</v>
      </c>
      <c r="N2549" t="str">
        <f t="shared" si="550"/>
        <v>&lt;=45</v>
      </c>
      <c r="O2549" t="s">
        <v>72</v>
      </c>
      <c r="P2549" t="s">
        <v>35</v>
      </c>
      <c r="Q2549">
        <v>37020</v>
      </c>
      <c r="R2549">
        <v>1650</v>
      </c>
      <c r="S2549" t="str">
        <f t="shared" si="551"/>
        <v>&lt;=2000</v>
      </c>
      <c r="T2549">
        <v>1276</v>
      </c>
      <c r="U2549" t="str">
        <f t="shared" si="552"/>
        <v>&lt;=1300</v>
      </c>
      <c r="V2549" t="s">
        <v>589</v>
      </c>
      <c r="W2549">
        <v>36380</v>
      </c>
      <c r="X2549" s="12">
        <f t="shared" si="553"/>
        <v>4.5354590434304565E-2</v>
      </c>
      <c r="Y2549" t="str">
        <f t="shared" si="554"/>
        <v>&lt;=0.05</v>
      </c>
      <c r="Z2549" t="s">
        <v>32</v>
      </c>
      <c r="AA2549">
        <v>4</v>
      </c>
      <c r="AB2549">
        <v>942.99</v>
      </c>
      <c r="AC2549" t="str">
        <f t="shared" si="555"/>
        <v>&lt;=1000</v>
      </c>
      <c r="AD2549">
        <v>3867</v>
      </c>
      <c r="AE2549" t="str">
        <f t="shared" si="556"/>
        <v>&gt;120</v>
      </c>
      <c r="AF2549">
        <v>942.99</v>
      </c>
      <c r="AG2549" t="str">
        <f t="shared" si="557"/>
        <v>&lt;=1000</v>
      </c>
      <c r="AH2549" t="s">
        <v>32</v>
      </c>
      <c r="AI2549" t="str">
        <f t="shared" si="558"/>
        <v/>
      </c>
      <c r="AJ2549" t="s">
        <v>32</v>
      </c>
      <c r="AK2549" t="str">
        <f t="shared" si="559"/>
        <v/>
      </c>
      <c r="AL2549">
        <v>12</v>
      </c>
      <c r="AM2549">
        <v>0</v>
      </c>
      <c r="AN2549">
        <v>12</v>
      </c>
      <c r="AO2549" t="s">
        <v>32</v>
      </c>
      <c r="AP2549">
        <v>1</v>
      </c>
    </row>
    <row r="2550" spans="1:42" x14ac:dyDescent="0.25">
      <c r="A2550">
        <v>201710</v>
      </c>
      <c r="B2550" t="str">
        <f t="shared" si="546"/>
        <v>2017-II</v>
      </c>
      <c r="C2550" t="s">
        <v>2609</v>
      </c>
      <c r="D2550" t="s">
        <v>2609</v>
      </c>
      <c r="E2550">
        <v>30357651</v>
      </c>
      <c r="F2550" t="s">
        <v>29</v>
      </c>
      <c r="G2550">
        <v>0</v>
      </c>
      <c r="H2550">
        <v>0</v>
      </c>
      <c r="I2550">
        <v>0</v>
      </c>
      <c r="J2550">
        <f t="shared" si="547"/>
        <v>0</v>
      </c>
      <c r="K2550" t="str">
        <f t="shared" si="548"/>
        <v>Modelamiento</v>
      </c>
      <c r="L2550">
        <f t="shared" si="549"/>
        <v>0</v>
      </c>
      <c r="M2550">
        <v>29</v>
      </c>
      <c r="N2550" t="str">
        <f t="shared" si="550"/>
        <v>&lt;=30</v>
      </c>
      <c r="O2550" t="s">
        <v>56</v>
      </c>
      <c r="P2550" t="s">
        <v>31</v>
      </c>
      <c r="Q2550">
        <v>37338</v>
      </c>
      <c r="R2550">
        <v>1650</v>
      </c>
      <c r="S2550" t="str">
        <f t="shared" si="551"/>
        <v>&lt;=2000</v>
      </c>
      <c r="T2550">
        <v>1413</v>
      </c>
      <c r="U2550" t="str">
        <f t="shared" si="552"/>
        <v>&lt;=1500</v>
      </c>
      <c r="V2550" t="s">
        <v>597</v>
      </c>
      <c r="W2550">
        <v>36698</v>
      </c>
      <c r="X2550" s="12">
        <f t="shared" si="553"/>
        <v>4.4961578287645104E-2</v>
      </c>
      <c r="Y2550" t="str">
        <f t="shared" si="554"/>
        <v>&lt;=0.05</v>
      </c>
      <c r="Z2550" t="s">
        <v>32</v>
      </c>
      <c r="AA2550">
        <v>4</v>
      </c>
      <c r="AB2550">
        <v>1154.43</v>
      </c>
      <c r="AC2550" t="str">
        <f t="shared" si="555"/>
        <v>&lt;=2000</v>
      </c>
      <c r="AD2550">
        <v>959</v>
      </c>
      <c r="AE2550" t="str">
        <f t="shared" si="556"/>
        <v>&gt;120</v>
      </c>
      <c r="AF2550">
        <v>1154.43</v>
      </c>
      <c r="AG2550" t="str">
        <f t="shared" si="557"/>
        <v>&lt;=2000</v>
      </c>
      <c r="AH2550" t="s">
        <v>32</v>
      </c>
      <c r="AI2550" t="str">
        <f t="shared" si="558"/>
        <v/>
      </c>
      <c r="AJ2550" t="s">
        <v>32</v>
      </c>
      <c r="AK2550" t="str">
        <f t="shared" si="559"/>
        <v/>
      </c>
      <c r="AL2550">
        <v>12</v>
      </c>
      <c r="AM2550">
        <v>0</v>
      </c>
      <c r="AN2550">
        <v>12</v>
      </c>
      <c r="AO2550" t="s">
        <v>32</v>
      </c>
      <c r="AP2550">
        <v>1</v>
      </c>
    </row>
    <row r="2551" spans="1:42" x14ac:dyDescent="0.25">
      <c r="A2551">
        <v>201710</v>
      </c>
      <c r="B2551" t="str">
        <f t="shared" si="546"/>
        <v>2017-II</v>
      </c>
      <c r="C2551" t="s">
        <v>2610</v>
      </c>
      <c r="D2551" t="s">
        <v>2610</v>
      </c>
      <c r="E2551">
        <v>30351124</v>
      </c>
      <c r="F2551" t="s">
        <v>29</v>
      </c>
      <c r="G2551">
        <v>0</v>
      </c>
      <c r="H2551">
        <v>0</v>
      </c>
      <c r="I2551">
        <v>0</v>
      </c>
      <c r="J2551">
        <f t="shared" si="547"/>
        <v>0</v>
      </c>
      <c r="K2551" t="str">
        <f t="shared" si="548"/>
        <v>Modelamiento</v>
      </c>
      <c r="L2551">
        <f t="shared" si="549"/>
        <v>0</v>
      </c>
      <c r="M2551">
        <v>47</v>
      </c>
      <c r="N2551" t="str">
        <f t="shared" si="550"/>
        <v>&lt;=50</v>
      </c>
      <c r="O2551" t="s">
        <v>56</v>
      </c>
      <c r="P2551" t="s">
        <v>39</v>
      </c>
      <c r="Q2551">
        <v>37732</v>
      </c>
      <c r="R2551">
        <v>1650</v>
      </c>
      <c r="S2551" t="str">
        <f t="shared" si="551"/>
        <v>&lt;=2000</v>
      </c>
      <c r="T2551">
        <v>1302</v>
      </c>
      <c r="U2551" t="str">
        <f t="shared" si="552"/>
        <v>&lt;=1400</v>
      </c>
      <c r="V2551" t="s">
        <v>614</v>
      </c>
      <c r="W2551">
        <v>37092</v>
      </c>
      <c r="X2551" s="12">
        <f t="shared" si="553"/>
        <v>4.4483985765124558E-2</v>
      </c>
      <c r="Y2551" t="str">
        <f t="shared" si="554"/>
        <v>&lt;=0.05</v>
      </c>
      <c r="Z2551" t="s">
        <v>32</v>
      </c>
      <c r="AA2551">
        <v>9</v>
      </c>
      <c r="AB2551" t="s">
        <v>32</v>
      </c>
      <c r="AC2551" t="str">
        <f t="shared" si="555"/>
        <v/>
      </c>
      <c r="AD2551" t="s">
        <v>32</v>
      </c>
      <c r="AE2551" t="str">
        <f t="shared" si="556"/>
        <v/>
      </c>
      <c r="AF2551" t="s">
        <v>32</v>
      </c>
      <c r="AG2551" t="str">
        <f t="shared" si="557"/>
        <v/>
      </c>
      <c r="AH2551" t="s">
        <v>32</v>
      </c>
      <c r="AI2551" t="str">
        <f t="shared" si="558"/>
        <v/>
      </c>
      <c r="AJ2551" t="s">
        <v>32</v>
      </c>
      <c r="AK2551" t="str">
        <f t="shared" si="559"/>
        <v/>
      </c>
      <c r="AL2551">
        <v>0</v>
      </c>
      <c r="AM2551">
        <v>0</v>
      </c>
      <c r="AN2551">
        <v>0</v>
      </c>
      <c r="AO2551" t="s">
        <v>32</v>
      </c>
      <c r="AP2551" t="s">
        <v>32</v>
      </c>
    </row>
    <row r="2552" spans="1:42" x14ac:dyDescent="0.25">
      <c r="A2552">
        <v>201710</v>
      </c>
      <c r="B2552" t="str">
        <f t="shared" si="546"/>
        <v>2017-II</v>
      </c>
      <c r="C2552" t="s">
        <v>2611</v>
      </c>
      <c r="D2552" t="s">
        <v>2611</v>
      </c>
      <c r="E2552">
        <v>30360202</v>
      </c>
      <c r="F2552" t="s">
        <v>29</v>
      </c>
      <c r="G2552">
        <v>1</v>
      </c>
      <c r="H2552">
        <v>0</v>
      </c>
      <c r="I2552">
        <v>0</v>
      </c>
      <c r="J2552">
        <f t="shared" si="547"/>
        <v>0</v>
      </c>
      <c r="K2552" t="str">
        <f t="shared" si="548"/>
        <v>Modelamiento</v>
      </c>
      <c r="L2552">
        <f t="shared" si="549"/>
        <v>0</v>
      </c>
      <c r="M2552">
        <v>37</v>
      </c>
      <c r="N2552" t="str">
        <f t="shared" si="550"/>
        <v>&lt;=40</v>
      </c>
      <c r="O2552" t="s">
        <v>56</v>
      </c>
      <c r="P2552" t="s">
        <v>39</v>
      </c>
      <c r="Q2552">
        <v>40935</v>
      </c>
      <c r="R2552">
        <v>1650</v>
      </c>
      <c r="S2552" t="str">
        <f t="shared" si="551"/>
        <v>&lt;=2000</v>
      </c>
      <c r="T2552">
        <v>1412</v>
      </c>
      <c r="U2552" t="str">
        <f t="shared" si="552"/>
        <v>&lt;=1500</v>
      </c>
      <c r="V2552" t="s">
        <v>589</v>
      </c>
      <c r="W2552">
        <v>40295</v>
      </c>
      <c r="X2552" s="12">
        <f t="shared" si="553"/>
        <v>4.0948008437771438E-2</v>
      </c>
      <c r="Y2552" t="str">
        <f t="shared" si="554"/>
        <v>&lt;=0.05</v>
      </c>
      <c r="Z2552" t="s">
        <v>32</v>
      </c>
      <c r="AA2552">
        <v>9</v>
      </c>
      <c r="AB2552" t="s">
        <v>32</v>
      </c>
      <c r="AC2552" t="str">
        <f t="shared" si="555"/>
        <v/>
      </c>
      <c r="AD2552" t="s">
        <v>32</v>
      </c>
      <c r="AE2552" t="str">
        <f t="shared" si="556"/>
        <v/>
      </c>
      <c r="AF2552" t="s">
        <v>32</v>
      </c>
      <c r="AG2552" t="str">
        <f t="shared" si="557"/>
        <v/>
      </c>
      <c r="AH2552" t="s">
        <v>32</v>
      </c>
      <c r="AI2552" t="str">
        <f t="shared" si="558"/>
        <v/>
      </c>
      <c r="AJ2552" t="s">
        <v>32</v>
      </c>
      <c r="AK2552" t="str">
        <f t="shared" si="559"/>
        <v/>
      </c>
      <c r="AL2552">
        <v>0</v>
      </c>
      <c r="AM2552">
        <v>0</v>
      </c>
      <c r="AN2552">
        <v>0</v>
      </c>
      <c r="AO2552" t="s">
        <v>32</v>
      </c>
      <c r="AP2552" t="s">
        <v>32</v>
      </c>
    </row>
    <row r="2553" spans="1:42" x14ac:dyDescent="0.25">
      <c r="A2553">
        <v>201710</v>
      </c>
      <c r="B2553" t="str">
        <f t="shared" si="546"/>
        <v>2017-II</v>
      </c>
      <c r="C2553" t="s">
        <v>2612</v>
      </c>
      <c r="D2553" t="s">
        <v>2612</v>
      </c>
      <c r="E2553">
        <v>30349150</v>
      </c>
      <c r="F2553" t="s">
        <v>29</v>
      </c>
      <c r="G2553">
        <v>0</v>
      </c>
      <c r="H2553">
        <v>0</v>
      </c>
      <c r="I2553">
        <v>0</v>
      </c>
      <c r="J2553">
        <f t="shared" si="547"/>
        <v>0</v>
      </c>
      <c r="K2553" t="str">
        <f t="shared" si="548"/>
        <v>Modelamiento</v>
      </c>
      <c r="L2553">
        <f t="shared" si="549"/>
        <v>0</v>
      </c>
      <c r="M2553">
        <v>30</v>
      </c>
      <c r="N2553" t="str">
        <f t="shared" si="550"/>
        <v>&lt;=30</v>
      </c>
      <c r="O2553" t="s">
        <v>72</v>
      </c>
      <c r="P2553" t="s">
        <v>31</v>
      </c>
      <c r="Q2553">
        <v>37882</v>
      </c>
      <c r="R2553">
        <v>1500</v>
      </c>
      <c r="S2553" t="str">
        <f t="shared" si="551"/>
        <v>&lt;=1500</v>
      </c>
      <c r="T2553">
        <v>1415</v>
      </c>
      <c r="U2553" t="str">
        <f t="shared" si="552"/>
        <v>&lt;=1500</v>
      </c>
      <c r="V2553" t="s">
        <v>614</v>
      </c>
      <c r="W2553">
        <v>37092</v>
      </c>
      <c r="X2553" s="12">
        <f t="shared" si="553"/>
        <v>4.0439987059204138E-2</v>
      </c>
      <c r="Y2553" t="str">
        <f t="shared" si="554"/>
        <v>&lt;=0.05</v>
      </c>
      <c r="Z2553" t="s">
        <v>32</v>
      </c>
      <c r="AA2553">
        <v>9</v>
      </c>
      <c r="AB2553" t="s">
        <v>32</v>
      </c>
      <c r="AC2553" t="str">
        <f t="shared" si="555"/>
        <v/>
      </c>
      <c r="AD2553" t="s">
        <v>32</v>
      </c>
      <c r="AE2553" t="str">
        <f t="shared" si="556"/>
        <v/>
      </c>
      <c r="AF2553" t="s">
        <v>32</v>
      </c>
      <c r="AG2553" t="str">
        <f t="shared" si="557"/>
        <v/>
      </c>
      <c r="AH2553" t="s">
        <v>32</v>
      </c>
      <c r="AI2553" t="str">
        <f t="shared" si="558"/>
        <v/>
      </c>
      <c r="AJ2553" t="s">
        <v>32</v>
      </c>
      <c r="AK2553" t="str">
        <f t="shared" si="559"/>
        <v/>
      </c>
      <c r="AL2553">
        <v>0</v>
      </c>
      <c r="AM2553">
        <v>0</v>
      </c>
      <c r="AN2553">
        <v>0</v>
      </c>
      <c r="AO2553" t="s">
        <v>32</v>
      </c>
      <c r="AP2553" t="s">
        <v>32</v>
      </c>
    </row>
    <row r="2554" spans="1:42" x14ac:dyDescent="0.25">
      <c r="A2554">
        <v>201710</v>
      </c>
      <c r="B2554" t="str">
        <f t="shared" si="546"/>
        <v>2017-II</v>
      </c>
      <c r="C2554" t="s">
        <v>2613</v>
      </c>
      <c r="D2554" t="s">
        <v>2613</v>
      </c>
      <c r="E2554">
        <v>30349178</v>
      </c>
      <c r="F2554" t="s">
        <v>29</v>
      </c>
      <c r="G2554">
        <v>1</v>
      </c>
      <c r="H2554">
        <v>0</v>
      </c>
      <c r="I2554">
        <v>0</v>
      </c>
      <c r="J2554">
        <f t="shared" si="547"/>
        <v>0</v>
      </c>
      <c r="K2554" t="str">
        <f t="shared" si="548"/>
        <v>Modelamiento</v>
      </c>
      <c r="L2554">
        <f t="shared" si="549"/>
        <v>0</v>
      </c>
      <c r="M2554">
        <v>21</v>
      </c>
      <c r="N2554" t="str">
        <f t="shared" si="550"/>
        <v>&lt;=25</v>
      </c>
      <c r="O2554" t="s">
        <v>56</v>
      </c>
      <c r="P2554" t="s">
        <v>39</v>
      </c>
      <c r="Q2554">
        <v>45782</v>
      </c>
      <c r="R2554">
        <v>2000</v>
      </c>
      <c r="S2554" t="str">
        <f t="shared" si="551"/>
        <v>&lt;=2000</v>
      </c>
      <c r="T2554">
        <v>1578</v>
      </c>
      <c r="U2554" t="str">
        <f t="shared" si="552"/>
        <v>&gt;1500</v>
      </c>
      <c r="V2554" t="s">
        <v>597</v>
      </c>
      <c r="W2554">
        <v>45492</v>
      </c>
      <c r="X2554" s="12">
        <f t="shared" si="553"/>
        <v>4.3963773850347311E-2</v>
      </c>
      <c r="Y2554" t="str">
        <f t="shared" si="554"/>
        <v>&lt;=0.05</v>
      </c>
      <c r="Z2554" t="s">
        <v>32</v>
      </c>
      <c r="AA2554">
        <v>9</v>
      </c>
      <c r="AB2554" t="s">
        <v>32</v>
      </c>
      <c r="AC2554" t="str">
        <f t="shared" si="555"/>
        <v/>
      </c>
      <c r="AD2554" t="s">
        <v>32</v>
      </c>
      <c r="AE2554" t="str">
        <f t="shared" si="556"/>
        <v/>
      </c>
      <c r="AF2554" t="s">
        <v>32</v>
      </c>
      <c r="AG2554" t="str">
        <f t="shared" si="557"/>
        <v/>
      </c>
      <c r="AH2554" t="s">
        <v>32</v>
      </c>
      <c r="AI2554" t="str">
        <f t="shared" si="558"/>
        <v/>
      </c>
      <c r="AJ2554" t="s">
        <v>32</v>
      </c>
      <c r="AK2554" t="str">
        <f t="shared" si="559"/>
        <v/>
      </c>
      <c r="AL2554">
        <v>0</v>
      </c>
      <c r="AM2554">
        <v>0</v>
      </c>
      <c r="AN2554">
        <v>0</v>
      </c>
      <c r="AO2554" t="s">
        <v>32</v>
      </c>
      <c r="AP2554" t="s">
        <v>32</v>
      </c>
    </row>
    <row r="2555" spans="1:42" x14ac:dyDescent="0.25">
      <c r="A2555">
        <v>201710</v>
      </c>
      <c r="B2555" t="str">
        <f t="shared" si="546"/>
        <v>2017-II</v>
      </c>
      <c r="C2555" t="s">
        <v>2614</v>
      </c>
      <c r="D2555" t="s">
        <v>2614</v>
      </c>
      <c r="E2555">
        <v>30361191</v>
      </c>
      <c r="F2555" t="s">
        <v>29</v>
      </c>
      <c r="G2555">
        <v>0</v>
      </c>
      <c r="H2555">
        <v>0</v>
      </c>
      <c r="I2555">
        <v>0</v>
      </c>
      <c r="J2555">
        <f t="shared" si="547"/>
        <v>0</v>
      </c>
      <c r="K2555" t="str">
        <f t="shared" si="548"/>
        <v>Modelamiento</v>
      </c>
      <c r="L2555">
        <f t="shared" si="549"/>
        <v>0</v>
      </c>
      <c r="M2555">
        <v>35</v>
      </c>
      <c r="N2555" t="str">
        <f t="shared" si="550"/>
        <v>&lt;=35</v>
      </c>
      <c r="O2555" t="s">
        <v>56</v>
      </c>
      <c r="P2555" t="s">
        <v>31</v>
      </c>
      <c r="Q2555">
        <v>37338</v>
      </c>
      <c r="R2555">
        <v>1650</v>
      </c>
      <c r="S2555" t="str">
        <f t="shared" si="551"/>
        <v>&lt;=2000</v>
      </c>
      <c r="T2555">
        <v>1396</v>
      </c>
      <c r="U2555" t="str">
        <f t="shared" si="552"/>
        <v>&lt;=1400</v>
      </c>
      <c r="V2555" t="s">
        <v>597</v>
      </c>
      <c r="W2555">
        <v>36698</v>
      </c>
      <c r="X2555" s="12">
        <f t="shared" si="553"/>
        <v>4.4961578287645104E-2</v>
      </c>
      <c r="Y2555" t="str">
        <f t="shared" si="554"/>
        <v>&lt;=0.05</v>
      </c>
      <c r="Z2555" t="s">
        <v>32</v>
      </c>
      <c r="AA2555">
        <v>4</v>
      </c>
      <c r="AB2555">
        <v>1436.81</v>
      </c>
      <c r="AC2555" t="str">
        <f t="shared" si="555"/>
        <v>&lt;=2000</v>
      </c>
      <c r="AD2555">
        <v>1030</v>
      </c>
      <c r="AE2555" t="str">
        <f t="shared" si="556"/>
        <v>&gt;120</v>
      </c>
      <c r="AF2555">
        <v>1436.81</v>
      </c>
      <c r="AG2555" t="str">
        <f t="shared" si="557"/>
        <v>&lt;=2000</v>
      </c>
      <c r="AH2555" t="s">
        <v>32</v>
      </c>
      <c r="AI2555" t="str">
        <f t="shared" si="558"/>
        <v/>
      </c>
      <c r="AJ2555" t="s">
        <v>32</v>
      </c>
      <c r="AK2555" t="str">
        <f t="shared" si="559"/>
        <v/>
      </c>
      <c r="AL2555">
        <v>12</v>
      </c>
      <c r="AM2555">
        <v>0</v>
      </c>
      <c r="AN2555">
        <v>12</v>
      </c>
      <c r="AO2555" t="s">
        <v>32</v>
      </c>
      <c r="AP2555">
        <v>1</v>
      </c>
    </row>
    <row r="2556" spans="1:42" x14ac:dyDescent="0.25">
      <c r="A2556">
        <v>201710</v>
      </c>
      <c r="B2556" t="str">
        <f t="shared" si="546"/>
        <v>2017-II</v>
      </c>
      <c r="C2556" t="s">
        <v>2615</v>
      </c>
      <c r="D2556" t="s">
        <v>2615</v>
      </c>
      <c r="E2556">
        <v>30352305</v>
      </c>
      <c r="F2556" t="s">
        <v>29</v>
      </c>
      <c r="G2556">
        <v>0</v>
      </c>
      <c r="H2556">
        <v>0</v>
      </c>
      <c r="I2556">
        <v>0</v>
      </c>
      <c r="J2556">
        <f t="shared" si="547"/>
        <v>0</v>
      </c>
      <c r="K2556" t="str">
        <f t="shared" si="548"/>
        <v>Modelamiento</v>
      </c>
      <c r="L2556">
        <f t="shared" si="549"/>
        <v>0</v>
      </c>
      <c r="M2556">
        <v>44</v>
      </c>
      <c r="N2556" t="str">
        <f t="shared" si="550"/>
        <v>&lt;=45</v>
      </c>
      <c r="O2556" t="s">
        <v>56</v>
      </c>
      <c r="P2556" t="s">
        <v>69</v>
      </c>
      <c r="Q2556">
        <v>44781</v>
      </c>
      <c r="R2556">
        <v>3000</v>
      </c>
      <c r="S2556" t="str">
        <f t="shared" si="551"/>
        <v>&gt;2500</v>
      </c>
      <c r="T2556">
        <v>1675</v>
      </c>
      <c r="U2556" t="str">
        <f t="shared" si="552"/>
        <v>&gt;1500</v>
      </c>
      <c r="V2556" t="s">
        <v>597</v>
      </c>
      <c r="W2556">
        <v>45491</v>
      </c>
      <c r="X2556" s="12">
        <f t="shared" si="553"/>
        <v>6.5947110417445207E-2</v>
      </c>
      <c r="Y2556" t="str">
        <f t="shared" si="554"/>
        <v>&gt;0.06</v>
      </c>
      <c r="Z2556" t="s">
        <v>32</v>
      </c>
      <c r="AA2556">
        <v>3</v>
      </c>
      <c r="AB2556">
        <v>4147.63</v>
      </c>
      <c r="AC2556" t="str">
        <f t="shared" si="555"/>
        <v>&lt;=5000</v>
      </c>
      <c r="AD2556">
        <v>282</v>
      </c>
      <c r="AE2556" t="str">
        <f t="shared" si="556"/>
        <v>&gt;120</v>
      </c>
      <c r="AF2556">
        <v>226.92</v>
      </c>
      <c r="AG2556" t="str">
        <f t="shared" si="557"/>
        <v>&lt;=500</v>
      </c>
      <c r="AH2556">
        <v>300</v>
      </c>
      <c r="AI2556" t="str">
        <f t="shared" si="558"/>
        <v>&lt;=500</v>
      </c>
      <c r="AJ2556">
        <v>0</v>
      </c>
      <c r="AK2556" t="str">
        <f t="shared" si="559"/>
        <v>=0</v>
      </c>
      <c r="AL2556">
        <v>11</v>
      </c>
      <c r="AM2556">
        <v>0</v>
      </c>
      <c r="AN2556">
        <v>0</v>
      </c>
      <c r="AO2556" t="s">
        <v>32</v>
      </c>
      <c r="AP2556" t="s">
        <v>32</v>
      </c>
    </row>
    <row r="2557" spans="1:42" x14ac:dyDescent="0.25">
      <c r="A2557">
        <v>201710</v>
      </c>
      <c r="B2557" t="str">
        <f t="shared" si="546"/>
        <v>2017-II</v>
      </c>
      <c r="C2557" t="s">
        <v>2616</v>
      </c>
      <c r="D2557" t="s">
        <v>2616</v>
      </c>
      <c r="E2557">
        <v>30352433</v>
      </c>
      <c r="F2557" t="s">
        <v>29</v>
      </c>
      <c r="G2557">
        <v>1</v>
      </c>
      <c r="H2557">
        <v>0</v>
      </c>
      <c r="I2557">
        <v>0</v>
      </c>
      <c r="J2557">
        <f t="shared" si="547"/>
        <v>0</v>
      </c>
      <c r="K2557" t="str">
        <f t="shared" si="548"/>
        <v>Modelamiento</v>
      </c>
      <c r="L2557">
        <f t="shared" si="549"/>
        <v>0</v>
      </c>
      <c r="M2557">
        <v>44</v>
      </c>
      <c r="N2557" t="str">
        <f t="shared" si="550"/>
        <v>&lt;=45</v>
      </c>
      <c r="O2557" t="s">
        <v>56</v>
      </c>
      <c r="P2557" t="s">
        <v>39</v>
      </c>
      <c r="Q2557">
        <v>49542</v>
      </c>
      <c r="R2557">
        <v>1650</v>
      </c>
      <c r="S2557" t="str">
        <f t="shared" si="551"/>
        <v>&lt;=2000</v>
      </c>
      <c r="T2557">
        <v>1702</v>
      </c>
      <c r="U2557" t="str">
        <f t="shared" si="552"/>
        <v>&gt;1500</v>
      </c>
      <c r="V2557" t="s">
        <v>587</v>
      </c>
      <c r="W2557">
        <v>48902</v>
      </c>
      <c r="X2557" s="12">
        <f t="shared" si="553"/>
        <v>3.3740951290335774E-2</v>
      </c>
      <c r="Y2557" t="str">
        <f t="shared" si="554"/>
        <v>&lt;=0.04</v>
      </c>
      <c r="Z2557" t="s">
        <v>32</v>
      </c>
      <c r="AA2557">
        <v>4</v>
      </c>
      <c r="AB2557">
        <v>954.5</v>
      </c>
      <c r="AC2557" t="str">
        <f t="shared" si="555"/>
        <v>&lt;=1000</v>
      </c>
      <c r="AD2557">
        <v>2095</v>
      </c>
      <c r="AE2557" t="str">
        <f t="shared" si="556"/>
        <v>&gt;120</v>
      </c>
      <c r="AF2557">
        <v>954.5</v>
      </c>
      <c r="AG2557" t="str">
        <f t="shared" si="557"/>
        <v>&lt;=1000</v>
      </c>
      <c r="AH2557" t="s">
        <v>32</v>
      </c>
      <c r="AI2557" t="str">
        <f t="shared" si="558"/>
        <v/>
      </c>
      <c r="AJ2557" t="s">
        <v>32</v>
      </c>
      <c r="AK2557" t="str">
        <f t="shared" si="559"/>
        <v/>
      </c>
      <c r="AL2557">
        <v>9</v>
      </c>
      <c r="AM2557">
        <v>0</v>
      </c>
      <c r="AN2557">
        <v>9</v>
      </c>
      <c r="AO2557" t="s">
        <v>32</v>
      </c>
      <c r="AP2557">
        <v>4</v>
      </c>
    </row>
    <row r="2558" spans="1:42" x14ac:dyDescent="0.25">
      <c r="A2558">
        <v>201710</v>
      </c>
      <c r="B2558" t="str">
        <f t="shared" si="546"/>
        <v>2017-II</v>
      </c>
      <c r="C2558" t="s">
        <v>2617</v>
      </c>
      <c r="D2558" t="s">
        <v>2617</v>
      </c>
      <c r="E2558">
        <v>30361549</v>
      </c>
      <c r="F2558" t="s">
        <v>29</v>
      </c>
      <c r="G2558">
        <v>1</v>
      </c>
      <c r="H2558">
        <v>0</v>
      </c>
      <c r="I2558">
        <v>0</v>
      </c>
      <c r="J2558">
        <f t="shared" si="547"/>
        <v>0</v>
      </c>
      <c r="K2558" t="str">
        <f t="shared" si="548"/>
        <v>Modelamiento</v>
      </c>
      <c r="L2558">
        <f t="shared" si="549"/>
        <v>0</v>
      </c>
      <c r="M2558">
        <v>33</v>
      </c>
      <c r="N2558" t="str">
        <f t="shared" si="550"/>
        <v>&lt;=35</v>
      </c>
      <c r="O2558" t="s">
        <v>56</v>
      </c>
      <c r="P2558" t="s">
        <v>39</v>
      </c>
      <c r="Q2558">
        <v>35735</v>
      </c>
      <c r="R2558">
        <v>550</v>
      </c>
      <c r="S2558" t="str">
        <f t="shared" si="551"/>
        <v>&lt;=1000</v>
      </c>
      <c r="T2558">
        <v>1479</v>
      </c>
      <c r="U2558" t="str">
        <f t="shared" si="552"/>
        <v>&lt;=1500</v>
      </c>
      <c r="V2558" t="s">
        <v>585</v>
      </c>
      <c r="W2558">
        <v>33995</v>
      </c>
      <c r="X2558" s="12">
        <f t="shared" si="553"/>
        <v>1.6178849830857479E-2</v>
      </c>
      <c r="Y2558" t="str">
        <f t="shared" si="554"/>
        <v>&lt;=0.02</v>
      </c>
      <c r="Z2558">
        <v>4</v>
      </c>
      <c r="AA2558">
        <v>9</v>
      </c>
      <c r="AB2558" t="s">
        <v>32</v>
      </c>
      <c r="AC2558" t="str">
        <f t="shared" si="555"/>
        <v/>
      </c>
      <c r="AD2558" t="s">
        <v>32</v>
      </c>
      <c r="AE2558" t="str">
        <f t="shared" si="556"/>
        <v/>
      </c>
      <c r="AF2558" t="s">
        <v>32</v>
      </c>
      <c r="AG2558" t="str">
        <f t="shared" si="557"/>
        <v/>
      </c>
      <c r="AH2558" t="s">
        <v>32</v>
      </c>
      <c r="AI2558" t="str">
        <f t="shared" si="558"/>
        <v/>
      </c>
      <c r="AJ2558" t="s">
        <v>32</v>
      </c>
      <c r="AK2558" t="str">
        <f t="shared" si="559"/>
        <v/>
      </c>
      <c r="AL2558">
        <v>0</v>
      </c>
      <c r="AM2558">
        <v>0</v>
      </c>
      <c r="AN2558">
        <v>0</v>
      </c>
      <c r="AO2558" t="s">
        <v>32</v>
      </c>
      <c r="AP2558" t="s">
        <v>32</v>
      </c>
    </row>
    <row r="2559" spans="1:42" x14ac:dyDescent="0.25">
      <c r="A2559">
        <v>201710</v>
      </c>
      <c r="B2559" t="str">
        <f t="shared" si="546"/>
        <v>2017-II</v>
      </c>
      <c r="C2559" t="s">
        <v>2618</v>
      </c>
      <c r="D2559" t="s">
        <v>2618</v>
      </c>
      <c r="E2559">
        <v>30363345</v>
      </c>
      <c r="F2559" t="s">
        <v>29</v>
      </c>
      <c r="G2559">
        <v>0</v>
      </c>
      <c r="H2559">
        <v>0</v>
      </c>
      <c r="I2559">
        <v>0</v>
      </c>
      <c r="J2559">
        <f t="shared" si="547"/>
        <v>0</v>
      </c>
      <c r="K2559" t="str">
        <f t="shared" si="548"/>
        <v>Modelamiento</v>
      </c>
      <c r="L2559">
        <f t="shared" si="549"/>
        <v>0</v>
      </c>
      <c r="M2559">
        <v>44</v>
      </c>
      <c r="N2559" t="str">
        <f t="shared" si="550"/>
        <v>&lt;=45</v>
      </c>
      <c r="O2559" t="s">
        <v>56</v>
      </c>
      <c r="P2559" t="s">
        <v>39</v>
      </c>
      <c r="Q2559">
        <v>40790</v>
      </c>
      <c r="R2559">
        <v>1000</v>
      </c>
      <c r="S2559" t="str">
        <f t="shared" si="551"/>
        <v>&lt;=1000</v>
      </c>
      <c r="T2559">
        <v>1402</v>
      </c>
      <c r="U2559" t="str">
        <f t="shared" si="552"/>
        <v>&lt;=1500</v>
      </c>
      <c r="V2559" t="s">
        <v>585</v>
      </c>
      <c r="W2559">
        <v>39500</v>
      </c>
      <c r="X2559" s="12">
        <f t="shared" si="553"/>
        <v>2.5316455696202531E-2</v>
      </c>
      <c r="Y2559" t="str">
        <f t="shared" si="554"/>
        <v>&lt;=0.03</v>
      </c>
      <c r="Z2559" t="s">
        <v>32</v>
      </c>
      <c r="AA2559">
        <v>4</v>
      </c>
      <c r="AB2559">
        <v>605.98</v>
      </c>
      <c r="AC2559" t="str">
        <f t="shared" si="555"/>
        <v>&lt;=1000</v>
      </c>
      <c r="AD2559">
        <v>2418</v>
      </c>
      <c r="AE2559" t="str">
        <f t="shared" si="556"/>
        <v>&gt;120</v>
      </c>
      <c r="AF2559">
        <v>605.98</v>
      </c>
      <c r="AG2559" t="str">
        <f t="shared" si="557"/>
        <v>&lt;=1000</v>
      </c>
      <c r="AH2559" t="s">
        <v>32</v>
      </c>
      <c r="AI2559" t="str">
        <f t="shared" si="558"/>
        <v/>
      </c>
      <c r="AJ2559" t="s">
        <v>32</v>
      </c>
      <c r="AK2559" t="str">
        <f t="shared" si="559"/>
        <v/>
      </c>
      <c r="AL2559">
        <v>12</v>
      </c>
      <c r="AM2559">
        <v>0</v>
      </c>
      <c r="AN2559">
        <v>12</v>
      </c>
      <c r="AO2559" t="s">
        <v>32</v>
      </c>
      <c r="AP2559">
        <v>1</v>
      </c>
    </row>
    <row r="2560" spans="1:42" x14ac:dyDescent="0.25">
      <c r="A2560">
        <v>201710</v>
      </c>
      <c r="B2560" t="str">
        <f t="shared" si="546"/>
        <v>2017-II</v>
      </c>
      <c r="C2560" t="s">
        <v>2619</v>
      </c>
      <c r="D2560" t="s">
        <v>2619</v>
      </c>
      <c r="E2560">
        <v>30357795</v>
      </c>
      <c r="F2560" t="s">
        <v>29</v>
      </c>
      <c r="G2560">
        <v>1</v>
      </c>
      <c r="H2560">
        <v>0</v>
      </c>
      <c r="I2560">
        <v>0</v>
      </c>
      <c r="J2560">
        <f t="shared" si="547"/>
        <v>0</v>
      </c>
      <c r="K2560" t="str">
        <f t="shared" si="548"/>
        <v>Modelamiento</v>
      </c>
      <c r="L2560">
        <f t="shared" si="549"/>
        <v>0</v>
      </c>
      <c r="M2560">
        <v>38</v>
      </c>
      <c r="N2560" t="str">
        <f t="shared" si="550"/>
        <v>&lt;=40</v>
      </c>
      <c r="O2560" t="s">
        <v>56</v>
      </c>
      <c r="P2560" t="s">
        <v>35</v>
      </c>
      <c r="Q2560">
        <v>48120</v>
      </c>
      <c r="R2560">
        <v>1800</v>
      </c>
      <c r="S2560" t="str">
        <f t="shared" si="551"/>
        <v>&lt;=2000</v>
      </c>
      <c r="T2560">
        <v>1650</v>
      </c>
      <c r="U2560" t="str">
        <f t="shared" si="552"/>
        <v>&gt;1500</v>
      </c>
      <c r="V2560" t="s">
        <v>597</v>
      </c>
      <c r="W2560">
        <v>47630</v>
      </c>
      <c r="X2560" s="12">
        <f t="shared" si="553"/>
        <v>3.7791307999160195E-2</v>
      </c>
      <c r="Y2560" t="str">
        <f t="shared" si="554"/>
        <v>&lt;=0.04</v>
      </c>
      <c r="Z2560" t="s">
        <v>32</v>
      </c>
      <c r="AA2560">
        <v>4</v>
      </c>
      <c r="AB2560">
        <v>860.85</v>
      </c>
      <c r="AC2560" t="str">
        <f t="shared" si="555"/>
        <v>&lt;=1000</v>
      </c>
      <c r="AD2560">
        <v>2747</v>
      </c>
      <c r="AE2560" t="str">
        <f t="shared" si="556"/>
        <v>&gt;120</v>
      </c>
      <c r="AF2560">
        <v>860.85</v>
      </c>
      <c r="AG2560" t="str">
        <f t="shared" si="557"/>
        <v>&lt;=1000</v>
      </c>
      <c r="AH2560" t="s">
        <v>32</v>
      </c>
      <c r="AI2560" t="str">
        <f t="shared" si="558"/>
        <v/>
      </c>
      <c r="AJ2560" t="s">
        <v>32</v>
      </c>
      <c r="AK2560" t="str">
        <f t="shared" si="559"/>
        <v/>
      </c>
      <c r="AL2560">
        <v>12</v>
      </c>
      <c r="AM2560">
        <v>0</v>
      </c>
      <c r="AN2560">
        <v>12</v>
      </c>
      <c r="AO2560" t="s">
        <v>32</v>
      </c>
      <c r="AP2560">
        <v>1</v>
      </c>
    </row>
    <row r="2561" spans="1:42" x14ac:dyDescent="0.25">
      <c r="A2561">
        <v>201710</v>
      </c>
      <c r="B2561" t="str">
        <f t="shared" si="546"/>
        <v>2017-II</v>
      </c>
      <c r="C2561" t="s">
        <v>2620</v>
      </c>
      <c r="D2561" t="s">
        <v>2620</v>
      </c>
      <c r="E2561">
        <v>30358516</v>
      </c>
      <c r="F2561" t="s">
        <v>29</v>
      </c>
      <c r="G2561">
        <v>0</v>
      </c>
      <c r="H2561">
        <v>0</v>
      </c>
      <c r="I2561">
        <v>0</v>
      </c>
      <c r="J2561">
        <f t="shared" si="547"/>
        <v>0</v>
      </c>
      <c r="K2561" t="str">
        <f t="shared" si="548"/>
        <v>Modelamiento</v>
      </c>
      <c r="L2561">
        <f t="shared" si="549"/>
        <v>0</v>
      </c>
      <c r="M2561">
        <v>38</v>
      </c>
      <c r="N2561" t="str">
        <f t="shared" si="550"/>
        <v>&lt;=40</v>
      </c>
      <c r="O2561" t="s">
        <v>56</v>
      </c>
      <c r="P2561" t="s">
        <v>31</v>
      </c>
      <c r="Q2561">
        <v>40590</v>
      </c>
      <c r="R2561">
        <v>1200</v>
      </c>
      <c r="S2561" t="str">
        <f t="shared" si="551"/>
        <v>&lt;=1500</v>
      </c>
      <c r="T2561">
        <v>1397</v>
      </c>
      <c r="U2561" t="str">
        <f t="shared" si="552"/>
        <v>&lt;=1400</v>
      </c>
      <c r="V2561" t="s">
        <v>585</v>
      </c>
      <c r="W2561">
        <v>39500</v>
      </c>
      <c r="X2561" s="12">
        <f t="shared" si="553"/>
        <v>3.0379746835443037E-2</v>
      </c>
      <c r="Y2561" t="str">
        <f t="shared" si="554"/>
        <v>&lt;=0.04</v>
      </c>
      <c r="Z2561" t="s">
        <v>32</v>
      </c>
      <c r="AA2561">
        <v>9</v>
      </c>
      <c r="AB2561" t="s">
        <v>32</v>
      </c>
      <c r="AC2561" t="str">
        <f t="shared" si="555"/>
        <v/>
      </c>
      <c r="AD2561" t="s">
        <v>32</v>
      </c>
      <c r="AE2561" t="str">
        <f t="shared" si="556"/>
        <v/>
      </c>
      <c r="AF2561" t="s">
        <v>32</v>
      </c>
      <c r="AG2561" t="str">
        <f t="shared" si="557"/>
        <v/>
      </c>
      <c r="AH2561" t="s">
        <v>32</v>
      </c>
      <c r="AI2561" t="str">
        <f t="shared" si="558"/>
        <v/>
      </c>
      <c r="AJ2561" t="s">
        <v>32</v>
      </c>
      <c r="AK2561" t="str">
        <f t="shared" si="559"/>
        <v/>
      </c>
      <c r="AL2561">
        <v>0</v>
      </c>
      <c r="AM2561">
        <v>0</v>
      </c>
      <c r="AN2561">
        <v>0</v>
      </c>
      <c r="AO2561" t="s">
        <v>32</v>
      </c>
      <c r="AP2561" t="s">
        <v>32</v>
      </c>
    </row>
    <row r="2562" spans="1:42" x14ac:dyDescent="0.25">
      <c r="A2562">
        <v>201710</v>
      </c>
      <c r="B2562" t="str">
        <f t="shared" si="546"/>
        <v>2017-II</v>
      </c>
      <c r="C2562" t="s">
        <v>2621</v>
      </c>
      <c r="D2562" t="s">
        <v>2621</v>
      </c>
      <c r="E2562">
        <v>30357379</v>
      </c>
      <c r="F2562" t="s">
        <v>29</v>
      </c>
      <c r="G2562">
        <v>0</v>
      </c>
      <c r="H2562">
        <v>0</v>
      </c>
      <c r="I2562">
        <v>0</v>
      </c>
      <c r="J2562">
        <f t="shared" si="547"/>
        <v>0</v>
      </c>
      <c r="K2562" t="str">
        <f t="shared" si="548"/>
        <v>Modelamiento</v>
      </c>
      <c r="L2562">
        <f t="shared" si="549"/>
        <v>0</v>
      </c>
      <c r="M2562">
        <v>48</v>
      </c>
      <c r="N2562" t="str">
        <f t="shared" si="550"/>
        <v>&lt;=50</v>
      </c>
      <c r="O2562" t="s">
        <v>56</v>
      </c>
      <c r="P2562" t="s">
        <v>31</v>
      </c>
      <c r="Q2562">
        <v>40590</v>
      </c>
      <c r="R2562">
        <v>1200</v>
      </c>
      <c r="S2562" t="str">
        <f t="shared" si="551"/>
        <v>&lt;=1500</v>
      </c>
      <c r="T2562">
        <v>1392</v>
      </c>
      <c r="U2562" t="str">
        <f t="shared" si="552"/>
        <v>&lt;=1400</v>
      </c>
      <c r="V2562" t="s">
        <v>585</v>
      </c>
      <c r="W2562">
        <v>39500</v>
      </c>
      <c r="X2562" s="12">
        <f t="shared" si="553"/>
        <v>3.0379746835443037E-2</v>
      </c>
      <c r="Y2562" t="str">
        <f t="shared" si="554"/>
        <v>&lt;=0.04</v>
      </c>
      <c r="Z2562" t="s">
        <v>32</v>
      </c>
      <c r="AA2562">
        <v>4</v>
      </c>
      <c r="AB2562">
        <v>1644.47</v>
      </c>
      <c r="AC2562" t="str">
        <f t="shared" si="555"/>
        <v>&lt;=2000</v>
      </c>
      <c r="AD2562">
        <v>1690</v>
      </c>
      <c r="AE2562" t="str">
        <f t="shared" si="556"/>
        <v>&gt;120</v>
      </c>
      <c r="AF2562">
        <v>1644.47</v>
      </c>
      <c r="AG2562" t="str">
        <f t="shared" si="557"/>
        <v>&lt;=2000</v>
      </c>
      <c r="AH2562" t="s">
        <v>32</v>
      </c>
      <c r="AI2562" t="str">
        <f t="shared" si="558"/>
        <v/>
      </c>
      <c r="AJ2562" t="s">
        <v>32</v>
      </c>
      <c r="AK2562" t="str">
        <f t="shared" si="559"/>
        <v/>
      </c>
      <c r="AL2562">
        <v>12</v>
      </c>
      <c r="AM2562">
        <v>0</v>
      </c>
      <c r="AN2562">
        <v>12</v>
      </c>
      <c r="AO2562" t="s">
        <v>32</v>
      </c>
      <c r="AP2562">
        <v>1</v>
      </c>
    </row>
    <row r="2563" spans="1:42" x14ac:dyDescent="0.25">
      <c r="A2563">
        <v>201710</v>
      </c>
      <c r="B2563" t="str">
        <f t="shared" ref="B2563:B2626" si="560">+CONCATENATE(MID(A2563,1,4),IF(MID(A2563,5,2)*1&lt;=6,"-I","-II"))</f>
        <v>2017-II</v>
      </c>
      <c r="C2563" t="s">
        <v>2622</v>
      </c>
      <c r="D2563" t="s">
        <v>2622</v>
      </c>
      <c r="E2563">
        <v>30357622</v>
      </c>
      <c r="F2563" t="s">
        <v>29</v>
      </c>
      <c r="G2563">
        <v>0</v>
      </c>
      <c r="H2563">
        <v>0</v>
      </c>
      <c r="I2563">
        <v>0</v>
      </c>
      <c r="J2563">
        <f t="shared" ref="J2563:J2626" si="561">+IF(OR(O2563="Taxista propietario",O2563="Taxista palanca"),0,1)</f>
        <v>0</v>
      </c>
      <c r="K2563" t="str">
        <f t="shared" ref="K2563:K2626" si="562">+IF(I2563&gt;0,"Insuficiente",IF(H2563&gt;0,"Indeterminado",IF(J2563&gt;0,"Perfil","Modelamiento")))</f>
        <v>Modelamiento</v>
      </c>
      <c r="L2563">
        <f t="shared" ref="L2563:L2626" si="563">+IF(AND(A2563&gt;=201410,A2563&lt;=201908),0,1)</f>
        <v>0</v>
      </c>
      <c r="M2563">
        <v>34</v>
      </c>
      <c r="N2563" t="str">
        <f t="shared" ref="N2563:N2626" si="564">+IF(M2563&lt;=25,"&lt;=25",IF(M2563&lt;=30,"&lt;=30",IF(M2563&lt;=35,"&lt;=35",IF(M2563&lt;=40,"&lt;=40",IF(M2563&lt;=45,"&lt;=45",IF(M2563&lt;=50,"&lt;=50",IF(M2563&lt;=55,"&lt;=55",IF(M2563&lt;=60,"&lt;=60","&gt;60"))))))))</f>
        <v>&lt;=35</v>
      </c>
      <c r="O2563" t="s">
        <v>56</v>
      </c>
      <c r="P2563" t="s">
        <v>39</v>
      </c>
      <c r="Q2563">
        <v>38015</v>
      </c>
      <c r="R2563">
        <v>1650</v>
      </c>
      <c r="S2563" t="str">
        <f t="shared" ref="S2563:S2626" si="565">+IF(R2563="NULL","",IF(R2563=0,"=0",IF(R2563&lt;=500,"&lt;=500",IF(R2563&lt;=1000,"&lt;=1000",IF(R2563&lt;=1500,"&lt;=1500",IF(R2563&lt;=2000,"&lt;=2000",IF(R2563&lt;=2500,"&lt;=2500","&gt;2500")))))))</f>
        <v>&lt;=2000</v>
      </c>
      <c r="T2563">
        <v>1308</v>
      </c>
      <c r="U2563" t="str">
        <f t="shared" ref="U2563:U2626" si="566">+IF(T2563="NULL","",IF(T2563&lt;=1000,"&lt;=1000",IF(T2563&lt;=1100,"&lt;=1100",IF(T2563&lt;=1200,"&lt;=1200",IF(T2563&lt;=1300,"&lt;=1300",IF(T2563&lt;=1400,"&lt;=1400",IF(T2563&lt;=1500,"&lt;=1500","&gt;1500")))))))</f>
        <v>&lt;=1400</v>
      </c>
      <c r="V2563" t="s">
        <v>587</v>
      </c>
      <c r="W2563">
        <v>37375</v>
      </c>
      <c r="X2563" s="12">
        <f t="shared" ref="X2563:X2626" si="567">+IFERROR(R2563/W2563,"NULL")</f>
        <v>4.4147157190635451E-2</v>
      </c>
      <c r="Y2563" t="str">
        <f t="shared" ref="Y2563:Y2626" si="568">+IF(X2563="NULL","",IF(X2563=0,"=0",IF(X2563&lt;=0.01,"&lt;=0.01",IF(X2563&lt;=0.02,"&lt;=0.02",IF(X2563&lt;=0.03,"&lt;=0.03",IF(X2563&lt;=0.04,"&lt;=0.04",IF(X2563&lt;=0.05,"&lt;=0.05",IF(X2563&lt;=0.06,"&lt;=0.06","&gt;0.06"))))))))</f>
        <v>&lt;=0.05</v>
      </c>
      <c r="Z2563" t="s">
        <v>32</v>
      </c>
      <c r="AA2563">
        <v>4</v>
      </c>
      <c r="AB2563">
        <v>1424.98</v>
      </c>
      <c r="AC2563" t="str">
        <f t="shared" ref="AC2563:AC2626" si="569">+IF(AB2563="NULL","",IF(AB2563&lt;=500,"&lt;=500",IF(AB2563&lt;=1000,"&lt;=1000",IF(AB2563&lt;=2000,"&lt;=2000",IF(AB2563&lt;=3000,"&lt;=3000",IF(AB2563&lt;=4000,"&lt;=4000",IF(AB2563&lt;=5000,"&lt;=5000","&gt;5000")))))))</f>
        <v>&lt;=2000</v>
      </c>
      <c r="AD2563">
        <v>2374</v>
      </c>
      <c r="AE2563" t="str">
        <f t="shared" ref="AE2563:AE2626" si="570">+IF(AD2563="NULL","",IF(AD2563=0,"=0",IF(AD2563&lt;=8,"&lt;=8",IF(AD2563&lt;=30,"&lt;=30",IF(AD2563&lt;=60,"&lt;=60",IF(AD2563&lt;=90,"&lt;=90",IF(AD2563&lt;=120,"&lt;=120","&gt;120")))))))</f>
        <v>&gt;120</v>
      </c>
      <c r="AF2563">
        <v>1424.98</v>
      </c>
      <c r="AG2563" t="str">
        <f t="shared" ref="AG2563:AG2626" si="571">+IF(AF2563="NULL","",IF(AF2563&lt;=500,"&lt;=500",IF(AF2563&lt;=1000,"&lt;=1000",IF(AF2563&lt;=2000,"&lt;=2000",IF(AF2563&lt;=3000,"&lt;=3000",IF(AF2563&lt;=4000,"&lt;=4000",IF(AF2563&lt;=5000,"&lt;=5000","&gt;5000")))))))</f>
        <v>&lt;=2000</v>
      </c>
      <c r="AH2563" t="s">
        <v>32</v>
      </c>
      <c r="AI2563" t="str">
        <f t="shared" ref="AI2563:AI2626" si="572">+IF(AH2563="NULL","",IF(AH2563&lt;=500,"&lt;=500",IF(AH2563&lt;=1000,"&lt;=1000",IF(AH2563&lt;=2000,"&lt;=2000",IF(AH2563&lt;=3000,"&lt;=3000",IF(AH2563&lt;=4000,"&lt;=4000",IF(AH2563&lt;=5000,"&lt;=5000","&gt;5000")))))))</f>
        <v/>
      </c>
      <c r="AJ2563" t="s">
        <v>32</v>
      </c>
      <c r="AK2563" t="str">
        <f t="shared" ref="AK2563:AK2626" si="573">+IF(AJ2563="NULL","",IF(AJ2563=0,"=0",IF(AJ2563&lt;=0.1,"&lt;=0.1",IF(AJ2563&lt;=0.2,"&lt;=0.2",IF(AJ2563&lt;=0.3,"&lt;=0.3",IF(AJ2563&lt;=0.4,"&lt;=0.4",IF(AJ2563&lt;=0.5,"&lt;=0.5",IF(AJ2563&lt;=0.6,"&lt;=0.6",IF(AJ2563&lt;=0.7,"&lt;=0.7",IF(AJ2563&lt;=0.8,"&lt;=0.8",IF(AJ2563&lt;=0.9,"&lt;=0.9","&gt;0.9")))))))))))</f>
        <v/>
      </c>
      <c r="AL2563">
        <v>12</v>
      </c>
      <c r="AM2563">
        <v>0</v>
      </c>
      <c r="AN2563">
        <v>12</v>
      </c>
      <c r="AO2563" t="s">
        <v>32</v>
      </c>
      <c r="AP2563">
        <v>1</v>
      </c>
    </row>
    <row r="2564" spans="1:42" x14ac:dyDescent="0.25">
      <c r="A2564">
        <v>201710</v>
      </c>
      <c r="B2564" t="str">
        <f t="shared" si="560"/>
        <v>2017-II</v>
      </c>
      <c r="C2564" t="s">
        <v>2623</v>
      </c>
      <c r="D2564" t="s">
        <v>2623</v>
      </c>
      <c r="E2564">
        <v>30360792</v>
      </c>
      <c r="F2564" t="s">
        <v>29</v>
      </c>
      <c r="G2564">
        <v>0</v>
      </c>
      <c r="H2564">
        <v>0</v>
      </c>
      <c r="I2564">
        <v>0</v>
      </c>
      <c r="J2564">
        <f t="shared" si="561"/>
        <v>0</v>
      </c>
      <c r="K2564" t="str">
        <f t="shared" si="562"/>
        <v>Modelamiento</v>
      </c>
      <c r="L2564">
        <f t="shared" si="563"/>
        <v>0</v>
      </c>
      <c r="M2564">
        <v>33</v>
      </c>
      <c r="N2564" t="str">
        <f t="shared" si="564"/>
        <v>&lt;=35</v>
      </c>
      <c r="O2564" t="s">
        <v>56</v>
      </c>
      <c r="P2564" t="s">
        <v>39</v>
      </c>
      <c r="Q2564">
        <v>34597</v>
      </c>
      <c r="R2564">
        <v>1650</v>
      </c>
      <c r="S2564" t="str">
        <f t="shared" si="565"/>
        <v>&lt;=2000</v>
      </c>
      <c r="T2564">
        <v>1433</v>
      </c>
      <c r="U2564" t="str">
        <f t="shared" si="566"/>
        <v>&lt;=1500</v>
      </c>
      <c r="V2564" t="s">
        <v>589</v>
      </c>
      <c r="W2564">
        <v>33957</v>
      </c>
      <c r="X2564" s="12">
        <f t="shared" si="567"/>
        <v>4.8590864917395532E-2</v>
      </c>
      <c r="Y2564" t="str">
        <f t="shared" si="568"/>
        <v>&lt;=0.05</v>
      </c>
      <c r="Z2564" t="s">
        <v>32</v>
      </c>
      <c r="AA2564">
        <v>4</v>
      </c>
      <c r="AB2564">
        <v>1362.1</v>
      </c>
      <c r="AC2564" t="str">
        <f t="shared" si="569"/>
        <v>&lt;=2000</v>
      </c>
      <c r="AD2564">
        <v>2047</v>
      </c>
      <c r="AE2564" t="str">
        <f t="shared" si="570"/>
        <v>&gt;120</v>
      </c>
      <c r="AF2564">
        <v>1362.1</v>
      </c>
      <c r="AG2564" t="str">
        <f t="shared" si="571"/>
        <v>&lt;=2000</v>
      </c>
      <c r="AH2564" t="s">
        <v>32</v>
      </c>
      <c r="AI2564" t="str">
        <f t="shared" si="572"/>
        <v/>
      </c>
      <c r="AJ2564" t="s">
        <v>32</v>
      </c>
      <c r="AK2564" t="str">
        <f t="shared" si="573"/>
        <v/>
      </c>
      <c r="AL2564">
        <v>12</v>
      </c>
      <c r="AM2564">
        <v>0</v>
      </c>
      <c r="AN2564">
        <v>12</v>
      </c>
      <c r="AO2564" t="s">
        <v>32</v>
      </c>
      <c r="AP2564">
        <v>1</v>
      </c>
    </row>
    <row r="2565" spans="1:42" x14ac:dyDescent="0.25">
      <c r="A2565">
        <v>201710</v>
      </c>
      <c r="B2565" t="str">
        <f t="shared" si="560"/>
        <v>2017-II</v>
      </c>
      <c r="C2565" t="s">
        <v>2624</v>
      </c>
      <c r="D2565" t="s">
        <v>2624</v>
      </c>
      <c r="E2565">
        <v>30353140</v>
      </c>
      <c r="F2565" t="s">
        <v>29</v>
      </c>
      <c r="G2565">
        <v>0</v>
      </c>
      <c r="H2565">
        <v>0</v>
      </c>
      <c r="I2565">
        <v>0</v>
      </c>
      <c r="J2565">
        <f t="shared" si="561"/>
        <v>0</v>
      </c>
      <c r="K2565" t="str">
        <f t="shared" si="562"/>
        <v>Modelamiento</v>
      </c>
      <c r="L2565">
        <f t="shared" si="563"/>
        <v>0</v>
      </c>
      <c r="M2565">
        <v>36</v>
      </c>
      <c r="N2565" t="str">
        <f t="shared" si="564"/>
        <v>&lt;=40</v>
      </c>
      <c r="O2565" t="s">
        <v>56</v>
      </c>
      <c r="P2565" t="s">
        <v>35</v>
      </c>
      <c r="Q2565">
        <v>37338</v>
      </c>
      <c r="R2565">
        <v>1650</v>
      </c>
      <c r="S2565" t="str">
        <f t="shared" si="565"/>
        <v>&lt;=2000</v>
      </c>
      <c r="T2565">
        <v>1399</v>
      </c>
      <c r="U2565" t="str">
        <f t="shared" si="566"/>
        <v>&lt;=1400</v>
      </c>
      <c r="V2565" t="s">
        <v>597</v>
      </c>
      <c r="W2565">
        <v>36698</v>
      </c>
      <c r="X2565" s="12">
        <f t="shared" si="567"/>
        <v>4.4961578287645104E-2</v>
      </c>
      <c r="Y2565" t="str">
        <f t="shared" si="568"/>
        <v>&lt;=0.05</v>
      </c>
      <c r="Z2565" t="s">
        <v>32</v>
      </c>
      <c r="AA2565">
        <v>0</v>
      </c>
      <c r="AB2565">
        <v>21389.57</v>
      </c>
      <c r="AC2565" t="str">
        <f t="shared" si="569"/>
        <v>&gt;5000</v>
      </c>
      <c r="AD2565">
        <v>8</v>
      </c>
      <c r="AE2565" t="str">
        <f t="shared" si="570"/>
        <v>&lt;=8</v>
      </c>
      <c r="AF2565">
        <v>0</v>
      </c>
      <c r="AG2565" t="str">
        <f t="shared" si="571"/>
        <v>&lt;=500</v>
      </c>
      <c r="AH2565">
        <v>15333.71</v>
      </c>
      <c r="AI2565" t="str">
        <f t="shared" si="572"/>
        <v>&gt;5000</v>
      </c>
      <c r="AJ2565">
        <v>0.99050000000000005</v>
      </c>
      <c r="AK2565" t="str">
        <f t="shared" si="573"/>
        <v>&gt;0.9</v>
      </c>
      <c r="AL2565">
        <v>12</v>
      </c>
      <c r="AM2565">
        <v>12</v>
      </c>
      <c r="AN2565">
        <v>0</v>
      </c>
      <c r="AO2565">
        <v>1</v>
      </c>
      <c r="AP2565" t="s">
        <v>32</v>
      </c>
    </row>
    <row r="2566" spans="1:42" x14ac:dyDescent="0.25">
      <c r="A2566">
        <v>201710</v>
      </c>
      <c r="B2566" t="str">
        <f t="shared" si="560"/>
        <v>2017-II</v>
      </c>
      <c r="C2566" t="s">
        <v>2625</v>
      </c>
      <c r="D2566" t="s">
        <v>2625</v>
      </c>
      <c r="E2566">
        <v>30361049</v>
      </c>
      <c r="F2566" t="s">
        <v>29</v>
      </c>
      <c r="G2566">
        <v>0</v>
      </c>
      <c r="H2566">
        <v>0</v>
      </c>
      <c r="I2566">
        <v>0</v>
      </c>
      <c r="J2566">
        <f t="shared" si="561"/>
        <v>0</v>
      </c>
      <c r="K2566" t="str">
        <f t="shared" si="562"/>
        <v>Modelamiento</v>
      </c>
      <c r="L2566">
        <f t="shared" si="563"/>
        <v>0</v>
      </c>
      <c r="M2566">
        <v>30</v>
      </c>
      <c r="N2566" t="str">
        <f t="shared" si="564"/>
        <v>&lt;=30</v>
      </c>
      <c r="O2566" t="s">
        <v>72</v>
      </c>
      <c r="P2566" t="s">
        <v>31</v>
      </c>
      <c r="Q2566">
        <v>40690</v>
      </c>
      <c r="R2566">
        <v>1100</v>
      </c>
      <c r="S2566" t="str">
        <f t="shared" si="565"/>
        <v>&lt;=1500</v>
      </c>
      <c r="T2566">
        <v>1396</v>
      </c>
      <c r="U2566" t="str">
        <f t="shared" si="566"/>
        <v>&lt;=1400</v>
      </c>
      <c r="V2566" t="s">
        <v>585</v>
      </c>
      <c r="W2566">
        <v>39500</v>
      </c>
      <c r="X2566" s="12">
        <f t="shared" si="567"/>
        <v>2.7848101265822784E-2</v>
      </c>
      <c r="Y2566" t="str">
        <f t="shared" si="568"/>
        <v>&lt;=0.03</v>
      </c>
      <c r="Z2566" t="s">
        <v>32</v>
      </c>
      <c r="AA2566">
        <v>4</v>
      </c>
      <c r="AB2566">
        <v>533.16</v>
      </c>
      <c r="AC2566" t="str">
        <f t="shared" si="569"/>
        <v>&lt;=1000</v>
      </c>
      <c r="AD2566">
        <v>1548</v>
      </c>
      <c r="AE2566" t="str">
        <f t="shared" si="570"/>
        <v>&gt;120</v>
      </c>
      <c r="AF2566">
        <v>533.16</v>
      </c>
      <c r="AG2566" t="str">
        <f t="shared" si="571"/>
        <v>&lt;=1000</v>
      </c>
      <c r="AH2566" t="s">
        <v>32</v>
      </c>
      <c r="AI2566" t="str">
        <f t="shared" si="572"/>
        <v/>
      </c>
      <c r="AJ2566" t="s">
        <v>32</v>
      </c>
      <c r="AK2566" t="str">
        <f t="shared" si="573"/>
        <v/>
      </c>
      <c r="AL2566">
        <v>12</v>
      </c>
      <c r="AM2566">
        <v>0</v>
      </c>
      <c r="AN2566">
        <v>12</v>
      </c>
      <c r="AO2566" t="s">
        <v>32</v>
      </c>
      <c r="AP2566">
        <v>1</v>
      </c>
    </row>
    <row r="2567" spans="1:42" x14ac:dyDescent="0.25">
      <c r="A2567">
        <v>201710</v>
      </c>
      <c r="B2567" t="str">
        <f t="shared" si="560"/>
        <v>2017-II</v>
      </c>
      <c r="C2567" t="s">
        <v>2626</v>
      </c>
      <c r="D2567" t="s">
        <v>2626</v>
      </c>
      <c r="E2567">
        <v>30355964</v>
      </c>
      <c r="F2567" t="s">
        <v>29</v>
      </c>
      <c r="G2567">
        <v>1</v>
      </c>
      <c r="H2567">
        <v>0</v>
      </c>
      <c r="I2567">
        <v>0</v>
      </c>
      <c r="J2567">
        <f t="shared" si="561"/>
        <v>0</v>
      </c>
      <c r="K2567" t="str">
        <f t="shared" si="562"/>
        <v>Modelamiento</v>
      </c>
      <c r="L2567">
        <f t="shared" si="563"/>
        <v>0</v>
      </c>
      <c r="M2567">
        <v>28</v>
      </c>
      <c r="N2567" t="str">
        <f t="shared" si="564"/>
        <v>&lt;=30</v>
      </c>
      <c r="O2567" t="s">
        <v>56</v>
      </c>
      <c r="P2567" t="s">
        <v>39</v>
      </c>
      <c r="Q2567">
        <v>35785</v>
      </c>
      <c r="R2567">
        <v>500</v>
      </c>
      <c r="S2567" t="str">
        <f t="shared" si="565"/>
        <v>&lt;=500</v>
      </c>
      <c r="T2567">
        <v>1337</v>
      </c>
      <c r="U2567" t="str">
        <f t="shared" si="566"/>
        <v>&lt;=1400</v>
      </c>
      <c r="V2567" t="s">
        <v>585</v>
      </c>
      <c r="W2567">
        <v>33995</v>
      </c>
      <c r="X2567" s="12">
        <f t="shared" si="567"/>
        <v>1.4708045300779526E-2</v>
      </c>
      <c r="Y2567" t="str">
        <f t="shared" si="568"/>
        <v>&lt;=0.02</v>
      </c>
      <c r="Z2567" t="s">
        <v>32</v>
      </c>
      <c r="AA2567">
        <v>4</v>
      </c>
      <c r="AB2567">
        <v>1600.24</v>
      </c>
      <c r="AC2567" t="str">
        <f t="shared" si="569"/>
        <v>&lt;=2000</v>
      </c>
      <c r="AD2567">
        <v>1666</v>
      </c>
      <c r="AE2567" t="str">
        <f t="shared" si="570"/>
        <v>&gt;120</v>
      </c>
      <c r="AF2567">
        <v>1600.24</v>
      </c>
      <c r="AG2567" t="str">
        <f t="shared" si="571"/>
        <v>&lt;=2000</v>
      </c>
      <c r="AH2567" t="s">
        <v>32</v>
      </c>
      <c r="AI2567" t="str">
        <f t="shared" si="572"/>
        <v/>
      </c>
      <c r="AJ2567" t="s">
        <v>32</v>
      </c>
      <c r="AK2567" t="str">
        <f t="shared" si="573"/>
        <v/>
      </c>
      <c r="AL2567">
        <v>12</v>
      </c>
      <c r="AM2567">
        <v>0</v>
      </c>
      <c r="AN2567">
        <v>12</v>
      </c>
      <c r="AO2567" t="s">
        <v>32</v>
      </c>
      <c r="AP2567">
        <v>1</v>
      </c>
    </row>
    <row r="2568" spans="1:42" x14ac:dyDescent="0.25">
      <c r="A2568">
        <v>201710</v>
      </c>
      <c r="B2568" t="str">
        <f t="shared" si="560"/>
        <v>2017-II</v>
      </c>
      <c r="C2568" t="s">
        <v>2627</v>
      </c>
      <c r="D2568" t="s">
        <v>2627</v>
      </c>
      <c r="E2568">
        <v>30359006</v>
      </c>
      <c r="F2568" t="s">
        <v>29</v>
      </c>
      <c r="G2568">
        <v>0</v>
      </c>
      <c r="H2568">
        <v>0</v>
      </c>
      <c r="I2568">
        <v>0</v>
      </c>
      <c r="J2568">
        <f t="shared" si="561"/>
        <v>0</v>
      </c>
      <c r="K2568" t="str">
        <f t="shared" si="562"/>
        <v>Modelamiento</v>
      </c>
      <c r="L2568">
        <f t="shared" si="563"/>
        <v>0</v>
      </c>
      <c r="M2568">
        <v>29</v>
      </c>
      <c r="N2568" t="str">
        <f t="shared" si="564"/>
        <v>&lt;=30</v>
      </c>
      <c r="O2568" t="s">
        <v>56</v>
      </c>
      <c r="P2568" t="s">
        <v>39</v>
      </c>
      <c r="Q2568">
        <v>49876</v>
      </c>
      <c r="R2568">
        <v>2200</v>
      </c>
      <c r="S2568" t="str">
        <f t="shared" si="565"/>
        <v>&lt;=2500</v>
      </c>
      <c r="T2568">
        <v>1714</v>
      </c>
      <c r="U2568" t="str">
        <f t="shared" si="566"/>
        <v>&gt;1500</v>
      </c>
      <c r="V2568" t="s">
        <v>589</v>
      </c>
      <c r="W2568">
        <v>49786</v>
      </c>
      <c r="X2568" s="12">
        <f t="shared" si="567"/>
        <v>4.4189129474149359E-2</v>
      </c>
      <c r="Y2568" t="str">
        <f t="shared" si="568"/>
        <v>&lt;=0.05</v>
      </c>
      <c r="Z2568" t="s">
        <v>32</v>
      </c>
      <c r="AA2568">
        <v>4</v>
      </c>
      <c r="AB2568">
        <v>598.12</v>
      </c>
      <c r="AC2568" t="str">
        <f t="shared" si="569"/>
        <v>&lt;=1000</v>
      </c>
      <c r="AD2568">
        <v>2325</v>
      </c>
      <c r="AE2568" t="str">
        <f t="shared" si="570"/>
        <v>&gt;120</v>
      </c>
      <c r="AF2568">
        <v>598.12</v>
      </c>
      <c r="AG2568" t="str">
        <f t="shared" si="571"/>
        <v>&lt;=1000</v>
      </c>
      <c r="AH2568" t="s">
        <v>32</v>
      </c>
      <c r="AI2568" t="str">
        <f t="shared" si="572"/>
        <v/>
      </c>
      <c r="AJ2568" t="s">
        <v>32</v>
      </c>
      <c r="AK2568" t="str">
        <f t="shared" si="573"/>
        <v/>
      </c>
      <c r="AL2568">
        <v>12</v>
      </c>
      <c r="AM2568">
        <v>0</v>
      </c>
      <c r="AN2568">
        <v>12</v>
      </c>
      <c r="AO2568" t="s">
        <v>32</v>
      </c>
      <c r="AP2568">
        <v>1</v>
      </c>
    </row>
    <row r="2569" spans="1:42" x14ac:dyDescent="0.25">
      <c r="A2569">
        <v>201710</v>
      </c>
      <c r="B2569" t="str">
        <f t="shared" si="560"/>
        <v>2017-II</v>
      </c>
      <c r="C2569" t="s">
        <v>2628</v>
      </c>
      <c r="D2569" t="s">
        <v>2628</v>
      </c>
      <c r="E2569">
        <v>30357468</v>
      </c>
      <c r="F2569" t="s">
        <v>29</v>
      </c>
      <c r="G2569">
        <v>0</v>
      </c>
      <c r="H2569">
        <v>0</v>
      </c>
      <c r="I2569">
        <v>0</v>
      </c>
      <c r="J2569">
        <f t="shared" si="561"/>
        <v>0</v>
      </c>
      <c r="K2569" t="str">
        <f t="shared" si="562"/>
        <v>Modelamiento</v>
      </c>
      <c r="L2569">
        <f t="shared" si="563"/>
        <v>0</v>
      </c>
      <c r="M2569">
        <v>24</v>
      </c>
      <c r="N2569" t="str">
        <f t="shared" si="564"/>
        <v>&lt;=25</v>
      </c>
      <c r="O2569" t="s">
        <v>56</v>
      </c>
      <c r="P2569" t="s">
        <v>39</v>
      </c>
      <c r="Q2569">
        <v>35735</v>
      </c>
      <c r="R2569">
        <v>550</v>
      </c>
      <c r="S2569" t="str">
        <f t="shared" si="565"/>
        <v>&lt;=1000</v>
      </c>
      <c r="T2569">
        <v>1229</v>
      </c>
      <c r="U2569" t="str">
        <f t="shared" si="566"/>
        <v>&lt;=1300</v>
      </c>
      <c r="V2569" t="s">
        <v>585</v>
      </c>
      <c r="W2569">
        <v>33995</v>
      </c>
      <c r="X2569" s="12">
        <f t="shared" si="567"/>
        <v>1.6178849830857479E-2</v>
      </c>
      <c r="Y2569" t="str">
        <f t="shared" si="568"/>
        <v>&lt;=0.02</v>
      </c>
      <c r="Z2569" t="s">
        <v>32</v>
      </c>
      <c r="AA2569">
        <v>4</v>
      </c>
      <c r="AB2569">
        <v>2335.23</v>
      </c>
      <c r="AC2569" t="str">
        <f t="shared" si="569"/>
        <v>&lt;=3000</v>
      </c>
      <c r="AD2569">
        <v>1048</v>
      </c>
      <c r="AE2569" t="str">
        <f t="shared" si="570"/>
        <v>&gt;120</v>
      </c>
      <c r="AF2569">
        <v>2335.23</v>
      </c>
      <c r="AG2569" t="str">
        <f t="shared" si="571"/>
        <v>&lt;=3000</v>
      </c>
      <c r="AH2569">
        <v>912.22</v>
      </c>
      <c r="AI2569" t="str">
        <f t="shared" si="572"/>
        <v>&lt;=1000</v>
      </c>
      <c r="AJ2569">
        <v>1</v>
      </c>
      <c r="AK2569" t="str">
        <f t="shared" si="573"/>
        <v>&gt;0.9</v>
      </c>
      <c r="AL2569">
        <v>12</v>
      </c>
      <c r="AM2569">
        <v>0</v>
      </c>
      <c r="AN2569">
        <v>10</v>
      </c>
      <c r="AO2569" t="s">
        <v>32</v>
      </c>
      <c r="AP2569">
        <v>1</v>
      </c>
    </row>
    <row r="2570" spans="1:42" x14ac:dyDescent="0.25">
      <c r="A2570">
        <v>201710</v>
      </c>
      <c r="B2570" t="str">
        <f t="shared" si="560"/>
        <v>2017-II</v>
      </c>
      <c r="C2570" t="s">
        <v>2629</v>
      </c>
      <c r="D2570" t="s">
        <v>2629</v>
      </c>
      <c r="E2570">
        <v>30357232</v>
      </c>
      <c r="F2570" t="s">
        <v>29</v>
      </c>
      <c r="G2570">
        <v>1</v>
      </c>
      <c r="H2570">
        <v>0</v>
      </c>
      <c r="I2570">
        <v>0</v>
      </c>
      <c r="J2570">
        <f t="shared" si="561"/>
        <v>0</v>
      </c>
      <c r="K2570" t="str">
        <f t="shared" si="562"/>
        <v>Modelamiento</v>
      </c>
      <c r="L2570">
        <f t="shared" si="563"/>
        <v>0</v>
      </c>
      <c r="M2570">
        <v>33</v>
      </c>
      <c r="N2570" t="str">
        <f t="shared" si="564"/>
        <v>&lt;=35</v>
      </c>
      <c r="O2570" t="s">
        <v>56</v>
      </c>
      <c r="P2570" t="s">
        <v>39</v>
      </c>
      <c r="Q2570">
        <v>39690</v>
      </c>
      <c r="R2570">
        <v>1100</v>
      </c>
      <c r="S2570" t="str">
        <f t="shared" si="565"/>
        <v>&lt;=1500</v>
      </c>
      <c r="T2570">
        <v>1364</v>
      </c>
      <c r="U2570" t="str">
        <f t="shared" si="566"/>
        <v>&lt;=1400</v>
      </c>
      <c r="V2570" t="s">
        <v>585</v>
      </c>
      <c r="W2570">
        <v>38500</v>
      </c>
      <c r="X2570" s="12">
        <f t="shared" si="567"/>
        <v>2.8571428571428571E-2</v>
      </c>
      <c r="Y2570" t="str">
        <f t="shared" si="568"/>
        <v>&lt;=0.03</v>
      </c>
      <c r="Z2570" t="s">
        <v>32</v>
      </c>
      <c r="AA2570">
        <v>4</v>
      </c>
      <c r="AB2570">
        <v>1578.68</v>
      </c>
      <c r="AC2570" t="str">
        <f t="shared" si="569"/>
        <v>&lt;=2000</v>
      </c>
      <c r="AD2570">
        <v>1755</v>
      </c>
      <c r="AE2570" t="str">
        <f t="shared" si="570"/>
        <v>&gt;120</v>
      </c>
      <c r="AF2570">
        <v>1578.68</v>
      </c>
      <c r="AG2570" t="str">
        <f t="shared" si="571"/>
        <v>&lt;=2000</v>
      </c>
      <c r="AH2570" t="s">
        <v>32</v>
      </c>
      <c r="AI2570" t="str">
        <f t="shared" si="572"/>
        <v/>
      </c>
      <c r="AJ2570" t="s">
        <v>32</v>
      </c>
      <c r="AK2570" t="str">
        <f t="shared" si="573"/>
        <v/>
      </c>
      <c r="AL2570">
        <v>9</v>
      </c>
      <c r="AM2570">
        <v>0</v>
      </c>
      <c r="AN2570">
        <v>9</v>
      </c>
      <c r="AO2570" t="s">
        <v>32</v>
      </c>
      <c r="AP2570">
        <v>4</v>
      </c>
    </row>
    <row r="2571" spans="1:42" x14ac:dyDescent="0.25">
      <c r="A2571">
        <v>201711</v>
      </c>
      <c r="B2571" t="str">
        <f t="shared" si="560"/>
        <v>2017-II</v>
      </c>
      <c r="C2571" t="s">
        <v>2630</v>
      </c>
      <c r="D2571" t="s">
        <v>2630</v>
      </c>
      <c r="E2571">
        <v>30370384</v>
      </c>
      <c r="F2571" t="s">
        <v>29</v>
      </c>
      <c r="G2571">
        <v>0</v>
      </c>
      <c r="H2571">
        <v>0</v>
      </c>
      <c r="I2571">
        <v>0</v>
      </c>
      <c r="J2571">
        <f t="shared" si="561"/>
        <v>0</v>
      </c>
      <c r="K2571" t="str">
        <f t="shared" si="562"/>
        <v>Modelamiento</v>
      </c>
      <c r="L2571">
        <f t="shared" si="563"/>
        <v>0</v>
      </c>
      <c r="M2571">
        <v>45</v>
      </c>
      <c r="N2571" t="str">
        <f t="shared" si="564"/>
        <v>&lt;=45</v>
      </c>
      <c r="O2571" t="s">
        <v>72</v>
      </c>
      <c r="P2571" t="s">
        <v>35</v>
      </c>
      <c r="Q2571">
        <v>42380</v>
      </c>
      <c r="R2571">
        <v>1500</v>
      </c>
      <c r="S2571" t="str">
        <f t="shared" si="565"/>
        <v>&lt;=1500</v>
      </c>
      <c r="T2571">
        <v>1458</v>
      </c>
      <c r="U2571" t="str">
        <f t="shared" si="566"/>
        <v>&lt;=1500</v>
      </c>
      <c r="V2571" t="s">
        <v>601</v>
      </c>
      <c r="W2571">
        <v>41590</v>
      </c>
      <c r="X2571" s="12">
        <f t="shared" si="567"/>
        <v>3.6066362106275549E-2</v>
      </c>
      <c r="Y2571" t="str">
        <f t="shared" si="568"/>
        <v>&lt;=0.04</v>
      </c>
      <c r="Z2571" t="s">
        <v>32</v>
      </c>
      <c r="AA2571">
        <v>4</v>
      </c>
      <c r="AB2571">
        <v>14108.03</v>
      </c>
      <c r="AC2571" t="str">
        <f t="shared" si="569"/>
        <v>&gt;5000</v>
      </c>
      <c r="AD2571">
        <v>1684</v>
      </c>
      <c r="AE2571" t="str">
        <f t="shared" si="570"/>
        <v>&gt;120</v>
      </c>
      <c r="AF2571">
        <v>2831.76</v>
      </c>
      <c r="AG2571" t="str">
        <f t="shared" si="571"/>
        <v>&lt;=3000</v>
      </c>
      <c r="AH2571" t="s">
        <v>32</v>
      </c>
      <c r="AI2571" t="str">
        <f t="shared" si="572"/>
        <v/>
      </c>
      <c r="AJ2571" t="s">
        <v>32</v>
      </c>
      <c r="AK2571" t="str">
        <f t="shared" si="573"/>
        <v/>
      </c>
      <c r="AL2571">
        <v>12</v>
      </c>
      <c r="AM2571">
        <v>0</v>
      </c>
      <c r="AN2571">
        <v>2</v>
      </c>
      <c r="AO2571" t="s">
        <v>32</v>
      </c>
      <c r="AP2571">
        <v>1</v>
      </c>
    </row>
    <row r="2572" spans="1:42" x14ac:dyDescent="0.25">
      <c r="A2572">
        <v>201711</v>
      </c>
      <c r="B2572" t="str">
        <f t="shared" si="560"/>
        <v>2017-II</v>
      </c>
      <c r="C2572" t="s">
        <v>2631</v>
      </c>
      <c r="D2572" t="s">
        <v>2631</v>
      </c>
      <c r="E2572">
        <v>30372077</v>
      </c>
      <c r="F2572" t="s">
        <v>29</v>
      </c>
      <c r="G2572">
        <v>0</v>
      </c>
      <c r="H2572">
        <v>0</v>
      </c>
      <c r="I2572">
        <v>0</v>
      </c>
      <c r="J2572">
        <f t="shared" si="561"/>
        <v>0</v>
      </c>
      <c r="K2572" t="str">
        <f t="shared" si="562"/>
        <v>Modelamiento</v>
      </c>
      <c r="L2572">
        <f t="shared" si="563"/>
        <v>0</v>
      </c>
      <c r="M2572">
        <v>61</v>
      </c>
      <c r="N2572" t="str">
        <f t="shared" si="564"/>
        <v>&gt;60</v>
      </c>
      <c r="O2572" t="s">
        <v>72</v>
      </c>
      <c r="P2572" t="s">
        <v>39</v>
      </c>
      <c r="Q2572">
        <v>38446</v>
      </c>
      <c r="R2572">
        <v>1500</v>
      </c>
      <c r="S2572" t="str">
        <f t="shared" si="565"/>
        <v>&lt;=1500</v>
      </c>
      <c r="T2572">
        <v>1324</v>
      </c>
      <c r="U2572" t="str">
        <f t="shared" si="566"/>
        <v>&lt;=1400</v>
      </c>
      <c r="V2572" t="s">
        <v>1407</v>
      </c>
      <c r="W2572">
        <v>37656</v>
      </c>
      <c r="X2572" s="12">
        <f t="shared" si="567"/>
        <v>3.9834289356277884E-2</v>
      </c>
      <c r="Y2572" t="str">
        <f t="shared" si="568"/>
        <v>&lt;=0.04</v>
      </c>
      <c r="Z2572" t="s">
        <v>32</v>
      </c>
      <c r="AA2572">
        <v>0</v>
      </c>
      <c r="AB2572">
        <v>31522.86</v>
      </c>
      <c r="AC2572" t="str">
        <f t="shared" si="569"/>
        <v>&gt;5000</v>
      </c>
      <c r="AD2572">
        <v>4</v>
      </c>
      <c r="AE2572" t="str">
        <f t="shared" si="570"/>
        <v>&lt;=8</v>
      </c>
      <c r="AF2572">
        <v>0</v>
      </c>
      <c r="AG2572" t="str">
        <f t="shared" si="571"/>
        <v>&lt;=500</v>
      </c>
      <c r="AH2572" t="s">
        <v>32</v>
      </c>
      <c r="AI2572" t="str">
        <f t="shared" si="572"/>
        <v/>
      </c>
      <c r="AJ2572" t="s">
        <v>32</v>
      </c>
      <c r="AK2572" t="str">
        <f t="shared" si="573"/>
        <v/>
      </c>
      <c r="AL2572">
        <v>12</v>
      </c>
      <c r="AM2572">
        <v>12</v>
      </c>
      <c r="AN2572">
        <v>0</v>
      </c>
      <c r="AO2572">
        <v>1</v>
      </c>
      <c r="AP2572" t="s">
        <v>32</v>
      </c>
    </row>
    <row r="2573" spans="1:42" x14ac:dyDescent="0.25">
      <c r="A2573">
        <v>201711</v>
      </c>
      <c r="B2573" t="str">
        <f t="shared" si="560"/>
        <v>2017-II</v>
      </c>
      <c r="C2573" t="s">
        <v>2632</v>
      </c>
      <c r="D2573" t="s">
        <v>2632</v>
      </c>
      <c r="E2573">
        <v>30374187</v>
      </c>
      <c r="F2573" t="s">
        <v>29</v>
      </c>
      <c r="G2573">
        <v>1</v>
      </c>
      <c r="H2573">
        <v>0</v>
      </c>
      <c r="I2573">
        <v>0</v>
      </c>
      <c r="J2573">
        <f t="shared" si="561"/>
        <v>0</v>
      </c>
      <c r="K2573" t="str">
        <f t="shared" si="562"/>
        <v>Modelamiento</v>
      </c>
      <c r="L2573">
        <f t="shared" si="563"/>
        <v>0</v>
      </c>
      <c r="M2573">
        <v>36</v>
      </c>
      <c r="N2573" t="str">
        <f t="shared" si="564"/>
        <v>&lt;=40</v>
      </c>
      <c r="O2573" t="s">
        <v>72</v>
      </c>
      <c r="P2573" t="s">
        <v>35</v>
      </c>
      <c r="Q2573">
        <v>36790</v>
      </c>
      <c r="R2573">
        <v>1000</v>
      </c>
      <c r="S2573" t="str">
        <f t="shared" si="565"/>
        <v>&lt;=1000</v>
      </c>
      <c r="T2573">
        <v>1266</v>
      </c>
      <c r="U2573" t="str">
        <f t="shared" si="566"/>
        <v>&lt;=1300</v>
      </c>
      <c r="V2573" t="s">
        <v>585</v>
      </c>
      <c r="W2573">
        <v>35500</v>
      </c>
      <c r="X2573" s="12">
        <f t="shared" si="567"/>
        <v>2.8169014084507043E-2</v>
      </c>
      <c r="Y2573" t="str">
        <f t="shared" si="568"/>
        <v>&lt;=0.03</v>
      </c>
      <c r="Z2573" t="s">
        <v>32</v>
      </c>
      <c r="AA2573">
        <v>0</v>
      </c>
      <c r="AB2573">
        <v>40051.440000000002</v>
      </c>
      <c r="AC2573" t="str">
        <f t="shared" si="569"/>
        <v>&gt;5000</v>
      </c>
      <c r="AD2573">
        <v>0</v>
      </c>
      <c r="AE2573" t="str">
        <f t="shared" si="570"/>
        <v>=0</v>
      </c>
      <c r="AF2573">
        <v>0</v>
      </c>
      <c r="AG2573" t="str">
        <f t="shared" si="571"/>
        <v>&lt;=500</v>
      </c>
      <c r="AH2573" t="s">
        <v>32</v>
      </c>
      <c r="AI2573" t="str">
        <f t="shared" si="572"/>
        <v/>
      </c>
      <c r="AJ2573" t="s">
        <v>32</v>
      </c>
      <c r="AK2573" t="str">
        <f t="shared" si="573"/>
        <v/>
      </c>
      <c r="AL2573">
        <v>2</v>
      </c>
      <c r="AM2573">
        <v>2</v>
      </c>
      <c r="AN2573">
        <v>0</v>
      </c>
      <c r="AO2573">
        <v>11</v>
      </c>
      <c r="AP2573" t="s">
        <v>32</v>
      </c>
    </row>
    <row r="2574" spans="1:42" x14ac:dyDescent="0.25">
      <c r="A2574">
        <v>201711</v>
      </c>
      <c r="B2574" t="str">
        <f t="shared" si="560"/>
        <v>2017-II</v>
      </c>
      <c r="C2574" t="s">
        <v>2633</v>
      </c>
      <c r="D2574" t="s">
        <v>2633</v>
      </c>
      <c r="E2574">
        <v>30361582</v>
      </c>
      <c r="F2574" t="s">
        <v>29</v>
      </c>
      <c r="G2574">
        <v>0</v>
      </c>
      <c r="H2574">
        <v>0</v>
      </c>
      <c r="I2574">
        <v>0</v>
      </c>
      <c r="J2574">
        <f t="shared" si="561"/>
        <v>0</v>
      </c>
      <c r="K2574" t="str">
        <f t="shared" si="562"/>
        <v>Modelamiento</v>
      </c>
      <c r="L2574">
        <f t="shared" si="563"/>
        <v>0</v>
      </c>
      <c r="M2574">
        <v>47</v>
      </c>
      <c r="N2574" t="str">
        <f t="shared" si="564"/>
        <v>&lt;=50</v>
      </c>
      <c r="O2574" t="s">
        <v>72</v>
      </c>
      <c r="P2574" t="s">
        <v>39</v>
      </c>
      <c r="Q2574">
        <v>37047</v>
      </c>
      <c r="R2574">
        <v>1800</v>
      </c>
      <c r="S2574" t="str">
        <f t="shared" si="565"/>
        <v>&lt;=2000</v>
      </c>
      <c r="T2574">
        <v>1280</v>
      </c>
      <c r="U2574" t="str">
        <f t="shared" si="566"/>
        <v>&lt;=1300</v>
      </c>
      <c r="V2574" t="s">
        <v>1407</v>
      </c>
      <c r="W2574">
        <v>36527</v>
      </c>
      <c r="X2574" s="12">
        <f t="shared" si="567"/>
        <v>4.9278615818435678E-2</v>
      </c>
      <c r="Y2574" t="str">
        <f t="shared" si="568"/>
        <v>&lt;=0.05</v>
      </c>
      <c r="Z2574" t="s">
        <v>32</v>
      </c>
      <c r="AA2574">
        <v>2</v>
      </c>
      <c r="AB2574">
        <v>3491.12</v>
      </c>
      <c r="AC2574" t="str">
        <f t="shared" si="569"/>
        <v>&lt;=4000</v>
      </c>
      <c r="AD2574">
        <v>46</v>
      </c>
      <c r="AE2574" t="str">
        <f t="shared" si="570"/>
        <v>&lt;=60</v>
      </c>
      <c r="AF2574">
        <v>0</v>
      </c>
      <c r="AG2574" t="str">
        <f t="shared" si="571"/>
        <v>&lt;=500</v>
      </c>
      <c r="AH2574" t="s">
        <v>32</v>
      </c>
      <c r="AI2574" t="str">
        <f t="shared" si="572"/>
        <v/>
      </c>
      <c r="AJ2574" t="s">
        <v>32</v>
      </c>
      <c r="AK2574" t="str">
        <f t="shared" si="573"/>
        <v/>
      </c>
      <c r="AL2574">
        <v>12</v>
      </c>
      <c r="AM2574">
        <v>7</v>
      </c>
      <c r="AN2574">
        <v>0</v>
      </c>
      <c r="AO2574">
        <v>6</v>
      </c>
      <c r="AP2574" t="s">
        <v>32</v>
      </c>
    </row>
    <row r="2575" spans="1:42" x14ac:dyDescent="0.25">
      <c r="A2575">
        <v>201711</v>
      </c>
      <c r="B2575" t="str">
        <f t="shared" si="560"/>
        <v>2017-II</v>
      </c>
      <c r="C2575" t="s">
        <v>2634</v>
      </c>
      <c r="D2575" t="s">
        <v>2634</v>
      </c>
      <c r="E2575">
        <v>30365315</v>
      </c>
      <c r="F2575" t="s">
        <v>29</v>
      </c>
      <c r="G2575">
        <v>0</v>
      </c>
      <c r="H2575">
        <v>0</v>
      </c>
      <c r="I2575">
        <v>0</v>
      </c>
      <c r="J2575">
        <f t="shared" si="561"/>
        <v>0</v>
      </c>
      <c r="K2575" t="str">
        <f t="shared" si="562"/>
        <v>Modelamiento</v>
      </c>
      <c r="L2575">
        <f t="shared" si="563"/>
        <v>0</v>
      </c>
      <c r="M2575">
        <v>39</v>
      </c>
      <c r="N2575" t="str">
        <f t="shared" si="564"/>
        <v>&lt;=40</v>
      </c>
      <c r="O2575" t="s">
        <v>56</v>
      </c>
      <c r="P2575" t="s">
        <v>31</v>
      </c>
      <c r="Q2575">
        <v>37197</v>
      </c>
      <c r="R2575">
        <v>1650</v>
      </c>
      <c r="S2575" t="str">
        <f t="shared" si="565"/>
        <v>&lt;=2000</v>
      </c>
      <c r="T2575">
        <v>1281</v>
      </c>
      <c r="U2575" t="str">
        <f t="shared" si="566"/>
        <v>&lt;=1300</v>
      </c>
      <c r="V2575" t="s">
        <v>1407</v>
      </c>
      <c r="W2575">
        <v>36527</v>
      </c>
      <c r="X2575" s="12">
        <f t="shared" si="567"/>
        <v>4.5172064500232707E-2</v>
      </c>
      <c r="Y2575" t="str">
        <f t="shared" si="568"/>
        <v>&lt;=0.05</v>
      </c>
      <c r="Z2575" t="s">
        <v>32</v>
      </c>
      <c r="AA2575">
        <v>4</v>
      </c>
      <c r="AB2575">
        <v>11095.9</v>
      </c>
      <c r="AC2575" t="str">
        <f t="shared" si="569"/>
        <v>&gt;5000</v>
      </c>
      <c r="AD2575">
        <v>180</v>
      </c>
      <c r="AE2575" t="str">
        <f t="shared" si="570"/>
        <v>&gt;120</v>
      </c>
      <c r="AF2575">
        <v>1345.05</v>
      </c>
      <c r="AG2575" t="str">
        <f t="shared" si="571"/>
        <v>&lt;=2000</v>
      </c>
      <c r="AH2575" t="s">
        <v>32</v>
      </c>
      <c r="AI2575" t="str">
        <f t="shared" si="572"/>
        <v/>
      </c>
      <c r="AJ2575" t="s">
        <v>32</v>
      </c>
      <c r="AK2575" t="str">
        <f t="shared" si="573"/>
        <v/>
      </c>
      <c r="AL2575">
        <v>12</v>
      </c>
      <c r="AM2575">
        <v>3</v>
      </c>
      <c r="AN2575">
        <v>5</v>
      </c>
      <c r="AO2575">
        <v>10</v>
      </c>
      <c r="AP2575">
        <v>1</v>
      </c>
    </row>
    <row r="2576" spans="1:42" x14ac:dyDescent="0.25">
      <c r="A2576">
        <v>201711</v>
      </c>
      <c r="B2576" t="str">
        <f t="shared" si="560"/>
        <v>2017-II</v>
      </c>
      <c r="C2576" t="s">
        <v>2635</v>
      </c>
      <c r="D2576" t="s">
        <v>2635</v>
      </c>
      <c r="E2576">
        <v>30367826</v>
      </c>
      <c r="F2576" t="s">
        <v>29</v>
      </c>
      <c r="G2576">
        <v>1</v>
      </c>
      <c r="H2576">
        <v>0</v>
      </c>
      <c r="I2576">
        <v>0</v>
      </c>
      <c r="J2576">
        <f t="shared" si="561"/>
        <v>0</v>
      </c>
      <c r="K2576" t="str">
        <f t="shared" si="562"/>
        <v>Modelamiento</v>
      </c>
      <c r="L2576">
        <f t="shared" si="563"/>
        <v>0</v>
      </c>
      <c r="M2576">
        <v>49</v>
      </c>
      <c r="N2576" t="str">
        <f t="shared" si="564"/>
        <v>&lt;=50</v>
      </c>
      <c r="O2576" t="s">
        <v>56</v>
      </c>
      <c r="P2576" t="s">
        <v>39</v>
      </c>
      <c r="Q2576">
        <v>40290</v>
      </c>
      <c r="R2576">
        <v>1000</v>
      </c>
      <c r="S2576" t="str">
        <f t="shared" si="565"/>
        <v>&lt;=1000</v>
      </c>
      <c r="T2576">
        <v>1392</v>
      </c>
      <c r="U2576" t="str">
        <f t="shared" si="566"/>
        <v>&lt;=1400</v>
      </c>
      <c r="V2576" t="s">
        <v>585</v>
      </c>
      <c r="W2576">
        <v>39000</v>
      </c>
      <c r="X2576" s="12">
        <f t="shared" si="567"/>
        <v>2.564102564102564E-2</v>
      </c>
      <c r="Y2576" t="str">
        <f t="shared" si="568"/>
        <v>&lt;=0.03</v>
      </c>
      <c r="Z2576" t="s">
        <v>32</v>
      </c>
      <c r="AA2576">
        <v>4</v>
      </c>
      <c r="AB2576">
        <v>1571.7</v>
      </c>
      <c r="AC2576" t="str">
        <f t="shared" si="569"/>
        <v>&lt;=2000</v>
      </c>
      <c r="AD2576">
        <v>1463</v>
      </c>
      <c r="AE2576" t="str">
        <f t="shared" si="570"/>
        <v>&gt;120</v>
      </c>
      <c r="AF2576">
        <v>1571.7</v>
      </c>
      <c r="AG2576" t="str">
        <f t="shared" si="571"/>
        <v>&lt;=2000</v>
      </c>
      <c r="AH2576" t="s">
        <v>32</v>
      </c>
      <c r="AI2576" t="str">
        <f t="shared" si="572"/>
        <v/>
      </c>
      <c r="AJ2576" t="s">
        <v>32</v>
      </c>
      <c r="AK2576" t="str">
        <f t="shared" si="573"/>
        <v/>
      </c>
      <c r="AL2576">
        <v>12</v>
      </c>
      <c r="AM2576">
        <v>0</v>
      </c>
      <c r="AN2576">
        <v>12</v>
      </c>
      <c r="AO2576" t="s">
        <v>32</v>
      </c>
      <c r="AP2576">
        <v>1</v>
      </c>
    </row>
    <row r="2577" spans="1:42" x14ac:dyDescent="0.25">
      <c r="A2577">
        <v>201711</v>
      </c>
      <c r="B2577" t="str">
        <f t="shared" si="560"/>
        <v>2017-II</v>
      </c>
      <c r="C2577" t="s">
        <v>2636</v>
      </c>
      <c r="D2577" t="s">
        <v>2636</v>
      </c>
      <c r="E2577">
        <v>30352820</v>
      </c>
      <c r="F2577" t="s">
        <v>29</v>
      </c>
      <c r="G2577">
        <v>0</v>
      </c>
      <c r="H2577">
        <v>0</v>
      </c>
      <c r="I2577">
        <v>0</v>
      </c>
      <c r="J2577">
        <f t="shared" si="561"/>
        <v>0</v>
      </c>
      <c r="K2577" t="str">
        <f t="shared" si="562"/>
        <v>Modelamiento</v>
      </c>
      <c r="L2577">
        <f t="shared" si="563"/>
        <v>0</v>
      </c>
      <c r="M2577">
        <v>27</v>
      </c>
      <c r="N2577" t="str">
        <f t="shared" si="564"/>
        <v>&lt;=30</v>
      </c>
      <c r="O2577" t="s">
        <v>56</v>
      </c>
      <c r="P2577" t="s">
        <v>31</v>
      </c>
      <c r="Q2577">
        <v>49395</v>
      </c>
      <c r="R2577">
        <v>4200</v>
      </c>
      <c r="S2577" t="str">
        <f t="shared" si="565"/>
        <v>&gt;2500</v>
      </c>
      <c r="T2577">
        <v>1705</v>
      </c>
      <c r="U2577" t="str">
        <f t="shared" si="566"/>
        <v>&gt;1500</v>
      </c>
      <c r="V2577" t="s">
        <v>589</v>
      </c>
      <c r="W2577">
        <v>51305</v>
      </c>
      <c r="X2577" s="12">
        <f t="shared" si="567"/>
        <v>8.1863366143650723E-2</v>
      </c>
      <c r="Y2577" t="str">
        <f t="shared" si="568"/>
        <v>&gt;0.06</v>
      </c>
      <c r="Z2577" t="s">
        <v>32</v>
      </c>
      <c r="AA2577">
        <v>9</v>
      </c>
      <c r="AB2577" t="s">
        <v>32</v>
      </c>
      <c r="AC2577" t="str">
        <f t="shared" si="569"/>
        <v/>
      </c>
      <c r="AD2577" t="s">
        <v>32</v>
      </c>
      <c r="AE2577" t="str">
        <f t="shared" si="570"/>
        <v/>
      </c>
      <c r="AF2577" t="s">
        <v>32</v>
      </c>
      <c r="AG2577" t="str">
        <f t="shared" si="571"/>
        <v/>
      </c>
      <c r="AH2577" t="s">
        <v>32</v>
      </c>
      <c r="AI2577" t="str">
        <f t="shared" si="572"/>
        <v/>
      </c>
      <c r="AJ2577" t="s">
        <v>32</v>
      </c>
      <c r="AK2577" t="str">
        <f t="shared" si="573"/>
        <v/>
      </c>
      <c r="AL2577">
        <v>0</v>
      </c>
      <c r="AM2577">
        <v>0</v>
      </c>
      <c r="AN2577">
        <v>0</v>
      </c>
      <c r="AO2577" t="s">
        <v>32</v>
      </c>
      <c r="AP2577" t="s">
        <v>32</v>
      </c>
    </row>
    <row r="2578" spans="1:42" x14ac:dyDescent="0.25">
      <c r="A2578">
        <v>201711</v>
      </c>
      <c r="B2578" t="str">
        <f t="shared" si="560"/>
        <v>2017-II</v>
      </c>
      <c r="C2578" t="s">
        <v>2637</v>
      </c>
      <c r="D2578" t="s">
        <v>2637</v>
      </c>
      <c r="E2578">
        <v>30361444</v>
      </c>
      <c r="F2578" t="s">
        <v>29</v>
      </c>
      <c r="G2578">
        <v>0</v>
      </c>
      <c r="H2578">
        <v>0</v>
      </c>
      <c r="I2578">
        <v>0</v>
      </c>
      <c r="J2578">
        <f t="shared" si="561"/>
        <v>0</v>
      </c>
      <c r="K2578" t="str">
        <f t="shared" si="562"/>
        <v>Modelamiento</v>
      </c>
      <c r="L2578">
        <f t="shared" si="563"/>
        <v>0</v>
      </c>
      <c r="M2578">
        <v>44</v>
      </c>
      <c r="N2578" t="str">
        <f t="shared" si="564"/>
        <v>&lt;=45</v>
      </c>
      <c r="O2578" t="s">
        <v>56</v>
      </c>
      <c r="P2578" t="s">
        <v>31</v>
      </c>
      <c r="Q2578">
        <v>37488</v>
      </c>
      <c r="R2578">
        <v>1500</v>
      </c>
      <c r="S2578" t="str">
        <f t="shared" si="565"/>
        <v>&lt;=1500</v>
      </c>
      <c r="T2578">
        <v>1400</v>
      </c>
      <c r="U2578" t="str">
        <f t="shared" si="566"/>
        <v>&lt;=1400</v>
      </c>
      <c r="V2578" t="s">
        <v>597</v>
      </c>
      <c r="W2578">
        <v>36698</v>
      </c>
      <c r="X2578" s="12">
        <f t="shared" si="567"/>
        <v>4.0874162079677367E-2</v>
      </c>
      <c r="Y2578" t="str">
        <f t="shared" si="568"/>
        <v>&lt;=0.05</v>
      </c>
      <c r="Z2578" t="s">
        <v>32</v>
      </c>
      <c r="AA2578">
        <v>8</v>
      </c>
      <c r="AB2578" t="s">
        <v>32</v>
      </c>
      <c r="AC2578" t="str">
        <f t="shared" si="569"/>
        <v/>
      </c>
      <c r="AD2578" t="s">
        <v>32</v>
      </c>
      <c r="AE2578" t="str">
        <f t="shared" si="570"/>
        <v/>
      </c>
      <c r="AF2578" t="s">
        <v>32</v>
      </c>
      <c r="AG2578" t="str">
        <f t="shared" si="571"/>
        <v/>
      </c>
      <c r="AH2578">
        <v>600</v>
      </c>
      <c r="AI2578" t="str">
        <f t="shared" si="572"/>
        <v>&lt;=1000</v>
      </c>
      <c r="AJ2578">
        <v>0</v>
      </c>
      <c r="AK2578" t="str">
        <f t="shared" si="573"/>
        <v>=0</v>
      </c>
      <c r="AL2578">
        <v>0</v>
      </c>
      <c r="AM2578">
        <v>0</v>
      </c>
      <c r="AN2578">
        <v>0</v>
      </c>
      <c r="AO2578" t="s">
        <v>32</v>
      </c>
      <c r="AP2578" t="s">
        <v>32</v>
      </c>
    </row>
    <row r="2579" spans="1:42" x14ac:dyDescent="0.25">
      <c r="A2579">
        <v>201711</v>
      </c>
      <c r="B2579" t="str">
        <f t="shared" si="560"/>
        <v>2017-II</v>
      </c>
      <c r="C2579" t="s">
        <v>2638</v>
      </c>
      <c r="D2579" t="s">
        <v>2638</v>
      </c>
      <c r="E2579">
        <v>30348936</v>
      </c>
      <c r="F2579" t="s">
        <v>29</v>
      </c>
      <c r="G2579">
        <v>1</v>
      </c>
      <c r="H2579">
        <v>0</v>
      </c>
      <c r="I2579">
        <v>0</v>
      </c>
      <c r="J2579">
        <f t="shared" si="561"/>
        <v>0</v>
      </c>
      <c r="K2579" t="str">
        <f t="shared" si="562"/>
        <v>Modelamiento</v>
      </c>
      <c r="L2579">
        <f t="shared" si="563"/>
        <v>0</v>
      </c>
      <c r="M2579">
        <v>39</v>
      </c>
      <c r="N2579" t="str">
        <f t="shared" si="564"/>
        <v>&lt;=40</v>
      </c>
      <c r="O2579" t="s">
        <v>56</v>
      </c>
      <c r="P2579" t="s">
        <v>39</v>
      </c>
      <c r="Q2579">
        <v>35187</v>
      </c>
      <c r="R2579">
        <v>1500</v>
      </c>
      <c r="S2579" t="str">
        <f t="shared" si="565"/>
        <v>&lt;=1500</v>
      </c>
      <c r="T2579">
        <v>1214</v>
      </c>
      <c r="U2579" t="str">
        <f t="shared" si="566"/>
        <v>&lt;=1300</v>
      </c>
      <c r="V2579" t="s">
        <v>614</v>
      </c>
      <c r="W2579">
        <v>34397</v>
      </c>
      <c r="X2579" s="12">
        <f t="shared" si="567"/>
        <v>4.3608454225659211E-2</v>
      </c>
      <c r="Y2579" t="str">
        <f t="shared" si="568"/>
        <v>&lt;=0.05</v>
      </c>
      <c r="Z2579" t="s">
        <v>32</v>
      </c>
      <c r="AA2579">
        <v>0</v>
      </c>
      <c r="AB2579">
        <v>1000</v>
      </c>
      <c r="AC2579" t="str">
        <f t="shared" si="569"/>
        <v>&lt;=1000</v>
      </c>
      <c r="AD2579">
        <v>0</v>
      </c>
      <c r="AE2579" t="str">
        <f t="shared" si="570"/>
        <v>=0</v>
      </c>
      <c r="AF2579">
        <v>0</v>
      </c>
      <c r="AG2579" t="str">
        <f t="shared" si="571"/>
        <v>&lt;=500</v>
      </c>
      <c r="AH2579" t="s">
        <v>32</v>
      </c>
      <c r="AI2579" t="str">
        <f t="shared" si="572"/>
        <v/>
      </c>
      <c r="AJ2579" t="s">
        <v>32</v>
      </c>
      <c r="AK2579" t="str">
        <f t="shared" si="573"/>
        <v/>
      </c>
      <c r="AL2579">
        <v>2</v>
      </c>
      <c r="AM2579">
        <v>2</v>
      </c>
      <c r="AN2579">
        <v>0</v>
      </c>
      <c r="AO2579">
        <v>1</v>
      </c>
      <c r="AP2579" t="s">
        <v>32</v>
      </c>
    </row>
    <row r="2580" spans="1:42" x14ac:dyDescent="0.25">
      <c r="A2580">
        <v>201711</v>
      </c>
      <c r="B2580" t="str">
        <f t="shared" si="560"/>
        <v>2017-II</v>
      </c>
      <c r="C2580" t="s">
        <v>2639</v>
      </c>
      <c r="D2580" t="s">
        <v>2639</v>
      </c>
      <c r="E2580">
        <v>30361540</v>
      </c>
      <c r="F2580" t="s">
        <v>29</v>
      </c>
      <c r="G2580">
        <v>0</v>
      </c>
      <c r="H2580">
        <v>0</v>
      </c>
      <c r="I2580">
        <v>0</v>
      </c>
      <c r="J2580">
        <f t="shared" si="561"/>
        <v>0</v>
      </c>
      <c r="K2580" t="str">
        <f t="shared" si="562"/>
        <v>Modelamiento</v>
      </c>
      <c r="L2580">
        <f t="shared" si="563"/>
        <v>0</v>
      </c>
      <c r="M2580">
        <v>39</v>
      </c>
      <c r="N2580" t="str">
        <f t="shared" si="564"/>
        <v>&lt;=40</v>
      </c>
      <c r="O2580" t="s">
        <v>56</v>
      </c>
      <c r="P2580" t="s">
        <v>31</v>
      </c>
      <c r="Q2580">
        <v>37020</v>
      </c>
      <c r="R2580">
        <v>1650</v>
      </c>
      <c r="S2580" t="str">
        <f t="shared" si="565"/>
        <v>&lt;=2000</v>
      </c>
      <c r="T2580">
        <v>1392</v>
      </c>
      <c r="U2580" t="str">
        <f t="shared" si="566"/>
        <v>&lt;=1400</v>
      </c>
      <c r="V2580" t="s">
        <v>589</v>
      </c>
      <c r="W2580">
        <v>36380</v>
      </c>
      <c r="X2580" s="12">
        <f t="shared" si="567"/>
        <v>4.5354590434304565E-2</v>
      </c>
      <c r="Y2580" t="str">
        <f t="shared" si="568"/>
        <v>&lt;=0.05</v>
      </c>
      <c r="Z2580" t="s">
        <v>32</v>
      </c>
      <c r="AA2580">
        <v>4</v>
      </c>
      <c r="AB2580">
        <v>1798.88</v>
      </c>
      <c r="AC2580" t="str">
        <f t="shared" si="569"/>
        <v>&lt;=2000</v>
      </c>
      <c r="AD2580">
        <v>876</v>
      </c>
      <c r="AE2580" t="str">
        <f t="shared" si="570"/>
        <v>&gt;120</v>
      </c>
      <c r="AF2580">
        <v>1798.88</v>
      </c>
      <c r="AG2580" t="str">
        <f t="shared" si="571"/>
        <v>&lt;=2000</v>
      </c>
      <c r="AH2580" t="s">
        <v>32</v>
      </c>
      <c r="AI2580" t="str">
        <f t="shared" si="572"/>
        <v/>
      </c>
      <c r="AJ2580" t="s">
        <v>32</v>
      </c>
      <c r="AK2580" t="str">
        <f t="shared" si="573"/>
        <v/>
      </c>
      <c r="AL2580">
        <v>12</v>
      </c>
      <c r="AM2580">
        <v>0</v>
      </c>
      <c r="AN2580">
        <v>12</v>
      </c>
      <c r="AO2580" t="s">
        <v>32</v>
      </c>
      <c r="AP2580">
        <v>1</v>
      </c>
    </row>
    <row r="2581" spans="1:42" x14ac:dyDescent="0.25">
      <c r="A2581">
        <v>201711</v>
      </c>
      <c r="B2581" t="str">
        <f t="shared" si="560"/>
        <v>2017-II</v>
      </c>
      <c r="C2581" t="s">
        <v>2640</v>
      </c>
      <c r="D2581" t="s">
        <v>2640</v>
      </c>
      <c r="E2581">
        <v>30357136</v>
      </c>
      <c r="F2581" t="s">
        <v>29</v>
      </c>
      <c r="G2581">
        <v>1</v>
      </c>
      <c r="H2581">
        <v>0</v>
      </c>
      <c r="I2581">
        <v>0</v>
      </c>
      <c r="J2581">
        <f t="shared" si="561"/>
        <v>0</v>
      </c>
      <c r="K2581" t="str">
        <f t="shared" si="562"/>
        <v>Modelamiento</v>
      </c>
      <c r="L2581">
        <f t="shared" si="563"/>
        <v>0</v>
      </c>
      <c r="M2581">
        <v>25</v>
      </c>
      <c r="N2581" t="str">
        <f t="shared" si="564"/>
        <v>&lt;=25</v>
      </c>
      <c r="O2581" t="s">
        <v>56</v>
      </c>
      <c r="P2581" t="s">
        <v>39</v>
      </c>
      <c r="Q2581">
        <v>40530</v>
      </c>
      <c r="R2581">
        <v>1500</v>
      </c>
      <c r="S2581" t="str">
        <f t="shared" si="565"/>
        <v>&lt;=1500</v>
      </c>
      <c r="T2581">
        <v>1401</v>
      </c>
      <c r="U2581" t="str">
        <f t="shared" si="566"/>
        <v>&lt;=1500</v>
      </c>
      <c r="V2581" t="s">
        <v>612</v>
      </c>
      <c r="W2581">
        <v>39740</v>
      </c>
      <c r="X2581" s="12">
        <f t="shared" si="567"/>
        <v>3.7745344740815298E-2</v>
      </c>
      <c r="Y2581" t="str">
        <f t="shared" si="568"/>
        <v>&lt;=0.04</v>
      </c>
      <c r="Z2581" t="s">
        <v>32</v>
      </c>
      <c r="AA2581">
        <v>0</v>
      </c>
      <c r="AB2581">
        <v>5420.49</v>
      </c>
      <c r="AC2581" t="str">
        <f t="shared" si="569"/>
        <v>&gt;5000</v>
      </c>
      <c r="AD2581">
        <v>0</v>
      </c>
      <c r="AE2581" t="str">
        <f t="shared" si="570"/>
        <v>=0</v>
      </c>
      <c r="AF2581">
        <v>0</v>
      </c>
      <c r="AG2581" t="str">
        <f t="shared" si="571"/>
        <v>&lt;=500</v>
      </c>
      <c r="AH2581" t="s">
        <v>32</v>
      </c>
      <c r="AI2581" t="str">
        <f t="shared" si="572"/>
        <v/>
      </c>
      <c r="AJ2581" t="s">
        <v>32</v>
      </c>
      <c r="AK2581" t="str">
        <f t="shared" si="573"/>
        <v/>
      </c>
      <c r="AL2581">
        <v>12</v>
      </c>
      <c r="AM2581">
        <v>12</v>
      </c>
      <c r="AN2581">
        <v>0</v>
      </c>
      <c r="AO2581">
        <v>1</v>
      </c>
      <c r="AP2581" t="s">
        <v>32</v>
      </c>
    </row>
    <row r="2582" spans="1:42" x14ac:dyDescent="0.25">
      <c r="A2582">
        <v>201711</v>
      </c>
      <c r="B2582" t="str">
        <f t="shared" si="560"/>
        <v>2017-II</v>
      </c>
      <c r="C2582" t="s">
        <v>2641</v>
      </c>
      <c r="D2582" t="s">
        <v>2641</v>
      </c>
      <c r="E2582">
        <v>30367637</v>
      </c>
      <c r="F2582" t="s">
        <v>29</v>
      </c>
      <c r="G2582">
        <v>0</v>
      </c>
      <c r="H2582">
        <v>0</v>
      </c>
      <c r="I2582">
        <v>0</v>
      </c>
      <c r="J2582">
        <f t="shared" si="561"/>
        <v>0</v>
      </c>
      <c r="K2582" t="str">
        <f t="shared" si="562"/>
        <v>Modelamiento</v>
      </c>
      <c r="L2582">
        <f t="shared" si="563"/>
        <v>0</v>
      </c>
      <c r="M2582">
        <v>23</v>
      </c>
      <c r="N2582" t="str">
        <f t="shared" si="564"/>
        <v>&lt;=25</v>
      </c>
      <c r="O2582" t="s">
        <v>56</v>
      </c>
      <c r="P2582" t="s">
        <v>31</v>
      </c>
      <c r="Q2582">
        <v>35940</v>
      </c>
      <c r="R2582">
        <v>3000</v>
      </c>
      <c r="S2582" t="str">
        <f t="shared" si="565"/>
        <v>&gt;2500</v>
      </c>
      <c r="T2582">
        <v>1491</v>
      </c>
      <c r="U2582" t="str">
        <f t="shared" si="566"/>
        <v>&lt;=1500</v>
      </c>
      <c r="V2582" t="s">
        <v>614</v>
      </c>
      <c r="W2582">
        <v>36650</v>
      </c>
      <c r="X2582" s="12">
        <f t="shared" si="567"/>
        <v>8.1855388813096869E-2</v>
      </c>
      <c r="Y2582" t="str">
        <f t="shared" si="568"/>
        <v>&gt;0.06</v>
      </c>
      <c r="Z2582" t="s">
        <v>32</v>
      </c>
      <c r="AA2582">
        <v>4</v>
      </c>
      <c r="AB2582">
        <v>1856.92</v>
      </c>
      <c r="AC2582" t="str">
        <f t="shared" si="569"/>
        <v>&lt;=2000</v>
      </c>
      <c r="AD2582">
        <v>560</v>
      </c>
      <c r="AE2582" t="str">
        <f t="shared" si="570"/>
        <v>&gt;120</v>
      </c>
      <c r="AF2582">
        <v>1856.92</v>
      </c>
      <c r="AG2582" t="str">
        <f t="shared" si="571"/>
        <v>&lt;=2000</v>
      </c>
      <c r="AH2582" t="s">
        <v>32</v>
      </c>
      <c r="AI2582" t="str">
        <f t="shared" si="572"/>
        <v/>
      </c>
      <c r="AJ2582" t="s">
        <v>32</v>
      </c>
      <c r="AK2582" t="str">
        <f t="shared" si="573"/>
        <v/>
      </c>
      <c r="AL2582">
        <v>12</v>
      </c>
      <c r="AM2582">
        <v>0</v>
      </c>
      <c r="AN2582">
        <v>12</v>
      </c>
      <c r="AO2582" t="s">
        <v>32</v>
      </c>
      <c r="AP2582">
        <v>1</v>
      </c>
    </row>
    <row r="2583" spans="1:42" x14ac:dyDescent="0.25">
      <c r="A2583">
        <v>201711</v>
      </c>
      <c r="B2583" t="str">
        <f t="shared" si="560"/>
        <v>2017-II</v>
      </c>
      <c r="C2583" t="s">
        <v>2642</v>
      </c>
      <c r="D2583" t="s">
        <v>2642</v>
      </c>
      <c r="E2583">
        <v>30366370</v>
      </c>
      <c r="F2583" t="s">
        <v>29</v>
      </c>
      <c r="G2583">
        <v>0</v>
      </c>
      <c r="H2583">
        <v>0</v>
      </c>
      <c r="I2583">
        <v>0</v>
      </c>
      <c r="J2583">
        <f t="shared" si="561"/>
        <v>0</v>
      </c>
      <c r="K2583" t="str">
        <f t="shared" si="562"/>
        <v>Modelamiento</v>
      </c>
      <c r="L2583">
        <f t="shared" si="563"/>
        <v>0</v>
      </c>
      <c r="M2583">
        <v>38</v>
      </c>
      <c r="N2583" t="str">
        <f t="shared" si="564"/>
        <v>&lt;=40</v>
      </c>
      <c r="O2583" t="s">
        <v>56</v>
      </c>
      <c r="P2583" t="s">
        <v>31</v>
      </c>
      <c r="Q2583">
        <v>37338</v>
      </c>
      <c r="R2583">
        <v>1650</v>
      </c>
      <c r="S2583" t="str">
        <f t="shared" si="565"/>
        <v>&lt;=2000</v>
      </c>
      <c r="T2583">
        <v>1397</v>
      </c>
      <c r="U2583" t="str">
        <f t="shared" si="566"/>
        <v>&lt;=1400</v>
      </c>
      <c r="V2583" t="s">
        <v>597</v>
      </c>
      <c r="W2583">
        <v>36698</v>
      </c>
      <c r="X2583" s="12">
        <f t="shared" si="567"/>
        <v>4.4961578287645104E-2</v>
      </c>
      <c r="Y2583" t="str">
        <f t="shared" si="568"/>
        <v>&lt;=0.05</v>
      </c>
      <c r="Z2583" t="s">
        <v>32</v>
      </c>
      <c r="AA2583">
        <v>4</v>
      </c>
      <c r="AB2583">
        <v>1132.96</v>
      </c>
      <c r="AC2583" t="str">
        <f t="shared" si="569"/>
        <v>&lt;=2000</v>
      </c>
      <c r="AD2583">
        <v>2734</v>
      </c>
      <c r="AE2583" t="str">
        <f t="shared" si="570"/>
        <v>&gt;120</v>
      </c>
      <c r="AF2583">
        <v>1132.96</v>
      </c>
      <c r="AG2583" t="str">
        <f t="shared" si="571"/>
        <v>&lt;=2000</v>
      </c>
      <c r="AH2583" t="s">
        <v>32</v>
      </c>
      <c r="AI2583" t="str">
        <f t="shared" si="572"/>
        <v/>
      </c>
      <c r="AJ2583" t="s">
        <v>32</v>
      </c>
      <c r="AK2583" t="str">
        <f t="shared" si="573"/>
        <v/>
      </c>
      <c r="AL2583">
        <v>8</v>
      </c>
      <c r="AM2583">
        <v>0</v>
      </c>
      <c r="AN2583">
        <v>8</v>
      </c>
      <c r="AO2583" t="s">
        <v>32</v>
      </c>
      <c r="AP2583">
        <v>5</v>
      </c>
    </row>
    <row r="2584" spans="1:42" x14ac:dyDescent="0.25">
      <c r="A2584">
        <v>201711</v>
      </c>
      <c r="B2584" t="str">
        <f t="shared" si="560"/>
        <v>2017-II</v>
      </c>
      <c r="C2584" t="s">
        <v>2643</v>
      </c>
      <c r="D2584" t="s">
        <v>2643</v>
      </c>
      <c r="E2584">
        <v>30367106</v>
      </c>
      <c r="F2584" t="s">
        <v>29</v>
      </c>
      <c r="G2584">
        <v>1</v>
      </c>
      <c r="H2584">
        <v>0</v>
      </c>
      <c r="I2584">
        <v>0</v>
      </c>
      <c r="J2584">
        <f t="shared" si="561"/>
        <v>0</v>
      </c>
      <c r="K2584" t="str">
        <f t="shared" si="562"/>
        <v>Modelamiento</v>
      </c>
      <c r="L2584">
        <f t="shared" si="563"/>
        <v>0</v>
      </c>
      <c r="M2584">
        <v>22</v>
      </c>
      <c r="N2584" t="str">
        <f t="shared" si="564"/>
        <v>&lt;=25</v>
      </c>
      <c r="O2584" t="s">
        <v>56</v>
      </c>
      <c r="P2584" t="s">
        <v>31</v>
      </c>
      <c r="Q2584">
        <v>37488</v>
      </c>
      <c r="R2584">
        <v>1500</v>
      </c>
      <c r="S2584" t="str">
        <f t="shared" si="565"/>
        <v>&lt;=1500</v>
      </c>
      <c r="T2584">
        <v>1406</v>
      </c>
      <c r="U2584" t="str">
        <f t="shared" si="566"/>
        <v>&lt;=1500</v>
      </c>
      <c r="V2584" t="s">
        <v>597</v>
      </c>
      <c r="W2584">
        <v>36698</v>
      </c>
      <c r="X2584" s="12">
        <f t="shared" si="567"/>
        <v>4.0874162079677367E-2</v>
      </c>
      <c r="Y2584" t="str">
        <f t="shared" si="568"/>
        <v>&lt;=0.05</v>
      </c>
      <c r="Z2584" t="s">
        <v>32</v>
      </c>
      <c r="AA2584">
        <v>1</v>
      </c>
      <c r="AB2584">
        <v>1730.65</v>
      </c>
      <c r="AC2584" t="str">
        <f t="shared" si="569"/>
        <v>&lt;=2000</v>
      </c>
      <c r="AD2584">
        <v>19</v>
      </c>
      <c r="AE2584" t="str">
        <f t="shared" si="570"/>
        <v>&lt;=30</v>
      </c>
      <c r="AF2584">
        <v>0</v>
      </c>
      <c r="AG2584" t="str">
        <f t="shared" si="571"/>
        <v>&lt;=500</v>
      </c>
      <c r="AH2584">
        <v>580.73</v>
      </c>
      <c r="AI2584" t="str">
        <f t="shared" si="572"/>
        <v>&lt;=1000</v>
      </c>
      <c r="AJ2584">
        <v>0.99860000000000004</v>
      </c>
      <c r="AK2584" t="str">
        <f t="shared" si="573"/>
        <v>&gt;0.9</v>
      </c>
      <c r="AL2584">
        <v>12</v>
      </c>
      <c r="AM2584">
        <v>9</v>
      </c>
      <c r="AN2584">
        <v>0</v>
      </c>
      <c r="AO2584">
        <v>1</v>
      </c>
      <c r="AP2584" t="s">
        <v>32</v>
      </c>
    </row>
    <row r="2585" spans="1:42" x14ac:dyDescent="0.25">
      <c r="A2585">
        <v>201711</v>
      </c>
      <c r="B2585" t="str">
        <f t="shared" si="560"/>
        <v>2017-II</v>
      </c>
      <c r="C2585" t="s">
        <v>2644</v>
      </c>
      <c r="D2585" t="s">
        <v>2644</v>
      </c>
      <c r="E2585">
        <v>30370828</v>
      </c>
      <c r="F2585" t="s">
        <v>29</v>
      </c>
      <c r="G2585">
        <v>0</v>
      </c>
      <c r="H2585">
        <v>0</v>
      </c>
      <c r="I2585">
        <v>0</v>
      </c>
      <c r="J2585">
        <f t="shared" si="561"/>
        <v>0</v>
      </c>
      <c r="K2585" t="str">
        <f t="shared" si="562"/>
        <v>Modelamiento</v>
      </c>
      <c r="L2585">
        <f t="shared" si="563"/>
        <v>0</v>
      </c>
      <c r="M2585">
        <v>37</v>
      </c>
      <c r="N2585" t="str">
        <f t="shared" si="564"/>
        <v>&lt;=40</v>
      </c>
      <c r="O2585" t="s">
        <v>56</v>
      </c>
      <c r="P2585" t="s">
        <v>39</v>
      </c>
      <c r="Q2585">
        <v>40690</v>
      </c>
      <c r="R2585">
        <v>1100</v>
      </c>
      <c r="S2585" t="str">
        <f t="shared" si="565"/>
        <v>&lt;=1500</v>
      </c>
      <c r="T2585">
        <v>1400</v>
      </c>
      <c r="U2585" t="str">
        <f t="shared" si="566"/>
        <v>&lt;=1400</v>
      </c>
      <c r="V2585" t="s">
        <v>585</v>
      </c>
      <c r="W2585">
        <v>39500</v>
      </c>
      <c r="X2585" s="12">
        <f t="shared" si="567"/>
        <v>2.7848101265822784E-2</v>
      </c>
      <c r="Y2585" t="str">
        <f t="shared" si="568"/>
        <v>&lt;=0.03</v>
      </c>
      <c r="Z2585" t="s">
        <v>32</v>
      </c>
      <c r="AA2585">
        <v>9</v>
      </c>
      <c r="AB2585" t="s">
        <v>32</v>
      </c>
      <c r="AC2585" t="str">
        <f t="shared" si="569"/>
        <v/>
      </c>
      <c r="AD2585" t="s">
        <v>32</v>
      </c>
      <c r="AE2585" t="str">
        <f t="shared" si="570"/>
        <v/>
      </c>
      <c r="AF2585" t="s">
        <v>32</v>
      </c>
      <c r="AG2585" t="str">
        <f t="shared" si="571"/>
        <v/>
      </c>
      <c r="AH2585" t="s">
        <v>32</v>
      </c>
      <c r="AI2585" t="str">
        <f t="shared" si="572"/>
        <v/>
      </c>
      <c r="AJ2585" t="s">
        <v>32</v>
      </c>
      <c r="AK2585" t="str">
        <f t="shared" si="573"/>
        <v/>
      </c>
      <c r="AL2585">
        <v>0</v>
      </c>
      <c r="AM2585">
        <v>0</v>
      </c>
      <c r="AN2585">
        <v>0</v>
      </c>
      <c r="AO2585" t="s">
        <v>32</v>
      </c>
      <c r="AP2585" t="s">
        <v>32</v>
      </c>
    </row>
    <row r="2586" spans="1:42" x14ac:dyDescent="0.25">
      <c r="A2586">
        <v>201711</v>
      </c>
      <c r="B2586" t="str">
        <f t="shared" si="560"/>
        <v>2017-II</v>
      </c>
      <c r="C2586" t="s">
        <v>2645</v>
      </c>
      <c r="D2586" t="s">
        <v>2645</v>
      </c>
      <c r="E2586">
        <v>30366234</v>
      </c>
      <c r="F2586" t="s">
        <v>29</v>
      </c>
      <c r="G2586">
        <v>0</v>
      </c>
      <c r="H2586">
        <v>0</v>
      </c>
      <c r="I2586">
        <v>0</v>
      </c>
      <c r="J2586">
        <f t="shared" si="561"/>
        <v>0</v>
      </c>
      <c r="K2586" t="str">
        <f t="shared" si="562"/>
        <v>Modelamiento</v>
      </c>
      <c r="L2586">
        <f t="shared" si="563"/>
        <v>0</v>
      </c>
      <c r="M2586">
        <v>38</v>
      </c>
      <c r="N2586" t="str">
        <f t="shared" si="564"/>
        <v>&lt;=40</v>
      </c>
      <c r="O2586" t="s">
        <v>56</v>
      </c>
      <c r="P2586" t="s">
        <v>31</v>
      </c>
      <c r="Q2586">
        <v>35147</v>
      </c>
      <c r="R2586">
        <v>1500</v>
      </c>
      <c r="S2586" t="str">
        <f t="shared" si="565"/>
        <v>&lt;=1500</v>
      </c>
      <c r="T2586">
        <v>1215</v>
      </c>
      <c r="U2586" t="str">
        <f t="shared" si="566"/>
        <v>&lt;=1300</v>
      </c>
      <c r="V2586" t="s">
        <v>585</v>
      </c>
      <c r="W2586">
        <v>34357</v>
      </c>
      <c r="X2586" s="12">
        <f t="shared" si="567"/>
        <v>4.365922519428355E-2</v>
      </c>
      <c r="Y2586" t="str">
        <f t="shared" si="568"/>
        <v>&lt;=0.05</v>
      </c>
      <c r="Z2586" t="s">
        <v>32</v>
      </c>
      <c r="AA2586">
        <v>0</v>
      </c>
      <c r="AB2586">
        <v>509.81</v>
      </c>
      <c r="AC2586" t="str">
        <f t="shared" si="569"/>
        <v>&lt;=1000</v>
      </c>
      <c r="AD2586">
        <v>0</v>
      </c>
      <c r="AE2586" t="str">
        <f t="shared" si="570"/>
        <v>=0</v>
      </c>
      <c r="AF2586">
        <v>0</v>
      </c>
      <c r="AG2586" t="str">
        <f t="shared" si="571"/>
        <v>&lt;=500</v>
      </c>
      <c r="AH2586">
        <v>509.81</v>
      </c>
      <c r="AI2586" t="str">
        <f t="shared" si="572"/>
        <v>&lt;=1000</v>
      </c>
      <c r="AJ2586">
        <v>1</v>
      </c>
      <c r="AK2586" t="str">
        <f t="shared" si="573"/>
        <v>&gt;0.9</v>
      </c>
      <c r="AL2586">
        <v>3</v>
      </c>
      <c r="AM2586">
        <v>3</v>
      </c>
      <c r="AN2586">
        <v>0</v>
      </c>
      <c r="AO2586">
        <v>1</v>
      </c>
      <c r="AP2586" t="s">
        <v>32</v>
      </c>
    </row>
    <row r="2587" spans="1:42" x14ac:dyDescent="0.25">
      <c r="A2587">
        <v>201711</v>
      </c>
      <c r="B2587" t="str">
        <f t="shared" si="560"/>
        <v>2017-II</v>
      </c>
      <c r="C2587" t="s">
        <v>2646</v>
      </c>
      <c r="D2587" t="s">
        <v>2646</v>
      </c>
      <c r="E2587">
        <v>30368281</v>
      </c>
      <c r="F2587" t="s">
        <v>29</v>
      </c>
      <c r="G2587">
        <v>1</v>
      </c>
      <c r="H2587">
        <v>0</v>
      </c>
      <c r="I2587">
        <v>0</v>
      </c>
      <c r="J2587">
        <f t="shared" si="561"/>
        <v>0</v>
      </c>
      <c r="K2587" t="str">
        <f t="shared" si="562"/>
        <v>Modelamiento</v>
      </c>
      <c r="L2587">
        <f t="shared" si="563"/>
        <v>0</v>
      </c>
      <c r="M2587">
        <v>28</v>
      </c>
      <c r="N2587" t="str">
        <f t="shared" si="564"/>
        <v>&lt;=30</v>
      </c>
      <c r="O2587" t="s">
        <v>56</v>
      </c>
      <c r="P2587" t="s">
        <v>39</v>
      </c>
      <c r="Q2587">
        <v>40640</v>
      </c>
      <c r="R2587">
        <v>1300</v>
      </c>
      <c r="S2587" t="str">
        <f t="shared" si="565"/>
        <v>&lt;=1500</v>
      </c>
      <c r="T2587">
        <v>1401</v>
      </c>
      <c r="U2587" t="str">
        <f t="shared" si="566"/>
        <v>&lt;=1500</v>
      </c>
      <c r="V2587" t="s">
        <v>585</v>
      </c>
      <c r="W2587">
        <v>39000</v>
      </c>
      <c r="X2587" s="12">
        <f t="shared" si="567"/>
        <v>3.3333333333333333E-2</v>
      </c>
      <c r="Y2587" t="str">
        <f t="shared" si="568"/>
        <v>&lt;=0.04</v>
      </c>
      <c r="Z2587" t="s">
        <v>32</v>
      </c>
      <c r="AA2587">
        <v>4</v>
      </c>
      <c r="AB2587">
        <v>1949.82</v>
      </c>
      <c r="AC2587" t="str">
        <f t="shared" si="569"/>
        <v>&lt;=2000</v>
      </c>
      <c r="AD2587">
        <v>1230</v>
      </c>
      <c r="AE2587" t="str">
        <f t="shared" si="570"/>
        <v>&gt;120</v>
      </c>
      <c r="AF2587">
        <v>1949.82</v>
      </c>
      <c r="AG2587" t="str">
        <f t="shared" si="571"/>
        <v>&lt;=2000</v>
      </c>
      <c r="AH2587" t="s">
        <v>32</v>
      </c>
      <c r="AI2587" t="str">
        <f t="shared" si="572"/>
        <v/>
      </c>
      <c r="AJ2587" t="s">
        <v>32</v>
      </c>
      <c r="AK2587" t="str">
        <f t="shared" si="573"/>
        <v/>
      </c>
      <c r="AL2587">
        <v>12</v>
      </c>
      <c r="AM2587">
        <v>0</v>
      </c>
      <c r="AN2587">
        <v>12</v>
      </c>
      <c r="AO2587" t="s">
        <v>32</v>
      </c>
      <c r="AP2587">
        <v>1</v>
      </c>
    </row>
    <row r="2588" spans="1:42" x14ac:dyDescent="0.25">
      <c r="A2588">
        <v>201711</v>
      </c>
      <c r="B2588" t="str">
        <f t="shared" si="560"/>
        <v>2017-II</v>
      </c>
      <c r="C2588" t="s">
        <v>2647</v>
      </c>
      <c r="D2588" t="s">
        <v>2647</v>
      </c>
      <c r="E2588">
        <v>30365936</v>
      </c>
      <c r="F2588" t="s">
        <v>29</v>
      </c>
      <c r="G2588">
        <v>1</v>
      </c>
      <c r="H2588">
        <v>0</v>
      </c>
      <c r="I2588">
        <v>0</v>
      </c>
      <c r="J2588">
        <f t="shared" si="561"/>
        <v>0</v>
      </c>
      <c r="K2588" t="str">
        <f t="shared" si="562"/>
        <v>Modelamiento</v>
      </c>
      <c r="L2588">
        <f t="shared" si="563"/>
        <v>0</v>
      </c>
      <c r="M2588">
        <v>38</v>
      </c>
      <c r="N2588" t="str">
        <f t="shared" si="564"/>
        <v>&lt;=40</v>
      </c>
      <c r="O2588" t="s">
        <v>56</v>
      </c>
      <c r="P2588" t="s">
        <v>39</v>
      </c>
      <c r="Q2588">
        <v>37388</v>
      </c>
      <c r="R2588">
        <v>1600</v>
      </c>
      <c r="S2588" t="str">
        <f t="shared" si="565"/>
        <v>&lt;=2000</v>
      </c>
      <c r="T2588">
        <v>1290</v>
      </c>
      <c r="U2588" t="str">
        <f t="shared" si="566"/>
        <v>&lt;=1300</v>
      </c>
      <c r="V2588" t="s">
        <v>597</v>
      </c>
      <c r="W2588">
        <v>36698</v>
      </c>
      <c r="X2588" s="12">
        <f t="shared" si="567"/>
        <v>4.3599106218322525E-2</v>
      </c>
      <c r="Y2588" t="str">
        <f t="shared" si="568"/>
        <v>&lt;=0.05</v>
      </c>
      <c r="Z2588" t="s">
        <v>32</v>
      </c>
      <c r="AA2588">
        <v>0</v>
      </c>
      <c r="AB2588">
        <v>21439.21</v>
      </c>
      <c r="AC2588" t="str">
        <f t="shared" si="569"/>
        <v>&gt;5000</v>
      </c>
      <c r="AD2588">
        <v>0</v>
      </c>
      <c r="AE2588" t="str">
        <f t="shared" si="570"/>
        <v>=0</v>
      </c>
      <c r="AF2588">
        <v>0</v>
      </c>
      <c r="AG2588" t="str">
        <f t="shared" si="571"/>
        <v>&lt;=500</v>
      </c>
      <c r="AH2588" t="s">
        <v>32</v>
      </c>
      <c r="AI2588" t="str">
        <f t="shared" si="572"/>
        <v/>
      </c>
      <c r="AJ2588" t="s">
        <v>32</v>
      </c>
      <c r="AK2588" t="str">
        <f t="shared" si="573"/>
        <v/>
      </c>
      <c r="AL2588">
        <v>11</v>
      </c>
      <c r="AM2588">
        <v>11</v>
      </c>
      <c r="AN2588">
        <v>0</v>
      </c>
      <c r="AO2588">
        <v>1</v>
      </c>
      <c r="AP2588" t="s">
        <v>32</v>
      </c>
    </row>
    <row r="2589" spans="1:42" x14ac:dyDescent="0.25">
      <c r="A2589">
        <v>201711</v>
      </c>
      <c r="B2589" t="str">
        <f t="shared" si="560"/>
        <v>2017-II</v>
      </c>
      <c r="C2589" t="s">
        <v>2648</v>
      </c>
      <c r="D2589" t="s">
        <v>2648</v>
      </c>
      <c r="E2589">
        <v>30368718</v>
      </c>
      <c r="F2589" t="s">
        <v>29</v>
      </c>
      <c r="G2589">
        <v>0</v>
      </c>
      <c r="H2589">
        <v>0</v>
      </c>
      <c r="I2589">
        <v>0</v>
      </c>
      <c r="J2589">
        <f t="shared" si="561"/>
        <v>0</v>
      </c>
      <c r="K2589" t="str">
        <f t="shared" si="562"/>
        <v>Modelamiento</v>
      </c>
      <c r="L2589">
        <f t="shared" si="563"/>
        <v>0</v>
      </c>
      <c r="M2589">
        <v>44</v>
      </c>
      <c r="N2589" t="str">
        <f t="shared" si="564"/>
        <v>&lt;=45</v>
      </c>
      <c r="O2589" t="s">
        <v>56</v>
      </c>
      <c r="P2589" t="s">
        <v>35</v>
      </c>
      <c r="Q2589">
        <v>34747</v>
      </c>
      <c r="R2589">
        <v>1500</v>
      </c>
      <c r="S2589" t="str">
        <f t="shared" si="565"/>
        <v>&lt;=1500</v>
      </c>
      <c r="T2589">
        <v>1303</v>
      </c>
      <c r="U2589" t="str">
        <f t="shared" si="566"/>
        <v>&lt;=1400</v>
      </c>
      <c r="V2589" t="s">
        <v>589</v>
      </c>
      <c r="W2589">
        <v>33957</v>
      </c>
      <c r="X2589" s="12">
        <f t="shared" si="567"/>
        <v>4.4173513561268661E-2</v>
      </c>
      <c r="Y2589" t="str">
        <f t="shared" si="568"/>
        <v>&lt;=0.05</v>
      </c>
      <c r="Z2589" t="s">
        <v>32</v>
      </c>
      <c r="AA2589">
        <v>4</v>
      </c>
      <c r="AB2589">
        <v>1236.8800000000001</v>
      </c>
      <c r="AC2589" t="str">
        <f t="shared" si="569"/>
        <v>&lt;=2000</v>
      </c>
      <c r="AD2589">
        <v>1426</v>
      </c>
      <c r="AE2589" t="str">
        <f t="shared" si="570"/>
        <v>&gt;120</v>
      </c>
      <c r="AF2589">
        <v>1236.8800000000001</v>
      </c>
      <c r="AG2589" t="str">
        <f t="shared" si="571"/>
        <v>&lt;=2000</v>
      </c>
      <c r="AH2589" t="s">
        <v>32</v>
      </c>
      <c r="AI2589" t="str">
        <f t="shared" si="572"/>
        <v/>
      </c>
      <c r="AJ2589" t="s">
        <v>32</v>
      </c>
      <c r="AK2589" t="str">
        <f t="shared" si="573"/>
        <v/>
      </c>
      <c r="AL2589">
        <v>8</v>
      </c>
      <c r="AM2589">
        <v>0</v>
      </c>
      <c r="AN2589">
        <v>8</v>
      </c>
      <c r="AO2589" t="s">
        <v>32</v>
      </c>
      <c r="AP2589">
        <v>5</v>
      </c>
    </row>
    <row r="2590" spans="1:42" x14ac:dyDescent="0.25">
      <c r="A2590">
        <v>201711</v>
      </c>
      <c r="B2590" t="str">
        <f t="shared" si="560"/>
        <v>2017-II</v>
      </c>
      <c r="C2590" t="s">
        <v>2649</v>
      </c>
      <c r="D2590" t="s">
        <v>2649</v>
      </c>
      <c r="E2590">
        <v>30361187</v>
      </c>
      <c r="F2590" t="s">
        <v>29</v>
      </c>
      <c r="G2590">
        <v>0</v>
      </c>
      <c r="H2590">
        <v>0</v>
      </c>
      <c r="I2590">
        <v>1</v>
      </c>
      <c r="J2590">
        <f t="shared" si="561"/>
        <v>0</v>
      </c>
      <c r="K2590" t="str">
        <f t="shared" si="562"/>
        <v>Insuficiente</v>
      </c>
      <c r="L2590">
        <f t="shared" si="563"/>
        <v>0</v>
      </c>
      <c r="M2590">
        <v>41</v>
      </c>
      <c r="N2590" t="str">
        <f t="shared" si="564"/>
        <v>&lt;=45</v>
      </c>
      <c r="O2590" t="s">
        <v>56</v>
      </c>
      <c r="P2590" t="s">
        <v>31</v>
      </c>
      <c r="Q2590">
        <v>33368</v>
      </c>
      <c r="R2590">
        <v>5479</v>
      </c>
      <c r="S2590" t="str">
        <f t="shared" si="565"/>
        <v>&gt;2500</v>
      </c>
      <c r="T2590">
        <v>1249</v>
      </c>
      <c r="U2590" t="str">
        <f t="shared" si="566"/>
        <v>&lt;=1300</v>
      </c>
      <c r="V2590" t="s">
        <v>1407</v>
      </c>
      <c r="W2590">
        <v>36527</v>
      </c>
      <c r="X2590" s="12">
        <f t="shared" si="567"/>
        <v>0.14999863114956061</v>
      </c>
      <c r="Y2590" t="str">
        <f t="shared" si="568"/>
        <v>&gt;0.06</v>
      </c>
      <c r="Z2590" t="s">
        <v>32</v>
      </c>
      <c r="AA2590">
        <v>9</v>
      </c>
      <c r="AB2590" t="s">
        <v>32</v>
      </c>
      <c r="AC2590" t="str">
        <f t="shared" si="569"/>
        <v/>
      </c>
      <c r="AD2590" t="s">
        <v>32</v>
      </c>
      <c r="AE2590" t="str">
        <f t="shared" si="570"/>
        <v/>
      </c>
      <c r="AF2590" t="s">
        <v>32</v>
      </c>
      <c r="AG2590" t="str">
        <f t="shared" si="571"/>
        <v/>
      </c>
      <c r="AH2590" t="s">
        <v>32</v>
      </c>
      <c r="AI2590" t="str">
        <f t="shared" si="572"/>
        <v/>
      </c>
      <c r="AJ2590" t="s">
        <v>32</v>
      </c>
      <c r="AK2590" t="str">
        <f t="shared" si="573"/>
        <v/>
      </c>
      <c r="AL2590">
        <v>0</v>
      </c>
      <c r="AM2590">
        <v>0</v>
      </c>
      <c r="AN2590">
        <v>0</v>
      </c>
      <c r="AO2590" t="s">
        <v>32</v>
      </c>
      <c r="AP2590" t="s">
        <v>32</v>
      </c>
    </row>
    <row r="2591" spans="1:42" x14ac:dyDescent="0.25">
      <c r="A2591">
        <v>201711</v>
      </c>
      <c r="B2591" t="str">
        <f t="shared" si="560"/>
        <v>2017-II</v>
      </c>
      <c r="C2591" t="s">
        <v>2650</v>
      </c>
      <c r="D2591" t="s">
        <v>2650</v>
      </c>
      <c r="E2591">
        <v>30367344</v>
      </c>
      <c r="F2591" t="s">
        <v>29</v>
      </c>
      <c r="G2591">
        <v>0</v>
      </c>
      <c r="H2591">
        <v>0</v>
      </c>
      <c r="I2591">
        <v>0</v>
      </c>
      <c r="J2591">
        <f t="shared" si="561"/>
        <v>0</v>
      </c>
      <c r="K2591" t="str">
        <f t="shared" si="562"/>
        <v>Modelamiento</v>
      </c>
      <c r="L2591">
        <f t="shared" si="563"/>
        <v>0</v>
      </c>
      <c r="M2591">
        <v>65</v>
      </c>
      <c r="N2591" t="str">
        <f t="shared" si="564"/>
        <v>&gt;60</v>
      </c>
      <c r="O2591" t="s">
        <v>56</v>
      </c>
      <c r="P2591" t="s">
        <v>35</v>
      </c>
      <c r="Q2591">
        <v>40790</v>
      </c>
      <c r="R2591">
        <v>1000</v>
      </c>
      <c r="S2591" t="str">
        <f t="shared" si="565"/>
        <v>&lt;=1000</v>
      </c>
      <c r="T2591">
        <v>1406</v>
      </c>
      <c r="U2591" t="str">
        <f t="shared" si="566"/>
        <v>&lt;=1500</v>
      </c>
      <c r="V2591" t="s">
        <v>585</v>
      </c>
      <c r="W2591">
        <v>39500</v>
      </c>
      <c r="X2591" s="12">
        <f t="shared" si="567"/>
        <v>2.5316455696202531E-2</v>
      </c>
      <c r="Y2591" t="str">
        <f t="shared" si="568"/>
        <v>&lt;=0.03</v>
      </c>
      <c r="Z2591" t="s">
        <v>32</v>
      </c>
      <c r="AA2591">
        <v>0</v>
      </c>
      <c r="AB2591">
        <v>4033.24</v>
      </c>
      <c r="AC2591" t="str">
        <f t="shared" si="569"/>
        <v>&lt;=5000</v>
      </c>
      <c r="AD2591">
        <v>0</v>
      </c>
      <c r="AE2591" t="str">
        <f t="shared" si="570"/>
        <v>=0</v>
      </c>
      <c r="AF2591">
        <v>0</v>
      </c>
      <c r="AG2591" t="str">
        <f t="shared" si="571"/>
        <v>&lt;=500</v>
      </c>
      <c r="AH2591">
        <v>300.8</v>
      </c>
      <c r="AI2591" t="str">
        <f t="shared" si="572"/>
        <v>&lt;=500</v>
      </c>
      <c r="AJ2591">
        <v>1</v>
      </c>
      <c r="AK2591" t="str">
        <f t="shared" si="573"/>
        <v>&gt;0.9</v>
      </c>
      <c r="AL2591">
        <v>12</v>
      </c>
      <c r="AM2591">
        <v>12</v>
      </c>
      <c r="AN2591">
        <v>0</v>
      </c>
      <c r="AO2591">
        <v>1</v>
      </c>
      <c r="AP2591" t="s">
        <v>32</v>
      </c>
    </row>
    <row r="2592" spans="1:42" x14ac:dyDescent="0.25">
      <c r="A2592">
        <v>201711</v>
      </c>
      <c r="B2592" t="str">
        <f t="shared" si="560"/>
        <v>2017-II</v>
      </c>
      <c r="C2592" t="s">
        <v>2651</v>
      </c>
      <c r="D2592" t="s">
        <v>2651</v>
      </c>
      <c r="E2592">
        <v>30359702</v>
      </c>
      <c r="F2592" t="s">
        <v>29</v>
      </c>
      <c r="G2592">
        <v>0</v>
      </c>
      <c r="H2592">
        <v>0</v>
      </c>
      <c r="I2592">
        <v>0</v>
      </c>
      <c r="J2592">
        <f t="shared" si="561"/>
        <v>0</v>
      </c>
      <c r="K2592" t="str">
        <f t="shared" si="562"/>
        <v>Modelamiento</v>
      </c>
      <c r="L2592">
        <f t="shared" si="563"/>
        <v>0</v>
      </c>
      <c r="M2592">
        <v>34</v>
      </c>
      <c r="N2592" t="str">
        <f t="shared" si="564"/>
        <v>&lt;=35</v>
      </c>
      <c r="O2592" t="s">
        <v>72</v>
      </c>
      <c r="P2592" t="s">
        <v>31</v>
      </c>
      <c r="Q2592">
        <v>43455</v>
      </c>
      <c r="R2592">
        <v>1650</v>
      </c>
      <c r="S2592" t="str">
        <f t="shared" si="565"/>
        <v>&lt;=2000</v>
      </c>
      <c r="T2592">
        <v>1496</v>
      </c>
      <c r="U2592" t="str">
        <f t="shared" si="566"/>
        <v>&lt;=1500</v>
      </c>
      <c r="V2592" t="s">
        <v>597</v>
      </c>
      <c r="W2592">
        <v>42815</v>
      </c>
      <c r="X2592" s="12">
        <f t="shared" si="567"/>
        <v>3.8537895597337384E-2</v>
      </c>
      <c r="Y2592" t="str">
        <f t="shared" si="568"/>
        <v>&lt;=0.04</v>
      </c>
      <c r="Z2592" t="s">
        <v>32</v>
      </c>
      <c r="AA2592">
        <v>4</v>
      </c>
      <c r="AB2592">
        <v>264.5</v>
      </c>
      <c r="AC2592" t="str">
        <f t="shared" si="569"/>
        <v>&lt;=500</v>
      </c>
      <c r="AD2592">
        <v>1732</v>
      </c>
      <c r="AE2592" t="str">
        <f t="shared" si="570"/>
        <v>&gt;120</v>
      </c>
      <c r="AF2592">
        <v>264.5</v>
      </c>
      <c r="AG2592" t="str">
        <f t="shared" si="571"/>
        <v>&lt;=500</v>
      </c>
      <c r="AH2592" t="s">
        <v>32</v>
      </c>
      <c r="AI2592" t="str">
        <f t="shared" si="572"/>
        <v/>
      </c>
      <c r="AJ2592" t="s">
        <v>32</v>
      </c>
      <c r="AK2592" t="str">
        <f t="shared" si="573"/>
        <v/>
      </c>
      <c r="AL2592">
        <v>4</v>
      </c>
      <c r="AM2592">
        <v>0</v>
      </c>
      <c r="AN2592">
        <v>4</v>
      </c>
      <c r="AO2592" t="s">
        <v>32</v>
      </c>
      <c r="AP2592">
        <v>9</v>
      </c>
    </row>
    <row r="2593" spans="1:42" x14ac:dyDescent="0.25">
      <c r="A2593">
        <v>201711</v>
      </c>
      <c r="B2593" t="str">
        <f t="shared" si="560"/>
        <v>2017-II</v>
      </c>
      <c r="C2593" t="s">
        <v>2652</v>
      </c>
      <c r="D2593" t="s">
        <v>2652</v>
      </c>
      <c r="E2593">
        <v>30370299</v>
      </c>
      <c r="F2593" t="s">
        <v>29</v>
      </c>
      <c r="G2593">
        <v>0</v>
      </c>
      <c r="H2593">
        <v>0</v>
      </c>
      <c r="I2593">
        <v>0</v>
      </c>
      <c r="J2593">
        <f t="shared" si="561"/>
        <v>0</v>
      </c>
      <c r="K2593" t="str">
        <f t="shared" si="562"/>
        <v>Modelamiento</v>
      </c>
      <c r="L2593">
        <f t="shared" si="563"/>
        <v>0</v>
      </c>
      <c r="M2593">
        <v>38</v>
      </c>
      <c r="N2593" t="str">
        <f t="shared" si="564"/>
        <v>&lt;=40</v>
      </c>
      <c r="O2593" t="s">
        <v>56</v>
      </c>
      <c r="P2593" t="s">
        <v>39</v>
      </c>
      <c r="Q2593">
        <v>37670</v>
      </c>
      <c r="R2593">
        <v>1650</v>
      </c>
      <c r="S2593" t="str">
        <f t="shared" si="565"/>
        <v>&lt;=2000</v>
      </c>
      <c r="T2593">
        <v>1297</v>
      </c>
      <c r="U2593" t="str">
        <f t="shared" si="566"/>
        <v>&lt;=1300</v>
      </c>
      <c r="V2593" t="s">
        <v>589</v>
      </c>
      <c r="W2593">
        <v>36380</v>
      </c>
      <c r="X2593" s="12">
        <f t="shared" si="567"/>
        <v>4.5354590434304565E-2</v>
      </c>
      <c r="Y2593" t="str">
        <f t="shared" si="568"/>
        <v>&lt;=0.05</v>
      </c>
      <c r="Z2593" t="s">
        <v>32</v>
      </c>
      <c r="AA2593">
        <v>4</v>
      </c>
      <c r="AB2593">
        <v>981.27</v>
      </c>
      <c r="AC2593" t="str">
        <f t="shared" si="569"/>
        <v>&lt;=1000</v>
      </c>
      <c r="AD2593">
        <v>313</v>
      </c>
      <c r="AE2593" t="str">
        <f t="shared" si="570"/>
        <v>&gt;120</v>
      </c>
      <c r="AF2593">
        <v>981.27</v>
      </c>
      <c r="AG2593" t="str">
        <f t="shared" si="571"/>
        <v>&lt;=1000</v>
      </c>
      <c r="AH2593">
        <v>1000</v>
      </c>
      <c r="AI2593" t="str">
        <f t="shared" si="572"/>
        <v>&lt;=1000</v>
      </c>
      <c r="AJ2593">
        <v>1</v>
      </c>
      <c r="AK2593" t="str">
        <f t="shared" si="573"/>
        <v>&gt;0.9</v>
      </c>
      <c r="AL2593">
        <v>12</v>
      </c>
      <c r="AM2593">
        <v>1</v>
      </c>
      <c r="AN2593">
        <v>7</v>
      </c>
      <c r="AO2593">
        <v>12</v>
      </c>
      <c r="AP2593">
        <v>1</v>
      </c>
    </row>
    <row r="2594" spans="1:42" x14ac:dyDescent="0.25">
      <c r="A2594">
        <v>201711</v>
      </c>
      <c r="B2594" t="str">
        <f t="shared" si="560"/>
        <v>2017-II</v>
      </c>
      <c r="C2594" t="s">
        <v>2653</v>
      </c>
      <c r="D2594" t="s">
        <v>2653</v>
      </c>
      <c r="E2594">
        <v>30366939</v>
      </c>
      <c r="F2594" t="s">
        <v>29</v>
      </c>
      <c r="G2594">
        <v>0</v>
      </c>
      <c r="H2594">
        <v>0</v>
      </c>
      <c r="I2594">
        <v>0</v>
      </c>
      <c r="J2594">
        <f t="shared" si="561"/>
        <v>0</v>
      </c>
      <c r="K2594" t="str">
        <f t="shared" si="562"/>
        <v>Modelamiento</v>
      </c>
      <c r="L2594">
        <f t="shared" si="563"/>
        <v>0</v>
      </c>
      <c r="M2594">
        <v>44</v>
      </c>
      <c r="N2594" t="str">
        <f t="shared" si="564"/>
        <v>&lt;=45</v>
      </c>
      <c r="O2594" t="s">
        <v>56</v>
      </c>
      <c r="P2594" t="s">
        <v>35</v>
      </c>
      <c r="Q2594">
        <v>30929</v>
      </c>
      <c r="R2594">
        <v>500</v>
      </c>
      <c r="S2594" t="str">
        <f t="shared" si="565"/>
        <v>&lt;=500</v>
      </c>
      <c r="T2594">
        <v>1154</v>
      </c>
      <c r="U2594" t="str">
        <f t="shared" si="566"/>
        <v>&lt;=1200</v>
      </c>
      <c r="V2594" t="s">
        <v>585</v>
      </c>
      <c r="W2594">
        <v>29139</v>
      </c>
      <c r="X2594" s="12">
        <f t="shared" si="567"/>
        <v>1.7159133806925426E-2</v>
      </c>
      <c r="Y2594" t="str">
        <f t="shared" si="568"/>
        <v>&lt;=0.02</v>
      </c>
      <c r="Z2594" t="s">
        <v>32</v>
      </c>
      <c r="AA2594">
        <v>4</v>
      </c>
      <c r="AB2594">
        <v>194.09</v>
      </c>
      <c r="AC2594" t="str">
        <f t="shared" si="569"/>
        <v>&lt;=500</v>
      </c>
      <c r="AD2594">
        <v>1809</v>
      </c>
      <c r="AE2594" t="str">
        <f t="shared" si="570"/>
        <v>&gt;120</v>
      </c>
      <c r="AF2594">
        <v>194.09</v>
      </c>
      <c r="AG2594" t="str">
        <f t="shared" si="571"/>
        <v>&lt;=500</v>
      </c>
      <c r="AH2594" t="s">
        <v>32</v>
      </c>
      <c r="AI2594" t="str">
        <f t="shared" si="572"/>
        <v/>
      </c>
      <c r="AJ2594" t="s">
        <v>32</v>
      </c>
      <c r="AK2594" t="str">
        <f t="shared" si="573"/>
        <v/>
      </c>
      <c r="AL2594">
        <v>12</v>
      </c>
      <c r="AM2594">
        <v>0</v>
      </c>
      <c r="AN2594">
        <v>12</v>
      </c>
      <c r="AO2594" t="s">
        <v>32</v>
      </c>
      <c r="AP2594">
        <v>1</v>
      </c>
    </row>
    <row r="2595" spans="1:42" x14ac:dyDescent="0.25">
      <c r="A2595">
        <v>201711</v>
      </c>
      <c r="B2595" t="str">
        <f t="shared" si="560"/>
        <v>2017-II</v>
      </c>
      <c r="C2595" t="s">
        <v>2654</v>
      </c>
      <c r="D2595" t="s">
        <v>2654</v>
      </c>
      <c r="E2595">
        <v>30367640</v>
      </c>
      <c r="F2595" t="s">
        <v>29</v>
      </c>
      <c r="G2595">
        <v>1</v>
      </c>
      <c r="H2595">
        <v>0</v>
      </c>
      <c r="I2595">
        <v>0</v>
      </c>
      <c r="J2595">
        <f t="shared" si="561"/>
        <v>0</v>
      </c>
      <c r="K2595" t="str">
        <f t="shared" si="562"/>
        <v>Modelamiento</v>
      </c>
      <c r="L2595">
        <f t="shared" si="563"/>
        <v>0</v>
      </c>
      <c r="M2595">
        <v>42</v>
      </c>
      <c r="N2595" t="str">
        <f t="shared" si="564"/>
        <v>&lt;=45</v>
      </c>
      <c r="O2595" t="s">
        <v>56</v>
      </c>
      <c r="P2595" t="s">
        <v>39</v>
      </c>
      <c r="Q2595">
        <v>40790</v>
      </c>
      <c r="R2595">
        <v>1000</v>
      </c>
      <c r="S2595" t="str">
        <f t="shared" si="565"/>
        <v>&lt;=1000</v>
      </c>
      <c r="T2595">
        <v>1407</v>
      </c>
      <c r="U2595" t="str">
        <f t="shared" si="566"/>
        <v>&lt;=1500</v>
      </c>
      <c r="V2595" t="s">
        <v>585</v>
      </c>
      <c r="W2595">
        <v>39500</v>
      </c>
      <c r="X2595" s="12">
        <f t="shared" si="567"/>
        <v>2.5316455696202531E-2</v>
      </c>
      <c r="Y2595" t="str">
        <f t="shared" si="568"/>
        <v>&lt;=0.03</v>
      </c>
      <c r="Z2595" t="s">
        <v>32</v>
      </c>
      <c r="AA2595">
        <v>0</v>
      </c>
      <c r="AB2595">
        <v>6447.36</v>
      </c>
      <c r="AC2595" t="str">
        <f t="shared" si="569"/>
        <v>&gt;5000</v>
      </c>
      <c r="AD2595">
        <v>0</v>
      </c>
      <c r="AE2595" t="str">
        <f t="shared" si="570"/>
        <v>=0</v>
      </c>
      <c r="AF2595">
        <v>0</v>
      </c>
      <c r="AG2595" t="str">
        <f t="shared" si="571"/>
        <v>&lt;=500</v>
      </c>
      <c r="AH2595">
        <v>1903.58</v>
      </c>
      <c r="AI2595" t="str">
        <f t="shared" si="572"/>
        <v>&lt;=2000</v>
      </c>
      <c r="AJ2595">
        <v>0.98939999999999995</v>
      </c>
      <c r="AK2595" t="str">
        <f t="shared" si="573"/>
        <v>&gt;0.9</v>
      </c>
      <c r="AL2595">
        <v>12</v>
      </c>
      <c r="AM2595">
        <v>12</v>
      </c>
      <c r="AN2595">
        <v>0</v>
      </c>
      <c r="AO2595">
        <v>1</v>
      </c>
      <c r="AP2595" t="s">
        <v>32</v>
      </c>
    </row>
    <row r="2596" spans="1:42" x14ac:dyDescent="0.25">
      <c r="A2596">
        <v>201711</v>
      </c>
      <c r="B2596" t="str">
        <f t="shared" si="560"/>
        <v>2017-II</v>
      </c>
      <c r="C2596" t="s">
        <v>2655</v>
      </c>
      <c r="D2596" t="s">
        <v>2655</v>
      </c>
      <c r="E2596">
        <v>30371992</v>
      </c>
      <c r="F2596" t="s">
        <v>29</v>
      </c>
      <c r="G2596">
        <v>0</v>
      </c>
      <c r="H2596">
        <v>0</v>
      </c>
      <c r="I2596">
        <v>0</v>
      </c>
      <c r="J2596">
        <f t="shared" si="561"/>
        <v>0</v>
      </c>
      <c r="K2596" t="str">
        <f t="shared" si="562"/>
        <v>Modelamiento</v>
      </c>
      <c r="L2596">
        <f t="shared" si="563"/>
        <v>0</v>
      </c>
      <c r="M2596">
        <v>44</v>
      </c>
      <c r="N2596" t="str">
        <f t="shared" si="564"/>
        <v>&lt;=45</v>
      </c>
      <c r="O2596" t="s">
        <v>56</v>
      </c>
      <c r="P2596" t="s">
        <v>39</v>
      </c>
      <c r="Q2596">
        <v>33370</v>
      </c>
      <c r="R2596">
        <v>1000</v>
      </c>
      <c r="S2596" t="str">
        <f t="shared" si="565"/>
        <v>&lt;=1000</v>
      </c>
      <c r="T2596">
        <v>1150</v>
      </c>
      <c r="U2596" t="str">
        <f t="shared" si="566"/>
        <v>&lt;=1200</v>
      </c>
      <c r="V2596" t="s">
        <v>585</v>
      </c>
      <c r="W2596">
        <v>32080</v>
      </c>
      <c r="X2596" s="12">
        <f t="shared" si="567"/>
        <v>3.117206982543641E-2</v>
      </c>
      <c r="Y2596" t="str">
        <f t="shared" si="568"/>
        <v>&lt;=0.04</v>
      </c>
      <c r="Z2596" t="s">
        <v>32</v>
      </c>
      <c r="AA2596">
        <v>9</v>
      </c>
      <c r="AB2596" t="s">
        <v>32</v>
      </c>
      <c r="AC2596" t="str">
        <f t="shared" si="569"/>
        <v/>
      </c>
      <c r="AD2596" t="s">
        <v>32</v>
      </c>
      <c r="AE2596" t="str">
        <f t="shared" si="570"/>
        <v/>
      </c>
      <c r="AF2596" t="s">
        <v>32</v>
      </c>
      <c r="AG2596" t="str">
        <f t="shared" si="571"/>
        <v/>
      </c>
      <c r="AH2596" t="s">
        <v>32</v>
      </c>
      <c r="AI2596" t="str">
        <f t="shared" si="572"/>
        <v/>
      </c>
      <c r="AJ2596" t="s">
        <v>32</v>
      </c>
      <c r="AK2596" t="str">
        <f t="shared" si="573"/>
        <v/>
      </c>
      <c r="AL2596">
        <v>0</v>
      </c>
      <c r="AM2596">
        <v>0</v>
      </c>
      <c r="AN2596">
        <v>0</v>
      </c>
      <c r="AO2596" t="s">
        <v>32</v>
      </c>
      <c r="AP2596" t="s">
        <v>32</v>
      </c>
    </row>
    <row r="2597" spans="1:42" x14ac:dyDescent="0.25">
      <c r="A2597">
        <v>201711</v>
      </c>
      <c r="B2597" t="str">
        <f t="shared" si="560"/>
        <v>2017-II</v>
      </c>
      <c r="C2597" t="s">
        <v>2656</v>
      </c>
      <c r="D2597" t="s">
        <v>2656</v>
      </c>
      <c r="E2597">
        <v>30369636</v>
      </c>
      <c r="F2597" t="s">
        <v>29</v>
      </c>
      <c r="G2597">
        <v>1</v>
      </c>
      <c r="H2597">
        <v>0</v>
      </c>
      <c r="I2597">
        <v>0</v>
      </c>
      <c r="J2597">
        <f t="shared" si="561"/>
        <v>0</v>
      </c>
      <c r="K2597" t="str">
        <f t="shared" si="562"/>
        <v>Modelamiento</v>
      </c>
      <c r="L2597">
        <f t="shared" si="563"/>
        <v>0</v>
      </c>
      <c r="M2597">
        <v>40</v>
      </c>
      <c r="N2597" t="str">
        <f t="shared" si="564"/>
        <v>&lt;=40</v>
      </c>
      <c r="O2597" t="s">
        <v>56</v>
      </c>
      <c r="P2597" t="s">
        <v>39</v>
      </c>
      <c r="Q2597">
        <v>42230</v>
      </c>
      <c r="R2597">
        <v>1650</v>
      </c>
      <c r="S2597" t="str">
        <f t="shared" si="565"/>
        <v>&lt;=2000</v>
      </c>
      <c r="T2597">
        <v>1450</v>
      </c>
      <c r="U2597" t="str">
        <f t="shared" si="566"/>
        <v>&lt;=1500</v>
      </c>
      <c r="V2597" t="s">
        <v>601</v>
      </c>
      <c r="W2597">
        <v>41590</v>
      </c>
      <c r="X2597" s="12">
        <f t="shared" si="567"/>
        <v>3.9672998316903102E-2</v>
      </c>
      <c r="Y2597" t="str">
        <f t="shared" si="568"/>
        <v>&lt;=0.04</v>
      </c>
      <c r="Z2597" t="s">
        <v>32</v>
      </c>
      <c r="AA2597">
        <v>4</v>
      </c>
      <c r="AB2597">
        <v>1754.9</v>
      </c>
      <c r="AC2597" t="str">
        <f t="shared" si="569"/>
        <v>&lt;=2000</v>
      </c>
      <c r="AD2597">
        <v>1863</v>
      </c>
      <c r="AE2597" t="str">
        <f t="shared" si="570"/>
        <v>&gt;120</v>
      </c>
      <c r="AF2597">
        <v>1754.9</v>
      </c>
      <c r="AG2597" t="str">
        <f t="shared" si="571"/>
        <v>&lt;=2000</v>
      </c>
      <c r="AH2597" t="s">
        <v>32</v>
      </c>
      <c r="AI2597" t="str">
        <f t="shared" si="572"/>
        <v/>
      </c>
      <c r="AJ2597" t="s">
        <v>32</v>
      </c>
      <c r="AK2597" t="str">
        <f t="shared" si="573"/>
        <v/>
      </c>
      <c r="AL2597">
        <v>1</v>
      </c>
      <c r="AM2597">
        <v>0</v>
      </c>
      <c r="AN2597">
        <v>1</v>
      </c>
      <c r="AO2597" t="s">
        <v>32</v>
      </c>
      <c r="AP2597">
        <v>12</v>
      </c>
    </row>
    <row r="2598" spans="1:42" x14ac:dyDescent="0.25">
      <c r="A2598">
        <v>201711</v>
      </c>
      <c r="B2598" t="str">
        <f t="shared" si="560"/>
        <v>2017-II</v>
      </c>
      <c r="C2598" t="s">
        <v>2657</v>
      </c>
      <c r="D2598" t="s">
        <v>2657</v>
      </c>
      <c r="E2598">
        <v>30368915</v>
      </c>
      <c r="F2598" t="s">
        <v>29</v>
      </c>
      <c r="G2598">
        <v>0</v>
      </c>
      <c r="H2598">
        <v>0</v>
      </c>
      <c r="I2598">
        <v>0</v>
      </c>
      <c r="J2598">
        <f t="shared" si="561"/>
        <v>0</v>
      </c>
      <c r="K2598" t="str">
        <f t="shared" si="562"/>
        <v>Modelamiento</v>
      </c>
      <c r="L2598">
        <f t="shared" si="563"/>
        <v>0</v>
      </c>
      <c r="M2598">
        <v>29</v>
      </c>
      <c r="N2598" t="str">
        <f t="shared" si="564"/>
        <v>&lt;=30</v>
      </c>
      <c r="O2598" t="s">
        <v>56</v>
      </c>
      <c r="P2598" t="s">
        <v>35</v>
      </c>
      <c r="Q2598">
        <v>41085</v>
      </c>
      <c r="R2598">
        <v>1500</v>
      </c>
      <c r="S2598" t="str">
        <f t="shared" si="565"/>
        <v>&lt;=1500</v>
      </c>
      <c r="T2598">
        <v>1414</v>
      </c>
      <c r="U2598" t="str">
        <f t="shared" si="566"/>
        <v>&lt;=1500</v>
      </c>
      <c r="V2598" t="s">
        <v>589</v>
      </c>
      <c r="W2598">
        <v>40295</v>
      </c>
      <c r="X2598" s="12">
        <f t="shared" si="567"/>
        <v>3.7225462216155851E-2</v>
      </c>
      <c r="Y2598" t="str">
        <f t="shared" si="568"/>
        <v>&lt;=0.04</v>
      </c>
      <c r="Z2598" t="s">
        <v>32</v>
      </c>
      <c r="AA2598">
        <v>0</v>
      </c>
      <c r="AB2598">
        <v>3120</v>
      </c>
      <c r="AC2598" t="str">
        <f t="shared" si="569"/>
        <v>&lt;=4000</v>
      </c>
      <c r="AD2598">
        <v>0</v>
      </c>
      <c r="AE2598" t="str">
        <f t="shared" si="570"/>
        <v>=0</v>
      </c>
      <c r="AF2598">
        <v>0</v>
      </c>
      <c r="AG2598" t="str">
        <f t="shared" si="571"/>
        <v>&lt;=500</v>
      </c>
      <c r="AH2598">
        <v>2300</v>
      </c>
      <c r="AI2598" t="str">
        <f t="shared" si="572"/>
        <v>&lt;=3000</v>
      </c>
      <c r="AJ2598">
        <v>0.98299999999999998</v>
      </c>
      <c r="AK2598" t="str">
        <f t="shared" si="573"/>
        <v>&gt;0.9</v>
      </c>
      <c r="AL2598">
        <v>12</v>
      </c>
      <c r="AM2598">
        <v>12</v>
      </c>
      <c r="AN2598">
        <v>0</v>
      </c>
      <c r="AO2598">
        <v>1</v>
      </c>
      <c r="AP2598" t="s">
        <v>32</v>
      </c>
    </row>
    <row r="2599" spans="1:42" x14ac:dyDescent="0.25">
      <c r="A2599">
        <v>201711</v>
      </c>
      <c r="B2599" t="str">
        <f t="shared" si="560"/>
        <v>2017-II</v>
      </c>
      <c r="C2599" t="s">
        <v>2658</v>
      </c>
      <c r="D2599" t="s">
        <v>2658</v>
      </c>
      <c r="E2599">
        <v>30367185</v>
      </c>
      <c r="F2599" t="s">
        <v>29</v>
      </c>
      <c r="G2599">
        <v>0</v>
      </c>
      <c r="H2599">
        <v>0</v>
      </c>
      <c r="I2599">
        <v>0</v>
      </c>
      <c r="J2599">
        <f t="shared" si="561"/>
        <v>0</v>
      </c>
      <c r="K2599" t="str">
        <f t="shared" si="562"/>
        <v>Modelamiento</v>
      </c>
      <c r="L2599">
        <f t="shared" si="563"/>
        <v>0</v>
      </c>
      <c r="M2599">
        <v>41</v>
      </c>
      <c r="N2599" t="str">
        <f t="shared" si="564"/>
        <v>&lt;=45</v>
      </c>
      <c r="O2599" t="s">
        <v>56</v>
      </c>
      <c r="P2599" t="s">
        <v>31</v>
      </c>
      <c r="Q2599">
        <v>38138</v>
      </c>
      <c r="R2599">
        <v>1500</v>
      </c>
      <c r="S2599" t="str">
        <f t="shared" si="565"/>
        <v>&lt;=1500</v>
      </c>
      <c r="T2599">
        <v>1318</v>
      </c>
      <c r="U2599" t="str">
        <f t="shared" si="566"/>
        <v>&lt;=1400</v>
      </c>
      <c r="V2599" t="s">
        <v>597</v>
      </c>
      <c r="W2599">
        <v>36698</v>
      </c>
      <c r="X2599" s="12">
        <f t="shared" si="567"/>
        <v>4.0874162079677367E-2</v>
      </c>
      <c r="Y2599" t="str">
        <f t="shared" si="568"/>
        <v>&lt;=0.05</v>
      </c>
      <c r="Z2599" t="s">
        <v>32</v>
      </c>
      <c r="AA2599">
        <v>4</v>
      </c>
      <c r="AB2599">
        <v>521.04999999999995</v>
      </c>
      <c r="AC2599" t="str">
        <f t="shared" si="569"/>
        <v>&lt;=1000</v>
      </c>
      <c r="AD2599">
        <v>1821</v>
      </c>
      <c r="AE2599" t="str">
        <f t="shared" si="570"/>
        <v>&gt;120</v>
      </c>
      <c r="AF2599">
        <v>521.04999999999995</v>
      </c>
      <c r="AG2599" t="str">
        <f t="shared" si="571"/>
        <v>&lt;=1000</v>
      </c>
      <c r="AH2599" t="s">
        <v>32</v>
      </c>
      <c r="AI2599" t="str">
        <f t="shared" si="572"/>
        <v/>
      </c>
      <c r="AJ2599" t="s">
        <v>32</v>
      </c>
      <c r="AK2599" t="str">
        <f t="shared" si="573"/>
        <v/>
      </c>
      <c r="AL2599">
        <v>12</v>
      </c>
      <c r="AM2599">
        <v>0</v>
      </c>
      <c r="AN2599">
        <v>12</v>
      </c>
      <c r="AO2599" t="s">
        <v>32</v>
      </c>
      <c r="AP2599">
        <v>1</v>
      </c>
    </row>
    <row r="2600" spans="1:42" x14ac:dyDescent="0.25">
      <c r="A2600">
        <v>201711</v>
      </c>
      <c r="B2600" t="str">
        <f t="shared" si="560"/>
        <v>2017-II</v>
      </c>
      <c r="C2600" t="s">
        <v>2659</v>
      </c>
      <c r="D2600" t="s">
        <v>2659</v>
      </c>
      <c r="E2600">
        <v>30372981</v>
      </c>
      <c r="F2600" t="s">
        <v>29</v>
      </c>
      <c r="G2600">
        <v>1</v>
      </c>
      <c r="H2600">
        <v>0</v>
      </c>
      <c r="I2600">
        <v>0</v>
      </c>
      <c r="J2600">
        <f t="shared" si="561"/>
        <v>0</v>
      </c>
      <c r="K2600" t="str">
        <f t="shared" si="562"/>
        <v>Modelamiento</v>
      </c>
      <c r="L2600">
        <f t="shared" si="563"/>
        <v>0</v>
      </c>
      <c r="M2600">
        <v>34</v>
      </c>
      <c r="N2600" t="str">
        <f t="shared" si="564"/>
        <v>&lt;=35</v>
      </c>
      <c r="O2600" t="s">
        <v>56</v>
      </c>
      <c r="P2600" t="s">
        <v>31</v>
      </c>
      <c r="Q2600">
        <v>39780</v>
      </c>
      <c r="R2600">
        <v>1650</v>
      </c>
      <c r="S2600" t="str">
        <f t="shared" si="565"/>
        <v>&lt;=2000</v>
      </c>
      <c r="T2600">
        <v>1374</v>
      </c>
      <c r="U2600" t="str">
        <f t="shared" si="566"/>
        <v>&lt;=1400</v>
      </c>
      <c r="V2600" t="s">
        <v>601</v>
      </c>
      <c r="W2600">
        <v>39140</v>
      </c>
      <c r="X2600" s="12">
        <f t="shared" si="567"/>
        <v>4.2156361778231989E-2</v>
      </c>
      <c r="Y2600" t="str">
        <f t="shared" si="568"/>
        <v>&lt;=0.05</v>
      </c>
      <c r="Z2600" t="s">
        <v>32</v>
      </c>
      <c r="AA2600">
        <v>4</v>
      </c>
      <c r="AB2600">
        <v>1724.86</v>
      </c>
      <c r="AC2600" t="str">
        <f t="shared" si="569"/>
        <v>&lt;=2000</v>
      </c>
      <c r="AD2600">
        <v>1220</v>
      </c>
      <c r="AE2600" t="str">
        <f t="shared" si="570"/>
        <v>&gt;120</v>
      </c>
      <c r="AF2600">
        <v>1724.86</v>
      </c>
      <c r="AG2600" t="str">
        <f t="shared" si="571"/>
        <v>&lt;=2000</v>
      </c>
      <c r="AH2600" t="s">
        <v>32</v>
      </c>
      <c r="AI2600" t="str">
        <f t="shared" si="572"/>
        <v/>
      </c>
      <c r="AJ2600" t="s">
        <v>32</v>
      </c>
      <c r="AK2600" t="str">
        <f t="shared" si="573"/>
        <v/>
      </c>
      <c r="AL2600">
        <v>12</v>
      </c>
      <c r="AM2600">
        <v>0</v>
      </c>
      <c r="AN2600">
        <v>12</v>
      </c>
      <c r="AO2600" t="s">
        <v>32</v>
      </c>
      <c r="AP2600">
        <v>1</v>
      </c>
    </row>
    <row r="2601" spans="1:42" x14ac:dyDescent="0.25">
      <c r="A2601">
        <v>201711</v>
      </c>
      <c r="B2601" t="str">
        <f t="shared" si="560"/>
        <v>2017-II</v>
      </c>
      <c r="C2601" t="s">
        <v>2660</v>
      </c>
      <c r="D2601" t="s">
        <v>2660</v>
      </c>
      <c r="E2601">
        <v>30368768</v>
      </c>
      <c r="F2601" t="s">
        <v>29</v>
      </c>
      <c r="G2601">
        <v>0</v>
      </c>
      <c r="H2601">
        <v>0</v>
      </c>
      <c r="I2601">
        <v>0</v>
      </c>
      <c r="J2601">
        <f t="shared" si="561"/>
        <v>0</v>
      </c>
      <c r="K2601" t="str">
        <f t="shared" si="562"/>
        <v>Modelamiento</v>
      </c>
      <c r="L2601">
        <f t="shared" si="563"/>
        <v>0</v>
      </c>
      <c r="M2601">
        <v>38</v>
      </c>
      <c r="N2601" t="str">
        <f t="shared" si="564"/>
        <v>&lt;=40</v>
      </c>
      <c r="O2601" t="s">
        <v>56</v>
      </c>
      <c r="P2601" t="s">
        <v>39</v>
      </c>
      <c r="Q2601">
        <v>38790</v>
      </c>
      <c r="R2601">
        <v>1000</v>
      </c>
      <c r="S2601" t="str">
        <f t="shared" si="565"/>
        <v>&lt;=1000</v>
      </c>
      <c r="T2601">
        <v>1336</v>
      </c>
      <c r="U2601" t="str">
        <f t="shared" si="566"/>
        <v>&lt;=1400</v>
      </c>
      <c r="V2601" t="s">
        <v>585</v>
      </c>
      <c r="W2601">
        <v>37500</v>
      </c>
      <c r="X2601" s="12">
        <f t="shared" si="567"/>
        <v>2.6666666666666668E-2</v>
      </c>
      <c r="Y2601" t="str">
        <f t="shared" si="568"/>
        <v>&lt;=0.03</v>
      </c>
      <c r="Z2601" t="s">
        <v>32</v>
      </c>
      <c r="AA2601">
        <v>4</v>
      </c>
      <c r="AB2601">
        <v>453.95</v>
      </c>
      <c r="AC2601" t="str">
        <f t="shared" si="569"/>
        <v>&lt;=500</v>
      </c>
      <c r="AD2601">
        <v>3498</v>
      </c>
      <c r="AE2601" t="str">
        <f t="shared" si="570"/>
        <v>&gt;120</v>
      </c>
      <c r="AF2601">
        <v>453.95</v>
      </c>
      <c r="AG2601" t="str">
        <f t="shared" si="571"/>
        <v>&lt;=500</v>
      </c>
      <c r="AH2601" t="s">
        <v>32</v>
      </c>
      <c r="AI2601" t="str">
        <f t="shared" si="572"/>
        <v/>
      </c>
      <c r="AJ2601" t="s">
        <v>32</v>
      </c>
      <c r="AK2601" t="str">
        <f t="shared" si="573"/>
        <v/>
      </c>
      <c r="AL2601">
        <v>12</v>
      </c>
      <c r="AM2601">
        <v>0</v>
      </c>
      <c r="AN2601">
        <v>12</v>
      </c>
      <c r="AO2601" t="s">
        <v>32</v>
      </c>
      <c r="AP2601">
        <v>1</v>
      </c>
    </row>
    <row r="2602" spans="1:42" x14ac:dyDescent="0.25">
      <c r="A2602">
        <v>201711</v>
      </c>
      <c r="B2602" t="str">
        <f t="shared" si="560"/>
        <v>2017-II</v>
      </c>
      <c r="C2602" t="s">
        <v>2661</v>
      </c>
      <c r="D2602" t="s">
        <v>2661</v>
      </c>
      <c r="E2602">
        <v>30368643</v>
      </c>
      <c r="F2602" t="s">
        <v>29</v>
      </c>
      <c r="G2602">
        <v>1</v>
      </c>
      <c r="H2602">
        <v>0</v>
      </c>
      <c r="I2602">
        <v>0</v>
      </c>
      <c r="J2602">
        <f t="shared" si="561"/>
        <v>0</v>
      </c>
      <c r="K2602" t="str">
        <f t="shared" si="562"/>
        <v>Modelamiento</v>
      </c>
      <c r="L2602">
        <f t="shared" si="563"/>
        <v>0</v>
      </c>
      <c r="M2602">
        <v>31</v>
      </c>
      <c r="N2602" t="str">
        <f t="shared" si="564"/>
        <v>&lt;=35</v>
      </c>
      <c r="O2602" t="s">
        <v>56</v>
      </c>
      <c r="P2602" t="s">
        <v>39</v>
      </c>
      <c r="Q2602">
        <v>37997</v>
      </c>
      <c r="R2602">
        <v>1500</v>
      </c>
      <c r="S2602" t="str">
        <f t="shared" si="565"/>
        <v>&lt;=1500</v>
      </c>
      <c r="T2602">
        <v>1314</v>
      </c>
      <c r="U2602" t="str">
        <f t="shared" si="566"/>
        <v>&lt;=1400</v>
      </c>
      <c r="V2602" t="s">
        <v>1407</v>
      </c>
      <c r="W2602">
        <v>36527</v>
      </c>
      <c r="X2602" s="12">
        <f t="shared" si="567"/>
        <v>4.1065513182029729E-2</v>
      </c>
      <c r="Y2602" t="str">
        <f t="shared" si="568"/>
        <v>&lt;=0.05</v>
      </c>
      <c r="Z2602" t="s">
        <v>32</v>
      </c>
      <c r="AA2602">
        <v>9</v>
      </c>
      <c r="AB2602" t="s">
        <v>32</v>
      </c>
      <c r="AC2602" t="str">
        <f t="shared" si="569"/>
        <v/>
      </c>
      <c r="AD2602" t="s">
        <v>32</v>
      </c>
      <c r="AE2602" t="str">
        <f t="shared" si="570"/>
        <v/>
      </c>
      <c r="AF2602" t="s">
        <v>32</v>
      </c>
      <c r="AG2602" t="str">
        <f t="shared" si="571"/>
        <v/>
      </c>
      <c r="AH2602" t="s">
        <v>32</v>
      </c>
      <c r="AI2602" t="str">
        <f t="shared" si="572"/>
        <v/>
      </c>
      <c r="AJ2602" t="s">
        <v>32</v>
      </c>
      <c r="AK2602" t="str">
        <f t="shared" si="573"/>
        <v/>
      </c>
      <c r="AL2602">
        <v>0</v>
      </c>
      <c r="AM2602">
        <v>0</v>
      </c>
      <c r="AN2602">
        <v>0</v>
      </c>
      <c r="AO2602" t="s">
        <v>32</v>
      </c>
      <c r="AP2602" t="s">
        <v>32</v>
      </c>
    </row>
    <row r="2603" spans="1:42" x14ac:dyDescent="0.25">
      <c r="A2603">
        <v>201711</v>
      </c>
      <c r="B2603" t="str">
        <f t="shared" si="560"/>
        <v>2017-II</v>
      </c>
      <c r="C2603" t="s">
        <v>2662</v>
      </c>
      <c r="D2603" t="s">
        <v>2662</v>
      </c>
      <c r="E2603">
        <v>30374886</v>
      </c>
      <c r="F2603" t="s">
        <v>29</v>
      </c>
      <c r="G2603">
        <v>1</v>
      </c>
      <c r="H2603">
        <v>0</v>
      </c>
      <c r="I2603">
        <v>0</v>
      </c>
      <c r="J2603">
        <f t="shared" si="561"/>
        <v>0</v>
      </c>
      <c r="K2603" t="str">
        <f t="shared" si="562"/>
        <v>Modelamiento</v>
      </c>
      <c r="L2603">
        <f t="shared" si="563"/>
        <v>0</v>
      </c>
      <c r="M2603">
        <v>21</v>
      </c>
      <c r="N2603" t="str">
        <f t="shared" si="564"/>
        <v>&lt;=25</v>
      </c>
      <c r="O2603" t="s">
        <v>56</v>
      </c>
      <c r="P2603" t="s">
        <v>39</v>
      </c>
      <c r="Q2603">
        <v>37446</v>
      </c>
      <c r="R2603">
        <v>1650</v>
      </c>
      <c r="S2603" t="str">
        <f t="shared" si="565"/>
        <v>&lt;=2000</v>
      </c>
      <c r="T2603">
        <v>1290</v>
      </c>
      <c r="U2603" t="str">
        <f t="shared" si="566"/>
        <v>&lt;=1300</v>
      </c>
      <c r="V2603" t="s">
        <v>597</v>
      </c>
      <c r="W2603">
        <v>36156</v>
      </c>
      <c r="X2603" s="12">
        <f t="shared" si="567"/>
        <v>4.5635579156986392E-2</v>
      </c>
      <c r="Y2603" t="str">
        <f t="shared" si="568"/>
        <v>&lt;=0.05</v>
      </c>
      <c r="Z2603" t="s">
        <v>32</v>
      </c>
      <c r="AA2603">
        <v>4</v>
      </c>
      <c r="AB2603">
        <v>1646.59</v>
      </c>
      <c r="AC2603" t="str">
        <f t="shared" si="569"/>
        <v>&lt;=2000</v>
      </c>
      <c r="AD2603">
        <v>130</v>
      </c>
      <c r="AE2603" t="str">
        <f t="shared" si="570"/>
        <v>&gt;120</v>
      </c>
      <c r="AF2603">
        <v>0</v>
      </c>
      <c r="AG2603" t="str">
        <f t="shared" si="571"/>
        <v>&lt;=500</v>
      </c>
      <c r="AH2603" t="s">
        <v>32</v>
      </c>
      <c r="AI2603" t="str">
        <f t="shared" si="572"/>
        <v/>
      </c>
      <c r="AJ2603" t="s">
        <v>32</v>
      </c>
      <c r="AK2603" t="str">
        <f t="shared" si="573"/>
        <v/>
      </c>
      <c r="AL2603">
        <v>8</v>
      </c>
      <c r="AM2603">
        <v>3</v>
      </c>
      <c r="AN2603">
        <v>1</v>
      </c>
      <c r="AO2603">
        <v>5</v>
      </c>
      <c r="AP2603">
        <v>1</v>
      </c>
    </row>
    <row r="2604" spans="1:42" x14ac:dyDescent="0.25">
      <c r="A2604">
        <v>201711</v>
      </c>
      <c r="B2604" t="str">
        <f t="shared" si="560"/>
        <v>2017-II</v>
      </c>
      <c r="C2604" t="s">
        <v>2663</v>
      </c>
      <c r="D2604" t="s">
        <v>2663</v>
      </c>
      <c r="E2604">
        <v>30371979</v>
      </c>
      <c r="F2604" t="s">
        <v>29</v>
      </c>
      <c r="G2604">
        <v>0</v>
      </c>
      <c r="H2604">
        <v>0</v>
      </c>
      <c r="I2604">
        <v>0</v>
      </c>
      <c r="J2604">
        <f t="shared" si="561"/>
        <v>0</v>
      </c>
      <c r="K2604" t="str">
        <f t="shared" si="562"/>
        <v>Modelamiento</v>
      </c>
      <c r="L2604">
        <f t="shared" si="563"/>
        <v>0</v>
      </c>
      <c r="M2604">
        <v>22</v>
      </c>
      <c r="N2604" t="str">
        <f t="shared" si="564"/>
        <v>&lt;=25</v>
      </c>
      <c r="O2604" t="s">
        <v>56</v>
      </c>
      <c r="P2604" t="s">
        <v>39</v>
      </c>
      <c r="Q2604">
        <v>39583</v>
      </c>
      <c r="R2604">
        <v>1800</v>
      </c>
      <c r="S2604" t="str">
        <f t="shared" si="565"/>
        <v>&lt;=2000</v>
      </c>
      <c r="T2604">
        <v>1367</v>
      </c>
      <c r="U2604" t="str">
        <f t="shared" si="566"/>
        <v>&lt;=1400</v>
      </c>
      <c r="V2604" t="s">
        <v>589</v>
      </c>
      <c r="W2604">
        <v>38443</v>
      </c>
      <c r="X2604" s="12">
        <f t="shared" si="567"/>
        <v>4.68225684780064E-2</v>
      </c>
      <c r="Y2604" t="str">
        <f t="shared" si="568"/>
        <v>&lt;=0.05</v>
      </c>
      <c r="Z2604" t="s">
        <v>32</v>
      </c>
      <c r="AA2604">
        <v>4</v>
      </c>
      <c r="AB2604">
        <v>1329.13</v>
      </c>
      <c r="AC2604" t="str">
        <f t="shared" si="569"/>
        <v>&lt;=2000</v>
      </c>
      <c r="AD2604">
        <v>547</v>
      </c>
      <c r="AE2604" t="str">
        <f t="shared" si="570"/>
        <v>&gt;120</v>
      </c>
      <c r="AF2604">
        <v>1329.13</v>
      </c>
      <c r="AG2604" t="str">
        <f t="shared" si="571"/>
        <v>&lt;=2000</v>
      </c>
      <c r="AH2604" t="s">
        <v>32</v>
      </c>
      <c r="AI2604" t="str">
        <f t="shared" si="572"/>
        <v/>
      </c>
      <c r="AJ2604" t="s">
        <v>32</v>
      </c>
      <c r="AK2604" t="str">
        <f t="shared" si="573"/>
        <v/>
      </c>
      <c r="AL2604">
        <v>12</v>
      </c>
      <c r="AM2604">
        <v>0</v>
      </c>
      <c r="AN2604">
        <v>12</v>
      </c>
      <c r="AO2604" t="s">
        <v>32</v>
      </c>
      <c r="AP2604">
        <v>1</v>
      </c>
    </row>
    <row r="2605" spans="1:42" x14ac:dyDescent="0.25">
      <c r="A2605">
        <v>201711</v>
      </c>
      <c r="B2605" t="str">
        <f t="shared" si="560"/>
        <v>2017-II</v>
      </c>
      <c r="C2605" t="s">
        <v>2664</v>
      </c>
      <c r="D2605" t="s">
        <v>2664</v>
      </c>
      <c r="E2605">
        <v>30372512</v>
      </c>
      <c r="F2605" t="s">
        <v>29</v>
      </c>
      <c r="G2605">
        <v>0</v>
      </c>
      <c r="H2605">
        <v>0</v>
      </c>
      <c r="I2605">
        <v>0</v>
      </c>
      <c r="J2605">
        <f t="shared" si="561"/>
        <v>0</v>
      </c>
      <c r="K2605" t="str">
        <f t="shared" si="562"/>
        <v>Modelamiento</v>
      </c>
      <c r="L2605">
        <f t="shared" si="563"/>
        <v>0</v>
      </c>
      <c r="M2605">
        <v>24</v>
      </c>
      <c r="N2605" t="str">
        <f t="shared" si="564"/>
        <v>&lt;=25</v>
      </c>
      <c r="O2605" t="s">
        <v>56</v>
      </c>
      <c r="P2605" t="s">
        <v>39</v>
      </c>
      <c r="Q2605">
        <v>38137</v>
      </c>
      <c r="R2605">
        <v>1500</v>
      </c>
      <c r="S2605" t="str">
        <f t="shared" si="565"/>
        <v>&lt;=1500</v>
      </c>
      <c r="T2605">
        <v>1315</v>
      </c>
      <c r="U2605" t="str">
        <f t="shared" si="566"/>
        <v>&lt;=1400</v>
      </c>
      <c r="V2605" t="s">
        <v>597</v>
      </c>
      <c r="W2605">
        <v>36697</v>
      </c>
      <c r="X2605" s="12">
        <f t="shared" si="567"/>
        <v>4.087527590811238E-2</v>
      </c>
      <c r="Y2605" t="str">
        <f t="shared" si="568"/>
        <v>&lt;=0.05</v>
      </c>
      <c r="Z2605" t="s">
        <v>32</v>
      </c>
      <c r="AA2605">
        <v>9</v>
      </c>
      <c r="AB2605" t="s">
        <v>32</v>
      </c>
      <c r="AC2605" t="str">
        <f t="shared" si="569"/>
        <v/>
      </c>
      <c r="AD2605" t="s">
        <v>32</v>
      </c>
      <c r="AE2605" t="str">
        <f t="shared" si="570"/>
        <v/>
      </c>
      <c r="AF2605" t="s">
        <v>32</v>
      </c>
      <c r="AG2605" t="str">
        <f t="shared" si="571"/>
        <v/>
      </c>
      <c r="AH2605" t="s">
        <v>32</v>
      </c>
      <c r="AI2605" t="str">
        <f t="shared" si="572"/>
        <v/>
      </c>
      <c r="AJ2605" t="s">
        <v>32</v>
      </c>
      <c r="AK2605" t="str">
        <f t="shared" si="573"/>
        <v/>
      </c>
      <c r="AL2605">
        <v>0</v>
      </c>
      <c r="AM2605">
        <v>0</v>
      </c>
      <c r="AN2605">
        <v>0</v>
      </c>
      <c r="AO2605" t="s">
        <v>32</v>
      </c>
      <c r="AP2605" t="s">
        <v>32</v>
      </c>
    </row>
    <row r="2606" spans="1:42" x14ac:dyDescent="0.25">
      <c r="A2606">
        <v>201711</v>
      </c>
      <c r="B2606" t="str">
        <f t="shared" si="560"/>
        <v>2017-II</v>
      </c>
      <c r="C2606" t="s">
        <v>2665</v>
      </c>
      <c r="D2606" t="s">
        <v>2665</v>
      </c>
      <c r="E2606">
        <v>30366874</v>
      </c>
      <c r="F2606" t="s">
        <v>29</v>
      </c>
      <c r="G2606">
        <v>0</v>
      </c>
      <c r="H2606">
        <v>0</v>
      </c>
      <c r="I2606">
        <v>0</v>
      </c>
      <c r="J2606">
        <f t="shared" si="561"/>
        <v>0</v>
      </c>
      <c r="K2606" t="str">
        <f t="shared" si="562"/>
        <v>Modelamiento</v>
      </c>
      <c r="L2606">
        <f t="shared" si="563"/>
        <v>0</v>
      </c>
      <c r="M2606">
        <v>55</v>
      </c>
      <c r="N2606" t="str">
        <f t="shared" si="564"/>
        <v>&lt;=55</v>
      </c>
      <c r="O2606" t="s">
        <v>56</v>
      </c>
      <c r="P2606" t="s">
        <v>39</v>
      </c>
      <c r="Q2606">
        <v>27772</v>
      </c>
      <c r="R2606">
        <v>1500</v>
      </c>
      <c r="S2606" t="str">
        <f t="shared" si="565"/>
        <v>&lt;=1500</v>
      </c>
      <c r="T2606">
        <v>1039</v>
      </c>
      <c r="U2606" t="str">
        <f t="shared" si="566"/>
        <v>&lt;=1100</v>
      </c>
      <c r="V2606" t="s">
        <v>614</v>
      </c>
      <c r="W2606">
        <v>26982</v>
      </c>
      <c r="X2606" s="12">
        <f t="shared" si="567"/>
        <v>5.5592617300422503E-2</v>
      </c>
      <c r="Y2606" t="str">
        <f t="shared" si="568"/>
        <v>&lt;=0.06</v>
      </c>
      <c r="Z2606" t="s">
        <v>32</v>
      </c>
      <c r="AA2606">
        <v>0</v>
      </c>
      <c r="AB2606">
        <v>1000</v>
      </c>
      <c r="AC2606" t="str">
        <f t="shared" si="569"/>
        <v>&lt;=1000</v>
      </c>
      <c r="AD2606">
        <v>0</v>
      </c>
      <c r="AE2606" t="str">
        <f t="shared" si="570"/>
        <v>=0</v>
      </c>
      <c r="AF2606">
        <v>0</v>
      </c>
      <c r="AG2606" t="str">
        <f t="shared" si="571"/>
        <v>&lt;=500</v>
      </c>
      <c r="AH2606" t="s">
        <v>32</v>
      </c>
      <c r="AI2606" t="str">
        <f t="shared" si="572"/>
        <v/>
      </c>
      <c r="AJ2606" t="s">
        <v>32</v>
      </c>
      <c r="AK2606" t="str">
        <f t="shared" si="573"/>
        <v/>
      </c>
      <c r="AL2606">
        <v>5</v>
      </c>
      <c r="AM2606">
        <v>5</v>
      </c>
      <c r="AN2606">
        <v>0</v>
      </c>
      <c r="AO2606">
        <v>1</v>
      </c>
      <c r="AP2606" t="s">
        <v>32</v>
      </c>
    </row>
    <row r="2607" spans="1:42" x14ac:dyDescent="0.25">
      <c r="A2607">
        <v>201711</v>
      </c>
      <c r="B2607" t="str">
        <f t="shared" si="560"/>
        <v>2017-II</v>
      </c>
      <c r="C2607" t="s">
        <v>2666</v>
      </c>
      <c r="D2607" t="s">
        <v>2666</v>
      </c>
      <c r="E2607">
        <v>30376323</v>
      </c>
      <c r="F2607" t="s">
        <v>29</v>
      </c>
      <c r="G2607">
        <v>0</v>
      </c>
      <c r="H2607">
        <v>0</v>
      </c>
      <c r="I2607">
        <v>0</v>
      </c>
      <c r="J2607">
        <f t="shared" si="561"/>
        <v>0</v>
      </c>
      <c r="K2607" t="str">
        <f t="shared" si="562"/>
        <v>Modelamiento</v>
      </c>
      <c r="L2607">
        <f t="shared" si="563"/>
        <v>0</v>
      </c>
      <c r="M2607">
        <v>60</v>
      </c>
      <c r="N2607" t="str">
        <f t="shared" si="564"/>
        <v>&lt;=60</v>
      </c>
      <c r="O2607" t="s">
        <v>56</v>
      </c>
      <c r="P2607" t="s">
        <v>35</v>
      </c>
      <c r="Q2607">
        <v>42380</v>
      </c>
      <c r="R2607">
        <v>1500</v>
      </c>
      <c r="S2607" t="str">
        <f t="shared" si="565"/>
        <v>&lt;=1500</v>
      </c>
      <c r="T2607">
        <v>1459</v>
      </c>
      <c r="U2607" t="str">
        <f t="shared" si="566"/>
        <v>&lt;=1500</v>
      </c>
      <c r="V2607" t="s">
        <v>601</v>
      </c>
      <c r="W2607">
        <v>41590</v>
      </c>
      <c r="X2607" s="12">
        <f t="shared" si="567"/>
        <v>3.6066362106275549E-2</v>
      </c>
      <c r="Y2607" t="str">
        <f t="shared" si="568"/>
        <v>&lt;=0.04</v>
      </c>
      <c r="Z2607" t="s">
        <v>32</v>
      </c>
      <c r="AA2607">
        <v>9</v>
      </c>
      <c r="AB2607" t="s">
        <v>32</v>
      </c>
      <c r="AC2607" t="str">
        <f t="shared" si="569"/>
        <v/>
      </c>
      <c r="AD2607" t="s">
        <v>32</v>
      </c>
      <c r="AE2607" t="str">
        <f t="shared" si="570"/>
        <v/>
      </c>
      <c r="AF2607" t="s">
        <v>32</v>
      </c>
      <c r="AG2607" t="str">
        <f t="shared" si="571"/>
        <v/>
      </c>
      <c r="AH2607" t="s">
        <v>32</v>
      </c>
      <c r="AI2607" t="str">
        <f t="shared" si="572"/>
        <v/>
      </c>
      <c r="AJ2607" t="s">
        <v>32</v>
      </c>
      <c r="AK2607" t="str">
        <f t="shared" si="573"/>
        <v/>
      </c>
      <c r="AL2607">
        <v>0</v>
      </c>
      <c r="AM2607">
        <v>0</v>
      </c>
      <c r="AN2607">
        <v>0</v>
      </c>
      <c r="AO2607" t="s">
        <v>32</v>
      </c>
      <c r="AP2607" t="s">
        <v>32</v>
      </c>
    </row>
    <row r="2608" spans="1:42" x14ac:dyDescent="0.25">
      <c r="A2608">
        <v>201711</v>
      </c>
      <c r="B2608" t="str">
        <f t="shared" si="560"/>
        <v>2017-II</v>
      </c>
      <c r="C2608" t="s">
        <v>2667</v>
      </c>
      <c r="D2608" t="s">
        <v>2667</v>
      </c>
      <c r="E2608">
        <v>30373233</v>
      </c>
      <c r="F2608" t="s">
        <v>29</v>
      </c>
      <c r="G2608">
        <v>1</v>
      </c>
      <c r="H2608">
        <v>0</v>
      </c>
      <c r="I2608">
        <v>0</v>
      </c>
      <c r="J2608">
        <f t="shared" si="561"/>
        <v>0</v>
      </c>
      <c r="K2608" t="str">
        <f t="shared" si="562"/>
        <v>Modelamiento</v>
      </c>
      <c r="L2608">
        <f t="shared" si="563"/>
        <v>0</v>
      </c>
      <c r="M2608">
        <v>39</v>
      </c>
      <c r="N2608" t="str">
        <f t="shared" si="564"/>
        <v>&lt;=40</v>
      </c>
      <c r="O2608" t="s">
        <v>56</v>
      </c>
      <c r="P2608" t="s">
        <v>31</v>
      </c>
      <c r="Q2608">
        <v>37337</v>
      </c>
      <c r="R2608">
        <v>1650</v>
      </c>
      <c r="S2608" t="str">
        <f t="shared" si="565"/>
        <v>&lt;=2000</v>
      </c>
      <c r="T2608">
        <v>1398</v>
      </c>
      <c r="U2608" t="str">
        <f t="shared" si="566"/>
        <v>&lt;=1400</v>
      </c>
      <c r="V2608" t="s">
        <v>597</v>
      </c>
      <c r="W2608">
        <v>36697</v>
      </c>
      <c r="X2608" s="12">
        <f t="shared" si="567"/>
        <v>4.496280349892362E-2</v>
      </c>
      <c r="Y2608" t="str">
        <f t="shared" si="568"/>
        <v>&lt;=0.05</v>
      </c>
      <c r="Z2608" t="s">
        <v>32</v>
      </c>
      <c r="AA2608">
        <v>4</v>
      </c>
      <c r="AB2608">
        <v>447.79</v>
      </c>
      <c r="AC2608" t="str">
        <f t="shared" si="569"/>
        <v>&lt;=500</v>
      </c>
      <c r="AD2608">
        <v>1755</v>
      </c>
      <c r="AE2608" t="str">
        <f t="shared" si="570"/>
        <v>&gt;120</v>
      </c>
      <c r="AF2608">
        <v>447.79</v>
      </c>
      <c r="AG2608" t="str">
        <f t="shared" si="571"/>
        <v>&lt;=500</v>
      </c>
      <c r="AH2608" t="s">
        <v>32</v>
      </c>
      <c r="AI2608" t="str">
        <f t="shared" si="572"/>
        <v/>
      </c>
      <c r="AJ2608" t="s">
        <v>32</v>
      </c>
      <c r="AK2608" t="str">
        <f t="shared" si="573"/>
        <v/>
      </c>
      <c r="AL2608">
        <v>12</v>
      </c>
      <c r="AM2608">
        <v>0</v>
      </c>
      <c r="AN2608">
        <v>12</v>
      </c>
      <c r="AO2608" t="s">
        <v>32</v>
      </c>
      <c r="AP2608">
        <v>1</v>
      </c>
    </row>
    <row r="2609" spans="1:42" x14ac:dyDescent="0.25">
      <c r="A2609">
        <v>201711</v>
      </c>
      <c r="B2609" t="str">
        <f t="shared" si="560"/>
        <v>2017-II</v>
      </c>
      <c r="C2609" t="s">
        <v>2668</v>
      </c>
      <c r="D2609" t="s">
        <v>2668</v>
      </c>
      <c r="E2609">
        <v>30374477</v>
      </c>
      <c r="F2609" t="s">
        <v>29</v>
      </c>
      <c r="G2609">
        <v>1</v>
      </c>
      <c r="H2609">
        <v>0</v>
      </c>
      <c r="I2609">
        <v>0</v>
      </c>
      <c r="J2609">
        <f t="shared" si="561"/>
        <v>0</v>
      </c>
      <c r="K2609" t="str">
        <f t="shared" si="562"/>
        <v>Modelamiento</v>
      </c>
      <c r="L2609">
        <f t="shared" si="563"/>
        <v>0</v>
      </c>
      <c r="M2609">
        <v>24</v>
      </c>
      <c r="N2609" t="str">
        <f t="shared" si="564"/>
        <v>&lt;=25</v>
      </c>
      <c r="O2609" t="s">
        <v>56</v>
      </c>
      <c r="P2609" t="s">
        <v>39</v>
      </c>
      <c r="Q2609">
        <v>37020</v>
      </c>
      <c r="R2609">
        <v>1650</v>
      </c>
      <c r="S2609" t="str">
        <f t="shared" si="565"/>
        <v>&lt;=2000</v>
      </c>
      <c r="T2609">
        <v>1385</v>
      </c>
      <c r="U2609" t="str">
        <f t="shared" si="566"/>
        <v>&lt;=1400</v>
      </c>
      <c r="V2609" t="s">
        <v>589</v>
      </c>
      <c r="W2609">
        <v>36380</v>
      </c>
      <c r="X2609" s="12">
        <f t="shared" si="567"/>
        <v>4.5354590434304565E-2</v>
      </c>
      <c r="Y2609" t="str">
        <f t="shared" si="568"/>
        <v>&lt;=0.05</v>
      </c>
      <c r="Z2609" t="s">
        <v>32</v>
      </c>
      <c r="AA2609">
        <v>0</v>
      </c>
      <c r="AB2609">
        <v>767.74</v>
      </c>
      <c r="AC2609" t="str">
        <f t="shared" si="569"/>
        <v>&lt;=1000</v>
      </c>
      <c r="AD2609">
        <v>0</v>
      </c>
      <c r="AE2609" t="str">
        <f t="shared" si="570"/>
        <v>=0</v>
      </c>
      <c r="AF2609">
        <v>0</v>
      </c>
      <c r="AG2609" t="str">
        <f t="shared" si="571"/>
        <v>&lt;=500</v>
      </c>
      <c r="AH2609" t="s">
        <v>32</v>
      </c>
      <c r="AI2609" t="str">
        <f t="shared" si="572"/>
        <v/>
      </c>
      <c r="AJ2609" t="s">
        <v>32</v>
      </c>
      <c r="AK2609" t="str">
        <f t="shared" si="573"/>
        <v/>
      </c>
      <c r="AL2609">
        <v>6</v>
      </c>
      <c r="AM2609">
        <v>6</v>
      </c>
      <c r="AN2609">
        <v>0</v>
      </c>
      <c r="AO2609">
        <v>1</v>
      </c>
      <c r="AP2609" t="s">
        <v>32</v>
      </c>
    </row>
    <row r="2610" spans="1:42" x14ac:dyDescent="0.25">
      <c r="A2610">
        <v>201711</v>
      </c>
      <c r="B2610" t="str">
        <f t="shared" si="560"/>
        <v>2017-II</v>
      </c>
      <c r="C2610" t="s">
        <v>2669</v>
      </c>
      <c r="D2610" t="s">
        <v>2669</v>
      </c>
      <c r="E2610">
        <v>30372193</v>
      </c>
      <c r="F2610" t="s">
        <v>29</v>
      </c>
      <c r="G2610">
        <v>0</v>
      </c>
      <c r="H2610">
        <v>0</v>
      </c>
      <c r="I2610">
        <v>0</v>
      </c>
      <c r="J2610">
        <f t="shared" si="561"/>
        <v>0</v>
      </c>
      <c r="K2610" t="str">
        <f t="shared" si="562"/>
        <v>Modelamiento</v>
      </c>
      <c r="L2610">
        <f t="shared" si="563"/>
        <v>0</v>
      </c>
      <c r="M2610">
        <v>28</v>
      </c>
      <c r="N2610" t="str">
        <f t="shared" si="564"/>
        <v>&lt;=30</v>
      </c>
      <c r="O2610" t="s">
        <v>56</v>
      </c>
      <c r="P2610" t="s">
        <v>39</v>
      </c>
      <c r="Q2610">
        <v>37790</v>
      </c>
      <c r="R2610">
        <v>2000</v>
      </c>
      <c r="S2610" t="str">
        <f t="shared" si="565"/>
        <v>&lt;=2000</v>
      </c>
      <c r="T2610">
        <v>1567</v>
      </c>
      <c r="U2610" t="str">
        <f t="shared" si="566"/>
        <v>&gt;1500</v>
      </c>
      <c r="V2610" t="s">
        <v>585</v>
      </c>
      <c r="W2610">
        <v>37500</v>
      </c>
      <c r="X2610" s="12">
        <f t="shared" si="567"/>
        <v>5.3333333333333337E-2</v>
      </c>
      <c r="Y2610" t="str">
        <f t="shared" si="568"/>
        <v>&lt;=0.06</v>
      </c>
      <c r="Z2610" t="s">
        <v>32</v>
      </c>
      <c r="AA2610">
        <v>9</v>
      </c>
      <c r="AB2610" t="s">
        <v>32</v>
      </c>
      <c r="AC2610" t="str">
        <f t="shared" si="569"/>
        <v/>
      </c>
      <c r="AD2610" t="s">
        <v>32</v>
      </c>
      <c r="AE2610" t="str">
        <f t="shared" si="570"/>
        <v/>
      </c>
      <c r="AF2610" t="s">
        <v>32</v>
      </c>
      <c r="AG2610" t="str">
        <f t="shared" si="571"/>
        <v/>
      </c>
      <c r="AH2610" t="s">
        <v>32</v>
      </c>
      <c r="AI2610" t="str">
        <f t="shared" si="572"/>
        <v/>
      </c>
      <c r="AJ2610" t="s">
        <v>32</v>
      </c>
      <c r="AK2610" t="str">
        <f t="shared" si="573"/>
        <v/>
      </c>
      <c r="AL2610">
        <v>0</v>
      </c>
      <c r="AM2610">
        <v>0</v>
      </c>
      <c r="AN2610">
        <v>0</v>
      </c>
      <c r="AO2610" t="s">
        <v>32</v>
      </c>
      <c r="AP2610" t="s">
        <v>32</v>
      </c>
    </row>
    <row r="2611" spans="1:42" x14ac:dyDescent="0.25">
      <c r="A2611">
        <v>201711</v>
      </c>
      <c r="B2611" t="str">
        <f t="shared" si="560"/>
        <v>2017-II</v>
      </c>
      <c r="C2611" t="s">
        <v>2670</v>
      </c>
      <c r="D2611" t="s">
        <v>2670</v>
      </c>
      <c r="E2611">
        <v>30367715</v>
      </c>
      <c r="F2611" t="s">
        <v>29</v>
      </c>
      <c r="G2611">
        <v>0</v>
      </c>
      <c r="H2611">
        <v>0</v>
      </c>
      <c r="I2611">
        <v>0</v>
      </c>
      <c r="J2611">
        <f t="shared" si="561"/>
        <v>0</v>
      </c>
      <c r="K2611" t="str">
        <f t="shared" si="562"/>
        <v>Modelamiento</v>
      </c>
      <c r="L2611">
        <f t="shared" si="563"/>
        <v>0</v>
      </c>
      <c r="M2611">
        <v>32</v>
      </c>
      <c r="N2611" t="str">
        <f t="shared" si="564"/>
        <v>&lt;=35</v>
      </c>
      <c r="O2611" t="s">
        <v>56</v>
      </c>
      <c r="P2611" t="s">
        <v>39</v>
      </c>
      <c r="Q2611">
        <v>37440</v>
      </c>
      <c r="R2611">
        <v>500</v>
      </c>
      <c r="S2611" t="str">
        <f t="shared" si="565"/>
        <v>&lt;=500</v>
      </c>
      <c r="T2611">
        <v>1401</v>
      </c>
      <c r="U2611" t="str">
        <f t="shared" si="566"/>
        <v>&lt;=1500</v>
      </c>
      <c r="V2611" t="s">
        <v>585</v>
      </c>
      <c r="W2611">
        <v>35000</v>
      </c>
      <c r="X2611" s="12">
        <f t="shared" si="567"/>
        <v>1.4285714285714285E-2</v>
      </c>
      <c r="Y2611" t="str">
        <f t="shared" si="568"/>
        <v>&lt;=0.02</v>
      </c>
      <c r="Z2611" t="s">
        <v>32</v>
      </c>
      <c r="AA2611">
        <v>0</v>
      </c>
      <c r="AB2611">
        <v>1359.87</v>
      </c>
      <c r="AC2611" t="str">
        <f t="shared" si="569"/>
        <v>&lt;=2000</v>
      </c>
      <c r="AD2611">
        <v>0</v>
      </c>
      <c r="AE2611" t="str">
        <f t="shared" si="570"/>
        <v>=0</v>
      </c>
      <c r="AF2611">
        <v>0</v>
      </c>
      <c r="AG2611" t="str">
        <f t="shared" si="571"/>
        <v>&lt;=500</v>
      </c>
      <c r="AH2611">
        <v>500</v>
      </c>
      <c r="AI2611" t="str">
        <f t="shared" si="572"/>
        <v>&lt;=500</v>
      </c>
      <c r="AJ2611">
        <v>0.95620000000000005</v>
      </c>
      <c r="AK2611" t="str">
        <f t="shared" si="573"/>
        <v>&gt;0.9</v>
      </c>
      <c r="AL2611">
        <v>4</v>
      </c>
      <c r="AM2611">
        <v>4</v>
      </c>
      <c r="AN2611">
        <v>0</v>
      </c>
      <c r="AO2611">
        <v>1</v>
      </c>
      <c r="AP2611" t="s">
        <v>32</v>
      </c>
    </row>
    <row r="2612" spans="1:42" x14ac:dyDescent="0.25">
      <c r="A2612">
        <v>201712</v>
      </c>
      <c r="B2612" t="str">
        <f t="shared" si="560"/>
        <v>2017-II</v>
      </c>
      <c r="C2612" t="s">
        <v>2671</v>
      </c>
      <c r="D2612" t="s">
        <v>2671</v>
      </c>
      <c r="E2612">
        <v>30384749</v>
      </c>
      <c r="F2612" t="s">
        <v>29</v>
      </c>
      <c r="G2612">
        <v>0</v>
      </c>
      <c r="H2612">
        <v>0</v>
      </c>
      <c r="I2612">
        <v>0</v>
      </c>
      <c r="J2612">
        <f t="shared" si="561"/>
        <v>0</v>
      </c>
      <c r="K2612" t="str">
        <f t="shared" si="562"/>
        <v>Modelamiento</v>
      </c>
      <c r="L2612">
        <f t="shared" si="563"/>
        <v>0</v>
      </c>
      <c r="M2612">
        <v>38</v>
      </c>
      <c r="N2612" t="str">
        <f t="shared" si="564"/>
        <v>&lt;=40</v>
      </c>
      <c r="O2612" t="s">
        <v>56</v>
      </c>
      <c r="P2612" t="s">
        <v>35</v>
      </c>
      <c r="Q2612">
        <v>35790</v>
      </c>
      <c r="R2612">
        <v>2000</v>
      </c>
      <c r="S2612" t="str">
        <f t="shared" si="565"/>
        <v>&lt;=2000</v>
      </c>
      <c r="T2612">
        <v>1087</v>
      </c>
      <c r="U2612" t="str">
        <f t="shared" si="566"/>
        <v>&lt;=1100</v>
      </c>
      <c r="V2612" t="s">
        <v>585</v>
      </c>
      <c r="W2612">
        <v>35500</v>
      </c>
      <c r="X2612" s="12">
        <f t="shared" si="567"/>
        <v>5.6338028169014086E-2</v>
      </c>
      <c r="Y2612" t="str">
        <f t="shared" si="568"/>
        <v>&lt;=0.06</v>
      </c>
      <c r="Z2612" t="s">
        <v>32</v>
      </c>
      <c r="AA2612">
        <v>0</v>
      </c>
      <c r="AB2612">
        <v>2693.78</v>
      </c>
      <c r="AC2612" t="str">
        <f t="shared" si="569"/>
        <v>&lt;=3000</v>
      </c>
      <c r="AD2612">
        <v>0</v>
      </c>
      <c r="AE2612" t="str">
        <f t="shared" si="570"/>
        <v>=0</v>
      </c>
      <c r="AF2612">
        <v>0</v>
      </c>
      <c r="AG2612" t="str">
        <f t="shared" si="571"/>
        <v>&lt;=500</v>
      </c>
      <c r="AH2612">
        <v>700</v>
      </c>
      <c r="AI2612" t="str">
        <f t="shared" si="572"/>
        <v>&lt;=1000</v>
      </c>
      <c r="AJ2612">
        <v>0.79369999999999996</v>
      </c>
      <c r="AK2612" t="str">
        <f t="shared" si="573"/>
        <v>&lt;=0.8</v>
      </c>
      <c r="AL2612">
        <v>12</v>
      </c>
      <c r="AM2612">
        <v>12</v>
      </c>
      <c r="AN2612">
        <v>0</v>
      </c>
      <c r="AO2612">
        <v>1</v>
      </c>
      <c r="AP2612" t="s">
        <v>32</v>
      </c>
    </row>
    <row r="2613" spans="1:42" x14ac:dyDescent="0.25">
      <c r="A2613">
        <v>201712</v>
      </c>
      <c r="B2613" t="str">
        <f t="shared" si="560"/>
        <v>2017-II</v>
      </c>
      <c r="C2613" t="s">
        <v>2672</v>
      </c>
      <c r="D2613" t="s">
        <v>2672</v>
      </c>
      <c r="E2613">
        <v>30369687</v>
      </c>
      <c r="F2613" t="s">
        <v>29</v>
      </c>
      <c r="G2613">
        <v>1</v>
      </c>
      <c r="H2613">
        <v>0</v>
      </c>
      <c r="I2613">
        <v>0</v>
      </c>
      <c r="J2613">
        <f t="shared" si="561"/>
        <v>0</v>
      </c>
      <c r="K2613" t="str">
        <f t="shared" si="562"/>
        <v>Modelamiento</v>
      </c>
      <c r="L2613">
        <f t="shared" si="563"/>
        <v>0</v>
      </c>
      <c r="M2613">
        <v>32</v>
      </c>
      <c r="N2613" t="str">
        <f t="shared" si="564"/>
        <v>&lt;=35</v>
      </c>
      <c r="O2613" t="s">
        <v>56</v>
      </c>
      <c r="P2613" t="s">
        <v>69</v>
      </c>
      <c r="Q2613">
        <v>34791</v>
      </c>
      <c r="R2613">
        <v>999</v>
      </c>
      <c r="S2613" t="str">
        <f t="shared" si="565"/>
        <v>&lt;=1000</v>
      </c>
      <c r="T2613">
        <v>1199</v>
      </c>
      <c r="U2613" t="str">
        <f t="shared" si="566"/>
        <v>&lt;=1200</v>
      </c>
      <c r="V2613" t="s">
        <v>585</v>
      </c>
      <c r="W2613">
        <v>33500</v>
      </c>
      <c r="X2613" s="12">
        <f t="shared" si="567"/>
        <v>2.982089552238806E-2</v>
      </c>
      <c r="Y2613" t="str">
        <f t="shared" si="568"/>
        <v>&lt;=0.03</v>
      </c>
      <c r="Z2613" t="s">
        <v>32</v>
      </c>
      <c r="AA2613">
        <v>4</v>
      </c>
      <c r="AB2613">
        <v>500</v>
      </c>
      <c r="AC2613" t="str">
        <f t="shared" si="569"/>
        <v>&lt;=500</v>
      </c>
      <c r="AD2613">
        <v>1017</v>
      </c>
      <c r="AE2613" t="str">
        <f t="shared" si="570"/>
        <v>&gt;120</v>
      </c>
      <c r="AF2613">
        <v>500</v>
      </c>
      <c r="AG2613" t="str">
        <f t="shared" si="571"/>
        <v>&lt;=500</v>
      </c>
      <c r="AH2613" t="s">
        <v>32</v>
      </c>
      <c r="AI2613" t="str">
        <f t="shared" si="572"/>
        <v/>
      </c>
      <c r="AJ2613" t="s">
        <v>32</v>
      </c>
      <c r="AK2613" t="str">
        <f t="shared" si="573"/>
        <v/>
      </c>
      <c r="AL2613">
        <v>1</v>
      </c>
      <c r="AM2613">
        <v>0</v>
      </c>
      <c r="AN2613">
        <v>1</v>
      </c>
      <c r="AO2613" t="s">
        <v>32</v>
      </c>
      <c r="AP2613">
        <v>12</v>
      </c>
    </row>
    <row r="2614" spans="1:42" x14ac:dyDescent="0.25">
      <c r="A2614">
        <v>201712</v>
      </c>
      <c r="B2614" t="str">
        <f t="shared" si="560"/>
        <v>2017-II</v>
      </c>
      <c r="C2614" t="s">
        <v>2673</v>
      </c>
      <c r="D2614" t="s">
        <v>2673</v>
      </c>
      <c r="E2614">
        <v>30369532</v>
      </c>
      <c r="F2614" t="s">
        <v>29</v>
      </c>
      <c r="G2614">
        <v>0</v>
      </c>
      <c r="H2614">
        <v>0</v>
      </c>
      <c r="I2614">
        <v>0</v>
      </c>
      <c r="J2614">
        <f t="shared" si="561"/>
        <v>0</v>
      </c>
      <c r="K2614" t="str">
        <f t="shared" si="562"/>
        <v>Modelamiento</v>
      </c>
      <c r="L2614">
        <f t="shared" si="563"/>
        <v>0</v>
      </c>
      <c r="M2614">
        <v>25</v>
      </c>
      <c r="N2614" t="str">
        <f t="shared" si="564"/>
        <v>&lt;=25</v>
      </c>
      <c r="O2614" t="s">
        <v>56</v>
      </c>
      <c r="P2614" t="s">
        <v>31</v>
      </c>
      <c r="Q2614">
        <v>37020</v>
      </c>
      <c r="R2614">
        <v>1650</v>
      </c>
      <c r="S2614" t="str">
        <f t="shared" si="565"/>
        <v>&lt;=2000</v>
      </c>
      <c r="T2614">
        <v>1385</v>
      </c>
      <c r="U2614" t="str">
        <f t="shared" si="566"/>
        <v>&lt;=1400</v>
      </c>
      <c r="V2614" t="s">
        <v>589</v>
      </c>
      <c r="W2614">
        <v>36380</v>
      </c>
      <c r="X2614" s="12">
        <f t="shared" si="567"/>
        <v>4.5354590434304565E-2</v>
      </c>
      <c r="Y2614" t="str">
        <f t="shared" si="568"/>
        <v>&lt;=0.05</v>
      </c>
      <c r="Z2614" t="s">
        <v>32</v>
      </c>
      <c r="AA2614">
        <v>4</v>
      </c>
      <c r="AB2614">
        <v>907.54</v>
      </c>
      <c r="AC2614" t="str">
        <f t="shared" si="569"/>
        <v>&lt;=1000</v>
      </c>
      <c r="AD2614">
        <v>2601</v>
      </c>
      <c r="AE2614" t="str">
        <f t="shared" si="570"/>
        <v>&gt;120</v>
      </c>
      <c r="AF2614">
        <v>907.54</v>
      </c>
      <c r="AG2614" t="str">
        <f t="shared" si="571"/>
        <v>&lt;=1000</v>
      </c>
      <c r="AH2614" t="s">
        <v>32</v>
      </c>
      <c r="AI2614" t="str">
        <f t="shared" si="572"/>
        <v/>
      </c>
      <c r="AJ2614" t="s">
        <v>32</v>
      </c>
      <c r="AK2614" t="str">
        <f t="shared" si="573"/>
        <v/>
      </c>
      <c r="AL2614">
        <v>12</v>
      </c>
      <c r="AM2614">
        <v>0</v>
      </c>
      <c r="AN2614">
        <v>12</v>
      </c>
      <c r="AO2614" t="s">
        <v>32</v>
      </c>
      <c r="AP2614">
        <v>1</v>
      </c>
    </row>
    <row r="2615" spans="1:42" x14ac:dyDescent="0.25">
      <c r="A2615">
        <v>201712</v>
      </c>
      <c r="B2615" t="str">
        <f t="shared" si="560"/>
        <v>2017-II</v>
      </c>
      <c r="C2615" t="s">
        <v>2674</v>
      </c>
      <c r="D2615" t="s">
        <v>2674</v>
      </c>
      <c r="E2615">
        <v>30376910</v>
      </c>
      <c r="F2615" t="s">
        <v>29</v>
      </c>
      <c r="G2615">
        <v>0</v>
      </c>
      <c r="H2615">
        <v>0</v>
      </c>
      <c r="I2615">
        <v>0</v>
      </c>
      <c r="J2615">
        <f t="shared" si="561"/>
        <v>0</v>
      </c>
      <c r="K2615" t="str">
        <f t="shared" si="562"/>
        <v>Modelamiento</v>
      </c>
      <c r="L2615">
        <f t="shared" si="563"/>
        <v>0</v>
      </c>
      <c r="M2615">
        <v>35</v>
      </c>
      <c r="N2615" t="str">
        <f t="shared" si="564"/>
        <v>&lt;=35</v>
      </c>
      <c r="O2615" t="s">
        <v>56</v>
      </c>
      <c r="P2615" t="s">
        <v>31</v>
      </c>
      <c r="Q2615">
        <v>36290</v>
      </c>
      <c r="R2615">
        <v>1000</v>
      </c>
      <c r="S2615" t="str">
        <f t="shared" si="565"/>
        <v>&lt;=1000</v>
      </c>
      <c r="T2615">
        <v>1256</v>
      </c>
      <c r="U2615" t="str">
        <f t="shared" si="566"/>
        <v>&lt;=1300</v>
      </c>
      <c r="V2615" t="s">
        <v>585</v>
      </c>
      <c r="W2615">
        <v>35000</v>
      </c>
      <c r="X2615" s="12">
        <f t="shared" si="567"/>
        <v>2.8571428571428571E-2</v>
      </c>
      <c r="Y2615" t="str">
        <f t="shared" si="568"/>
        <v>&lt;=0.03</v>
      </c>
      <c r="Z2615" t="s">
        <v>32</v>
      </c>
      <c r="AA2615">
        <v>9</v>
      </c>
      <c r="AB2615" t="s">
        <v>32</v>
      </c>
      <c r="AC2615" t="str">
        <f t="shared" si="569"/>
        <v/>
      </c>
      <c r="AD2615" t="s">
        <v>32</v>
      </c>
      <c r="AE2615" t="str">
        <f t="shared" si="570"/>
        <v/>
      </c>
      <c r="AF2615" t="s">
        <v>32</v>
      </c>
      <c r="AG2615" t="str">
        <f t="shared" si="571"/>
        <v/>
      </c>
      <c r="AH2615" t="s">
        <v>32</v>
      </c>
      <c r="AI2615" t="str">
        <f t="shared" si="572"/>
        <v/>
      </c>
      <c r="AJ2615" t="s">
        <v>32</v>
      </c>
      <c r="AK2615" t="str">
        <f t="shared" si="573"/>
        <v/>
      </c>
      <c r="AL2615">
        <v>0</v>
      </c>
      <c r="AM2615">
        <v>0</v>
      </c>
      <c r="AN2615">
        <v>0</v>
      </c>
      <c r="AO2615" t="s">
        <v>32</v>
      </c>
      <c r="AP2615" t="s">
        <v>32</v>
      </c>
    </row>
    <row r="2616" spans="1:42" x14ac:dyDescent="0.25">
      <c r="A2616">
        <v>201712</v>
      </c>
      <c r="B2616" t="str">
        <f t="shared" si="560"/>
        <v>2017-II</v>
      </c>
      <c r="C2616" t="s">
        <v>2675</v>
      </c>
      <c r="D2616" t="s">
        <v>2675</v>
      </c>
      <c r="E2616">
        <v>30374874</v>
      </c>
      <c r="F2616" t="s">
        <v>29</v>
      </c>
      <c r="G2616">
        <v>0</v>
      </c>
      <c r="H2616">
        <v>0</v>
      </c>
      <c r="I2616">
        <v>0</v>
      </c>
      <c r="J2616">
        <f t="shared" si="561"/>
        <v>0</v>
      </c>
      <c r="K2616" t="str">
        <f t="shared" si="562"/>
        <v>Modelamiento</v>
      </c>
      <c r="L2616">
        <f t="shared" si="563"/>
        <v>0</v>
      </c>
      <c r="M2616">
        <v>39</v>
      </c>
      <c r="N2616" t="str">
        <f t="shared" si="564"/>
        <v>&lt;=40</v>
      </c>
      <c r="O2616" t="s">
        <v>56</v>
      </c>
      <c r="P2616" t="s">
        <v>31</v>
      </c>
      <c r="Q2616">
        <v>37337</v>
      </c>
      <c r="R2616">
        <v>1650</v>
      </c>
      <c r="S2616" t="str">
        <f t="shared" si="565"/>
        <v>&lt;=2000</v>
      </c>
      <c r="T2616">
        <v>1286</v>
      </c>
      <c r="U2616" t="str">
        <f t="shared" si="566"/>
        <v>&lt;=1300</v>
      </c>
      <c r="V2616" t="s">
        <v>597</v>
      </c>
      <c r="W2616">
        <v>36697</v>
      </c>
      <c r="X2616" s="12">
        <f t="shared" si="567"/>
        <v>4.496280349892362E-2</v>
      </c>
      <c r="Y2616" t="str">
        <f t="shared" si="568"/>
        <v>&lt;=0.05</v>
      </c>
      <c r="Z2616" t="s">
        <v>32</v>
      </c>
      <c r="AA2616">
        <v>4</v>
      </c>
      <c r="AB2616">
        <v>963.9</v>
      </c>
      <c r="AC2616" t="str">
        <f t="shared" si="569"/>
        <v>&lt;=1000</v>
      </c>
      <c r="AD2616">
        <v>2208</v>
      </c>
      <c r="AE2616" t="str">
        <f t="shared" si="570"/>
        <v>&gt;120</v>
      </c>
      <c r="AF2616">
        <v>963.9</v>
      </c>
      <c r="AG2616" t="str">
        <f t="shared" si="571"/>
        <v>&lt;=1000</v>
      </c>
      <c r="AH2616" t="s">
        <v>32</v>
      </c>
      <c r="AI2616" t="str">
        <f t="shared" si="572"/>
        <v/>
      </c>
      <c r="AJ2616" t="s">
        <v>32</v>
      </c>
      <c r="AK2616" t="str">
        <f t="shared" si="573"/>
        <v/>
      </c>
      <c r="AL2616">
        <v>12</v>
      </c>
      <c r="AM2616">
        <v>0</v>
      </c>
      <c r="AN2616">
        <v>12</v>
      </c>
      <c r="AO2616" t="s">
        <v>32</v>
      </c>
      <c r="AP2616">
        <v>1</v>
      </c>
    </row>
    <row r="2617" spans="1:42" x14ac:dyDescent="0.25">
      <c r="A2617">
        <v>201712</v>
      </c>
      <c r="B2617" t="str">
        <f t="shared" si="560"/>
        <v>2017-II</v>
      </c>
      <c r="C2617" t="s">
        <v>2676</v>
      </c>
      <c r="D2617" t="s">
        <v>2676</v>
      </c>
      <c r="E2617">
        <v>30374490</v>
      </c>
      <c r="F2617" t="s">
        <v>29</v>
      </c>
      <c r="G2617">
        <v>0</v>
      </c>
      <c r="H2617">
        <v>0</v>
      </c>
      <c r="I2617">
        <v>0</v>
      </c>
      <c r="J2617">
        <f t="shared" si="561"/>
        <v>0</v>
      </c>
      <c r="K2617" t="str">
        <f t="shared" si="562"/>
        <v>Modelamiento</v>
      </c>
      <c r="L2617">
        <f t="shared" si="563"/>
        <v>0</v>
      </c>
      <c r="M2617">
        <v>25</v>
      </c>
      <c r="N2617" t="str">
        <f t="shared" si="564"/>
        <v>&lt;=25</v>
      </c>
      <c r="O2617" t="s">
        <v>56</v>
      </c>
      <c r="P2617" t="s">
        <v>31</v>
      </c>
      <c r="Q2617">
        <v>33213</v>
      </c>
      <c r="R2617">
        <v>5457</v>
      </c>
      <c r="S2617" t="str">
        <f t="shared" si="565"/>
        <v>&gt;2500</v>
      </c>
      <c r="T2617">
        <v>1384</v>
      </c>
      <c r="U2617" t="str">
        <f t="shared" si="566"/>
        <v>&lt;=1400</v>
      </c>
      <c r="V2617" t="s">
        <v>589</v>
      </c>
      <c r="W2617">
        <v>36380</v>
      </c>
      <c r="X2617" s="12">
        <f t="shared" si="567"/>
        <v>0.15</v>
      </c>
      <c r="Y2617" t="str">
        <f t="shared" si="568"/>
        <v>&gt;0.06</v>
      </c>
      <c r="Z2617" t="s">
        <v>32</v>
      </c>
      <c r="AA2617">
        <v>9</v>
      </c>
      <c r="AB2617" t="s">
        <v>32</v>
      </c>
      <c r="AC2617" t="str">
        <f t="shared" si="569"/>
        <v/>
      </c>
      <c r="AD2617" t="s">
        <v>32</v>
      </c>
      <c r="AE2617" t="str">
        <f t="shared" si="570"/>
        <v/>
      </c>
      <c r="AF2617" t="s">
        <v>32</v>
      </c>
      <c r="AG2617" t="str">
        <f t="shared" si="571"/>
        <v/>
      </c>
      <c r="AH2617" t="s">
        <v>32</v>
      </c>
      <c r="AI2617" t="str">
        <f t="shared" si="572"/>
        <v/>
      </c>
      <c r="AJ2617" t="s">
        <v>32</v>
      </c>
      <c r="AK2617" t="str">
        <f t="shared" si="573"/>
        <v/>
      </c>
      <c r="AL2617">
        <v>0</v>
      </c>
      <c r="AM2617">
        <v>0</v>
      </c>
      <c r="AN2617">
        <v>0</v>
      </c>
      <c r="AO2617" t="s">
        <v>32</v>
      </c>
      <c r="AP2617" t="s">
        <v>32</v>
      </c>
    </row>
    <row r="2618" spans="1:42" x14ac:dyDescent="0.25">
      <c r="A2618">
        <v>201712</v>
      </c>
      <c r="B2618" t="str">
        <f t="shared" si="560"/>
        <v>2017-II</v>
      </c>
      <c r="C2618" t="s">
        <v>2677</v>
      </c>
      <c r="D2618" t="s">
        <v>2677</v>
      </c>
      <c r="E2618">
        <v>30376528</v>
      </c>
      <c r="F2618" t="s">
        <v>29</v>
      </c>
      <c r="G2618">
        <v>0</v>
      </c>
      <c r="H2618">
        <v>0</v>
      </c>
      <c r="I2618">
        <v>0</v>
      </c>
      <c r="J2618">
        <f t="shared" si="561"/>
        <v>0</v>
      </c>
      <c r="K2618" t="str">
        <f t="shared" si="562"/>
        <v>Modelamiento</v>
      </c>
      <c r="L2618">
        <f t="shared" si="563"/>
        <v>0</v>
      </c>
      <c r="M2618">
        <v>36</v>
      </c>
      <c r="N2618" t="str">
        <f t="shared" si="564"/>
        <v>&lt;=40</v>
      </c>
      <c r="O2618" t="s">
        <v>56</v>
      </c>
      <c r="P2618" t="s">
        <v>31</v>
      </c>
      <c r="Q2618">
        <v>40935</v>
      </c>
      <c r="R2618">
        <v>1650</v>
      </c>
      <c r="S2618" t="str">
        <f t="shared" si="565"/>
        <v>&lt;=2000</v>
      </c>
      <c r="T2618">
        <v>1417</v>
      </c>
      <c r="U2618" t="str">
        <f t="shared" si="566"/>
        <v>&lt;=1500</v>
      </c>
      <c r="V2618" t="s">
        <v>589</v>
      </c>
      <c r="W2618">
        <v>40295</v>
      </c>
      <c r="X2618" s="12">
        <f t="shared" si="567"/>
        <v>4.0948008437771438E-2</v>
      </c>
      <c r="Y2618" t="str">
        <f t="shared" si="568"/>
        <v>&lt;=0.05</v>
      </c>
      <c r="Z2618" t="s">
        <v>32</v>
      </c>
      <c r="AA2618">
        <v>9</v>
      </c>
      <c r="AB2618" t="s">
        <v>32</v>
      </c>
      <c r="AC2618" t="str">
        <f t="shared" si="569"/>
        <v/>
      </c>
      <c r="AD2618" t="s">
        <v>32</v>
      </c>
      <c r="AE2618" t="str">
        <f t="shared" si="570"/>
        <v/>
      </c>
      <c r="AF2618" t="s">
        <v>32</v>
      </c>
      <c r="AG2618" t="str">
        <f t="shared" si="571"/>
        <v/>
      </c>
      <c r="AH2618" t="s">
        <v>32</v>
      </c>
      <c r="AI2618" t="str">
        <f t="shared" si="572"/>
        <v/>
      </c>
      <c r="AJ2618" t="s">
        <v>32</v>
      </c>
      <c r="AK2618" t="str">
        <f t="shared" si="573"/>
        <v/>
      </c>
      <c r="AL2618">
        <v>0</v>
      </c>
      <c r="AM2618">
        <v>0</v>
      </c>
      <c r="AN2618">
        <v>0</v>
      </c>
      <c r="AO2618" t="s">
        <v>32</v>
      </c>
      <c r="AP2618" t="s">
        <v>32</v>
      </c>
    </row>
    <row r="2619" spans="1:42" x14ac:dyDescent="0.25">
      <c r="A2619">
        <v>201712</v>
      </c>
      <c r="B2619" t="str">
        <f t="shared" si="560"/>
        <v>2017-II</v>
      </c>
      <c r="C2619" t="s">
        <v>2678</v>
      </c>
      <c r="D2619" t="s">
        <v>2678</v>
      </c>
      <c r="E2619">
        <v>30377470</v>
      </c>
      <c r="F2619" t="s">
        <v>29</v>
      </c>
      <c r="G2619">
        <v>0</v>
      </c>
      <c r="H2619">
        <v>0</v>
      </c>
      <c r="I2619">
        <v>0</v>
      </c>
      <c r="J2619">
        <f t="shared" si="561"/>
        <v>0</v>
      </c>
      <c r="K2619" t="str">
        <f t="shared" si="562"/>
        <v>Modelamiento</v>
      </c>
      <c r="L2619">
        <f t="shared" si="563"/>
        <v>0</v>
      </c>
      <c r="M2619">
        <v>32</v>
      </c>
      <c r="N2619" t="str">
        <f t="shared" si="564"/>
        <v>&lt;=35</v>
      </c>
      <c r="O2619" t="s">
        <v>56</v>
      </c>
      <c r="P2619" t="s">
        <v>31</v>
      </c>
      <c r="Q2619">
        <v>37487</v>
      </c>
      <c r="R2619">
        <v>1500</v>
      </c>
      <c r="S2619" t="str">
        <f t="shared" si="565"/>
        <v>&lt;=1500</v>
      </c>
      <c r="T2619">
        <v>1299</v>
      </c>
      <c r="U2619" t="str">
        <f t="shared" si="566"/>
        <v>&lt;=1300</v>
      </c>
      <c r="V2619" t="s">
        <v>597</v>
      </c>
      <c r="W2619">
        <v>36697</v>
      </c>
      <c r="X2619" s="12">
        <f t="shared" si="567"/>
        <v>4.087527590811238E-2</v>
      </c>
      <c r="Y2619" t="str">
        <f t="shared" si="568"/>
        <v>&lt;=0.05</v>
      </c>
      <c r="Z2619" t="s">
        <v>32</v>
      </c>
      <c r="AA2619">
        <v>4</v>
      </c>
      <c r="AB2619">
        <v>470.15</v>
      </c>
      <c r="AC2619" t="str">
        <f t="shared" si="569"/>
        <v>&lt;=500</v>
      </c>
      <c r="AD2619">
        <v>2923</v>
      </c>
      <c r="AE2619" t="str">
        <f t="shared" si="570"/>
        <v>&gt;120</v>
      </c>
      <c r="AF2619">
        <v>470.15</v>
      </c>
      <c r="AG2619" t="str">
        <f t="shared" si="571"/>
        <v>&lt;=500</v>
      </c>
      <c r="AH2619">
        <v>600</v>
      </c>
      <c r="AI2619" t="str">
        <f t="shared" si="572"/>
        <v>&lt;=1000</v>
      </c>
      <c r="AJ2619">
        <v>0</v>
      </c>
      <c r="AK2619" t="str">
        <f t="shared" si="573"/>
        <v>=0</v>
      </c>
      <c r="AL2619">
        <v>12</v>
      </c>
      <c r="AM2619">
        <v>0</v>
      </c>
      <c r="AN2619">
        <v>12</v>
      </c>
      <c r="AO2619" t="s">
        <v>32</v>
      </c>
      <c r="AP2619">
        <v>1</v>
      </c>
    </row>
    <row r="2620" spans="1:42" x14ac:dyDescent="0.25">
      <c r="A2620">
        <v>201712</v>
      </c>
      <c r="B2620" t="str">
        <f t="shared" si="560"/>
        <v>2017-II</v>
      </c>
      <c r="C2620" t="s">
        <v>2679</v>
      </c>
      <c r="D2620" t="s">
        <v>2679</v>
      </c>
      <c r="E2620">
        <v>30381093</v>
      </c>
      <c r="F2620" t="s">
        <v>29</v>
      </c>
      <c r="G2620">
        <v>0</v>
      </c>
      <c r="H2620">
        <v>0</v>
      </c>
      <c r="I2620">
        <v>0</v>
      </c>
      <c r="J2620">
        <f t="shared" si="561"/>
        <v>0</v>
      </c>
      <c r="K2620" t="str">
        <f t="shared" si="562"/>
        <v>Modelamiento</v>
      </c>
      <c r="L2620">
        <f t="shared" si="563"/>
        <v>0</v>
      </c>
      <c r="M2620">
        <v>38</v>
      </c>
      <c r="N2620" t="str">
        <f t="shared" si="564"/>
        <v>&lt;=40</v>
      </c>
      <c r="O2620" t="s">
        <v>56</v>
      </c>
      <c r="P2620" t="s">
        <v>39</v>
      </c>
      <c r="Q2620">
        <v>36751</v>
      </c>
      <c r="R2620">
        <v>1650</v>
      </c>
      <c r="S2620" t="str">
        <f t="shared" si="565"/>
        <v>&lt;=2000</v>
      </c>
      <c r="T2620">
        <v>1119</v>
      </c>
      <c r="U2620" t="str">
        <f t="shared" si="566"/>
        <v>&lt;=1200</v>
      </c>
      <c r="V2620" t="s">
        <v>589</v>
      </c>
      <c r="W2620">
        <v>36111</v>
      </c>
      <c r="X2620" s="12">
        <f t="shared" si="567"/>
        <v>4.5692448284456261E-2</v>
      </c>
      <c r="Y2620" t="str">
        <f t="shared" si="568"/>
        <v>&lt;=0.05</v>
      </c>
      <c r="Z2620" t="s">
        <v>32</v>
      </c>
      <c r="AA2620">
        <v>4</v>
      </c>
      <c r="AB2620">
        <v>987.52</v>
      </c>
      <c r="AC2620" t="str">
        <f t="shared" si="569"/>
        <v>&lt;=1000</v>
      </c>
      <c r="AD2620">
        <v>1077</v>
      </c>
      <c r="AE2620" t="str">
        <f t="shared" si="570"/>
        <v>&gt;120</v>
      </c>
      <c r="AF2620">
        <v>987.52</v>
      </c>
      <c r="AG2620" t="str">
        <f t="shared" si="571"/>
        <v>&lt;=1000</v>
      </c>
      <c r="AH2620">
        <v>300</v>
      </c>
      <c r="AI2620" t="str">
        <f t="shared" si="572"/>
        <v>&lt;=500</v>
      </c>
      <c r="AJ2620">
        <v>0</v>
      </c>
      <c r="AK2620" t="str">
        <f t="shared" si="573"/>
        <v>=0</v>
      </c>
      <c r="AL2620">
        <v>12</v>
      </c>
      <c r="AM2620">
        <v>0</v>
      </c>
      <c r="AN2620">
        <v>12</v>
      </c>
      <c r="AO2620" t="s">
        <v>32</v>
      </c>
      <c r="AP2620">
        <v>1</v>
      </c>
    </row>
    <row r="2621" spans="1:42" x14ac:dyDescent="0.25">
      <c r="A2621">
        <v>201712</v>
      </c>
      <c r="B2621" t="str">
        <f t="shared" si="560"/>
        <v>2017-II</v>
      </c>
      <c r="C2621" t="s">
        <v>2680</v>
      </c>
      <c r="D2621" t="s">
        <v>2680</v>
      </c>
      <c r="E2621">
        <v>30380916</v>
      </c>
      <c r="F2621" t="s">
        <v>29</v>
      </c>
      <c r="G2621">
        <v>0</v>
      </c>
      <c r="H2621">
        <v>0</v>
      </c>
      <c r="I2621">
        <v>0</v>
      </c>
      <c r="J2621">
        <f t="shared" si="561"/>
        <v>0</v>
      </c>
      <c r="K2621" t="str">
        <f t="shared" si="562"/>
        <v>Modelamiento</v>
      </c>
      <c r="L2621">
        <f t="shared" si="563"/>
        <v>0</v>
      </c>
      <c r="M2621">
        <v>23</v>
      </c>
      <c r="N2621" t="str">
        <f t="shared" si="564"/>
        <v>&lt;=25</v>
      </c>
      <c r="O2621" t="s">
        <v>56</v>
      </c>
      <c r="P2621" t="s">
        <v>39</v>
      </c>
      <c r="Q2621">
        <v>38137</v>
      </c>
      <c r="R2621">
        <v>1500</v>
      </c>
      <c r="S2621" t="str">
        <f t="shared" si="565"/>
        <v>&lt;=1500</v>
      </c>
      <c r="T2621">
        <v>1162</v>
      </c>
      <c r="U2621" t="str">
        <f t="shared" si="566"/>
        <v>&lt;=1200</v>
      </c>
      <c r="V2621" t="s">
        <v>597</v>
      </c>
      <c r="W2621">
        <v>36697</v>
      </c>
      <c r="X2621" s="12">
        <f t="shared" si="567"/>
        <v>4.087527590811238E-2</v>
      </c>
      <c r="Y2621" t="str">
        <f t="shared" si="568"/>
        <v>&lt;=0.05</v>
      </c>
      <c r="Z2621" t="s">
        <v>32</v>
      </c>
      <c r="AA2621">
        <v>0</v>
      </c>
      <c r="AB2621">
        <v>1010.02</v>
      </c>
      <c r="AC2621" t="str">
        <f t="shared" si="569"/>
        <v>&lt;=2000</v>
      </c>
      <c r="AD2621">
        <v>0</v>
      </c>
      <c r="AE2621" t="str">
        <f t="shared" si="570"/>
        <v>=0</v>
      </c>
      <c r="AF2621">
        <v>0</v>
      </c>
      <c r="AG2621" t="str">
        <f t="shared" si="571"/>
        <v>&lt;=500</v>
      </c>
      <c r="AH2621" t="s">
        <v>32</v>
      </c>
      <c r="AI2621" t="str">
        <f t="shared" si="572"/>
        <v/>
      </c>
      <c r="AJ2621" t="s">
        <v>32</v>
      </c>
      <c r="AK2621" t="str">
        <f t="shared" si="573"/>
        <v/>
      </c>
      <c r="AL2621">
        <v>4</v>
      </c>
      <c r="AM2621">
        <v>4</v>
      </c>
      <c r="AN2621">
        <v>0</v>
      </c>
      <c r="AO2621">
        <v>1</v>
      </c>
      <c r="AP2621" t="s">
        <v>32</v>
      </c>
    </row>
    <row r="2622" spans="1:42" x14ac:dyDescent="0.25">
      <c r="A2622">
        <v>201712</v>
      </c>
      <c r="B2622" t="str">
        <f t="shared" si="560"/>
        <v>2017-II</v>
      </c>
      <c r="C2622" t="s">
        <v>2681</v>
      </c>
      <c r="D2622" t="s">
        <v>2681</v>
      </c>
      <c r="E2622">
        <v>30380139</v>
      </c>
      <c r="F2622" t="s">
        <v>29</v>
      </c>
      <c r="G2622">
        <v>0</v>
      </c>
      <c r="H2622">
        <v>0</v>
      </c>
      <c r="I2622">
        <v>0</v>
      </c>
      <c r="J2622">
        <f t="shared" si="561"/>
        <v>0</v>
      </c>
      <c r="K2622" t="str">
        <f t="shared" si="562"/>
        <v>Modelamiento</v>
      </c>
      <c r="L2622">
        <f t="shared" si="563"/>
        <v>0</v>
      </c>
      <c r="M2622">
        <v>29</v>
      </c>
      <c r="N2622" t="str">
        <f t="shared" si="564"/>
        <v>&lt;=30</v>
      </c>
      <c r="O2622" t="s">
        <v>56</v>
      </c>
      <c r="P2622" t="s">
        <v>31</v>
      </c>
      <c r="Q2622">
        <v>38808</v>
      </c>
      <c r="R2622">
        <v>1650</v>
      </c>
      <c r="S2622" t="str">
        <f t="shared" si="565"/>
        <v>&lt;=2000</v>
      </c>
      <c r="T2622">
        <v>1343</v>
      </c>
      <c r="U2622" t="str">
        <f t="shared" si="566"/>
        <v>&lt;=1400</v>
      </c>
      <c r="V2622" t="s">
        <v>601</v>
      </c>
      <c r="W2622">
        <v>38168</v>
      </c>
      <c r="X2622" s="12">
        <f t="shared" si="567"/>
        <v>4.3229930832110672E-2</v>
      </c>
      <c r="Y2622" t="str">
        <f t="shared" si="568"/>
        <v>&lt;=0.05</v>
      </c>
      <c r="Z2622" t="s">
        <v>32</v>
      </c>
      <c r="AA2622">
        <v>4</v>
      </c>
      <c r="AB2622">
        <v>2473.5700000000002</v>
      </c>
      <c r="AC2622" t="str">
        <f t="shared" si="569"/>
        <v>&lt;=3000</v>
      </c>
      <c r="AD2622">
        <v>977</v>
      </c>
      <c r="AE2622" t="str">
        <f t="shared" si="570"/>
        <v>&gt;120</v>
      </c>
      <c r="AF2622">
        <v>2473.5700000000002</v>
      </c>
      <c r="AG2622" t="str">
        <f t="shared" si="571"/>
        <v>&lt;=3000</v>
      </c>
      <c r="AH2622" t="s">
        <v>32</v>
      </c>
      <c r="AI2622" t="str">
        <f t="shared" si="572"/>
        <v/>
      </c>
      <c r="AJ2622" t="s">
        <v>32</v>
      </c>
      <c r="AK2622" t="str">
        <f t="shared" si="573"/>
        <v/>
      </c>
      <c r="AL2622">
        <v>12</v>
      </c>
      <c r="AM2622">
        <v>0</v>
      </c>
      <c r="AN2622">
        <v>12</v>
      </c>
      <c r="AO2622" t="s">
        <v>32</v>
      </c>
      <c r="AP2622">
        <v>1</v>
      </c>
    </row>
    <row r="2623" spans="1:42" x14ac:dyDescent="0.25">
      <c r="A2623">
        <v>201712</v>
      </c>
      <c r="B2623" t="str">
        <f t="shared" si="560"/>
        <v>2017-II</v>
      </c>
      <c r="C2623" t="s">
        <v>2682</v>
      </c>
      <c r="D2623" t="s">
        <v>2682</v>
      </c>
      <c r="E2623">
        <v>30372171</v>
      </c>
      <c r="F2623" t="s">
        <v>29</v>
      </c>
      <c r="G2623">
        <v>1</v>
      </c>
      <c r="H2623">
        <v>0</v>
      </c>
      <c r="I2623">
        <v>0</v>
      </c>
      <c r="J2623">
        <f t="shared" si="561"/>
        <v>0</v>
      </c>
      <c r="K2623" t="str">
        <f t="shared" si="562"/>
        <v>Modelamiento</v>
      </c>
      <c r="L2623">
        <f t="shared" si="563"/>
        <v>0</v>
      </c>
      <c r="M2623">
        <v>43</v>
      </c>
      <c r="N2623" t="str">
        <f t="shared" si="564"/>
        <v>&lt;=45</v>
      </c>
      <c r="O2623" t="s">
        <v>72</v>
      </c>
      <c r="P2623" t="s">
        <v>31</v>
      </c>
      <c r="Q2623">
        <v>37197</v>
      </c>
      <c r="R2623">
        <v>1650</v>
      </c>
      <c r="S2623" t="str">
        <f t="shared" si="565"/>
        <v>&lt;=2000</v>
      </c>
      <c r="T2623">
        <v>1133</v>
      </c>
      <c r="U2623" t="str">
        <f t="shared" si="566"/>
        <v>&lt;=1200</v>
      </c>
      <c r="V2623" t="s">
        <v>1407</v>
      </c>
      <c r="W2623">
        <v>36527</v>
      </c>
      <c r="X2623" s="12">
        <f t="shared" si="567"/>
        <v>4.5172064500232707E-2</v>
      </c>
      <c r="Y2623" t="str">
        <f t="shared" si="568"/>
        <v>&lt;=0.05</v>
      </c>
      <c r="Z2623" t="s">
        <v>32</v>
      </c>
      <c r="AA2623">
        <v>9</v>
      </c>
      <c r="AB2623" t="s">
        <v>32</v>
      </c>
      <c r="AC2623" t="str">
        <f t="shared" si="569"/>
        <v/>
      </c>
      <c r="AD2623" t="s">
        <v>32</v>
      </c>
      <c r="AE2623" t="str">
        <f t="shared" si="570"/>
        <v/>
      </c>
      <c r="AF2623" t="s">
        <v>32</v>
      </c>
      <c r="AG2623" t="str">
        <f t="shared" si="571"/>
        <v/>
      </c>
      <c r="AH2623" t="s">
        <v>32</v>
      </c>
      <c r="AI2623" t="str">
        <f t="shared" si="572"/>
        <v/>
      </c>
      <c r="AJ2623" t="s">
        <v>32</v>
      </c>
      <c r="AK2623" t="str">
        <f t="shared" si="573"/>
        <v/>
      </c>
      <c r="AL2623">
        <v>0</v>
      </c>
      <c r="AM2623">
        <v>0</v>
      </c>
      <c r="AN2623">
        <v>0</v>
      </c>
      <c r="AO2623" t="s">
        <v>32</v>
      </c>
      <c r="AP2623" t="s">
        <v>32</v>
      </c>
    </row>
    <row r="2624" spans="1:42" x14ac:dyDescent="0.25">
      <c r="A2624">
        <v>201712</v>
      </c>
      <c r="B2624" t="str">
        <f t="shared" si="560"/>
        <v>2017-II</v>
      </c>
      <c r="C2624" t="s">
        <v>2683</v>
      </c>
      <c r="D2624" t="s">
        <v>2683</v>
      </c>
      <c r="E2624">
        <v>30375946</v>
      </c>
      <c r="F2624" t="s">
        <v>29</v>
      </c>
      <c r="G2624">
        <v>0</v>
      </c>
      <c r="H2624">
        <v>0</v>
      </c>
      <c r="I2624">
        <v>0</v>
      </c>
      <c r="J2624">
        <f t="shared" si="561"/>
        <v>0</v>
      </c>
      <c r="K2624" t="str">
        <f t="shared" si="562"/>
        <v>Modelamiento</v>
      </c>
      <c r="L2624">
        <f t="shared" si="563"/>
        <v>0</v>
      </c>
      <c r="M2624">
        <v>28</v>
      </c>
      <c r="N2624" t="str">
        <f t="shared" si="564"/>
        <v>&lt;=30</v>
      </c>
      <c r="O2624" t="s">
        <v>56</v>
      </c>
      <c r="P2624" t="s">
        <v>39</v>
      </c>
      <c r="Q2624">
        <v>37487</v>
      </c>
      <c r="R2624">
        <v>1500</v>
      </c>
      <c r="S2624" t="str">
        <f t="shared" si="565"/>
        <v>&lt;=1500</v>
      </c>
      <c r="T2624">
        <v>1142</v>
      </c>
      <c r="U2624" t="str">
        <f t="shared" si="566"/>
        <v>&lt;=1200</v>
      </c>
      <c r="V2624" t="s">
        <v>597</v>
      </c>
      <c r="W2624">
        <v>36697</v>
      </c>
      <c r="X2624" s="12">
        <f t="shared" si="567"/>
        <v>4.087527590811238E-2</v>
      </c>
      <c r="Y2624" t="str">
        <f t="shared" si="568"/>
        <v>&lt;=0.05</v>
      </c>
      <c r="Z2624" t="s">
        <v>32</v>
      </c>
      <c r="AA2624">
        <v>9</v>
      </c>
      <c r="AB2624" t="s">
        <v>32</v>
      </c>
      <c r="AC2624" t="str">
        <f t="shared" si="569"/>
        <v/>
      </c>
      <c r="AD2624" t="s">
        <v>32</v>
      </c>
      <c r="AE2624" t="str">
        <f t="shared" si="570"/>
        <v/>
      </c>
      <c r="AF2624" t="s">
        <v>32</v>
      </c>
      <c r="AG2624" t="str">
        <f t="shared" si="571"/>
        <v/>
      </c>
      <c r="AH2624" t="s">
        <v>32</v>
      </c>
      <c r="AI2624" t="str">
        <f t="shared" si="572"/>
        <v/>
      </c>
      <c r="AJ2624" t="s">
        <v>32</v>
      </c>
      <c r="AK2624" t="str">
        <f t="shared" si="573"/>
        <v/>
      </c>
      <c r="AL2624">
        <v>0</v>
      </c>
      <c r="AM2624">
        <v>0</v>
      </c>
      <c r="AN2624">
        <v>0</v>
      </c>
      <c r="AO2624" t="s">
        <v>32</v>
      </c>
      <c r="AP2624" t="s">
        <v>32</v>
      </c>
    </row>
    <row r="2625" spans="1:42" x14ac:dyDescent="0.25">
      <c r="A2625">
        <v>201712</v>
      </c>
      <c r="B2625" t="str">
        <f t="shared" si="560"/>
        <v>2017-II</v>
      </c>
      <c r="C2625" t="s">
        <v>2684</v>
      </c>
      <c r="D2625" t="s">
        <v>2684</v>
      </c>
      <c r="E2625">
        <v>30378960</v>
      </c>
      <c r="F2625" t="s">
        <v>29</v>
      </c>
      <c r="G2625">
        <v>0</v>
      </c>
      <c r="H2625">
        <v>0</v>
      </c>
      <c r="I2625">
        <v>0</v>
      </c>
      <c r="J2625">
        <f t="shared" si="561"/>
        <v>0</v>
      </c>
      <c r="K2625" t="str">
        <f t="shared" si="562"/>
        <v>Modelamiento</v>
      </c>
      <c r="L2625">
        <f t="shared" si="563"/>
        <v>0</v>
      </c>
      <c r="M2625">
        <v>24</v>
      </c>
      <c r="N2625" t="str">
        <f t="shared" si="564"/>
        <v>&lt;=25</v>
      </c>
      <c r="O2625" t="s">
        <v>56</v>
      </c>
      <c r="P2625" t="s">
        <v>39</v>
      </c>
      <c r="Q2625">
        <v>36940</v>
      </c>
      <c r="R2625">
        <v>1000</v>
      </c>
      <c r="S2625" t="str">
        <f t="shared" si="565"/>
        <v>&lt;=1000</v>
      </c>
      <c r="T2625">
        <v>1125</v>
      </c>
      <c r="U2625" t="str">
        <f t="shared" si="566"/>
        <v>&lt;=1200</v>
      </c>
      <c r="V2625" t="s">
        <v>585</v>
      </c>
      <c r="W2625">
        <v>35000</v>
      </c>
      <c r="X2625" s="12">
        <f t="shared" si="567"/>
        <v>2.8571428571428571E-2</v>
      </c>
      <c r="Y2625" t="str">
        <f t="shared" si="568"/>
        <v>&lt;=0.03</v>
      </c>
      <c r="Z2625" t="s">
        <v>32</v>
      </c>
      <c r="AA2625">
        <v>1</v>
      </c>
      <c r="AB2625">
        <v>2174.58</v>
      </c>
      <c r="AC2625" t="str">
        <f t="shared" si="569"/>
        <v>&lt;=3000</v>
      </c>
      <c r="AD2625">
        <v>25</v>
      </c>
      <c r="AE2625" t="str">
        <f t="shared" si="570"/>
        <v>&lt;=30</v>
      </c>
      <c r="AF2625">
        <v>0</v>
      </c>
      <c r="AG2625" t="str">
        <f t="shared" si="571"/>
        <v>&lt;=500</v>
      </c>
      <c r="AH2625" t="s">
        <v>32</v>
      </c>
      <c r="AI2625" t="str">
        <f t="shared" si="572"/>
        <v/>
      </c>
      <c r="AJ2625" t="s">
        <v>32</v>
      </c>
      <c r="AK2625" t="str">
        <f t="shared" si="573"/>
        <v/>
      </c>
      <c r="AL2625">
        <v>11</v>
      </c>
      <c r="AM2625">
        <v>9</v>
      </c>
      <c r="AN2625">
        <v>0</v>
      </c>
      <c r="AO2625">
        <v>3</v>
      </c>
      <c r="AP2625" t="s">
        <v>32</v>
      </c>
    </row>
    <row r="2626" spans="1:42" x14ac:dyDescent="0.25">
      <c r="A2626">
        <v>201712</v>
      </c>
      <c r="B2626" t="str">
        <f t="shared" si="560"/>
        <v>2017-II</v>
      </c>
      <c r="C2626" t="s">
        <v>2685</v>
      </c>
      <c r="D2626" t="s">
        <v>2685</v>
      </c>
      <c r="E2626">
        <v>30383654</v>
      </c>
      <c r="F2626" t="s">
        <v>29</v>
      </c>
      <c r="G2626">
        <v>0</v>
      </c>
      <c r="H2626">
        <v>0</v>
      </c>
      <c r="I2626">
        <v>0</v>
      </c>
      <c r="J2626">
        <f t="shared" si="561"/>
        <v>0</v>
      </c>
      <c r="K2626" t="str">
        <f t="shared" si="562"/>
        <v>Modelamiento</v>
      </c>
      <c r="L2626">
        <f t="shared" si="563"/>
        <v>0</v>
      </c>
      <c r="M2626">
        <v>37</v>
      </c>
      <c r="N2626" t="str">
        <f t="shared" si="564"/>
        <v>&lt;=40</v>
      </c>
      <c r="O2626" t="s">
        <v>56</v>
      </c>
      <c r="P2626" t="s">
        <v>35</v>
      </c>
      <c r="Q2626">
        <v>37487</v>
      </c>
      <c r="R2626">
        <v>1500</v>
      </c>
      <c r="S2626" t="str">
        <f t="shared" si="565"/>
        <v>&lt;=1500</v>
      </c>
      <c r="T2626">
        <v>1407</v>
      </c>
      <c r="U2626" t="str">
        <f t="shared" si="566"/>
        <v>&lt;=1500</v>
      </c>
      <c r="V2626" t="s">
        <v>597</v>
      </c>
      <c r="W2626">
        <v>36697</v>
      </c>
      <c r="X2626" s="12">
        <f t="shared" si="567"/>
        <v>4.087527590811238E-2</v>
      </c>
      <c r="Y2626" t="str">
        <f t="shared" si="568"/>
        <v>&lt;=0.05</v>
      </c>
      <c r="Z2626" t="s">
        <v>32</v>
      </c>
      <c r="AA2626">
        <v>0</v>
      </c>
      <c r="AB2626">
        <v>807.42</v>
      </c>
      <c r="AC2626" t="str">
        <f t="shared" si="569"/>
        <v>&lt;=1000</v>
      </c>
      <c r="AD2626">
        <v>0</v>
      </c>
      <c r="AE2626" t="str">
        <f t="shared" si="570"/>
        <v>=0</v>
      </c>
      <c r="AF2626">
        <v>0</v>
      </c>
      <c r="AG2626" t="str">
        <f t="shared" si="571"/>
        <v>&lt;=500</v>
      </c>
      <c r="AH2626">
        <v>1642.75</v>
      </c>
      <c r="AI2626" t="str">
        <f t="shared" si="572"/>
        <v>&lt;=2000</v>
      </c>
      <c r="AJ2626">
        <v>0.54110000000000003</v>
      </c>
      <c r="AK2626" t="str">
        <f t="shared" si="573"/>
        <v>&lt;=0.6</v>
      </c>
      <c r="AL2626">
        <v>5</v>
      </c>
      <c r="AM2626">
        <v>5</v>
      </c>
      <c r="AN2626">
        <v>0</v>
      </c>
      <c r="AO2626">
        <v>1</v>
      </c>
      <c r="AP2626" t="s">
        <v>32</v>
      </c>
    </row>
    <row r="2627" spans="1:42" x14ac:dyDescent="0.25">
      <c r="A2627">
        <v>201712</v>
      </c>
      <c r="B2627" t="str">
        <f t="shared" ref="B2627:B2690" si="574">+CONCATENATE(MID(A2627,1,4),IF(MID(A2627,5,2)*1&lt;=6,"-I","-II"))</f>
        <v>2017-II</v>
      </c>
      <c r="C2627" t="s">
        <v>2686</v>
      </c>
      <c r="D2627" t="s">
        <v>2686</v>
      </c>
      <c r="E2627">
        <v>30379199</v>
      </c>
      <c r="F2627" t="s">
        <v>29</v>
      </c>
      <c r="G2627">
        <v>0</v>
      </c>
      <c r="H2627">
        <v>0</v>
      </c>
      <c r="I2627">
        <v>0</v>
      </c>
      <c r="J2627">
        <f t="shared" ref="J2627:J2690" si="575">+IF(OR(O2627="Taxista propietario",O2627="Taxista palanca"),0,1)</f>
        <v>0</v>
      </c>
      <c r="K2627" t="str">
        <f t="shared" ref="K2627:K2690" si="576">+IF(I2627&gt;0,"Insuficiente",IF(H2627&gt;0,"Indeterminado",IF(J2627&gt;0,"Perfil","Modelamiento")))</f>
        <v>Modelamiento</v>
      </c>
      <c r="L2627">
        <f t="shared" ref="L2627:L2690" si="577">+IF(AND(A2627&gt;=201410,A2627&lt;=201908),0,1)</f>
        <v>0</v>
      </c>
      <c r="M2627">
        <v>22</v>
      </c>
      <c r="N2627" t="str">
        <f t="shared" ref="N2627:N2690" si="578">+IF(M2627&lt;=25,"&lt;=25",IF(M2627&lt;=30,"&lt;=30",IF(M2627&lt;=35,"&lt;=35",IF(M2627&lt;=40,"&lt;=40",IF(M2627&lt;=45,"&lt;=45",IF(M2627&lt;=50,"&lt;=50",IF(M2627&lt;=55,"&lt;=55",IF(M2627&lt;=60,"&lt;=60","&gt;60"))))))))</f>
        <v>&lt;=25</v>
      </c>
      <c r="O2627" t="s">
        <v>56</v>
      </c>
      <c r="P2627" t="s">
        <v>39</v>
      </c>
      <c r="Q2627">
        <v>37337</v>
      </c>
      <c r="R2627">
        <v>1650</v>
      </c>
      <c r="S2627" t="str">
        <f t="shared" ref="S2627:S2690" si="579">+IF(R2627="NULL","",IF(R2627=0,"=0",IF(R2627&lt;=500,"&lt;=500",IF(R2627&lt;=1000,"&lt;=1000",IF(R2627&lt;=1500,"&lt;=1500",IF(R2627&lt;=2000,"&lt;=2000",IF(R2627&lt;=2500,"&lt;=2500","&gt;2500")))))))</f>
        <v>&lt;=2000</v>
      </c>
      <c r="T2627">
        <v>1136</v>
      </c>
      <c r="U2627" t="str">
        <f t="shared" ref="U2627:U2690" si="580">+IF(T2627="NULL","",IF(T2627&lt;=1000,"&lt;=1000",IF(T2627&lt;=1100,"&lt;=1100",IF(T2627&lt;=1200,"&lt;=1200",IF(T2627&lt;=1300,"&lt;=1300",IF(T2627&lt;=1400,"&lt;=1400",IF(T2627&lt;=1500,"&lt;=1500","&gt;1500")))))))</f>
        <v>&lt;=1200</v>
      </c>
      <c r="V2627" t="s">
        <v>597</v>
      </c>
      <c r="W2627">
        <v>36697</v>
      </c>
      <c r="X2627" s="12">
        <f t="shared" ref="X2627:X2690" si="581">+IFERROR(R2627/W2627,"NULL")</f>
        <v>4.496280349892362E-2</v>
      </c>
      <c r="Y2627" t="str">
        <f t="shared" ref="Y2627:Y2690" si="582">+IF(X2627="NULL","",IF(X2627=0,"=0",IF(X2627&lt;=0.01,"&lt;=0.01",IF(X2627&lt;=0.02,"&lt;=0.02",IF(X2627&lt;=0.03,"&lt;=0.03",IF(X2627&lt;=0.04,"&lt;=0.04",IF(X2627&lt;=0.05,"&lt;=0.05",IF(X2627&lt;=0.06,"&lt;=0.06","&gt;0.06"))))))))</f>
        <v>&lt;=0.05</v>
      </c>
      <c r="Z2627" t="s">
        <v>32</v>
      </c>
      <c r="AA2627">
        <v>4</v>
      </c>
      <c r="AB2627">
        <v>2008.06</v>
      </c>
      <c r="AC2627" t="str">
        <f t="shared" ref="AC2627:AC2690" si="583">+IF(AB2627="NULL","",IF(AB2627&lt;=500,"&lt;=500",IF(AB2627&lt;=1000,"&lt;=1000",IF(AB2627&lt;=2000,"&lt;=2000",IF(AB2627&lt;=3000,"&lt;=3000",IF(AB2627&lt;=4000,"&lt;=4000",IF(AB2627&lt;=5000,"&lt;=5000","&gt;5000")))))))</f>
        <v>&lt;=3000</v>
      </c>
      <c r="AD2627">
        <v>762</v>
      </c>
      <c r="AE2627" t="str">
        <f t="shared" ref="AE2627:AE2690" si="584">+IF(AD2627="NULL","",IF(AD2627=0,"=0",IF(AD2627&lt;=8,"&lt;=8",IF(AD2627&lt;=30,"&lt;=30",IF(AD2627&lt;=60,"&lt;=60",IF(AD2627&lt;=90,"&lt;=90",IF(AD2627&lt;=120,"&lt;=120","&gt;120")))))))</f>
        <v>&gt;120</v>
      </c>
      <c r="AF2627">
        <v>2008.06</v>
      </c>
      <c r="AG2627" t="str">
        <f t="shared" ref="AG2627:AG2690" si="585">+IF(AF2627="NULL","",IF(AF2627&lt;=500,"&lt;=500",IF(AF2627&lt;=1000,"&lt;=1000",IF(AF2627&lt;=2000,"&lt;=2000",IF(AF2627&lt;=3000,"&lt;=3000",IF(AF2627&lt;=4000,"&lt;=4000",IF(AF2627&lt;=5000,"&lt;=5000","&gt;5000")))))))</f>
        <v>&lt;=3000</v>
      </c>
      <c r="AH2627" t="s">
        <v>32</v>
      </c>
      <c r="AI2627" t="str">
        <f t="shared" ref="AI2627:AI2690" si="586">+IF(AH2627="NULL","",IF(AH2627&lt;=500,"&lt;=500",IF(AH2627&lt;=1000,"&lt;=1000",IF(AH2627&lt;=2000,"&lt;=2000",IF(AH2627&lt;=3000,"&lt;=3000",IF(AH2627&lt;=4000,"&lt;=4000",IF(AH2627&lt;=5000,"&lt;=5000","&gt;5000")))))))</f>
        <v/>
      </c>
      <c r="AJ2627" t="s">
        <v>32</v>
      </c>
      <c r="AK2627" t="str">
        <f t="shared" ref="AK2627:AK2690" si="587">+IF(AJ2627="NULL","",IF(AJ2627=0,"=0",IF(AJ2627&lt;=0.1,"&lt;=0.1",IF(AJ2627&lt;=0.2,"&lt;=0.2",IF(AJ2627&lt;=0.3,"&lt;=0.3",IF(AJ2627&lt;=0.4,"&lt;=0.4",IF(AJ2627&lt;=0.5,"&lt;=0.5",IF(AJ2627&lt;=0.6,"&lt;=0.6",IF(AJ2627&lt;=0.7,"&lt;=0.7",IF(AJ2627&lt;=0.8,"&lt;=0.8",IF(AJ2627&lt;=0.9,"&lt;=0.9","&gt;0.9")))))))))))</f>
        <v/>
      </c>
      <c r="AL2627">
        <v>12</v>
      </c>
      <c r="AM2627">
        <v>0</v>
      </c>
      <c r="AN2627">
        <v>12</v>
      </c>
      <c r="AO2627" t="s">
        <v>32</v>
      </c>
      <c r="AP2627">
        <v>1</v>
      </c>
    </row>
    <row r="2628" spans="1:42" x14ac:dyDescent="0.25">
      <c r="A2628">
        <v>201712</v>
      </c>
      <c r="B2628" t="str">
        <f t="shared" si="574"/>
        <v>2017-II</v>
      </c>
      <c r="C2628" t="s">
        <v>2687</v>
      </c>
      <c r="D2628" t="s">
        <v>2687</v>
      </c>
      <c r="E2628">
        <v>30376971</v>
      </c>
      <c r="F2628" t="s">
        <v>29</v>
      </c>
      <c r="G2628">
        <v>0</v>
      </c>
      <c r="H2628">
        <v>0</v>
      </c>
      <c r="I2628">
        <v>0</v>
      </c>
      <c r="J2628">
        <f t="shared" si="575"/>
        <v>0</v>
      </c>
      <c r="K2628" t="str">
        <f t="shared" si="576"/>
        <v>Modelamiento</v>
      </c>
      <c r="L2628">
        <f t="shared" si="577"/>
        <v>0</v>
      </c>
      <c r="M2628">
        <v>24</v>
      </c>
      <c r="N2628" t="str">
        <f t="shared" si="578"/>
        <v>&lt;=25</v>
      </c>
      <c r="O2628" t="s">
        <v>56</v>
      </c>
      <c r="P2628" t="s">
        <v>39</v>
      </c>
      <c r="Q2628">
        <v>37170</v>
      </c>
      <c r="R2628">
        <v>1500</v>
      </c>
      <c r="S2628" t="str">
        <f t="shared" si="579"/>
        <v>&lt;=1500</v>
      </c>
      <c r="T2628">
        <v>1243</v>
      </c>
      <c r="U2628" t="str">
        <f t="shared" si="580"/>
        <v>&lt;=1300</v>
      </c>
      <c r="V2628" t="s">
        <v>589</v>
      </c>
      <c r="W2628">
        <v>36380</v>
      </c>
      <c r="X2628" s="12">
        <f t="shared" si="581"/>
        <v>4.1231445849367783E-2</v>
      </c>
      <c r="Y2628" t="str">
        <f t="shared" si="582"/>
        <v>&lt;=0.05</v>
      </c>
      <c r="Z2628" t="s">
        <v>32</v>
      </c>
      <c r="AA2628">
        <v>9</v>
      </c>
      <c r="AB2628" t="s">
        <v>32</v>
      </c>
      <c r="AC2628" t="str">
        <f t="shared" si="583"/>
        <v/>
      </c>
      <c r="AD2628" t="s">
        <v>32</v>
      </c>
      <c r="AE2628" t="str">
        <f t="shared" si="584"/>
        <v/>
      </c>
      <c r="AF2628" t="s">
        <v>32</v>
      </c>
      <c r="AG2628" t="str">
        <f t="shared" si="585"/>
        <v/>
      </c>
      <c r="AH2628" t="s">
        <v>32</v>
      </c>
      <c r="AI2628" t="str">
        <f t="shared" si="586"/>
        <v/>
      </c>
      <c r="AJ2628" t="s">
        <v>32</v>
      </c>
      <c r="AK2628" t="str">
        <f t="shared" si="587"/>
        <v/>
      </c>
      <c r="AL2628">
        <v>0</v>
      </c>
      <c r="AM2628">
        <v>0</v>
      </c>
      <c r="AN2628">
        <v>0</v>
      </c>
      <c r="AO2628" t="s">
        <v>32</v>
      </c>
      <c r="AP2628" t="s">
        <v>32</v>
      </c>
    </row>
    <row r="2629" spans="1:42" x14ac:dyDescent="0.25">
      <c r="A2629">
        <v>201712</v>
      </c>
      <c r="B2629" t="str">
        <f t="shared" si="574"/>
        <v>2017-II</v>
      </c>
      <c r="C2629" t="s">
        <v>2688</v>
      </c>
      <c r="D2629" t="s">
        <v>2688</v>
      </c>
      <c r="E2629">
        <v>30376761</v>
      </c>
      <c r="F2629" t="s">
        <v>29</v>
      </c>
      <c r="G2629">
        <v>0</v>
      </c>
      <c r="H2629">
        <v>0</v>
      </c>
      <c r="I2629">
        <v>0</v>
      </c>
      <c r="J2629">
        <f t="shared" si="575"/>
        <v>0</v>
      </c>
      <c r="K2629" t="str">
        <f t="shared" si="576"/>
        <v>Modelamiento</v>
      </c>
      <c r="L2629">
        <f t="shared" si="577"/>
        <v>0</v>
      </c>
      <c r="M2629">
        <v>29</v>
      </c>
      <c r="N2629" t="str">
        <f t="shared" si="578"/>
        <v>&lt;=30</v>
      </c>
      <c r="O2629" t="s">
        <v>56</v>
      </c>
      <c r="P2629" t="s">
        <v>39</v>
      </c>
      <c r="Q2629">
        <v>38940</v>
      </c>
      <c r="R2629">
        <v>1500</v>
      </c>
      <c r="S2629" t="str">
        <f t="shared" si="579"/>
        <v>&lt;=1500</v>
      </c>
      <c r="T2629">
        <v>1348</v>
      </c>
      <c r="U2629" t="str">
        <f t="shared" si="580"/>
        <v>&lt;=1400</v>
      </c>
      <c r="V2629" t="s">
        <v>585</v>
      </c>
      <c r="W2629">
        <v>37500</v>
      </c>
      <c r="X2629" s="12">
        <f t="shared" si="581"/>
        <v>0.04</v>
      </c>
      <c r="Y2629" t="str">
        <f t="shared" si="582"/>
        <v>&lt;=0.04</v>
      </c>
      <c r="Z2629" t="s">
        <v>32</v>
      </c>
      <c r="AA2629">
        <v>0</v>
      </c>
      <c r="AB2629">
        <v>12669.07</v>
      </c>
      <c r="AC2629" t="str">
        <f t="shared" si="583"/>
        <v>&gt;5000</v>
      </c>
      <c r="AD2629">
        <v>108</v>
      </c>
      <c r="AE2629" t="str">
        <f t="shared" si="584"/>
        <v>&lt;=120</v>
      </c>
      <c r="AF2629">
        <v>0</v>
      </c>
      <c r="AG2629" t="str">
        <f t="shared" si="585"/>
        <v>&lt;=500</v>
      </c>
      <c r="AH2629">
        <v>3200</v>
      </c>
      <c r="AI2629" t="str">
        <f t="shared" si="586"/>
        <v>&lt;=4000</v>
      </c>
      <c r="AJ2629">
        <v>0.9758</v>
      </c>
      <c r="AK2629" t="str">
        <f t="shared" si="587"/>
        <v>&gt;0.9</v>
      </c>
      <c r="AL2629">
        <v>12</v>
      </c>
      <c r="AM2629">
        <v>7</v>
      </c>
      <c r="AN2629">
        <v>0</v>
      </c>
      <c r="AO2629">
        <v>6</v>
      </c>
      <c r="AP2629" t="s">
        <v>32</v>
      </c>
    </row>
    <row r="2630" spans="1:42" x14ac:dyDescent="0.25">
      <c r="A2630">
        <v>201712</v>
      </c>
      <c r="B2630" t="str">
        <f t="shared" si="574"/>
        <v>2017-II</v>
      </c>
      <c r="C2630" t="s">
        <v>2689</v>
      </c>
      <c r="D2630" t="s">
        <v>2689</v>
      </c>
      <c r="E2630">
        <v>30389032</v>
      </c>
      <c r="F2630" t="s">
        <v>29</v>
      </c>
      <c r="G2630">
        <v>0</v>
      </c>
      <c r="H2630">
        <v>0</v>
      </c>
      <c r="I2630">
        <v>0</v>
      </c>
      <c r="J2630">
        <f t="shared" si="575"/>
        <v>0</v>
      </c>
      <c r="K2630" t="str">
        <f t="shared" si="576"/>
        <v>Modelamiento</v>
      </c>
      <c r="L2630">
        <f t="shared" si="577"/>
        <v>0</v>
      </c>
      <c r="M2630">
        <v>25</v>
      </c>
      <c r="N2630" t="str">
        <f t="shared" si="578"/>
        <v>&lt;=25</v>
      </c>
      <c r="O2630" t="s">
        <v>56</v>
      </c>
      <c r="P2630" t="s">
        <v>31</v>
      </c>
      <c r="Q2630">
        <v>30929</v>
      </c>
      <c r="R2630">
        <v>500</v>
      </c>
      <c r="S2630" t="str">
        <f t="shared" si="579"/>
        <v>&lt;=500</v>
      </c>
      <c r="T2630">
        <v>1158</v>
      </c>
      <c r="U2630" t="str">
        <f t="shared" si="580"/>
        <v>&lt;=1200</v>
      </c>
      <c r="V2630" t="s">
        <v>585</v>
      </c>
      <c r="W2630">
        <v>29139</v>
      </c>
      <c r="X2630" s="12">
        <f t="shared" si="581"/>
        <v>1.7159133806925426E-2</v>
      </c>
      <c r="Y2630" t="str">
        <f t="shared" si="582"/>
        <v>&lt;=0.02</v>
      </c>
      <c r="Z2630" t="s">
        <v>32</v>
      </c>
      <c r="AA2630">
        <v>4</v>
      </c>
      <c r="AB2630">
        <v>2028.86</v>
      </c>
      <c r="AC2630" t="str">
        <f t="shared" si="583"/>
        <v>&lt;=3000</v>
      </c>
      <c r="AD2630">
        <v>144</v>
      </c>
      <c r="AE2630" t="str">
        <f t="shared" si="584"/>
        <v>&gt;120</v>
      </c>
      <c r="AF2630">
        <v>0</v>
      </c>
      <c r="AG2630" t="str">
        <f t="shared" si="585"/>
        <v>&lt;=500</v>
      </c>
      <c r="AH2630">
        <v>514.28</v>
      </c>
      <c r="AI2630" t="str">
        <f t="shared" si="586"/>
        <v>&lt;=1000</v>
      </c>
      <c r="AJ2630">
        <v>1</v>
      </c>
      <c r="AK2630" t="str">
        <f t="shared" si="587"/>
        <v>&gt;0.9</v>
      </c>
      <c r="AL2630">
        <v>12</v>
      </c>
      <c r="AM2630">
        <v>6</v>
      </c>
      <c r="AN2630">
        <v>0</v>
      </c>
      <c r="AO2630">
        <v>6</v>
      </c>
      <c r="AP2630" t="s">
        <v>32</v>
      </c>
    </row>
    <row r="2631" spans="1:42" x14ac:dyDescent="0.25">
      <c r="A2631">
        <v>201712</v>
      </c>
      <c r="B2631" t="str">
        <f t="shared" si="574"/>
        <v>2017-II</v>
      </c>
      <c r="C2631" t="s">
        <v>2690</v>
      </c>
      <c r="D2631" t="s">
        <v>2690</v>
      </c>
      <c r="E2631">
        <v>30383904</v>
      </c>
      <c r="F2631" t="s">
        <v>29</v>
      </c>
      <c r="G2631">
        <v>1</v>
      </c>
      <c r="H2631">
        <v>0</v>
      </c>
      <c r="I2631">
        <v>0</v>
      </c>
      <c r="J2631">
        <f t="shared" si="575"/>
        <v>0</v>
      </c>
      <c r="K2631" t="str">
        <f t="shared" si="576"/>
        <v>Modelamiento</v>
      </c>
      <c r="L2631">
        <f t="shared" si="577"/>
        <v>0</v>
      </c>
      <c r="M2631">
        <v>43</v>
      </c>
      <c r="N2631" t="str">
        <f t="shared" si="578"/>
        <v>&lt;=45</v>
      </c>
      <c r="O2631" t="s">
        <v>56</v>
      </c>
      <c r="P2631" t="s">
        <v>35</v>
      </c>
      <c r="Q2631">
        <v>35187</v>
      </c>
      <c r="R2631">
        <v>1500</v>
      </c>
      <c r="S2631" t="str">
        <f t="shared" si="579"/>
        <v>&lt;=1500</v>
      </c>
      <c r="T2631">
        <v>1069</v>
      </c>
      <c r="U2631" t="str">
        <f t="shared" si="580"/>
        <v>&lt;=1100</v>
      </c>
      <c r="V2631" t="s">
        <v>614</v>
      </c>
      <c r="W2631">
        <v>34397</v>
      </c>
      <c r="X2631" s="12">
        <f t="shared" si="581"/>
        <v>4.3608454225659211E-2</v>
      </c>
      <c r="Y2631" t="str">
        <f t="shared" si="582"/>
        <v>&lt;=0.05</v>
      </c>
      <c r="Z2631" t="s">
        <v>32</v>
      </c>
      <c r="AA2631">
        <v>4</v>
      </c>
      <c r="AB2631">
        <v>564.35</v>
      </c>
      <c r="AC2631" t="str">
        <f t="shared" si="583"/>
        <v>&lt;=1000</v>
      </c>
      <c r="AD2631">
        <v>5162</v>
      </c>
      <c r="AE2631" t="str">
        <f t="shared" si="584"/>
        <v>&gt;120</v>
      </c>
      <c r="AF2631">
        <v>564.35</v>
      </c>
      <c r="AG2631" t="str">
        <f t="shared" si="585"/>
        <v>&lt;=1000</v>
      </c>
      <c r="AH2631" t="s">
        <v>32</v>
      </c>
      <c r="AI2631" t="str">
        <f t="shared" si="586"/>
        <v/>
      </c>
      <c r="AJ2631" t="s">
        <v>32</v>
      </c>
      <c r="AK2631" t="str">
        <f t="shared" si="587"/>
        <v/>
      </c>
      <c r="AL2631">
        <v>12</v>
      </c>
      <c r="AM2631">
        <v>0</v>
      </c>
      <c r="AN2631">
        <v>12</v>
      </c>
      <c r="AO2631" t="s">
        <v>32</v>
      </c>
      <c r="AP2631">
        <v>1</v>
      </c>
    </row>
    <row r="2632" spans="1:42" x14ac:dyDescent="0.25">
      <c r="A2632">
        <v>201712</v>
      </c>
      <c r="B2632" t="str">
        <f t="shared" si="574"/>
        <v>2017-II</v>
      </c>
      <c r="C2632" t="s">
        <v>2691</v>
      </c>
      <c r="D2632" t="s">
        <v>2691</v>
      </c>
      <c r="E2632">
        <v>30374595</v>
      </c>
      <c r="F2632" t="s">
        <v>29</v>
      </c>
      <c r="G2632">
        <v>0</v>
      </c>
      <c r="H2632">
        <v>0</v>
      </c>
      <c r="I2632">
        <v>0</v>
      </c>
      <c r="J2632">
        <f t="shared" si="575"/>
        <v>0</v>
      </c>
      <c r="K2632" t="str">
        <f t="shared" si="576"/>
        <v>Modelamiento</v>
      </c>
      <c r="L2632">
        <f t="shared" si="577"/>
        <v>0</v>
      </c>
      <c r="M2632">
        <v>25</v>
      </c>
      <c r="N2632" t="str">
        <f t="shared" si="578"/>
        <v>&lt;=25</v>
      </c>
      <c r="O2632" t="s">
        <v>56</v>
      </c>
      <c r="P2632" t="s">
        <v>31</v>
      </c>
      <c r="Q2632">
        <v>36946</v>
      </c>
      <c r="R2632">
        <v>1500</v>
      </c>
      <c r="S2632" t="str">
        <f t="shared" si="579"/>
        <v>&lt;=1500</v>
      </c>
      <c r="T2632">
        <v>1124</v>
      </c>
      <c r="U2632" t="str">
        <f t="shared" si="580"/>
        <v>&lt;=1200</v>
      </c>
      <c r="V2632" t="s">
        <v>597</v>
      </c>
      <c r="W2632">
        <v>36156</v>
      </c>
      <c r="X2632" s="12">
        <f t="shared" si="581"/>
        <v>4.1486890142714901E-2</v>
      </c>
      <c r="Y2632" t="str">
        <f t="shared" si="582"/>
        <v>&lt;=0.05</v>
      </c>
      <c r="Z2632" t="s">
        <v>32</v>
      </c>
      <c r="AA2632">
        <v>3</v>
      </c>
      <c r="AB2632">
        <v>1116.56</v>
      </c>
      <c r="AC2632" t="str">
        <f t="shared" si="583"/>
        <v>&lt;=2000</v>
      </c>
      <c r="AD2632">
        <v>75</v>
      </c>
      <c r="AE2632" t="str">
        <f t="shared" si="584"/>
        <v>&lt;=90</v>
      </c>
      <c r="AF2632">
        <v>0</v>
      </c>
      <c r="AG2632" t="str">
        <f t="shared" si="585"/>
        <v>&lt;=500</v>
      </c>
      <c r="AH2632">
        <v>1480.06</v>
      </c>
      <c r="AI2632" t="str">
        <f t="shared" si="586"/>
        <v>&lt;=2000</v>
      </c>
      <c r="AJ2632">
        <v>1</v>
      </c>
      <c r="AK2632" t="str">
        <f t="shared" si="587"/>
        <v>&gt;0.9</v>
      </c>
      <c r="AL2632">
        <v>9</v>
      </c>
      <c r="AM2632">
        <v>5</v>
      </c>
      <c r="AN2632">
        <v>0</v>
      </c>
      <c r="AO2632">
        <v>7</v>
      </c>
      <c r="AP2632" t="s">
        <v>32</v>
      </c>
    </row>
    <row r="2633" spans="1:42" x14ac:dyDescent="0.25">
      <c r="A2633">
        <v>201712</v>
      </c>
      <c r="B2633" t="str">
        <f t="shared" si="574"/>
        <v>2017-II</v>
      </c>
      <c r="C2633" t="s">
        <v>2692</v>
      </c>
      <c r="D2633" t="s">
        <v>2692</v>
      </c>
      <c r="E2633">
        <v>30381035</v>
      </c>
      <c r="F2633" t="s">
        <v>29</v>
      </c>
      <c r="G2633">
        <v>1</v>
      </c>
      <c r="H2633">
        <v>0</v>
      </c>
      <c r="I2633">
        <v>0</v>
      </c>
      <c r="J2633">
        <f t="shared" si="575"/>
        <v>0</v>
      </c>
      <c r="K2633" t="str">
        <f t="shared" si="576"/>
        <v>Modelamiento</v>
      </c>
      <c r="L2633">
        <f t="shared" si="577"/>
        <v>0</v>
      </c>
      <c r="M2633">
        <v>37</v>
      </c>
      <c r="N2633" t="str">
        <f t="shared" si="578"/>
        <v>&lt;=40</v>
      </c>
      <c r="O2633" t="s">
        <v>56</v>
      </c>
      <c r="P2633" t="s">
        <v>31</v>
      </c>
      <c r="Q2633">
        <v>37440</v>
      </c>
      <c r="R2633">
        <v>1000</v>
      </c>
      <c r="S2633" t="str">
        <f t="shared" si="579"/>
        <v>&lt;=1000</v>
      </c>
      <c r="T2633">
        <v>1251</v>
      </c>
      <c r="U2633" t="str">
        <f t="shared" si="580"/>
        <v>&lt;=1300</v>
      </c>
      <c r="V2633" t="s">
        <v>585</v>
      </c>
      <c r="W2633">
        <v>35500</v>
      </c>
      <c r="X2633" s="12">
        <f t="shared" si="581"/>
        <v>2.8169014084507043E-2</v>
      </c>
      <c r="Y2633" t="str">
        <f t="shared" si="582"/>
        <v>&lt;=0.03</v>
      </c>
      <c r="Z2633" t="s">
        <v>32</v>
      </c>
      <c r="AA2633">
        <v>1</v>
      </c>
      <c r="AB2633">
        <v>798</v>
      </c>
      <c r="AC2633" t="str">
        <f t="shared" si="583"/>
        <v>&lt;=1000</v>
      </c>
      <c r="AD2633">
        <v>30</v>
      </c>
      <c r="AE2633" t="str">
        <f t="shared" si="584"/>
        <v>&lt;=30</v>
      </c>
      <c r="AF2633">
        <v>0</v>
      </c>
      <c r="AG2633" t="str">
        <f t="shared" si="585"/>
        <v>&lt;=500</v>
      </c>
      <c r="AH2633">
        <v>800</v>
      </c>
      <c r="AI2633" t="str">
        <f t="shared" si="586"/>
        <v>&lt;=1000</v>
      </c>
      <c r="AJ2633">
        <v>0.99750000000000005</v>
      </c>
      <c r="AK2633" t="str">
        <f t="shared" si="587"/>
        <v>&gt;0.9</v>
      </c>
      <c r="AL2633">
        <v>2</v>
      </c>
      <c r="AM2633">
        <v>1</v>
      </c>
      <c r="AN2633">
        <v>0</v>
      </c>
      <c r="AO2633">
        <v>2</v>
      </c>
      <c r="AP2633" t="s">
        <v>32</v>
      </c>
    </row>
    <row r="2634" spans="1:42" x14ac:dyDescent="0.25">
      <c r="A2634">
        <v>201712</v>
      </c>
      <c r="B2634" t="str">
        <f t="shared" si="574"/>
        <v>2017-II</v>
      </c>
      <c r="C2634" t="s">
        <v>2693</v>
      </c>
      <c r="D2634" t="s">
        <v>2693</v>
      </c>
      <c r="E2634">
        <v>30378772</v>
      </c>
      <c r="F2634" t="s">
        <v>29</v>
      </c>
      <c r="G2634">
        <v>0</v>
      </c>
      <c r="H2634">
        <v>0</v>
      </c>
      <c r="I2634">
        <v>0</v>
      </c>
      <c r="J2634">
        <f t="shared" si="575"/>
        <v>0</v>
      </c>
      <c r="K2634" t="str">
        <f t="shared" si="576"/>
        <v>Modelamiento</v>
      </c>
      <c r="L2634">
        <f t="shared" si="577"/>
        <v>0</v>
      </c>
      <c r="M2634">
        <v>60</v>
      </c>
      <c r="N2634" t="str">
        <f t="shared" si="578"/>
        <v>&lt;=60</v>
      </c>
      <c r="O2634" t="s">
        <v>56</v>
      </c>
      <c r="P2634" t="s">
        <v>110</v>
      </c>
      <c r="Q2634">
        <v>39733</v>
      </c>
      <c r="R2634">
        <v>1650</v>
      </c>
      <c r="S2634" t="str">
        <f t="shared" si="579"/>
        <v>&lt;=2000</v>
      </c>
      <c r="T2634">
        <v>1211</v>
      </c>
      <c r="U2634" t="str">
        <f t="shared" si="580"/>
        <v>&lt;=1300</v>
      </c>
      <c r="V2634" t="s">
        <v>589</v>
      </c>
      <c r="W2634">
        <v>38443</v>
      </c>
      <c r="X2634" s="12">
        <f t="shared" si="581"/>
        <v>4.2920687771505865E-2</v>
      </c>
      <c r="Y2634" t="str">
        <f t="shared" si="582"/>
        <v>&lt;=0.05</v>
      </c>
      <c r="Z2634" t="s">
        <v>32</v>
      </c>
      <c r="AA2634">
        <v>9</v>
      </c>
      <c r="AB2634" t="s">
        <v>32</v>
      </c>
      <c r="AC2634" t="str">
        <f t="shared" si="583"/>
        <v/>
      </c>
      <c r="AD2634" t="s">
        <v>32</v>
      </c>
      <c r="AE2634" t="str">
        <f t="shared" si="584"/>
        <v/>
      </c>
      <c r="AF2634" t="s">
        <v>32</v>
      </c>
      <c r="AG2634" t="str">
        <f t="shared" si="585"/>
        <v/>
      </c>
      <c r="AH2634" t="s">
        <v>32</v>
      </c>
      <c r="AI2634" t="str">
        <f t="shared" si="586"/>
        <v/>
      </c>
      <c r="AJ2634" t="s">
        <v>32</v>
      </c>
      <c r="AK2634" t="str">
        <f t="shared" si="587"/>
        <v/>
      </c>
      <c r="AL2634">
        <v>0</v>
      </c>
      <c r="AM2634">
        <v>0</v>
      </c>
      <c r="AN2634">
        <v>0</v>
      </c>
      <c r="AO2634" t="s">
        <v>32</v>
      </c>
      <c r="AP2634" t="s">
        <v>32</v>
      </c>
    </row>
    <row r="2635" spans="1:42" x14ac:dyDescent="0.25">
      <c r="A2635">
        <v>201712</v>
      </c>
      <c r="B2635" t="str">
        <f t="shared" si="574"/>
        <v>2017-II</v>
      </c>
      <c r="C2635" t="s">
        <v>2694</v>
      </c>
      <c r="D2635" t="s">
        <v>2694</v>
      </c>
      <c r="E2635">
        <v>30381142</v>
      </c>
      <c r="F2635" t="s">
        <v>29</v>
      </c>
      <c r="G2635">
        <v>0</v>
      </c>
      <c r="H2635">
        <v>0</v>
      </c>
      <c r="I2635">
        <v>0</v>
      </c>
      <c r="J2635">
        <f t="shared" si="575"/>
        <v>0</v>
      </c>
      <c r="K2635" t="str">
        <f t="shared" si="576"/>
        <v>Modelamiento</v>
      </c>
      <c r="L2635">
        <f t="shared" si="577"/>
        <v>0</v>
      </c>
      <c r="M2635">
        <v>33</v>
      </c>
      <c r="N2635" t="str">
        <f t="shared" si="578"/>
        <v>&lt;=35</v>
      </c>
      <c r="O2635" t="s">
        <v>56</v>
      </c>
      <c r="P2635" t="s">
        <v>35</v>
      </c>
      <c r="Q2635">
        <v>36790</v>
      </c>
      <c r="R2635">
        <v>1000</v>
      </c>
      <c r="S2635" t="str">
        <f t="shared" si="579"/>
        <v>&lt;=1000</v>
      </c>
      <c r="T2635">
        <v>1233</v>
      </c>
      <c r="U2635" t="str">
        <f t="shared" si="580"/>
        <v>&lt;=1300</v>
      </c>
      <c r="V2635" t="s">
        <v>585</v>
      </c>
      <c r="W2635">
        <v>35500</v>
      </c>
      <c r="X2635" s="12">
        <f t="shared" si="581"/>
        <v>2.8169014084507043E-2</v>
      </c>
      <c r="Y2635" t="str">
        <f t="shared" si="582"/>
        <v>&lt;=0.03</v>
      </c>
      <c r="Z2635" t="s">
        <v>32</v>
      </c>
      <c r="AA2635">
        <v>4</v>
      </c>
      <c r="AB2635">
        <v>1583.06</v>
      </c>
      <c r="AC2635" t="str">
        <f t="shared" si="583"/>
        <v>&lt;=2000</v>
      </c>
      <c r="AD2635">
        <v>2330</v>
      </c>
      <c r="AE2635" t="str">
        <f t="shared" si="584"/>
        <v>&gt;120</v>
      </c>
      <c r="AF2635">
        <v>1583.06</v>
      </c>
      <c r="AG2635" t="str">
        <f t="shared" si="585"/>
        <v>&lt;=2000</v>
      </c>
      <c r="AH2635" t="s">
        <v>32</v>
      </c>
      <c r="AI2635" t="str">
        <f t="shared" si="586"/>
        <v/>
      </c>
      <c r="AJ2635" t="s">
        <v>32</v>
      </c>
      <c r="AK2635" t="str">
        <f t="shared" si="587"/>
        <v/>
      </c>
      <c r="AL2635">
        <v>12</v>
      </c>
      <c r="AM2635">
        <v>0</v>
      </c>
      <c r="AN2635">
        <v>12</v>
      </c>
      <c r="AO2635" t="s">
        <v>32</v>
      </c>
      <c r="AP2635">
        <v>1</v>
      </c>
    </row>
    <row r="2636" spans="1:42" x14ac:dyDescent="0.25">
      <c r="A2636">
        <v>201712</v>
      </c>
      <c r="B2636" t="str">
        <f t="shared" si="574"/>
        <v>2017-II</v>
      </c>
      <c r="C2636" t="s">
        <v>2695</v>
      </c>
      <c r="D2636" t="s">
        <v>2695</v>
      </c>
      <c r="E2636">
        <v>30384333</v>
      </c>
      <c r="F2636" t="s">
        <v>29</v>
      </c>
      <c r="G2636">
        <v>0</v>
      </c>
      <c r="H2636">
        <v>0</v>
      </c>
      <c r="I2636">
        <v>0</v>
      </c>
      <c r="J2636">
        <f t="shared" si="575"/>
        <v>0</v>
      </c>
      <c r="K2636" t="str">
        <f t="shared" si="576"/>
        <v>Modelamiento</v>
      </c>
      <c r="L2636">
        <f t="shared" si="577"/>
        <v>0</v>
      </c>
      <c r="M2636">
        <v>59</v>
      </c>
      <c r="N2636" t="str">
        <f t="shared" si="578"/>
        <v>&lt;=60</v>
      </c>
      <c r="O2636" t="s">
        <v>56</v>
      </c>
      <c r="P2636" t="s">
        <v>31</v>
      </c>
      <c r="Q2636">
        <v>32092</v>
      </c>
      <c r="R2636">
        <v>1500</v>
      </c>
      <c r="S2636" t="str">
        <f t="shared" si="579"/>
        <v>&lt;=1500</v>
      </c>
      <c r="T2636">
        <v>1203</v>
      </c>
      <c r="U2636" t="str">
        <f t="shared" si="580"/>
        <v>&lt;=1300</v>
      </c>
      <c r="V2636" t="s">
        <v>587</v>
      </c>
      <c r="W2636">
        <v>31302</v>
      </c>
      <c r="X2636" s="12">
        <f t="shared" si="581"/>
        <v>4.792026068621813E-2</v>
      </c>
      <c r="Y2636" t="str">
        <f t="shared" si="582"/>
        <v>&lt;=0.05</v>
      </c>
      <c r="Z2636" t="s">
        <v>32</v>
      </c>
      <c r="AA2636">
        <v>4</v>
      </c>
      <c r="AB2636">
        <v>623.92999999999995</v>
      </c>
      <c r="AC2636" t="str">
        <f t="shared" si="583"/>
        <v>&lt;=1000</v>
      </c>
      <c r="AD2636">
        <v>1234</v>
      </c>
      <c r="AE2636" t="str">
        <f t="shared" si="584"/>
        <v>&gt;120</v>
      </c>
      <c r="AF2636">
        <v>623.92999999999995</v>
      </c>
      <c r="AG2636" t="str">
        <f t="shared" si="585"/>
        <v>&lt;=1000</v>
      </c>
      <c r="AH2636" t="s">
        <v>32</v>
      </c>
      <c r="AI2636" t="str">
        <f t="shared" si="586"/>
        <v/>
      </c>
      <c r="AJ2636" t="s">
        <v>32</v>
      </c>
      <c r="AK2636" t="str">
        <f t="shared" si="587"/>
        <v/>
      </c>
      <c r="AL2636">
        <v>12</v>
      </c>
      <c r="AM2636">
        <v>0</v>
      </c>
      <c r="AN2636">
        <v>12</v>
      </c>
      <c r="AO2636" t="s">
        <v>32</v>
      </c>
      <c r="AP2636">
        <v>1</v>
      </c>
    </row>
    <row r="2637" spans="1:42" x14ac:dyDescent="0.25">
      <c r="A2637">
        <v>201712</v>
      </c>
      <c r="B2637" t="str">
        <f t="shared" si="574"/>
        <v>2017-II</v>
      </c>
      <c r="C2637" t="s">
        <v>2696</v>
      </c>
      <c r="D2637" t="s">
        <v>2696</v>
      </c>
      <c r="E2637">
        <v>30384366</v>
      </c>
      <c r="F2637" t="s">
        <v>29</v>
      </c>
      <c r="G2637">
        <v>0</v>
      </c>
      <c r="H2637">
        <v>0</v>
      </c>
      <c r="I2637">
        <v>0</v>
      </c>
      <c r="J2637">
        <f t="shared" si="575"/>
        <v>0</v>
      </c>
      <c r="K2637" t="str">
        <f t="shared" si="576"/>
        <v>Modelamiento</v>
      </c>
      <c r="L2637">
        <f t="shared" si="577"/>
        <v>0</v>
      </c>
      <c r="M2637">
        <v>38</v>
      </c>
      <c r="N2637" t="str">
        <f t="shared" si="578"/>
        <v>&lt;=40</v>
      </c>
      <c r="O2637" t="s">
        <v>72</v>
      </c>
      <c r="P2637" t="s">
        <v>39</v>
      </c>
      <c r="Q2637">
        <v>39083</v>
      </c>
      <c r="R2637">
        <v>1650</v>
      </c>
      <c r="S2637" t="str">
        <f t="shared" si="579"/>
        <v>&lt;=2000</v>
      </c>
      <c r="T2637">
        <v>1190</v>
      </c>
      <c r="U2637" t="str">
        <f t="shared" si="580"/>
        <v>&lt;=1200</v>
      </c>
      <c r="V2637" t="s">
        <v>589</v>
      </c>
      <c r="W2637">
        <v>38443</v>
      </c>
      <c r="X2637" s="12">
        <f t="shared" si="581"/>
        <v>4.2920687771505865E-2</v>
      </c>
      <c r="Y2637" t="str">
        <f t="shared" si="582"/>
        <v>&lt;=0.05</v>
      </c>
      <c r="Z2637" t="s">
        <v>32</v>
      </c>
      <c r="AA2637">
        <v>4</v>
      </c>
      <c r="AB2637">
        <v>602.95000000000005</v>
      </c>
      <c r="AC2637" t="str">
        <f t="shared" si="583"/>
        <v>&lt;=1000</v>
      </c>
      <c r="AD2637">
        <v>906</v>
      </c>
      <c r="AE2637" t="str">
        <f t="shared" si="584"/>
        <v>&gt;120</v>
      </c>
      <c r="AF2637">
        <v>602.95000000000005</v>
      </c>
      <c r="AG2637" t="str">
        <f t="shared" si="585"/>
        <v>&lt;=1000</v>
      </c>
      <c r="AH2637" t="s">
        <v>32</v>
      </c>
      <c r="AI2637" t="str">
        <f t="shared" si="586"/>
        <v/>
      </c>
      <c r="AJ2637" t="s">
        <v>32</v>
      </c>
      <c r="AK2637" t="str">
        <f t="shared" si="587"/>
        <v/>
      </c>
      <c r="AL2637">
        <v>12</v>
      </c>
      <c r="AM2637">
        <v>0</v>
      </c>
      <c r="AN2637">
        <v>12</v>
      </c>
      <c r="AO2637" t="s">
        <v>32</v>
      </c>
      <c r="AP2637">
        <v>1</v>
      </c>
    </row>
    <row r="2638" spans="1:42" x14ac:dyDescent="0.25">
      <c r="A2638">
        <v>201712</v>
      </c>
      <c r="B2638" t="str">
        <f t="shared" si="574"/>
        <v>2017-II</v>
      </c>
      <c r="C2638" t="s">
        <v>2697</v>
      </c>
      <c r="D2638" t="s">
        <v>2697</v>
      </c>
      <c r="E2638">
        <v>30386548</v>
      </c>
      <c r="F2638" t="s">
        <v>29</v>
      </c>
      <c r="G2638">
        <v>0</v>
      </c>
      <c r="H2638">
        <v>0</v>
      </c>
      <c r="I2638">
        <v>0</v>
      </c>
      <c r="J2638">
        <f t="shared" si="575"/>
        <v>0</v>
      </c>
      <c r="K2638" t="str">
        <f t="shared" si="576"/>
        <v>Modelamiento</v>
      </c>
      <c r="L2638">
        <f t="shared" si="577"/>
        <v>0</v>
      </c>
      <c r="M2638">
        <v>43</v>
      </c>
      <c r="N2638" t="str">
        <f t="shared" si="578"/>
        <v>&lt;=45</v>
      </c>
      <c r="O2638" t="s">
        <v>72</v>
      </c>
      <c r="P2638" t="s">
        <v>31</v>
      </c>
      <c r="Q2638">
        <v>48066</v>
      </c>
      <c r="R2638">
        <v>2500</v>
      </c>
      <c r="S2638" t="str">
        <f t="shared" si="579"/>
        <v>&lt;=2500</v>
      </c>
      <c r="T2638">
        <v>1462</v>
      </c>
      <c r="U2638" t="str">
        <f t="shared" si="580"/>
        <v>&lt;=1500</v>
      </c>
      <c r="V2638" t="s">
        <v>597</v>
      </c>
      <c r="W2638">
        <v>48276</v>
      </c>
      <c r="X2638" s="12">
        <f t="shared" si="581"/>
        <v>5.1785566326953351E-2</v>
      </c>
      <c r="Y2638" t="str">
        <f t="shared" si="582"/>
        <v>&lt;=0.06</v>
      </c>
      <c r="Z2638" t="s">
        <v>32</v>
      </c>
      <c r="AA2638">
        <v>1</v>
      </c>
      <c r="AB2638">
        <v>7197.82</v>
      </c>
      <c r="AC2638" t="str">
        <f t="shared" si="583"/>
        <v>&gt;5000</v>
      </c>
      <c r="AD2638">
        <v>21</v>
      </c>
      <c r="AE2638" t="str">
        <f t="shared" si="584"/>
        <v>&lt;=30</v>
      </c>
      <c r="AF2638">
        <v>0</v>
      </c>
      <c r="AG2638" t="str">
        <f t="shared" si="585"/>
        <v>&lt;=500</v>
      </c>
      <c r="AH2638">
        <v>29200</v>
      </c>
      <c r="AI2638" t="str">
        <f t="shared" si="586"/>
        <v>&gt;5000</v>
      </c>
      <c r="AJ2638">
        <v>0.4995</v>
      </c>
      <c r="AK2638" t="str">
        <f t="shared" si="587"/>
        <v>&lt;=0.5</v>
      </c>
      <c r="AL2638">
        <v>12</v>
      </c>
      <c r="AM2638">
        <v>10</v>
      </c>
      <c r="AN2638">
        <v>0</v>
      </c>
      <c r="AO2638">
        <v>1</v>
      </c>
      <c r="AP2638" t="s">
        <v>32</v>
      </c>
    </row>
    <row r="2639" spans="1:42" x14ac:dyDescent="0.25">
      <c r="A2639">
        <v>201712</v>
      </c>
      <c r="B2639" t="str">
        <f t="shared" si="574"/>
        <v>2017-II</v>
      </c>
      <c r="C2639" t="s">
        <v>2698</v>
      </c>
      <c r="D2639" t="s">
        <v>2698</v>
      </c>
      <c r="E2639">
        <v>30384820</v>
      </c>
      <c r="F2639" t="s">
        <v>29</v>
      </c>
      <c r="G2639">
        <v>1</v>
      </c>
      <c r="H2639">
        <v>0</v>
      </c>
      <c r="I2639">
        <v>0</v>
      </c>
      <c r="J2639">
        <f t="shared" si="575"/>
        <v>0</v>
      </c>
      <c r="K2639" t="str">
        <f t="shared" si="576"/>
        <v>Modelamiento</v>
      </c>
      <c r="L2639">
        <f t="shared" si="577"/>
        <v>0</v>
      </c>
      <c r="M2639">
        <v>33</v>
      </c>
      <c r="N2639" t="str">
        <f t="shared" si="578"/>
        <v>&lt;=35</v>
      </c>
      <c r="O2639" t="s">
        <v>56</v>
      </c>
      <c r="P2639" t="s">
        <v>35</v>
      </c>
      <c r="Q2639">
        <v>36790</v>
      </c>
      <c r="R2639">
        <v>1000</v>
      </c>
      <c r="S2639" t="str">
        <f t="shared" si="579"/>
        <v>&lt;=1000</v>
      </c>
      <c r="T2639">
        <v>1121</v>
      </c>
      <c r="U2639" t="str">
        <f t="shared" si="580"/>
        <v>&lt;=1200</v>
      </c>
      <c r="V2639" t="s">
        <v>585</v>
      </c>
      <c r="W2639">
        <v>35500</v>
      </c>
      <c r="X2639" s="12">
        <f t="shared" si="581"/>
        <v>2.8169014084507043E-2</v>
      </c>
      <c r="Y2639" t="str">
        <f t="shared" si="582"/>
        <v>&lt;=0.03</v>
      </c>
      <c r="Z2639" t="s">
        <v>32</v>
      </c>
      <c r="AA2639">
        <v>0</v>
      </c>
      <c r="AB2639">
        <v>5000</v>
      </c>
      <c r="AC2639" t="str">
        <f t="shared" si="583"/>
        <v>&lt;=5000</v>
      </c>
      <c r="AD2639">
        <v>6</v>
      </c>
      <c r="AE2639" t="str">
        <f t="shared" si="584"/>
        <v>&lt;=8</v>
      </c>
      <c r="AF2639">
        <v>0</v>
      </c>
      <c r="AG2639" t="str">
        <f t="shared" si="585"/>
        <v>&lt;=500</v>
      </c>
      <c r="AH2639" t="s">
        <v>32</v>
      </c>
      <c r="AI2639" t="str">
        <f t="shared" si="586"/>
        <v/>
      </c>
      <c r="AJ2639" t="s">
        <v>32</v>
      </c>
      <c r="AK2639" t="str">
        <f t="shared" si="587"/>
        <v/>
      </c>
      <c r="AL2639">
        <v>12</v>
      </c>
      <c r="AM2639">
        <v>12</v>
      </c>
      <c r="AN2639">
        <v>0</v>
      </c>
      <c r="AO2639">
        <v>1</v>
      </c>
      <c r="AP2639" t="s">
        <v>32</v>
      </c>
    </row>
    <row r="2640" spans="1:42" x14ac:dyDescent="0.25">
      <c r="A2640">
        <v>201712</v>
      </c>
      <c r="B2640" t="str">
        <f t="shared" si="574"/>
        <v>2017-II</v>
      </c>
      <c r="C2640" t="s">
        <v>2699</v>
      </c>
      <c r="D2640" t="s">
        <v>2699</v>
      </c>
      <c r="E2640">
        <v>30383294</v>
      </c>
      <c r="F2640" t="s">
        <v>29</v>
      </c>
      <c r="G2640">
        <v>0</v>
      </c>
      <c r="H2640">
        <v>0</v>
      </c>
      <c r="I2640">
        <v>0</v>
      </c>
      <c r="J2640">
        <f t="shared" si="575"/>
        <v>0</v>
      </c>
      <c r="K2640" t="str">
        <f t="shared" si="576"/>
        <v>Modelamiento</v>
      </c>
      <c r="L2640">
        <f t="shared" si="577"/>
        <v>0</v>
      </c>
      <c r="M2640">
        <v>29</v>
      </c>
      <c r="N2640" t="str">
        <f t="shared" si="578"/>
        <v>&lt;=30</v>
      </c>
      <c r="O2640" t="s">
        <v>56</v>
      </c>
      <c r="P2640" t="s">
        <v>39</v>
      </c>
      <c r="Q2640">
        <v>49996</v>
      </c>
      <c r="R2640">
        <v>5400</v>
      </c>
      <c r="S2640" t="str">
        <f t="shared" si="579"/>
        <v>&gt;2500</v>
      </c>
      <c r="T2640">
        <v>1734</v>
      </c>
      <c r="U2640" t="str">
        <f t="shared" si="580"/>
        <v>&gt;1500</v>
      </c>
      <c r="V2640" t="s">
        <v>614</v>
      </c>
      <c r="W2640">
        <v>53106</v>
      </c>
      <c r="X2640" s="12">
        <f t="shared" si="581"/>
        <v>0.10168342560162694</v>
      </c>
      <c r="Y2640" t="str">
        <f t="shared" si="582"/>
        <v>&gt;0.06</v>
      </c>
      <c r="Z2640" t="s">
        <v>32</v>
      </c>
      <c r="AA2640">
        <v>4</v>
      </c>
      <c r="AB2640">
        <v>2173.35</v>
      </c>
      <c r="AC2640" t="str">
        <f t="shared" si="583"/>
        <v>&lt;=3000</v>
      </c>
      <c r="AD2640">
        <v>910</v>
      </c>
      <c r="AE2640" t="str">
        <f t="shared" si="584"/>
        <v>&gt;120</v>
      </c>
      <c r="AF2640">
        <v>2173.35</v>
      </c>
      <c r="AG2640" t="str">
        <f t="shared" si="585"/>
        <v>&lt;=3000</v>
      </c>
      <c r="AH2640" t="s">
        <v>32</v>
      </c>
      <c r="AI2640" t="str">
        <f t="shared" si="586"/>
        <v/>
      </c>
      <c r="AJ2640" t="s">
        <v>32</v>
      </c>
      <c r="AK2640" t="str">
        <f t="shared" si="587"/>
        <v/>
      </c>
      <c r="AL2640">
        <v>12</v>
      </c>
      <c r="AM2640">
        <v>0</v>
      </c>
      <c r="AN2640">
        <v>12</v>
      </c>
      <c r="AO2640" t="s">
        <v>32</v>
      </c>
      <c r="AP2640">
        <v>1</v>
      </c>
    </row>
    <row r="2641" spans="1:42" x14ac:dyDescent="0.25">
      <c r="A2641">
        <v>201712</v>
      </c>
      <c r="B2641" t="str">
        <f t="shared" si="574"/>
        <v>2017-II</v>
      </c>
      <c r="C2641" t="s">
        <v>2700</v>
      </c>
      <c r="D2641" t="s">
        <v>2700</v>
      </c>
      <c r="E2641">
        <v>30385759</v>
      </c>
      <c r="F2641" t="s">
        <v>29</v>
      </c>
      <c r="G2641">
        <v>0</v>
      </c>
      <c r="H2641">
        <v>0</v>
      </c>
      <c r="I2641">
        <v>0</v>
      </c>
      <c r="J2641">
        <f t="shared" si="575"/>
        <v>0</v>
      </c>
      <c r="K2641" t="str">
        <f t="shared" si="576"/>
        <v>Modelamiento</v>
      </c>
      <c r="L2641">
        <f t="shared" si="577"/>
        <v>0</v>
      </c>
      <c r="M2641">
        <v>42</v>
      </c>
      <c r="N2641" t="str">
        <f t="shared" si="578"/>
        <v>&lt;=45</v>
      </c>
      <c r="O2641" t="s">
        <v>56</v>
      </c>
      <c r="P2641" t="s">
        <v>39</v>
      </c>
      <c r="Q2641">
        <v>39083</v>
      </c>
      <c r="R2641">
        <v>1650</v>
      </c>
      <c r="S2641" t="str">
        <f t="shared" si="579"/>
        <v>&lt;=2000</v>
      </c>
      <c r="T2641">
        <v>1188</v>
      </c>
      <c r="U2641" t="str">
        <f t="shared" si="580"/>
        <v>&lt;=1200</v>
      </c>
      <c r="V2641" t="s">
        <v>589</v>
      </c>
      <c r="W2641">
        <v>38443</v>
      </c>
      <c r="X2641" s="12">
        <f t="shared" si="581"/>
        <v>4.2920687771505865E-2</v>
      </c>
      <c r="Y2641" t="str">
        <f t="shared" si="582"/>
        <v>&lt;=0.05</v>
      </c>
      <c r="Z2641" t="s">
        <v>32</v>
      </c>
      <c r="AA2641">
        <v>4</v>
      </c>
      <c r="AB2641">
        <v>67.900000000000006</v>
      </c>
      <c r="AC2641" t="str">
        <f t="shared" si="583"/>
        <v>&lt;=500</v>
      </c>
      <c r="AD2641">
        <v>2474</v>
      </c>
      <c r="AE2641" t="str">
        <f t="shared" si="584"/>
        <v>&gt;120</v>
      </c>
      <c r="AF2641">
        <v>67.900000000000006</v>
      </c>
      <c r="AG2641" t="str">
        <f t="shared" si="585"/>
        <v>&lt;=500</v>
      </c>
      <c r="AH2641" t="s">
        <v>32</v>
      </c>
      <c r="AI2641" t="str">
        <f t="shared" si="586"/>
        <v/>
      </c>
      <c r="AJ2641" t="s">
        <v>32</v>
      </c>
      <c r="AK2641" t="str">
        <f t="shared" si="587"/>
        <v/>
      </c>
      <c r="AL2641">
        <v>12</v>
      </c>
      <c r="AM2641">
        <v>0</v>
      </c>
      <c r="AN2641">
        <v>12</v>
      </c>
      <c r="AO2641" t="s">
        <v>32</v>
      </c>
      <c r="AP2641">
        <v>1</v>
      </c>
    </row>
    <row r="2642" spans="1:42" x14ac:dyDescent="0.25">
      <c r="A2642">
        <v>201712</v>
      </c>
      <c r="B2642" t="str">
        <f t="shared" si="574"/>
        <v>2017-II</v>
      </c>
      <c r="C2642" t="s">
        <v>2701</v>
      </c>
      <c r="D2642" t="s">
        <v>2701</v>
      </c>
      <c r="E2642">
        <v>30387945</v>
      </c>
      <c r="F2642" t="s">
        <v>29</v>
      </c>
      <c r="G2642">
        <v>0</v>
      </c>
      <c r="H2642">
        <v>0</v>
      </c>
      <c r="I2642">
        <v>0</v>
      </c>
      <c r="J2642">
        <f t="shared" si="575"/>
        <v>0</v>
      </c>
      <c r="K2642" t="str">
        <f t="shared" si="576"/>
        <v>Modelamiento</v>
      </c>
      <c r="L2642">
        <f t="shared" si="577"/>
        <v>0</v>
      </c>
      <c r="M2642">
        <v>30</v>
      </c>
      <c r="N2642" t="str">
        <f t="shared" si="578"/>
        <v>&lt;=30</v>
      </c>
      <c r="O2642" t="s">
        <v>56</v>
      </c>
      <c r="P2642" t="s">
        <v>31</v>
      </c>
      <c r="Q2642">
        <v>39083</v>
      </c>
      <c r="R2642">
        <v>1650</v>
      </c>
      <c r="S2642" t="str">
        <f t="shared" si="579"/>
        <v>&lt;=2000</v>
      </c>
      <c r="T2642">
        <v>1306</v>
      </c>
      <c r="U2642" t="str">
        <f t="shared" si="580"/>
        <v>&lt;=1400</v>
      </c>
      <c r="V2642" t="s">
        <v>589</v>
      </c>
      <c r="W2642">
        <v>38443</v>
      </c>
      <c r="X2642" s="12">
        <f t="shared" si="581"/>
        <v>4.2920687771505865E-2</v>
      </c>
      <c r="Y2642" t="str">
        <f t="shared" si="582"/>
        <v>&lt;=0.05</v>
      </c>
      <c r="Z2642" t="s">
        <v>32</v>
      </c>
      <c r="AA2642">
        <v>4</v>
      </c>
      <c r="AB2642">
        <v>688.52</v>
      </c>
      <c r="AC2642" t="str">
        <f t="shared" si="583"/>
        <v>&lt;=1000</v>
      </c>
      <c r="AD2642">
        <v>1441</v>
      </c>
      <c r="AE2642" t="str">
        <f t="shared" si="584"/>
        <v>&gt;120</v>
      </c>
      <c r="AF2642">
        <v>688.52</v>
      </c>
      <c r="AG2642" t="str">
        <f t="shared" si="585"/>
        <v>&lt;=1000</v>
      </c>
      <c r="AH2642" t="s">
        <v>32</v>
      </c>
      <c r="AI2642" t="str">
        <f t="shared" si="586"/>
        <v/>
      </c>
      <c r="AJ2642" t="s">
        <v>32</v>
      </c>
      <c r="AK2642" t="str">
        <f t="shared" si="587"/>
        <v/>
      </c>
      <c r="AL2642">
        <v>12</v>
      </c>
      <c r="AM2642">
        <v>0</v>
      </c>
      <c r="AN2642">
        <v>12</v>
      </c>
      <c r="AO2642" t="s">
        <v>32</v>
      </c>
      <c r="AP2642">
        <v>1</v>
      </c>
    </row>
    <row r="2643" spans="1:42" x14ac:dyDescent="0.25">
      <c r="A2643">
        <v>201712</v>
      </c>
      <c r="B2643" t="str">
        <f t="shared" si="574"/>
        <v>2017-II</v>
      </c>
      <c r="C2643" t="s">
        <v>2702</v>
      </c>
      <c r="D2643" t="s">
        <v>2702</v>
      </c>
      <c r="E2643">
        <v>30385976</v>
      </c>
      <c r="F2643" t="s">
        <v>29</v>
      </c>
      <c r="G2643">
        <v>0</v>
      </c>
      <c r="H2643">
        <v>0</v>
      </c>
      <c r="I2643">
        <v>0</v>
      </c>
      <c r="J2643">
        <f t="shared" si="575"/>
        <v>0</v>
      </c>
      <c r="K2643" t="str">
        <f t="shared" si="576"/>
        <v>Modelamiento</v>
      </c>
      <c r="L2643">
        <f t="shared" si="577"/>
        <v>0</v>
      </c>
      <c r="M2643">
        <v>27</v>
      </c>
      <c r="N2643" t="str">
        <f t="shared" si="578"/>
        <v>&lt;=30</v>
      </c>
      <c r="O2643" t="s">
        <v>56</v>
      </c>
      <c r="P2643" t="s">
        <v>39</v>
      </c>
      <c r="Q2643">
        <v>39930</v>
      </c>
      <c r="R2643">
        <v>1500</v>
      </c>
      <c r="S2643" t="str">
        <f t="shared" si="579"/>
        <v>&lt;=1500</v>
      </c>
      <c r="T2643">
        <v>1377</v>
      </c>
      <c r="U2643" t="str">
        <f t="shared" si="580"/>
        <v>&lt;=1400</v>
      </c>
      <c r="V2643" t="s">
        <v>601</v>
      </c>
      <c r="W2643">
        <v>39140</v>
      </c>
      <c r="X2643" s="12">
        <f t="shared" si="581"/>
        <v>3.8323965252938172E-2</v>
      </c>
      <c r="Y2643" t="str">
        <f t="shared" si="582"/>
        <v>&lt;=0.04</v>
      </c>
      <c r="Z2643" t="s">
        <v>32</v>
      </c>
      <c r="AA2643">
        <v>0</v>
      </c>
      <c r="AB2643">
        <v>500.19</v>
      </c>
      <c r="AC2643" t="str">
        <f t="shared" si="583"/>
        <v>&lt;=1000</v>
      </c>
      <c r="AD2643">
        <v>0</v>
      </c>
      <c r="AE2643" t="str">
        <f t="shared" si="584"/>
        <v>=0</v>
      </c>
      <c r="AF2643">
        <v>0</v>
      </c>
      <c r="AG2643" t="str">
        <f t="shared" si="585"/>
        <v>&lt;=500</v>
      </c>
      <c r="AH2643">
        <v>15500</v>
      </c>
      <c r="AI2643" t="str">
        <f t="shared" si="586"/>
        <v>&gt;5000</v>
      </c>
      <c r="AJ2643">
        <v>6.08E-2</v>
      </c>
      <c r="AK2643" t="str">
        <f t="shared" si="587"/>
        <v>&lt;=0.1</v>
      </c>
      <c r="AL2643">
        <v>4</v>
      </c>
      <c r="AM2643">
        <v>4</v>
      </c>
      <c r="AN2643">
        <v>0</v>
      </c>
      <c r="AO2643">
        <v>1</v>
      </c>
      <c r="AP2643" t="s">
        <v>32</v>
      </c>
    </row>
    <row r="2644" spans="1:42" x14ac:dyDescent="0.25">
      <c r="A2644">
        <v>201712</v>
      </c>
      <c r="B2644" t="str">
        <f t="shared" si="574"/>
        <v>2017-II</v>
      </c>
      <c r="C2644" t="s">
        <v>2703</v>
      </c>
      <c r="D2644" t="s">
        <v>2703</v>
      </c>
      <c r="E2644">
        <v>30386907</v>
      </c>
      <c r="F2644" t="s">
        <v>29</v>
      </c>
      <c r="G2644">
        <v>0</v>
      </c>
      <c r="H2644">
        <v>0</v>
      </c>
      <c r="I2644">
        <v>0</v>
      </c>
      <c r="J2644">
        <f t="shared" si="575"/>
        <v>0</v>
      </c>
      <c r="K2644" t="str">
        <f t="shared" si="576"/>
        <v>Modelamiento</v>
      </c>
      <c r="L2644">
        <f t="shared" si="577"/>
        <v>0</v>
      </c>
      <c r="M2644">
        <v>30</v>
      </c>
      <c r="N2644" t="str">
        <f t="shared" si="578"/>
        <v>&lt;=30</v>
      </c>
      <c r="O2644" t="s">
        <v>56</v>
      </c>
      <c r="P2644" t="s">
        <v>31</v>
      </c>
      <c r="Q2644">
        <v>36337</v>
      </c>
      <c r="R2644">
        <v>1650</v>
      </c>
      <c r="S2644" t="str">
        <f t="shared" si="579"/>
        <v>&lt;=2000</v>
      </c>
      <c r="T2644">
        <v>1103</v>
      </c>
      <c r="U2644" t="str">
        <f t="shared" si="580"/>
        <v>&lt;=1200</v>
      </c>
      <c r="V2644" t="s">
        <v>597</v>
      </c>
      <c r="W2644">
        <v>35697</v>
      </c>
      <c r="X2644" s="12">
        <f t="shared" si="581"/>
        <v>4.6222371627867888E-2</v>
      </c>
      <c r="Y2644" t="str">
        <f t="shared" si="582"/>
        <v>&lt;=0.05</v>
      </c>
      <c r="Z2644" t="s">
        <v>32</v>
      </c>
      <c r="AA2644">
        <v>4</v>
      </c>
      <c r="AB2644">
        <v>1908.62</v>
      </c>
      <c r="AC2644" t="str">
        <f t="shared" si="583"/>
        <v>&lt;=2000</v>
      </c>
      <c r="AD2644">
        <v>2592</v>
      </c>
      <c r="AE2644" t="str">
        <f t="shared" si="584"/>
        <v>&gt;120</v>
      </c>
      <c r="AF2644">
        <v>1508.62</v>
      </c>
      <c r="AG2644" t="str">
        <f t="shared" si="585"/>
        <v>&lt;=2000</v>
      </c>
      <c r="AH2644" t="s">
        <v>32</v>
      </c>
      <c r="AI2644" t="str">
        <f t="shared" si="586"/>
        <v/>
      </c>
      <c r="AJ2644" t="s">
        <v>32</v>
      </c>
      <c r="AK2644" t="str">
        <f t="shared" si="587"/>
        <v/>
      </c>
      <c r="AL2644">
        <v>12</v>
      </c>
      <c r="AM2644">
        <v>0</v>
      </c>
      <c r="AN2644">
        <v>6</v>
      </c>
      <c r="AO2644" t="s">
        <v>32</v>
      </c>
      <c r="AP2644">
        <v>3</v>
      </c>
    </row>
    <row r="2645" spans="1:42" x14ac:dyDescent="0.25">
      <c r="A2645">
        <v>201712</v>
      </c>
      <c r="B2645" t="str">
        <f t="shared" si="574"/>
        <v>2017-II</v>
      </c>
      <c r="C2645" t="s">
        <v>2704</v>
      </c>
      <c r="D2645" t="s">
        <v>2704</v>
      </c>
      <c r="E2645">
        <v>30384662</v>
      </c>
      <c r="F2645" t="s">
        <v>29</v>
      </c>
      <c r="G2645">
        <v>0</v>
      </c>
      <c r="H2645">
        <v>0</v>
      </c>
      <c r="I2645">
        <v>0</v>
      </c>
      <c r="J2645">
        <f t="shared" si="575"/>
        <v>0</v>
      </c>
      <c r="K2645" t="str">
        <f t="shared" si="576"/>
        <v>Modelamiento</v>
      </c>
      <c r="L2645">
        <f t="shared" si="577"/>
        <v>0</v>
      </c>
      <c r="M2645">
        <v>35</v>
      </c>
      <c r="N2645" t="str">
        <f t="shared" si="578"/>
        <v>&lt;=35</v>
      </c>
      <c r="O2645" t="s">
        <v>72</v>
      </c>
      <c r="P2645" t="s">
        <v>31</v>
      </c>
      <c r="Q2645">
        <v>37116</v>
      </c>
      <c r="R2645">
        <v>1980</v>
      </c>
      <c r="S2645" t="str">
        <f t="shared" si="579"/>
        <v>&lt;=2000</v>
      </c>
      <c r="T2645">
        <v>1131</v>
      </c>
      <c r="U2645" t="str">
        <f t="shared" si="580"/>
        <v>&lt;=1200</v>
      </c>
      <c r="V2645" t="s">
        <v>597</v>
      </c>
      <c r="W2645">
        <v>36156</v>
      </c>
      <c r="X2645" s="12">
        <f t="shared" si="581"/>
        <v>5.4762694988383674E-2</v>
      </c>
      <c r="Y2645" t="str">
        <f t="shared" si="582"/>
        <v>&lt;=0.06</v>
      </c>
      <c r="Z2645" t="s">
        <v>32</v>
      </c>
      <c r="AA2645">
        <v>4</v>
      </c>
      <c r="AB2645">
        <v>1008.48</v>
      </c>
      <c r="AC2645" t="str">
        <f t="shared" si="583"/>
        <v>&lt;=2000</v>
      </c>
      <c r="AD2645">
        <v>1821</v>
      </c>
      <c r="AE2645" t="str">
        <f t="shared" si="584"/>
        <v>&gt;120</v>
      </c>
      <c r="AF2645">
        <v>1008.48</v>
      </c>
      <c r="AG2645" t="str">
        <f t="shared" si="585"/>
        <v>&lt;=2000</v>
      </c>
      <c r="AH2645" t="s">
        <v>32</v>
      </c>
      <c r="AI2645" t="str">
        <f t="shared" si="586"/>
        <v/>
      </c>
      <c r="AJ2645" t="s">
        <v>32</v>
      </c>
      <c r="AK2645" t="str">
        <f t="shared" si="587"/>
        <v/>
      </c>
      <c r="AL2645">
        <v>12</v>
      </c>
      <c r="AM2645">
        <v>0</v>
      </c>
      <c r="AN2645">
        <v>12</v>
      </c>
      <c r="AO2645" t="s">
        <v>32</v>
      </c>
      <c r="AP2645">
        <v>1</v>
      </c>
    </row>
    <row r="2646" spans="1:42" x14ac:dyDescent="0.25">
      <c r="A2646">
        <v>201712</v>
      </c>
      <c r="B2646" t="str">
        <f t="shared" si="574"/>
        <v>2017-II</v>
      </c>
      <c r="C2646" t="s">
        <v>2705</v>
      </c>
      <c r="D2646" t="s">
        <v>2705</v>
      </c>
      <c r="E2646">
        <v>30386645</v>
      </c>
      <c r="F2646" t="s">
        <v>29</v>
      </c>
      <c r="G2646">
        <v>0</v>
      </c>
      <c r="H2646">
        <v>0</v>
      </c>
      <c r="I2646">
        <v>0</v>
      </c>
      <c r="J2646">
        <f t="shared" si="575"/>
        <v>0</v>
      </c>
      <c r="K2646" t="str">
        <f t="shared" si="576"/>
        <v>Modelamiento</v>
      </c>
      <c r="L2646">
        <f t="shared" si="577"/>
        <v>0</v>
      </c>
      <c r="M2646">
        <v>35</v>
      </c>
      <c r="N2646" t="str">
        <f t="shared" si="578"/>
        <v>&lt;=35</v>
      </c>
      <c r="O2646" t="s">
        <v>56</v>
      </c>
      <c r="P2646" t="s">
        <v>39</v>
      </c>
      <c r="Q2646">
        <v>40503</v>
      </c>
      <c r="R2646">
        <v>1500</v>
      </c>
      <c r="S2646" t="str">
        <f t="shared" si="579"/>
        <v>&lt;=1500</v>
      </c>
      <c r="T2646">
        <v>1230</v>
      </c>
      <c r="U2646" t="str">
        <f t="shared" si="580"/>
        <v>&lt;=1300</v>
      </c>
      <c r="V2646" t="s">
        <v>585</v>
      </c>
      <c r="W2646">
        <v>39713</v>
      </c>
      <c r="X2646" s="12">
        <f t="shared" si="581"/>
        <v>3.7771006975045956E-2</v>
      </c>
      <c r="Y2646" t="str">
        <f t="shared" si="582"/>
        <v>&lt;=0.04</v>
      </c>
      <c r="Z2646" t="s">
        <v>32</v>
      </c>
      <c r="AA2646">
        <v>1</v>
      </c>
      <c r="AB2646">
        <v>16444.37</v>
      </c>
      <c r="AC2646" t="str">
        <f t="shared" si="583"/>
        <v>&gt;5000</v>
      </c>
      <c r="AD2646">
        <v>148</v>
      </c>
      <c r="AE2646" t="str">
        <f t="shared" si="584"/>
        <v>&gt;120</v>
      </c>
      <c r="AF2646">
        <v>2039.57</v>
      </c>
      <c r="AG2646" t="str">
        <f t="shared" si="585"/>
        <v>&lt;=3000</v>
      </c>
      <c r="AH2646">
        <v>19580</v>
      </c>
      <c r="AI2646" t="str">
        <f t="shared" si="586"/>
        <v>&gt;5000</v>
      </c>
      <c r="AJ2646">
        <v>0.74450000000000005</v>
      </c>
      <c r="AK2646" t="str">
        <f t="shared" si="587"/>
        <v>&lt;=0.8</v>
      </c>
      <c r="AL2646">
        <v>12</v>
      </c>
      <c r="AM2646">
        <v>5</v>
      </c>
      <c r="AN2646">
        <v>0</v>
      </c>
      <c r="AO2646">
        <v>1</v>
      </c>
      <c r="AP2646" t="s">
        <v>32</v>
      </c>
    </row>
    <row r="2647" spans="1:42" x14ac:dyDescent="0.25">
      <c r="A2647">
        <v>201712</v>
      </c>
      <c r="B2647" t="str">
        <f t="shared" si="574"/>
        <v>2017-II</v>
      </c>
      <c r="C2647" t="s">
        <v>2706</v>
      </c>
      <c r="D2647" t="s">
        <v>2706</v>
      </c>
      <c r="E2647">
        <v>30386972</v>
      </c>
      <c r="F2647" t="s">
        <v>29</v>
      </c>
      <c r="G2647">
        <v>1</v>
      </c>
      <c r="H2647">
        <v>0</v>
      </c>
      <c r="I2647">
        <v>0</v>
      </c>
      <c r="J2647">
        <f t="shared" si="575"/>
        <v>0</v>
      </c>
      <c r="K2647" t="str">
        <f t="shared" si="576"/>
        <v>Modelamiento</v>
      </c>
      <c r="L2647">
        <f t="shared" si="577"/>
        <v>0</v>
      </c>
      <c r="M2647">
        <v>41</v>
      </c>
      <c r="N2647" t="str">
        <f t="shared" si="578"/>
        <v>&lt;=45</v>
      </c>
      <c r="O2647" t="s">
        <v>56</v>
      </c>
      <c r="P2647" t="s">
        <v>31</v>
      </c>
      <c r="Q2647">
        <v>34747</v>
      </c>
      <c r="R2647">
        <v>1500</v>
      </c>
      <c r="S2647" t="str">
        <f t="shared" si="579"/>
        <v>&lt;=1500</v>
      </c>
      <c r="T2647">
        <v>1056</v>
      </c>
      <c r="U2647" t="str">
        <f t="shared" si="580"/>
        <v>&lt;=1100</v>
      </c>
      <c r="V2647" t="s">
        <v>589</v>
      </c>
      <c r="W2647">
        <v>33957</v>
      </c>
      <c r="X2647" s="12">
        <f t="shared" si="581"/>
        <v>4.4173513561268661E-2</v>
      </c>
      <c r="Y2647" t="str">
        <f t="shared" si="582"/>
        <v>&lt;=0.05</v>
      </c>
      <c r="Z2647" t="s">
        <v>32</v>
      </c>
      <c r="AA2647">
        <v>9</v>
      </c>
      <c r="AB2647" t="s">
        <v>32</v>
      </c>
      <c r="AC2647" t="str">
        <f t="shared" si="583"/>
        <v/>
      </c>
      <c r="AD2647" t="s">
        <v>32</v>
      </c>
      <c r="AE2647" t="str">
        <f t="shared" si="584"/>
        <v/>
      </c>
      <c r="AF2647" t="s">
        <v>32</v>
      </c>
      <c r="AG2647" t="str">
        <f t="shared" si="585"/>
        <v/>
      </c>
      <c r="AH2647" t="s">
        <v>32</v>
      </c>
      <c r="AI2647" t="str">
        <f t="shared" si="586"/>
        <v/>
      </c>
      <c r="AJ2647" t="s">
        <v>32</v>
      </c>
      <c r="AK2647" t="str">
        <f t="shared" si="587"/>
        <v/>
      </c>
      <c r="AL2647">
        <v>0</v>
      </c>
      <c r="AM2647">
        <v>0</v>
      </c>
      <c r="AN2647">
        <v>0</v>
      </c>
      <c r="AO2647" t="s">
        <v>32</v>
      </c>
      <c r="AP2647" t="s">
        <v>32</v>
      </c>
    </row>
    <row r="2648" spans="1:42" x14ac:dyDescent="0.25">
      <c r="A2648">
        <v>201712</v>
      </c>
      <c r="B2648" t="str">
        <f t="shared" si="574"/>
        <v>2017-II</v>
      </c>
      <c r="C2648" t="s">
        <v>2707</v>
      </c>
      <c r="D2648" t="s">
        <v>2707</v>
      </c>
      <c r="E2648">
        <v>30387478</v>
      </c>
      <c r="F2648" t="s">
        <v>29</v>
      </c>
      <c r="G2648">
        <v>0</v>
      </c>
      <c r="H2648">
        <v>0</v>
      </c>
      <c r="I2648">
        <v>0</v>
      </c>
      <c r="J2648">
        <f t="shared" si="575"/>
        <v>0</v>
      </c>
      <c r="K2648" t="str">
        <f t="shared" si="576"/>
        <v>Modelamiento</v>
      </c>
      <c r="L2648">
        <f t="shared" si="577"/>
        <v>0</v>
      </c>
      <c r="M2648">
        <v>35</v>
      </c>
      <c r="N2648" t="str">
        <f t="shared" si="578"/>
        <v>&lt;=35</v>
      </c>
      <c r="O2648" t="s">
        <v>56</v>
      </c>
      <c r="P2648" t="s">
        <v>31</v>
      </c>
      <c r="Q2648">
        <v>36993</v>
      </c>
      <c r="R2648">
        <v>1500</v>
      </c>
      <c r="S2648" t="str">
        <f t="shared" si="579"/>
        <v>&lt;=1500</v>
      </c>
      <c r="T2648">
        <v>1124</v>
      </c>
      <c r="U2648" t="str">
        <f t="shared" si="580"/>
        <v>&lt;=1200</v>
      </c>
      <c r="V2648" t="s">
        <v>2708</v>
      </c>
      <c r="W2648">
        <v>36203</v>
      </c>
      <c r="X2648" s="12">
        <f t="shared" si="581"/>
        <v>4.1433030411844325E-2</v>
      </c>
      <c r="Y2648" t="str">
        <f t="shared" si="582"/>
        <v>&lt;=0.05</v>
      </c>
      <c r="Z2648" t="s">
        <v>32</v>
      </c>
      <c r="AA2648">
        <v>9</v>
      </c>
      <c r="AB2648" t="s">
        <v>32</v>
      </c>
      <c r="AC2648" t="str">
        <f t="shared" si="583"/>
        <v/>
      </c>
      <c r="AD2648" t="s">
        <v>32</v>
      </c>
      <c r="AE2648" t="str">
        <f t="shared" si="584"/>
        <v/>
      </c>
      <c r="AF2648" t="s">
        <v>32</v>
      </c>
      <c r="AG2648" t="str">
        <f t="shared" si="585"/>
        <v/>
      </c>
      <c r="AH2648" t="s">
        <v>32</v>
      </c>
      <c r="AI2648" t="str">
        <f t="shared" si="586"/>
        <v/>
      </c>
      <c r="AJ2648" t="s">
        <v>32</v>
      </c>
      <c r="AK2648" t="str">
        <f t="shared" si="587"/>
        <v/>
      </c>
      <c r="AL2648">
        <v>0</v>
      </c>
      <c r="AM2648">
        <v>0</v>
      </c>
      <c r="AN2648">
        <v>0</v>
      </c>
      <c r="AO2648" t="s">
        <v>32</v>
      </c>
      <c r="AP2648" t="s">
        <v>32</v>
      </c>
    </row>
    <row r="2649" spans="1:42" x14ac:dyDescent="0.25">
      <c r="A2649">
        <v>201712</v>
      </c>
      <c r="B2649" t="str">
        <f t="shared" si="574"/>
        <v>2017-II</v>
      </c>
      <c r="C2649" t="s">
        <v>2709</v>
      </c>
      <c r="D2649" t="s">
        <v>2709</v>
      </c>
      <c r="E2649">
        <v>30385751</v>
      </c>
      <c r="F2649" t="s">
        <v>29</v>
      </c>
      <c r="G2649">
        <v>0</v>
      </c>
      <c r="H2649">
        <v>0</v>
      </c>
      <c r="I2649">
        <v>0</v>
      </c>
      <c r="J2649">
        <f t="shared" si="575"/>
        <v>0</v>
      </c>
      <c r="K2649" t="str">
        <f t="shared" si="576"/>
        <v>Modelamiento</v>
      </c>
      <c r="L2649">
        <f t="shared" si="577"/>
        <v>0</v>
      </c>
      <c r="M2649">
        <v>23</v>
      </c>
      <c r="N2649" t="str">
        <f t="shared" si="578"/>
        <v>&lt;=25</v>
      </c>
      <c r="O2649" t="s">
        <v>56</v>
      </c>
      <c r="P2649" t="s">
        <v>39</v>
      </c>
      <c r="Q2649">
        <v>31535</v>
      </c>
      <c r="R2649">
        <v>1500</v>
      </c>
      <c r="S2649" t="str">
        <f t="shared" si="579"/>
        <v>&lt;=1500</v>
      </c>
      <c r="T2649">
        <v>1053</v>
      </c>
      <c r="U2649" t="str">
        <f t="shared" si="580"/>
        <v>&lt;=1100</v>
      </c>
      <c r="V2649" t="s">
        <v>589</v>
      </c>
      <c r="W2649">
        <v>30095</v>
      </c>
      <c r="X2649" s="12">
        <f t="shared" si="581"/>
        <v>4.9842166472836021E-2</v>
      </c>
      <c r="Y2649" t="str">
        <f t="shared" si="582"/>
        <v>&lt;=0.05</v>
      </c>
      <c r="Z2649" t="s">
        <v>32</v>
      </c>
      <c r="AA2649">
        <v>9</v>
      </c>
      <c r="AB2649" t="s">
        <v>32</v>
      </c>
      <c r="AC2649" t="str">
        <f t="shared" si="583"/>
        <v/>
      </c>
      <c r="AD2649" t="s">
        <v>32</v>
      </c>
      <c r="AE2649" t="str">
        <f t="shared" si="584"/>
        <v/>
      </c>
      <c r="AF2649" t="s">
        <v>32</v>
      </c>
      <c r="AG2649" t="str">
        <f t="shared" si="585"/>
        <v/>
      </c>
      <c r="AH2649" t="s">
        <v>32</v>
      </c>
      <c r="AI2649" t="str">
        <f t="shared" si="586"/>
        <v/>
      </c>
      <c r="AJ2649" t="s">
        <v>32</v>
      </c>
      <c r="AK2649" t="str">
        <f t="shared" si="587"/>
        <v/>
      </c>
      <c r="AL2649">
        <v>0</v>
      </c>
      <c r="AM2649">
        <v>0</v>
      </c>
      <c r="AN2649">
        <v>0</v>
      </c>
      <c r="AO2649" t="s">
        <v>32</v>
      </c>
      <c r="AP2649" t="s">
        <v>32</v>
      </c>
    </row>
    <row r="2650" spans="1:42" x14ac:dyDescent="0.25">
      <c r="A2650">
        <v>201712</v>
      </c>
      <c r="B2650" t="str">
        <f t="shared" si="574"/>
        <v>2017-II</v>
      </c>
      <c r="C2650" t="s">
        <v>2710</v>
      </c>
      <c r="D2650" t="s">
        <v>2710</v>
      </c>
      <c r="E2650">
        <v>30387069</v>
      </c>
      <c r="F2650" t="s">
        <v>29</v>
      </c>
      <c r="G2650">
        <v>0</v>
      </c>
      <c r="H2650">
        <v>0</v>
      </c>
      <c r="I2650">
        <v>0</v>
      </c>
      <c r="J2650">
        <f t="shared" si="575"/>
        <v>0</v>
      </c>
      <c r="K2650" t="str">
        <f t="shared" si="576"/>
        <v>Modelamiento</v>
      </c>
      <c r="L2650">
        <f t="shared" si="577"/>
        <v>0</v>
      </c>
      <c r="M2650">
        <v>27</v>
      </c>
      <c r="N2650" t="str">
        <f t="shared" si="578"/>
        <v>&lt;=30</v>
      </c>
      <c r="O2650" t="s">
        <v>56</v>
      </c>
      <c r="P2650" t="s">
        <v>31</v>
      </c>
      <c r="Q2650">
        <v>36790</v>
      </c>
      <c r="R2650">
        <v>1000</v>
      </c>
      <c r="S2650" t="str">
        <f t="shared" si="579"/>
        <v>&lt;=1000</v>
      </c>
      <c r="T2650">
        <v>1378</v>
      </c>
      <c r="U2650" t="str">
        <f t="shared" si="580"/>
        <v>&lt;=1400</v>
      </c>
      <c r="V2650" t="s">
        <v>585</v>
      </c>
      <c r="W2650">
        <v>35500</v>
      </c>
      <c r="X2650" s="12">
        <f t="shared" si="581"/>
        <v>2.8169014084507043E-2</v>
      </c>
      <c r="Y2650" t="str">
        <f t="shared" si="582"/>
        <v>&lt;=0.03</v>
      </c>
      <c r="Z2650" t="s">
        <v>32</v>
      </c>
      <c r="AA2650">
        <v>9</v>
      </c>
      <c r="AB2650" t="s">
        <v>32</v>
      </c>
      <c r="AC2650" t="str">
        <f t="shared" si="583"/>
        <v/>
      </c>
      <c r="AD2650" t="s">
        <v>32</v>
      </c>
      <c r="AE2650" t="str">
        <f t="shared" si="584"/>
        <v/>
      </c>
      <c r="AF2650" t="s">
        <v>32</v>
      </c>
      <c r="AG2650" t="str">
        <f t="shared" si="585"/>
        <v/>
      </c>
      <c r="AH2650" t="s">
        <v>32</v>
      </c>
      <c r="AI2650" t="str">
        <f t="shared" si="586"/>
        <v/>
      </c>
      <c r="AJ2650" t="s">
        <v>32</v>
      </c>
      <c r="AK2650" t="str">
        <f t="shared" si="587"/>
        <v/>
      </c>
      <c r="AL2650">
        <v>0</v>
      </c>
      <c r="AM2650">
        <v>0</v>
      </c>
      <c r="AN2650">
        <v>0</v>
      </c>
      <c r="AO2650" t="s">
        <v>32</v>
      </c>
      <c r="AP2650" t="s">
        <v>32</v>
      </c>
    </row>
    <row r="2651" spans="1:42" x14ac:dyDescent="0.25">
      <c r="A2651">
        <v>201712</v>
      </c>
      <c r="B2651" t="str">
        <f t="shared" si="574"/>
        <v>2017-II</v>
      </c>
      <c r="C2651" t="s">
        <v>2711</v>
      </c>
      <c r="D2651" t="s">
        <v>2711</v>
      </c>
      <c r="E2651">
        <v>30385363</v>
      </c>
      <c r="F2651" t="s">
        <v>29</v>
      </c>
      <c r="G2651">
        <v>0</v>
      </c>
      <c r="H2651">
        <v>0</v>
      </c>
      <c r="I2651">
        <v>0</v>
      </c>
      <c r="J2651">
        <f t="shared" si="575"/>
        <v>0</v>
      </c>
      <c r="K2651" t="str">
        <f t="shared" si="576"/>
        <v>Modelamiento</v>
      </c>
      <c r="L2651">
        <f t="shared" si="577"/>
        <v>0</v>
      </c>
      <c r="M2651">
        <v>25</v>
      </c>
      <c r="N2651" t="str">
        <f t="shared" si="578"/>
        <v>&lt;=25</v>
      </c>
      <c r="O2651" t="s">
        <v>56</v>
      </c>
      <c r="P2651" t="s">
        <v>31</v>
      </c>
      <c r="Q2651">
        <v>36796</v>
      </c>
      <c r="R2651">
        <v>1650</v>
      </c>
      <c r="S2651" t="str">
        <f t="shared" si="579"/>
        <v>&lt;=2000</v>
      </c>
      <c r="T2651">
        <v>1377</v>
      </c>
      <c r="U2651" t="str">
        <f t="shared" si="580"/>
        <v>&lt;=1400</v>
      </c>
      <c r="V2651" t="s">
        <v>597</v>
      </c>
      <c r="W2651">
        <v>36156</v>
      </c>
      <c r="X2651" s="12">
        <f t="shared" si="581"/>
        <v>4.5635579156986392E-2</v>
      </c>
      <c r="Y2651" t="str">
        <f t="shared" si="582"/>
        <v>&lt;=0.05</v>
      </c>
      <c r="Z2651" t="s">
        <v>32</v>
      </c>
      <c r="AA2651">
        <v>4</v>
      </c>
      <c r="AB2651">
        <v>1215.0899999999999</v>
      </c>
      <c r="AC2651" t="str">
        <f t="shared" si="583"/>
        <v>&lt;=2000</v>
      </c>
      <c r="AD2651">
        <v>1261</v>
      </c>
      <c r="AE2651" t="str">
        <f t="shared" si="584"/>
        <v>&gt;120</v>
      </c>
      <c r="AF2651">
        <v>1215.0899999999999</v>
      </c>
      <c r="AG2651" t="str">
        <f t="shared" si="585"/>
        <v>&lt;=2000</v>
      </c>
      <c r="AH2651" t="s">
        <v>32</v>
      </c>
      <c r="AI2651" t="str">
        <f t="shared" si="586"/>
        <v/>
      </c>
      <c r="AJ2651" t="s">
        <v>32</v>
      </c>
      <c r="AK2651" t="str">
        <f t="shared" si="587"/>
        <v/>
      </c>
      <c r="AL2651">
        <v>12</v>
      </c>
      <c r="AM2651">
        <v>0</v>
      </c>
      <c r="AN2651">
        <v>12</v>
      </c>
      <c r="AO2651" t="s">
        <v>32</v>
      </c>
      <c r="AP2651">
        <v>1</v>
      </c>
    </row>
    <row r="2652" spans="1:42" x14ac:dyDescent="0.25">
      <c r="A2652">
        <v>201712</v>
      </c>
      <c r="B2652" t="str">
        <f t="shared" si="574"/>
        <v>2017-II</v>
      </c>
      <c r="C2652" t="s">
        <v>2712</v>
      </c>
      <c r="D2652" t="s">
        <v>2712</v>
      </c>
      <c r="E2652">
        <v>30387719</v>
      </c>
      <c r="F2652" t="s">
        <v>29</v>
      </c>
      <c r="G2652">
        <v>0</v>
      </c>
      <c r="H2652">
        <v>0</v>
      </c>
      <c r="I2652">
        <v>0</v>
      </c>
      <c r="J2652">
        <f t="shared" si="575"/>
        <v>0</v>
      </c>
      <c r="K2652" t="str">
        <f t="shared" si="576"/>
        <v>Modelamiento</v>
      </c>
      <c r="L2652">
        <f t="shared" si="577"/>
        <v>0</v>
      </c>
      <c r="M2652">
        <v>31</v>
      </c>
      <c r="N2652" t="str">
        <f t="shared" si="578"/>
        <v>&lt;=35</v>
      </c>
      <c r="O2652" t="s">
        <v>56</v>
      </c>
      <c r="P2652" t="s">
        <v>31</v>
      </c>
      <c r="Q2652">
        <v>41928</v>
      </c>
      <c r="R2652">
        <v>1800</v>
      </c>
      <c r="S2652" t="str">
        <f t="shared" si="579"/>
        <v>&lt;=2000</v>
      </c>
      <c r="T2652">
        <v>1443</v>
      </c>
      <c r="U2652" t="str">
        <f t="shared" si="580"/>
        <v>&lt;=1500</v>
      </c>
      <c r="V2652" t="s">
        <v>597</v>
      </c>
      <c r="W2652">
        <v>41438</v>
      </c>
      <c r="X2652" s="12">
        <f t="shared" si="581"/>
        <v>4.3438389883681643E-2</v>
      </c>
      <c r="Y2652" t="str">
        <f t="shared" si="582"/>
        <v>&lt;=0.05</v>
      </c>
      <c r="Z2652" t="s">
        <v>32</v>
      </c>
      <c r="AA2652">
        <v>4</v>
      </c>
      <c r="AB2652">
        <v>442.01</v>
      </c>
      <c r="AC2652" t="str">
        <f t="shared" si="583"/>
        <v>&lt;=500</v>
      </c>
      <c r="AD2652">
        <v>1812</v>
      </c>
      <c r="AE2652" t="str">
        <f t="shared" si="584"/>
        <v>&gt;120</v>
      </c>
      <c r="AF2652">
        <v>442.01</v>
      </c>
      <c r="AG2652" t="str">
        <f t="shared" si="585"/>
        <v>&lt;=500</v>
      </c>
      <c r="AH2652" t="s">
        <v>32</v>
      </c>
      <c r="AI2652" t="str">
        <f t="shared" si="586"/>
        <v/>
      </c>
      <c r="AJ2652" t="s">
        <v>32</v>
      </c>
      <c r="AK2652" t="str">
        <f t="shared" si="587"/>
        <v/>
      </c>
      <c r="AL2652">
        <v>1</v>
      </c>
      <c r="AM2652">
        <v>0</v>
      </c>
      <c r="AN2652">
        <v>1</v>
      </c>
      <c r="AO2652" t="s">
        <v>32</v>
      </c>
      <c r="AP2652">
        <v>12</v>
      </c>
    </row>
    <row r="2653" spans="1:42" x14ac:dyDescent="0.25">
      <c r="A2653">
        <v>201712</v>
      </c>
      <c r="B2653" t="str">
        <f t="shared" si="574"/>
        <v>2017-II</v>
      </c>
      <c r="C2653" t="s">
        <v>2713</v>
      </c>
      <c r="D2653" t="s">
        <v>2713</v>
      </c>
      <c r="E2653">
        <v>30386775</v>
      </c>
      <c r="F2653" t="s">
        <v>29</v>
      </c>
      <c r="G2653">
        <v>0</v>
      </c>
      <c r="H2653">
        <v>0</v>
      </c>
      <c r="I2653">
        <v>0</v>
      </c>
      <c r="J2653">
        <f t="shared" si="575"/>
        <v>0</v>
      </c>
      <c r="K2653" t="str">
        <f t="shared" si="576"/>
        <v>Modelamiento</v>
      </c>
      <c r="L2653">
        <f t="shared" si="577"/>
        <v>0</v>
      </c>
      <c r="M2653">
        <v>43</v>
      </c>
      <c r="N2653" t="str">
        <f t="shared" si="578"/>
        <v>&lt;=45</v>
      </c>
      <c r="O2653" t="s">
        <v>56</v>
      </c>
      <c r="P2653" t="s">
        <v>39</v>
      </c>
      <c r="Q2653">
        <v>38790</v>
      </c>
      <c r="R2653">
        <v>1000</v>
      </c>
      <c r="S2653" t="str">
        <f t="shared" si="579"/>
        <v>&lt;=1000</v>
      </c>
      <c r="T2653">
        <v>1335</v>
      </c>
      <c r="U2653" t="str">
        <f t="shared" si="580"/>
        <v>&lt;=1400</v>
      </c>
      <c r="V2653" t="s">
        <v>585</v>
      </c>
      <c r="W2653">
        <v>37500</v>
      </c>
      <c r="X2653" s="12">
        <f t="shared" si="581"/>
        <v>2.6666666666666668E-2</v>
      </c>
      <c r="Y2653" t="str">
        <f t="shared" si="582"/>
        <v>&lt;=0.03</v>
      </c>
      <c r="Z2653" t="s">
        <v>32</v>
      </c>
      <c r="AA2653">
        <v>8</v>
      </c>
      <c r="AB2653" t="s">
        <v>32</v>
      </c>
      <c r="AC2653" t="str">
        <f t="shared" si="583"/>
        <v/>
      </c>
      <c r="AD2653" t="s">
        <v>32</v>
      </c>
      <c r="AE2653" t="str">
        <f t="shared" si="584"/>
        <v/>
      </c>
      <c r="AF2653" t="s">
        <v>32</v>
      </c>
      <c r="AG2653" t="str">
        <f t="shared" si="585"/>
        <v/>
      </c>
      <c r="AH2653">
        <v>500</v>
      </c>
      <c r="AI2653" t="str">
        <f t="shared" si="586"/>
        <v>&lt;=500</v>
      </c>
      <c r="AJ2653">
        <v>0</v>
      </c>
      <c r="AK2653" t="str">
        <f t="shared" si="587"/>
        <v>=0</v>
      </c>
      <c r="AL2653">
        <v>0</v>
      </c>
      <c r="AM2653">
        <v>0</v>
      </c>
      <c r="AN2653">
        <v>0</v>
      </c>
      <c r="AO2653" t="s">
        <v>32</v>
      </c>
      <c r="AP2653" t="s">
        <v>32</v>
      </c>
    </row>
    <row r="2654" spans="1:42" x14ac:dyDescent="0.25">
      <c r="A2654">
        <v>201712</v>
      </c>
      <c r="B2654" t="str">
        <f t="shared" si="574"/>
        <v>2017-II</v>
      </c>
      <c r="C2654" t="s">
        <v>2714</v>
      </c>
      <c r="D2654" t="s">
        <v>2714</v>
      </c>
      <c r="E2654">
        <v>30384043</v>
      </c>
      <c r="F2654" t="s">
        <v>29</v>
      </c>
      <c r="G2654">
        <v>0</v>
      </c>
      <c r="H2654">
        <v>0</v>
      </c>
      <c r="I2654">
        <v>0</v>
      </c>
      <c r="J2654">
        <f t="shared" si="575"/>
        <v>0</v>
      </c>
      <c r="K2654" t="str">
        <f t="shared" si="576"/>
        <v>Modelamiento</v>
      </c>
      <c r="L2654">
        <f t="shared" si="577"/>
        <v>0</v>
      </c>
      <c r="M2654">
        <v>35</v>
      </c>
      <c r="N2654" t="str">
        <f t="shared" si="578"/>
        <v>&lt;=35</v>
      </c>
      <c r="O2654" t="s">
        <v>56</v>
      </c>
      <c r="P2654" t="s">
        <v>39</v>
      </c>
      <c r="Q2654">
        <v>39233</v>
      </c>
      <c r="R2654">
        <v>1500</v>
      </c>
      <c r="S2654" t="str">
        <f t="shared" si="579"/>
        <v>&lt;=1500</v>
      </c>
      <c r="T2654">
        <v>1191</v>
      </c>
      <c r="U2654" t="str">
        <f t="shared" si="580"/>
        <v>&lt;=1200</v>
      </c>
      <c r="V2654" t="s">
        <v>589</v>
      </c>
      <c r="W2654">
        <v>38443</v>
      </c>
      <c r="X2654" s="12">
        <f t="shared" si="581"/>
        <v>3.901880706500533E-2</v>
      </c>
      <c r="Y2654" t="str">
        <f t="shared" si="582"/>
        <v>&lt;=0.04</v>
      </c>
      <c r="Z2654" t="s">
        <v>32</v>
      </c>
      <c r="AA2654">
        <v>0</v>
      </c>
      <c r="AB2654">
        <v>9731.18</v>
      </c>
      <c r="AC2654" t="str">
        <f t="shared" si="583"/>
        <v>&gt;5000</v>
      </c>
      <c r="AD2654">
        <v>0</v>
      </c>
      <c r="AE2654" t="str">
        <f t="shared" si="584"/>
        <v>=0</v>
      </c>
      <c r="AF2654">
        <v>0</v>
      </c>
      <c r="AG2654" t="str">
        <f t="shared" si="585"/>
        <v>&lt;=500</v>
      </c>
      <c r="AH2654">
        <v>15400</v>
      </c>
      <c r="AI2654" t="str">
        <f t="shared" si="586"/>
        <v>&gt;5000</v>
      </c>
      <c r="AJ2654">
        <v>0.70799999999999996</v>
      </c>
      <c r="AK2654" t="str">
        <f t="shared" si="587"/>
        <v>&lt;=0.8</v>
      </c>
      <c r="AL2654">
        <v>10</v>
      </c>
      <c r="AM2654">
        <v>10</v>
      </c>
      <c r="AN2654">
        <v>0</v>
      </c>
      <c r="AO2654">
        <v>1</v>
      </c>
      <c r="AP2654" t="s">
        <v>32</v>
      </c>
    </row>
    <row r="2655" spans="1:42" x14ac:dyDescent="0.25">
      <c r="A2655">
        <v>201712</v>
      </c>
      <c r="B2655" t="str">
        <f t="shared" si="574"/>
        <v>2017-II</v>
      </c>
      <c r="C2655" t="s">
        <v>2715</v>
      </c>
      <c r="D2655" t="s">
        <v>2715</v>
      </c>
      <c r="E2655">
        <v>30385324</v>
      </c>
      <c r="F2655" t="s">
        <v>29</v>
      </c>
      <c r="G2655">
        <v>0</v>
      </c>
      <c r="H2655">
        <v>0</v>
      </c>
      <c r="I2655">
        <v>0</v>
      </c>
      <c r="J2655">
        <f t="shared" si="575"/>
        <v>0</v>
      </c>
      <c r="K2655" t="str">
        <f t="shared" si="576"/>
        <v>Modelamiento</v>
      </c>
      <c r="L2655">
        <f t="shared" si="577"/>
        <v>0</v>
      </c>
      <c r="M2655">
        <v>45</v>
      </c>
      <c r="N2655" t="str">
        <f t="shared" si="578"/>
        <v>&lt;=45</v>
      </c>
      <c r="O2655" t="s">
        <v>56</v>
      </c>
      <c r="P2655" t="s">
        <v>69</v>
      </c>
      <c r="Q2655">
        <v>30885</v>
      </c>
      <c r="R2655">
        <v>1500</v>
      </c>
      <c r="S2655" t="str">
        <f t="shared" si="579"/>
        <v>&lt;=1500</v>
      </c>
      <c r="T2655">
        <v>1031</v>
      </c>
      <c r="U2655" t="str">
        <f t="shared" si="580"/>
        <v>&lt;=1100</v>
      </c>
      <c r="V2655" t="s">
        <v>589</v>
      </c>
      <c r="W2655">
        <v>30095</v>
      </c>
      <c r="X2655" s="12">
        <f t="shared" si="581"/>
        <v>4.9842166472836021E-2</v>
      </c>
      <c r="Y2655" t="str">
        <f t="shared" si="582"/>
        <v>&lt;=0.05</v>
      </c>
      <c r="Z2655" t="s">
        <v>32</v>
      </c>
      <c r="AA2655">
        <v>1</v>
      </c>
      <c r="AB2655">
        <v>488.07</v>
      </c>
      <c r="AC2655" t="str">
        <f t="shared" si="583"/>
        <v>&lt;=500</v>
      </c>
      <c r="AD2655">
        <v>30</v>
      </c>
      <c r="AE2655" t="str">
        <f t="shared" si="584"/>
        <v>&lt;=30</v>
      </c>
      <c r="AF2655">
        <v>0</v>
      </c>
      <c r="AG2655" t="str">
        <f t="shared" si="585"/>
        <v>&lt;=500</v>
      </c>
      <c r="AH2655">
        <v>500</v>
      </c>
      <c r="AI2655" t="str">
        <f t="shared" si="586"/>
        <v>&lt;=500</v>
      </c>
      <c r="AJ2655">
        <v>0.97609999999999997</v>
      </c>
      <c r="AK2655" t="str">
        <f t="shared" si="587"/>
        <v>&gt;0.9</v>
      </c>
      <c r="AL2655">
        <v>5</v>
      </c>
      <c r="AM2655">
        <v>4</v>
      </c>
      <c r="AN2655">
        <v>0</v>
      </c>
      <c r="AO2655">
        <v>2</v>
      </c>
      <c r="AP2655" t="s">
        <v>32</v>
      </c>
    </row>
    <row r="2656" spans="1:42" x14ac:dyDescent="0.25">
      <c r="A2656">
        <v>201712</v>
      </c>
      <c r="B2656" t="str">
        <f t="shared" si="574"/>
        <v>2017-II</v>
      </c>
      <c r="C2656" t="s">
        <v>2716</v>
      </c>
      <c r="D2656" t="s">
        <v>2716</v>
      </c>
      <c r="E2656">
        <v>30388260</v>
      </c>
      <c r="F2656" t="s">
        <v>29</v>
      </c>
      <c r="G2656">
        <v>0</v>
      </c>
      <c r="H2656">
        <v>0</v>
      </c>
      <c r="I2656">
        <v>0</v>
      </c>
      <c r="J2656">
        <f t="shared" si="575"/>
        <v>0</v>
      </c>
      <c r="K2656" t="str">
        <f t="shared" si="576"/>
        <v>Modelamiento</v>
      </c>
      <c r="L2656">
        <f t="shared" si="577"/>
        <v>0</v>
      </c>
      <c r="M2656">
        <v>22</v>
      </c>
      <c r="N2656" t="str">
        <f t="shared" si="578"/>
        <v>&lt;=25</v>
      </c>
      <c r="O2656" t="s">
        <v>56</v>
      </c>
      <c r="P2656" t="s">
        <v>39</v>
      </c>
      <c r="Q2656">
        <v>29554</v>
      </c>
      <c r="R2656">
        <v>1650</v>
      </c>
      <c r="S2656" t="str">
        <f t="shared" si="579"/>
        <v>&lt;=2000</v>
      </c>
      <c r="T2656">
        <v>1107</v>
      </c>
      <c r="U2656" t="str">
        <f t="shared" si="580"/>
        <v>&lt;=1200</v>
      </c>
      <c r="V2656" t="s">
        <v>597</v>
      </c>
      <c r="W2656">
        <v>28264</v>
      </c>
      <c r="X2656" s="12">
        <f t="shared" si="581"/>
        <v>5.8378148881969995E-2</v>
      </c>
      <c r="Y2656" t="str">
        <f t="shared" si="582"/>
        <v>&lt;=0.06</v>
      </c>
      <c r="Z2656" t="s">
        <v>32</v>
      </c>
      <c r="AA2656">
        <v>0</v>
      </c>
      <c r="AB2656">
        <v>2516.0700000000002</v>
      </c>
      <c r="AC2656" t="str">
        <f t="shared" si="583"/>
        <v>&lt;=3000</v>
      </c>
      <c r="AD2656">
        <v>0</v>
      </c>
      <c r="AE2656" t="str">
        <f t="shared" si="584"/>
        <v>=0</v>
      </c>
      <c r="AF2656">
        <v>0</v>
      </c>
      <c r="AG2656" t="str">
        <f t="shared" si="585"/>
        <v>&lt;=500</v>
      </c>
      <c r="AH2656" t="s">
        <v>32</v>
      </c>
      <c r="AI2656" t="str">
        <f t="shared" si="586"/>
        <v/>
      </c>
      <c r="AJ2656" t="s">
        <v>32</v>
      </c>
      <c r="AK2656" t="str">
        <f t="shared" si="587"/>
        <v/>
      </c>
      <c r="AL2656">
        <v>12</v>
      </c>
      <c r="AM2656">
        <v>12</v>
      </c>
      <c r="AN2656">
        <v>0</v>
      </c>
      <c r="AO2656">
        <v>1</v>
      </c>
      <c r="AP2656" t="s">
        <v>32</v>
      </c>
    </row>
    <row r="2657" spans="1:42" x14ac:dyDescent="0.25">
      <c r="A2657">
        <v>201712</v>
      </c>
      <c r="B2657" t="str">
        <f t="shared" si="574"/>
        <v>2017-II</v>
      </c>
      <c r="C2657" t="s">
        <v>2717</v>
      </c>
      <c r="D2657" t="s">
        <v>2717</v>
      </c>
      <c r="E2657">
        <v>30388065</v>
      </c>
      <c r="F2657" t="s">
        <v>29</v>
      </c>
      <c r="G2657">
        <v>0</v>
      </c>
      <c r="H2657">
        <v>0</v>
      </c>
      <c r="I2657">
        <v>0</v>
      </c>
      <c r="J2657">
        <f t="shared" si="575"/>
        <v>0</v>
      </c>
      <c r="K2657" t="str">
        <f t="shared" si="576"/>
        <v>Modelamiento</v>
      </c>
      <c r="L2657">
        <f t="shared" si="577"/>
        <v>0</v>
      </c>
      <c r="M2657">
        <v>24</v>
      </c>
      <c r="N2657" t="str">
        <f t="shared" si="578"/>
        <v>&lt;=25</v>
      </c>
      <c r="O2657" t="s">
        <v>56</v>
      </c>
      <c r="P2657" t="s">
        <v>31</v>
      </c>
      <c r="Q2657">
        <v>39233</v>
      </c>
      <c r="R2657">
        <v>1500</v>
      </c>
      <c r="S2657" t="str">
        <f t="shared" si="579"/>
        <v>&lt;=1500</v>
      </c>
      <c r="T2657">
        <v>1309</v>
      </c>
      <c r="U2657" t="str">
        <f t="shared" si="580"/>
        <v>&lt;=1400</v>
      </c>
      <c r="V2657" t="s">
        <v>589</v>
      </c>
      <c r="W2657">
        <v>38443</v>
      </c>
      <c r="X2657" s="12">
        <f t="shared" si="581"/>
        <v>3.901880706500533E-2</v>
      </c>
      <c r="Y2657" t="str">
        <f t="shared" si="582"/>
        <v>&lt;=0.04</v>
      </c>
      <c r="Z2657" t="s">
        <v>32</v>
      </c>
      <c r="AA2657">
        <v>9</v>
      </c>
      <c r="AB2657" t="s">
        <v>32</v>
      </c>
      <c r="AC2657" t="str">
        <f t="shared" si="583"/>
        <v/>
      </c>
      <c r="AD2657" t="s">
        <v>32</v>
      </c>
      <c r="AE2657" t="str">
        <f t="shared" si="584"/>
        <v/>
      </c>
      <c r="AF2657" t="s">
        <v>32</v>
      </c>
      <c r="AG2657" t="str">
        <f t="shared" si="585"/>
        <v/>
      </c>
      <c r="AH2657" t="s">
        <v>32</v>
      </c>
      <c r="AI2657" t="str">
        <f t="shared" si="586"/>
        <v/>
      </c>
      <c r="AJ2657" t="s">
        <v>32</v>
      </c>
      <c r="AK2657" t="str">
        <f t="shared" si="587"/>
        <v/>
      </c>
      <c r="AL2657">
        <v>0</v>
      </c>
      <c r="AM2657">
        <v>0</v>
      </c>
      <c r="AN2657">
        <v>0</v>
      </c>
      <c r="AO2657" t="s">
        <v>32</v>
      </c>
      <c r="AP2657" t="s">
        <v>32</v>
      </c>
    </row>
    <row r="2658" spans="1:42" x14ac:dyDescent="0.25">
      <c r="A2658">
        <v>201712</v>
      </c>
      <c r="B2658" t="str">
        <f t="shared" si="574"/>
        <v>2017-II</v>
      </c>
      <c r="C2658" t="s">
        <v>2718</v>
      </c>
      <c r="D2658" t="s">
        <v>2718</v>
      </c>
      <c r="E2658">
        <v>30383048</v>
      </c>
      <c r="F2658" t="s">
        <v>29</v>
      </c>
      <c r="G2658">
        <v>1</v>
      </c>
      <c r="H2658">
        <v>0</v>
      </c>
      <c r="I2658">
        <v>0</v>
      </c>
      <c r="J2658">
        <f t="shared" si="575"/>
        <v>0</v>
      </c>
      <c r="K2658" t="str">
        <f t="shared" si="576"/>
        <v>Modelamiento</v>
      </c>
      <c r="L2658">
        <f t="shared" si="577"/>
        <v>0</v>
      </c>
      <c r="M2658">
        <v>43</v>
      </c>
      <c r="N2658" t="str">
        <f t="shared" si="578"/>
        <v>&lt;=45</v>
      </c>
      <c r="O2658" t="s">
        <v>56</v>
      </c>
      <c r="P2658" t="s">
        <v>35</v>
      </c>
      <c r="Q2658">
        <v>38202</v>
      </c>
      <c r="R2658">
        <v>1650</v>
      </c>
      <c r="S2658" t="str">
        <f t="shared" si="579"/>
        <v>&lt;=2000</v>
      </c>
      <c r="T2658">
        <v>1161</v>
      </c>
      <c r="U2658" t="str">
        <f t="shared" si="580"/>
        <v>&lt;=1200</v>
      </c>
      <c r="V2658" t="s">
        <v>587</v>
      </c>
      <c r="W2658">
        <v>37562</v>
      </c>
      <c r="X2658" s="12">
        <f t="shared" si="581"/>
        <v>4.392737340929663E-2</v>
      </c>
      <c r="Y2658" t="str">
        <f t="shared" si="582"/>
        <v>&lt;=0.05</v>
      </c>
      <c r="Z2658" t="s">
        <v>32</v>
      </c>
      <c r="AA2658">
        <v>9</v>
      </c>
      <c r="AB2658" t="s">
        <v>32</v>
      </c>
      <c r="AC2658" t="str">
        <f t="shared" si="583"/>
        <v/>
      </c>
      <c r="AD2658" t="s">
        <v>32</v>
      </c>
      <c r="AE2658" t="str">
        <f t="shared" si="584"/>
        <v/>
      </c>
      <c r="AF2658" t="s">
        <v>32</v>
      </c>
      <c r="AG2658" t="str">
        <f t="shared" si="585"/>
        <v/>
      </c>
      <c r="AH2658" t="s">
        <v>32</v>
      </c>
      <c r="AI2658" t="str">
        <f t="shared" si="586"/>
        <v/>
      </c>
      <c r="AJ2658" t="s">
        <v>32</v>
      </c>
      <c r="AK2658" t="str">
        <f t="shared" si="587"/>
        <v/>
      </c>
      <c r="AL2658">
        <v>0</v>
      </c>
      <c r="AM2658">
        <v>0</v>
      </c>
      <c r="AN2658">
        <v>0</v>
      </c>
      <c r="AO2658" t="s">
        <v>32</v>
      </c>
      <c r="AP2658" t="s">
        <v>32</v>
      </c>
    </row>
    <row r="2659" spans="1:42" x14ac:dyDescent="0.25">
      <c r="A2659">
        <v>201712</v>
      </c>
      <c r="B2659" t="str">
        <f t="shared" si="574"/>
        <v>2017-II</v>
      </c>
      <c r="C2659" t="s">
        <v>2719</v>
      </c>
      <c r="D2659" t="s">
        <v>2719</v>
      </c>
      <c r="E2659">
        <v>30387200</v>
      </c>
      <c r="F2659" t="s">
        <v>29</v>
      </c>
      <c r="G2659">
        <v>0</v>
      </c>
      <c r="H2659">
        <v>0</v>
      </c>
      <c r="I2659">
        <v>0</v>
      </c>
      <c r="J2659">
        <f t="shared" si="575"/>
        <v>0</v>
      </c>
      <c r="K2659" t="str">
        <f t="shared" si="576"/>
        <v>Modelamiento</v>
      </c>
      <c r="L2659">
        <f t="shared" si="577"/>
        <v>0</v>
      </c>
      <c r="M2659">
        <v>47</v>
      </c>
      <c r="N2659" t="str">
        <f t="shared" si="578"/>
        <v>&lt;=50</v>
      </c>
      <c r="O2659" t="s">
        <v>56</v>
      </c>
      <c r="P2659" t="s">
        <v>39</v>
      </c>
      <c r="Q2659">
        <v>34747</v>
      </c>
      <c r="R2659">
        <v>1500</v>
      </c>
      <c r="S2659" t="str">
        <f t="shared" si="579"/>
        <v>&lt;=1500</v>
      </c>
      <c r="T2659">
        <v>1159</v>
      </c>
      <c r="U2659" t="str">
        <f t="shared" si="580"/>
        <v>&lt;=1200</v>
      </c>
      <c r="V2659" t="s">
        <v>589</v>
      </c>
      <c r="W2659">
        <v>33957</v>
      </c>
      <c r="X2659" s="12">
        <f t="shared" si="581"/>
        <v>4.4173513561268661E-2</v>
      </c>
      <c r="Y2659" t="str">
        <f t="shared" si="582"/>
        <v>&lt;=0.05</v>
      </c>
      <c r="Z2659" t="s">
        <v>32</v>
      </c>
      <c r="AA2659">
        <v>4</v>
      </c>
      <c r="AB2659">
        <v>2212.9499999999998</v>
      </c>
      <c r="AC2659" t="str">
        <f t="shared" si="583"/>
        <v>&lt;=3000</v>
      </c>
      <c r="AD2659">
        <v>3334</v>
      </c>
      <c r="AE2659" t="str">
        <f t="shared" si="584"/>
        <v>&gt;120</v>
      </c>
      <c r="AF2659">
        <v>2212.9499999999998</v>
      </c>
      <c r="AG2659" t="str">
        <f t="shared" si="585"/>
        <v>&lt;=3000</v>
      </c>
      <c r="AH2659" t="s">
        <v>32</v>
      </c>
      <c r="AI2659" t="str">
        <f t="shared" si="586"/>
        <v/>
      </c>
      <c r="AJ2659" t="s">
        <v>32</v>
      </c>
      <c r="AK2659" t="str">
        <f t="shared" si="587"/>
        <v/>
      </c>
      <c r="AL2659">
        <v>12</v>
      </c>
      <c r="AM2659">
        <v>0</v>
      </c>
      <c r="AN2659">
        <v>12</v>
      </c>
      <c r="AO2659" t="s">
        <v>32</v>
      </c>
      <c r="AP2659">
        <v>1</v>
      </c>
    </row>
    <row r="2660" spans="1:42" x14ac:dyDescent="0.25">
      <c r="A2660">
        <v>201712</v>
      </c>
      <c r="B2660" t="str">
        <f t="shared" si="574"/>
        <v>2017-II</v>
      </c>
      <c r="C2660" t="s">
        <v>2720</v>
      </c>
      <c r="D2660" t="s">
        <v>2720</v>
      </c>
      <c r="E2660">
        <v>30382278</v>
      </c>
      <c r="F2660" t="s">
        <v>29</v>
      </c>
      <c r="G2660">
        <v>1</v>
      </c>
      <c r="H2660">
        <v>0</v>
      </c>
      <c r="I2660">
        <v>0</v>
      </c>
      <c r="J2660">
        <f t="shared" si="575"/>
        <v>0</v>
      </c>
      <c r="K2660" t="str">
        <f t="shared" si="576"/>
        <v>Modelamiento</v>
      </c>
      <c r="L2660">
        <f t="shared" si="577"/>
        <v>0</v>
      </c>
      <c r="M2660">
        <v>26</v>
      </c>
      <c r="N2660" t="str">
        <f t="shared" si="578"/>
        <v>&lt;=30</v>
      </c>
      <c r="O2660" t="s">
        <v>56</v>
      </c>
      <c r="P2660" t="s">
        <v>35</v>
      </c>
      <c r="Q2660">
        <v>41232</v>
      </c>
      <c r="R2660">
        <v>1650</v>
      </c>
      <c r="S2660" t="str">
        <f t="shared" si="579"/>
        <v>&lt;=2000</v>
      </c>
      <c r="T2660">
        <v>1251</v>
      </c>
      <c r="U2660" t="str">
        <f t="shared" si="580"/>
        <v>&lt;=1300</v>
      </c>
      <c r="V2660" t="s">
        <v>589</v>
      </c>
      <c r="W2660">
        <v>40592</v>
      </c>
      <c r="X2660" s="12">
        <f t="shared" si="581"/>
        <v>4.0648403626330314E-2</v>
      </c>
      <c r="Y2660" t="str">
        <f t="shared" si="582"/>
        <v>&lt;=0.05</v>
      </c>
      <c r="Z2660" t="s">
        <v>32</v>
      </c>
      <c r="AA2660">
        <v>4</v>
      </c>
      <c r="AB2660">
        <v>1338.47</v>
      </c>
      <c r="AC2660" t="str">
        <f t="shared" si="583"/>
        <v>&lt;=2000</v>
      </c>
      <c r="AD2660">
        <v>1216</v>
      </c>
      <c r="AE2660" t="str">
        <f t="shared" si="584"/>
        <v>&gt;120</v>
      </c>
      <c r="AF2660">
        <v>1338.47</v>
      </c>
      <c r="AG2660" t="str">
        <f t="shared" si="585"/>
        <v>&lt;=2000</v>
      </c>
      <c r="AH2660" t="s">
        <v>32</v>
      </c>
      <c r="AI2660" t="str">
        <f t="shared" si="586"/>
        <v/>
      </c>
      <c r="AJ2660" t="s">
        <v>32</v>
      </c>
      <c r="AK2660" t="str">
        <f t="shared" si="587"/>
        <v/>
      </c>
      <c r="AL2660">
        <v>12</v>
      </c>
      <c r="AM2660">
        <v>0</v>
      </c>
      <c r="AN2660">
        <v>12</v>
      </c>
      <c r="AO2660" t="s">
        <v>32</v>
      </c>
      <c r="AP2660">
        <v>1</v>
      </c>
    </row>
    <row r="2661" spans="1:42" x14ac:dyDescent="0.25">
      <c r="A2661">
        <v>201712</v>
      </c>
      <c r="B2661" t="str">
        <f t="shared" si="574"/>
        <v>2017-II</v>
      </c>
      <c r="C2661" t="s">
        <v>2721</v>
      </c>
      <c r="D2661" t="s">
        <v>2721</v>
      </c>
      <c r="E2661">
        <v>30389688</v>
      </c>
      <c r="F2661" t="s">
        <v>29</v>
      </c>
      <c r="G2661">
        <v>0</v>
      </c>
      <c r="H2661">
        <v>0</v>
      </c>
      <c r="I2661">
        <v>0</v>
      </c>
      <c r="J2661">
        <f t="shared" si="575"/>
        <v>0</v>
      </c>
      <c r="K2661" t="str">
        <f t="shared" si="576"/>
        <v>Modelamiento</v>
      </c>
      <c r="L2661">
        <f t="shared" si="577"/>
        <v>0</v>
      </c>
      <c r="M2661">
        <v>41</v>
      </c>
      <c r="N2661" t="str">
        <f t="shared" si="578"/>
        <v>&lt;=45</v>
      </c>
      <c r="O2661" t="s">
        <v>56</v>
      </c>
      <c r="P2661" t="s">
        <v>31</v>
      </c>
      <c r="Q2661">
        <v>38090</v>
      </c>
      <c r="R2661">
        <v>1500</v>
      </c>
      <c r="S2661" t="str">
        <f t="shared" si="579"/>
        <v>&lt;=1500</v>
      </c>
      <c r="T2661">
        <v>1154</v>
      </c>
      <c r="U2661" t="str">
        <f t="shared" si="580"/>
        <v>&lt;=1200</v>
      </c>
      <c r="V2661" t="s">
        <v>614</v>
      </c>
      <c r="W2661">
        <v>36650</v>
      </c>
      <c r="X2661" s="12">
        <f t="shared" si="581"/>
        <v>4.0927694406548434E-2</v>
      </c>
      <c r="Y2661" t="str">
        <f t="shared" si="582"/>
        <v>&lt;=0.05</v>
      </c>
      <c r="Z2661" t="s">
        <v>32</v>
      </c>
      <c r="AA2661">
        <v>4</v>
      </c>
      <c r="AB2661">
        <v>1480.17</v>
      </c>
      <c r="AC2661" t="str">
        <f t="shared" si="583"/>
        <v>&lt;=2000</v>
      </c>
      <c r="AD2661">
        <v>2077</v>
      </c>
      <c r="AE2661" t="str">
        <f t="shared" si="584"/>
        <v>&gt;120</v>
      </c>
      <c r="AF2661">
        <v>1480.17</v>
      </c>
      <c r="AG2661" t="str">
        <f t="shared" si="585"/>
        <v>&lt;=2000</v>
      </c>
      <c r="AH2661" t="s">
        <v>32</v>
      </c>
      <c r="AI2661" t="str">
        <f t="shared" si="586"/>
        <v/>
      </c>
      <c r="AJ2661" t="s">
        <v>32</v>
      </c>
      <c r="AK2661" t="str">
        <f t="shared" si="587"/>
        <v/>
      </c>
      <c r="AL2661">
        <v>12</v>
      </c>
      <c r="AM2661">
        <v>0</v>
      </c>
      <c r="AN2661">
        <v>12</v>
      </c>
      <c r="AO2661" t="s">
        <v>32</v>
      </c>
      <c r="AP2661">
        <v>1</v>
      </c>
    </row>
    <row r="2662" spans="1:42" x14ac:dyDescent="0.25">
      <c r="A2662">
        <v>201712</v>
      </c>
      <c r="B2662" t="str">
        <f t="shared" si="574"/>
        <v>2017-II</v>
      </c>
      <c r="C2662" t="s">
        <v>2722</v>
      </c>
      <c r="D2662" t="s">
        <v>2722</v>
      </c>
      <c r="E2662">
        <v>30380762</v>
      </c>
      <c r="F2662" t="s">
        <v>29</v>
      </c>
      <c r="G2662">
        <v>1</v>
      </c>
      <c r="H2662">
        <v>0</v>
      </c>
      <c r="I2662">
        <v>0</v>
      </c>
      <c r="J2662">
        <f t="shared" si="575"/>
        <v>0</v>
      </c>
      <c r="K2662" t="str">
        <f t="shared" si="576"/>
        <v>Modelamiento</v>
      </c>
      <c r="L2662">
        <f t="shared" si="577"/>
        <v>0</v>
      </c>
      <c r="M2662">
        <v>27</v>
      </c>
      <c r="N2662" t="str">
        <f t="shared" si="578"/>
        <v>&lt;=30</v>
      </c>
      <c r="O2662" t="s">
        <v>56</v>
      </c>
      <c r="P2662" t="s">
        <v>39</v>
      </c>
      <c r="Q2662">
        <v>36796</v>
      </c>
      <c r="R2662">
        <v>1650</v>
      </c>
      <c r="S2662" t="str">
        <f t="shared" si="579"/>
        <v>&lt;=2000</v>
      </c>
      <c r="T2662">
        <v>1116</v>
      </c>
      <c r="U2662" t="str">
        <f t="shared" si="580"/>
        <v>&lt;=1200</v>
      </c>
      <c r="V2662" t="s">
        <v>597</v>
      </c>
      <c r="W2662">
        <v>36156</v>
      </c>
      <c r="X2662" s="12">
        <f t="shared" si="581"/>
        <v>4.5635579156986392E-2</v>
      </c>
      <c r="Y2662" t="str">
        <f t="shared" si="582"/>
        <v>&lt;=0.05</v>
      </c>
      <c r="Z2662" t="s">
        <v>32</v>
      </c>
      <c r="AA2662">
        <v>4</v>
      </c>
      <c r="AB2662">
        <v>819.55</v>
      </c>
      <c r="AC2662" t="str">
        <f t="shared" si="583"/>
        <v>&lt;=1000</v>
      </c>
      <c r="AD2662">
        <v>2150</v>
      </c>
      <c r="AE2662" t="str">
        <f t="shared" si="584"/>
        <v>&gt;120</v>
      </c>
      <c r="AF2662">
        <v>819.55</v>
      </c>
      <c r="AG2662" t="str">
        <f t="shared" si="585"/>
        <v>&lt;=1000</v>
      </c>
      <c r="AH2662" t="s">
        <v>32</v>
      </c>
      <c r="AI2662" t="str">
        <f t="shared" si="586"/>
        <v/>
      </c>
      <c r="AJ2662" t="s">
        <v>32</v>
      </c>
      <c r="AK2662" t="str">
        <f t="shared" si="587"/>
        <v/>
      </c>
      <c r="AL2662">
        <v>12</v>
      </c>
      <c r="AM2662">
        <v>0</v>
      </c>
      <c r="AN2662">
        <v>12</v>
      </c>
      <c r="AO2662" t="s">
        <v>32</v>
      </c>
      <c r="AP2662">
        <v>1</v>
      </c>
    </row>
    <row r="2663" spans="1:42" x14ac:dyDescent="0.25">
      <c r="A2663">
        <v>201712</v>
      </c>
      <c r="B2663" t="str">
        <f t="shared" si="574"/>
        <v>2017-II</v>
      </c>
      <c r="C2663" t="s">
        <v>2723</v>
      </c>
      <c r="D2663" t="s">
        <v>2723</v>
      </c>
      <c r="E2663">
        <v>30388677</v>
      </c>
      <c r="F2663" t="s">
        <v>29</v>
      </c>
      <c r="G2663">
        <v>0</v>
      </c>
      <c r="H2663">
        <v>0</v>
      </c>
      <c r="I2663">
        <v>0</v>
      </c>
      <c r="J2663">
        <f t="shared" si="575"/>
        <v>0</v>
      </c>
      <c r="K2663" t="str">
        <f t="shared" si="576"/>
        <v>Modelamiento</v>
      </c>
      <c r="L2663">
        <f t="shared" si="577"/>
        <v>0</v>
      </c>
      <c r="M2663">
        <v>25</v>
      </c>
      <c r="N2663" t="str">
        <f t="shared" si="578"/>
        <v>&lt;=25</v>
      </c>
      <c r="O2663" t="s">
        <v>56</v>
      </c>
      <c r="P2663" t="s">
        <v>39</v>
      </c>
      <c r="Q2663">
        <v>37867</v>
      </c>
      <c r="R2663">
        <v>2000</v>
      </c>
      <c r="S2663" t="str">
        <f t="shared" si="579"/>
        <v>&lt;=2000</v>
      </c>
      <c r="T2663">
        <v>1304</v>
      </c>
      <c r="U2663" t="str">
        <f t="shared" si="580"/>
        <v>&lt;=1400</v>
      </c>
      <c r="V2663" t="s">
        <v>601</v>
      </c>
      <c r="W2663">
        <v>37577</v>
      </c>
      <c r="X2663" s="12">
        <f t="shared" si="581"/>
        <v>5.3224046624264845E-2</v>
      </c>
      <c r="Y2663" t="str">
        <f t="shared" si="582"/>
        <v>&lt;=0.06</v>
      </c>
      <c r="Z2663" t="s">
        <v>32</v>
      </c>
      <c r="AA2663">
        <v>4</v>
      </c>
      <c r="AB2663">
        <v>1167.29</v>
      </c>
      <c r="AC2663" t="str">
        <f t="shared" si="583"/>
        <v>&lt;=2000</v>
      </c>
      <c r="AD2663">
        <v>1076</v>
      </c>
      <c r="AE2663" t="str">
        <f t="shared" si="584"/>
        <v>&gt;120</v>
      </c>
      <c r="AF2663">
        <v>1167.29</v>
      </c>
      <c r="AG2663" t="str">
        <f t="shared" si="585"/>
        <v>&lt;=2000</v>
      </c>
      <c r="AH2663" t="s">
        <v>32</v>
      </c>
      <c r="AI2663" t="str">
        <f t="shared" si="586"/>
        <v/>
      </c>
      <c r="AJ2663" t="s">
        <v>32</v>
      </c>
      <c r="AK2663" t="str">
        <f t="shared" si="587"/>
        <v/>
      </c>
      <c r="AL2663">
        <v>7</v>
      </c>
      <c r="AM2663">
        <v>0</v>
      </c>
      <c r="AN2663">
        <v>7</v>
      </c>
      <c r="AO2663" t="s">
        <v>32</v>
      </c>
      <c r="AP2663">
        <v>6</v>
      </c>
    </row>
    <row r="2664" spans="1:42" x14ac:dyDescent="0.25">
      <c r="A2664">
        <v>201712</v>
      </c>
      <c r="B2664" t="str">
        <f t="shared" si="574"/>
        <v>2017-II</v>
      </c>
      <c r="C2664" t="s">
        <v>2724</v>
      </c>
      <c r="D2664" t="s">
        <v>2724</v>
      </c>
      <c r="E2664">
        <v>30385171</v>
      </c>
      <c r="F2664" t="s">
        <v>29</v>
      </c>
      <c r="G2664">
        <v>0</v>
      </c>
      <c r="H2664">
        <v>0</v>
      </c>
      <c r="I2664">
        <v>0</v>
      </c>
      <c r="J2664">
        <f t="shared" si="575"/>
        <v>0</v>
      </c>
      <c r="K2664" t="str">
        <f t="shared" si="576"/>
        <v>Modelamiento</v>
      </c>
      <c r="L2664">
        <f t="shared" si="577"/>
        <v>0</v>
      </c>
      <c r="M2664">
        <v>32</v>
      </c>
      <c r="N2664" t="str">
        <f t="shared" si="578"/>
        <v>&lt;=35</v>
      </c>
      <c r="O2664" t="s">
        <v>56</v>
      </c>
      <c r="P2664" t="s">
        <v>39</v>
      </c>
      <c r="Q2664">
        <v>39733</v>
      </c>
      <c r="R2664">
        <v>1650</v>
      </c>
      <c r="S2664" t="str">
        <f t="shared" si="579"/>
        <v>&lt;=2000</v>
      </c>
      <c r="T2664">
        <v>1205</v>
      </c>
      <c r="U2664" t="str">
        <f t="shared" si="580"/>
        <v>&lt;=1300</v>
      </c>
      <c r="V2664" t="s">
        <v>589</v>
      </c>
      <c r="W2664">
        <v>38443</v>
      </c>
      <c r="X2664" s="12">
        <f t="shared" si="581"/>
        <v>4.2920687771505865E-2</v>
      </c>
      <c r="Y2664" t="str">
        <f t="shared" si="582"/>
        <v>&lt;=0.05</v>
      </c>
      <c r="Z2664" t="s">
        <v>32</v>
      </c>
      <c r="AA2664">
        <v>9</v>
      </c>
      <c r="AB2664" t="s">
        <v>32</v>
      </c>
      <c r="AC2664" t="str">
        <f t="shared" si="583"/>
        <v/>
      </c>
      <c r="AD2664" t="s">
        <v>32</v>
      </c>
      <c r="AE2664" t="str">
        <f t="shared" si="584"/>
        <v/>
      </c>
      <c r="AF2664" t="s">
        <v>32</v>
      </c>
      <c r="AG2664" t="str">
        <f t="shared" si="585"/>
        <v/>
      </c>
      <c r="AH2664" t="s">
        <v>32</v>
      </c>
      <c r="AI2664" t="str">
        <f t="shared" si="586"/>
        <v/>
      </c>
      <c r="AJ2664" t="s">
        <v>32</v>
      </c>
      <c r="AK2664" t="str">
        <f t="shared" si="587"/>
        <v/>
      </c>
      <c r="AL2664">
        <v>0</v>
      </c>
      <c r="AM2664">
        <v>0</v>
      </c>
      <c r="AN2664">
        <v>0</v>
      </c>
      <c r="AO2664" t="s">
        <v>32</v>
      </c>
      <c r="AP2664" t="s">
        <v>32</v>
      </c>
    </row>
    <row r="2665" spans="1:42" x14ac:dyDescent="0.25">
      <c r="A2665">
        <v>201712</v>
      </c>
      <c r="B2665" t="str">
        <f t="shared" si="574"/>
        <v>2017-II</v>
      </c>
      <c r="C2665" t="s">
        <v>2725</v>
      </c>
      <c r="D2665" t="s">
        <v>2725</v>
      </c>
      <c r="E2665">
        <v>30388988</v>
      </c>
      <c r="F2665" t="s">
        <v>29</v>
      </c>
      <c r="G2665">
        <v>0</v>
      </c>
      <c r="H2665">
        <v>0</v>
      </c>
      <c r="I2665">
        <v>0</v>
      </c>
      <c r="J2665">
        <f t="shared" si="575"/>
        <v>0</v>
      </c>
      <c r="K2665" t="str">
        <f t="shared" si="576"/>
        <v>Modelamiento</v>
      </c>
      <c r="L2665">
        <f t="shared" si="577"/>
        <v>0</v>
      </c>
      <c r="M2665">
        <v>24</v>
      </c>
      <c r="N2665" t="str">
        <f t="shared" si="578"/>
        <v>&lt;=25</v>
      </c>
      <c r="O2665" t="s">
        <v>56</v>
      </c>
      <c r="P2665" t="s">
        <v>39</v>
      </c>
      <c r="Q2665">
        <v>40440</v>
      </c>
      <c r="R2665">
        <v>1000</v>
      </c>
      <c r="S2665" t="str">
        <f t="shared" si="579"/>
        <v>&lt;=1000</v>
      </c>
      <c r="T2665">
        <v>1227</v>
      </c>
      <c r="U2665" t="str">
        <f t="shared" si="580"/>
        <v>&lt;=1300</v>
      </c>
      <c r="V2665" t="s">
        <v>585</v>
      </c>
      <c r="W2665">
        <v>38500</v>
      </c>
      <c r="X2665" s="12">
        <f t="shared" si="581"/>
        <v>2.5974025974025976E-2</v>
      </c>
      <c r="Y2665" t="str">
        <f t="shared" si="582"/>
        <v>&lt;=0.03</v>
      </c>
      <c r="Z2665" t="s">
        <v>32</v>
      </c>
      <c r="AA2665">
        <v>9</v>
      </c>
      <c r="AB2665" t="s">
        <v>32</v>
      </c>
      <c r="AC2665" t="str">
        <f t="shared" si="583"/>
        <v/>
      </c>
      <c r="AD2665" t="s">
        <v>32</v>
      </c>
      <c r="AE2665" t="str">
        <f t="shared" si="584"/>
        <v/>
      </c>
      <c r="AF2665" t="s">
        <v>32</v>
      </c>
      <c r="AG2665" t="str">
        <f t="shared" si="585"/>
        <v/>
      </c>
      <c r="AH2665" t="s">
        <v>32</v>
      </c>
      <c r="AI2665" t="str">
        <f t="shared" si="586"/>
        <v/>
      </c>
      <c r="AJ2665" t="s">
        <v>32</v>
      </c>
      <c r="AK2665" t="str">
        <f t="shared" si="587"/>
        <v/>
      </c>
      <c r="AL2665">
        <v>0</v>
      </c>
      <c r="AM2665">
        <v>0</v>
      </c>
      <c r="AN2665">
        <v>0</v>
      </c>
      <c r="AO2665" t="s">
        <v>32</v>
      </c>
      <c r="AP2665" t="s">
        <v>32</v>
      </c>
    </row>
    <row r="2666" spans="1:42" x14ac:dyDescent="0.25">
      <c r="A2666">
        <v>201712</v>
      </c>
      <c r="B2666" t="str">
        <f t="shared" si="574"/>
        <v>2017-II</v>
      </c>
      <c r="C2666" t="s">
        <v>2726</v>
      </c>
      <c r="D2666" t="s">
        <v>2726</v>
      </c>
      <c r="E2666">
        <v>30383188</v>
      </c>
      <c r="F2666" t="s">
        <v>29</v>
      </c>
      <c r="G2666">
        <v>0</v>
      </c>
      <c r="H2666">
        <v>0</v>
      </c>
      <c r="I2666">
        <v>0</v>
      </c>
      <c r="J2666">
        <f t="shared" si="575"/>
        <v>0</v>
      </c>
      <c r="K2666" t="str">
        <f t="shared" si="576"/>
        <v>Modelamiento</v>
      </c>
      <c r="L2666">
        <f t="shared" si="577"/>
        <v>0</v>
      </c>
      <c r="M2666">
        <v>37</v>
      </c>
      <c r="N2666" t="str">
        <f t="shared" si="578"/>
        <v>&lt;=40</v>
      </c>
      <c r="O2666" t="s">
        <v>56</v>
      </c>
      <c r="P2666" t="s">
        <v>39</v>
      </c>
      <c r="Q2666">
        <v>30629</v>
      </c>
      <c r="R2666">
        <v>800</v>
      </c>
      <c r="S2666" t="str">
        <f t="shared" si="579"/>
        <v>&lt;=1000</v>
      </c>
      <c r="T2666">
        <v>1023</v>
      </c>
      <c r="U2666" t="str">
        <f t="shared" si="580"/>
        <v>&lt;=1100</v>
      </c>
      <c r="V2666" t="s">
        <v>585</v>
      </c>
      <c r="W2666">
        <v>29139</v>
      </c>
      <c r="X2666" s="12">
        <f t="shared" si="581"/>
        <v>2.7454614091080683E-2</v>
      </c>
      <c r="Y2666" t="str">
        <f t="shared" si="582"/>
        <v>&lt;=0.03</v>
      </c>
      <c r="Z2666" t="s">
        <v>32</v>
      </c>
      <c r="AA2666">
        <v>1</v>
      </c>
      <c r="AB2666">
        <v>727.46</v>
      </c>
      <c r="AC2666" t="str">
        <f t="shared" si="583"/>
        <v>&lt;=1000</v>
      </c>
      <c r="AD2666">
        <v>15</v>
      </c>
      <c r="AE2666" t="str">
        <f t="shared" si="584"/>
        <v>&lt;=30</v>
      </c>
      <c r="AF2666">
        <v>0</v>
      </c>
      <c r="AG2666" t="str">
        <f t="shared" si="585"/>
        <v>&lt;=500</v>
      </c>
      <c r="AH2666">
        <v>1000</v>
      </c>
      <c r="AI2666" t="str">
        <f t="shared" si="586"/>
        <v>&lt;=1000</v>
      </c>
      <c r="AJ2666">
        <v>0.72750000000000004</v>
      </c>
      <c r="AK2666" t="str">
        <f t="shared" si="587"/>
        <v>&lt;=0.8</v>
      </c>
      <c r="AL2666">
        <v>3</v>
      </c>
      <c r="AM2666">
        <v>2</v>
      </c>
      <c r="AN2666">
        <v>0</v>
      </c>
      <c r="AO2666">
        <v>1</v>
      </c>
      <c r="AP2666" t="s">
        <v>32</v>
      </c>
    </row>
    <row r="2667" spans="1:42" x14ac:dyDescent="0.25">
      <c r="A2667">
        <v>201801</v>
      </c>
      <c r="B2667" t="str">
        <f t="shared" si="574"/>
        <v>2018-I</v>
      </c>
      <c r="C2667" t="s">
        <v>2727</v>
      </c>
      <c r="D2667" t="s">
        <v>2727</v>
      </c>
      <c r="E2667">
        <v>30386468</v>
      </c>
      <c r="F2667" t="s">
        <v>29</v>
      </c>
      <c r="G2667">
        <v>1</v>
      </c>
      <c r="H2667">
        <v>0</v>
      </c>
      <c r="I2667">
        <v>0</v>
      </c>
      <c r="J2667">
        <f t="shared" si="575"/>
        <v>0</v>
      </c>
      <c r="K2667" t="str">
        <f t="shared" si="576"/>
        <v>Modelamiento</v>
      </c>
      <c r="L2667">
        <f t="shared" si="577"/>
        <v>0</v>
      </c>
      <c r="M2667">
        <v>65</v>
      </c>
      <c r="N2667" t="str">
        <f t="shared" si="578"/>
        <v>&gt;60</v>
      </c>
      <c r="O2667" t="s">
        <v>72</v>
      </c>
      <c r="P2667" t="s">
        <v>35</v>
      </c>
      <c r="Q2667">
        <v>39233</v>
      </c>
      <c r="R2667">
        <v>1500</v>
      </c>
      <c r="S2667" t="str">
        <f t="shared" si="579"/>
        <v>&lt;=1500</v>
      </c>
      <c r="T2667">
        <v>1358</v>
      </c>
      <c r="U2667" t="str">
        <f t="shared" si="580"/>
        <v>&lt;=1400</v>
      </c>
      <c r="V2667" t="s">
        <v>589</v>
      </c>
      <c r="W2667">
        <v>38443</v>
      </c>
      <c r="X2667" s="12">
        <f t="shared" si="581"/>
        <v>3.901880706500533E-2</v>
      </c>
      <c r="Y2667" t="str">
        <f t="shared" si="582"/>
        <v>&lt;=0.04</v>
      </c>
      <c r="Z2667" t="s">
        <v>32</v>
      </c>
      <c r="AA2667">
        <v>0</v>
      </c>
      <c r="AB2667">
        <v>18197.27</v>
      </c>
      <c r="AC2667" t="str">
        <f t="shared" si="583"/>
        <v>&gt;5000</v>
      </c>
      <c r="AD2667">
        <v>1975</v>
      </c>
      <c r="AE2667" t="str">
        <f t="shared" si="584"/>
        <v>&gt;120</v>
      </c>
      <c r="AF2667">
        <v>370.54</v>
      </c>
      <c r="AG2667" t="str">
        <f t="shared" si="585"/>
        <v>&lt;=500</v>
      </c>
      <c r="AH2667" t="s">
        <v>32</v>
      </c>
      <c r="AI2667" t="str">
        <f t="shared" si="586"/>
        <v/>
      </c>
      <c r="AJ2667" t="s">
        <v>32</v>
      </c>
      <c r="AK2667" t="str">
        <f t="shared" si="587"/>
        <v/>
      </c>
      <c r="AL2667">
        <v>12</v>
      </c>
      <c r="AM2667">
        <v>10</v>
      </c>
      <c r="AN2667">
        <v>0</v>
      </c>
      <c r="AO2667">
        <v>1</v>
      </c>
      <c r="AP2667" t="s">
        <v>32</v>
      </c>
    </row>
    <row r="2668" spans="1:42" x14ac:dyDescent="0.25">
      <c r="A2668">
        <v>201801</v>
      </c>
      <c r="B2668" t="str">
        <f t="shared" si="574"/>
        <v>2018-I</v>
      </c>
      <c r="C2668" t="s">
        <v>2728</v>
      </c>
      <c r="D2668" t="s">
        <v>2728</v>
      </c>
      <c r="E2668">
        <v>30402375</v>
      </c>
      <c r="F2668" t="s">
        <v>29</v>
      </c>
      <c r="G2668">
        <v>0</v>
      </c>
      <c r="H2668">
        <v>0</v>
      </c>
      <c r="I2668">
        <v>0</v>
      </c>
      <c r="J2668">
        <f t="shared" si="575"/>
        <v>0</v>
      </c>
      <c r="K2668" t="str">
        <f t="shared" si="576"/>
        <v>Modelamiento</v>
      </c>
      <c r="L2668">
        <f t="shared" si="577"/>
        <v>0</v>
      </c>
      <c r="M2668">
        <v>39</v>
      </c>
      <c r="N2668" t="str">
        <f t="shared" si="578"/>
        <v>&lt;=40</v>
      </c>
      <c r="O2668" t="s">
        <v>56</v>
      </c>
      <c r="P2668" t="s">
        <v>31</v>
      </c>
      <c r="Q2668">
        <v>38590</v>
      </c>
      <c r="R2668">
        <v>1200</v>
      </c>
      <c r="S2668" t="str">
        <f t="shared" si="579"/>
        <v>&lt;=1500</v>
      </c>
      <c r="T2668">
        <v>1332</v>
      </c>
      <c r="U2668" t="str">
        <f t="shared" si="580"/>
        <v>&lt;=1400</v>
      </c>
      <c r="V2668" t="s">
        <v>585</v>
      </c>
      <c r="W2668">
        <v>37500</v>
      </c>
      <c r="X2668" s="12">
        <f t="shared" si="581"/>
        <v>3.2000000000000001E-2</v>
      </c>
      <c r="Y2668" t="str">
        <f t="shared" si="582"/>
        <v>&lt;=0.04</v>
      </c>
      <c r="Z2668" t="s">
        <v>32</v>
      </c>
      <c r="AA2668">
        <v>8</v>
      </c>
      <c r="AB2668" t="s">
        <v>32</v>
      </c>
      <c r="AC2668" t="str">
        <f t="shared" si="583"/>
        <v/>
      </c>
      <c r="AD2668" t="s">
        <v>32</v>
      </c>
      <c r="AE2668" t="str">
        <f t="shared" si="584"/>
        <v/>
      </c>
      <c r="AF2668" t="s">
        <v>32</v>
      </c>
      <c r="AG2668" t="str">
        <f t="shared" si="585"/>
        <v/>
      </c>
      <c r="AH2668" t="s">
        <v>32</v>
      </c>
      <c r="AI2668" t="str">
        <f t="shared" si="586"/>
        <v/>
      </c>
      <c r="AJ2668" t="s">
        <v>32</v>
      </c>
      <c r="AK2668" t="str">
        <f t="shared" si="587"/>
        <v/>
      </c>
      <c r="AL2668">
        <v>0</v>
      </c>
      <c r="AM2668">
        <v>0</v>
      </c>
      <c r="AN2668">
        <v>0</v>
      </c>
      <c r="AO2668" t="s">
        <v>32</v>
      </c>
      <c r="AP2668" t="s">
        <v>32</v>
      </c>
    </row>
    <row r="2669" spans="1:42" x14ac:dyDescent="0.25">
      <c r="A2669">
        <v>201801</v>
      </c>
      <c r="B2669" t="str">
        <f t="shared" si="574"/>
        <v>2018-I</v>
      </c>
      <c r="C2669" t="s">
        <v>2729</v>
      </c>
      <c r="D2669" t="s">
        <v>2729</v>
      </c>
      <c r="E2669">
        <v>30386508</v>
      </c>
      <c r="F2669" t="s">
        <v>29</v>
      </c>
      <c r="G2669">
        <v>0</v>
      </c>
      <c r="H2669">
        <v>0</v>
      </c>
      <c r="I2669">
        <v>0</v>
      </c>
      <c r="J2669">
        <f t="shared" si="575"/>
        <v>0</v>
      </c>
      <c r="K2669" t="str">
        <f t="shared" si="576"/>
        <v>Modelamiento</v>
      </c>
      <c r="L2669">
        <f t="shared" si="577"/>
        <v>0</v>
      </c>
      <c r="M2669">
        <v>22</v>
      </c>
      <c r="N2669" t="str">
        <f t="shared" si="578"/>
        <v>&lt;=25</v>
      </c>
      <c r="O2669" t="s">
        <v>56</v>
      </c>
      <c r="P2669" t="s">
        <v>31</v>
      </c>
      <c r="Q2669">
        <v>37137</v>
      </c>
      <c r="R2669">
        <v>1500</v>
      </c>
      <c r="S2669" t="str">
        <f t="shared" si="579"/>
        <v>&lt;=1500</v>
      </c>
      <c r="T2669">
        <v>1293</v>
      </c>
      <c r="U2669" t="str">
        <f t="shared" si="580"/>
        <v>&lt;=1300</v>
      </c>
      <c r="V2669" t="s">
        <v>597</v>
      </c>
      <c r="W2669">
        <v>35697</v>
      </c>
      <c r="X2669" s="12">
        <f t="shared" si="581"/>
        <v>4.2020337843516262E-2</v>
      </c>
      <c r="Y2669" t="str">
        <f t="shared" si="582"/>
        <v>&lt;=0.05</v>
      </c>
      <c r="Z2669" t="s">
        <v>32</v>
      </c>
      <c r="AA2669">
        <v>9</v>
      </c>
      <c r="AB2669" t="s">
        <v>32</v>
      </c>
      <c r="AC2669" t="str">
        <f t="shared" si="583"/>
        <v/>
      </c>
      <c r="AD2669" t="s">
        <v>32</v>
      </c>
      <c r="AE2669" t="str">
        <f t="shared" si="584"/>
        <v/>
      </c>
      <c r="AF2669" t="s">
        <v>32</v>
      </c>
      <c r="AG2669" t="str">
        <f t="shared" si="585"/>
        <v/>
      </c>
      <c r="AH2669" t="s">
        <v>32</v>
      </c>
      <c r="AI2669" t="str">
        <f t="shared" si="586"/>
        <v/>
      </c>
      <c r="AJ2669" t="s">
        <v>32</v>
      </c>
      <c r="AK2669" t="str">
        <f t="shared" si="587"/>
        <v/>
      </c>
      <c r="AL2669">
        <v>0</v>
      </c>
      <c r="AM2669">
        <v>0</v>
      </c>
      <c r="AN2669">
        <v>0</v>
      </c>
      <c r="AO2669" t="s">
        <v>32</v>
      </c>
      <c r="AP2669" t="s">
        <v>32</v>
      </c>
    </row>
    <row r="2670" spans="1:42" x14ac:dyDescent="0.25">
      <c r="A2670">
        <v>201801</v>
      </c>
      <c r="B2670" t="str">
        <f t="shared" si="574"/>
        <v>2018-I</v>
      </c>
      <c r="C2670" t="s">
        <v>2730</v>
      </c>
      <c r="D2670" t="s">
        <v>2730</v>
      </c>
      <c r="E2670">
        <v>30388247</v>
      </c>
      <c r="F2670" t="s">
        <v>29</v>
      </c>
      <c r="G2670">
        <v>1</v>
      </c>
      <c r="H2670">
        <v>0</v>
      </c>
      <c r="I2670">
        <v>0</v>
      </c>
      <c r="J2670">
        <f t="shared" si="575"/>
        <v>0</v>
      </c>
      <c r="K2670" t="str">
        <f t="shared" si="576"/>
        <v>Modelamiento</v>
      </c>
      <c r="L2670">
        <f t="shared" si="577"/>
        <v>0</v>
      </c>
      <c r="M2670">
        <v>41</v>
      </c>
      <c r="N2670" t="str">
        <f t="shared" si="578"/>
        <v>&lt;=45</v>
      </c>
      <c r="O2670" t="s">
        <v>56</v>
      </c>
      <c r="P2670" t="s">
        <v>39</v>
      </c>
      <c r="Q2670">
        <v>37020</v>
      </c>
      <c r="R2670">
        <v>1650</v>
      </c>
      <c r="S2670" t="str">
        <f t="shared" si="579"/>
        <v>&lt;=2000</v>
      </c>
      <c r="T2670">
        <v>1288</v>
      </c>
      <c r="U2670" t="str">
        <f t="shared" si="580"/>
        <v>&lt;=1300</v>
      </c>
      <c r="V2670" t="s">
        <v>589</v>
      </c>
      <c r="W2670">
        <v>36380</v>
      </c>
      <c r="X2670" s="12">
        <f t="shared" si="581"/>
        <v>4.5354590434304565E-2</v>
      </c>
      <c r="Y2670" t="str">
        <f t="shared" si="582"/>
        <v>&lt;=0.05</v>
      </c>
      <c r="Z2670" t="s">
        <v>32</v>
      </c>
      <c r="AA2670">
        <v>4</v>
      </c>
      <c r="AB2670">
        <v>68.87</v>
      </c>
      <c r="AC2670" t="str">
        <f t="shared" si="583"/>
        <v>&lt;=500</v>
      </c>
      <c r="AD2670">
        <v>1213</v>
      </c>
      <c r="AE2670" t="str">
        <f t="shared" si="584"/>
        <v>&gt;120</v>
      </c>
      <c r="AF2670">
        <v>68.87</v>
      </c>
      <c r="AG2670" t="str">
        <f t="shared" si="585"/>
        <v>&lt;=500</v>
      </c>
      <c r="AH2670" t="s">
        <v>32</v>
      </c>
      <c r="AI2670" t="str">
        <f t="shared" si="586"/>
        <v/>
      </c>
      <c r="AJ2670" t="s">
        <v>32</v>
      </c>
      <c r="AK2670" t="str">
        <f t="shared" si="587"/>
        <v/>
      </c>
      <c r="AL2670">
        <v>12</v>
      </c>
      <c r="AM2670">
        <v>0</v>
      </c>
      <c r="AN2670">
        <v>12</v>
      </c>
      <c r="AO2670" t="s">
        <v>32</v>
      </c>
      <c r="AP2670">
        <v>1</v>
      </c>
    </row>
    <row r="2671" spans="1:42" x14ac:dyDescent="0.25">
      <c r="A2671">
        <v>201801</v>
      </c>
      <c r="B2671" t="str">
        <f t="shared" si="574"/>
        <v>2018-I</v>
      </c>
      <c r="C2671" t="s">
        <v>2731</v>
      </c>
      <c r="D2671" t="s">
        <v>2731</v>
      </c>
      <c r="E2671">
        <v>30391489</v>
      </c>
      <c r="F2671" t="s">
        <v>29</v>
      </c>
      <c r="G2671">
        <v>1</v>
      </c>
      <c r="H2671">
        <v>0</v>
      </c>
      <c r="I2671">
        <v>0</v>
      </c>
      <c r="J2671">
        <f t="shared" si="575"/>
        <v>0</v>
      </c>
      <c r="K2671" t="str">
        <f t="shared" si="576"/>
        <v>Modelamiento</v>
      </c>
      <c r="L2671">
        <f t="shared" si="577"/>
        <v>0</v>
      </c>
      <c r="M2671">
        <v>40</v>
      </c>
      <c r="N2671" t="str">
        <f t="shared" si="578"/>
        <v>&lt;=40</v>
      </c>
      <c r="O2671" t="s">
        <v>56</v>
      </c>
      <c r="P2671" t="s">
        <v>35</v>
      </c>
      <c r="Q2671">
        <v>34008</v>
      </c>
      <c r="R2671">
        <v>1500</v>
      </c>
      <c r="S2671" t="str">
        <f t="shared" si="579"/>
        <v>&lt;=1500</v>
      </c>
      <c r="T2671">
        <v>1183</v>
      </c>
      <c r="U2671" t="str">
        <f t="shared" si="580"/>
        <v>&lt;=1200</v>
      </c>
      <c r="V2671" t="s">
        <v>589</v>
      </c>
      <c r="W2671">
        <v>32568</v>
      </c>
      <c r="X2671" s="12">
        <f t="shared" si="581"/>
        <v>4.6057479734708917E-2</v>
      </c>
      <c r="Y2671" t="str">
        <f t="shared" si="582"/>
        <v>&lt;=0.05</v>
      </c>
      <c r="Z2671" t="s">
        <v>32</v>
      </c>
      <c r="AA2671">
        <v>4</v>
      </c>
      <c r="AB2671">
        <v>518.36</v>
      </c>
      <c r="AC2671" t="str">
        <f t="shared" si="583"/>
        <v>&lt;=1000</v>
      </c>
      <c r="AD2671">
        <v>1798</v>
      </c>
      <c r="AE2671" t="str">
        <f t="shared" si="584"/>
        <v>&gt;120</v>
      </c>
      <c r="AF2671">
        <v>318.36</v>
      </c>
      <c r="AG2671" t="str">
        <f t="shared" si="585"/>
        <v>&lt;=500</v>
      </c>
      <c r="AH2671" t="s">
        <v>32</v>
      </c>
      <c r="AI2671" t="str">
        <f t="shared" si="586"/>
        <v/>
      </c>
      <c r="AJ2671" t="s">
        <v>32</v>
      </c>
      <c r="AK2671" t="str">
        <f t="shared" si="587"/>
        <v/>
      </c>
      <c r="AL2671">
        <v>9</v>
      </c>
      <c r="AM2671">
        <v>5</v>
      </c>
      <c r="AN2671">
        <v>0</v>
      </c>
      <c r="AO2671">
        <v>4</v>
      </c>
      <c r="AP2671" t="s">
        <v>32</v>
      </c>
    </row>
    <row r="2672" spans="1:42" x14ac:dyDescent="0.25">
      <c r="A2672">
        <v>201801</v>
      </c>
      <c r="B2672" t="str">
        <f t="shared" si="574"/>
        <v>2018-I</v>
      </c>
      <c r="C2672" t="s">
        <v>2732</v>
      </c>
      <c r="D2672" t="s">
        <v>2732</v>
      </c>
      <c r="E2672">
        <v>30389673</v>
      </c>
      <c r="F2672" t="s">
        <v>29</v>
      </c>
      <c r="G2672">
        <v>0</v>
      </c>
      <c r="H2672">
        <v>0</v>
      </c>
      <c r="I2672">
        <v>0</v>
      </c>
      <c r="J2672">
        <f t="shared" si="575"/>
        <v>0</v>
      </c>
      <c r="K2672" t="str">
        <f t="shared" si="576"/>
        <v>Modelamiento</v>
      </c>
      <c r="L2672">
        <f t="shared" si="577"/>
        <v>0</v>
      </c>
      <c r="M2672">
        <v>40</v>
      </c>
      <c r="N2672" t="str">
        <f t="shared" si="578"/>
        <v>&lt;=40</v>
      </c>
      <c r="O2672" t="s">
        <v>72</v>
      </c>
      <c r="P2672" t="s">
        <v>31</v>
      </c>
      <c r="Q2672">
        <v>32775</v>
      </c>
      <c r="R2672">
        <v>1650</v>
      </c>
      <c r="S2672" t="str">
        <f t="shared" si="579"/>
        <v>&lt;=2000</v>
      </c>
      <c r="T2672">
        <v>1140</v>
      </c>
      <c r="U2672" t="str">
        <f t="shared" si="580"/>
        <v>&lt;=1200</v>
      </c>
      <c r="V2672" t="s">
        <v>587</v>
      </c>
      <c r="W2672">
        <v>32135</v>
      </c>
      <c r="X2672" s="12">
        <f t="shared" si="581"/>
        <v>5.1345884549556561E-2</v>
      </c>
      <c r="Y2672" t="str">
        <f t="shared" si="582"/>
        <v>&lt;=0.06</v>
      </c>
      <c r="Z2672" t="s">
        <v>32</v>
      </c>
      <c r="AA2672">
        <v>4</v>
      </c>
      <c r="AB2672">
        <v>3603.08</v>
      </c>
      <c r="AC2672" t="str">
        <f t="shared" si="583"/>
        <v>&lt;=4000</v>
      </c>
      <c r="AD2672">
        <v>274</v>
      </c>
      <c r="AE2672" t="str">
        <f t="shared" si="584"/>
        <v>&gt;120</v>
      </c>
      <c r="AF2672">
        <v>0</v>
      </c>
      <c r="AG2672" t="str">
        <f t="shared" si="585"/>
        <v>&lt;=500</v>
      </c>
      <c r="AH2672" t="s">
        <v>32</v>
      </c>
      <c r="AI2672" t="str">
        <f t="shared" si="586"/>
        <v/>
      </c>
      <c r="AJ2672" t="s">
        <v>32</v>
      </c>
      <c r="AK2672" t="str">
        <f t="shared" si="587"/>
        <v/>
      </c>
      <c r="AL2672">
        <v>10</v>
      </c>
      <c r="AM2672">
        <v>0</v>
      </c>
      <c r="AN2672">
        <v>7</v>
      </c>
      <c r="AO2672" t="s">
        <v>32</v>
      </c>
      <c r="AP2672">
        <v>3</v>
      </c>
    </row>
    <row r="2673" spans="1:42" x14ac:dyDescent="0.25">
      <c r="A2673">
        <v>201801</v>
      </c>
      <c r="B2673" t="str">
        <f t="shared" si="574"/>
        <v>2018-I</v>
      </c>
      <c r="C2673" t="s">
        <v>2733</v>
      </c>
      <c r="D2673" t="s">
        <v>2733</v>
      </c>
      <c r="E2673">
        <v>30385557</v>
      </c>
      <c r="F2673" t="s">
        <v>29</v>
      </c>
      <c r="G2673">
        <v>0</v>
      </c>
      <c r="H2673">
        <v>0</v>
      </c>
      <c r="I2673">
        <v>0</v>
      </c>
      <c r="J2673">
        <f t="shared" si="575"/>
        <v>0</v>
      </c>
      <c r="K2673" t="str">
        <f t="shared" si="576"/>
        <v>Modelamiento</v>
      </c>
      <c r="L2673">
        <f t="shared" si="577"/>
        <v>0</v>
      </c>
      <c r="M2673">
        <v>51</v>
      </c>
      <c r="N2673" t="str">
        <f t="shared" si="578"/>
        <v>&lt;=55</v>
      </c>
      <c r="O2673" t="s">
        <v>56</v>
      </c>
      <c r="P2673" t="s">
        <v>39</v>
      </c>
      <c r="Q2673">
        <v>40790</v>
      </c>
      <c r="R2673">
        <v>1000</v>
      </c>
      <c r="S2673" t="str">
        <f t="shared" si="579"/>
        <v>&lt;=1000</v>
      </c>
      <c r="T2673">
        <v>1419</v>
      </c>
      <c r="U2673" t="str">
        <f t="shared" si="580"/>
        <v>&lt;=1500</v>
      </c>
      <c r="V2673" t="s">
        <v>585</v>
      </c>
      <c r="W2673">
        <v>39500</v>
      </c>
      <c r="X2673" s="12">
        <f t="shared" si="581"/>
        <v>2.5316455696202531E-2</v>
      </c>
      <c r="Y2673" t="str">
        <f t="shared" si="582"/>
        <v>&lt;=0.03</v>
      </c>
      <c r="Z2673" t="s">
        <v>32</v>
      </c>
      <c r="AA2673">
        <v>4</v>
      </c>
      <c r="AB2673">
        <v>487.75</v>
      </c>
      <c r="AC2673" t="str">
        <f t="shared" si="583"/>
        <v>&lt;=500</v>
      </c>
      <c r="AD2673">
        <v>2583</v>
      </c>
      <c r="AE2673" t="str">
        <f t="shared" si="584"/>
        <v>&gt;120</v>
      </c>
      <c r="AF2673">
        <v>487.75</v>
      </c>
      <c r="AG2673" t="str">
        <f t="shared" si="585"/>
        <v>&lt;=500</v>
      </c>
      <c r="AH2673" t="s">
        <v>32</v>
      </c>
      <c r="AI2673" t="str">
        <f t="shared" si="586"/>
        <v/>
      </c>
      <c r="AJ2673" t="s">
        <v>32</v>
      </c>
      <c r="AK2673" t="str">
        <f t="shared" si="587"/>
        <v/>
      </c>
      <c r="AL2673">
        <v>12</v>
      </c>
      <c r="AM2673">
        <v>0</v>
      </c>
      <c r="AN2673">
        <v>12</v>
      </c>
      <c r="AO2673" t="s">
        <v>32</v>
      </c>
      <c r="AP2673">
        <v>1</v>
      </c>
    </row>
    <row r="2674" spans="1:42" x14ac:dyDescent="0.25">
      <c r="A2674">
        <v>201801</v>
      </c>
      <c r="B2674" t="str">
        <f t="shared" si="574"/>
        <v>2018-I</v>
      </c>
      <c r="C2674" t="s">
        <v>2734</v>
      </c>
      <c r="D2674" t="s">
        <v>2734</v>
      </c>
      <c r="E2674">
        <v>30393866</v>
      </c>
      <c r="F2674" t="s">
        <v>29</v>
      </c>
      <c r="G2674">
        <v>0</v>
      </c>
      <c r="H2674">
        <v>0</v>
      </c>
      <c r="I2674">
        <v>0</v>
      </c>
      <c r="J2674">
        <f t="shared" si="575"/>
        <v>0</v>
      </c>
      <c r="K2674" t="str">
        <f t="shared" si="576"/>
        <v>Modelamiento</v>
      </c>
      <c r="L2674">
        <f t="shared" si="577"/>
        <v>0</v>
      </c>
      <c r="M2674">
        <v>35</v>
      </c>
      <c r="N2674" t="str">
        <f t="shared" si="578"/>
        <v>&lt;=35</v>
      </c>
      <c r="O2674" t="s">
        <v>72</v>
      </c>
      <c r="P2674" t="s">
        <v>31</v>
      </c>
      <c r="Q2674">
        <v>35745</v>
      </c>
      <c r="R2674">
        <v>1500</v>
      </c>
      <c r="S2674" t="str">
        <f t="shared" si="579"/>
        <v>&lt;=1500</v>
      </c>
      <c r="T2674">
        <v>1348</v>
      </c>
      <c r="U2674" t="str">
        <f t="shared" si="580"/>
        <v>&lt;=1400</v>
      </c>
      <c r="V2674" t="s">
        <v>601</v>
      </c>
      <c r="W2674">
        <v>34925</v>
      </c>
      <c r="X2674" s="12">
        <f t="shared" si="581"/>
        <v>4.2949176807444527E-2</v>
      </c>
      <c r="Y2674" t="str">
        <f t="shared" si="582"/>
        <v>&lt;=0.05</v>
      </c>
      <c r="Z2674" t="s">
        <v>32</v>
      </c>
      <c r="AA2674">
        <v>9</v>
      </c>
      <c r="AB2674" t="s">
        <v>32</v>
      </c>
      <c r="AC2674" t="str">
        <f t="shared" si="583"/>
        <v/>
      </c>
      <c r="AD2674" t="s">
        <v>32</v>
      </c>
      <c r="AE2674" t="str">
        <f t="shared" si="584"/>
        <v/>
      </c>
      <c r="AF2674" t="s">
        <v>32</v>
      </c>
      <c r="AG2674" t="str">
        <f t="shared" si="585"/>
        <v/>
      </c>
      <c r="AH2674" t="s">
        <v>32</v>
      </c>
      <c r="AI2674" t="str">
        <f t="shared" si="586"/>
        <v/>
      </c>
      <c r="AJ2674" t="s">
        <v>32</v>
      </c>
      <c r="AK2674" t="str">
        <f t="shared" si="587"/>
        <v/>
      </c>
      <c r="AL2674">
        <v>0</v>
      </c>
      <c r="AM2674">
        <v>0</v>
      </c>
      <c r="AN2674">
        <v>0</v>
      </c>
      <c r="AO2674" t="s">
        <v>32</v>
      </c>
      <c r="AP2674" t="s">
        <v>32</v>
      </c>
    </row>
    <row r="2675" spans="1:42" x14ac:dyDescent="0.25">
      <c r="A2675">
        <v>201801</v>
      </c>
      <c r="B2675" t="str">
        <f t="shared" si="574"/>
        <v>2018-I</v>
      </c>
      <c r="C2675" t="s">
        <v>2735</v>
      </c>
      <c r="D2675" t="s">
        <v>2735</v>
      </c>
      <c r="E2675">
        <v>30394113</v>
      </c>
      <c r="F2675" t="s">
        <v>29</v>
      </c>
      <c r="G2675">
        <v>0</v>
      </c>
      <c r="H2675">
        <v>0</v>
      </c>
      <c r="I2675">
        <v>0</v>
      </c>
      <c r="J2675">
        <f t="shared" si="575"/>
        <v>0</v>
      </c>
      <c r="K2675" t="str">
        <f t="shared" si="576"/>
        <v>Modelamiento</v>
      </c>
      <c r="L2675">
        <f t="shared" si="577"/>
        <v>0</v>
      </c>
      <c r="M2675">
        <v>28</v>
      </c>
      <c r="N2675" t="str">
        <f t="shared" si="578"/>
        <v>&lt;=30</v>
      </c>
      <c r="O2675" t="s">
        <v>56</v>
      </c>
      <c r="P2675" t="s">
        <v>39</v>
      </c>
      <c r="Q2675">
        <v>37290</v>
      </c>
      <c r="R2675">
        <v>1650</v>
      </c>
      <c r="S2675" t="str">
        <f t="shared" si="579"/>
        <v>&lt;=2000</v>
      </c>
      <c r="T2675">
        <v>1292</v>
      </c>
      <c r="U2675" t="str">
        <f t="shared" si="580"/>
        <v>&lt;=1300</v>
      </c>
      <c r="V2675" t="s">
        <v>614</v>
      </c>
      <c r="W2675">
        <v>36650</v>
      </c>
      <c r="X2675" s="12">
        <f t="shared" si="581"/>
        <v>4.5020463847203276E-2</v>
      </c>
      <c r="Y2675" t="str">
        <f t="shared" si="582"/>
        <v>&lt;=0.05</v>
      </c>
      <c r="Z2675" t="s">
        <v>32</v>
      </c>
      <c r="AA2675">
        <v>9</v>
      </c>
      <c r="AB2675" t="s">
        <v>32</v>
      </c>
      <c r="AC2675" t="str">
        <f t="shared" si="583"/>
        <v/>
      </c>
      <c r="AD2675" t="s">
        <v>32</v>
      </c>
      <c r="AE2675" t="str">
        <f t="shared" si="584"/>
        <v/>
      </c>
      <c r="AF2675" t="s">
        <v>32</v>
      </c>
      <c r="AG2675" t="str">
        <f t="shared" si="585"/>
        <v/>
      </c>
      <c r="AH2675" t="s">
        <v>32</v>
      </c>
      <c r="AI2675" t="str">
        <f t="shared" si="586"/>
        <v/>
      </c>
      <c r="AJ2675" t="s">
        <v>32</v>
      </c>
      <c r="AK2675" t="str">
        <f t="shared" si="587"/>
        <v/>
      </c>
      <c r="AL2675">
        <v>0</v>
      </c>
      <c r="AM2675">
        <v>0</v>
      </c>
      <c r="AN2675">
        <v>0</v>
      </c>
      <c r="AO2675" t="s">
        <v>32</v>
      </c>
      <c r="AP2675" t="s">
        <v>32</v>
      </c>
    </row>
    <row r="2676" spans="1:42" x14ac:dyDescent="0.25">
      <c r="A2676">
        <v>201801</v>
      </c>
      <c r="B2676" t="str">
        <f t="shared" si="574"/>
        <v>2018-I</v>
      </c>
      <c r="C2676" t="s">
        <v>2736</v>
      </c>
      <c r="D2676" t="s">
        <v>2736</v>
      </c>
      <c r="E2676">
        <v>30390034</v>
      </c>
      <c r="F2676" t="s">
        <v>29</v>
      </c>
      <c r="G2676">
        <v>1</v>
      </c>
      <c r="H2676">
        <v>0</v>
      </c>
      <c r="I2676">
        <v>0</v>
      </c>
      <c r="J2676">
        <f t="shared" si="575"/>
        <v>0</v>
      </c>
      <c r="K2676" t="str">
        <f t="shared" si="576"/>
        <v>Modelamiento</v>
      </c>
      <c r="L2676">
        <f t="shared" si="577"/>
        <v>0</v>
      </c>
      <c r="M2676">
        <v>23</v>
      </c>
      <c r="N2676" t="str">
        <f t="shared" si="578"/>
        <v>&lt;=25</v>
      </c>
      <c r="O2676" t="s">
        <v>56</v>
      </c>
      <c r="P2676" t="s">
        <v>39</v>
      </c>
      <c r="Q2676">
        <v>36940</v>
      </c>
      <c r="R2676">
        <v>1000</v>
      </c>
      <c r="S2676" t="str">
        <f t="shared" si="579"/>
        <v>&lt;=1000</v>
      </c>
      <c r="T2676">
        <v>1286</v>
      </c>
      <c r="U2676" t="str">
        <f t="shared" si="580"/>
        <v>&lt;=1300</v>
      </c>
      <c r="V2676" t="s">
        <v>585</v>
      </c>
      <c r="W2676">
        <v>35000</v>
      </c>
      <c r="X2676" s="12">
        <f t="shared" si="581"/>
        <v>2.8571428571428571E-2</v>
      </c>
      <c r="Y2676" t="str">
        <f t="shared" si="582"/>
        <v>&lt;=0.03</v>
      </c>
      <c r="Z2676" t="s">
        <v>32</v>
      </c>
      <c r="AA2676">
        <v>4</v>
      </c>
      <c r="AB2676">
        <v>1512.97</v>
      </c>
      <c r="AC2676" t="str">
        <f t="shared" si="583"/>
        <v>&lt;=2000</v>
      </c>
      <c r="AD2676">
        <v>1244</v>
      </c>
      <c r="AE2676" t="str">
        <f t="shared" si="584"/>
        <v>&gt;120</v>
      </c>
      <c r="AF2676">
        <v>1512.97</v>
      </c>
      <c r="AG2676" t="str">
        <f t="shared" si="585"/>
        <v>&lt;=2000</v>
      </c>
      <c r="AH2676" t="s">
        <v>32</v>
      </c>
      <c r="AI2676" t="str">
        <f t="shared" si="586"/>
        <v/>
      </c>
      <c r="AJ2676" t="s">
        <v>32</v>
      </c>
      <c r="AK2676" t="str">
        <f t="shared" si="587"/>
        <v/>
      </c>
      <c r="AL2676">
        <v>12</v>
      </c>
      <c r="AM2676">
        <v>0</v>
      </c>
      <c r="AN2676">
        <v>12</v>
      </c>
      <c r="AO2676" t="s">
        <v>32</v>
      </c>
      <c r="AP2676">
        <v>1</v>
      </c>
    </row>
    <row r="2677" spans="1:42" x14ac:dyDescent="0.25">
      <c r="A2677">
        <v>201801</v>
      </c>
      <c r="B2677" t="str">
        <f t="shared" si="574"/>
        <v>2018-I</v>
      </c>
      <c r="C2677" t="s">
        <v>2737</v>
      </c>
      <c r="D2677" t="s">
        <v>2737</v>
      </c>
      <c r="E2677">
        <v>30393608</v>
      </c>
      <c r="F2677" t="s">
        <v>29</v>
      </c>
      <c r="G2677">
        <v>1</v>
      </c>
      <c r="H2677">
        <v>0</v>
      </c>
      <c r="I2677">
        <v>0</v>
      </c>
      <c r="J2677">
        <f t="shared" si="575"/>
        <v>0</v>
      </c>
      <c r="K2677" t="str">
        <f t="shared" si="576"/>
        <v>Modelamiento</v>
      </c>
      <c r="L2677">
        <f t="shared" si="577"/>
        <v>0</v>
      </c>
      <c r="M2677">
        <v>39</v>
      </c>
      <c r="N2677" t="str">
        <f t="shared" si="578"/>
        <v>&lt;=40</v>
      </c>
      <c r="O2677" t="s">
        <v>56</v>
      </c>
      <c r="P2677" t="s">
        <v>31</v>
      </c>
      <c r="Q2677">
        <v>39083</v>
      </c>
      <c r="R2677">
        <v>1650</v>
      </c>
      <c r="S2677" t="str">
        <f t="shared" si="579"/>
        <v>&lt;=2000</v>
      </c>
      <c r="T2677">
        <v>1356</v>
      </c>
      <c r="U2677" t="str">
        <f t="shared" si="580"/>
        <v>&lt;=1400</v>
      </c>
      <c r="V2677" t="s">
        <v>589</v>
      </c>
      <c r="W2677">
        <v>38443</v>
      </c>
      <c r="X2677" s="12">
        <f t="shared" si="581"/>
        <v>4.2920687771505865E-2</v>
      </c>
      <c r="Y2677" t="str">
        <f t="shared" si="582"/>
        <v>&lt;=0.05</v>
      </c>
      <c r="Z2677" t="s">
        <v>32</v>
      </c>
      <c r="AA2677">
        <v>4</v>
      </c>
      <c r="AB2677">
        <v>1002.86</v>
      </c>
      <c r="AC2677" t="str">
        <f t="shared" si="583"/>
        <v>&lt;=2000</v>
      </c>
      <c r="AD2677">
        <v>587</v>
      </c>
      <c r="AE2677" t="str">
        <f t="shared" si="584"/>
        <v>&gt;120</v>
      </c>
      <c r="AF2677">
        <v>1002.86</v>
      </c>
      <c r="AG2677" t="str">
        <f t="shared" si="585"/>
        <v>&lt;=2000</v>
      </c>
      <c r="AH2677" t="s">
        <v>32</v>
      </c>
      <c r="AI2677" t="str">
        <f t="shared" si="586"/>
        <v/>
      </c>
      <c r="AJ2677" t="s">
        <v>32</v>
      </c>
      <c r="AK2677" t="str">
        <f t="shared" si="587"/>
        <v/>
      </c>
      <c r="AL2677">
        <v>12</v>
      </c>
      <c r="AM2677">
        <v>0</v>
      </c>
      <c r="AN2677">
        <v>12</v>
      </c>
      <c r="AO2677" t="s">
        <v>32</v>
      </c>
      <c r="AP2677">
        <v>1</v>
      </c>
    </row>
    <row r="2678" spans="1:42" x14ac:dyDescent="0.25">
      <c r="A2678">
        <v>201801</v>
      </c>
      <c r="B2678" t="str">
        <f t="shared" si="574"/>
        <v>2018-I</v>
      </c>
      <c r="C2678" t="s">
        <v>2738</v>
      </c>
      <c r="D2678" t="s">
        <v>2738</v>
      </c>
      <c r="E2678">
        <v>30387531</v>
      </c>
      <c r="F2678" t="s">
        <v>29</v>
      </c>
      <c r="G2678">
        <v>1</v>
      </c>
      <c r="H2678">
        <v>0</v>
      </c>
      <c r="I2678">
        <v>0</v>
      </c>
      <c r="J2678">
        <f t="shared" si="575"/>
        <v>0</v>
      </c>
      <c r="K2678" t="str">
        <f t="shared" si="576"/>
        <v>Modelamiento</v>
      </c>
      <c r="L2678">
        <f t="shared" si="577"/>
        <v>0</v>
      </c>
      <c r="M2678">
        <v>35</v>
      </c>
      <c r="N2678" t="str">
        <f t="shared" si="578"/>
        <v>&lt;=35</v>
      </c>
      <c r="O2678" t="s">
        <v>56</v>
      </c>
      <c r="P2678" t="s">
        <v>39</v>
      </c>
      <c r="Q2678">
        <v>35397</v>
      </c>
      <c r="R2678">
        <v>1500</v>
      </c>
      <c r="S2678" t="str">
        <f t="shared" si="579"/>
        <v>&lt;=1500</v>
      </c>
      <c r="T2678">
        <v>1333</v>
      </c>
      <c r="U2678" t="str">
        <f t="shared" si="580"/>
        <v>&lt;=1400</v>
      </c>
      <c r="V2678" t="s">
        <v>589</v>
      </c>
      <c r="W2678">
        <v>33957</v>
      </c>
      <c r="X2678" s="12">
        <f t="shared" si="581"/>
        <v>4.4173513561268661E-2</v>
      </c>
      <c r="Y2678" t="str">
        <f t="shared" si="582"/>
        <v>&lt;=0.05</v>
      </c>
      <c r="Z2678" t="s">
        <v>32</v>
      </c>
      <c r="AA2678">
        <v>3</v>
      </c>
      <c r="AB2678">
        <v>571.88</v>
      </c>
      <c r="AC2678" t="str">
        <f t="shared" si="583"/>
        <v>&lt;=1000</v>
      </c>
      <c r="AD2678">
        <v>73</v>
      </c>
      <c r="AE2678" t="str">
        <f t="shared" si="584"/>
        <v>&lt;=90</v>
      </c>
      <c r="AF2678">
        <v>0</v>
      </c>
      <c r="AG2678" t="str">
        <f t="shared" si="585"/>
        <v>&lt;=500</v>
      </c>
      <c r="AH2678" t="s">
        <v>32</v>
      </c>
      <c r="AI2678" t="str">
        <f t="shared" si="586"/>
        <v/>
      </c>
      <c r="AJ2678" t="s">
        <v>32</v>
      </c>
      <c r="AK2678" t="str">
        <f t="shared" si="587"/>
        <v/>
      </c>
      <c r="AL2678">
        <v>1</v>
      </c>
      <c r="AM2678">
        <v>0</v>
      </c>
      <c r="AN2678">
        <v>0</v>
      </c>
      <c r="AO2678" t="s">
        <v>32</v>
      </c>
      <c r="AP2678" t="s">
        <v>32</v>
      </c>
    </row>
    <row r="2679" spans="1:42" x14ac:dyDescent="0.25">
      <c r="A2679">
        <v>201801</v>
      </c>
      <c r="B2679" t="str">
        <f t="shared" si="574"/>
        <v>2018-I</v>
      </c>
      <c r="C2679" t="s">
        <v>2739</v>
      </c>
      <c r="D2679" t="s">
        <v>2739</v>
      </c>
      <c r="E2679">
        <v>30394176</v>
      </c>
      <c r="F2679" t="s">
        <v>29</v>
      </c>
      <c r="G2679">
        <v>0</v>
      </c>
      <c r="H2679">
        <v>0</v>
      </c>
      <c r="I2679">
        <v>0</v>
      </c>
      <c r="J2679">
        <f t="shared" si="575"/>
        <v>0</v>
      </c>
      <c r="K2679" t="str">
        <f t="shared" si="576"/>
        <v>Modelamiento</v>
      </c>
      <c r="L2679">
        <f t="shared" si="577"/>
        <v>0</v>
      </c>
      <c r="M2679">
        <v>25</v>
      </c>
      <c r="N2679" t="str">
        <f t="shared" si="578"/>
        <v>&lt;=25</v>
      </c>
      <c r="O2679" t="s">
        <v>56</v>
      </c>
      <c r="P2679" t="s">
        <v>39</v>
      </c>
      <c r="Q2679">
        <v>37340</v>
      </c>
      <c r="R2679">
        <v>1100</v>
      </c>
      <c r="S2679" t="str">
        <f t="shared" si="579"/>
        <v>&lt;=1500</v>
      </c>
      <c r="T2679">
        <v>1294</v>
      </c>
      <c r="U2679" t="str">
        <f t="shared" si="580"/>
        <v>&lt;=1300</v>
      </c>
      <c r="V2679" t="s">
        <v>585</v>
      </c>
      <c r="W2679">
        <v>35500</v>
      </c>
      <c r="X2679" s="12">
        <f t="shared" si="581"/>
        <v>3.0985915492957747E-2</v>
      </c>
      <c r="Y2679" t="str">
        <f t="shared" si="582"/>
        <v>&lt;=0.04</v>
      </c>
      <c r="Z2679" t="s">
        <v>32</v>
      </c>
      <c r="AA2679">
        <v>9</v>
      </c>
      <c r="AB2679" t="s">
        <v>32</v>
      </c>
      <c r="AC2679" t="str">
        <f t="shared" si="583"/>
        <v/>
      </c>
      <c r="AD2679" t="s">
        <v>32</v>
      </c>
      <c r="AE2679" t="str">
        <f t="shared" si="584"/>
        <v/>
      </c>
      <c r="AF2679" t="s">
        <v>32</v>
      </c>
      <c r="AG2679" t="str">
        <f t="shared" si="585"/>
        <v/>
      </c>
      <c r="AH2679" t="s">
        <v>32</v>
      </c>
      <c r="AI2679" t="str">
        <f t="shared" si="586"/>
        <v/>
      </c>
      <c r="AJ2679" t="s">
        <v>32</v>
      </c>
      <c r="AK2679" t="str">
        <f t="shared" si="587"/>
        <v/>
      </c>
      <c r="AL2679">
        <v>0</v>
      </c>
      <c r="AM2679">
        <v>0</v>
      </c>
      <c r="AN2679">
        <v>0</v>
      </c>
      <c r="AO2679" t="s">
        <v>32</v>
      </c>
      <c r="AP2679" t="s">
        <v>32</v>
      </c>
    </row>
    <row r="2680" spans="1:42" x14ac:dyDescent="0.25">
      <c r="A2680">
        <v>201801</v>
      </c>
      <c r="B2680" t="str">
        <f t="shared" si="574"/>
        <v>2018-I</v>
      </c>
      <c r="C2680" t="s">
        <v>2740</v>
      </c>
      <c r="D2680" t="s">
        <v>2740</v>
      </c>
      <c r="E2680">
        <v>30394419</v>
      </c>
      <c r="F2680" t="s">
        <v>29</v>
      </c>
      <c r="G2680">
        <v>0</v>
      </c>
      <c r="H2680">
        <v>0</v>
      </c>
      <c r="I2680">
        <v>0</v>
      </c>
      <c r="J2680">
        <f t="shared" si="575"/>
        <v>0</v>
      </c>
      <c r="K2680" t="str">
        <f t="shared" si="576"/>
        <v>Modelamiento</v>
      </c>
      <c r="L2680">
        <f t="shared" si="577"/>
        <v>0</v>
      </c>
      <c r="M2680">
        <v>21</v>
      </c>
      <c r="N2680" t="str">
        <f t="shared" si="578"/>
        <v>&lt;=25</v>
      </c>
      <c r="O2680" t="s">
        <v>56</v>
      </c>
      <c r="P2680" t="s">
        <v>39</v>
      </c>
      <c r="Q2680">
        <v>37137</v>
      </c>
      <c r="R2680">
        <v>1500</v>
      </c>
      <c r="S2680" t="str">
        <f t="shared" si="579"/>
        <v>&lt;=1500</v>
      </c>
      <c r="T2680">
        <v>1398</v>
      </c>
      <c r="U2680" t="str">
        <f t="shared" si="580"/>
        <v>&lt;=1400</v>
      </c>
      <c r="V2680" t="s">
        <v>597</v>
      </c>
      <c r="W2680">
        <v>35697</v>
      </c>
      <c r="X2680" s="12">
        <f t="shared" si="581"/>
        <v>4.2020337843516262E-2</v>
      </c>
      <c r="Y2680" t="str">
        <f t="shared" si="582"/>
        <v>&lt;=0.05</v>
      </c>
      <c r="Z2680" t="s">
        <v>32</v>
      </c>
      <c r="AA2680">
        <v>1</v>
      </c>
      <c r="AB2680">
        <v>2923.17</v>
      </c>
      <c r="AC2680" t="str">
        <f t="shared" si="583"/>
        <v>&lt;=3000</v>
      </c>
      <c r="AD2680">
        <v>28</v>
      </c>
      <c r="AE2680" t="str">
        <f t="shared" si="584"/>
        <v>&lt;=30</v>
      </c>
      <c r="AF2680">
        <v>0</v>
      </c>
      <c r="AG2680" t="str">
        <f t="shared" si="585"/>
        <v>&lt;=500</v>
      </c>
      <c r="AH2680" t="s">
        <v>32</v>
      </c>
      <c r="AI2680" t="str">
        <f t="shared" si="586"/>
        <v/>
      </c>
      <c r="AJ2680" t="s">
        <v>32</v>
      </c>
      <c r="AK2680" t="str">
        <f t="shared" si="587"/>
        <v/>
      </c>
      <c r="AL2680">
        <v>12</v>
      </c>
      <c r="AM2680">
        <v>7</v>
      </c>
      <c r="AN2680">
        <v>0</v>
      </c>
      <c r="AO2680">
        <v>4</v>
      </c>
      <c r="AP2680" t="s">
        <v>32</v>
      </c>
    </row>
    <row r="2681" spans="1:42" x14ac:dyDescent="0.25">
      <c r="A2681">
        <v>201801</v>
      </c>
      <c r="B2681" t="str">
        <f t="shared" si="574"/>
        <v>2018-I</v>
      </c>
      <c r="C2681" t="s">
        <v>2741</v>
      </c>
      <c r="D2681" t="s">
        <v>2741</v>
      </c>
      <c r="E2681">
        <v>30393181</v>
      </c>
      <c r="F2681" t="s">
        <v>29</v>
      </c>
      <c r="G2681">
        <v>0</v>
      </c>
      <c r="H2681">
        <v>0</v>
      </c>
      <c r="I2681">
        <v>0</v>
      </c>
      <c r="J2681">
        <f t="shared" si="575"/>
        <v>0</v>
      </c>
      <c r="K2681" t="str">
        <f t="shared" si="576"/>
        <v>Modelamiento</v>
      </c>
      <c r="L2681">
        <f t="shared" si="577"/>
        <v>0</v>
      </c>
      <c r="M2681">
        <v>30</v>
      </c>
      <c r="N2681" t="str">
        <f t="shared" si="578"/>
        <v>&lt;=30</v>
      </c>
      <c r="O2681" t="s">
        <v>56</v>
      </c>
      <c r="P2681" t="s">
        <v>31</v>
      </c>
      <c r="Q2681">
        <v>36870</v>
      </c>
      <c r="R2681">
        <v>1800</v>
      </c>
      <c r="S2681" t="str">
        <f t="shared" si="579"/>
        <v>&lt;=2000</v>
      </c>
      <c r="T2681">
        <v>1538</v>
      </c>
      <c r="U2681" t="str">
        <f t="shared" si="580"/>
        <v>&gt;1500</v>
      </c>
      <c r="V2681" t="s">
        <v>589</v>
      </c>
      <c r="W2681">
        <v>36380</v>
      </c>
      <c r="X2681" s="12">
        <f t="shared" si="581"/>
        <v>4.947773501924134E-2</v>
      </c>
      <c r="Y2681" t="str">
        <f t="shared" si="582"/>
        <v>&lt;=0.05</v>
      </c>
      <c r="Z2681" t="s">
        <v>32</v>
      </c>
      <c r="AA2681">
        <v>3</v>
      </c>
      <c r="AB2681">
        <v>9002.49</v>
      </c>
      <c r="AC2681" t="str">
        <f t="shared" si="583"/>
        <v>&gt;5000</v>
      </c>
      <c r="AD2681">
        <v>365</v>
      </c>
      <c r="AE2681" t="str">
        <f t="shared" si="584"/>
        <v>&gt;120</v>
      </c>
      <c r="AF2681">
        <v>0</v>
      </c>
      <c r="AG2681" t="str">
        <f t="shared" si="585"/>
        <v>&lt;=500</v>
      </c>
      <c r="AH2681" t="s">
        <v>32</v>
      </c>
      <c r="AI2681" t="str">
        <f t="shared" si="586"/>
        <v/>
      </c>
      <c r="AJ2681" t="s">
        <v>32</v>
      </c>
      <c r="AK2681" t="str">
        <f t="shared" si="587"/>
        <v/>
      </c>
      <c r="AL2681">
        <v>12</v>
      </c>
      <c r="AM2681">
        <v>0</v>
      </c>
      <c r="AN2681">
        <v>0</v>
      </c>
      <c r="AO2681" t="s">
        <v>32</v>
      </c>
      <c r="AP2681" t="s">
        <v>32</v>
      </c>
    </row>
    <row r="2682" spans="1:42" x14ac:dyDescent="0.25">
      <c r="A2682">
        <v>201801</v>
      </c>
      <c r="B2682" t="str">
        <f t="shared" si="574"/>
        <v>2018-I</v>
      </c>
      <c r="C2682" t="s">
        <v>2742</v>
      </c>
      <c r="D2682" t="s">
        <v>2742</v>
      </c>
      <c r="E2682">
        <v>30392835</v>
      </c>
      <c r="F2682" t="s">
        <v>29</v>
      </c>
      <c r="G2682">
        <v>0</v>
      </c>
      <c r="H2682">
        <v>0</v>
      </c>
      <c r="I2682">
        <v>0</v>
      </c>
      <c r="J2682">
        <f t="shared" si="575"/>
        <v>0</v>
      </c>
      <c r="K2682" t="str">
        <f t="shared" si="576"/>
        <v>Modelamiento</v>
      </c>
      <c r="L2682">
        <f t="shared" si="577"/>
        <v>0</v>
      </c>
      <c r="M2682">
        <v>47</v>
      </c>
      <c r="N2682" t="str">
        <f t="shared" si="578"/>
        <v>&lt;=50</v>
      </c>
      <c r="O2682" t="s">
        <v>72</v>
      </c>
      <c r="P2682" t="s">
        <v>39</v>
      </c>
      <c r="Q2682">
        <v>38015</v>
      </c>
      <c r="R2682">
        <v>1650</v>
      </c>
      <c r="S2682" t="str">
        <f t="shared" si="579"/>
        <v>&lt;=2000</v>
      </c>
      <c r="T2682">
        <v>1432</v>
      </c>
      <c r="U2682" t="str">
        <f t="shared" si="580"/>
        <v>&lt;=1500</v>
      </c>
      <c r="V2682" t="s">
        <v>587</v>
      </c>
      <c r="W2682">
        <v>37375</v>
      </c>
      <c r="X2682" s="12">
        <f t="shared" si="581"/>
        <v>4.4147157190635451E-2</v>
      </c>
      <c r="Y2682" t="str">
        <f t="shared" si="582"/>
        <v>&lt;=0.05</v>
      </c>
      <c r="Z2682" t="s">
        <v>32</v>
      </c>
      <c r="AA2682">
        <v>0</v>
      </c>
      <c r="AB2682">
        <v>20594.57</v>
      </c>
      <c r="AC2682" t="str">
        <f t="shared" si="583"/>
        <v>&gt;5000</v>
      </c>
      <c r="AD2682">
        <v>56</v>
      </c>
      <c r="AE2682" t="str">
        <f t="shared" si="584"/>
        <v>&lt;=60</v>
      </c>
      <c r="AF2682">
        <v>0</v>
      </c>
      <c r="AG2682" t="str">
        <f t="shared" si="585"/>
        <v>&lt;=500</v>
      </c>
      <c r="AH2682">
        <v>516.57000000000005</v>
      </c>
      <c r="AI2682" t="str">
        <f t="shared" si="586"/>
        <v>&lt;=1000</v>
      </c>
      <c r="AJ2682">
        <v>1</v>
      </c>
      <c r="AK2682" t="str">
        <f t="shared" si="587"/>
        <v>&gt;0.9</v>
      </c>
      <c r="AL2682">
        <v>12</v>
      </c>
      <c r="AM2682">
        <v>11</v>
      </c>
      <c r="AN2682">
        <v>0</v>
      </c>
      <c r="AO2682">
        <v>1</v>
      </c>
      <c r="AP2682" t="s">
        <v>32</v>
      </c>
    </row>
    <row r="2683" spans="1:42" x14ac:dyDescent="0.25">
      <c r="A2683">
        <v>201801</v>
      </c>
      <c r="B2683" t="str">
        <f t="shared" si="574"/>
        <v>2018-I</v>
      </c>
      <c r="C2683" t="s">
        <v>2743</v>
      </c>
      <c r="D2683" t="s">
        <v>2743</v>
      </c>
      <c r="E2683">
        <v>30389562</v>
      </c>
      <c r="F2683" t="s">
        <v>29</v>
      </c>
      <c r="G2683">
        <v>1</v>
      </c>
      <c r="H2683">
        <v>0</v>
      </c>
      <c r="I2683">
        <v>0</v>
      </c>
      <c r="J2683">
        <f t="shared" si="575"/>
        <v>0</v>
      </c>
      <c r="K2683" t="str">
        <f t="shared" si="576"/>
        <v>Modelamiento</v>
      </c>
      <c r="L2683">
        <f t="shared" si="577"/>
        <v>0</v>
      </c>
      <c r="M2683">
        <v>45</v>
      </c>
      <c r="N2683" t="str">
        <f t="shared" si="578"/>
        <v>&lt;=45</v>
      </c>
      <c r="O2683" t="s">
        <v>72</v>
      </c>
      <c r="P2683" t="s">
        <v>39</v>
      </c>
      <c r="Q2683">
        <v>38790</v>
      </c>
      <c r="R2683">
        <v>1000</v>
      </c>
      <c r="S2683" t="str">
        <f t="shared" si="579"/>
        <v>&lt;=1000</v>
      </c>
      <c r="T2683">
        <v>1343</v>
      </c>
      <c r="U2683" t="str">
        <f t="shared" si="580"/>
        <v>&lt;=1400</v>
      </c>
      <c r="V2683" t="s">
        <v>585</v>
      </c>
      <c r="W2683">
        <v>37500</v>
      </c>
      <c r="X2683" s="12">
        <f t="shared" si="581"/>
        <v>2.6666666666666668E-2</v>
      </c>
      <c r="Y2683" t="str">
        <f t="shared" si="582"/>
        <v>&lt;=0.03</v>
      </c>
      <c r="Z2683" t="s">
        <v>32</v>
      </c>
      <c r="AA2683">
        <v>9</v>
      </c>
      <c r="AB2683" t="s">
        <v>32</v>
      </c>
      <c r="AC2683" t="str">
        <f t="shared" si="583"/>
        <v/>
      </c>
      <c r="AD2683" t="s">
        <v>32</v>
      </c>
      <c r="AE2683" t="str">
        <f t="shared" si="584"/>
        <v/>
      </c>
      <c r="AF2683" t="s">
        <v>32</v>
      </c>
      <c r="AG2683" t="str">
        <f t="shared" si="585"/>
        <v/>
      </c>
      <c r="AH2683" t="s">
        <v>32</v>
      </c>
      <c r="AI2683" t="str">
        <f t="shared" si="586"/>
        <v/>
      </c>
      <c r="AJ2683" t="s">
        <v>32</v>
      </c>
      <c r="AK2683" t="str">
        <f t="shared" si="587"/>
        <v/>
      </c>
      <c r="AL2683">
        <v>0</v>
      </c>
      <c r="AM2683">
        <v>0</v>
      </c>
      <c r="AN2683">
        <v>0</v>
      </c>
      <c r="AO2683" t="s">
        <v>32</v>
      </c>
      <c r="AP2683" t="s">
        <v>32</v>
      </c>
    </row>
    <row r="2684" spans="1:42" x14ac:dyDescent="0.25">
      <c r="A2684">
        <v>201801</v>
      </c>
      <c r="B2684" t="str">
        <f t="shared" si="574"/>
        <v>2018-I</v>
      </c>
      <c r="C2684" t="s">
        <v>2744</v>
      </c>
      <c r="D2684" t="s">
        <v>2744</v>
      </c>
      <c r="E2684">
        <v>30386483</v>
      </c>
      <c r="F2684" t="s">
        <v>29</v>
      </c>
      <c r="G2684">
        <v>0</v>
      </c>
      <c r="H2684">
        <v>0</v>
      </c>
      <c r="I2684">
        <v>0</v>
      </c>
      <c r="J2684">
        <f t="shared" si="575"/>
        <v>0</v>
      </c>
      <c r="K2684" t="str">
        <f t="shared" si="576"/>
        <v>Modelamiento</v>
      </c>
      <c r="L2684">
        <f t="shared" si="577"/>
        <v>0</v>
      </c>
      <c r="M2684">
        <v>46</v>
      </c>
      <c r="N2684" t="str">
        <f t="shared" si="578"/>
        <v>&lt;=50</v>
      </c>
      <c r="O2684" t="s">
        <v>72</v>
      </c>
      <c r="P2684" t="s">
        <v>35</v>
      </c>
      <c r="Q2684">
        <v>32340</v>
      </c>
      <c r="R2684">
        <v>1500</v>
      </c>
      <c r="S2684" t="str">
        <f t="shared" si="579"/>
        <v>&lt;=1500</v>
      </c>
      <c r="T2684">
        <v>1218</v>
      </c>
      <c r="U2684" t="str">
        <f t="shared" si="580"/>
        <v>&lt;=1300</v>
      </c>
      <c r="V2684" t="s">
        <v>587</v>
      </c>
      <c r="W2684">
        <v>31550</v>
      </c>
      <c r="X2684" s="12">
        <f t="shared" si="581"/>
        <v>4.7543581616481777E-2</v>
      </c>
      <c r="Y2684" t="str">
        <f t="shared" si="582"/>
        <v>&lt;=0.05</v>
      </c>
      <c r="Z2684" t="s">
        <v>32</v>
      </c>
      <c r="AA2684">
        <v>9</v>
      </c>
      <c r="AB2684" t="s">
        <v>32</v>
      </c>
      <c r="AC2684" t="str">
        <f t="shared" si="583"/>
        <v/>
      </c>
      <c r="AD2684" t="s">
        <v>32</v>
      </c>
      <c r="AE2684" t="str">
        <f t="shared" si="584"/>
        <v/>
      </c>
      <c r="AF2684" t="s">
        <v>32</v>
      </c>
      <c r="AG2684" t="str">
        <f t="shared" si="585"/>
        <v/>
      </c>
      <c r="AH2684" t="s">
        <v>32</v>
      </c>
      <c r="AI2684" t="str">
        <f t="shared" si="586"/>
        <v/>
      </c>
      <c r="AJ2684" t="s">
        <v>32</v>
      </c>
      <c r="AK2684" t="str">
        <f t="shared" si="587"/>
        <v/>
      </c>
      <c r="AL2684">
        <v>0</v>
      </c>
      <c r="AM2684">
        <v>0</v>
      </c>
      <c r="AN2684">
        <v>0</v>
      </c>
      <c r="AO2684" t="s">
        <v>32</v>
      </c>
      <c r="AP2684" t="s">
        <v>32</v>
      </c>
    </row>
    <row r="2685" spans="1:42" x14ac:dyDescent="0.25">
      <c r="A2685">
        <v>201801</v>
      </c>
      <c r="B2685" t="str">
        <f t="shared" si="574"/>
        <v>2018-I</v>
      </c>
      <c r="C2685" t="s">
        <v>2745</v>
      </c>
      <c r="D2685" t="s">
        <v>2745</v>
      </c>
      <c r="E2685">
        <v>30393054</v>
      </c>
      <c r="F2685" t="s">
        <v>29</v>
      </c>
      <c r="G2685">
        <v>0</v>
      </c>
      <c r="H2685">
        <v>0</v>
      </c>
      <c r="I2685">
        <v>0</v>
      </c>
      <c r="J2685">
        <f t="shared" si="575"/>
        <v>0</v>
      </c>
      <c r="K2685" t="str">
        <f t="shared" si="576"/>
        <v>Modelamiento</v>
      </c>
      <c r="L2685">
        <f t="shared" si="577"/>
        <v>0</v>
      </c>
      <c r="M2685">
        <v>42</v>
      </c>
      <c r="N2685" t="str">
        <f t="shared" si="578"/>
        <v>&lt;=45</v>
      </c>
      <c r="O2685" t="s">
        <v>56</v>
      </c>
      <c r="P2685" t="s">
        <v>39</v>
      </c>
      <c r="Q2685">
        <v>36790</v>
      </c>
      <c r="R2685">
        <v>1000</v>
      </c>
      <c r="S2685" t="str">
        <f t="shared" si="579"/>
        <v>&lt;=1000</v>
      </c>
      <c r="T2685">
        <v>1276</v>
      </c>
      <c r="U2685" t="str">
        <f t="shared" si="580"/>
        <v>&lt;=1300</v>
      </c>
      <c r="V2685" t="s">
        <v>585</v>
      </c>
      <c r="W2685">
        <v>35500</v>
      </c>
      <c r="X2685" s="12">
        <f t="shared" si="581"/>
        <v>2.8169014084507043E-2</v>
      </c>
      <c r="Y2685" t="str">
        <f t="shared" si="582"/>
        <v>&lt;=0.03</v>
      </c>
      <c r="Z2685" t="s">
        <v>32</v>
      </c>
      <c r="AA2685">
        <v>2</v>
      </c>
      <c r="AB2685">
        <v>15037.91</v>
      </c>
      <c r="AC2685" t="str">
        <f t="shared" si="583"/>
        <v>&gt;5000</v>
      </c>
      <c r="AD2685">
        <v>36</v>
      </c>
      <c r="AE2685" t="str">
        <f t="shared" si="584"/>
        <v>&lt;=60</v>
      </c>
      <c r="AF2685">
        <v>0</v>
      </c>
      <c r="AG2685" t="str">
        <f t="shared" si="585"/>
        <v>&lt;=500</v>
      </c>
      <c r="AH2685">
        <v>22800</v>
      </c>
      <c r="AI2685" t="str">
        <f t="shared" si="586"/>
        <v>&gt;5000</v>
      </c>
      <c r="AJ2685">
        <v>0.70289999999999997</v>
      </c>
      <c r="AK2685" t="str">
        <f t="shared" si="587"/>
        <v>&lt;=0.8</v>
      </c>
      <c r="AL2685">
        <v>12</v>
      </c>
      <c r="AM2685">
        <v>11</v>
      </c>
      <c r="AN2685">
        <v>0</v>
      </c>
      <c r="AO2685">
        <v>1</v>
      </c>
      <c r="AP2685" t="s">
        <v>32</v>
      </c>
    </row>
    <row r="2686" spans="1:42" x14ac:dyDescent="0.25">
      <c r="A2686">
        <v>201801</v>
      </c>
      <c r="B2686" t="str">
        <f t="shared" si="574"/>
        <v>2018-I</v>
      </c>
      <c r="C2686" t="s">
        <v>2746</v>
      </c>
      <c r="D2686" t="s">
        <v>2746</v>
      </c>
      <c r="E2686">
        <v>30393123</v>
      </c>
      <c r="F2686" t="s">
        <v>29</v>
      </c>
      <c r="G2686">
        <v>1</v>
      </c>
      <c r="H2686">
        <v>0</v>
      </c>
      <c r="I2686">
        <v>0</v>
      </c>
      <c r="J2686">
        <f t="shared" si="575"/>
        <v>0</v>
      </c>
      <c r="K2686" t="str">
        <f t="shared" si="576"/>
        <v>Modelamiento</v>
      </c>
      <c r="L2686">
        <f t="shared" si="577"/>
        <v>0</v>
      </c>
      <c r="M2686">
        <v>58</v>
      </c>
      <c r="N2686" t="str">
        <f t="shared" si="578"/>
        <v>&lt;=60</v>
      </c>
      <c r="O2686" t="s">
        <v>56</v>
      </c>
      <c r="P2686" t="s">
        <v>35</v>
      </c>
      <c r="Q2686">
        <v>38790</v>
      </c>
      <c r="R2686">
        <v>1000</v>
      </c>
      <c r="S2686" t="str">
        <f t="shared" si="579"/>
        <v>&lt;=1000</v>
      </c>
      <c r="T2686">
        <v>1344</v>
      </c>
      <c r="U2686" t="str">
        <f t="shared" si="580"/>
        <v>&lt;=1400</v>
      </c>
      <c r="V2686" t="s">
        <v>585</v>
      </c>
      <c r="W2686">
        <v>37500</v>
      </c>
      <c r="X2686" s="12">
        <f t="shared" si="581"/>
        <v>2.6666666666666668E-2</v>
      </c>
      <c r="Y2686" t="str">
        <f t="shared" si="582"/>
        <v>&lt;=0.03</v>
      </c>
      <c r="Z2686" t="s">
        <v>32</v>
      </c>
      <c r="AA2686">
        <v>0</v>
      </c>
      <c r="AB2686">
        <v>25071.05</v>
      </c>
      <c r="AC2686" t="str">
        <f t="shared" si="583"/>
        <v>&gt;5000</v>
      </c>
      <c r="AD2686">
        <v>2</v>
      </c>
      <c r="AE2686" t="str">
        <f t="shared" si="584"/>
        <v>&lt;=8</v>
      </c>
      <c r="AF2686">
        <v>0</v>
      </c>
      <c r="AG2686" t="str">
        <f t="shared" si="585"/>
        <v>&lt;=500</v>
      </c>
      <c r="AH2686">
        <v>1264.58</v>
      </c>
      <c r="AI2686" t="str">
        <f t="shared" si="586"/>
        <v>&lt;=2000</v>
      </c>
      <c r="AJ2686">
        <v>0.99680000000000002</v>
      </c>
      <c r="AK2686" t="str">
        <f t="shared" si="587"/>
        <v>&gt;0.9</v>
      </c>
      <c r="AL2686">
        <v>12</v>
      </c>
      <c r="AM2686">
        <v>12</v>
      </c>
      <c r="AN2686">
        <v>0</v>
      </c>
      <c r="AO2686">
        <v>1</v>
      </c>
      <c r="AP2686" t="s">
        <v>32</v>
      </c>
    </row>
    <row r="2687" spans="1:42" x14ac:dyDescent="0.25">
      <c r="A2687">
        <v>201801</v>
      </c>
      <c r="B2687" t="str">
        <f t="shared" si="574"/>
        <v>2018-I</v>
      </c>
      <c r="C2687" t="s">
        <v>2747</v>
      </c>
      <c r="D2687" t="s">
        <v>2747</v>
      </c>
      <c r="E2687">
        <v>30395541</v>
      </c>
      <c r="F2687" t="s">
        <v>29</v>
      </c>
      <c r="G2687">
        <v>1</v>
      </c>
      <c r="H2687">
        <v>0</v>
      </c>
      <c r="I2687">
        <v>0</v>
      </c>
      <c r="J2687">
        <f t="shared" si="575"/>
        <v>0</v>
      </c>
      <c r="K2687" t="str">
        <f t="shared" si="576"/>
        <v>Modelamiento</v>
      </c>
      <c r="L2687">
        <f t="shared" si="577"/>
        <v>0</v>
      </c>
      <c r="M2687">
        <v>40</v>
      </c>
      <c r="N2687" t="str">
        <f t="shared" si="578"/>
        <v>&lt;=40</v>
      </c>
      <c r="O2687" t="s">
        <v>56</v>
      </c>
      <c r="P2687" t="s">
        <v>31</v>
      </c>
      <c r="Q2687">
        <v>34919</v>
      </c>
      <c r="R2687">
        <v>550</v>
      </c>
      <c r="S2687" t="str">
        <f t="shared" si="579"/>
        <v>&lt;=1000</v>
      </c>
      <c r="T2687">
        <v>1209</v>
      </c>
      <c r="U2687" t="str">
        <f t="shared" si="580"/>
        <v>&lt;=1300</v>
      </c>
      <c r="V2687" t="s">
        <v>601</v>
      </c>
      <c r="W2687">
        <v>33149</v>
      </c>
      <c r="X2687" s="12">
        <f t="shared" si="581"/>
        <v>1.6591752390720686E-2</v>
      </c>
      <c r="Y2687" t="str">
        <f t="shared" si="582"/>
        <v>&lt;=0.02</v>
      </c>
      <c r="Z2687" t="s">
        <v>32</v>
      </c>
      <c r="AA2687">
        <v>4</v>
      </c>
      <c r="AB2687">
        <v>2105.64</v>
      </c>
      <c r="AC2687" t="str">
        <f t="shared" si="583"/>
        <v>&lt;=3000</v>
      </c>
      <c r="AD2687">
        <v>485</v>
      </c>
      <c r="AE2687" t="str">
        <f t="shared" si="584"/>
        <v>&gt;120</v>
      </c>
      <c r="AF2687">
        <v>2099.7399999999998</v>
      </c>
      <c r="AG2687" t="str">
        <f t="shared" si="585"/>
        <v>&lt;=3000</v>
      </c>
      <c r="AH2687">
        <v>4900</v>
      </c>
      <c r="AI2687" t="str">
        <f t="shared" si="586"/>
        <v>&lt;=5000</v>
      </c>
      <c r="AJ2687">
        <v>0.42970000000000003</v>
      </c>
      <c r="AK2687" t="str">
        <f t="shared" si="587"/>
        <v>&lt;=0.5</v>
      </c>
      <c r="AL2687">
        <v>12</v>
      </c>
      <c r="AM2687">
        <v>0</v>
      </c>
      <c r="AN2687">
        <v>11</v>
      </c>
      <c r="AO2687" t="s">
        <v>32</v>
      </c>
      <c r="AP2687">
        <v>1</v>
      </c>
    </row>
    <row r="2688" spans="1:42" x14ac:dyDescent="0.25">
      <c r="A2688">
        <v>201801</v>
      </c>
      <c r="B2688" t="str">
        <f t="shared" si="574"/>
        <v>2018-I</v>
      </c>
      <c r="C2688" t="s">
        <v>2748</v>
      </c>
      <c r="D2688" t="s">
        <v>2748</v>
      </c>
      <c r="E2688">
        <v>30393924</v>
      </c>
      <c r="F2688" t="s">
        <v>29</v>
      </c>
      <c r="G2688">
        <v>0</v>
      </c>
      <c r="H2688">
        <v>0</v>
      </c>
      <c r="I2688">
        <v>0</v>
      </c>
      <c r="J2688">
        <f t="shared" si="575"/>
        <v>0</v>
      </c>
      <c r="K2688" t="str">
        <f t="shared" si="576"/>
        <v>Modelamiento</v>
      </c>
      <c r="L2688">
        <f t="shared" si="577"/>
        <v>0</v>
      </c>
      <c r="M2688">
        <v>56</v>
      </c>
      <c r="N2688" t="str">
        <f t="shared" si="578"/>
        <v>&lt;=60</v>
      </c>
      <c r="O2688" t="s">
        <v>56</v>
      </c>
      <c r="P2688" t="s">
        <v>35</v>
      </c>
      <c r="Q2688">
        <v>45686</v>
      </c>
      <c r="R2688">
        <v>1500</v>
      </c>
      <c r="S2688" t="str">
        <f t="shared" si="579"/>
        <v>&lt;=1500</v>
      </c>
      <c r="T2688">
        <v>1577</v>
      </c>
      <c r="U2688" t="str">
        <f t="shared" si="580"/>
        <v>&gt;1500</v>
      </c>
      <c r="V2688" t="s">
        <v>589</v>
      </c>
      <c r="W2688">
        <v>44896</v>
      </c>
      <c r="X2688" s="12">
        <f t="shared" si="581"/>
        <v>3.3410548823948678E-2</v>
      </c>
      <c r="Y2688" t="str">
        <f t="shared" si="582"/>
        <v>&lt;=0.04</v>
      </c>
      <c r="Z2688" t="s">
        <v>32</v>
      </c>
      <c r="AA2688">
        <v>9</v>
      </c>
      <c r="AB2688" t="s">
        <v>32</v>
      </c>
      <c r="AC2688" t="str">
        <f t="shared" si="583"/>
        <v/>
      </c>
      <c r="AD2688" t="s">
        <v>32</v>
      </c>
      <c r="AE2688" t="str">
        <f t="shared" si="584"/>
        <v/>
      </c>
      <c r="AF2688" t="s">
        <v>32</v>
      </c>
      <c r="AG2688" t="str">
        <f t="shared" si="585"/>
        <v/>
      </c>
      <c r="AH2688" t="s">
        <v>32</v>
      </c>
      <c r="AI2688" t="str">
        <f t="shared" si="586"/>
        <v/>
      </c>
      <c r="AJ2688" t="s">
        <v>32</v>
      </c>
      <c r="AK2688" t="str">
        <f t="shared" si="587"/>
        <v/>
      </c>
      <c r="AL2688">
        <v>0</v>
      </c>
      <c r="AM2688">
        <v>0</v>
      </c>
      <c r="AN2688">
        <v>0</v>
      </c>
      <c r="AO2688" t="s">
        <v>32</v>
      </c>
      <c r="AP2688" t="s">
        <v>32</v>
      </c>
    </row>
    <row r="2689" spans="1:42" x14ac:dyDescent="0.25">
      <c r="A2689">
        <v>201801</v>
      </c>
      <c r="B2689" t="str">
        <f t="shared" si="574"/>
        <v>2018-I</v>
      </c>
      <c r="C2689" t="s">
        <v>2749</v>
      </c>
      <c r="D2689" t="s">
        <v>2749</v>
      </c>
      <c r="E2689">
        <v>30395846</v>
      </c>
      <c r="F2689" t="s">
        <v>29</v>
      </c>
      <c r="G2689">
        <v>1</v>
      </c>
      <c r="H2689">
        <v>0</v>
      </c>
      <c r="I2689">
        <v>0</v>
      </c>
      <c r="J2689">
        <f t="shared" si="575"/>
        <v>0</v>
      </c>
      <c r="K2689" t="str">
        <f t="shared" si="576"/>
        <v>Modelamiento</v>
      </c>
      <c r="L2689">
        <f t="shared" si="577"/>
        <v>0</v>
      </c>
      <c r="M2689">
        <v>39</v>
      </c>
      <c r="N2689" t="str">
        <f t="shared" si="578"/>
        <v>&lt;=40</v>
      </c>
      <c r="O2689" t="s">
        <v>56</v>
      </c>
      <c r="P2689" t="s">
        <v>31</v>
      </c>
      <c r="Q2689">
        <v>38446</v>
      </c>
      <c r="R2689">
        <v>1500</v>
      </c>
      <c r="S2689" t="str">
        <f t="shared" si="579"/>
        <v>&lt;=1500</v>
      </c>
      <c r="T2689">
        <v>1329</v>
      </c>
      <c r="U2689" t="str">
        <f t="shared" si="580"/>
        <v>&lt;=1400</v>
      </c>
      <c r="V2689" t="s">
        <v>1407</v>
      </c>
      <c r="W2689">
        <v>37656</v>
      </c>
      <c r="X2689" s="12">
        <f t="shared" si="581"/>
        <v>3.9834289356277884E-2</v>
      </c>
      <c r="Y2689" t="str">
        <f t="shared" si="582"/>
        <v>&lt;=0.04</v>
      </c>
      <c r="Z2689" t="s">
        <v>32</v>
      </c>
      <c r="AA2689">
        <v>0</v>
      </c>
      <c r="AB2689">
        <v>2005.98</v>
      </c>
      <c r="AC2689" t="str">
        <f t="shared" si="583"/>
        <v>&lt;=3000</v>
      </c>
      <c r="AD2689">
        <v>0</v>
      </c>
      <c r="AE2689" t="str">
        <f t="shared" si="584"/>
        <v>=0</v>
      </c>
      <c r="AF2689">
        <v>0</v>
      </c>
      <c r="AG2689" t="str">
        <f t="shared" si="585"/>
        <v>&lt;=500</v>
      </c>
      <c r="AH2689">
        <v>1550</v>
      </c>
      <c r="AI2689" t="str">
        <f t="shared" si="586"/>
        <v>&lt;=2000</v>
      </c>
      <c r="AJ2689">
        <v>0.12839999999999999</v>
      </c>
      <c r="AK2689" t="str">
        <f t="shared" si="587"/>
        <v>&lt;=0.2</v>
      </c>
      <c r="AL2689">
        <v>7</v>
      </c>
      <c r="AM2689">
        <v>7</v>
      </c>
      <c r="AN2689">
        <v>0</v>
      </c>
      <c r="AO2689">
        <v>1</v>
      </c>
      <c r="AP2689" t="s">
        <v>32</v>
      </c>
    </row>
    <row r="2690" spans="1:42" x14ac:dyDescent="0.25">
      <c r="A2690">
        <v>201801</v>
      </c>
      <c r="B2690" t="str">
        <f t="shared" si="574"/>
        <v>2018-I</v>
      </c>
      <c r="C2690" t="s">
        <v>2750</v>
      </c>
      <c r="D2690" t="s">
        <v>2750</v>
      </c>
      <c r="E2690">
        <v>30396090</v>
      </c>
      <c r="F2690" t="s">
        <v>29</v>
      </c>
      <c r="G2690">
        <v>1</v>
      </c>
      <c r="H2690">
        <v>0</v>
      </c>
      <c r="I2690">
        <v>0</v>
      </c>
      <c r="J2690">
        <f t="shared" si="575"/>
        <v>0</v>
      </c>
      <c r="K2690" t="str">
        <f t="shared" si="576"/>
        <v>Modelamiento</v>
      </c>
      <c r="L2690">
        <f t="shared" si="577"/>
        <v>0</v>
      </c>
      <c r="M2690">
        <v>25</v>
      </c>
      <c r="N2690" t="str">
        <f t="shared" si="578"/>
        <v>&lt;=25</v>
      </c>
      <c r="O2690" t="s">
        <v>56</v>
      </c>
      <c r="P2690" t="s">
        <v>31</v>
      </c>
      <c r="Q2690">
        <v>38933</v>
      </c>
      <c r="R2690">
        <v>1800</v>
      </c>
      <c r="S2690" t="str">
        <f t="shared" si="579"/>
        <v>&lt;=2000</v>
      </c>
      <c r="T2690">
        <v>1351</v>
      </c>
      <c r="U2690" t="str">
        <f t="shared" si="580"/>
        <v>&lt;=1400</v>
      </c>
      <c r="V2690" t="s">
        <v>589</v>
      </c>
      <c r="W2690">
        <v>38443</v>
      </c>
      <c r="X2690" s="12">
        <f t="shared" si="581"/>
        <v>4.68225684780064E-2</v>
      </c>
      <c r="Y2690" t="str">
        <f t="shared" si="582"/>
        <v>&lt;=0.05</v>
      </c>
      <c r="Z2690" t="s">
        <v>32</v>
      </c>
      <c r="AA2690">
        <v>4</v>
      </c>
      <c r="AB2690">
        <v>2049.27</v>
      </c>
      <c r="AC2690" t="str">
        <f t="shared" si="583"/>
        <v>&lt;=3000</v>
      </c>
      <c r="AD2690">
        <v>1878</v>
      </c>
      <c r="AE2690" t="str">
        <f t="shared" si="584"/>
        <v>&gt;120</v>
      </c>
      <c r="AF2690">
        <v>2049.27</v>
      </c>
      <c r="AG2690" t="str">
        <f t="shared" si="585"/>
        <v>&lt;=3000</v>
      </c>
      <c r="AH2690" t="s">
        <v>32</v>
      </c>
      <c r="AI2690" t="str">
        <f t="shared" si="586"/>
        <v/>
      </c>
      <c r="AJ2690" t="s">
        <v>32</v>
      </c>
      <c r="AK2690" t="str">
        <f t="shared" si="587"/>
        <v/>
      </c>
      <c r="AL2690">
        <v>12</v>
      </c>
      <c r="AM2690">
        <v>0</v>
      </c>
      <c r="AN2690">
        <v>12</v>
      </c>
      <c r="AO2690" t="s">
        <v>32</v>
      </c>
      <c r="AP2690">
        <v>1</v>
      </c>
    </row>
    <row r="2691" spans="1:42" x14ac:dyDescent="0.25">
      <c r="A2691">
        <v>201801</v>
      </c>
      <c r="B2691" t="str">
        <f t="shared" ref="B2691:B2754" si="588">+CONCATENATE(MID(A2691,1,4),IF(MID(A2691,5,2)*1&lt;=6,"-I","-II"))</f>
        <v>2018-I</v>
      </c>
      <c r="C2691" t="s">
        <v>2751</v>
      </c>
      <c r="D2691" t="s">
        <v>2751</v>
      </c>
      <c r="E2691">
        <v>30394361</v>
      </c>
      <c r="F2691" t="s">
        <v>29</v>
      </c>
      <c r="G2691">
        <v>0</v>
      </c>
      <c r="H2691">
        <v>0</v>
      </c>
      <c r="I2691">
        <v>0</v>
      </c>
      <c r="J2691">
        <f t="shared" ref="J2691:J2754" si="589">+IF(OR(O2691="Taxista propietario",O2691="Taxista palanca"),0,1)</f>
        <v>0</v>
      </c>
      <c r="K2691" t="str">
        <f t="shared" ref="K2691:K2754" si="590">+IF(I2691&gt;0,"Insuficiente",IF(H2691&gt;0,"Indeterminado",IF(J2691&gt;0,"Perfil","Modelamiento")))</f>
        <v>Modelamiento</v>
      </c>
      <c r="L2691">
        <f t="shared" ref="L2691:L2754" si="591">+IF(AND(A2691&gt;=201410,A2691&lt;=201908),0,1)</f>
        <v>0</v>
      </c>
      <c r="M2691">
        <v>37</v>
      </c>
      <c r="N2691" t="str">
        <f t="shared" ref="N2691:N2754" si="592">+IF(M2691&lt;=25,"&lt;=25",IF(M2691&lt;=30,"&lt;=30",IF(M2691&lt;=35,"&lt;=35",IF(M2691&lt;=40,"&lt;=40",IF(M2691&lt;=45,"&lt;=45",IF(M2691&lt;=50,"&lt;=50",IF(M2691&lt;=55,"&lt;=55",IF(M2691&lt;=60,"&lt;=60","&gt;60"))))))))</f>
        <v>&lt;=40</v>
      </c>
      <c r="O2691" t="s">
        <v>56</v>
      </c>
      <c r="P2691" t="s">
        <v>31</v>
      </c>
      <c r="Q2691">
        <v>36690</v>
      </c>
      <c r="R2691">
        <v>1100</v>
      </c>
      <c r="S2691" t="str">
        <f t="shared" ref="S2691:S2754" si="593">+IF(R2691="NULL","",IF(R2691=0,"=0",IF(R2691&lt;=500,"&lt;=500",IF(R2691&lt;=1000,"&lt;=1000",IF(R2691&lt;=1500,"&lt;=1500",IF(R2691&lt;=2000,"&lt;=2000",IF(R2691&lt;=2500,"&lt;=2500","&gt;2500")))))))</f>
        <v>&lt;=1500</v>
      </c>
      <c r="T2691">
        <v>1273</v>
      </c>
      <c r="U2691" t="str">
        <f t="shared" ref="U2691:U2754" si="594">+IF(T2691="NULL","",IF(T2691&lt;=1000,"&lt;=1000",IF(T2691&lt;=1100,"&lt;=1100",IF(T2691&lt;=1200,"&lt;=1200",IF(T2691&lt;=1300,"&lt;=1300",IF(T2691&lt;=1400,"&lt;=1400",IF(T2691&lt;=1500,"&lt;=1500","&gt;1500")))))))</f>
        <v>&lt;=1300</v>
      </c>
      <c r="V2691" t="s">
        <v>585</v>
      </c>
      <c r="W2691">
        <v>35500</v>
      </c>
      <c r="X2691" s="12">
        <f t="shared" ref="X2691:X2754" si="595">+IFERROR(R2691/W2691,"NULL")</f>
        <v>3.0985915492957747E-2</v>
      </c>
      <c r="Y2691" t="str">
        <f t="shared" ref="Y2691:Y2754" si="596">+IF(X2691="NULL","",IF(X2691=0,"=0",IF(X2691&lt;=0.01,"&lt;=0.01",IF(X2691&lt;=0.02,"&lt;=0.02",IF(X2691&lt;=0.03,"&lt;=0.03",IF(X2691&lt;=0.04,"&lt;=0.04",IF(X2691&lt;=0.05,"&lt;=0.05",IF(X2691&lt;=0.06,"&lt;=0.06","&gt;0.06"))))))))</f>
        <v>&lt;=0.04</v>
      </c>
      <c r="Z2691" t="s">
        <v>32</v>
      </c>
      <c r="AA2691">
        <v>4</v>
      </c>
      <c r="AB2691">
        <v>1074.28</v>
      </c>
      <c r="AC2691" t="str">
        <f t="shared" ref="AC2691:AC2754" si="597">+IF(AB2691="NULL","",IF(AB2691&lt;=500,"&lt;=500",IF(AB2691&lt;=1000,"&lt;=1000",IF(AB2691&lt;=2000,"&lt;=2000",IF(AB2691&lt;=3000,"&lt;=3000",IF(AB2691&lt;=4000,"&lt;=4000",IF(AB2691&lt;=5000,"&lt;=5000","&gt;5000")))))))</f>
        <v>&lt;=2000</v>
      </c>
      <c r="AD2691">
        <v>1446</v>
      </c>
      <c r="AE2691" t="str">
        <f t="shared" ref="AE2691:AE2754" si="598">+IF(AD2691="NULL","",IF(AD2691=0,"=0",IF(AD2691&lt;=8,"&lt;=8",IF(AD2691&lt;=30,"&lt;=30",IF(AD2691&lt;=60,"&lt;=60",IF(AD2691&lt;=90,"&lt;=90",IF(AD2691&lt;=120,"&lt;=120","&gt;120")))))))</f>
        <v>&gt;120</v>
      </c>
      <c r="AF2691">
        <v>874.28</v>
      </c>
      <c r="AG2691" t="str">
        <f t="shared" ref="AG2691:AG2754" si="599">+IF(AF2691="NULL","",IF(AF2691&lt;=500,"&lt;=500",IF(AF2691&lt;=1000,"&lt;=1000",IF(AF2691&lt;=2000,"&lt;=2000",IF(AF2691&lt;=3000,"&lt;=3000",IF(AF2691&lt;=4000,"&lt;=4000",IF(AF2691&lt;=5000,"&lt;=5000","&gt;5000")))))))</f>
        <v>&lt;=1000</v>
      </c>
      <c r="AH2691" t="s">
        <v>32</v>
      </c>
      <c r="AI2691" t="str">
        <f t="shared" ref="AI2691:AI2754" si="600">+IF(AH2691="NULL","",IF(AH2691&lt;=500,"&lt;=500",IF(AH2691&lt;=1000,"&lt;=1000",IF(AH2691&lt;=2000,"&lt;=2000",IF(AH2691&lt;=3000,"&lt;=3000",IF(AH2691&lt;=4000,"&lt;=4000",IF(AH2691&lt;=5000,"&lt;=5000","&gt;5000")))))))</f>
        <v/>
      </c>
      <c r="AJ2691" t="s">
        <v>32</v>
      </c>
      <c r="AK2691" t="str">
        <f t="shared" ref="AK2691:AK2754" si="601">+IF(AJ2691="NULL","",IF(AJ2691=0,"=0",IF(AJ2691&lt;=0.1,"&lt;=0.1",IF(AJ2691&lt;=0.2,"&lt;=0.2",IF(AJ2691&lt;=0.3,"&lt;=0.3",IF(AJ2691&lt;=0.4,"&lt;=0.4",IF(AJ2691&lt;=0.5,"&lt;=0.5",IF(AJ2691&lt;=0.6,"&lt;=0.6",IF(AJ2691&lt;=0.7,"&lt;=0.7",IF(AJ2691&lt;=0.8,"&lt;=0.8",IF(AJ2691&lt;=0.9,"&lt;=0.9","&gt;0.9")))))))))))</f>
        <v/>
      </c>
      <c r="AL2691">
        <v>8</v>
      </c>
      <c r="AM2691">
        <v>1</v>
      </c>
      <c r="AN2691">
        <v>5</v>
      </c>
      <c r="AO2691">
        <v>5</v>
      </c>
      <c r="AP2691">
        <v>7</v>
      </c>
    </row>
    <row r="2692" spans="1:42" x14ac:dyDescent="0.25">
      <c r="A2692">
        <v>201801</v>
      </c>
      <c r="B2692" t="str">
        <f t="shared" si="588"/>
        <v>2018-I</v>
      </c>
      <c r="C2692" t="s">
        <v>2752</v>
      </c>
      <c r="D2692" t="s">
        <v>2752</v>
      </c>
      <c r="E2692">
        <v>30398633</v>
      </c>
      <c r="F2692" t="s">
        <v>29</v>
      </c>
      <c r="G2692">
        <v>0</v>
      </c>
      <c r="H2692">
        <v>0</v>
      </c>
      <c r="I2692">
        <v>0</v>
      </c>
      <c r="J2692">
        <f t="shared" si="589"/>
        <v>0</v>
      </c>
      <c r="K2692" t="str">
        <f t="shared" si="590"/>
        <v>Modelamiento</v>
      </c>
      <c r="L2692">
        <f t="shared" si="591"/>
        <v>0</v>
      </c>
      <c r="M2692">
        <v>36</v>
      </c>
      <c r="N2692" t="str">
        <f t="shared" si="592"/>
        <v>&lt;=40</v>
      </c>
      <c r="O2692" t="s">
        <v>56</v>
      </c>
      <c r="P2692" t="s">
        <v>39</v>
      </c>
      <c r="Q2692">
        <v>43162</v>
      </c>
      <c r="R2692">
        <v>1500</v>
      </c>
      <c r="S2692" t="str">
        <f t="shared" si="593"/>
        <v>&lt;=1500</v>
      </c>
      <c r="T2692">
        <v>1497</v>
      </c>
      <c r="U2692" t="str">
        <f t="shared" si="594"/>
        <v>&lt;=1500</v>
      </c>
      <c r="V2692" t="s">
        <v>614</v>
      </c>
      <c r="W2692">
        <v>42372</v>
      </c>
      <c r="X2692" s="12">
        <f t="shared" si="595"/>
        <v>3.5400736335315777E-2</v>
      </c>
      <c r="Y2692" t="str">
        <f t="shared" si="596"/>
        <v>&lt;=0.04</v>
      </c>
      <c r="Z2692" t="s">
        <v>32</v>
      </c>
      <c r="AA2692">
        <v>0</v>
      </c>
      <c r="AB2692">
        <v>2516.0700000000002</v>
      </c>
      <c r="AC2692" t="str">
        <f t="shared" si="597"/>
        <v>&lt;=3000</v>
      </c>
      <c r="AD2692">
        <v>0</v>
      </c>
      <c r="AE2692" t="str">
        <f t="shared" si="598"/>
        <v>=0</v>
      </c>
      <c r="AF2692">
        <v>0</v>
      </c>
      <c r="AG2692" t="str">
        <f t="shared" si="599"/>
        <v>&lt;=500</v>
      </c>
      <c r="AH2692">
        <v>1000</v>
      </c>
      <c r="AI2692" t="str">
        <f t="shared" si="600"/>
        <v>&lt;=1000</v>
      </c>
      <c r="AJ2692">
        <v>0.79410000000000003</v>
      </c>
      <c r="AK2692" t="str">
        <f t="shared" si="601"/>
        <v>&lt;=0.8</v>
      </c>
      <c r="AL2692">
        <v>12</v>
      </c>
      <c r="AM2692">
        <v>12</v>
      </c>
      <c r="AN2692">
        <v>0</v>
      </c>
      <c r="AO2692">
        <v>1</v>
      </c>
      <c r="AP2692" t="s">
        <v>32</v>
      </c>
    </row>
    <row r="2693" spans="1:42" x14ac:dyDescent="0.25">
      <c r="A2693">
        <v>201801</v>
      </c>
      <c r="B2693" t="str">
        <f t="shared" si="588"/>
        <v>2018-I</v>
      </c>
      <c r="C2693" t="s">
        <v>2753</v>
      </c>
      <c r="D2693" t="s">
        <v>2753</v>
      </c>
      <c r="E2693">
        <v>30393208</v>
      </c>
      <c r="F2693" t="s">
        <v>29</v>
      </c>
      <c r="G2693">
        <v>0</v>
      </c>
      <c r="H2693">
        <v>0</v>
      </c>
      <c r="I2693">
        <v>0</v>
      </c>
      <c r="J2693">
        <f t="shared" si="589"/>
        <v>0</v>
      </c>
      <c r="K2693" t="str">
        <f t="shared" si="590"/>
        <v>Modelamiento</v>
      </c>
      <c r="L2693">
        <f t="shared" si="591"/>
        <v>0</v>
      </c>
      <c r="M2693">
        <v>31</v>
      </c>
      <c r="N2693" t="str">
        <f t="shared" si="592"/>
        <v>&lt;=35</v>
      </c>
      <c r="O2693" t="s">
        <v>56</v>
      </c>
      <c r="P2693" t="s">
        <v>39</v>
      </c>
      <c r="Q2693">
        <v>47837</v>
      </c>
      <c r="R2693">
        <v>1650</v>
      </c>
      <c r="S2693" t="str">
        <f t="shared" si="593"/>
        <v>&lt;=2000</v>
      </c>
      <c r="T2693">
        <v>1659</v>
      </c>
      <c r="U2693" t="str">
        <f t="shared" si="594"/>
        <v>&gt;1500</v>
      </c>
      <c r="V2693" t="s">
        <v>589</v>
      </c>
      <c r="W2693">
        <v>46547</v>
      </c>
      <c r="X2693" s="12">
        <f t="shared" si="595"/>
        <v>3.5448041764238297E-2</v>
      </c>
      <c r="Y2693" t="str">
        <f t="shared" si="596"/>
        <v>&lt;=0.04</v>
      </c>
      <c r="Z2693" t="s">
        <v>32</v>
      </c>
      <c r="AA2693">
        <v>4</v>
      </c>
      <c r="AB2693">
        <v>531.87</v>
      </c>
      <c r="AC2693" t="str">
        <f t="shared" si="597"/>
        <v>&lt;=1000</v>
      </c>
      <c r="AD2693">
        <v>2415</v>
      </c>
      <c r="AE2693" t="str">
        <f t="shared" si="598"/>
        <v>&gt;120</v>
      </c>
      <c r="AF2693">
        <v>531.87</v>
      </c>
      <c r="AG2693" t="str">
        <f t="shared" si="599"/>
        <v>&lt;=1000</v>
      </c>
      <c r="AH2693" t="s">
        <v>32</v>
      </c>
      <c r="AI2693" t="str">
        <f t="shared" si="600"/>
        <v/>
      </c>
      <c r="AJ2693" t="s">
        <v>32</v>
      </c>
      <c r="AK2693" t="str">
        <f t="shared" si="601"/>
        <v/>
      </c>
      <c r="AL2693">
        <v>6</v>
      </c>
      <c r="AM2693">
        <v>0</v>
      </c>
      <c r="AN2693">
        <v>6</v>
      </c>
      <c r="AO2693" t="s">
        <v>32</v>
      </c>
      <c r="AP2693">
        <v>7</v>
      </c>
    </row>
    <row r="2694" spans="1:42" x14ac:dyDescent="0.25">
      <c r="A2694">
        <v>201801</v>
      </c>
      <c r="B2694" t="str">
        <f t="shared" si="588"/>
        <v>2018-I</v>
      </c>
      <c r="C2694" t="s">
        <v>2754</v>
      </c>
      <c r="D2694" t="s">
        <v>2754</v>
      </c>
      <c r="E2694">
        <v>30388323</v>
      </c>
      <c r="F2694" t="s">
        <v>29</v>
      </c>
      <c r="G2694">
        <v>1</v>
      </c>
      <c r="H2694">
        <v>0</v>
      </c>
      <c r="I2694">
        <v>0</v>
      </c>
      <c r="J2694">
        <f t="shared" si="589"/>
        <v>0</v>
      </c>
      <c r="K2694" t="str">
        <f t="shared" si="590"/>
        <v>Modelamiento</v>
      </c>
      <c r="L2694">
        <f t="shared" si="591"/>
        <v>0</v>
      </c>
      <c r="M2694">
        <v>35</v>
      </c>
      <c r="N2694" t="str">
        <f t="shared" si="592"/>
        <v>&lt;=35</v>
      </c>
      <c r="O2694" t="s">
        <v>56</v>
      </c>
      <c r="P2694" t="s">
        <v>31</v>
      </c>
      <c r="Q2694">
        <v>38015</v>
      </c>
      <c r="R2694">
        <v>1650</v>
      </c>
      <c r="S2694" t="str">
        <f t="shared" si="593"/>
        <v>&lt;=2000</v>
      </c>
      <c r="T2694">
        <v>1313</v>
      </c>
      <c r="U2694" t="str">
        <f t="shared" si="594"/>
        <v>&lt;=1400</v>
      </c>
      <c r="V2694" t="s">
        <v>587</v>
      </c>
      <c r="W2694">
        <v>37375</v>
      </c>
      <c r="X2694" s="12">
        <f t="shared" si="595"/>
        <v>4.4147157190635451E-2</v>
      </c>
      <c r="Y2694" t="str">
        <f t="shared" si="596"/>
        <v>&lt;=0.05</v>
      </c>
      <c r="Z2694" t="s">
        <v>32</v>
      </c>
      <c r="AA2694">
        <v>2</v>
      </c>
      <c r="AB2694">
        <v>1545.86</v>
      </c>
      <c r="AC2694" t="str">
        <f t="shared" si="597"/>
        <v>&lt;=2000</v>
      </c>
      <c r="AD2694">
        <v>59</v>
      </c>
      <c r="AE2694" t="str">
        <f t="shared" si="598"/>
        <v>&lt;=60</v>
      </c>
      <c r="AF2694">
        <v>0</v>
      </c>
      <c r="AG2694" t="str">
        <f t="shared" si="599"/>
        <v>&lt;=500</v>
      </c>
      <c r="AH2694" t="s">
        <v>32</v>
      </c>
      <c r="AI2694" t="str">
        <f t="shared" si="600"/>
        <v/>
      </c>
      <c r="AJ2694" t="s">
        <v>32</v>
      </c>
      <c r="AK2694" t="str">
        <f t="shared" si="601"/>
        <v/>
      </c>
      <c r="AL2694">
        <v>12</v>
      </c>
      <c r="AM2694">
        <v>10</v>
      </c>
      <c r="AN2694">
        <v>0</v>
      </c>
      <c r="AO2694">
        <v>3</v>
      </c>
      <c r="AP2694" t="s">
        <v>32</v>
      </c>
    </row>
    <row r="2695" spans="1:42" x14ac:dyDescent="0.25">
      <c r="A2695">
        <v>201801</v>
      </c>
      <c r="B2695" t="str">
        <f t="shared" si="588"/>
        <v>2018-I</v>
      </c>
      <c r="C2695" t="s">
        <v>2755</v>
      </c>
      <c r="D2695" t="s">
        <v>2755</v>
      </c>
      <c r="E2695">
        <v>30394096</v>
      </c>
      <c r="F2695" t="s">
        <v>29</v>
      </c>
      <c r="G2695">
        <v>1</v>
      </c>
      <c r="H2695">
        <v>0</v>
      </c>
      <c r="I2695">
        <v>0</v>
      </c>
      <c r="J2695">
        <f t="shared" si="589"/>
        <v>0</v>
      </c>
      <c r="K2695" t="str">
        <f t="shared" si="590"/>
        <v>Modelamiento</v>
      </c>
      <c r="L2695">
        <f t="shared" si="591"/>
        <v>0</v>
      </c>
      <c r="M2695">
        <v>26</v>
      </c>
      <c r="N2695" t="str">
        <f t="shared" si="592"/>
        <v>&lt;=30</v>
      </c>
      <c r="O2695" t="s">
        <v>56</v>
      </c>
      <c r="P2695" t="s">
        <v>35</v>
      </c>
      <c r="Q2695">
        <v>36187</v>
      </c>
      <c r="R2695">
        <v>1800</v>
      </c>
      <c r="S2695" t="str">
        <f t="shared" si="593"/>
        <v>&lt;=2000</v>
      </c>
      <c r="T2695">
        <v>1248</v>
      </c>
      <c r="U2695" t="str">
        <f t="shared" si="594"/>
        <v>&lt;=1300</v>
      </c>
      <c r="V2695" t="s">
        <v>597</v>
      </c>
      <c r="W2695">
        <v>35697</v>
      </c>
      <c r="X2695" s="12">
        <f t="shared" si="595"/>
        <v>5.0424405412219514E-2</v>
      </c>
      <c r="Y2695" t="str">
        <f t="shared" si="596"/>
        <v>&lt;=0.06</v>
      </c>
      <c r="Z2695" t="s">
        <v>32</v>
      </c>
      <c r="AA2695">
        <v>4</v>
      </c>
      <c r="AB2695">
        <v>2139.41</v>
      </c>
      <c r="AC2695" t="str">
        <f t="shared" si="597"/>
        <v>&lt;=3000</v>
      </c>
      <c r="AD2695">
        <v>821</v>
      </c>
      <c r="AE2695" t="str">
        <f t="shared" si="598"/>
        <v>&gt;120</v>
      </c>
      <c r="AF2695">
        <v>2139.41</v>
      </c>
      <c r="AG2695" t="str">
        <f t="shared" si="599"/>
        <v>&lt;=3000</v>
      </c>
      <c r="AH2695" t="s">
        <v>32</v>
      </c>
      <c r="AI2695" t="str">
        <f t="shared" si="600"/>
        <v/>
      </c>
      <c r="AJ2695" t="s">
        <v>32</v>
      </c>
      <c r="AK2695" t="str">
        <f t="shared" si="601"/>
        <v/>
      </c>
      <c r="AL2695">
        <v>12</v>
      </c>
      <c r="AM2695">
        <v>0</v>
      </c>
      <c r="AN2695">
        <v>12</v>
      </c>
      <c r="AO2695" t="s">
        <v>32</v>
      </c>
      <c r="AP2695">
        <v>1</v>
      </c>
    </row>
    <row r="2696" spans="1:42" x14ac:dyDescent="0.25">
      <c r="A2696">
        <v>201801</v>
      </c>
      <c r="B2696" t="str">
        <f t="shared" si="588"/>
        <v>2018-I</v>
      </c>
      <c r="C2696" t="s">
        <v>2756</v>
      </c>
      <c r="D2696" t="s">
        <v>2756</v>
      </c>
      <c r="E2696">
        <v>30390347</v>
      </c>
      <c r="F2696" t="s">
        <v>29</v>
      </c>
      <c r="G2696">
        <v>0</v>
      </c>
      <c r="H2696">
        <v>0</v>
      </c>
      <c r="I2696">
        <v>0</v>
      </c>
      <c r="J2696">
        <f t="shared" si="589"/>
        <v>0</v>
      </c>
      <c r="K2696" t="str">
        <f t="shared" si="590"/>
        <v>Modelamiento</v>
      </c>
      <c r="L2696">
        <f t="shared" si="591"/>
        <v>0</v>
      </c>
      <c r="M2696">
        <v>41</v>
      </c>
      <c r="N2696" t="str">
        <f t="shared" si="592"/>
        <v>&lt;=45</v>
      </c>
      <c r="O2696" t="s">
        <v>56</v>
      </c>
      <c r="P2696" t="s">
        <v>31</v>
      </c>
      <c r="Q2696">
        <v>37880</v>
      </c>
      <c r="R2696">
        <v>1650</v>
      </c>
      <c r="S2696" t="str">
        <f t="shared" si="593"/>
        <v>&lt;=2000</v>
      </c>
      <c r="T2696">
        <v>1305</v>
      </c>
      <c r="U2696" t="str">
        <f t="shared" si="594"/>
        <v>&lt;=1400</v>
      </c>
      <c r="V2696" t="s">
        <v>612</v>
      </c>
      <c r="W2696">
        <v>37240</v>
      </c>
      <c r="X2696" s="12">
        <f t="shared" si="595"/>
        <v>4.430719656283566E-2</v>
      </c>
      <c r="Y2696" t="str">
        <f t="shared" si="596"/>
        <v>&lt;=0.05</v>
      </c>
      <c r="Z2696" t="s">
        <v>32</v>
      </c>
      <c r="AA2696">
        <v>2</v>
      </c>
      <c r="AB2696">
        <v>14168.41</v>
      </c>
      <c r="AC2696" t="str">
        <f t="shared" si="597"/>
        <v>&gt;5000</v>
      </c>
      <c r="AD2696">
        <v>56</v>
      </c>
      <c r="AE2696" t="str">
        <f t="shared" si="598"/>
        <v>&lt;=60</v>
      </c>
      <c r="AF2696">
        <v>0</v>
      </c>
      <c r="AG2696" t="str">
        <f t="shared" si="599"/>
        <v>&lt;=500</v>
      </c>
      <c r="AH2696">
        <v>12550</v>
      </c>
      <c r="AI2696" t="str">
        <f t="shared" si="600"/>
        <v>&gt;5000</v>
      </c>
      <c r="AJ2696">
        <v>1</v>
      </c>
      <c r="AK2696" t="str">
        <f t="shared" si="601"/>
        <v>&gt;0.9</v>
      </c>
      <c r="AL2696">
        <v>12</v>
      </c>
      <c r="AM2696">
        <v>3</v>
      </c>
      <c r="AN2696">
        <v>0</v>
      </c>
      <c r="AO2696">
        <v>10</v>
      </c>
      <c r="AP2696" t="s">
        <v>32</v>
      </c>
    </row>
    <row r="2697" spans="1:42" x14ac:dyDescent="0.25">
      <c r="A2697">
        <v>201801</v>
      </c>
      <c r="B2697" t="str">
        <f t="shared" si="588"/>
        <v>2018-I</v>
      </c>
      <c r="C2697" t="s">
        <v>2757</v>
      </c>
      <c r="D2697" t="s">
        <v>2757</v>
      </c>
      <c r="E2697">
        <v>30396051</v>
      </c>
      <c r="F2697" t="s">
        <v>29</v>
      </c>
      <c r="G2697">
        <v>1</v>
      </c>
      <c r="H2697">
        <v>0</v>
      </c>
      <c r="I2697">
        <v>0</v>
      </c>
      <c r="J2697">
        <f t="shared" si="589"/>
        <v>0</v>
      </c>
      <c r="K2697" t="str">
        <f t="shared" si="590"/>
        <v>Modelamiento</v>
      </c>
      <c r="L2697">
        <f t="shared" si="591"/>
        <v>0</v>
      </c>
      <c r="M2697">
        <v>33</v>
      </c>
      <c r="N2697" t="str">
        <f t="shared" si="592"/>
        <v>&lt;=35</v>
      </c>
      <c r="O2697" t="s">
        <v>72</v>
      </c>
      <c r="P2697" t="s">
        <v>31</v>
      </c>
      <c r="Q2697">
        <v>38790</v>
      </c>
      <c r="R2697">
        <v>1000</v>
      </c>
      <c r="S2697" t="str">
        <f t="shared" si="593"/>
        <v>&lt;=1000</v>
      </c>
      <c r="T2697">
        <v>1336</v>
      </c>
      <c r="U2697" t="str">
        <f t="shared" si="594"/>
        <v>&lt;=1400</v>
      </c>
      <c r="V2697" t="s">
        <v>585</v>
      </c>
      <c r="W2697">
        <v>37500</v>
      </c>
      <c r="X2697" s="12">
        <f t="shared" si="595"/>
        <v>2.6666666666666668E-2</v>
      </c>
      <c r="Y2697" t="str">
        <f t="shared" si="596"/>
        <v>&lt;=0.03</v>
      </c>
      <c r="Z2697" t="s">
        <v>32</v>
      </c>
      <c r="AA2697">
        <v>0</v>
      </c>
      <c r="AB2697">
        <v>25429</v>
      </c>
      <c r="AC2697" t="str">
        <f t="shared" si="597"/>
        <v>&gt;5000</v>
      </c>
      <c r="AD2697">
        <v>0</v>
      </c>
      <c r="AE2697" t="str">
        <f t="shared" si="598"/>
        <v>=0</v>
      </c>
      <c r="AF2697">
        <v>0</v>
      </c>
      <c r="AG2697" t="str">
        <f t="shared" si="599"/>
        <v>&lt;=500</v>
      </c>
      <c r="AH2697">
        <v>19300.009999999998</v>
      </c>
      <c r="AI2697" t="str">
        <f t="shared" si="600"/>
        <v>&gt;5000</v>
      </c>
      <c r="AJ2697">
        <v>1</v>
      </c>
      <c r="AK2697" t="str">
        <f t="shared" si="601"/>
        <v>&gt;0.9</v>
      </c>
      <c r="AL2697">
        <v>12</v>
      </c>
      <c r="AM2697">
        <v>12</v>
      </c>
      <c r="AN2697">
        <v>0</v>
      </c>
      <c r="AO2697">
        <v>1</v>
      </c>
      <c r="AP2697" t="s">
        <v>32</v>
      </c>
    </row>
    <row r="2698" spans="1:42" x14ac:dyDescent="0.25">
      <c r="A2698">
        <v>201801</v>
      </c>
      <c r="B2698" t="str">
        <f t="shared" si="588"/>
        <v>2018-I</v>
      </c>
      <c r="C2698" t="s">
        <v>2758</v>
      </c>
      <c r="D2698" t="s">
        <v>2758</v>
      </c>
      <c r="E2698">
        <v>30399338</v>
      </c>
      <c r="F2698" t="s">
        <v>29</v>
      </c>
      <c r="G2698">
        <v>0</v>
      </c>
      <c r="H2698">
        <v>0</v>
      </c>
      <c r="I2698">
        <v>0</v>
      </c>
      <c r="J2698">
        <f t="shared" si="589"/>
        <v>0</v>
      </c>
      <c r="K2698" t="str">
        <f t="shared" si="590"/>
        <v>Modelamiento</v>
      </c>
      <c r="L2698">
        <f t="shared" si="591"/>
        <v>0</v>
      </c>
      <c r="M2698">
        <v>27</v>
      </c>
      <c r="N2698" t="str">
        <f t="shared" si="592"/>
        <v>&lt;=30</v>
      </c>
      <c r="O2698" t="s">
        <v>56</v>
      </c>
      <c r="P2698" t="s">
        <v>39</v>
      </c>
      <c r="Q2698">
        <v>36870</v>
      </c>
      <c r="R2698">
        <v>1800</v>
      </c>
      <c r="S2698" t="str">
        <f t="shared" si="593"/>
        <v>&lt;=2000</v>
      </c>
      <c r="T2698">
        <v>1278</v>
      </c>
      <c r="U2698" t="str">
        <f t="shared" si="594"/>
        <v>&lt;=1300</v>
      </c>
      <c r="V2698" t="s">
        <v>589</v>
      </c>
      <c r="W2698">
        <v>36380</v>
      </c>
      <c r="X2698" s="12">
        <f t="shared" si="595"/>
        <v>4.947773501924134E-2</v>
      </c>
      <c r="Y2698" t="str">
        <f t="shared" si="596"/>
        <v>&lt;=0.05</v>
      </c>
      <c r="Z2698" t="s">
        <v>32</v>
      </c>
      <c r="AA2698">
        <v>4</v>
      </c>
      <c r="AB2698">
        <v>925.41</v>
      </c>
      <c r="AC2698" t="str">
        <f t="shared" si="597"/>
        <v>&lt;=1000</v>
      </c>
      <c r="AD2698">
        <v>436</v>
      </c>
      <c r="AE2698" t="str">
        <f t="shared" si="598"/>
        <v>&gt;120</v>
      </c>
      <c r="AF2698">
        <v>925.41</v>
      </c>
      <c r="AG2698" t="str">
        <f t="shared" si="599"/>
        <v>&lt;=1000</v>
      </c>
      <c r="AH2698">
        <v>925.41</v>
      </c>
      <c r="AI2698" t="str">
        <f t="shared" si="600"/>
        <v>&lt;=1000</v>
      </c>
      <c r="AJ2698">
        <v>1</v>
      </c>
      <c r="AK2698" t="str">
        <f t="shared" si="601"/>
        <v>&gt;0.9</v>
      </c>
      <c r="AL2698">
        <v>10</v>
      </c>
      <c r="AM2698">
        <v>0</v>
      </c>
      <c r="AN2698">
        <v>9</v>
      </c>
      <c r="AO2698" t="s">
        <v>32</v>
      </c>
      <c r="AP2698">
        <v>1</v>
      </c>
    </row>
    <row r="2699" spans="1:42" x14ac:dyDescent="0.25">
      <c r="A2699">
        <v>201801</v>
      </c>
      <c r="B2699" t="str">
        <f t="shared" si="588"/>
        <v>2018-I</v>
      </c>
      <c r="C2699" t="s">
        <v>2759</v>
      </c>
      <c r="D2699" t="s">
        <v>2759</v>
      </c>
      <c r="E2699">
        <v>30395335</v>
      </c>
      <c r="F2699" t="s">
        <v>29</v>
      </c>
      <c r="G2699">
        <v>0</v>
      </c>
      <c r="H2699">
        <v>0</v>
      </c>
      <c r="I2699">
        <v>0</v>
      </c>
      <c r="J2699">
        <f t="shared" si="589"/>
        <v>0</v>
      </c>
      <c r="K2699" t="str">
        <f t="shared" si="590"/>
        <v>Modelamiento</v>
      </c>
      <c r="L2699">
        <f t="shared" si="591"/>
        <v>0</v>
      </c>
      <c r="M2699">
        <v>42</v>
      </c>
      <c r="N2699" t="str">
        <f t="shared" si="592"/>
        <v>&lt;=45</v>
      </c>
      <c r="O2699" t="s">
        <v>56</v>
      </c>
      <c r="P2699" t="s">
        <v>39</v>
      </c>
      <c r="Q2699">
        <v>38790</v>
      </c>
      <c r="R2699">
        <v>1000</v>
      </c>
      <c r="S2699" t="str">
        <f t="shared" si="593"/>
        <v>&lt;=1000</v>
      </c>
      <c r="T2699">
        <v>1612</v>
      </c>
      <c r="U2699" t="str">
        <f t="shared" si="594"/>
        <v>&gt;1500</v>
      </c>
      <c r="V2699" t="s">
        <v>585</v>
      </c>
      <c r="W2699">
        <v>37500</v>
      </c>
      <c r="X2699" s="12">
        <f t="shared" si="595"/>
        <v>2.6666666666666668E-2</v>
      </c>
      <c r="Y2699" t="str">
        <f t="shared" si="596"/>
        <v>&lt;=0.03</v>
      </c>
      <c r="Z2699" t="s">
        <v>32</v>
      </c>
      <c r="AA2699">
        <v>4</v>
      </c>
      <c r="AB2699">
        <v>200.68</v>
      </c>
      <c r="AC2699" t="str">
        <f t="shared" si="597"/>
        <v>&lt;=500</v>
      </c>
      <c r="AD2699">
        <v>360</v>
      </c>
      <c r="AE2699" t="str">
        <f t="shared" si="598"/>
        <v>&gt;120</v>
      </c>
      <c r="AF2699">
        <v>200.68</v>
      </c>
      <c r="AG2699" t="str">
        <f t="shared" si="599"/>
        <v>&lt;=500</v>
      </c>
      <c r="AH2699">
        <v>200.68</v>
      </c>
      <c r="AI2699" t="str">
        <f t="shared" si="600"/>
        <v>&lt;=500</v>
      </c>
      <c r="AJ2699">
        <v>1</v>
      </c>
      <c r="AK2699" t="str">
        <f t="shared" si="601"/>
        <v>&gt;0.9</v>
      </c>
      <c r="AL2699">
        <v>12</v>
      </c>
      <c r="AM2699">
        <v>0</v>
      </c>
      <c r="AN2699">
        <v>11</v>
      </c>
      <c r="AO2699" t="s">
        <v>32</v>
      </c>
      <c r="AP2699">
        <v>1</v>
      </c>
    </row>
    <row r="2700" spans="1:42" x14ac:dyDescent="0.25">
      <c r="A2700">
        <v>201801</v>
      </c>
      <c r="B2700" t="str">
        <f t="shared" si="588"/>
        <v>2018-I</v>
      </c>
      <c r="C2700" t="s">
        <v>2760</v>
      </c>
      <c r="D2700" t="s">
        <v>2760</v>
      </c>
      <c r="E2700">
        <v>30399079</v>
      </c>
      <c r="F2700" t="s">
        <v>29</v>
      </c>
      <c r="G2700">
        <v>0</v>
      </c>
      <c r="H2700">
        <v>0</v>
      </c>
      <c r="I2700">
        <v>0</v>
      </c>
      <c r="J2700">
        <f t="shared" si="589"/>
        <v>0</v>
      </c>
      <c r="K2700" t="str">
        <f t="shared" si="590"/>
        <v>Modelamiento</v>
      </c>
      <c r="L2700">
        <f t="shared" si="591"/>
        <v>0</v>
      </c>
      <c r="M2700">
        <v>25</v>
      </c>
      <c r="N2700" t="str">
        <f t="shared" si="592"/>
        <v>&lt;=25</v>
      </c>
      <c r="O2700" t="s">
        <v>56</v>
      </c>
      <c r="P2700" t="s">
        <v>39</v>
      </c>
      <c r="Q2700">
        <v>38590</v>
      </c>
      <c r="R2700">
        <v>1200</v>
      </c>
      <c r="S2700" t="str">
        <f t="shared" si="593"/>
        <v>&lt;=1500</v>
      </c>
      <c r="T2700">
        <v>1610</v>
      </c>
      <c r="U2700" t="str">
        <f t="shared" si="594"/>
        <v>&gt;1500</v>
      </c>
      <c r="V2700" t="s">
        <v>585</v>
      </c>
      <c r="W2700">
        <v>37500</v>
      </c>
      <c r="X2700" s="12">
        <f t="shared" si="595"/>
        <v>3.2000000000000001E-2</v>
      </c>
      <c r="Y2700" t="str">
        <f t="shared" si="596"/>
        <v>&lt;=0.04</v>
      </c>
      <c r="Z2700" t="s">
        <v>32</v>
      </c>
      <c r="AA2700">
        <v>9</v>
      </c>
      <c r="AB2700" t="s">
        <v>32</v>
      </c>
      <c r="AC2700" t="str">
        <f t="shared" si="597"/>
        <v/>
      </c>
      <c r="AD2700" t="s">
        <v>32</v>
      </c>
      <c r="AE2700" t="str">
        <f t="shared" si="598"/>
        <v/>
      </c>
      <c r="AF2700" t="s">
        <v>32</v>
      </c>
      <c r="AG2700" t="str">
        <f t="shared" si="599"/>
        <v/>
      </c>
      <c r="AH2700" t="s">
        <v>32</v>
      </c>
      <c r="AI2700" t="str">
        <f t="shared" si="600"/>
        <v/>
      </c>
      <c r="AJ2700" t="s">
        <v>32</v>
      </c>
      <c r="AK2700" t="str">
        <f t="shared" si="601"/>
        <v/>
      </c>
      <c r="AL2700">
        <v>0</v>
      </c>
      <c r="AM2700">
        <v>0</v>
      </c>
      <c r="AN2700">
        <v>0</v>
      </c>
      <c r="AO2700" t="s">
        <v>32</v>
      </c>
      <c r="AP2700" t="s">
        <v>32</v>
      </c>
    </row>
    <row r="2701" spans="1:42" x14ac:dyDescent="0.25">
      <c r="A2701">
        <v>201801</v>
      </c>
      <c r="B2701" t="str">
        <f t="shared" si="588"/>
        <v>2018-I</v>
      </c>
      <c r="C2701" t="s">
        <v>2761</v>
      </c>
      <c r="D2701" t="s">
        <v>2761</v>
      </c>
      <c r="E2701">
        <v>30394709</v>
      </c>
      <c r="F2701" t="s">
        <v>29</v>
      </c>
      <c r="G2701">
        <v>0</v>
      </c>
      <c r="H2701">
        <v>0</v>
      </c>
      <c r="I2701">
        <v>0</v>
      </c>
      <c r="J2701">
        <f t="shared" si="589"/>
        <v>0</v>
      </c>
      <c r="K2701" t="str">
        <f t="shared" si="590"/>
        <v>Modelamiento</v>
      </c>
      <c r="L2701">
        <f t="shared" si="591"/>
        <v>0</v>
      </c>
      <c r="M2701">
        <v>35</v>
      </c>
      <c r="N2701" t="str">
        <f t="shared" si="592"/>
        <v>&lt;=35</v>
      </c>
      <c r="O2701" t="s">
        <v>56</v>
      </c>
      <c r="P2701" t="s">
        <v>31</v>
      </c>
      <c r="Q2701">
        <v>35147</v>
      </c>
      <c r="R2701">
        <v>1500</v>
      </c>
      <c r="S2701" t="str">
        <f t="shared" si="593"/>
        <v>&lt;=1500</v>
      </c>
      <c r="T2701">
        <v>1216</v>
      </c>
      <c r="U2701" t="str">
        <f t="shared" si="594"/>
        <v>&lt;=1300</v>
      </c>
      <c r="V2701" t="s">
        <v>585</v>
      </c>
      <c r="W2701">
        <v>34357</v>
      </c>
      <c r="X2701" s="12">
        <f t="shared" si="595"/>
        <v>4.365922519428355E-2</v>
      </c>
      <c r="Y2701" t="str">
        <f t="shared" si="596"/>
        <v>&lt;=0.05</v>
      </c>
      <c r="Z2701" t="s">
        <v>32</v>
      </c>
      <c r="AA2701">
        <v>0</v>
      </c>
      <c r="AB2701">
        <v>2738.08</v>
      </c>
      <c r="AC2701" t="str">
        <f t="shared" si="597"/>
        <v>&lt;=3000</v>
      </c>
      <c r="AD2701">
        <v>0</v>
      </c>
      <c r="AE2701" t="str">
        <f t="shared" si="598"/>
        <v>=0</v>
      </c>
      <c r="AF2701">
        <v>0</v>
      </c>
      <c r="AG2701" t="str">
        <f t="shared" si="599"/>
        <v>&lt;=500</v>
      </c>
      <c r="AH2701">
        <v>614.23</v>
      </c>
      <c r="AI2701" t="str">
        <f t="shared" si="600"/>
        <v>&lt;=1000</v>
      </c>
      <c r="AJ2701">
        <v>0.98850000000000005</v>
      </c>
      <c r="AK2701" t="str">
        <f t="shared" si="601"/>
        <v>&gt;0.9</v>
      </c>
      <c r="AL2701">
        <v>5</v>
      </c>
      <c r="AM2701">
        <v>5</v>
      </c>
      <c r="AN2701">
        <v>0</v>
      </c>
      <c r="AO2701">
        <v>1</v>
      </c>
      <c r="AP2701" t="s">
        <v>32</v>
      </c>
    </row>
    <row r="2702" spans="1:42" x14ac:dyDescent="0.25">
      <c r="A2702">
        <v>201801</v>
      </c>
      <c r="B2702" t="str">
        <f t="shared" si="588"/>
        <v>2018-I</v>
      </c>
      <c r="C2702" t="s">
        <v>2762</v>
      </c>
      <c r="D2702" t="s">
        <v>2762</v>
      </c>
      <c r="E2702">
        <v>30394089</v>
      </c>
      <c r="F2702" t="s">
        <v>29</v>
      </c>
      <c r="G2702">
        <v>1</v>
      </c>
      <c r="H2702">
        <v>0</v>
      </c>
      <c r="I2702">
        <v>0</v>
      </c>
      <c r="J2702">
        <f t="shared" si="589"/>
        <v>0</v>
      </c>
      <c r="K2702" t="str">
        <f t="shared" si="590"/>
        <v>Modelamiento</v>
      </c>
      <c r="L2702">
        <f t="shared" si="591"/>
        <v>0</v>
      </c>
      <c r="M2702">
        <v>27</v>
      </c>
      <c r="N2702" t="str">
        <f t="shared" si="592"/>
        <v>&lt;=30</v>
      </c>
      <c r="O2702" t="s">
        <v>56</v>
      </c>
      <c r="P2702" t="s">
        <v>39</v>
      </c>
      <c r="Q2702">
        <v>33340</v>
      </c>
      <c r="R2702">
        <v>1500</v>
      </c>
      <c r="S2702" t="str">
        <f t="shared" si="593"/>
        <v>&lt;=1500</v>
      </c>
      <c r="T2702">
        <v>1246</v>
      </c>
      <c r="U2702" t="str">
        <f t="shared" si="594"/>
        <v>&lt;=1300</v>
      </c>
      <c r="V2702" t="s">
        <v>587</v>
      </c>
      <c r="W2702">
        <v>32550</v>
      </c>
      <c r="X2702" s="12">
        <f t="shared" si="595"/>
        <v>4.6082949308755762E-2</v>
      </c>
      <c r="Y2702" t="str">
        <f t="shared" si="596"/>
        <v>&lt;=0.05</v>
      </c>
      <c r="Z2702" t="s">
        <v>32</v>
      </c>
      <c r="AA2702">
        <v>9</v>
      </c>
      <c r="AB2702" t="s">
        <v>32</v>
      </c>
      <c r="AC2702" t="str">
        <f t="shared" si="597"/>
        <v/>
      </c>
      <c r="AD2702" t="s">
        <v>32</v>
      </c>
      <c r="AE2702" t="str">
        <f t="shared" si="598"/>
        <v/>
      </c>
      <c r="AF2702" t="s">
        <v>32</v>
      </c>
      <c r="AG2702" t="str">
        <f t="shared" si="599"/>
        <v/>
      </c>
      <c r="AH2702" t="s">
        <v>32</v>
      </c>
      <c r="AI2702" t="str">
        <f t="shared" si="600"/>
        <v/>
      </c>
      <c r="AJ2702" t="s">
        <v>32</v>
      </c>
      <c r="AK2702" t="str">
        <f t="shared" si="601"/>
        <v/>
      </c>
      <c r="AL2702">
        <v>0</v>
      </c>
      <c r="AM2702">
        <v>0</v>
      </c>
      <c r="AN2702">
        <v>0</v>
      </c>
      <c r="AO2702" t="s">
        <v>32</v>
      </c>
      <c r="AP2702" t="s">
        <v>32</v>
      </c>
    </row>
    <row r="2703" spans="1:42" x14ac:dyDescent="0.25">
      <c r="A2703">
        <v>201801</v>
      </c>
      <c r="B2703" t="str">
        <f t="shared" si="588"/>
        <v>2018-I</v>
      </c>
      <c r="C2703" t="s">
        <v>2763</v>
      </c>
      <c r="D2703" t="s">
        <v>2763</v>
      </c>
      <c r="E2703">
        <v>30394875</v>
      </c>
      <c r="F2703" t="s">
        <v>29</v>
      </c>
      <c r="G2703">
        <v>0</v>
      </c>
      <c r="H2703">
        <v>0</v>
      </c>
      <c r="I2703">
        <v>0</v>
      </c>
      <c r="J2703">
        <f t="shared" si="589"/>
        <v>0</v>
      </c>
      <c r="K2703" t="str">
        <f t="shared" si="590"/>
        <v>Modelamiento</v>
      </c>
      <c r="L2703">
        <f t="shared" si="591"/>
        <v>0</v>
      </c>
      <c r="M2703">
        <v>38</v>
      </c>
      <c r="N2703" t="str">
        <f t="shared" si="592"/>
        <v>&lt;=40</v>
      </c>
      <c r="O2703" t="s">
        <v>56</v>
      </c>
      <c r="P2703" t="s">
        <v>31</v>
      </c>
      <c r="Q2703">
        <v>44226</v>
      </c>
      <c r="R2703">
        <v>4000</v>
      </c>
      <c r="S2703" t="str">
        <f t="shared" si="593"/>
        <v>&gt;2500</v>
      </c>
      <c r="T2703">
        <v>1534</v>
      </c>
      <c r="U2703" t="str">
        <f t="shared" si="594"/>
        <v>&gt;1500</v>
      </c>
      <c r="V2703" t="s">
        <v>587</v>
      </c>
      <c r="W2703">
        <v>45936</v>
      </c>
      <c r="X2703" s="12">
        <f t="shared" si="595"/>
        <v>8.7077673284569834E-2</v>
      </c>
      <c r="Y2703" t="str">
        <f t="shared" si="596"/>
        <v>&gt;0.06</v>
      </c>
      <c r="Z2703" t="s">
        <v>32</v>
      </c>
      <c r="AA2703">
        <v>0</v>
      </c>
      <c r="AB2703">
        <v>15164.71</v>
      </c>
      <c r="AC2703" t="str">
        <f t="shared" si="597"/>
        <v>&gt;5000</v>
      </c>
      <c r="AD2703">
        <v>8</v>
      </c>
      <c r="AE2703" t="str">
        <f t="shared" si="598"/>
        <v>&lt;=8</v>
      </c>
      <c r="AF2703">
        <v>0</v>
      </c>
      <c r="AG2703" t="str">
        <f t="shared" si="599"/>
        <v>&lt;=500</v>
      </c>
      <c r="AH2703">
        <v>1000</v>
      </c>
      <c r="AI2703" t="str">
        <f t="shared" si="600"/>
        <v>&lt;=1000</v>
      </c>
      <c r="AJ2703">
        <v>0.87070000000000003</v>
      </c>
      <c r="AK2703" t="str">
        <f t="shared" si="601"/>
        <v>&lt;=0.9</v>
      </c>
      <c r="AL2703">
        <v>12</v>
      </c>
      <c r="AM2703">
        <v>12</v>
      </c>
      <c r="AN2703">
        <v>0</v>
      </c>
      <c r="AO2703">
        <v>1</v>
      </c>
      <c r="AP2703" t="s">
        <v>32</v>
      </c>
    </row>
    <row r="2704" spans="1:42" x14ac:dyDescent="0.25">
      <c r="A2704">
        <v>201801</v>
      </c>
      <c r="B2704" t="str">
        <f t="shared" si="588"/>
        <v>2018-I</v>
      </c>
      <c r="C2704" t="s">
        <v>2764</v>
      </c>
      <c r="D2704" t="s">
        <v>2764</v>
      </c>
      <c r="E2704">
        <v>30387968</v>
      </c>
      <c r="F2704" t="s">
        <v>29</v>
      </c>
      <c r="G2704">
        <v>1</v>
      </c>
      <c r="H2704">
        <v>0</v>
      </c>
      <c r="I2704">
        <v>0</v>
      </c>
      <c r="J2704">
        <f t="shared" si="589"/>
        <v>0</v>
      </c>
      <c r="K2704" t="str">
        <f t="shared" si="590"/>
        <v>Modelamiento</v>
      </c>
      <c r="L2704">
        <f t="shared" si="591"/>
        <v>0</v>
      </c>
      <c r="M2704">
        <v>21</v>
      </c>
      <c r="N2704" t="str">
        <f t="shared" si="592"/>
        <v>&lt;=25</v>
      </c>
      <c r="O2704" t="s">
        <v>56</v>
      </c>
      <c r="P2704" t="s">
        <v>39</v>
      </c>
      <c r="Q2704">
        <v>41030</v>
      </c>
      <c r="R2704">
        <v>1650</v>
      </c>
      <c r="S2704" t="str">
        <f t="shared" si="593"/>
        <v>&lt;=2000</v>
      </c>
      <c r="T2704">
        <v>1411</v>
      </c>
      <c r="U2704" t="str">
        <f t="shared" si="594"/>
        <v>&lt;=1500</v>
      </c>
      <c r="V2704" t="s">
        <v>597</v>
      </c>
      <c r="W2704">
        <v>39740</v>
      </c>
      <c r="X2704" s="12">
        <f t="shared" si="595"/>
        <v>4.1519879214896832E-2</v>
      </c>
      <c r="Y2704" t="str">
        <f t="shared" si="596"/>
        <v>&lt;=0.05</v>
      </c>
      <c r="Z2704" t="s">
        <v>32</v>
      </c>
      <c r="AA2704">
        <v>4</v>
      </c>
      <c r="AB2704">
        <v>3019.31</v>
      </c>
      <c r="AC2704" t="str">
        <f t="shared" si="597"/>
        <v>&lt;=4000</v>
      </c>
      <c r="AD2704">
        <v>237</v>
      </c>
      <c r="AE2704" t="str">
        <f t="shared" si="598"/>
        <v>&gt;120</v>
      </c>
      <c r="AF2704">
        <v>2371.1999999999998</v>
      </c>
      <c r="AG2704" t="str">
        <f t="shared" si="599"/>
        <v>&lt;=3000</v>
      </c>
      <c r="AH2704" t="s">
        <v>32</v>
      </c>
      <c r="AI2704" t="str">
        <f t="shared" si="600"/>
        <v/>
      </c>
      <c r="AJ2704" t="s">
        <v>32</v>
      </c>
      <c r="AK2704" t="str">
        <f t="shared" si="601"/>
        <v/>
      </c>
      <c r="AL2704">
        <v>12</v>
      </c>
      <c r="AM2704">
        <v>3</v>
      </c>
      <c r="AN2704">
        <v>4</v>
      </c>
      <c r="AO2704">
        <v>10</v>
      </c>
      <c r="AP2704">
        <v>1</v>
      </c>
    </row>
    <row r="2705" spans="1:42" x14ac:dyDescent="0.25">
      <c r="A2705">
        <v>201801</v>
      </c>
      <c r="B2705" t="str">
        <f t="shared" si="588"/>
        <v>2018-I</v>
      </c>
      <c r="C2705" t="s">
        <v>2765</v>
      </c>
      <c r="D2705" t="s">
        <v>2765</v>
      </c>
      <c r="E2705">
        <v>30400143</v>
      </c>
      <c r="F2705" t="s">
        <v>29</v>
      </c>
      <c r="G2705">
        <v>1</v>
      </c>
      <c r="H2705">
        <v>0</v>
      </c>
      <c r="I2705">
        <v>0</v>
      </c>
      <c r="J2705">
        <f t="shared" si="589"/>
        <v>0</v>
      </c>
      <c r="K2705" t="str">
        <f t="shared" si="590"/>
        <v>Modelamiento</v>
      </c>
      <c r="L2705">
        <f t="shared" si="591"/>
        <v>0</v>
      </c>
      <c r="M2705">
        <v>44</v>
      </c>
      <c r="N2705" t="str">
        <f t="shared" si="592"/>
        <v>&lt;=45</v>
      </c>
      <c r="O2705" t="s">
        <v>56</v>
      </c>
      <c r="P2705" t="s">
        <v>39</v>
      </c>
      <c r="Q2705">
        <v>36790</v>
      </c>
      <c r="R2705">
        <v>500</v>
      </c>
      <c r="S2705" t="str">
        <f t="shared" si="593"/>
        <v>&lt;=500</v>
      </c>
      <c r="T2705">
        <v>1265</v>
      </c>
      <c r="U2705" t="str">
        <f t="shared" si="594"/>
        <v>&lt;=1300</v>
      </c>
      <c r="V2705" t="s">
        <v>585</v>
      </c>
      <c r="W2705">
        <v>35000</v>
      </c>
      <c r="X2705" s="12">
        <f t="shared" si="595"/>
        <v>1.4285714285714285E-2</v>
      </c>
      <c r="Y2705" t="str">
        <f t="shared" si="596"/>
        <v>&lt;=0.02</v>
      </c>
      <c r="Z2705" t="s">
        <v>32</v>
      </c>
      <c r="AA2705">
        <v>9</v>
      </c>
      <c r="AB2705" t="s">
        <v>32</v>
      </c>
      <c r="AC2705" t="str">
        <f t="shared" si="597"/>
        <v/>
      </c>
      <c r="AD2705" t="s">
        <v>32</v>
      </c>
      <c r="AE2705" t="str">
        <f t="shared" si="598"/>
        <v/>
      </c>
      <c r="AF2705" t="s">
        <v>32</v>
      </c>
      <c r="AG2705" t="str">
        <f t="shared" si="599"/>
        <v/>
      </c>
      <c r="AH2705" t="s">
        <v>32</v>
      </c>
      <c r="AI2705" t="str">
        <f t="shared" si="600"/>
        <v/>
      </c>
      <c r="AJ2705" t="s">
        <v>32</v>
      </c>
      <c r="AK2705" t="str">
        <f t="shared" si="601"/>
        <v/>
      </c>
      <c r="AL2705">
        <v>0</v>
      </c>
      <c r="AM2705">
        <v>0</v>
      </c>
      <c r="AN2705">
        <v>0</v>
      </c>
      <c r="AO2705" t="s">
        <v>32</v>
      </c>
      <c r="AP2705" t="s">
        <v>32</v>
      </c>
    </row>
    <row r="2706" spans="1:42" x14ac:dyDescent="0.25">
      <c r="A2706">
        <v>201801</v>
      </c>
      <c r="B2706" t="str">
        <f t="shared" si="588"/>
        <v>2018-I</v>
      </c>
      <c r="C2706" t="s">
        <v>2766</v>
      </c>
      <c r="D2706" t="s">
        <v>2766</v>
      </c>
      <c r="E2706">
        <v>30392688</v>
      </c>
      <c r="F2706" t="s">
        <v>29</v>
      </c>
      <c r="G2706">
        <v>0</v>
      </c>
      <c r="H2706">
        <v>0</v>
      </c>
      <c r="I2706">
        <v>0</v>
      </c>
      <c r="J2706">
        <f t="shared" si="589"/>
        <v>0</v>
      </c>
      <c r="K2706" t="str">
        <f t="shared" si="590"/>
        <v>Modelamiento</v>
      </c>
      <c r="L2706">
        <f t="shared" si="591"/>
        <v>0</v>
      </c>
      <c r="M2706">
        <v>30</v>
      </c>
      <c r="N2706" t="str">
        <f t="shared" si="592"/>
        <v>&lt;=30</v>
      </c>
      <c r="O2706" t="s">
        <v>56</v>
      </c>
      <c r="P2706" t="s">
        <v>31</v>
      </c>
      <c r="Q2706">
        <v>34920</v>
      </c>
      <c r="R2706">
        <v>549</v>
      </c>
      <c r="S2706" t="str">
        <f t="shared" si="593"/>
        <v>&lt;=1000</v>
      </c>
      <c r="T2706">
        <v>1207</v>
      </c>
      <c r="U2706" t="str">
        <f t="shared" si="594"/>
        <v>&lt;=1300</v>
      </c>
      <c r="V2706" t="s">
        <v>601</v>
      </c>
      <c r="W2706">
        <v>33149</v>
      </c>
      <c r="X2706" s="12">
        <f t="shared" si="595"/>
        <v>1.6561585568192101E-2</v>
      </c>
      <c r="Y2706" t="str">
        <f t="shared" si="596"/>
        <v>&lt;=0.02</v>
      </c>
      <c r="Z2706" t="s">
        <v>32</v>
      </c>
      <c r="AA2706">
        <v>9</v>
      </c>
      <c r="AB2706" t="s">
        <v>32</v>
      </c>
      <c r="AC2706" t="str">
        <f t="shared" si="597"/>
        <v/>
      </c>
      <c r="AD2706" t="s">
        <v>32</v>
      </c>
      <c r="AE2706" t="str">
        <f t="shared" si="598"/>
        <v/>
      </c>
      <c r="AF2706" t="s">
        <v>32</v>
      </c>
      <c r="AG2706" t="str">
        <f t="shared" si="599"/>
        <v/>
      </c>
      <c r="AH2706" t="s">
        <v>32</v>
      </c>
      <c r="AI2706" t="str">
        <f t="shared" si="600"/>
        <v/>
      </c>
      <c r="AJ2706" t="s">
        <v>32</v>
      </c>
      <c r="AK2706" t="str">
        <f t="shared" si="601"/>
        <v/>
      </c>
      <c r="AL2706">
        <v>0</v>
      </c>
      <c r="AM2706">
        <v>0</v>
      </c>
      <c r="AN2706">
        <v>0</v>
      </c>
      <c r="AO2706" t="s">
        <v>32</v>
      </c>
      <c r="AP2706" t="s">
        <v>32</v>
      </c>
    </row>
    <row r="2707" spans="1:42" x14ac:dyDescent="0.25">
      <c r="A2707">
        <v>201801</v>
      </c>
      <c r="B2707" t="str">
        <f t="shared" si="588"/>
        <v>2018-I</v>
      </c>
      <c r="C2707" t="s">
        <v>2767</v>
      </c>
      <c r="D2707" t="s">
        <v>2767</v>
      </c>
      <c r="E2707">
        <v>30400258</v>
      </c>
      <c r="F2707" t="s">
        <v>29</v>
      </c>
      <c r="G2707">
        <v>0</v>
      </c>
      <c r="H2707">
        <v>0</v>
      </c>
      <c r="I2707">
        <v>0</v>
      </c>
      <c r="J2707">
        <f t="shared" si="589"/>
        <v>0</v>
      </c>
      <c r="K2707" t="str">
        <f t="shared" si="590"/>
        <v>Modelamiento</v>
      </c>
      <c r="L2707">
        <f t="shared" si="591"/>
        <v>0</v>
      </c>
      <c r="M2707">
        <v>23</v>
      </c>
      <c r="N2707" t="str">
        <f t="shared" si="592"/>
        <v>&lt;=25</v>
      </c>
      <c r="O2707" t="s">
        <v>56</v>
      </c>
      <c r="P2707" t="s">
        <v>39</v>
      </c>
      <c r="Q2707">
        <v>37020</v>
      </c>
      <c r="R2707">
        <v>1650</v>
      </c>
      <c r="S2707" t="str">
        <f t="shared" si="593"/>
        <v>&lt;=2000</v>
      </c>
      <c r="T2707">
        <v>1384</v>
      </c>
      <c r="U2707" t="str">
        <f t="shared" si="594"/>
        <v>&lt;=1400</v>
      </c>
      <c r="V2707" t="s">
        <v>589</v>
      </c>
      <c r="W2707">
        <v>36380</v>
      </c>
      <c r="X2707" s="12">
        <f t="shared" si="595"/>
        <v>4.5354590434304565E-2</v>
      </c>
      <c r="Y2707" t="str">
        <f t="shared" si="596"/>
        <v>&lt;=0.05</v>
      </c>
      <c r="Z2707" t="s">
        <v>32</v>
      </c>
      <c r="AA2707">
        <v>9</v>
      </c>
      <c r="AB2707" t="s">
        <v>32</v>
      </c>
      <c r="AC2707" t="str">
        <f t="shared" si="597"/>
        <v/>
      </c>
      <c r="AD2707" t="s">
        <v>32</v>
      </c>
      <c r="AE2707" t="str">
        <f t="shared" si="598"/>
        <v/>
      </c>
      <c r="AF2707" t="s">
        <v>32</v>
      </c>
      <c r="AG2707" t="str">
        <f t="shared" si="599"/>
        <v/>
      </c>
      <c r="AH2707" t="s">
        <v>32</v>
      </c>
      <c r="AI2707" t="str">
        <f t="shared" si="600"/>
        <v/>
      </c>
      <c r="AJ2707" t="s">
        <v>32</v>
      </c>
      <c r="AK2707" t="str">
        <f t="shared" si="601"/>
        <v/>
      </c>
      <c r="AL2707">
        <v>0</v>
      </c>
      <c r="AM2707">
        <v>0</v>
      </c>
      <c r="AN2707">
        <v>0</v>
      </c>
      <c r="AO2707" t="s">
        <v>32</v>
      </c>
      <c r="AP2707" t="s">
        <v>32</v>
      </c>
    </row>
    <row r="2708" spans="1:42" x14ac:dyDescent="0.25">
      <c r="A2708">
        <v>201801</v>
      </c>
      <c r="B2708" t="str">
        <f t="shared" si="588"/>
        <v>2018-I</v>
      </c>
      <c r="C2708" t="s">
        <v>2768</v>
      </c>
      <c r="D2708" t="s">
        <v>2768</v>
      </c>
      <c r="E2708">
        <v>30399432</v>
      </c>
      <c r="F2708" t="s">
        <v>29</v>
      </c>
      <c r="G2708">
        <v>0</v>
      </c>
      <c r="H2708">
        <v>0</v>
      </c>
      <c r="I2708">
        <v>0</v>
      </c>
      <c r="J2708">
        <f t="shared" si="589"/>
        <v>0</v>
      </c>
      <c r="K2708" t="str">
        <f t="shared" si="590"/>
        <v>Modelamiento</v>
      </c>
      <c r="L2708">
        <f t="shared" si="591"/>
        <v>0</v>
      </c>
      <c r="M2708">
        <v>23</v>
      </c>
      <c r="N2708" t="str">
        <f t="shared" si="592"/>
        <v>&lt;=25</v>
      </c>
      <c r="O2708" t="s">
        <v>56</v>
      </c>
      <c r="P2708" t="s">
        <v>39</v>
      </c>
      <c r="Q2708">
        <v>33340</v>
      </c>
      <c r="R2708">
        <v>1500</v>
      </c>
      <c r="S2708" t="str">
        <f t="shared" si="593"/>
        <v>&lt;=1500</v>
      </c>
      <c r="T2708">
        <v>1387</v>
      </c>
      <c r="U2708" t="str">
        <f t="shared" si="594"/>
        <v>&lt;=1400</v>
      </c>
      <c r="V2708" t="s">
        <v>587</v>
      </c>
      <c r="W2708">
        <v>32550</v>
      </c>
      <c r="X2708" s="12">
        <f t="shared" si="595"/>
        <v>4.6082949308755762E-2</v>
      </c>
      <c r="Y2708" t="str">
        <f t="shared" si="596"/>
        <v>&lt;=0.05</v>
      </c>
      <c r="Z2708" t="s">
        <v>32</v>
      </c>
      <c r="AA2708">
        <v>3</v>
      </c>
      <c r="AB2708">
        <v>890.04</v>
      </c>
      <c r="AC2708" t="str">
        <f t="shared" si="597"/>
        <v>&lt;=1000</v>
      </c>
      <c r="AD2708">
        <v>254</v>
      </c>
      <c r="AE2708" t="str">
        <f t="shared" si="598"/>
        <v>&gt;120</v>
      </c>
      <c r="AF2708">
        <v>195.45</v>
      </c>
      <c r="AG2708" t="str">
        <f t="shared" si="599"/>
        <v>&lt;=500</v>
      </c>
      <c r="AH2708">
        <v>700</v>
      </c>
      <c r="AI2708" t="str">
        <f t="shared" si="600"/>
        <v>&lt;=1000</v>
      </c>
      <c r="AJ2708">
        <v>1</v>
      </c>
      <c r="AK2708" t="str">
        <f t="shared" si="601"/>
        <v>&gt;0.9</v>
      </c>
      <c r="AL2708">
        <v>12</v>
      </c>
      <c r="AM2708">
        <v>2</v>
      </c>
      <c r="AN2708">
        <v>0</v>
      </c>
      <c r="AO2708">
        <v>1</v>
      </c>
      <c r="AP2708" t="s">
        <v>32</v>
      </c>
    </row>
    <row r="2709" spans="1:42" x14ac:dyDescent="0.25">
      <c r="A2709">
        <v>201801</v>
      </c>
      <c r="B2709" t="str">
        <f t="shared" si="588"/>
        <v>2018-I</v>
      </c>
      <c r="C2709" t="s">
        <v>2769</v>
      </c>
      <c r="D2709" t="s">
        <v>2769</v>
      </c>
      <c r="E2709">
        <v>30401689</v>
      </c>
      <c r="F2709" t="s">
        <v>29</v>
      </c>
      <c r="G2709">
        <v>1</v>
      </c>
      <c r="H2709">
        <v>0</v>
      </c>
      <c r="I2709">
        <v>0</v>
      </c>
      <c r="J2709">
        <f t="shared" si="589"/>
        <v>0</v>
      </c>
      <c r="K2709" t="str">
        <f t="shared" si="590"/>
        <v>Modelamiento</v>
      </c>
      <c r="L2709">
        <f t="shared" si="591"/>
        <v>0</v>
      </c>
      <c r="M2709">
        <v>32</v>
      </c>
      <c r="N2709" t="str">
        <f t="shared" si="592"/>
        <v>&lt;=35</v>
      </c>
      <c r="O2709" t="s">
        <v>56</v>
      </c>
      <c r="P2709" t="s">
        <v>31</v>
      </c>
      <c r="Q2709">
        <v>38690</v>
      </c>
      <c r="R2709">
        <v>1100</v>
      </c>
      <c r="S2709" t="str">
        <f t="shared" si="593"/>
        <v>&lt;=1500</v>
      </c>
      <c r="T2709">
        <v>1337</v>
      </c>
      <c r="U2709" t="str">
        <f t="shared" si="594"/>
        <v>&lt;=1400</v>
      </c>
      <c r="V2709" t="s">
        <v>585</v>
      </c>
      <c r="W2709">
        <v>37500</v>
      </c>
      <c r="X2709" s="12">
        <f t="shared" si="595"/>
        <v>2.9333333333333333E-2</v>
      </c>
      <c r="Y2709" t="str">
        <f t="shared" si="596"/>
        <v>&lt;=0.03</v>
      </c>
      <c r="Z2709" t="s">
        <v>32</v>
      </c>
      <c r="AA2709">
        <v>9</v>
      </c>
      <c r="AB2709" t="s">
        <v>32</v>
      </c>
      <c r="AC2709" t="str">
        <f t="shared" si="597"/>
        <v/>
      </c>
      <c r="AD2709" t="s">
        <v>32</v>
      </c>
      <c r="AE2709" t="str">
        <f t="shared" si="598"/>
        <v/>
      </c>
      <c r="AF2709" t="s">
        <v>32</v>
      </c>
      <c r="AG2709" t="str">
        <f t="shared" si="599"/>
        <v/>
      </c>
      <c r="AH2709" t="s">
        <v>32</v>
      </c>
      <c r="AI2709" t="str">
        <f t="shared" si="600"/>
        <v/>
      </c>
      <c r="AJ2709" t="s">
        <v>32</v>
      </c>
      <c r="AK2709" t="str">
        <f t="shared" si="601"/>
        <v/>
      </c>
      <c r="AL2709">
        <v>0</v>
      </c>
      <c r="AM2709">
        <v>0</v>
      </c>
      <c r="AN2709">
        <v>0</v>
      </c>
      <c r="AO2709" t="s">
        <v>32</v>
      </c>
      <c r="AP2709" t="s">
        <v>32</v>
      </c>
    </row>
    <row r="2710" spans="1:42" x14ac:dyDescent="0.25">
      <c r="A2710">
        <v>201801</v>
      </c>
      <c r="B2710" t="str">
        <f t="shared" si="588"/>
        <v>2018-I</v>
      </c>
      <c r="C2710" t="s">
        <v>2770</v>
      </c>
      <c r="D2710" t="s">
        <v>2770</v>
      </c>
      <c r="E2710">
        <v>30400008</v>
      </c>
      <c r="F2710" t="s">
        <v>29</v>
      </c>
      <c r="G2710">
        <v>1</v>
      </c>
      <c r="H2710">
        <v>0</v>
      </c>
      <c r="I2710">
        <v>0</v>
      </c>
      <c r="J2710">
        <f t="shared" si="589"/>
        <v>0</v>
      </c>
      <c r="K2710" t="str">
        <f t="shared" si="590"/>
        <v>Modelamiento</v>
      </c>
      <c r="L2710">
        <f t="shared" si="591"/>
        <v>0</v>
      </c>
      <c r="M2710">
        <v>28</v>
      </c>
      <c r="N2710" t="str">
        <f t="shared" si="592"/>
        <v>&lt;=30</v>
      </c>
      <c r="O2710" t="s">
        <v>56</v>
      </c>
      <c r="P2710" t="s">
        <v>39</v>
      </c>
      <c r="Q2710">
        <v>33340</v>
      </c>
      <c r="R2710">
        <v>1500</v>
      </c>
      <c r="S2710" t="str">
        <f t="shared" si="593"/>
        <v>&lt;=1500</v>
      </c>
      <c r="T2710">
        <v>1252</v>
      </c>
      <c r="U2710" t="str">
        <f t="shared" si="594"/>
        <v>&lt;=1300</v>
      </c>
      <c r="V2710" t="s">
        <v>587</v>
      </c>
      <c r="W2710">
        <v>32550</v>
      </c>
      <c r="X2710" s="12">
        <f t="shared" si="595"/>
        <v>4.6082949308755762E-2</v>
      </c>
      <c r="Y2710" t="str">
        <f t="shared" si="596"/>
        <v>&lt;=0.05</v>
      </c>
      <c r="Z2710" t="s">
        <v>32</v>
      </c>
      <c r="AA2710">
        <v>4</v>
      </c>
      <c r="AB2710">
        <v>204.46</v>
      </c>
      <c r="AC2710" t="str">
        <f t="shared" si="597"/>
        <v>&lt;=500</v>
      </c>
      <c r="AD2710">
        <v>1707</v>
      </c>
      <c r="AE2710" t="str">
        <f t="shared" si="598"/>
        <v>&gt;120</v>
      </c>
      <c r="AF2710">
        <v>204.46</v>
      </c>
      <c r="AG2710" t="str">
        <f t="shared" si="599"/>
        <v>&lt;=500</v>
      </c>
      <c r="AH2710" t="s">
        <v>32</v>
      </c>
      <c r="AI2710" t="str">
        <f t="shared" si="600"/>
        <v/>
      </c>
      <c r="AJ2710" t="s">
        <v>32</v>
      </c>
      <c r="AK2710" t="str">
        <f t="shared" si="601"/>
        <v/>
      </c>
      <c r="AL2710">
        <v>12</v>
      </c>
      <c r="AM2710">
        <v>0</v>
      </c>
      <c r="AN2710">
        <v>12</v>
      </c>
      <c r="AO2710" t="s">
        <v>32</v>
      </c>
      <c r="AP2710">
        <v>1</v>
      </c>
    </row>
    <row r="2711" spans="1:42" x14ac:dyDescent="0.25">
      <c r="A2711">
        <v>201801</v>
      </c>
      <c r="B2711" t="str">
        <f t="shared" si="588"/>
        <v>2018-I</v>
      </c>
      <c r="C2711" t="s">
        <v>2771</v>
      </c>
      <c r="D2711" t="s">
        <v>2771</v>
      </c>
      <c r="E2711">
        <v>30394264</v>
      </c>
      <c r="F2711" t="s">
        <v>29</v>
      </c>
      <c r="G2711">
        <v>0</v>
      </c>
      <c r="H2711">
        <v>0</v>
      </c>
      <c r="I2711">
        <v>0</v>
      </c>
      <c r="J2711">
        <f t="shared" si="589"/>
        <v>0</v>
      </c>
      <c r="K2711" t="str">
        <f t="shared" si="590"/>
        <v>Modelamiento</v>
      </c>
      <c r="L2711">
        <f t="shared" si="591"/>
        <v>0</v>
      </c>
      <c r="M2711">
        <v>36</v>
      </c>
      <c r="N2711" t="str">
        <f t="shared" si="592"/>
        <v>&lt;=40</v>
      </c>
      <c r="O2711" t="s">
        <v>72</v>
      </c>
      <c r="P2711" t="s">
        <v>31</v>
      </c>
      <c r="Q2711">
        <v>39083</v>
      </c>
      <c r="R2711">
        <v>1650</v>
      </c>
      <c r="S2711" t="str">
        <f t="shared" si="593"/>
        <v>&lt;=2000</v>
      </c>
      <c r="T2711">
        <v>1350</v>
      </c>
      <c r="U2711" t="str">
        <f t="shared" si="594"/>
        <v>&lt;=1400</v>
      </c>
      <c r="V2711" t="s">
        <v>589</v>
      </c>
      <c r="W2711">
        <v>38443</v>
      </c>
      <c r="X2711" s="12">
        <f t="shared" si="595"/>
        <v>4.2920687771505865E-2</v>
      </c>
      <c r="Y2711" t="str">
        <f t="shared" si="596"/>
        <v>&lt;=0.05</v>
      </c>
      <c r="Z2711" t="s">
        <v>32</v>
      </c>
      <c r="AA2711">
        <v>4</v>
      </c>
      <c r="AB2711">
        <v>1688.2</v>
      </c>
      <c r="AC2711" t="str">
        <f t="shared" si="597"/>
        <v>&lt;=2000</v>
      </c>
      <c r="AD2711">
        <v>1675</v>
      </c>
      <c r="AE2711" t="str">
        <f t="shared" si="598"/>
        <v>&gt;120</v>
      </c>
      <c r="AF2711">
        <v>1688.2</v>
      </c>
      <c r="AG2711" t="str">
        <f t="shared" si="599"/>
        <v>&lt;=2000</v>
      </c>
      <c r="AH2711" t="s">
        <v>32</v>
      </c>
      <c r="AI2711" t="str">
        <f t="shared" si="600"/>
        <v/>
      </c>
      <c r="AJ2711" t="s">
        <v>32</v>
      </c>
      <c r="AK2711" t="str">
        <f t="shared" si="601"/>
        <v/>
      </c>
      <c r="AL2711">
        <v>12</v>
      </c>
      <c r="AM2711">
        <v>0</v>
      </c>
      <c r="AN2711">
        <v>12</v>
      </c>
      <c r="AO2711" t="s">
        <v>32</v>
      </c>
      <c r="AP2711">
        <v>1</v>
      </c>
    </row>
    <row r="2712" spans="1:42" x14ac:dyDescent="0.25">
      <c r="A2712">
        <v>201801</v>
      </c>
      <c r="B2712" t="str">
        <f t="shared" si="588"/>
        <v>2018-I</v>
      </c>
      <c r="C2712" t="s">
        <v>2772</v>
      </c>
      <c r="D2712" t="s">
        <v>2772</v>
      </c>
      <c r="E2712">
        <v>30401717</v>
      </c>
      <c r="F2712" t="s">
        <v>29</v>
      </c>
      <c r="G2712">
        <v>0</v>
      </c>
      <c r="H2712">
        <v>0</v>
      </c>
      <c r="I2712">
        <v>0</v>
      </c>
      <c r="J2712">
        <f t="shared" si="589"/>
        <v>0</v>
      </c>
      <c r="K2712" t="str">
        <f t="shared" si="590"/>
        <v>Modelamiento</v>
      </c>
      <c r="L2712">
        <f t="shared" si="591"/>
        <v>0</v>
      </c>
      <c r="M2712">
        <v>51</v>
      </c>
      <c r="N2712" t="str">
        <f t="shared" si="592"/>
        <v>&lt;=55</v>
      </c>
      <c r="O2712" t="s">
        <v>72</v>
      </c>
      <c r="P2712" t="s">
        <v>69</v>
      </c>
      <c r="Q2712">
        <v>36270</v>
      </c>
      <c r="R2712">
        <v>500</v>
      </c>
      <c r="S2712" t="str">
        <f t="shared" si="593"/>
        <v>&lt;=500</v>
      </c>
      <c r="T2712">
        <v>1068</v>
      </c>
      <c r="U2712" t="str">
        <f t="shared" si="594"/>
        <v>&lt;=1100</v>
      </c>
      <c r="V2712" t="s">
        <v>612</v>
      </c>
      <c r="W2712">
        <v>34480</v>
      </c>
      <c r="X2712" s="12">
        <f t="shared" si="595"/>
        <v>1.4501160092807424E-2</v>
      </c>
      <c r="Y2712" t="str">
        <f t="shared" si="596"/>
        <v>&lt;=0.02</v>
      </c>
      <c r="Z2712" t="s">
        <v>32</v>
      </c>
      <c r="AA2712">
        <v>9</v>
      </c>
      <c r="AB2712" t="s">
        <v>32</v>
      </c>
      <c r="AC2712" t="str">
        <f t="shared" si="597"/>
        <v/>
      </c>
      <c r="AD2712" t="s">
        <v>32</v>
      </c>
      <c r="AE2712" t="str">
        <f t="shared" si="598"/>
        <v/>
      </c>
      <c r="AF2712" t="s">
        <v>32</v>
      </c>
      <c r="AG2712" t="str">
        <f t="shared" si="599"/>
        <v/>
      </c>
      <c r="AH2712" t="s">
        <v>32</v>
      </c>
      <c r="AI2712" t="str">
        <f t="shared" si="600"/>
        <v/>
      </c>
      <c r="AJ2712" t="s">
        <v>32</v>
      </c>
      <c r="AK2712" t="str">
        <f t="shared" si="601"/>
        <v/>
      </c>
      <c r="AL2712">
        <v>0</v>
      </c>
      <c r="AM2712">
        <v>0</v>
      </c>
      <c r="AN2712">
        <v>0</v>
      </c>
      <c r="AO2712" t="s">
        <v>32</v>
      </c>
      <c r="AP2712" t="s">
        <v>32</v>
      </c>
    </row>
    <row r="2713" spans="1:42" x14ac:dyDescent="0.25">
      <c r="A2713">
        <v>201801</v>
      </c>
      <c r="B2713" t="str">
        <f t="shared" si="588"/>
        <v>2018-I</v>
      </c>
      <c r="C2713" t="s">
        <v>2773</v>
      </c>
      <c r="D2713" t="s">
        <v>2773</v>
      </c>
      <c r="E2713">
        <v>30395296</v>
      </c>
      <c r="F2713" t="s">
        <v>29</v>
      </c>
      <c r="G2713">
        <v>1</v>
      </c>
      <c r="H2713">
        <v>0</v>
      </c>
      <c r="I2713">
        <v>0</v>
      </c>
      <c r="J2713">
        <f t="shared" si="589"/>
        <v>0</v>
      </c>
      <c r="K2713" t="str">
        <f t="shared" si="590"/>
        <v>Modelamiento</v>
      </c>
      <c r="L2713">
        <f t="shared" si="591"/>
        <v>0</v>
      </c>
      <c r="M2713">
        <v>30</v>
      </c>
      <c r="N2713" t="str">
        <f t="shared" si="592"/>
        <v>&lt;=30</v>
      </c>
      <c r="O2713" t="s">
        <v>56</v>
      </c>
      <c r="P2713" t="s">
        <v>31</v>
      </c>
      <c r="Q2713">
        <v>36741</v>
      </c>
      <c r="R2713">
        <v>549</v>
      </c>
      <c r="S2713" t="str">
        <f t="shared" si="593"/>
        <v>&lt;=1000</v>
      </c>
      <c r="T2713">
        <v>1271</v>
      </c>
      <c r="U2713" t="str">
        <f t="shared" si="594"/>
        <v>&lt;=1300</v>
      </c>
      <c r="V2713" t="s">
        <v>585</v>
      </c>
      <c r="W2713">
        <v>35000</v>
      </c>
      <c r="X2713" s="12">
        <f t="shared" si="595"/>
        <v>1.5685714285714285E-2</v>
      </c>
      <c r="Y2713" t="str">
        <f t="shared" si="596"/>
        <v>&lt;=0.02</v>
      </c>
      <c r="Z2713" t="s">
        <v>32</v>
      </c>
      <c r="AA2713">
        <v>4</v>
      </c>
      <c r="AB2713">
        <v>1862.82</v>
      </c>
      <c r="AC2713" t="str">
        <f t="shared" si="597"/>
        <v>&lt;=2000</v>
      </c>
      <c r="AD2713">
        <v>444</v>
      </c>
      <c r="AE2713" t="str">
        <f t="shared" si="598"/>
        <v>&gt;120</v>
      </c>
      <c r="AF2713">
        <v>1862.82</v>
      </c>
      <c r="AG2713" t="str">
        <f t="shared" si="599"/>
        <v>&lt;=2000</v>
      </c>
      <c r="AH2713" t="s">
        <v>32</v>
      </c>
      <c r="AI2713" t="str">
        <f t="shared" si="600"/>
        <v/>
      </c>
      <c r="AJ2713" t="s">
        <v>32</v>
      </c>
      <c r="AK2713" t="str">
        <f t="shared" si="601"/>
        <v/>
      </c>
      <c r="AL2713">
        <v>12</v>
      </c>
      <c r="AM2713">
        <v>0</v>
      </c>
      <c r="AN2713">
        <v>11</v>
      </c>
      <c r="AO2713" t="s">
        <v>32</v>
      </c>
      <c r="AP2713">
        <v>1</v>
      </c>
    </row>
    <row r="2714" spans="1:42" x14ac:dyDescent="0.25">
      <c r="A2714">
        <v>201801</v>
      </c>
      <c r="B2714" t="str">
        <f t="shared" si="588"/>
        <v>2018-I</v>
      </c>
      <c r="C2714" t="s">
        <v>2774</v>
      </c>
      <c r="D2714" t="s">
        <v>2774</v>
      </c>
      <c r="E2714">
        <v>30402441</v>
      </c>
      <c r="F2714" t="s">
        <v>29</v>
      </c>
      <c r="G2714">
        <v>0</v>
      </c>
      <c r="H2714">
        <v>0</v>
      </c>
      <c r="I2714">
        <v>0</v>
      </c>
      <c r="J2714">
        <f t="shared" si="589"/>
        <v>0</v>
      </c>
      <c r="K2714" t="str">
        <f t="shared" si="590"/>
        <v>Modelamiento</v>
      </c>
      <c r="L2714">
        <f t="shared" si="591"/>
        <v>0</v>
      </c>
      <c r="M2714">
        <v>33</v>
      </c>
      <c r="N2714" t="str">
        <f t="shared" si="592"/>
        <v>&lt;=35</v>
      </c>
      <c r="O2714" t="s">
        <v>56</v>
      </c>
      <c r="P2714" t="s">
        <v>39</v>
      </c>
      <c r="Q2714">
        <v>40180</v>
      </c>
      <c r="R2714">
        <v>1500</v>
      </c>
      <c r="S2714" t="str">
        <f t="shared" si="593"/>
        <v>&lt;=1500</v>
      </c>
      <c r="T2714">
        <v>1507</v>
      </c>
      <c r="U2714" t="str">
        <f t="shared" si="594"/>
        <v>&gt;1500</v>
      </c>
      <c r="V2714" t="s">
        <v>597</v>
      </c>
      <c r="W2714">
        <v>38740</v>
      </c>
      <c r="X2714" s="12">
        <f t="shared" si="595"/>
        <v>3.8719669592152811E-2</v>
      </c>
      <c r="Y2714" t="str">
        <f t="shared" si="596"/>
        <v>&lt;=0.04</v>
      </c>
      <c r="Z2714" t="s">
        <v>32</v>
      </c>
      <c r="AA2714">
        <v>9</v>
      </c>
      <c r="AB2714" t="s">
        <v>32</v>
      </c>
      <c r="AC2714" t="str">
        <f t="shared" si="597"/>
        <v/>
      </c>
      <c r="AD2714" t="s">
        <v>32</v>
      </c>
      <c r="AE2714" t="str">
        <f t="shared" si="598"/>
        <v/>
      </c>
      <c r="AF2714" t="s">
        <v>32</v>
      </c>
      <c r="AG2714" t="str">
        <f t="shared" si="599"/>
        <v/>
      </c>
      <c r="AH2714" t="s">
        <v>32</v>
      </c>
      <c r="AI2714" t="str">
        <f t="shared" si="600"/>
        <v/>
      </c>
      <c r="AJ2714" t="s">
        <v>32</v>
      </c>
      <c r="AK2714" t="str">
        <f t="shared" si="601"/>
        <v/>
      </c>
      <c r="AL2714">
        <v>0</v>
      </c>
      <c r="AM2714">
        <v>0</v>
      </c>
      <c r="AN2714">
        <v>0</v>
      </c>
      <c r="AO2714" t="s">
        <v>32</v>
      </c>
      <c r="AP2714" t="s">
        <v>32</v>
      </c>
    </row>
    <row r="2715" spans="1:42" x14ac:dyDescent="0.25">
      <c r="A2715">
        <v>201801</v>
      </c>
      <c r="B2715" t="str">
        <f t="shared" si="588"/>
        <v>2018-I</v>
      </c>
      <c r="C2715" t="s">
        <v>2775</v>
      </c>
      <c r="D2715" t="s">
        <v>2775</v>
      </c>
      <c r="E2715">
        <v>30399978</v>
      </c>
      <c r="F2715" t="s">
        <v>29</v>
      </c>
      <c r="G2715">
        <v>0</v>
      </c>
      <c r="H2715">
        <v>0</v>
      </c>
      <c r="I2715">
        <v>0</v>
      </c>
      <c r="J2715">
        <f t="shared" si="589"/>
        <v>0</v>
      </c>
      <c r="K2715" t="str">
        <f t="shared" si="590"/>
        <v>Modelamiento</v>
      </c>
      <c r="L2715">
        <f t="shared" si="591"/>
        <v>0</v>
      </c>
      <c r="M2715">
        <v>45</v>
      </c>
      <c r="N2715" t="str">
        <f t="shared" si="592"/>
        <v>&lt;=45</v>
      </c>
      <c r="O2715" t="s">
        <v>56</v>
      </c>
      <c r="P2715" t="s">
        <v>39</v>
      </c>
      <c r="Q2715">
        <v>48282</v>
      </c>
      <c r="R2715">
        <v>1500</v>
      </c>
      <c r="S2715" t="str">
        <f t="shared" si="593"/>
        <v>&lt;=1500</v>
      </c>
      <c r="T2715">
        <v>1666</v>
      </c>
      <c r="U2715" t="str">
        <f t="shared" si="594"/>
        <v>&gt;1500</v>
      </c>
      <c r="V2715" t="s">
        <v>597</v>
      </c>
      <c r="W2715">
        <v>47492</v>
      </c>
      <c r="X2715" s="12">
        <f t="shared" si="595"/>
        <v>3.1584266823886126E-2</v>
      </c>
      <c r="Y2715" t="str">
        <f t="shared" si="596"/>
        <v>&lt;=0.04</v>
      </c>
      <c r="Z2715" t="s">
        <v>32</v>
      </c>
      <c r="AA2715">
        <v>4</v>
      </c>
      <c r="AB2715">
        <v>1672.11</v>
      </c>
      <c r="AC2715" t="str">
        <f t="shared" si="597"/>
        <v>&lt;=2000</v>
      </c>
      <c r="AD2715">
        <v>1696</v>
      </c>
      <c r="AE2715" t="str">
        <f t="shared" si="598"/>
        <v>&gt;120</v>
      </c>
      <c r="AF2715">
        <v>1672.11</v>
      </c>
      <c r="AG2715" t="str">
        <f t="shared" si="599"/>
        <v>&lt;=2000</v>
      </c>
      <c r="AH2715" t="s">
        <v>32</v>
      </c>
      <c r="AI2715" t="str">
        <f t="shared" si="600"/>
        <v/>
      </c>
      <c r="AJ2715" t="s">
        <v>32</v>
      </c>
      <c r="AK2715" t="str">
        <f t="shared" si="601"/>
        <v/>
      </c>
      <c r="AL2715">
        <v>12</v>
      </c>
      <c r="AM2715">
        <v>0</v>
      </c>
      <c r="AN2715">
        <v>12</v>
      </c>
      <c r="AO2715" t="s">
        <v>32</v>
      </c>
      <c r="AP2715">
        <v>1</v>
      </c>
    </row>
    <row r="2716" spans="1:42" x14ac:dyDescent="0.25">
      <c r="A2716">
        <v>201801</v>
      </c>
      <c r="B2716" t="str">
        <f t="shared" si="588"/>
        <v>2018-I</v>
      </c>
      <c r="C2716" t="s">
        <v>2776</v>
      </c>
      <c r="D2716" t="s">
        <v>2776</v>
      </c>
      <c r="E2716">
        <v>30402182</v>
      </c>
      <c r="F2716" t="s">
        <v>29</v>
      </c>
      <c r="G2716">
        <v>0</v>
      </c>
      <c r="H2716">
        <v>0</v>
      </c>
      <c r="I2716">
        <v>0</v>
      </c>
      <c r="J2716">
        <f t="shared" si="589"/>
        <v>0</v>
      </c>
      <c r="K2716" t="str">
        <f t="shared" si="590"/>
        <v>Modelamiento</v>
      </c>
      <c r="L2716">
        <f t="shared" si="591"/>
        <v>0</v>
      </c>
      <c r="M2716">
        <v>27</v>
      </c>
      <c r="N2716" t="str">
        <f t="shared" si="592"/>
        <v>&lt;=30</v>
      </c>
      <c r="O2716" t="s">
        <v>56</v>
      </c>
      <c r="P2716" t="s">
        <v>31</v>
      </c>
      <c r="Q2716">
        <v>36487</v>
      </c>
      <c r="R2716">
        <v>1500</v>
      </c>
      <c r="S2716" t="str">
        <f t="shared" si="593"/>
        <v>&lt;=1500</v>
      </c>
      <c r="T2716">
        <v>1256</v>
      </c>
      <c r="U2716" t="str">
        <f t="shared" si="594"/>
        <v>&lt;=1300</v>
      </c>
      <c r="V2716" t="s">
        <v>597</v>
      </c>
      <c r="W2716">
        <v>35697</v>
      </c>
      <c r="X2716" s="12">
        <f t="shared" si="595"/>
        <v>4.2020337843516262E-2</v>
      </c>
      <c r="Y2716" t="str">
        <f t="shared" si="596"/>
        <v>&lt;=0.05</v>
      </c>
      <c r="Z2716" t="s">
        <v>32</v>
      </c>
      <c r="AA2716">
        <v>2</v>
      </c>
      <c r="AB2716">
        <v>938.53</v>
      </c>
      <c r="AC2716" t="str">
        <f t="shared" si="597"/>
        <v>&lt;=1000</v>
      </c>
      <c r="AD2716">
        <v>44</v>
      </c>
      <c r="AE2716" t="str">
        <f t="shared" si="598"/>
        <v>&lt;=60</v>
      </c>
      <c r="AF2716">
        <v>0</v>
      </c>
      <c r="AG2716" t="str">
        <f t="shared" si="599"/>
        <v>&lt;=500</v>
      </c>
      <c r="AH2716" t="s">
        <v>32</v>
      </c>
      <c r="AI2716" t="str">
        <f t="shared" si="600"/>
        <v/>
      </c>
      <c r="AJ2716" t="s">
        <v>32</v>
      </c>
      <c r="AK2716" t="str">
        <f t="shared" si="601"/>
        <v/>
      </c>
      <c r="AL2716">
        <v>5</v>
      </c>
      <c r="AM2716">
        <v>0</v>
      </c>
      <c r="AN2716">
        <v>0</v>
      </c>
      <c r="AO2716" t="s">
        <v>32</v>
      </c>
      <c r="AP2716" t="s">
        <v>32</v>
      </c>
    </row>
    <row r="2717" spans="1:42" x14ac:dyDescent="0.25">
      <c r="A2717">
        <v>201801</v>
      </c>
      <c r="B2717" t="str">
        <f t="shared" si="588"/>
        <v>2018-I</v>
      </c>
      <c r="C2717" t="s">
        <v>2777</v>
      </c>
      <c r="D2717" t="s">
        <v>2777</v>
      </c>
      <c r="E2717">
        <v>30402620</v>
      </c>
      <c r="F2717" t="s">
        <v>29</v>
      </c>
      <c r="G2717">
        <v>0</v>
      </c>
      <c r="H2717">
        <v>0</v>
      </c>
      <c r="I2717">
        <v>0</v>
      </c>
      <c r="J2717">
        <f t="shared" si="589"/>
        <v>0</v>
      </c>
      <c r="K2717" t="str">
        <f t="shared" si="590"/>
        <v>Modelamiento</v>
      </c>
      <c r="L2717">
        <f t="shared" si="591"/>
        <v>0</v>
      </c>
      <c r="M2717">
        <v>45</v>
      </c>
      <c r="N2717" t="str">
        <f t="shared" si="592"/>
        <v>&lt;=45</v>
      </c>
      <c r="O2717" t="s">
        <v>56</v>
      </c>
      <c r="P2717" t="s">
        <v>31</v>
      </c>
      <c r="Q2717">
        <v>36790</v>
      </c>
      <c r="R2717">
        <v>1000</v>
      </c>
      <c r="S2717" t="str">
        <f t="shared" si="593"/>
        <v>&lt;=1000</v>
      </c>
      <c r="T2717">
        <v>1264</v>
      </c>
      <c r="U2717" t="str">
        <f t="shared" si="594"/>
        <v>&lt;=1300</v>
      </c>
      <c r="V2717" t="s">
        <v>585</v>
      </c>
      <c r="W2717">
        <v>35500</v>
      </c>
      <c r="X2717" s="12">
        <f t="shared" si="595"/>
        <v>2.8169014084507043E-2</v>
      </c>
      <c r="Y2717" t="str">
        <f t="shared" si="596"/>
        <v>&lt;=0.03</v>
      </c>
      <c r="Z2717" t="s">
        <v>32</v>
      </c>
      <c r="AA2717">
        <v>1</v>
      </c>
      <c r="AB2717">
        <v>1833.17</v>
      </c>
      <c r="AC2717" t="str">
        <f t="shared" si="597"/>
        <v>&lt;=2000</v>
      </c>
      <c r="AD2717">
        <v>11</v>
      </c>
      <c r="AE2717" t="str">
        <f t="shared" si="598"/>
        <v>&lt;=30</v>
      </c>
      <c r="AF2717">
        <v>0</v>
      </c>
      <c r="AG2717" t="str">
        <f t="shared" si="599"/>
        <v>&lt;=500</v>
      </c>
      <c r="AH2717" t="s">
        <v>32</v>
      </c>
      <c r="AI2717" t="str">
        <f t="shared" si="600"/>
        <v/>
      </c>
      <c r="AJ2717" t="s">
        <v>32</v>
      </c>
      <c r="AK2717" t="str">
        <f t="shared" si="601"/>
        <v/>
      </c>
      <c r="AL2717">
        <v>12</v>
      </c>
      <c r="AM2717">
        <v>2</v>
      </c>
      <c r="AN2717">
        <v>0</v>
      </c>
      <c r="AO2717">
        <v>10</v>
      </c>
      <c r="AP2717" t="s">
        <v>32</v>
      </c>
    </row>
    <row r="2718" spans="1:42" x14ac:dyDescent="0.25">
      <c r="A2718">
        <v>201801</v>
      </c>
      <c r="B2718" t="str">
        <f t="shared" si="588"/>
        <v>2018-I</v>
      </c>
      <c r="C2718" t="s">
        <v>2778</v>
      </c>
      <c r="D2718" t="s">
        <v>2778</v>
      </c>
      <c r="E2718">
        <v>30395866</v>
      </c>
      <c r="F2718" t="s">
        <v>29</v>
      </c>
      <c r="G2718">
        <v>0</v>
      </c>
      <c r="H2718">
        <v>0</v>
      </c>
      <c r="I2718">
        <v>0</v>
      </c>
      <c r="J2718">
        <f t="shared" si="589"/>
        <v>0</v>
      </c>
      <c r="K2718" t="str">
        <f t="shared" si="590"/>
        <v>Modelamiento</v>
      </c>
      <c r="L2718">
        <f t="shared" si="591"/>
        <v>0</v>
      </c>
      <c r="M2718">
        <v>44</v>
      </c>
      <c r="N2718" t="str">
        <f t="shared" si="592"/>
        <v>&lt;=45</v>
      </c>
      <c r="O2718" t="s">
        <v>72</v>
      </c>
      <c r="P2718" t="s">
        <v>35</v>
      </c>
      <c r="Q2718">
        <v>40822</v>
      </c>
      <c r="R2718">
        <v>500</v>
      </c>
      <c r="S2718" t="str">
        <f t="shared" si="593"/>
        <v>&lt;=500</v>
      </c>
      <c r="T2718">
        <v>1367</v>
      </c>
      <c r="U2718" t="str">
        <f t="shared" si="594"/>
        <v>&lt;=1400</v>
      </c>
      <c r="V2718" t="s">
        <v>585</v>
      </c>
      <c r="W2718">
        <v>39032</v>
      </c>
      <c r="X2718" s="12">
        <f t="shared" si="595"/>
        <v>1.2810002049600328E-2</v>
      </c>
      <c r="Y2718" t="str">
        <f t="shared" si="596"/>
        <v>&lt;=0.02</v>
      </c>
      <c r="Z2718" t="s">
        <v>32</v>
      </c>
      <c r="AA2718">
        <v>4</v>
      </c>
      <c r="AB2718">
        <v>2300.38</v>
      </c>
      <c r="AC2718" t="str">
        <f t="shared" si="597"/>
        <v>&lt;=3000</v>
      </c>
      <c r="AD2718">
        <v>1687</v>
      </c>
      <c r="AE2718" t="str">
        <f t="shared" si="598"/>
        <v>&gt;120</v>
      </c>
      <c r="AF2718">
        <v>2300.38</v>
      </c>
      <c r="AG2718" t="str">
        <f t="shared" si="599"/>
        <v>&lt;=3000</v>
      </c>
      <c r="AH2718" t="s">
        <v>32</v>
      </c>
      <c r="AI2718" t="str">
        <f t="shared" si="600"/>
        <v/>
      </c>
      <c r="AJ2718" t="s">
        <v>32</v>
      </c>
      <c r="AK2718" t="str">
        <f t="shared" si="601"/>
        <v/>
      </c>
      <c r="AL2718">
        <v>7</v>
      </c>
      <c r="AM2718">
        <v>0</v>
      </c>
      <c r="AN2718">
        <v>7</v>
      </c>
      <c r="AO2718" t="s">
        <v>32</v>
      </c>
      <c r="AP2718">
        <v>6</v>
      </c>
    </row>
    <row r="2719" spans="1:42" x14ac:dyDescent="0.25">
      <c r="A2719">
        <v>201801</v>
      </c>
      <c r="B2719" t="str">
        <f t="shared" si="588"/>
        <v>2018-I</v>
      </c>
      <c r="C2719" t="s">
        <v>2779</v>
      </c>
      <c r="D2719" t="s">
        <v>2779</v>
      </c>
      <c r="E2719">
        <v>30397911</v>
      </c>
      <c r="F2719" t="s">
        <v>29</v>
      </c>
      <c r="G2719">
        <v>0</v>
      </c>
      <c r="H2719">
        <v>0</v>
      </c>
      <c r="I2719">
        <v>0</v>
      </c>
      <c r="J2719">
        <f t="shared" si="589"/>
        <v>0</v>
      </c>
      <c r="K2719" t="str">
        <f t="shared" si="590"/>
        <v>Modelamiento</v>
      </c>
      <c r="L2719">
        <f t="shared" si="591"/>
        <v>0</v>
      </c>
      <c r="M2719">
        <v>22</v>
      </c>
      <c r="N2719" t="str">
        <f t="shared" si="592"/>
        <v>&lt;=25</v>
      </c>
      <c r="O2719" t="s">
        <v>56</v>
      </c>
      <c r="P2719" t="s">
        <v>39</v>
      </c>
      <c r="Q2719">
        <v>33358</v>
      </c>
      <c r="R2719">
        <v>1500</v>
      </c>
      <c r="S2719" t="str">
        <f t="shared" si="593"/>
        <v>&lt;=1500</v>
      </c>
      <c r="T2719">
        <v>1251</v>
      </c>
      <c r="U2719" t="str">
        <f t="shared" si="594"/>
        <v>&lt;=1300</v>
      </c>
      <c r="V2719" t="s">
        <v>589</v>
      </c>
      <c r="W2719">
        <v>32568</v>
      </c>
      <c r="X2719" s="12">
        <f t="shared" si="595"/>
        <v>4.6057479734708917E-2</v>
      </c>
      <c r="Y2719" t="str">
        <f t="shared" si="596"/>
        <v>&lt;=0.05</v>
      </c>
      <c r="Z2719" t="s">
        <v>32</v>
      </c>
      <c r="AA2719">
        <v>9</v>
      </c>
      <c r="AB2719" t="s">
        <v>32</v>
      </c>
      <c r="AC2719" t="str">
        <f t="shared" si="597"/>
        <v/>
      </c>
      <c r="AD2719" t="s">
        <v>32</v>
      </c>
      <c r="AE2719" t="str">
        <f t="shared" si="598"/>
        <v/>
      </c>
      <c r="AF2719" t="s">
        <v>32</v>
      </c>
      <c r="AG2719" t="str">
        <f t="shared" si="599"/>
        <v/>
      </c>
      <c r="AH2719" t="s">
        <v>32</v>
      </c>
      <c r="AI2719" t="str">
        <f t="shared" si="600"/>
        <v/>
      </c>
      <c r="AJ2719" t="s">
        <v>32</v>
      </c>
      <c r="AK2719" t="str">
        <f t="shared" si="601"/>
        <v/>
      </c>
      <c r="AL2719">
        <v>0</v>
      </c>
      <c r="AM2719">
        <v>0</v>
      </c>
      <c r="AN2719">
        <v>0</v>
      </c>
      <c r="AO2719" t="s">
        <v>32</v>
      </c>
      <c r="AP2719" t="s">
        <v>32</v>
      </c>
    </row>
    <row r="2720" spans="1:42" x14ac:dyDescent="0.25">
      <c r="A2720">
        <v>201801</v>
      </c>
      <c r="B2720" t="str">
        <f t="shared" si="588"/>
        <v>2018-I</v>
      </c>
      <c r="C2720" t="s">
        <v>2780</v>
      </c>
      <c r="D2720" t="s">
        <v>2780</v>
      </c>
      <c r="E2720">
        <v>30396841</v>
      </c>
      <c r="F2720" t="s">
        <v>29</v>
      </c>
      <c r="G2720">
        <v>0</v>
      </c>
      <c r="H2720">
        <v>0</v>
      </c>
      <c r="I2720">
        <v>0</v>
      </c>
      <c r="J2720">
        <f t="shared" si="589"/>
        <v>0</v>
      </c>
      <c r="K2720" t="str">
        <f t="shared" si="590"/>
        <v>Modelamiento</v>
      </c>
      <c r="L2720">
        <f t="shared" si="591"/>
        <v>0</v>
      </c>
      <c r="M2720">
        <v>28</v>
      </c>
      <c r="N2720" t="str">
        <f t="shared" si="592"/>
        <v>&lt;=30</v>
      </c>
      <c r="O2720" t="s">
        <v>56</v>
      </c>
      <c r="P2720" t="s">
        <v>31</v>
      </c>
      <c r="Q2720">
        <v>42982</v>
      </c>
      <c r="R2720">
        <v>1800</v>
      </c>
      <c r="S2720" t="str">
        <f t="shared" si="593"/>
        <v>&lt;=2000</v>
      </c>
      <c r="T2720">
        <v>1480</v>
      </c>
      <c r="U2720" t="str">
        <f t="shared" si="594"/>
        <v>&lt;=1500</v>
      </c>
      <c r="V2720" t="s">
        <v>597</v>
      </c>
      <c r="W2720">
        <v>42492</v>
      </c>
      <c r="X2720" s="12">
        <f t="shared" si="595"/>
        <v>4.2360914995763908E-2</v>
      </c>
      <c r="Y2720" t="str">
        <f t="shared" si="596"/>
        <v>&lt;=0.05</v>
      </c>
      <c r="Z2720" t="s">
        <v>32</v>
      </c>
      <c r="AA2720">
        <v>4</v>
      </c>
      <c r="AB2720">
        <v>1512.3</v>
      </c>
      <c r="AC2720" t="str">
        <f t="shared" si="597"/>
        <v>&lt;=2000</v>
      </c>
      <c r="AD2720">
        <v>1062</v>
      </c>
      <c r="AE2720" t="str">
        <f t="shared" si="598"/>
        <v>&gt;120</v>
      </c>
      <c r="AF2720">
        <v>1512.3</v>
      </c>
      <c r="AG2720" t="str">
        <f t="shared" si="599"/>
        <v>&lt;=2000</v>
      </c>
      <c r="AH2720" t="s">
        <v>32</v>
      </c>
      <c r="AI2720" t="str">
        <f t="shared" si="600"/>
        <v/>
      </c>
      <c r="AJ2720" t="s">
        <v>32</v>
      </c>
      <c r="AK2720" t="str">
        <f t="shared" si="601"/>
        <v/>
      </c>
      <c r="AL2720">
        <v>12</v>
      </c>
      <c r="AM2720">
        <v>0</v>
      </c>
      <c r="AN2720">
        <v>12</v>
      </c>
      <c r="AO2720" t="s">
        <v>32</v>
      </c>
      <c r="AP2720">
        <v>1</v>
      </c>
    </row>
    <row r="2721" spans="1:42" x14ac:dyDescent="0.25">
      <c r="A2721">
        <v>201801</v>
      </c>
      <c r="B2721" t="str">
        <f t="shared" si="588"/>
        <v>2018-I</v>
      </c>
      <c r="C2721" t="s">
        <v>2781</v>
      </c>
      <c r="D2721" t="s">
        <v>2781</v>
      </c>
      <c r="E2721">
        <v>30402065</v>
      </c>
      <c r="F2721" t="s">
        <v>29</v>
      </c>
      <c r="G2721">
        <v>1</v>
      </c>
      <c r="H2721">
        <v>0</v>
      </c>
      <c r="I2721">
        <v>0</v>
      </c>
      <c r="J2721">
        <f t="shared" si="589"/>
        <v>0</v>
      </c>
      <c r="K2721" t="str">
        <f t="shared" si="590"/>
        <v>Modelamiento</v>
      </c>
      <c r="L2721">
        <f t="shared" si="591"/>
        <v>0</v>
      </c>
      <c r="M2721">
        <v>34</v>
      </c>
      <c r="N2721" t="str">
        <f t="shared" si="592"/>
        <v>&lt;=35</v>
      </c>
      <c r="O2721" t="s">
        <v>56</v>
      </c>
      <c r="P2721" t="s">
        <v>31</v>
      </c>
      <c r="Q2721">
        <v>36790</v>
      </c>
      <c r="R2721">
        <v>500</v>
      </c>
      <c r="S2721" t="str">
        <f t="shared" si="593"/>
        <v>&lt;=500</v>
      </c>
      <c r="T2721">
        <v>1526</v>
      </c>
      <c r="U2721" t="str">
        <f t="shared" si="594"/>
        <v>&gt;1500</v>
      </c>
      <c r="V2721" t="s">
        <v>585</v>
      </c>
      <c r="W2721">
        <v>35000</v>
      </c>
      <c r="X2721" s="12">
        <f t="shared" si="595"/>
        <v>1.4285714285714285E-2</v>
      </c>
      <c r="Y2721" t="str">
        <f t="shared" si="596"/>
        <v>&lt;=0.02</v>
      </c>
      <c r="Z2721" t="s">
        <v>32</v>
      </c>
      <c r="AA2721">
        <v>0</v>
      </c>
      <c r="AB2721">
        <v>2536.04</v>
      </c>
      <c r="AC2721" t="str">
        <f t="shared" si="597"/>
        <v>&lt;=3000</v>
      </c>
      <c r="AD2721">
        <v>0</v>
      </c>
      <c r="AE2721" t="str">
        <f t="shared" si="598"/>
        <v>=0</v>
      </c>
      <c r="AF2721">
        <v>0</v>
      </c>
      <c r="AG2721" t="str">
        <f t="shared" si="599"/>
        <v>&lt;=500</v>
      </c>
      <c r="AH2721" t="s">
        <v>32</v>
      </c>
      <c r="AI2721" t="str">
        <f t="shared" si="600"/>
        <v/>
      </c>
      <c r="AJ2721" t="s">
        <v>32</v>
      </c>
      <c r="AK2721" t="str">
        <f t="shared" si="601"/>
        <v/>
      </c>
      <c r="AL2721">
        <v>9</v>
      </c>
      <c r="AM2721">
        <v>9</v>
      </c>
      <c r="AN2721">
        <v>0</v>
      </c>
      <c r="AO2721">
        <v>1</v>
      </c>
      <c r="AP2721" t="s">
        <v>32</v>
      </c>
    </row>
    <row r="2722" spans="1:42" x14ac:dyDescent="0.25">
      <c r="A2722">
        <v>201801</v>
      </c>
      <c r="B2722" t="str">
        <f t="shared" si="588"/>
        <v>2018-I</v>
      </c>
      <c r="C2722" t="s">
        <v>2782</v>
      </c>
      <c r="D2722" t="s">
        <v>2782</v>
      </c>
      <c r="E2722">
        <v>30403886</v>
      </c>
      <c r="F2722" t="s">
        <v>29</v>
      </c>
      <c r="G2722">
        <v>0</v>
      </c>
      <c r="H2722">
        <v>0</v>
      </c>
      <c r="I2722">
        <v>0</v>
      </c>
      <c r="J2722">
        <f t="shared" si="589"/>
        <v>0</v>
      </c>
      <c r="K2722" t="str">
        <f t="shared" si="590"/>
        <v>Modelamiento</v>
      </c>
      <c r="L2722">
        <f t="shared" si="591"/>
        <v>0</v>
      </c>
      <c r="M2722">
        <v>40</v>
      </c>
      <c r="N2722" t="str">
        <f t="shared" si="592"/>
        <v>&lt;=40</v>
      </c>
      <c r="O2722" t="s">
        <v>56</v>
      </c>
      <c r="P2722" t="s">
        <v>35</v>
      </c>
      <c r="Q2722">
        <v>39083</v>
      </c>
      <c r="R2722">
        <v>1650</v>
      </c>
      <c r="S2722" t="str">
        <f t="shared" si="593"/>
        <v>&lt;=2000</v>
      </c>
      <c r="T2722">
        <v>1346</v>
      </c>
      <c r="U2722" t="str">
        <f t="shared" si="594"/>
        <v>&lt;=1400</v>
      </c>
      <c r="V2722" t="s">
        <v>589</v>
      </c>
      <c r="W2722">
        <v>38443</v>
      </c>
      <c r="X2722" s="12">
        <f t="shared" si="595"/>
        <v>4.2920687771505865E-2</v>
      </c>
      <c r="Y2722" t="str">
        <f t="shared" si="596"/>
        <v>&lt;=0.05</v>
      </c>
      <c r="Z2722" t="s">
        <v>32</v>
      </c>
      <c r="AA2722">
        <v>4</v>
      </c>
      <c r="AB2722">
        <v>1445.7</v>
      </c>
      <c r="AC2722" t="str">
        <f t="shared" si="597"/>
        <v>&lt;=2000</v>
      </c>
      <c r="AD2722">
        <v>1056</v>
      </c>
      <c r="AE2722" t="str">
        <f t="shared" si="598"/>
        <v>&gt;120</v>
      </c>
      <c r="AF2722">
        <v>1445.7</v>
      </c>
      <c r="AG2722" t="str">
        <f t="shared" si="599"/>
        <v>&lt;=2000</v>
      </c>
      <c r="AH2722" t="s">
        <v>32</v>
      </c>
      <c r="AI2722" t="str">
        <f t="shared" si="600"/>
        <v/>
      </c>
      <c r="AJ2722" t="s">
        <v>32</v>
      </c>
      <c r="AK2722" t="str">
        <f t="shared" si="601"/>
        <v/>
      </c>
      <c r="AL2722">
        <v>12</v>
      </c>
      <c r="AM2722">
        <v>0</v>
      </c>
      <c r="AN2722">
        <v>12</v>
      </c>
      <c r="AO2722" t="s">
        <v>32</v>
      </c>
      <c r="AP2722">
        <v>1</v>
      </c>
    </row>
    <row r="2723" spans="1:42" x14ac:dyDescent="0.25">
      <c r="A2723">
        <v>201801</v>
      </c>
      <c r="B2723" t="str">
        <f t="shared" si="588"/>
        <v>2018-I</v>
      </c>
      <c r="C2723" t="s">
        <v>2783</v>
      </c>
      <c r="D2723" t="s">
        <v>2783</v>
      </c>
      <c r="E2723">
        <v>30401305</v>
      </c>
      <c r="F2723" t="s">
        <v>29</v>
      </c>
      <c r="G2723">
        <v>0</v>
      </c>
      <c r="H2723">
        <v>0</v>
      </c>
      <c r="I2723">
        <v>0</v>
      </c>
      <c r="J2723">
        <f t="shared" si="589"/>
        <v>0</v>
      </c>
      <c r="K2723" t="str">
        <f t="shared" si="590"/>
        <v>Modelamiento</v>
      </c>
      <c r="L2723">
        <f t="shared" si="591"/>
        <v>0</v>
      </c>
      <c r="M2723">
        <v>25</v>
      </c>
      <c r="N2723" t="str">
        <f t="shared" si="592"/>
        <v>&lt;=25</v>
      </c>
      <c r="O2723" t="s">
        <v>56</v>
      </c>
      <c r="P2723" t="s">
        <v>39</v>
      </c>
      <c r="Q2723">
        <v>38588</v>
      </c>
      <c r="R2723">
        <v>1650</v>
      </c>
      <c r="S2723" t="str">
        <f t="shared" si="593"/>
        <v>&lt;=2000</v>
      </c>
      <c r="T2723">
        <v>1330</v>
      </c>
      <c r="U2723" t="str">
        <f t="shared" si="594"/>
        <v>&lt;=1400</v>
      </c>
      <c r="V2723" t="s">
        <v>589</v>
      </c>
      <c r="W2723">
        <v>37948</v>
      </c>
      <c r="X2723" s="12">
        <f t="shared" si="595"/>
        <v>4.3480552334773902E-2</v>
      </c>
      <c r="Y2723" t="str">
        <f t="shared" si="596"/>
        <v>&lt;=0.05</v>
      </c>
      <c r="Z2723" t="s">
        <v>32</v>
      </c>
      <c r="AA2723">
        <v>1</v>
      </c>
      <c r="AB2723">
        <v>1024.3800000000001</v>
      </c>
      <c r="AC2723" t="str">
        <f t="shared" si="597"/>
        <v>&lt;=2000</v>
      </c>
      <c r="AD2723">
        <v>10</v>
      </c>
      <c r="AE2723" t="str">
        <f t="shared" si="598"/>
        <v>&lt;=30</v>
      </c>
      <c r="AF2723">
        <v>0</v>
      </c>
      <c r="AG2723" t="str">
        <f t="shared" si="599"/>
        <v>&lt;=500</v>
      </c>
      <c r="AH2723" t="s">
        <v>32</v>
      </c>
      <c r="AI2723" t="str">
        <f t="shared" si="600"/>
        <v/>
      </c>
      <c r="AJ2723" t="s">
        <v>32</v>
      </c>
      <c r="AK2723" t="str">
        <f t="shared" si="601"/>
        <v/>
      </c>
      <c r="AL2723">
        <v>7</v>
      </c>
      <c r="AM2723">
        <v>5</v>
      </c>
      <c r="AN2723">
        <v>0</v>
      </c>
      <c r="AO2723">
        <v>2</v>
      </c>
      <c r="AP2723" t="s">
        <v>32</v>
      </c>
    </row>
    <row r="2724" spans="1:42" x14ac:dyDescent="0.25">
      <c r="A2724">
        <v>201801</v>
      </c>
      <c r="B2724" t="str">
        <f t="shared" si="588"/>
        <v>2018-I</v>
      </c>
      <c r="C2724" t="s">
        <v>2784</v>
      </c>
      <c r="D2724" t="s">
        <v>2784</v>
      </c>
      <c r="E2724">
        <v>30404248</v>
      </c>
      <c r="F2724" t="s">
        <v>29</v>
      </c>
      <c r="G2724">
        <v>0</v>
      </c>
      <c r="H2724">
        <v>0</v>
      </c>
      <c r="I2724">
        <v>0</v>
      </c>
      <c r="J2724">
        <f t="shared" si="589"/>
        <v>0</v>
      </c>
      <c r="K2724" t="str">
        <f t="shared" si="590"/>
        <v>Modelamiento</v>
      </c>
      <c r="L2724">
        <f t="shared" si="591"/>
        <v>0</v>
      </c>
      <c r="M2724">
        <v>28</v>
      </c>
      <c r="N2724" t="str">
        <f t="shared" si="592"/>
        <v>&lt;=30</v>
      </c>
      <c r="O2724" t="s">
        <v>56</v>
      </c>
      <c r="P2724" t="s">
        <v>39</v>
      </c>
      <c r="Q2724">
        <v>39340</v>
      </c>
      <c r="R2724">
        <v>1100</v>
      </c>
      <c r="S2724" t="str">
        <f t="shared" si="593"/>
        <v>&lt;=1500</v>
      </c>
      <c r="T2724">
        <v>1355</v>
      </c>
      <c r="U2724" t="str">
        <f t="shared" si="594"/>
        <v>&lt;=1400</v>
      </c>
      <c r="V2724" t="s">
        <v>585</v>
      </c>
      <c r="W2724">
        <v>37500</v>
      </c>
      <c r="X2724" s="12">
        <f t="shared" si="595"/>
        <v>2.9333333333333333E-2</v>
      </c>
      <c r="Y2724" t="str">
        <f t="shared" si="596"/>
        <v>&lt;=0.03</v>
      </c>
      <c r="Z2724" t="s">
        <v>32</v>
      </c>
      <c r="AA2724">
        <v>3</v>
      </c>
      <c r="AB2724">
        <v>391.63</v>
      </c>
      <c r="AC2724" t="str">
        <f t="shared" si="597"/>
        <v>&lt;=500</v>
      </c>
      <c r="AD2724">
        <v>0</v>
      </c>
      <c r="AE2724" t="str">
        <f t="shared" si="598"/>
        <v>=0</v>
      </c>
      <c r="AF2724">
        <v>391.63</v>
      </c>
      <c r="AG2724" t="str">
        <f t="shared" si="599"/>
        <v>&lt;=500</v>
      </c>
      <c r="AH2724" t="s">
        <v>32</v>
      </c>
      <c r="AI2724" t="str">
        <f t="shared" si="600"/>
        <v/>
      </c>
      <c r="AJ2724" t="s">
        <v>32</v>
      </c>
      <c r="AK2724" t="str">
        <f t="shared" si="601"/>
        <v/>
      </c>
      <c r="AL2724">
        <v>1</v>
      </c>
      <c r="AM2724">
        <v>0</v>
      </c>
      <c r="AN2724">
        <v>0</v>
      </c>
      <c r="AO2724" t="s">
        <v>32</v>
      </c>
      <c r="AP2724" t="s">
        <v>32</v>
      </c>
    </row>
    <row r="2725" spans="1:42" x14ac:dyDescent="0.25">
      <c r="A2725">
        <v>201801</v>
      </c>
      <c r="B2725" t="str">
        <f t="shared" si="588"/>
        <v>2018-I</v>
      </c>
      <c r="C2725" t="s">
        <v>2785</v>
      </c>
      <c r="D2725" t="s">
        <v>2785</v>
      </c>
      <c r="E2725">
        <v>30396305</v>
      </c>
      <c r="F2725" t="s">
        <v>29</v>
      </c>
      <c r="G2725">
        <v>1</v>
      </c>
      <c r="H2725">
        <v>0</v>
      </c>
      <c r="I2725">
        <v>0</v>
      </c>
      <c r="J2725">
        <f t="shared" si="589"/>
        <v>0</v>
      </c>
      <c r="K2725" t="str">
        <f t="shared" si="590"/>
        <v>Modelamiento</v>
      </c>
      <c r="L2725">
        <f t="shared" si="591"/>
        <v>0</v>
      </c>
      <c r="M2725">
        <v>40</v>
      </c>
      <c r="N2725" t="str">
        <f t="shared" si="592"/>
        <v>&lt;=40</v>
      </c>
      <c r="O2725" t="s">
        <v>56</v>
      </c>
      <c r="P2725" t="s">
        <v>35</v>
      </c>
      <c r="Q2725">
        <v>35595</v>
      </c>
      <c r="R2725">
        <v>1650</v>
      </c>
      <c r="S2725" t="str">
        <f t="shared" si="593"/>
        <v>&lt;=2000</v>
      </c>
      <c r="T2725">
        <v>1336</v>
      </c>
      <c r="U2725" t="str">
        <f t="shared" si="594"/>
        <v>&lt;=1400</v>
      </c>
      <c r="V2725" t="s">
        <v>601</v>
      </c>
      <c r="W2725">
        <v>34925</v>
      </c>
      <c r="X2725" s="12">
        <f t="shared" si="595"/>
        <v>4.7244094488188976E-2</v>
      </c>
      <c r="Y2725" t="str">
        <f t="shared" si="596"/>
        <v>&lt;=0.05</v>
      </c>
      <c r="Z2725" t="s">
        <v>32</v>
      </c>
      <c r="AA2725">
        <v>9</v>
      </c>
      <c r="AB2725" t="s">
        <v>32</v>
      </c>
      <c r="AC2725" t="str">
        <f t="shared" si="597"/>
        <v/>
      </c>
      <c r="AD2725" t="s">
        <v>32</v>
      </c>
      <c r="AE2725" t="str">
        <f t="shared" si="598"/>
        <v/>
      </c>
      <c r="AF2725" t="s">
        <v>32</v>
      </c>
      <c r="AG2725" t="str">
        <f t="shared" si="599"/>
        <v/>
      </c>
      <c r="AH2725" t="s">
        <v>32</v>
      </c>
      <c r="AI2725" t="str">
        <f t="shared" si="600"/>
        <v/>
      </c>
      <c r="AJ2725" t="s">
        <v>32</v>
      </c>
      <c r="AK2725" t="str">
        <f t="shared" si="601"/>
        <v/>
      </c>
      <c r="AL2725">
        <v>0</v>
      </c>
      <c r="AM2725">
        <v>0</v>
      </c>
      <c r="AN2725">
        <v>0</v>
      </c>
      <c r="AO2725" t="s">
        <v>32</v>
      </c>
      <c r="AP2725" t="s">
        <v>32</v>
      </c>
    </row>
    <row r="2726" spans="1:42" x14ac:dyDescent="0.25">
      <c r="A2726">
        <v>201801</v>
      </c>
      <c r="B2726" t="str">
        <f t="shared" si="588"/>
        <v>2018-I</v>
      </c>
      <c r="C2726" t="s">
        <v>2786</v>
      </c>
      <c r="D2726" t="s">
        <v>2786</v>
      </c>
      <c r="E2726">
        <v>30400483</v>
      </c>
      <c r="F2726" t="s">
        <v>29</v>
      </c>
      <c r="G2726">
        <v>0</v>
      </c>
      <c r="H2726">
        <v>0</v>
      </c>
      <c r="I2726">
        <v>0</v>
      </c>
      <c r="J2726">
        <f t="shared" si="589"/>
        <v>0</v>
      </c>
      <c r="K2726" t="str">
        <f t="shared" si="590"/>
        <v>Modelamiento</v>
      </c>
      <c r="L2726">
        <f t="shared" si="591"/>
        <v>0</v>
      </c>
      <c r="M2726">
        <v>32</v>
      </c>
      <c r="N2726" t="str">
        <f t="shared" si="592"/>
        <v>&lt;=35</v>
      </c>
      <c r="O2726" t="s">
        <v>56</v>
      </c>
      <c r="P2726" t="s">
        <v>39</v>
      </c>
      <c r="Q2726">
        <v>36796</v>
      </c>
      <c r="R2726">
        <v>1650</v>
      </c>
      <c r="S2726" t="str">
        <f t="shared" si="593"/>
        <v>&lt;=2000</v>
      </c>
      <c r="T2726">
        <v>1266</v>
      </c>
      <c r="U2726" t="str">
        <f t="shared" si="594"/>
        <v>&lt;=1300</v>
      </c>
      <c r="V2726" t="s">
        <v>597</v>
      </c>
      <c r="W2726">
        <v>36156</v>
      </c>
      <c r="X2726" s="12">
        <f t="shared" si="595"/>
        <v>4.5635579156986392E-2</v>
      </c>
      <c r="Y2726" t="str">
        <f t="shared" si="596"/>
        <v>&lt;=0.05</v>
      </c>
      <c r="Z2726" t="s">
        <v>32</v>
      </c>
      <c r="AA2726">
        <v>4</v>
      </c>
      <c r="AB2726">
        <v>314.02</v>
      </c>
      <c r="AC2726" t="str">
        <f t="shared" si="597"/>
        <v>&lt;=500</v>
      </c>
      <c r="AD2726">
        <v>1091</v>
      </c>
      <c r="AE2726" t="str">
        <f t="shared" si="598"/>
        <v>&gt;120</v>
      </c>
      <c r="AF2726">
        <v>314.02</v>
      </c>
      <c r="AG2726" t="str">
        <f t="shared" si="599"/>
        <v>&lt;=500</v>
      </c>
      <c r="AH2726" t="s">
        <v>32</v>
      </c>
      <c r="AI2726" t="str">
        <f t="shared" si="600"/>
        <v/>
      </c>
      <c r="AJ2726" t="s">
        <v>32</v>
      </c>
      <c r="AK2726" t="str">
        <f t="shared" si="601"/>
        <v/>
      </c>
      <c r="AL2726">
        <v>12</v>
      </c>
      <c r="AM2726">
        <v>0</v>
      </c>
      <c r="AN2726">
        <v>12</v>
      </c>
      <c r="AO2726" t="s">
        <v>32</v>
      </c>
      <c r="AP2726">
        <v>1</v>
      </c>
    </row>
    <row r="2727" spans="1:42" x14ac:dyDescent="0.25">
      <c r="A2727">
        <v>201801</v>
      </c>
      <c r="B2727" t="str">
        <f t="shared" si="588"/>
        <v>2018-I</v>
      </c>
      <c r="C2727" t="s">
        <v>2787</v>
      </c>
      <c r="D2727" t="s">
        <v>2787</v>
      </c>
      <c r="E2727">
        <v>30404266</v>
      </c>
      <c r="F2727" t="s">
        <v>29</v>
      </c>
      <c r="G2727">
        <v>0</v>
      </c>
      <c r="H2727">
        <v>0</v>
      </c>
      <c r="I2727">
        <v>0</v>
      </c>
      <c r="J2727">
        <f t="shared" si="589"/>
        <v>0</v>
      </c>
      <c r="K2727" t="str">
        <f t="shared" si="590"/>
        <v>Modelamiento</v>
      </c>
      <c r="L2727">
        <f t="shared" si="591"/>
        <v>0</v>
      </c>
      <c r="M2727">
        <v>25</v>
      </c>
      <c r="N2727" t="str">
        <f t="shared" si="592"/>
        <v>&lt;=25</v>
      </c>
      <c r="O2727" t="s">
        <v>56</v>
      </c>
      <c r="P2727" t="s">
        <v>35</v>
      </c>
      <c r="Q2727">
        <v>36487</v>
      </c>
      <c r="R2727">
        <v>1500</v>
      </c>
      <c r="S2727" t="str">
        <f t="shared" si="593"/>
        <v>&lt;=1500</v>
      </c>
      <c r="T2727">
        <v>1379</v>
      </c>
      <c r="U2727" t="str">
        <f t="shared" si="594"/>
        <v>&lt;=1400</v>
      </c>
      <c r="V2727" t="s">
        <v>597</v>
      </c>
      <c r="W2727">
        <v>35697</v>
      </c>
      <c r="X2727" s="12">
        <f t="shared" si="595"/>
        <v>4.2020337843516262E-2</v>
      </c>
      <c r="Y2727" t="str">
        <f t="shared" si="596"/>
        <v>&lt;=0.05</v>
      </c>
      <c r="Z2727" t="s">
        <v>32</v>
      </c>
      <c r="AA2727">
        <v>0</v>
      </c>
      <c r="AB2727">
        <v>1356.61</v>
      </c>
      <c r="AC2727" t="str">
        <f t="shared" si="597"/>
        <v>&lt;=2000</v>
      </c>
      <c r="AD2727">
        <v>0</v>
      </c>
      <c r="AE2727" t="str">
        <f t="shared" si="598"/>
        <v>=0</v>
      </c>
      <c r="AF2727">
        <v>0</v>
      </c>
      <c r="AG2727" t="str">
        <f t="shared" si="599"/>
        <v>&lt;=500</v>
      </c>
      <c r="AH2727">
        <v>125.11</v>
      </c>
      <c r="AI2727" t="str">
        <f t="shared" si="600"/>
        <v>&lt;=500</v>
      </c>
      <c r="AJ2727">
        <v>0.99199999999999999</v>
      </c>
      <c r="AK2727" t="str">
        <f t="shared" si="601"/>
        <v>&gt;0.9</v>
      </c>
      <c r="AL2727">
        <v>12</v>
      </c>
      <c r="AM2727">
        <v>12</v>
      </c>
      <c r="AN2727">
        <v>0</v>
      </c>
      <c r="AO2727">
        <v>1</v>
      </c>
      <c r="AP2727" t="s">
        <v>32</v>
      </c>
    </row>
    <row r="2728" spans="1:42" x14ac:dyDescent="0.25">
      <c r="A2728">
        <v>201801</v>
      </c>
      <c r="B2728" t="str">
        <f t="shared" si="588"/>
        <v>2018-I</v>
      </c>
      <c r="C2728" t="s">
        <v>2788</v>
      </c>
      <c r="D2728" t="s">
        <v>2788</v>
      </c>
      <c r="E2728">
        <v>30404039</v>
      </c>
      <c r="F2728" t="s">
        <v>29</v>
      </c>
      <c r="G2728">
        <v>0</v>
      </c>
      <c r="H2728">
        <v>0</v>
      </c>
      <c r="I2728">
        <v>0</v>
      </c>
      <c r="J2728">
        <f t="shared" si="589"/>
        <v>0</v>
      </c>
      <c r="K2728" t="str">
        <f t="shared" si="590"/>
        <v>Modelamiento</v>
      </c>
      <c r="L2728">
        <f t="shared" si="591"/>
        <v>0</v>
      </c>
      <c r="M2728">
        <v>35</v>
      </c>
      <c r="N2728" t="str">
        <f t="shared" si="592"/>
        <v>&lt;=35</v>
      </c>
      <c r="O2728" t="s">
        <v>56</v>
      </c>
      <c r="P2728" t="s">
        <v>31</v>
      </c>
      <c r="Q2728">
        <v>32632</v>
      </c>
      <c r="R2728">
        <v>5355</v>
      </c>
      <c r="S2728" t="str">
        <f t="shared" si="593"/>
        <v>&gt;2500</v>
      </c>
      <c r="T2728">
        <v>1219</v>
      </c>
      <c r="U2728" t="str">
        <f t="shared" si="594"/>
        <v>&lt;=1300</v>
      </c>
      <c r="V2728" t="s">
        <v>597</v>
      </c>
      <c r="W2728">
        <v>35697</v>
      </c>
      <c r="X2728" s="12">
        <f t="shared" si="595"/>
        <v>0.15001260610135306</v>
      </c>
      <c r="Y2728" t="str">
        <f t="shared" si="596"/>
        <v>&gt;0.06</v>
      </c>
      <c r="Z2728" t="s">
        <v>32</v>
      </c>
      <c r="AA2728">
        <v>4</v>
      </c>
      <c r="AB2728">
        <v>847.25</v>
      </c>
      <c r="AC2728" t="str">
        <f t="shared" si="597"/>
        <v>&lt;=1000</v>
      </c>
      <c r="AD2728">
        <v>1809</v>
      </c>
      <c r="AE2728" t="str">
        <f t="shared" si="598"/>
        <v>&gt;120</v>
      </c>
      <c r="AF2728">
        <v>847.25</v>
      </c>
      <c r="AG2728" t="str">
        <f t="shared" si="599"/>
        <v>&lt;=1000</v>
      </c>
      <c r="AH2728" t="s">
        <v>32</v>
      </c>
      <c r="AI2728" t="str">
        <f t="shared" si="600"/>
        <v/>
      </c>
      <c r="AJ2728" t="s">
        <v>32</v>
      </c>
      <c r="AK2728" t="str">
        <f t="shared" si="601"/>
        <v/>
      </c>
      <c r="AL2728">
        <v>12</v>
      </c>
      <c r="AM2728">
        <v>0</v>
      </c>
      <c r="AN2728">
        <v>12</v>
      </c>
      <c r="AO2728" t="s">
        <v>32</v>
      </c>
      <c r="AP2728">
        <v>1</v>
      </c>
    </row>
    <row r="2729" spans="1:42" x14ac:dyDescent="0.25">
      <c r="A2729">
        <v>201801</v>
      </c>
      <c r="B2729" t="str">
        <f t="shared" si="588"/>
        <v>2018-I</v>
      </c>
      <c r="C2729" t="s">
        <v>2789</v>
      </c>
      <c r="D2729" t="s">
        <v>2789</v>
      </c>
      <c r="E2729">
        <v>30392145</v>
      </c>
      <c r="F2729" t="s">
        <v>29</v>
      </c>
      <c r="G2729">
        <v>1</v>
      </c>
      <c r="H2729">
        <v>0</v>
      </c>
      <c r="I2729">
        <v>0</v>
      </c>
      <c r="J2729">
        <f t="shared" si="589"/>
        <v>0</v>
      </c>
      <c r="K2729" t="str">
        <f t="shared" si="590"/>
        <v>Modelamiento</v>
      </c>
      <c r="L2729">
        <f t="shared" si="591"/>
        <v>0</v>
      </c>
      <c r="M2729">
        <v>53</v>
      </c>
      <c r="N2729" t="str">
        <f t="shared" si="592"/>
        <v>&lt;=55</v>
      </c>
      <c r="O2729" t="s">
        <v>56</v>
      </c>
      <c r="P2729" t="s">
        <v>69</v>
      </c>
      <c r="Q2729">
        <v>34919</v>
      </c>
      <c r="R2729">
        <v>550</v>
      </c>
      <c r="S2729" t="str">
        <f t="shared" si="593"/>
        <v>&lt;=1000</v>
      </c>
      <c r="T2729">
        <v>1202</v>
      </c>
      <c r="U2729" t="str">
        <f t="shared" si="594"/>
        <v>&lt;=1300</v>
      </c>
      <c r="V2729" t="s">
        <v>601</v>
      </c>
      <c r="W2729">
        <v>33149</v>
      </c>
      <c r="X2729" s="12">
        <f t="shared" si="595"/>
        <v>1.6591752390720686E-2</v>
      </c>
      <c r="Y2729" t="str">
        <f t="shared" si="596"/>
        <v>&lt;=0.02</v>
      </c>
      <c r="Z2729" t="s">
        <v>32</v>
      </c>
      <c r="AA2729">
        <v>0</v>
      </c>
      <c r="AB2729">
        <v>800</v>
      </c>
      <c r="AC2729" t="str">
        <f t="shared" si="597"/>
        <v>&lt;=1000</v>
      </c>
      <c r="AD2729">
        <v>0</v>
      </c>
      <c r="AE2729" t="str">
        <f t="shared" si="598"/>
        <v>=0</v>
      </c>
      <c r="AF2729">
        <v>0</v>
      </c>
      <c r="AG2729" t="str">
        <f t="shared" si="599"/>
        <v>&lt;=500</v>
      </c>
      <c r="AH2729" t="s">
        <v>32</v>
      </c>
      <c r="AI2729" t="str">
        <f t="shared" si="600"/>
        <v/>
      </c>
      <c r="AJ2729" t="s">
        <v>32</v>
      </c>
      <c r="AK2729" t="str">
        <f t="shared" si="601"/>
        <v/>
      </c>
      <c r="AL2729">
        <v>5</v>
      </c>
      <c r="AM2729">
        <v>5</v>
      </c>
      <c r="AN2729">
        <v>0</v>
      </c>
      <c r="AO2729">
        <v>1</v>
      </c>
      <c r="AP2729" t="s">
        <v>32</v>
      </c>
    </row>
    <row r="2730" spans="1:42" x14ac:dyDescent="0.25">
      <c r="A2730">
        <v>201801</v>
      </c>
      <c r="B2730" t="str">
        <f t="shared" si="588"/>
        <v>2018-I</v>
      </c>
      <c r="C2730" t="s">
        <v>2790</v>
      </c>
      <c r="D2730" t="s">
        <v>2790</v>
      </c>
      <c r="E2730">
        <v>30404911</v>
      </c>
      <c r="F2730" t="s">
        <v>29</v>
      </c>
      <c r="G2730">
        <v>0</v>
      </c>
      <c r="H2730">
        <v>0</v>
      </c>
      <c r="I2730">
        <v>0</v>
      </c>
      <c r="J2730">
        <f t="shared" si="589"/>
        <v>0</v>
      </c>
      <c r="K2730" t="str">
        <f t="shared" si="590"/>
        <v>Modelamiento</v>
      </c>
      <c r="L2730">
        <f t="shared" si="591"/>
        <v>0</v>
      </c>
      <c r="M2730">
        <v>37</v>
      </c>
      <c r="N2730" t="str">
        <f t="shared" si="592"/>
        <v>&lt;=40</v>
      </c>
      <c r="O2730" t="s">
        <v>56</v>
      </c>
      <c r="P2730" t="s">
        <v>35</v>
      </c>
      <c r="Q2730">
        <v>39083</v>
      </c>
      <c r="R2730">
        <v>1650</v>
      </c>
      <c r="S2730" t="str">
        <f t="shared" si="593"/>
        <v>&lt;=2000</v>
      </c>
      <c r="T2730">
        <v>1359</v>
      </c>
      <c r="U2730" t="str">
        <f t="shared" si="594"/>
        <v>&lt;=1400</v>
      </c>
      <c r="V2730" t="s">
        <v>589</v>
      </c>
      <c r="W2730">
        <v>38443</v>
      </c>
      <c r="X2730" s="12">
        <f t="shared" si="595"/>
        <v>4.2920687771505865E-2</v>
      </c>
      <c r="Y2730" t="str">
        <f t="shared" si="596"/>
        <v>&lt;=0.05</v>
      </c>
      <c r="Z2730" t="s">
        <v>32</v>
      </c>
      <c r="AA2730">
        <v>9</v>
      </c>
      <c r="AB2730" t="s">
        <v>32</v>
      </c>
      <c r="AC2730" t="str">
        <f t="shared" si="597"/>
        <v/>
      </c>
      <c r="AD2730" t="s">
        <v>32</v>
      </c>
      <c r="AE2730" t="str">
        <f t="shared" si="598"/>
        <v/>
      </c>
      <c r="AF2730" t="s">
        <v>32</v>
      </c>
      <c r="AG2730" t="str">
        <f t="shared" si="599"/>
        <v/>
      </c>
      <c r="AH2730" t="s">
        <v>32</v>
      </c>
      <c r="AI2730" t="str">
        <f t="shared" si="600"/>
        <v/>
      </c>
      <c r="AJ2730" t="s">
        <v>32</v>
      </c>
      <c r="AK2730" t="str">
        <f t="shared" si="601"/>
        <v/>
      </c>
      <c r="AL2730">
        <v>0</v>
      </c>
      <c r="AM2730">
        <v>0</v>
      </c>
      <c r="AN2730">
        <v>0</v>
      </c>
      <c r="AO2730" t="s">
        <v>32</v>
      </c>
      <c r="AP2730" t="s">
        <v>32</v>
      </c>
    </row>
    <row r="2731" spans="1:42" x14ac:dyDescent="0.25">
      <c r="A2731">
        <v>201801</v>
      </c>
      <c r="B2731" t="str">
        <f t="shared" si="588"/>
        <v>2018-I</v>
      </c>
      <c r="C2731" t="s">
        <v>2791</v>
      </c>
      <c r="D2731" t="s">
        <v>2791</v>
      </c>
      <c r="E2731">
        <v>30404476</v>
      </c>
      <c r="F2731" t="s">
        <v>29</v>
      </c>
      <c r="G2731">
        <v>0</v>
      </c>
      <c r="H2731">
        <v>0</v>
      </c>
      <c r="I2731">
        <v>0</v>
      </c>
      <c r="J2731">
        <f t="shared" si="589"/>
        <v>0</v>
      </c>
      <c r="K2731" t="str">
        <f t="shared" si="590"/>
        <v>Modelamiento</v>
      </c>
      <c r="L2731">
        <f t="shared" si="591"/>
        <v>0</v>
      </c>
      <c r="M2731">
        <v>41</v>
      </c>
      <c r="N2731" t="str">
        <f t="shared" si="592"/>
        <v>&lt;=45</v>
      </c>
      <c r="O2731" t="s">
        <v>72</v>
      </c>
      <c r="P2731" t="s">
        <v>31</v>
      </c>
      <c r="Q2731">
        <v>35290</v>
      </c>
      <c r="R2731">
        <v>2500</v>
      </c>
      <c r="S2731" t="str">
        <f t="shared" si="593"/>
        <v>&lt;=2500</v>
      </c>
      <c r="T2731">
        <v>1228</v>
      </c>
      <c r="U2731" t="str">
        <f t="shared" si="594"/>
        <v>&lt;=1300</v>
      </c>
      <c r="V2731" t="s">
        <v>585</v>
      </c>
      <c r="W2731">
        <v>35500</v>
      </c>
      <c r="X2731" s="12">
        <f t="shared" si="595"/>
        <v>7.0422535211267609E-2</v>
      </c>
      <c r="Y2731" t="str">
        <f t="shared" si="596"/>
        <v>&gt;0.06</v>
      </c>
      <c r="Z2731" t="s">
        <v>32</v>
      </c>
      <c r="AA2731">
        <v>0</v>
      </c>
      <c r="AB2731">
        <v>20240.7</v>
      </c>
      <c r="AC2731" t="str">
        <f t="shared" si="597"/>
        <v>&gt;5000</v>
      </c>
      <c r="AD2731">
        <v>2</v>
      </c>
      <c r="AE2731" t="str">
        <f t="shared" si="598"/>
        <v>&lt;=8</v>
      </c>
      <c r="AF2731">
        <v>0</v>
      </c>
      <c r="AG2731" t="str">
        <f t="shared" si="599"/>
        <v>&lt;=500</v>
      </c>
      <c r="AH2731">
        <v>34251.01</v>
      </c>
      <c r="AI2731" t="str">
        <f t="shared" si="600"/>
        <v>&gt;5000</v>
      </c>
      <c r="AJ2731">
        <v>0.48420000000000002</v>
      </c>
      <c r="AK2731" t="str">
        <f t="shared" si="601"/>
        <v>&lt;=0.5</v>
      </c>
      <c r="AL2731">
        <v>12</v>
      </c>
      <c r="AM2731">
        <v>12</v>
      </c>
      <c r="AN2731">
        <v>0</v>
      </c>
      <c r="AO2731">
        <v>1</v>
      </c>
      <c r="AP2731" t="s">
        <v>32</v>
      </c>
    </row>
    <row r="2732" spans="1:42" x14ac:dyDescent="0.25">
      <c r="A2732">
        <v>201801</v>
      </c>
      <c r="B2732" t="str">
        <f t="shared" si="588"/>
        <v>2018-I</v>
      </c>
      <c r="C2732" t="s">
        <v>2792</v>
      </c>
      <c r="D2732" t="s">
        <v>2792</v>
      </c>
      <c r="E2732">
        <v>30403209</v>
      </c>
      <c r="F2732" t="s">
        <v>29</v>
      </c>
      <c r="G2732">
        <v>0</v>
      </c>
      <c r="H2732">
        <v>0</v>
      </c>
      <c r="I2732">
        <v>0</v>
      </c>
      <c r="J2732">
        <f t="shared" si="589"/>
        <v>0</v>
      </c>
      <c r="K2732" t="str">
        <f t="shared" si="590"/>
        <v>Modelamiento</v>
      </c>
      <c r="L2732">
        <f t="shared" si="591"/>
        <v>0</v>
      </c>
      <c r="M2732">
        <v>41</v>
      </c>
      <c r="N2732" t="str">
        <f t="shared" si="592"/>
        <v>&lt;=45</v>
      </c>
      <c r="O2732" t="s">
        <v>56</v>
      </c>
      <c r="P2732" t="s">
        <v>39</v>
      </c>
      <c r="Q2732">
        <v>39233</v>
      </c>
      <c r="R2732">
        <v>1500</v>
      </c>
      <c r="S2732" t="str">
        <f t="shared" si="593"/>
        <v>&lt;=1500</v>
      </c>
      <c r="T2732">
        <v>1483</v>
      </c>
      <c r="U2732" t="str">
        <f t="shared" si="594"/>
        <v>&lt;=1500</v>
      </c>
      <c r="V2732" t="s">
        <v>589</v>
      </c>
      <c r="W2732">
        <v>38443</v>
      </c>
      <c r="X2732" s="12">
        <f t="shared" si="595"/>
        <v>3.901880706500533E-2</v>
      </c>
      <c r="Y2732" t="str">
        <f t="shared" si="596"/>
        <v>&lt;=0.04</v>
      </c>
      <c r="Z2732" t="s">
        <v>32</v>
      </c>
      <c r="AA2732">
        <v>0</v>
      </c>
      <c r="AB2732">
        <v>3029.58</v>
      </c>
      <c r="AC2732" t="str">
        <f t="shared" si="597"/>
        <v>&lt;=4000</v>
      </c>
      <c r="AD2732">
        <v>11</v>
      </c>
      <c r="AE2732" t="str">
        <f t="shared" si="598"/>
        <v>&lt;=30</v>
      </c>
      <c r="AF2732">
        <v>0</v>
      </c>
      <c r="AG2732" t="str">
        <f t="shared" si="599"/>
        <v>&lt;=500</v>
      </c>
      <c r="AH2732">
        <v>2000</v>
      </c>
      <c r="AI2732" t="str">
        <f t="shared" si="600"/>
        <v>&lt;=2000</v>
      </c>
      <c r="AJ2732">
        <v>0.99460000000000004</v>
      </c>
      <c r="AK2732" t="str">
        <f t="shared" si="601"/>
        <v>&gt;0.9</v>
      </c>
      <c r="AL2732">
        <v>12</v>
      </c>
      <c r="AM2732">
        <v>8</v>
      </c>
      <c r="AN2732">
        <v>0</v>
      </c>
      <c r="AO2732">
        <v>1</v>
      </c>
      <c r="AP2732" t="s">
        <v>32</v>
      </c>
    </row>
    <row r="2733" spans="1:42" x14ac:dyDescent="0.25">
      <c r="A2733">
        <v>201801</v>
      </c>
      <c r="B2733" t="str">
        <f t="shared" si="588"/>
        <v>2018-I</v>
      </c>
      <c r="C2733" t="s">
        <v>2793</v>
      </c>
      <c r="D2733" t="s">
        <v>2793</v>
      </c>
      <c r="E2733">
        <v>30402205</v>
      </c>
      <c r="F2733" t="s">
        <v>29</v>
      </c>
      <c r="G2733">
        <v>0</v>
      </c>
      <c r="H2733">
        <v>0</v>
      </c>
      <c r="I2733">
        <v>0</v>
      </c>
      <c r="J2733">
        <f t="shared" si="589"/>
        <v>0</v>
      </c>
      <c r="K2733" t="str">
        <f t="shared" si="590"/>
        <v>Modelamiento</v>
      </c>
      <c r="L2733">
        <f t="shared" si="591"/>
        <v>0</v>
      </c>
      <c r="M2733">
        <v>45</v>
      </c>
      <c r="N2733" t="str">
        <f t="shared" si="592"/>
        <v>&lt;=45</v>
      </c>
      <c r="O2733" t="s">
        <v>56</v>
      </c>
      <c r="P2733" t="s">
        <v>39</v>
      </c>
      <c r="Q2733">
        <v>39233</v>
      </c>
      <c r="R2733">
        <v>1500</v>
      </c>
      <c r="S2733" t="str">
        <f t="shared" si="593"/>
        <v>&lt;=1500</v>
      </c>
      <c r="T2733">
        <v>1349</v>
      </c>
      <c r="U2733" t="str">
        <f t="shared" si="594"/>
        <v>&lt;=1400</v>
      </c>
      <c r="V2733" t="s">
        <v>589</v>
      </c>
      <c r="W2733">
        <v>38443</v>
      </c>
      <c r="X2733" s="12">
        <f t="shared" si="595"/>
        <v>3.901880706500533E-2</v>
      </c>
      <c r="Y2733" t="str">
        <f t="shared" si="596"/>
        <v>&lt;=0.04</v>
      </c>
      <c r="Z2733" t="s">
        <v>32</v>
      </c>
      <c r="AA2733">
        <v>4</v>
      </c>
      <c r="AB2733">
        <v>4388.33</v>
      </c>
      <c r="AC2733" t="str">
        <f t="shared" si="597"/>
        <v>&lt;=5000</v>
      </c>
      <c r="AD2733">
        <v>878</v>
      </c>
      <c r="AE2733" t="str">
        <f t="shared" si="598"/>
        <v>&gt;120</v>
      </c>
      <c r="AF2733">
        <v>4388.33</v>
      </c>
      <c r="AG2733" t="str">
        <f t="shared" si="599"/>
        <v>&lt;=5000</v>
      </c>
      <c r="AH2733" t="s">
        <v>32</v>
      </c>
      <c r="AI2733" t="str">
        <f t="shared" si="600"/>
        <v/>
      </c>
      <c r="AJ2733" t="s">
        <v>32</v>
      </c>
      <c r="AK2733" t="str">
        <f t="shared" si="601"/>
        <v/>
      </c>
      <c r="AL2733">
        <v>12</v>
      </c>
      <c r="AM2733">
        <v>0</v>
      </c>
      <c r="AN2733">
        <v>12</v>
      </c>
      <c r="AO2733" t="s">
        <v>32</v>
      </c>
      <c r="AP2733">
        <v>1</v>
      </c>
    </row>
    <row r="2734" spans="1:42" x14ac:dyDescent="0.25">
      <c r="A2734">
        <v>201801</v>
      </c>
      <c r="B2734" t="str">
        <f t="shared" si="588"/>
        <v>2018-I</v>
      </c>
      <c r="C2734" t="s">
        <v>2794</v>
      </c>
      <c r="D2734" t="s">
        <v>2794</v>
      </c>
      <c r="E2734">
        <v>30392597</v>
      </c>
      <c r="F2734" t="s">
        <v>29</v>
      </c>
      <c r="G2734">
        <v>1</v>
      </c>
      <c r="H2734">
        <v>0</v>
      </c>
      <c r="I2734">
        <v>0</v>
      </c>
      <c r="J2734">
        <f t="shared" si="589"/>
        <v>0</v>
      </c>
      <c r="K2734" t="str">
        <f t="shared" si="590"/>
        <v>Modelamiento</v>
      </c>
      <c r="L2734">
        <f t="shared" si="591"/>
        <v>0</v>
      </c>
      <c r="M2734">
        <v>36</v>
      </c>
      <c r="N2734" t="str">
        <f t="shared" si="592"/>
        <v>&lt;=40</v>
      </c>
      <c r="O2734" t="s">
        <v>56</v>
      </c>
      <c r="P2734" t="s">
        <v>35</v>
      </c>
      <c r="Q2734">
        <v>38690</v>
      </c>
      <c r="R2734">
        <v>1100</v>
      </c>
      <c r="S2734" t="str">
        <f t="shared" si="593"/>
        <v>&lt;=1500</v>
      </c>
      <c r="T2734">
        <v>1345</v>
      </c>
      <c r="U2734" t="str">
        <f t="shared" si="594"/>
        <v>&lt;=1400</v>
      </c>
      <c r="V2734" t="s">
        <v>585</v>
      </c>
      <c r="W2734">
        <v>37500</v>
      </c>
      <c r="X2734" s="12">
        <f t="shared" si="595"/>
        <v>2.9333333333333333E-2</v>
      </c>
      <c r="Y2734" t="str">
        <f t="shared" si="596"/>
        <v>&lt;=0.03</v>
      </c>
      <c r="Z2734" t="s">
        <v>32</v>
      </c>
      <c r="AA2734">
        <v>9</v>
      </c>
      <c r="AB2734" t="s">
        <v>32</v>
      </c>
      <c r="AC2734" t="str">
        <f t="shared" si="597"/>
        <v/>
      </c>
      <c r="AD2734" t="s">
        <v>32</v>
      </c>
      <c r="AE2734" t="str">
        <f t="shared" si="598"/>
        <v/>
      </c>
      <c r="AF2734" t="s">
        <v>32</v>
      </c>
      <c r="AG2734" t="str">
        <f t="shared" si="599"/>
        <v/>
      </c>
      <c r="AH2734" t="s">
        <v>32</v>
      </c>
      <c r="AI2734" t="str">
        <f t="shared" si="600"/>
        <v/>
      </c>
      <c r="AJ2734" t="s">
        <v>32</v>
      </c>
      <c r="AK2734" t="str">
        <f t="shared" si="601"/>
        <v/>
      </c>
      <c r="AL2734">
        <v>0</v>
      </c>
      <c r="AM2734">
        <v>0</v>
      </c>
      <c r="AN2734">
        <v>0</v>
      </c>
      <c r="AO2734" t="s">
        <v>32</v>
      </c>
      <c r="AP2734" t="s">
        <v>32</v>
      </c>
    </row>
    <row r="2735" spans="1:42" x14ac:dyDescent="0.25">
      <c r="A2735">
        <v>201801</v>
      </c>
      <c r="B2735" t="str">
        <f t="shared" si="588"/>
        <v>2018-I</v>
      </c>
      <c r="C2735" t="s">
        <v>2795</v>
      </c>
      <c r="D2735" t="s">
        <v>2795</v>
      </c>
      <c r="E2735">
        <v>30405293</v>
      </c>
      <c r="F2735" t="s">
        <v>29</v>
      </c>
      <c r="G2735">
        <v>1</v>
      </c>
      <c r="H2735">
        <v>0</v>
      </c>
      <c r="I2735">
        <v>0</v>
      </c>
      <c r="J2735">
        <f t="shared" si="589"/>
        <v>0</v>
      </c>
      <c r="K2735" t="str">
        <f t="shared" si="590"/>
        <v>Modelamiento</v>
      </c>
      <c r="L2735">
        <f t="shared" si="591"/>
        <v>0</v>
      </c>
      <c r="M2735">
        <v>44</v>
      </c>
      <c r="N2735" t="str">
        <f t="shared" si="592"/>
        <v>&lt;=45</v>
      </c>
      <c r="O2735" t="s">
        <v>56</v>
      </c>
      <c r="P2735" t="s">
        <v>35</v>
      </c>
      <c r="Q2735">
        <v>38030</v>
      </c>
      <c r="R2735">
        <v>1500</v>
      </c>
      <c r="S2735" t="str">
        <f t="shared" si="593"/>
        <v>&lt;=1500</v>
      </c>
      <c r="T2735">
        <v>1437</v>
      </c>
      <c r="U2735" t="str">
        <f t="shared" si="594"/>
        <v>&lt;=1500</v>
      </c>
      <c r="V2735" t="s">
        <v>612</v>
      </c>
      <c r="W2735">
        <v>37240</v>
      </c>
      <c r="X2735" s="12">
        <f t="shared" si="595"/>
        <v>4.0279269602577876E-2</v>
      </c>
      <c r="Y2735" t="str">
        <f t="shared" si="596"/>
        <v>&lt;=0.05</v>
      </c>
      <c r="Z2735" t="s">
        <v>32</v>
      </c>
      <c r="AA2735">
        <v>4</v>
      </c>
      <c r="AB2735">
        <v>849.67</v>
      </c>
      <c r="AC2735" t="str">
        <f t="shared" si="597"/>
        <v>&lt;=1000</v>
      </c>
      <c r="AD2735">
        <v>168</v>
      </c>
      <c r="AE2735" t="str">
        <f t="shared" si="598"/>
        <v>&gt;120</v>
      </c>
      <c r="AF2735">
        <v>335.74</v>
      </c>
      <c r="AG2735" t="str">
        <f t="shared" si="599"/>
        <v>&lt;=500</v>
      </c>
      <c r="AH2735">
        <v>900</v>
      </c>
      <c r="AI2735" t="str">
        <f t="shared" si="600"/>
        <v>&lt;=1000</v>
      </c>
      <c r="AJ2735">
        <v>1</v>
      </c>
      <c r="AK2735" t="str">
        <f t="shared" si="601"/>
        <v>&gt;0.9</v>
      </c>
      <c r="AL2735">
        <v>12</v>
      </c>
      <c r="AM2735">
        <v>6</v>
      </c>
      <c r="AN2735">
        <v>1</v>
      </c>
      <c r="AO2735">
        <v>2</v>
      </c>
      <c r="AP2735">
        <v>1</v>
      </c>
    </row>
    <row r="2736" spans="1:42" x14ac:dyDescent="0.25">
      <c r="A2736">
        <v>201801</v>
      </c>
      <c r="B2736" t="str">
        <f t="shared" si="588"/>
        <v>2018-I</v>
      </c>
      <c r="C2736" t="s">
        <v>2796</v>
      </c>
      <c r="D2736" t="s">
        <v>2796</v>
      </c>
      <c r="E2736">
        <v>30402895</v>
      </c>
      <c r="F2736" t="s">
        <v>29</v>
      </c>
      <c r="G2736">
        <v>1</v>
      </c>
      <c r="H2736">
        <v>0</v>
      </c>
      <c r="I2736">
        <v>0</v>
      </c>
      <c r="J2736">
        <f t="shared" si="589"/>
        <v>0</v>
      </c>
      <c r="K2736" t="str">
        <f t="shared" si="590"/>
        <v>Modelamiento</v>
      </c>
      <c r="L2736">
        <f t="shared" si="591"/>
        <v>0</v>
      </c>
      <c r="M2736">
        <v>46</v>
      </c>
      <c r="N2736" t="str">
        <f t="shared" si="592"/>
        <v>&lt;=50</v>
      </c>
      <c r="O2736" t="s">
        <v>56</v>
      </c>
      <c r="P2736" t="s">
        <v>39</v>
      </c>
      <c r="Q2736">
        <v>37170</v>
      </c>
      <c r="R2736">
        <v>1500</v>
      </c>
      <c r="S2736" t="str">
        <f t="shared" si="593"/>
        <v>&lt;=1500</v>
      </c>
      <c r="T2736">
        <v>1292</v>
      </c>
      <c r="U2736" t="str">
        <f t="shared" si="594"/>
        <v>&lt;=1300</v>
      </c>
      <c r="V2736" t="s">
        <v>589</v>
      </c>
      <c r="W2736">
        <v>36380</v>
      </c>
      <c r="X2736" s="12">
        <f t="shared" si="595"/>
        <v>4.1231445849367783E-2</v>
      </c>
      <c r="Y2736" t="str">
        <f t="shared" si="596"/>
        <v>&lt;=0.05</v>
      </c>
      <c r="Z2736" t="s">
        <v>32</v>
      </c>
      <c r="AA2736">
        <v>4</v>
      </c>
      <c r="AB2736">
        <v>2294.35</v>
      </c>
      <c r="AC2736" t="str">
        <f t="shared" si="597"/>
        <v>&lt;=3000</v>
      </c>
      <c r="AD2736">
        <v>1015</v>
      </c>
      <c r="AE2736" t="str">
        <f t="shared" si="598"/>
        <v>&gt;120</v>
      </c>
      <c r="AF2736">
        <v>1814.35</v>
      </c>
      <c r="AG2736" t="str">
        <f t="shared" si="599"/>
        <v>&lt;=2000</v>
      </c>
      <c r="AH2736" t="s">
        <v>32</v>
      </c>
      <c r="AI2736" t="str">
        <f t="shared" si="600"/>
        <v/>
      </c>
      <c r="AJ2736" t="s">
        <v>32</v>
      </c>
      <c r="AK2736" t="str">
        <f t="shared" si="601"/>
        <v/>
      </c>
      <c r="AL2736">
        <v>12</v>
      </c>
      <c r="AM2736">
        <v>0</v>
      </c>
      <c r="AN2736">
        <v>9</v>
      </c>
      <c r="AO2736" t="s">
        <v>32</v>
      </c>
      <c r="AP2736">
        <v>1</v>
      </c>
    </row>
    <row r="2737" spans="1:42" x14ac:dyDescent="0.25">
      <c r="A2737">
        <v>201802</v>
      </c>
      <c r="B2737" t="str">
        <f t="shared" si="588"/>
        <v>2018-I</v>
      </c>
      <c r="C2737" t="s">
        <v>2797</v>
      </c>
      <c r="D2737" t="s">
        <v>2797</v>
      </c>
      <c r="E2737">
        <v>30417657</v>
      </c>
      <c r="F2737" t="s">
        <v>29</v>
      </c>
      <c r="G2737">
        <v>0</v>
      </c>
      <c r="H2737">
        <v>0</v>
      </c>
      <c r="I2737">
        <v>0</v>
      </c>
      <c r="J2737">
        <f t="shared" si="589"/>
        <v>0</v>
      </c>
      <c r="K2737" t="str">
        <f t="shared" si="590"/>
        <v>Modelamiento</v>
      </c>
      <c r="L2737">
        <f t="shared" si="591"/>
        <v>0</v>
      </c>
      <c r="M2737">
        <v>38</v>
      </c>
      <c r="N2737" t="str">
        <f t="shared" si="592"/>
        <v>&lt;=40</v>
      </c>
      <c r="O2737" t="s">
        <v>56</v>
      </c>
      <c r="P2737" t="s">
        <v>31</v>
      </c>
      <c r="Q2737">
        <v>36790</v>
      </c>
      <c r="R2737">
        <v>500</v>
      </c>
      <c r="S2737" t="str">
        <f t="shared" si="593"/>
        <v>&lt;=500</v>
      </c>
      <c r="T2737">
        <v>1376</v>
      </c>
      <c r="U2737" t="str">
        <f t="shared" si="594"/>
        <v>&lt;=1400</v>
      </c>
      <c r="V2737" t="s">
        <v>585</v>
      </c>
      <c r="W2737">
        <v>35000</v>
      </c>
      <c r="X2737" s="12">
        <f t="shared" si="595"/>
        <v>1.4285714285714285E-2</v>
      </c>
      <c r="Y2737" t="str">
        <f t="shared" si="596"/>
        <v>&lt;=0.02</v>
      </c>
      <c r="Z2737" t="s">
        <v>32</v>
      </c>
      <c r="AA2737">
        <v>0</v>
      </c>
      <c r="AB2737">
        <v>13446.66</v>
      </c>
      <c r="AC2737" t="str">
        <f t="shared" si="597"/>
        <v>&gt;5000</v>
      </c>
      <c r="AD2737">
        <v>16</v>
      </c>
      <c r="AE2737" t="str">
        <f t="shared" si="598"/>
        <v>&lt;=30</v>
      </c>
      <c r="AF2737">
        <v>0</v>
      </c>
      <c r="AG2737" t="str">
        <f t="shared" si="599"/>
        <v>&lt;=500</v>
      </c>
      <c r="AH2737">
        <v>900</v>
      </c>
      <c r="AI2737" t="str">
        <f t="shared" si="600"/>
        <v>&lt;=1000</v>
      </c>
      <c r="AJ2737">
        <v>0.94879999999999998</v>
      </c>
      <c r="AK2737" t="str">
        <f t="shared" si="601"/>
        <v>&gt;0.9</v>
      </c>
      <c r="AL2737">
        <v>12</v>
      </c>
      <c r="AM2737">
        <v>10</v>
      </c>
      <c r="AN2737">
        <v>0</v>
      </c>
      <c r="AO2737">
        <v>1</v>
      </c>
      <c r="AP2737" t="s">
        <v>32</v>
      </c>
    </row>
    <row r="2738" spans="1:42" x14ac:dyDescent="0.25">
      <c r="A2738">
        <v>201802</v>
      </c>
      <c r="B2738" t="str">
        <f t="shared" si="588"/>
        <v>2018-I</v>
      </c>
      <c r="C2738" t="s">
        <v>2798</v>
      </c>
      <c r="D2738" t="s">
        <v>2798</v>
      </c>
      <c r="E2738">
        <v>30405425</v>
      </c>
      <c r="F2738" t="s">
        <v>29</v>
      </c>
      <c r="G2738">
        <v>0</v>
      </c>
      <c r="H2738">
        <v>0</v>
      </c>
      <c r="I2738">
        <v>0</v>
      </c>
      <c r="J2738">
        <f t="shared" si="589"/>
        <v>0</v>
      </c>
      <c r="K2738" t="str">
        <f t="shared" si="590"/>
        <v>Modelamiento</v>
      </c>
      <c r="L2738">
        <f t="shared" si="591"/>
        <v>0</v>
      </c>
      <c r="M2738">
        <v>29</v>
      </c>
      <c r="N2738" t="str">
        <f t="shared" si="592"/>
        <v>&lt;=30</v>
      </c>
      <c r="O2738" t="s">
        <v>72</v>
      </c>
      <c r="P2738" t="s">
        <v>35</v>
      </c>
      <c r="Q2738">
        <v>43077</v>
      </c>
      <c r="R2738">
        <v>1650</v>
      </c>
      <c r="S2738" t="str">
        <f t="shared" si="593"/>
        <v>&lt;=2000</v>
      </c>
      <c r="T2738">
        <v>1498</v>
      </c>
      <c r="U2738" t="str">
        <f t="shared" si="594"/>
        <v>&lt;=1500</v>
      </c>
      <c r="V2738" t="s">
        <v>1407</v>
      </c>
      <c r="W2738">
        <v>42407</v>
      </c>
      <c r="X2738" s="12">
        <f t="shared" si="595"/>
        <v>3.8908670738321501E-2</v>
      </c>
      <c r="Y2738" t="str">
        <f t="shared" si="596"/>
        <v>&lt;=0.04</v>
      </c>
      <c r="Z2738" t="s">
        <v>32</v>
      </c>
      <c r="AA2738">
        <v>4</v>
      </c>
      <c r="AB2738">
        <v>3792.52</v>
      </c>
      <c r="AC2738" t="str">
        <f t="shared" si="597"/>
        <v>&lt;=4000</v>
      </c>
      <c r="AD2738">
        <v>1397</v>
      </c>
      <c r="AE2738" t="str">
        <f t="shared" si="598"/>
        <v>&gt;120</v>
      </c>
      <c r="AF2738">
        <v>552.84</v>
      </c>
      <c r="AG2738" t="str">
        <f t="shared" si="599"/>
        <v>&lt;=1000</v>
      </c>
      <c r="AH2738" t="s">
        <v>32</v>
      </c>
      <c r="AI2738" t="str">
        <f t="shared" si="600"/>
        <v/>
      </c>
      <c r="AJ2738" t="s">
        <v>32</v>
      </c>
      <c r="AK2738" t="str">
        <f t="shared" si="601"/>
        <v/>
      </c>
      <c r="AL2738">
        <v>12</v>
      </c>
      <c r="AM2738">
        <v>0</v>
      </c>
      <c r="AN2738">
        <v>9</v>
      </c>
      <c r="AO2738" t="s">
        <v>32</v>
      </c>
      <c r="AP2738">
        <v>1</v>
      </c>
    </row>
    <row r="2739" spans="1:42" x14ac:dyDescent="0.25">
      <c r="A2739">
        <v>201802</v>
      </c>
      <c r="B2739" t="str">
        <f t="shared" si="588"/>
        <v>2018-I</v>
      </c>
      <c r="C2739" t="s">
        <v>2799</v>
      </c>
      <c r="D2739" t="s">
        <v>2799</v>
      </c>
      <c r="E2739">
        <v>30410556</v>
      </c>
      <c r="F2739" t="s">
        <v>29</v>
      </c>
      <c r="G2739">
        <v>0</v>
      </c>
      <c r="H2739">
        <v>0</v>
      </c>
      <c r="I2739">
        <v>0</v>
      </c>
      <c r="J2739">
        <f t="shared" si="589"/>
        <v>0</v>
      </c>
      <c r="K2739" t="str">
        <f t="shared" si="590"/>
        <v>Modelamiento</v>
      </c>
      <c r="L2739">
        <f t="shared" si="591"/>
        <v>0</v>
      </c>
      <c r="M2739">
        <v>57</v>
      </c>
      <c r="N2739" t="str">
        <f t="shared" si="592"/>
        <v>&lt;=60</v>
      </c>
      <c r="O2739" t="s">
        <v>72</v>
      </c>
      <c r="P2739" t="s">
        <v>35</v>
      </c>
      <c r="Q2739">
        <v>43336</v>
      </c>
      <c r="R2739">
        <v>3850</v>
      </c>
      <c r="S2739" t="str">
        <f t="shared" si="593"/>
        <v>&gt;2500</v>
      </c>
      <c r="T2739">
        <v>1499</v>
      </c>
      <c r="U2739" t="str">
        <f t="shared" si="594"/>
        <v>&lt;=1500</v>
      </c>
      <c r="V2739" t="s">
        <v>589</v>
      </c>
      <c r="W2739">
        <v>44896</v>
      </c>
      <c r="X2739" s="12">
        <f t="shared" si="595"/>
        <v>8.5753741981468276E-2</v>
      </c>
      <c r="Y2739" t="str">
        <f t="shared" si="596"/>
        <v>&gt;0.06</v>
      </c>
      <c r="Z2739" t="s">
        <v>32</v>
      </c>
      <c r="AA2739">
        <v>1</v>
      </c>
      <c r="AB2739">
        <v>12716.69</v>
      </c>
      <c r="AC2739" t="str">
        <f t="shared" si="597"/>
        <v>&gt;5000</v>
      </c>
      <c r="AD2739">
        <v>26</v>
      </c>
      <c r="AE2739" t="str">
        <f t="shared" si="598"/>
        <v>&lt;=30</v>
      </c>
      <c r="AF2739">
        <v>0</v>
      </c>
      <c r="AG2739" t="str">
        <f t="shared" si="599"/>
        <v>&lt;=500</v>
      </c>
      <c r="AH2739" t="s">
        <v>32</v>
      </c>
      <c r="AI2739" t="str">
        <f t="shared" si="600"/>
        <v/>
      </c>
      <c r="AJ2739" t="s">
        <v>32</v>
      </c>
      <c r="AK2739" t="str">
        <f t="shared" si="601"/>
        <v/>
      </c>
      <c r="AL2739">
        <v>10</v>
      </c>
      <c r="AM2739">
        <v>8</v>
      </c>
      <c r="AN2739">
        <v>0</v>
      </c>
      <c r="AO2739">
        <v>1</v>
      </c>
      <c r="AP2739" t="s">
        <v>32</v>
      </c>
    </row>
    <row r="2740" spans="1:42" x14ac:dyDescent="0.25">
      <c r="A2740">
        <v>201802</v>
      </c>
      <c r="B2740" t="str">
        <f t="shared" si="588"/>
        <v>2018-I</v>
      </c>
      <c r="C2740" t="s">
        <v>2800</v>
      </c>
      <c r="D2740" t="s">
        <v>2800</v>
      </c>
      <c r="E2740">
        <v>30417851</v>
      </c>
      <c r="F2740" t="s">
        <v>29</v>
      </c>
      <c r="G2740">
        <v>0</v>
      </c>
      <c r="H2740">
        <v>0</v>
      </c>
      <c r="I2740">
        <v>0</v>
      </c>
      <c r="J2740">
        <f t="shared" si="589"/>
        <v>0</v>
      </c>
      <c r="K2740" t="str">
        <f t="shared" si="590"/>
        <v>Modelamiento</v>
      </c>
      <c r="L2740">
        <f t="shared" si="591"/>
        <v>0</v>
      </c>
      <c r="M2740">
        <v>28</v>
      </c>
      <c r="N2740" t="str">
        <f t="shared" si="592"/>
        <v>&lt;=30</v>
      </c>
      <c r="O2740" t="s">
        <v>56</v>
      </c>
      <c r="P2740" t="s">
        <v>39</v>
      </c>
      <c r="Q2740">
        <v>36870</v>
      </c>
      <c r="R2740">
        <v>1800</v>
      </c>
      <c r="S2740" t="str">
        <f t="shared" si="593"/>
        <v>&lt;=2000</v>
      </c>
      <c r="T2740">
        <v>1381</v>
      </c>
      <c r="U2740" t="str">
        <f t="shared" si="594"/>
        <v>&lt;=1400</v>
      </c>
      <c r="V2740" t="s">
        <v>589</v>
      </c>
      <c r="W2740">
        <v>36380</v>
      </c>
      <c r="X2740" s="12">
        <f t="shared" si="595"/>
        <v>4.947773501924134E-2</v>
      </c>
      <c r="Y2740" t="str">
        <f t="shared" si="596"/>
        <v>&lt;=0.05</v>
      </c>
      <c r="Z2740" t="s">
        <v>32</v>
      </c>
      <c r="AA2740">
        <v>4</v>
      </c>
      <c r="AB2740">
        <v>529.87</v>
      </c>
      <c r="AC2740" t="str">
        <f t="shared" si="597"/>
        <v>&lt;=1000</v>
      </c>
      <c r="AD2740">
        <v>908</v>
      </c>
      <c r="AE2740" t="str">
        <f t="shared" si="598"/>
        <v>&gt;120</v>
      </c>
      <c r="AF2740">
        <v>529.87</v>
      </c>
      <c r="AG2740" t="str">
        <f t="shared" si="599"/>
        <v>&lt;=1000</v>
      </c>
      <c r="AH2740" t="s">
        <v>32</v>
      </c>
      <c r="AI2740" t="str">
        <f t="shared" si="600"/>
        <v/>
      </c>
      <c r="AJ2740" t="s">
        <v>32</v>
      </c>
      <c r="AK2740" t="str">
        <f t="shared" si="601"/>
        <v/>
      </c>
      <c r="AL2740">
        <v>6</v>
      </c>
      <c r="AM2740">
        <v>0</v>
      </c>
      <c r="AN2740">
        <v>6</v>
      </c>
      <c r="AO2740" t="s">
        <v>32</v>
      </c>
      <c r="AP2740">
        <v>7</v>
      </c>
    </row>
    <row r="2741" spans="1:42" x14ac:dyDescent="0.25">
      <c r="A2741">
        <v>201802</v>
      </c>
      <c r="B2741" t="str">
        <f t="shared" si="588"/>
        <v>2018-I</v>
      </c>
      <c r="C2741" t="s">
        <v>2801</v>
      </c>
      <c r="D2741" t="s">
        <v>2801</v>
      </c>
      <c r="E2741">
        <v>30399304</v>
      </c>
      <c r="F2741" t="s">
        <v>29</v>
      </c>
      <c r="G2741">
        <v>1</v>
      </c>
      <c r="H2741">
        <v>0</v>
      </c>
      <c r="I2741">
        <v>0</v>
      </c>
      <c r="J2741">
        <f t="shared" si="589"/>
        <v>0</v>
      </c>
      <c r="K2741" t="str">
        <f t="shared" si="590"/>
        <v>Modelamiento</v>
      </c>
      <c r="L2741">
        <f t="shared" si="591"/>
        <v>0</v>
      </c>
      <c r="M2741">
        <v>32</v>
      </c>
      <c r="N2741" t="str">
        <f t="shared" si="592"/>
        <v>&lt;=35</v>
      </c>
      <c r="O2741" t="s">
        <v>56</v>
      </c>
      <c r="P2741" t="s">
        <v>39</v>
      </c>
      <c r="Q2741">
        <v>37020</v>
      </c>
      <c r="R2741">
        <v>1650</v>
      </c>
      <c r="S2741" t="str">
        <f t="shared" si="593"/>
        <v>&lt;=2000</v>
      </c>
      <c r="T2741">
        <v>1389</v>
      </c>
      <c r="U2741" t="str">
        <f t="shared" si="594"/>
        <v>&lt;=1400</v>
      </c>
      <c r="V2741" t="s">
        <v>589</v>
      </c>
      <c r="W2741">
        <v>36380</v>
      </c>
      <c r="X2741" s="12">
        <f t="shared" si="595"/>
        <v>4.5354590434304565E-2</v>
      </c>
      <c r="Y2741" t="str">
        <f t="shared" si="596"/>
        <v>&lt;=0.05</v>
      </c>
      <c r="Z2741" t="s">
        <v>32</v>
      </c>
      <c r="AA2741">
        <v>3</v>
      </c>
      <c r="AB2741">
        <v>2021.09</v>
      </c>
      <c r="AC2741" t="str">
        <f t="shared" si="597"/>
        <v>&lt;=3000</v>
      </c>
      <c r="AD2741">
        <v>93</v>
      </c>
      <c r="AE2741" t="str">
        <f t="shared" si="598"/>
        <v>&lt;=120</v>
      </c>
      <c r="AF2741">
        <v>0</v>
      </c>
      <c r="AG2741" t="str">
        <f t="shared" si="599"/>
        <v>&lt;=500</v>
      </c>
      <c r="AH2741" t="s">
        <v>32</v>
      </c>
      <c r="AI2741" t="str">
        <f t="shared" si="600"/>
        <v/>
      </c>
      <c r="AJ2741" t="s">
        <v>32</v>
      </c>
      <c r="AK2741" t="str">
        <f t="shared" si="601"/>
        <v/>
      </c>
      <c r="AL2741">
        <v>12</v>
      </c>
      <c r="AM2741">
        <v>8</v>
      </c>
      <c r="AN2741">
        <v>0</v>
      </c>
      <c r="AO2741">
        <v>5</v>
      </c>
      <c r="AP2741" t="s">
        <v>32</v>
      </c>
    </row>
    <row r="2742" spans="1:42" x14ac:dyDescent="0.25">
      <c r="A2742">
        <v>201802</v>
      </c>
      <c r="B2742" t="str">
        <f t="shared" si="588"/>
        <v>2018-I</v>
      </c>
      <c r="C2742" t="s">
        <v>2802</v>
      </c>
      <c r="D2742" t="s">
        <v>2802</v>
      </c>
      <c r="E2742">
        <v>30404622</v>
      </c>
      <c r="F2742" t="s">
        <v>29</v>
      </c>
      <c r="G2742">
        <v>0</v>
      </c>
      <c r="H2742">
        <v>0</v>
      </c>
      <c r="I2742">
        <v>0</v>
      </c>
      <c r="J2742">
        <f t="shared" si="589"/>
        <v>0</v>
      </c>
      <c r="K2742" t="str">
        <f t="shared" si="590"/>
        <v>Modelamiento</v>
      </c>
      <c r="L2742">
        <f t="shared" si="591"/>
        <v>0</v>
      </c>
      <c r="M2742">
        <v>33</v>
      </c>
      <c r="N2742" t="str">
        <f t="shared" si="592"/>
        <v>&lt;=35</v>
      </c>
      <c r="O2742" t="s">
        <v>72</v>
      </c>
      <c r="P2742" t="s">
        <v>39</v>
      </c>
      <c r="Q2742">
        <v>39240</v>
      </c>
      <c r="R2742">
        <v>1200</v>
      </c>
      <c r="S2742" t="str">
        <f t="shared" si="593"/>
        <v>&lt;=1500</v>
      </c>
      <c r="T2742">
        <v>1364</v>
      </c>
      <c r="U2742" t="str">
        <f t="shared" si="594"/>
        <v>&lt;=1400</v>
      </c>
      <c r="V2742" t="s">
        <v>585</v>
      </c>
      <c r="W2742">
        <v>37500</v>
      </c>
      <c r="X2742" s="12">
        <f t="shared" si="595"/>
        <v>3.2000000000000001E-2</v>
      </c>
      <c r="Y2742" t="str">
        <f t="shared" si="596"/>
        <v>&lt;=0.04</v>
      </c>
      <c r="Z2742" t="s">
        <v>32</v>
      </c>
      <c r="AA2742">
        <v>1</v>
      </c>
      <c r="AB2742">
        <v>3000</v>
      </c>
      <c r="AC2742" t="str">
        <f t="shared" si="597"/>
        <v>&lt;=3000</v>
      </c>
      <c r="AD2742">
        <v>26</v>
      </c>
      <c r="AE2742" t="str">
        <f t="shared" si="598"/>
        <v>&lt;=30</v>
      </c>
      <c r="AF2742">
        <v>0</v>
      </c>
      <c r="AG2742" t="str">
        <f t="shared" si="599"/>
        <v>&lt;=500</v>
      </c>
      <c r="AH2742">
        <v>1000</v>
      </c>
      <c r="AI2742" t="str">
        <f t="shared" si="600"/>
        <v>&lt;=1000</v>
      </c>
      <c r="AJ2742">
        <v>8.1500000000000003E-2</v>
      </c>
      <c r="AK2742" t="str">
        <f t="shared" si="601"/>
        <v>&lt;=0.1</v>
      </c>
      <c r="AL2742">
        <v>7</v>
      </c>
      <c r="AM2742">
        <v>5</v>
      </c>
      <c r="AN2742">
        <v>0</v>
      </c>
      <c r="AO2742">
        <v>3</v>
      </c>
      <c r="AP2742" t="s">
        <v>32</v>
      </c>
    </row>
    <row r="2743" spans="1:42" x14ac:dyDescent="0.25">
      <c r="A2743">
        <v>201802</v>
      </c>
      <c r="B2743" t="str">
        <f t="shared" si="588"/>
        <v>2018-I</v>
      </c>
      <c r="C2743" t="s">
        <v>2803</v>
      </c>
      <c r="D2743" t="s">
        <v>2803</v>
      </c>
      <c r="E2743">
        <v>30405612</v>
      </c>
      <c r="F2743" t="s">
        <v>29</v>
      </c>
      <c r="G2743">
        <v>0</v>
      </c>
      <c r="H2743">
        <v>0</v>
      </c>
      <c r="I2743">
        <v>0</v>
      </c>
      <c r="J2743">
        <f t="shared" si="589"/>
        <v>0</v>
      </c>
      <c r="K2743" t="str">
        <f t="shared" si="590"/>
        <v>Modelamiento</v>
      </c>
      <c r="L2743">
        <f t="shared" si="591"/>
        <v>0</v>
      </c>
      <c r="M2743">
        <v>30</v>
      </c>
      <c r="N2743" t="str">
        <f t="shared" si="592"/>
        <v>&lt;=30</v>
      </c>
      <c r="O2743" t="s">
        <v>56</v>
      </c>
      <c r="P2743" t="s">
        <v>39</v>
      </c>
      <c r="Q2743">
        <v>37440</v>
      </c>
      <c r="R2743">
        <v>500</v>
      </c>
      <c r="S2743" t="str">
        <f t="shared" si="593"/>
        <v>&lt;=500</v>
      </c>
      <c r="T2743">
        <v>1302</v>
      </c>
      <c r="U2743" t="str">
        <f t="shared" si="594"/>
        <v>&lt;=1400</v>
      </c>
      <c r="V2743" t="s">
        <v>585</v>
      </c>
      <c r="W2743">
        <v>35000</v>
      </c>
      <c r="X2743" s="12">
        <f t="shared" si="595"/>
        <v>1.4285714285714285E-2</v>
      </c>
      <c r="Y2743" t="str">
        <f t="shared" si="596"/>
        <v>&lt;=0.02</v>
      </c>
      <c r="Z2743" t="s">
        <v>32</v>
      </c>
      <c r="AA2743">
        <v>4</v>
      </c>
      <c r="AB2743">
        <v>465</v>
      </c>
      <c r="AC2743" t="str">
        <f t="shared" si="597"/>
        <v>&lt;=500</v>
      </c>
      <c r="AD2743">
        <v>1178</v>
      </c>
      <c r="AE2743" t="str">
        <f t="shared" si="598"/>
        <v>&gt;120</v>
      </c>
      <c r="AF2743">
        <v>465</v>
      </c>
      <c r="AG2743" t="str">
        <f t="shared" si="599"/>
        <v>&lt;=500</v>
      </c>
      <c r="AH2743" t="s">
        <v>32</v>
      </c>
      <c r="AI2743" t="str">
        <f t="shared" si="600"/>
        <v/>
      </c>
      <c r="AJ2743" t="s">
        <v>32</v>
      </c>
      <c r="AK2743" t="str">
        <f t="shared" si="601"/>
        <v/>
      </c>
      <c r="AL2743">
        <v>12</v>
      </c>
      <c r="AM2743">
        <v>0</v>
      </c>
      <c r="AN2743">
        <v>12</v>
      </c>
      <c r="AO2743" t="s">
        <v>32</v>
      </c>
      <c r="AP2743">
        <v>1</v>
      </c>
    </row>
    <row r="2744" spans="1:42" x14ac:dyDescent="0.25">
      <c r="A2744">
        <v>201802</v>
      </c>
      <c r="B2744" t="str">
        <f t="shared" si="588"/>
        <v>2018-I</v>
      </c>
      <c r="C2744" t="s">
        <v>2804</v>
      </c>
      <c r="D2744" t="s">
        <v>2804</v>
      </c>
      <c r="E2744">
        <v>30402080</v>
      </c>
      <c r="F2744" t="s">
        <v>29</v>
      </c>
      <c r="G2744">
        <v>1</v>
      </c>
      <c r="H2744">
        <v>0</v>
      </c>
      <c r="I2744">
        <v>0</v>
      </c>
      <c r="J2744">
        <f t="shared" si="589"/>
        <v>0</v>
      </c>
      <c r="K2744" t="str">
        <f t="shared" si="590"/>
        <v>Modelamiento</v>
      </c>
      <c r="L2744">
        <f t="shared" si="591"/>
        <v>0</v>
      </c>
      <c r="M2744">
        <v>38</v>
      </c>
      <c r="N2744" t="str">
        <f t="shared" si="592"/>
        <v>&lt;=40</v>
      </c>
      <c r="O2744" t="s">
        <v>56</v>
      </c>
      <c r="P2744" t="s">
        <v>31</v>
      </c>
      <c r="Q2744">
        <v>45386</v>
      </c>
      <c r="R2744">
        <v>1800</v>
      </c>
      <c r="S2744" t="str">
        <f t="shared" si="593"/>
        <v>&lt;=2000</v>
      </c>
      <c r="T2744">
        <v>1577</v>
      </c>
      <c r="U2744" t="str">
        <f t="shared" si="594"/>
        <v>&gt;1500</v>
      </c>
      <c r="V2744" t="s">
        <v>589</v>
      </c>
      <c r="W2744">
        <v>44896</v>
      </c>
      <c r="X2744" s="12">
        <f t="shared" si="595"/>
        <v>4.0092658588738415E-2</v>
      </c>
      <c r="Y2744" t="str">
        <f t="shared" si="596"/>
        <v>&lt;=0.05</v>
      </c>
      <c r="Z2744" t="s">
        <v>32</v>
      </c>
      <c r="AA2744">
        <v>4</v>
      </c>
      <c r="AB2744">
        <v>2115.0700000000002</v>
      </c>
      <c r="AC2744" t="str">
        <f t="shared" si="597"/>
        <v>&lt;=3000</v>
      </c>
      <c r="AD2744">
        <v>1822</v>
      </c>
      <c r="AE2744" t="str">
        <f t="shared" si="598"/>
        <v>&gt;120</v>
      </c>
      <c r="AF2744">
        <v>2115.0700000000002</v>
      </c>
      <c r="AG2744" t="str">
        <f t="shared" si="599"/>
        <v>&lt;=3000</v>
      </c>
      <c r="AH2744" t="s">
        <v>32</v>
      </c>
      <c r="AI2744" t="str">
        <f t="shared" si="600"/>
        <v/>
      </c>
      <c r="AJ2744" t="s">
        <v>32</v>
      </c>
      <c r="AK2744" t="str">
        <f t="shared" si="601"/>
        <v/>
      </c>
      <c r="AL2744">
        <v>12</v>
      </c>
      <c r="AM2744">
        <v>0</v>
      </c>
      <c r="AN2744">
        <v>12</v>
      </c>
      <c r="AO2744" t="s">
        <v>32</v>
      </c>
      <c r="AP2744">
        <v>1</v>
      </c>
    </row>
    <row r="2745" spans="1:42" x14ac:dyDescent="0.25">
      <c r="A2745">
        <v>201802</v>
      </c>
      <c r="B2745" t="str">
        <f t="shared" si="588"/>
        <v>2018-I</v>
      </c>
      <c r="C2745" t="s">
        <v>2805</v>
      </c>
      <c r="D2745" t="s">
        <v>2805</v>
      </c>
      <c r="E2745">
        <v>30405685</v>
      </c>
      <c r="F2745" t="s">
        <v>29</v>
      </c>
      <c r="G2745">
        <v>0</v>
      </c>
      <c r="H2745">
        <v>0</v>
      </c>
      <c r="I2745">
        <v>0</v>
      </c>
      <c r="J2745">
        <f t="shared" si="589"/>
        <v>0</v>
      </c>
      <c r="K2745" t="str">
        <f t="shared" si="590"/>
        <v>Modelamiento</v>
      </c>
      <c r="L2745">
        <f t="shared" si="591"/>
        <v>0</v>
      </c>
      <c r="M2745">
        <v>36</v>
      </c>
      <c r="N2745" t="str">
        <f t="shared" si="592"/>
        <v>&lt;=40</v>
      </c>
      <c r="O2745" t="s">
        <v>72</v>
      </c>
      <c r="P2745" t="s">
        <v>31</v>
      </c>
      <c r="Q2745">
        <v>34228</v>
      </c>
      <c r="R2745">
        <v>500</v>
      </c>
      <c r="S2745" t="str">
        <f t="shared" si="593"/>
        <v>&lt;=500</v>
      </c>
      <c r="T2745">
        <v>1149</v>
      </c>
      <c r="U2745" t="str">
        <f t="shared" si="594"/>
        <v>&lt;=1200</v>
      </c>
      <c r="V2745" t="s">
        <v>612</v>
      </c>
      <c r="W2745">
        <v>32438</v>
      </c>
      <c r="X2745" s="12">
        <f t="shared" si="595"/>
        <v>1.5414020593131513E-2</v>
      </c>
      <c r="Y2745" t="str">
        <f t="shared" si="596"/>
        <v>&lt;=0.02</v>
      </c>
      <c r="Z2745" t="s">
        <v>32</v>
      </c>
      <c r="AA2745">
        <v>4</v>
      </c>
      <c r="AB2745">
        <v>577.78</v>
      </c>
      <c r="AC2745" t="str">
        <f t="shared" si="597"/>
        <v>&lt;=1000</v>
      </c>
      <c r="AD2745">
        <v>3104</v>
      </c>
      <c r="AE2745" t="str">
        <f t="shared" si="598"/>
        <v>&gt;120</v>
      </c>
      <c r="AF2745">
        <v>465.93</v>
      </c>
      <c r="AG2745" t="str">
        <f t="shared" si="599"/>
        <v>&lt;=500</v>
      </c>
      <c r="AH2745" t="s">
        <v>32</v>
      </c>
      <c r="AI2745" t="str">
        <f t="shared" si="600"/>
        <v/>
      </c>
      <c r="AJ2745">
        <v>1</v>
      </c>
      <c r="AK2745" t="str">
        <f t="shared" si="601"/>
        <v>&gt;0.9</v>
      </c>
      <c r="AL2745">
        <v>12</v>
      </c>
      <c r="AM2745">
        <v>0</v>
      </c>
      <c r="AN2745">
        <v>12</v>
      </c>
      <c r="AO2745" t="s">
        <v>32</v>
      </c>
      <c r="AP2745">
        <v>1</v>
      </c>
    </row>
    <row r="2746" spans="1:42" x14ac:dyDescent="0.25">
      <c r="A2746">
        <v>201802</v>
      </c>
      <c r="B2746" t="str">
        <f t="shared" si="588"/>
        <v>2018-I</v>
      </c>
      <c r="C2746" t="s">
        <v>2806</v>
      </c>
      <c r="D2746" t="s">
        <v>2806</v>
      </c>
      <c r="E2746">
        <v>30406831</v>
      </c>
      <c r="F2746" t="s">
        <v>29</v>
      </c>
      <c r="G2746">
        <v>0</v>
      </c>
      <c r="H2746">
        <v>0</v>
      </c>
      <c r="I2746">
        <v>0</v>
      </c>
      <c r="J2746">
        <f t="shared" si="589"/>
        <v>0</v>
      </c>
      <c r="K2746" t="str">
        <f t="shared" si="590"/>
        <v>Modelamiento</v>
      </c>
      <c r="L2746">
        <f t="shared" si="591"/>
        <v>0</v>
      </c>
      <c r="M2746">
        <v>25</v>
      </c>
      <c r="N2746" t="str">
        <f t="shared" si="592"/>
        <v>&lt;=25</v>
      </c>
      <c r="O2746" t="s">
        <v>56</v>
      </c>
      <c r="P2746" t="s">
        <v>31</v>
      </c>
      <c r="Q2746">
        <v>37137</v>
      </c>
      <c r="R2746">
        <v>1500</v>
      </c>
      <c r="S2746" t="str">
        <f t="shared" si="593"/>
        <v>&lt;=1500</v>
      </c>
      <c r="T2746">
        <v>1291</v>
      </c>
      <c r="U2746" t="str">
        <f t="shared" si="594"/>
        <v>&lt;=1300</v>
      </c>
      <c r="V2746" t="s">
        <v>597</v>
      </c>
      <c r="W2746">
        <v>35697</v>
      </c>
      <c r="X2746" s="12">
        <f t="shared" si="595"/>
        <v>4.2020337843516262E-2</v>
      </c>
      <c r="Y2746" t="str">
        <f t="shared" si="596"/>
        <v>&lt;=0.05</v>
      </c>
      <c r="Z2746" t="s">
        <v>32</v>
      </c>
      <c r="AA2746">
        <v>9</v>
      </c>
      <c r="AB2746" t="s">
        <v>32</v>
      </c>
      <c r="AC2746" t="str">
        <f t="shared" si="597"/>
        <v/>
      </c>
      <c r="AD2746" t="s">
        <v>32</v>
      </c>
      <c r="AE2746" t="str">
        <f t="shared" si="598"/>
        <v/>
      </c>
      <c r="AF2746" t="s">
        <v>32</v>
      </c>
      <c r="AG2746" t="str">
        <f t="shared" si="599"/>
        <v/>
      </c>
      <c r="AH2746" t="s">
        <v>32</v>
      </c>
      <c r="AI2746" t="str">
        <f t="shared" si="600"/>
        <v/>
      </c>
      <c r="AJ2746" t="s">
        <v>32</v>
      </c>
      <c r="AK2746" t="str">
        <f t="shared" si="601"/>
        <v/>
      </c>
      <c r="AL2746">
        <v>0</v>
      </c>
      <c r="AM2746">
        <v>0</v>
      </c>
      <c r="AN2746">
        <v>0</v>
      </c>
      <c r="AO2746" t="s">
        <v>32</v>
      </c>
      <c r="AP2746" t="s">
        <v>32</v>
      </c>
    </row>
    <row r="2747" spans="1:42" x14ac:dyDescent="0.25">
      <c r="A2747">
        <v>201802</v>
      </c>
      <c r="B2747" t="str">
        <f t="shared" si="588"/>
        <v>2018-I</v>
      </c>
      <c r="C2747" t="s">
        <v>2807</v>
      </c>
      <c r="D2747" t="s">
        <v>2807</v>
      </c>
      <c r="E2747">
        <v>30406643</v>
      </c>
      <c r="F2747" t="s">
        <v>29</v>
      </c>
      <c r="G2747">
        <v>1</v>
      </c>
      <c r="H2747">
        <v>0</v>
      </c>
      <c r="I2747">
        <v>0</v>
      </c>
      <c r="J2747">
        <f t="shared" si="589"/>
        <v>0</v>
      </c>
      <c r="K2747" t="str">
        <f t="shared" si="590"/>
        <v>Modelamiento</v>
      </c>
      <c r="L2747">
        <f t="shared" si="591"/>
        <v>0</v>
      </c>
      <c r="M2747">
        <v>29</v>
      </c>
      <c r="N2747" t="str">
        <f t="shared" si="592"/>
        <v>&lt;=30</v>
      </c>
      <c r="O2747" t="s">
        <v>56</v>
      </c>
      <c r="P2747" t="s">
        <v>35</v>
      </c>
      <c r="Q2747">
        <v>38530</v>
      </c>
      <c r="R2747">
        <v>3500</v>
      </c>
      <c r="S2747" t="str">
        <f t="shared" si="593"/>
        <v>&gt;2500</v>
      </c>
      <c r="T2747">
        <v>1340</v>
      </c>
      <c r="U2747" t="str">
        <f t="shared" si="594"/>
        <v>&lt;=1400</v>
      </c>
      <c r="V2747" t="s">
        <v>597</v>
      </c>
      <c r="W2747">
        <v>39740</v>
      </c>
      <c r="X2747" s="12">
        <f t="shared" si="595"/>
        <v>8.8072471061902372E-2</v>
      </c>
      <c r="Y2747" t="str">
        <f t="shared" si="596"/>
        <v>&gt;0.06</v>
      </c>
      <c r="Z2747" t="s">
        <v>32</v>
      </c>
      <c r="AA2747">
        <v>4</v>
      </c>
      <c r="AB2747">
        <v>655.43</v>
      </c>
      <c r="AC2747" t="str">
        <f t="shared" si="597"/>
        <v>&lt;=1000</v>
      </c>
      <c r="AD2747">
        <v>737</v>
      </c>
      <c r="AE2747" t="str">
        <f t="shared" si="598"/>
        <v>&gt;120</v>
      </c>
      <c r="AF2747">
        <v>655.43</v>
      </c>
      <c r="AG2747" t="str">
        <f t="shared" si="599"/>
        <v>&lt;=1000</v>
      </c>
      <c r="AH2747" t="s">
        <v>32</v>
      </c>
      <c r="AI2747" t="str">
        <f t="shared" si="600"/>
        <v/>
      </c>
      <c r="AJ2747" t="s">
        <v>32</v>
      </c>
      <c r="AK2747" t="str">
        <f t="shared" si="601"/>
        <v/>
      </c>
      <c r="AL2747">
        <v>12</v>
      </c>
      <c r="AM2747">
        <v>0</v>
      </c>
      <c r="AN2747">
        <v>12</v>
      </c>
      <c r="AO2747" t="s">
        <v>32</v>
      </c>
      <c r="AP2747">
        <v>1</v>
      </c>
    </row>
    <row r="2748" spans="1:42" x14ac:dyDescent="0.25">
      <c r="A2748">
        <v>201802</v>
      </c>
      <c r="B2748" t="str">
        <f t="shared" si="588"/>
        <v>2018-I</v>
      </c>
      <c r="C2748" t="s">
        <v>2808</v>
      </c>
      <c r="D2748" t="s">
        <v>2808</v>
      </c>
      <c r="E2748">
        <v>30408121</v>
      </c>
      <c r="F2748" t="s">
        <v>29</v>
      </c>
      <c r="G2748">
        <v>0</v>
      </c>
      <c r="H2748">
        <v>0</v>
      </c>
      <c r="I2748">
        <v>0</v>
      </c>
      <c r="J2748">
        <f t="shared" si="589"/>
        <v>0</v>
      </c>
      <c r="K2748" t="str">
        <f t="shared" si="590"/>
        <v>Modelamiento</v>
      </c>
      <c r="L2748">
        <f t="shared" si="591"/>
        <v>0</v>
      </c>
      <c r="M2748">
        <v>44</v>
      </c>
      <c r="N2748" t="str">
        <f t="shared" si="592"/>
        <v>&lt;=45</v>
      </c>
      <c r="O2748" t="s">
        <v>56</v>
      </c>
      <c r="P2748" t="s">
        <v>35</v>
      </c>
      <c r="Q2748">
        <v>37170</v>
      </c>
      <c r="R2748">
        <v>1500</v>
      </c>
      <c r="S2748" t="str">
        <f t="shared" si="593"/>
        <v>&lt;=1500</v>
      </c>
      <c r="T2748">
        <v>1291</v>
      </c>
      <c r="U2748" t="str">
        <f t="shared" si="594"/>
        <v>&lt;=1300</v>
      </c>
      <c r="V2748" t="s">
        <v>589</v>
      </c>
      <c r="W2748">
        <v>36380</v>
      </c>
      <c r="X2748" s="12">
        <f t="shared" si="595"/>
        <v>4.1231445849367783E-2</v>
      </c>
      <c r="Y2748" t="str">
        <f t="shared" si="596"/>
        <v>&lt;=0.05</v>
      </c>
      <c r="Z2748" t="s">
        <v>32</v>
      </c>
      <c r="AA2748">
        <v>9</v>
      </c>
      <c r="AB2748" t="s">
        <v>32</v>
      </c>
      <c r="AC2748" t="str">
        <f t="shared" si="597"/>
        <v/>
      </c>
      <c r="AD2748" t="s">
        <v>32</v>
      </c>
      <c r="AE2748" t="str">
        <f t="shared" si="598"/>
        <v/>
      </c>
      <c r="AF2748" t="s">
        <v>32</v>
      </c>
      <c r="AG2748" t="str">
        <f t="shared" si="599"/>
        <v/>
      </c>
      <c r="AH2748" t="s">
        <v>32</v>
      </c>
      <c r="AI2748" t="str">
        <f t="shared" si="600"/>
        <v/>
      </c>
      <c r="AJ2748" t="s">
        <v>32</v>
      </c>
      <c r="AK2748" t="str">
        <f t="shared" si="601"/>
        <v/>
      </c>
      <c r="AL2748">
        <v>0</v>
      </c>
      <c r="AM2748">
        <v>0</v>
      </c>
      <c r="AN2748">
        <v>0</v>
      </c>
      <c r="AO2748" t="s">
        <v>32</v>
      </c>
      <c r="AP2748" t="s">
        <v>32</v>
      </c>
    </row>
    <row r="2749" spans="1:42" x14ac:dyDescent="0.25">
      <c r="A2749">
        <v>201802</v>
      </c>
      <c r="B2749" t="str">
        <f t="shared" si="588"/>
        <v>2018-I</v>
      </c>
      <c r="C2749" t="s">
        <v>2809</v>
      </c>
      <c r="D2749" t="s">
        <v>2809</v>
      </c>
      <c r="E2749">
        <v>30406706</v>
      </c>
      <c r="F2749" t="s">
        <v>29</v>
      </c>
      <c r="G2749">
        <v>0</v>
      </c>
      <c r="H2749">
        <v>0</v>
      </c>
      <c r="I2749">
        <v>0</v>
      </c>
      <c r="J2749">
        <f t="shared" si="589"/>
        <v>0</v>
      </c>
      <c r="K2749" t="str">
        <f t="shared" si="590"/>
        <v>Modelamiento</v>
      </c>
      <c r="L2749">
        <f t="shared" si="591"/>
        <v>0</v>
      </c>
      <c r="M2749">
        <v>35</v>
      </c>
      <c r="N2749" t="str">
        <f t="shared" si="592"/>
        <v>&lt;=35</v>
      </c>
      <c r="O2749" t="s">
        <v>56</v>
      </c>
      <c r="P2749" t="s">
        <v>35</v>
      </c>
      <c r="Q2749">
        <v>43132</v>
      </c>
      <c r="R2749">
        <v>1650</v>
      </c>
      <c r="S2749" t="str">
        <f t="shared" si="593"/>
        <v>&lt;=2000</v>
      </c>
      <c r="T2749">
        <v>1496</v>
      </c>
      <c r="U2749" t="str">
        <f t="shared" si="594"/>
        <v>&lt;=1500</v>
      </c>
      <c r="V2749" t="s">
        <v>597</v>
      </c>
      <c r="W2749">
        <v>42492</v>
      </c>
      <c r="X2749" s="12">
        <f t="shared" si="595"/>
        <v>3.8830838746116918E-2</v>
      </c>
      <c r="Y2749" t="str">
        <f t="shared" si="596"/>
        <v>&lt;=0.04</v>
      </c>
      <c r="Z2749" t="s">
        <v>32</v>
      </c>
      <c r="AA2749">
        <v>9</v>
      </c>
      <c r="AB2749" t="s">
        <v>32</v>
      </c>
      <c r="AC2749" t="str">
        <f t="shared" si="597"/>
        <v/>
      </c>
      <c r="AD2749" t="s">
        <v>32</v>
      </c>
      <c r="AE2749" t="str">
        <f t="shared" si="598"/>
        <v/>
      </c>
      <c r="AF2749" t="s">
        <v>32</v>
      </c>
      <c r="AG2749" t="str">
        <f t="shared" si="599"/>
        <v/>
      </c>
      <c r="AH2749" t="s">
        <v>32</v>
      </c>
      <c r="AI2749" t="str">
        <f t="shared" si="600"/>
        <v/>
      </c>
      <c r="AJ2749" t="s">
        <v>32</v>
      </c>
      <c r="AK2749" t="str">
        <f t="shared" si="601"/>
        <v/>
      </c>
      <c r="AL2749">
        <v>0</v>
      </c>
      <c r="AM2749">
        <v>0</v>
      </c>
      <c r="AN2749">
        <v>0</v>
      </c>
      <c r="AO2749" t="s">
        <v>32</v>
      </c>
      <c r="AP2749" t="s">
        <v>32</v>
      </c>
    </row>
    <row r="2750" spans="1:42" x14ac:dyDescent="0.25">
      <c r="A2750">
        <v>201802</v>
      </c>
      <c r="B2750" t="str">
        <f t="shared" si="588"/>
        <v>2018-I</v>
      </c>
      <c r="C2750" t="s">
        <v>2810</v>
      </c>
      <c r="D2750" t="s">
        <v>2810</v>
      </c>
      <c r="E2750">
        <v>30409340</v>
      </c>
      <c r="F2750" t="s">
        <v>29</v>
      </c>
      <c r="G2750">
        <v>0</v>
      </c>
      <c r="H2750">
        <v>0</v>
      </c>
      <c r="I2750">
        <v>0</v>
      </c>
      <c r="J2750">
        <f t="shared" si="589"/>
        <v>0</v>
      </c>
      <c r="K2750" t="str">
        <f t="shared" si="590"/>
        <v>Modelamiento</v>
      </c>
      <c r="L2750">
        <f t="shared" si="591"/>
        <v>0</v>
      </c>
      <c r="M2750">
        <v>25</v>
      </c>
      <c r="N2750" t="str">
        <f t="shared" si="592"/>
        <v>&lt;=25</v>
      </c>
      <c r="O2750" t="s">
        <v>56</v>
      </c>
      <c r="P2750" t="s">
        <v>31</v>
      </c>
      <c r="Q2750">
        <v>40785</v>
      </c>
      <c r="R2750">
        <v>1800</v>
      </c>
      <c r="S2750" t="str">
        <f t="shared" si="593"/>
        <v>&lt;=2000</v>
      </c>
      <c r="T2750">
        <v>1418</v>
      </c>
      <c r="U2750" t="str">
        <f t="shared" si="594"/>
        <v>&lt;=1500</v>
      </c>
      <c r="V2750" t="s">
        <v>589</v>
      </c>
      <c r="W2750">
        <v>40295</v>
      </c>
      <c r="X2750" s="12">
        <f t="shared" si="595"/>
        <v>4.4670554659387018E-2</v>
      </c>
      <c r="Y2750" t="str">
        <f t="shared" si="596"/>
        <v>&lt;=0.05</v>
      </c>
      <c r="Z2750" t="s">
        <v>32</v>
      </c>
      <c r="AA2750">
        <v>4</v>
      </c>
      <c r="AB2750">
        <v>1985.2</v>
      </c>
      <c r="AC2750" t="str">
        <f t="shared" si="597"/>
        <v>&lt;=2000</v>
      </c>
      <c r="AD2750">
        <v>360</v>
      </c>
      <c r="AE2750" t="str">
        <f t="shared" si="598"/>
        <v>&gt;120</v>
      </c>
      <c r="AF2750">
        <v>1131.07</v>
      </c>
      <c r="AG2750" t="str">
        <f t="shared" si="599"/>
        <v>&lt;=2000</v>
      </c>
      <c r="AH2750">
        <v>2700</v>
      </c>
      <c r="AI2750" t="str">
        <f t="shared" si="600"/>
        <v>&lt;=3000</v>
      </c>
      <c r="AJ2750">
        <v>0.99919999999999998</v>
      </c>
      <c r="AK2750" t="str">
        <f t="shared" si="601"/>
        <v>&gt;0.9</v>
      </c>
      <c r="AL2750">
        <v>12</v>
      </c>
      <c r="AM2750">
        <v>0</v>
      </c>
      <c r="AN2750">
        <v>6</v>
      </c>
      <c r="AO2750" t="s">
        <v>32</v>
      </c>
      <c r="AP2750">
        <v>1</v>
      </c>
    </row>
    <row r="2751" spans="1:42" x14ac:dyDescent="0.25">
      <c r="A2751">
        <v>201802</v>
      </c>
      <c r="B2751" t="str">
        <f t="shared" si="588"/>
        <v>2018-I</v>
      </c>
      <c r="C2751" t="s">
        <v>2811</v>
      </c>
      <c r="D2751" t="s">
        <v>2811</v>
      </c>
      <c r="E2751">
        <v>30409250</v>
      </c>
      <c r="F2751" t="s">
        <v>29</v>
      </c>
      <c r="G2751">
        <v>0</v>
      </c>
      <c r="H2751">
        <v>0</v>
      </c>
      <c r="I2751">
        <v>0</v>
      </c>
      <c r="J2751">
        <f t="shared" si="589"/>
        <v>0</v>
      </c>
      <c r="K2751" t="str">
        <f t="shared" si="590"/>
        <v>Modelamiento</v>
      </c>
      <c r="L2751">
        <f t="shared" si="591"/>
        <v>0</v>
      </c>
      <c r="M2751">
        <v>30</v>
      </c>
      <c r="N2751" t="str">
        <f t="shared" si="592"/>
        <v>&lt;=30</v>
      </c>
      <c r="O2751" t="s">
        <v>56</v>
      </c>
      <c r="P2751" t="s">
        <v>35</v>
      </c>
      <c r="Q2751">
        <v>36790</v>
      </c>
      <c r="R2751">
        <v>1000</v>
      </c>
      <c r="S2751" t="str">
        <f t="shared" si="593"/>
        <v>&lt;=1000</v>
      </c>
      <c r="T2751">
        <v>1276</v>
      </c>
      <c r="U2751" t="str">
        <f t="shared" si="594"/>
        <v>&lt;=1300</v>
      </c>
      <c r="V2751" t="s">
        <v>585</v>
      </c>
      <c r="W2751">
        <v>35500</v>
      </c>
      <c r="X2751" s="12">
        <f t="shared" si="595"/>
        <v>2.8169014084507043E-2</v>
      </c>
      <c r="Y2751" t="str">
        <f t="shared" si="596"/>
        <v>&lt;=0.03</v>
      </c>
      <c r="Z2751" t="s">
        <v>32</v>
      </c>
      <c r="AA2751">
        <v>0</v>
      </c>
      <c r="AB2751">
        <v>2606.12</v>
      </c>
      <c r="AC2751" t="str">
        <f t="shared" si="597"/>
        <v>&lt;=3000</v>
      </c>
      <c r="AD2751">
        <v>0</v>
      </c>
      <c r="AE2751" t="str">
        <f t="shared" si="598"/>
        <v>=0</v>
      </c>
      <c r="AF2751">
        <v>0</v>
      </c>
      <c r="AG2751" t="str">
        <f t="shared" si="599"/>
        <v>&lt;=500</v>
      </c>
      <c r="AH2751">
        <v>1200</v>
      </c>
      <c r="AI2751" t="str">
        <f t="shared" si="600"/>
        <v>&lt;=2000</v>
      </c>
      <c r="AJ2751">
        <v>0.89390000000000003</v>
      </c>
      <c r="AK2751" t="str">
        <f t="shared" si="601"/>
        <v>&lt;=0.9</v>
      </c>
      <c r="AL2751">
        <v>12</v>
      </c>
      <c r="AM2751">
        <v>12</v>
      </c>
      <c r="AN2751">
        <v>0</v>
      </c>
      <c r="AO2751">
        <v>1</v>
      </c>
      <c r="AP2751" t="s">
        <v>32</v>
      </c>
    </row>
    <row r="2752" spans="1:42" x14ac:dyDescent="0.25">
      <c r="A2752">
        <v>201802</v>
      </c>
      <c r="B2752" t="str">
        <f t="shared" si="588"/>
        <v>2018-I</v>
      </c>
      <c r="C2752" t="s">
        <v>2812</v>
      </c>
      <c r="D2752" t="s">
        <v>2812</v>
      </c>
      <c r="E2752">
        <v>30405258</v>
      </c>
      <c r="F2752" t="s">
        <v>29</v>
      </c>
      <c r="G2752">
        <v>0</v>
      </c>
      <c r="H2752">
        <v>0</v>
      </c>
      <c r="I2752">
        <v>0</v>
      </c>
      <c r="J2752">
        <f t="shared" si="589"/>
        <v>0</v>
      </c>
      <c r="K2752" t="str">
        <f t="shared" si="590"/>
        <v>Modelamiento</v>
      </c>
      <c r="L2752">
        <f t="shared" si="591"/>
        <v>0</v>
      </c>
      <c r="M2752">
        <v>45</v>
      </c>
      <c r="N2752" t="str">
        <f t="shared" si="592"/>
        <v>&lt;=45</v>
      </c>
      <c r="O2752" t="s">
        <v>56</v>
      </c>
      <c r="P2752" t="s">
        <v>39</v>
      </c>
      <c r="Q2752">
        <v>37440</v>
      </c>
      <c r="R2752">
        <v>1500</v>
      </c>
      <c r="S2752" t="str">
        <f t="shared" si="593"/>
        <v>&lt;=1500</v>
      </c>
      <c r="T2752">
        <v>1302</v>
      </c>
      <c r="U2752" t="str">
        <f t="shared" si="594"/>
        <v>&lt;=1400</v>
      </c>
      <c r="V2752" t="s">
        <v>614</v>
      </c>
      <c r="W2752">
        <v>36650</v>
      </c>
      <c r="X2752" s="12">
        <f t="shared" si="595"/>
        <v>4.0927694406548434E-2</v>
      </c>
      <c r="Y2752" t="str">
        <f t="shared" si="596"/>
        <v>&lt;=0.05</v>
      </c>
      <c r="Z2752" t="s">
        <v>32</v>
      </c>
      <c r="AA2752">
        <v>9</v>
      </c>
      <c r="AB2752" t="s">
        <v>32</v>
      </c>
      <c r="AC2752" t="str">
        <f t="shared" si="597"/>
        <v/>
      </c>
      <c r="AD2752" t="s">
        <v>32</v>
      </c>
      <c r="AE2752" t="str">
        <f t="shared" si="598"/>
        <v/>
      </c>
      <c r="AF2752" t="s">
        <v>32</v>
      </c>
      <c r="AG2752" t="str">
        <f t="shared" si="599"/>
        <v/>
      </c>
      <c r="AH2752" t="s">
        <v>32</v>
      </c>
      <c r="AI2752" t="str">
        <f t="shared" si="600"/>
        <v/>
      </c>
      <c r="AJ2752" t="s">
        <v>32</v>
      </c>
      <c r="AK2752" t="str">
        <f t="shared" si="601"/>
        <v/>
      </c>
      <c r="AL2752">
        <v>0</v>
      </c>
      <c r="AM2752">
        <v>0</v>
      </c>
      <c r="AN2752">
        <v>0</v>
      </c>
      <c r="AO2752" t="s">
        <v>32</v>
      </c>
      <c r="AP2752" t="s">
        <v>32</v>
      </c>
    </row>
    <row r="2753" spans="1:42" x14ac:dyDescent="0.25">
      <c r="A2753">
        <v>201802</v>
      </c>
      <c r="B2753" t="str">
        <f t="shared" si="588"/>
        <v>2018-I</v>
      </c>
      <c r="C2753" t="s">
        <v>2813</v>
      </c>
      <c r="D2753" t="s">
        <v>2813</v>
      </c>
      <c r="E2753">
        <v>30404664</v>
      </c>
      <c r="F2753" t="s">
        <v>29</v>
      </c>
      <c r="G2753">
        <v>0</v>
      </c>
      <c r="H2753">
        <v>0</v>
      </c>
      <c r="I2753">
        <v>0</v>
      </c>
      <c r="J2753">
        <f t="shared" si="589"/>
        <v>0</v>
      </c>
      <c r="K2753" t="str">
        <f t="shared" si="590"/>
        <v>Modelamiento</v>
      </c>
      <c r="L2753">
        <f t="shared" si="591"/>
        <v>0</v>
      </c>
      <c r="M2753">
        <v>33</v>
      </c>
      <c r="N2753" t="str">
        <f t="shared" si="592"/>
        <v>&lt;=35</v>
      </c>
      <c r="O2753" t="s">
        <v>56</v>
      </c>
      <c r="P2753" t="s">
        <v>31</v>
      </c>
      <c r="Q2753">
        <v>35987</v>
      </c>
      <c r="R2753">
        <v>2000</v>
      </c>
      <c r="S2753" t="str">
        <f t="shared" si="593"/>
        <v>&lt;=2000</v>
      </c>
      <c r="T2753">
        <v>1248</v>
      </c>
      <c r="U2753" t="str">
        <f t="shared" si="594"/>
        <v>&lt;=1300</v>
      </c>
      <c r="V2753" t="s">
        <v>597</v>
      </c>
      <c r="W2753">
        <v>35697</v>
      </c>
      <c r="X2753" s="12">
        <f t="shared" si="595"/>
        <v>5.6027117124688351E-2</v>
      </c>
      <c r="Y2753" t="str">
        <f t="shared" si="596"/>
        <v>&lt;=0.06</v>
      </c>
      <c r="Z2753" t="s">
        <v>32</v>
      </c>
      <c r="AA2753">
        <v>0</v>
      </c>
      <c r="AB2753">
        <v>38115.79</v>
      </c>
      <c r="AC2753" t="str">
        <f t="shared" si="597"/>
        <v>&gt;5000</v>
      </c>
      <c r="AD2753">
        <v>0</v>
      </c>
      <c r="AE2753" t="str">
        <f t="shared" si="598"/>
        <v>=0</v>
      </c>
      <c r="AF2753">
        <v>0</v>
      </c>
      <c r="AG2753" t="str">
        <f t="shared" si="599"/>
        <v>&lt;=500</v>
      </c>
      <c r="AH2753">
        <v>1100</v>
      </c>
      <c r="AI2753" t="str">
        <f t="shared" si="600"/>
        <v>&lt;=2000</v>
      </c>
      <c r="AJ2753">
        <v>0.92859999999999998</v>
      </c>
      <c r="AK2753" t="str">
        <f t="shared" si="601"/>
        <v>&gt;0.9</v>
      </c>
      <c r="AL2753">
        <v>12</v>
      </c>
      <c r="AM2753">
        <v>12</v>
      </c>
      <c r="AN2753">
        <v>0</v>
      </c>
      <c r="AO2753">
        <v>1</v>
      </c>
      <c r="AP2753" t="s">
        <v>32</v>
      </c>
    </row>
    <row r="2754" spans="1:42" x14ac:dyDescent="0.25">
      <c r="A2754">
        <v>201802</v>
      </c>
      <c r="B2754" t="str">
        <f t="shared" si="588"/>
        <v>2018-I</v>
      </c>
      <c r="C2754" t="s">
        <v>2814</v>
      </c>
      <c r="D2754" t="s">
        <v>2814</v>
      </c>
      <c r="E2754">
        <v>30401795</v>
      </c>
      <c r="F2754" t="s">
        <v>29</v>
      </c>
      <c r="G2754">
        <v>0</v>
      </c>
      <c r="H2754">
        <v>0</v>
      </c>
      <c r="I2754">
        <v>0</v>
      </c>
      <c r="J2754">
        <f t="shared" si="589"/>
        <v>0</v>
      </c>
      <c r="K2754" t="str">
        <f t="shared" si="590"/>
        <v>Modelamiento</v>
      </c>
      <c r="L2754">
        <f t="shared" si="591"/>
        <v>0</v>
      </c>
      <c r="M2754">
        <v>37</v>
      </c>
      <c r="N2754" t="str">
        <f t="shared" si="592"/>
        <v>&lt;=40</v>
      </c>
      <c r="O2754" t="s">
        <v>56</v>
      </c>
      <c r="P2754" t="s">
        <v>39</v>
      </c>
      <c r="Q2754">
        <v>43240</v>
      </c>
      <c r="R2754">
        <v>1650</v>
      </c>
      <c r="S2754" t="str">
        <f t="shared" si="593"/>
        <v>&lt;=2000</v>
      </c>
      <c r="T2754">
        <v>1497</v>
      </c>
      <c r="U2754" t="str">
        <f t="shared" si="594"/>
        <v>&lt;=1500</v>
      </c>
      <c r="V2754" t="s">
        <v>589</v>
      </c>
      <c r="W2754">
        <v>42600</v>
      </c>
      <c r="X2754" s="12">
        <f t="shared" si="595"/>
        <v>3.873239436619718E-2</v>
      </c>
      <c r="Y2754" t="str">
        <f t="shared" si="596"/>
        <v>&lt;=0.04</v>
      </c>
      <c r="Z2754" t="s">
        <v>32</v>
      </c>
      <c r="AA2754">
        <v>9</v>
      </c>
      <c r="AB2754" t="s">
        <v>32</v>
      </c>
      <c r="AC2754" t="str">
        <f t="shared" si="597"/>
        <v/>
      </c>
      <c r="AD2754" t="s">
        <v>32</v>
      </c>
      <c r="AE2754" t="str">
        <f t="shared" si="598"/>
        <v/>
      </c>
      <c r="AF2754" t="s">
        <v>32</v>
      </c>
      <c r="AG2754" t="str">
        <f t="shared" si="599"/>
        <v/>
      </c>
      <c r="AH2754" t="s">
        <v>32</v>
      </c>
      <c r="AI2754" t="str">
        <f t="shared" si="600"/>
        <v/>
      </c>
      <c r="AJ2754" t="s">
        <v>32</v>
      </c>
      <c r="AK2754" t="str">
        <f t="shared" si="601"/>
        <v/>
      </c>
      <c r="AL2754">
        <v>0</v>
      </c>
      <c r="AM2754">
        <v>0</v>
      </c>
      <c r="AN2754">
        <v>0</v>
      </c>
      <c r="AO2754" t="s">
        <v>32</v>
      </c>
      <c r="AP2754" t="s">
        <v>32</v>
      </c>
    </row>
    <row r="2755" spans="1:42" x14ac:dyDescent="0.25">
      <c r="A2755">
        <v>201802</v>
      </c>
      <c r="B2755" t="str">
        <f t="shared" ref="B2755:B2818" si="602">+CONCATENATE(MID(A2755,1,4),IF(MID(A2755,5,2)*1&lt;=6,"-I","-II"))</f>
        <v>2018-I</v>
      </c>
      <c r="C2755" t="s">
        <v>2815</v>
      </c>
      <c r="D2755" t="s">
        <v>2815</v>
      </c>
      <c r="E2755">
        <v>30409529</v>
      </c>
      <c r="F2755" t="s">
        <v>29</v>
      </c>
      <c r="G2755">
        <v>0</v>
      </c>
      <c r="H2755">
        <v>0</v>
      </c>
      <c r="I2755">
        <v>0</v>
      </c>
      <c r="J2755">
        <f t="shared" ref="J2755:J2818" si="603">+IF(OR(O2755="Taxista propietario",O2755="Taxista palanca"),0,1)</f>
        <v>0</v>
      </c>
      <c r="K2755" t="str">
        <f t="shared" ref="K2755:K2818" si="604">+IF(I2755&gt;0,"Insuficiente",IF(H2755&gt;0,"Indeterminado",IF(J2755&gt;0,"Perfil","Modelamiento")))</f>
        <v>Modelamiento</v>
      </c>
      <c r="L2755">
        <f t="shared" ref="L2755:L2818" si="605">+IF(AND(A2755&gt;=201410,A2755&lt;=201908),0,1)</f>
        <v>0</v>
      </c>
      <c r="M2755">
        <v>62</v>
      </c>
      <c r="N2755" t="str">
        <f t="shared" ref="N2755:N2818" si="606">+IF(M2755&lt;=25,"&lt;=25",IF(M2755&lt;=30,"&lt;=30",IF(M2755&lt;=35,"&lt;=35",IF(M2755&lt;=40,"&lt;=40",IF(M2755&lt;=45,"&lt;=45",IF(M2755&lt;=50,"&lt;=50",IF(M2755&lt;=55,"&lt;=55",IF(M2755&lt;=60,"&lt;=60","&gt;60"))))))))</f>
        <v>&gt;60</v>
      </c>
      <c r="O2755" t="s">
        <v>72</v>
      </c>
      <c r="P2755" t="s">
        <v>31</v>
      </c>
      <c r="Q2755">
        <v>39233</v>
      </c>
      <c r="R2755">
        <v>1500</v>
      </c>
      <c r="S2755" t="str">
        <f t="shared" ref="S2755:S2818" si="607">+IF(R2755="NULL","",IF(R2755=0,"=0",IF(R2755&lt;=500,"&lt;=500",IF(R2755&lt;=1000,"&lt;=1000",IF(R2755&lt;=1500,"&lt;=1500",IF(R2755&lt;=2000,"&lt;=2000",IF(R2755&lt;=2500,"&lt;=2500","&gt;2500")))))))</f>
        <v>&lt;=1500</v>
      </c>
      <c r="T2755">
        <v>1360</v>
      </c>
      <c r="U2755" t="str">
        <f t="shared" ref="U2755:U2818" si="608">+IF(T2755="NULL","",IF(T2755&lt;=1000,"&lt;=1000",IF(T2755&lt;=1100,"&lt;=1100",IF(T2755&lt;=1200,"&lt;=1200",IF(T2755&lt;=1300,"&lt;=1300",IF(T2755&lt;=1400,"&lt;=1400",IF(T2755&lt;=1500,"&lt;=1500","&gt;1500")))))))</f>
        <v>&lt;=1400</v>
      </c>
      <c r="V2755" t="s">
        <v>589</v>
      </c>
      <c r="W2755">
        <v>38443</v>
      </c>
      <c r="X2755" s="12">
        <f t="shared" ref="X2755:X2818" si="609">+IFERROR(R2755/W2755,"NULL")</f>
        <v>3.901880706500533E-2</v>
      </c>
      <c r="Y2755" t="str">
        <f t="shared" ref="Y2755:Y2818" si="610">+IF(X2755="NULL","",IF(X2755=0,"=0",IF(X2755&lt;=0.01,"&lt;=0.01",IF(X2755&lt;=0.02,"&lt;=0.02",IF(X2755&lt;=0.03,"&lt;=0.03",IF(X2755&lt;=0.04,"&lt;=0.04",IF(X2755&lt;=0.05,"&lt;=0.05",IF(X2755&lt;=0.06,"&lt;=0.06","&gt;0.06"))))))))</f>
        <v>&lt;=0.04</v>
      </c>
      <c r="Z2755" t="s">
        <v>32</v>
      </c>
      <c r="AA2755">
        <v>0</v>
      </c>
      <c r="AB2755">
        <v>18972.099999999999</v>
      </c>
      <c r="AC2755" t="str">
        <f t="shared" ref="AC2755:AC2818" si="611">+IF(AB2755="NULL","",IF(AB2755&lt;=500,"&lt;=500",IF(AB2755&lt;=1000,"&lt;=1000",IF(AB2755&lt;=2000,"&lt;=2000",IF(AB2755&lt;=3000,"&lt;=3000",IF(AB2755&lt;=4000,"&lt;=4000",IF(AB2755&lt;=5000,"&lt;=5000","&gt;5000")))))))</f>
        <v>&gt;5000</v>
      </c>
      <c r="AD2755">
        <v>0</v>
      </c>
      <c r="AE2755" t="str">
        <f t="shared" ref="AE2755:AE2818" si="612">+IF(AD2755="NULL","",IF(AD2755=0,"=0",IF(AD2755&lt;=8,"&lt;=8",IF(AD2755&lt;=30,"&lt;=30",IF(AD2755&lt;=60,"&lt;=60",IF(AD2755&lt;=90,"&lt;=90",IF(AD2755&lt;=120,"&lt;=120","&gt;120")))))))</f>
        <v>=0</v>
      </c>
      <c r="AF2755">
        <v>0</v>
      </c>
      <c r="AG2755" t="str">
        <f t="shared" ref="AG2755:AG2818" si="613">+IF(AF2755="NULL","",IF(AF2755&lt;=500,"&lt;=500",IF(AF2755&lt;=1000,"&lt;=1000",IF(AF2755&lt;=2000,"&lt;=2000",IF(AF2755&lt;=3000,"&lt;=3000",IF(AF2755&lt;=4000,"&lt;=4000",IF(AF2755&lt;=5000,"&lt;=5000","&gt;5000")))))))</f>
        <v>&lt;=500</v>
      </c>
      <c r="AH2755">
        <v>19750</v>
      </c>
      <c r="AI2755" t="str">
        <f t="shared" ref="AI2755:AI2818" si="614">+IF(AH2755="NULL","",IF(AH2755&lt;=500,"&lt;=500",IF(AH2755&lt;=1000,"&lt;=1000",IF(AH2755&lt;=2000,"&lt;=2000",IF(AH2755&lt;=3000,"&lt;=3000",IF(AH2755&lt;=4000,"&lt;=4000",IF(AH2755&lt;=5000,"&lt;=5000","&gt;5000")))))))</f>
        <v>&gt;5000</v>
      </c>
      <c r="AJ2755">
        <v>0.91769999999999996</v>
      </c>
      <c r="AK2755" t="str">
        <f t="shared" ref="AK2755:AK2818" si="615">+IF(AJ2755="NULL","",IF(AJ2755=0,"=0",IF(AJ2755&lt;=0.1,"&lt;=0.1",IF(AJ2755&lt;=0.2,"&lt;=0.2",IF(AJ2755&lt;=0.3,"&lt;=0.3",IF(AJ2755&lt;=0.4,"&lt;=0.4",IF(AJ2755&lt;=0.5,"&lt;=0.5",IF(AJ2755&lt;=0.6,"&lt;=0.6",IF(AJ2755&lt;=0.7,"&lt;=0.7",IF(AJ2755&lt;=0.8,"&lt;=0.8",IF(AJ2755&lt;=0.9,"&lt;=0.9","&gt;0.9")))))))))))</f>
        <v>&gt;0.9</v>
      </c>
      <c r="AL2755">
        <v>12</v>
      </c>
      <c r="AM2755">
        <v>12</v>
      </c>
      <c r="AN2755">
        <v>0</v>
      </c>
      <c r="AO2755">
        <v>1</v>
      </c>
      <c r="AP2755" t="s">
        <v>32</v>
      </c>
    </row>
    <row r="2756" spans="1:42" x14ac:dyDescent="0.25">
      <c r="A2756">
        <v>201802</v>
      </c>
      <c r="B2756" t="str">
        <f t="shared" si="602"/>
        <v>2018-I</v>
      </c>
      <c r="C2756" t="s">
        <v>2816</v>
      </c>
      <c r="D2756" t="s">
        <v>2816</v>
      </c>
      <c r="E2756">
        <v>30410266</v>
      </c>
      <c r="F2756" t="s">
        <v>29</v>
      </c>
      <c r="G2756">
        <v>1</v>
      </c>
      <c r="H2756">
        <v>0</v>
      </c>
      <c r="I2756">
        <v>0</v>
      </c>
      <c r="J2756">
        <f t="shared" si="603"/>
        <v>0</v>
      </c>
      <c r="K2756" t="str">
        <f t="shared" si="604"/>
        <v>Modelamiento</v>
      </c>
      <c r="L2756">
        <f t="shared" si="605"/>
        <v>0</v>
      </c>
      <c r="M2756">
        <v>22</v>
      </c>
      <c r="N2756" t="str">
        <f t="shared" si="606"/>
        <v>&lt;=25</v>
      </c>
      <c r="O2756" t="s">
        <v>56</v>
      </c>
      <c r="P2756" t="s">
        <v>31</v>
      </c>
      <c r="Q2756">
        <v>39733</v>
      </c>
      <c r="R2756">
        <v>1650</v>
      </c>
      <c r="S2756" t="str">
        <f t="shared" si="607"/>
        <v>&lt;=2000</v>
      </c>
      <c r="T2756">
        <v>1378</v>
      </c>
      <c r="U2756" t="str">
        <f t="shared" si="608"/>
        <v>&lt;=1400</v>
      </c>
      <c r="V2756" t="s">
        <v>589</v>
      </c>
      <c r="W2756">
        <v>38443</v>
      </c>
      <c r="X2756" s="12">
        <f t="shared" si="609"/>
        <v>4.2920687771505865E-2</v>
      </c>
      <c r="Y2756" t="str">
        <f t="shared" si="610"/>
        <v>&lt;=0.05</v>
      </c>
      <c r="Z2756" t="s">
        <v>32</v>
      </c>
      <c r="AA2756">
        <v>0</v>
      </c>
      <c r="AB2756">
        <v>2647.12</v>
      </c>
      <c r="AC2756" t="str">
        <f t="shared" si="611"/>
        <v>&lt;=3000</v>
      </c>
      <c r="AD2756">
        <v>0</v>
      </c>
      <c r="AE2756" t="str">
        <f t="shared" si="612"/>
        <v>=0</v>
      </c>
      <c r="AF2756">
        <v>0</v>
      </c>
      <c r="AG2756" t="str">
        <f t="shared" si="613"/>
        <v>&lt;=500</v>
      </c>
      <c r="AH2756" t="s">
        <v>32</v>
      </c>
      <c r="AI2756" t="str">
        <f t="shared" si="614"/>
        <v/>
      </c>
      <c r="AJ2756" t="s">
        <v>32</v>
      </c>
      <c r="AK2756" t="str">
        <f t="shared" si="615"/>
        <v/>
      </c>
      <c r="AL2756">
        <v>2</v>
      </c>
      <c r="AM2756">
        <v>2</v>
      </c>
      <c r="AN2756">
        <v>0</v>
      </c>
      <c r="AO2756">
        <v>1</v>
      </c>
      <c r="AP2756" t="s">
        <v>32</v>
      </c>
    </row>
    <row r="2757" spans="1:42" x14ac:dyDescent="0.25">
      <c r="A2757">
        <v>201802</v>
      </c>
      <c r="B2757" t="str">
        <f t="shared" si="602"/>
        <v>2018-I</v>
      </c>
      <c r="C2757" t="s">
        <v>2817</v>
      </c>
      <c r="D2757" t="s">
        <v>2817</v>
      </c>
      <c r="E2757">
        <v>30410038</v>
      </c>
      <c r="F2757" t="s">
        <v>29</v>
      </c>
      <c r="G2757">
        <v>0</v>
      </c>
      <c r="H2757">
        <v>0</v>
      </c>
      <c r="I2757">
        <v>0</v>
      </c>
      <c r="J2757">
        <f t="shared" si="603"/>
        <v>0</v>
      </c>
      <c r="K2757" t="str">
        <f t="shared" si="604"/>
        <v>Modelamiento</v>
      </c>
      <c r="L2757">
        <f t="shared" si="605"/>
        <v>0</v>
      </c>
      <c r="M2757">
        <v>39</v>
      </c>
      <c r="N2757" t="str">
        <f t="shared" si="606"/>
        <v>&lt;=40</v>
      </c>
      <c r="O2757" t="s">
        <v>56</v>
      </c>
      <c r="P2757" t="s">
        <v>35</v>
      </c>
      <c r="Q2757">
        <v>37170</v>
      </c>
      <c r="R2757">
        <v>1500</v>
      </c>
      <c r="S2757" t="str">
        <f t="shared" si="607"/>
        <v>&lt;=1500</v>
      </c>
      <c r="T2757">
        <v>1288</v>
      </c>
      <c r="U2757" t="str">
        <f t="shared" si="608"/>
        <v>&lt;=1300</v>
      </c>
      <c r="V2757" t="s">
        <v>589</v>
      </c>
      <c r="W2757">
        <v>36380</v>
      </c>
      <c r="X2757" s="12">
        <f t="shared" si="609"/>
        <v>4.1231445849367783E-2</v>
      </c>
      <c r="Y2757" t="str">
        <f t="shared" si="610"/>
        <v>&lt;=0.05</v>
      </c>
      <c r="Z2757" t="s">
        <v>32</v>
      </c>
      <c r="AA2757">
        <v>4</v>
      </c>
      <c r="AB2757">
        <v>333.12</v>
      </c>
      <c r="AC2757" t="str">
        <f t="shared" si="611"/>
        <v>&lt;=500</v>
      </c>
      <c r="AD2757">
        <v>1757</v>
      </c>
      <c r="AE2757" t="str">
        <f t="shared" si="612"/>
        <v>&gt;120</v>
      </c>
      <c r="AF2757">
        <v>333.12</v>
      </c>
      <c r="AG2757" t="str">
        <f t="shared" si="613"/>
        <v>&lt;=500</v>
      </c>
      <c r="AH2757" t="s">
        <v>32</v>
      </c>
      <c r="AI2757" t="str">
        <f t="shared" si="614"/>
        <v/>
      </c>
      <c r="AJ2757" t="s">
        <v>32</v>
      </c>
      <c r="AK2757" t="str">
        <f t="shared" si="615"/>
        <v/>
      </c>
      <c r="AL2757">
        <v>12</v>
      </c>
      <c r="AM2757">
        <v>0</v>
      </c>
      <c r="AN2757">
        <v>12</v>
      </c>
      <c r="AO2757" t="s">
        <v>32</v>
      </c>
      <c r="AP2757">
        <v>1</v>
      </c>
    </row>
    <row r="2758" spans="1:42" x14ac:dyDescent="0.25">
      <c r="A2758">
        <v>201802</v>
      </c>
      <c r="B2758" t="str">
        <f t="shared" si="602"/>
        <v>2018-I</v>
      </c>
      <c r="C2758" t="s">
        <v>2818</v>
      </c>
      <c r="D2758" t="s">
        <v>2818</v>
      </c>
      <c r="E2758">
        <v>30409912</v>
      </c>
      <c r="F2758" t="s">
        <v>29</v>
      </c>
      <c r="G2758">
        <v>1</v>
      </c>
      <c r="H2758">
        <v>0</v>
      </c>
      <c r="I2758">
        <v>0</v>
      </c>
      <c r="J2758">
        <f t="shared" si="603"/>
        <v>0</v>
      </c>
      <c r="K2758" t="str">
        <f t="shared" si="604"/>
        <v>Modelamiento</v>
      </c>
      <c r="L2758">
        <f t="shared" si="605"/>
        <v>0</v>
      </c>
      <c r="M2758">
        <v>24</v>
      </c>
      <c r="N2758" t="str">
        <f t="shared" si="606"/>
        <v>&lt;=25</v>
      </c>
      <c r="O2758" t="s">
        <v>56</v>
      </c>
      <c r="P2758" t="s">
        <v>31</v>
      </c>
      <c r="Q2758">
        <v>37446</v>
      </c>
      <c r="R2758">
        <v>1650</v>
      </c>
      <c r="S2758" t="str">
        <f t="shared" si="607"/>
        <v>&lt;=2000</v>
      </c>
      <c r="T2758">
        <v>1299</v>
      </c>
      <c r="U2758" t="str">
        <f t="shared" si="608"/>
        <v>&lt;=1300</v>
      </c>
      <c r="V2758" t="s">
        <v>597</v>
      </c>
      <c r="W2758">
        <v>36156</v>
      </c>
      <c r="X2758" s="12">
        <f t="shared" si="609"/>
        <v>4.5635579156986392E-2</v>
      </c>
      <c r="Y2758" t="str">
        <f t="shared" si="610"/>
        <v>&lt;=0.05</v>
      </c>
      <c r="Z2758" t="s">
        <v>32</v>
      </c>
      <c r="AA2758">
        <v>4</v>
      </c>
      <c r="AB2758">
        <v>1403.51</v>
      </c>
      <c r="AC2758" t="str">
        <f t="shared" si="611"/>
        <v>&lt;=2000</v>
      </c>
      <c r="AD2758">
        <v>1924</v>
      </c>
      <c r="AE2758" t="str">
        <f t="shared" si="612"/>
        <v>&gt;120</v>
      </c>
      <c r="AF2758">
        <v>1403.51</v>
      </c>
      <c r="AG2758" t="str">
        <f t="shared" si="613"/>
        <v>&lt;=2000</v>
      </c>
      <c r="AH2758" t="s">
        <v>32</v>
      </c>
      <c r="AI2758" t="str">
        <f t="shared" si="614"/>
        <v/>
      </c>
      <c r="AJ2758" t="s">
        <v>32</v>
      </c>
      <c r="AK2758" t="str">
        <f t="shared" si="615"/>
        <v/>
      </c>
      <c r="AL2758">
        <v>12</v>
      </c>
      <c r="AM2758">
        <v>0</v>
      </c>
      <c r="AN2758">
        <v>12</v>
      </c>
      <c r="AO2758" t="s">
        <v>32</v>
      </c>
      <c r="AP2758">
        <v>1</v>
      </c>
    </row>
    <row r="2759" spans="1:42" x14ac:dyDescent="0.25">
      <c r="A2759">
        <v>201802</v>
      </c>
      <c r="B2759" t="str">
        <f t="shared" si="602"/>
        <v>2018-I</v>
      </c>
      <c r="C2759" t="s">
        <v>2819</v>
      </c>
      <c r="D2759" t="s">
        <v>2819</v>
      </c>
      <c r="E2759">
        <v>30405588</v>
      </c>
      <c r="F2759" t="s">
        <v>29</v>
      </c>
      <c r="G2759">
        <v>0</v>
      </c>
      <c r="H2759">
        <v>0</v>
      </c>
      <c r="I2759">
        <v>0</v>
      </c>
      <c r="J2759">
        <f t="shared" si="603"/>
        <v>0</v>
      </c>
      <c r="K2759" t="str">
        <f t="shared" si="604"/>
        <v>Modelamiento</v>
      </c>
      <c r="L2759">
        <f t="shared" si="605"/>
        <v>0</v>
      </c>
      <c r="M2759">
        <v>63</v>
      </c>
      <c r="N2759" t="str">
        <f t="shared" si="606"/>
        <v>&gt;60</v>
      </c>
      <c r="O2759" t="s">
        <v>56</v>
      </c>
      <c r="P2759" t="s">
        <v>35</v>
      </c>
      <c r="Q2759">
        <v>41382</v>
      </c>
      <c r="R2759">
        <v>1500</v>
      </c>
      <c r="S2759" t="str">
        <f t="shared" si="607"/>
        <v>&lt;=1500</v>
      </c>
      <c r="T2759">
        <v>1434</v>
      </c>
      <c r="U2759" t="str">
        <f t="shared" si="608"/>
        <v>&lt;=1500</v>
      </c>
      <c r="V2759" t="s">
        <v>589</v>
      </c>
      <c r="W2759">
        <v>40592</v>
      </c>
      <c r="X2759" s="12">
        <f t="shared" si="609"/>
        <v>3.6953094205754829E-2</v>
      </c>
      <c r="Y2759" t="str">
        <f t="shared" si="610"/>
        <v>&lt;=0.04</v>
      </c>
      <c r="Z2759" t="s">
        <v>32</v>
      </c>
      <c r="AA2759">
        <v>0</v>
      </c>
      <c r="AB2759">
        <v>2028.86</v>
      </c>
      <c r="AC2759" t="str">
        <f t="shared" si="611"/>
        <v>&lt;=3000</v>
      </c>
      <c r="AD2759">
        <v>117</v>
      </c>
      <c r="AE2759" t="str">
        <f t="shared" si="612"/>
        <v>&lt;=120</v>
      </c>
      <c r="AF2759">
        <v>0</v>
      </c>
      <c r="AG2759" t="str">
        <f t="shared" si="613"/>
        <v>&lt;=500</v>
      </c>
      <c r="AH2759">
        <v>3614</v>
      </c>
      <c r="AI2759" t="str">
        <f t="shared" si="614"/>
        <v>&lt;=4000</v>
      </c>
      <c r="AJ2759">
        <v>4.2299999999999997E-2</v>
      </c>
      <c r="AK2759" t="str">
        <f t="shared" si="615"/>
        <v>&lt;=0.1</v>
      </c>
      <c r="AL2759">
        <v>8</v>
      </c>
      <c r="AM2759">
        <v>4</v>
      </c>
      <c r="AN2759">
        <v>0</v>
      </c>
      <c r="AO2759">
        <v>1</v>
      </c>
      <c r="AP2759" t="s">
        <v>32</v>
      </c>
    </row>
    <row r="2760" spans="1:42" x14ac:dyDescent="0.25">
      <c r="A2760">
        <v>201802</v>
      </c>
      <c r="B2760" t="str">
        <f t="shared" si="602"/>
        <v>2018-I</v>
      </c>
      <c r="C2760" t="s">
        <v>2820</v>
      </c>
      <c r="D2760" t="s">
        <v>2820</v>
      </c>
      <c r="E2760">
        <v>30411222</v>
      </c>
      <c r="F2760" t="s">
        <v>29</v>
      </c>
      <c r="G2760">
        <v>0</v>
      </c>
      <c r="H2760">
        <v>0</v>
      </c>
      <c r="I2760">
        <v>0</v>
      </c>
      <c r="J2760">
        <f t="shared" si="603"/>
        <v>0</v>
      </c>
      <c r="K2760" t="str">
        <f t="shared" si="604"/>
        <v>Modelamiento</v>
      </c>
      <c r="L2760">
        <f t="shared" si="605"/>
        <v>0</v>
      </c>
      <c r="M2760">
        <v>37</v>
      </c>
      <c r="N2760" t="str">
        <f t="shared" si="606"/>
        <v>&lt;=40</v>
      </c>
      <c r="O2760" t="s">
        <v>72</v>
      </c>
      <c r="P2760" t="s">
        <v>31</v>
      </c>
      <c r="Q2760">
        <v>36337</v>
      </c>
      <c r="R2760">
        <v>1650</v>
      </c>
      <c r="S2760" t="str">
        <f t="shared" si="607"/>
        <v>&lt;=2000</v>
      </c>
      <c r="T2760">
        <v>1258</v>
      </c>
      <c r="U2760" t="str">
        <f t="shared" si="608"/>
        <v>&lt;=1300</v>
      </c>
      <c r="V2760" t="s">
        <v>597</v>
      </c>
      <c r="W2760">
        <v>35697</v>
      </c>
      <c r="X2760" s="12">
        <f t="shared" si="609"/>
        <v>4.6222371627867888E-2</v>
      </c>
      <c r="Y2760" t="str">
        <f t="shared" si="610"/>
        <v>&lt;=0.05</v>
      </c>
      <c r="Z2760" t="s">
        <v>32</v>
      </c>
      <c r="AA2760">
        <v>4</v>
      </c>
      <c r="AB2760">
        <v>618.66</v>
      </c>
      <c r="AC2760" t="str">
        <f t="shared" si="611"/>
        <v>&lt;=1000</v>
      </c>
      <c r="AD2760">
        <v>766</v>
      </c>
      <c r="AE2760" t="str">
        <f t="shared" si="612"/>
        <v>&gt;120</v>
      </c>
      <c r="AF2760">
        <v>618.66</v>
      </c>
      <c r="AG2760" t="str">
        <f t="shared" si="613"/>
        <v>&lt;=1000</v>
      </c>
      <c r="AH2760" t="s">
        <v>32</v>
      </c>
      <c r="AI2760" t="str">
        <f t="shared" si="614"/>
        <v/>
      </c>
      <c r="AJ2760" t="s">
        <v>32</v>
      </c>
      <c r="AK2760" t="str">
        <f t="shared" si="615"/>
        <v/>
      </c>
      <c r="AL2760">
        <v>11</v>
      </c>
      <c r="AM2760">
        <v>0</v>
      </c>
      <c r="AN2760">
        <v>11</v>
      </c>
      <c r="AO2760" t="s">
        <v>32</v>
      </c>
      <c r="AP2760">
        <v>2</v>
      </c>
    </row>
    <row r="2761" spans="1:42" x14ac:dyDescent="0.25">
      <c r="A2761">
        <v>201802</v>
      </c>
      <c r="B2761" t="str">
        <f t="shared" si="602"/>
        <v>2018-I</v>
      </c>
      <c r="C2761" t="s">
        <v>2821</v>
      </c>
      <c r="D2761" t="s">
        <v>2821</v>
      </c>
      <c r="E2761">
        <v>30404366</v>
      </c>
      <c r="F2761" t="s">
        <v>29</v>
      </c>
      <c r="G2761">
        <v>0</v>
      </c>
      <c r="H2761">
        <v>0</v>
      </c>
      <c r="I2761">
        <v>0</v>
      </c>
      <c r="J2761">
        <f t="shared" si="603"/>
        <v>0</v>
      </c>
      <c r="K2761" t="str">
        <f t="shared" si="604"/>
        <v>Modelamiento</v>
      </c>
      <c r="L2761">
        <f t="shared" si="605"/>
        <v>0</v>
      </c>
      <c r="M2761">
        <v>66</v>
      </c>
      <c r="N2761" t="str">
        <f t="shared" si="606"/>
        <v>&gt;60</v>
      </c>
      <c r="O2761" t="s">
        <v>56</v>
      </c>
      <c r="P2761" t="s">
        <v>31</v>
      </c>
      <c r="Q2761">
        <v>39583</v>
      </c>
      <c r="R2761">
        <v>1800</v>
      </c>
      <c r="S2761" t="str">
        <f t="shared" si="607"/>
        <v>&lt;=2000</v>
      </c>
      <c r="T2761">
        <v>1446</v>
      </c>
      <c r="U2761" t="str">
        <f t="shared" si="608"/>
        <v>&lt;=1500</v>
      </c>
      <c r="V2761" t="s">
        <v>589</v>
      </c>
      <c r="W2761">
        <v>38443</v>
      </c>
      <c r="X2761" s="12">
        <f t="shared" si="609"/>
        <v>4.68225684780064E-2</v>
      </c>
      <c r="Y2761" t="str">
        <f t="shared" si="610"/>
        <v>&lt;=0.05</v>
      </c>
      <c r="Z2761" t="s">
        <v>32</v>
      </c>
      <c r="AA2761">
        <v>0</v>
      </c>
      <c r="AB2761">
        <v>19953.84</v>
      </c>
      <c r="AC2761" t="str">
        <f t="shared" si="611"/>
        <v>&gt;5000</v>
      </c>
      <c r="AD2761">
        <v>13</v>
      </c>
      <c r="AE2761" t="str">
        <f t="shared" si="612"/>
        <v>&lt;=30</v>
      </c>
      <c r="AF2761">
        <v>0</v>
      </c>
      <c r="AG2761" t="str">
        <f t="shared" si="613"/>
        <v>&lt;=500</v>
      </c>
      <c r="AH2761">
        <v>19308.29</v>
      </c>
      <c r="AI2761" t="str">
        <f t="shared" si="614"/>
        <v>&gt;5000</v>
      </c>
      <c r="AJ2761">
        <v>0.56510000000000005</v>
      </c>
      <c r="AK2761" t="str">
        <f t="shared" si="615"/>
        <v>&lt;=0.6</v>
      </c>
      <c r="AL2761">
        <v>12</v>
      </c>
      <c r="AM2761">
        <v>9</v>
      </c>
      <c r="AN2761">
        <v>0</v>
      </c>
      <c r="AO2761">
        <v>2</v>
      </c>
      <c r="AP2761" t="s">
        <v>32</v>
      </c>
    </row>
    <row r="2762" spans="1:42" x14ac:dyDescent="0.25">
      <c r="A2762">
        <v>201802</v>
      </c>
      <c r="B2762" t="str">
        <f t="shared" si="602"/>
        <v>2018-I</v>
      </c>
      <c r="C2762" t="s">
        <v>2822</v>
      </c>
      <c r="D2762" t="s">
        <v>2822</v>
      </c>
      <c r="E2762">
        <v>30410181</v>
      </c>
      <c r="F2762" t="s">
        <v>29</v>
      </c>
      <c r="G2762">
        <v>0</v>
      </c>
      <c r="H2762">
        <v>0</v>
      </c>
      <c r="I2762">
        <v>0</v>
      </c>
      <c r="J2762">
        <f t="shared" si="603"/>
        <v>0</v>
      </c>
      <c r="K2762" t="str">
        <f t="shared" si="604"/>
        <v>Modelamiento</v>
      </c>
      <c r="L2762">
        <f t="shared" si="605"/>
        <v>0</v>
      </c>
      <c r="M2762">
        <v>28</v>
      </c>
      <c r="N2762" t="str">
        <f t="shared" si="606"/>
        <v>&lt;=30</v>
      </c>
      <c r="O2762" t="s">
        <v>56</v>
      </c>
      <c r="P2762" t="s">
        <v>39</v>
      </c>
      <c r="Q2762">
        <v>37020</v>
      </c>
      <c r="R2762">
        <v>1650</v>
      </c>
      <c r="S2762" t="str">
        <f t="shared" si="607"/>
        <v>&lt;=2000</v>
      </c>
      <c r="T2762">
        <v>1285</v>
      </c>
      <c r="U2762" t="str">
        <f t="shared" si="608"/>
        <v>&lt;=1300</v>
      </c>
      <c r="V2762" t="s">
        <v>589</v>
      </c>
      <c r="W2762">
        <v>36380</v>
      </c>
      <c r="X2762" s="12">
        <f t="shared" si="609"/>
        <v>4.5354590434304565E-2</v>
      </c>
      <c r="Y2762" t="str">
        <f t="shared" si="610"/>
        <v>&lt;=0.05</v>
      </c>
      <c r="Z2762" t="s">
        <v>32</v>
      </c>
      <c r="AA2762">
        <v>4</v>
      </c>
      <c r="AB2762">
        <v>4559.71</v>
      </c>
      <c r="AC2762" t="str">
        <f t="shared" si="611"/>
        <v>&lt;=5000</v>
      </c>
      <c r="AD2762">
        <v>137</v>
      </c>
      <c r="AE2762" t="str">
        <f t="shared" si="612"/>
        <v>&gt;120</v>
      </c>
      <c r="AF2762">
        <v>0</v>
      </c>
      <c r="AG2762" t="str">
        <f t="shared" si="613"/>
        <v>&lt;=500</v>
      </c>
      <c r="AH2762">
        <v>7330</v>
      </c>
      <c r="AI2762" t="str">
        <f t="shared" si="614"/>
        <v>&gt;5000</v>
      </c>
      <c r="AJ2762">
        <v>0.56269999999999998</v>
      </c>
      <c r="AK2762" t="str">
        <f t="shared" si="615"/>
        <v>&lt;=0.6</v>
      </c>
      <c r="AL2762">
        <v>12</v>
      </c>
      <c r="AM2762">
        <v>2</v>
      </c>
      <c r="AN2762">
        <v>0</v>
      </c>
      <c r="AO2762">
        <v>3</v>
      </c>
      <c r="AP2762" t="s">
        <v>32</v>
      </c>
    </row>
    <row r="2763" spans="1:42" x14ac:dyDescent="0.25">
      <c r="A2763">
        <v>201802</v>
      </c>
      <c r="B2763" t="str">
        <f t="shared" si="602"/>
        <v>2018-I</v>
      </c>
      <c r="C2763" t="s">
        <v>2823</v>
      </c>
      <c r="D2763" t="s">
        <v>2823</v>
      </c>
      <c r="E2763">
        <v>30412806</v>
      </c>
      <c r="F2763" t="s">
        <v>29</v>
      </c>
      <c r="G2763">
        <v>0</v>
      </c>
      <c r="H2763">
        <v>0</v>
      </c>
      <c r="I2763">
        <v>0</v>
      </c>
      <c r="J2763">
        <f t="shared" si="603"/>
        <v>0</v>
      </c>
      <c r="K2763" t="str">
        <f t="shared" si="604"/>
        <v>Modelamiento</v>
      </c>
      <c r="L2763">
        <f t="shared" si="605"/>
        <v>0</v>
      </c>
      <c r="M2763">
        <v>44</v>
      </c>
      <c r="N2763" t="str">
        <f t="shared" si="606"/>
        <v>&lt;=45</v>
      </c>
      <c r="O2763" t="s">
        <v>56</v>
      </c>
      <c r="P2763" t="s">
        <v>31</v>
      </c>
      <c r="Q2763">
        <v>38790</v>
      </c>
      <c r="R2763">
        <v>1000</v>
      </c>
      <c r="S2763" t="str">
        <f t="shared" si="607"/>
        <v>&lt;=1000</v>
      </c>
      <c r="T2763">
        <v>1342</v>
      </c>
      <c r="U2763" t="str">
        <f t="shared" si="608"/>
        <v>&lt;=1400</v>
      </c>
      <c r="V2763" t="s">
        <v>585</v>
      </c>
      <c r="W2763">
        <v>37500</v>
      </c>
      <c r="X2763" s="12">
        <f t="shared" si="609"/>
        <v>2.6666666666666668E-2</v>
      </c>
      <c r="Y2763" t="str">
        <f t="shared" si="610"/>
        <v>&lt;=0.03</v>
      </c>
      <c r="Z2763" t="s">
        <v>32</v>
      </c>
      <c r="AA2763">
        <v>4</v>
      </c>
      <c r="AB2763">
        <v>2353.84</v>
      </c>
      <c r="AC2763" t="str">
        <f t="shared" si="611"/>
        <v>&lt;=3000</v>
      </c>
      <c r="AD2763">
        <v>734</v>
      </c>
      <c r="AE2763" t="str">
        <f t="shared" si="612"/>
        <v>&gt;120</v>
      </c>
      <c r="AF2763">
        <v>729.54</v>
      </c>
      <c r="AG2763" t="str">
        <f t="shared" si="613"/>
        <v>&lt;=1000</v>
      </c>
      <c r="AH2763">
        <v>800</v>
      </c>
      <c r="AI2763" t="str">
        <f t="shared" si="614"/>
        <v>&lt;=1000</v>
      </c>
      <c r="AJ2763">
        <v>0</v>
      </c>
      <c r="AK2763" t="str">
        <f t="shared" si="615"/>
        <v>=0</v>
      </c>
      <c r="AL2763">
        <v>12</v>
      </c>
      <c r="AM2763">
        <v>0</v>
      </c>
      <c r="AN2763">
        <v>6</v>
      </c>
      <c r="AO2763" t="s">
        <v>32</v>
      </c>
      <c r="AP2763">
        <v>1</v>
      </c>
    </row>
    <row r="2764" spans="1:42" x14ac:dyDescent="0.25">
      <c r="A2764">
        <v>201802</v>
      </c>
      <c r="B2764" t="str">
        <f t="shared" si="602"/>
        <v>2018-I</v>
      </c>
      <c r="C2764" t="s">
        <v>2824</v>
      </c>
      <c r="D2764" t="s">
        <v>2824</v>
      </c>
      <c r="E2764">
        <v>30409480</v>
      </c>
      <c r="F2764" t="s">
        <v>29</v>
      </c>
      <c r="G2764">
        <v>0</v>
      </c>
      <c r="H2764">
        <v>0</v>
      </c>
      <c r="I2764">
        <v>0</v>
      </c>
      <c r="J2764">
        <f t="shared" si="603"/>
        <v>0</v>
      </c>
      <c r="K2764" t="str">
        <f t="shared" si="604"/>
        <v>Modelamiento</v>
      </c>
      <c r="L2764">
        <f t="shared" si="605"/>
        <v>0</v>
      </c>
      <c r="M2764">
        <v>51</v>
      </c>
      <c r="N2764" t="str">
        <f t="shared" si="606"/>
        <v>&lt;=55</v>
      </c>
      <c r="O2764" t="s">
        <v>56</v>
      </c>
      <c r="P2764" t="s">
        <v>31</v>
      </c>
      <c r="Q2764">
        <v>39402</v>
      </c>
      <c r="R2764">
        <v>1500</v>
      </c>
      <c r="S2764" t="str">
        <f t="shared" si="607"/>
        <v>&lt;=1500</v>
      </c>
      <c r="T2764">
        <v>1361</v>
      </c>
      <c r="U2764" t="str">
        <f t="shared" si="608"/>
        <v>&lt;=1400</v>
      </c>
      <c r="V2764" t="s">
        <v>589</v>
      </c>
      <c r="W2764">
        <v>38612</v>
      </c>
      <c r="X2764" s="12">
        <f t="shared" si="609"/>
        <v>3.8848026520252772E-2</v>
      </c>
      <c r="Y2764" t="str">
        <f t="shared" si="610"/>
        <v>&lt;=0.04</v>
      </c>
      <c r="Z2764" t="s">
        <v>32</v>
      </c>
      <c r="AA2764">
        <v>0</v>
      </c>
      <c r="AB2764">
        <v>941.05</v>
      </c>
      <c r="AC2764" t="str">
        <f t="shared" si="611"/>
        <v>&lt;=1000</v>
      </c>
      <c r="AD2764">
        <v>0</v>
      </c>
      <c r="AE2764" t="str">
        <f t="shared" si="612"/>
        <v>=0</v>
      </c>
      <c r="AF2764">
        <v>0</v>
      </c>
      <c r="AG2764" t="str">
        <f t="shared" si="613"/>
        <v>&lt;=500</v>
      </c>
      <c r="AH2764">
        <v>1000</v>
      </c>
      <c r="AI2764" t="str">
        <f t="shared" si="614"/>
        <v>&lt;=1000</v>
      </c>
      <c r="AJ2764">
        <v>0.94110000000000005</v>
      </c>
      <c r="AK2764" t="str">
        <f t="shared" si="615"/>
        <v>&gt;0.9</v>
      </c>
      <c r="AL2764">
        <v>2</v>
      </c>
      <c r="AM2764">
        <v>2</v>
      </c>
      <c r="AN2764">
        <v>0</v>
      </c>
      <c r="AO2764">
        <v>1</v>
      </c>
      <c r="AP2764" t="s">
        <v>32</v>
      </c>
    </row>
    <row r="2765" spans="1:42" x14ac:dyDescent="0.25">
      <c r="A2765">
        <v>201802</v>
      </c>
      <c r="B2765" t="str">
        <f t="shared" si="602"/>
        <v>2018-I</v>
      </c>
      <c r="C2765" t="s">
        <v>2825</v>
      </c>
      <c r="D2765" t="s">
        <v>2825</v>
      </c>
      <c r="E2765">
        <v>30412989</v>
      </c>
      <c r="F2765" t="s">
        <v>29</v>
      </c>
      <c r="G2765">
        <v>1</v>
      </c>
      <c r="H2765">
        <v>0</v>
      </c>
      <c r="I2765">
        <v>0</v>
      </c>
      <c r="J2765">
        <f t="shared" si="603"/>
        <v>0</v>
      </c>
      <c r="K2765" t="str">
        <f t="shared" si="604"/>
        <v>Modelamiento</v>
      </c>
      <c r="L2765">
        <f t="shared" si="605"/>
        <v>0</v>
      </c>
      <c r="M2765">
        <v>33</v>
      </c>
      <c r="N2765" t="str">
        <f t="shared" si="606"/>
        <v>&lt;=35</v>
      </c>
      <c r="O2765" t="s">
        <v>56</v>
      </c>
      <c r="P2765" t="s">
        <v>35</v>
      </c>
      <c r="Q2765">
        <v>40822</v>
      </c>
      <c r="R2765">
        <v>500</v>
      </c>
      <c r="S2765" t="str">
        <f t="shared" si="607"/>
        <v>&lt;=500</v>
      </c>
      <c r="T2765">
        <v>1370</v>
      </c>
      <c r="U2765" t="str">
        <f t="shared" si="608"/>
        <v>&lt;=1400</v>
      </c>
      <c r="V2765" t="s">
        <v>585</v>
      </c>
      <c r="W2765">
        <v>39032</v>
      </c>
      <c r="X2765" s="12">
        <f t="shared" si="609"/>
        <v>1.2810002049600328E-2</v>
      </c>
      <c r="Y2765" t="str">
        <f t="shared" si="610"/>
        <v>&lt;=0.02</v>
      </c>
      <c r="Z2765" t="s">
        <v>32</v>
      </c>
      <c r="AA2765">
        <v>9</v>
      </c>
      <c r="AB2765" t="s">
        <v>32</v>
      </c>
      <c r="AC2765" t="str">
        <f t="shared" si="611"/>
        <v/>
      </c>
      <c r="AD2765" t="s">
        <v>32</v>
      </c>
      <c r="AE2765" t="str">
        <f t="shared" si="612"/>
        <v/>
      </c>
      <c r="AF2765" t="s">
        <v>32</v>
      </c>
      <c r="AG2765" t="str">
        <f t="shared" si="613"/>
        <v/>
      </c>
      <c r="AH2765" t="s">
        <v>32</v>
      </c>
      <c r="AI2765" t="str">
        <f t="shared" si="614"/>
        <v/>
      </c>
      <c r="AJ2765" t="s">
        <v>32</v>
      </c>
      <c r="AK2765" t="str">
        <f t="shared" si="615"/>
        <v/>
      </c>
      <c r="AL2765">
        <v>0</v>
      </c>
      <c r="AM2765">
        <v>0</v>
      </c>
      <c r="AN2765">
        <v>0</v>
      </c>
      <c r="AO2765" t="s">
        <v>32</v>
      </c>
      <c r="AP2765" t="s">
        <v>32</v>
      </c>
    </row>
    <row r="2766" spans="1:42" x14ac:dyDescent="0.25">
      <c r="A2766">
        <v>201802</v>
      </c>
      <c r="B2766" t="str">
        <f t="shared" si="602"/>
        <v>2018-I</v>
      </c>
      <c r="C2766" t="s">
        <v>2826</v>
      </c>
      <c r="D2766" t="s">
        <v>2826</v>
      </c>
      <c r="E2766">
        <v>30406683</v>
      </c>
      <c r="F2766" t="s">
        <v>29</v>
      </c>
      <c r="G2766">
        <v>0</v>
      </c>
      <c r="H2766">
        <v>0</v>
      </c>
      <c r="I2766">
        <v>0</v>
      </c>
      <c r="J2766">
        <f t="shared" si="603"/>
        <v>0</v>
      </c>
      <c r="K2766" t="str">
        <f t="shared" si="604"/>
        <v>Modelamiento</v>
      </c>
      <c r="L2766">
        <f t="shared" si="605"/>
        <v>0</v>
      </c>
      <c r="M2766">
        <v>43</v>
      </c>
      <c r="N2766" t="str">
        <f t="shared" si="606"/>
        <v>&lt;=45</v>
      </c>
      <c r="O2766" t="s">
        <v>72</v>
      </c>
      <c r="P2766" t="s">
        <v>35</v>
      </c>
      <c r="Q2766">
        <v>36790</v>
      </c>
      <c r="R2766">
        <v>1000</v>
      </c>
      <c r="S2766" t="str">
        <f t="shared" si="607"/>
        <v>&lt;=1000</v>
      </c>
      <c r="T2766">
        <v>1276</v>
      </c>
      <c r="U2766" t="str">
        <f t="shared" si="608"/>
        <v>&lt;=1300</v>
      </c>
      <c r="V2766" t="s">
        <v>585</v>
      </c>
      <c r="W2766">
        <v>35500</v>
      </c>
      <c r="X2766" s="12">
        <f t="shared" si="609"/>
        <v>2.8169014084507043E-2</v>
      </c>
      <c r="Y2766" t="str">
        <f t="shared" si="610"/>
        <v>&lt;=0.03</v>
      </c>
      <c r="Z2766" t="s">
        <v>32</v>
      </c>
      <c r="AA2766">
        <v>0</v>
      </c>
      <c r="AB2766">
        <v>10399.36</v>
      </c>
      <c r="AC2766" t="str">
        <f t="shared" si="611"/>
        <v>&gt;5000</v>
      </c>
      <c r="AD2766">
        <v>26</v>
      </c>
      <c r="AE2766" t="str">
        <f t="shared" si="612"/>
        <v>&lt;=30</v>
      </c>
      <c r="AF2766">
        <v>0</v>
      </c>
      <c r="AG2766" t="str">
        <f t="shared" si="613"/>
        <v>&lt;=500</v>
      </c>
      <c r="AH2766">
        <v>2000</v>
      </c>
      <c r="AI2766" t="str">
        <f t="shared" si="614"/>
        <v>&lt;=2000</v>
      </c>
      <c r="AJ2766">
        <v>0.91959999999999997</v>
      </c>
      <c r="AK2766" t="str">
        <f t="shared" si="615"/>
        <v>&gt;0.9</v>
      </c>
      <c r="AL2766">
        <v>12</v>
      </c>
      <c r="AM2766">
        <v>11</v>
      </c>
      <c r="AN2766">
        <v>0</v>
      </c>
      <c r="AO2766">
        <v>1</v>
      </c>
      <c r="AP2766" t="s">
        <v>32</v>
      </c>
    </row>
    <row r="2767" spans="1:42" x14ac:dyDescent="0.25">
      <c r="A2767">
        <v>201802</v>
      </c>
      <c r="B2767" t="str">
        <f t="shared" si="602"/>
        <v>2018-I</v>
      </c>
      <c r="C2767" t="s">
        <v>2827</v>
      </c>
      <c r="D2767" t="s">
        <v>2827</v>
      </c>
      <c r="E2767">
        <v>30409156</v>
      </c>
      <c r="F2767" t="s">
        <v>29</v>
      </c>
      <c r="G2767">
        <v>1</v>
      </c>
      <c r="H2767">
        <v>0</v>
      </c>
      <c r="I2767">
        <v>0</v>
      </c>
      <c r="J2767">
        <f t="shared" si="603"/>
        <v>0</v>
      </c>
      <c r="K2767" t="str">
        <f t="shared" si="604"/>
        <v>Modelamiento</v>
      </c>
      <c r="L2767">
        <f t="shared" si="605"/>
        <v>0</v>
      </c>
      <c r="M2767">
        <v>25</v>
      </c>
      <c r="N2767" t="str">
        <f t="shared" si="606"/>
        <v>&lt;=25</v>
      </c>
      <c r="O2767" t="s">
        <v>56</v>
      </c>
      <c r="P2767" t="s">
        <v>39</v>
      </c>
      <c r="Q2767">
        <v>39790</v>
      </c>
      <c r="R2767">
        <v>1500</v>
      </c>
      <c r="S2767" t="str">
        <f t="shared" si="607"/>
        <v>&lt;=1500</v>
      </c>
      <c r="T2767">
        <v>1660</v>
      </c>
      <c r="U2767" t="str">
        <f t="shared" si="608"/>
        <v>&gt;1500</v>
      </c>
      <c r="V2767" t="s">
        <v>585</v>
      </c>
      <c r="W2767">
        <v>39000</v>
      </c>
      <c r="X2767" s="12">
        <f t="shared" si="609"/>
        <v>3.8461538461538464E-2</v>
      </c>
      <c r="Y2767" t="str">
        <f t="shared" si="610"/>
        <v>&lt;=0.04</v>
      </c>
      <c r="Z2767" t="s">
        <v>32</v>
      </c>
      <c r="AA2767">
        <v>0</v>
      </c>
      <c r="AB2767">
        <v>4546.2299999999996</v>
      </c>
      <c r="AC2767" t="str">
        <f t="shared" si="611"/>
        <v>&lt;=5000</v>
      </c>
      <c r="AD2767">
        <v>25</v>
      </c>
      <c r="AE2767" t="str">
        <f t="shared" si="612"/>
        <v>&lt;=30</v>
      </c>
      <c r="AF2767">
        <v>0</v>
      </c>
      <c r="AG2767" t="str">
        <f t="shared" si="613"/>
        <v>&lt;=500</v>
      </c>
      <c r="AH2767">
        <v>1000</v>
      </c>
      <c r="AI2767" t="str">
        <f t="shared" si="614"/>
        <v>&lt;=1000</v>
      </c>
      <c r="AJ2767">
        <v>0.96350000000000002</v>
      </c>
      <c r="AK2767" t="str">
        <f t="shared" si="615"/>
        <v>&gt;0.9</v>
      </c>
      <c r="AL2767">
        <v>12</v>
      </c>
      <c r="AM2767">
        <v>11</v>
      </c>
      <c r="AN2767">
        <v>0</v>
      </c>
      <c r="AO2767">
        <v>1</v>
      </c>
      <c r="AP2767" t="s">
        <v>32</v>
      </c>
    </row>
    <row r="2768" spans="1:42" x14ac:dyDescent="0.25">
      <c r="A2768">
        <v>201802</v>
      </c>
      <c r="B2768" t="str">
        <f t="shared" si="602"/>
        <v>2018-I</v>
      </c>
      <c r="C2768" t="s">
        <v>2828</v>
      </c>
      <c r="D2768" t="s">
        <v>2828</v>
      </c>
      <c r="E2768">
        <v>30411451</v>
      </c>
      <c r="F2768" t="s">
        <v>29</v>
      </c>
      <c r="G2768">
        <v>0</v>
      </c>
      <c r="H2768">
        <v>0</v>
      </c>
      <c r="I2768">
        <v>0</v>
      </c>
      <c r="J2768">
        <f t="shared" si="603"/>
        <v>0</v>
      </c>
      <c r="K2768" t="str">
        <f t="shared" si="604"/>
        <v>Modelamiento</v>
      </c>
      <c r="L2768">
        <f t="shared" si="605"/>
        <v>0</v>
      </c>
      <c r="M2768">
        <v>54</v>
      </c>
      <c r="N2768" t="str">
        <f t="shared" si="606"/>
        <v>&lt;=55</v>
      </c>
      <c r="O2768" t="s">
        <v>56</v>
      </c>
      <c r="P2768" t="s">
        <v>39</v>
      </c>
      <c r="Q2768">
        <v>38738</v>
      </c>
      <c r="R2768">
        <v>1500</v>
      </c>
      <c r="S2768" t="str">
        <f t="shared" si="607"/>
        <v>&lt;=1500</v>
      </c>
      <c r="T2768">
        <v>1462</v>
      </c>
      <c r="U2768" t="str">
        <f t="shared" si="608"/>
        <v>&lt;=1500</v>
      </c>
      <c r="V2768" t="s">
        <v>589</v>
      </c>
      <c r="W2768">
        <v>37948</v>
      </c>
      <c r="X2768" s="12">
        <f t="shared" si="609"/>
        <v>3.9527774849794459E-2</v>
      </c>
      <c r="Y2768" t="str">
        <f t="shared" si="610"/>
        <v>&lt;=0.04</v>
      </c>
      <c r="Z2768" t="s">
        <v>32</v>
      </c>
      <c r="AA2768">
        <v>0</v>
      </c>
      <c r="AB2768">
        <v>4178.7</v>
      </c>
      <c r="AC2768" t="str">
        <f t="shared" si="611"/>
        <v>&lt;=5000</v>
      </c>
      <c r="AD2768">
        <v>0</v>
      </c>
      <c r="AE2768" t="str">
        <f t="shared" si="612"/>
        <v>=0</v>
      </c>
      <c r="AF2768">
        <v>0</v>
      </c>
      <c r="AG2768" t="str">
        <f t="shared" si="613"/>
        <v>&lt;=500</v>
      </c>
      <c r="AH2768" t="s">
        <v>32</v>
      </c>
      <c r="AI2768" t="str">
        <f t="shared" si="614"/>
        <v/>
      </c>
      <c r="AJ2768" t="s">
        <v>32</v>
      </c>
      <c r="AK2768" t="str">
        <f t="shared" si="615"/>
        <v/>
      </c>
      <c r="AL2768">
        <v>12</v>
      </c>
      <c r="AM2768">
        <v>12</v>
      </c>
      <c r="AN2768">
        <v>0</v>
      </c>
      <c r="AO2768">
        <v>1</v>
      </c>
      <c r="AP2768" t="s">
        <v>32</v>
      </c>
    </row>
    <row r="2769" spans="1:42" x14ac:dyDescent="0.25">
      <c r="A2769">
        <v>201802</v>
      </c>
      <c r="B2769" t="str">
        <f t="shared" si="602"/>
        <v>2018-I</v>
      </c>
      <c r="C2769" t="s">
        <v>2829</v>
      </c>
      <c r="D2769" t="s">
        <v>2829</v>
      </c>
      <c r="E2769">
        <v>30412084</v>
      </c>
      <c r="F2769" t="s">
        <v>29</v>
      </c>
      <c r="G2769">
        <v>0</v>
      </c>
      <c r="H2769">
        <v>0</v>
      </c>
      <c r="I2769">
        <v>0</v>
      </c>
      <c r="J2769">
        <f t="shared" si="603"/>
        <v>0</v>
      </c>
      <c r="K2769" t="str">
        <f t="shared" si="604"/>
        <v>Modelamiento</v>
      </c>
      <c r="L2769">
        <f t="shared" si="605"/>
        <v>0</v>
      </c>
      <c r="M2769">
        <v>23</v>
      </c>
      <c r="N2769" t="str">
        <f t="shared" si="606"/>
        <v>&lt;=25</v>
      </c>
      <c r="O2769" t="s">
        <v>56</v>
      </c>
      <c r="P2769" t="s">
        <v>39</v>
      </c>
      <c r="Q2769">
        <v>48010</v>
      </c>
      <c r="R2769">
        <v>2000</v>
      </c>
      <c r="S2769" t="str">
        <f t="shared" si="607"/>
        <v>&lt;=2000</v>
      </c>
      <c r="T2769">
        <v>1667</v>
      </c>
      <c r="U2769" t="str">
        <f t="shared" si="608"/>
        <v>&gt;1500</v>
      </c>
      <c r="V2769" t="s">
        <v>597</v>
      </c>
      <c r="W2769">
        <v>47720</v>
      </c>
      <c r="X2769" s="12">
        <f t="shared" si="609"/>
        <v>4.1911148365465216E-2</v>
      </c>
      <c r="Y2769" t="str">
        <f t="shared" si="610"/>
        <v>&lt;=0.05</v>
      </c>
      <c r="Z2769" t="s">
        <v>32</v>
      </c>
      <c r="AA2769">
        <v>9</v>
      </c>
      <c r="AB2769" t="s">
        <v>32</v>
      </c>
      <c r="AC2769" t="str">
        <f t="shared" si="611"/>
        <v/>
      </c>
      <c r="AD2769" t="s">
        <v>32</v>
      </c>
      <c r="AE2769" t="str">
        <f t="shared" si="612"/>
        <v/>
      </c>
      <c r="AF2769" t="s">
        <v>32</v>
      </c>
      <c r="AG2769" t="str">
        <f t="shared" si="613"/>
        <v/>
      </c>
      <c r="AH2769" t="s">
        <v>32</v>
      </c>
      <c r="AI2769" t="str">
        <f t="shared" si="614"/>
        <v/>
      </c>
      <c r="AJ2769" t="s">
        <v>32</v>
      </c>
      <c r="AK2769" t="str">
        <f t="shared" si="615"/>
        <v/>
      </c>
      <c r="AL2769">
        <v>0</v>
      </c>
      <c r="AM2769">
        <v>0</v>
      </c>
      <c r="AN2769">
        <v>0</v>
      </c>
      <c r="AO2769" t="s">
        <v>32</v>
      </c>
      <c r="AP2769" t="s">
        <v>32</v>
      </c>
    </row>
    <row r="2770" spans="1:42" x14ac:dyDescent="0.25">
      <c r="A2770">
        <v>201802</v>
      </c>
      <c r="B2770" t="str">
        <f t="shared" si="602"/>
        <v>2018-I</v>
      </c>
      <c r="C2770" t="s">
        <v>2830</v>
      </c>
      <c r="D2770" t="s">
        <v>2830</v>
      </c>
      <c r="E2770">
        <v>30412341</v>
      </c>
      <c r="F2770" t="s">
        <v>29</v>
      </c>
      <c r="G2770">
        <v>0</v>
      </c>
      <c r="H2770">
        <v>0</v>
      </c>
      <c r="I2770">
        <v>0</v>
      </c>
      <c r="J2770">
        <f t="shared" si="603"/>
        <v>0</v>
      </c>
      <c r="K2770" t="str">
        <f t="shared" si="604"/>
        <v>Modelamiento</v>
      </c>
      <c r="L2770">
        <f t="shared" si="605"/>
        <v>0</v>
      </c>
      <c r="M2770">
        <v>43</v>
      </c>
      <c r="N2770" t="str">
        <f t="shared" si="606"/>
        <v>&lt;=45</v>
      </c>
      <c r="O2770" t="s">
        <v>56</v>
      </c>
      <c r="P2770" t="s">
        <v>31</v>
      </c>
      <c r="Q2770">
        <v>32990</v>
      </c>
      <c r="R2770">
        <v>1500</v>
      </c>
      <c r="S2770" t="str">
        <f t="shared" si="607"/>
        <v>&lt;=1500</v>
      </c>
      <c r="T2770">
        <v>1239</v>
      </c>
      <c r="U2770" t="str">
        <f t="shared" si="608"/>
        <v>&lt;=1300</v>
      </c>
      <c r="V2770" t="s">
        <v>587</v>
      </c>
      <c r="W2770">
        <v>31550</v>
      </c>
      <c r="X2770" s="12">
        <f t="shared" si="609"/>
        <v>4.7543581616481777E-2</v>
      </c>
      <c r="Y2770" t="str">
        <f t="shared" si="610"/>
        <v>&lt;=0.05</v>
      </c>
      <c r="Z2770" t="s">
        <v>32</v>
      </c>
      <c r="AA2770">
        <v>4</v>
      </c>
      <c r="AB2770">
        <v>1841.32</v>
      </c>
      <c r="AC2770" t="str">
        <f t="shared" si="611"/>
        <v>&lt;=2000</v>
      </c>
      <c r="AD2770">
        <v>1037</v>
      </c>
      <c r="AE2770" t="str">
        <f t="shared" si="612"/>
        <v>&gt;120</v>
      </c>
      <c r="AF2770">
        <v>1841.32</v>
      </c>
      <c r="AG2770" t="str">
        <f t="shared" si="613"/>
        <v>&lt;=2000</v>
      </c>
      <c r="AH2770" t="s">
        <v>32</v>
      </c>
      <c r="AI2770" t="str">
        <f t="shared" si="614"/>
        <v/>
      </c>
      <c r="AJ2770" t="s">
        <v>32</v>
      </c>
      <c r="AK2770" t="str">
        <f t="shared" si="615"/>
        <v/>
      </c>
      <c r="AL2770">
        <v>12</v>
      </c>
      <c r="AM2770">
        <v>0</v>
      </c>
      <c r="AN2770">
        <v>12</v>
      </c>
      <c r="AO2770" t="s">
        <v>32</v>
      </c>
      <c r="AP2770">
        <v>1</v>
      </c>
    </row>
    <row r="2771" spans="1:42" x14ac:dyDescent="0.25">
      <c r="A2771">
        <v>201802</v>
      </c>
      <c r="B2771" t="str">
        <f t="shared" si="602"/>
        <v>2018-I</v>
      </c>
      <c r="C2771" t="s">
        <v>2831</v>
      </c>
      <c r="D2771" t="s">
        <v>2831</v>
      </c>
      <c r="E2771">
        <v>30411120</v>
      </c>
      <c r="F2771" t="s">
        <v>29</v>
      </c>
      <c r="G2771">
        <v>1</v>
      </c>
      <c r="H2771">
        <v>0</v>
      </c>
      <c r="I2771">
        <v>0</v>
      </c>
      <c r="J2771">
        <f t="shared" si="603"/>
        <v>0</v>
      </c>
      <c r="K2771" t="str">
        <f t="shared" si="604"/>
        <v>Modelamiento</v>
      </c>
      <c r="L2771">
        <f t="shared" si="605"/>
        <v>0</v>
      </c>
      <c r="M2771">
        <v>31</v>
      </c>
      <c r="N2771" t="str">
        <f t="shared" si="606"/>
        <v>&lt;=35</v>
      </c>
      <c r="O2771" t="s">
        <v>56</v>
      </c>
      <c r="P2771" t="s">
        <v>39</v>
      </c>
      <c r="Q2771">
        <v>36946</v>
      </c>
      <c r="R2771">
        <v>1500</v>
      </c>
      <c r="S2771" t="str">
        <f t="shared" si="607"/>
        <v>&lt;=1500</v>
      </c>
      <c r="T2771">
        <v>1394</v>
      </c>
      <c r="U2771" t="str">
        <f t="shared" si="608"/>
        <v>&lt;=1400</v>
      </c>
      <c r="V2771" t="s">
        <v>597</v>
      </c>
      <c r="W2771">
        <v>36156</v>
      </c>
      <c r="X2771" s="12">
        <f t="shared" si="609"/>
        <v>4.1486890142714901E-2</v>
      </c>
      <c r="Y2771" t="str">
        <f t="shared" si="610"/>
        <v>&lt;=0.05</v>
      </c>
      <c r="Z2771" t="s">
        <v>32</v>
      </c>
      <c r="AA2771">
        <v>1</v>
      </c>
      <c r="AB2771">
        <v>1003.21</v>
      </c>
      <c r="AC2771" t="str">
        <f t="shared" si="611"/>
        <v>&lt;=2000</v>
      </c>
      <c r="AD2771">
        <v>25</v>
      </c>
      <c r="AE2771" t="str">
        <f t="shared" si="612"/>
        <v>&lt;=30</v>
      </c>
      <c r="AF2771">
        <v>0</v>
      </c>
      <c r="AG2771" t="str">
        <f t="shared" si="613"/>
        <v>&lt;=500</v>
      </c>
      <c r="AH2771">
        <v>900</v>
      </c>
      <c r="AI2771" t="str">
        <f t="shared" si="614"/>
        <v>&lt;=1000</v>
      </c>
      <c r="AJ2771">
        <v>0.78839999999999999</v>
      </c>
      <c r="AK2771" t="str">
        <f t="shared" si="615"/>
        <v>&lt;=0.8</v>
      </c>
      <c r="AL2771">
        <v>7</v>
      </c>
      <c r="AM2771">
        <v>6</v>
      </c>
      <c r="AN2771">
        <v>0</v>
      </c>
      <c r="AO2771">
        <v>1</v>
      </c>
      <c r="AP2771" t="s">
        <v>32</v>
      </c>
    </row>
    <row r="2772" spans="1:42" x14ac:dyDescent="0.25">
      <c r="A2772">
        <v>201802</v>
      </c>
      <c r="B2772" t="str">
        <f t="shared" si="602"/>
        <v>2018-I</v>
      </c>
      <c r="C2772" t="s">
        <v>2832</v>
      </c>
      <c r="D2772" t="s">
        <v>2832</v>
      </c>
      <c r="E2772">
        <v>30413763</v>
      </c>
      <c r="F2772" t="s">
        <v>29</v>
      </c>
      <c r="G2772">
        <v>0</v>
      </c>
      <c r="H2772">
        <v>0</v>
      </c>
      <c r="I2772">
        <v>0</v>
      </c>
      <c r="J2772">
        <f t="shared" si="603"/>
        <v>0</v>
      </c>
      <c r="K2772" t="str">
        <f t="shared" si="604"/>
        <v>Modelamiento</v>
      </c>
      <c r="L2772">
        <f t="shared" si="605"/>
        <v>0</v>
      </c>
      <c r="M2772">
        <v>32</v>
      </c>
      <c r="N2772" t="str">
        <f t="shared" si="606"/>
        <v>&lt;=35</v>
      </c>
      <c r="O2772" t="s">
        <v>56</v>
      </c>
      <c r="P2772" t="s">
        <v>39</v>
      </c>
      <c r="Q2772">
        <v>36270</v>
      </c>
      <c r="R2772">
        <v>500</v>
      </c>
      <c r="S2772" t="str">
        <f t="shared" si="607"/>
        <v>&lt;=500</v>
      </c>
      <c r="T2772">
        <v>1218</v>
      </c>
      <c r="U2772" t="str">
        <f t="shared" si="608"/>
        <v>&lt;=1300</v>
      </c>
      <c r="V2772" t="s">
        <v>612</v>
      </c>
      <c r="W2772">
        <v>34480</v>
      </c>
      <c r="X2772" s="12">
        <f t="shared" si="609"/>
        <v>1.4501160092807424E-2</v>
      </c>
      <c r="Y2772" t="str">
        <f t="shared" si="610"/>
        <v>&lt;=0.02</v>
      </c>
      <c r="Z2772" t="s">
        <v>32</v>
      </c>
      <c r="AA2772">
        <v>4</v>
      </c>
      <c r="AB2772">
        <v>1253.44</v>
      </c>
      <c r="AC2772" t="str">
        <f t="shared" si="611"/>
        <v>&lt;=2000</v>
      </c>
      <c r="AD2772">
        <v>1248</v>
      </c>
      <c r="AE2772" t="str">
        <f t="shared" si="612"/>
        <v>&gt;120</v>
      </c>
      <c r="AF2772">
        <v>1253.44</v>
      </c>
      <c r="AG2772" t="str">
        <f t="shared" si="613"/>
        <v>&lt;=2000</v>
      </c>
      <c r="AH2772" t="s">
        <v>32</v>
      </c>
      <c r="AI2772" t="str">
        <f t="shared" si="614"/>
        <v/>
      </c>
      <c r="AJ2772" t="s">
        <v>32</v>
      </c>
      <c r="AK2772" t="str">
        <f t="shared" si="615"/>
        <v/>
      </c>
      <c r="AL2772">
        <v>12</v>
      </c>
      <c r="AM2772">
        <v>0</v>
      </c>
      <c r="AN2772">
        <v>12</v>
      </c>
      <c r="AO2772" t="s">
        <v>32</v>
      </c>
      <c r="AP2772">
        <v>1</v>
      </c>
    </row>
    <row r="2773" spans="1:42" x14ac:dyDescent="0.25">
      <c r="A2773">
        <v>201802</v>
      </c>
      <c r="B2773" t="str">
        <f t="shared" si="602"/>
        <v>2018-I</v>
      </c>
      <c r="C2773" t="s">
        <v>2833</v>
      </c>
      <c r="D2773" t="s">
        <v>2833</v>
      </c>
      <c r="E2773">
        <v>30411671</v>
      </c>
      <c r="F2773" t="s">
        <v>29</v>
      </c>
      <c r="G2773">
        <v>1</v>
      </c>
      <c r="H2773">
        <v>0</v>
      </c>
      <c r="I2773">
        <v>0</v>
      </c>
      <c r="J2773">
        <f t="shared" si="603"/>
        <v>0</v>
      </c>
      <c r="K2773" t="str">
        <f t="shared" si="604"/>
        <v>Modelamiento</v>
      </c>
      <c r="L2773">
        <f t="shared" si="605"/>
        <v>0</v>
      </c>
      <c r="M2773">
        <v>41</v>
      </c>
      <c r="N2773" t="str">
        <f t="shared" si="606"/>
        <v>&lt;=45</v>
      </c>
      <c r="O2773" t="s">
        <v>56</v>
      </c>
      <c r="P2773" t="s">
        <v>31</v>
      </c>
      <c r="Q2773">
        <v>46036</v>
      </c>
      <c r="R2773">
        <v>1800</v>
      </c>
      <c r="S2773" t="str">
        <f t="shared" si="607"/>
        <v>&lt;=2000</v>
      </c>
      <c r="T2773">
        <v>1598</v>
      </c>
      <c r="U2773" t="str">
        <f t="shared" si="608"/>
        <v>&gt;1500</v>
      </c>
      <c r="V2773" t="s">
        <v>589</v>
      </c>
      <c r="W2773">
        <v>44896</v>
      </c>
      <c r="X2773" s="12">
        <f t="shared" si="609"/>
        <v>4.0092658588738415E-2</v>
      </c>
      <c r="Y2773" t="str">
        <f t="shared" si="610"/>
        <v>&lt;=0.05</v>
      </c>
      <c r="Z2773" t="s">
        <v>32</v>
      </c>
      <c r="AA2773">
        <v>4</v>
      </c>
      <c r="AB2773">
        <v>524.44000000000005</v>
      </c>
      <c r="AC2773" t="str">
        <f t="shared" si="611"/>
        <v>&lt;=1000</v>
      </c>
      <c r="AD2773">
        <v>787</v>
      </c>
      <c r="AE2773" t="str">
        <f t="shared" si="612"/>
        <v>&gt;120</v>
      </c>
      <c r="AF2773">
        <v>524.44000000000005</v>
      </c>
      <c r="AG2773" t="str">
        <f t="shared" si="613"/>
        <v>&lt;=1000</v>
      </c>
      <c r="AH2773" t="s">
        <v>32</v>
      </c>
      <c r="AI2773" t="str">
        <f t="shared" si="614"/>
        <v/>
      </c>
      <c r="AJ2773" t="s">
        <v>32</v>
      </c>
      <c r="AK2773" t="str">
        <f t="shared" si="615"/>
        <v/>
      </c>
      <c r="AL2773">
        <v>5</v>
      </c>
      <c r="AM2773">
        <v>0</v>
      </c>
      <c r="AN2773">
        <v>5</v>
      </c>
      <c r="AO2773" t="s">
        <v>32</v>
      </c>
      <c r="AP2773">
        <v>8</v>
      </c>
    </row>
    <row r="2774" spans="1:42" x14ac:dyDescent="0.25">
      <c r="A2774">
        <v>201802</v>
      </c>
      <c r="B2774" t="str">
        <f t="shared" si="602"/>
        <v>2018-I</v>
      </c>
      <c r="C2774" t="s">
        <v>2834</v>
      </c>
      <c r="D2774" t="s">
        <v>2834</v>
      </c>
      <c r="E2774">
        <v>30410762</v>
      </c>
      <c r="F2774" t="s">
        <v>29</v>
      </c>
      <c r="G2774">
        <v>0</v>
      </c>
      <c r="H2774">
        <v>0</v>
      </c>
      <c r="I2774">
        <v>0</v>
      </c>
      <c r="J2774">
        <f t="shared" si="603"/>
        <v>0</v>
      </c>
      <c r="K2774" t="str">
        <f t="shared" si="604"/>
        <v>Modelamiento</v>
      </c>
      <c r="L2774">
        <f t="shared" si="605"/>
        <v>0</v>
      </c>
      <c r="M2774">
        <v>31</v>
      </c>
      <c r="N2774" t="str">
        <f t="shared" si="606"/>
        <v>&lt;=35</v>
      </c>
      <c r="O2774" t="s">
        <v>56</v>
      </c>
      <c r="P2774" t="s">
        <v>39</v>
      </c>
      <c r="Q2774">
        <v>36791</v>
      </c>
      <c r="R2774">
        <v>499</v>
      </c>
      <c r="S2774" t="str">
        <f t="shared" si="607"/>
        <v>&lt;=500</v>
      </c>
      <c r="T2774">
        <v>1277</v>
      </c>
      <c r="U2774" t="str">
        <f t="shared" si="608"/>
        <v>&lt;=1300</v>
      </c>
      <c r="V2774" t="s">
        <v>585</v>
      </c>
      <c r="W2774">
        <v>35000</v>
      </c>
      <c r="X2774" s="12">
        <f t="shared" si="609"/>
        <v>1.4257142857142857E-2</v>
      </c>
      <c r="Y2774" t="str">
        <f t="shared" si="610"/>
        <v>&lt;=0.02</v>
      </c>
      <c r="Z2774" t="s">
        <v>32</v>
      </c>
      <c r="AA2774">
        <v>9</v>
      </c>
      <c r="AB2774" t="s">
        <v>32</v>
      </c>
      <c r="AC2774" t="str">
        <f t="shared" si="611"/>
        <v/>
      </c>
      <c r="AD2774" t="s">
        <v>32</v>
      </c>
      <c r="AE2774" t="str">
        <f t="shared" si="612"/>
        <v/>
      </c>
      <c r="AF2774" t="s">
        <v>32</v>
      </c>
      <c r="AG2774" t="str">
        <f t="shared" si="613"/>
        <v/>
      </c>
      <c r="AH2774" t="s">
        <v>32</v>
      </c>
      <c r="AI2774" t="str">
        <f t="shared" si="614"/>
        <v/>
      </c>
      <c r="AJ2774" t="s">
        <v>32</v>
      </c>
      <c r="AK2774" t="str">
        <f t="shared" si="615"/>
        <v/>
      </c>
      <c r="AL2774">
        <v>0</v>
      </c>
      <c r="AM2774">
        <v>0</v>
      </c>
      <c r="AN2774">
        <v>0</v>
      </c>
      <c r="AO2774" t="s">
        <v>32</v>
      </c>
      <c r="AP2774" t="s">
        <v>32</v>
      </c>
    </row>
    <row r="2775" spans="1:42" x14ac:dyDescent="0.25">
      <c r="A2775">
        <v>201802</v>
      </c>
      <c r="B2775" t="str">
        <f t="shared" si="602"/>
        <v>2018-I</v>
      </c>
      <c r="C2775" t="s">
        <v>2835</v>
      </c>
      <c r="D2775" t="s">
        <v>2835</v>
      </c>
      <c r="E2775">
        <v>30412875</v>
      </c>
      <c r="F2775" t="s">
        <v>29</v>
      </c>
      <c r="G2775">
        <v>0</v>
      </c>
      <c r="H2775">
        <v>0</v>
      </c>
      <c r="I2775">
        <v>0</v>
      </c>
      <c r="J2775">
        <f t="shared" si="603"/>
        <v>0</v>
      </c>
      <c r="K2775" t="str">
        <f t="shared" si="604"/>
        <v>Modelamiento</v>
      </c>
      <c r="L2775">
        <f t="shared" si="605"/>
        <v>0</v>
      </c>
      <c r="M2775">
        <v>24</v>
      </c>
      <c r="N2775" t="str">
        <f t="shared" si="606"/>
        <v>&lt;=25</v>
      </c>
      <c r="O2775" t="s">
        <v>56</v>
      </c>
      <c r="P2775" t="s">
        <v>39</v>
      </c>
      <c r="Q2775">
        <v>44209</v>
      </c>
      <c r="R2775">
        <v>1800</v>
      </c>
      <c r="S2775" t="str">
        <f t="shared" si="607"/>
        <v>&lt;=2000</v>
      </c>
      <c r="T2775">
        <v>1527</v>
      </c>
      <c r="U2775" t="str">
        <f t="shared" si="608"/>
        <v>&gt;1500</v>
      </c>
      <c r="V2775" t="s">
        <v>589</v>
      </c>
      <c r="W2775">
        <v>43719</v>
      </c>
      <c r="X2775" s="12">
        <f t="shared" si="609"/>
        <v>4.1172030467302549E-2</v>
      </c>
      <c r="Y2775" t="str">
        <f t="shared" si="610"/>
        <v>&lt;=0.05</v>
      </c>
      <c r="Z2775" t="s">
        <v>32</v>
      </c>
      <c r="AA2775">
        <v>0</v>
      </c>
      <c r="AB2775">
        <v>1564.96</v>
      </c>
      <c r="AC2775" t="str">
        <f t="shared" si="611"/>
        <v>&lt;=2000</v>
      </c>
      <c r="AD2775">
        <v>7</v>
      </c>
      <c r="AE2775" t="str">
        <f t="shared" si="612"/>
        <v>&lt;=8</v>
      </c>
      <c r="AF2775">
        <v>0</v>
      </c>
      <c r="AG2775" t="str">
        <f t="shared" si="613"/>
        <v>&lt;=500</v>
      </c>
      <c r="AH2775" t="s">
        <v>32</v>
      </c>
      <c r="AI2775" t="str">
        <f t="shared" si="614"/>
        <v/>
      </c>
      <c r="AJ2775" t="s">
        <v>32</v>
      </c>
      <c r="AK2775" t="str">
        <f t="shared" si="615"/>
        <v/>
      </c>
      <c r="AL2775">
        <v>12</v>
      </c>
      <c r="AM2775">
        <v>12</v>
      </c>
      <c r="AN2775">
        <v>0</v>
      </c>
      <c r="AO2775">
        <v>1</v>
      </c>
      <c r="AP2775" t="s">
        <v>32</v>
      </c>
    </row>
    <row r="2776" spans="1:42" x14ac:dyDescent="0.25">
      <c r="A2776">
        <v>201802</v>
      </c>
      <c r="B2776" t="str">
        <f t="shared" si="602"/>
        <v>2018-I</v>
      </c>
      <c r="C2776" t="s">
        <v>2836</v>
      </c>
      <c r="D2776" t="s">
        <v>2836</v>
      </c>
      <c r="E2776">
        <v>30413838</v>
      </c>
      <c r="F2776" t="s">
        <v>29</v>
      </c>
      <c r="G2776">
        <v>0</v>
      </c>
      <c r="H2776">
        <v>0</v>
      </c>
      <c r="I2776">
        <v>0</v>
      </c>
      <c r="J2776">
        <f t="shared" si="603"/>
        <v>0</v>
      </c>
      <c r="K2776" t="str">
        <f t="shared" si="604"/>
        <v>Modelamiento</v>
      </c>
      <c r="L2776">
        <f t="shared" si="605"/>
        <v>0</v>
      </c>
      <c r="M2776">
        <v>39</v>
      </c>
      <c r="N2776" t="str">
        <f t="shared" si="606"/>
        <v>&lt;=40</v>
      </c>
      <c r="O2776" t="s">
        <v>56</v>
      </c>
      <c r="P2776" t="s">
        <v>31</v>
      </c>
      <c r="Q2776">
        <v>43227</v>
      </c>
      <c r="R2776">
        <v>1500</v>
      </c>
      <c r="S2776" t="str">
        <f t="shared" si="607"/>
        <v>&lt;=1500</v>
      </c>
      <c r="T2776">
        <v>1490</v>
      </c>
      <c r="U2776" t="str">
        <f t="shared" si="608"/>
        <v>&lt;=1500</v>
      </c>
      <c r="V2776" t="s">
        <v>1407</v>
      </c>
      <c r="W2776">
        <v>42407</v>
      </c>
      <c r="X2776" s="12">
        <f t="shared" si="609"/>
        <v>3.5371518853019548E-2</v>
      </c>
      <c r="Y2776" t="str">
        <f t="shared" si="610"/>
        <v>&lt;=0.04</v>
      </c>
      <c r="Z2776" t="s">
        <v>32</v>
      </c>
      <c r="AA2776">
        <v>9</v>
      </c>
      <c r="AB2776" t="s">
        <v>32</v>
      </c>
      <c r="AC2776" t="str">
        <f t="shared" si="611"/>
        <v/>
      </c>
      <c r="AD2776" t="s">
        <v>32</v>
      </c>
      <c r="AE2776" t="str">
        <f t="shared" si="612"/>
        <v/>
      </c>
      <c r="AF2776" t="s">
        <v>32</v>
      </c>
      <c r="AG2776" t="str">
        <f t="shared" si="613"/>
        <v/>
      </c>
      <c r="AH2776" t="s">
        <v>32</v>
      </c>
      <c r="AI2776" t="str">
        <f t="shared" si="614"/>
        <v/>
      </c>
      <c r="AJ2776" t="s">
        <v>32</v>
      </c>
      <c r="AK2776" t="str">
        <f t="shared" si="615"/>
        <v/>
      </c>
      <c r="AL2776">
        <v>0</v>
      </c>
      <c r="AM2776">
        <v>0</v>
      </c>
      <c r="AN2776">
        <v>0</v>
      </c>
      <c r="AO2776" t="s">
        <v>32</v>
      </c>
      <c r="AP2776" t="s">
        <v>32</v>
      </c>
    </row>
    <row r="2777" spans="1:42" x14ac:dyDescent="0.25">
      <c r="A2777">
        <v>201802</v>
      </c>
      <c r="B2777" t="str">
        <f t="shared" si="602"/>
        <v>2018-I</v>
      </c>
      <c r="C2777" t="s">
        <v>2837</v>
      </c>
      <c r="D2777" t="s">
        <v>2837</v>
      </c>
      <c r="E2777">
        <v>30411133</v>
      </c>
      <c r="F2777" t="s">
        <v>29</v>
      </c>
      <c r="G2777">
        <v>0</v>
      </c>
      <c r="H2777">
        <v>0</v>
      </c>
      <c r="I2777">
        <v>0</v>
      </c>
      <c r="J2777">
        <f t="shared" si="603"/>
        <v>0</v>
      </c>
      <c r="K2777" t="str">
        <f t="shared" si="604"/>
        <v>Modelamiento</v>
      </c>
      <c r="L2777">
        <f t="shared" si="605"/>
        <v>0</v>
      </c>
      <c r="M2777">
        <v>61</v>
      </c>
      <c r="N2777" t="str">
        <f t="shared" si="606"/>
        <v>&gt;60</v>
      </c>
      <c r="O2777" t="s">
        <v>56</v>
      </c>
      <c r="P2777" t="s">
        <v>35</v>
      </c>
      <c r="Q2777">
        <v>37440</v>
      </c>
      <c r="R2777">
        <v>1500</v>
      </c>
      <c r="S2777" t="str">
        <f t="shared" si="607"/>
        <v>&lt;=1500</v>
      </c>
      <c r="T2777">
        <v>1413</v>
      </c>
      <c r="U2777" t="str">
        <f t="shared" si="608"/>
        <v>&lt;=1500</v>
      </c>
      <c r="V2777" t="s">
        <v>614</v>
      </c>
      <c r="W2777">
        <v>36650</v>
      </c>
      <c r="X2777" s="12">
        <f t="shared" si="609"/>
        <v>4.0927694406548434E-2</v>
      </c>
      <c r="Y2777" t="str">
        <f t="shared" si="610"/>
        <v>&lt;=0.05</v>
      </c>
      <c r="Z2777" t="s">
        <v>32</v>
      </c>
      <c r="AA2777">
        <v>0</v>
      </c>
      <c r="AB2777">
        <v>2412.5</v>
      </c>
      <c r="AC2777" t="str">
        <f t="shared" si="611"/>
        <v>&lt;=3000</v>
      </c>
      <c r="AD2777">
        <v>0</v>
      </c>
      <c r="AE2777" t="str">
        <f t="shared" si="612"/>
        <v>=0</v>
      </c>
      <c r="AF2777">
        <v>0</v>
      </c>
      <c r="AG2777" t="str">
        <f t="shared" si="613"/>
        <v>&lt;=500</v>
      </c>
      <c r="AH2777">
        <v>1149.75</v>
      </c>
      <c r="AI2777" t="str">
        <f t="shared" si="614"/>
        <v>&lt;=2000</v>
      </c>
      <c r="AJ2777">
        <v>0.9617</v>
      </c>
      <c r="AK2777" t="str">
        <f t="shared" si="615"/>
        <v>&gt;0.9</v>
      </c>
      <c r="AL2777">
        <v>10</v>
      </c>
      <c r="AM2777">
        <v>10</v>
      </c>
      <c r="AN2777">
        <v>0</v>
      </c>
      <c r="AO2777">
        <v>3</v>
      </c>
      <c r="AP2777" t="s">
        <v>32</v>
      </c>
    </row>
    <row r="2778" spans="1:42" x14ac:dyDescent="0.25">
      <c r="A2778">
        <v>201802</v>
      </c>
      <c r="B2778" t="str">
        <f t="shared" si="602"/>
        <v>2018-I</v>
      </c>
      <c r="C2778" t="s">
        <v>2838</v>
      </c>
      <c r="D2778" t="s">
        <v>2838</v>
      </c>
      <c r="E2778">
        <v>30413595</v>
      </c>
      <c r="F2778" t="s">
        <v>29</v>
      </c>
      <c r="G2778">
        <v>0</v>
      </c>
      <c r="H2778">
        <v>0</v>
      </c>
      <c r="I2778">
        <v>0</v>
      </c>
      <c r="J2778">
        <f t="shared" si="603"/>
        <v>0</v>
      </c>
      <c r="K2778" t="str">
        <f t="shared" si="604"/>
        <v>Modelamiento</v>
      </c>
      <c r="L2778">
        <f t="shared" si="605"/>
        <v>0</v>
      </c>
      <c r="M2778">
        <v>53</v>
      </c>
      <c r="N2778" t="str">
        <f t="shared" si="606"/>
        <v>&lt;=55</v>
      </c>
      <c r="O2778" t="s">
        <v>56</v>
      </c>
      <c r="P2778" t="s">
        <v>39</v>
      </c>
      <c r="Q2778">
        <v>38590</v>
      </c>
      <c r="R2778">
        <v>1200</v>
      </c>
      <c r="S2778" t="str">
        <f t="shared" si="607"/>
        <v>&lt;=1500</v>
      </c>
      <c r="T2778">
        <v>1339</v>
      </c>
      <c r="U2778" t="str">
        <f t="shared" si="608"/>
        <v>&lt;=1400</v>
      </c>
      <c r="V2778" t="s">
        <v>585</v>
      </c>
      <c r="W2778">
        <v>37500</v>
      </c>
      <c r="X2778" s="12">
        <f t="shared" si="609"/>
        <v>3.2000000000000001E-2</v>
      </c>
      <c r="Y2778" t="str">
        <f t="shared" si="610"/>
        <v>&lt;=0.04</v>
      </c>
      <c r="Z2778" t="s">
        <v>32</v>
      </c>
      <c r="AA2778">
        <v>0</v>
      </c>
      <c r="AB2778">
        <v>12989.7</v>
      </c>
      <c r="AC2778" t="str">
        <f t="shared" si="611"/>
        <v>&gt;5000</v>
      </c>
      <c r="AD2778">
        <v>0</v>
      </c>
      <c r="AE2778" t="str">
        <f t="shared" si="612"/>
        <v>=0</v>
      </c>
      <c r="AF2778">
        <v>0</v>
      </c>
      <c r="AG2778" t="str">
        <f t="shared" si="613"/>
        <v>&lt;=500</v>
      </c>
      <c r="AH2778">
        <v>14673.53</v>
      </c>
      <c r="AI2778" t="str">
        <f t="shared" si="614"/>
        <v>&gt;5000</v>
      </c>
      <c r="AJ2778">
        <v>0.99709999999999999</v>
      </c>
      <c r="AK2778" t="str">
        <f t="shared" si="615"/>
        <v>&gt;0.9</v>
      </c>
      <c r="AL2778">
        <v>12</v>
      </c>
      <c r="AM2778">
        <v>12</v>
      </c>
      <c r="AN2778">
        <v>0</v>
      </c>
      <c r="AO2778">
        <v>1</v>
      </c>
      <c r="AP2778" t="s">
        <v>32</v>
      </c>
    </row>
    <row r="2779" spans="1:42" x14ac:dyDescent="0.25">
      <c r="A2779">
        <v>201802</v>
      </c>
      <c r="B2779" t="str">
        <f t="shared" si="602"/>
        <v>2018-I</v>
      </c>
      <c r="C2779" t="s">
        <v>2839</v>
      </c>
      <c r="D2779" t="s">
        <v>2839</v>
      </c>
      <c r="E2779">
        <v>30414751</v>
      </c>
      <c r="F2779" t="s">
        <v>29</v>
      </c>
      <c r="G2779">
        <v>0</v>
      </c>
      <c r="H2779">
        <v>0</v>
      </c>
      <c r="I2779">
        <v>0</v>
      </c>
      <c r="J2779">
        <f t="shared" si="603"/>
        <v>0</v>
      </c>
      <c r="K2779" t="str">
        <f t="shared" si="604"/>
        <v>Modelamiento</v>
      </c>
      <c r="L2779">
        <f t="shared" si="605"/>
        <v>0</v>
      </c>
      <c r="M2779">
        <v>38</v>
      </c>
      <c r="N2779" t="str">
        <f t="shared" si="606"/>
        <v>&lt;=40</v>
      </c>
      <c r="O2779" t="s">
        <v>56</v>
      </c>
      <c r="P2779" t="s">
        <v>39</v>
      </c>
      <c r="Q2779">
        <v>43077</v>
      </c>
      <c r="R2779">
        <v>1650</v>
      </c>
      <c r="S2779" t="str">
        <f t="shared" si="607"/>
        <v>&lt;=2000</v>
      </c>
      <c r="T2779">
        <v>1492</v>
      </c>
      <c r="U2779" t="str">
        <f t="shared" si="608"/>
        <v>&lt;=1500</v>
      </c>
      <c r="V2779" t="s">
        <v>1407</v>
      </c>
      <c r="W2779">
        <v>42407</v>
      </c>
      <c r="X2779" s="12">
        <f t="shared" si="609"/>
        <v>3.8908670738321501E-2</v>
      </c>
      <c r="Y2779" t="str">
        <f t="shared" si="610"/>
        <v>&lt;=0.04</v>
      </c>
      <c r="Z2779" t="s">
        <v>32</v>
      </c>
      <c r="AA2779">
        <v>4</v>
      </c>
      <c r="AB2779">
        <v>998.49</v>
      </c>
      <c r="AC2779" t="str">
        <f t="shared" si="611"/>
        <v>&lt;=1000</v>
      </c>
      <c r="AD2779">
        <v>808</v>
      </c>
      <c r="AE2779" t="str">
        <f t="shared" si="612"/>
        <v>&gt;120</v>
      </c>
      <c r="AF2779">
        <v>998.49</v>
      </c>
      <c r="AG2779" t="str">
        <f t="shared" si="613"/>
        <v>&lt;=1000</v>
      </c>
      <c r="AH2779" t="s">
        <v>32</v>
      </c>
      <c r="AI2779" t="str">
        <f t="shared" si="614"/>
        <v/>
      </c>
      <c r="AJ2779" t="s">
        <v>32</v>
      </c>
      <c r="AK2779" t="str">
        <f t="shared" si="615"/>
        <v/>
      </c>
      <c r="AL2779">
        <v>5</v>
      </c>
      <c r="AM2779">
        <v>0</v>
      </c>
      <c r="AN2779">
        <v>5</v>
      </c>
      <c r="AO2779" t="s">
        <v>32</v>
      </c>
      <c r="AP2779">
        <v>8</v>
      </c>
    </row>
    <row r="2780" spans="1:42" x14ac:dyDescent="0.25">
      <c r="A2780">
        <v>201802</v>
      </c>
      <c r="B2780" t="str">
        <f t="shared" si="602"/>
        <v>2018-I</v>
      </c>
      <c r="C2780" t="s">
        <v>2840</v>
      </c>
      <c r="D2780" t="s">
        <v>2840</v>
      </c>
      <c r="E2780">
        <v>30411833</v>
      </c>
      <c r="F2780" t="s">
        <v>29</v>
      </c>
      <c r="G2780">
        <v>0</v>
      </c>
      <c r="H2780">
        <v>0</v>
      </c>
      <c r="I2780">
        <v>0</v>
      </c>
      <c r="J2780">
        <f t="shared" si="603"/>
        <v>0</v>
      </c>
      <c r="K2780" t="str">
        <f t="shared" si="604"/>
        <v>Modelamiento</v>
      </c>
      <c r="L2780">
        <f t="shared" si="605"/>
        <v>0</v>
      </c>
      <c r="M2780">
        <v>39</v>
      </c>
      <c r="N2780" t="str">
        <f t="shared" si="606"/>
        <v>&lt;=40</v>
      </c>
      <c r="O2780" t="s">
        <v>56</v>
      </c>
      <c r="P2780" t="s">
        <v>35</v>
      </c>
      <c r="Q2780">
        <v>37020</v>
      </c>
      <c r="R2780">
        <v>1650</v>
      </c>
      <c r="S2780" t="str">
        <f t="shared" si="607"/>
        <v>&lt;=2000</v>
      </c>
      <c r="T2780">
        <v>1548</v>
      </c>
      <c r="U2780" t="str">
        <f t="shared" si="608"/>
        <v>&gt;1500</v>
      </c>
      <c r="V2780" t="s">
        <v>589</v>
      </c>
      <c r="W2780">
        <v>36380</v>
      </c>
      <c r="X2780" s="12">
        <f t="shared" si="609"/>
        <v>4.5354590434304565E-2</v>
      </c>
      <c r="Y2780" t="str">
        <f t="shared" si="610"/>
        <v>&lt;=0.05</v>
      </c>
      <c r="Z2780" t="s">
        <v>32</v>
      </c>
      <c r="AA2780">
        <v>9</v>
      </c>
      <c r="AB2780" t="s">
        <v>32</v>
      </c>
      <c r="AC2780" t="str">
        <f t="shared" si="611"/>
        <v/>
      </c>
      <c r="AD2780" t="s">
        <v>32</v>
      </c>
      <c r="AE2780" t="str">
        <f t="shared" si="612"/>
        <v/>
      </c>
      <c r="AF2780" t="s">
        <v>32</v>
      </c>
      <c r="AG2780" t="str">
        <f t="shared" si="613"/>
        <v/>
      </c>
      <c r="AH2780" t="s">
        <v>32</v>
      </c>
      <c r="AI2780" t="str">
        <f t="shared" si="614"/>
        <v/>
      </c>
      <c r="AJ2780" t="s">
        <v>32</v>
      </c>
      <c r="AK2780" t="str">
        <f t="shared" si="615"/>
        <v/>
      </c>
      <c r="AL2780">
        <v>0</v>
      </c>
      <c r="AM2780">
        <v>0</v>
      </c>
      <c r="AN2780">
        <v>0</v>
      </c>
      <c r="AO2780" t="s">
        <v>32</v>
      </c>
      <c r="AP2780" t="s">
        <v>32</v>
      </c>
    </row>
    <row r="2781" spans="1:42" x14ac:dyDescent="0.25">
      <c r="A2781">
        <v>201802</v>
      </c>
      <c r="B2781" t="str">
        <f t="shared" si="602"/>
        <v>2018-I</v>
      </c>
      <c r="C2781" t="s">
        <v>2841</v>
      </c>
      <c r="D2781" t="s">
        <v>2841</v>
      </c>
      <c r="E2781">
        <v>30413269</v>
      </c>
      <c r="F2781" t="s">
        <v>29</v>
      </c>
      <c r="G2781">
        <v>0</v>
      </c>
      <c r="H2781">
        <v>0</v>
      </c>
      <c r="I2781">
        <v>0</v>
      </c>
      <c r="J2781">
        <f t="shared" si="603"/>
        <v>0</v>
      </c>
      <c r="K2781" t="str">
        <f t="shared" si="604"/>
        <v>Modelamiento</v>
      </c>
      <c r="L2781">
        <f t="shared" si="605"/>
        <v>0</v>
      </c>
      <c r="M2781">
        <v>27</v>
      </c>
      <c r="N2781" t="str">
        <f t="shared" si="606"/>
        <v>&lt;=30</v>
      </c>
      <c r="O2781" t="s">
        <v>56</v>
      </c>
      <c r="P2781" t="s">
        <v>39</v>
      </c>
      <c r="Q2781">
        <v>36337</v>
      </c>
      <c r="R2781">
        <v>1650</v>
      </c>
      <c r="S2781" t="str">
        <f t="shared" si="607"/>
        <v>&lt;=2000</v>
      </c>
      <c r="T2781">
        <v>1368</v>
      </c>
      <c r="U2781" t="str">
        <f t="shared" si="608"/>
        <v>&lt;=1400</v>
      </c>
      <c r="V2781" t="s">
        <v>597</v>
      </c>
      <c r="W2781">
        <v>35697</v>
      </c>
      <c r="X2781" s="12">
        <f t="shared" si="609"/>
        <v>4.6222371627867888E-2</v>
      </c>
      <c r="Y2781" t="str">
        <f t="shared" si="610"/>
        <v>&lt;=0.05</v>
      </c>
      <c r="Z2781" t="s">
        <v>32</v>
      </c>
      <c r="AA2781">
        <v>2</v>
      </c>
      <c r="AB2781">
        <v>5456.5</v>
      </c>
      <c r="AC2781" t="str">
        <f t="shared" si="611"/>
        <v>&gt;5000</v>
      </c>
      <c r="AD2781">
        <v>43</v>
      </c>
      <c r="AE2781" t="str">
        <f t="shared" si="612"/>
        <v>&lt;=60</v>
      </c>
      <c r="AF2781">
        <v>0</v>
      </c>
      <c r="AG2781" t="str">
        <f t="shared" si="613"/>
        <v>&lt;=500</v>
      </c>
      <c r="AH2781">
        <v>6000</v>
      </c>
      <c r="AI2781" t="str">
        <f t="shared" si="614"/>
        <v>&gt;5000</v>
      </c>
      <c r="AJ2781">
        <v>0.90939999999999999</v>
      </c>
      <c r="AK2781" t="str">
        <f t="shared" si="615"/>
        <v>&gt;0.9</v>
      </c>
      <c r="AL2781">
        <v>12</v>
      </c>
      <c r="AM2781">
        <v>7</v>
      </c>
      <c r="AN2781">
        <v>0</v>
      </c>
      <c r="AO2781">
        <v>5</v>
      </c>
      <c r="AP2781" t="s">
        <v>32</v>
      </c>
    </row>
    <row r="2782" spans="1:42" x14ac:dyDescent="0.25">
      <c r="A2782">
        <v>201802</v>
      </c>
      <c r="B2782" t="str">
        <f t="shared" si="602"/>
        <v>2018-I</v>
      </c>
      <c r="C2782" t="s">
        <v>2842</v>
      </c>
      <c r="D2782" t="s">
        <v>2842</v>
      </c>
      <c r="E2782">
        <v>30413281</v>
      </c>
      <c r="F2782" t="s">
        <v>29</v>
      </c>
      <c r="G2782">
        <v>1</v>
      </c>
      <c r="H2782">
        <v>0</v>
      </c>
      <c r="I2782">
        <v>0</v>
      </c>
      <c r="J2782">
        <f t="shared" si="603"/>
        <v>0</v>
      </c>
      <c r="K2782" t="str">
        <f t="shared" si="604"/>
        <v>Modelamiento</v>
      </c>
      <c r="L2782">
        <f t="shared" si="605"/>
        <v>0</v>
      </c>
      <c r="M2782">
        <v>34</v>
      </c>
      <c r="N2782" t="str">
        <f t="shared" si="606"/>
        <v>&lt;=35</v>
      </c>
      <c r="O2782" t="s">
        <v>56</v>
      </c>
      <c r="P2782" t="s">
        <v>35</v>
      </c>
      <c r="Q2782">
        <v>40822</v>
      </c>
      <c r="R2782">
        <v>500</v>
      </c>
      <c r="S2782" t="str">
        <f t="shared" si="607"/>
        <v>&lt;=500</v>
      </c>
      <c r="T2782">
        <v>1369</v>
      </c>
      <c r="U2782" t="str">
        <f t="shared" si="608"/>
        <v>&lt;=1400</v>
      </c>
      <c r="V2782" t="s">
        <v>585</v>
      </c>
      <c r="W2782">
        <v>39032</v>
      </c>
      <c r="X2782" s="12">
        <f t="shared" si="609"/>
        <v>1.2810002049600328E-2</v>
      </c>
      <c r="Y2782" t="str">
        <f t="shared" si="610"/>
        <v>&lt;=0.02</v>
      </c>
      <c r="Z2782" t="s">
        <v>32</v>
      </c>
      <c r="AA2782">
        <v>0</v>
      </c>
      <c r="AB2782">
        <v>1006.27</v>
      </c>
      <c r="AC2782" t="str">
        <f t="shared" si="611"/>
        <v>&lt;=2000</v>
      </c>
      <c r="AD2782">
        <v>0</v>
      </c>
      <c r="AE2782" t="str">
        <f t="shared" si="612"/>
        <v>=0</v>
      </c>
      <c r="AF2782">
        <v>0</v>
      </c>
      <c r="AG2782" t="str">
        <f t="shared" si="613"/>
        <v>&lt;=500</v>
      </c>
      <c r="AH2782" t="s">
        <v>32</v>
      </c>
      <c r="AI2782" t="str">
        <f t="shared" si="614"/>
        <v/>
      </c>
      <c r="AJ2782" t="s">
        <v>32</v>
      </c>
      <c r="AK2782" t="str">
        <f t="shared" si="615"/>
        <v/>
      </c>
      <c r="AL2782">
        <v>3</v>
      </c>
      <c r="AM2782">
        <v>3</v>
      </c>
      <c r="AN2782">
        <v>0</v>
      </c>
      <c r="AO2782">
        <v>9</v>
      </c>
      <c r="AP2782" t="s">
        <v>32</v>
      </c>
    </row>
    <row r="2783" spans="1:42" x14ac:dyDescent="0.25">
      <c r="A2783">
        <v>201802</v>
      </c>
      <c r="B2783" t="str">
        <f t="shared" si="602"/>
        <v>2018-I</v>
      </c>
      <c r="C2783" t="s">
        <v>2843</v>
      </c>
      <c r="D2783" t="s">
        <v>2843</v>
      </c>
      <c r="E2783">
        <v>30404643</v>
      </c>
      <c r="F2783" t="s">
        <v>29</v>
      </c>
      <c r="G2783">
        <v>1</v>
      </c>
      <c r="H2783">
        <v>0</v>
      </c>
      <c r="I2783">
        <v>0</v>
      </c>
      <c r="J2783">
        <f t="shared" si="603"/>
        <v>0</v>
      </c>
      <c r="K2783" t="str">
        <f t="shared" si="604"/>
        <v>Modelamiento</v>
      </c>
      <c r="L2783">
        <f t="shared" si="605"/>
        <v>0</v>
      </c>
      <c r="M2783">
        <v>31</v>
      </c>
      <c r="N2783" t="str">
        <f t="shared" si="606"/>
        <v>&lt;=35</v>
      </c>
      <c r="O2783" t="s">
        <v>72</v>
      </c>
      <c r="P2783" t="s">
        <v>31</v>
      </c>
      <c r="Q2783">
        <v>33340</v>
      </c>
      <c r="R2783">
        <v>1500</v>
      </c>
      <c r="S2783" t="str">
        <f t="shared" si="607"/>
        <v>&lt;=1500</v>
      </c>
      <c r="T2783">
        <v>1381</v>
      </c>
      <c r="U2783" t="str">
        <f t="shared" si="608"/>
        <v>&lt;=1400</v>
      </c>
      <c r="V2783" t="s">
        <v>587</v>
      </c>
      <c r="W2783">
        <v>32550</v>
      </c>
      <c r="X2783" s="12">
        <f t="shared" si="609"/>
        <v>4.6082949308755762E-2</v>
      </c>
      <c r="Y2783" t="str">
        <f t="shared" si="610"/>
        <v>&lt;=0.05</v>
      </c>
      <c r="Z2783" t="s">
        <v>32</v>
      </c>
      <c r="AA2783">
        <v>9</v>
      </c>
      <c r="AB2783" t="s">
        <v>32</v>
      </c>
      <c r="AC2783" t="str">
        <f t="shared" si="611"/>
        <v/>
      </c>
      <c r="AD2783" t="s">
        <v>32</v>
      </c>
      <c r="AE2783" t="str">
        <f t="shared" si="612"/>
        <v/>
      </c>
      <c r="AF2783" t="s">
        <v>32</v>
      </c>
      <c r="AG2783" t="str">
        <f t="shared" si="613"/>
        <v/>
      </c>
      <c r="AH2783" t="s">
        <v>32</v>
      </c>
      <c r="AI2783" t="str">
        <f t="shared" si="614"/>
        <v/>
      </c>
      <c r="AJ2783" t="s">
        <v>32</v>
      </c>
      <c r="AK2783" t="str">
        <f t="shared" si="615"/>
        <v/>
      </c>
      <c r="AL2783">
        <v>0</v>
      </c>
      <c r="AM2783">
        <v>0</v>
      </c>
      <c r="AN2783">
        <v>0</v>
      </c>
      <c r="AO2783" t="s">
        <v>32</v>
      </c>
      <c r="AP2783" t="s">
        <v>32</v>
      </c>
    </row>
    <row r="2784" spans="1:42" x14ac:dyDescent="0.25">
      <c r="A2784">
        <v>201802</v>
      </c>
      <c r="B2784" t="str">
        <f t="shared" si="602"/>
        <v>2018-I</v>
      </c>
      <c r="C2784" t="s">
        <v>2844</v>
      </c>
      <c r="D2784" t="s">
        <v>2844</v>
      </c>
      <c r="E2784">
        <v>30412169</v>
      </c>
      <c r="F2784" t="s">
        <v>29</v>
      </c>
      <c r="G2784">
        <v>0</v>
      </c>
      <c r="H2784">
        <v>0</v>
      </c>
      <c r="I2784">
        <v>0</v>
      </c>
      <c r="J2784">
        <f t="shared" si="603"/>
        <v>0</v>
      </c>
      <c r="K2784" t="str">
        <f t="shared" si="604"/>
        <v>Modelamiento</v>
      </c>
      <c r="L2784">
        <f t="shared" si="605"/>
        <v>0</v>
      </c>
      <c r="M2784">
        <v>58</v>
      </c>
      <c r="N2784" t="str">
        <f t="shared" si="606"/>
        <v>&lt;=60</v>
      </c>
      <c r="O2784" t="s">
        <v>56</v>
      </c>
      <c r="P2784" t="s">
        <v>35</v>
      </c>
      <c r="Q2784">
        <v>37263</v>
      </c>
      <c r="R2784">
        <v>1500</v>
      </c>
      <c r="S2784" t="str">
        <f t="shared" si="607"/>
        <v>&lt;=1500</v>
      </c>
      <c r="T2784">
        <v>1401</v>
      </c>
      <c r="U2784" t="str">
        <f t="shared" si="608"/>
        <v>&lt;=1500</v>
      </c>
      <c r="V2784" t="s">
        <v>1854</v>
      </c>
      <c r="W2784">
        <v>36473</v>
      </c>
      <c r="X2784" s="12">
        <f t="shared" si="609"/>
        <v>4.1126312614810957E-2</v>
      </c>
      <c r="Y2784" t="str">
        <f t="shared" si="610"/>
        <v>&lt;=0.05</v>
      </c>
      <c r="Z2784" t="s">
        <v>32</v>
      </c>
      <c r="AA2784">
        <v>9</v>
      </c>
      <c r="AB2784" t="s">
        <v>32</v>
      </c>
      <c r="AC2784" t="str">
        <f t="shared" si="611"/>
        <v/>
      </c>
      <c r="AD2784" t="s">
        <v>32</v>
      </c>
      <c r="AE2784" t="str">
        <f t="shared" si="612"/>
        <v/>
      </c>
      <c r="AF2784" t="s">
        <v>32</v>
      </c>
      <c r="AG2784" t="str">
        <f t="shared" si="613"/>
        <v/>
      </c>
      <c r="AH2784" t="s">
        <v>32</v>
      </c>
      <c r="AI2784" t="str">
        <f t="shared" si="614"/>
        <v/>
      </c>
      <c r="AJ2784" t="s">
        <v>32</v>
      </c>
      <c r="AK2784" t="str">
        <f t="shared" si="615"/>
        <v/>
      </c>
      <c r="AL2784">
        <v>0</v>
      </c>
      <c r="AM2784">
        <v>0</v>
      </c>
      <c r="AN2784">
        <v>0</v>
      </c>
      <c r="AO2784" t="s">
        <v>32</v>
      </c>
      <c r="AP2784" t="s">
        <v>32</v>
      </c>
    </row>
    <row r="2785" spans="1:42" x14ac:dyDescent="0.25">
      <c r="A2785">
        <v>201802</v>
      </c>
      <c r="B2785" t="str">
        <f t="shared" si="602"/>
        <v>2018-I</v>
      </c>
      <c r="C2785" t="s">
        <v>2845</v>
      </c>
      <c r="D2785" t="s">
        <v>2845</v>
      </c>
      <c r="E2785">
        <v>30413951</v>
      </c>
      <c r="F2785" t="s">
        <v>29</v>
      </c>
      <c r="G2785">
        <v>1</v>
      </c>
      <c r="H2785">
        <v>0</v>
      </c>
      <c r="I2785">
        <v>0</v>
      </c>
      <c r="J2785">
        <f t="shared" si="603"/>
        <v>0</v>
      </c>
      <c r="K2785" t="str">
        <f t="shared" si="604"/>
        <v>Modelamiento</v>
      </c>
      <c r="L2785">
        <f t="shared" si="605"/>
        <v>0</v>
      </c>
      <c r="M2785">
        <v>24</v>
      </c>
      <c r="N2785" t="str">
        <f t="shared" si="606"/>
        <v>&lt;=25</v>
      </c>
      <c r="O2785" t="s">
        <v>56</v>
      </c>
      <c r="P2785" t="s">
        <v>31</v>
      </c>
      <c r="Q2785">
        <v>48510</v>
      </c>
      <c r="R2785">
        <v>1500</v>
      </c>
      <c r="S2785" t="str">
        <f t="shared" si="607"/>
        <v>&lt;=1500</v>
      </c>
      <c r="T2785">
        <v>1680</v>
      </c>
      <c r="U2785" t="str">
        <f t="shared" si="608"/>
        <v>&gt;1500</v>
      </c>
      <c r="V2785" t="s">
        <v>597</v>
      </c>
      <c r="W2785">
        <v>47720</v>
      </c>
      <c r="X2785" s="12">
        <f t="shared" si="609"/>
        <v>3.143336127409891E-2</v>
      </c>
      <c r="Y2785" t="str">
        <f t="shared" si="610"/>
        <v>&lt;=0.04</v>
      </c>
      <c r="Z2785" t="s">
        <v>32</v>
      </c>
      <c r="AA2785">
        <v>9</v>
      </c>
      <c r="AB2785" t="s">
        <v>32</v>
      </c>
      <c r="AC2785" t="str">
        <f t="shared" si="611"/>
        <v/>
      </c>
      <c r="AD2785" t="s">
        <v>32</v>
      </c>
      <c r="AE2785" t="str">
        <f t="shared" si="612"/>
        <v/>
      </c>
      <c r="AF2785" t="s">
        <v>32</v>
      </c>
      <c r="AG2785" t="str">
        <f t="shared" si="613"/>
        <v/>
      </c>
      <c r="AH2785" t="s">
        <v>32</v>
      </c>
      <c r="AI2785" t="str">
        <f t="shared" si="614"/>
        <v/>
      </c>
      <c r="AJ2785" t="s">
        <v>32</v>
      </c>
      <c r="AK2785" t="str">
        <f t="shared" si="615"/>
        <v/>
      </c>
      <c r="AL2785">
        <v>0</v>
      </c>
      <c r="AM2785">
        <v>0</v>
      </c>
      <c r="AN2785">
        <v>0</v>
      </c>
      <c r="AO2785" t="s">
        <v>32</v>
      </c>
      <c r="AP2785" t="s">
        <v>32</v>
      </c>
    </row>
    <row r="2786" spans="1:42" x14ac:dyDescent="0.25">
      <c r="A2786">
        <v>201802</v>
      </c>
      <c r="B2786" t="str">
        <f t="shared" si="602"/>
        <v>2018-I</v>
      </c>
      <c r="C2786" t="s">
        <v>2846</v>
      </c>
      <c r="D2786" t="s">
        <v>2846</v>
      </c>
      <c r="E2786">
        <v>30411296</v>
      </c>
      <c r="F2786" t="s">
        <v>29</v>
      </c>
      <c r="G2786">
        <v>0</v>
      </c>
      <c r="H2786">
        <v>0</v>
      </c>
      <c r="I2786">
        <v>0</v>
      </c>
      <c r="J2786">
        <f t="shared" si="603"/>
        <v>0</v>
      </c>
      <c r="K2786" t="str">
        <f t="shared" si="604"/>
        <v>Modelamiento</v>
      </c>
      <c r="L2786">
        <f t="shared" si="605"/>
        <v>0</v>
      </c>
      <c r="M2786">
        <v>47</v>
      </c>
      <c r="N2786" t="str">
        <f t="shared" si="606"/>
        <v>&lt;=50</v>
      </c>
      <c r="O2786" t="s">
        <v>56</v>
      </c>
      <c r="P2786" t="s">
        <v>35</v>
      </c>
      <c r="Q2786">
        <v>38352</v>
      </c>
      <c r="R2786">
        <v>1500</v>
      </c>
      <c r="S2786" t="str">
        <f t="shared" si="607"/>
        <v>&lt;=1500</v>
      </c>
      <c r="T2786">
        <v>1600</v>
      </c>
      <c r="U2786" t="str">
        <f t="shared" si="608"/>
        <v>&gt;1500</v>
      </c>
      <c r="V2786" t="s">
        <v>587</v>
      </c>
      <c r="W2786">
        <v>37562</v>
      </c>
      <c r="X2786" s="12">
        <f t="shared" si="609"/>
        <v>3.99339758266333E-2</v>
      </c>
      <c r="Y2786" t="str">
        <f t="shared" si="610"/>
        <v>&lt;=0.04</v>
      </c>
      <c r="Z2786" t="s">
        <v>32</v>
      </c>
      <c r="AA2786">
        <v>4</v>
      </c>
      <c r="AB2786">
        <v>1318.89</v>
      </c>
      <c r="AC2786" t="str">
        <f t="shared" si="611"/>
        <v>&lt;=2000</v>
      </c>
      <c r="AD2786">
        <v>1715</v>
      </c>
      <c r="AE2786" t="str">
        <f t="shared" si="612"/>
        <v>&gt;120</v>
      </c>
      <c r="AF2786">
        <v>1318.89</v>
      </c>
      <c r="AG2786" t="str">
        <f t="shared" si="613"/>
        <v>&lt;=2000</v>
      </c>
      <c r="AH2786" t="s">
        <v>32</v>
      </c>
      <c r="AI2786" t="str">
        <f t="shared" si="614"/>
        <v/>
      </c>
      <c r="AJ2786" t="s">
        <v>32</v>
      </c>
      <c r="AK2786" t="str">
        <f t="shared" si="615"/>
        <v/>
      </c>
      <c r="AL2786">
        <v>12</v>
      </c>
      <c r="AM2786">
        <v>0</v>
      </c>
      <c r="AN2786">
        <v>12</v>
      </c>
      <c r="AO2786" t="s">
        <v>32</v>
      </c>
      <c r="AP2786">
        <v>1</v>
      </c>
    </row>
    <row r="2787" spans="1:42" x14ac:dyDescent="0.25">
      <c r="A2787">
        <v>201802</v>
      </c>
      <c r="B2787" t="str">
        <f t="shared" si="602"/>
        <v>2018-I</v>
      </c>
      <c r="C2787" t="s">
        <v>2847</v>
      </c>
      <c r="D2787" t="s">
        <v>2847</v>
      </c>
      <c r="E2787">
        <v>30411309</v>
      </c>
      <c r="F2787" t="s">
        <v>29</v>
      </c>
      <c r="G2787">
        <v>0</v>
      </c>
      <c r="H2787">
        <v>0</v>
      </c>
      <c r="I2787">
        <v>0</v>
      </c>
      <c r="J2787">
        <f t="shared" si="603"/>
        <v>0</v>
      </c>
      <c r="K2787" t="str">
        <f t="shared" si="604"/>
        <v>Modelamiento</v>
      </c>
      <c r="L2787">
        <f t="shared" si="605"/>
        <v>0</v>
      </c>
      <c r="M2787">
        <v>37</v>
      </c>
      <c r="N2787" t="str">
        <f t="shared" si="606"/>
        <v>&lt;=40</v>
      </c>
      <c r="O2787" t="s">
        <v>56</v>
      </c>
      <c r="P2787" t="s">
        <v>31</v>
      </c>
      <c r="Q2787">
        <v>39402</v>
      </c>
      <c r="R2787">
        <v>1500</v>
      </c>
      <c r="S2787" t="str">
        <f t="shared" si="607"/>
        <v>&lt;=1500</v>
      </c>
      <c r="T2787">
        <v>1362</v>
      </c>
      <c r="U2787" t="str">
        <f t="shared" si="608"/>
        <v>&lt;=1400</v>
      </c>
      <c r="V2787" t="s">
        <v>612</v>
      </c>
      <c r="W2787">
        <v>38612</v>
      </c>
      <c r="X2787" s="12">
        <f t="shared" si="609"/>
        <v>3.8848026520252772E-2</v>
      </c>
      <c r="Y2787" t="str">
        <f t="shared" si="610"/>
        <v>&lt;=0.04</v>
      </c>
      <c r="Z2787" t="s">
        <v>32</v>
      </c>
      <c r="AA2787">
        <v>4</v>
      </c>
      <c r="AB2787">
        <v>1155.92</v>
      </c>
      <c r="AC2787" t="str">
        <f t="shared" si="611"/>
        <v>&lt;=2000</v>
      </c>
      <c r="AD2787">
        <v>991</v>
      </c>
      <c r="AE2787" t="str">
        <f t="shared" si="612"/>
        <v>&gt;120</v>
      </c>
      <c r="AF2787">
        <v>1155.92</v>
      </c>
      <c r="AG2787" t="str">
        <f t="shared" si="613"/>
        <v>&lt;=2000</v>
      </c>
      <c r="AH2787" t="s">
        <v>32</v>
      </c>
      <c r="AI2787" t="str">
        <f t="shared" si="614"/>
        <v/>
      </c>
      <c r="AJ2787" t="s">
        <v>32</v>
      </c>
      <c r="AK2787" t="str">
        <f t="shared" si="615"/>
        <v/>
      </c>
      <c r="AL2787">
        <v>12</v>
      </c>
      <c r="AM2787">
        <v>0</v>
      </c>
      <c r="AN2787">
        <v>12</v>
      </c>
      <c r="AO2787" t="s">
        <v>32</v>
      </c>
      <c r="AP2787">
        <v>1</v>
      </c>
    </row>
    <row r="2788" spans="1:42" x14ac:dyDescent="0.25">
      <c r="A2788">
        <v>201802</v>
      </c>
      <c r="B2788" t="str">
        <f t="shared" si="602"/>
        <v>2018-I</v>
      </c>
      <c r="C2788" t="s">
        <v>2848</v>
      </c>
      <c r="D2788" t="s">
        <v>2848</v>
      </c>
      <c r="E2788">
        <v>30414427</v>
      </c>
      <c r="F2788" t="s">
        <v>29</v>
      </c>
      <c r="G2788">
        <v>0</v>
      </c>
      <c r="H2788">
        <v>0</v>
      </c>
      <c r="I2788">
        <v>0</v>
      </c>
      <c r="J2788">
        <f t="shared" si="603"/>
        <v>0</v>
      </c>
      <c r="K2788" t="str">
        <f t="shared" si="604"/>
        <v>Modelamiento</v>
      </c>
      <c r="L2788">
        <f t="shared" si="605"/>
        <v>0</v>
      </c>
      <c r="M2788">
        <v>36</v>
      </c>
      <c r="N2788" t="str">
        <f t="shared" si="606"/>
        <v>&lt;=40</v>
      </c>
      <c r="O2788" t="s">
        <v>56</v>
      </c>
      <c r="P2788" t="s">
        <v>31</v>
      </c>
      <c r="Q2788">
        <v>34797</v>
      </c>
      <c r="R2788">
        <v>500</v>
      </c>
      <c r="S2788" t="str">
        <f t="shared" si="607"/>
        <v>&lt;=500</v>
      </c>
      <c r="T2788">
        <v>1163</v>
      </c>
      <c r="U2788" t="str">
        <f t="shared" si="608"/>
        <v>&lt;=1200</v>
      </c>
      <c r="V2788" t="s">
        <v>585</v>
      </c>
      <c r="W2788">
        <v>33007</v>
      </c>
      <c r="X2788" s="12">
        <f t="shared" si="609"/>
        <v>1.5148301875359772E-2</v>
      </c>
      <c r="Y2788" t="str">
        <f t="shared" si="610"/>
        <v>&lt;=0.02</v>
      </c>
      <c r="Z2788" t="s">
        <v>32</v>
      </c>
      <c r="AA2788">
        <v>0</v>
      </c>
      <c r="AB2788">
        <v>1521.62</v>
      </c>
      <c r="AC2788" t="str">
        <f t="shared" si="611"/>
        <v>&lt;=2000</v>
      </c>
      <c r="AD2788">
        <v>0</v>
      </c>
      <c r="AE2788" t="str">
        <f t="shared" si="612"/>
        <v>=0</v>
      </c>
      <c r="AF2788">
        <v>0</v>
      </c>
      <c r="AG2788" t="str">
        <f t="shared" si="613"/>
        <v>&lt;=500</v>
      </c>
      <c r="AH2788" t="s">
        <v>32</v>
      </c>
      <c r="AI2788" t="str">
        <f t="shared" si="614"/>
        <v/>
      </c>
      <c r="AJ2788" t="s">
        <v>32</v>
      </c>
      <c r="AK2788" t="str">
        <f t="shared" si="615"/>
        <v/>
      </c>
      <c r="AL2788">
        <v>11</v>
      </c>
      <c r="AM2788">
        <v>11</v>
      </c>
      <c r="AN2788">
        <v>0</v>
      </c>
      <c r="AO2788">
        <v>1</v>
      </c>
      <c r="AP2788" t="s">
        <v>32</v>
      </c>
    </row>
    <row r="2789" spans="1:42" x14ac:dyDescent="0.25">
      <c r="A2789">
        <v>201802</v>
      </c>
      <c r="B2789" t="str">
        <f t="shared" si="602"/>
        <v>2018-I</v>
      </c>
      <c r="C2789" t="s">
        <v>2849</v>
      </c>
      <c r="D2789" t="s">
        <v>2849</v>
      </c>
      <c r="E2789">
        <v>30413371</v>
      </c>
      <c r="F2789" t="s">
        <v>29</v>
      </c>
      <c r="G2789">
        <v>1</v>
      </c>
      <c r="H2789">
        <v>0</v>
      </c>
      <c r="I2789">
        <v>0</v>
      </c>
      <c r="J2789">
        <f t="shared" si="603"/>
        <v>0</v>
      </c>
      <c r="K2789" t="str">
        <f t="shared" si="604"/>
        <v>Modelamiento</v>
      </c>
      <c r="L2789">
        <f t="shared" si="605"/>
        <v>0</v>
      </c>
      <c r="M2789">
        <v>48</v>
      </c>
      <c r="N2789" t="str">
        <f t="shared" si="606"/>
        <v>&lt;=50</v>
      </c>
      <c r="O2789" t="s">
        <v>56</v>
      </c>
      <c r="P2789" t="s">
        <v>39</v>
      </c>
      <c r="Q2789">
        <v>37170</v>
      </c>
      <c r="R2789">
        <v>1500</v>
      </c>
      <c r="S2789" t="str">
        <f t="shared" si="607"/>
        <v>&lt;=1500</v>
      </c>
      <c r="T2789">
        <v>1549</v>
      </c>
      <c r="U2789" t="str">
        <f t="shared" si="608"/>
        <v>&gt;1500</v>
      </c>
      <c r="V2789" t="s">
        <v>589</v>
      </c>
      <c r="W2789">
        <v>36380</v>
      </c>
      <c r="X2789" s="12">
        <f t="shared" si="609"/>
        <v>4.1231445849367783E-2</v>
      </c>
      <c r="Y2789" t="str">
        <f t="shared" si="610"/>
        <v>&lt;=0.05</v>
      </c>
      <c r="Z2789" t="s">
        <v>32</v>
      </c>
      <c r="AA2789">
        <v>0</v>
      </c>
      <c r="AB2789">
        <v>4543.32</v>
      </c>
      <c r="AC2789" t="str">
        <f t="shared" si="611"/>
        <v>&lt;=5000</v>
      </c>
      <c r="AD2789">
        <v>0</v>
      </c>
      <c r="AE2789" t="str">
        <f t="shared" si="612"/>
        <v>=0</v>
      </c>
      <c r="AF2789">
        <v>0</v>
      </c>
      <c r="AG2789" t="str">
        <f t="shared" si="613"/>
        <v>&lt;=500</v>
      </c>
      <c r="AH2789" t="s">
        <v>32</v>
      </c>
      <c r="AI2789" t="str">
        <f t="shared" si="614"/>
        <v/>
      </c>
      <c r="AJ2789" t="s">
        <v>32</v>
      </c>
      <c r="AK2789" t="str">
        <f t="shared" si="615"/>
        <v/>
      </c>
      <c r="AL2789">
        <v>12</v>
      </c>
      <c r="AM2789">
        <v>12</v>
      </c>
      <c r="AN2789">
        <v>0</v>
      </c>
      <c r="AO2789">
        <v>1</v>
      </c>
      <c r="AP2789" t="s">
        <v>32</v>
      </c>
    </row>
    <row r="2790" spans="1:42" x14ac:dyDescent="0.25">
      <c r="A2790">
        <v>201802</v>
      </c>
      <c r="B2790" t="str">
        <f t="shared" si="602"/>
        <v>2018-I</v>
      </c>
      <c r="C2790" t="s">
        <v>2850</v>
      </c>
      <c r="D2790" t="s">
        <v>2850</v>
      </c>
      <c r="E2790">
        <v>30411669</v>
      </c>
      <c r="F2790" t="s">
        <v>29</v>
      </c>
      <c r="G2790">
        <v>0</v>
      </c>
      <c r="H2790">
        <v>0</v>
      </c>
      <c r="I2790">
        <v>0</v>
      </c>
      <c r="J2790">
        <f t="shared" si="603"/>
        <v>0</v>
      </c>
      <c r="K2790" t="str">
        <f t="shared" si="604"/>
        <v>Modelamiento</v>
      </c>
      <c r="L2790">
        <f t="shared" si="605"/>
        <v>0</v>
      </c>
      <c r="M2790">
        <v>57</v>
      </c>
      <c r="N2790" t="str">
        <f t="shared" si="606"/>
        <v>&lt;=60</v>
      </c>
      <c r="O2790" t="s">
        <v>56</v>
      </c>
      <c r="P2790" t="s">
        <v>35</v>
      </c>
      <c r="Q2790">
        <v>36487</v>
      </c>
      <c r="R2790">
        <v>1500</v>
      </c>
      <c r="S2790" t="str">
        <f t="shared" si="607"/>
        <v>&lt;=1500</v>
      </c>
      <c r="T2790">
        <v>1518</v>
      </c>
      <c r="U2790" t="str">
        <f t="shared" si="608"/>
        <v>&gt;1500</v>
      </c>
      <c r="V2790" t="s">
        <v>597</v>
      </c>
      <c r="W2790">
        <v>35697</v>
      </c>
      <c r="X2790" s="12">
        <f t="shared" si="609"/>
        <v>4.2020337843516262E-2</v>
      </c>
      <c r="Y2790" t="str">
        <f t="shared" si="610"/>
        <v>&lt;=0.05</v>
      </c>
      <c r="Z2790" t="s">
        <v>32</v>
      </c>
      <c r="AA2790">
        <v>4</v>
      </c>
      <c r="AB2790">
        <v>1053.17</v>
      </c>
      <c r="AC2790" t="str">
        <f t="shared" si="611"/>
        <v>&lt;=2000</v>
      </c>
      <c r="AD2790">
        <v>1775</v>
      </c>
      <c r="AE2790" t="str">
        <f t="shared" si="612"/>
        <v>&gt;120</v>
      </c>
      <c r="AF2790">
        <v>1053.17</v>
      </c>
      <c r="AG2790" t="str">
        <f t="shared" si="613"/>
        <v>&lt;=2000</v>
      </c>
      <c r="AH2790" t="s">
        <v>32</v>
      </c>
      <c r="AI2790" t="str">
        <f t="shared" si="614"/>
        <v/>
      </c>
      <c r="AJ2790" t="s">
        <v>32</v>
      </c>
      <c r="AK2790" t="str">
        <f t="shared" si="615"/>
        <v/>
      </c>
      <c r="AL2790">
        <v>12</v>
      </c>
      <c r="AM2790">
        <v>0</v>
      </c>
      <c r="AN2790">
        <v>12</v>
      </c>
      <c r="AO2790" t="s">
        <v>32</v>
      </c>
      <c r="AP2790">
        <v>1</v>
      </c>
    </row>
    <row r="2791" spans="1:42" x14ac:dyDescent="0.25">
      <c r="A2791">
        <v>201802</v>
      </c>
      <c r="B2791" t="str">
        <f t="shared" si="602"/>
        <v>2018-I</v>
      </c>
      <c r="C2791" t="s">
        <v>2851</v>
      </c>
      <c r="D2791" t="s">
        <v>2851</v>
      </c>
      <c r="E2791">
        <v>30414083</v>
      </c>
      <c r="F2791" t="s">
        <v>29</v>
      </c>
      <c r="G2791">
        <v>1</v>
      </c>
      <c r="H2791">
        <v>0</v>
      </c>
      <c r="I2791">
        <v>0</v>
      </c>
      <c r="J2791">
        <f t="shared" si="603"/>
        <v>0</v>
      </c>
      <c r="K2791" t="str">
        <f t="shared" si="604"/>
        <v>Modelamiento</v>
      </c>
      <c r="L2791">
        <f t="shared" si="605"/>
        <v>0</v>
      </c>
      <c r="M2791">
        <v>24</v>
      </c>
      <c r="N2791" t="str">
        <f t="shared" si="606"/>
        <v>&lt;=25</v>
      </c>
      <c r="O2791" t="s">
        <v>56</v>
      </c>
      <c r="P2791" t="s">
        <v>31</v>
      </c>
      <c r="Q2791">
        <v>38396</v>
      </c>
      <c r="R2791">
        <v>1500</v>
      </c>
      <c r="S2791" t="str">
        <f t="shared" si="607"/>
        <v>&lt;=1500</v>
      </c>
      <c r="T2791">
        <v>1327</v>
      </c>
      <c r="U2791" t="str">
        <f t="shared" si="608"/>
        <v>&lt;=1400</v>
      </c>
      <c r="V2791" t="s">
        <v>2852</v>
      </c>
      <c r="W2791">
        <v>36956</v>
      </c>
      <c r="X2791" s="12">
        <f t="shared" si="609"/>
        <v>4.0588808312587946E-2</v>
      </c>
      <c r="Y2791" t="str">
        <f t="shared" si="610"/>
        <v>&lt;=0.05</v>
      </c>
      <c r="Z2791" t="s">
        <v>32</v>
      </c>
      <c r="AA2791">
        <v>9</v>
      </c>
      <c r="AB2791" t="s">
        <v>32</v>
      </c>
      <c r="AC2791" t="str">
        <f t="shared" si="611"/>
        <v/>
      </c>
      <c r="AD2791" t="s">
        <v>32</v>
      </c>
      <c r="AE2791" t="str">
        <f t="shared" si="612"/>
        <v/>
      </c>
      <c r="AF2791" t="s">
        <v>32</v>
      </c>
      <c r="AG2791" t="str">
        <f t="shared" si="613"/>
        <v/>
      </c>
      <c r="AH2791" t="s">
        <v>32</v>
      </c>
      <c r="AI2791" t="str">
        <f t="shared" si="614"/>
        <v/>
      </c>
      <c r="AJ2791" t="s">
        <v>32</v>
      </c>
      <c r="AK2791" t="str">
        <f t="shared" si="615"/>
        <v/>
      </c>
      <c r="AL2791">
        <v>0</v>
      </c>
      <c r="AM2791">
        <v>0</v>
      </c>
      <c r="AN2791">
        <v>0</v>
      </c>
      <c r="AO2791" t="s">
        <v>32</v>
      </c>
      <c r="AP2791" t="s">
        <v>32</v>
      </c>
    </row>
    <row r="2792" spans="1:42" x14ac:dyDescent="0.25">
      <c r="A2792">
        <v>201802</v>
      </c>
      <c r="B2792" t="str">
        <f t="shared" si="602"/>
        <v>2018-I</v>
      </c>
      <c r="C2792" t="s">
        <v>2853</v>
      </c>
      <c r="D2792" t="s">
        <v>2853</v>
      </c>
      <c r="E2792">
        <v>30411293</v>
      </c>
      <c r="F2792" t="s">
        <v>29</v>
      </c>
      <c r="G2792">
        <v>0</v>
      </c>
      <c r="H2792">
        <v>0</v>
      </c>
      <c r="I2792">
        <v>0</v>
      </c>
      <c r="J2792">
        <f t="shared" si="603"/>
        <v>0</v>
      </c>
      <c r="K2792" t="str">
        <f t="shared" si="604"/>
        <v>Modelamiento</v>
      </c>
      <c r="L2792">
        <f t="shared" si="605"/>
        <v>0</v>
      </c>
      <c r="M2792">
        <v>31</v>
      </c>
      <c r="N2792" t="str">
        <f t="shared" si="606"/>
        <v>&lt;=35</v>
      </c>
      <c r="O2792" t="s">
        <v>56</v>
      </c>
      <c r="P2792" t="s">
        <v>31</v>
      </c>
      <c r="Q2792">
        <v>38015</v>
      </c>
      <c r="R2792">
        <v>1650</v>
      </c>
      <c r="S2792" t="str">
        <f t="shared" si="607"/>
        <v>&lt;=2000</v>
      </c>
      <c r="T2792">
        <v>1314</v>
      </c>
      <c r="U2792" t="str">
        <f t="shared" si="608"/>
        <v>&lt;=1400</v>
      </c>
      <c r="V2792" t="s">
        <v>587</v>
      </c>
      <c r="W2792">
        <v>37375</v>
      </c>
      <c r="X2792" s="12">
        <f t="shared" si="609"/>
        <v>4.4147157190635451E-2</v>
      </c>
      <c r="Y2792" t="str">
        <f t="shared" si="610"/>
        <v>&lt;=0.05</v>
      </c>
      <c r="Z2792" t="s">
        <v>32</v>
      </c>
      <c r="AA2792">
        <v>9</v>
      </c>
      <c r="AB2792" t="s">
        <v>32</v>
      </c>
      <c r="AC2792" t="str">
        <f t="shared" si="611"/>
        <v/>
      </c>
      <c r="AD2792" t="s">
        <v>32</v>
      </c>
      <c r="AE2792" t="str">
        <f t="shared" si="612"/>
        <v/>
      </c>
      <c r="AF2792" t="s">
        <v>32</v>
      </c>
      <c r="AG2792" t="str">
        <f t="shared" si="613"/>
        <v/>
      </c>
      <c r="AH2792" t="s">
        <v>32</v>
      </c>
      <c r="AI2792" t="str">
        <f t="shared" si="614"/>
        <v/>
      </c>
      <c r="AJ2792" t="s">
        <v>32</v>
      </c>
      <c r="AK2792" t="str">
        <f t="shared" si="615"/>
        <v/>
      </c>
      <c r="AL2792">
        <v>0</v>
      </c>
      <c r="AM2792">
        <v>0</v>
      </c>
      <c r="AN2792">
        <v>0</v>
      </c>
      <c r="AO2792" t="s">
        <v>32</v>
      </c>
      <c r="AP2792" t="s">
        <v>32</v>
      </c>
    </row>
    <row r="2793" spans="1:42" x14ac:dyDescent="0.25">
      <c r="A2793">
        <v>201802</v>
      </c>
      <c r="B2793" t="str">
        <f t="shared" si="602"/>
        <v>2018-I</v>
      </c>
      <c r="C2793" t="s">
        <v>2854</v>
      </c>
      <c r="D2793" t="s">
        <v>2854</v>
      </c>
      <c r="E2793">
        <v>30410830</v>
      </c>
      <c r="F2793" t="s">
        <v>29</v>
      </c>
      <c r="G2793">
        <v>1</v>
      </c>
      <c r="H2793">
        <v>0</v>
      </c>
      <c r="I2793">
        <v>0</v>
      </c>
      <c r="J2793">
        <f t="shared" si="603"/>
        <v>0</v>
      </c>
      <c r="K2793" t="str">
        <f t="shared" si="604"/>
        <v>Modelamiento</v>
      </c>
      <c r="L2793">
        <f t="shared" si="605"/>
        <v>0</v>
      </c>
      <c r="M2793">
        <v>55</v>
      </c>
      <c r="N2793" t="str">
        <f t="shared" si="606"/>
        <v>&lt;=55</v>
      </c>
      <c r="O2793" t="s">
        <v>56</v>
      </c>
      <c r="P2793" t="s">
        <v>35</v>
      </c>
      <c r="Q2793">
        <v>36270</v>
      </c>
      <c r="R2793">
        <v>500</v>
      </c>
      <c r="S2793" t="str">
        <f t="shared" si="607"/>
        <v>&lt;=500</v>
      </c>
      <c r="T2793">
        <v>1069</v>
      </c>
      <c r="U2793" t="str">
        <f t="shared" si="608"/>
        <v>&lt;=1100</v>
      </c>
      <c r="V2793" t="s">
        <v>612</v>
      </c>
      <c r="W2793">
        <v>34480</v>
      </c>
      <c r="X2793" s="12">
        <f t="shared" si="609"/>
        <v>1.4501160092807424E-2</v>
      </c>
      <c r="Y2793" t="str">
        <f t="shared" si="610"/>
        <v>&lt;=0.02</v>
      </c>
      <c r="Z2793" t="s">
        <v>32</v>
      </c>
      <c r="AA2793">
        <v>4</v>
      </c>
      <c r="AB2793">
        <v>2050.14</v>
      </c>
      <c r="AC2793" t="str">
        <f t="shared" si="611"/>
        <v>&lt;=3000</v>
      </c>
      <c r="AD2793">
        <v>2779</v>
      </c>
      <c r="AE2793" t="str">
        <f t="shared" si="612"/>
        <v>&gt;120</v>
      </c>
      <c r="AF2793">
        <v>2050.14</v>
      </c>
      <c r="AG2793" t="str">
        <f t="shared" si="613"/>
        <v>&lt;=3000</v>
      </c>
      <c r="AH2793" t="s">
        <v>32</v>
      </c>
      <c r="AI2793" t="str">
        <f t="shared" si="614"/>
        <v/>
      </c>
      <c r="AJ2793" t="s">
        <v>32</v>
      </c>
      <c r="AK2793" t="str">
        <f t="shared" si="615"/>
        <v/>
      </c>
      <c r="AL2793">
        <v>12</v>
      </c>
      <c r="AM2793">
        <v>0</v>
      </c>
      <c r="AN2793">
        <v>12</v>
      </c>
      <c r="AO2793" t="s">
        <v>32</v>
      </c>
      <c r="AP2793">
        <v>1</v>
      </c>
    </row>
    <row r="2794" spans="1:42" x14ac:dyDescent="0.25">
      <c r="A2794">
        <v>201802</v>
      </c>
      <c r="B2794" t="str">
        <f t="shared" si="602"/>
        <v>2018-I</v>
      </c>
      <c r="C2794" t="s">
        <v>2855</v>
      </c>
      <c r="D2794" t="s">
        <v>2855</v>
      </c>
      <c r="E2794">
        <v>30411063</v>
      </c>
      <c r="F2794" t="s">
        <v>29</v>
      </c>
      <c r="G2794">
        <v>0</v>
      </c>
      <c r="H2794">
        <v>0</v>
      </c>
      <c r="I2794">
        <v>0</v>
      </c>
      <c r="J2794">
        <f t="shared" si="603"/>
        <v>0</v>
      </c>
      <c r="K2794" t="str">
        <f t="shared" si="604"/>
        <v>Modelamiento</v>
      </c>
      <c r="L2794">
        <f t="shared" si="605"/>
        <v>0</v>
      </c>
      <c r="M2794">
        <v>24</v>
      </c>
      <c r="N2794" t="str">
        <f t="shared" si="606"/>
        <v>&lt;=25</v>
      </c>
      <c r="O2794" t="s">
        <v>56</v>
      </c>
      <c r="P2794" t="s">
        <v>39</v>
      </c>
      <c r="Q2794">
        <v>42227</v>
      </c>
      <c r="R2794">
        <v>2500</v>
      </c>
      <c r="S2794" t="str">
        <f t="shared" si="607"/>
        <v>&lt;=2500</v>
      </c>
      <c r="T2794">
        <v>1673</v>
      </c>
      <c r="U2794" t="str">
        <f t="shared" si="608"/>
        <v>&gt;1500</v>
      </c>
      <c r="V2794" t="s">
        <v>1407</v>
      </c>
      <c r="W2794">
        <v>42407</v>
      </c>
      <c r="X2794" s="12">
        <f t="shared" si="609"/>
        <v>5.8952531421699247E-2</v>
      </c>
      <c r="Y2794" t="str">
        <f t="shared" si="610"/>
        <v>&lt;=0.06</v>
      </c>
      <c r="Z2794" t="s">
        <v>32</v>
      </c>
      <c r="AA2794">
        <v>4</v>
      </c>
      <c r="AB2794">
        <v>1326.33</v>
      </c>
      <c r="AC2794" t="str">
        <f t="shared" si="611"/>
        <v>&lt;=2000</v>
      </c>
      <c r="AD2794">
        <v>726</v>
      </c>
      <c r="AE2794" t="str">
        <f t="shared" si="612"/>
        <v>&gt;120</v>
      </c>
      <c r="AF2794">
        <v>1326.33</v>
      </c>
      <c r="AG2794" t="str">
        <f t="shared" si="613"/>
        <v>&lt;=2000</v>
      </c>
      <c r="AH2794" t="s">
        <v>32</v>
      </c>
      <c r="AI2794" t="str">
        <f t="shared" si="614"/>
        <v/>
      </c>
      <c r="AJ2794" t="s">
        <v>32</v>
      </c>
      <c r="AK2794" t="str">
        <f t="shared" si="615"/>
        <v/>
      </c>
      <c r="AL2794">
        <v>12</v>
      </c>
      <c r="AM2794">
        <v>0</v>
      </c>
      <c r="AN2794">
        <v>12</v>
      </c>
      <c r="AO2794" t="s">
        <v>32</v>
      </c>
      <c r="AP2794">
        <v>1</v>
      </c>
    </row>
    <row r="2795" spans="1:42" x14ac:dyDescent="0.25">
      <c r="A2795">
        <v>201802</v>
      </c>
      <c r="B2795" t="str">
        <f t="shared" si="602"/>
        <v>2018-I</v>
      </c>
      <c r="C2795" t="s">
        <v>2856</v>
      </c>
      <c r="D2795" t="s">
        <v>2856</v>
      </c>
      <c r="E2795">
        <v>30408052</v>
      </c>
      <c r="F2795" t="s">
        <v>29</v>
      </c>
      <c r="G2795">
        <v>0</v>
      </c>
      <c r="H2795">
        <v>0</v>
      </c>
      <c r="I2795">
        <v>0</v>
      </c>
      <c r="J2795">
        <f t="shared" si="603"/>
        <v>0</v>
      </c>
      <c r="K2795" t="str">
        <f t="shared" si="604"/>
        <v>Modelamiento</v>
      </c>
      <c r="L2795">
        <f t="shared" si="605"/>
        <v>0</v>
      </c>
      <c r="M2795">
        <v>36</v>
      </c>
      <c r="N2795" t="str">
        <f t="shared" si="606"/>
        <v>&lt;=40</v>
      </c>
      <c r="O2795" t="s">
        <v>56</v>
      </c>
      <c r="P2795" t="s">
        <v>39</v>
      </c>
      <c r="Q2795">
        <v>33187</v>
      </c>
      <c r="R2795">
        <v>4800</v>
      </c>
      <c r="S2795" t="str">
        <f t="shared" si="607"/>
        <v>&gt;2500</v>
      </c>
      <c r="T2795">
        <v>1381</v>
      </c>
      <c r="U2795" t="str">
        <f t="shared" si="608"/>
        <v>&lt;=1400</v>
      </c>
      <c r="V2795" t="s">
        <v>597</v>
      </c>
      <c r="W2795">
        <v>35697</v>
      </c>
      <c r="X2795" s="12">
        <f t="shared" si="609"/>
        <v>0.13446508109925204</v>
      </c>
      <c r="Y2795" t="str">
        <f t="shared" si="610"/>
        <v>&gt;0.06</v>
      </c>
      <c r="Z2795" t="s">
        <v>32</v>
      </c>
      <c r="AA2795">
        <v>3</v>
      </c>
      <c r="AB2795">
        <v>1863.16</v>
      </c>
      <c r="AC2795" t="str">
        <f t="shared" si="611"/>
        <v>&lt;=2000</v>
      </c>
      <c r="AD2795">
        <v>66</v>
      </c>
      <c r="AE2795" t="str">
        <f t="shared" si="612"/>
        <v>&lt;=90</v>
      </c>
      <c r="AF2795">
        <v>0</v>
      </c>
      <c r="AG2795" t="str">
        <f t="shared" si="613"/>
        <v>&lt;=500</v>
      </c>
      <c r="AH2795" t="s">
        <v>32</v>
      </c>
      <c r="AI2795" t="str">
        <f t="shared" si="614"/>
        <v/>
      </c>
      <c r="AJ2795" t="s">
        <v>32</v>
      </c>
      <c r="AK2795" t="str">
        <f t="shared" si="615"/>
        <v/>
      </c>
      <c r="AL2795">
        <v>12</v>
      </c>
      <c r="AM2795">
        <v>9</v>
      </c>
      <c r="AN2795">
        <v>0</v>
      </c>
      <c r="AO2795">
        <v>1</v>
      </c>
      <c r="AP2795" t="s">
        <v>32</v>
      </c>
    </row>
    <row r="2796" spans="1:42" x14ac:dyDescent="0.25">
      <c r="A2796">
        <v>201802</v>
      </c>
      <c r="B2796" t="str">
        <f t="shared" si="602"/>
        <v>2018-I</v>
      </c>
      <c r="C2796" t="s">
        <v>2857</v>
      </c>
      <c r="D2796" t="s">
        <v>2857</v>
      </c>
      <c r="E2796">
        <v>30416687</v>
      </c>
      <c r="F2796" t="s">
        <v>29</v>
      </c>
      <c r="G2796">
        <v>0</v>
      </c>
      <c r="H2796">
        <v>0</v>
      </c>
      <c r="I2796">
        <v>0</v>
      </c>
      <c r="J2796">
        <f t="shared" si="603"/>
        <v>0</v>
      </c>
      <c r="K2796" t="str">
        <f t="shared" si="604"/>
        <v>Modelamiento</v>
      </c>
      <c r="L2796">
        <f t="shared" si="605"/>
        <v>0</v>
      </c>
      <c r="M2796">
        <v>23</v>
      </c>
      <c r="N2796" t="str">
        <f t="shared" si="606"/>
        <v>&lt;=25</v>
      </c>
      <c r="O2796" t="s">
        <v>56</v>
      </c>
      <c r="P2796" t="s">
        <v>39</v>
      </c>
      <c r="Q2796">
        <v>36790</v>
      </c>
      <c r="R2796">
        <v>500</v>
      </c>
      <c r="S2796" t="str">
        <f t="shared" si="607"/>
        <v>&lt;=500</v>
      </c>
      <c r="T2796">
        <v>1528</v>
      </c>
      <c r="U2796" t="str">
        <f t="shared" si="608"/>
        <v>&gt;1500</v>
      </c>
      <c r="V2796" t="s">
        <v>585</v>
      </c>
      <c r="W2796">
        <v>35000</v>
      </c>
      <c r="X2796" s="12">
        <f t="shared" si="609"/>
        <v>1.4285714285714285E-2</v>
      </c>
      <c r="Y2796" t="str">
        <f t="shared" si="610"/>
        <v>&lt;=0.02</v>
      </c>
      <c r="Z2796" t="s">
        <v>32</v>
      </c>
      <c r="AA2796">
        <v>9</v>
      </c>
      <c r="AB2796" t="s">
        <v>32</v>
      </c>
      <c r="AC2796" t="str">
        <f t="shared" si="611"/>
        <v/>
      </c>
      <c r="AD2796" t="s">
        <v>32</v>
      </c>
      <c r="AE2796" t="str">
        <f t="shared" si="612"/>
        <v/>
      </c>
      <c r="AF2796" t="s">
        <v>32</v>
      </c>
      <c r="AG2796" t="str">
        <f t="shared" si="613"/>
        <v/>
      </c>
      <c r="AH2796" t="s">
        <v>32</v>
      </c>
      <c r="AI2796" t="str">
        <f t="shared" si="614"/>
        <v/>
      </c>
      <c r="AJ2796" t="s">
        <v>32</v>
      </c>
      <c r="AK2796" t="str">
        <f t="shared" si="615"/>
        <v/>
      </c>
      <c r="AL2796">
        <v>0</v>
      </c>
      <c r="AM2796">
        <v>0</v>
      </c>
      <c r="AN2796">
        <v>0</v>
      </c>
      <c r="AO2796" t="s">
        <v>32</v>
      </c>
      <c r="AP2796" t="s">
        <v>32</v>
      </c>
    </row>
    <row r="2797" spans="1:42" x14ac:dyDescent="0.25">
      <c r="A2797">
        <v>201802</v>
      </c>
      <c r="B2797" t="str">
        <f t="shared" si="602"/>
        <v>2018-I</v>
      </c>
      <c r="C2797" t="s">
        <v>2858</v>
      </c>
      <c r="D2797" t="s">
        <v>2858</v>
      </c>
      <c r="E2797">
        <v>30404978</v>
      </c>
      <c r="F2797" t="s">
        <v>29</v>
      </c>
      <c r="G2797">
        <v>1</v>
      </c>
      <c r="H2797">
        <v>0</v>
      </c>
      <c r="I2797">
        <v>0</v>
      </c>
      <c r="J2797">
        <f t="shared" si="603"/>
        <v>0</v>
      </c>
      <c r="K2797" t="str">
        <f t="shared" si="604"/>
        <v>Modelamiento</v>
      </c>
      <c r="L2797">
        <f t="shared" si="605"/>
        <v>0</v>
      </c>
      <c r="M2797">
        <v>32</v>
      </c>
      <c r="N2797" t="str">
        <f t="shared" si="606"/>
        <v>&lt;=35</v>
      </c>
      <c r="O2797" t="s">
        <v>56</v>
      </c>
      <c r="P2797" t="s">
        <v>39</v>
      </c>
      <c r="Q2797">
        <v>38202</v>
      </c>
      <c r="R2797">
        <v>1650</v>
      </c>
      <c r="S2797" t="str">
        <f t="shared" si="607"/>
        <v>&lt;=2000</v>
      </c>
      <c r="T2797">
        <v>1314</v>
      </c>
      <c r="U2797" t="str">
        <f t="shared" si="608"/>
        <v>&lt;=1400</v>
      </c>
      <c r="V2797" t="s">
        <v>587</v>
      </c>
      <c r="W2797">
        <v>37562</v>
      </c>
      <c r="X2797" s="12">
        <f t="shared" si="609"/>
        <v>4.392737340929663E-2</v>
      </c>
      <c r="Y2797" t="str">
        <f t="shared" si="610"/>
        <v>&lt;=0.05</v>
      </c>
      <c r="Z2797" t="s">
        <v>32</v>
      </c>
      <c r="AA2797">
        <v>9</v>
      </c>
      <c r="AB2797" t="s">
        <v>32</v>
      </c>
      <c r="AC2797" t="str">
        <f t="shared" si="611"/>
        <v/>
      </c>
      <c r="AD2797" t="s">
        <v>32</v>
      </c>
      <c r="AE2797" t="str">
        <f t="shared" si="612"/>
        <v/>
      </c>
      <c r="AF2797" t="s">
        <v>32</v>
      </c>
      <c r="AG2797" t="str">
        <f t="shared" si="613"/>
        <v/>
      </c>
      <c r="AH2797" t="s">
        <v>32</v>
      </c>
      <c r="AI2797" t="str">
        <f t="shared" si="614"/>
        <v/>
      </c>
      <c r="AJ2797" t="s">
        <v>32</v>
      </c>
      <c r="AK2797" t="str">
        <f t="shared" si="615"/>
        <v/>
      </c>
      <c r="AL2797">
        <v>0</v>
      </c>
      <c r="AM2797">
        <v>0</v>
      </c>
      <c r="AN2797">
        <v>0</v>
      </c>
      <c r="AO2797" t="s">
        <v>32</v>
      </c>
      <c r="AP2797" t="s">
        <v>32</v>
      </c>
    </row>
    <row r="2798" spans="1:42" x14ac:dyDescent="0.25">
      <c r="A2798">
        <v>201802</v>
      </c>
      <c r="B2798" t="str">
        <f t="shared" si="602"/>
        <v>2018-I</v>
      </c>
      <c r="C2798" t="s">
        <v>2859</v>
      </c>
      <c r="D2798" t="s">
        <v>2859</v>
      </c>
      <c r="E2798">
        <v>30413282</v>
      </c>
      <c r="F2798" t="s">
        <v>29</v>
      </c>
      <c r="G2798">
        <v>0</v>
      </c>
      <c r="H2798">
        <v>0</v>
      </c>
      <c r="I2798">
        <v>0</v>
      </c>
      <c r="J2798">
        <f t="shared" si="603"/>
        <v>0</v>
      </c>
      <c r="K2798" t="str">
        <f t="shared" si="604"/>
        <v>Modelamiento</v>
      </c>
      <c r="L2798">
        <f t="shared" si="605"/>
        <v>0</v>
      </c>
      <c r="M2798">
        <v>44</v>
      </c>
      <c r="N2798" t="str">
        <f t="shared" si="606"/>
        <v>&lt;=45</v>
      </c>
      <c r="O2798" t="s">
        <v>56</v>
      </c>
      <c r="P2798" t="s">
        <v>35</v>
      </c>
      <c r="Q2798">
        <v>39233</v>
      </c>
      <c r="R2798">
        <v>1500</v>
      </c>
      <c r="S2798" t="str">
        <f t="shared" si="607"/>
        <v>&lt;=1500</v>
      </c>
      <c r="T2798">
        <v>1474</v>
      </c>
      <c r="U2798" t="str">
        <f t="shared" si="608"/>
        <v>&lt;=1500</v>
      </c>
      <c r="V2798" t="s">
        <v>589</v>
      </c>
      <c r="W2798">
        <v>38443</v>
      </c>
      <c r="X2798" s="12">
        <f t="shared" si="609"/>
        <v>3.901880706500533E-2</v>
      </c>
      <c r="Y2798" t="str">
        <f t="shared" si="610"/>
        <v>&lt;=0.04</v>
      </c>
      <c r="Z2798" t="s">
        <v>32</v>
      </c>
      <c r="AA2798">
        <v>9</v>
      </c>
      <c r="AB2798" t="s">
        <v>32</v>
      </c>
      <c r="AC2798" t="str">
        <f t="shared" si="611"/>
        <v/>
      </c>
      <c r="AD2798" t="s">
        <v>32</v>
      </c>
      <c r="AE2798" t="str">
        <f t="shared" si="612"/>
        <v/>
      </c>
      <c r="AF2798" t="s">
        <v>32</v>
      </c>
      <c r="AG2798" t="str">
        <f t="shared" si="613"/>
        <v/>
      </c>
      <c r="AH2798" t="s">
        <v>32</v>
      </c>
      <c r="AI2798" t="str">
        <f t="shared" si="614"/>
        <v/>
      </c>
      <c r="AJ2798" t="s">
        <v>32</v>
      </c>
      <c r="AK2798" t="str">
        <f t="shared" si="615"/>
        <v/>
      </c>
      <c r="AL2798">
        <v>0</v>
      </c>
      <c r="AM2798">
        <v>0</v>
      </c>
      <c r="AN2798">
        <v>0</v>
      </c>
      <c r="AO2798" t="s">
        <v>32</v>
      </c>
      <c r="AP2798" t="s">
        <v>32</v>
      </c>
    </row>
    <row r="2799" spans="1:42" x14ac:dyDescent="0.25">
      <c r="A2799">
        <v>201802</v>
      </c>
      <c r="B2799" t="str">
        <f t="shared" si="602"/>
        <v>2018-I</v>
      </c>
      <c r="C2799" t="s">
        <v>2860</v>
      </c>
      <c r="D2799" t="s">
        <v>2860</v>
      </c>
      <c r="E2799">
        <v>30413319</v>
      </c>
      <c r="F2799" t="s">
        <v>29</v>
      </c>
      <c r="G2799">
        <v>1</v>
      </c>
      <c r="H2799">
        <v>0</v>
      </c>
      <c r="I2799">
        <v>0</v>
      </c>
      <c r="J2799">
        <f t="shared" si="603"/>
        <v>0</v>
      </c>
      <c r="K2799" t="str">
        <f t="shared" si="604"/>
        <v>Modelamiento</v>
      </c>
      <c r="L2799">
        <f t="shared" si="605"/>
        <v>0</v>
      </c>
      <c r="M2799">
        <v>29</v>
      </c>
      <c r="N2799" t="str">
        <f t="shared" si="606"/>
        <v>&lt;=30</v>
      </c>
      <c r="O2799" t="s">
        <v>56</v>
      </c>
      <c r="P2799" t="s">
        <v>31</v>
      </c>
      <c r="Q2799">
        <v>35440</v>
      </c>
      <c r="R2799">
        <v>1500</v>
      </c>
      <c r="S2799" t="str">
        <f t="shared" si="607"/>
        <v>&lt;=1500</v>
      </c>
      <c r="T2799">
        <v>1218</v>
      </c>
      <c r="U2799" t="str">
        <f t="shared" si="608"/>
        <v>&lt;=1300</v>
      </c>
      <c r="V2799" t="s">
        <v>614</v>
      </c>
      <c r="W2799">
        <v>34650</v>
      </c>
      <c r="X2799" s="12">
        <f t="shared" si="609"/>
        <v>4.3290043290043288E-2</v>
      </c>
      <c r="Y2799" t="str">
        <f t="shared" si="610"/>
        <v>&lt;=0.05</v>
      </c>
      <c r="Z2799" t="s">
        <v>32</v>
      </c>
      <c r="AA2799">
        <v>0</v>
      </c>
      <c r="AB2799">
        <v>743.01</v>
      </c>
      <c r="AC2799" t="str">
        <f t="shared" si="611"/>
        <v>&lt;=1000</v>
      </c>
      <c r="AD2799">
        <v>0</v>
      </c>
      <c r="AE2799" t="str">
        <f t="shared" si="612"/>
        <v>=0</v>
      </c>
      <c r="AF2799">
        <v>0</v>
      </c>
      <c r="AG2799" t="str">
        <f t="shared" si="613"/>
        <v>&lt;=500</v>
      </c>
      <c r="AH2799">
        <v>800</v>
      </c>
      <c r="AI2799" t="str">
        <f t="shared" si="614"/>
        <v>&lt;=1000</v>
      </c>
      <c r="AJ2799">
        <v>0.92879999999999996</v>
      </c>
      <c r="AK2799" t="str">
        <f t="shared" si="615"/>
        <v>&gt;0.9</v>
      </c>
      <c r="AL2799">
        <v>2</v>
      </c>
      <c r="AM2799">
        <v>2</v>
      </c>
      <c r="AN2799">
        <v>0</v>
      </c>
      <c r="AO2799">
        <v>1</v>
      </c>
      <c r="AP2799" t="s">
        <v>32</v>
      </c>
    </row>
    <row r="2800" spans="1:42" x14ac:dyDescent="0.25">
      <c r="A2800">
        <v>201802</v>
      </c>
      <c r="B2800" t="str">
        <f t="shared" si="602"/>
        <v>2018-I</v>
      </c>
      <c r="C2800" t="s">
        <v>2861</v>
      </c>
      <c r="D2800" t="s">
        <v>2861</v>
      </c>
      <c r="E2800">
        <v>30414066</v>
      </c>
      <c r="F2800" t="s">
        <v>29</v>
      </c>
      <c r="G2800">
        <v>1</v>
      </c>
      <c r="H2800">
        <v>0</v>
      </c>
      <c r="I2800">
        <v>0</v>
      </c>
      <c r="J2800">
        <f t="shared" si="603"/>
        <v>0</v>
      </c>
      <c r="K2800" t="str">
        <f t="shared" si="604"/>
        <v>Modelamiento</v>
      </c>
      <c r="L2800">
        <f t="shared" si="605"/>
        <v>0</v>
      </c>
      <c r="M2800">
        <v>31</v>
      </c>
      <c r="N2800" t="str">
        <f t="shared" si="606"/>
        <v>&lt;=35</v>
      </c>
      <c r="O2800" t="s">
        <v>56</v>
      </c>
      <c r="P2800" t="s">
        <v>39</v>
      </c>
      <c r="Q2800">
        <v>34228</v>
      </c>
      <c r="R2800">
        <v>500</v>
      </c>
      <c r="S2800" t="str">
        <f t="shared" si="607"/>
        <v>&lt;=500</v>
      </c>
      <c r="T2800">
        <v>1144</v>
      </c>
      <c r="U2800" t="str">
        <f t="shared" si="608"/>
        <v>&lt;=1200</v>
      </c>
      <c r="V2800" t="s">
        <v>612</v>
      </c>
      <c r="W2800">
        <v>32438</v>
      </c>
      <c r="X2800" s="12">
        <f t="shared" si="609"/>
        <v>1.5414020593131513E-2</v>
      </c>
      <c r="Y2800" t="str">
        <f t="shared" si="610"/>
        <v>&lt;=0.02</v>
      </c>
      <c r="Z2800" t="s">
        <v>32</v>
      </c>
      <c r="AA2800">
        <v>0</v>
      </c>
      <c r="AB2800">
        <v>1887.19</v>
      </c>
      <c r="AC2800" t="str">
        <f t="shared" si="611"/>
        <v>&lt;=2000</v>
      </c>
      <c r="AD2800">
        <v>2</v>
      </c>
      <c r="AE2800" t="str">
        <f t="shared" si="612"/>
        <v>&lt;=8</v>
      </c>
      <c r="AF2800">
        <v>0</v>
      </c>
      <c r="AG2800" t="str">
        <f t="shared" si="613"/>
        <v>&lt;=500</v>
      </c>
      <c r="AH2800" t="s">
        <v>32</v>
      </c>
      <c r="AI2800" t="str">
        <f t="shared" si="614"/>
        <v/>
      </c>
      <c r="AJ2800" t="s">
        <v>32</v>
      </c>
      <c r="AK2800" t="str">
        <f t="shared" si="615"/>
        <v/>
      </c>
      <c r="AL2800">
        <v>5</v>
      </c>
      <c r="AM2800">
        <v>5</v>
      </c>
      <c r="AN2800">
        <v>0</v>
      </c>
      <c r="AO2800">
        <v>1</v>
      </c>
      <c r="AP2800" t="s">
        <v>32</v>
      </c>
    </row>
    <row r="2801" spans="1:42" x14ac:dyDescent="0.25">
      <c r="A2801">
        <v>201802</v>
      </c>
      <c r="B2801" t="str">
        <f t="shared" si="602"/>
        <v>2018-I</v>
      </c>
      <c r="C2801" t="s">
        <v>2862</v>
      </c>
      <c r="D2801" t="s">
        <v>2862</v>
      </c>
      <c r="E2801">
        <v>30416235</v>
      </c>
      <c r="F2801" t="s">
        <v>29</v>
      </c>
      <c r="G2801">
        <v>0</v>
      </c>
      <c r="H2801">
        <v>0</v>
      </c>
      <c r="I2801">
        <v>0</v>
      </c>
      <c r="J2801">
        <f t="shared" si="603"/>
        <v>0</v>
      </c>
      <c r="K2801" t="str">
        <f t="shared" si="604"/>
        <v>Modelamiento</v>
      </c>
      <c r="L2801">
        <f t="shared" si="605"/>
        <v>0</v>
      </c>
      <c r="M2801">
        <v>45</v>
      </c>
      <c r="N2801" t="str">
        <f t="shared" si="606"/>
        <v>&lt;=45</v>
      </c>
      <c r="O2801" t="s">
        <v>56</v>
      </c>
      <c r="P2801" t="s">
        <v>31</v>
      </c>
      <c r="Q2801">
        <v>36870</v>
      </c>
      <c r="R2801">
        <v>1800</v>
      </c>
      <c r="S2801" t="str">
        <f t="shared" si="607"/>
        <v>&lt;=2000</v>
      </c>
      <c r="T2801">
        <v>1270</v>
      </c>
      <c r="U2801" t="str">
        <f t="shared" si="608"/>
        <v>&lt;=1300</v>
      </c>
      <c r="V2801" t="s">
        <v>589</v>
      </c>
      <c r="W2801">
        <v>36380</v>
      </c>
      <c r="X2801" s="12">
        <f t="shared" si="609"/>
        <v>4.947773501924134E-2</v>
      </c>
      <c r="Y2801" t="str">
        <f t="shared" si="610"/>
        <v>&lt;=0.05</v>
      </c>
      <c r="Z2801" t="s">
        <v>32</v>
      </c>
      <c r="AA2801">
        <v>9</v>
      </c>
      <c r="AB2801" t="s">
        <v>32</v>
      </c>
      <c r="AC2801" t="str">
        <f t="shared" si="611"/>
        <v/>
      </c>
      <c r="AD2801" t="s">
        <v>32</v>
      </c>
      <c r="AE2801" t="str">
        <f t="shared" si="612"/>
        <v/>
      </c>
      <c r="AF2801" t="s">
        <v>32</v>
      </c>
      <c r="AG2801" t="str">
        <f t="shared" si="613"/>
        <v/>
      </c>
      <c r="AH2801" t="s">
        <v>32</v>
      </c>
      <c r="AI2801" t="str">
        <f t="shared" si="614"/>
        <v/>
      </c>
      <c r="AJ2801" t="s">
        <v>32</v>
      </c>
      <c r="AK2801" t="str">
        <f t="shared" si="615"/>
        <v/>
      </c>
      <c r="AL2801">
        <v>0</v>
      </c>
      <c r="AM2801">
        <v>0</v>
      </c>
      <c r="AN2801">
        <v>0</v>
      </c>
      <c r="AO2801" t="s">
        <v>32</v>
      </c>
      <c r="AP2801" t="s">
        <v>32</v>
      </c>
    </row>
    <row r="2802" spans="1:42" x14ac:dyDescent="0.25">
      <c r="A2802">
        <v>201802</v>
      </c>
      <c r="B2802" t="str">
        <f t="shared" si="602"/>
        <v>2018-I</v>
      </c>
      <c r="C2802" t="s">
        <v>2863</v>
      </c>
      <c r="D2802" t="s">
        <v>2863</v>
      </c>
      <c r="E2802">
        <v>30416875</v>
      </c>
      <c r="F2802" t="s">
        <v>29</v>
      </c>
      <c r="G2802">
        <v>0</v>
      </c>
      <c r="H2802">
        <v>0</v>
      </c>
      <c r="I2802">
        <v>0</v>
      </c>
      <c r="J2802">
        <f t="shared" si="603"/>
        <v>0</v>
      </c>
      <c r="K2802" t="str">
        <f t="shared" si="604"/>
        <v>Modelamiento</v>
      </c>
      <c r="L2802">
        <f t="shared" si="605"/>
        <v>0</v>
      </c>
      <c r="M2802">
        <v>37</v>
      </c>
      <c r="N2802" t="str">
        <f t="shared" si="606"/>
        <v>&lt;=40</v>
      </c>
      <c r="O2802" t="s">
        <v>56</v>
      </c>
      <c r="P2802" t="s">
        <v>35</v>
      </c>
      <c r="Q2802">
        <v>36590</v>
      </c>
      <c r="R2802">
        <v>1200</v>
      </c>
      <c r="S2802" t="str">
        <f t="shared" si="607"/>
        <v>&lt;=1500</v>
      </c>
      <c r="T2802">
        <v>1260</v>
      </c>
      <c r="U2802" t="str">
        <f t="shared" si="608"/>
        <v>&lt;=1300</v>
      </c>
      <c r="V2802" t="s">
        <v>585</v>
      </c>
      <c r="W2802">
        <v>35500</v>
      </c>
      <c r="X2802" s="12">
        <f t="shared" si="609"/>
        <v>3.3802816901408447E-2</v>
      </c>
      <c r="Y2802" t="str">
        <f t="shared" si="610"/>
        <v>&lt;=0.04</v>
      </c>
      <c r="Z2802" t="s">
        <v>32</v>
      </c>
      <c r="AA2802">
        <v>4</v>
      </c>
      <c r="AB2802">
        <v>1137.48</v>
      </c>
      <c r="AC2802" t="str">
        <f t="shared" si="611"/>
        <v>&lt;=2000</v>
      </c>
      <c r="AD2802">
        <v>3190</v>
      </c>
      <c r="AE2802" t="str">
        <f t="shared" si="612"/>
        <v>&gt;120</v>
      </c>
      <c r="AF2802">
        <v>1137.48</v>
      </c>
      <c r="AG2802" t="str">
        <f t="shared" si="613"/>
        <v>&lt;=2000</v>
      </c>
      <c r="AH2802" t="s">
        <v>32</v>
      </c>
      <c r="AI2802" t="str">
        <f t="shared" si="614"/>
        <v/>
      </c>
      <c r="AJ2802" t="s">
        <v>32</v>
      </c>
      <c r="AK2802" t="str">
        <f t="shared" si="615"/>
        <v/>
      </c>
      <c r="AL2802">
        <v>12</v>
      </c>
      <c r="AM2802">
        <v>0</v>
      </c>
      <c r="AN2802">
        <v>12</v>
      </c>
      <c r="AO2802" t="s">
        <v>32</v>
      </c>
      <c r="AP2802">
        <v>1</v>
      </c>
    </row>
    <row r="2803" spans="1:42" x14ac:dyDescent="0.25">
      <c r="A2803">
        <v>201802</v>
      </c>
      <c r="B2803" t="str">
        <f t="shared" si="602"/>
        <v>2018-I</v>
      </c>
      <c r="C2803" t="s">
        <v>2864</v>
      </c>
      <c r="D2803" t="s">
        <v>2864</v>
      </c>
      <c r="E2803">
        <v>30413280</v>
      </c>
      <c r="F2803" t="s">
        <v>29</v>
      </c>
      <c r="G2803">
        <v>0</v>
      </c>
      <c r="H2803">
        <v>0</v>
      </c>
      <c r="I2803">
        <v>0</v>
      </c>
      <c r="J2803">
        <f t="shared" si="603"/>
        <v>0</v>
      </c>
      <c r="K2803" t="str">
        <f t="shared" si="604"/>
        <v>Modelamiento</v>
      </c>
      <c r="L2803">
        <f t="shared" si="605"/>
        <v>0</v>
      </c>
      <c r="M2803">
        <v>54</v>
      </c>
      <c r="N2803" t="str">
        <f t="shared" si="606"/>
        <v>&lt;=55</v>
      </c>
      <c r="O2803" t="s">
        <v>56</v>
      </c>
      <c r="P2803" t="s">
        <v>31</v>
      </c>
      <c r="Q2803">
        <v>36790</v>
      </c>
      <c r="R2803">
        <v>500</v>
      </c>
      <c r="S2803" t="str">
        <f t="shared" si="607"/>
        <v>&lt;=500</v>
      </c>
      <c r="T2803">
        <v>1376</v>
      </c>
      <c r="U2803" t="str">
        <f t="shared" si="608"/>
        <v>&lt;=1400</v>
      </c>
      <c r="V2803" t="s">
        <v>585</v>
      </c>
      <c r="W2803">
        <v>35000</v>
      </c>
      <c r="X2803" s="12">
        <f t="shared" si="609"/>
        <v>1.4285714285714285E-2</v>
      </c>
      <c r="Y2803" t="str">
        <f t="shared" si="610"/>
        <v>&lt;=0.02</v>
      </c>
      <c r="Z2803" t="s">
        <v>32</v>
      </c>
      <c r="AA2803">
        <v>4</v>
      </c>
      <c r="AB2803">
        <v>858.79</v>
      </c>
      <c r="AC2803" t="str">
        <f t="shared" si="611"/>
        <v>&lt;=1000</v>
      </c>
      <c r="AD2803">
        <v>180</v>
      </c>
      <c r="AE2803" t="str">
        <f t="shared" si="612"/>
        <v>&gt;120</v>
      </c>
      <c r="AF2803">
        <v>858.79</v>
      </c>
      <c r="AG2803" t="str">
        <f t="shared" si="613"/>
        <v>&lt;=1000</v>
      </c>
      <c r="AH2803">
        <v>1520</v>
      </c>
      <c r="AI2803" t="str">
        <f t="shared" si="614"/>
        <v>&lt;=2000</v>
      </c>
      <c r="AJ2803">
        <v>1</v>
      </c>
      <c r="AK2803" t="str">
        <f t="shared" si="615"/>
        <v>&gt;0.9</v>
      </c>
      <c r="AL2803">
        <v>12</v>
      </c>
      <c r="AM2803">
        <v>1</v>
      </c>
      <c r="AN2803">
        <v>6</v>
      </c>
      <c r="AO2803">
        <v>12</v>
      </c>
      <c r="AP2803">
        <v>1</v>
      </c>
    </row>
    <row r="2804" spans="1:42" x14ac:dyDescent="0.25">
      <c r="A2804">
        <v>201802</v>
      </c>
      <c r="B2804" t="str">
        <f t="shared" si="602"/>
        <v>2018-I</v>
      </c>
      <c r="C2804" t="s">
        <v>2865</v>
      </c>
      <c r="D2804" t="s">
        <v>2865</v>
      </c>
      <c r="E2804">
        <v>30414063</v>
      </c>
      <c r="F2804" t="s">
        <v>29</v>
      </c>
      <c r="G2804">
        <v>0</v>
      </c>
      <c r="H2804">
        <v>0</v>
      </c>
      <c r="I2804">
        <v>0</v>
      </c>
      <c r="J2804">
        <f t="shared" si="603"/>
        <v>0</v>
      </c>
      <c r="K2804" t="str">
        <f t="shared" si="604"/>
        <v>Modelamiento</v>
      </c>
      <c r="L2804">
        <f t="shared" si="605"/>
        <v>0</v>
      </c>
      <c r="M2804">
        <v>29</v>
      </c>
      <c r="N2804" t="str">
        <f t="shared" si="606"/>
        <v>&lt;=30</v>
      </c>
      <c r="O2804" t="s">
        <v>56</v>
      </c>
      <c r="P2804" t="s">
        <v>39</v>
      </c>
      <c r="Q2804">
        <v>39233</v>
      </c>
      <c r="R2804">
        <v>1500</v>
      </c>
      <c r="S2804" t="str">
        <f t="shared" si="607"/>
        <v>&lt;=1500</v>
      </c>
      <c r="T2804">
        <v>1349</v>
      </c>
      <c r="U2804" t="str">
        <f t="shared" si="608"/>
        <v>&lt;=1400</v>
      </c>
      <c r="V2804" t="s">
        <v>589</v>
      </c>
      <c r="W2804">
        <v>38443</v>
      </c>
      <c r="X2804" s="12">
        <f t="shared" si="609"/>
        <v>3.901880706500533E-2</v>
      </c>
      <c r="Y2804" t="str">
        <f t="shared" si="610"/>
        <v>&lt;=0.04</v>
      </c>
      <c r="Z2804" t="s">
        <v>32</v>
      </c>
      <c r="AA2804">
        <v>9</v>
      </c>
      <c r="AB2804" t="s">
        <v>32</v>
      </c>
      <c r="AC2804" t="str">
        <f t="shared" si="611"/>
        <v/>
      </c>
      <c r="AD2804" t="s">
        <v>32</v>
      </c>
      <c r="AE2804" t="str">
        <f t="shared" si="612"/>
        <v/>
      </c>
      <c r="AF2804" t="s">
        <v>32</v>
      </c>
      <c r="AG2804" t="str">
        <f t="shared" si="613"/>
        <v/>
      </c>
      <c r="AH2804" t="s">
        <v>32</v>
      </c>
      <c r="AI2804" t="str">
        <f t="shared" si="614"/>
        <v/>
      </c>
      <c r="AJ2804" t="s">
        <v>32</v>
      </c>
      <c r="AK2804" t="str">
        <f t="shared" si="615"/>
        <v/>
      </c>
      <c r="AL2804">
        <v>0</v>
      </c>
      <c r="AM2804">
        <v>0</v>
      </c>
      <c r="AN2804">
        <v>0</v>
      </c>
      <c r="AO2804" t="s">
        <v>32</v>
      </c>
      <c r="AP2804" t="s">
        <v>32</v>
      </c>
    </row>
    <row r="2805" spans="1:42" x14ac:dyDescent="0.25">
      <c r="A2805">
        <v>201802</v>
      </c>
      <c r="B2805" t="str">
        <f t="shared" si="602"/>
        <v>2018-I</v>
      </c>
      <c r="C2805" t="s">
        <v>2866</v>
      </c>
      <c r="D2805" t="s">
        <v>2866</v>
      </c>
      <c r="E2805">
        <v>30415627</v>
      </c>
      <c r="F2805" t="s">
        <v>29</v>
      </c>
      <c r="G2805">
        <v>0</v>
      </c>
      <c r="H2805">
        <v>0</v>
      </c>
      <c r="I2805">
        <v>0</v>
      </c>
      <c r="J2805">
        <f t="shared" si="603"/>
        <v>0</v>
      </c>
      <c r="K2805" t="str">
        <f t="shared" si="604"/>
        <v>Modelamiento</v>
      </c>
      <c r="L2805">
        <f t="shared" si="605"/>
        <v>0</v>
      </c>
      <c r="M2805">
        <v>23</v>
      </c>
      <c r="N2805" t="str">
        <f t="shared" si="606"/>
        <v>&lt;=25</v>
      </c>
      <c r="O2805" t="s">
        <v>56</v>
      </c>
      <c r="P2805" t="s">
        <v>39</v>
      </c>
      <c r="Q2805">
        <v>34969</v>
      </c>
      <c r="R2805">
        <v>500</v>
      </c>
      <c r="S2805" t="str">
        <f t="shared" si="607"/>
        <v>&lt;=500</v>
      </c>
      <c r="T2805">
        <v>1208</v>
      </c>
      <c r="U2805" t="str">
        <f t="shared" si="608"/>
        <v>&lt;=1300</v>
      </c>
      <c r="V2805" t="s">
        <v>601</v>
      </c>
      <c r="W2805">
        <v>33149</v>
      </c>
      <c r="X2805" s="12">
        <f t="shared" si="609"/>
        <v>1.5083411264291533E-2</v>
      </c>
      <c r="Y2805" t="str">
        <f t="shared" si="610"/>
        <v>&lt;=0.02</v>
      </c>
      <c r="Z2805" t="s">
        <v>32</v>
      </c>
      <c r="AA2805">
        <v>9</v>
      </c>
      <c r="AB2805" t="s">
        <v>32</v>
      </c>
      <c r="AC2805" t="str">
        <f t="shared" si="611"/>
        <v/>
      </c>
      <c r="AD2805" t="s">
        <v>32</v>
      </c>
      <c r="AE2805" t="str">
        <f t="shared" si="612"/>
        <v/>
      </c>
      <c r="AF2805" t="s">
        <v>32</v>
      </c>
      <c r="AG2805" t="str">
        <f t="shared" si="613"/>
        <v/>
      </c>
      <c r="AH2805" t="s">
        <v>32</v>
      </c>
      <c r="AI2805" t="str">
        <f t="shared" si="614"/>
        <v/>
      </c>
      <c r="AJ2805" t="s">
        <v>32</v>
      </c>
      <c r="AK2805" t="str">
        <f t="shared" si="615"/>
        <v/>
      </c>
      <c r="AL2805">
        <v>0</v>
      </c>
      <c r="AM2805">
        <v>0</v>
      </c>
      <c r="AN2805">
        <v>0</v>
      </c>
      <c r="AO2805" t="s">
        <v>32</v>
      </c>
      <c r="AP2805" t="s">
        <v>32</v>
      </c>
    </row>
    <row r="2806" spans="1:42" x14ac:dyDescent="0.25">
      <c r="A2806">
        <v>201802</v>
      </c>
      <c r="B2806" t="str">
        <f t="shared" si="602"/>
        <v>2018-I</v>
      </c>
      <c r="C2806" t="s">
        <v>2867</v>
      </c>
      <c r="D2806" t="s">
        <v>2867</v>
      </c>
      <c r="E2806">
        <v>30415561</v>
      </c>
      <c r="F2806" t="s">
        <v>29</v>
      </c>
      <c r="G2806">
        <v>0</v>
      </c>
      <c r="H2806">
        <v>0</v>
      </c>
      <c r="I2806">
        <v>0</v>
      </c>
      <c r="J2806">
        <f t="shared" si="603"/>
        <v>0</v>
      </c>
      <c r="K2806" t="str">
        <f t="shared" si="604"/>
        <v>Modelamiento</v>
      </c>
      <c r="L2806">
        <f t="shared" si="605"/>
        <v>0</v>
      </c>
      <c r="M2806">
        <v>57</v>
      </c>
      <c r="N2806" t="str">
        <f t="shared" si="606"/>
        <v>&lt;=60</v>
      </c>
      <c r="O2806" t="s">
        <v>56</v>
      </c>
      <c r="P2806" t="s">
        <v>39</v>
      </c>
      <c r="Q2806">
        <v>33340</v>
      </c>
      <c r="R2806">
        <v>1500</v>
      </c>
      <c r="S2806" t="str">
        <f t="shared" si="607"/>
        <v>&lt;=1500</v>
      </c>
      <c r="T2806">
        <v>1384</v>
      </c>
      <c r="U2806" t="str">
        <f t="shared" si="608"/>
        <v>&lt;=1400</v>
      </c>
      <c r="V2806" t="s">
        <v>587</v>
      </c>
      <c r="W2806">
        <v>32550</v>
      </c>
      <c r="X2806" s="12">
        <f t="shared" si="609"/>
        <v>4.6082949308755762E-2</v>
      </c>
      <c r="Y2806" t="str">
        <f t="shared" si="610"/>
        <v>&lt;=0.05</v>
      </c>
      <c r="Z2806" t="s">
        <v>32</v>
      </c>
      <c r="AA2806">
        <v>0</v>
      </c>
      <c r="AB2806">
        <v>3210.49</v>
      </c>
      <c r="AC2806" t="str">
        <f t="shared" si="611"/>
        <v>&lt;=4000</v>
      </c>
      <c r="AD2806">
        <v>7</v>
      </c>
      <c r="AE2806" t="str">
        <f t="shared" si="612"/>
        <v>&lt;=8</v>
      </c>
      <c r="AF2806">
        <v>0</v>
      </c>
      <c r="AG2806" t="str">
        <f t="shared" si="613"/>
        <v>&lt;=500</v>
      </c>
      <c r="AH2806">
        <v>1732.76</v>
      </c>
      <c r="AI2806" t="str">
        <f t="shared" si="614"/>
        <v>&lt;=2000</v>
      </c>
      <c r="AJ2806">
        <v>0.82299999999999995</v>
      </c>
      <c r="AK2806" t="str">
        <f t="shared" si="615"/>
        <v>&lt;=0.9</v>
      </c>
      <c r="AL2806">
        <v>12</v>
      </c>
      <c r="AM2806">
        <v>12</v>
      </c>
      <c r="AN2806">
        <v>0</v>
      </c>
      <c r="AO2806">
        <v>1</v>
      </c>
      <c r="AP2806" t="s">
        <v>32</v>
      </c>
    </row>
    <row r="2807" spans="1:42" x14ac:dyDescent="0.25">
      <c r="A2807">
        <v>201802</v>
      </c>
      <c r="B2807" t="str">
        <f t="shared" si="602"/>
        <v>2018-I</v>
      </c>
      <c r="C2807" t="s">
        <v>2868</v>
      </c>
      <c r="D2807" t="s">
        <v>2868</v>
      </c>
      <c r="E2807">
        <v>30416255</v>
      </c>
      <c r="F2807" t="s">
        <v>29</v>
      </c>
      <c r="G2807">
        <v>0</v>
      </c>
      <c r="H2807">
        <v>0</v>
      </c>
      <c r="I2807">
        <v>0</v>
      </c>
      <c r="J2807">
        <f t="shared" si="603"/>
        <v>0</v>
      </c>
      <c r="K2807" t="str">
        <f t="shared" si="604"/>
        <v>Modelamiento</v>
      </c>
      <c r="L2807">
        <f t="shared" si="605"/>
        <v>0</v>
      </c>
      <c r="M2807">
        <v>25</v>
      </c>
      <c r="N2807" t="str">
        <f t="shared" si="606"/>
        <v>&lt;=25</v>
      </c>
      <c r="O2807" t="s">
        <v>72</v>
      </c>
      <c r="P2807" t="s">
        <v>39</v>
      </c>
      <c r="Q2807">
        <v>36740</v>
      </c>
      <c r="R2807">
        <v>550</v>
      </c>
      <c r="S2807" t="str">
        <f t="shared" si="607"/>
        <v>&lt;=1000</v>
      </c>
      <c r="T2807">
        <v>1374</v>
      </c>
      <c r="U2807" t="str">
        <f t="shared" si="608"/>
        <v>&lt;=1400</v>
      </c>
      <c r="V2807" t="s">
        <v>585</v>
      </c>
      <c r="W2807">
        <v>35000</v>
      </c>
      <c r="X2807" s="12">
        <f t="shared" si="609"/>
        <v>1.5714285714285715E-2</v>
      </c>
      <c r="Y2807" t="str">
        <f t="shared" si="610"/>
        <v>&lt;=0.02</v>
      </c>
      <c r="Z2807" t="s">
        <v>32</v>
      </c>
      <c r="AA2807">
        <v>4</v>
      </c>
      <c r="AB2807">
        <v>2015.5</v>
      </c>
      <c r="AC2807" t="str">
        <f t="shared" si="611"/>
        <v>&lt;=3000</v>
      </c>
      <c r="AD2807">
        <v>1068</v>
      </c>
      <c r="AE2807" t="str">
        <f t="shared" si="612"/>
        <v>&gt;120</v>
      </c>
      <c r="AF2807">
        <v>2015.5</v>
      </c>
      <c r="AG2807" t="str">
        <f t="shared" si="613"/>
        <v>&lt;=3000</v>
      </c>
      <c r="AH2807" t="s">
        <v>32</v>
      </c>
      <c r="AI2807" t="str">
        <f t="shared" si="614"/>
        <v/>
      </c>
      <c r="AJ2807" t="s">
        <v>32</v>
      </c>
      <c r="AK2807" t="str">
        <f t="shared" si="615"/>
        <v/>
      </c>
      <c r="AL2807">
        <v>12</v>
      </c>
      <c r="AM2807">
        <v>0</v>
      </c>
      <c r="AN2807">
        <v>12</v>
      </c>
      <c r="AO2807" t="s">
        <v>32</v>
      </c>
      <c r="AP2807">
        <v>1</v>
      </c>
    </row>
    <row r="2808" spans="1:42" x14ac:dyDescent="0.25">
      <c r="A2808">
        <v>201802</v>
      </c>
      <c r="B2808" t="str">
        <f t="shared" si="602"/>
        <v>2018-I</v>
      </c>
      <c r="C2808" t="s">
        <v>2869</v>
      </c>
      <c r="D2808" t="s">
        <v>2869</v>
      </c>
      <c r="E2808">
        <v>30415435</v>
      </c>
      <c r="F2808" t="s">
        <v>29</v>
      </c>
      <c r="G2808">
        <v>0</v>
      </c>
      <c r="H2808">
        <v>0</v>
      </c>
      <c r="I2808">
        <v>0</v>
      </c>
      <c r="J2808">
        <f t="shared" si="603"/>
        <v>0</v>
      </c>
      <c r="K2808" t="str">
        <f t="shared" si="604"/>
        <v>Modelamiento</v>
      </c>
      <c r="L2808">
        <f t="shared" si="605"/>
        <v>0</v>
      </c>
      <c r="M2808">
        <v>29</v>
      </c>
      <c r="N2808" t="str">
        <f t="shared" si="606"/>
        <v>&lt;=30</v>
      </c>
      <c r="O2808" t="s">
        <v>56</v>
      </c>
      <c r="P2808" t="s">
        <v>31</v>
      </c>
      <c r="Q2808">
        <v>35196</v>
      </c>
      <c r="R2808">
        <v>1650</v>
      </c>
      <c r="S2808" t="str">
        <f t="shared" si="607"/>
        <v>&lt;=2000</v>
      </c>
      <c r="T2808">
        <v>1211</v>
      </c>
      <c r="U2808" t="str">
        <f t="shared" si="608"/>
        <v>&lt;=1300</v>
      </c>
      <c r="V2808" t="s">
        <v>597</v>
      </c>
      <c r="W2808">
        <v>34556</v>
      </c>
      <c r="X2808" s="12">
        <f t="shared" si="609"/>
        <v>4.7748582011806921E-2</v>
      </c>
      <c r="Y2808" t="str">
        <f t="shared" si="610"/>
        <v>&lt;=0.05</v>
      </c>
      <c r="Z2808" t="s">
        <v>32</v>
      </c>
      <c r="AA2808">
        <v>4</v>
      </c>
      <c r="AB2808">
        <v>1371.99</v>
      </c>
      <c r="AC2808" t="str">
        <f t="shared" si="611"/>
        <v>&lt;=2000</v>
      </c>
      <c r="AD2808">
        <v>1336</v>
      </c>
      <c r="AE2808" t="str">
        <f t="shared" si="612"/>
        <v>&gt;120</v>
      </c>
      <c r="AF2808">
        <v>1371.99</v>
      </c>
      <c r="AG2808" t="str">
        <f t="shared" si="613"/>
        <v>&lt;=2000</v>
      </c>
      <c r="AH2808" t="s">
        <v>32</v>
      </c>
      <c r="AI2808" t="str">
        <f t="shared" si="614"/>
        <v/>
      </c>
      <c r="AJ2808" t="s">
        <v>32</v>
      </c>
      <c r="AK2808" t="str">
        <f t="shared" si="615"/>
        <v/>
      </c>
      <c r="AL2808">
        <v>12</v>
      </c>
      <c r="AM2808">
        <v>0</v>
      </c>
      <c r="AN2808">
        <v>12</v>
      </c>
      <c r="AO2808" t="s">
        <v>32</v>
      </c>
      <c r="AP2808">
        <v>1</v>
      </c>
    </row>
    <row r="2809" spans="1:42" x14ac:dyDescent="0.25">
      <c r="A2809">
        <v>201802</v>
      </c>
      <c r="B2809" t="str">
        <f t="shared" si="602"/>
        <v>2018-I</v>
      </c>
      <c r="C2809" t="s">
        <v>2870</v>
      </c>
      <c r="D2809" t="s">
        <v>2870</v>
      </c>
      <c r="E2809">
        <v>30415988</v>
      </c>
      <c r="F2809" t="s">
        <v>29</v>
      </c>
      <c r="G2809">
        <v>0</v>
      </c>
      <c r="H2809">
        <v>0</v>
      </c>
      <c r="I2809">
        <v>0</v>
      </c>
      <c r="J2809">
        <f t="shared" si="603"/>
        <v>0</v>
      </c>
      <c r="K2809" t="str">
        <f t="shared" si="604"/>
        <v>Modelamiento</v>
      </c>
      <c r="L2809">
        <f t="shared" si="605"/>
        <v>0</v>
      </c>
      <c r="M2809">
        <v>31</v>
      </c>
      <c r="N2809" t="str">
        <f t="shared" si="606"/>
        <v>&lt;=35</v>
      </c>
      <c r="O2809" t="s">
        <v>56</v>
      </c>
      <c r="P2809" t="s">
        <v>31</v>
      </c>
      <c r="Q2809">
        <v>37137</v>
      </c>
      <c r="R2809">
        <v>1500</v>
      </c>
      <c r="S2809" t="str">
        <f t="shared" si="607"/>
        <v>&lt;=1500</v>
      </c>
      <c r="T2809">
        <v>1279</v>
      </c>
      <c r="U2809" t="str">
        <f t="shared" si="608"/>
        <v>&lt;=1300</v>
      </c>
      <c r="V2809" t="s">
        <v>597</v>
      </c>
      <c r="W2809">
        <v>35697</v>
      </c>
      <c r="X2809" s="12">
        <f t="shared" si="609"/>
        <v>4.2020337843516262E-2</v>
      </c>
      <c r="Y2809" t="str">
        <f t="shared" si="610"/>
        <v>&lt;=0.05</v>
      </c>
      <c r="Z2809" t="s">
        <v>32</v>
      </c>
      <c r="AA2809">
        <v>0</v>
      </c>
      <c r="AB2809">
        <v>955.93</v>
      </c>
      <c r="AC2809" t="str">
        <f t="shared" si="611"/>
        <v>&lt;=1000</v>
      </c>
      <c r="AD2809">
        <v>0</v>
      </c>
      <c r="AE2809" t="str">
        <f t="shared" si="612"/>
        <v>=0</v>
      </c>
      <c r="AF2809">
        <v>0</v>
      </c>
      <c r="AG2809" t="str">
        <f t="shared" si="613"/>
        <v>&lt;=500</v>
      </c>
      <c r="AH2809">
        <v>4676</v>
      </c>
      <c r="AI2809" t="str">
        <f t="shared" si="614"/>
        <v>&lt;=5000</v>
      </c>
      <c r="AJ2809">
        <v>0.29809999999999998</v>
      </c>
      <c r="AK2809" t="str">
        <f t="shared" si="615"/>
        <v>&lt;=0.3</v>
      </c>
      <c r="AL2809">
        <v>12</v>
      </c>
      <c r="AM2809">
        <v>12</v>
      </c>
      <c r="AN2809">
        <v>0</v>
      </c>
      <c r="AO2809">
        <v>1</v>
      </c>
      <c r="AP2809" t="s">
        <v>32</v>
      </c>
    </row>
    <row r="2810" spans="1:42" x14ac:dyDescent="0.25">
      <c r="A2810">
        <v>201802</v>
      </c>
      <c r="B2810" t="str">
        <f t="shared" si="602"/>
        <v>2018-I</v>
      </c>
      <c r="C2810" t="s">
        <v>2871</v>
      </c>
      <c r="D2810" t="s">
        <v>2871</v>
      </c>
      <c r="E2810">
        <v>30415673</v>
      </c>
      <c r="F2810" t="s">
        <v>29</v>
      </c>
      <c r="G2810">
        <v>0</v>
      </c>
      <c r="H2810">
        <v>0</v>
      </c>
      <c r="I2810">
        <v>0</v>
      </c>
      <c r="J2810">
        <f t="shared" si="603"/>
        <v>0</v>
      </c>
      <c r="K2810" t="str">
        <f t="shared" si="604"/>
        <v>Modelamiento</v>
      </c>
      <c r="L2810">
        <f t="shared" si="605"/>
        <v>0</v>
      </c>
      <c r="M2810">
        <v>30</v>
      </c>
      <c r="N2810" t="str">
        <f t="shared" si="606"/>
        <v>&lt;=30</v>
      </c>
      <c r="O2810" t="s">
        <v>56</v>
      </c>
      <c r="P2810" t="s">
        <v>31</v>
      </c>
      <c r="Q2810">
        <v>38296</v>
      </c>
      <c r="R2810">
        <v>1650</v>
      </c>
      <c r="S2810" t="str">
        <f t="shared" si="607"/>
        <v>&lt;=2000</v>
      </c>
      <c r="T2810">
        <v>1319</v>
      </c>
      <c r="U2810" t="str">
        <f t="shared" si="608"/>
        <v>&lt;=1400</v>
      </c>
      <c r="V2810" t="s">
        <v>1407</v>
      </c>
      <c r="W2810">
        <v>37656</v>
      </c>
      <c r="X2810" s="12">
        <f t="shared" si="609"/>
        <v>4.3817718291905672E-2</v>
      </c>
      <c r="Y2810" t="str">
        <f t="shared" si="610"/>
        <v>&lt;=0.05</v>
      </c>
      <c r="Z2810" t="s">
        <v>32</v>
      </c>
      <c r="AA2810">
        <v>9</v>
      </c>
      <c r="AB2810" t="s">
        <v>32</v>
      </c>
      <c r="AC2810" t="str">
        <f t="shared" si="611"/>
        <v/>
      </c>
      <c r="AD2810" t="s">
        <v>32</v>
      </c>
      <c r="AE2810" t="str">
        <f t="shared" si="612"/>
        <v/>
      </c>
      <c r="AF2810" t="s">
        <v>32</v>
      </c>
      <c r="AG2810" t="str">
        <f t="shared" si="613"/>
        <v/>
      </c>
      <c r="AH2810" t="s">
        <v>32</v>
      </c>
      <c r="AI2810" t="str">
        <f t="shared" si="614"/>
        <v/>
      </c>
      <c r="AJ2810" t="s">
        <v>32</v>
      </c>
      <c r="AK2810" t="str">
        <f t="shared" si="615"/>
        <v/>
      </c>
      <c r="AL2810">
        <v>0</v>
      </c>
      <c r="AM2810">
        <v>0</v>
      </c>
      <c r="AN2810">
        <v>0</v>
      </c>
      <c r="AO2810" t="s">
        <v>32</v>
      </c>
      <c r="AP2810" t="s">
        <v>32</v>
      </c>
    </row>
    <row r="2811" spans="1:42" x14ac:dyDescent="0.25">
      <c r="A2811">
        <v>201802</v>
      </c>
      <c r="B2811" t="str">
        <f t="shared" si="602"/>
        <v>2018-I</v>
      </c>
      <c r="C2811" t="s">
        <v>2872</v>
      </c>
      <c r="D2811" t="s">
        <v>2872</v>
      </c>
      <c r="E2811">
        <v>30417396</v>
      </c>
      <c r="F2811" t="s">
        <v>29</v>
      </c>
      <c r="G2811">
        <v>0</v>
      </c>
      <c r="H2811">
        <v>0</v>
      </c>
      <c r="I2811">
        <v>0</v>
      </c>
      <c r="J2811">
        <f t="shared" si="603"/>
        <v>0</v>
      </c>
      <c r="K2811" t="str">
        <f t="shared" si="604"/>
        <v>Modelamiento</v>
      </c>
      <c r="L2811">
        <f t="shared" si="605"/>
        <v>0</v>
      </c>
      <c r="M2811">
        <v>26</v>
      </c>
      <c r="N2811" t="str">
        <f t="shared" si="606"/>
        <v>&lt;=30</v>
      </c>
      <c r="O2811" t="s">
        <v>72</v>
      </c>
      <c r="P2811" t="s">
        <v>31</v>
      </c>
      <c r="Q2811">
        <v>36487</v>
      </c>
      <c r="R2811">
        <v>1500</v>
      </c>
      <c r="S2811" t="str">
        <f t="shared" si="607"/>
        <v>&lt;=1500</v>
      </c>
      <c r="T2811">
        <v>1255</v>
      </c>
      <c r="U2811" t="str">
        <f t="shared" si="608"/>
        <v>&lt;=1300</v>
      </c>
      <c r="V2811" t="s">
        <v>597</v>
      </c>
      <c r="W2811">
        <v>35697</v>
      </c>
      <c r="X2811" s="12">
        <f t="shared" si="609"/>
        <v>4.2020337843516262E-2</v>
      </c>
      <c r="Y2811" t="str">
        <f t="shared" si="610"/>
        <v>&lt;=0.05</v>
      </c>
      <c r="Z2811" t="s">
        <v>32</v>
      </c>
      <c r="AA2811">
        <v>0</v>
      </c>
      <c r="AB2811">
        <v>4863.0200000000004</v>
      </c>
      <c r="AC2811" t="str">
        <f t="shared" si="611"/>
        <v>&lt;=5000</v>
      </c>
      <c r="AD2811">
        <v>0</v>
      </c>
      <c r="AE2811" t="str">
        <f t="shared" si="612"/>
        <v>=0</v>
      </c>
      <c r="AF2811">
        <v>0</v>
      </c>
      <c r="AG2811" t="str">
        <f t="shared" si="613"/>
        <v>&lt;=500</v>
      </c>
      <c r="AH2811" t="s">
        <v>32</v>
      </c>
      <c r="AI2811" t="str">
        <f t="shared" si="614"/>
        <v/>
      </c>
      <c r="AJ2811" t="s">
        <v>32</v>
      </c>
      <c r="AK2811" t="str">
        <f t="shared" si="615"/>
        <v/>
      </c>
      <c r="AL2811">
        <v>12</v>
      </c>
      <c r="AM2811">
        <v>12</v>
      </c>
      <c r="AN2811">
        <v>0</v>
      </c>
      <c r="AO2811">
        <v>1</v>
      </c>
      <c r="AP2811" t="s">
        <v>32</v>
      </c>
    </row>
    <row r="2812" spans="1:42" x14ac:dyDescent="0.25">
      <c r="A2812">
        <v>201802</v>
      </c>
      <c r="B2812" t="str">
        <f t="shared" si="602"/>
        <v>2018-I</v>
      </c>
      <c r="C2812" t="s">
        <v>2873</v>
      </c>
      <c r="D2812" t="s">
        <v>2873</v>
      </c>
      <c r="E2812">
        <v>30414689</v>
      </c>
      <c r="F2812" t="s">
        <v>29</v>
      </c>
      <c r="G2812">
        <v>0</v>
      </c>
      <c r="H2812">
        <v>0</v>
      </c>
      <c r="I2812">
        <v>0</v>
      </c>
      <c r="J2812">
        <f t="shared" si="603"/>
        <v>0</v>
      </c>
      <c r="K2812" t="str">
        <f t="shared" si="604"/>
        <v>Modelamiento</v>
      </c>
      <c r="L2812">
        <f t="shared" si="605"/>
        <v>0</v>
      </c>
      <c r="M2812">
        <v>33</v>
      </c>
      <c r="N2812" t="str">
        <f t="shared" si="606"/>
        <v>&lt;=35</v>
      </c>
      <c r="O2812" t="s">
        <v>56</v>
      </c>
      <c r="P2812" t="s">
        <v>31</v>
      </c>
      <c r="Q2812">
        <v>38852</v>
      </c>
      <c r="R2812">
        <v>1650</v>
      </c>
      <c r="S2812" t="str">
        <f t="shared" si="607"/>
        <v>&lt;=2000</v>
      </c>
      <c r="T2812">
        <v>1338</v>
      </c>
      <c r="U2812" t="str">
        <f t="shared" si="608"/>
        <v>&lt;=1400</v>
      </c>
      <c r="V2812" t="s">
        <v>587</v>
      </c>
      <c r="W2812">
        <v>37562</v>
      </c>
      <c r="X2812" s="12">
        <f t="shared" si="609"/>
        <v>4.392737340929663E-2</v>
      </c>
      <c r="Y2812" t="str">
        <f t="shared" si="610"/>
        <v>&lt;=0.05</v>
      </c>
      <c r="Z2812" t="s">
        <v>32</v>
      </c>
      <c r="AA2812">
        <v>4</v>
      </c>
      <c r="AB2812">
        <v>1077.1099999999999</v>
      </c>
      <c r="AC2812" t="str">
        <f t="shared" si="611"/>
        <v>&lt;=2000</v>
      </c>
      <c r="AD2812">
        <v>2047</v>
      </c>
      <c r="AE2812" t="str">
        <f t="shared" si="612"/>
        <v>&gt;120</v>
      </c>
      <c r="AF2812">
        <v>1077.1099999999999</v>
      </c>
      <c r="AG2812" t="str">
        <f t="shared" si="613"/>
        <v>&lt;=2000</v>
      </c>
      <c r="AH2812" t="s">
        <v>32</v>
      </c>
      <c r="AI2812" t="str">
        <f t="shared" si="614"/>
        <v/>
      </c>
      <c r="AJ2812" t="s">
        <v>32</v>
      </c>
      <c r="AK2812" t="str">
        <f t="shared" si="615"/>
        <v/>
      </c>
      <c r="AL2812">
        <v>1</v>
      </c>
      <c r="AM2812">
        <v>0</v>
      </c>
      <c r="AN2812">
        <v>1</v>
      </c>
      <c r="AO2812" t="s">
        <v>32</v>
      </c>
      <c r="AP2812">
        <v>12</v>
      </c>
    </row>
    <row r="2813" spans="1:42" x14ac:dyDescent="0.25">
      <c r="A2813">
        <v>201802</v>
      </c>
      <c r="B2813" t="str">
        <f t="shared" si="602"/>
        <v>2018-I</v>
      </c>
      <c r="C2813" t="s">
        <v>2874</v>
      </c>
      <c r="D2813" t="s">
        <v>2874</v>
      </c>
      <c r="E2813">
        <v>30416585</v>
      </c>
      <c r="F2813" t="s">
        <v>29</v>
      </c>
      <c r="G2813">
        <v>0</v>
      </c>
      <c r="H2813">
        <v>0</v>
      </c>
      <c r="I2813">
        <v>0</v>
      </c>
      <c r="J2813">
        <f t="shared" si="603"/>
        <v>0</v>
      </c>
      <c r="K2813" t="str">
        <f t="shared" si="604"/>
        <v>Modelamiento</v>
      </c>
      <c r="L2813">
        <f t="shared" si="605"/>
        <v>0</v>
      </c>
      <c r="M2813">
        <v>51</v>
      </c>
      <c r="N2813" t="str">
        <f t="shared" si="606"/>
        <v>&lt;=55</v>
      </c>
      <c r="O2813" t="s">
        <v>56</v>
      </c>
      <c r="P2813" t="s">
        <v>35</v>
      </c>
      <c r="Q2813">
        <v>36946</v>
      </c>
      <c r="R2813">
        <v>1500</v>
      </c>
      <c r="S2813" t="str">
        <f t="shared" si="607"/>
        <v>&lt;=1500</v>
      </c>
      <c r="T2813">
        <v>1270</v>
      </c>
      <c r="U2813" t="str">
        <f t="shared" si="608"/>
        <v>&lt;=1300</v>
      </c>
      <c r="V2813" t="s">
        <v>597</v>
      </c>
      <c r="W2813">
        <v>36156</v>
      </c>
      <c r="X2813" s="12">
        <f t="shared" si="609"/>
        <v>4.1486890142714901E-2</v>
      </c>
      <c r="Y2813" t="str">
        <f t="shared" si="610"/>
        <v>&lt;=0.05</v>
      </c>
      <c r="Z2813" t="s">
        <v>32</v>
      </c>
      <c r="AA2813">
        <v>9</v>
      </c>
      <c r="AB2813" t="s">
        <v>32</v>
      </c>
      <c r="AC2813" t="str">
        <f t="shared" si="611"/>
        <v/>
      </c>
      <c r="AD2813" t="s">
        <v>32</v>
      </c>
      <c r="AE2813" t="str">
        <f t="shared" si="612"/>
        <v/>
      </c>
      <c r="AF2813" t="s">
        <v>32</v>
      </c>
      <c r="AG2813" t="str">
        <f t="shared" si="613"/>
        <v/>
      </c>
      <c r="AH2813" t="s">
        <v>32</v>
      </c>
      <c r="AI2813" t="str">
        <f t="shared" si="614"/>
        <v/>
      </c>
      <c r="AJ2813" t="s">
        <v>32</v>
      </c>
      <c r="AK2813" t="str">
        <f t="shared" si="615"/>
        <v/>
      </c>
      <c r="AL2813">
        <v>0</v>
      </c>
      <c r="AM2813">
        <v>0</v>
      </c>
      <c r="AN2813">
        <v>0</v>
      </c>
      <c r="AO2813" t="s">
        <v>32</v>
      </c>
      <c r="AP2813" t="s">
        <v>32</v>
      </c>
    </row>
    <row r="2814" spans="1:42" x14ac:dyDescent="0.25">
      <c r="A2814">
        <v>201802</v>
      </c>
      <c r="B2814" t="str">
        <f t="shared" si="602"/>
        <v>2018-I</v>
      </c>
      <c r="C2814" t="s">
        <v>2875</v>
      </c>
      <c r="D2814" t="s">
        <v>2875</v>
      </c>
      <c r="E2814">
        <v>30418471</v>
      </c>
      <c r="F2814" t="s">
        <v>29</v>
      </c>
      <c r="G2814">
        <v>0</v>
      </c>
      <c r="H2814">
        <v>0</v>
      </c>
      <c r="I2814">
        <v>0</v>
      </c>
      <c r="J2814">
        <f t="shared" si="603"/>
        <v>0</v>
      </c>
      <c r="K2814" t="str">
        <f t="shared" si="604"/>
        <v>Modelamiento</v>
      </c>
      <c r="L2814">
        <f t="shared" si="605"/>
        <v>0</v>
      </c>
      <c r="M2814">
        <v>31</v>
      </c>
      <c r="N2814" t="str">
        <f t="shared" si="606"/>
        <v>&lt;=35</v>
      </c>
      <c r="O2814" t="s">
        <v>56</v>
      </c>
      <c r="P2814" t="s">
        <v>39</v>
      </c>
      <c r="Q2814">
        <v>45252</v>
      </c>
      <c r="R2814">
        <v>1650</v>
      </c>
      <c r="S2814" t="str">
        <f t="shared" si="607"/>
        <v>&lt;=2000</v>
      </c>
      <c r="T2814">
        <v>1557</v>
      </c>
      <c r="U2814" t="str">
        <f t="shared" si="608"/>
        <v>&gt;1500</v>
      </c>
      <c r="V2814" t="s">
        <v>597</v>
      </c>
      <c r="W2814">
        <v>44612</v>
      </c>
      <c r="X2814" s="12">
        <f t="shared" si="609"/>
        <v>3.6985564422128574E-2</v>
      </c>
      <c r="Y2814" t="str">
        <f t="shared" si="610"/>
        <v>&lt;=0.04</v>
      </c>
      <c r="Z2814" t="s">
        <v>32</v>
      </c>
      <c r="AA2814">
        <v>4</v>
      </c>
      <c r="AB2814">
        <v>578.92999999999995</v>
      </c>
      <c r="AC2814" t="str">
        <f t="shared" si="611"/>
        <v>&lt;=1000</v>
      </c>
      <c r="AD2814">
        <v>1385</v>
      </c>
      <c r="AE2814" t="str">
        <f t="shared" si="612"/>
        <v>&gt;120</v>
      </c>
      <c r="AF2814">
        <v>578.92999999999995</v>
      </c>
      <c r="AG2814" t="str">
        <f t="shared" si="613"/>
        <v>&lt;=1000</v>
      </c>
      <c r="AH2814" t="s">
        <v>32</v>
      </c>
      <c r="AI2814" t="str">
        <f t="shared" si="614"/>
        <v/>
      </c>
      <c r="AJ2814" t="s">
        <v>32</v>
      </c>
      <c r="AK2814" t="str">
        <f t="shared" si="615"/>
        <v/>
      </c>
      <c r="AL2814">
        <v>12</v>
      </c>
      <c r="AM2814">
        <v>0</v>
      </c>
      <c r="AN2814">
        <v>12</v>
      </c>
      <c r="AO2814" t="s">
        <v>32</v>
      </c>
      <c r="AP2814">
        <v>1</v>
      </c>
    </row>
    <row r="2815" spans="1:42" x14ac:dyDescent="0.25">
      <c r="A2815">
        <v>201802</v>
      </c>
      <c r="B2815" t="str">
        <f t="shared" si="602"/>
        <v>2018-I</v>
      </c>
      <c r="C2815" t="s">
        <v>2876</v>
      </c>
      <c r="D2815" t="s">
        <v>2876</v>
      </c>
      <c r="E2815">
        <v>30418490</v>
      </c>
      <c r="F2815" t="s">
        <v>29</v>
      </c>
      <c r="G2815">
        <v>0</v>
      </c>
      <c r="H2815">
        <v>0</v>
      </c>
      <c r="I2815">
        <v>0</v>
      </c>
      <c r="J2815">
        <f t="shared" si="603"/>
        <v>0</v>
      </c>
      <c r="K2815" t="str">
        <f t="shared" si="604"/>
        <v>Modelamiento</v>
      </c>
      <c r="L2815">
        <f t="shared" si="605"/>
        <v>0</v>
      </c>
      <c r="M2815">
        <v>23</v>
      </c>
      <c r="N2815" t="str">
        <f t="shared" si="606"/>
        <v>&lt;=25</v>
      </c>
      <c r="O2815" t="s">
        <v>56</v>
      </c>
      <c r="P2815" t="s">
        <v>39</v>
      </c>
      <c r="Q2815">
        <v>39402</v>
      </c>
      <c r="R2815">
        <v>1500</v>
      </c>
      <c r="S2815" t="str">
        <f t="shared" si="607"/>
        <v>&lt;=1500</v>
      </c>
      <c r="T2815">
        <v>1356</v>
      </c>
      <c r="U2815" t="str">
        <f t="shared" si="608"/>
        <v>&lt;=1400</v>
      </c>
      <c r="V2815" t="s">
        <v>589</v>
      </c>
      <c r="W2815">
        <v>38612</v>
      </c>
      <c r="X2815" s="12">
        <f t="shared" si="609"/>
        <v>3.8848026520252772E-2</v>
      </c>
      <c r="Y2815" t="str">
        <f t="shared" si="610"/>
        <v>&lt;=0.04</v>
      </c>
      <c r="Z2815" t="s">
        <v>32</v>
      </c>
      <c r="AA2815">
        <v>9</v>
      </c>
      <c r="AB2815" t="s">
        <v>32</v>
      </c>
      <c r="AC2815" t="str">
        <f t="shared" si="611"/>
        <v/>
      </c>
      <c r="AD2815" t="s">
        <v>32</v>
      </c>
      <c r="AE2815" t="str">
        <f t="shared" si="612"/>
        <v/>
      </c>
      <c r="AF2815" t="s">
        <v>32</v>
      </c>
      <c r="AG2815" t="str">
        <f t="shared" si="613"/>
        <v/>
      </c>
      <c r="AH2815" t="s">
        <v>32</v>
      </c>
      <c r="AI2815" t="str">
        <f t="shared" si="614"/>
        <v/>
      </c>
      <c r="AJ2815" t="s">
        <v>32</v>
      </c>
      <c r="AK2815" t="str">
        <f t="shared" si="615"/>
        <v/>
      </c>
      <c r="AL2815">
        <v>0</v>
      </c>
      <c r="AM2815">
        <v>0</v>
      </c>
      <c r="AN2815">
        <v>0</v>
      </c>
      <c r="AO2815" t="s">
        <v>32</v>
      </c>
      <c r="AP2815" t="s">
        <v>32</v>
      </c>
    </row>
    <row r="2816" spans="1:42" x14ac:dyDescent="0.25">
      <c r="A2816">
        <v>201802</v>
      </c>
      <c r="B2816" t="str">
        <f t="shared" si="602"/>
        <v>2018-I</v>
      </c>
      <c r="C2816" t="s">
        <v>2877</v>
      </c>
      <c r="D2816" t="s">
        <v>2877</v>
      </c>
      <c r="E2816">
        <v>30418388</v>
      </c>
      <c r="F2816" t="s">
        <v>29</v>
      </c>
      <c r="G2816">
        <v>0</v>
      </c>
      <c r="H2816">
        <v>0</v>
      </c>
      <c r="I2816">
        <v>0</v>
      </c>
      <c r="J2816">
        <f t="shared" si="603"/>
        <v>0</v>
      </c>
      <c r="K2816" t="str">
        <f t="shared" si="604"/>
        <v>Modelamiento</v>
      </c>
      <c r="L2816">
        <f t="shared" si="605"/>
        <v>0</v>
      </c>
      <c r="M2816">
        <v>32</v>
      </c>
      <c r="N2816" t="str">
        <f t="shared" si="606"/>
        <v>&lt;=35</v>
      </c>
      <c r="O2816" t="s">
        <v>56</v>
      </c>
      <c r="P2816" t="s">
        <v>35</v>
      </c>
      <c r="Q2816">
        <v>39940</v>
      </c>
      <c r="R2816">
        <v>1000</v>
      </c>
      <c r="S2816" t="str">
        <f t="shared" si="607"/>
        <v>&lt;=1000</v>
      </c>
      <c r="T2816">
        <v>1376</v>
      </c>
      <c r="U2816" t="str">
        <f t="shared" si="608"/>
        <v>&lt;=1400</v>
      </c>
      <c r="V2816" t="s">
        <v>585</v>
      </c>
      <c r="W2816">
        <v>38000</v>
      </c>
      <c r="X2816" s="12">
        <f t="shared" si="609"/>
        <v>2.6315789473684209E-2</v>
      </c>
      <c r="Y2816" t="str">
        <f t="shared" si="610"/>
        <v>&lt;=0.03</v>
      </c>
      <c r="Z2816" t="s">
        <v>32</v>
      </c>
      <c r="AA2816">
        <v>4</v>
      </c>
      <c r="AB2816">
        <v>738.44</v>
      </c>
      <c r="AC2816" t="str">
        <f t="shared" si="611"/>
        <v>&lt;=1000</v>
      </c>
      <c r="AD2816">
        <v>1763</v>
      </c>
      <c r="AE2816" t="str">
        <f t="shared" si="612"/>
        <v>&gt;120</v>
      </c>
      <c r="AF2816">
        <v>738.44</v>
      </c>
      <c r="AG2816" t="str">
        <f t="shared" si="613"/>
        <v>&lt;=1000</v>
      </c>
      <c r="AH2816" t="s">
        <v>32</v>
      </c>
      <c r="AI2816" t="str">
        <f t="shared" si="614"/>
        <v/>
      </c>
      <c r="AJ2816" t="s">
        <v>32</v>
      </c>
      <c r="AK2816" t="str">
        <f t="shared" si="615"/>
        <v/>
      </c>
      <c r="AL2816">
        <v>12</v>
      </c>
      <c r="AM2816">
        <v>0</v>
      </c>
      <c r="AN2816">
        <v>12</v>
      </c>
      <c r="AO2816" t="s">
        <v>32</v>
      </c>
      <c r="AP2816">
        <v>1</v>
      </c>
    </row>
    <row r="2817" spans="1:42" x14ac:dyDescent="0.25">
      <c r="A2817">
        <v>201803</v>
      </c>
      <c r="B2817" t="str">
        <f t="shared" si="602"/>
        <v>2018-I</v>
      </c>
      <c r="C2817" t="s">
        <v>2878</v>
      </c>
      <c r="D2817" t="s">
        <v>2878</v>
      </c>
      <c r="E2817">
        <v>30430693</v>
      </c>
      <c r="F2817" t="s">
        <v>29</v>
      </c>
      <c r="G2817">
        <v>0</v>
      </c>
      <c r="H2817">
        <v>0</v>
      </c>
      <c r="I2817">
        <v>0</v>
      </c>
      <c r="J2817">
        <f t="shared" si="603"/>
        <v>0</v>
      </c>
      <c r="K2817" t="str">
        <f t="shared" si="604"/>
        <v>Modelamiento</v>
      </c>
      <c r="L2817">
        <f t="shared" si="605"/>
        <v>0</v>
      </c>
      <c r="M2817">
        <v>27</v>
      </c>
      <c r="N2817" t="str">
        <f t="shared" si="606"/>
        <v>&lt;=30</v>
      </c>
      <c r="O2817" t="s">
        <v>72</v>
      </c>
      <c r="P2817" t="s">
        <v>31</v>
      </c>
      <c r="Q2817">
        <v>35587</v>
      </c>
      <c r="R2817">
        <v>2400</v>
      </c>
      <c r="S2817" t="str">
        <f t="shared" si="607"/>
        <v>&lt;=2500</v>
      </c>
      <c r="T2817">
        <v>1225</v>
      </c>
      <c r="U2817" t="str">
        <f t="shared" si="608"/>
        <v>&lt;=1300</v>
      </c>
      <c r="V2817" t="s">
        <v>597</v>
      </c>
      <c r="W2817">
        <v>35697</v>
      </c>
      <c r="X2817" s="12">
        <f t="shared" si="609"/>
        <v>6.7232540549626019E-2</v>
      </c>
      <c r="Y2817" t="str">
        <f t="shared" si="610"/>
        <v>&gt;0.06</v>
      </c>
      <c r="Z2817" t="s">
        <v>32</v>
      </c>
      <c r="AA2817">
        <v>0</v>
      </c>
      <c r="AB2817">
        <v>40895.879999999997</v>
      </c>
      <c r="AC2817" t="str">
        <f t="shared" si="611"/>
        <v>&gt;5000</v>
      </c>
      <c r="AD2817">
        <v>1071</v>
      </c>
      <c r="AE2817" t="str">
        <f t="shared" si="612"/>
        <v>&gt;120</v>
      </c>
      <c r="AF2817">
        <v>490.64</v>
      </c>
      <c r="AG2817" t="str">
        <f t="shared" si="613"/>
        <v>&lt;=500</v>
      </c>
      <c r="AH2817" t="s">
        <v>32</v>
      </c>
      <c r="AI2817" t="str">
        <f t="shared" si="614"/>
        <v/>
      </c>
      <c r="AJ2817" t="s">
        <v>32</v>
      </c>
      <c r="AK2817" t="str">
        <f t="shared" si="615"/>
        <v/>
      </c>
      <c r="AL2817">
        <v>12</v>
      </c>
      <c r="AM2817">
        <v>0</v>
      </c>
      <c r="AN2817">
        <v>0</v>
      </c>
      <c r="AO2817" t="s">
        <v>32</v>
      </c>
      <c r="AP2817" t="s">
        <v>32</v>
      </c>
    </row>
    <row r="2818" spans="1:42" x14ac:dyDescent="0.25">
      <c r="A2818">
        <v>201803</v>
      </c>
      <c r="B2818" t="str">
        <f t="shared" si="602"/>
        <v>2018-I</v>
      </c>
      <c r="C2818" t="s">
        <v>2879</v>
      </c>
      <c r="D2818" t="s">
        <v>2879</v>
      </c>
      <c r="E2818">
        <v>30423317</v>
      </c>
      <c r="F2818" t="s">
        <v>29</v>
      </c>
      <c r="G2818">
        <v>0</v>
      </c>
      <c r="H2818">
        <v>0</v>
      </c>
      <c r="I2818">
        <v>0</v>
      </c>
      <c r="J2818">
        <f t="shared" si="603"/>
        <v>0</v>
      </c>
      <c r="K2818" t="str">
        <f t="shared" si="604"/>
        <v>Modelamiento</v>
      </c>
      <c r="L2818">
        <f t="shared" si="605"/>
        <v>0</v>
      </c>
      <c r="M2818">
        <v>34</v>
      </c>
      <c r="N2818" t="str">
        <f t="shared" si="606"/>
        <v>&lt;=35</v>
      </c>
      <c r="O2818" t="s">
        <v>56</v>
      </c>
      <c r="P2818" t="s">
        <v>31</v>
      </c>
      <c r="Q2818">
        <v>45687</v>
      </c>
      <c r="R2818">
        <v>1650</v>
      </c>
      <c r="S2818" t="str">
        <f t="shared" si="607"/>
        <v>&lt;=2000</v>
      </c>
      <c r="T2818">
        <v>1587</v>
      </c>
      <c r="U2818" t="str">
        <f t="shared" si="608"/>
        <v>&gt;1500</v>
      </c>
      <c r="V2818" t="s">
        <v>589</v>
      </c>
      <c r="W2818">
        <v>45047</v>
      </c>
      <c r="X2818" s="12">
        <f t="shared" si="609"/>
        <v>3.6628410326991809E-2</v>
      </c>
      <c r="Y2818" t="str">
        <f t="shared" si="610"/>
        <v>&lt;=0.04</v>
      </c>
      <c r="Z2818" t="s">
        <v>32</v>
      </c>
      <c r="AA2818">
        <v>4</v>
      </c>
      <c r="AB2818">
        <v>880.59</v>
      </c>
      <c r="AC2818" t="str">
        <f t="shared" si="611"/>
        <v>&lt;=1000</v>
      </c>
      <c r="AD2818">
        <v>1848</v>
      </c>
      <c r="AE2818" t="str">
        <f t="shared" si="612"/>
        <v>&gt;120</v>
      </c>
      <c r="AF2818">
        <v>880.59</v>
      </c>
      <c r="AG2818" t="str">
        <f t="shared" si="613"/>
        <v>&lt;=1000</v>
      </c>
      <c r="AH2818">
        <v>750</v>
      </c>
      <c r="AI2818" t="str">
        <f t="shared" si="614"/>
        <v>&lt;=1000</v>
      </c>
      <c r="AJ2818">
        <v>0</v>
      </c>
      <c r="AK2818" t="str">
        <f t="shared" si="615"/>
        <v>=0</v>
      </c>
      <c r="AL2818">
        <v>3</v>
      </c>
      <c r="AM2818">
        <v>0</v>
      </c>
      <c r="AN2818">
        <v>3</v>
      </c>
      <c r="AO2818" t="s">
        <v>32</v>
      </c>
      <c r="AP2818">
        <v>10</v>
      </c>
    </row>
    <row r="2819" spans="1:42" x14ac:dyDescent="0.25">
      <c r="A2819">
        <v>201803</v>
      </c>
      <c r="B2819" t="str">
        <f t="shared" ref="B2819:B2882" si="616">+CONCATENATE(MID(A2819,1,4),IF(MID(A2819,5,2)*1&lt;=6,"-I","-II"))</f>
        <v>2018-I</v>
      </c>
      <c r="C2819" t="s">
        <v>2880</v>
      </c>
      <c r="D2819" t="s">
        <v>2880</v>
      </c>
      <c r="E2819">
        <v>30416847</v>
      </c>
      <c r="F2819" t="s">
        <v>29</v>
      </c>
      <c r="G2819">
        <v>0</v>
      </c>
      <c r="H2819">
        <v>0</v>
      </c>
      <c r="I2819">
        <v>0</v>
      </c>
      <c r="J2819">
        <f t="shared" ref="J2819:J2882" si="617">+IF(OR(O2819="Taxista propietario",O2819="Taxista palanca"),0,1)</f>
        <v>0</v>
      </c>
      <c r="K2819" t="str">
        <f t="shared" ref="K2819:K2882" si="618">+IF(I2819&gt;0,"Insuficiente",IF(H2819&gt;0,"Indeterminado",IF(J2819&gt;0,"Perfil","Modelamiento")))</f>
        <v>Modelamiento</v>
      </c>
      <c r="L2819">
        <f t="shared" ref="L2819:L2882" si="619">+IF(AND(A2819&gt;=201410,A2819&lt;=201908),0,1)</f>
        <v>0</v>
      </c>
      <c r="M2819">
        <v>33</v>
      </c>
      <c r="N2819" t="str">
        <f t="shared" ref="N2819:N2882" si="620">+IF(M2819&lt;=25,"&lt;=25",IF(M2819&lt;=30,"&lt;=30",IF(M2819&lt;=35,"&lt;=35",IF(M2819&lt;=40,"&lt;=40",IF(M2819&lt;=45,"&lt;=45",IF(M2819&lt;=50,"&lt;=50",IF(M2819&lt;=55,"&lt;=55",IF(M2819&lt;=60,"&lt;=60","&gt;60"))))))))</f>
        <v>&lt;=35</v>
      </c>
      <c r="O2819" t="s">
        <v>56</v>
      </c>
      <c r="P2819" t="s">
        <v>31</v>
      </c>
      <c r="Q2819">
        <v>38015</v>
      </c>
      <c r="R2819">
        <v>1650</v>
      </c>
      <c r="S2819" t="str">
        <f t="shared" ref="S2819:S2882" si="621">+IF(R2819="NULL","",IF(R2819=0,"=0",IF(R2819&lt;=500,"&lt;=500",IF(R2819&lt;=1000,"&lt;=1000",IF(R2819&lt;=1500,"&lt;=1500",IF(R2819&lt;=2000,"&lt;=2000",IF(R2819&lt;=2500,"&lt;=2500","&gt;2500")))))))</f>
        <v>&lt;=2000</v>
      </c>
      <c r="T2819">
        <v>1326</v>
      </c>
      <c r="U2819" t="str">
        <f t="shared" ref="U2819:U2882" si="622">+IF(T2819="NULL","",IF(T2819&lt;=1000,"&lt;=1000",IF(T2819&lt;=1100,"&lt;=1100",IF(T2819&lt;=1200,"&lt;=1200",IF(T2819&lt;=1300,"&lt;=1300",IF(T2819&lt;=1400,"&lt;=1400",IF(T2819&lt;=1500,"&lt;=1500","&gt;1500")))))))</f>
        <v>&lt;=1400</v>
      </c>
      <c r="V2819" t="s">
        <v>587</v>
      </c>
      <c r="W2819">
        <v>37375</v>
      </c>
      <c r="X2819" s="12">
        <f t="shared" ref="X2819:X2882" si="623">+IFERROR(R2819/W2819,"NULL")</f>
        <v>4.4147157190635451E-2</v>
      </c>
      <c r="Y2819" t="str">
        <f t="shared" ref="Y2819:Y2882" si="624">+IF(X2819="NULL","",IF(X2819=0,"=0",IF(X2819&lt;=0.01,"&lt;=0.01",IF(X2819&lt;=0.02,"&lt;=0.02",IF(X2819&lt;=0.03,"&lt;=0.03",IF(X2819&lt;=0.04,"&lt;=0.04",IF(X2819&lt;=0.05,"&lt;=0.05",IF(X2819&lt;=0.06,"&lt;=0.06","&gt;0.06"))))))))</f>
        <v>&lt;=0.05</v>
      </c>
      <c r="Z2819" t="s">
        <v>32</v>
      </c>
      <c r="AA2819">
        <v>9</v>
      </c>
      <c r="AB2819" t="s">
        <v>32</v>
      </c>
      <c r="AC2819" t="str">
        <f t="shared" ref="AC2819:AC2882" si="625">+IF(AB2819="NULL","",IF(AB2819&lt;=500,"&lt;=500",IF(AB2819&lt;=1000,"&lt;=1000",IF(AB2819&lt;=2000,"&lt;=2000",IF(AB2819&lt;=3000,"&lt;=3000",IF(AB2819&lt;=4000,"&lt;=4000",IF(AB2819&lt;=5000,"&lt;=5000","&gt;5000")))))))</f>
        <v/>
      </c>
      <c r="AD2819" t="s">
        <v>32</v>
      </c>
      <c r="AE2819" t="str">
        <f t="shared" ref="AE2819:AE2882" si="626">+IF(AD2819="NULL","",IF(AD2819=0,"=0",IF(AD2819&lt;=8,"&lt;=8",IF(AD2819&lt;=30,"&lt;=30",IF(AD2819&lt;=60,"&lt;=60",IF(AD2819&lt;=90,"&lt;=90",IF(AD2819&lt;=120,"&lt;=120","&gt;120")))))))</f>
        <v/>
      </c>
      <c r="AF2819" t="s">
        <v>32</v>
      </c>
      <c r="AG2819" t="str">
        <f t="shared" ref="AG2819:AG2882" si="627">+IF(AF2819="NULL","",IF(AF2819&lt;=500,"&lt;=500",IF(AF2819&lt;=1000,"&lt;=1000",IF(AF2819&lt;=2000,"&lt;=2000",IF(AF2819&lt;=3000,"&lt;=3000",IF(AF2819&lt;=4000,"&lt;=4000",IF(AF2819&lt;=5000,"&lt;=5000","&gt;5000")))))))</f>
        <v/>
      </c>
      <c r="AH2819" t="s">
        <v>32</v>
      </c>
      <c r="AI2819" t="str">
        <f t="shared" ref="AI2819:AI2882" si="628">+IF(AH2819="NULL","",IF(AH2819&lt;=500,"&lt;=500",IF(AH2819&lt;=1000,"&lt;=1000",IF(AH2819&lt;=2000,"&lt;=2000",IF(AH2819&lt;=3000,"&lt;=3000",IF(AH2819&lt;=4000,"&lt;=4000",IF(AH2819&lt;=5000,"&lt;=5000","&gt;5000")))))))</f>
        <v/>
      </c>
      <c r="AJ2819" t="s">
        <v>32</v>
      </c>
      <c r="AK2819" t="str">
        <f t="shared" ref="AK2819:AK2882" si="629">+IF(AJ2819="NULL","",IF(AJ2819=0,"=0",IF(AJ2819&lt;=0.1,"&lt;=0.1",IF(AJ2819&lt;=0.2,"&lt;=0.2",IF(AJ2819&lt;=0.3,"&lt;=0.3",IF(AJ2819&lt;=0.4,"&lt;=0.4",IF(AJ2819&lt;=0.5,"&lt;=0.5",IF(AJ2819&lt;=0.6,"&lt;=0.6",IF(AJ2819&lt;=0.7,"&lt;=0.7",IF(AJ2819&lt;=0.8,"&lt;=0.8",IF(AJ2819&lt;=0.9,"&lt;=0.9","&gt;0.9")))))))))))</f>
        <v/>
      </c>
      <c r="AL2819">
        <v>0</v>
      </c>
      <c r="AM2819">
        <v>0</v>
      </c>
      <c r="AN2819">
        <v>0</v>
      </c>
      <c r="AO2819" t="s">
        <v>32</v>
      </c>
      <c r="AP2819" t="s">
        <v>32</v>
      </c>
    </row>
    <row r="2820" spans="1:42" x14ac:dyDescent="0.25">
      <c r="A2820">
        <v>201803</v>
      </c>
      <c r="B2820" t="str">
        <f t="shared" si="616"/>
        <v>2018-I</v>
      </c>
      <c r="C2820" t="s">
        <v>2881</v>
      </c>
      <c r="D2820" t="s">
        <v>2881</v>
      </c>
      <c r="E2820">
        <v>30416189</v>
      </c>
      <c r="F2820" t="s">
        <v>29</v>
      </c>
      <c r="G2820">
        <v>0</v>
      </c>
      <c r="H2820">
        <v>0</v>
      </c>
      <c r="I2820">
        <v>0</v>
      </c>
      <c r="J2820">
        <f t="shared" si="617"/>
        <v>0</v>
      </c>
      <c r="K2820" t="str">
        <f t="shared" si="618"/>
        <v>Modelamiento</v>
      </c>
      <c r="L2820">
        <f t="shared" si="619"/>
        <v>0</v>
      </c>
      <c r="M2820">
        <v>53</v>
      </c>
      <c r="N2820" t="str">
        <f t="shared" si="620"/>
        <v>&lt;=55</v>
      </c>
      <c r="O2820" t="s">
        <v>56</v>
      </c>
      <c r="P2820" t="s">
        <v>35</v>
      </c>
      <c r="Q2820">
        <v>33864</v>
      </c>
      <c r="R2820">
        <v>500</v>
      </c>
      <c r="S2820" t="str">
        <f t="shared" si="621"/>
        <v>&lt;=500</v>
      </c>
      <c r="T2820">
        <v>1001</v>
      </c>
      <c r="U2820" t="str">
        <f t="shared" si="622"/>
        <v>&lt;=1100</v>
      </c>
      <c r="V2820" t="s">
        <v>601</v>
      </c>
      <c r="W2820">
        <v>32044</v>
      </c>
      <c r="X2820" s="12">
        <f t="shared" si="623"/>
        <v>1.5603545125452502E-2</v>
      </c>
      <c r="Y2820" t="str">
        <f t="shared" si="624"/>
        <v>&lt;=0.02</v>
      </c>
      <c r="Z2820" t="s">
        <v>32</v>
      </c>
      <c r="AA2820">
        <v>9</v>
      </c>
      <c r="AB2820" t="s">
        <v>32</v>
      </c>
      <c r="AC2820" t="str">
        <f t="shared" si="625"/>
        <v/>
      </c>
      <c r="AD2820" t="s">
        <v>32</v>
      </c>
      <c r="AE2820" t="str">
        <f t="shared" si="626"/>
        <v/>
      </c>
      <c r="AF2820" t="s">
        <v>32</v>
      </c>
      <c r="AG2820" t="str">
        <f t="shared" si="627"/>
        <v/>
      </c>
      <c r="AH2820" t="s">
        <v>32</v>
      </c>
      <c r="AI2820" t="str">
        <f t="shared" si="628"/>
        <v/>
      </c>
      <c r="AJ2820" t="s">
        <v>32</v>
      </c>
      <c r="AK2820" t="str">
        <f t="shared" si="629"/>
        <v/>
      </c>
      <c r="AL2820">
        <v>0</v>
      </c>
      <c r="AM2820">
        <v>0</v>
      </c>
      <c r="AN2820">
        <v>0</v>
      </c>
      <c r="AO2820" t="s">
        <v>32</v>
      </c>
      <c r="AP2820" t="s">
        <v>32</v>
      </c>
    </row>
    <row r="2821" spans="1:42" x14ac:dyDescent="0.25">
      <c r="A2821">
        <v>201803</v>
      </c>
      <c r="B2821" t="str">
        <f t="shared" si="616"/>
        <v>2018-I</v>
      </c>
      <c r="C2821" t="s">
        <v>2882</v>
      </c>
      <c r="D2821" t="s">
        <v>2882</v>
      </c>
      <c r="E2821">
        <v>30418738</v>
      </c>
      <c r="F2821" t="s">
        <v>29</v>
      </c>
      <c r="G2821">
        <v>0</v>
      </c>
      <c r="H2821">
        <v>0</v>
      </c>
      <c r="I2821">
        <v>0</v>
      </c>
      <c r="J2821">
        <f t="shared" si="617"/>
        <v>0</v>
      </c>
      <c r="K2821" t="str">
        <f t="shared" si="618"/>
        <v>Modelamiento</v>
      </c>
      <c r="L2821">
        <f t="shared" si="619"/>
        <v>0</v>
      </c>
      <c r="M2821">
        <v>35</v>
      </c>
      <c r="N2821" t="str">
        <f t="shared" si="620"/>
        <v>&lt;=35</v>
      </c>
      <c r="O2821" t="s">
        <v>56</v>
      </c>
      <c r="P2821" t="s">
        <v>39</v>
      </c>
      <c r="Q2821">
        <v>36690</v>
      </c>
      <c r="R2821">
        <v>1100</v>
      </c>
      <c r="S2821" t="str">
        <f t="shared" si="621"/>
        <v>&lt;=1500</v>
      </c>
      <c r="T2821">
        <v>1278</v>
      </c>
      <c r="U2821" t="str">
        <f t="shared" si="622"/>
        <v>&lt;=1300</v>
      </c>
      <c r="V2821" t="s">
        <v>585</v>
      </c>
      <c r="W2821">
        <v>35500</v>
      </c>
      <c r="X2821" s="12">
        <f t="shared" si="623"/>
        <v>3.0985915492957747E-2</v>
      </c>
      <c r="Y2821" t="str">
        <f t="shared" si="624"/>
        <v>&lt;=0.04</v>
      </c>
      <c r="Z2821" t="s">
        <v>32</v>
      </c>
      <c r="AA2821">
        <v>4</v>
      </c>
      <c r="AB2821">
        <v>839.55</v>
      </c>
      <c r="AC2821" t="str">
        <f t="shared" si="625"/>
        <v>&lt;=1000</v>
      </c>
      <c r="AD2821">
        <v>1717</v>
      </c>
      <c r="AE2821" t="str">
        <f t="shared" si="626"/>
        <v>&gt;120</v>
      </c>
      <c r="AF2821">
        <v>839.55</v>
      </c>
      <c r="AG2821" t="str">
        <f t="shared" si="627"/>
        <v>&lt;=1000</v>
      </c>
      <c r="AH2821" t="s">
        <v>32</v>
      </c>
      <c r="AI2821" t="str">
        <f t="shared" si="628"/>
        <v/>
      </c>
      <c r="AJ2821" t="s">
        <v>32</v>
      </c>
      <c r="AK2821" t="str">
        <f t="shared" si="629"/>
        <v/>
      </c>
      <c r="AL2821">
        <v>12</v>
      </c>
      <c r="AM2821">
        <v>0</v>
      </c>
      <c r="AN2821">
        <v>12</v>
      </c>
      <c r="AO2821" t="s">
        <v>32</v>
      </c>
      <c r="AP2821">
        <v>1</v>
      </c>
    </row>
    <row r="2822" spans="1:42" x14ac:dyDescent="0.25">
      <c r="A2822">
        <v>201803</v>
      </c>
      <c r="B2822" t="str">
        <f t="shared" si="616"/>
        <v>2018-I</v>
      </c>
      <c r="C2822" t="s">
        <v>2883</v>
      </c>
      <c r="D2822" t="s">
        <v>2883</v>
      </c>
      <c r="E2822">
        <v>30418475</v>
      </c>
      <c r="F2822" t="s">
        <v>29</v>
      </c>
      <c r="G2822">
        <v>0</v>
      </c>
      <c r="H2822">
        <v>0</v>
      </c>
      <c r="I2822">
        <v>0</v>
      </c>
      <c r="J2822">
        <f t="shared" si="617"/>
        <v>0</v>
      </c>
      <c r="K2822" t="str">
        <f t="shared" si="618"/>
        <v>Modelamiento</v>
      </c>
      <c r="L2822">
        <f t="shared" si="619"/>
        <v>0</v>
      </c>
      <c r="M2822">
        <v>44</v>
      </c>
      <c r="N2822" t="str">
        <f t="shared" si="620"/>
        <v>&lt;=45</v>
      </c>
      <c r="O2822" t="s">
        <v>56</v>
      </c>
      <c r="P2822" t="s">
        <v>31</v>
      </c>
      <c r="Q2822">
        <v>38030</v>
      </c>
      <c r="R2822">
        <v>1500</v>
      </c>
      <c r="S2822" t="str">
        <f t="shared" si="621"/>
        <v>&lt;=1500</v>
      </c>
      <c r="T2822">
        <v>1324</v>
      </c>
      <c r="U2822" t="str">
        <f t="shared" si="622"/>
        <v>&lt;=1400</v>
      </c>
      <c r="V2822" t="s">
        <v>612</v>
      </c>
      <c r="W2822">
        <v>37240</v>
      </c>
      <c r="X2822" s="12">
        <f t="shared" si="623"/>
        <v>4.0279269602577876E-2</v>
      </c>
      <c r="Y2822" t="str">
        <f t="shared" si="624"/>
        <v>&lt;=0.05</v>
      </c>
      <c r="Z2822" t="s">
        <v>32</v>
      </c>
      <c r="AA2822">
        <v>9</v>
      </c>
      <c r="AB2822" t="s">
        <v>32</v>
      </c>
      <c r="AC2822" t="str">
        <f t="shared" si="625"/>
        <v/>
      </c>
      <c r="AD2822" t="s">
        <v>32</v>
      </c>
      <c r="AE2822" t="str">
        <f t="shared" si="626"/>
        <v/>
      </c>
      <c r="AF2822" t="s">
        <v>32</v>
      </c>
      <c r="AG2822" t="str">
        <f t="shared" si="627"/>
        <v/>
      </c>
      <c r="AH2822" t="s">
        <v>32</v>
      </c>
      <c r="AI2822" t="str">
        <f t="shared" si="628"/>
        <v/>
      </c>
      <c r="AJ2822" t="s">
        <v>32</v>
      </c>
      <c r="AK2822" t="str">
        <f t="shared" si="629"/>
        <v/>
      </c>
      <c r="AL2822">
        <v>0</v>
      </c>
      <c r="AM2822">
        <v>0</v>
      </c>
      <c r="AN2822">
        <v>0</v>
      </c>
      <c r="AO2822" t="s">
        <v>32</v>
      </c>
      <c r="AP2822" t="s">
        <v>32</v>
      </c>
    </row>
    <row r="2823" spans="1:42" x14ac:dyDescent="0.25">
      <c r="A2823">
        <v>201803</v>
      </c>
      <c r="B2823" t="str">
        <f t="shared" si="616"/>
        <v>2018-I</v>
      </c>
      <c r="C2823" t="s">
        <v>2884</v>
      </c>
      <c r="D2823" t="s">
        <v>2884</v>
      </c>
      <c r="E2823">
        <v>30413923</v>
      </c>
      <c r="F2823" t="s">
        <v>29</v>
      </c>
      <c r="G2823">
        <v>0</v>
      </c>
      <c r="H2823">
        <v>0</v>
      </c>
      <c r="I2823">
        <v>0</v>
      </c>
      <c r="J2823">
        <f t="shared" si="617"/>
        <v>0</v>
      </c>
      <c r="K2823" t="str">
        <f t="shared" si="618"/>
        <v>Modelamiento</v>
      </c>
      <c r="L2823">
        <f t="shared" si="619"/>
        <v>0</v>
      </c>
      <c r="M2823">
        <v>31</v>
      </c>
      <c r="N2823" t="str">
        <f t="shared" si="620"/>
        <v>&lt;=35</v>
      </c>
      <c r="O2823" t="s">
        <v>56</v>
      </c>
      <c r="P2823" t="s">
        <v>31</v>
      </c>
      <c r="Q2823">
        <v>46287</v>
      </c>
      <c r="R2823">
        <v>1700</v>
      </c>
      <c r="S2823" t="str">
        <f t="shared" si="621"/>
        <v>&lt;=2000</v>
      </c>
      <c r="T2823">
        <v>1610</v>
      </c>
      <c r="U2823" t="str">
        <f t="shared" si="622"/>
        <v>&gt;1500</v>
      </c>
      <c r="V2823" t="s">
        <v>589</v>
      </c>
      <c r="W2823">
        <v>45047</v>
      </c>
      <c r="X2823" s="12">
        <f t="shared" si="623"/>
        <v>3.7738362155082472E-2</v>
      </c>
      <c r="Y2823" t="str">
        <f t="shared" si="624"/>
        <v>&lt;=0.04</v>
      </c>
      <c r="Z2823" t="s">
        <v>32</v>
      </c>
      <c r="AA2823">
        <v>4</v>
      </c>
      <c r="AB2823">
        <v>1080</v>
      </c>
      <c r="AC2823" t="str">
        <f t="shared" si="625"/>
        <v>&lt;=2000</v>
      </c>
      <c r="AD2823">
        <v>1282</v>
      </c>
      <c r="AE2823" t="str">
        <f t="shared" si="626"/>
        <v>&gt;120</v>
      </c>
      <c r="AF2823">
        <v>1080</v>
      </c>
      <c r="AG2823" t="str">
        <f t="shared" si="627"/>
        <v>&lt;=2000</v>
      </c>
      <c r="AH2823" t="s">
        <v>32</v>
      </c>
      <c r="AI2823" t="str">
        <f t="shared" si="628"/>
        <v/>
      </c>
      <c r="AJ2823" t="s">
        <v>32</v>
      </c>
      <c r="AK2823" t="str">
        <f t="shared" si="629"/>
        <v/>
      </c>
      <c r="AL2823">
        <v>12</v>
      </c>
      <c r="AM2823">
        <v>0</v>
      </c>
      <c r="AN2823">
        <v>12</v>
      </c>
      <c r="AO2823" t="s">
        <v>32</v>
      </c>
      <c r="AP2823">
        <v>1</v>
      </c>
    </row>
    <row r="2824" spans="1:42" x14ac:dyDescent="0.25">
      <c r="A2824">
        <v>201803</v>
      </c>
      <c r="B2824" t="str">
        <f t="shared" si="616"/>
        <v>2018-I</v>
      </c>
      <c r="C2824" t="s">
        <v>2885</v>
      </c>
      <c r="D2824" t="s">
        <v>2885</v>
      </c>
      <c r="E2824">
        <v>30413128</v>
      </c>
      <c r="F2824" t="s">
        <v>29</v>
      </c>
      <c r="G2824">
        <v>0</v>
      </c>
      <c r="H2824">
        <v>0</v>
      </c>
      <c r="I2824">
        <v>0</v>
      </c>
      <c r="J2824">
        <f t="shared" si="617"/>
        <v>0</v>
      </c>
      <c r="K2824" t="str">
        <f t="shared" si="618"/>
        <v>Modelamiento</v>
      </c>
      <c r="L2824">
        <f t="shared" si="619"/>
        <v>0</v>
      </c>
      <c r="M2824">
        <v>25</v>
      </c>
      <c r="N2824" t="str">
        <f t="shared" si="620"/>
        <v>&lt;=25</v>
      </c>
      <c r="O2824" t="s">
        <v>56</v>
      </c>
      <c r="P2824" t="s">
        <v>39</v>
      </c>
      <c r="Q2824">
        <v>38790</v>
      </c>
      <c r="R2824">
        <v>1000</v>
      </c>
      <c r="S2824" t="str">
        <f t="shared" si="621"/>
        <v>&lt;=1000</v>
      </c>
      <c r="T2824">
        <v>1460</v>
      </c>
      <c r="U2824" t="str">
        <f t="shared" si="622"/>
        <v>&lt;=1500</v>
      </c>
      <c r="V2824" t="s">
        <v>585</v>
      </c>
      <c r="W2824">
        <v>37500</v>
      </c>
      <c r="X2824" s="12">
        <f t="shared" si="623"/>
        <v>2.6666666666666668E-2</v>
      </c>
      <c r="Y2824" t="str">
        <f t="shared" si="624"/>
        <v>&lt;=0.03</v>
      </c>
      <c r="Z2824" t="s">
        <v>32</v>
      </c>
      <c r="AA2824">
        <v>9</v>
      </c>
      <c r="AB2824" t="s">
        <v>32</v>
      </c>
      <c r="AC2824" t="str">
        <f t="shared" si="625"/>
        <v/>
      </c>
      <c r="AD2824" t="s">
        <v>32</v>
      </c>
      <c r="AE2824" t="str">
        <f t="shared" si="626"/>
        <v/>
      </c>
      <c r="AF2824" t="s">
        <v>32</v>
      </c>
      <c r="AG2824" t="str">
        <f t="shared" si="627"/>
        <v/>
      </c>
      <c r="AH2824" t="s">
        <v>32</v>
      </c>
      <c r="AI2824" t="str">
        <f t="shared" si="628"/>
        <v/>
      </c>
      <c r="AJ2824" t="s">
        <v>32</v>
      </c>
      <c r="AK2824" t="str">
        <f t="shared" si="629"/>
        <v/>
      </c>
      <c r="AL2824">
        <v>0</v>
      </c>
      <c r="AM2824">
        <v>0</v>
      </c>
      <c r="AN2824">
        <v>0</v>
      </c>
      <c r="AO2824" t="s">
        <v>32</v>
      </c>
      <c r="AP2824" t="s">
        <v>32</v>
      </c>
    </row>
    <row r="2825" spans="1:42" x14ac:dyDescent="0.25">
      <c r="A2825">
        <v>201803</v>
      </c>
      <c r="B2825" t="str">
        <f t="shared" si="616"/>
        <v>2018-I</v>
      </c>
      <c r="C2825" t="s">
        <v>2886</v>
      </c>
      <c r="D2825" t="s">
        <v>2886</v>
      </c>
      <c r="E2825">
        <v>30416153</v>
      </c>
      <c r="F2825" t="s">
        <v>29</v>
      </c>
      <c r="G2825">
        <v>0</v>
      </c>
      <c r="H2825">
        <v>0</v>
      </c>
      <c r="I2825">
        <v>0</v>
      </c>
      <c r="J2825">
        <f t="shared" si="617"/>
        <v>0</v>
      </c>
      <c r="K2825" t="str">
        <f t="shared" si="618"/>
        <v>Modelamiento</v>
      </c>
      <c r="L2825">
        <f t="shared" si="619"/>
        <v>0</v>
      </c>
      <c r="M2825">
        <v>36</v>
      </c>
      <c r="N2825" t="str">
        <f t="shared" si="620"/>
        <v>&lt;=40</v>
      </c>
      <c r="O2825" t="s">
        <v>56</v>
      </c>
      <c r="P2825" t="s">
        <v>35</v>
      </c>
      <c r="Q2825">
        <v>36987</v>
      </c>
      <c r="R2825">
        <v>1650</v>
      </c>
      <c r="S2825" t="str">
        <f t="shared" si="621"/>
        <v>&lt;=2000</v>
      </c>
      <c r="T2825">
        <v>1274</v>
      </c>
      <c r="U2825" t="str">
        <f t="shared" si="622"/>
        <v>&lt;=1300</v>
      </c>
      <c r="V2825" t="s">
        <v>597</v>
      </c>
      <c r="W2825">
        <v>35697</v>
      </c>
      <c r="X2825" s="12">
        <f t="shared" si="623"/>
        <v>4.6222371627867888E-2</v>
      </c>
      <c r="Y2825" t="str">
        <f t="shared" si="624"/>
        <v>&lt;=0.05</v>
      </c>
      <c r="Z2825" t="s">
        <v>32</v>
      </c>
      <c r="AA2825">
        <v>9</v>
      </c>
      <c r="AB2825" t="s">
        <v>32</v>
      </c>
      <c r="AC2825" t="str">
        <f t="shared" si="625"/>
        <v/>
      </c>
      <c r="AD2825" t="s">
        <v>32</v>
      </c>
      <c r="AE2825" t="str">
        <f t="shared" si="626"/>
        <v/>
      </c>
      <c r="AF2825" t="s">
        <v>32</v>
      </c>
      <c r="AG2825" t="str">
        <f t="shared" si="627"/>
        <v/>
      </c>
      <c r="AH2825" t="s">
        <v>32</v>
      </c>
      <c r="AI2825" t="str">
        <f t="shared" si="628"/>
        <v/>
      </c>
      <c r="AJ2825" t="s">
        <v>32</v>
      </c>
      <c r="AK2825" t="str">
        <f t="shared" si="629"/>
        <v/>
      </c>
      <c r="AL2825">
        <v>0</v>
      </c>
      <c r="AM2825">
        <v>0</v>
      </c>
      <c r="AN2825">
        <v>0</v>
      </c>
      <c r="AO2825" t="s">
        <v>32</v>
      </c>
      <c r="AP2825" t="s">
        <v>32</v>
      </c>
    </row>
    <row r="2826" spans="1:42" x14ac:dyDescent="0.25">
      <c r="A2826">
        <v>201803</v>
      </c>
      <c r="B2826" t="str">
        <f t="shared" si="616"/>
        <v>2018-I</v>
      </c>
      <c r="C2826" t="s">
        <v>2887</v>
      </c>
      <c r="D2826" t="s">
        <v>2887</v>
      </c>
      <c r="E2826">
        <v>30419693</v>
      </c>
      <c r="F2826" t="s">
        <v>29</v>
      </c>
      <c r="G2826">
        <v>1</v>
      </c>
      <c r="H2826">
        <v>0</v>
      </c>
      <c r="I2826">
        <v>0</v>
      </c>
      <c r="J2826">
        <f t="shared" si="617"/>
        <v>0</v>
      </c>
      <c r="K2826" t="str">
        <f t="shared" si="618"/>
        <v>Modelamiento</v>
      </c>
      <c r="L2826">
        <f t="shared" si="619"/>
        <v>0</v>
      </c>
      <c r="M2826">
        <v>23</v>
      </c>
      <c r="N2826" t="str">
        <f t="shared" si="620"/>
        <v>&lt;=25</v>
      </c>
      <c r="O2826" t="s">
        <v>56</v>
      </c>
      <c r="P2826" t="s">
        <v>39</v>
      </c>
      <c r="Q2826">
        <v>36791</v>
      </c>
      <c r="R2826">
        <v>499</v>
      </c>
      <c r="S2826" t="str">
        <f t="shared" si="621"/>
        <v>&lt;=500</v>
      </c>
      <c r="T2826">
        <v>1281</v>
      </c>
      <c r="U2826" t="str">
        <f t="shared" si="622"/>
        <v>&lt;=1300</v>
      </c>
      <c r="V2826" t="s">
        <v>585</v>
      </c>
      <c r="W2826">
        <v>35000</v>
      </c>
      <c r="X2826" s="12">
        <f t="shared" si="623"/>
        <v>1.4257142857142857E-2</v>
      </c>
      <c r="Y2826" t="str">
        <f t="shared" si="624"/>
        <v>&lt;=0.02</v>
      </c>
      <c r="Z2826" t="s">
        <v>32</v>
      </c>
      <c r="AA2826">
        <v>9</v>
      </c>
      <c r="AB2826" t="s">
        <v>32</v>
      </c>
      <c r="AC2826" t="str">
        <f t="shared" si="625"/>
        <v/>
      </c>
      <c r="AD2826" t="s">
        <v>32</v>
      </c>
      <c r="AE2826" t="str">
        <f t="shared" si="626"/>
        <v/>
      </c>
      <c r="AF2826" t="s">
        <v>32</v>
      </c>
      <c r="AG2826" t="str">
        <f t="shared" si="627"/>
        <v/>
      </c>
      <c r="AH2826" t="s">
        <v>32</v>
      </c>
      <c r="AI2826" t="str">
        <f t="shared" si="628"/>
        <v/>
      </c>
      <c r="AJ2826" t="s">
        <v>32</v>
      </c>
      <c r="AK2826" t="str">
        <f t="shared" si="629"/>
        <v/>
      </c>
      <c r="AL2826">
        <v>0</v>
      </c>
      <c r="AM2826">
        <v>0</v>
      </c>
      <c r="AN2826">
        <v>0</v>
      </c>
      <c r="AO2826" t="s">
        <v>32</v>
      </c>
      <c r="AP2826" t="s">
        <v>32</v>
      </c>
    </row>
    <row r="2827" spans="1:42" x14ac:dyDescent="0.25">
      <c r="A2827">
        <v>201803</v>
      </c>
      <c r="B2827" t="str">
        <f t="shared" si="616"/>
        <v>2018-I</v>
      </c>
      <c r="C2827" t="s">
        <v>2888</v>
      </c>
      <c r="D2827" t="s">
        <v>2888</v>
      </c>
      <c r="E2827">
        <v>30411165</v>
      </c>
      <c r="F2827" t="s">
        <v>29</v>
      </c>
      <c r="G2827">
        <v>1</v>
      </c>
      <c r="H2827">
        <v>0</v>
      </c>
      <c r="I2827">
        <v>0</v>
      </c>
      <c r="J2827">
        <f t="shared" si="617"/>
        <v>0</v>
      </c>
      <c r="K2827" t="str">
        <f t="shared" si="618"/>
        <v>Modelamiento</v>
      </c>
      <c r="L2827">
        <f t="shared" si="619"/>
        <v>0</v>
      </c>
      <c r="M2827">
        <v>35</v>
      </c>
      <c r="N2827" t="str">
        <f t="shared" si="620"/>
        <v>&lt;=35</v>
      </c>
      <c r="O2827" t="s">
        <v>56</v>
      </c>
      <c r="P2827" t="s">
        <v>39</v>
      </c>
      <c r="Q2827">
        <v>39583</v>
      </c>
      <c r="R2827">
        <v>1800</v>
      </c>
      <c r="S2827" t="str">
        <f t="shared" si="621"/>
        <v>&lt;=2000</v>
      </c>
      <c r="T2827">
        <v>1377</v>
      </c>
      <c r="U2827" t="str">
        <f t="shared" si="622"/>
        <v>&lt;=1400</v>
      </c>
      <c r="V2827" t="s">
        <v>589</v>
      </c>
      <c r="W2827">
        <v>38443</v>
      </c>
      <c r="X2827" s="12">
        <f t="shared" si="623"/>
        <v>4.68225684780064E-2</v>
      </c>
      <c r="Y2827" t="str">
        <f t="shared" si="624"/>
        <v>&lt;=0.05</v>
      </c>
      <c r="Z2827" t="s">
        <v>32</v>
      </c>
      <c r="AA2827">
        <v>9</v>
      </c>
      <c r="AB2827" t="s">
        <v>32</v>
      </c>
      <c r="AC2827" t="str">
        <f t="shared" si="625"/>
        <v/>
      </c>
      <c r="AD2827" t="s">
        <v>32</v>
      </c>
      <c r="AE2827" t="str">
        <f t="shared" si="626"/>
        <v/>
      </c>
      <c r="AF2827" t="s">
        <v>32</v>
      </c>
      <c r="AG2827" t="str">
        <f t="shared" si="627"/>
        <v/>
      </c>
      <c r="AH2827" t="s">
        <v>32</v>
      </c>
      <c r="AI2827" t="str">
        <f t="shared" si="628"/>
        <v/>
      </c>
      <c r="AJ2827" t="s">
        <v>32</v>
      </c>
      <c r="AK2827" t="str">
        <f t="shared" si="629"/>
        <v/>
      </c>
      <c r="AL2827">
        <v>0</v>
      </c>
      <c r="AM2827">
        <v>0</v>
      </c>
      <c r="AN2827">
        <v>0</v>
      </c>
      <c r="AO2827" t="s">
        <v>32</v>
      </c>
      <c r="AP2827" t="s">
        <v>32</v>
      </c>
    </row>
    <row r="2828" spans="1:42" x14ac:dyDescent="0.25">
      <c r="A2828">
        <v>201803</v>
      </c>
      <c r="B2828" t="str">
        <f t="shared" si="616"/>
        <v>2018-I</v>
      </c>
      <c r="C2828" t="s">
        <v>2889</v>
      </c>
      <c r="D2828" t="s">
        <v>2889</v>
      </c>
      <c r="E2828">
        <v>30412558</v>
      </c>
      <c r="F2828" t="s">
        <v>29</v>
      </c>
      <c r="G2828">
        <v>0</v>
      </c>
      <c r="H2828">
        <v>0</v>
      </c>
      <c r="I2828">
        <v>0</v>
      </c>
      <c r="J2828">
        <f t="shared" si="617"/>
        <v>0</v>
      </c>
      <c r="K2828" t="str">
        <f t="shared" si="618"/>
        <v>Modelamiento</v>
      </c>
      <c r="L2828">
        <f t="shared" si="619"/>
        <v>0</v>
      </c>
      <c r="M2828">
        <v>39</v>
      </c>
      <c r="N2828" t="str">
        <f t="shared" si="620"/>
        <v>&lt;=40</v>
      </c>
      <c r="O2828" t="s">
        <v>56</v>
      </c>
      <c r="P2828" t="s">
        <v>31</v>
      </c>
      <c r="Q2828">
        <v>34919</v>
      </c>
      <c r="R2828">
        <v>550</v>
      </c>
      <c r="S2828" t="str">
        <f t="shared" si="621"/>
        <v>&lt;=1000</v>
      </c>
      <c r="T2828">
        <v>1306</v>
      </c>
      <c r="U2828" t="str">
        <f t="shared" si="622"/>
        <v>&lt;=1400</v>
      </c>
      <c r="V2828" t="s">
        <v>601</v>
      </c>
      <c r="W2828">
        <v>33149</v>
      </c>
      <c r="X2828" s="12">
        <f t="shared" si="623"/>
        <v>1.6591752390720686E-2</v>
      </c>
      <c r="Y2828" t="str">
        <f t="shared" si="624"/>
        <v>&lt;=0.02</v>
      </c>
      <c r="Z2828" t="s">
        <v>32</v>
      </c>
      <c r="AA2828">
        <v>9</v>
      </c>
      <c r="AB2828" t="s">
        <v>32</v>
      </c>
      <c r="AC2828" t="str">
        <f t="shared" si="625"/>
        <v/>
      </c>
      <c r="AD2828" t="s">
        <v>32</v>
      </c>
      <c r="AE2828" t="str">
        <f t="shared" si="626"/>
        <v/>
      </c>
      <c r="AF2828" t="s">
        <v>32</v>
      </c>
      <c r="AG2828" t="str">
        <f t="shared" si="627"/>
        <v/>
      </c>
      <c r="AH2828" t="s">
        <v>32</v>
      </c>
      <c r="AI2828" t="str">
        <f t="shared" si="628"/>
        <v/>
      </c>
      <c r="AJ2828" t="s">
        <v>32</v>
      </c>
      <c r="AK2828" t="str">
        <f t="shared" si="629"/>
        <v/>
      </c>
      <c r="AL2828">
        <v>0</v>
      </c>
      <c r="AM2828">
        <v>0</v>
      </c>
      <c r="AN2828">
        <v>0</v>
      </c>
      <c r="AO2828" t="s">
        <v>32</v>
      </c>
      <c r="AP2828" t="s">
        <v>32</v>
      </c>
    </row>
    <row r="2829" spans="1:42" x14ac:dyDescent="0.25">
      <c r="A2829">
        <v>201803</v>
      </c>
      <c r="B2829" t="str">
        <f t="shared" si="616"/>
        <v>2018-I</v>
      </c>
      <c r="C2829" t="s">
        <v>2890</v>
      </c>
      <c r="D2829" t="s">
        <v>2890</v>
      </c>
      <c r="E2829">
        <v>30415860</v>
      </c>
      <c r="F2829" t="s">
        <v>29</v>
      </c>
      <c r="G2829">
        <v>1</v>
      </c>
      <c r="H2829">
        <v>0</v>
      </c>
      <c r="I2829">
        <v>0</v>
      </c>
      <c r="J2829">
        <f t="shared" si="617"/>
        <v>0</v>
      </c>
      <c r="K2829" t="str">
        <f t="shared" si="618"/>
        <v>Modelamiento</v>
      </c>
      <c r="L2829">
        <f t="shared" si="619"/>
        <v>0</v>
      </c>
      <c r="M2829">
        <v>35</v>
      </c>
      <c r="N2829" t="str">
        <f t="shared" si="620"/>
        <v>&lt;=35</v>
      </c>
      <c r="O2829" t="s">
        <v>72</v>
      </c>
      <c r="P2829" t="s">
        <v>39</v>
      </c>
      <c r="Q2829">
        <v>36790</v>
      </c>
      <c r="R2829">
        <v>500</v>
      </c>
      <c r="S2829" t="str">
        <f t="shared" si="621"/>
        <v>&lt;=500</v>
      </c>
      <c r="T2829">
        <v>1265</v>
      </c>
      <c r="U2829" t="str">
        <f t="shared" si="622"/>
        <v>&lt;=1300</v>
      </c>
      <c r="V2829" t="s">
        <v>585</v>
      </c>
      <c r="W2829">
        <v>35000</v>
      </c>
      <c r="X2829" s="12">
        <f t="shared" si="623"/>
        <v>1.4285714285714285E-2</v>
      </c>
      <c r="Y2829" t="str">
        <f t="shared" si="624"/>
        <v>&lt;=0.02</v>
      </c>
      <c r="Z2829" t="s">
        <v>32</v>
      </c>
      <c r="AA2829">
        <v>9</v>
      </c>
      <c r="AB2829" t="s">
        <v>32</v>
      </c>
      <c r="AC2829" t="str">
        <f t="shared" si="625"/>
        <v/>
      </c>
      <c r="AD2829" t="s">
        <v>32</v>
      </c>
      <c r="AE2829" t="str">
        <f t="shared" si="626"/>
        <v/>
      </c>
      <c r="AF2829" t="s">
        <v>32</v>
      </c>
      <c r="AG2829" t="str">
        <f t="shared" si="627"/>
        <v/>
      </c>
      <c r="AH2829" t="s">
        <v>32</v>
      </c>
      <c r="AI2829" t="str">
        <f t="shared" si="628"/>
        <v/>
      </c>
      <c r="AJ2829" t="s">
        <v>32</v>
      </c>
      <c r="AK2829" t="str">
        <f t="shared" si="629"/>
        <v/>
      </c>
      <c r="AL2829">
        <v>0</v>
      </c>
      <c r="AM2829">
        <v>0</v>
      </c>
      <c r="AN2829">
        <v>0</v>
      </c>
      <c r="AO2829" t="s">
        <v>32</v>
      </c>
      <c r="AP2829" t="s">
        <v>32</v>
      </c>
    </row>
    <row r="2830" spans="1:42" x14ac:dyDescent="0.25">
      <c r="A2830">
        <v>201803</v>
      </c>
      <c r="B2830" t="str">
        <f t="shared" si="616"/>
        <v>2018-I</v>
      </c>
      <c r="C2830" t="s">
        <v>2891</v>
      </c>
      <c r="D2830" t="s">
        <v>2891</v>
      </c>
      <c r="E2830">
        <v>30415603</v>
      </c>
      <c r="F2830" t="s">
        <v>29</v>
      </c>
      <c r="G2830">
        <v>0</v>
      </c>
      <c r="H2830">
        <v>0</v>
      </c>
      <c r="I2830">
        <v>0</v>
      </c>
      <c r="J2830">
        <f t="shared" si="617"/>
        <v>0</v>
      </c>
      <c r="K2830" t="str">
        <f t="shared" si="618"/>
        <v>Modelamiento</v>
      </c>
      <c r="L2830">
        <f t="shared" si="619"/>
        <v>0</v>
      </c>
      <c r="M2830">
        <v>43</v>
      </c>
      <c r="N2830" t="str">
        <f t="shared" si="620"/>
        <v>&lt;=45</v>
      </c>
      <c r="O2830" t="s">
        <v>56</v>
      </c>
      <c r="P2830" t="s">
        <v>39</v>
      </c>
      <c r="Q2830">
        <v>37137</v>
      </c>
      <c r="R2830">
        <v>1500</v>
      </c>
      <c r="S2830" t="str">
        <f t="shared" si="621"/>
        <v>&lt;=1500</v>
      </c>
      <c r="T2830">
        <v>1287</v>
      </c>
      <c r="U2830" t="str">
        <f t="shared" si="622"/>
        <v>&lt;=1300</v>
      </c>
      <c r="V2830" t="s">
        <v>597</v>
      </c>
      <c r="W2830">
        <v>35697</v>
      </c>
      <c r="X2830" s="12">
        <f t="shared" si="623"/>
        <v>4.2020337843516262E-2</v>
      </c>
      <c r="Y2830" t="str">
        <f t="shared" si="624"/>
        <v>&lt;=0.05</v>
      </c>
      <c r="Z2830" t="s">
        <v>32</v>
      </c>
      <c r="AA2830">
        <v>0</v>
      </c>
      <c r="AB2830">
        <v>6663.35</v>
      </c>
      <c r="AC2830" t="str">
        <f t="shared" si="625"/>
        <v>&gt;5000</v>
      </c>
      <c r="AD2830">
        <v>10</v>
      </c>
      <c r="AE2830" t="str">
        <f t="shared" si="626"/>
        <v>&lt;=30</v>
      </c>
      <c r="AF2830">
        <v>0</v>
      </c>
      <c r="AG2830" t="str">
        <f t="shared" si="627"/>
        <v>&lt;=500</v>
      </c>
      <c r="AH2830">
        <v>8957</v>
      </c>
      <c r="AI2830" t="str">
        <f t="shared" si="628"/>
        <v>&gt;5000</v>
      </c>
      <c r="AJ2830">
        <v>0.75419999999999998</v>
      </c>
      <c r="AK2830" t="str">
        <f t="shared" si="629"/>
        <v>&lt;=0.8</v>
      </c>
      <c r="AL2830">
        <v>10</v>
      </c>
      <c r="AM2830">
        <v>9</v>
      </c>
      <c r="AN2830">
        <v>0</v>
      </c>
      <c r="AO2830">
        <v>1</v>
      </c>
      <c r="AP2830" t="s">
        <v>32</v>
      </c>
    </row>
    <row r="2831" spans="1:42" x14ac:dyDescent="0.25">
      <c r="A2831">
        <v>201803</v>
      </c>
      <c r="B2831" t="str">
        <f t="shared" si="616"/>
        <v>2018-I</v>
      </c>
      <c r="C2831" t="s">
        <v>2892</v>
      </c>
      <c r="D2831" t="s">
        <v>2892</v>
      </c>
      <c r="E2831">
        <v>30413510</v>
      </c>
      <c r="F2831" t="s">
        <v>29</v>
      </c>
      <c r="G2831">
        <v>1</v>
      </c>
      <c r="H2831">
        <v>0</v>
      </c>
      <c r="I2831">
        <v>0</v>
      </c>
      <c r="J2831">
        <f t="shared" si="617"/>
        <v>0</v>
      </c>
      <c r="K2831" t="str">
        <f t="shared" si="618"/>
        <v>Modelamiento</v>
      </c>
      <c r="L2831">
        <f t="shared" si="619"/>
        <v>0</v>
      </c>
      <c r="M2831">
        <v>25</v>
      </c>
      <c r="N2831" t="str">
        <f t="shared" si="620"/>
        <v>&lt;=25</v>
      </c>
      <c r="O2831" t="s">
        <v>56</v>
      </c>
      <c r="P2831" t="s">
        <v>35</v>
      </c>
      <c r="Q2831">
        <v>36590</v>
      </c>
      <c r="R2831">
        <v>1200</v>
      </c>
      <c r="S2831" t="str">
        <f t="shared" si="621"/>
        <v>&lt;=1500</v>
      </c>
      <c r="T2831">
        <v>1264</v>
      </c>
      <c r="U2831" t="str">
        <f t="shared" si="622"/>
        <v>&lt;=1300</v>
      </c>
      <c r="V2831" t="s">
        <v>585</v>
      </c>
      <c r="W2831">
        <v>35500</v>
      </c>
      <c r="X2831" s="12">
        <f t="shared" si="623"/>
        <v>3.3802816901408447E-2</v>
      </c>
      <c r="Y2831" t="str">
        <f t="shared" si="624"/>
        <v>&lt;=0.04</v>
      </c>
      <c r="Z2831" t="s">
        <v>32</v>
      </c>
      <c r="AA2831">
        <v>4</v>
      </c>
      <c r="AB2831">
        <v>3726.47</v>
      </c>
      <c r="AC2831" t="str">
        <f t="shared" si="625"/>
        <v>&lt;=4000</v>
      </c>
      <c r="AD2831">
        <v>258</v>
      </c>
      <c r="AE2831" t="str">
        <f t="shared" si="626"/>
        <v>&gt;120</v>
      </c>
      <c r="AF2831">
        <v>2339.17</v>
      </c>
      <c r="AG2831" t="str">
        <f t="shared" si="627"/>
        <v>&lt;=3000</v>
      </c>
      <c r="AH2831">
        <v>1200</v>
      </c>
      <c r="AI2831" t="str">
        <f t="shared" si="628"/>
        <v>&lt;=2000</v>
      </c>
      <c r="AJ2831">
        <v>0.93269999999999997</v>
      </c>
      <c r="AK2831" t="str">
        <f t="shared" si="629"/>
        <v>&gt;0.9</v>
      </c>
      <c r="AL2831">
        <v>12</v>
      </c>
      <c r="AM2831">
        <v>0</v>
      </c>
      <c r="AN2831">
        <v>3</v>
      </c>
      <c r="AO2831" t="s">
        <v>32</v>
      </c>
      <c r="AP2831">
        <v>1</v>
      </c>
    </row>
    <row r="2832" spans="1:42" x14ac:dyDescent="0.25">
      <c r="A2832">
        <v>201803</v>
      </c>
      <c r="B2832" t="str">
        <f t="shared" si="616"/>
        <v>2018-I</v>
      </c>
      <c r="C2832" t="s">
        <v>2893</v>
      </c>
      <c r="D2832" t="s">
        <v>2893</v>
      </c>
      <c r="E2832">
        <v>30413594</v>
      </c>
      <c r="F2832" t="s">
        <v>29</v>
      </c>
      <c r="G2832">
        <v>0</v>
      </c>
      <c r="H2832">
        <v>0</v>
      </c>
      <c r="I2832">
        <v>0</v>
      </c>
      <c r="J2832">
        <f t="shared" si="617"/>
        <v>0</v>
      </c>
      <c r="K2832" t="str">
        <f t="shared" si="618"/>
        <v>Modelamiento</v>
      </c>
      <c r="L2832">
        <f t="shared" si="619"/>
        <v>0</v>
      </c>
      <c r="M2832">
        <v>26</v>
      </c>
      <c r="N2832" t="str">
        <f t="shared" si="620"/>
        <v>&lt;=30</v>
      </c>
      <c r="O2832" t="s">
        <v>56</v>
      </c>
      <c r="P2832" t="s">
        <v>31</v>
      </c>
      <c r="Q2832">
        <v>48132</v>
      </c>
      <c r="R2832">
        <v>1650</v>
      </c>
      <c r="S2832" t="str">
        <f t="shared" si="621"/>
        <v>&lt;=2000</v>
      </c>
      <c r="T2832">
        <v>1676</v>
      </c>
      <c r="U2832" t="str">
        <f t="shared" si="622"/>
        <v>&gt;1500</v>
      </c>
      <c r="V2832" t="s">
        <v>597</v>
      </c>
      <c r="W2832">
        <v>47492</v>
      </c>
      <c r="X2832" s="12">
        <f t="shared" si="623"/>
        <v>3.4742693506274742E-2</v>
      </c>
      <c r="Y2832" t="str">
        <f t="shared" si="624"/>
        <v>&lt;=0.04</v>
      </c>
      <c r="Z2832" t="s">
        <v>32</v>
      </c>
      <c r="AA2832">
        <v>4</v>
      </c>
      <c r="AB2832">
        <v>2448.83</v>
      </c>
      <c r="AC2832" t="str">
        <f t="shared" si="625"/>
        <v>&lt;=3000</v>
      </c>
      <c r="AD2832">
        <v>2160</v>
      </c>
      <c r="AE2832" t="str">
        <f t="shared" si="626"/>
        <v>&gt;120</v>
      </c>
      <c r="AF2832">
        <v>2448.83</v>
      </c>
      <c r="AG2832" t="str">
        <f t="shared" si="627"/>
        <v>&lt;=3000</v>
      </c>
      <c r="AH2832" t="s">
        <v>32</v>
      </c>
      <c r="AI2832" t="str">
        <f t="shared" si="628"/>
        <v/>
      </c>
      <c r="AJ2832" t="s">
        <v>32</v>
      </c>
      <c r="AK2832" t="str">
        <f t="shared" si="629"/>
        <v/>
      </c>
      <c r="AL2832">
        <v>12</v>
      </c>
      <c r="AM2832">
        <v>0</v>
      </c>
      <c r="AN2832">
        <v>12</v>
      </c>
      <c r="AO2832" t="s">
        <v>32</v>
      </c>
      <c r="AP2832">
        <v>1</v>
      </c>
    </row>
    <row r="2833" spans="1:42" x14ac:dyDescent="0.25">
      <c r="A2833">
        <v>201803</v>
      </c>
      <c r="B2833" t="str">
        <f t="shared" si="616"/>
        <v>2018-I</v>
      </c>
      <c r="C2833" t="s">
        <v>2894</v>
      </c>
      <c r="D2833" t="s">
        <v>2894</v>
      </c>
      <c r="E2833">
        <v>30412319</v>
      </c>
      <c r="F2833" t="s">
        <v>29</v>
      </c>
      <c r="G2833">
        <v>1</v>
      </c>
      <c r="H2833">
        <v>0</v>
      </c>
      <c r="I2833">
        <v>0</v>
      </c>
      <c r="J2833">
        <f t="shared" si="617"/>
        <v>0</v>
      </c>
      <c r="K2833" t="str">
        <f t="shared" si="618"/>
        <v>Modelamiento</v>
      </c>
      <c r="L2833">
        <f t="shared" si="619"/>
        <v>0</v>
      </c>
      <c r="M2833">
        <v>42</v>
      </c>
      <c r="N2833" t="str">
        <f t="shared" si="620"/>
        <v>&lt;=45</v>
      </c>
      <c r="O2833" t="s">
        <v>72</v>
      </c>
      <c r="P2833" t="s">
        <v>35</v>
      </c>
      <c r="Q2833">
        <v>36790</v>
      </c>
      <c r="R2833">
        <v>500</v>
      </c>
      <c r="S2833" t="str">
        <f t="shared" si="621"/>
        <v>&lt;=500</v>
      </c>
      <c r="T2833">
        <v>1279</v>
      </c>
      <c r="U2833" t="str">
        <f t="shared" si="622"/>
        <v>&lt;=1300</v>
      </c>
      <c r="V2833" t="s">
        <v>585</v>
      </c>
      <c r="W2833">
        <v>35000</v>
      </c>
      <c r="X2833" s="12">
        <f t="shared" si="623"/>
        <v>1.4285714285714285E-2</v>
      </c>
      <c r="Y2833" t="str">
        <f t="shared" si="624"/>
        <v>&lt;=0.02</v>
      </c>
      <c r="Z2833" t="s">
        <v>32</v>
      </c>
      <c r="AA2833">
        <v>0</v>
      </c>
      <c r="AB2833">
        <v>4302.95</v>
      </c>
      <c r="AC2833" t="str">
        <f t="shared" si="625"/>
        <v>&lt;=5000</v>
      </c>
      <c r="AD2833">
        <v>4</v>
      </c>
      <c r="AE2833" t="str">
        <f t="shared" si="626"/>
        <v>&lt;=8</v>
      </c>
      <c r="AF2833">
        <v>0</v>
      </c>
      <c r="AG2833" t="str">
        <f t="shared" si="627"/>
        <v>&lt;=500</v>
      </c>
      <c r="AH2833" t="s">
        <v>32</v>
      </c>
      <c r="AI2833" t="str">
        <f t="shared" si="628"/>
        <v/>
      </c>
      <c r="AJ2833" t="s">
        <v>32</v>
      </c>
      <c r="AK2833" t="str">
        <f t="shared" si="629"/>
        <v/>
      </c>
      <c r="AL2833">
        <v>12</v>
      </c>
      <c r="AM2833">
        <v>12</v>
      </c>
      <c r="AN2833">
        <v>0</v>
      </c>
      <c r="AO2833">
        <v>1</v>
      </c>
      <c r="AP2833" t="s">
        <v>32</v>
      </c>
    </row>
    <row r="2834" spans="1:42" x14ac:dyDescent="0.25">
      <c r="A2834">
        <v>201803</v>
      </c>
      <c r="B2834" t="str">
        <f t="shared" si="616"/>
        <v>2018-I</v>
      </c>
      <c r="C2834" t="s">
        <v>2895</v>
      </c>
      <c r="D2834" t="s">
        <v>2895</v>
      </c>
      <c r="E2834">
        <v>30419183</v>
      </c>
      <c r="F2834" t="s">
        <v>29</v>
      </c>
      <c r="G2834">
        <v>0</v>
      </c>
      <c r="H2834">
        <v>0</v>
      </c>
      <c r="I2834">
        <v>0</v>
      </c>
      <c r="J2834">
        <f t="shared" si="617"/>
        <v>0</v>
      </c>
      <c r="K2834" t="str">
        <f t="shared" si="618"/>
        <v>Modelamiento</v>
      </c>
      <c r="L2834">
        <f t="shared" si="619"/>
        <v>0</v>
      </c>
      <c r="M2834">
        <v>22</v>
      </c>
      <c r="N2834" t="str">
        <f t="shared" si="620"/>
        <v>&lt;=25</v>
      </c>
      <c r="O2834" t="s">
        <v>56</v>
      </c>
      <c r="P2834" t="s">
        <v>39</v>
      </c>
      <c r="Q2834">
        <v>41862</v>
      </c>
      <c r="R2834">
        <v>1800</v>
      </c>
      <c r="S2834" t="str">
        <f t="shared" si="621"/>
        <v>&lt;=2000</v>
      </c>
      <c r="T2834">
        <v>1451</v>
      </c>
      <c r="U2834" t="str">
        <f t="shared" si="622"/>
        <v>&lt;=1500</v>
      </c>
      <c r="V2834" t="s">
        <v>614</v>
      </c>
      <c r="W2834">
        <v>41372</v>
      </c>
      <c r="X2834" s="12">
        <f t="shared" si="623"/>
        <v>4.3507686357923236E-2</v>
      </c>
      <c r="Y2834" t="str">
        <f t="shared" si="624"/>
        <v>&lt;=0.05</v>
      </c>
      <c r="Z2834" t="s">
        <v>32</v>
      </c>
      <c r="AA2834">
        <v>9</v>
      </c>
      <c r="AB2834" t="s">
        <v>32</v>
      </c>
      <c r="AC2834" t="str">
        <f t="shared" si="625"/>
        <v/>
      </c>
      <c r="AD2834" t="s">
        <v>32</v>
      </c>
      <c r="AE2834" t="str">
        <f t="shared" si="626"/>
        <v/>
      </c>
      <c r="AF2834" t="s">
        <v>32</v>
      </c>
      <c r="AG2834" t="str">
        <f t="shared" si="627"/>
        <v/>
      </c>
      <c r="AH2834" t="s">
        <v>32</v>
      </c>
      <c r="AI2834" t="str">
        <f t="shared" si="628"/>
        <v/>
      </c>
      <c r="AJ2834" t="s">
        <v>32</v>
      </c>
      <c r="AK2834" t="str">
        <f t="shared" si="629"/>
        <v/>
      </c>
      <c r="AL2834">
        <v>0</v>
      </c>
      <c r="AM2834">
        <v>0</v>
      </c>
      <c r="AN2834">
        <v>0</v>
      </c>
      <c r="AO2834" t="s">
        <v>32</v>
      </c>
      <c r="AP2834" t="s">
        <v>32</v>
      </c>
    </row>
    <row r="2835" spans="1:42" x14ac:dyDescent="0.25">
      <c r="A2835">
        <v>201803</v>
      </c>
      <c r="B2835" t="str">
        <f t="shared" si="616"/>
        <v>2018-I</v>
      </c>
      <c r="C2835" t="s">
        <v>2896</v>
      </c>
      <c r="D2835" t="s">
        <v>2896</v>
      </c>
      <c r="E2835">
        <v>30423491</v>
      </c>
      <c r="F2835" t="s">
        <v>29</v>
      </c>
      <c r="G2835">
        <v>0</v>
      </c>
      <c r="H2835">
        <v>0</v>
      </c>
      <c r="I2835">
        <v>0</v>
      </c>
      <c r="J2835">
        <f t="shared" si="617"/>
        <v>0</v>
      </c>
      <c r="K2835" t="str">
        <f t="shared" si="618"/>
        <v>Modelamiento</v>
      </c>
      <c r="L2835">
        <f t="shared" si="619"/>
        <v>0</v>
      </c>
      <c r="M2835">
        <v>21</v>
      </c>
      <c r="N2835" t="str">
        <f t="shared" si="620"/>
        <v>&lt;=25</v>
      </c>
      <c r="O2835" t="s">
        <v>56</v>
      </c>
      <c r="P2835" t="s">
        <v>39</v>
      </c>
      <c r="Q2835">
        <v>39002</v>
      </c>
      <c r="R2835">
        <v>1500</v>
      </c>
      <c r="S2835" t="str">
        <f t="shared" si="621"/>
        <v>&lt;=1500</v>
      </c>
      <c r="T2835">
        <v>1356</v>
      </c>
      <c r="U2835" t="str">
        <f t="shared" si="622"/>
        <v>&lt;=1400</v>
      </c>
      <c r="V2835" t="s">
        <v>587</v>
      </c>
      <c r="W2835">
        <v>37562</v>
      </c>
      <c r="X2835" s="12">
        <f t="shared" si="623"/>
        <v>3.99339758266333E-2</v>
      </c>
      <c r="Y2835" t="str">
        <f t="shared" si="624"/>
        <v>&lt;=0.04</v>
      </c>
      <c r="Z2835" t="s">
        <v>32</v>
      </c>
      <c r="AA2835">
        <v>9</v>
      </c>
      <c r="AB2835" t="s">
        <v>32</v>
      </c>
      <c r="AC2835" t="str">
        <f t="shared" si="625"/>
        <v/>
      </c>
      <c r="AD2835" t="s">
        <v>32</v>
      </c>
      <c r="AE2835" t="str">
        <f t="shared" si="626"/>
        <v/>
      </c>
      <c r="AF2835" t="s">
        <v>32</v>
      </c>
      <c r="AG2835" t="str">
        <f t="shared" si="627"/>
        <v/>
      </c>
      <c r="AH2835" t="s">
        <v>32</v>
      </c>
      <c r="AI2835" t="str">
        <f t="shared" si="628"/>
        <v/>
      </c>
      <c r="AJ2835" t="s">
        <v>32</v>
      </c>
      <c r="AK2835" t="str">
        <f t="shared" si="629"/>
        <v/>
      </c>
      <c r="AL2835">
        <v>0</v>
      </c>
      <c r="AM2835">
        <v>0</v>
      </c>
      <c r="AN2835">
        <v>0</v>
      </c>
      <c r="AO2835" t="s">
        <v>32</v>
      </c>
      <c r="AP2835" t="s">
        <v>32</v>
      </c>
    </row>
    <row r="2836" spans="1:42" x14ac:dyDescent="0.25">
      <c r="A2836">
        <v>201803</v>
      </c>
      <c r="B2836" t="str">
        <f t="shared" si="616"/>
        <v>2018-I</v>
      </c>
      <c r="C2836" t="s">
        <v>2897</v>
      </c>
      <c r="D2836" t="s">
        <v>2897</v>
      </c>
      <c r="E2836">
        <v>30414991</v>
      </c>
      <c r="F2836" t="s">
        <v>29</v>
      </c>
      <c r="G2836">
        <v>0</v>
      </c>
      <c r="H2836">
        <v>0</v>
      </c>
      <c r="I2836">
        <v>0</v>
      </c>
      <c r="J2836">
        <f t="shared" si="617"/>
        <v>0</v>
      </c>
      <c r="K2836" t="str">
        <f t="shared" si="618"/>
        <v>Modelamiento</v>
      </c>
      <c r="L2836">
        <f t="shared" si="619"/>
        <v>0</v>
      </c>
      <c r="M2836">
        <v>30</v>
      </c>
      <c r="N2836" t="str">
        <f t="shared" si="620"/>
        <v>&lt;=30</v>
      </c>
      <c r="O2836" t="s">
        <v>56</v>
      </c>
      <c r="P2836" t="s">
        <v>31</v>
      </c>
      <c r="Q2836">
        <v>37170</v>
      </c>
      <c r="R2836">
        <v>1500</v>
      </c>
      <c r="S2836" t="str">
        <f t="shared" si="621"/>
        <v>&lt;=1500</v>
      </c>
      <c r="T2836">
        <v>1293</v>
      </c>
      <c r="U2836" t="str">
        <f t="shared" si="622"/>
        <v>&lt;=1300</v>
      </c>
      <c r="V2836" t="s">
        <v>589</v>
      </c>
      <c r="W2836">
        <v>36380</v>
      </c>
      <c r="X2836" s="12">
        <f t="shared" si="623"/>
        <v>4.1231445849367783E-2</v>
      </c>
      <c r="Y2836" t="str">
        <f t="shared" si="624"/>
        <v>&lt;=0.05</v>
      </c>
      <c r="Z2836" t="s">
        <v>32</v>
      </c>
      <c r="AA2836">
        <v>9</v>
      </c>
      <c r="AB2836" t="s">
        <v>32</v>
      </c>
      <c r="AC2836" t="str">
        <f t="shared" si="625"/>
        <v/>
      </c>
      <c r="AD2836" t="s">
        <v>32</v>
      </c>
      <c r="AE2836" t="str">
        <f t="shared" si="626"/>
        <v/>
      </c>
      <c r="AF2836" t="s">
        <v>32</v>
      </c>
      <c r="AG2836" t="str">
        <f t="shared" si="627"/>
        <v/>
      </c>
      <c r="AH2836" t="s">
        <v>32</v>
      </c>
      <c r="AI2836" t="str">
        <f t="shared" si="628"/>
        <v/>
      </c>
      <c r="AJ2836" t="s">
        <v>32</v>
      </c>
      <c r="AK2836" t="str">
        <f t="shared" si="629"/>
        <v/>
      </c>
      <c r="AL2836">
        <v>0</v>
      </c>
      <c r="AM2836">
        <v>0</v>
      </c>
      <c r="AN2836">
        <v>0</v>
      </c>
      <c r="AO2836" t="s">
        <v>32</v>
      </c>
      <c r="AP2836" t="s">
        <v>32</v>
      </c>
    </row>
    <row r="2837" spans="1:42" x14ac:dyDescent="0.25">
      <c r="A2837">
        <v>201803</v>
      </c>
      <c r="B2837" t="str">
        <f t="shared" si="616"/>
        <v>2018-I</v>
      </c>
      <c r="C2837" t="s">
        <v>2898</v>
      </c>
      <c r="D2837" t="s">
        <v>2898</v>
      </c>
      <c r="E2837">
        <v>30420367</v>
      </c>
      <c r="F2837" t="s">
        <v>29</v>
      </c>
      <c r="G2837">
        <v>0</v>
      </c>
      <c r="H2837">
        <v>0</v>
      </c>
      <c r="I2837">
        <v>0</v>
      </c>
      <c r="J2837">
        <f t="shared" si="617"/>
        <v>0</v>
      </c>
      <c r="K2837" t="str">
        <f t="shared" si="618"/>
        <v>Modelamiento</v>
      </c>
      <c r="L2837">
        <f t="shared" si="619"/>
        <v>0</v>
      </c>
      <c r="M2837">
        <v>32</v>
      </c>
      <c r="N2837" t="str">
        <f t="shared" si="620"/>
        <v>&lt;=35</v>
      </c>
      <c r="O2837" t="s">
        <v>56</v>
      </c>
      <c r="P2837" t="s">
        <v>39</v>
      </c>
      <c r="Q2837">
        <v>34597</v>
      </c>
      <c r="R2837">
        <v>1650</v>
      </c>
      <c r="S2837" t="str">
        <f t="shared" si="621"/>
        <v>&lt;=2000</v>
      </c>
      <c r="T2837">
        <v>1202</v>
      </c>
      <c r="U2837" t="str">
        <f t="shared" si="622"/>
        <v>&lt;=1300</v>
      </c>
      <c r="V2837" t="s">
        <v>589</v>
      </c>
      <c r="W2837">
        <v>33957</v>
      </c>
      <c r="X2837" s="12">
        <f t="shared" si="623"/>
        <v>4.8590864917395532E-2</v>
      </c>
      <c r="Y2837" t="str">
        <f t="shared" si="624"/>
        <v>&lt;=0.05</v>
      </c>
      <c r="Z2837" t="s">
        <v>32</v>
      </c>
      <c r="AA2837">
        <v>4</v>
      </c>
      <c r="AB2837">
        <v>1566</v>
      </c>
      <c r="AC2837" t="str">
        <f t="shared" si="625"/>
        <v>&lt;=2000</v>
      </c>
      <c r="AD2837">
        <v>592</v>
      </c>
      <c r="AE2837" t="str">
        <f t="shared" si="626"/>
        <v>&gt;120</v>
      </c>
      <c r="AF2837">
        <v>1566</v>
      </c>
      <c r="AG2837" t="str">
        <f t="shared" si="627"/>
        <v>&lt;=2000</v>
      </c>
      <c r="AH2837" t="s">
        <v>32</v>
      </c>
      <c r="AI2837" t="str">
        <f t="shared" si="628"/>
        <v/>
      </c>
      <c r="AJ2837" t="s">
        <v>32</v>
      </c>
      <c r="AK2837" t="str">
        <f t="shared" si="629"/>
        <v/>
      </c>
      <c r="AL2837">
        <v>12</v>
      </c>
      <c r="AM2837">
        <v>0</v>
      </c>
      <c r="AN2837">
        <v>12</v>
      </c>
      <c r="AO2837" t="s">
        <v>32</v>
      </c>
      <c r="AP2837">
        <v>1</v>
      </c>
    </row>
    <row r="2838" spans="1:42" x14ac:dyDescent="0.25">
      <c r="A2838">
        <v>201803</v>
      </c>
      <c r="B2838" t="str">
        <f t="shared" si="616"/>
        <v>2018-I</v>
      </c>
      <c r="C2838" t="s">
        <v>2899</v>
      </c>
      <c r="D2838" t="s">
        <v>2899</v>
      </c>
      <c r="E2838">
        <v>30419635</v>
      </c>
      <c r="F2838" t="s">
        <v>29</v>
      </c>
      <c r="G2838">
        <v>1</v>
      </c>
      <c r="H2838">
        <v>0</v>
      </c>
      <c r="I2838">
        <v>0</v>
      </c>
      <c r="J2838">
        <f t="shared" si="617"/>
        <v>0</v>
      </c>
      <c r="K2838" t="str">
        <f t="shared" si="618"/>
        <v>Modelamiento</v>
      </c>
      <c r="L2838">
        <f t="shared" si="619"/>
        <v>0</v>
      </c>
      <c r="M2838">
        <v>26</v>
      </c>
      <c r="N2838" t="str">
        <f t="shared" si="620"/>
        <v>&lt;=30</v>
      </c>
      <c r="O2838" t="s">
        <v>56</v>
      </c>
      <c r="P2838" t="s">
        <v>39</v>
      </c>
      <c r="Q2838">
        <v>39440</v>
      </c>
      <c r="R2838">
        <v>1000</v>
      </c>
      <c r="S2838" t="str">
        <f t="shared" si="621"/>
        <v>&lt;=1000</v>
      </c>
      <c r="T2838">
        <v>1371</v>
      </c>
      <c r="U2838" t="str">
        <f t="shared" si="622"/>
        <v>&lt;=1400</v>
      </c>
      <c r="V2838" t="s">
        <v>585</v>
      </c>
      <c r="W2838">
        <v>37500</v>
      </c>
      <c r="X2838" s="12">
        <f t="shared" si="623"/>
        <v>2.6666666666666668E-2</v>
      </c>
      <c r="Y2838" t="str">
        <f t="shared" si="624"/>
        <v>&lt;=0.03</v>
      </c>
      <c r="Z2838" t="s">
        <v>32</v>
      </c>
      <c r="AA2838">
        <v>9</v>
      </c>
      <c r="AB2838" t="s">
        <v>32</v>
      </c>
      <c r="AC2838" t="str">
        <f t="shared" si="625"/>
        <v/>
      </c>
      <c r="AD2838" t="s">
        <v>32</v>
      </c>
      <c r="AE2838" t="str">
        <f t="shared" si="626"/>
        <v/>
      </c>
      <c r="AF2838" t="s">
        <v>32</v>
      </c>
      <c r="AG2838" t="str">
        <f t="shared" si="627"/>
        <v/>
      </c>
      <c r="AH2838" t="s">
        <v>32</v>
      </c>
      <c r="AI2838" t="str">
        <f t="shared" si="628"/>
        <v/>
      </c>
      <c r="AJ2838" t="s">
        <v>32</v>
      </c>
      <c r="AK2838" t="str">
        <f t="shared" si="629"/>
        <v/>
      </c>
      <c r="AL2838">
        <v>0</v>
      </c>
      <c r="AM2838">
        <v>0</v>
      </c>
      <c r="AN2838">
        <v>0</v>
      </c>
      <c r="AO2838" t="s">
        <v>32</v>
      </c>
      <c r="AP2838" t="s">
        <v>32</v>
      </c>
    </row>
    <row r="2839" spans="1:42" x14ac:dyDescent="0.25">
      <c r="A2839">
        <v>201803</v>
      </c>
      <c r="B2839" t="str">
        <f t="shared" si="616"/>
        <v>2018-I</v>
      </c>
      <c r="C2839" t="s">
        <v>2900</v>
      </c>
      <c r="D2839" t="s">
        <v>2900</v>
      </c>
      <c r="E2839">
        <v>30418903</v>
      </c>
      <c r="F2839" t="s">
        <v>29</v>
      </c>
      <c r="G2839">
        <v>0</v>
      </c>
      <c r="H2839">
        <v>0</v>
      </c>
      <c r="I2839">
        <v>0</v>
      </c>
      <c r="J2839">
        <f t="shared" si="617"/>
        <v>0</v>
      </c>
      <c r="K2839" t="str">
        <f t="shared" si="618"/>
        <v>Modelamiento</v>
      </c>
      <c r="L2839">
        <f t="shared" si="619"/>
        <v>0</v>
      </c>
      <c r="M2839">
        <v>58</v>
      </c>
      <c r="N2839" t="str">
        <f t="shared" si="620"/>
        <v>&lt;=60</v>
      </c>
      <c r="O2839" t="s">
        <v>56</v>
      </c>
      <c r="P2839" t="s">
        <v>35</v>
      </c>
      <c r="Q2839">
        <v>48166</v>
      </c>
      <c r="R2839">
        <v>1500</v>
      </c>
      <c r="S2839" t="str">
        <f t="shared" si="621"/>
        <v>&lt;=1500</v>
      </c>
      <c r="T2839">
        <v>1673</v>
      </c>
      <c r="U2839" t="str">
        <f t="shared" si="622"/>
        <v>&gt;1500</v>
      </c>
      <c r="V2839" t="s">
        <v>597</v>
      </c>
      <c r="W2839">
        <v>47376</v>
      </c>
      <c r="X2839" s="12">
        <f t="shared" si="623"/>
        <v>3.1661600810536983E-2</v>
      </c>
      <c r="Y2839" t="str">
        <f t="shared" si="624"/>
        <v>&lt;=0.04</v>
      </c>
      <c r="Z2839" t="s">
        <v>32</v>
      </c>
      <c r="AA2839">
        <v>8</v>
      </c>
      <c r="AB2839" t="s">
        <v>32</v>
      </c>
      <c r="AC2839" t="str">
        <f t="shared" si="625"/>
        <v/>
      </c>
      <c r="AD2839" t="s">
        <v>32</v>
      </c>
      <c r="AE2839" t="str">
        <f t="shared" si="626"/>
        <v/>
      </c>
      <c r="AF2839" t="s">
        <v>32</v>
      </c>
      <c r="AG2839" t="str">
        <f t="shared" si="627"/>
        <v/>
      </c>
      <c r="AH2839">
        <v>300</v>
      </c>
      <c r="AI2839" t="str">
        <f t="shared" si="628"/>
        <v>&lt;=500</v>
      </c>
      <c r="AJ2839">
        <v>0</v>
      </c>
      <c r="AK2839" t="str">
        <f t="shared" si="629"/>
        <v>=0</v>
      </c>
      <c r="AL2839">
        <v>0</v>
      </c>
      <c r="AM2839">
        <v>0</v>
      </c>
      <c r="AN2839">
        <v>0</v>
      </c>
      <c r="AO2839" t="s">
        <v>32</v>
      </c>
      <c r="AP2839" t="s">
        <v>32</v>
      </c>
    </row>
    <row r="2840" spans="1:42" x14ac:dyDescent="0.25">
      <c r="A2840">
        <v>201803</v>
      </c>
      <c r="B2840" t="str">
        <f t="shared" si="616"/>
        <v>2018-I</v>
      </c>
      <c r="C2840" t="s">
        <v>2901</v>
      </c>
      <c r="D2840" t="s">
        <v>2901</v>
      </c>
      <c r="E2840">
        <v>30418945</v>
      </c>
      <c r="F2840" t="s">
        <v>29</v>
      </c>
      <c r="G2840">
        <v>1</v>
      </c>
      <c r="H2840">
        <v>0</v>
      </c>
      <c r="I2840">
        <v>0</v>
      </c>
      <c r="J2840">
        <f t="shared" si="617"/>
        <v>0</v>
      </c>
      <c r="K2840" t="str">
        <f t="shared" si="618"/>
        <v>Modelamiento</v>
      </c>
      <c r="L2840">
        <f t="shared" si="619"/>
        <v>0</v>
      </c>
      <c r="M2840">
        <v>62</v>
      </c>
      <c r="N2840" t="str">
        <f t="shared" si="620"/>
        <v>&gt;60</v>
      </c>
      <c r="O2840" t="s">
        <v>56</v>
      </c>
      <c r="P2840" t="s">
        <v>69</v>
      </c>
      <c r="Q2840">
        <v>34228</v>
      </c>
      <c r="R2840">
        <v>500</v>
      </c>
      <c r="S2840" t="str">
        <f t="shared" si="621"/>
        <v>&lt;=500</v>
      </c>
      <c r="T2840">
        <v>1150</v>
      </c>
      <c r="U2840" t="str">
        <f t="shared" si="622"/>
        <v>&lt;=1200</v>
      </c>
      <c r="V2840" t="s">
        <v>612</v>
      </c>
      <c r="W2840">
        <v>32438</v>
      </c>
      <c r="X2840" s="12">
        <f t="shared" si="623"/>
        <v>1.5414020593131513E-2</v>
      </c>
      <c r="Y2840" t="str">
        <f t="shared" si="624"/>
        <v>&lt;=0.02</v>
      </c>
      <c r="Z2840" t="s">
        <v>32</v>
      </c>
      <c r="AA2840">
        <v>9</v>
      </c>
      <c r="AB2840" t="s">
        <v>32</v>
      </c>
      <c r="AC2840" t="str">
        <f t="shared" si="625"/>
        <v/>
      </c>
      <c r="AD2840" t="s">
        <v>32</v>
      </c>
      <c r="AE2840" t="str">
        <f t="shared" si="626"/>
        <v/>
      </c>
      <c r="AF2840" t="s">
        <v>32</v>
      </c>
      <c r="AG2840" t="str">
        <f t="shared" si="627"/>
        <v/>
      </c>
      <c r="AH2840" t="s">
        <v>32</v>
      </c>
      <c r="AI2840" t="str">
        <f t="shared" si="628"/>
        <v/>
      </c>
      <c r="AJ2840" t="s">
        <v>32</v>
      </c>
      <c r="AK2840" t="str">
        <f t="shared" si="629"/>
        <v/>
      </c>
      <c r="AL2840">
        <v>0</v>
      </c>
      <c r="AM2840">
        <v>0</v>
      </c>
      <c r="AN2840">
        <v>0</v>
      </c>
      <c r="AO2840" t="s">
        <v>32</v>
      </c>
      <c r="AP2840" t="s">
        <v>32</v>
      </c>
    </row>
    <row r="2841" spans="1:42" x14ac:dyDescent="0.25">
      <c r="A2841">
        <v>201803</v>
      </c>
      <c r="B2841" t="str">
        <f t="shared" si="616"/>
        <v>2018-I</v>
      </c>
      <c r="C2841" t="s">
        <v>2902</v>
      </c>
      <c r="D2841" t="s">
        <v>2902</v>
      </c>
      <c r="E2841">
        <v>30421353</v>
      </c>
      <c r="F2841" t="s">
        <v>29</v>
      </c>
      <c r="G2841">
        <v>0</v>
      </c>
      <c r="H2841">
        <v>0</v>
      </c>
      <c r="I2841">
        <v>0</v>
      </c>
      <c r="J2841">
        <f t="shared" si="617"/>
        <v>0</v>
      </c>
      <c r="K2841" t="str">
        <f t="shared" si="618"/>
        <v>Modelamiento</v>
      </c>
      <c r="L2841">
        <f t="shared" si="619"/>
        <v>0</v>
      </c>
      <c r="M2841">
        <v>47</v>
      </c>
      <c r="N2841" t="str">
        <f t="shared" si="620"/>
        <v>&lt;=50</v>
      </c>
      <c r="O2841" t="s">
        <v>56</v>
      </c>
      <c r="P2841" t="s">
        <v>31</v>
      </c>
      <c r="Q2841">
        <v>33864</v>
      </c>
      <c r="R2841">
        <v>500</v>
      </c>
      <c r="S2841" t="str">
        <f t="shared" si="621"/>
        <v>&lt;=500</v>
      </c>
      <c r="T2841">
        <v>999</v>
      </c>
      <c r="U2841" t="str">
        <f t="shared" si="622"/>
        <v>&lt;=1000</v>
      </c>
      <c r="V2841" t="s">
        <v>601</v>
      </c>
      <c r="W2841">
        <v>32044</v>
      </c>
      <c r="X2841" s="12">
        <f t="shared" si="623"/>
        <v>1.5603545125452502E-2</v>
      </c>
      <c r="Y2841" t="str">
        <f t="shared" si="624"/>
        <v>&lt;=0.02</v>
      </c>
      <c r="Z2841" t="s">
        <v>32</v>
      </c>
      <c r="AA2841">
        <v>4</v>
      </c>
      <c r="AB2841">
        <v>823.93</v>
      </c>
      <c r="AC2841" t="str">
        <f t="shared" si="625"/>
        <v>&lt;=1000</v>
      </c>
      <c r="AD2841">
        <v>667</v>
      </c>
      <c r="AE2841" t="str">
        <f t="shared" si="626"/>
        <v>&gt;120</v>
      </c>
      <c r="AF2841">
        <v>564.05999999999995</v>
      </c>
      <c r="AG2841" t="str">
        <f t="shared" si="627"/>
        <v>&lt;=1000</v>
      </c>
      <c r="AH2841" t="s">
        <v>32</v>
      </c>
      <c r="AI2841" t="str">
        <f t="shared" si="628"/>
        <v/>
      </c>
      <c r="AJ2841" t="s">
        <v>32</v>
      </c>
      <c r="AK2841" t="str">
        <f t="shared" si="629"/>
        <v/>
      </c>
      <c r="AL2841">
        <v>12</v>
      </c>
      <c r="AM2841">
        <v>0</v>
      </c>
      <c r="AN2841">
        <v>0</v>
      </c>
      <c r="AO2841" t="s">
        <v>32</v>
      </c>
      <c r="AP2841" t="s">
        <v>32</v>
      </c>
    </row>
    <row r="2842" spans="1:42" x14ac:dyDescent="0.25">
      <c r="A2842">
        <v>201803</v>
      </c>
      <c r="B2842" t="str">
        <f t="shared" si="616"/>
        <v>2018-I</v>
      </c>
      <c r="C2842" t="s">
        <v>2903</v>
      </c>
      <c r="D2842" t="s">
        <v>2903</v>
      </c>
      <c r="E2842">
        <v>30421196</v>
      </c>
      <c r="F2842" t="s">
        <v>29</v>
      </c>
      <c r="G2842">
        <v>0</v>
      </c>
      <c r="H2842">
        <v>0</v>
      </c>
      <c r="I2842">
        <v>0</v>
      </c>
      <c r="J2842">
        <f t="shared" si="617"/>
        <v>0</v>
      </c>
      <c r="K2842" t="str">
        <f t="shared" si="618"/>
        <v>Modelamiento</v>
      </c>
      <c r="L2842">
        <f t="shared" si="619"/>
        <v>0</v>
      </c>
      <c r="M2842">
        <v>35</v>
      </c>
      <c r="N2842" t="str">
        <f t="shared" si="620"/>
        <v>&lt;=35</v>
      </c>
      <c r="O2842" t="s">
        <v>56</v>
      </c>
      <c r="P2842" t="s">
        <v>39</v>
      </c>
      <c r="Q2842">
        <v>36270</v>
      </c>
      <c r="R2842">
        <v>500</v>
      </c>
      <c r="S2842" t="str">
        <f t="shared" si="621"/>
        <v>&lt;=500</v>
      </c>
      <c r="T2842">
        <v>1070</v>
      </c>
      <c r="U2842" t="str">
        <f t="shared" si="622"/>
        <v>&lt;=1100</v>
      </c>
      <c r="V2842" t="s">
        <v>612</v>
      </c>
      <c r="W2842">
        <v>34480</v>
      </c>
      <c r="X2842" s="12">
        <f t="shared" si="623"/>
        <v>1.4501160092807424E-2</v>
      </c>
      <c r="Y2842" t="str">
        <f t="shared" si="624"/>
        <v>&lt;=0.02</v>
      </c>
      <c r="Z2842" t="s">
        <v>32</v>
      </c>
      <c r="AA2842">
        <v>9</v>
      </c>
      <c r="AB2842" t="s">
        <v>32</v>
      </c>
      <c r="AC2842" t="str">
        <f t="shared" si="625"/>
        <v/>
      </c>
      <c r="AD2842" t="s">
        <v>32</v>
      </c>
      <c r="AE2842" t="str">
        <f t="shared" si="626"/>
        <v/>
      </c>
      <c r="AF2842" t="s">
        <v>32</v>
      </c>
      <c r="AG2842" t="str">
        <f t="shared" si="627"/>
        <v/>
      </c>
      <c r="AH2842" t="s">
        <v>32</v>
      </c>
      <c r="AI2842" t="str">
        <f t="shared" si="628"/>
        <v/>
      </c>
      <c r="AJ2842" t="s">
        <v>32</v>
      </c>
      <c r="AK2842" t="str">
        <f t="shared" si="629"/>
        <v/>
      </c>
      <c r="AL2842">
        <v>0</v>
      </c>
      <c r="AM2842">
        <v>0</v>
      </c>
      <c r="AN2842">
        <v>0</v>
      </c>
      <c r="AO2842" t="s">
        <v>32</v>
      </c>
      <c r="AP2842" t="s">
        <v>32</v>
      </c>
    </row>
    <row r="2843" spans="1:42" x14ac:dyDescent="0.25">
      <c r="A2843">
        <v>201803</v>
      </c>
      <c r="B2843" t="str">
        <f t="shared" si="616"/>
        <v>2018-I</v>
      </c>
      <c r="C2843" t="s">
        <v>2904</v>
      </c>
      <c r="D2843" t="s">
        <v>2904</v>
      </c>
      <c r="E2843">
        <v>30421517</v>
      </c>
      <c r="F2843" t="s">
        <v>29</v>
      </c>
      <c r="G2843">
        <v>1</v>
      </c>
      <c r="H2843">
        <v>0</v>
      </c>
      <c r="I2843">
        <v>0</v>
      </c>
      <c r="J2843">
        <f t="shared" si="617"/>
        <v>0</v>
      </c>
      <c r="K2843" t="str">
        <f t="shared" si="618"/>
        <v>Modelamiento</v>
      </c>
      <c r="L2843">
        <f t="shared" si="619"/>
        <v>0</v>
      </c>
      <c r="M2843">
        <v>51</v>
      </c>
      <c r="N2843" t="str">
        <f t="shared" si="620"/>
        <v>&lt;=55</v>
      </c>
      <c r="O2843" t="s">
        <v>72</v>
      </c>
      <c r="P2843" t="s">
        <v>31</v>
      </c>
      <c r="Q2843">
        <v>32775</v>
      </c>
      <c r="R2843">
        <v>1650</v>
      </c>
      <c r="S2843" t="str">
        <f t="shared" si="621"/>
        <v>&lt;=2000</v>
      </c>
      <c r="T2843">
        <v>1138</v>
      </c>
      <c r="U2843" t="str">
        <f t="shared" si="622"/>
        <v>&lt;=1200</v>
      </c>
      <c r="V2843" t="s">
        <v>587</v>
      </c>
      <c r="W2843">
        <v>32135</v>
      </c>
      <c r="X2843" s="12">
        <f t="shared" si="623"/>
        <v>5.1345884549556561E-2</v>
      </c>
      <c r="Y2843" t="str">
        <f t="shared" si="624"/>
        <v>&lt;=0.06</v>
      </c>
      <c r="Z2843" t="s">
        <v>32</v>
      </c>
      <c r="AA2843">
        <v>9</v>
      </c>
      <c r="AB2843" t="s">
        <v>32</v>
      </c>
      <c r="AC2843" t="str">
        <f t="shared" si="625"/>
        <v/>
      </c>
      <c r="AD2843" t="s">
        <v>32</v>
      </c>
      <c r="AE2843" t="str">
        <f t="shared" si="626"/>
        <v/>
      </c>
      <c r="AF2843" t="s">
        <v>32</v>
      </c>
      <c r="AG2843" t="str">
        <f t="shared" si="627"/>
        <v/>
      </c>
      <c r="AH2843" t="s">
        <v>32</v>
      </c>
      <c r="AI2843" t="str">
        <f t="shared" si="628"/>
        <v/>
      </c>
      <c r="AJ2843" t="s">
        <v>32</v>
      </c>
      <c r="AK2843" t="str">
        <f t="shared" si="629"/>
        <v/>
      </c>
      <c r="AL2843">
        <v>0</v>
      </c>
      <c r="AM2843">
        <v>0</v>
      </c>
      <c r="AN2843">
        <v>0</v>
      </c>
      <c r="AO2843" t="s">
        <v>32</v>
      </c>
      <c r="AP2843" t="s">
        <v>32</v>
      </c>
    </row>
    <row r="2844" spans="1:42" x14ac:dyDescent="0.25">
      <c r="A2844">
        <v>201803</v>
      </c>
      <c r="B2844" t="str">
        <f t="shared" si="616"/>
        <v>2018-I</v>
      </c>
      <c r="C2844" t="s">
        <v>2905</v>
      </c>
      <c r="D2844" t="s">
        <v>2905</v>
      </c>
      <c r="E2844">
        <v>30419752</v>
      </c>
      <c r="F2844" t="s">
        <v>29</v>
      </c>
      <c r="G2844">
        <v>1</v>
      </c>
      <c r="H2844">
        <v>0</v>
      </c>
      <c r="I2844">
        <v>0</v>
      </c>
      <c r="J2844">
        <f t="shared" si="617"/>
        <v>0</v>
      </c>
      <c r="K2844" t="str">
        <f t="shared" si="618"/>
        <v>Modelamiento</v>
      </c>
      <c r="L2844">
        <f t="shared" si="619"/>
        <v>0</v>
      </c>
      <c r="M2844">
        <v>53</v>
      </c>
      <c r="N2844" t="str">
        <f t="shared" si="620"/>
        <v>&lt;=55</v>
      </c>
      <c r="O2844" t="s">
        <v>56</v>
      </c>
      <c r="P2844" t="s">
        <v>39</v>
      </c>
      <c r="Q2844">
        <v>34969</v>
      </c>
      <c r="R2844">
        <v>500</v>
      </c>
      <c r="S2844" t="str">
        <f t="shared" si="621"/>
        <v>&lt;=500</v>
      </c>
      <c r="T2844">
        <v>1215</v>
      </c>
      <c r="U2844" t="str">
        <f t="shared" si="622"/>
        <v>&lt;=1300</v>
      </c>
      <c r="V2844" t="s">
        <v>601</v>
      </c>
      <c r="W2844">
        <v>33149</v>
      </c>
      <c r="X2844" s="12">
        <f t="shared" si="623"/>
        <v>1.5083411264291533E-2</v>
      </c>
      <c r="Y2844" t="str">
        <f t="shared" si="624"/>
        <v>&lt;=0.02</v>
      </c>
      <c r="Z2844" t="s">
        <v>32</v>
      </c>
      <c r="AA2844">
        <v>9</v>
      </c>
      <c r="AB2844" t="s">
        <v>32</v>
      </c>
      <c r="AC2844" t="str">
        <f t="shared" si="625"/>
        <v/>
      </c>
      <c r="AD2844" t="s">
        <v>32</v>
      </c>
      <c r="AE2844" t="str">
        <f t="shared" si="626"/>
        <v/>
      </c>
      <c r="AF2844" t="s">
        <v>32</v>
      </c>
      <c r="AG2844" t="str">
        <f t="shared" si="627"/>
        <v/>
      </c>
      <c r="AH2844" t="s">
        <v>32</v>
      </c>
      <c r="AI2844" t="str">
        <f t="shared" si="628"/>
        <v/>
      </c>
      <c r="AJ2844" t="s">
        <v>32</v>
      </c>
      <c r="AK2844" t="str">
        <f t="shared" si="629"/>
        <v/>
      </c>
      <c r="AL2844">
        <v>0</v>
      </c>
      <c r="AM2844">
        <v>0</v>
      </c>
      <c r="AN2844">
        <v>0</v>
      </c>
      <c r="AO2844" t="s">
        <v>32</v>
      </c>
      <c r="AP2844" t="s">
        <v>32</v>
      </c>
    </row>
    <row r="2845" spans="1:42" x14ac:dyDescent="0.25">
      <c r="A2845">
        <v>201803</v>
      </c>
      <c r="B2845" t="str">
        <f t="shared" si="616"/>
        <v>2018-I</v>
      </c>
      <c r="C2845" t="s">
        <v>2906</v>
      </c>
      <c r="D2845" t="s">
        <v>2906</v>
      </c>
      <c r="E2845">
        <v>30422994</v>
      </c>
      <c r="F2845" t="s">
        <v>29</v>
      </c>
      <c r="G2845">
        <v>0</v>
      </c>
      <c r="H2845">
        <v>0</v>
      </c>
      <c r="I2845">
        <v>0</v>
      </c>
      <c r="J2845">
        <f t="shared" si="617"/>
        <v>0</v>
      </c>
      <c r="K2845" t="str">
        <f t="shared" si="618"/>
        <v>Modelamiento</v>
      </c>
      <c r="L2845">
        <f t="shared" si="619"/>
        <v>0</v>
      </c>
      <c r="M2845">
        <v>30</v>
      </c>
      <c r="N2845" t="str">
        <f t="shared" si="620"/>
        <v>&lt;=30</v>
      </c>
      <c r="O2845" t="s">
        <v>56</v>
      </c>
      <c r="P2845" t="s">
        <v>31</v>
      </c>
      <c r="Q2845">
        <v>36790</v>
      </c>
      <c r="R2845">
        <v>500</v>
      </c>
      <c r="S2845" t="str">
        <f t="shared" si="621"/>
        <v>&lt;=500</v>
      </c>
      <c r="T2845">
        <v>1280</v>
      </c>
      <c r="U2845" t="str">
        <f t="shared" si="622"/>
        <v>&lt;=1300</v>
      </c>
      <c r="V2845" t="s">
        <v>585</v>
      </c>
      <c r="W2845">
        <v>35000</v>
      </c>
      <c r="X2845" s="12">
        <f t="shared" si="623"/>
        <v>1.4285714285714285E-2</v>
      </c>
      <c r="Y2845" t="str">
        <f t="shared" si="624"/>
        <v>&lt;=0.02</v>
      </c>
      <c r="Z2845" t="s">
        <v>32</v>
      </c>
      <c r="AA2845">
        <v>9</v>
      </c>
      <c r="AB2845" t="s">
        <v>32</v>
      </c>
      <c r="AC2845" t="str">
        <f t="shared" si="625"/>
        <v/>
      </c>
      <c r="AD2845" t="s">
        <v>32</v>
      </c>
      <c r="AE2845" t="str">
        <f t="shared" si="626"/>
        <v/>
      </c>
      <c r="AF2845" t="s">
        <v>32</v>
      </c>
      <c r="AG2845" t="str">
        <f t="shared" si="627"/>
        <v/>
      </c>
      <c r="AH2845" t="s">
        <v>32</v>
      </c>
      <c r="AI2845" t="str">
        <f t="shared" si="628"/>
        <v/>
      </c>
      <c r="AJ2845" t="s">
        <v>32</v>
      </c>
      <c r="AK2845" t="str">
        <f t="shared" si="629"/>
        <v/>
      </c>
      <c r="AL2845">
        <v>0</v>
      </c>
      <c r="AM2845">
        <v>0</v>
      </c>
      <c r="AN2845">
        <v>0</v>
      </c>
      <c r="AO2845" t="s">
        <v>32</v>
      </c>
      <c r="AP2845" t="s">
        <v>32</v>
      </c>
    </row>
    <row r="2846" spans="1:42" x14ac:dyDescent="0.25">
      <c r="A2846">
        <v>201803</v>
      </c>
      <c r="B2846" t="str">
        <f t="shared" si="616"/>
        <v>2018-I</v>
      </c>
      <c r="C2846" t="s">
        <v>2907</v>
      </c>
      <c r="D2846" t="s">
        <v>2907</v>
      </c>
      <c r="E2846">
        <v>30423285</v>
      </c>
      <c r="F2846" t="s">
        <v>29</v>
      </c>
      <c r="G2846">
        <v>0</v>
      </c>
      <c r="H2846">
        <v>0</v>
      </c>
      <c r="I2846">
        <v>0</v>
      </c>
      <c r="J2846">
        <f t="shared" si="617"/>
        <v>0</v>
      </c>
      <c r="K2846" t="str">
        <f t="shared" si="618"/>
        <v>Modelamiento</v>
      </c>
      <c r="L2846">
        <f t="shared" si="619"/>
        <v>0</v>
      </c>
      <c r="M2846">
        <v>26</v>
      </c>
      <c r="N2846" t="str">
        <f t="shared" si="620"/>
        <v>&lt;=30</v>
      </c>
      <c r="O2846" t="s">
        <v>56</v>
      </c>
      <c r="P2846" t="s">
        <v>31</v>
      </c>
      <c r="Q2846">
        <v>38790</v>
      </c>
      <c r="R2846">
        <v>1000</v>
      </c>
      <c r="S2846" t="str">
        <f t="shared" si="621"/>
        <v>&lt;=1000</v>
      </c>
      <c r="T2846">
        <v>1350</v>
      </c>
      <c r="U2846" t="str">
        <f t="shared" si="622"/>
        <v>&lt;=1400</v>
      </c>
      <c r="V2846" t="s">
        <v>585</v>
      </c>
      <c r="W2846">
        <v>37500</v>
      </c>
      <c r="X2846" s="12">
        <f t="shared" si="623"/>
        <v>2.6666666666666668E-2</v>
      </c>
      <c r="Y2846" t="str">
        <f t="shared" si="624"/>
        <v>&lt;=0.03</v>
      </c>
      <c r="Z2846" t="s">
        <v>32</v>
      </c>
      <c r="AA2846">
        <v>4</v>
      </c>
      <c r="AB2846">
        <v>200</v>
      </c>
      <c r="AC2846" t="str">
        <f t="shared" si="625"/>
        <v>&lt;=500</v>
      </c>
      <c r="AD2846">
        <v>1881</v>
      </c>
      <c r="AE2846" t="str">
        <f t="shared" si="626"/>
        <v>&gt;120</v>
      </c>
      <c r="AF2846">
        <v>200</v>
      </c>
      <c r="AG2846" t="str">
        <f t="shared" si="627"/>
        <v>&lt;=500</v>
      </c>
      <c r="AH2846" t="s">
        <v>32</v>
      </c>
      <c r="AI2846" t="str">
        <f t="shared" si="628"/>
        <v/>
      </c>
      <c r="AJ2846" t="s">
        <v>32</v>
      </c>
      <c r="AK2846" t="str">
        <f t="shared" si="629"/>
        <v/>
      </c>
      <c r="AL2846">
        <v>12</v>
      </c>
      <c r="AM2846">
        <v>0</v>
      </c>
      <c r="AN2846">
        <v>12</v>
      </c>
      <c r="AO2846" t="s">
        <v>32</v>
      </c>
      <c r="AP2846">
        <v>1</v>
      </c>
    </row>
    <row r="2847" spans="1:42" x14ac:dyDescent="0.25">
      <c r="A2847">
        <v>201803</v>
      </c>
      <c r="B2847" t="str">
        <f t="shared" si="616"/>
        <v>2018-I</v>
      </c>
      <c r="C2847" t="s">
        <v>2908</v>
      </c>
      <c r="D2847" t="s">
        <v>2908</v>
      </c>
      <c r="E2847">
        <v>30422656</v>
      </c>
      <c r="F2847" t="s">
        <v>29</v>
      </c>
      <c r="G2847">
        <v>0</v>
      </c>
      <c r="H2847">
        <v>0</v>
      </c>
      <c r="I2847">
        <v>0</v>
      </c>
      <c r="J2847">
        <f t="shared" si="617"/>
        <v>0</v>
      </c>
      <c r="K2847" t="str">
        <f t="shared" si="618"/>
        <v>Modelamiento</v>
      </c>
      <c r="L2847">
        <f t="shared" si="619"/>
        <v>0</v>
      </c>
      <c r="M2847">
        <v>51</v>
      </c>
      <c r="N2847" t="str">
        <f t="shared" si="620"/>
        <v>&lt;=55</v>
      </c>
      <c r="O2847" t="s">
        <v>56</v>
      </c>
      <c r="P2847" t="s">
        <v>35</v>
      </c>
      <c r="Q2847">
        <v>39233</v>
      </c>
      <c r="R2847">
        <v>1500</v>
      </c>
      <c r="S2847" t="str">
        <f t="shared" si="621"/>
        <v>&lt;=1500</v>
      </c>
      <c r="T2847">
        <v>1367</v>
      </c>
      <c r="U2847" t="str">
        <f t="shared" si="622"/>
        <v>&lt;=1400</v>
      </c>
      <c r="V2847" t="s">
        <v>589</v>
      </c>
      <c r="W2847">
        <v>38443</v>
      </c>
      <c r="X2847" s="12">
        <f t="shared" si="623"/>
        <v>3.901880706500533E-2</v>
      </c>
      <c r="Y2847" t="str">
        <f t="shared" si="624"/>
        <v>&lt;=0.04</v>
      </c>
      <c r="Z2847" t="s">
        <v>32</v>
      </c>
      <c r="AA2847">
        <v>0</v>
      </c>
      <c r="AB2847">
        <v>15461.54</v>
      </c>
      <c r="AC2847" t="str">
        <f t="shared" si="625"/>
        <v>&gt;5000</v>
      </c>
      <c r="AD2847">
        <v>18</v>
      </c>
      <c r="AE2847" t="str">
        <f t="shared" si="626"/>
        <v>&lt;=30</v>
      </c>
      <c r="AF2847">
        <v>0</v>
      </c>
      <c r="AG2847" t="str">
        <f t="shared" si="627"/>
        <v>&lt;=500</v>
      </c>
      <c r="AH2847">
        <v>18500.05</v>
      </c>
      <c r="AI2847" t="str">
        <f t="shared" si="628"/>
        <v>&gt;5000</v>
      </c>
      <c r="AJ2847">
        <v>0.82189999999999996</v>
      </c>
      <c r="AK2847" t="str">
        <f t="shared" si="629"/>
        <v>&lt;=0.9</v>
      </c>
      <c r="AL2847">
        <v>12</v>
      </c>
      <c r="AM2847">
        <v>11</v>
      </c>
      <c r="AN2847">
        <v>0</v>
      </c>
      <c r="AO2847">
        <v>1</v>
      </c>
      <c r="AP2847" t="s">
        <v>32</v>
      </c>
    </row>
    <row r="2848" spans="1:42" x14ac:dyDescent="0.25">
      <c r="A2848">
        <v>201803</v>
      </c>
      <c r="B2848" t="str">
        <f t="shared" si="616"/>
        <v>2018-I</v>
      </c>
      <c r="C2848" t="s">
        <v>2909</v>
      </c>
      <c r="D2848" t="s">
        <v>2909</v>
      </c>
      <c r="E2848">
        <v>30423283</v>
      </c>
      <c r="F2848" t="s">
        <v>29</v>
      </c>
      <c r="G2848">
        <v>1</v>
      </c>
      <c r="H2848">
        <v>0</v>
      </c>
      <c r="I2848">
        <v>0</v>
      </c>
      <c r="J2848">
        <f t="shared" si="617"/>
        <v>0</v>
      </c>
      <c r="K2848" t="str">
        <f t="shared" si="618"/>
        <v>Modelamiento</v>
      </c>
      <c r="L2848">
        <f t="shared" si="619"/>
        <v>0</v>
      </c>
      <c r="M2848">
        <v>37</v>
      </c>
      <c r="N2848" t="str">
        <f t="shared" si="620"/>
        <v>&lt;=40</v>
      </c>
      <c r="O2848" t="s">
        <v>56</v>
      </c>
      <c r="P2848" t="s">
        <v>31</v>
      </c>
      <c r="Q2848">
        <v>36741</v>
      </c>
      <c r="R2848">
        <v>549</v>
      </c>
      <c r="S2848" t="str">
        <f t="shared" si="621"/>
        <v>&lt;=1000</v>
      </c>
      <c r="T2848">
        <v>1390</v>
      </c>
      <c r="U2848" t="str">
        <f t="shared" si="622"/>
        <v>&lt;=1400</v>
      </c>
      <c r="V2848" t="s">
        <v>585</v>
      </c>
      <c r="W2848">
        <v>35000</v>
      </c>
      <c r="X2848" s="12">
        <f t="shared" si="623"/>
        <v>1.5685714285714285E-2</v>
      </c>
      <c r="Y2848" t="str">
        <f t="shared" si="624"/>
        <v>&lt;=0.02</v>
      </c>
      <c r="Z2848" t="s">
        <v>32</v>
      </c>
      <c r="AA2848">
        <v>4</v>
      </c>
      <c r="AB2848">
        <v>2190.25</v>
      </c>
      <c r="AC2848" t="str">
        <f t="shared" si="625"/>
        <v>&lt;=3000</v>
      </c>
      <c r="AD2848">
        <v>192</v>
      </c>
      <c r="AE2848" t="str">
        <f t="shared" si="626"/>
        <v>&gt;120</v>
      </c>
      <c r="AF2848">
        <v>1891.47</v>
      </c>
      <c r="AG2848" t="str">
        <f t="shared" si="627"/>
        <v>&lt;=2000</v>
      </c>
      <c r="AH2848">
        <v>116.52</v>
      </c>
      <c r="AI2848" t="str">
        <f t="shared" si="628"/>
        <v>&lt;=500</v>
      </c>
      <c r="AJ2848">
        <v>1</v>
      </c>
      <c r="AK2848" t="str">
        <f t="shared" si="629"/>
        <v>&gt;0.9</v>
      </c>
      <c r="AL2848">
        <v>12</v>
      </c>
      <c r="AM2848">
        <v>6</v>
      </c>
      <c r="AN2848">
        <v>3</v>
      </c>
      <c r="AO2848">
        <v>7</v>
      </c>
      <c r="AP2848">
        <v>1</v>
      </c>
    </row>
    <row r="2849" spans="1:42" x14ac:dyDescent="0.25">
      <c r="A2849">
        <v>201803</v>
      </c>
      <c r="B2849" t="str">
        <f t="shared" si="616"/>
        <v>2018-I</v>
      </c>
      <c r="C2849" t="s">
        <v>2910</v>
      </c>
      <c r="D2849" t="s">
        <v>2910</v>
      </c>
      <c r="E2849">
        <v>30421463</v>
      </c>
      <c r="F2849" t="s">
        <v>29</v>
      </c>
      <c r="G2849">
        <v>1</v>
      </c>
      <c r="H2849">
        <v>0</v>
      </c>
      <c r="I2849">
        <v>0</v>
      </c>
      <c r="J2849">
        <f t="shared" si="617"/>
        <v>0</v>
      </c>
      <c r="K2849" t="str">
        <f t="shared" si="618"/>
        <v>Modelamiento</v>
      </c>
      <c r="L2849">
        <f t="shared" si="619"/>
        <v>0</v>
      </c>
      <c r="M2849">
        <v>32</v>
      </c>
      <c r="N2849" t="str">
        <f t="shared" si="620"/>
        <v>&lt;=35</v>
      </c>
      <c r="O2849" t="s">
        <v>56</v>
      </c>
      <c r="P2849" t="s">
        <v>31</v>
      </c>
      <c r="Q2849">
        <v>40322</v>
      </c>
      <c r="R2849">
        <v>1000</v>
      </c>
      <c r="S2849" t="str">
        <f t="shared" si="621"/>
        <v>&lt;=1000</v>
      </c>
      <c r="T2849">
        <v>1356</v>
      </c>
      <c r="U2849" t="str">
        <f t="shared" si="622"/>
        <v>&lt;=1400</v>
      </c>
      <c r="V2849" t="s">
        <v>585</v>
      </c>
      <c r="W2849">
        <v>39032</v>
      </c>
      <c r="X2849" s="12">
        <f t="shared" si="623"/>
        <v>2.5620004099200656E-2</v>
      </c>
      <c r="Y2849" t="str">
        <f t="shared" si="624"/>
        <v>&lt;=0.03</v>
      </c>
      <c r="Z2849" t="s">
        <v>32</v>
      </c>
      <c r="AA2849">
        <v>4</v>
      </c>
      <c r="AB2849">
        <v>1683.17</v>
      </c>
      <c r="AC2849" t="str">
        <f t="shared" si="625"/>
        <v>&lt;=2000</v>
      </c>
      <c r="AD2849">
        <v>1493</v>
      </c>
      <c r="AE2849" t="str">
        <f t="shared" si="626"/>
        <v>&gt;120</v>
      </c>
      <c r="AF2849">
        <v>1683.17</v>
      </c>
      <c r="AG2849" t="str">
        <f t="shared" si="627"/>
        <v>&lt;=2000</v>
      </c>
      <c r="AH2849" t="s">
        <v>32</v>
      </c>
      <c r="AI2849" t="str">
        <f t="shared" si="628"/>
        <v/>
      </c>
      <c r="AJ2849" t="s">
        <v>32</v>
      </c>
      <c r="AK2849" t="str">
        <f t="shared" si="629"/>
        <v/>
      </c>
      <c r="AL2849">
        <v>12</v>
      </c>
      <c r="AM2849">
        <v>0</v>
      </c>
      <c r="AN2849">
        <v>12</v>
      </c>
      <c r="AO2849" t="s">
        <v>32</v>
      </c>
      <c r="AP2849">
        <v>1</v>
      </c>
    </row>
    <row r="2850" spans="1:42" x14ac:dyDescent="0.25">
      <c r="A2850">
        <v>201803</v>
      </c>
      <c r="B2850" t="str">
        <f t="shared" si="616"/>
        <v>2018-I</v>
      </c>
      <c r="C2850" t="s">
        <v>2911</v>
      </c>
      <c r="D2850" t="s">
        <v>2911</v>
      </c>
      <c r="E2850">
        <v>30422647</v>
      </c>
      <c r="F2850" t="s">
        <v>29</v>
      </c>
      <c r="G2850">
        <v>0</v>
      </c>
      <c r="H2850">
        <v>0</v>
      </c>
      <c r="I2850">
        <v>0</v>
      </c>
      <c r="J2850">
        <f t="shared" si="617"/>
        <v>0</v>
      </c>
      <c r="K2850" t="str">
        <f t="shared" si="618"/>
        <v>Modelamiento</v>
      </c>
      <c r="L2850">
        <f t="shared" si="619"/>
        <v>0</v>
      </c>
      <c r="M2850">
        <v>61</v>
      </c>
      <c r="N2850" t="str">
        <f t="shared" si="620"/>
        <v>&gt;60</v>
      </c>
      <c r="O2850" t="s">
        <v>56</v>
      </c>
      <c r="P2850" t="s">
        <v>31</v>
      </c>
      <c r="Q2850">
        <v>38790</v>
      </c>
      <c r="R2850">
        <v>1000</v>
      </c>
      <c r="S2850" t="str">
        <f t="shared" si="621"/>
        <v>&lt;=1000</v>
      </c>
      <c r="T2850">
        <v>1340</v>
      </c>
      <c r="U2850" t="str">
        <f t="shared" si="622"/>
        <v>&lt;=1400</v>
      </c>
      <c r="V2850" t="s">
        <v>585</v>
      </c>
      <c r="W2850">
        <v>37500</v>
      </c>
      <c r="X2850" s="12">
        <f t="shared" si="623"/>
        <v>2.6666666666666668E-2</v>
      </c>
      <c r="Y2850" t="str">
        <f t="shared" si="624"/>
        <v>&lt;=0.03</v>
      </c>
      <c r="Z2850" t="s">
        <v>32</v>
      </c>
      <c r="AA2850">
        <v>1</v>
      </c>
      <c r="AB2850">
        <v>10873.14</v>
      </c>
      <c r="AC2850" t="str">
        <f t="shared" si="625"/>
        <v>&gt;5000</v>
      </c>
      <c r="AD2850">
        <v>11</v>
      </c>
      <c r="AE2850" t="str">
        <f t="shared" si="626"/>
        <v>&lt;=30</v>
      </c>
      <c r="AF2850">
        <v>0</v>
      </c>
      <c r="AG2850" t="str">
        <f t="shared" si="627"/>
        <v>&lt;=500</v>
      </c>
      <c r="AH2850">
        <v>11600</v>
      </c>
      <c r="AI2850" t="str">
        <f t="shared" si="628"/>
        <v>&gt;5000</v>
      </c>
      <c r="AJ2850">
        <v>1</v>
      </c>
      <c r="AK2850" t="str">
        <f t="shared" si="629"/>
        <v>&gt;0.9</v>
      </c>
      <c r="AL2850">
        <v>12</v>
      </c>
      <c r="AM2850">
        <v>2</v>
      </c>
      <c r="AN2850">
        <v>0</v>
      </c>
      <c r="AO2850">
        <v>7</v>
      </c>
      <c r="AP2850" t="s">
        <v>32</v>
      </c>
    </row>
    <row r="2851" spans="1:42" x14ac:dyDescent="0.25">
      <c r="A2851">
        <v>201803</v>
      </c>
      <c r="B2851" t="str">
        <f t="shared" si="616"/>
        <v>2018-I</v>
      </c>
      <c r="C2851" t="s">
        <v>2912</v>
      </c>
      <c r="D2851" t="s">
        <v>2912</v>
      </c>
      <c r="E2851">
        <v>30423264</v>
      </c>
      <c r="F2851" t="s">
        <v>29</v>
      </c>
      <c r="G2851">
        <v>1</v>
      </c>
      <c r="H2851">
        <v>0</v>
      </c>
      <c r="I2851">
        <v>0</v>
      </c>
      <c r="J2851">
        <f t="shared" si="617"/>
        <v>0</v>
      </c>
      <c r="K2851" t="str">
        <f t="shared" si="618"/>
        <v>Modelamiento</v>
      </c>
      <c r="L2851">
        <f t="shared" si="619"/>
        <v>0</v>
      </c>
      <c r="M2851">
        <v>52</v>
      </c>
      <c r="N2851" t="str">
        <f t="shared" si="620"/>
        <v>&lt;=55</v>
      </c>
      <c r="O2851" t="s">
        <v>56</v>
      </c>
      <c r="P2851" t="s">
        <v>69</v>
      </c>
      <c r="Q2851">
        <v>36487</v>
      </c>
      <c r="R2851">
        <v>1500</v>
      </c>
      <c r="S2851" t="str">
        <f t="shared" si="621"/>
        <v>&lt;=1500</v>
      </c>
      <c r="T2851">
        <v>1261</v>
      </c>
      <c r="U2851" t="str">
        <f t="shared" si="622"/>
        <v>&lt;=1300</v>
      </c>
      <c r="V2851" t="s">
        <v>597</v>
      </c>
      <c r="W2851">
        <v>35697</v>
      </c>
      <c r="X2851" s="12">
        <f t="shared" si="623"/>
        <v>4.2020337843516262E-2</v>
      </c>
      <c r="Y2851" t="str">
        <f t="shared" si="624"/>
        <v>&lt;=0.05</v>
      </c>
      <c r="Z2851" t="s">
        <v>32</v>
      </c>
      <c r="AA2851">
        <v>4</v>
      </c>
      <c r="AB2851">
        <v>1849.34</v>
      </c>
      <c r="AC2851" t="str">
        <f t="shared" si="625"/>
        <v>&lt;=2000</v>
      </c>
      <c r="AD2851">
        <v>992</v>
      </c>
      <c r="AE2851" t="str">
        <f t="shared" si="626"/>
        <v>&gt;120</v>
      </c>
      <c r="AF2851">
        <v>1849.34</v>
      </c>
      <c r="AG2851" t="str">
        <f t="shared" si="627"/>
        <v>&lt;=2000</v>
      </c>
      <c r="AH2851" t="s">
        <v>32</v>
      </c>
      <c r="AI2851" t="str">
        <f t="shared" si="628"/>
        <v/>
      </c>
      <c r="AJ2851" t="s">
        <v>32</v>
      </c>
      <c r="AK2851" t="str">
        <f t="shared" si="629"/>
        <v/>
      </c>
      <c r="AL2851">
        <v>12</v>
      </c>
      <c r="AM2851">
        <v>0</v>
      </c>
      <c r="AN2851">
        <v>12</v>
      </c>
      <c r="AO2851" t="s">
        <v>32</v>
      </c>
      <c r="AP2851">
        <v>1</v>
      </c>
    </row>
    <row r="2852" spans="1:42" x14ac:dyDescent="0.25">
      <c r="A2852">
        <v>201803</v>
      </c>
      <c r="B2852" t="str">
        <f t="shared" si="616"/>
        <v>2018-I</v>
      </c>
      <c r="C2852" t="s">
        <v>2913</v>
      </c>
      <c r="D2852" t="s">
        <v>2913</v>
      </c>
      <c r="E2852">
        <v>30422650</v>
      </c>
      <c r="F2852" t="s">
        <v>29</v>
      </c>
      <c r="G2852">
        <v>0</v>
      </c>
      <c r="H2852">
        <v>0</v>
      </c>
      <c r="I2852">
        <v>0</v>
      </c>
      <c r="J2852">
        <f t="shared" si="617"/>
        <v>0</v>
      </c>
      <c r="K2852" t="str">
        <f t="shared" si="618"/>
        <v>Modelamiento</v>
      </c>
      <c r="L2852">
        <f t="shared" si="619"/>
        <v>0</v>
      </c>
      <c r="M2852">
        <v>36</v>
      </c>
      <c r="N2852" t="str">
        <f t="shared" si="620"/>
        <v>&lt;=40</v>
      </c>
      <c r="O2852" t="s">
        <v>56</v>
      </c>
      <c r="P2852" t="s">
        <v>31</v>
      </c>
      <c r="Q2852">
        <v>37170</v>
      </c>
      <c r="R2852">
        <v>1500</v>
      </c>
      <c r="S2852" t="str">
        <f t="shared" si="621"/>
        <v>&lt;=1500</v>
      </c>
      <c r="T2852">
        <v>1284</v>
      </c>
      <c r="U2852" t="str">
        <f t="shared" si="622"/>
        <v>&lt;=1300</v>
      </c>
      <c r="V2852" t="s">
        <v>589</v>
      </c>
      <c r="W2852">
        <v>36380</v>
      </c>
      <c r="X2852" s="12">
        <f t="shared" si="623"/>
        <v>4.1231445849367783E-2</v>
      </c>
      <c r="Y2852" t="str">
        <f t="shared" si="624"/>
        <v>&lt;=0.05</v>
      </c>
      <c r="Z2852" t="s">
        <v>32</v>
      </c>
      <c r="AA2852">
        <v>9</v>
      </c>
      <c r="AB2852" t="s">
        <v>32</v>
      </c>
      <c r="AC2852" t="str">
        <f t="shared" si="625"/>
        <v/>
      </c>
      <c r="AD2852" t="s">
        <v>32</v>
      </c>
      <c r="AE2852" t="str">
        <f t="shared" si="626"/>
        <v/>
      </c>
      <c r="AF2852" t="s">
        <v>32</v>
      </c>
      <c r="AG2852" t="str">
        <f t="shared" si="627"/>
        <v/>
      </c>
      <c r="AH2852" t="s">
        <v>32</v>
      </c>
      <c r="AI2852" t="str">
        <f t="shared" si="628"/>
        <v/>
      </c>
      <c r="AJ2852" t="s">
        <v>32</v>
      </c>
      <c r="AK2852" t="str">
        <f t="shared" si="629"/>
        <v/>
      </c>
      <c r="AL2852">
        <v>0</v>
      </c>
      <c r="AM2852">
        <v>0</v>
      </c>
      <c r="AN2852">
        <v>0</v>
      </c>
      <c r="AO2852" t="s">
        <v>32</v>
      </c>
      <c r="AP2852" t="s">
        <v>32</v>
      </c>
    </row>
    <row r="2853" spans="1:42" x14ac:dyDescent="0.25">
      <c r="A2853">
        <v>201803</v>
      </c>
      <c r="B2853" t="str">
        <f t="shared" si="616"/>
        <v>2018-I</v>
      </c>
      <c r="C2853" t="s">
        <v>2914</v>
      </c>
      <c r="D2853" t="s">
        <v>2914</v>
      </c>
      <c r="E2853">
        <v>30424338</v>
      </c>
      <c r="F2853" t="s">
        <v>29</v>
      </c>
      <c r="G2853">
        <v>0</v>
      </c>
      <c r="H2853">
        <v>0</v>
      </c>
      <c r="I2853">
        <v>0</v>
      </c>
      <c r="J2853">
        <f t="shared" si="617"/>
        <v>0</v>
      </c>
      <c r="K2853" t="str">
        <f t="shared" si="618"/>
        <v>Modelamiento</v>
      </c>
      <c r="L2853">
        <f t="shared" si="619"/>
        <v>0</v>
      </c>
      <c r="M2853">
        <v>42</v>
      </c>
      <c r="N2853" t="str">
        <f t="shared" si="620"/>
        <v>&lt;=45</v>
      </c>
      <c r="O2853" t="s">
        <v>56</v>
      </c>
      <c r="P2853" t="s">
        <v>35</v>
      </c>
      <c r="Q2853">
        <v>31305</v>
      </c>
      <c r="R2853">
        <v>1500</v>
      </c>
      <c r="S2853" t="str">
        <f t="shared" si="621"/>
        <v>&lt;=1500</v>
      </c>
      <c r="T2853">
        <v>1313</v>
      </c>
      <c r="U2853" t="str">
        <f t="shared" si="622"/>
        <v>&lt;=1400</v>
      </c>
      <c r="V2853" t="s">
        <v>614</v>
      </c>
      <c r="W2853">
        <v>30515</v>
      </c>
      <c r="X2853" s="12">
        <f t="shared" si="623"/>
        <v>4.9156152711781094E-2</v>
      </c>
      <c r="Y2853" t="str">
        <f t="shared" si="624"/>
        <v>&lt;=0.05</v>
      </c>
      <c r="Z2853" t="s">
        <v>32</v>
      </c>
      <c r="AA2853">
        <v>4</v>
      </c>
      <c r="AB2853">
        <v>716.66</v>
      </c>
      <c r="AC2853" t="str">
        <f t="shared" si="625"/>
        <v>&lt;=1000</v>
      </c>
      <c r="AD2853">
        <v>1336</v>
      </c>
      <c r="AE2853" t="str">
        <f t="shared" si="626"/>
        <v>&gt;120</v>
      </c>
      <c r="AF2853">
        <v>716.66</v>
      </c>
      <c r="AG2853" t="str">
        <f t="shared" si="627"/>
        <v>&lt;=1000</v>
      </c>
      <c r="AH2853" t="s">
        <v>32</v>
      </c>
      <c r="AI2853" t="str">
        <f t="shared" si="628"/>
        <v/>
      </c>
      <c r="AJ2853" t="s">
        <v>32</v>
      </c>
      <c r="AK2853" t="str">
        <f t="shared" si="629"/>
        <v/>
      </c>
      <c r="AL2853">
        <v>12</v>
      </c>
      <c r="AM2853">
        <v>0</v>
      </c>
      <c r="AN2853">
        <v>12</v>
      </c>
      <c r="AO2853" t="s">
        <v>32</v>
      </c>
      <c r="AP2853">
        <v>1</v>
      </c>
    </row>
    <row r="2854" spans="1:42" x14ac:dyDescent="0.25">
      <c r="A2854">
        <v>201803</v>
      </c>
      <c r="B2854" t="str">
        <f t="shared" si="616"/>
        <v>2018-I</v>
      </c>
      <c r="C2854" t="s">
        <v>2915</v>
      </c>
      <c r="D2854" t="s">
        <v>2915</v>
      </c>
      <c r="E2854">
        <v>30425439</v>
      </c>
      <c r="F2854" t="s">
        <v>29</v>
      </c>
      <c r="G2854">
        <v>0</v>
      </c>
      <c r="H2854">
        <v>0</v>
      </c>
      <c r="I2854">
        <v>0</v>
      </c>
      <c r="J2854">
        <f t="shared" si="617"/>
        <v>0</v>
      </c>
      <c r="K2854" t="str">
        <f t="shared" si="618"/>
        <v>Modelamiento</v>
      </c>
      <c r="L2854">
        <f t="shared" si="619"/>
        <v>0</v>
      </c>
      <c r="M2854">
        <v>43</v>
      </c>
      <c r="N2854" t="str">
        <f t="shared" si="620"/>
        <v>&lt;=45</v>
      </c>
      <c r="O2854" t="s">
        <v>56</v>
      </c>
      <c r="P2854" t="s">
        <v>39</v>
      </c>
      <c r="Q2854">
        <v>36946</v>
      </c>
      <c r="R2854">
        <v>1500</v>
      </c>
      <c r="S2854" t="str">
        <f t="shared" si="621"/>
        <v>&lt;=1500</v>
      </c>
      <c r="T2854">
        <v>1286</v>
      </c>
      <c r="U2854" t="str">
        <f t="shared" si="622"/>
        <v>&lt;=1300</v>
      </c>
      <c r="V2854" t="s">
        <v>597</v>
      </c>
      <c r="W2854">
        <v>36156</v>
      </c>
      <c r="X2854" s="12">
        <f t="shared" si="623"/>
        <v>4.1486890142714901E-2</v>
      </c>
      <c r="Y2854" t="str">
        <f t="shared" si="624"/>
        <v>&lt;=0.05</v>
      </c>
      <c r="Z2854" t="s">
        <v>32</v>
      </c>
      <c r="AA2854">
        <v>9</v>
      </c>
      <c r="AB2854" t="s">
        <v>32</v>
      </c>
      <c r="AC2854" t="str">
        <f t="shared" si="625"/>
        <v/>
      </c>
      <c r="AD2854" t="s">
        <v>32</v>
      </c>
      <c r="AE2854" t="str">
        <f t="shared" si="626"/>
        <v/>
      </c>
      <c r="AF2854" t="s">
        <v>32</v>
      </c>
      <c r="AG2854" t="str">
        <f t="shared" si="627"/>
        <v/>
      </c>
      <c r="AH2854" t="s">
        <v>32</v>
      </c>
      <c r="AI2854" t="str">
        <f t="shared" si="628"/>
        <v/>
      </c>
      <c r="AJ2854" t="s">
        <v>32</v>
      </c>
      <c r="AK2854" t="str">
        <f t="shared" si="629"/>
        <v/>
      </c>
      <c r="AL2854">
        <v>0</v>
      </c>
      <c r="AM2854">
        <v>0</v>
      </c>
      <c r="AN2854">
        <v>0</v>
      </c>
      <c r="AO2854" t="s">
        <v>32</v>
      </c>
      <c r="AP2854" t="s">
        <v>32</v>
      </c>
    </row>
    <row r="2855" spans="1:42" x14ac:dyDescent="0.25">
      <c r="A2855">
        <v>201803</v>
      </c>
      <c r="B2855" t="str">
        <f t="shared" si="616"/>
        <v>2018-I</v>
      </c>
      <c r="C2855" t="s">
        <v>2916</v>
      </c>
      <c r="D2855" t="s">
        <v>2916</v>
      </c>
      <c r="E2855">
        <v>30415165</v>
      </c>
      <c r="F2855" t="s">
        <v>29</v>
      </c>
      <c r="G2855">
        <v>0</v>
      </c>
      <c r="H2855">
        <v>0</v>
      </c>
      <c r="I2855">
        <v>0</v>
      </c>
      <c r="J2855">
        <f t="shared" si="617"/>
        <v>0</v>
      </c>
      <c r="K2855" t="str">
        <f t="shared" si="618"/>
        <v>Modelamiento</v>
      </c>
      <c r="L2855">
        <f t="shared" si="619"/>
        <v>0</v>
      </c>
      <c r="M2855">
        <v>40</v>
      </c>
      <c r="N2855" t="str">
        <f t="shared" si="620"/>
        <v>&lt;=40</v>
      </c>
      <c r="O2855" t="s">
        <v>56</v>
      </c>
      <c r="P2855" t="s">
        <v>31</v>
      </c>
      <c r="Q2855">
        <v>36262</v>
      </c>
      <c r="R2855">
        <v>1725</v>
      </c>
      <c r="S2855" t="str">
        <f t="shared" si="621"/>
        <v>&lt;=2000</v>
      </c>
      <c r="T2855">
        <v>1521</v>
      </c>
      <c r="U2855" t="str">
        <f t="shared" si="622"/>
        <v>&gt;1500</v>
      </c>
      <c r="V2855" t="s">
        <v>597</v>
      </c>
      <c r="W2855">
        <v>35697</v>
      </c>
      <c r="X2855" s="12">
        <f t="shared" si="623"/>
        <v>4.8323388520043704E-2</v>
      </c>
      <c r="Y2855" t="str">
        <f t="shared" si="624"/>
        <v>&lt;=0.05</v>
      </c>
      <c r="Z2855" t="s">
        <v>32</v>
      </c>
      <c r="AA2855">
        <v>4</v>
      </c>
      <c r="AB2855">
        <v>1793.63</v>
      </c>
      <c r="AC2855" t="str">
        <f t="shared" si="625"/>
        <v>&lt;=2000</v>
      </c>
      <c r="AD2855">
        <v>2299</v>
      </c>
      <c r="AE2855" t="str">
        <f t="shared" si="626"/>
        <v>&gt;120</v>
      </c>
      <c r="AF2855">
        <v>1793.63</v>
      </c>
      <c r="AG2855" t="str">
        <f t="shared" si="627"/>
        <v>&lt;=2000</v>
      </c>
      <c r="AH2855" t="s">
        <v>32</v>
      </c>
      <c r="AI2855" t="str">
        <f t="shared" si="628"/>
        <v/>
      </c>
      <c r="AJ2855" t="s">
        <v>32</v>
      </c>
      <c r="AK2855" t="str">
        <f t="shared" si="629"/>
        <v/>
      </c>
      <c r="AL2855">
        <v>12</v>
      </c>
      <c r="AM2855">
        <v>0</v>
      </c>
      <c r="AN2855">
        <v>12</v>
      </c>
      <c r="AO2855" t="s">
        <v>32</v>
      </c>
      <c r="AP2855">
        <v>1</v>
      </c>
    </row>
    <row r="2856" spans="1:42" x14ac:dyDescent="0.25">
      <c r="A2856">
        <v>201803</v>
      </c>
      <c r="B2856" t="str">
        <f t="shared" si="616"/>
        <v>2018-I</v>
      </c>
      <c r="C2856" t="s">
        <v>2917</v>
      </c>
      <c r="D2856" t="s">
        <v>2917</v>
      </c>
      <c r="E2856">
        <v>30422945</v>
      </c>
      <c r="F2856" t="s">
        <v>29</v>
      </c>
      <c r="G2856">
        <v>1</v>
      </c>
      <c r="H2856">
        <v>0</v>
      </c>
      <c r="I2856">
        <v>0</v>
      </c>
      <c r="J2856">
        <f t="shared" si="617"/>
        <v>0</v>
      </c>
      <c r="K2856" t="str">
        <f t="shared" si="618"/>
        <v>Modelamiento</v>
      </c>
      <c r="L2856">
        <f t="shared" si="619"/>
        <v>0</v>
      </c>
      <c r="M2856">
        <v>34</v>
      </c>
      <c r="N2856" t="str">
        <f t="shared" si="620"/>
        <v>&lt;=35</v>
      </c>
      <c r="O2856" t="s">
        <v>56</v>
      </c>
      <c r="P2856" t="s">
        <v>31</v>
      </c>
      <c r="Q2856">
        <v>48212</v>
      </c>
      <c r="R2856">
        <v>1650</v>
      </c>
      <c r="S2856" t="str">
        <f t="shared" si="621"/>
        <v>&lt;=2000</v>
      </c>
      <c r="T2856">
        <v>1679</v>
      </c>
      <c r="U2856" t="str">
        <f t="shared" si="622"/>
        <v>&gt;1500</v>
      </c>
      <c r="V2856" t="s">
        <v>597</v>
      </c>
      <c r="W2856">
        <v>46892</v>
      </c>
      <c r="X2856" s="12">
        <f t="shared" si="623"/>
        <v>3.5187238761409195E-2</v>
      </c>
      <c r="Y2856" t="str">
        <f t="shared" si="624"/>
        <v>&lt;=0.04</v>
      </c>
      <c r="Z2856" t="s">
        <v>32</v>
      </c>
      <c r="AA2856">
        <v>9</v>
      </c>
      <c r="AB2856" t="s">
        <v>32</v>
      </c>
      <c r="AC2856" t="str">
        <f t="shared" si="625"/>
        <v/>
      </c>
      <c r="AD2856" t="s">
        <v>32</v>
      </c>
      <c r="AE2856" t="str">
        <f t="shared" si="626"/>
        <v/>
      </c>
      <c r="AF2856" t="s">
        <v>32</v>
      </c>
      <c r="AG2856" t="str">
        <f t="shared" si="627"/>
        <v/>
      </c>
      <c r="AH2856" t="s">
        <v>32</v>
      </c>
      <c r="AI2856" t="str">
        <f t="shared" si="628"/>
        <v/>
      </c>
      <c r="AJ2856" t="s">
        <v>32</v>
      </c>
      <c r="AK2856" t="str">
        <f t="shared" si="629"/>
        <v/>
      </c>
      <c r="AL2856">
        <v>0</v>
      </c>
      <c r="AM2856">
        <v>0</v>
      </c>
      <c r="AN2856">
        <v>0</v>
      </c>
      <c r="AO2856" t="s">
        <v>32</v>
      </c>
      <c r="AP2856" t="s">
        <v>32</v>
      </c>
    </row>
    <row r="2857" spans="1:42" x14ac:dyDescent="0.25">
      <c r="A2857">
        <v>201803</v>
      </c>
      <c r="B2857" t="str">
        <f t="shared" si="616"/>
        <v>2018-I</v>
      </c>
      <c r="C2857" t="s">
        <v>2918</v>
      </c>
      <c r="D2857" t="s">
        <v>2918</v>
      </c>
      <c r="E2857">
        <v>30422868</v>
      </c>
      <c r="F2857" t="s">
        <v>29</v>
      </c>
      <c r="G2857">
        <v>0</v>
      </c>
      <c r="H2857">
        <v>0</v>
      </c>
      <c r="I2857">
        <v>0</v>
      </c>
      <c r="J2857">
        <f t="shared" si="617"/>
        <v>0</v>
      </c>
      <c r="K2857" t="str">
        <f t="shared" si="618"/>
        <v>Modelamiento</v>
      </c>
      <c r="L2857">
        <f t="shared" si="619"/>
        <v>0</v>
      </c>
      <c r="M2857">
        <v>38</v>
      </c>
      <c r="N2857" t="str">
        <f t="shared" si="620"/>
        <v>&lt;=40</v>
      </c>
      <c r="O2857" t="s">
        <v>56</v>
      </c>
      <c r="P2857" t="s">
        <v>31</v>
      </c>
      <c r="Q2857">
        <v>38588</v>
      </c>
      <c r="R2857">
        <v>1650</v>
      </c>
      <c r="S2857" t="str">
        <f t="shared" si="621"/>
        <v>&lt;=2000</v>
      </c>
      <c r="T2857">
        <v>1342</v>
      </c>
      <c r="U2857" t="str">
        <f t="shared" si="622"/>
        <v>&lt;=1400</v>
      </c>
      <c r="V2857" t="s">
        <v>589</v>
      </c>
      <c r="W2857">
        <v>37948</v>
      </c>
      <c r="X2857" s="12">
        <f t="shared" si="623"/>
        <v>4.3480552334773902E-2</v>
      </c>
      <c r="Y2857" t="str">
        <f t="shared" si="624"/>
        <v>&lt;=0.05</v>
      </c>
      <c r="Z2857" t="s">
        <v>32</v>
      </c>
      <c r="AA2857">
        <v>9</v>
      </c>
      <c r="AB2857" t="s">
        <v>32</v>
      </c>
      <c r="AC2857" t="str">
        <f t="shared" si="625"/>
        <v/>
      </c>
      <c r="AD2857" t="s">
        <v>32</v>
      </c>
      <c r="AE2857" t="str">
        <f t="shared" si="626"/>
        <v/>
      </c>
      <c r="AF2857" t="s">
        <v>32</v>
      </c>
      <c r="AG2857" t="str">
        <f t="shared" si="627"/>
        <v/>
      </c>
      <c r="AH2857" t="s">
        <v>32</v>
      </c>
      <c r="AI2857" t="str">
        <f t="shared" si="628"/>
        <v/>
      </c>
      <c r="AJ2857" t="s">
        <v>32</v>
      </c>
      <c r="AK2857" t="str">
        <f t="shared" si="629"/>
        <v/>
      </c>
      <c r="AL2857">
        <v>0</v>
      </c>
      <c r="AM2857">
        <v>0</v>
      </c>
      <c r="AN2857">
        <v>0</v>
      </c>
      <c r="AO2857" t="s">
        <v>32</v>
      </c>
      <c r="AP2857" t="s">
        <v>32</v>
      </c>
    </row>
    <row r="2858" spans="1:42" x14ac:dyDescent="0.25">
      <c r="A2858">
        <v>201803</v>
      </c>
      <c r="B2858" t="str">
        <f t="shared" si="616"/>
        <v>2018-I</v>
      </c>
      <c r="C2858" t="s">
        <v>2919</v>
      </c>
      <c r="D2858" t="s">
        <v>2919</v>
      </c>
      <c r="E2858">
        <v>30422969</v>
      </c>
      <c r="F2858" t="s">
        <v>29</v>
      </c>
      <c r="G2858">
        <v>0</v>
      </c>
      <c r="H2858">
        <v>0</v>
      </c>
      <c r="I2858">
        <v>0</v>
      </c>
      <c r="J2858">
        <f t="shared" si="617"/>
        <v>0</v>
      </c>
      <c r="K2858" t="str">
        <f t="shared" si="618"/>
        <v>Modelamiento</v>
      </c>
      <c r="L2858">
        <f t="shared" si="619"/>
        <v>0</v>
      </c>
      <c r="M2858">
        <v>24</v>
      </c>
      <c r="N2858" t="str">
        <f t="shared" si="620"/>
        <v>&lt;=25</v>
      </c>
      <c r="O2858" t="s">
        <v>56</v>
      </c>
      <c r="P2858" t="s">
        <v>31</v>
      </c>
      <c r="Q2858">
        <v>41232</v>
      </c>
      <c r="R2858">
        <v>1650</v>
      </c>
      <c r="S2858" t="str">
        <f t="shared" si="621"/>
        <v>&lt;=2000</v>
      </c>
      <c r="T2858">
        <v>1434</v>
      </c>
      <c r="U2858" t="str">
        <f t="shared" si="622"/>
        <v>&lt;=1500</v>
      </c>
      <c r="V2858" t="s">
        <v>589</v>
      </c>
      <c r="W2858">
        <v>40592</v>
      </c>
      <c r="X2858" s="12">
        <f t="shared" si="623"/>
        <v>4.0648403626330314E-2</v>
      </c>
      <c r="Y2858" t="str">
        <f t="shared" si="624"/>
        <v>&lt;=0.05</v>
      </c>
      <c r="Z2858" t="s">
        <v>32</v>
      </c>
      <c r="AA2858">
        <v>3</v>
      </c>
      <c r="AB2858">
        <v>1191.0899999999999</v>
      </c>
      <c r="AC2858" t="str">
        <f t="shared" si="625"/>
        <v>&lt;=2000</v>
      </c>
      <c r="AD2858">
        <v>76</v>
      </c>
      <c r="AE2858" t="str">
        <f t="shared" si="626"/>
        <v>&lt;=90</v>
      </c>
      <c r="AF2858">
        <v>0</v>
      </c>
      <c r="AG2858" t="str">
        <f t="shared" si="627"/>
        <v>&lt;=500</v>
      </c>
      <c r="AH2858" t="s">
        <v>32</v>
      </c>
      <c r="AI2858" t="str">
        <f t="shared" si="628"/>
        <v/>
      </c>
      <c r="AJ2858" t="s">
        <v>32</v>
      </c>
      <c r="AK2858" t="str">
        <f t="shared" si="629"/>
        <v/>
      </c>
      <c r="AL2858">
        <v>1</v>
      </c>
      <c r="AM2858">
        <v>0</v>
      </c>
      <c r="AN2858">
        <v>0</v>
      </c>
      <c r="AO2858" t="s">
        <v>32</v>
      </c>
      <c r="AP2858" t="s">
        <v>32</v>
      </c>
    </row>
    <row r="2859" spans="1:42" x14ac:dyDescent="0.25">
      <c r="A2859">
        <v>201803</v>
      </c>
      <c r="B2859" t="str">
        <f t="shared" si="616"/>
        <v>2018-I</v>
      </c>
      <c r="C2859" t="s">
        <v>2920</v>
      </c>
      <c r="D2859" t="s">
        <v>2920</v>
      </c>
      <c r="E2859">
        <v>30422599</v>
      </c>
      <c r="F2859" t="s">
        <v>29</v>
      </c>
      <c r="G2859">
        <v>0</v>
      </c>
      <c r="H2859">
        <v>0</v>
      </c>
      <c r="I2859">
        <v>0</v>
      </c>
      <c r="J2859">
        <f t="shared" si="617"/>
        <v>0</v>
      </c>
      <c r="K2859" t="str">
        <f t="shared" si="618"/>
        <v>Modelamiento</v>
      </c>
      <c r="L2859">
        <f t="shared" si="619"/>
        <v>0</v>
      </c>
      <c r="M2859">
        <v>39</v>
      </c>
      <c r="N2859" t="str">
        <f t="shared" si="620"/>
        <v>&lt;=40</v>
      </c>
      <c r="O2859" t="s">
        <v>56</v>
      </c>
      <c r="P2859" t="s">
        <v>31</v>
      </c>
      <c r="Q2859">
        <v>40380</v>
      </c>
      <c r="R2859">
        <v>1650</v>
      </c>
      <c r="S2859" t="str">
        <f t="shared" si="621"/>
        <v>&lt;=2000</v>
      </c>
      <c r="T2859">
        <v>1404</v>
      </c>
      <c r="U2859" t="str">
        <f t="shared" si="622"/>
        <v>&lt;=1500</v>
      </c>
      <c r="V2859" t="s">
        <v>597</v>
      </c>
      <c r="W2859">
        <v>39740</v>
      </c>
      <c r="X2859" s="12">
        <f t="shared" si="623"/>
        <v>4.1519879214896832E-2</v>
      </c>
      <c r="Y2859" t="str">
        <f t="shared" si="624"/>
        <v>&lt;=0.05</v>
      </c>
      <c r="Z2859" t="s">
        <v>32</v>
      </c>
      <c r="AA2859">
        <v>4</v>
      </c>
      <c r="AB2859">
        <v>1510.84</v>
      </c>
      <c r="AC2859" t="str">
        <f t="shared" si="625"/>
        <v>&lt;=2000</v>
      </c>
      <c r="AD2859">
        <v>3359</v>
      </c>
      <c r="AE2859" t="str">
        <f t="shared" si="626"/>
        <v>&gt;120</v>
      </c>
      <c r="AF2859">
        <v>1048.07</v>
      </c>
      <c r="AG2859" t="str">
        <f t="shared" si="627"/>
        <v>&lt;=2000</v>
      </c>
      <c r="AH2859" t="s">
        <v>32</v>
      </c>
      <c r="AI2859" t="str">
        <f t="shared" si="628"/>
        <v/>
      </c>
      <c r="AJ2859" t="s">
        <v>32</v>
      </c>
      <c r="AK2859" t="str">
        <f t="shared" si="629"/>
        <v/>
      </c>
      <c r="AL2859">
        <v>12</v>
      </c>
      <c r="AM2859">
        <v>0</v>
      </c>
      <c r="AN2859">
        <v>5</v>
      </c>
      <c r="AO2859" t="s">
        <v>32</v>
      </c>
      <c r="AP2859">
        <v>1</v>
      </c>
    </row>
    <row r="2860" spans="1:42" x14ac:dyDescent="0.25">
      <c r="A2860">
        <v>201803</v>
      </c>
      <c r="B2860" t="str">
        <f t="shared" si="616"/>
        <v>2018-I</v>
      </c>
      <c r="C2860" t="s">
        <v>2921</v>
      </c>
      <c r="D2860" t="s">
        <v>2921</v>
      </c>
      <c r="E2860">
        <v>30424598</v>
      </c>
      <c r="F2860" t="s">
        <v>29</v>
      </c>
      <c r="G2860">
        <v>0</v>
      </c>
      <c r="H2860">
        <v>0</v>
      </c>
      <c r="I2860">
        <v>0</v>
      </c>
      <c r="J2860">
        <f t="shared" si="617"/>
        <v>0</v>
      </c>
      <c r="K2860" t="str">
        <f t="shared" si="618"/>
        <v>Modelamiento</v>
      </c>
      <c r="L2860">
        <f t="shared" si="619"/>
        <v>0</v>
      </c>
      <c r="M2860">
        <v>23</v>
      </c>
      <c r="N2860" t="str">
        <f t="shared" si="620"/>
        <v>&lt;=25</v>
      </c>
      <c r="O2860" t="s">
        <v>56</v>
      </c>
      <c r="P2860" t="s">
        <v>35</v>
      </c>
      <c r="Q2860">
        <v>38933</v>
      </c>
      <c r="R2860">
        <v>1800</v>
      </c>
      <c r="S2860" t="str">
        <f t="shared" si="621"/>
        <v>&lt;=2000</v>
      </c>
      <c r="T2860">
        <v>1472</v>
      </c>
      <c r="U2860" t="str">
        <f t="shared" si="622"/>
        <v>&lt;=1500</v>
      </c>
      <c r="V2860" t="s">
        <v>589</v>
      </c>
      <c r="W2860">
        <v>38443</v>
      </c>
      <c r="X2860" s="12">
        <f t="shared" si="623"/>
        <v>4.68225684780064E-2</v>
      </c>
      <c r="Y2860" t="str">
        <f t="shared" si="624"/>
        <v>&lt;=0.05</v>
      </c>
      <c r="Z2860" t="s">
        <v>32</v>
      </c>
      <c r="AA2860">
        <v>0</v>
      </c>
      <c r="AB2860">
        <v>7185.05</v>
      </c>
      <c r="AC2860" t="str">
        <f t="shared" si="625"/>
        <v>&gt;5000</v>
      </c>
      <c r="AD2860">
        <v>0</v>
      </c>
      <c r="AE2860" t="str">
        <f t="shared" si="626"/>
        <v>=0</v>
      </c>
      <c r="AF2860">
        <v>0</v>
      </c>
      <c r="AG2860" t="str">
        <f t="shared" si="627"/>
        <v>&lt;=500</v>
      </c>
      <c r="AH2860">
        <v>8270</v>
      </c>
      <c r="AI2860" t="str">
        <f t="shared" si="628"/>
        <v>&gt;5000</v>
      </c>
      <c r="AJ2860">
        <v>0.90010000000000001</v>
      </c>
      <c r="AK2860" t="str">
        <f t="shared" si="629"/>
        <v>&gt;0.9</v>
      </c>
      <c r="AL2860">
        <v>12</v>
      </c>
      <c r="AM2860">
        <v>12</v>
      </c>
      <c r="AN2860">
        <v>0</v>
      </c>
      <c r="AO2860">
        <v>1</v>
      </c>
      <c r="AP2860" t="s">
        <v>32</v>
      </c>
    </row>
    <row r="2861" spans="1:42" x14ac:dyDescent="0.25">
      <c r="A2861">
        <v>201803</v>
      </c>
      <c r="B2861" t="str">
        <f t="shared" si="616"/>
        <v>2018-I</v>
      </c>
      <c r="C2861" t="s">
        <v>2922</v>
      </c>
      <c r="D2861" t="s">
        <v>2922</v>
      </c>
      <c r="E2861">
        <v>30422376</v>
      </c>
      <c r="F2861" t="s">
        <v>29</v>
      </c>
      <c r="G2861">
        <v>0</v>
      </c>
      <c r="H2861">
        <v>0</v>
      </c>
      <c r="I2861">
        <v>0</v>
      </c>
      <c r="J2861">
        <f t="shared" si="617"/>
        <v>0</v>
      </c>
      <c r="K2861" t="str">
        <f t="shared" si="618"/>
        <v>Modelamiento</v>
      </c>
      <c r="L2861">
        <f t="shared" si="619"/>
        <v>0</v>
      </c>
      <c r="M2861">
        <v>55</v>
      </c>
      <c r="N2861" t="str">
        <f t="shared" si="620"/>
        <v>&lt;=55</v>
      </c>
      <c r="O2861" t="s">
        <v>56</v>
      </c>
      <c r="P2861" t="s">
        <v>35</v>
      </c>
      <c r="Q2861">
        <v>36790</v>
      </c>
      <c r="R2861">
        <v>1000</v>
      </c>
      <c r="S2861" t="str">
        <f t="shared" si="621"/>
        <v>&lt;=1000</v>
      </c>
      <c r="T2861">
        <v>1272</v>
      </c>
      <c r="U2861" t="str">
        <f t="shared" si="622"/>
        <v>&lt;=1300</v>
      </c>
      <c r="V2861" t="s">
        <v>585</v>
      </c>
      <c r="W2861">
        <v>35500</v>
      </c>
      <c r="X2861" s="12">
        <f t="shared" si="623"/>
        <v>2.8169014084507043E-2</v>
      </c>
      <c r="Y2861" t="str">
        <f t="shared" si="624"/>
        <v>&lt;=0.03</v>
      </c>
      <c r="Z2861" t="s">
        <v>32</v>
      </c>
      <c r="AA2861">
        <v>4</v>
      </c>
      <c r="AB2861">
        <v>849.85</v>
      </c>
      <c r="AC2861" t="str">
        <f t="shared" si="625"/>
        <v>&lt;=1000</v>
      </c>
      <c r="AD2861">
        <v>3254</v>
      </c>
      <c r="AE2861" t="str">
        <f t="shared" si="626"/>
        <v>&gt;120</v>
      </c>
      <c r="AF2861">
        <v>849.85</v>
      </c>
      <c r="AG2861" t="str">
        <f t="shared" si="627"/>
        <v>&lt;=1000</v>
      </c>
      <c r="AH2861" t="s">
        <v>32</v>
      </c>
      <c r="AI2861" t="str">
        <f t="shared" si="628"/>
        <v/>
      </c>
      <c r="AJ2861" t="s">
        <v>32</v>
      </c>
      <c r="AK2861" t="str">
        <f t="shared" si="629"/>
        <v/>
      </c>
      <c r="AL2861">
        <v>12</v>
      </c>
      <c r="AM2861">
        <v>0</v>
      </c>
      <c r="AN2861">
        <v>12</v>
      </c>
      <c r="AO2861" t="s">
        <v>32</v>
      </c>
      <c r="AP2861">
        <v>1</v>
      </c>
    </row>
    <row r="2862" spans="1:42" x14ac:dyDescent="0.25">
      <c r="A2862">
        <v>201803</v>
      </c>
      <c r="B2862" t="str">
        <f t="shared" si="616"/>
        <v>2018-I</v>
      </c>
      <c r="C2862" t="s">
        <v>2923</v>
      </c>
      <c r="D2862" t="s">
        <v>2923</v>
      </c>
      <c r="E2862">
        <v>30423766</v>
      </c>
      <c r="F2862" t="s">
        <v>29</v>
      </c>
      <c r="G2862">
        <v>0</v>
      </c>
      <c r="H2862">
        <v>0</v>
      </c>
      <c r="I2862">
        <v>0</v>
      </c>
      <c r="J2862">
        <f t="shared" si="617"/>
        <v>0</v>
      </c>
      <c r="K2862" t="str">
        <f t="shared" si="618"/>
        <v>Modelamiento</v>
      </c>
      <c r="L2862">
        <f t="shared" si="619"/>
        <v>0</v>
      </c>
      <c r="M2862">
        <v>44</v>
      </c>
      <c r="N2862" t="str">
        <f t="shared" si="620"/>
        <v>&lt;=45</v>
      </c>
      <c r="O2862" t="s">
        <v>56</v>
      </c>
      <c r="P2862" t="s">
        <v>39</v>
      </c>
      <c r="Q2862">
        <v>36790</v>
      </c>
      <c r="R2862">
        <v>1000</v>
      </c>
      <c r="S2862" t="str">
        <f t="shared" si="621"/>
        <v>&lt;=1000</v>
      </c>
      <c r="T2862">
        <v>1279</v>
      </c>
      <c r="U2862" t="str">
        <f t="shared" si="622"/>
        <v>&lt;=1300</v>
      </c>
      <c r="V2862" t="s">
        <v>585</v>
      </c>
      <c r="W2862">
        <v>35500</v>
      </c>
      <c r="X2862" s="12">
        <f t="shared" si="623"/>
        <v>2.8169014084507043E-2</v>
      </c>
      <c r="Y2862" t="str">
        <f t="shared" si="624"/>
        <v>&lt;=0.03</v>
      </c>
      <c r="Z2862" t="s">
        <v>32</v>
      </c>
      <c r="AA2862">
        <v>4</v>
      </c>
      <c r="AB2862">
        <v>828.15</v>
      </c>
      <c r="AC2862" t="str">
        <f t="shared" si="625"/>
        <v>&lt;=1000</v>
      </c>
      <c r="AD2862">
        <v>2998</v>
      </c>
      <c r="AE2862" t="str">
        <f t="shared" si="626"/>
        <v>&gt;120</v>
      </c>
      <c r="AF2862">
        <v>828.15</v>
      </c>
      <c r="AG2862" t="str">
        <f t="shared" si="627"/>
        <v>&lt;=1000</v>
      </c>
      <c r="AH2862" t="s">
        <v>32</v>
      </c>
      <c r="AI2862" t="str">
        <f t="shared" si="628"/>
        <v/>
      </c>
      <c r="AJ2862" t="s">
        <v>32</v>
      </c>
      <c r="AK2862" t="str">
        <f t="shared" si="629"/>
        <v/>
      </c>
      <c r="AL2862">
        <v>12</v>
      </c>
      <c r="AM2862">
        <v>0</v>
      </c>
      <c r="AN2862">
        <v>12</v>
      </c>
      <c r="AO2862" t="s">
        <v>32</v>
      </c>
      <c r="AP2862">
        <v>1</v>
      </c>
    </row>
    <row r="2863" spans="1:42" x14ac:dyDescent="0.25">
      <c r="A2863">
        <v>201803</v>
      </c>
      <c r="B2863" t="str">
        <f t="shared" si="616"/>
        <v>2018-I</v>
      </c>
      <c r="C2863" t="s">
        <v>2924</v>
      </c>
      <c r="D2863" t="s">
        <v>2924</v>
      </c>
      <c r="E2863">
        <v>30421947</v>
      </c>
      <c r="F2863" t="s">
        <v>29</v>
      </c>
      <c r="G2863">
        <v>0</v>
      </c>
      <c r="H2863">
        <v>0</v>
      </c>
      <c r="I2863">
        <v>0</v>
      </c>
      <c r="J2863">
        <f t="shared" si="617"/>
        <v>0</v>
      </c>
      <c r="K2863" t="str">
        <f t="shared" si="618"/>
        <v>Modelamiento</v>
      </c>
      <c r="L2863">
        <f t="shared" si="619"/>
        <v>0</v>
      </c>
      <c r="M2863">
        <v>66</v>
      </c>
      <c r="N2863" t="str">
        <f t="shared" si="620"/>
        <v>&gt;60</v>
      </c>
      <c r="O2863" t="s">
        <v>56</v>
      </c>
      <c r="P2863" t="s">
        <v>35</v>
      </c>
      <c r="Q2863">
        <v>33864</v>
      </c>
      <c r="R2863">
        <v>500</v>
      </c>
      <c r="S2863" t="str">
        <f t="shared" si="621"/>
        <v>&lt;=500</v>
      </c>
      <c r="T2863">
        <v>1000</v>
      </c>
      <c r="U2863" t="str">
        <f t="shared" si="622"/>
        <v>&lt;=1000</v>
      </c>
      <c r="V2863" t="s">
        <v>601</v>
      </c>
      <c r="W2863">
        <v>32044</v>
      </c>
      <c r="X2863" s="12">
        <f t="shared" si="623"/>
        <v>1.5603545125452502E-2</v>
      </c>
      <c r="Y2863" t="str">
        <f t="shared" si="624"/>
        <v>&lt;=0.02</v>
      </c>
      <c r="Z2863" t="s">
        <v>32</v>
      </c>
      <c r="AA2863">
        <v>0</v>
      </c>
      <c r="AB2863">
        <v>5683</v>
      </c>
      <c r="AC2863" t="str">
        <f t="shared" si="625"/>
        <v>&gt;5000</v>
      </c>
      <c r="AD2863">
        <v>0</v>
      </c>
      <c r="AE2863" t="str">
        <f t="shared" si="626"/>
        <v>=0</v>
      </c>
      <c r="AF2863">
        <v>0</v>
      </c>
      <c r="AG2863" t="str">
        <f t="shared" si="627"/>
        <v>&lt;=500</v>
      </c>
      <c r="AH2863" t="s">
        <v>32</v>
      </c>
      <c r="AI2863" t="str">
        <f t="shared" si="628"/>
        <v/>
      </c>
      <c r="AJ2863" t="s">
        <v>32</v>
      </c>
      <c r="AK2863" t="str">
        <f t="shared" si="629"/>
        <v/>
      </c>
      <c r="AL2863">
        <v>5</v>
      </c>
      <c r="AM2863">
        <v>5</v>
      </c>
      <c r="AN2863">
        <v>0</v>
      </c>
      <c r="AO2863">
        <v>1</v>
      </c>
      <c r="AP2863" t="s">
        <v>32</v>
      </c>
    </row>
    <row r="2864" spans="1:42" x14ac:dyDescent="0.25">
      <c r="A2864">
        <v>201803</v>
      </c>
      <c r="B2864" t="str">
        <f t="shared" si="616"/>
        <v>2018-I</v>
      </c>
      <c r="C2864" t="s">
        <v>2925</v>
      </c>
      <c r="D2864" t="s">
        <v>2925</v>
      </c>
      <c r="E2864">
        <v>30424847</v>
      </c>
      <c r="F2864" t="s">
        <v>29</v>
      </c>
      <c r="G2864">
        <v>0</v>
      </c>
      <c r="H2864">
        <v>0</v>
      </c>
      <c r="I2864">
        <v>0</v>
      </c>
      <c r="J2864">
        <f t="shared" si="617"/>
        <v>0</v>
      </c>
      <c r="K2864" t="str">
        <f t="shared" si="618"/>
        <v>Modelamiento</v>
      </c>
      <c r="L2864">
        <f t="shared" si="619"/>
        <v>0</v>
      </c>
      <c r="M2864">
        <v>38</v>
      </c>
      <c r="N2864" t="str">
        <f t="shared" si="620"/>
        <v>&lt;=40</v>
      </c>
      <c r="O2864" t="s">
        <v>56</v>
      </c>
      <c r="P2864" t="s">
        <v>31</v>
      </c>
      <c r="Q2864">
        <v>34597</v>
      </c>
      <c r="R2864">
        <v>1650</v>
      </c>
      <c r="S2864" t="str">
        <f t="shared" si="621"/>
        <v>&lt;=2000</v>
      </c>
      <c r="T2864">
        <v>1203</v>
      </c>
      <c r="U2864" t="str">
        <f t="shared" si="622"/>
        <v>&lt;=1300</v>
      </c>
      <c r="V2864" t="s">
        <v>589</v>
      </c>
      <c r="W2864">
        <v>33957</v>
      </c>
      <c r="X2864" s="12">
        <f t="shared" si="623"/>
        <v>4.8590864917395532E-2</v>
      </c>
      <c r="Y2864" t="str">
        <f t="shared" si="624"/>
        <v>&lt;=0.05</v>
      </c>
      <c r="Z2864" t="s">
        <v>32</v>
      </c>
      <c r="AA2864">
        <v>4</v>
      </c>
      <c r="AB2864">
        <v>1617.74</v>
      </c>
      <c r="AC2864" t="str">
        <f t="shared" si="625"/>
        <v>&lt;=2000</v>
      </c>
      <c r="AD2864">
        <v>156</v>
      </c>
      <c r="AE2864" t="str">
        <f t="shared" si="626"/>
        <v>&gt;120</v>
      </c>
      <c r="AF2864">
        <v>0</v>
      </c>
      <c r="AG2864" t="str">
        <f t="shared" si="627"/>
        <v>&lt;=500</v>
      </c>
      <c r="AH2864" t="s">
        <v>32</v>
      </c>
      <c r="AI2864" t="str">
        <f t="shared" si="628"/>
        <v/>
      </c>
      <c r="AJ2864" t="s">
        <v>32</v>
      </c>
      <c r="AK2864" t="str">
        <f t="shared" si="629"/>
        <v/>
      </c>
      <c r="AL2864">
        <v>12</v>
      </c>
      <c r="AM2864">
        <v>5</v>
      </c>
      <c r="AN2864">
        <v>2</v>
      </c>
      <c r="AO2864">
        <v>8</v>
      </c>
      <c r="AP2864">
        <v>1</v>
      </c>
    </row>
    <row r="2865" spans="1:42" x14ac:dyDescent="0.25">
      <c r="A2865">
        <v>201803</v>
      </c>
      <c r="B2865" t="str">
        <f t="shared" si="616"/>
        <v>2018-I</v>
      </c>
      <c r="C2865" t="s">
        <v>2926</v>
      </c>
      <c r="D2865" t="s">
        <v>2926</v>
      </c>
      <c r="E2865">
        <v>30425048</v>
      </c>
      <c r="F2865" t="s">
        <v>29</v>
      </c>
      <c r="G2865">
        <v>0</v>
      </c>
      <c r="H2865">
        <v>0</v>
      </c>
      <c r="I2865">
        <v>0</v>
      </c>
      <c r="J2865">
        <f t="shared" si="617"/>
        <v>0</v>
      </c>
      <c r="K2865" t="str">
        <f t="shared" si="618"/>
        <v>Modelamiento</v>
      </c>
      <c r="L2865">
        <f t="shared" si="619"/>
        <v>0</v>
      </c>
      <c r="M2865">
        <v>53</v>
      </c>
      <c r="N2865" t="str">
        <f t="shared" si="620"/>
        <v>&lt;=55</v>
      </c>
      <c r="O2865" t="s">
        <v>56</v>
      </c>
      <c r="P2865" t="s">
        <v>31</v>
      </c>
      <c r="Q2865">
        <v>35187</v>
      </c>
      <c r="R2865">
        <v>1500</v>
      </c>
      <c r="S2865" t="str">
        <f t="shared" si="621"/>
        <v>&lt;=1500</v>
      </c>
      <c r="T2865">
        <v>1331</v>
      </c>
      <c r="U2865" t="str">
        <f t="shared" si="622"/>
        <v>&lt;=1400</v>
      </c>
      <c r="V2865" t="s">
        <v>614</v>
      </c>
      <c r="W2865">
        <v>34397</v>
      </c>
      <c r="X2865" s="12">
        <f t="shared" si="623"/>
        <v>4.3608454225659211E-2</v>
      </c>
      <c r="Y2865" t="str">
        <f t="shared" si="624"/>
        <v>&lt;=0.05</v>
      </c>
      <c r="Z2865" t="s">
        <v>32</v>
      </c>
      <c r="AA2865">
        <v>4</v>
      </c>
      <c r="AB2865">
        <v>1690.74</v>
      </c>
      <c r="AC2865" t="str">
        <f t="shared" si="625"/>
        <v>&lt;=2000</v>
      </c>
      <c r="AD2865">
        <v>1394</v>
      </c>
      <c r="AE2865" t="str">
        <f t="shared" si="626"/>
        <v>&gt;120</v>
      </c>
      <c r="AF2865">
        <v>1690.74</v>
      </c>
      <c r="AG2865" t="str">
        <f t="shared" si="627"/>
        <v>&lt;=2000</v>
      </c>
      <c r="AH2865" t="s">
        <v>32</v>
      </c>
      <c r="AI2865" t="str">
        <f t="shared" si="628"/>
        <v/>
      </c>
      <c r="AJ2865" t="s">
        <v>32</v>
      </c>
      <c r="AK2865" t="str">
        <f t="shared" si="629"/>
        <v/>
      </c>
      <c r="AL2865">
        <v>9</v>
      </c>
      <c r="AM2865">
        <v>0</v>
      </c>
      <c r="AN2865">
        <v>9</v>
      </c>
      <c r="AO2865" t="s">
        <v>32</v>
      </c>
      <c r="AP2865">
        <v>4</v>
      </c>
    </row>
    <row r="2866" spans="1:42" x14ac:dyDescent="0.25">
      <c r="A2866">
        <v>201803</v>
      </c>
      <c r="B2866" t="str">
        <f t="shared" si="616"/>
        <v>2018-I</v>
      </c>
      <c r="C2866" t="s">
        <v>2927</v>
      </c>
      <c r="D2866" t="s">
        <v>2927</v>
      </c>
      <c r="E2866">
        <v>30423552</v>
      </c>
      <c r="F2866" t="s">
        <v>29</v>
      </c>
      <c r="G2866">
        <v>0</v>
      </c>
      <c r="H2866">
        <v>0</v>
      </c>
      <c r="I2866">
        <v>0</v>
      </c>
      <c r="J2866">
        <f t="shared" si="617"/>
        <v>0</v>
      </c>
      <c r="K2866" t="str">
        <f t="shared" si="618"/>
        <v>Modelamiento</v>
      </c>
      <c r="L2866">
        <f t="shared" si="619"/>
        <v>0</v>
      </c>
      <c r="M2866">
        <v>58</v>
      </c>
      <c r="N2866" t="str">
        <f t="shared" si="620"/>
        <v>&lt;=60</v>
      </c>
      <c r="O2866" t="s">
        <v>56</v>
      </c>
      <c r="P2866" t="s">
        <v>35</v>
      </c>
      <c r="Q2866">
        <v>40822</v>
      </c>
      <c r="R2866">
        <v>500</v>
      </c>
      <c r="S2866" t="str">
        <f t="shared" si="621"/>
        <v>&lt;=500</v>
      </c>
      <c r="T2866">
        <v>1201</v>
      </c>
      <c r="U2866" t="str">
        <f t="shared" si="622"/>
        <v>&lt;=1300</v>
      </c>
      <c r="V2866" t="s">
        <v>585</v>
      </c>
      <c r="W2866">
        <v>39032</v>
      </c>
      <c r="X2866" s="12">
        <f t="shared" si="623"/>
        <v>1.2810002049600328E-2</v>
      </c>
      <c r="Y2866" t="str">
        <f t="shared" si="624"/>
        <v>&lt;=0.02</v>
      </c>
      <c r="Z2866" t="s">
        <v>32</v>
      </c>
      <c r="AA2866">
        <v>4</v>
      </c>
      <c r="AB2866">
        <v>839.74</v>
      </c>
      <c r="AC2866" t="str">
        <f t="shared" si="625"/>
        <v>&lt;=1000</v>
      </c>
      <c r="AD2866">
        <v>1657</v>
      </c>
      <c r="AE2866" t="str">
        <f t="shared" si="626"/>
        <v>&gt;120</v>
      </c>
      <c r="AF2866">
        <v>839.74</v>
      </c>
      <c r="AG2866" t="str">
        <f t="shared" si="627"/>
        <v>&lt;=1000</v>
      </c>
      <c r="AH2866" t="s">
        <v>32</v>
      </c>
      <c r="AI2866" t="str">
        <f t="shared" si="628"/>
        <v/>
      </c>
      <c r="AJ2866" t="s">
        <v>32</v>
      </c>
      <c r="AK2866" t="str">
        <f t="shared" si="629"/>
        <v/>
      </c>
      <c r="AL2866">
        <v>12</v>
      </c>
      <c r="AM2866">
        <v>0</v>
      </c>
      <c r="AN2866">
        <v>12</v>
      </c>
      <c r="AO2866" t="s">
        <v>32</v>
      </c>
      <c r="AP2866">
        <v>1</v>
      </c>
    </row>
    <row r="2867" spans="1:42" x14ac:dyDescent="0.25">
      <c r="A2867">
        <v>201803</v>
      </c>
      <c r="B2867" t="str">
        <f t="shared" si="616"/>
        <v>2018-I</v>
      </c>
      <c r="C2867" t="s">
        <v>2928</v>
      </c>
      <c r="D2867" t="s">
        <v>2928</v>
      </c>
      <c r="E2867">
        <v>30424707</v>
      </c>
      <c r="F2867" t="s">
        <v>29</v>
      </c>
      <c r="G2867">
        <v>0</v>
      </c>
      <c r="H2867">
        <v>0</v>
      </c>
      <c r="I2867">
        <v>0</v>
      </c>
      <c r="J2867">
        <f t="shared" si="617"/>
        <v>0</v>
      </c>
      <c r="K2867" t="str">
        <f t="shared" si="618"/>
        <v>Modelamiento</v>
      </c>
      <c r="L2867">
        <f t="shared" si="619"/>
        <v>0</v>
      </c>
      <c r="M2867">
        <v>47</v>
      </c>
      <c r="N2867" t="str">
        <f t="shared" si="620"/>
        <v>&lt;=50</v>
      </c>
      <c r="O2867" t="s">
        <v>56</v>
      </c>
      <c r="P2867" t="s">
        <v>39</v>
      </c>
      <c r="Q2867">
        <v>36796</v>
      </c>
      <c r="R2867">
        <v>1650</v>
      </c>
      <c r="S2867" t="str">
        <f t="shared" si="621"/>
        <v>&lt;=2000</v>
      </c>
      <c r="T2867">
        <v>1279</v>
      </c>
      <c r="U2867" t="str">
        <f t="shared" si="622"/>
        <v>&lt;=1300</v>
      </c>
      <c r="V2867" t="s">
        <v>597</v>
      </c>
      <c r="W2867">
        <v>36156</v>
      </c>
      <c r="X2867" s="12">
        <f t="shared" si="623"/>
        <v>4.5635579156986392E-2</v>
      </c>
      <c r="Y2867" t="str">
        <f t="shared" si="624"/>
        <v>&lt;=0.05</v>
      </c>
      <c r="Z2867" t="s">
        <v>32</v>
      </c>
      <c r="AA2867">
        <v>9</v>
      </c>
      <c r="AB2867" t="s">
        <v>32</v>
      </c>
      <c r="AC2867" t="str">
        <f t="shared" si="625"/>
        <v/>
      </c>
      <c r="AD2867" t="s">
        <v>32</v>
      </c>
      <c r="AE2867" t="str">
        <f t="shared" si="626"/>
        <v/>
      </c>
      <c r="AF2867" t="s">
        <v>32</v>
      </c>
      <c r="AG2867" t="str">
        <f t="shared" si="627"/>
        <v/>
      </c>
      <c r="AH2867" t="s">
        <v>32</v>
      </c>
      <c r="AI2867" t="str">
        <f t="shared" si="628"/>
        <v/>
      </c>
      <c r="AJ2867" t="s">
        <v>32</v>
      </c>
      <c r="AK2867" t="str">
        <f t="shared" si="629"/>
        <v/>
      </c>
      <c r="AL2867">
        <v>0</v>
      </c>
      <c r="AM2867">
        <v>0</v>
      </c>
      <c r="AN2867">
        <v>0</v>
      </c>
      <c r="AO2867" t="s">
        <v>32</v>
      </c>
      <c r="AP2867" t="s">
        <v>32</v>
      </c>
    </row>
    <row r="2868" spans="1:42" x14ac:dyDescent="0.25">
      <c r="A2868">
        <v>201803</v>
      </c>
      <c r="B2868" t="str">
        <f t="shared" si="616"/>
        <v>2018-I</v>
      </c>
      <c r="C2868" t="s">
        <v>2929</v>
      </c>
      <c r="D2868" t="s">
        <v>2929</v>
      </c>
      <c r="E2868">
        <v>30417311</v>
      </c>
      <c r="F2868" t="s">
        <v>29</v>
      </c>
      <c r="G2868">
        <v>0</v>
      </c>
      <c r="H2868">
        <v>0</v>
      </c>
      <c r="I2868">
        <v>0</v>
      </c>
      <c r="J2868">
        <f t="shared" si="617"/>
        <v>0</v>
      </c>
      <c r="K2868" t="str">
        <f t="shared" si="618"/>
        <v>Modelamiento</v>
      </c>
      <c r="L2868">
        <f t="shared" si="619"/>
        <v>0</v>
      </c>
      <c r="M2868">
        <v>39</v>
      </c>
      <c r="N2868" t="str">
        <f t="shared" si="620"/>
        <v>&lt;=40</v>
      </c>
      <c r="O2868" t="s">
        <v>56</v>
      </c>
      <c r="P2868" t="s">
        <v>31</v>
      </c>
      <c r="Q2868">
        <v>39252</v>
      </c>
      <c r="R2868">
        <v>1650</v>
      </c>
      <c r="S2868" t="str">
        <f t="shared" si="621"/>
        <v>&lt;=2000</v>
      </c>
      <c r="T2868">
        <v>1366</v>
      </c>
      <c r="U2868" t="str">
        <f t="shared" si="622"/>
        <v>&lt;=1400</v>
      </c>
      <c r="V2868" t="s">
        <v>589</v>
      </c>
      <c r="W2868">
        <v>38612</v>
      </c>
      <c r="X2868" s="12">
        <f t="shared" si="623"/>
        <v>4.2732829172278046E-2</v>
      </c>
      <c r="Y2868" t="str">
        <f t="shared" si="624"/>
        <v>&lt;=0.05</v>
      </c>
      <c r="Z2868" t="s">
        <v>32</v>
      </c>
      <c r="AA2868">
        <v>0</v>
      </c>
      <c r="AB2868">
        <v>5287.28</v>
      </c>
      <c r="AC2868" t="str">
        <f t="shared" si="625"/>
        <v>&gt;5000</v>
      </c>
      <c r="AD2868">
        <v>0</v>
      </c>
      <c r="AE2868" t="str">
        <f t="shared" si="626"/>
        <v>=0</v>
      </c>
      <c r="AF2868">
        <v>0</v>
      </c>
      <c r="AG2868" t="str">
        <f t="shared" si="627"/>
        <v>&lt;=500</v>
      </c>
      <c r="AH2868">
        <v>5000</v>
      </c>
      <c r="AI2868" t="str">
        <f t="shared" si="628"/>
        <v>&lt;=5000</v>
      </c>
      <c r="AJ2868">
        <v>1</v>
      </c>
      <c r="AK2868" t="str">
        <f t="shared" si="629"/>
        <v>&gt;0.9</v>
      </c>
      <c r="AL2868">
        <v>11</v>
      </c>
      <c r="AM2868">
        <v>11</v>
      </c>
      <c r="AN2868">
        <v>0</v>
      </c>
      <c r="AO2868">
        <v>1</v>
      </c>
      <c r="AP2868" t="s">
        <v>32</v>
      </c>
    </row>
    <row r="2869" spans="1:42" x14ac:dyDescent="0.25">
      <c r="A2869">
        <v>201803</v>
      </c>
      <c r="B2869" t="str">
        <f t="shared" si="616"/>
        <v>2018-I</v>
      </c>
      <c r="C2869" t="s">
        <v>2930</v>
      </c>
      <c r="D2869" t="s">
        <v>2930</v>
      </c>
      <c r="E2869">
        <v>30422977</v>
      </c>
      <c r="F2869" t="s">
        <v>29</v>
      </c>
      <c r="G2869">
        <v>0</v>
      </c>
      <c r="H2869">
        <v>0</v>
      </c>
      <c r="I2869">
        <v>0</v>
      </c>
      <c r="J2869">
        <f t="shared" si="617"/>
        <v>0</v>
      </c>
      <c r="K2869" t="str">
        <f t="shared" si="618"/>
        <v>Modelamiento</v>
      </c>
      <c r="L2869">
        <f t="shared" si="619"/>
        <v>0</v>
      </c>
      <c r="M2869">
        <v>33</v>
      </c>
      <c r="N2869" t="str">
        <f t="shared" si="620"/>
        <v>&lt;=35</v>
      </c>
      <c r="O2869" t="s">
        <v>56</v>
      </c>
      <c r="P2869" t="s">
        <v>39</v>
      </c>
      <c r="Q2869">
        <v>42230</v>
      </c>
      <c r="R2869">
        <v>1650</v>
      </c>
      <c r="S2869" t="str">
        <f t="shared" si="621"/>
        <v>&lt;=2000</v>
      </c>
      <c r="T2869">
        <v>1456</v>
      </c>
      <c r="U2869" t="str">
        <f t="shared" si="622"/>
        <v>&lt;=1500</v>
      </c>
      <c r="V2869" t="s">
        <v>601</v>
      </c>
      <c r="W2869">
        <v>41590</v>
      </c>
      <c r="X2869" s="12">
        <f t="shared" si="623"/>
        <v>3.9672998316903102E-2</v>
      </c>
      <c r="Y2869" t="str">
        <f t="shared" si="624"/>
        <v>&lt;=0.04</v>
      </c>
      <c r="Z2869" t="s">
        <v>32</v>
      </c>
      <c r="AA2869">
        <v>4</v>
      </c>
      <c r="AB2869">
        <v>579.72</v>
      </c>
      <c r="AC2869" t="str">
        <f t="shared" si="625"/>
        <v>&lt;=1000</v>
      </c>
      <c r="AD2869">
        <v>2417</v>
      </c>
      <c r="AE2869" t="str">
        <f t="shared" si="626"/>
        <v>&gt;120</v>
      </c>
      <c r="AF2869">
        <v>579.72</v>
      </c>
      <c r="AG2869" t="str">
        <f t="shared" si="627"/>
        <v>&lt;=1000</v>
      </c>
      <c r="AH2869" t="s">
        <v>32</v>
      </c>
      <c r="AI2869" t="str">
        <f t="shared" si="628"/>
        <v/>
      </c>
      <c r="AJ2869" t="s">
        <v>32</v>
      </c>
      <c r="AK2869" t="str">
        <f t="shared" si="629"/>
        <v/>
      </c>
      <c r="AL2869">
        <v>12</v>
      </c>
      <c r="AM2869">
        <v>0</v>
      </c>
      <c r="AN2869">
        <v>12</v>
      </c>
      <c r="AO2869" t="s">
        <v>32</v>
      </c>
      <c r="AP2869">
        <v>1</v>
      </c>
    </row>
    <row r="2870" spans="1:42" x14ac:dyDescent="0.25">
      <c r="A2870">
        <v>201803</v>
      </c>
      <c r="B2870" t="str">
        <f t="shared" si="616"/>
        <v>2018-I</v>
      </c>
      <c r="C2870" t="s">
        <v>2931</v>
      </c>
      <c r="D2870" t="s">
        <v>2931</v>
      </c>
      <c r="E2870">
        <v>30424046</v>
      </c>
      <c r="F2870" t="s">
        <v>29</v>
      </c>
      <c r="G2870">
        <v>0</v>
      </c>
      <c r="H2870">
        <v>0</v>
      </c>
      <c r="I2870">
        <v>0</v>
      </c>
      <c r="J2870">
        <f t="shared" si="617"/>
        <v>0</v>
      </c>
      <c r="K2870" t="str">
        <f t="shared" si="618"/>
        <v>Modelamiento</v>
      </c>
      <c r="L2870">
        <f t="shared" si="619"/>
        <v>0</v>
      </c>
      <c r="M2870">
        <v>24</v>
      </c>
      <c r="N2870" t="str">
        <f t="shared" si="620"/>
        <v>&lt;=25</v>
      </c>
      <c r="O2870" t="s">
        <v>56</v>
      </c>
      <c r="P2870" t="s">
        <v>35</v>
      </c>
      <c r="Q2870">
        <v>37170</v>
      </c>
      <c r="R2870">
        <v>1500</v>
      </c>
      <c r="S2870" t="str">
        <f t="shared" si="621"/>
        <v>&lt;=1500</v>
      </c>
      <c r="T2870">
        <v>1281</v>
      </c>
      <c r="U2870" t="str">
        <f t="shared" si="622"/>
        <v>&lt;=1300</v>
      </c>
      <c r="V2870" t="s">
        <v>589</v>
      </c>
      <c r="W2870">
        <v>36380</v>
      </c>
      <c r="X2870" s="12">
        <f t="shared" si="623"/>
        <v>4.1231445849367783E-2</v>
      </c>
      <c r="Y2870" t="str">
        <f t="shared" si="624"/>
        <v>&lt;=0.05</v>
      </c>
      <c r="Z2870" t="s">
        <v>32</v>
      </c>
      <c r="AA2870">
        <v>9</v>
      </c>
      <c r="AB2870" t="s">
        <v>32</v>
      </c>
      <c r="AC2870" t="str">
        <f t="shared" si="625"/>
        <v/>
      </c>
      <c r="AD2870" t="s">
        <v>32</v>
      </c>
      <c r="AE2870" t="str">
        <f t="shared" si="626"/>
        <v/>
      </c>
      <c r="AF2870" t="s">
        <v>32</v>
      </c>
      <c r="AG2870" t="str">
        <f t="shared" si="627"/>
        <v/>
      </c>
      <c r="AH2870" t="s">
        <v>32</v>
      </c>
      <c r="AI2870" t="str">
        <f t="shared" si="628"/>
        <v/>
      </c>
      <c r="AJ2870" t="s">
        <v>32</v>
      </c>
      <c r="AK2870" t="str">
        <f t="shared" si="629"/>
        <v/>
      </c>
      <c r="AL2870">
        <v>0</v>
      </c>
      <c r="AM2870">
        <v>0</v>
      </c>
      <c r="AN2870">
        <v>0</v>
      </c>
      <c r="AO2870" t="s">
        <v>32</v>
      </c>
      <c r="AP2870" t="s">
        <v>32</v>
      </c>
    </row>
    <row r="2871" spans="1:42" x14ac:dyDescent="0.25">
      <c r="A2871">
        <v>201803</v>
      </c>
      <c r="B2871" t="str">
        <f t="shared" si="616"/>
        <v>2018-I</v>
      </c>
      <c r="C2871" t="s">
        <v>2932</v>
      </c>
      <c r="D2871" t="s">
        <v>2932</v>
      </c>
      <c r="E2871">
        <v>30426146</v>
      </c>
      <c r="F2871" t="s">
        <v>29</v>
      </c>
      <c r="G2871">
        <v>0</v>
      </c>
      <c r="H2871">
        <v>0</v>
      </c>
      <c r="I2871">
        <v>0</v>
      </c>
      <c r="J2871">
        <f t="shared" si="617"/>
        <v>0</v>
      </c>
      <c r="K2871" t="str">
        <f t="shared" si="618"/>
        <v>Modelamiento</v>
      </c>
      <c r="L2871">
        <f t="shared" si="619"/>
        <v>0</v>
      </c>
      <c r="M2871">
        <v>56</v>
      </c>
      <c r="N2871" t="str">
        <f t="shared" si="620"/>
        <v>&lt;=60</v>
      </c>
      <c r="O2871" t="s">
        <v>56</v>
      </c>
      <c r="P2871" t="s">
        <v>35</v>
      </c>
      <c r="Q2871">
        <v>36487</v>
      </c>
      <c r="R2871">
        <v>1500</v>
      </c>
      <c r="S2871" t="str">
        <f t="shared" si="621"/>
        <v>&lt;=1500</v>
      </c>
      <c r="T2871">
        <v>1380</v>
      </c>
      <c r="U2871" t="str">
        <f t="shared" si="622"/>
        <v>&lt;=1400</v>
      </c>
      <c r="V2871" t="s">
        <v>597</v>
      </c>
      <c r="W2871">
        <v>35697</v>
      </c>
      <c r="X2871" s="12">
        <f t="shared" si="623"/>
        <v>4.2020337843516262E-2</v>
      </c>
      <c r="Y2871" t="str">
        <f t="shared" si="624"/>
        <v>&lt;=0.05</v>
      </c>
      <c r="Z2871" t="s">
        <v>32</v>
      </c>
      <c r="AA2871">
        <v>9</v>
      </c>
      <c r="AB2871" t="s">
        <v>32</v>
      </c>
      <c r="AC2871" t="str">
        <f t="shared" si="625"/>
        <v/>
      </c>
      <c r="AD2871" t="s">
        <v>32</v>
      </c>
      <c r="AE2871" t="str">
        <f t="shared" si="626"/>
        <v/>
      </c>
      <c r="AF2871" t="s">
        <v>32</v>
      </c>
      <c r="AG2871" t="str">
        <f t="shared" si="627"/>
        <v/>
      </c>
      <c r="AH2871" t="s">
        <v>32</v>
      </c>
      <c r="AI2871" t="str">
        <f t="shared" si="628"/>
        <v/>
      </c>
      <c r="AJ2871" t="s">
        <v>32</v>
      </c>
      <c r="AK2871" t="str">
        <f t="shared" si="629"/>
        <v/>
      </c>
      <c r="AL2871">
        <v>0</v>
      </c>
      <c r="AM2871">
        <v>0</v>
      </c>
      <c r="AN2871">
        <v>0</v>
      </c>
      <c r="AO2871" t="s">
        <v>32</v>
      </c>
      <c r="AP2871" t="s">
        <v>32</v>
      </c>
    </row>
    <row r="2872" spans="1:42" x14ac:dyDescent="0.25">
      <c r="A2872">
        <v>201803</v>
      </c>
      <c r="B2872" t="str">
        <f t="shared" si="616"/>
        <v>2018-I</v>
      </c>
      <c r="C2872" t="s">
        <v>2933</v>
      </c>
      <c r="D2872" t="s">
        <v>2933</v>
      </c>
      <c r="E2872">
        <v>30423884</v>
      </c>
      <c r="F2872" t="s">
        <v>29</v>
      </c>
      <c r="G2872">
        <v>0</v>
      </c>
      <c r="H2872">
        <v>0</v>
      </c>
      <c r="I2872">
        <v>0</v>
      </c>
      <c r="J2872">
        <f t="shared" si="617"/>
        <v>0</v>
      </c>
      <c r="K2872" t="str">
        <f t="shared" si="618"/>
        <v>Modelamiento</v>
      </c>
      <c r="L2872">
        <f t="shared" si="619"/>
        <v>0</v>
      </c>
      <c r="M2872">
        <v>39</v>
      </c>
      <c r="N2872" t="str">
        <f t="shared" si="620"/>
        <v>&lt;=40</v>
      </c>
      <c r="O2872" t="s">
        <v>56</v>
      </c>
      <c r="P2872" t="s">
        <v>31</v>
      </c>
      <c r="Q2872">
        <v>34228</v>
      </c>
      <c r="R2872">
        <v>500</v>
      </c>
      <c r="S2872" t="str">
        <f t="shared" si="621"/>
        <v>&lt;=500</v>
      </c>
      <c r="T2872">
        <v>1149</v>
      </c>
      <c r="U2872" t="str">
        <f t="shared" si="622"/>
        <v>&lt;=1200</v>
      </c>
      <c r="V2872" t="s">
        <v>612</v>
      </c>
      <c r="W2872">
        <v>32438</v>
      </c>
      <c r="X2872" s="12">
        <f t="shared" si="623"/>
        <v>1.5414020593131513E-2</v>
      </c>
      <c r="Y2872" t="str">
        <f t="shared" si="624"/>
        <v>&lt;=0.02</v>
      </c>
      <c r="Z2872" t="s">
        <v>32</v>
      </c>
      <c r="AA2872">
        <v>9</v>
      </c>
      <c r="AB2872" t="s">
        <v>32</v>
      </c>
      <c r="AC2872" t="str">
        <f t="shared" si="625"/>
        <v/>
      </c>
      <c r="AD2872" t="s">
        <v>32</v>
      </c>
      <c r="AE2872" t="str">
        <f t="shared" si="626"/>
        <v/>
      </c>
      <c r="AF2872" t="s">
        <v>32</v>
      </c>
      <c r="AG2872" t="str">
        <f t="shared" si="627"/>
        <v/>
      </c>
      <c r="AH2872" t="s">
        <v>32</v>
      </c>
      <c r="AI2872" t="str">
        <f t="shared" si="628"/>
        <v/>
      </c>
      <c r="AJ2872" t="s">
        <v>32</v>
      </c>
      <c r="AK2872" t="str">
        <f t="shared" si="629"/>
        <v/>
      </c>
      <c r="AL2872">
        <v>0</v>
      </c>
      <c r="AM2872">
        <v>0</v>
      </c>
      <c r="AN2872">
        <v>0</v>
      </c>
      <c r="AO2872" t="s">
        <v>32</v>
      </c>
      <c r="AP2872" t="s">
        <v>32</v>
      </c>
    </row>
    <row r="2873" spans="1:42" x14ac:dyDescent="0.25">
      <c r="A2873">
        <v>201803</v>
      </c>
      <c r="B2873" t="str">
        <f t="shared" si="616"/>
        <v>2018-I</v>
      </c>
      <c r="C2873" t="s">
        <v>2934</v>
      </c>
      <c r="D2873" t="s">
        <v>2934</v>
      </c>
      <c r="E2873">
        <v>30416219</v>
      </c>
      <c r="F2873" t="s">
        <v>29</v>
      </c>
      <c r="G2873">
        <v>0</v>
      </c>
      <c r="H2873">
        <v>0</v>
      </c>
      <c r="I2873">
        <v>0</v>
      </c>
      <c r="J2873">
        <f t="shared" si="617"/>
        <v>0</v>
      </c>
      <c r="K2873" t="str">
        <f t="shared" si="618"/>
        <v>Modelamiento</v>
      </c>
      <c r="L2873">
        <f t="shared" si="619"/>
        <v>0</v>
      </c>
      <c r="M2873">
        <v>26</v>
      </c>
      <c r="N2873" t="str">
        <f t="shared" si="620"/>
        <v>&lt;=30</v>
      </c>
      <c r="O2873" t="s">
        <v>56</v>
      </c>
      <c r="P2873" t="s">
        <v>31</v>
      </c>
      <c r="Q2873">
        <v>38165</v>
      </c>
      <c r="R2873">
        <v>1500</v>
      </c>
      <c r="S2873" t="str">
        <f t="shared" si="621"/>
        <v>&lt;=1500</v>
      </c>
      <c r="T2873">
        <v>1593</v>
      </c>
      <c r="U2873" t="str">
        <f t="shared" si="622"/>
        <v>&gt;1500</v>
      </c>
      <c r="V2873" t="s">
        <v>587</v>
      </c>
      <c r="W2873">
        <v>37375</v>
      </c>
      <c r="X2873" s="12">
        <f t="shared" si="623"/>
        <v>4.0133779264214048E-2</v>
      </c>
      <c r="Y2873" t="str">
        <f t="shared" si="624"/>
        <v>&lt;=0.05</v>
      </c>
      <c r="Z2873" t="s">
        <v>32</v>
      </c>
      <c r="AA2873">
        <v>0</v>
      </c>
      <c r="AB2873">
        <v>2578</v>
      </c>
      <c r="AC2873" t="str">
        <f t="shared" si="625"/>
        <v>&lt;=3000</v>
      </c>
      <c r="AD2873">
        <v>0</v>
      </c>
      <c r="AE2873" t="str">
        <f t="shared" si="626"/>
        <v>=0</v>
      </c>
      <c r="AF2873">
        <v>0</v>
      </c>
      <c r="AG2873" t="str">
        <f t="shared" si="627"/>
        <v>&lt;=500</v>
      </c>
      <c r="AH2873" t="s">
        <v>32</v>
      </c>
      <c r="AI2873" t="str">
        <f t="shared" si="628"/>
        <v/>
      </c>
      <c r="AJ2873" t="s">
        <v>32</v>
      </c>
      <c r="AK2873" t="str">
        <f t="shared" si="629"/>
        <v/>
      </c>
      <c r="AL2873">
        <v>4</v>
      </c>
      <c r="AM2873">
        <v>4</v>
      </c>
      <c r="AN2873">
        <v>0</v>
      </c>
      <c r="AO2873">
        <v>1</v>
      </c>
      <c r="AP2873" t="s">
        <v>32</v>
      </c>
    </row>
    <row r="2874" spans="1:42" x14ac:dyDescent="0.25">
      <c r="A2874">
        <v>201803</v>
      </c>
      <c r="B2874" t="str">
        <f t="shared" si="616"/>
        <v>2018-I</v>
      </c>
      <c r="C2874" t="s">
        <v>2935</v>
      </c>
      <c r="D2874" t="s">
        <v>2935</v>
      </c>
      <c r="E2874">
        <v>30425636</v>
      </c>
      <c r="F2874" t="s">
        <v>29</v>
      </c>
      <c r="G2874">
        <v>0</v>
      </c>
      <c r="H2874">
        <v>0</v>
      </c>
      <c r="I2874">
        <v>0</v>
      </c>
      <c r="J2874">
        <f t="shared" si="617"/>
        <v>0</v>
      </c>
      <c r="K2874" t="str">
        <f t="shared" si="618"/>
        <v>Modelamiento</v>
      </c>
      <c r="L2874">
        <f t="shared" si="619"/>
        <v>0</v>
      </c>
      <c r="M2874">
        <v>48</v>
      </c>
      <c r="N2874" t="str">
        <f t="shared" si="620"/>
        <v>&lt;=50</v>
      </c>
      <c r="O2874" t="s">
        <v>56</v>
      </c>
      <c r="P2874" t="s">
        <v>31</v>
      </c>
      <c r="Q2874">
        <v>49910</v>
      </c>
      <c r="R2874">
        <v>2900</v>
      </c>
      <c r="S2874" t="str">
        <f t="shared" si="621"/>
        <v>&gt;2500</v>
      </c>
      <c r="T2874">
        <v>1717</v>
      </c>
      <c r="U2874" t="str">
        <f t="shared" si="622"/>
        <v>&gt;1500</v>
      </c>
      <c r="V2874" t="s">
        <v>1407</v>
      </c>
      <c r="W2874">
        <v>50490</v>
      </c>
      <c r="X2874" s="12">
        <f t="shared" si="623"/>
        <v>5.7437116260645675E-2</v>
      </c>
      <c r="Y2874" t="str">
        <f t="shared" si="624"/>
        <v>&lt;=0.06</v>
      </c>
      <c r="Z2874" t="s">
        <v>32</v>
      </c>
      <c r="AA2874">
        <v>4</v>
      </c>
      <c r="AB2874">
        <v>2339.33</v>
      </c>
      <c r="AC2874" t="str">
        <f t="shared" si="625"/>
        <v>&lt;=3000</v>
      </c>
      <c r="AD2874">
        <v>1000</v>
      </c>
      <c r="AE2874" t="str">
        <f t="shared" si="626"/>
        <v>&gt;120</v>
      </c>
      <c r="AF2874">
        <v>2339.33</v>
      </c>
      <c r="AG2874" t="str">
        <f t="shared" si="627"/>
        <v>&lt;=3000</v>
      </c>
      <c r="AH2874" t="s">
        <v>32</v>
      </c>
      <c r="AI2874" t="str">
        <f t="shared" si="628"/>
        <v/>
      </c>
      <c r="AJ2874" t="s">
        <v>32</v>
      </c>
      <c r="AK2874" t="str">
        <f t="shared" si="629"/>
        <v/>
      </c>
      <c r="AL2874">
        <v>12</v>
      </c>
      <c r="AM2874">
        <v>0</v>
      </c>
      <c r="AN2874">
        <v>12</v>
      </c>
      <c r="AO2874" t="s">
        <v>32</v>
      </c>
      <c r="AP2874">
        <v>1</v>
      </c>
    </row>
    <row r="2875" spans="1:42" x14ac:dyDescent="0.25">
      <c r="A2875">
        <v>201803</v>
      </c>
      <c r="B2875" t="str">
        <f t="shared" si="616"/>
        <v>2018-I</v>
      </c>
      <c r="C2875" t="s">
        <v>2936</v>
      </c>
      <c r="D2875" t="s">
        <v>2936</v>
      </c>
      <c r="E2875">
        <v>30426816</v>
      </c>
      <c r="F2875" t="s">
        <v>29</v>
      </c>
      <c r="G2875">
        <v>0</v>
      </c>
      <c r="H2875">
        <v>0</v>
      </c>
      <c r="I2875">
        <v>0</v>
      </c>
      <c r="J2875">
        <f t="shared" si="617"/>
        <v>0</v>
      </c>
      <c r="K2875" t="str">
        <f t="shared" si="618"/>
        <v>Modelamiento</v>
      </c>
      <c r="L2875">
        <f t="shared" si="619"/>
        <v>0</v>
      </c>
      <c r="M2875">
        <v>58</v>
      </c>
      <c r="N2875" t="str">
        <f t="shared" si="620"/>
        <v>&lt;=60</v>
      </c>
      <c r="O2875" t="s">
        <v>56</v>
      </c>
      <c r="P2875" t="s">
        <v>39</v>
      </c>
      <c r="Q2875">
        <v>38165</v>
      </c>
      <c r="R2875">
        <v>1500</v>
      </c>
      <c r="S2875" t="str">
        <f t="shared" si="621"/>
        <v>&lt;=1500</v>
      </c>
      <c r="T2875">
        <v>1323</v>
      </c>
      <c r="U2875" t="str">
        <f t="shared" si="622"/>
        <v>&lt;=1400</v>
      </c>
      <c r="V2875" t="s">
        <v>587</v>
      </c>
      <c r="W2875">
        <v>37375</v>
      </c>
      <c r="X2875" s="12">
        <f t="shared" si="623"/>
        <v>4.0133779264214048E-2</v>
      </c>
      <c r="Y2875" t="str">
        <f t="shared" si="624"/>
        <v>&lt;=0.05</v>
      </c>
      <c r="Z2875" t="s">
        <v>32</v>
      </c>
      <c r="AA2875">
        <v>1</v>
      </c>
      <c r="AB2875">
        <v>3476.72</v>
      </c>
      <c r="AC2875" t="str">
        <f t="shared" si="625"/>
        <v>&lt;=4000</v>
      </c>
      <c r="AD2875">
        <v>20</v>
      </c>
      <c r="AE2875" t="str">
        <f t="shared" si="626"/>
        <v>&lt;=30</v>
      </c>
      <c r="AF2875">
        <v>0</v>
      </c>
      <c r="AG2875" t="str">
        <f t="shared" si="627"/>
        <v>&lt;=500</v>
      </c>
      <c r="AH2875">
        <v>3200</v>
      </c>
      <c r="AI2875" t="str">
        <f t="shared" si="628"/>
        <v>&lt;=4000</v>
      </c>
      <c r="AJ2875">
        <v>1</v>
      </c>
      <c r="AK2875" t="str">
        <f t="shared" si="629"/>
        <v>&gt;0.9</v>
      </c>
      <c r="AL2875">
        <v>12</v>
      </c>
      <c r="AM2875">
        <v>11</v>
      </c>
      <c r="AN2875">
        <v>0</v>
      </c>
      <c r="AO2875">
        <v>1</v>
      </c>
      <c r="AP2875" t="s">
        <v>32</v>
      </c>
    </row>
    <row r="2876" spans="1:42" x14ac:dyDescent="0.25">
      <c r="A2876">
        <v>201803</v>
      </c>
      <c r="B2876" t="str">
        <f t="shared" si="616"/>
        <v>2018-I</v>
      </c>
      <c r="C2876" t="s">
        <v>2937</v>
      </c>
      <c r="D2876" t="s">
        <v>2937</v>
      </c>
      <c r="E2876">
        <v>30423714</v>
      </c>
      <c r="F2876" t="s">
        <v>29</v>
      </c>
      <c r="G2876">
        <v>0</v>
      </c>
      <c r="H2876">
        <v>0</v>
      </c>
      <c r="I2876">
        <v>0</v>
      </c>
      <c r="J2876">
        <f t="shared" si="617"/>
        <v>0</v>
      </c>
      <c r="K2876" t="str">
        <f t="shared" si="618"/>
        <v>Modelamiento</v>
      </c>
      <c r="L2876">
        <f t="shared" si="619"/>
        <v>0</v>
      </c>
      <c r="M2876">
        <v>52</v>
      </c>
      <c r="N2876" t="str">
        <f t="shared" si="620"/>
        <v>&lt;=55</v>
      </c>
      <c r="O2876" t="s">
        <v>56</v>
      </c>
      <c r="P2876" t="s">
        <v>35</v>
      </c>
      <c r="Q2876">
        <v>37170</v>
      </c>
      <c r="R2876">
        <v>1500</v>
      </c>
      <c r="S2876" t="str">
        <f t="shared" si="621"/>
        <v>&lt;=1500</v>
      </c>
      <c r="T2876">
        <v>1292</v>
      </c>
      <c r="U2876" t="str">
        <f t="shared" si="622"/>
        <v>&lt;=1300</v>
      </c>
      <c r="V2876" t="s">
        <v>589</v>
      </c>
      <c r="W2876">
        <v>36380</v>
      </c>
      <c r="X2876" s="12">
        <f t="shared" si="623"/>
        <v>4.1231445849367783E-2</v>
      </c>
      <c r="Y2876" t="str">
        <f t="shared" si="624"/>
        <v>&lt;=0.05</v>
      </c>
      <c r="Z2876" t="s">
        <v>32</v>
      </c>
      <c r="AA2876">
        <v>4</v>
      </c>
      <c r="AB2876">
        <v>6201.53</v>
      </c>
      <c r="AC2876" t="str">
        <f t="shared" si="625"/>
        <v>&gt;5000</v>
      </c>
      <c r="AD2876">
        <v>2299</v>
      </c>
      <c r="AE2876" t="str">
        <f t="shared" si="626"/>
        <v>&gt;120</v>
      </c>
      <c r="AF2876">
        <v>6201.53</v>
      </c>
      <c r="AG2876" t="str">
        <f t="shared" si="627"/>
        <v>&gt;5000</v>
      </c>
      <c r="AH2876" t="s">
        <v>32</v>
      </c>
      <c r="AI2876" t="str">
        <f t="shared" si="628"/>
        <v/>
      </c>
      <c r="AJ2876" t="s">
        <v>32</v>
      </c>
      <c r="AK2876" t="str">
        <f t="shared" si="629"/>
        <v/>
      </c>
      <c r="AL2876">
        <v>12</v>
      </c>
      <c r="AM2876">
        <v>0</v>
      </c>
      <c r="AN2876">
        <v>12</v>
      </c>
      <c r="AO2876" t="s">
        <v>32</v>
      </c>
      <c r="AP2876">
        <v>1</v>
      </c>
    </row>
    <row r="2877" spans="1:42" x14ac:dyDescent="0.25">
      <c r="A2877">
        <v>201803</v>
      </c>
      <c r="B2877" t="str">
        <f t="shared" si="616"/>
        <v>2018-I</v>
      </c>
      <c r="C2877" t="s">
        <v>2938</v>
      </c>
      <c r="D2877" t="s">
        <v>2938</v>
      </c>
      <c r="E2877">
        <v>30418630</v>
      </c>
      <c r="F2877" t="s">
        <v>29</v>
      </c>
      <c r="G2877">
        <v>0</v>
      </c>
      <c r="H2877">
        <v>0</v>
      </c>
      <c r="I2877">
        <v>0</v>
      </c>
      <c r="J2877">
        <f t="shared" si="617"/>
        <v>0</v>
      </c>
      <c r="K2877" t="str">
        <f t="shared" si="618"/>
        <v>Modelamiento</v>
      </c>
      <c r="L2877">
        <f t="shared" si="619"/>
        <v>0</v>
      </c>
      <c r="M2877">
        <v>41</v>
      </c>
      <c r="N2877" t="str">
        <f t="shared" si="620"/>
        <v>&lt;=45</v>
      </c>
      <c r="O2877" t="s">
        <v>56</v>
      </c>
      <c r="P2877" t="s">
        <v>35</v>
      </c>
      <c r="Q2877">
        <v>37347</v>
      </c>
      <c r="R2877">
        <v>1500</v>
      </c>
      <c r="S2877" t="str">
        <f t="shared" si="621"/>
        <v>&lt;=1500</v>
      </c>
      <c r="T2877">
        <v>1286</v>
      </c>
      <c r="U2877" t="str">
        <f t="shared" si="622"/>
        <v>&lt;=1300</v>
      </c>
      <c r="V2877" t="s">
        <v>1407</v>
      </c>
      <c r="W2877">
        <v>36527</v>
      </c>
      <c r="X2877" s="12">
        <f t="shared" si="623"/>
        <v>4.1065513182029729E-2</v>
      </c>
      <c r="Y2877" t="str">
        <f t="shared" si="624"/>
        <v>&lt;=0.05</v>
      </c>
      <c r="Z2877" t="s">
        <v>32</v>
      </c>
      <c r="AA2877">
        <v>4</v>
      </c>
      <c r="AB2877">
        <v>691.94</v>
      </c>
      <c r="AC2877" t="str">
        <f t="shared" si="625"/>
        <v>&lt;=1000</v>
      </c>
      <c r="AD2877">
        <v>2797</v>
      </c>
      <c r="AE2877" t="str">
        <f t="shared" si="626"/>
        <v>&gt;120</v>
      </c>
      <c r="AF2877">
        <v>691.94</v>
      </c>
      <c r="AG2877" t="str">
        <f t="shared" si="627"/>
        <v>&lt;=1000</v>
      </c>
      <c r="AH2877" t="s">
        <v>32</v>
      </c>
      <c r="AI2877" t="str">
        <f t="shared" si="628"/>
        <v/>
      </c>
      <c r="AJ2877" t="s">
        <v>32</v>
      </c>
      <c r="AK2877" t="str">
        <f t="shared" si="629"/>
        <v/>
      </c>
      <c r="AL2877">
        <v>6</v>
      </c>
      <c r="AM2877">
        <v>0</v>
      </c>
      <c r="AN2877">
        <v>6</v>
      </c>
      <c r="AO2877" t="s">
        <v>32</v>
      </c>
      <c r="AP2877">
        <v>7</v>
      </c>
    </row>
    <row r="2878" spans="1:42" x14ac:dyDescent="0.25">
      <c r="A2878">
        <v>201803</v>
      </c>
      <c r="B2878" t="str">
        <f t="shared" si="616"/>
        <v>2018-I</v>
      </c>
      <c r="C2878" t="s">
        <v>2939</v>
      </c>
      <c r="D2878" t="s">
        <v>2939</v>
      </c>
      <c r="E2878">
        <v>30423007</v>
      </c>
      <c r="F2878" t="s">
        <v>29</v>
      </c>
      <c r="G2878">
        <v>0</v>
      </c>
      <c r="H2878">
        <v>0</v>
      </c>
      <c r="I2878">
        <v>0</v>
      </c>
      <c r="J2878">
        <f t="shared" si="617"/>
        <v>0</v>
      </c>
      <c r="K2878" t="str">
        <f t="shared" si="618"/>
        <v>Modelamiento</v>
      </c>
      <c r="L2878">
        <f t="shared" si="619"/>
        <v>0</v>
      </c>
      <c r="M2878">
        <v>42</v>
      </c>
      <c r="N2878" t="str">
        <f t="shared" si="620"/>
        <v>&lt;=45</v>
      </c>
      <c r="O2878" t="s">
        <v>56</v>
      </c>
      <c r="P2878" t="s">
        <v>35</v>
      </c>
      <c r="Q2878">
        <v>36487</v>
      </c>
      <c r="R2878">
        <v>1500</v>
      </c>
      <c r="S2878" t="str">
        <f t="shared" si="621"/>
        <v>&lt;=1500</v>
      </c>
      <c r="T2878">
        <v>1264</v>
      </c>
      <c r="U2878" t="str">
        <f t="shared" si="622"/>
        <v>&lt;=1300</v>
      </c>
      <c r="V2878" t="s">
        <v>597</v>
      </c>
      <c r="W2878">
        <v>35697</v>
      </c>
      <c r="X2878" s="12">
        <f t="shared" si="623"/>
        <v>4.2020337843516262E-2</v>
      </c>
      <c r="Y2878" t="str">
        <f t="shared" si="624"/>
        <v>&lt;=0.05</v>
      </c>
      <c r="Z2878" t="s">
        <v>32</v>
      </c>
      <c r="AA2878">
        <v>9</v>
      </c>
      <c r="AB2878" t="s">
        <v>32</v>
      </c>
      <c r="AC2878" t="str">
        <f t="shared" si="625"/>
        <v/>
      </c>
      <c r="AD2878" t="s">
        <v>32</v>
      </c>
      <c r="AE2878" t="str">
        <f t="shared" si="626"/>
        <v/>
      </c>
      <c r="AF2878" t="s">
        <v>32</v>
      </c>
      <c r="AG2878" t="str">
        <f t="shared" si="627"/>
        <v/>
      </c>
      <c r="AH2878" t="s">
        <v>32</v>
      </c>
      <c r="AI2878" t="str">
        <f t="shared" si="628"/>
        <v/>
      </c>
      <c r="AJ2878" t="s">
        <v>32</v>
      </c>
      <c r="AK2878" t="str">
        <f t="shared" si="629"/>
        <v/>
      </c>
      <c r="AL2878">
        <v>0</v>
      </c>
      <c r="AM2878">
        <v>0</v>
      </c>
      <c r="AN2878">
        <v>0</v>
      </c>
      <c r="AO2878" t="s">
        <v>32</v>
      </c>
      <c r="AP2878" t="s">
        <v>32</v>
      </c>
    </row>
    <row r="2879" spans="1:42" x14ac:dyDescent="0.25">
      <c r="A2879">
        <v>201803</v>
      </c>
      <c r="B2879" t="str">
        <f t="shared" si="616"/>
        <v>2018-I</v>
      </c>
      <c r="C2879" t="s">
        <v>2940</v>
      </c>
      <c r="D2879" t="s">
        <v>2940</v>
      </c>
      <c r="E2879">
        <v>30428029</v>
      </c>
      <c r="F2879" t="s">
        <v>29</v>
      </c>
      <c r="G2879">
        <v>0</v>
      </c>
      <c r="H2879">
        <v>0</v>
      </c>
      <c r="I2879">
        <v>0</v>
      </c>
      <c r="J2879">
        <f t="shared" si="617"/>
        <v>0</v>
      </c>
      <c r="K2879" t="str">
        <f t="shared" si="618"/>
        <v>Modelamiento</v>
      </c>
      <c r="L2879">
        <f t="shared" si="619"/>
        <v>0</v>
      </c>
      <c r="M2879">
        <v>46</v>
      </c>
      <c r="N2879" t="str">
        <f t="shared" si="620"/>
        <v>&lt;=50</v>
      </c>
      <c r="O2879" t="s">
        <v>56</v>
      </c>
      <c r="P2879" t="s">
        <v>39</v>
      </c>
      <c r="Q2879">
        <v>38030</v>
      </c>
      <c r="R2879">
        <v>1500</v>
      </c>
      <c r="S2879" t="str">
        <f t="shared" si="621"/>
        <v>&lt;=1500</v>
      </c>
      <c r="T2879">
        <v>1308</v>
      </c>
      <c r="U2879" t="str">
        <f t="shared" si="622"/>
        <v>&lt;=1400</v>
      </c>
      <c r="V2879" t="s">
        <v>612</v>
      </c>
      <c r="W2879">
        <v>37240</v>
      </c>
      <c r="X2879" s="12">
        <f t="shared" si="623"/>
        <v>4.0279269602577876E-2</v>
      </c>
      <c r="Y2879" t="str">
        <f t="shared" si="624"/>
        <v>&lt;=0.05</v>
      </c>
      <c r="Z2879" t="s">
        <v>32</v>
      </c>
      <c r="AA2879">
        <v>4</v>
      </c>
      <c r="AB2879">
        <v>1751.38</v>
      </c>
      <c r="AC2879" t="str">
        <f t="shared" si="625"/>
        <v>&lt;=2000</v>
      </c>
      <c r="AD2879">
        <v>558</v>
      </c>
      <c r="AE2879" t="str">
        <f t="shared" si="626"/>
        <v>&gt;120</v>
      </c>
      <c r="AF2879">
        <v>1751.38</v>
      </c>
      <c r="AG2879" t="str">
        <f t="shared" si="627"/>
        <v>&lt;=2000</v>
      </c>
      <c r="AH2879" t="s">
        <v>32</v>
      </c>
      <c r="AI2879" t="str">
        <f t="shared" si="628"/>
        <v/>
      </c>
      <c r="AJ2879" t="s">
        <v>32</v>
      </c>
      <c r="AK2879" t="str">
        <f t="shared" si="629"/>
        <v/>
      </c>
      <c r="AL2879">
        <v>12</v>
      </c>
      <c r="AM2879">
        <v>0</v>
      </c>
      <c r="AN2879">
        <v>12</v>
      </c>
      <c r="AO2879" t="s">
        <v>32</v>
      </c>
      <c r="AP2879">
        <v>1</v>
      </c>
    </row>
    <row r="2880" spans="1:42" x14ac:dyDescent="0.25">
      <c r="A2880">
        <v>201803</v>
      </c>
      <c r="B2880" t="str">
        <f t="shared" si="616"/>
        <v>2018-I</v>
      </c>
      <c r="C2880" t="s">
        <v>2941</v>
      </c>
      <c r="D2880" t="s">
        <v>2941</v>
      </c>
      <c r="E2880">
        <v>30427869</v>
      </c>
      <c r="F2880" t="s">
        <v>29</v>
      </c>
      <c r="G2880">
        <v>0</v>
      </c>
      <c r="H2880">
        <v>0</v>
      </c>
      <c r="I2880">
        <v>0</v>
      </c>
      <c r="J2880">
        <f t="shared" si="617"/>
        <v>0</v>
      </c>
      <c r="K2880" t="str">
        <f t="shared" si="618"/>
        <v>Modelamiento</v>
      </c>
      <c r="L2880">
        <f t="shared" si="619"/>
        <v>0</v>
      </c>
      <c r="M2880">
        <v>22</v>
      </c>
      <c r="N2880" t="str">
        <f t="shared" si="620"/>
        <v>&lt;=25</v>
      </c>
      <c r="O2880" t="s">
        <v>56</v>
      </c>
      <c r="P2880" t="s">
        <v>39</v>
      </c>
      <c r="Q2880">
        <v>42012</v>
      </c>
      <c r="R2880">
        <v>1650</v>
      </c>
      <c r="S2880" t="str">
        <f t="shared" si="621"/>
        <v>&lt;=2000</v>
      </c>
      <c r="T2880">
        <v>1456</v>
      </c>
      <c r="U2880" t="str">
        <f t="shared" si="622"/>
        <v>&lt;=1500</v>
      </c>
      <c r="V2880" t="s">
        <v>614</v>
      </c>
      <c r="W2880">
        <v>41372</v>
      </c>
      <c r="X2880" s="12">
        <f t="shared" si="623"/>
        <v>3.9882045828096298E-2</v>
      </c>
      <c r="Y2880" t="str">
        <f t="shared" si="624"/>
        <v>&lt;=0.04</v>
      </c>
      <c r="Z2880" t="s">
        <v>32</v>
      </c>
      <c r="AA2880">
        <v>0</v>
      </c>
      <c r="AB2880">
        <v>705.62</v>
      </c>
      <c r="AC2880" t="str">
        <f t="shared" si="625"/>
        <v>&lt;=1000</v>
      </c>
      <c r="AD2880">
        <v>0</v>
      </c>
      <c r="AE2880" t="str">
        <f t="shared" si="626"/>
        <v>=0</v>
      </c>
      <c r="AF2880">
        <v>0</v>
      </c>
      <c r="AG2880" t="str">
        <f t="shared" si="627"/>
        <v>&lt;=500</v>
      </c>
      <c r="AH2880" t="s">
        <v>32</v>
      </c>
      <c r="AI2880" t="str">
        <f t="shared" si="628"/>
        <v/>
      </c>
      <c r="AJ2880" t="s">
        <v>32</v>
      </c>
      <c r="AK2880" t="str">
        <f t="shared" si="629"/>
        <v/>
      </c>
      <c r="AL2880">
        <v>4</v>
      </c>
      <c r="AM2880">
        <v>4</v>
      </c>
      <c r="AN2880">
        <v>0</v>
      </c>
      <c r="AO2880">
        <v>9</v>
      </c>
      <c r="AP2880" t="s">
        <v>32</v>
      </c>
    </row>
    <row r="2881" spans="1:42" x14ac:dyDescent="0.25">
      <c r="A2881">
        <v>201803</v>
      </c>
      <c r="B2881" t="str">
        <f t="shared" si="616"/>
        <v>2018-I</v>
      </c>
      <c r="C2881" t="s">
        <v>2942</v>
      </c>
      <c r="D2881" t="s">
        <v>2942</v>
      </c>
      <c r="E2881">
        <v>30421542</v>
      </c>
      <c r="F2881" t="s">
        <v>29</v>
      </c>
      <c r="G2881">
        <v>1</v>
      </c>
      <c r="H2881">
        <v>0</v>
      </c>
      <c r="I2881">
        <v>0</v>
      </c>
      <c r="J2881">
        <f t="shared" si="617"/>
        <v>0</v>
      </c>
      <c r="K2881" t="str">
        <f t="shared" si="618"/>
        <v>Modelamiento</v>
      </c>
      <c r="L2881">
        <f t="shared" si="619"/>
        <v>0</v>
      </c>
      <c r="M2881">
        <v>42</v>
      </c>
      <c r="N2881" t="str">
        <f t="shared" si="620"/>
        <v>&lt;=45</v>
      </c>
      <c r="O2881" t="s">
        <v>56</v>
      </c>
      <c r="P2881" t="s">
        <v>39</v>
      </c>
      <c r="Q2881">
        <v>37347</v>
      </c>
      <c r="R2881">
        <v>1500</v>
      </c>
      <c r="S2881" t="str">
        <f t="shared" si="621"/>
        <v>&lt;=1500</v>
      </c>
      <c r="T2881">
        <v>1293</v>
      </c>
      <c r="U2881" t="str">
        <f t="shared" si="622"/>
        <v>&lt;=1300</v>
      </c>
      <c r="V2881" t="s">
        <v>1407</v>
      </c>
      <c r="W2881">
        <v>36527</v>
      </c>
      <c r="X2881" s="12">
        <f t="shared" si="623"/>
        <v>4.1065513182029729E-2</v>
      </c>
      <c r="Y2881" t="str">
        <f t="shared" si="624"/>
        <v>&lt;=0.05</v>
      </c>
      <c r="Z2881" t="s">
        <v>32</v>
      </c>
      <c r="AA2881">
        <v>4</v>
      </c>
      <c r="AB2881">
        <v>1331.86</v>
      </c>
      <c r="AC2881" t="str">
        <f t="shared" si="625"/>
        <v>&lt;=2000</v>
      </c>
      <c r="AD2881">
        <v>3219</v>
      </c>
      <c r="AE2881" t="str">
        <f t="shared" si="626"/>
        <v>&gt;120</v>
      </c>
      <c r="AF2881">
        <v>1331.86</v>
      </c>
      <c r="AG2881" t="str">
        <f t="shared" si="627"/>
        <v>&lt;=2000</v>
      </c>
      <c r="AH2881" t="s">
        <v>32</v>
      </c>
      <c r="AI2881" t="str">
        <f t="shared" si="628"/>
        <v/>
      </c>
      <c r="AJ2881" t="s">
        <v>32</v>
      </c>
      <c r="AK2881" t="str">
        <f t="shared" si="629"/>
        <v/>
      </c>
      <c r="AL2881">
        <v>12</v>
      </c>
      <c r="AM2881">
        <v>0</v>
      </c>
      <c r="AN2881">
        <v>12</v>
      </c>
      <c r="AO2881" t="s">
        <v>32</v>
      </c>
      <c r="AP2881">
        <v>1</v>
      </c>
    </row>
    <row r="2882" spans="1:42" x14ac:dyDescent="0.25">
      <c r="A2882">
        <v>201803</v>
      </c>
      <c r="B2882" t="str">
        <f t="shared" si="616"/>
        <v>2018-I</v>
      </c>
      <c r="C2882" t="s">
        <v>2943</v>
      </c>
      <c r="D2882" t="s">
        <v>2943</v>
      </c>
      <c r="E2882">
        <v>30424175</v>
      </c>
      <c r="F2882" t="s">
        <v>29</v>
      </c>
      <c r="G2882">
        <v>0</v>
      </c>
      <c r="H2882">
        <v>0</v>
      </c>
      <c r="I2882">
        <v>0</v>
      </c>
      <c r="J2882">
        <f t="shared" si="617"/>
        <v>0</v>
      </c>
      <c r="K2882" t="str">
        <f t="shared" si="618"/>
        <v>Modelamiento</v>
      </c>
      <c r="L2882">
        <f t="shared" si="619"/>
        <v>0</v>
      </c>
      <c r="M2882">
        <v>22</v>
      </c>
      <c r="N2882" t="str">
        <f t="shared" si="620"/>
        <v>&lt;=25</v>
      </c>
      <c r="O2882" t="s">
        <v>56</v>
      </c>
      <c r="P2882" t="s">
        <v>39</v>
      </c>
      <c r="Q2882">
        <v>36337</v>
      </c>
      <c r="R2882">
        <v>1650</v>
      </c>
      <c r="S2882" t="str">
        <f t="shared" si="621"/>
        <v>&lt;=2000</v>
      </c>
      <c r="T2882">
        <v>1254</v>
      </c>
      <c r="U2882" t="str">
        <f t="shared" si="622"/>
        <v>&lt;=1300</v>
      </c>
      <c r="V2882" t="s">
        <v>597</v>
      </c>
      <c r="W2882">
        <v>35697</v>
      </c>
      <c r="X2882" s="12">
        <f t="shared" si="623"/>
        <v>4.6222371627867888E-2</v>
      </c>
      <c r="Y2882" t="str">
        <f t="shared" si="624"/>
        <v>&lt;=0.05</v>
      </c>
      <c r="Z2882" t="s">
        <v>32</v>
      </c>
      <c r="AA2882">
        <v>4</v>
      </c>
      <c r="AB2882">
        <v>539</v>
      </c>
      <c r="AC2882" t="str">
        <f t="shared" si="625"/>
        <v>&lt;=1000</v>
      </c>
      <c r="AD2882">
        <v>1214</v>
      </c>
      <c r="AE2882" t="str">
        <f t="shared" si="626"/>
        <v>&gt;120</v>
      </c>
      <c r="AF2882">
        <v>539</v>
      </c>
      <c r="AG2882" t="str">
        <f t="shared" si="627"/>
        <v>&lt;=1000</v>
      </c>
      <c r="AH2882" t="s">
        <v>32</v>
      </c>
      <c r="AI2882" t="str">
        <f t="shared" si="628"/>
        <v/>
      </c>
      <c r="AJ2882" t="s">
        <v>32</v>
      </c>
      <c r="AK2882" t="str">
        <f t="shared" si="629"/>
        <v/>
      </c>
      <c r="AL2882">
        <v>12</v>
      </c>
      <c r="AM2882">
        <v>0</v>
      </c>
      <c r="AN2882">
        <v>12</v>
      </c>
      <c r="AO2882" t="s">
        <v>32</v>
      </c>
      <c r="AP2882">
        <v>1</v>
      </c>
    </row>
    <row r="2883" spans="1:42" x14ac:dyDescent="0.25">
      <c r="A2883">
        <v>201803</v>
      </c>
      <c r="B2883" t="str">
        <f t="shared" ref="B2883:B2946" si="630">+CONCATENATE(MID(A2883,1,4),IF(MID(A2883,5,2)*1&lt;=6,"-I","-II"))</f>
        <v>2018-I</v>
      </c>
      <c r="C2883" t="s">
        <v>2944</v>
      </c>
      <c r="D2883" t="s">
        <v>2944</v>
      </c>
      <c r="E2883">
        <v>30427745</v>
      </c>
      <c r="F2883" t="s">
        <v>29</v>
      </c>
      <c r="G2883">
        <v>0</v>
      </c>
      <c r="H2883">
        <v>0</v>
      </c>
      <c r="I2883">
        <v>0</v>
      </c>
      <c r="J2883">
        <f t="shared" ref="J2883:J2946" si="631">+IF(OR(O2883="Taxista propietario",O2883="Taxista palanca"),0,1)</f>
        <v>0</v>
      </c>
      <c r="K2883" t="str">
        <f t="shared" ref="K2883:K2946" si="632">+IF(I2883&gt;0,"Insuficiente",IF(H2883&gt;0,"Indeterminado",IF(J2883&gt;0,"Perfil","Modelamiento")))</f>
        <v>Modelamiento</v>
      </c>
      <c r="L2883">
        <f t="shared" ref="L2883:L2946" si="633">+IF(AND(A2883&gt;=201410,A2883&lt;=201908),0,1)</f>
        <v>0</v>
      </c>
      <c r="M2883">
        <v>29</v>
      </c>
      <c r="N2883" t="str">
        <f t="shared" ref="N2883:N2946" si="634">+IF(M2883&lt;=25,"&lt;=25",IF(M2883&lt;=30,"&lt;=30",IF(M2883&lt;=35,"&lt;=35",IF(M2883&lt;=40,"&lt;=40",IF(M2883&lt;=45,"&lt;=45",IF(M2883&lt;=50,"&lt;=50",IF(M2883&lt;=55,"&lt;=55",IF(M2883&lt;=60,"&lt;=60","&gt;60"))))))))</f>
        <v>&lt;=30</v>
      </c>
      <c r="O2883" t="s">
        <v>56</v>
      </c>
      <c r="P2883" t="s">
        <v>39</v>
      </c>
      <c r="Q2883">
        <v>33864</v>
      </c>
      <c r="R2883">
        <v>500</v>
      </c>
      <c r="S2883" t="str">
        <f t="shared" ref="S2883:S2946" si="635">+IF(R2883="NULL","",IF(R2883=0,"=0",IF(R2883&lt;=500,"&lt;=500",IF(R2883&lt;=1000,"&lt;=1000",IF(R2883&lt;=1500,"&lt;=1500",IF(R2883&lt;=2000,"&lt;=2000",IF(R2883&lt;=2500,"&lt;=2500","&gt;2500")))))))</f>
        <v>&lt;=500</v>
      </c>
      <c r="T2883">
        <v>1135</v>
      </c>
      <c r="U2883" t="str">
        <f t="shared" ref="U2883:U2946" si="636">+IF(T2883="NULL","",IF(T2883&lt;=1000,"&lt;=1000",IF(T2883&lt;=1100,"&lt;=1100",IF(T2883&lt;=1200,"&lt;=1200",IF(T2883&lt;=1300,"&lt;=1300",IF(T2883&lt;=1400,"&lt;=1400",IF(T2883&lt;=1500,"&lt;=1500","&gt;1500")))))))</f>
        <v>&lt;=1200</v>
      </c>
      <c r="V2883" t="s">
        <v>601</v>
      </c>
      <c r="W2883">
        <v>32044</v>
      </c>
      <c r="X2883" s="12">
        <f t="shared" ref="X2883:X2946" si="637">+IFERROR(R2883/W2883,"NULL")</f>
        <v>1.5603545125452502E-2</v>
      </c>
      <c r="Y2883" t="str">
        <f t="shared" ref="Y2883:Y2946" si="638">+IF(X2883="NULL","",IF(X2883=0,"=0",IF(X2883&lt;=0.01,"&lt;=0.01",IF(X2883&lt;=0.02,"&lt;=0.02",IF(X2883&lt;=0.03,"&lt;=0.03",IF(X2883&lt;=0.04,"&lt;=0.04",IF(X2883&lt;=0.05,"&lt;=0.05",IF(X2883&lt;=0.06,"&lt;=0.06","&gt;0.06"))))))))</f>
        <v>&lt;=0.02</v>
      </c>
      <c r="Z2883" t="s">
        <v>32</v>
      </c>
      <c r="AA2883">
        <v>4</v>
      </c>
      <c r="AB2883">
        <v>3524.47</v>
      </c>
      <c r="AC2883" t="str">
        <f t="shared" ref="AC2883:AC2946" si="639">+IF(AB2883="NULL","",IF(AB2883&lt;=500,"&lt;=500",IF(AB2883&lt;=1000,"&lt;=1000",IF(AB2883&lt;=2000,"&lt;=2000",IF(AB2883&lt;=3000,"&lt;=3000",IF(AB2883&lt;=4000,"&lt;=4000",IF(AB2883&lt;=5000,"&lt;=5000","&gt;5000")))))))</f>
        <v>&lt;=4000</v>
      </c>
      <c r="AD2883">
        <v>1084</v>
      </c>
      <c r="AE2883" t="str">
        <f t="shared" ref="AE2883:AE2946" si="640">+IF(AD2883="NULL","",IF(AD2883=0,"=0",IF(AD2883&lt;=8,"&lt;=8",IF(AD2883&lt;=30,"&lt;=30",IF(AD2883&lt;=60,"&lt;=60",IF(AD2883&lt;=90,"&lt;=90",IF(AD2883&lt;=120,"&lt;=120","&gt;120")))))))</f>
        <v>&gt;120</v>
      </c>
      <c r="AF2883">
        <v>3524.47</v>
      </c>
      <c r="AG2883" t="str">
        <f t="shared" ref="AG2883:AG2946" si="641">+IF(AF2883="NULL","",IF(AF2883&lt;=500,"&lt;=500",IF(AF2883&lt;=1000,"&lt;=1000",IF(AF2883&lt;=2000,"&lt;=2000",IF(AF2883&lt;=3000,"&lt;=3000",IF(AF2883&lt;=4000,"&lt;=4000",IF(AF2883&lt;=5000,"&lt;=5000","&gt;5000")))))))</f>
        <v>&lt;=4000</v>
      </c>
      <c r="AH2883" t="s">
        <v>32</v>
      </c>
      <c r="AI2883" t="str">
        <f t="shared" ref="AI2883:AI2946" si="642">+IF(AH2883="NULL","",IF(AH2883&lt;=500,"&lt;=500",IF(AH2883&lt;=1000,"&lt;=1000",IF(AH2883&lt;=2000,"&lt;=2000",IF(AH2883&lt;=3000,"&lt;=3000",IF(AH2883&lt;=4000,"&lt;=4000",IF(AH2883&lt;=5000,"&lt;=5000","&gt;5000")))))))</f>
        <v/>
      </c>
      <c r="AJ2883" t="s">
        <v>32</v>
      </c>
      <c r="AK2883" t="str">
        <f t="shared" ref="AK2883:AK2946" si="643">+IF(AJ2883="NULL","",IF(AJ2883=0,"=0",IF(AJ2883&lt;=0.1,"&lt;=0.1",IF(AJ2883&lt;=0.2,"&lt;=0.2",IF(AJ2883&lt;=0.3,"&lt;=0.3",IF(AJ2883&lt;=0.4,"&lt;=0.4",IF(AJ2883&lt;=0.5,"&lt;=0.5",IF(AJ2883&lt;=0.6,"&lt;=0.6",IF(AJ2883&lt;=0.7,"&lt;=0.7",IF(AJ2883&lt;=0.8,"&lt;=0.8",IF(AJ2883&lt;=0.9,"&lt;=0.9","&gt;0.9")))))))))))</f>
        <v/>
      </c>
      <c r="AL2883">
        <v>12</v>
      </c>
      <c r="AM2883">
        <v>0</v>
      </c>
      <c r="AN2883">
        <v>12</v>
      </c>
      <c r="AO2883" t="s">
        <v>32</v>
      </c>
      <c r="AP2883">
        <v>1</v>
      </c>
    </row>
    <row r="2884" spans="1:42" x14ac:dyDescent="0.25">
      <c r="A2884">
        <v>201803</v>
      </c>
      <c r="B2884" t="str">
        <f t="shared" si="630"/>
        <v>2018-I</v>
      </c>
      <c r="C2884" t="s">
        <v>2945</v>
      </c>
      <c r="D2884" t="s">
        <v>2945</v>
      </c>
      <c r="E2884">
        <v>30427413</v>
      </c>
      <c r="F2884" t="s">
        <v>29</v>
      </c>
      <c r="G2884">
        <v>0</v>
      </c>
      <c r="H2884">
        <v>0</v>
      </c>
      <c r="I2884">
        <v>0</v>
      </c>
      <c r="J2884">
        <f t="shared" si="631"/>
        <v>0</v>
      </c>
      <c r="K2884" t="str">
        <f t="shared" si="632"/>
        <v>Modelamiento</v>
      </c>
      <c r="L2884">
        <f t="shared" si="633"/>
        <v>0</v>
      </c>
      <c r="M2884">
        <v>47</v>
      </c>
      <c r="N2884" t="str">
        <f t="shared" si="634"/>
        <v>&lt;=50</v>
      </c>
      <c r="O2884" t="s">
        <v>56</v>
      </c>
      <c r="P2884" t="s">
        <v>31</v>
      </c>
      <c r="Q2884">
        <v>36790</v>
      </c>
      <c r="R2884">
        <v>500</v>
      </c>
      <c r="S2884" t="str">
        <f t="shared" si="635"/>
        <v>&lt;=500</v>
      </c>
      <c r="T2884">
        <v>1275</v>
      </c>
      <c r="U2884" t="str">
        <f t="shared" si="636"/>
        <v>&lt;=1300</v>
      </c>
      <c r="V2884" t="s">
        <v>585</v>
      </c>
      <c r="W2884">
        <v>35000</v>
      </c>
      <c r="X2884" s="12">
        <f t="shared" si="637"/>
        <v>1.4285714285714285E-2</v>
      </c>
      <c r="Y2884" t="str">
        <f t="shared" si="638"/>
        <v>&lt;=0.02</v>
      </c>
      <c r="Z2884" t="s">
        <v>32</v>
      </c>
      <c r="AA2884">
        <v>9</v>
      </c>
      <c r="AB2884" t="s">
        <v>32</v>
      </c>
      <c r="AC2884" t="str">
        <f t="shared" si="639"/>
        <v/>
      </c>
      <c r="AD2884" t="s">
        <v>32</v>
      </c>
      <c r="AE2884" t="str">
        <f t="shared" si="640"/>
        <v/>
      </c>
      <c r="AF2884" t="s">
        <v>32</v>
      </c>
      <c r="AG2884" t="str">
        <f t="shared" si="641"/>
        <v/>
      </c>
      <c r="AH2884" t="s">
        <v>32</v>
      </c>
      <c r="AI2884" t="str">
        <f t="shared" si="642"/>
        <v/>
      </c>
      <c r="AJ2884" t="s">
        <v>32</v>
      </c>
      <c r="AK2884" t="str">
        <f t="shared" si="643"/>
        <v/>
      </c>
      <c r="AL2884">
        <v>0</v>
      </c>
      <c r="AM2884">
        <v>0</v>
      </c>
      <c r="AN2884">
        <v>0</v>
      </c>
      <c r="AO2884" t="s">
        <v>32</v>
      </c>
      <c r="AP2884" t="s">
        <v>32</v>
      </c>
    </row>
    <row r="2885" spans="1:42" x14ac:dyDescent="0.25">
      <c r="A2885">
        <v>201803</v>
      </c>
      <c r="B2885" t="str">
        <f t="shared" si="630"/>
        <v>2018-I</v>
      </c>
      <c r="C2885" t="s">
        <v>2946</v>
      </c>
      <c r="D2885" t="s">
        <v>2946</v>
      </c>
      <c r="E2885">
        <v>30426251</v>
      </c>
      <c r="F2885" t="s">
        <v>29</v>
      </c>
      <c r="G2885">
        <v>0</v>
      </c>
      <c r="H2885">
        <v>0</v>
      </c>
      <c r="I2885">
        <v>0</v>
      </c>
      <c r="J2885">
        <f t="shared" si="631"/>
        <v>0</v>
      </c>
      <c r="K2885" t="str">
        <f t="shared" si="632"/>
        <v>Modelamiento</v>
      </c>
      <c r="L2885">
        <f t="shared" si="633"/>
        <v>0</v>
      </c>
      <c r="M2885">
        <v>45</v>
      </c>
      <c r="N2885" t="str">
        <f t="shared" si="634"/>
        <v>&lt;=45</v>
      </c>
      <c r="O2885" t="s">
        <v>56</v>
      </c>
      <c r="P2885" t="s">
        <v>39</v>
      </c>
      <c r="Q2885">
        <v>33864</v>
      </c>
      <c r="R2885">
        <v>500</v>
      </c>
      <c r="S2885" t="str">
        <f t="shared" si="635"/>
        <v>&lt;=500</v>
      </c>
      <c r="T2885">
        <v>1135</v>
      </c>
      <c r="U2885" t="str">
        <f t="shared" si="636"/>
        <v>&lt;=1200</v>
      </c>
      <c r="V2885" t="s">
        <v>601</v>
      </c>
      <c r="W2885">
        <v>32044</v>
      </c>
      <c r="X2885" s="12">
        <f t="shared" si="637"/>
        <v>1.5603545125452502E-2</v>
      </c>
      <c r="Y2885" t="str">
        <f t="shared" si="638"/>
        <v>&lt;=0.02</v>
      </c>
      <c r="Z2885" t="s">
        <v>32</v>
      </c>
      <c r="AA2885">
        <v>9</v>
      </c>
      <c r="AB2885" t="s">
        <v>32</v>
      </c>
      <c r="AC2885" t="str">
        <f t="shared" si="639"/>
        <v/>
      </c>
      <c r="AD2885" t="s">
        <v>32</v>
      </c>
      <c r="AE2885" t="str">
        <f t="shared" si="640"/>
        <v/>
      </c>
      <c r="AF2885" t="s">
        <v>32</v>
      </c>
      <c r="AG2885" t="str">
        <f t="shared" si="641"/>
        <v/>
      </c>
      <c r="AH2885" t="s">
        <v>32</v>
      </c>
      <c r="AI2885" t="str">
        <f t="shared" si="642"/>
        <v/>
      </c>
      <c r="AJ2885" t="s">
        <v>32</v>
      </c>
      <c r="AK2885" t="str">
        <f t="shared" si="643"/>
        <v/>
      </c>
      <c r="AL2885">
        <v>0</v>
      </c>
      <c r="AM2885">
        <v>0</v>
      </c>
      <c r="AN2885">
        <v>0</v>
      </c>
      <c r="AO2885" t="s">
        <v>32</v>
      </c>
      <c r="AP2885" t="s">
        <v>32</v>
      </c>
    </row>
    <row r="2886" spans="1:42" x14ac:dyDescent="0.25">
      <c r="A2886">
        <v>201803</v>
      </c>
      <c r="B2886" t="str">
        <f t="shared" si="630"/>
        <v>2018-I</v>
      </c>
      <c r="C2886" t="s">
        <v>2947</v>
      </c>
      <c r="D2886" t="s">
        <v>2947</v>
      </c>
      <c r="E2886">
        <v>30426615</v>
      </c>
      <c r="F2886" t="s">
        <v>29</v>
      </c>
      <c r="G2886">
        <v>1</v>
      </c>
      <c r="H2886">
        <v>0</v>
      </c>
      <c r="I2886">
        <v>0</v>
      </c>
      <c r="J2886">
        <f t="shared" si="631"/>
        <v>0</v>
      </c>
      <c r="K2886" t="str">
        <f t="shared" si="632"/>
        <v>Modelamiento</v>
      </c>
      <c r="L2886">
        <f t="shared" si="633"/>
        <v>0</v>
      </c>
      <c r="M2886">
        <v>47</v>
      </c>
      <c r="N2886" t="str">
        <f t="shared" si="634"/>
        <v>&lt;=50</v>
      </c>
      <c r="O2886" t="s">
        <v>56</v>
      </c>
      <c r="P2886" t="s">
        <v>39</v>
      </c>
      <c r="Q2886">
        <v>33864</v>
      </c>
      <c r="R2886">
        <v>500</v>
      </c>
      <c r="S2886" t="str">
        <f t="shared" si="635"/>
        <v>&lt;=500</v>
      </c>
      <c r="T2886">
        <v>998</v>
      </c>
      <c r="U2886" t="str">
        <f t="shared" si="636"/>
        <v>&lt;=1000</v>
      </c>
      <c r="V2886" t="s">
        <v>601</v>
      </c>
      <c r="W2886">
        <v>32044</v>
      </c>
      <c r="X2886" s="12">
        <f t="shared" si="637"/>
        <v>1.5603545125452502E-2</v>
      </c>
      <c r="Y2886" t="str">
        <f t="shared" si="638"/>
        <v>&lt;=0.02</v>
      </c>
      <c r="Z2886" t="s">
        <v>32</v>
      </c>
      <c r="AA2886">
        <v>4</v>
      </c>
      <c r="AB2886">
        <v>1507.78</v>
      </c>
      <c r="AC2886" t="str">
        <f t="shared" si="639"/>
        <v>&lt;=2000</v>
      </c>
      <c r="AD2886">
        <v>951</v>
      </c>
      <c r="AE2886" t="str">
        <f t="shared" si="640"/>
        <v>&gt;120</v>
      </c>
      <c r="AF2886">
        <v>1507.78</v>
      </c>
      <c r="AG2886" t="str">
        <f t="shared" si="641"/>
        <v>&lt;=2000</v>
      </c>
      <c r="AH2886" t="s">
        <v>32</v>
      </c>
      <c r="AI2886" t="str">
        <f t="shared" si="642"/>
        <v/>
      </c>
      <c r="AJ2886" t="s">
        <v>32</v>
      </c>
      <c r="AK2886" t="str">
        <f t="shared" si="643"/>
        <v/>
      </c>
      <c r="AL2886">
        <v>12</v>
      </c>
      <c r="AM2886">
        <v>0</v>
      </c>
      <c r="AN2886">
        <v>12</v>
      </c>
      <c r="AO2886" t="s">
        <v>32</v>
      </c>
      <c r="AP2886">
        <v>1</v>
      </c>
    </row>
    <row r="2887" spans="1:42" x14ac:dyDescent="0.25">
      <c r="A2887">
        <v>201803</v>
      </c>
      <c r="B2887" t="str">
        <f t="shared" si="630"/>
        <v>2018-I</v>
      </c>
      <c r="C2887" t="s">
        <v>2948</v>
      </c>
      <c r="D2887" t="s">
        <v>2948</v>
      </c>
      <c r="E2887">
        <v>30427388</v>
      </c>
      <c r="F2887" t="s">
        <v>29</v>
      </c>
      <c r="G2887">
        <v>0</v>
      </c>
      <c r="H2887">
        <v>0</v>
      </c>
      <c r="I2887">
        <v>0</v>
      </c>
      <c r="J2887">
        <f t="shared" si="631"/>
        <v>0</v>
      </c>
      <c r="K2887" t="str">
        <f t="shared" si="632"/>
        <v>Modelamiento</v>
      </c>
      <c r="L2887">
        <f t="shared" si="633"/>
        <v>0</v>
      </c>
      <c r="M2887">
        <v>32</v>
      </c>
      <c r="N2887" t="str">
        <f t="shared" si="634"/>
        <v>&lt;=35</v>
      </c>
      <c r="O2887" t="s">
        <v>56</v>
      </c>
      <c r="P2887" t="s">
        <v>39</v>
      </c>
      <c r="Q2887">
        <v>36946</v>
      </c>
      <c r="R2887">
        <v>1500</v>
      </c>
      <c r="S2887" t="str">
        <f t="shared" si="635"/>
        <v>&lt;=1500</v>
      </c>
      <c r="T2887">
        <v>1280</v>
      </c>
      <c r="U2887" t="str">
        <f t="shared" si="636"/>
        <v>&lt;=1300</v>
      </c>
      <c r="V2887" t="s">
        <v>597</v>
      </c>
      <c r="W2887">
        <v>36156</v>
      </c>
      <c r="X2887" s="12">
        <f t="shared" si="637"/>
        <v>4.1486890142714901E-2</v>
      </c>
      <c r="Y2887" t="str">
        <f t="shared" si="638"/>
        <v>&lt;=0.05</v>
      </c>
      <c r="Z2887" t="s">
        <v>32</v>
      </c>
      <c r="AA2887">
        <v>9</v>
      </c>
      <c r="AB2887" t="s">
        <v>32</v>
      </c>
      <c r="AC2887" t="str">
        <f t="shared" si="639"/>
        <v/>
      </c>
      <c r="AD2887" t="s">
        <v>32</v>
      </c>
      <c r="AE2887" t="str">
        <f t="shared" si="640"/>
        <v/>
      </c>
      <c r="AF2887" t="s">
        <v>32</v>
      </c>
      <c r="AG2887" t="str">
        <f t="shared" si="641"/>
        <v/>
      </c>
      <c r="AH2887" t="s">
        <v>32</v>
      </c>
      <c r="AI2887" t="str">
        <f t="shared" si="642"/>
        <v/>
      </c>
      <c r="AJ2887" t="s">
        <v>32</v>
      </c>
      <c r="AK2887" t="str">
        <f t="shared" si="643"/>
        <v/>
      </c>
      <c r="AL2887">
        <v>0</v>
      </c>
      <c r="AM2887">
        <v>0</v>
      </c>
      <c r="AN2887">
        <v>0</v>
      </c>
      <c r="AO2887" t="s">
        <v>32</v>
      </c>
      <c r="AP2887" t="s">
        <v>32</v>
      </c>
    </row>
    <row r="2888" spans="1:42" x14ac:dyDescent="0.25">
      <c r="A2888">
        <v>201803</v>
      </c>
      <c r="B2888" t="str">
        <f t="shared" si="630"/>
        <v>2018-I</v>
      </c>
      <c r="C2888" t="s">
        <v>2949</v>
      </c>
      <c r="D2888" t="s">
        <v>2949</v>
      </c>
      <c r="E2888">
        <v>30424625</v>
      </c>
      <c r="F2888" t="s">
        <v>29</v>
      </c>
      <c r="G2888">
        <v>0</v>
      </c>
      <c r="H2888">
        <v>0</v>
      </c>
      <c r="I2888">
        <v>0</v>
      </c>
      <c r="J2888">
        <f t="shared" si="631"/>
        <v>0</v>
      </c>
      <c r="K2888" t="str">
        <f t="shared" si="632"/>
        <v>Modelamiento</v>
      </c>
      <c r="L2888">
        <f t="shared" si="633"/>
        <v>0</v>
      </c>
      <c r="M2888">
        <v>26</v>
      </c>
      <c r="N2888" t="str">
        <f t="shared" si="634"/>
        <v>&lt;=30</v>
      </c>
      <c r="O2888" t="s">
        <v>56</v>
      </c>
      <c r="P2888" t="s">
        <v>39</v>
      </c>
      <c r="Q2888">
        <v>38246</v>
      </c>
      <c r="R2888">
        <v>1650</v>
      </c>
      <c r="S2888" t="str">
        <f t="shared" si="635"/>
        <v>&lt;=2000</v>
      </c>
      <c r="T2888">
        <v>1325</v>
      </c>
      <c r="U2888" t="str">
        <f t="shared" si="636"/>
        <v>&lt;=1400</v>
      </c>
      <c r="V2888" t="s">
        <v>2852</v>
      </c>
      <c r="W2888">
        <v>36956</v>
      </c>
      <c r="X2888" s="12">
        <f t="shared" si="637"/>
        <v>4.4647689143846737E-2</v>
      </c>
      <c r="Y2888" t="str">
        <f t="shared" si="638"/>
        <v>&lt;=0.05</v>
      </c>
      <c r="Z2888" t="s">
        <v>32</v>
      </c>
      <c r="AA2888">
        <v>4</v>
      </c>
      <c r="AB2888">
        <v>1002.86</v>
      </c>
      <c r="AC2888" t="str">
        <f t="shared" si="639"/>
        <v>&lt;=2000</v>
      </c>
      <c r="AD2888">
        <v>1615</v>
      </c>
      <c r="AE2888" t="str">
        <f t="shared" si="640"/>
        <v>&gt;120</v>
      </c>
      <c r="AF2888">
        <v>796.72</v>
      </c>
      <c r="AG2888" t="str">
        <f t="shared" si="641"/>
        <v>&lt;=1000</v>
      </c>
      <c r="AH2888" t="s">
        <v>32</v>
      </c>
      <c r="AI2888" t="str">
        <f t="shared" si="642"/>
        <v/>
      </c>
      <c r="AJ2888" t="s">
        <v>32</v>
      </c>
      <c r="AK2888" t="str">
        <f t="shared" si="643"/>
        <v/>
      </c>
      <c r="AL2888">
        <v>12</v>
      </c>
      <c r="AM2888">
        <v>0</v>
      </c>
      <c r="AN2888">
        <v>11</v>
      </c>
      <c r="AO2888" t="s">
        <v>32</v>
      </c>
      <c r="AP2888">
        <v>2</v>
      </c>
    </row>
    <row r="2889" spans="1:42" x14ac:dyDescent="0.25">
      <c r="A2889">
        <v>201803</v>
      </c>
      <c r="B2889" t="str">
        <f t="shared" si="630"/>
        <v>2018-I</v>
      </c>
      <c r="C2889" t="s">
        <v>2950</v>
      </c>
      <c r="D2889" t="s">
        <v>2950</v>
      </c>
      <c r="E2889">
        <v>30423801</v>
      </c>
      <c r="F2889" t="s">
        <v>29</v>
      </c>
      <c r="G2889">
        <v>0</v>
      </c>
      <c r="H2889">
        <v>0</v>
      </c>
      <c r="I2889">
        <v>0</v>
      </c>
      <c r="J2889">
        <f t="shared" si="631"/>
        <v>0</v>
      </c>
      <c r="K2889" t="str">
        <f t="shared" si="632"/>
        <v>Modelamiento</v>
      </c>
      <c r="L2889">
        <f t="shared" si="633"/>
        <v>0</v>
      </c>
      <c r="M2889">
        <v>26</v>
      </c>
      <c r="N2889" t="str">
        <f t="shared" si="634"/>
        <v>&lt;=30</v>
      </c>
      <c r="O2889" t="s">
        <v>56</v>
      </c>
      <c r="P2889" t="s">
        <v>31</v>
      </c>
      <c r="Q2889">
        <v>36596</v>
      </c>
      <c r="R2889">
        <v>1850</v>
      </c>
      <c r="S2889" t="str">
        <f t="shared" si="635"/>
        <v>&lt;=2000</v>
      </c>
      <c r="T2889">
        <v>1377</v>
      </c>
      <c r="U2889" t="str">
        <f t="shared" si="636"/>
        <v>&lt;=1400</v>
      </c>
      <c r="V2889" t="s">
        <v>597</v>
      </c>
      <c r="W2889">
        <v>36156</v>
      </c>
      <c r="X2889" s="12">
        <f t="shared" si="637"/>
        <v>5.1167164509348377E-2</v>
      </c>
      <c r="Y2889" t="str">
        <f t="shared" si="638"/>
        <v>&lt;=0.06</v>
      </c>
      <c r="Z2889" t="s">
        <v>32</v>
      </c>
      <c r="AA2889">
        <v>0</v>
      </c>
      <c r="AB2889">
        <v>7041.45</v>
      </c>
      <c r="AC2889" t="str">
        <f t="shared" si="639"/>
        <v>&gt;5000</v>
      </c>
      <c r="AD2889">
        <v>0</v>
      </c>
      <c r="AE2889" t="str">
        <f t="shared" si="640"/>
        <v>=0</v>
      </c>
      <c r="AF2889">
        <v>0</v>
      </c>
      <c r="AG2889" t="str">
        <f t="shared" si="641"/>
        <v>&lt;=500</v>
      </c>
      <c r="AH2889">
        <v>1950</v>
      </c>
      <c r="AI2889" t="str">
        <f t="shared" si="642"/>
        <v>&lt;=2000</v>
      </c>
      <c r="AJ2889">
        <v>1</v>
      </c>
      <c r="AK2889" t="str">
        <f t="shared" si="643"/>
        <v>&gt;0.9</v>
      </c>
      <c r="AL2889">
        <v>12</v>
      </c>
      <c r="AM2889">
        <v>12</v>
      </c>
      <c r="AN2889">
        <v>0</v>
      </c>
      <c r="AO2889">
        <v>1</v>
      </c>
      <c r="AP2889" t="s">
        <v>32</v>
      </c>
    </row>
    <row r="2890" spans="1:42" x14ac:dyDescent="0.25">
      <c r="A2890">
        <v>201803</v>
      </c>
      <c r="B2890" t="str">
        <f t="shared" si="630"/>
        <v>2018-I</v>
      </c>
      <c r="C2890" t="s">
        <v>2951</v>
      </c>
      <c r="D2890" t="s">
        <v>2951</v>
      </c>
      <c r="E2890">
        <v>30424235</v>
      </c>
      <c r="F2890" t="s">
        <v>29</v>
      </c>
      <c r="G2890">
        <v>0</v>
      </c>
      <c r="H2890">
        <v>0</v>
      </c>
      <c r="I2890">
        <v>0</v>
      </c>
      <c r="J2890">
        <f t="shared" si="631"/>
        <v>0</v>
      </c>
      <c r="K2890" t="str">
        <f t="shared" si="632"/>
        <v>Modelamiento</v>
      </c>
      <c r="L2890">
        <f t="shared" si="633"/>
        <v>0</v>
      </c>
      <c r="M2890">
        <v>36</v>
      </c>
      <c r="N2890" t="str">
        <f t="shared" si="634"/>
        <v>&lt;=40</v>
      </c>
      <c r="O2890" t="s">
        <v>72</v>
      </c>
      <c r="P2890" t="s">
        <v>39</v>
      </c>
      <c r="Q2890">
        <v>39340</v>
      </c>
      <c r="R2890">
        <v>1100</v>
      </c>
      <c r="S2890" t="str">
        <f t="shared" si="635"/>
        <v>&lt;=1500</v>
      </c>
      <c r="T2890">
        <v>1362</v>
      </c>
      <c r="U2890" t="str">
        <f t="shared" si="636"/>
        <v>&lt;=1400</v>
      </c>
      <c r="V2890" t="s">
        <v>585</v>
      </c>
      <c r="W2890">
        <v>37500</v>
      </c>
      <c r="X2890" s="12">
        <f t="shared" si="637"/>
        <v>2.9333333333333333E-2</v>
      </c>
      <c r="Y2890" t="str">
        <f t="shared" si="638"/>
        <v>&lt;=0.03</v>
      </c>
      <c r="Z2890" t="s">
        <v>32</v>
      </c>
      <c r="AA2890">
        <v>4</v>
      </c>
      <c r="AB2890">
        <v>1203.48</v>
      </c>
      <c r="AC2890" t="str">
        <f t="shared" si="639"/>
        <v>&lt;=2000</v>
      </c>
      <c r="AD2890">
        <v>2264</v>
      </c>
      <c r="AE2890" t="str">
        <f t="shared" si="640"/>
        <v>&gt;120</v>
      </c>
      <c r="AF2890">
        <v>1203.48</v>
      </c>
      <c r="AG2890" t="str">
        <f t="shared" si="641"/>
        <v>&lt;=2000</v>
      </c>
      <c r="AH2890" t="s">
        <v>32</v>
      </c>
      <c r="AI2890" t="str">
        <f t="shared" si="642"/>
        <v/>
      </c>
      <c r="AJ2890" t="s">
        <v>32</v>
      </c>
      <c r="AK2890" t="str">
        <f t="shared" si="643"/>
        <v/>
      </c>
      <c r="AL2890">
        <v>4</v>
      </c>
      <c r="AM2890">
        <v>0</v>
      </c>
      <c r="AN2890">
        <v>4</v>
      </c>
      <c r="AO2890" t="s">
        <v>32</v>
      </c>
      <c r="AP2890">
        <v>9</v>
      </c>
    </row>
    <row r="2891" spans="1:42" x14ac:dyDescent="0.25">
      <c r="A2891">
        <v>201803</v>
      </c>
      <c r="B2891" t="str">
        <f t="shared" si="630"/>
        <v>2018-I</v>
      </c>
      <c r="C2891" t="s">
        <v>2952</v>
      </c>
      <c r="D2891" t="s">
        <v>2952</v>
      </c>
      <c r="E2891">
        <v>30426593</v>
      </c>
      <c r="F2891" t="s">
        <v>29</v>
      </c>
      <c r="G2891">
        <v>0</v>
      </c>
      <c r="H2891">
        <v>0</v>
      </c>
      <c r="I2891">
        <v>0</v>
      </c>
      <c r="J2891">
        <f t="shared" si="631"/>
        <v>0</v>
      </c>
      <c r="K2891" t="str">
        <f t="shared" si="632"/>
        <v>Modelamiento</v>
      </c>
      <c r="L2891">
        <f t="shared" si="633"/>
        <v>0</v>
      </c>
      <c r="M2891">
        <v>27</v>
      </c>
      <c r="N2891" t="str">
        <f t="shared" si="634"/>
        <v>&lt;=30</v>
      </c>
      <c r="O2891" t="s">
        <v>56</v>
      </c>
      <c r="P2891" t="s">
        <v>39</v>
      </c>
      <c r="Q2891">
        <v>37020</v>
      </c>
      <c r="R2891">
        <v>1650</v>
      </c>
      <c r="S2891" t="str">
        <f t="shared" si="635"/>
        <v>&lt;=2000</v>
      </c>
      <c r="T2891">
        <v>1393</v>
      </c>
      <c r="U2891" t="str">
        <f t="shared" si="636"/>
        <v>&lt;=1400</v>
      </c>
      <c r="V2891" t="s">
        <v>589</v>
      </c>
      <c r="W2891">
        <v>36380</v>
      </c>
      <c r="X2891" s="12">
        <f t="shared" si="637"/>
        <v>4.5354590434304565E-2</v>
      </c>
      <c r="Y2891" t="str">
        <f t="shared" si="638"/>
        <v>&lt;=0.05</v>
      </c>
      <c r="Z2891" t="s">
        <v>32</v>
      </c>
      <c r="AA2891">
        <v>1</v>
      </c>
      <c r="AB2891">
        <v>1418.31</v>
      </c>
      <c r="AC2891" t="str">
        <f t="shared" si="639"/>
        <v>&lt;=2000</v>
      </c>
      <c r="AD2891">
        <v>16</v>
      </c>
      <c r="AE2891" t="str">
        <f t="shared" si="640"/>
        <v>&lt;=30</v>
      </c>
      <c r="AF2891">
        <v>0</v>
      </c>
      <c r="AG2891" t="str">
        <f t="shared" si="641"/>
        <v>&lt;=500</v>
      </c>
      <c r="AH2891">
        <v>1199.8599999999999</v>
      </c>
      <c r="AI2891" t="str">
        <f t="shared" si="642"/>
        <v>&lt;=2000</v>
      </c>
      <c r="AJ2891">
        <v>1</v>
      </c>
      <c r="AK2891" t="str">
        <f t="shared" si="643"/>
        <v>&gt;0.9</v>
      </c>
      <c r="AL2891">
        <v>8</v>
      </c>
      <c r="AM2891">
        <v>4</v>
      </c>
      <c r="AN2891">
        <v>0</v>
      </c>
      <c r="AO2891">
        <v>4</v>
      </c>
      <c r="AP2891" t="s">
        <v>32</v>
      </c>
    </row>
    <row r="2892" spans="1:42" x14ac:dyDescent="0.25">
      <c r="A2892">
        <v>201803</v>
      </c>
      <c r="B2892" t="str">
        <f t="shared" si="630"/>
        <v>2018-I</v>
      </c>
      <c r="C2892" t="s">
        <v>2953</v>
      </c>
      <c r="D2892" t="s">
        <v>2953</v>
      </c>
      <c r="E2892">
        <v>30427485</v>
      </c>
      <c r="F2892" t="s">
        <v>29</v>
      </c>
      <c r="G2892">
        <v>0</v>
      </c>
      <c r="H2892">
        <v>0</v>
      </c>
      <c r="I2892">
        <v>0</v>
      </c>
      <c r="J2892">
        <f t="shared" si="631"/>
        <v>0</v>
      </c>
      <c r="K2892" t="str">
        <f t="shared" si="632"/>
        <v>Modelamiento</v>
      </c>
      <c r="L2892">
        <f t="shared" si="633"/>
        <v>0</v>
      </c>
      <c r="M2892">
        <v>24</v>
      </c>
      <c r="N2892" t="str">
        <f t="shared" si="634"/>
        <v>&lt;=25</v>
      </c>
      <c r="O2892" t="s">
        <v>56</v>
      </c>
      <c r="P2892" t="s">
        <v>31</v>
      </c>
      <c r="Q2892">
        <v>38790</v>
      </c>
      <c r="R2892">
        <v>1000</v>
      </c>
      <c r="S2892" t="str">
        <f t="shared" si="635"/>
        <v>&lt;=1000</v>
      </c>
      <c r="T2892">
        <v>1343</v>
      </c>
      <c r="U2892" t="str">
        <f t="shared" si="636"/>
        <v>&lt;=1400</v>
      </c>
      <c r="V2892" t="s">
        <v>585</v>
      </c>
      <c r="W2892">
        <v>37500</v>
      </c>
      <c r="X2892" s="12">
        <f t="shared" si="637"/>
        <v>2.6666666666666668E-2</v>
      </c>
      <c r="Y2892" t="str">
        <f t="shared" si="638"/>
        <v>&lt;=0.03</v>
      </c>
      <c r="Z2892" t="s">
        <v>32</v>
      </c>
      <c r="AA2892">
        <v>9</v>
      </c>
      <c r="AB2892" t="s">
        <v>32</v>
      </c>
      <c r="AC2892" t="str">
        <f t="shared" si="639"/>
        <v/>
      </c>
      <c r="AD2892" t="s">
        <v>32</v>
      </c>
      <c r="AE2892" t="str">
        <f t="shared" si="640"/>
        <v/>
      </c>
      <c r="AF2892" t="s">
        <v>32</v>
      </c>
      <c r="AG2892" t="str">
        <f t="shared" si="641"/>
        <v/>
      </c>
      <c r="AH2892" t="s">
        <v>32</v>
      </c>
      <c r="AI2892" t="str">
        <f t="shared" si="642"/>
        <v/>
      </c>
      <c r="AJ2892" t="s">
        <v>32</v>
      </c>
      <c r="AK2892" t="str">
        <f t="shared" si="643"/>
        <v/>
      </c>
      <c r="AL2892">
        <v>0</v>
      </c>
      <c r="AM2892">
        <v>0</v>
      </c>
      <c r="AN2892">
        <v>0</v>
      </c>
      <c r="AO2892" t="s">
        <v>32</v>
      </c>
      <c r="AP2892" t="s">
        <v>32</v>
      </c>
    </row>
    <row r="2893" spans="1:42" x14ac:dyDescent="0.25">
      <c r="A2893">
        <v>201803</v>
      </c>
      <c r="B2893" t="str">
        <f t="shared" si="630"/>
        <v>2018-I</v>
      </c>
      <c r="C2893" t="s">
        <v>2954</v>
      </c>
      <c r="D2893" t="s">
        <v>2954</v>
      </c>
      <c r="E2893">
        <v>30428091</v>
      </c>
      <c r="F2893" t="s">
        <v>29</v>
      </c>
      <c r="G2893">
        <v>0</v>
      </c>
      <c r="H2893">
        <v>0</v>
      </c>
      <c r="I2893">
        <v>0</v>
      </c>
      <c r="J2893">
        <f t="shared" si="631"/>
        <v>0</v>
      </c>
      <c r="K2893" t="str">
        <f t="shared" si="632"/>
        <v>Modelamiento</v>
      </c>
      <c r="L2893">
        <f t="shared" si="633"/>
        <v>0</v>
      </c>
      <c r="M2893">
        <v>34</v>
      </c>
      <c r="N2893" t="str">
        <f t="shared" si="634"/>
        <v>&lt;=35</v>
      </c>
      <c r="O2893" t="s">
        <v>72</v>
      </c>
      <c r="P2893" t="s">
        <v>31</v>
      </c>
      <c r="Q2893">
        <v>38790</v>
      </c>
      <c r="R2893">
        <v>1000</v>
      </c>
      <c r="S2893" t="str">
        <f t="shared" si="635"/>
        <v>&lt;=1000</v>
      </c>
      <c r="T2893">
        <v>1337</v>
      </c>
      <c r="U2893" t="str">
        <f t="shared" si="636"/>
        <v>&lt;=1400</v>
      </c>
      <c r="V2893" t="s">
        <v>585</v>
      </c>
      <c r="W2893">
        <v>37500</v>
      </c>
      <c r="X2893" s="12">
        <f t="shared" si="637"/>
        <v>2.6666666666666668E-2</v>
      </c>
      <c r="Y2893" t="str">
        <f t="shared" si="638"/>
        <v>&lt;=0.03</v>
      </c>
      <c r="Z2893" t="s">
        <v>32</v>
      </c>
      <c r="AA2893">
        <v>0</v>
      </c>
      <c r="AB2893">
        <v>6129.6</v>
      </c>
      <c r="AC2893" t="str">
        <f t="shared" si="639"/>
        <v>&gt;5000</v>
      </c>
      <c r="AD2893">
        <v>0</v>
      </c>
      <c r="AE2893" t="str">
        <f t="shared" si="640"/>
        <v>=0</v>
      </c>
      <c r="AF2893">
        <v>0</v>
      </c>
      <c r="AG2893" t="str">
        <f t="shared" si="641"/>
        <v>&lt;=500</v>
      </c>
      <c r="AH2893" t="s">
        <v>32</v>
      </c>
      <c r="AI2893" t="str">
        <f t="shared" si="642"/>
        <v/>
      </c>
      <c r="AJ2893" t="s">
        <v>32</v>
      </c>
      <c r="AK2893" t="str">
        <f t="shared" si="643"/>
        <v/>
      </c>
      <c r="AL2893">
        <v>12</v>
      </c>
      <c r="AM2893">
        <v>12</v>
      </c>
      <c r="AN2893">
        <v>0</v>
      </c>
      <c r="AO2893">
        <v>1</v>
      </c>
      <c r="AP2893" t="s">
        <v>32</v>
      </c>
    </row>
    <row r="2894" spans="1:42" x14ac:dyDescent="0.25">
      <c r="A2894">
        <v>201803</v>
      </c>
      <c r="B2894" t="str">
        <f t="shared" si="630"/>
        <v>2018-I</v>
      </c>
      <c r="C2894" t="s">
        <v>2955</v>
      </c>
      <c r="D2894" t="s">
        <v>2955</v>
      </c>
      <c r="E2894">
        <v>30424329</v>
      </c>
      <c r="F2894" t="s">
        <v>29</v>
      </c>
      <c r="G2894">
        <v>0</v>
      </c>
      <c r="H2894">
        <v>0</v>
      </c>
      <c r="I2894">
        <v>0</v>
      </c>
      <c r="J2894">
        <f t="shared" si="631"/>
        <v>0</v>
      </c>
      <c r="K2894" t="str">
        <f t="shared" si="632"/>
        <v>Modelamiento</v>
      </c>
      <c r="L2894">
        <f t="shared" si="633"/>
        <v>0</v>
      </c>
      <c r="M2894">
        <v>30</v>
      </c>
      <c r="N2894" t="str">
        <f t="shared" si="634"/>
        <v>&lt;=30</v>
      </c>
      <c r="O2894" t="s">
        <v>56</v>
      </c>
      <c r="P2894" t="s">
        <v>39</v>
      </c>
      <c r="Q2894">
        <v>38015</v>
      </c>
      <c r="R2894">
        <v>1650</v>
      </c>
      <c r="S2894" t="str">
        <f t="shared" si="635"/>
        <v>&lt;=2000</v>
      </c>
      <c r="T2894">
        <v>1312</v>
      </c>
      <c r="U2894" t="str">
        <f t="shared" si="636"/>
        <v>&lt;=1400</v>
      </c>
      <c r="V2894" t="s">
        <v>587</v>
      </c>
      <c r="W2894">
        <v>37375</v>
      </c>
      <c r="X2894" s="12">
        <f t="shared" si="637"/>
        <v>4.4147157190635451E-2</v>
      </c>
      <c r="Y2894" t="str">
        <f t="shared" si="638"/>
        <v>&lt;=0.05</v>
      </c>
      <c r="Z2894" t="s">
        <v>32</v>
      </c>
      <c r="AA2894">
        <v>4</v>
      </c>
      <c r="AB2894">
        <v>945.12</v>
      </c>
      <c r="AC2894" t="str">
        <f t="shared" si="639"/>
        <v>&lt;=1000</v>
      </c>
      <c r="AD2894">
        <v>1797</v>
      </c>
      <c r="AE2894" t="str">
        <f t="shared" si="640"/>
        <v>&gt;120</v>
      </c>
      <c r="AF2894">
        <v>945.12</v>
      </c>
      <c r="AG2894" t="str">
        <f t="shared" si="641"/>
        <v>&lt;=1000</v>
      </c>
      <c r="AH2894" t="s">
        <v>32</v>
      </c>
      <c r="AI2894" t="str">
        <f t="shared" si="642"/>
        <v/>
      </c>
      <c r="AJ2894" t="s">
        <v>32</v>
      </c>
      <c r="AK2894" t="str">
        <f t="shared" si="643"/>
        <v/>
      </c>
      <c r="AL2894">
        <v>12</v>
      </c>
      <c r="AM2894">
        <v>0</v>
      </c>
      <c r="AN2894">
        <v>12</v>
      </c>
      <c r="AO2894" t="s">
        <v>32</v>
      </c>
      <c r="AP2894">
        <v>1</v>
      </c>
    </row>
    <row r="2895" spans="1:42" x14ac:dyDescent="0.25">
      <c r="A2895">
        <v>201803</v>
      </c>
      <c r="B2895" t="str">
        <f t="shared" si="630"/>
        <v>2018-I</v>
      </c>
      <c r="C2895" t="s">
        <v>2956</v>
      </c>
      <c r="D2895" t="s">
        <v>2956</v>
      </c>
      <c r="E2895">
        <v>30429511</v>
      </c>
      <c r="F2895" t="s">
        <v>29</v>
      </c>
      <c r="G2895">
        <v>0</v>
      </c>
      <c r="H2895">
        <v>0</v>
      </c>
      <c r="I2895">
        <v>0</v>
      </c>
      <c r="J2895">
        <f t="shared" si="631"/>
        <v>0</v>
      </c>
      <c r="K2895" t="str">
        <f t="shared" si="632"/>
        <v>Modelamiento</v>
      </c>
      <c r="L2895">
        <f t="shared" si="633"/>
        <v>0</v>
      </c>
      <c r="M2895">
        <v>34</v>
      </c>
      <c r="N2895" t="str">
        <f t="shared" si="634"/>
        <v>&lt;=35</v>
      </c>
      <c r="O2895" t="s">
        <v>56</v>
      </c>
      <c r="P2895" t="s">
        <v>31</v>
      </c>
      <c r="Q2895">
        <v>38165</v>
      </c>
      <c r="R2895">
        <v>1500</v>
      </c>
      <c r="S2895" t="str">
        <f t="shared" si="635"/>
        <v>&lt;=1500</v>
      </c>
      <c r="T2895">
        <v>1318</v>
      </c>
      <c r="U2895" t="str">
        <f t="shared" si="636"/>
        <v>&lt;=1400</v>
      </c>
      <c r="V2895" t="s">
        <v>587</v>
      </c>
      <c r="W2895">
        <v>37375</v>
      </c>
      <c r="X2895" s="12">
        <f t="shared" si="637"/>
        <v>4.0133779264214048E-2</v>
      </c>
      <c r="Y2895" t="str">
        <f t="shared" si="638"/>
        <v>&lt;=0.05</v>
      </c>
      <c r="Z2895" t="s">
        <v>32</v>
      </c>
      <c r="AA2895">
        <v>1</v>
      </c>
      <c r="AB2895">
        <v>3366.82</v>
      </c>
      <c r="AC2895" t="str">
        <f t="shared" si="639"/>
        <v>&lt;=4000</v>
      </c>
      <c r="AD2895">
        <v>28</v>
      </c>
      <c r="AE2895" t="str">
        <f t="shared" si="640"/>
        <v>&lt;=30</v>
      </c>
      <c r="AF2895">
        <v>0</v>
      </c>
      <c r="AG2895" t="str">
        <f t="shared" si="641"/>
        <v>&lt;=500</v>
      </c>
      <c r="AH2895" t="s">
        <v>32</v>
      </c>
      <c r="AI2895" t="str">
        <f t="shared" si="642"/>
        <v/>
      </c>
      <c r="AJ2895" t="s">
        <v>32</v>
      </c>
      <c r="AK2895" t="str">
        <f t="shared" si="643"/>
        <v/>
      </c>
      <c r="AL2895">
        <v>10</v>
      </c>
      <c r="AM2895">
        <v>7</v>
      </c>
      <c r="AN2895">
        <v>0</v>
      </c>
      <c r="AO2895">
        <v>4</v>
      </c>
      <c r="AP2895" t="s">
        <v>32</v>
      </c>
    </row>
    <row r="2896" spans="1:42" x14ac:dyDescent="0.25">
      <c r="A2896">
        <v>201803</v>
      </c>
      <c r="B2896" t="str">
        <f t="shared" si="630"/>
        <v>2018-I</v>
      </c>
      <c r="C2896" t="s">
        <v>2957</v>
      </c>
      <c r="D2896" t="s">
        <v>2957</v>
      </c>
      <c r="E2896">
        <v>30425041</v>
      </c>
      <c r="F2896" t="s">
        <v>29</v>
      </c>
      <c r="G2896">
        <v>0</v>
      </c>
      <c r="H2896">
        <v>0</v>
      </c>
      <c r="I2896">
        <v>0</v>
      </c>
      <c r="J2896">
        <f t="shared" si="631"/>
        <v>0</v>
      </c>
      <c r="K2896" t="str">
        <f t="shared" si="632"/>
        <v>Modelamiento</v>
      </c>
      <c r="L2896">
        <f t="shared" si="633"/>
        <v>0</v>
      </c>
      <c r="M2896">
        <v>24</v>
      </c>
      <c r="N2896" t="str">
        <f t="shared" si="634"/>
        <v>&lt;=25</v>
      </c>
      <c r="O2896" t="s">
        <v>56</v>
      </c>
      <c r="P2896" t="s">
        <v>39</v>
      </c>
      <c r="Q2896">
        <v>47782</v>
      </c>
      <c r="R2896">
        <v>2000</v>
      </c>
      <c r="S2896" t="str">
        <f t="shared" si="635"/>
        <v>&lt;=2000</v>
      </c>
      <c r="T2896">
        <v>1647</v>
      </c>
      <c r="U2896" t="str">
        <f t="shared" si="636"/>
        <v>&gt;1500</v>
      </c>
      <c r="V2896" t="s">
        <v>597</v>
      </c>
      <c r="W2896">
        <v>47492</v>
      </c>
      <c r="X2896" s="12">
        <f t="shared" si="637"/>
        <v>4.2112355765181506E-2</v>
      </c>
      <c r="Y2896" t="str">
        <f t="shared" si="638"/>
        <v>&lt;=0.05</v>
      </c>
      <c r="Z2896" t="s">
        <v>32</v>
      </c>
      <c r="AA2896">
        <v>9</v>
      </c>
      <c r="AB2896" t="s">
        <v>32</v>
      </c>
      <c r="AC2896" t="str">
        <f t="shared" si="639"/>
        <v/>
      </c>
      <c r="AD2896" t="s">
        <v>32</v>
      </c>
      <c r="AE2896" t="str">
        <f t="shared" si="640"/>
        <v/>
      </c>
      <c r="AF2896" t="s">
        <v>32</v>
      </c>
      <c r="AG2896" t="str">
        <f t="shared" si="641"/>
        <v/>
      </c>
      <c r="AH2896" t="s">
        <v>32</v>
      </c>
      <c r="AI2896" t="str">
        <f t="shared" si="642"/>
        <v/>
      </c>
      <c r="AJ2896" t="s">
        <v>32</v>
      </c>
      <c r="AK2896" t="str">
        <f t="shared" si="643"/>
        <v/>
      </c>
      <c r="AL2896">
        <v>0</v>
      </c>
      <c r="AM2896">
        <v>0</v>
      </c>
      <c r="AN2896">
        <v>0</v>
      </c>
      <c r="AO2896" t="s">
        <v>32</v>
      </c>
      <c r="AP2896" t="s">
        <v>32</v>
      </c>
    </row>
    <row r="2897" spans="1:42" x14ac:dyDescent="0.25">
      <c r="A2897">
        <v>201803</v>
      </c>
      <c r="B2897" t="str">
        <f t="shared" si="630"/>
        <v>2018-I</v>
      </c>
      <c r="C2897" t="s">
        <v>2958</v>
      </c>
      <c r="D2897" t="s">
        <v>2958</v>
      </c>
      <c r="E2897">
        <v>30430315</v>
      </c>
      <c r="F2897" t="s">
        <v>29</v>
      </c>
      <c r="G2897">
        <v>1</v>
      </c>
      <c r="H2897">
        <v>0</v>
      </c>
      <c r="I2897">
        <v>0</v>
      </c>
      <c r="J2897">
        <f t="shared" si="631"/>
        <v>0</v>
      </c>
      <c r="K2897" t="str">
        <f t="shared" si="632"/>
        <v>Modelamiento</v>
      </c>
      <c r="L2897">
        <f t="shared" si="633"/>
        <v>0</v>
      </c>
      <c r="M2897">
        <v>62</v>
      </c>
      <c r="N2897" t="str">
        <f t="shared" si="634"/>
        <v>&gt;60</v>
      </c>
      <c r="O2897" t="s">
        <v>56</v>
      </c>
      <c r="P2897" t="s">
        <v>31</v>
      </c>
      <c r="Q2897">
        <v>36790</v>
      </c>
      <c r="R2897">
        <v>500</v>
      </c>
      <c r="S2897" t="str">
        <f t="shared" si="635"/>
        <v>&lt;=500</v>
      </c>
      <c r="T2897">
        <v>1530</v>
      </c>
      <c r="U2897" t="str">
        <f t="shared" si="636"/>
        <v>&gt;1500</v>
      </c>
      <c r="V2897" t="s">
        <v>585</v>
      </c>
      <c r="W2897">
        <v>35000</v>
      </c>
      <c r="X2897" s="12">
        <f t="shared" si="637"/>
        <v>1.4285714285714285E-2</v>
      </c>
      <c r="Y2897" t="str">
        <f t="shared" si="638"/>
        <v>&lt;=0.02</v>
      </c>
      <c r="Z2897" t="s">
        <v>32</v>
      </c>
      <c r="AA2897">
        <v>4</v>
      </c>
      <c r="AB2897">
        <v>1543.06</v>
      </c>
      <c r="AC2897" t="str">
        <f t="shared" si="639"/>
        <v>&lt;=2000</v>
      </c>
      <c r="AD2897">
        <v>164</v>
      </c>
      <c r="AE2897" t="str">
        <f t="shared" si="640"/>
        <v>&gt;120</v>
      </c>
      <c r="AF2897">
        <v>170</v>
      </c>
      <c r="AG2897" t="str">
        <f t="shared" si="641"/>
        <v>&lt;=500</v>
      </c>
      <c r="AH2897">
        <v>15400</v>
      </c>
      <c r="AI2897" t="str">
        <f t="shared" si="642"/>
        <v>&gt;5000</v>
      </c>
      <c r="AJ2897">
        <v>0.1004</v>
      </c>
      <c r="AK2897" t="str">
        <f t="shared" si="643"/>
        <v>&lt;=0.2</v>
      </c>
      <c r="AL2897">
        <v>12</v>
      </c>
      <c r="AM2897">
        <v>6</v>
      </c>
      <c r="AN2897">
        <v>2</v>
      </c>
      <c r="AO2897">
        <v>7</v>
      </c>
      <c r="AP2897">
        <v>1</v>
      </c>
    </row>
    <row r="2898" spans="1:42" x14ac:dyDescent="0.25">
      <c r="A2898">
        <v>201803</v>
      </c>
      <c r="B2898" t="str">
        <f t="shared" si="630"/>
        <v>2018-I</v>
      </c>
      <c r="C2898" t="s">
        <v>2959</v>
      </c>
      <c r="D2898" t="s">
        <v>2959</v>
      </c>
      <c r="E2898">
        <v>30429417</v>
      </c>
      <c r="F2898" t="s">
        <v>29</v>
      </c>
      <c r="G2898">
        <v>1</v>
      </c>
      <c r="H2898">
        <v>0</v>
      </c>
      <c r="I2898">
        <v>0</v>
      </c>
      <c r="J2898">
        <f t="shared" si="631"/>
        <v>0</v>
      </c>
      <c r="K2898" t="str">
        <f t="shared" si="632"/>
        <v>Modelamiento</v>
      </c>
      <c r="L2898">
        <f t="shared" si="633"/>
        <v>0</v>
      </c>
      <c r="M2898">
        <v>28</v>
      </c>
      <c r="N2898" t="str">
        <f t="shared" si="634"/>
        <v>&lt;=30</v>
      </c>
      <c r="O2898" t="s">
        <v>56</v>
      </c>
      <c r="P2898" t="s">
        <v>39</v>
      </c>
      <c r="Q2898">
        <v>36487</v>
      </c>
      <c r="R2898">
        <v>1500</v>
      </c>
      <c r="S2898" t="str">
        <f t="shared" si="635"/>
        <v>&lt;=1500</v>
      </c>
      <c r="T2898">
        <v>1260</v>
      </c>
      <c r="U2898" t="str">
        <f t="shared" si="636"/>
        <v>&lt;=1300</v>
      </c>
      <c r="V2898" t="s">
        <v>597</v>
      </c>
      <c r="W2898">
        <v>35697</v>
      </c>
      <c r="X2898" s="12">
        <f t="shared" si="637"/>
        <v>4.2020337843516262E-2</v>
      </c>
      <c r="Y2898" t="str">
        <f t="shared" si="638"/>
        <v>&lt;=0.05</v>
      </c>
      <c r="Z2898" t="s">
        <v>32</v>
      </c>
      <c r="AA2898">
        <v>1</v>
      </c>
      <c r="AB2898">
        <v>2571.9499999999998</v>
      </c>
      <c r="AC2898" t="str">
        <f t="shared" si="639"/>
        <v>&lt;=3000</v>
      </c>
      <c r="AD2898">
        <v>10</v>
      </c>
      <c r="AE2898" t="str">
        <f t="shared" si="640"/>
        <v>&lt;=30</v>
      </c>
      <c r="AF2898">
        <v>0</v>
      </c>
      <c r="AG2898" t="str">
        <f t="shared" si="641"/>
        <v>&lt;=500</v>
      </c>
      <c r="AH2898">
        <v>469.8</v>
      </c>
      <c r="AI2898" t="str">
        <f t="shared" si="642"/>
        <v>&lt;=500</v>
      </c>
      <c r="AJ2898">
        <v>1</v>
      </c>
      <c r="AK2898" t="str">
        <f t="shared" si="643"/>
        <v>&gt;0.9</v>
      </c>
      <c r="AL2898">
        <v>12</v>
      </c>
      <c r="AM2898">
        <v>11</v>
      </c>
      <c r="AN2898">
        <v>0</v>
      </c>
      <c r="AO2898">
        <v>1</v>
      </c>
      <c r="AP2898" t="s">
        <v>32</v>
      </c>
    </row>
    <row r="2899" spans="1:42" x14ac:dyDescent="0.25">
      <c r="A2899">
        <v>201803</v>
      </c>
      <c r="B2899" t="str">
        <f t="shared" si="630"/>
        <v>2018-I</v>
      </c>
      <c r="C2899" t="s">
        <v>2960</v>
      </c>
      <c r="D2899" t="s">
        <v>2960</v>
      </c>
      <c r="E2899">
        <v>30424246</v>
      </c>
      <c r="F2899" t="s">
        <v>29</v>
      </c>
      <c r="G2899">
        <v>0</v>
      </c>
      <c r="H2899">
        <v>0</v>
      </c>
      <c r="I2899">
        <v>0</v>
      </c>
      <c r="J2899">
        <f t="shared" si="631"/>
        <v>0</v>
      </c>
      <c r="K2899" t="str">
        <f t="shared" si="632"/>
        <v>Modelamiento</v>
      </c>
      <c r="L2899">
        <f t="shared" si="633"/>
        <v>0</v>
      </c>
      <c r="M2899">
        <v>29</v>
      </c>
      <c r="N2899" t="str">
        <f t="shared" si="634"/>
        <v>&lt;=30</v>
      </c>
      <c r="O2899" t="s">
        <v>56</v>
      </c>
      <c r="P2899" t="s">
        <v>31</v>
      </c>
      <c r="Q2899">
        <v>36337</v>
      </c>
      <c r="R2899">
        <v>1650</v>
      </c>
      <c r="S2899" t="str">
        <f t="shared" si="635"/>
        <v>&lt;=2000</v>
      </c>
      <c r="T2899">
        <v>1252</v>
      </c>
      <c r="U2899" t="str">
        <f t="shared" si="636"/>
        <v>&lt;=1300</v>
      </c>
      <c r="V2899" t="s">
        <v>597</v>
      </c>
      <c r="W2899">
        <v>35697</v>
      </c>
      <c r="X2899" s="12">
        <f t="shared" si="637"/>
        <v>4.6222371627867888E-2</v>
      </c>
      <c r="Y2899" t="str">
        <f t="shared" si="638"/>
        <v>&lt;=0.05</v>
      </c>
      <c r="Z2899" t="s">
        <v>32</v>
      </c>
      <c r="AA2899">
        <v>4</v>
      </c>
      <c r="AB2899">
        <v>555.55999999999995</v>
      </c>
      <c r="AC2899" t="str">
        <f t="shared" si="639"/>
        <v>&lt;=1000</v>
      </c>
      <c r="AD2899">
        <v>3591</v>
      </c>
      <c r="AE2899" t="str">
        <f t="shared" si="640"/>
        <v>&gt;120</v>
      </c>
      <c r="AF2899">
        <v>555.55999999999995</v>
      </c>
      <c r="AG2899" t="str">
        <f t="shared" si="641"/>
        <v>&lt;=1000</v>
      </c>
      <c r="AH2899" t="s">
        <v>32</v>
      </c>
      <c r="AI2899" t="str">
        <f t="shared" si="642"/>
        <v/>
      </c>
      <c r="AJ2899" t="s">
        <v>32</v>
      </c>
      <c r="AK2899" t="str">
        <f t="shared" si="643"/>
        <v/>
      </c>
      <c r="AL2899">
        <v>12</v>
      </c>
      <c r="AM2899">
        <v>0</v>
      </c>
      <c r="AN2899">
        <v>12</v>
      </c>
      <c r="AO2899" t="s">
        <v>32</v>
      </c>
      <c r="AP2899">
        <v>1</v>
      </c>
    </row>
    <row r="2900" spans="1:42" x14ac:dyDescent="0.25">
      <c r="A2900">
        <v>201803</v>
      </c>
      <c r="B2900" t="str">
        <f t="shared" si="630"/>
        <v>2018-I</v>
      </c>
      <c r="C2900" t="s">
        <v>2961</v>
      </c>
      <c r="D2900" t="s">
        <v>2961</v>
      </c>
      <c r="E2900">
        <v>30424344</v>
      </c>
      <c r="F2900" t="s">
        <v>29</v>
      </c>
      <c r="G2900">
        <v>0</v>
      </c>
      <c r="H2900">
        <v>0</v>
      </c>
      <c r="I2900">
        <v>0</v>
      </c>
      <c r="J2900">
        <f t="shared" si="631"/>
        <v>0</v>
      </c>
      <c r="K2900" t="str">
        <f t="shared" si="632"/>
        <v>Modelamiento</v>
      </c>
      <c r="L2900">
        <f t="shared" si="633"/>
        <v>0</v>
      </c>
      <c r="M2900">
        <v>35</v>
      </c>
      <c r="N2900" t="str">
        <f t="shared" si="634"/>
        <v>&lt;=35</v>
      </c>
      <c r="O2900" t="s">
        <v>56</v>
      </c>
      <c r="P2900" t="s">
        <v>39</v>
      </c>
      <c r="Q2900">
        <v>45837</v>
      </c>
      <c r="R2900">
        <v>1500</v>
      </c>
      <c r="S2900" t="str">
        <f t="shared" si="635"/>
        <v>&lt;=1500</v>
      </c>
      <c r="T2900">
        <v>1583</v>
      </c>
      <c r="U2900" t="str">
        <f t="shared" si="636"/>
        <v>&gt;1500</v>
      </c>
      <c r="V2900" t="s">
        <v>589</v>
      </c>
      <c r="W2900">
        <v>45047</v>
      </c>
      <c r="X2900" s="12">
        <f t="shared" si="637"/>
        <v>3.3298554842719826E-2</v>
      </c>
      <c r="Y2900" t="str">
        <f t="shared" si="638"/>
        <v>&lt;=0.04</v>
      </c>
      <c r="Z2900" t="s">
        <v>32</v>
      </c>
      <c r="AA2900">
        <v>9</v>
      </c>
      <c r="AB2900" t="s">
        <v>32</v>
      </c>
      <c r="AC2900" t="str">
        <f t="shared" si="639"/>
        <v/>
      </c>
      <c r="AD2900" t="s">
        <v>32</v>
      </c>
      <c r="AE2900" t="str">
        <f t="shared" si="640"/>
        <v/>
      </c>
      <c r="AF2900" t="s">
        <v>32</v>
      </c>
      <c r="AG2900" t="str">
        <f t="shared" si="641"/>
        <v/>
      </c>
      <c r="AH2900" t="s">
        <v>32</v>
      </c>
      <c r="AI2900" t="str">
        <f t="shared" si="642"/>
        <v/>
      </c>
      <c r="AJ2900" t="s">
        <v>32</v>
      </c>
      <c r="AK2900" t="str">
        <f t="shared" si="643"/>
        <v/>
      </c>
      <c r="AL2900">
        <v>0</v>
      </c>
      <c r="AM2900">
        <v>0</v>
      </c>
      <c r="AN2900">
        <v>0</v>
      </c>
      <c r="AO2900" t="s">
        <v>32</v>
      </c>
      <c r="AP2900" t="s">
        <v>32</v>
      </c>
    </row>
    <row r="2901" spans="1:42" x14ac:dyDescent="0.25">
      <c r="A2901">
        <v>201803</v>
      </c>
      <c r="B2901" t="str">
        <f t="shared" si="630"/>
        <v>2018-I</v>
      </c>
      <c r="C2901" t="s">
        <v>2962</v>
      </c>
      <c r="D2901" t="s">
        <v>2962</v>
      </c>
      <c r="E2901">
        <v>30428734</v>
      </c>
      <c r="F2901" t="s">
        <v>29</v>
      </c>
      <c r="G2901">
        <v>0</v>
      </c>
      <c r="H2901">
        <v>0</v>
      </c>
      <c r="I2901">
        <v>0</v>
      </c>
      <c r="J2901">
        <f t="shared" si="631"/>
        <v>0</v>
      </c>
      <c r="K2901" t="str">
        <f t="shared" si="632"/>
        <v>Modelamiento</v>
      </c>
      <c r="L2901">
        <f t="shared" si="633"/>
        <v>0</v>
      </c>
      <c r="M2901">
        <v>44</v>
      </c>
      <c r="N2901" t="str">
        <f t="shared" si="634"/>
        <v>&lt;=45</v>
      </c>
      <c r="O2901" t="s">
        <v>56</v>
      </c>
      <c r="P2901" t="s">
        <v>31</v>
      </c>
      <c r="Q2901">
        <v>34969</v>
      </c>
      <c r="R2901">
        <v>500</v>
      </c>
      <c r="S2901" t="str">
        <f t="shared" si="635"/>
        <v>&lt;=500</v>
      </c>
      <c r="T2901">
        <v>1206</v>
      </c>
      <c r="U2901" t="str">
        <f t="shared" si="636"/>
        <v>&lt;=1300</v>
      </c>
      <c r="V2901" t="s">
        <v>601</v>
      </c>
      <c r="W2901">
        <v>33149</v>
      </c>
      <c r="X2901" s="12">
        <f t="shared" si="637"/>
        <v>1.5083411264291533E-2</v>
      </c>
      <c r="Y2901" t="str">
        <f t="shared" si="638"/>
        <v>&lt;=0.02</v>
      </c>
      <c r="Z2901" t="s">
        <v>32</v>
      </c>
      <c r="AA2901">
        <v>4</v>
      </c>
      <c r="AB2901">
        <v>2497.54</v>
      </c>
      <c r="AC2901" t="str">
        <f t="shared" si="639"/>
        <v>&lt;=3000</v>
      </c>
      <c r="AD2901">
        <v>2464</v>
      </c>
      <c r="AE2901" t="str">
        <f t="shared" si="640"/>
        <v>&gt;120</v>
      </c>
      <c r="AF2901">
        <v>2497.54</v>
      </c>
      <c r="AG2901" t="str">
        <f t="shared" si="641"/>
        <v>&lt;=3000</v>
      </c>
      <c r="AH2901" t="s">
        <v>32</v>
      </c>
      <c r="AI2901" t="str">
        <f t="shared" si="642"/>
        <v/>
      </c>
      <c r="AJ2901" t="s">
        <v>32</v>
      </c>
      <c r="AK2901" t="str">
        <f t="shared" si="643"/>
        <v/>
      </c>
      <c r="AL2901">
        <v>12</v>
      </c>
      <c r="AM2901">
        <v>0</v>
      </c>
      <c r="AN2901">
        <v>12</v>
      </c>
      <c r="AO2901" t="s">
        <v>32</v>
      </c>
      <c r="AP2901">
        <v>1</v>
      </c>
    </row>
    <row r="2902" spans="1:42" x14ac:dyDescent="0.25">
      <c r="A2902">
        <v>201803</v>
      </c>
      <c r="B2902" t="str">
        <f t="shared" si="630"/>
        <v>2018-I</v>
      </c>
      <c r="C2902" t="s">
        <v>2963</v>
      </c>
      <c r="D2902" t="s">
        <v>2963</v>
      </c>
      <c r="E2902">
        <v>30421026</v>
      </c>
      <c r="F2902" t="s">
        <v>29</v>
      </c>
      <c r="G2902">
        <v>0</v>
      </c>
      <c r="H2902">
        <v>0</v>
      </c>
      <c r="I2902">
        <v>0</v>
      </c>
      <c r="J2902">
        <f t="shared" si="631"/>
        <v>0</v>
      </c>
      <c r="K2902" t="str">
        <f t="shared" si="632"/>
        <v>Modelamiento</v>
      </c>
      <c r="L2902">
        <f t="shared" si="633"/>
        <v>0</v>
      </c>
      <c r="M2902">
        <v>23</v>
      </c>
      <c r="N2902" t="str">
        <f t="shared" si="634"/>
        <v>&lt;=25</v>
      </c>
      <c r="O2902" t="s">
        <v>56</v>
      </c>
      <c r="P2902" t="s">
        <v>39</v>
      </c>
      <c r="Q2902">
        <v>48517</v>
      </c>
      <c r="R2902">
        <v>2000</v>
      </c>
      <c r="S2902" t="str">
        <f t="shared" si="635"/>
        <v>&lt;=2000</v>
      </c>
      <c r="T2902">
        <v>1674</v>
      </c>
      <c r="U2902" t="str">
        <f t="shared" si="636"/>
        <v>&gt;1500</v>
      </c>
      <c r="V2902" t="s">
        <v>597</v>
      </c>
      <c r="W2902">
        <v>47577</v>
      </c>
      <c r="X2902" s="12">
        <f t="shared" si="637"/>
        <v>4.2037118775879102E-2</v>
      </c>
      <c r="Y2902" t="str">
        <f t="shared" si="638"/>
        <v>&lt;=0.05</v>
      </c>
      <c r="Z2902" t="s">
        <v>32</v>
      </c>
      <c r="AA2902">
        <v>9</v>
      </c>
      <c r="AB2902" t="s">
        <v>32</v>
      </c>
      <c r="AC2902" t="str">
        <f t="shared" si="639"/>
        <v/>
      </c>
      <c r="AD2902" t="s">
        <v>32</v>
      </c>
      <c r="AE2902" t="str">
        <f t="shared" si="640"/>
        <v/>
      </c>
      <c r="AF2902" t="s">
        <v>32</v>
      </c>
      <c r="AG2902" t="str">
        <f t="shared" si="641"/>
        <v/>
      </c>
      <c r="AH2902" t="s">
        <v>32</v>
      </c>
      <c r="AI2902" t="str">
        <f t="shared" si="642"/>
        <v/>
      </c>
      <c r="AJ2902" t="s">
        <v>32</v>
      </c>
      <c r="AK2902" t="str">
        <f t="shared" si="643"/>
        <v/>
      </c>
      <c r="AL2902">
        <v>0</v>
      </c>
      <c r="AM2902">
        <v>0</v>
      </c>
      <c r="AN2902">
        <v>0</v>
      </c>
      <c r="AO2902" t="s">
        <v>32</v>
      </c>
      <c r="AP2902" t="s">
        <v>32</v>
      </c>
    </row>
    <row r="2903" spans="1:42" x14ac:dyDescent="0.25">
      <c r="A2903">
        <v>201803</v>
      </c>
      <c r="B2903" t="str">
        <f t="shared" si="630"/>
        <v>2018-I</v>
      </c>
      <c r="C2903" t="s">
        <v>2964</v>
      </c>
      <c r="D2903" t="s">
        <v>2964</v>
      </c>
      <c r="E2903">
        <v>30425316</v>
      </c>
      <c r="F2903" t="s">
        <v>29</v>
      </c>
      <c r="G2903">
        <v>0</v>
      </c>
      <c r="H2903">
        <v>0</v>
      </c>
      <c r="I2903">
        <v>0</v>
      </c>
      <c r="J2903">
        <f t="shared" si="631"/>
        <v>0</v>
      </c>
      <c r="K2903" t="str">
        <f t="shared" si="632"/>
        <v>Modelamiento</v>
      </c>
      <c r="L2903">
        <f t="shared" si="633"/>
        <v>0</v>
      </c>
      <c r="M2903">
        <v>23</v>
      </c>
      <c r="N2903" t="str">
        <f t="shared" si="634"/>
        <v>&lt;=25</v>
      </c>
      <c r="O2903" t="s">
        <v>56</v>
      </c>
      <c r="P2903" t="s">
        <v>39</v>
      </c>
      <c r="Q2903">
        <v>37820</v>
      </c>
      <c r="R2903">
        <v>1500</v>
      </c>
      <c r="S2903" t="str">
        <f t="shared" si="635"/>
        <v>&lt;=1500</v>
      </c>
      <c r="T2903">
        <v>1305</v>
      </c>
      <c r="U2903" t="str">
        <f t="shared" si="636"/>
        <v>&lt;=1400</v>
      </c>
      <c r="V2903" t="s">
        <v>589</v>
      </c>
      <c r="W2903">
        <v>36380</v>
      </c>
      <c r="X2903" s="12">
        <f t="shared" si="637"/>
        <v>4.1231445849367783E-2</v>
      </c>
      <c r="Y2903" t="str">
        <f t="shared" si="638"/>
        <v>&lt;=0.05</v>
      </c>
      <c r="Z2903" t="s">
        <v>32</v>
      </c>
      <c r="AA2903">
        <v>3</v>
      </c>
      <c r="AB2903">
        <v>1346.35</v>
      </c>
      <c r="AC2903" t="str">
        <f t="shared" si="639"/>
        <v>&lt;=2000</v>
      </c>
      <c r="AD2903">
        <v>88</v>
      </c>
      <c r="AE2903" t="str">
        <f t="shared" si="640"/>
        <v>&lt;=90</v>
      </c>
      <c r="AF2903">
        <v>0</v>
      </c>
      <c r="AG2903" t="str">
        <f t="shared" si="641"/>
        <v>&lt;=500</v>
      </c>
      <c r="AH2903">
        <v>1300</v>
      </c>
      <c r="AI2903" t="str">
        <f t="shared" si="642"/>
        <v>&lt;=2000</v>
      </c>
      <c r="AJ2903">
        <v>1</v>
      </c>
      <c r="AK2903" t="str">
        <f t="shared" si="643"/>
        <v>&gt;0.9</v>
      </c>
      <c r="AL2903">
        <v>8</v>
      </c>
      <c r="AM2903">
        <v>6</v>
      </c>
      <c r="AN2903">
        <v>0</v>
      </c>
      <c r="AO2903">
        <v>1</v>
      </c>
      <c r="AP2903" t="s">
        <v>32</v>
      </c>
    </row>
    <row r="2904" spans="1:42" x14ac:dyDescent="0.25">
      <c r="A2904">
        <v>201803</v>
      </c>
      <c r="B2904" t="str">
        <f t="shared" si="630"/>
        <v>2018-I</v>
      </c>
      <c r="C2904" t="s">
        <v>2965</v>
      </c>
      <c r="D2904" t="s">
        <v>2965</v>
      </c>
      <c r="E2904">
        <v>30428987</v>
      </c>
      <c r="F2904" t="s">
        <v>29</v>
      </c>
      <c r="G2904">
        <v>1</v>
      </c>
      <c r="H2904">
        <v>0</v>
      </c>
      <c r="I2904">
        <v>0</v>
      </c>
      <c r="J2904">
        <f t="shared" si="631"/>
        <v>0</v>
      </c>
      <c r="K2904" t="str">
        <f t="shared" si="632"/>
        <v>Modelamiento</v>
      </c>
      <c r="L2904">
        <f t="shared" si="633"/>
        <v>0</v>
      </c>
      <c r="M2904">
        <v>49</v>
      </c>
      <c r="N2904" t="str">
        <f t="shared" si="634"/>
        <v>&lt;=50</v>
      </c>
      <c r="O2904" t="s">
        <v>56</v>
      </c>
      <c r="P2904" t="s">
        <v>35</v>
      </c>
      <c r="Q2904">
        <v>36790</v>
      </c>
      <c r="R2904">
        <v>500</v>
      </c>
      <c r="S2904" t="str">
        <f t="shared" si="635"/>
        <v>&lt;=500</v>
      </c>
      <c r="T2904">
        <v>1270</v>
      </c>
      <c r="U2904" t="str">
        <f t="shared" si="636"/>
        <v>&lt;=1300</v>
      </c>
      <c r="V2904" t="s">
        <v>585</v>
      </c>
      <c r="W2904">
        <v>35000</v>
      </c>
      <c r="X2904" s="12">
        <f t="shared" si="637"/>
        <v>1.4285714285714285E-2</v>
      </c>
      <c r="Y2904" t="str">
        <f t="shared" si="638"/>
        <v>&lt;=0.02</v>
      </c>
      <c r="Z2904" t="s">
        <v>32</v>
      </c>
      <c r="AA2904">
        <v>4</v>
      </c>
      <c r="AB2904">
        <v>12661.36</v>
      </c>
      <c r="AC2904" t="str">
        <f t="shared" si="639"/>
        <v>&gt;5000</v>
      </c>
      <c r="AD2904">
        <v>376</v>
      </c>
      <c r="AE2904" t="str">
        <f t="shared" si="640"/>
        <v>&gt;120</v>
      </c>
      <c r="AF2904">
        <v>0</v>
      </c>
      <c r="AG2904" t="str">
        <f t="shared" si="641"/>
        <v>&lt;=500</v>
      </c>
      <c r="AH2904">
        <v>1</v>
      </c>
      <c r="AI2904" t="str">
        <f t="shared" si="642"/>
        <v>&lt;=500</v>
      </c>
      <c r="AJ2904">
        <v>0</v>
      </c>
      <c r="AK2904" t="str">
        <f t="shared" si="643"/>
        <v>=0</v>
      </c>
      <c r="AL2904">
        <v>12</v>
      </c>
      <c r="AM2904">
        <v>0</v>
      </c>
      <c r="AN2904">
        <v>11</v>
      </c>
      <c r="AO2904" t="s">
        <v>32</v>
      </c>
      <c r="AP2904">
        <v>1</v>
      </c>
    </row>
    <row r="2905" spans="1:42" x14ac:dyDescent="0.25">
      <c r="A2905">
        <v>201803</v>
      </c>
      <c r="B2905" t="str">
        <f t="shared" si="630"/>
        <v>2018-I</v>
      </c>
      <c r="C2905" t="s">
        <v>2966</v>
      </c>
      <c r="D2905" t="s">
        <v>2966</v>
      </c>
      <c r="E2905">
        <v>30425875</v>
      </c>
      <c r="F2905" t="s">
        <v>29</v>
      </c>
      <c r="G2905">
        <v>0</v>
      </c>
      <c r="H2905">
        <v>0</v>
      </c>
      <c r="I2905">
        <v>0</v>
      </c>
      <c r="J2905">
        <f t="shared" si="631"/>
        <v>0</v>
      </c>
      <c r="K2905" t="str">
        <f t="shared" si="632"/>
        <v>Modelamiento</v>
      </c>
      <c r="L2905">
        <f t="shared" si="633"/>
        <v>0</v>
      </c>
      <c r="M2905">
        <v>32</v>
      </c>
      <c r="N2905" t="str">
        <f t="shared" si="634"/>
        <v>&lt;=35</v>
      </c>
      <c r="O2905" t="s">
        <v>56</v>
      </c>
      <c r="P2905" t="s">
        <v>39</v>
      </c>
      <c r="Q2905">
        <v>36690</v>
      </c>
      <c r="R2905">
        <v>1100</v>
      </c>
      <c r="S2905" t="str">
        <f t="shared" si="635"/>
        <v>&lt;=1500</v>
      </c>
      <c r="T2905">
        <v>1523</v>
      </c>
      <c r="U2905" t="str">
        <f t="shared" si="636"/>
        <v>&gt;1500</v>
      </c>
      <c r="V2905" t="s">
        <v>585</v>
      </c>
      <c r="W2905">
        <v>35500</v>
      </c>
      <c r="X2905" s="12">
        <f t="shared" si="637"/>
        <v>3.0985915492957747E-2</v>
      </c>
      <c r="Y2905" t="str">
        <f t="shared" si="638"/>
        <v>&lt;=0.04</v>
      </c>
      <c r="Z2905" t="s">
        <v>32</v>
      </c>
      <c r="AA2905">
        <v>9</v>
      </c>
      <c r="AB2905" t="s">
        <v>32</v>
      </c>
      <c r="AC2905" t="str">
        <f t="shared" si="639"/>
        <v/>
      </c>
      <c r="AD2905" t="s">
        <v>32</v>
      </c>
      <c r="AE2905" t="str">
        <f t="shared" si="640"/>
        <v/>
      </c>
      <c r="AF2905" t="s">
        <v>32</v>
      </c>
      <c r="AG2905" t="str">
        <f t="shared" si="641"/>
        <v/>
      </c>
      <c r="AH2905" t="s">
        <v>32</v>
      </c>
      <c r="AI2905" t="str">
        <f t="shared" si="642"/>
        <v/>
      </c>
      <c r="AJ2905" t="s">
        <v>32</v>
      </c>
      <c r="AK2905" t="str">
        <f t="shared" si="643"/>
        <v/>
      </c>
      <c r="AL2905">
        <v>0</v>
      </c>
      <c r="AM2905">
        <v>0</v>
      </c>
      <c r="AN2905">
        <v>0</v>
      </c>
      <c r="AO2905" t="s">
        <v>32</v>
      </c>
      <c r="AP2905" t="s">
        <v>32</v>
      </c>
    </row>
    <row r="2906" spans="1:42" x14ac:dyDescent="0.25">
      <c r="A2906">
        <v>201803</v>
      </c>
      <c r="B2906" t="str">
        <f t="shared" si="630"/>
        <v>2018-I</v>
      </c>
      <c r="C2906" t="s">
        <v>2967</v>
      </c>
      <c r="D2906" t="s">
        <v>2967</v>
      </c>
      <c r="E2906">
        <v>30428460</v>
      </c>
      <c r="F2906" t="s">
        <v>29</v>
      </c>
      <c r="G2906">
        <v>0</v>
      </c>
      <c r="H2906">
        <v>0</v>
      </c>
      <c r="I2906">
        <v>0</v>
      </c>
      <c r="J2906">
        <f t="shared" si="631"/>
        <v>0</v>
      </c>
      <c r="K2906" t="str">
        <f t="shared" si="632"/>
        <v>Modelamiento</v>
      </c>
      <c r="L2906">
        <f t="shared" si="633"/>
        <v>0</v>
      </c>
      <c r="M2906">
        <v>47</v>
      </c>
      <c r="N2906" t="str">
        <f t="shared" si="634"/>
        <v>&lt;=50</v>
      </c>
      <c r="O2906" t="s">
        <v>56</v>
      </c>
      <c r="P2906" t="s">
        <v>35</v>
      </c>
      <c r="Q2906">
        <v>42812</v>
      </c>
      <c r="R2906">
        <v>1500</v>
      </c>
      <c r="S2906" t="str">
        <f t="shared" si="635"/>
        <v>&lt;=1500</v>
      </c>
      <c r="T2906">
        <v>1475</v>
      </c>
      <c r="U2906" t="str">
        <f t="shared" si="636"/>
        <v>&lt;=1500</v>
      </c>
      <c r="V2906" t="s">
        <v>614</v>
      </c>
      <c r="W2906">
        <v>41372</v>
      </c>
      <c r="X2906" s="12">
        <f t="shared" si="637"/>
        <v>3.6256405298269359E-2</v>
      </c>
      <c r="Y2906" t="str">
        <f t="shared" si="638"/>
        <v>&lt;=0.04</v>
      </c>
      <c r="Z2906" t="s">
        <v>32</v>
      </c>
      <c r="AA2906">
        <v>4</v>
      </c>
      <c r="AB2906">
        <v>1248.19</v>
      </c>
      <c r="AC2906" t="str">
        <f t="shared" si="639"/>
        <v>&lt;=2000</v>
      </c>
      <c r="AD2906">
        <v>1552</v>
      </c>
      <c r="AE2906" t="str">
        <f t="shared" si="640"/>
        <v>&gt;120</v>
      </c>
      <c r="AF2906">
        <v>1248.19</v>
      </c>
      <c r="AG2906" t="str">
        <f t="shared" si="641"/>
        <v>&lt;=2000</v>
      </c>
      <c r="AH2906" t="s">
        <v>32</v>
      </c>
      <c r="AI2906" t="str">
        <f t="shared" si="642"/>
        <v/>
      </c>
      <c r="AJ2906" t="s">
        <v>32</v>
      </c>
      <c r="AK2906" t="str">
        <f t="shared" si="643"/>
        <v/>
      </c>
      <c r="AL2906">
        <v>12</v>
      </c>
      <c r="AM2906">
        <v>0</v>
      </c>
      <c r="AN2906">
        <v>12</v>
      </c>
      <c r="AO2906" t="s">
        <v>32</v>
      </c>
      <c r="AP2906">
        <v>1</v>
      </c>
    </row>
    <row r="2907" spans="1:42" x14ac:dyDescent="0.25">
      <c r="A2907">
        <v>201803</v>
      </c>
      <c r="B2907" t="str">
        <f t="shared" si="630"/>
        <v>2018-I</v>
      </c>
      <c r="C2907" t="s">
        <v>2968</v>
      </c>
      <c r="D2907" t="s">
        <v>2968</v>
      </c>
      <c r="E2907">
        <v>30420282</v>
      </c>
      <c r="F2907" t="s">
        <v>29</v>
      </c>
      <c r="G2907">
        <v>1</v>
      </c>
      <c r="H2907">
        <v>0</v>
      </c>
      <c r="I2907">
        <v>0</v>
      </c>
      <c r="J2907">
        <f t="shared" si="631"/>
        <v>0</v>
      </c>
      <c r="K2907" t="str">
        <f t="shared" si="632"/>
        <v>Modelamiento</v>
      </c>
      <c r="L2907">
        <f t="shared" si="633"/>
        <v>0</v>
      </c>
      <c r="M2907">
        <v>22</v>
      </c>
      <c r="N2907" t="str">
        <f t="shared" si="634"/>
        <v>&lt;=25</v>
      </c>
      <c r="O2907" t="s">
        <v>56</v>
      </c>
      <c r="P2907" t="s">
        <v>39</v>
      </c>
      <c r="Q2907">
        <v>48210</v>
      </c>
      <c r="R2907">
        <v>1800</v>
      </c>
      <c r="S2907" t="str">
        <f t="shared" si="635"/>
        <v>&lt;=2000</v>
      </c>
      <c r="T2907">
        <v>1663</v>
      </c>
      <c r="U2907" t="str">
        <f t="shared" si="636"/>
        <v>&gt;1500</v>
      </c>
      <c r="V2907" t="s">
        <v>597</v>
      </c>
      <c r="W2907">
        <v>47720</v>
      </c>
      <c r="X2907" s="12">
        <f t="shared" si="637"/>
        <v>3.7720033528918694E-2</v>
      </c>
      <c r="Y2907" t="str">
        <f t="shared" si="638"/>
        <v>&lt;=0.04</v>
      </c>
      <c r="Z2907" t="s">
        <v>32</v>
      </c>
      <c r="AA2907">
        <v>9</v>
      </c>
      <c r="AB2907" t="s">
        <v>32</v>
      </c>
      <c r="AC2907" t="str">
        <f t="shared" si="639"/>
        <v/>
      </c>
      <c r="AD2907" t="s">
        <v>32</v>
      </c>
      <c r="AE2907" t="str">
        <f t="shared" si="640"/>
        <v/>
      </c>
      <c r="AF2907" t="s">
        <v>32</v>
      </c>
      <c r="AG2907" t="str">
        <f t="shared" si="641"/>
        <v/>
      </c>
      <c r="AH2907" t="s">
        <v>32</v>
      </c>
      <c r="AI2907" t="str">
        <f t="shared" si="642"/>
        <v/>
      </c>
      <c r="AJ2907" t="s">
        <v>32</v>
      </c>
      <c r="AK2907" t="str">
        <f t="shared" si="643"/>
        <v/>
      </c>
      <c r="AL2907">
        <v>0</v>
      </c>
      <c r="AM2907">
        <v>0</v>
      </c>
      <c r="AN2907">
        <v>0</v>
      </c>
      <c r="AO2907" t="s">
        <v>32</v>
      </c>
      <c r="AP2907" t="s">
        <v>32</v>
      </c>
    </row>
    <row r="2908" spans="1:42" x14ac:dyDescent="0.25">
      <c r="A2908">
        <v>201803</v>
      </c>
      <c r="B2908" t="str">
        <f t="shared" si="630"/>
        <v>2018-I</v>
      </c>
      <c r="C2908" t="s">
        <v>2969</v>
      </c>
      <c r="D2908" t="s">
        <v>2969</v>
      </c>
      <c r="E2908">
        <v>30427738</v>
      </c>
      <c r="F2908" t="s">
        <v>29</v>
      </c>
      <c r="G2908">
        <v>0</v>
      </c>
      <c r="H2908">
        <v>0</v>
      </c>
      <c r="I2908">
        <v>0</v>
      </c>
      <c r="J2908">
        <f t="shared" si="631"/>
        <v>0</v>
      </c>
      <c r="K2908" t="str">
        <f t="shared" si="632"/>
        <v>Modelamiento</v>
      </c>
      <c r="L2908">
        <f t="shared" si="633"/>
        <v>0</v>
      </c>
      <c r="M2908">
        <v>27</v>
      </c>
      <c r="N2908" t="str">
        <f t="shared" si="634"/>
        <v>&lt;=30</v>
      </c>
      <c r="O2908" t="s">
        <v>56</v>
      </c>
      <c r="P2908" t="s">
        <v>31</v>
      </c>
      <c r="Q2908">
        <v>34969</v>
      </c>
      <c r="R2908">
        <v>500</v>
      </c>
      <c r="S2908" t="str">
        <f t="shared" si="635"/>
        <v>&lt;=500</v>
      </c>
      <c r="T2908">
        <v>1455</v>
      </c>
      <c r="U2908" t="str">
        <f t="shared" si="636"/>
        <v>&lt;=1500</v>
      </c>
      <c r="V2908" t="s">
        <v>601</v>
      </c>
      <c r="W2908">
        <v>33149</v>
      </c>
      <c r="X2908" s="12">
        <f t="shared" si="637"/>
        <v>1.5083411264291533E-2</v>
      </c>
      <c r="Y2908" t="str">
        <f t="shared" si="638"/>
        <v>&lt;=0.02</v>
      </c>
      <c r="Z2908" t="s">
        <v>32</v>
      </c>
      <c r="AA2908">
        <v>4</v>
      </c>
      <c r="AB2908">
        <v>806.21</v>
      </c>
      <c r="AC2908" t="str">
        <f t="shared" si="639"/>
        <v>&lt;=1000</v>
      </c>
      <c r="AD2908">
        <v>1224</v>
      </c>
      <c r="AE2908" t="str">
        <f t="shared" si="640"/>
        <v>&gt;120</v>
      </c>
      <c r="AF2908">
        <v>806.21</v>
      </c>
      <c r="AG2908" t="str">
        <f t="shared" si="641"/>
        <v>&lt;=1000</v>
      </c>
      <c r="AH2908" t="s">
        <v>32</v>
      </c>
      <c r="AI2908" t="str">
        <f t="shared" si="642"/>
        <v/>
      </c>
      <c r="AJ2908" t="s">
        <v>32</v>
      </c>
      <c r="AK2908" t="str">
        <f t="shared" si="643"/>
        <v/>
      </c>
      <c r="AL2908">
        <v>12</v>
      </c>
      <c r="AM2908">
        <v>0</v>
      </c>
      <c r="AN2908">
        <v>12</v>
      </c>
      <c r="AO2908" t="s">
        <v>32</v>
      </c>
      <c r="AP2908">
        <v>1</v>
      </c>
    </row>
    <row r="2909" spans="1:42" x14ac:dyDescent="0.25">
      <c r="A2909">
        <v>201803</v>
      </c>
      <c r="B2909" t="str">
        <f t="shared" si="630"/>
        <v>2018-I</v>
      </c>
      <c r="C2909" t="s">
        <v>2970</v>
      </c>
      <c r="D2909" t="s">
        <v>2970</v>
      </c>
      <c r="E2909">
        <v>30430482</v>
      </c>
      <c r="F2909" t="s">
        <v>29</v>
      </c>
      <c r="G2909">
        <v>0</v>
      </c>
      <c r="H2909">
        <v>0</v>
      </c>
      <c r="I2909">
        <v>0</v>
      </c>
      <c r="J2909">
        <f t="shared" si="631"/>
        <v>0</v>
      </c>
      <c r="K2909" t="str">
        <f t="shared" si="632"/>
        <v>Modelamiento</v>
      </c>
      <c r="L2909">
        <f t="shared" si="633"/>
        <v>0</v>
      </c>
      <c r="M2909">
        <v>57</v>
      </c>
      <c r="N2909" t="str">
        <f t="shared" si="634"/>
        <v>&lt;=60</v>
      </c>
      <c r="O2909" t="s">
        <v>56</v>
      </c>
      <c r="P2909" t="s">
        <v>31</v>
      </c>
      <c r="Q2909">
        <v>38352</v>
      </c>
      <c r="R2909">
        <v>1500</v>
      </c>
      <c r="S2909" t="str">
        <f t="shared" si="635"/>
        <v>&lt;=1500</v>
      </c>
      <c r="T2909">
        <v>1323</v>
      </c>
      <c r="U2909" t="str">
        <f t="shared" si="636"/>
        <v>&lt;=1400</v>
      </c>
      <c r="V2909" t="s">
        <v>587</v>
      </c>
      <c r="W2909">
        <v>37562</v>
      </c>
      <c r="X2909" s="12">
        <f t="shared" si="637"/>
        <v>3.99339758266333E-2</v>
      </c>
      <c r="Y2909" t="str">
        <f t="shared" si="638"/>
        <v>&lt;=0.04</v>
      </c>
      <c r="Z2909" t="s">
        <v>32</v>
      </c>
      <c r="AA2909">
        <v>9</v>
      </c>
      <c r="AB2909" t="s">
        <v>32</v>
      </c>
      <c r="AC2909" t="str">
        <f t="shared" si="639"/>
        <v/>
      </c>
      <c r="AD2909" t="s">
        <v>32</v>
      </c>
      <c r="AE2909" t="str">
        <f t="shared" si="640"/>
        <v/>
      </c>
      <c r="AF2909" t="s">
        <v>32</v>
      </c>
      <c r="AG2909" t="str">
        <f t="shared" si="641"/>
        <v/>
      </c>
      <c r="AH2909" t="s">
        <v>32</v>
      </c>
      <c r="AI2909" t="str">
        <f t="shared" si="642"/>
        <v/>
      </c>
      <c r="AJ2909" t="s">
        <v>32</v>
      </c>
      <c r="AK2909" t="str">
        <f t="shared" si="643"/>
        <v/>
      </c>
      <c r="AL2909">
        <v>0</v>
      </c>
      <c r="AM2909">
        <v>0</v>
      </c>
      <c r="AN2909">
        <v>0</v>
      </c>
      <c r="AO2909" t="s">
        <v>32</v>
      </c>
      <c r="AP2909" t="s">
        <v>32</v>
      </c>
    </row>
    <row r="2910" spans="1:42" x14ac:dyDescent="0.25">
      <c r="A2910">
        <v>201803</v>
      </c>
      <c r="B2910" t="str">
        <f t="shared" si="630"/>
        <v>2018-I</v>
      </c>
      <c r="C2910" t="s">
        <v>2971</v>
      </c>
      <c r="D2910" t="s">
        <v>2971</v>
      </c>
      <c r="E2910">
        <v>30429556</v>
      </c>
      <c r="F2910" t="s">
        <v>29</v>
      </c>
      <c r="G2910">
        <v>0</v>
      </c>
      <c r="H2910">
        <v>0</v>
      </c>
      <c r="I2910">
        <v>0</v>
      </c>
      <c r="J2910">
        <f t="shared" si="631"/>
        <v>0</v>
      </c>
      <c r="K2910" t="str">
        <f t="shared" si="632"/>
        <v>Modelamiento</v>
      </c>
      <c r="L2910">
        <f t="shared" si="633"/>
        <v>0</v>
      </c>
      <c r="M2910">
        <v>23</v>
      </c>
      <c r="N2910" t="str">
        <f t="shared" si="634"/>
        <v>&lt;=25</v>
      </c>
      <c r="O2910" t="s">
        <v>56</v>
      </c>
      <c r="P2910" t="s">
        <v>39</v>
      </c>
      <c r="Q2910">
        <v>35340</v>
      </c>
      <c r="R2910">
        <v>600</v>
      </c>
      <c r="S2910" t="str">
        <f t="shared" si="635"/>
        <v>&lt;=1000</v>
      </c>
      <c r="T2910">
        <v>1325</v>
      </c>
      <c r="U2910" t="str">
        <f t="shared" si="636"/>
        <v>&lt;=1400</v>
      </c>
      <c r="V2910" t="s">
        <v>585</v>
      </c>
      <c r="W2910">
        <v>33000</v>
      </c>
      <c r="X2910" s="12">
        <f t="shared" si="637"/>
        <v>1.8181818181818181E-2</v>
      </c>
      <c r="Y2910" t="str">
        <f t="shared" si="638"/>
        <v>&lt;=0.02</v>
      </c>
      <c r="Z2910" t="s">
        <v>32</v>
      </c>
      <c r="AA2910">
        <v>3</v>
      </c>
      <c r="AB2910">
        <v>2219.0300000000002</v>
      </c>
      <c r="AC2910" t="str">
        <f t="shared" si="639"/>
        <v>&lt;=3000</v>
      </c>
      <c r="AD2910">
        <v>261</v>
      </c>
      <c r="AE2910" t="str">
        <f t="shared" si="640"/>
        <v>&gt;120</v>
      </c>
      <c r="AF2910">
        <v>531.46</v>
      </c>
      <c r="AG2910" t="str">
        <f t="shared" si="641"/>
        <v>&lt;=1000</v>
      </c>
      <c r="AH2910">
        <v>531.46</v>
      </c>
      <c r="AI2910" t="str">
        <f t="shared" si="642"/>
        <v>&lt;=1000</v>
      </c>
      <c r="AJ2910">
        <v>1</v>
      </c>
      <c r="AK2910" t="str">
        <f t="shared" si="643"/>
        <v>&gt;0.9</v>
      </c>
      <c r="AL2910">
        <v>12</v>
      </c>
      <c r="AM2910">
        <v>1</v>
      </c>
      <c r="AN2910">
        <v>0</v>
      </c>
      <c r="AO2910">
        <v>11</v>
      </c>
      <c r="AP2910" t="s">
        <v>32</v>
      </c>
    </row>
    <row r="2911" spans="1:42" x14ac:dyDescent="0.25">
      <c r="A2911">
        <v>201803</v>
      </c>
      <c r="B2911" t="str">
        <f t="shared" si="630"/>
        <v>2018-I</v>
      </c>
      <c r="C2911" t="s">
        <v>2972</v>
      </c>
      <c r="D2911" t="s">
        <v>2972</v>
      </c>
      <c r="E2911">
        <v>30421252</v>
      </c>
      <c r="F2911" t="s">
        <v>29</v>
      </c>
      <c r="G2911">
        <v>0</v>
      </c>
      <c r="H2911">
        <v>0</v>
      </c>
      <c r="I2911">
        <v>0</v>
      </c>
      <c r="J2911">
        <f t="shared" si="631"/>
        <v>0</v>
      </c>
      <c r="K2911" t="str">
        <f t="shared" si="632"/>
        <v>Modelamiento</v>
      </c>
      <c r="L2911">
        <f t="shared" si="633"/>
        <v>0</v>
      </c>
      <c r="M2911">
        <v>50</v>
      </c>
      <c r="N2911" t="str">
        <f t="shared" si="634"/>
        <v>&lt;=50</v>
      </c>
      <c r="O2911" t="s">
        <v>56</v>
      </c>
      <c r="P2911" t="s">
        <v>39</v>
      </c>
      <c r="Q2911">
        <v>39083</v>
      </c>
      <c r="R2911">
        <v>1650</v>
      </c>
      <c r="S2911" t="str">
        <f t="shared" si="635"/>
        <v>&lt;=2000</v>
      </c>
      <c r="T2911">
        <v>1349</v>
      </c>
      <c r="U2911" t="str">
        <f t="shared" si="636"/>
        <v>&lt;=1400</v>
      </c>
      <c r="V2911" t="s">
        <v>589</v>
      </c>
      <c r="W2911">
        <v>38443</v>
      </c>
      <c r="X2911" s="12">
        <f t="shared" si="637"/>
        <v>4.2920687771505865E-2</v>
      </c>
      <c r="Y2911" t="str">
        <f t="shared" si="638"/>
        <v>&lt;=0.05</v>
      </c>
      <c r="Z2911" t="s">
        <v>32</v>
      </c>
      <c r="AA2911">
        <v>0</v>
      </c>
      <c r="AB2911">
        <v>4112</v>
      </c>
      <c r="AC2911" t="str">
        <f t="shared" si="639"/>
        <v>&lt;=5000</v>
      </c>
      <c r="AD2911">
        <v>0</v>
      </c>
      <c r="AE2911" t="str">
        <f t="shared" si="640"/>
        <v>=0</v>
      </c>
      <c r="AF2911">
        <v>0</v>
      </c>
      <c r="AG2911" t="str">
        <f t="shared" si="641"/>
        <v>&lt;=500</v>
      </c>
      <c r="AH2911">
        <v>1500</v>
      </c>
      <c r="AI2911" t="str">
        <f t="shared" si="642"/>
        <v>&lt;=2000</v>
      </c>
      <c r="AJ2911">
        <v>0.85719999999999996</v>
      </c>
      <c r="AK2911" t="str">
        <f t="shared" si="643"/>
        <v>&lt;=0.9</v>
      </c>
      <c r="AL2911">
        <v>8</v>
      </c>
      <c r="AM2911">
        <v>8</v>
      </c>
      <c r="AN2911">
        <v>0</v>
      </c>
      <c r="AO2911">
        <v>1</v>
      </c>
      <c r="AP2911" t="s">
        <v>32</v>
      </c>
    </row>
    <row r="2912" spans="1:42" x14ac:dyDescent="0.25">
      <c r="A2912">
        <v>201803</v>
      </c>
      <c r="B2912" t="str">
        <f t="shared" si="630"/>
        <v>2018-I</v>
      </c>
      <c r="C2912" t="s">
        <v>2973</v>
      </c>
      <c r="D2912" t="s">
        <v>2973</v>
      </c>
      <c r="E2912">
        <v>30426804</v>
      </c>
      <c r="F2912" t="s">
        <v>29</v>
      </c>
      <c r="G2912">
        <v>0</v>
      </c>
      <c r="H2912">
        <v>0</v>
      </c>
      <c r="I2912">
        <v>0</v>
      </c>
      <c r="J2912">
        <f t="shared" si="631"/>
        <v>0</v>
      </c>
      <c r="K2912" t="str">
        <f t="shared" si="632"/>
        <v>Modelamiento</v>
      </c>
      <c r="L2912">
        <f t="shared" si="633"/>
        <v>0</v>
      </c>
      <c r="M2912">
        <v>52</v>
      </c>
      <c r="N2912" t="str">
        <f t="shared" si="634"/>
        <v>&lt;=55</v>
      </c>
      <c r="O2912" t="s">
        <v>56</v>
      </c>
      <c r="P2912" t="s">
        <v>35</v>
      </c>
      <c r="Q2912">
        <v>44837</v>
      </c>
      <c r="R2912">
        <v>1500</v>
      </c>
      <c r="S2912" t="str">
        <f t="shared" si="635"/>
        <v>&lt;=1500</v>
      </c>
      <c r="T2912">
        <v>1546</v>
      </c>
      <c r="U2912" t="str">
        <f t="shared" si="636"/>
        <v>&gt;1500</v>
      </c>
      <c r="V2912" t="s">
        <v>589</v>
      </c>
      <c r="W2912">
        <v>44047</v>
      </c>
      <c r="X2912" s="12">
        <f t="shared" si="637"/>
        <v>3.4054532658296818E-2</v>
      </c>
      <c r="Y2912" t="str">
        <f t="shared" si="638"/>
        <v>&lt;=0.04</v>
      </c>
      <c r="Z2912" t="s">
        <v>32</v>
      </c>
      <c r="AA2912">
        <v>0</v>
      </c>
      <c r="AB2912">
        <v>5733.6</v>
      </c>
      <c r="AC2912" t="str">
        <f t="shared" si="639"/>
        <v>&gt;5000</v>
      </c>
      <c r="AD2912">
        <v>0</v>
      </c>
      <c r="AE2912" t="str">
        <f t="shared" si="640"/>
        <v>=0</v>
      </c>
      <c r="AF2912">
        <v>0</v>
      </c>
      <c r="AG2912" t="str">
        <f t="shared" si="641"/>
        <v>&lt;=500</v>
      </c>
      <c r="AH2912">
        <v>4451.1499999999996</v>
      </c>
      <c r="AI2912" t="str">
        <f t="shared" si="642"/>
        <v>&lt;=5000</v>
      </c>
      <c r="AJ2912">
        <v>0.80500000000000005</v>
      </c>
      <c r="AK2912" t="str">
        <f t="shared" si="643"/>
        <v>&lt;=0.9</v>
      </c>
      <c r="AL2912">
        <v>12</v>
      </c>
      <c r="AM2912">
        <v>12</v>
      </c>
      <c r="AN2912">
        <v>0</v>
      </c>
      <c r="AO2912">
        <v>1</v>
      </c>
      <c r="AP2912" t="s">
        <v>32</v>
      </c>
    </row>
    <row r="2913" spans="1:42" x14ac:dyDescent="0.25">
      <c r="A2913">
        <v>201803</v>
      </c>
      <c r="B2913" t="str">
        <f t="shared" si="630"/>
        <v>2018-I</v>
      </c>
      <c r="C2913" t="s">
        <v>2974</v>
      </c>
      <c r="D2913" t="s">
        <v>2974</v>
      </c>
      <c r="E2913">
        <v>30423295</v>
      </c>
      <c r="F2913" t="s">
        <v>29</v>
      </c>
      <c r="G2913">
        <v>1</v>
      </c>
      <c r="H2913">
        <v>0</v>
      </c>
      <c r="I2913">
        <v>0</v>
      </c>
      <c r="J2913">
        <f t="shared" si="631"/>
        <v>0</v>
      </c>
      <c r="K2913" t="str">
        <f t="shared" si="632"/>
        <v>Modelamiento</v>
      </c>
      <c r="L2913">
        <f t="shared" si="633"/>
        <v>0</v>
      </c>
      <c r="M2913">
        <v>37</v>
      </c>
      <c r="N2913" t="str">
        <f t="shared" si="634"/>
        <v>&lt;=40</v>
      </c>
      <c r="O2913" t="s">
        <v>56</v>
      </c>
      <c r="P2913" t="s">
        <v>39</v>
      </c>
      <c r="Q2913">
        <v>37732</v>
      </c>
      <c r="R2913">
        <v>1650</v>
      </c>
      <c r="S2913" t="str">
        <f t="shared" si="635"/>
        <v>&lt;=2000</v>
      </c>
      <c r="T2913">
        <v>1302</v>
      </c>
      <c r="U2913" t="str">
        <f t="shared" si="636"/>
        <v>&lt;=1400</v>
      </c>
      <c r="V2913" t="s">
        <v>614</v>
      </c>
      <c r="W2913">
        <v>37092</v>
      </c>
      <c r="X2913" s="12">
        <f t="shared" si="637"/>
        <v>4.4483985765124558E-2</v>
      </c>
      <c r="Y2913" t="str">
        <f t="shared" si="638"/>
        <v>&lt;=0.05</v>
      </c>
      <c r="Z2913" t="s">
        <v>32</v>
      </c>
      <c r="AA2913">
        <v>4</v>
      </c>
      <c r="AB2913">
        <v>7330.59</v>
      </c>
      <c r="AC2913" t="str">
        <f t="shared" si="639"/>
        <v>&gt;5000</v>
      </c>
      <c r="AD2913">
        <v>1898</v>
      </c>
      <c r="AE2913" t="str">
        <f t="shared" si="640"/>
        <v>&gt;120</v>
      </c>
      <c r="AF2913">
        <v>1097.43</v>
      </c>
      <c r="AG2913" t="str">
        <f t="shared" si="641"/>
        <v>&lt;=2000</v>
      </c>
      <c r="AH2913" t="s">
        <v>32</v>
      </c>
      <c r="AI2913" t="str">
        <f t="shared" si="642"/>
        <v/>
      </c>
      <c r="AJ2913" t="s">
        <v>32</v>
      </c>
      <c r="AK2913" t="str">
        <f t="shared" si="643"/>
        <v/>
      </c>
      <c r="AL2913">
        <v>12</v>
      </c>
      <c r="AM2913">
        <v>0</v>
      </c>
      <c r="AN2913">
        <v>12</v>
      </c>
      <c r="AO2913" t="s">
        <v>32</v>
      </c>
      <c r="AP2913">
        <v>1</v>
      </c>
    </row>
    <row r="2914" spans="1:42" x14ac:dyDescent="0.25">
      <c r="A2914">
        <v>201803</v>
      </c>
      <c r="B2914" t="str">
        <f t="shared" si="630"/>
        <v>2018-I</v>
      </c>
      <c r="C2914" t="s">
        <v>2975</v>
      </c>
      <c r="D2914" t="s">
        <v>2975</v>
      </c>
      <c r="E2914">
        <v>30431397</v>
      </c>
      <c r="F2914" t="s">
        <v>29</v>
      </c>
      <c r="G2914">
        <v>0</v>
      </c>
      <c r="H2914">
        <v>0</v>
      </c>
      <c r="I2914">
        <v>0</v>
      </c>
      <c r="J2914">
        <f t="shared" si="631"/>
        <v>0</v>
      </c>
      <c r="K2914" t="str">
        <f t="shared" si="632"/>
        <v>Modelamiento</v>
      </c>
      <c r="L2914">
        <f t="shared" si="633"/>
        <v>0</v>
      </c>
      <c r="M2914">
        <v>26</v>
      </c>
      <c r="N2914" t="str">
        <f t="shared" si="634"/>
        <v>&lt;=30</v>
      </c>
      <c r="O2914" t="s">
        <v>56</v>
      </c>
      <c r="P2914" t="s">
        <v>39</v>
      </c>
      <c r="Q2914">
        <v>36796</v>
      </c>
      <c r="R2914">
        <v>1650</v>
      </c>
      <c r="S2914" t="str">
        <f t="shared" si="635"/>
        <v>&lt;=2000</v>
      </c>
      <c r="T2914">
        <v>1525</v>
      </c>
      <c r="U2914" t="str">
        <f t="shared" si="636"/>
        <v>&gt;1500</v>
      </c>
      <c r="V2914" t="s">
        <v>597</v>
      </c>
      <c r="W2914">
        <v>36156</v>
      </c>
      <c r="X2914" s="12">
        <f t="shared" si="637"/>
        <v>4.5635579156986392E-2</v>
      </c>
      <c r="Y2914" t="str">
        <f t="shared" si="638"/>
        <v>&lt;=0.05</v>
      </c>
      <c r="Z2914" t="s">
        <v>32</v>
      </c>
      <c r="AA2914">
        <v>4</v>
      </c>
      <c r="AB2914">
        <v>1634.55</v>
      </c>
      <c r="AC2914" t="str">
        <f t="shared" si="639"/>
        <v>&lt;=2000</v>
      </c>
      <c r="AD2914">
        <v>1143</v>
      </c>
      <c r="AE2914" t="str">
        <f t="shared" si="640"/>
        <v>&gt;120</v>
      </c>
      <c r="AF2914">
        <v>829.5</v>
      </c>
      <c r="AG2914" t="str">
        <f t="shared" si="641"/>
        <v>&lt;=1000</v>
      </c>
      <c r="AH2914" t="s">
        <v>32</v>
      </c>
      <c r="AI2914" t="str">
        <f t="shared" si="642"/>
        <v/>
      </c>
      <c r="AJ2914" t="s">
        <v>32</v>
      </c>
      <c r="AK2914" t="str">
        <f t="shared" si="643"/>
        <v/>
      </c>
      <c r="AL2914">
        <v>12</v>
      </c>
      <c r="AM2914">
        <v>0</v>
      </c>
      <c r="AN2914">
        <v>6</v>
      </c>
      <c r="AO2914" t="s">
        <v>32</v>
      </c>
      <c r="AP2914">
        <v>1</v>
      </c>
    </row>
    <row r="2915" spans="1:42" x14ac:dyDescent="0.25">
      <c r="A2915">
        <v>201803</v>
      </c>
      <c r="B2915" t="str">
        <f t="shared" si="630"/>
        <v>2018-I</v>
      </c>
      <c r="C2915" t="s">
        <v>2976</v>
      </c>
      <c r="D2915" t="s">
        <v>2976</v>
      </c>
      <c r="E2915">
        <v>30429415</v>
      </c>
      <c r="F2915" t="s">
        <v>29</v>
      </c>
      <c r="G2915">
        <v>0</v>
      </c>
      <c r="H2915">
        <v>0</v>
      </c>
      <c r="I2915">
        <v>0</v>
      </c>
      <c r="J2915">
        <f t="shared" si="631"/>
        <v>0</v>
      </c>
      <c r="K2915" t="str">
        <f t="shared" si="632"/>
        <v>Modelamiento</v>
      </c>
      <c r="L2915">
        <f t="shared" si="633"/>
        <v>0</v>
      </c>
      <c r="M2915">
        <v>26</v>
      </c>
      <c r="N2915" t="str">
        <f t="shared" si="634"/>
        <v>&lt;=30</v>
      </c>
      <c r="O2915" t="s">
        <v>56</v>
      </c>
      <c r="P2915" t="s">
        <v>39</v>
      </c>
      <c r="Q2915">
        <v>38202</v>
      </c>
      <c r="R2915">
        <v>1650</v>
      </c>
      <c r="S2915" t="str">
        <f t="shared" si="635"/>
        <v>&lt;=2000</v>
      </c>
      <c r="T2915">
        <v>1587</v>
      </c>
      <c r="U2915" t="str">
        <f t="shared" si="636"/>
        <v>&gt;1500</v>
      </c>
      <c r="V2915" t="s">
        <v>587</v>
      </c>
      <c r="W2915">
        <v>37562</v>
      </c>
      <c r="X2915" s="12">
        <f t="shared" si="637"/>
        <v>4.392737340929663E-2</v>
      </c>
      <c r="Y2915" t="str">
        <f t="shared" si="638"/>
        <v>&lt;=0.05</v>
      </c>
      <c r="Z2915" t="s">
        <v>32</v>
      </c>
      <c r="AA2915">
        <v>4</v>
      </c>
      <c r="AB2915">
        <v>1677.05</v>
      </c>
      <c r="AC2915" t="str">
        <f t="shared" si="639"/>
        <v>&lt;=2000</v>
      </c>
      <c r="AD2915">
        <v>337</v>
      </c>
      <c r="AE2915" t="str">
        <f t="shared" si="640"/>
        <v>&gt;120</v>
      </c>
      <c r="AF2915">
        <v>1677.05</v>
      </c>
      <c r="AG2915" t="str">
        <f t="shared" si="641"/>
        <v>&lt;=2000</v>
      </c>
      <c r="AH2915" t="s">
        <v>32</v>
      </c>
      <c r="AI2915" t="str">
        <f t="shared" si="642"/>
        <v/>
      </c>
      <c r="AJ2915" t="s">
        <v>32</v>
      </c>
      <c r="AK2915" t="str">
        <f t="shared" si="643"/>
        <v/>
      </c>
      <c r="AL2915">
        <v>12</v>
      </c>
      <c r="AM2915">
        <v>0</v>
      </c>
      <c r="AN2915">
        <v>12</v>
      </c>
      <c r="AO2915" t="s">
        <v>32</v>
      </c>
      <c r="AP2915">
        <v>1</v>
      </c>
    </row>
    <row r="2916" spans="1:42" x14ac:dyDescent="0.25">
      <c r="A2916">
        <v>201803</v>
      </c>
      <c r="B2916" t="str">
        <f t="shared" si="630"/>
        <v>2018-I</v>
      </c>
      <c r="C2916" t="s">
        <v>2977</v>
      </c>
      <c r="D2916" t="s">
        <v>2977</v>
      </c>
      <c r="E2916">
        <v>30428880</v>
      </c>
      <c r="F2916" t="s">
        <v>29</v>
      </c>
      <c r="G2916">
        <v>0</v>
      </c>
      <c r="H2916">
        <v>0</v>
      </c>
      <c r="I2916">
        <v>0</v>
      </c>
      <c r="J2916">
        <f t="shared" si="631"/>
        <v>0</v>
      </c>
      <c r="K2916" t="str">
        <f t="shared" si="632"/>
        <v>Modelamiento</v>
      </c>
      <c r="L2916">
        <f t="shared" si="633"/>
        <v>0</v>
      </c>
      <c r="M2916">
        <v>27</v>
      </c>
      <c r="N2916" t="str">
        <f t="shared" si="634"/>
        <v>&lt;=30</v>
      </c>
      <c r="O2916" t="s">
        <v>56</v>
      </c>
      <c r="P2916" t="s">
        <v>39</v>
      </c>
      <c r="Q2916">
        <v>45087</v>
      </c>
      <c r="R2916">
        <v>1500</v>
      </c>
      <c r="S2916" t="str">
        <f t="shared" si="635"/>
        <v>&lt;=1500</v>
      </c>
      <c r="T2916">
        <v>1556</v>
      </c>
      <c r="U2916" t="str">
        <f t="shared" si="636"/>
        <v>&gt;1500</v>
      </c>
      <c r="V2916" t="s">
        <v>597</v>
      </c>
      <c r="W2916">
        <v>43647</v>
      </c>
      <c r="X2916" s="12">
        <f t="shared" si="637"/>
        <v>3.4366623135610695E-2</v>
      </c>
      <c r="Y2916" t="str">
        <f t="shared" si="638"/>
        <v>&lt;=0.04</v>
      </c>
      <c r="Z2916" t="s">
        <v>32</v>
      </c>
      <c r="AA2916">
        <v>1</v>
      </c>
      <c r="AB2916">
        <v>1586.74</v>
      </c>
      <c r="AC2916" t="str">
        <f t="shared" si="639"/>
        <v>&lt;=2000</v>
      </c>
      <c r="AD2916">
        <v>11</v>
      </c>
      <c r="AE2916" t="str">
        <f t="shared" si="640"/>
        <v>&lt;=30</v>
      </c>
      <c r="AF2916">
        <v>0</v>
      </c>
      <c r="AG2916" t="str">
        <f t="shared" si="641"/>
        <v>&lt;=500</v>
      </c>
      <c r="AH2916">
        <v>1700</v>
      </c>
      <c r="AI2916" t="str">
        <f t="shared" si="642"/>
        <v>&lt;=2000</v>
      </c>
      <c r="AJ2916">
        <v>0.93340000000000001</v>
      </c>
      <c r="AK2916" t="str">
        <f t="shared" si="643"/>
        <v>&gt;0.9</v>
      </c>
      <c r="AL2916">
        <v>12</v>
      </c>
      <c r="AM2916">
        <v>9</v>
      </c>
      <c r="AN2916">
        <v>0</v>
      </c>
      <c r="AO2916">
        <v>1</v>
      </c>
      <c r="AP2916" t="s">
        <v>32</v>
      </c>
    </row>
    <row r="2917" spans="1:42" x14ac:dyDescent="0.25">
      <c r="A2917">
        <v>201804</v>
      </c>
      <c r="B2917" t="str">
        <f t="shared" si="630"/>
        <v>2018-I</v>
      </c>
      <c r="C2917" t="s">
        <v>2978</v>
      </c>
      <c r="D2917" t="s">
        <v>2978</v>
      </c>
      <c r="E2917">
        <v>30444463</v>
      </c>
      <c r="F2917" t="s">
        <v>29</v>
      </c>
      <c r="G2917">
        <v>0</v>
      </c>
      <c r="H2917">
        <v>0</v>
      </c>
      <c r="I2917">
        <v>0</v>
      </c>
      <c r="J2917">
        <f t="shared" si="631"/>
        <v>0</v>
      </c>
      <c r="K2917" t="str">
        <f t="shared" si="632"/>
        <v>Modelamiento</v>
      </c>
      <c r="L2917">
        <f t="shared" si="633"/>
        <v>0</v>
      </c>
      <c r="M2917">
        <v>37</v>
      </c>
      <c r="N2917" t="str">
        <f t="shared" si="634"/>
        <v>&lt;=40</v>
      </c>
      <c r="O2917" t="s">
        <v>56</v>
      </c>
      <c r="P2917" t="s">
        <v>39</v>
      </c>
      <c r="Q2917">
        <v>37990</v>
      </c>
      <c r="R2917">
        <v>1500</v>
      </c>
      <c r="S2917" t="str">
        <f t="shared" si="635"/>
        <v>&lt;=1500</v>
      </c>
      <c r="T2917">
        <v>1310</v>
      </c>
      <c r="U2917" t="str">
        <f t="shared" si="636"/>
        <v>&lt;=1400</v>
      </c>
      <c r="V2917" t="s">
        <v>614</v>
      </c>
      <c r="W2917">
        <v>36650</v>
      </c>
      <c r="X2917" s="12">
        <f t="shared" si="637"/>
        <v>4.0927694406548434E-2</v>
      </c>
      <c r="Y2917" t="str">
        <f t="shared" si="638"/>
        <v>&lt;=0.05</v>
      </c>
      <c r="Z2917" t="s">
        <v>32</v>
      </c>
      <c r="AA2917">
        <v>4</v>
      </c>
      <c r="AB2917">
        <v>353.02</v>
      </c>
      <c r="AC2917" t="str">
        <f t="shared" si="639"/>
        <v>&lt;=500</v>
      </c>
      <c r="AD2917">
        <v>3166</v>
      </c>
      <c r="AE2917" t="str">
        <f t="shared" si="640"/>
        <v>&gt;120</v>
      </c>
      <c r="AF2917">
        <v>353.02</v>
      </c>
      <c r="AG2917" t="str">
        <f t="shared" si="641"/>
        <v>&lt;=500</v>
      </c>
      <c r="AH2917" t="s">
        <v>32</v>
      </c>
      <c r="AI2917" t="str">
        <f t="shared" si="642"/>
        <v/>
      </c>
      <c r="AJ2917" t="s">
        <v>32</v>
      </c>
      <c r="AK2917" t="str">
        <f t="shared" si="643"/>
        <v/>
      </c>
      <c r="AL2917">
        <v>12</v>
      </c>
      <c r="AM2917">
        <v>0</v>
      </c>
      <c r="AN2917">
        <v>12</v>
      </c>
      <c r="AO2917" t="s">
        <v>32</v>
      </c>
      <c r="AP2917">
        <v>1</v>
      </c>
    </row>
    <row r="2918" spans="1:42" x14ac:dyDescent="0.25">
      <c r="A2918">
        <v>201804</v>
      </c>
      <c r="B2918" t="str">
        <f t="shared" si="630"/>
        <v>2018-I</v>
      </c>
      <c r="C2918" t="s">
        <v>2979</v>
      </c>
      <c r="D2918" t="s">
        <v>2979</v>
      </c>
      <c r="E2918">
        <v>30442234</v>
      </c>
      <c r="F2918" t="s">
        <v>29</v>
      </c>
      <c r="G2918">
        <v>1</v>
      </c>
      <c r="H2918">
        <v>0</v>
      </c>
      <c r="I2918">
        <v>0</v>
      </c>
      <c r="J2918">
        <f t="shared" si="631"/>
        <v>0</v>
      </c>
      <c r="K2918" t="str">
        <f t="shared" si="632"/>
        <v>Modelamiento</v>
      </c>
      <c r="L2918">
        <f t="shared" si="633"/>
        <v>0</v>
      </c>
      <c r="M2918">
        <v>30</v>
      </c>
      <c r="N2918" t="str">
        <f t="shared" si="634"/>
        <v>&lt;=30</v>
      </c>
      <c r="O2918" t="s">
        <v>72</v>
      </c>
      <c r="P2918" t="s">
        <v>39</v>
      </c>
      <c r="Q2918">
        <v>37240</v>
      </c>
      <c r="R2918">
        <v>600</v>
      </c>
      <c r="S2918" t="str">
        <f t="shared" si="635"/>
        <v>&lt;=1000</v>
      </c>
      <c r="T2918">
        <v>1287</v>
      </c>
      <c r="U2918" t="str">
        <f t="shared" si="636"/>
        <v>&lt;=1300</v>
      </c>
      <c r="V2918" t="s">
        <v>585</v>
      </c>
      <c r="W2918">
        <v>35000</v>
      </c>
      <c r="X2918" s="12">
        <f t="shared" si="637"/>
        <v>1.7142857142857144E-2</v>
      </c>
      <c r="Y2918" t="str">
        <f t="shared" si="638"/>
        <v>&lt;=0.02</v>
      </c>
      <c r="Z2918" t="s">
        <v>32</v>
      </c>
      <c r="AA2918">
        <v>0</v>
      </c>
      <c r="AB2918">
        <v>34926.79</v>
      </c>
      <c r="AC2918" t="str">
        <f t="shared" si="639"/>
        <v>&gt;5000</v>
      </c>
      <c r="AD2918">
        <v>1119</v>
      </c>
      <c r="AE2918" t="str">
        <f t="shared" si="640"/>
        <v>&gt;120</v>
      </c>
      <c r="AF2918">
        <v>1834.49</v>
      </c>
      <c r="AG2918" t="str">
        <f t="shared" si="641"/>
        <v>&lt;=2000</v>
      </c>
      <c r="AH2918" t="s">
        <v>32</v>
      </c>
      <c r="AI2918" t="str">
        <f t="shared" si="642"/>
        <v/>
      </c>
      <c r="AJ2918" t="s">
        <v>32</v>
      </c>
      <c r="AK2918" t="str">
        <f t="shared" si="643"/>
        <v/>
      </c>
      <c r="AL2918">
        <v>12</v>
      </c>
      <c r="AM2918">
        <v>0</v>
      </c>
      <c r="AN2918">
        <v>0</v>
      </c>
      <c r="AO2918" t="s">
        <v>32</v>
      </c>
      <c r="AP2918" t="s">
        <v>32</v>
      </c>
    </row>
    <row r="2919" spans="1:42" x14ac:dyDescent="0.25">
      <c r="A2919">
        <v>201804</v>
      </c>
      <c r="B2919" t="str">
        <f t="shared" si="630"/>
        <v>2018-I</v>
      </c>
      <c r="C2919" t="s">
        <v>2980</v>
      </c>
      <c r="D2919" t="s">
        <v>2980</v>
      </c>
      <c r="E2919">
        <v>30441569</v>
      </c>
      <c r="F2919" t="s">
        <v>29</v>
      </c>
      <c r="G2919">
        <v>1</v>
      </c>
      <c r="H2919">
        <v>0</v>
      </c>
      <c r="I2919">
        <v>0</v>
      </c>
      <c r="J2919">
        <f t="shared" si="631"/>
        <v>0</v>
      </c>
      <c r="K2919" t="str">
        <f t="shared" si="632"/>
        <v>Modelamiento</v>
      </c>
      <c r="L2919">
        <f t="shared" si="633"/>
        <v>0</v>
      </c>
      <c r="M2919">
        <v>31</v>
      </c>
      <c r="N2919" t="str">
        <f t="shared" si="634"/>
        <v>&lt;=35</v>
      </c>
      <c r="O2919" t="s">
        <v>56</v>
      </c>
      <c r="P2919" t="s">
        <v>39</v>
      </c>
      <c r="Q2919">
        <v>49060</v>
      </c>
      <c r="R2919">
        <v>1500</v>
      </c>
      <c r="S2919" t="str">
        <f t="shared" si="635"/>
        <v>&lt;=1500</v>
      </c>
      <c r="T2919">
        <v>1690</v>
      </c>
      <c r="U2919" t="str">
        <f t="shared" si="636"/>
        <v>&gt;1500</v>
      </c>
      <c r="V2919" t="s">
        <v>597</v>
      </c>
      <c r="W2919">
        <v>47720</v>
      </c>
      <c r="X2919" s="12">
        <f t="shared" si="637"/>
        <v>3.143336127409891E-2</v>
      </c>
      <c r="Y2919" t="str">
        <f t="shared" si="638"/>
        <v>&lt;=0.04</v>
      </c>
      <c r="Z2919" t="s">
        <v>32</v>
      </c>
      <c r="AA2919">
        <v>8</v>
      </c>
      <c r="AB2919" t="s">
        <v>32</v>
      </c>
      <c r="AC2919" t="str">
        <f t="shared" si="639"/>
        <v/>
      </c>
      <c r="AD2919" t="s">
        <v>32</v>
      </c>
      <c r="AE2919" t="str">
        <f t="shared" si="640"/>
        <v/>
      </c>
      <c r="AF2919" t="s">
        <v>32</v>
      </c>
      <c r="AG2919" t="str">
        <f t="shared" si="641"/>
        <v/>
      </c>
      <c r="AH2919" t="s">
        <v>32</v>
      </c>
      <c r="AI2919" t="str">
        <f t="shared" si="642"/>
        <v/>
      </c>
      <c r="AJ2919" t="s">
        <v>32</v>
      </c>
      <c r="AK2919" t="str">
        <f t="shared" si="643"/>
        <v/>
      </c>
      <c r="AL2919">
        <v>0</v>
      </c>
      <c r="AM2919">
        <v>0</v>
      </c>
      <c r="AN2919">
        <v>0</v>
      </c>
      <c r="AO2919" t="s">
        <v>32</v>
      </c>
      <c r="AP2919" t="s">
        <v>32</v>
      </c>
    </row>
    <row r="2920" spans="1:42" x14ac:dyDescent="0.25">
      <c r="A2920">
        <v>201804</v>
      </c>
      <c r="B2920" t="str">
        <f t="shared" si="630"/>
        <v>2018-I</v>
      </c>
      <c r="C2920" t="s">
        <v>2981</v>
      </c>
      <c r="D2920" t="s">
        <v>2981</v>
      </c>
      <c r="E2920">
        <v>30432836</v>
      </c>
      <c r="F2920" t="s">
        <v>29</v>
      </c>
      <c r="G2920">
        <v>1</v>
      </c>
      <c r="H2920">
        <v>0</v>
      </c>
      <c r="I2920">
        <v>0</v>
      </c>
      <c r="J2920">
        <f t="shared" si="631"/>
        <v>0</v>
      </c>
      <c r="K2920" t="str">
        <f t="shared" si="632"/>
        <v>Modelamiento</v>
      </c>
      <c r="L2920">
        <f t="shared" si="633"/>
        <v>0</v>
      </c>
      <c r="M2920">
        <v>30</v>
      </c>
      <c r="N2920" t="str">
        <f t="shared" si="634"/>
        <v>&lt;=30</v>
      </c>
      <c r="O2920" t="s">
        <v>56</v>
      </c>
      <c r="P2920" t="s">
        <v>39</v>
      </c>
      <c r="Q2920">
        <v>36740</v>
      </c>
      <c r="R2920">
        <v>550</v>
      </c>
      <c r="S2920" t="str">
        <f t="shared" si="635"/>
        <v>&lt;=1000</v>
      </c>
      <c r="T2920">
        <v>1375</v>
      </c>
      <c r="U2920" t="str">
        <f t="shared" si="636"/>
        <v>&lt;=1400</v>
      </c>
      <c r="V2920" t="s">
        <v>585</v>
      </c>
      <c r="W2920">
        <v>35000</v>
      </c>
      <c r="X2920" s="12">
        <f t="shared" si="637"/>
        <v>1.5714285714285715E-2</v>
      </c>
      <c r="Y2920" t="str">
        <f t="shared" si="638"/>
        <v>&lt;=0.02</v>
      </c>
      <c r="Z2920" t="s">
        <v>32</v>
      </c>
      <c r="AA2920">
        <v>4</v>
      </c>
      <c r="AB2920">
        <v>629.33000000000004</v>
      </c>
      <c r="AC2920" t="str">
        <f t="shared" si="639"/>
        <v>&lt;=1000</v>
      </c>
      <c r="AD2920">
        <v>1402</v>
      </c>
      <c r="AE2920" t="str">
        <f t="shared" si="640"/>
        <v>&gt;120</v>
      </c>
      <c r="AF2920">
        <v>629.33000000000004</v>
      </c>
      <c r="AG2920" t="str">
        <f t="shared" si="641"/>
        <v>&lt;=1000</v>
      </c>
      <c r="AH2920" t="s">
        <v>32</v>
      </c>
      <c r="AI2920" t="str">
        <f t="shared" si="642"/>
        <v/>
      </c>
      <c r="AJ2920" t="s">
        <v>32</v>
      </c>
      <c r="AK2920" t="str">
        <f t="shared" si="643"/>
        <v/>
      </c>
      <c r="AL2920">
        <v>12</v>
      </c>
      <c r="AM2920">
        <v>0</v>
      </c>
      <c r="AN2920">
        <v>12</v>
      </c>
      <c r="AO2920" t="s">
        <v>32</v>
      </c>
      <c r="AP2920">
        <v>1</v>
      </c>
    </row>
    <row r="2921" spans="1:42" x14ac:dyDescent="0.25">
      <c r="A2921">
        <v>201804</v>
      </c>
      <c r="B2921" t="str">
        <f t="shared" si="630"/>
        <v>2018-I</v>
      </c>
      <c r="C2921" t="s">
        <v>2982</v>
      </c>
      <c r="D2921" t="s">
        <v>2982</v>
      </c>
      <c r="E2921">
        <v>30432737</v>
      </c>
      <c r="F2921" t="s">
        <v>29</v>
      </c>
      <c r="G2921">
        <v>0</v>
      </c>
      <c r="H2921">
        <v>0</v>
      </c>
      <c r="I2921">
        <v>0</v>
      </c>
      <c r="J2921">
        <f t="shared" si="631"/>
        <v>0</v>
      </c>
      <c r="K2921" t="str">
        <f t="shared" si="632"/>
        <v>Modelamiento</v>
      </c>
      <c r="L2921">
        <f t="shared" si="633"/>
        <v>0</v>
      </c>
      <c r="M2921">
        <v>52</v>
      </c>
      <c r="N2921" t="str">
        <f t="shared" si="634"/>
        <v>&lt;=55</v>
      </c>
      <c r="O2921" t="s">
        <v>72</v>
      </c>
      <c r="P2921" t="s">
        <v>31</v>
      </c>
      <c r="Q2921">
        <v>40822</v>
      </c>
      <c r="R2921">
        <v>500</v>
      </c>
      <c r="S2921" t="str">
        <f t="shared" si="635"/>
        <v>&lt;=500</v>
      </c>
      <c r="T2921">
        <v>1200</v>
      </c>
      <c r="U2921" t="str">
        <f t="shared" si="636"/>
        <v>&lt;=1200</v>
      </c>
      <c r="V2921" t="s">
        <v>585</v>
      </c>
      <c r="W2921">
        <v>39032</v>
      </c>
      <c r="X2921" s="12">
        <f t="shared" si="637"/>
        <v>1.2810002049600328E-2</v>
      </c>
      <c r="Y2921" t="str">
        <f t="shared" si="638"/>
        <v>&lt;=0.02</v>
      </c>
      <c r="Z2921" t="s">
        <v>32</v>
      </c>
      <c r="AA2921">
        <v>2</v>
      </c>
      <c r="AB2921">
        <v>1000</v>
      </c>
      <c r="AC2921" t="str">
        <f t="shared" si="639"/>
        <v>&lt;=1000</v>
      </c>
      <c r="AD2921">
        <v>59</v>
      </c>
      <c r="AE2921" t="str">
        <f t="shared" si="640"/>
        <v>&lt;=60</v>
      </c>
      <c r="AF2921">
        <v>0</v>
      </c>
      <c r="AG2921" t="str">
        <f t="shared" si="641"/>
        <v>&lt;=500</v>
      </c>
      <c r="AH2921" t="s">
        <v>32</v>
      </c>
      <c r="AI2921" t="str">
        <f t="shared" si="642"/>
        <v/>
      </c>
      <c r="AJ2921" t="s">
        <v>32</v>
      </c>
      <c r="AK2921" t="str">
        <f t="shared" si="643"/>
        <v/>
      </c>
      <c r="AL2921">
        <v>9</v>
      </c>
      <c r="AM2921">
        <v>7</v>
      </c>
      <c r="AN2921">
        <v>0</v>
      </c>
      <c r="AO2921">
        <v>6</v>
      </c>
      <c r="AP2921" t="s">
        <v>32</v>
      </c>
    </row>
    <row r="2922" spans="1:42" x14ac:dyDescent="0.25">
      <c r="A2922">
        <v>201804</v>
      </c>
      <c r="B2922" t="str">
        <f t="shared" si="630"/>
        <v>2018-I</v>
      </c>
      <c r="C2922" t="s">
        <v>2983</v>
      </c>
      <c r="D2922" t="s">
        <v>2983</v>
      </c>
      <c r="E2922">
        <v>30427571</v>
      </c>
      <c r="F2922" t="s">
        <v>29</v>
      </c>
      <c r="G2922">
        <v>0</v>
      </c>
      <c r="H2922">
        <v>0</v>
      </c>
      <c r="I2922">
        <v>0</v>
      </c>
      <c r="J2922">
        <f t="shared" si="631"/>
        <v>0</v>
      </c>
      <c r="K2922" t="str">
        <f t="shared" si="632"/>
        <v>Modelamiento</v>
      </c>
      <c r="L2922">
        <f t="shared" si="633"/>
        <v>0</v>
      </c>
      <c r="M2922">
        <v>24</v>
      </c>
      <c r="N2922" t="str">
        <f t="shared" si="634"/>
        <v>&lt;=25</v>
      </c>
      <c r="O2922" t="s">
        <v>56</v>
      </c>
      <c r="P2922" t="s">
        <v>39</v>
      </c>
      <c r="Q2922">
        <v>36987</v>
      </c>
      <c r="R2922">
        <v>1650</v>
      </c>
      <c r="S2922" t="str">
        <f t="shared" si="635"/>
        <v>&lt;=2000</v>
      </c>
      <c r="T2922">
        <v>1290</v>
      </c>
      <c r="U2922" t="str">
        <f t="shared" si="636"/>
        <v>&lt;=1300</v>
      </c>
      <c r="V2922" t="s">
        <v>597</v>
      </c>
      <c r="W2922">
        <v>35697</v>
      </c>
      <c r="X2922" s="12">
        <f t="shared" si="637"/>
        <v>4.6222371627867888E-2</v>
      </c>
      <c r="Y2922" t="str">
        <f t="shared" si="638"/>
        <v>&lt;=0.05</v>
      </c>
      <c r="Z2922" t="s">
        <v>32</v>
      </c>
      <c r="AA2922">
        <v>4</v>
      </c>
      <c r="AB2922">
        <v>2733.95</v>
      </c>
      <c r="AC2922" t="str">
        <f t="shared" si="639"/>
        <v>&lt;=3000</v>
      </c>
      <c r="AD2922">
        <v>691</v>
      </c>
      <c r="AE2922" t="str">
        <f t="shared" si="640"/>
        <v>&gt;120</v>
      </c>
      <c r="AF2922">
        <v>2733.95</v>
      </c>
      <c r="AG2922" t="str">
        <f t="shared" si="641"/>
        <v>&lt;=3000</v>
      </c>
      <c r="AH2922" t="s">
        <v>32</v>
      </c>
      <c r="AI2922" t="str">
        <f t="shared" si="642"/>
        <v/>
      </c>
      <c r="AJ2922" t="s">
        <v>32</v>
      </c>
      <c r="AK2922" t="str">
        <f t="shared" si="643"/>
        <v/>
      </c>
      <c r="AL2922">
        <v>4</v>
      </c>
      <c r="AM2922">
        <v>0</v>
      </c>
      <c r="AN2922">
        <v>4</v>
      </c>
      <c r="AO2922" t="s">
        <v>32</v>
      </c>
      <c r="AP2922">
        <v>9</v>
      </c>
    </row>
    <row r="2923" spans="1:42" x14ac:dyDescent="0.25">
      <c r="A2923">
        <v>201804</v>
      </c>
      <c r="B2923" t="str">
        <f t="shared" si="630"/>
        <v>2018-I</v>
      </c>
      <c r="C2923" t="s">
        <v>2984</v>
      </c>
      <c r="D2923" t="s">
        <v>2984</v>
      </c>
      <c r="E2923">
        <v>30431664</v>
      </c>
      <c r="F2923" t="s">
        <v>29</v>
      </c>
      <c r="G2923">
        <v>1</v>
      </c>
      <c r="H2923">
        <v>0</v>
      </c>
      <c r="I2923">
        <v>0</v>
      </c>
      <c r="J2923">
        <f t="shared" si="631"/>
        <v>0</v>
      </c>
      <c r="K2923" t="str">
        <f t="shared" si="632"/>
        <v>Modelamiento</v>
      </c>
      <c r="L2923">
        <f t="shared" si="633"/>
        <v>0</v>
      </c>
      <c r="M2923">
        <v>28</v>
      </c>
      <c r="N2923" t="str">
        <f t="shared" si="634"/>
        <v>&lt;=30</v>
      </c>
      <c r="O2923" t="s">
        <v>56</v>
      </c>
      <c r="P2923" t="s">
        <v>31</v>
      </c>
      <c r="Q2923">
        <v>33190</v>
      </c>
      <c r="R2923">
        <v>1650</v>
      </c>
      <c r="S2923" t="str">
        <f t="shared" si="635"/>
        <v>&lt;=2000</v>
      </c>
      <c r="T2923">
        <v>1377</v>
      </c>
      <c r="U2923" t="str">
        <f t="shared" si="636"/>
        <v>&lt;=1400</v>
      </c>
      <c r="V2923" t="s">
        <v>587</v>
      </c>
      <c r="W2923">
        <v>32550</v>
      </c>
      <c r="X2923" s="12">
        <f t="shared" si="637"/>
        <v>5.0691244239631339E-2</v>
      </c>
      <c r="Y2923" t="str">
        <f t="shared" si="638"/>
        <v>&lt;=0.06</v>
      </c>
      <c r="Z2923" t="s">
        <v>32</v>
      </c>
      <c r="AA2923">
        <v>4</v>
      </c>
      <c r="AB2923">
        <v>1757.51</v>
      </c>
      <c r="AC2923" t="str">
        <f t="shared" si="639"/>
        <v>&lt;=2000</v>
      </c>
      <c r="AD2923">
        <v>805</v>
      </c>
      <c r="AE2923" t="str">
        <f t="shared" si="640"/>
        <v>&gt;120</v>
      </c>
      <c r="AF2923">
        <v>1757.51</v>
      </c>
      <c r="AG2923" t="str">
        <f t="shared" si="641"/>
        <v>&lt;=2000</v>
      </c>
      <c r="AH2923" t="s">
        <v>32</v>
      </c>
      <c r="AI2923" t="str">
        <f t="shared" si="642"/>
        <v/>
      </c>
      <c r="AJ2923" t="s">
        <v>32</v>
      </c>
      <c r="AK2923" t="str">
        <f t="shared" si="643"/>
        <v/>
      </c>
      <c r="AL2923">
        <v>12</v>
      </c>
      <c r="AM2923">
        <v>0</v>
      </c>
      <c r="AN2923">
        <v>12</v>
      </c>
      <c r="AO2923" t="s">
        <v>32</v>
      </c>
      <c r="AP2923">
        <v>1</v>
      </c>
    </row>
    <row r="2924" spans="1:42" x14ac:dyDescent="0.25">
      <c r="A2924">
        <v>201804</v>
      </c>
      <c r="B2924" t="str">
        <f t="shared" si="630"/>
        <v>2018-I</v>
      </c>
      <c r="C2924" t="s">
        <v>2985</v>
      </c>
      <c r="D2924" t="s">
        <v>2985</v>
      </c>
      <c r="E2924">
        <v>30436496</v>
      </c>
      <c r="F2924" t="s">
        <v>29</v>
      </c>
      <c r="G2924">
        <v>0</v>
      </c>
      <c r="H2924">
        <v>0</v>
      </c>
      <c r="I2924">
        <v>0</v>
      </c>
      <c r="J2924">
        <f t="shared" si="631"/>
        <v>0</v>
      </c>
      <c r="K2924" t="str">
        <f t="shared" si="632"/>
        <v>Modelamiento</v>
      </c>
      <c r="L2924">
        <f t="shared" si="633"/>
        <v>0</v>
      </c>
      <c r="M2924">
        <v>33</v>
      </c>
      <c r="N2924" t="str">
        <f t="shared" si="634"/>
        <v>&lt;=35</v>
      </c>
      <c r="O2924" t="s">
        <v>56</v>
      </c>
      <c r="P2924" t="s">
        <v>39</v>
      </c>
      <c r="Q2924">
        <v>36740</v>
      </c>
      <c r="R2924">
        <v>550</v>
      </c>
      <c r="S2924" t="str">
        <f t="shared" si="635"/>
        <v>&lt;=1000</v>
      </c>
      <c r="T2924">
        <v>1538</v>
      </c>
      <c r="U2924" t="str">
        <f t="shared" si="636"/>
        <v>&gt;1500</v>
      </c>
      <c r="V2924" t="s">
        <v>585</v>
      </c>
      <c r="W2924">
        <v>35000</v>
      </c>
      <c r="X2924" s="12">
        <f t="shared" si="637"/>
        <v>1.5714285714285715E-2</v>
      </c>
      <c r="Y2924" t="str">
        <f t="shared" si="638"/>
        <v>&lt;=0.02</v>
      </c>
      <c r="Z2924" t="s">
        <v>32</v>
      </c>
      <c r="AA2924">
        <v>4</v>
      </c>
      <c r="AB2924">
        <v>871.23</v>
      </c>
      <c r="AC2924" t="str">
        <f t="shared" si="639"/>
        <v>&lt;=1000</v>
      </c>
      <c r="AD2924">
        <v>3649</v>
      </c>
      <c r="AE2924" t="str">
        <f t="shared" si="640"/>
        <v>&gt;120</v>
      </c>
      <c r="AF2924">
        <v>871.23</v>
      </c>
      <c r="AG2924" t="str">
        <f t="shared" si="641"/>
        <v>&lt;=1000</v>
      </c>
      <c r="AH2924" t="s">
        <v>32</v>
      </c>
      <c r="AI2924" t="str">
        <f t="shared" si="642"/>
        <v/>
      </c>
      <c r="AJ2924" t="s">
        <v>32</v>
      </c>
      <c r="AK2924" t="str">
        <f t="shared" si="643"/>
        <v/>
      </c>
      <c r="AL2924">
        <v>12</v>
      </c>
      <c r="AM2924">
        <v>0</v>
      </c>
      <c r="AN2924">
        <v>12</v>
      </c>
      <c r="AO2924" t="s">
        <v>32</v>
      </c>
      <c r="AP2924">
        <v>1</v>
      </c>
    </row>
    <row r="2925" spans="1:42" x14ac:dyDescent="0.25">
      <c r="A2925">
        <v>201804</v>
      </c>
      <c r="B2925" t="str">
        <f t="shared" si="630"/>
        <v>2018-I</v>
      </c>
      <c r="C2925" t="s">
        <v>2986</v>
      </c>
      <c r="D2925" t="s">
        <v>2986</v>
      </c>
      <c r="E2925">
        <v>30427630</v>
      </c>
      <c r="F2925" t="s">
        <v>29</v>
      </c>
      <c r="G2925">
        <v>0</v>
      </c>
      <c r="H2925">
        <v>0</v>
      </c>
      <c r="I2925">
        <v>0</v>
      </c>
      <c r="J2925">
        <f t="shared" si="631"/>
        <v>0</v>
      </c>
      <c r="K2925" t="str">
        <f t="shared" si="632"/>
        <v>Modelamiento</v>
      </c>
      <c r="L2925">
        <f t="shared" si="633"/>
        <v>0</v>
      </c>
      <c r="M2925">
        <v>29</v>
      </c>
      <c r="N2925" t="str">
        <f t="shared" si="634"/>
        <v>&lt;=30</v>
      </c>
      <c r="O2925" t="s">
        <v>56</v>
      </c>
      <c r="P2925" t="s">
        <v>39</v>
      </c>
      <c r="Q2925">
        <v>41930</v>
      </c>
      <c r="R2925">
        <v>1650</v>
      </c>
      <c r="S2925" t="str">
        <f t="shared" si="635"/>
        <v>&lt;=2000</v>
      </c>
      <c r="T2925">
        <v>1443</v>
      </c>
      <c r="U2925" t="str">
        <f t="shared" si="636"/>
        <v>&lt;=1500</v>
      </c>
      <c r="V2925" t="s">
        <v>601</v>
      </c>
      <c r="W2925">
        <v>40640</v>
      </c>
      <c r="X2925" s="12">
        <f t="shared" si="637"/>
        <v>4.0600393700787399E-2</v>
      </c>
      <c r="Y2925" t="str">
        <f t="shared" si="638"/>
        <v>&lt;=0.05</v>
      </c>
      <c r="Z2925" t="s">
        <v>32</v>
      </c>
      <c r="AA2925">
        <v>4</v>
      </c>
      <c r="AB2925">
        <v>1620.18</v>
      </c>
      <c r="AC2925" t="str">
        <f t="shared" si="639"/>
        <v>&lt;=2000</v>
      </c>
      <c r="AD2925">
        <v>1451</v>
      </c>
      <c r="AE2925" t="str">
        <f t="shared" si="640"/>
        <v>&gt;120</v>
      </c>
      <c r="AF2925">
        <v>1620.18</v>
      </c>
      <c r="AG2925" t="str">
        <f t="shared" si="641"/>
        <v>&lt;=2000</v>
      </c>
      <c r="AH2925" t="s">
        <v>32</v>
      </c>
      <c r="AI2925" t="str">
        <f t="shared" si="642"/>
        <v/>
      </c>
      <c r="AJ2925" t="s">
        <v>32</v>
      </c>
      <c r="AK2925" t="str">
        <f t="shared" si="643"/>
        <v/>
      </c>
      <c r="AL2925">
        <v>12</v>
      </c>
      <c r="AM2925">
        <v>0</v>
      </c>
      <c r="AN2925">
        <v>12</v>
      </c>
      <c r="AO2925" t="s">
        <v>32</v>
      </c>
      <c r="AP2925">
        <v>1</v>
      </c>
    </row>
    <row r="2926" spans="1:42" x14ac:dyDescent="0.25">
      <c r="A2926">
        <v>201804</v>
      </c>
      <c r="B2926" t="str">
        <f t="shared" si="630"/>
        <v>2018-I</v>
      </c>
      <c r="C2926" t="s">
        <v>2987</v>
      </c>
      <c r="D2926" t="s">
        <v>2987</v>
      </c>
      <c r="E2926">
        <v>30431480</v>
      </c>
      <c r="F2926" t="s">
        <v>29</v>
      </c>
      <c r="G2926">
        <v>0</v>
      </c>
      <c r="H2926">
        <v>0</v>
      </c>
      <c r="I2926">
        <v>0</v>
      </c>
      <c r="J2926">
        <f t="shared" si="631"/>
        <v>0</v>
      </c>
      <c r="K2926" t="str">
        <f t="shared" si="632"/>
        <v>Modelamiento</v>
      </c>
      <c r="L2926">
        <f t="shared" si="633"/>
        <v>0</v>
      </c>
      <c r="M2926">
        <v>34</v>
      </c>
      <c r="N2926" t="str">
        <f t="shared" si="634"/>
        <v>&lt;=35</v>
      </c>
      <c r="O2926" t="s">
        <v>56</v>
      </c>
      <c r="P2926" t="s">
        <v>39</v>
      </c>
      <c r="Q2926">
        <v>35745</v>
      </c>
      <c r="R2926">
        <v>1500</v>
      </c>
      <c r="S2926" t="str">
        <f t="shared" si="635"/>
        <v>&lt;=1500</v>
      </c>
      <c r="T2926">
        <v>1492</v>
      </c>
      <c r="U2926" t="str">
        <f t="shared" si="636"/>
        <v>&lt;=1500</v>
      </c>
      <c r="V2926" t="s">
        <v>601</v>
      </c>
      <c r="W2926">
        <v>34925</v>
      </c>
      <c r="X2926" s="12">
        <f t="shared" si="637"/>
        <v>4.2949176807444527E-2</v>
      </c>
      <c r="Y2926" t="str">
        <f t="shared" si="638"/>
        <v>&lt;=0.05</v>
      </c>
      <c r="Z2926" t="s">
        <v>32</v>
      </c>
      <c r="AA2926">
        <v>4</v>
      </c>
      <c r="AB2926">
        <v>498.97</v>
      </c>
      <c r="AC2926" t="str">
        <f t="shared" si="639"/>
        <v>&lt;=500</v>
      </c>
      <c r="AD2926">
        <v>1150</v>
      </c>
      <c r="AE2926" t="str">
        <f t="shared" si="640"/>
        <v>&gt;120</v>
      </c>
      <c r="AF2926">
        <v>498.97</v>
      </c>
      <c r="AG2926" t="str">
        <f t="shared" si="641"/>
        <v>&lt;=500</v>
      </c>
      <c r="AH2926" t="s">
        <v>32</v>
      </c>
      <c r="AI2926" t="str">
        <f t="shared" si="642"/>
        <v/>
      </c>
      <c r="AJ2926" t="s">
        <v>32</v>
      </c>
      <c r="AK2926" t="str">
        <f t="shared" si="643"/>
        <v/>
      </c>
      <c r="AL2926">
        <v>12</v>
      </c>
      <c r="AM2926">
        <v>0</v>
      </c>
      <c r="AN2926">
        <v>12</v>
      </c>
      <c r="AO2926" t="s">
        <v>32</v>
      </c>
      <c r="AP2926">
        <v>1</v>
      </c>
    </row>
    <row r="2927" spans="1:42" x14ac:dyDescent="0.25">
      <c r="A2927">
        <v>201804</v>
      </c>
      <c r="B2927" t="str">
        <f t="shared" si="630"/>
        <v>2018-I</v>
      </c>
      <c r="C2927" t="s">
        <v>2988</v>
      </c>
      <c r="D2927" t="s">
        <v>2988</v>
      </c>
      <c r="E2927">
        <v>30429183</v>
      </c>
      <c r="F2927" t="s">
        <v>29</v>
      </c>
      <c r="G2927">
        <v>0</v>
      </c>
      <c r="H2927">
        <v>0</v>
      </c>
      <c r="I2927">
        <v>0</v>
      </c>
      <c r="J2927">
        <f t="shared" si="631"/>
        <v>0</v>
      </c>
      <c r="K2927" t="str">
        <f t="shared" si="632"/>
        <v>Modelamiento</v>
      </c>
      <c r="L2927">
        <f t="shared" si="633"/>
        <v>0</v>
      </c>
      <c r="M2927">
        <v>52</v>
      </c>
      <c r="N2927" t="str">
        <f t="shared" si="634"/>
        <v>&lt;=55</v>
      </c>
      <c r="O2927" t="s">
        <v>56</v>
      </c>
      <c r="P2927" t="s">
        <v>35</v>
      </c>
      <c r="Q2927">
        <v>36790</v>
      </c>
      <c r="R2927">
        <v>1000</v>
      </c>
      <c r="S2927" t="str">
        <f t="shared" si="635"/>
        <v>&lt;=1000</v>
      </c>
      <c r="T2927">
        <v>1280</v>
      </c>
      <c r="U2927" t="str">
        <f t="shared" si="636"/>
        <v>&lt;=1300</v>
      </c>
      <c r="V2927" t="s">
        <v>585</v>
      </c>
      <c r="W2927">
        <v>35500</v>
      </c>
      <c r="X2927" s="12">
        <f t="shared" si="637"/>
        <v>2.8169014084507043E-2</v>
      </c>
      <c r="Y2927" t="str">
        <f t="shared" si="638"/>
        <v>&lt;=0.03</v>
      </c>
      <c r="Z2927" t="s">
        <v>32</v>
      </c>
      <c r="AA2927">
        <v>4</v>
      </c>
      <c r="AB2927">
        <v>1125.18</v>
      </c>
      <c r="AC2927" t="str">
        <f t="shared" si="639"/>
        <v>&lt;=2000</v>
      </c>
      <c r="AD2927">
        <v>2493</v>
      </c>
      <c r="AE2927" t="str">
        <f t="shared" si="640"/>
        <v>&gt;120</v>
      </c>
      <c r="AF2927">
        <v>1125.18</v>
      </c>
      <c r="AG2927" t="str">
        <f t="shared" si="641"/>
        <v>&lt;=2000</v>
      </c>
      <c r="AH2927" t="s">
        <v>32</v>
      </c>
      <c r="AI2927" t="str">
        <f t="shared" si="642"/>
        <v/>
      </c>
      <c r="AJ2927" t="s">
        <v>32</v>
      </c>
      <c r="AK2927" t="str">
        <f t="shared" si="643"/>
        <v/>
      </c>
      <c r="AL2927">
        <v>12</v>
      </c>
      <c r="AM2927">
        <v>0</v>
      </c>
      <c r="AN2927">
        <v>12</v>
      </c>
      <c r="AO2927" t="s">
        <v>32</v>
      </c>
      <c r="AP2927">
        <v>1</v>
      </c>
    </row>
    <row r="2928" spans="1:42" x14ac:dyDescent="0.25">
      <c r="A2928">
        <v>201804</v>
      </c>
      <c r="B2928" t="str">
        <f t="shared" si="630"/>
        <v>2018-I</v>
      </c>
      <c r="C2928" t="s">
        <v>2989</v>
      </c>
      <c r="D2928" t="s">
        <v>2989</v>
      </c>
      <c r="E2928">
        <v>30436918</v>
      </c>
      <c r="F2928" t="s">
        <v>29</v>
      </c>
      <c r="G2928">
        <v>0</v>
      </c>
      <c r="H2928">
        <v>0</v>
      </c>
      <c r="I2928">
        <v>0</v>
      </c>
      <c r="J2928">
        <f t="shared" si="631"/>
        <v>0</v>
      </c>
      <c r="K2928" t="str">
        <f t="shared" si="632"/>
        <v>Modelamiento</v>
      </c>
      <c r="L2928">
        <f t="shared" si="633"/>
        <v>0</v>
      </c>
      <c r="M2928">
        <v>52</v>
      </c>
      <c r="N2928" t="str">
        <f t="shared" si="634"/>
        <v>&lt;=55</v>
      </c>
      <c r="O2928" t="s">
        <v>56</v>
      </c>
      <c r="P2928" t="s">
        <v>35</v>
      </c>
      <c r="Q2928">
        <v>37440</v>
      </c>
      <c r="R2928">
        <v>1500</v>
      </c>
      <c r="S2928" t="str">
        <f t="shared" si="635"/>
        <v>&lt;=1500</v>
      </c>
      <c r="T2928">
        <v>1294</v>
      </c>
      <c r="U2928" t="str">
        <f t="shared" si="636"/>
        <v>&lt;=1300</v>
      </c>
      <c r="V2928" t="s">
        <v>614</v>
      </c>
      <c r="W2928">
        <v>36650</v>
      </c>
      <c r="X2928" s="12">
        <f t="shared" si="637"/>
        <v>4.0927694406548434E-2</v>
      </c>
      <c r="Y2928" t="str">
        <f t="shared" si="638"/>
        <v>&lt;=0.05</v>
      </c>
      <c r="Z2928" t="s">
        <v>32</v>
      </c>
      <c r="AA2928">
        <v>0</v>
      </c>
      <c r="AB2928">
        <v>1183.52</v>
      </c>
      <c r="AC2928" t="str">
        <f t="shared" si="639"/>
        <v>&lt;=2000</v>
      </c>
      <c r="AD2928">
        <v>5</v>
      </c>
      <c r="AE2928" t="str">
        <f t="shared" si="640"/>
        <v>&lt;=8</v>
      </c>
      <c r="AF2928">
        <v>0</v>
      </c>
      <c r="AG2928" t="str">
        <f t="shared" si="641"/>
        <v>&lt;=500</v>
      </c>
      <c r="AH2928">
        <v>2559.02</v>
      </c>
      <c r="AI2928" t="str">
        <f t="shared" si="642"/>
        <v>&lt;=3000</v>
      </c>
      <c r="AJ2928">
        <v>0.46250000000000002</v>
      </c>
      <c r="AK2928" t="str">
        <f t="shared" si="643"/>
        <v>&lt;=0.5</v>
      </c>
      <c r="AL2928">
        <v>11</v>
      </c>
      <c r="AM2928">
        <v>11</v>
      </c>
      <c r="AN2928">
        <v>0</v>
      </c>
      <c r="AO2928">
        <v>2</v>
      </c>
      <c r="AP2928" t="s">
        <v>32</v>
      </c>
    </row>
    <row r="2929" spans="1:42" x14ac:dyDescent="0.25">
      <c r="A2929">
        <v>201804</v>
      </c>
      <c r="B2929" t="str">
        <f t="shared" si="630"/>
        <v>2018-I</v>
      </c>
      <c r="C2929" t="s">
        <v>2990</v>
      </c>
      <c r="D2929" t="s">
        <v>2990</v>
      </c>
      <c r="E2929">
        <v>30431051</v>
      </c>
      <c r="F2929" t="s">
        <v>29</v>
      </c>
      <c r="G2929">
        <v>1</v>
      </c>
      <c r="H2929">
        <v>0</v>
      </c>
      <c r="I2929">
        <v>0</v>
      </c>
      <c r="J2929">
        <f t="shared" si="631"/>
        <v>0</v>
      </c>
      <c r="K2929" t="str">
        <f t="shared" si="632"/>
        <v>Modelamiento</v>
      </c>
      <c r="L2929">
        <f t="shared" si="633"/>
        <v>0</v>
      </c>
      <c r="M2929">
        <v>33</v>
      </c>
      <c r="N2929" t="str">
        <f t="shared" si="634"/>
        <v>&lt;=35</v>
      </c>
      <c r="O2929" t="s">
        <v>56</v>
      </c>
      <c r="P2929" t="s">
        <v>39</v>
      </c>
      <c r="Q2929">
        <v>34228</v>
      </c>
      <c r="R2929">
        <v>500</v>
      </c>
      <c r="S2929" t="str">
        <f t="shared" si="635"/>
        <v>&lt;=500</v>
      </c>
      <c r="T2929">
        <v>1146</v>
      </c>
      <c r="U2929" t="str">
        <f t="shared" si="636"/>
        <v>&lt;=1200</v>
      </c>
      <c r="V2929" t="s">
        <v>612</v>
      </c>
      <c r="W2929">
        <v>32438</v>
      </c>
      <c r="X2929" s="12">
        <f t="shared" si="637"/>
        <v>1.5414020593131513E-2</v>
      </c>
      <c r="Y2929" t="str">
        <f t="shared" si="638"/>
        <v>&lt;=0.02</v>
      </c>
      <c r="Z2929" t="s">
        <v>32</v>
      </c>
      <c r="AA2929">
        <v>4</v>
      </c>
      <c r="AB2929">
        <v>1388.41</v>
      </c>
      <c r="AC2929" t="str">
        <f t="shared" si="639"/>
        <v>&lt;=2000</v>
      </c>
      <c r="AD2929">
        <v>877</v>
      </c>
      <c r="AE2929" t="str">
        <f t="shared" si="640"/>
        <v>&gt;120</v>
      </c>
      <c r="AF2929">
        <v>1388.41</v>
      </c>
      <c r="AG2929" t="str">
        <f t="shared" si="641"/>
        <v>&lt;=2000</v>
      </c>
      <c r="AH2929" t="s">
        <v>32</v>
      </c>
      <c r="AI2929" t="str">
        <f t="shared" si="642"/>
        <v/>
      </c>
      <c r="AJ2929" t="s">
        <v>32</v>
      </c>
      <c r="AK2929" t="str">
        <f t="shared" si="643"/>
        <v/>
      </c>
      <c r="AL2929">
        <v>12</v>
      </c>
      <c r="AM2929">
        <v>0</v>
      </c>
      <c r="AN2929">
        <v>12</v>
      </c>
      <c r="AO2929" t="s">
        <v>32</v>
      </c>
      <c r="AP2929">
        <v>1</v>
      </c>
    </row>
    <row r="2930" spans="1:42" x14ac:dyDescent="0.25">
      <c r="A2930">
        <v>201804</v>
      </c>
      <c r="B2930" t="str">
        <f t="shared" si="630"/>
        <v>2018-I</v>
      </c>
      <c r="C2930" t="s">
        <v>2991</v>
      </c>
      <c r="D2930" t="s">
        <v>2991</v>
      </c>
      <c r="E2930">
        <v>30432422</v>
      </c>
      <c r="F2930" t="s">
        <v>29</v>
      </c>
      <c r="G2930">
        <v>0</v>
      </c>
      <c r="H2930">
        <v>0</v>
      </c>
      <c r="I2930">
        <v>0</v>
      </c>
      <c r="J2930">
        <f t="shared" si="631"/>
        <v>0</v>
      </c>
      <c r="K2930" t="str">
        <f t="shared" si="632"/>
        <v>Modelamiento</v>
      </c>
      <c r="L2930">
        <f t="shared" si="633"/>
        <v>0</v>
      </c>
      <c r="M2930">
        <v>41</v>
      </c>
      <c r="N2930" t="str">
        <f t="shared" si="634"/>
        <v>&lt;=45</v>
      </c>
      <c r="O2930" t="s">
        <v>56</v>
      </c>
      <c r="P2930" t="s">
        <v>31</v>
      </c>
      <c r="Q2930">
        <v>36790</v>
      </c>
      <c r="R2930">
        <v>500</v>
      </c>
      <c r="S2930" t="str">
        <f t="shared" si="635"/>
        <v>&lt;=500</v>
      </c>
      <c r="T2930">
        <v>1387</v>
      </c>
      <c r="U2930" t="str">
        <f t="shared" si="636"/>
        <v>&lt;=1400</v>
      </c>
      <c r="V2930" t="s">
        <v>585</v>
      </c>
      <c r="W2930">
        <v>35000</v>
      </c>
      <c r="X2930" s="12">
        <f t="shared" si="637"/>
        <v>1.4285714285714285E-2</v>
      </c>
      <c r="Y2930" t="str">
        <f t="shared" si="638"/>
        <v>&lt;=0.02</v>
      </c>
      <c r="Z2930" t="s">
        <v>32</v>
      </c>
      <c r="AA2930">
        <v>4</v>
      </c>
      <c r="AB2930">
        <v>673.42</v>
      </c>
      <c r="AC2930" t="str">
        <f t="shared" si="639"/>
        <v>&lt;=1000</v>
      </c>
      <c r="AD2930">
        <v>3796</v>
      </c>
      <c r="AE2930" t="str">
        <f t="shared" si="640"/>
        <v>&gt;120</v>
      </c>
      <c r="AF2930">
        <v>673.42</v>
      </c>
      <c r="AG2930" t="str">
        <f t="shared" si="641"/>
        <v>&lt;=1000</v>
      </c>
      <c r="AH2930" t="s">
        <v>32</v>
      </c>
      <c r="AI2930" t="str">
        <f t="shared" si="642"/>
        <v/>
      </c>
      <c r="AJ2930" t="s">
        <v>32</v>
      </c>
      <c r="AK2930" t="str">
        <f t="shared" si="643"/>
        <v/>
      </c>
      <c r="AL2930">
        <v>12</v>
      </c>
      <c r="AM2930">
        <v>0</v>
      </c>
      <c r="AN2930">
        <v>12</v>
      </c>
      <c r="AO2930" t="s">
        <v>32</v>
      </c>
      <c r="AP2930">
        <v>1</v>
      </c>
    </row>
    <row r="2931" spans="1:42" x14ac:dyDescent="0.25">
      <c r="A2931">
        <v>201804</v>
      </c>
      <c r="B2931" t="str">
        <f t="shared" si="630"/>
        <v>2018-I</v>
      </c>
      <c r="C2931" t="s">
        <v>2992</v>
      </c>
      <c r="D2931" t="s">
        <v>2992</v>
      </c>
      <c r="E2931">
        <v>30436282</v>
      </c>
      <c r="F2931" t="s">
        <v>29</v>
      </c>
      <c r="G2931">
        <v>0</v>
      </c>
      <c r="H2931">
        <v>0</v>
      </c>
      <c r="I2931">
        <v>0</v>
      </c>
      <c r="J2931">
        <f t="shared" si="631"/>
        <v>0</v>
      </c>
      <c r="K2931" t="str">
        <f t="shared" si="632"/>
        <v>Modelamiento</v>
      </c>
      <c r="L2931">
        <f t="shared" si="633"/>
        <v>0</v>
      </c>
      <c r="M2931">
        <v>40</v>
      </c>
      <c r="N2931" t="str">
        <f t="shared" si="634"/>
        <v>&lt;=40</v>
      </c>
      <c r="O2931" t="s">
        <v>56</v>
      </c>
      <c r="P2931" t="s">
        <v>31</v>
      </c>
      <c r="Q2931">
        <v>36187</v>
      </c>
      <c r="R2931">
        <v>1800</v>
      </c>
      <c r="S2931" t="str">
        <f t="shared" si="635"/>
        <v>&lt;=2000</v>
      </c>
      <c r="T2931">
        <v>1251</v>
      </c>
      <c r="U2931" t="str">
        <f t="shared" si="636"/>
        <v>&lt;=1300</v>
      </c>
      <c r="V2931" t="s">
        <v>597</v>
      </c>
      <c r="W2931">
        <v>35697</v>
      </c>
      <c r="X2931" s="12">
        <f t="shared" si="637"/>
        <v>5.0424405412219514E-2</v>
      </c>
      <c r="Y2931" t="str">
        <f t="shared" si="638"/>
        <v>&lt;=0.06</v>
      </c>
      <c r="Z2931" t="s">
        <v>32</v>
      </c>
      <c r="AA2931">
        <v>4</v>
      </c>
      <c r="AB2931">
        <v>1288.28</v>
      </c>
      <c r="AC2931" t="str">
        <f t="shared" si="639"/>
        <v>&lt;=2000</v>
      </c>
      <c r="AD2931">
        <v>926</v>
      </c>
      <c r="AE2931" t="str">
        <f t="shared" si="640"/>
        <v>&gt;120</v>
      </c>
      <c r="AF2931">
        <v>1288.28</v>
      </c>
      <c r="AG2931" t="str">
        <f t="shared" si="641"/>
        <v>&lt;=2000</v>
      </c>
      <c r="AH2931" t="s">
        <v>32</v>
      </c>
      <c r="AI2931" t="str">
        <f t="shared" si="642"/>
        <v/>
      </c>
      <c r="AJ2931" t="s">
        <v>32</v>
      </c>
      <c r="AK2931" t="str">
        <f t="shared" si="643"/>
        <v/>
      </c>
      <c r="AL2931">
        <v>12</v>
      </c>
      <c r="AM2931">
        <v>0</v>
      </c>
      <c r="AN2931">
        <v>12</v>
      </c>
      <c r="AO2931" t="s">
        <v>32</v>
      </c>
      <c r="AP2931">
        <v>1</v>
      </c>
    </row>
    <row r="2932" spans="1:42" x14ac:dyDescent="0.25">
      <c r="A2932">
        <v>201804</v>
      </c>
      <c r="B2932" t="str">
        <f t="shared" si="630"/>
        <v>2018-I</v>
      </c>
      <c r="C2932" t="s">
        <v>2993</v>
      </c>
      <c r="D2932" t="s">
        <v>2993</v>
      </c>
      <c r="E2932">
        <v>30437595</v>
      </c>
      <c r="F2932" t="s">
        <v>29</v>
      </c>
      <c r="G2932">
        <v>0</v>
      </c>
      <c r="H2932">
        <v>0</v>
      </c>
      <c r="I2932">
        <v>0</v>
      </c>
      <c r="J2932">
        <f t="shared" si="631"/>
        <v>0</v>
      </c>
      <c r="K2932" t="str">
        <f t="shared" si="632"/>
        <v>Modelamiento</v>
      </c>
      <c r="L2932">
        <f t="shared" si="633"/>
        <v>0</v>
      </c>
      <c r="M2932">
        <v>37</v>
      </c>
      <c r="N2932" t="str">
        <f t="shared" si="634"/>
        <v>&lt;=40</v>
      </c>
      <c r="O2932" t="s">
        <v>56</v>
      </c>
      <c r="P2932" t="s">
        <v>69</v>
      </c>
      <c r="Q2932">
        <v>38690</v>
      </c>
      <c r="R2932">
        <v>1100</v>
      </c>
      <c r="S2932" t="str">
        <f t="shared" si="635"/>
        <v>&lt;=1500</v>
      </c>
      <c r="T2932">
        <v>1336</v>
      </c>
      <c r="U2932" t="str">
        <f t="shared" si="636"/>
        <v>&lt;=1400</v>
      </c>
      <c r="V2932" t="s">
        <v>585</v>
      </c>
      <c r="W2932">
        <v>37500</v>
      </c>
      <c r="X2932" s="12">
        <f t="shared" si="637"/>
        <v>2.9333333333333333E-2</v>
      </c>
      <c r="Y2932" t="str">
        <f t="shared" si="638"/>
        <v>&lt;=0.03</v>
      </c>
      <c r="Z2932" t="s">
        <v>32</v>
      </c>
      <c r="AA2932">
        <v>9</v>
      </c>
      <c r="AB2932" t="s">
        <v>32</v>
      </c>
      <c r="AC2932" t="str">
        <f t="shared" si="639"/>
        <v/>
      </c>
      <c r="AD2932" t="s">
        <v>32</v>
      </c>
      <c r="AE2932" t="str">
        <f t="shared" si="640"/>
        <v/>
      </c>
      <c r="AF2932" t="s">
        <v>32</v>
      </c>
      <c r="AG2932" t="str">
        <f t="shared" si="641"/>
        <v/>
      </c>
      <c r="AH2932" t="s">
        <v>32</v>
      </c>
      <c r="AI2932" t="str">
        <f t="shared" si="642"/>
        <v/>
      </c>
      <c r="AJ2932" t="s">
        <v>32</v>
      </c>
      <c r="AK2932" t="str">
        <f t="shared" si="643"/>
        <v/>
      </c>
      <c r="AL2932">
        <v>0</v>
      </c>
      <c r="AM2932">
        <v>0</v>
      </c>
      <c r="AN2932">
        <v>0</v>
      </c>
      <c r="AO2932" t="s">
        <v>32</v>
      </c>
      <c r="AP2932" t="s">
        <v>32</v>
      </c>
    </row>
    <row r="2933" spans="1:42" x14ac:dyDescent="0.25">
      <c r="A2933">
        <v>201804</v>
      </c>
      <c r="B2933" t="str">
        <f t="shared" si="630"/>
        <v>2018-I</v>
      </c>
      <c r="C2933" t="s">
        <v>2994</v>
      </c>
      <c r="D2933" t="s">
        <v>2994</v>
      </c>
      <c r="E2933">
        <v>30435726</v>
      </c>
      <c r="F2933" t="s">
        <v>29</v>
      </c>
      <c r="G2933">
        <v>0</v>
      </c>
      <c r="H2933">
        <v>0</v>
      </c>
      <c r="I2933">
        <v>0</v>
      </c>
      <c r="J2933">
        <f t="shared" si="631"/>
        <v>0</v>
      </c>
      <c r="K2933" t="str">
        <f t="shared" si="632"/>
        <v>Modelamiento</v>
      </c>
      <c r="L2933">
        <f t="shared" si="633"/>
        <v>0</v>
      </c>
      <c r="M2933">
        <v>24</v>
      </c>
      <c r="N2933" t="str">
        <f t="shared" si="634"/>
        <v>&lt;=25</v>
      </c>
      <c r="O2933" t="s">
        <v>56</v>
      </c>
      <c r="P2933" t="s">
        <v>39</v>
      </c>
      <c r="Q2933">
        <v>35037</v>
      </c>
      <c r="R2933">
        <v>1650</v>
      </c>
      <c r="S2933" t="str">
        <f t="shared" si="635"/>
        <v>&lt;=2000</v>
      </c>
      <c r="T2933">
        <v>1316</v>
      </c>
      <c r="U2933" t="str">
        <f t="shared" si="636"/>
        <v>&lt;=1400</v>
      </c>
      <c r="V2933" t="s">
        <v>614</v>
      </c>
      <c r="W2933">
        <v>34397</v>
      </c>
      <c r="X2933" s="12">
        <f t="shared" si="637"/>
        <v>4.7969299648225133E-2</v>
      </c>
      <c r="Y2933" t="str">
        <f t="shared" si="638"/>
        <v>&lt;=0.05</v>
      </c>
      <c r="Z2933" t="s">
        <v>32</v>
      </c>
      <c r="AA2933">
        <v>9</v>
      </c>
      <c r="AB2933" t="s">
        <v>32</v>
      </c>
      <c r="AC2933" t="str">
        <f t="shared" si="639"/>
        <v/>
      </c>
      <c r="AD2933" t="s">
        <v>32</v>
      </c>
      <c r="AE2933" t="str">
        <f t="shared" si="640"/>
        <v/>
      </c>
      <c r="AF2933" t="s">
        <v>32</v>
      </c>
      <c r="AG2933" t="str">
        <f t="shared" si="641"/>
        <v/>
      </c>
      <c r="AH2933" t="s">
        <v>32</v>
      </c>
      <c r="AI2933" t="str">
        <f t="shared" si="642"/>
        <v/>
      </c>
      <c r="AJ2933" t="s">
        <v>32</v>
      </c>
      <c r="AK2933" t="str">
        <f t="shared" si="643"/>
        <v/>
      </c>
      <c r="AL2933">
        <v>0</v>
      </c>
      <c r="AM2933">
        <v>0</v>
      </c>
      <c r="AN2933">
        <v>0</v>
      </c>
      <c r="AO2933" t="s">
        <v>32</v>
      </c>
      <c r="AP2933" t="s">
        <v>32</v>
      </c>
    </row>
    <row r="2934" spans="1:42" x14ac:dyDescent="0.25">
      <c r="A2934">
        <v>201804</v>
      </c>
      <c r="B2934" t="str">
        <f t="shared" si="630"/>
        <v>2018-I</v>
      </c>
      <c r="C2934" t="s">
        <v>2995</v>
      </c>
      <c r="D2934" t="s">
        <v>2995</v>
      </c>
      <c r="E2934">
        <v>30440921</v>
      </c>
      <c r="F2934" t="s">
        <v>29</v>
      </c>
      <c r="G2934">
        <v>0</v>
      </c>
      <c r="H2934">
        <v>0</v>
      </c>
      <c r="I2934">
        <v>0</v>
      </c>
      <c r="J2934">
        <f t="shared" si="631"/>
        <v>0</v>
      </c>
      <c r="K2934" t="str">
        <f t="shared" si="632"/>
        <v>Modelamiento</v>
      </c>
      <c r="L2934">
        <f t="shared" si="633"/>
        <v>0</v>
      </c>
      <c r="M2934">
        <v>39</v>
      </c>
      <c r="N2934" t="str">
        <f t="shared" si="634"/>
        <v>&lt;=40</v>
      </c>
      <c r="O2934" t="s">
        <v>56</v>
      </c>
      <c r="P2934" t="s">
        <v>31</v>
      </c>
      <c r="Q2934">
        <v>39233</v>
      </c>
      <c r="R2934">
        <v>1500</v>
      </c>
      <c r="S2934" t="str">
        <f t="shared" si="635"/>
        <v>&lt;=1500</v>
      </c>
      <c r="T2934">
        <v>1353</v>
      </c>
      <c r="U2934" t="str">
        <f t="shared" si="636"/>
        <v>&lt;=1400</v>
      </c>
      <c r="V2934" t="s">
        <v>589</v>
      </c>
      <c r="W2934">
        <v>38443</v>
      </c>
      <c r="X2934" s="12">
        <f t="shared" si="637"/>
        <v>3.901880706500533E-2</v>
      </c>
      <c r="Y2934" t="str">
        <f t="shared" si="638"/>
        <v>&lt;=0.04</v>
      </c>
      <c r="Z2934" t="s">
        <v>32</v>
      </c>
      <c r="AA2934">
        <v>4</v>
      </c>
      <c r="AB2934">
        <v>292.62</v>
      </c>
      <c r="AC2934" t="str">
        <f t="shared" si="639"/>
        <v>&lt;=500</v>
      </c>
      <c r="AD2934">
        <v>1442</v>
      </c>
      <c r="AE2934" t="str">
        <f t="shared" si="640"/>
        <v>&gt;120</v>
      </c>
      <c r="AF2934">
        <v>292.62</v>
      </c>
      <c r="AG2934" t="str">
        <f t="shared" si="641"/>
        <v>&lt;=500</v>
      </c>
      <c r="AH2934" t="s">
        <v>32</v>
      </c>
      <c r="AI2934" t="str">
        <f t="shared" si="642"/>
        <v/>
      </c>
      <c r="AJ2934" t="s">
        <v>32</v>
      </c>
      <c r="AK2934" t="str">
        <f t="shared" si="643"/>
        <v/>
      </c>
      <c r="AL2934">
        <v>12</v>
      </c>
      <c r="AM2934">
        <v>0</v>
      </c>
      <c r="AN2934">
        <v>12</v>
      </c>
      <c r="AO2934" t="s">
        <v>32</v>
      </c>
      <c r="AP2934">
        <v>1</v>
      </c>
    </row>
    <row r="2935" spans="1:42" x14ac:dyDescent="0.25">
      <c r="A2935">
        <v>201804</v>
      </c>
      <c r="B2935" t="str">
        <f t="shared" si="630"/>
        <v>2018-I</v>
      </c>
      <c r="C2935" t="s">
        <v>2996</v>
      </c>
      <c r="D2935" t="s">
        <v>2996</v>
      </c>
      <c r="E2935">
        <v>30437114</v>
      </c>
      <c r="F2935" t="s">
        <v>29</v>
      </c>
      <c r="G2935">
        <v>0</v>
      </c>
      <c r="H2935">
        <v>0</v>
      </c>
      <c r="I2935">
        <v>0</v>
      </c>
      <c r="J2935">
        <f t="shared" si="631"/>
        <v>0</v>
      </c>
      <c r="K2935" t="str">
        <f t="shared" si="632"/>
        <v>Modelamiento</v>
      </c>
      <c r="L2935">
        <f t="shared" si="633"/>
        <v>0</v>
      </c>
      <c r="M2935">
        <v>26</v>
      </c>
      <c r="N2935" t="str">
        <f t="shared" si="634"/>
        <v>&lt;=30</v>
      </c>
      <c r="O2935" t="s">
        <v>56</v>
      </c>
      <c r="P2935" t="s">
        <v>39</v>
      </c>
      <c r="Q2935">
        <v>44837</v>
      </c>
      <c r="R2935">
        <v>1500</v>
      </c>
      <c r="S2935" t="str">
        <f t="shared" si="635"/>
        <v>&lt;=1500</v>
      </c>
      <c r="T2935">
        <v>1546</v>
      </c>
      <c r="U2935" t="str">
        <f t="shared" si="636"/>
        <v>&gt;1500</v>
      </c>
      <c r="V2935" t="s">
        <v>589</v>
      </c>
      <c r="W2935">
        <v>44047</v>
      </c>
      <c r="X2935" s="12">
        <f t="shared" si="637"/>
        <v>3.4054532658296818E-2</v>
      </c>
      <c r="Y2935" t="str">
        <f t="shared" si="638"/>
        <v>&lt;=0.04</v>
      </c>
      <c r="Z2935" t="s">
        <v>32</v>
      </c>
      <c r="AA2935">
        <v>9</v>
      </c>
      <c r="AB2935" t="s">
        <v>32</v>
      </c>
      <c r="AC2935" t="str">
        <f t="shared" si="639"/>
        <v/>
      </c>
      <c r="AD2935" t="s">
        <v>32</v>
      </c>
      <c r="AE2935" t="str">
        <f t="shared" si="640"/>
        <v/>
      </c>
      <c r="AF2935" t="s">
        <v>32</v>
      </c>
      <c r="AG2935" t="str">
        <f t="shared" si="641"/>
        <v/>
      </c>
      <c r="AH2935" t="s">
        <v>32</v>
      </c>
      <c r="AI2935" t="str">
        <f t="shared" si="642"/>
        <v/>
      </c>
      <c r="AJ2935" t="s">
        <v>32</v>
      </c>
      <c r="AK2935" t="str">
        <f t="shared" si="643"/>
        <v/>
      </c>
      <c r="AL2935">
        <v>0</v>
      </c>
      <c r="AM2935">
        <v>0</v>
      </c>
      <c r="AN2935">
        <v>0</v>
      </c>
      <c r="AO2935" t="s">
        <v>32</v>
      </c>
      <c r="AP2935" t="s">
        <v>32</v>
      </c>
    </row>
    <row r="2936" spans="1:42" x14ac:dyDescent="0.25">
      <c r="A2936">
        <v>201804</v>
      </c>
      <c r="B2936" t="str">
        <f t="shared" si="630"/>
        <v>2018-I</v>
      </c>
      <c r="C2936" t="s">
        <v>2997</v>
      </c>
      <c r="D2936" t="s">
        <v>2997</v>
      </c>
      <c r="E2936">
        <v>30431749</v>
      </c>
      <c r="F2936" t="s">
        <v>29</v>
      </c>
      <c r="G2936">
        <v>1</v>
      </c>
      <c r="H2936">
        <v>0</v>
      </c>
      <c r="I2936">
        <v>0</v>
      </c>
      <c r="J2936">
        <f t="shared" si="631"/>
        <v>0</v>
      </c>
      <c r="K2936" t="str">
        <f t="shared" si="632"/>
        <v>Modelamiento</v>
      </c>
      <c r="L2936">
        <f t="shared" si="633"/>
        <v>0</v>
      </c>
      <c r="M2936">
        <v>32</v>
      </c>
      <c r="N2936" t="str">
        <f t="shared" si="634"/>
        <v>&lt;=35</v>
      </c>
      <c r="O2936" t="s">
        <v>56</v>
      </c>
      <c r="P2936" t="s">
        <v>31</v>
      </c>
      <c r="Q2936">
        <v>41430</v>
      </c>
      <c r="R2936">
        <v>1500</v>
      </c>
      <c r="S2936" t="str">
        <f t="shared" si="635"/>
        <v>&lt;=1500</v>
      </c>
      <c r="T2936">
        <v>1431</v>
      </c>
      <c r="U2936" t="str">
        <f t="shared" si="636"/>
        <v>&lt;=1500</v>
      </c>
      <c r="V2936" t="s">
        <v>601</v>
      </c>
      <c r="W2936">
        <v>40640</v>
      </c>
      <c r="X2936" s="12">
        <f t="shared" si="637"/>
        <v>3.6909448818897635E-2</v>
      </c>
      <c r="Y2936" t="str">
        <f t="shared" si="638"/>
        <v>&lt;=0.04</v>
      </c>
      <c r="Z2936" t="s">
        <v>32</v>
      </c>
      <c r="AA2936">
        <v>4</v>
      </c>
      <c r="AB2936">
        <v>495.13</v>
      </c>
      <c r="AC2936" t="str">
        <f t="shared" si="639"/>
        <v>&lt;=500</v>
      </c>
      <c r="AD2936">
        <v>1697</v>
      </c>
      <c r="AE2936" t="str">
        <f t="shared" si="640"/>
        <v>&gt;120</v>
      </c>
      <c r="AF2936">
        <v>495.13</v>
      </c>
      <c r="AG2936" t="str">
        <f t="shared" si="641"/>
        <v>&lt;=500</v>
      </c>
      <c r="AH2936" t="s">
        <v>32</v>
      </c>
      <c r="AI2936" t="str">
        <f t="shared" si="642"/>
        <v/>
      </c>
      <c r="AJ2936" t="s">
        <v>32</v>
      </c>
      <c r="AK2936" t="str">
        <f t="shared" si="643"/>
        <v/>
      </c>
      <c r="AL2936">
        <v>12</v>
      </c>
      <c r="AM2936">
        <v>0</v>
      </c>
      <c r="AN2936">
        <v>12</v>
      </c>
      <c r="AO2936" t="s">
        <v>32</v>
      </c>
      <c r="AP2936">
        <v>1</v>
      </c>
    </row>
    <row r="2937" spans="1:42" x14ac:dyDescent="0.25">
      <c r="A2937">
        <v>201804</v>
      </c>
      <c r="B2937" t="str">
        <f t="shared" si="630"/>
        <v>2018-I</v>
      </c>
      <c r="C2937" t="s">
        <v>2998</v>
      </c>
      <c r="D2937" t="s">
        <v>2998</v>
      </c>
      <c r="E2937">
        <v>30436991</v>
      </c>
      <c r="F2937" t="s">
        <v>29</v>
      </c>
      <c r="G2937">
        <v>0</v>
      </c>
      <c r="H2937">
        <v>0</v>
      </c>
      <c r="I2937">
        <v>0</v>
      </c>
      <c r="J2937">
        <f t="shared" si="631"/>
        <v>0</v>
      </c>
      <c r="K2937" t="str">
        <f t="shared" si="632"/>
        <v>Modelamiento</v>
      </c>
      <c r="L2937">
        <f t="shared" si="633"/>
        <v>0</v>
      </c>
      <c r="M2937">
        <v>30</v>
      </c>
      <c r="N2937" t="str">
        <f t="shared" si="634"/>
        <v>&lt;=30</v>
      </c>
      <c r="O2937" t="s">
        <v>56</v>
      </c>
      <c r="P2937" t="s">
        <v>31</v>
      </c>
      <c r="Q2937">
        <v>36270</v>
      </c>
      <c r="R2937">
        <v>500</v>
      </c>
      <c r="S2937" t="str">
        <f t="shared" si="635"/>
        <v>&lt;=500</v>
      </c>
      <c r="T2937">
        <v>1067</v>
      </c>
      <c r="U2937" t="str">
        <f t="shared" si="636"/>
        <v>&lt;=1100</v>
      </c>
      <c r="V2937" t="s">
        <v>612</v>
      </c>
      <c r="W2937">
        <v>34480</v>
      </c>
      <c r="X2937" s="12">
        <f t="shared" si="637"/>
        <v>1.4501160092807424E-2</v>
      </c>
      <c r="Y2937" t="str">
        <f t="shared" si="638"/>
        <v>&lt;=0.02</v>
      </c>
      <c r="Z2937" t="s">
        <v>32</v>
      </c>
      <c r="AA2937">
        <v>9</v>
      </c>
      <c r="AB2937" t="s">
        <v>32</v>
      </c>
      <c r="AC2937" t="str">
        <f t="shared" si="639"/>
        <v/>
      </c>
      <c r="AD2937" t="s">
        <v>32</v>
      </c>
      <c r="AE2937" t="str">
        <f t="shared" si="640"/>
        <v/>
      </c>
      <c r="AF2937" t="s">
        <v>32</v>
      </c>
      <c r="AG2937" t="str">
        <f t="shared" si="641"/>
        <v/>
      </c>
      <c r="AH2937" t="s">
        <v>32</v>
      </c>
      <c r="AI2937" t="str">
        <f t="shared" si="642"/>
        <v/>
      </c>
      <c r="AJ2937" t="s">
        <v>32</v>
      </c>
      <c r="AK2937" t="str">
        <f t="shared" si="643"/>
        <v/>
      </c>
      <c r="AL2937">
        <v>0</v>
      </c>
      <c r="AM2937">
        <v>0</v>
      </c>
      <c r="AN2937">
        <v>0</v>
      </c>
      <c r="AO2937" t="s">
        <v>32</v>
      </c>
      <c r="AP2937" t="s">
        <v>32</v>
      </c>
    </row>
    <row r="2938" spans="1:42" x14ac:dyDescent="0.25">
      <c r="A2938">
        <v>201804</v>
      </c>
      <c r="B2938" t="str">
        <f t="shared" si="630"/>
        <v>2018-I</v>
      </c>
      <c r="C2938" t="s">
        <v>2999</v>
      </c>
      <c r="D2938" t="s">
        <v>2999</v>
      </c>
      <c r="E2938">
        <v>30438633</v>
      </c>
      <c r="F2938" t="s">
        <v>29</v>
      </c>
      <c r="G2938">
        <v>0</v>
      </c>
      <c r="H2938">
        <v>0</v>
      </c>
      <c r="I2938">
        <v>0</v>
      </c>
      <c r="J2938">
        <f t="shared" si="631"/>
        <v>0</v>
      </c>
      <c r="K2938" t="str">
        <f t="shared" si="632"/>
        <v>Modelamiento</v>
      </c>
      <c r="L2938">
        <f t="shared" si="633"/>
        <v>0</v>
      </c>
      <c r="M2938">
        <v>55</v>
      </c>
      <c r="N2938" t="str">
        <f t="shared" si="634"/>
        <v>&lt;=55</v>
      </c>
      <c r="O2938" t="s">
        <v>56</v>
      </c>
      <c r="P2938" t="s">
        <v>39</v>
      </c>
      <c r="Q2938">
        <v>37440</v>
      </c>
      <c r="R2938">
        <v>500</v>
      </c>
      <c r="S2938" t="str">
        <f t="shared" si="635"/>
        <v>&lt;=500</v>
      </c>
      <c r="T2938">
        <v>1404</v>
      </c>
      <c r="U2938" t="str">
        <f t="shared" si="636"/>
        <v>&lt;=1500</v>
      </c>
      <c r="V2938" t="s">
        <v>585</v>
      </c>
      <c r="W2938">
        <v>35000</v>
      </c>
      <c r="X2938" s="12">
        <f t="shared" si="637"/>
        <v>1.4285714285714285E-2</v>
      </c>
      <c r="Y2938" t="str">
        <f t="shared" si="638"/>
        <v>&lt;=0.02</v>
      </c>
      <c r="Z2938" t="s">
        <v>32</v>
      </c>
      <c r="AA2938">
        <v>4</v>
      </c>
      <c r="AB2938">
        <v>1832.14</v>
      </c>
      <c r="AC2938" t="str">
        <f t="shared" si="639"/>
        <v>&lt;=2000</v>
      </c>
      <c r="AD2938">
        <v>2801</v>
      </c>
      <c r="AE2938" t="str">
        <f t="shared" si="640"/>
        <v>&gt;120</v>
      </c>
      <c r="AF2938">
        <v>1832.14</v>
      </c>
      <c r="AG2938" t="str">
        <f t="shared" si="641"/>
        <v>&lt;=2000</v>
      </c>
      <c r="AH2938" t="s">
        <v>32</v>
      </c>
      <c r="AI2938" t="str">
        <f t="shared" si="642"/>
        <v/>
      </c>
      <c r="AJ2938" t="s">
        <v>32</v>
      </c>
      <c r="AK2938" t="str">
        <f t="shared" si="643"/>
        <v/>
      </c>
      <c r="AL2938">
        <v>12</v>
      </c>
      <c r="AM2938">
        <v>0</v>
      </c>
      <c r="AN2938">
        <v>12</v>
      </c>
      <c r="AO2938" t="s">
        <v>32</v>
      </c>
      <c r="AP2938">
        <v>1</v>
      </c>
    </row>
    <row r="2939" spans="1:42" x14ac:dyDescent="0.25">
      <c r="A2939">
        <v>201804</v>
      </c>
      <c r="B2939" t="str">
        <f t="shared" si="630"/>
        <v>2018-I</v>
      </c>
      <c r="C2939" t="s">
        <v>3000</v>
      </c>
      <c r="D2939" t="s">
        <v>3000</v>
      </c>
      <c r="E2939">
        <v>30439521</v>
      </c>
      <c r="F2939" t="s">
        <v>29</v>
      </c>
      <c r="G2939">
        <v>0</v>
      </c>
      <c r="H2939">
        <v>0</v>
      </c>
      <c r="I2939">
        <v>0</v>
      </c>
      <c r="J2939">
        <f t="shared" si="631"/>
        <v>0</v>
      </c>
      <c r="K2939" t="str">
        <f t="shared" si="632"/>
        <v>Modelamiento</v>
      </c>
      <c r="L2939">
        <f t="shared" si="633"/>
        <v>0</v>
      </c>
      <c r="M2939">
        <v>24</v>
      </c>
      <c r="N2939" t="str">
        <f t="shared" si="634"/>
        <v>&lt;=25</v>
      </c>
      <c r="O2939" t="s">
        <v>56</v>
      </c>
      <c r="P2939" t="s">
        <v>31</v>
      </c>
      <c r="Q2939">
        <v>46666</v>
      </c>
      <c r="R2939">
        <v>3000</v>
      </c>
      <c r="S2939" t="str">
        <f t="shared" si="635"/>
        <v>&gt;2500</v>
      </c>
      <c r="T2939">
        <v>1609</v>
      </c>
      <c r="U2939" t="str">
        <f t="shared" si="636"/>
        <v>&gt;1500</v>
      </c>
      <c r="V2939" t="s">
        <v>597</v>
      </c>
      <c r="W2939">
        <v>47376</v>
      </c>
      <c r="X2939" s="12">
        <f t="shared" si="637"/>
        <v>6.3323201621073966E-2</v>
      </c>
      <c r="Y2939" t="str">
        <f t="shared" si="638"/>
        <v>&gt;0.06</v>
      </c>
      <c r="Z2939" t="s">
        <v>32</v>
      </c>
      <c r="AA2939">
        <v>9</v>
      </c>
      <c r="AB2939" t="s">
        <v>32</v>
      </c>
      <c r="AC2939" t="str">
        <f t="shared" si="639"/>
        <v/>
      </c>
      <c r="AD2939" t="s">
        <v>32</v>
      </c>
      <c r="AE2939" t="str">
        <f t="shared" si="640"/>
        <v/>
      </c>
      <c r="AF2939" t="s">
        <v>32</v>
      </c>
      <c r="AG2939" t="str">
        <f t="shared" si="641"/>
        <v/>
      </c>
      <c r="AH2939" t="s">
        <v>32</v>
      </c>
      <c r="AI2939" t="str">
        <f t="shared" si="642"/>
        <v/>
      </c>
      <c r="AJ2939" t="s">
        <v>32</v>
      </c>
      <c r="AK2939" t="str">
        <f t="shared" si="643"/>
        <v/>
      </c>
      <c r="AL2939">
        <v>0</v>
      </c>
      <c r="AM2939">
        <v>0</v>
      </c>
      <c r="AN2939">
        <v>0</v>
      </c>
      <c r="AO2939" t="s">
        <v>32</v>
      </c>
      <c r="AP2939" t="s">
        <v>32</v>
      </c>
    </row>
    <row r="2940" spans="1:42" x14ac:dyDescent="0.25">
      <c r="A2940">
        <v>201804</v>
      </c>
      <c r="B2940" t="str">
        <f t="shared" si="630"/>
        <v>2018-I</v>
      </c>
      <c r="C2940" t="s">
        <v>3001</v>
      </c>
      <c r="D2940" t="s">
        <v>3001</v>
      </c>
      <c r="E2940">
        <v>30438518</v>
      </c>
      <c r="F2940" t="s">
        <v>29</v>
      </c>
      <c r="G2940">
        <v>0</v>
      </c>
      <c r="H2940">
        <v>0</v>
      </c>
      <c r="I2940">
        <v>0</v>
      </c>
      <c r="J2940">
        <f t="shared" si="631"/>
        <v>0</v>
      </c>
      <c r="K2940" t="str">
        <f t="shared" si="632"/>
        <v>Modelamiento</v>
      </c>
      <c r="L2940">
        <f t="shared" si="633"/>
        <v>0</v>
      </c>
      <c r="M2940">
        <v>43</v>
      </c>
      <c r="N2940" t="str">
        <f t="shared" si="634"/>
        <v>&lt;=45</v>
      </c>
      <c r="O2940" t="s">
        <v>56</v>
      </c>
      <c r="P2940" t="s">
        <v>31</v>
      </c>
      <c r="Q2940">
        <v>38790</v>
      </c>
      <c r="R2940">
        <v>1000</v>
      </c>
      <c r="S2940" t="str">
        <f t="shared" si="635"/>
        <v>&lt;=1000</v>
      </c>
      <c r="T2940">
        <v>1454</v>
      </c>
      <c r="U2940" t="str">
        <f t="shared" si="636"/>
        <v>&lt;=1500</v>
      </c>
      <c r="V2940" t="s">
        <v>585</v>
      </c>
      <c r="W2940">
        <v>37500</v>
      </c>
      <c r="X2940" s="12">
        <f t="shared" si="637"/>
        <v>2.6666666666666668E-2</v>
      </c>
      <c r="Y2940" t="str">
        <f t="shared" si="638"/>
        <v>&lt;=0.03</v>
      </c>
      <c r="Z2940" t="s">
        <v>32</v>
      </c>
      <c r="AA2940">
        <v>4</v>
      </c>
      <c r="AB2940">
        <v>369.1</v>
      </c>
      <c r="AC2940" t="str">
        <f t="shared" si="639"/>
        <v>&lt;=500</v>
      </c>
      <c r="AD2940">
        <v>1045</v>
      </c>
      <c r="AE2940" t="str">
        <f t="shared" si="640"/>
        <v>&gt;120</v>
      </c>
      <c r="AF2940">
        <v>369.1</v>
      </c>
      <c r="AG2940" t="str">
        <f t="shared" si="641"/>
        <v>&lt;=500</v>
      </c>
      <c r="AH2940" t="s">
        <v>32</v>
      </c>
      <c r="AI2940" t="str">
        <f t="shared" si="642"/>
        <v/>
      </c>
      <c r="AJ2940" t="s">
        <v>32</v>
      </c>
      <c r="AK2940" t="str">
        <f t="shared" si="643"/>
        <v/>
      </c>
      <c r="AL2940">
        <v>12</v>
      </c>
      <c r="AM2940">
        <v>0</v>
      </c>
      <c r="AN2940">
        <v>12</v>
      </c>
      <c r="AO2940" t="s">
        <v>32</v>
      </c>
      <c r="AP2940">
        <v>1</v>
      </c>
    </row>
    <row r="2941" spans="1:42" x14ac:dyDescent="0.25">
      <c r="A2941">
        <v>201804</v>
      </c>
      <c r="B2941" t="str">
        <f t="shared" si="630"/>
        <v>2018-I</v>
      </c>
      <c r="C2941" t="s">
        <v>3002</v>
      </c>
      <c r="D2941" t="s">
        <v>3002</v>
      </c>
      <c r="E2941">
        <v>30429241</v>
      </c>
      <c r="F2941" t="s">
        <v>29</v>
      </c>
      <c r="G2941">
        <v>0</v>
      </c>
      <c r="H2941">
        <v>0</v>
      </c>
      <c r="I2941">
        <v>0</v>
      </c>
      <c r="J2941">
        <f t="shared" si="631"/>
        <v>0</v>
      </c>
      <c r="K2941" t="str">
        <f t="shared" si="632"/>
        <v>Modelamiento</v>
      </c>
      <c r="L2941">
        <f t="shared" si="633"/>
        <v>0</v>
      </c>
      <c r="M2941">
        <v>42</v>
      </c>
      <c r="N2941" t="str">
        <f t="shared" si="634"/>
        <v>&lt;=45</v>
      </c>
      <c r="O2941" t="s">
        <v>56</v>
      </c>
      <c r="P2941" t="s">
        <v>39</v>
      </c>
      <c r="Q2941">
        <v>44282</v>
      </c>
      <c r="R2941">
        <v>1500</v>
      </c>
      <c r="S2941" t="str">
        <f t="shared" si="635"/>
        <v>&lt;=1500</v>
      </c>
      <c r="T2941">
        <v>1529</v>
      </c>
      <c r="U2941" t="str">
        <f t="shared" si="636"/>
        <v>&gt;1500</v>
      </c>
      <c r="V2941" t="s">
        <v>589</v>
      </c>
      <c r="W2941">
        <v>43492</v>
      </c>
      <c r="X2941" s="12">
        <f t="shared" si="637"/>
        <v>3.4489101443943716E-2</v>
      </c>
      <c r="Y2941" t="str">
        <f t="shared" si="638"/>
        <v>&lt;=0.04</v>
      </c>
      <c r="Z2941" t="s">
        <v>32</v>
      </c>
      <c r="AA2941">
        <v>4</v>
      </c>
      <c r="AB2941">
        <v>740.81</v>
      </c>
      <c r="AC2941" t="str">
        <f t="shared" si="639"/>
        <v>&lt;=1000</v>
      </c>
      <c r="AD2941">
        <v>836</v>
      </c>
      <c r="AE2941" t="str">
        <f t="shared" si="640"/>
        <v>&gt;120</v>
      </c>
      <c r="AF2941">
        <v>740.81</v>
      </c>
      <c r="AG2941" t="str">
        <f t="shared" si="641"/>
        <v>&lt;=1000</v>
      </c>
      <c r="AH2941" t="s">
        <v>32</v>
      </c>
      <c r="AI2941" t="str">
        <f t="shared" si="642"/>
        <v/>
      </c>
      <c r="AJ2941" t="s">
        <v>32</v>
      </c>
      <c r="AK2941" t="str">
        <f t="shared" si="643"/>
        <v/>
      </c>
      <c r="AL2941">
        <v>12</v>
      </c>
      <c r="AM2941">
        <v>0</v>
      </c>
      <c r="AN2941">
        <v>12</v>
      </c>
      <c r="AO2941" t="s">
        <v>32</v>
      </c>
      <c r="AP2941">
        <v>1</v>
      </c>
    </row>
    <row r="2942" spans="1:42" x14ac:dyDescent="0.25">
      <c r="A2942">
        <v>201804</v>
      </c>
      <c r="B2942" t="str">
        <f t="shared" si="630"/>
        <v>2018-I</v>
      </c>
      <c r="C2942" t="s">
        <v>3003</v>
      </c>
      <c r="D2942" t="s">
        <v>3003</v>
      </c>
      <c r="E2942">
        <v>30439569</v>
      </c>
      <c r="F2942" t="s">
        <v>29</v>
      </c>
      <c r="G2942">
        <v>1</v>
      </c>
      <c r="H2942">
        <v>0</v>
      </c>
      <c r="I2942">
        <v>0</v>
      </c>
      <c r="J2942">
        <f t="shared" si="631"/>
        <v>0</v>
      </c>
      <c r="K2942" t="str">
        <f t="shared" si="632"/>
        <v>Modelamiento</v>
      </c>
      <c r="L2942">
        <f t="shared" si="633"/>
        <v>0</v>
      </c>
      <c r="M2942">
        <v>30</v>
      </c>
      <c r="N2942" t="str">
        <f t="shared" si="634"/>
        <v>&lt;=30</v>
      </c>
      <c r="O2942" t="s">
        <v>56</v>
      </c>
      <c r="P2942" t="s">
        <v>31</v>
      </c>
      <c r="Q2942">
        <v>37670</v>
      </c>
      <c r="R2942">
        <v>1650</v>
      </c>
      <c r="S2942" t="str">
        <f t="shared" si="635"/>
        <v>&lt;=2000</v>
      </c>
      <c r="T2942">
        <v>1306</v>
      </c>
      <c r="U2942" t="str">
        <f t="shared" si="636"/>
        <v>&lt;=1400</v>
      </c>
      <c r="V2942" t="s">
        <v>589</v>
      </c>
      <c r="W2942">
        <v>36380</v>
      </c>
      <c r="X2942" s="12">
        <f t="shared" si="637"/>
        <v>4.5354590434304565E-2</v>
      </c>
      <c r="Y2942" t="str">
        <f t="shared" si="638"/>
        <v>&lt;=0.05</v>
      </c>
      <c r="Z2942" t="s">
        <v>32</v>
      </c>
      <c r="AA2942">
        <v>4</v>
      </c>
      <c r="AB2942">
        <v>1030.6199999999999</v>
      </c>
      <c r="AC2942" t="str">
        <f t="shared" si="639"/>
        <v>&lt;=2000</v>
      </c>
      <c r="AD2942">
        <v>1684</v>
      </c>
      <c r="AE2942" t="str">
        <f t="shared" si="640"/>
        <v>&gt;120</v>
      </c>
      <c r="AF2942">
        <v>1030.6199999999999</v>
      </c>
      <c r="AG2942" t="str">
        <f t="shared" si="641"/>
        <v>&lt;=2000</v>
      </c>
      <c r="AH2942" t="s">
        <v>32</v>
      </c>
      <c r="AI2942" t="str">
        <f t="shared" si="642"/>
        <v/>
      </c>
      <c r="AJ2942" t="s">
        <v>32</v>
      </c>
      <c r="AK2942" t="str">
        <f t="shared" si="643"/>
        <v/>
      </c>
      <c r="AL2942">
        <v>12</v>
      </c>
      <c r="AM2942">
        <v>0</v>
      </c>
      <c r="AN2942">
        <v>12</v>
      </c>
      <c r="AO2942" t="s">
        <v>32</v>
      </c>
      <c r="AP2942">
        <v>1</v>
      </c>
    </row>
    <row r="2943" spans="1:42" x14ac:dyDescent="0.25">
      <c r="A2943">
        <v>201804</v>
      </c>
      <c r="B2943" t="str">
        <f t="shared" si="630"/>
        <v>2018-I</v>
      </c>
      <c r="C2943" t="s">
        <v>3004</v>
      </c>
      <c r="D2943" t="s">
        <v>3004</v>
      </c>
      <c r="E2943">
        <v>30436142</v>
      </c>
      <c r="F2943" t="s">
        <v>29</v>
      </c>
      <c r="G2943">
        <v>0</v>
      </c>
      <c r="H2943">
        <v>0</v>
      </c>
      <c r="I2943">
        <v>0</v>
      </c>
      <c r="J2943">
        <f t="shared" si="631"/>
        <v>0</v>
      </c>
      <c r="K2943" t="str">
        <f t="shared" si="632"/>
        <v>Modelamiento</v>
      </c>
      <c r="L2943">
        <f t="shared" si="633"/>
        <v>0</v>
      </c>
      <c r="M2943">
        <v>29</v>
      </c>
      <c r="N2943" t="str">
        <f t="shared" si="634"/>
        <v>&lt;=30</v>
      </c>
      <c r="O2943" t="s">
        <v>56</v>
      </c>
      <c r="P2943" t="s">
        <v>31</v>
      </c>
      <c r="Q2943">
        <v>34230</v>
      </c>
      <c r="R2943">
        <v>1500</v>
      </c>
      <c r="S2943" t="str">
        <f t="shared" si="635"/>
        <v>&lt;=1500</v>
      </c>
      <c r="T2943">
        <v>1008</v>
      </c>
      <c r="U2943" t="str">
        <f t="shared" si="636"/>
        <v>&lt;=1100</v>
      </c>
      <c r="V2943" t="s">
        <v>614</v>
      </c>
      <c r="W2943">
        <v>33440</v>
      </c>
      <c r="X2943" s="12">
        <f t="shared" si="637"/>
        <v>4.4856459330143539E-2</v>
      </c>
      <c r="Y2943" t="str">
        <f t="shared" si="638"/>
        <v>&lt;=0.05</v>
      </c>
      <c r="Z2943" t="s">
        <v>32</v>
      </c>
      <c r="AA2943">
        <v>9</v>
      </c>
      <c r="AB2943" t="s">
        <v>32</v>
      </c>
      <c r="AC2943" t="str">
        <f t="shared" si="639"/>
        <v/>
      </c>
      <c r="AD2943" t="s">
        <v>32</v>
      </c>
      <c r="AE2943" t="str">
        <f t="shared" si="640"/>
        <v/>
      </c>
      <c r="AF2943" t="s">
        <v>32</v>
      </c>
      <c r="AG2943" t="str">
        <f t="shared" si="641"/>
        <v/>
      </c>
      <c r="AH2943" t="s">
        <v>32</v>
      </c>
      <c r="AI2943" t="str">
        <f t="shared" si="642"/>
        <v/>
      </c>
      <c r="AJ2943" t="s">
        <v>32</v>
      </c>
      <c r="AK2943" t="str">
        <f t="shared" si="643"/>
        <v/>
      </c>
      <c r="AL2943">
        <v>0</v>
      </c>
      <c r="AM2943">
        <v>0</v>
      </c>
      <c r="AN2943">
        <v>0</v>
      </c>
      <c r="AO2943" t="s">
        <v>32</v>
      </c>
      <c r="AP2943" t="s">
        <v>32</v>
      </c>
    </row>
    <row r="2944" spans="1:42" x14ac:dyDescent="0.25">
      <c r="A2944">
        <v>201804</v>
      </c>
      <c r="B2944" t="str">
        <f t="shared" si="630"/>
        <v>2018-I</v>
      </c>
      <c r="C2944" t="s">
        <v>3005</v>
      </c>
      <c r="D2944" t="s">
        <v>3005</v>
      </c>
      <c r="E2944">
        <v>30437510</v>
      </c>
      <c r="F2944" t="s">
        <v>29</v>
      </c>
      <c r="G2944">
        <v>0</v>
      </c>
      <c r="H2944">
        <v>0</v>
      </c>
      <c r="I2944">
        <v>0</v>
      </c>
      <c r="J2944">
        <f t="shared" si="631"/>
        <v>0</v>
      </c>
      <c r="K2944" t="str">
        <f t="shared" si="632"/>
        <v>Modelamiento</v>
      </c>
      <c r="L2944">
        <f t="shared" si="633"/>
        <v>0</v>
      </c>
      <c r="M2944">
        <v>27</v>
      </c>
      <c r="N2944" t="str">
        <f t="shared" si="634"/>
        <v>&lt;=30</v>
      </c>
      <c r="O2944" t="s">
        <v>56</v>
      </c>
      <c r="P2944" t="s">
        <v>39</v>
      </c>
      <c r="Q2944">
        <v>36790</v>
      </c>
      <c r="R2944">
        <v>1000</v>
      </c>
      <c r="S2944" t="str">
        <f t="shared" si="635"/>
        <v>&lt;=1000</v>
      </c>
      <c r="T2944">
        <v>1529</v>
      </c>
      <c r="U2944" t="str">
        <f t="shared" si="636"/>
        <v>&gt;1500</v>
      </c>
      <c r="V2944" t="s">
        <v>585</v>
      </c>
      <c r="W2944">
        <v>35500</v>
      </c>
      <c r="X2944" s="12">
        <f t="shared" si="637"/>
        <v>2.8169014084507043E-2</v>
      </c>
      <c r="Y2944" t="str">
        <f t="shared" si="638"/>
        <v>&lt;=0.03</v>
      </c>
      <c r="Z2944" t="s">
        <v>32</v>
      </c>
      <c r="AA2944">
        <v>0</v>
      </c>
      <c r="AB2944">
        <v>4061.98</v>
      </c>
      <c r="AC2944" t="str">
        <f t="shared" si="639"/>
        <v>&lt;=5000</v>
      </c>
      <c r="AD2944">
        <v>0</v>
      </c>
      <c r="AE2944" t="str">
        <f t="shared" si="640"/>
        <v>=0</v>
      </c>
      <c r="AF2944">
        <v>0</v>
      </c>
      <c r="AG2944" t="str">
        <f t="shared" si="641"/>
        <v>&lt;=500</v>
      </c>
      <c r="AH2944" t="s">
        <v>32</v>
      </c>
      <c r="AI2944" t="str">
        <f t="shared" si="642"/>
        <v/>
      </c>
      <c r="AJ2944" t="s">
        <v>32</v>
      </c>
      <c r="AK2944" t="str">
        <f t="shared" si="643"/>
        <v/>
      </c>
      <c r="AL2944">
        <v>12</v>
      </c>
      <c r="AM2944">
        <v>12</v>
      </c>
      <c r="AN2944">
        <v>0</v>
      </c>
      <c r="AO2944">
        <v>1</v>
      </c>
      <c r="AP2944" t="s">
        <v>32</v>
      </c>
    </row>
    <row r="2945" spans="1:42" x14ac:dyDescent="0.25">
      <c r="A2945">
        <v>201804</v>
      </c>
      <c r="B2945" t="str">
        <f t="shared" si="630"/>
        <v>2018-I</v>
      </c>
      <c r="C2945" t="s">
        <v>3006</v>
      </c>
      <c r="D2945" t="s">
        <v>3006</v>
      </c>
      <c r="E2945">
        <v>30431050</v>
      </c>
      <c r="F2945" t="s">
        <v>29</v>
      </c>
      <c r="G2945">
        <v>0</v>
      </c>
      <c r="H2945">
        <v>0</v>
      </c>
      <c r="I2945">
        <v>0</v>
      </c>
      <c r="J2945">
        <f t="shared" si="631"/>
        <v>0</v>
      </c>
      <c r="K2945" t="str">
        <f t="shared" si="632"/>
        <v>Modelamiento</v>
      </c>
      <c r="L2945">
        <f t="shared" si="633"/>
        <v>0</v>
      </c>
      <c r="M2945">
        <v>30</v>
      </c>
      <c r="N2945" t="str">
        <f t="shared" si="634"/>
        <v>&lt;=30</v>
      </c>
      <c r="O2945" t="s">
        <v>56</v>
      </c>
      <c r="P2945" t="s">
        <v>31</v>
      </c>
      <c r="Q2945">
        <v>36740</v>
      </c>
      <c r="R2945">
        <v>550</v>
      </c>
      <c r="S2945" t="str">
        <f t="shared" si="635"/>
        <v>&lt;=1000</v>
      </c>
      <c r="T2945">
        <v>1530</v>
      </c>
      <c r="U2945" t="str">
        <f t="shared" si="636"/>
        <v>&gt;1500</v>
      </c>
      <c r="V2945" t="s">
        <v>585</v>
      </c>
      <c r="W2945">
        <v>35000</v>
      </c>
      <c r="X2945" s="12">
        <f t="shared" si="637"/>
        <v>1.5714285714285715E-2</v>
      </c>
      <c r="Y2945" t="str">
        <f t="shared" si="638"/>
        <v>&lt;=0.02</v>
      </c>
      <c r="Z2945" t="s">
        <v>32</v>
      </c>
      <c r="AA2945">
        <v>9</v>
      </c>
      <c r="AB2945" t="s">
        <v>32</v>
      </c>
      <c r="AC2945" t="str">
        <f t="shared" si="639"/>
        <v/>
      </c>
      <c r="AD2945" t="s">
        <v>32</v>
      </c>
      <c r="AE2945" t="str">
        <f t="shared" si="640"/>
        <v/>
      </c>
      <c r="AF2945" t="s">
        <v>32</v>
      </c>
      <c r="AG2945" t="str">
        <f t="shared" si="641"/>
        <v/>
      </c>
      <c r="AH2945" t="s">
        <v>32</v>
      </c>
      <c r="AI2945" t="str">
        <f t="shared" si="642"/>
        <v/>
      </c>
      <c r="AJ2945" t="s">
        <v>32</v>
      </c>
      <c r="AK2945" t="str">
        <f t="shared" si="643"/>
        <v/>
      </c>
      <c r="AL2945">
        <v>0</v>
      </c>
      <c r="AM2945">
        <v>0</v>
      </c>
      <c r="AN2945">
        <v>0</v>
      </c>
      <c r="AO2945" t="s">
        <v>32</v>
      </c>
      <c r="AP2945" t="s">
        <v>32</v>
      </c>
    </row>
    <row r="2946" spans="1:42" x14ac:dyDescent="0.25">
      <c r="A2946">
        <v>201804</v>
      </c>
      <c r="B2946" t="str">
        <f t="shared" si="630"/>
        <v>2018-I</v>
      </c>
      <c r="C2946" t="s">
        <v>3007</v>
      </c>
      <c r="D2946" t="s">
        <v>3007</v>
      </c>
      <c r="E2946">
        <v>30440128</v>
      </c>
      <c r="F2946" t="s">
        <v>29</v>
      </c>
      <c r="G2946">
        <v>1</v>
      </c>
      <c r="H2946">
        <v>0</v>
      </c>
      <c r="I2946">
        <v>0</v>
      </c>
      <c r="J2946">
        <f t="shared" si="631"/>
        <v>0</v>
      </c>
      <c r="K2946" t="str">
        <f t="shared" si="632"/>
        <v>Modelamiento</v>
      </c>
      <c r="L2946">
        <f t="shared" si="633"/>
        <v>0</v>
      </c>
      <c r="M2946">
        <v>30</v>
      </c>
      <c r="N2946" t="str">
        <f t="shared" si="634"/>
        <v>&lt;=30</v>
      </c>
      <c r="O2946" t="s">
        <v>56</v>
      </c>
      <c r="P2946" t="s">
        <v>31</v>
      </c>
      <c r="Q2946">
        <v>34297</v>
      </c>
      <c r="R2946">
        <v>5649</v>
      </c>
      <c r="S2946" t="str">
        <f t="shared" si="635"/>
        <v>&gt;2500</v>
      </c>
      <c r="T2946">
        <v>1426</v>
      </c>
      <c r="U2946" t="str">
        <f t="shared" si="636"/>
        <v>&lt;=1500</v>
      </c>
      <c r="V2946" t="s">
        <v>1407</v>
      </c>
      <c r="W2946">
        <v>37656</v>
      </c>
      <c r="X2946" s="12">
        <f t="shared" si="637"/>
        <v>0.15001593371574251</v>
      </c>
      <c r="Y2946" t="str">
        <f t="shared" si="638"/>
        <v>&gt;0.06</v>
      </c>
      <c r="Z2946" t="s">
        <v>32</v>
      </c>
      <c r="AA2946">
        <v>3</v>
      </c>
      <c r="AB2946">
        <v>2809.86</v>
      </c>
      <c r="AC2946" t="str">
        <f t="shared" si="639"/>
        <v>&lt;=3000</v>
      </c>
      <c r="AD2946">
        <v>482</v>
      </c>
      <c r="AE2946" t="str">
        <f t="shared" si="640"/>
        <v>&gt;120</v>
      </c>
      <c r="AF2946">
        <v>1064.1400000000001</v>
      </c>
      <c r="AG2946" t="str">
        <f t="shared" si="641"/>
        <v>&lt;=2000</v>
      </c>
      <c r="AH2946">
        <v>1750</v>
      </c>
      <c r="AI2946" t="str">
        <f t="shared" si="642"/>
        <v>&lt;=2000</v>
      </c>
      <c r="AJ2946">
        <v>1</v>
      </c>
      <c r="AK2946" t="str">
        <f t="shared" si="643"/>
        <v>&gt;0.9</v>
      </c>
      <c r="AL2946">
        <v>12</v>
      </c>
      <c r="AM2946">
        <v>1</v>
      </c>
      <c r="AN2946">
        <v>0</v>
      </c>
      <c r="AO2946">
        <v>1</v>
      </c>
      <c r="AP2946" t="s">
        <v>32</v>
      </c>
    </row>
    <row r="2947" spans="1:42" x14ac:dyDescent="0.25">
      <c r="A2947">
        <v>201804</v>
      </c>
      <c r="B2947" t="str">
        <f t="shared" ref="B2947:B3010" si="644">+CONCATENATE(MID(A2947,1,4),IF(MID(A2947,5,2)*1&lt;=6,"-I","-II"))</f>
        <v>2018-I</v>
      </c>
      <c r="C2947" t="s">
        <v>3008</v>
      </c>
      <c r="D2947" t="s">
        <v>3008</v>
      </c>
      <c r="E2947">
        <v>30437848</v>
      </c>
      <c r="F2947" t="s">
        <v>29</v>
      </c>
      <c r="G2947">
        <v>1</v>
      </c>
      <c r="H2947">
        <v>0</v>
      </c>
      <c r="I2947">
        <v>0</v>
      </c>
      <c r="J2947">
        <f t="shared" ref="J2947:J3010" si="645">+IF(OR(O2947="Taxista propietario",O2947="Taxista palanca"),0,1)</f>
        <v>0</v>
      </c>
      <c r="K2947" t="str">
        <f t="shared" ref="K2947:K3010" si="646">+IF(I2947&gt;0,"Insuficiente",IF(H2947&gt;0,"Indeterminado",IF(J2947&gt;0,"Perfil","Modelamiento")))</f>
        <v>Modelamiento</v>
      </c>
      <c r="L2947">
        <f t="shared" ref="L2947:L3010" si="647">+IF(AND(A2947&gt;=201410,A2947&lt;=201908),0,1)</f>
        <v>0</v>
      </c>
      <c r="M2947">
        <v>38</v>
      </c>
      <c r="N2947" t="str">
        <f t="shared" ref="N2947:N3010" si="648">+IF(M2947&lt;=25,"&lt;=25",IF(M2947&lt;=30,"&lt;=30",IF(M2947&lt;=35,"&lt;=35",IF(M2947&lt;=40,"&lt;=40",IF(M2947&lt;=45,"&lt;=45",IF(M2947&lt;=50,"&lt;=50",IF(M2947&lt;=55,"&lt;=55",IF(M2947&lt;=60,"&lt;=60","&gt;60"))))))))</f>
        <v>&lt;=40</v>
      </c>
      <c r="O2947" t="s">
        <v>56</v>
      </c>
      <c r="P2947" t="s">
        <v>39</v>
      </c>
      <c r="Q2947">
        <v>40772</v>
      </c>
      <c r="R2947">
        <v>550</v>
      </c>
      <c r="S2947" t="str">
        <f t="shared" ref="S2947:S3010" si="649">+IF(R2947="NULL","",IF(R2947=0,"=0",IF(R2947&lt;=500,"&lt;=500",IF(R2947&lt;=1000,"&lt;=1000",IF(R2947&lt;=1500,"&lt;=1500",IF(R2947&lt;=2000,"&lt;=2000",IF(R2947&lt;=2500,"&lt;=2500","&gt;2500")))))))</f>
        <v>&lt;=1000</v>
      </c>
      <c r="T2947">
        <v>1198</v>
      </c>
      <c r="U2947" t="str">
        <f t="shared" ref="U2947:U3010" si="650">+IF(T2947="NULL","",IF(T2947&lt;=1000,"&lt;=1000",IF(T2947&lt;=1100,"&lt;=1100",IF(T2947&lt;=1200,"&lt;=1200",IF(T2947&lt;=1300,"&lt;=1300",IF(T2947&lt;=1400,"&lt;=1400",IF(T2947&lt;=1500,"&lt;=1500","&gt;1500")))))))</f>
        <v>&lt;=1200</v>
      </c>
      <c r="V2947" t="s">
        <v>585</v>
      </c>
      <c r="W2947">
        <v>39032</v>
      </c>
      <c r="X2947" s="12">
        <f t="shared" ref="X2947:X3010" si="651">+IFERROR(R2947/W2947,"NULL")</f>
        <v>1.4091002254560361E-2</v>
      </c>
      <c r="Y2947" t="str">
        <f t="shared" ref="Y2947:Y3010" si="652">+IF(X2947="NULL","",IF(X2947=0,"=0",IF(X2947&lt;=0.01,"&lt;=0.01",IF(X2947&lt;=0.02,"&lt;=0.02",IF(X2947&lt;=0.03,"&lt;=0.03",IF(X2947&lt;=0.04,"&lt;=0.04",IF(X2947&lt;=0.05,"&lt;=0.05",IF(X2947&lt;=0.06,"&lt;=0.06","&gt;0.06"))))))))</f>
        <v>&lt;=0.02</v>
      </c>
      <c r="Z2947" t="s">
        <v>32</v>
      </c>
      <c r="AA2947">
        <v>1</v>
      </c>
      <c r="AB2947">
        <v>9174.81</v>
      </c>
      <c r="AC2947" t="str">
        <f t="shared" ref="AC2947:AC3010" si="653">+IF(AB2947="NULL","",IF(AB2947&lt;=500,"&lt;=500",IF(AB2947&lt;=1000,"&lt;=1000",IF(AB2947&lt;=2000,"&lt;=2000",IF(AB2947&lt;=3000,"&lt;=3000",IF(AB2947&lt;=4000,"&lt;=4000",IF(AB2947&lt;=5000,"&lt;=5000","&gt;5000")))))))</f>
        <v>&gt;5000</v>
      </c>
      <c r="AD2947">
        <v>70</v>
      </c>
      <c r="AE2947" t="str">
        <f t="shared" ref="AE2947:AE3010" si="654">+IF(AD2947="NULL","",IF(AD2947=0,"=0",IF(AD2947&lt;=8,"&lt;=8",IF(AD2947&lt;=30,"&lt;=30",IF(AD2947&lt;=60,"&lt;=60",IF(AD2947&lt;=90,"&lt;=90",IF(AD2947&lt;=120,"&lt;=120","&gt;120")))))))</f>
        <v>&lt;=90</v>
      </c>
      <c r="AF2947">
        <v>0</v>
      </c>
      <c r="AG2947" t="str">
        <f t="shared" ref="AG2947:AG3010" si="655">+IF(AF2947="NULL","",IF(AF2947&lt;=500,"&lt;=500",IF(AF2947&lt;=1000,"&lt;=1000",IF(AF2947&lt;=2000,"&lt;=2000",IF(AF2947&lt;=3000,"&lt;=3000",IF(AF2947&lt;=4000,"&lt;=4000",IF(AF2947&lt;=5000,"&lt;=5000","&gt;5000")))))))</f>
        <v>&lt;=500</v>
      </c>
      <c r="AH2947">
        <v>3000</v>
      </c>
      <c r="AI2947" t="str">
        <f t="shared" ref="AI2947:AI3010" si="656">+IF(AH2947="NULL","",IF(AH2947&lt;=500,"&lt;=500",IF(AH2947&lt;=1000,"&lt;=1000",IF(AH2947&lt;=2000,"&lt;=2000",IF(AH2947&lt;=3000,"&lt;=3000",IF(AH2947&lt;=4000,"&lt;=4000",IF(AH2947&lt;=5000,"&lt;=5000","&gt;5000")))))))</f>
        <v>&lt;=3000</v>
      </c>
      <c r="AJ2947">
        <v>1</v>
      </c>
      <c r="AK2947" t="str">
        <f t="shared" ref="AK2947:AK3010" si="657">+IF(AJ2947="NULL","",IF(AJ2947=0,"=0",IF(AJ2947&lt;=0.1,"&lt;=0.1",IF(AJ2947&lt;=0.2,"&lt;=0.2",IF(AJ2947&lt;=0.3,"&lt;=0.3",IF(AJ2947&lt;=0.4,"&lt;=0.4",IF(AJ2947&lt;=0.5,"&lt;=0.5",IF(AJ2947&lt;=0.6,"&lt;=0.6",IF(AJ2947&lt;=0.7,"&lt;=0.7",IF(AJ2947&lt;=0.8,"&lt;=0.8",IF(AJ2947&lt;=0.9,"&lt;=0.9","&gt;0.9")))))))))))</f>
        <v>&gt;0.9</v>
      </c>
      <c r="AL2947">
        <v>12</v>
      </c>
      <c r="AM2947">
        <v>6</v>
      </c>
      <c r="AN2947">
        <v>0</v>
      </c>
      <c r="AO2947">
        <v>6</v>
      </c>
      <c r="AP2947" t="s">
        <v>32</v>
      </c>
    </row>
    <row r="2948" spans="1:42" x14ac:dyDescent="0.25">
      <c r="A2948">
        <v>201804</v>
      </c>
      <c r="B2948" t="str">
        <f t="shared" si="644"/>
        <v>2018-I</v>
      </c>
      <c r="C2948" t="s">
        <v>3009</v>
      </c>
      <c r="D2948" t="s">
        <v>3009</v>
      </c>
      <c r="E2948">
        <v>30437469</v>
      </c>
      <c r="F2948" t="s">
        <v>29</v>
      </c>
      <c r="G2948">
        <v>0</v>
      </c>
      <c r="H2948">
        <v>0</v>
      </c>
      <c r="I2948">
        <v>0</v>
      </c>
      <c r="J2948">
        <f t="shared" si="645"/>
        <v>0</v>
      </c>
      <c r="K2948" t="str">
        <f t="shared" si="646"/>
        <v>Modelamiento</v>
      </c>
      <c r="L2948">
        <f t="shared" si="647"/>
        <v>0</v>
      </c>
      <c r="M2948">
        <v>39</v>
      </c>
      <c r="N2948" t="str">
        <f t="shared" si="648"/>
        <v>&lt;=40</v>
      </c>
      <c r="O2948" t="s">
        <v>72</v>
      </c>
      <c r="P2948" t="s">
        <v>31</v>
      </c>
      <c r="Q2948">
        <v>38790</v>
      </c>
      <c r="R2948">
        <v>1000</v>
      </c>
      <c r="S2948" t="str">
        <f t="shared" si="649"/>
        <v>&lt;=1000</v>
      </c>
      <c r="T2948">
        <v>1350</v>
      </c>
      <c r="U2948" t="str">
        <f t="shared" si="650"/>
        <v>&lt;=1400</v>
      </c>
      <c r="V2948" t="s">
        <v>585</v>
      </c>
      <c r="W2948">
        <v>37500</v>
      </c>
      <c r="X2948" s="12">
        <f t="shared" si="651"/>
        <v>2.6666666666666668E-2</v>
      </c>
      <c r="Y2948" t="str">
        <f t="shared" si="652"/>
        <v>&lt;=0.03</v>
      </c>
      <c r="Z2948" t="s">
        <v>32</v>
      </c>
      <c r="AA2948">
        <v>0</v>
      </c>
      <c r="AB2948">
        <v>3019.31</v>
      </c>
      <c r="AC2948" t="str">
        <f t="shared" si="653"/>
        <v>&lt;=4000</v>
      </c>
      <c r="AD2948">
        <v>0</v>
      </c>
      <c r="AE2948" t="str">
        <f t="shared" si="654"/>
        <v>=0</v>
      </c>
      <c r="AF2948">
        <v>0</v>
      </c>
      <c r="AG2948" t="str">
        <f t="shared" si="655"/>
        <v>&lt;=500</v>
      </c>
      <c r="AH2948" t="s">
        <v>32</v>
      </c>
      <c r="AI2948" t="str">
        <f t="shared" si="656"/>
        <v/>
      </c>
      <c r="AJ2948" t="s">
        <v>32</v>
      </c>
      <c r="AK2948" t="str">
        <f t="shared" si="657"/>
        <v/>
      </c>
      <c r="AL2948">
        <v>11</v>
      </c>
      <c r="AM2948">
        <v>11</v>
      </c>
      <c r="AN2948">
        <v>0</v>
      </c>
      <c r="AO2948">
        <v>1</v>
      </c>
      <c r="AP2948" t="s">
        <v>32</v>
      </c>
    </row>
    <row r="2949" spans="1:42" x14ac:dyDescent="0.25">
      <c r="A2949">
        <v>201804</v>
      </c>
      <c r="B2949" t="str">
        <f t="shared" si="644"/>
        <v>2018-I</v>
      </c>
      <c r="C2949" t="s">
        <v>3010</v>
      </c>
      <c r="D2949" t="s">
        <v>3010</v>
      </c>
      <c r="E2949">
        <v>30435919</v>
      </c>
      <c r="F2949" t="s">
        <v>29</v>
      </c>
      <c r="G2949">
        <v>1</v>
      </c>
      <c r="H2949">
        <v>0</v>
      </c>
      <c r="I2949">
        <v>0</v>
      </c>
      <c r="J2949">
        <f t="shared" si="645"/>
        <v>0</v>
      </c>
      <c r="K2949" t="str">
        <f t="shared" si="646"/>
        <v>Modelamiento</v>
      </c>
      <c r="L2949">
        <f t="shared" si="647"/>
        <v>0</v>
      </c>
      <c r="M2949">
        <v>42</v>
      </c>
      <c r="N2949" t="str">
        <f t="shared" si="648"/>
        <v>&lt;=45</v>
      </c>
      <c r="O2949" t="s">
        <v>56</v>
      </c>
      <c r="P2949" t="s">
        <v>31</v>
      </c>
      <c r="Q2949">
        <v>36987</v>
      </c>
      <c r="R2949">
        <v>1650</v>
      </c>
      <c r="S2949" t="str">
        <f t="shared" si="649"/>
        <v>&lt;=2000</v>
      </c>
      <c r="T2949">
        <v>1386</v>
      </c>
      <c r="U2949" t="str">
        <f t="shared" si="650"/>
        <v>&lt;=1400</v>
      </c>
      <c r="V2949" t="s">
        <v>597</v>
      </c>
      <c r="W2949">
        <v>35697</v>
      </c>
      <c r="X2949" s="12">
        <f t="shared" si="651"/>
        <v>4.6222371627867888E-2</v>
      </c>
      <c r="Y2949" t="str">
        <f t="shared" si="652"/>
        <v>&lt;=0.05</v>
      </c>
      <c r="Z2949" t="s">
        <v>32</v>
      </c>
      <c r="AA2949">
        <v>4</v>
      </c>
      <c r="AB2949">
        <v>352.65</v>
      </c>
      <c r="AC2949" t="str">
        <f t="shared" si="653"/>
        <v>&lt;=500</v>
      </c>
      <c r="AD2949">
        <v>2182</v>
      </c>
      <c r="AE2949" t="str">
        <f t="shared" si="654"/>
        <v>&gt;120</v>
      </c>
      <c r="AF2949">
        <v>352.65</v>
      </c>
      <c r="AG2949" t="str">
        <f t="shared" si="655"/>
        <v>&lt;=500</v>
      </c>
      <c r="AH2949" t="s">
        <v>32</v>
      </c>
      <c r="AI2949" t="str">
        <f t="shared" si="656"/>
        <v/>
      </c>
      <c r="AJ2949" t="s">
        <v>32</v>
      </c>
      <c r="AK2949" t="str">
        <f t="shared" si="657"/>
        <v/>
      </c>
      <c r="AL2949">
        <v>12</v>
      </c>
      <c r="AM2949">
        <v>0</v>
      </c>
      <c r="AN2949">
        <v>12</v>
      </c>
      <c r="AO2949" t="s">
        <v>32</v>
      </c>
      <c r="AP2949">
        <v>1</v>
      </c>
    </row>
    <row r="2950" spans="1:42" x14ac:dyDescent="0.25">
      <c r="A2950">
        <v>201804</v>
      </c>
      <c r="B2950" t="str">
        <f t="shared" si="644"/>
        <v>2018-I</v>
      </c>
      <c r="C2950" t="s">
        <v>3011</v>
      </c>
      <c r="D2950" t="s">
        <v>3011</v>
      </c>
      <c r="E2950">
        <v>30440432</v>
      </c>
      <c r="F2950" t="s">
        <v>29</v>
      </c>
      <c r="G2950">
        <v>0</v>
      </c>
      <c r="H2950">
        <v>0</v>
      </c>
      <c r="I2950">
        <v>0</v>
      </c>
      <c r="J2950">
        <f t="shared" si="645"/>
        <v>0</v>
      </c>
      <c r="K2950" t="str">
        <f t="shared" si="646"/>
        <v>Modelamiento</v>
      </c>
      <c r="L2950">
        <f t="shared" si="647"/>
        <v>0</v>
      </c>
      <c r="M2950">
        <v>39</v>
      </c>
      <c r="N2950" t="str">
        <f t="shared" si="648"/>
        <v>&lt;=40</v>
      </c>
      <c r="O2950" t="s">
        <v>56</v>
      </c>
      <c r="P2950" t="s">
        <v>31</v>
      </c>
      <c r="Q2950">
        <v>39402</v>
      </c>
      <c r="R2950">
        <v>1500</v>
      </c>
      <c r="S2950" t="str">
        <f t="shared" si="649"/>
        <v>&lt;=1500</v>
      </c>
      <c r="T2950">
        <v>1360</v>
      </c>
      <c r="U2950" t="str">
        <f t="shared" si="650"/>
        <v>&lt;=1400</v>
      </c>
      <c r="V2950" t="s">
        <v>612</v>
      </c>
      <c r="W2950">
        <v>38612</v>
      </c>
      <c r="X2950" s="12">
        <f t="shared" si="651"/>
        <v>3.8848026520252772E-2</v>
      </c>
      <c r="Y2950" t="str">
        <f t="shared" si="652"/>
        <v>&lt;=0.04</v>
      </c>
      <c r="Z2950" t="s">
        <v>32</v>
      </c>
      <c r="AA2950">
        <v>4</v>
      </c>
      <c r="AB2950">
        <v>111.65</v>
      </c>
      <c r="AC2950" t="str">
        <f t="shared" si="653"/>
        <v>&lt;=500</v>
      </c>
      <c r="AD2950">
        <v>3833</v>
      </c>
      <c r="AE2950" t="str">
        <f t="shared" si="654"/>
        <v>&gt;120</v>
      </c>
      <c r="AF2950">
        <v>111.65</v>
      </c>
      <c r="AG2950" t="str">
        <f t="shared" si="655"/>
        <v>&lt;=500</v>
      </c>
      <c r="AH2950" t="s">
        <v>32</v>
      </c>
      <c r="AI2950" t="str">
        <f t="shared" si="656"/>
        <v/>
      </c>
      <c r="AJ2950" t="s">
        <v>32</v>
      </c>
      <c r="AK2950" t="str">
        <f t="shared" si="657"/>
        <v/>
      </c>
      <c r="AL2950">
        <v>12</v>
      </c>
      <c r="AM2950">
        <v>0</v>
      </c>
      <c r="AN2950">
        <v>12</v>
      </c>
      <c r="AO2950" t="s">
        <v>32</v>
      </c>
      <c r="AP2950">
        <v>1</v>
      </c>
    </row>
    <row r="2951" spans="1:42" x14ac:dyDescent="0.25">
      <c r="A2951">
        <v>201804</v>
      </c>
      <c r="B2951" t="str">
        <f t="shared" si="644"/>
        <v>2018-I</v>
      </c>
      <c r="C2951" t="s">
        <v>3012</v>
      </c>
      <c r="D2951" t="s">
        <v>3012</v>
      </c>
      <c r="E2951">
        <v>30432182</v>
      </c>
      <c r="F2951" t="s">
        <v>29</v>
      </c>
      <c r="G2951">
        <v>0</v>
      </c>
      <c r="H2951">
        <v>0</v>
      </c>
      <c r="I2951">
        <v>0</v>
      </c>
      <c r="J2951">
        <f t="shared" si="645"/>
        <v>0</v>
      </c>
      <c r="K2951" t="str">
        <f t="shared" si="646"/>
        <v>Modelamiento</v>
      </c>
      <c r="L2951">
        <f t="shared" si="647"/>
        <v>0</v>
      </c>
      <c r="M2951">
        <v>33</v>
      </c>
      <c r="N2951" t="str">
        <f t="shared" si="648"/>
        <v>&lt;=35</v>
      </c>
      <c r="O2951" t="s">
        <v>56</v>
      </c>
      <c r="P2951" t="s">
        <v>39</v>
      </c>
      <c r="Q2951">
        <v>38202</v>
      </c>
      <c r="R2951">
        <v>1650</v>
      </c>
      <c r="S2951" t="str">
        <f t="shared" si="649"/>
        <v>&lt;=2000</v>
      </c>
      <c r="T2951">
        <v>1321</v>
      </c>
      <c r="U2951" t="str">
        <f t="shared" si="650"/>
        <v>&lt;=1400</v>
      </c>
      <c r="V2951" t="s">
        <v>587</v>
      </c>
      <c r="W2951">
        <v>37562</v>
      </c>
      <c r="X2951" s="12">
        <f t="shared" si="651"/>
        <v>4.392737340929663E-2</v>
      </c>
      <c r="Y2951" t="str">
        <f t="shared" si="652"/>
        <v>&lt;=0.05</v>
      </c>
      <c r="Z2951" t="s">
        <v>32</v>
      </c>
      <c r="AA2951">
        <v>4</v>
      </c>
      <c r="AB2951">
        <v>1300.27</v>
      </c>
      <c r="AC2951" t="str">
        <f t="shared" si="653"/>
        <v>&lt;=2000</v>
      </c>
      <c r="AD2951">
        <v>720</v>
      </c>
      <c r="AE2951" t="str">
        <f t="shared" si="654"/>
        <v>&gt;120</v>
      </c>
      <c r="AF2951">
        <v>1253.79</v>
      </c>
      <c r="AG2951" t="str">
        <f t="shared" si="655"/>
        <v>&lt;=2000</v>
      </c>
      <c r="AH2951" t="s">
        <v>32</v>
      </c>
      <c r="AI2951" t="str">
        <f t="shared" si="656"/>
        <v/>
      </c>
      <c r="AJ2951" t="s">
        <v>32</v>
      </c>
      <c r="AK2951" t="str">
        <f t="shared" si="657"/>
        <v/>
      </c>
      <c r="AL2951">
        <v>12</v>
      </c>
      <c r="AM2951">
        <v>0</v>
      </c>
      <c r="AN2951">
        <v>5</v>
      </c>
      <c r="AO2951" t="s">
        <v>32</v>
      </c>
      <c r="AP2951">
        <v>1</v>
      </c>
    </row>
    <row r="2952" spans="1:42" x14ac:dyDescent="0.25">
      <c r="A2952">
        <v>201804</v>
      </c>
      <c r="B2952" t="str">
        <f t="shared" si="644"/>
        <v>2018-I</v>
      </c>
      <c r="C2952" t="s">
        <v>3013</v>
      </c>
      <c r="D2952" t="s">
        <v>3013</v>
      </c>
      <c r="E2952">
        <v>30438532</v>
      </c>
      <c r="F2952" t="s">
        <v>29</v>
      </c>
      <c r="G2952">
        <v>0</v>
      </c>
      <c r="H2952">
        <v>0</v>
      </c>
      <c r="I2952">
        <v>0</v>
      </c>
      <c r="J2952">
        <f t="shared" si="645"/>
        <v>0</v>
      </c>
      <c r="K2952" t="str">
        <f t="shared" si="646"/>
        <v>Modelamiento</v>
      </c>
      <c r="L2952">
        <f t="shared" si="647"/>
        <v>0</v>
      </c>
      <c r="M2952">
        <v>41</v>
      </c>
      <c r="N2952" t="str">
        <f t="shared" si="648"/>
        <v>&lt;=45</v>
      </c>
      <c r="O2952" t="s">
        <v>56</v>
      </c>
      <c r="P2952" t="s">
        <v>35</v>
      </c>
      <c r="Q2952">
        <v>35397</v>
      </c>
      <c r="R2952">
        <v>1500</v>
      </c>
      <c r="S2952" t="str">
        <f t="shared" si="649"/>
        <v>&lt;=1500</v>
      </c>
      <c r="T2952">
        <v>1477</v>
      </c>
      <c r="U2952" t="str">
        <f t="shared" si="650"/>
        <v>&lt;=1500</v>
      </c>
      <c r="V2952" t="s">
        <v>589</v>
      </c>
      <c r="W2952">
        <v>33957</v>
      </c>
      <c r="X2952" s="12">
        <f t="shared" si="651"/>
        <v>4.4173513561268661E-2</v>
      </c>
      <c r="Y2952" t="str">
        <f t="shared" si="652"/>
        <v>&lt;=0.05</v>
      </c>
      <c r="Z2952" t="s">
        <v>32</v>
      </c>
      <c r="AA2952">
        <v>0</v>
      </c>
      <c r="AB2952">
        <v>2246.9</v>
      </c>
      <c r="AC2952" t="str">
        <f t="shared" si="653"/>
        <v>&lt;=3000</v>
      </c>
      <c r="AD2952">
        <v>1</v>
      </c>
      <c r="AE2952" t="str">
        <f t="shared" si="654"/>
        <v>&lt;=8</v>
      </c>
      <c r="AF2952">
        <v>0</v>
      </c>
      <c r="AG2952" t="str">
        <f t="shared" si="655"/>
        <v>&lt;=500</v>
      </c>
      <c r="AH2952" t="s">
        <v>32</v>
      </c>
      <c r="AI2952" t="str">
        <f t="shared" si="656"/>
        <v/>
      </c>
      <c r="AJ2952" t="s">
        <v>32</v>
      </c>
      <c r="AK2952" t="str">
        <f t="shared" si="657"/>
        <v/>
      </c>
      <c r="AL2952">
        <v>3</v>
      </c>
      <c r="AM2952">
        <v>3</v>
      </c>
      <c r="AN2952">
        <v>0</v>
      </c>
      <c r="AO2952">
        <v>1</v>
      </c>
      <c r="AP2952" t="s">
        <v>32</v>
      </c>
    </row>
    <row r="2953" spans="1:42" x14ac:dyDescent="0.25">
      <c r="A2953">
        <v>201804</v>
      </c>
      <c r="B2953" t="str">
        <f t="shared" si="644"/>
        <v>2018-I</v>
      </c>
      <c r="C2953" t="s">
        <v>3014</v>
      </c>
      <c r="D2953" t="s">
        <v>3014</v>
      </c>
      <c r="E2953">
        <v>30436941</v>
      </c>
      <c r="F2953" t="s">
        <v>29</v>
      </c>
      <c r="G2953">
        <v>1</v>
      </c>
      <c r="H2953">
        <v>0</v>
      </c>
      <c r="I2953">
        <v>0</v>
      </c>
      <c r="J2953">
        <f t="shared" si="645"/>
        <v>0</v>
      </c>
      <c r="K2953" t="str">
        <f t="shared" si="646"/>
        <v>Modelamiento</v>
      </c>
      <c r="L2953">
        <f t="shared" si="647"/>
        <v>0</v>
      </c>
      <c r="M2953">
        <v>39</v>
      </c>
      <c r="N2953" t="str">
        <f t="shared" si="648"/>
        <v>&lt;=40</v>
      </c>
      <c r="O2953" t="s">
        <v>56</v>
      </c>
      <c r="P2953" t="s">
        <v>35</v>
      </c>
      <c r="Q2953">
        <v>34919</v>
      </c>
      <c r="R2953">
        <v>550</v>
      </c>
      <c r="S2953" t="str">
        <f t="shared" si="649"/>
        <v>&lt;=1000</v>
      </c>
      <c r="T2953">
        <v>1457</v>
      </c>
      <c r="U2953" t="str">
        <f t="shared" si="650"/>
        <v>&lt;=1500</v>
      </c>
      <c r="V2953" t="s">
        <v>601</v>
      </c>
      <c r="W2953">
        <v>33149</v>
      </c>
      <c r="X2953" s="12">
        <f t="shared" si="651"/>
        <v>1.6591752390720686E-2</v>
      </c>
      <c r="Y2953" t="str">
        <f t="shared" si="652"/>
        <v>&lt;=0.02</v>
      </c>
      <c r="Z2953" t="s">
        <v>32</v>
      </c>
      <c r="AA2953">
        <v>9</v>
      </c>
      <c r="AB2953" t="s">
        <v>32</v>
      </c>
      <c r="AC2953" t="str">
        <f t="shared" si="653"/>
        <v/>
      </c>
      <c r="AD2953" t="s">
        <v>32</v>
      </c>
      <c r="AE2953" t="str">
        <f t="shared" si="654"/>
        <v/>
      </c>
      <c r="AF2953" t="s">
        <v>32</v>
      </c>
      <c r="AG2953" t="str">
        <f t="shared" si="655"/>
        <v/>
      </c>
      <c r="AH2953" t="s">
        <v>32</v>
      </c>
      <c r="AI2953" t="str">
        <f t="shared" si="656"/>
        <v/>
      </c>
      <c r="AJ2953" t="s">
        <v>32</v>
      </c>
      <c r="AK2953" t="str">
        <f t="shared" si="657"/>
        <v/>
      </c>
      <c r="AL2953">
        <v>0</v>
      </c>
      <c r="AM2953">
        <v>0</v>
      </c>
      <c r="AN2953">
        <v>0</v>
      </c>
      <c r="AO2953" t="s">
        <v>32</v>
      </c>
      <c r="AP2953" t="s">
        <v>32</v>
      </c>
    </row>
    <row r="2954" spans="1:42" x14ac:dyDescent="0.25">
      <c r="A2954">
        <v>201804</v>
      </c>
      <c r="B2954" t="str">
        <f t="shared" si="644"/>
        <v>2018-I</v>
      </c>
      <c r="C2954" t="s">
        <v>3015</v>
      </c>
      <c r="D2954" t="s">
        <v>3015</v>
      </c>
      <c r="E2954">
        <v>30438233</v>
      </c>
      <c r="F2954" t="s">
        <v>29</v>
      </c>
      <c r="G2954">
        <v>0</v>
      </c>
      <c r="H2954">
        <v>0</v>
      </c>
      <c r="I2954">
        <v>0</v>
      </c>
      <c r="J2954">
        <f t="shared" si="645"/>
        <v>0</v>
      </c>
      <c r="K2954" t="str">
        <f t="shared" si="646"/>
        <v>Modelamiento</v>
      </c>
      <c r="L2954">
        <f t="shared" si="647"/>
        <v>0</v>
      </c>
      <c r="M2954">
        <v>40</v>
      </c>
      <c r="N2954" t="str">
        <f t="shared" si="648"/>
        <v>&lt;=40</v>
      </c>
      <c r="O2954" t="s">
        <v>56</v>
      </c>
      <c r="P2954" t="s">
        <v>31</v>
      </c>
      <c r="Q2954">
        <v>38790</v>
      </c>
      <c r="R2954">
        <v>1000</v>
      </c>
      <c r="S2954" t="str">
        <f t="shared" si="649"/>
        <v>&lt;=1000</v>
      </c>
      <c r="T2954">
        <v>1340</v>
      </c>
      <c r="U2954" t="str">
        <f t="shared" si="650"/>
        <v>&lt;=1400</v>
      </c>
      <c r="V2954" t="s">
        <v>585</v>
      </c>
      <c r="W2954">
        <v>37500</v>
      </c>
      <c r="X2954" s="12">
        <f t="shared" si="651"/>
        <v>2.6666666666666668E-2</v>
      </c>
      <c r="Y2954" t="str">
        <f t="shared" si="652"/>
        <v>&lt;=0.03</v>
      </c>
      <c r="Z2954" t="s">
        <v>32</v>
      </c>
      <c r="AA2954">
        <v>4</v>
      </c>
      <c r="AB2954">
        <v>222.76</v>
      </c>
      <c r="AC2954" t="str">
        <f t="shared" si="653"/>
        <v>&lt;=500</v>
      </c>
      <c r="AD2954">
        <v>1268</v>
      </c>
      <c r="AE2954" t="str">
        <f t="shared" si="654"/>
        <v>&gt;120</v>
      </c>
      <c r="AF2954">
        <v>222.76</v>
      </c>
      <c r="AG2954" t="str">
        <f t="shared" si="655"/>
        <v>&lt;=500</v>
      </c>
      <c r="AH2954" t="s">
        <v>32</v>
      </c>
      <c r="AI2954" t="str">
        <f t="shared" si="656"/>
        <v/>
      </c>
      <c r="AJ2954" t="s">
        <v>32</v>
      </c>
      <c r="AK2954" t="str">
        <f t="shared" si="657"/>
        <v/>
      </c>
      <c r="AL2954">
        <v>3</v>
      </c>
      <c r="AM2954">
        <v>0</v>
      </c>
      <c r="AN2954">
        <v>3</v>
      </c>
      <c r="AO2954" t="s">
        <v>32</v>
      </c>
      <c r="AP2954">
        <v>10</v>
      </c>
    </row>
    <row r="2955" spans="1:42" x14ac:dyDescent="0.25">
      <c r="A2955">
        <v>201804</v>
      </c>
      <c r="B2955" t="str">
        <f t="shared" si="644"/>
        <v>2018-I</v>
      </c>
      <c r="C2955" t="s">
        <v>3016</v>
      </c>
      <c r="D2955" t="s">
        <v>3016</v>
      </c>
      <c r="E2955">
        <v>30437230</v>
      </c>
      <c r="F2955" t="s">
        <v>29</v>
      </c>
      <c r="G2955">
        <v>0</v>
      </c>
      <c r="H2955">
        <v>0</v>
      </c>
      <c r="I2955">
        <v>0</v>
      </c>
      <c r="J2955">
        <f t="shared" si="645"/>
        <v>0</v>
      </c>
      <c r="K2955" t="str">
        <f t="shared" si="646"/>
        <v>Modelamiento</v>
      </c>
      <c r="L2955">
        <f t="shared" si="647"/>
        <v>0</v>
      </c>
      <c r="M2955">
        <v>56</v>
      </c>
      <c r="N2955" t="str">
        <f t="shared" si="648"/>
        <v>&lt;=60</v>
      </c>
      <c r="O2955" t="s">
        <v>56</v>
      </c>
      <c r="P2955" t="s">
        <v>35</v>
      </c>
      <c r="Q2955">
        <v>37440</v>
      </c>
      <c r="R2955">
        <v>500</v>
      </c>
      <c r="S2955" t="str">
        <f t="shared" si="649"/>
        <v>&lt;=500</v>
      </c>
      <c r="T2955">
        <v>1287</v>
      </c>
      <c r="U2955" t="str">
        <f t="shared" si="650"/>
        <v>&lt;=1300</v>
      </c>
      <c r="V2955" t="s">
        <v>585</v>
      </c>
      <c r="W2955">
        <v>35000</v>
      </c>
      <c r="X2955" s="12">
        <f t="shared" si="651"/>
        <v>1.4285714285714285E-2</v>
      </c>
      <c r="Y2955" t="str">
        <f t="shared" si="652"/>
        <v>&lt;=0.02</v>
      </c>
      <c r="Z2955" t="s">
        <v>32</v>
      </c>
      <c r="AA2955">
        <v>9</v>
      </c>
      <c r="AB2955" t="s">
        <v>32</v>
      </c>
      <c r="AC2955" t="str">
        <f t="shared" si="653"/>
        <v/>
      </c>
      <c r="AD2955" t="s">
        <v>32</v>
      </c>
      <c r="AE2955" t="str">
        <f t="shared" si="654"/>
        <v/>
      </c>
      <c r="AF2955" t="s">
        <v>32</v>
      </c>
      <c r="AG2955" t="str">
        <f t="shared" si="655"/>
        <v/>
      </c>
      <c r="AH2955" t="s">
        <v>32</v>
      </c>
      <c r="AI2955" t="str">
        <f t="shared" si="656"/>
        <v/>
      </c>
      <c r="AJ2955" t="s">
        <v>32</v>
      </c>
      <c r="AK2955" t="str">
        <f t="shared" si="657"/>
        <v/>
      </c>
      <c r="AL2955">
        <v>0</v>
      </c>
      <c r="AM2955">
        <v>0</v>
      </c>
      <c r="AN2955">
        <v>0</v>
      </c>
      <c r="AO2955" t="s">
        <v>32</v>
      </c>
      <c r="AP2955" t="s">
        <v>32</v>
      </c>
    </row>
    <row r="2956" spans="1:42" x14ac:dyDescent="0.25">
      <c r="A2956">
        <v>201804</v>
      </c>
      <c r="B2956" t="str">
        <f t="shared" si="644"/>
        <v>2018-I</v>
      </c>
      <c r="C2956" t="s">
        <v>3017</v>
      </c>
      <c r="D2956" t="s">
        <v>3017</v>
      </c>
      <c r="E2956">
        <v>30432917</v>
      </c>
      <c r="F2956" t="s">
        <v>29</v>
      </c>
      <c r="G2956">
        <v>0</v>
      </c>
      <c r="H2956">
        <v>0</v>
      </c>
      <c r="I2956">
        <v>0</v>
      </c>
      <c r="J2956">
        <f t="shared" si="645"/>
        <v>0</v>
      </c>
      <c r="K2956" t="str">
        <f t="shared" si="646"/>
        <v>Modelamiento</v>
      </c>
      <c r="L2956">
        <f t="shared" si="647"/>
        <v>0</v>
      </c>
      <c r="M2956">
        <v>39</v>
      </c>
      <c r="N2956" t="str">
        <f t="shared" si="648"/>
        <v>&lt;=40</v>
      </c>
      <c r="O2956" t="s">
        <v>72</v>
      </c>
      <c r="P2956" t="s">
        <v>31</v>
      </c>
      <c r="Q2956">
        <v>38588</v>
      </c>
      <c r="R2956">
        <v>1650</v>
      </c>
      <c r="S2956" t="str">
        <f t="shared" si="649"/>
        <v>&lt;=2000</v>
      </c>
      <c r="T2956">
        <v>1604</v>
      </c>
      <c r="U2956" t="str">
        <f t="shared" si="650"/>
        <v>&gt;1500</v>
      </c>
      <c r="V2956" t="s">
        <v>589</v>
      </c>
      <c r="W2956">
        <v>37948</v>
      </c>
      <c r="X2956" s="12">
        <f t="shared" si="651"/>
        <v>4.3480552334773902E-2</v>
      </c>
      <c r="Y2956" t="str">
        <f t="shared" si="652"/>
        <v>&lt;=0.05</v>
      </c>
      <c r="Z2956" t="s">
        <v>32</v>
      </c>
      <c r="AA2956">
        <v>9</v>
      </c>
      <c r="AB2956" t="s">
        <v>32</v>
      </c>
      <c r="AC2956" t="str">
        <f t="shared" si="653"/>
        <v/>
      </c>
      <c r="AD2956" t="s">
        <v>32</v>
      </c>
      <c r="AE2956" t="str">
        <f t="shared" si="654"/>
        <v/>
      </c>
      <c r="AF2956" t="s">
        <v>32</v>
      </c>
      <c r="AG2956" t="str">
        <f t="shared" si="655"/>
        <v/>
      </c>
      <c r="AH2956" t="s">
        <v>32</v>
      </c>
      <c r="AI2956" t="str">
        <f t="shared" si="656"/>
        <v/>
      </c>
      <c r="AJ2956" t="s">
        <v>32</v>
      </c>
      <c r="AK2956" t="str">
        <f t="shared" si="657"/>
        <v/>
      </c>
      <c r="AL2956">
        <v>0</v>
      </c>
      <c r="AM2956">
        <v>0</v>
      </c>
      <c r="AN2956">
        <v>0</v>
      </c>
      <c r="AO2956" t="s">
        <v>32</v>
      </c>
      <c r="AP2956" t="s">
        <v>32</v>
      </c>
    </row>
    <row r="2957" spans="1:42" x14ac:dyDescent="0.25">
      <c r="A2957">
        <v>201804</v>
      </c>
      <c r="B2957" t="str">
        <f t="shared" si="644"/>
        <v>2018-I</v>
      </c>
      <c r="C2957" t="s">
        <v>3018</v>
      </c>
      <c r="D2957" t="s">
        <v>3018</v>
      </c>
      <c r="E2957">
        <v>30438555</v>
      </c>
      <c r="F2957" t="s">
        <v>29</v>
      </c>
      <c r="G2957">
        <v>0</v>
      </c>
      <c r="H2957">
        <v>0</v>
      </c>
      <c r="I2957">
        <v>0</v>
      </c>
      <c r="J2957">
        <f t="shared" si="645"/>
        <v>0</v>
      </c>
      <c r="K2957" t="str">
        <f t="shared" si="646"/>
        <v>Modelamiento</v>
      </c>
      <c r="L2957">
        <f t="shared" si="647"/>
        <v>0</v>
      </c>
      <c r="M2957">
        <v>24</v>
      </c>
      <c r="N2957" t="str">
        <f t="shared" si="648"/>
        <v>&lt;=25</v>
      </c>
      <c r="O2957" t="s">
        <v>56</v>
      </c>
      <c r="P2957" t="s">
        <v>39</v>
      </c>
      <c r="Q2957">
        <v>38090</v>
      </c>
      <c r="R2957">
        <v>1500</v>
      </c>
      <c r="S2957" t="str">
        <f t="shared" si="649"/>
        <v>&lt;=1500</v>
      </c>
      <c r="T2957">
        <v>1319</v>
      </c>
      <c r="U2957" t="str">
        <f t="shared" si="650"/>
        <v>&lt;=1400</v>
      </c>
      <c r="V2957" t="s">
        <v>614</v>
      </c>
      <c r="W2957">
        <v>36650</v>
      </c>
      <c r="X2957" s="12">
        <f t="shared" si="651"/>
        <v>4.0927694406548434E-2</v>
      </c>
      <c r="Y2957" t="str">
        <f t="shared" si="652"/>
        <v>&lt;=0.05</v>
      </c>
      <c r="Z2957" t="s">
        <v>32</v>
      </c>
      <c r="AA2957">
        <v>9</v>
      </c>
      <c r="AB2957" t="s">
        <v>32</v>
      </c>
      <c r="AC2957" t="str">
        <f t="shared" si="653"/>
        <v/>
      </c>
      <c r="AD2957" t="s">
        <v>32</v>
      </c>
      <c r="AE2957" t="str">
        <f t="shared" si="654"/>
        <v/>
      </c>
      <c r="AF2957" t="s">
        <v>32</v>
      </c>
      <c r="AG2957" t="str">
        <f t="shared" si="655"/>
        <v/>
      </c>
      <c r="AH2957" t="s">
        <v>32</v>
      </c>
      <c r="AI2957" t="str">
        <f t="shared" si="656"/>
        <v/>
      </c>
      <c r="AJ2957" t="s">
        <v>32</v>
      </c>
      <c r="AK2957" t="str">
        <f t="shared" si="657"/>
        <v/>
      </c>
      <c r="AL2957">
        <v>0</v>
      </c>
      <c r="AM2957">
        <v>0</v>
      </c>
      <c r="AN2957">
        <v>0</v>
      </c>
      <c r="AO2957" t="s">
        <v>32</v>
      </c>
      <c r="AP2957" t="s">
        <v>32</v>
      </c>
    </row>
    <row r="2958" spans="1:42" x14ac:dyDescent="0.25">
      <c r="A2958">
        <v>201804</v>
      </c>
      <c r="B2958" t="str">
        <f t="shared" si="644"/>
        <v>2018-I</v>
      </c>
      <c r="C2958" t="s">
        <v>3019</v>
      </c>
      <c r="D2958" t="s">
        <v>3019</v>
      </c>
      <c r="E2958">
        <v>30438286</v>
      </c>
      <c r="F2958" t="s">
        <v>29</v>
      </c>
      <c r="G2958">
        <v>0</v>
      </c>
      <c r="H2958">
        <v>0</v>
      </c>
      <c r="I2958">
        <v>0</v>
      </c>
      <c r="J2958">
        <f t="shared" si="645"/>
        <v>0</v>
      </c>
      <c r="K2958" t="str">
        <f t="shared" si="646"/>
        <v>Modelamiento</v>
      </c>
      <c r="L2958">
        <f t="shared" si="647"/>
        <v>0</v>
      </c>
      <c r="M2958">
        <v>23</v>
      </c>
      <c r="N2958" t="str">
        <f t="shared" si="648"/>
        <v>&lt;=25</v>
      </c>
      <c r="O2958" t="s">
        <v>56</v>
      </c>
      <c r="P2958" t="s">
        <v>39</v>
      </c>
      <c r="Q2958">
        <v>39240</v>
      </c>
      <c r="R2958">
        <v>1099</v>
      </c>
      <c r="S2958" t="str">
        <f t="shared" si="649"/>
        <v>&lt;=1500</v>
      </c>
      <c r="T2958">
        <v>1632</v>
      </c>
      <c r="U2958" t="str">
        <f t="shared" si="650"/>
        <v>&gt;1500</v>
      </c>
      <c r="V2958" t="s">
        <v>585</v>
      </c>
      <c r="W2958">
        <v>37499</v>
      </c>
      <c r="X2958" s="12">
        <f t="shared" si="651"/>
        <v>2.9307448198618628E-2</v>
      </c>
      <c r="Y2958" t="str">
        <f t="shared" si="652"/>
        <v>&lt;=0.03</v>
      </c>
      <c r="Z2958" t="s">
        <v>32</v>
      </c>
      <c r="AA2958">
        <v>4</v>
      </c>
      <c r="AB2958">
        <v>760.89</v>
      </c>
      <c r="AC2958" t="str">
        <f t="shared" si="653"/>
        <v>&lt;=1000</v>
      </c>
      <c r="AD2958">
        <v>1886</v>
      </c>
      <c r="AE2958" t="str">
        <f t="shared" si="654"/>
        <v>&gt;120</v>
      </c>
      <c r="AF2958">
        <v>760.89</v>
      </c>
      <c r="AG2958" t="str">
        <f t="shared" si="655"/>
        <v>&lt;=1000</v>
      </c>
      <c r="AH2958" t="s">
        <v>32</v>
      </c>
      <c r="AI2958" t="str">
        <f t="shared" si="656"/>
        <v/>
      </c>
      <c r="AJ2958" t="s">
        <v>32</v>
      </c>
      <c r="AK2958" t="str">
        <f t="shared" si="657"/>
        <v/>
      </c>
      <c r="AL2958">
        <v>12</v>
      </c>
      <c r="AM2958">
        <v>0</v>
      </c>
      <c r="AN2958">
        <v>12</v>
      </c>
      <c r="AO2958" t="s">
        <v>32</v>
      </c>
      <c r="AP2958">
        <v>1</v>
      </c>
    </row>
    <row r="2959" spans="1:42" x14ac:dyDescent="0.25">
      <c r="A2959">
        <v>201804</v>
      </c>
      <c r="B2959" t="str">
        <f t="shared" si="644"/>
        <v>2018-I</v>
      </c>
      <c r="C2959" t="s">
        <v>3020</v>
      </c>
      <c r="D2959" t="s">
        <v>3020</v>
      </c>
      <c r="E2959">
        <v>30432648</v>
      </c>
      <c r="F2959" t="s">
        <v>29</v>
      </c>
      <c r="G2959">
        <v>0</v>
      </c>
      <c r="H2959">
        <v>0</v>
      </c>
      <c r="I2959">
        <v>0</v>
      </c>
      <c r="J2959">
        <f t="shared" si="645"/>
        <v>0</v>
      </c>
      <c r="K2959" t="str">
        <f t="shared" si="646"/>
        <v>Modelamiento</v>
      </c>
      <c r="L2959">
        <f t="shared" si="647"/>
        <v>0</v>
      </c>
      <c r="M2959">
        <v>23</v>
      </c>
      <c r="N2959" t="str">
        <f t="shared" si="648"/>
        <v>&lt;=25</v>
      </c>
      <c r="O2959" t="s">
        <v>56</v>
      </c>
      <c r="P2959" t="s">
        <v>35</v>
      </c>
      <c r="Q2959">
        <v>45162</v>
      </c>
      <c r="R2959">
        <v>1800</v>
      </c>
      <c r="S2959" t="str">
        <f t="shared" si="649"/>
        <v>&lt;=2000</v>
      </c>
      <c r="T2959">
        <v>1551</v>
      </c>
      <c r="U2959" t="str">
        <f t="shared" si="650"/>
        <v>&gt;1500</v>
      </c>
      <c r="V2959" t="s">
        <v>597</v>
      </c>
      <c r="W2959">
        <v>43442</v>
      </c>
      <c r="X2959" s="12">
        <f t="shared" si="651"/>
        <v>4.1434556420054322E-2</v>
      </c>
      <c r="Y2959" t="str">
        <f t="shared" si="652"/>
        <v>&lt;=0.05</v>
      </c>
      <c r="Z2959" t="s">
        <v>32</v>
      </c>
      <c r="AA2959">
        <v>9</v>
      </c>
      <c r="AB2959" t="s">
        <v>32</v>
      </c>
      <c r="AC2959" t="str">
        <f t="shared" si="653"/>
        <v/>
      </c>
      <c r="AD2959" t="s">
        <v>32</v>
      </c>
      <c r="AE2959" t="str">
        <f t="shared" si="654"/>
        <v/>
      </c>
      <c r="AF2959" t="s">
        <v>32</v>
      </c>
      <c r="AG2959" t="str">
        <f t="shared" si="655"/>
        <v/>
      </c>
      <c r="AH2959" t="s">
        <v>32</v>
      </c>
      <c r="AI2959" t="str">
        <f t="shared" si="656"/>
        <v/>
      </c>
      <c r="AJ2959" t="s">
        <v>32</v>
      </c>
      <c r="AK2959" t="str">
        <f t="shared" si="657"/>
        <v/>
      </c>
      <c r="AL2959">
        <v>0</v>
      </c>
      <c r="AM2959">
        <v>0</v>
      </c>
      <c r="AN2959">
        <v>0</v>
      </c>
      <c r="AO2959" t="s">
        <v>32</v>
      </c>
      <c r="AP2959" t="s">
        <v>32</v>
      </c>
    </row>
    <row r="2960" spans="1:42" x14ac:dyDescent="0.25">
      <c r="A2960">
        <v>201804</v>
      </c>
      <c r="B2960" t="str">
        <f t="shared" si="644"/>
        <v>2018-I</v>
      </c>
      <c r="C2960" t="s">
        <v>3021</v>
      </c>
      <c r="D2960" t="s">
        <v>3021</v>
      </c>
      <c r="E2960">
        <v>30439617</v>
      </c>
      <c r="F2960" t="s">
        <v>29</v>
      </c>
      <c r="G2960">
        <v>1</v>
      </c>
      <c r="H2960">
        <v>0</v>
      </c>
      <c r="I2960">
        <v>0</v>
      </c>
      <c r="J2960">
        <f t="shared" si="645"/>
        <v>0</v>
      </c>
      <c r="K2960" t="str">
        <f t="shared" si="646"/>
        <v>Modelamiento</v>
      </c>
      <c r="L2960">
        <f t="shared" si="647"/>
        <v>0</v>
      </c>
      <c r="M2960">
        <v>49</v>
      </c>
      <c r="N2960" t="str">
        <f t="shared" si="648"/>
        <v>&lt;=50</v>
      </c>
      <c r="O2960" t="s">
        <v>72</v>
      </c>
      <c r="P2960" t="s">
        <v>39</v>
      </c>
      <c r="Q2960">
        <v>37822</v>
      </c>
      <c r="R2960">
        <v>1500</v>
      </c>
      <c r="S2960" t="str">
        <f t="shared" si="649"/>
        <v>&lt;=1500</v>
      </c>
      <c r="T2960">
        <v>1309</v>
      </c>
      <c r="U2960" t="str">
        <f t="shared" si="650"/>
        <v>&lt;=1400</v>
      </c>
      <c r="V2960" t="s">
        <v>601</v>
      </c>
      <c r="W2960">
        <v>36452</v>
      </c>
      <c r="X2960" s="12">
        <f t="shared" si="651"/>
        <v>4.1150005486667397E-2</v>
      </c>
      <c r="Y2960" t="str">
        <f t="shared" si="652"/>
        <v>&lt;=0.05</v>
      </c>
      <c r="Z2960" t="s">
        <v>32</v>
      </c>
      <c r="AA2960">
        <v>4</v>
      </c>
      <c r="AB2960">
        <v>1576.72</v>
      </c>
      <c r="AC2960" t="str">
        <f t="shared" si="653"/>
        <v>&lt;=2000</v>
      </c>
      <c r="AD2960">
        <v>765</v>
      </c>
      <c r="AE2960" t="str">
        <f t="shared" si="654"/>
        <v>&gt;120</v>
      </c>
      <c r="AF2960">
        <v>1576.72</v>
      </c>
      <c r="AG2960" t="str">
        <f t="shared" si="655"/>
        <v>&lt;=2000</v>
      </c>
      <c r="AH2960" t="s">
        <v>32</v>
      </c>
      <c r="AI2960" t="str">
        <f t="shared" si="656"/>
        <v/>
      </c>
      <c r="AJ2960" t="s">
        <v>32</v>
      </c>
      <c r="AK2960" t="str">
        <f t="shared" si="657"/>
        <v/>
      </c>
      <c r="AL2960">
        <v>12</v>
      </c>
      <c r="AM2960">
        <v>0</v>
      </c>
      <c r="AN2960">
        <v>12</v>
      </c>
      <c r="AO2960" t="s">
        <v>32</v>
      </c>
      <c r="AP2960">
        <v>1</v>
      </c>
    </row>
    <row r="2961" spans="1:42" x14ac:dyDescent="0.25">
      <c r="A2961">
        <v>201804</v>
      </c>
      <c r="B2961" t="str">
        <f t="shared" si="644"/>
        <v>2018-I</v>
      </c>
      <c r="C2961" t="s">
        <v>3022</v>
      </c>
      <c r="D2961" t="s">
        <v>3022</v>
      </c>
      <c r="E2961">
        <v>30441259</v>
      </c>
      <c r="F2961" t="s">
        <v>29</v>
      </c>
      <c r="G2961">
        <v>0</v>
      </c>
      <c r="H2961">
        <v>0</v>
      </c>
      <c r="I2961">
        <v>0</v>
      </c>
      <c r="J2961">
        <f t="shared" si="645"/>
        <v>0</v>
      </c>
      <c r="K2961" t="str">
        <f t="shared" si="646"/>
        <v>Modelamiento</v>
      </c>
      <c r="L2961">
        <f t="shared" si="647"/>
        <v>0</v>
      </c>
      <c r="M2961">
        <v>37</v>
      </c>
      <c r="N2961" t="str">
        <f t="shared" si="648"/>
        <v>&lt;=40</v>
      </c>
      <c r="O2961" t="s">
        <v>56</v>
      </c>
      <c r="P2961" t="s">
        <v>31</v>
      </c>
      <c r="Q2961">
        <v>31651</v>
      </c>
      <c r="R2961">
        <v>1500</v>
      </c>
      <c r="S2961" t="str">
        <f t="shared" si="649"/>
        <v>&lt;=1500</v>
      </c>
      <c r="T2961">
        <v>1318</v>
      </c>
      <c r="U2961" t="str">
        <f t="shared" si="650"/>
        <v>&lt;=1400</v>
      </c>
      <c r="V2961" t="s">
        <v>1407</v>
      </c>
      <c r="W2961">
        <v>30211</v>
      </c>
      <c r="X2961" s="12">
        <f t="shared" si="651"/>
        <v>4.9650789447552218E-2</v>
      </c>
      <c r="Y2961" t="str">
        <f t="shared" si="652"/>
        <v>&lt;=0.05</v>
      </c>
      <c r="Z2961" t="s">
        <v>32</v>
      </c>
      <c r="AA2961">
        <v>4</v>
      </c>
      <c r="AB2961">
        <v>189.41</v>
      </c>
      <c r="AC2961" t="str">
        <f t="shared" si="653"/>
        <v>&lt;=500</v>
      </c>
      <c r="AD2961">
        <v>1048</v>
      </c>
      <c r="AE2961" t="str">
        <f t="shared" si="654"/>
        <v>&gt;120</v>
      </c>
      <c r="AF2961">
        <v>189.41</v>
      </c>
      <c r="AG2961" t="str">
        <f t="shared" si="655"/>
        <v>&lt;=500</v>
      </c>
      <c r="AH2961" t="s">
        <v>32</v>
      </c>
      <c r="AI2961" t="str">
        <f t="shared" si="656"/>
        <v/>
      </c>
      <c r="AJ2961" t="s">
        <v>32</v>
      </c>
      <c r="AK2961" t="str">
        <f t="shared" si="657"/>
        <v/>
      </c>
      <c r="AL2961">
        <v>12</v>
      </c>
      <c r="AM2961">
        <v>0</v>
      </c>
      <c r="AN2961">
        <v>12</v>
      </c>
      <c r="AO2961" t="s">
        <v>32</v>
      </c>
      <c r="AP2961">
        <v>1</v>
      </c>
    </row>
    <row r="2962" spans="1:42" x14ac:dyDescent="0.25">
      <c r="A2962">
        <v>201804</v>
      </c>
      <c r="B2962" t="str">
        <f t="shared" si="644"/>
        <v>2018-I</v>
      </c>
      <c r="C2962" t="s">
        <v>3023</v>
      </c>
      <c r="D2962" t="s">
        <v>3023</v>
      </c>
      <c r="E2962">
        <v>30433367</v>
      </c>
      <c r="F2962" t="s">
        <v>29</v>
      </c>
      <c r="G2962">
        <v>0</v>
      </c>
      <c r="H2962">
        <v>0</v>
      </c>
      <c r="I2962">
        <v>0</v>
      </c>
      <c r="J2962">
        <f t="shared" si="645"/>
        <v>0</v>
      </c>
      <c r="K2962" t="str">
        <f t="shared" si="646"/>
        <v>Modelamiento</v>
      </c>
      <c r="L2962">
        <f t="shared" si="647"/>
        <v>0</v>
      </c>
      <c r="M2962">
        <v>23</v>
      </c>
      <c r="N2962" t="str">
        <f t="shared" si="648"/>
        <v>&lt;=25</v>
      </c>
      <c r="O2962" t="s">
        <v>56</v>
      </c>
      <c r="P2962" t="s">
        <v>39</v>
      </c>
      <c r="Q2962">
        <v>37989</v>
      </c>
      <c r="R2962">
        <v>1000</v>
      </c>
      <c r="S2962" t="str">
        <f t="shared" si="649"/>
        <v>&lt;=1000</v>
      </c>
      <c r="T2962">
        <v>1574</v>
      </c>
      <c r="U2962" t="str">
        <f t="shared" si="650"/>
        <v>&gt;1500</v>
      </c>
      <c r="V2962" t="s">
        <v>585</v>
      </c>
      <c r="W2962">
        <v>35499</v>
      </c>
      <c r="X2962" s="12">
        <f t="shared" si="651"/>
        <v>2.8169807600214092E-2</v>
      </c>
      <c r="Y2962" t="str">
        <f t="shared" si="652"/>
        <v>&lt;=0.03</v>
      </c>
      <c r="Z2962" t="s">
        <v>32</v>
      </c>
      <c r="AA2962">
        <v>9</v>
      </c>
      <c r="AB2962" t="s">
        <v>32</v>
      </c>
      <c r="AC2962" t="str">
        <f t="shared" si="653"/>
        <v/>
      </c>
      <c r="AD2962" t="s">
        <v>32</v>
      </c>
      <c r="AE2962" t="str">
        <f t="shared" si="654"/>
        <v/>
      </c>
      <c r="AF2962" t="s">
        <v>32</v>
      </c>
      <c r="AG2962" t="str">
        <f t="shared" si="655"/>
        <v/>
      </c>
      <c r="AH2962" t="s">
        <v>32</v>
      </c>
      <c r="AI2962" t="str">
        <f t="shared" si="656"/>
        <v/>
      </c>
      <c r="AJ2962" t="s">
        <v>32</v>
      </c>
      <c r="AK2962" t="str">
        <f t="shared" si="657"/>
        <v/>
      </c>
      <c r="AL2962">
        <v>0</v>
      </c>
      <c r="AM2962">
        <v>0</v>
      </c>
      <c r="AN2962">
        <v>0</v>
      </c>
      <c r="AO2962" t="s">
        <v>32</v>
      </c>
      <c r="AP2962" t="s">
        <v>32</v>
      </c>
    </row>
    <row r="2963" spans="1:42" x14ac:dyDescent="0.25">
      <c r="A2963">
        <v>201804</v>
      </c>
      <c r="B2963" t="str">
        <f t="shared" si="644"/>
        <v>2018-I</v>
      </c>
      <c r="C2963" t="s">
        <v>3024</v>
      </c>
      <c r="D2963" t="s">
        <v>3024</v>
      </c>
      <c r="E2963">
        <v>30440436</v>
      </c>
      <c r="F2963" t="s">
        <v>29</v>
      </c>
      <c r="G2963">
        <v>0</v>
      </c>
      <c r="H2963">
        <v>0</v>
      </c>
      <c r="I2963">
        <v>0</v>
      </c>
      <c r="J2963">
        <f t="shared" si="645"/>
        <v>0</v>
      </c>
      <c r="K2963" t="str">
        <f t="shared" si="646"/>
        <v>Modelamiento</v>
      </c>
      <c r="L2963">
        <f t="shared" si="647"/>
        <v>0</v>
      </c>
      <c r="M2963">
        <v>27</v>
      </c>
      <c r="N2963" t="str">
        <f t="shared" si="648"/>
        <v>&lt;=30</v>
      </c>
      <c r="O2963" t="s">
        <v>56</v>
      </c>
      <c r="P2963" t="s">
        <v>39</v>
      </c>
      <c r="Q2963">
        <v>37037</v>
      </c>
      <c r="R2963">
        <v>1500</v>
      </c>
      <c r="S2963" t="str">
        <f t="shared" si="649"/>
        <v>&lt;=1500</v>
      </c>
      <c r="T2963">
        <v>1393</v>
      </c>
      <c r="U2963" t="str">
        <f t="shared" si="650"/>
        <v>&lt;=1400</v>
      </c>
      <c r="V2963" t="s">
        <v>597</v>
      </c>
      <c r="W2963">
        <v>35697</v>
      </c>
      <c r="X2963" s="12">
        <f t="shared" si="651"/>
        <v>4.2020337843516262E-2</v>
      </c>
      <c r="Y2963" t="str">
        <f t="shared" si="652"/>
        <v>&lt;=0.05</v>
      </c>
      <c r="Z2963" t="s">
        <v>32</v>
      </c>
      <c r="AA2963">
        <v>9</v>
      </c>
      <c r="AB2963" t="s">
        <v>32</v>
      </c>
      <c r="AC2963" t="str">
        <f t="shared" si="653"/>
        <v/>
      </c>
      <c r="AD2963" t="s">
        <v>32</v>
      </c>
      <c r="AE2963" t="str">
        <f t="shared" si="654"/>
        <v/>
      </c>
      <c r="AF2963" t="s">
        <v>32</v>
      </c>
      <c r="AG2963" t="str">
        <f t="shared" si="655"/>
        <v/>
      </c>
      <c r="AH2963" t="s">
        <v>32</v>
      </c>
      <c r="AI2963" t="str">
        <f t="shared" si="656"/>
        <v/>
      </c>
      <c r="AJ2963" t="s">
        <v>32</v>
      </c>
      <c r="AK2963" t="str">
        <f t="shared" si="657"/>
        <v/>
      </c>
      <c r="AL2963">
        <v>0</v>
      </c>
      <c r="AM2963">
        <v>0</v>
      </c>
      <c r="AN2963">
        <v>0</v>
      </c>
      <c r="AO2963" t="s">
        <v>32</v>
      </c>
      <c r="AP2963" t="s">
        <v>32</v>
      </c>
    </row>
    <row r="2964" spans="1:42" x14ac:dyDescent="0.25">
      <c r="A2964">
        <v>201804</v>
      </c>
      <c r="B2964" t="str">
        <f t="shared" si="644"/>
        <v>2018-I</v>
      </c>
      <c r="C2964" t="s">
        <v>3025</v>
      </c>
      <c r="D2964" t="s">
        <v>3025</v>
      </c>
      <c r="E2964">
        <v>30440984</v>
      </c>
      <c r="F2964" t="s">
        <v>29</v>
      </c>
      <c r="G2964">
        <v>0</v>
      </c>
      <c r="H2964">
        <v>0</v>
      </c>
      <c r="I2964">
        <v>0</v>
      </c>
      <c r="J2964">
        <f t="shared" si="645"/>
        <v>0</v>
      </c>
      <c r="K2964" t="str">
        <f t="shared" si="646"/>
        <v>Modelamiento</v>
      </c>
      <c r="L2964">
        <f t="shared" si="647"/>
        <v>0</v>
      </c>
      <c r="M2964">
        <v>31</v>
      </c>
      <c r="N2964" t="str">
        <f t="shared" si="648"/>
        <v>&lt;=35</v>
      </c>
      <c r="O2964" t="s">
        <v>56</v>
      </c>
      <c r="P2964" t="s">
        <v>31</v>
      </c>
      <c r="Q2964">
        <v>36646</v>
      </c>
      <c r="R2964">
        <v>1800</v>
      </c>
      <c r="S2964" t="str">
        <f t="shared" si="649"/>
        <v>&lt;=2000</v>
      </c>
      <c r="T2964">
        <v>1264</v>
      </c>
      <c r="U2964" t="str">
        <f t="shared" si="650"/>
        <v>&lt;=1300</v>
      </c>
      <c r="V2964" t="s">
        <v>597</v>
      </c>
      <c r="W2964">
        <v>36156</v>
      </c>
      <c r="X2964" s="12">
        <f t="shared" si="651"/>
        <v>4.9784268171257882E-2</v>
      </c>
      <c r="Y2964" t="str">
        <f t="shared" si="652"/>
        <v>&lt;=0.05</v>
      </c>
      <c r="Z2964" t="s">
        <v>32</v>
      </c>
      <c r="AA2964">
        <v>0</v>
      </c>
      <c r="AB2964">
        <v>2392.14</v>
      </c>
      <c r="AC2964" t="str">
        <f t="shared" si="653"/>
        <v>&lt;=3000</v>
      </c>
      <c r="AD2964">
        <v>16</v>
      </c>
      <c r="AE2964" t="str">
        <f t="shared" si="654"/>
        <v>&lt;=30</v>
      </c>
      <c r="AF2964">
        <v>0</v>
      </c>
      <c r="AG2964" t="str">
        <f t="shared" si="655"/>
        <v>&lt;=500</v>
      </c>
      <c r="AH2964">
        <v>2000</v>
      </c>
      <c r="AI2964" t="str">
        <f t="shared" si="656"/>
        <v>&lt;=2000</v>
      </c>
      <c r="AJ2964">
        <v>0.72350000000000003</v>
      </c>
      <c r="AK2964" t="str">
        <f t="shared" si="657"/>
        <v>&lt;=0.8</v>
      </c>
      <c r="AL2964">
        <v>6</v>
      </c>
      <c r="AM2964">
        <v>5</v>
      </c>
      <c r="AN2964">
        <v>0</v>
      </c>
      <c r="AO2964">
        <v>1</v>
      </c>
      <c r="AP2964" t="s">
        <v>32</v>
      </c>
    </row>
    <row r="2965" spans="1:42" x14ac:dyDescent="0.25">
      <c r="A2965">
        <v>201804</v>
      </c>
      <c r="B2965" t="str">
        <f t="shared" si="644"/>
        <v>2018-I</v>
      </c>
      <c r="C2965" t="s">
        <v>3026</v>
      </c>
      <c r="D2965" t="s">
        <v>3026</v>
      </c>
      <c r="E2965">
        <v>30440775</v>
      </c>
      <c r="F2965" t="s">
        <v>29</v>
      </c>
      <c r="G2965">
        <v>0</v>
      </c>
      <c r="H2965">
        <v>0</v>
      </c>
      <c r="I2965">
        <v>0</v>
      </c>
      <c r="J2965">
        <f t="shared" si="645"/>
        <v>0</v>
      </c>
      <c r="K2965" t="str">
        <f t="shared" si="646"/>
        <v>Modelamiento</v>
      </c>
      <c r="L2965">
        <f t="shared" si="647"/>
        <v>0</v>
      </c>
      <c r="M2965">
        <v>52</v>
      </c>
      <c r="N2965" t="str">
        <f t="shared" si="648"/>
        <v>&lt;=55</v>
      </c>
      <c r="O2965" t="s">
        <v>72</v>
      </c>
      <c r="P2965" t="s">
        <v>35</v>
      </c>
      <c r="Q2965">
        <v>28322</v>
      </c>
      <c r="R2965">
        <v>1500</v>
      </c>
      <c r="S2965" t="str">
        <f t="shared" si="649"/>
        <v>&lt;=1500</v>
      </c>
      <c r="T2965">
        <v>1064</v>
      </c>
      <c r="U2965" t="str">
        <f t="shared" si="650"/>
        <v>&lt;=1100</v>
      </c>
      <c r="V2965" t="s">
        <v>614</v>
      </c>
      <c r="W2965">
        <v>26982</v>
      </c>
      <c r="X2965" s="12">
        <f t="shared" si="651"/>
        <v>5.5592617300422503E-2</v>
      </c>
      <c r="Y2965" t="str">
        <f t="shared" si="652"/>
        <v>&lt;=0.06</v>
      </c>
      <c r="Z2965" t="s">
        <v>32</v>
      </c>
      <c r="AA2965">
        <v>9</v>
      </c>
      <c r="AB2965" t="s">
        <v>32</v>
      </c>
      <c r="AC2965" t="str">
        <f t="shared" si="653"/>
        <v/>
      </c>
      <c r="AD2965" t="s">
        <v>32</v>
      </c>
      <c r="AE2965" t="str">
        <f t="shared" si="654"/>
        <v/>
      </c>
      <c r="AF2965" t="s">
        <v>32</v>
      </c>
      <c r="AG2965" t="str">
        <f t="shared" si="655"/>
        <v/>
      </c>
      <c r="AH2965" t="s">
        <v>32</v>
      </c>
      <c r="AI2965" t="str">
        <f t="shared" si="656"/>
        <v/>
      </c>
      <c r="AJ2965" t="s">
        <v>32</v>
      </c>
      <c r="AK2965" t="str">
        <f t="shared" si="657"/>
        <v/>
      </c>
      <c r="AL2965">
        <v>0</v>
      </c>
      <c r="AM2965">
        <v>0</v>
      </c>
      <c r="AN2965">
        <v>0</v>
      </c>
      <c r="AO2965" t="s">
        <v>32</v>
      </c>
      <c r="AP2965" t="s">
        <v>32</v>
      </c>
    </row>
    <row r="2966" spans="1:42" x14ac:dyDescent="0.25">
      <c r="A2966">
        <v>201804</v>
      </c>
      <c r="B2966" t="str">
        <f t="shared" si="644"/>
        <v>2018-I</v>
      </c>
      <c r="C2966" t="s">
        <v>3027</v>
      </c>
      <c r="D2966" t="s">
        <v>3027</v>
      </c>
      <c r="E2966">
        <v>30439481</v>
      </c>
      <c r="F2966" t="s">
        <v>29</v>
      </c>
      <c r="G2966">
        <v>0</v>
      </c>
      <c r="H2966">
        <v>0</v>
      </c>
      <c r="I2966">
        <v>0</v>
      </c>
      <c r="J2966">
        <f t="shared" si="645"/>
        <v>0</v>
      </c>
      <c r="K2966" t="str">
        <f t="shared" si="646"/>
        <v>Modelamiento</v>
      </c>
      <c r="L2966">
        <f t="shared" si="647"/>
        <v>0</v>
      </c>
      <c r="M2966">
        <v>46</v>
      </c>
      <c r="N2966" t="str">
        <f t="shared" si="648"/>
        <v>&lt;=50</v>
      </c>
      <c r="O2966" t="s">
        <v>56</v>
      </c>
      <c r="P2966" t="s">
        <v>39</v>
      </c>
      <c r="Q2966">
        <v>37989</v>
      </c>
      <c r="R2966">
        <v>1000</v>
      </c>
      <c r="S2966" t="str">
        <f t="shared" si="649"/>
        <v>&lt;=1000</v>
      </c>
      <c r="T2966">
        <v>1315</v>
      </c>
      <c r="U2966" t="str">
        <f t="shared" si="650"/>
        <v>&lt;=1400</v>
      </c>
      <c r="V2966" t="s">
        <v>585</v>
      </c>
      <c r="W2966">
        <v>35499</v>
      </c>
      <c r="X2966" s="12">
        <f t="shared" si="651"/>
        <v>2.8169807600214092E-2</v>
      </c>
      <c r="Y2966" t="str">
        <f t="shared" si="652"/>
        <v>&lt;=0.03</v>
      </c>
      <c r="Z2966" t="s">
        <v>32</v>
      </c>
      <c r="AA2966">
        <v>4</v>
      </c>
      <c r="AB2966">
        <v>841.63</v>
      </c>
      <c r="AC2966" t="str">
        <f t="shared" si="653"/>
        <v>&lt;=1000</v>
      </c>
      <c r="AD2966">
        <v>378</v>
      </c>
      <c r="AE2966" t="str">
        <f t="shared" si="654"/>
        <v>&gt;120</v>
      </c>
      <c r="AF2966">
        <v>841.63</v>
      </c>
      <c r="AG2966" t="str">
        <f t="shared" si="655"/>
        <v>&lt;=1000</v>
      </c>
      <c r="AH2966">
        <v>900</v>
      </c>
      <c r="AI2966" t="str">
        <f t="shared" si="656"/>
        <v>&lt;=1000</v>
      </c>
      <c r="AJ2966">
        <v>1</v>
      </c>
      <c r="AK2966" t="str">
        <f t="shared" si="657"/>
        <v>&gt;0.9</v>
      </c>
      <c r="AL2966">
        <v>12</v>
      </c>
      <c r="AM2966">
        <v>0</v>
      </c>
      <c r="AN2966">
        <v>9</v>
      </c>
      <c r="AO2966" t="s">
        <v>32</v>
      </c>
      <c r="AP2966">
        <v>1</v>
      </c>
    </row>
    <row r="2967" spans="1:42" x14ac:dyDescent="0.25">
      <c r="A2967">
        <v>201804</v>
      </c>
      <c r="B2967" t="str">
        <f t="shared" si="644"/>
        <v>2018-I</v>
      </c>
      <c r="C2967" t="s">
        <v>3028</v>
      </c>
      <c r="D2967" t="s">
        <v>3028</v>
      </c>
      <c r="E2967">
        <v>30442081</v>
      </c>
      <c r="F2967" t="s">
        <v>29</v>
      </c>
      <c r="G2967">
        <v>0</v>
      </c>
      <c r="H2967">
        <v>0</v>
      </c>
      <c r="I2967">
        <v>0</v>
      </c>
      <c r="J2967">
        <f t="shared" si="645"/>
        <v>0</v>
      </c>
      <c r="K2967" t="str">
        <f t="shared" si="646"/>
        <v>Modelamiento</v>
      </c>
      <c r="L2967">
        <f t="shared" si="647"/>
        <v>0</v>
      </c>
      <c r="M2967">
        <v>60</v>
      </c>
      <c r="N2967" t="str">
        <f t="shared" si="648"/>
        <v>&lt;=60</v>
      </c>
      <c r="O2967" t="s">
        <v>56</v>
      </c>
      <c r="P2967" t="s">
        <v>35</v>
      </c>
      <c r="Q2967">
        <v>39139</v>
      </c>
      <c r="R2967">
        <v>1200</v>
      </c>
      <c r="S2967" t="str">
        <f t="shared" si="649"/>
        <v>&lt;=1500</v>
      </c>
      <c r="T2967">
        <v>1352</v>
      </c>
      <c r="U2967" t="str">
        <f t="shared" si="650"/>
        <v>&lt;=1400</v>
      </c>
      <c r="V2967" t="s">
        <v>585</v>
      </c>
      <c r="W2967">
        <v>37499</v>
      </c>
      <c r="X2967" s="12">
        <f t="shared" si="651"/>
        <v>3.2000853356089494E-2</v>
      </c>
      <c r="Y2967" t="str">
        <f t="shared" si="652"/>
        <v>&lt;=0.04</v>
      </c>
      <c r="Z2967" t="s">
        <v>32</v>
      </c>
      <c r="AA2967">
        <v>9</v>
      </c>
      <c r="AB2967" t="s">
        <v>32</v>
      </c>
      <c r="AC2967" t="str">
        <f t="shared" si="653"/>
        <v/>
      </c>
      <c r="AD2967" t="s">
        <v>32</v>
      </c>
      <c r="AE2967" t="str">
        <f t="shared" si="654"/>
        <v/>
      </c>
      <c r="AF2967" t="s">
        <v>32</v>
      </c>
      <c r="AG2967" t="str">
        <f t="shared" si="655"/>
        <v/>
      </c>
      <c r="AH2967" t="s">
        <v>32</v>
      </c>
      <c r="AI2967" t="str">
        <f t="shared" si="656"/>
        <v/>
      </c>
      <c r="AJ2967" t="s">
        <v>32</v>
      </c>
      <c r="AK2967" t="str">
        <f t="shared" si="657"/>
        <v/>
      </c>
      <c r="AL2967">
        <v>0</v>
      </c>
      <c r="AM2967">
        <v>0</v>
      </c>
      <c r="AN2967">
        <v>0</v>
      </c>
      <c r="AO2967" t="s">
        <v>32</v>
      </c>
      <c r="AP2967" t="s">
        <v>32</v>
      </c>
    </row>
    <row r="2968" spans="1:42" x14ac:dyDescent="0.25">
      <c r="A2968">
        <v>201804</v>
      </c>
      <c r="B2968" t="str">
        <f t="shared" si="644"/>
        <v>2018-I</v>
      </c>
      <c r="C2968" t="s">
        <v>3029</v>
      </c>
      <c r="D2968" t="s">
        <v>3029</v>
      </c>
      <c r="E2968">
        <v>30442798</v>
      </c>
      <c r="F2968" t="s">
        <v>29</v>
      </c>
      <c r="G2968">
        <v>0</v>
      </c>
      <c r="H2968">
        <v>0</v>
      </c>
      <c r="I2968">
        <v>0</v>
      </c>
      <c r="J2968">
        <f t="shared" si="645"/>
        <v>0</v>
      </c>
      <c r="K2968" t="str">
        <f t="shared" si="646"/>
        <v>Modelamiento</v>
      </c>
      <c r="L2968">
        <f t="shared" si="647"/>
        <v>0</v>
      </c>
      <c r="M2968">
        <v>23</v>
      </c>
      <c r="N2968" t="str">
        <f t="shared" si="648"/>
        <v>&lt;=25</v>
      </c>
      <c r="O2968" t="s">
        <v>56</v>
      </c>
      <c r="P2968" t="s">
        <v>35</v>
      </c>
      <c r="Q2968">
        <v>39990</v>
      </c>
      <c r="R2968">
        <v>1500</v>
      </c>
      <c r="S2968" t="str">
        <f t="shared" si="649"/>
        <v>&lt;=1500</v>
      </c>
      <c r="T2968">
        <v>1497</v>
      </c>
      <c r="U2968" t="str">
        <f t="shared" si="650"/>
        <v>&lt;=1500</v>
      </c>
      <c r="V2968" t="s">
        <v>614</v>
      </c>
      <c r="W2968">
        <v>38650</v>
      </c>
      <c r="X2968" s="12">
        <f t="shared" si="651"/>
        <v>3.8809831824062092E-2</v>
      </c>
      <c r="Y2968" t="str">
        <f t="shared" si="652"/>
        <v>&lt;=0.04</v>
      </c>
      <c r="Z2968" t="s">
        <v>32</v>
      </c>
      <c r="AA2968">
        <v>0</v>
      </c>
      <c r="AB2968">
        <v>1932.12</v>
      </c>
      <c r="AC2968" t="str">
        <f t="shared" si="653"/>
        <v>&lt;=2000</v>
      </c>
      <c r="AD2968">
        <v>0</v>
      </c>
      <c r="AE2968" t="str">
        <f t="shared" si="654"/>
        <v>=0</v>
      </c>
      <c r="AF2968">
        <v>0</v>
      </c>
      <c r="AG2968" t="str">
        <f t="shared" si="655"/>
        <v>&lt;=500</v>
      </c>
      <c r="AH2968" t="s">
        <v>32</v>
      </c>
      <c r="AI2968" t="str">
        <f t="shared" si="656"/>
        <v/>
      </c>
      <c r="AJ2968" t="s">
        <v>32</v>
      </c>
      <c r="AK2968" t="str">
        <f t="shared" si="657"/>
        <v/>
      </c>
      <c r="AL2968">
        <v>11</v>
      </c>
      <c r="AM2968">
        <v>11</v>
      </c>
      <c r="AN2968">
        <v>0</v>
      </c>
      <c r="AO2968">
        <v>1</v>
      </c>
      <c r="AP2968" t="s">
        <v>32</v>
      </c>
    </row>
    <row r="2969" spans="1:42" x14ac:dyDescent="0.25">
      <c r="A2969">
        <v>201804</v>
      </c>
      <c r="B2969" t="str">
        <f t="shared" si="644"/>
        <v>2018-I</v>
      </c>
      <c r="C2969" t="s">
        <v>3030</v>
      </c>
      <c r="D2969" t="s">
        <v>3030</v>
      </c>
      <c r="E2969">
        <v>30444619</v>
      </c>
      <c r="F2969" t="s">
        <v>29</v>
      </c>
      <c r="G2969">
        <v>0</v>
      </c>
      <c r="H2969">
        <v>0</v>
      </c>
      <c r="I2969">
        <v>0</v>
      </c>
      <c r="J2969">
        <f t="shared" si="645"/>
        <v>0</v>
      </c>
      <c r="K2969" t="str">
        <f t="shared" si="646"/>
        <v>Modelamiento</v>
      </c>
      <c r="L2969">
        <f t="shared" si="647"/>
        <v>0</v>
      </c>
      <c r="M2969">
        <v>36</v>
      </c>
      <c r="N2969" t="str">
        <f t="shared" si="648"/>
        <v>&lt;=40</v>
      </c>
      <c r="O2969" t="s">
        <v>56</v>
      </c>
      <c r="P2969" t="s">
        <v>35</v>
      </c>
      <c r="Q2969">
        <v>43837</v>
      </c>
      <c r="R2969">
        <v>1650</v>
      </c>
      <c r="S2969" t="str">
        <f t="shared" si="649"/>
        <v>&lt;=2000</v>
      </c>
      <c r="T2969">
        <v>1512</v>
      </c>
      <c r="U2969" t="str">
        <f t="shared" si="650"/>
        <v>&gt;1500</v>
      </c>
      <c r="V2969" t="s">
        <v>597</v>
      </c>
      <c r="W2969">
        <v>42647</v>
      </c>
      <c r="X2969" s="12">
        <f t="shared" si="651"/>
        <v>3.8689708537529018E-2</v>
      </c>
      <c r="Y2969" t="str">
        <f t="shared" si="652"/>
        <v>&lt;=0.04</v>
      </c>
      <c r="Z2969" t="s">
        <v>32</v>
      </c>
      <c r="AA2969">
        <v>4</v>
      </c>
      <c r="AB2969">
        <v>2078.4899999999998</v>
      </c>
      <c r="AC2969" t="str">
        <f t="shared" si="653"/>
        <v>&lt;=3000</v>
      </c>
      <c r="AD2969">
        <v>1202</v>
      </c>
      <c r="AE2969" t="str">
        <f t="shared" si="654"/>
        <v>&gt;120</v>
      </c>
      <c r="AF2969">
        <v>1781.14</v>
      </c>
      <c r="AG2969" t="str">
        <f t="shared" si="655"/>
        <v>&lt;=2000</v>
      </c>
      <c r="AH2969" t="s">
        <v>32</v>
      </c>
      <c r="AI2969" t="str">
        <f t="shared" si="656"/>
        <v/>
      </c>
      <c r="AJ2969" t="s">
        <v>32</v>
      </c>
      <c r="AK2969" t="str">
        <f t="shared" si="657"/>
        <v/>
      </c>
      <c r="AL2969">
        <v>12</v>
      </c>
      <c r="AM2969">
        <v>0</v>
      </c>
      <c r="AN2969">
        <v>9</v>
      </c>
      <c r="AO2969" t="s">
        <v>32</v>
      </c>
      <c r="AP2969">
        <v>1</v>
      </c>
    </row>
    <row r="2970" spans="1:42" x14ac:dyDescent="0.25">
      <c r="A2970">
        <v>201804</v>
      </c>
      <c r="B2970" t="str">
        <f t="shared" si="644"/>
        <v>2018-I</v>
      </c>
      <c r="C2970" t="s">
        <v>3031</v>
      </c>
      <c r="D2970" t="s">
        <v>3031</v>
      </c>
      <c r="E2970">
        <v>30443685</v>
      </c>
      <c r="F2970" t="s">
        <v>29</v>
      </c>
      <c r="G2970">
        <v>0</v>
      </c>
      <c r="H2970">
        <v>0</v>
      </c>
      <c r="I2970">
        <v>0</v>
      </c>
      <c r="J2970">
        <f t="shared" si="645"/>
        <v>0</v>
      </c>
      <c r="K2970" t="str">
        <f t="shared" si="646"/>
        <v>Modelamiento</v>
      </c>
      <c r="L2970">
        <f t="shared" si="647"/>
        <v>0</v>
      </c>
      <c r="M2970">
        <v>57</v>
      </c>
      <c r="N2970" t="str">
        <f t="shared" si="648"/>
        <v>&lt;=60</v>
      </c>
      <c r="O2970" t="s">
        <v>72</v>
      </c>
      <c r="P2970" t="s">
        <v>35</v>
      </c>
      <c r="Q2970">
        <v>14490</v>
      </c>
      <c r="R2970">
        <v>25000</v>
      </c>
      <c r="S2970" t="str">
        <f t="shared" si="649"/>
        <v>&gt;2500</v>
      </c>
      <c r="T2970">
        <v>603</v>
      </c>
      <c r="U2970" t="str">
        <f t="shared" si="650"/>
        <v>&lt;=1000</v>
      </c>
      <c r="V2970" t="s">
        <v>614</v>
      </c>
      <c r="W2970">
        <v>36650</v>
      </c>
      <c r="X2970" s="12">
        <f t="shared" si="651"/>
        <v>0.68212824010914053</v>
      </c>
      <c r="Y2970" t="str">
        <f t="shared" si="652"/>
        <v>&gt;0.06</v>
      </c>
      <c r="Z2970" t="s">
        <v>32</v>
      </c>
      <c r="AA2970">
        <v>0</v>
      </c>
      <c r="AB2970">
        <v>6278.08</v>
      </c>
      <c r="AC2970" t="str">
        <f t="shared" si="653"/>
        <v>&gt;5000</v>
      </c>
      <c r="AD2970">
        <v>0</v>
      </c>
      <c r="AE2970" t="str">
        <f t="shared" si="654"/>
        <v>=0</v>
      </c>
      <c r="AF2970">
        <v>0</v>
      </c>
      <c r="AG2970" t="str">
        <f t="shared" si="655"/>
        <v>&lt;=500</v>
      </c>
      <c r="AH2970">
        <v>8624.48</v>
      </c>
      <c r="AI2970" t="str">
        <f t="shared" si="656"/>
        <v>&gt;5000</v>
      </c>
      <c r="AJ2970">
        <v>0.7863</v>
      </c>
      <c r="AK2970" t="str">
        <f t="shared" si="657"/>
        <v>&lt;=0.8</v>
      </c>
      <c r="AL2970">
        <v>12</v>
      </c>
      <c r="AM2970">
        <v>12</v>
      </c>
      <c r="AN2970">
        <v>0</v>
      </c>
      <c r="AO2970">
        <v>1</v>
      </c>
      <c r="AP2970" t="s">
        <v>32</v>
      </c>
    </row>
    <row r="2971" spans="1:42" x14ac:dyDescent="0.25">
      <c r="A2971">
        <v>201804</v>
      </c>
      <c r="B2971" t="str">
        <f t="shared" si="644"/>
        <v>2018-I</v>
      </c>
      <c r="C2971" t="s">
        <v>3032</v>
      </c>
      <c r="D2971" t="s">
        <v>3032</v>
      </c>
      <c r="E2971">
        <v>30441119</v>
      </c>
      <c r="F2971" t="s">
        <v>29</v>
      </c>
      <c r="G2971">
        <v>0</v>
      </c>
      <c r="H2971">
        <v>0</v>
      </c>
      <c r="I2971">
        <v>0</v>
      </c>
      <c r="J2971">
        <f t="shared" si="645"/>
        <v>0</v>
      </c>
      <c r="K2971" t="str">
        <f t="shared" si="646"/>
        <v>Modelamiento</v>
      </c>
      <c r="L2971">
        <f t="shared" si="647"/>
        <v>0</v>
      </c>
      <c r="M2971">
        <v>22</v>
      </c>
      <c r="N2971" t="str">
        <f t="shared" si="648"/>
        <v>&lt;=25</v>
      </c>
      <c r="O2971" t="s">
        <v>56</v>
      </c>
      <c r="P2971" t="s">
        <v>39</v>
      </c>
      <c r="Q2971">
        <v>35430</v>
      </c>
      <c r="R2971">
        <v>1500</v>
      </c>
      <c r="S2971" t="str">
        <f t="shared" si="649"/>
        <v>&lt;=1500</v>
      </c>
      <c r="T2971">
        <v>1041</v>
      </c>
      <c r="U2971" t="str">
        <f t="shared" si="650"/>
        <v>&lt;=1100</v>
      </c>
      <c r="V2971" t="s">
        <v>614</v>
      </c>
      <c r="W2971">
        <v>33440</v>
      </c>
      <c r="X2971" s="12">
        <f t="shared" si="651"/>
        <v>4.4856459330143539E-2</v>
      </c>
      <c r="Y2971" t="str">
        <f t="shared" si="652"/>
        <v>&lt;=0.05</v>
      </c>
      <c r="Z2971" t="s">
        <v>32</v>
      </c>
      <c r="AA2971">
        <v>9</v>
      </c>
      <c r="AB2971" t="s">
        <v>32</v>
      </c>
      <c r="AC2971" t="str">
        <f t="shared" si="653"/>
        <v/>
      </c>
      <c r="AD2971" t="s">
        <v>32</v>
      </c>
      <c r="AE2971" t="str">
        <f t="shared" si="654"/>
        <v/>
      </c>
      <c r="AF2971" t="s">
        <v>32</v>
      </c>
      <c r="AG2971" t="str">
        <f t="shared" si="655"/>
        <v/>
      </c>
      <c r="AH2971" t="s">
        <v>32</v>
      </c>
      <c r="AI2971" t="str">
        <f t="shared" si="656"/>
        <v/>
      </c>
      <c r="AJ2971" t="s">
        <v>32</v>
      </c>
      <c r="AK2971" t="str">
        <f t="shared" si="657"/>
        <v/>
      </c>
      <c r="AL2971">
        <v>0</v>
      </c>
      <c r="AM2971">
        <v>0</v>
      </c>
      <c r="AN2971">
        <v>0</v>
      </c>
      <c r="AO2971" t="s">
        <v>32</v>
      </c>
      <c r="AP2971" t="s">
        <v>32</v>
      </c>
    </row>
    <row r="2972" spans="1:42" x14ac:dyDescent="0.25">
      <c r="A2972">
        <v>201804</v>
      </c>
      <c r="B2972" t="str">
        <f t="shared" si="644"/>
        <v>2018-I</v>
      </c>
      <c r="C2972" t="s">
        <v>3033</v>
      </c>
      <c r="D2972" t="s">
        <v>3033</v>
      </c>
      <c r="E2972">
        <v>30443097</v>
      </c>
      <c r="F2972" t="s">
        <v>29</v>
      </c>
      <c r="G2972">
        <v>1</v>
      </c>
      <c r="H2972">
        <v>0</v>
      </c>
      <c r="I2972">
        <v>0</v>
      </c>
      <c r="J2972">
        <f t="shared" si="645"/>
        <v>0</v>
      </c>
      <c r="K2972" t="str">
        <f t="shared" si="646"/>
        <v>Modelamiento</v>
      </c>
      <c r="L2972">
        <f t="shared" si="647"/>
        <v>0</v>
      </c>
      <c r="M2972">
        <v>45</v>
      </c>
      <c r="N2972" t="str">
        <f t="shared" si="648"/>
        <v>&lt;=45</v>
      </c>
      <c r="O2972" t="s">
        <v>56</v>
      </c>
      <c r="P2972" t="s">
        <v>35</v>
      </c>
      <c r="Q2972">
        <v>37340</v>
      </c>
      <c r="R2972">
        <v>500</v>
      </c>
      <c r="S2972" t="str">
        <f t="shared" si="649"/>
        <v>&lt;=500</v>
      </c>
      <c r="T2972">
        <v>1289</v>
      </c>
      <c r="U2972" t="str">
        <f t="shared" si="650"/>
        <v>&lt;=1300</v>
      </c>
      <c r="V2972" t="s">
        <v>585</v>
      </c>
      <c r="W2972">
        <v>35000</v>
      </c>
      <c r="X2972" s="12">
        <f t="shared" si="651"/>
        <v>1.4285714285714285E-2</v>
      </c>
      <c r="Y2972" t="str">
        <f t="shared" si="652"/>
        <v>&lt;=0.02</v>
      </c>
      <c r="Z2972" t="s">
        <v>32</v>
      </c>
      <c r="AA2972">
        <v>4</v>
      </c>
      <c r="AB2972">
        <v>1829.39</v>
      </c>
      <c r="AC2972" t="str">
        <f t="shared" si="653"/>
        <v>&lt;=2000</v>
      </c>
      <c r="AD2972">
        <v>1555</v>
      </c>
      <c r="AE2972" t="str">
        <f t="shared" si="654"/>
        <v>&gt;120</v>
      </c>
      <c r="AF2972">
        <v>1829.39</v>
      </c>
      <c r="AG2972" t="str">
        <f t="shared" si="655"/>
        <v>&lt;=2000</v>
      </c>
      <c r="AH2972" t="s">
        <v>32</v>
      </c>
      <c r="AI2972" t="str">
        <f t="shared" si="656"/>
        <v/>
      </c>
      <c r="AJ2972" t="s">
        <v>32</v>
      </c>
      <c r="AK2972" t="str">
        <f t="shared" si="657"/>
        <v/>
      </c>
      <c r="AL2972">
        <v>12</v>
      </c>
      <c r="AM2972">
        <v>0</v>
      </c>
      <c r="AN2972">
        <v>12</v>
      </c>
      <c r="AO2972" t="s">
        <v>32</v>
      </c>
      <c r="AP2972">
        <v>1</v>
      </c>
    </row>
    <row r="2973" spans="1:42" x14ac:dyDescent="0.25">
      <c r="A2973">
        <v>201804</v>
      </c>
      <c r="B2973" t="str">
        <f t="shared" si="644"/>
        <v>2018-I</v>
      </c>
      <c r="C2973" t="s">
        <v>3034</v>
      </c>
      <c r="D2973" t="s">
        <v>3034</v>
      </c>
      <c r="E2973">
        <v>30442594</v>
      </c>
      <c r="F2973" t="s">
        <v>29</v>
      </c>
      <c r="G2973">
        <v>0</v>
      </c>
      <c r="H2973">
        <v>0</v>
      </c>
      <c r="I2973">
        <v>0</v>
      </c>
      <c r="J2973">
        <f t="shared" si="645"/>
        <v>0</v>
      </c>
      <c r="K2973" t="str">
        <f t="shared" si="646"/>
        <v>Modelamiento</v>
      </c>
      <c r="L2973">
        <f t="shared" si="647"/>
        <v>0</v>
      </c>
      <c r="M2973">
        <v>50</v>
      </c>
      <c r="N2973" t="str">
        <f t="shared" si="648"/>
        <v>&lt;=50</v>
      </c>
      <c r="O2973" t="s">
        <v>56</v>
      </c>
      <c r="P2973" t="s">
        <v>69</v>
      </c>
      <c r="Q2973">
        <v>37339</v>
      </c>
      <c r="R2973">
        <v>1000</v>
      </c>
      <c r="S2973" t="str">
        <f t="shared" si="649"/>
        <v>&lt;=1000</v>
      </c>
      <c r="T2973">
        <v>1547</v>
      </c>
      <c r="U2973" t="str">
        <f t="shared" si="650"/>
        <v>&gt;1500</v>
      </c>
      <c r="V2973" t="s">
        <v>585</v>
      </c>
      <c r="W2973">
        <v>35499</v>
      </c>
      <c r="X2973" s="12">
        <f t="shared" si="651"/>
        <v>2.8169807600214092E-2</v>
      </c>
      <c r="Y2973" t="str">
        <f t="shared" si="652"/>
        <v>&lt;=0.03</v>
      </c>
      <c r="Z2973" t="s">
        <v>32</v>
      </c>
      <c r="AA2973">
        <v>9</v>
      </c>
      <c r="AB2973" t="s">
        <v>32</v>
      </c>
      <c r="AC2973" t="str">
        <f t="shared" si="653"/>
        <v/>
      </c>
      <c r="AD2973" t="s">
        <v>32</v>
      </c>
      <c r="AE2973" t="str">
        <f t="shared" si="654"/>
        <v/>
      </c>
      <c r="AF2973" t="s">
        <v>32</v>
      </c>
      <c r="AG2973" t="str">
        <f t="shared" si="655"/>
        <v/>
      </c>
      <c r="AH2973" t="s">
        <v>32</v>
      </c>
      <c r="AI2973" t="str">
        <f t="shared" si="656"/>
        <v/>
      </c>
      <c r="AJ2973" t="s">
        <v>32</v>
      </c>
      <c r="AK2973" t="str">
        <f t="shared" si="657"/>
        <v/>
      </c>
      <c r="AL2973">
        <v>0</v>
      </c>
      <c r="AM2973">
        <v>0</v>
      </c>
      <c r="AN2973">
        <v>0</v>
      </c>
      <c r="AO2973" t="s">
        <v>32</v>
      </c>
      <c r="AP2973" t="s">
        <v>32</v>
      </c>
    </row>
    <row r="2974" spans="1:42" x14ac:dyDescent="0.25">
      <c r="A2974">
        <v>201804</v>
      </c>
      <c r="B2974" t="str">
        <f t="shared" si="644"/>
        <v>2018-I</v>
      </c>
      <c r="C2974" t="s">
        <v>3035</v>
      </c>
      <c r="D2974" t="s">
        <v>3035</v>
      </c>
      <c r="E2974">
        <v>30442121</v>
      </c>
      <c r="F2974" t="s">
        <v>29</v>
      </c>
      <c r="G2974">
        <v>0</v>
      </c>
      <c r="H2974">
        <v>0</v>
      </c>
      <c r="I2974">
        <v>0</v>
      </c>
      <c r="J2974">
        <f t="shared" si="645"/>
        <v>0</v>
      </c>
      <c r="K2974" t="str">
        <f t="shared" si="646"/>
        <v>Modelamiento</v>
      </c>
      <c r="L2974">
        <f t="shared" si="647"/>
        <v>0</v>
      </c>
      <c r="M2974">
        <v>25</v>
      </c>
      <c r="N2974" t="str">
        <f t="shared" si="648"/>
        <v>&lt;=25</v>
      </c>
      <c r="O2974" t="s">
        <v>56</v>
      </c>
      <c r="P2974" t="s">
        <v>39</v>
      </c>
      <c r="Q2974">
        <v>34414</v>
      </c>
      <c r="R2974">
        <v>500</v>
      </c>
      <c r="S2974" t="str">
        <f t="shared" si="649"/>
        <v>&lt;=500</v>
      </c>
      <c r="T2974">
        <v>1150</v>
      </c>
      <c r="U2974" t="str">
        <f t="shared" si="650"/>
        <v>&lt;=1200</v>
      </c>
      <c r="V2974" t="s">
        <v>601</v>
      </c>
      <c r="W2974">
        <v>32044</v>
      </c>
      <c r="X2974" s="12">
        <f t="shared" si="651"/>
        <v>1.5603545125452502E-2</v>
      </c>
      <c r="Y2974" t="str">
        <f t="shared" si="652"/>
        <v>&lt;=0.02</v>
      </c>
      <c r="Z2974" t="s">
        <v>32</v>
      </c>
      <c r="AA2974">
        <v>9</v>
      </c>
      <c r="AB2974" t="s">
        <v>32</v>
      </c>
      <c r="AC2974" t="str">
        <f t="shared" si="653"/>
        <v/>
      </c>
      <c r="AD2974" t="s">
        <v>32</v>
      </c>
      <c r="AE2974" t="str">
        <f t="shared" si="654"/>
        <v/>
      </c>
      <c r="AF2974" t="s">
        <v>32</v>
      </c>
      <c r="AG2974" t="str">
        <f t="shared" si="655"/>
        <v/>
      </c>
      <c r="AH2974" t="s">
        <v>32</v>
      </c>
      <c r="AI2974" t="str">
        <f t="shared" si="656"/>
        <v/>
      </c>
      <c r="AJ2974" t="s">
        <v>32</v>
      </c>
      <c r="AK2974" t="str">
        <f t="shared" si="657"/>
        <v/>
      </c>
      <c r="AL2974">
        <v>0</v>
      </c>
      <c r="AM2974">
        <v>0</v>
      </c>
      <c r="AN2974">
        <v>0</v>
      </c>
      <c r="AO2974" t="s">
        <v>32</v>
      </c>
      <c r="AP2974" t="s">
        <v>32</v>
      </c>
    </row>
    <row r="2975" spans="1:42" x14ac:dyDescent="0.25">
      <c r="A2975">
        <v>201804</v>
      </c>
      <c r="B2975" t="str">
        <f t="shared" si="644"/>
        <v>2018-I</v>
      </c>
      <c r="C2975" t="s">
        <v>3036</v>
      </c>
      <c r="D2975" t="s">
        <v>3036</v>
      </c>
      <c r="E2975">
        <v>30445466</v>
      </c>
      <c r="F2975" t="s">
        <v>29</v>
      </c>
      <c r="G2975">
        <v>1</v>
      </c>
      <c r="H2975">
        <v>0</v>
      </c>
      <c r="I2975">
        <v>0</v>
      </c>
      <c r="J2975">
        <f t="shared" si="645"/>
        <v>0</v>
      </c>
      <c r="K2975" t="str">
        <f t="shared" si="646"/>
        <v>Modelamiento</v>
      </c>
      <c r="L2975">
        <f t="shared" si="647"/>
        <v>0</v>
      </c>
      <c r="M2975">
        <v>46</v>
      </c>
      <c r="N2975" t="str">
        <f t="shared" si="648"/>
        <v>&lt;=50</v>
      </c>
      <c r="O2975" t="s">
        <v>56</v>
      </c>
      <c r="P2975" t="s">
        <v>39</v>
      </c>
      <c r="Q2975">
        <v>41372</v>
      </c>
      <c r="R2975">
        <v>500</v>
      </c>
      <c r="S2975" t="str">
        <f t="shared" si="649"/>
        <v>&lt;=500</v>
      </c>
      <c r="T2975">
        <v>1215</v>
      </c>
      <c r="U2975" t="str">
        <f t="shared" si="650"/>
        <v>&lt;=1300</v>
      </c>
      <c r="V2975" t="s">
        <v>585</v>
      </c>
      <c r="W2975">
        <v>39032</v>
      </c>
      <c r="X2975" s="12">
        <f t="shared" si="651"/>
        <v>1.2810002049600328E-2</v>
      </c>
      <c r="Y2975" t="str">
        <f t="shared" si="652"/>
        <v>&lt;=0.02</v>
      </c>
      <c r="Z2975" t="s">
        <v>32</v>
      </c>
      <c r="AA2975">
        <v>4</v>
      </c>
      <c r="AB2975">
        <v>316.51</v>
      </c>
      <c r="AC2975" t="str">
        <f t="shared" si="653"/>
        <v>&lt;=500</v>
      </c>
      <c r="AD2975">
        <v>1967</v>
      </c>
      <c r="AE2975" t="str">
        <f t="shared" si="654"/>
        <v>&gt;120</v>
      </c>
      <c r="AF2975">
        <v>316.51</v>
      </c>
      <c r="AG2975" t="str">
        <f t="shared" si="655"/>
        <v>&lt;=500</v>
      </c>
      <c r="AH2975" t="s">
        <v>32</v>
      </c>
      <c r="AI2975" t="str">
        <f t="shared" si="656"/>
        <v/>
      </c>
      <c r="AJ2975" t="s">
        <v>32</v>
      </c>
      <c r="AK2975" t="str">
        <f t="shared" si="657"/>
        <v/>
      </c>
      <c r="AL2975">
        <v>12</v>
      </c>
      <c r="AM2975">
        <v>0</v>
      </c>
      <c r="AN2975">
        <v>12</v>
      </c>
      <c r="AO2975" t="s">
        <v>32</v>
      </c>
      <c r="AP2975">
        <v>1</v>
      </c>
    </row>
    <row r="2976" spans="1:42" x14ac:dyDescent="0.25">
      <c r="A2976">
        <v>201804</v>
      </c>
      <c r="B2976" t="str">
        <f t="shared" si="644"/>
        <v>2018-I</v>
      </c>
      <c r="C2976" t="s">
        <v>3037</v>
      </c>
      <c r="D2976" t="s">
        <v>3037</v>
      </c>
      <c r="E2976">
        <v>30438690</v>
      </c>
      <c r="F2976" t="s">
        <v>29</v>
      </c>
      <c r="G2976">
        <v>0</v>
      </c>
      <c r="H2976">
        <v>0</v>
      </c>
      <c r="I2976">
        <v>0</v>
      </c>
      <c r="J2976">
        <f t="shared" si="645"/>
        <v>0</v>
      </c>
      <c r="K2976" t="str">
        <f t="shared" si="646"/>
        <v>Modelamiento</v>
      </c>
      <c r="L2976">
        <f t="shared" si="647"/>
        <v>0</v>
      </c>
      <c r="M2976">
        <v>48</v>
      </c>
      <c r="N2976" t="str">
        <f t="shared" si="648"/>
        <v>&lt;=50</v>
      </c>
      <c r="O2976" t="s">
        <v>72</v>
      </c>
      <c r="P2976" t="s">
        <v>35</v>
      </c>
      <c r="Q2976">
        <v>37339</v>
      </c>
      <c r="R2976">
        <v>1000</v>
      </c>
      <c r="S2976" t="str">
        <f t="shared" si="649"/>
        <v>&lt;=1000</v>
      </c>
      <c r="T2976">
        <v>1288</v>
      </c>
      <c r="U2976" t="str">
        <f t="shared" si="650"/>
        <v>&lt;=1300</v>
      </c>
      <c r="V2976" t="s">
        <v>585</v>
      </c>
      <c r="W2976">
        <v>35499</v>
      </c>
      <c r="X2976" s="12">
        <f t="shared" si="651"/>
        <v>2.8169807600214092E-2</v>
      </c>
      <c r="Y2976" t="str">
        <f t="shared" si="652"/>
        <v>&lt;=0.03</v>
      </c>
      <c r="Z2976" t="s">
        <v>32</v>
      </c>
      <c r="AA2976">
        <v>1</v>
      </c>
      <c r="AB2976">
        <v>13316.34</v>
      </c>
      <c r="AC2976" t="str">
        <f t="shared" si="653"/>
        <v>&gt;5000</v>
      </c>
      <c r="AD2976">
        <v>10</v>
      </c>
      <c r="AE2976" t="str">
        <f t="shared" si="654"/>
        <v>&lt;=30</v>
      </c>
      <c r="AF2976">
        <v>0</v>
      </c>
      <c r="AG2976" t="str">
        <f t="shared" si="655"/>
        <v>&lt;=500</v>
      </c>
      <c r="AH2976">
        <v>10962.6</v>
      </c>
      <c r="AI2976" t="str">
        <f t="shared" si="656"/>
        <v>&gt;5000</v>
      </c>
      <c r="AJ2976">
        <v>1</v>
      </c>
      <c r="AK2976" t="str">
        <f t="shared" si="657"/>
        <v>&gt;0.9</v>
      </c>
      <c r="AL2976">
        <v>12</v>
      </c>
      <c r="AM2976">
        <v>11</v>
      </c>
      <c r="AN2976">
        <v>0</v>
      </c>
      <c r="AO2976">
        <v>1</v>
      </c>
      <c r="AP2976" t="s">
        <v>32</v>
      </c>
    </row>
    <row r="2977" spans="1:42" x14ac:dyDescent="0.25">
      <c r="A2977">
        <v>201804</v>
      </c>
      <c r="B2977" t="str">
        <f t="shared" si="644"/>
        <v>2018-I</v>
      </c>
      <c r="C2977" t="s">
        <v>3038</v>
      </c>
      <c r="D2977" t="s">
        <v>3038</v>
      </c>
      <c r="E2977">
        <v>30444652</v>
      </c>
      <c r="F2977" t="s">
        <v>29</v>
      </c>
      <c r="G2977">
        <v>0</v>
      </c>
      <c r="H2977">
        <v>0</v>
      </c>
      <c r="I2977">
        <v>0</v>
      </c>
      <c r="J2977">
        <f t="shared" si="645"/>
        <v>0</v>
      </c>
      <c r="K2977" t="str">
        <f t="shared" si="646"/>
        <v>Modelamiento</v>
      </c>
      <c r="L2977">
        <f t="shared" si="647"/>
        <v>0</v>
      </c>
      <c r="M2977">
        <v>47</v>
      </c>
      <c r="N2977" t="str">
        <f t="shared" si="648"/>
        <v>&lt;=50</v>
      </c>
      <c r="O2977" t="s">
        <v>56</v>
      </c>
      <c r="P2977" t="s">
        <v>35</v>
      </c>
      <c r="Q2977">
        <v>42930</v>
      </c>
      <c r="R2977">
        <v>1500</v>
      </c>
      <c r="S2977" t="str">
        <f t="shared" si="649"/>
        <v>&lt;=1500</v>
      </c>
      <c r="T2977">
        <v>1607</v>
      </c>
      <c r="U2977" t="str">
        <f t="shared" si="650"/>
        <v>&gt;1500</v>
      </c>
      <c r="V2977" t="s">
        <v>601</v>
      </c>
      <c r="W2977">
        <v>41590</v>
      </c>
      <c r="X2977" s="12">
        <f t="shared" si="651"/>
        <v>3.6066362106275549E-2</v>
      </c>
      <c r="Y2977" t="str">
        <f t="shared" si="652"/>
        <v>&lt;=0.04</v>
      </c>
      <c r="Z2977" t="s">
        <v>32</v>
      </c>
      <c r="AA2977">
        <v>9</v>
      </c>
      <c r="AB2977" t="s">
        <v>32</v>
      </c>
      <c r="AC2977" t="str">
        <f t="shared" si="653"/>
        <v/>
      </c>
      <c r="AD2977" t="s">
        <v>32</v>
      </c>
      <c r="AE2977" t="str">
        <f t="shared" si="654"/>
        <v/>
      </c>
      <c r="AF2977" t="s">
        <v>32</v>
      </c>
      <c r="AG2977" t="str">
        <f t="shared" si="655"/>
        <v/>
      </c>
      <c r="AH2977" t="s">
        <v>32</v>
      </c>
      <c r="AI2977" t="str">
        <f t="shared" si="656"/>
        <v/>
      </c>
      <c r="AJ2977" t="s">
        <v>32</v>
      </c>
      <c r="AK2977" t="str">
        <f t="shared" si="657"/>
        <v/>
      </c>
      <c r="AL2977">
        <v>0</v>
      </c>
      <c r="AM2977">
        <v>0</v>
      </c>
      <c r="AN2977">
        <v>0</v>
      </c>
      <c r="AO2977" t="s">
        <v>32</v>
      </c>
      <c r="AP2977" t="s">
        <v>32</v>
      </c>
    </row>
    <row r="2978" spans="1:42" x14ac:dyDescent="0.25">
      <c r="A2978">
        <v>201804</v>
      </c>
      <c r="B2978" t="str">
        <f t="shared" si="644"/>
        <v>2018-I</v>
      </c>
      <c r="C2978" t="s">
        <v>3039</v>
      </c>
      <c r="D2978" t="s">
        <v>3039</v>
      </c>
      <c r="E2978">
        <v>30434030</v>
      </c>
      <c r="F2978" t="s">
        <v>29</v>
      </c>
      <c r="G2978">
        <v>1</v>
      </c>
      <c r="H2978">
        <v>0</v>
      </c>
      <c r="I2978">
        <v>0</v>
      </c>
      <c r="J2978">
        <f t="shared" si="645"/>
        <v>0</v>
      </c>
      <c r="K2978" t="str">
        <f t="shared" si="646"/>
        <v>Modelamiento</v>
      </c>
      <c r="L2978">
        <f t="shared" si="647"/>
        <v>0</v>
      </c>
      <c r="M2978">
        <v>28</v>
      </c>
      <c r="N2978" t="str">
        <f t="shared" si="648"/>
        <v>&lt;=30</v>
      </c>
      <c r="O2978" t="s">
        <v>56</v>
      </c>
      <c r="P2978" t="s">
        <v>31</v>
      </c>
      <c r="Q2978">
        <v>39339</v>
      </c>
      <c r="R2978">
        <v>1000</v>
      </c>
      <c r="S2978" t="str">
        <f t="shared" si="649"/>
        <v>&lt;=1000</v>
      </c>
      <c r="T2978">
        <v>1355</v>
      </c>
      <c r="U2978" t="str">
        <f t="shared" si="650"/>
        <v>&lt;=1400</v>
      </c>
      <c r="V2978" t="s">
        <v>585</v>
      </c>
      <c r="W2978">
        <v>37499</v>
      </c>
      <c r="X2978" s="12">
        <f t="shared" si="651"/>
        <v>2.6667377796741245E-2</v>
      </c>
      <c r="Y2978" t="str">
        <f t="shared" si="652"/>
        <v>&lt;=0.03</v>
      </c>
      <c r="Z2978" t="s">
        <v>32</v>
      </c>
      <c r="AA2978">
        <v>9</v>
      </c>
      <c r="AB2978" t="s">
        <v>32</v>
      </c>
      <c r="AC2978" t="str">
        <f t="shared" si="653"/>
        <v/>
      </c>
      <c r="AD2978" t="s">
        <v>32</v>
      </c>
      <c r="AE2978" t="str">
        <f t="shared" si="654"/>
        <v/>
      </c>
      <c r="AF2978" t="s">
        <v>32</v>
      </c>
      <c r="AG2978" t="str">
        <f t="shared" si="655"/>
        <v/>
      </c>
      <c r="AH2978" t="s">
        <v>32</v>
      </c>
      <c r="AI2978" t="str">
        <f t="shared" si="656"/>
        <v/>
      </c>
      <c r="AJ2978" t="s">
        <v>32</v>
      </c>
      <c r="AK2978" t="str">
        <f t="shared" si="657"/>
        <v/>
      </c>
      <c r="AL2978">
        <v>0</v>
      </c>
      <c r="AM2978">
        <v>0</v>
      </c>
      <c r="AN2978">
        <v>0</v>
      </c>
      <c r="AO2978" t="s">
        <v>32</v>
      </c>
      <c r="AP2978" t="s">
        <v>32</v>
      </c>
    </row>
    <row r="2979" spans="1:42" x14ac:dyDescent="0.25">
      <c r="A2979">
        <v>201804</v>
      </c>
      <c r="B2979" t="str">
        <f t="shared" si="644"/>
        <v>2018-I</v>
      </c>
      <c r="C2979" t="s">
        <v>3040</v>
      </c>
      <c r="D2979" t="s">
        <v>3040</v>
      </c>
      <c r="E2979">
        <v>30443245</v>
      </c>
      <c r="F2979" t="s">
        <v>29</v>
      </c>
      <c r="G2979">
        <v>1</v>
      </c>
      <c r="H2979">
        <v>0</v>
      </c>
      <c r="I2979">
        <v>0</v>
      </c>
      <c r="J2979">
        <f t="shared" si="645"/>
        <v>0</v>
      </c>
      <c r="K2979" t="str">
        <f t="shared" si="646"/>
        <v>Modelamiento</v>
      </c>
      <c r="L2979">
        <f t="shared" si="647"/>
        <v>0</v>
      </c>
      <c r="M2979">
        <v>24</v>
      </c>
      <c r="N2979" t="str">
        <f t="shared" si="648"/>
        <v>&lt;=25</v>
      </c>
      <c r="O2979" t="s">
        <v>56</v>
      </c>
      <c r="P2979" t="s">
        <v>31</v>
      </c>
      <c r="Q2979">
        <v>37037</v>
      </c>
      <c r="R2979">
        <v>1500</v>
      </c>
      <c r="S2979" t="str">
        <f t="shared" si="649"/>
        <v>&lt;=1500</v>
      </c>
      <c r="T2979">
        <v>1280</v>
      </c>
      <c r="U2979" t="str">
        <f t="shared" si="650"/>
        <v>&lt;=1300</v>
      </c>
      <c r="V2979" t="s">
        <v>597</v>
      </c>
      <c r="W2979">
        <v>35697</v>
      </c>
      <c r="X2979" s="12">
        <f t="shared" si="651"/>
        <v>4.2020337843516262E-2</v>
      </c>
      <c r="Y2979" t="str">
        <f t="shared" si="652"/>
        <v>&lt;=0.05</v>
      </c>
      <c r="Z2979" t="s">
        <v>32</v>
      </c>
      <c r="AA2979">
        <v>0</v>
      </c>
      <c r="AB2979">
        <v>2000</v>
      </c>
      <c r="AC2979" t="str">
        <f t="shared" si="653"/>
        <v>&lt;=2000</v>
      </c>
      <c r="AD2979">
        <v>0</v>
      </c>
      <c r="AE2979" t="str">
        <f t="shared" si="654"/>
        <v>=0</v>
      </c>
      <c r="AF2979">
        <v>0</v>
      </c>
      <c r="AG2979" t="str">
        <f t="shared" si="655"/>
        <v>&lt;=500</v>
      </c>
      <c r="AH2979" t="s">
        <v>32</v>
      </c>
      <c r="AI2979" t="str">
        <f t="shared" si="656"/>
        <v/>
      </c>
      <c r="AJ2979" t="s">
        <v>32</v>
      </c>
      <c r="AK2979" t="str">
        <f t="shared" si="657"/>
        <v/>
      </c>
      <c r="AL2979">
        <v>7</v>
      </c>
      <c r="AM2979">
        <v>7</v>
      </c>
      <c r="AN2979">
        <v>0</v>
      </c>
      <c r="AO2979">
        <v>1</v>
      </c>
      <c r="AP2979" t="s">
        <v>32</v>
      </c>
    </row>
    <row r="2980" spans="1:42" x14ac:dyDescent="0.25">
      <c r="A2980">
        <v>201804</v>
      </c>
      <c r="B2980" t="str">
        <f t="shared" si="644"/>
        <v>2018-I</v>
      </c>
      <c r="C2980" t="s">
        <v>3041</v>
      </c>
      <c r="D2980" t="s">
        <v>3041</v>
      </c>
      <c r="E2980">
        <v>30442604</v>
      </c>
      <c r="F2980" t="s">
        <v>29</v>
      </c>
      <c r="G2980">
        <v>0</v>
      </c>
      <c r="H2980">
        <v>0</v>
      </c>
      <c r="I2980">
        <v>0</v>
      </c>
      <c r="J2980">
        <f t="shared" si="645"/>
        <v>0</v>
      </c>
      <c r="K2980" t="str">
        <f t="shared" si="646"/>
        <v>Modelamiento</v>
      </c>
      <c r="L2980">
        <f t="shared" si="647"/>
        <v>0</v>
      </c>
      <c r="M2980">
        <v>41</v>
      </c>
      <c r="N2980" t="str">
        <f t="shared" si="648"/>
        <v>&lt;=45</v>
      </c>
      <c r="O2980" t="s">
        <v>72</v>
      </c>
      <c r="P2980" t="s">
        <v>31</v>
      </c>
      <c r="Q2980">
        <v>37340</v>
      </c>
      <c r="R2980">
        <v>500</v>
      </c>
      <c r="S2980" t="str">
        <f t="shared" si="649"/>
        <v>&lt;=500</v>
      </c>
      <c r="T2980">
        <v>1550</v>
      </c>
      <c r="U2980" t="str">
        <f t="shared" si="650"/>
        <v>&gt;1500</v>
      </c>
      <c r="V2980" t="s">
        <v>585</v>
      </c>
      <c r="W2980">
        <v>35000</v>
      </c>
      <c r="X2980" s="12">
        <f t="shared" si="651"/>
        <v>1.4285714285714285E-2</v>
      </c>
      <c r="Y2980" t="str">
        <f t="shared" si="652"/>
        <v>&lt;=0.02</v>
      </c>
      <c r="Z2980" t="s">
        <v>32</v>
      </c>
      <c r="AA2980">
        <v>9</v>
      </c>
      <c r="AB2980" t="s">
        <v>32</v>
      </c>
      <c r="AC2980" t="str">
        <f t="shared" si="653"/>
        <v/>
      </c>
      <c r="AD2980" t="s">
        <v>32</v>
      </c>
      <c r="AE2980" t="str">
        <f t="shared" si="654"/>
        <v/>
      </c>
      <c r="AF2980" t="s">
        <v>32</v>
      </c>
      <c r="AG2980" t="str">
        <f t="shared" si="655"/>
        <v/>
      </c>
      <c r="AH2980" t="s">
        <v>32</v>
      </c>
      <c r="AI2980" t="str">
        <f t="shared" si="656"/>
        <v/>
      </c>
      <c r="AJ2980" t="s">
        <v>32</v>
      </c>
      <c r="AK2980" t="str">
        <f t="shared" si="657"/>
        <v/>
      </c>
      <c r="AL2980">
        <v>0</v>
      </c>
      <c r="AM2980">
        <v>0</v>
      </c>
      <c r="AN2980">
        <v>0</v>
      </c>
      <c r="AO2980" t="s">
        <v>32</v>
      </c>
      <c r="AP2980" t="s">
        <v>32</v>
      </c>
    </row>
    <row r="2981" spans="1:42" x14ac:dyDescent="0.25">
      <c r="A2981">
        <v>201804</v>
      </c>
      <c r="B2981" t="str">
        <f t="shared" si="644"/>
        <v>2018-I</v>
      </c>
      <c r="C2981" t="s">
        <v>3042</v>
      </c>
      <c r="D2981" t="s">
        <v>3042</v>
      </c>
      <c r="E2981">
        <v>30444461</v>
      </c>
      <c r="F2981" t="s">
        <v>29</v>
      </c>
      <c r="G2981">
        <v>0</v>
      </c>
      <c r="H2981">
        <v>0</v>
      </c>
      <c r="I2981">
        <v>0</v>
      </c>
      <c r="J2981">
        <f t="shared" si="645"/>
        <v>0</v>
      </c>
      <c r="K2981" t="str">
        <f t="shared" si="646"/>
        <v>Modelamiento</v>
      </c>
      <c r="L2981">
        <f t="shared" si="647"/>
        <v>0</v>
      </c>
      <c r="M2981">
        <v>66</v>
      </c>
      <c r="N2981" t="str">
        <f t="shared" si="648"/>
        <v>&gt;60</v>
      </c>
      <c r="O2981" t="s">
        <v>56</v>
      </c>
      <c r="P2981" t="s">
        <v>35</v>
      </c>
      <c r="Q2981">
        <v>35519</v>
      </c>
      <c r="R2981">
        <v>500</v>
      </c>
      <c r="S2981" t="str">
        <f t="shared" si="649"/>
        <v>&lt;=500</v>
      </c>
      <c r="T2981">
        <v>1475</v>
      </c>
      <c r="U2981" t="str">
        <f t="shared" si="650"/>
        <v>&lt;=1500</v>
      </c>
      <c r="V2981" t="s">
        <v>601</v>
      </c>
      <c r="W2981">
        <v>33149</v>
      </c>
      <c r="X2981" s="12">
        <f t="shared" si="651"/>
        <v>1.5083411264291533E-2</v>
      </c>
      <c r="Y2981" t="str">
        <f t="shared" si="652"/>
        <v>&lt;=0.02</v>
      </c>
      <c r="Z2981" t="s">
        <v>32</v>
      </c>
      <c r="AA2981">
        <v>0</v>
      </c>
      <c r="AB2981">
        <v>1170.7</v>
      </c>
      <c r="AC2981" t="str">
        <f t="shared" si="653"/>
        <v>&lt;=2000</v>
      </c>
      <c r="AD2981">
        <v>0</v>
      </c>
      <c r="AE2981" t="str">
        <f t="shared" si="654"/>
        <v>=0</v>
      </c>
      <c r="AF2981">
        <v>0</v>
      </c>
      <c r="AG2981" t="str">
        <f t="shared" si="655"/>
        <v>&lt;=500</v>
      </c>
      <c r="AH2981">
        <v>1500</v>
      </c>
      <c r="AI2981" t="str">
        <f t="shared" si="656"/>
        <v>&lt;=2000</v>
      </c>
      <c r="AJ2981">
        <v>0.78049999999999997</v>
      </c>
      <c r="AK2981" t="str">
        <f t="shared" si="657"/>
        <v>&lt;=0.8</v>
      </c>
      <c r="AL2981">
        <v>12</v>
      </c>
      <c r="AM2981">
        <v>12</v>
      </c>
      <c r="AN2981">
        <v>0</v>
      </c>
      <c r="AO2981">
        <v>1</v>
      </c>
      <c r="AP2981" t="s">
        <v>32</v>
      </c>
    </row>
    <row r="2982" spans="1:42" x14ac:dyDescent="0.25">
      <c r="A2982">
        <v>201804</v>
      </c>
      <c r="B2982" t="str">
        <f t="shared" si="644"/>
        <v>2018-I</v>
      </c>
      <c r="C2982" t="s">
        <v>3043</v>
      </c>
      <c r="D2982" t="s">
        <v>3043</v>
      </c>
      <c r="E2982">
        <v>30444251</v>
      </c>
      <c r="F2982" t="s">
        <v>29</v>
      </c>
      <c r="G2982">
        <v>1</v>
      </c>
      <c r="H2982">
        <v>0</v>
      </c>
      <c r="I2982">
        <v>0</v>
      </c>
      <c r="J2982">
        <f t="shared" si="645"/>
        <v>0</v>
      </c>
      <c r="K2982" t="str">
        <f t="shared" si="646"/>
        <v>Modelamiento</v>
      </c>
      <c r="L2982">
        <f t="shared" si="647"/>
        <v>0</v>
      </c>
      <c r="M2982">
        <v>29</v>
      </c>
      <c r="N2982" t="str">
        <f t="shared" si="648"/>
        <v>&lt;=30</v>
      </c>
      <c r="O2982" t="s">
        <v>56</v>
      </c>
      <c r="P2982" t="s">
        <v>31</v>
      </c>
      <c r="Q2982">
        <v>37340</v>
      </c>
      <c r="R2982">
        <v>500</v>
      </c>
      <c r="S2982" t="str">
        <f t="shared" si="649"/>
        <v>&lt;=500</v>
      </c>
      <c r="T2982">
        <v>1286</v>
      </c>
      <c r="U2982" t="str">
        <f t="shared" si="650"/>
        <v>&lt;=1300</v>
      </c>
      <c r="V2982" t="s">
        <v>585</v>
      </c>
      <c r="W2982">
        <v>35000</v>
      </c>
      <c r="X2982" s="12">
        <f t="shared" si="651"/>
        <v>1.4285714285714285E-2</v>
      </c>
      <c r="Y2982" t="str">
        <f t="shared" si="652"/>
        <v>&lt;=0.02</v>
      </c>
      <c r="Z2982" t="s">
        <v>32</v>
      </c>
      <c r="AA2982">
        <v>4</v>
      </c>
      <c r="AB2982">
        <v>249.61</v>
      </c>
      <c r="AC2982" t="str">
        <f t="shared" si="653"/>
        <v>&lt;=500</v>
      </c>
      <c r="AD2982">
        <v>1510</v>
      </c>
      <c r="AE2982" t="str">
        <f t="shared" si="654"/>
        <v>&gt;120</v>
      </c>
      <c r="AF2982">
        <v>249.61</v>
      </c>
      <c r="AG2982" t="str">
        <f t="shared" si="655"/>
        <v>&lt;=500</v>
      </c>
      <c r="AH2982" t="s">
        <v>32</v>
      </c>
      <c r="AI2982" t="str">
        <f t="shared" si="656"/>
        <v/>
      </c>
      <c r="AJ2982" t="s">
        <v>32</v>
      </c>
      <c r="AK2982" t="str">
        <f t="shared" si="657"/>
        <v/>
      </c>
      <c r="AL2982">
        <v>4</v>
      </c>
      <c r="AM2982">
        <v>0</v>
      </c>
      <c r="AN2982">
        <v>4</v>
      </c>
      <c r="AO2982" t="s">
        <v>32</v>
      </c>
      <c r="AP2982">
        <v>9</v>
      </c>
    </row>
    <row r="2983" spans="1:42" x14ac:dyDescent="0.25">
      <c r="A2983">
        <v>201804</v>
      </c>
      <c r="B2983" t="str">
        <f t="shared" si="644"/>
        <v>2018-I</v>
      </c>
      <c r="C2983" t="s">
        <v>3044</v>
      </c>
      <c r="D2983" t="s">
        <v>3044</v>
      </c>
      <c r="E2983">
        <v>30443693</v>
      </c>
      <c r="F2983" t="s">
        <v>29</v>
      </c>
      <c r="G2983">
        <v>0</v>
      </c>
      <c r="H2983">
        <v>0</v>
      </c>
      <c r="I2983">
        <v>0</v>
      </c>
      <c r="J2983">
        <f t="shared" si="645"/>
        <v>0</v>
      </c>
      <c r="K2983" t="str">
        <f t="shared" si="646"/>
        <v>Modelamiento</v>
      </c>
      <c r="L2983">
        <f t="shared" si="647"/>
        <v>0</v>
      </c>
      <c r="M2983">
        <v>51</v>
      </c>
      <c r="N2983" t="str">
        <f t="shared" si="648"/>
        <v>&lt;=55</v>
      </c>
      <c r="O2983" t="s">
        <v>56</v>
      </c>
      <c r="P2983" t="s">
        <v>31</v>
      </c>
      <c r="Q2983">
        <v>39489</v>
      </c>
      <c r="R2983">
        <v>1500</v>
      </c>
      <c r="S2983" t="str">
        <f t="shared" si="649"/>
        <v>&lt;=1500</v>
      </c>
      <c r="T2983">
        <v>1479</v>
      </c>
      <c r="U2983" t="str">
        <f t="shared" si="650"/>
        <v>&lt;=1500</v>
      </c>
      <c r="V2983" t="s">
        <v>585</v>
      </c>
      <c r="W2983">
        <v>37499</v>
      </c>
      <c r="X2983" s="12">
        <f t="shared" si="651"/>
        <v>4.0001066695111873E-2</v>
      </c>
      <c r="Y2983" t="str">
        <f t="shared" si="652"/>
        <v>&lt;=0.05</v>
      </c>
      <c r="Z2983" t="s">
        <v>32</v>
      </c>
      <c r="AA2983">
        <v>4</v>
      </c>
      <c r="AB2983">
        <v>1106.93</v>
      </c>
      <c r="AC2983" t="str">
        <f t="shared" si="653"/>
        <v>&lt;=2000</v>
      </c>
      <c r="AD2983">
        <v>1932</v>
      </c>
      <c r="AE2983" t="str">
        <f t="shared" si="654"/>
        <v>&gt;120</v>
      </c>
      <c r="AF2983">
        <v>1106.93</v>
      </c>
      <c r="AG2983" t="str">
        <f t="shared" si="655"/>
        <v>&lt;=2000</v>
      </c>
      <c r="AH2983" t="s">
        <v>32</v>
      </c>
      <c r="AI2983" t="str">
        <f t="shared" si="656"/>
        <v/>
      </c>
      <c r="AJ2983" t="s">
        <v>32</v>
      </c>
      <c r="AK2983" t="str">
        <f t="shared" si="657"/>
        <v/>
      </c>
      <c r="AL2983">
        <v>12</v>
      </c>
      <c r="AM2983">
        <v>0</v>
      </c>
      <c r="AN2983">
        <v>12</v>
      </c>
      <c r="AO2983" t="s">
        <v>32</v>
      </c>
      <c r="AP2983">
        <v>1</v>
      </c>
    </row>
    <row r="2984" spans="1:42" x14ac:dyDescent="0.25">
      <c r="A2984">
        <v>201804</v>
      </c>
      <c r="B2984" t="str">
        <f t="shared" si="644"/>
        <v>2018-I</v>
      </c>
      <c r="C2984" t="s">
        <v>3045</v>
      </c>
      <c r="D2984" t="s">
        <v>3045</v>
      </c>
      <c r="E2984">
        <v>30444645</v>
      </c>
      <c r="F2984" t="s">
        <v>29</v>
      </c>
      <c r="G2984">
        <v>0</v>
      </c>
      <c r="H2984">
        <v>0</v>
      </c>
      <c r="I2984">
        <v>0</v>
      </c>
      <c r="J2984">
        <f t="shared" si="645"/>
        <v>0</v>
      </c>
      <c r="K2984" t="str">
        <f t="shared" si="646"/>
        <v>Modelamiento</v>
      </c>
      <c r="L2984">
        <f t="shared" si="647"/>
        <v>0</v>
      </c>
      <c r="M2984">
        <v>45</v>
      </c>
      <c r="N2984" t="str">
        <f t="shared" si="648"/>
        <v>&lt;=45</v>
      </c>
      <c r="O2984" t="s">
        <v>56</v>
      </c>
      <c r="P2984" t="s">
        <v>35</v>
      </c>
      <c r="Q2984">
        <v>39339</v>
      </c>
      <c r="R2984">
        <v>1000</v>
      </c>
      <c r="S2984" t="str">
        <f t="shared" si="649"/>
        <v>&lt;=1000</v>
      </c>
      <c r="T2984">
        <v>1355</v>
      </c>
      <c r="U2984" t="str">
        <f t="shared" si="650"/>
        <v>&lt;=1400</v>
      </c>
      <c r="V2984" t="s">
        <v>585</v>
      </c>
      <c r="W2984">
        <v>37499</v>
      </c>
      <c r="X2984" s="12">
        <f t="shared" si="651"/>
        <v>2.6667377796741245E-2</v>
      </c>
      <c r="Y2984" t="str">
        <f t="shared" si="652"/>
        <v>&lt;=0.03</v>
      </c>
      <c r="Z2984" t="s">
        <v>32</v>
      </c>
      <c r="AA2984">
        <v>9</v>
      </c>
      <c r="AB2984" t="s">
        <v>32</v>
      </c>
      <c r="AC2984" t="str">
        <f t="shared" si="653"/>
        <v/>
      </c>
      <c r="AD2984" t="s">
        <v>32</v>
      </c>
      <c r="AE2984" t="str">
        <f t="shared" si="654"/>
        <v/>
      </c>
      <c r="AF2984" t="s">
        <v>32</v>
      </c>
      <c r="AG2984" t="str">
        <f t="shared" si="655"/>
        <v/>
      </c>
      <c r="AH2984" t="s">
        <v>32</v>
      </c>
      <c r="AI2984" t="str">
        <f t="shared" si="656"/>
        <v/>
      </c>
      <c r="AJ2984" t="s">
        <v>32</v>
      </c>
      <c r="AK2984" t="str">
        <f t="shared" si="657"/>
        <v/>
      </c>
      <c r="AL2984">
        <v>0</v>
      </c>
      <c r="AM2984">
        <v>0</v>
      </c>
      <c r="AN2984">
        <v>0</v>
      </c>
      <c r="AO2984" t="s">
        <v>32</v>
      </c>
      <c r="AP2984" t="s">
        <v>32</v>
      </c>
    </row>
    <row r="2985" spans="1:42" x14ac:dyDescent="0.25">
      <c r="A2985">
        <v>201804</v>
      </c>
      <c r="B2985" t="str">
        <f t="shared" si="644"/>
        <v>2018-I</v>
      </c>
      <c r="C2985" t="s">
        <v>3046</v>
      </c>
      <c r="D2985" t="s">
        <v>3046</v>
      </c>
      <c r="E2985">
        <v>30445402</v>
      </c>
      <c r="F2985" t="s">
        <v>29</v>
      </c>
      <c r="G2985">
        <v>1</v>
      </c>
      <c r="H2985">
        <v>0</v>
      </c>
      <c r="I2985">
        <v>0</v>
      </c>
      <c r="J2985">
        <f t="shared" si="645"/>
        <v>0</v>
      </c>
      <c r="K2985" t="str">
        <f t="shared" si="646"/>
        <v>Modelamiento</v>
      </c>
      <c r="L2985">
        <f t="shared" si="647"/>
        <v>0</v>
      </c>
      <c r="M2985">
        <v>31</v>
      </c>
      <c r="N2985" t="str">
        <f t="shared" si="648"/>
        <v>&lt;=35</v>
      </c>
      <c r="O2985" t="s">
        <v>56</v>
      </c>
      <c r="P2985" t="s">
        <v>39</v>
      </c>
      <c r="Q2985">
        <v>45237</v>
      </c>
      <c r="R2985">
        <v>1650</v>
      </c>
      <c r="S2985" t="str">
        <f t="shared" si="649"/>
        <v>&lt;=2000</v>
      </c>
      <c r="T2985">
        <v>1558</v>
      </c>
      <c r="U2985" t="str">
        <f t="shared" si="650"/>
        <v>&gt;1500</v>
      </c>
      <c r="V2985" t="s">
        <v>589</v>
      </c>
      <c r="W2985">
        <v>44047</v>
      </c>
      <c r="X2985" s="12">
        <f t="shared" si="651"/>
        <v>3.7459985924126499E-2</v>
      </c>
      <c r="Y2985" t="str">
        <f t="shared" si="652"/>
        <v>&lt;=0.04</v>
      </c>
      <c r="Z2985" t="s">
        <v>32</v>
      </c>
      <c r="AA2985">
        <v>9</v>
      </c>
      <c r="AB2985" t="s">
        <v>32</v>
      </c>
      <c r="AC2985" t="str">
        <f t="shared" si="653"/>
        <v/>
      </c>
      <c r="AD2985" t="s">
        <v>32</v>
      </c>
      <c r="AE2985" t="str">
        <f t="shared" si="654"/>
        <v/>
      </c>
      <c r="AF2985" t="s">
        <v>32</v>
      </c>
      <c r="AG2985" t="str">
        <f t="shared" si="655"/>
        <v/>
      </c>
      <c r="AH2985" t="s">
        <v>32</v>
      </c>
      <c r="AI2985" t="str">
        <f t="shared" si="656"/>
        <v/>
      </c>
      <c r="AJ2985" t="s">
        <v>32</v>
      </c>
      <c r="AK2985" t="str">
        <f t="shared" si="657"/>
        <v/>
      </c>
      <c r="AL2985">
        <v>0</v>
      </c>
      <c r="AM2985">
        <v>0</v>
      </c>
      <c r="AN2985">
        <v>0</v>
      </c>
      <c r="AO2985" t="s">
        <v>32</v>
      </c>
      <c r="AP2985" t="s">
        <v>32</v>
      </c>
    </row>
    <row r="2986" spans="1:42" x14ac:dyDescent="0.25">
      <c r="A2986">
        <v>201804</v>
      </c>
      <c r="B2986" t="str">
        <f t="shared" si="644"/>
        <v>2018-I</v>
      </c>
      <c r="C2986" t="s">
        <v>3047</v>
      </c>
      <c r="D2986" t="s">
        <v>3047</v>
      </c>
      <c r="E2986">
        <v>30444925</v>
      </c>
      <c r="F2986" t="s">
        <v>29</v>
      </c>
      <c r="G2986">
        <v>0</v>
      </c>
      <c r="H2986">
        <v>0</v>
      </c>
      <c r="I2986">
        <v>0</v>
      </c>
      <c r="J2986">
        <f t="shared" si="645"/>
        <v>0</v>
      </c>
      <c r="K2986" t="str">
        <f t="shared" si="646"/>
        <v>Modelamiento</v>
      </c>
      <c r="L2986">
        <f t="shared" si="647"/>
        <v>0</v>
      </c>
      <c r="M2986">
        <v>21</v>
      </c>
      <c r="N2986" t="str">
        <f t="shared" si="648"/>
        <v>&lt;=25</v>
      </c>
      <c r="O2986" t="s">
        <v>56</v>
      </c>
      <c r="P2986" t="s">
        <v>31</v>
      </c>
      <c r="Q2986">
        <v>39489</v>
      </c>
      <c r="R2986">
        <v>1500</v>
      </c>
      <c r="S2986" t="str">
        <f t="shared" si="649"/>
        <v>&lt;=1500</v>
      </c>
      <c r="T2986">
        <v>1360</v>
      </c>
      <c r="U2986" t="str">
        <f t="shared" si="650"/>
        <v>&lt;=1400</v>
      </c>
      <c r="V2986" t="s">
        <v>585</v>
      </c>
      <c r="W2986">
        <v>37499</v>
      </c>
      <c r="X2986" s="12">
        <f t="shared" si="651"/>
        <v>4.0001066695111873E-2</v>
      </c>
      <c r="Y2986" t="str">
        <f t="shared" si="652"/>
        <v>&lt;=0.05</v>
      </c>
      <c r="Z2986" t="s">
        <v>32</v>
      </c>
      <c r="AA2986">
        <v>9</v>
      </c>
      <c r="AB2986" t="s">
        <v>32</v>
      </c>
      <c r="AC2986" t="str">
        <f t="shared" si="653"/>
        <v/>
      </c>
      <c r="AD2986" t="s">
        <v>32</v>
      </c>
      <c r="AE2986" t="str">
        <f t="shared" si="654"/>
        <v/>
      </c>
      <c r="AF2986" t="s">
        <v>32</v>
      </c>
      <c r="AG2986" t="str">
        <f t="shared" si="655"/>
        <v/>
      </c>
      <c r="AH2986" t="s">
        <v>32</v>
      </c>
      <c r="AI2986" t="str">
        <f t="shared" si="656"/>
        <v/>
      </c>
      <c r="AJ2986" t="s">
        <v>32</v>
      </c>
      <c r="AK2986" t="str">
        <f t="shared" si="657"/>
        <v/>
      </c>
      <c r="AL2986">
        <v>0</v>
      </c>
      <c r="AM2986">
        <v>0</v>
      </c>
      <c r="AN2986">
        <v>0</v>
      </c>
      <c r="AO2986" t="s">
        <v>32</v>
      </c>
      <c r="AP2986" t="s">
        <v>32</v>
      </c>
    </row>
    <row r="2987" spans="1:42" x14ac:dyDescent="0.25">
      <c r="A2987">
        <v>201804</v>
      </c>
      <c r="B2987" t="str">
        <f t="shared" si="644"/>
        <v>2018-I</v>
      </c>
      <c r="C2987" t="s">
        <v>3048</v>
      </c>
      <c r="D2987" t="s">
        <v>3048</v>
      </c>
      <c r="E2987">
        <v>30446465</v>
      </c>
      <c r="F2987" t="s">
        <v>29</v>
      </c>
      <c r="G2987">
        <v>0</v>
      </c>
      <c r="H2987">
        <v>0</v>
      </c>
      <c r="I2987">
        <v>0</v>
      </c>
      <c r="J2987">
        <f t="shared" si="645"/>
        <v>0</v>
      </c>
      <c r="K2987" t="str">
        <f t="shared" si="646"/>
        <v>Modelamiento</v>
      </c>
      <c r="L2987">
        <f t="shared" si="647"/>
        <v>0</v>
      </c>
      <c r="M2987">
        <v>35</v>
      </c>
      <c r="N2987" t="str">
        <f t="shared" si="648"/>
        <v>&lt;=35</v>
      </c>
      <c r="O2987" t="s">
        <v>56</v>
      </c>
      <c r="P2987" t="s">
        <v>31</v>
      </c>
      <c r="Q2987">
        <v>36887</v>
      </c>
      <c r="R2987">
        <v>1650</v>
      </c>
      <c r="S2987" t="str">
        <f t="shared" si="649"/>
        <v>&lt;=2000</v>
      </c>
      <c r="T2987">
        <v>1271</v>
      </c>
      <c r="U2987" t="str">
        <f t="shared" si="650"/>
        <v>&lt;=1300</v>
      </c>
      <c r="V2987" t="s">
        <v>597</v>
      </c>
      <c r="W2987">
        <v>35697</v>
      </c>
      <c r="X2987" s="12">
        <f t="shared" si="651"/>
        <v>4.6222371627867888E-2</v>
      </c>
      <c r="Y2987" t="str">
        <f t="shared" si="652"/>
        <v>&lt;=0.05</v>
      </c>
      <c r="Z2987" t="s">
        <v>32</v>
      </c>
      <c r="AA2987">
        <v>4</v>
      </c>
      <c r="AB2987">
        <v>1925.58</v>
      </c>
      <c r="AC2987" t="str">
        <f t="shared" si="653"/>
        <v>&lt;=2000</v>
      </c>
      <c r="AD2987">
        <v>1741</v>
      </c>
      <c r="AE2987" t="str">
        <f t="shared" si="654"/>
        <v>&gt;120</v>
      </c>
      <c r="AF2987">
        <v>1925.58</v>
      </c>
      <c r="AG2987" t="str">
        <f t="shared" si="655"/>
        <v>&lt;=2000</v>
      </c>
      <c r="AH2987" t="s">
        <v>32</v>
      </c>
      <c r="AI2987" t="str">
        <f t="shared" si="656"/>
        <v/>
      </c>
      <c r="AJ2987" t="s">
        <v>32</v>
      </c>
      <c r="AK2987" t="str">
        <f t="shared" si="657"/>
        <v/>
      </c>
      <c r="AL2987">
        <v>12</v>
      </c>
      <c r="AM2987">
        <v>0</v>
      </c>
      <c r="AN2987">
        <v>12</v>
      </c>
      <c r="AO2987" t="s">
        <v>32</v>
      </c>
      <c r="AP2987">
        <v>1</v>
      </c>
    </row>
    <row r="2988" spans="1:42" x14ac:dyDescent="0.25">
      <c r="A2988">
        <v>201804</v>
      </c>
      <c r="B2988" t="str">
        <f t="shared" si="644"/>
        <v>2018-I</v>
      </c>
      <c r="C2988" t="s">
        <v>3049</v>
      </c>
      <c r="D2988" t="s">
        <v>3049</v>
      </c>
      <c r="E2988">
        <v>30444212</v>
      </c>
      <c r="F2988" t="s">
        <v>29</v>
      </c>
      <c r="G2988">
        <v>1</v>
      </c>
      <c r="H2988">
        <v>0</v>
      </c>
      <c r="I2988">
        <v>0</v>
      </c>
      <c r="J2988">
        <f t="shared" si="645"/>
        <v>0</v>
      </c>
      <c r="K2988" t="str">
        <f t="shared" si="646"/>
        <v>Modelamiento</v>
      </c>
      <c r="L2988">
        <f t="shared" si="647"/>
        <v>0</v>
      </c>
      <c r="M2988">
        <v>36</v>
      </c>
      <c r="N2988" t="str">
        <f t="shared" si="648"/>
        <v>&lt;=40</v>
      </c>
      <c r="O2988" t="s">
        <v>56</v>
      </c>
      <c r="P2988" t="s">
        <v>35</v>
      </c>
      <c r="Q2988">
        <v>37340</v>
      </c>
      <c r="R2988">
        <v>500</v>
      </c>
      <c r="S2988" t="str">
        <f t="shared" si="649"/>
        <v>&lt;=500</v>
      </c>
      <c r="T2988">
        <v>1550</v>
      </c>
      <c r="U2988" t="str">
        <f t="shared" si="650"/>
        <v>&gt;1500</v>
      </c>
      <c r="V2988" t="s">
        <v>585</v>
      </c>
      <c r="W2988">
        <v>35000</v>
      </c>
      <c r="X2988" s="12">
        <f t="shared" si="651"/>
        <v>1.4285714285714285E-2</v>
      </c>
      <c r="Y2988" t="str">
        <f t="shared" si="652"/>
        <v>&lt;=0.02</v>
      </c>
      <c r="Z2988" t="s">
        <v>32</v>
      </c>
      <c r="AA2988">
        <v>4</v>
      </c>
      <c r="AB2988">
        <v>306.58999999999997</v>
      </c>
      <c r="AC2988" t="str">
        <f t="shared" si="653"/>
        <v>&lt;=500</v>
      </c>
      <c r="AD2988">
        <v>1505</v>
      </c>
      <c r="AE2988" t="str">
        <f t="shared" si="654"/>
        <v>&gt;120</v>
      </c>
      <c r="AF2988">
        <v>306.58999999999997</v>
      </c>
      <c r="AG2988" t="str">
        <f t="shared" si="655"/>
        <v>&lt;=500</v>
      </c>
      <c r="AH2988" t="s">
        <v>32</v>
      </c>
      <c r="AI2988" t="str">
        <f t="shared" si="656"/>
        <v/>
      </c>
      <c r="AJ2988" t="s">
        <v>32</v>
      </c>
      <c r="AK2988" t="str">
        <f t="shared" si="657"/>
        <v/>
      </c>
      <c r="AL2988">
        <v>12</v>
      </c>
      <c r="AM2988">
        <v>0</v>
      </c>
      <c r="AN2988">
        <v>12</v>
      </c>
      <c r="AO2988" t="s">
        <v>32</v>
      </c>
      <c r="AP2988">
        <v>1</v>
      </c>
    </row>
    <row r="2989" spans="1:42" x14ac:dyDescent="0.25">
      <c r="A2989">
        <v>201804</v>
      </c>
      <c r="B2989" t="str">
        <f t="shared" si="644"/>
        <v>2018-I</v>
      </c>
      <c r="C2989" t="s">
        <v>3050</v>
      </c>
      <c r="D2989" t="s">
        <v>3050</v>
      </c>
      <c r="E2989">
        <v>30443076</v>
      </c>
      <c r="F2989" t="s">
        <v>29</v>
      </c>
      <c r="G2989">
        <v>0</v>
      </c>
      <c r="H2989">
        <v>0</v>
      </c>
      <c r="I2989">
        <v>0</v>
      </c>
      <c r="J2989">
        <f t="shared" si="645"/>
        <v>0</v>
      </c>
      <c r="K2989" t="str">
        <f t="shared" si="646"/>
        <v>Modelamiento</v>
      </c>
      <c r="L2989">
        <f t="shared" si="647"/>
        <v>0</v>
      </c>
      <c r="M2989">
        <v>38</v>
      </c>
      <c r="N2989" t="str">
        <f t="shared" si="648"/>
        <v>&lt;=40</v>
      </c>
      <c r="O2989" t="s">
        <v>56</v>
      </c>
      <c r="P2989" t="s">
        <v>31</v>
      </c>
      <c r="Q2989">
        <v>39239</v>
      </c>
      <c r="R2989">
        <v>1100</v>
      </c>
      <c r="S2989" t="str">
        <f t="shared" si="649"/>
        <v>&lt;=1500</v>
      </c>
      <c r="T2989">
        <v>1346</v>
      </c>
      <c r="U2989" t="str">
        <f t="shared" si="650"/>
        <v>&lt;=1400</v>
      </c>
      <c r="V2989" t="s">
        <v>585</v>
      </c>
      <c r="W2989">
        <v>37499</v>
      </c>
      <c r="X2989" s="12">
        <f t="shared" si="651"/>
        <v>2.9334115576415371E-2</v>
      </c>
      <c r="Y2989" t="str">
        <f t="shared" si="652"/>
        <v>&lt;=0.03</v>
      </c>
      <c r="Z2989" t="s">
        <v>32</v>
      </c>
      <c r="AA2989">
        <v>4</v>
      </c>
      <c r="AB2989">
        <v>581.39</v>
      </c>
      <c r="AC2989" t="str">
        <f t="shared" si="653"/>
        <v>&lt;=1000</v>
      </c>
      <c r="AD2989">
        <v>772</v>
      </c>
      <c r="AE2989" t="str">
        <f t="shared" si="654"/>
        <v>&gt;120</v>
      </c>
      <c r="AF2989">
        <v>581.39</v>
      </c>
      <c r="AG2989" t="str">
        <f t="shared" si="655"/>
        <v>&lt;=1000</v>
      </c>
      <c r="AH2989" t="s">
        <v>32</v>
      </c>
      <c r="AI2989" t="str">
        <f t="shared" si="656"/>
        <v/>
      </c>
      <c r="AJ2989" t="s">
        <v>32</v>
      </c>
      <c r="AK2989" t="str">
        <f t="shared" si="657"/>
        <v/>
      </c>
      <c r="AL2989">
        <v>12</v>
      </c>
      <c r="AM2989">
        <v>0</v>
      </c>
      <c r="AN2989">
        <v>12</v>
      </c>
      <c r="AO2989" t="s">
        <v>32</v>
      </c>
      <c r="AP2989">
        <v>1</v>
      </c>
    </row>
    <row r="2990" spans="1:42" x14ac:dyDescent="0.25">
      <c r="A2990">
        <v>201804</v>
      </c>
      <c r="B2990" t="str">
        <f t="shared" si="644"/>
        <v>2018-I</v>
      </c>
      <c r="C2990" t="s">
        <v>3051</v>
      </c>
      <c r="D2990" t="s">
        <v>3051</v>
      </c>
      <c r="E2990">
        <v>30441301</v>
      </c>
      <c r="F2990" t="s">
        <v>29</v>
      </c>
      <c r="G2990">
        <v>0</v>
      </c>
      <c r="H2990">
        <v>0</v>
      </c>
      <c r="I2990">
        <v>0</v>
      </c>
      <c r="J2990">
        <f t="shared" si="645"/>
        <v>0</v>
      </c>
      <c r="K2990" t="str">
        <f t="shared" si="646"/>
        <v>Modelamiento</v>
      </c>
      <c r="L2990">
        <f t="shared" si="647"/>
        <v>0</v>
      </c>
      <c r="M2990">
        <v>50</v>
      </c>
      <c r="N2990" t="str">
        <f t="shared" si="648"/>
        <v>&lt;=50</v>
      </c>
      <c r="O2990" t="s">
        <v>56</v>
      </c>
      <c r="P2990" t="s">
        <v>39</v>
      </c>
      <c r="Q2990">
        <v>41080</v>
      </c>
      <c r="R2990">
        <v>1500</v>
      </c>
      <c r="S2990" t="str">
        <f t="shared" si="649"/>
        <v>&lt;=1500</v>
      </c>
      <c r="T2990">
        <v>1415</v>
      </c>
      <c r="U2990" t="str">
        <f t="shared" si="650"/>
        <v>&lt;=1500</v>
      </c>
      <c r="V2990" t="s">
        <v>597</v>
      </c>
      <c r="W2990">
        <v>39740</v>
      </c>
      <c r="X2990" s="12">
        <f t="shared" si="651"/>
        <v>3.7745344740815298E-2</v>
      </c>
      <c r="Y2990" t="str">
        <f t="shared" si="652"/>
        <v>&lt;=0.04</v>
      </c>
      <c r="Z2990" t="s">
        <v>32</v>
      </c>
      <c r="AA2990">
        <v>2</v>
      </c>
      <c r="AB2990">
        <v>860.28</v>
      </c>
      <c r="AC2990" t="str">
        <f t="shared" si="653"/>
        <v>&lt;=1000</v>
      </c>
      <c r="AD2990">
        <v>45</v>
      </c>
      <c r="AE2990" t="str">
        <f t="shared" si="654"/>
        <v>&lt;=60</v>
      </c>
      <c r="AF2990">
        <v>0</v>
      </c>
      <c r="AG2990" t="str">
        <f t="shared" si="655"/>
        <v>&lt;=500</v>
      </c>
      <c r="AH2990" t="s">
        <v>32</v>
      </c>
      <c r="AI2990" t="str">
        <f t="shared" si="656"/>
        <v/>
      </c>
      <c r="AJ2990" t="s">
        <v>32</v>
      </c>
      <c r="AK2990" t="str">
        <f t="shared" si="657"/>
        <v/>
      </c>
      <c r="AL2990">
        <v>5</v>
      </c>
      <c r="AM2990">
        <v>2</v>
      </c>
      <c r="AN2990">
        <v>0</v>
      </c>
      <c r="AO2990">
        <v>10</v>
      </c>
      <c r="AP2990" t="s">
        <v>32</v>
      </c>
    </row>
    <row r="2991" spans="1:42" x14ac:dyDescent="0.25">
      <c r="A2991">
        <v>201804</v>
      </c>
      <c r="B2991" t="str">
        <f t="shared" si="644"/>
        <v>2018-I</v>
      </c>
      <c r="C2991" t="s">
        <v>3052</v>
      </c>
      <c r="D2991" t="s">
        <v>3052</v>
      </c>
      <c r="E2991">
        <v>30439527</v>
      </c>
      <c r="F2991" t="s">
        <v>29</v>
      </c>
      <c r="G2991">
        <v>1</v>
      </c>
      <c r="H2991">
        <v>0</v>
      </c>
      <c r="I2991">
        <v>0</v>
      </c>
      <c r="J2991">
        <f t="shared" si="645"/>
        <v>0</v>
      </c>
      <c r="K2991" t="str">
        <f t="shared" si="646"/>
        <v>Modelamiento</v>
      </c>
      <c r="L2991">
        <f t="shared" si="647"/>
        <v>0</v>
      </c>
      <c r="M2991">
        <v>49</v>
      </c>
      <c r="N2991" t="str">
        <f t="shared" si="648"/>
        <v>&lt;=50</v>
      </c>
      <c r="O2991" t="s">
        <v>72</v>
      </c>
      <c r="P2991" t="s">
        <v>39</v>
      </c>
      <c r="Q2991">
        <v>34414</v>
      </c>
      <c r="R2991">
        <v>500</v>
      </c>
      <c r="S2991" t="str">
        <f t="shared" si="649"/>
        <v>&lt;=500</v>
      </c>
      <c r="T2991">
        <v>1012</v>
      </c>
      <c r="U2991" t="str">
        <f t="shared" si="650"/>
        <v>&lt;=1100</v>
      </c>
      <c r="V2991" t="s">
        <v>601</v>
      </c>
      <c r="W2991">
        <v>32044</v>
      </c>
      <c r="X2991" s="12">
        <f t="shared" si="651"/>
        <v>1.5603545125452502E-2</v>
      </c>
      <c r="Y2991" t="str">
        <f t="shared" si="652"/>
        <v>&lt;=0.02</v>
      </c>
      <c r="Z2991" t="s">
        <v>32</v>
      </c>
      <c r="AA2991">
        <v>9</v>
      </c>
      <c r="AB2991" t="s">
        <v>32</v>
      </c>
      <c r="AC2991" t="str">
        <f t="shared" si="653"/>
        <v/>
      </c>
      <c r="AD2991" t="s">
        <v>32</v>
      </c>
      <c r="AE2991" t="str">
        <f t="shared" si="654"/>
        <v/>
      </c>
      <c r="AF2991" t="s">
        <v>32</v>
      </c>
      <c r="AG2991" t="str">
        <f t="shared" si="655"/>
        <v/>
      </c>
      <c r="AH2991" t="s">
        <v>32</v>
      </c>
      <c r="AI2991" t="str">
        <f t="shared" si="656"/>
        <v/>
      </c>
      <c r="AJ2991" t="s">
        <v>32</v>
      </c>
      <c r="AK2991" t="str">
        <f t="shared" si="657"/>
        <v/>
      </c>
      <c r="AL2991">
        <v>0</v>
      </c>
      <c r="AM2991">
        <v>0</v>
      </c>
      <c r="AN2991">
        <v>0</v>
      </c>
      <c r="AO2991" t="s">
        <v>32</v>
      </c>
      <c r="AP2991" t="s">
        <v>32</v>
      </c>
    </row>
    <row r="2992" spans="1:42" x14ac:dyDescent="0.25">
      <c r="A2992">
        <v>201804</v>
      </c>
      <c r="B2992" t="str">
        <f t="shared" si="644"/>
        <v>2018-I</v>
      </c>
      <c r="C2992" t="s">
        <v>3053</v>
      </c>
      <c r="D2992" t="s">
        <v>3053</v>
      </c>
      <c r="E2992">
        <v>30438924</v>
      </c>
      <c r="F2992" t="s">
        <v>29</v>
      </c>
      <c r="G2992">
        <v>0</v>
      </c>
      <c r="H2992">
        <v>0</v>
      </c>
      <c r="I2992">
        <v>0</v>
      </c>
      <c r="J2992">
        <f t="shared" si="645"/>
        <v>0</v>
      </c>
      <c r="K2992" t="str">
        <f t="shared" si="646"/>
        <v>Modelamiento</v>
      </c>
      <c r="L2992">
        <f t="shared" si="647"/>
        <v>0</v>
      </c>
      <c r="M2992">
        <v>34</v>
      </c>
      <c r="N2992" t="str">
        <f t="shared" si="648"/>
        <v>&lt;=35</v>
      </c>
      <c r="O2992" t="s">
        <v>72</v>
      </c>
      <c r="P2992" t="s">
        <v>35</v>
      </c>
      <c r="Q2992">
        <v>37687</v>
      </c>
      <c r="R2992">
        <v>1500</v>
      </c>
      <c r="S2992" t="str">
        <f t="shared" si="649"/>
        <v>&lt;=1500</v>
      </c>
      <c r="T2992">
        <v>1294</v>
      </c>
      <c r="U2992" t="str">
        <f t="shared" si="650"/>
        <v>&lt;=1300</v>
      </c>
      <c r="V2992" t="s">
        <v>597</v>
      </c>
      <c r="W2992">
        <v>35697</v>
      </c>
      <c r="X2992" s="12">
        <f t="shared" si="651"/>
        <v>4.2020337843516262E-2</v>
      </c>
      <c r="Y2992" t="str">
        <f t="shared" si="652"/>
        <v>&lt;=0.05</v>
      </c>
      <c r="Z2992" t="s">
        <v>32</v>
      </c>
      <c r="AA2992">
        <v>0</v>
      </c>
      <c r="AB2992">
        <v>798.77</v>
      </c>
      <c r="AC2992" t="str">
        <f t="shared" si="653"/>
        <v>&lt;=1000</v>
      </c>
      <c r="AD2992">
        <v>0</v>
      </c>
      <c r="AE2992" t="str">
        <f t="shared" si="654"/>
        <v>=0</v>
      </c>
      <c r="AF2992">
        <v>0</v>
      </c>
      <c r="AG2992" t="str">
        <f t="shared" si="655"/>
        <v>&lt;=500</v>
      </c>
      <c r="AH2992">
        <v>1000</v>
      </c>
      <c r="AI2992" t="str">
        <f t="shared" si="656"/>
        <v>&lt;=1000</v>
      </c>
      <c r="AJ2992">
        <v>0.79879999999999995</v>
      </c>
      <c r="AK2992" t="str">
        <f t="shared" si="657"/>
        <v>&lt;=0.8</v>
      </c>
      <c r="AL2992">
        <v>3</v>
      </c>
      <c r="AM2992">
        <v>3</v>
      </c>
      <c r="AN2992">
        <v>0</v>
      </c>
      <c r="AO2992">
        <v>1</v>
      </c>
      <c r="AP2992" t="s">
        <v>32</v>
      </c>
    </row>
    <row r="2993" spans="1:42" x14ac:dyDescent="0.25">
      <c r="A2993">
        <v>201804</v>
      </c>
      <c r="B2993" t="str">
        <f t="shared" si="644"/>
        <v>2018-I</v>
      </c>
      <c r="C2993" t="s">
        <v>3054</v>
      </c>
      <c r="D2993" t="s">
        <v>3054</v>
      </c>
      <c r="E2993">
        <v>30446415</v>
      </c>
      <c r="F2993" t="s">
        <v>29</v>
      </c>
      <c r="G2993">
        <v>0</v>
      </c>
      <c r="H2993">
        <v>0</v>
      </c>
      <c r="I2993">
        <v>0</v>
      </c>
      <c r="J2993">
        <f t="shared" si="645"/>
        <v>0</v>
      </c>
      <c r="K2993" t="str">
        <f t="shared" si="646"/>
        <v>Modelamiento</v>
      </c>
      <c r="L2993">
        <f t="shared" si="647"/>
        <v>0</v>
      </c>
      <c r="M2993">
        <v>47</v>
      </c>
      <c r="N2993" t="str">
        <f t="shared" si="648"/>
        <v>&lt;=50</v>
      </c>
      <c r="O2993" t="s">
        <v>56</v>
      </c>
      <c r="P2993" t="s">
        <v>39</v>
      </c>
      <c r="Q2993">
        <v>33019</v>
      </c>
      <c r="R2993">
        <v>1500</v>
      </c>
      <c r="S2993" t="str">
        <f t="shared" si="649"/>
        <v>&lt;=1500</v>
      </c>
      <c r="T2993">
        <v>1135</v>
      </c>
      <c r="U2993" t="str">
        <f t="shared" si="650"/>
        <v>&lt;=1200</v>
      </c>
      <c r="V2993" t="s">
        <v>614</v>
      </c>
      <c r="W2993">
        <v>31029</v>
      </c>
      <c r="X2993" s="12">
        <f t="shared" si="651"/>
        <v>4.8341873731025817E-2</v>
      </c>
      <c r="Y2993" t="str">
        <f t="shared" si="652"/>
        <v>&lt;=0.05</v>
      </c>
      <c r="Z2993" t="s">
        <v>32</v>
      </c>
      <c r="AA2993">
        <v>4</v>
      </c>
      <c r="AB2993">
        <v>931.25</v>
      </c>
      <c r="AC2993" t="str">
        <f t="shared" si="653"/>
        <v>&lt;=1000</v>
      </c>
      <c r="AD2993">
        <v>1665</v>
      </c>
      <c r="AE2993" t="str">
        <f t="shared" si="654"/>
        <v>&gt;120</v>
      </c>
      <c r="AF2993">
        <v>931.25</v>
      </c>
      <c r="AG2993" t="str">
        <f t="shared" si="655"/>
        <v>&lt;=1000</v>
      </c>
      <c r="AH2993" t="s">
        <v>32</v>
      </c>
      <c r="AI2993" t="str">
        <f t="shared" si="656"/>
        <v/>
      </c>
      <c r="AJ2993" t="s">
        <v>32</v>
      </c>
      <c r="AK2993" t="str">
        <f t="shared" si="657"/>
        <v/>
      </c>
      <c r="AL2993">
        <v>12</v>
      </c>
      <c r="AM2993">
        <v>0</v>
      </c>
      <c r="AN2993">
        <v>12</v>
      </c>
      <c r="AO2993" t="s">
        <v>32</v>
      </c>
      <c r="AP2993">
        <v>1</v>
      </c>
    </row>
    <row r="2994" spans="1:42" x14ac:dyDescent="0.25">
      <c r="A2994">
        <v>201804</v>
      </c>
      <c r="B2994" t="str">
        <f t="shared" si="644"/>
        <v>2018-I</v>
      </c>
      <c r="C2994" t="s">
        <v>3055</v>
      </c>
      <c r="D2994" t="s">
        <v>3055</v>
      </c>
      <c r="E2994">
        <v>30443414</v>
      </c>
      <c r="F2994" t="s">
        <v>29</v>
      </c>
      <c r="G2994">
        <v>0</v>
      </c>
      <c r="H2994">
        <v>0</v>
      </c>
      <c r="I2994">
        <v>0</v>
      </c>
      <c r="J2994">
        <f t="shared" si="645"/>
        <v>0</v>
      </c>
      <c r="K2994" t="str">
        <f t="shared" si="646"/>
        <v>Modelamiento</v>
      </c>
      <c r="L2994">
        <f t="shared" si="647"/>
        <v>0</v>
      </c>
      <c r="M2994">
        <v>27</v>
      </c>
      <c r="N2994" t="str">
        <f t="shared" si="648"/>
        <v>&lt;=30</v>
      </c>
      <c r="O2994" t="s">
        <v>56</v>
      </c>
      <c r="P2994" t="s">
        <v>31</v>
      </c>
      <c r="Q2994">
        <v>37239</v>
      </c>
      <c r="R2994">
        <v>1100</v>
      </c>
      <c r="S2994" t="str">
        <f t="shared" si="649"/>
        <v>&lt;=1500</v>
      </c>
      <c r="T2994">
        <v>1394</v>
      </c>
      <c r="U2994" t="str">
        <f t="shared" si="650"/>
        <v>&lt;=1400</v>
      </c>
      <c r="V2994" t="s">
        <v>585</v>
      </c>
      <c r="W2994">
        <v>35499</v>
      </c>
      <c r="X2994" s="12">
        <f t="shared" si="651"/>
        <v>3.0986788360235499E-2</v>
      </c>
      <c r="Y2994" t="str">
        <f t="shared" si="652"/>
        <v>&lt;=0.04</v>
      </c>
      <c r="Z2994" t="s">
        <v>32</v>
      </c>
      <c r="AA2994">
        <v>4</v>
      </c>
      <c r="AB2994">
        <v>1724.29</v>
      </c>
      <c r="AC2994" t="str">
        <f t="shared" si="653"/>
        <v>&lt;=2000</v>
      </c>
      <c r="AD2994">
        <v>1084</v>
      </c>
      <c r="AE2994" t="str">
        <f t="shared" si="654"/>
        <v>&gt;120</v>
      </c>
      <c r="AF2994">
        <v>1724.29</v>
      </c>
      <c r="AG2994" t="str">
        <f t="shared" si="655"/>
        <v>&lt;=2000</v>
      </c>
      <c r="AH2994" t="s">
        <v>32</v>
      </c>
      <c r="AI2994" t="str">
        <f t="shared" si="656"/>
        <v/>
      </c>
      <c r="AJ2994" t="s">
        <v>32</v>
      </c>
      <c r="AK2994" t="str">
        <f t="shared" si="657"/>
        <v/>
      </c>
      <c r="AL2994">
        <v>12</v>
      </c>
      <c r="AM2994">
        <v>0</v>
      </c>
      <c r="AN2994">
        <v>12</v>
      </c>
      <c r="AO2994" t="s">
        <v>32</v>
      </c>
      <c r="AP2994">
        <v>1</v>
      </c>
    </row>
    <row r="2995" spans="1:42" x14ac:dyDescent="0.25">
      <c r="A2995">
        <v>201804</v>
      </c>
      <c r="B2995" t="str">
        <f t="shared" si="644"/>
        <v>2018-I</v>
      </c>
      <c r="C2995" t="s">
        <v>3056</v>
      </c>
      <c r="D2995" t="s">
        <v>3056</v>
      </c>
      <c r="E2995">
        <v>30445511</v>
      </c>
      <c r="F2995" t="s">
        <v>29</v>
      </c>
      <c r="G2995">
        <v>0</v>
      </c>
      <c r="H2995">
        <v>0</v>
      </c>
      <c r="I2995">
        <v>0</v>
      </c>
      <c r="J2995">
        <f t="shared" si="645"/>
        <v>0</v>
      </c>
      <c r="K2995" t="str">
        <f t="shared" si="646"/>
        <v>Modelamiento</v>
      </c>
      <c r="L2995">
        <f t="shared" si="647"/>
        <v>0</v>
      </c>
      <c r="M2995">
        <v>32</v>
      </c>
      <c r="N2995" t="str">
        <f t="shared" si="648"/>
        <v>&lt;=35</v>
      </c>
      <c r="O2995" t="s">
        <v>56</v>
      </c>
      <c r="P2995" t="s">
        <v>39</v>
      </c>
      <c r="Q2995">
        <v>36839</v>
      </c>
      <c r="R2995">
        <v>1500</v>
      </c>
      <c r="S2995" t="str">
        <f t="shared" si="649"/>
        <v>&lt;=1500</v>
      </c>
      <c r="T2995">
        <v>1267</v>
      </c>
      <c r="U2995" t="str">
        <f t="shared" si="650"/>
        <v>&lt;=1300</v>
      </c>
      <c r="V2995" t="s">
        <v>585</v>
      </c>
      <c r="W2995">
        <v>35499</v>
      </c>
      <c r="X2995" s="12">
        <f t="shared" si="651"/>
        <v>4.2254711400321138E-2</v>
      </c>
      <c r="Y2995" t="str">
        <f t="shared" si="652"/>
        <v>&lt;=0.05</v>
      </c>
      <c r="Z2995" t="s">
        <v>32</v>
      </c>
      <c r="AA2995">
        <v>9</v>
      </c>
      <c r="AB2995" t="s">
        <v>32</v>
      </c>
      <c r="AC2995" t="str">
        <f t="shared" si="653"/>
        <v/>
      </c>
      <c r="AD2995" t="s">
        <v>32</v>
      </c>
      <c r="AE2995" t="str">
        <f t="shared" si="654"/>
        <v/>
      </c>
      <c r="AF2995" t="s">
        <v>32</v>
      </c>
      <c r="AG2995" t="str">
        <f t="shared" si="655"/>
        <v/>
      </c>
      <c r="AH2995" t="s">
        <v>32</v>
      </c>
      <c r="AI2995" t="str">
        <f t="shared" si="656"/>
        <v/>
      </c>
      <c r="AJ2995" t="s">
        <v>32</v>
      </c>
      <c r="AK2995" t="str">
        <f t="shared" si="657"/>
        <v/>
      </c>
      <c r="AL2995">
        <v>0</v>
      </c>
      <c r="AM2995">
        <v>0</v>
      </c>
      <c r="AN2995">
        <v>0</v>
      </c>
      <c r="AO2995" t="s">
        <v>32</v>
      </c>
      <c r="AP2995" t="s">
        <v>32</v>
      </c>
    </row>
    <row r="2996" spans="1:42" x14ac:dyDescent="0.25">
      <c r="A2996">
        <v>201804</v>
      </c>
      <c r="B2996" t="str">
        <f t="shared" si="644"/>
        <v>2018-I</v>
      </c>
      <c r="C2996" t="s">
        <v>3057</v>
      </c>
      <c r="D2996" t="s">
        <v>3057</v>
      </c>
      <c r="E2996">
        <v>30444802</v>
      </c>
      <c r="F2996" t="s">
        <v>29</v>
      </c>
      <c r="G2996">
        <v>0</v>
      </c>
      <c r="H2996">
        <v>0</v>
      </c>
      <c r="I2996">
        <v>0</v>
      </c>
      <c r="J2996">
        <f t="shared" si="645"/>
        <v>0</v>
      </c>
      <c r="K2996" t="str">
        <f t="shared" si="646"/>
        <v>Modelamiento</v>
      </c>
      <c r="L2996">
        <f t="shared" si="647"/>
        <v>0</v>
      </c>
      <c r="M2996">
        <v>61</v>
      </c>
      <c r="N2996" t="str">
        <f t="shared" si="648"/>
        <v>&gt;60</v>
      </c>
      <c r="O2996" t="s">
        <v>56</v>
      </c>
      <c r="P2996" t="s">
        <v>35</v>
      </c>
      <c r="Q2996">
        <v>39545</v>
      </c>
      <c r="R2996">
        <v>1500</v>
      </c>
      <c r="S2996" t="str">
        <f t="shared" si="649"/>
        <v>&lt;=1500</v>
      </c>
      <c r="T2996">
        <v>1359</v>
      </c>
      <c r="U2996" t="str">
        <f t="shared" si="650"/>
        <v>&lt;=1400</v>
      </c>
      <c r="V2996" t="s">
        <v>614</v>
      </c>
      <c r="W2996">
        <v>38205</v>
      </c>
      <c r="X2996" s="12">
        <f t="shared" si="651"/>
        <v>3.9261876717707103E-2</v>
      </c>
      <c r="Y2996" t="str">
        <f t="shared" si="652"/>
        <v>&lt;=0.04</v>
      </c>
      <c r="Z2996" t="s">
        <v>32</v>
      </c>
      <c r="AA2996">
        <v>9</v>
      </c>
      <c r="AB2996" t="s">
        <v>32</v>
      </c>
      <c r="AC2996" t="str">
        <f t="shared" si="653"/>
        <v/>
      </c>
      <c r="AD2996" t="s">
        <v>32</v>
      </c>
      <c r="AE2996" t="str">
        <f t="shared" si="654"/>
        <v/>
      </c>
      <c r="AF2996" t="s">
        <v>32</v>
      </c>
      <c r="AG2996" t="str">
        <f t="shared" si="655"/>
        <v/>
      </c>
      <c r="AH2996" t="s">
        <v>32</v>
      </c>
      <c r="AI2996" t="str">
        <f t="shared" si="656"/>
        <v/>
      </c>
      <c r="AJ2996" t="s">
        <v>32</v>
      </c>
      <c r="AK2996" t="str">
        <f t="shared" si="657"/>
        <v/>
      </c>
      <c r="AL2996">
        <v>0</v>
      </c>
      <c r="AM2996">
        <v>0</v>
      </c>
      <c r="AN2996">
        <v>0</v>
      </c>
      <c r="AO2996" t="s">
        <v>32</v>
      </c>
      <c r="AP2996" t="s">
        <v>32</v>
      </c>
    </row>
    <row r="2997" spans="1:42" x14ac:dyDescent="0.25">
      <c r="A2997">
        <v>201805</v>
      </c>
      <c r="B2997" t="str">
        <f t="shared" si="644"/>
        <v>2018-I</v>
      </c>
      <c r="C2997" t="s">
        <v>3058</v>
      </c>
      <c r="D2997" t="s">
        <v>3058</v>
      </c>
      <c r="E2997">
        <v>30459849</v>
      </c>
      <c r="F2997" t="s">
        <v>29</v>
      </c>
      <c r="G2997">
        <v>0</v>
      </c>
      <c r="H2997">
        <v>0</v>
      </c>
      <c r="I2997">
        <v>0</v>
      </c>
      <c r="J2997">
        <f t="shared" si="645"/>
        <v>0</v>
      </c>
      <c r="K2997" t="str">
        <f t="shared" si="646"/>
        <v>Modelamiento</v>
      </c>
      <c r="L2997">
        <f t="shared" si="647"/>
        <v>0</v>
      </c>
      <c r="M2997">
        <v>54</v>
      </c>
      <c r="N2997" t="str">
        <f t="shared" si="648"/>
        <v>&lt;=55</v>
      </c>
      <c r="O2997" t="s">
        <v>72</v>
      </c>
      <c r="P2997" t="s">
        <v>39</v>
      </c>
      <c r="Q2997">
        <v>46387</v>
      </c>
      <c r="R2997">
        <v>1500</v>
      </c>
      <c r="S2997" t="str">
        <f t="shared" si="649"/>
        <v>&lt;=1500</v>
      </c>
      <c r="T2997">
        <v>1597</v>
      </c>
      <c r="U2997" t="str">
        <f t="shared" si="650"/>
        <v>&gt;1500</v>
      </c>
      <c r="V2997" t="s">
        <v>589</v>
      </c>
      <c r="W2997">
        <v>45047</v>
      </c>
      <c r="X2997" s="12">
        <f t="shared" si="651"/>
        <v>3.3298554842719826E-2</v>
      </c>
      <c r="Y2997" t="str">
        <f t="shared" si="652"/>
        <v>&lt;=0.04</v>
      </c>
      <c r="Z2997" t="s">
        <v>32</v>
      </c>
      <c r="AA2997">
        <v>0</v>
      </c>
      <c r="AB2997">
        <v>19472.91</v>
      </c>
      <c r="AC2997" t="str">
        <f t="shared" si="653"/>
        <v>&gt;5000</v>
      </c>
      <c r="AD2997">
        <v>5</v>
      </c>
      <c r="AE2997" t="str">
        <f t="shared" si="654"/>
        <v>&lt;=8</v>
      </c>
      <c r="AF2997">
        <v>0</v>
      </c>
      <c r="AG2997" t="str">
        <f t="shared" si="655"/>
        <v>&lt;=500</v>
      </c>
      <c r="AH2997" t="s">
        <v>32</v>
      </c>
      <c r="AI2997" t="str">
        <f t="shared" si="656"/>
        <v/>
      </c>
      <c r="AJ2997" t="s">
        <v>32</v>
      </c>
      <c r="AK2997" t="str">
        <f t="shared" si="657"/>
        <v/>
      </c>
      <c r="AL2997">
        <v>12</v>
      </c>
      <c r="AM2997">
        <v>12</v>
      </c>
      <c r="AN2997">
        <v>0</v>
      </c>
      <c r="AO2997">
        <v>1</v>
      </c>
      <c r="AP2997" t="s">
        <v>32</v>
      </c>
    </row>
    <row r="2998" spans="1:42" x14ac:dyDescent="0.25">
      <c r="A2998">
        <v>201805</v>
      </c>
      <c r="B2998" t="str">
        <f t="shared" si="644"/>
        <v>2018-I</v>
      </c>
      <c r="C2998" t="s">
        <v>3059</v>
      </c>
      <c r="D2998" t="s">
        <v>3059</v>
      </c>
      <c r="E2998">
        <v>30455537</v>
      </c>
      <c r="F2998" t="s">
        <v>29</v>
      </c>
      <c r="G2998">
        <v>0</v>
      </c>
      <c r="H2998">
        <v>0</v>
      </c>
      <c r="I2998">
        <v>0</v>
      </c>
      <c r="J2998">
        <f t="shared" si="645"/>
        <v>0</v>
      </c>
      <c r="K2998" t="str">
        <f t="shared" si="646"/>
        <v>Modelamiento</v>
      </c>
      <c r="L2998">
        <f t="shared" si="647"/>
        <v>0</v>
      </c>
      <c r="M2998">
        <v>49</v>
      </c>
      <c r="N2998" t="str">
        <f t="shared" si="648"/>
        <v>&lt;=50</v>
      </c>
      <c r="O2998" t="s">
        <v>72</v>
      </c>
      <c r="P2998" t="s">
        <v>35</v>
      </c>
      <c r="Q2998">
        <v>33890</v>
      </c>
      <c r="R2998">
        <v>1500</v>
      </c>
      <c r="S2998" t="str">
        <f t="shared" si="649"/>
        <v>&lt;=1500</v>
      </c>
      <c r="T2998">
        <v>1268</v>
      </c>
      <c r="U2998" t="str">
        <f t="shared" si="650"/>
        <v>&lt;=1300</v>
      </c>
      <c r="V2998" t="s">
        <v>587</v>
      </c>
      <c r="W2998">
        <v>32550</v>
      </c>
      <c r="X2998" s="12">
        <f t="shared" si="651"/>
        <v>4.6082949308755762E-2</v>
      </c>
      <c r="Y2998" t="str">
        <f t="shared" si="652"/>
        <v>&lt;=0.05</v>
      </c>
      <c r="Z2998" t="s">
        <v>32</v>
      </c>
      <c r="AA2998">
        <v>4</v>
      </c>
      <c r="AB2998">
        <v>19276.060000000001</v>
      </c>
      <c r="AC2998" t="str">
        <f t="shared" si="653"/>
        <v>&gt;5000</v>
      </c>
      <c r="AD2998">
        <v>3680</v>
      </c>
      <c r="AE2998" t="str">
        <f t="shared" si="654"/>
        <v>&gt;120</v>
      </c>
      <c r="AF2998">
        <v>2861.47</v>
      </c>
      <c r="AG2998" t="str">
        <f t="shared" si="655"/>
        <v>&lt;=3000</v>
      </c>
      <c r="AH2998" t="s">
        <v>32</v>
      </c>
      <c r="AI2998" t="str">
        <f t="shared" si="656"/>
        <v/>
      </c>
      <c r="AJ2998" t="s">
        <v>32</v>
      </c>
      <c r="AK2998" t="str">
        <f t="shared" si="657"/>
        <v/>
      </c>
      <c r="AL2998">
        <v>12</v>
      </c>
      <c r="AM2998">
        <v>0</v>
      </c>
      <c r="AN2998">
        <v>2</v>
      </c>
      <c r="AO2998" t="s">
        <v>32</v>
      </c>
      <c r="AP2998">
        <v>1</v>
      </c>
    </row>
    <row r="2999" spans="1:42" x14ac:dyDescent="0.25">
      <c r="A2999">
        <v>201805</v>
      </c>
      <c r="B2999" t="str">
        <f t="shared" si="644"/>
        <v>2018-I</v>
      </c>
      <c r="C2999" t="s">
        <v>3060</v>
      </c>
      <c r="D2999" t="s">
        <v>3060</v>
      </c>
      <c r="E2999">
        <v>30452213</v>
      </c>
      <c r="F2999" t="s">
        <v>29</v>
      </c>
      <c r="G2999">
        <v>1</v>
      </c>
      <c r="H2999">
        <v>0</v>
      </c>
      <c r="I2999">
        <v>0</v>
      </c>
      <c r="J2999">
        <f t="shared" si="645"/>
        <v>0</v>
      </c>
      <c r="K2999" t="str">
        <f t="shared" si="646"/>
        <v>Modelamiento</v>
      </c>
      <c r="L2999">
        <f t="shared" si="647"/>
        <v>0</v>
      </c>
      <c r="M2999">
        <v>38</v>
      </c>
      <c r="N2999" t="str">
        <f t="shared" si="648"/>
        <v>&lt;=40</v>
      </c>
      <c r="O2999" t="s">
        <v>72</v>
      </c>
      <c r="P2999" t="s">
        <v>39</v>
      </c>
      <c r="Q2999">
        <v>30735</v>
      </c>
      <c r="R2999">
        <v>18700</v>
      </c>
      <c r="S2999" t="str">
        <f t="shared" si="649"/>
        <v>&gt;2500</v>
      </c>
      <c r="T2999">
        <v>1318</v>
      </c>
      <c r="U2999" t="str">
        <f t="shared" si="650"/>
        <v>&lt;=1400</v>
      </c>
      <c r="V2999" t="s">
        <v>597</v>
      </c>
      <c r="W2999">
        <v>46595</v>
      </c>
      <c r="X2999" s="12">
        <f t="shared" si="651"/>
        <v>0.40133061487284044</v>
      </c>
      <c r="Y2999" t="str">
        <f t="shared" si="652"/>
        <v>&gt;0.06</v>
      </c>
      <c r="Z2999" t="s">
        <v>32</v>
      </c>
      <c r="AA2999">
        <v>1</v>
      </c>
      <c r="AB2999">
        <v>38325.21</v>
      </c>
      <c r="AC2999" t="str">
        <f t="shared" si="653"/>
        <v>&gt;5000</v>
      </c>
      <c r="AD2999">
        <v>818</v>
      </c>
      <c r="AE2999" t="str">
        <f t="shared" si="654"/>
        <v>&gt;120</v>
      </c>
      <c r="AF2999">
        <v>257.51</v>
      </c>
      <c r="AG2999" t="str">
        <f t="shared" si="655"/>
        <v>&lt;=500</v>
      </c>
      <c r="AH2999" t="s">
        <v>32</v>
      </c>
      <c r="AI2999" t="str">
        <f t="shared" si="656"/>
        <v/>
      </c>
      <c r="AJ2999" t="s">
        <v>32</v>
      </c>
      <c r="AK2999" t="str">
        <f t="shared" si="657"/>
        <v/>
      </c>
      <c r="AL2999">
        <v>12</v>
      </c>
      <c r="AM2999">
        <v>4</v>
      </c>
      <c r="AN2999">
        <v>0</v>
      </c>
      <c r="AO2999">
        <v>1</v>
      </c>
      <c r="AP2999" t="s">
        <v>32</v>
      </c>
    </row>
    <row r="3000" spans="1:42" x14ac:dyDescent="0.25">
      <c r="A3000">
        <v>201805</v>
      </c>
      <c r="B3000" t="str">
        <f t="shared" si="644"/>
        <v>2018-I</v>
      </c>
      <c r="C3000" t="s">
        <v>3061</v>
      </c>
      <c r="D3000" t="s">
        <v>3061</v>
      </c>
      <c r="E3000">
        <v>30437539</v>
      </c>
      <c r="F3000" t="s">
        <v>29</v>
      </c>
      <c r="G3000">
        <v>1</v>
      </c>
      <c r="H3000">
        <v>0</v>
      </c>
      <c r="I3000">
        <v>0</v>
      </c>
      <c r="J3000">
        <f t="shared" si="645"/>
        <v>0</v>
      </c>
      <c r="K3000" t="str">
        <f t="shared" si="646"/>
        <v>Modelamiento</v>
      </c>
      <c r="L3000">
        <f t="shared" si="647"/>
        <v>0</v>
      </c>
      <c r="M3000">
        <v>38</v>
      </c>
      <c r="N3000" t="str">
        <f t="shared" si="648"/>
        <v>&lt;=40</v>
      </c>
      <c r="O3000" t="s">
        <v>72</v>
      </c>
      <c r="P3000" t="s">
        <v>39</v>
      </c>
      <c r="Q3000">
        <v>35185</v>
      </c>
      <c r="R3000">
        <v>1500</v>
      </c>
      <c r="S3000" t="str">
        <f t="shared" si="649"/>
        <v>&lt;=1500</v>
      </c>
      <c r="T3000">
        <v>1464</v>
      </c>
      <c r="U3000" t="str">
        <f t="shared" si="650"/>
        <v>&lt;=1500</v>
      </c>
      <c r="V3000" t="s">
        <v>587</v>
      </c>
      <c r="W3000">
        <v>34395</v>
      </c>
      <c r="X3000" s="12">
        <f t="shared" si="651"/>
        <v>4.3610989969472304E-2</v>
      </c>
      <c r="Y3000" t="str">
        <f t="shared" si="652"/>
        <v>&lt;=0.05</v>
      </c>
      <c r="Z3000" t="s">
        <v>32</v>
      </c>
      <c r="AA3000">
        <v>4</v>
      </c>
      <c r="AB3000">
        <v>1108.44</v>
      </c>
      <c r="AC3000" t="str">
        <f t="shared" si="653"/>
        <v>&lt;=2000</v>
      </c>
      <c r="AD3000">
        <v>782</v>
      </c>
      <c r="AE3000" t="str">
        <f t="shared" si="654"/>
        <v>&gt;120</v>
      </c>
      <c r="AF3000">
        <v>1108.44</v>
      </c>
      <c r="AG3000" t="str">
        <f t="shared" si="655"/>
        <v>&lt;=2000</v>
      </c>
      <c r="AH3000" t="s">
        <v>32</v>
      </c>
      <c r="AI3000" t="str">
        <f t="shared" si="656"/>
        <v/>
      </c>
      <c r="AJ3000" t="s">
        <v>32</v>
      </c>
      <c r="AK3000" t="str">
        <f t="shared" si="657"/>
        <v/>
      </c>
      <c r="AL3000">
        <v>6</v>
      </c>
      <c r="AM3000">
        <v>0</v>
      </c>
      <c r="AN3000">
        <v>6</v>
      </c>
      <c r="AO3000" t="s">
        <v>32</v>
      </c>
      <c r="AP3000">
        <v>7</v>
      </c>
    </row>
    <row r="3001" spans="1:42" x14ac:dyDescent="0.25">
      <c r="A3001">
        <v>201805</v>
      </c>
      <c r="B3001" t="str">
        <f t="shared" si="644"/>
        <v>2018-I</v>
      </c>
      <c r="C3001" t="s">
        <v>3062</v>
      </c>
      <c r="D3001" t="s">
        <v>3062</v>
      </c>
      <c r="E3001">
        <v>30437350</v>
      </c>
      <c r="F3001" t="s">
        <v>29</v>
      </c>
      <c r="G3001">
        <v>0</v>
      </c>
      <c r="H3001">
        <v>0</v>
      </c>
      <c r="I3001">
        <v>0</v>
      </c>
      <c r="J3001">
        <f t="shared" si="645"/>
        <v>0</v>
      </c>
      <c r="K3001" t="str">
        <f t="shared" si="646"/>
        <v>Modelamiento</v>
      </c>
      <c r="L3001">
        <f t="shared" si="647"/>
        <v>0</v>
      </c>
      <c r="M3001">
        <v>37</v>
      </c>
      <c r="N3001" t="str">
        <f t="shared" si="648"/>
        <v>&lt;=40</v>
      </c>
      <c r="O3001" t="s">
        <v>56</v>
      </c>
      <c r="P3001" t="s">
        <v>31</v>
      </c>
      <c r="Q3001">
        <v>37346</v>
      </c>
      <c r="R3001">
        <v>1650</v>
      </c>
      <c r="S3001" t="str">
        <f t="shared" si="649"/>
        <v>&lt;=2000</v>
      </c>
      <c r="T3001">
        <v>1555</v>
      </c>
      <c r="U3001" t="str">
        <f t="shared" si="650"/>
        <v>&gt;1500</v>
      </c>
      <c r="V3001" t="s">
        <v>597</v>
      </c>
      <c r="W3001">
        <v>36156</v>
      </c>
      <c r="X3001" s="12">
        <f t="shared" si="651"/>
        <v>4.5635579156986392E-2</v>
      </c>
      <c r="Y3001" t="str">
        <f t="shared" si="652"/>
        <v>&lt;=0.05</v>
      </c>
      <c r="Z3001" t="s">
        <v>32</v>
      </c>
      <c r="AA3001">
        <v>1</v>
      </c>
      <c r="AB3001">
        <v>9253.9500000000007</v>
      </c>
      <c r="AC3001" t="str">
        <f t="shared" si="653"/>
        <v>&gt;5000</v>
      </c>
      <c r="AD3001">
        <v>25</v>
      </c>
      <c r="AE3001" t="str">
        <f t="shared" si="654"/>
        <v>&lt;=30</v>
      </c>
      <c r="AF3001">
        <v>0</v>
      </c>
      <c r="AG3001" t="str">
        <f t="shared" si="655"/>
        <v>&lt;=500</v>
      </c>
      <c r="AH3001">
        <v>11751</v>
      </c>
      <c r="AI3001" t="str">
        <f t="shared" si="656"/>
        <v>&gt;5000</v>
      </c>
      <c r="AJ3001">
        <v>0.99990000000000001</v>
      </c>
      <c r="AK3001" t="str">
        <f t="shared" si="657"/>
        <v>&gt;0.9</v>
      </c>
      <c r="AL3001">
        <v>12</v>
      </c>
      <c r="AM3001">
        <v>10</v>
      </c>
      <c r="AN3001">
        <v>0</v>
      </c>
      <c r="AO3001">
        <v>2</v>
      </c>
      <c r="AP3001" t="s">
        <v>32</v>
      </c>
    </row>
    <row r="3002" spans="1:42" x14ac:dyDescent="0.25">
      <c r="A3002">
        <v>201805</v>
      </c>
      <c r="B3002" t="str">
        <f t="shared" si="644"/>
        <v>2018-I</v>
      </c>
      <c r="C3002" t="s">
        <v>3063</v>
      </c>
      <c r="D3002" t="s">
        <v>3063</v>
      </c>
      <c r="E3002">
        <v>30443356</v>
      </c>
      <c r="F3002" t="s">
        <v>29</v>
      </c>
      <c r="G3002">
        <v>0</v>
      </c>
      <c r="H3002">
        <v>0</v>
      </c>
      <c r="I3002">
        <v>0</v>
      </c>
      <c r="J3002">
        <f t="shared" si="645"/>
        <v>0</v>
      </c>
      <c r="K3002" t="str">
        <f t="shared" si="646"/>
        <v>Modelamiento</v>
      </c>
      <c r="L3002">
        <f t="shared" si="647"/>
        <v>0</v>
      </c>
      <c r="M3002">
        <v>49</v>
      </c>
      <c r="N3002" t="str">
        <f t="shared" si="648"/>
        <v>&lt;=50</v>
      </c>
      <c r="O3002" t="s">
        <v>56</v>
      </c>
      <c r="P3002" t="s">
        <v>69</v>
      </c>
      <c r="Q3002">
        <v>39339</v>
      </c>
      <c r="R3002">
        <v>1000</v>
      </c>
      <c r="S3002" t="str">
        <f t="shared" si="649"/>
        <v>&lt;=1000</v>
      </c>
      <c r="T3002">
        <v>1351</v>
      </c>
      <c r="U3002" t="str">
        <f t="shared" si="650"/>
        <v>&lt;=1400</v>
      </c>
      <c r="V3002" t="s">
        <v>585</v>
      </c>
      <c r="W3002">
        <v>37499</v>
      </c>
      <c r="X3002" s="12">
        <f t="shared" si="651"/>
        <v>2.6667377796741245E-2</v>
      </c>
      <c r="Y3002" t="str">
        <f t="shared" si="652"/>
        <v>&lt;=0.03</v>
      </c>
      <c r="Z3002" t="s">
        <v>32</v>
      </c>
      <c r="AA3002">
        <v>4</v>
      </c>
      <c r="AB3002">
        <v>2576.75</v>
      </c>
      <c r="AC3002" t="str">
        <f t="shared" si="653"/>
        <v>&lt;=3000</v>
      </c>
      <c r="AD3002">
        <v>867</v>
      </c>
      <c r="AE3002" t="str">
        <f t="shared" si="654"/>
        <v>&gt;120</v>
      </c>
      <c r="AF3002">
        <v>2576.75</v>
      </c>
      <c r="AG3002" t="str">
        <f t="shared" si="655"/>
        <v>&lt;=3000</v>
      </c>
      <c r="AH3002" t="s">
        <v>32</v>
      </c>
      <c r="AI3002" t="str">
        <f t="shared" si="656"/>
        <v/>
      </c>
      <c r="AJ3002" t="s">
        <v>32</v>
      </c>
      <c r="AK3002" t="str">
        <f t="shared" si="657"/>
        <v/>
      </c>
      <c r="AL3002">
        <v>12</v>
      </c>
      <c r="AM3002">
        <v>0</v>
      </c>
      <c r="AN3002">
        <v>12</v>
      </c>
      <c r="AO3002" t="s">
        <v>32</v>
      </c>
      <c r="AP3002">
        <v>1</v>
      </c>
    </row>
    <row r="3003" spans="1:42" x14ac:dyDescent="0.25">
      <c r="A3003">
        <v>201805</v>
      </c>
      <c r="B3003" t="str">
        <f t="shared" si="644"/>
        <v>2018-I</v>
      </c>
      <c r="C3003" t="s">
        <v>3064</v>
      </c>
      <c r="D3003" t="s">
        <v>3064</v>
      </c>
      <c r="E3003">
        <v>30444638</v>
      </c>
      <c r="F3003" t="s">
        <v>29</v>
      </c>
      <c r="G3003">
        <v>1</v>
      </c>
      <c r="H3003">
        <v>0</v>
      </c>
      <c r="I3003">
        <v>0</v>
      </c>
      <c r="J3003">
        <f t="shared" si="645"/>
        <v>0</v>
      </c>
      <c r="K3003" t="str">
        <f t="shared" si="646"/>
        <v>Modelamiento</v>
      </c>
      <c r="L3003">
        <f t="shared" si="647"/>
        <v>0</v>
      </c>
      <c r="M3003">
        <v>29</v>
      </c>
      <c r="N3003" t="str">
        <f t="shared" si="648"/>
        <v>&lt;=30</v>
      </c>
      <c r="O3003" t="s">
        <v>56</v>
      </c>
      <c r="P3003" t="s">
        <v>39</v>
      </c>
      <c r="Q3003">
        <v>37290</v>
      </c>
      <c r="R3003">
        <v>550</v>
      </c>
      <c r="S3003" t="str">
        <f t="shared" si="649"/>
        <v>&lt;=1000</v>
      </c>
      <c r="T3003">
        <v>1284</v>
      </c>
      <c r="U3003" t="str">
        <f t="shared" si="650"/>
        <v>&lt;=1300</v>
      </c>
      <c r="V3003" t="s">
        <v>585</v>
      </c>
      <c r="W3003">
        <v>35000</v>
      </c>
      <c r="X3003" s="12">
        <f t="shared" si="651"/>
        <v>1.5714285714285715E-2</v>
      </c>
      <c r="Y3003" t="str">
        <f t="shared" si="652"/>
        <v>&lt;=0.02</v>
      </c>
      <c r="Z3003" t="s">
        <v>32</v>
      </c>
      <c r="AA3003">
        <v>4</v>
      </c>
      <c r="AB3003">
        <v>1283.83</v>
      </c>
      <c r="AC3003" t="str">
        <f t="shared" si="653"/>
        <v>&lt;=2000</v>
      </c>
      <c r="AD3003">
        <v>1734</v>
      </c>
      <c r="AE3003" t="str">
        <f t="shared" si="654"/>
        <v>&gt;120</v>
      </c>
      <c r="AF3003">
        <v>1283.83</v>
      </c>
      <c r="AG3003" t="str">
        <f t="shared" si="655"/>
        <v>&lt;=2000</v>
      </c>
      <c r="AH3003" t="s">
        <v>32</v>
      </c>
      <c r="AI3003" t="str">
        <f t="shared" si="656"/>
        <v/>
      </c>
      <c r="AJ3003" t="s">
        <v>32</v>
      </c>
      <c r="AK3003" t="str">
        <f t="shared" si="657"/>
        <v/>
      </c>
      <c r="AL3003">
        <v>12</v>
      </c>
      <c r="AM3003">
        <v>0</v>
      </c>
      <c r="AN3003">
        <v>12</v>
      </c>
      <c r="AO3003" t="s">
        <v>32</v>
      </c>
      <c r="AP3003">
        <v>1</v>
      </c>
    </row>
    <row r="3004" spans="1:42" x14ac:dyDescent="0.25">
      <c r="A3004">
        <v>201805</v>
      </c>
      <c r="B3004" t="str">
        <f t="shared" si="644"/>
        <v>2018-I</v>
      </c>
      <c r="C3004" t="s">
        <v>3065</v>
      </c>
      <c r="D3004" t="s">
        <v>3065</v>
      </c>
      <c r="E3004">
        <v>30446339</v>
      </c>
      <c r="F3004" t="s">
        <v>29</v>
      </c>
      <c r="G3004">
        <v>1</v>
      </c>
      <c r="H3004">
        <v>0</v>
      </c>
      <c r="I3004">
        <v>0</v>
      </c>
      <c r="J3004">
        <f t="shared" si="645"/>
        <v>0</v>
      </c>
      <c r="K3004" t="str">
        <f t="shared" si="646"/>
        <v>Modelamiento</v>
      </c>
      <c r="L3004">
        <f t="shared" si="647"/>
        <v>0</v>
      </c>
      <c r="M3004">
        <v>45</v>
      </c>
      <c r="N3004" t="str">
        <f t="shared" si="648"/>
        <v>&lt;=45</v>
      </c>
      <c r="O3004" t="s">
        <v>56</v>
      </c>
      <c r="P3004" t="s">
        <v>110</v>
      </c>
      <c r="Q3004">
        <v>37339</v>
      </c>
      <c r="R3004">
        <v>1000</v>
      </c>
      <c r="S3004" t="str">
        <f t="shared" si="649"/>
        <v>&lt;=1000</v>
      </c>
      <c r="T3004">
        <v>1284</v>
      </c>
      <c r="U3004" t="str">
        <f t="shared" si="650"/>
        <v>&lt;=1300</v>
      </c>
      <c r="V3004" t="s">
        <v>585</v>
      </c>
      <c r="W3004">
        <v>35499</v>
      </c>
      <c r="X3004" s="12">
        <f t="shared" si="651"/>
        <v>2.8169807600214092E-2</v>
      </c>
      <c r="Y3004" t="str">
        <f t="shared" si="652"/>
        <v>&lt;=0.03</v>
      </c>
      <c r="Z3004" t="s">
        <v>32</v>
      </c>
      <c r="AA3004">
        <v>4</v>
      </c>
      <c r="AB3004">
        <v>195.69</v>
      </c>
      <c r="AC3004" t="str">
        <f t="shared" si="653"/>
        <v>&lt;=500</v>
      </c>
      <c r="AD3004">
        <v>2725</v>
      </c>
      <c r="AE3004" t="str">
        <f t="shared" si="654"/>
        <v>&gt;120</v>
      </c>
      <c r="AF3004">
        <v>195.69</v>
      </c>
      <c r="AG3004" t="str">
        <f t="shared" si="655"/>
        <v>&lt;=500</v>
      </c>
      <c r="AH3004">
        <v>750</v>
      </c>
      <c r="AI3004" t="str">
        <f t="shared" si="656"/>
        <v>&lt;=1000</v>
      </c>
      <c r="AJ3004">
        <v>0</v>
      </c>
      <c r="AK3004" t="str">
        <f t="shared" si="657"/>
        <v>=0</v>
      </c>
      <c r="AL3004">
        <v>12</v>
      </c>
      <c r="AM3004">
        <v>0</v>
      </c>
      <c r="AN3004">
        <v>12</v>
      </c>
      <c r="AO3004" t="s">
        <v>32</v>
      </c>
      <c r="AP3004">
        <v>1</v>
      </c>
    </row>
    <row r="3005" spans="1:42" x14ac:dyDescent="0.25">
      <c r="A3005">
        <v>201805</v>
      </c>
      <c r="B3005" t="str">
        <f t="shared" si="644"/>
        <v>2018-I</v>
      </c>
      <c r="C3005" t="s">
        <v>3066</v>
      </c>
      <c r="D3005" t="s">
        <v>3066</v>
      </c>
      <c r="E3005">
        <v>30444336</v>
      </c>
      <c r="F3005" t="s">
        <v>29</v>
      </c>
      <c r="G3005">
        <v>0</v>
      </c>
      <c r="H3005">
        <v>0</v>
      </c>
      <c r="I3005">
        <v>0</v>
      </c>
      <c r="J3005">
        <f t="shared" si="645"/>
        <v>0</v>
      </c>
      <c r="K3005" t="str">
        <f t="shared" si="646"/>
        <v>Modelamiento</v>
      </c>
      <c r="L3005">
        <f t="shared" si="647"/>
        <v>0</v>
      </c>
      <c r="M3005">
        <v>33</v>
      </c>
      <c r="N3005" t="str">
        <f t="shared" si="648"/>
        <v>&lt;=35</v>
      </c>
      <c r="O3005" t="s">
        <v>56</v>
      </c>
      <c r="P3005" t="s">
        <v>31</v>
      </c>
      <c r="Q3005">
        <v>48682</v>
      </c>
      <c r="R3005">
        <v>1650</v>
      </c>
      <c r="S3005" t="str">
        <f t="shared" si="649"/>
        <v>&lt;=2000</v>
      </c>
      <c r="T3005">
        <v>1672</v>
      </c>
      <c r="U3005" t="str">
        <f t="shared" si="650"/>
        <v>&gt;1500</v>
      </c>
      <c r="V3005" t="s">
        <v>597</v>
      </c>
      <c r="W3005">
        <v>47492</v>
      </c>
      <c r="X3005" s="12">
        <f t="shared" si="651"/>
        <v>3.4742693506274742E-2</v>
      </c>
      <c r="Y3005" t="str">
        <f t="shared" si="652"/>
        <v>&lt;=0.04</v>
      </c>
      <c r="Z3005" t="s">
        <v>32</v>
      </c>
      <c r="AA3005">
        <v>4</v>
      </c>
      <c r="AB3005">
        <v>928.47</v>
      </c>
      <c r="AC3005" t="str">
        <f t="shared" si="653"/>
        <v>&lt;=1000</v>
      </c>
      <c r="AD3005">
        <v>1300</v>
      </c>
      <c r="AE3005" t="str">
        <f t="shared" si="654"/>
        <v>&gt;120</v>
      </c>
      <c r="AF3005">
        <v>928.47</v>
      </c>
      <c r="AG3005" t="str">
        <f t="shared" si="655"/>
        <v>&lt;=1000</v>
      </c>
      <c r="AH3005" t="s">
        <v>32</v>
      </c>
      <c r="AI3005" t="str">
        <f t="shared" si="656"/>
        <v/>
      </c>
      <c r="AJ3005" t="s">
        <v>32</v>
      </c>
      <c r="AK3005" t="str">
        <f t="shared" si="657"/>
        <v/>
      </c>
      <c r="AL3005">
        <v>12</v>
      </c>
      <c r="AM3005">
        <v>0</v>
      </c>
      <c r="AN3005">
        <v>12</v>
      </c>
      <c r="AO3005" t="s">
        <v>32</v>
      </c>
      <c r="AP3005">
        <v>1</v>
      </c>
    </row>
    <row r="3006" spans="1:42" x14ac:dyDescent="0.25">
      <c r="A3006">
        <v>201805</v>
      </c>
      <c r="B3006" t="str">
        <f t="shared" si="644"/>
        <v>2018-I</v>
      </c>
      <c r="C3006" t="s">
        <v>3067</v>
      </c>
      <c r="D3006" t="s">
        <v>3067</v>
      </c>
      <c r="E3006">
        <v>30450204</v>
      </c>
      <c r="F3006" t="s">
        <v>29</v>
      </c>
      <c r="G3006">
        <v>0</v>
      </c>
      <c r="H3006">
        <v>0</v>
      </c>
      <c r="I3006">
        <v>0</v>
      </c>
      <c r="J3006">
        <f t="shared" si="645"/>
        <v>0</v>
      </c>
      <c r="K3006" t="str">
        <f t="shared" si="646"/>
        <v>Modelamiento</v>
      </c>
      <c r="L3006">
        <f t="shared" si="647"/>
        <v>0</v>
      </c>
      <c r="M3006">
        <v>40</v>
      </c>
      <c r="N3006" t="str">
        <f t="shared" si="648"/>
        <v>&lt;=40</v>
      </c>
      <c r="O3006" t="s">
        <v>72</v>
      </c>
      <c r="P3006" t="s">
        <v>31</v>
      </c>
      <c r="Q3006">
        <v>37340</v>
      </c>
      <c r="R3006">
        <v>500</v>
      </c>
      <c r="S3006" t="str">
        <f t="shared" si="649"/>
        <v>&lt;=500</v>
      </c>
      <c r="T3006">
        <v>1294</v>
      </c>
      <c r="U3006" t="str">
        <f t="shared" si="650"/>
        <v>&lt;=1300</v>
      </c>
      <c r="V3006" t="s">
        <v>585</v>
      </c>
      <c r="W3006">
        <v>35000</v>
      </c>
      <c r="X3006" s="12">
        <f t="shared" si="651"/>
        <v>1.4285714285714285E-2</v>
      </c>
      <c r="Y3006" t="str">
        <f t="shared" si="652"/>
        <v>&lt;=0.02</v>
      </c>
      <c r="Z3006" t="s">
        <v>32</v>
      </c>
      <c r="AA3006">
        <v>0</v>
      </c>
      <c r="AB3006">
        <v>5446.31</v>
      </c>
      <c r="AC3006" t="str">
        <f t="shared" si="653"/>
        <v>&gt;5000</v>
      </c>
      <c r="AD3006">
        <v>0</v>
      </c>
      <c r="AE3006" t="str">
        <f t="shared" si="654"/>
        <v>=0</v>
      </c>
      <c r="AF3006">
        <v>0</v>
      </c>
      <c r="AG3006" t="str">
        <f t="shared" si="655"/>
        <v>&lt;=500</v>
      </c>
      <c r="AH3006" t="s">
        <v>32</v>
      </c>
      <c r="AI3006" t="str">
        <f t="shared" si="656"/>
        <v/>
      </c>
      <c r="AJ3006" t="s">
        <v>32</v>
      </c>
      <c r="AK3006" t="str">
        <f t="shared" si="657"/>
        <v/>
      </c>
      <c r="AL3006">
        <v>12</v>
      </c>
      <c r="AM3006">
        <v>12</v>
      </c>
      <c r="AN3006">
        <v>0</v>
      </c>
      <c r="AO3006">
        <v>1</v>
      </c>
      <c r="AP3006" t="s">
        <v>32</v>
      </c>
    </row>
    <row r="3007" spans="1:42" x14ac:dyDescent="0.25">
      <c r="A3007">
        <v>201805</v>
      </c>
      <c r="B3007" t="str">
        <f t="shared" si="644"/>
        <v>2018-I</v>
      </c>
      <c r="C3007" t="s">
        <v>3068</v>
      </c>
      <c r="D3007" t="s">
        <v>3068</v>
      </c>
      <c r="E3007">
        <v>30446226</v>
      </c>
      <c r="F3007" t="s">
        <v>29</v>
      </c>
      <c r="G3007">
        <v>0</v>
      </c>
      <c r="H3007">
        <v>0</v>
      </c>
      <c r="I3007">
        <v>0</v>
      </c>
      <c r="J3007">
        <f t="shared" si="645"/>
        <v>0</v>
      </c>
      <c r="K3007" t="str">
        <f t="shared" si="646"/>
        <v>Modelamiento</v>
      </c>
      <c r="L3007">
        <f t="shared" si="647"/>
        <v>0</v>
      </c>
      <c r="M3007">
        <v>33</v>
      </c>
      <c r="N3007" t="str">
        <f t="shared" si="648"/>
        <v>&lt;=35</v>
      </c>
      <c r="O3007" t="s">
        <v>56</v>
      </c>
      <c r="P3007" t="s">
        <v>39</v>
      </c>
      <c r="Q3007">
        <v>44987</v>
      </c>
      <c r="R3007">
        <v>1500</v>
      </c>
      <c r="S3007" t="str">
        <f t="shared" si="649"/>
        <v>&lt;=1500</v>
      </c>
      <c r="T3007">
        <v>1562</v>
      </c>
      <c r="U3007" t="str">
        <f t="shared" si="650"/>
        <v>&gt;1500</v>
      </c>
      <c r="V3007" t="s">
        <v>597</v>
      </c>
      <c r="W3007">
        <v>43647</v>
      </c>
      <c r="X3007" s="12">
        <f t="shared" si="651"/>
        <v>3.4366623135610695E-2</v>
      </c>
      <c r="Y3007" t="str">
        <f t="shared" si="652"/>
        <v>&lt;=0.04</v>
      </c>
      <c r="Z3007" t="s">
        <v>32</v>
      </c>
      <c r="AA3007">
        <v>0</v>
      </c>
      <c r="AB3007">
        <v>1798.14</v>
      </c>
      <c r="AC3007" t="str">
        <f t="shared" si="653"/>
        <v>&lt;=2000</v>
      </c>
      <c r="AD3007">
        <v>3</v>
      </c>
      <c r="AE3007" t="str">
        <f t="shared" si="654"/>
        <v>&lt;=8</v>
      </c>
      <c r="AF3007">
        <v>0</v>
      </c>
      <c r="AG3007" t="str">
        <f t="shared" si="655"/>
        <v>&lt;=500</v>
      </c>
      <c r="AH3007">
        <v>1000</v>
      </c>
      <c r="AI3007" t="str">
        <f t="shared" si="656"/>
        <v>&lt;=1000</v>
      </c>
      <c r="AJ3007">
        <v>0.99729999999999996</v>
      </c>
      <c r="AK3007" t="str">
        <f t="shared" si="657"/>
        <v>&gt;0.9</v>
      </c>
      <c r="AL3007">
        <v>9</v>
      </c>
      <c r="AM3007">
        <v>9</v>
      </c>
      <c r="AN3007">
        <v>0</v>
      </c>
      <c r="AO3007">
        <v>1</v>
      </c>
      <c r="AP3007" t="s">
        <v>32</v>
      </c>
    </row>
    <row r="3008" spans="1:42" x14ac:dyDescent="0.25">
      <c r="A3008">
        <v>201805</v>
      </c>
      <c r="B3008" t="str">
        <f t="shared" si="644"/>
        <v>2018-I</v>
      </c>
      <c r="C3008" t="s">
        <v>3069</v>
      </c>
      <c r="D3008" t="s">
        <v>3069</v>
      </c>
      <c r="E3008">
        <v>30449122</v>
      </c>
      <c r="F3008" t="s">
        <v>29</v>
      </c>
      <c r="G3008">
        <v>1</v>
      </c>
      <c r="H3008">
        <v>0</v>
      </c>
      <c r="I3008">
        <v>0</v>
      </c>
      <c r="J3008">
        <f t="shared" si="645"/>
        <v>0</v>
      </c>
      <c r="K3008" t="str">
        <f t="shared" si="646"/>
        <v>Modelamiento</v>
      </c>
      <c r="L3008">
        <f t="shared" si="647"/>
        <v>0</v>
      </c>
      <c r="M3008">
        <v>40</v>
      </c>
      <c r="N3008" t="str">
        <f t="shared" si="648"/>
        <v>&lt;=40</v>
      </c>
      <c r="O3008" t="s">
        <v>72</v>
      </c>
      <c r="P3008" t="s">
        <v>31</v>
      </c>
      <c r="Q3008">
        <v>36820</v>
      </c>
      <c r="R3008">
        <v>500</v>
      </c>
      <c r="S3008" t="str">
        <f t="shared" si="649"/>
        <v>&lt;=500</v>
      </c>
      <c r="T3008">
        <v>1089</v>
      </c>
      <c r="U3008" t="str">
        <f t="shared" si="650"/>
        <v>&lt;=1100</v>
      </c>
      <c r="V3008" t="s">
        <v>612</v>
      </c>
      <c r="W3008">
        <v>34480</v>
      </c>
      <c r="X3008" s="12">
        <f t="shared" si="651"/>
        <v>1.4501160092807424E-2</v>
      </c>
      <c r="Y3008" t="str">
        <f t="shared" si="652"/>
        <v>&lt;=0.02</v>
      </c>
      <c r="Z3008" t="s">
        <v>32</v>
      </c>
      <c r="AA3008">
        <v>9</v>
      </c>
      <c r="AB3008" t="s">
        <v>32</v>
      </c>
      <c r="AC3008" t="str">
        <f t="shared" si="653"/>
        <v/>
      </c>
      <c r="AD3008" t="s">
        <v>32</v>
      </c>
      <c r="AE3008" t="str">
        <f t="shared" si="654"/>
        <v/>
      </c>
      <c r="AF3008" t="s">
        <v>32</v>
      </c>
      <c r="AG3008" t="str">
        <f t="shared" si="655"/>
        <v/>
      </c>
      <c r="AH3008" t="s">
        <v>32</v>
      </c>
      <c r="AI3008" t="str">
        <f t="shared" si="656"/>
        <v/>
      </c>
      <c r="AJ3008" t="s">
        <v>32</v>
      </c>
      <c r="AK3008" t="str">
        <f t="shared" si="657"/>
        <v/>
      </c>
      <c r="AL3008">
        <v>0</v>
      </c>
      <c r="AM3008">
        <v>0</v>
      </c>
      <c r="AN3008">
        <v>0</v>
      </c>
      <c r="AO3008" t="s">
        <v>32</v>
      </c>
      <c r="AP3008" t="s">
        <v>32</v>
      </c>
    </row>
    <row r="3009" spans="1:42" x14ac:dyDescent="0.25">
      <c r="A3009">
        <v>201805</v>
      </c>
      <c r="B3009" t="str">
        <f t="shared" si="644"/>
        <v>2018-I</v>
      </c>
      <c r="C3009" t="s">
        <v>3070</v>
      </c>
      <c r="D3009" t="s">
        <v>3070</v>
      </c>
      <c r="E3009">
        <v>30443186</v>
      </c>
      <c r="F3009" t="s">
        <v>29</v>
      </c>
      <c r="G3009">
        <v>1</v>
      </c>
      <c r="H3009">
        <v>0</v>
      </c>
      <c r="I3009">
        <v>0</v>
      </c>
      <c r="J3009">
        <f t="shared" si="645"/>
        <v>0</v>
      </c>
      <c r="K3009" t="str">
        <f t="shared" si="646"/>
        <v>Modelamiento</v>
      </c>
      <c r="L3009">
        <f t="shared" si="647"/>
        <v>0</v>
      </c>
      <c r="M3009">
        <v>29</v>
      </c>
      <c r="N3009" t="str">
        <f t="shared" si="648"/>
        <v>&lt;=30</v>
      </c>
      <c r="O3009" t="s">
        <v>56</v>
      </c>
      <c r="P3009" t="s">
        <v>39</v>
      </c>
      <c r="Q3009">
        <v>35047</v>
      </c>
      <c r="R3009">
        <v>800</v>
      </c>
      <c r="S3009" t="str">
        <f t="shared" si="649"/>
        <v>&lt;=1000</v>
      </c>
      <c r="T3009">
        <v>1180</v>
      </c>
      <c r="U3009" t="str">
        <f t="shared" si="650"/>
        <v>&lt;=1200</v>
      </c>
      <c r="V3009" t="s">
        <v>585</v>
      </c>
      <c r="W3009">
        <v>33007</v>
      </c>
      <c r="X3009" s="12">
        <f t="shared" si="651"/>
        <v>2.4237283000575635E-2</v>
      </c>
      <c r="Y3009" t="str">
        <f t="shared" si="652"/>
        <v>&lt;=0.03</v>
      </c>
      <c r="Z3009" t="s">
        <v>32</v>
      </c>
      <c r="AA3009">
        <v>4</v>
      </c>
      <c r="AB3009">
        <v>543.46</v>
      </c>
      <c r="AC3009" t="str">
        <f t="shared" si="653"/>
        <v>&lt;=1000</v>
      </c>
      <c r="AD3009">
        <v>437</v>
      </c>
      <c r="AE3009" t="str">
        <f t="shared" si="654"/>
        <v>&gt;120</v>
      </c>
      <c r="AF3009">
        <v>543.46</v>
      </c>
      <c r="AG3009" t="str">
        <f t="shared" si="655"/>
        <v>&lt;=1000</v>
      </c>
      <c r="AH3009" t="s">
        <v>32</v>
      </c>
      <c r="AI3009" t="str">
        <f t="shared" si="656"/>
        <v/>
      </c>
      <c r="AJ3009" t="s">
        <v>32</v>
      </c>
      <c r="AK3009" t="str">
        <f t="shared" si="657"/>
        <v/>
      </c>
      <c r="AL3009">
        <v>12</v>
      </c>
      <c r="AM3009">
        <v>0</v>
      </c>
      <c r="AN3009">
        <v>11</v>
      </c>
      <c r="AO3009" t="s">
        <v>32</v>
      </c>
      <c r="AP3009">
        <v>1</v>
      </c>
    </row>
    <row r="3010" spans="1:42" x14ac:dyDescent="0.25">
      <c r="A3010">
        <v>201805</v>
      </c>
      <c r="B3010" t="str">
        <f t="shared" si="644"/>
        <v>2018-I</v>
      </c>
      <c r="C3010" t="s">
        <v>3071</v>
      </c>
      <c r="D3010" t="s">
        <v>3071</v>
      </c>
      <c r="E3010">
        <v>30449025</v>
      </c>
      <c r="F3010" t="s">
        <v>29</v>
      </c>
      <c r="G3010">
        <v>1</v>
      </c>
      <c r="H3010">
        <v>0</v>
      </c>
      <c r="I3010">
        <v>0</v>
      </c>
      <c r="J3010">
        <f t="shared" si="645"/>
        <v>0</v>
      </c>
      <c r="K3010" t="str">
        <f t="shared" si="646"/>
        <v>Modelamiento</v>
      </c>
      <c r="L3010">
        <f t="shared" si="647"/>
        <v>0</v>
      </c>
      <c r="M3010">
        <v>22</v>
      </c>
      <c r="N3010" t="str">
        <f t="shared" si="648"/>
        <v>&lt;=25</v>
      </c>
      <c r="O3010" t="s">
        <v>56</v>
      </c>
      <c r="P3010" t="s">
        <v>31</v>
      </c>
      <c r="Q3010">
        <v>39889</v>
      </c>
      <c r="R3010">
        <v>1100</v>
      </c>
      <c r="S3010" t="str">
        <f t="shared" si="649"/>
        <v>&lt;=1500</v>
      </c>
      <c r="T3010">
        <v>1379</v>
      </c>
      <c r="U3010" t="str">
        <f t="shared" si="650"/>
        <v>&lt;=1400</v>
      </c>
      <c r="V3010" t="s">
        <v>585</v>
      </c>
      <c r="W3010">
        <v>37499</v>
      </c>
      <c r="X3010" s="12">
        <f t="shared" si="651"/>
        <v>2.9334115576415371E-2</v>
      </c>
      <c r="Y3010" t="str">
        <f t="shared" si="652"/>
        <v>&lt;=0.03</v>
      </c>
      <c r="Z3010" t="s">
        <v>32</v>
      </c>
      <c r="AA3010">
        <v>4</v>
      </c>
      <c r="AB3010">
        <v>1405.27</v>
      </c>
      <c r="AC3010" t="str">
        <f t="shared" si="653"/>
        <v>&lt;=2000</v>
      </c>
      <c r="AD3010">
        <v>224</v>
      </c>
      <c r="AE3010" t="str">
        <f t="shared" si="654"/>
        <v>&gt;120</v>
      </c>
      <c r="AF3010">
        <v>1072.8399999999999</v>
      </c>
      <c r="AG3010" t="str">
        <f t="shared" si="655"/>
        <v>&lt;=2000</v>
      </c>
      <c r="AH3010" t="s">
        <v>32</v>
      </c>
      <c r="AI3010" t="str">
        <f t="shared" si="656"/>
        <v/>
      </c>
      <c r="AJ3010" t="s">
        <v>32</v>
      </c>
      <c r="AK3010" t="str">
        <f t="shared" si="657"/>
        <v/>
      </c>
      <c r="AL3010">
        <v>7</v>
      </c>
      <c r="AM3010">
        <v>0</v>
      </c>
      <c r="AN3010">
        <v>4</v>
      </c>
      <c r="AO3010" t="s">
        <v>32</v>
      </c>
      <c r="AP3010">
        <v>6</v>
      </c>
    </row>
    <row r="3011" spans="1:42" x14ac:dyDescent="0.25">
      <c r="A3011">
        <v>201805</v>
      </c>
      <c r="B3011" t="str">
        <f t="shared" ref="B3011:B3074" si="658">+CONCATENATE(MID(A3011,1,4),IF(MID(A3011,5,2)*1&lt;=6,"-I","-II"))</f>
        <v>2018-I</v>
      </c>
      <c r="C3011" t="s">
        <v>3072</v>
      </c>
      <c r="D3011" t="s">
        <v>3072</v>
      </c>
      <c r="E3011">
        <v>30451515</v>
      </c>
      <c r="F3011" t="s">
        <v>29</v>
      </c>
      <c r="G3011">
        <v>0</v>
      </c>
      <c r="H3011">
        <v>0</v>
      </c>
      <c r="I3011">
        <v>0</v>
      </c>
      <c r="J3011">
        <f t="shared" ref="J3011:J3074" si="659">+IF(OR(O3011="Taxista propietario",O3011="Taxista palanca"),0,1)</f>
        <v>0</v>
      </c>
      <c r="K3011" t="str">
        <f t="shared" ref="K3011:K3074" si="660">+IF(I3011&gt;0,"Insuficiente",IF(H3011&gt;0,"Indeterminado",IF(J3011&gt;0,"Perfil","Modelamiento")))</f>
        <v>Modelamiento</v>
      </c>
      <c r="L3011">
        <f t="shared" ref="L3011:L3074" si="661">+IF(AND(A3011&gt;=201410,A3011&lt;=201908),0,1)</f>
        <v>0</v>
      </c>
      <c r="M3011">
        <v>45</v>
      </c>
      <c r="N3011" t="str">
        <f t="shared" ref="N3011:N3074" si="662">+IF(M3011&lt;=25,"&lt;=25",IF(M3011&lt;=30,"&lt;=30",IF(M3011&lt;=35,"&lt;=35",IF(M3011&lt;=40,"&lt;=40",IF(M3011&lt;=45,"&lt;=45",IF(M3011&lt;=50,"&lt;=50",IF(M3011&lt;=55,"&lt;=55",IF(M3011&lt;=60,"&lt;=60","&gt;60"))))))))</f>
        <v>&lt;=45</v>
      </c>
      <c r="O3011" t="s">
        <v>56</v>
      </c>
      <c r="P3011" t="s">
        <v>39</v>
      </c>
      <c r="Q3011">
        <v>42930</v>
      </c>
      <c r="R3011">
        <v>1500</v>
      </c>
      <c r="S3011" t="str">
        <f t="shared" ref="S3011:S3074" si="663">+IF(R3011="NULL","",IF(R3011=0,"=0",IF(R3011&lt;=500,"&lt;=500",IF(R3011&lt;=1000,"&lt;=1000",IF(R3011&lt;=1500,"&lt;=1500",IF(R3011&lt;=2000,"&lt;=2000",IF(R3011&lt;=2500,"&lt;=2500","&gt;2500")))))))</f>
        <v>&lt;=1500</v>
      </c>
      <c r="T3011">
        <v>1490</v>
      </c>
      <c r="U3011" t="str">
        <f t="shared" ref="U3011:U3074" si="664">+IF(T3011="NULL","",IF(T3011&lt;=1000,"&lt;=1000",IF(T3011&lt;=1100,"&lt;=1100",IF(T3011&lt;=1200,"&lt;=1200",IF(T3011&lt;=1300,"&lt;=1300",IF(T3011&lt;=1400,"&lt;=1400",IF(T3011&lt;=1500,"&lt;=1500","&gt;1500")))))))</f>
        <v>&lt;=1500</v>
      </c>
      <c r="V3011" t="s">
        <v>601</v>
      </c>
      <c r="W3011">
        <v>41590</v>
      </c>
      <c r="X3011" s="12">
        <f t="shared" ref="X3011:X3074" si="665">+IFERROR(R3011/W3011,"NULL")</f>
        <v>3.6066362106275549E-2</v>
      </c>
      <c r="Y3011" t="str">
        <f t="shared" ref="Y3011:Y3074" si="666">+IF(X3011="NULL","",IF(X3011=0,"=0",IF(X3011&lt;=0.01,"&lt;=0.01",IF(X3011&lt;=0.02,"&lt;=0.02",IF(X3011&lt;=0.03,"&lt;=0.03",IF(X3011&lt;=0.04,"&lt;=0.04",IF(X3011&lt;=0.05,"&lt;=0.05",IF(X3011&lt;=0.06,"&lt;=0.06","&gt;0.06"))))))))</f>
        <v>&lt;=0.04</v>
      </c>
      <c r="Z3011" t="s">
        <v>32</v>
      </c>
      <c r="AA3011">
        <v>4</v>
      </c>
      <c r="AB3011">
        <v>696.07</v>
      </c>
      <c r="AC3011" t="str">
        <f t="shared" ref="AC3011:AC3074" si="667">+IF(AB3011="NULL","",IF(AB3011&lt;=500,"&lt;=500",IF(AB3011&lt;=1000,"&lt;=1000",IF(AB3011&lt;=2000,"&lt;=2000",IF(AB3011&lt;=3000,"&lt;=3000",IF(AB3011&lt;=4000,"&lt;=4000",IF(AB3011&lt;=5000,"&lt;=5000","&gt;5000")))))))</f>
        <v>&lt;=1000</v>
      </c>
      <c r="AD3011">
        <v>2872</v>
      </c>
      <c r="AE3011" t="str">
        <f t="shared" ref="AE3011:AE3074" si="668">+IF(AD3011="NULL","",IF(AD3011=0,"=0",IF(AD3011&lt;=8,"&lt;=8",IF(AD3011&lt;=30,"&lt;=30",IF(AD3011&lt;=60,"&lt;=60",IF(AD3011&lt;=90,"&lt;=90",IF(AD3011&lt;=120,"&lt;=120","&gt;120")))))))</f>
        <v>&gt;120</v>
      </c>
      <c r="AF3011">
        <v>696.07</v>
      </c>
      <c r="AG3011" t="str">
        <f t="shared" ref="AG3011:AG3074" si="669">+IF(AF3011="NULL","",IF(AF3011&lt;=500,"&lt;=500",IF(AF3011&lt;=1000,"&lt;=1000",IF(AF3011&lt;=2000,"&lt;=2000",IF(AF3011&lt;=3000,"&lt;=3000",IF(AF3011&lt;=4000,"&lt;=4000",IF(AF3011&lt;=5000,"&lt;=5000","&gt;5000")))))))</f>
        <v>&lt;=1000</v>
      </c>
      <c r="AH3011" t="s">
        <v>32</v>
      </c>
      <c r="AI3011" t="str">
        <f t="shared" ref="AI3011:AI3074" si="670">+IF(AH3011="NULL","",IF(AH3011&lt;=500,"&lt;=500",IF(AH3011&lt;=1000,"&lt;=1000",IF(AH3011&lt;=2000,"&lt;=2000",IF(AH3011&lt;=3000,"&lt;=3000",IF(AH3011&lt;=4000,"&lt;=4000",IF(AH3011&lt;=5000,"&lt;=5000","&gt;5000")))))))</f>
        <v/>
      </c>
      <c r="AJ3011" t="s">
        <v>32</v>
      </c>
      <c r="AK3011" t="str">
        <f t="shared" ref="AK3011:AK3074" si="671">+IF(AJ3011="NULL","",IF(AJ3011=0,"=0",IF(AJ3011&lt;=0.1,"&lt;=0.1",IF(AJ3011&lt;=0.2,"&lt;=0.2",IF(AJ3011&lt;=0.3,"&lt;=0.3",IF(AJ3011&lt;=0.4,"&lt;=0.4",IF(AJ3011&lt;=0.5,"&lt;=0.5",IF(AJ3011&lt;=0.6,"&lt;=0.6",IF(AJ3011&lt;=0.7,"&lt;=0.7",IF(AJ3011&lt;=0.8,"&lt;=0.8",IF(AJ3011&lt;=0.9,"&lt;=0.9","&gt;0.9")))))))))))</f>
        <v/>
      </c>
      <c r="AL3011">
        <v>12</v>
      </c>
      <c r="AM3011">
        <v>0</v>
      </c>
      <c r="AN3011">
        <v>12</v>
      </c>
      <c r="AO3011" t="s">
        <v>32</v>
      </c>
      <c r="AP3011">
        <v>1</v>
      </c>
    </row>
    <row r="3012" spans="1:42" x14ac:dyDescent="0.25">
      <c r="A3012">
        <v>201805</v>
      </c>
      <c r="B3012" t="str">
        <f t="shared" si="658"/>
        <v>2018-I</v>
      </c>
      <c r="C3012" t="s">
        <v>3073</v>
      </c>
      <c r="D3012" t="s">
        <v>3073</v>
      </c>
      <c r="E3012">
        <v>30451713</v>
      </c>
      <c r="F3012" t="s">
        <v>29</v>
      </c>
      <c r="G3012">
        <v>0</v>
      </c>
      <c r="H3012">
        <v>0</v>
      </c>
      <c r="I3012">
        <v>0</v>
      </c>
      <c r="J3012">
        <f t="shared" si="659"/>
        <v>0</v>
      </c>
      <c r="K3012" t="str">
        <f t="shared" si="660"/>
        <v>Modelamiento</v>
      </c>
      <c r="L3012">
        <f t="shared" si="661"/>
        <v>0</v>
      </c>
      <c r="M3012">
        <v>23</v>
      </c>
      <c r="N3012" t="str">
        <f t="shared" si="662"/>
        <v>&lt;=25</v>
      </c>
      <c r="O3012" t="s">
        <v>56</v>
      </c>
      <c r="P3012" t="s">
        <v>31</v>
      </c>
      <c r="Q3012">
        <v>49860</v>
      </c>
      <c r="R3012">
        <v>3500</v>
      </c>
      <c r="S3012" t="str">
        <f t="shared" si="663"/>
        <v>&gt;2500</v>
      </c>
      <c r="T3012">
        <v>1736</v>
      </c>
      <c r="U3012" t="str">
        <f t="shared" si="664"/>
        <v>&gt;1500</v>
      </c>
      <c r="V3012" t="s">
        <v>1407</v>
      </c>
      <c r="W3012">
        <v>50490</v>
      </c>
      <c r="X3012" s="12">
        <f t="shared" si="665"/>
        <v>6.9320657555951667E-2</v>
      </c>
      <c r="Y3012" t="str">
        <f t="shared" si="666"/>
        <v>&gt;0.06</v>
      </c>
      <c r="Z3012" t="s">
        <v>32</v>
      </c>
      <c r="AA3012">
        <v>0</v>
      </c>
      <c r="AB3012">
        <v>1500</v>
      </c>
      <c r="AC3012" t="str">
        <f t="shared" si="667"/>
        <v>&lt;=2000</v>
      </c>
      <c r="AD3012">
        <v>0</v>
      </c>
      <c r="AE3012" t="str">
        <f t="shared" si="668"/>
        <v>=0</v>
      </c>
      <c r="AF3012">
        <v>0</v>
      </c>
      <c r="AG3012" t="str">
        <f t="shared" si="669"/>
        <v>&lt;=500</v>
      </c>
      <c r="AH3012" t="s">
        <v>32</v>
      </c>
      <c r="AI3012" t="str">
        <f t="shared" si="670"/>
        <v/>
      </c>
      <c r="AJ3012" t="s">
        <v>32</v>
      </c>
      <c r="AK3012" t="str">
        <f t="shared" si="671"/>
        <v/>
      </c>
      <c r="AL3012">
        <v>1</v>
      </c>
      <c r="AM3012">
        <v>1</v>
      </c>
      <c r="AN3012">
        <v>0</v>
      </c>
      <c r="AO3012">
        <v>4</v>
      </c>
      <c r="AP3012" t="s">
        <v>32</v>
      </c>
    </row>
    <row r="3013" spans="1:42" x14ac:dyDescent="0.25">
      <c r="A3013">
        <v>201805</v>
      </c>
      <c r="B3013" t="str">
        <f t="shared" si="658"/>
        <v>2018-I</v>
      </c>
      <c r="C3013" t="s">
        <v>3074</v>
      </c>
      <c r="D3013" t="s">
        <v>3074</v>
      </c>
      <c r="E3013">
        <v>30452513</v>
      </c>
      <c r="F3013" t="s">
        <v>29</v>
      </c>
      <c r="G3013">
        <v>0</v>
      </c>
      <c r="H3013">
        <v>0</v>
      </c>
      <c r="I3013">
        <v>0</v>
      </c>
      <c r="J3013">
        <f t="shared" si="659"/>
        <v>0</v>
      </c>
      <c r="K3013" t="str">
        <f t="shared" si="660"/>
        <v>Modelamiento</v>
      </c>
      <c r="L3013">
        <f t="shared" si="661"/>
        <v>0</v>
      </c>
      <c r="M3013">
        <v>47</v>
      </c>
      <c r="N3013" t="str">
        <f t="shared" si="662"/>
        <v>&lt;=50</v>
      </c>
      <c r="O3013" t="s">
        <v>72</v>
      </c>
      <c r="P3013" t="s">
        <v>69</v>
      </c>
      <c r="Q3013">
        <v>37037</v>
      </c>
      <c r="R3013">
        <v>1500</v>
      </c>
      <c r="S3013" t="str">
        <f t="shared" si="663"/>
        <v>&lt;=1500</v>
      </c>
      <c r="T3013">
        <v>1288</v>
      </c>
      <c r="U3013" t="str">
        <f t="shared" si="664"/>
        <v>&lt;=1300</v>
      </c>
      <c r="V3013" t="s">
        <v>597</v>
      </c>
      <c r="W3013">
        <v>35697</v>
      </c>
      <c r="X3013" s="12">
        <f t="shared" si="665"/>
        <v>4.2020337843516262E-2</v>
      </c>
      <c r="Y3013" t="str">
        <f t="shared" si="666"/>
        <v>&lt;=0.05</v>
      </c>
      <c r="Z3013" t="s">
        <v>32</v>
      </c>
      <c r="AA3013">
        <v>1</v>
      </c>
      <c r="AB3013">
        <v>7362.81</v>
      </c>
      <c r="AC3013" t="str">
        <f t="shared" si="667"/>
        <v>&gt;5000</v>
      </c>
      <c r="AD3013">
        <v>19</v>
      </c>
      <c r="AE3013" t="str">
        <f t="shared" si="668"/>
        <v>&lt;=30</v>
      </c>
      <c r="AF3013">
        <v>0</v>
      </c>
      <c r="AG3013" t="str">
        <f t="shared" si="669"/>
        <v>&lt;=500</v>
      </c>
      <c r="AH3013" t="s">
        <v>32</v>
      </c>
      <c r="AI3013" t="str">
        <f t="shared" si="670"/>
        <v/>
      </c>
      <c r="AJ3013" t="s">
        <v>32</v>
      </c>
      <c r="AK3013" t="str">
        <f t="shared" si="671"/>
        <v/>
      </c>
      <c r="AL3013">
        <v>11</v>
      </c>
      <c r="AM3013">
        <v>10</v>
      </c>
      <c r="AN3013">
        <v>0</v>
      </c>
      <c r="AO3013">
        <v>2</v>
      </c>
      <c r="AP3013" t="s">
        <v>32</v>
      </c>
    </row>
    <row r="3014" spans="1:42" x14ac:dyDescent="0.25">
      <c r="A3014">
        <v>201805</v>
      </c>
      <c r="B3014" t="str">
        <f t="shared" si="658"/>
        <v>2018-I</v>
      </c>
      <c r="C3014" t="s">
        <v>3075</v>
      </c>
      <c r="D3014" t="s">
        <v>3075</v>
      </c>
      <c r="E3014">
        <v>30442873</v>
      </c>
      <c r="F3014" t="s">
        <v>29</v>
      </c>
      <c r="G3014">
        <v>0</v>
      </c>
      <c r="H3014">
        <v>0</v>
      </c>
      <c r="I3014">
        <v>0</v>
      </c>
      <c r="J3014">
        <f t="shared" si="659"/>
        <v>0</v>
      </c>
      <c r="K3014" t="str">
        <f t="shared" si="660"/>
        <v>Modelamiento</v>
      </c>
      <c r="L3014">
        <f t="shared" si="661"/>
        <v>0</v>
      </c>
      <c r="M3014">
        <v>32</v>
      </c>
      <c r="N3014" t="str">
        <f t="shared" si="662"/>
        <v>&lt;=35</v>
      </c>
      <c r="O3014" t="s">
        <v>56</v>
      </c>
      <c r="P3014" t="s">
        <v>39</v>
      </c>
      <c r="Q3014">
        <v>38602</v>
      </c>
      <c r="R3014">
        <v>1800</v>
      </c>
      <c r="S3014" t="str">
        <f t="shared" si="663"/>
        <v>&lt;=2000</v>
      </c>
      <c r="T3014">
        <v>1344</v>
      </c>
      <c r="U3014" t="str">
        <f t="shared" si="664"/>
        <v>&lt;=1400</v>
      </c>
      <c r="V3014" t="s">
        <v>587</v>
      </c>
      <c r="W3014">
        <v>37562</v>
      </c>
      <c r="X3014" s="12">
        <f t="shared" si="665"/>
        <v>4.792077099195996E-2</v>
      </c>
      <c r="Y3014" t="str">
        <f t="shared" si="666"/>
        <v>&lt;=0.05</v>
      </c>
      <c r="Z3014" t="s">
        <v>32</v>
      </c>
      <c r="AA3014">
        <v>4</v>
      </c>
      <c r="AB3014">
        <v>2563.91</v>
      </c>
      <c r="AC3014" t="str">
        <f t="shared" si="667"/>
        <v>&lt;=3000</v>
      </c>
      <c r="AD3014">
        <v>2721</v>
      </c>
      <c r="AE3014" t="str">
        <f t="shared" si="668"/>
        <v>&gt;120</v>
      </c>
      <c r="AF3014">
        <v>2563.91</v>
      </c>
      <c r="AG3014" t="str">
        <f t="shared" si="669"/>
        <v>&lt;=3000</v>
      </c>
      <c r="AH3014" t="s">
        <v>32</v>
      </c>
      <c r="AI3014" t="str">
        <f t="shared" si="670"/>
        <v/>
      </c>
      <c r="AJ3014" t="s">
        <v>32</v>
      </c>
      <c r="AK3014" t="str">
        <f t="shared" si="671"/>
        <v/>
      </c>
      <c r="AL3014">
        <v>12</v>
      </c>
      <c r="AM3014">
        <v>0</v>
      </c>
      <c r="AN3014">
        <v>12</v>
      </c>
      <c r="AO3014" t="s">
        <v>32</v>
      </c>
      <c r="AP3014">
        <v>1</v>
      </c>
    </row>
    <row r="3015" spans="1:42" x14ac:dyDescent="0.25">
      <c r="A3015">
        <v>201805</v>
      </c>
      <c r="B3015" t="str">
        <f t="shared" si="658"/>
        <v>2018-I</v>
      </c>
      <c r="C3015" t="s">
        <v>3076</v>
      </c>
      <c r="D3015" t="s">
        <v>3076</v>
      </c>
      <c r="E3015">
        <v>30452533</v>
      </c>
      <c r="F3015" t="s">
        <v>29</v>
      </c>
      <c r="G3015">
        <v>0</v>
      </c>
      <c r="H3015">
        <v>0</v>
      </c>
      <c r="I3015">
        <v>0</v>
      </c>
      <c r="J3015">
        <f t="shared" si="659"/>
        <v>0</v>
      </c>
      <c r="K3015" t="str">
        <f t="shared" si="660"/>
        <v>Modelamiento</v>
      </c>
      <c r="L3015">
        <f t="shared" si="661"/>
        <v>0</v>
      </c>
      <c r="M3015">
        <v>23</v>
      </c>
      <c r="N3015" t="str">
        <f t="shared" si="662"/>
        <v>&lt;=25</v>
      </c>
      <c r="O3015" t="s">
        <v>56</v>
      </c>
      <c r="P3015" t="s">
        <v>39</v>
      </c>
      <c r="Q3015">
        <v>37720</v>
      </c>
      <c r="R3015">
        <v>1500</v>
      </c>
      <c r="S3015" t="str">
        <f t="shared" si="663"/>
        <v>&lt;=1500</v>
      </c>
      <c r="T3015">
        <v>1306</v>
      </c>
      <c r="U3015" t="str">
        <f t="shared" si="664"/>
        <v>&lt;=1400</v>
      </c>
      <c r="V3015" t="s">
        <v>589</v>
      </c>
      <c r="W3015">
        <v>36380</v>
      </c>
      <c r="X3015" s="12">
        <f t="shared" si="665"/>
        <v>4.1231445849367783E-2</v>
      </c>
      <c r="Y3015" t="str">
        <f t="shared" si="666"/>
        <v>&lt;=0.05</v>
      </c>
      <c r="Z3015" t="s">
        <v>32</v>
      </c>
      <c r="AA3015">
        <v>9</v>
      </c>
      <c r="AB3015" t="s">
        <v>32</v>
      </c>
      <c r="AC3015" t="str">
        <f t="shared" si="667"/>
        <v/>
      </c>
      <c r="AD3015" t="s">
        <v>32</v>
      </c>
      <c r="AE3015" t="str">
        <f t="shared" si="668"/>
        <v/>
      </c>
      <c r="AF3015" t="s">
        <v>32</v>
      </c>
      <c r="AG3015" t="str">
        <f t="shared" si="669"/>
        <v/>
      </c>
      <c r="AH3015" t="s">
        <v>32</v>
      </c>
      <c r="AI3015" t="str">
        <f t="shared" si="670"/>
        <v/>
      </c>
      <c r="AJ3015" t="s">
        <v>32</v>
      </c>
      <c r="AK3015" t="str">
        <f t="shared" si="671"/>
        <v/>
      </c>
      <c r="AL3015">
        <v>0</v>
      </c>
      <c r="AM3015">
        <v>0</v>
      </c>
      <c r="AN3015">
        <v>0</v>
      </c>
      <c r="AO3015" t="s">
        <v>32</v>
      </c>
      <c r="AP3015" t="s">
        <v>32</v>
      </c>
    </row>
    <row r="3016" spans="1:42" x14ac:dyDescent="0.25">
      <c r="A3016">
        <v>201805</v>
      </c>
      <c r="B3016" t="str">
        <f t="shared" si="658"/>
        <v>2018-I</v>
      </c>
      <c r="C3016" t="s">
        <v>3077</v>
      </c>
      <c r="D3016" t="s">
        <v>3077</v>
      </c>
      <c r="E3016">
        <v>30452247</v>
      </c>
      <c r="F3016" t="s">
        <v>29</v>
      </c>
      <c r="G3016">
        <v>0</v>
      </c>
      <c r="H3016">
        <v>0</v>
      </c>
      <c r="I3016">
        <v>0</v>
      </c>
      <c r="J3016">
        <f t="shared" si="659"/>
        <v>0</v>
      </c>
      <c r="K3016" t="str">
        <f t="shared" si="660"/>
        <v>Modelamiento</v>
      </c>
      <c r="L3016">
        <f t="shared" si="661"/>
        <v>0</v>
      </c>
      <c r="M3016">
        <v>33</v>
      </c>
      <c r="N3016" t="str">
        <f t="shared" si="662"/>
        <v>&lt;=35</v>
      </c>
      <c r="O3016" t="s">
        <v>56</v>
      </c>
      <c r="P3016" t="s">
        <v>31</v>
      </c>
      <c r="Q3016">
        <v>37537</v>
      </c>
      <c r="R3016">
        <v>1650</v>
      </c>
      <c r="S3016" t="str">
        <f t="shared" si="663"/>
        <v>&lt;=2000</v>
      </c>
      <c r="T3016">
        <v>1420</v>
      </c>
      <c r="U3016" t="str">
        <f t="shared" si="664"/>
        <v>&lt;=1500</v>
      </c>
      <c r="V3016" t="s">
        <v>597</v>
      </c>
      <c r="W3016">
        <v>35697</v>
      </c>
      <c r="X3016" s="12">
        <f t="shared" si="665"/>
        <v>4.6222371627867888E-2</v>
      </c>
      <c r="Y3016" t="str">
        <f t="shared" si="666"/>
        <v>&lt;=0.05</v>
      </c>
      <c r="Z3016" t="s">
        <v>32</v>
      </c>
      <c r="AA3016">
        <v>9</v>
      </c>
      <c r="AB3016" t="s">
        <v>32</v>
      </c>
      <c r="AC3016" t="str">
        <f t="shared" si="667"/>
        <v/>
      </c>
      <c r="AD3016" t="s">
        <v>32</v>
      </c>
      <c r="AE3016" t="str">
        <f t="shared" si="668"/>
        <v/>
      </c>
      <c r="AF3016" t="s">
        <v>32</v>
      </c>
      <c r="AG3016" t="str">
        <f t="shared" si="669"/>
        <v/>
      </c>
      <c r="AH3016" t="s">
        <v>32</v>
      </c>
      <c r="AI3016" t="str">
        <f t="shared" si="670"/>
        <v/>
      </c>
      <c r="AJ3016" t="s">
        <v>32</v>
      </c>
      <c r="AK3016" t="str">
        <f t="shared" si="671"/>
        <v/>
      </c>
      <c r="AL3016">
        <v>0</v>
      </c>
      <c r="AM3016">
        <v>0</v>
      </c>
      <c r="AN3016">
        <v>0</v>
      </c>
      <c r="AO3016" t="s">
        <v>32</v>
      </c>
      <c r="AP3016" t="s">
        <v>32</v>
      </c>
    </row>
    <row r="3017" spans="1:42" x14ac:dyDescent="0.25">
      <c r="A3017">
        <v>201805</v>
      </c>
      <c r="B3017" t="str">
        <f t="shared" si="658"/>
        <v>2018-I</v>
      </c>
      <c r="C3017" t="s">
        <v>3078</v>
      </c>
      <c r="D3017" t="s">
        <v>3078</v>
      </c>
      <c r="E3017">
        <v>30453624</v>
      </c>
      <c r="F3017" t="s">
        <v>29</v>
      </c>
      <c r="G3017">
        <v>1</v>
      </c>
      <c r="H3017">
        <v>0</v>
      </c>
      <c r="I3017">
        <v>0</v>
      </c>
      <c r="J3017">
        <f t="shared" si="659"/>
        <v>0</v>
      </c>
      <c r="K3017" t="str">
        <f t="shared" si="660"/>
        <v>Modelamiento</v>
      </c>
      <c r="L3017">
        <f t="shared" si="661"/>
        <v>0</v>
      </c>
      <c r="M3017">
        <v>56</v>
      </c>
      <c r="N3017" t="str">
        <f t="shared" si="662"/>
        <v>&lt;=60</v>
      </c>
      <c r="O3017" t="s">
        <v>56</v>
      </c>
      <c r="P3017" t="s">
        <v>31</v>
      </c>
      <c r="Q3017">
        <v>39783</v>
      </c>
      <c r="R3017">
        <v>1500</v>
      </c>
      <c r="S3017" t="str">
        <f t="shared" si="663"/>
        <v>&lt;=1500</v>
      </c>
      <c r="T3017">
        <v>1374</v>
      </c>
      <c r="U3017" t="str">
        <f t="shared" si="664"/>
        <v>&lt;=1400</v>
      </c>
      <c r="V3017" t="s">
        <v>589</v>
      </c>
      <c r="W3017">
        <v>38443</v>
      </c>
      <c r="X3017" s="12">
        <f t="shared" si="665"/>
        <v>3.901880706500533E-2</v>
      </c>
      <c r="Y3017" t="str">
        <f t="shared" si="666"/>
        <v>&lt;=0.04</v>
      </c>
      <c r="Z3017" t="s">
        <v>32</v>
      </c>
      <c r="AA3017">
        <v>0</v>
      </c>
      <c r="AB3017">
        <v>1923.27</v>
      </c>
      <c r="AC3017" t="str">
        <f t="shared" si="667"/>
        <v>&lt;=2000</v>
      </c>
      <c r="AD3017">
        <v>0</v>
      </c>
      <c r="AE3017" t="str">
        <f t="shared" si="668"/>
        <v>=0</v>
      </c>
      <c r="AF3017">
        <v>0</v>
      </c>
      <c r="AG3017" t="str">
        <f t="shared" si="669"/>
        <v>&lt;=500</v>
      </c>
      <c r="AH3017">
        <v>6000</v>
      </c>
      <c r="AI3017" t="str">
        <f t="shared" si="670"/>
        <v>&gt;5000</v>
      </c>
      <c r="AJ3017">
        <v>0.3226</v>
      </c>
      <c r="AK3017" t="str">
        <f t="shared" si="671"/>
        <v>&lt;=0.4</v>
      </c>
      <c r="AL3017">
        <v>1</v>
      </c>
      <c r="AM3017">
        <v>1</v>
      </c>
      <c r="AN3017">
        <v>0</v>
      </c>
      <c r="AO3017">
        <v>1</v>
      </c>
      <c r="AP3017" t="s">
        <v>32</v>
      </c>
    </row>
    <row r="3018" spans="1:42" x14ac:dyDescent="0.25">
      <c r="A3018">
        <v>201805</v>
      </c>
      <c r="B3018" t="str">
        <f t="shared" si="658"/>
        <v>2018-I</v>
      </c>
      <c r="C3018" t="s">
        <v>3079</v>
      </c>
      <c r="D3018" t="s">
        <v>3079</v>
      </c>
      <c r="E3018">
        <v>30452584</v>
      </c>
      <c r="F3018" t="s">
        <v>29</v>
      </c>
      <c r="G3018">
        <v>0</v>
      </c>
      <c r="H3018">
        <v>0</v>
      </c>
      <c r="I3018">
        <v>0</v>
      </c>
      <c r="J3018">
        <f t="shared" si="659"/>
        <v>0</v>
      </c>
      <c r="K3018" t="str">
        <f t="shared" si="660"/>
        <v>Modelamiento</v>
      </c>
      <c r="L3018">
        <f t="shared" si="661"/>
        <v>0</v>
      </c>
      <c r="M3018">
        <v>29</v>
      </c>
      <c r="N3018" t="str">
        <f t="shared" si="662"/>
        <v>&lt;=30</v>
      </c>
      <c r="O3018" t="s">
        <v>56</v>
      </c>
      <c r="P3018" t="s">
        <v>31</v>
      </c>
      <c r="Q3018">
        <v>35297</v>
      </c>
      <c r="R3018">
        <v>1500</v>
      </c>
      <c r="S3018" t="str">
        <f t="shared" si="663"/>
        <v>&lt;=1500</v>
      </c>
      <c r="T3018">
        <v>1336</v>
      </c>
      <c r="U3018" t="str">
        <f t="shared" si="664"/>
        <v>&lt;=1400</v>
      </c>
      <c r="V3018" t="s">
        <v>589</v>
      </c>
      <c r="W3018">
        <v>33957</v>
      </c>
      <c r="X3018" s="12">
        <f t="shared" si="665"/>
        <v>4.4173513561268661E-2</v>
      </c>
      <c r="Y3018" t="str">
        <f t="shared" si="666"/>
        <v>&lt;=0.05</v>
      </c>
      <c r="Z3018" t="s">
        <v>32</v>
      </c>
      <c r="AA3018">
        <v>4</v>
      </c>
      <c r="AB3018">
        <v>1582.09</v>
      </c>
      <c r="AC3018" t="str">
        <f t="shared" si="667"/>
        <v>&lt;=2000</v>
      </c>
      <c r="AD3018">
        <v>2095</v>
      </c>
      <c r="AE3018" t="str">
        <f t="shared" si="668"/>
        <v>&gt;120</v>
      </c>
      <c r="AF3018">
        <v>1582.09</v>
      </c>
      <c r="AG3018" t="str">
        <f t="shared" si="669"/>
        <v>&lt;=2000</v>
      </c>
      <c r="AH3018" t="s">
        <v>32</v>
      </c>
      <c r="AI3018" t="str">
        <f t="shared" si="670"/>
        <v/>
      </c>
      <c r="AJ3018" t="s">
        <v>32</v>
      </c>
      <c r="AK3018" t="str">
        <f t="shared" si="671"/>
        <v/>
      </c>
      <c r="AL3018">
        <v>12</v>
      </c>
      <c r="AM3018">
        <v>0</v>
      </c>
      <c r="AN3018">
        <v>12</v>
      </c>
      <c r="AO3018" t="s">
        <v>32</v>
      </c>
      <c r="AP3018">
        <v>1</v>
      </c>
    </row>
    <row r="3019" spans="1:42" x14ac:dyDescent="0.25">
      <c r="A3019">
        <v>201805</v>
      </c>
      <c r="B3019" t="str">
        <f t="shared" si="658"/>
        <v>2018-I</v>
      </c>
      <c r="C3019" t="s">
        <v>3080</v>
      </c>
      <c r="D3019" t="s">
        <v>3080</v>
      </c>
      <c r="E3019">
        <v>30451945</v>
      </c>
      <c r="F3019" t="s">
        <v>29</v>
      </c>
      <c r="G3019">
        <v>0</v>
      </c>
      <c r="H3019">
        <v>0</v>
      </c>
      <c r="I3019">
        <v>0</v>
      </c>
      <c r="J3019">
        <f t="shared" si="659"/>
        <v>0</v>
      </c>
      <c r="K3019" t="str">
        <f t="shared" si="660"/>
        <v>Modelamiento</v>
      </c>
      <c r="L3019">
        <f t="shared" si="661"/>
        <v>0</v>
      </c>
      <c r="M3019">
        <v>27</v>
      </c>
      <c r="N3019" t="str">
        <f t="shared" si="662"/>
        <v>&lt;=30</v>
      </c>
      <c r="O3019" t="s">
        <v>56</v>
      </c>
      <c r="P3019" t="s">
        <v>31</v>
      </c>
      <c r="Q3019">
        <v>37037</v>
      </c>
      <c r="R3019">
        <v>1500</v>
      </c>
      <c r="S3019" t="str">
        <f t="shared" si="663"/>
        <v>&lt;=1500</v>
      </c>
      <c r="T3019">
        <v>1551</v>
      </c>
      <c r="U3019" t="str">
        <f t="shared" si="664"/>
        <v>&gt;1500</v>
      </c>
      <c r="V3019" t="s">
        <v>597</v>
      </c>
      <c r="W3019">
        <v>35697</v>
      </c>
      <c r="X3019" s="12">
        <f t="shared" si="665"/>
        <v>4.2020337843516262E-2</v>
      </c>
      <c r="Y3019" t="str">
        <f t="shared" si="666"/>
        <v>&lt;=0.05</v>
      </c>
      <c r="Z3019" t="s">
        <v>32</v>
      </c>
      <c r="AA3019">
        <v>0</v>
      </c>
      <c r="AB3019">
        <v>1021.04</v>
      </c>
      <c r="AC3019" t="str">
        <f t="shared" si="667"/>
        <v>&lt;=2000</v>
      </c>
      <c r="AD3019">
        <v>0</v>
      </c>
      <c r="AE3019" t="str">
        <f t="shared" si="668"/>
        <v>=0</v>
      </c>
      <c r="AF3019">
        <v>0</v>
      </c>
      <c r="AG3019" t="str">
        <f t="shared" si="669"/>
        <v>&lt;=500</v>
      </c>
      <c r="AH3019" t="s">
        <v>32</v>
      </c>
      <c r="AI3019" t="str">
        <f t="shared" si="670"/>
        <v/>
      </c>
      <c r="AJ3019" t="s">
        <v>32</v>
      </c>
      <c r="AK3019" t="str">
        <f t="shared" si="671"/>
        <v/>
      </c>
      <c r="AL3019">
        <v>1</v>
      </c>
      <c r="AM3019">
        <v>1</v>
      </c>
      <c r="AN3019">
        <v>0</v>
      </c>
      <c r="AO3019">
        <v>1</v>
      </c>
      <c r="AP3019" t="s">
        <v>32</v>
      </c>
    </row>
    <row r="3020" spans="1:42" x14ac:dyDescent="0.25">
      <c r="A3020">
        <v>201805</v>
      </c>
      <c r="B3020" t="str">
        <f t="shared" si="658"/>
        <v>2018-I</v>
      </c>
      <c r="C3020" t="s">
        <v>3081</v>
      </c>
      <c r="D3020" t="s">
        <v>3081</v>
      </c>
      <c r="E3020">
        <v>30452034</v>
      </c>
      <c r="F3020" t="s">
        <v>29</v>
      </c>
      <c r="G3020">
        <v>0</v>
      </c>
      <c r="H3020">
        <v>0</v>
      </c>
      <c r="I3020">
        <v>0</v>
      </c>
      <c r="J3020">
        <f t="shared" si="659"/>
        <v>0</v>
      </c>
      <c r="K3020" t="str">
        <f t="shared" si="660"/>
        <v>Modelamiento</v>
      </c>
      <c r="L3020">
        <f t="shared" si="661"/>
        <v>0</v>
      </c>
      <c r="M3020">
        <v>29</v>
      </c>
      <c r="N3020" t="str">
        <f t="shared" si="662"/>
        <v>&lt;=30</v>
      </c>
      <c r="O3020" t="s">
        <v>56</v>
      </c>
      <c r="P3020" t="s">
        <v>39</v>
      </c>
      <c r="Q3020">
        <v>37747</v>
      </c>
      <c r="R3020">
        <v>1650</v>
      </c>
      <c r="S3020" t="str">
        <f t="shared" si="663"/>
        <v>&lt;=2000</v>
      </c>
      <c r="T3020">
        <v>1580</v>
      </c>
      <c r="U3020" t="str">
        <f t="shared" si="664"/>
        <v>&gt;1500</v>
      </c>
      <c r="V3020" t="s">
        <v>1407</v>
      </c>
      <c r="W3020">
        <v>36527</v>
      </c>
      <c r="X3020" s="12">
        <f t="shared" si="665"/>
        <v>4.5172064500232707E-2</v>
      </c>
      <c r="Y3020" t="str">
        <f t="shared" si="666"/>
        <v>&lt;=0.05</v>
      </c>
      <c r="Z3020" t="s">
        <v>32</v>
      </c>
      <c r="AA3020">
        <v>4</v>
      </c>
      <c r="AB3020">
        <v>732.45</v>
      </c>
      <c r="AC3020" t="str">
        <f t="shared" si="667"/>
        <v>&lt;=1000</v>
      </c>
      <c r="AD3020">
        <v>1733</v>
      </c>
      <c r="AE3020" t="str">
        <f t="shared" si="668"/>
        <v>&gt;120</v>
      </c>
      <c r="AF3020">
        <v>732.45</v>
      </c>
      <c r="AG3020" t="str">
        <f t="shared" si="669"/>
        <v>&lt;=1000</v>
      </c>
      <c r="AH3020" t="s">
        <v>32</v>
      </c>
      <c r="AI3020" t="str">
        <f t="shared" si="670"/>
        <v/>
      </c>
      <c r="AJ3020" t="s">
        <v>32</v>
      </c>
      <c r="AK3020" t="str">
        <f t="shared" si="671"/>
        <v/>
      </c>
      <c r="AL3020">
        <v>12</v>
      </c>
      <c r="AM3020">
        <v>0</v>
      </c>
      <c r="AN3020">
        <v>12</v>
      </c>
      <c r="AO3020" t="s">
        <v>32</v>
      </c>
      <c r="AP3020">
        <v>1</v>
      </c>
    </row>
    <row r="3021" spans="1:42" x14ac:dyDescent="0.25">
      <c r="A3021">
        <v>201805</v>
      </c>
      <c r="B3021" t="str">
        <f t="shared" si="658"/>
        <v>2018-I</v>
      </c>
      <c r="C3021" t="s">
        <v>3082</v>
      </c>
      <c r="D3021" t="s">
        <v>3082</v>
      </c>
      <c r="E3021">
        <v>30442618</v>
      </c>
      <c r="F3021" t="s">
        <v>29</v>
      </c>
      <c r="G3021">
        <v>0</v>
      </c>
      <c r="H3021">
        <v>0</v>
      </c>
      <c r="I3021">
        <v>0</v>
      </c>
      <c r="J3021">
        <f t="shared" si="659"/>
        <v>0</v>
      </c>
      <c r="K3021" t="str">
        <f t="shared" si="660"/>
        <v>Modelamiento</v>
      </c>
      <c r="L3021">
        <f t="shared" si="661"/>
        <v>0</v>
      </c>
      <c r="M3021">
        <v>26</v>
      </c>
      <c r="N3021" t="str">
        <f t="shared" si="662"/>
        <v>&lt;=30</v>
      </c>
      <c r="O3021" t="s">
        <v>56</v>
      </c>
      <c r="P3021" t="s">
        <v>39</v>
      </c>
      <c r="Q3021">
        <v>37537</v>
      </c>
      <c r="R3021">
        <v>1650</v>
      </c>
      <c r="S3021" t="str">
        <f t="shared" si="663"/>
        <v>&lt;=2000</v>
      </c>
      <c r="T3021">
        <v>1294</v>
      </c>
      <c r="U3021" t="str">
        <f t="shared" si="664"/>
        <v>&lt;=1300</v>
      </c>
      <c r="V3021" t="s">
        <v>597</v>
      </c>
      <c r="W3021">
        <v>35697</v>
      </c>
      <c r="X3021" s="12">
        <f t="shared" si="665"/>
        <v>4.6222371627867888E-2</v>
      </c>
      <c r="Y3021" t="str">
        <f t="shared" si="666"/>
        <v>&lt;=0.05</v>
      </c>
      <c r="Z3021" t="s">
        <v>32</v>
      </c>
      <c r="AA3021">
        <v>4</v>
      </c>
      <c r="AB3021">
        <v>1323.11</v>
      </c>
      <c r="AC3021" t="str">
        <f t="shared" si="667"/>
        <v>&lt;=2000</v>
      </c>
      <c r="AD3021">
        <v>677</v>
      </c>
      <c r="AE3021" t="str">
        <f t="shared" si="668"/>
        <v>&gt;120</v>
      </c>
      <c r="AF3021">
        <v>1323.11</v>
      </c>
      <c r="AG3021" t="str">
        <f t="shared" si="669"/>
        <v>&lt;=2000</v>
      </c>
      <c r="AH3021" t="s">
        <v>32</v>
      </c>
      <c r="AI3021" t="str">
        <f t="shared" si="670"/>
        <v/>
      </c>
      <c r="AJ3021" t="s">
        <v>32</v>
      </c>
      <c r="AK3021" t="str">
        <f t="shared" si="671"/>
        <v/>
      </c>
      <c r="AL3021">
        <v>12</v>
      </c>
      <c r="AM3021">
        <v>0</v>
      </c>
      <c r="AN3021">
        <v>12</v>
      </c>
      <c r="AO3021" t="s">
        <v>32</v>
      </c>
      <c r="AP3021">
        <v>1</v>
      </c>
    </row>
    <row r="3022" spans="1:42" x14ac:dyDescent="0.25">
      <c r="A3022">
        <v>201805</v>
      </c>
      <c r="B3022" t="str">
        <f t="shared" si="658"/>
        <v>2018-I</v>
      </c>
      <c r="C3022" t="s">
        <v>3083</v>
      </c>
      <c r="D3022" t="s">
        <v>3083</v>
      </c>
      <c r="E3022">
        <v>30452927</v>
      </c>
      <c r="F3022" t="s">
        <v>29</v>
      </c>
      <c r="G3022">
        <v>0</v>
      </c>
      <c r="H3022">
        <v>0</v>
      </c>
      <c r="I3022">
        <v>0</v>
      </c>
      <c r="J3022">
        <f t="shared" si="659"/>
        <v>0</v>
      </c>
      <c r="K3022" t="str">
        <f t="shared" si="660"/>
        <v>Modelamiento</v>
      </c>
      <c r="L3022">
        <f t="shared" si="661"/>
        <v>0</v>
      </c>
      <c r="M3022">
        <v>27</v>
      </c>
      <c r="N3022" t="str">
        <f t="shared" si="662"/>
        <v>&lt;=30</v>
      </c>
      <c r="O3022" t="s">
        <v>56</v>
      </c>
      <c r="P3022" t="s">
        <v>35</v>
      </c>
      <c r="Q3022">
        <v>38430</v>
      </c>
      <c r="R3022">
        <v>1650</v>
      </c>
      <c r="S3022" t="str">
        <f t="shared" si="663"/>
        <v>&lt;=2000</v>
      </c>
      <c r="T3022">
        <v>1612</v>
      </c>
      <c r="U3022" t="str">
        <f t="shared" si="664"/>
        <v>&gt;1500</v>
      </c>
      <c r="V3022" t="s">
        <v>612</v>
      </c>
      <c r="W3022">
        <v>37240</v>
      </c>
      <c r="X3022" s="12">
        <f t="shared" si="665"/>
        <v>4.430719656283566E-2</v>
      </c>
      <c r="Y3022" t="str">
        <f t="shared" si="666"/>
        <v>&lt;=0.05</v>
      </c>
      <c r="Z3022" t="s">
        <v>32</v>
      </c>
      <c r="AA3022">
        <v>4</v>
      </c>
      <c r="AB3022">
        <v>906.88</v>
      </c>
      <c r="AC3022" t="str">
        <f t="shared" si="667"/>
        <v>&lt;=1000</v>
      </c>
      <c r="AD3022">
        <v>381</v>
      </c>
      <c r="AE3022" t="str">
        <f t="shared" si="668"/>
        <v>&gt;120</v>
      </c>
      <c r="AF3022">
        <v>851.88</v>
      </c>
      <c r="AG3022" t="str">
        <f t="shared" si="669"/>
        <v>&lt;=1000</v>
      </c>
      <c r="AH3022">
        <v>1000</v>
      </c>
      <c r="AI3022" t="str">
        <f t="shared" si="670"/>
        <v>&lt;=1000</v>
      </c>
      <c r="AJ3022">
        <v>1</v>
      </c>
      <c r="AK3022" t="str">
        <f t="shared" si="671"/>
        <v>&gt;0.9</v>
      </c>
      <c r="AL3022">
        <v>12</v>
      </c>
      <c r="AM3022">
        <v>0</v>
      </c>
      <c r="AN3022">
        <v>9</v>
      </c>
      <c r="AO3022" t="s">
        <v>32</v>
      </c>
      <c r="AP3022">
        <v>1</v>
      </c>
    </row>
    <row r="3023" spans="1:42" x14ac:dyDescent="0.25">
      <c r="A3023">
        <v>201805</v>
      </c>
      <c r="B3023" t="str">
        <f t="shared" si="658"/>
        <v>2018-I</v>
      </c>
      <c r="C3023" t="s">
        <v>3084</v>
      </c>
      <c r="D3023" t="s">
        <v>3084</v>
      </c>
      <c r="E3023">
        <v>30446254</v>
      </c>
      <c r="F3023" t="s">
        <v>29</v>
      </c>
      <c r="G3023">
        <v>0</v>
      </c>
      <c r="H3023">
        <v>0</v>
      </c>
      <c r="I3023">
        <v>0</v>
      </c>
      <c r="J3023">
        <f t="shared" si="659"/>
        <v>0</v>
      </c>
      <c r="K3023" t="str">
        <f t="shared" si="660"/>
        <v>Modelamiento</v>
      </c>
      <c r="L3023">
        <f t="shared" si="661"/>
        <v>0</v>
      </c>
      <c r="M3023">
        <v>45</v>
      </c>
      <c r="N3023" t="str">
        <f t="shared" si="662"/>
        <v>&lt;=45</v>
      </c>
      <c r="O3023" t="s">
        <v>56</v>
      </c>
      <c r="P3023" t="s">
        <v>31</v>
      </c>
      <c r="Q3023">
        <v>33890</v>
      </c>
      <c r="R3023">
        <v>1500</v>
      </c>
      <c r="S3023" t="str">
        <f t="shared" si="663"/>
        <v>&lt;=1500</v>
      </c>
      <c r="T3023">
        <v>1419</v>
      </c>
      <c r="U3023" t="str">
        <f t="shared" si="664"/>
        <v>&lt;=1500</v>
      </c>
      <c r="V3023" t="s">
        <v>587</v>
      </c>
      <c r="W3023">
        <v>32550</v>
      </c>
      <c r="X3023" s="12">
        <f t="shared" si="665"/>
        <v>4.6082949308755762E-2</v>
      </c>
      <c r="Y3023" t="str">
        <f t="shared" si="666"/>
        <v>&lt;=0.05</v>
      </c>
      <c r="Z3023" t="s">
        <v>32</v>
      </c>
      <c r="AA3023">
        <v>4</v>
      </c>
      <c r="AB3023">
        <v>750.17</v>
      </c>
      <c r="AC3023" t="str">
        <f t="shared" si="667"/>
        <v>&lt;=1000</v>
      </c>
      <c r="AD3023">
        <v>1628</v>
      </c>
      <c r="AE3023" t="str">
        <f t="shared" si="668"/>
        <v>&gt;120</v>
      </c>
      <c r="AF3023">
        <v>750.17</v>
      </c>
      <c r="AG3023" t="str">
        <f t="shared" si="669"/>
        <v>&lt;=1000</v>
      </c>
      <c r="AH3023" t="s">
        <v>32</v>
      </c>
      <c r="AI3023" t="str">
        <f t="shared" si="670"/>
        <v/>
      </c>
      <c r="AJ3023" t="s">
        <v>32</v>
      </c>
      <c r="AK3023" t="str">
        <f t="shared" si="671"/>
        <v/>
      </c>
      <c r="AL3023">
        <v>12</v>
      </c>
      <c r="AM3023">
        <v>0</v>
      </c>
      <c r="AN3023">
        <v>12</v>
      </c>
      <c r="AO3023" t="s">
        <v>32</v>
      </c>
      <c r="AP3023">
        <v>1</v>
      </c>
    </row>
    <row r="3024" spans="1:42" x14ac:dyDescent="0.25">
      <c r="A3024">
        <v>201805</v>
      </c>
      <c r="B3024" t="str">
        <f t="shared" si="658"/>
        <v>2018-I</v>
      </c>
      <c r="C3024" t="s">
        <v>3085</v>
      </c>
      <c r="D3024" t="s">
        <v>3085</v>
      </c>
      <c r="E3024">
        <v>30452273</v>
      </c>
      <c r="F3024" t="s">
        <v>29</v>
      </c>
      <c r="G3024">
        <v>0</v>
      </c>
      <c r="H3024">
        <v>0</v>
      </c>
      <c r="I3024">
        <v>0</v>
      </c>
      <c r="J3024">
        <f t="shared" si="659"/>
        <v>0</v>
      </c>
      <c r="K3024" t="str">
        <f t="shared" si="660"/>
        <v>Modelamiento</v>
      </c>
      <c r="L3024">
        <f t="shared" si="661"/>
        <v>0</v>
      </c>
      <c r="M3024">
        <v>27</v>
      </c>
      <c r="N3024" t="str">
        <f t="shared" si="662"/>
        <v>&lt;=30</v>
      </c>
      <c r="O3024" t="s">
        <v>56</v>
      </c>
      <c r="P3024" t="s">
        <v>31</v>
      </c>
      <c r="Q3024">
        <v>39483</v>
      </c>
      <c r="R3024">
        <v>1800</v>
      </c>
      <c r="S3024" t="str">
        <f t="shared" si="663"/>
        <v>&lt;=2000</v>
      </c>
      <c r="T3024">
        <v>1372</v>
      </c>
      <c r="U3024" t="str">
        <f t="shared" si="664"/>
        <v>&lt;=1400</v>
      </c>
      <c r="V3024" t="s">
        <v>589</v>
      </c>
      <c r="W3024">
        <v>38443</v>
      </c>
      <c r="X3024" s="12">
        <f t="shared" si="665"/>
        <v>4.68225684780064E-2</v>
      </c>
      <c r="Y3024" t="str">
        <f t="shared" si="666"/>
        <v>&lt;=0.05</v>
      </c>
      <c r="Z3024" t="s">
        <v>32</v>
      </c>
      <c r="AA3024">
        <v>0</v>
      </c>
      <c r="AB3024">
        <v>1000</v>
      </c>
      <c r="AC3024" t="str">
        <f t="shared" si="667"/>
        <v>&lt;=1000</v>
      </c>
      <c r="AD3024">
        <v>0</v>
      </c>
      <c r="AE3024" t="str">
        <f t="shared" si="668"/>
        <v>=0</v>
      </c>
      <c r="AF3024">
        <v>0</v>
      </c>
      <c r="AG3024" t="str">
        <f t="shared" si="669"/>
        <v>&lt;=500</v>
      </c>
      <c r="AH3024" t="s">
        <v>32</v>
      </c>
      <c r="AI3024" t="str">
        <f t="shared" si="670"/>
        <v/>
      </c>
      <c r="AJ3024" t="s">
        <v>32</v>
      </c>
      <c r="AK3024" t="str">
        <f t="shared" si="671"/>
        <v/>
      </c>
      <c r="AL3024">
        <v>4</v>
      </c>
      <c r="AM3024">
        <v>4</v>
      </c>
      <c r="AN3024">
        <v>0</v>
      </c>
      <c r="AO3024">
        <v>1</v>
      </c>
      <c r="AP3024" t="s">
        <v>32</v>
      </c>
    </row>
    <row r="3025" spans="1:42" x14ac:dyDescent="0.25">
      <c r="A3025">
        <v>201805</v>
      </c>
      <c r="B3025" t="str">
        <f t="shared" si="658"/>
        <v>2018-I</v>
      </c>
      <c r="C3025" t="s">
        <v>3086</v>
      </c>
      <c r="D3025" t="s">
        <v>3086</v>
      </c>
      <c r="E3025">
        <v>30451819</v>
      </c>
      <c r="F3025" t="s">
        <v>29</v>
      </c>
      <c r="G3025">
        <v>0</v>
      </c>
      <c r="H3025">
        <v>0</v>
      </c>
      <c r="I3025">
        <v>0</v>
      </c>
      <c r="J3025">
        <f t="shared" si="659"/>
        <v>0</v>
      </c>
      <c r="K3025" t="str">
        <f t="shared" si="660"/>
        <v>Modelamiento</v>
      </c>
      <c r="L3025">
        <f t="shared" si="661"/>
        <v>0</v>
      </c>
      <c r="M3025">
        <v>30</v>
      </c>
      <c r="N3025" t="str">
        <f t="shared" si="662"/>
        <v>&lt;=30</v>
      </c>
      <c r="O3025" t="s">
        <v>56</v>
      </c>
      <c r="P3025" t="s">
        <v>39</v>
      </c>
      <c r="Q3025">
        <v>49060</v>
      </c>
      <c r="R3025">
        <v>1500</v>
      </c>
      <c r="S3025" t="str">
        <f t="shared" si="663"/>
        <v>&lt;=1500</v>
      </c>
      <c r="T3025">
        <v>1690</v>
      </c>
      <c r="U3025" t="str">
        <f t="shared" si="664"/>
        <v>&gt;1500</v>
      </c>
      <c r="V3025" t="s">
        <v>597</v>
      </c>
      <c r="W3025">
        <v>47720</v>
      </c>
      <c r="X3025" s="12">
        <f t="shared" si="665"/>
        <v>3.143336127409891E-2</v>
      </c>
      <c r="Y3025" t="str">
        <f t="shared" si="666"/>
        <v>&lt;=0.04</v>
      </c>
      <c r="Z3025" t="s">
        <v>32</v>
      </c>
      <c r="AA3025">
        <v>4</v>
      </c>
      <c r="AB3025">
        <v>1709.44</v>
      </c>
      <c r="AC3025" t="str">
        <f t="shared" si="667"/>
        <v>&lt;=2000</v>
      </c>
      <c r="AD3025">
        <v>205</v>
      </c>
      <c r="AE3025" t="str">
        <f t="shared" si="668"/>
        <v>&gt;120</v>
      </c>
      <c r="AF3025">
        <v>368.76</v>
      </c>
      <c r="AG3025" t="str">
        <f t="shared" si="669"/>
        <v>&lt;=500</v>
      </c>
      <c r="AH3025" t="s">
        <v>32</v>
      </c>
      <c r="AI3025" t="str">
        <f t="shared" si="670"/>
        <v/>
      </c>
      <c r="AJ3025" t="s">
        <v>32</v>
      </c>
      <c r="AK3025" t="str">
        <f t="shared" si="671"/>
        <v/>
      </c>
      <c r="AL3025">
        <v>12</v>
      </c>
      <c r="AM3025">
        <v>4</v>
      </c>
      <c r="AN3025">
        <v>3</v>
      </c>
      <c r="AO3025">
        <v>8</v>
      </c>
      <c r="AP3025">
        <v>1</v>
      </c>
    </row>
    <row r="3026" spans="1:42" x14ac:dyDescent="0.25">
      <c r="A3026">
        <v>201805</v>
      </c>
      <c r="B3026" t="str">
        <f t="shared" si="658"/>
        <v>2018-I</v>
      </c>
      <c r="C3026" t="s">
        <v>3087</v>
      </c>
      <c r="D3026" t="s">
        <v>3087</v>
      </c>
      <c r="E3026">
        <v>30451506</v>
      </c>
      <c r="F3026" t="s">
        <v>29</v>
      </c>
      <c r="G3026">
        <v>0</v>
      </c>
      <c r="H3026">
        <v>0</v>
      </c>
      <c r="I3026">
        <v>0</v>
      </c>
      <c r="J3026">
        <f t="shared" si="659"/>
        <v>0</v>
      </c>
      <c r="K3026" t="str">
        <f t="shared" si="660"/>
        <v>Modelamiento</v>
      </c>
      <c r="L3026">
        <f t="shared" si="661"/>
        <v>0</v>
      </c>
      <c r="M3026">
        <v>28</v>
      </c>
      <c r="N3026" t="str">
        <f t="shared" si="662"/>
        <v>&lt;=30</v>
      </c>
      <c r="O3026" t="s">
        <v>56</v>
      </c>
      <c r="P3026" t="s">
        <v>39</v>
      </c>
      <c r="Q3026">
        <v>37340</v>
      </c>
      <c r="R3026">
        <v>1000</v>
      </c>
      <c r="S3026" t="str">
        <f t="shared" si="663"/>
        <v>&lt;=1000</v>
      </c>
      <c r="T3026">
        <v>1410</v>
      </c>
      <c r="U3026" t="str">
        <f t="shared" si="664"/>
        <v>&lt;=1500</v>
      </c>
      <c r="V3026" t="s">
        <v>585</v>
      </c>
      <c r="W3026">
        <v>35500</v>
      </c>
      <c r="X3026" s="12">
        <f t="shared" si="665"/>
        <v>2.8169014084507043E-2</v>
      </c>
      <c r="Y3026" t="str">
        <f t="shared" si="666"/>
        <v>&lt;=0.03</v>
      </c>
      <c r="Z3026" t="s">
        <v>32</v>
      </c>
      <c r="AA3026">
        <v>0</v>
      </c>
      <c r="AB3026">
        <v>5006.6000000000004</v>
      </c>
      <c r="AC3026" t="str">
        <f t="shared" si="667"/>
        <v>&gt;5000</v>
      </c>
      <c r="AD3026">
        <v>16</v>
      </c>
      <c r="AE3026" t="str">
        <f t="shared" si="668"/>
        <v>&lt;=30</v>
      </c>
      <c r="AF3026">
        <v>0</v>
      </c>
      <c r="AG3026" t="str">
        <f t="shared" si="669"/>
        <v>&lt;=500</v>
      </c>
      <c r="AH3026">
        <v>2400</v>
      </c>
      <c r="AI3026" t="str">
        <f t="shared" si="670"/>
        <v>&lt;=3000</v>
      </c>
      <c r="AJ3026">
        <v>0.60489999999999999</v>
      </c>
      <c r="AK3026" t="str">
        <f t="shared" si="671"/>
        <v>&lt;=0.7</v>
      </c>
      <c r="AL3026">
        <v>12</v>
      </c>
      <c r="AM3026">
        <v>11</v>
      </c>
      <c r="AN3026">
        <v>0</v>
      </c>
      <c r="AO3026">
        <v>1</v>
      </c>
      <c r="AP3026" t="s">
        <v>32</v>
      </c>
    </row>
    <row r="3027" spans="1:42" x14ac:dyDescent="0.25">
      <c r="A3027">
        <v>201805</v>
      </c>
      <c r="B3027" t="str">
        <f t="shared" si="658"/>
        <v>2018-I</v>
      </c>
      <c r="C3027" t="s">
        <v>3088</v>
      </c>
      <c r="D3027" t="s">
        <v>3088</v>
      </c>
      <c r="E3027">
        <v>30454263</v>
      </c>
      <c r="F3027" t="s">
        <v>29</v>
      </c>
      <c r="G3027">
        <v>0</v>
      </c>
      <c r="H3027">
        <v>0</v>
      </c>
      <c r="I3027">
        <v>0</v>
      </c>
      <c r="J3027">
        <f t="shared" si="659"/>
        <v>0</v>
      </c>
      <c r="K3027" t="str">
        <f t="shared" si="660"/>
        <v>Modelamiento</v>
      </c>
      <c r="L3027">
        <f t="shared" si="661"/>
        <v>0</v>
      </c>
      <c r="M3027">
        <v>36</v>
      </c>
      <c r="N3027" t="str">
        <f t="shared" si="662"/>
        <v>&lt;=40</v>
      </c>
      <c r="O3027" t="s">
        <v>56</v>
      </c>
      <c r="P3027" t="s">
        <v>35</v>
      </c>
      <c r="Q3027">
        <v>39633</v>
      </c>
      <c r="R3027">
        <v>1650</v>
      </c>
      <c r="S3027" t="str">
        <f t="shared" si="663"/>
        <v>&lt;=2000</v>
      </c>
      <c r="T3027">
        <v>1371</v>
      </c>
      <c r="U3027" t="str">
        <f t="shared" si="664"/>
        <v>&lt;=1400</v>
      </c>
      <c r="V3027" t="s">
        <v>589</v>
      </c>
      <c r="W3027">
        <v>38443</v>
      </c>
      <c r="X3027" s="12">
        <f t="shared" si="665"/>
        <v>4.2920687771505865E-2</v>
      </c>
      <c r="Y3027" t="str">
        <f t="shared" si="666"/>
        <v>&lt;=0.05</v>
      </c>
      <c r="Z3027" t="s">
        <v>32</v>
      </c>
      <c r="AA3027">
        <v>9</v>
      </c>
      <c r="AB3027" t="s">
        <v>32</v>
      </c>
      <c r="AC3027" t="str">
        <f t="shared" si="667"/>
        <v/>
      </c>
      <c r="AD3027" t="s">
        <v>32</v>
      </c>
      <c r="AE3027" t="str">
        <f t="shared" si="668"/>
        <v/>
      </c>
      <c r="AF3027" t="s">
        <v>32</v>
      </c>
      <c r="AG3027" t="str">
        <f t="shared" si="669"/>
        <v/>
      </c>
      <c r="AH3027" t="s">
        <v>32</v>
      </c>
      <c r="AI3027" t="str">
        <f t="shared" si="670"/>
        <v/>
      </c>
      <c r="AJ3027" t="s">
        <v>32</v>
      </c>
      <c r="AK3027" t="str">
        <f t="shared" si="671"/>
        <v/>
      </c>
      <c r="AL3027">
        <v>0</v>
      </c>
      <c r="AM3027">
        <v>0</v>
      </c>
      <c r="AN3027">
        <v>0</v>
      </c>
      <c r="AO3027" t="s">
        <v>32</v>
      </c>
      <c r="AP3027" t="s">
        <v>32</v>
      </c>
    </row>
    <row r="3028" spans="1:42" x14ac:dyDescent="0.25">
      <c r="A3028">
        <v>201805</v>
      </c>
      <c r="B3028" t="str">
        <f t="shared" si="658"/>
        <v>2018-I</v>
      </c>
      <c r="C3028" t="s">
        <v>3089</v>
      </c>
      <c r="D3028" t="s">
        <v>3089</v>
      </c>
      <c r="E3028">
        <v>30453774</v>
      </c>
      <c r="F3028" t="s">
        <v>29</v>
      </c>
      <c r="G3028">
        <v>0</v>
      </c>
      <c r="H3028">
        <v>0</v>
      </c>
      <c r="I3028">
        <v>0</v>
      </c>
      <c r="J3028">
        <f t="shared" si="659"/>
        <v>0</v>
      </c>
      <c r="K3028" t="str">
        <f t="shared" si="660"/>
        <v>Modelamiento</v>
      </c>
      <c r="L3028">
        <f t="shared" si="661"/>
        <v>0</v>
      </c>
      <c r="M3028">
        <v>42</v>
      </c>
      <c r="N3028" t="str">
        <f t="shared" si="662"/>
        <v>&lt;=45</v>
      </c>
      <c r="O3028" t="s">
        <v>56</v>
      </c>
      <c r="P3028" t="s">
        <v>35</v>
      </c>
      <c r="Q3028">
        <v>35519</v>
      </c>
      <c r="R3028">
        <v>500</v>
      </c>
      <c r="S3028" t="str">
        <f t="shared" si="663"/>
        <v>&lt;=500</v>
      </c>
      <c r="T3028">
        <v>1229</v>
      </c>
      <c r="U3028" t="str">
        <f t="shared" si="664"/>
        <v>&lt;=1300</v>
      </c>
      <c r="V3028" t="s">
        <v>601</v>
      </c>
      <c r="W3028">
        <v>33149</v>
      </c>
      <c r="X3028" s="12">
        <f t="shared" si="665"/>
        <v>1.5083411264291533E-2</v>
      </c>
      <c r="Y3028" t="str">
        <f t="shared" si="666"/>
        <v>&lt;=0.02</v>
      </c>
      <c r="Z3028" t="s">
        <v>32</v>
      </c>
      <c r="AA3028">
        <v>9</v>
      </c>
      <c r="AB3028" t="s">
        <v>32</v>
      </c>
      <c r="AC3028" t="str">
        <f t="shared" si="667"/>
        <v/>
      </c>
      <c r="AD3028" t="s">
        <v>32</v>
      </c>
      <c r="AE3028" t="str">
        <f t="shared" si="668"/>
        <v/>
      </c>
      <c r="AF3028" t="s">
        <v>32</v>
      </c>
      <c r="AG3028" t="str">
        <f t="shared" si="669"/>
        <v/>
      </c>
      <c r="AH3028" t="s">
        <v>32</v>
      </c>
      <c r="AI3028" t="str">
        <f t="shared" si="670"/>
        <v/>
      </c>
      <c r="AJ3028" t="s">
        <v>32</v>
      </c>
      <c r="AK3028" t="str">
        <f t="shared" si="671"/>
        <v/>
      </c>
      <c r="AL3028">
        <v>0</v>
      </c>
      <c r="AM3028">
        <v>0</v>
      </c>
      <c r="AN3028">
        <v>0</v>
      </c>
      <c r="AO3028" t="s">
        <v>32</v>
      </c>
      <c r="AP3028" t="s">
        <v>32</v>
      </c>
    </row>
    <row r="3029" spans="1:42" x14ac:dyDescent="0.25">
      <c r="A3029">
        <v>201805</v>
      </c>
      <c r="B3029" t="str">
        <f t="shared" si="658"/>
        <v>2018-I</v>
      </c>
      <c r="C3029" t="s">
        <v>3090</v>
      </c>
      <c r="D3029" t="s">
        <v>3090</v>
      </c>
      <c r="E3029">
        <v>30452753</v>
      </c>
      <c r="F3029" t="s">
        <v>29</v>
      </c>
      <c r="G3029">
        <v>0</v>
      </c>
      <c r="H3029">
        <v>0</v>
      </c>
      <c r="I3029">
        <v>0</v>
      </c>
      <c r="J3029">
        <f t="shared" si="659"/>
        <v>0</v>
      </c>
      <c r="K3029" t="str">
        <f t="shared" si="660"/>
        <v>Modelamiento</v>
      </c>
      <c r="L3029">
        <f t="shared" si="661"/>
        <v>0</v>
      </c>
      <c r="M3029">
        <v>39</v>
      </c>
      <c r="N3029" t="str">
        <f t="shared" si="662"/>
        <v>&lt;=40</v>
      </c>
      <c r="O3029" t="s">
        <v>56</v>
      </c>
      <c r="P3029" t="s">
        <v>31</v>
      </c>
      <c r="Q3029">
        <v>44682</v>
      </c>
      <c r="R3029">
        <v>1650</v>
      </c>
      <c r="S3029" t="str">
        <f t="shared" si="663"/>
        <v>&lt;=2000</v>
      </c>
      <c r="T3029">
        <v>1552</v>
      </c>
      <c r="U3029" t="str">
        <f t="shared" si="664"/>
        <v>&gt;1500</v>
      </c>
      <c r="V3029" t="s">
        <v>589</v>
      </c>
      <c r="W3029">
        <v>43492</v>
      </c>
      <c r="X3029" s="12">
        <f t="shared" si="665"/>
        <v>3.7938011588338087E-2</v>
      </c>
      <c r="Y3029" t="str">
        <f t="shared" si="666"/>
        <v>&lt;=0.04</v>
      </c>
      <c r="Z3029" t="s">
        <v>32</v>
      </c>
      <c r="AA3029">
        <v>4</v>
      </c>
      <c r="AB3029">
        <v>931</v>
      </c>
      <c r="AC3029" t="str">
        <f t="shared" si="667"/>
        <v>&lt;=1000</v>
      </c>
      <c r="AD3029">
        <v>1674</v>
      </c>
      <c r="AE3029" t="str">
        <f t="shared" si="668"/>
        <v>&gt;120</v>
      </c>
      <c r="AF3029">
        <v>931</v>
      </c>
      <c r="AG3029" t="str">
        <f t="shared" si="669"/>
        <v>&lt;=1000</v>
      </c>
      <c r="AH3029" t="s">
        <v>32</v>
      </c>
      <c r="AI3029" t="str">
        <f t="shared" si="670"/>
        <v/>
      </c>
      <c r="AJ3029" t="s">
        <v>32</v>
      </c>
      <c r="AK3029" t="str">
        <f t="shared" si="671"/>
        <v/>
      </c>
      <c r="AL3029">
        <v>12</v>
      </c>
      <c r="AM3029">
        <v>0</v>
      </c>
      <c r="AN3029">
        <v>12</v>
      </c>
      <c r="AO3029" t="s">
        <v>32</v>
      </c>
      <c r="AP3029">
        <v>1</v>
      </c>
    </row>
    <row r="3030" spans="1:42" x14ac:dyDescent="0.25">
      <c r="A3030">
        <v>201805</v>
      </c>
      <c r="B3030" t="str">
        <f t="shared" si="658"/>
        <v>2018-I</v>
      </c>
      <c r="C3030" t="s">
        <v>3091</v>
      </c>
      <c r="D3030" t="s">
        <v>3091</v>
      </c>
      <c r="E3030">
        <v>30455703</v>
      </c>
      <c r="F3030" t="s">
        <v>29</v>
      </c>
      <c r="G3030">
        <v>0</v>
      </c>
      <c r="H3030">
        <v>0</v>
      </c>
      <c r="I3030">
        <v>0</v>
      </c>
      <c r="J3030">
        <f t="shared" si="659"/>
        <v>0</v>
      </c>
      <c r="K3030" t="str">
        <f t="shared" si="660"/>
        <v>Modelamiento</v>
      </c>
      <c r="L3030">
        <f t="shared" si="661"/>
        <v>0</v>
      </c>
      <c r="M3030">
        <v>52</v>
      </c>
      <c r="N3030" t="str">
        <f t="shared" si="662"/>
        <v>&lt;=55</v>
      </c>
      <c r="O3030" t="s">
        <v>56</v>
      </c>
      <c r="P3030" t="s">
        <v>31</v>
      </c>
      <c r="Q3030">
        <v>41080</v>
      </c>
      <c r="R3030">
        <v>1500</v>
      </c>
      <c r="S3030" t="str">
        <f t="shared" si="663"/>
        <v>&lt;=1500</v>
      </c>
      <c r="T3030">
        <v>1426</v>
      </c>
      <c r="U3030" t="str">
        <f t="shared" si="664"/>
        <v>&lt;=1500</v>
      </c>
      <c r="V3030" t="s">
        <v>597</v>
      </c>
      <c r="W3030">
        <v>39740</v>
      </c>
      <c r="X3030" s="12">
        <f t="shared" si="665"/>
        <v>3.7745344740815298E-2</v>
      </c>
      <c r="Y3030" t="str">
        <f t="shared" si="666"/>
        <v>&lt;=0.04</v>
      </c>
      <c r="Z3030" t="s">
        <v>32</v>
      </c>
      <c r="AA3030">
        <v>9</v>
      </c>
      <c r="AB3030" t="s">
        <v>32</v>
      </c>
      <c r="AC3030" t="str">
        <f t="shared" si="667"/>
        <v/>
      </c>
      <c r="AD3030" t="s">
        <v>32</v>
      </c>
      <c r="AE3030" t="str">
        <f t="shared" si="668"/>
        <v/>
      </c>
      <c r="AF3030" t="s">
        <v>32</v>
      </c>
      <c r="AG3030" t="str">
        <f t="shared" si="669"/>
        <v/>
      </c>
      <c r="AH3030" t="s">
        <v>32</v>
      </c>
      <c r="AI3030" t="str">
        <f t="shared" si="670"/>
        <v/>
      </c>
      <c r="AJ3030" t="s">
        <v>32</v>
      </c>
      <c r="AK3030" t="str">
        <f t="shared" si="671"/>
        <v/>
      </c>
      <c r="AL3030">
        <v>0</v>
      </c>
      <c r="AM3030">
        <v>0</v>
      </c>
      <c r="AN3030">
        <v>0</v>
      </c>
      <c r="AO3030" t="s">
        <v>32</v>
      </c>
      <c r="AP3030" t="s">
        <v>32</v>
      </c>
    </row>
    <row r="3031" spans="1:42" x14ac:dyDescent="0.25">
      <c r="A3031">
        <v>201805</v>
      </c>
      <c r="B3031" t="str">
        <f t="shared" si="658"/>
        <v>2018-I</v>
      </c>
      <c r="C3031" t="s">
        <v>3092</v>
      </c>
      <c r="D3031" t="s">
        <v>3092</v>
      </c>
      <c r="E3031">
        <v>30446895</v>
      </c>
      <c r="F3031" t="s">
        <v>29</v>
      </c>
      <c r="G3031">
        <v>1</v>
      </c>
      <c r="H3031">
        <v>0</v>
      </c>
      <c r="I3031">
        <v>0</v>
      </c>
      <c r="J3031">
        <f t="shared" si="659"/>
        <v>0</v>
      </c>
      <c r="K3031" t="str">
        <f t="shared" si="660"/>
        <v>Modelamiento</v>
      </c>
      <c r="L3031">
        <f t="shared" si="661"/>
        <v>0</v>
      </c>
      <c r="M3031">
        <v>39</v>
      </c>
      <c r="N3031" t="str">
        <f t="shared" si="662"/>
        <v>&lt;=40</v>
      </c>
      <c r="O3031" t="s">
        <v>56</v>
      </c>
      <c r="P3031" t="s">
        <v>31</v>
      </c>
      <c r="Q3031">
        <v>37990</v>
      </c>
      <c r="R3031">
        <v>500</v>
      </c>
      <c r="S3031" t="str">
        <f t="shared" si="663"/>
        <v>&lt;=500</v>
      </c>
      <c r="T3031">
        <v>1316</v>
      </c>
      <c r="U3031" t="str">
        <f t="shared" si="664"/>
        <v>&lt;=1400</v>
      </c>
      <c r="V3031" t="s">
        <v>585</v>
      </c>
      <c r="W3031">
        <v>35000</v>
      </c>
      <c r="X3031" s="12">
        <f t="shared" si="665"/>
        <v>1.4285714285714285E-2</v>
      </c>
      <c r="Y3031" t="str">
        <f t="shared" si="666"/>
        <v>&lt;=0.02</v>
      </c>
      <c r="Z3031" t="s">
        <v>32</v>
      </c>
      <c r="AA3031">
        <v>9</v>
      </c>
      <c r="AB3031" t="s">
        <v>32</v>
      </c>
      <c r="AC3031" t="str">
        <f t="shared" si="667"/>
        <v/>
      </c>
      <c r="AD3031" t="s">
        <v>32</v>
      </c>
      <c r="AE3031" t="str">
        <f t="shared" si="668"/>
        <v/>
      </c>
      <c r="AF3031" t="s">
        <v>32</v>
      </c>
      <c r="AG3031" t="str">
        <f t="shared" si="669"/>
        <v/>
      </c>
      <c r="AH3031" t="s">
        <v>32</v>
      </c>
      <c r="AI3031" t="str">
        <f t="shared" si="670"/>
        <v/>
      </c>
      <c r="AJ3031" t="s">
        <v>32</v>
      </c>
      <c r="AK3031" t="str">
        <f t="shared" si="671"/>
        <v/>
      </c>
      <c r="AL3031">
        <v>0</v>
      </c>
      <c r="AM3031">
        <v>0</v>
      </c>
      <c r="AN3031">
        <v>0</v>
      </c>
      <c r="AO3031" t="s">
        <v>32</v>
      </c>
      <c r="AP3031" t="s">
        <v>32</v>
      </c>
    </row>
    <row r="3032" spans="1:42" x14ac:dyDescent="0.25">
      <c r="A3032">
        <v>201805</v>
      </c>
      <c r="B3032" t="str">
        <f t="shared" si="658"/>
        <v>2018-I</v>
      </c>
      <c r="C3032" t="s">
        <v>3093</v>
      </c>
      <c r="D3032" t="s">
        <v>3093</v>
      </c>
      <c r="E3032">
        <v>30443135</v>
      </c>
      <c r="F3032" t="s">
        <v>29</v>
      </c>
      <c r="G3032">
        <v>0</v>
      </c>
      <c r="H3032">
        <v>0</v>
      </c>
      <c r="I3032">
        <v>0</v>
      </c>
      <c r="J3032">
        <f t="shared" si="659"/>
        <v>0</v>
      </c>
      <c r="K3032" t="str">
        <f t="shared" si="660"/>
        <v>Modelamiento</v>
      </c>
      <c r="L3032">
        <f t="shared" si="661"/>
        <v>0</v>
      </c>
      <c r="M3032">
        <v>24</v>
      </c>
      <c r="N3032" t="str">
        <f t="shared" si="662"/>
        <v>&lt;=25</v>
      </c>
      <c r="O3032" t="s">
        <v>56</v>
      </c>
      <c r="P3032" t="s">
        <v>39</v>
      </c>
      <c r="Q3032">
        <v>39802</v>
      </c>
      <c r="R3032">
        <v>1650</v>
      </c>
      <c r="S3032" t="str">
        <f t="shared" si="663"/>
        <v>&lt;=2000</v>
      </c>
      <c r="T3032">
        <v>1378</v>
      </c>
      <c r="U3032" t="str">
        <f t="shared" si="664"/>
        <v>&lt;=1400</v>
      </c>
      <c r="V3032" t="s">
        <v>589</v>
      </c>
      <c r="W3032">
        <v>38612</v>
      </c>
      <c r="X3032" s="12">
        <f t="shared" si="665"/>
        <v>4.2732829172278046E-2</v>
      </c>
      <c r="Y3032" t="str">
        <f t="shared" si="666"/>
        <v>&lt;=0.05</v>
      </c>
      <c r="Z3032" t="s">
        <v>32</v>
      </c>
      <c r="AA3032">
        <v>4</v>
      </c>
      <c r="AB3032">
        <v>1151.6500000000001</v>
      </c>
      <c r="AC3032" t="str">
        <f t="shared" si="667"/>
        <v>&lt;=2000</v>
      </c>
      <c r="AD3032">
        <v>485</v>
      </c>
      <c r="AE3032" t="str">
        <f t="shared" si="668"/>
        <v>&gt;120</v>
      </c>
      <c r="AF3032">
        <v>821.23</v>
      </c>
      <c r="AG3032" t="str">
        <f t="shared" si="669"/>
        <v>&lt;=1000</v>
      </c>
      <c r="AH3032">
        <v>507.05</v>
      </c>
      <c r="AI3032" t="str">
        <f t="shared" si="670"/>
        <v>&lt;=1000</v>
      </c>
      <c r="AJ3032">
        <v>1</v>
      </c>
      <c r="AK3032" t="str">
        <f t="shared" si="671"/>
        <v>&gt;0.9</v>
      </c>
      <c r="AL3032">
        <v>12</v>
      </c>
      <c r="AM3032">
        <v>0</v>
      </c>
      <c r="AN3032">
        <v>6</v>
      </c>
      <c r="AO3032" t="s">
        <v>32</v>
      </c>
      <c r="AP3032">
        <v>1</v>
      </c>
    </row>
    <row r="3033" spans="1:42" x14ac:dyDescent="0.25">
      <c r="A3033">
        <v>201805</v>
      </c>
      <c r="B3033" t="str">
        <f t="shared" si="658"/>
        <v>2018-I</v>
      </c>
      <c r="C3033" t="s">
        <v>3094</v>
      </c>
      <c r="D3033" t="s">
        <v>3094</v>
      </c>
      <c r="E3033">
        <v>30453367</v>
      </c>
      <c r="F3033" t="s">
        <v>29</v>
      </c>
      <c r="G3033">
        <v>0</v>
      </c>
      <c r="H3033">
        <v>0</v>
      </c>
      <c r="I3033">
        <v>0</v>
      </c>
      <c r="J3033">
        <f t="shared" si="659"/>
        <v>0</v>
      </c>
      <c r="K3033" t="str">
        <f t="shared" si="660"/>
        <v>Modelamiento</v>
      </c>
      <c r="L3033">
        <f t="shared" si="661"/>
        <v>0</v>
      </c>
      <c r="M3033">
        <v>49</v>
      </c>
      <c r="N3033" t="str">
        <f t="shared" si="662"/>
        <v>&lt;=50</v>
      </c>
      <c r="O3033" t="s">
        <v>72</v>
      </c>
      <c r="P3033" t="s">
        <v>35</v>
      </c>
      <c r="Q3033">
        <v>42470</v>
      </c>
      <c r="R3033">
        <v>1800</v>
      </c>
      <c r="S3033" t="str">
        <f t="shared" si="663"/>
        <v>&lt;=2000</v>
      </c>
      <c r="T3033">
        <v>1472</v>
      </c>
      <c r="U3033" t="str">
        <f t="shared" si="664"/>
        <v>&lt;=1500</v>
      </c>
      <c r="V3033" t="s">
        <v>1407</v>
      </c>
      <c r="W3033">
        <v>41400</v>
      </c>
      <c r="X3033" s="12">
        <f t="shared" si="665"/>
        <v>4.3478260869565216E-2</v>
      </c>
      <c r="Y3033" t="str">
        <f t="shared" si="666"/>
        <v>&lt;=0.05</v>
      </c>
      <c r="Z3033" t="s">
        <v>32</v>
      </c>
      <c r="AA3033">
        <v>0</v>
      </c>
      <c r="AB3033">
        <v>12453.02</v>
      </c>
      <c r="AC3033" t="str">
        <f t="shared" si="667"/>
        <v>&gt;5000</v>
      </c>
      <c r="AD3033">
        <v>0</v>
      </c>
      <c r="AE3033" t="str">
        <f t="shared" si="668"/>
        <v>=0</v>
      </c>
      <c r="AF3033">
        <v>0</v>
      </c>
      <c r="AG3033" t="str">
        <f t="shared" si="669"/>
        <v>&lt;=500</v>
      </c>
      <c r="AH3033">
        <v>6700</v>
      </c>
      <c r="AI3033" t="str">
        <f t="shared" si="670"/>
        <v>&gt;5000</v>
      </c>
      <c r="AJ3033">
        <v>9.8100000000000007E-2</v>
      </c>
      <c r="AK3033" t="str">
        <f t="shared" si="671"/>
        <v>&lt;=0.1</v>
      </c>
      <c r="AL3033">
        <v>12</v>
      </c>
      <c r="AM3033">
        <v>12</v>
      </c>
      <c r="AN3033">
        <v>0</v>
      </c>
      <c r="AO3033">
        <v>1</v>
      </c>
      <c r="AP3033" t="s">
        <v>32</v>
      </c>
    </row>
    <row r="3034" spans="1:42" x14ac:dyDescent="0.25">
      <c r="A3034">
        <v>201805</v>
      </c>
      <c r="B3034" t="str">
        <f t="shared" si="658"/>
        <v>2018-I</v>
      </c>
      <c r="C3034" t="s">
        <v>3095</v>
      </c>
      <c r="D3034" t="s">
        <v>3095</v>
      </c>
      <c r="E3034">
        <v>30450193</v>
      </c>
      <c r="F3034" t="s">
        <v>29</v>
      </c>
      <c r="G3034">
        <v>0</v>
      </c>
      <c r="H3034">
        <v>0</v>
      </c>
      <c r="I3034">
        <v>0</v>
      </c>
      <c r="J3034">
        <f t="shared" si="659"/>
        <v>0</v>
      </c>
      <c r="K3034" t="str">
        <f t="shared" si="660"/>
        <v>Modelamiento</v>
      </c>
      <c r="L3034">
        <f t="shared" si="661"/>
        <v>0</v>
      </c>
      <c r="M3034">
        <v>50</v>
      </c>
      <c r="N3034" t="str">
        <f t="shared" si="662"/>
        <v>&lt;=50</v>
      </c>
      <c r="O3034" t="s">
        <v>56</v>
      </c>
      <c r="P3034" t="s">
        <v>35</v>
      </c>
      <c r="Q3034">
        <v>36295</v>
      </c>
      <c r="R3034">
        <v>1500</v>
      </c>
      <c r="S3034" t="str">
        <f t="shared" si="663"/>
        <v>&lt;=1500</v>
      </c>
      <c r="T3034">
        <v>1367</v>
      </c>
      <c r="U3034" t="str">
        <f t="shared" si="664"/>
        <v>&lt;=1400</v>
      </c>
      <c r="V3034" t="s">
        <v>601</v>
      </c>
      <c r="W3034">
        <v>34925</v>
      </c>
      <c r="X3034" s="12">
        <f t="shared" si="665"/>
        <v>4.2949176807444527E-2</v>
      </c>
      <c r="Y3034" t="str">
        <f t="shared" si="666"/>
        <v>&lt;=0.05</v>
      </c>
      <c r="Z3034" t="s">
        <v>32</v>
      </c>
      <c r="AA3034">
        <v>3</v>
      </c>
      <c r="AB3034">
        <v>8746.2800000000007</v>
      </c>
      <c r="AC3034" t="str">
        <f t="shared" si="667"/>
        <v>&gt;5000</v>
      </c>
      <c r="AD3034">
        <v>107</v>
      </c>
      <c r="AE3034" t="str">
        <f t="shared" si="668"/>
        <v>&lt;=120</v>
      </c>
      <c r="AF3034">
        <v>0</v>
      </c>
      <c r="AG3034" t="str">
        <f t="shared" si="669"/>
        <v>&lt;=500</v>
      </c>
      <c r="AH3034" t="s">
        <v>32</v>
      </c>
      <c r="AI3034" t="str">
        <f t="shared" si="670"/>
        <v/>
      </c>
      <c r="AJ3034" t="s">
        <v>32</v>
      </c>
      <c r="AK3034" t="str">
        <f t="shared" si="671"/>
        <v/>
      </c>
      <c r="AL3034">
        <v>12</v>
      </c>
      <c r="AM3034">
        <v>0</v>
      </c>
      <c r="AN3034">
        <v>0</v>
      </c>
      <c r="AO3034" t="s">
        <v>32</v>
      </c>
      <c r="AP3034" t="s">
        <v>32</v>
      </c>
    </row>
    <row r="3035" spans="1:42" x14ac:dyDescent="0.25">
      <c r="A3035">
        <v>201805</v>
      </c>
      <c r="B3035" t="str">
        <f t="shared" si="658"/>
        <v>2018-I</v>
      </c>
      <c r="C3035" t="s">
        <v>3096</v>
      </c>
      <c r="D3035" t="s">
        <v>3096</v>
      </c>
      <c r="E3035">
        <v>30456849</v>
      </c>
      <c r="F3035" t="s">
        <v>29</v>
      </c>
      <c r="G3035">
        <v>0</v>
      </c>
      <c r="H3035">
        <v>0</v>
      </c>
      <c r="I3035">
        <v>0</v>
      </c>
      <c r="J3035">
        <f t="shared" si="659"/>
        <v>0</v>
      </c>
      <c r="K3035" t="str">
        <f t="shared" si="660"/>
        <v>Modelamiento</v>
      </c>
      <c r="L3035">
        <f t="shared" si="661"/>
        <v>0</v>
      </c>
      <c r="M3035">
        <v>30</v>
      </c>
      <c r="N3035" t="str">
        <f t="shared" si="662"/>
        <v>&lt;=30</v>
      </c>
      <c r="O3035" t="s">
        <v>56</v>
      </c>
      <c r="P3035" t="s">
        <v>35</v>
      </c>
      <c r="Q3035">
        <v>37290</v>
      </c>
      <c r="R3035">
        <v>550</v>
      </c>
      <c r="S3035" t="str">
        <f t="shared" si="663"/>
        <v>&lt;=1000</v>
      </c>
      <c r="T3035">
        <v>1291</v>
      </c>
      <c r="U3035" t="str">
        <f t="shared" si="664"/>
        <v>&lt;=1300</v>
      </c>
      <c r="V3035" t="s">
        <v>585</v>
      </c>
      <c r="W3035">
        <v>35000</v>
      </c>
      <c r="X3035" s="12">
        <f t="shared" si="665"/>
        <v>1.5714285714285715E-2</v>
      </c>
      <c r="Y3035" t="str">
        <f t="shared" si="666"/>
        <v>&lt;=0.02</v>
      </c>
      <c r="Z3035" t="s">
        <v>32</v>
      </c>
      <c r="AA3035">
        <v>4</v>
      </c>
      <c r="AB3035">
        <v>354.86</v>
      </c>
      <c r="AC3035" t="str">
        <f t="shared" si="667"/>
        <v>&lt;=500</v>
      </c>
      <c r="AD3035">
        <v>726</v>
      </c>
      <c r="AE3035" t="str">
        <f t="shared" si="668"/>
        <v>&gt;120</v>
      </c>
      <c r="AF3035">
        <v>354.86</v>
      </c>
      <c r="AG3035" t="str">
        <f t="shared" si="669"/>
        <v>&lt;=500</v>
      </c>
      <c r="AH3035" t="s">
        <v>32</v>
      </c>
      <c r="AI3035" t="str">
        <f t="shared" si="670"/>
        <v/>
      </c>
      <c r="AJ3035" t="s">
        <v>32</v>
      </c>
      <c r="AK3035" t="str">
        <f t="shared" si="671"/>
        <v/>
      </c>
      <c r="AL3035">
        <v>2</v>
      </c>
      <c r="AM3035">
        <v>0</v>
      </c>
      <c r="AN3035">
        <v>2</v>
      </c>
      <c r="AO3035" t="s">
        <v>32</v>
      </c>
      <c r="AP3035">
        <v>11</v>
      </c>
    </row>
    <row r="3036" spans="1:42" x14ac:dyDescent="0.25">
      <c r="A3036">
        <v>201805</v>
      </c>
      <c r="B3036" t="str">
        <f t="shared" si="658"/>
        <v>2018-I</v>
      </c>
      <c r="C3036" t="s">
        <v>3097</v>
      </c>
      <c r="D3036" t="s">
        <v>3097</v>
      </c>
      <c r="E3036">
        <v>30452696</v>
      </c>
      <c r="F3036" t="s">
        <v>29</v>
      </c>
      <c r="G3036">
        <v>0</v>
      </c>
      <c r="H3036">
        <v>0</v>
      </c>
      <c r="I3036">
        <v>0</v>
      </c>
      <c r="J3036">
        <f t="shared" si="659"/>
        <v>0</v>
      </c>
      <c r="K3036" t="str">
        <f t="shared" si="660"/>
        <v>Modelamiento</v>
      </c>
      <c r="L3036">
        <f t="shared" si="661"/>
        <v>0</v>
      </c>
      <c r="M3036">
        <v>40</v>
      </c>
      <c r="N3036" t="str">
        <f t="shared" si="662"/>
        <v>&lt;=40</v>
      </c>
      <c r="O3036" t="s">
        <v>56</v>
      </c>
      <c r="P3036" t="s">
        <v>39</v>
      </c>
      <c r="Q3036">
        <v>39633</v>
      </c>
      <c r="R3036">
        <v>1650</v>
      </c>
      <c r="S3036" t="str">
        <f t="shared" si="663"/>
        <v>&lt;=2000</v>
      </c>
      <c r="T3036">
        <v>1372</v>
      </c>
      <c r="U3036" t="str">
        <f t="shared" si="664"/>
        <v>&lt;=1400</v>
      </c>
      <c r="V3036" t="s">
        <v>589</v>
      </c>
      <c r="W3036">
        <v>38443</v>
      </c>
      <c r="X3036" s="12">
        <f t="shared" si="665"/>
        <v>4.2920687771505865E-2</v>
      </c>
      <c r="Y3036" t="str">
        <f t="shared" si="666"/>
        <v>&lt;=0.05</v>
      </c>
      <c r="Z3036" t="s">
        <v>32</v>
      </c>
      <c r="AA3036">
        <v>4</v>
      </c>
      <c r="AB3036">
        <v>868.73</v>
      </c>
      <c r="AC3036" t="str">
        <f t="shared" si="667"/>
        <v>&lt;=1000</v>
      </c>
      <c r="AD3036">
        <v>2558</v>
      </c>
      <c r="AE3036" t="str">
        <f t="shared" si="668"/>
        <v>&gt;120</v>
      </c>
      <c r="AF3036">
        <v>868.73</v>
      </c>
      <c r="AG3036" t="str">
        <f t="shared" si="669"/>
        <v>&lt;=1000</v>
      </c>
      <c r="AH3036" t="s">
        <v>32</v>
      </c>
      <c r="AI3036" t="str">
        <f t="shared" si="670"/>
        <v/>
      </c>
      <c r="AJ3036" t="s">
        <v>32</v>
      </c>
      <c r="AK3036" t="str">
        <f t="shared" si="671"/>
        <v/>
      </c>
      <c r="AL3036">
        <v>12</v>
      </c>
      <c r="AM3036">
        <v>0</v>
      </c>
      <c r="AN3036">
        <v>12</v>
      </c>
      <c r="AO3036" t="s">
        <v>32</v>
      </c>
      <c r="AP3036">
        <v>1</v>
      </c>
    </row>
    <row r="3037" spans="1:42" x14ac:dyDescent="0.25">
      <c r="A3037">
        <v>201805</v>
      </c>
      <c r="B3037" t="str">
        <f t="shared" si="658"/>
        <v>2018-I</v>
      </c>
      <c r="C3037" t="s">
        <v>3098</v>
      </c>
      <c r="D3037" t="s">
        <v>3098</v>
      </c>
      <c r="E3037">
        <v>30455144</v>
      </c>
      <c r="F3037" t="s">
        <v>29</v>
      </c>
      <c r="G3037">
        <v>1</v>
      </c>
      <c r="H3037">
        <v>0</v>
      </c>
      <c r="I3037">
        <v>0</v>
      </c>
      <c r="J3037">
        <f t="shared" si="659"/>
        <v>0</v>
      </c>
      <c r="K3037" t="str">
        <f t="shared" si="660"/>
        <v>Modelamiento</v>
      </c>
      <c r="L3037">
        <f t="shared" si="661"/>
        <v>0</v>
      </c>
      <c r="M3037">
        <v>27</v>
      </c>
      <c r="N3037" t="str">
        <f t="shared" si="662"/>
        <v>&lt;=30</v>
      </c>
      <c r="O3037" t="s">
        <v>56</v>
      </c>
      <c r="P3037" t="s">
        <v>39</v>
      </c>
      <c r="Q3037">
        <v>47037</v>
      </c>
      <c r="R3037">
        <v>1500</v>
      </c>
      <c r="S3037" t="str">
        <f t="shared" si="663"/>
        <v>&lt;=1500</v>
      </c>
      <c r="T3037">
        <v>1631</v>
      </c>
      <c r="U3037" t="str">
        <f t="shared" si="664"/>
        <v>&gt;1500</v>
      </c>
      <c r="V3037" t="s">
        <v>589</v>
      </c>
      <c r="W3037">
        <v>45047</v>
      </c>
      <c r="X3037" s="12">
        <f t="shared" si="665"/>
        <v>3.3298554842719826E-2</v>
      </c>
      <c r="Y3037" t="str">
        <f t="shared" si="666"/>
        <v>&lt;=0.04</v>
      </c>
      <c r="Z3037" t="s">
        <v>32</v>
      </c>
      <c r="AA3037">
        <v>0</v>
      </c>
      <c r="AB3037">
        <v>3008.98</v>
      </c>
      <c r="AC3037" t="str">
        <f t="shared" si="667"/>
        <v>&lt;=4000</v>
      </c>
      <c r="AD3037">
        <v>0</v>
      </c>
      <c r="AE3037" t="str">
        <f t="shared" si="668"/>
        <v>=0</v>
      </c>
      <c r="AF3037">
        <v>0</v>
      </c>
      <c r="AG3037" t="str">
        <f t="shared" si="669"/>
        <v>&lt;=500</v>
      </c>
      <c r="AH3037" t="s">
        <v>32</v>
      </c>
      <c r="AI3037" t="str">
        <f t="shared" si="670"/>
        <v/>
      </c>
      <c r="AJ3037" t="s">
        <v>32</v>
      </c>
      <c r="AK3037" t="str">
        <f t="shared" si="671"/>
        <v/>
      </c>
      <c r="AL3037">
        <v>3</v>
      </c>
      <c r="AM3037">
        <v>3</v>
      </c>
      <c r="AN3037">
        <v>0</v>
      </c>
      <c r="AO3037">
        <v>1</v>
      </c>
      <c r="AP3037" t="s">
        <v>32</v>
      </c>
    </row>
    <row r="3038" spans="1:42" x14ac:dyDescent="0.25">
      <c r="A3038">
        <v>201805</v>
      </c>
      <c r="B3038" t="str">
        <f t="shared" si="658"/>
        <v>2018-I</v>
      </c>
      <c r="C3038" t="s">
        <v>3099</v>
      </c>
      <c r="D3038" t="s">
        <v>3099</v>
      </c>
      <c r="E3038">
        <v>30454346</v>
      </c>
      <c r="F3038" t="s">
        <v>29</v>
      </c>
      <c r="G3038">
        <v>0</v>
      </c>
      <c r="H3038">
        <v>0</v>
      </c>
      <c r="I3038">
        <v>0</v>
      </c>
      <c r="J3038">
        <f t="shared" si="659"/>
        <v>0</v>
      </c>
      <c r="K3038" t="str">
        <f t="shared" si="660"/>
        <v>Modelamiento</v>
      </c>
      <c r="L3038">
        <f t="shared" si="661"/>
        <v>0</v>
      </c>
      <c r="M3038">
        <v>35</v>
      </c>
      <c r="N3038" t="str">
        <f t="shared" si="662"/>
        <v>&lt;=35</v>
      </c>
      <c r="O3038" t="s">
        <v>56</v>
      </c>
      <c r="P3038" t="s">
        <v>39</v>
      </c>
      <c r="Q3038">
        <v>38715</v>
      </c>
      <c r="R3038">
        <v>1500</v>
      </c>
      <c r="S3038" t="str">
        <f t="shared" si="663"/>
        <v>&lt;=1500</v>
      </c>
      <c r="T3038">
        <v>1340</v>
      </c>
      <c r="U3038" t="str">
        <f t="shared" si="664"/>
        <v>&lt;=1400</v>
      </c>
      <c r="V3038" t="s">
        <v>587</v>
      </c>
      <c r="W3038">
        <v>37375</v>
      </c>
      <c r="X3038" s="12">
        <f t="shared" si="665"/>
        <v>4.0133779264214048E-2</v>
      </c>
      <c r="Y3038" t="str">
        <f t="shared" si="666"/>
        <v>&lt;=0.05</v>
      </c>
      <c r="Z3038" t="s">
        <v>32</v>
      </c>
      <c r="AA3038">
        <v>1</v>
      </c>
      <c r="AB3038">
        <v>1890</v>
      </c>
      <c r="AC3038" t="str">
        <f t="shared" si="667"/>
        <v>&lt;=2000</v>
      </c>
      <c r="AD3038">
        <v>27</v>
      </c>
      <c r="AE3038" t="str">
        <f t="shared" si="668"/>
        <v>&lt;=30</v>
      </c>
      <c r="AF3038">
        <v>0</v>
      </c>
      <c r="AG3038" t="str">
        <f t="shared" si="669"/>
        <v>&lt;=500</v>
      </c>
      <c r="AH3038" t="s">
        <v>32</v>
      </c>
      <c r="AI3038" t="str">
        <f t="shared" si="670"/>
        <v/>
      </c>
      <c r="AJ3038" t="s">
        <v>32</v>
      </c>
      <c r="AK3038" t="str">
        <f t="shared" si="671"/>
        <v/>
      </c>
      <c r="AL3038">
        <v>11</v>
      </c>
      <c r="AM3038">
        <v>10</v>
      </c>
      <c r="AN3038">
        <v>0</v>
      </c>
      <c r="AO3038">
        <v>2</v>
      </c>
      <c r="AP3038" t="s">
        <v>32</v>
      </c>
    </row>
    <row r="3039" spans="1:42" x14ac:dyDescent="0.25">
      <c r="A3039">
        <v>201805</v>
      </c>
      <c r="B3039" t="str">
        <f t="shared" si="658"/>
        <v>2018-I</v>
      </c>
      <c r="C3039" t="s">
        <v>3100</v>
      </c>
      <c r="D3039" t="s">
        <v>3100</v>
      </c>
      <c r="E3039">
        <v>30453482</v>
      </c>
      <c r="F3039" t="s">
        <v>29</v>
      </c>
      <c r="G3039">
        <v>1</v>
      </c>
      <c r="H3039">
        <v>0</v>
      </c>
      <c r="I3039">
        <v>0</v>
      </c>
      <c r="J3039">
        <f t="shared" si="659"/>
        <v>0</v>
      </c>
      <c r="K3039" t="str">
        <f t="shared" si="660"/>
        <v>Modelamiento</v>
      </c>
      <c r="L3039">
        <f t="shared" si="661"/>
        <v>0</v>
      </c>
      <c r="M3039">
        <v>41</v>
      </c>
      <c r="N3039" t="str">
        <f t="shared" si="662"/>
        <v>&lt;=45</v>
      </c>
      <c r="O3039" t="s">
        <v>56</v>
      </c>
      <c r="P3039" t="s">
        <v>39</v>
      </c>
      <c r="Q3039">
        <v>40340</v>
      </c>
      <c r="R3039">
        <v>1000</v>
      </c>
      <c r="S3039" t="str">
        <f t="shared" si="663"/>
        <v>&lt;=1000</v>
      </c>
      <c r="T3039">
        <v>1396</v>
      </c>
      <c r="U3039" t="str">
        <f t="shared" si="664"/>
        <v>&lt;=1400</v>
      </c>
      <c r="V3039" t="s">
        <v>585</v>
      </c>
      <c r="W3039">
        <v>38500</v>
      </c>
      <c r="X3039" s="12">
        <f t="shared" si="665"/>
        <v>2.5974025974025976E-2</v>
      </c>
      <c r="Y3039" t="str">
        <f t="shared" si="666"/>
        <v>&lt;=0.03</v>
      </c>
      <c r="Z3039" t="s">
        <v>32</v>
      </c>
      <c r="AA3039">
        <v>4</v>
      </c>
      <c r="AB3039">
        <v>895.04</v>
      </c>
      <c r="AC3039" t="str">
        <f t="shared" si="667"/>
        <v>&lt;=1000</v>
      </c>
      <c r="AD3039">
        <v>1364</v>
      </c>
      <c r="AE3039" t="str">
        <f t="shared" si="668"/>
        <v>&gt;120</v>
      </c>
      <c r="AF3039">
        <v>895.04</v>
      </c>
      <c r="AG3039" t="str">
        <f t="shared" si="669"/>
        <v>&lt;=1000</v>
      </c>
      <c r="AH3039" t="s">
        <v>32</v>
      </c>
      <c r="AI3039" t="str">
        <f t="shared" si="670"/>
        <v/>
      </c>
      <c r="AJ3039" t="s">
        <v>32</v>
      </c>
      <c r="AK3039" t="str">
        <f t="shared" si="671"/>
        <v/>
      </c>
      <c r="AL3039">
        <v>2</v>
      </c>
      <c r="AM3039">
        <v>0</v>
      </c>
      <c r="AN3039">
        <v>2</v>
      </c>
      <c r="AO3039" t="s">
        <v>32</v>
      </c>
      <c r="AP3039">
        <v>11</v>
      </c>
    </row>
    <row r="3040" spans="1:42" x14ac:dyDescent="0.25">
      <c r="A3040">
        <v>201805</v>
      </c>
      <c r="B3040" t="str">
        <f t="shared" si="658"/>
        <v>2018-I</v>
      </c>
      <c r="C3040" t="s">
        <v>3101</v>
      </c>
      <c r="D3040" t="s">
        <v>3101</v>
      </c>
      <c r="E3040">
        <v>30450013</v>
      </c>
      <c r="F3040" t="s">
        <v>29</v>
      </c>
      <c r="G3040">
        <v>0</v>
      </c>
      <c r="H3040">
        <v>0</v>
      </c>
      <c r="I3040">
        <v>0</v>
      </c>
      <c r="J3040">
        <f t="shared" si="659"/>
        <v>0</v>
      </c>
      <c r="K3040" t="str">
        <f t="shared" si="660"/>
        <v>Modelamiento</v>
      </c>
      <c r="L3040">
        <f t="shared" si="661"/>
        <v>0</v>
      </c>
      <c r="M3040">
        <v>24</v>
      </c>
      <c r="N3040" t="str">
        <f t="shared" si="662"/>
        <v>&lt;=25</v>
      </c>
      <c r="O3040" t="s">
        <v>56</v>
      </c>
      <c r="P3040" t="s">
        <v>31</v>
      </c>
      <c r="Q3040">
        <v>30545</v>
      </c>
      <c r="R3040">
        <v>1500</v>
      </c>
      <c r="S3040" t="str">
        <f t="shared" si="663"/>
        <v>&lt;=1500</v>
      </c>
      <c r="T3040">
        <v>900</v>
      </c>
      <c r="U3040" t="str">
        <f t="shared" si="664"/>
        <v>&lt;=1000</v>
      </c>
      <c r="V3040" t="s">
        <v>614</v>
      </c>
      <c r="W3040">
        <v>29205</v>
      </c>
      <c r="X3040" s="12">
        <f t="shared" si="665"/>
        <v>5.1361068310220852E-2</v>
      </c>
      <c r="Y3040" t="str">
        <f t="shared" si="666"/>
        <v>&lt;=0.06</v>
      </c>
      <c r="Z3040" t="s">
        <v>32</v>
      </c>
      <c r="AA3040">
        <v>9</v>
      </c>
      <c r="AB3040" t="s">
        <v>32</v>
      </c>
      <c r="AC3040" t="str">
        <f t="shared" si="667"/>
        <v/>
      </c>
      <c r="AD3040" t="s">
        <v>32</v>
      </c>
      <c r="AE3040" t="str">
        <f t="shared" si="668"/>
        <v/>
      </c>
      <c r="AF3040" t="s">
        <v>32</v>
      </c>
      <c r="AG3040" t="str">
        <f t="shared" si="669"/>
        <v/>
      </c>
      <c r="AH3040" t="s">
        <v>32</v>
      </c>
      <c r="AI3040" t="str">
        <f t="shared" si="670"/>
        <v/>
      </c>
      <c r="AJ3040" t="s">
        <v>32</v>
      </c>
      <c r="AK3040" t="str">
        <f t="shared" si="671"/>
        <v/>
      </c>
      <c r="AL3040">
        <v>0</v>
      </c>
      <c r="AM3040">
        <v>0</v>
      </c>
      <c r="AN3040">
        <v>0</v>
      </c>
      <c r="AO3040" t="s">
        <v>32</v>
      </c>
      <c r="AP3040" t="s">
        <v>32</v>
      </c>
    </row>
    <row r="3041" spans="1:42" x14ac:dyDescent="0.25">
      <c r="A3041">
        <v>201805</v>
      </c>
      <c r="B3041" t="str">
        <f t="shared" si="658"/>
        <v>2018-I</v>
      </c>
      <c r="C3041" t="s">
        <v>3102</v>
      </c>
      <c r="D3041" t="s">
        <v>3102</v>
      </c>
      <c r="E3041">
        <v>30450396</v>
      </c>
      <c r="F3041" t="s">
        <v>29</v>
      </c>
      <c r="G3041">
        <v>0</v>
      </c>
      <c r="H3041">
        <v>0</v>
      </c>
      <c r="I3041">
        <v>0</v>
      </c>
      <c r="J3041">
        <f t="shared" si="659"/>
        <v>0</v>
      </c>
      <c r="K3041" t="str">
        <f t="shared" si="660"/>
        <v>Modelamiento</v>
      </c>
      <c r="L3041">
        <f t="shared" si="661"/>
        <v>0</v>
      </c>
      <c r="M3041">
        <v>63</v>
      </c>
      <c r="N3041" t="str">
        <f t="shared" si="662"/>
        <v>&gt;60</v>
      </c>
      <c r="O3041" t="s">
        <v>56</v>
      </c>
      <c r="P3041" t="s">
        <v>31</v>
      </c>
      <c r="Q3041">
        <v>39783</v>
      </c>
      <c r="R3041">
        <v>1500</v>
      </c>
      <c r="S3041" t="str">
        <f t="shared" si="663"/>
        <v>&lt;=1500</v>
      </c>
      <c r="T3041">
        <v>1383</v>
      </c>
      <c r="U3041" t="str">
        <f t="shared" si="664"/>
        <v>&lt;=1400</v>
      </c>
      <c r="V3041" t="s">
        <v>589</v>
      </c>
      <c r="W3041">
        <v>38443</v>
      </c>
      <c r="X3041" s="12">
        <f t="shared" si="665"/>
        <v>3.901880706500533E-2</v>
      </c>
      <c r="Y3041" t="str">
        <f t="shared" si="666"/>
        <v>&lt;=0.04</v>
      </c>
      <c r="Z3041" t="s">
        <v>32</v>
      </c>
      <c r="AA3041">
        <v>3</v>
      </c>
      <c r="AB3041">
        <v>24553.75</v>
      </c>
      <c r="AC3041" t="str">
        <f t="shared" si="667"/>
        <v>&gt;5000</v>
      </c>
      <c r="AD3041">
        <v>143</v>
      </c>
      <c r="AE3041" t="str">
        <f t="shared" si="668"/>
        <v>&gt;120</v>
      </c>
      <c r="AF3041">
        <v>0</v>
      </c>
      <c r="AG3041" t="str">
        <f t="shared" si="669"/>
        <v>&lt;=500</v>
      </c>
      <c r="AH3041" t="s">
        <v>32</v>
      </c>
      <c r="AI3041" t="str">
        <f t="shared" si="670"/>
        <v/>
      </c>
      <c r="AJ3041" t="s">
        <v>32</v>
      </c>
      <c r="AK3041" t="str">
        <f t="shared" si="671"/>
        <v/>
      </c>
      <c r="AL3041">
        <v>12</v>
      </c>
      <c r="AM3041">
        <v>0</v>
      </c>
      <c r="AN3041">
        <v>0</v>
      </c>
      <c r="AO3041" t="s">
        <v>32</v>
      </c>
      <c r="AP3041" t="s">
        <v>32</v>
      </c>
    </row>
    <row r="3042" spans="1:42" x14ac:dyDescent="0.25">
      <c r="A3042">
        <v>201805</v>
      </c>
      <c r="B3042" t="str">
        <f t="shared" si="658"/>
        <v>2018-I</v>
      </c>
      <c r="C3042" t="s">
        <v>3103</v>
      </c>
      <c r="D3042" t="s">
        <v>3103</v>
      </c>
      <c r="E3042">
        <v>30454196</v>
      </c>
      <c r="F3042" t="s">
        <v>29</v>
      </c>
      <c r="G3042">
        <v>0</v>
      </c>
      <c r="H3042">
        <v>0</v>
      </c>
      <c r="I3042">
        <v>0</v>
      </c>
      <c r="J3042">
        <f t="shared" si="659"/>
        <v>0</v>
      </c>
      <c r="K3042" t="str">
        <f t="shared" si="660"/>
        <v>Modelamiento</v>
      </c>
      <c r="L3042">
        <f t="shared" si="661"/>
        <v>0</v>
      </c>
      <c r="M3042">
        <v>44</v>
      </c>
      <c r="N3042" t="str">
        <f t="shared" si="662"/>
        <v>&lt;=45</v>
      </c>
      <c r="O3042" t="s">
        <v>56</v>
      </c>
      <c r="P3042" t="s">
        <v>31</v>
      </c>
      <c r="Q3042">
        <v>36411</v>
      </c>
      <c r="R3042">
        <v>1500</v>
      </c>
      <c r="S3042" t="str">
        <f t="shared" si="663"/>
        <v>&lt;=1500</v>
      </c>
      <c r="T3042">
        <v>1259</v>
      </c>
      <c r="U3042" t="str">
        <f t="shared" si="664"/>
        <v>&lt;=1300</v>
      </c>
      <c r="V3042" t="s">
        <v>1407</v>
      </c>
      <c r="W3042">
        <v>35041</v>
      </c>
      <c r="X3042" s="12">
        <f t="shared" si="665"/>
        <v>4.2806997517194141E-2</v>
      </c>
      <c r="Y3042" t="str">
        <f t="shared" si="666"/>
        <v>&lt;=0.05</v>
      </c>
      <c r="Z3042" t="s">
        <v>32</v>
      </c>
      <c r="AA3042">
        <v>4</v>
      </c>
      <c r="AB3042">
        <v>92.47</v>
      </c>
      <c r="AC3042" t="str">
        <f t="shared" si="667"/>
        <v>&lt;=500</v>
      </c>
      <c r="AD3042">
        <v>4437</v>
      </c>
      <c r="AE3042" t="str">
        <f t="shared" si="668"/>
        <v>&gt;120</v>
      </c>
      <c r="AF3042">
        <v>92.47</v>
      </c>
      <c r="AG3042" t="str">
        <f t="shared" si="669"/>
        <v>&lt;=500</v>
      </c>
      <c r="AH3042" t="s">
        <v>32</v>
      </c>
      <c r="AI3042" t="str">
        <f t="shared" si="670"/>
        <v/>
      </c>
      <c r="AJ3042" t="s">
        <v>32</v>
      </c>
      <c r="AK3042" t="str">
        <f t="shared" si="671"/>
        <v/>
      </c>
      <c r="AL3042">
        <v>12</v>
      </c>
      <c r="AM3042">
        <v>0</v>
      </c>
      <c r="AN3042">
        <v>12</v>
      </c>
      <c r="AO3042" t="s">
        <v>32</v>
      </c>
      <c r="AP3042">
        <v>1</v>
      </c>
    </row>
    <row r="3043" spans="1:42" x14ac:dyDescent="0.25">
      <c r="A3043">
        <v>201805</v>
      </c>
      <c r="B3043" t="str">
        <f t="shared" si="658"/>
        <v>2018-I</v>
      </c>
      <c r="C3043" t="s">
        <v>3104</v>
      </c>
      <c r="D3043" t="s">
        <v>3104</v>
      </c>
      <c r="E3043">
        <v>30456868</v>
      </c>
      <c r="F3043" t="s">
        <v>29</v>
      </c>
      <c r="G3043">
        <v>0</v>
      </c>
      <c r="H3043">
        <v>0</v>
      </c>
      <c r="I3043">
        <v>0</v>
      </c>
      <c r="J3043">
        <f t="shared" si="659"/>
        <v>0</v>
      </c>
      <c r="K3043" t="str">
        <f t="shared" si="660"/>
        <v>Modelamiento</v>
      </c>
      <c r="L3043">
        <f t="shared" si="661"/>
        <v>0</v>
      </c>
      <c r="M3043">
        <v>29</v>
      </c>
      <c r="N3043" t="str">
        <f t="shared" si="662"/>
        <v>&lt;=30</v>
      </c>
      <c r="O3043" t="s">
        <v>72</v>
      </c>
      <c r="P3043" t="s">
        <v>31</v>
      </c>
      <c r="Q3043">
        <v>37196</v>
      </c>
      <c r="R3043">
        <v>1800</v>
      </c>
      <c r="S3043" t="str">
        <f t="shared" si="663"/>
        <v>&lt;=2000</v>
      </c>
      <c r="T3043">
        <v>1398</v>
      </c>
      <c r="U3043" t="str">
        <f t="shared" si="664"/>
        <v>&lt;=1400</v>
      </c>
      <c r="V3043" t="s">
        <v>597</v>
      </c>
      <c r="W3043">
        <v>36156</v>
      </c>
      <c r="X3043" s="12">
        <f t="shared" si="665"/>
        <v>4.9784268171257882E-2</v>
      </c>
      <c r="Y3043" t="str">
        <f t="shared" si="666"/>
        <v>&lt;=0.05</v>
      </c>
      <c r="Z3043" t="s">
        <v>32</v>
      </c>
      <c r="AA3043">
        <v>0</v>
      </c>
      <c r="AB3043">
        <v>2012.87</v>
      </c>
      <c r="AC3043" t="str">
        <f t="shared" si="667"/>
        <v>&lt;=3000</v>
      </c>
      <c r="AD3043">
        <v>0</v>
      </c>
      <c r="AE3043" t="str">
        <f t="shared" si="668"/>
        <v>=0</v>
      </c>
      <c r="AF3043">
        <v>0</v>
      </c>
      <c r="AG3043" t="str">
        <f t="shared" si="669"/>
        <v>&lt;=500</v>
      </c>
      <c r="AH3043" t="s">
        <v>32</v>
      </c>
      <c r="AI3043" t="str">
        <f t="shared" si="670"/>
        <v/>
      </c>
      <c r="AJ3043" t="s">
        <v>32</v>
      </c>
      <c r="AK3043" t="str">
        <f t="shared" si="671"/>
        <v/>
      </c>
      <c r="AL3043">
        <v>8</v>
      </c>
      <c r="AM3043">
        <v>8</v>
      </c>
      <c r="AN3043">
        <v>0</v>
      </c>
      <c r="AO3043">
        <v>1</v>
      </c>
      <c r="AP3043" t="s">
        <v>32</v>
      </c>
    </row>
    <row r="3044" spans="1:42" x14ac:dyDescent="0.25">
      <c r="A3044">
        <v>201805</v>
      </c>
      <c r="B3044" t="str">
        <f t="shared" si="658"/>
        <v>2018-I</v>
      </c>
      <c r="C3044" t="s">
        <v>3105</v>
      </c>
      <c r="D3044" t="s">
        <v>3105</v>
      </c>
      <c r="E3044">
        <v>30454200</v>
      </c>
      <c r="F3044" t="s">
        <v>29</v>
      </c>
      <c r="G3044">
        <v>1</v>
      </c>
      <c r="H3044">
        <v>0</v>
      </c>
      <c r="I3044">
        <v>0</v>
      </c>
      <c r="J3044">
        <f t="shared" si="659"/>
        <v>0</v>
      </c>
      <c r="K3044" t="str">
        <f t="shared" si="660"/>
        <v>Modelamiento</v>
      </c>
      <c r="L3044">
        <f t="shared" si="661"/>
        <v>0</v>
      </c>
      <c r="M3044">
        <v>24</v>
      </c>
      <c r="N3044" t="str">
        <f t="shared" si="662"/>
        <v>&lt;=25</v>
      </c>
      <c r="O3044" t="s">
        <v>56</v>
      </c>
      <c r="P3044" t="s">
        <v>39</v>
      </c>
      <c r="Q3044">
        <v>37037</v>
      </c>
      <c r="R3044">
        <v>1500</v>
      </c>
      <c r="S3044" t="str">
        <f t="shared" si="663"/>
        <v>&lt;=1500</v>
      </c>
      <c r="T3044">
        <v>1280</v>
      </c>
      <c r="U3044" t="str">
        <f t="shared" si="664"/>
        <v>&lt;=1300</v>
      </c>
      <c r="V3044" t="s">
        <v>597</v>
      </c>
      <c r="W3044">
        <v>35697</v>
      </c>
      <c r="X3044" s="12">
        <f t="shared" si="665"/>
        <v>4.2020337843516262E-2</v>
      </c>
      <c r="Y3044" t="str">
        <f t="shared" si="666"/>
        <v>&lt;=0.05</v>
      </c>
      <c r="Z3044" t="s">
        <v>32</v>
      </c>
      <c r="AA3044">
        <v>9</v>
      </c>
      <c r="AB3044" t="s">
        <v>32</v>
      </c>
      <c r="AC3044" t="str">
        <f t="shared" si="667"/>
        <v/>
      </c>
      <c r="AD3044" t="s">
        <v>32</v>
      </c>
      <c r="AE3044" t="str">
        <f t="shared" si="668"/>
        <v/>
      </c>
      <c r="AF3044" t="s">
        <v>32</v>
      </c>
      <c r="AG3044" t="str">
        <f t="shared" si="669"/>
        <v/>
      </c>
      <c r="AH3044" t="s">
        <v>32</v>
      </c>
      <c r="AI3044" t="str">
        <f t="shared" si="670"/>
        <v/>
      </c>
      <c r="AJ3044" t="s">
        <v>32</v>
      </c>
      <c r="AK3044" t="str">
        <f t="shared" si="671"/>
        <v/>
      </c>
      <c r="AL3044">
        <v>0</v>
      </c>
      <c r="AM3044">
        <v>0</v>
      </c>
      <c r="AN3044">
        <v>0</v>
      </c>
      <c r="AO3044" t="s">
        <v>32</v>
      </c>
      <c r="AP3044" t="s">
        <v>32</v>
      </c>
    </row>
    <row r="3045" spans="1:42" x14ac:dyDescent="0.25">
      <c r="A3045">
        <v>201805</v>
      </c>
      <c r="B3045" t="str">
        <f t="shared" si="658"/>
        <v>2018-I</v>
      </c>
      <c r="C3045" t="s">
        <v>3106</v>
      </c>
      <c r="D3045" t="s">
        <v>3106</v>
      </c>
      <c r="E3045">
        <v>30455998</v>
      </c>
      <c r="F3045" t="s">
        <v>29</v>
      </c>
      <c r="G3045">
        <v>0</v>
      </c>
      <c r="H3045">
        <v>0</v>
      </c>
      <c r="I3045">
        <v>0</v>
      </c>
      <c r="J3045">
        <f t="shared" si="659"/>
        <v>0</v>
      </c>
      <c r="K3045" t="str">
        <f t="shared" si="660"/>
        <v>Modelamiento</v>
      </c>
      <c r="L3045">
        <f t="shared" si="661"/>
        <v>0</v>
      </c>
      <c r="M3045">
        <v>25</v>
      </c>
      <c r="N3045" t="str">
        <f t="shared" si="662"/>
        <v>&lt;=25</v>
      </c>
      <c r="O3045" t="s">
        <v>56</v>
      </c>
      <c r="P3045" t="s">
        <v>31</v>
      </c>
      <c r="Q3045">
        <v>29604</v>
      </c>
      <c r="R3045">
        <v>1500</v>
      </c>
      <c r="S3045" t="str">
        <f t="shared" si="663"/>
        <v>&lt;=1500</v>
      </c>
      <c r="T3045">
        <v>1237</v>
      </c>
      <c r="U3045" t="str">
        <f t="shared" si="664"/>
        <v>&lt;=1300</v>
      </c>
      <c r="V3045" t="s">
        <v>597</v>
      </c>
      <c r="W3045">
        <v>28264</v>
      </c>
      <c r="X3045" s="12">
        <f t="shared" si="665"/>
        <v>5.3071044438154545E-2</v>
      </c>
      <c r="Y3045" t="str">
        <f t="shared" si="666"/>
        <v>&lt;=0.06</v>
      </c>
      <c r="Z3045" t="s">
        <v>32</v>
      </c>
      <c r="AA3045">
        <v>9</v>
      </c>
      <c r="AB3045" t="s">
        <v>32</v>
      </c>
      <c r="AC3045" t="str">
        <f t="shared" si="667"/>
        <v/>
      </c>
      <c r="AD3045" t="s">
        <v>32</v>
      </c>
      <c r="AE3045" t="str">
        <f t="shared" si="668"/>
        <v/>
      </c>
      <c r="AF3045" t="s">
        <v>32</v>
      </c>
      <c r="AG3045" t="str">
        <f t="shared" si="669"/>
        <v/>
      </c>
      <c r="AH3045" t="s">
        <v>32</v>
      </c>
      <c r="AI3045" t="str">
        <f t="shared" si="670"/>
        <v/>
      </c>
      <c r="AJ3045" t="s">
        <v>32</v>
      </c>
      <c r="AK3045" t="str">
        <f t="shared" si="671"/>
        <v/>
      </c>
      <c r="AL3045">
        <v>0</v>
      </c>
      <c r="AM3045">
        <v>0</v>
      </c>
      <c r="AN3045">
        <v>0</v>
      </c>
      <c r="AO3045" t="s">
        <v>32</v>
      </c>
      <c r="AP3045" t="s">
        <v>32</v>
      </c>
    </row>
    <row r="3046" spans="1:42" x14ac:dyDescent="0.25">
      <c r="A3046">
        <v>201805</v>
      </c>
      <c r="B3046" t="str">
        <f t="shared" si="658"/>
        <v>2018-I</v>
      </c>
      <c r="C3046" t="s">
        <v>3107</v>
      </c>
      <c r="D3046" t="s">
        <v>3107</v>
      </c>
      <c r="E3046">
        <v>30454816</v>
      </c>
      <c r="F3046" t="s">
        <v>29</v>
      </c>
      <c r="G3046">
        <v>1</v>
      </c>
      <c r="H3046">
        <v>0</v>
      </c>
      <c r="I3046">
        <v>0</v>
      </c>
      <c r="J3046">
        <f t="shared" si="659"/>
        <v>0</v>
      </c>
      <c r="K3046" t="str">
        <f t="shared" si="660"/>
        <v>Modelamiento</v>
      </c>
      <c r="L3046">
        <f t="shared" si="661"/>
        <v>0</v>
      </c>
      <c r="M3046">
        <v>23</v>
      </c>
      <c r="N3046" t="str">
        <f t="shared" si="662"/>
        <v>&lt;=25</v>
      </c>
      <c r="O3046" t="s">
        <v>56</v>
      </c>
      <c r="P3046" t="s">
        <v>31</v>
      </c>
      <c r="Q3046">
        <v>36119</v>
      </c>
      <c r="R3046">
        <v>550</v>
      </c>
      <c r="S3046" t="str">
        <f t="shared" si="663"/>
        <v>&lt;=1000</v>
      </c>
      <c r="T3046">
        <v>1246</v>
      </c>
      <c r="U3046" t="str">
        <f t="shared" si="664"/>
        <v>&lt;=1300</v>
      </c>
      <c r="V3046" t="s">
        <v>601</v>
      </c>
      <c r="W3046">
        <v>33149</v>
      </c>
      <c r="X3046" s="12">
        <f t="shared" si="665"/>
        <v>1.6591752390720686E-2</v>
      </c>
      <c r="Y3046" t="str">
        <f t="shared" si="666"/>
        <v>&lt;=0.02</v>
      </c>
      <c r="Z3046" t="s">
        <v>32</v>
      </c>
      <c r="AA3046">
        <v>4</v>
      </c>
      <c r="AB3046">
        <v>1720.19</v>
      </c>
      <c r="AC3046" t="str">
        <f t="shared" si="667"/>
        <v>&lt;=2000</v>
      </c>
      <c r="AD3046">
        <v>1325</v>
      </c>
      <c r="AE3046" t="str">
        <f t="shared" si="668"/>
        <v>&gt;120</v>
      </c>
      <c r="AF3046">
        <v>1720.19</v>
      </c>
      <c r="AG3046" t="str">
        <f t="shared" si="669"/>
        <v>&lt;=2000</v>
      </c>
      <c r="AH3046" t="s">
        <v>32</v>
      </c>
      <c r="AI3046" t="str">
        <f t="shared" si="670"/>
        <v/>
      </c>
      <c r="AJ3046" t="s">
        <v>32</v>
      </c>
      <c r="AK3046" t="str">
        <f t="shared" si="671"/>
        <v/>
      </c>
      <c r="AL3046">
        <v>12</v>
      </c>
      <c r="AM3046">
        <v>0</v>
      </c>
      <c r="AN3046">
        <v>12</v>
      </c>
      <c r="AO3046" t="s">
        <v>32</v>
      </c>
      <c r="AP3046">
        <v>1</v>
      </c>
    </row>
    <row r="3047" spans="1:42" x14ac:dyDescent="0.25">
      <c r="A3047">
        <v>201805</v>
      </c>
      <c r="B3047" t="str">
        <f t="shared" si="658"/>
        <v>2018-I</v>
      </c>
      <c r="C3047" t="s">
        <v>3108</v>
      </c>
      <c r="D3047" t="s">
        <v>3108</v>
      </c>
      <c r="E3047">
        <v>30451623</v>
      </c>
      <c r="F3047" t="s">
        <v>29</v>
      </c>
      <c r="G3047">
        <v>0</v>
      </c>
      <c r="H3047">
        <v>0</v>
      </c>
      <c r="I3047">
        <v>0</v>
      </c>
      <c r="J3047">
        <f t="shared" si="659"/>
        <v>0</v>
      </c>
      <c r="K3047" t="str">
        <f t="shared" si="660"/>
        <v>Modelamiento</v>
      </c>
      <c r="L3047">
        <f t="shared" si="661"/>
        <v>0</v>
      </c>
      <c r="M3047">
        <v>35</v>
      </c>
      <c r="N3047" t="str">
        <f t="shared" si="662"/>
        <v>&lt;=35</v>
      </c>
      <c r="O3047" t="s">
        <v>56</v>
      </c>
      <c r="P3047" t="s">
        <v>31</v>
      </c>
      <c r="Q3047">
        <v>45012</v>
      </c>
      <c r="R3047">
        <v>1500</v>
      </c>
      <c r="S3047" t="str">
        <f t="shared" si="663"/>
        <v>&lt;=1500</v>
      </c>
      <c r="T3047">
        <v>1565</v>
      </c>
      <c r="U3047" t="str">
        <f t="shared" si="664"/>
        <v>&gt;1500</v>
      </c>
      <c r="V3047" t="s">
        <v>597</v>
      </c>
      <c r="W3047">
        <v>43672</v>
      </c>
      <c r="X3047" s="12">
        <f t="shared" si="665"/>
        <v>3.4346949990840814E-2</v>
      </c>
      <c r="Y3047" t="str">
        <f t="shared" si="666"/>
        <v>&lt;=0.04</v>
      </c>
      <c r="Z3047" t="s">
        <v>32</v>
      </c>
      <c r="AA3047">
        <v>9</v>
      </c>
      <c r="AB3047" t="s">
        <v>32</v>
      </c>
      <c r="AC3047" t="str">
        <f t="shared" si="667"/>
        <v/>
      </c>
      <c r="AD3047" t="s">
        <v>32</v>
      </c>
      <c r="AE3047" t="str">
        <f t="shared" si="668"/>
        <v/>
      </c>
      <c r="AF3047" t="s">
        <v>32</v>
      </c>
      <c r="AG3047" t="str">
        <f t="shared" si="669"/>
        <v/>
      </c>
      <c r="AH3047" t="s">
        <v>32</v>
      </c>
      <c r="AI3047" t="str">
        <f t="shared" si="670"/>
        <v/>
      </c>
      <c r="AJ3047" t="s">
        <v>32</v>
      </c>
      <c r="AK3047" t="str">
        <f t="shared" si="671"/>
        <v/>
      </c>
      <c r="AL3047">
        <v>0</v>
      </c>
      <c r="AM3047">
        <v>0</v>
      </c>
      <c r="AN3047">
        <v>0</v>
      </c>
      <c r="AO3047" t="s">
        <v>32</v>
      </c>
      <c r="AP3047" t="s">
        <v>32</v>
      </c>
    </row>
    <row r="3048" spans="1:42" x14ac:dyDescent="0.25">
      <c r="A3048">
        <v>201805</v>
      </c>
      <c r="B3048" t="str">
        <f t="shared" si="658"/>
        <v>2018-I</v>
      </c>
      <c r="C3048" t="s">
        <v>3109</v>
      </c>
      <c r="D3048" t="s">
        <v>3109</v>
      </c>
      <c r="E3048">
        <v>30456844</v>
      </c>
      <c r="F3048" t="s">
        <v>29</v>
      </c>
      <c r="G3048">
        <v>0</v>
      </c>
      <c r="H3048">
        <v>0</v>
      </c>
      <c r="I3048">
        <v>0</v>
      </c>
      <c r="J3048">
        <f t="shared" si="659"/>
        <v>0</v>
      </c>
      <c r="K3048" t="str">
        <f t="shared" si="660"/>
        <v>Modelamiento</v>
      </c>
      <c r="L3048">
        <f t="shared" si="661"/>
        <v>0</v>
      </c>
      <c r="M3048">
        <v>59</v>
      </c>
      <c r="N3048" t="str">
        <f t="shared" si="662"/>
        <v>&lt;=60</v>
      </c>
      <c r="O3048" t="s">
        <v>72</v>
      </c>
      <c r="P3048" t="s">
        <v>69</v>
      </c>
      <c r="Q3048">
        <v>30545</v>
      </c>
      <c r="R3048">
        <v>1500</v>
      </c>
      <c r="S3048" t="str">
        <f t="shared" si="663"/>
        <v>&lt;=1500</v>
      </c>
      <c r="T3048">
        <v>1270</v>
      </c>
      <c r="U3048" t="str">
        <f t="shared" si="664"/>
        <v>&lt;=1300</v>
      </c>
      <c r="V3048" t="s">
        <v>614</v>
      </c>
      <c r="W3048">
        <v>29205</v>
      </c>
      <c r="X3048" s="12">
        <f t="shared" si="665"/>
        <v>5.1361068310220852E-2</v>
      </c>
      <c r="Y3048" t="str">
        <f t="shared" si="666"/>
        <v>&lt;=0.06</v>
      </c>
      <c r="Z3048" t="s">
        <v>32</v>
      </c>
      <c r="AA3048">
        <v>4</v>
      </c>
      <c r="AB3048">
        <v>8401.3700000000008</v>
      </c>
      <c r="AC3048" t="str">
        <f t="shared" si="667"/>
        <v>&gt;5000</v>
      </c>
      <c r="AD3048">
        <v>106</v>
      </c>
      <c r="AE3048" t="str">
        <f t="shared" si="668"/>
        <v>&lt;=120</v>
      </c>
      <c r="AF3048">
        <v>0</v>
      </c>
      <c r="AG3048" t="str">
        <f t="shared" si="669"/>
        <v>&lt;=500</v>
      </c>
      <c r="AH3048" t="s">
        <v>32</v>
      </c>
      <c r="AI3048" t="str">
        <f t="shared" si="670"/>
        <v/>
      </c>
      <c r="AJ3048" t="s">
        <v>32</v>
      </c>
      <c r="AK3048" t="str">
        <f t="shared" si="671"/>
        <v/>
      </c>
      <c r="AL3048">
        <v>12</v>
      </c>
      <c r="AM3048">
        <v>0</v>
      </c>
      <c r="AN3048">
        <v>3</v>
      </c>
      <c r="AO3048" t="s">
        <v>32</v>
      </c>
      <c r="AP3048">
        <v>1</v>
      </c>
    </row>
    <row r="3049" spans="1:42" x14ac:dyDescent="0.25">
      <c r="A3049">
        <v>201805</v>
      </c>
      <c r="B3049" t="str">
        <f t="shared" si="658"/>
        <v>2018-I</v>
      </c>
      <c r="C3049" t="s">
        <v>3110</v>
      </c>
      <c r="D3049" t="s">
        <v>3110</v>
      </c>
      <c r="E3049">
        <v>30449155</v>
      </c>
      <c r="F3049" t="s">
        <v>29</v>
      </c>
      <c r="G3049">
        <v>0</v>
      </c>
      <c r="H3049">
        <v>0</v>
      </c>
      <c r="I3049">
        <v>0</v>
      </c>
      <c r="J3049">
        <f t="shared" si="659"/>
        <v>0</v>
      </c>
      <c r="K3049" t="str">
        <f t="shared" si="660"/>
        <v>Modelamiento</v>
      </c>
      <c r="L3049">
        <f t="shared" si="661"/>
        <v>0</v>
      </c>
      <c r="M3049">
        <v>39</v>
      </c>
      <c r="N3049" t="str">
        <f t="shared" si="662"/>
        <v>&lt;=40</v>
      </c>
      <c r="O3049" t="s">
        <v>56</v>
      </c>
      <c r="P3049" t="s">
        <v>35</v>
      </c>
      <c r="Q3049">
        <v>37037</v>
      </c>
      <c r="R3049">
        <v>1500</v>
      </c>
      <c r="S3049" t="str">
        <f t="shared" si="663"/>
        <v>&lt;=1500</v>
      </c>
      <c r="T3049">
        <v>1278</v>
      </c>
      <c r="U3049" t="str">
        <f t="shared" si="664"/>
        <v>&lt;=1300</v>
      </c>
      <c r="V3049" t="s">
        <v>597</v>
      </c>
      <c r="W3049">
        <v>35697</v>
      </c>
      <c r="X3049" s="12">
        <f t="shared" si="665"/>
        <v>4.2020337843516262E-2</v>
      </c>
      <c r="Y3049" t="str">
        <f t="shared" si="666"/>
        <v>&lt;=0.05</v>
      </c>
      <c r="Z3049" t="s">
        <v>32</v>
      </c>
      <c r="AA3049">
        <v>4</v>
      </c>
      <c r="AB3049">
        <v>146.37</v>
      </c>
      <c r="AC3049" t="str">
        <f t="shared" si="667"/>
        <v>&lt;=500</v>
      </c>
      <c r="AD3049">
        <v>1660</v>
      </c>
      <c r="AE3049" t="str">
        <f t="shared" si="668"/>
        <v>&gt;120</v>
      </c>
      <c r="AF3049">
        <v>146.37</v>
      </c>
      <c r="AG3049" t="str">
        <f t="shared" si="669"/>
        <v>&lt;=500</v>
      </c>
      <c r="AH3049" t="s">
        <v>32</v>
      </c>
      <c r="AI3049" t="str">
        <f t="shared" si="670"/>
        <v/>
      </c>
      <c r="AJ3049" t="s">
        <v>32</v>
      </c>
      <c r="AK3049" t="str">
        <f t="shared" si="671"/>
        <v/>
      </c>
      <c r="AL3049">
        <v>6</v>
      </c>
      <c r="AM3049">
        <v>0</v>
      </c>
      <c r="AN3049">
        <v>6</v>
      </c>
      <c r="AO3049" t="s">
        <v>32</v>
      </c>
      <c r="AP3049">
        <v>7</v>
      </c>
    </row>
    <row r="3050" spans="1:42" x14ac:dyDescent="0.25">
      <c r="A3050">
        <v>201805</v>
      </c>
      <c r="B3050" t="str">
        <f t="shared" si="658"/>
        <v>2018-I</v>
      </c>
      <c r="C3050" t="s">
        <v>3111</v>
      </c>
      <c r="D3050" t="s">
        <v>3111</v>
      </c>
      <c r="E3050">
        <v>30454827</v>
      </c>
      <c r="F3050" t="s">
        <v>29</v>
      </c>
      <c r="G3050">
        <v>0</v>
      </c>
      <c r="H3050">
        <v>0</v>
      </c>
      <c r="I3050">
        <v>0</v>
      </c>
      <c r="J3050">
        <f t="shared" si="659"/>
        <v>0</v>
      </c>
      <c r="K3050" t="str">
        <f t="shared" si="660"/>
        <v>Modelamiento</v>
      </c>
      <c r="L3050">
        <f t="shared" si="661"/>
        <v>0</v>
      </c>
      <c r="M3050">
        <v>23</v>
      </c>
      <c r="N3050" t="str">
        <f t="shared" si="662"/>
        <v>&lt;=25</v>
      </c>
      <c r="O3050" t="s">
        <v>56</v>
      </c>
      <c r="P3050" t="s">
        <v>31</v>
      </c>
      <c r="Q3050">
        <v>30395</v>
      </c>
      <c r="R3050">
        <v>1650</v>
      </c>
      <c r="S3050" t="str">
        <f t="shared" si="663"/>
        <v>&lt;=2000</v>
      </c>
      <c r="T3050">
        <v>1264</v>
      </c>
      <c r="U3050" t="str">
        <f t="shared" si="664"/>
        <v>&lt;=1300</v>
      </c>
      <c r="V3050" t="s">
        <v>614</v>
      </c>
      <c r="W3050">
        <v>29205</v>
      </c>
      <c r="X3050" s="12">
        <f t="shared" si="665"/>
        <v>5.6497175141242938E-2</v>
      </c>
      <c r="Y3050" t="str">
        <f t="shared" si="666"/>
        <v>&lt;=0.06</v>
      </c>
      <c r="Z3050" t="s">
        <v>32</v>
      </c>
      <c r="AA3050">
        <v>4</v>
      </c>
      <c r="AB3050">
        <v>874.65</v>
      </c>
      <c r="AC3050" t="str">
        <f t="shared" si="667"/>
        <v>&lt;=1000</v>
      </c>
      <c r="AD3050">
        <v>1239</v>
      </c>
      <c r="AE3050" t="str">
        <f t="shared" si="668"/>
        <v>&gt;120</v>
      </c>
      <c r="AF3050">
        <v>874.65</v>
      </c>
      <c r="AG3050" t="str">
        <f t="shared" si="669"/>
        <v>&lt;=1000</v>
      </c>
      <c r="AH3050" t="s">
        <v>32</v>
      </c>
      <c r="AI3050" t="str">
        <f t="shared" si="670"/>
        <v/>
      </c>
      <c r="AJ3050" t="s">
        <v>32</v>
      </c>
      <c r="AK3050" t="str">
        <f t="shared" si="671"/>
        <v/>
      </c>
      <c r="AL3050">
        <v>12</v>
      </c>
      <c r="AM3050">
        <v>0</v>
      </c>
      <c r="AN3050">
        <v>12</v>
      </c>
      <c r="AO3050" t="s">
        <v>32</v>
      </c>
      <c r="AP3050">
        <v>1</v>
      </c>
    </row>
    <row r="3051" spans="1:42" x14ac:dyDescent="0.25">
      <c r="A3051">
        <v>201805</v>
      </c>
      <c r="B3051" t="str">
        <f t="shared" si="658"/>
        <v>2018-I</v>
      </c>
      <c r="C3051" t="s">
        <v>3112</v>
      </c>
      <c r="D3051" t="s">
        <v>3112</v>
      </c>
      <c r="E3051">
        <v>30455984</v>
      </c>
      <c r="F3051" t="s">
        <v>29</v>
      </c>
      <c r="G3051">
        <v>1</v>
      </c>
      <c r="H3051">
        <v>0</v>
      </c>
      <c r="I3051">
        <v>0</v>
      </c>
      <c r="J3051">
        <f t="shared" si="659"/>
        <v>0</v>
      </c>
      <c r="K3051" t="str">
        <f t="shared" si="660"/>
        <v>Modelamiento</v>
      </c>
      <c r="L3051">
        <f t="shared" si="661"/>
        <v>0</v>
      </c>
      <c r="M3051">
        <v>30</v>
      </c>
      <c r="N3051" t="str">
        <f t="shared" si="662"/>
        <v>&lt;=30</v>
      </c>
      <c r="O3051" t="s">
        <v>72</v>
      </c>
      <c r="P3051" t="s">
        <v>35</v>
      </c>
      <c r="Q3051">
        <v>39890</v>
      </c>
      <c r="R3051">
        <v>1099</v>
      </c>
      <c r="S3051" t="str">
        <f t="shared" si="663"/>
        <v>&lt;=1500</v>
      </c>
      <c r="T3051">
        <v>1378</v>
      </c>
      <c r="U3051" t="str">
        <f t="shared" si="664"/>
        <v>&lt;=1400</v>
      </c>
      <c r="V3051" t="s">
        <v>585</v>
      </c>
      <c r="W3051">
        <v>37499</v>
      </c>
      <c r="X3051" s="12">
        <f t="shared" si="665"/>
        <v>2.9307448198618628E-2</v>
      </c>
      <c r="Y3051" t="str">
        <f t="shared" si="666"/>
        <v>&lt;=0.03</v>
      </c>
      <c r="Z3051" t="s">
        <v>32</v>
      </c>
      <c r="AA3051">
        <v>9</v>
      </c>
      <c r="AB3051" t="s">
        <v>32</v>
      </c>
      <c r="AC3051" t="str">
        <f t="shared" si="667"/>
        <v/>
      </c>
      <c r="AD3051" t="s">
        <v>32</v>
      </c>
      <c r="AE3051" t="str">
        <f t="shared" si="668"/>
        <v/>
      </c>
      <c r="AF3051" t="s">
        <v>32</v>
      </c>
      <c r="AG3051" t="str">
        <f t="shared" si="669"/>
        <v/>
      </c>
      <c r="AH3051" t="s">
        <v>32</v>
      </c>
      <c r="AI3051" t="str">
        <f t="shared" si="670"/>
        <v/>
      </c>
      <c r="AJ3051" t="s">
        <v>32</v>
      </c>
      <c r="AK3051" t="str">
        <f t="shared" si="671"/>
        <v/>
      </c>
      <c r="AL3051">
        <v>0</v>
      </c>
      <c r="AM3051">
        <v>0</v>
      </c>
      <c r="AN3051">
        <v>0</v>
      </c>
      <c r="AO3051" t="s">
        <v>32</v>
      </c>
      <c r="AP3051" t="s">
        <v>32</v>
      </c>
    </row>
    <row r="3052" spans="1:42" x14ac:dyDescent="0.25">
      <c r="A3052">
        <v>201805</v>
      </c>
      <c r="B3052" t="str">
        <f t="shared" si="658"/>
        <v>2018-I</v>
      </c>
      <c r="C3052" t="s">
        <v>3113</v>
      </c>
      <c r="D3052" t="s">
        <v>3113</v>
      </c>
      <c r="E3052">
        <v>30458008</v>
      </c>
      <c r="F3052" t="s">
        <v>29</v>
      </c>
      <c r="G3052">
        <v>1</v>
      </c>
      <c r="H3052">
        <v>0</v>
      </c>
      <c r="I3052">
        <v>0</v>
      </c>
      <c r="J3052">
        <f t="shared" si="659"/>
        <v>0</v>
      </c>
      <c r="K3052" t="str">
        <f t="shared" si="660"/>
        <v>Modelamiento</v>
      </c>
      <c r="L3052">
        <f t="shared" si="661"/>
        <v>0</v>
      </c>
      <c r="M3052">
        <v>25</v>
      </c>
      <c r="N3052" t="str">
        <f t="shared" si="662"/>
        <v>&lt;=25</v>
      </c>
      <c r="O3052" t="s">
        <v>56</v>
      </c>
      <c r="P3052" t="s">
        <v>39</v>
      </c>
      <c r="Q3052">
        <v>39783</v>
      </c>
      <c r="R3052">
        <v>1500</v>
      </c>
      <c r="S3052" t="str">
        <f t="shared" si="663"/>
        <v>&lt;=1500</v>
      </c>
      <c r="T3052">
        <v>1372</v>
      </c>
      <c r="U3052" t="str">
        <f t="shared" si="664"/>
        <v>&lt;=1400</v>
      </c>
      <c r="V3052" t="s">
        <v>589</v>
      </c>
      <c r="W3052">
        <v>38443</v>
      </c>
      <c r="X3052" s="12">
        <f t="shared" si="665"/>
        <v>3.901880706500533E-2</v>
      </c>
      <c r="Y3052" t="str">
        <f t="shared" si="666"/>
        <v>&lt;=0.04</v>
      </c>
      <c r="Z3052" t="s">
        <v>32</v>
      </c>
      <c r="AA3052">
        <v>9</v>
      </c>
      <c r="AB3052" t="s">
        <v>32</v>
      </c>
      <c r="AC3052" t="str">
        <f t="shared" si="667"/>
        <v/>
      </c>
      <c r="AD3052" t="s">
        <v>32</v>
      </c>
      <c r="AE3052" t="str">
        <f t="shared" si="668"/>
        <v/>
      </c>
      <c r="AF3052" t="s">
        <v>32</v>
      </c>
      <c r="AG3052" t="str">
        <f t="shared" si="669"/>
        <v/>
      </c>
      <c r="AH3052" t="s">
        <v>32</v>
      </c>
      <c r="AI3052" t="str">
        <f t="shared" si="670"/>
        <v/>
      </c>
      <c r="AJ3052" t="s">
        <v>32</v>
      </c>
      <c r="AK3052" t="str">
        <f t="shared" si="671"/>
        <v/>
      </c>
      <c r="AL3052">
        <v>0</v>
      </c>
      <c r="AM3052">
        <v>0</v>
      </c>
      <c r="AN3052">
        <v>0</v>
      </c>
      <c r="AO3052" t="s">
        <v>32</v>
      </c>
      <c r="AP3052" t="s">
        <v>32</v>
      </c>
    </row>
    <row r="3053" spans="1:42" x14ac:dyDescent="0.25">
      <c r="A3053">
        <v>201805</v>
      </c>
      <c r="B3053" t="str">
        <f t="shared" si="658"/>
        <v>2018-I</v>
      </c>
      <c r="C3053" t="s">
        <v>3114</v>
      </c>
      <c r="D3053" t="s">
        <v>3114</v>
      </c>
      <c r="E3053">
        <v>30452300</v>
      </c>
      <c r="F3053" t="s">
        <v>29</v>
      </c>
      <c r="G3053">
        <v>1</v>
      </c>
      <c r="H3053">
        <v>0</v>
      </c>
      <c r="I3053">
        <v>0</v>
      </c>
      <c r="J3053">
        <f t="shared" si="659"/>
        <v>0</v>
      </c>
      <c r="K3053" t="str">
        <f t="shared" si="660"/>
        <v>Modelamiento</v>
      </c>
      <c r="L3053">
        <f t="shared" si="661"/>
        <v>0</v>
      </c>
      <c r="M3053">
        <v>39</v>
      </c>
      <c r="N3053" t="str">
        <f t="shared" si="662"/>
        <v>&lt;=40</v>
      </c>
      <c r="O3053" t="s">
        <v>56</v>
      </c>
      <c r="P3053" t="s">
        <v>35</v>
      </c>
      <c r="Q3053">
        <v>35690</v>
      </c>
      <c r="R3053">
        <v>650</v>
      </c>
      <c r="S3053" t="str">
        <f t="shared" si="663"/>
        <v>&lt;=1000</v>
      </c>
      <c r="T3053">
        <v>1232</v>
      </c>
      <c r="U3053" t="str">
        <f t="shared" si="664"/>
        <v>&lt;=1300</v>
      </c>
      <c r="V3053" t="s">
        <v>585</v>
      </c>
      <c r="W3053">
        <v>33500</v>
      </c>
      <c r="X3053" s="12">
        <f t="shared" si="665"/>
        <v>1.9402985074626865E-2</v>
      </c>
      <c r="Y3053" t="str">
        <f t="shared" si="666"/>
        <v>&lt;=0.02</v>
      </c>
      <c r="Z3053" t="s">
        <v>32</v>
      </c>
      <c r="AA3053">
        <v>0</v>
      </c>
      <c r="AB3053">
        <v>963.24</v>
      </c>
      <c r="AC3053" t="str">
        <f t="shared" si="667"/>
        <v>&lt;=1000</v>
      </c>
      <c r="AD3053">
        <v>0</v>
      </c>
      <c r="AE3053" t="str">
        <f t="shared" si="668"/>
        <v>=0</v>
      </c>
      <c r="AF3053">
        <v>0</v>
      </c>
      <c r="AG3053" t="str">
        <f t="shared" si="669"/>
        <v>&lt;=500</v>
      </c>
      <c r="AH3053">
        <v>1000</v>
      </c>
      <c r="AI3053" t="str">
        <f t="shared" si="670"/>
        <v>&lt;=1000</v>
      </c>
      <c r="AJ3053">
        <v>0.96319999999999995</v>
      </c>
      <c r="AK3053" t="str">
        <f t="shared" si="671"/>
        <v>&gt;0.9</v>
      </c>
      <c r="AL3053">
        <v>6</v>
      </c>
      <c r="AM3053">
        <v>6</v>
      </c>
      <c r="AN3053">
        <v>0</v>
      </c>
      <c r="AO3053">
        <v>1</v>
      </c>
      <c r="AP3053" t="s">
        <v>32</v>
      </c>
    </row>
    <row r="3054" spans="1:42" x14ac:dyDescent="0.25">
      <c r="A3054">
        <v>201805</v>
      </c>
      <c r="B3054" t="str">
        <f t="shared" si="658"/>
        <v>2018-I</v>
      </c>
      <c r="C3054" t="s">
        <v>3115</v>
      </c>
      <c r="D3054" t="s">
        <v>3115</v>
      </c>
      <c r="E3054">
        <v>30458634</v>
      </c>
      <c r="F3054" t="s">
        <v>29</v>
      </c>
      <c r="G3054">
        <v>0</v>
      </c>
      <c r="H3054">
        <v>0</v>
      </c>
      <c r="I3054">
        <v>0</v>
      </c>
      <c r="J3054">
        <f t="shared" si="659"/>
        <v>0</v>
      </c>
      <c r="K3054" t="str">
        <f t="shared" si="660"/>
        <v>Modelamiento</v>
      </c>
      <c r="L3054">
        <f t="shared" si="661"/>
        <v>0</v>
      </c>
      <c r="M3054">
        <v>31</v>
      </c>
      <c r="N3054" t="str">
        <f t="shared" si="662"/>
        <v>&lt;=35</v>
      </c>
      <c r="O3054" t="s">
        <v>56</v>
      </c>
      <c r="P3054" t="s">
        <v>39</v>
      </c>
      <c r="Q3054">
        <v>37037</v>
      </c>
      <c r="R3054">
        <v>1500</v>
      </c>
      <c r="S3054" t="str">
        <f t="shared" si="663"/>
        <v>&lt;=1500</v>
      </c>
      <c r="T3054">
        <v>1387</v>
      </c>
      <c r="U3054" t="str">
        <f t="shared" si="664"/>
        <v>&lt;=1400</v>
      </c>
      <c r="V3054" t="s">
        <v>597</v>
      </c>
      <c r="W3054">
        <v>35697</v>
      </c>
      <c r="X3054" s="12">
        <f t="shared" si="665"/>
        <v>4.2020337843516262E-2</v>
      </c>
      <c r="Y3054" t="str">
        <f t="shared" si="666"/>
        <v>&lt;=0.05</v>
      </c>
      <c r="Z3054" t="s">
        <v>32</v>
      </c>
      <c r="AA3054">
        <v>9</v>
      </c>
      <c r="AB3054" t="s">
        <v>32</v>
      </c>
      <c r="AC3054" t="str">
        <f t="shared" si="667"/>
        <v/>
      </c>
      <c r="AD3054" t="s">
        <v>32</v>
      </c>
      <c r="AE3054" t="str">
        <f t="shared" si="668"/>
        <v/>
      </c>
      <c r="AF3054" t="s">
        <v>32</v>
      </c>
      <c r="AG3054" t="str">
        <f t="shared" si="669"/>
        <v/>
      </c>
      <c r="AH3054" t="s">
        <v>32</v>
      </c>
      <c r="AI3054" t="str">
        <f t="shared" si="670"/>
        <v/>
      </c>
      <c r="AJ3054" t="s">
        <v>32</v>
      </c>
      <c r="AK3054" t="str">
        <f t="shared" si="671"/>
        <v/>
      </c>
      <c r="AL3054">
        <v>0</v>
      </c>
      <c r="AM3054">
        <v>0</v>
      </c>
      <c r="AN3054">
        <v>0</v>
      </c>
      <c r="AO3054" t="s">
        <v>32</v>
      </c>
      <c r="AP3054" t="s">
        <v>32</v>
      </c>
    </row>
    <row r="3055" spans="1:42" x14ac:dyDescent="0.25">
      <c r="A3055">
        <v>201805</v>
      </c>
      <c r="B3055" t="str">
        <f t="shared" si="658"/>
        <v>2018-I</v>
      </c>
      <c r="C3055" t="s">
        <v>3116</v>
      </c>
      <c r="D3055" t="s">
        <v>3116</v>
      </c>
      <c r="E3055">
        <v>30454249</v>
      </c>
      <c r="F3055" t="s">
        <v>29</v>
      </c>
      <c r="G3055">
        <v>0</v>
      </c>
      <c r="H3055">
        <v>0</v>
      </c>
      <c r="I3055">
        <v>0</v>
      </c>
      <c r="J3055">
        <f t="shared" si="659"/>
        <v>0</v>
      </c>
      <c r="K3055" t="str">
        <f t="shared" si="660"/>
        <v>Modelamiento</v>
      </c>
      <c r="L3055">
        <f t="shared" si="661"/>
        <v>0</v>
      </c>
      <c r="M3055">
        <v>47</v>
      </c>
      <c r="N3055" t="str">
        <f t="shared" si="662"/>
        <v>&lt;=50</v>
      </c>
      <c r="O3055" t="s">
        <v>56</v>
      </c>
      <c r="P3055" t="s">
        <v>39</v>
      </c>
      <c r="Q3055">
        <v>37139</v>
      </c>
      <c r="R3055">
        <v>1200</v>
      </c>
      <c r="S3055" t="str">
        <f t="shared" si="663"/>
        <v>&lt;=1500</v>
      </c>
      <c r="T3055">
        <v>1542</v>
      </c>
      <c r="U3055" t="str">
        <f t="shared" si="664"/>
        <v>&gt;1500</v>
      </c>
      <c r="V3055" t="s">
        <v>585</v>
      </c>
      <c r="W3055">
        <v>35499</v>
      </c>
      <c r="X3055" s="12">
        <f t="shared" si="665"/>
        <v>3.3803769120256906E-2</v>
      </c>
      <c r="Y3055" t="str">
        <f t="shared" si="666"/>
        <v>&lt;=0.04</v>
      </c>
      <c r="Z3055" t="s">
        <v>32</v>
      </c>
      <c r="AA3055">
        <v>0</v>
      </c>
      <c r="AB3055">
        <v>4039.75</v>
      </c>
      <c r="AC3055" t="str">
        <f t="shared" si="667"/>
        <v>&lt;=5000</v>
      </c>
      <c r="AD3055">
        <v>0</v>
      </c>
      <c r="AE3055" t="str">
        <f t="shared" si="668"/>
        <v>=0</v>
      </c>
      <c r="AF3055">
        <v>0</v>
      </c>
      <c r="AG3055" t="str">
        <f t="shared" si="669"/>
        <v>&lt;=500</v>
      </c>
      <c r="AH3055">
        <v>3038</v>
      </c>
      <c r="AI3055" t="str">
        <f t="shared" si="670"/>
        <v>&lt;=4000</v>
      </c>
      <c r="AJ3055">
        <v>1</v>
      </c>
      <c r="AK3055" t="str">
        <f t="shared" si="671"/>
        <v>&gt;0.9</v>
      </c>
      <c r="AL3055">
        <v>12</v>
      </c>
      <c r="AM3055">
        <v>12</v>
      </c>
      <c r="AN3055">
        <v>0</v>
      </c>
      <c r="AO3055">
        <v>1</v>
      </c>
      <c r="AP3055" t="s">
        <v>32</v>
      </c>
    </row>
    <row r="3056" spans="1:42" x14ac:dyDescent="0.25">
      <c r="A3056">
        <v>201805</v>
      </c>
      <c r="B3056" t="str">
        <f t="shared" si="658"/>
        <v>2018-I</v>
      </c>
      <c r="C3056" t="s">
        <v>3117</v>
      </c>
      <c r="D3056" t="s">
        <v>3117</v>
      </c>
      <c r="E3056">
        <v>30456285</v>
      </c>
      <c r="F3056" t="s">
        <v>29</v>
      </c>
      <c r="G3056">
        <v>1</v>
      </c>
      <c r="H3056">
        <v>0</v>
      </c>
      <c r="I3056">
        <v>0</v>
      </c>
      <c r="J3056">
        <f t="shared" si="659"/>
        <v>0</v>
      </c>
      <c r="K3056" t="str">
        <f t="shared" si="660"/>
        <v>Modelamiento</v>
      </c>
      <c r="L3056">
        <f t="shared" si="661"/>
        <v>0</v>
      </c>
      <c r="M3056">
        <v>46</v>
      </c>
      <c r="N3056" t="str">
        <f t="shared" si="662"/>
        <v>&lt;=50</v>
      </c>
      <c r="O3056" t="s">
        <v>56</v>
      </c>
      <c r="P3056" t="s">
        <v>31</v>
      </c>
      <c r="Q3056">
        <v>36335</v>
      </c>
      <c r="R3056">
        <v>500</v>
      </c>
      <c r="S3056" t="str">
        <f t="shared" si="663"/>
        <v>&lt;=500</v>
      </c>
      <c r="T3056">
        <v>1509</v>
      </c>
      <c r="U3056" t="str">
        <f t="shared" si="664"/>
        <v>&gt;1500</v>
      </c>
      <c r="V3056" t="s">
        <v>585</v>
      </c>
      <c r="W3056">
        <v>33995</v>
      </c>
      <c r="X3056" s="12">
        <f t="shared" si="665"/>
        <v>1.4708045300779526E-2</v>
      </c>
      <c r="Y3056" t="str">
        <f t="shared" si="666"/>
        <v>&lt;=0.02</v>
      </c>
      <c r="Z3056" t="s">
        <v>32</v>
      </c>
      <c r="AA3056">
        <v>4</v>
      </c>
      <c r="AB3056">
        <v>2112.42</v>
      </c>
      <c r="AC3056" t="str">
        <f t="shared" si="667"/>
        <v>&lt;=3000</v>
      </c>
      <c r="AD3056">
        <v>4131</v>
      </c>
      <c r="AE3056" t="str">
        <f t="shared" si="668"/>
        <v>&gt;120</v>
      </c>
      <c r="AF3056">
        <v>2112.42</v>
      </c>
      <c r="AG3056" t="str">
        <f t="shared" si="669"/>
        <v>&lt;=3000</v>
      </c>
      <c r="AH3056" t="s">
        <v>32</v>
      </c>
      <c r="AI3056" t="str">
        <f t="shared" si="670"/>
        <v/>
      </c>
      <c r="AJ3056" t="s">
        <v>32</v>
      </c>
      <c r="AK3056" t="str">
        <f t="shared" si="671"/>
        <v/>
      </c>
      <c r="AL3056">
        <v>12</v>
      </c>
      <c r="AM3056">
        <v>0</v>
      </c>
      <c r="AN3056">
        <v>12</v>
      </c>
      <c r="AO3056" t="s">
        <v>32</v>
      </c>
      <c r="AP3056">
        <v>1</v>
      </c>
    </row>
    <row r="3057" spans="1:42" x14ac:dyDescent="0.25">
      <c r="A3057">
        <v>201805</v>
      </c>
      <c r="B3057" t="str">
        <f t="shared" si="658"/>
        <v>2018-I</v>
      </c>
      <c r="C3057" t="s">
        <v>3118</v>
      </c>
      <c r="D3057" t="s">
        <v>3118</v>
      </c>
      <c r="E3057">
        <v>30457527</v>
      </c>
      <c r="F3057" t="s">
        <v>29</v>
      </c>
      <c r="G3057">
        <v>0</v>
      </c>
      <c r="H3057">
        <v>0</v>
      </c>
      <c r="I3057">
        <v>0</v>
      </c>
      <c r="J3057">
        <f t="shared" si="659"/>
        <v>0</v>
      </c>
      <c r="K3057" t="str">
        <f t="shared" si="660"/>
        <v>Modelamiento</v>
      </c>
      <c r="L3057">
        <f t="shared" si="661"/>
        <v>0</v>
      </c>
      <c r="M3057">
        <v>27</v>
      </c>
      <c r="N3057" t="str">
        <f t="shared" si="662"/>
        <v>&lt;=30</v>
      </c>
      <c r="O3057" t="s">
        <v>56</v>
      </c>
      <c r="P3057" t="s">
        <v>31</v>
      </c>
      <c r="Q3057">
        <v>39339</v>
      </c>
      <c r="R3057">
        <v>1000</v>
      </c>
      <c r="S3057" t="str">
        <f t="shared" si="663"/>
        <v>&lt;=1000</v>
      </c>
      <c r="T3057">
        <v>1356</v>
      </c>
      <c r="U3057" t="str">
        <f t="shared" si="664"/>
        <v>&lt;=1400</v>
      </c>
      <c r="V3057" t="s">
        <v>585</v>
      </c>
      <c r="W3057">
        <v>37499</v>
      </c>
      <c r="X3057" s="12">
        <f t="shared" si="665"/>
        <v>2.6667377796741245E-2</v>
      </c>
      <c r="Y3057" t="str">
        <f t="shared" si="666"/>
        <v>&lt;=0.03</v>
      </c>
      <c r="Z3057" t="s">
        <v>32</v>
      </c>
      <c r="AA3057">
        <v>0</v>
      </c>
      <c r="AB3057">
        <v>12298.09</v>
      </c>
      <c r="AC3057" t="str">
        <f t="shared" si="667"/>
        <v>&gt;5000</v>
      </c>
      <c r="AD3057">
        <v>0</v>
      </c>
      <c r="AE3057" t="str">
        <f t="shared" si="668"/>
        <v>=0</v>
      </c>
      <c r="AF3057">
        <v>0</v>
      </c>
      <c r="AG3057" t="str">
        <f t="shared" si="669"/>
        <v>&lt;=500</v>
      </c>
      <c r="AH3057">
        <v>24081.99</v>
      </c>
      <c r="AI3057" t="str">
        <f t="shared" si="670"/>
        <v>&gt;5000</v>
      </c>
      <c r="AJ3057">
        <v>0.52490000000000003</v>
      </c>
      <c r="AK3057" t="str">
        <f t="shared" si="671"/>
        <v>&lt;=0.6</v>
      </c>
      <c r="AL3057">
        <v>12</v>
      </c>
      <c r="AM3057">
        <v>12</v>
      </c>
      <c r="AN3057">
        <v>0</v>
      </c>
      <c r="AO3057">
        <v>1</v>
      </c>
      <c r="AP3057" t="s">
        <v>32</v>
      </c>
    </row>
    <row r="3058" spans="1:42" x14ac:dyDescent="0.25">
      <c r="A3058">
        <v>201805</v>
      </c>
      <c r="B3058" t="str">
        <f t="shared" si="658"/>
        <v>2018-I</v>
      </c>
      <c r="C3058" t="s">
        <v>3119</v>
      </c>
      <c r="D3058" t="s">
        <v>3119</v>
      </c>
      <c r="E3058">
        <v>30460244</v>
      </c>
      <c r="F3058" t="s">
        <v>29</v>
      </c>
      <c r="G3058">
        <v>0</v>
      </c>
      <c r="H3058">
        <v>0</v>
      </c>
      <c r="I3058">
        <v>0</v>
      </c>
      <c r="J3058">
        <f t="shared" si="659"/>
        <v>0</v>
      </c>
      <c r="K3058" t="str">
        <f t="shared" si="660"/>
        <v>Modelamiento</v>
      </c>
      <c r="L3058">
        <f t="shared" si="661"/>
        <v>0</v>
      </c>
      <c r="M3058">
        <v>28</v>
      </c>
      <c r="N3058" t="str">
        <f t="shared" si="662"/>
        <v>&lt;=30</v>
      </c>
      <c r="O3058" t="s">
        <v>72</v>
      </c>
      <c r="P3058" t="s">
        <v>39</v>
      </c>
      <c r="Q3058">
        <v>40452</v>
      </c>
      <c r="R3058">
        <v>1650</v>
      </c>
      <c r="S3058" t="str">
        <f t="shared" si="663"/>
        <v>&lt;=2000</v>
      </c>
      <c r="T3058">
        <v>1514</v>
      </c>
      <c r="U3058" t="str">
        <f t="shared" si="664"/>
        <v>&gt;1500</v>
      </c>
      <c r="V3058" t="s">
        <v>589</v>
      </c>
      <c r="W3058">
        <v>38612</v>
      </c>
      <c r="X3058" s="12">
        <f t="shared" si="665"/>
        <v>4.2732829172278046E-2</v>
      </c>
      <c r="Y3058" t="str">
        <f t="shared" si="666"/>
        <v>&lt;=0.05</v>
      </c>
      <c r="Z3058" t="s">
        <v>32</v>
      </c>
      <c r="AA3058">
        <v>2</v>
      </c>
      <c r="AB3058">
        <v>9885.77</v>
      </c>
      <c r="AC3058" t="str">
        <f t="shared" si="667"/>
        <v>&gt;5000</v>
      </c>
      <c r="AD3058">
        <v>46</v>
      </c>
      <c r="AE3058" t="str">
        <f t="shared" si="668"/>
        <v>&lt;=60</v>
      </c>
      <c r="AF3058">
        <v>0</v>
      </c>
      <c r="AG3058" t="str">
        <f t="shared" si="669"/>
        <v>&lt;=500</v>
      </c>
      <c r="AH3058" t="s">
        <v>32</v>
      </c>
      <c r="AI3058" t="str">
        <f t="shared" si="670"/>
        <v/>
      </c>
      <c r="AJ3058" t="s">
        <v>32</v>
      </c>
      <c r="AK3058" t="str">
        <f t="shared" si="671"/>
        <v/>
      </c>
      <c r="AL3058">
        <v>12</v>
      </c>
      <c r="AM3058">
        <v>0</v>
      </c>
      <c r="AN3058">
        <v>0</v>
      </c>
      <c r="AO3058" t="s">
        <v>32</v>
      </c>
      <c r="AP3058" t="s">
        <v>32</v>
      </c>
    </row>
    <row r="3059" spans="1:42" x14ac:dyDescent="0.25">
      <c r="A3059">
        <v>201805</v>
      </c>
      <c r="B3059" t="str">
        <f t="shared" si="658"/>
        <v>2018-I</v>
      </c>
      <c r="C3059" t="s">
        <v>3120</v>
      </c>
      <c r="D3059" t="s">
        <v>3120</v>
      </c>
      <c r="E3059">
        <v>30458023</v>
      </c>
      <c r="F3059" t="s">
        <v>29</v>
      </c>
      <c r="G3059">
        <v>0</v>
      </c>
      <c r="H3059">
        <v>0</v>
      </c>
      <c r="I3059">
        <v>0</v>
      </c>
      <c r="J3059">
        <f t="shared" si="659"/>
        <v>0</v>
      </c>
      <c r="K3059" t="str">
        <f t="shared" si="660"/>
        <v>Modelamiento</v>
      </c>
      <c r="L3059">
        <f t="shared" si="661"/>
        <v>0</v>
      </c>
      <c r="M3059">
        <v>38</v>
      </c>
      <c r="N3059" t="str">
        <f t="shared" si="662"/>
        <v>&lt;=40</v>
      </c>
      <c r="O3059" t="s">
        <v>72</v>
      </c>
      <c r="P3059" t="s">
        <v>31</v>
      </c>
      <c r="Q3059">
        <v>39802</v>
      </c>
      <c r="R3059">
        <v>1650</v>
      </c>
      <c r="S3059" t="str">
        <f t="shared" si="663"/>
        <v>&lt;=2000</v>
      </c>
      <c r="T3059">
        <v>1370</v>
      </c>
      <c r="U3059" t="str">
        <f t="shared" si="664"/>
        <v>&lt;=1400</v>
      </c>
      <c r="V3059" t="s">
        <v>589</v>
      </c>
      <c r="W3059">
        <v>38612</v>
      </c>
      <c r="X3059" s="12">
        <f t="shared" si="665"/>
        <v>4.2732829172278046E-2</v>
      </c>
      <c r="Y3059" t="str">
        <f t="shared" si="666"/>
        <v>&lt;=0.05</v>
      </c>
      <c r="Z3059" t="s">
        <v>32</v>
      </c>
      <c r="AA3059">
        <v>4</v>
      </c>
      <c r="AB3059">
        <v>743.07</v>
      </c>
      <c r="AC3059" t="str">
        <f t="shared" si="667"/>
        <v>&lt;=1000</v>
      </c>
      <c r="AD3059">
        <v>928</v>
      </c>
      <c r="AE3059" t="str">
        <f t="shared" si="668"/>
        <v>&gt;120</v>
      </c>
      <c r="AF3059">
        <v>743.07</v>
      </c>
      <c r="AG3059" t="str">
        <f t="shared" si="669"/>
        <v>&lt;=1000</v>
      </c>
      <c r="AH3059" t="s">
        <v>32</v>
      </c>
      <c r="AI3059" t="str">
        <f t="shared" si="670"/>
        <v/>
      </c>
      <c r="AJ3059" t="s">
        <v>32</v>
      </c>
      <c r="AK3059" t="str">
        <f t="shared" si="671"/>
        <v/>
      </c>
      <c r="AL3059">
        <v>12</v>
      </c>
      <c r="AM3059">
        <v>0</v>
      </c>
      <c r="AN3059">
        <v>12</v>
      </c>
      <c r="AO3059" t="s">
        <v>32</v>
      </c>
      <c r="AP3059">
        <v>1</v>
      </c>
    </row>
    <row r="3060" spans="1:42" x14ac:dyDescent="0.25">
      <c r="A3060">
        <v>201805</v>
      </c>
      <c r="B3060" t="str">
        <f t="shared" si="658"/>
        <v>2018-I</v>
      </c>
      <c r="C3060" t="s">
        <v>3121</v>
      </c>
      <c r="D3060" t="s">
        <v>3121</v>
      </c>
      <c r="E3060">
        <v>30456567</v>
      </c>
      <c r="F3060" t="s">
        <v>29</v>
      </c>
      <c r="G3060">
        <v>0</v>
      </c>
      <c r="H3060">
        <v>0</v>
      </c>
      <c r="I3060">
        <v>0</v>
      </c>
      <c r="J3060">
        <f t="shared" si="659"/>
        <v>0</v>
      </c>
      <c r="K3060" t="str">
        <f t="shared" si="660"/>
        <v>Modelamiento</v>
      </c>
      <c r="L3060">
        <f t="shared" si="661"/>
        <v>0</v>
      </c>
      <c r="M3060">
        <v>41</v>
      </c>
      <c r="N3060" t="str">
        <f t="shared" si="662"/>
        <v>&lt;=45</v>
      </c>
      <c r="O3060" t="s">
        <v>56</v>
      </c>
      <c r="P3060" t="s">
        <v>35</v>
      </c>
      <c r="Q3060">
        <v>30545</v>
      </c>
      <c r="R3060">
        <v>1500</v>
      </c>
      <c r="S3060" t="str">
        <f t="shared" si="663"/>
        <v>&lt;=1500</v>
      </c>
      <c r="T3060">
        <v>1267</v>
      </c>
      <c r="U3060" t="str">
        <f t="shared" si="664"/>
        <v>&lt;=1300</v>
      </c>
      <c r="V3060" t="s">
        <v>614</v>
      </c>
      <c r="W3060">
        <v>29205</v>
      </c>
      <c r="X3060" s="12">
        <f t="shared" si="665"/>
        <v>5.1361068310220852E-2</v>
      </c>
      <c r="Y3060" t="str">
        <f t="shared" si="666"/>
        <v>&lt;=0.06</v>
      </c>
      <c r="Z3060" t="s">
        <v>32</v>
      </c>
      <c r="AA3060">
        <v>9</v>
      </c>
      <c r="AB3060" t="s">
        <v>32</v>
      </c>
      <c r="AC3060" t="str">
        <f t="shared" si="667"/>
        <v/>
      </c>
      <c r="AD3060" t="s">
        <v>32</v>
      </c>
      <c r="AE3060" t="str">
        <f t="shared" si="668"/>
        <v/>
      </c>
      <c r="AF3060" t="s">
        <v>32</v>
      </c>
      <c r="AG3060" t="str">
        <f t="shared" si="669"/>
        <v/>
      </c>
      <c r="AH3060" t="s">
        <v>32</v>
      </c>
      <c r="AI3060" t="str">
        <f t="shared" si="670"/>
        <v/>
      </c>
      <c r="AJ3060" t="s">
        <v>32</v>
      </c>
      <c r="AK3060" t="str">
        <f t="shared" si="671"/>
        <v/>
      </c>
      <c r="AL3060">
        <v>0</v>
      </c>
      <c r="AM3060">
        <v>0</v>
      </c>
      <c r="AN3060">
        <v>0</v>
      </c>
      <c r="AO3060" t="s">
        <v>32</v>
      </c>
      <c r="AP3060" t="s">
        <v>32</v>
      </c>
    </row>
    <row r="3061" spans="1:42" x14ac:dyDescent="0.25">
      <c r="A3061">
        <v>201805</v>
      </c>
      <c r="B3061" t="str">
        <f t="shared" si="658"/>
        <v>2018-I</v>
      </c>
      <c r="C3061" t="s">
        <v>3122</v>
      </c>
      <c r="D3061" t="s">
        <v>3122</v>
      </c>
      <c r="E3061">
        <v>30460133</v>
      </c>
      <c r="F3061" t="s">
        <v>29</v>
      </c>
      <c r="G3061">
        <v>1</v>
      </c>
      <c r="H3061">
        <v>0</v>
      </c>
      <c r="I3061">
        <v>0</v>
      </c>
      <c r="J3061">
        <f t="shared" si="659"/>
        <v>0</v>
      </c>
      <c r="K3061" t="str">
        <f t="shared" si="660"/>
        <v>Modelamiento</v>
      </c>
      <c r="L3061">
        <f t="shared" si="661"/>
        <v>0</v>
      </c>
      <c r="M3061">
        <v>28</v>
      </c>
      <c r="N3061" t="str">
        <f t="shared" si="662"/>
        <v>&lt;=30</v>
      </c>
      <c r="O3061" t="s">
        <v>56</v>
      </c>
      <c r="P3061" t="s">
        <v>39</v>
      </c>
      <c r="Q3061">
        <v>46550</v>
      </c>
      <c r="R3061">
        <v>1650</v>
      </c>
      <c r="S3061" t="str">
        <f t="shared" si="663"/>
        <v>&lt;=2000</v>
      </c>
      <c r="T3061">
        <v>1603</v>
      </c>
      <c r="U3061" t="str">
        <f t="shared" si="664"/>
        <v>&gt;1500</v>
      </c>
      <c r="V3061" t="s">
        <v>597</v>
      </c>
      <c r="W3061">
        <v>45360</v>
      </c>
      <c r="X3061" s="12">
        <f t="shared" si="665"/>
        <v>3.6375661375661374E-2</v>
      </c>
      <c r="Y3061" t="str">
        <f t="shared" si="666"/>
        <v>&lt;=0.04</v>
      </c>
      <c r="Z3061" t="s">
        <v>32</v>
      </c>
      <c r="AA3061">
        <v>4</v>
      </c>
      <c r="AB3061">
        <v>1894.13</v>
      </c>
      <c r="AC3061" t="str">
        <f t="shared" si="667"/>
        <v>&lt;=2000</v>
      </c>
      <c r="AD3061">
        <v>623</v>
      </c>
      <c r="AE3061" t="str">
        <f t="shared" si="668"/>
        <v>&gt;120</v>
      </c>
      <c r="AF3061">
        <v>1894.13</v>
      </c>
      <c r="AG3061" t="str">
        <f t="shared" si="669"/>
        <v>&lt;=2000</v>
      </c>
      <c r="AH3061" t="s">
        <v>32</v>
      </c>
      <c r="AI3061" t="str">
        <f t="shared" si="670"/>
        <v/>
      </c>
      <c r="AJ3061" t="s">
        <v>32</v>
      </c>
      <c r="AK3061" t="str">
        <f t="shared" si="671"/>
        <v/>
      </c>
      <c r="AL3061">
        <v>12</v>
      </c>
      <c r="AM3061">
        <v>0</v>
      </c>
      <c r="AN3061">
        <v>12</v>
      </c>
      <c r="AO3061" t="s">
        <v>32</v>
      </c>
      <c r="AP3061">
        <v>1</v>
      </c>
    </row>
    <row r="3062" spans="1:42" x14ac:dyDescent="0.25">
      <c r="A3062">
        <v>201805</v>
      </c>
      <c r="B3062" t="str">
        <f t="shared" si="658"/>
        <v>2018-I</v>
      </c>
      <c r="C3062" t="s">
        <v>3123</v>
      </c>
      <c r="D3062" t="s">
        <v>3123</v>
      </c>
      <c r="E3062">
        <v>30456673</v>
      </c>
      <c r="F3062" t="s">
        <v>29</v>
      </c>
      <c r="G3062">
        <v>0</v>
      </c>
      <c r="H3062">
        <v>0</v>
      </c>
      <c r="I3062">
        <v>0</v>
      </c>
      <c r="J3062">
        <f t="shared" si="659"/>
        <v>0</v>
      </c>
      <c r="K3062" t="str">
        <f t="shared" si="660"/>
        <v>Modelamiento</v>
      </c>
      <c r="L3062">
        <f t="shared" si="661"/>
        <v>0</v>
      </c>
      <c r="M3062">
        <v>37</v>
      </c>
      <c r="N3062" t="str">
        <f t="shared" si="662"/>
        <v>&lt;=40</v>
      </c>
      <c r="O3062" t="s">
        <v>56</v>
      </c>
      <c r="P3062" t="s">
        <v>31</v>
      </c>
      <c r="Q3062">
        <v>35746</v>
      </c>
      <c r="R3062">
        <v>1650</v>
      </c>
      <c r="S3062" t="str">
        <f t="shared" si="663"/>
        <v>&lt;=2000</v>
      </c>
      <c r="T3062">
        <v>1231</v>
      </c>
      <c r="U3062" t="str">
        <f t="shared" si="664"/>
        <v>&lt;=1300</v>
      </c>
      <c r="V3062" t="s">
        <v>597</v>
      </c>
      <c r="W3062">
        <v>34556</v>
      </c>
      <c r="X3062" s="12">
        <f t="shared" si="665"/>
        <v>4.7748582011806921E-2</v>
      </c>
      <c r="Y3062" t="str">
        <f t="shared" si="666"/>
        <v>&lt;=0.05</v>
      </c>
      <c r="Z3062" t="s">
        <v>32</v>
      </c>
      <c r="AA3062">
        <v>4</v>
      </c>
      <c r="AB3062">
        <v>1194.25</v>
      </c>
      <c r="AC3062" t="str">
        <f t="shared" si="667"/>
        <v>&lt;=2000</v>
      </c>
      <c r="AD3062">
        <v>936</v>
      </c>
      <c r="AE3062" t="str">
        <f t="shared" si="668"/>
        <v>&gt;120</v>
      </c>
      <c r="AF3062">
        <v>1194.25</v>
      </c>
      <c r="AG3062" t="str">
        <f t="shared" si="669"/>
        <v>&lt;=2000</v>
      </c>
      <c r="AH3062" t="s">
        <v>32</v>
      </c>
      <c r="AI3062" t="str">
        <f t="shared" si="670"/>
        <v/>
      </c>
      <c r="AJ3062" t="s">
        <v>32</v>
      </c>
      <c r="AK3062" t="str">
        <f t="shared" si="671"/>
        <v/>
      </c>
      <c r="AL3062">
        <v>12</v>
      </c>
      <c r="AM3062">
        <v>0</v>
      </c>
      <c r="AN3062">
        <v>12</v>
      </c>
      <c r="AO3062" t="s">
        <v>32</v>
      </c>
      <c r="AP3062">
        <v>1</v>
      </c>
    </row>
    <row r="3063" spans="1:42" x14ac:dyDescent="0.25">
      <c r="A3063">
        <v>201805</v>
      </c>
      <c r="B3063" t="str">
        <f t="shared" si="658"/>
        <v>2018-I</v>
      </c>
      <c r="C3063" t="s">
        <v>3124</v>
      </c>
      <c r="D3063" t="s">
        <v>3124</v>
      </c>
      <c r="E3063">
        <v>30457024</v>
      </c>
      <c r="F3063" t="s">
        <v>29</v>
      </c>
      <c r="G3063">
        <v>1</v>
      </c>
      <c r="H3063">
        <v>0</v>
      </c>
      <c r="I3063">
        <v>0</v>
      </c>
      <c r="J3063">
        <f t="shared" si="659"/>
        <v>0</v>
      </c>
      <c r="K3063" t="str">
        <f t="shared" si="660"/>
        <v>Modelamiento</v>
      </c>
      <c r="L3063">
        <f t="shared" si="661"/>
        <v>0</v>
      </c>
      <c r="M3063">
        <v>35</v>
      </c>
      <c r="N3063" t="str">
        <f t="shared" si="662"/>
        <v>&lt;=35</v>
      </c>
      <c r="O3063" t="s">
        <v>56</v>
      </c>
      <c r="P3063" t="s">
        <v>31</v>
      </c>
      <c r="Q3063">
        <v>39789</v>
      </c>
      <c r="R3063">
        <v>1200</v>
      </c>
      <c r="S3063" t="str">
        <f t="shared" si="663"/>
        <v>&lt;=1500</v>
      </c>
      <c r="T3063">
        <v>1371</v>
      </c>
      <c r="U3063" t="str">
        <f t="shared" si="664"/>
        <v>&lt;=1400</v>
      </c>
      <c r="V3063" t="s">
        <v>585</v>
      </c>
      <c r="W3063">
        <v>37499</v>
      </c>
      <c r="X3063" s="12">
        <f t="shared" si="665"/>
        <v>3.2000853356089494E-2</v>
      </c>
      <c r="Y3063" t="str">
        <f t="shared" si="666"/>
        <v>&lt;=0.04</v>
      </c>
      <c r="Z3063" t="s">
        <v>32</v>
      </c>
      <c r="AA3063">
        <v>9</v>
      </c>
      <c r="AB3063" t="s">
        <v>32</v>
      </c>
      <c r="AC3063" t="str">
        <f t="shared" si="667"/>
        <v/>
      </c>
      <c r="AD3063" t="s">
        <v>32</v>
      </c>
      <c r="AE3063" t="str">
        <f t="shared" si="668"/>
        <v/>
      </c>
      <c r="AF3063" t="s">
        <v>32</v>
      </c>
      <c r="AG3063" t="str">
        <f t="shared" si="669"/>
        <v/>
      </c>
      <c r="AH3063" t="s">
        <v>32</v>
      </c>
      <c r="AI3063" t="str">
        <f t="shared" si="670"/>
        <v/>
      </c>
      <c r="AJ3063" t="s">
        <v>32</v>
      </c>
      <c r="AK3063" t="str">
        <f t="shared" si="671"/>
        <v/>
      </c>
      <c r="AL3063">
        <v>0</v>
      </c>
      <c r="AM3063">
        <v>0</v>
      </c>
      <c r="AN3063">
        <v>0</v>
      </c>
      <c r="AO3063" t="s">
        <v>32</v>
      </c>
      <c r="AP3063" t="s">
        <v>32</v>
      </c>
    </row>
    <row r="3064" spans="1:42" x14ac:dyDescent="0.25">
      <c r="A3064">
        <v>201805</v>
      </c>
      <c r="B3064" t="str">
        <f t="shared" si="658"/>
        <v>2018-I</v>
      </c>
      <c r="C3064" t="s">
        <v>3125</v>
      </c>
      <c r="D3064" t="s">
        <v>3125</v>
      </c>
      <c r="E3064">
        <v>30458494</v>
      </c>
      <c r="F3064" t="s">
        <v>29</v>
      </c>
      <c r="G3064">
        <v>0</v>
      </c>
      <c r="H3064">
        <v>0</v>
      </c>
      <c r="I3064">
        <v>0</v>
      </c>
      <c r="J3064">
        <f t="shared" si="659"/>
        <v>0</v>
      </c>
      <c r="K3064" t="str">
        <f t="shared" si="660"/>
        <v>Modelamiento</v>
      </c>
      <c r="L3064">
        <f t="shared" si="661"/>
        <v>0</v>
      </c>
      <c r="M3064">
        <v>38</v>
      </c>
      <c r="N3064" t="str">
        <f t="shared" si="662"/>
        <v>&lt;=40</v>
      </c>
      <c r="O3064" t="s">
        <v>56</v>
      </c>
      <c r="P3064" t="s">
        <v>39</v>
      </c>
      <c r="Q3064">
        <v>47350</v>
      </c>
      <c r="R3064">
        <v>1500</v>
      </c>
      <c r="S3064" t="str">
        <f t="shared" si="663"/>
        <v>&lt;=1500</v>
      </c>
      <c r="T3064">
        <v>1630</v>
      </c>
      <c r="U3064" t="str">
        <f t="shared" si="664"/>
        <v>&gt;1500</v>
      </c>
      <c r="V3064" t="s">
        <v>597</v>
      </c>
      <c r="W3064">
        <v>45360</v>
      </c>
      <c r="X3064" s="12">
        <f t="shared" si="665"/>
        <v>3.3068783068783067E-2</v>
      </c>
      <c r="Y3064" t="str">
        <f t="shared" si="666"/>
        <v>&lt;=0.04</v>
      </c>
      <c r="Z3064" t="s">
        <v>32</v>
      </c>
      <c r="AA3064">
        <v>0</v>
      </c>
      <c r="AB3064">
        <v>1192.99</v>
      </c>
      <c r="AC3064" t="str">
        <f t="shared" si="667"/>
        <v>&lt;=2000</v>
      </c>
      <c r="AD3064">
        <v>0</v>
      </c>
      <c r="AE3064" t="str">
        <f t="shared" si="668"/>
        <v>=0</v>
      </c>
      <c r="AF3064">
        <v>0</v>
      </c>
      <c r="AG3064" t="str">
        <f t="shared" si="669"/>
        <v>&lt;=500</v>
      </c>
      <c r="AH3064">
        <v>1623.99</v>
      </c>
      <c r="AI3064" t="str">
        <f t="shared" si="670"/>
        <v>&lt;=2000</v>
      </c>
      <c r="AJ3064">
        <v>0.15579999999999999</v>
      </c>
      <c r="AK3064" t="str">
        <f t="shared" si="671"/>
        <v>&lt;=0.2</v>
      </c>
      <c r="AL3064">
        <v>4</v>
      </c>
      <c r="AM3064">
        <v>4</v>
      </c>
      <c r="AN3064">
        <v>0</v>
      </c>
      <c r="AO3064">
        <v>1</v>
      </c>
      <c r="AP3064" t="s">
        <v>32</v>
      </c>
    </row>
    <row r="3065" spans="1:42" x14ac:dyDescent="0.25">
      <c r="A3065">
        <v>201805</v>
      </c>
      <c r="B3065" t="str">
        <f t="shared" si="658"/>
        <v>2018-I</v>
      </c>
      <c r="C3065" t="s">
        <v>3126</v>
      </c>
      <c r="D3065" t="s">
        <v>3126</v>
      </c>
      <c r="E3065">
        <v>30458607</v>
      </c>
      <c r="F3065" t="s">
        <v>29</v>
      </c>
      <c r="G3065">
        <v>0</v>
      </c>
      <c r="H3065">
        <v>0</v>
      </c>
      <c r="I3065">
        <v>0</v>
      </c>
      <c r="J3065">
        <f t="shared" si="659"/>
        <v>0</v>
      </c>
      <c r="K3065" t="str">
        <f t="shared" si="660"/>
        <v>Modelamiento</v>
      </c>
      <c r="L3065">
        <f t="shared" si="661"/>
        <v>0</v>
      </c>
      <c r="M3065">
        <v>36</v>
      </c>
      <c r="N3065" t="str">
        <f t="shared" si="662"/>
        <v>&lt;=40</v>
      </c>
      <c r="O3065" t="s">
        <v>56</v>
      </c>
      <c r="P3065" t="s">
        <v>39</v>
      </c>
      <c r="Q3065">
        <v>42432</v>
      </c>
      <c r="R3065">
        <v>1650</v>
      </c>
      <c r="S3065" t="str">
        <f t="shared" si="663"/>
        <v>&lt;=2000</v>
      </c>
      <c r="T3065">
        <v>1461</v>
      </c>
      <c r="U3065" t="str">
        <f t="shared" si="664"/>
        <v>&lt;=1500</v>
      </c>
      <c r="V3065" t="s">
        <v>589</v>
      </c>
      <c r="W3065">
        <v>40592</v>
      </c>
      <c r="X3065" s="12">
        <f t="shared" si="665"/>
        <v>4.0648403626330314E-2</v>
      </c>
      <c r="Y3065" t="str">
        <f t="shared" si="666"/>
        <v>&lt;=0.05</v>
      </c>
      <c r="Z3065" t="s">
        <v>32</v>
      </c>
      <c r="AA3065">
        <v>4</v>
      </c>
      <c r="AB3065">
        <v>392.7</v>
      </c>
      <c r="AC3065" t="str">
        <f t="shared" si="667"/>
        <v>&lt;=500</v>
      </c>
      <c r="AD3065">
        <v>1110</v>
      </c>
      <c r="AE3065" t="str">
        <f t="shared" si="668"/>
        <v>&gt;120</v>
      </c>
      <c r="AF3065">
        <v>392.7</v>
      </c>
      <c r="AG3065" t="str">
        <f t="shared" si="669"/>
        <v>&lt;=500</v>
      </c>
      <c r="AH3065" t="s">
        <v>32</v>
      </c>
      <c r="AI3065" t="str">
        <f t="shared" si="670"/>
        <v/>
      </c>
      <c r="AJ3065" t="s">
        <v>32</v>
      </c>
      <c r="AK3065" t="str">
        <f t="shared" si="671"/>
        <v/>
      </c>
      <c r="AL3065">
        <v>12</v>
      </c>
      <c r="AM3065">
        <v>0</v>
      </c>
      <c r="AN3065">
        <v>12</v>
      </c>
      <c r="AO3065" t="s">
        <v>32</v>
      </c>
      <c r="AP3065">
        <v>1</v>
      </c>
    </row>
    <row r="3066" spans="1:42" x14ac:dyDescent="0.25">
      <c r="A3066">
        <v>201805</v>
      </c>
      <c r="B3066" t="str">
        <f t="shared" si="658"/>
        <v>2018-I</v>
      </c>
      <c r="C3066" t="s">
        <v>3127</v>
      </c>
      <c r="D3066" t="s">
        <v>3127</v>
      </c>
      <c r="E3066">
        <v>30459736</v>
      </c>
      <c r="F3066" t="s">
        <v>29</v>
      </c>
      <c r="G3066">
        <v>0</v>
      </c>
      <c r="H3066">
        <v>0</v>
      </c>
      <c r="I3066">
        <v>0</v>
      </c>
      <c r="J3066">
        <f t="shared" si="659"/>
        <v>0</v>
      </c>
      <c r="K3066" t="str">
        <f t="shared" si="660"/>
        <v>Modelamiento</v>
      </c>
      <c r="L3066">
        <f t="shared" si="661"/>
        <v>0</v>
      </c>
      <c r="M3066">
        <v>59</v>
      </c>
      <c r="N3066" t="str">
        <f t="shared" si="662"/>
        <v>&lt;=60</v>
      </c>
      <c r="O3066" t="s">
        <v>72</v>
      </c>
      <c r="P3066" t="s">
        <v>35</v>
      </c>
      <c r="Q3066">
        <v>37196</v>
      </c>
      <c r="R3066">
        <v>1800</v>
      </c>
      <c r="S3066" t="str">
        <f t="shared" si="663"/>
        <v>&lt;=2000</v>
      </c>
      <c r="T3066">
        <v>1296</v>
      </c>
      <c r="U3066" t="str">
        <f t="shared" si="664"/>
        <v>&lt;=1300</v>
      </c>
      <c r="V3066" t="s">
        <v>597</v>
      </c>
      <c r="W3066">
        <v>36156</v>
      </c>
      <c r="X3066" s="12">
        <f t="shared" si="665"/>
        <v>4.9784268171257882E-2</v>
      </c>
      <c r="Y3066" t="str">
        <f t="shared" si="666"/>
        <v>&lt;=0.05</v>
      </c>
      <c r="Z3066" t="s">
        <v>32</v>
      </c>
      <c r="AA3066">
        <v>0</v>
      </c>
      <c r="AB3066">
        <v>7028.39</v>
      </c>
      <c r="AC3066" t="str">
        <f t="shared" si="667"/>
        <v>&gt;5000</v>
      </c>
      <c r="AD3066">
        <v>0</v>
      </c>
      <c r="AE3066" t="str">
        <f t="shared" si="668"/>
        <v>=0</v>
      </c>
      <c r="AF3066">
        <v>0</v>
      </c>
      <c r="AG3066" t="str">
        <f t="shared" si="669"/>
        <v>&lt;=500</v>
      </c>
      <c r="AH3066">
        <v>3530</v>
      </c>
      <c r="AI3066" t="str">
        <f t="shared" si="670"/>
        <v>&lt;=4000</v>
      </c>
      <c r="AJ3066">
        <v>0.94240000000000002</v>
      </c>
      <c r="AK3066" t="str">
        <f t="shared" si="671"/>
        <v>&gt;0.9</v>
      </c>
      <c r="AL3066">
        <v>12</v>
      </c>
      <c r="AM3066">
        <v>12</v>
      </c>
      <c r="AN3066">
        <v>0</v>
      </c>
      <c r="AO3066">
        <v>1</v>
      </c>
      <c r="AP3066" t="s">
        <v>32</v>
      </c>
    </row>
    <row r="3067" spans="1:42" x14ac:dyDescent="0.25">
      <c r="A3067">
        <v>201805</v>
      </c>
      <c r="B3067" t="str">
        <f t="shared" si="658"/>
        <v>2018-I</v>
      </c>
      <c r="C3067" t="s">
        <v>3128</v>
      </c>
      <c r="D3067" t="s">
        <v>3128</v>
      </c>
      <c r="E3067">
        <v>30459000</v>
      </c>
      <c r="F3067" t="s">
        <v>29</v>
      </c>
      <c r="G3067">
        <v>0</v>
      </c>
      <c r="H3067">
        <v>0</v>
      </c>
      <c r="I3067">
        <v>0</v>
      </c>
      <c r="J3067">
        <f t="shared" si="659"/>
        <v>0</v>
      </c>
      <c r="K3067" t="str">
        <f t="shared" si="660"/>
        <v>Modelamiento</v>
      </c>
      <c r="L3067">
        <f t="shared" si="661"/>
        <v>0</v>
      </c>
      <c r="M3067">
        <v>46</v>
      </c>
      <c r="N3067" t="str">
        <f t="shared" si="662"/>
        <v>&lt;=50</v>
      </c>
      <c r="O3067" t="s">
        <v>56</v>
      </c>
      <c r="P3067" t="s">
        <v>31</v>
      </c>
      <c r="Q3067">
        <v>48832</v>
      </c>
      <c r="R3067">
        <v>1500</v>
      </c>
      <c r="S3067" t="str">
        <f t="shared" si="663"/>
        <v>&lt;=1500</v>
      </c>
      <c r="T3067">
        <v>1683</v>
      </c>
      <c r="U3067" t="str">
        <f t="shared" si="664"/>
        <v>&gt;1500</v>
      </c>
      <c r="V3067" t="s">
        <v>597</v>
      </c>
      <c r="W3067">
        <v>47492</v>
      </c>
      <c r="X3067" s="12">
        <f t="shared" si="665"/>
        <v>3.1584266823886126E-2</v>
      </c>
      <c r="Y3067" t="str">
        <f t="shared" si="666"/>
        <v>&lt;=0.04</v>
      </c>
      <c r="Z3067" t="s">
        <v>32</v>
      </c>
      <c r="AA3067">
        <v>4</v>
      </c>
      <c r="AB3067">
        <v>1343.87</v>
      </c>
      <c r="AC3067" t="str">
        <f t="shared" si="667"/>
        <v>&lt;=2000</v>
      </c>
      <c r="AD3067">
        <v>1150</v>
      </c>
      <c r="AE3067" t="str">
        <f t="shared" si="668"/>
        <v>&gt;120</v>
      </c>
      <c r="AF3067">
        <v>1343.87</v>
      </c>
      <c r="AG3067" t="str">
        <f t="shared" si="669"/>
        <v>&lt;=2000</v>
      </c>
      <c r="AH3067" t="s">
        <v>32</v>
      </c>
      <c r="AI3067" t="str">
        <f t="shared" si="670"/>
        <v/>
      </c>
      <c r="AJ3067" t="s">
        <v>32</v>
      </c>
      <c r="AK3067" t="str">
        <f t="shared" si="671"/>
        <v/>
      </c>
      <c r="AL3067">
        <v>12</v>
      </c>
      <c r="AM3067">
        <v>0</v>
      </c>
      <c r="AN3067">
        <v>12</v>
      </c>
      <c r="AO3067" t="s">
        <v>32</v>
      </c>
      <c r="AP3067">
        <v>1</v>
      </c>
    </row>
    <row r="3068" spans="1:42" x14ac:dyDescent="0.25">
      <c r="A3068">
        <v>201805</v>
      </c>
      <c r="B3068" t="str">
        <f t="shared" si="658"/>
        <v>2018-I</v>
      </c>
      <c r="C3068" t="s">
        <v>3129</v>
      </c>
      <c r="D3068" t="s">
        <v>3129</v>
      </c>
      <c r="E3068">
        <v>30455853</v>
      </c>
      <c r="F3068" t="s">
        <v>29</v>
      </c>
      <c r="G3068">
        <v>0</v>
      </c>
      <c r="H3068">
        <v>0</v>
      </c>
      <c r="I3068">
        <v>0</v>
      </c>
      <c r="J3068">
        <f t="shared" si="659"/>
        <v>0</v>
      </c>
      <c r="K3068" t="str">
        <f t="shared" si="660"/>
        <v>Modelamiento</v>
      </c>
      <c r="L3068">
        <f t="shared" si="661"/>
        <v>0</v>
      </c>
      <c r="M3068">
        <v>46</v>
      </c>
      <c r="N3068" t="str">
        <f t="shared" si="662"/>
        <v>&lt;=50</v>
      </c>
      <c r="O3068" t="s">
        <v>56</v>
      </c>
      <c r="P3068" t="s">
        <v>39</v>
      </c>
      <c r="Q3068">
        <v>37037</v>
      </c>
      <c r="R3068">
        <v>1500</v>
      </c>
      <c r="S3068" t="str">
        <f t="shared" si="663"/>
        <v>&lt;=1500</v>
      </c>
      <c r="T3068">
        <v>1275</v>
      </c>
      <c r="U3068" t="str">
        <f t="shared" si="664"/>
        <v>&lt;=1300</v>
      </c>
      <c r="V3068" t="s">
        <v>597</v>
      </c>
      <c r="W3068">
        <v>35697</v>
      </c>
      <c r="X3068" s="12">
        <f t="shared" si="665"/>
        <v>4.2020337843516262E-2</v>
      </c>
      <c r="Y3068" t="str">
        <f t="shared" si="666"/>
        <v>&lt;=0.05</v>
      </c>
      <c r="Z3068" t="s">
        <v>32</v>
      </c>
      <c r="AA3068">
        <v>9</v>
      </c>
      <c r="AB3068" t="s">
        <v>32</v>
      </c>
      <c r="AC3068" t="str">
        <f t="shared" si="667"/>
        <v/>
      </c>
      <c r="AD3068" t="s">
        <v>32</v>
      </c>
      <c r="AE3068" t="str">
        <f t="shared" si="668"/>
        <v/>
      </c>
      <c r="AF3068" t="s">
        <v>32</v>
      </c>
      <c r="AG3068" t="str">
        <f t="shared" si="669"/>
        <v/>
      </c>
      <c r="AH3068" t="s">
        <v>32</v>
      </c>
      <c r="AI3068" t="str">
        <f t="shared" si="670"/>
        <v/>
      </c>
      <c r="AJ3068" t="s">
        <v>32</v>
      </c>
      <c r="AK3068" t="str">
        <f t="shared" si="671"/>
        <v/>
      </c>
      <c r="AL3068">
        <v>0</v>
      </c>
      <c r="AM3068">
        <v>0</v>
      </c>
      <c r="AN3068">
        <v>0</v>
      </c>
      <c r="AO3068" t="s">
        <v>32</v>
      </c>
      <c r="AP3068" t="s">
        <v>32</v>
      </c>
    </row>
    <row r="3069" spans="1:42" x14ac:dyDescent="0.25">
      <c r="A3069">
        <v>201805</v>
      </c>
      <c r="B3069" t="str">
        <f t="shared" si="658"/>
        <v>2018-I</v>
      </c>
      <c r="C3069" t="s">
        <v>3130</v>
      </c>
      <c r="D3069" t="s">
        <v>3130</v>
      </c>
      <c r="E3069">
        <v>30458185</v>
      </c>
      <c r="F3069" t="s">
        <v>29</v>
      </c>
      <c r="G3069">
        <v>0</v>
      </c>
      <c r="H3069">
        <v>0</v>
      </c>
      <c r="I3069">
        <v>0</v>
      </c>
      <c r="J3069">
        <f t="shared" si="659"/>
        <v>0</v>
      </c>
      <c r="K3069" t="str">
        <f t="shared" si="660"/>
        <v>Modelamiento</v>
      </c>
      <c r="L3069">
        <f t="shared" si="661"/>
        <v>0</v>
      </c>
      <c r="M3069">
        <v>25</v>
      </c>
      <c r="N3069" t="str">
        <f t="shared" si="662"/>
        <v>&lt;=25</v>
      </c>
      <c r="O3069" t="s">
        <v>56</v>
      </c>
      <c r="P3069" t="s">
        <v>39</v>
      </c>
      <c r="Q3069">
        <v>48767</v>
      </c>
      <c r="R3069">
        <v>1650</v>
      </c>
      <c r="S3069" t="str">
        <f t="shared" si="663"/>
        <v>&lt;=2000</v>
      </c>
      <c r="T3069">
        <v>1679</v>
      </c>
      <c r="U3069" t="str">
        <f t="shared" si="664"/>
        <v>&gt;1500</v>
      </c>
      <c r="V3069" t="s">
        <v>597</v>
      </c>
      <c r="W3069">
        <v>47577</v>
      </c>
      <c r="X3069" s="12">
        <f t="shared" si="665"/>
        <v>3.468062299010026E-2</v>
      </c>
      <c r="Y3069" t="str">
        <f t="shared" si="666"/>
        <v>&lt;=0.04</v>
      </c>
      <c r="Z3069" t="s">
        <v>32</v>
      </c>
      <c r="AA3069">
        <v>1</v>
      </c>
      <c r="AB3069">
        <v>14917.87</v>
      </c>
      <c r="AC3069" t="str">
        <f t="shared" si="667"/>
        <v>&gt;5000</v>
      </c>
      <c r="AD3069">
        <v>29</v>
      </c>
      <c r="AE3069" t="str">
        <f t="shared" si="668"/>
        <v>&lt;=30</v>
      </c>
      <c r="AF3069">
        <v>0</v>
      </c>
      <c r="AG3069" t="str">
        <f t="shared" si="669"/>
        <v>&lt;=500</v>
      </c>
      <c r="AH3069">
        <v>4601</v>
      </c>
      <c r="AI3069" t="str">
        <f t="shared" si="670"/>
        <v>&lt;=5000</v>
      </c>
      <c r="AJ3069">
        <v>1</v>
      </c>
      <c r="AK3069" t="str">
        <f t="shared" si="671"/>
        <v>&gt;0.9</v>
      </c>
      <c r="AL3069">
        <v>12</v>
      </c>
      <c r="AM3069">
        <v>6</v>
      </c>
      <c r="AN3069">
        <v>0</v>
      </c>
      <c r="AO3069">
        <v>2</v>
      </c>
      <c r="AP3069" t="s">
        <v>32</v>
      </c>
    </row>
    <row r="3070" spans="1:42" x14ac:dyDescent="0.25">
      <c r="A3070">
        <v>201805</v>
      </c>
      <c r="B3070" t="str">
        <f t="shared" si="658"/>
        <v>2018-I</v>
      </c>
      <c r="C3070" t="s">
        <v>3131</v>
      </c>
      <c r="D3070" t="s">
        <v>3131</v>
      </c>
      <c r="E3070">
        <v>30458672</v>
      </c>
      <c r="F3070" t="s">
        <v>29</v>
      </c>
      <c r="G3070">
        <v>1</v>
      </c>
      <c r="H3070">
        <v>0</v>
      </c>
      <c r="I3070">
        <v>0</v>
      </c>
      <c r="J3070">
        <f t="shared" si="659"/>
        <v>0</v>
      </c>
      <c r="K3070" t="str">
        <f t="shared" si="660"/>
        <v>Modelamiento</v>
      </c>
      <c r="L3070">
        <f t="shared" si="661"/>
        <v>0</v>
      </c>
      <c r="M3070">
        <v>32</v>
      </c>
      <c r="N3070" t="str">
        <f t="shared" si="662"/>
        <v>&lt;=35</v>
      </c>
      <c r="O3070" t="s">
        <v>56</v>
      </c>
      <c r="P3070" t="s">
        <v>39</v>
      </c>
      <c r="Q3070">
        <v>39139</v>
      </c>
      <c r="R3070">
        <v>1200</v>
      </c>
      <c r="S3070" t="str">
        <f t="shared" si="663"/>
        <v>&lt;=1500</v>
      </c>
      <c r="T3070">
        <v>1363</v>
      </c>
      <c r="U3070" t="str">
        <f t="shared" si="664"/>
        <v>&lt;=1400</v>
      </c>
      <c r="V3070" t="s">
        <v>585</v>
      </c>
      <c r="W3070">
        <v>37499</v>
      </c>
      <c r="X3070" s="12">
        <f t="shared" si="665"/>
        <v>3.2000853356089494E-2</v>
      </c>
      <c r="Y3070" t="str">
        <f t="shared" si="666"/>
        <v>&lt;=0.04</v>
      </c>
      <c r="Z3070" t="s">
        <v>32</v>
      </c>
      <c r="AA3070">
        <v>4</v>
      </c>
      <c r="AB3070">
        <v>971.26</v>
      </c>
      <c r="AC3070" t="str">
        <f t="shared" si="667"/>
        <v>&lt;=1000</v>
      </c>
      <c r="AD3070">
        <v>141</v>
      </c>
      <c r="AE3070" t="str">
        <f t="shared" si="668"/>
        <v>&gt;120</v>
      </c>
      <c r="AF3070">
        <v>0</v>
      </c>
      <c r="AG3070" t="str">
        <f t="shared" si="669"/>
        <v>&lt;=500</v>
      </c>
      <c r="AH3070">
        <v>1000</v>
      </c>
      <c r="AI3070" t="str">
        <f t="shared" si="670"/>
        <v>&lt;=1000</v>
      </c>
      <c r="AJ3070">
        <v>0.99919999999999998</v>
      </c>
      <c r="AK3070" t="str">
        <f t="shared" si="671"/>
        <v>&gt;0.9</v>
      </c>
      <c r="AL3070">
        <v>7</v>
      </c>
      <c r="AM3070">
        <v>2</v>
      </c>
      <c r="AN3070">
        <v>1</v>
      </c>
      <c r="AO3070">
        <v>6</v>
      </c>
      <c r="AP3070">
        <v>1</v>
      </c>
    </row>
    <row r="3071" spans="1:42" x14ac:dyDescent="0.25">
      <c r="A3071">
        <v>201805</v>
      </c>
      <c r="B3071" t="str">
        <f t="shared" si="658"/>
        <v>2018-I</v>
      </c>
      <c r="C3071" t="s">
        <v>3132</v>
      </c>
      <c r="D3071" t="s">
        <v>3132</v>
      </c>
      <c r="E3071">
        <v>30460233</v>
      </c>
      <c r="F3071" t="s">
        <v>29</v>
      </c>
      <c r="G3071">
        <v>0</v>
      </c>
      <c r="H3071">
        <v>0</v>
      </c>
      <c r="I3071">
        <v>0</v>
      </c>
      <c r="J3071">
        <f t="shared" si="659"/>
        <v>0</v>
      </c>
      <c r="K3071" t="str">
        <f t="shared" si="660"/>
        <v>Modelamiento</v>
      </c>
      <c r="L3071">
        <f t="shared" si="661"/>
        <v>0</v>
      </c>
      <c r="M3071">
        <v>40</v>
      </c>
      <c r="N3071" t="str">
        <f t="shared" si="662"/>
        <v>&lt;=40</v>
      </c>
      <c r="O3071" t="s">
        <v>56</v>
      </c>
      <c r="P3071" t="s">
        <v>31</v>
      </c>
      <c r="Q3071">
        <v>39802</v>
      </c>
      <c r="R3071">
        <v>1650</v>
      </c>
      <c r="S3071" t="str">
        <f t="shared" si="663"/>
        <v>&lt;=2000</v>
      </c>
      <c r="T3071">
        <v>1386</v>
      </c>
      <c r="U3071" t="str">
        <f t="shared" si="664"/>
        <v>&lt;=1400</v>
      </c>
      <c r="V3071" t="s">
        <v>589</v>
      </c>
      <c r="W3071">
        <v>38612</v>
      </c>
      <c r="X3071" s="12">
        <f t="shared" si="665"/>
        <v>4.2732829172278046E-2</v>
      </c>
      <c r="Y3071" t="str">
        <f t="shared" si="666"/>
        <v>&lt;=0.05</v>
      </c>
      <c r="Z3071" t="s">
        <v>32</v>
      </c>
      <c r="AA3071">
        <v>4</v>
      </c>
      <c r="AB3071">
        <v>747.8</v>
      </c>
      <c r="AC3071" t="str">
        <f t="shared" si="667"/>
        <v>&lt;=1000</v>
      </c>
      <c r="AD3071">
        <v>2798</v>
      </c>
      <c r="AE3071" t="str">
        <f t="shared" si="668"/>
        <v>&gt;120</v>
      </c>
      <c r="AF3071">
        <v>747.8</v>
      </c>
      <c r="AG3071" t="str">
        <f t="shared" si="669"/>
        <v>&lt;=1000</v>
      </c>
      <c r="AH3071" t="s">
        <v>32</v>
      </c>
      <c r="AI3071" t="str">
        <f t="shared" si="670"/>
        <v/>
      </c>
      <c r="AJ3071" t="s">
        <v>32</v>
      </c>
      <c r="AK3071" t="str">
        <f t="shared" si="671"/>
        <v/>
      </c>
      <c r="AL3071">
        <v>12</v>
      </c>
      <c r="AM3071">
        <v>0</v>
      </c>
      <c r="AN3071">
        <v>12</v>
      </c>
      <c r="AO3071" t="s">
        <v>32</v>
      </c>
      <c r="AP3071">
        <v>1</v>
      </c>
    </row>
    <row r="3072" spans="1:42" x14ac:dyDescent="0.25">
      <c r="A3072">
        <v>201805</v>
      </c>
      <c r="B3072" t="str">
        <f t="shared" si="658"/>
        <v>2018-I</v>
      </c>
      <c r="C3072" t="s">
        <v>3133</v>
      </c>
      <c r="D3072" t="s">
        <v>3133</v>
      </c>
      <c r="E3072">
        <v>30459661</v>
      </c>
      <c r="F3072" t="s">
        <v>29</v>
      </c>
      <c r="G3072">
        <v>0</v>
      </c>
      <c r="H3072">
        <v>0</v>
      </c>
      <c r="I3072">
        <v>0</v>
      </c>
      <c r="J3072">
        <f t="shared" si="659"/>
        <v>0</v>
      </c>
      <c r="K3072" t="str">
        <f t="shared" si="660"/>
        <v>Modelamiento</v>
      </c>
      <c r="L3072">
        <f t="shared" si="661"/>
        <v>0</v>
      </c>
      <c r="M3072">
        <v>58</v>
      </c>
      <c r="N3072" t="str">
        <f t="shared" si="662"/>
        <v>&lt;=60</v>
      </c>
      <c r="O3072" t="s">
        <v>72</v>
      </c>
      <c r="P3072" t="s">
        <v>35</v>
      </c>
      <c r="Q3072">
        <v>39339</v>
      </c>
      <c r="R3072">
        <v>1000</v>
      </c>
      <c r="S3072" t="str">
        <f t="shared" si="663"/>
        <v>&lt;=1000</v>
      </c>
      <c r="T3072">
        <v>1370</v>
      </c>
      <c r="U3072" t="str">
        <f t="shared" si="664"/>
        <v>&lt;=1400</v>
      </c>
      <c r="V3072" t="s">
        <v>585</v>
      </c>
      <c r="W3072">
        <v>37499</v>
      </c>
      <c r="X3072" s="12">
        <f t="shared" si="665"/>
        <v>2.6667377796741245E-2</v>
      </c>
      <c r="Y3072" t="str">
        <f t="shared" si="666"/>
        <v>&lt;=0.03</v>
      </c>
      <c r="Z3072" t="s">
        <v>32</v>
      </c>
      <c r="AA3072">
        <v>4</v>
      </c>
      <c r="AB3072">
        <v>307.57</v>
      </c>
      <c r="AC3072" t="str">
        <f t="shared" si="667"/>
        <v>&lt;=500</v>
      </c>
      <c r="AD3072">
        <v>779</v>
      </c>
      <c r="AE3072" t="str">
        <f t="shared" si="668"/>
        <v>&gt;120</v>
      </c>
      <c r="AF3072">
        <v>307.57</v>
      </c>
      <c r="AG3072" t="str">
        <f t="shared" si="669"/>
        <v>&lt;=500</v>
      </c>
      <c r="AH3072" t="s">
        <v>32</v>
      </c>
      <c r="AI3072" t="str">
        <f t="shared" si="670"/>
        <v/>
      </c>
      <c r="AJ3072" t="s">
        <v>32</v>
      </c>
      <c r="AK3072" t="str">
        <f t="shared" si="671"/>
        <v/>
      </c>
      <c r="AL3072">
        <v>7</v>
      </c>
      <c r="AM3072">
        <v>0</v>
      </c>
      <c r="AN3072">
        <v>7</v>
      </c>
      <c r="AO3072" t="s">
        <v>32</v>
      </c>
      <c r="AP3072">
        <v>6</v>
      </c>
    </row>
    <row r="3073" spans="1:42" x14ac:dyDescent="0.25">
      <c r="A3073">
        <v>201805</v>
      </c>
      <c r="B3073" t="str">
        <f t="shared" si="658"/>
        <v>2018-I</v>
      </c>
      <c r="C3073" t="s">
        <v>3134</v>
      </c>
      <c r="D3073" t="s">
        <v>3134</v>
      </c>
      <c r="E3073">
        <v>30457712</v>
      </c>
      <c r="F3073" t="s">
        <v>29</v>
      </c>
      <c r="G3073">
        <v>0</v>
      </c>
      <c r="H3073">
        <v>0</v>
      </c>
      <c r="I3073">
        <v>0</v>
      </c>
      <c r="J3073">
        <f t="shared" si="659"/>
        <v>0</v>
      </c>
      <c r="K3073" t="str">
        <f t="shared" si="660"/>
        <v>Modelamiento</v>
      </c>
      <c r="L3073">
        <f t="shared" si="661"/>
        <v>0</v>
      </c>
      <c r="M3073">
        <v>40</v>
      </c>
      <c r="N3073" t="str">
        <f t="shared" si="662"/>
        <v>&lt;=40</v>
      </c>
      <c r="O3073" t="s">
        <v>56</v>
      </c>
      <c r="P3073" t="s">
        <v>31</v>
      </c>
      <c r="Q3073">
        <v>37239</v>
      </c>
      <c r="R3073">
        <v>1100</v>
      </c>
      <c r="S3073" t="str">
        <f t="shared" si="663"/>
        <v>&lt;=1500</v>
      </c>
      <c r="T3073">
        <v>1297</v>
      </c>
      <c r="U3073" t="str">
        <f t="shared" si="664"/>
        <v>&lt;=1300</v>
      </c>
      <c r="V3073" t="s">
        <v>585</v>
      </c>
      <c r="W3073">
        <v>35499</v>
      </c>
      <c r="X3073" s="12">
        <f t="shared" si="665"/>
        <v>3.0986788360235499E-2</v>
      </c>
      <c r="Y3073" t="str">
        <f t="shared" si="666"/>
        <v>&lt;=0.04</v>
      </c>
      <c r="Z3073" t="s">
        <v>32</v>
      </c>
      <c r="AA3073">
        <v>9</v>
      </c>
      <c r="AB3073" t="s">
        <v>32</v>
      </c>
      <c r="AC3073" t="str">
        <f t="shared" si="667"/>
        <v/>
      </c>
      <c r="AD3073" t="s">
        <v>32</v>
      </c>
      <c r="AE3073" t="str">
        <f t="shared" si="668"/>
        <v/>
      </c>
      <c r="AF3073" t="s">
        <v>32</v>
      </c>
      <c r="AG3073" t="str">
        <f t="shared" si="669"/>
        <v/>
      </c>
      <c r="AH3073" t="s">
        <v>32</v>
      </c>
      <c r="AI3073" t="str">
        <f t="shared" si="670"/>
        <v/>
      </c>
      <c r="AJ3073" t="s">
        <v>32</v>
      </c>
      <c r="AK3073" t="str">
        <f t="shared" si="671"/>
        <v/>
      </c>
      <c r="AL3073">
        <v>0</v>
      </c>
      <c r="AM3073">
        <v>0</v>
      </c>
      <c r="AN3073">
        <v>0</v>
      </c>
      <c r="AO3073" t="s">
        <v>32</v>
      </c>
      <c r="AP3073" t="s">
        <v>32</v>
      </c>
    </row>
    <row r="3074" spans="1:42" x14ac:dyDescent="0.25">
      <c r="A3074">
        <v>201805</v>
      </c>
      <c r="B3074" t="str">
        <f t="shared" si="658"/>
        <v>2018-I</v>
      </c>
      <c r="C3074" t="s">
        <v>3135</v>
      </c>
      <c r="D3074" t="s">
        <v>3135</v>
      </c>
      <c r="E3074">
        <v>30451877</v>
      </c>
      <c r="F3074" t="s">
        <v>29</v>
      </c>
      <c r="G3074">
        <v>0</v>
      </c>
      <c r="H3074">
        <v>0</v>
      </c>
      <c r="I3074">
        <v>0</v>
      </c>
      <c r="J3074">
        <f t="shared" si="659"/>
        <v>0</v>
      </c>
      <c r="K3074" t="str">
        <f t="shared" si="660"/>
        <v>Modelamiento</v>
      </c>
      <c r="L3074">
        <f t="shared" si="661"/>
        <v>0</v>
      </c>
      <c r="M3074">
        <v>59</v>
      </c>
      <c r="N3074" t="str">
        <f t="shared" si="662"/>
        <v>&lt;=60</v>
      </c>
      <c r="O3074" t="s">
        <v>56</v>
      </c>
      <c r="P3074" t="s">
        <v>35</v>
      </c>
      <c r="Q3074">
        <v>35297</v>
      </c>
      <c r="R3074">
        <v>1500</v>
      </c>
      <c r="S3074" t="str">
        <f t="shared" si="663"/>
        <v>&lt;=1500</v>
      </c>
      <c r="T3074">
        <v>1220</v>
      </c>
      <c r="U3074" t="str">
        <f t="shared" si="664"/>
        <v>&lt;=1300</v>
      </c>
      <c r="V3074" t="s">
        <v>589</v>
      </c>
      <c r="W3074">
        <v>33957</v>
      </c>
      <c r="X3074" s="12">
        <f t="shared" si="665"/>
        <v>4.4173513561268661E-2</v>
      </c>
      <c r="Y3074" t="str">
        <f t="shared" si="666"/>
        <v>&lt;=0.05</v>
      </c>
      <c r="Z3074" t="s">
        <v>32</v>
      </c>
      <c r="AA3074">
        <v>0</v>
      </c>
      <c r="AB3074">
        <v>16242.46</v>
      </c>
      <c r="AC3074" t="str">
        <f t="shared" si="667"/>
        <v>&gt;5000</v>
      </c>
      <c r="AD3074">
        <v>46</v>
      </c>
      <c r="AE3074" t="str">
        <f t="shared" si="668"/>
        <v>&lt;=60</v>
      </c>
      <c r="AF3074">
        <v>0</v>
      </c>
      <c r="AG3074" t="str">
        <f t="shared" si="669"/>
        <v>&lt;=500</v>
      </c>
      <c r="AH3074">
        <v>14566.72</v>
      </c>
      <c r="AI3074" t="str">
        <f t="shared" si="670"/>
        <v>&gt;5000</v>
      </c>
      <c r="AJ3074">
        <v>0.28949999999999998</v>
      </c>
      <c r="AK3074" t="str">
        <f t="shared" si="671"/>
        <v>&lt;=0.3</v>
      </c>
      <c r="AL3074">
        <v>12</v>
      </c>
      <c r="AM3074">
        <v>8</v>
      </c>
      <c r="AN3074">
        <v>0</v>
      </c>
      <c r="AO3074">
        <v>1</v>
      </c>
      <c r="AP3074" t="s">
        <v>32</v>
      </c>
    </row>
    <row r="3075" spans="1:42" x14ac:dyDescent="0.25">
      <c r="A3075">
        <v>201805</v>
      </c>
      <c r="B3075" t="str">
        <f t="shared" ref="B3075:B3138" si="672">+CONCATENATE(MID(A3075,1,4),IF(MID(A3075,5,2)*1&lt;=6,"-I","-II"))</f>
        <v>2018-I</v>
      </c>
      <c r="C3075" t="s">
        <v>3136</v>
      </c>
      <c r="D3075" t="s">
        <v>3136</v>
      </c>
      <c r="E3075">
        <v>30460314</v>
      </c>
      <c r="F3075" t="s">
        <v>29</v>
      </c>
      <c r="G3075">
        <v>0</v>
      </c>
      <c r="H3075">
        <v>0</v>
      </c>
      <c r="I3075">
        <v>0</v>
      </c>
      <c r="J3075">
        <f t="shared" ref="J3075:J3138" si="673">+IF(OR(O3075="Taxista propietario",O3075="Taxista palanca"),0,1)</f>
        <v>1</v>
      </c>
      <c r="K3075" t="str">
        <f t="shared" ref="K3075:K3138" si="674">+IF(I3075&gt;0,"Insuficiente",IF(H3075&gt;0,"Indeterminado",IF(J3075&gt;0,"Perfil","Modelamiento")))</f>
        <v>Perfil</v>
      </c>
      <c r="L3075">
        <f t="shared" ref="L3075:L3138" si="675">+IF(AND(A3075&gt;=201410,A3075&lt;=201908),0,1)</f>
        <v>0</v>
      </c>
      <c r="M3075">
        <v>38</v>
      </c>
      <c r="N3075" t="str">
        <f t="shared" ref="N3075:N3138" si="676">+IF(M3075&lt;=25,"&lt;=25",IF(M3075&lt;=30,"&lt;=30",IF(M3075&lt;=35,"&lt;=35",IF(M3075&lt;=40,"&lt;=40",IF(M3075&lt;=45,"&lt;=45",IF(M3075&lt;=50,"&lt;=50",IF(M3075&lt;=55,"&lt;=55",IF(M3075&lt;=60,"&lt;=60","&gt;60"))))))))</f>
        <v>&lt;=40</v>
      </c>
      <c r="O3075" t="s">
        <v>41</v>
      </c>
      <c r="P3075" t="s">
        <v>31</v>
      </c>
      <c r="Q3075">
        <v>49873</v>
      </c>
      <c r="R3075">
        <v>5800</v>
      </c>
      <c r="S3075" t="str">
        <f t="shared" ref="S3075:S3138" si="677">+IF(R3075="NULL","",IF(R3075=0,"=0",IF(R3075&lt;=500,"&lt;=500",IF(R3075&lt;=1000,"&lt;=1000",IF(R3075&lt;=1500,"&lt;=1500",IF(R3075&lt;=2000,"&lt;=2000",IF(R3075&lt;=2500,"&lt;=2500","&gt;2500")))))))</f>
        <v>&gt;2500</v>
      </c>
      <c r="T3075">
        <v>1472</v>
      </c>
      <c r="U3075" t="str">
        <f t="shared" ref="U3075:U3138" si="678">+IF(T3075="NULL","",IF(T3075&lt;=1000,"&lt;=1000",IF(T3075&lt;=1100,"&lt;=1100",IF(T3075&lt;=1200,"&lt;=1200",IF(T3075&lt;=1300,"&lt;=1300",IF(T3075&lt;=1400,"&lt;=1400",IF(T3075&lt;=1500,"&lt;=1500","&gt;1500")))))))</f>
        <v>&lt;=1500</v>
      </c>
      <c r="V3075" t="s">
        <v>589</v>
      </c>
      <c r="W3075">
        <v>52833</v>
      </c>
      <c r="X3075" s="12">
        <f t="shared" ref="X3075:X3138" si="679">+IFERROR(R3075/W3075,"NULL")</f>
        <v>0.10977987242821721</v>
      </c>
      <c r="Y3075" t="str">
        <f t="shared" ref="Y3075:Y3138" si="680">+IF(X3075="NULL","",IF(X3075=0,"=0",IF(X3075&lt;=0.01,"&lt;=0.01",IF(X3075&lt;=0.02,"&lt;=0.02",IF(X3075&lt;=0.03,"&lt;=0.03",IF(X3075&lt;=0.04,"&lt;=0.04",IF(X3075&lt;=0.05,"&lt;=0.05",IF(X3075&lt;=0.06,"&lt;=0.06","&gt;0.06"))))))))</f>
        <v>&gt;0.06</v>
      </c>
      <c r="Z3075" t="s">
        <v>32</v>
      </c>
      <c r="AA3075">
        <v>0</v>
      </c>
      <c r="AB3075">
        <v>94837.35</v>
      </c>
      <c r="AC3075" t="str">
        <f t="shared" ref="AC3075:AC3138" si="681">+IF(AB3075="NULL","",IF(AB3075&lt;=500,"&lt;=500",IF(AB3075&lt;=1000,"&lt;=1000",IF(AB3075&lt;=2000,"&lt;=2000",IF(AB3075&lt;=3000,"&lt;=3000",IF(AB3075&lt;=4000,"&lt;=4000",IF(AB3075&lt;=5000,"&lt;=5000","&gt;5000")))))))</f>
        <v>&gt;5000</v>
      </c>
      <c r="AD3075">
        <v>0</v>
      </c>
      <c r="AE3075" t="str">
        <f t="shared" ref="AE3075:AE3138" si="682">+IF(AD3075="NULL","",IF(AD3075=0,"=0",IF(AD3075&lt;=8,"&lt;=8",IF(AD3075&lt;=30,"&lt;=30",IF(AD3075&lt;=60,"&lt;=60",IF(AD3075&lt;=90,"&lt;=90",IF(AD3075&lt;=120,"&lt;=120","&gt;120")))))))</f>
        <v>=0</v>
      </c>
      <c r="AF3075">
        <v>0</v>
      </c>
      <c r="AG3075" t="str">
        <f t="shared" ref="AG3075:AG3138" si="683">+IF(AF3075="NULL","",IF(AF3075&lt;=500,"&lt;=500",IF(AF3075&lt;=1000,"&lt;=1000",IF(AF3075&lt;=2000,"&lt;=2000",IF(AF3075&lt;=3000,"&lt;=3000",IF(AF3075&lt;=4000,"&lt;=4000",IF(AF3075&lt;=5000,"&lt;=5000","&gt;5000")))))))</f>
        <v>&lt;=500</v>
      </c>
      <c r="AH3075">
        <v>83121.899999999994</v>
      </c>
      <c r="AI3075" t="str">
        <f t="shared" ref="AI3075:AI3138" si="684">+IF(AH3075="NULL","",IF(AH3075&lt;=500,"&lt;=500",IF(AH3075&lt;=1000,"&lt;=1000",IF(AH3075&lt;=2000,"&lt;=2000",IF(AH3075&lt;=3000,"&lt;=3000",IF(AH3075&lt;=4000,"&lt;=4000",IF(AH3075&lt;=5000,"&lt;=5000","&gt;5000")))))))</f>
        <v>&gt;5000</v>
      </c>
      <c r="AJ3075">
        <v>0.28689999999999999</v>
      </c>
      <c r="AK3075" t="str">
        <f t="shared" ref="AK3075:AK3138" si="685">+IF(AJ3075="NULL","",IF(AJ3075=0,"=0",IF(AJ3075&lt;=0.1,"&lt;=0.1",IF(AJ3075&lt;=0.2,"&lt;=0.2",IF(AJ3075&lt;=0.3,"&lt;=0.3",IF(AJ3075&lt;=0.4,"&lt;=0.4",IF(AJ3075&lt;=0.5,"&lt;=0.5",IF(AJ3075&lt;=0.6,"&lt;=0.6",IF(AJ3075&lt;=0.7,"&lt;=0.7",IF(AJ3075&lt;=0.8,"&lt;=0.8",IF(AJ3075&lt;=0.9,"&lt;=0.9","&gt;0.9")))))))))))</f>
        <v>&lt;=0.3</v>
      </c>
      <c r="AL3075">
        <v>12</v>
      </c>
      <c r="AM3075">
        <v>12</v>
      </c>
      <c r="AN3075">
        <v>0</v>
      </c>
      <c r="AO3075">
        <v>1</v>
      </c>
      <c r="AP3075" t="s">
        <v>32</v>
      </c>
    </row>
    <row r="3076" spans="1:42" x14ac:dyDescent="0.25">
      <c r="A3076">
        <v>201806</v>
      </c>
      <c r="B3076" t="str">
        <f t="shared" si="672"/>
        <v>2018-I</v>
      </c>
      <c r="C3076" t="s">
        <v>3137</v>
      </c>
      <c r="D3076" t="s">
        <v>3137</v>
      </c>
      <c r="E3076">
        <v>30467353</v>
      </c>
      <c r="F3076" t="s">
        <v>29</v>
      </c>
      <c r="G3076">
        <v>0</v>
      </c>
      <c r="H3076">
        <v>0</v>
      </c>
      <c r="I3076">
        <v>0</v>
      </c>
      <c r="J3076">
        <f t="shared" si="673"/>
        <v>0</v>
      </c>
      <c r="K3076" t="str">
        <f t="shared" si="674"/>
        <v>Modelamiento</v>
      </c>
      <c r="L3076">
        <f t="shared" si="675"/>
        <v>0</v>
      </c>
      <c r="M3076">
        <v>61</v>
      </c>
      <c r="N3076" t="str">
        <f t="shared" si="676"/>
        <v>&gt;60</v>
      </c>
      <c r="O3076" t="s">
        <v>72</v>
      </c>
      <c r="P3076" t="s">
        <v>31</v>
      </c>
      <c r="Q3076">
        <v>36335</v>
      </c>
      <c r="R3076">
        <v>500</v>
      </c>
      <c r="S3076" t="str">
        <f t="shared" si="677"/>
        <v>&lt;=500</v>
      </c>
      <c r="T3076">
        <v>1366</v>
      </c>
      <c r="U3076" t="str">
        <f t="shared" si="678"/>
        <v>&lt;=1400</v>
      </c>
      <c r="V3076" t="s">
        <v>585</v>
      </c>
      <c r="W3076">
        <v>33995</v>
      </c>
      <c r="X3076" s="12">
        <f t="shared" si="679"/>
        <v>1.4708045300779526E-2</v>
      </c>
      <c r="Y3076" t="str">
        <f t="shared" si="680"/>
        <v>&lt;=0.02</v>
      </c>
      <c r="Z3076" t="s">
        <v>32</v>
      </c>
      <c r="AA3076">
        <v>0</v>
      </c>
      <c r="AB3076">
        <v>16346.19</v>
      </c>
      <c r="AC3076" t="str">
        <f t="shared" si="681"/>
        <v>&gt;5000</v>
      </c>
      <c r="AD3076">
        <v>3</v>
      </c>
      <c r="AE3076" t="str">
        <f t="shared" si="682"/>
        <v>&lt;=8</v>
      </c>
      <c r="AF3076">
        <v>0</v>
      </c>
      <c r="AG3076" t="str">
        <f t="shared" si="683"/>
        <v>&lt;=500</v>
      </c>
      <c r="AH3076">
        <v>1594.52</v>
      </c>
      <c r="AI3076" t="str">
        <f t="shared" si="684"/>
        <v>&lt;=2000</v>
      </c>
      <c r="AJ3076">
        <v>0.999</v>
      </c>
      <c r="AK3076" t="str">
        <f t="shared" si="685"/>
        <v>&gt;0.9</v>
      </c>
      <c r="AL3076">
        <v>12</v>
      </c>
      <c r="AM3076">
        <v>12</v>
      </c>
      <c r="AN3076">
        <v>0</v>
      </c>
      <c r="AO3076">
        <v>1</v>
      </c>
      <c r="AP3076" t="s">
        <v>32</v>
      </c>
    </row>
    <row r="3077" spans="1:42" x14ac:dyDescent="0.25">
      <c r="A3077">
        <v>201806</v>
      </c>
      <c r="B3077" t="str">
        <f t="shared" si="672"/>
        <v>2018-I</v>
      </c>
      <c r="C3077" t="s">
        <v>3138</v>
      </c>
      <c r="D3077" t="s">
        <v>3138</v>
      </c>
      <c r="E3077">
        <v>30464614</v>
      </c>
      <c r="F3077" t="s">
        <v>29</v>
      </c>
      <c r="G3077">
        <v>0</v>
      </c>
      <c r="H3077">
        <v>0</v>
      </c>
      <c r="I3077">
        <v>0</v>
      </c>
      <c r="J3077">
        <f t="shared" si="673"/>
        <v>0</v>
      </c>
      <c r="K3077" t="str">
        <f t="shared" si="674"/>
        <v>Modelamiento</v>
      </c>
      <c r="L3077">
        <f t="shared" si="675"/>
        <v>0</v>
      </c>
      <c r="M3077">
        <v>40</v>
      </c>
      <c r="N3077" t="str">
        <f t="shared" si="676"/>
        <v>&lt;=40</v>
      </c>
      <c r="O3077" t="s">
        <v>56</v>
      </c>
      <c r="P3077" t="s">
        <v>39</v>
      </c>
      <c r="Q3077">
        <v>36285</v>
      </c>
      <c r="R3077">
        <v>550</v>
      </c>
      <c r="S3077" t="str">
        <f t="shared" si="677"/>
        <v>&lt;=1000</v>
      </c>
      <c r="T3077">
        <v>1362</v>
      </c>
      <c r="U3077" t="str">
        <f t="shared" si="678"/>
        <v>&lt;=1400</v>
      </c>
      <c r="V3077" t="s">
        <v>585</v>
      </c>
      <c r="W3077">
        <v>33995</v>
      </c>
      <c r="X3077" s="12">
        <f t="shared" si="679"/>
        <v>1.6178849830857479E-2</v>
      </c>
      <c r="Y3077" t="str">
        <f t="shared" si="680"/>
        <v>&lt;=0.02</v>
      </c>
      <c r="Z3077" t="s">
        <v>32</v>
      </c>
      <c r="AA3077">
        <v>4</v>
      </c>
      <c r="AB3077">
        <v>1742.82</v>
      </c>
      <c r="AC3077" t="str">
        <f t="shared" si="681"/>
        <v>&lt;=2000</v>
      </c>
      <c r="AD3077">
        <v>2795</v>
      </c>
      <c r="AE3077" t="str">
        <f t="shared" si="682"/>
        <v>&gt;120</v>
      </c>
      <c r="AF3077">
        <v>1742.82</v>
      </c>
      <c r="AG3077" t="str">
        <f t="shared" si="683"/>
        <v>&lt;=2000</v>
      </c>
      <c r="AH3077" t="s">
        <v>32</v>
      </c>
      <c r="AI3077" t="str">
        <f t="shared" si="684"/>
        <v/>
      </c>
      <c r="AJ3077" t="s">
        <v>32</v>
      </c>
      <c r="AK3077" t="str">
        <f t="shared" si="685"/>
        <v/>
      </c>
      <c r="AL3077">
        <v>12</v>
      </c>
      <c r="AM3077">
        <v>0</v>
      </c>
      <c r="AN3077">
        <v>12</v>
      </c>
      <c r="AO3077" t="s">
        <v>32</v>
      </c>
      <c r="AP3077">
        <v>1</v>
      </c>
    </row>
    <row r="3078" spans="1:42" x14ac:dyDescent="0.25">
      <c r="A3078">
        <v>201806</v>
      </c>
      <c r="B3078" t="str">
        <f t="shared" si="672"/>
        <v>2018-I</v>
      </c>
      <c r="C3078" t="s">
        <v>3139</v>
      </c>
      <c r="D3078" t="s">
        <v>3139</v>
      </c>
      <c r="E3078">
        <v>30466499</v>
      </c>
      <c r="F3078" t="s">
        <v>29</v>
      </c>
      <c r="G3078">
        <v>1</v>
      </c>
      <c r="H3078">
        <v>0</v>
      </c>
      <c r="I3078">
        <v>0</v>
      </c>
      <c r="J3078">
        <f t="shared" si="673"/>
        <v>0</v>
      </c>
      <c r="K3078" t="str">
        <f t="shared" si="674"/>
        <v>Modelamiento</v>
      </c>
      <c r="L3078">
        <f t="shared" si="675"/>
        <v>0</v>
      </c>
      <c r="M3078">
        <v>44</v>
      </c>
      <c r="N3078" t="str">
        <f t="shared" si="676"/>
        <v>&lt;=45</v>
      </c>
      <c r="O3078" t="s">
        <v>56</v>
      </c>
      <c r="P3078" t="s">
        <v>39</v>
      </c>
      <c r="Q3078">
        <v>37240</v>
      </c>
      <c r="R3078">
        <v>600</v>
      </c>
      <c r="S3078" t="str">
        <f t="shared" si="677"/>
        <v>&lt;=1000</v>
      </c>
      <c r="T3078">
        <v>1285</v>
      </c>
      <c r="U3078" t="str">
        <f t="shared" si="678"/>
        <v>&lt;=1300</v>
      </c>
      <c r="V3078" t="s">
        <v>585</v>
      </c>
      <c r="W3078">
        <v>35000</v>
      </c>
      <c r="X3078" s="12">
        <f t="shared" si="679"/>
        <v>1.7142857142857144E-2</v>
      </c>
      <c r="Y3078" t="str">
        <f t="shared" si="680"/>
        <v>&lt;=0.02</v>
      </c>
      <c r="Z3078" t="s">
        <v>32</v>
      </c>
      <c r="AA3078">
        <v>4</v>
      </c>
      <c r="AB3078">
        <v>425.53</v>
      </c>
      <c r="AC3078" t="str">
        <f t="shared" si="681"/>
        <v>&lt;=500</v>
      </c>
      <c r="AD3078">
        <v>969</v>
      </c>
      <c r="AE3078" t="str">
        <f t="shared" si="682"/>
        <v>&gt;120</v>
      </c>
      <c r="AF3078">
        <v>425.53</v>
      </c>
      <c r="AG3078" t="str">
        <f t="shared" si="683"/>
        <v>&lt;=500</v>
      </c>
      <c r="AH3078" t="s">
        <v>32</v>
      </c>
      <c r="AI3078" t="str">
        <f t="shared" si="684"/>
        <v/>
      </c>
      <c r="AJ3078" t="s">
        <v>32</v>
      </c>
      <c r="AK3078" t="str">
        <f t="shared" si="685"/>
        <v/>
      </c>
      <c r="AL3078">
        <v>1</v>
      </c>
      <c r="AM3078">
        <v>0</v>
      </c>
      <c r="AN3078">
        <v>1</v>
      </c>
      <c r="AO3078" t="s">
        <v>32</v>
      </c>
      <c r="AP3078">
        <v>12</v>
      </c>
    </row>
    <row r="3079" spans="1:42" x14ac:dyDescent="0.25">
      <c r="A3079">
        <v>201806</v>
      </c>
      <c r="B3079" t="str">
        <f t="shared" si="672"/>
        <v>2018-I</v>
      </c>
      <c r="C3079" t="s">
        <v>3140</v>
      </c>
      <c r="D3079" t="s">
        <v>3140</v>
      </c>
      <c r="E3079">
        <v>30467643</v>
      </c>
      <c r="F3079" t="s">
        <v>29</v>
      </c>
      <c r="G3079">
        <v>0</v>
      </c>
      <c r="H3079">
        <v>0</v>
      </c>
      <c r="I3079">
        <v>0</v>
      </c>
      <c r="J3079">
        <f t="shared" si="673"/>
        <v>0</v>
      </c>
      <c r="K3079" t="str">
        <f t="shared" si="674"/>
        <v>Modelamiento</v>
      </c>
      <c r="L3079">
        <f t="shared" si="675"/>
        <v>0</v>
      </c>
      <c r="M3079">
        <v>49</v>
      </c>
      <c r="N3079" t="str">
        <f t="shared" si="676"/>
        <v>&lt;=50</v>
      </c>
      <c r="O3079" t="s">
        <v>72</v>
      </c>
      <c r="P3079" t="s">
        <v>35</v>
      </c>
      <c r="Q3079">
        <v>49060</v>
      </c>
      <c r="R3079">
        <v>1500</v>
      </c>
      <c r="S3079" t="str">
        <f t="shared" si="677"/>
        <v>&lt;=1500</v>
      </c>
      <c r="T3079">
        <v>1690</v>
      </c>
      <c r="U3079" t="str">
        <f t="shared" si="678"/>
        <v>&gt;1500</v>
      </c>
      <c r="V3079" t="s">
        <v>597</v>
      </c>
      <c r="W3079">
        <v>47720</v>
      </c>
      <c r="X3079" s="12">
        <f t="shared" si="679"/>
        <v>3.143336127409891E-2</v>
      </c>
      <c r="Y3079" t="str">
        <f t="shared" si="680"/>
        <v>&lt;=0.04</v>
      </c>
      <c r="Z3079" t="s">
        <v>32</v>
      </c>
      <c r="AA3079">
        <v>4</v>
      </c>
      <c r="AB3079">
        <v>47918.45</v>
      </c>
      <c r="AC3079" t="str">
        <f t="shared" si="681"/>
        <v>&gt;5000</v>
      </c>
      <c r="AD3079">
        <v>1007</v>
      </c>
      <c r="AE3079" t="str">
        <f t="shared" si="682"/>
        <v>&gt;120</v>
      </c>
      <c r="AF3079">
        <v>1593.29</v>
      </c>
      <c r="AG3079" t="str">
        <f t="shared" si="683"/>
        <v>&lt;=2000</v>
      </c>
      <c r="AH3079">
        <v>750</v>
      </c>
      <c r="AI3079" t="str">
        <f t="shared" si="684"/>
        <v>&lt;=1000</v>
      </c>
      <c r="AJ3079">
        <v>0</v>
      </c>
      <c r="AK3079" t="str">
        <f t="shared" si="685"/>
        <v>=0</v>
      </c>
      <c r="AL3079">
        <v>12</v>
      </c>
      <c r="AM3079">
        <v>0</v>
      </c>
      <c r="AN3079">
        <v>4</v>
      </c>
      <c r="AO3079" t="s">
        <v>32</v>
      </c>
      <c r="AP3079">
        <v>1</v>
      </c>
    </row>
    <row r="3080" spans="1:42" x14ac:dyDescent="0.25">
      <c r="A3080">
        <v>201806</v>
      </c>
      <c r="B3080" t="str">
        <f t="shared" si="672"/>
        <v>2018-I</v>
      </c>
      <c r="C3080" t="s">
        <v>3141</v>
      </c>
      <c r="D3080" t="s">
        <v>3141</v>
      </c>
      <c r="E3080">
        <v>30456711</v>
      </c>
      <c r="F3080" t="s">
        <v>29</v>
      </c>
      <c r="G3080">
        <v>1</v>
      </c>
      <c r="H3080">
        <v>0</v>
      </c>
      <c r="I3080">
        <v>0</v>
      </c>
      <c r="J3080">
        <f t="shared" si="673"/>
        <v>0</v>
      </c>
      <c r="K3080" t="str">
        <f t="shared" si="674"/>
        <v>Modelamiento</v>
      </c>
      <c r="L3080">
        <f t="shared" si="675"/>
        <v>0</v>
      </c>
      <c r="M3080">
        <v>26</v>
      </c>
      <c r="N3080" t="str">
        <f t="shared" si="676"/>
        <v>&lt;=30</v>
      </c>
      <c r="O3080" t="s">
        <v>56</v>
      </c>
      <c r="P3080" t="s">
        <v>39</v>
      </c>
      <c r="Q3080">
        <v>39633</v>
      </c>
      <c r="R3080">
        <v>1650</v>
      </c>
      <c r="S3080" t="str">
        <f t="shared" si="677"/>
        <v>&lt;=2000</v>
      </c>
      <c r="T3080">
        <v>1367</v>
      </c>
      <c r="U3080" t="str">
        <f t="shared" si="678"/>
        <v>&lt;=1400</v>
      </c>
      <c r="V3080" t="s">
        <v>589</v>
      </c>
      <c r="W3080">
        <v>38443</v>
      </c>
      <c r="X3080" s="12">
        <f t="shared" si="679"/>
        <v>4.2920687771505865E-2</v>
      </c>
      <c r="Y3080" t="str">
        <f t="shared" si="680"/>
        <v>&lt;=0.05</v>
      </c>
      <c r="Z3080" t="s">
        <v>32</v>
      </c>
      <c r="AA3080">
        <v>3</v>
      </c>
      <c r="AB3080">
        <v>2222.89</v>
      </c>
      <c r="AC3080" t="str">
        <f t="shared" si="681"/>
        <v>&lt;=3000</v>
      </c>
      <c r="AD3080">
        <v>105</v>
      </c>
      <c r="AE3080" t="str">
        <f t="shared" si="682"/>
        <v>&lt;=120</v>
      </c>
      <c r="AF3080">
        <v>0</v>
      </c>
      <c r="AG3080" t="str">
        <f t="shared" si="683"/>
        <v>&lt;=500</v>
      </c>
      <c r="AH3080">
        <v>1400</v>
      </c>
      <c r="AI3080" t="str">
        <f t="shared" si="684"/>
        <v>&lt;=2000</v>
      </c>
      <c r="AJ3080">
        <v>0.99980000000000002</v>
      </c>
      <c r="AK3080" t="str">
        <f t="shared" si="685"/>
        <v>&gt;0.9</v>
      </c>
      <c r="AL3080">
        <v>10</v>
      </c>
      <c r="AM3080">
        <v>6</v>
      </c>
      <c r="AN3080">
        <v>0</v>
      </c>
      <c r="AO3080">
        <v>5</v>
      </c>
      <c r="AP3080" t="s">
        <v>32</v>
      </c>
    </row>
    <row r="3081" spans="1:42" x14ac:dyDescent="0.25">
      <c r="A3081">
        <v>201806</v>
      </c>
      <c r="B3081" t="str">
        <f t="shared" si="672"/>
        <v>2018-I</v>
      </c>
      <c r="C3081" t="s">
        <v>3142</v>
      </c>
      <c r="D3081" t="s">
        <v>3142</v>
      </c>
      <c r="E3081">
        <v>30460534</v>
      </c>
      <c r="F3081" t="s">
        <v>29</v>
      </c>
      <c r="G3081">
        <v>0</v>
      </c>
      <c r="H3081">
        <v>0</v>
      </c>
      <c r="I3081">
        <v>0</v>
      </c>
      <c r="J3081">
        <f t="shared" si="673"/>
        <v>0</v>
      </c>
      <c r="K3081" t="str">
        <f t="shared" si="674"/>
        <v>Modelamiento</v>
      </c>
      <c r="L3081">
        <f t="shared" si="675"/>
        <v>0</v>
      </c>
      <c r="M3081">
        <v>40</v>
      </c>
      <c r="N3081" t="str">
        <f t="shared" si="676"/>
        <v>&lt;=40</v>
      </c>
      <c r="O3081" t="s">
        <v>56</v>
      </c>
      <c r="P3081" t="s">
        <v>35</v>
      </c>
      <c r="Q3081">
        <v>38565</v>
      </c>
      <c r="R3081">
        <v>1650</v>
      </c>
      <c r="S3081" t="str">
        <f t="shared" si="677"/>
        <v>&lt;=2000</v>
      </c>
      <c r="T3081">
        <v>1342</v>
      </c>
      <c r="U3081" t="str">
        <f t="shared" si="678"/>
        <v>&lt;=1400</v>
      </c>
      <c r="V3081" t="s">
        <v>587</v>
      </c>
      <c r="W3081">
        <v>37375</v>
      </c>
      <c r="X3081" s="12">
        <f t="shared" si="679"/>
        <v>4.4147157190635451E-2</v>
      </c>
      <c r="Y3081" t="str">
        <f t="shared" si="680"/>
        <v>&lt;=0.05</v>
      </c>
      <c r="Z3081" t="s">
        <v>32</v>
      </c>
      <c r="AA3081">
        <v>4</v>
      </c>
      <c r="AB3081">
        <v>1026.6400000000001</v>
      </c>
      <c r="AC3081" t="str">
        <f t="shared" si="681"/>
        <v>&lt;=2000</v>
      </c>
      <c r="AD3081">
        <v>1295</v>
      </c>
      <c r="AE3081" t="str">
        <f t="shared" si="682"/>
        <v>&gt;120</v>
      </c>
      <c r="AF3081">
        <v>1026.6400000000001</v>
      </c>
      <c r="AG3081" t="str">
        <f t="shared" si="683"/>
        <v>&lt;=2000</v>
      </c>
      <c r="AH3081" t="s">
        <v>32</v>
      </c>
      <c r="AI3081" t="str">
        <f t="shared" si="684"/>
        <v/>
      </c>
      <c r="AJ3081" t="s">
        <v>32</v>
      </c>
      <c r="AK3081" t="str">
        <f t="shared" si="685"/>
        <v/>
      </c>
      <c r="AL3081">
        <v>12</v>
      </c>
      <c r="AM3081">
        <v>0</v>
      </c>
      <c r="AN3081">
        <v>12</v>
      </c>
      <c r="AO3081" t="s">
        <v>32</v>
      </c>
      <c r="AP3081">
        <v>1</v>
      </c>
    </row>
    <row r="3082" spans="1:42" x14ac:dyDescent="0.25">
      <c r="A3082">
        <v>201806</v>
      </c>
      <c r="B3082" t="str">
        <f t="shared" si="672"/>
        <v>2018-I</v>
      </c>
      <c r="C3082" t="s">
        <v>3143</v>
      </c>
      <c r="D3082" t="s">
        <v>3143</v>
      </c>
      <c r="E3082">
        <v>30459364</v>
      </c>
      <c r="F3082" t="s">
        <v>29</v>
      </c>
      <c r="G3082">
        <v>0</v>
      </c>
      <c r="H3082">
        <v>0</v>
      </c>
      <c r="I3082">
        <v>0</v>
      </c>
      <c r="J3082">
        <f t="shared" si="673"/>
        <v>0</v>
      </c>
      <c r="K3082" t="str">
        <f t="shared" si="674"/>
        <v>Modelamiento</v>
      </c>
      <c r="L3082">
        <f t="shared" si="675"/>
        <v>0</v>
      </c>
      <c r="M3082">
        <v>45</v>
      </c>
      <c r="N3082" t="str">
        <f t="shared" si="676"/>
        <v>&lt;=45</v>
      </c>
      <c r="O3082" t="s">
        <v>56</v>
      </c>
      <c r="P3082" t="s">
        <v>39</v>
      </c>
      <c r="Q3082">
        <v>35697</v>
      </c>
      <c r="R3082">
        <v>1500</v>
      </c>
      <c r="S3082" t="str">
        <f t="shared" si="677"/>
        <v>&lt;=1500</v>
      </c>
      <c r="T3082">
        <v>1239</v>
      </c>
      <c r="U3082" t="str">
        <f t="shared" si="678"/>
        <v>&lt;=1300</v>
      </c>
      <c r="V3082" t="s">
        <v>585</v>
      </c>
      <c r="W3082">
        <v>34357</v>
      </c>
      <c r="X3082" s="12">
        <f t="shared" si="679"/>
        <v>4.365922519428355E-2</v>
      </c>
      <c r="Y3082" t="str">
        <f t="shared" si="680"/>
        <v>&lt;=0.05</v>
      </c>
      <c r="Z3082" t="s">
        <v>32</v>
      </c>
      <c r="AA3082">
        <v>4</v>
      </c>
      <c r="AB3082">
        <v>2015.55</v>
      </c>
      <c r="AC3082" t="str">
        <f t="shared" si="681"/>
        <v>&lt;=3000</v>
      </c>
      <c r="AD3082">
        <v>180</v>
      </c>
      <c r="AE3082" t="str">
        <f t="shared" si="682"/>
        <v>&gt;120</v>
      </c>
      <c r="AF3082">
        <v>2015.55</v>
      </c>
      <c r="AG3082" t="str">
        <f t="shared" si="683"/>
        <v>&lt;=3000</v>
      </c>
      <c r="AH3082">
        <v>1959</v>
      </c>
      <c r="AI3082" t="str">
        <f t="shared" si="684"/>
        <v>&lt;=2000</v>
      </c>
      <c r="AJ3082">
        <v>1</v>
      </c>
      <c r="AK3082" t="str">
        <f t="shared" si="685"/>
        <v>&gt;0.9</v>
      </c>
      <c r="AL3082">
        <v>10</v>
      </c>
      <c r="AM3082">
        <v>2</v>
      </c>
      <c r="AN3082">
        <v>4</v>
      </c>
      <c r="AO3082">
        <v>9</v>
      </c>
      <c r="AP3082">
        <v>1</v>
      </c>
    </row>
    <row r="3083" spans="1:42" x14ac:dyDescent="0.25">
      <c r="A3083">
        <v>201806</v>
      </c>
      <c r="B3083" t="str">
        <f t="shared" si="672"/>
        <v>2018-I</v>
      </c>
      <c r="C3083" t="s">
        <v>3144</v>
      </c>
      <c r="D3083" t="s">
        <v>3144</v>
      </c>
      <c r="E3083">
        <v>30457693</v>
      </c>
      <c r="F3083" t="s">
        <v>29</v>
      </c>
      <c r="G3083">
        <v>0</v>
      </c>
      <c r="H3083">
        <v>0</v>
      </c>
      <c r="I3083">
        <v>0</v>
      </c>
      <c r="J3083">
        <f t="shared" si="673"/>
        <v>0</v>
      </c>
      <c r="K3083" t="str">
        <f t="shared" si="674"/>
        <v>Modelamiento</v>
      </c>
      <c r="L3083">
        <f t="shared" si="675"/>
        <v>0</v>
      </c>
      <c r="M3083">
        <v>24</v>
      </c>
      <c r="N3083" t="str">
        <f t="shared" si="676"/>
        <v>&lt;=25</v>
      </c>
      <c r="O3083" t="s">
        <v>56</v>
      </c>
      <c r="P3083" t="s">
        <v>35</v>
      </c>
      <c r="Q3083">
        <v>37687</v>
      </c>
      <c r="R3083">
        <v>1500</v>
      </c>
      <c r="S3083" t="str">
        <f t="shared" si="677"/>
        <v>&lt;=1500</v>
      </c>
      <c r="T3083">
        <v>1313</v>
      </c>
      <c r="U3083" t="str">
        <f t="shared" si="678"/>
        <v>&lt;=1400</v>
      </c>
      <c r="V3083" t="s">
        <v>597</v>
      </c>
      <c r="W3083">
        <v>35697</v>
      </c>
      <c r="X3083" s="12">
        <f t="shared" si="679"/>
        <v>4.2020337843516262E-2</v>
      </c>
      <c r="Y3083" t="str">
        <f t="shared" si="680"/>
        <v>&lt;=0.05</v>
      </c>
      <c r="Z3083" t="s">
        <v>32</v>
      </c>
      <c r="AA3083">
        <v>3</v>
      </c>
      <c r="AB3083">
        <v>2268.85</v>
      </c>
      <c r="AC3083" t="str">
        <f t="shared" si="681"/>
        <v>&lt;=3000</v>
      </c>
      <c r="AD3083">
        <v>69</v>
      </c>
      <c r="AE3083" t="str">
        <f t="shared" si="682"/>
        <v>&lt;=90</v>
      </c>
      <c r="AF3083">
        <v>0</v>
      </c>
      <c r="AG3083" t="str">
        <f t="shared" si="683"/>
        <v>&lt;=500</v>
      </c>
      <c r="AH3083">
        <v>500</v>
      </c>
      <c r="AI3083" t="str">
        <f t="shared" si="684"/>
        <v>&lt;=500</v>
      </c>
      <c r="AJ3083">
        <v>0.99950000000000006</v>
      </c>
      <c r="AK3083" t="str">
        <f t="shared" si="685"/>
        <v>&gt;0.9</v>
      </c>
      <c r="AL3083">
        <v>11</v>
      </c>
      <c r="AM3083">
        <v>9</v>
      </c>
      <c r="AN3083">
        <v>0</v>
      </c>
      <c r="AO3083">
        <v>3</v>
      </c>
      <c r="AP3083" t="s">
        <v>32</v>
      </c>
    </row>
    <row r="3084" spans="1:42" x14ac:dyDescent="0.25">
      <c r="A3084">
        <v>201806</v>
      </c>
      <c r="B3084" t="str">
        <f t="shared" si="672"/>
        <v>2018-I</v>
      </c>
      <c r="C3084" t="s">
        <v>3145</v>
      </c>
      <c r="D3084" t="s">
        <v>3145</v>
      </c>
      <c r="E3084">
        <v>30458391</v>
      </c>
      <c r="F3084" t="s">
        <v>29</v>
      </c>
      <c r="G3084">
        <v>0</v>
      </c>
      <c r="H3084">
        <v>0</v>
      </c>
      <c r="I3084">
        <v>0</v>
      </c>
      <c r="J3084">
        <f t="shared" si="673"/>
        <v>0</v>
      </c>
      <c r="K3084" t="str">
        <f t="shared" si="674"/>
        <v>Modelamiento</v>
      </c>
      <c r="L3084">
        <f t="shared" si="675"/>
        <v>0</v>
      </c>
      <c r="M3084">
        <v>42</v>
      </c>
      <c r="N3084" t="str">
        <f t="shared" si="676"/>
        <v>&lt;=45</v>
      </c>
      <c r="O3084" t="s">
        <v>56</v>
      </c>
      <c r="P3084" t="s">
        <v>31</v>
      </c>
      <c r="Q3084">
        <v>37339</v>
      </c>
      <c r="R3084">
        <v>1000</v>
      </c>
      <c r="S3084" t="str">
        <f t="shared" si="677"/>
        <v>&lt;=1000</v>
      </c>
      <c r="T3084">
        <v>1297</v>
      </c>
      <c r="U3084" t="str">
        <f t="shared" si="678"/>
        <v>&lt;=1300</v>
      </c>
      <c r="V3084" t="s">
        <v>585</v>
      </c>
      <c r="W3084">
        <v>35499</v>
      </c>
      <c r="X3084" s="12">
        <f t="shared" si="679"/>
        <v>2.8169807600214092E-2</v>
      </c>
      <c r="Y3084" t="str">
        <f t="shared" si="680"/>
        <v>&lt;=0.03</v>
      </c>
      <c r="Z3084" t="s">
        <v>32</v>
      </c>
      <c r="AA3084">
        <v>0</v>
      </c>
      <c r="AB3084">
        <v>3000</v>
      </c>
      <c r="AC3084" t="str">
        <f t="shared" si="681"/>
        <v>&lt;=3000</v>
      </c>
      <c r="AD3084">
        <v>0</v>
      </c>
      <c r="AE3084" t="str">
        <f t="shared" si="682"/>
        <v>=0</v>
      </c>
      <c r="AF3084">
        <v>0</v>
      </c>
      <c r="AG3084" t="str">
        <f t="shared" si="683"/>
        <v>&lt;=500</v>
      </c>
      <c r="AH3084" t="s">
        <v>32</v>
      </c>
      <c r="AI3084" t="str">
        <f t="shared" si="684"/>
        <v/>
      </c>
      <c r="AJ3084" t="s">
        <v>32</v>
      </c>
      <c r="AK3084" t="str">
        <f t="shared" si="685"/>
        <v/>
      </c>
      <c r="AL3084">
        <v>5</v>
      </c>
      <c r="AM3084">
        <v>5</v>
      </c>
      <c r="AN3084">
        <v>0</v>
      </c>
      <c r="AO3084">
        <v>1</v>
      </c>
      <c r="AP3084" t="s">
        <v>32</v>
      </c>
    </row>
    <row r="3085" spans="1:42" x14ac:dyDescent="0.25">
      <c r="A3085">
        <v>201806</v>
      </c>
      <c r="B3085" t="str">
        <f t="shared" si="672"/>
        <v>2018-I</v>
      </c>
      <c r="C3085" t="s">
        <v>3146</v>
      </c>
      <c r="D3085" t="s">
        <v>3146</v>
      </c>
      <c r="E3085">
        <v>30462946</v>
      </c>
      <c r="F3085" t="s">
        <v>29</v>
      </c>
      <c r="G3085">
        <v>0</v>
      </c>
      <c r="H3085">
        <v>0</v>
      </c>
      <c r="I3085">
        <v>0</v>
      </c>
      <c r="J3085">
        <f t="shared" si="673"/>
        <v>0</v>
      </c>
      <c r="K3085" t="str">
        <f t="shared" si="674"/>
        <v>Modelamiento</v>
      </c>
      <c r="L3085">
        <f t="shared" si="675"/>
        <v>0</v>
      </c>
      <c r="M3085">
        <v>37</v>
      </c>
      <c r="N3085" t="str">
        <f t="shared" si="676"/>
        <v>&lt;=40</v>
      </c>
      <c r="O3085" t="s">
        <v>56</v>
      </c>
      <c r="P3085" t="s">
        <v>31</v>
      </c>
      <c r="Q3085">
        <v>43062</v>
      </c>
      <c r="R3085">
        <v>1800</v>
      </c>
      <c r="S3085" t="str">
        <f t="shared" si="677"/>
        <v>&lt;=2000</v>
      </c>
      <c r="T3085">
        <v>1625</v>
      </c>
      <c r="U3085" t="str">
        <f t="shared" si="678"/>
        <v>&gt;1500</v>
      </c>
      <c r="V3085" t="s">
        <v>614</v>
      </c>
      <c r="W3085">
        <v>41372</v>
      </c>
      <c r="X3085" s="12">
        <f t="shared" si="679"/>
        <v>4.3507686357923236E-2</v>
      </c>
      <c r="Y3085" t="str">
        <f t="shared" si="680"/>
        <v>&lt;=0.05</v>
      </c>
      <c r="Z3085" t="s">
        <v>32</v>
      </c>
      <c r="AA3085">
        <v>4</v>
      </c>
      <c r="AB3085">
        <v>2602.69</v>
      </c>
      <c r="AC3085" t="str">
        <f t="shared" si="681"/>
        <v>&lt;=3000</v>
      </c>
      <c r="AD3085">
        <v>786</v>
      </c>
      <c r="AE3085" t="str">
        <f t="shared" si="682"/>
        <v>&gt;120</v>
      </c>
      <c r="AF3085">
        <v>2602.69</v>
      </c>
      <c r="AG3085" t="str">
        <f t="shared" si="683"/>
        <v>&lt;=3000</v>
      </c>
      <c r="AH3085" t="s">
        <v>32</v>
      </c>
      <c r="AI3085" t="str">
        <f t="shared" si="684"/>
        <v/>
      </c>
      <c r="AJ3085" t="s">
        <v>32</v>
      </c>
      <c r="AK3085" t="str">
        <f t="shared" si="685"/>
        <v/>
      </c>
      <c r="AL3085">
        <v>12</v>
      </c>
      <c r="AM3085">
        <v>0</v>
      </c>
      <c r="AN3085">
        <v>12</v>
      </c>
      <c r="AO3085" t="s">
        <v>32</v>
      </c>
      <c r="AP3085">
        <v>1</v>
      </c>
    </row>
    <row r="3086" spans="1:42" x14ac:dyDescent="0.25">
      <c r="A3086">
        <v>201806</v>
      </c>
      <c r="B3086" t="str">
        <f t="shared" si="672"/>
        <v>2018-I</v>
      </c>
      <c r="C3086" t="s">
        <v>3147</v>
      </c>
      <c r="D3086" t="s">
        <v>3147</v>
      </c>
      <c r="E3086">
        <v>30460075</v>
      </c>
      <c r="F3086" t="s">
        <v>29</v>
      </c>
      <c r="G3086">
        <v>0</v>
      </c>
      <c r="H3086">
        <v>0</v>
      </c>
      <c r="I3086">
        <v>0</v>
      </c>
      <c r="J3086">
        <f t="shared" si="673"/>
        <v>0</v>
      </c>
      <c r="K3086" t="str">
        <f t="shared" si="674"/>
        <v>Modelamiento</v>
      </c>
      <c r="L3086">
        <f t="shared" si="675"/>
        <v>0</v>
      </c>
      <c r="M3086">
        <v>39</v>
      </c>
      <c r="N3086" t="str">
        <f t="shared" si="676"/>
        <v>&lt;=40</v>
      </c>
      <c r="O3086" t="s">
        <v>56</v>
      </c>
      <c r="P3086" t="s">
        <v>39</v>
      </c>
      <c r="Q3086">
        <v>44682</v>
      </c>
      <c r="R3086">
        <v>1650</v>
      </c>
      <c r="S3086" t="str">
        <f t="shared" si="677"/>
        <v>&lt;=2000</v>
      </c>
      <c r="T3086">
        <v>1551</v>
      </c>
      <c r="U3086" t="str">
        <f t="shared" si="678"/>
        <v>&gt;1500</v>
      </c>
      <c r="V3086" t="s">
        <v>589</v>
      </c>
      <c r="W3086">
        <v>43492</v>
      </c>
      <c r="X3086" s="12">
        <f t="shared" si="679"/>
        <v>3.7938011588338087E-2</v>
      </c>
      <c r="Y3086" t="str">
        <f t="shared" si="680"/>
        <v>&lt;=0.04</v>
      </c>
      <c r="Z3086" t="s">
        <v>32</v>
      </c>
      <c r="AA3086">
        <v>9</v>
      </c>
      <c r="AB3086" t="s">
        <v>32</v>
      </c>
      <c r="AC3086" t="str">
        <f t="shared" si="681"/>
        <v/>
      </c>
      <c r="AD3086" t="s">
        <v>32</v>
      </c>
      <c r="AE3086" t="str">
        <f t="shared" si="682"/>
        <v/>
      </c>
      <c r="AF3086" t="s">
        <v>32</v>
      </c>
      <c r="AG3086" t="str">
        <f t="shared" si="683"/>
        <v/>
      </c>
      <c r="AH3086" t="s">
        <v>32</v>
      </c>
      <c r="AI3086" t="str">
        <f t="shared" si="684"/>
        <v/>
      </c>
      <c r="AJ3086" t="s">
        <v>32</v>
      </c>
      <c r="AK3086" t="str">
        <f t="shared" si="685"/>
        <v/>
      </c>
      <c r="AL3086">
        <v>0</v>
      </c>
      <c r="AM3086">
        <v>0</v>
      </c>
      <c r="AN3086">
        <v>0</v>
      </c>
      <c r="AO3086" t="s">
        <v>32</v>
      </c>
      <c r="AP3086" t="s">
        <v>32</v>
      </c>
    </row>
    <row r="3087" spans="1:42" x14ac:dyDescent="0.25">
      <c r="A3087">
        <v>201806</v>
      </c>
      <c r="B3087" t="str">
        <f t="shared" si="672"/>
        <v>2018-I</v>
      </c>
      <c r="C3087" t="s">
        <v>3148</v>
      </c>
      <c r="D3087" t="s">
        <v>3148</v>
      </c>
      <c r="E3087">
        <v>30462927</v>
      </c>
      <c r="F3087" t="s">
        <v>29</v>
      </c>
      <c r="G3087">
        <v>0</v>
      </c>
      <c r="H3087">
        <v>0</v>
      </c>
      <c r="I3087">
        <v>0</v>
      </c>
      <c r="J3087">
        <f t="shared" si="673"/>
        <v>0</v>
      </c>
      <c r="K3087" t="str">
        <f t="shared" si="674"/>
        <v>Modelamiento</v>
      </c>
      <c r="L3087">
        <f t="shared" si="675"/>
        <v>0</v>
      </c>
      <c r="M3087">
        <v>29</v>
      </c>
      <c r="N3087" t="str">
        <f t="shared" si="676"/>
        <v>&lt;=30</v>
      </c>
      <c r="O3087" t="s">
        <v>56</v>
      </c>
      <c r="P3087" t="s">
        <v>39</v>
      </c>
      <c r="Q3087">
        <v>39930</v>
      </c>
      <c r="R3087">
        <v>1650</v>
      </c>
      <c r="S3087" t="str">
        <f t="shared" si="677"/>
        <v>&lt;=2000</v>
      </c>
      <c r="T3087">
        <v>1507</v>
      </c>
      <c r="U3087" t="str">
        <f t="shared" si="678"/>
        <v>&gt;1500</v>
      </c>
      <c r="V3087" t="s">
        <v>597</v>
      </c>
      <c r="W3087">
        <v>38740</v>
      </c>
      <c r="X3087" s="12">
        <f t="shared" si="679"/>
        <v>4.2591636551368092E-2</v>
      </c>
      <c r="Y3087" t="str">
        <f t="shared" si="680"/>
        <v>&lt;=0.05</v>
      </c>
      <c r="Z3087" t="s">
        <v>32</v>
      </c>
      <c r="AA3087">
        <v>4</v>
      </c>
      <c r="AB3087">
        <v>4933.59</v>
      </c>
      <c r="AC3087" t="str">
        <f t="shared" si="681"/>
        <v>&lt;=5000</v>
      </c>
      <c r="AD3087">
        <v>1272</v>
      </c>
      <c r="AE3087" t="str">
        <f t="shared" si="682"/>
        <v>&gt;120</v>
      </c>
      <c r="AF3087">
        <v>1364.97</v>
      </c>
      <c r="AG3087" t="str">
        <f t="shared" si="683"/>
        <v>&lt;=2000</v>
      </c>
      <c r="AH3087" t="s">
        <v>32</v>
      </c>
      <c r="AI3087" t="str">
        <f t="shared" si="684"/>
        <v/>
      </c>
      <c r="AJ3087" t="s">
        <v>32</v>
      </c>
      <c r="AK3087" t="str">
        <f t="shared" si="685"/>
        <v/>
      </c>
      <c r="AL3087">
        <v>10</v>
      </c>
      <c r="AM3087">
        <v>0</v>
      </c>
      <c r="AN3087">
        <v>6</v>
      </c>
      <c r="AO3087" t="s">
        <v>32</v>
      </c>
      <c r="AP3087">
        <v>3</v>
      </c>
    </row>
    <row r="3088" spans="1:42" x14ac:dyDescent="0.25">
      <c r="A3088">
        <v>201806</v>
      </c>
      <c r="B3088" t="str">
        <f t="shared" si="672"/>
        <v>2018-I</v>
      </c>
      <c r="C3088" t="s">
        <v>3149</v>
      </c>
      <c r="D3088" t="s">
        <v>3149</v>
      </c>
      <c r="E3088">
        <v>30463650</v>
      </c>
      <c r="F3088" t="s">
        <v>29</v>
      </c>
      <c r="G3088">
        <v>0</v>
      </c>
      <c r="H3088">
        <v>0</v>
      </c>
      <c r="I3088">
        <v>0</v>
      </c>
      <c r="J3088">
        <f t="shared" si="673"/>
        <v>0</v>
      </c>
      <c r="K3088" t="str">
        <f t="shared" si="674"/>
        <v>Modelamiento</v>
      </c>
      <c r="L3088">
        <f t="shared" si="675"/>
        <v>0</v>
      </c>
      <c r="M3088">
        <v>43</v>
      </c>
      <c r="N3088" t="str">
        <f t="shared" si="676"/>
        <v>&lt;=45</v>
      </c>
      <c r="O3088" t="s">
        <v>56</v>
      </c>
      <c r="P3088" t="s">
        <v>31</v>
      </c>
      <c r="Q3088">
        <v>39783</v>
      </c>
      <c r="R3088">
        <v>1500</v>
      </c>
      <c r="S3088" t="str">
        <f t="shared" si="677"/>
        <v>&lt;=1500</v>
      </c>
      <c r="T3088">
        <v>1381</v>
      </c>
      <c r="U3088" t="str">
        <f t="shared" si="678"/>
        <v>&lt;=1400</v>
      </c>
      <c r="V3088" t="s">
        <v>589</v>
      </c>
      <c r="W3088">
        <v>38443</v>
      </c>
      <c r="X3088" s="12">
        <f t="shared" si="679"/>
        <v>3.901880706500533E-2</v>
      </c>
      <c r="Y3088" t="str">
        <f t="shared" si="680"/>
        <v>&lt;=0.04</v>
      </c>
      <c r="Z3088" t="s">
        <v>32</v>
      </c>
      <c r="AA3088">
        <v>9</v>
      </c>
      <c r="AB3088" t="s">
        <v>32</v>
      </c>
      <c r="AC3088" t="str">
        <f t="shared" si="681"/>
        <v/>
      </c>
      <c r="AD3088" t="s">
        <v>32</v>
      </c>
      <c r="AE3088" t="str">
        <f t="shared" si="682"/>
        <v/>
      </c>
      <c r="AF3088" t="s">
        <v>32</v>
      </c>
      <c r="AG3088" t="str">
        <f t="shared" si="683"/>
        <v/>
      </c>
      <c r="AH3088" t="s">
        <v>32</v>
      </c>
      <c r="AI3088" t="str">
        <f t="shared" si="684"/>
        <v/>
      </c>
      <c r="AJ3088" t="s">
        <v>32</v>
      </c>
      <c r="AK3088" t="str">
        <f t="shared" si="685"/>
        <v/>
      </c>
      <c r="AL3088">
        <v>0</v>
      </c>
      <c r="AM3088">
        <v>0</v>
      </c>
      <c r="AN3088">
        <v>0</v>
      </c>
      <c r="AO3088" t="s">
        <v>32</v>
      </c>
      <c r="AP3088" t="s">
        <v>32</v>
      </c>
    </row>
    <row r="3089" spans="1:42" x14ac:dyDescent="0.25">
      <c r="A3089">
        <v>201806</v>
      </c>
      <c r="B3089" t="str">
        <f t="shared" si="672"/>
        <v>2018-I</v>
      </c>
      <c r="C3089" t="s">
        <v>3150</v>
      </c>
      <c r="D3089" t="s">
        <v>3150</v>
      </c>
      <c r="E3089">
        <v>30460470</v>
      </c>
      <c r="F3089" t="s">
        <v>29</v>
      </c>
      <c r="G3089">
        <v>0</v>
      </c>
      <c r="H3089">
        <v>0</v>
      </c>
      <c r="I3089">
        <v>0</v>
      </c>
      <c r="J3089">
        <f t="shared" si="673"/>
        <v>0</v>
      </c>
      <c r="K3089" t="str">
        <f t="shared" si="674"/>
        <v>Modelamiento</v>
      </c>
      <c r="L3089">
        <f t="shared" si="675"/>
        <v>0</v>
      </c>
      <c r="M3089">
        <v>35</v>
      </c>
      <c r="N3089" t="str">
        <f t="shared" si="676"/>
        <v>&lt;=35</v>
      </c>
      <c r="O3089" t="s">
        <v>56</v>
      </c>
      <c r="P3089" t="s">
        <v>39</v>
      </c>
      <c r="Q3089">
        <v>44837</v>
      </c>
      <c r="R3089">
        <v>1650</v>
      </c>
      <c r="S3089" t="str">
        <f t="shared" si="677"/>
        <v>&lt;=2000</v>
      </c>
      <c r="T3089">
        <v>1557</v>
      </c>
      <c r="U3089" t="str">
        <f t="shared" si="678"/>
        <v>&gt;1500</v>
      </c>
      <c r="V3089" t="s">
        <v>597</v>
      </c>
      <c r="W3089">
        <v>43647</v>
      </c>
      <c r="X3089" s="12">
        <f t="shared" si="679"/>
        <v>3.7803285449171761E-2</v>
      </c>
      <c r="Y3089" t="str">
        <f t="shared" si="680"/>
        <v>&lt;=0.04</v>
      </c>
      <c r="Z3089" t="s">
        <v>32</v>
      </c>
      <c r="AA3089">
        <v>4</v>
      </c>
      <c r="AB3089">
        <v>854.91</v>
      </c>
      <c r="AC3089" t="str">
        <f t="shared" si="681"/>
        <v>&lt;=1000</v>
      </c>
      <c r="AD3089">
        <v>1733</v>
      </c>
      <c r="AE3089" t="str">
        <f t="shared" si="682"/>
        <v>&gt;120</v>
      </c>
      <c r="AF3089">
        <v>854.91</v>
      </c>
      <c r="AG3089" t="str">
        <f t="shared" si="683"/>
        <v>&lt;=1000</v>
      </c>
      <c r="AH3089" t="s">
        <v>32</v>
      </c>
      <c r="AI3089" t="str">
        <f t="shared" si="684"/>
        <v/>
      </c>
      <c r="AJ3089" t="s">
        <v>32</v>
      </c>
      <c r="AK3089" t="str">
        <f t="shared" si="685"/>
        <v/>
      </c>
      <c r="AL3089">
        <v>1</v>
      </c>
      <c r="AM3089">
        <v>0</v>
      </c>
      <c r="AN3089">
        <v>1</v>
      </c>
      <c r="AO3089" t="s">
        <v>32</v>
      </c>
      <c r="AP3089">
        <v>12</v>
      </c>
    </row>
    <row r="3090" spans="1:42" x14ac:dyDescent="0.25">
      <c r="A3090">
        <v>201806</v>
      </c>
      <c r="B3090" t="str">
        <f t="shared" si="672"/>
        <v>2018-I</v>
      </c>
      <c r="C3090" t="s">
        <v>3151</v>
      </c>
      <c r="D3090" t="s">
        <v>3151</v>
      </c>
      <c r="E3090">
        <v>30456340</v>
      </c>
      <c r="F3090" t="s">
        <v>29</v>
      </c>
      <c r="G3090">
        <v>1</v>
      </c>
      <c r="H3090">
        <v>0</v>
      </c>
      <c r="I3090">
        <v>0</v>
      </c>
      <c r="J3090">
        <f t="shared" si="673"/>
        <v>0</v>
      </c>
      <c r="K3090" t="str">
        <f t="shared" si="674"/>
        <v>Modelamiento</v>
      </c>
      <c r="L3090">
        <f t="shared" si="675"/>
        <v>0</v>
      </c>
      <c r="M3090">
        <v>22</v>
      </c>
      <c r="N3090" t="str">
        <f t="shared" si="676"/>
        <v>&lt;=25</v>
      </c>
      <c r="O3090" t="s">
        <v>56</v>
      </c>
      <c r="P3090" t="s">
        <v>39</v>
      </c>
      <c r="Q3090">
        <v>46737</v>
      </c>
      <c r="R3090">
        <v>1800</v>
      </c>
      <c r="S3090" t="str">
        <f t="shared" si="677"/>
        <v>&lt;=2000</v>
      </c>
      <c r="T3090">
        <v>1605</v>
      </c>
      <c r="U3090" t="str">
        <f t="shared" si="678"/>
        <v>&gt;1500</v>
      </c>
      <c r="V3090" t="s">
        <v>589</v>
      </c>
      <c r="W3090">
        <v>45047</v>
      </c>
      <c r="X3090" s="12">
        <f t="shared" si="679"/>
        <v>3.9958265811263792E-2</v>
      </c>
      <c r="Y3090" t="str">
        <f t="shared" si="680"/>
        <v>&lt;=0.04</v>
      </c>
      <c r="Z3090" t="s">
        <v>32</v>
      </c>
      <c r="AA3090">
        <v>9</v>
      </c>
      <c r="AB3090" t="s">
        <v>32</v>
      </c>
      <c r="AC3090" t="str">
        <f t="shared" si="681"/>
        <v/>
      </c>
      <c r="AD3090" t="s">
        <v>32</v>
      </c>
      <c r="AE3090" t="str">
        <f t="shared" si="682"/>
        <v/>
      </c>
      <c r="AF3090" t="s">
        <v>32</v>
      </c>
      <c r="AG3090" t="str">
        <f t="shared" si="683"/>
        <v/>
      </c>
      <c r="AH3090" t="s">
        <v>32</v>
      </c>
      <c r="AI3090" t="str">
        <f t="shared" si="684"/>
        <v/>
      </c>
      <c r="AJ3090" t="s">
        <v>32</v>
      </c>
      <c r="AK3090" t="str">
        <f t="shared" si="685"/>
        <v/>
      </c>
      <c r="AL3090">
        <v>0</v>
      </c>
      <c r="AM3090">
        <v>0</v>
      </c>
      <c r="AN3090">
        <v>0</v>
      </c>
      <c r="AO3090" t="s">
        <v>32</v>
      </c>
      <c r="AP3090" t="s">
        <v>32</v>
      </c>
    </row>
    <row r="3091" spans="1:42" x14ac:dyDescent="0.25">
      <c r="A3091">
        <v>201806</v>
      </c>
      <c r="B3091" t="str">
        <f t="shared" si="672"/>
        <v>2018-I</v>
      </c>
      <c r="C3091" t="s">
        <v>3152</v>
      </c>
      <c r="D3091" t="s">
        <v>3152</v>
      </c>
      <c r="E3091">
        <v>30464433</v>
      </c>
      <c r="F3091" t="s">
        <v>29</v>
      </c>
      <c r="G3091">
        <v>0</v>
      </c>
      <c r="H3091">
        <v>0</v>
      </c>
      <c r="I3091">
        <v>0</v>
      </c>
      <c r="J3091">
        <f t="shared" si="673"/>
        <v>0</v>
      </c>
      <c r="K3091" t="str">
        <f t="shared" si="674"/>
        <v>Modelamiento</v>
      </c>
      <c r="L3091">
        <f t="shared" si="675"/>
        <v>0</v>
      </c>
      <c r="M3091">
        <v>28</v>
      </c>
      <c r="N3091" t="str">
        <f t="shared" si="676"/>
        <v>&lt;=30</v>
      </c>
      <c r="O3091" t="s">
        <v>56</v>
      </c>
      <c r="P3091" t="s">
        <v>39</v>
      </c>
      <c r="Q3091">
        <v>37420</v>
      </c>
      <c r="R3091">
        <v>1800</v>
      </c>
      <c r="S3091" t="str">
        <f t="shared" si="677"/>
        <v>&lt;=2000</v>
      </c>
      <c r="T3091">
        <v>1299</v>
      </c>
      <c r="U3091" t="str">
        <f t="shared" si="678"/>
        <v>&lt;=1300</v>
      </c>
      <c r="V3091" t="s">
        <v>589</v>
      </c>
      <c r="W3091">
        <v>36380</v>
      </c>
      <c r="X3091" s="12">
        <f t="shared" si="679"/>
        <v>4.947773501924134E-2</v>
      </c>
      <c r="Y3091" t="str">
        <f t="shared" si="680"/>
        <v>&lt;=0.05</v>
      </c>
      <c r="Z3091" t="s">
        <v>32</v>
      </c>
      <c r="AA3091">
        <v>9</v>
      </c>
      <c r="AB3091" t="s">
        <v>32</v>
      </c>
      <c r="AC3091" t="str">
        <f t="shared" si="681"/>
        <v/>
      </c>
      <c r="AD3091" t="s">
        <v>32</v>
      </c>
      <c r="AE3091" t="str">
        <f t="shared" si="682"/>
        <v/>
      </c>
      <c r="AF3091" t="s">
        <v>32</v>
      </c>
      <c r="AG3091" t="str">
        <f t="shared" si="683"/>
        <v/>
      </c>
      <c r="AH3091" t="s">
        <v>32</v>
      </c>
      <c r="AI3091" t="str">
        <f t="shared" si="684"/>
        <v/>
      </c>
      <c r="AJ3091" t="s">
        <v>32</v>
      </c>
      <c r="AK3091" t="str">
        <f t="shared" si="685"/>
        <v/>
      </c>
      <c r="AL3091">
        <v>0</v>
      </c>
      <c r="AM3091">
        <v>0</v>
      </c>
      <c r="AN3091">
        <v>0</v>
      </c>
      <c r="AO3091" t="s">
        <v>32</v>
      </c>
      <c r="AP3091" t="s">
        <v>32</v>
      </c>
    </row>
    <row r="3092" spans="1:42" x14ac:dyDescent="0.25">
      <c r="A3092">
        <v>201806</v>
      </c>
      <c r="B3092" t="str">
        <f t="shared" si="672"/>
        <v>2018-I</v>
      </c>
      <c r="C3092" t="s">
        <v>3153</v>
      </c>
      <c r="D3092" t="s">
        <v>3153</v>
      </c>
      <c r="E3092">
        <v>30463858</v>
      </c>
      <c r="F3092" t="s">
        <v>29</v>
      </c>
      <c r="G3092">
        <v>0</v>
      </c>
      <c r="H3092">
        <v>0</v>
      </c>
      <c r="I3092">
        <v>0</v>
      </c>
      <c r="J3092">
        <f t="shared" si="673"/>
        <v>0</v>
      </c>
      <c r="K3092" t="str">
        <f t="shared" si="674"/>
        <v>Modelamiento</v>
      </c>
      <c r="L3092">
        <f t="shared" si="675"/>
        <v>0</v>
      </c>
      <c r="M3092">
        <v>38</v>
      </c>
      <c r="N3092" t="str">
        <f t="shared" si="676"/>
        <v>&lt;=40</v>
      </c>
      <c r="O3092" t="s">
        <v>56</v>
      </c>
      <c r="P3092" t="s">
        <v>31</v>
      </c>
      <c r="Q3092">
        <v>36335</v>
      </c>
      <c r="R3092">
        <v>500</v>
      </c>
      <c r="S3092" t="str">
        <f t="shared" si="677"/>
        <v>&lt;=500</v>
      </c>
      <c r="T3092">
        <v>1371</v>
      </c>
      <c r="U3092" t="str">
        <f t="shared" si="678"/>
        <v>&lt;=1400</v>
      </c>
      <c r="V3092" t="s">
        <v>585</v>
      </c>
      <c r="W3092">
        <v>33995</v>
      </c>
      <c r="X3092" s="12">
        <f t="shared" si="679"/>
        <v>1.4708045300779526E-2</v>
      </c>
      <c r="Y3092" t="str">
        <f t="shared" si="680"/>
        <v>&lt;=0.02</v>
      </c>
      <c r="Z3092" t="s">
        <v>32</v>
      </c>
      <c r="AA3092">
        <v>9</v>
      </c>
      <c r="AB3092" t="s">
        <v>32</v>
      </c>
      <c r="AC3092" t="str">
        <f t="shared" si="681"/>
        <v/>
      </c>
      <c r="AD3092" t="s">
        <v>32</v>
      </c>
      <c r="AE3092" t="str">
        <f t="shared" si="682"/>
        <v/>
      </c>
      <c r="AF3092" t="s">
        <v>32</v>
      </c>
      <c r="AG3092" t="str">
        <f t="shared" si="683"/>
        <v/>
      </c>
      <c r="AH3092" t="s">
        <v>32</v>
      </c>
      <c r="AI3092" t="str">
        <f t="shared" si="684"/>
        <v/>
      </c>
      <c r="AJ3092" t="s">
        <v>32</v>
      </c>
      <c r="AK3092" t="str">
        <f t="shared" si="685"/>
        <v/>
      </c>
      <c r="AL3092">
        <v>0</v>
      </c>
      <c r="AM3092">
        <v>0</v>
      </c>
      <c r="AN3092">
        <v>0</v>
      </c>
      <c r="AO3092" t="s">
        <v>32</v>
      </c>
      <c r="AP3092" t="s">
        <v>32</v>
      </c>
    </row>
    <row r="3093" spans="1:42" x14ac:dyDescent="0.25">
      <c r="A3093">
        <v>201806</v>
      </c>
      <c r="B3093" t="str">
        <f t="shared" si="672"/>
        <v>2018-I</v>
      </c>
      <c r="C3093" t="s">
        <v>3154</v>
      </c>
      <c r="D3093" t="s">
        <v>3154</v>
      </c>
      <c r="E3093">
        <v>30465504</v>
      </c>
      <c r="F3093" t="s">
        <v>29</v>
      </c>
      <c r="G3093">
        <v>0</v>
      </c>
      <c r="H3093">
        <v>0</v>
      </c>
      <c r="I3093">
        <v>0</v>
      </c>
      <c r="J3093">
        <f t="shared" si="673"/>
        <v>0</v>
      </c>
      <c r="K3093" t="str">
        <f t="shared" si="674"/>
        <v>Modelamiento</v>
      </c>
      <c r="L3093">
        <f t="shared" si="675"/>
        <v>0</v>
      </c>
      <c r="M3093">
        <v>24</v>
      </c>
      <c r="N3093" t="str">
        <f t="shared" si="676"/>
        <v>&lt;=25</v>
      </c>
      <c r="O3093" t="s">
        <v>56</v>
      </c>
      <c r="P3093" t="s">
        <v>31</v>
      </c>
      <c r="Q3093">
        <v>36887</v>
      </c>
      <c r="R3093">
        <v>1650</v>
      </c>
      <c r="S3093" t="str">
        <f t="shared" si="677"/>
        <v>&lt;=2000</v>
      </c>
      <c r="T3093">
        <v>1392</v>
      </c>
      <c r="U3093" t="str">
        <f t="shared" si="678"/>
        <v>&lt;=1400</v>
      </c>
      <c r="V3093" t="s">
        <v>597</v>
      </c>
      <c r="W3093">
        <v>35697</v>
      </c>
      <c r="X3093" s="12">
        <f t="shared" si="679"/>
        <v>4.6222371627867888E-2</v>
      </c>
      <c r="Y3093" t="str">
        <f t="shared" si="680"/>
        <v>&lt;=0.05</v>
      </c>
      <c r="Z3093" t="s">
        <v>32</v>
      </c>
      <c r="AA3093">
        <v>8</v>
      </c>
      <c r="AB3093" t="s">
        <v>32</v>
      </c>
      <c r="AC3093" t="str">
        <f t="shared" si="681"/>
        <v/>
      </c>
      <c r="AD3093" t="s">
        <v>32</v>
      </c>
      <c r="AE3093" t="str">
        <f t="shared" si="682"/>
        <v/>
      </c>
      <c r="AF3093" t="s">
        <v>32</v>
      </c>
      <c r="AG3093" t="str">
        <f t="shared" si="683"/>
        <v/>
      </c>
      <c r="AH3093" t="s">
        <v>32</v>
      </c>
      <c r="AI3093" t="str">
        <f t="shared" si="684"/>
        <v/>
      </c>
      <c r="AJ3093" t="s">
        <v>32</v>
      </c>
      <c r="AK3093" t="str">
        <f t="shared" si="685"/>
        <v/>
      </c>
      <c r="AL3093">
        <v>0</v>
      </c>
      <c r="AM3093">
        <v>0</v>
      </c>
      <c r="AN3093">
        <v>0</v>
      </c>
      <c r="AO3093" t="s">
        <v>32</v>
      </c>
      <c r="AP3093" t="s">
        <v>32</v>
      </c>
    </row>
    <row r="3094" spans="1:42" x14ac:dyDescent="0.25">
      <c r="A3094">
        <v>201806</v>
      </c>
      <c r="B3094" t="str">
        <f t="shared" si="672"/>
        <v>2018-I</v>
      </c>
      <c r="C3094" t="s">
        <v>3155</v>
      </c>
      <c r="D3094" t="s">
        <v>3155</v>
      </c>
      <c r="E3094">
        <v>30464139</v>
      </c>
      <c r="F3094" t="s">
        <v>29</v>
      </c>
      <c r="G3094">
        <v>1</v>
      </c>
      <c r="H3094">
        <v>0</v>
      </c>
      <c r="I3094">
        <v>0</v>
      </c>
      <c r="J3094">
        <f t="shared" si="673"/>
        <v>0</v>
      </c>
      <c r="K3094" t="str">
        <f t="shared" si="674"/>
        <v>Modelamiento</v>
      </c>
      <c r="L3094">
        <f t="shared" si="675"/>
        <v>0</v>
      </c>
      <c r="M3094">
        <v>43</v>
      </c>
      <c r="N3094" t="str">
        <f t="shared" si="676"/>
        <v>&lt;=45</v>
      </c>
      <c r="O3094" t="s">
        <v>56</v>
      </c>
      <c r="P3094" t="s">
        <v>39</v>
      </c>
      <c r="Q3094">
        <v>37240</v>
      </c>
      <c r="R3094">
        <v>600</v>
      </c>
      <c r="S3094" t="str">
        <f t="shared" si="677"/>
        <v>&lt;=1000</v>
      </c>
      <c r="T3094">
        <v>1405</v>
      </c>
      <c r="U3094" t="str">
        <f t="shared" si="678"/>
        <v>&lt;=1500</v>
      </c>
      <c r="V3094" t="s">
        <v>585</v>
      </c>
      <c r="W3094">
        <v>35000</v>
      </c>
      <c r="X3094" s="12">
        <f t="shared" si="679"/>
        <v>1.7142857142857144E-2</v>
      </c>
      <c r="Y3094" t="str">
        <f t="shared" si="680"/>
        <v>&lt;=0.02</v>
      </c>
      <c r="Z3094" t="s">
        <v>32</v>
      </c>
      <c r="AA3094">
        <v>9</v>
      </c>
      <c r="AB3094" t="s">
        <v>32</v>
      </c>
      <c r="AC3094" t="str">
        <f t="shared" si="681"/>
        <v/>
      </c>
      <c r="AD3094" t="s">
        <v>32</v>
      </c>
      <c r="AE3094" t="str">
        <f t="shared" si="682"/>
        <v/>
      </c>
      <c r="AF3094" t="s">
        <v>32</v>
      </c>
      <c r="AG3094" t="str">
        <f t="shared" si="683"/>
        <v/>
      </c>
      <c r="AH3094" t="s">
        <v>32</v>
      </c>
      <c r="AI3094" t="str">
        <f t="shared" si="684"/>
        <v/>
      </c>
      <c r="AJ3094" t="s">
        <v>32</v>
      </c>
      <c r="AK3094" t="str">
        <f t="shared" si="685"/>
        <v/>
      </c>
      <c r="AL3094">
        <v>0</v>
      </c>
      <c r="AM3094">
        <v>0</v>
      </c>
      <c r="AN3094">
        <v>0</v>
      </c>
      <c r="AO3094" t="s">
        <v>32</v>
      </c>
      <c r="AP3094" t="s">
        <v>32</v>
      </c>
    </row>
    <row r="3095" spans="1:42" x14ac:dyDescent="0.25">
      <c r="A3095">
        <v>201806</v>
      </c>
      <c r="B3095" t="str">
        <f t="shared" si="672"/>
        <v>2018-I</v>
      </c>
      <c r="C3095" t="s">
        <v>3156</v>
      </c>
      <c r="D3095" t="s">
        <v>3156</v>
      </c>
      <c r="E3095">
        <v>30455109</v>
      </c>
      <c r="F3095" t="s">
        <v>29</v>
      </c>
      <c r="G3095">
        <v>1</v>
      </c>
      <c r="H3095">
        <v>0</v>
      </c>
      <c r="I3095">
        <v>0</v>
      </c>
      <c r="J3095">
        <f t="shared" si="673"/>
        <v>0</v>
      </c>
      <c r="K3095" t="str">
        <f t="shared" si="674"/>
        <v>Modelamiento</v>
      </c>
      <c r="L3095">
        <f t="shared" si="675"/>
        <v>0</v>
      </c>
      <c r="M3095">
        <v>40</v>
      </c>
      <c r="N3095" t="str">
        <f t="shared" si="676"/>
        <v>&lt;=40</v>
      </c>
      <c r="O3095" t="s">
        <v>56</v>
      </c>
      <c r="P3095" t="s">
        <v>39</v>
      </c>
      <c r="Q3095">
        <v>41830</v>
      </c>
      <c r="R3095">
        <v>1650</v>
      </c>
      <c r="S3095" t="str">
        <f t="shared" si="677"/>
        <v>&lt;=2000</v>
      </c>
      <c r="T3095">
        <v>1452</v>
      </c>
      <c r="U3095" t="str">
        <f t="shared" si="678"/>
        <v>&lt;=1500</v>
      </c>
      <c r="V3095" t="s">
        <v>601</v>
      </c>
      <c r="W3095">
        <v>40640</v>
      </c>
      <c r="X3095" s="12">
        <f t="shared" si="679"/>
        <v>4.0600393700787399E-2</v>
      </c>
      <c r="Y3095" t="str">
        <f t="shared" si="680"/>
        <v>&lt;=0.05</v>
      </c>
      <c r="Z3095" t="s">
        <v>32</v>
      </c>
      <c r="AA3095">
        <v>4</v>
      </c>
      <c r="AB3095">
        <v>1831.54</v>
      </c>
      <c r="AC3095" t="str">
        <f t="shared" si="681"/>
        <v>&lt;=2000</v>
      </c>
      <c r="AD3095">
        <v>1241</v>
      </c>
      <c r="AE3095" t="str">
        <f t="shared" si="682"/>
        <v>&gt;120</v>
      </c>
      <c r="AF3095">
        <v>1831.54</v>
      </c>
      <c r="AG3095" t="str">
        <f t="shared" si="683"/>
        <v>&lt;=2000</v>
      </c>
      <c r="AH3095" t="s">
        <v>32</v>
      </c>
      <c r="AI3095" t="str">
        <f t="shared" si="684"/>
        <v/>
      </c>
      <c r="AJ3095" t="s">
        <v>32</v>
      </c>
      <c r="AK3095" t="str">
        <f t="shared" si="685"/>
        <v/>
      </c>
      <c r="AL3095">
        <v>12</v>
      </c>
      <c r="AM3095">
        <v>0</v>
      </c>
      <c r="AN3095">
        <v>12</v>
      </c>
      <c r="AO3095" t="s">
        <v>32</v>
      </c>
      <c r="AP3095">
        <v>1</v>
      </c>
    </row>
    <row r="3096" spans="1:42" x14ac:dyDescent="0.25">
      <c r="A3096">
        <v>201806</v>
      </c>
      <c r="B3096" t="str">
        <f t="shared" si="672"/>
        <v>2018-I</v>
      </c>
      <c r="C3096" t="s">
        <v>3157</v>
      </c>
      <c r="D3096" t="s">
        <v>3157</v>
      </c>
      <c r="E3096">
        <v>30468587</v>
      </c>
      <c r="F3096" t="s">
        <v>29</v>
      </c>
      <c r="G3096">
        <v>1</v>
      </c>
      <c r="H3096">
        <v>0</v>
      </c>
      <c r="I3096">
        <v>0</v>
      </c>
      <c r="J3096">
        <f t="shared" si="673"/>
        <v>0</v>
      </c>
      <c r="K3096" t="str">
        <f t="shared" si="674"/>
        <v>Modelamiento</v>
      </c>
      <c r="L3096">
        <f t="shared" si="675"/>
        <v>0</v>
      </c>
      <c r="M3096">
        <v>43</v>
      </c>
      <c r="N3096" t="str">
        <f t="shared" si="676"/>
        <v>&lt;=45</v>
      </c>
      <c r="O3096" t="s">
        <v>56</v>
      </c>
      <c r="P3096" t="s">
        <v>69</v>
      </c>
      <c r="Q3096">
        <v>38580</v>
      </c>
      <c r="R3096">
        <v>1500</v>
      </c>
      <c r="S3096" t="str">
        <f t="shared" si="677"/>
        <v>&lt;=1500</v>
      </c>
      <c r="T3096">
        <v>1336</v>
      </c>
      <c r="U3096" t="str">
        <f t="shared" si="678"/>
        <v>&lt;=1400</v>
      </c>
      <c r="V3096" t="s">
        <v>612</v>
      </c>
      <c r="W3096">
        <v>37240</v>
      </c>
      <c r="X3096" s="12">
        <f t="shared" si="679"/>
        <v>4.0279269602577876E-2</v>
      </c>
      <c r="Y3096" t="str">
        <f t="shared" si="680"/>
        <v>&lt;=0.05</v>
      </c>
      <c r="Z3096" t="s">
        <v>32</v>
      </c>
      <c r="AA3096">
        <v>4</v>
      </c>
      <c r="AB3096">
        <v>5545.34</v>
      </c>
      <c r="AC3096" t="str">
        <f t="shared" si="681"/>
        <v>&gt;5000</v>
      </c>
      <c r="AD3096">
        <v>512</v>
      </c>
      <c r="AE3096" t="str">
        <f t="shared" si="682"/>
        <v>&gt;120</v>
      </c>
      <c r="AF3096">
        <v>5395.53</v>
      </c>
      <c r="AG3096" t="str">
        <f t="shared" si="683"/>
        <v>&gt;5000</v>
      </c>
      <c r="AH3096">
        <v>500</v>
      </c>
      <c r="AI3096" t="str">
        <f t="shared" si="684"/>
        <v>&lt;=500</v>
      </c>
      <c r="AJ3096">
        <v>1</v>
      </c>
      <c r="AK3096" t="str">
        <f t="shared" si="685"/>
        <v>&gt;0.9</v>
      </c>
      <c r="AL3096">
        <v>12</v>
      </c>
      <c r="AM3096">
        <v>10</v>
      </c>
      <c r="AN3096">
        <v>0</v>
      </c>
      <c r="AO3096">
        <v>1</v>
      </c>
      <c r="AP3096" t="s">
        <v>32</v>
      </c>
    </row>
    <row r="3097" spans="1:42" x14ac:dyDescent="0.25">
      <c r="A3097">
        <v>201806</v>
      </c>
      <c r="B3097" t="str">
        <f t="shared" si="672"/>
        <v>2018-I</v>
      </c>
      <c r="C3097" t="s">
        <v>3158</v>
      </c>
      <c r="D3097" t="s">
        <v>3158</v>
      </c>
      <c r="E3097">
        <v>30464719</v>
      </c>
      <c r="F3097" t="s">
        <v>29</v>
      </c>
      <c r="G3097">
        <v>1</v>
      </c>
      <c r="H3097">
        <v>0</v>
      </c>
      <c r="I3097">
        <v>0</v>
      </c>
      <c r="J3097">
        <f t="shared" si="673"/>
        <v>0</v>
      </c>
      <c r="K3097" t="str">
        <f t="shared" si="674"/>
        <v>Modelamiento</v>
      </c>
      <c r="L3097">
        <f t="shared" si="675"/>
        <v>0</v>
      </c>
      <c r="M3097">
        <v>25</v>
      </c>
      <c r="N3097" t="str">
        <f t="shared" si="676"/>
        <v>&lt;=25</v>
      </c>
      <c r="O3097" t="s">
        <v>56</v>
      </c>
      <c r="P3097" t="s">
        <v>39</v>
      </c>
      <c r="Q3097">
        <v>37687</v>
      </c>
      <c r="R3097">
        <v>1500</v>
      </c>
      <c r="S3097" t="str">
        <f t="shared" si="677"/>
        <v>&lt;=1500</v>
      </c>
      <c r="T3097">
        <v>1308</v>
      </c>
      <c r="U3097" t="str">
        <f t="shared" si="678"/>
        <v>&lt;=1400</v>
      </c>
      <c r="V3097" t="s">
        <v>597</v>
      </c>
      <c r="W3097">
        <v>35697</v>
      </c>
      <c r="X3097" s="12">
        <f t="shared" si="679"/>
        <v>4.2020337843516262E-2</v>
      </c>
      <c r="Y3097" t="str">
        <f t="shared" si="680"/>
        <v>&lt;=0.05</v>
      </c>
      <c r="Z3097" t="s">
        <v>32</v>
      </c>
      <c r="AA3097">
        <v>0</v>
      </c>
      <c r="AB3097">
        <v>854.29</v>
      </c>
      <c r="AC3097" t="str">
        <f t="shared" si="681"/>
        <v>&lt;=1000</v>
      </c>
      <c r="AD3097">
        <v>0</v>
      </c>
      <c r="AE3097" t="str">
        <f t="shared" si="682"/>
        <v>=0</v>
      </c>
      <c r="AF3097">
        <v>0</v>
      </c>
      <c r="AG3097" t="str">
        <f t="shared" si="683"/>
        <v>&lt;=500</v>
      </c>
      <c r="AH3097">
        <v>800</v>
      </c>
      <c r="AI3097" t="str">
        <f t="shared" si="684"/>
        <v>&lt;=1000</v>
      </c>
      <c r="AJ3097">
        <v>0.44290000000000002</v>
      </c>
      <c r="AK3097" t="str">
        <f t="shared" si="685"/>
        <v>&lt;=0.5</v>
      </c>
      <c r="AL3097">
        <v>6</v>
      </c>
      <c r="AM3097">
        <v>6</v>
      </c>
      <c r="AN3097">
        <v>0</v>
      </c>
      <c r="AO3097">
        <v>1</v>
      </c>
      <c r="AP3097" t="s">
        <v>32</v>
      </c>
    </row>
    <row r="3098" spans="1:42" x14ac:dyDescent="0.25">
      <c r="A3098">
        <v>201806</v>
      </c>
      <c r="B3098" t="str">
        <f t="shared" si="672"/>
        <v>2018-I</v>
      </c>
      <c r="C3098" t="s">
        <v>3159</v>
      </c>
      <c r="D3098" t="s">
        <v>3159</v>
      </c>
      <c r="E3098">
        <v>30465749</v>
      </c>
      <c r="F3098" t="s">
        <v>29</v>
      </c>
      <c r="G3098">
        <v>0</v>
      </c>
      <c r="H3098">
        <v>0</v>
      </c>
      <c r="I3098">
        <v>0</v>
      </c>
      <c r="J3098">
        <f t="shared" si="673"/>
        <v>0</v>
      </c>
      <c r="K3098" t="str">
        <f t="shared" si="674"/>
        <v>Modelamiento</v>
      </c>
      <c r="L3098">
        <f t="shared" si="675"/>
        <v>0</v>
      </c>
      <c r="M3098">
        <v>58</v>
      </c>
      <c r="N3098" t="str">
        <f t="shared" si="676"/>
        <v>&lt;=60</v>
      </c>
      <c r="O3098" t="s">
        <v>72</v>
      </c>
      <c r="P3098" t="s">
        <v>39</v>
      </c>
      <c r="Q3098">
        <v>33590</v>
      </c>
      <c r="R3098">
        <v>1800</v>
      </c>
      <c r="S3098" t="str">
        <f t="shared" si="677"/>
        <v>&lt;=2000</v>
      </c>
      <c r="T3098">
        <v>1164</v>
      </c>
      <c r="U3098" t="str">
        <f t="shared" si="678"/>
        <v>&lt;=1200</v>
      </c>
      <c r="V3098" t="s">
        <v>587</v>
      </c>
      <c r="W3098">
        <v>32550</v>
      </c>
      <c r="X3098" s="12">
        <f t="shared" si="679"/>
        <v>5.5299539170506916E-2</v>
      </c>
      <c r="Y3098" t="str">
        <f t="shared" si="680"/>
        <v>&lt;=0.06</v>
      </c>
      <c r="Z3098" t="s">
        <v>32</v>
      </c>
      <c r="AA3098">
        <v>0</v>
      </c>
      <c r="AB3098">
        <v>45473.919999999998</v>
      </c>
      <c r="AC3098" t="str">
        <f t="shared" si="681"/>
        <v>&gt;5000</v>
      </c>
      <c r="AD3098">
        <v>18</v>
      </c>
      <c r="AE3098" t="str">
        <f t="shared" si="682"/>
        <v>&lt;=30</v>
      </c>
      <c r="AF3098">
        <v>0</v>
      </c>
      <c r="AG3098" t="str">
        <f t="shared" si="683"/>
        <v>&lt;=500</v>
      </c>
      <c r="AH3098">
        <v>16768</v>
      </c>
      <c r="AI3098" t="str">
        <f t="shared" si="684"/>
        <v>&gt;5000</v>
      </c>
      <c r="AJ3098">
        <v>0.54779999999999995</v>
      </c>
      <c r="AK3098" t="str">
        <f t="shared" si="685"/>
        <v>&lt;=0.6</v>
      </c>
      <c r="AL3098">
        <v>12</v>
      </c>
      <c r="AM3098">
        <v>12</v>
      </c>
      <c r="AN3098">
        <v>0</v>
      </c>
      <c r="AO3098">
        <v>1</v>
      </c>
      <c r="AP3098" t="s">
        <v>32</v>
      </c>
    </row>
    <row r="3099" spans="1:42" x14ac:dyDescent="0.25">
      <c r="A3099">
        <v>201806</v>
      </c>
      <c r="B3099" t="str">
        <f t="shared" si="672"/>
        <v>2018-I</v>
      </c>
      <c r="C3099" t="s">
        <v>3160</v>
      </c>
      <c r="D3099" t="s">
        <v>3160</v>
      </c>
      <c r="E3099">
        <v>30462180</v>
      </c>
      <c r="F3099" t="s">
        <v>29</v>
      </c>
      <c r="G3099">
        <v>0</v>
      </c>
      <c r="H3099">
        <v>0</v>
      </c>
      <c r="I3099">
        <v>0</v>
      </c>
      <c r="J3099">
        <f t="shared" si="673"/>
        <v>0</v>
      </c>
      <c r="K3099" t="str">
        <f t="shared" si="674"/>
        <v>Modelamiento</v>
      </c>
      <c r="L3099">
        <f t="shared" si="675"/>
        <v>0</v>
      </c>
      <c r="M3099">
        <v>39</v>
      </c>
      <c r="N3099" t="str">
        <f t="shared" si="676"/>
        <v>&lt;=40</v>
      </c>
      <c r="O3099" t="s">
        <v>56</v>
      </c>
      <c r="P3099" t="s">
        <v>31</v>
      </c>
      <c r="Q3099">
        <v>34414</v>
      </c>
      <c r="R3099">
        <v>500</v>
      </c>
      <c r="S3099" t="str">
        <f t="shared" si="677"/>
        <v>&lt;=500</v>
      </c>
      <c r="T3099">
        <v>1016</v>
      </c>
      <c r="U3099" t="str">
        <f t="shared" si="678"/>
        <v>&lt;=1100</v>
      </c>
      <c r="V3099" t="s">
        <v>601</v>
      </c>
      <c r="W3099">
        <v>32044</v>
      </c>
      <c r="X3099" s="12">
        <f t="shared" si="679"/>
        <v>1.5603545125452502E-2</v>
      </c>
      <c r="Y3099" t="str">
        <f t="shared" si="680"/>
        <v>&lt;=0.02</v>
      </c>
      <c r="Z3099" t="s">
        <v>32</v>
      </c>
      <c r="AA3099">
        <v>9</v>
      </c>
      <c r="AB3099" t="s">
        <v>32</v>
      </c>
      <c r="AC3099" t="str">
        <f t="shared" si="681"/>
        <v/>
      </c>
      <c r="AD3099" t="s">
        <v>32</v>
      </c>
      <c r="AE3099" t="str">
        <f t="shared" si="682"/>
        <v/>
      </c>
      <c r="AF3099" t="s">
        <v>32</v>
      </c>
      <c r="AG3099" t="str">
        <f t="shared" si="683"/>
        <v/>
      </c>
      <c r="AH3099" t="s">
        <v>32</v>
      </c>
      <c r="AI3099" t="str">
        <f t="shared" si="684"/>
        <v/>
      </c>
      <c r="AJ3099" t="s">
        <v>32</v>
      </c>
      <c r="AK3099" t="str">
        <f t="shared" si="685"/>
        <v/>
      </c>
      <c r="AL3099">
        <v>0</v>
      </c>
      <c r="AM3099">
        <v>0</v>
      </c>
      <c r="AN3099">
        <v>0</v>
      </c>
      <c r="AO3099" t="s">
        <v>32</v>
      </c>
      <c r="AP3099" t="s">
        <v>32</v>
      </c>
    </row>
    <row r="3100" spans="1:42" x14ac:dyDescent="0.25">
      <c r="A3100">
        <v>201806</v>
      </c>
      <c r="B3100" t="str">
        <f t="shared" si="672"/>
        <v>2018-I</v>
      </c>
      <c r="C3100" t="s">
        <v>3161</v>
      </c>
      <c r="D3100" t="s">
        <v>3161</v>
      </c>
      <c r="E3100">
        <v>30458975</v>
      </c>
      <c r="F3100" t="s">
        <v>29</v>
      </c>
      <c r="G3100">
        <v>0</v>
      </c>
      <c r="H3100">
        <v>0</v>
      </c>
      <c r="I3100">
        <v>0</v>
      </c>
      <c r="J3100">
        <f t="shared" si="673"/>
        <v>0</v>
      </c>
      <c r="K3100" t="str">
        <f t="shared" si="674"/>
        <v>Modelamiento</v>
      </c>
      <c r="L3100">
        <f t="shared" si="675"/>
        <v>0</v>
      </c>
      <c r="M3100">
        <v>64</v>
      </c>
      <c r="N3100" t="str">
        <f t="shared" si="676"/>
        <v>&gt;60</v>
      </c>
      <c r="O3100" t="s">
        <v>56</v>
      </c>
      <c r="P3100" t="s">
        <v>35</v>
      </c>
      <c r="Q3100">
        <v>39082</v>
      </c>
      <c r="R3100">
        <v>1500</v>
      </c>
      <c r="S3100" t="str">
        <f t="shared" si="677"/>
        <v>&lt;=1500</v>
      </c>
      <c r="T3100">
        <v>1635</v>
      </c>
      <c r="U3100" t="str">
        <f t="shared" si="678"/>
        <v>&gt;1500</v>
      </c>
      <c r="V3100" t="s">
        <v>614</v>
      </c>
      <c r="W3100">
        <v>37092</v>
      </c>
      <c r="X3100" s="12">
        <f t="shared" si="679"/>
        <v>4.0439987059204138E-2</v>
      </c>
      <c r="Y3100" t="str">
        <f t="shared" si="680"/>
        <v>&lt;=0.05</v>
      </c>
      <c r="Z3100" t="s">
        <v>32</v>
      </c>
      <c r="AA3100">
        <v>0</v>
      </c>
      <c r="AB3100">
        <v>1389.12</v>
      </c>
      <c r="AC3100" t="str">
        <f t="shared" si="681"/>
        <v>&lt;=2000</v>
      </c>
      <c r="AD3100">
        <v>0</v>
      </c>
      <c r="AE3100" t="str">
        <f t="shared" si="682"/>
        <v>=0</v>
      </c>
      <c r="AF3100">
        <v>0</v>
      </c>
      <c r="AG3100" t="str">
        <f t="shared" si="683"/>
        <v>&lt;=500</v>
      </c>
      <c r="AH3100">
        <v>1000</v>
      </c>
      <c r="AI3100" t="str">
        <f t="shared" si="684"/>
        <v>&lt;=1000</v>
      </c>
      <c r="AJ3100">
        <v>0.98760000000000003</v>
      </c>
      <c r="AK3100" t="str">
        <f t="shared" si="685"/>
        <v>&gt;0.9</v>
      </c>
      <c r="AL3100">
        <v>8</v>
      </c>
      <c r="AM3100">
        <v>8</v>
      </c>
      <c r="AN3100">
        <v>0</v>
      </c>
      <c r="AO3100">
        <v>1</v>
      </c>
      <c r="AP3100" t="s">
        <v>32</v>
      </c>
    </row>
    <row r="3101" spans="1:42" x14ac:dyDescent="0.25">
      <c r="A3101">
        <v>201806</v>
      </c>
      <c r="B3101" t="str">
        <f t="shared" si="672"/>
        <v>2018-I</v>
      </c>
      <c r="C3101" t="s">
        <v>3162</v>
      </c>
      <c r="D3101" t="s">
        <v>3162</v>
      </c>
      <c r="E3101">
        <v>30463807</v>
      </c>
      <c r="F3101" t="s">
        <v>29</v>
      </c>
      <c r="G3101">
        <v>0</v>
      </c>
      <c r="H3101">
        <v>0</v>
      </c>
      <c r="I3101">
        <v>0</v>
      </c>
      <c r="J3101">
        <f t="shared" si="673"/>
        <v>0</v>
      </c>
      <c r="K3101" t="str">
        <f t="shared" si="674"/>
        <v>Modelamiento</v>
      </c>
      <c r="L3101">
        <f t="shared" si="675"/>
        <v>0</v>
      </c>
      <c r="M3101">
        <v>49</v>
      </c>
      <c r="N3101" t="str">
        <f t="shared" si="676"/>
        <v>&lt;=50</v>
      </c>
      <c r="O3101" t="s">
        <v>56</v>
      </c>
      <c r="P3101" t="s">
        <v>35</v>
      </c>
      <c r="Q3101">
        <v>39952</v>
      </c>
      <c r="R3101">
        <v>1500</v>
      </c>
      <c r="S3101" t="str">
        <f t="shared" si="677"/>
        <v>&lt;=1500</v>
      </c>
      <c r="T3101">
        <v>1386</v>
      </c>
      <c r="U3101" t="str">
        <f t="shared" si="678"/>
        <v>&lt;=1400</v>
      </c>
      <c r="V3101" t="s">
        <v>612</v>
      </c>
      <c r="W3101">
        <v>38612</v>
      </c>
      <c r="X3101" s="12">
        <f t="shared" si="679"/>
        <v>3.8848026520252772E-2</v>
      </c>
      <c r="Y3101" t="str">
        <f t="shared" si="680"/>
        <v>&lt;=0.04</v>
      </c>
      <c r="Z3101" t="s">
        <v>32</v>
      </c>
      <c r="AA3101">
        <v>4</v>
      </c>
      <c r="AB3101">
        <v>419.11</v>
      </c>
      <c r="AC3101" t="str">
        <f t="shared" si="681"/>
        <v>&lt;=500</v>
      </c>
      <c r="AD3101">
        <v>3990</v>
      </c>
      <c r="AE3101" t="str">
        <f t="shared" si="682"/>
        <v>&gt;120</v>
      </c>
      <c r="AF3101">
        <v>419.11</v>
      </c>
      <c r="AG3101" t="str">
        <f t="shared" si="683"/>
        <v>&lt;=500</v>
      </c>
      <c r="AH3101" t="s">
        <v>32</v>
      </c>
      <c r="AI3101" t="str">
        <f t="shared" si="684"/>
        <v/>
      </c>
      <c r="AJ3101" t="s">
        <v>32</v>
      </c>
      <c r="AK3101" t="str">
        <f t="shared" si="685"/>
        <v/>
      </c>
      <c r="AL3101">
        <v>6</v>
      </c>
      <c r="AM3101">
        <v>0</v>
      </c>
      <c r="AN3101">
        <v>6</v>
      </c>
      <c r="AO3101" t="s">
        <v>32</v>
      </c>
      <c r="AP3101">
        <v>7</v>
      </c>
    </row>
    <row r="3102" spans="1:42" x14ac:dyDescent="0.25">
      <c r="A3102">
        <v>201806</v>
      </c>
      <c r="B3102" t="str">
        <f t="shared" si="672"/>
        <v>2018-I</v>
      </c>
      <c r="C3102" t="s">
        <v>3163</v>
      </c>
      <c r="D3102" t="s">
        <v>3163</v>
      </c>
      <c r="E3102">
        <v>30464305</v>
      </c>
      <c r="F3102" t="s">
        <v>29</v>
      </c>
      <c r="G3102">
        <v>0</v>
      </c>
      <c r="H3102">
        <v>0</v>
      </c>
      <c r="I3102">
        <v>0</v>
      </c>
      <c r="J3102">
        <f t="shared" si="673"/>
        <v>0</v>
      </c>
      <c r="K3102" t="str">
        <f t="shared" si="674"/>
        <v>Modelamiento</v>
      </c>
      <c r="L3102">
        <f t="shared" si="675"/>
        <v>0</v>
      </c>
      <c r="M3102">
        <v>39</v>
      </c>
      <c r="N3102" t="str">
        <f t="shared" si="676"/>
        <v>&lt;=40</v>
      </c>
      <c r="O3102" t="s">
        <v>56</v>
      </c>
      <c r="P3102" t="s">
        <v>39</v>
      </c>
      <c r="Q3102">
        <v>41635</v>
      </c>
      <c r="R3102">
        <v>1500</v>
      </c>
      <c r="S3102" t="str">
        <f t="shared" si="677"/>
        <v>&lt;=1500</v>
      </c>
      <c r="T3102">
        <v>1448</v>
      </c>
      <c r="U3102" t="str">
        <f t="shared" si="678"/>
        <v>&lt;=1500</v>
      </c>
      <c r="V3102" t="s">
        <v>589</v>
      </c>
      <c r="W3102">
        <v>40295</v>
      </c>
      <c r="X3102" s="12">
        <f t="shared" si="679"/>
        <v>3.7225462216155851E-2</v>
      </c>
      <c r="Y3102" t="str">
        <f t="shared" si="680"/>
        <v>&lt;=0.04</v>
      </c>
      <c r="Z3102" t="s">
        <v>32</v>
      </c>
      <c r="AA3102">
        <v>9</v>
      </c>
      <c r="AB3102" t="s">
        <v>32</v>
      </c>
      <c r="AC3102" t="str">
        <f t="shared" si="681"/>
        <v/>
      </c>
      <c r="AD3102" t="s">
        <v>32</v>
      </c>
      <c r="AE3102" t="str">
        <f t="shared" si="682"/>
        <v/>
      </c>
      <c r="AF3102" t="s">
        <v>32</v>
      </c>
      <c r="AG3102" t="str">
        <f t="shared" si="683"/>
        <v/>
      </c>
      <c r="AH3102" t="s">
        <v>32</v>
      </c>
      <c r="AI3102" t="str">
        <f t="shared" si="684"/>
        <v/>
      </c>
      <c r="AJ3102" t="s">
        <v>32</v>
      </c>
      <c r="AK3102" t="str">
        <f t="shared" si="685"/>
        <v/>
      </c>
      <c r="AL3102">
        <v>0</v>
      </c>
      <c r="AM3102">
        <v>0</v>
      </c>
      <c r="AN3102">
        <v>0</v>
      </c>
      <c r="AO3102" t="s">
        <v>32</v>
      </c>
      <c r="AP3102" t="s">
        <v>32</v>
      </c>
    </row>
    <row r="3103" spans="1:42" x14ac:dyDescent="0.25">
      <c r="A3103">
        <v>201806</v>
      </c>
      <c r="B3103" t="str">
        <f t="shared" si="672"/>
        <v>2018-I</v>
      </c>
      <c r="C3103" t="s">
        <v>3164</v>
      </c>
      <c r="D3103" t="s">
        <v>3164</v>
      </c>
      <c r="E3103">
        <v>30464148</v>
      </c>
      <c r="F3103" t="s">
        <v>29</v>
      </c>
      <c r="G3103">
        <v>1</v>
      </c>
      <c r="H3103">
        <v>0</v>
      </c>
      <c r="I3103">
        <v>0</v>
      </c>
      <c r="J3103">
        <f t="shared" si="673"/>
        <v>0</v>
      </c>
      <c r="K3103" t="str">
        <f t="shared" si="674"/>
        <v>Modelamiento</v>
      </c>
      <c r="L3103">
        <f t="shared" si="675"/>
        <v>0</v>
      </c>
      <c r="M3103">
        <v>46</v>
      </c>
      <c r="N3103" t="str">
        <f t="shared" si="676"/>
        <v>&lt;=50</v>
      </c>
      <c r="O3103" t="s">
        <v>56</v>
      </c>
      <c r="P3103" t="s">
        <v>39</v>
      </c>
      <c r="Q3103">
        <v>43777</v>
      </c>
      <c r="R3103">
        <v>1500</v>
      </c>
      <c r="S3103" t="str">
        <f t="shared" si="677"/>
        <v>&lt;=1500</v>
      </c>
      <c r="T3103">
        <v>1519</v>
      </c>
      <c r="U3103" t="str">
        <f t="shared" si="678"/>
        <v>&gt;1500</v>
      </c>
      <c r="V3103" t="s">
        <v>1407</v>
      </c>
      <c r="W3103">
        <v>42407</v>
      </c>
      <c r="X3103" s="12">
        <f t="shared" si="679"/>
        <v>3.5371518853019548E-2</v>
      </c>
      <c r="Y3103" t="str">
        <f t="shared" si="680"/>
        <v>&lt;=0.04</v>
      </c>
      <c r="Z3103" t="s">
        <v>32</v>
      </c>
      <c r="AA3103">
        <v>4</v>
      </c>
      <c r="AB3103">
        <v>199.85</v>
      </c>
      <c r="AC3103" t="str">
        <f t="shared" si="681"/>
        <v>&lt;=500</v>
      </c>
      <c r="AD3103">
        <v>1416</v>
      </c>
      <c r="AE3103" t="str">
        <f t="shared" si="682"/>
        <v>&gt;120</v>
      </c>
      <c r="AF3103">
        <v>199.85</v>
      </c>
      <c r="AG3103" t="str">
        <f t="shared" si="683"/>
        <v>&lt;=500</v>
      </c>
      <c r="AH3103" t="s">
        <v>32</v>
      </c>
      <c r="AI3103" t="str">
        <f t="shared" si="684"/>
        <v/>
      </c>
      <c r="AJ3103" t="s">
        <v>32</v>
      </c>
      <c r="AK3103" t="str">
        <f t="shared" si="685"/>
        <v/>
      </c>
      <c r="AL3103">
        <v>1</v>
      </c>
      <c r="AM3103">
        <v>0</v>
      </c>
      <c r="AN3103">
        <v>1</v>
      </c>
      <c r="AO3103" t="s">
        <v>32</v>
      </c>
      <c r="AP3103">
        <v>12</v>
      </c>
    </row>
    <row r="3104" spans="1:42" x14ac:dyDescent="0.25">
      <c r="A3104">
        <v>201806</v>
      </c>
      <c r="B3104" t="str">
        <f t="shared" si="672"/>
        <v>2018-I</v>
      </c>
      <c r="C3104" t="s">
        <v>3165</v>
      </c>
      <c r="D3104" t="s">
        <v>3165</v>
      </c>
      <c r="E3104">
        <v>30466040</v>
      </c>
      <c r="F3104" t="s">
        <v>29</v>
      </c>
      <c r="G3104">
        <v>0</v>
      </c>
      <c r="H3104">
        <v>0</v>
      </c>
      <c r="I3104">
        <v>0</v>
      </c>
      <c r="J3104">
        <f t="shared" si="673"/>
        <v>0</v>
      </c>
      <c r="K3104" t="str">
        <f t="shared" si="674"/>
        <v>Modelamiento</v>
      </c>
      <c r="L3104">
        <f t="shared" si="675"/>
        <v>0</v>
      </c>
      <c r="M3104">
        <v>21</v>
      </c>
      <c r="N3104" t="str">
        <f t="shared" si="676"/>
        <v>&lt;=25</v>
      </c>
      <c r="O3104" t="s">
        <v>56</v>
      </c>
      <c r="P3104" t="s">
        <v>31</v>
      </c>
      <c r="Q3104">
        <v>39989</v>
      </c>
      <c r="R3104">
        <v>1000</v>
      </c>
      <c r="S3104" t="str">
        <f t="shared" si="677"/>
        <v>&lt;=1000</v>
      </c>
      <c r="T3104">
        <v>1389</v>
      </c>
      <c r="U3104" t="str">
        <f t="shared" si="678"/>
        <v>&lt;=1400</v>
      </c>
      <c r="V3104" t="s">
        <v>585</v>
      </c>
      <c r="W3104">
        <v>37499</v>
      </c>
      <c r="X3104" s="12">
        <f t="shared" si="679"/>
        <v>2.6667377796741245E-2</v>
      </c>
      <c r="Y3104" t="str">
        <f t="shared" si="680"/>
        <v>&lt;=0.03</v>
      </c>
      <c r="Z3104" t="s">
        <v>32</v>
      </c>
      <c r="AA3104">
        <v>9</v>
      </c>
      <c r="AB3104" t="s">
        <v>32</v>
      </c>
      <c r="AC3104" t="str">
        <f t="shared" si="681"/>
        <v/>
      </c>
      <c r="AD3104" t="s">
        <v>32</v>
      </c>
      <c r="AE3104" t="str">
        <f t="shared" si="682"/>
        <v/>
      </c>
      <c r="AF3104" t="s">
        <v>32</v>
      </c>
      <c r="AG3104" t="str">
        <f t="shared" si="683"/>
        <v/>
      </c>
      <c r="AH3104" t="s">
        <v>32</v>
      </c>
      <c r="AI3104" t="str">
        <f t="shared" si="684"/>
        <v/>
      </c>
      <c r="AJ3104" t="s">
        <v>32</v>
      </c>
      <c r="AK3104" t="str">
        <f t="shared" si="685"/>
        <v/>
      </c>
      <c r="AL3104">
        <v>0</v>
      </c>
      <c r="AM3104">
        <v>0</v>
      </c>
      <c r="AN3104">
        <v>0</v>
      </c>
      <c r="AO3104" t="s">
        <v>32</v>
      </c>
      <c r="AP3104" t="s">
        <v>32</v>
      </c>
    </row>
    <row r="3105" spans="1:42" x14ac:dyDescent="0.25">
      <c r="A3105">
        <v>201806</v>
      </c>
      <c r="B3105" t="str">
        <f t="shared" si="672"/>
        <v>2018-I</v>
      </c>
      <c r="C3105" t="s">
        <v>3166</v>
      </c>
      <c r="D3105" t="s">
        <v>3166</v>
      </c>
      <c r="E3105">
        <v>30463761</v>
      </c>
      <c r="F3105" t="s">
        <v>29</v>
      </c>
      <c r="G3105">
        <v>0</v>
      </c>
      <c r="H3105">
        <v>0</v>
      </c>
      <c r="I3105">
        <v>0</v>
      </c>
      <c r="J3105">
        <f t="shared" si="673"/>
        <v>0</v>
      </c>
      <c r="K3105" t="str">
        <f t="shared" si="674"/>
        <v>Modelamiento</v>
      </c>
      <c r="L3105">
        <f t="shared" si="675"/>
        <v>0</v>
      </c>
      <c r="M3105">
        <v>47</v>
      </c>
      <c r="N3105" t="str">
        <f t="shared" si="676"/>
        <v>&lt;=50</v>
      </c>
      <c r="O3105" t="s">
        <v>56</v>
      </c>
      <c r="P3105" t="s">
        <v>39</v>
      </c>
      <c r="Q3105">
        <v>45387</v>
      </c>
      <c r="R3105">
        <v>1500</v>
      </c>
      <c r="S3105" t="str">
        <f t="shared" si="677"/>
        <v>&lt;=1500</v>
      </c>
      <c r="T3105">
        <v>1576</v>
      </c>
      <c r="U3105" t="str">
        <f t="shared" si="678"/>
        <v>&gt;1500</v>
      </c>
      <c r="V3105" t="s">
        <v>589</v>
      </c>
      <c r="W3105">
        <v>44047</v>
      </c>
      <c r="X3105" s="12">
        <f t="shared" si="679"/>
        <v>3.4054532658296818E-2</v>
      </c>
      <c r="Y3105" t="str">
        <f t="shared" si="680"/>
        <v>&lt;=0.04</v>
      </c>
      <c r="Z3105" t="s">
        <v>32</v>
      </c>
      <c r="AA3105">
        <v>4</v>
      </c>
      <c r="AB3105">
        <v>624.98</v>
      </c>
      <c r="AC3105" t="str">
        <f t="shared" si="681"/>
        <v>&lt;=1000</v>
      </c>
      <c r="AD3105">
        <v>5997</v>
      </c>
      <c r="AE3105" t="str">
        <f t="shared" si="682"/>
        <v>&gt;120</v>
      </c>
      <c r="AF3105">
        <v>624.98</v>
      </c>
      <c r="AG3105" t="str">
        <f t="shared" si="683"/>
        <v>&lt;=1000</v>
      </c>
      <c r="AH3105" t="s">
        <v>32</v>
      </c>
      <c r="AI3105" t="str">
        <f t="shared" si="684"/>
        <v/>
      </c>
      <c r="AJ3105" t="s">
        <v>32</v>
      </c>
      <c r="AK3105" t="str">
        <f t="shared" si="685"/>
        <v/>
      </c>
      <c r="AL3105">
        <v>12</v>
      </c>
      <c r="AM3105">
        <v>0</v>
      </c>
      <c r="AN3105">
        <v>12</v>
      </c>
      <c r="AO3105" t="s">
        <v>32</v>
      </c>
      <c r="AP3105">
        <v>1</v>
      </c>
    </row>
    <row r="3106" spans="1:42" x14ac:dyDescent="0.25">
      <c r="A3106">
        <v>201806</v>
      </c>
      <c r="B3106" t="str">
        <f t="shared" si="672"/>
        <v>2018-I</v>
      </c>
      <c r="C3106" t="s">
        <v>3167</v>
      </c>
      <c r="D3106" t="s">
        <v>3167</v>
      </c>
      <c r="E3106">
        <v>30464384</v>
      </c>
      <c r="F3106" t="s">
        <v>29</v>
      </c>
      <c r="G3106">
        <v>1</v>
      </c>
      <c r="H3106">
        <v>0</v>
      </c>
      <c r="I3106">
        <v>0</v>
      </c>
      <c r="J3106">
        <f t="shared" si="673"/>
        <v>0</v>
      </c>
      <c r="K3106" t="str">
        <f t="shared" si="674"/>
        <v>Modelamiento</v>
      </c>
      <c r="L3106">
        <f t="shared" si="675"/>
        <v>0</v>
      </c>
      <c r="M3106">
        <v>65</v>
      </c>
      <c r="N3106" t="str">
        <f t="shared" si="676"/>
        <v>&gt;60</v>
      </c>
      <c r="O3106" t="s">
        <v>56</v>
      </c>
      <c r="P3106" t="s">
        <v>35</v>
      </c>
      <c r="Q3106">
        <v>40730</v>
      </c>
      <c r="R3106">
        <v>1500</v>
      </c>
      <c r="S3106" t="str">
        <f t="shared" si="677"/>
        <v>&lt;=1500</v>
      </c>
      <c r="T3106">
        <v>1538</v>
      </c>
      <c r="U3106" t="str">
        <f t="shared" si="678"/>
        <v>&gt;1500</v>
      </c>
      <c r="V3106" t="s">
        <v>597</v>
      </c>
      <c r="W3106">
        <v>38740</v>
      </c>
      <c r="X3106" s="12">
        <f t="shared" si="679"/>
        <v>3.8719669592152811E-2</v>
      </c>
      <c r="Y3106" t="str">
        <f t="shared" si="680"/>
        <v>&lt;=0.04</v>
      </c>
      <c r="Z3106" t="s">
        <v>32</v>
      </c>
      <c r="AA3106">
        <v>4</v>
      </c>
      <c r="AB3106">
        <v>93.29</v>
      </c>
      <c r="AC3106" t="str">
        <f t="shared" si="681"/>
        <v>&lt;=500</v>
      </c>
      <c r="AD3106">
        <v>1711</v>
      </c>
      <c r="AE3106" t="str">
        <f t="shared" si="682"/>
        <v>&gt;120</v>
      </c>
      <c r="AF3106">
        <v>93.29</v>
      </c>
      <c r="AG3106" t="str">
        <f t="shared" si="683"/>
        <v>&lt;=500</v>
      </c>
      <c r="AH3106" t="s">
        <v>32</v>
      </c>
      <c r="AI3106" t="str">
        <f t="shared" si="684"/>
        <v/>
      </c>
      <c r="AJ3106" t="s">
        <v>32</v>
      </c>
      <c r="AK3106" t="str">
        <f t="shared" si="685"/>
        <v/>
      </c>
      <c r="AL3106">
        <v>12</v>
      </c>
      <c r="AM3106">
        <v>0</v>
      </c>
      <c r="AN3106">
        <v>12</v>
      </c>
      <c r="AO3106" t="s">
        <v>32</v>
      </c>
      <c r="AP3106">
        <v>1</v>
      </c>
    </row>
    <row r="3107" spans="1:42" x14ac:dyDescent="0.25">
      <c r="A3107">
        <v>201806</v>
      </c>
      <c r="B3107" t="str">
        <f t="shared" si="672"/>
        <v>2018-I</v>
      </c>
      <c r="C3107" t="s">
        <v>3168</v>
      </c>
      <c r="D3107" t="s">
        <v>3168</v>
      </c>
      <c r="E3107">
        <v>30465382</v>
      </c>
      <c r="F3107" t="s">
        <v>29</v>
      </c>
      <c r="G3107">
        <v>0</v>
      </c>
      <c r="H3107">
        <v>0</v>
      </c>
      <c r="I3107">
        <v>0</v>
      </c>
      <c r="J3107">
        <f t="shared" si="673"/>
        <v>0</v>
      </c>
      <c r="K3107" t="str">
        <f t="shared" si="674"/>
        <v>Modelamiento</v>
      </c>
      <c r="L3107">
        <f t="shared" si="675"/>
        <v>0</v>
      </c>
      <c r="M3107">
        <v>37</v>
      </c>
      <c r="N3107" t="str">
        <f t="shared" si="676"/>
        <v>&lt;=40</v>
      </c>
      <c r="O3107" t="s">
        <v>56</v>
      </c>
      <c r="P3107" t="s">
        <v>31</v>
      </c>
      <c r="Q3107">
        <v>41080</v>
      </c>
      <c r="R3107">
        <v>1500</v>
      </c>
      <c r="S3107" t="str">
        <f t="shared" si="677"/>
        <v>&lt;=1500</v>
      </c>
      <c r="T3107">
        <v>1430</v>
      </c>
      <c r="U3107" t="str">
        <f t="shared" si="678"/>
        <v>&lt;=1500</v>
      </c>
      <c r="V3107" t="s">
        <v>597</v>
      </c>
      <c r="W3107">
        <v>39740</v>
      </c>
      <c r="X3107" s="12">
        <f t="shared" si="679"/>
        <v>3.7745344740815298E-2</v>
      </c>
      <c r="Y3107" t="str">
        <f t="shared" si="680"/>
        <v>&lt;=0.04</v>
      </c>
      <c r="Z3107" t="s">
        <v>32</v>
      </c>
      <c r="AA3107">
        <v>9</v>
      </c>
      <c r="AB3107" t="s">
        <v>32</v>
      </c>
      <c r="AC3107" t="str">
        <f t="shared" si="681"/>
        <v/>
      </c>
      <c r="AD3107" t="s">
        <v>32</v>
      </c>
      <c r="AE3107" t="str">
        <f t="shared" si="682"/>
        <v/>
      </c>
      <c r="AF3107" t="s">
        <v>32</v>
      </c>
      <c r="AG3107" t="str">
        <f t="shared" si="683"/>
        <v/>
      </c>
      <c r="AH3107" t="s">
        <v>32</v>
      </c>
      <c r="AI3107" t="str">
        <f t="shared" si="684"/>
        <v/>
      </c>
      <c r="AJ3107" t="s">
        <v>32</v>
      </c>
      <c r="AK3107" t="str">
        <f t="shared" si="685"/>
        <v/>
      </c>
      <c r="AL3107">
        <v>0</v>
      </c>
      <c r="AM3107">
        <v>0</v>
      </c>
      <c r="AN3107">
        <v>0</v>
      </c>
      <c r="AO3107" t="s">
        <v>32</v>
      </c>
      <c r="AP3107" t="s">
        <v>32</v>
      </c>
    </row>
    <row r="3108" spans="1:42" x14ac:dyDescent="0.25">
      <c r="A3108">
        <v>201806</v>
      </c>
      <c r="B3108" t="str">
        <f t="shared" si="672"/>
        <v>2018-I</v>
      </c>
      <c r="C3108" t="s">
        <v>3169</v>
      </c>
      <c r="D3108" t="s">
        <v>3169</v>
      </c>
      <c r="E3108">
        <v>30464405</v>
      </c>
      <c r="F3108" t="s">
        <v>29</v>
      </c>
      <c r="G3108">
        <v>0</v>
      </c>
      <c r="H3108">
        <v>0</v>
      </c>
      <c r="I3108">
        <v>0</v>
      </c>
      <c r="J3108">
        <f t="shared" si="673"/>
        <v>0</v>
      </c>
      <c r="K3108" t="str">
        <f t="shared" si="674"/>
        <v>Modelamiento</v>
      </c>
      <c r="L3108">
        <f t="shared" si="675"/>
        <v>0</v>
      </c>
      <c r="M3108">
        <v>41</v>
      </c>
      <c r="N3108" t="str">
        <f t="shared" si="676"/>
        <v>&lt;=45</v>
      </c>
      <c r="O3108" t="s">
        <v>56</v>
      </c>
      <c r="P3108" t="s">
        <v>31</v>
      </c>
      <c r="Q3108">
        <v>37720</v>
      </c>
      <c r="R3108">
        <v>1500</v>
      </c>
      <c r="S3108" t="str">
        <f t="shared" si="677"/>
        <v>&lt;=1500</v>
      </c>
      <c r="T3108">
        <v>1310</v>
      </c>
      <c r="U3108" t="str">
        <f t="shared" si="678"/>
        <v>&lt;=1400</v>
      </c>
      <c r="V3108" t="s">
        <v>589</v>
      </c>
      <c r="W3108">
        <v>36380</v>
      </c>
      <c r="X3108" s="12">
        <f t="shared" si="679"/>
        <v>4.1231445849367783E-2</v>
      </c>
      <c r="Y3108" t="str">
        <f t="shared" si="680"/>
        <v>&lt;=0.05</v>
      </c>
      <c r="Z3108" t="s">
        <v>32</v>
      </c>
      <c r="AA3108">
        <v>4</v>
      </c>
      <c r="AB3108">
        <v>563.57000000000005</v>
      </c>
      <c r="AC3108" t="str">
        <f t="shared" si="681"/>
        <v>&lt;=1000</v>
      </c>
      <c r="AD3108">
        <v>2113</v>
      </c>
      <c r="AE3108" t="str">
        <f t="shared" si="682"/>
        <v>&gt;120</v>
      </c>
      <c r="AF3108">
        <v>563.57000000000005</v>
      </c>
      <c r="AG3108" t="str">
        <f t="shared" si="683"/>
        <v>&lt;=1000</v>
      </c>
      <c r="AH3108" t="s">
        <v>32</v>
      </c>
      <c r="AI3108" t="str">
        <f t="shared" si="684"/>
        <v/>
      </c>
      <c r="AJ3108" t="s">
        <v>32</v>
      </c>
      <c r="AK3108" t="str">
        <f t="shared" si="685"/>
        <v/>
      </c>
      <c r="AL3108">
        <v>12</v>
      </c>
      <c r="AM3108">
        <v>0</v>
      </c>
      <c r="AN3108">
        <v>12</v>
      </c>
      <c r="AO3108" t="s">
        <v>32</v>
      </c>
      <c r="AP3108">
        <v>1</v>
      </c>
    </row>
    <row r="3109" spans="1:42" x14ac:dyDescent="0.25">
      <c r="A3109">
        <v>201806</v>
      </c>
      <c r="B3109" t="str">
        <f t="shared" si="672"/>
        <v>2018-I</v>
      </c>
      <c r="C3109" t="s">
        <v>3170</v>
      </c>
      <c r="D3109" t="s">
        <v>3170</v>
      </c>
      <c r="E3109">
        <v>30464887</v>
      </c>
      <c r="F3109" t="s">
        <v>29</v>
      </c>
      <c r="G3109">
        <v>0</v>
      </c>
      <c r="H3109">
        <v>0</v>
      </c>
      <c r="I3109">
        <v>0</v>
      </c>
      <c r="J3109">
        <f t="shared" si="673"/>
        <v>0</v>
      </c>
      <c r="K3109" t="str">
        <f t="shared" si="674"/>
        <v>Modelamiento</v>
      </c>
      <c r="L3109">
        <f t="shared" si="675"/>
        <v>0</v>
      </c>
      <c r="M3109">
        <v>31</v>
      </c>
      <c r="N3109" t="str">
        <f t="shared" si="676"/>
        <v>&lt;=35</v>
      </c>
      <c r="O3109" t="s">
        <v>56</v>
      </c>
      <c r="P3109" t="s">
        <v>39</v>
      </c>
      <c r="Q3109">
        <v>40080</v>
      </c>
      <c r="R3109">
        <v>1500</v>
      </c>
      <c r="S3109" t="str">
        <f t="shared" si="677"/>
        <v>&lt;=1500</v>
      </c>
      <c r="T3109">
        <v>1515</v>
      </c>
      <c r="U3109" t="str">
        <f t="shared" si="678"/>
        <v>&gt;1500</v>
      </c>
      <c r="V3109" t="s">
        <v>597</v>
      </c>
      <c r="W3109">
        <v>38740</v>
      </c>
      <c r="X3109" s="12">
        <f t="shared" si="679"/>
        <v>3.8719669592152811E-2</v>
      </c>
      <c r="Y3109" t="str">
        <f t="shared" si="680"/>
        <v>&lt;=0.04</v>
      </c>
      <c r="Z3109" t="s">
        <v>32</v>
      </c>
      <c r="AA3109">
        <v>4</v>
      </c>
      <c r="AB3109">
        <v>429.42</v>
      </c>
      <c r="AC3109" t="str">
        <f t="shared" si="681"/>
        <v>&lt;=500</v>
      </c>
      <c r="AD3109">
        <v>1860</v>
      </c>
      <c r="AE3109" t="str">
        <f t="shared" si="682"/>
        <v>&gt;120</v>
      </c>
      <c r="AF3109">
        <v>429.42</v>
      </c>
      <c r="AG3109" t="str">
        <f t="shared" si="683"/>
        <v>&lt;=500</v>
      </c>
      <c r="AH3109" t="s">
        <v>32</v>
      </c>
      <c r="AI3109" t="str">
        <f t="shared" si="684"/>
        <v/>
      </c>
      <c r="AJ3109" t="s">
        <v>32</v>
      </c>
      <c r="AK3109" t="str">
        <f t="shared" si="685"/>
        <v/>
      </c>
      <c r="AL3109">
        <v>12</v>
      </c>
      <c r="AM3109">
        <v>0</v>
      </c>
      <c r="AN3109">
        <v>12</v>
      </c>
      <c r="AO3109" t="s">
        <v>32</v>
      </c>
      <c r="AP3109">
        <v>1</v>
      </c>
    </row>
    <row r="3110" spans="1:42" x14ac:dyDescent="0.25">
      <c r="A3110">
        <v>201806</v>
      </c>
      <c r="B3110" t="str">
        <f t="shared" si="672"/>
        <v>2018-I</v>
      </c>
      <c r="C3110" t="s">
        <v>3171</v>
      </c>
      <c r="D3110" t="s">
        <v>3171</v>
      </c>
      <c r="E3110">
        <v>30465760</v>
      </c>
      <c r="F3110" t="s">
        <v>29</v>
      </c>
      <c r="G3110">
        <v>0</v>
      </c>
      <c r="H3110">
        <v>0</v>
      </c>
      <c r="I3110">
        <v>0</v>
      </c>
      <c r="J3110">
        <f t="shared" si="673"/>
        <v>0</v>
      </c>
      <c r="K3110" t="str">
        <f t="shared" si="674"/>
        <v>Modelamiento</v>
      </c>
      <c r="L3110">
        <f t="shared" si="675"/>
        <v>0</v>
      </c>
      <c r="M3110">
        <v>25</v>
      </c>
      <c r="N3110" t="str">
        <f t="shared" si="676"/>
        <v>&lt;=25</v>
      </c>
      <c r="O3110" t="s">
        <v>72</v>
      </c>
      <c r="P3110" t="s">
        <v>39</v>
      </c>
      <c r="Q3110">
        <v>39633</v>
      </c>
      <c r="R3110">
        <v>1650</v>
      </c>
      <c r="S3110" t="str">
        <f t="shared" si="677"/>
        <v>&lt;=2000</v>
      </c>
      <c r="T3110">
        <v>1379</v>
      </c>
      <c r="U3110" t="str">
        <f t="shared" si="678"/>
        <v>&lt;=1400</v>
      </c>
      <c r="V3110" t="s">
        <v>589</v>
      </c>
      <c r="W3110">
        <v>38443</v>
      </c>
      <c r="X3110" s="12">
        <f t="shared" si="679"/>
        <v>4.2920687771505865E-2</v>
      </c>
      <c r="Y3110" t="str">
        <f t="shared" si="680"/>
        <v>&lt;=0.05</v>
      </c>
      <c r="Z3110" t="s">
        <v>32</v>
      </c>
      <c r="AA3110">
        <v>9</v>
      </c>
      <c r="AB3110" t="s">
        <v>32</v>
      </c>
      <c r="AC3110" t="str">
        <f t="shared" si="681"/>
        <v/>
      </c>
      <c r="AD3110" t="s">
        <v>32</v>
      </c>
      <c r="AE3110" t="str">
        <f t="shared" si="682"/>
        <v/>
      </c>
      <c r="AF3110" t="s">
        <v>32</v>
      </c>
      <c r="AG3110" t="str">
        <f t="shared" si="683"/>
        <v/>
      </c>
      <c r="AH3110" t="s">
        <v>32</v>
      </c>
      <c r="AI3110" t="str">
        <f t="shared" si="684"/>
        <v/>
      </c>
      <c r="AJ3110" t="s">
        <v>32</v>
      </c>
      <c r="AK3110" t="str">
        <f t="shared" si="685"/>
        <v/>
      </c>
      <c r="AL3110">
        <v>0</v>
      </c>
      <c r="AM3110">
        <v>0</v>
      </c>
      <c r="AN3110">
        <v>0</v>
      </c>
      <c r="AO3110" t="s">
        <v>32</v>
      </c>
      <c r="AP3110" t="s">
        <v>32</v>
      </c>
    </row>
    <row r="3111" spans="1:42" x14ac:dyDescent="0.25">
      <c r="A3111">
        <v>201806</v>
      </c>
      <c r="B3111" t="str">
        <f t="shared" si="672"/>
        <v>2018-I</v>
      </c>
      <c r="C3111" t="s">
        <v>3172</v>
      </c>
      <c r="D3111" t="s">
        <v>3172</v>
      </c>
      <c r="E3111">
        <v>30464457</v>
      </c>
      <c r="F3111" t="s">
        <v>29</v>
      </c>
      <c r="G3111">
        <v>1</v>
      </c>
      <c r="H3111">
        <v>0</v>
      </c>
      <c r="I3111">
        <v>0</v>
      </c>
      <c r="J3111">
        <f t="shared" si="673"/>
        <v>0</v>
      </c>
      <c r="K3111" t="str">
        <f t="shared" si="674"/>
        <v>Modelamiento</v>
      </c>
      <c r="L3111">
        <f t="shared" si="675"/>
        <v>0</v>
      </c>
      <c r="M3111">
        <v>41</v>
      </c>
      <c r="N3111" t="str">
        <f t="shared" si="676"/>
        <v>&lt;=45</v>
      </c>
      <c r="O3111" t="s">
        <v>56</v>
      </c>
      <c r="P3111" t="s">
        <v>39</v>
      </c>
      <c r="Q3111">
        <v>37496</v>
      </c>
      <c r="R3111">
        <v>1500</v>
      </c>
      <c r="S3111" t="str">
        <f t="shared" si="677"/>
        <v>&lt;=1500</v>
      </c>
      <c r="T3111">
        <v>1302</v>
      </c>
      <c r="U3111" t="str">
        <f t="shared" si="678"/>
        <v>&lt;=1400</v>
      </c>
      <c r="V3111" t="s">
        <v>597</v>
      </c>
      <c r="W3111">
        <v>36156</v>
      </c>
      <c r="X3111" s="12">
        <f t="shared" si="679"/>
        <v>4.1486890142714901E-2</v>
      </c>
      <c r="Y3111" t="str">
        <f t="shared" si="680"/>
        <v>&lt;=0.05</v>
      </c>
      <c r="Z3111" t="s">
        <v>32</v>
      </c>
      <c r="AA3111">
        <v>9</v>
      </c>
      <c r="AB3111" t="s">
        <v>32</v>
      </c>
      <c r="AC3111" t="str">
        <f t="shared" si="681"/>
        <v/>
      </c>
      <c r="AD3111" t="s">
        <v>32</v>
      </c>
      <c r="AE3111" t="str">
        <f t="shared" si="682"/>
        <v/>
      </c>
      <c r="AF3111" t="s">
        <v>32</v>
      </c>
      <c r="AG3111" t="str">
        <f t="shared" si="683"/>
        <v/>
      </c>
      <c r="AH3111" t="s">
        <v>32</v>
      </c>
      <c r="AI3111" t="str">
        <f t="shared" si="684"/>
        <v/>
      </c>
      <c r="AJ3111" t="s">
        <v>32</v>
      </c>
      <c r="AK3111" t="str">
        <f t="shared" si="685"/>
        <v/>
      </c>
      <c r="AL3111">
        <v>0</v>
      </c>
      <c r="AM3111">
        <v>0</v>
      </c>
      <c r="AN3111">
        <v>0</v>
      </c>
      <c r="AO3111" t="s">
        <v>32</v>
      </c>
      <c r="AP3111" t="s">
        <v>32</v>
      </c>
    </row>
    <row r="3112" spans="1:42" x14ac:dyDescent="0.25">
      <c r="A3112">
        <v>201806</v>
      </c>
      <c r="B3112" t="str">
        <f t="shared" si="672"/>
        <v>2018-I</v>
      </c>
      <c r="C3112" t="s">
        <v>3173</v>
      </c>
      <c r="D3112" t="s">
        <v>3173</v>
      </c>
      <c r="E3112">
        <v>30462868</v>
      </c>
      <c r="F3112" t="s">
        <v>29</v>
      </c>
      <c r="G3112">
        <v>0</v>
      </c>
      <c r="H3112">
        <v>0</v>
      </c>
      <c r="I3112">
        <v>0</v>
      </c>
      <c r="J3112">
        <f t="shared" si="673"/>
        <v>0</v>
      </c>
      <c r="K3112" t="str">
        <f t="shared" si="674"/>
        <v>Modelamiento</v>
      </c>
      <c r="L3112">
        <f t="shared" si="675"/>
        <v>0</v>
      </c>
      <c r="M3112">
        <v>29</v>
      </c>
      <c r="N3112" t="str">
        <f t="shared" si="676"/>
        <v>&lt;=30</v>
      </c>
      <c r="O3112" t="s">
        <v>56</v>
      </c>
      <c r="P3112" t="s">
        <v>35</v>
      </c>
      <c r="Q3112">
        <v>39633</v>
      </c>
      <c r="R3112">
        <v>1650</v>
      </c>
      <c r="S3112" t="str">
        <f t="shared" si="677"/>
        <v>&lt;=2000</v>
      </c>
      <c r="T3112">
        <v>1376</v>
      </c>
      <c r="U3112" t="str">
        <f t="shared" si="678"/>
        <v>&lt;=1400</v>
      </c>
      <c r="V3112" t="s">
        <v>589</v>
      </c>
      <c r="W3112">
        <v>38443</v>
      </c>
      <c r="X3112" s="12">
        <f t="shared" si="679"/>
        <v>4.2920687771505865E-2</v>
      </c>
      <c r="Y3112" t="str">
        <f t="shared" si="680"/>
        <v>&lt;=0.05</v>
      </c>
      <c r="Z3112" t="s">
        <v>32</v>
      </c>
      <c r="AA3112">
        <v>4</v>
      </c>
      <c r="AB3112">
        <v>816.45</v>
      </c>
      <c r="AC3112" t="str">
        <f t="shared" si="681"/>
        <v>&lt;=1000</v>
      </c>
      <c r="AD3112">
        <v>1217</v>
      </c>
      <c r="AE3112" t="str">
        <f t="shared" si="682"/>
        <v>&gt;120</v>
      </c>
      <c r="AF3112">
        <v>816.45</v>
      </c>
      <c r="AG3112" t="str">
        <f t="shared" si="683"/>
        <v>&lt;=1000</v>
      </c>
      <c r="AH3112" t="s">
        <v>32</v>
      </c>
      <c r="AI3112" t="str">
        <f t="shared" si="684"/>
        <v/>
      </c>
      <c r="AJ3112" t="s">
        <v>32</v>
      </c>
      <c r="AK3112" t="str">
        <f t="shared" si="685"/>
        <v/>
      </c>
      <c r="AL3112">
        <v>12</v>
      </c>
      <c r="AM3112">
        <v>0</v>
      </c>
      <c r="AN3112">
        <v>12</v>
      </c>
      <c r="AO3112" t="s">
        <v>32</v>
      </c>
      <c r="AP3112">
        <v>1</v>
      </c>
    </row>
    <row r="3113" spans="1:42" x14ac:dyDescent="0.25">
      <c r="A3113">
        <v>201806</v>
      </c>
      <c r="B3113" t="str">
        <f t="shared" si="672"/>
        <v>2018-I</v>
      </c>
      <c r="C3113" t="s">
        <v>3174</v>
      </c>
      <c r="D3113" t="s">
        <v>3174</v>
      </c>
      <c r="E3113">
        <v>30464572</v>
      </c>
      <c r="F3113" t="s">
        <v>29</v>
      </c>
      <c r="G3113">
        <v>0</v>
      </c>
      <c r="H3113">
        <v>0</v>
      </c>
      <c r="I3113">
        <v>0</v>
      </c>
      <c r="J3113">
        <f t="shared" si="673"/>
        <v>0</v>
      </c>
      <c r="K3113" t="str">
        <f t="shared" si="674"/>
        <v>Modelamiento</v>
      </c>
      <c r="L3113">
        <f t="shared" si="675"/>
        <v>0</v>
      </c>
      <c r="M3113">
        <v>44</v>
      </c>
      <c r="N3113" t="str">
        <f t="shared" si="676"/>
        <v>&lt;=45</v>
      </c>
      <c r="O3113" t="s">
        <v>56</v>
      </c>
      <c r="P3113" t="s">
        <v>35</v>
      </c>
      <c r="Q3113">
        <v>46887</v>
      </c>
      <c r="R3113">
        <v>1650</v>
      </c>
      <c r="S3113" t="str">
        <f t="shared" si="677"/>
        <v>&lt;=2000</v>
      </c>
      <c r="T3113">
        <v>1632</v>
      </c>
      <c r="U3113" t="str">
        <f t="shared" si="678"/>
        <v>&gt;1500</v>
      </c>
      <c r="V3113" t="s">
        <v>589</v>
      </c>
      <c r="W3113">
        <v>45047</v>
      </c>
      <c r="X3113" s="12">
        <f t="shared" si="679"/>
        <v>3.6628410326991809E-2</v>
      </c>
      <c r="Y3113" t="str">
        <f t="shared" si="680"/>
        <v>&lt;=0.04</v>
      </c>
      <c r="Z3113" t="s">
        <v>32</v>
      </c>
      <c r="AA3113">
        <v>0</v>
      </c>
      <c r="AB3113">
        <v>1004.07</v>
      </c>
      <c r="AC3113" t="str">
        <f t="shared" si="681"/>
        <v>&lt;=2000</v>
      </c>
      <c r="AD3113">
        <v>0</v>
      </c>
      <c r="AE3113" t="str">
        <f t="shared" si="682"/>
        <v>=0</v>
      </c>
      <c r="AF3113">
        <v>0</v>
      </c>
      <c r="AG3113" t="str">
        <f t="shared" si="683"/>
        <v>&lt;=500</v>
      </c>
      <c r="AH3113" t="s">
        <v>32</v>
      </c>
      <c r="AI3113" t="str">
        <f t="shared" si="684"/>
        <v/>
      </c>
      <c r="AJ3113" t="s">
        <v>32</v>
      </c>
      <c r="AK3113" t="str">
        <f t="shared" si="685"/>
        <v/>
      </c>
      <c r="AL3113">
        <v>2</v>
      </c>
      <c r="AM3113">
        <v>2</v>
      </c>
      <c r="AN3113">
        <v>0</v>
      </c>
      <c r="AO3113">
        <v>1</v>
      </c>
      <c r="AP3113" t="s">
        <v>32</v>
      </c>
    </row>
    <row r="3114" spans="1:42" x14ac:dyDescent="0.25">
      <c r="A3114">
        <v>201806</v>
      </c>
      <c r="B3114" t="str">
        <f t="shared" si="672"/>
        <v>2018-I</v>
      </c>
      <c r="C3114" t="s">
        <v>3175</v>
      </c>
      <c r="D3114" t="s">
        <v>3175</v>
      </c>
      <c r="E3114">
        <v>30465550</v>
      </c>
      <c r="F3114" t="s">
        <v>29</v>
      </c>
      <c r="G3114">
        <v>0</v>
      </c>
      <c r="H3114">
        <v>0</v>
      </c>
      <c r="I3114">
        <v>0</v>
      </c>
      <c r="J3114">
        <f t="shared" si="673"/>
        <v>0</v>
      </c>
      <c r="K3114" t="str">
        <f t="shared" si="674"/>
        <v>Modelamiento</v>
      </c>
      <c r="L3114">
        <f t="shared" si="675"/>
        <v>0</v>
      </c>
      <c r="M3114">
        <v>24</v>
      </c>
      <c r="N3114" t="str">
        <f t="shared" si="676"/>
        <v>&lt;=25</v>
      </c>
      <c r="O3114" t="s">
        <v>56</v>
      </c>
      <c r="P3114" t="s">
        <v>39</v>
      </c>
      <c r="Q3114">
        <v>37687</v>
      </c>
      <c r="R3114">
        <v>1500</v>
      </c>
      <c r="S3114" t="str">
        <f t="shared" si="677"/>
        <v>&lt;=1500</v>
      </c>
      <c r="T3114">
        <v>1311</v>
      </c>
      <c r="U3114" t="str">
        <f t="shared" si="678"/>
        <v>&lt;=1400</v>
      </c>
      <c r="V3114" t="s">
        <v>597</v>
      </c>
      <c r="W3114">
        <v>35697</v>
      </c>
      <c r="X3114" s="12">
        <f t="shared" si="679"/>
        <v>4.2020337843516262E-2</v>
      </c>
      <c r="Y3114" t="str">
        <f t="shared" si="680"/>
        <v>&lt;=0.05</v>
      </c>
      <c r="Z3114" t="s">
        <v>32</v>
      </c>
      <c r="AA3114">
        <v>9</v>
      </c>
      <c r="AB3114" t="s">
        <v>32</v>
      </c>
      <c r="AC3114" t="str">
        <f t="shared" si="681"/>
        <v/>
      </c>
      <c r="AD3114" t="s">
        <v>32</v>
      </c>
      <c r="AE3114" t="str">
        <f t="shared" si="682"/>
        <v/>
      </c>
      <c r="AF3114" t="s">
        <v>32</v>
      </c>
      <c r="AG3114" t="str">
        <f t="shared" si="683"/>
        <v/>
      </c>
      <c r="AH3114" t="s">
        <v>32</v>
      </c>
      <c r="AI3114" t="str">
        <f t="shared" si="684"/>
        <v/>
      </c>
      <c r="AJ3114" t="s">
        <v>32</v>
      </c>
      <c r="AK3114" t="str">
        <f t="shared" si="685"/>
        <v/>
      </c>
      <c r="AL3114">
        <v>0</v>
      </c>
      <c r="AM3114">
        <v>0</v>
      </c>
      <c r="AN3114">
        <v>0</v>
      </c>
      <c r="AO3114" t="s">
        <v>32</v>
      </c>
      <c r="AP3114" t="s">
        <v>32</v>
      </c>
    </row>
    <row r="3115" spans="1:42" x14ac:dyDescent="0.25">
      <c r="A3115">
        <v>201806</v>
      </c>
      <c r="B3115" t="str">
        <f t="shared" si="672"/>
        <v>2018-I</v>
      </c>
      <c r="C3115" t="s">
        <v>3176</v>
      </c>
      <c r="D3115" t="s">
        <v>3176</v>
      </c>
      <c r="E3115">
        <v>30464226</v>
      </c>
      <c r="F3115" t="s">
        <v>29</v>
      </c>
      <c r="G3115">
        <v>0</v>
      </c>
      <c r="H3115">
        <v>0</v>
      </c>
      <c r="I3115">
        <v>0</v>
      </c>
      <c r="J3115">
        <f t="shared" si="673"/>
        <v>0</v>
      </c>
      <c r="K3115" t="str">
        <f t="shared" si="674"/>
        <v>Modelamiento</v>
      </c>
      <c r="L3115">
        <f t="shared" si="675"/>
        <v>0</v>
      </c>
      <c r="M3115">
        <v>32</v>
      </c>
      <c r="N3115" t="str">
        <f t="shared" si="676"/>
        <v>&lt;=35</v>
      </c>
      <c r="O3115" t="s">
        <v>56</v>
      </c>
      <c r="P3115" t="s">
        <v>31</v>
      </c>
      <c r="Q3115">
        <v>36887</v>
      </c>
      <c r="R3115">
        <v>1650</v>
      </c>
      <c r="S3115" t="str">
        <f t="shared" si="677"/>
        <v>&lt;=2000</v>
      </c>
      <c r="T3115">
        <v>1281</v>
      </c>
      <c r="U3115" t="str">
        <f t="shared" si="678"/>
        <v>&lt;=1300</v>
      </c>
      <c r="V3115" t="s">
        <v>597</v>
      </c>
      <c r="W3115">
        <v>35697</v>
      </c>
      <c r="X3115" s="12">
        <f t="shared" si="679"/>
        <v>4.6222371627867888E-2</v>
      </c>
      <c r="Y3115" t="str">
        <f t="shared" si="680"/>
        <v>&lt;=0.05</v>
      </c>
      <c r="Z3115" t="s">
        <v>32</v>
      </c>
      <c r="AA3115">
        <v>4</v>
      </c>
      <c r="AB3115">
        <v>2404.06</v>
      </c>
      <c r="AC3115" t="str">
        <f t="shared" si="681"/>
        <v>&lt;=3000</v>
      </c>
      <c r="AD3115">
        <v>2202</v>
      </c>
      <c r="AE3115" t="str">
        <f t="shared" si="682"/>
        <v>&gt;120</v>
      </c>
      <c r="AF3115">
        <v>2404.06</v>
      </c>
      <c r="AG3115" t="str">
        <f t="shared" si="683"/>
        <v>&lt;=3000</v>
      </c>
      <c r="AH3115" t="s">
        <v>32</v>
      </c>
      <c r="AI3115" t="str">
        <f t="shared" si="684"/>
        <v/>
      </c>
      <c r="AJ3115" t="s">
        <v>32</v>
      </c>
      <c r="AK3115" t="str">
        <f t="shared" si="685"/>
        <v/>
      </c>
      <c r="AL3115">
        <v>12</v>
      </c>
      <c r="AM3115">
        <v>0</v>
      </c>
      <c r="AN3115">
        <v>12</v>
      </c>
      <c r="AO3115" t="s">
        <v>32</v>
      </c>
      <c r="AP3115">
        <v>1</v>
      </c>
    </row>
    <row r="3116" spans="1:42" x14ac:dyDescent="0.25">
      <c r="A3116">
        <v>201806</v>
      </c>
      <c r="B3116" t="str">
        <f t="shared" si="672"/>
        <v>2018-I</v>
      </c>
      <c r="C3116" t="s">
        <v>3177</v>
      </c>
      <c r="D3116" t="s">
        <v>3177</v>
      </c>
      <c r="E3116">
        <v>30456114</v>
      </c>
      <c r="F3116" t="s">
        <v>29</v>
      </c>
      <c r="G3116">
        <v>0</v>
      </c>
      <c r="H3116">
        <v>0</v>
      </c>
      <c r="I3116">
        <v>0</v>
      </c>
      <c r="J3116">
        <f t="shared" si="673"/>
        <v>0</v>
      </c>
      <c r="K3116" t="str">
        <f t="shared" si="674"/>
        <v>Modelamiento</v>
      </c>
      <c r="L3116">
        <f t="shared" si="675"/>
        <v>0</v>
      </c>
      <c r="M3116">
        <v>41</v>
      </c>
      <c r="N3116" t="str">
        <f t="shared" si="676"/>
        <v>&lt;=45</v>
      </c>
      <c r="O3116" t="s">
        <v>56</v>
      </c>
      <c r="P3116" t="s">
        <v>31</v>
      </c>
      <c r="Q3116">
        <v>31464</v>
      </c>
      <c r="R3116">
        <v>1500</v>
      </c>
      <c r="S3116" t="str">
        <f t="shared" si="677"/>
        <v>&lt;=1500</v>
      </c>
      <c r="T3116">
        <v>1092</v>
      </c>
      <c r="U3116" t="str">
        <f t="shared" si="678"/>
        <v>&lt;=1100</v>
      </c>
      <c r="V3116" t="s">
        <v>601</v>
      </c>
      <c r="W3116">
        <v>30124</v>
      </c>
      <c r="X3116" s="12">
        <f t="shared" si="679"/>
        <v>4.9794184039304211E-2</v>
      </c>
      <c r="Y3116" t="str">
        <f t="shared" si="680"/>
        <v>&lt;=0.05</v>
      </c>
      <c r="Z3116" t="s">
        <v>32</v>
      </c>
      <c r="AA3116">
        <v>9</v>
      </c>
      <c r="AB3116" t="s">
        <v>32</v>
      </c>
      <c r="AC3116" t="str">
        <f t="shared" si="681"/>
        <v/>
      </c>
      <c r="AD3116" t="s">
        <v>32</v>
      </c>
      <c r="AE3116" t="str">
        <f t="shared" si="682"/>
        <v/>
      </c>
      <c r="AF3116" t="s">
        <v>32</v>
      </c>
      <c r="AG3116" t="str">
        <f t="shared" si="683"/>
        <v/>
      </c>
      <c r="AH3116" t="s">
        <v>32</v>
      </c>
      <c r="AI3116" t="str">
        <f t="shared" si="684"/>
        <v/>
      </c>
      <c r="AJ3116" t="s">
        <v>32</v>
      </c>
      <c r="AK3116" t="str">
        <f t="shared" si="685"/>
        <v/>
      </c>
      <c r="AL3116">
        <v>0</v>
      </c>
      <c r="AM3116">
        <v>0</v>
      </c>
      <c r="AN3116">
        <v>0</v>
      </c>
      <c r="AO3116" t="s">
        <v>32</v>
      </c>
      <c r="AP3116" t="s">
        <v>32</v>
      </c>
    </row>
    <row r="3117" spans="1:42" x14ac:dyDescent="0.25">
      <c r="A3117">
        <v>201806</v>
      </c>
      <c r="B3117" t="str">
        <f t="shared" si="672"/>
        <v>2018-I</v>
      </c>
      <c r="C3117" t="s">
        <v>3178</v>
      </c>
      <c r="D3117" t="s">
        <v>3178</v>
      </c>
      <c r="E3117">
        <v>30464269</v>
      </c>
      <c r="F3117" t="s">
        <v>29</v>
      </c>
      <c r="G3117">
        <v>1</v>
      </c>
      <c r="H3117">
        <v>0</v>
      </c>
      <c r="I3117">
        <v>0</v>
      </c>
      <c r="J3117">
        <f t="shared" si="673"/>
        <v>0</v>
      </c>
      <c r="K3117" t="str">
        <f t="shared" si="674"/>
        <v>Modelamiento</v>
      </c>
      <c r="L3117">
        <f t="shared" si="675"/>
        <v>0</v>
      </c>
      <c r="M3117">
        <v>53</v>
      </c>
      <c r="N3117" t="str">
        <f t="shared" si="676"/>
        <v>&lt;=55</v>
      </c>
      <c r="O3117" t="s">
        <v>56</v>
      </c>
      <c r="P3117" t="s">
        <v>39</v>
      </c>
      <c r="Q3117">
        <v>38580</v>
      </c>
      <c r="R3117">
        <v>1500</v>
      </c>
      <c r="S3117" t="str">
        <f t="shared" si="677"/>
        <v>&lt;=1500</v>
      </c>
      <c r="T3117">
        <v>1340</v>
      </c>
      <c r="U3117" t="str">
        <f t="shared" si="678"/>
        <v>&lt;=1400</v>
      </c>
      <c r="V3117" t="s">
        <v>612</v>
      </c>
      <c r="W3117">
        <v>37240</v>
      </c>
      <c r="X3117" s="12">
        <f t="shared" si="679"/>
        <v>4.0279269602577876E-2</v>
      </c>
      <c r="Y3117" t="str">
        <f t="shared" si="680"/>
        <v>&lt;=0.05</v>
      </c>
      <c r="Z3117" t="s">
        <v>32</v>
      </c>
      <c r="AA3117">
        <v>4</v>
      </c>
      <c r="AB3117">
        <v>3864.06</v>
      </c>
      <c r="AC3117" t="str">
        <f t="shared" si="681"/>
        <v>&lt;=4000</v>
      </c>
      <c r="AD3117">
        <v>486</v>
      </c>
      <c r="AE3117" t="str">
        <f t="shared" si="682"/>
        <v>&gt;120</v>
      </c>
      <c r="AF3117">
        <v>3864.06</v>
      </c>
      <c r="AG3117" t="str">
        <f t="shared" si="683"/>
        <v>&lt;=4000</v>
      </c>
      <c r="AH3117">
        <v>1161.8</v>
      </c>
      <c r="AI3117" t="str">
        <f t="shared" si="684"/>
        <v>&lt;=2000</v>
      </c>
      <c r="AJ3117">
        <v>1</v>
      </c>
      <c r="AK3117" t="str">
        <f t="shared" si="685"/>
        <v>&gt;0.9</v>
      </c>
      <c r="AL3117">
        <v>12</v>
      </c>
      <c r="AM3117">
        <v>0</v>
      </c>
      <c r="AN3117">
        <v>12</v>
      </c>
      <c r="AO3117" t="s">
        <v>32</v>
      </c>
      <c r="AP3117">
        <v>1</v>
      </c>
    </row>
    <row r="3118" spans="1:42" x14ac:dyDescent="0.25">
      <c r="A3118">
        <v>201806</v>
      </c>
      <c r="B3118" t="str">
        <f t="shared" si="672"/>
        <v>2018-I</v>
      </c>
      <c r="C3118" t="s">
        <v>3179</v>
      </c>
      <c r="D3118" t="s">
        <v>3179</v>
      </c>
      <c r="E3118">
        <v>30467195</v>
      </c>
      <c r="F3118" t="s">
        <v>29</v>
      </c>
      <c r="G3118">
        <v>0</v>
      </c>
      <c r="H3118">
        <v>0</v>
      </c>
      <c r="I3118">
        <v>0</v>
      </c>
      <c r="J3118">
        <f t="shared" si="673"/>
        <v>0</v>
      </c>
      <c r="K3118" t="str">
        <f t="shared" si="674"/>
        <v>Modelamiento</v>
      </c>
      <c r="L3118">
        <f t="shared" si="675"/>
        <v>0</v>
      </c>
      <c r="M3118">
        <v>25</v>
      </c>
      <c r="N3118" t="str">
        <f t="shared" si="676"/>
        <v>&lt;=25</v>
      </c>
      <c r="O3118" t="s">
        <v>56</v>
      </c>
      <c r="P3118" t="s">
        <v>39</v>
      </c>
      <c r="Q3118">
        <v>37037</v>
      </c>
      <c r="R3118">
        <v>1500</v>
      </c>
      <c r="S3118" t="str">
        <f t="shared" si="677"/>
        <v>&lt;=1500</v>
      </c>
      <c r="T3118">
        <v>1285</v>
      </c>
      <c r="U3118" t="str">
        <f t="shared" si="678"/>
        <v>&lt;=1300</v>
      </c>
      <c r="V3118" t="s">
        <v>597</v>
      </c>
      <c r="W3118">
        <v>35697</v>
      </c>
      <c r="X3118" s="12">
        <f t="shared" si="679"/>
        <v>4.2020337843516262E-2</v>
      </c>
      <c r="Y3118" t="str">
        <f t="shared" si="680"/>
        <v>&lt;=0.05</v>
      </c>
      <c r="Z3118" t="s">
        <v>32</v>
      </c>
      <c r="AA3118">
        <v>9</v>
      </c>
      <c r="AB3118" t="s">
        <v>32</v>
      </c>
      <c r="AC3118" t="str">
        <f t="shared" si="681"/>
        <v/>
      </c>
      <c r="AD3118" t="s">
        <v>32</v>
      </c>
      <c r="AE3118" t="str">
        <f t="shared" si="682"/>
        <v/>
      </c>
      <c r="AF3118" t="s">
        <v>32</v>
      </c>
      <c r="AG3118" t="str">
        <f t="shared" si="683"/>
        <v/>
      </c>
      <c r="AH3118" t="s">
        <v>32</v>
      </c>
      <c r="AI3118" t="str">
        <f t="shared" si="684"/>
        <v/>
      </c>
      <c r="AJ3118" t="s">
        <v>32</v>
      </c>
      <c r="AK3118" t="str">
        <f t="shared" si="685"/>
        <v/>
      </c>
      <c r="AL3118">
        <v>0</v>
      </c>
      <c r="AM3118">
        <v>0</v>
      </c>
      <c r="AN3118">
        <v>0</v>
      </c>
      <c r="AO3118" t="s">
        <v>32</v>
      </c>
      <c r="AP3118" t="s">
        <v>32</v>
      </c>
    </row>
    <row r="3119" spans="1:42" x14ac:dyDescent="0.25">
      <c r="A3119">
        <v>201806</v>
      </c>
      <c r="B3119" t="str">
        <f t="shared" si="672"/>
        <v>2018-I</v>
      </c>
      <c r="C3119" t="s">
        <v>3180</v>
      </c>
      <c r="D3119" t="s">
        <v>3180</v>
      </c>
      <c r="E3119">
        <v>30466291</v>
      </c>
      <c r="F3119" t="s">
        <v>29</v>
      </c>
      <c r="G3119">
        <v>0</v>
      </c>
      <c r="H3119">
        <v>0</v>
      </c>
      <c r="I3119">
        <v>0</v>
      </c>
      <c r="J3119">
        <f t="shared" si="673"/>
        <v>0</v>
      </c>
      <c r="K3119" t="str">
        <f t="shared" si="674"/>
        <v>Modelamiento</v>
      </c>
      <c r="L3119">
        <f t="shared" si="675"/>
        <v>0</v>
      </c>
      <c r="M3119">
        <v>36</v>
      </c>
      <c r="N3119" t="str">
        <f t="shared" si="676"/>
        <v>&lt;=40</v>
      </c>
      <c r="O3119" t="s">
        <v>56</v>
      </c>
      <c r="P3119" t="s">
        <v>39</v>
      </c>
      <c r="Q3119">
        <v>42486</v>
      </c>
      <c r="R3119">
        <v>1500</v>
      </c>
      <c r="S3119" t="str">
        <f t="shared" si="677"/>
        <v>&lt;=1500</v>
      </c>
      <c r="T3119">
        <v>1583</v>
      </c>
      <c r="U3119" t="str">
        <f t="shared" si="678"/>
        <v>&gt;1500</v>
      </c>
      <c r="V3119" t="s">
        <v>597</v>
      </c>
      <c r="W3119">
        <v>40496</v>
      </c>
      <c r="X3119" s="12">
        <f t="shared" si="679"/>
        <v>3.7040695377321214E-2</v>
      </c>
      <c r="Y3119" t="str">
        <f t="shared" si="680"/>
        <v>&lt;=0.04</v>
      </c>
      <c r="Z3119" t="s">
        <v>32</v>
      </c>
      <c r="AA3119">
        <v>4</v>
      </c>
      <c r="AB3119">
        <v>236.81</v>
      </c>
      <c r="AC3119" t="str">
        <f t="shared" si="681"/>
        <v>&lt;=500</v>
      </c>
      <c r="AD3119">
        <v>998</v>
      </c>
      <c r="AE3119" t="str">
        <f t="shared" si="682"/>
        <v>&gt;120</v>
      </c>
      <c r="AF3119">
        <v>236.81</v>
      </c>
      <c r="AG3119" t="str">
        <f t="shared" si="683"/>
        <v>&lt;=500</v>
      </c>
      <c r="AH3119" t="s">
        <v>32</v>
      </c>
      <c r="AI3119" t="str">
        <f t="shared" si="684"/>
        <v/>
      </c>
      <c r="AJ3119" t="s">
        <v>32</v>
      </c>
      <c r="AK3119" t="str">
        <f t="shared" si="685"/>
        <v/>
      </c>
      <c r="AL3119">
        <v>12</v>
      </c>
      <c r="AM3119">
        <v>0</v>
      </c>
      <c r="AN3119">
        <v>12</v>
      </c>
      <c r="AO3119" t="s">
        <v>32</v>
      </c>
      <c r="AP3119">
        <v>1</v>
      </c>
    </row>
    <row r="3120" spans="1:42" x14ac:dyDescent="0.25">
      <c r="A3120">
        <v>201806</v>
      </c>
      <c r="B3120" t="str">
        <f t="shared" si="672"/>
        <v>2018-I</v>
      </c>
      <c r="C3120" t="s">
        <v>3181</v>
      </c>
      <c r="D3120" t="s">
        <v>3181</v>
      </c>
      <c r="E3120">
        <v>30464062</v>
      </c>
      <c r="F3120" t="s">
        <v>29</v>
      </c>
      <c r="G3120">
        <v>0</v>
      </c>
      <c r="H3120">
        <v>0</v>
      </c>
      <c r="I3120">
        <v>0</v>
      </c>
      <c r="J3120">
        <f t="shared" si="673"/>
        <v>0</v>
      </c>
      <c r="K3120" t="str">
        <f t="shared" si="674"/>
        <v>Modelamiento</v>
      </c>
      <c r="L3120">
        <f t="shared" si="675"/>
        <v>0</v>
      </c>
      <c r="M3120">
        <v>46</v>
      </c>
      <c r="N3120" t="str">
        <f t="shared" si="676"/>
        <v>&lt;=50</v>
      </c>
      <c r="O3120" t="s">
        <v>56</v>
      </c>
      <c r="P3120" t="s">
        <v>35</v>
      </c>
      <c r="Q3120">
        <v>34384</v>
      </c>
      <c r="R3120">
        <v>500</v>
      </c>
      <c r="S3120" t="str">
        <f t="shared" si="677"/>
        <v>&lt;=500</v>
      </c>
      <c r="T3120">
        <v>1105</v>
      </c>
      <c r="U3120" t="str">
        <f t="shared" si="678"/>
        <v>&lt;=1200</v>
      </c>
      <c r="V3120" t="s">
        <v>601</v>
      </c>
      <c r="W3120">
        <v>32044</v>
      </c>
      <c r="X3120" s="12">
        <f t="shared" si="679"/>
        <v>1.5603545125452502E-2</v>
      </c>
      <c r="Y3120" t="str">
        <f t="shared" si="680"/>
        <v>&lt;=0.02</v>
      </c>
      <c r="Z3120" t="s">
        <v>32</v>
      </c>
      <c r="AA3120">
        <v>0</v>
      </c>
      <c r="AB3120">
        <v>16764.330000000002</v>
      </c>
      <c r="AC3120" t="str">
        <f t="shared" si="681"/>
        <v>&gt;5000</v>
      </c>
      <c r="AD3120">
        <v>0</v>
      </c>
      <c r="AE3120" t="str">
        <f t="shared" si="682"/>
        <v>=0</v>
      </c>
      <c r="AF3120">
        <v>0</v>
      </c>
      <c r="AG3120" t="str">
        <f t="shared" si="683"/>
        <v>&lt;=500</v>
      </c>
      <c r="AH3120">
        <v>7500</v>
      </c>
      <c r="AI3120" t="str">
        <f t="shared" si="684"/>
        <v>&gt;5000</v>
      </c>
      <c r="AJ3120">
        <v>0.94840000000000002</v>
      </c>
      <c r="AK3120" t="str">
        <f t="shared" si="685"/>
        <v>&gt;0.9</v>
      </c>
      <c r="AL3120">
        <v>12</v>
      </c>
      <c r="AM3120">
        <v>12</v>
      </c>
      <c r="AN3120">
        <v>0</v>
      </c>
      <c r="AO3120">
        <v>1</v>
      </c>
      <c r="AP3120" t="s">
        <v>32</v>
      </c>
    </row>
    <row r="3121" spans="1:42" x14ac:dyDescent="0.25">
      <c r="A3121">
        <v>201806</v>
      </c>
      <c r="B3121" t="str">
        <f t="shared" si="672"/>
        <v>2018-I</v>
      </c>
      <c r="C3121" t="s">
        <v>3182</v>
      </c>
      <c r="D3121" t="s">
        <v>3182</v>
      </c>
      <c r="E3121">
        <v>30468226</v>
      </c>
      <c r="F3121" t="s">
        <v>29</v>
      </c>
      <c r="G3121">
        <v>0</v>
      </c>
      <c r="H3121">
        <v>0</v>
      </c>
      <c r="I3121">
        <v>0</v>
      </c>
      <c r="J3121">
        <f t="shared" si="673"/>
        <v>0</v>
      </c>
      <c r="K3121" t="str">
        <f t="shared" si="674"/>
        <v>Modelamiento</v>
      </c>
      <c r="L3121">
        <f t="shared" si="675"/>
        <v>0</v>
      </c>
      <c r="M3121">
        <v>35</v>
      </c>
      <c r="N3121" t="str">
        <f t="shared" si="676"/>
        <v>&lt;=35</v>
      </c>
      <c r="O3121" t="s">
        <v>56</v>
      </c>
      <c r="P3121" t="s">
        <v>31</v>
      </c>
      <c r="Q3121">
        <v>37340</v>
      </c>
      <c r="R3121">
        <v>1000</v>
      </c>
      <c r="S3121" t="str">
        <f t="shared" si="677"/>
        <v>&lt;=1000</v>
      </c>
      <c r="T3121">
        <v>1293</v>
      </c>
      <c r="U3121" t="str">
        <f t="shared" si="678"/>
        <v>&lt;=1300</v>
      </c>
      <c r="V3121" t="s">
        <v>585</v>
      </c>
      <c r="W3121">
        <v>35500</v>
      </c>
      <c r="X3121" s="12">
        <f t="shared" si="679"/>
        <v>2.8169014084507043E-2</v>
      </c>
      <c r="Y3121" t="str">
        <f t="shared" si="680"/>
        <v>&lt;=0.03</v>
      </c>
      <c r="Z3121" t="s">
        <v>32</v>
      </c>
      <c r="AA3121">
        <v>0</v>
      </c>
      <c r="AB3121">
        <v>5716.49</v>
      </c>
      <c r="AC3121" t="str">
        <f t="shared" si="681"/>
        <v>&gt;5000</v>
      </c>
      <c r="AD3121">
        <v>156</v>
      </c>
      <c r="AE3121" t="str">
        <f t="shared" si="682"/>
        <v>&gt;120</v>
      </c>
      <c r="AF3121">
        <v>0</v>
      </c>
      <c r="AG3121" t="str">
        <f t="shared" si="683"/>
        <v>&lt;=500</v>
      </c>
      <c r="AH3121">
        <v>14985</v>
      </c>
      <c r="AI3121" t="str">
        <f t="shared" si="684"/>
        <v>&gt;5000</v>
      </c>
      <c r="AJ3121">
        <v>0.16569999999999999</v>
      </c>
      <c r="AK3121" t="str">
        <f t="shared" si="685"/>
        <v>&lt;=0.2</v>
      </c>
      <c r="AL3121">
        <v>12</v>
      </c>
      <c r="AM3121">
        <v>7</v>
      </c>
      <c r="AN3121">
        <v>0</v>
      </c>
      <c r="AO3121">
        <v>1</v>
      </c>
      <c r="AP3121" t="s">
        <v>32</v>
      </c>
    </row>
    <row r="3122" spans="1:42" x14ac:dyDescent="0.25">
      <c r="A3122">
        <v>201806</v>
      </c>
      <c r="B3122" t="str">
        <f t="shared" si="672"/>
        <v>2018-I</v>
      </c>
      <c r="C3122" t="s">
        <v>3183</v>
      </c>
      <c r="D3122" t="s">
        <v>3183</v>
      </c>
      <c r="E3122">
        <v>30464642</v>
      </c>
      <c r="F3122" t="s">
        <v>29</v>
      </c>
      <c r="G3122">
        <v>0</v>
      </c>
      <c r="H3122">
        <v>0</v>
      </c>
      <c r="I3122">
        <v>0</v>
      </c>
      <c r="J3122">
        <f t="shared" si="673"/>
        <v>0</v>
      </c>
      <c r="K3122" t="str">
        <f t="shared" si="674"/>
        <v>Modelamiento</v>
      </c>
      <c r="L3122">
        <f t="shared" si="675"/>
        <v>0</v>
      </c>
      <c r="M3122">
        <v>30</v>
      </c>
      <c r="N3122" t="str">
        <f t="shared" si="676"/>
        <v>&lt;=30</v>
      </c>
      <c r="O3122" t="s">
        <v>56</v>
      </c>
      <c r="P3122" t="s">
        <v>39</v>
      </c>
      <c r="Q3122">
        <v>39782</v>
      </c>
      <c r="R3122">
        <v>1500</v>
      </c>
      <c r="S3122" t="str">
        <f t="shared" si="677"/>
        <v>&lt;=1500</v>
      </c>
      <c r="T3122">
        <v>1378</v>
      </c>
      <c r="U3122" t="str">
        <f t="shared" si="678"/>
        <v>&lt;=1400</v>
      </c>
      <c r="V3122" t="s">
        <v>589</v>
      </c>
      <c r="W3122">
        <v>38442</v>
      </c>
      <c r="X3122" s="12">
        <f t="shared" si="679"/>
        <v>3.9019822069611361E-2</v>
      </c>
      <c r="Y3122" t="str">
        <f t="shared" si="680"/>
        <v>&lt;=0.04</v>
      </c>
      <c r="Z3122" t="s">
        <v>32</v>
      </c>
      <c r="AA3122">
        <v>9</v>
      </c>
      <c r="AB3122" t="s">
        <v>32</v>
      </c>
      <c r="AC3122" t="str">
        <f t="shared" si="681"/>
        <v/>
      </c>
      <c r="AD3122" t="s">
        <v>32</v>
      </c>
      <c r="AE3122" t="str">
        <f t="shared" si="682"/>
        <v/>
      </c>
      <c r="AF3122" t="s">
        <v>32</v>
      </c>
      <c r="AG3122" t="str">
        <f t="shared" si="683"/>
        <v/>
      </c>
      <c r="AH3122" t="s">
        <v>32</v>
      </c>
      <c r="AI3122" t="str">
        <f t="shared" si="684"/>
        <v/>
      </c>
      <c r="AJ3122" t="s">
        <v>32</v>
      </c>
      <c r="AK3122" t="str">
        <f t="shared" si="685"/>
        <v/>
      </c>
      <c r="AL3122">
        <v>0</v>
      </c>
      <c r="AM3122">
        <v>0</v>
      </c>
      <c r="AN3122">
        <v>0</v>
      </c>
      <c r="AO3122" t="s">
        <v>32</v>
      </c>
      <c r="AP3122" t="s">
        <v>32</v>
      </c>
    </row>
    <row r="3123" spans="1:42" x14ac:dyDescent="0.25">
      <c r="A3123">
        <v>201806</v>
      </c>
      <c r="B3123" t="str">
        <f t="shared" si="672"/>
        <v>2018-I</v>
      </c>
      <c r="C3123" t="s">
        <v>3184</v>
      </c>
      <c r="D3123" t="s">
        <v>3184</v>
      </c>
      <c r="E3123">
        <v>30466407</v>
      </c>
      <c r="F3123" t="s">
        <v>29</v>
      </c>
      <c r="G3123">
        <v>0</v>
      </c>
      <c r="H3123">
        <v>0</v>
      </c>
      <c r="I3123">
        <v>0</v>
      </c>
      <c r="J3123">
        <f t="shared" si="673"/>
        <v>0</v>
      </c>
      <c r="K3123" t="str">
        <f t="shared" si="674"/>
        <v>Modelamiento</v>
      </c>
      <c r="L3123">
        <f t="shared" si="675"/>
        <v>0</v>
      </c>
      <c r="M3123">
        <v>34</v>
      </c>
      <c r="N3123" t="str">
        <f t="shared" si="676"/>
        <v>&lt;=35</v>
      </c>
      <c r="O3123" t="s">
        <v>56</v>
      </c>
      <c r="P3123" t="s">
        <v>31</v>
      </c>
      <c r="Q3123">
        <v>37388</v>
      </c>
      <c r="R3123">
        <v>600</v>
      </c>
      <c r="S3123" t="str">
        <f t="shared" si="677"/>
        <v>&lt;=1000</v>
      </c>
      <c r="T3123">
        <v>1294</v>
      </c>
      <c r="U3123" t="str">
        <f t="shared" si="678"/>
        <v>&lt;=1300</v>
      </c>
      <c r="V3123" t="s">
        <v>585</v>
      </c>
      <c r="W3123">
        <v>35148</v>
      </c>
      <c r="X3123" s="12">
        <f t="shared" si="679"/>
        <v>1.7070672584499829E-2</v>
      </c>
      <c r="Y3123" t="str">
        <f t="shared" si="680"/>
        <v>&lt;=0.02</v>
      </c>
      <c r="Z3123" t="s">
        <v>32</v>
      </c>
      <c r="AA3123">
        <v>4</v>
      </c>
      <c r="AB3123">
        <v>2118.31</v>
      </c>
      <c r="AC3123" t="str">
        <f t="shared" si="681"/>
        <v>&lt;=3000</v>
      </c>
      <c r="AD3123">
        <v>1257</v>
      </c>
      <c r="AE3123" t="str">
        <f t="shared" si="682"/>
        <v>&gt;120</v>
      </c>
      <c r="AF3123">
        <v>2118.31</v>
      </c>
      <c r="AG3123" t="str">
        <f t="shared" si="683"/>
        <v>&lt;=3000</v>
      </c>
      <c r="AH3123" t="s">
        <v>32</v>
      </c>
      <c r="AI3123" t="str">
        <f t="shared" si="684"/>
        <v/>
      </c>
      <c r="AJ3123" t="s">
        <v>32</v>
      </c>
      <c r="AK3123" t="str">
        <f t="shared" si="685"/>
        <v/>
      </c>
      <c r="AL3123">
        <v>12</v>
      </c>
      <c r="AM3123">
        <v>0</v>
      </c>
      <c r="AN3123">
        <v>12</v>
      </c>
      <c r="AO3123" t="s">
        <v>32</v>
      </c>
      <c r="AP3123">
        <v>1</v>
      </c>
    </row>
    <row r="3124" spans="1:42" x14ac:dyDescent="0.25">
      <c r="A3124">
        <v>201806</v>
      </c>
      <c r="B3124" t="str">
        <f t="shared" si="672"/>
        <v>2018-I</v>
      </c>
      <c r="C3124" t="s">
        <v>3185</v>
      </c>
      <c r="D3124" t="s">
        <v>3185</v>
      </c>
      <c r="E3124">
        <v>30465315</v>
      </c>
      <c r="F3124" t="s">
        <v>29</v>
      </c>
      <c r="G3124">
        <v>0</v>
      </c>
      <c r="H3124">
        <v>0</v>
      </c>
      <c r="I3124">
        <v>0</v>
      </c>
      <c r="J3124">
        <f t="shared" si="673"/>
        <v>0</v>
      </c>
      <c r="K3124" t="str">
        <f t="shared" si="674"/>
        <v>Modelamiento</v>
      </c>
      <c r="L3124">
        <f t="shared" si="675"/>
        <v>0</v>
      </c>
      <c r="M3124">
        <v>41</v>
      </c>
      <c r="N3124" t="str">
        <f t="shared" si="676"/>
        <v>&lt;=45</v>
      </c>
      <c r="O3124" t="s">
        <v>56</v>
      </c>
      <c r="P3124" t="s">
        <v>31</v>
      </c>
      <c r="Q3124">
        <v>44391</v>
      </c>
      <c r="R3124">
        <v>1800</v>
      </c>
      <c r="S3124" t="str">
        <f t="shared" si="677"/>
        <v>&lt;=2000</v>
      </c>
      <c r="T3124">
        <v>1364</v>
      </c>
      <c r="U3124" t="str">
        <f t="shared" si="678"/>
        <v>&lt;=1400</v>
      </c>
      <c r="V3124" t="s">
        <v>589</v>
      </c>
      <c r="W3124">
        <v>43351</v>
      </c>
      <c r="X3124" s="12">
        <f t="shared" si="679"/>
        <v>4.1521533528638327E-2</v>
      </c>
      <c r="Y3124" t="str">
        <f t="shared" si="680"/>
        <v>&lt;=0.05</v>
      </c>
      <c r="Z3124" t="s">
        <v>32</v>
      </c>
      <c r="AA3124">
        <v>0</v>
      </c>
      <c r="AB3124">
        <v>1830.46</v>
      </c>
      <c r="AC3124" t="str">
        <f t="shared" si="681"/>
        <v>&lt;=2000</v>
      </c>
      <c r="AD3124">
        <v>0</v>
      </c>
      <c r="AE3124" t="str">
        <f t="shared" si="682"/>
        <v>=0</v>
      </c>
      <c r="AF3124">
        <v>0</v>
      </c>
      <c r="AG3124" t="str">
        <f t="shared" si="683"/>
        <v>&lt;=500</v>
      </c>
      <c r="AH3124" t="s">
        <v>32</v>
      </c>
      <c r="AI3124" t="str">
        <f t="shared" si="684"/>
        <v/>
      </c>
      <c r="AJ3124" t="s">
        <v>32</v>
      </c>
      <c r="AK3124" t="str">
        <f t="shared" si="685"/>
        <v/>
      </c>
      <c r="AL3124">
        <v>12</v>
      </c>
      <c r="AM3124">
        <v>12</v>
      </c>
      <c r="AN3124">
        <v>0</v>
      </c>
      <c r="AO3124">
        <v>1</v>
      </c>
      <c r="AP3124" t="s">
        <v>32</v>
      </c>
    </row>
    <row r="3125" spans="1:42" x14ac:dyDescent="0.25">
      <c r="A3125">
        <v>201806</v>
      </c>
      <c r="B3125" t="str">
        <f t="shared" si="672"/>
        <v>2018-I</v>
      </c>
      <c r="C3125" t="s">
        <v>3186</v>
      </c>
      <c r="D3125" t="s">
        <v>3186</v>
      </c>
      <c r="E3125">
        <v>30465843</v>
      </c>
      <c r="F3125" t="s">
        <v>29</v>
      </c>
      <c r="G3125">
        <v>0</v>
      </c>
      <c r="H3125">
        <v>0</v>
      </c>
      <c r="I3125">
        <v>0</v>
      </c>
      <c r="J3125">
        <f t="shared" si="673"/>
        <v>0</v>
      </c>
      <c r="K3125" t="str">
        <f t="shared" si="674"/>
        <v>Modelamiento</v>
      </c>
      <c r="L3125">
        <f t="shared" si="675"/>
        <v>0</v>
      </c>
      <c r="M3125">
        <v>30</v>
      </c>
      <c r="N3125" t="str">
        <f t="shared" si="676"/>
        <v>&lt;=30</v>
      </c>
      <c r="O3125" t="s">
        <v>56</v>
      </c>
      <c r="P3125" t="s">
        <v>31</v>
      </c>
      <c r="Q3125">
        <v>41990</v>
      </c>
      <c r="R3125">
        <v>1000</v>
      </c>
      <c r="S3125" t="str">
        <f t="shared" si="677"/>
        <v>&lt;=1000</v>
      </c>
      <c r="T3125">
        <v>1454</v>
      </c>
      <c r="U3125" t="str">
        <f t="shared" si="678"/>
        <v>&lt;=1500</v>
      </c>
      <c r="V3125" t="s">
        <v>585</v>
      </c>
      <c r="W3125">
        <v>39500</v>
      </c>
      <c r="X3125" s="12">
        <f t="shared" si="679"/>
        <v>2.5316455696202531E-2</v>
      </c>
      <c r="Y3125" t="str">
        <f t="shared" si="680"/>
        <v>&lt;=0.03</v>
      </c>
      <c r="Z3125" t="s">
        <v>32</v>
      </c>
      <c r="AA3125">
        <v>9</v>
      </c>
      <c r="AB3125" t="s">
        <v>32</v>
      </c>
      <c r="AC3125" t="str">
        <f t="shared" si="681"/>
        <v/>
      </c>
      <c r="AD3125" t="s">
        <v>32</v>
      </c>
      <c r="AE3125" t="str">
        <f t="shared" si="682"/>
        <v/>
      </c>
      <c r="AF3125" t="s">
        <v>32</v>
      </c>
      <c r="AG3125" t="str">
        <f t="shared" si="683"/>
        <v/>
      </c>
      <c r="AH3125" t="s">
        <v>32</v>
      </c>
      <c r="AI3125" t="str">
        <f t="shared" si="684"/>
        <v/>
      </c>
      <c r="AJ3125" t="s">
        <v>32</v>
      </c>
      <c r="AK3125" t="str">
        <f t="shared" si="685"/>
        <v/>
      </c>
      <c r="AL3125">
        <v>0</v>
      </c>
      <c r="AM3125">
        <v>0</v>
      </c>
      <c r="AN3125">
        <v>0</v>
      </c>
      <c r="AO3125" t="s">
        <v>32</v>
      </c>
      <c r="AP3125" t="s">
        <v>32</v>
      </c>
    </row>
    <row r="3126" spans="1:42" x14ac:dyDescent="0.25">
      <c r="A3126">
        <v>201806</v>
      </c>
      <c r="B3126" t="str">
        <f t="shared" si="672"/>
        <v>2018-I</v>
      </c>
      <c r="C3126" t="s">
        <v>3187</v>
      </c>
      <c r="D3126" t="s">
        <v>3187</v>
      </c>
      <c r="E3126">
        <v>30460589</v>
      </c>
      <c r="F3126" t="s">
        <v>29</v>
      </c>
      <c r="G3126">
        <v>0</v>
      </c>
      <c r="H3126">
        <v>0</v>
      </c>
      <c r="I3126">
        <v>0</v>
      </c>
      <c r="J3126">
        <f t="shared" si="673"/>
        <v>0</v>
      </c>
      <c r="K3126" t="str">
        <f t="shared" si="674"/>
        <v>Modelamiento</v>
      </c>
      <c r="L3126">
        <f t="shared" si="675"/>
        <v>0</v>
      </c>
      <c r="M3126">
        <v>36</v>
      </c>
      <c r="N3126" t="str">
        <f t="shared" si="676"/>
        <v>&lt;=40</v>
      </c>
      <c r="O3126" t="s">
        <v>72</v>
      </c>
      <c r="P3126" t="s">
        <v>31</v>
      </c>
      <c r="Q3126">
        <v>43682</v>
      </c>
      <c r="R3126">
        <v>1650</v>
      </c>
      <c r="S3126" t="str">
        <f t="shared" si="677"/>
        <v>&lt;=2000</v>
      </c>
      <c r="T3126">
        <v>1513</v>
      </c>
      <c r="U3126" t="str">
        <f t="shared" si="678"/>
        <v>&gt;1500</v>
      </c>
      <c r="V3126" t="s">
        <v>597</v>
      </c>
      <c r="W3126">
        <v>42492</v>
      </c>
      <c r="X3126" s="12">
        <f t="shared" si="679"/>
        <v>3.8830838746116918E-2</v>
      </c>
      <c r="Y3126" t="str">
        <f t="shared" si="680"/>
        <v>&lt;=0.04</v>
      </c>
      <c r="Z3126" t="s">
        <v>32</v>
      </c>
      <c r="AA3126">
        <v>4</v>
      </c>
      <c r="AB3126">
        <v>76.290000000000006</v>
      </c>
      <c r="AC3126" t="str">
        <f t="shared" si="681"/>
        <v>&lt;=500</v>
      </c>
      <c r="AD3126">
        <v>3258</v>
      </c>
      <c r="AE3126" t="str">
        <f t="shared" si="682"/>
        <v>&gt;120</v>
      </c>
      <c r="AF3126">
        <v>76.290000000000006</v>
      </c>
      <c r="AG3126" t="str">
        <f t="shared" si="683"/>
        <v>&lt;=500</v>
      </c>
      <c r="AH3126" t="s">
        <v>32</v>
      </c>
      <c r="AI3126" t="str">
        <f t="shared" si="684"/>
        <v/>
      </c>
      <c r="AJ3126" t="s">
        <v>32</v>
      </c>
      <c r="AK3126" t="str">
        <f t="shared" si="685"/>
        <v/>
      </c>
      <c r="AL3126">
        <v>12</v>
      </c>
      <c r="AM3126">
        <v>0</v>
      </c>
      <c r="AN3126">
        <v>12</v>
      </c>
      <c r="AO3126" t="s">
        <v>32</v>
      </c>
      <c r="AP3126">
        <v>1</v>
      </c>
    </row>
    <row r="3127" spans="1:42" x14ac:dyDescent="0.25">
      <c r="A3127">
        <v>201806</v>
      </c>
      <c r="B3127" t="str">
        <f t="shared" si="672"/>
        <v>2018-I</v>
      </c>
      <c r="C3127" t="s">
        <v>3188</v>
      </c>
      <c r="D3127" t="s">
        <v>3188</v>
      </c>
      <c r="E3127">
        <v>30467021</v>
      </c>
      <c r="F3127" t="s">
        <v>29</v>
      </c>
      <c r="G3127">
        <v>0</v>
      </c>
      <c r="H3127">
        <v>0</v>
      </c>
      <c r="I3127">
        <v>0</v>
      </c>
      <c r="J3127">
        <f t="shared" si="673"/>
        <v>0</v>
      </c>
      <c r="K3127" t="str">
        <f t="shared" si="674"/>
        <v>Modelamiento</v>
      </c>
      <c r="L3127">
        <f t="shared" si="675"/>
        <v>0</v>
      </c>
      <c r="M3127">
        <v>27</v>
      </c>
      <c r="N3127" t="str">
        <f t="shared" si="676"/>
        <v>&lt;=30</v>
      </c>
      <c r="O3127" t="s">
        <v>56</v>
      </c>
      <c r="P3127" t="s">
        <v>31</v>
      </c>
      <c r="Q3127">
        <v>34099</v>
      </c>
      <c r="R3127">
        <v>1500</v>
      </c>
      <c r="S3127" t="str">
        <f t="shared" si="677"/>
        <v>&lt;=1500</v>
      </c>
      <c r="T3127">
        <v>1179</v>
      </c>
      <c r="U3127" t="str">
        <f t="shared" si="678"/>
        <v>&lt;=1200</v>
      </c>
      <c r="V3127" t="s">
        <v>585</v>
      </c>
      <c r="W3127">
        <v>32759</v>
      </c>
      <c r="X3127" s="12">
        <f t="shared" si="679"/>
        <v>4.5788943496443725E-2</v>
      </c>
      <c r="Y3127" t="str">
        <f t="shared" si="680"/>
        <v>&lt;=0.05</v>
      </c>
      <c r="Z3127" t="s">
        <v>32</v>
      </c>
      <c r="AA3127">
        <v>9</v>
      </c>
      <c r="AB3127" t="s">
        <v>32</v>
      </c>
      <c r="AC3127" t="str">
        <f t="shared" si="681"/>
        <v/>
      </c>
      <c r="AD3127" t="s">
        <v>32</v>
      </c>
      <c r="AE3127" t="str">
        <f t="shared" si="682"/>
        <v/>
      </c>
      <c r="AF3127" t="s">
        <v>32</v>
      </c>
      <c r="AG3127" t="str">
        <f t="shared" si="683"/>
        <v/>
      </c>
      <c r="AH3127" t="s">
        <v>32</v>
      </c>
      <c r="AI3127" t="str">
        <f t="shared" si="684"/>
        <v/>
      </c>
      <c r="AJ3127" t="s">
        <v>32</v>
      </c>
      <c r="AK3127" t="str">
        <f t="shared" si="685"/>
        <v/>
      </c>
      <c r="AL3127">
        <v>0</v>
      </c>
      <c r="AM3127">
        <v>0</v>
      </c>
      <c r="AN3127">
        <v>0</v>
      </c>
      <c r="AO3127" t="s">
        <v>32</v>
      </c>
      <c r="AP3127" t="s">
        <v>32</v>
      </c>
    </row>
    <row r="3128" spans="1:42" x14ac:dyDescent="0.25">
      <c r="A3128">
        <v>201806</v>
      </c>
      <c r="B3128" t="str">
        <f t="shared" si="672"/>
        <v>2018-I</v>
      </c>
      <c r="C3128" t="s">
        <v>3189</v>
      </c>
      <c r="D3128" t="s">
        <v>3189</v>
      </c>
      <c r="E3128">
        <v>30464678</v>
      </c>
      <c r="F3128" t="s">
        <v>29</v>
      </c>
      <c r="G3128">
        <v>1</v>
      </c>
      <c r="H3128">
        <v>0</v>
      </c>
      <c r="I3128">
        <v>0</v>
      </c>
      <c r="J3128">
        <f t="shared" si="673"/>
        <v>0</v>
      </c>
      <c r="K3128" t="str">
        <f t="shared" si="674"/>
        <v>Modelamiento</v>
      </c>
      <c r="L3128">
        <f t="shared" si="675"/>
        <v>0</v>
      </c>
      <c r="M3128">
        <v>36</v>
      </c>
      <c r="N3128" t="str">
        <f t="shared" si="676"/>
        <v>&lt;=40</v>
      </c>
      <c r="O3128" t="s">
        <v>56</v>
      </c>
      <c r="P3128" t="s">
        <v>39</v>
      </c>
      <c r="Q3128">
        <v>41636</v>
      </c>
      <c r="R3128">
        <v>1650</v>
      </c>
      <c r="S3128" t="str">
        <f t="shared" si="677"/>
        <v>&lt;=2000</v>
      </c>
      <c r="T3128">
        <v>1294</v>
      </c>
      <c r="U3128" t="str">
        <f t="shared" si="678"/>
        <v>&lt;=1300</v>
      </c>
      <c r="V3128" t="s">
        <v>587</v>
      </c>
      <c r="W3128">
        <v>40446</v>
      </c>
      <c r="X3128" s="12">
        <f t="shared" si="679"/>
        <v>4.079513425307818E-2</v>
      </c>
      <c r="Y3128" t="str">
        <f t="shared" si="680"/>
        <v>&lt;=0.05</v>
      </c>
      <c r="Z3128" t="s">
        <v>32</v>
      </c>
      <c r="AA3128">
        <v>4</v>
      </c>
      <c r="AB3128">
        <v>1581.13</v>
      </c>
      <c r="AC3128" t="str">
        <f t="shared" si="681"/>
        <v>&lt;=2000</v>
      </c>
      <c r="AD3128">
        <v>2706</v>
      </c>
      <c r="AE3128" t="str">
        <f t="shared" si="682"/>
        <v>&gt;120</v>
      </c>
      <c r="AF3128">
        <v>1581.13</v>
      </c>
      <c r="AG3128" t="str">
        <f t="shared" si="683"/>
        <v>&lt;=2000</v>
      </c>
      <c r="AH3128" t="s">
        <v>32</v>
      </c>
      <c r="AI3128" t="str">
        <f t="shared" si="684"/>
        <v/>
      </c>
      <c r="AJ3128" t="s">
        <v>32</v>
      </c>
      <c r="AK3128" t="str">
        <f t="shared" si="685"/>
        <v/>
      </c>
      <c r="AL3128">
        <v>12</v>
      </c>
      <c r="AM3128">
        <v>0</v>
      </c>
      <c r="AN3128">
        <v>12</v>
      </c>
      <c r="AO3128" t="s">
        <v>32</v>
      </c>
      <c r="AP3128">
        <v>1</v>
      </c>
    </row>
    <row r="3129" spans="1:42" x14ac:dyDescent="0.25">
      <c r="A3129">
        <v>201806</v>
      </c>
      <c r="B3129" t="str">
        <f t="shared" si="672"/>
        <v>2018-I</v>
      </c>
      <c r="C3129" t="s">
        <v>3190</v>
      </c>
      <c r="D3129" t="s">
        <v>3190</v>
      </c>
      <c r="E3129">
        <v>30467495</v>
      </c>
      <c r="F3129" t="s">
        <v>29</v>
      </c>
      <c r="G3129">
        <v>1</v>
      </c>
      <c r="H3129">
        <v>0</v>
      </c>
      <c r="I3129">
        <v>0</v>
      </c>
      <c r="J3129">
        <f t="shared" si="673"/>
        <v>0</v>
      </c>
      <c r="K3129" t="str">
        <f t="shared" si="674"/>
        <v>Modelamiento</v>
      </c>
      <c r="L3129">
        <f t="shared" si="675"/>
        <v>0</v>
      </c>
      <c r="M3129">
        <v>35</v>
      </c>
      <c r="N3129" t="str">
        <f t="shared" si="676"/>
        <v>&lt;=35</v>
      </c>
      <c r="O3129" t="s">
        <v>56</v>
      </c>
      <c r="P3129" t="s">
        <v>39</v>
      </c>
      <c r="Q3129">
        <v>36820</v>
      </c>
      <c r="R3129">
        <v>500</v>
      </c>
      <c r="S3129" t="str">
        <f t="shared" si="677"/>
        <v>&lt;=500</v>
      </c>
      <c r="T3129">
        <v>1085</v>
      </c>
      <c r="U3129" t="str">
        <f t="shared" si="678"/>
        <v>&lt;=1100</v>
      </c>
      <c r="V3129" t="s">
        <v>612</v>
      </c>
      <c r="W3129">
        <v>34480</v>
      </c>
      <c r="X3129" s="12">
        <f t="shared" si="679"/>
        <v>1.4501160092807424E-2</v>
      </c>
      <c r="Y3129" t="str">
        <f t="shared" si="680"/>
        <v>&lt;=0.02</v>
      </c>
      <c r="Z3129" t="s">
        <v>32</v>
      </c>
      <c r="AA3129">
        <v>9</v>
      </c>
      <c r="AB3129" t="s">
        <v>32</v>
      </c>
      <c r="AC3129" t="str">
        <f t="shared" si="681"/>
        <v/>
      </c>
      <c r="AD3129" t="s">
        <v>32</v>
      </c>
      <c r="AE3129" t="str">
        <f t="shared" si="682"/>
        <v/>
      </c>
      <c r="AF3129" t="s">
        <v>32</v>
      </c>
      <c r="AG3129" t="str">
        <f t="shared" si="683"/>
        <v/>
      </c>
      <c r="AH3129" t="s">
        <v>32</v>
      </c>
      <c r="AI3129" t="str">
        <f t="shared" si="684"/>
        <v/>
      </c>
      <c r="AJ3129" t="s">
        <v>32</v>
      </c>
      <c r="AK3129" t="str">
        <f t="shared" si="685"/>
        <v/>
      </c>
      <c r="AL3129">
        <v>0</v>
      </c>
      <c r="AM3129">
        <v>0</v>
      </c>
      <c r="AN3129">
        <v>0</v>
      </c>
      <c r="AO3129" t="s">
        <v>32</v>
      </c>
      <c r="AP3129" t="s">
        <v>32</v>
      </c>
    </row>
    <row r="3130" spans="1:42" x14ac:dyDescent="0.25">
      <c r="A3130">
        <v>201806</v>
      </c>
      <c r="B3130" t="str">
        <f t="shared" si="672"/>
        <v>2018-I</v>
      </c>
      <c r="C3130" t="s">
        <v>3191</v>
      </c>
      <c r="D3130" t="s">
        <v>3191</v>
      </c>
      <c r="E3130">
        <v>30464254</v>
      </c>
      <c r="F3130" t="s">
        <v>29</v>
      </c>
      <c r="G3130">
        <v>0</v>
      </c>
      <c r="H3130">
        <v>0</v>
      </c>
      <c r="I3130">
        <v>0</v>
      </c>
      <c r="J3130">
        <f t="shared" si="673"/>
        <v>0</v>
      </c>
      <c r="K3130" t="str">
        <f t="shared" si="674"/>
        <v>Modelamiento</v>
      </c>
      <c r="L3130">
        <f t="shared" si="675"/>
        <v>0</v>
      </c>
      <c r="M3130">
        <v>44</v>
      </c>
      <c r="N3130" t="str">
        <f t="shared" si="676"/>
        <v>&lt;=45</v>
      </c>
      <c r="O3130" t="s">
        <v>56</v>
      </c>
      <c r="P3130" t="s">
        <v>39</v>
      </c>
      <c r="Q3130">
        <v>45239</v>
      </c>
      <c r="R3130">
        <v>1500</v>
      </c>
      <c r="S3130" t="str">
        <f t="shared" si="677"/>
        <v>&lt;=1500</v>
      </c>
      <c r="T3130">
        <v>1415</v>
      </c>
      <c r="U3130" t="str">
        <f t="shared" si="678"/>
        <v>&lt;=1500</v>
      </c>
      <c r="V3130" t="s">
        <v>597</v>
      </c>
      <c r="W3130">
        <v>43899</v>
      </c>
      <c r="X3130" s="12">
        <f t="shared" si="679"/>
        <v>3.4169343265222439E-2</v>
      </c>
      <c r="Y3130" t="str">
        <f t="shared" si="680"/>
        <v>&lt;=0.04</v>
      </c>
      <c r="Z3130" t="s">
        <v>32</v>
      </c>
      <c r="AA3130">
        <v>9</v>
      </c>
      <c r="AB3130" t="s">
        <v>32</v>
      </c>
      <c r="AC3130" t="str">
        <f t="shared" si="681"/>
        <v/>
      </c>
      <c r="AD3130" t="s">
        <v>32</v>
      </c>
      <c r="AE3130" t="str">
        <f t="shared" si="682"/>
        <v/>
      </c>
      <c r="AF3130" t="s">
        <v>32</v>
      </c>
      <c r="AG3130" t="str">
        <f t="shared" si="683"/>
        <v/>
      </c>
      <c r="AH3130" t="s">
        <v>32</v>
      </c>
      <c r="AI3130" t="str">
        <f t="shared" si="684"/>
        <v/>
      </c>
      <c r="AJ3130" t="s">
        <v>32</v>
      </c>
      <c r="AK3130" t="str">
        <f t="shared" si="685"/>
        <v/>
      </c>
      <c r="AL3130">
        <v>0</v>
      </c>
      <c r="AM3130">
        <v>0</v>
      </c>
      <c r="AN3130">
        <v>0</v>
      </c>
      <c r="AO3130" t="s">
        <v>32</v>
      </c>
      <c r="AP3130" t="s">
        <v>32</v>
      </c>
    </row>
    <row r="3131" spans="1:42" x14ac:dyDescent="0.25">
      <c r="A3131">
        <v>201806</v>
      </c>
      <c r="B3131" t="str">
        <f t="shared" si="672"/>
        <v>2018-I</v>
      </c>
      <c r="C3131" t="s">
        <v>3192</v>
      </c>
      <c r="D3131" t="s">
        <v>3192</v>
      </c>
      <c r="E3131">
        <v>30465742</v>
      </c>
      <c r="F3131" t="s">
        <v>29</v>
      </c>
      <c r="G3131">
        <v>0</v>
      </c>
      <c r="H3131">
        <v>0</v>
      </c>
      <c r="I3131">
        <v>0</v>
      </c>
      <c r="J3131">
        <f t="shared" si="673"/>
        <v>0</v>
      </c>
      <c r="K3131" t="str">
        <f t="shared" si="674"/>
        <v>Modelamiento</v>
      </c>
      <c r="L3131">
        <f t="shared" si="675"/>
        <v>0</v>
      </c>
      <c r="M3131">
        <v>24</v>
      </c>
      <c r="N3131" t="str">
        <f t="shared" si="676"/>
        <v>&lt;=25</v>
      </c>
      <c r="O3131" t="s">
        <v>56</v>
      </c>
      <c r="P3131" t="s">
        <v>31</v>
      </c>
      <c r="Q3131">
        <v>45237</v>
      </c>
      <c r="R3131">
        <v>1650</v>
      </c>
      <c r="S3131" t="str">
        <f t="shared" si="677"/>
        <v>&lt;=2000</v>
      </c>
      <c r="T3131">
        <v>1564</v>
      </c>
      <c r="U3131" t="str">
        <f t="shared" si="678"/>
        <v>&gt;1500</v>
      </c>
      <c r="V3131" t="s">
        <v>589</v>
      </c>
      <c r="W3131">
        <v>44047</v>
      </c>
      <c r="X3131" s="12">
        <f t="shared" si="679"/>
        <v>3.7459985924126499E-2</v>
      </c>
      <c r="Y3131" t="str">
        <f t="shared" si="680"/>
        <v>&lt;=0.04</v>
      </c>
      <c r="Z3131" t="s">
        <v>32</v>
      </c>
      <c r="AA3131">
        <v>4</v>
      </c>
      <c r="AB3131">
        <v>2029.81</v>
      </c>
      <c r="AC3131" t="str">
        <f t="shared" si="681"/>
        <v>&lt;=3000</v>
      </c>
      <c r="AD3131">
        <v>1086</v>
      </c>
      <c r="AE3131" t="str">
        <f t="shared" si="682"/>
        <v>&gt;120</v>
      </c>
      <c r="AF3131">
        <v>2029.81</v>
      </c>
      <c r="AG3131" t="str">
        <f t="shared" si="683"/>
        <v>&lt;=3000</v>
      </c>
      <c r="AH3131" t="s">
        <v>32</v>
      </c>
      <c r="AI3131" t="str">
        <f t="shared" si="684"/>
        <v/>
      </c>
      <c r="AJ3131" t="s">
        <v>32</v>
      </c>
      <c r="AK3131" t="str">
        <f t="shared" si="685"/>
        <v/>
      </c>
      <c r="AL3131">
        <v>1</v>
      </c>
      <c r="AM3131">
        <v>0</v>
      </c>
      <c r="AN3131">
        <v>1</v>
      </c>
      <c r="AO3131" t="s">
        <v>32</v>
      </c>
      <c r="AP3131">
        <v>12</v>
      </c>
    </row>
    <row r="3132" spans="1:42" x14ac:dyDescent="0.25">
      <c r="A3132">
        <v>201806</v>
      </c>
      <c r="B3132" t="str">
        <f t="shared" si="672"/>
        <v>2018-I</v>
      </c>
      <c r="C3132" t="s">
        <v>3193</v>
      </c>
      <c r="D3132" t="s">
        <v>3193</v>
      </c>
      <c r="E3132">
        <v>30471002</v>
      </c>
      <c r="F3132" t="s">
        <v>29</v>
      </c>
      <c r="G3132">
        <v>0</v>
      </c>
      <c r="H3132">
        <v>0</v>
      </c>
      <c r="I3132">
        <v>0</v>
      </c>
      <c r="J3132">
        <f t="shared" si="673"/>
        <v>0</v>
      </c>
      <c r="K3132" t="str">
        <f t="shared" si="674"/>
        <v>Modelamiento</v>
      </c>
      <c r="L3132">
        <f t="shared" si="675"/>
        <v>0</v>
      </c>
      <c r="M3132">
        <v>33</v>
      </c>
      <c r="N3132" t="str">
        <f t="shared" si="676"/>
        <v>&lt;=35</v>
      </c>
      <c r="O3132" t="s">
        <v>56</v>
      </c>
      <c r="P3132" t="s">
        <v>39</v>
      </c>
      <c r="Q3132">
        <v>41080</v>
      </c>
      <c r="R3132">
        <v>1500</v>
      </c>
      <c r="S3132" t="str">
        <f t="shared" si="677"/>
        <v>&lt;=1500</v>
      </c>
      <c r="T3132">
        <v>1419</v>
      </c>
      <c r="U3132" t="str">
        <f t="shared" si="678"/>
        <v>&lt;=1500</v>
      </c>
      <c r="V3132" t="s">
        <v>597</v>
      </c>
      <c r="W3132">
        <v>39740</v>
      </c>
      <c r="X3132" s="12">
        <f t="shared" si="679"/>
        <v>3.7745344740815298E-2</v>
      </c>
      <c r="Y3132" t="str">
        <f t="shared" si="680"/>
        <v>&lt;=0.04</v>
      </c>
      <c r="Z3132" t="s">
        <v>32</v>
      </c>
      <c r="AA3132">
        <v>0</v>
      </c>
      <c r="AB3132">
        <v>4149.96</v>
      </c>
      <c r="AC3132" t="str">
        <f t="shared" si="681"/>
        <v>&lt;=5000</v>
      </c>
      <c r="AD3132">
        <v>0</v>
      </c>
      <c r="AE3132" t="str">
        <f t="shared" si="682"/>
        <v>=0</v>
      </c>
      <c r="AF3132">
        <v>0</v>
      </c>
      <c r="AG3132" t="str">
        <f t="shared" si="683"/>
        <v>&lt;=500</v>
      </c>
      <c r="AH3132">
        <v>3000</v>
      </c>
      <c r="AI3132" t="str">
        <f t="shared" si="684"/>
        <v>&lt;=3000</v>
      </c>
      <c r="AJ3132">
        <v>0.80800000000000005</v>
      </c>
      <c r="AK3132" t="str">
        <f t="shared" si="685"/>
        <v>&lt;=0.9</v>
      </c>
      <c r="AL3132">
        <v>4</v>
      </c>
      <c r="AM3132">
        <v>4</v>
      </c>
      <c r="AN3132">
        <v>0</v>
      </c>
      <c r="AO3132">
        <v>1</v>
      </c>
      <c r="AP3132" t="s">
        <v>32</v>
      </c>
    </row>
    <row r="3133" spans="1:42" x14ac:dyDescent="0.25">
      <c r="A3133">
        <v>201806</v>
      </c>
      <c r="B3133" t="str">
        <f t="shared" si="672"/>
        <v>2018-I</v>
      </c>
      <c r="C3133" t="s">
        <v>3194</v>
      </c>
      <c r="D3133" t="s">
        <v>3194</v>
      </c>
      <c r="E3133">
        <v>30468307</v>
      </c>
      <c r="F3133" t="s">
        <v>29</v>
      </c>
      <c r="G3133">
        <v>1</v>
      </c>
      <c r="H3133">
        <v>0</v>
      </c>
      <c r="I3133">
        <v>0</v>
      </c>
      <c r="J3133">
        <f t="shared" si="673"/>
        <v>0</v>
      </c>
      <c r="K3133" t="str">
        <f t="shared" si="674"/>
        <v>Modelamiento</v>
      </c>
      <c r="L3133">
        <f t="shared" si="675"/>
        <v>0</v>
      </c>
      <c r="M3133">
        <v>36</v>
      </c>
      <c r="N3133" t="str">
        <f t="shared" si="676"/>
        <v>&lt;=40</v>
      </c>
      <c r="O3133" t="s">
        <v>56</v>
      </c>
      <c r="P3133" t="s">
        <v>31</v>
      </c>
      <c r="Q3133">
        <v>37340</v>
      </c>
      <c r="R3133">
        <v>500</v>
      </c>
      <c r="S3133" t="str">
        <f t="shared" si="677"/>
        <v>&lt;=500</v>
      </c>
      <c r="T3133">
        <v>1291</v>
      </c>
      <c r="U3133" t="str">
        <f t="shared" si="678"/>
        <v>&lt;=1300</v>
      </c>
      <c r="V3133" t="s">
        <v>585</v>
      </c>
      <c r="W3133">
        <v>35000</v>
      </c>
      <c r="X3133" s="12">
        <f t="shared" si="679"/>
        <v>1.4285714285714285E-2</v>
      </c>
      <c r="Y3133" t="str">
        <f t="shared" si="680"/>
        <v>&lt;=0.02</v>
      </c>
      <c r="Z3133" t="s">
        <v>32</v>
      </c>
      <c r="AA3133">
        <v>0</v>
      </c>
      <c r="AB3133">
        <v>1027</v>
      </c>
      <c r="AC3133" t="str">
        <f t="shared" si="681"/>
        <v>&lt;=2000</v>
      </c>
      <c r="AD3133">
        <v>0</v>
      </c>
      <c r="AE3133" t="str">
        <f t="shared" si="682"/>
        <v>=0</v>
      </c>
      <c r="AF3133">
        <v>0</v>
      </c>
      <c r="AG3133" t="str">
        <f t="shared" si="683"/>
        <v>&lt;=500</v>
      </c>
      <c r="AH3133" t="s">
        <v>32</v>
      </c>
      <c r="AI3133" t="str">
        <f t="shared" si="684"/>
        <v/>
      </c>
      <c r="AJ3133" t="s">
        <v>32</v>
      </c>
      <c r="AK3133" t="str">
        <f t="shared" si="685"/>
        <v/>
      </c>
      <c r="AL3133">
        <v>7</v>
      </c>
      <c r="AM3133">
        <v>7</v>
      </c>
      <c r="AN3133">
        <v>0</v>
      </c>
      <c r="AO3133">
        <v>1</v>
      </c>
      <c r="AP3133" t="s">
        <v>32</v>
      </c>
    </row>
    <row r="3134" spans="1:42" x14ac:dyDescent="0.25">
      <c r="A3134">
        <v>201806</v>
      </c>
      <c r="B3134" t="str">
        <f t="shared" si="672"/>
        <v>2018-I</v>
      </c>
      <c r="C3134" t="s">
        <v>3195</v>
      </c>
      <c r="D3134" t="s">
        <v>3195</v>
      </c>
      <c r="E3134">
        <v>30460643</v>
      </c>
      <c r="F3134" t="s">
        <v>29</v>
      </c>
      <c r="G3134">
        <v>0</v>
      </c>
      <c r="H3134">
        <v>0</v>
      </c>
      <c r="I3134">
        <v>0</v>
      </c>
      <c r="J3134">
        <f t="shared" si="673"/>
        <v>0</v>
      </c>
      <c r="K3134" t="str">
        <f t="shared" si="674"/>
        <v>Modelamiento</v>
      </c>
      <c r="L3134">
        <f t="shared" si="675"/>
        <v>0</v>
      </c>
      <c r="M3134">
        <v>46</v>
      </c>
      <c r="N3134" t="str">
        <f t="shared" si="676"/>
        <v>&lt;=50</v>
      </c>
      <c r="O3134" t="s">
        <v>56</v>
      </c>
      <c r="P3134" t="s">
        <v>39</v>
      </c>
      <c r="Q3134">
        <v>43616</v>
      </c>
      <c r="R3134">
        <v>1500</v>
      </c>
      <c r="S3134" t="str">
        <f t="shared" si="677"/>
        <v>&lt;=1500</v>
      </c>
      <c r="T3134">
        <v>1421</v>
      </c>
      <c r="U3134" t="str">
        <f t="shared" si="678"/>
        <v>&lt;=1500</v>
      </c>
      <c r="V3134" t="s">
        <v>589</v>
      </c>
      <c r="W3134">
        <v>42276</v>
      </c>
      <c r="X3134" s="12">
        <f t="shared" si="679"/>
        <v>3.5481124042009649E-2</v>
      </c>
      <c r="Y3134" t="str">
        <f t="shared" si="680"/>
        <v>&lt;=0.04</v>
      </c>
      <c r="Z3134" t="s">
        <v>32</v>
      </c>
      <c r="AA3134">
        <v>4</v>
      </c>
      <c r="AB3134">
        <v>1000</v>
      </c>
      <c r="AC3134" t="str">
        <f t="shared" si="681"/>
        <v>&lt;=1000</v>
      </c>
      <c r="AD3134">
        <v>1932</v>
      </c>
      <c r="AE3134" t="str">
        <f t="shared" si="682"/>
        <v>&gt;120</v>
      </c>
      <c r="AF3134">
        <v>509</v>
      </c>
      <c r="AG3134" t="str">
        <f t="shared" si="683"/>
        <v>&lt;=1000</v>
      </c>
      <c r="AH3134" t="s">
        <v>32</v>
      </c>
      <c r="AI3134" t="str">
        <f t="shared" si="684"/>
        <v/>
      </c>
      <c r="AJ3134" t="s">
        <v>32</v>
      </c>
      <c r="AK3134" t="str">
        <f t="shared" si="685"/>
        <v/>
      </c>
      <c r="AL3134">
        <v>7</v>
      </c>
      <c r="AM3134">
        <v>6</v>
      </c>
      <c r="AN3134">
        <v>1</v>
      </c>
      <c r="AO3134">
        <v>1</v>
      </c>
      <c r="AP3134">
        <v>12</v>
      </c>
    </row>
    <row r="3135" spans="1:42" x14ac:dyDescent="0.25">
      <c r="A3135">
        <v>201806</v>
      </c>
      <c r="B3135" t="str">
        <f t="shared" si="672"/>
        <v>2018-I</v>
      </c>
      <c r="C3135" t="s">
        <v>3196</v>
      </c>
      <c r="D3135" t="s">
        <v>3196</v>
      </c>
      <c r="E3135">
        <v>30468864</v>
      </c>
      <c r="F3135" t="s">
        <v>29</v>
      </c>
      <c r="G3135">
        <v>1</v>
      </c>
      <c r="H3135">
        <v>0</v>
      </c>
      <c r="I3135">
        <v>0</v>
      </c>
      <c r="J3135">
        <f t="shared" si="673"/>
        <v>0</v>
      </c>
      <c r="K3135" t="str">
        <f t="shared" si="674"/>
        <v>Modelamiento</v>
      </c>
      <c r="L3135">
        <f t="shared" si="675"/>
        <v>0</v>
      </c>
      <c r="M3135">
        <v>34</v>
      </c>
      <c r="N3135" t="str">
        <f t="shared" si="676"/>
        <v>&lt;=35</v>
      </c>
      <c r="O3135" t="s">
        <v>56</v>
      </c>
      <c r="P3135" t="s">
        <v>39</v>
      </c>
      <c r="Q3135">
        <v>37686</v>
      </c>
      <c r="R3135">
        <v>1500</v>
      </c>
      <c r="S3135" t="str">
        <f t="shared" si="677"/>
        <v>&lt;=1500</v>
      </c>
      <c r="T3135">
        <v>1303</v>
      </c>
      <c r="U3135" t="str">
        <f t="shared" si="678"/>
        <v>&lt;=1400</v>
      </c>
      <c r="V3135" t="s">
        <v>597</v>
      </c>
      <c r="W3135">
        <v>35696</v>
      </c>
      <c r="X3135" s="12">
        <f t="shared" si="679"/>
        <v>4.202151501568803E-2</v>
      </c>
      <c r="Y3135" t="str">
        <f t="shared" si="680"/>
        <v>&lt;=0.05</v>
      </c>
      <c r="Z3135" t="s">
        <v>32</v>
      </c>
      <c r="AA3135">
        <v>4</v>
      </c>
      <c r="AB3135">
        <v>395.51</v>
      </c>
      <c r="AC3135" t="str">
        <f t="shared" si="681"/>
        <v>&lt;=500</v>
      </c>
      <c r="AD3135">
        <v>3017</v>
      </c>
      <c r="AE3135" t="str">
        <f t="shared" si="682"/>
        <v>&gt;120</v>
      </c>
      <c r="AF3135">
        <v>395.51</v>
      </c>
      <c r="AG3135" t="str">
        <f t="shared" si="683"/>
        <v>&lt;=500</v>
      </c>
      <c r="AH3135" t="s">
        <v>32</v>
      </c>
      <c r="AI3135" t="str">
        <f t="shared" si="684"/>
        <v/>
      </c>
      <c r="AJ3135" t="s">
        <v>32</v>
      </c>
      <c r="AK3135" t="str">
        <f t="shared" si="685"/>
        <v/>
      </c>
      <c r="AL3135">
        <v>10</v>
      </c>
      <c r="AM3135">
        <v>0</v>
      </c>
      <c r="AN3135">
        <v>10</v>
      </c>
      <c r="AO3135" t="s">
        <v>32</v>
      </c>
      <c r="AP3135">
        <v>3</v>
      </c>
    </row>
    <row r="3136" spans="1:42" x14ac:dyDescent="0.25">
      <c r="A3136">
        <v>201806</v>
      </c>
      <c r="B3136" t="str">
        <f t="shared" si="672"/>
        <v>2018-I</v>
      </c>
      <c r="C3136" t="s">
        <v>3197</v>
      </c>
      <c r="D3136" t="s">
        <v>3197</v>
      </c>
      <c r="E3136">
        <v>30467682</v>
      </c>
      <c r="F3136" t="s">
        <v>29</v>
      </c>
      <c r="G3136">
        <v>1</v>
      </c>
      <c r="H3136">
        <v>0</v>
      </c>
      <c r="I3136">
        <v>0</v>
      </c>
      <c r="J3136">
        <f t="shared" si="673"/>
        <v>0</v>
      </c>
      <c r="K3136" t="str">
        <f t="shared" si="674"/>
        <v>Modelamiento</v>
      </c>
      <c r="L3136">
        <f t="shared" si="675"/>
        <v>0</v>
      </c>
      <c r="M3136">
        <v>41</v>
      </c>
      <c r="N3136" t="str">
        <f t="shared" si="676"/>
        <v>&lt;=45</v>
      </c>
      <c r="O3136" t="s">
        <v>56</v>
      </c>
      <c r="P3136" t="s">
        <v>35</v>
      </c>
      <c r="Q3136">
        <v>45482</v>
      </c>
      <c r="R3136">
        <v>1500</v>
      </c>
      <c r="S3136" t="str">
        <f t="shared" si="677"/>
        <v>&lt;=1500</v>
      </c>
      <c r="T3136">
        <v>1573</v>
      </c>
      <c r="U3136" t="str">
        <f t="shared" si="678"/>
        <v>&gt;1500</v>
      </c>
      <c r="V3136" t="s">
        <v>589</v>
      </c>
      <c r="W3136">
        <v>43492</v>
      </c>
      <c r="X3136" s="12">
        <f t="shared" si="679"/>
        <v>3.4489101443943716E-2</v>
      </c>
      <c r="Y3136" t="str">
        <f t="shared" si="680"/>
        <v>&lt;=0.04</v>
      </c>
      <c r="Z3136" t="s">
        <v>32</v>
      </c>
      <c r="AA3136">
        <v>4</v>
      </c>
      <c r="AB3136">
        <v>905.86</v>
      </c>
      <c r="AC3136" t="str">
        <f t="shared" si="681"/>
        <v>&lt;=1000</v>
      </c>
      <c r="AD3136">
        <v>1963</v>
      </c>
      <c r="AE3136" t="str">
        <f t="shared" si="682"/>
        <v>&gt;120</v>
      </c>
      <c r="AF3136">
        <v>905.86</v>
      </c>
      <c r="AG3136" t="str">
        <f t="shared" si="683"/>
        <v>&lt;=1000</v>
      </c>
      <c r="AH3136" t="s">
        <v>32</v>
      </c>
      <c r="AI3136" t="str">
        <f t="shared" si="684"/>
        <v/>
      </c>
      <c r="AJ3136" t="s">
        <v>32</v>
      </c>
      <c r="AK3136" t="str">
        <f t="shared" si="685"/>
        <v/>
      </c>
      <c r="AL3136">
        <v>12</v>
      </c>
      <c r="AM3136">
        <v>0</v>
      </c>
      <c r="AN3136">
        <v>12</v>
      </c>
      <c r="AO3136" t="s">
        <v>32</v>
      </c>
      <c r="AP3136">
        <v>1</v>
      </c>
    </row>
    <row r="3137" spans="1:42" x14ac:dyDescent="0.25">
      <c r="A3137">
        <v>201806</v>
      </c>
      <c r="B3137" t="str">
        <f t="shared" si="672"/>
        <v>2018-I</v>
      </c>
      <c r="C3137" t="s">
        <v>3198</v>
      </c>
      <c r="D3137" t="s">
        <v>3198</v>
      </c>
      <c r="E3137">
        <v>30465935</v>
      </c>
      <c r="F3137" t="s">
        <v>29</v>
      </c>
      <c r="G3137">
        <v>0</v>
      </c>
      <c r="H3137">
        <v>0</v>
      </c>
      <c r="I3137">
        <v>0</v>
      </c>
      <c r="J3137">
        <f t="shared" si="673"/>
        <v>0</v>
      </c>
      <c r="K3137" t="str">
        <f t="shared" si="674"/>
        <v>Modelamiento</v>
      </c>
      <c r="L3137">
        <f t="shared" si="675"/>
        <v>0</v>
      </c>
      <c r="M3137">
        <v>25</v>
      </c>
      <c r="N3137" t="str">
        <f t="shared" si="676"/>
        <v>&lt;=25</v>
      </c>
      <c r="O3137" t="s">
        <v>56</v>
      </c>
      <c r="P3137" t="s">
        <v>39</v>
      </c>
      <c r="Q3137">
        <v>36235</v>
      </c>
      <c r="R3137">
        <v>600</v>
      </c>
      <c r="S3137" t="str">
        <f t="shared" si="677"/>
        <v>&lt;=1000</v>
      </c>
      <c r="T3137">
        <v>1364</v>
      </c>
      <c r="U3137" t="str">
        <f t="shared" si="678"/>
        <v>&lt;=1400</v>
      </c>
      <c r="V3137" t="s">
        <v>585</v>
      </c>
      <c r="W3137">
        <v>33995</v>
      </c>
      <c r="X3137" s="12">
        <f t="shared" si="679"/>
        <v>1.7649654360935432E-2</v>
      </c>
      <c r="Y3137" t="str">
        <f t="shared" si="680"/>
        <v>&lt;=0.02</v>
      </c>
      <c r="Z3137" t="s">
        <v>32</v>
      </c>
      <c r="AA3137">
        <v>4</v>
      </c>
      <c r="AB3137">
        <v>1477.05</v>
      </c>
      <c r="AC3137" t="str">
        <f t="shared" si="681"/>
        <v>&lt;=2000</v>
      </c>
      <c r="AD3137">
        <v>1510</v>
      </c>
      <c r="AE3137" t="str">
        <f t="shared" si="682"/>
        <v>&gt;120</v>
      </c>
      <c r="AF3137">
        <v>1477.05</v>
      </c>
      <c r="AG3137" t="str">
        <f t="shared" si="683"/>
        <v>&lt;=2000</v>
      </c>
      <c r="AH3137" t="s">
        <v>32</v>
      </c>
      <c r="AI3137" t="str">
        <f t="shared" si="684"/>
        <v/>
      </c>
      <c r="AJ3137" t="s">
        <v>32</v>
      </c>
      <c r="AK3137" t="str">
        <f t="shared" si="685"/>
        <v/>
      </c>
      <c r="AL3137">
        <v>12</v>
      </c>
      <c r="AM3137">
        <v>0</v>
      </c>
      <c r="AN3137">
        <v>12</v>
      </c>
      <c r="AO3137" t="s">
        <v>32</v>
      </c>
      <c r="AP3137">
        <v>1</v>
      </c>
    </row>
    <row r="3138" spans="1:42" x14ac:dyDescent="0.25">
      <c r="A3138">
        <v>201806</v>
      </c>
      <c r="B3138" t="str">
        <f t="shared" si="672"/>
        <v>2018-I</v>
      </c>
      <c r="C3138" t="s">
        <v>3199</v>
      </c>
      <c r="D3138" t="s">
        <v>3199</v>
      </c>
      <c r="E3138">
        <v>30464823</v>
      </c>
      <c r="F3138" t="s">
        <v>29</v>
      </c>
      <c r="G3138">
        <v>0</v>
      </c>
      <c r="H3138">
        <v>0</v>
      </c>
      <c r="I3138">
        <v>0</v>
      </c>
      <c r="J3138">
        <f t="shared" si="673"/>
        <v>0</v>
      </c>
      <c r="K3138" t="str">
        <f t="shared" si="674"/>
        <v>Modelamiento</v>
      </c>
      <c r="L3138">
        <f t="shared" si="675"/>
        <v>0</v>
      </c>
      <c r="M3138">
        <v>26</v>
      </c>
      <c r="N3138" t="str">
        <f t="shared" si="676"/>
        <v>&lt;=30</v>
      </c>
      <c r="O3138" t="s">
        <v>72</v>
      </c>
      <c r="P3138" t="s">
        <v>39</v>
      </c>
      <c r="Q3138">
        <v>37036</v>
      </c>
      <c r="R3138">
        <v>1500</v>
      </c>
      <c r="S3138" t="str">
        <f t="shared" si="677"/>
        <v>&lt;=1500</v>
      </c>
      <c r="T3138">
        <v>1277</v>
      </c>
      <c r="U3138" t="str">
        <f t="shared" si="678"/>
        <v>&lt;=1300</v>
      </c>
      <c r="V3138" t="s">
        <v>597</v>
      </c>
      <c r="W3138">
        <v>35696</v>
      </c>
      <c r="X3138" s="12">
        <f t="shared" si="679"/>
        <v>4.202151501568803E-2</v>
      </c>
      <c r="Y3138" t="str">
        <f t="shared" si="680"/>
        <v>&lt;=0.05</v>
      </c>
      <c r="Z3138" t="s">
        <v>32</v>
      </c>
      <c r="AA3138">
        <v>0</v>
      </c>
      <c r="AB3138">
        <v>4341.82</v>
      </c>
      <c r="AC3138" t="str">
        <f t="shared" si="681"/>
        <v>&lt;=5000</v>
      </c>
      <c r="AD3138">
        <v>0</v>
      </c>
      <c r="AE3138" t="str">
        <f t="shared" si="682"/>
        <v>=0</v>
      </c>
      <c r="AF3138">
        <v>0</v>
      </c>
      <c r="AG3138" t="str">
        <f t="shared" si="683"/>
        <v>&lt;=500</v>
      </c>
      <c r="AH3138" t="s">
        <v>32</v>
      </c>
      <c r="AI3138" t="str">
        <f t="shared" si="684"/>
        <v/>
      </c>
      <c r="AJ3138" t="s">
        <v>32</v>
      </c>
      <c r="AK3138" t="str">
        <f t="shared" si="685"/>
        <v/>
      </c>
      <c r="AL3138">
        <v>12</v>
      </c>
      <c r="AM3138">
        <v>12</v>
      </c>
      <c r="AN3138">
        <v>0</v>
      </c>
      <c r="AO3138">
        <v>1</v>
      </c>
      <c r="AP3138" t="s">
        <v>32</v>
      </c>
    </row>
    <row r="3139" spans="1:42" x14ac:dyDescent="0.25">
      <c r="A3139">
        <v>201806</v>
      </c>
      <c r="B3139" t="str">
        <f t="shared" ref="B3139:B3202" si="686">+CONCATENATE(MID(A3139,1,4),IF(MID(A3139,5,2)*1&lt;=6,"-I","-II"))</f>
        <v>2018-I</v>
      </c>
      <c r="C3139" t="s">
        <v>3200</v>
      </c>
      <c r="D3139" t="s">
        <v>3200</v>
      </c>
      <c r="E3139">
        <v>30466016</v>
      </c>
      <c r="F3139" t="s">
        <v>29</v>
      </c>
      <c r="G3139">
        <v>1</v>
      </c>
      <c r="H3139">
        <v>0</v>
      </c>
      <c r="I3139">
        <v>0</v>
      </c>
      <c r="J3139">
        <f t="shared" ref="J3139:J3202" si="687">+IF(OR(O3139="Taxista propietario",O3139="Taxista palanca"),0,1)</f>
        <v>0</v>
      </c>
      <c r="K3139" t="str">
        <f t="shared" ref="K3139:K3202" si="688">+IF(I3139&gt;0,"Insuficiente",IF(H3139&gt;0,"Indeterminado",IF(J3139&gt;0,"Perfil","Modelamiento")))</f>
        <v>Modelamiento</v>
      </c>
      <c r="L3139">
        <f t="shared" ref="L3139:L3202" si="689">+IF(AND(A3139&gt;=201410,A3139&lt;=201908),0,1)</f>
        <v>0</v>
      </c>
      <c r="M3139">
        <v>44</v>
      </c>
      <c r="N3139" t="str">
        <f t="shared" ref="N3139:N3202" si="690">+IF(M3139&lt;=25,"&lt;=25",IF(M3139&lt;=30,"&lt;=30",IF(M3139&lt;=35,"&lt;=35",IF(M3139&lt;=40,"&lt;=40",IF(M3139&lt;=45,"&lt;=45",IF(M3139&lt;=50,"&lt;=50",IF(M3139&lt;=55,"&lt;=55",IF(M3139&lt;=60,"&lt;=60","&gt;60"))))))))</f>
        <v>&lt;=45</v>
      </c>
      <c r="O3139" t="s">
        <v>56</v>
      </c>
      <c r="P3139" t="s">
        <v>39</v>
      </c>
      <c r="Q3139">
        <v>35721</v>
      </c>
      <c r="R3139">
        <v>500</v>
      </c>
      <c r="S3139" t="str">
        <f t="shared" ref="S3139:S3202" si="691">+IF(R3139="NULL","",IF(R3139=0,"=0",IF(R3139&lt;=500,"&lt;=500",IF(R3139&lt;=1000,"&lt;=1000",IF(R3139&lt;=1500,"&lt;=1500",IF(R3139&lt;=2000,"&lt;=2000",IF(R3139&lt;=2500,"&lt;=2500","&gt;2500")))))))</f>
        <v>&lt;=500</v>
      </c>
      <c r="T3139">
        <v>1360</v>
      </c>
      <c r="U3139" t="str">
        <f t="shared" ref="U3139:U3202" si="692">+IF(T3139="NULL","",IF(T3139&lt;=1000,"&lt;=1000",IF(T3139&lt;=1100,"&lt;=1100",IF(T3139&lt;=1200,"&lt;=1200",IF(T3139&lt;=1300,"&lt;=1300",IF(T3139&lt;=1400,"&lt;=1400",IF(T3139&lt;=1500,"&lt;=1500","&gt;1500")))))))</f>
        <v>&lt;=1400</v>
      </c>
      <c r="V3139" t="s">
        <v>585</v>
      </c>
      <c r="W3139">
        <v>33381</v>
      </c>
      <c r="X3139" s="12">
        <f t="shared" ref="X3139:X3202" si="693">+IFERROR(R3139/W3139,"NULL")</f>
        <v>1.497858062969953E-2</v>
      </c>
      <c r="Y3139" t="str">
        <f t="shared" ref="Y3139:Y3202" si="694">+IF(X3139="NULL","",IF(X3139=0,"=0",IF(X3139&lt;=0.01,"&lt;=0.01",IF(X3139&lt;=0.02,"&lt;=0.02",IF(X3139&lt;=0.03,"&lt;=0.03",IF(X3139&lt;=0.04,"&lt;=0.04",IF(X3139&lt;=0.05,"&lt;=0.05",IF(X3139&lt;=0.06,"&lt;=0.06","&gt;0.06"))))))))</f>
        <v>&lt;=0.02</v>
      </c>
      <c r="Z3139" t="s">
        <v>32</v>
      </c>
      <c r="AA3139">
        <v>4</v>
      </c>
      <c r="AB3139">
        <v>14177.56</v>
      </c>
      <c r="AC3139" t="str">
        <f t="shared" ref="AC3139:AC3202" si="695">+IF(AB3139="NULL","",IF(AB3139&lt;=500,"&lt;=500",IF(AB3139&lt;=1000,"&lt;=1000",IF(AB3139&lt;=2000,"&lt;=2000",IF(AB3139&lt;=3000,"&lt;=3000",IF(AB3139&lt;=4000,"&lt;=4000",IF(AB3139&lt;=5000,"&lt;=5000","&gt;5000")))))))</f>
        <v>&gt;5000</v>
      </c>
      <c r="AD3139">
        <v>1674</v>
      </c>
      <c r="AE3139" t="str">
        <f t="shared" ref="AE3139:AE3202" si="696">+IF(AD3139="NULL","",IF(AD3139=0,"=0",IF(AD3139&lt;=8,"&lt;=8",IF(AD3139&lt;=30,"&lt;=30",IF(AD3139&lt;=60,"&lt;=60",IF(AD3139&lt;=90,"&lt;=90",IF(AD3139&lt;=120,"&lt;=120","&gt;120")))))))</f>
        <v>&gt;120</v>
      </c>
      <c r="AF3139">
        <v>13814.45</v>
      </c>
      <c r="AG3139" t="str">
        <f t="shared" ref="AG3139:AG3202" si="697">+IF(AF3139="NULL","",IF(AF3139&lt;=500,"&lt;=500",IF(AF3139&lt;=1000,"&lt;=1000",IF(AF3139&lt;=2000,"&lt;=2000",IF(AF3139&lt;=3000,"&lt;=3000",IF(AF3139&lt;=4000,"&lt;=4000",IF(AF3139&lt;=5000,"&lt;=5000","&gt;5000")))))))</f>
        <v>&gt;5000</v>
      </c>
      <c r="AH3139" t="s">
        <v>32</v>
      </c>
      <c r="AI3139" t="str">
        <f t="shared" ref="AI3139:AI3202" si="698">+IF(AH3139="NULL","",IF(AH3139&lt;=500,"&lt;=500",IF(AH3139&lt;=1000,"&lt;=1000",IF(AH3139&lt;=2000,"&lt;=2000",IF(AH3139&lt;=3000,"&lt;=3000",IF(AH3139&lt;=4000,"&lt;=4000",IF(AH3139&lt;=5000,"&lt;=5000","&gt;5000")))))))</f>
        <v/>
      </c>
      <c r="AJ3139" t="s">
        <v>32</v>
      </c>
      <c r="AK3139" t="str">
        <f t="shared" ref="AK3139:AK3202" si="699">+IF(AJ3139="NULL","",IF(AJ3139=0,"=0",IF(AJ3139&lt;=0.1,"&lt;=0.1",IF(AJ3139&lt;=0.2,"&lt;=0.2",IF(AJ3139&lt;=0.3,"&lt;=0.3",IF(AJ3139&lt;=0.4,"&lt;=0.4",IF(AJ3139&lt;=0.5,"&lt;=0.5",IF(AJ3139&lt;=0.6,"&lt;=0.6",IF(AJ3139&lt;=0.7,"&lt;=0.7",IF(AJ3139&lt;=0.8,"&lt;=0.8",IF(AJ3139&lt;=0.9,"&lt;=0.9","&gt;0.9")))))))))))</f>
        <v/>
      </c>
      <c r="AL3139">
        <v>12</v>
      </c>
      <c r="AM3139">
        <v>0</v>
      </c>
      <c r="AN3139">
        <v>12</v>
      </c>
      <c r="AO3139" t="s">
        <v>32</v>
      </c>
      <c r="AP3139">
        <v>1</v>
      </c>
    </row>
    <row r="3140" spans="1:42" x14ac:dyDescent="0.25">
      <c r="A3140">
        <v>201806</v>
      </c>
      <c r="B3140" t="str">
        <f t="shared" si="686"/>
        <v>2018-I</v>
      </c>
      <c r="C3140" t="s">
        <v>3201</v>
      </c>
      <c r="D3140" t="s">
        <v>3201</v>
      </c>
      <c r="E3140">
        <v>30465089</v>
      </c>
      <c r="F3140" t="s">
        <v>29</v>
      </c>
      <c r="G3140">
        <v>0</v>
      </c>
      <c r="H3140">
        <v>0</v>
      </c>
      <c r="I3140">
        <v>0</v>
      </c>
      <c r="J3140">
        <f t="shared" si="687"/>
        <v>0</v>
      </c>
      <c r="K3140" t="str">
        <f t="shared" si="688"/>
        <v>Modelamiento</v>
      </c>
      <c r="L3140">
        <f t="shared" si="689"/>
        <v>0</v>
      </c>
      <c r="M3140">
        <v>26</v>
      </c>
      <c r="N3140" t="str">
        <f t="shared" si="690"/>
        <v>&lt;=30</v>
      </c>
      <c r="O3140" t="s">
        <v>56</v>
      </c>
      <c r="P3140" t="s">
        <v>39</v>
      </c>
      <c r="Q3140">
        <v>39782</v>
      </c>
      <c r="R3140">
        <v>1500</v>
      </c>
      <c r="S3140" t="str">
        <f t="shared" si="691"/>
        <v>&lt;=1500</v>
      </c>
      <c r="T3140">
        <v>1372</v>
      </c>
      <c r="U3140" t="str">
        <f t="shared" si="692"/>
        <v>&lt;=1400</v>
      </c>
      <c r="V3140" t="s">
        <v>589</v>
      </c>
      <c r="W3140">
        <v>38442</v>
      </c>
      <c r="X3140" s="12">
        <f t="shared" si="693"/>
        <v>3.9019822069611361E-2</v>
      </c>
      <c r="Y3140" t="str">
        <f t="shared" si="694"/>
        <v>&lt;=0.04</v>
      </c>
      <c r="Z3140" t="s">
        <v>32</v>
      </c>
      <c r="AA3140">
        <v>9</v>
      </c>
      <c r="AB3140" t="s">
        <v>32</v>
      </c>
      <c r="AC3140" t="str">
        <f t="shared" si="695"/>
        <v/>
      </c>
      <c r="AD3140" t="s">
        <v>32</v>
      </c>
      <c r="AE3140" t="str">
        <f t="shared" si="696"/>
        <v/>
      </c>
      <c r="AF3140" t="s">
        <v>32</v>
      </c>
      <c r="AG3140" t="str">
        <f t="shared" si="697"/>
        <v/>
      </c>
      <c r="AH3140" t="s">
        <v>32</v>
      </c>
      <c r="AI3140" t="str">
        <f t="shared" si="698"/>
        <v/>
      </c>
      <c r="AJ3140" t="s">
        <v>32</v>
      </c>
      <c r="AK3140" t="str">
        <f t="shared" si="699"/>
        <v/>
      </c>
      <c r="AL3140">
        <v>0</v>
      </c>
      <c r="AM3140">
        <v>0</v>
      </c>
      <c r="AN3140">
        <v>0</v>
      </c>
      <c r="AO3140" t="s">
        <v>32</v>
      </c>
      <c r="AP3140" t="s">
        <v>32</v>
      </c>
    </row>
    <row r="3141" spans="1:42" x14ac:dyDescent="0.25">
      <c r="A3141">
        <v>201806</v>
      </c>
      <c r="B3141" t="str">
        <f t="shared" si="686"/>
        <v>2018-I</v>
      </c>
      <c r="C3141" t="s">
        <v>3202</v>
      </c>
      <c r="D3141" t="s">
        <v>3202</v>
      </c>
      <c r="E3141">
        <v>30466434</v>
      </c>
      <c r="F3141" t="s">
        <v>29</v>
      </c>
      <c r="G3141">
        <v>0</v>
      </c>
      <c r="H3141">
        <v>0</v>
      </c>
      <c r="I3141">
        <v>0</v>
      </c>
      <c r="J3141">
        <f t="shared" si="687"/>
        <v>0</v>
      </c>
      <c r="K3141" t="str">
        <f t="shared" si="688"/>
        <v>Modelamiento</v>
      </c>
      <c r="L3141">
        <f t="shared" si="689"/>
        <v>0</v>
      </c>
      <c r="M3141">
        <v>47</v>
      </c>
      <c r="N3141" t="str">
        <f t="shared" si="690"/>
        <v>&lt;=50</v>
      </c>
      <c r="O3141" t="s">
        <v>72</v>
      </c>
      <c r="P3141" t="s">
        <v>35</v>
      </c>
      <c r="Q3141">
        <v>39155</v>
      </c>
      <c r="R3141">
        <v>1000</v>
      </c>
      <c r="S3141" t="str">
        <f t="shared" si="691"/>
        <v>&lt;=1000</v>
      </c>
      <c r="T3141">
        <v>1290</v>
      </c>
      <c r="U3141" t="str">
        <f t="shared" si="692"/>
        <v>&lt;=1300</v>
      </c>
      <c r="V3141" t="s">
        <v>585</v>
      </c>
      <c r="W3141">
        <v>37315</v>
      </c>
      <c r="X3141" s="12">
        <f t="shared" si="693"/>
        <v>2.6798874447273215E-2</v>
      </c>
      <c r="Y3141" t="str">
        <f t="shared" si="694"/>
        <v>&lt;=0.03</v>
      </c>
      <c r="Z3141" t="s">
        <v>32</v>
      </c>
      <c r="AA3141">
        <v>4</v>
      </c>
      <c r="AB3141">
        <v>4181.49</v>
      </c>
      <c r="AC3141" t="str">
        <f t="shared" si="695"/>
        <v>&lt;=5000</v>
      </c>
      <c r="AD3141">
        <v>1811</v>
      </c>
      <c r="AE3141" t="str">
        <f t="shared" si="696"/>
        <v>&gt;120</v>
      </c>
      <c r="AF3141">
        <v>4181.49</v>
      </c>
      <c r="AG3141" t="str">
        <f t="shared" si="697"/>
        <v>&lt;=5000</v>
      </c>
      <c r="AH3141" t="s">
        <v>32</v>
      </c>
      <c r="AI3141" t="str">
        <f t="shared" si="698"/>
        <v/>
      </c>
      <c r="AJ3141" t="s">
        <v>32</v>
      </c>
      <c r="AK3141" t="str">
        <f t="shared" si="699"/>
        <v/>
      </c>
      <c r="AL3141">
        <v>10</v>
      </c>
      <c r="AM3141">
        <v>0</v>
      </c>
      <c r="AN3141">
        <v>10</v>
      </c>
      <c r="AO3141" t="s">
        <v>32</v>
      </c>
      <c r="AP3141">
        <v>3</v>
      </c>
    </row>
    <row r="3142" spans="1:42" x14ac:dyDescent="0.25">
      <c r="A3142">
        <v>201806</v>
      </c>
      <c r="B3142" t="str">
        <f t="shared" si="686"/>
        <v>2018-I</v>
      </c>
      <c r="C3142" t="s">
        <v>3203</v>
      </c>
      <c r="D3142" t="s">
        <v>3203</v>
      </c>
      <c r="E3142">
        <v>30466125</v>
      </c>
      <c r="F3142" t="s">
        <v>29</v>
      </c>
      <c r="G3142">
        <v>0</v>
      </c>
      <c r="H3142">
        <v>0</v>
      </c>
      <c r="I3142">
        <v>0</v>
      </c>
      <c r="J3142">
        <f t="shared" si="687"/>
        <v>0</v>
      </c>
      <c r="K3142" t="str">
        <f t="shared" si="688"/>
        <v>Modelamiento</v>
      </c>
      <c r="L3142">
        <f t="shared" si="689"/>
        <v>0</v>
      </c>
      <c r="M3142">
        <v>28</v>
      </c>
      <c r="N3142" t="str">
        <f t="shared" si="690"/>
        <v>&lt;=30</v>
      </c>
      <c r="O3142" t="s">
        <v>56</v>
      </c>
      <c r="P3142" t="s">
        <v>31</v>
      </c>
      <c r="Q3142">
        <v>35519</v>
      </c>
      <c r="R3142">
        <v>500</v>
      </c>
      <c r="S3142" t="str">
        <f t="shared" si="691"/>
        <v>&lt;=500</v>
      </c>
      <c r="T3142">
        <v>1228</v>
      </c>
      <c r="U3142" t="str">
        <f t="shared" si="692"/>
        <v>&lt;=1300</v>
      </c>
      <c r="V3142" t="s">
        <v>601</v>
      </c>
      <c r="W3142">
        <v>33149</v>
      </c>
      <c r="X3142" s="12">
        <f t="shared" si="693"/>
        <v>1.5083411264291533E-2</v>
      </c>
      <c r="Y3142" t="str">
        <f t="shared" si="694"/>
        <v>&lt;=0.02</v>
      </c>
      <c r="Z3142" t="s">
        <v>32</v>
      </c>
      <c r="AA3142">
        <v>1</v>
      </c>
      <c r="AB3142">
        <v>3811.81</v>
      </c>
      <c r="AC3142" t="str">
        <f t="shared" si="695"/>
        <v>&lt;=4000</v>
      </c>
      <c r="AD3142">
        <v>29</v>
      </c>
      <c r="AE3142" t="str">
        <f t="shared" si="696"/>
        <v>&lt;=30</v>
      </c>
      <c r="AF3142">
        <v>0</v>
      </c>
      <c r="AG3142" t="str">
        <f t="shared" si="697"/>
        <v>&lt;=500</v>
      </c>
      <c r="AH3142">
        <v>900</v>
      </c>
      <c r="AI3142" t="str">
        <f t="shared" si="698"/>
        <v>&lt;=1000</v>
      </c>
      <c r="AJ3142">
        <v>0.75339999999999996</v>
      </c>
      <c r="AK3142" t="str">
        <f t="shared" si="699"/>
        <v>&lt;=0.8</v>
      </c>
      <c r="AL3142">
        <v>12</v>
      </c>
      <c r="AM3142">
        <v>11</v>
      </c>
      <c r="AN3142">
        <v>0</v>
      </c>
      <c r="AO3142">
        <v>1</v>
      </c>
      <c r="AP3142" t="s">
        <v>32</v>
      </c>
    </row>
    <row r="3143" spans="1:42" x14ac:dyDescent="0.25">
      <c r="A3143">
        <v>201806</v>
      </c>
      <c r="B3143" t="str">
        <f t="shared" si="686"/>
        <v>2018-I</v>
      </c>
      <c r="C3143" t="s">
        <v>3204</v>
      </c>
      <c r="D3143" t="s">
        <v>3204</v>
      </c>
      <c r="E3143">
        <v>30464680</v>
      </c>
      <c r="F3143" t="s">
        <v>29</v>
      </c>
      <c r="G3143">
        <v>1</v>
      </c>
      <c r="H3143">
        <v>0</v>
      </c>
      <c r="I3143">
        <v>0</v>
      </c>
      <c r="J3143">
        <f t="shared" si="687"/>
        <v>0</v>
      </c>
      <c r="K3143" t="str">
        <f t="shared" si="688"/>
        <v>Modelamiento</v>
      </c>
      <c r="L3143">
        <f t="shared" si="689"/>
        <v>0</v>
      </c>
      <c r="M3143">
        <v>29</v>
      </c>
      <c r="N3143" t="str">
        <f t="shared" si="690"/>
        <v>&lt;=30</v>
      </c>
      <c r="O3143" t="s">
        <v>56</v>
      </c>
      <c r="P3143" t="s">
        <v>35</v>
      </c>
      <c r="Q3143">
        <v>52941</v>
      </c>
      <c r="R3143">
        <v>1650</v>
      </c>
      <c r="S3143" t="str">
        <f t="shared" si="691"/>
        <v>&lt;=2000</v>
      </c>
      <c r="T3143">
        <v>1342</v>
      </c>
      <c r="U3143" t="str">
        <f t="shared" si="692"/>
        <v>&lt;=1400</v>
      </c>
      <c r="V3143" t="s">
        <v>587</v>
      </c>
      <c r="W3143">
        <v>51751</v>
      </c>
      <c r="X3143" s="12">
        <f t="shared" si="693"/>
        <v>3.1883441865857662E-2</v>
      </c>
      <c r="Y3143" t="str">
        <f t="shared" si="694"/>
        <v>&lt;=0.04</v>
      </c>
      <c r="Z3143" t="s">
        <v>32</v>
      </c>
      <c r="AA3143">
        <v>4</v>
      </c>
      <c r="AB3143">
        <v>2009.78</v>
      </c>
      <c r="AC3143" t="str">
        <f t="shared" si="695"/>
        <v>&lt;=3000</v>
      </c>
      <c r="AD3143">
        <v>694</v>
      </c>
      <c r="AE3143" t="str">
        <f t="shared" si="696"/>
        <v>&gt;120</v>
      </c>
      <c r="AF3143">
        <v>2009.78</v>
      </c>
      <c r="AG3143" t="str">
        <f t="shared" si="697"/>
        <v>&lt;=3000</v>
      </c>
      <c r="AH3143" t="s">
        <v>32</v>
      </c>
      <c r="AI3143" t="str">
        <f t="shared" si="698"/>
        <v/>
      </c>
      <c r="AJ3143" t="s">
        <v>32</v>
      </c>
      <c r="AK3143" t="str">
        <f t="shared" si="699"/>
        <v/>
      </c>
      <c r="AL3143">
        <v>12</v>
      </c>
      <c r="AM3143">
        <v>0</v>
      </c>
      <c r="AN3143">
        <v>12</v>
      </c>
      <c r="AO3143" t="s">
        <v>32</v>
      </c>
      <c r="AP3143">
        <v>1</v>
      </c>
    </row>
    <row r="3144" spans="1:42" x14ac:dyDescent="0.25">
      <c r="A3144">
        <v>201806</v>
      </c>
      <c r="B3144" t="str">
        <f t="shared" si="686"/>
        <v>2018-I</v>
      </c>
      <c r="C3144" t="s">
        <v>3205</v>
      </c>
      <c r="D3144" t="s">
        <v>3205</v>
      </c>
      <c r="E3144">
        <v>30468422</v>
      </c>
      <c r="F3144" t="s">
        <v>29</v>
      </c>
      <c r="G3144">
        <v>0</v>
      </c>
      <c r="H3144">
        <v>0</v>
      </c>
      <c r="I3144">
        <v>0</v>
      </c>
      <c r="J3144">
        <f t="shared" si="687"/>
        <v>0</v>
      </c>
      <c r="K3144" t="str">
        <f t="shared" si="688"/>
        <v>Modelamiento</v>
      </c>
      <c r="L3144">
        <f t="shared" si="689"/>
        <v>0</v>
      </c>
      <c r="M3144">
        <v>50</v>
      </c>
      <c r="N3144" t="str">
        <f t="shared" si="690"/>
        <v>&lt;=50</v>
      </c>
      <c r="O3144" t="s">
        <v>56</v>
      </c>
      <c r="P3144" t="s">
        <v>31</v>
      </c>
      <c r="Q3144">
        <v>44682</v>
      </c>
      <c r="R3144">
        <v>1650</v>
      </c>
      <c r="S3144" t="str">
        <f t="shared" si="691"/>
        <v>&lt;=2000</v>
      </c>
      <c r="T3144">
        <v>1545</v>
      </c>
      <c r="U3144" t="str">
        <f t="shared" si="692"/>
        <v>&gt;1500</v>
      </c>
      <c r="V3144" t="s">
        <v>589</v>
      </c>
      <c r="W3144">
        <v>43492</v>
      </c>
      <c r="X3144" s="12">
        <f t="shared" si="693"/>
        <v>3.7938011588338087E-2</v>
      </c>
      <c r="Y3144" t="str">
        <f t="shared" si="694"/>
        <v>&lt;=0.04</v>
      </c>
      <c r="Z3144" t="s">
        <v>32</v>
      </c>
      <c r="AA3144">
        <v>9</v>
      </c>
      <c r="AB3144" t="s">
        <v>32</v>
      </c>
      <c r="AC3144" t="str">
        <f t="shared" si="695"/>
        <v/>
      </c>
      <c r="AD3144" t="s">
        <v>32</v>
      </c>
      <c r="AE3144" t="str">
        <f t="shared" si="696"/>
        <v/>
      </c>
      <c r="AF3144" t="s">
        <v>32</v>
      </c>
      <c r="AG3144" t="str">
        <f t="shared" si="697"/>
        <v/>
      </c>
      <c r="AH3144" t="s">
        <v>32</v>
      </c>
      <c r="AI3144" t="str">
        <f t="shared" si="698"/>
        <v/>
      </c>
      <c r="AJ3144" t="s">
        <v>32</v>
      </c>
      <c r="AK3144" t="str">
        <f t="shared" si="699"/>
        <v/>
      </c>
      <c r="AL3144">
        <v>0</v>
      </c>
      <c r="AM3144">
        <v>0</v>
      </c>
      <c r="AN3144">
        <v>0</v>
      </c>
      <c r="AO3144" t="s">
        <v>32</v>
      </c>
      <c r="AP3144" t="s">
        <v>32</v>
      </c>
    </row>
    <row r="3145" spans="1:42" x14ac:dyDescent="0.25">
      <c r="A3145">
        <v>201806</v>
      </c>
      <c r="B3145" t="str">
        <f t="shared" si="686"/>
        <v>2018-I</v>
      </c>
      <c r="C3145" t="s">
        <v>3206</v>
      </c>
      <c r="D3145" t="s">
        <v>3206</v>
      </c>
      <c r="E3145">
        <v>30468960</v>
      </c>
      <c r="F3145" t="s">
        <v>29</v>
      </c>
      <c r="G3145">
        <v>0</v>
      </c>
      <c r="H3145">
        <v>0</v>
      </c>
      <c r="I3145">
        <v>0</v>
      </c>
      <c r="J3145">
        <f t="shared" si="687"/>
        <v>0</v>
      </c>
      <c r="K3145" t="str">
        <f t="shared" si="688"/>
        <v>Modelamiento</v>
      </c>
      <c r="L3145">
        <f t="shared" si="689"/>
        <v>0</v>
      </c>
      <c r="M3145">
        <v>29</v>
      </c>
      <c r="N3145" t="str">
        <f t="shared" si="690"/>
        <v>&lt;=30</v>
      </c>
      <c r="O3145" t="s">
        <v>56</v>
      </c>
      <c r="P3145" t="s">
        <v>39</v>
      </c>
      <c r="Q3145">
        <v>45087</v>
      </c>
      <c r="R3145">
        <v>1800</v>
      </c>
      <c r="S3145" t="str">
        <f t="shared" si="691"/>
        <v>&lt;=2000</v>
      </c>
      <c r="T3145">
        <v>1555</v>
      </c>
      <c r="U3145" t="str">
        <f t="shared" si="692"/>
        <v>&gt;1500</v>
      </c>
      <c r="V3145" t="s">
        <v>589</v>
      </c>
      <c r="W3145">
        <v>44047</v>
      </c>
      <c r="X3145" s="12">
        <f t="shared" si="693"/>
        <v>4.0865439189956186E-2</v>
      </c>
      <c r="Y3145" t="str">
        <f t="shared" si="694"/>
        <v>&lt;=0.05</v>
      </c>
      <c r="Z3145" t="s">
        <v>32</v>
      </c>
      <c r="AA3145">
        <v>9</v>
      </c>
      <c r="AB3145" t="s">
        <v>32</v>
      </c>
      <c r="AC3145" t="str">
        <f t="shared" si="695"/>
        <v/>
      </c>
      <c r="AD3145" t="s">
        <v>32</v>
      </c>
      <c r="AE3145" t="str">
        <f t="shared" si="696"/>
        <v/>
      </c>
      <c r="AF3145" t="s">
        <v>32</v>
      </c>
      <c r="AG3145" t="str">
        <f t="shared" si="697"/>
        <v/>
      </c>
      <c r="AH3145" t="s">
        <v>32</v>
      </c>
      <c r="AI3145" t="str">
        <f t="shared" si="698"/>
        <v/>
      </c>
      <c r="AJ3145" t="s">
        <v>32</v>
      </c>
      <c r="AK3145" t="str">
        <f t="shared" si="699"/>
        <v/>
      </c>
      <c r="AL3145">
        <v>0</v>
      </c>
      <c r="AM3145">
        <v>0</v>
      </c>
      <c r="AN3145">
        <v>0</v>
      </c>
      <c r="AO3145" t="s">
        <v>32</v>
      </c>
      <c r="AP3145" t="s">
        <v>32</v>
      </c>
    </row>
    <row r="3146" spans="1:42" x14ac:dyDescent="0.25">
      <c r="A3146">
        <v>201806</v>
      </c>
      <c r="B3146" t="str">
        <f t="shared" si="686"/>
        <v>2018-I</v>
      </c>
      <c r="C3146" t="s">
        <v>3207</v>
      </c>
      <c r="D3146" t="s">
        <v>3207</v>
      </c>
      <c r="E3146">
        <v>30460692</v>
      </c>
      <c r="F3146" t="s">
        <v>29</v>
      </c>
      <c r="G3146">
        <v>0</v>
      </c>
      <c r="H3146">
        <v>0</v>
      </c>
      <c r="I3146">
        <v>0</v>
      </c>
      <c r="J3146">
        <f t="shared" si="687"/>
        <v>0</v>
      </c>
      <c r="K3146" t="str">
        <f t="shared" si="688"/>
        <v>Modelamiento</v>
      </c>
      <c r="L3146">
        <f t="shared" si="689"/>
        <v>0</v>
      </c>
      <c r="M3146">
        <v>28</v>
      </c>
      <c r="N3146" t="str">
        <f t="shared" si="690"/>
        <v>&lt;=30</v>
      </c>
      <c r="O3146" t="s">
        <v>56</v>
      </c>
      <c r="P3146" t="s">
        <v>39</v>
      </c>
      <c r="Q3146">
        <v>48910</v>
      </c>
      <c r="R3146">
        <v>1650</v>
      </c>
      <c r="S3146" t="str">
        <f t="shared" si="691"/>
        <v>&lt;=2000</v>
      </c>
      <c r="T3146">
        <v>1686</v>
      </c>
      <c r="U3146" t="str">
        <f t="shared" si="692"/>
        <v>&gt;1500</v>
      </c>
      <c r="V3146" t="s">
        <v>597</v>
      </c>
      <c r="W3146">
        <v>47720</v>
      </c>
      <c r="X3146" s="12">
        <f t="shared" si="693"/>
        <v>3.4576697401508802E-2</v>
      </c>
      <c r="Y3146" t="str">
        <f t="shared" si="694"/>
        <v>&lt;=0.04</v>
      </c>
      <c r="Z3146" t="s">
        <v>32</v>
      </c>
      <c r="AA3146">
        <v>4</v>
      </c>
      <c r="AB3146">
        <v>1720.1</v>
      </c>
      <c r="AC3146" t="str">
        <f t="shared" si="695"/>
        <v>&lt;=2000</v>
      </c>
      <c r="AD3146">
        <v>1269</v>
      </c>
      <c r="AE3146" t="str">
        <f t="shared" si="696"/>
        <v>&gt;120</v>
      </c>
      <c r="AF3146">
        <v>1720.1</v>
      </c>
      <c r="AG3146" t="str">
        <f t="shared" si="697"/>
        <v>&lt;=2000</v>
      </c>
      <c r="AH3146" t="s">
        <v>32</v>
      </c>
      <c r="AI3146" t="str">
        <f t="shared" si="698"/>
        <v/>
      </c>
      <c r="AJ3146" t="s">
        <v>32</v>
      </c>
      <c r="AK3146" t="str">
        <f t="shared" si="699"/>
        <v/>
      </c>
      <c r="AL3146">
        <v>12</v>
      </c>
      <c r="AM3146">
        <v>0</v>
      </c>
      <c r="AN3146">
        <v>12</v>
      </c>
      <c r="AO3146" t="s">
        <v>32</v>
      </c>
      <c r="AP3146">
        <v>1</v>
      </c>
    </row>
    <row r="3147" spans="1:42" x14ac:dyDescent="0.25">
      <c r="A3147">
        <v>201806</v>
      </c>
      <c r="B3147" t="str">
        <f t="shared" si="686"/>
        <v>2018-I</v>
      </c>
      <c r="C3147" t="s">
        <v>3208</v>
      </c>
      <c r="D3147" t="s">
        <v>3208</v>
      </c>
      <c r="E3147">
        <v>30470824</v>
      </c>
      <c r="F3147" t="s">
        <v>29</v>
      </c>
      <c r="G3147">
        <v>0</v>
      </c>
      <c r="H3147">
        <v>0</v>
      </c>
      <c r="I3147">
        <v>0</v>
      </c>
      <c r="J3147">
        <f t="shared" si="687"/>
        <v>0</v>
      </c>
      <c r="K3147" t="str">
        <f t="shared" si="688"/>
        <v>Modelamiento</v>
      </c>
      <c r="L3147">
        <f t="shared" si="689"/>
        <v>0</v>
      </c>
      <c r="M3147">
        <v>30</v>
      </c>
      <c r="N3147" t="str">
        <f t="shared" si="690"/>
        <v>&lt;=30</v>
      </c>
      <c r="O3147" t="s">
        <v>56</v>
      </c>
      <c r="P3147" t="s">
        <v>39</v>
      </c>
      <c r="Q3147">
        <v>48263</v>
      </c>
      <c r="R3147">
        <v>1650</v>
      </c>
      <c r="S3147" t="str">
        <f t="shared" si="691"/>
        <v>&lt;=2000</v>
      </c>
      <c r="T3147">
        <v>1662</v>
      </c>
      <c r="U3147" t="str">
        <f t="shared" si="692"/>
        <v>&gt;1500</v>
      </c>
      <c r="V3147" t="s">
        <v>597</v>
      </c>
      <c r="W3147">
        <v>46423</v>
      </c>
      <c r="X3147" s="12">
        <f t="shared" si="693"/>
        <v>3.5542726665661419E-2</v>
      </c>
      <c r="Y3147" t="str">
        <f t="shared" si="694"/>
        <v>&lt;=0.04</v>
      </c>
      <c r="Z3147" t="s">
        <v>32</v>
      </c>
      <c r="AA3147">
        <v>4</v>
      </c>
      <c r="AB3147">
        <v>2191.34</v>
      </c>
      <c r="AC3147" t="str">
        <f t="shared" si="695"/>
        <v>&lt;=3000</v>
      </c>
      <c r="AD3147">
        <v>1600</v>
      </c>
      <c r="AE3147" t="str">
        <f t="shared" si="696"/>
        <v>&gt;120</v>
      </c>
      <c r="AF3147">
        <v>2191.34</v>
      </c>
      <c r="AG3147" t="str">
        <f t="shared" si="697"/>
        <v>&lt;=3000</v>
      </c>
      <c r="AH3147" t="s">
        <v>32</v>
      </c>
      <c r="AI3147" t="str">
        <f t="shared" si="698"/>
        <v/>
      </c>
      <c r="AJ3147" t="s">
        <v>32</v>
      </c>
      <c r="AK3147" t="str">
        <f t="shared" si="699"/>
        <v/>
      </c>
      <c r="AL3147">
        <v>12</v>
      </c>
      <c r="AM3147">
        <v>0</v>
      </c>
      <c r="AN3147">
        <v>12</v>
      </c>
      <c r="AO3147" t="s">
        <v>32</v>
      </c>
      <c r="AP3147">
        <v>1</v>
      </c>
    </row>
    <row r="3148" spans="1:42" x14ac:dyDescent="0.25">
      <c r="A3148">
        <v>201806</v>
      </c>
      <c r="B3148" t="str">
        <f t="shared" si="686"/>
        <v>2018-I</v>
      </c>
      <c r="C3148" t="s">
        <v>3209</v>
      </c>
      <c r="D3148" t="s">
        <v>3209</v>
      </c>
      <c r="E3148">
        <v>30466965</v>
      </c>
      <c r="F3148" t="s">
        <v>29</v>
      </c>
      <c r="G3148">
        <v>0</v>
      </c>
      <c r="H3148">
        <v>0</v>
      </c>
      <c r="I3148">
        <v>0</v>
      </c>
      <c r="J3148">
        <f t="shared" si="687"/>
        <v>0</v>
      </c>
      <c r="K3148" t="str">
        <f t="shared" si="688"/>
        <v>Modelamiento</v>
      </c>
      <c r="L3148">
        <f t="shared" si="689"/>
        <v>0</v>
      </c>
      <c r="M3148">
        <v>25</v>
      </c>
      <c r="N3148" t="str">
        <f t="shared" si="690"/>
        <v>&lt;=25</v>
      </c>
      <c r="O3148" t="s">
        <v>72</v>
      </c>
      <c r="P3148" t="s">
        <v>39</v>
      </c>
      <c r="Q3148">
        <v>48146</v>
      </c>
      <c r="R3148">
        <v>1500</v>
      </c>
      <c r="S3148" t="str">
        <f t="shared" si="691"/>
        <v>&lt;=1500</v>
      </c>
      <c r="T3148">
        <v>1169</v>
      </c>
      <c r="U3148" t="str">
        <f t="shared" si="692"/>
        <v>&lt;=1200</v>
      </c>
      <c r="V3148" t="s">
        <v>589</v>
      </c>
      <c r="W3148">
        <v>46156</v>
      </c>
      <c r="X3148" s="12">
        <f t="shared" si="693"/>
        <v>3.2498483404107811E-2</v>
      </c>
      <c r="Y3148" t="str">
        <f t="shared" si="694"/>
        <v>&lt;=0.04</v>
      </c>
      <c r="Z3148" t="s">
        <v>32</v>
      </c>
      <c r="AA3148">
        <v>9</v>
      </c>
      <c r="AB3148" t="s">
        <v>32</v>
      </c>
      <c r="AC3148" t="str">
        <f t="shared" si="695"/>
        <v/>
      </c>
      <c r="AD3148" t="s">
        <v>32</v>
      </c>
      <c r="AE3148" t="str">
        <f t="shared" si="696"/>
        <v/>
      </c>
      <c r="AF3148" t="s">
        <v>32</v>
      </c>
      <c r="AG3148" t="str">
        <f t="shared" si="697"/>
        <v/>
      </c>
      <c r="AH3148" t="s">
        <v>32</v>
      </c>
      <c r="AI3148" t="str">
        <f t="shared" si="698"/>
        <v/>
      </c>
      <c r="AJ3148" t="s">
        <v>32</v>
      </c>
      <c r="AK3148" t="str">
        <f t="shared" si="699"/>
        <v/>
      </c>
      <c r="AL3148">
        <v>0</v>
      </c>
      <c r="AM3148">
        <v>0</v>
      </c>
      <c r="AN3148">
        <v>0</v>
      </c>
      <c r="AO3148" t="s">
        <v>32</v>
      </c>
      <c r="AP3148" t="s">
        <v>32</v>
      </c>
    </row>
    <row r="3149" spans="1:42" x14ac:dyDescent="0.25">
      <c r="A3149">
        <v>201806</v>
      </c>
      <c r="B3149" t="str">
        <f t="shared" si="686"/>
        <v>2018-I</v>
      </c>
      <c r="C3149" t="s">
        <v>3210</v>
      </c>
      <c r="D3149" t="s">
        <v>3210</v>
      </c>
      <c r="E3149">
        <v>30469563</v>
      </c>
      <c r="F3149" t="s">
        <v>29</v>
      </c>
      <c r="G3149">
        <v>0</v>
      </c>
      <c r="H3149">
        <v>0</v>
      </c>
      <c r="I3149">
        <v>0</v>
      </c>
      <c r="J3149">
        <f t="shared" si="687"/>
        <v>0</v>
      </c>
      <c r="K3149" t="str">
        <f t="shared" si="688"/>
        <v>Modelamiento</v>
      </c>
      <c r="L3149">
        <f t="shared" si="689"/>
        <v>0</v>
      </c>
      <c r="M3149">
        <v>25</v>
      </c>
      <c r="N3149" t="str">
        <f t="shared" si="690"/>
        <v>&lt;=25</v>
      </c>
      <c r="O3149" t="s">
        <v>56</v>
      </c>
      <c r="P3149" t="s">
        <v>39</v>
      </c>
      <c r="Q3149">
        <v>34600</v>
      </c>
      <c r="R3149">
        <v>1500</v>
      </c>
      <c r="S3149" t="str">
        <f t="shared" si="691"/>
        <v>&lt;=1500</v>
      </c>
      <c r="T3149">
        <v>1192</v>
      </c>
      <c r="U3149" t="str">
        <f t="shared" si="692"/>
        <v>&lt;=1200</v>
      </c>
      <c r="V3149" t="s">
        <v>597</v>
      </c>
      <c r="W3149">
        <v>32610</v>
      </c>
      <c r="X3149" s="12">
        <f t="shared" si="693"/>
        <v>4.5998160073597055E-2</v>
      </c>
      <c r="Y3149" t="str">
        <f t="shared" si="694"/>
        <v>&lt;=0.05</v>
      </c>
      <c r="Z3149" t="s">
        <v>32</v>
      </c>
      <c r="AA3149">
        <v>2</v>
      </c>
      <c r="AB3149">
        <v>2898.68</v>
      </c>
      <c r="AC3149" t="str">
        <f t="shared" si="695"/>
        <v>&lt;=3000</v>
      </c>
      <c r="AD3149">
        <v>54</v>
      </c>
      <c r="AE3149" t="str">
        <f t="shared" si="696"/>
        <v>&lt;=60</v>
      </c>
      <c r="AF3149">
        <v>0</v>
      </c>
      <c r="AG3149" t="str">
        <f t="shared" si="697"/>
        <v>&lt;=500</v>
      </c>
      <c r="AH3149" t="s">
        <v>32</v>
      </c>
      <c r="AI3149" t="str">
        <f t="shared" si="698"/>
        <v/>
      </c>
      <c r="AJ3149" t="s">
        <v>32</v>
      </c>
      <c r="AK3149" t="str">
        <f t="shared" si="699"/>
        <v/>
      </c>
      <c r="AL3149">
        <v>7</v>
      </c>
      <c r="AM3149">
        <v>5</v>
      </c>
      <c r="AN3149">
        <v>0</v>
      </c>
      <c r="AO3149">
        <v>1</v>
      </c>
      <c r="AP3149" t="s">
        <v>32</v>
      </c>
    </row>
    <row r="3150" spans="1:42" x14ac:dyDescent="0.25">
      <c r="A3150">
        <v>201806</v>
      </c>
      <c r="B3150" t="str">
        <f t="shared" si="686"/>
        <v>2018-I</v>
      </c>
      <c r="C3150" t="s">
        <v>3211</v>
      </c>
      <c r="D3150" t="s">
        <v>3211</v>
      </c>
      <c r="E3150">
        <v>30469264</v>
      </c>
      <c r="F3150" t="s">
        <v>29</v>
      </c>
      <c r="G3150">
        <v>0</v>
      </c>
      <c r="H3150">
        <v>0</v>
      </c>
      <c r="I3150">
        <v>0</v>
      </c>
      <c r="J3150">
        <f t="shared" si="687"/>
        <v>0</v>
      </c>
      <c r="K3150" t="str">
        <f t="shared" si="688"/>
        <v>Modelamiento</v>
      </c>
      <c r="L3150">
        <f t="shared" si="689"/>
        <v>0</v>
      </c>
      <c r="M3150">
        <v>30</v>
      </c>
      <c r="N3150" t="str">
        <f t="shared" si="690"/>
        <v>&lt;=30</v>
      </c>
      <c r="O3150" t="s">
        <v>56</v>
      </c>
      <c r="P3150" t="s">
        <v>39</v>
      </c>
      <c r="Q3150">
        <v>48832</v>
      </c>
      <c r="R3150">
        <v>1500</v>
      </c>
      <c r="S3150" t="str">
        <f t="shared" si="691"/>
        <v>&lt;=1500</v>
      </c>
      <c r="T3150">
        <v>1683</v>
      </c>
      <c r="U3150" t="str">
        <f t="shared" si="692"/>
        <v>&gt;1500</v>
      </c>
      <c r="V3150" t="s">
        <v>597</v>
      </c>
      <c r="W3150">
        <v>47492</v>
      </c>
      <c r="X3150" s="12">
        <f t="shared" si="693"/>
        <v>3.1584266823886126E-2</v>
      </c>
      <c r="Y3150" t="str">
        <f t="shared" si="694"/>
        <v>&lt;=0.04</v>
      </c>
      <c r="Z3150" t="s">
        <v>32</v>
      </c>
      <c r="AA3150">
        <v>9</v>
      </c>
      <c r="AB3150" t="s">
        <v>32</v>
      </c>
      <c r="AC3150" t="str">
        <f t="shared" si="695"/>
        <v/>
      </c>
      <c r="AD3150" t="s">
        <v>32</v>
      </c>
      <c r="AE3150" t="str">
        <f t="shared" si="696"/>
        <v/>
      </c>
      <c r="AF3150" t="s">
        <v>32</v>
      </c>
      <c r="AG3150" t="str">
        <f t="shared" si="697"/>
        <v/>
      </c>
      <c r="AH3150" t="s">
        <v>32</v>
      </c>
      <c r="AI3150" t="str">
        <f t="shared" si="698"/>
        <v/>
      </c>
      <c r="AJ3150" t="s">
        <v>32</v>
      </c>
      <c r="AK3150" t="str">
        <f t="shared" si="699"/>
        <v/>
      </c>
      <c r="AL3150">
        <v>0</v>
      </c>
      <c r="AM3150">
        <v>0</v>
      </c>
      <c r="AN3150">
        <v>0</v>
      </c>
      <c r="AO3150" t="s">
        <v>32</v>
      </c>
      <c r="AP3150" t="s">
        <v>32</v>
      </c>
    </row>
    <row r="3151" spans="1:42" x14ac:dyDescent="0.25">
      <c r="A3151">
        <v>201806</v>
      </c>
      <c r="B3151" t="str">
        <f t="shared" si="686"/>
        <v>2018-I</v>
      </c>
      <c r="C3151" t="s">
        <v>3212</v>
      </c>
      <c r="D3151" t="s">
        <v>3212</v>
      </c>
      <c r="E3151">
        <v>30469605</v>
      </c>
      <c r="F3151" t="s">
        <v>29</v>
      </c>
      <c r="G3151">
        <v>1</v>
      </c>
      <c r="H3151">
        <v>0</v>
      </c>
      <c r="I3151">
        <v>0</v>
      </c>
      <c r="J3151">
        <f t="shared" si="687"/>
        <v>0</v>
      </c>
      <c r="K3151" t="str">
        <f t="shared" si="688"/>
        <v>Modelamiento</v>
      </c>
      <c r="L3151">
        <f t="shared" si="689"/>
        <v>0</v>
      </c>
      <c r="M3151">
        <v>24</v>
      </c>
      <c r="N3151" t="str">
        <f t="shared" si="690"/>
        <v>&lt;=25</v>
      </c>
      <c r="O3151" t="s">
        <v>56</v>
      </c>
      <c r="P3151" t="s">
        <v>39</v>
      </c>
      <c r="Q3151">
        <v>49213</v>
      </c>
      <c r="R3151">
        <v>1650</v>
      </c>
      <c r="S3151" t="str">
        <f t="shared" si="691"/>
        <v>&lt;=2000</v>
      </c>
      <c r="T3151">
        <v>1298</v>
      </c>
      <c r="U3151" t="str">
        <f t="shared" si="692"/>
        <v>&lt;=1300</v>
      </c>
      <c r="V3151" t="s">
        <v>597</v>
      </c>
      <c r="W3151">
        <v>48023</v>
      </c>
      <c r="X3151" s="12">
        <f t="shared" si="693"/>
        <v>3.4358536534577183E-2</v>
      </c>
      <c r="Y3151" t="str">
        <f t="shared" si="694"/>
        <v>&lt;=0.04</v>
      </c>
      <c r="Z3151" t="s">
        <v>32</v>
      </c>
      <c r="AA3151">
        <v>9</v>
      </c>
      <c r="AB3151" t="s">
        <v>32</v>
      </c>
      <c r="AC3151" t="str">
        <f t="shared" si="695"/>
        <v/>
      </c>
      <c r="AD3151" t="s">
        <v>32</v>
      </c>
      <c r="AE3151" t="str">
        <f t="shared" si="696"/>
        <v/>
      </c>
      <c r="AF3151" t="s">
        <v>32</v>
      </c>
      <c r="AG3151" t="str">
        <f t="shared" si="697"/>
        <v/>
      </c>
      <c r="AH3151" t="s">
        <v>32</v>
      </c>
      <c r="AI3151" t="str">
        <f t="shared" si="698"/>
        <v/>
      </c>
      <c r="AJ3151" t="s">
        <v>32</v>
      </c>
      <c r="AK3151" t="str">
        <f t="shared" si="699"/>
        <v/>
      </c>
      <c r="AL3151">
        <v>0</v>
      </c>
      <c r="AM3151">
        <v>0</v>
      </c>
      <c r="AN3151">
        <v>0</v>
      </c>
      <c r="AO3151" t="s">
        <v>32</v>
      </c>
      <c r="AP3151" t="s">
        <v>32</v>
      </c>
    </row>
    <row r="3152" spans="1:42" x14ac:dyDescent="0.25">
      <c r="A3152">
        <v>201806</v>
      </c>
      <c r="B3152" t="str">
        <f t="shared" si="686"/>
        <v>2018-I</v>
      </c>
      <c r="C3152" t="s">
        <v>3213</v>
      </c>
      <c r="D3152" t="s">
        <v>3213</v>
      </c>
      <c r="E3152">
        <v>30471086</v>
      </c>
      <c r="F3152" t="s">
        <v>29</v>
      </c>
      <c r="G3152">
        <v>0</v>
      </c>
      <c r="H3152">
        <v>0</v>
      </c>
      <c r="I3152">
        <v>0</v>
      </c>
      <c r="J3152">
        <f t="shared" si="687"/>
        <v>0</v>
      </c>
      <c r="K3152" t="str">
        <f t="shared" si="688"/>
        <v>Modelamiento</v>
      </c>
      <c r="L3152">
        <f t="shared" si="689"/>
        <v>0</v>
      </c>
      <c r="M3152">
        <v>34</v>
      </c>
      <c r="N3152" t="str">
        <f t="shared" si="690"/>
        <v>&lt;=35</v>
      </c>
      <c r="O3152" t="s">
        <v>72</v>
      </c>
      <c r="P3152" t="s">
        <v>39</v>
      </c>
      <c r="Q3152">
        <v>44387</v>
      </c>
      <c r="R3152">
        <v>3500</v>
      </c>
      <c r="S3152" t="str">
        <f t="shared" si="691"/>
        <v>&gt;2500</v>
      </c>
      <c r="T3152">
        <v>1529</v>
      </c>
      <c r="U3152" t="str">
        <f t="shared" si="692"/>
        <v>&gt;1500</v>
      </c>
      <c r="V3152" t="s">
        <v>589</v>
      </c>
      <c r="W3152">
        <v>45047</v>
      </c>
      <c r="X3152" s="12">
        <f t="shared" si="693"/>
        <v>7.7696627966346257E-2</v>
      </c>
      <c r="Y3152" t="str">
        <f t="shared" si="694"/>
        <v>&gt;0.06</v>
      </c>
      <c r="Z3152" t="s">
        <v>32</v>
      </c>
      <c r="AA3152">
        <v>0</v>
      </c>
      <c r="AB3152">
        <v>15908.31</v>
      </c>
      <c r="AC3152" t="str">
        <f t="shared" si="695"/>
        <v>&gt;5000</v>
      </c>
      <c r="AD3152">
        <v>0</v>
      </c>
      <c r="AE3152" t="str">
        <f t="shared" si="696"/>
        <v>=0</v>
      </c>
      <c r="AF3152">
        <v>0</v>
      </c>
      <c r="AG3152" t="str">
        <f t="shared" si="697"/>
        <v>&lt;=500</v>
      </c>
      <c r="AH3152">
        <v>4500</v>
      </c>
      <c r="AI3152" t="str">
        <f t="shared" si="698"/>
        <v>&lt;=5000</v>
      </c>
      <c r="AJ3152">
        <v>0.91379999999999995</v>
      </c>
      <c r="AK3152" t="str">
        <f t="shared" si="699"/>
        <v>&gt;0.9</v>
      </c>
      <c r="AL3152">
        <v>12</v>
      </c>
      <c r="AM3152">
        <v>12</v>
      </c>
      <c r="AN3152">
        <v>0</v>
      </c>
      <c r="AO3152">
        <v>1</v>
      </c>
      <c r="AP3152" t="s">
        <v>32</v>
      </c>
    </row>
    <row r="3153" spans="1:42" x14ac:dyDescent="0.25">
      <c r="A3153">
        <v>201806</v>
      </c>
      <c r="B3153" t="str">
        <f t="shared" si="686"/>
        <v>2018-I</v>
      </c>
      <c r="C3153" t="s">
        <v>3214</v>
      </c>
      <c r="D3153" t="s">
        <v>3214</v>
      </c>
      <c r="E3153">
        <v>30465602</v>
      </c>
      <c r="F3153" t="s">
        <v>29</v>
      </c>
      <c r="G3153">
        <v>0</v>
      </c>
      <c r="H3153">
        <v>0</v>
      </c>
      <c r="I3153">
        <v>0</v>
      </c>
      <c r="J3153">
        <f t="shared" si="687"/>
        <v>0</v>
      </c>
      <c r="K3153" t="str">
        <f t="shared" si="688"/>
        <v>Modelamiento</v>
      </c>
      <c r="L3153">
        <f t="shared" si="689"/>
        <v>0</v>
      </c>
      <c r="M3153">
        <v>26</v>
      </c>
      <c r="N3153" t="str">
        <f t="shared" si="690"/>
        <v>&lt;=30</v>
      </c>
      <c r="O3153" t="s">
        <v>56</v>
      </c>
      <c r="P3153" t="s">
        <v>35</v>
      </c>
      <c r="Q3153">
        <v>48832</v>
      </c>
      <c r="R3153">
        <v>1500</v>
      </c>
      <c r="S3153" t="str">
        <f t="shared" si="691"/>
        <v>&lt;=1500</v>
      </c>
      <c r="T3153">
        <v>1684</v>
      </c>
      <c r="U3153" t="str">
        <f t="shared" si="692"/>
        <v>&gt;1500</v>
      </c>
      <c r="V3153" t="s">
        <v>597</v>
      </c>
      <c r="W3153">
        <v>47492</v>
      </c>
      <c r="X3153" s="12">
        <f t="shared" si="693"/>
        <v>3.1584266823886126E-2</v>
      </c>
      <c r="Y3153" t="str">
        <f t="shared" si="694"/>
        <v>&lt;=0.04</v>
      </c>
      <c r="Z3153" t="s">
        <v>32</v>
      </c>
      <c r="AA3153">
        <v>9</v>
      </c>
      <c r="AB3153" t="s">
        <v>32</v>
      </c>
      <c r="AC3153" t="str">
        <f t="shared" si="695"/>
        <v/>
      </c>
      <c r="AD3153" t="s">
        <v>32</v>
      </c>
      <c r="AE3153" t="str">
        <f t="shared" si="696"/>
        <v/>
      </c>
      <c r="AF3153" t="s">
        <v>32</v>
      </c>
      <c r="AG3153" t="str">
        <f t="shared" si="697"/>
        <v/>
      </c>
      <c r="AH3153" t="s">
        <v>32</v>
      </c>
      <c r="AI3153" t="str">
        <f t="shared" si="698"/>
        <v/>
      </c>
      <c r="AJ3153" t="s">
        <v>32</v>
      </c>
      <c r="AK3153" t="str">
        <f t="shared" si="699"/>
        <v/>
      </c>
      <c r="AL3153">
        <v>0</v>
      </c>
      <c r="AM3153">
        <v>0</v>
      </c>
      <c r="AN3153">
        <v>0</v>
      </c>
      <c r="AO3153" t="s">
        <v>32</v>
      </c>
      <c r="AP3153" t="s">
        <v>32</v>
      </c>
    </row>
    <row r="3154" spans="1:42" x14ac:dyDescent="0.25">
      <c r="A3154">
        <v>201806</v>
      </c>
      <c r="B3154" t="str">
        <f t="shared" si="686"/>
        <v>2018-I</v>
      </c>
      <c r="C3154" t="s">
        <v>3215</v>
      </c>
      <c r="D3154" t="s">
        <v>3215</v>
      </c>
      <c r="E3154">
        <v>30469575</v>
      </c>
      <c r="F3154" t="s">
        <v>29</v>
      </c>
      <c r="G3154">
        <v>1</v>
      </c>
      <c r="H3154">
        <v>0</v>
      </c>
      <c r="I3154">
        <v>0</v>
      </c>
      <c r="J3154">
        <f t="shared" si="687"/>
        <v>0</v>
      </c>
      <c r="K3154" t="str">
        <f t="shared" si="688"/>
        <v>Modelamiento</v>
      </c>
      <c r="L3154">
        <f t="shared" si="689"/>
        <v>0</v>
      </c>
      <c r="M3154">
        <v>30</v>
      </c>
      <c r="N3154" t="str">
        <f t="shared" si="690"/>
        <v>&lt;=30</v>
      </c>
      <c r="O3154" t="s">
        <v>56</v>
      </c>
      <c r="P3154" t="s">
        <v>31</v>
      </c>
      <c r="Q3154">
        <v>36119</v>
      </c>
      <c r="R3154">
        <v>550</v>
      </c>
      <c r="S3154" t="str">
        <f t="shared" si="691"/>
        <v>&lt;=1000</v>
      </c>
      <c r="T3154">
        <v>1242</v>
      </c>
      <c r="U3154" t="str">
        <f t="shared" si="692"/>
        <v>&lt;=1300</v>
      </c>
      <c r="V3154" t="s">
        <v>601</v>
      </c>
      <c r="W3154">
        <v>33149</v>
      </c>
      <c r="X3154" s="12">
        <f t="shared" si="693"/>
        <v>1.6591752390720686E-2</v>
      </c>
      <c r="Y3154" t="str">
        <f t="shared" si="694"/>
        <v>&lt;=0.02</v>
      </c>
      <c r="Z3154" t="s">
        <v>32</v>
      </c>
      <c r="AA3154">
        <v>4</v>
      </c>
      <c r="AB3154">
        <v>1683.78</v>
      </c>
      <c r="AC3154" t="str">
        <f t="shared" si="695"/>
        <v>&lt;=2000</v>
      </c>
      <c r="AD3154">
        <v>465</v>
      </c>
      <c r="AE3154" t="str">
        <f t="shared" si="696"/>
        <v>&gt;120</v>
      </c>
      <c r="AF3154">
        <v>1683.78</v>
      </c>
      <c r="AG3154" t="str">
        <f t="shared" si="697"/>
        <v>&lt;=2000</v>
      </c>
      <c r="AH3154">
        <v>1683.78</v>
      </c>
      <c r="AI3154" t="str">
        <f t="shared" si="698"/>
        <v>&lt;=2000</v>
      </c>
      <c r="AJ3154">
        <v>1</v>
      </c>
      <c r="AK3154" t="str">
        <f t="shared" si="699"/>
        <v>&gt;0.9</v>
      </c>
      <c r="AL3154">
        <v>12</v>
      </c>
      <c r="AM3154">
        <v>0</v>
      </c>
      <c r="AN3154">
        <v>12</v>
      </c>
      <c r="AO3154" t="s">
        <v>32</v>
      </c>
      <c r="AP3154">
        <v>1</v>
      </c>
    </row>
    <row r="3155" spans="1:42" x14ac:dyDescent="0.25">
      <c r="A3155">
        <v>201806</v>
      </c>
      <c r="B3155" t="str">
        <f t="shared" si="686"/>
        <v>2018-I</v>
      </c>
      <c r="C3155" t="s">
        <v>3216</v>
      </c>
      <c r="D3155" t="s">
        <v>3216</v>
      </c>
      <c r="E3155">
        <v>30469401</v>
      </c>
      <c r="F3155" t="s">
        <v>29</v>
      </c>
      <c r="G3155">
        <v>0</v>
      </c>
      <c r="H3155">
        <v>0</v>
      </c>
      <c r="I3155">
        <v>0</v>
      </c>
      <c r="J3155">
        <f t="shared" si="687"/>
        <v>0</v>
      </c>
      <c r="K3155" t="str">
        <f t="shared" si="688"/>
        <v>Modelamiento</v>
      </c>
      <c r="L3155">
        <f t="shared" si="689"/>
        <v>0</v>
      </c>
      <c r="M3155">
        <v>28</v>
      </c>
      <c r="N3155" t="str">
        <f t="shared" si="690"/>
        <v>&lt;=30</v>
      </c>
      <c r="O3155" t="s">
        <v>56</v>
      </c>
      <c r="P3155" t="s">
        <v>39</v>
      </c>
      <c r="Q3155">
        <v>45087</v>
      </c>
      <c r="R3155">
        <v>1800</v>
      </c>
      <c r="S3155" t="str">
        <f t="shared" si="691"/>
        <v>&lt;=2000</v>
      </c>
      <c r="T3155">
        <v>1549</v>
      </c>
      <c r="U3155" t="str">
        <f t="shared" si="692"/>
        <v>&gt;1500</v>
      </c>
      <c r="V3155" t="s">
        <v>589</v>
      </c>
      <c r="W3155">
        <v>44047</v>
      </c>
      <c r="X3155" s="12">
        <f t="shared" si="693"/>
        <v>4.0865439189956186E-2</v>
      </c>
      <c r="Y3155" t="str">
        <f t="shared" si="694"/>
        <v>&lt;=0.05</v>
      </c>
      <c r="Z3155" t="s">
        <v>32</v>
      </c>
      <c r="AA3155">
        <v>4</v>
      </c>
      <c r="AB3155">
        <v>457.58</v>
      </c>
      <c r="AC3155" t="str">
        <f t="shared" si="695"/>
        <v>&lt;=500</v>
      </c>
      <c r="AD3155">
        <v>578</v>
      </c>
      <c r="AE3155" t="str">
        <f t="shared" si="696"/>
        <v>&gt;120</v>
      </c>
      <c r="AF3155">
        <v>457.58</v>
      </c>
      <c r="AG3155" t="str">
        <f t="shared" si="697"/>
        <v>&lt;=500</v>
      </c>
      <c r="AH3155" t="s">
        <v>32</v>
      </c>
      <c r="AI3155" t="str">
        <f t="shared" si="698"/>
        <v/>
      </c>
      <c r="AJ3155" t="s">
        <v>32</v>
      </c>
      <c r="AK3155" t="str">
        <f t="shared" si="699"/>
        <v/>
      </c>
      <c r="AL3155">
        <v>8</v>
      </c>
      <c r="AM3155">
        <v>0</v>
      </c>
      <c r="AN3155">
        <v>8</v>
      </c>
      <c r="AO3155" t="s">
        <v>32</v>
      </c>
      <c r="AP3155">
        <v>5</v>
      </c>
    </row>
    <row r="3156" spans="1:42" x14ac:dyDescent="0.25">
      <c r="A3156">
        <v>201806</v>
      </c>
      <c r="B3156" t="str">
        <f t="shared" si="686"/>
        <v>2018-I</v>
      </c>
      <c r="C3156" t="s">
        <v>3217</v>
      </c>
      <c r="D3156" t="s">
        <v>3217</v>
      </c>
      <c r="E3156">
        <v>30468769</v>
      </c>
      <c r="F3156" t="s">
        <v>29</v>
      </c>
      <c r="G3156">
        <v>0</v>
      </c>
      <c r="H3156">
        <v>0</v>
      </c>
      <c r="I3156">
        <v>0</v>
      </c>
      <c r="J3156">
        <f t="shared" si="687"/>
        <v>0</v>
      </c>
      <c r="K3156" t="str">
        <f t="shared" si="688"/>
        <v>Modelamiento</v>
      </c>
      <c r="L3156">
        <f t="shared" si="689"/>
        <v>0</v>
      </c>
      <c r="M3156">
        <v>38</v>
      </c>
      <c r="N3156" t="str">
        <f t="shared" si="690"/>
        <v>&lt;=40</v>
      </c>
      <c r="O3156" t="s">
        <v>56</v>
      </c>
      <c r="P3156" t="s">
        <v>39</v>
      </c>
      <c r="Q3156">
        <v>41340</v>
      </c>
      <c r="R3156">
        <v>1000</v>
      </c>
      <c r="S3156" t="str">
        <f t="shared" si="691"/>
        <v>&lt;=1000</v>
      </c>
      <c r="T3156">
        <v>1421</v>
      </c>
      <c r="U3156" t="str">
        <f t="shared" si="692"/>
        <v>&lt;=1500</v>
      </c>
      <c r="V3156" t="s">
        <v>585</v>
      </c>
      <c r="W3156">
        <v>39500</v>
      </c>
      <c r="X3156" s="12">
        <f t="shared" si="693"/>
        <v>2.5316455696202531E-2</v>
      </c>
      <c r="Y3156" t="str">
        <f t="shared" si="694"/>
        <v>&lt;=0.03</v>
      </c>
      <c r="Z3156" t="s">
        <v>32</v>
      </c>
      <c r="AA3156">
        <v>9</v>
      </c>
      <c r="AB3156" t="s">
        <v>32</v>
      </c>
      <c r="AC3156" t="str">
        <f t="shared" si="695"/>
        <v/>
      </c>
      <c r="AD3156" t="s">
        <v>32</v>
      </c>
      <c r="AE3156" t="str">
        <f t="shared" si="696"/>
        <v/>
      </c>
      <c r="AF3156" t="s">
        <v>32</v>
      </c>
      <c r="AG3156" t="str">
        <f t="shared" si="697"/>
        <v/>
      </c>
      <c r="AH3156" t="s">
        <v>32</v>
      </c>
      <c r="AI3156" t="str">
        <f t="shared" si="698"/>
        <v/>
      </c>
      <c r="AJ3156" t="s">
        <v>32</v>
      </c>
      <c r="AK3156" t="str">
        <f t="shared" si="699"/>
        <v/>
      </c>
      <c r="AL3156">
        <v>0</v>
      </c>
      <c r="AM3156">
        <v>0</v>
      </c>
      <c r="AN3156">
        <v>0</v>
      </c>
      <c r="AO3156" t="s">
        <v>32</v>
      </c>
      <c r="AP3156" t="s">
        <v>32</v>
      </c>
    </row>
    <row r="3157" spans="1:42" x14ac:dyDescent="0.25">
      <c r="A3157">
        <v>201806</v>
      </c>
      <c r="B3157" t="str">
        <f t="shared" si="686"/>
        <v>2018-I</v>
      </c>
      <c r="C3157" t="s">
        <v>3218</v>
      </c>
      <c r="D3157" t="s">
        <v>3218</v>
      </c>
      <c r="E3157">
        <v>30470772</v>
      </c>
      <c r="F3157" t="s">
        <v>29</v>
      </c>
      <c r="G3157">
        <v>0</v>
      </c>
      <c r="H3157">
        <v>0</v>
      </c>
      <c r="I3157">
        <v>0</v>
      </c>
      <c r="J3157">
        <f t="shared" si="687"/>
        <v>0</v>
      </c>
      <c r="K3157" t="str">
        <f t="shared" si="688"/>
        <v>Modelamiento</v>
      </c>
      <c r="L3157">
        <f t="shared" si="689"/>
        <v>0</v>
      </c>
      <c r="M3157">
        <v>29</v>
      </c>
      <c r="N3157" t="str">
        <f t="shared" si="690"/>
        <v>&lt;=30</v>
      </c>
      <c r="O3157" t="s">
        <v>56</v>
      </c>
      <c r="P3157" t="s">
        <v>35</v>
      </c>
      <c r="Q3157">
        <v>42778</v>
      </c>
      <c r="R3157">
        <v>1500</v>
      </c>
      <c r="S3157" t="str">
        <f t="shared" si="691"/>
        <v>&lt;=1500</v>
      </c>
      <c r="T3157">
        <v>1471</v>
      </c>
      <c r="U3157" t="str">
        <f t="shared" si="692"/>
        <v>&lt;=1500</v>
      </c>
      <c r="V3157" t="s">
        <v>597</v>
      </c>
      <c r="W3157">
        <v>41438</v>
      </c>
      <c r="X3157" s="12">
        <f t="shared" si="693"/>
        <v>3.6198658236401372E-2</v>
      </c>
      <c r="Y3157" t="str">
        <f t="shared" si="694"/>
        <v>&lt;=0.04</v>
      </c>
      <c r="Z3157" t="s">
        <v>32</v>
      </c>
      <c r="AA3157">
        <v>0</v>
      </c>
      <c r="AB3157">
        <v>5024.42</v>
      </c>
      <c r="AC3157" t="str">
        <f t="shared" si="695"/>
        <v>&gt;5000</v>
      </c>
      <c r="AD3157">
        <v>0</v>
      </c>
      <c r="AE3157" t="str">
        <f t="shared" si="696"/>
        <v>=0</v>
      </c>
      <c r="AF3157">
        <v>0</v>
      </c>
      <c r="AG3157" t="str">
        <f t="shared" si="697"/>
        <v>&lt;=500</v>
      </c>
      <c r="AH3157">
        <v>11170.96</v>
      </c>
      <c r="AI3157" t="str">
        <f t="shared" si="698"/>
        <v>&gt;5000</v>
      </c>
      <c r="AJ3157">
        <v>0.58379999999999999</v>
      </c>
      <c r="AK3157" t="str">
        <f t="shared" si="699"/>
        <v>&lt;=0.6</v>
      </c>
      <c r="AL3157">
        <v>12</v>
      </c>
      <c r="AM3157">
        <v>12</v>
      </c>
      <c r="AN3157">
        <v>0</v>
      </c>
      <c r="AO3157">
        <v>1</v>
      </c>
      <c r="AP3157" t="s">
        <v>32</v>
      </c>
    </row>
    <row r="3158" spans="1:42" x14ac:dyDescent="0.25">
      <c r="A3158">
        <v>201806</v>
      </c>
      <c r="B3158" t="str">
        <f t="shared" si="686"/>
        <v>2018-I</v>
      </c>
      <c r="C3158" t="s">
        <v>3219</v>
      </c>
      <c r="D3158" t="s">
        <v>3219</v>
      </c>
      <c r="E3158">
        <v>30472680</v>
      </c>
      <c r="F3158" t="s">
        <v>29</v>
      </c>
      <c r="G3158">
        <v>0</v>
      </c>
      <c r="H3158">
        <v>0</v>
      </c>
      <c r="I3158">
        <v>0</v>
      </c>
      <c r="J3158">
        <f t="shared" si="687"/>
        <v>0</v>
      </c>
      <c r="K3158" t="str">
        <f t="shared" si="688"/>
        <v>Modelamiento</v>
      </c>
      <c r="L3158">
        <f t="shared" si="689"/>
        <v>0</v>
      </c>
      <c r="M3158">
        <v>59</v>
      </c>
      <c r="N3158" t="str">
        <f t="shared" si="690"/>
        <v>&lt;=60</v>
      </c>
      <c r="O3158" t="s">
        <v>72</v>
      </c>
      <c r="P3158" t="s">
        <v>35</v>
      </c>
      <c r="Q3158">
        <v>48832</v>
      </c>
      <c r="R3158">
        <v>1500</v>
      </c>
      <c r="S3158" t="str">
        <f t="shared" si="691"/>
        <v>&lt;=1500</v>
      </c>
      <c r="T3158">
        <v>1679</v>
      </c>
      <c r="U3158" t="str">
        <f t="shared" si="692"/>
        <v>&gt;1500</v>
      </c>
      <c r="V3158" t="s">
        <v>597</v>
      </c>
      <c r="W3158">
        <v>47492</v>
      </c>
      <c r="X3158" s="12">
        <f t="shared" si="693"/>
        <v>3.1584266823886126E-2</v>
      </c>
      <c r="Y3158" t="str">
        <f t="shared" si="694"/>
        <v>&lt;=0.04</v>
      </c>
      <c r="Z3158" t="s">
        <v>32</v>
      </c>
      <c r="AA3158">
        <v>0</v>
      </c>
      <c r="AB3158">
        <v>9034.0300000000007</v>
      </c>
      <c r="AC3158" t="str">
        <f t="shared" si="695"/>
        <v>&gt;5000</v>
      </c>
      <c r="AD3158">
        <v>0</v>
      </c>
      <c r="AE3158" t="str">
        <f t="shared" si="696"/>
        <v>=0</v>
      </c>
      <c r="AF3158">
        <v>0</v>
      </c>
      <c r="AG3158" t="str">
        <f t="shared" si="697"/>
        <v>&lt;=500</v>
      </c>
      <c r="AH3158">
        <v>1837.66</v>
      </c>
      <c r="AI3158" t="str">
        <f t="shared" si="698"/>
        <v>&lt;=2000</v>
      </c>
      <c r="AJ3158">
        <v>0.88500000000000001</v>
      </c>
      <c r="AK3158" t="str">
        <f t="shared" si="699"/>
        <v>&lt;=0.9</v>
      </c>
      <c r="AL3158">
        <v>12</v>
      </c>
      <c r="AM3158">
        <v>12</v>
      </c>
      <c r="AN3158">
        <v>0</v>
      </c>
      <c r="AO3158">
        <v>1</v>
      </c>
      <c r="AP3158" t="s">
        <v>32</v>
      </c>
    </row>
    <row r="3159" spans="1:42" x14ac:dyDescent="0.25">
      <c r="A3159">
        <v>201806</v>
      </c>
      <c r="B3159" t="str">
        <f t="shared" si="686"/>
        <v>2018-I</v>
      </c>
      <c r="C3159" t="s">
        <v>3220</v>
      </c>
      <c r="D3159" t="s">
        <v>3220</v>
      </c>
      <c r="E3159">
        <v>30472043</v>
      </c>
      <c r="F3159" t="s">
        <v>29</v>
      </c>
      <c r="G3159">
        <v>0</v>
      </c>
      <c r="H3159">
        <v>0</v>
      </c>
      <c r="I3159">
        <v>0</v>
      </c>
      <c r="J3159">
        <f t="shared" si="687"/>
        <v>0</v>
      </c>
      <c r="K3159" t="str">
        <f t="shared" si="688"/>
        <v>Modelamiento</v>
      </c>
      <c r="L3159">
        <f t="shared" si="689"/>
        <v>0</v>
      </c>
      <c r="M3159">
        <v>25</v>
      </c>
      <c r="N3159" t="str">
        <f t="shared" si="690"/>
        <v>&lt;=25</v>
      </c>
      <c r="O3159" t="s">
        <v>56</v>
      </c>
      <c r="P3159" t="s">
        <v>31</v>
      </c>
      <c r="Q3159">
        <v>39995</v>
      </c>
      <c r="R3159">
        <v>1650</v>
      </c>
      <c r="S3159" t="str">
        <f t="shared" si="691"/>
        <v>&lt;=2000</v>
      </c>
      <c r="T3159">
        <v>1309</v>
      </c>
      <c r="U3159" t="str">
        <f t="shared" si="692"/>
        <v>&lt;=1400</v>
      </c>
      <c r="V3159" t="s">
        <v>614</v>
      </c>
      <c r="W3159">
        <v>38805</v>
      </c>
      <c r="X3159" s="12">
        <f t="shared" si="693"/>
        <v>4.2520293776575187E-2</v>
      </c>
      <c r="Y3159" t="str">
        <f t="shared" si="694"/>
        <v>&lt;=0.05</v>
      </c>
      <c r="Z3159" t="s">
        <v>32</v>
      </c>
      <c r="AA3159">
        <v>4</v>
      </c>
      <c r="AB3159">
        <v>268</v>
      </c>
      <c r="AC3159" t="str">
        <f t="shared" si="695"/>
        <v>&lt;=500</v>
      </c>
      <c r="AD3159">
        <v>968</v>
      </c>
      <c r="AE3159" t="str">
        <f t="shared" si="696"/>
        <v>&gt;120</v>
      </c>
      <c r="AF3159">
        <v>268</v>
      </c>
      <c r="AG3159" t="str">
        <f t="shared" si="697"/>
        <v>&lt;=500</v>
      </c>
      <c r="AH3159" t="s">
        <v>32</v>
      </c>
      <c r="AI3159" t="str">
        <f t="shared" si="698"/>
        <v/>
      </c>
      <c r="AJ3159" t="s">
        <v>32</v>
      </c>
      <c r="AK3159" t="str">
        <f t="shared" si="699"/>
        <v/>
      </c>
      <c r="AL3159">
        <v>12</v>
      </c>
      <c r="AM3159">
        <v>0</v>
      </c>
      <c r="AN3159">
        <v>12</v>
      </c>
      <c r="AO3159" t="s">
        <v>32</v>
      </c>
      <c r="AP3159">
        <v>1</v>
      </c>
    </row>
    <row r="3160" spans="1:42" x14ac:dyDescent="0.25">
      <c r="A3160">
        <v>201806</v>
      </c>
      <c r="B3160" t="str">
        <f t="shared" si="686"/>
        <v>2018-I</v>
      </c>
      <c r="C3160" t="s">
        <v>3221</v>
      </c>
      <c r="D3160" t="s">
        <v>3221</v>
      </c>
      <c r="E3160">
        <v>30466334</v>
      </c>
      <c r="F3160" t="s">
        <v>29</v>
      </c>
      <c r="G3160">
        <v>0</v>
      </c>
      <c r="H3160">
        <v>0</v>
      </c>
      <c r="I3160">
        <v>0</v>
      </c>
      <c r="J3160">
        <f t="shared" si="687"/>
        <v>0</v>
      </c>
      <c r="K3160" t="str">
        <f t="shared" si="688"/>
        <v>Modelamiento</v>
      </c>
      <c r="L3160">
        <f t="shared" si="689"/>
        <v>0</v>
      </c>
      <c r="M3160">
        <v>52</v>
      </c>
      <c r="N3160" t="str">
        <f t="shared" si="690"/>
        <v>&lt;=55</v>
      </c>
      <c r="O3160" t="s">
        <v>56</v>
      </c>
      <c r="P3160" t="s">
        <v>35</v>
      </c>
      <c r="Q3160">
        <v>39508</v>
      </c>
      <c r="R3160">
        <v>1500</v>
      </c>
      <c r="S3160" t="str">
        <f t="shared" si="691"/>
        <v>&lt;=1500</v>
      </c>
      <c r="T3160">
        <v>1362</v>
      </c>
      <c r="U3160" t="str">
        <f t="shared" si="692"/>
        <v>&lt;=1400</v>
      </c>
      <c r="V3160" t="s">
        <v>601</v>
      </c>
      <c r="W3160">
        <v>38168</v>
      </c>
      <c r="X3160" s="12">
        <f t="shared" si="693"/>
        <v>3.929993712010061E-2</v>
      </c>
      <c r="Y3160" t="str">
        <f t="shared" si="694"/>
        <v>&lt;=0.04</v>
      </c>
      <c r="Z3160" t="s">
        <v>32</v>
      </c>
      <c r="AA3160">
        <v>0</v>
      </c>
      <c r="AB3160">
        <v>2500</v>
      </c>
      <c r="AC3160" t="str">
        <f t="shared" si="695"/>
        <v>&lt;=3000</v>
      </c>
      <c r="AD3160">
        <v>0</v>
      </c>
      <c r="AE3160" t="str">
        <f t="shared" si="696"/>
        <v>=0</v>
      </c>
      <c r="AF3160">
        <v>0</v>
      </c>
      <c r="AG3160" t="str">
        <f t="shared" si="697"/>
        <v>&lt;=500</v>
      </c>
      <c r="AH3160" t="s">
        <v>32</v>
      </c>
      <c r="AI3160" t="str">
        <f t="shared" si="698"/>
        <v/>
      </c>
      <c r="AJ3160" t="s">
        <v>32</v>
      </c>
      <c r="AK3160" t="str">
        <f t="shared" si="699"/>
        <v/>
      </c>
      <c r="AL3160">
        <v>10</v>
      </c>
      <c r="AM3160">
        <v>10</v>
      </c>
      <c r="AN3160">
        <v>0</v>
      </c>
      <c r="AO3160">
        <v>1</v>
      </c>
      <c r="AP3160" t="s">
        <v>32</v>
      </c>
    </row>
    <row r="3161" spans="1:42" x14ac:dyDescent="0.25">
      <c r="A3161">
        <v>201806</v>
      </c>
      <c r="B3161" t="str">
        <f t="shared" si="686"/>
        <v>2018-I</v>
      </c>
      <c r="C3161" t="s">
        <v>3222</v>
      </c>
      <c r="D3161" t="s">
        <v>3222</v>
      </c>
      <c r="E3161">
        <v>30469544</v>
      </c>
      <c r="F3161" t="s">
        <v>29</v>
      </c>
      <c r="G3161">
        <v>0</v>
      </c>
      <c r="H3161">
        <v>0</v>
      </c>
      <c r="I3161">
        <v>0</v>
      </c>
      <c r="J3161">
        <f t="shared" si="687"/>
        <v>0</v>
      </c>
      <c r="K3161" t="str">
        <f t="shared" si="688"/>
        <v>Modelamiento</v>
      </c>
      <c r="L3161">
        <f t="shared" si="689"/>
        <v>0</v>
      </c>
      <c r="M3161">
        <v>23</v>
      </c>
      <c r="N3161" t="str">
        <f t="shared" si="690"/>
        <v>&lt;=25</v>
      </c>
      <c r="O3161" t="s">
        <v>56</v>
      </c>
      <c r="P3161" t="s">
        <v>39</v>
      </c>
      <c r="Q3161">
        <v>49374</v>
      </c>
      <c r="R3161">
        <v>1650</v>
      </c>
      <c r="S3161" t="str">
        <f t="shared" si="691"/>
        <v>&lt;=2000</v>
      </c>
      <c r="T3161">
        <v>1276</v>
      </c>
      <c r="U3161" t="str">
        <f t="shared" si="692"/>
        <v>&lt;=1300</v>
      </c>
      <c r="V3161" t="s">
        <v>597</v>
      </c>
      <c r="W3161">
        <v>48184</v>
      </c>
      <c r="X3161" s="12">
        <f t="shared" si="693"/>
        <v>3.4243732359289389E-2</v>
      </c>
      <c r="Y3161" t="str">
        <f t="shared" si="694"/>
        <v>&lt;=0.04</v>
      </c>
      <c r="Z3161" t="s">
        <v>32</v>
      </c>
      <c r="AA3161">
        <v>0</v>
      </c>
      <c r="AB3161">
        <v>2977.98</v>
      </c>
      <c r="AC3161" t="str">
        <f t="shared" si="695"/>
        <v>&lt;=3000</v>
      </c>
      <c r="AD3161">
        <v>0</v>
      </c>
      <c r="AE3161" t="str">
        <f t="shared" si="696"/>
        <v>=0</v>
      </c>
      <c r="AF3161">
        <v>0</v>
      </c>
      <c r="AG3161" t="str">
        <f t="shared" si="697"/>
        <v>&lt;=500</v>
      </c>
      <c r="AH3161" t="s">
        <v>32</v>
      </c>
      <c r="AI3161" t="str">
        <f t="shared" si="698"/>
        <v/>
      </c>
      <c r="AJ3161" t="s">
        <v>32</v>
      </c>
      <c r="AK3161" t="str">
        <f t="shared" si="699"/>
        <v/>
      </c>
      <c r="AL3161">
        <v>8</v>
      </c>
      <c r="AM3161">
        <v>8</v>
      </c>
      <c r="AN3161">
        <v>0</v>
      </c>
      <c r="AO3161">
        <v>1</v>
      </c>
      <c r="AP3161" t="s">
        <v>32</v>
      </c>
    </row>
    <row r="3162" spans="1:42" x14ac:dyDescent="0.25">
      <c r="A3162">
        <v>201806</v>
      </c>
      <c r="B3162" t="str">
        <f t="shared" si="686"/>
        <v>2018-I</v>
      </c>
      <c r="C3162" t="s">
        <v>3223</v>
      </c>
      <c r="D3162" t="s">
        <v>3223</v>
      </c>
      <c r="E3162">
        <v>30467199</v>
      </c>
      <c r="F3162" t="s">
        <v>29</v>
      </c>
      <c r="G3162">
        <v>0</v>
      </c>
      <c r="H3162">
        <v>0</v>
      </c>
      <c r="I3162">
        <v>0</v>
      </c>
      <c r="J3162">
        <f t="shared" si="687"/>
        <v>1</v>
      </c>
      <c r="K3162" t="str">
        <f t="shared" si="688"/>
        <v>Perfil</v>
      </c>
      <c r="L3162">
        <f t="shared" si="689"/>
        <v>0</v>
      </c>
      <c r="M3162">
        <v>28</v>
      </c>
      <c r="N3162" t="str">
        <f t="shared" si="690"/>
        <v>&lt;=30</v>
      </c>
      <c r="O3162" t="s">
        <v>41</v>
      </c>
      <c r="P3162" t="s">
        <v>39</v>
      </c>
      <c r="Q3162">
        <v>44332</v>
      </c>
      <c r="R3162">
        <v>6000</v>
      </c>
      <c r="S3162" t="str">
        <f t="shared" si="691"/>
        <v>&gt;2500</v>
      </c>
      <c r="T3162">
        <v>1284</v>
      </c>
      <c r="U3162" t="str">
        <f t="shared" si="692"/>
        <v>&lt;=1300</v>
      </c>
      <c r="V3162" t="s">
        <v>597</v>
      </c>
      <c r="W3162">
        <v>47492</v>
      </c>
      <c r="X3162" s="12">
        <f t="shared" si="693"/>
        <v>0.1263370672955445</v>
      </c>
      <c r="Y3162" t="str">
        <f t="shared" si="694"/>
        <v>&gt;0.06</v>
      </c>
      <c r="Z3162" t="s">
        <v>32</v>
      </c>
      <c r="AA3162">
        <v>0</v>
      </c>
      <c r="AB3162">
        <v>6577.58</v>
      </c>
      <c r="AC3162" t="str">
        <f t="shared" si="695"/>
        <v>&gt;5000</v>
      </c>
      <c r="AD3162">
        <v>0</v>
      </c>
      <c r="AE3162" t="str">
        <f t="shared" si="696"/>
        <v>=0</v>
      </c>
      <c r="AF3162">
        <v>0</v>
      </c>
      <c r="AG3162" t="str">
        <f t="shared" si="697"/>
        <v>&lt;=500</v>
      </c>
      <c r="AH3162">
        <v>900</v>
      </c>
      <c r="AI3162" t="str">
        <f t="shared" si="698"/>
        <v>&lt;=1000</v>
      </c>
      <c r="AJ3162">
        <v>0.73609999999999998</v>
      </c>
      <c r="AK3162" t="str">
        <f t="shared" si="699"/>
        <v>&lt;=0.8</v>
      </c>
      <c r="AL3162">
        <v>10</v>
      </c>
      <c r="AM3162">
        <v>10</v>
      </c>
      <c r="AN3162">
        <v>0</v>
      </c>
      <c r="AO3162">
        <v>1</v>
      </c>
      <c r="AP3162" t="s">
        <v>32</v>
      </c>
    </row>
    <row r="3163" spans="1:42" x14ac:dyDescent="0.25">
      <c r="A3163">
        <v>201806</v>
      </c>
      <c r="B3163" t="str">
        <f t="shared" si="686"/>
        <v>2018-I</v>
      </c>
      <c r="C3163" t="s">
        <v>3224</v>
      </c>
      <c r="D3163" t="s">
        <v>3224</v>
      </c>
      <c r="E3163">
        <v>30470941</v>
      </c>
      <c r="F3163" t="s">
        <v>29</v>
      </c>
      <c r="G3163">
        <v>0</v>
      </c>
      <c r="H3163">
        <v>0</v>
      </c>
      <c r="I3163">
        <v>0</v>
      </c>
      <c r="J3163">
        <f t="shared" si="687"/>
        <v>0</v>
      </c>
      <c r="K3163" t="str">
        <f t="shared" si="688"/>
        <v>Modelamiento</v>
      </c>
      <c r="L3163">
        <f t="shared" si="689"/>
        <v>0</v>
      </c>
      <c r="M3163">
        <v>33</v>
      </c>
      <c r="N3163" t="str">
        <f t="shared" si="690"/>
        <v>&lt;=35</v>
      </c>
      <c r="O3163" t="s">
        <v>72</v>
      </c>
      <c r="P3163" t="s">
        <v>31</v>
      </c>
      <c r="Q3163">
        <v>39782</v>
      </c>
      <c r="R3163">
        <v>1500</v>
      </c>
      <c r="S3163" t="str">
        <f t="shared" si="691"/>
        <v>&lt;=1500</v>
      </c>
      <c r="T3163">
        <v>1367</v>
      </c>
      <c r="U3163" t="str">
        <f t="shared" si="692"/>
        <v>&lt;=1400</v>
      </c>
      <c r="V3163" t="s">
        <v>589</v>
      </c>
      <c r="W3163">
        <v>38442</v>
      </c>
      <c r="X3163" s="12">
        <f t="shared" si="693"/>
        <v>3.9019822069611361E-2</v>
      </c>
      <c r="Y3163" t="str">
        <f t="shared" si="694"/>
        <v>&lt;=0.04</v>
      </c>
      <c r="Z3163" t="s">
        <v>32</v>
      </c>
      <c r="AA3163">
        <v>0</v>
      </c>
      <c r="AB3163">
        <v>5719.78</v>
      </c>
      <c r="AC3163" t="str">
        <f t="shared" si="695"/>
        <v>&gt;5000</v>
      </c>
      <c r="AD3163">
        <v>0</v>
      </c>
      <c r="AE3163" t="str">
        <f t="shared" si="696"/>
        <v>=0</v>
      </c>
      <c r="AF3163">
        <v>0</v>
      </c>
      <c r="AG3163" t="str">
        <f t="shared" si="697"/>
        <v>&lt;=500</v>
      </c>
      <c r="AH3163" t="s">
        <v>32</v>
      </c>
      <c r="AI3163" t="str">
        <f t="shared" si="698"/>
        <v/>
      </c>
      <c r="AJ3163" t="s">
        <v>32</v>
      </c>
      <c r="AK3163" t="str">
        <f t="shared" si="699"/>
        <v/>
      </c>
      <c r="AL3163">
        <v>12</v>
      </c>
      <c r="AM3163">
        <v>12</v>
      </c>
      <c r="AN3163">
        <v>0</v>
      </c>
      <c r="AO3163">
        <v>1</v>
      </c>
      <c r="AP3163" t="s">
        <v>32</v>
      </c>
    </row>
    <row r="3164" spans="1:42" x14ac:dyDescent="0.25">
      <c r="A3164">
        <v>201806</v>
      </c>
      <c r="B3164" t="str">
        <f t="shared" si="686"/>
        <v>2018-I</v>
      </c>
      <c r="C3164" t="s">
        <v>3225</v>
      </c>
      <c r="D3164" t="s">
        <v>3225</v>
      </c>
      <c r="E3164">
        <v>30472128</v>
      </c>
      <c r="F3164" t="s">
        <v>29</v>
      </c>
      <c r="G3164">
        <v>0</v>
      </c>
      <c r="H3164">
        <v>0</v>
      </c>
      <c r="I3164">
        <v>0</v>
      </c>
      <c r="J3164">
        <f t="shared" si="687"/>
        <v>0</v>
      </c>
      <c r="K3164" t="str">
        <f t="shared" si="688"/>
        <v>Modelamiento</v>
      </c>
      <c r="L3164">
        <f t="shared" si="689"/>
        <v>0</v>
      </c>
      <c r="M3164">
        <v>41</v>
      </c>
      <c r="N3164" t="str">
        <f t="shared" si="690"/>
        <v>&lt;=45</v>
      </c>
      <c r="O3164" t="s">
        <v>56</v>
      </c>
      <c r="P3164" t="s">
        <v>39</v>
      </c>
      <c r="Q3164">
        <v>45756</v>
      </c>
      <c r="R3164">
        <v>1500</v>
      </c>
      <c r="S3164" t="str">
        <f t="shared" si="691"/>
        <v>&lt;=1500</v>
      </c>
      <c r="T3164">
        <v>1114</v>
      </c>
      <c r="U3164" t="str">
        <f t="shared" si="692"/>
        <v>&lt;=1200</v>
      </c>
      <c r="V3164" t="s">
        <v>597</v>
      </c>
      <c r="W3164">
        <v>44416</v>
      </c>
      <c r="X3164" s="12">
        <f t="shared" si="693"/>
        <v>3.3771613832853029E-2</v>
      </c>
      <c r="Y3164" t="str">
        <f t="shared" si="694"/>
        <v>&lt;=0.04</v>
      </c>
      <c r="Z3164" t="s">
        <v>32</v>
      </c>
      <c r="AA3164">
        <v>4</v>
      </c>
      <c r="AB3164">
        <v>2456.35</v>
      </c>
      <c r="AC3164" t="str">
        <f t="shared" si="695"/>
        <v>&lt;=3000</v>
      </c>
      <c r="AD3164">
        <v>3675</v>
      </c>
      <c r="AE3164" t="str">
        <f t="shared" si="696"/>
        <v>&gt;120</v>
      </c>
      <c r="AF3164">
        <v>2456.35</v>
      </c>
      <c r="AG3164" t="str">
        <f t="shared" si="697"/>
        <v>&lt;=3000</v>
      </c>
      <c r="AH3164" t="s">
        <v>32</v>
      </c>
      <c r="AI3164" t="str">
        <f t="shared" si="698"/>
        <v/>
      </c>
      <c r="AJ3164" t="s">
        <v>32</v>
      </c>
      <c r="AK3164" t="str">
        <f t="shared" si="699"/>
        <v/>
      </c>
      <c r="AL3164">
        <v>12</v>
      </c>
      <c r="AM3164">
        <v>0</v>
      </c>
      <c r="AN3164">
        <v>12</v>
      </c>
      <c r="AO3164" t="s">
        <v>32</v>
      </c>
      <c r="AP3164">
        <v>1</v>
      </c>
    </row>
    <row r="3165" spans="1:42" x14ac:dyDescent="0.25">
      <c r="A3165">
        <v>201806</v>
      </c>
      <c r="B3165" t="str">
        <f t="shared" si="686"/>
        <v>2018-I</v>
      </c>
      <c r="C3165" t="s">
        <v>3226</v>
      </c>
      <c r="D3165" t="s">
        <v>3226</v>
      </c>
      <c r="E3165">
        <v>30469258</v>
      </c>
      <c r="F3165" t="s">
        <v>29</v>
      </c>
      <c r="G3165">
        <v>0</v>
      </c>
      <c r="H3165">
        <v>0</v>
      </c>
      <c r="I3165">
        <v>0</v>
      </c>
      <c r="J3165">
        <f t="shared" si="687"/>
        <v>0</v>
      </c>
      <c r="K3165" t="str">
        <f t="shared" si="688"/>
        <v>Modelamiento</v>
      </c>
      <c r="L3165">
        <f t="shared" si="689"/>
        <v>0</v>
      </c>
      <c r="M3165">
        <v>40</v>
      </c>
      <c r="N3165" t="str">
        <f t="shared" si="690"/>
        <v>&lt;=40</v>
      </c>
      <c r="O3165" t="s">
        <v>56</v>
      </c>
      <c r="P3165" t="s">
        <v>31</v>
      </c>
      <c r="Q3165">
        <v>42808</v>
      </c>
      <c r="R3165">
        <v>1650</v>
      </c>
      <c r="S3165" t="str">
        <f t="shared" si="691"/>
        <v>&lt;=2000</v>
      </c>
      <c r="T3165">
        <v>1286</v>
      </c>
      <c r="U3165" t="str">
        <f t="shared" si="692"/>
        <v>&lt;=1300</v>
      </c>
      <c r="V3165" t="s">
        <v>597</v>
      </c>
      <c r="W3165">
        <v>41618</v>
      </c>
      <c r="X3165" s="12">
        <f t="shared" si="693"/>
        <v>3.9646306886443369E-2</v>
      </c>
      <c r="Y3165" t="str">
        <f t="shared" si="694"/>
        <v>&lt;=0.04</v>
      </c>
      <c r="Z3165" t="s">
        <v>32</v>
      </c>
      <c r="AA3165">
        <v>4</v>
      </c>
      <c r="AB3165">
        <v>651.09</v>
      </c>
      <c r="AC3165" t="str">
        <f t="shared" si="695"/>
        <v>&lt;=1000</v>
      </c>
      <c r="AD3165">
        <v>552</v>
      </c>
      <c r="AE3165" t="str">
        <f t="shared" si="696"/>
        <v>&gt;120</v>
      </c>
      <c r="AF3165">
        <v>651.09</v>
      </c>
      <c r="AG3165" t="str">
        <f t="shared" si="697"/>
        <v>&lt;=1000</v>
      </c>
      <c r="AH3165" t="s">
        <v>32</v>
      </c>
      <c r="AI3165" t="str">
        <f t="shared" si="698"/>
        <v/>
      </c>
      <c r="AJ3165" t="s">
        <v>32</v>
      </c>
      <c r="AK3165" t="str">
        <f t="shared" si="699"/>
        <v/>
      </c>
      <c r="AL3165">
        <v>12</v>
      </c>
      <c r="AM3165">
        <v>0</v>
      </c>
      <c r="AN3165">
        <v>12</v>
      </c>
      <c r="AO3165" t="s">
        <v>32</v>
      </c>
      <c r="AP3165">
        <v>1</v>
      </c>
    </row>
    <row r="3166" spans="1:42" x14ac:dyDescent="0.25">
      <c r="A3166">
        <v>201806</v>
      </c>
      <c r="B3166" t="str">
        <f t="shared" si="686"/>
        <v>2018-I</v>
      </c>
      <c r="C3166" t="s">
        <v>3227</v>
      </c>
      <c r="D3166" t="s">
        <v>3227</v>
      </c>
      <c r="E3166">
        <v>30471189</v>
      </c>
      <c r="F3166" t="s">
        <v>29</v>
      </c>
      <c r="G3166">
        <v>0</v>
      </c>
      <c r="H3166">
        <v>0</v>
      </c>
      <c r="I3166">
        <v>0</v>
      </c>
      <c r="J3166">
        <f t="shared" si="687"/>
        <v>0</v>
      </c>
      <c r="K3166" t="str">
        <f t="shared" si="688"/>
        <v>Modelamiento</v>
      </c>
      <c r="L3166">
        <f t="shared" si="689"/>
        <v>0</v>
      </c>
      <c r="M3166">
        <v>39</v>
      </c>
      <c r="N3166" t="str">
        <f t="shared" si="690"/>
        <v>&lt;=40</v>
      </c>
      <c r="O3166" t="s">
        <v>56</v>
      </c>
      <c r="P3166" t="s">
        <v>31</v>
      </c>
      <c r="Q3166">
        <v>48332</v>
      </c>
      <c r="R3166">
        <v>3000</v>
      </c>
      <c r="S3166" t="str">
        <f t="shared" si="691"/>
        <v>&gt;2500</v>
      </c>
      <c r="T3166">
        <v>1662</v>
      </c>
      <c r="U3166" t="str">
        <f t="shared" si="692"/>
        <v>&gt;1500</v>
      </c>
      <c r="V3166" t="s">
        <v>597</v>
      </c>
      <c r="W3166">
        <v>48492</v>
      </c>
      <c r="X3166" s="12">
        <f t="shared" si="693"/>
        <v>6.1865874783469436E-2</v>
      </c>
      <c r="Y3166" t="str">
        <f t="shared" si="694"/>
        <v>&gt;0.06</v>
      </c>
      <c r="Z3166" t="s">
        <v>32</v>
      </c>
      <c r="AA3166">
        <v>0</v>
      </c>
      <c r="AB3166">
        <v>3884.13</v>
      </c>
      <c r="AC3166" t="str">
        <f t="shared" si="695"/>
        <v>&lt;=4000</v>
      </c>
      <c r="AD3166">
        <v>0</v>
      </c>
      <c r="AE3166" t="str">
        <f t="shared" si="696"/>
        <v>=0</v>
      </c>
      <c r="AF3166">
        <v>0</v>
      </c>
      <c r="AG3166" t="str">
        <f t="shared" si="697"/>
        <v>&lt;=500</v>
      </c>
      <c r="AH3166">
        <v>900</v>
      </c>
      <c r="AI3166" t="str">
        <f t="shared" si="698"/>
        <v>&lt;=1000</v>
      </c>
      <c r="AJ3166">
        <v>0.66339999999999999</v>
      </c>
      <c r="AK3166" t="str">
        <f t="shared" si="699"/>
        <v>&lt;=0.7</v>
      </c>
      <c r="AL3166">
        <v>12</v>
      </c>
      <c r="AM3166">
        <v>12</v>
      </c>
      <c r="AN3166">
        <v>0</v>
      </c>
      <c r="AO3166">
        <v>1</v>
      </c>
      <c r="AP3166" t="s">
        <v>32</v>
      </c>
    </row>
    <row r="3167" spans="1:42" x14ac:dyDescent="0.25">
      <c r="A3167">
        <v>201806</v>
      </c>
      <c r="B3167" t="str">
        <f t="shared" si="686"/>
        <v>2018-I</v>
      </c>
      <c r="C3167" t="s">
        <v>3228</v>
      </c>
      <c r="D3167" t="s">
        <v>3228</v>
      </c>
      <c r="E3167">
        <v>30472346</v>
      </c>
      <c r="F3167" t="s">
        <v>29</v>
      </c>
      <c r="G3167">
        <v>1</v>
      </c>
      <c r="H3167">
        <v>0</v>
      </c>
      <c r="I3167">
        <v>0</v>
      </c>
      <c r="J3167">
        <f t="shared" si="687"/>
        <v>0</v>
      </c>
      <c r="K3167" t="str">
        <f t="shared" si="688"/>
        <v>Modelamiento</v>
      </c>
      <c r="L3167">
        <f t="shared" si="689"/>
        <v>0</v>
      </c>
      <c r="M3167">
        <v>38</v>
      </c>
      <c r="N3167" t="str">
        <f t="shared" si="690"/>
        <v>&lt;=40</v>
      </c>
      <c r="O3167" t="s">
        <v>56</v>
      </c>
      <c r="P3167" t="s">
        <v>35</v>
      </c>
      <c r="Q3167">
        <v>43657</v>
      </c>
      <c r="R3167">
        <v>1650</v>
      </c>
      <c r="S3167" t="str">
        <f t="shared" si="691"/>
        <v>&lt;=2000</v>
      </c>
      <c r="T3167">
        <v>1432</v>
      </c>
      <c r="U3167" t="str">
        <f t="shared" si="692"/>
        <v>&lt;=1500</v>
      </c>
      <c r="V3167" t="s">
        <v>597</v>
      </c>
      <c r="W3167">
        <v>41817</v>
      </c>
      <c r="X3167" s="12">
        <f t="shared" si="693"/>
        <v>3.9457636846258699E-2</v>
      </c>
      <c r="Y3167" t="str">
        <f t="shared" si="694"/>
        <v>&lt;=0.04</v>
      </c>
      <c r="Z3167" t="s">
        <v>32</v>
      </c>
      <c r="AA3167">
        <v>9</v>
      </c>
      <c r="AB3167" t="s">
        <v>32</v>
      </c>
      <c r="AC3167" t="str">
        <f t="shared" si="695"/>
        <v/>
      </c>
      <c r="AD3167" t="s">
        <v>32</v>
      </c>
      <c r="AE3167" t="str">
        <f t="shared" si="696"/>
        <v/>
      </c>
      <c r="AF3167" t="s">
        <v>32</v>
      </c>
      <c r="AG3167" t="str">
        <f t="shared" si="697"/>
        <v/>
      </c>
      <c r="AH3167" t="s">
        <v>32</v>
      </c>
      <c r="AI3167" t="str">
        <f t="shared" si="698"/>
        <v/>
      </c>
      <c r="AJ3167" t="s">
        <v>32</v>
      </c>
      <c r="AK3167" t="str">
        <f t="shared" si="699"/>
        <v/>
      </c>
      <c r="AL3167">
        <v>0</v>
      </c>
      <c r="AM3167">
        <v>0</v>
      </c>
      <c r="AN3167">
        <v>0</v>
      </c>
      <c r="AO3167" t="s">
        <v>32</v>
      </c>
      <c r="AP3167" t="s">
        <v>32</v>
      </c>
    </row>
    <row r="3168" spans="1:42" x14ac:dyDescent="0.25">
      <c r="A3168">
        <v>201806</v>
      </c>
      <c r="B3168" t="str">
        <f t="shared" si="686"/>
        <v>2018-I</v>
      </c>
      <c r="C3168" t="s">
        <v>3229</v>
      </c>
      <c r="D3168" t="s">
        <v>3229</v>
      </c>
      <c r="E3168">
        <v>30468596</v>
      </c>
      <c r="F3168" t="s">
        <v>29</v>
      </c>
      <c r="G3168">
        <v>0</v>
      </c>
      <c r="H3168">
        <v>0</v>
      </c>
      <c r="I3168">
        <v>0</v>
      </c>
      <c r="J3168">
        <f t="shared" si="687"/>
        <v>0</v>
      </c>
      <c r="K3168" t="str">
        <f t="shared" si="688"/>
        <v>Modelamiento</v>
      </c>
      <c r="L3168">
        <f t="shared" si="689"/>
        <v>0</v>
      </c>
      <c r="M3168">
        <v>24</v>
      </c>
      <c r="N3168" t="str">
        <f t="shared" si="690"/>
        <v>&lt;=25</v>
      </c>
      <c r="O3168" t="s">
        <v>56</v>
      </c>
      <c r="P3168" t="s">
        <v>31</v>
      </c>
      <c r="Q3168">
        <v>45386</v>
      </c>
      <c r="R3168">
        <v>1650</v>
      </c>
      <c r="S3168" t="str">
        <f t="shared" si="691"/>
        <v>&lt;=2000</v>
      </c>
      <c r="T3168">
        <v>1300</v>
      </c>
      <c r="U3168" t="str">
        <f t="shared" si="692"/>
        <v>&lt;=1300</v>
      </c>
      <c r="V3168" t="s">
        <v>597</v>
      </c>
      <c r="W3168">
        <v>44196</v>
      </c>
      <c r="X3168" s="12">
        <f t="shared" si="693"/>
        <v>3.7333695357045886E-2</v>
      </c>
      <c r="Y3168" t="str">
        <f t="shared" si="694"/>
        <v>&lt;=0.04</v>
      </c>
      <c r="Z3168" t="s">
        <v>32</v>
      </c>
      <c r="AA3168">
        <v>0</v>
      </c>
      <c r="AB3168">
        <v>5743.82</v>
      </c>
      <c r="AC3168" t="str">
        <f t="shared" si="695"/>
        <v>&gt;5000</v>
      </c>
      <c r="AD3168">
        <v>0</v>
      </c>
      <c r="AE3168" t="str">
        <f t="shared" si="696"/>
        <v>=0</v>
      </c>
      <c r="AF3168">
        <v>0</v>
      </c>
      <c r="AG3168" t="str">
        <f t="shared" si="697"/>
        <v>&lt;=500</v>
      </c>
      <c r="AH3168" t="s">
        <v>32</v>
      </c>
      <c r="AI3168" t="str">
        <f t="shared" si="698"/>
        <v/>
      </c>
      <c r="AJ3168" t="s">
        <v>32</v>
      </c>
      <c r="AK3168" t="str">
        <f t="shared" si="699"/>
        <v/>
      </c>
      <c r="AL3168">
        <v>12</v>
      </c>
      <c r="AM3168">
        <v>12</v>
      </c>
      <c r="AN3168">
        <v>0</v>
      </c>
      <c r="AO3168">
        <v>1</v>
      </c>
      <c r="AP3168" t="s">
        <v>32</v>
      </c>
    </row>
    <row r="3169" spans="1:42" x14ac:dyDescent="0.25">
      <c r="A3169">
        <v>201806</v>
      </c>
      <c r="B3169" t="str">
        <f t="shared" si="686"/>
        <v>2018-I</v>
      </c>
      <c r="C3169" t="s">
        <v>3230</v>
      </c>
      <c r="D3169" t="s">
        <v>3230</v>
      </c>
      <c r="E3169">
        <v>30471543</v>
      </c>
      <c r="F3169" t="s">
        <v>29</v>
      </c>
      <c r="G3169">
        <v>0</v>
      </c>
      <c r="H3169">
        <v>0</v>
      </c>
      <c r="I3169">
        <v>0</v>
      </c>
      <c r="J3169">
        <f t="shared" si="687"/>
        <v>0</v>
      </c>
      <c r="K3169" t="str">
        <f t="shared" si="688"/>
        <v>Modelamiento</v>
      </c>
      <c r="L3169">
        <f t="shared" si="689"/>
        <v>0</v>
      </c>
      <c r="M3169">
        <v>21</v>
      </c>
      <c r="N3169" t="str">
        <f t="shared" si="690"/>
        <v>&lt;=25</v>
      </c>
      <c r="O3169" t="s">
        <v>56</v>
      </c>
      <c r="P3169" t="s">
        <v>39</v>
      </c>
      <c r="Q3169">
        <v>45482</v>
      </c>
      <c r="R3169">
        <v>1500</v>
      </c>
      <c r="S3169" t="str">
        <f t="shared" si="691"/>
        <v>&lt;=1500</v>
      </c>
      <c r="T3169">
        <v>1583</v>
      </c>
      <c r="U3169" t="str">
        <f t="shared" si="692"/>
        <v>&gt;1500</v>
      </c>
      <c r="V3169" t="s">
        <v>589</v>
      </c>
      <c r="W3169">
        <v>43492</v>
      </c>
      <c r="X3169" s="12">
        <f t="shared" si="693"/>
        <v>3.4489101443943716E-2</v>
      </c>
      <c r="Y3169" t="str">
        <f t="shared" si="694"/>
        <v>&lt;=0.04</v>
      </c>
      <c r="Z3169" t="s">
        <v>32</v>
      </c>
      <c r="AA3169">
        <v>9</v>
      </c>
      <c r="AB3169" t="s">
        <v>32</v>
      </c>
      <c r="AC3169" t="str">
        <f t="shared" si="695"/>
        <v/>
      </c>
      <c r="AD3169" t="s">
        <v>32</v>
      </c>
      <c r="AE3169" t="str">
        <f t="shared" si="696"/>
        <v/>
      </c>
      <c r="AF3169" t="s">
        <v>32</v>
      </c>
      <c r="AG3169" t="str">
        <f t="shared" si="697"/>
        <v/>
      </c>
      <c r="AH3169" t="s">
        <v>32</v>
      </c>
      <c r="AI3169" t="str">
        <f t="shared" si="698"/>
        <v/>
      </c>
      <c r="AJ3169" t="s">
        <v>32</v>
      </c>
      <c r="AK3169" t="str">
        <f t="shared" si="699"/>
        <v/>
      </c>
      <c r="AL3169">
        <v>0</v>
      </c>
      <c r="AM3169">
        <v>0</v>
      </c>
      <c r="AN3169">
        <v>0</v>
      </c>
      <c r="AO3169" t="s">
        <v>32</v>
      </c>
      <c r="AP3169" t="s">
        <v>32</v>
      </c>
    </row>
    <row r="3170" spans="1:42" x14ac:dyDescent="0.25">
      <c r="A3170">
        <v>201806</v>
      </c>
      <c r="B3170" t="str">
        <f t="shared" si="686"/>
        <v>2018-I</v>
      </c>
      <c r="C3170" t="s">
        <v>3231</v>
      </c>
      <c r="D3170" t="s">
        <v>3231</v>
      </c>
      <c r="E3170">
        <v>30473439</v>
      </c>
      <c r="F3170" t="s">
        <v>29</v>
      </c>
      <c r="G3170">
        <v>0</v>
      </c>
      <c r="H3170">
        <v>0</v>
      </c>
      <c r="I3170">
        <v>0</v>
      </c>
      <c r="J3170">
        <f t="shared" si="687"/>
        <v>0</v>
      </c>
      <c r="K3170" t="str">
        <f t="shared" si="688"/>
        <v>Modelamiento</v>
      </c>
      <c r="L3170">
        <f t="shared" si="689"/>
        <v>0</v>
      </c>
      <c r="M3170">
        <v>34</v>
      </c>
      <c r="N3170" t="str">
        <f t="shared" si="690"/>
        <v>&lt;=35</v>
      </c>
      <c r="O3170" t="s">
        <v>56</v>
      </c>
      <c r="P3170" t="s">
        <v>39</v>
      </c>
      <c r="Q3170">
        <v>37340</v>
      </c>
      <c r="R3170">
        <v>1000</v>
      </c>
      <c r="S3170" t="str">
        <f t="shared" si="691"/>
        <v>&lt;=1000</v>
      </c>
      <c r="T3170">
        <v>1299</v>
      </c>
      <c r="U3170" t="str">
        <f t="shared" si="692"/>
        <v>&lt;=1300</v>
      </c>
      <c r="V3170" t="s">
        <v>585</v>
      </c>
      <c r="W3170">
        <v>35500</v>
      </c>
      <c r="X3170" s="12">
        <f t="shared" si="693"/>
        <v>2.8169014084507043E-2</v>
      </c>
      <c r="Y3170" t="str">
        <f t="shared" si="694"/>
        <v>&lt;=0.03</v>
      </c>
      <c r="Z3170" t="s">
        <v>32</v>
      </c>
      <c r="AA3170">
        <v>1</v>
      </c>
      <c r="AB3170">
        <v>554.54</v>
      </c>
      <c r="AC3170" t="str">
        <f t="shared" si="695"/>
        <v>&lt;=1000</v>
      </c>
      <c r="AD3170">
        <v>11</v>
      </c>
      <c r="AE3170" t="str">
        <f t="shared" si="696"/>
        <v>&lt;=30</v>
      </c>
      <c r="AF3170">
        <v>0</v>
      </c>
      <c r="AG3170" t="str">
        <f t="shared" si="697"/>
        <v>&lt;=500</v>
      </c>
      <c r="AH3170">
        <v>500</v>
      </c>
      <c r="AI3170" t="str">
        <f t="shared" si="698"/>
        <v>&lt;=500</v>
      </c>
      <c r="AJ3170">
        <v>1</v>
      </c>
      <c r="AK3170" t="str">
        <f t="shared" si="699"/>
        <v>&gt;0.9</v>
      </c>
      <c r="AL3170">
        <v>12</v>
      </c>
      <c r="AM3170">
        <v>10</v>
      </c>
      <c r="AN3170">
        <v>0</v>
      </c>
      <c r="AO3170">
        <v>1</v>
      </c>
      <c r="AP3170" t="s">
        <v>32</v>
      </c>
    </row>
    <row r="3171" spans="1:42" x14ac:dyDescent="0.25">
      <c r="A3171">
        <v>201806</v>
      </c>
      <c r="B3171" t="str">
        <f t="shared" si="686"/>
        <v>2018-I</v>
      </c>
      <c r="C3171" t="s">
        <v>3232</v>
      </c>
      <c r="D3171" t="s">
        <v>3232</v>
      </c>
      <c r="E3171">
        <v>30473288</v>
      </c>
      <c r="F3171" t="s">
        <v>29</v>
      </c>
      <c r="G3171">
        <v>0</v>
      </c>
      <c r="H3171">
        <v>0</v>
      </c>
      <c r="I3171">
        <v>0</v>
      </c>
      <c r="J3171">
        <f t="shared" si="687"/>
        <v>0</v>
      </c>
      <c r="K3171" t="str">
        <f t="shared" si="688"/>
        <v>Modelamiento</v>
      </c>
      <c r="L3171">
        <f t="shared" si="689"/>
        <v>0</v>
      </c>
      <c r="M3171">
        <v>65</v>
      </c>
      <c r="N3171" t="str">
        <f t="shared" si="690"/>
        <v>&gt;60</v>
      </c>
      <c r="O3171" t="s">
        <v>56</v>
      </c>
      <c r="P3171" t="s">
        <v>69</v>
      </c>
      <c r="Q3171">
        <v>41340</v>
      </c>
      <c r="R3171">
        <v>1000</v>
      </c>
      <c r="S3171" t="str">
        <f t="shared" si="691"/>
        <v>&lt;=1000</v>
      </c>
      <c r="T3171">
        <v>1438</v>
      </c>
      <c r="U3171" t="str">
        <f t="shared" si="692"/>
        <v>&lt;=1500</v>
      </c>
      <c r="V3171" t="s">
        <v>585</v>
      </c>
      <c r="W3171">
        <v>39500</v>
      </c>
      <c r="X3171" s="12">
        <f t="shared" si="693"/>
        <v>2.5316455696202531E-2</v>
      </c>
      <c r="Y3171" t="str">
        <f t="shared" si="694"/>
        <v>&lt;=0.03</v>
      </c>
      <c r="Z3171" t="s">
        <v>32</v>
      </c>
      <c r="AA3171">
        <v>4</v>
      </c>
      <c r="AB3171">
        <v>354.89</v>
      </c>
      <c r="AC3171" t="str">
        <f t="shared" si="695"/>
        <v>&lt;=500</v>
      </c>
      <c r="AD3171">
        <v>3052</v>
      </c>
      <c r="AE3171" t="str">
        <f t="shared" si="696"/>
        <v>&gt;120</v>
      </c>
      <c r="AF3171">
        <v>100</v>
      </c>
      <c r="AG3171" t="str">
        <f t="shared" si="697"/>
        <v>&lt;=500</v>
      </c>
      <c r="AH3171">
        <v>3500</v>
      </c>
      <c r="AI3171" t="str">
        <f t="shared" si="698"/>
        <v>&lt;=4000</v>
      </c>
      <c r="AJ3171">
        <v>7.7700000000000005E-2</v>
      </c>
      <c r="AK3171" t="str">
        <f t="shared" si="699"/>
        <v>&lt;=0.1</v>
      </c>
      <c r="AL3171">
        <v>12</v>
      </c>
      <c r="AM3171">
        <v>0</v>
      </c>
      <c r="AN3171">
        <v>9</v>
      </c>
      <c r="AO3171" t="s">
        <v>32</v>
      </c>
      <c r="AP3171">
        <v>1</v>
      </c>
    </row>
    <row r="3172" spans="1:42" x14ac:dyDescent="0.25">
      <c r="A3172">
        <v>201806</v>
      </c>
      <c r="B3172" t="str">
        <f t="shared" si="686"/>
        <v>2018-I</v>
      </c>
      <c r="C3172" t="s">
        <v>3233</v>
      </c>
      <c r="D3172" t="s">
        <v>3233</v>
      </c>
      <c r="E3172">
        <v>30473093</v>
      </c>
      <c r="F3172" t="s">
        <v>29</v>
      </c>
      <c r="G3172">
        <v>0</v>
      </c>
      <c r="H3172">
        <v>0</v>
      </c>
      <c r="I3172">
        <v>0</v>
      </c>
      <c r="J3172">
        <f t="shared" si="687"/>
        <v>0</v>
      </c>
      <c r="K3172" t="str">
        <f t="shared" si="688"/>
        <v>Modelamiento</v>
      </c>
      <c r="L3172">
        <f t="shared" si="689"/>
        <v>0</v>
      </c>
      <c r="M3172">
        <v>44</v>
      </c>
      <c r="N3172" t="str">
        <f t="shared" si="690"/>
        <v>&lt;=45</v>
      </c>
      <c r="O3172" t="s">
        <v>56</v>
      </c>
      <c r="P3172" t="s">
        <v>39</v>
      </c>
      <c r="Q3172">
        <v>37340</v>
      </c>
      <c r="R3172">
        <v>500</v>
      </c>
      <c r="S3172" t="str">
        <f t="shared" si="691"/>
        <v>&lt;=500</v>
      </c>
      <c r="T3172">
        <v>1299</v>
      </c>
      <c r="U3172" t="str">
        <f t="shared" si="692"/>
        <v>&lt;=1300</v>
      </c>
      <c r="V3172" t="s">
        <v>585</v>
      </c>
      <c r="W3172">
        <v>35000</v>
      </c>
      <c r="X3172" s="12">
        <f t="shared" si="693"/>
        <v>1.4285714285714285E-2</v>
      </c>
      <c r="Y3172" t="str">
        <f t="shared" si="694"/>
        <v>&lt;=0.02</v>
      </c>
      <c r="Z3172" t="s">
        <v>32</v>
      </c>
      <c r="AA3172">
        <v>4</v>
      </c>
      <c r="AB3172">
        <v>661.63</v>
      </c>
      <c r="AC3172" t="str">
        <f t="shared" si="695"/>
        <v>&lt;=1000</v>
      </c>
      <c r="AD3172">
        <v>2379</v>
      </c>
      <c r="AE3172" t="str">
        <f t="shared" si="696"/>
        <v>&gt;120</v>
      </c>
      <c r="AF3172">
        <v>661.63</v>
      </c>
      <c r="AG3172" t="str">
        <f t="shared" si="697"/>
        <v>&lt;=1000</v>
      </c>
      <c r="AH3172" t="s">
        <v>32</v>
      </c>
      <c r="AI3172" t="str">
        <f t="shared" si="698"/>
        <v/>
      </c>
      <c r="AJ3172" t="s">
        <v>32</v>
      </c>
      <c r="AK3172" t="str">
        <f t="shared" si="699"/>
        <v/>
      </c>
      <c r="AL3172">
        <v>12</v>
      </c>
      <c r="AM3172">
        <v>0</v>
      </c>
      <c r="AN3172">
        <v>12</v>
      </c>
      <c r="AO3172" t="s">
        <v>32</v>
      </c>
      <c r="AP3172">
        <v>1</v>
      </c>
    </row>
    <row r="3173" spans="1:42" x14ac:dyDescent="0.25">
      <c r="A3173">
        <v>201806</v>
      </c>
      <c r="B3173" t="str">
        <f t="shared" si="686"/>
        <v>2018-I</v>
      </c>
      <c r="C3173" t="s">
        <v>3234</v>
      </c>
      <c r="D3173" t="s">
        <v>3234</v>
      </c>
      <c r="E3173">
        <v>30472193</v>
      </c>
      <c r="F3173" t="s">
        <v>29</v>
      </c>
      <c r="G3173">
        <v>1</v>
      </c>
      <c r="H3173">
        <v>0</v>
      </c>
      <c r="I3173">
        <v>0</v>
      </c>
      <c r="J3173">
        <f t="shared" si="687"/>
        <v>0</v>
      </c>
      <c r="K3173" t="str">
        <f t="shared" si="688"/>
        <v>Modelamiento</v>
      </c>
      <c r="L3173">
        <f t="shared" si="689"/>
        <v>0</v>
      </c>
      <c r="M3173">
        <v>46</v>
      </c>
      <c r="N3173" t="str">
        <f t="shared" si="690"/>
        <v>&lt;=50</v>
      </c>
      <c r="O3173" t="s">
        <v>56</v>
      </c>
      <c r="P3173" t="s">
        <v>31</v>
      </c>
      <c r="Q3173">
        <v>34384</v>
      </c>
      <c r="R3173">
        <v>500</v>
      </c>
      <c r="S3173" t="str">
        <f t="shared" si="691"/>
        <v>&lt;=500</v>
      </c>
      <c r="T3173">
        <v>1300</v>
      </c>
      <c r="U3173" t="str">
        <f t="shared" si="692"/>
        <v>&lt;=1300</v>
      </c>
      <c r="V3173" t="s">
        <v>601</v>
      </c>
      <c r="W3173">
        <v>32044</v>
      </c>
      <c r="X3173" s="12">
        <f t="shared" si="693"/>
        <v>1.5603545125452502E-2</v>
      </c>
      <c r="Y3173" t="str">
        <f t="shared" si="694"/>
        <v>&lt;=0.02</v>
      </c>
      <c r="Z3173" t="s">
        <v>32</v>
      </c>
      <c r="AA3173">
        <v>4</v>
      </c>
      <c r="AB3173">
        <v>869.93</v>
      </c>
      <c r="AC3173" t="str">
        <f t="shared" si="695"/>
        <v>&lt;=1000</v>
      </c>
      <c r="AD3173">
        <v>1020</v>
      </c>
      <c r="AE3173" t="str">
        <f t="shared" si="696"/>
        <v>&gt;120</v>
      </c>
      <c r="AF3173">
        <v>869.93</v>
      </c>
      <c r="AG3173" t="str">
        <f t="shared" si="697"/>
        <v>&lt;=1000</v>
      </c>
      <c r="AH3173" t="s">
        <v>32</v>
      </c>
      <c r="AI3173" t="str">
        <f t="shared" si="698"/>
        <v/>
      </c>
      <c r="AJ3173" t="s">
        <v>32</v>
      </c>
      <c r="AK3173" t="str">
        <f t="shared" si="699"/>
        <v/>
      </c>
      <c r="AL3173">
        <v>12</v>
      </c>
      <c r="AM3173">
        <v>0</v>
      </c>
      <c r="AN3173">
        <v>12</v>
      </c>
      <c r="AO3173" t="s">
        <v>32</v>
      </c>
      <c r="AP3173">
        <v>1</v>
      </c>
    </row>
    <row r="3174" spans="1:42" x14ac:dyDescent="0.25">
      <c r="A3174">
        <v>201806</v>
      </c>
      <c r="B3174" t="str">
        <f t="shared" si="686"/>
        <v>2018-I</v>
      </c>
      <c r="C3174" t="s">
        <v>3235</v>
      </c>
      <c r="D3174" t="s">
        <v>3235</v>
      </c>
      <c r="E3174">
        <v>30472912</v>
      </c>
      <c r="F3174" t="s">
        <v>29</v>
      </c>
      <c r="G3174">
        <v>1</v>
      </c>
      <c r="H3174">
        <v>0</v>
      </c>
      <c r="I3174">
        <v>0</v>
      </c>
      <c r="J3174">
        <f t="shared" si="687"/>
        <v>0</v>
      </c>
      <c r="K3174" t="str">
        <f t="shared" si="688"/>
        <v>Modelamiento</v>
      </c>
      <c r="L3174">
        <f t="shared" si="689"/>
        <v>0</v>
      </c>
      <c r="M3174">
        <v>46</v>
      </c>
      <c r="N3174" t="str">
        <f t="shared" si="690"/>
        <v>&lt;=50</v>
      </c>
      <c r="O3174" t="s">
        <v>56</v>
      </c>
      <c r="P3174" t="s">
        <v>39</v>
      </c>
      <c r="Q3174">
        <v>37496</v>
      </c>
      <c r="R3174">
        <v>1500</v>
      </c>
      <c r="S3174" t="str">
        <f t="shared" si="691"/>
        <v>&lt;=1500</v>
      </c>
      <c r="T3174">
        <v>1305</v>
      </c>
      <c r="U3174" t="str">
        <f t="shared" si="692"/>
        <v>&lt;=1400</v>
      </c>
      <c r="V3174" t="s">
        <v>597</v>
      </c>
      <c r="W3174">
        <v>36156</v>
      </c>
      <c r="X3174" s="12">
        <f t="shared" si="693"/>
        <v>4.1486890142714901E-2</v>
      </c>
      <c r="Y3174" t="str">
        <f t="shared" si="694"/>
        <v>&lt;=0.05</v>
      </c>
      <c r="Z3174" t="s">
        <v>32</v>
      </c>
      <c r="AA3174">
        <v>4</v>
      </c>
      <c r="AB3174">
        <v>2208.0100000000002</v>
      </c>
      <c r="AC3174" t="str">
        <f t="shared" si="695"/>
        <v>&lt;=3000</v>
      </c>
      <c r="AD3174">
        <v>2405</v>
      </c>
      <c r="AE3174" t="str">
        <f t="shared" si="696"/>
        <v>&gt;120</v>
      </c>
      <c r="AF3174">
        <v>2208.0100000000002</v>
      </c>
      <c r="AG3174" t="str">
        <f t="shared" si="697"/>
        <v>&lt;=3000</v>
      </c>
      <c r="AH3174" t="s">
        <v>32</v>
      </c>
      <c r="AI3174" t="str">
        <f t="shared" si="698"/>
        <v/>
      </c>
      <c r="AJ3174" t="s">
        <v>32</v>
      </c>
      <c r="AK3174" t="str">
        <f t="shared" si="699"/>
        <v/>
      </c>
      <c r="AL3174">
        <v>12</v>
      </c>
      <c r="AM3174">
        <v>0</v>
      </c>
      <c r="AN3174">
        <v>12</v>
      </c>
      <c r="AO3174" t="s">
        <v>32</v>
      </c>
      <c r="AP3174">
        <v>1</v>
      </c>
    </row>
    <row r="3175" spans="1:42" x14ac:dyDescent="0.25">
      <c r="A3175">
        <v>201807</v>
      </c>
      <c r="B3175" t="str">
        <f t="shared" si="686"/>
        <v>2018-II</v>
      </c>
      <c r="C3175" t="s">
        <v>3236</v>
      </c>
      <c r="D3175" t="s">
        <v>3236</v>
      </c>
      <c r="E3175">
        <v>30486467</v>
      </c>
      <c r="F3175" t="s">
        <v>29</v>
      </c>
      <c r="G3175">
        <v>0</v>
      </c>
      <c r="H3175">
        <v>0</v>
      </c>
      <c r="I3175">
        <v>0</v>
      </c>
      <c r="J3175">
        <f t="shared" si="687"/>
        <v>0</v>
      </c>
      <c r="K3175" t="str">
        <f t="shared" si="688"/>
        <v>Modelamiento</v>
      </c>
      <c r="L3175">
        <f t="shared" si="689"/>
        <v>0</v>
      </c>
      <c r="M3175">
        <v>50</v>
      </c>
      <c r="N3175" t="str">
        <f t="shared" si="690"/>
        <v>&lt;=50</v>
      </c>
      <c r="O3175" t="s">
        <v>72</v>
      </c>
      <c r="P3175" t="s">
        <v>35</v>
      </c>
      <c r="Q3175">
        <v>29395</v>
      </c>
      <c r="R3175">
        <v>1500</v>
      </c>
      <c r="S3175" t="str">
        <f t="shared" si="691"/>
        <v>&lt;=1500</v>
      </c>
      <c r="T3175">
        <v>1012</v>
      </c>
      <c r="U3175" t="str">
        <f t="shared" si="692"/>
        <v>&lt;=1100</v>
      </c>
      <c r="V3175" t="s">
        <v>614</v>
      </c>
      <c r="W3175">
        <v>28055</v>
      </c>
      <c r="X3175" s="12">
        <f t="shared" si="693"/>
        <v>5.3466405275351986E-2</v>
      </c>
      <c r="Y3175" t="str">
        <f t="shared" si="694"/>
        <v>&lt;=0.06</v>
      </c>
      <c r="Z3175" t="s">
        <v>32</v>
      </c>
      <c r="AA3175">
        <v>3</v>
      </c>
      <c r="AB3175">
        <v>51658.98</v>
      </c>
      <c r="AC3175" t="str">
        <f t="shared" si="695"/>
        <v>&gt;5000</v>
      </c>
      <c r="AD3175">
        <v>113</v>
      </c>
      <c r="AE3175" t="str">
        <f t="shared" si="696"/>
        <v>&lt;=120</v>
      </c>
      <c r="AF3175">
        <v>0</v>
      </c>
      <c r="AG3175" t="str">
        <f t="shared" si="697"/>
        <v>&lt;=500</v>
      </c>
      <c r="AH3175">
        <v>1426</v>
      </c>
      <c r="AI3175" t="str">
        <f t="shared" si="698"/>
        <v>&lt;=2000</v>
      </c>
      <c r="AJ3175">
        <v>0.93540000000000001</v>
      </c>
      <c r="AK3175" t="str">
        <f t="shared" si="699"/>
        <v>&gt;0.9</v>
      </c>
      <c r="AL3175">
        <v>12</v>
      </c>
      <c r="AM3175">
        <v>5</v>
      </c>
      <c r="AN3175">
        <v>0</v>
      </c>
      <c r="AO3175">
        <v>1</v>
      </c>
      <c r="AP3175" t="s">
        <v>32</v>
      </c>
    </row>
    <row r="3176" spans="1:42" x14ac:dyDescent="0.25">
      <c r="A3176">
        <v>201807</v>
      </c>
      <c r="B3176" t="str">
        <f t="shared" si="686"/>
        <v>2018-II</v>
      </c>
      <c r="C3176" t="s">
        <v>3237</v>
      </c>
      <c r="D3176" t="s">
        <v>3237</v>
      </c>
      <c r="E3176">
        <v>30476394</v>
      </c>
      <c r="F3176" t="s">
        <v>29</v>
      </c>
      <c r="G3176">
        <v>1</v>
      </c>
      <c r="H3176">
        <v>0</v>
      </c>
      <c r="I3176">
        <v>0</v>
      </c>
      <c r="J3176">
        <f t="shared" si="687"/>
        <v>0</v>
      </c>
      <c r="K3176" t="str">
        <f t="shared" si="688"/>
        <v>Modelamiento</v>
      </c>
      <c r="L3176">
        <f t="shared" si="689"/>
        <v>0</v>
      </c>
      <c r="M3176">
        <v>45</v>
      </c>
      <c r="N3176" t="str">
        <f t="shared" si="690"/>
        <v>&lt;=45</v>
      </c>
      <c r="O3176" t="s">
        <v>56</v>
      </c>
      <c r="P3176" t="s">
        <v>35</v>
      </c>
      <c r="Q3176">
        <v>35297</v>
      </c>
      <c r="R3176">
        <v>1500</v>
      </c>
      <c r="S3176" t="str">
        <f t="shared" si="691"/>
        <v>&lt;=1500</v>
      </c>
      <c r="T3176">
        <v>1334</v>
      </c>
      <c r="U3176" t="str">
        <f t="shared" si="692"/>
        <v>&lt;=1400</v>
      </c>
      <c r="V3176" t="s">
        <v>589</v>
      </c>
      <c r="W3176">
        <v>33957</v>
      </c>
      <c r="X3176" s="12">
        <f t="shared" si="693"/>
        <v>4.4173513561268661E-2</v>
      </c>
      <c r="Y3176" t="str">
        <f t="shared" si="694"/>
        <v>&lt;=0.05</v>
      </c>
      <c r="Z3176" t="s">
        <v>32</v>
      </c>
      <c r="AA3176">
        <v>4</v>
      </c>
      <c r="AB3176">
        <v>855.47</v>
      </c>
      <c r="AC3176" t="str">
        <f t="shared" si="695"/>
        <v>&lt;=1000</v>
      </c>
      <c r="AD3176">
        <v>923</v>
      </c>
      <c r="AE3176" t="str">
        <f t="shared" si="696"/>
        <v>&gt;120</v>
      </c>
      <c r="AF3176">
        <v>855.47</v>
      </c>
      <c r="AG3176" t="str">
        <f t="shared" si="697"/>
        <v>&lt;=1000</v>
      </c>
      <c r="AH3176" t="s">
        <v>32</v>
      </c>
      <c r="AI3176" t="str">
        <f t="shared" si="698"/>
        <v/>
      </c>
      <c r="AJ3176" t="s">
        <v>32</v>
      </c>
      <c r="AK3176" t="str">
        <f t="shared" si="699"/>
        <v/>
      </c>
      <c r="AL3176">
        <v>12</v>
      </c>
      <c r="AM3176">
        <v>0</v>
      </c>
      <c r="AN3176">
        <v>12</v>
      </c>
      <c r="AO3176" t="s">
        <v>32</v>
      </c>
      <c r="AP3176">
        <v>1</v>
      </c>
    </row>
    <row r="3177" spans="1:42" x14ac:dyDescent="0.25">
      <c r="A3177">
        <v>201807</v>
      </c>
      <c r="B3177" t="str">
        <f t="shared" si="686"/>
        <v>2018-II</v>
      </c>
      <c r="C3177" t="s">
        <v>3238</v>
      </c>
      <c r="D3177" t="s">
        <v>3238</v>
      </c>
      <c r="E3177">
        <v>30481197</v>
      </c>
      <c r="F3177" t="s">
        <v>29</v>
      </c>
      <c r="G3177">
        <v>0</v>
      </c>
      <c r="H3177">
        <v>0</v>
      </c>
      <c r="I3177">
        <v>0</v>
      </c>
      <c r="J3177">
        <f t="shared" si="687"/>
        <v>0</v>
      </c>
      <c r="K3177" t="str">
        <f t="shared" si="688"/>
        <v>Modelamiento</v>
      </c>
      <c r="L3177">
        <f t="shared" si="689"/>
        <v>0</v>
      </c>
      <c r="M3177">
        <v>42</v>
      </c>
      <c r="N3177" t="str">
        <f t="shared" si="690"/>
        <v>&lt;=45</v>
      </c>
      <c r="O3177" t="s">
        <v>72</v>
      </c>
      <c r="P3177" t="s">
        <v>39</v>
      </c>
      <c r="Q3177">
        <v>45387</v>
      </c>
      <c r="R3177">
        <v>1500</v>
      </c>
      <c r="S3177" t="str">
        <f t="shared" si="691"/>
        <v>&lt;=1500</v>
      </c>
      <c r="T3177">
        <v>1569</v>
      </c>
      <c r="U3177" t="str">
        <f t="shared" si="692"/>
        <v>&gt;1500</v>
      </c>
      <c r="V3177" t="s">
        <v>589</v>
      </c>
      <c r="W3177">
        <v>44047</v>
      </c>
      <c r="X3177" s="12">
        <f t="shared" si="693"/>
        <v>3.4054532658296818E-2</v>
      </c>
      <c r="Y3177" t="str">
        <f t="shared" si="694"/>
        <v>&lt;=0.04</v>
      </c>
      <c r="Z3177" t="s">
        <v>32</v>
      </c>
      <c r="AA3177">
        <v>0</v>
      </c>
      <c r="AB3177">
        <v>17485.93</v>
      </c>
      <c r="AC3177" t="str">
        <f t="shared" si="695"/>
        <v>&gt;5000</v>
      </c>
      <c r="AD3177">
        <v>2739</v>
      </c>
      <c r="AE3177" t="str">
        <f t="shared" si="696"/>
        <v>&gt;120</v>
      </c>
      <c r="AF3177">
        <v>1145.49</v>
      </c>
      <c r="AG3177" t="str">
        <f t="shared" si="697"/>
        <v>&lt;=2000</v>
      </c>
      <c r="AH3177" t="s">
        <v>32</v>
      </c>
      <c r="AI3177" t="str">
        <f t="shared" si="698"/>
        <v/>
      </c>
      <c r="AJ3177" t="s">
        <v>32</v>
      </c>
      <c r="AK3177" t="str">
        <f t="shared" si="699"/>
        <v/>
      </c>
      <c r="AL3177">
        <v>12</v>
      </c>
      <c r="AM3177">
        <v>0</v>
      </c>
      <c r="AN3177">
        <v>0</v>
      </c>
      <c r="AO3177" t="s">
        <v>32</v>
      </c>
      <c r="AP3177" t="s">
        <v>32</v>
      </c>
    </row>
    <row r="3178" spans="1:42" x14ac:dyDescent="0.25">
      <c r="A3178">
        <v>201807</v>
      </c>
      <c r="B3178" t="str">
        <f t="shared" si="686"/>
        <v>2018-II</v>
      </c>
      <c r="C3178" t="s">
        <v>3239</v>
      </c>
      <c r="D3178" t="s">
        <v>3239</v>
      </c>
      <c r="E3178">
        <v>30476681</v>
      </c>
      <c r="F3178" t="s">
        <v>29</v>
      </c>
      <c r="G3178">
        <v>0</v>
      </c>
      <c r="H3178">
        <v>0</v>
      </c>
      <c r="I3178">
        <v>0</v>
      </c>
      <c r="J3178">
        <f t="shared" si="687"/>
        <v>0</v>
      </c>
      <c r="K3178" t="str">
        <f t="shared" si="688"/>
        <v>Modelamiento</v>
      </c>
      <c r="L3178">
        <f t="shared" si="689"/>
        <v>0</v>
      </c>
      <c r="M3178">
        <v>62</v>
      </c>
      <c r="N3178" t="str">
        <f t="shared" si="690"/>
        <v>&gt;60</v>
      </c>
      <c r="O3178" t="s">
        <v>56</v>
      </c>
      <c r="P3178" t="s">
        <v>31</v>
      </c>
      <c r="Q3178">
        <v>37036</v>
      </c>
      <c r="R3178">
        <v>1500</v>
      </c>
      <c r="S3178" t="str">
        <f t="shared" si="691"/>
        <v>&lt;=1500</v>
      </c>
      <c r="T3178">
        <v>1287</v>
      </c>
      <c r="U3178" t="str">
        <f t="shared" si="692"/>
        <v>&lt;=1300</v>
      </c>
      <c r="V3178" t="s">
        <v>597</v>
      </c>
      <c r="W3178">
        <v>35696</v>
      </c>
      <c r="X3178" s="12">
        <f t="shared" si="693"/>
        <v>4.202151501568803E-2</v>
      </c>
      <c r="Y3178" t="str">
        <f t="shared" si="694"/>
        <v>&lt;=0.05</v>
      </c>
      <c r="Z3178" t="s">
        <v>32</v>
      </c>
      <c r="AA3178">
        <v>9</v>
      </c>
      <c r="AB3178" t="s">
        <v>32</v>
      </c>
      <c r="AC3178" t="str">
        <f t="shared" si="695"/>
        <v/>
      </c>
      <c r="AD3178" t="s">
        <v>32</v>
      </c>
      <c r="AE3178" t="str">
        <f t="shared" si="696"/>
        <v/>
      </c>
      <c r="AF3178" t="s">
        <v>32</v>
      </c>
      <c r="AG3178" t="str">
        <f t="shared" si="697"/>
        <v/>
      </c>
      <c r="AH3178" t="s">
        <v>32</v>
      </c>
      <c r="AI3178" t="str">
        <f t="shared" si="698"/>
        <v/>
      </c>
      <c r="AJ3178" t="s">
        <v>32</v>
      </c>
      <c r="AK3178" t="str">
        <f t="shared" si="699"/>
        <v/>
      </c>
      <c r="AL3178">
        <v>0</v>
      </c>
      <c r="AM3178">
        <v>0</v>
      </c>
      <c r="AN3178">
        <v>0</v>
      </c>
      <c r="AO3178" t="s">
        <v>32</v>
      </c>
      <c r="AP3178" t="s">
        <v>32</v>
      </c>
    </row>
    <row r="3179" spans="1:42" x14ac:dyDescent="0.25">
      <c r="A3179">
        <v>201807</v>
      </c>
      <c r="B3179" t="str">
        <f t="shared" si="686"/>
        <v>2018-II</v>
      </c>
      <c r="C3179" t="s">
        <v>3240</v>
      </c>
      <c r="D3179" t="s">
        <v>3240</v>
      </c>
      <c r="E3179">
        <v>30478467</v>
      </c>
      <c r="F3179" t="s">
        <v>29</v>
      </c>
      <c r="G3179">
        <v>0</v>
      </c>
      <c r="H3179">
        <v>0</v>
      </c>
      <c r="I3179">
        <v>0</v>
      </c>
      <c r="J3179">
        <f t="shared" si="687"/>
        <v>0</v>
      </c>
      <c r="K3179" t="str">
        <f t="shared" si="688"/>
        <v>Modelamiento</v>
      </c>
      <c r="L3179">
        <f t="shared" si="689"/>
        <v>0</v>
      </c>
      <c r="M3179">
        <v>52</v>
      </c>
      <c r="N3179" t="str">
        <f t="shared" si="690"/>
        <v>&lt;=55</v>
      </c>
      <c r="O3179" t="s">
        <v>72</v>
      </c>
      <c r="P3179" t="s">
        <v>35</v>
      </c>
      <c r="Q3179">
        <v>45012</v>
      </c>
      <c r="R3179">
        <v>1500</v>
      </c>
      <c r="S3179" t="str">
        <f t="shared" si="691"/>
        <v>&lt;=1500</v>
      </c>
      <c r="T3179">
        <v>1556</v>
      </c>
      <c r="U3179" t="str">
        <f t="shared" si="692"/>
        <v>&gt;1500</v>
      </c>
      <c r="V3179" t="s">
        <v>585</v>
      </c>
      <c r="W3179">
        <v>43672</v>
      </c>
      <c r="X3179" s="12">
        <f t="shared" si="693"/>
        <v>3.4346949990840814E-2</v>
      </c>
      <c r="Y3179" t="str">
        <f t="shared" si="694"/>
        <v>&lt;=0.04</v>
      </c>
      <c r="Z3179" t="s">
        <v>32</v>
      </c>
      <c r="AA3179">
        <v>0</v>
      </c>
      <c r="AB3179">
        <v>38892.129999999997</v>
      </c>
      <c r="AC3179" t="str">
        <f t="shared" si="695"/>
        <v>&gt;5000</v>
      </c>
      <c r="AD3179">
        <v>0</v>
      </c>
      <c r="AE3179" t="str">
        <f t="shared" si="696"/>
        <v>=0</v>
      </c>
      <c r="AF3179">
        <v>0</v>
      </c>
      <c r="AG3179" t="str">
        <f t="shared" si="697"/>
        <v>&lt;=500</v>
      </c>
      <c r="AH3179">
        <v>1200</v>
      </c>
      <c r="AI3179" t="str">
        <f t="shared" si="698"/>
        <v>&lt;=2000</v>
      </c>
      <c r="AJ3179">
        <v>0.59660000000000002</v>
      </c>
      <c r="AK3179" t="str">
        <f t="shared" si="699"/>
        <v>&lt;=0.6</v>
      </c>
      <c r="AL3179">
        <v>12</v>
      </c>
      <c r="AM3179">
        <v>12</v>
      </c>
      <c r="AN3179">
        <v>0</v>
      </c>
      <c r="AO3179">
        <v>1</v>
      </c>
      <c r="AP3179" t="s">
        <v>32</v>
      </c>
    </row>
    <row r="3180" spans="1:42" x14ac:dyDescent="0.25">
      <c r="A3180">
        <v>201807</v>
      </c>
      <c r="B3180" t="str">
        <f t="shared" si="686"/>
        <v>2018-II</v>
      </c>
      <c r="C3180" t="s">
        <v>3241</v>
      </c>
      <c r="D3180" t="s">
        <v>3241</v>
      </c>
      <c r="E3180">
        <v>30486503</v>
      </c>
      <c r="F3180" t="s">
        <v>29</v>
      </c>
      <c r="G3180">
        <v>0</v>
      </c>
      <c r="H3180">
        <v>0</v>
      </c>
      <c r="I3180">
        <v>0</v>
      </c>
      <c r="J3180">
        <f t="shared" si="687"/>
        <v>0</v>
      </c>
      <c r="K3180" t="str">
        <f t="shared" si="688"/>
        <v>Modelamiento</v>
      </c>
      <c r="L3180">
        <f t="shared" si="689"/>
        <v>0</v>
      </c>
      <c r="M3180">
        <v>42</v>
      </c>
      <c r="N3180" t="str">
        <f t="shared" si="690"/>
        <v>&lt;=45</v>
      </c>
      <c r="O3180" t="s">
        <v>56</v>
      </c>
      <c r="P3180" t="s">
        <v>35</v>
      </c>
      <c r="Q3180">
        <v>43778</v>
      </c>
      <c r="R3180">
        <v>1500</v>
      </c>
      <c r="S3180" t="str">
        <f t="shared" si="691"/>
        <v>&lt;=1500</v>
      </c>
      <c r="T3180">
        <v>1510</v>
      </c>
      <c r="U3180" t="str">
        <f t="shared" si="692"/>
        <v>&gt;1500</v>
      </c>
      <c r="V3180" t="s">
        <v>597</v>
      </c>
      <c r="W3180">
        <v>42438</v>
      </c>
      <c r="X3180" s="12">
        <f t="shared" si="693"/>
        <v>3.5345680757811394E-2</v>
      </c>
      <c r="Y3180" t="str">
        <f t="shared" si="694"/>
        <v>&lt;=0.04</v>
      </c>
      <c r="Z3180" t="s">
        <v>32</v>
      </c>
      <c r="AA3180">
        <v>4</v>
      </c>
      <c r="AB3180">
        <v>2413.08</v>
      </c>
      <c r="AC3180" t="str">
        <f t="shared" si="695"/>
        <v>&lt;=3000</v>
      </c>
      <c r="AD3180">
        <v>1074</v>
      </c>
      <c r="AE3180" t="str">
        <f t="shared" si="696"/>
        <v>&gt;120</v>
      </c>
      <c r="AF3180">
        <v>2413.08</v>
      </c>
      <c r="AG3180" t="str">
        <f t="shared" si="697"/>
        <v>&lt;=3000</v>
      </c>
      <c r="AH3180" t="s">
        <v>32</v>
      </c>
      <c r="AI3180" t="str">
        <f t="shared" si="698"/>
        <v/>
      </c>
      <c r="AJ3180" t="s">
        <v>32</v>
      </c>
      <c r="AK3180" t="str">
        <f t="shared" si="699"/>
        <v/>
      </c>
      <c r="AL3180">
        <v>12</v>
      </c>
      <c r="AM3180">
        <v>0</v>
      </c>
      <c r="AN3180">
        <v>12</v>
      </c>
      <c r="AO3180" t="s">
        <v>32</v>
      </c>
      <c r="AP3180">
        <v>1</v>
      </c>
    </row>
    <row r="3181" spans="1:42" x14ac:dyDescent="0.25">
      <c r="A3181">
        <v>201807</v>
      </c>
      <c r="B3181" t="str">
        <f t="shared" si="686"/>
        <v>2018-II</v>
      </c>
      <c r="C3181" t="s">
        <v>3242</v>
      </c>
      <c r="D3181" t="s">
        <v>3242</v>
      </c>
      <c r="E3181">
        <v>30476760</v>
      </c>
      <c r="F3181" t="s">
        <v>29</v>
      </c>
      <c r="G3181">
        <v>0</v>
      </c>
      <c r="H3181">
        <v>0</v>
      </c>
      <c r="I3181">
        <v>0</v>
      </c>
      <c r="J3181">
        <f t="shared" si="687"/>
        <v>0</v>
      </c>
      <c r="K3181" t="str">
        <f t="shared" si="688"/>
        <v>Modelamiento</v>
      </c>
      <c r="L3181">
        <f t="shared" si="689"/>
        <v>0</v>
      </c>
      <c r="M3181">
        <v>61</v>
      </c>
      <c r="N3181" t="str">
        <f t="shared" si="690"/>
        <v>&gt;60</v>
      </c>
      <c r="O3181" t="s">
        <v>72</v>
      </c>
      <c r="P3181" t="s">
        <v>69</v>
      </c>
      <c r="Q3181">
        <v>39782</v>
      </c>
      <c r="R3181">
        <v>1500</v>
      </c>
      <c r="S3181" t="str">
        <f t="shared" si="691"/>
        <v>&lt;=1500</v>
      </c>
      <c r="T3181">
        <v>1385</v>
      </c>
      <c r="U3181" t="str">
        <f t="shared" si="692"/>
        <v>&lt;=1400</v>
      </c>
      <c r="V3181" t="s">
        <v>589</v>
      </c>
      <c r="W3181">
        <v>38442</v>
      </c>
      <c r="X3181" s="12">
        <f t="shared" si="693"/>
        <v>3.9019822069611361E-2</v>
      </c>
      <c r="Y3181" t="str">
        <f t="shared" si="694"/>
        <v>&lt;=0.04</v>
      </c>
      <c r="Z3181" t="s">
        <v>32</v>
      </c>
      <c r="AA3181">
        <v>0</v>
      </c>
      <c r="AB3181">
        <v>7600.09</v>
      </c>
      <c r="AC3181" t="str">
        <f t="shared" si="695"/>
        <v>&gt;5000</v>
      </c>
      <c r="AD3181">
        <v>0</v>
      </c>
      <c r="AE3181" t="str">
        <f t="shared" si="696"/>
        <v>=0</v>
      </c>
      <c r="AF3181">
        <v>0</v>
      </c>
      <c r="AG3181" t="str">
        <f t="shared" si="697"/>
        <v>&lt;=500</v>
      </c>
      <c r="AH3181" t="s">
        <v>32</v>
      </c>
      <c r="AI3181" t="str">
        <f t="shared" si="698"/>
        <v/>
      </c>
      <c r="AJ3181" t="s">
        <v>32</v>
      </c>
      <c r="AK3181" t="str">
        <f t="shared" si="699"/>
        <v/>
      </c>
      <c r="AL3181">
        <v>12</v>
      </c>
      <c r="AM3181">
        <v>12</v>
      </c>
      <c r="AN3181">
        <v>0</v>
      </c>
      <c r="AO3181">
        <v>1</v>
      </c>
      <c r="AP3181" t="s">
        <v>32</v>
      </c>
    </row>
    <row r="3182" spans="1:42" x14ac:dyDescent="0.25">
      <c r="A3182">
        <v>201807</v>
      </c>
      <c r="B3182" t="str">
        <f t="shared" si="686"/>
        <v>2018-II</v>
      </c>
      <c r="C3182" t="s">
        <v>3243</v>
      </c>
      <c r="D3182" t="s">
        <v>3243</v>
      </c>
      <c r="E3182">
        <v>30480007</v>
      </c>
      <c r="F3182" t="s">
        <v>29</v>
      </c>
      <c r="G3182">
        <v>1</v>
      </c>
      <c r="H3182">
        <v>0</v>
      </c>
      <c r="I3182">
        <v>0</v>
      </c>
      <c r="J3182">
        <f t="shared" si="687"/>
        <v>0</v>
      </c>
      <c r="K3182" t="str">
        <f t="shared" si="688"/>
        <v>Modelamiento</v>
      </c>
      <c r="L3182">
        <f t="shared" si="689"/>
        <v>0</v>
      </c>
      <c r="M3182">
        <v>31</v>
      </c>
      <c r="N3182" t="str">
        <f t="shared" si="690"/>
        <v>&lt;=35</v>
      </c>
      <c r="O3182" t="s">
        <v>56</v>
      </c>
      <c r="P3182" t="s">
        <v>31</v>
      </c>
      <c r="Q3182">
        <v>36959</v>
      </c>
      <c r="R3182">
        <v>550</v>
      </c>
      <c r="S3182" t="str">
        <f t="shared" si="691"/>
        <v>&lt;=1000</v>
      </c>
      <c r="T3182">
        <v>1396</v>
      </c>
      <c r="U3182" t="str">
        <f t="shared" si="692"/>
        <v>&lt;=1400</v>
      </c>
      <c r="V3182" t="s">
        <v>585</v>
      </c>
      <c r="W3182">
        <v>34019</v>
      </c>
      <c r="X3182" s="12">
        <f t="shared" si="693"/>
        <v>1.6167435844675036E-2</v>
      </c>
      <c r="Y3182" t="str">
        <f t="shared" si="694"/>
        <v>&lt;=0.02</v>
      </c>
      <c r="Z3182" t="s">
        <v>32</v>
      </c>
      <c r="AA3182">
        <v>4</v>
      </c>
      <c r="AB3182">
        <v>1392.19</v>
      </c>
      <c r="AC3182" t="str">
        <f t="shared" si="695"/>
        <v>&lt;=2000</v>
      </c>
      <c r="AD3182">
        <v>3979</v>
      </c>
      <c r="AE3182" t="str">
        <f t="shared" si="696"/>
        <v>&gt;120</v>
      </c>
      <c r="AF3182">
        <v>1392.19</v>
      </c>
      <c r="AG3182" t="str">
        <f t="shared" si="697"/>
        <v>&lt;=2000</v>
      </c>
      <c r="AH3182" t="s">
        <v>32</v>
      </c>
      <c r="AI3182" t="str">
        <f t="shared" si="698"/>
        <v/>
      </c>
      <c r="AJ3182" t="s">
        <v>32</v>
      </c>
      <c r="AK3182" t="str">
        <f t="shared" si="699"/>
        <v/>
      </c>
      <c r="AL3182">
        <v>12</v>
      </c>
      <c r="AM3182">
        <v>0</v>
      </c>
      <c r="AN3182">
        <v>12</v>
      </c>
      <c r="AO3182" t="s">
        <v>32</v>
      </c>
      <c r="AP3182">
        <v>1</v>
      </c>
    </row>
    <row r="3183" spans="1:42" x14ac:dyDescent="0.25">
      <c r="A3183">
        <v>201807</v>
      </c>
      <c r="B3183" t="str">
        <f t="shared" si="686"/>
        <v>2018-II</v>
      </c>
      <c r="C3183" t="s">
        <v>3244</v>
      </c>
      <c r="D3183" t="s">
        <v>3244</v>
      </c>
      <c r="E3183">
        <v>30471821</v>
      </c>
      <c r="F3183" t="s">
        <v>29</v>
      </c>
      <c r="G3183">
        <v>1</v>
      </c>
      <c r="H3183">
        <v>0</v>
      </c>
      <c r="I3183">
        <v>0</v>
      </c>
      <c r="J3183">
        <f t="shared" si="687"/>
        <v>0</v>
      </c>
      <c r="K3183" t="str">
        <f t="shared" si="688"/>
        <v>Modelamiento</v>
      </c>
      <c r="L3183">
        <f t="shared" si="689"/>
        <v>0</v>
      </c>
      <c r="M3183">
        <v>21</v>
      </c>
      <c r="N3183" t="str">
        <f t="shared" si="690"/>
        <v>&lt;=25</v>
      </c>
      <c r="O3183" t="s">
        <v>56</v>
      </c>
      <c r="P3183" t="s">
        <v>39</v>
      </c>
      <c r="Q3183">
        <v>37386</v>
      </c>
      <c r="R3183">
        <v>1800</v>
      </c>
      <c r="S3183" t="str">
        <f t="shared" si="691"/>
        <v>&lt;=2000</v>
      </c>
      <c r="T3183">
        <v>1567</v>
      </c>
      <c r="U3183" t="str">
        <f t="shared" si="692"/>
        <v>&gt;1500</v>
      </c>
      <c r="V3183" t="s">
        <v>597</v>
      </c>
      <c r="W3183">
        <v>35696</v>
      </c>
      <c r="X3183" s="12">
        <f t="shared" si="693"/>
        <v>5.042581801882564E-2</v>
      </c>
      <c r="Y3183" t="str">
        <f t="shared" si="694"/>
        <v>&lt;=0.06</v>
      </c>
      <c r="Z3183" t="s">
        <v>32</v>
      </c>
      <c r="AA3183">
        <v>0</v>
      </c>
      <c r="AB3183">
        <v>313.94</v>
      </c>
      <c r="AC3183" t="str">
        <f t="shared" si="695"/>
        <v>&lt;=500</v>
      </c>
      <c r="AD3183">
        <v>0</v>
      </c>
      <c r="AE3183" t="str">
        <f t="shared" si="696"/>
        <v>=0</v>
      </c>
      <c r="AF3183">
        <v>0</v>
      </c>
      <c r="AG3183" t="str">
        <f t="shared" si="697"/>
        <v>&lt;=500</v>
      </c>
      <c r="AH3183" t="s">
        <v>32</v>
      </c>
      <c r="AI3183" t="str">
        <f t="shared" si="698"/>
        <v/>
      </c>
      <c r="AJ3183" t="s">
        <v>32</v>
      </c>
      <c r="AK3183" t="str">
        <f t="shared" si="699"/>
        <v/>
      </c>
      <c r="AL3183">
        <v>3</v>
      </c>
      <c r="AM3183">
        <v>3</v>
      </c>
      <c r="AN3183">
        <v>0</v>
      </c>
      <c r="AO3183">
        <v>1</v>
      </c>
      <c r="AP3183" t="s">
        <v>32</v>
      </c>
    </row>
    <row r="3184" spans="1:42" x14ac:dyDescent="0.25">
      <c r="A3184">
        <v>201807</v>
      </c>
      <c r="B3184" t="str">
        <f t="shared" si="686"/>
        <v>2018-II</v>
      </c>
      <c r="C3184" t="s">
        <v>3245</v>
      </c>
      <c r="D3184" t="s">
        <v>3245</v>
      </c>
      <c r="E3184">
        <v>30472295</v>
      </c>
      <c r="F3184" t="s">
        <v>29</v>
      </c>
      <c r="G3184">
        <v>0</v>
      </c>
      <c r="H3184">
        <v>0</v>
      </c>
      <c r="I3184">
        <v>0</v>
      </c>
      <c r="J3184">
        <f t="shared" si="687"/>
        <v>0</v>
      </c>
      <c r="K3184" t="str">
        <f t="shared" si="688"/>
        <v>Modelamiento</v>
      </c>
      <c r="L3184">
        <f t="shared" si="689"/>
        <v>0</v>
      </c>
      <c r="M3184">
        <v>46</v>
      </c>
      <c r="N3184" t="str">
        <f t="shared" si="690"/>
        <v>&lt;=50</v>
      </c>
      <c r="O3184" t="s">
        <v>56</v>
      </c>
      <c r="P3184" t="s">
        <v>39</v>
      </c>
      <c r="Q3184">
        <v>40432</v>
      </c>
      <c r="R3184">
        <v>1500</v>
      </c>
      <c r="S3184" t="str">
        <f t="shared" si="691"/>
        <v>&lt;=1500</v>
      </c>
      <c r="T3184">
        <v>1404</v>
      </c>
      <c r="U3184" t="str">
        <f t="shared" si="692"/>
        <v>&lt;=1500</v>
      </c>
      <c r="V3184" t="s">
        <v>589</v>
      </c>
      <c r="W3184">
        <v>38442</v>
      </c>
      <c r="X3184" s="12">
        <f t="shared" si="693"/>
        <v>3.9019822069611361E-2</v>
      </c>
      <c r="Y3184" t="str">
        <f t="shared" si="694"/>
        <v>&lt;=0.04</v>
      </c>
      <c r="Z3184" t="s">
        <v>32</v>
      </c>
      <c r="AA3184">
        <v>4</v>
      </c>
      <c r="AB3184">
        <v>585.15</v>
      </c>
      <c r="AC3184" t="str">
        <f t="shared" si="695"/>
        <v>&lt;=1000</v>
      </c>
      <c r="AD3184">
        <v>1334</v>
      </c>
      <c r="AE3184" t="str">
        <f t="shared" si="696"/>
        <v>&gt;120</v>
      </c>
      <c r="AF3184">
        <v>585.15</v>
      </c>
      <c r="AG3184" t="str">
        <f t="shared" si="697"/>
        <v>&lt;=1000</v>
      </c>
      <c r="AH3184" t="s">
        <v>32</v>
      </c>
      <c r="AI3184" t="str">
        <f t="shared" si="698"/>
        <v/>
      </c>
      <c r="AJ3184" t="s">
        <v>32</v>
      </c>
      <c r="AK3184" t="str">
        <f t="shared" si="699"/>
        <v/>
      </c>
      <c r="AL3184">
        <v>12</v>
      </c>
      <c r="AM3184">
        <v>0</v>
      </c>
      <c r="AN3184">
        <v>12</v>
      </c>
      <c r="AO3184" t="s">
        <v>32</v>
      </c>
      <c r="AP3184">
        <v>1</v>
      </c>
    </row>
    <row r="3185" spans="1:42" x14ac:dyDescent="0.25">
      <c r="A3185">
        <v>201807</v>
      </c>
      <c r="B3185" t="str">
        <f t="shared" si="686"/>
        <v>2018-II</v>
      </c>
      <c r="C3185" t="s">
        <v>3246</v>
      </c>
      <c r="D3185" t="s">
        <v>3246</v>
      </c>
      <c r="E3185">
        <v>30468857</v>
      </c>
      <c r="F3185" t="s">
        <v>29</v>
      </c>
      <c r="G3185">
        <v>0</v>
      </c>
      <c r="H3185">
        <v>0</v>
      </c>
      <c r="I3185">
        <v>0</v>
      </c>
      <c r="J3185">
        <f t="shared" si="687"/>
        <v>0</v>
      </c>
      <c r="K3185" t="str">
        <f t="shared" si="688"/>
        <v>Modelamiento</v>
      </c>
      <c r="L3185">
        <f t="shared" si="689"/>
        <v>0</v>
      </c>
      <c r="M3185">
        <v>26</v>
      </c>
      <c r="N3185" t="str">
        <f t="shared" si="690"/>
        <v>&lt;=30</v>
      </c>
      <c r="O3185" t="s">
        <v>56</v>
      </c>
      <c r="P3185" t="s">
        <v>31</v>
      </c>
      <c r="Q3185">
        <v>37686</v>
      </c>
      <c r="R3185">
        <v>1500</v>
      </c>
      <c r="S3185" t="str">
        <f t="shared" si="691"/>
        <v>&lt;=1500</v>
      </c>
      <c r="T3185">
        <v>1303</v>
      </c>
      <c r="U3185" t="str">
        <f t="shared" si="692"/>
        <v>&lt;=1400</v>
      </c>
      <c r="V3185" t="s">
        <v>597</v>
      </c>
      <c r="W3185">
        <v>35696</v>
      </c>
      <c r="X3185" s="12">
        <f t="shared" si="693"/>
        <v>4.202151501568803E-2</v>
      </c>
      <c r="Y3185" t="str">
        <f t="shared" si="694"/>
        <v>&lt;=0.05</v>
      </c>
      <c r="Z3185" t="s">
        <v>32</v>
      </c>
      <c r="AA3185">
        <v>0</v>
      </c>
      <c r="AB3185">
        <v>4245.1499999999996</v>
      </c>
      <c r="AC3185" t="str">
        <f t="shared" si="695"/>
        <v>&lt;=5000</v>
      </c>
      <c r="AD3185">
        <v>0</v>
      </c>
      <c r="AE3185" t="str">
        <f t="shared" si="696"/>
        <v>=0</v>
      </c>
      <c r="AF3185">
        <v>0</v>
      </c>
      <c r="AG3185" t="str">
        <f t="shared" si="697"/>
        <v>&lt;=500</v>
      </c>
      <c r="AH3185">
        <v>8000</v>
      </c>
      <c r="AI3185" t="str">
        <f t="shared" si="698"/>
        <v>&gt;5000</v>
      </c>
      <c r="AJ3185">
        <v>0.53059999999999996</v>
      </c>
      <c r="AK3185" t="str">
        <f t="shared" si="699"/>
        <v>&lt;=0.6</v>
      </c>
      <c r="AL3185">
        <v>12</v>
      </c>
      <c r="AM3185">
        <v>12</v>
      </c>
      <c r="AN3185">
        <v>0</v>
      </c>
      <c r="AO3185">
        <v>1</v>
      </c>
      <c r="AP3185" t="s">
        <v>32</v>
      </c>
    </row>
    <row r="3186" spans="1:42" x14ac:dyDescent="0.25">
      <c r="A3186">
        <v>201807</v>
      </c>
      <c r="B3186" t="str">
        <f t="shared" si="686"/>
        <v>2018-II</v>
      </c>
      <c r="C3186" t="s">
        <v>3247</v>
      </c>
      <c r="D3186" t="s">
        <v>3247</v>
      </c>
      <c r="E3186">
        <v>30469409</v>
      </c>
      <c r="F3186" t="s">
        <v>29</v>
      </c>
      <c r="G3186">
        <v>0</v>
      </c>
      <c r="H3186">
        <v>0</v>
      </c>
      <c r="I3186">
        <v>0</v>
      </c>
      <c r="J3186">
        <f t="shared" si="687"/>
        <v>0</v>
      </c>
      <c r="K3186" t="str">
        <f t="shared" si="688"/>
        <v>Modelamiento</v>
      </c>
      <c r="L3186">
        <f t="shared" si="689"/>
        <v>0</v>
      </c>
      <c r="M3186">
        <v>32</v>
      </c>
      <c r="N3186" t="str">
        <f t="shared" si="690"/>
        <v>&lt;=35</v>
      </c>
      <c r="O3186" t="s">
        <v>56</v>
      </c>
      <c r="P3186" t="s">
        <v>35</v>
      </c>
      <c r="Q3186">
        <v>40282</v>
      </c>
      <c r="R3186">
        <v>1650</v>
      </c>
      <c r="S3186" t="str">
        <f t="shared" si="691"/>
        <v>&lt;=2000</v>
      </c>
      <c r="T3186">
        <v>1399</v>
      </c>
      <c r="U3186" t="str">
        <f t="shared" si="692"/>
        <v>&lt;=1400</v>
      </c>
      <c r="V3186" t="s">
        <v>589</v>
      </c>
      <c r="W3186">
        <v>38442</v>
      </c>
      <c r="X3186" s="12">
        <f t="shared" si="693"/>
        <v>4.2921804276572502E-2</v>
      </c>
      <c r="Y3186" t="str">
        <f t="shared" si="694"/>
        <v>&lt;=0.05</v>
      </c>
      <c r="Z3186" t="s">
        <v>32</v>
      </c>
      <c r="AA3186">
        <v>9</v>
      </c>
      <c r="AB3186" t="s">
        <v>32</v>
      </c>
      <c r="AC3186" t="str">
        <f t="shared" si="695"/>
        <v/>
      </c>
      <c r="AD3186" t="s">
        <v>32</v>
      </c>
      <c r="AE3186" t="str">
        <f t="shared" si="696"/>
        <v/>
      </c>
      <c r="AF3186" t="s">
        <v>32</v>
      </c>
      <c r="AG3186" t="str">
        <f t="shared" si="697"/>
        <v/>
      </c>
      <c r="AH3186" t="s">
        <v>32</v>
      </c>
      <c r="AI3186" t="str">
        <f t="shared" si="698"/>
        <v/>
      </c>
      <c r="AJ3186" t="s">
        <v>32</v>
      </c>
      <c r="AK3186" t="str">
        <f t="shared" si="699"/>
        <v/>
      </c>
      <c r="AL3186">
        <v>0</v>
      </c>
      <c r="AM3186">
        <v>0</v>
      </c>
      <c r="AN3186">
        <v>0</v>
      </c>
      <c r="AO3186" t="s">
        <v>32</v>
      </c>
      <c r="AP3186" t="s">
        <v>32</v>
      </c>
    </row>
    <row r="3187" spans="1:42" x14ac:dyDescent="0.25">
      <c r="A3187">
        <v>201807</v>
      </c>
      <c r="B3187" t="str">
        <f t="shared" si="686"/>
        <v>2018-II</v>
      </c>
      <c r="C3187" t="s">
        <v>3248</v>
      </c>
      <c r="D3187" t="s">
        <v>3248</v>
      </c>
      <c r="E3187">
        <v>30476247</v>
      </c>
      <c r="F3187" t="s">
        <v>29</v>
      </c>
      <c r="G3187">
        <v>0</v>
      </c>
      <c r="H3187">
        <v>0</v>
      </c>
      <c r="I3187">
        <v>0</v>
      </c>
      <c r="J3187">
        <f t="shared" si="687"/>
        <v>0</v>
      </c>
      <c r="K3187" t="str">
        <f t="shared" si="688"/>
        <v>Modelamiento</v>
      </c>
      <c r="L3187">
        <f t="shared" si="689"/>
        <v>0</v>
      </c>
      <c r="M3187">
        <v>35</v>
      </c>
      <c r="N3187" t="str">
        <f t="shared" si="690"/>
        <v>&lt;=35</v>
      </c>
      <c r="O3187" t="s">
        <v>56</v>
      </c>
      <c r="P3187" t="s">
        <v>39</v>
      </c>
      <c r="Q3187">
        <v>43996</v>
      </c>
      <c r="R3187">
        <v>1650</v>
      </c>
      <c r="S3187" t="str">
        <f t="shared" si="691"/>
        <v>&lt;=2000</v>
      </c>
      <c r="T3187">
        <v>1282</v>
      </c>
      <c r="U3187" t="str">
        <f t="shared" si="692"/>
        <v>&lt;=1300</v>
      </c>
      <c r="V3187" t="s">
        <v>597</v>
      </c>
      <c r="W3187">
        <v>42806</v>
      </c>
      <c r="X3187" s="12">
        <f t="shared" si="693"/>
        <v>3.8545998224547962E-2</v>
      </c>
      <c r="Y3187" t="str">
        <f t="shared" si="694"/>
        <v>&lt;=0.04</v>
      </c>
      <c r="Z3187" t="s">
        <v>32</v>
      </c>
      <c r="AA3187">
        <v>4</v>
      </c>
      <c r="AB3187">
        <v>1450.3</v>
      </c>
      <c r="AC3187" t="str">
        <f t="shared" si="695"/>
        <v>&lt;=2000</v>
      </c>
      <c r="AD3187">
        <v>962</v>
      </c>
      <c r="AE3187" t="str">
        <f t="shared" si="696"/>
        <v>&gt;120</v>
      </c>
      <c r="AF3187">
        <v>1450.3</v>
      </c>
      <c r="AG3187" t="str">
        <f t="shared" si="697"/>
        <v>&lt;=2000</v>
      </c>
      <c r="AH3187" t="s">
        <v>32</v>
      </c>
      <c r="AI3187" t="str">
        <f t="shared" si="698"/>
        <v/>
      </c>
      <c r="AJ3187" t="s">
        <v>32</v>
      </c>
      <c r="AK3187" t="str">
        <f t="shared" si="699"/>
        <v/>
      </c>
      <c r="AL3187">
        <v>12</v>
      </c>
      <c r="AM3187">
        <v>0</v>
      </c>
      <c r="AN3187">
        <v>12</v>
      </c>
      <c r="AO3187" t="s">
        <v>32</v>
      </c>
      <c r="AP3187">
        <v>1</v>
      </c>
    </row>
    <row r="3188" spans="1:42" x14ac:dyDescent="0.25">
      <c r="A3188">
        <v>201807</v>
      </c>
      <c r="B3188" t="str">
        <f t="shared" si="686"/>
        <v>2018-II</v>
      </c>
      <c r="C3188" t="s">
        <v>3249</v>
      </c>
      <c r="D3188" t="s">
        <v>3249</v>
      </c>
      <c r="E3188">
        <v>30472079</v>
      </c>
      <c r="F3188" t="s">
        <v>29</v>
      </c>
      <c r="G3188">
        <v>1</v>
      </c>
      <c r="H3188">
        <v>0</v>
      </c>
      <c r="I3188">
        <v>0</v>
      </c>
      <c r="J3188">
        <f t="shared" si="687"/>
        <v>0</v>
      </c>
      <c r="K3188" t="str">
        <f t="shared" si="688"/>
        <v>Modelamiento</v>
      </c>
      <c r="L3188">
        <f t="shared" si="689"/>
        <v>0</v>
      </c>
      <c r="M3188">
        <v>52</v>
      </c>
      <c r="N3188" t="str">
        <f t="shared" si="690"/>
        <v>&lt;=55</v>
      </c>
      <c r="O3188" t="s">
        <v>56</v>
      </c>
      <c r="P3188" t="s">
        <v>31</v>
      </c>
      <c r="Q3188">
        <v>39782</v>
      </c>
      <c r="R3188">
        <v>1500</v>
      </c>
      <c r="S3188" t="str">
        <f t="shared" si="691"/>
        <v>&lt;=1500</v>
      </c>
      <c r="T3188">
        <v>1382</v>
      </c>
      <c r="U3188" t="str">
        <f t="shared" si="692"/>
        <v>&lt;=1400</v>
      </c>
      <c r="V3188" t="s">
        <v>589</v>
      </c>
      <c r="W3188">
        <v>38442</v>
      </c>
      <c r="X3188" s="12">
        <f t="shared" si="693"/>
        <v>3.9019822069611361E-2</v>
      </c>
      <c r="Y3188" t="str">
        <f t="shared" si="694"/>
        <v>&lt;=0.04</v>
      </c>
      <c r="Z3188" t="s">
        <v>32</v>
      </c>
      <c r="AA3188">
        <v>0</v>
      </c>
      <c r="AB3188">
        <v>6378.92</v>
      </c>
      <c r="AC3188" t="str">
        <f t="shared" si="695"/>
        <v>&gt;5000</v>
      </c>
      <c r="AD3188">
        <v>85</v>
      </c>
      <c r="AE3188" t="str">
        <f t="shared" si="696"/>
        <v>&lt;=90</v>
      </c>
      <c r="AF3188">
        <v>0</v>
      </c>
      <c r="AG3188" t="str">
        <f t="shared" si="697"/>
        <v>&lt;=500</v>
      </c>
      <c r="AH3188">
        <v>2800</v>
      </c>
      <c r="AI3188" t="str">
        <f t="shared" si="698"/>
        <v>&lt;=3000</v>
      </c>
      <c r="AJ3188">
        <v>0.1215</v>
      </c>
      <c r="AK3188" t="str">
        <f t="shared" si="699"/>
        <v>&lt;=0.2</v>
      </c>
      <c r="AL3188">
        <v>12</v>
      </c>
      <c r="AM3188">
        <v>9</v>
      </c>
      <c r="AN3188">
        <v>0</v>
      </c>
      <c r="AO3188">
        <v>1</v>
      </c>
      <c r="AP3188" t="s">
        <v>32</v>
      </c>
    </row>
    <row r="3189" spans="1:42" x14ac:dyDescent="0.25">
      <c r="A3189">
        <v>201807</v>
      </c>
      <c r="B3189" t="str">
        <f t="shared" si="686"/>
        <v>2018-II</v>
      </c>
      <c r="C3189" t="s">
        <v>3250</v>
      </c>
      <c r="D3189" t="s">
        <v>3250</v>
      </c>
      <c r="E3189">
        <v>30469431</v>
      </c>
      <c r="F3189" t="s">
        <v>29</v>
      </c>
      <c r="G3189">
        <v>0</v>
      </c>
      <c r="H3189">
        <v>0</v>
      </c>
      <c r="I3189">
        <v>0</v>
      </c>
      <c r="J3189">
        <f t="shared" si="687"/>
        <v>0</v>
      </c>
      <c r="K3189" t="str">
        <f t="shared" si="688"/>
        <v>Modelamiento</v>
      </c>
      <c r="L3189">
        <f t="shared" si="689"/>
        <v>0</v>
      </c>
      <c r="M3189">
        <v>33</v>
      </c>
      <c r="N3189" t="str">
        <f t="shared" si="690"/>
        <v>&lt;=35</v>
      </c>
      <c r="O3189" t="s">
        <v>56</v>
      </c>
      <c r="P3189" t="s">
        <v>39</v>
      </c>
      <c r="Q3189">
        <v>45523</v>
      </c>
      <c r="R3189">
        <v>1650</v>
      </c>
      <c r="S3189" t="str">
        <f t="shared" si="691"/>
        <v>&lt;=2000</v>
      </c>
      <c r="T3189">
        <v>1304</v>
      </c>
      <c r="U3189" t="str">
        <f t="shared" si="692"/>
        <v>&lt;=1400</v>
      </c>
      <c r="V3189" t="s">
        <v>597</v>
      </c>
      <c r="W3189">
        <v>43683</v>
      </c>
      <c r="X3189" s="12">
        <f t="shared" si="693"/>
        <v>3.7772131034956392E-2</v>
      </c>
      <c r="Y3189" t="str">
        <f t="shared" si="694"/>
        <v>&lt;=0.04</v>
      </c>
      <c r="Z3189" t="s">
        <v>32</v>
      </c>
      <c r="AA3189">
        <v>4</v>
      </c>
      <c r="AB3189">
        <v>1412.22</v>
      </c>
      <c r="AC3189" t="str">
        <f t="shared" si="695"/>
        <v>&lt;=2000</v>
      </c>
      <c r="AD3189">
        <v>1233</v>
      </c>
      <c r="AE3189" t="str">
        <f t="shared" si="696"/>
        <v>&gt;120</v>
      </c>
      <c r="AF3189">
        <v>1412.22</v>
      </c>
      <c r="AG3189" t="str">
        <f t="shared" si="697"/>
        <v>&lt;=2000</v>
      </c>
      <c r="AH3189" t="s">
        <v>32</v>
      </c>
      <c r="AI3189" t="str">
        <f t="shared" si="698"/>
        <v/>
      </c>
      <c r="AJ3189" t="s">
        <v>32</v>
      </c>
      <c r="AK3189" t="str">
        <f t="shared" si="699"/>
        <v/>
      </c>
      <c r="AL3189">
        <v>12</v>
      </c>
      <c r="AM3189">
        <v>0</v>
      </c>
      <c r="AN3189">
        <v>12</v>
      </c>
      <c r="AO3189" t="s">
        <v>32</v>
      </c>
      <c r="AP3189">
        <v>1</v>
      </c>
    </row>
    <row r="3190" spans="1:42" x14ac:dyDescent="0.25">
      <c r="A3190">
        <v>201807</v>
      </c>
      <c r="B3190" t="str">
        <f t="shared" si="686"/>
        <v>2018-II</v>
      </c>
      <c r="C3190" t="s">
        <v>3251</v>
      </c>
      <c r="D3190" t="s">
        <v>3251</v>
      </c>
      <c r="E3190">
        <v>30474505</v>
      </c>
      <c r="F3190" t="s">
        <v>29</v>
      </c>
      <c r="G3190">
        <v>1</v>
      </c>
      <c r="H3190">
        <v>0</v>
      </c>
      <c r="I3190">
        <v>0</v>
      </c>
      <c r="J3190">
        <f t="shared" si="687"/>
        <v>0</v>
      </c>
      <c r="K3190" t="str">
        <f t="shared" si="688"/>
        <v>Modelamiento</v>
      </c>
      <c r="L3190">
        <f t="shared" si="689"/>
        <v>0</v>
      </c>
      <c r="M3190">
        <v>29</v>
      </c>
      <c r="N3190" t="str">
        <f t="shared" si="690"/>
        <v>&lt;=30</v>
      </c>
      <c r="O3190" t="s">
        <v>56</v>
      </c>
      <c r="P3190" t="s">
        <v>39</v>
      </c>
      <c r="Q3190">
        <v>37897</v>
      </c>
      <c r="R3190">
        <v>1500</v>
      </c>
      <c r="S3190" t="str">
        <f t="shared" si="691"/>
        <v>&lt;=1500</v>
      </c>
      <c r="T3190">
        <v>1498</v>
      </c>
      <c r="U3190" t="str">
        <f t="shared" si="692"/>
        <v>&lt;=1500</v>
      </c>
      <c r="V3190" t="s">
        <v>1407</v>
      </c>
      <c r="W3190">
        <v>36527</v>
      </c>
      <c r="X3190" s="12">
        <f t="shared" si="693"/>
        <v>4.1065513182029729E-2</v>
      </c>
      <c r="Y3190" t="str">
        <f t="shared" si="694"/>
        <v>&lt;=0.05</v>
      </c>
      <c r="Z3190" t="s">
        <v>32</v>
      </c>
      <c r="AA3190">
        <v>0</v>
      </c>
      <c r="AB3190">
        <v>15092.19</v>
      </c>
      <c r="AC3190" t="str">
        <f t="shared" si="695"/>
        <v>&gt;5000</v>
      </c>
      <c r="AD3190">
        <v>1</v>
      </c>
      <c r="AE3190" t="str">
        <f t="shared" si="696"/>
        <v>&lt;=8</v>
      </c>
      <c r="AF3190">
        <v>0</v>
      </c>
      <c r="AG3190" t="str">
        <f t="shared" si="697"/>
        <v>&lt;=500</v>
      </c>
      <c r="AH3190">
        <v>20550</v>
      </c>
      <c r="AI3190" t="str">
        <f t="shared" si="698"/>
        <v>&gt;5000</v>
      </c>
      <c r="AJ3190">
        <v>0.84330000000000005</v>
      </c>
      <c r="AK3190" t="str">
        <f t="shared" si="699"/>
        <v>&lt;=0.9</v>
      </c>
      <c r="AL3190">
        <v>12</v>
      </c>
      <c r="AM3190">
        <v>12</v>
      </c>
      <c r="AN3190">
        <v>0</v>
      </c>
      <c r="AO3190">
        <v>1</v>
      </c>
      <c r="AP3190" t="s">
        <v>32</v>
      </c>
    </row>
    <row r="3191" spans="1:42" x14ac:dyDescent="0.25">
      <c r="A3191">
        <v>201807</v>
      </c>
      <c r="B3191" t="str">
        <f t="shared" si="686"/>
        <v>2018-II</v>
      </c>
      <c r="C3191" t="s">
        <v>3252</v>
      </c>
      <c r="D3191" t="s">
        <v>3252</v>
      </c>
      <c r="E3191">
        <v>30473495</v>
      </c>
      <c r="F3191" t="s">
        <v>29</v>
      </c>
      <c r="G3191">
        <v>0</v>
      </c>
      <c r="H3191">
        <v>0</v>
      </c>
      <c r="I3191">
        <v>0</v>
      </c>
      <c r="J3191">
        <f t="shared" si="687"/>
        <v>0</v>
      </c>
      <c r="K3191" t="str">
        <f t="shared" si="688"/>
        <v>Modelamiento</v>
      </c>
      <c r="L3191">
        <f t="shared" si="689"/>
        <v>0</v>
      </c>
      <c r="M3191">
        <v>30</v>
      </c>
      <c r="N3191" t="str">
        <f t="shared" si="690"/>
        <v>&lt;=30</v>
      </c>
      <c r="O3191" t="s">
        <v>56</v>
      </c>
      <c r="P3191" t="s">
        <v>39</v>
      </c>
      <c r="Q3191">
        <v>37420</v>
      </c>
      <c r="R3191">
        <v>1800</v>
      </c>
      <c r="S3191" t="str">
        <f t="shared" si="691"/>
        <v>&lt;=2000</v>
      </c>
      <c r="T3191">
        <v>1299</v>
      </c>
      <c r="U3191" t="str">
        <f t="shared" si="692"/>
        <v>&lt;=1300</v>
      </c>
      <c r="V3191" t="s">
        <v>589</v>
      </c>
      <c r="W3191">
        <v>36380</v>
      </c>
      <c r="X3191" s="12">
        <f t="shared" si="693"/>
        <v>4.947773501924134E-2</v>
      </c>
      <c r="Y3191" t="str">
        <f t="shared" si="694"/>
        <v>&lt;=0.05</v>
      </c>
      <c r="Z3191" t="s">
        <v>32</v>
      </c>
      <c r="AA3191">
        <v>0</v>
      </c>
      <c r="AB3191">
        <v>3043.28</v>
      </c>
      <c r="AC3191" t="str">
        <f t="shared" si="695"/>
        <v>&lt;=4000</v>
      </c>
      <c r="AD3191">
        <v>0</v>
      </c>
      <c r="AE3191" t="str">
        <f t="shared" si="696"/>
        <v>=0</v>
      </c>
      <c r="AF3191">
        <v>0</v>
      </c>
      <c r="AG3191" t="str">
        <f t="shared" si="697"/>
        <v>&lt;=500</v>
      </c>
      <c r="AH3191" t="s">
        <v>32</v>
      </c>
      <c r="AI3191" t="str">
        <f t="shared" si="698"/>
        <v/>
      </c>
      <c r="AJ3191" t="s">
        <v>32</v>
      </c>
      <c r="AK3191" t="str">
        <f t="shared" si="699"/>
        <v/>
      </c>
      <c r="AL3191">
        <v>5</v>
      </c>
      <c r="AM3191">
        <v>5</v>
      </c>
      <c r="AN3191">
        <v>0</v>
      </c>
      <c r="AO3191">
        <v>1</v>
      </c>
      <c r="AP3191" t="s">
        <v>32</v>
      </c>
    </row>
    <row r="3192" spans="1:42" x14ac:dyDescent="0.25">
      <c r="A3192">
        <v>201807</v>
      </c>
      <c r="B3192" t="str">
        <f t="shared" si="686"/>
        <v>2018-II</v>
      </c>
      <c r="C3192" t="s">
        <v>3253</v>
      </c>
      <c r="D3192" t="s">
        <v>3253</v>
      </c>
      <c r="E3192">
        <v>30472765</v>
      </c>
      <c r="F3192" t="s">
        <v>29</v>
      </c>
      <c r="G3192">
        <v>0</v>
      </c>
      <c r="H3192">
        <v>0</v>
      </c>
      <c r="I3192">
        <v>0</v>
      </c>
      <c r="J3192">
        <f t="shared" si="687"/>
        <v>0</v>
      </c>
      <c r="K3192" t="str">
        <f t="shared" si="688"/>
        <v>Modelamiento</v>
      </c>
      <c r="L3192">
        <f t="shared" si="689"/>
        <v>0</v>
      </c>
      <c r="M3192">
        <v>40</v>
      </c>
      <c r="N3192" t="str">
        <f t="shared" si="690"/>
        <v>&lt;=40</v>
      </c>
      <c r="O3192" t="s">
        <v>56</v>
      </c>
      <c r="P3192" t="s">
        <v>39</v>
      </c>
      <c r="Q3192">
        <v>40079</v>
      </c>
      <c r="R3192">
        <v>1500</v>
      </c>
      <c r="S3192" t="str">
        <f t="shared" si="691"/>
        <v>&lt;=1500</v>
      </c>
      <c r="T3192">
        <v>1516</v>
      </c>
      <c r="U3192" t="str">
        <f t="shared" si="692"/>
        <v>&gt;1500</v>
      </c>
      <c r="V3192" t="s">
        <v>597</v>
      </c>
      <c r="W3192">
        <v>38739</v>
      </c>
      <c r="X3192" s="12">
        <f t="shared" si="693"/>
        <v>3.8720669093161929E-2</v>
      </c>
      <c r="Y3192" t="str">
        <f t="shared" si="694"/>
        <v>&lt;=0.04</v>
      </c>
      <c r="Z3192" t="s">
        <v>32</v>
      </c>
      <c r="AA3192">
        <v>4</v>
      </c>
      <c r="AB3192">
        <v>549.99</v>
      </c>
      <c r="AC3192" t="str">
        <f t="shared" si="695"/>
        <v>&lt;=1000</v>
      </c>
      <c r="AD3192">
        <v>213</v>
      </c>
      <c r="AE3192" t="str">
        <f t="shared" si="696"/>
        <v>&gt;120</v>
      </c>
      <c r="AF3192">
        <v>93.56</v>
      </c>
      <c r="AG3192" t="str">
        <f t="shared" si="697"/>
        <v>&lt;=500</v>
      </c>
      <c r="AH3192">
        <v>301</v>
      </c>
      <c r="AI3192" t="str">
        <f t="shared" si="698"/>
        <v>&lt;=500</v>
      </c>
      <c r="AJ3192">
        <v>0</v>
      </c>
      <c r="AK3192" t="str">
        <f t="shared" si="699"/>
        <v>=0</v>
      </c>
      <c r="AL3192">
        <v>3</v>
      </c>
      <c r="AM3192">
        <v>0</v>
      </c>
      <c r="AN3192">
        <v>1</v>
      </c>
      <c r="AO3192" t="s">
        <v>32</v>
      </c>
      <c r="AP3192">
        <v>10</v>
      </c>
    </row>
    <row r="3193" spans="1:42" x14ac:dyDescent="0.25">
      <c r="A3193">
        <v>201807</v>
      </c>
      <c r="B3193" t="str">
        <f t="shared" si="686"/>
        <v>2018-II</v>
      </c>
      <c r="C3193" t="s">
        <v>3254</v>
      </c>
      <c r="D3193" t="s">
        <v>3254</v>
      </c>
      <c r="E3193">
        <v>30474365</v>
      </c>
      <c r="F3193" t="s">
        <v>29</v>
      </c>
      <c r="G3193">
        <v>0</v>
      </c>
      <c r="H3193">
        <v>0</v>
      </c>
      <c r="I3193">
        <v>0</v>
      </c>
      <c r="J3193">
        <f t="shared" si="687"/>
        <v>0</v>
      </c>
      <c r="K3193" t="str">
        <f t="shared" si="688"/>
        <v>Modelamiento</v>
      </c>
      <c r="L3193">
        <f t="shared" si="689"/>
        <v>0</v>
      </c>
      <c r="M3193">
        <v>27</v>
      </c>
      <c r="N3193" t="str">
        <f t="shared" si="690"/>
        <v>&lt;=30</v>
      </c>
      <c r="O3193" t="s">
        <v>56</v>
      </c>
      <c r="P3193" t="s">
        <v>31</v>
      </c>
      <c r="Q3193">
        <v>37290</v>
      </c>
      <c r="R3193">
        <v>550</v>
      </c>
      <c r="S3193" t="str">
        <f t="shared" si="691"/>
        <v>&lt;=1000</v>
      </c>
      <c r="T3193">
        <v>1295</v>
      </c>
      <c r="U3193" t="str">
        <f t="shared" si="692"/>
        <v>&lt;=1300</v>
      </c>
      <c r="V3193" t="s">
        <v>585</v>
      </c>
      <c r="W3193">
        <v>35000</v>
      </c>
      <c r="X3193" s="12">
        <f t="shared" si="693"/>
        <v>1.5714285714285715E-2</v>
      </c>
      <c r="Y3193" t="str">
        <f t="shared" si="694"/>
        <v>&lt;=0.02</v>
      </c>
      <c r="Z3193" t="s">
        <v>32</v>
      </c>
      <c r="AA3193">
        <v>4</v>
      </c>
      <c r="AB3193">
        <v>3825.14</v>
      </c>
      <c r="AC3193" t="str">
        <f t="shared" si="695"/>
        <v>&lt;=4000</v>
      </c>
      <c r="AD3193">
        <v>235</v>
      </c>
      <c r="AE3193" t="str">
        <f t="shared" si="696"/>
        <v>&gt;120</v>
      </c>
      <c r="AF3193">
        <v>2740.76</v>
      </c>
      <c r="AG3193" t="str">
        <f t="shared" si="697"/>
        <v>&lt;=3000</v>
      </c>
      <c r="AH3193">
        <v>2375.67</v>
      </c>
      <c r="AI3193" t="str">
        <f t="shared" si="698"/>
        <v>&lt;=3000</v>
      </c>
      <c r="AJ3193">
        <v>0.97509999999999997</v>
      </c>
      <c r="AK3193" t="str">
        <f t="shared" si="699"/>
        <v>&gt;0.9</v>
      </c>
      <c r="AL3193">
        <v>12</v>
      </c>
      <c r="AM3193">
        <v>0</v>
      </c>
      <c r="AN3193">
        <v>9</v>
      </c>
      <c r="AO3193" t="s">
        <v>32</v>
      </c>
      <c r="AP3193">
        <v>1</v>
      </c>
    </row>
    <row r="3194" spans="1:42" x14ac:dyDescent="0.25">
      <c r="A3194">
        <v>201807</v>
      </c>
      <c r="B3194" t="str">
        <f t="shared" si="686"/>
        <v>2018-II</v>
      </c>
      <c r="C3194" t="s">
        <v>3255</v>
      </c>
      <c r="D3194" t="s">
        <v>3255</v>
      </c>
      <c r="E3194">
        <v>30472415</v>
      </c>
      <c r="F3194" t="s">
        <v>29</v>
      </c>
      <c r="G3194">
        <v>0</v>
      </c>
      <c r="H3194">
        <v>0</v>
      </c>
      <c r="I3194">
        <v>0</v>
      </c>
      <c r="J3194">
        <f t="shared" si="687"/>
        <v>0</v>
      </c>
      <c r="K3194" t="str">
        <f t="shared" si="688"/>
        <v>Modelamiento</v>
      </c>
      <c r="L3194">
        <f t="shared" si="689"/>
        <v>0</v>
      </c>
      <c r="M3194">
        <v>25</v>
      </c>
      <c r="N3194" t="str">
        <f t="shared" si="690"/>
        <v>&lt;=25</v>
      </c>
      <c r="O3194" t="s">
        <v>56</v>
      </c>
      <c r="P3194" t="s">
        <v>39</v>
      </c>
      <c r="Q3194">
        <v>37340</v>
      </c>
      <c r="R3194">
        <v>1000</v>
      </c>
      <c r="S3194" t="str">
        <f t="shared" si="691"/>
        <v>&lt;=1000</v>
      </c>
      <c r="T3194">
        <v>1294</v>
      </c>
      <c r="U3194" t="str">
        <f t="shared" si="692"/>
        <v>&lt;=1300</v>
      </c>
      <c r="V3194" t="s">
        <v>585</v>
      </c>
      <c r="W3194">
        <v>35500</v>
      </c>
      <c r="X3194" s="12">
        <f t="shared" si="693"/>
        <v>2.8169014084507043E-2</v>
      </c>
      <c r="Y3194" t="str">
        <f t="shared" si="694"/>
        <v>&lt;=0.03</v>
      </c>
      <c r="Z3194" t="s">
        <v>32</v>
      </c>
      <c r="AA3194">
        <v>9</v>
      </c>
      <c r="AB3194" t="s">
        <v>32</v>
      </c>
      <c r="AC3194" t="str">
        <f t="shared" si="695"/>
        <v/>
      </c>
      <c r="AD3194" t="s">
        <v>32</v>
      </c>
      <c r="AE3194" t="str">
        <f t="shared" si="696"/>
        <v/>
      </c>
      <c r="AF3194" t="s">
        <v>32</v>
      </c>
      <c r="AG3194" t="str">
        <f t="shared" si="697"/>
        <v/>
      </c>
      <c r="AH3194" t="s">
        <v>32</v>
      </c>
      <c r="AI3194" t="str">
        <f t="shared" si="698"/>
        <v/>
      </c>
      <c r="AJ3194" t="s">
        <v>32</v>
      </c>
      <c r="AK3194" t="str">
        <f t="shared" si="699"/>
        <v/>
      </c>
      <c r="AL3194">
        <v>0</v>
      </c>
      <c r="AM3194">
        <v>0</v>
      </c>
      <c r="AN3194">
        <v>0</v>
      </c>
      <c r="AO3194" t="s">
        <v>32</v>
      </c>
      <c r="AP3194" t="s">
        <v>32</v>
      </c>
    </row>
    <row r="3195" spans="1:42" x14ac:dyDescent="0.25">
      <c r="A3195">
        <v>201807</v>
      </c>
      <c r="B3195" t="str">
        <f t="shared" si="686"/>
        <v>2018-II</v>
      </c>
      <c r="C3195" t="s">
        <v>3256</v>
      </c>
      <c r="D3195" t="s">
        <v>3256</v>
      </c>
      <c r="E3195">
        <v>30477259</v>
      </c>
      <c r="F3195" t="s">
        <v>29</v>
      </c>
      <c r="G3195">
        <v>0</v>
      </c>
      <c r="H3195">
        <v>0</v>
      </c>
      <c r="I3195">
        <v>0</v>
      </c>
      <c r="J3195">
        <f t="shared" si="687"/>
        <v>0</v>
      </c>
      <c r="K3195" t="str">
        <f t="shared" si="688"/>
        <v>Modelamiento</v>
      </c>
      <c r="L3195">
        <f t="shared" si="689"/>
        <v>0</v>
      </c>
      <c r="M3195">
        <v>53</v>
      </c>
      <c r="N3195" t="str">
        <f t="shared" si="690"/>
        <v>&lt;=55</v>
      </c>
      <c r="O3195" t="s">
        <v>72</v>
      </c>
      <c r="P3195" t="s">
        <v>35</v>
      </c>
      <c r="Q3195">
        <v>39632</v>
      </c>
      <c r="R3195">
        <v>1650</v>
      </c>
      <c r="S3195" t="str">
        <f t="shared" si="691"/>
        <v>&lt;=2000</v>
      </c>
      <c r="T3195">
        <v>1378</v>
      </c>
      <c r="U3195" t="str">
        <f t="shared" si="692"/>
        <v>&lt;=1400</v>
      </c>
      <c r="V3195" t="s">
        <v>589</v>
      </c>
      <c r="W3195">
        <v>38442</v>
      </c>
      <c r="X3195" s="12">
        <f t="shared" si="693"/>
        <v>4.2921804276572502E-2</v>
      </c>
      <c r="Y3195" t="str">
        <f t="shared" si="694"/>
        <v>&lt;=0.05</v>
      </c>
      <c r="Z3195" t="s">
        <v>32</v>
      </c>
      <c r="AA3195">
        <v>4</v>
      </c>
      <c r="AB3195">
        <v>573.01</v>
      </c>
      <c r="AC3195" t="str">
        <f t="shared" si="695"/>
        <v>&lt;=1000</v>
      </c>
      <c r="AD3195">
        <v>1740</v>
      </c>
      <c r="AE3195" t="str">
        <f t="shared" si="696"/>
        <v>&gt;120</v>
      </c>
      <c r="AF3195">
        <v>573.01</v>
      </c>
      <c r="AG3195" t="str">
        <f t="shared" si="697"/>
        <v>&lt;=1000</v>
      </c>
      <c r="AH3195" t="s">
        <v>32</v>
      </c>
      <c r="AI3195" t="str">
        <f t="shared" si="698"/>
        <v/>
      </c>
      <c r="AJ3195" t="s">
        <v>32</v>
      </c>
      <c r="AK3195" t="str">
        <f t="shared" si="699"/>
        <v/>
      </c>
      <c r="AL3195">
        <v>10</v>
      </c>
      <c r="AM3195">
        <v>0</v>
      </c>
      <c r="AN3195">
        <v>10</v>
      </c>
      <c r="AO3195" t="s">
        <v>32</v>
      </c>
      <c r="AP3195">
        <v>3</v>
      </c>
    </row>
    <row r="3196" spans="1:42" x14ac:dyDescent="0.25">
      <c r="A3196">
        <v>201807</v>
      </c>
      <c r="B3196" t="str">
        <f t="shared" si="686"/>
        <v>2018-II</v>
      </c>
      <c r="C3196" t="s">
        <v>3257</v>
      </c>
      <c r="D3196" t="s">
        <v>3257</v>
      </c>
      <c r="E3196">
        <v>30477803</v>
      </c>
      <c r="F3196" t="s">
        <v>29</v>
      </c>
      <c r="G3196">
        <v>0</v>
      </c>
      <c r="H3196">
        <v>0</v>
      </c>
      <c r="I3196">
        <v>0</v>
      </c>
      <c r="J3196">
        <f t="shared" si="687"/>
        <v>0</v>
      </c>
      <c r="K3196" t="str">
        <f t="shared" si="688"/>
        <v>Modelamiento</v>
      </c>
      <c r="L3196">
        <f t="shared" si="689"/>
        <v>0</v>
      </c>
      <c r="M3196">
        <v>37</v>
      </c>
      <c r="N3196" t="str">
        <f t="shared" si="690"/>
        <v>&lt;=40</v>
      </c>
      <c r="O3196" t="s">
        <v>72</v>
      </c>
      <c r="P3196" t="s">
        <v>35</v>
      </c>
      <c r="Q3196">
        <v>38565</v>
      </c>
      <c r="R3196">
        <v>1650</v>
      </c>
      <c r="S3196" t="str">
        <f t="shared" si="691"/>
        <v>&lt;=2000</v>
      </c>
      <c r="T3196">
        <v>1341</v>
      </c>
      <c r="U3196" t="str">
        <f t="shared" si="692"/>
        <v>&lt;=1400</v>
      </c>
      <c r="V3196" t="s">
        <v>587</v>
      </c>
      <c r="W3196">
        <v>37375</v>
      </c>
      <c r="X3196" s="12">
        <f t="shared" si="693"/>
        <v>4.4147157190635451E-2</v>
      </c>
      <c r="Y3196" t="str">
        <f t="shared" si="694"/>
        <v>&lt;=0.05</v>
      </c>
      <c r="Z3196" t="s">
        <v>32</v>
      </c>
      <c r="AA3196">
        <v>4</v>
      </c>
      <c r="AB3196">
        <v>2093.98</v>
      </c>
      <c r="AC3196" t="str">
        <f t="shared" si="695"/>
        <v>&lt;=3000</v>
      </c>
      <c r="AD3196">
        <v>948</v>
      </c>
      <c r="AE3196" t="str">
        <f t="shared" si="696"/>
        <v>&gt;120</v>
      </c>
      <c r="AF3196">
        <v>2093.98</v>
      </c>
      <c r="AG3196" t="str">
        <f t="shared" si="697"/>
        <v>&lt;=3000</v>
      </c>
      <c r="AH3196" t="s">
        <v>32</v>
      </c>
      <c r="AI3196" t="str">
        <f t="shared" si="698"/>
        <v/>
      </c>
      <c r="AJ3196" t="s">
        <v>32</v>
      </c>
      <c r="AK3196" t="str">
        <f t="shared" si="699"/>
        <v/>
      </c>
      <c r="AL3196">
        <v>12</v>
      </c>
      <c r="AM3196">
        <v>0</v>
      </c>
      <c r="AN3196">
        <v>12</v>
      </c>
      <c r="AO3196" t="s">
        <v>32</v>
      </c>
      <c r="AP3196">
        <v>1</v>
      </c>
    </row>
    <row r="3197" spans="1:42" x14ac:dyDescent="0.25">
      <c r="A3197">
        <v>201807</v>
      </c>
      <c r="B3197" t="str">
        <f t="shared" si="686"/>
        <v>2018-II</v>
      </c>
      <c r="C3197" t="s">
        <v>3258</v>
      </c>
      <c r="D3197" t="s">
        <v>3258</v>
      </c>
      <c r="E3197">
        <v>30476682</v>
      </c>
      <c r="F3197" t="s">
        <v>29</v>
      </c>
      <c r="G3197">
        <v>1</v>
      </c>
      <c r="H3197">
        <v>0</v>
      </c>
      <c r="I3197">
        <v>0</v>
      </c>
      <c r="J3197">
        <f t="shared" si="687"/>
        <v>0</v>
      </c>
      <c r="K3197" t="str">
        <f t="shared" si="688"/>
        <v>Modelamiento</v>
      </c>
      <c r="L3197">
        <f t="shared" si="689"/>
        <v>0</v>
      </c>
      <c r="M3197">
        <v>26</v>
      </c>
      <c r="N3197" t="str">
        <f t="shared" si="690"/>
        <v>&lt;=30</v>
      </c>
      <c r="O3197" t="s">
        <v>56</v>
      </c>
      <c r="P3197" t="s">
        <v>31</v>
      </c>
      <c r="Q3197">
        <v>46417</v>
      </c>
      <c r="R3197">
        <v>1650</v>
      </c>
      <c r="S3197" t="str">
        <f t="shared" si="691"/>
        <v>&lt;=2000</v>
      </c>
      <c r="T3197">
        <v>1443</v>
      </c>
      <c r="U3197" t="str">
        <f t="shared" si="692"/>
        <v>&lt;=1500</v>
      </c>
      <c r="V3197" t="s">
        <v>597</v>
      </c>
      <c r="W3197">
        <v>45227</v>
      </c>
      <c r="X3197" s="12">
        <f t="shared" si="693"/>
        <v>3.6482632056072703E-2</v>
      </c>
      <c r="Y3197" t="str">
        <f t="shared" si="694"/>
        <v>&lt;=0.04</v>
      </c>
      <c r="Z3197" t="s">
        <v>32</v>
      </c>
      <c r="AA3197">
        <v>0</v>
      </c>
      <c r="AB3197">
        <v>3000</v>
      </c>
      <c r="AC3197" t="str">
        <f t="shared" si="695"/>
        <v>&lt;=3000</v>
      </c>
      <c r="AD3197">
        <v>0</v>
      </c>
      <c r="AE3197" t="str">
        <f t="shared" si="696"/>
        <v>=0</v>
      </c>
      <c r="AF3197">
        <v>0</v>
      </c>
      <c r="AG3197" t="str">
        <f t="shared" si="697"/>
        <v>&lt;=500</v>
      </c>
      <c r="AH3197" t="s">
        <v>32</v>
      </c>
      <c r="AI3197" t="str">
        <f t="shared" si="698"/>
        <v/>
      </c>
      <c r="AJ3197" t="s">
        <v>32</v>
      </c>
      <c r="AK3197" t="str">
        <f t="shared" si="699"/>
        <v/>
      </c>
      <c r="AL3197">
        <v>1</v>
      </c>
      <c r="AM3197">
        <v>1</v>
      </c>
      <c r="AN3197">
        <v>0</v>
      </c>
      <c r="AO3197">
        <v>1</v>
      </c>
      <c r="AP3197" t="s">
        <v>32</v>
      </c>
    </row>
    <row r="3198" spans="1:42" x14ac:dyDescent="0.25">
      <c r="A3198">
        <v>201807</v>
      </c>
      <c r="B3198" t="str">
        <f t="shared" si="686"/>
        <v>2018-II</v>
      </c>
      <c r="C3198" t="s">
        <v>3259</v>
      </c>
      <c r="D3198" t="s">
        <v>3259</v>
      </c>
      <c r="E3198">
        <v>30476980</v>
      </c>
      <c r="F3198" t="s">
        <v>29</v>
      </c>
      <c r="G3198">
        <v>0</v>
      </c>
      <c r="H3198">
        <v>0</v>
      </c>
      <c r="I3198">
        <v>0</v>
      </c>
      <c r="J3198">
        <f t="shared" si="687"/>
        <v>0</v>
      </c>
      <c r="K3198" t="str">
        <f t="shared" si="688"/>
        <v>Modelamiento</v>
      </c>
      <c r="L3198">
        <f t="shared" si="689"/>
        <v>0</v>
      </c>
      <c r="M3198">
        <v>33</v>
      </c>
      <c r="N3198" t="str">
        <f t="shared" si="690"/>
        <v>&lt;=35</v>
      </c>
      <c r="O3198" t="s">
        <v>56</v>
      </c>
      <c r="P3198" t="s">
        <v>31</v>
      </c>
      <c r="Q3198">
        <v>40104</v>
      </c>
      <c r="R3198">
        <v>1000</v>
      </c>
      <c r="S3198" t="str">
        <f t="shared" si="691"/>
        <v>&lt;=1000</v>
      </c>
      <c r="T3198">
        <v>1303</v>
      </c>
      <c r="U3198" t="str">
        <f t="shared" si="692"/>
        <v>&lt;=1400</v>
      </c>
      <c r="V3198" t="s">
        <v>585</v>
      </c>
      <c r="W3198">
        <v>38264</v>
      </c>
      <c r="X3198" s="12">
        <f t="shared" si="693"/>
        <v>2.6134225381559691E-2</v>
      </c>
      <c r="Y3198" t="str">
        <f t="shared" si="694"/>
        <v>&lt;=0.03</v>
      </c>
      <c r="Z3198" t="s">
        <v>32</v>
      </c>
      <c r="AA3198">
        <v>4</v>
      </c>
      <c r="AB3198">
        <v>493.44</v>
      </c>
      <c r="AC3198" t="str">
        <f t="shared" si="695"/>
        <v>&lt;=500</v>
      </c>
      <c r="AD3198">
        <v>3527</v>
      </c>
      <c r="AE3198" t="str">
        <f t="shared" si="696"/>
        <v>&gt;120</v>
      </c>
      <c r="AF3198">
        <v>493.44</v>
      </c>
      <c r="AG3198" t="str">
        <f t="shared" si="697"/>
        <v>&lt;=500</v>
      </c>
      <c r="AH3198" t="s">
        <v>32</v>
      </c>
      <c r="AI3198" t="str">
        <f t="shared" si="698"/>
        <v/>
      </c>
      <c r="AJ3198" t="s">
        <v>32</v>
      </c>
      <c r="AK3198" t="str">
        <f t="shared" si="699"/>
        <v/>
      </c>
      <c r="AL3198">
        <v>12</v>
      </c>
      <c r="AM3198">
        <v>0</v>
      </c>
      <c r="AN3198">
        <v>12</v>
      </c>
      <c r="AO3198" t="s">
        <v>32</v>
      </c>
      <c r="AP3198">
        <v>1</v>
      </c>
    </row>
    <row r="3199" spans="1:42" x14ac:dyDescent="0.25">
      <c r="A3199">
        <v>201807</v>
      </c>
      <c r="B3199" t="str">
        <f t="shared" si="686"/>
        <v>2018-II</v>
      </c>
      <c r="C3199" t="s">
        <v>3260</v>
      </c>
      <c r="D3199" t="s">
        <v>3260</v>
      </c>
      <c r="E3199">
        <v>30477878</v>
      </c>
      <c r="F3199" t="s">
        <v>29</v>
      </c>
      <c r="G3199">
        <v>0</v>
      </c>
      <c r="H3199">
        <v>0</v>
      </c>
      <c r="I3199">
        <v>0</v>
      </c>
      <c r="J3199">
        <f t="shared" si="687"/>
        <v>0</v>
      </c>
      <c r="K3199" t="str">
        <f t="shared" si="688"/>
        <v>Modelamiento</v>
      </c>
      <c r="L3199">
        <f t="shared" si="689"/>
        <v>0</v>
      </c>
      <c r="M3199">
        <v>52</v>
      </c>
      <c r="N3199" t="str">
        <f t="shared" si="690"/>
        <v>&lt;=55</v>
      </c>
      <c r="O3199" t="s">
        <v>56</v>
      </c>
      <c r="P3199" t="s">
        <v>35</v>
      </c>
      <c r="Q3199">
        <v>44832</v>
      </c>
      <c r="R3199">
        <v>1500</v>
      </c>
      <c r="S3199" t="str">
        <f t="shared" si="691"/>
        <v>&lt;=1500</v>
      </c>
      <c r="T3199">
        <v>1561</v>
      </c>
      <c r="U3199" t="str">
        <f t="shared" si="692"/>
        <v>&gt;1500</v>
      </c>
      <c r="V3199" t="s">
        <v>589</v>
      </c>
      <c r="W3199">
        <v>43492</v>
      </c>
      <c r="X3199" s="12">
        <f t="shared" si="693"/>
        <v>3.4489101443943716E-2</v>
      </c>
      <c r="Y3199" t="str">
        <f t="shared" si="694"/>
        <v>&lt;=0.04</v>
      </c>
      <c r="Z3199" t="s">
        <v>32</v>
      </c>
      <c r="AA3199">
        <v>4</v>
      </c>
      <c r="AB3199">
        <v>697.34</v>
      </c>
      <c r="AC3199" t="str">
        <f t="shared" si="695"/>
        <v>&lt;=1000</v>
      </c>
      <c r="AD3199">
        <v>279</v>
      </c>
      <c r="AE3199" t="str">
        <f t="shared" si="696"/>
        <v>&gt;120</v>
      </c>
      <c r="AF3199">
        <v>697.34</v>
      </c>
      <c r="AG3199" t="str">
        <f t="shared" si="697"/>
        <v>&lt;=1000</v>
      </c>
      <c r="AH3199" t="s">
        <v>32</v>
      </c>
      <c r="AI3199" t="str">
        <f t="shared" si="698"/>
        <v/>
      </c>
      <c r="AJ3199" t="s">
        <v>32</v>
      </c>
      <c r="AK3199" t="str">
        <f t="shared" si="699"/>
        <v/>
      </c>
      <c r="AL3199">
        <v>6</v>
      </c>
      <c r="AM3199">
        <v>0</v>
      </c>
      <c r="AN3199">
        <v>6</v>
      </c>
      <c r="AO3199" t="s">
        <v>32</v>
      </c>
      <c r="AP3199">
        <v>7</v>
      </c>
    </row>
    <row r="3200" spans="1:42" x14ac:dyDescent="0.25">
      <c r="A3200">
        <v>201807</v>
      </c>
      <c r="B3200" t="str">
        <f t="shared" si="686"/>
        <v>2018-II</v>
      </c>
      <c r="C3200" t="s">
        <v>3261</v>
      </c>
      <c r="D3200" t="s">
        <v>3261</v>
      </c>
      <c r="E3200">
        <v>30476235</v>
      </c>
      <c r="F3200" t="s">
        <v>29</v>
      </c>
      <c r="G3200">
        <v>0</v>
      </c>
      <c r="H3200">
        <v>0</v>
      </c>
      <c r="I3200">
        <v>0</v>
      </c>
      <c r="J3200">
        <f t="shared" si="687"/>
        <v>0</v>
      </c>
      <c r="K3200" t="str">
        <f t="shared" si="688"/>
        <v>Modelamiento</v>
      </c>
      <c r="L3200">
        <f t="shared" si="689"/>
        <v>0</v>
      </c>
      <c r="M3200">
        <v>23</v>
      </c>
      <c r="N3200" t="str">
        <f t="shared" si="690"/>
        <v>&lt;=25</v>
      </c>
      <c r="O3200" t="s">
        <v>72</v>
      </c>
      <c r="P3200" t="s">
        <v>39</v>
      </c>
      <c r="Q3200">
        <v>38370</v>
      </c>
      <c r="R3200">
        <v>1500</v>
      </c>
      <c r="S3200" t="str">
        <f t="shared" si="691"/>
        <v>&lt;=1500</v>
      </c>
      <c r="T3200">
        <v>1331</v>
      </c>
      <c r="U3200" t="str">
        <f t="shared" si="692"/>
        <v>&lt;=1400</v>
      </c>
      <c r="V3200" t="s">
        <v>589</v>
      </c>
      <c r="W3200">
        <v>36380</v>
      </c>
      <c r="X3200" s="12">
        <f t="shared" si="693"/>
        <v>4.1231445849367783E-2</v>
      </c>
      <c r="Y3200" t="str">
        <f t="shared" si="694"/>
        <v>&lt;=0.05</v>
      </c>
      <c r="Z3200" t="s">
        <v>32</v>
      </c>
      <c r="AA3200">
        <v>9</v>
      </c>
      <c r="AB3200" t="s">
        <v>32</v>
      </c>
      <c r="AC3200" t="str">
        <f t="shared" si="695"/>
        <v/>
      </c>
      <c r="AD3200" t="s">
        <v>32</v>
      </c>
      <c r="AE3200" t="str">
        <f t="shared" si="696"/>
        <v/>
      </c>
      <c r="AF3200" t="s">
        <v>32</v>
      </c>
      <c r="AG3200" t="str">
        <f t="shared" si="697"/>
        <v/>
      </c>
      <c r="AH3200" t="s">
        <v>32</v>
      </c>
      <c r="AI3200" t="str">
        <f t="shared" si="698"/>
        <v/>
      </c>
      <c r="AJ3200" t="s">
        <v>32</v>
      </c>
      <c r="AK3200" t="str">
        <f t="shared" si="699"/>
        <v/>
      </c>
      <c r="AL3200">
        <v>0</v>
      </c>
      <c r="AM3200">
        <v>0</v>
      </c>
      <c r="AN3200">
        <v>0</v>
      </c>
      <c r="AO3200" t="s">
        <v>32</v>
      </c>
      <c r="AP3200" t="s">
        <v>32</v>
      </c>
    </row>
    <row r="3201" spans="1:42" x14ac:dyDescent="0.25">
      <c r="A3201">
        <v>201807</v>
      </c>
      <c r="B3201" t="str">
        <f t="shared" si="686"/>
        <v>2018-II</v>
      </c>
      <c r="C3201" t="s">
        <v>3262</v>
      </c>
      <c r="D3201" t="s">
        <v>3262</v>
      </c>
      <c r="E3201">
        <v>30477858</v>
      </c>
      <c r="F3201" t="s">
        <v>29</v>
      </c>
      <c r="G3201">
        <v>1</v>
      </c>
      <c r="H3201">
        <v>0</v>
      </c>
      <c r="I3201">
        <v>0</v>
      </c>
      <c r="J3201">
        <f t="shared" si="687"/>
        <v>0</v>
      </c>
      <c r="K3201" t="str">
        <f t="shared" si="688"/>
        <v>Modelamiento</v>
      </c>
      <c r="L3201">
        <f t="shared" si="689"/>
        <v>0</v>
      </c>
      <c r="M3201">
        <v>32</v>
      </c>
      <c r="N3201" t="str">
        <f t="shared" si="690"/>
        <v>&lt;=35</v>
      </c>
      <c r="O3201" t="s">
        <v>56</v>
      </c>
      <c r="P3201" t="s">
        <v>35</v>
      </c>
      <c r="Q3201">
        <v>38370</v>
      </c>
      <c r="R3201">
        <v>1500</v>
      </c>
      <c r="S3201" t="str">
        <f t="shared" si="691"/>
        <v>&lt;=1500</v>
      </c>
      <c r="T3201">
        <v>1334</v>
      </c>
      <c r="U3201" t="str">
        <f t="shared" si="692"/>
        <v>&lt;=1400</v>
      </c>
      <c r="V3201" t="s">
        <v>589</v>
      </c>
      <c r="W3201">
        <v>36380</v>
      </c>
      <c r="X3201" s="12">
        <f t="shared" si="693"/>
        <v>4.1231445849367783E-2</v>
      </c>
      <c r="Y3201" t="str">
        <f t="shared" si="694"/>
        <v>&lt;=0.05</v>
      </c>
      <c r="Z3201" t="s">
        <v>32</v>
      </c>
      <c r="AA3201">
        <v>9</v>
      </c>
      <c r="AB3201" t="s">
        <v>32</v>
      </c>
      <c r="AC3201" t="str">
        <f t="shared" si="695"/>
        <v/>
      </c>
      <c r="AD3201" t="s">
        <v>32</v>
      </c>
      <c r="AE3201" t="str">
        <f t="shared" si="696"/>
        <v/>
      </c>
      <c r="AF3201" t="s">
        <v>32</v>
      </c>
      <c r="AG3201" t="str">
        <f t="shared" si="697"/>
        <v/>
      </c>
      <c r="AH3201" t="s">
        <v>32</v>
      </c>
      <c r="AI3201" t="str">
        <f t="shared" si="698"/>
        <v/>
      </c>
      <c r="AJ3201" t="s">
        <v>32</v>
      </c>
      <c r="AK3201" t="str">
        <f t="shared" si="699"/>
        <v/>
      </c>
      <c r="AL3201">
        <v>0</v>
      </c>
      <c r="AM3201">
        <v>0</v>
      </c>
      <c r="AN3201">
        <v>0</v>
      </c>
      <c r="AO3201" t="s">
        <v>32</v>
      </c>
      <c r="AP3201" t="s">
        <v>32</v>
      </c>
    </row>
    <row r="3202" spans="1:42" x14ac:dyDescent="0.25">
      <c r="A3202">
        <v>201807</v>
      </c>
      <c r="B3202" t="str">
        <f t="shared" si="686"/>
        <v>2018-II</v>
      </c>
      <c r="C3202" t="s">
        <v>3263</v>
      </c>
      <c r="D3202" t="s">
        <v>3263</v>
      </c>
      <c r="E3202">
        <v>30478385</v>
      </c>
      <c r="F3202" t="s">
        <v>29</v>
      </c>
      <c r="G3202">
        <v>0</v>
      </c>
      <c r="H3202">
        <v>0</v>
      </c>
      <c r="I3202">
        <v>0</v>
      </c>
      <c r="J3202">
        <f t="shared" si="687"/>
        <v>0</v>
      </c>
      <c r="K3202" t="str">
        <f t="shared" si="688"/>
        <v>Modelamiento</v>
      </c>
      <c r="L3202">
        <f t="shared" si="689"/>
        <v>0</v>
      </c>
      <c r="M3202">
        <v>27</v>
      </c>
      <c r="N3202" t="str">
        <f t="shared" si="690"/>
        <v>&lt;=30</v>
      </c>
      <c r="O3202" t="s">
        <v>56</v>
      </c>
      <c r="P3202" t="s">
        <v>31</v>
      </c>
      <c r="Q3202">
        <v>37240</v>
      </c>
      <c r="R3202">
        <v>1100</v>
      </c>
      <c r="S3202" t="str">
        <f t="shared" si="691"/>
        <v>&lt;=1500</v>
      </c>
      <c r="T3202">
        <v>1294</v>
      </c>
      <c r="U3202" t="str">
        <f t="shared" si="692"/>
        <v>&lt;=1300</v>
      </c>
      <c r="V3202" t="s">
        <v>585</v>
      </c>
      <c r="W3202">
        <v>35500</v>
      </c>
      <c r="X3202" s="12">
        <f t="shared" si="693"/>
        <v>3.0985915492957747E-2</v>
      </c>
      <c r="Y3202" t="str">
        <f t="shared" si="694"/>
        <v>&lt;=0.04</v>
      </c>
      <c r="Z3202" t="s">
        <v>32</v>
      </c>
      <c r="AA3202">
        <v>4</v>
      </c>
      <c r="AB3202">
        <v>5185.68</v>
      </c>
      <c r="AC3202" t="str">
        <f t="shared" si="695"/>
        <v>&gt;5000</v>
      </c>
      <c r="AD3202">
        <v>1463</v>
      </c>
      <c r="AE3202" t="str">
        <f t="shared" si="696"/>
        <v>&gt;120</v>
      </c>
      <c r="AF3202">
        <v>5185.68</v>
      </c>
      <c r="AG3202" t="str">
        <f t="shared" si="697"/>
        <v>&gt;5000</v>
      </c>
      <c r="AH3202" t="s">
        <v>32</v>
      </c>
      <c r="AI3202" t="str">
        <f t="shared" si="698"/>
        <v/>
      </c>
      <c r="AJ3202" t="s">
        <v>32</v>
      </c>
      <c r="AK3202" t="str">
        <f t="shared" si="699"/>
        <v/>
      </c>
      <c r="AL3202">
        <v>12</v>
      </c>
      <c r="AM3202">
        <v>0</v>
      </c>
      <c r="AN3202">
        <v>12</v>
      </c>
      <c r="AO3202" t="s">
        <v>32</v>
      </c>
      <c r="AP3202">
        <v>1</v>
      </c>
    </row>
    <row r="3203" spans="1:42" x14ac:dyDescent="0.25">
      <c r="A3203">
        <v>201807</v>
      </c>
      <c r="B3203" t="str">
        <f t="shared" ref="B3203:B3266" si="700">+CONCATENATE(MID(A3203,1,4),IF(MID(A3203,5,2)*1&lt;=6,"-I","-II"))</f>
        <v>2018-II</v>
      </c>
      <c r="C3203" t="s">
        <v>3264</v>
      </c>
      <c r="D3203" t="s">
        <v>3264</v>
      </c>
      <c r="E3203">
        <v>30478041</v>
      </c>
      <c r="F3203" t="s">
        <v>29</v>
      </c>
      <c r="G3203">
        <v>0</v>
      </c>
      <c r="H3203">
        <v>0</v>
      </c>
      <c r="I3203">
        <v>0</v>
      </c>
      <c r="J3203">
        <f t="shared" ref="J3203:J3266" si="701">+IF(OR(O3203="Taxista propietario",O3203="Taxista palanca"),0,1)</f>
        <v>0</v>
      </c>
      <c r="K3203" t="str">
        <f t="shared" ref="K3203:K3266" si="702">+IF(I3203&gt;0,"Insuficiente",IF(H3203&gt;0,"Indeterminado",IF(J3203&gt;0,"Perfil","Modelamiento")))</f>
        <v>Modelamiento</v>
      </c>
      <c r="L3203">
        <f t="shared" ref="L3203:L3266" si="703">+IF(AND(A3203&gt;=201410,A3203&lt;=201908),0,1)</f>
        <v>0</v>
      </c>
      <c r="M3203">
        <v>66</v>
      </c>
      <c r="N3203" t="str">
        <f t="shared" ref="N3203:N3266" si="704">+IF(M3203&lt;=25,"&lt;=25",IF(M3203&lt;=30,"&lt;=30",IF(M3203&lt;=35,"&lt;=35",IF(M3203&lt;=40,"&lt;=40",IF(M3203&lt;=45,"&lt;=45",IF(M3203&lt;=50,"&lt;=50",IF(M3203&lt;=55,"&lt;=55",IF(M3203&lt;=60,"&lt;=60","&gt;60"))))))))</f>
        <v>&gt;60</v>
      </c>
      <c r="O3203" t="s">
        <v>72</v>
      </c>
      <c r="P3203" t="s">
        <v>69</v>
      </c>
      <c r="Q3203">
        <v>42473</v>
      </c>
      <c r="R3203">
        <v>1500</v>
      </c>
      <c r="S3203" t="str">
        <f t="shared" ref="S3203:S3266" si="705">+IF(R3203="NULL","",IF(R3203=0,"=0",IF(R3203&lt;=500,"&lt;=500",IF(R3203&lt;=1000,"&lt;=1000",IF(R3203&lt;=1500,"&lt;=1500",IF(R3203&lt;=2000,"&lt;=2000",IF(R3203&lt;=2500,"&lt;=2500","&gt;2500")))))))</f>
        <v>&lt;=1500</v>
      </c>
      <c r="T3203">
        <v>1336</v>
      </c>
      <c r="U3203" t="str">
        <f t="shared" ref="U3203:U3266" si="706">+IF(T3203="NULL","",IF(T3203&lt;=1000,"&lt;=1000",IF(T3203&lt;=1100,"&lt;=1100",IF(T3203&lt;=1200,"&lt;=1200",IF(T3203&lt;=1300,"&lt;=1300",IF(T3203&lt;=1400,"&lt;=1400",IF(T3203&lt;=1500,"&lt;=1500","&gt;1500")))))))</f>
        <v>&lt;=1400</v>
      </c>
      <c r="V3203" t="s">
        <v>597</v>
      </c>
      <c r="W3203">
        <v>41133</v>
      </c>
      <c r="X3203" s="12">
        <f t="shared" ref="X3203:X3266" si="707">+IFERROR(R3203/W3203,"NULL")</f>
        <v>3.6467070235577277E-2</v>
      </c>
      <c r="Y3203" t="str">
        <f t="shared" ref="Y3203:Y3266" si="708">+IF(X3203="NULL","",IF(X3203=0,"=0",IF(X3203&lt;=0.01,"&lt;=0.01",IF(X3203&lt;=0.02,"&lt;=0.02",IF(X3203&lt;=0.03,"&lt;=0.03",IF(X3203&lt;=0.04,"&lt;=0.04",IF(X3203&lt;=0.05,"&lt;=0.05",IF(X3203&lt;=0.06,"&lt;=0.06","&gt;0.06"))))))))</f>
        <v>&lt;=0.04</v>
      </c>
      <c r="Z3203" t="s">
        <v>32</v>
      </c>
      <c r="AA3203">
        <v>9</v>
      </c>
      <c r="AB3203" t="s">
        <v>32</v>
      </c>
      <c r="AC3203" t="str">
        <f t="shared" ref="AC3203:AC3266" si="709">+IF(AB3203="NULL","",IF(AB3203&lt;=500,"&lt;=500",IF(AB3203&lt;=1000,"&lt;=1000",IF(AB3203&lt;=2000,"&lt;=2000",IF(AB3203&lt;=3000,"&lt;=3000",IF(AB3203&lt;=4000,"&lt;=4000",IF(AB3203&lt;=5000,"&lt;=5000","&gt;5000")))))))</f>
        <v/>
      </c>
      <c r="AD3203" t="s">
        <v>32</v>
      </c>
      <c r="AE3203" t="str">
        <f t="shared" ref="AE3203:AE3266" si="710">+IF(AD3203="NULL","",IF(AD3203=0,"=0",IF(AD3203&lt;=8,"&lt;=8",IF(AD3203&lt;=30,"&lt;=30",IF(AD3203&lt;=60,"&lt;=60",IF(AD3203&lt;=90,"&lt;=90",IF(AD3203&lt;=120,"&lt;=120","&gt;120")))))))</f>
        <v/>
      </c>
      <c r="AF3203" t="s">
        <v>32</v>
      </c>
      <c r="AG3203" t="str">
        <f t="shared" ref="AG3203:AG3266" si="711">+IF(AF3203="NULL","",IF(AF3203&lt;=500,"&lt;=500",IF(AF3203&lt;=1000,"&lt;=1000",IF(AF3203&lt;=2000,"&lt;=2000",IF(AF3203&lt;=3000,"&lt;=3000",IF(AF3203&lt;=4000,"&lt;=4000",IF(AF3203&lt;=5000,"&lt;=5000","&gt;5000")))))))</f>
        <v/>
      </c>
      <c r="AH3203" t="s">
        <v>32</v>
      </c>
      <c r="AI3203" t="str">
        <f t="shared" ref="AI3203:AI3266" si="712">+IF(AH3203="NULL","",IF(AH3203&lt;=500,"&lt;=500",IF(AH3203&lt;=1000,"&lt;=1000",IF(AH3203&lt;=2000,"&lt;=2000",IF(AH3203&lt;=3000,"&lt;=3000",IF(AH3203&lt;=4000,"&lt;=4000",IF(AH3203&lt;=5000,"&lt;=5000","&gt;5000")))))))</f>
        <v/>
      </c>
      <c r="AJ3203" t="s">
        <v>32</v>
      </c>
      <c r="AK3203" t="str">
        <f t="shared" ref="AK3203:AK3266" si="713">+IF(AJ3203="NULL","",IF(AJ3203=0,"=0",IF(AJ3203&lt;=0.1,"&lt;=0.1",IF(AJ3203&lt;=0.2,"&lt;=0.2",IF(AJ3203&lt;=0.3,"&lt;=0.3",IF(AJ3203&lt;=0.4,"&lt;=0.4",IF(AJ3203&lt;=0.5,"&lt;=0.5",IF(AJ3203&lt;=0.6,"&lt;=0.6",IF(AJ3203&lt;=0.7,"&lt;=0.7",IF(AJ3203&lt;=0.8,"&lt;=0.8",IF(AJ3203&lt;=0.9,"&lt;=0.9","&gt;0.9")))))))))))</f>
        <v/>
      </c>
      <c r="AL3203">
        <v>0</v>
      </c>
      <c r="AM3203">
        <v>0</v>
      </c>
      <c r="AN3203">
        <v>0</v>
      </c>
      <c r="AO3203" t="s">
        <v>32</v>
      </c>
      <c r="AP3203" t="s">
        <v>32</v>
      </c>
    </row>
    <row r="3204" spans="1:42" x14ac:dyDescent="0.25">
      <c r="A3204">
        <v>201807</v>
      </c>
      <c r="B3204" t="str">
        <f t="shared" si="700"/>
        <v>2018-II</v>
      </c>
      <c r="C3204" t="s">
        <v>3265</v>
      </c>
      <c r="D3204" t="s">
        <v>3265</v>
      </c>
      <c r="E3204">
        <v>30478173</v>
      </c>
      <c r="F3204" t="s">
        <v>29</v>
      </c>
      <c r="G3204">
        <v>0</v>
      </c>
      <c r="H3204">
        <v>0</v>
      </c>
      <c r="I3204">
        <v>0</v>
      </c>
      <c r="J3204">
        <f t="shared" si="701"/>
        <v>0</v>
      </c>
      <c r="K3204" t="str">
        <f t="shared" si="702"/>
        <v>Modelamiento</v>
      </c>
      <c r="L3204">
        <f t="shared" si="703"/>
        <v>0</v>
      </c>
      <c r="M3204">
        <v>44</v>
      </c>
      <c r="N3204" t="str">
        <f t="shared" si="704"/>
        <v>&lt;=45</v>
      </c>
      <c r="O3204" t="s">
        <v>56</v>
      </c>
      <c r="P3204" t="s">
        <v>35</v>
      </c>
      <c r="Q3204">
        <v>37340</v>
      </c>
      <c r="R3204">
        <v>1000</v>
      </c>
      <c r="S3204" t="str">
        <f t="shared" si="705"/>
        <v>&lt;=1000</v>
      </c>
      <c r="T3204">
        <v>1292</v>
      </c>
      <c r="U3204" t="str">
        <f t="shared" si="706"/>
        <v>&lt;=1300</v>
      </c>
      <c r="V3204" t="s">
        <v>585</v>
      </c>
      <c r="W3204">
        <v>35500</v>
      </c>
      <c r="X3204" s="12">
        <f t="shared" si="707"/>
        <v>2.8169014084507043E-2</v>
      </c>
      <c r="Y3204" t="str">
        <f t="shared" si="708"/>
        <v>&lt;=0.03</v>
      </c>
      <c r="Z3204" t="s">
        <v>32</v>
      </c>
      <c r="AA3204">
        <v>1</v>
      </c>
      <c r="AB3204">
        <v>42179.23</v>
      </c>
      <c r="AC3204" t="str">
        <f t="shared" si="709"/>
        <v>&gt;5000</v>
      </c>
      <c r="AD3204">
        <v>59</v>
      </c>
      <c r="AE3204" t="str">
        <f t="shared" si="710"/>
        <v>&lt;=60</v>
      </c>
      <c r="AF3204">
        <v>0</v>
      </c>
      <c r="AG3204" t="str">
        <f t="shared" si="711"/>
        <v>&lt;=500</v>
      </c>
      <c r="AH3204">
        <v>1607.35</v>
      </c>
      <c r="AI3204" t="str">
        <f t="shared" si="712"/>
        <v>&lt;=2000</v>
      </c>
      <c r="AJ3204">
        <v>1</v>
      </c>
      <c r="AK3204" t="str">
        <f t="shared" si="713"/>
        <v>&gt;0.9</v>
      </c>
      <c r="AL3204">
        <v>10</v>
      </c>
      <c r="AM3204">
        <v>2</v>
      </c>
      <c r="AN3204">
        <v>0</v>
      </c>
      <c r="AO3204">
        <v>11</v>
      </c>
      <c r="AP3204" t="s">
        <v>32</v>
      </c>
    </row>
    <row r="3205" spans="1:42" x14ac:dyDescent="0.25">
      <c r="A3205">
        <v>201807</v>
      </c>
      <c r="B3205" t="str">
        <f t="shared" si="700"/>
        <v>2018-II</v>
      </c>
      <c r="C3205" t="s">
        <v>3266</v>
      </c>
      <c r="D3205" t="s">
        <v>3266</v>
      </c>
      <c r="E3205">
        <v>30476298</v>
      </c>
      <c r="F3205" t="s">
        <v>29</v>
      </c>
      <c r="G3205">
        <v>0</v>
      </c>
      <c r="H3205">
        <v>0</v>
      </c>
      <c r="I3205">
        <v>0</v>
      </c>
      <c r="J3205">
        <f t="shared" si="701"/>
        <v>0</v>
      </c>
      <c r="K3205" t="str">
        <f t="shared" si="702"/>
        <v>Modelamiento</v>
      </c>
      <c r="L3205">
        <f t="shared" si="703"/>
        <v>0</v>
      </c>
      <c r="M3205">
        <v>35</v>
      </c>
      <c r="N3205" t="str">
        <f t="shared" si="704"/>
        <v>&lt;=35</v>
      </c>
      <c r="O3205" t="s">
        <v>56</v>
      </c>
      <c r="P3205" t="s">
        <v>35</v>
      </c>
      <c r="Q3205">
        <v>43893</v>
      </c>
      <c r="R3205">
        <v>1650</v>
      </c>
      <c r="S3205" t="str">
        <f t="shared" si="705"/>
        <v>&lt;=2000</v>
      </c>
      <c r="T3205">
        <v>1381</v>
      </c>
      <c r="U3205" t="str">
        <f t="shared" si="706"/>
        <v>&lt;=1400</v>
      </c>
      <c r="V3205" t="s">
        <v>597</v>
      </c>
      <c r="W3205">
        <v>42703</v>
      </c>
      <c r="X3205" s="12">
        <f t="shared" si="707"/>
        <v>3.8638971500831322E-2</v>
      </c>
      <c r="Y3205" t="str">
        <f t="shared" si="708"/>
        <v>&lt;=0.04</v>
      </c>
      <c r="Z3205" t="s">
        <v>32</v>
      </c>
      <c r="AA3205">
        <v>0</v>
      </c>
      <c r="AB3205">
        <v>5376.84</v>
      </c>
      <c r="AC3205" t="str">
        <f t="shared" si="709"/>
        <v>&gt;5000</v>
      </c>
      <c r="AD3205">
        <v>23</v>
      </c>
      <c r="AE3205" t="str">
        <f t="shared" si="710"/>
        <v>&lt;=30</v>
      </c>
      <c r="AF3205">
        <v>0</v>
      </c>
      <c r="AG3205" t="str">
        <f t="shared" si="711"/>
        <v>&lt;=500</v>
      </c>
      <c r="AH3205">
        <v>5400</v>
      </c>
      <c r="AI3205" t="str">
        <f t="shared" si="712"/>
        <v>&gt;5000</v>
      </c>
      <c r="AJ3205">
        <v>0.99770000000000003</v>
      </c>
      <c r="AK3205" t="str">
        <f t="shared" si="713"/>
        <v>&gt;0.9</v>
      </c>
      <c r="AL3205">
        <v>12</v>
      </c>
      <c r="AM3205">
        <v>10</v>
      </c>
      <c r="AN3205">
        <v>0</v>
      </c>
      <c r="AO3205">
        <v>1</v>
      </c>
      <c r="AP3205" t="s">
        <v>32</v>
      </c>
    </row>
    <row r="3206" spans="1:42" x14ac:dyDescent="0.25">
      <c r="A3206">
        <v>201807</v>
      </c>
      <c r="B3206" t="str">
        <f t="shared" si="700"/>
        <v>2018-II</v>
      </c>
      <c r="C3206" t="s">
        <v>3267</v>
      </c>
      <c r="D3206" t="s">
        <v>3267</v>
      </c>
      <c r="E3206">
        <v>30479415</v>
      </c>
      <c r="F3206" t="s">
        <v>29</v>
      </c>
      <c r="G3206">
        <v>0</v>
      </c>
      <c r="H3206">
        <v>0</v>
      </c>
      <c r="I3206">
        <v>0</v>
      </c>
      <c r="J3206">
        <f t="shared" si="701"/>
        <v>0</v>
      </c>
      <c r="K3206" t="str">
        <f t="shared" si="702"/>
        <v>Modelamiento</v>
      </c>
      <c r="L3206">
        <f t="shared" si="703"/>
        <v>0</v>
      </c>
      <c r="M3206">
        <v>50</v>
      </c>
      <c r="N3206" t="str">
        <f t="shared" si="704"/>
        <v>&lt;=50</v>
      </c>
      <c r="O3206" t="s">
        <v>56</v>
      </c>
      <c r="P3206" t="s">
        <v>31</v>
      </c>
      <c r="Q3206">
        <v>38997</v>
      </c>
      <c r="R3206">
        <v>1500</v>
      </c>
      <c r="S3206" t="str">
        <f t="shared" si="705"/>
        <v>&lt;=1500</v>
      </c>
      <c r="T3206">
        <v>1355</v>
      </c>
      <c r="U3206" t="str">
        <f t="shared" si="706"/>
        <v>&lt;=1400</v>
      </c>
      <c r="V3206" t="s">
        <v>1407</v>
      </c>
      <c r="W3206">
        <v>37657</v>
      </c>
      <c r="X3206" s="12">
        <f t="shared" si="707"/>
        <v>3.9833231537297183E-2</v>
      </c>
      <c r="Y3206" t="str">
        <f t="shared" si="708"/>
        <v>&lt;=0.04</v>
      </c>
      <c r="Z3206" t="s">
        <v>32</v>
      </c>
      <c r="AA3206">
        <v>4</v>
      </c>
      <c r="AB3206">
        <v>615.65</v>
      </c>
      <c r="AC3206" t="str">
        <f t="shared" si="709"/>
        <v>&lt;=1000</v>
      </c>
      <c r="AD3206">
        <v>1729</v>
      </c>
      <c r="AE3206" t="str">
        <f t="shared" si="710"/>
        <v>&gt;120</v>
      </c>
      <c r="AF3206">
        <v>615.65</v>
      </c>
      <c r="AG3206" t="str">
        <f t="shared" si="711"/>
        <v>&lt;=1000</v>
      </c>
      <c r="AH3206" t="s">
        <v>32</v>
      </c>
      <c r="AI3206" t="str">
        <f t="shared" si="712"/>
        <v/>
      </c>
      <c r="AJ3206" t="s">
        <v>32</v>
      </c>
      <c r="AK3206" t="str">
        <f t="shared" si="713"/>
        <v/>
      </c>
      <c r="AL3206">
        <v>12</v>
      </c>
      <c r="AM3206">
        <v>0</v>
      </c>
      <c r="AN3206">
        <v>12</v>
      </c>
      <c r="AO3206" t="s">
        <v>32</v>
      </c>
      <c r="AP3206">
        <v>1</v>
      </c>
    </row>
    <row r="3207" spans="1:42" x14ac:dyDescent="0.25">
      <c r="A3207">
        <v>201807</v>
      </c>
      <c r="B3207" t="str">
        <f t="shared" si="700"/>
        <v>2018-II</v>
      </c>
      <c r="C3207" t="s">
        <v>3268</v>
      </c>
      <c r="D3207" t="s">
        <v>3268</v>
      </c>
      <c r="E3207">
        <v>30477622</v>
      </c>
      <c r="F3207" t="s">
        <v>29</v>
      </c>
      <c r="G3207">
        <v>0</v>
      </c>
      <c r="H3207">
        <v>0</v>
      </c>
      <c r="I3207">
        <v>0</v>
      </c>
      <c r="J3207">
        <f t="shared" si="701"/>
        <v>0</v>
      </c>
      <c r="K3207" t="str">
        <f t="shared" si="702"/>
        <v>Modelamiento</v>
      </c>
      <c r="L3207">
        <f t="shared" si="703"/>
        <v>0</v>
      </c>
      <c r="M3207">
        <v>51</v>
      </c>
      <c r="N3207" t="str">
        <f t="shared" si="704"/>
        <v>&lt;=55</v>
      </c>
      <c r="O3207" t="s">
        <v>56</v>
      </c>
      <c r="P3207" t="s">
        <v>35</v>
      </c>
      <c r="Q3207">
        <v>38282</v>
      </c>
      <c r="R3207">
        <v>1650</v>
      </c>
      <c r="S3207" t="str">
        <f t="shared" si="705"/>
        <v>&lt;=2000</v>
      </c>
      <c r="T3207">
        <v>1441</v>
      </c>
      <c r="U3207" t="str">
        <f t="shared" si="706"/>
        <v>&lt;=1500</v>
      </c>
      <c r="V3207" t="s">
        <v>614</v>
      </c>
      <c r="W3207">
        <v>37092</v>
      </c>
      <c r="X3207" s="12">
        <f t="shared" si="707"/>
        <v>4.4483985765124558E-2</v>
      </c>
      <c r="Y3207" t="str">
        <f t="shared" si="708"/>
        <v>&lt;=0.05</v>
      </c>
      <c r="Z3207" t="s">
        <v>32</v>
      </c>
      <c r="AA3207">
        <v>3</v>
      </c>
      <c r="AB3207">
        <v>456.8</v>
      </c>
      <c r="AC3207" t="str">
        <f t="shared" si="709"/>
        <v>&lt;=500</v>
      </c>
      <c r="AD3207">
        <v>104</v>
      </c>
      <c r="AE3207" t="str">
        <f t="shared" si="710"/>
        <v>&lt;=120</v>
      </c>
      <c r="AF3207">
        <v>0</v>
      </c>
      <c r="AG3207" t="str">
        <f t="shared" si="711"/>
        <v>&lt;=500</v>
      </c>
      <c r="AH3207">
        <v>500</v>
      </c>
      <c r="AI3207" t="str">
        <f t="shared" si="712"/>
        <v>&lt;=500</v>
      </c>
      <c r="AJ3207">
        <v>0.99619999999999997</v>
      </c>
      <c r="AK3207" t="str">
        <f t="shared" si="713"/>
        <v>&gt;0.9</v>
      </c>
      <c r="AL3207">
        <v>9</v>
      </c>
      <c r="AM3207">
        <v>4</v>
      </c>
      <c r="AN3207">
        <v>0</v>
      </c>
      <c r="AO3207">
        <v>9</v>
      </c>
      <c r="AP3207" t="s">
        <v>32</v>
      </c>
    </row>
    <row r="3208" spans="1:42" x14ac:dyDescent="0.25">
      <c r="A3208">
        <v>201807</v>
      </c>
      <c r="B3208" t="str">
        <f t="shared" si="700"/>
        <v>2018-II</v>
      </c>
      <c r="C3208" t="s">
        <v>3269</v>
      </c>
      <c r="D3208" t="s">
        <v>3269</v>
      </c>
      <c r="E3208">
        <v>30479822</v>
      </c>
      <c r="F3208" t="s">
        <v>29</v>
      </c>
      <c r="G3208">
        <v>0</v>
      </c>
      <c r="H3208">
        <v>0</v>
      </c>
      <c r="I3208">
        <v>0</v>
      </c>
      <c r="J3208">
        <f t="shared" si="701"/>
        <v>0</v>
      </c>
      <c r="K3208" t="str">
        <f t="shared" si="702"/>
        <v>Modelamiento</v>
      </c>
      <c r="L3208">
        <f t="shared" si="703"/>
        <v>0</v>
      </c>
      <c r="M3208">
        <v>48</v>
      </c>
      <c r="N3208" t="str">
        <f t="shared" si="704"/>
        <v>&lt;=50</v>
      </c>
      <c r="O3208" t="s">
        <v>56</v>
      </c>
      <c r="P3208" t="s">
        <v>31</v>
      </c>
      <c r="Q3208">
        <v>48832</v>
      </c>
      <c r="R3208">
        <v>1500</v>
      </c>
      <c r="S3208" t="str">
        <f t="shared" si="705"/>
        <v>&lt;=1500</v>
      </c>
      <c r="T3208">
        <v>1697</v>
      </c>
      <c r="U3208" t="str">
        <f t="shared" si="706"/>
        <v>&gt;1500</v>
      </c>
      <c r="V3208" t="s">
        <v>597</v>
      </c>
      <c r="W3208">
        <v>47492</v>
      </c>
      <c r="X3208" s="12">
        <f t="shared" si="707"/>
        <v>3.1584266823886126E-2</v>
      </c>
      <c r="Y3208" t="str">
        <f t="shared" si="708"/>
        <v>&lt;=0.04</v>
      </c>
      <c r="Z3208" t="s">
        <v>32</v>
      </c>
      <c r="AA3208">
        <v>4</v>
      </c>
      <c r="AB3208">
        <v>998</v>
      </c>
      <c r="AC3208" t="str">
        <f t="shared" si="709"/>
        <v>&lt;=1000</v>
      </c>
      <c r="AD3208">
        <v>2410</v>
      </c>
      <c r="AE3208" t="str">
        <f t="shared" si="710"/>
        <v>&gt;120</v>
      </c>
      <c r="AF3208">
        <v>998</v>
      </c>
      <c r="AG3208" t="str">
        <f t="shared" si="711"/>
        <v>&lt;=1000</v>
      </c>
      <c r="AH3208" t="s">
        <v>32</v>
      </c>
      <c r="AI3208" t="str">
        <f t="shared" si="712"/>
        <v/>
      </c>
      <c r="AJ3208" t="s">
        <v>32</v>
      </c>
      <c r="AK3208" t="str">
        <f t="shared" si="713"/>
        <v/>
      </c>
      <c r="AL3208">
        <v>5</v>
      </c>
      <c r="AM3208">
        <v>0</v>
      </c>
      <c r="AN3208">
        <v>5</v>
      </c>
      <c r="AO3208" t="s">
        <v>32</v>
      </c>
      <c r="AP3208">
        <v>8</v>
      </c>
    </row>
    <row r="3209" spans="1:42" x14ac:dyDescent="0.25">
      <c r="A3209">
        <v>201807</v>
      </c>
      <c r="B3209" t="str">
        <f t="shared" si="700"/>
        <v>2018-II</v>
      </c>
      <c r="C3209" t="s">
        <v>3270</v>
      </c>
      <c r="D3209" t="s">
        <v>3270</v>
      </c>
      <c r="E3209">
        <v>30470822</v>
      </c>
      <c r="F3209" t="s">
        <v>29</v>
      </c>
      <c r="G3209">
        <v>0</v>
      </c>
      <c r="H3209">
        <v>0</v>
      </c>
      <c r="I3209">
        <v>0</v>
      </c>
      <c r="J3209">
        <f t="shared" si="701"/>
        <v>0</v>
      </c>
      <c r="K3209" t="str">
        <f t="shared" si="702"/>
        <v>Modelamiento</v>
      </c>
      <c r="L3209">
        <f t="shared" si="703"/>
        <v>0</v>
      </c>
      <c r="M3209">
        <v>35</v>
      </c>
      <c r="N3209" t="str">
        <f t="shared" si="704"/>
        <v>&lt;=35</v>
      </c>
      <c r="O3209" t="s">
        <v>56</v>
      </c>
      <c r="P3209" t="s">
        <v>69</v>
      </c>
      <c r="Q3209">
        <v>37451</v>
      </c>
      <c r="R3209">
        <v>1500</v>
      </c>
      <c r="S3209" t="str">
        <f t="shared" si="705"/>
        <v>&lt;=1500</v>
      </c>
      <c r="T3209">
        <v>1301</v>
      </c>
      <c r="U3209" t="str">
        <f t="shared" si="706"/>
        <v>&lt;=1400</v>
      </c>
      <c r="V3209" t="s">
        <v>589</v>
      </c>
      <c r="W3209">
        <v>36111</v>
      </c>
      <c r="X3209" s="12">
        <f t="shared" si="707"/>
        <v>4.1538589349505689E-2</v>
      </c>
      <c r="Y3209" t="str">
        <f t="shared" si="708"/>
        <v>&lt;=0.05</v>
      </c>
      <c r="Z3209" t="s">
        <v>32</v>
      </c>
      <c r="AA3209">
        <v>9</v>
      </c>
      <c r="AB3209" t="s">
        <v>32</v>
      </c>
      <c r="AC3209" t="str">
        <f t="shared" si="709"/>
        <v/>
      </c>
      <c r="AD3209" t="s">
        <v>32</v>
      </c>
      <c r="AE3209" t="str">
        <f t="shared" si="710"/>
        <v/>
      </c>
      <c r="AF3209" t="s">
        <v>32</v>
      </c>
      <c r="AG3209" t="str">
        <f t="shared" si="711"/>
        <v/>
      </c>
      <c r="AH3209" t="s">
        <v>32</v>
      </c>
      <c r="AI3209" t="str">
        <f t="shared" si="712"/>
        <v/>
      </c>
      <c r="AJ3209" t="s">
        <v>32</v>
      </c>
      <c r="AK3209" t="str">
        <f t="shared" si="713"/>
        <v/>
      </c>
      <c r="AL3209">
        <v>0</v>
      </c>
      <c r="AM3209">
        <v>0</v>
      </c>
      <c r="AN3209">
        <v>0</v>
      </c>
      <c r="AO3209" t="s">
        <v>32</v>
      </c>
      <c r="AP3209" t="s">
        <v>32</v>
      </c>
    </row>
    <row r="3210" spans="1:42" x14ac:dyDescent="0.25">
      <c r="A3210">
        <v>201807</v>
      </c>
      <c r="B3210" t="str">
        <f t="shared" si="700"/>
        <v>2018-II</v>
      </c>
      <c r="C3210" t="s">
        <v>3271</v>
      </c>
      <c r="D3210" t="s">
        <v>3271</v>
      </c>
      <c r="E3210">
        <v>30478409</v>
      </c>
      <c r="F3210" t="s">
        <v>29</v>
      </c>
      <c r="G3210">
        <v>0</v>
      </c>
      <c r="H3210">
        <v>0</v>
      </c>
      <c r="I3210">
        <v>0</v>
      </c>
      <c r="J3210">
        <f t="shared" si="701"/>
        <v>0</v>
      </c>
      <c r="K3210" t="str">
        <f t="shared" si="702"/>
        <v>Modelamiento</v>
      </c>
      <c r="L3210">
        <f t="shared" si="703"/>
        <v>0</v>
      </c>
      <c r="M3210">
        <v>41</v>
      </c>
      <c r="N3210" t="str">
        <f t="shared" si="704"/>
        <v>&lt;=45</v>
      </c>
      <c r="O3210" t="s">
        <v>56</v>
      </c>
      <c r="P3210" t="s">
        <v>39</v>
      </c>
      <c r="Q3210">
        <v>35519</v>
      </c>
      <c r="R3210">
        <v>500</v>
      </c>
      <c r="S3210" t="str">
        <f t="shared" si="705"/>
        <v>&lt;=500</v>
      </c>
      <c r="T3210">
        <v>1234</v>
      </c>
      <c r="U3210" t="str">
        <f t="shared" si="706"/>
        <v>&lt;=1300</v>
      </c>
      <c r="V3210" t="s">
        <v>601</v>
      </c>
      <c r="W3210">
        <v>33149</v>
      </c>
      <c r="X3210" s="12">
        <f t="shared" si="707"/>
        <v>1.5083411264291533E-2</v>
      </c>
      <c r="Y3210" t="str">
        <f t="shared" si="708"/>
        <v>&lt;=0.02</v>
      </c>
      <c r="Z3210" t="s">
        <v>32</v>
      </c>
      <c r="AA3210">
        <v>4</v>
      </c>
      <c r="AB3210">
        <v>258.29000000000002</v>
      </c>
      <c r="AC3210" t="str">
        <f t="shared" si="709"/>
        <v>&lt;=500</v>
      </c>
      <c r="AD3210">
        <v>1183</v>
      </c>
      <c r="AE3210" t="str">
        <f t="shared" si="710"/>
        <v>&gt;120</v>
      </c>
      <c r="AF3210">
        <v>258.29000000000002</v>
      </c>
      <c r="AG3210" t="str">
        <f t="shared" si="711"/>
        <v>&lt;=500</v>
      </c>
      <c r="AH3210" t="s">
        <v>32</v>
      </c>
      <c r="AI3210" t="str">
        <f t="shared" si="712"/>
        <v/>
      </c>
      <c r="AJ3210" t="s">
        <v>32</v>
      </c>
      <c r="AK3210" t="str">
        <f t="shared" si="713"/>
        <v/>
      </c>
      <c r="AL3210">
        <v>12</v>
      </c>
      <c r="AM3210">
        <v>0</v>
      </c>
      <c r="AN3210">
        <v>12</v>
      </c>
      <c r="AO3210" t="s">
        <v>32</v>
      </c>
      <c r="AP3210">
        <v>1</v>
      </c>
    </row>
    <row r="3211" spans="1:42" x14ac:dyDescent="0.25">
      <c r="A3211">
        <v>201807</v>
      </c>
      <c r="B3211" t="str">
        <f t="shared" si="700"/>
        <v>2018-II</v>
      </c>
      <c r="C3211" t="s">
        <v>3272</v>
      </c>
      <c r="D3211" t="s">
        <v>3272</v>
      </c>
      <c r="E3211">
        <v>30479381</v>
      </c>
      <c r="F3211" t="s">
        <v>29</v>
      </c>
      <c r="G3211">
        <v>0</v>
      </c>
      <c r="H3211">
        <v>0</v>
      </c>
      <c r="I3211">
        <v>0</v>
      </c>
      <c r="J3211">
        <f t="shared" si="701"/>
        <v>0</v>
      </c>
      <c r="K3211" t="str">
        <f t="shared" si="702"/>
        <v>Modelamiento</v>
      </c>
      <c r="L3211">
        <f t="shared" si="703"/>
        <v>0</v>
      </c>
      <c r="M3211">
        <v>40</v>
      </c>
      <c r="N3211" t="str">
        <f t="shared" si="704"/>
        <v>&lt;=40</v>
      </c>
      <c r="O3211" t="s">
        <v>72</v>
      </c>
      <c r="P3211" t="s">
        <v>31</v>
      </c>
      <c r="Q3211">
        <v>37312</v>
      </c>
      <c r="R3211">
        <v>1500</v>
      </c>
      <c r="S3211" t="str">
        <f t="shared" si="705"/>
        <v>&lt;=1500</v>
      </c>
      <c r="T3211">
        <v>1293</v>
      </c>
      <c r="U3211" t="str">
        <f t="shared" si="706"/>
        <v>&lt;=1300</v>
      </c>
      <c r="V3211" t="s">
        <v>1407</v>
      </c>
      <c r="W3211">
        <v>35972</v>
      </c>
      <c r="X3211" s="12">
        <f t="shared" si="707"/>
        <v>4.1699099299455131E-2</v>
      </c>
      <c r="Y3211" t="str">
        <f t="shared" si="708"/>
        <v>&lt;=0.05</v>
      </c>
      <c r="Z3211" t="s">
        <v>32</v>
      </c>
      <c r="AA3211">
        <v>0</v>
      </c>
      <c r="AB3211">
        <v>3759.12</v>
      </c>
      <c r="AC3211" t="str">
        <f t="shared" si="709"/>
        <v>&lt;=4000</v>
      </c>
      <c r="AD3211">
        <v>0</v>
      </c>
      <c r="AE3211" t="str">
        <f t="shared" si="710"/>
        <v>=0</v>
      </c>
      <c r="AF3211">
        <v>0</v>
      </c>
      <c r="AG3211" t="str">
        <f t="shared" si="711"/>
        <v>&lt;=500</v>
      </c>
      <c r="AH3211" t="s">
        <v>32</v>
      </c>
      <c r="AI3211" t="str">
        <f t="shared" si="712"/>
        <v/>
      </c>
      <c r="AJ3211" t="s">
        <v>32</v>
      </c>
      <c r="AK3211" t="str">
        <f t="shared" si="713"/>
        <v/>
      </c>
      <c r="AL3211">
        <v>12</v>
      </c>
      <c r="AM3211">
        <v>12</v>
      </c>
      <c r="AN3211">
        <v>0</v>
      </c>
      <c r="AO3211">
        <v>1</v>
      </c>
      <c r="AP3211" t="s">
        <v>32</v>
      </c>
    </row>
    <row r="3212" spans="1:42" x14ac:dyDescent="0.25">
      <c r="A3212">
        <v>201807</v>
      </c>
      <c r="B3212" t="str">
        <f t="shared" si="700"/>
        <v>2018-II</v>
      </c>
      <c r="C3212" t="s">
        <v>3273</v>
      </c>
      <c r="D3212" t="s">
        <v>3273</v>
      </c>
      <c r="E3212">
        <v>30475877</v>
      </c>
      <c r="F3212" t="s">
        <v>29</v>
      </c>
      <c r="G3212">
        <v>0</v>
      </c>
      <c r="H3212">
        <v>0</v>
      </c>
      <c r="I3212">
        <v>0</v>
      </c>
      <c r="J3212">
        <f t="shared" si="701"/>
        <v>0</v>
      </c>
      <c r="K3212" t="str">
        <f t="shared" si="702"/>
        <v>Modelamiento</v>
      </c>
      <c r="L3212">
        <f t="shared" si="703"/>
        <v>0</v>
      </c>
      <c r="M3212">
        <v>52</v>
      </c>
      <c r="N3212" t="str">
        <f t="shared" si="704"/>
        <v>&lt;=55</v>
      </c>
      <c r="O3212" t="s">
        <v>56</v>
      </c>
      <c r="P3212" t="s">
        <v>35</v>
      </c>
      <c r="Q3212">
        <v>40840</v>
      </c>
      <c r="R3212">
        <v>1500</v>
      </c>
      <c r="S3212" t="str">
        <f t="shared" si="705"/>
        <v>&lt;=1500</v>
      </c>
      <c r="T3212">
        <v>1419</v>
      </c>
      <c r="U3212" t="str">
        <f t="shared" si="706"/>
        <v>&lt;=1500</v>
      </c>
      <c r="V3212" t="s">
        <v>585</v>
      </c>
      <c r="W3212">
        <v>39500</v>
      </c>
      <c r="X3212" s="12">
        <f t="shared" si="707"/>
        <v>3.7974683544303799E-2</v>
      </c>
      <c r="Y3212" t="str">
        <f t="shared" si="708"/>
        <v>&lt;=0.04</v>
      </c>
      <c r="Z3212" t="s">
        <v>32</v>
      </c>
      <c r="AA3212">
        <v>4</v>
      </c>
      <c r="AB3212">
        <v>2410.56</v>
      </c>
      <c r="AC3212" t="str">
        <f t="shared" si="709"/>
        <v>&lt;=3000</v>
      </c>
      <c r="AD3212">
        <v>969</v>
      </c>
      <c r="AE3212" t="str">
        <f t="shared" si="710"/>
        <v>&gt;120</v>
      </c>
      <c r="AF3212">
        <v>2410.56</v>
      </c>
      <c r="AG3212" t="str">
        <f t="shared" si="711"/>
        <v>&lt;=3000</v>
      </c>
      <c r="AH3212" t="s">
        <v>32</v>
      </c>
      <c r="AI3212" t="str">
        <f t="shared" si="712"/>
        <v/>
      </c>
      <c r="AJ3212" t="s">
        <v>32</v>
      </c>
      <c r="AK3212" t="str">
        <f t="shared" si="713"/>
        <v/>
      </c>
      <c r="AL3212">
        <v>12</v>
      </c>
      <c r="AM3212">
        <v>0</v>
      </c>
      <c r="AN3212">
        <v>12</v>
      </c>
      <c r="AO3212" t="s">
        <v>32</v>
      </c>
      <c r="AP3212">
        <v>1</v>
      </c>
    </row>
    <row r="3213" spans="1:42" x14ac:dyDescent="0.25">
      <c r="A3213">
        <v>201807</v>
      </c>
      <c r="B3213" t="str">
        <f t="shared" si="700"/>
        <v>2018-II</v>
      </c>
      <c r="C3213" t="s">
        <v>3274</v>
      </c>
      <c r="D3213" t="s">
        <v>3274</v>
      </c>
      <c r="E3213">
        <v>30479053</v>
      </c>
      <c r="F3213" t="s">
        <v>29</v>
      </c>
      <c r="G3213">
        <v>1</v>
      </c>
      <c r="H3213">
        <v>0</v>
      </c>
      <c r="I3213">
        <v>0</v>
      </c>
      <c r="J3213">
        <f t="shared" si="701"/>
        <v>0</v>
      </c>
      <c r="K3213" t="str">
        <f t="shared" si="702"/>
        <v>Modelamiento</v>
      </c>
      <c r="L3213">
        <f t="shared" si="703"/>
        <v>0</v>
      </c>
      <c r="M3213">
        <v>42</v>
      </c>
      <c r="N3213" t="str">
        <f t="shared" si="704"/>
        <v>&lt;=45</v>
      </c>
      <c r="O3213" t="s">
        <v>56</v>
      </c>
      <c r="P3213" t="s">
        <v>39</v>
      </c>
      <c r="Q3213">
        <v>44832</v>
      </c>
      <c r="R3213">
        <v>1500</v>
      </c>
      <c r="S3213" t="str">
        <f t="shared" si="705"/>
        <v>&lt;=1500</v>
      </c>
      <c r="T3213">
        <v>1551</v>
      </c>
      <c r="U3213" t="str">
        <f t="shared" si="706"/>
        <v>&gt;1500</v>
      </c>
      <c r="V3213" t="s">
        <v>589</v>
      </c>
      <c r="W3213">
        <v>43492</v>
      </c>
      <c r="X3213" s="12">
        <f t="shared" si="707"/>
        <v>3.4489101443943716E-2</v>
      </c>
      <c r="Y3213" t="str">
        <f t="shared" si="708"/>
        <v>&lt;=0.04</v>
      </c>
      <c r="Z3213" t="s">
        <v>32</v>
      </c>
      <c r="AA3213">
        <v>4</v>
      </c>
      <c r="AB3213">
        <v>801.22</v>
      </c>
      <c r="AC3213" t="str">
        <f t="shared" si="709"/>
        <v>&lt;=1000</v>
      </c>
      <c r="AD3213">
        <v>355</v>
      </c>
      <c r="AE3213" t="str">
        <f t="shared" si="710"/>
        <v>&gt;120</v>
      </c>
      <c r="AF3213">
        <v>0</v>
      </c>
      <c r="AG3213" t="str">
        <f t="shared" si="711"/>
        <v>&lt;=500</v>
      </c>
      <c r="AH3213" t="s">
        <v>32</v>
      </c>
      <c r="AI3213" t="str">
        <f t="shared" si="712"/>
        <v/>
      </c>
      <c r="AJ3213" t="s">
        <v>32</v>
      </c>
      <c r="AK3213" t="str">
        <f t="shared" si="713"/>
        <v/>
      </c>
      <c r="AL3213">
        <v>12</v>
      </c>
      <c r="AM3213">
        <v>0</v>
      </c>
      <c r="AN3213">
        <v>8</v>
      </c>
      <c r="AO3213" t="s">
        <v>32</v>
      </c>
      <c r="AP3213">
        <v>1</v>
      </c>
    </row>
    <row r="3214" spans="1:42" x14ac:dyDescent="0.25">
      <c r="A3214">
        <v>201807</v>
      </c>
      <c r="B3214" t="str">
        <f t="shared" si="700"/>
        <v>2018-II</v>
      </c>
      <c r="C3214" t="s">
        <v>3275</v>
      </c>
      <c r="D3214" t="s">
        <v>3275</v>
      </c>
      <c r="E3214">
        <v>30474686</v>
      </c>
      <c r="F3214" t="s">
        <v>29</v>
      </c>
      <c r="G3214">
        <v>0</v>
      </c>
      <c r="H3214">
        <v>0</v>
      </c>
      <c r="I3214">
        <v>0</v>
      </c>
      <c r="J3214">
        <f t="shared" si="701"/>
        <v>0</v>
      </c>
      <c r="K3214" t="str">
        <f t="shared" si="702"/>
        <v>Modelamiento</v>
      </c>
      <c r="L3214">
        <f t="shared" si="703"/>
        <v>0</v>
      </c>
      <c r="M3214">
        <v>24</v>
      </c>
      <c r="N3214" t="str">
        <f t="shared" si="704"/>
        <v>&lt;=25</v>
      </c>
      <c r="O3214" t="s">
        <v>56</v>
      </c>
      <c r="P3214" t="s">
        <v>39</v>
      </c>
      <c r="Q3214">
        <v>51190</v>
      </c>
      <c r="R3214">
        <v>1800</v>
      </c>
      <c r="S3214" t="str">
        <f t="shared" si="705"/>
        <v>&lt;=2000</v>
      </c>
      <c r="T3214">
        <v>1684</v>
      </c>
      <c r="U3214" t="str">
        <f t="shared" si="706"/>
        <v>&gt;1500</v>
      </c>
      <c r="V3214" t="s">
        <v>597</v>
      </c>
      <c r="W3214">
        <v>50150</v>
      </c>
      <c r="X3214" s="12">
        <f t="shared" si="707"/>
        <v>3.589232303090728E-2</v>
      </c>
      <c r="Y3214" t="str">
        <f t="shared" si="708"/>
        <v>&lt;=0.04</v>
      </c>
      <c r="Z3214" t="s">
        <v>32</v>
      </c>
      <c r="AA3214">
        <v>9</v>
      </c>
      <c r="AB3214" t="s">
        <v>32</v>
      </c>
      <c r="AC3214" t="str">
        <f t="shared" si="709"/>
        <v/>
      </c>
      <c r="AD3214" t="s">
        <v>32</v>
      </c>
      <c r="AE3214" t="str">
        <f t="shared" si="710"/>
        <v/>
      </c>
      <c r="AF3214" t="s">
        <v>32</v>
      </c>
      <c r="AG3214" t="str">
        <f t="shared" si="711"/>
        <v/>
      </c>
      <c r="AH3214" t="s">
        <v>32</v>
      </c>
      <c r="AI3214" t="str">
        <f t="shared" si="712"/>
        <v/>
      </c>
      <c r="AJ3214" t="s">
        <v>32</v>
      </c>
      <c r="AK3214" t="str">
        <f t="shared" si="713"/>
        <v/>
      </c>
      <c r="AL3214">
        <v>0</v>
      </c>
      <c r="AM3214">
        <v>0</v>
      </c>
      <c r="AN3214">
        <v>0</v>
      </c>
      <c r="AO3214" t="s">
        <v>32</v>
      </c>
      <c r="AP3214" t="s">
        <v>32</v>
      </c>
    </row>
    <row r="3215" spans="1:42" x14ac:dyDescent="0.25">
      <c r="A3215">
        <v>201807</v>
      </c>
      <c r="B3215" t="str">
        <f t="shared" si="700"/>
        <v>2018-II</v>
      </c>
      <c r="C3215" t="s">
        <v>3276</v>
      </c>
      <c r="D3215" t="s">
        <v>3276</v>
      </c>
      <c r="E3215">
        <v>30482060</v>
      </c>
      <c r="F3215" t="s">
        <v>29</v>
      </c>
      <c r="G3215">
        <v>0</v>
      </c>
      <c r="H3215">
        <v>0</v>
      </c>
      <c r="I3215">
        <v>0</v>
      </c>
      <c r="J3215">
        <f t="shared" si="701"/>
        <v>0</v>
      </c>
      <c r="K3215" t="str">
        <f t="shared" si="702"/>
        <v>Modelamiento</v>
      </c>
      <c r="L3215">
        <f t="shared" si="703"/>
        <v>0</v>
      </c>
      <c r="M3215">
        <v>47</v>
      </c>
      <c r="N3215" t="str">
        <f t="shared" si="704"/>
        <v>&lt;=50</v>
      </c>
      <c r="O3215" t="s">
        <v>56</v>
      </c>
      <c r="P3215" t="s">
        <v>39</v>
      </c>
      <c r="Q3215">
        <v>36886</v>
      </c>
      <c r="R3215">
        <v>1650</v>
      </c>
      <c r="S3215" t="str">
        <f t="shared" si="705"/>
        <v>&lt;=2000</v>
      </c>
      <c r="T3215">
        <v>1276</v>
      </c>
      <c r="U3215" t="str">
        <f t="shared" si="706"/>
        <v>&lt;=1300</v>
      </c>
      <c r="V3215" t="s">
        <v>597</v>
      </c>
      <c r="W3215">
        <v>35696</v>
      </c>
      <c r="X3215" s="12">
        <f t="shared" si="707"/>
        <v>4.6223666517256838E-2</v>
      </c>
      <c r="Y3215" t="str">
        <f t="shared" si="708"/>
        <v>&lt;=0.05</v>
      </c>
      <c r="Z3215" t="s">
        <v>32</v>
      </c>
      <c r="AA3215">
        <v>4</v>
      </c>
      <c r="AB3215">
        <v>1163.4000000000001</v>
      </c>
      <c r="AC3215" t="str">
        <f t="shared" si="709"/>
        <v>&lt;=2000</v>
      </c>
      <c r="AD3215">
        <v>1884</v>
      </c>
      <c r="AE3215" t="str">
        <f t="shared" si="710"/>
        <v>&gt;120</v>
      </c>
      <c r="AF3215">
        <v>1163.4000000000001</v>
      </c>
      <c r="AG3215" t="str">
        <f t="shared" si="711"/>
        <v>&lt;=2000</v>
      </c>
      <c r="AH3215" t="s">
        <v>32</v>
      </c>
      <c r="AI3215" t="str">
        <f t="shared" si="712"/>
        <v/>
      </c>
      <c r="AJ3215" t="s">
        <v>32</v>
      </c>
      <c r="AK3215" t="str">
        <f t="shared" si="713"/>
        <v/>
      </c>
      <c r="AL3215">
        <v>12</v>
      </c>
      <c r="AM3215">
        <v>0</v>
      </c>
      <c r="AN3215">
        <v>12</v>
      </c>
      <c r="AO3215" t="s">
        <v>32</v>
      </c>
      <c r="AP3215">
        <v>1</v>
      </c>
    </row>
    <row r="3216" spans="1:42" x14ac:dyDescent="0.25">
      <c r="A3216">
        <v>201807</v>
      </c>
      <c r="B3216" t="str">
        <f t="shared" si="700"/>
        <v>2018-II</v>
      </c>
      <c r="C3216" t="s">
        <v>3277</v>
      </c>
      <c r="D3216" t="s">
        <v>3277</v>
      </c>
      <c r="E3216">
        <v>30481145</v>
      </c>
      <c r="F3216" t="s">
        <v>29</v>
      </c>
      <c r="G3216">
        <v>1</v>
      </c>
      <c r="H3216">
        <v>0</v>
      </c>
      <c r="I3216">
        <v>0</v>
      </c>
      <c r="J3216">
        <f t="shared" si="701"/>
        <v>0</v>
      </c>
      <c r="K3216" t="str">
        <f t="shared" si="702"/>
        <v>Modelamiento</v>
      </c>
      <c r="L3216">
        <f t="shared" si="703"/>
        <v>0</v>
      </c>
      <c r="M3216">
        <v>56</v>
      </c>
      <c r="N3216" t="str">
        <f t="shared" si="704"/>
        <v>&lt;=60</v>
      </c>
      <c r="O3216" t="s">
        <v>56</v>
      </c>
      <c r="P3216" t="s">
        <v>35</v>
      </c>
      <c r="Q3216">
        <v>44127</v>
      </c>
      <c r="R3216">
        <v>1800</v>
      </c>
      <c r="S3216" t="str">
        <f t="shared" si="705"/>
        <v>&lt;=2000</v>
      </c>
      <c r="T3216">
        <v>1527</v>
      </c>
      <c r="U3216" t="str">
        <f t="shared" si="706"/>
        <v>&gt;1500</v>
      </c>
      <c r="V3216" t="s">
        <v>1407</v>
      </c>
      <c r="W3216">
        <v>42407</v>
      </c>
      <c r="X3216" s="12">
        <f t="shared" si="707"/>
        <v>4.244582262362346E-2</v>
      </c>
      <c r="Y3216" t="str">
        <f t="shared" si="708"/>
        <v>&lt;=0.05</v>
      </c>
      <c r="Z3216" t="s">
        <v>32</v>
      </c>
      <c r="AA3216">
        <v>4</v>
      </c>
      <c r="AB3216">
        <v>1733.6</v>
      </c>
      <c r="AC3216" t="str">
        <f t="shared" si="709"/>
        <v>&lt;=2000</v>
      </c>
      <c r="AD3216">
        <v>612</v>
      </c>
      <c r="AE3216" t="str">
        <f t="shared" si="710"/>
        <v>&gt;120</v>
      </c>
      <c r="AF3216">
        <v>1733.6</v>
      </c>
      <c r="AG3216" t="str">
        <f t="shared" si="711"/>
        <v>&lt;=2000</v>
      </c>
      <c r="AH3216" t="s">
        <v>32</v>
      </c>
      <c r="AI3216" t="str">
        <f t="shared" si="712"/>
        <v/>
      </c>
      <c r="AJ3216" t="s">
        <v>32</v>
      </c>
      <c r="AK3216" t="str">
        <f t="shared" si="713"/>
        <v/>
      </c>
      <c r="AL3216">
        <v>12</v>
      </c>
      <c r="AM3216">
        <v>0</v>
      </c>
      <c r="AN3216">
        <v>12</v>
      </c>
      <c r="AO3216" t="s">
        <v>32</v>
      </c>
      <c r="AP3216">
        <v>1</v>
      </c>
    </row>
    <row r="3217" spans="1:42" x14ac:dyDescent="0.25">
      <c r="A3217">
        <v>201807</v>
      </c>
      <c r="B3217" t="str">
        <f t="shared" si="700"/>
        <v>2018-II</v>
      </c>
      <c r="C3217" t="s">
        <v>3278</v>
      </c>
      <c r="D3217" t="s">
        <v>3278</v>
      </c>
      <c r="E3217">
        <v>30477957</v>
      </c>
      <c r="F3217" t="s">
        <v>29</v>
      </c>
      <c r="G3217">
        <v>0</v>
      </c>
      <c r="H3217">
        <v>0</v>
      </c>
      <c r="I3217">
        <v>0</v>
      </c>
      <c r="J3217">
        <f t="shared" si="701"/>
        <v>0</v>
      </c>
      <c r="K3217" t="str">
        <f t="shared" si="702"/>
        <v>Modelamiento</v>
      </c>
      <c r="L3217">
        <f t="shared" si="703"/>
        <v>0</v>
      </c>
      <c r="M3217">
        <v>41</v>
      </c>
      <c r="N3217" t="str">
        <f t="shared" si="704"/>
        <v>&lt;=45</v>
      </c>
      <c r="O3217" t="s">
        <v>56</v>
      </c>
      <c r="P3217" t="s">
        <v>39</v>
      </c>
      <c r="Q3217">
        <v>44132</v>
      </c>
      <c r="R3217">
        <v>2200</v>
      </c>
      <c r="S3217" t="str">
        <f t="shared" si="705"/>
        <v>&lt;=2500</v>
      </c>
      <c r="T3217">
        <v>1526</v>
      </c>
      <c r="U3217" t="str">
        <f t="shared" si="706"/>
        <v>&gt;1500</v>
      </c>
      <c r="V3217" t="s">
        <v>589</v>
      </c>
      <c r="W3217">
        <v>43492</v>
      </c>
      <c r="X3217" s="12">
        <f t="shared" si="707"/>
        <v>5.0584015451117445E-2</v>
      </c>
      <c r="Y3217" t="str">
        <f t="shared" si="708"/>
        <v>&lt;=0.06</v>
      </c>
      <c r="Z3217" t="s">
        <v>32</v>
      </c>
      <c r="AA3217">
        <v>0</v>
      </c>
      <c r="AB3217">
        <v>28746.39</v>
      </c>
      <c r="AC3217" t="str">
        <f t="shared" si="709"/>
        <v>&gt;5000</v>
      </c>
      <c r="AD3217">
        <v>532</v>
      </c>
      <c r="AE3217" t="str">
        <f t="shared" si="710"/>
        <v>&gt;120</v>
      </c>
      <c r="AF3217">
        <v>738.5</v>
      </c>
      <c r="AG3217" t="str">
        <f t="shared" si="711"/>
        <v>&lt;=1000</v>
      </c>
      <c r="AH3217" t="s">
        <v>32</v>
      </c>
      <c r="AI3217" t="str">
        <f t="shared" si="712"/>
        <v/>
      </c>
      <c r="AJ3217" t="s">
        <v>32</v>
      </c>
      <c r="AK3217" t="str">
        <f t="shared" si="713"/>
        <v/>
      </c>
      <c r="AL3217">
        <v>12</v>
      </c>
      <c r="AM3217">
        <v>0</v>
      </c>
      <c r="AN3217">
        <v>0</v>
      </c>
      <c r="AO3217" t="s">
        <v>32</v>
      </c>
      <c r="AP3217" t="s">
        <v>32</v>
      </c>
    </row>
    <row r="3218" spans="1:42" x14ac:dyDescent="0.25">
      <c r="A3218">
        <v>201807</v>
      </c>
      <c r="B3218" t="str">
        <f t="shared" si="700"/>
        <v>2018-II</v>
      </c>
      <c r="C3218" t="s">
        <v>3279</v>
      </c>
      <c r="D3218" t="s">
        <v>3279</v>
      </c>
      <c r="E3218">
        <v>30478095</v>
      </c>
      <c r="F3218" t="s">
        <v>29</v>
      </c>
      <c r="G3218">
        <v>0</v>
      </c>
      <c r="H3218">
        <v>0</v>
      </c>
      <c r="I3218">
        <v>0</v>
      </c>
      <c r="J3218">
        <f t="shared" si="701"/>
        <v>0</v>
      </c>
      <c r="K3218" t="str">
        <f t="shared" si="702"/>
        <v>Modelamiento</v>
      </c>
      <c r="L3218">
        <f t="shared" si="703"/>
        <v>0</v>
      </c>
      <c r="M3218">
        <v>24</v>
      </c>
      <c r="N3218" t="str">
        <f t="shared" si="704"/>
        <v>&lt;=25</v>
      </c>
      <c r="O3218" t="s">
        <v>56</v>
      </c>
      <c r="P3218" t="s">
        <v>39</v>
      </c>
      <c r="Q3218">
        <v>48332</v>
      </c>
      <c r="R3218">
        <v>1500</v>
      </c>
      <c r="S3218" t="str">
        <f t="shared" si="705"/>
        <v>&lt;=1500</v>
      </c>
      <c r="T3218">
        <v>1671</v>
      </c>
      <c r="U3218" t="str">
        <f t="shared" si="706"/>
        <v>&gt;1500</v>
      </c>
      <c r="V3218" t="s">
        <v>597</v>
      </c>
      <c r="W3218">
        <v>46992</v>
      </c>
      <c r="X3218" s="12">
        <f t="shared" si="707"/>
        <v>3.1920326864147086E-2</v>
      </c>
      <c r="Y3218" t="str">
        <f t="shared" si="708"/>
        <v>&lt;=0.04</v>
      </c>
      <c r="Z3218" t="s">
        <v>32</v>
      </c>
      <c r="AA3218">
        <v>9</v>
      </c>
      <c r="AB3218" t="s">
        <v>32</v>
      </c>
      <c r="AC3218" t="str">
        <f t="shared" si="709"/>
        <v/>
      </c>
      <c r="AD3218" t="s">
        <v>32</v>
      </c>
      <c r="AE3218" t="str">
        <f t="shared" si="710"/>
        <v/>
      </c>
      <c r="AF3218" t="s">
        <v>32</v>
      </c>
      <c r="AG3218" t="str">
        <f t="shared" si="711"/>
        <v/>
      </c>
      <c r="AH3218" t="s">
        <v>32</v>
      </c>
      <c r="AI3218" t="str">
        <f t="shared" si="712"/>
        <v/>
      </c>
      <c r="AJ3218" t="s">
        <v>32</v>
      </c>
      <c r="AK3218" t="str">
        <f t="shared" si="713"/>
        <v/>
      </c>
      <c r="AL3218">
        <v>0</v>
      </c>
      <c r="AM3218">
        <v>0</v>
      </c>
      <c r="AN3218">
        <v>0</v>
      </c>
      <c r="AO3218" t="s">
        <v>32</v>
      </c>
      <c r="AP3218" t="s">
        <v>32</v>
      </c>
    </row>
    <row r="3219" spans="1:42" x14ac:dyDescent="0.25">
      <c r="A3219">
        <v>201807</v>
      </c>
      <c r="B3219" t="str">
        <f t="shared" si="700"/>
        <v>2018-II</v>
      </c>
      <c r="C3219" t="s">
        <v>3280</v>
      </c>
      <c r="D3219" t="s">
        <v>3280</v>
      </c>
      <c r="E3219">
        <v>30476846</v>
      </c>
      <c r="F3219" t="s">
        <v>29</v>
      </c>
      <c r="G3219">
        <v>1</v>
      </c>
      <c r="H3219">
        <v>0</v>
      </c>
      <c r="I3219">
        <v>0</v>
      </c>
      <c r="J3219">
        <f t="shared" si="701"/>
        <v>0</v>
      </c>
      <c r="K3219" t="str">
        <f t="shared" si="702"/>
        <v>Modelamiento</v>
      </c>
      <c r="L3219">
        <f t="shared" si="703"/>
        <v>0</v>
      </c>
      <c r="M3219">
        <v>22</v>
      </c>
      <c r="N3219" t="str">
        <f t="shared" si="704"/>
        <v>&lt;=25</v>
      </c>
      <c r="O3219" t="s">
        <v>56</v>
      </c>
      <c r="P3219" t="s">
        <v>31</v>
      </c>
      <c r="Q3219">
        <v>34125</v>
      </c>
      <c r="R3219">
        <v>1500</v>
      </c>
      <c r="S3219" t="str">
        <f t="shared" si="705"/>
        <v>&lt;=1500</v>
      </c>
      <c r="T3219">
        <v>1185</v>
      </c>
      <c r="U3219" t="str">
        <f t="shared" si="706"/>
        <v>&lt;=1200</v>
      </c>
      <c r="V3219" t="s">
        <v>587</v>
      </c>
      <c r="W3219">
        <v>32135</v>
      </c>
      <c r="X3219" s="12">
        <f t="shared" si="707"/>
        <v>4.6678076863233234E-2</v>
      </c>
      <c r="Y3219" t="str">
        <f t="shared" si="708"/>
        <v>&lt;=0.05</v>
      </c>
      <c r="Z3219" t="s">
        <v>32</v>
      </c>
      <c r="AA3219">
        <v>1</v>
      </c>
      <c r="AB3219">
        <v>170</v>
      </c>
      <c r="AC3219" t="str">
        <f t="shared" si="709"/>
        <v>&lt;=500</v>
      </c>
      <c r="AD3219">
        <v>17</v>
      </c>
      <c r="AE3219" t="str">
        <f t="shared" si="710"/>
        <v>&lt;=30</v>
      </c>
      <c r="AF3219">
        <v>0</v>
      </c>
      <c r="AG3219" t="str">
        <f t="shared" si="711"/>
        <v>&lt;=500</v>
      </c>
      <c r="AH3219" t="s">
        <v>32</v>
      </c>
      <c r="AI3219" t="str">
        <f t="shared" si="712"/>
        <v/>
      </c>
      <c r="AJ3219" t="s">
        <v>32</v>
      </c>
      <c r="AK3219" t="str">
        <f t="shared" si="713"/>
        <v/>
      </c>
      <c r="AL3219">
        <v>4</v>
      </c>
      <c r="AM3219">
        <v>3</v>
      </c>
      <c r="AN3219">
        <v>0</v>
      </c>
      <c r="AO3219">
        <v>10</v>
      </c>
      <c r="AP3219" t="s">
        <v>32</v>
      </c>
    </row>
    <row r="3220" spans="1:42" x14ac:dyDescent="0.25">
      <c r="A3220">
        <v>201807</v>
      </c>
      <c r="B3220" t="str">
        <f t="shared" si="700"/>
        <v>2018-II</v>
      </c>
      <c r="C3220" t="s">
        <v>3281</v>
      </c>
      <c r="D3220" t="s">
        <v>3281</v>
      </c>
      <c r="E3220">
        <v>30482569</v>
      </c>
      <c r="F3220" t="s">
        <v>29</v>
      </c>
      <c r="G3220">
        <v>0</v>
      </c>
      <c r="H3220">
        <v>0</v>
      </c>
      <c r="I3220">
        <v>0</v>
      </c>
      <c r="J3220">
        <f t="shared" si="701"/>
        <v>0</v>
      </c>
      <c r="K3220" t="str">
        <f t="shared" si="702"/>
        <v>Modelamiento</v>
      </c>
      <c r="L3220">
        <f t="shared" si="703"/>
        <v>0</v>
      </c>
      <c r="M3220">
        <v>28</v>
      </c>
      <c r="N3220" t="str">
        <f t="shared" si="704"/>
        <v>&lt;=30</v>
      </c>
      <c r="O3220" t="s">
        <v>56</v>
      </c>
      <c r="P3220" t="s">
        <v>39</v>
      </c>
      <c r="Q3220">
        <v>37496</v>
      </c>
      <c r="R3220">
        <v>1500</v>
      </c>
      <c r="S3220" t="str">
        <f t="shared" si="705"/>
        <v>&lt;=1500</v>
      </c>
      <c r="T3220">
        <v>1296</v>
      </c>
      <c r="U3220" t="str">
        <f t="shared" si="706"/>
        <v>&lt;=1300</v>
      </c>
      <c r="V3220" t="s">
        <v>597</v>
      </c>
      <c r="W3220">
        <v>36156</v>
      </c>
      <c r="X3220" s="12">
        <f t="shared" si="707"/>
        <v>4.1486890142714901E-2</v>
      </c>
      <c r="Y3220" t="str">
        <f t="shared" si="708"/>
        <v>&lt;=0.05</v>
      </c>
      <c r="Z3220" t="s">
        <v>32</v>
      </c>
      <c r="AA3220">
        <v>0</v>
      </c>
      <c r="AB3220">
        <v>3127.17</v>
      </c>
      <c r="AC3220" t="str">
        <f t="shared" si="709"/>
        <v>&lt;=4000</v>
      </c>
      <c r="AD3220">
        <v>0</v>
      </c>
      <c r="AE3220" t="str">
        <f t="shared" si="710"/>
        <v>=0</v>
      </c>
      <c r="AF3220">
        <v>0</v>
      </c>
      <c r="AG3220" t="str">
        <f t="shared" si="711"/>
        <v>&lt;=500</v>
      </c>
      <c r="AH3220">
        <v>3200</v>
      </c>
      <c r="AI3220" t="str">
        <f t="shared" si="712"/>
        <v>&lt;=4000</v>
      </c>
      <c r="AJ3220">
        <v>1</v>
      </c>
      <c r="AK3220" t="str">
        <f t="shared" si="713"/>
        <v>&gt;0.9</v>
      </c>
      <c r="AL3220">
        <v>11</v>
      </c>
      <c r="AM3220">
        <v>11</v>
      </c>
      <c r="AN3220">
        <v>0</v>
      </c>
      <c r="AO3220">
        <v>1</v>
      </c>
      <c r="AP3220" t="s">
        <v>32</v>
      </c>
    </row>
    <row r="3221" spans="1:42" x14ac:dyDescent="0.25">
      <c r="A3221">
        <v>201807</v>
      </c>
      <c r="B3221" t="str">
        <f t="shared" si="700"/>
        <v>2018-II</v>
      </c>
      <c r="C3221" t="s">
        <v>3282</v>
      </c>
      <c r="D3221" t="s">
        <v>3282</v>
      </c>
      <c r="E3221">
        <v>30478498</v>
      </c>
      <c r="F3221" t="s">
        <v>29</v>
      </c>
      <c r="G3221">
        <v>0</v>
      </c>
      <c r="H3221">
        <v>0</v>
      </c>
      <c r="I3221">
        <v>0</v>
      </c>
      <c r="J3221">
        <f t="shared" si="701"/>
        <v>0</v>
      </c>
      <c r="K3221" t="str">
        <f t="shared" si="702"/>
        <v>Modelamiento</v>
      </c>
      <c r="L3221">
        <f t="shared" si="703"/>
        <v>0</v>
      </c>
      <c r="M3221">
        <v>36</v>
      </c>
      <c r="N3221" t="str">
        <f t="shared" si="704"/>
        <v>&lt;=40</v>
      </c>
      <c r="O3221" t="s">
        <v>56</v>
      </c>
      <c r="P3221" t="s">
        <v>31</v>
      </c>
      <c r="Q3221">
        <v>37346</v>
      </c>
      <c r="R3221">
        <v>1650</v>
      </c>
      <c r="S3221" t="str">
        <f t="shared" si="705"/>
        <v>&lt;=2000</v>
      </c>
      <c r="T3221">
        <v>1292</v>
      </c>
      <c r="U3221" t="str">
        <f t="shared" si="706"/>
        <v>&lt;=1300</v>
      </c>
      <c r="V3221" t="s">
        <v>597</v>
      </c>
      <c r="W3221">
        <v>36156</v>
      </c>
      <c r="X3221" s="12">
        <f t="shared" si="707"/>
        <v>4.5635579156986392E-2</v>
      </c>
      <c r="Y3221" t="str">
        <f t="shared" si="708"/>
        <v>&lt;=0.05</v>
      </c>
      <c r="Z3221" t="s">
        <v>32</v>
      </c>
      <c r="AA3221">
        <v>9</v>
      </c>
      <c r="AB3221" t="s">
        <v>32</v>
      </c>
      <c r="AC3221" t="str">
        <f t="shared" si="709"/>
        <v/>
      </c>
      <c r="AD3221" t="s">
        <v>32</v>
      </c>
      <c r="AE3221" t="str">
        <f t="shared" si="710"/>
        <v/>
      </c>
      <c r="AF3221" t="s">
        <v>32</v>
      </c>
      <c r="AG3221" t="str">
        <f t="shared" si="711"/>
        <v/>
      </c>
      <c r="AH3221" t="s">
        <v>32</v>
      </c>
      <c r="AI3221" t="str">
        <f t="shared" si="712"/>
        <v/>
      </c>
      <c r="AJ3221" t="s">
        <v>32</v>
      </c>
      <c r="AK3221" t="str">
        <f t="shared" si="713"/>
        <v/>
      </c>
      <c r="AL3221">
        <v>0</v>
      </c>
      <c r="AM3221">
        <v>0</v>
      </c>
      <c r="AN3221">
        <v>0</v>
      </c>
      <c r="AO3221" t="s">
        <v>32</v>
      </c>
      <c r="AP3221" t="s">
        <v>32</v>
      </c>
    </row>
    <row r="3222" spans="1:42" x14ac:dyDescent="0.25">
      <c r="A3222">
        <v>201807</v>
      </c>
      <c r="B3222" t="str">
        <f t="shared" si="700"/>
        <v>2018-II</v>
      </c>
      <c r="C3222" t="s">
        <v>3283</v>
      </c>
      <c r="D3222" t="s">
        <v>3283</v>
      </c>
      <c r="E3222">
        <v>30480237</v>
      </c>
      <c r="F3222" t="s">
        <v>29</v>
      </c>
      <c r="G3222">
        <v>0</v>
      </c>
      <c r="H3222">
        <v>0</v>
      </c>
      <c r="I3222">
        <v>0</v>
      </c>
      <c r="J3222">
        <f t="shared" si="701"/>
        <v>0</v>
      </c>
      <c r="K3222" t="str">
        <f t="shared" si="702"/>
        <v>Modelamiento</v>
      </c>
      <c r="L3222">
        <f t="shared" si="703"/>
        <v>0</v>
      </c>
      <c r="M3222">
        <v>26</v>
      </c>
      <c r="N3222" t="str">
        <f t="shared" si="704"/>
        <v>&lt;=30</v>
      </c>
      <c r="O3222" t="s">
        <v>56</v>
      </c>
      <c r="P3222" t="s">
        <v>31</v>
      </c>
      <c r="Q3222">
        <v>48682</v>
      </c>
      <c r="R3222">
        <v>1650</v>
      </c>
      <c r="S3222" t="str">
        <f t="shared" si="705"/>
        <v>&lt;=2000</v>
      </c>
      <c r="T3222">
        <v>1685</v>
      </c>
      <c r="U3222" t="str">
        <f t="shared" si="706"/>
        <v>&gt;1500</v>
      </c>
      <c r="V3222" t="s">
        <v>597</v>
      </c>
      <c r="W3222">
        <v>47492</v>
      </c>
      <c r="X3222" s="12">
        <f t="shared" si="707"/>
        <v>3.4742693506274742E-2</v>
      </c>
      <c r="Y3222" t="str">
        <f t="shared" si="708"/>
        <v>&lt;=0.04</v>
      </c>
      <c r="Z3222" t="s">
        <v>32</v>
      </c>
      <c r="AA3222">
        <v>4</v>
      </c>
      <c r="AB3222">
        <v>669.69</v>
      </c>
      <c r="AC3222" t="str">
        <f t="shared" si="709"/>
        <v>&lt;=1000</v>
      </c>
      <c r="AD3222">
        <v>1947</v>
      </c>
      <c r="AE3222" t="str">
        <f t="shared" si="710"/>
        <v>&gt;120</v>
      </c>
      <c r="AF3222">
        <v>669.69</v>
      </c>
      <c r="AG3222" t="str">
        <f t="shared" si="711"/>
        <v>&lt;=1000</v>
      </c>
      <c r="AH3222" t="s">
        <v>32</v>
      </c>
      <c r="AI3222" t="str">
        <f t="shared" si="712"/>
        <v/>
      </c>
      <c r="AJ3222" t="s">
        <v>32</v>
      </c>
      <c r="AK3222" t="str">
        <f t="shared" si="713"/>
        <v/>
      </c>
      <c r="AL3222">
        <v>12</v>
      </c>
      <c r="AM3222">
        <v>0</v>
      </c>
      <c r="AN3222">
        <v>12</v>
      </c>
      <c r="AO3222" t="s">
        <v>32</v>
      </c>
      <c r="AP3222">
        <v>1</v>
      </c>
    </row>
    <row r="3223" spans="1:42" x14ac:dyDescent="0.25">
      <c r="A3223">
        <v>201807</v>
      </c>
      <c r="B3223" t="str">
        <f t="shared" si="700"/>
        <v>2018-II</v>
      </c>
      <c r="C3223" t="s">
        <v>3284</v>
      </c>
      <c r="D3223" t="s">
        <v>3284</v>
      </c>
      <c r="E3223">
        <v>30480415</v>
      </c>
      <c r="F3223" t="s">
        <v>29</v>
      </c>
      <c r="G3223">
        <v>0</v>
      </c>
      <c r="H3223">
        <v>0</v>
      </c>
      <c r="I3223">
        <v>0</v>
      </c>
      <c r="J3223">
        <f t="shared" si="701"/>
        <v>0</v>
      </c>
      <c r="K3223" t="str">
        <f t="shared" si="702"/>
        <v>Modelamiento</v>
      </c>
      <c r="L3223">
        <f t="shared" si="703"/>
        <v>0</v>
      </c>
      <c r="M3223">
        <v>55</v>
      </c>
      <c r="N3223" t="str">
        <f t="shared" si="704"/>
        <v>&lt;=55</v>
      </c>
      <c r="O3223" t="s">
        <v>72</v>
      </c>
      <c r="P3223" t="s">
        <v>35</v>
      </c>
      <c r="Q3223">
        <v>46687</v>
      </c>
      <c r="R3223">
        <v>1500</v>
      </c>
      <c r="S3223" t="str">
        <f t="shared" si="705"/>
        <v>&lt;=1500</v>
      </c>
      <c r="T3223">
        <v>1614</v>
      </c>
      <c r="U3223" t="str">
        <f t="shared" si="706"/>
        <v>&gt;1500</v>
      </c>
      <c r="V3223" t="s">
        <v>597</v>
      </c>
      <c r="W3223">
        <v>45347</v>
      </c>
      <c r="X3223" s="12">
        <f t="shared" si="707"/>
        <v>3.3078263170661787E-2</v>
      </c>
      <c r="Y3223" t="str">
        <f t="shared" si="708"/>
        <v>&lt;=0.04</v>
      </c>
      <c r="Z3223" t="s">
        <v>32</v>
      </c>
      <c r="AA3223">
        <v>9</v>
      </c>
      <c r="AB3223" t="s">
        <v>32</v>
      </c>
      <c r="AC3223" t="str">
        <f t="shared" si="709"/>
        <v/>
      </c>
      <c r="AD3223" t="s">
        <v>32</v>
      </c>
      <c r="AE3223" t="str">
        <f t="shared" si="710"/>
        <v/>
      </c>
      <c r="AF3223" t="s">
        <v>32</v>
      </c>
      <c r="AG3223" t="str">
        <f t="shared" si="711"/>
        <v/>
      </c>
      <c r="AH3223" t="s">
        <v>32</v>
      </c>
      <c r="AI3223" t="str">
        <f t="shared" si="712"/>
        <v/>
      </c>
      <c r="AJ3223" t="s">
        <v>32</v>
      </c>
      <c r="AK3223" t="str">
        <f t="shared" si="713"/>
        <v/>
      </c>
      <c r="AL3223">
        <v>0</v>
      </c>
      <c r="AM3223">
        <v>0</v>
      </c>
      <c r="AN3223">
        <v>0</v>
      </c>
      <c r="AO3223" t="s">
        <v>32</v>
      </c>
      <c r="AP3223" t="s">
        <v>32</v>
      </c>
    </row>
    <row r="3224" spans="1:42" x14ac:dyDescent="0.25">
      <c r="A3224">
        <v>201807</v>
      </c>
      <c r="B3224" t="str">
        <f t="shared" si="700"/>
        <v>2018-II</v>
      </c>
      <c r="C3224" t="s">
        <v>3285</v>
      </c>
      <c r="D3224" t="s">
        <v>3285</v>
      </c>
      <c r="E3224">
        <v>30477806</v>
      </c>
      <c r="F3224" t="s">
        <v>29</v>
      </c>
      <c r="G3224">
        <v>0</v>
      </c>
      <c r="H3224">
        <v>0</v>
      </c>
      <c r="I3224">
        <v>0</v>
      </c>
      <c r="J3224">
        <f t="shared" si="701"/>
        <v>0</v>
      </c>
      <c r="K3224" t="str">
        <f t="shared" si="702"/>
        <v>Modelamiento</v>
      </c>
      <c r="L3224">
        <f t="shared" si="703"/>
        <v>0</v>
      </c>
      <c r="M3224">
        <v>36</v>
      </c>
      <c r="N3224" t="str">
        <f t="shared" si="704"/>
        <v>&lt;=40</v>
      </c>
      <c r="O3224" t="s">
        <v>72</v>
      </c>
      <c r="P3224" t="s">
        <v>31</v>
      </c>
      <c r="Q3224">
        <v>38493</v>
      </c>
      <c r="R3224">
        <v>500</v>
      </c>
      <c r="S3224" t="str">
        <f t="shared" si="705"/>
        <v>&lt;=500</v>
      </c>
      <c r="T3224">
        <v>1404</v>
      </c>
      <c r="U3224" t="str">
        <f t="shared" si="706"/>
        <v>&lt;=1500</v>
      </c>
      <c r="V3224" t="s">
        <v>585</v>
      </c>
      <c r="W3224">
        <v>36153</v>
      </c>
      <c r="X3224" s="12">
        <f t="shared" si="707"/>
        <v>1.3830110917489558E-2</v>
      </c>
      <c r="Y3224" t="str">
        <f t="shared" si="708"/>
        <v>&lt;=0.02</v>
      </c>
      <c r="Z3224" t="s">
        <v>32</v>
      </c>
      <c r="AA3224">
        <v>4</v>
      </c>
      <c r="AB3224">
        <v>479.95</v>
      </c>
      <c r="AC3224" t="str">
        <f t="shared" si="709"/>
        <v>&lt;=500</v>
      </c>
      <c r="AD3224">
        <v>2469</v>
      </c>
      <c r="AE3224" t="str">
        <f t="shared" si="710"/>
        <v>&gt;120</v>
      </c>
      <c r="AF3224">
        <v>479.95</v>
      </c>
      <c r="AG3224" t="str">
        <f t="shared" si="711"/>
        <v>&lt;=500</v>
      </c>
      <c r="AH3224" t="s">
        <v>32</v>
      </c>
      <c r="AI3224" t="str">
        <f t="shared" si="712"/>
        <v/>
      </c>
      <c r="AJ3224" t="s">
        <v>32</v>
      </c>
      <c r="AK3224" t="str">
        <f t="shared" si="713"/>
        <v/>
      </c>
      <c r="AL3224">
        <v>12</v>
      </c>
      <c r="AM3224">
        <v>0</v>
      </c>
      <c r="AN3224">
        <v>12</v>
      </c>
      <c r="AO3224" t="s">
        <v>32</v>
      </c>
      <c r="AP3224">
        <v>1</v>
      </c>
    </row>
    <row r="3225" spans="1:42" x14ac:dyDescent="0.25">
      <c r="A3225">
        <v>201807</v>
      </c>
      <c r="B3225" t="str">
        <f t="shared" si="700"/>
        <v>2018-II</v>
      </c>
      <c r="C3225" t="s">
        <v>3286</v>
      </c>
      <c r="D3225" t="s">
        <v>3286</v>
      </c>
      <c r="E3225">
        <v>30474689</v>
      </c>
      <c r="F3225" t="s">
        <v>29</v>
      </c>
      <c r="G3225">
        <v>0</v>
      </c>
      <c r="H3225">
        <v>0</v>
      </c>
      <c r="I3225">
        <v>0</v>
      </c>
      <c r="J3225">
        <f t="shared" si="701"/>
        <v>0</v>
      </c>
      <c r="K3225" t="str">
        <f t="shared" si="702"/>
        <v>Modelamiento</v>
      </c>
      <c r="L3225">
        <f t="shared" si="703"/>
        <v>0</v>
      </c>
      <c r="M3225">
        <v>40</v>
      </c>
      <c r="N3225" t="str">
        <f t="shared" si="704"/>
        <v>&lt;=40</v>
      </c>
      <c r="O3225" t="s">
        <v>56</v>
      </c>
      <c r="P3225" t="s">
        <v>35</v>
      </c>
      <c r="Q3225">
        <v>41080</v>
      </c>
      <c r="R3225">
        <v>1500</v>
      </c>
      <c r="S3225" t="str">
        <f t="shared" si="705"/>
        <v>&lt;=1500</v>
      </c>
      <c r="T3225">
        <v>1420</v>
      </c>
      <c r="U3225" t="str">
        <f t="shared" si="706"/>
        <v>&lt;=1500</v>
      </c>
      <c r="V3225" t="s">
        <v>597</v>
      </c>
      <c r="W3225">
        <v>39740</v>
      </c>
      <c r="X3225" s="12">
        <f t="shared" si="707"/>
        <v>3.7745344740815298E-2</v>
      </c>
      <c r="Y3225" t="str">
        <f t="shared" si="708"/>
        <v>&lt;=0.04</v>
      </c>
      <c r="Z3225" t="s">
        <v>32</v>
      </c>
      <c r="AA3225">
        <v>9</v>
      </c>
      <c r="AB3225" t="s">
        <v>32</v>
      </c>
      <c r="AC3225" t="str">
        <f t="shared" si="709"/>
        <v/>
      </c>
      <c r="AD3225" t="s">
        <v>32</v>
      </c>
      <c r="AE3225" t="str">
        <f t="shared" si="710"/>
        <v/>
      </c>
      <c r="AF3225" t="s">
        <v>32</v>
      </c>
      <c r="AG3225" t="str">
        <f t="shared" si="711"/>
        <v/>
      </c>
      <c r="AH3225" t="s">
        <v>32</v>
      </c>
      <c r="AI3225" t="str">
        <f t="shared" si="712"/>
        <v/>
      </c>
      <c r="AJ3225" t="s">
        <v>32</v>
      </c>
      <c r="AK3225" t="str">
        <f t="shared" si="713"/>
        <v/>
      </c>
      <c r="AL3225">
        <v>0</v>
      </c>
      <c r="AM3225">
        <v>0</v>
      </c>
      <c r="AN3225">
        <v>0</v>
      </c>
      <c r="AO3225" t="s">
        <v>32</v>
      </c>
      <c r="AP3225" t="s">
        <v>32</v>
      </c>
    </row>
    <row r="3226" spans="1:42" x14ac:dyDescent="0.25">
      <c r="A3226">
        <v>201807</v>
      </c>
      <c r="B3226" t="str">
        <f t="shared" si="700"/>
        <v>2018-II</v>
      </c>
      <c r="C3226" t="s">
        <v>3287</v>
      </c>
      <c r="D3226" t="s">
        <v>3287</v>
      </c>
      <c r="E3226">
        <v>30480378</v>
      </c>
      <c r="F3226" t="s">
        <v>29</v>
      </c>
      <c r="G3226">
        <v>1</v>
      </c>
      <c r="H3226">
        <v>0</v>
      </c>
      <c r="I3226">
        <v>0</v>
      </c>
      <c r="J3226">
        <f t="shared" si="701"/>
        <v>0</v>
      </c>
      <c r="K3226" t="str">
        <f t="shared" si="702"/>
        <v>Modelamiento</v>
      </c>
      <c r="L3226">
        <f t="shared" si="703"/>
        <v>0</v>
      </c>
      <c r="M3226">
        <v>27</v>
      </c>
      <c r="N3226" t="str">
        <f t="shared" si="704"/>
        <v>&lt;=30</v>
      </c>
      <c r="O3226" t="s">
        <v>56</v>
      </c>
      <c r="P3226" t="s">
        <v>39</v>
      </c>
      <c r="Q3226">
        <v>48682</v>
      </c>
      <c r="R3226">
        <v>1650</v>
      </c>
      <c r="S3226" t="str">
        <f t="shared" si="705"/>
        <v>&lt;=2000</v>
      </c>
      <c r="T3226">
        <v>1684</v>
      </c>
      <c r="U3226" t="str">
        <f t="shared" si="706"/>
        <v>&gt;1500</v>
      </c>
      <c r="V3226" t="s">
        <v>597</v>
      </c>
      <c r="W3226">
        <v>47492</v>
      </c>
      <c r="X3226" s="12">
        <f t="shared" si="707"/>
        <v>3.4742693506274742E-2</v>
      </c>
      <c r="Y3226" t="str">
        <f t="shared" si="708"/>
        <v>&lt;=0.04</v>
      </c>
      <c r="Z3226" t="s">
        <v>32</v>
      </c>
      <c r="AA3226">
        <v>9</v>
      </c>
      <c r="AB3226" t="s">
        <v>32</v>
      </c>
      <c r="AC3226" t="str">
        <f t="shared" si="709"/>
        <v/>
      </c>
      <c r="AD3226" t="s">
        <v>32</v>
      </c>
      <c r="AE3226" t="str">
        <f t="shared" si="710"/>
        <v/>
      </c>
      <c r="AF3226" t="s">
        <v>32</v>
      </c>
      <c r="AG3226" t="str">
        <f t="shared" si="711"/>
        <v/>
      </c>
      <c r="AH3226" t="s">
        <v>32</v>
      </c>
      <c r="AI3226" t="str">
        <f t="shared" si="712"/>
        <v/>
      </c>
      <c r="AJ3226" t="s">
        <v>32</v>
      </c>
      <c r="AK3226" t="str">
        <f t="shared" si="713"/>
        <v/>
      </c>
      <c r="AL3226">
        <v>0</v>
      </c>
      <c r="AM3226">
        <v>0</v>
      </c>
      <c r="AN3226">
        <v>0</v>
      </c>
      <c r="AO3226" t="s">
        <v>32</v>
      </c>
      <c r="AP3226" t="s">
        <v>32</v>
      </c>
    </row>
    <row r="3227" spans="1:42" x14ac:dyDescent="0.25">
      <c r="A3227">
        <v>201807</v>
      </c>
      <c r="B3227" t="str">
        <f t="shared" si="700"/>
        <v>2018-II</v>
      </c>
      <c r="C3227" t="s">
        <v>3288</v>
      </c>
      <c r="D3227" t="s">
        <v>3288</v>
      </c>
      <c r="E3227">
        <v>30480372</v>
      </c>
      <c r="F3227" t="s">
        <v>29</v>
      </c>
      <c r="G3227">
        <v>0</v>
      </c>
      <c r="H3227">
        <v>0</v>
      </c>
      <c r="I3227">
        <v>0</v>
      </c>
      <c r="J3227">
        <f t="shared" si="701"/>
        <v>0</v>
      </c>
      <c r="K3227" t="str">
        <f t="shared" si="702"/>
        <v>Modelamiento</v>
      </c>
      <c r="L3227">
        <f t="shared" si="703"/>
        <v>0</v>
      </c>
      <c r="M3227">
        <v>34</v>
      </c>
      <c r="N3227" t="str">
        <f t="shared" si="704"/>
        <v>&lt;=35</v>
      </c>
      <c r="O3227" t="s">
        <v>56</v>
      </c>
      <c r="P3227" t="s">
        <v>31</v>
      </c>
      <c r="Q3227">
        <v>39782</v>
      </c>
      <c r="R3227">
        <v>1500</v>
      </c>
      <c r="S3227" t="str">
        <f t="shared" si="705"/>
        <v>&lt;=1500</v>
      </c>
      <c r="T3227">
        <v>1376</v>
      </c>
      <c r="U3227" t="str">
        <f t="shared" si="706"/>
        <v>&lt;=1400</v>
      </c>
      <c r="V3227" t="s">
        <v>589</v>
      </c>
      <c r="W3227">
        <v>38442</v>
      </c>
      <c r="X3227" s="12">
        <f t="shared" si="707"/>
        <v>3.9019822069611361E-2</v>
      </c>
      <c r="Y3227" t="str">
        <f t="shared" si="708"/>
        <v>&lt;=0.04</v>
      </c>
      <c r="Z3227" t="s">
        <v>32</v>
      </c>
      <c r="AA3227">
        <v>4</v>
      </c>
      <c r="AB3227">
        <v>197.99</v>
      </c>
      <c r="AC3227" t="str">
        <f t="shared" si="709"/>
        <v>&lt;=500</v>
      </c>
      <c r="AD3227">
        <v>2999</v>
      </c>
      <c r="AE3227" t="str">
        <f t="shared" si="710"/>
        <v>&gt;120</v>
      </c>
      <c r="AF3227">
        <v>197.99</v>
      </c>
      <c r="AG3227" t="str">
        <f t="shared" si="711"/>
        <v>&lt;=500</v>
      </c>
      <c r="AH3227" t="s">
        <v>32</v>
      </c>
      <c r="AI3227" t="str">
        <f t="shared" si="712"/>
        <v/>
      </c>
      <c r="AJ3227" t="s">
        <v>32</v>
      </c>
      <c r="AK3227" t="str">
        <f t="shared" si="713"/>
        <v/>
      </c>
      <c r="AL3227">
        <v>11</v>
      </c>
      <c r="AM3227">
        <v>0</v>
      </c>
      <c r="AN3227">
        <v>11</v>
      </c>
      <c r="AO3227" t="s">
        <v>32</v>
      </c>
      <c r="AP3227">
        <v>2</v>
      </c>
    </row>
    <row r="3228" spans="1:42" x14ac:dyDescent="0.25">
      <c r="A3228">
        <v>201807</v>
      </c>
      <c r="B3228" t="str">
        <f t="shared" si="700"/>
        <v>2018-II</v>
      </c>
      <c r="C3228" t="s">
        <v>3289</v>
      </c>
      <c r="D3228" t="s">
        <v>3289</v>
      </c>
      <c r="E3228">
        <v>30482166</v>
      </c>
      <c r="F3228" t="s">
        <v>29</v>
      </c>
      <c r="G3228">
        <v>1</v>
      </c>
      <c r="H3228">
        <v>0</v>
      </c>
      <c r="I3228">
        <v>0</v>
      </c>
      <c r="J3228">
        <f t="shared" si="701"/>
        <v>0</v>
      </c>
      <c r="K3228" t="str">
        <f t="shared" si="702"/>
        <v>Modelamiento</v>
      </c>
      <c r="L3228">
        <f t="shared" si="703"/>
        <v>0</v>
      </c>
      <c r="M3228">
        <v>37</v>
      </c>
      <c r="N3228" t="str">
        <f t="shared" si="704"/>
        <v>&lt;=40</v>
      </c>
      <c r="O3228" t="s">
        <v>56</v>
      </c>
      <c r="P3228" t="s">
        <v>31</v>
      </c>
      <c r="Q3228">
        <v>36887</v>
      </c>
      <c r="R3228">
        <v>1650</v>
      </c>
      <c r="S3228" t="str">
        <f t="shared" si="705"/>
        <v>&lt;=2000</v>
      </c>
      <c r="T3228">
        <v>1275</v>
      </c>
      <c r="U3228" t="str">
        <f t="shared" si="706"/>
        <v>&lt;=1300</v>
      </c>
      <c r="V3228" t="s">
        <v>597</v>
      </c>
      <c r="W3228">
        <v>35697</v>
      </c>
      <c r="X3228" s="12">
        <f t="shared" si="707"/>
        <v>4.6222371627867888E-2</v>
      </c>
      <c r="Y3228" t="str">
        <f t="shared" si="708"/>
        <v>&lt;=0.05</v>
      </c>
      <c r="Z3228" t="s">
        <v>32</v>
      </c>
      <c r="AA3228">
        <v>4</v>
      </c>
      <c r="AB3228">
        <v>1074.7</v>
      </c>
      <c r="AC3228" t="str">
        <f t="shared" si="709"/>
        <v>&lt;=2000</v>
      </c>
      <c r="AD3228">
        <v>1914</v>
      </c>
      <c r="AE3228" t="str">
        <f t="shared" si="710"/>
        <v>&gt;120</v>
      </c>
      <c r="AF3228">
        <v>1074.7</v>
      </c>
      <c r="AG3228" t="str">
        <f t="shared" si="711"/>
        <v>&lt;=2000</v>
      </c>
      <c r="AH3228" t="s">
        <v>32</v>
      </c>
      <c r="AI3228" t="str">
        <f t="shared" si="712"/>
        <v/>
      </c>
      <c r="AJ3228" t="s">
        <v>32</v>
      </c>
      <c r="AK3228" t="str">
        <f t="shared" si="713"/>
        <v/>
      </c>
      <c r="AL3228">
        <v>12</v>
      </c>
      <c r="AM3228">
        <v>0</v>
      </c>
      <c r="AN3228">
        <v>12</v>
      </c>
      <c r="AO3228" t="s">
        <v>32</v>
      </c>
      <c r="AP3228">
        <v>1</v>
      </c>
    </row>
    <row r="3229" spans="1:42" x14ac:dyDescent="0.25">
      <c r="A3229">
        <v>201807</v>
      </c>
      <c r="B3229" t="str">
        <f t="shared" si="700"/>
        <v>2018-II</v>
      </c>
      <c r="C3229" t="s">
        <v>3290</v>
      </c>
      <c r="D3229" t="s">
        <v>3290</v>
      </c>
      <c r="E3229">
        <v>30482525</v>
      </c>
      <c r="F3229" t="s">
        <v>29</v>
      </c>
      <c r="G3229">
        <v>0</v>
      </c>
      <c r="H3229">
        <v>0</v>
      </c>
      <c r="I3229">
        <v>0</v>
      </c>
      <c r="J3229">
        <f t="shared" si="701"/>
        <v>0</v>
      </c>
      <c r="K3229" t="str">
        <f t="shared" si="702"/>
        <v>Modelamiento</v>
      </c>
      <c r="L3229">
        <f t="shared" si="703"/>
        <v>0</v>
      </c>
      <c r="M3229">
        <v>51</v>
      </c>
      <c r="N3229" t="str">
        <f t="shared" si="704"/>
        <v>&lt;=55</v>
      </c>
      <c r="O3229" t="s">
        <v>56</v>
      </c>
      <c r="P3229" t="s">
        <v>31</v>
      </c>
      <c r="Q3229">
        <v>46977</v>
      </c>
      <c r="R3229">
        <v>1700</v>
      </c>
      <c r="S3229" t="str">
        <f t="shared" si="705"/>
        <v>&lt;=2000</v>
      </c>
      <c r="T3229">
        <v>1624</v>
      </c>
      <c r="U3229" t="str">
        <f t="shared" si="706"/>
        <v>&gt;1500</v>
      </c>
      <c r="V3229" t="s">
        <v>1407</v>
      </c>
      <c r="W3229">
        <v>45807</v>
      </c>
      <c r="X3229" s="12">
        <f t="shared" si="707"/>
        <v>3.7112231754971949E-2</v>
      </c>
      <c r="Y3229" t="str">
        <f t="shared" si="708"/>
        <v>&lt;=0.04</v>
      </c>
      <c r="Z3229" t="s">
        <v>32</v>
      </c>
      <c r="AA3229">
        <v>0</v>
      </c>
      <c r="AB3229">
        <v>879.86</v>
      </c>
      <c r="AC3229" t="str">
        <f t="shared" si="709"/>
        <v>&lt;=1000</v>
      </c>
      <c r="AD3229">
        <v>0</v>
      </c>
      <c r="AE3229" t="str">
        <f t="shared" si="710"/>
        <v>=0</v>
      </c>
      <c r="AF3229">
        <v>0</v>
      </c>
      <c r="AG3229" t="str">
        <f t="shared" si="711"/>
        <v>&lt;=500</v>
      </c>
      <c r="AH3229">
        <v>2616.0700000000002</v>
      </c>
      <c r="AI3229" t="str">
        <f t="shared" si="712"/>
        <v>&lt;=3000</v>
      </c>
      <c r="AJ3229">
        <v>0.33629999999999999</v>
      </c>
      <c r="AK3229" t="str">
        <f t="shared" si="713"/>
        <v>&lt;=0.4</v>
      </c>
      <c r="AL3229">
        <v>12</v>
      </c>
      <c r="AM3229">
        <v>12</v>
      </c>
      <c r="AN3229">
        <v>0</v>
      </c>
      <c r="AO3229">
        <v>1</v>
      </c>
      <c r="AP3229" t="s">
        <v>32</v>
      </c>
    </row>
    <row r="3230" spans="1:42" x14ac:dyDescent="0.25">
      <c r="A3230">
        <v>201807</v>
      </c>
      <c r="B3230" t="str">
        <f t="shared" si="700"/>
        <v>2018-II</v>
      </c>
      <c r="C3230" t="s">
        <v>3291</v>
      </c>
      <c r="D3230" t="s">
        <v>3291</v>
      </c>
      <c r="E3230">
        <v>30477577</v>
      </c>
      <c r="F3230" t="s">
        <v>29</v>
      </c>
      <c r="G3230">
        <v>1</v>
      </c>
      <c r="H3230">
        <v>0</v>
      </c>
      <c r="I3230">
        <v>0</v>
      </c>
      <c r="J3230">
        <f t="shared" si="701"/>
        <v>0</v>
      </c>
      <c r="K3230" t="str">
        <f t="shared" si="702"/>
        <v>Modelamiento</v>
      </c>
      <c r="L3230">
        <f t="shared" si="703"/>
        <v>0</v>
      </c>
      <c r="M3230">
        <v>32</v>
      </c>
      <c r="N3230" t="str">
        <f t="shared" si="704"/>
        <v>&lt;=35</v>
      </c>
      <c r="O3230" t="s">
        <v>56</v>
      </c>
      <c r="P3230" t="s">
        <v>39</v>
      </c>
      <c r="Q3230">
        <v>44136</v>
      </c>
      <c r="R3230">
        <v>1650</v>
      </c>
      <c r="S3230" t="str">
        <f t="shared" si="705"/>
        <v>&lt;=2000</v>
      </c>
      <c r="T3230">
        <v>1526</v>
      </c>
      <c r="U3230" t="str">
        <f t="shared" si="706"/>
        <v>&gt;1500</v>
      </c>
      <c r="V3230" t="s">
        <v>2852</v>
      </c>
      <c r="W3230">
        <v>42296</v>
      </c>
      <c r="X3230" s="12">
        <f t="shared" si="707"/>
        <v>3.9010781161339131E-2</v>
      </c>
      <c r="Y3230" t="str">
        <f t="shared" si="708"/>
        <v>&lt;=0.04</v>
      </c>
      <c r="Z3230" t="s">
        <v>32</v>
      </c>
      <c r="AA3230">
        <v>4</v>
      </c>
      <c r="AB3230">
        <v>690.82</v>
      </c>
      <c r="AC3230" t="str">
        <f t="shared" si="709"/>
        <v>&lt;=1000</v>
      </c>
      <c r="AD3230">
        <v>2682</v>
      </c>
      <c r="AE3230" t="str">
        <f t="shared" si="710"/>
        <v>&gt;120</v>
      </c>
      <c r="AF3230">
        <v>690.82</v>
      </c>
      <c r="AG3230" t="str">
        <f t="shared" si="711"/>
        <v>&lt;=1000</v>
      </c>
      <c r="AH3230" t="s">
        <v>32</v>
      </c>
      <c r="AI3230" t="str">
        <f t="shared" si="712"/>
        <v/>
      </c>
      <c r="AJ3230" t="s">
        <v>32</v>
      </c>
      <c r="AK3230" t="str">
        <f t="shared" si="713"/>
        <v/>
      </c>
      <c r="AL3230">
        <v>12</v>
      </c>
      <c r="AM3230">
        <v>0</v>
      </c>
      <c r="AN3230">
        <v>12</v>
      </c>
      <c r="AO3230" t="s">
        <v>32</v>
      </c>
      <c r="AP3230">
        <v>1</v>
      </c>
    </row>
    <row r="3231" spans="1:42" x14ac:dyDescent="0.25">
      <c r="A3231">
        <v>201807</v>
      </c>
      <c r="B3231" t="str">
        <f t="shared" si="700"/>
        <v>2018-II</v>
      </c>
      <c r="C3231" t="s">
        <v>3292</v>
      </c>
      <c r="D3231" t="s">
        <v>3292</v>
      </c>
      <c r="E3231">
        <v>30480817</v>
      </c>
      <c r="F3231" t="s">
        <v>29</v>
      </c>
      <c r="G3231">
        <v>0</v>
      </c>
      <c r="H3231">
        <v>0</v>
      </c>
      <c r="I3231">
        <v>0</v>
      </c>
      <c r="J3231">
        <f t="shared" si="701"/>
        <v>0</v>
      </c>
      <c r="K3231" t="str">
        <f t="shared" si="702"/>
        <v>Modelamiento</v>
      </c>
      <c r="L3231">
        <f t="shared" si="703"/>
        <v>0</v>
      </c>
      <c r="M3231">
        <v>40</v>
      </c>
      <c r="N3231" t="str">
        <f t="shared" si="704"/>
        <v>&lt;=40</v>
      </c>
      <c r="O3231" t="s">
        <v>56</v>
      </c>
      <c r="P3231" t="s">
        <v>35</v>
      </c>
      <c r="Q3231">
        <v>42712</v>
      </c>
      <c r="R3231">
        <v>1500</v>
      </c>
      <c r="S3231" t="str">
        <f t="shared" si="705"/>
        <v>&lt;=1500</v>
      </c>
      <c r="T3231">
        <v>1476</v>
      </c>
      <c r="U3231" t="str">
        <f t="shared" si="706"/>
        <v>&lt;=1500</v>
      </c>
      <c r="V3231" t="s">
        <v>614</v>
      </c>
      <c r="W3231">
        <v>41372</v>
      </c>
      <c r="X3231" s="12">
        <f t="shared" si="707"/>
        <v>3.6256405298269359E-2</v>
      </c>
      <c r="Y3231" t="str">
        <f t="shared" si="708"/>
        <v>&lt;=0.04</v>
      </c>
      <c r="Z3231" t="s">
        <v>32</v>
      </c>
      <c r="AA3231">
        <v>0</v>
      </c>
      <c r="AB3231">
        <v>2835.43</v>
      </c>
      <c r="AC3231" t="str">
        <f t="shared" si="709"/>
        <v>&lt;=3000</v>
      </c>
      <c r="AD3231">
        <v>0</v>
      </c>
      <c r="AE3231" t="str">
        <f t="shared" si="710"/>
        <v>=0</v>
      </c>
      <c r="AF3231">
        <v>0</v>
      </c>
      <c r="AG3231" t="str">
        <f t="shared" si="711"/>
        <v>&lt;=500</v>
      </c>
      <c r="AH3231">
        <v>3000</v>
      </c>
      <c r="AI3231" t="str">
        <f t="shared" si="712"/>
        <v>&lt;=3000</v>
      </c>
      <c r="AJ3231">
        <v>0.94510000000000005</v>
      </c>
      <c r="AK3231" t="str">
        <f t="shared" si="713"/>
        <v>&gt;0.9</v>
      </c>
      <c r="AL3231">
        <v>6</v>
      </c>
      <c r="AM3231">
        <v>6</v>
      </c>
      <c r="AN3231">
        <v>0</v>
      </c>
      <c r="AO3231">
        <v>1</v>
      </c>
      <c r="AP3231" t="s">
        <v>32</v>
      </c>
    </row>
    <row r="3232" spans="1:42" x14ac:dyDescent="0.25">
      <c r="A3232">
        <v>201807</v>
      </c>
      <c r="B3232" t="str">
        <f t="shared" si="700"/>
        <v>2018-II</v>
      </c>
      <c r="C3232" t="s">
        <v>3293</v>
      </c>
      <c r="D3232" t="s">
        <v>3293</v>
      </c>
      <c r="E3232">
        <v>30481708</v>
      </c>
      <c r="F3232" t="s">
        <v>29</v>
      </c>
      <c r="G3232">
        <v>0</v>
      </c>
      <c r="H3232">
        <v>0</v>
      </c>
      <c r="I3232">
        <v>0</v>
      </c>
      <c r="J3232">
        <f t="shared" si="701"/>
        <v>0</v>
      </c>
      <c r="K3232" t="str">
        <f t="shared" si="702"/>
        <v>Modelamiento</v>
      </c>
      <c r="L3232">
        <f t="shared" si="703"/>
        <v>0</v>
      </c>
      <c r="M3232">
        <v>31</v>
      </c>
      <c r="N3232" t="str">
        <f t="shared" si="704"/>
        <v>&lt;=35</v>
      </c>
      <c r="O3232" t="s">
        <v>56</v>
      </c>
      <c r="P3232" t="s">
        <v>31</v>
      </c>
      <c r="Q3232">
        <v>37290</v>
      </c>
      <c r="R3232">
        <v>550</v>
      </c>
      <c r="S3232" t="str">
        <f t="shared" si="705"/>
        <v>&lt;=1000</v>
      </c>
      <c r="T3232">
        <v>1290</v>
      </c>
      <c r="U3232" t="str">
        <f t="shared" si="706"/>
        <v>&lt;=1300</v>
      </c>
      <c r="V3232" t="s">
        <v>585</v>
      </c>
      <c r="W3232">
        <v>35000</v>
      </c>
      <c r="X3232" s="12">
        <f t="shared" si="707"/>
        <v>1.5714285714285715E-2</v>
      </c>
      <c r="Y3232" t="str">
        <f t="shared" si="708"/>
        <v>&lt;=0.02</v>
      </c>
      <c r="Z3232" t="s">
        <v>32</v>
      </c>
      <c r="AA3232">
        <v>4</v>
      </c>
      <c r="AB3232">
        <v>2901.13</v>
      </c>
      <c r="AC3232" t="str">
        <f t="shared" si="709"/>
        <v>&lt;=3000</v>
      </c>
      <c r="AD3232">
        <v>181</v>
      </c>
      <c r="AE3232" t="str">
        <f t="shared" si="710"/>
        <v>&gt;120</v>
      </c>
      <c r="AF3232">
        <v>698.43</v>
      </c>
      <c r="AG3232" t="str">
        <f t="shared" si="711"/>
        <v>&lt;=1000</v>
      </c>
      <c r="AH3232">
        <v>1000</v>
      </c>
      <c r="AI3232" t="str">
        <f t="shared" si="712"/>
        <v>&lt;=1000</v>
      </c>
      <c r="AJ3232">
        <v>0.99919999999999998</v>
      </c>
      <c r="AK3232" t="str">
        <f t="shared" si="713"/>
        <v>&gt;0.9</v>
      </c>
      <c r="AL3232">
        <v>12</v>
      </c>
      <c r="AM3232">
        <v>6</v>
      </c>
      <c r="AN3232">
        <v>0</v>
      </c>
      <c r="AO3232">
        <v>7</v>
      </c>
      <c r="AP3232" t="s">
        <v>32</v>
      </c>
    </row>
    <row r="3233" spans="1:42" x14ac:dyDescent="0.25">
      <c r="A3233">
        <v>201807</v>
      </c>
      <c r="B3233" t="str">
        <f t="shared" si="700"/>
        <v>2018-II</v>
      </c>
      <c r="C3233" t="s">
        <v>3294</v>
      </c>
      <c r="D3233" t="s">
        <v>3294</v>
      </c>
      <c r="E3233">
        <v>30482460</v>
      </c>
      <c r="F3233" t="s">
        <v>29</v>
      </c>
      <c r="G3233">
        <v>0</v>
      </c>
      <c r="H3233">
        <v>0</v>
      </c>
      <c r="I3233">
        <v>0</v>
      </c>
      <c r="J3233">
        <f t="shared" si="701"/>
        <v>0</v>
      </c>
      <c r="K3233" t="str">
        <f t="shared" si="702"/>
        <v>Modelamiento</v>
      </c>
      <c r="L3233">
        <f t="shared" si="703"/>
        <v>0</v>
      </c>
      <c r="M3233">
        <v>24</v>
      </c>
      <c r="N3233" t="str">
        <f t="shared" si="704"/>
        <v>&lt;=25</v>
      </c>
      <c r="O3233" t="s">
        <v>56</v>
      </c>
      <c r="P3233" t="s">
        <v>39</v>
      </c>
      <c r="Q3233">
        <v>40432</v>
      </c>
      <c r="R3233">
        <v>1500</v>
      </c>
      <c r="S3233" t="str">
        <f t="shared" si="705"/>
        <v>&lt;=1500</v>
      </c>
      <c r="T3233">
        <v>1680</v>
      </c>
      <c r="U3233" t="str">
        <f t="shared" si="706"/>
        <v>&gt;1500</v>
      </c>
      <c r="V3233" t="s">
        <v>589</v>
      </c>
      <c r="W3233">
        <v>38442</v>
      </c>
      <c r="X3233" s="12">
        <f t="shared" si="707"/>
        <v>3.9019822069611361E-2</v>
      </c>
      <c r="Y3233" t="str">
        <f t="shared" si="708"/>
        <v>&lt;=0.04</v>
      </c>
      <c r="Z3233" t="s">
        <v>32</v>
      </c>
      <c r="AA3233">
        <v>0</v>
      </c>
      <c r="AB3233">
        <v>1631.74</v>
      </c>
      <c r="AC3233" t="str">
        <f t="shared" si="709"/>
        <v>&lt;=2000</v>
      </c>
      <c r="AD3233">
        <v>0</v>
      </c>
      <c r="AE3233" t="str">
        <f t="shared" si="710"/>
        <v>=0</v>
      </c>
      <c r="AF3233">
        <v>0</v>
      </c>
      <c r="AG3233" t="str">
        <f t="shared" si="711"/>
        <v>&lt;=500</v>
      </c>
      <c r="AH3233" t="s">
        <v>32</v>
      </c>
      <c r="AI3233" t="str">
        <f t="shared" si="712"/>
        <v/>
      </c>
      <c r="AJ3233" t="s">
        <v>32</v>
      </c>
      <c r="AK3233" t="str">
        <f t="shared" si="713"/>
        <v/>
      </c>
      <c r="AL3233">
        <v>5</v>
      </c>
      <c r="AM3233">
        <v>5</v>
      </c>
      <c r="AN3233">
        <v>0</v>
      </c>
      <c r="AO3233">
        <v>8</v>
      </c>
      <c r="AP3233" t="s">
        <v>32</v>
      </c>
    </row>
    <row r="3234" spans="1:42" x14ac:dyDescent="0.25">
      <c r="A3234">
        <v>201807</v>
      </c>
      <c r="B3234" t="str">
        <f t="shared" si="700"/>
        <v>2018-II</v>
      </c>
      <c r="C3234" t="s">
        <v>3295</v>
      </c>
      <c r="D3234" t="s">
        <v>3295</v>
      </c>
      <c r="E3234">
        <v>30480292</v>
      </c>
      <c r="F3234" t="s">
        <v>29</v>
      </c>
      <c r="G3234">
        <v>0</v>
      </c>
      <c r="H3234">
        <v>0</v>
      </c>
      <c r="I3234">
        <v>0</v>
      </c>
      <c r="J3234">
        <f t="shared" si="701"/>
        <v>0</v>
      </c>
      <c r="K3234" t="str">
        <f t="shared" si="702"/>
        <v>Modelamiento</v>
      </c>
      <c r="L3234">
        <f t="shared" si="703"/>
        <v>0</v>
      </c>
      <c r="M3234">
        <v>28</v>
      </c>
      <c r="N3234" t="str">
        <f t="shared" si="704"/>
        <v>&lt;=30</v>
      </c>
      <c r="O3234" t="s">
        <v>56</v>
      </c>
      <c r="P3234" t="s">
        <v>39</v>
      </c>
      <c r="Q3234">
        <v>45012</v>
      </c>
      <c r="R3234">
        <v>1500</v>
      </c>
      <c r="S3234" t="str">
        <f t="shared" si="705"/>
        <v>&lt;=1500</v>
      </c>
      <c r="T3234">
        <v>1550</v>
      </c>
      <c r="U3234" t="str">
        <f t="shared" si="706"/>
        <v>&gt;1500</v>
      </c>
      <c r="V3234" t="s">
        <v>585</v>
      </c>
      <c r="W3234">
        <v>43672</v>
      </c>
      <c r="X3234" s="12">
        <f t="shared" si="707"/>
        <v>3.4346949990840814E-2</v>
      </c>
      <c r="Y3234" t="str">
        <f t="shared" si="708"/>
        <v>&lt;=0.04</v>
      </c>
      <c r="Z3234" t="s">
        <v>32</v>
      </c>
      <c r="AA3234">
        <v>4</v>
      </c>
      <c r="AB3234">
        <v>99.71</v>
      </c>
      <c r="AC3234" t="str">
        <f t="shared" si="709"/>
        <v>&lt;=500</v>
      </c>
      <c r="AD3234">
        <v>203</v>
      </c>
      <c r="AE3234" t="str">
        <f t="shared" si="710"/>
        <v>&gt;120</v>
      </c>
      <c r="AF3234">
        <v>99.71</v>
      </c>
      <c r="AG3234" t="str">
        <f t="shared" si="711"/>
        <v>&lt;=500</v>
      </c>
      <c r="AH3234" t="s">
        <v>32</v>
      </c>
      <c r="AI3234" t="str">
        <f t="shared" si="712"/>
        <v/>
      </c>
      <c r="AJ3234" t="s">
        <v>32</v>
      </c>
      <c r="AK3234" t="str">
        <f t="shared" si="713"/>
        <v/>
      </c>
      <c r="AL3234">
        <v>1</v>
      </c>
      <c r="AM3234">
        <v>0</v>
      </c>
      <c r="AN3234">
        <v>1</v>
      </c>
      <c r="AO3234" t="s">
        <v>32</v>
      </c>
      <c r="AP3234">
        <v>12</v>
      </c>
    </row>
    <row r="3235" spans="1:42" x14ac:dyDescent="0.25">
      <c r="A3235">
        <v>201807</v>
      </c>
      <c r="B3235" t="str">
        <f t="shared" si="700"/>
        <v>2018-II</v>
      </c>
      <c r="C3235" t="s">
        <v>3296</v>
      </c>
      <c r="D3235" t="s">
        <v>3296</v>
      </c>
      <c r="E3235">
        <v>30483579</v>
      </c>
      <c r="F3235" t="s">
        <v>29</v>
      </c>
      <c r="G3235">
        <v>0</v>
      </c>
      <c r="H3235">
        <v>0</v>
      </c>
      <c r="I3235">
        <v>0</v>
      </c>
      <c r="J3235">
        <f t="shared" si="701"/>
        <v>0</v>
      </c>
      <c r="K3235" t="str">
        <f t="shared" si="702"/>
        <v>Modelamiento</v>
      </c>
      <c r="L3235">
        <f t="shared" si="703"/>
        <v>0</v>
      </c>
      <c r="M3235">
        <v>28</v>
      </c>
      <c r="N3235" t="str">
        <f t="shared" si="704"/>
        <v>&lt;=30</v>
      </c>
      <c r="O3235" t="s">
        <v>56</v>
      </c>
      <c r="P3235" t="s">
        <v>31</v>
      </c>
      <c r="Q3235">
        <v>46387</v>
      </c>
      <c r="R3235">
        <v>1500</v>
      </c>
      <c r="S3235" t="str">
        <f t="shared" si="705"/>
        <v>&lt;=1500</v>
      </c>
      <c r="T3235">
        <v>1575</v>
      </c>
      <c r="U3235" t="str">
        <f t="shared" si="706"/>
        <v>&gt;1500</v>
      </c>
      <c r="V3235" t="s">
        <v>589</v>
      </c>
      <c r="W3235">
        <v>45047</v>
      </c>
      <c r="X3235" s="12">
        <f t="shared" si="707"/>
        <v>3.3298554842719826E-2</v>
      </c>
      <c r="Y3235" t="str">
        <f t="shared" si="708"/>
        <v>&lt;=0.04</v>
      </c>
      <c r="Z3235" t="s">
        <v>32</v>
      </c>
      <c r="AA3235">
        <v>9</v>
      </c>
      <c r="AB3235" t="s">
        <v>32</v>
      </c>
      <c r="AC3235" t="str">
        <f t="shared" si="709"/>
        <v/>
      </c>
      <c r="AD3235" t="s">
        <v>32</v>
      </c>
      <c r="AE3235" t="str">
        <f t="shared" si="710"/>
        <v/>
      </c>
      <c r="AF3235" t="s">
        <v>32</v>
      </c>
      <c r="AG3235" t="str">
        <f t="shared" si="711"/>
        <v/>
      </c>
      <c r="AH3235" t="s">
        <v>32</v>
      </c>
      <c r="AI3235" t="str">
        <f t="shared" si="712"/>
        <v/>
      </c>
      <c r="AJ3235" t="s">
        <v>32</v>
      </c>
      <c r="AK3235" t="str">
        <f t="shared" si="713"/>
        <v/>
      </c>
      <c r="AL3235">
        <v>0</v>
      </c>
      <c r="AM3235">
        <v>0</v>
      </c>
      <c r="AN3235">
        <v>0</v>
      </c>
      <c r="AO3235" t="s">
        <v>32</v>
      </c>
      <c r="AP3235" t="s">
        <v>32</v>
      </c>
    </row>
    <row r="3236" spans="1:42" x14ac:dyDescent="0.25">
      <c r="A3236">
        <v>201807</v>
      </c>
      <c r="B3236" t="str">
        <f t="shared" si="700"/>
        <v>2018-II</v>
      </c>
      <c r="C3236" t="s">
        <v>3297</v>
      </c>
      <c r="D3236" t="s">
        <v>3297</v>
      </c>
      <c r="E3236">
        <v>30478343</v>
      </c>
      <c r="F3236" t="s">
        <v>29</v>
      </c>
      <c r="G3236">
        <v>0</v>
      </c>
      <c r="H3236">
        <v>0</v>
      </c>
      <c r="I3236">
        <v>0</v>
      </c>
      <c r="J3236">
        <f t="shared" si="701"/>
        <v>0</v>
      </c>
      <c r="K3236" t="str">
        <f t="shared" si="702"/>
        <v>Modelamiento</v>
      </c>
      <c r="L3236">
        <f t="shared" si="703"/>
        <v>0</v>
      </c>
      <c r="M3236">
        <v>48</v>
      </c>
      <c r="N3236" t="str">
        <f t="shared" si="704"/>
        <v>&lt;=50</v>
      </c>
      <c r="O3236" t="s">
        <v>56</v>
      </c>
      <c r="P3236" t="s">
        <v>31</v>
      </c>
      <c r="Q3236">
        <v>37340</v>
      </c>
      <c r="R3236">
        <v>500</v>
      </c>
      <c r="S3236" t="str">
        <f t="shared" si="705"/>
        <v>&lt;=500</v>
      </c>
      <c r="T3236">
        <v>1288</v>
      </c>
      <c r="U3236" t="str">
        <f t="shared" si="706"/>
        <v>&lt;=1300</v>
      </c>
      <c r="V3236" t="s">
        <v>585</v>
      </c>
      <c r="W3236">
        <v>35000</v>
      </c>
      <c r="X3236" s="12">
        <f t="shared" si="707"/>
        <v>1.4285714285714285E-2</v>
      </c>
      <c r="Y3236" t="str">
        <f t="shared" si="708"/>
        <v>&lt;=0.02</v>
      </c>
      <c r="Z3236" t="s">
        <v>32</v>
      </c>
      <c r="AA3236">
        <v>4</v>
      </c>
      <c r="AB3236">
        <v>1933.18</v>
      </c>
      <c r="AC3236" t="str">
        <f t="shared" si="709"/>
        <v>&lt;=2000</v>
      </c>
      <c r="AD3236">
        <v>2005</v>
      </c>
      <c r="AE3236" t="str">
        <f t="shared" si="710"/>
        <v>&gt;120</v>
      </c>
      <c r="AF3236">
        <v>1933.18</v>
      </c>
      <c r="AG3236" t="str">
        <f t="shared" si="711"/>
        <v>&lt;=2000</v>
      </c>
      <c r="AH3236" t="s">
        <v>32</v>
      </c>
      <c r="AI3236" t="str">
        <f t="shared" si="712"/>
        <v/>
      </c>
      <c r="AJ3236" t="s">
        <v>32</v>
      </c>
      <c r="AK3236" t="str">
        <f t="shared" si="713"/>
        <v/>
      </c>
      <c r="AL3236">
        <v>12</v>
      </c>
      <c r="AM3236">
        <v>0</v>
      </c>
      <c r="AN3236">
        <v>12</v>
      </c>
      <c r="AO3236" t="s">
        <v>32</v>
      </c>
      <c r="AP3236">
        <v>1</v>
      </c>
    </row>
    <row r="3237" spans="1:42" x14ac:dyDescent="0.25">
      <c r="A3237">
        <v>201807</v>
      </c>
      <c r="B3237" t="str">
        <f t="shared" si="700"/>
        <v>2018-II</v>
      </c>
      <c r="C3237" t="s">
        <v>3298</v>
      </c>
      <c r="D3237" t="s">
        <v>3298</v>
      </c>
      <c r="E3237">
        <v>30482692</v>
      </c>
      <c r="F3237" t="s">
        <v>29</v>
      </c>
      <c r="G3237">
        <v>0</v>
      </c>
      <c r="H3237">
        <v>0</v>
      </c>
      <c r="I3237">
        <v>0</v>
      </c>
      <c r="J3237">
        <f t="shared" si="701"/>
        <v>0</v>
      </c>
      <c r="K3237" t="str">
        <f t="shared" si="702"/>
        <v>Modelamiento</v>
      </c>
      <c r="L3237">
        <f t="shared" si="703"/>
        <v>0</v>
      </c>
      <c r="M3237">
        <v>40</v>
      </c>
      <c r="N3237" t="str">
        <f t="shared" si="704"/>
        <v>&lt;=40</v>
      </c>
      <c r="O3237" t="s">
        <v>56</v>
      </c>
      <c r="P3237" t="s">
        <v>39</v>
      </c>
      <c r="Q3237">
        <v>36285</v>
      </c>
      <c r="R3237">
        <v>550</v>
      </c>
      <c r="S3237" t="str">
        <f t="shared" si="705"/>
        <v>&lt;=1000</v>
      </c>
      <c r="T3237">
        <v>1358</v>
      </c>
      <c r="U3237" t="str">
        <f t="shared" si="706"/>
        <v>&lt;=1400</v>
      </c>
      <c r="V3237" t="s">
        <v>585</v>
      </c>
      <c r="W3237">
        <v>33995</v>
      </c>
      <c r="X3237" s="12">
        <f t="shared" si="707"/>
        <v>1.6178849830857479E-2</v>
      </c>
      <c r="Y3237" t="str">
        <f t="shared" si="708"/>
        <v>&lt;=0.02</v>
      </c>
      <c r="Z3237" t="s">
        <v>32</v>
      </c>
      <c r="AA3237">
        <v>9</v>
      </c>
      <c r="AB3237" t="s">
        <v>32</v>
      </c>
      <c r="AC3237" t="str">
        <f t="shared" si="709"/>
        <v/>
      </c>
      <c r="AD3237" t="s">
        <v>32</v>
      </c>
      <c r="AE3237" t="str">
        <f t="shared" si="710"/>
        <v/>
      </c>
      <c r="AF3237" t="s">
        <v>32</v>
      </c>
      <c r="AG3237" t="str">
        <f t="shared" si="711"/>
        <v/>
      </c>
      <c r="AH3237" t="s">
        <v>32</v>
      </c>
      <c r="AI3237" t="str">
        <f t="shared" si="712"/>
        <v/>
      </c>
      <c r="AJ3237" t="s">
        <v>32</v>
      </c>
      <c r="AK3237" t="str">
        <f t="shared" si="713"/>
        <v/>
      </c>
      <c r="AL3237">
        <v>0</v>
      </c>
      <c r="AM3237">
        <v>0</v>
      </c>
      <c r="AN3237">
        <v>0</v>
      </c>
      <c r="AO3237" t="s">
        <v>32</v>
      </c>
      <c r="AP3237" t="s">
        <v>32</v>
      </c>
    </row>
    <row r="3238" spans="1:42" x14ac:dyDescent="0.25">
      <c r="A3238">
        <v>201807</v>
      </c>
      <c r="B3238" t="str">
        <f t="shared" si="700"/>
        <v>2018-II</v>
      </c>
      <c r="C3238" t="s">
        <v>3299</v>
      </c>
      <c r="D3238" t="s">
        <v>3299</v>
      </c>
      <c r="E3238">
        <v>30482094</v>
      </c>
      <c r="F3238" t="s">
        <v>29</v>
      </c>
      <c r="G3238">
        <v>0</v>
      </c>
      <c r="H3238">
        <v>0</v>
      </c>
      <c r="I3238">
        <v>0</v>
      </c>
      <c r="J3238">
        <f t="shared" si="701"/>
        <v>0</v>
      </c>
      <c r="K3238" t="str">
        <f t="shared" si="702"/>
        <v>Modelamiento</v>
      </c>
      <c r="L3238">
        <f t="shared" si="703"/>
        <v>0</v>
      </c>
      <c r="M3238">
        <v>39</v>
      </c>
      <c r="N3238" t="str">
        <f t="shared" si="704"/>
        <v>&lt;=40</v>
      </c>
      <c r="O3238" t="s">
        <v>56</v>
      </c>
      <c r="P3238" t="s">
        <v>31</v>
      </c>
      <c r="Q3238">
        <v>46700</v>
      </c>
      <c r="R3238">
        <v>1500</v>
      </c>
      <c r="S3238" t="str">
        <f t="shared" si="705"/>
        <v>&lt;=1500</v>
      </c>
      <c r="T3238">
        <v>1609</v>
      </c>
      <c r="U3238" t="str">
        <f t="shared" si="706"/>
        <v>&gt;1500</v>
      </c>
      <c r="V3238" t="s">
        <v>597</v>
      </c>
      <c r="W3238">
        <v>45360</v>
      </c>
      <c r="X3238" s="12">
        <f t="shared" si="707"/>
        <v>3.3068783068783067E-2</v>
      </c>
      <c r="Y3238" t="str">
        <f t="shared" si="708"/>
        <v>&lt;=0.04</v>
      </c>
      <c r="Z3238" t="s">
        <v>32</v>
      </c>
      <c r="AA3238">
        <v>4</v>
      </c>
      <c r="AB3238">
        <v>1045.6500000000001</v>
      </c>
      <c r="AC3238" t="str">
        <f t="shared" si="709"/>
        <v>&lt;=2000</v>
      </c>
      <c r="AD3238">
        <v>1183</v>
      </c>
      <c r="AE3238" t="str">
        <f t="shared" si="710"/>
        <v>&gt;120</v>
      </c>
      <c r="AF3238">
        <v>1045.6500000000001</v>
      </c>
      <c r="AG3238" t="str">
        <f t="shared" si="711"/>
        <v>&lt;=2000</v>
      </c>
      <c r="AH3238" t="s">
        <v>32</v>
      </c>
      <c r="AI3238" t="str">
        <f t="shared" si="712"/>
        <v/>
      </c>
      <c r="AJ3238" t="s">
        <v>32</v>
      </c>
      <c r="AK3238" t="str">
        <f t="shared" si="713"/>
        <v/>
      </c>
      <c r="AL3238">
        <v>12</v>
      </c>
      <c r="AM3238">
        <v>0</v>
      </c>
      <c r="AN3238">
        <v>12</v>
      </c>
      <c r="AO3238" t="s">
        <v>32</v>
      </c>
      <c r="AP3238">
        <v>1</v>
      </c>
    </row>
    <row r="3239" spans="1:42" x14ac:dyDescent="0.25">
      <c r="A3239">
        <v>201807</v>
      </c>
      <c r="B3239" t="str">
        <f t="shared" si="700"/>
        <v>2018-II</v>
      </c>
      <c r="C3239" t="s">
        <v>3300</v>
      </c>
      <c r="D3239" t="s">
        <v>3300</v>
      </c>
      <c r="E3239">
        <v>30484330</v>
      </c>
      <c r="F3239" t="s">
        <v>29</v>
      </c>
      <c r="G3239">
        <v>1</v>
      </c>
      <c r="H3239">
        <v>0</v>
      </c>
      <c r="I3239">
        <v>0</v>
      </c>
      <c r="J3239">
        <f t="shared" si="701"/>
        <v>0</v>
      </c>
      <c r="K3239" t="str">
        <f t="shared" si="702"/>
        <v>Modelamiento</v>
      </c>
      <c r="L3239">
        <f t="shared" si="703"/>
        <v>0</v>
      </c>
      <c r="M3239">
        <v>50</v>
      </c>
      <c r="N3239" t="str">
        <f t="shared" si="704"/>
        <v>&lt;=50</v>
      </c>
      <c r="O3239" t="s">
        <v>56</v>
      </c>
      <c r="P3239" t="s">
        <v>35</v>
      </c>
      <c r="Q3239">
        <v>43577</v>
      </c>
      <c r="R3239">
        <v>1700</v>
      </c>
      <c r="S3239" t="str">
        <f t="shared" si="705"/>
        <v>&lt;=2000</v>
      </c>
      <c r="T3239">
        <v>1506</v>
      </c>
      <c r="U3239" t="str">
        <f t="shared" si="706"/>
        <v>&gt;1500</v>
      </c>
      <c r="V3239" t="s">
        <v>1407</v>
      </c>
      <c r="W3239">
        <v>42407</v>
      </c>
      <c r="X3239" s="12">
        <f t="shared" si="707"/>
        <v>4.0087721366755487E-2</v>
      </c>
      <c r="Y3239" t="str">
        <f t="shared" si="708"/>
        <v>&lt;=0.05</v>
      </c>
      <c r="Z3239" t="s">
        <v>32</v>
      </c>
      <c r="AA3239">
        <v>4</v>
      </c>
      <c r="AB3239">
        <v>301.83999999999997</v>
      </c>
      <c r="AC3239" t="str">
        <f t="shared" si="709"/>
        <v>&lt;=500</v>
      </c>
      <c r="AD3239">
        <v>2582</v>
      </c>
      <c r="AE3239" t="str">
        <f t="shared" si="710"/>
        <v>&gt;120</v>
      </c>
      <c r="AF3239">
        <v>301.83999999999997</v>
      </c>
      <c r="AG3239" t="str">
        <f t="shared" si="711"/>
        <v>&lt;=500</v>
      </c>
      <c r="AH3239" t="s">
        <v>32</v>
      </c>
      <c r="AI3239" t="str">
        <f t="shared" si="712"/>
        <v/>
      </c>
      <c r="AJ3239" t="s">
        <v>32</v>
      </c>
      <c r="AK3239" t="str">
        <f t="shared" si="713"/>
        <v/>
      </c>
      <c r="AL3239">
        <v>12</v>
      </c>
      <c r="AM3239">
        <v>0</v>
      </c>
      <c r="AN3239">
        <v>12</v>
      </c>
      <c r="AO3239" t="s">
        <v>32</v>
      </c>
      <c r="AP3239">
        <v>1</v>
      </c>
    </row>
    <row r="3240" spans="1:42" x14ac:dyDescent="0.25">
      <c r="A3240">
        <v>201807</v>
      </c>
      <c r="B3240" t="str">
        <f t="shared" si="700"/>
        <v>2018-II</v>
      </c>
      <c r="C3240" t="s">
        <v>3301</v>
      </c>
      <c r="D3240" t="s">
        <v>3301</v>
      </c>
      <c r="E3240">
        <v>30482107</v>
      </c>
      <c r="F3240" t="s">
        <v>29</v>
      </c>
      <c r="G3240">
        <v>1</v>
      </c>
      <c r="H3240">
        <v>0</v>
      </c>
      <c r="I3240">
        <v>0</v>
      </c>
      <c r="J3240">
        <f t="shared" si="701"/>
        <v>0</v>
      </c>
      <c r="K3240" t="str">
        <f t="shared" si="702"/>
        <v>Modelamiento</v>
      </c>
      <c r="L3240">
        <f t="shared" si="703"/>
        <v>0</v>
      </c>
      <c r="M3240">
        <v>23</v>
      </c>
      <c r="N3240" t="str">
        <f t="shared" si="704"/>
        <v>&lt;=25</v>
      </c>
      <c r="O3240" t="s">
        <v>56</v>
      </c>
      <c r="P3240" t="s">
        <v>31</v>
      </c>
      <c r="Q3240">
        <v>38146</v>
      </c>
      <c r="R3240">
        <v>1500</v>
      </c>
      <c r="S3240" t="str">
        <f t="shared" si="705"/>
        <v>&lt;=1500</v>
      </c>
      <c r="T3240">
        <v>1320</v>
      </c>
      <c r="U3240" t="str">
        <f t="shared" si="706"/>
        <v>&lt;=1400</v>
      </c>
      <c r="V3240" t="s">
        <v>597</v>
      </c>
      <c r="W3240">
        <v>36156</v>
      </c>
      <c r="X3240" s="12">
        <f t="shared" si="707"/>
        <v>4.1486890142714901E-2</v>
      </c>
      <c r="Y3240" t="str">
        <f t="shared" si="708"/>
        <v>&lt;=0.05</v>
      </c>
      <c r="Z3240" t="s">
        <v>32</v>
      </c>
      <c r="AA3240">
        <v>9</v>
      </c>
      <c r="AB3240" t="s">
        <v>32</v>
      </c>
      <c r="AC3240" t="str">
        <f t="shared" si="709"/>
        <v/>
      </c>
      <c r="AD3240" t="s">
        <v>32</v>
      </c>
      <c r="AE3240" t="str">
        <f t="shared" si="710"/>
        <v/>
      </c>
      <c r="AF3240" t="s">
        <v>32</v>
      </c>
      <c r="AG3240" t="str">
        <f t="shared" si="711"/>
        <v/>
      </c>
      <c r="AH3240" t="s">
        <v>32</v>
      </c>
      <c r="AI3240" t="str">
        <f t="shared" si="712"/>
        <v/>
      </c>
      <c r="AJ3240" t="s">
        <v>32</v>
      </c>
      <c r="AK3240" t="str">
        <f t="shared" si="713"/>
        <v/>
      </c>
      <c r="AL3240">
        <v>0</v>
      </c>
      <c r="AM3240">
        <v>0</v>
      </c>
      <c r="AN3240">
        <v>0</v>
      </c>
      <c r="AO3240" t="s">
        <v>32</v>
      </c>
      <c r="AP3240" t="s">
        <v>32</v>
      </c>
    </row>
    <row r="3241" spans="1:42" x14ac:dyDescent="0.25">
      <c r="A3241">
        <v>201807</v>
      </c>
      <c r="B3241" t="str">
        <f t="shared" si="700"/>
        <v>2018-II</v>
      </c>
      <c r="C3241" t="s">
        <v>3302</v>
      </c>
      <c r="D3241" t="s">
        <v>3302</v>
      </c>
      <c r="E3241">
        <v>30477257</v>
      </c>
      <c r="F3241" t="s">
        <v>29</v>
      </c>
      <c r="G3241">
        <v>0</v>
      </c>
      <c r="H3241">
        <v>0</v>
      </c>
      <c r="I3241">
        <v>0</v>
      </c>
      <c r="J3241">
        <f t="shared" si="701"/>
        <v>0</v>
      </c>
      <c r="K3241" t="str">
        <f t="shared" si="702"/>
        <v>Modelamiento</v>
      </c>
      <c r="L3241">
        <f t="shared" si="703"/>
        <v>0</v>
      </c>
      <c r="M3241">
        <v>29</v>
      </c>
      <c r="N3241" t="str">
        <f t="shared" si="704"/>
        <v>&lt;=30</v>
      </c>
      <c r="O3241" t="s">
        <v>56</v>
      </c>
      <c r="P3241" t="s">
        <v>39</v>
      </c>
      <c r="Q3241">
        <v>34202</v>
      </c>
      <c r="R3241">
        <v>1500</v>
      </c>
      <c r="S3241" t="str">
        <f t="shared" si="705"/>
        <v>&lt;=1500</v>
      </c>
      <c r="T3241">
        <v>1247</v>
      </c>
      <c r="U3241" t="str">
        <f t="shared" si="706"/>
        <v>&lt;=1300</v>
      </c>
      <c r="V3241" t="s">
        <v>587</v>
      </c>
      <c r="W3241">
        <v>32862</v>
      </c>
      <c r="X3241" s="12">
        <f t="shared" si="707"/>
        <v>4.5645426328281904E-2</v>
      </c>
      <c r="Y3241" t="str">
        <f t="shared" si="708"/>
        <v>&lt;=0.05</v>
      </c>
      <c r="Z3241" t="s">
        <v>32</v>
      </c>
      <c r="AA3241">
        <v>3</v>
      </c>
      <c r="AB3241">
        <v>794.03</v>
      </c>
      <c r="AC3241" t="str">
        <f t="shared" si="709"/>
        <v>&lt;=1000</v>
      </c>
      <c r="AD3241">
        <v>82</v>
      </c>
      <c r="AE3241" t="str">
        <f t="shared" si="710"/>
        <v>&lt;=90</v>
      </c>
      <c r="AF3241">
        <v>0</v>
      </c>
      <c r="AG3241" t="str">
        <f t="shared" si="711"/>
        <v>&lt;=500</v>
      </c>
      <c r="AH3241" t="s">
        <v>32</v>
      </c>
      <c r="AI3241" t="str">
        <f t="shared" si="712"/>
        <v/>
      </c>
      <c r="AJ3241" t="s">
        <v>32</v>
      </c>
      <c r="AK3241" t="str">
        <f t="shared" si="713"/>
        <v/>
      </c>
      <c r="AL3241">
        <v>8</v>
      </c>
      <c r="AM3241">
        <v>4</v>
      </c>
      <c r="AN3241">
        <v>0</v>
      </c>
      <c r="AO3241">
        <v>5</v>
      </c>
      <c r="AP3241" t="s">
        <v>32</v>
      </c>
    </row>
    <row r="3242" spans="1:42" x14ac:dyDescent="0.25">
      <c r="A3242">
        <v>201807</v>
      </c>
      <c r="B3242" t="str">
        <f t="shared" si="700"/>
        <v>2018-II</v>
      </c>
      <c r="C3242" t="s">
        <v>3303</v>
      </c>
      <c r="D3242" t="s">
        <v>3303</v>
      </c>
      <c r="E3242">
        <v>30486610</v>
      </c>
      <c r="F3242" t="s">
        <v>29</v>
      </c>
      <c r="G3242">
        <v>0</v>
      </c>
      <c r="H3242">
        <v>0</v>
      </c>
      <c r="I3242">
        <v>0</v>
      </c>
      <c r="J3242">
        <f t="shared" si="701"/>
        <v>0</v>
      </c>
      <c r="K3242" t="str">
        <f t="shared" si="702"/>
        <v>Modelamiento</v>
      </c>
      <c r="L3242">
        <f t="shared" si="703"/>
        <v>0</v>
      </c>
      <c r="M3242">
        <v>31</v>
      </c>
      <c r="N3242" t="str">
        <f t="shared" si="704"/>
        <v>&lt;=35</v>
      </c>
      <c r="O3242" t="s">
        <v>56</v>
      </c>
      <c r="P3242" t="s">
        <v>39</v>
      </c>
      <c r="Q3242">
        <v>35147</v>
      </c>
      <c r="R3242">
        <v>1650</v>
      </c>
      <c r="S3242" t="str">
        <f t="shared" si="705"/>
        <v>&lt;=2000</v>
      </c>
      <c r="T3242">
        <v>1458</v>
      </c>
      <c r="U3242" t="str">
        <f t="shared" si="706"/>
        <v>&lt;=1500</v>
      </c>
      <c r="V3242" t="s">
        <v>589</v>
      </c>
      <c r="W3242">
        <v>33957</v>
      </c>
      <c r="X3242" s="12">
        <f t="shared" si="707"/>
        <v>4.8590864917395532E-2</v>
      </c>
      <c r="Y3242" t="str">
        <f t="shared" si="708"/>
        <v>&lt;=0.05</v>
      </c>
      <c r="Z3242" t="s">
        <v>32</v>
      </c>
      <c r="AA3242">
        <v>4</v>
      </c>
      <c r="AB3242">
        <v>574.04999999999995</v>
      </c>
      <c r="AC3242" t="str">
        <f t="shared" si="709"/>
        <v>&lt;=1000</v>
      </c>
      <c r="AD3242">
        <v>177</v>
      </c>
      <c r="AE3242" t="str">
        <f t="shared" si="710"/>
        <v>&gt;120</v>
      </c>
      <c r="AF3242">
        <v>0</v>
      </c>
      <c r="AG3242" t="str">
        <f t="shared" si="711"/>
        <v>&lt;=500</v>
      </c>
      <c r="AH3242">
        <v>700</v>
      </c>
      <c r="AI3242" t="str">
        <f t="shared" si="712"/>
        <v>&lt;=1000</v>
      </c>
      <c r="AJ3242">
        <v>1</v>
      </c>
      <c r="AK3242" t="str">
        <f t="shared" si="713"/>
        <v>&gt;0.9</v>
      </c>
      <c r="AL3242">
        <v>7</v>
      </c>
      <c r="AM3242">
        <v>1</v>
      </c>
      <c r="AN3242">
        <v>2</v>
      </c>
      <c r="AO3242">
        <v>7</v>
      </c>
      <c r="AP3242">
        <v>1</v>
      </c>
    </row>
    <row r="3243" spans="1:42" x14ac:dyDescent="0.25">
      <c r="A3243">
        <v>201807</v>
      </c>
      <c r="B3243" t="str">
        <f t="shared" si="700"/>
        <v>2018-II</v>
      </c>
      <c r="C3243" t="s">
        <v>3304</v>
      </c>
      <c r="D3243" t="s">
        <v>3304</v>
      </c>
      <c r="E3243">
        <v>30486506</v>
      </c>
      <c r="F3243" t="s">
        <v>29</v>
      </c>
      <c r="G3243">
        <v>0</v>
      </c>
      <c r="H3243">
        <v>0</v>
      </c>
      <c r="I3243">
        <v>0</v>
      </c>
      <c r="J3243">
        <f t="shared" si="701"/>
        <v>0</v>
      </c>
      <c r="K3243" t="str">
        <f t="shared" si="702"/>
        <v>Modelamiento</v>
      </c>
      <c r="L3243">
        <f t="shared" si="703"/>
        <v>0</v>
      </c>
      <c r="M3243">
        <v>30</v>
      </c>
      <c r="N3243" t="str">
        <f t="shared" si="704"/>
        <v>&lt;=30</v>
      </c>
      <c r="O3243" t="s">
        <v>72</v>
      </c>
      <c r="P3243" t="s">
        <v>39</v>
      </c>
      <c r="Q3243">
        <v>44332</v>
      </c>
      <c r="R3243">
        <v>1650</v>
      </c>
      <c r="S3243" t="str">
        <f t="shared" si="705"/>
        <v>&lt;=2000</v>
      </c>
      <c r="T3243">
        <v>1526</v>
      </c>
      <c r="U3243" t="str">
        <f t="shared" si="706"/>
        <v>&gt;1500</v>
      </c>
      <c r="V3243" t="s">
        <v>597</v>
      </c>
      <c r="W3243">
        <v>42492</v>
      </c>
      <c r="X3243" s="12">
        <f t="shared" si="707"/>
        <v>3.8830838746116918E-2</v>
      </c>
      <c r="Y3243" t="str">
        <f t="shared" si="708"/>
        <v>&lt;=0.04</v>
      </c>
      <c r="Z3243" t="s">
        <v>32</v>
      </c>
      <c r="AA3243">
        <v>0</v>
      </c>
      <c r="AB3243">
        <v>7293.21</v>
      </c>
      <c r="AC3243" t="str">
        <f t="shared" si="709"/>
        <v>&gt;5000</v>
      </c>
      <c r="AD3243">
        <v>75</v>
      </c>
      <c r="AE3243" t="str">
        <f t="shared" si="710"/>
        <v>&lt;=90</v>
      </c>
      <c r="AF3243">
        <v>0</v>
      </c>
      <c r="AG3243" t="str">
        <f t="shared" si="711"/>
        <v>&lt;=500</v>
      </c>
      <c r="AH3243">
        <v>500</v>
      </c>
      <c r="AI3243" t="str">
        <f t="shared" si="712"/>
        <v>&lt;=500</v>
      </c>
      <c r="AJ3243">
        <v>0.97599999999999998</v>
      </c>
      <c r="AK3243" t="str">
        <f t="shared" si="713"/>
        <v>&gt;0.9</v>
      </c>
      <c r="AL3243">
        <v>12</v>
      </c>
      <c r="AM3243">
        <v>11</v>
      </c>
      <c r="AN3243">
        <v>0</v>
      </c>
      <c r="AO3243">
        <v>1</v>
      </c>
      <c r="AP3243" t="s">
        <v>32</v>
      </c>
    </row>
    <row r="3244" spans="1:42" x14ac:dyDescent="0.25">
      <c r="A3244">
        <v>201807</v>
      </c>
      <c r="B3244" t="str">
        <f t="shared" si="700"/>
        <v>2018-II</v>
      </c>
      <c r="C3244" t="s">
        <v>3305</v>
      </c>
      <c r="D3244" t="s">
        <v>3305</v>
      </c>
      <c r="E3244">
        <v>30477891</v>
      </c>
      <c r="F3244" t="s">
        <v>29</v>
      </c>
      <c r="G3244">
        <v>0</v>
      </c>
      <c r="H3244">
        <v>0</v>
      </c>
      <c r="I3244">
        <v>0</v>
      </c>
      <c r="J3244">
        <f t="shared" si="701"/>
        <v>0</v>
      </c>
      <c r="K3244" t="str">
        <f t="shared" si="702"/>
        <v>Modelamiento</v>
      </c>
      <c r="L3244">
        <f t="shared" si="703"/>
        <v>0</v>
      </c>
      <c r="M3244">
        <v>41</v>
      </c>
      <c r="N3244" t="str">
        <f t="shared" si="704"/>
        <v>&lt;=45</v>
      </c>
      <c r="O3244" t="s">
        <v>56</v>
      </c>
      <c r="P3244" t="s">
        <v>35</v>
      </c>
      <c r="Q3244">
        <v>43529</v>
      </c>
      <c r="R3244">
        <v>1500</v>
      </c>
      <c r="S3244" t="str">
        <f t="shared" si="705"/>
        <v>&lt;=1500</v>
      </c>
      <c r="T3244">
        <v>1190</v>
      </c>
      <c r="U3244" t="str">
        <f t="shared" si="706"/>
        <v>&lt;=1200</v>
      </c>
      <c r="V3244" t="s">
        <v>614</v>
      </c>
      <c r="W3244">
        <v>42189</v>
      </c>
      <c r="X3244" s="12">
        <f t="shared" si="707"/>
        <v>3.5554291402972338E-2</v>
      </c>
      <c r="Y3244" t="str">
        <f t="shared" si="708"/>
        <v>&lt;=0.04</v>
      </c>
      <c r="Z3244" t="s">
        <v>32</v>
      </c>
      <c r="AA3244">
        <v>8</v>
      </c>
      <c r="AB3244" t="s">
        <v>32</v>
      </c>
      <c r="AC3244" t="str">
        <f t="shared" si="709"/>
        <v/>
      </c>
      <c r="AD3244" t="s">
        <v>32</v>
      </c>
      <c r="AE3244" t="str">
        <f t="shared" si="710"/>
        <v/>
      </c>
      <c r="AF3244" t="s">
        <v>32</v>
      </c>
      <c r="AG3244" t="str">
        <f t="shared" si="711"/>
        <v/>
      </c>
      <c r="AH3244">
        <v>900</v>
      </c>
      <c r="AI3244" t="str">
        <f t="shared" si="712"/>
        <v>&lt;=1000</v>
      </c>
      <c r="AJ3244">
        <v>0</v>
      </c>
      <c r="AK3244" t="str">
        <f t="shared" si="713"/>
        <v>=0</v>
      </c>
      <c r="AL3244">
        <v>0</v>
      </c>
      <c r="AM3244">
        <v>0</v>
      </c>
      <c r="AN3244">
        <v>0</v>
      </c>
      <c r="AO3244" t="s">
        <v>32</v>
      </c>
      <c r="AP3244" t="s">
        <v>32</v>
      </c>
    </row>
    <row r="3245" spans="1:42" x14ac:dyDescent="0.25">
      <c r="A3245">
        <v>201807</v>
      </c>
      <c r="B3245" t="str">
        <f t="shared" si="700"/>
        <v>2018-II</v>
      </c>
      <c r="C3245" t="s">
        <v>3306</v>
      </c>
      <c r="D3245" t="s">
        <v>3306</v>
      </c>
      <c r="E3245">
        <v>30476924</v>
      </c>
      <c r="F3245" t="s">
        <v>29</v>
      </c>
      <c r="G3245">
        <v>1</v>
      </c>
      <c r="H3245">
        <v>0</v>
      </c>
      <c r="I3245">
        <v>0</v>
      </c>
      <c r="J3245">
        <f t="shared" si="701"/>
        <v>0</v>
      </c>
      <c r="K3245" t="str">
        <f t="shared" si="702"/>
        <v>Modelamiento</v>
      </c>
      <c r="L3245">
        <f t="shared" si="703"/>
        <v>0</v>
      </c>
      <c r="M3245">
        <v>26</v>
      </c>
      <c r="N3245" t="str">
        <f t="shared" si="704"/>
        <v>&lt;=30</v>
      </c>
      <c r="O3245" t="s">
        <v>56</v>
      </c>
      <c r="P3245" t="s">
        <v>39</v>
      </c>
      <c r="Q3245">
        <v>37537</v>
      </c>
      <c r="R3245">
        <v>1650</v>
      </c>
      <c r="S3245" t="str">
        <f t="shared" si="705"/>
        <v>&lt;=2000</v>
      </c>
      <c r="T3245">
        <v>1557</v>
      </c>
      <c r="U3245" t="str">
        <f t="shared" si="706"/>
        <v>&gt;1500</v>
      </c>
      <c r="V3245" t="s">
        <v>597</v>
      </c>
      <c r="W3245">
        <v>35697</v>
      </c>
      <c r="X3245" s="12">
        <f t="shared" si="707"/>
        <v>4.6222371627867888E-2</v>
      </c>
      <c r="Y3245" t="str">
        <f t="shared" si="708"/>
        <v>&lt;=0.05</v>
      </c>
      <c r="Z3245" t="s">
        <v>32</v>
      </c>
      <c r="AA3245">
        <v>9</v>
      </c>
      <c r="AB3245" t="s">
        <v>32</v>
      </c>
      <c r="AC3245" t="str">
        <f t="shared" si="709"/>
        <v/>
      </c>
      <c r="AD3245" t="s">
        <v>32</v>
      </c>
      <c r="AE3245" t="str">
        <f t="shared" si="710"/>
        <v/>
      </c>
      <c r="AF3245" t="s">
        <v>32</v>
      </c>
      <c r="AG3245" t="str">
        <f t="shared" si="711"/>
        <v/>
      </c>
      <c r="AH3245" t="s">
        <v>32</v>
      </c>
      <c r="AI3245" t="str">
        <f t="shared" si="712"/>
        <v/>
      </c>
      <c r="AJ3245" t="s">
        <v>32</v>
      </c>
      <c r="AK3245" t="str">
        <f t="shared" si="713"/>
        <v/>
      </c>
      <c r="AL3245">
        <v>0</v>
      </c>
      <c r="AM3245">
        <v>0</v>
      </c>
      <c r="AN3245">
        <v>0</v>
      </c>
      <c r="AO3245" t="s">
        <v>32</v>
      </c>
      <c r="AP3245" t="s">
        <v>32</v>
      </c>
    </row>
    <row r="3246" spans="1:42" x14ac:dyDescent="0.25">
      <c r="A3246">
        <v>201807</v>
      </c>
      <c r="B3246" t="str">
        <f t="shared" si="700"/>
        <v>2018-II</v>
      </c>
      <c r="C3246" t="s">
        <v>3307</v>
      </c>
      <c r="D3246" t="s">
        <v>3307</v>
      </c>
      <c r="E3246">
        <v>30483280</v>
      </c>
      <c r="F3246" t="s">
        <v>29</v>
      </c>
      <c r="G3246">
        <v>0</v>
      </c>
      <c r="H3246">
        <v>0</v>
      </c>
      <c r="I3246">
        <v>0</v>
      </c>
      <c r="J3246">
        <f t="shared" si="701"/>
        <v>0</v>
      </c>
      <c r="K3246" t="str">
        <f t="shared" si="702"/>
        <v>Modelamiento</v>
      </c>
      <c r="L3246">
        <f t="shared" si="703"/>
        <v>0</v>
      </c>
      <c r="M3246">
        <v>38</v>
      </c>
      <c r="N3246" t="str">
        <f t="shared" si="704"/>
        <v>&lt;=40</v>
      </c>
      <c r="O3246" t="s">
        <v>56</v>
      </c>
      <c r="P3246" t="s">
        <v>39</v>
      </c>
      <c r="Q3246">
        <v>43777</v>
      </c>
      <c r="R3246">
        <v>1500</v>
      </c>
      <c r="S3246" t="str">
        <f t="shared" si="705"/>
        <v>&lt;=1500</v>
      </c>
      <c r="T3246">
        <v>1507</v>
      </c>
      <c r="U3246" t="str">
        <f t="shared" si="706"/>
        <v>&gt;1500</v>
      </c>
      <c r="V3246" t="s">
        <v>1407</v>
      </c>
      <c r="W3246">
        <v>42407</v>
      </c>
      <c r="X3246" s="12">
        <f t="shared" si="707"/>
        <v>3.5371518853019548E-2</v>
      </c>
      <c r="Y3246" t="str">
        <f t="shared" si="708"/>
        <v>&lt;=0.04</v>
      </c>
      <c r="Z3246" t="s">
        <v>32</v>
      </c>
      <c r="AA3246">
        <v>9</v>
      </c>
      <c r="AB3246" t="s">
        <v>32</v>
      </c>
      <c r="AC3246" t="str">
        <f t="shared" si="709"/>
        <v/>
      </c>
      <c r="AD3246" t="s">
        <v>32</v>
      </c>
      <c r="AE3246" t="str">
        <f t="shared" si="710"/>
        <v/>
      </c>
      <c r="AF3246" t="s">
        <v>32</v>
      </c>
      <c r="AG3246" t="str">
        <f t="shared" si="711"/>
        <v/>
      </c>
      <c r="AH3246" t="s">
        <v>32</v>
      </c>
      <c r="AI3246" t="str">
        <f t="shared" si="712"/>
        <v/>
      </c>
      <c r="AJ3246" t="s">
        <v>32</v>
      </c>
      <c r="AK3246" t="str">
        <f t="shared" si="713"/>
        <v/>
      </c>
      <c r="AL3246">
        <v>0</v>
      </c>
      <c r="AM3246">
        <v>0</v>
      </c>
      <c r="AN3246">
        <v>0</v>
      </c>
      <c r="AO3246" t="s">
        <v>32</v>
      </c>
      <c r="AP3246" t="s">
        <v>32</v>
      </c>
    </row>
    <row r="3247" spans="1:42" x14ac:dyDescent="0.25">
      <c r="A3247">
        <v>201807</v>
      </c>
      <c r="B3247" t="str">
        <f t="shared" si="700"/>
        <v>2018-II</v>
      </c>
      <c r="C3247" t="s">
        <v>3308</v>
      </c>
      <c r="D3247" t="s">
        <v>3308</v>
      </c>
      <c r="E3247">
        <v>30484302</v>
      </c>
      <c r="F3247" t="s">
        <v>29</v>
      </c>
      <c r="G3247">
        <v>0</v>
      </c>
      <c r="H3247">
        <v>0</v>
      </c>
      <c r="I3247">
        <v>0</v>
      </c>
      <c r="J3247">
        <f t="shared" si="701"/>
        <v>0</v>
      </c>
      <c r="K3247" t="str">
        <f t="shared" si="702"/>
        <v>Modelamiento</v>
      </c>
      <c r="L3247">
        <f t="shared" si="703"/>
        <v>0</v>
      </c>
      <c r="M3247">
        <v>31</v>
      </c>
      <c r="N3247" t="str">
        <f t="shared" si="704"/>
        <v>&lt;=35</v>
      </c>
      <c r="O3247" t="s">
        <v>72</v>
      </c>
      <c r="P3247" t="s">
        <v>39</v>
      </c>
      <c r="Q3247">
        <v>37536</v>
      </c>
      <c r="R3247">
        <v>1650</v>
      </c>
      <c r="S3247" t="str">
        <f t="shared" si="705"/>
        <v>&lt;=2000</v>
      </c>
      <c r="T3247">
        <v>1292</v>
      </c>
      <c r="U3247" t="str">
        <f t="shared" si="706"/>
        <v>&lt;=1300</v>
      </c>
      <c r="V3247" t="s">
        <v>597</v>
      </c>
      <c r="W3247">
        <v>35696</v>
      </c>
      <c r="X3247" s="12">
        <f t="shared" si="707"/>
        <v>4.6223666517256838E-2</v>
      </c>
      <c r="Y3247" t="str">
        <f t="shared" si="708"/>
        <v>&lt;=0.05</v>
      </c>
      <c r="Z3247" t="s">
        <v>32</v>
      </c>
      <c r="AA3247">
        <v>0</v>
      </c>
      <c r="AB3247">
        <v>296.87</v>
      </c>
      <c r="AC3247" t="str">
        <f t="shared" si="709"/>
        <v>&lt;=500</v>
      </c>
      <c r="AD3247">
        <v>0</v>
      </c>
      <c r="AE3247" t="str">
        <f t="shared" si="710"/>
        <v>=0</v>
      </c>
      <c r="AF3247">
        <v>0</v>
      </c>
      <c r="AG3247" t="str">
        <f t="shared" si="711"/>
        <v>&lt;=500</v>
      </c>
      <c r="AH3247">
        <v>300</v>
      </c>
      <c r="AI3247" t="str">
        <f t="shared" si="712"/>
        <v>&lt;=500</v>
      </c>
      <c r="AJ3247">
        <v>0.98960000000000004</v>
      </c>
      <c r="AK3247" t="str">
        <f t="shared" si="713"/>
        <v>&gt;0.9</v>
      </c>
      <c r="AL3247">
        <v>9</v>
      </c>
      <c r="AM3247">
        <v>9</v>
      </c>
      <c r="AN3247">
        <v>0</v>
      </c>
      <c r="AO3247">
        <v>1</v>
      </c>
      <c r="AP3247" t="s">
        <v>32</v>
      </c>
    </row>
    <row r="3248" spans="1:42" x14ac:dyDescent="0.25">
      <c r="A3248">
        <v>201807</v>
      </c>
      <c r="B3248" t="str">
        <f t="shared" si="700"/>
        <v>2018-II</v>
      </c>
      <c r="C3248" t="s">
        <v>3309</v>
      </c>
      <c r="D3248" t="s">
        <v>3309</v>
      </c>
      <c r="E3248">
        <v>30480992</v>
      </c>
      <c r="F3248" t="s">
        <v>29</v>
      </c>
      <c r="G3248">
        <v>0</v>
      </c>
      <c r="H3248">
        <v>0</v>
      </c>
      <c r="I3248">
        <v>0</v>
      </c>
      <c r="J3248">
        <f t="shared" si="701"/>
        <v>0</v>
      </c>
      <c r="K3248" t="str">
        <f t="shared" si="702"/>
        <v>Modelamiento</v>
      </c>
      <c r="L3248">
        <f t="shared" si="703"/>
        <v>0</v>
      </c>
      <c r="M3248">
        <v>36</v>
      </c>
      <c r="N3248" t="str">
        <f t="shared" si="704"/>
        <v>&lt;=40</v>
      </c>
      <c r="O3248" t="s">
        <v>56</v>
      </c>
      <c r="P3248" t="s">
        <v>31</v>
      </c>
      <c r="Q3248">
        <v>37420</v>
      </c>
      <c r="R3248">
        <v>1800</v>
      </c>
      <c r="S3248" t="str">
        <f t="shared" si="705"/>
        <v>&lt;=2000</v>
      </c>
      <c r="T3248">
        <v>1291</v>
      </c>
      <c r="U3248" t="str">
        <f t="shared" si="706"/>
        <v>&lt;=1300</v>
      </c>
      <c r="V3248" t="s">
        <v>589</v>
      </c>
      <c r="W3248">
        <v>36380</v>
      </c>
      <c r="X3248" s="12">
        <f t="shared" si="707"/>
        <v>4.947773501924134E-2</v>
      </c>
      <c r="Y3248" t="str">
        <f t="shared" si="708"/>
        <v>&lt;=0.05</v>
      </c>
      <c r="Z3248" t="s">
        <v>32</v>
      </c>
      <c r="AA3248">
        <v>9</v>
      </c>
      <c r="AB3248" t="s">
        <v>32</v>
      </c>
      <c r="AC3248" t="str">
        <f t="shared" si="709"/>
        <v/>
      </c>
      <c r="AD3248" t="s">
        <v>32</v>
      </c>
      <c r="AE3248" t="str">
        <f t="shared" si="710"/>
        <v/>
      </c>
      <c r="AF3248" t="s">
        <v>32</v>
      </c>
      <c r="AG3248" t="str">
        <f t="shared" si="711"/>
        <v/>
      </c>
      <c r="AH3248" t="s">
        <v>32</v>
      </c>
      <c r="AI3248" t="str">
        <f t="shared" si="712"/>
        <v/>
      </c>
      <c r="AJ3248" t="s">
        <v>32</v>
      </c>
      <c r="AK3248" t="str">
        <f t="shared" si="713"/>
        <v/>
      </c>
      <c r="AL3248">
        <v>0</v>
      </c>
      <c r="AM3248">
        <v>0</v>
      </c>
      <c r="AN3248">
        <v>0</v>
      </c>
      <c r="AO3248" t="s">
        <v>32</v>
      </c>
      <c r="AP3248" t="s">
        <v>32</v>
      </c>
    </row>
    <row r="3249" spans="1:42" x14ac:dyDescent="0.25">
      <c r="A3249">
        <v>201807</v>
      </c>
      <c r="B3249" t="str">
        <f t="shared" si="700"/>
        <v>2018-II</v>
      </c>
      <c r="C3249" t="s">
        <v>3310</v>
      </c>
      <c r="D3249" t="s">
        <v>3310</v>
      </c>
      <c r="E3249">
        <v>30483510</v>
      </c>
      <c r="F3249" t="s">
        <v>29</v>
      </c>
      <c r="G3249">
        <v>0</v>
      </c>
      <c r="H3249">
        <v>0</v>
      </c>
      <c r="I3249">
        <v>0</v>
      </c>
      <c r="J3249">
        <f t="shared" si="701"/>
        <v>0</v>
      </c>
      <c r="K3249" t="str">
        <f t="shared" si="702"/>
        <v>Modelamiento</v>
      </c>
      <c r="L3249">
        <f t="shared" si="703"/>
        <v>0</v>
      </c>
      <c r="M3249">
        <v>38</v>
      </c>
      <c r="N3249" t="str">
        <f t="shared" si="704"/>
        <v>&lt;=40</v>
      </c>
      <c r="O3249" t="s">
        <v>56</v>
      </c>
      <c r="P3249" t="s">
        <v>39</v>
      </c>
      <c r="Q3249">
        <v>48910</v>
      </c>
      <c r="R3249">
        <v>1650</v>
      </c>
      <c r="S3249" t="str">
        <f t="shared" si="705"/>
        <v>&lt;=2000</v>
      </c>
      <c r="T3249">
        <v>1684</v>
      </c>
      <c r="U3249" t="str">
        <f t="shared" si="706"/>
        <v>&gt;1500</v>
      </c>
      <c r="V3249" t="s">
        <v>597</v>
      </c>
      <c r="W3249">
        <v>47720</v>
      </c>
      <c r="X3249" s="12">
        <f t="shared" si="707"/>
        <v>3.4576697401508802E-2</v>
      </c>
      <c r="Y3249" t="str">
        <f t="shared" si="708"/>
        <v>&lt;=0.04</v>
      </c>
      <c r="Z3249" t="s">
        <v>32</v>
      </c>
      <c r="AA3249">
        <v>0</v>
      </c>
      <c r="AB3249">
        <v>3395.55</v>
      </c>
      <c r="AC3249" t="str">
        <f t="shared" si="709"/>
        <v>&lt;=4000</v>
      </c>
      <c r="AD3249">
        <v>87</v>
      </c>
      <c r="AE3249" t="str">
        <f t="shared" si="710"/>
        <v>&lt;=90</v>
      </c>
      <c r="AF3249">
        <v>0</v>
      </c>
      <c r="AG3249" t="str">
        <f t="shared" si="711"/>
        <v>&lt;=500</v>
      </c>
      <c r="AH3249">
        <v>1087.3599999999999</v>
      </c>
      <c r="AI3249" t="str">
        <f t="shared" si="712"/>
        <v>&lt;=2000</v>
      </c>
      <c r="AJ3249">
        <v>1</v>
      </c>
      <c r="AK3249" t="str">
        <f t="shared" si="713"/>
        <v>&gt;0.9</v>
      </c>
      <c r="AL3249">
        <v>7</v>
      </c>
      <c r="AM3249">
        <v>4</v>
      </c>
      <c r="AN3249">
        <v>0</v>
      </c>
      <c r="AO3249">
        <v>4</v>
      </c>
      <c r="AP3249" t="s">
        <v>32</v>
      </c>
    </row>
    <row r="3250" spans="1:42" x14ac:dyDescent="0.25">
      <c r="A3250">
        <v>201807</v>
      </c>
      <c r="B3250" t="str">
        <f t="shared" si="700"/>
        <v>2018-II</v>
      </c>
      <c r="C3250" t="s">
        <v>3311</v>
      </c>
      <c r="D3250" t="s">
        <v>3311</v>
      </c>
      <c r="E3250">
        <v>30485577</v>
      </c>
      <c r="F3250" t="s">
        <v>29</v>
      </c>
      <c r="G3250">
        <v>1</v>
      </c>
      <c r="H3250">
        <v>0</v>
      </c>
      <c r="I3250">
        <v>0</v>
      </c>
      <c r="J3250">
        <f t="shared" si="701"/>
        <v>0</v>
      </c>
      <c r="K3250" t="str">
        <f t="shared" si="702"/>
        <v>Modelamiento</v>
      </c>
      <c r="L3250">
        <f t="shared" si="703"/>
        <v>0</v>
      </c>
      <c r="M3250">
        <v>38</v>
      </c>
      <c r="N3250" t="str">
        <f t="shared" si="704"/>
        <v>&lt;=40</v>
      </c>
      <c r="O3250" t="s">
        <v>56</v>
      </c>
      <c r="P3250" t="s">
        <v>39</v>
      </c>
      <c r="Q3250">
        <v>43732</v>
      </c>
      <c r="R3250">
        <v>1600</v>
      </c>
      <c r="S3250" t="str">
        <f t="shared" si="705"/>
        <v>&lt;=2000</v>
      </c>
      <c r="T3250">
        <v>1506</v>
      </c>
      <c r="U3250" t="str">
        <f t="shared" si="706"/>
        <v>&gt;1500</v>
      </c>
      <c r="V3250" t="s">
        <v>597</v>
      </c>
      <c r="W3250">
        <v>42492</v>
      </c>
      <c r="X3250" s="12">
        <f t="shared" si="707"/>
        <v>3.7654146662901254E-2</v>
      </c>
      <c r="Y3250" t="str">
        <f t="shared" si="708"/>
        <v>&lt;=0.04</v>
      </c>
      <c r="Z3250" t="s">
        <v>32</v>
      </c>
      <c r="AA3250">
        <v>4</v>
      </c>
      <c r="AB3250">
        <v>681.5</v>
      </c>
      <c r="AC3250" t="str">
        <f t="shared" si="709"/>
        <v>&lt;=1000</v>
      </c>
      <c r="AD3250">
        <v>669</v>
      </c>
      <c r="AE3250" t="str">
        <f t="shared" si="710"/>
        <v>&gt;120</v>
      </c>
      <c r="AF3250">
        <v>681.5</v>
      </c>
      <c r="AG3250" t="str">
        <f t="shared" si="711"/>
        <v>&lt;=1000</v>
      </c>
      <c r="AH3250" t="s">
        <v>32</v>
      </c>
      <c r="AI3250" t="str">
        <f t="shared" si="712"/>
        <v/>
      </c>
      <c r="AJ3250" t="s">
        <v>32</v>
      </c>
      <c r="AK3250" t="str">
        <f t="shared" si="713"/>
        <v/>
      </c>
      <c r="AL3250">
        <v>4</v>
      </c>
      <c r="AM3250">
        <v>0</v>
      </c>
      <c r="AN3250">
        <v>4</v>
      </c>
      <c r="AO3250" t="s">
        <v>32</v>
      </c>
      <c r="AP3250">
        <v>9</v>
      </c>
    </row>
    <row r="3251" spans="1:42" x14ac:dyDescent="0.25">
      <c r="A3251">
        <v>201807</v>
      </c>
      <c r="B3251" t="str">
        <f t="shared" si="700"/>
        <v>2018-II</v>
      </c>
      <c r="C3251" t="s">
        <v>3312</v>
      </c>
      <c r="D3251" t="s">
        <v>3312</v>
      </c>
      <c r="E3251">
        <v>30484170</v>
      </c>
      <c r="F3251" t="s">
        <v>29</v>
      </c>
      <c r="G3251">
        <v>0</v>
      </c>
      <c r="H3251">
        <v>0</v>
      </c>
      <c r="I3251">
        <v>0</v>
      </c>
      <c r="J3251">
        <f t="shared" si="701"/>
        <v>0</v>
      </c>
      <c r="K3251" t="str">
        <f t="shared" si="702"/>
        <v>Modelamiento</v>
      </c>
      <c r="L3251">
        <f t="shared" si="703"/>
        <v>0</v>
      </c>
      <c r="M3251">
        <v>22</v>
      </c>
      <c r="N3251" t="str">
        <f t="shared" si="704"/>
        <v>&lt;=25</v>
      </c>
      <c r="O3251" t="s">
        <v>56</v>
      </c>
      <c r="P3251" t="s">
        <v>39</v>
      </c>
      <c r="Q3251">
        <v>36885</v>
      </c>
      <c r="R3251">
        <v>600</v>
      </c>
      <c r="S3251" t="str">
        <f t="shared" si="705"/>
        <v>&lt;=1000</v>
      </c>
      <c r="T3251">
        <v>1399</v>
      </c>
      <c r="U3251" t="str">
        <f t="shared" si="706"/>
        <v>&lt;=1400</v>
      </c>
      <c r="V3251" t="s">
        <v>585</v>
      </c>
      <c r="W3251">
        <v>33995</v>
      </c>
      <c r="X3251" s="12">
        <f t="shared" si="707"/>
        <v>1.7649654360935432E-2</v>
      </c>
      <c r="Y3251" t="str">
        <f t="shared" si="708"/>
        <v>&lt;=0.02</v>
      </c>
      <c r="Z3251" t="s">
        <v>32</v>
      </c>
      <c r="AA3251">
        <v>1</v>
      </c>
      <c r="AB3251">
        <v>493.21</v>
      </c>
      <c r="AC3251" t="str">
        <f t="shared" si="709"/>
        <v>&lt;=500</v>
      </c>
      <c r="AD3251">
        <v>24</v>
      </c>
      <c r="AE3251" t="str">
        <f t="shared" si="710"/>
        <v>&lt;=30</v>
      </c>
      <c r="AF3251">
        <v>0</v>
      </c>
      <c r="AG3251" t="str">
        <f t="shared" si="711"/>
        <v>&lt;=500</v>
      </c>
      <c r="AH3251" t="s">
        <v>32</v>
      </c>
      <c r="AI3251" t="str">
        <f t="shared" si="712"/>
        <v/>
      </c>
      <c r="AJ3251" t="s">
        <v>32</v>
      </c>
      <c r="AK3251" t="str">
        <f t="shared" si="713"/>
        <v/>
      </c>
      <c r="AL3251">
        <v>2</v>
      </c>
      <c r="AM3251">
        <v>1</v>
      </c>
      <c r="AN3251">
        <v>0</v>
      </c>
      <c r="AO3251">
        <v>12</v>
      </c>
      <c r="AP3251" t="s">
        <v>32</v>
      </c>
    </row>
    <row r="3252" spans="1:42" x14ac:dyDescent="0.25">
      <c r="A3252">
        <v>201807</v>
      </c>
      <c r="B3252" t="str">
        <f t="shared" si="700"/>
        <v>2018-II</v>
      </c>
      <c r="C3252" t="s">
        <v>3313</v>
      </c>
      <c r="D3252" t="s">
        <v>3313</v>
      </c>
      <c r="E3252">
        <v>30479908</v>
      </c>
      <c r="F3252" t="s">
        <v>29</v>
      </c>
      <c r="G3252">
        <v>0</v>
      </c>
      <c r="H3252">
        <v>0</v>
      </c>
      <c r="I3252">
        <v>0</v>
      </c>
      <c r="J3252">
        <f t="shared" si="701"/>
        <v>0</v>
      </c>
      <c r="K3252" t="str">
        <f t="shared" si="702"/>
        <v>Modelamiento</v>
      </c>
      <c r="L3252">
        <f t="shared" si="703"/>
        <v>0</v>
      </c>
      <c r="M3252">
        <v>33</v>
      </c>
      <c r="N3252" t="str">
        <f t="shared" si="704"/>
        <v>&lt;=35</v>
      </c>
      <c r="O3252" t="s">
        <v>56</v>
      </c>
      <c r="P3252" t="s">
        <v>31</v>
      </c>
      <c r="Q3252">
        <v>40079</v>
      </c>
      <c r="R3252">
        <v>1500</v>
      </c>
      <c r="S3252" t="str">
        <f t="shared" si="705"/>
        <v>&lt;=1500</v>
      </c>
      <c r="T3252">
        <v>1399</v>
      </c>
      <c r="U3252" t="str">
        <f t="shared" si="706"/>
        <v>&lt;=1400</v>
      </c>
      <c r="V3252" t="s">
        <v>597</v>
      </c>
      <c r="W3252">
        <v>38739</v>
      </c>
      <c r="X3252" s="12">
        <f t="shared" si="707"/>
        <v>3.8720669093161929E-2</v>
      </c>
      <c r="Y3252" t="str">
        <f t="shared" si="708"/>
        <v>&lt;=0.04</v>
      </c>
      <c r="Z3252" t="s">
        <v>32</v>
      </c>
      <c r="AA3252">
        <v>0</v>
      </c>
      <c r="AB3252">
        <v>1904.57</v>
      </c>
      <c r="AC3252" t="str">
        <f t="shared" si="709"/>
        <v>&lt;=2000</v>
      </c>
      <c r="AD3252">
        <v>5</v>
      </c>
      <c r="AE3252" t="str">
        <f t="shared" si="710"/>
        <v>&lt;=8</v>
      </c>
      <c r="AF3252">
        <v>0</v>
      </c>
      <c r="AG3252" t="str">
        <f t="shared" si="711"/>
        <v>&lt;=500</v>
      </c>
      <c r="AH3252" t="s">
        <v>32</v>
      </c>
      <c r="AI3252" t="str">
        <f t="shared" si="712"/>
        <v/>
      </c>
      <c r="AJ3252" t="s">
        <v>32</v>
      </c>
      <c r="AK3252" t="str">
        <f t="shared" si="713"/>
        <v/>
      </c>
      <c r="AL3252">
        <v>10</v>
      </c>
      <c r="AM3252">
        <v>10</v>
      </c>
      <c r="AN3252">
        <v>0</v>
      </c>
      <c r="AO3252">
        <v>1</v>
      </c>
      <c r="AP3252" t="s">
        <v>32</v>
      </c>
    </row>
    <row r="3253" spans="1:42" x14ac:dyDescent="0.25">
      <c r="A3253">
        <v>201807</v>
      </c>
      <c r="B3253" t="str">
        <f t="shared" si="700"/>
        <v>2018-II</v>
      </c>
      <c r="C3253" t="s">
        <v>3314</v>
      </c>
      <c r="D3253" t="s">
        <v>3314</v>
      </c>
      <c r="E3253">
        <v>30485527</v>
      </c>
      <c r="F3253" t="s">
        <v>29</v>
      </c>
      <c r="G3253">
        <v>0</v>
      </c>
      <c r="H3253">
        <v>0</v>
      </c>
      <c r="I3253">
        <v>0</v>
      </c>
      <c r="J3253">
        <f t="shared" si="701"/>
        <v>0</v>
      </c>
      <c r="K3253" t="str">
        <f t="shared" si="702"/>
        <v>Modelamiento</v>
      </c>
      <c r="L3253">
        <f t="shared" si="703"/>
        <v>0</v>
      </c>
      <c r="M3253">
        <v>24</v>
      </c>
      <c r="N3253" t="str">
        <f t="shared" si="704"/>
        <v>&lt;=25</v>
      </c>
      <c r="O3253" t="s">
        <v>56</v>
      </c>
      <c r="P3253" t="s">
        <v>31</v>
      </c>
      <c r="Q3253">
        <v>48532</v>
      </c>
      <c r="R3253">
        <v>1800</v>
      </c>
      <c r="S3253" t="str">
        <f t="shared" si="705"/>
        <v>&lt;=2000</v>
      </c>
      <c r="T3253">
        <v>1694</v>
      </c>
      <c r="U3253" t="str">
        <f t="shared" si="706"/>
        <v>&gt;1500</v>
      </c>
      <c r="V3253" t="s">
        <v>597</v>
      </c>
      <c r="W3253">
        <v>47492</v>
      </c>
      <c r="X3253" s="12">
        <f t="shared" si="707"/>
        <v>3.7901120188663352E-2</v>
      </c>
      <c r="Y3253" t="str">
        <f t="shared" si="708"/>
        <v>&lt;=0.04</v>
      </c>
      <c r="Z3253" t="s">
        <v>32</v>
      </c>
      <c r="AA3253">
        <v>1</v>
      </c>
      <c r="AB3253">
        <v>2056.59</v>
      </c>
      <c r="AC3253" t="str">
        <f t="shared" si="709"/>
        <v>&lt;=3000</v>
      </c>
      <c r="AD3253">
        <v>53</v>
      </c>
      <c r="AE3253" t="str">
        <f t="shared" si="710"/>
        <v>&lt;=60</v>
      </c>
      <c r="AF3253">
        <v>0</v>
      </c>
      <c r="AG3253" t="str">
        <f t="shared" si="711"/>
        <v>&lt;=500</v>
      </c>
      <c r="AH3253" t="s">
        <v>32</v>
      </c>
      <c r="AI3253" t="str">
        <f t="shared" si="712"/>
        <v/>
      </c>
      <c r="AJ3253" t="s">
        <v>32</v>
      </c>
      <c r="AK3253" t="str">
        <f t="shared" si="713"/>
        <v/>
      </c>
      <c r="AL3253">
        <v>12</v>
      </c>
      <c r="AM3253">
        <v>9</v>
      </c>
      <c r="AN3253">
        <v>0</v>
      </c>
      <c r="AO3253">
        <v>3</v>
      </c>
      <c r="AP3253" t="s">
        <v>32</v>
      </c>
    </row>
    <row r="3254" spans="1:42" x14ac:dyDescent="0.25">
      <c r="A3254">
        <v>201807</v>
      </c>
      <c r="B3254" t="str">
        <f t="shared" si="700"/>
        <v>2018-II</v>
      </c>
      <c r="C3254" t="s">
        <v>3315</v>
      </c>
      <c r="D3254" t="s">
        <v>3315</v>
      </c>
      <c r="E3254">
        <v>30485523</v>
      </c>
      <c r="F3254" t="s">
        <v>29</v>
      </c>
      <c r="G3254">
        <v>0</v>
      </c>
      <c r="H3254">
        <v>0</v>
      </c>
      <c r="I3254">
        <v>0</v>
      </c>
      <c r="J3254">
        <f t="shared" si="701"/>
        <v>0</v>
      </c>
      <c r="K3254" t="str">
        <f t="shared" si="702"/>
        <v>Modelamiento</v>
      </c>
      <c r="L3254">
        <f t="shared" si="703"/>
        <v>0</v>
      </c>
      <c r="M3254">
        <v>21</v>
      </c>
      <c r="N3254" t="str">
        <f t="shared" si="704"/>
        <v>&lt;=25</v>
      </c>
      <c r="O3254" t="s">
        <v>56</v>
      </c>
      <c r="P3254" t="s">
        <v>39</v>
      </c>
      <c r="Q3254">
        <v>37996</v>
      </c>
      <c r="R3254">
        <v>1650</v>
      </c>
      <c r="S3254" t="str">
        <f t="shared" si="705"/>
        <v>&lt;=2000</v>
      </c>
      <c r="T3254">
        <v>1308</v>
      </c>
      <c r="U3254" t="str">
        <f t="shared" si="706"/>
        <v>&lt;=1400</v>
      </c>
      <c r="V3254" t="s">
        <v>597</v>
      </c>
      <c r="W3254">
        <v>36156</v>
      </c>
      <c r="X3254" s="12">
        <f t="shared" si="707"/>
        <v>4.5635579156986392E-2</v>
      </c>
      <c r="Y3254" t="str">
        <f t="shared" si="708"/>
        <v>&lt;=0.05</v>
      </c>
      <c r="Z3254" t="s">
        <v>32</v>
      </c>
      <c r="AA3254">
        <v>9</v>
      </c>
      <c r="AB3254" t="s">
        <v>32</v>
      </c>
      <c r="AC3254" t="str">
        <f t="shared" si="709"/>
        <v/>
      </c>
      <c r="AD3254" t="s">
        <v>32</v>
      </c>
      <c r="AE3254" t="str">
        <f t="shared" si="710"/>
        <v/>
      </c>
      <c r="AF3254" t="s">
        <v>32</v>
      </c>
      <c r="AG3254" t="str">
        <f t="shared" si="711"/>
        <v/>
      </c>
      <c r="AH3254" t="s">
        <v>32</v>
      </c>
      <c r="AI3254" t="str">
        <f t="shared" si="712"/>
        <v/>
      </c>
      <c r="AJ3254" t="s">
        <v>32</v>
      </c>
      <c r="AK3254" t="str">
        <f t="shared" si="713"/>
        <v/>
      </c>
      <c r="AL3254">
        <v>0</v>
      </c>
      <c r="AM3254">
        <v>0</v>
      </c>
      <c r="AN3254">
        <v>0</v>
      </c>
      <c r="AO3254" t="s">
        <v>32</v>
      </c>
      <c r="AP3254" t="s">
        <v>32</v>
      </c>
    </row>
    <row r="3255" spans="1:42" x14ac:dyDescent="0.25">
      <c r="A3255">
        <v>201807</v>
      </c>
      <c r="B3255" t="str">
        <f t="shared" si="700"/>
        <v>2018-II</v>
      </c>
      <c r="C3255" t="s">
        <v>3316</v>
      </c>
      <c r="D3255" t="s">
        <v>3316</v>
      </c>
      <c r="E3255">
        <v>30487656</v>
      </c>
      <c r="F3255" t="s">
        <v>29</v>
      </c>
      <c r="G3255">
        <v>0</v>
      </c>
      <c r="H3255">
        <v>0</v>
      </c>
      <c r="I3255">
        <v>0</v>
      </c>
      <c r="J3255">
        <f t="shared" si="701"/>
        <v>0</v>
      </c>
      <c r="K3255" t="str">
        <f t="shared" si="702"/>
        <v>Modelamiento</v>
      </c>
      <c r="L3255">
        <f t="shared" si="703"/>
        <v>0</v>
      </c>
      <c r="M3255">
        <v>32</v>
      </c>
      <c r="N3255" t="str">
        <f t="shared" si="704"/>
        <v>&lt;=35</v>
      </c>
      <c r="O3255" t="s">
        <v>56</v>
      </c>
      <c r="P3255" t="s">
        <v>31</v>
      </c>
      <c r="Q3255">
        <v>42952</v>
      </c>
      <c r="R3255">
        <v>1650</v>
      </c>
      <c r="S3255" t="str">
        <f t="shared" si="705"/>
        <v>&lt;=2000</v>
      </c>
      <c r="T3255">
        <v>1280</v>
      </c>
      <c r="U3255" t="str">
        <f t="shared" si="706"/>
        <v>&lt;=1300</v>
      </c>
      <c r="V3255" t="s">
        <v>597</v>
      </c>
      <c r="W3255">
        <v>41762</v>
      </c>
      <c r="X3255" s="12">
        <f t="shared" si="707"/>
        <v>3.9509602030554092E-2</v>
      </c>
      <c r="Y3255" t="str">
        <f t="shared" si="708"/>
        <v>&lt;=0.04</v>
      </c>
      <c r="Z3255" t="s">
        <v>32</v>
      </c>
      <c r="AA3255">
        <v>9</v>
      </c>
      <c r="AB3255" t="s">
        <v>32</v>
      </c>
      <c r="AC3255" t="str">
        <f t="shared" si="709"/>
        <v/>
      </c>
      <c r="AD3255" t="s">
        <v>32</v>
      </c>
      <c r="AE3255" t="str">
        <f t="shared" si="710"/>
        <v/>
      </c>
      <c r="AF3255" t="s">
        <v>32</v>
      </c>
      <c r="AG3255" t="str">
        <f t="shared" si="711"/>
        <v/>
      </c>
      <c r="AH3255" t="s">
        <v>32</v>
      </c>
      <c r="AI3255" t="str">
        <f t="shared" si="712"/>
        <v/>
      </c>
      <c r="AJ3255" t="s">
        <v>32</v>
      </c>
      <c r="AK3255" t="str">
        <f t="shared" si="713"/>
        <v/>
      </c>
      <c r="AL3255">
        <v>0</v>
      </c>
      <c r="AM3255">
        <v>0</v>
      </c>
      <c r="AN3255">
        <v>0</v>
      </c>
      <c r="AO3255" t="s">
        <v>32</v>
      </c>
      <c r="AP3255" t="s">
        <v>32</v>
      </c>
    </row>
    <row r="3256" spans="1:42" x14ac:dyDescent="0.25">
      <c r="A3256">
        <v>201807</v>
      </c>
      <c r="B3256" t="str">
        <f t="shared" si="700"/>
        <v>2018-II</v>
      </c>
      <c r="C3256" t="s">
        <v>3317</v>
      </c>
      <c r="D3256" t="s">
        <v>3317</v>
      </c>
      <c r="E3256">
        <v>30484063</v>
      </c>
      <c r="F3256" t="s">
        <v>29</v>
      </c>
      <c r="G3256">
        <v>0</v>
      </c>
      <c r="H3256">
        <v>0</v>
      </c>
      <c r="I3256">
        <v>0</v>
      </c>
      <c r="J3256">
        <f t="shared" si="701"/>
        <v>0</v>
      </c>
      <c r="K3256" t="str">
        <f t="shared" si="702"/>
        <v>Modelamiento</v>
      </c>
      <c r="L3256">
        <f t="shared" si="703"/>
        <v>0</v>
      </c>
      <c r="M3256">
        <v>33</v>
      </c>
      <c r="N3256" t="str">
        <f t="shared" si="704"/>
        <v>&lt;=35</v>
      </c>
      <c r="O3256" t="s">
        <v>72</v>
      </c>
      <c r="P3256" t="s">
        <v>31</v>
      </c>
      <c r="Q3256">
        <v>42132</v>
      </c>
      <c r="R3256">
        <v>1500</v>
      </c>
      <c r="S3256" t="str">
        <f t="shared" si="705"/>
        <v>&lt;=1500</v>
      </c>
      <c r="T3256">
        <v>1453</v>
      </c>
      <c r="U3256" t="str">
        <f t="shared" si="706"/>
        <v>&lt;=1500</v>
      </c>
      <c r="V3256" t="s">
        <v>589</v>
      </c>
      <c r="W3256">
        <v>40792</v>
      </c>
      <c r="X3256" s="12">
        <f t="shared" si="707"/>
        <v>3.6771916061972935E-2</v>
      </c>
      <c r="Y3256" t="str">
        <f t="shared" si="708"/>
        <v>&lt;=0.04</v>
      </c>
      <c r="Z3256" t="s">
        <v>32</v>
      </c>
      <c r="AA3256">
        <v>0</v>
      </c>
      <c r="AB3256">
        <v>26336.91</v>
      </c>
      <c r="AC3256" t="str">
        <f t="shared" si="709"/>
        <v>&gt;5000</v>
      </c>
      <c r="AD3256">
        <v>56</v>
      </c>
      <c r="AE3256" t="str">
        <f t="shared" si="710"/>
        <v>&lt;=60</v>
      </c>
      <c r="AF3256">
        <v>0</v>
      </c>
      <c r="AG3256" t="str">
        <f t="shared" si="711"/>
        <v>&lt;=500</v>
      </c>
      <c r="AH3256" t="s">
        <v>32</v>
      </c>
      <c r="AI3256" t="str">
        <f t="shared" si="712"/>
        <v/>
      </c>
      <c r="AJ3256" t="s">
        <v>32</v>
      </c>
      <c r="AK3256" t="str">
        <f t="shared" si="713"/>
        <v/>
      </c>
      <c r="AL3256">
        <v>12</v>
      </c>
      <c r="AM3256">
        <v>10</v>
      </c>
      <c r="AN3256">
        <v>0</v>
      </c>
      <c r="AO3256">
        <v>1</v>
      </c>
      <c r="AP3256" t="s">
        <v>32</v>
      </c>
    </row>
    <row r="3257" spans="1:42" x14ac:dyDescent="0.25">
      <c r="A3257">
        <v>201807</v>
      </c>
      <c r="B3257" t="str">
        <f t="shared" si="700"/>
        <v>2018-II</v>
      </c>
      <c r="C3257" t="s">
        <v>3318</v>
      </c>
      <c r="D3257" t="s">
        <v>3318</v>
      </c>
      <c r="E3257">
        <v>30479411</v>
      </c>
      <c r="F3257" t="s">
        <v>29</v>
      </c>
      <c r="G3257">
        <v>0</v>
      </c>
      <c r="H3257">
        <v>0</v>
      </c>
      <c r="I3257">
        <v>0</v>
      </c>
      <c r="J3257">
        <f t="shared" si="701"/>
        <v>0</v>
      </c>
      <c r="K3257" t="str">
        <f t="shared" si="702"/>
        <v>Modelamiento</v>
      </c>
      <c r="L3257">
        <f t="shared" si="703"/>
        <v>0</v>
      </c>
      <c r="M3257">
        <v>31</v>
      </c>
      <c r="N3257" t="str">
        <f t="shared" si="704"/>
        <v>&lt;=35</v>
      </c>
      <c r="O3257" t="s">
        <v>56</v>
      </c>
      <c r="P3257" t="s">
        <v>39</v>
      </c>
      <c r="Q3257">
        <v>37340</v>
      </c>
      <c r="R3257">
        <v>500</v>
      </c>
      <c r="S3257" t="str">
        <f t="shared" si="705"/>
        <v>&lt;=500</v>
      </c>
      <c r="T3257">
        <v>1303</v>
      </c>
      <c r="U3257" t="str">
        <f t="shared" si="706"/>
        <v>&lt;=1400</v>
      </c>
      <c r="V3257" t="s">
        <v>585</v>
      </c>
      <c r="W3257">
        <v>35000</v>
      </c>
      <c r="X3257" s="12">
        <f t="shared" si="707"/>
        <v>1.4285714285714285E-2</v>
      </c>
      <c r="Y3257" t="str">
        <f t="shared" si="708"/>
        <v>&lt;=0.02</v>
      </c>
      <c r="Z3257" t="s">
        <v>32</v>
      </c>
      <c r="AA3257">
        <v>4</v>
      </c>
      <c r="AB3257">
        <v>927.06</v>
      </c>
      <c r="AC3257" t="str">
        <f t="shared" si="709"/>
        <v>&lt;=1000</v>
      </c>
      <c r="AD3257">
        <v>746</v>
      </c>
      <c r="AE3257" t="str">
        <f t="shared" si="710"/>
        <v>&gt;120</v>
      </c>
      <c r="AF3257">
        <v>394.12</v>
      </c>
      <c r="AG3257" t="str">
        <f t="shared" si="711"/>
        <v>&lt;=500</v>
      </c>
      <c r="AH3257" t="s">
        <v>32</v>
      </c>
      <c r="AI3257" t="str">
        <f t="shared" si="712"/>
        <v/>
      </c>
      <c r="AJ3257" t="s">
        <v>32</v>
      </c>
      <c r="AK3257" t="str">
        <f t="shared" si="713"/>
        <v/>
      </c>
      <c r="AL3257">
        <v>12</v>
      </c>
      <c r="AM3257">
        <v>0</v>
      </c>
      <c r="AN3257">
        <v>10</v>
      </c>
      <c r="AO3257" t="s">
        <v>32</v>
      </c>
      <c r="AP3257">
        <v>1</v>
      </c>
    </row>
    <row r="3258" spans="1:42" x14ac:dyDescent="0.25">
      <c r="A3258">
        <v>201807</v>
      </c>
      <c r="B3258" t="str">
        <f t="shared" si="700"/>
        <v>2018-II</v>
      </c>
      <c r="C3258" t="s">
        <v>3319</v>
      </c>
      <c r="D3258" t="s">
        <v>3319</v>
      </c>
      <c r="E3258">
        <v>30479967</v>
      </c>
      <c r="F3258" t="s">
        <v>29</v>
      </c>
      <c r="G3258">
        <v>1</v>
      </c>
      <c r="H3258">
        <v>0</v>
      </c>
      <c r="I3258">
        <v>0</v>
      </c>
      <c r="J3258">
        <f t="shared" si="701"/>
        <v>0</v>
      </c>
      <c r="K3258" t="str">
        <f t="shared" si="702"/>
        <v>Modelamiento</v>
      </c>
      <c r="L3258">
        <f t="shared" si="703"/>
        <v>0</v>
      </c>
      <c r="M3258">
        <v>45</v>
      </c>
      <c r="N3258" t="str">
        <f t="shared" si="704"/>
        <v>&lt;=45</v>
      </c>
      <c r="O3258" t="s">
        <v>56</v>
      </c>
      <c r="P3258" t="s">
        <v>31</v>
      </c>
      <c r="Q3258">
        <v>37340</v>
      </c>
      <c r="R3258">
        <v>500</v>
      </c>
      <c r="S3258" t="str">
        <f t="shared" si="705"/>
        <v>&lt;=500</v>
      </c>
      <c r="T3258">
        <v>1411</v>
      </c>
      <c r="U3258" t="str">
        <f t="shared" si="706"/>
        <v>&lt;=1500</v>
      </c>
      <c r="V3258" t="s">
        <v>585</v>
      </c>
      <c r="W3258">
        <v>35000</v>
      </c>
      <c r="X3258" s="12">
        <f t="shared" si="707"/>
        <v>1.4285714285714285E-2</v>
      </c>
      <c r="Y3258" t="str">
        <f t="shared" si="708"/>
        <v>&lt;=0.02</v>
      </c>
      <c r="Z3258" t="s">
        <v>32</v>
      </c>
      <c r="AA3258">
        <v>4</v>
      </c>
      <c r="AB3258">
        <v>419.52</v>
      </c>
      <c r="AC3258" t="str">
        <f t="shared" si="709"/>
        <v>&lt;=500</v>
      </c>
      <c r="AD3258">
        <v>3345</v>
      </c>
      <c r="AE3258" t="str">
        <f t="shared" si="710"/>
        <v>&gt;120</v>
      </c>
      <c r="AF3258">
        <v>419.52</v>
      </c>
      <c r="AG3258" t="str">
        <f t="shared" si="711"/>
        <v>&lt;=500</v>
      </c>
      <c r="AH3258" t="s">
        <v>32</v>
      </c>
      <c r="AI3258" t="str">
        <f t="shared" si="712"/>
        <v/>
      </c>
      <c r="AJ3258" t="s">
        <v>32</v>
      </c>
      <c r="AK3258" t="str">
        <f t="shared" si="713"/>
        <v/>
      </c>
      <c r="AL3258">
        <v>12</v>
      </c>
      <c r="AM3258">
        <v>0</v>
      </c>
      <c r="AN3258">
        <v>12</v>
      </c>
      <c r="AO3258" t="s">
        <v>32</v>
      </c>
      <c r="AP3258">
        <v>1</v>
      </c>
    </row>
    <row r="3259" spans="1:42" x14ac:dyDescent="0.25">
      <c r="A3259">
        <v>201807</v>
      </c>
      <c r="B3259" t="str">
        <f t="shared" si="700"/>
        <v>2018-II</v>
      </c>
      <c r="C3259" t="s">
        <v>3320</v>
      </c>
      <c r="D3259" t="s">
        <v>3320</v>
      </c>
      <c r="E3259">
        <v>30484708</v>
      </c>
      <c r="F3259" t="s">
        <v>29</v>
      </c>
      <c r="G3259">
        <v>1</v>
      </c>
      <c r="H3259">
        <v>0</v>
      </c>
      <c r="I3259">
        <v>0</v>
      </c>
      <c r="J3259">
        <f t="shared" si="701"/>
        <v>0</v>
      </c>
      <c r="K3259" t="str">
        <f t="shared" si="702"/>
        <v>Modelamiento</v>
      </c>
      <c r="L3259">
        <f t="shared" si="703"/>
        <v>0</v>
      </c>
      <c r="M3259">
        <v>24</v>
      </c>
      <c r="N3259" t="str">
        <f t="shared" si="704"/>
        <v>&lt;=25</v>
      </c>
      <c r="O3259" t="s">
        <v>56</v>
      </c>
      <c r="P3259" t="s">
        <v>31</v>
      </c>
      <c r="Q3259">
        <v>38902</v>
      </c>
      <c r="R3259">
        <v>1500</v>
      </c>
      <c r="S3259" t="str">
        <f t="shared" si="705"/>
        <v>&lt;=1500</v>
      </c>
      <c r="T3259">
        <v>1357</v>
      </c>
      <c r="U3259" t="str">
        <f t="shared" si="706"/>
        <v>&lt;=1400</v>
      </c>
      <c r="V3259" t="s">
        <v>587</v>
      </c>
      <c r="W3259">
        <v>37562</v>
      </c>
      <c r="X3259" s="12">
        <f t="shared" si="707"/>
        <v>3.99339758266333E-2</v>
      </c>
      <c r="Y3259" t="str">
        <f t="shared" si="708"/>
        <v>&lt;=0.04</v>
      </c>
      <c r="Z3259" t="s">
        <v>32</v>
      </c>
      <c r="AA3259">
        <v>9</v>
      </c>
      <c r="AB3259" t="s">
        <v>32</v>
      </c>
      <c r="AC3259" t="str">
        <f t="shared" si="709"/>
        <v/>
      </c>
      <c r="AD3259" t="s">
        <v>32</v>
      </c>
      <c r="AE3259" t="str">
        <f t="shared" si="710"/>
        <v/>
      </c>
      <c r="AF3259" t="s">
        <v>32</v>
      </c>
      <c r="AG3259" t="str">
        <f t="shared" si="711"/>
        <v/>
      </c>
      <c r="AH3259" t="s">
        <v>32</v>
      </c>
      <c r="AI3259" t="str">
        <f t="shared" si="712"/>
        <v/>
      </c>
      <c r="AJ3259" t="s">
        <v>32</v>
      </c>
      <c r="AK3259" t="str">
        <f t="shared" si="713"/>
        <v/>
      </c>
      <c r="AL3259">
        <v>0</v>
      </c>
      <c r="AM3259">
        <v>0</v>
      </c>
      <c r="AN3259">
        <v>0</v>
      </c>
      <c r="AO3259" t="s">
        <v>32</v>
      </c>
      <c r="AP3259" t="s">
        <v>32</v>
      </c>
    </row>
    <row r="3260" spans="1:42" x14ac:dyDescent="0.25">
      <c r="A3260">
        <v>201807</v>
      </c>
      <c r="B3260" t="str">
        <f t="shared" si="700"/>
        <v>2018-II</v>
      </c>
      <c r="C3260" t="s">
        <v>3321</v>
      </c>
      <c r="D3260" t="s">
        <v>3321</v>
      </c>
      <c r="E3260">
        <v>30478466</v>
      </c>
      <c r="F3260" t="s">
        <v>29</v>
      </c>
      <c r="G3260">
        <v>0</v>
      </c>
      <c r="H3260">
        <v>0</v>
      </c>
      <c r="I3260">
        <v>0</v>
      </c>
      <c r="J3260">
        <f t="shared" si="701"/>
        <v>0</v>
      </c>
      <c r="K3260" t="str">
        <f t="shared" si="702"/>
        <v>Modelamiento</v>
      </c>
      <c r="L3260">
        <f t="shared" si="703"/>
        <v>0</v>
      </c>
      <c r="M3260">
        <v>40</v>
      </c>
      <c r="N3260" t="str">
        <f t="shared" si="704"/>
        <v>&lt;=40</v>
      </c>
      <c r="O3260" t="s">
        <v>56</v>
      </c>
      <c r="P3260" t="s">
        <v>39</v>
      </c>
      <c r="Q3260">
        <v>38796</v>
      </c>
      <c r="R3260">
        <v>1650</v>
      </c>
      <c r="S3260" t="str">
        <f t="shared" si="705"/>
        <v>&lt;=2000</v>
      </c>
      <c r="T3260">
        <v>1354</v>
      </c>
      <c r="U3260" t="str">
        <f t="shared" si="706"/>
        <v>&lt;=1400</v>
      </c>
      <c r="V3260" t="s">
        <v>2852</v>
      </c>
      <c r="W3260">
        <v>36956</v>
      </c>
      <c r="X3260" s="12">
        <f t="shared" si="707"/>
        <v>4.4647689143846737E-2</v>
      </c>
      <c r="Y3260" t="str">
        <f t="shared" si="708"/>
        <v>&lt;=0.05</v>
      </c>
      <c r="Z3260" t="s">
        <v>32</v>
      </c>
      <c r="AA3260">
        <v>4</v>
      </c>
      <c r="AB3260">
        <v>744.91</v>
      </c>
      <c r="AC3260" t="str">
        <f t="shared" si="709"/>
        <v>&lt;=1000</v>
      </c>
      <c r="AD3260">
        <v>5419</v>
      </c>
      <c r="AE3260" t="str">
        <f t="shared" si="710"/>
        <v>&gt;120</v>
      </c>
      <c r="AF3260">
        <v>744.91</v>
      </c>
      <c r="AG3260" t="str">
        <f t="shared" si="711"/>
        <v>&lt;=1000</v>
      </c>
      <c r="AH3260" t="s">
        <v>32</v>
      </c>
      <c r="AI3260" t="str">
        <f t="shared" si="712"/>
        <v/>
      </c>
      <c r="AJ3260" t="s">
        <v>32</v>
      </c>
      <c r="AK3260" t="str">
        <f t="shared" si="713"/>
        <v/>
      </c>
      <c r="AL3260">
        <v>12</v>
      </c>
      <c r="AM3260">
        <v>0</v>
      </c>
      <c r="AN3260">
        <v>12</v>
      </c>
      <c r="AO3260" t="s">
        <v>32</v>
      </c>
      <c r="AP3260">
        <v>1</v>
      </c>
    </row>
    <row r="3261" spans="1:42" x14ac:dyDescent="0.25">
      <c r="A3261">
        <v>201808</v>
      </c>
      <c r="B3261" t="str">
        <f t="shared" si="700"/>
        <v>2018-II</v>
      </c>
      <c r="C3261" t="s">
        <v>3322</v>
      </c>
      <c r="D3261" t="s">
        <v>3322</v>
      </c>
      <c r="E3261">
        <v>30504323</v>
      </c>
      <c r="F3261" t="s">
        <v>29</v>
      </c>
      <c r="G3261">
        <v>1</v>
      </c>
      <c r="H3261">
        <v>0</v>
      </c>
      <c r="I3261">
        <v>0</v>
      </c>
      <c r="J3261">
        <f t="shared" si="701"/>
        <v>0</v>
      </c>
      <c r="K3261" t="str">
        <f t="shared" si="702"/>
        <v>Modelamiento</v>
      </c>
      <c r="L3261">
        <f t="shared" si="703"/>
        <v>0</v>
      </c>
      <c r="M3261">
        <v>33</v>
      </c>
      <c r="N3261" t="str">
        <f t="shared" si="704"/>
        <v>&lt;=35</v>
      </c>
      <c r="O3261" t="s">
        <v>56</v>
      </c>
      <c r="P3261" t="s">
        <v>35</v>
      </c>
      <c r="Q3261">
        <v>33870</v>
      </c>
      <c r="R3261">
        <v>1600</v>
      </c>
      <c r="S3261" t="str">
        <f t="shared" si="705"/>
        <v>&lt;=2000</v>
      </c>
      <c r="T3261">
        <v>1408</v>
      </c>
      <c r="U3261" t="str">
        <f t="shared" si="706"/>
        <v>&lt;=1500</v>
      </c>
      <c r="V3261" t="s">
        <v>587</v>
      </c>
      <c r="W3261">
        <v>32550</v>
      </c>
      <c r="X3261" s="12">
        <f t="shared" si="707"/>
        <v>4.9155145929339478E-2</v>
      </c>
      <c r="Y3261" t="str">
        <f t="shared" si="708"/>
        <v>&lt;=0.05</v>
      </c>
      <c r="Z3261" t="s">
        <v>32</v>
      </c>
      <c r="AA3261">
        <v>4</v>
      </c>
      <c r="AB3261">
        <v>16477.240000000002</v>
      </c>
      <c r="AC3261" t="str">
        <f t="shared" si="709"/>
        <v>&gt;5000</v>
      </c>
      <c r="AD3261">
        <v>1076</v>
      </c>
      <c r="AE3261" t="str">
        <f t="shared" si="710"/>
        <v>&gt;120</v>
      </c>
      <c r="AF3261">
        <v>3385.12</v>
      </c>
      <c r="AG3261" t="str">
        <f t="shared" si="711"/>
        <v>&lt;=4000</v>
      </c>
      <c r="AH3261" t="s">
        <v>32</v>
      </c>
      <c r="AI3261" t="str">
        <f t="shared" si="712"/>
        <v/>
      </c>
      <c r="AJ3261" t="s">
        <v>32</v>
      </c>
      <c r="AK3261" t="str">
        <f t="shared" si="713"/>
        <v/>
      </c>
      <c r="AL3261">
        <v>12</v>
      </c>
      <c r="AM3261">
        <v>0</v>
      </c>
      <c r="AN3261">
        <v>4</v>
      </c>
      <c r="AO3261" t="s">
        <v>32</v>
      </c>
      <c r="AP3261">
        <v>1</v>
      </c>
    </row>
    <row r="3262" spans="1:42" x14ac:dyDescent="0.25">
      <c r="A3262">
        <v>201808</v>
      </c>
      <c r="B3262" t="str">
        <f t="shared" si="700"/>
        <v>2018-II</v>
      </c>
      <c r="C3262" t="s">
        <v>3323</v>
      </c>
      <c r="D3262" t="s">
        <v>3323</v>
      </c>
      <c r="E3262">
        <v>30499782</v>
      </c>
      <c r="F3262" t="s">
        <v>29</v>
      </c>
      <c r="G3262">
        <v>0</v>
      </c>
      <c r="H3262">
        <v>0</v>
      </c>
      <c r="I3262">
        <v>0</v>
      </c>
      <c r="J3262">
        <f t="shared" si="701"/>
        <v>0</v>
      </c>
      <c r="K3262" t="str">
        <f t="shared" si="702"/>
        <v>Modelamiento</v>
      </c>
      <c r="L3262">
        <f t="shared" si="703"/>
        <v>0</v>
      </c>
      <c r="M3262">
        <v>61</v>
      </c>
      <c r="N3262" t="str">
        <f t="shared" si="704"/>
        <v>&gt;60</v>
      </c>
      <c r="O3262" t="s">
        <v>56</v>
      </c>
      <c r="P3262" t="s">
        <v>35</v>
      </c>
      <c r="Q3262">
        <v>40994</v>
      </c>
      <c r="R3262">
        <v>1500</v>
      </c>
      <c r="S3262" t="str">
        <f t="shared" si="705"/>
        <v>&lt;=1500</v>
      </c>
      <c r="T3262">
        <v>1324</v>
      </c>
      <c r="U3262" t="str">
        <f t="shared" si="706"/>
        <v>&lt;=1400</v>
      </c>
      <c r="V3262" t="s">
        <v>614</v>
      </c>
      <c r="W3262">
        <v>39574</v>
      </c>
      <c r="X3262" s="12">
        <f t="shared" si="707"/>
        <v>3.7903674129478954E-2</v>
      </c>
      <c r="Y3262" t="str">
        <f t="shared" si="708"/>
        <v>&lt;=0.04</v>
      </c>
      <c r="Z3262" t="s">
        <v>32</v>
      </c>
      <c r="AA3262">
        <v>9</v>
      </c>
      <c r="AB3262" t="s">
        <v>32</v>
      </c>
      <c r="AC3262" t="str">
        <f t="shared" si="709"/>
        <v/>
      </c>
      <c r="AD3262" t="s">
        <v>32</v>
      </c>
      <c r="AE3262" t="str">
        <f t="shared" si="710"/>
        <v/>
      </c>
      <c r="AF3262" t="s">
        <v>32</v>
      </c>
      <c r="AG3262" t="str">
        <f t="shared" si="711"/>
        <v/>
      </c>
      <c r="AH3262" t="s">
        <v>32</v>
      </c>
      <c r="AI3262" t="str">
        <f t="shared" si="712"/>
        <v/>
      </c>
      <c r="AJ3262" t="s">
        <v>32</v>
      </c>
      <c r="AK3262" t="str">
        <f t="shared" si="713"/>
        <v/>
      </c>
      <c r="AL3262">
        <v>0</v>
      </c>
      <c r="AM3262">
        <v>0</v>
      </c>
      <c r="AN3262">
        <v>0</v>
      </c>
      <c r="AO3262" t="s">
        <v>32</v>
      </c>
      <c r="AP3262" t="s">
        <v>32</v>
      </c>
    </row>
    <row r="3263" spans="1:42" x14ac:dyDescent="0.25">
      <c r="A3263">
        <v>201808</v>
      </c>
      <c r="B3263" t="str">
        <f t="shared" si="700"/>
        <v>2018-II</v>
      </c>
      <c r="C3263" t="s">
        <v>3324</v>
      </c>
      <c r="D3263" t="s">
        <v>3324</v>
      </c>
      <c r="E3263">
        <v>30494018</v>
      </c>
      <c r="F3263" t="s">
        <v>29</v>
      </c>
      <c r="G3263">
        <v>1</v>
      </c>
      <c r="H3263">
        <v>0</v>
      </c>
      <c r="I3263">
        <v>0</v>
      </c>
      <c r="J3263">
        <f t="shared" si="701"/>
        <v>0</v>
      </c>
      <c r="K3263" t="str">
        <f t="shared" si="702"/>
        <v>Modelamiento</v>
      </c>
      <c r="L3263">
        <f t="shared" si="703"/>
        <v>0</v>
      </c>
      <c r="M3263">
        <v>23</v>
      </c>
      <c r="N3263" t="str">
        <f t="shared" si="704"/>
        <v>&lt;=25</v>
      </c>
      <c r="O3263" t="s">
        <v>72</v>
      </c>
      <c r="P3263" t="s">
        <v>39</v>
      </c>
      <c r="Q3263">
        <v>46967</v>
      </c>
      <c r="R3263">
        <v>1650</v>
      </c>
      <c r="S3263" t="str">
        <f t="shared" si="705"/>
        <v>&lt;=2000</v>
      </c>
      <c r="T3263">
        <v>1624</v>
      </c>
      <c r="U3263" t="str">
        <f t="shared" si="706"/>
        <v>&gt;1500</v>
      </c>
      <c r="V3263" t="s">
        <v>589</v>
      </c>
      <c r="W3263">
        <v>45047</v>
      </c>
      <c r="X3263" s="12">
        <f t="shared" si="707"/>
        <v>3.6628410326991809E-2</v>
      </c>
      <c r="Y3263" t="str">
        <f t="shared" si="708"/>
        <v>&lt;=0.04</v>
      </c>
      <c r="Z3263" t="s">
        <v>32</v>
      </c>
      <c r="AA3263">
        <v>0</v>
      </c>
      <c r="AB3263">
        <v>1024.3800000000001</v>
      </c>
      <c r="AC3263" t="str">
        <f t="shared" si="709"/>
        <v>&lt;=2000</v>
      </c>
      <c r="AD3263">
        <v>0</v>
      </c>
      <c r="AE3263" t="str">
        <f t="shared" si="710"/>
        <v>=0</v>
      </c>
      <c r="AF3263">
        <v>0</v>
      </c>
      <c r="AG3263" t="str">
        <f t="shared" si="711"/>
        <v>&lt;=500</v>
      </c>
      <c r="AH3263" t="s">
        <v>32</v>
      </c>
      <c r="AI3263" t="str">
        <f t="shared" si="712"/>
        <v/>
      </c>
      <c r="AJ3263" t="s">
        <v>32</v>
      </c>
      <c r="AK3263" t="str">
        <f t="shared" si="713"/>
        <v/>
      </c>
      <c r="AL3263">
        <v>2</v>
      </c>
      <c r="AM3263">
        <v>2</v>
      </c>
      <c r="AN3263">
        <v>0</v>
      </c>
      <c r="AO3263">
        <v>1</v>
      </c>
      <c r="AP3263" t="s">
        <v>32</v>
      </c>
    </row>
    <row r="3264" spans="1:42" x14ac:dyDescent="0.25">
      <c r="A3264">
        <v>201808</v>
      </c>
      <c r="B3264" t="str">
        <f t="shared" si="700"/>
        <v>2018-II</v>
      </c>
      <c r="C3264" t="s">
        <v>3325</v>
      </c>
      <c r="D3264" t="s">
        <v>3325</v>
      </c>
      <c r="E3264">
        <v>30483757</v>
      </c>
      <c r="F3264" t="s">
        <v>29</v>
      </c>
      <c r="G3264">
        <v>0</v>
      </c>
      <c r="H3264">
        <v>0</v>
      </c>
      <c r="I3264">
        <v>0</v>
      </c>
      <c r="J3264">
        <f t="shared" si="701"/>
        <v>0</v>
      </c>
      <c r="K3264" t="str">
        <f t="shared" si="702"/>
        <v>Modelamiento</v>
      </c>
      <c r="L3264">
        <f t="shared" si="703"/>
        <v>0</v>
      </c>
      <c r="M3264">
        <v>32</v>
      </c>
      <c r="N3264" t="str">
        <f t="shared" si="704"/>
        <v>&lt;=35</v>
      </c>
      <c r="O3264" t="s">
        <v>56</v>
      </c>
      <c r="P3264" t="s">
        <v>39</v>
      </c>
      <c r="Q3264">
        <v>41024</v>
      </c>
      <c r="R3264">
        <v>1650</v>
      </c>
      <c r="S3264" t="str">
        <f t="shared" si="705"/>
        <v>&lt;=2000</v>
      </c>
      <c r="T3264">
        <v>1603</v>
      </c>
      <c r="U3264" t="str">
        <f t="shared" si="706"/>
        <v>&gt;1500</v>
      </c>
      <c r="V3264" t="s">
        <v>589</v>
      </c>
      <c r="W3264">
        <v>39834</v>
      </c>
      <c r="X3264" s="12">
        <f t="shared" si="707"/>
        <v>4.1421900888688058E-2</v>
      </c>
      <c r="Y3264" t="str">
        <f t="shared" si="708"/>
        <v>&lt;=0.05</v>
      </c>
      <c r="Z3264" t="s">
        <v>32</v>
      </c>
      <c r="AA3264">
        <v>4</v>
      </c>
      <c r="AB3264">
        <v>1030.95</v>
      </c>
      <c r="AC3264" t="str">
        <f t="shared" si="709"/>
        <v>&lt;=2000</v>
      </c>
      <c r="AD3264">
        <v>1865</v>
      </c>
      <c r="AE3264" t="str">
        <f t="shared" si="710"/>
        <v>&gt;120</v>
      </c>
      <c r="AF3264">
        <v>1030.95</v>
      </c>
      <c r="AG3264" t="str">
        <f t="shared" si="711"/>
        <v>&lt;=2000</v>
      </c>
      <c r="AH3264" t="s">
        <v>32</v>
      </c>
      <c r="AI3264" t="str">
        <f t="shared" si="712"/>
        <v/>
      </c>
      <c r="AJ3264" t="s">
        <v>32</v>
      </c>
      <c r="AK3264" t="str">
        <f t="shared" si="713"/>
        <v/>
      </c>
      <c r="AL3264">
        <v>12</v>
      </c>
      <c r="AM3264">
        <v>0</v>
      </c>
      <c r="AN3264">
        <v>12</v>
      </c>
      <c r="AO3264" t="s">
        <v>32</v>
      </c>
      <c r="AP3264">
        <v>1</v>
      </c>
    </row>
    <row r="3265" spans="1:42" x14ac:dyDescent="0.25">
      <c r="A3265">
        <v>201808</v>
      </c>
      <c r="B3265" t="str">
        <f t="shared" si="700"/>
        <v>2018-II</v>
      </c>
      <c r="C3265" t="s">
        <v>3326</v>
      </c>
      <c r="D3265" t="s">
        <v>3326</v>
      </c>
      <c r="E3265">
        <v>30486495</v>
      </c>
      <c r="F3265" t="s">
        <v>29</v>
      </c>
      <c r="G3265">
        <v>1</v>
      </c>
      <c r="H3265">
        <v>0</v>
      </c>
      <c r="I3265">
        <v>0</v>
      </c>
      <c r="J3265">
        <f t="shared" si="701"/>
        <v>0</v>
      </c>
      <c r="K3265" t="str">
        <f t="shared" si="702"/>
        <v>Modelamiento</v>
      </c>
      <c r="L3265">
        <f t="shared" si="703"/>
        <v>0</v>
      </c>
      <c r="M3265">
        <v>22</v>
      </c>
      <c r="N3265" t="str">
        <f t="shared" si="704"/>
        <v>&lt;=25</v>
      </c>
      <c r="O3265" t="s">
        <v>56</v>
      </c>
      <c r="P3265" t="s">
        <v>39</v>
      </c>
      <c r="Q3265">
        <v>46387</v>
      </c>
      <c r="R3265">
        <v>1500</v>
      </c>
      <c r="S3265" t="str">
        <f t="shared" si="705"/>
        <v>&lt;=1500</v>
      </c>
      <c r="T3265">
        <v>1618</v>
      </c>
      <c r="U3265" t="str">
        <f t="shared" si="706"/>
        <v>&gt;1500</v>
      </c>
      <c r="V3265" t="s">
        <v>589</v>
      </c>
      <c r="W3265">
        <v>45047</v>
      </c>
      <c r="X3265" s="12">
        <f t="shared" si="707"/>
        <v>3.3298554842719826E-2</v>
      </c>
      <c r="Y3265" t="str">
        <f t="shared" si="708"/>
        <v>&lt;=0.04</v>
      </c>
      <c r="Z3265" t="s">
        <v>32</v>
      </c>
      <c r="AA3265">
        <v>9</v>
      </c>
      <c r="AB3265" t="s">
        <v>32</v>
      </c>
      <c r="AC3265" t="str">
        <f t="shared" si="709"/>
        <v/>
      </c>
      <c r="AD3265" t="s">
        <v>32</v>
      </c>
      <c r="AE3265" t="str">
        <f t="shared" si="710"/>
        <v/>
      </c>
      <c r="AF3265" t="s">
        <v>32</v>
      </c>
      <c r="AG3265" t="str">
        <f t="shared" si="711"/>
        <v/>
      </c>
      <c r="AH3265" t="s">
        <v>32</v>
      </c>
      <c r="AI3265" t="str">
        <f t="shared" si="712"/>
        <v/>
      </c>
      <c r="AJ3265" t="s">
        <v>32</v>
      </c>
      <c r="AK3265" t="str">
        <f t="shared" si="713"/>
        <v/>
      </c>
      <c r="AL3265">
        <v>0</v>
      </c>
      <c r="AM3265">
        <v>0</v>
      </c>
      <c r="AN3265">
        <v>0</v>
      </c>
      <c r="AO3265" t="s">
        <v>32</v>
      </c>
      <c r="AP3265" t="s">
        <v>32</v>
      </c>
    </row>
    <row r="3266" spans="1:42" x14ac:dyDescent="0.25">
      <c r="A3266">
        <v>201808</v>
      </c>
      <c r="B3266" t="str">
        <f t="shared" si="700"/>
        <v>2018-II</v>
      </c>
      <c r="C3266" t="s">
        <v>3327</v>
      </c>
      <c r="D3266" t="s">
        <v>3327</v>
      </c>
      <c r="E3266">
        <v>30483166</v>
      </c>
      <c r="F3266" t="s">
        <v>29</v>
      </c>
      <c r="G3266">
        <v>0</v>
      </c>
      <c r="H3266">
        <v>0</v>
      </c>
      <c r="I3266">
        <v>0</v>
      </c>
      <c r="J3266">
        <f t="shared" si="701"/>
        <v>0</v>
      </c>
      <c r="K3266" t="str">
        <f t="shared" si="702"/>
        <v>Modelamiento</v>
      </c>
      <c r="L3266">
        <f t="shared" si="703"/>
        <v>0</v>
      </c>
      <c r="M3266">
        <v>43</v>
      </c>
      <c r="N3266" t="str">
        <f t="shared" si="704"/>
        <v>&lt;=45</v>
      </c>
      <c r="O3266" t="s">
        <v>56</v>
      </c>
      <c r="P3266" t="s">
        <v>39</v>
      </c>
      <c r="Q3266">
        <v>37496</v>
      </c>
      <c r="R3266">
        <v>1500</v>
      </c>
      <c r="S3266" t="str">
        <f t="shared" si="705"/>
        <v>&lt;=1500</v>
      </c>
      <c r="T3266">
        <v>1308</v>
      </c>
      <c r="U3266" t="str">
        <f t="shared" si="706"/>
        <v>&lt;=1400</v>
      </c>
      <c r="V3266" t="s">
        <v>597</v>
      </c>
      <c r="W3266">
        <v>36156</v>
      </c>
      <c r="X3266" s="12">
        <f t="shared" si="707"/>
        <v>4.1486890142714901E-2</v>
      </c>
      <c r="Y3266" t="str">
        <f t="shared" si="708"/>
        <v>&lt;=0.05</v>
      </c>
      <c r="Z3266" t="s">
        <v>32</v>
      </c>
      <c r="AA3266">
        <v>4</v>
      </c>
      <c r="AB3266">
        <v>1277.45</v>
      </c>
      <c r="AC3266" t="str">
        <f t="shared" si="709"/>
        <v>&lt;=2000</v>
      </c>
      <c r="AD3266">
        <v>2644</v>
      </c>
      <c r="AE3266" t="str">
        <f t="shared" si="710"/>
        <v>&gt;120</v>
      </c>
      <c r="AF3266">
        <v>1277.45</v>
      </c>
      <c r="AG3266" t="str">
        <f t="shared" si="711"/>
        <v>&lt;=2000</v>
      </c>
      <c r="AH3266" t="s">
        <v>32</v>
      </c>
      <c r="AI3266" t="str">
        <f t="shared" si="712"/>
        <v/>
      </c>
      <c r="AJ3266" t="s">
        <v>32</v>
      </c>
      <c r="AK3266" t="str">
        <f t="shared" si="713"/>
        <v/>
      </c>
      <c r="AL3266">
        <v>12</v>
      </c>
      <c r="AM3266">
        <v>0</v>
      </c>
      <c r="AN3266">
        <v>12</v>
      </c>
      <c r="AO3266" t="s">
        <v>32</v>
      </c>
      <c r="AP3266">
        <v>1</v>
      </c>
    </row>
    <row r="3267" spans="1:42" x14ac:dyDescent="0.25">
      <c r="A3267">
        <v>201808</v>
      </c>
      <c r="B3267" t="str">
        <f t="shared" ref="B3267:B3330" si="714">+CONCATENATE(MID(A3267,1,4),IF(MID(A3267,5,2)*1&lt;=6,"-I","-II"))</f>
        <v>2018-II</v>
      </c>
      <c r="C3267" t="s">
        <v>3328</v>
      </c>
      <c r="D3267" t="s">
        <v>3328</v>
      </c>
      <c r="E3267">
        <v>30492641</v>
      </c>
      <c r="F3267" t="s">
        <v>29</v>
      </c>
      <c r="G3267">
        <v>0</v>
      </c>
      <c r="H3267">
        <v>0</v>
      </c>
      <c r="I3267">
        <v>0</v>
      </c>
      <c r="J3267">
        <f t="shared" ref="J3267:J3330" si="715">+IF(OR(O3267="Taxista propietario",O3267="Taxista palanca"),0,1)</f>
        <v>0</v>
      </c>
      <c r="K3267" t="str">
        <f t="shared" ref="K3267:K3330" si="716">+IF(I3267&gt;0,"Insuficiente",IF(H3267&gt;0,"Indeterminado",IF(J3267&gt;0,"Perfil","Modelamiento")))</f>
        <v>Modelamiento</v>
      </c>
      <c r="L3267">
        <f t="shared" ref="L3267:L3330" si="717">+IF(AND(A3267&gt;=201410,A3267&lt;=201908),0,1)</f>
        <v>0</v>
      </c>
      <c r="M3267">
        <v>36</v>
      </c>
      <c r="N3267" t="str">
        <f t="shared" ref="N3267:N3330" si="718">+IF(M3267&lt;=25,"&lt;=25",IF(M3267&lt;=30,"&lt;=30",IF(M3267&lt;=35,"&lt;=35",IF(M3267&lt;=40,"&lt;=40",IF(M3267&lt;=45,"&lt;=45",IF(M3267&lt;=50,"&lt;=50",IF(M3267&lt;=55,"&lt;=55",IF(M3267&lt;=60,"&lt;=60","&gt;60"))))))))</f>
        <v>&lt;=40</v>
      </c>
      <c r="O3267" t="s">
        <v>56</v>
      </c>
      <c r="P3267" t="s">
        <v>31</v>
      </c>
      <c r="Q3267">
        <v>38795</v>
      </c>
      <c r="R3267">
        <v>1500</v>
      </c>
      <c r="S3267" t="str">
        <f t="shared" ref="S3267:S3330" si="719">+IF(R3267="NULL","",IF(R3267=0,"=0",IF(R3267&lt;=500,"&lt;=500",IF(R3267&lt;=1000,"&lt;=1000",IF(R3267&lt;=1500,"&lt;=1500",IF(R3267&lt;=2000,"&lt;=2000",IF(R3267&lt;=2500,"&lt;=2500","&gt;2500")))))))</f>
        <v>&lt;=1500</v>
      </c>
      <c r="T3267">
        <v>1347</v>
      </c>
      <c r="U3267" t="str">
        <f t="shared" ref="U3267:U3330" si="720">+IF(T3267="NULL","",IF(T3267&lt;=1000,"&lt;=1000",IF(T3267&lt;=1100,"&lt;=1100",IF(T3267&lt;=1200,"&lt;=1200",IF(T3267&lt;=1300,"&lt;=1300",IF(T3267&lt;=1400,"&lt;=1400",IF(T3267&lt;=1500,"&lt;=1500","&gt;1500")))))))</f>
        <v>&lt;=1400</v>
      </c>
      <c r="V3267" t="s">
        <v>587</v>
      </c>
      <c r="W3267">
        <v>37375</v>
      </c>
      <c r="X3267" s="12">
        <f t="shared" ref="X3267:X3330" si="721">+IFERROR(R3267/W3267,"NULL")</f>
        <v>4.0133779264214048E-2</v>
      </c>
      <c r="Y3267" t="str">
        <f t="shared" ref="Y3267:Y3330" si="722">+IF(X3267="NULL","",IF(X3267=0,"=0",IF(X3267&lt;=0.01,"&lt;=0.01",IF(X3267&lt;=0.02,"&lt;=0.02",IF(X3267&lt;=0.03,"&lt;=0.03",IF(X3267&lt;=0.04,"&lt;=0.04",IF(X3267&lt;=0.05,"&lt;=0.05",IF(X3267&lt;=0.06,"&lt;=0.06","&gt;0.06"))))))))</f>
        <v>&lt;=0.05</v>
      </c>
      <c r="Z3267" t="s">
        <v>32</v>
      </c>
      <c r="AA3267">
        <v>9</v>
      </c>
      <c r="AB3267" t="s">
        <v>32</v>
      </c>
      <c r="AC3267" t="str">
        <f t="shared" ref="AC3267:AC3330" si="723">+IF(AB3267="NULL","",IF(AB3267&lt;=500,"&lt;=500",IF(AB3267&lt;=1000,"&lt;=1000",IF(AB3267&lt;=2000,"&lt;=2000",IF(AB3267&lt;=3000,"&lt;=3000",IF(AB3267&lt;=4000,"&lt;=4000",IF(AB3267&lt;=5000,"&lt;=5000","&gt;5000")))))))</f>
        <v/>
      </c>
      <c r="AD3267" t="s">
        <v>32</v>
      </c>
      <c r="AE3267" t="str">
        <f t="shared" ref="AE3267:AE3330" si="724">+IF(AD3267="NULL","",IF(AD3267=0,"=0",IF(AD3267&lt;=8,"&lt;=8",IF(AD3267&lt;=30,"&lt;=30",IF(AD3267&lt;=60,"&lt;=60",IF(AD3267&lt;=90,"&lt;=90",IF(AD3267&lt;=120,"&lt;=120","&gt;120")))))))</f>
        <v/>
      </c>
      <c r="AF3267" t="s">
        <v>32</v>
      </c>
      <c r="AG3267" t="str">
        <f t="shared" ref="AG3267:AG3330" si="725">+IF(AF3267="NULL","",IF(AF3267&lt;=500,"&lt;=500",IF(AF3267&lt;=1000,"&lt;=1000",IF(AF3267&lt;=2000,"&lt;=2000",IF(AF3267&lt;=3000,"&lt;=3000",IF(AF3267&lt;=4000,"&lt;=4000",IF(AF3267&lt;=5000,"&lt;=5000","&gt;5000")))))))</f>
        <v/>
      </c>
      <c r="AH3267" t="s">
        <v>32</v>
      </c>
      <c r="AI3267" t="str">
        <f t="shared" ref="AI3267:AI3330" si="726">+IF(AH3267="NULL","",IF(AH3267&lt;=500,"&lt;=500",IF(AH3267&lt;=1000,"&lt;=1000",IF(AH3267&lt;=2000,"&lt;=2000",IF(AH3267&lt;=3000,"&lt;=3000",IF(AH3267&lt;=4000,"&lt;=4000",IF(AH3267&lt;=5000,"&lt;=5000","&gt;5000")))))))</f>
        <v/>
      </c>
      <c r="AJ3267" t="s">
        <v>32</v>
      </c>
      <c r="AK3267" t="str">
        <f t="shared" ref="AK3267:AK3330" si="727">+IF(AJ3267="NULL","",IF(AJ3267=0,"=0",IF(AJ3267&lt;=0.1,"&lt;=0.1",IF(AJ3267&lt;=0.2,"&lt;=0.2",IF(AJ3267&lt;=0.3,"&lt;=0.3",IF(AJ3267&lt;=0.4,"&lt;=0.4",IF(AJ3267&lt;=0.5,"&lt;=0.5",IF(AJ3267&lt;=0.6,"&lt;=0.6",IF(AJ3267&lt;=0.7,"&lt;=0.7",IF(AJ3267&lt;=0.8,"&lt;=0.8",IF(AJ3267&lt;=0.9,"&lt;=0.9","&gt;0.9")))))))))))</f>
        <v/>
      </c>
      <c r="AL3267">
        <v>0</v>
      </c>
      <c r="AM3267">
        <v>0</v>
      </c>
      <c r="AN3267">
        <v>0</v>
      </c>
      <c r="AO3267" t="s">
        <v>32</v>
      </c>
      <c r="AP3267" t="s">
        <v>32</v>
      </c>
    </row>
    <row r="3268" spans="1:42" x14ac:dyDescent="0.25">
      <c r="A3268">
        <v>201808</v>
      </c>
      <c r="B3268" t="str">
        <f t="shared" si="714"/>
        <v>2018-II</v>
      </c>
      <c r="C3268" t="s">
        <v>3329</v>
      </c>
      <c r="D3268" t="s">
        <v>3329</v>
      </c>
      <c r="E3268">
        <v>30491188</v>
      </c>
      <c r="F3268" t="s">
        <v>29</v>
      </c>
      <c r="G3268">
        <v>1</v>
      </c>
      <c r="H3268">
        <v>0</v>
      </c>
      <c r="I3268">
        <v>0</v>
      </c>
      <c r="J3268">
        <f t="shared" si="715"/>
        <v>0</v>
      </c>
      <c r="K3268" t="str">
        <f t="shared" si="716"/>
        <v>Modelamiento</v>
      </c>
      <c r="L3268">
        <f t="shared" si="717"/>
        <v>0</v>
      </c>
      <c r="M3268">
        <v>37</v>
      </c>
      <c r="N3268" t="str">
        <f t="shared" si="718"/>
        <v>&lt;=40</v>
      </c>
      <c r="O3268" t="s">
        <v>56</v>
      </c>
      <c r="P3268" t="s">
        <v>39</v>
      </c>
      <c r="Q3268">
        <v>39368</v>
      </c>
      <c r="R3268">
        <v>1500</v>
      </c>
      <c r="S3268" t="str">
        <f t="shared" si="719"/>
        <v>&lt;=1500</v>
      </c>
      <c r="T3268">
        <v>1365</v>
      </c>
      <c r="U3268" t="str">
        <f t="shared" si="720"/>
        <v>&lt;=1400</v>
      </c>
      <c r="V3268" t="s">
        <v>589</v>
      </c>
      <c r="W3268">
        <v>37948</v>
      </c>
      <c r="X3268" s="12">
        <f t="shared" si="721"/>
        <v>3.9527774849794459E-2</v>
      </c>
      <c r="Y3268" t="str">
        <f t="shared" si="722"/>
        <v>&lt;=0.04</v>
      </c>
      <c r="Z3268" t="s">
        <v>32</v>
      </c>
      <c r="AA3268">
        <v>4</v>
      </c>
      <c r="AB3268">
        <v>585.03</v>
      </c>
      <c r="AC3268" t="str">
        <f t="shared" si="723"/>
        <v>&lt;=1000</v>
      </c>
      <c r="AD3268">
        <v>3120</v>
      </c>
      <c r="AE3268" t="str">
        <f t="shared" si="724"/>
        <v>&gt;120</v>
      </c>
      <c r="AF3268">
        <v>585.03</v>
      </c>
      <c r="AG3268" t="str">
        <f t="shared" si="725"/>
        <v>&lt;=1000</v>
      </c>
      <c r="AH3268" t="s">
        <v>32</v>
      </c>
      <c r="AI3268" t="str">
        <f t="shared" si="726"/>
        <v/>
      </c>
      <c r="AJ3268" t="s">
        <v>32</v>
      </c>
      <c r="AK3268" t="str">
        <f t="shared" si="727"/>
        <v/>
      </c>
      <c r="AL3268">
        <v>12</v>
      </c>
      <c r="AM3268">
        <v>0</v>
      </c>
      <c r="AN3268">
        <v>12</v>
      </c>
      <c r="AO3268" t="s">
        <v>32</v>
      </c>
      <c r="AP3268">
        <v>1</v>
      </c>
    </row>
    <row r="3269" spans="1:42" x14ac:dyDescent="0.25">
      <c r="A3269">
        <v>201808</v>
      </c>
      <c r="B3269" t="str">
        <f t="shared" si="714"/>
        <v>2018-II</v>
      </c>
      <c r="C3269" t="s">
        <v>3330</v>
      </c>
      <c r="D3269" t="s">
        <v>3330</v>
      </c>
      <c r="E3269">
        <v>30489630</v>
      </c>
      <c r="F3269" t="s">
        <v>29</v>
      </c>
      <c r="G3269">
        <v>0</v>
      </c>
      <c r="H3269">
        <v>0</v>
      </c>
      <c r="I3269">
        <v>0</v>
      </c>
      <c r="J3269">
        <f t="shared" si="715"/>
        <v>0</v>
      </c>
      <c r="K3269" t="str">
        <f t="shared" si="716"/>
        <v>Modelamiento</v>
      </c>
      <c r="L3269">
        <f t="shared" si="717"/>
        <v>0</v>
      </c>
      <c r="M3269">
        <v>40</v>
      </c>
      <c r="N3269" t="str">
        <f t="shared" si="718"/>
        <v>&lt;=40</v>
      </c>
      <c r="O3269" t="s">
        <v>56</v>
      </c>
      <c r="P3269" t="s">
        <v>31</v>
      </c>
      <c r="Q3269">
        <v>41340</v>
      </c>
      <c r="R3269">
        <v>1000</v>
      </c>
      <c r="S3269" t="str">
        <f t="shared" si="719"/>
        <v>&lt;=1000</v>
      </c>
      <c r="T3269">
        <v>1434</v>
      </c>
      <c r="U3269" t="str">
        <f t="shared" si="720"/>
        <v>&lt;=1500</v>
      </c>
      <c r="V3269" t="s">
        <v>585</v>
      </c>
      <c r="W3269">
        <v>39500</v>
      </c>
      <c r="X3269" s="12">
        <f t="shared" si="721"/>
        <v>2.5316455696202531E-2</v>
      </c>
      <c r="Y3269" t="str">
        <f t="shared" si="722"/>
        <v>&lt;=0.03</v>
      </c>
      <c r="Z3269" t="s">
        <v>32</v>
      </c>
      <c r="AA3269">
        <v>4</v>
      </c>
      <c r="AB3269">
        <v>2248.7399999999998</v>
      </c>
      <c r="AC3269" t="str">
        <f t="shared" si="723"/>
        <v>&lt;=3000</v>
      </c>
      <c r="AD3269">
        <v>170</v>
      </c>
      <c r="AE3269" t="str">
        <f t="shared" si="724"/>
        <v>&gt;120</v>
      </c>
      <c r="AF3269">
        <v>0</v>
      </c>
      <c r="AG3269" t="str">
        <f t="shared" si="725"/>
        <v>&lt;=500</v>
      </c>
      <c r="AH3269" t="s">
        <v>32</v>
      </c>
      <c r="AI3269" t="str">
        <f t="shared" si="726"/>
        <v/>
      </c>
      <c r="AJ3269" t="s">
        <v>32</v>
      </c>
      <c r="AK3269" t="str">
        <f t="shared" si="727"/>
        <v/>
      </c>
      <c r="AL3269">
        <v>12</v>
      </c>
      <c r="AM3269">
        <v>2</v>
      </c>
      <c r="AN3269">
        <v>2</v>
      </c>
      <c r="AO3269">
        <v>11</v>
      </c>
      <c r="AP3269">
        <v>1</v>
      </c>
    </row>
    <row r="3270" spans="1:42" x14ac:dyDescent="0.25">
      <c r="A3270">
        <v>201808</v>
      </c>
      <c r="B3270" t="str">
        <f t="shared" si="714"/>
        <v>2018-II</v>
      </c>
      <c r="C3270" t="s">
        <v>3331</v>
      </c>
      <c r="D3270" t="s">
        <v>3331</v>
      </c>
      <c r="E3270">
        <v>30494990</v>
      </c>
      <c r="F3270" t="s">
        <v>29</v>
      </c>
      <c r="G3270">
        <v>0</v>
      </c>
      <c r="H3270">
        <v>0</v>
      </c>
      <c r="I3270">
        <v>0</v>
      </c>
      <c r="J3270">
        <f t="shared" si="715"/>
        <v>0</v>
      </c>
      <c r="K3270" t="str">
        <f t="shared" si="716"/>
        <v>Modelamiento</v>
      </c>
      <c r="L3270">
        <f t="shared" si="717"/>
        <v>0</v>
      </c>
      <c r="M3270">
        <v>35</v>
      </c>
      <c r="N3270" t="str">
        <f t="shared" si="718"/>
        <v>&lt;=35</v>
      </c>
      <c r="O3270" t="s">
        <v>56</v>
      </c>
      <c r="P3270" t="s">
        <v>39</v>
      </c>
      <c r="Q3270">
        <v>48762</v>
      </c>
      <c r="R3270">
        <v>1650</v>
      </c>
      <c r="S3270" t="str">
        <f t="shared" si="719"/>
        <v>&lt;=2000</v>
      </c>
      <c r="T3270">
        <v>1689</v>
      </c>
      <c r="U3270" t="str">
        <f t="shared" si="720"/>
        <v>&gt;1500</v>
      </c>
      <c r="V3270" t="s">
        <v>597</v>
      </c>
      <c r="W3270">
        <v>47492</v>
      </c>
      <c r="X3270" s="12">
        <f t="shared" si="721"/>
        <v>3.4742693506274742E-2</v>
      </c>
      <c r="Y3270" t="str">
        <f t="shared" si="722"/>
        <v>&lt;=0.04</v>
      </c>
      <c r="Z3270" t="s">
        <v>32</v>
      </c>
      <c r="AA3270">
        <v>9</v>
      </c>
      <c r="AB3270" t="s">
        <v>32</v>
      </c>
      <c r="AC3270" t="str">
        <f t="shared" si="723"/>
        <v/>
      </c>
      <c r="AD3270" t="s">
        <v>32</v>
      </c>
      <c r="AE3270" t="str">
        <f t="shared" si="724"/>
        <v/>
      </c>
      <c r="AF3270" t="s">
        <v>32</v>
      </c>
      <c r="AG3270" t="str">
        <f t="shared" si="725"/>
        <v/>
      </c>
      <c r="AH3270" t="s">
        <v>32</v>
      </c>
      <c r="AI3270" t="str">
        <f t="shared" si="726"/>
        <v/>
      </c>
      <c r="AJ3270" t="s">
        <v>32</v>
      </c>
      <c r="AK3270" t="str">
        <f t="shared" si="727"/>
        <v/>
      </c>
      <c r="AL3270">
        <v>0</v>
      </c>
      <c r="AM3270">
        <v>0</v>
      </c>
      <c r="AN3270">
        <v>0</v>
      </c>
      <c r="AO3270" t="s">
        <v>32</v>
      </c>
      <c r="AP3270" t="s">
        <v>32</v>
      </c>
    </row>
    <row r="3271" spans="1:42" x14ac:dyDescent="0.25">
      <c r="A3271">
        <v>201808</v>
      </c>
      <c r="B3271" t="str">
        <f t="shared" si="714"/>
        <v>2018-II</v>
      </c>
      <c r="C3271" t="s">
        <v>3332</v>
      </c>
      <c r="D3271" t="s">
        <v>3332</v>
      </c>
      <c r="E3271">
        <v>30486466</v>
      </c>
      <c r="F3271" t="s">
        <v>29</v>
      </c>
      <c r="G3271">
        <v>0</v>
      </c>
      <c r="H3271">
        <v>0</v>
      </c>
      <c r="I3271">
        <v>0</v>
      </c>
      <c r="J3271">
        <f t="shared" si="715"/>
        <v>0</v>
      </c>
      <c r="K3271" t="str">
        <f t="shared" si="716"/>
        <v>Modelamiento</v>
      </c>
      <c r="L3271">
        <f t="shared" si="717"/>
        <v>0</v>
      </c>
      <c r="M3271">
        <v>33</v>
      </c>
      <c r="N3271" t="str">
        <f t="shared" si="718"/>
        <v>&lt;=35</v>
      </c>
      <c r="O3271" t="s">
        <v>56</v>
      </c>
      <c r="P3271" t="s">
        <v>31</v>
      </c>
      <c r="Q3271">
        <v>33261</v>
      </c>
      <c r="R3271">
        <v>5355</v>
      </c>
      <c r="S3271" t="str">
        <f t="shared" si="719"/>
        <v>&gt;2500</v>
      </c>
      <c r="T3271">
        <v>1152</v>
      </c>
      <c r="U3271" t="str">
        <f t="shared" si="720"/>
        <v>&lt;=1200</v>
      </c>
      <c r="V3271" t="s">
        <v>597</v>
      </c>
      <c r="W3271">
        <v>35696</v>
      </c>
      <c r="X3271" s="12">
        <f t="shared" si="721"/>
        <v>0.15001680860600627</v>
      </c>
      <c r="Y3271" t="str">
        <f t="shared" si="722"/>
        <v>&gt;0.06</v>
      </c>
      <c r="Z3271" t="s">
        <v>32</v>
      </c>
      <c r="AA3271">
        <v>0</v>
      </c>
      <c r="AB3271">
        <v>1006.27</v>
      </c>
      <c r="AC3271" t="str">
        <f t="shared" si="723"/>
        <v>&lt;=2000</v>
      </c>
      <c r="AD3271">
        <v>0</v>
      </c>
      <c r="AE3271" t="str">
        <f t="shared" si="724"/>
        <v>=0</v>
      </c>
      <c r="AF3271">
        <v>0</v>
      </c>
      <c r="AG3271" t="str">
        <f t="shared" si="725"/>
        <v>&lt;=500</v>
      </c>
      <c r="AH3271" t="s">
        <v>32</v>
      </c>
      <c r="AI3271" t="str">
        <f t="shared" si="726"/>
        <v/>
      </c>
      <c r="AJ3271" t="s">
        <v>32</v>
      </c>
      <c r="AK3271" t="str">
        <f t="shared" si="727"/>
        <v/>
      </c>
      <c r="AL3271">
        <v>2</v>
      </c>
      <c r="AM3271">
        <v>2</v>
      </c>
      <c r="AN3271">
        <v>0</v>
      </c>
      <c r="AO3271">
        <v>1</v>
      </c>
      <c r="AP3271" t="s">
        <v>32</v>
      </c>
    </row>
    <row r="3272" spans="1:42" x14ac:dyDescent="0.25">
      <c r="A3272">
        <v>201808</v>
      </c>
      <c r="B3272" t="str">
        <f t="shared" si="714"/>
        <v>2018-II</v>
      </c>
      <c r="C3272" t="s">
        <v>3333</v>
      </c>
      <c r="D3272" t="s">
        <v>3333</v>
      </c>
      <c r="E3272">
        <v>30494805</v>
      </c>
      <c r="F3272" t="s">
        <v>29</v>
      </c>
      <c r="G3272">
        <v>0</v>
      </c>
      <c r="H3272">
        <v>0</v>
      </c>
      <c r="I3272">
        <v>0</v>
      </c>
      <c r="J3272">
        <f t="shared" si="715"/>
        <v>0</v>
      </c>
      <c r="K3272" t="str">
        <f t="shared" si="716"/>
        <v>Modelamiento</v>
      </c>
      <c r="L3272">
        <f t="shared" si="717"/>
        <v>0</v>
      </c>
      <c r="M3272">
        <v>24</v>
      </c>
      <c r="N3272" t="str">
        <f t="shared" si="718"/>
        <v>&lt;=25</v>
      </c>
      <c r="O3272" t="s">
        <v>56</v>
      </c>
      <c r="P3272" t="s">
        <v>31</v>
      </c>
      <c r="Q3272">
        <v>42070</v>
      </c>
      <c r="R3272">
        <v>1000</v>
      </c>
      <c r="S3272" t="str">
        <f t="shared" si="719"/>
        <v>&lt;=1000</v>
      </c>
      <c r="T3272">
        <v>1457</v>
      </c>
      <c r="U3272" t="str">
        <f t="shared" si="720"/>
        <v>&lt;=1500</v>
      </c>
      <c r="V3272" t="s">
        <v>585</v>
      </c>
      <c r="W3272">
        <v>39500</v>
      </c>
      <c r="X3272" s="12">
        <f t="shared" si="721"/>
        <v>2.5316455696202531E-2</v>
      </c>
      <c r="Y3272" t="str">
        <f t="shared" si="722"/>
        <v>&lt;=0.03</v>
      </c>
      <c r="Z3272" t="s">
        <v>32</v>
      </c>
      <c r="AA3272">
        <v>0</v>
      </c>
      <c r="AB3272">
        <v>4392.91</v>
      </c>
      <c r="AC3272" t="str">
        <f t="shared" si="723"/>
        <v>&lt;=5000</v>
      </c>
      <c r="AD3272">
        <v>0</v>
      </c>
      <c r="AE3272" t="str">
        <f t="shared" si="724"/>
        <v>=0</v>
      </c>
      <c r="AF3272">
        <v>0</v>
      </c>
      <c r="AG3272" t="str">
        <f t="shared" si="725"/>
        <v>&lt;=500</v>
      </c>
      <c r="AH3272" t="s">
        <v>32</v>
      </c>
      <c r="AI3272" t="str">
        <f t="shared" si="726"/>
        <v/>
      </c>
      <c r="AJ3272" t="s">
        <v>32</v>
      </c>
      <c r="AK3272" t="str">
        <f t="shared" si="727"/>
        <v/>
      </c>
      <c r="AL3272">
        <v>12</v>
      </c>
      <c r="AM3272">
        <v>12</v>
      </c>
      <c r="AN3272">
        <v>0</v>
      </c>
      <c r="AO3272">
        <v>1</v>
      </c>
      <c r="AP3272" t="s">
        <v>32</v>
      </c>
    </row>
    <row r="3273" spans="1:42" x14ac:dyDescent="0.25">
      <c r="A3273">
        <v>201808</v>
      </c>
      <c r="B3273" t="str">
        <f t="shared" si="714"/>
        <v>2018-II</v>
      </c>
      <c r="C3273" t="s">
        <v>3334</v>
      </c>
      <c r="D3273" t="s">
        <v>3334</v>
      </c>
      <c r="E3273">
        <v>30491415</v>
      </c>
      <c r="F3273" t="s">
        <v>29</v>
      </c>
      <c r="G3273">
        <v>0</v>
      </c>
      <c r="H3273">
        <v>0</v>
      </c>
      <c r="I3273">
        <v>0</v>
      </c>
      <c r="J3273">
        <f t="shared" si="715"/>
        <v>0</v>
      </c>
      <c r="K3273" t="str">
        <f t="shared" si="716"/>
        <v>Modelamiento</v>
      </c>
      <c r="L3273">
        <f t="shared" si="717"/>
        <v>0</v>
      </c>
      <c r="M3273">
        <v>25</v>
      </c>
      <c r="N3273" t="str">
        <f t="shared" si="718"/>
        <v>&lt;=25</v>
      </c>
      <c r="O3273" t="s">
        <v>72</v>
      </c>
      <c r="P3273" t="s">
        <v>39</v>
      </c>
      <c r="Q3273">
        <v>38226</v>
      </c>
      <c r="R3273">
        <v>1500</v>
      </c>
      <c r="S3273" t="str">
        <f t="shared" si="719"/>
        <v>&lt;=1500</v>
      </c>
      <c r="T3273">
        <v>1322</v>
      </c>
      <c r="U3273" t="str">
        <f t="shared" si="720"/>
        <v>&lt;=1400</v>
      </c>
      <c r="V3273" t="s">
        <v>597</v>
      </c>
      <c r="W3273">
        <v>36156</v>
      </c>
      <c r="X3273" s="12">
        <f t="shared" si="721"/>
        <v>4.1486890142714901E-2</v>
      </c>
      <c r="Y3273" t="str">
        <f t="shared" si="722"/>
        <v>&lt;=0.05</v>
      </c>
      <c r="Z3273" t="s">
        <v>32</v>
      </c>
      <c r="AA3273">
        <v>9</v>
      </c>
      <c r="AB3273" t="s">
        <v>32</v>
      </c>
      <c r="AC3273" t="str">
        <f t="shared" si="723"/>
        <v/>
      </c>
      <c r="AD3273" t="s">
        <v>32</v>
      </c>
      <c r="AE3273" t="str">
        <f t="shared" si="724"/>
        <v/>
      </c>
      <c r="AF3273" t="s">
        <v>32</v>
      </c>
      <c r="AG3273" t="str">
        <f t="shared" si="725"/>
        <v/>
      </c>
      <c r="AH3273" t="s">
        <v>32</v>
      </c>
      <c r="AI3273" t="str">
        <f t="shared" si="726"/>
        <v/>
      </c>
      <c r="AJ3273" t="s">
        <v>32</v>
      </c>
      <c r="AK3273" t="str">
        <f t="shared" si="727"/>
        <v/>
      </c>
      <c r="AL3273">
        <v>0</v>
      </c>
      <c r="AM3273">
        <v>0</v>
      </c>
      <c r="AN3273">
        <v>0</v>
      </c>
      <c r="AO3273" t="s">
        <v>32</v>
      </c>
      <c r="AP3273" t="s">
        <v>32</v>
      </c>
    </row>
    <row r="3274" spans="1:42" x14ac:dyDescent="0.25">
      <c r="A3274">
        <v>201808</v>
      </c>
      <c r="B3274" t="str">
        <f t="shared" si="714"/>
        <v>2018-II</v>
      </c>
      <c r="C3274" t="s">
        <v>3335</v>
      </c>
      <c r="D3274" t="s">
        <v>3335</v>
      </c>
      <c r="E3274">
        <v>30494536</v>
      </c>
      <c r="F3274" t="s">
        <v>29</v>
      </c>
      <c r="G3274">
        <v>0</v>
      </c>
      <c r="H3274">
        <v>0</v>
      </c>
      <c r="I3274">
        <v>0</v>
      </c>
      <c r="J3274">
        <f t="shared" si="715"/>
        <v>0</v>
      </c>
      <c r="K3274" t="str">
        <f t="shared" si="716"/>
        <v>Modelamiento</v>
      </c>
      <c r="L3274">
        <f t="shared" si="717"/>
        <v>0</v>
      </c>
      <c r="M3274">
        <v>34</v>
      </c>
      <c r="N3274" t="str">
        <f t="shared" si="718"/>
        <v>&lt;=35</v>
      </c>
      <c r="O3274" t="s">
        <v>56</v>
      </c>
      <c r="P3274" t="s">
        <v>39</v>
      </c>
      <c r="Q3274">
        <v>49412</v>
      </c>
      <c r="R3274">
        <v>1650</v>
      </c>
      <c r="S3274" t="str">
        <f t="shared" si="719"/>
        <v>&lt;=2000</v>
      </c>
      <c r="T3274">
        <v>1711</v>
      </c>
      <c r="U3274" t="str">
        <f t="shared" si="720"/>
        <v>&gt;1500</v>
      </c>
      <c r="V3274" t="s">
        <v>597</v>
      </c>
      <c r="W3274">
        <v>47492</v>
      </c>
      <c r="X3274" s="12">
        <f t="shared" si="721"/>
        <v>3.4742693506274742E-2</v>
      </c>
      <c r="Y3274" t="str">
        <f t="shared" si="722"/>
        <v>&lt;=0.04</v>
      </c>
      <c r="Z3274" t="s">
        <v>32</v>
      </c>
      <c r="AA3274">
        <v>1</v>
      </c>
      <c r="AB3274">
        <v>1000</v>
      </c>
      <c r="AC3274" t="str">
        <f t="shared" si="723"/>
        <v>&lt;=1000</v>
      </c>
      <c r="AD3274">
        <v>14</v>
      </c>
      <c r="AE3274" t="str">
        <f t="shared" si="724"/>
        <v>&lt;=30</v>
      </c>
      <c r="AF3274">
        <v>0</v>
      </c>
      <c r="AG3274" t="str">
        <f t="shared" si="725"/>
        <v>&lt;=500</v>
      </c>
      <c r="AH3274" t="s">
        <v>32</v>
      </c>
      <c r="AI3274" t="str">
        <f t="shared" si="726"/>
        <v/>
      </c>
      <c r="AJ3274" t="s">
        <v>32</v>
      </c>
      <c r="AK3274" t="str">
        <f t="shared" si="727"/>
        <v/>
      </c>
      <c r="AL3274">
        <v>5</v>
      </c>
      <c r="AM3274">
        <v>4</v>
      </c>
      <c r="AN3274">
        <v>0</v>
      </c>
      <c r="AO3274">
        <v>1</v>
      </c>
      <c r="AP3274" t="s">
        <v>32</v>
      </c>
    </row>
    <row r="3275" spans="1:42" x14ac:dyDescent="0.25">
      <c r="A3275">
        <v>201808</v>
      </c>
      <c r="B3275" t="str">
        <f t="shared" si="714"/>
        <v>2018-II</v>
      </c>
      <c r="C3275" t="s">
        <v>3336</v>
      </c>
      <c r="D3275" t="s">
        <v>3336</v>
      </c>
      <c r="E3275">
        <v>30492568</v>
      </c>
      <c r="F3275" t="s">
        <v>29</v>
      </c>
      <c r="G3275">
        <v>0</v>
      </c>
      <c r="H3275">
        <v>0</v>
      </c>
      <c r="I3275">
        <v>0</v>
      </c>
      <c r="J3275">
        <f t="shared" si="715"/>
        <v>0</v>
      </c>
      <c r="K3275" t="str">
        <f t="shared" si="716"/>
        <v>Modelamiento</v>
      </c>
      <c r="L3275">
        <f t="shared" si="717"/>
        <v>0</v>
      </c>
      <c r="M3275">
        <v>45</v>
      </c>
      <c r="N3275" t="str">
        <f t="shared" si="718"/>
        <v>&lt;=45</v>
      </c>
      <c r="O3275" t="s">
        <v>56</v>
      </c>
      <c r="P3275" t="s">
        <v>35</v>
      </c>
      <c r="Q3275">
        <v>37116</v>
      </c>
      <c r="R3275">
        <v>1500</v>
      </c>
      <c r="S3275" t="str">
        <f t="shared" si="719"/>
        <v>&lt;=1500</v>
      </c>
      <c r="T3275">
        <v>1285</v>
      </c>
      <c r="U3275" t="str">
        <f t="shared" si="720"/>
        <v>&lt;=1300</v>
      </c>
      <c r="V3275" t="s">
        <v>597</v>
      </c>
      <c r="W3275">
        <v>35696</v>
      </c>
      <c r="X3275" s="12">
        <f t="shared" si="721"/>
        <v>4.202151501568803E-2</v>
      </c>
      <c r="Y3275" t="str">
        <f t="shared" si="722"/>
        <v>&lt;=0.05</v>
      </c>
      <c r="Z3275" t="s">
        <v>32</v>
      </c>
      <c r="AA3275">
        <v>4</v>
      </c>
      <c r="AB3275">
        <v>1038.1500000000001</v>
      </c>
      <c r="AC3275" t="str">
        <f t="shared" si="723"/>
        <v>&lt;=2000</v>
      </c>
      <c r="AD3275">
        <v>3018</v>
      </c>
      <c r="AE3275" t="str">
        <f t="shared" si="724"/>
        <v>&gt;120</v>
      </c>
      <c r="AF3275">
        <v>533.08000000000004</v>
      </c>
      <c r="AG3275" t="str">
        <f t="shared" si="725"/>
        <v>&lt;=1000</v>
      </c>
      <c r="AH3275">
        <v>505.07</v>
      </c>
      <c r="AI3275" t="str">
        <f t="shared" si="726"/>
        <v>&lt;=1000</v>
      </c>
      <c r="AJ3275">
        <v>1</v>
      </c>
      <c r="AK3275" t="str">
        <f t="shared" si="727"/>
        <v>&gt;0.9</v>
      </c>
      <c r="AL3275">
        <v>12</v>
      </c>
      <c r="AM3275">
        <v>0</v>
      </c>
      <c r="AN3275">
        <v>0</v>
      </c>
      <c r="AO3275" t="s">
        <v>32</v>
      </c>
      <c r="AP3275" t="s">
        <v>32</v>
      </c>
    </row>
    <row r="3276" spans="1:42" x14ac:dyDescent="0.25">
      <c r="A3276">
        <v>201808</v>
      </c>
      <c r="B3276" t="str">
        <f t="shared" si="714"/>
        <v>2018-II</v>
      </c>
      <c r="C3276" t="s">
        <v>3337</v>
      </c>
      <c r="D3276" t="s">
        <v>3337</v>
      </c>
      <c r="E3276">
        <v>30490416</v>
      </c>
      <c r="F3276" t="s">
        <v>29</v>
      </c>
      <c r="G3276">
        <v>0</v>
      </c>
      <c r="H3276">
        <v>0</v>
      </c>
      <c r="I3276">
        <v>0</v>
      </c>
      <c r="J3276">
        <f t="shared" si="715"/>
        <v>0</v>
      </c>
      <c r="K3276" t="str">
        <f t="shared" si="716"/>
        <v>Modelamiento</v>
      </c>
      <c r="L3276">
        <f t="shared" si="717"/>
        <v>0</v>
      </c>
      <c r="M3276">
        <v>30</v>
      </c>
      <c r="N3276" t="str">
        <f t="shared" si="718"/>
        <v>&lt;=30</v>
      </c>
      <c r="O3276" t="s">
        <v>56</v>
      </c>
      <c r="P3276" t="s">
        <v>39</v>
      </c>
      <c r="Q3276">
        <v>48990</v>
      </c>
      <c r="R3276">
        <v>1650</v>
      </c>
      <c r="S3276" t="str">
        <f t="shared" si="719"/>
        <v>&lt;=2000</v>
      </c>
      <c r="T3276">
        <v>1699</v>
      </c>
      <c r="U3276" t="str">
        <f t="shared" si="720"/>
        <v>&gt;1500</v>
      </c>
      <c r="V3276" t="s">
        <v>597</v>
      </c>
      <c r="W3276">
        <v>47720</v>
      </c>
      <c r="X3276" s="12">
        <f t="shared" si="721"/>
        <v>3.4576697401508802E-2</v>
      </c>
      <c r="Y3276" t="str">
        <f t="shared" si="722"/>
        <v>&lt;=0.04</v>
      </c>
      <c r="Z3276" t="s">
        <v>32</v>
      </c>
      <c r="AA3276">
        <v>0</v>
      </c>
      <c r="AB3276">
        <v>6300.81</v>
      </c>
      <c r="AC3276" t="str">
        <f t="shared" si="723"/>
        <v>&gt;5000</v>
      </c>
      <c r="AD3276">
        <v>0</v>
      </c>
      <c r="AE3276" t="str">
        <f t="shared" si="724"/>
        <v>=0</v>
      </c>
      <c r="AF3276">
        <v>0</v>
      </c>
      <c r="AG3276" t="str">
        <f t="shared" si="725"/>
        <v>&lt;=500</v>
      </c>
      <c r="AH3276">
        <v>1200</v>
      </c>
      <c r="AI3276" t="str">
        <f t="shared" si="726"/>
        <v>&lt;=2000</v>
      </c>
      <c r="AJ3276">
        <v>0.71779999999999999</v>
      </c>
      <c r="AK3276" t="str">
        <f t="shared" si="727"/>
        <v>&lt;=0.8</v>
      </c>
      <c r="AL3276">
        <v>11</v>
      </c>
      <c r="AM3276">
        <v>11</v>
      </c>
      <c r="AN3276">
        <v>0</v>
      </c>
      <c r="AO3276">
        <v>1</v>
      </c>
      <c r="AP3276" t="s">
        <v>32</v>
      </c>
    </row>
    <row r="3277" spans="1:42" x14ac:dyDescent="0.25">
      <c r="A3277">
        <v>201808</v>
      </c>
      <c r="B3277" t="str">
        <f t="shared" si="714"/>
        <v>2018-II</v>
      </c>
      <c r="C3277" t="s">
        <v>3338</v>
      </c>
      <c r="D3277" t="s">
        <v>3338</v>
      </c>
      <c r="E3277">
        <v>30488531</v>
      </c>
      <c r="F3277" t="s">
        <v>29</v>
      </c>
      <c r="G3277">
        <v>1</v>
      </c>
      <c r="H3277">
        <v>0</v>
      </c>
      <c r="I3277">
        <v>0</v>
      </c>
      <c r="J3277">
        <f t="shared" si="715"/>
        <v>0</v>
      </c>
      <c r="K3277" t="str">
        <f t="shared" si="716"/>
        <v>Modelamiento</v>
      </c>
      <c r="L3277">
        <f t="shared" si="717"/>
        <v>0</v>
      </c>
      <c r="M3277">
        <v>41</v>
      </c>
      <c r="N3277" t="str">
        <f t="shared" si="718"/>
        <v>&lt;=45</v>
      </c>
      <c r="O3277" t="s">
        <v>56</v>
      </c>
      <c r="P3277" t="s">
        <v>35</v>
      </c>
      <c r="Q3277">
        <v>37766</v>
      </c>
      <c r="R3277">
        <v>1500</v>
      </c>
      <c r="S3277" t="str">
        <f t="shared" si="719"/>
        <v>&lt;=1500</v>
      </c>
      <c r="T3277">
        <v>1315</v>
      </c>
      <c r="U3277" t="str">
        <f t="shared" si="720"/>
        <v>&lt;=1400</v>
      </c>
      <c r="V3277" t="s">
        <v>597</v>
      </c>
      <c r="W3277">
        <v>35696</v>
      </c>
      <c r="X3277" s="12">
        <f t="shared" si="721"/>
        <v>4.202151501568803E-2</v>
      </c>
      <c r="Y3277" t="str">
        <f t="shared" si="722"/>
        <v>&lt;=0.05</v>
      </c>
      <c r="Z3277" t="s">
        <v>32</v>
      </c>
      <c r="AA3277">
        <v>9</v>
      </c>
      <c r="AB3277" t="s">
        <v>32</v>
      </c>
      <c r="AC3277" t="str">
        <f t="shared" si="723"/>
        <v/>
      </c>
      <c r="AD3277" t="s">
        <v>32</v>
      </c>
      <c r="AE3277" t="str">
        <f t="shared" si="724"/>
        <v/>
      </c>
      <c r="AF3277" t="s">
        <v>32</v>
      </c>
      <c r="AG3277" t="str">
        <f t="shared" si="725"/>
        <v/>
      </c>
      <c r="AH3277" t="s">
        <v>32</v>
      </c>
      <c r="AI3277" t="str">
        <f t="shared" si="726"/>
        <v/>
      </c>
      <c r="AJ3277" t="s">
        <v>32</v>
      </c>
      <c r="AK3277" t="str">
        <f t="shared" si="727"/>
        <v/>
      </c>
      <c r="AL3277">
        <v>0</v>
      </c>
      <c r="AM3277">
        <v>0</v>
      </c>
      <c r="AN3277">
        <v>0</v>
      </c>
      <c r="AO3277" t="s">
        <v>32</v>
      </c>
      <c r="AP3277" t="s">
        <v>32</v>
      </c>
    </row>
    <row r="3278" spans="1:42" x14ac:dyDescent="0.25">
      <c r="A3278">
        <v>201808</v>
      </c>
      <c r="B3278" t="str">
        <f t="shared" si="714"/>
        <v>2018-II</v>
      </c>
      <c r="C3278" t="s">
        <v>3339</v>
      </c>
      <c r="D3278" t="s">
        <v>3339</v>
      </c>
      <c r="E3278">
        <v>30493210</v>
      </c>
      <c r="F3278" t="s">
        <v>29</v>
      </c>
      <c r="G3278">
        <v>0</v>
      </c>
      <c r="H3278">
        <v>0</v>
      </c>
      <c r="I3278">
        <v>0</v>
      </c>
      <c r="J3278">
        <f t="shared" si="715"/>
        <v>0</v>
      </c>
      <c r="K3278" t="str">
        <f t="shared" si="716"/>
        <v>Modelamiento</v>
      </c>
      <c r="L3278">
        <f t="shared" si="717"/>
        <v>0</v>
      </c>
      <c r="M3278">
        <v>35</v>
      </c>
      <c r="N3278" t="str">
        <f t="shared" si="718"/>
        <v>&lt;=35</v>
      </c>
      <c r="O3278" t="s">
        <v>56</v>
      </c>
      <c r="P3278" t="s">
        <v>35</v>
      </c>
      <c r="Q3278">
        <v>43225</v>
      </c>
      <c r="R3278">
        <v>1500</v>
      </c>
      <c r="S3278" t="str">
        <f t="shared" si="719"/>
        <v>&lt;=1500</v>
      </c>
      <c r="T3278">
        <v>1383</v>
      </c>
      <c r="U3278" t="str">
        <f t="shared" si="720"/>
        <v>&lt;=1400</v>
      </c>
      <c r="V3278" t="s">
        <v>1407</v>
      </c>
      <c r="W3278">
        <v>41155</v>
      </c>
      <c r="X3278" s="12">
        <f t="shared" si="721"/>
        <v>3.6447576236180293E-2</v>
      </c>
      <c r="Y3278" t="str">
        <f t="shared" si="722"/>
        <v>&lt;=0.04</v>
      </c>
      <c r="Z3278" t="s">
        <v>32</v>
      </c>
      <c r="AA3278">
        <v>9</v>
      </c>
      <c r="AB3278" t="s">
        <v>32</v>
      </c>
      <c r="AC3278" t="str">
        <f t="shared" si="723"/>
        <v/>
      </c>
      <c r="AD3278" t="s">
        <v>32</v>
      </c>
      <c r="AE3278" t="str">
        <f t="shared" si="724"/>
        <v/>
      </c>
      <c r="AF3278" t="s">
        <v>32</v>
      </c>
      <c r="AG3278" t="str">
        <f t="shared" si="725"/>
        <v/>
      </c>
      <c r="AH3278" t="s">
        <v>32</v>
      </c>
      <c r="AI3278" t="str">
        <f t="shared" si="726"/>
        <v/>
      </c>
      <c r="AJ3278" t="s">
        <v>32</v>
      </c>
      <c r="AK3278" t="str">
        <f t="shared" si="727"/>
        <v/>
      </c>
      <c r="AL3278">
        <v>0</v>
      </c>
      <c r="AM3278">
        <v>0</v>
      </c>
      <c r="AN3278">
        <v>0</v>
      </c>
      <c r="AO3278" t="s">
        <v>32</v>
      </c>
      <c r="AP3278" t="s">
        <v>32</v>
      </c>
    </row>
    <row r="3279" spans="1:42" x14ac:dyDescent="0.25">
      <c r="A3279">
        <v>201808</v>
      </c>
      <c r="B3279" t="str">
        <f t="shared" si="714"/>
        <v>2018-II</v>
      </c>
      <c r="C3279" t="s">
        <v>3340</v>
      </c>
      <c r="D3279" t="s">
        <v>3340</v>
      </c>
      <c r="E3279">
        <v>30495640</v>
      </c>
      <c r="F3279" t="s">
        <v>29</v>
      </c>
      <c r="G3279">
        <v>0</v>
      </c>
      <c r="H3279">
        <v>0</v>
      </c>
      <c r="I3279">
        <v>0</v>
      </c>
      <c r="J3279">
        <f t="shared" si="715"/>
        <v>0</v>
      </c>
      <c r="K3279" t="str">
        <f t="shared" si="716"/>
        <v>Modelamiento</v>
      </c>
      <c r="L3279">
        <f t="shared" si="717"/>
        <v>0</v>
      </c>
      <c r="M3279">
        <v>47</v>
      </c>
      <c r="N3279" t="str">
        <f t="shared" si="718"/>
        <v>&lt;=50</v>
      </c>
      <c r="O3279" t="s">
        <v>56</v>
      </c>
      <c r="P3279" t="s">
        <v>69</v>
      </c>
      <c r="Q3279">
        <v>38645</v>
      </c>
      <c r="R3279">
        <v>1650</v>
      </c>
      <c r="S3279" t="str">
        <f t="shared" si="719"/>
        <v>&lt;=2000</v>
      </c>
      <c r="T3279">
        <v>1345</v>
      </c>
      <c r="U3279" t="str">
        <f t="shared" si="720"/>
        <v>&lt;=1400</v>
      </c>
      <c r="V3279" t="s">
        <v>587</v>
      </c>
      <c r="W3279">
        <v>37375</v>
      </c>
      <c r="X3279" s="12">
        <f t="shared" si="721"/>
        <v>4.4147157190635451E-2</v>
      </c>
      <c r="Y3279" t="str">
        <f t="shared" si="722"/>
        <v>&lt;=0.05</v>
      </c>
      <c r="Z3279" t="s">
        <v>32</v>
      </c>
      <c r="AA3279">
        <v>0</v>
      </c>
      <c r="AB3279">
        <v>4807.8100000000004</v>
      </c>
      <c r="AC3279" t="str">
        <f t="shared" si="723"/>
        <v>&lt;=5000</v>
      </c>
      <c r="AD3279">
        <v>0</v>
      </c>
      <c r="AE3279" t="str">
        <f t="shared" si="724"/>
        <v>=0</v>
      </c>
      <c r="AF3279">
        <v>0</v>
      </c>
      <c r="AG3279" t="str">
        <f t="shared" si="725"/>
        <v>&lt;=500</v>
      </c>
      <c r="AH3279">
        <v>1412.3</v>
      </c>
      <c r="AI3279" t="str">
        <f t="shared" si="726"/>
        <v>&lt;=2000</v>
      </c>
      <c r="AJ3279">
        <v>0.99960000000000004</v>
      </c>
      <c r="AK3279" t="str">
        <f t="shared" si="727"/>
        <v>&gt;0.9</v>
      </c>
      <c r="AL3279">
        <v>7</v>
      </c>
      <c r="AM3279">
        <v>7</v>
      </c>
      <c r="AN3279">
        <v>0</v>
      </c>
      <c r="AO3279">
        <v>1</v>
      </c>
      <c r="AP3279" t="s">
        <v>32</v>
      </c>
    </row>
    <row r="3280" spans="1:42" x14ac:dyDescent="0.25">
      <c r="A3280">
        <v>201808</v>
      </c>
      <c r="B3280" t="str">
        <f t="shared" si="714"/>
        <v>2018-II</v>
      </c>
      <c r="C3280" t="s">
        <v>3341</v>
      </c>
      <c r="D3280" t="s">
        <v>3341</v>
      </c>
      <c r="E3280">
        <v>30494754</v>
      </c>
      <c r="F3280" t="s">
        <v>29</v>
      </c>
      <c r="G3280">
        <v>0</v>
      </c>
      <c r="H3280">
        <v>0</v>
      </c>
      <c r="I3280">
        <v>0</v>
      </c>
      <c r="J3280">
        <f t="shared" si="715"/>
        <v>0</v>
      </c>
      <c r="K3280" t="str">
        <f t="shared" si="716"/>
        <v>Modelamiento</v>
      </c>
      <c r="L3280">
        <f t="shared" si="717"/>
        <v>0</v>
      </c>
      <c r="M3280">
        <v>23</v>
      </c>
      <c r="N3280" t="str">
        <f t="shared" si="718"/>
        <v>&lt;=25</v>
      </c>
      <c r="O3280" t="s">
        <v>72</v>
      </c>
      <c r="P3280" t="s">
        <v>39</v>
      </c>
      <c r="Q3280">
        <v>46317</v>
      </c>
      <c r="R3280">
        <v>1650</v>
      </c>
      <c r="S3280" t="str">
        <f t="shared" si="719"/>
        <v>&lt;=2000</v>
      </c>
      <c r="T3280">
        <v>1604</v>
      </c>
      <c r="U3280" t="str">
        <f t="shared" si="720"/>
        <v>&gt;1500</v>
      </c>
      <c r="V3280" t="s">
        <v>589</v>
      </c>
      <c r="W3280">
        <v>45047</v>
      </c>
      <c r="X3280" s="12">
        <f t="shared" si="721"/>
        <v>3.6628410326991809E-2</v>
      </c>
      <c r="Y3280" t="str">
        <f t="shared" si="722"/>
        <v>&lt;=0.04</v>
      </c>
      <c r="Z3280" t="s">
        <v>32</v>
      </c>
      <c r="AA3280">
        <v>1</v>
      </c>
      <c r="AB3280">
        <v>77006.69</v>
      </c>
      <c r="AC3280" t="str">
        <f t="shared" si="723"/>
        <v>&gt;5000</v>
      </c>
      <c r="AD3280">
        <v>24</v>
      </c>
      <c r="AE3280" t="str">
        <f t="shared" si="724"/>
        <v>&lt;=30</v>
      </c>
      <c r="AF3280">
        <v>0</v>
      </c>
      <c r="AG3280" t="str">
        <f t="shared" si="725"/>
        <v>&lt;=500</v>
      </c>
      <c r="AH3280" t="s">
        <v>32</v>
      </c>
      <c r="AI3280" t="str">
        <f t="shared" si="726"/>
        <v/>
      </c>
      <c r="AJ3280" t="s">
        <v>32</v>
      </c>
      <c r="AK3280" t="str">
        <f t="shared" si="727"/>
        <v/>
      </c>
      <c r="AL3280">
        <v>12</v>
      </c>
      <c r="AM3280">
        <v>11</v>
      </c>
      <c r="AN3280">
        <v>0</v>
      </c>
      <c r="AO3280">
        <v>1</v>
      </c>
      <c r="AP3280" t="s">
        <v>32</v>
      </c>
    </row>
    <row r="3281" spans="1:42" x14ac:dyDescent="0.25">
      <c r="A3281">
        <v>201808</v>
      </c>
      <c r="B3281" t="str">
        <f t="shared" si="714"/>
        <v>2018-II</v>
      </c>
      <c r="C3281" t="s">
        <v>3342</v>
      </c>
      <c r="D3281" t="s">
        <v>3342</v>
      </c>
      <c r="E3281">
        <v>30482155</v>
      </c>
      <c r="F3281" t="s">
        <v>29</v>
      </c>
      <c r="G3281">
        <v>0</v>
      </c>
      <c r="H3281">
        <v>0</v>
      </c>
      <c r="I3281">
        <v>0</v>
      </c>
      <c r="J3281">
        <f t="shared" si="715"/>
        <v>0</v>
      </c>
      <c r="K3281" t="str">
        <f t="shared" si="716"/>
        <v>Modelamiento</v>
      </c>
      <c r="L3281">
        <f t="shared" si="717"/>
        <v>0</v>
      </c>
      <c r="M3281">
        <v>45</v>
      </c>
      <c r="N3281" t="str">
        <f t="shared" si="718"/>
        <v>&lt;=45</v>
      </c>
      <c r="O3281" t="s">
        <v>56</v>
      </c>
      <c r="P3281" t="s">
        <v>39</v>
      </c>
      <c r="Q3281">
        <v>38795</v>
      </c>
      <c r="R3281">
        <v>1500</v>
      </c>
      <c r="S3281" t="str">
        <f t="shared" si="719"/>
        <v>&lt;=1500</v>
      </c>
      <c r="T3281">
        <v>1345</v>
      </c>
      <c r="U3281" t="str">
        <f t="shared" si="720"/>
        <v>&lt;=1400</v>
      </c>
      <c r="V3281" t="s">
        <v>587</v>
      </c>
      <c r="W3281">
        <v>37375</v>
      </c>
      <c r="X3281" s="12">
        <f t="shared" si="721"/>
        <v>4.0133779264214048E-2</v>
      </c>
      <c r="Y3281" t="str">
        <f t="shared" si="722"/>
        <v>&lt;=0.05</v>
      </c>
      <c r="Z3281" t="s">
        <v>32</v>
      </c>
      <c r="AA3281">
        <v>4</v>
      </c>
      <c r="AB3281">
        <v>2978.81</v>
      </c>
      <c r="AC3281" t="str">
        <f t="shared" si="723"/>
        <v>&lt;=3000</v>
      </c>
      <c r="AD3281">
        <v>528</v>
      </c>
      <c r="AE3281" t="str">
        <f t="shared" si="724"/>
        <v>&gt;120</v>
      </c>
      <c r="AF3281">
        <v>2369.08</v>
      </c>
      <c r="AG3281" t="str">
        <f t="shared" si="725"/>
        <v>&lt;=3000</v>
      </c>
      <c r="AH3281" t="s">
        <v>32</v>
      </c>
      <c r="AI3281" t="str">
        <f t="shared" si="726"/>
        <v/>
      </c>
      <c r="AJ3281" t="s">
        <v>32</v>
      </c>
      <c r="AK3281" t="str">
        <f t="shared" si="727"/>
        <v/>
      </c>
      <c r="AL3281">
        <v>12</v>
      </c>
      <c r="AM3281">
        <v>0</v>
      </c>
      <c r="AN3281">
        <v>9</v>
      </c>
      <c r="AO3281" t="s">
        <v>32</v>
      </c>
      <c r="AP3281">
        <v>1</v>
      </c>
    </row>
    <row r="3282" spans="1:42" x14ac:dyDescent="0.25">
      <c r="A3282">
        <v>201808</v>
      </c>
      <c r="B3282" t="str">
        <f t="shared" si="714"/>
        <v>2018-II</v>
      </c>
      <c r="C3282" t="s">
        <v>3343</v>
      </c>
      <c r="D3282" t="s">
        <v>3343</v>
      </c>
      <c r="E3282">
        <v>30495551</v>
      </c>
      <c r="F3282" t="s">
        <v>29</v>
      </c>
      <c r="G3282">
        <v>1</v>
      </c>
      <c r="H3282">
        <v>0</v>
      </c>
      <c r="I3282">
        <v>0</v>
      </c>
      <c r="J3282">
        <f t="shared" si="715"/>
        <v>0</v>
      </c>
      <c r="K3282" t="str">
        <f t="shared" si="716"/>
        <v>Modelamiento</v>
      </c>
      <c r="L3282">
        <f t="shared" si="717"/>
        <v>0</v>
      </c>
      <c r="M3282">
        <v>26</v>
      </c>
      <c r="N3282" t="str">
        <f t="shared" si="718"/>
        <v>&lt;=30</v>
      </c>
      <c r="O3282" t="s">
        <v>56</v>
      </c>
      <c r="P3282" t="s">
        <v>39</v>
      </c>
      <c r="Q3282">
        <v>47693</v>
      </c>
      <c r="R3282">
        <v>1650</v>
      </c>
      <c r="S3282" t="str">
        <f t="shared" si="719"/>
        <v>&lt;=2000</v>
      </c>
      <c r="T3282">
        <v>1647</v>
      </c>
      <c r="U3282" t="str">
        <f t="shared" si="720"/>
        <v>&gt;1500</v>
      </c>
      <c r="V3282" t="s">
        <v>597</v>
      </c>
      <c r="W3282">
        <v>46423</v>
      </c>
      <c r="X3282" s="12">
        <f t="shared" si="721"/>
        <v>3.5542726665661419E-2</v>
      </c>
      <c r="Y3282" t="str">
        <f t="shared" si="722"/>
        <v>&lt;=0.04</v>
      </c>
      <c r="Z3282" t="s">
        <v>32</v>
      </c>
      <c r="AA3282">
        <v>0</v>
      </c>
      <c r="AB3282">
        <v>3000</v>
      </c>
      <c r="AC3282" t="str">
        <f t="shared" si="723"/>
        <v>&lt;=3000</v>
      </c>
      <c r="AD3282">
        <v>0</v>
      </c>
      <c r="AE3282" t="str">
        <f t="shared" si="724"/>
        <v>=0</v>
      </c>
      <c r="AF3282">
        <v>0</v>
      </c>
      <c r="AG3282" t="str">
        <f t="shared" si="725"/>
        <v>&lt;=500</v>
      </c>
      <c r="AH3282" t="s">
        <v>32</v>
      </c>
      <c r="AI3282" t="str">
        <f t="shared" si="726"/>
        <v/>
      </c>
      <c r="AJ3282" t="s">
        <v>32</v>
      </c>
      <c r="AK3282" t="str">
        <f t="shared" si="727"/>
        <v/>
      </c>
      <c r="AL3282">
        <v>8</v>
      </c>
      <c r="AM3282">
        <v>8</v>
      </c>
      <c r="AN3282">
        <v>0</v>
      </c>
      <c r="AO3282">
        <v>1</v>
      </c>
      <c r="AP3282" t="s">
        <v>32</v>
      </c>
    </row>
    <row r="3283" spans="1:42" x14ac:dyDescent="0.25">
      <c r="A3283">
        <v>201808</v>
      </c>
      <c r="B3283" t="str">
        <f t="shared" si="714"/>
        <v>2018-II</v>
      </c>
      <c r="C3283" t="s">
        <v>3344</v>
      </c>
      <c r="D3283" t="s">
        <v>3344</v>
      </c>
      <c r="E3283">
        <v>30488925</v>
      </c>
      <c r="F3283" t="s">
        <v>29</v>
      </c>
      <c r="G3283">
        <v>0</v>
      </c>
      <c r="H3283">
        <v>0</v>
      </c>
      <c r="I3283">
        <v>0</v>
      </c>
      <c r="J3283">
        <f t="shared" si="715"/>
        <v>0</v>
      </c>
      <c r="K3283" t="str">
        <f t="shared" si="716"/>
        <v>Modelamiento</v>
      </c>
      <c r="L3283">
        <f t="shared" si="717"/>
        <v>0</v>
      </c>
      <c r="M3283">
        <v>28</v>
      </c>
      <c r="N3283" t="str">
        <f t="shared" si="718"/>
        <v>&lt;=30</v>
      </c>
      <c r="O3283" t="s">
        <v>56</v>
      </c>
      <c r="P3283" t="s">
        <v>39</v>
      </c>
      <c r="Q3283">
        <v>39762</v>
      </c>
      <c r="R3283">
        <v>1600</v>
      </c>
      <c r="S3283" t="str">
        <f t="shared" si="719"/>
        <v>&lt;=2000</v>
      </c>
      <c r="T3283">
        <v>1377</v>
      </c>
      <c r="U3283" t="str">
        <f t="shared" si="720"/>
        <v>&lt;=1400</v>
      </c>
      <c r="V3283" t="s">
        <v>589</v>
      </c>
      <c r="W3283">
        <v>38442</v>
      </c>
      <c r="X3283" s="12">
        <f t="shared" si="721"/>
        <v>4.1621143540918788E-2</v>
      </c>
      <c r="Y3283" t="str">
        <f t="shared" si="722"/>
        <v>&lt;=0.05</v>
      </c>
      <c r="Z3283" t="s">
        <v>32</v>
      </c>
      <c r="AA3283">
        <v>9</v>
      </c>
      <c r="AB3283" t="s">
        <v>32</v>
      </c>
      <c r="AC3283" t="str">
        <f t="shared" si="723"/>
        <v/>
      </c>
      <c r="AD3283" t="s">
        <v>32</v>
      </c>
      <c r="AE3283" t="str">
        <f t="shared" si="724"/>
        <v/>
      </c>
      <c r="AF3283" t="s">
        <v>32</v>
      </c>
      <c r="AG3283" t="str">
        <f t="shared" si="725"/>
        <v/>
      </c>
      <c r="AH3283" t="s">
        <v>32</v>
      </c>
      <c r="AI3283" t="str">
        <f t="shared" si="726"/>
        <v/>
      </c>
      <c r="AJ3283" t="s">
        <v>32</v>
      </c>
      <c r="AK3283" t="str">
        <f t="shared" si="727"/>
        <v/>
      </c>
      <c r="AL3283">
        <v>0</v>
      </c>
      <c r="AM3283">
        <v>0</v>
      </c>
      <c r="AN3283">
        <v>0</v>
      </c>
      <c r="AO3283" t="s">
        <v>32</v>
      </c>
      <c r="AP3283" t="s">
        <v>32</v>
      </c>
    </row>
    <row r="3284" spans="1:42" x14ac:dyDescent="0.25">
      <c r="A3284">
        <v>201808</v>
      </c>
      <c r="B3284" t="str">
        <f t="shared" si="714"/>
        <v>2018-II</v>
      </c>
      <c r="C3284" t="s">
        <v>3345</v>
      </c>
      <c r="D3284" t="s">
        <v>3345</v>
      </c>
      <c r="E3284">
        <v>30492780</v>
      </c>
      <c r="F3284" t="s">
        <v>29</v>
      </c>
      <c r="G3284">
        <v>0</v>
      </c>
      <c r="H3284">
        <v>0</v>
      </c>
      <c r="I3284">
        <v>0</v>
      </c>
      <c r="J3284">
        <f t="shared" si="715"/>
        <v>0</v>
      </c>
      <c r="K3284" t="str">
        <f t="shared" si="716"/>
        <v>Modelamiento</v>
      </c>
      <c r="L3284">
        <f t="shared" si="717"/>
        <v>0</v>
      </c>
      <c r="M3284">
        <v>28</v>
      </c>
      <c r="N3284" t="str">
        <f t="shared" si="718"/>
        <v>&lt;=30</v>
      </c>
      <c r="O3284" t="s">
        <v>56</v>
      </c>
      <c r="P3284" t="s">
        <v>31</v>
      </c>
      <c r="Q3284">
        <v>42070</v>
      </c>
      <c r="R3284">
        <v>1000</v>
      </c>
      <c r="S3284" t="str">
        <f t="shared" si="719"/>
        <v>&lt;=1000</v>
      </c>
      <c r="T3284">
        <v>1179</v>
      </c>
      <c r="U3284" t="str">
        <f t="shared" si="720"/>
        <v>&lt;=1200</v>
      </c>
      <c r="V3284" t="s">
        <v>585</v>
      </c>
      <c r="W3284">
        <v>39500</v>
      </c>
      <c r="X3284" s="12">
        <f t="shared" si="721"/>
        <v>2.5316455696202531E-2</v>
      </c>
      <c r="Y3284" t="str">
        <f t="shared" si="722"/>
        <v>&lt;=0.03</v>
      </c>
      <c r="Z3284" t="s">
        <v>32</v>
      </c>
      <c r="AA3284">
        <v>8</v>
      </c>
      <c r="AB3284" t="s">
        <v>32</v>
      </c>
      <c r="AC3284" t="str">
        <f t="shared" si="723"/>
        <v/>
      </c>
      <c r="AD3284" t="s">
        <v>32</v>
      </c>
      <c r="AE3284" t="str">
        <f t="shared" si="724"/>
        <v/>
      </c>
      <c r="AF3284" t="s">
        <v>32</v>
      </c>
      <c r="AG3284" t="str">
        <f t="shared" si="725"/>
        <v/>
      </c>
      <c r="AH3284">
        <v>500</v>
      </c>
      <c r="AI3284" t="str">
        <f t="shared" si="726"/>
        <v>&lt;=500</v>
      </c>
      <c r="AJ3284">
        <v>0</v>
      </c>
      <c r="AK3284" t="str">
        <f t="shared" si="727"/>
        <v>=0</v>
      </c>
      <c r="AL3284">
        <v>0</v>
      </c>
      <c r="AM3284">
        <v>0</v>
      </c>
      <c r="AN3284">
        <v>0</v>
      </c>
      <c r="AO3284" t="s">
        <v>32</v>
      </c>
      <c r="AP3284" t="s">
        <v>32</v>
      </c>
    </row>
    <row r="3285" spans="1:42" x14ac:dyDescent="0.25">
      <c r="A3285">
        <v>201808</v>
      </c>
      <c r="B3285" t="str">
        <f t="shared" si="714"/>
        <v>2018-II</v>
      </c>
      <c r="C3285" t="s">
        <v>3346</v>
      </c>
      <c r="D3285" t="s">
        <v>3346</v>
      </c>
      <c r="E3285">
        <v>30497599</v>
      </c>
      <c r="F3285" t="s">
        <v>29</v>
      </c>
      <c r="G3285">
        <v>0</v>
      </c>
      <c r="H3285">
        <v>0</v>
      </c>
      <c r="I3285">
        <v>0</v>
      </c>
      <c r="J3285">
        <f t="shared" si="715"/>
        <v>0</v>
      </c>
      <c r="K3285" t="str">
        <f t="shared" si="716"/>
        <v>Modelamiento</v>
      </c>
      <c r="L3285">
        <f t="shared" si="717"/>
        <v>0</v>
      </c>
      <c r="M3285">
        <v>32</v>
      </c>
      <c r="N3285" t="str">
        <f t="shared" si="718"/>
        <v>&lt;=35</v>
      </c>
      <c r="O3285" t="s">
        <v>56</v>
      </c>
      <c r="P3285" t="s">
        <v>31</v>
      </c>
      <c r="Q3285">
        <v>49640</v>
      </c>
      <c r="R3285">
        <v>1650</v>
      </c>
      <c r="S3285" t="str">
        <f t="shared" si="719"/>
        <v>&lt;=2000</v>
      </c>
      <c r="T3285">
        <v>1718</v>
      </c>
      <c r="U3285" t="str">
        <f t="shared" si="720"/>
        <v>&gt;1500</v>
      </c>
      <c r="V3285" t="s">
        <v>597</v>
      </c>
      <c r="W3285">
        <v>47720</v>
      </c>
      <c r="X3285" s="12">
        <f t="shared" si="721"/>
        <v>3.4576697401508802E-2</v>
      </c>
      <c r="Y3285" t="str">
        <f t="shared" si="722"/>
        <v>&lt;=0.04</v>
      </c>
      <c r="Z3285" t="s">
        <v>32</v>
      </c>
      <c r="AA3285">
        <v>4</v>
      </c>
      <c r="AB3285">
        <v>774.95</v>
      </c>
      <c r="AC3285" t="str">
        <f t="shared" si="723"/>
        <v>&lt;=1000</v>
      </c>
      <c r="AD3285">
        <v>3499</v>
      </c>
      <c r="AE3285" t="str">
        <f t="shared" si="724"/>
        <v>&gt;120</v>
      </c>
      <c r="AF3285">
        <v>218.15</v>
      </c>
      <c r="AG3285" t="str">
        <f t="shared" si="725"/>
        <v>&lt;=500</v>
      </c>
      <c r="AH3285" t="s">
        <v>32</v>
      </c>
      <c r="AI3285" t="str">
        <f t="shared" si="726"/>
        <v/>
      </c>
      <c r="AJ3285" t="s">
        <v>32</v>
      </c>
      <c r="AK3285" t="str">
        <f t="shared" si="727"/>
        <v/>
      </c>
      <c r="AL3285">
        <v>12</v>
      </c>
      <c r="AM3285">
        <v>0</v>
      </c>
      <c r="AN3285">
        <v>9</v>
      </c>
      <c r="AO3285" t="s">
        <v>32</v>
      </c>
      <c r="AP3285">
        <v>1</v>
      </c>
    </row>
    <row r="3286" spans="1:42" x14ac:dyDescent="0.25">
      <c r="A3286">
        <v>201808</v>
      </c>
      <c r="B3286" t="str">
        <f t="shared" si="714"/>
        <v>2018-II</v>
      </c>
      <c r="C3286" t="s">
        <v>3347</v>
      </c>
      <c r="D3286" t="s">
        <v>3347</v>
      </c>
      <c r="E3286">
        <v>30494148</v>
      </c>
      <c r="F3286" t="s">
        <v>29</v>
      </c>
      <c r="G3286">
        <v>0</v>
      </c>
      <c r="H3286">
        <v>0</v>
      </c>
      <c r="I3286">
        <v>0</v>
      </c>
      <c r="J3286">
        <f t="shared" si="715"/>
        <v>0</v>
      </c>
      <c r="K3286" t="str">
        <f t="shared" si="716"/>
        <v>Modelamiento</v>
      </c>
      <c r="L3286">
        <f t="shared" si="717"/>
        <v>0</v>
      </c>
      <c r="M3286">
        <v>29</v>
      </c>
      <c r="N3286" t="str">
        <f t="shared" si="718"/>
        <v>&lt;=30</v>
      </c>
      <c r="O3286" t="s">
        <v>56</v>
      </c>
      <c r="P3286" t="s">
        <v>39</v>
      </c>
      <c r="Q3286">
        <v>37320</v>
      </c>
      <c r="R3286">
        <v>600</v>
      </c>
      <c r="S3286" t="str">
        <f t="shared" si="719"/>
        <v>&lt;=1000</v>
      </c>
      <c r="T3286">
        <v>1557</v>
      </c>
      <c r="U3286" t="str">
        <f t="shared" si="720"/>
        <v>&gt;1500</v>
      </c>
      <c r="V3286" t="s">
        <v>585</v>
      </c>
      <c r="W3286">
        <v>35000</v>
      </c>
      <c r="X3286" s="12">
        <f t="shared" si="721"/>
        <v>1.7142857142857144E-2</v>
      </c>
      <c r="Y3286" t="str">
        <f t="shared" si="722"/>
        <v>&lt;=0.02</v>
      </c>
      <c r="Z3286" t="s">
        <v>32</v>
      </c>
      <c r="AA3286">
        <v>4</v>
      </c>
      <c r="AB3286">
        <v>2165.14</v>
      </c>
      <c r="AC3286" t="str">
        <f t="shared" si="723"/>
        <v>&lt;=3000</v>
      </c>
      <c r="AD3286">
        <v>1885</v>
      </c>
      <c r="AE3286" t="str">
        <f t="shared" si="724"/>
        <v>&gt;120</v>
      </c>
      <c r="AF3286">
        <v>2165.14</v>
      </c>
      <c r="AG3286" t="str">
        <f t="shared" si="725"/>
        <v>&lt;=3000</v>
      </c>
      <c r="AH3286" t="s">
        <v>32</v>
      </c>
      <c r="AI3286" t="str">
        <f t="shared" si="726"/>
        <v/>
      </c>
      <c r="AJ3286" t="s">
        <v>32</v>
      </c>
      <c r="AK3286" t="str">
        <f t="shared" si="727"/>
        <v/>
      </c>
      <c r="AL3286">
        <v>12</v>
      </c>
      <c r="AM3286">
        <v>0</v>
      </c>
      <c r="AN3286">
        <v>12</v>
      </c>
      <c r="AO3286" t="s">
        <v>32</v>
      </c>
      <c r="AP3286">
        <v>1</v>
      </c>
    </row>
    <row r="3287" spans="1:42" x14ac:dyDescent="0.25">
      <c r="A3287">
        <v>201808</v>
      </c>
      <c r="B3287" t="str">
        <f t="shared" si="714"/>
        <v>2018-II</v>
      </c>
      <c r="C3287" t="s">
        <v>3348</v>
      </c>
      <c r="D3287" t="s">
        <v>3348</v>
      </c>
      <c r="E3287">
        <v>30497214</v>
      </c>
      <c r="F3287" t="s">
        <v>29</v>
      </c>
      <c r="G3287">
        <v>0</v>
      </c>
      <c r="H3287">
        <v>0</v>
      </c>
      <c r="I3287">
        <v>0</v>
      </c>
      <c r="J3287">
        <f t="shared" si="715"/>
        <v>0</v>
      </c>
      <c r="K3287" t="str">
        <f t="shared" si="716"/>
        <v>Modelamiento</v>
      </c>
      <c r="L3287">
        <f t="shared" si="717"/>
        <v>0</v>
      </c>
      <c r="M3287">
        <v>47</v>
      </c>
      <c r="N3287" t="str">
        <f t="shared" si="718"/>
        <v>&lt;=50</v>
      </c>
      <c r="O3287" t="s">
        <v>72</v>
      </c>
      <c r="P3287" t="s">
        <v>35</v>
      </c>
      <c r="Q3287">
        <v>36966</v>
      </c>
      <c r="R3287">
        <v>1650</v>
      </c>
      <c r="S3287" t="str">
        <f t="shared" si="719"/>
        <v>&lt;=2000</v>
      </c>
      <c r="T3287">
        <v>1285</v>
      </c>
      <c r="U3287" t="str">
        <f t="shared" si="720"/>
        <v>&lt;=1300</v>
      </c>
      <c r="V3287" t="s">
        <v>597</v>
      </c>
      <c r="W3287">
        <v>35696</v>
      </c>
      <c r="X3287" s="12">
        <f t="shared" si="721"/>
        <v>4.6223666517256838E-2</v>
      </c>
      <c r="Y3287" t="str">
        <f t="shared" si="722"/>
        <v>&lt;=0.05</v>
      </c>
      <c r="Z3287" t="s">
        <v>32</v>
      </c>
      <c r="AA3287">
        <v>4</v>
      </c>
      <c r="AB3287">
        <v>189.52</v>
      </c>
      <c r="AC3287" t="str">
        <f t="shared" si="723"/>
        <v>&lt;=500</v>
      </c>
      <c r="AD3287">
        <v>2033</v>
      </c>
      <c r="AE3287" t="str">
        <f t="shared" si="724"/>
        <v>&gt;120</v>
      </c>
      <c r="AF3287">
        <v>189.52</v>
      </c>
      <c r="AG3287" t="str">
        <f t="shared" si="725"/>
        <v>&lt;=500</v>
      </c>
      <c r="AH3287" t="s">
        <v>32</v>
      </c>
      <c r="AI3287" t="str">
        <f t="shared" si="726"/>
        <v/>
      </c>
      <c r="AJ3287" t="s">
        <v>32</v>
      </c>
      <c r="AK3287" t="str">
        <f t="shared" si="727"/>
        <v/>
      </c>
      <c r="AL3287">
        <v>8</v>
      </c>
      <c r="AM3287">
        <v>0</v>
      </c>
      <c r="AN3287">
        <v>8</v>
      </c>
      <c r="AO3287" t="s">
        <v>32</v>
      </c>
      <c r="AP3287">
        <v>5</v>
      </c>
    </row>
    <row r="3288" spans="1:42" x14ac:dyDescent="0.25">
      <c r="A3288">
        <v>201808</v>
      </c>
      <c r="B3288" t="str">
        <f t="shared" si="714"/>
        <v>2018-II</v>
      </c>
      <c r="C3288" t="s">
        <v>3349</v>
      </c>
      <c r="D3288" t="s">
        <v>3349</v>
      </c>
      <c r="E3288">
        <v>30488439</v>
      </c>
      <c r="F3288" t="s">
        <v>29</v>
      </c>
      <c r="G3288">
        <v>0</v>
      </c>
      <c r="H3288">
        <v>0</v>
      </c>
      <c r="I3288">
        <v>0</v>
      </c>
      <c r="J3288">
        <f t="shared" si="715"/>
        <v>0</v>
      </c>
      <c r="K3288" t="str">
        <f t="shared" si="716"/>
        <v>Modelamiento</v>
      </c>
      <c r="L3288">
        <f t="shared" si="717"/>
        <v>0</v>
      </c>
      <c r="M3288">
        <v>36</v>
      </c>
      <c r="N3288" t="str">
        <f t="shared" si="718"/>
        <v>&lt;=40</v>
      </c>
      <c r="O3288" t="s">
        <v>56</v>
      </c>
      <c r="P3288" t="s">
        <v>39</v>
      </c>
      <c r="Q3288">
        <v>37426</v>
      </c>
      <c r="R3288">
        <v>1650</v>
      </c>
      <c r="S3288" t="str">
        <f t="shared" si="719"/>
        <v>&lt;=2000</v>
      </c>
      <c r="T3288">
        <v>1300</v>
      </c>
      <c r="U3288" t="str">
        <f t="shared" si="720"/>
        <v>&lt;=1300</v>
      </c>
      <c r="V3288" t="s">
        <v>597</v>
      </c>
      <c r="W3288">
        <v>36156</v>
      </c>
      <c r="X3288" s="12">
        <f t="shared" si="721"/>
        <v>4.5635579156986392E-2</v>
      </c>
      <c r="Y3288" t="str">
        <f t="shared" si="722"/>
        <v>&lt;=0.05</v>
      </c>
      <c r="Z3288" t="s">
        <v>32</v>
      </c>
      <c r="AA3288">
        <v>1</v>
      </c>
      <c r="AB3288">
        <v>783.26</v>
      </c>
      <c r="AC3288" t="str">
        <f t="shared" si="723"/>
        <v>&lt;=1000</v>
      </c>
      <c r="AD3288">
        <v>26</v>
      </c>
      <c r="AE3288" t="str">
        <f t="shared" si="724"/>
        <v>&lt;=30</v>
      </c>
      <c r="AF3288">
        <v>0</v>
      </c>
      <c r="AG3288" t="str">
        <f t="shared" si="725"/>
        <v>&lt;=500</v>
      </c>
      <c r="AH3288">
        <v>801</v>
      </c>
      <c r="AI3288" t="str">
        <f t="shared" si="726"/>
        <v>&lt;=1000</v>
      </c>
      <c r="AJ3288">
        <v>0.97789999999999999</v>
      </c>
      <c r="AK3288" t="str">
        <f t="shared" si="727"/>
        <v>&gt;0.9</v>
      </c>
      <c r="AL3288">
        <v>12</v>
      </c>
      <c r="AM3288">
        <v>10</v>
      </c>
      <c r="AN3288">
        <v>0</v>
      </c>
      <c r="AO3288">
        <v>2</v>
      </c>
      <c r="AP3288" t="s">
        <v>32</v>
      </c>
    </row>
    <row r="3289" spans="1:42" x14ac:dyDescent="0.25">
      <c r="A3289">
        <v>201808</v>
      </c>
      <c r="B3289" t="str">
        <f t="shared" si="714"/>
        <v>2018-II</v>
      </c>
      <c r="C3289" t="s">
        <v>3350</v>
      </c>
      <c r="D3289" t="s">
        <v>3350</v>
      </c>
      <c r="E3289">
        <v>30497450</v>
      </c>
      <c r="F3289" t="s">
        <v>29</v>
      </c>
      <c r="G3289">
        <v>1</v>
      </c>
      <c r="H3289">
        <v>0</v>
      </c>
      <c r="I3289">
        <v>0</v>
      </c>
      <c r="J3289">
        <f t="shared" si="715"/>
        <v>0</v>
      </c>
      <c r="K3289" t="str">
        <f t="shared" si="716"/>
        <v>Modelamiento</v>
      </c>
      <c r="L3289">
        <f t="shared" si="717"/>
        <v>0</v>
      </c>
      <c r="M3289">
        <v>26</v>
      </c>
      <c r="N3289" t="str">
        <f t="shared" si="718"/>
        <v>&lt;=30</v>
      </c>
      <c r="O3289" t="s">
        <v>56</v>
      </c>
      <c r="P3289" t="s">
        <v>39</v>
      </c>
      <c r="Q3289">
        <v>37426</v>
      </c>
      <c r="R3289">
        <v>1650</v>
      </c>
      <c r="S3289" t="str">
        <f t="shared" si="719"/>
        <v>&lt;=2000</v>
      </c>
      <c r="T3289">
        <v>1296</v>
      </c>
      <c r="U3289" t="str">
        <f t="shared" si="720"/>
        <v>&lt;=1300</v>
      </c>
      <c r="V3289" t="s">
        <v>597</v>
      </c>
      <c r="W3289">
        <v>36156</v>
      </c>
      <c r="X3289" s="12">
        <f t="shared" si="721"/>
        <v>4.5635579156986392E-2</v>
      </c>
      <c r="Y3289" t="str">
        <f t="shared" si="722"/>
        <v>&lt;=0.05</v>
      </c>
      <c r="Z3289" t="s">
        <v>32</v>
      </c>
      <c r="AA3289">
        <v>4</v>
      </c>
      <c r="AB3289">
        <v>1058.1099999999999</v>
      </c>
      <c r="AC3289" t="str">
        <f t="shared" si="723"/>
        <v>&lt;=2000</v>
      </c>
      <c r="AD3289">
        <v>2072</v>
      </c>
      <c r="AE3289" t="str">
        <f t="shared" si="724"/>
        <v>&gt;120</v>
      </c>
      <c r="AF3289">
        <v>1058.1099999999999</v>
      </c>
      <c r="AG3289" t="str">
        <f t="shared" si="725"/>
        <v>&lt;=2000</v>
      </c>
      <c r="AH3289" t="s">
        <v>32</v>
      </c>
      <c r="AI3289" t="str">
        <f t="shared" si="726"/>
        <v/>
      </c>
      <c r="AJ3289" t="s">
        <v>32</v>
      </c>
      <c r="AK3289" t="str">
        <f t="shared" si="727"/>
        <v/>
      </c>
      <c r="AL3289">
        <v>12</v>
      </c>
      <c r="AM3289">
        <v>0</v>
      </c>
      <c r="AN3289">
        <v>12</v>
      </c>
      <c r="AO3289" t="s">
        <v>32</v>
      </c>
      <c r="AP3289">
        <v>1</v>
      </c>
    </row>
    <row r="3290" spans="1:42" x14ac:dyDescent="0.25">
      <c r="A3290">
        <v>201808</v>
      </c>
      <c r="B3290" t="str">
        <f t="shared" si="714"/>
        <v>2018-II</v>
      </c>
      <c r="C3290" t="s">
        <v>3351</v>
      </c>
      <c r="D3290" t="s">
        <v>3351</v>
      </c>
      <c r="E3290">
        <v>30497077</v>
      </c>
      <c r="F3290" t="s">
        <v>29</v>
      </c>
      <c r="G3290">
        <v>0</v>
      </c>
      <c r="H3290">
        <v>0</v>
      </c>
      <c r="I3290">
        <v>0</v>
      </c>
      <c r="J3290">
        <f t="shared" si="715"/>
        <v>0</v>
      </c>
      <c r="K3290" t="str">
        <f t="shared" si="716"/>
        <v>Modelamiento</v>
      </c>
      <c r="L3290">
        <f t="shared" si="717"/>
        <v>0</v>
      </c>
      <c r="M3290">
        <v>24</v>
      </c>
      <c r="N3290" t="str">
        <f t="shared" si="718"/>
        <v>&lt;=25</v>
      </c>
      <c r="O3290" t="s">
        <v>56</v>
      </c>
      <c r="P3290" t="s">
        <v>39</v>
      </c>
      <c r="Q3290">
        <v>45417</v>
      </c>
      <c r="R3290">
        <v>1800</v>
      </c>
      <c r="S3290" t="str">
        <f t="shared" si="719"/>
        <v>&lt;=2000</v>
      </c>
      <c r="T3290">
        <v>1573</v>
      </c>
      <c r="U3290" t="str">
        <f t="shared" si="720"/>
        <v>&gt;1500</v>
      </c>
      <c r="V3290" t="s">
        <v>597</v>
      </c>
      <c r="W3290">
        <v>43647</v>
      </c>
      <c r="X3290" s="12">
        <f t="shared" si="721"/>
        <v>4.1239947762732834E-2</v>
      </c>
      <c r="Y3290" t="str">
        <f t="shared" si="722"/>
        <v>&lt;=0.05</v>
      </c>
      <c r="Z3290" t="s">
        <v>32</v>
      </c>
      <c r="AA3290">
        <v>9</v>
      </c>
      <c r="AB3290" t="s">
        <v>32</v>
      </c>
      <c r="AC3290" t="str">
        <f t="shared" si="723"/>
        <v/>
      </c>
      <c r="AD3290" t="s">
        <v>32</v>
      </c>
      <c r="AE3290" t="str">
        <f t="shared" si="724"/>
        <v/>
      </c>
      <c r="AF3290" t="s">
        <v>32</v>
      </c>
      <c r="AG3290" t="str">
        <f t="shared" si="725"/>
        <v/>
      </c>
      <c r="AH3290" t="s">
        <v>32</v>
      </c>
      <c r="AI3290" t="str">
        <f t="shared" si="726"/>
        <v/>
      </c>
      <c r="AJ3290" t="s">
        <v>32</v>
      </c>
      <c r="AK3290" t="str">
        <f t="shared" si="727"/>
        <v/>
      </c>
      <c r="AL3290">
        <v>0</v>
      </c>
      <c r="AM3290">
        <v>0</v>
      </c>
      <c r="AN3290">
        <v>0</v>
      </c>
      <c r="AO3290" t="s">
        <v>32</v>
      </c>
      <c r="AP3290" t="s">
        <v>32</v>
      </c>
    </row>
    <row r="3291" spans="1:42" x14ac:dyDescent="0.25">
      <c r="A3291">
        <v>201808</v>
      </c>
      <c r="B3291" t="str">
        <f t="shared" si="714"/>
        <v>2018-II</v>
      </c>
      <c r="C3291" t="s">
        <v>3352</v>
      </c>
      <c r="D3291" t="s">
        <v>3352</v>
      </c>
      <c r="E3291">
        <v>30495825</v>
      </c>
      <c r="F3291" t="s">
        <v>29</v>
      </c>
      <c r="G3291">
        <v>0</v>
      </c>
      <c r="H3291">
        <v>0</v>
      </c>
      <c r="I3291">
        <v>0</v>
      </c>
      <c r="J3291">
        <f t="shared" si="715"/>
        <v>0</v>
      </c>
      <c r="K3291" t="str">
        <f t="shared" si="716"/>
        <v>Modelamiento</v>
      </c>
      <c r="L3291">
        <f t="shared" si="717"/>
        <v>0</v>
      </c>
      <c r="M3291">
        <v>23</v>
      </c>
      <c r="N3291" t="str">
        <f t="shared" si="718"/>
        <v>&lt;=25</v>
      </c>
      <c r="O3291" t="s">
        <v>56</v>
      </c>
      <c r="P3291" t="s">
        <v>31</v>
      </c>
      <c r="Q3291">
        <v>37800</v>
      </c>
      <c r="R3291">
        <v>1500</v>
      </c>
      <c r="S3291" t="str">
        <f t="shared" si="719"/>
        <v>&lt;=1500</v>
      </c>
      <c r="T3291">
        <v>1308</v>
      </c>
      <c r="U3291" t="str">
        <f t="shared" si="720"/>
        <v>&lt;=1400</v>
      </c>
      <c r="V3291" t="s">
        <v>589</v>
      </c>
      <c r="W3291">
        <v>36380</v>
      </c>
      <c r="X3291" s="12">
        <f t="shared" si="721"/>
        <v>4.1231445849367783E-2</v>
      </c>
      <c r="Y3291" t="str">
        <f t="shared" si="722"/>
        <v>&lt;=0.05</v>
      </c>
      <c r="Z3291" t="s">
        <v>32</v>
      </c>
      <c r="AA3291">
        <v>9</v>
      </c>
      <c r="AB3291" t="s">
        <v>32</v>
      </c>
      <c r="AC3291" t="str">
        <f t="shared" si="723"/>
        <v/>
      </c>
      <c r="AD3291" t="s">
        <v>32</v>
      </c>
      <c r="AE3291" t="str">
        <f t="shared" si="724"/>
        <v/>
      </c>
      <c r="AF3291" t="s">
        <v>32</v>
      </c>
      <c r="AG3291" t="str">
        <f t="shared" si="725"/>
        <v/>
      </c>
      <c r="AH3291" t="s">
        <v>32</v>
      </c>
      <c r="AI3291" t="str">
        <f t="shared" si="726"/>
        <v/>
      </c>
      <c r="AJ3291" t="s">
        <v>32</v>
      </c>
      <c r="AK3291" t="str">
        <f t="shared" si="727"/>
        <v/>
      </c>
      <c r="AL3291">
        <v>0</v>
      </c>
      <c r="AM3291">
        <v>0</v>
      </c>
      <c r="AN3291">
        <v>0</v>
      </c>
      <c r="AO3291" t="s">
        <v>32</v>
      </c>
      <c r="AP3291" t="s">
        <v>32</v>
      </c>
    </row>
    <row r="3292" spans="1:42" x14ac:dyDescent="0.25">
      <c r="A3292">
        <v>201808</v>
      </c>
      <c r="B3292" t="str">
        <f t="shared" si="714"/>
        <v>2018-II</v>
      </c>
      <c r="C3292" t="s">
        <v>3353</v>
      </c>
      <c r="D3292" t="s">
        <v>3353</v>
      </c>
      <c r="E3292">
        <v>30491712</v>
      </c>
      <c r="F3292" t="s">
        <v>29</v>
      </c>
      <c r="G3292">
        <v>0</v>
      </c>
      <c r="H3292">
        <v>0</v>
      </c>
      <c r="I3292">
        <v>0</v>
      </c>
      <c r="J3292">
        <f t="shared" si="715"/>
        <v>0</v>
      </c>
      <c r="K3292" t="str">
        <f t="shared" si="716"/>
        <v>Modelamiento</v>
      </c>
      <c r="L3292">
        <f t="shared" si="717"/>
        <v>0</v>
      </c>
      <c r="M3292">
        <v>63</v>
      </c>
      <c r="N3292" t="str">
        <f t="shared" si="718"/>
        <v>&gt;60</v>
      </c>
      <c r="O3292" t="s">
        <v>56</v>
      </c>
      <c r="P3292" t="s">
        <v>35</v>
      </c>
      <c r="Q3292">
        <v>44912</v>
      </c>
      <c r="R3292">
        <v>1500</v>
      </c>
      <c r="S3292" t="str">
        <f t="shared" si="719"/>
        <v>&lt;=1500</v>
      </c>
      <c r="T3292">
        <v>1564</v>
      </c>
      <c r="U3292" t="str">
        <f t="shared" si="720"/>
        <v>&gt;1500</v>
      </c>
      <c r="V3292" t="s">
        <v>589</v>
      </c>
      <c r="W3292">
        <v>43492</v>
      </c>
      <c r="X3292" s="12">
        <f t="shared" si="721"/>
        <v>3.4489101443943716E-2</v>
      </c>
      <c r="Y3292" t="str">
        <f t="shared" si="722"/>
        <v>&lt;=0.04</v>
      </c>
      <c r="Z3292" t="s">
        <v>32</v>
      </c>
      <c r="AA3292">
        <v>4</v>
      </c>
      <c r="AB3292">
        <v>1522.55</v>
      </c>
      <c r="AC3292" t="str">
        <f t="shared" si="723"/>
        <v>&lt;=2000</v>
      </c>
      <c r="AD3292">
        <v>3141</v>
      </c>
      <c r="AE3292" t="str">
        <f t="shared" si="724"/>
        <v>&gt;120</v>
      </c>
      <c r="AF3292">
        <v>1522.55</v>
      </c>
      <c r="AG3292" t="str">
        <f t="shared" si="725"/>
        <v>&lt;=2000</v>
      </c>
      <c r="AH3292" t="s">
        <v>32</v>
      </c>
      <c r="AI3292" t="str">
        <f t="shared" si="726"/>
        <v/>
      </c>
      <c r="AJ3292" t="s">
        <v>32</v>
      </c>
      <c r="AK3292" t="str">
        <f t="shared" si="727"/>
        <v/>
      </c>
      <c r="AL3292">
        <v>12</v>
      </c>
      <c r="AM3292">
        <v>0</v>
      </c>
      <c r="AN3292">
        <v>12</v>
      </c>
      <c r="AO3292" t="s">
        <v>32</v>
      </c>
      <c r="AP3292">
        <v>1</v>
      </c>
    </row>
    <row r="3293" spans="1:42" x14ac:dyDescent="0.25">
      <c r="A3293">
        <v>201808</v>
      </c>
      <c r="B3293" t="str">
        <f t="shared" si="714"/>
        <v>2018-II</v>
      </c>
      <c r="C3293" t="s">
        <v>3354</v>
      </c>
      <c r="D3293" t="s">
        <v>3354</v>
      </c>
      <c r="E3293">
        <v>30500189</v>
      </c>
      <c r="F3293" t="s">
        <v>29</v>
      </c>
      <c r="G3293">
        <v>0</v>
      </c>
      <c r="H3293">
        <v>0</v>
      </c>
      <c r="I3293">
        <v>0</v>
      </c>
      <c r="J3293">
        <f t="shared" si="715"/>
        <v>0</v>
      </c>
      <c r="K3293" t="str">
        <f t="shared" si="716"/>
        <v>Modelamiento</v>
      </c>
      <c r="L3293">
        <f t="shared" si="717"/>
        <v>0</v>
      </c>
      <c r="M3293">
        <v>34</v>
      </c>
      <c r="N3293" t="str">
        <f t="shared" si="718"/>
        <v>&lt;=35</v>
      </c>
      <c r="O3293" t="s">
        <v>56</v>
      </c>
      <c r="P3293" t="s">
        <v>31</v>
      </c>
      <c r="Q3293">
        <v>31783</v>
      </c>
      <c r="R3293">
        <v>5094</v>
      </c>
      <c r="S3293" t="str">
        <f t="shared" si="719"/>
        <v>&gt;2500</v>
      </c>
      <c r="T3293">
        <v>1325</v>
      </c>
      <c r="U3293" t="str">
        <f t="shared" si="720"/>
        <v>&lt;=1400</v>
      </c>
      <c r="V3293" t="s">
        <v>589</v>
      </c>
      <c r="W3293">
        <v>33957</v>
      </c>
      <c r="X3293" s="12">
        <f t="shared" si="721"/>
        <v>0.15001325205406837</v>
      </c>
      <c r="Y3293" t="str">
        <f t="shared" si="722"/>
        <v>&gt;0.06</v>
      </c>
      <c r="Z3293" t="s">
        <v>32</v>
      </c>
      <c r="AA3293">
        <v>0</v>
      </c>
      <c r="AB3293">
        <v>1592.25</v>
      </c>
      <c r="AC3293" t="str">
        <f t="shared" si="723"/>
        <v>&lt;=2000</v>
      </c>
      <c r="AD3293">
        <v>0</v>
      </c>
      <c r="AE3293" t="str">
        <f t="shared" si="724"/>
        <v>=0</v>
      </c>
      <c r="AF3293">
        <v>0</v>
      </c>
      <c r="AG3293" t="str">
        <f t="shared" si="725"/>
        <v>&lt;=500</v>
      </c>
      <c r="AH3293">
        <v>2000</v>
      </c>
      <c r="AI3293" t="str">
        <f t="shared" si="726"/>
        <v>&lt;=2000</v>
      </c>
      <c r="AJ3293">
        <v>0</v>
      </c>
      <c r="AK3293" t="str">
        <f t="shared" si="727"/>
        <v>=0</v>
      </c>
      <c r="AL3293">
        <v>4</v>
      </c>
      <c r="AM3293">
        <v>4</v>
      </c>
      <c r="AN3293">
        <v>0</v>
      </c>
      <c r="AO3293">
        <v>1</v>
      </c>
      <c r="AP3293" t="s">
        <v>32</v>
      </c>
    </row>
    <row r="3294" spans="1:42" x14ac:dyDescent="0.25">
      <c r="A3294">
        <v>201808</v>
      </c>
      <c r="B3294" t="str">
        <f t="shared" si="714"/>
        <v>2018-II</v>
      </c>
      <c r="C3294" t="s">
        <v>3355</v>
      </c>
      <c r="D3294" t="s">
        <v>3355</v>
      </c>
      <c r="E3294">
        <v>30496426</v>
      </c>
      <c r="F3294" t="s">
        <v>29</v>
      </c>
      <c r="G3294">
        <v>0</v>
      </c>
      <c r="H3294">
        <v>0</v>
      </c>
      <c r="I3294">
        <v>0</v>
      </c>
      <c r="J3294">
        <f t="shared" si="715"/>
        <v>0</v>
      </c>
      <c r="K3294" t="str">
        <f t="shared" si="716"/>
        <v>Modelamiento</v>
      </c>
      <c r="L3294">
        <f t="shared" si="717"/>
        <v>0</v>
      </c>
      <c r="M3294">
        <v>36</v>
      </c>
      <c r="N3294" t="str">
        <f t="shared" si="718"/>
        <v>&lt;=40</v>
      </c>
      <c r="O3294" t="s">
        <v>56</v>
      </c>
      <c r="P3294" t="s">
        <v>31</v>
      </c>
      <c r="Q3294">
        <v>43112</v>
      </c>
      <c r="R3294">
        <v>7300</v>
      </c>
      <c r="S3294" t="str">
        <f t="shared" si="719"/>
        <v>&gt;2500</v>
      </c>
      <c r="T3294">
        <v>1496</v>
      </c>
      <c r="U3294" t="str">
        <f t="shared" si="720"/>
        <v>&lt;=1500</v>
      </c>
      <c r="V3294" t="s">
        <v>597</v>
      </c>
      <c r="W3294">
        <v>47492</v>
      </c>
      <c r="X3294" s="12">
        <f t="shared" si="721"/>
        <v>0.15371009854291248</v>
      </c>
      <c r="Y3294" t="str">
        <f t="shared" si="722"/>
        <v>&gt;0.06</v>
      </c>
      <c r="Z3294" t="s">
        <v>32</v>
      </c>
      <c r="AA3294">
        <v>8</v>
      </c>
      <c r="AB3294" t="s">
        <v>32</v>
      </c>
      <c r="AC3294" t="str">
        <f t="shared" si="723"/>
        <v/>
      </c>
      <c r="AD3294" t="s">
        <v>32</v>
      </c>
      <c r="AE3294" t="str">
        <f t="shared" si="724"/>
        <v/>
      </c>
      <c r="AF3294" t="s">
        <v>32</v>
      </c>
      <c r="AG3294" t="str">
        <f t="shared" si="725"/>
        <v/>
      </c>
      <c r="AH3294">
        <v>1000</v>
      </c>
      <c r="AI3294" t="str">
        <f t="shared" si="726"/>
        <v>&lt;=1000</v>
      </c>
      <c r="AJ3294">
        <v>0</v>
      </c>
      <c r="AK3294" t="str">
        <f t="shared" si="727"/>
        <v>=0</v>
      </c>
      <c r="AL3294">
        <v>0</v>
      </c>
      <c r="AM3294">
        <v>0</v>
      </c>
      <c r="AN3294">
        <v>0</v>
      </c>
      <c r="AO3294" t="s">
        <v>32</v>
      </c>
      <c r="AP3294" t="s">
        <v>32</v>
      </c>
    </row>
    <row r="3295" spans="1:42" x14ac:dyDescent="0.25">
      <c r="A3295">
        <v>201808</v>
      </c>
      <c r="B3295" t="str">
        <f t="shared" si="714"/>
        <v>2018-II</v>
      </c>
      <c r="C3295" t="s">
        <v>3356</v>
      </c>
      <c r="D3295" t="s">
        <v>3356</v>
      </c>
      <c r="E3295">
        <v>30497811</v>
      </c>
      <c r="F3295" t="s">
        <v>29</v>
      </c>
      <c r="G3295">
        <v>0</v>
      </c>
      <c r="H3295">
        <v>0</v>
      </c>
      <c r="I3295">
        <v>0</v>
      </c>
      <c r="J3295">
        <f t="shared" si="715"/>
        <v>0</v>
      </c>
      <c r="K3295" t="str">
        <f t="shared" si="716"/>
        <v>Modelamiento</v>
      </c>
      <c r="L3295">
        <f t="shared" si="717"/>
        <v>0</v>
      </c>
      <c r="M3295">
        <v>24</v>
      </c>
      <c r="N3295" t="str">
        <f t="shared" si="718"/>
        <v>&lt;=25</v>
      </c>
      <c r="O3295" t="s">
        <v>56</v>
      </c>
      <c r="P3295" t="s">
        <v>39</v>
      </c>
      <c r="Q3295">
        <v>38020</v>
      </c>
      <c r="R3295">
        <v>550</v>
      </c>
      <c r="S3295" t="str">
        <f t="shared" si="719"/>
        <v>&lt;=1000</v>
      </c>
      <c r="T3295">
        <v>1315</v>
      </c>
      <c r="U3295" t="str">
        <f t="shared" si="720"/>
        <v>&lt;=1400</v>
      </c>
      <c r="V3295" t="s">
        <v>585</v>
      </c>
      <c r="W3295">
        <v>35000</v>
      </c>
      <c r="X3295" s="12">
        <f t="shared" si="721"/>
        <v>1.5714285714285715E-2</v>
      </c>
      <c r="Y3295" t="str">
        <f t="shared" si="722"/>
        <v>&lt;=0.02</v>
      </c>
      <c r="Z3295" t="s">
        <v>32</v>
      </c>
      <c r="AA3295">
        <v>4</v>
      </c>
      <c r="AB3295">
        <v>1618.98</v>
      </c>
      <c r="AC3295" t="str">
        <f t="shared" si="723"/>
        <v>&lt;=2000</v>
      </c>
      <c r="AD3295">
        <v>455</v>
      </c>
      <c r="AE3295" t="str">
        <f t="shared" si="724"/>
        <v>&gt;120</v>
      </c>
      <c r="AF3295">
        <v>890.56</v>
      </c>
      <c r="AG3295" t="str">
        <f t="shared" si="725"/>
        <v>&lt;=1000</v>
      </c>
      <c r="AH3295" t="s">
        <v>32</v>
      </c>
      <c r="AI3295" t="str">
        <f t="shared" si="726"/>
        <v/>
      </c>
      <c r="AJ3295" t="s">
        <v>32</v>
      </c>
      <c r="AK3295" t="str">
        <f t="shared" si="727"/>
        <v/>
      </c>
      <c r="AL3295">
        <v>12</v>
      </c>
      <c r="AM3295">
        <v>0</v>
      </c>
      <c r="AN3295">
        <v>2</v>
      </c>
      <c r="AO3295" t="s">
        <v>32</v>
      </c>
      <c r="AP3295">
        <v>1</v>
      </c>
    </row>
    <row r="3296" spans="1:42" x14ac:dyDescent="0.25">
      <c r="A3296">
        <v>201808</v>
      </c>
      <c r="B3296" t="str">
        <f t="shared" si="714"/>
        <v>2018-II</v>
      </c>
      <c r="C3296" t="s">
        <v>3357</v>
      </c>
      <c r="D3296" t="s">
        <v>3357</v>
      </c>
      <c r="E3296">
        <v>30499383</v>
      </c>
      <c r="F3296" t="s">
        <v>29</v>
      </c>
      <c r="G3296">
        <v>0</v>
      </c>
      <c r="H3296">
        <v>0</v>
      </c>
      <c r="I3296">
        <v>0</v>
      </c>
      <c r="J3296">
        <f t="shared" si="715"/>
        <v>0</v>
      </c>
      <c r="K3296" t="str">
        <f t="shared" si="716"/>
        <v>Modelamiento</v>
      </c>
      <c r="L3296">
        <f t="shared" si="717"/>
        <v>0</v>
      </c>
      <c r="M3296">
        <v>30</v>
      </c>
      <c r="N3296" t="str">
        <f t="shared" si="718"/>
        <v>&lt;=30</v>
      </c>
      <c r="O3296" t="s">
        <v>56</v>
      </c>
      <c r="P3296" t="s">
        <v>31</v>
      </c>
      <c r="Q3296">
        <v>41420</v>
      </c>
      <c r="R3296">
        <v>1000</v>
      </c>
      <c r="S3296" t="str">
        <f t="shared" si="719"/>
        <v>&lt;=1000</v>
      </c>
      <c r="T3296">
        <v>1438</v>
      </c>
      <c r="U3296" t="str">
        <f t="shared" si="720"/>
        <v>&lt;=1500</v>
      </c>
      <c r="V3296" t="s">
        <v>585</v>
      </c>
      <c r="W3296">
        <v>39500</v>
      </c>
      <c r="X3296" s="12">
        <f t="shared" si="721"/>
        <v>2.5316455696202531E-2</v>
      </c>
      <c r="Y3296" t="str">
        <f t="shared" si="722"/>
        <v>&lt;=0.03</v>
      </c>
      <c r="Z3296" t="s">
        <v>32</v>
      </c>
      <c r="AA3296">
        <v>9</v>
      </c>
      <c r="AB3296" t="s">
        <v>32</v>
      </c>
      <c r="AC3296" t="str">
        <f t="shared" si="723"/>
        <v/>
      </c>
      <c r="AD3296" t="s">
        <v>32</v>
      </c>
      <c r="AE3296" t="str">
        <f t="shared" si="724"/>
        <v/>
      </c>
      <c r="AF3296" t="s">
        <v>32</v>
      </c>
      <c r="AG3296" t="str">
        <f t="shared" si="725"/>
        <v/>
      </c>
      <c r="AH3296" t="s">
        <v>32</v>
      </c>
      <c r="AI3296" t="str">
        <f t="shared" si="726"/>
        <v/>
      </c>
      <c r="AJ3296" t="s">
        <v>32</v>
      </c>
      <c r="AK3296" t="str">
        <f t="shared" si="727"/>
        <v/>
      </c>
      <c r="AL3296">
        <v>0</v>
      </c>
      <c r="AM3296">
        <v>0</v>
      </c>
      <c r="AN3296">
        <v>0</v>
      </c>
      <c r="AO3296" t="s">
        <v>32</v>
      </c>
      <c r="AP3296" t="s">
        <v>32</v>
      </c>
    </row>
    <row r="3297" spans="1:42" x14ac:dyDescent="0.25">
      <c r="A3297">
        <v>201808</v>
      </c>
      <c r="B3297" t="str">
        <f t="shared" si="714"/>
        <v>2018-II</v>
      </c>
      <c r="C3297" t="s">
        <v>3358</v>
      </c>
      <c r="D3297" t="s">
        <v>3358</v>
      </c>
      <c r="E3297">
        <v>30493798</v>
      </c>
      <c r="F3297" t="s">
        <v>29</v>
      </c>
      <c r="G3297">
        <v>0</v>
      </c>
      <c r="H3297">
        <v>0</v>
      </c>
      <c r="I3297">
        <v>0</v>
      </c>
      <c r="J3297">
        <f t="shared" si="715"/>
        <v>0</v>
      </c>
      <c r="K3297" t="str">
        <f t="shared" si="716"/>
        <v>Modelamiento</v>
      </c>
      <c r="L3297">
        <f t="shared" si="717"/>
        <v>0</v>
      </c>
      <c r="M3297">
        <v>46</v>
      </c>
      <c r="N3297" t="str">
        <f t="shared" si="718"/>
        <v>&lt;=50</v>
      </c>
      <c r="O3297" t="s">
        <v>56</v>
      </c>
      <c r="P3297" t="s">
        <v>35</v>
      </c>
      <c r="Q3297">
        <v>41420</v>
      </c>
      <c r="R3297">
        <v>1000</v>
      </c>
      <c r="S3297" t="str">
        <f t="shared" si="719"/>
        <v>&lt;=1000</v>
      </c>
      <c r="T3297">
        <v>1432</v>
      </c>
      <c r="U3297" t="str">
        <f t="shared" si="720"/>
        <v>&lt;=1500</v>
      </c>
      <c r="V3297" t="s">
        <v>585</v>
      </c>
      <c r="W3297">
        <v>39500</v>
      </c>
      <c r="X3297" s="12">
        <f t="shared" si="721"/>
        <v>2.5316455696202531E-2</v>
      </c>
      <c r="Y3297" t="str">
        <f t="shared" si="722"/>
        <v>&lt;=0.03</v>
      </c>
      <c r="Z3297" t="s">
        <v>32</v>
      </c>
      <c r="AA3297">
        <v>4</v>
      </c>
      <c r="AB3297">
        <v>591.04999999999995</v>
      </c>
      <c r="AC3297" t="str">
        <f t="shared" si="723"/>
        <v>&lt;=1000</v>
      </c>
      <c r="AD3297">
        <v>1415</v>
      </c>
      <c r="AE3297" t="str">
        <f t="shared" si="724"/>
        <v>&gt;120</v>
      </c>
      <c r="AF3297">
        <v>591.04999999999995</v>
      </c>
      <c r="AG3297" t="str">
        <f t="shared" si="725"/>
        <v>&lt;=1000</v>
      </c>
      <c r="AH3297">
        <v>301</v>
      </c>
      <c r="AI3297" t="str">
        <f t="shared" si="726"/>
        <v>&lt;=500</v>
      </c>
      <c r="AJ3297">
        <v>0</v>
      </c>
      <c r="AK3297" t="str">
        <f t="shared" si="727"/>
        <v>=0</v>
      </c>
      <c r="AL3297">
        <v>12</v>
      </c>
      <c r="AM3297">
        <v>0</v>
      </c>
      <c r="AN3297">
        <v>12</v>
      </c>
      <c r="AO3297" t="s">
        <v>32</v>
      </c>
      <c r="AP3297">
        <v>1</v>
      </c>
    </row>
    <row r="3298" spans="1:42" x14ac:dyDescent="0.25">
      <c r="A3298">
        <v>201808</v>
      </c>
      <c r="B3298" t="str">
        <f t="shared" si="714"/>
        <v>2018-II</v>
      </c>
      <c r="C3298" t="s">
        <v>3359</v>
      </c>
      <c r="D3298" t="s">
        <v>3359</v>
      </c>
      <c r="E3298">
        <v>30496181</v>
      </c>
      <c r="F3298" t="s">
        <v>29</v>
      </c>
      <c r="G3298">
        <v>0</v>
      </c>
      <c r="H3298">
        <v>0</v>
      </c>
      <c r="I3298">
        <v>0</v>
      </c>
      <c r="J3298">
        <f t="shared" si="715"/>
        <v>0</v>
      </c>
      <c r="K3298" t="str">
        <f t="shared" si="716"/>
        <v>Modelamiento</v>
      </c>
      <c r="L3298">
        <f t="shared" si="717"/>
        <v>0</v>
      </c>
      <c r="M3298">
        <v>29</v>
      </c>
      <c r="N3298" t="str">
        <f t="shared" si="718"/>
        <v>&lt;=30</v>
      </c>
      <c r="O3298" t="s">
        <v>56</v>
      </c>
      <c r="P3298" t="s">
        <v>31</v>
      </c>
      <c r="Q3298">
        <v>41570</v>
      </c>
      <c r="R3298">
        <v>1500</v>
      </c>
      <c r="S3298" t="str">
        <f t="shared" si="719"/>
        <v>&lt;=1500</v>
      </c>
      <c r="T3298">
        <v>1443</v>
      </c>
      <c r="U3298" t="str">
        <f t="shared" si="720"/>
        <v>&lt;=1500</v>
      </c>
      <c r="V3298" t="s">
        <v>585</v>
      </c>
      <c r="W3298">
        <v>39500</v>
      </c>
      <c r="X3298" s="12">
        <f t="shared" si="721"/>
        <v>3.7974683544303799E-2</v>
      </c>
      <c r="Y3298" t="str">
        <f t="shared" si="722"/>
        <v>&lt;=0.04</v>
      </c>
      <c r="Z3298" t="s">
        <v>32</v>
      </c>
      <c r="AA3298">
        <v>4</v>
      </c>
      <c r="AB3298">
        <v>442.43</v>
      </c>
      <c r="AC3298" t="str">
        <f t="shared" si="723"/>
        <v>&lt;=500</v>
      </c>
      <c r="AD3298">
        <v>820</v>
      </c>
      <c r="AE3298" t="str">
        <f t="shared" si="724"/>
        <v>&gt;120</v>
      </c>
      <c r="AF3298">
        <v>442.43</v>
      </c>
      <c r="AG3298" t="str">
        <f t="shared" si="725"/>
        <v>&lt;=500</v>
      </c>
      <c r="AH3298" t="s">
        <v>32</v>
      </c>
      <c r="AI3298" t="str">
        <f t="shared" si="726"/>
        <v/>
      </c>
      <c r="AJ3298" t="s">
        <v>32</v>
      </c>
      <c r="AK3298" t="str">
        <f t="shared" si="727"/>
        <v/>
      </c>
      <c r="AL3298">
        <v>8</v>
      </c>
      <c r="AM3298">
        <v>0</v>
      </c>
      <c r="AN3298">
        <v>5</v>
      </c>
      <c r="AO3298" t="s">
        <v>32</v>
      </c>
      <c r="AP3298">
        <v>8</v>
      </c>
    </row>
    <row r="3299" spans="1:42" x14ac:dyDescent="0.25">
      <c r="A3299">
        <v>201808</v>
      </c>
      <c r="B3299" t="str">
        <f t="shared" si="714"/>
        <v>2018-II</v>
      </c>
      <c r="C3299" t="s">
        <v>3360</v>
      </c>
      <c r="D3299" t="s">
        <v>3360</v>
      </c>
      <c r="E3299">
        <v>30498664</v>
      </c>
      <c r="F3299" t="s">
        <v>29</v>
      </c>
      <c r="G3299">
        <v>0</v>
      </c>
      <c r="H3299">
        <v>0</v>
      </c>
      <c r="I3299">
        <v>0</v>
      </c>
      <c r="J3299">
        <f t="shared" si="715"/>
        <v>0</v>
      </c>
      <c r="K3299" t="str">
        <f t="shared" si="716"/>
        <v>Modelamiento</v>
      </c>
      <c r="L3299">
        <f t="shared" si="717"/>
        <v>0</v>
      </c>
      <c r="M3299">
        <v>21</v>
      </c>
      <c r="N3299" t="str">
        <f t="shared" si="718"/>
        <v>&lt;=25</v>
      </c>
      <c r="O3299" t="s">
        <v>56</v>
      </c>
      <c r="P3299" t="s">
        <v>39</v>
      </c>
      <c r="Q3299">
        <v>42662</v>
      </c>
      <c r="R3299">
        <v>1500</v>
      </c>
      <c r="S3299" t="str">
        <f t="shared" si="719"/>
        <v>&lt;=1500</v>
      </c>
      <c r="T3299">
        <v>1609</v>
      </c>
      <c r="U3299" t="str">
        <f t="shared" si="720"/>
        <v>&gt;1500</v>
      </c>
      <c r="V3299" t="s">
        <v>589</v>
      </c>
      <c r="W3299">
        <v>40592</v>
      </c>
      <c r="X3299" s="12">
        <f t="shared" si="721"/>
        <v>3.6953094205754829E-2</v>
      </c>
      <c r="Y3299" t="str">
        <f t="shared" si="722"/>
        <v>&lt;=0.04</v>
      </c>
      <c r="Z3299" t="s">
        <v>32</v>
      </c>
      <c r="AA3299">
        <v>0</v>
      </c>
      <c r="AB3299">
        <v>3437.69</v>
      </c>
      <c r="AC3299" t="str">
        <f t="shared" si="723"/>
        <v>&lt;=4000</v>
      </c>
      <c r="AD3299">
        <v>4</v>
      </c>
      <c r="AE3299" t="str">
        <f t="shared" si="724"/>
        <v>&lt;=8</v>
      </c>
      <c r="AF3299">
        <v>0</v>
      </c>
      <c r="AG3299" t="str">
        <f t="shared" si="725"/>
        <v>&lt;=500</v>
      </c>
      <c r="AH3299">
        <v>1700</v>
      </c>
      <c r="AI3299" t="str">
        <f t="shared" si="726"/>
        <v>&lt;=2000</v>
      </c>
      <c r="AJ3299">
        <v>0.99529999999999996</v>
      </c>
      <c r="AK3299" t="str">
        <f t="shared" si="727"/>
        <v>&gt;0.9</v>
      </c>
      <c r="AL3299">
        <v>12</v>
      </c>
      <c r="AM3299">
        <v>12</v>
      </c>
      <c r="AN3299">
        <v>0</v>
      </c>
      <c r="AO3299">
        <v>1</v>
      </c>
      <c r="AP3299" t="s">
        <v>32</v>
      </c>
    </row>
    <row r="3300" spans="1:42" x14ac:dyDescent="0.25">
      <c r="A3300">
        <v>201808</v>
      </c>
      <c r="B3300" t="str">
        <f t="shared" si="714"/>
        <v>2018-II</v>
      </c>
      <c r="C3300" t="s">
        <v>3361</v>
      </c>
      <c r="D3300" t="s">
        <v>3361</v>
      </c>
      <c r="E3300">
        <v>30497562</v>
      </c>
      <c r="F3300" t="s">
        <v>29</v>
      </c>
      <c r="G3300">
        <v>0</v>
      </c>
      <c r="H3300">
        <v>0</v>
      </c>
      <c r="I3300">
        <v>0</v>
      </c>
      <c r="J3300">
        <f t="shared" si="715"/>
        <v>0</v>
      </c>
      <c r="K3300" t="str">
        <f t="shared" si="716"/>
        <v>Modelamiento</v>
      </c>
      <c r="L3300">
        <f t="shared" si="717"/>
        <v>0</v>
      </c>
      <c r="M3300">
        <v>35</v>
      </c>
      <c r="N3300" t="str">
        <f t="shared" si="718"/>
        <v>&lt;=35</v>
      </c>
      <c r="O3300" t="s">
        <v>56</v>
      </c>
      <c r="P3300" t="s">
        <v>35</v>
      </c>
      <c r="Q3300">
        <v>42553</v>
      </c>
      <c r="R3300">
        <v>1500</v>
      </c>
      <c r="S3300" t="str">
        <f t="shared" si="719"/>
        <v>&lt;=1500</v>
      </c>
      <c r="T3300">
        <v>1338</v>
      </c>
      <c r="U3300" t="str">
        <f t="shared" si="720"/>
        <v>&lt;=1400</v>
      </c>
      <c r="V3300" t="s">
        <v>597</v>
      </c>
      <c r="W3300">
        <v>41133</v>
      </c>
      <c r="X3300" s="12">
        <f t="shared" si="721"/>
        <v>3.6467070235577277E-2</v>
      </c>
      <c r="Y3300" t="str">
        <f t="shared" si="722"/>
        <v>&lt;=0.04</v>
      </c>
      <c r="Z3300" t="s">
        <v>32</v>
      </c>
      <c r="AA3300">
        <v>1</v>
      </c>
      <c r="AB3300">
        <v>5112.99</v>
      </c>
      <c r="AC3300" t="str">
        <f t="shared" si="723"/>
        <v>&gt;5000</v>
      </c>
      <c r="AD3300">
        <v>30</v>
      </c>
      <c r="AE3300" t="str">
        <f t="shared" si="724"/>
        <v>&lt;=30</v>
      </c>
      <c r="AF3300">
        <v>0</v>
      </c>
      <c r="AG3300" t="str">
        <f t="shared" si="725"/>
        <v>&lt;=500</v>
      </c>
      <c r="AH3300" t="s">
        <v>32</v>
      </c>
      <c r="AI3300" t="str">
        <f t="shared" si="726"/>
        <v/>
      </c>
      <c r="AJ3300" t="s">
        <v>32</v>
      </c>
      <c r="AK3300" t="str">
        <f t="shared" si="727"/>
        <v/>
      </c>
      <c r="AL3300">
        <v>9</v>
      </c>
      <c r="AM3300">
        <v>8</v>
      </c>
      <c r="AN3300">
        <v>0</v>
      </c>
      <c r="AO3300">
        <v>1</v>
      </c>
      <c r="AP3300" t="s">
        <v>32</v>
      </c>
    </row>
    <row r="3301" spans="1:42" x14ac:dyDescent="0.25">
      <c r="A3301">
        <v>201808</v>
      </c>
      <c r="B3301" t="str">
        <f t="shared" si="714"/>
        <v>2018-II</v>
      </c>
      <c r="C3301" t="s">
        <v>3362</v>
      </c>
      <c r="D3301" t="s">
        <v>3362</v>
      </c>
      <c r="E3301">
        <v>30496582</v>
      </c>
      <c r="F3301" t="s">
        <v>29</v>
      </c>
      <c r="G3301">
        <v>0</v>
      </c>
      <c r="H3301">
        <v>0</v>
      </c>
      <c r="I3301">
        <v>0</v>
      </c>
      <c r="J3301">
        <f t="shared" si="715"/>
        <v>0</v>
      </c>
      <c r="K3301" t="str">
        <f t="shared" si="716"/>
        <v>Modelamiento</v>
      </c>
      <c r="L3301">
        <f t="shared" si="717"/>
        <v>0</v>
      </c>
      <c r="M3301">
        <v>22</v>
      </c>
      <c r="N3301" t="str">
        <f t="shared" si="718"/>
        <v>&lt;=25</v>
      </c>
      <c r="O3301" t="s">
        <v>72</v>
      </c>
      <c r="P3301" t="s">
        <v>39</v>
      </c>
      <c r="Q3301">
        <v>37766</v>
      </c>
      <c r="R3301">
        <v>1500</v>
      </c>
      <c r="S3301" t="str">
        <f t="shared" si="719"/>
        <v>&lt;=1500</v>
      </c>
      <c r="T3301">
        <v>1309</v>
      </c>
      <c r="U3301" t="str">
        <f t="shared" si="720"/>
        <v>&lt;=1400</v>
      </c>
      <c r="V3301" t="s">
        <v>597</v>
      </c>
      <c r="W3301">
        <v>35696</v>
      </c>
      <c r="X3301" s="12">
        <f t="shared" si="721"/>
        <v>4.202151501568803E-2</v>
      </c>
      <c r="Y3301" t="str">
        <f t="shared" si="722"/>
        <v>&lt;=0.05</v>
      </c>
      <c r="Z3301" t="s">
        <v>32</v>
      </c>
      <c r="AA3301">
        <v>0</v>
      </c>
      <c r="AB3301">
        <v>5939.73</v>
      </c>
      <c r="AC3301" t="str">
        <f t="shared" si="723"/>
        <v>&gt;5000</v>
      </c>
      <c r="AD3301">
        <v>0</v>
      </c>
      <c r="AE3301" t="str">
        <f t="shared" si="724"/>
        <v>=0</v>
      </c>
      <c r="AF3301">
        <v>0</v>
      </c>
      <c r="AG3301" t="str">
        <f t="shared" si="725"/>
        <v>&lt;=500</v>
      </c>
      <c r="AH3301">
        <v>6400</v>
      </c>
      <c r="AI3301" t="str">
        <f t="shared" si="726"/>
        <v>&gt;5000</v>
      </c>
      <c r="AJ3301">
        <v>0.84489999999999998</v>
      </c>
      <c r="AK3301" t="str">
        <f t="shared" si="727"/>
        <v>&lt;=0.9</v>
      </c>
      <c r="AL3301">
        <v>7</v>
      </c>
      <c r="AM3301">
        <v>7</v>
      </c>
      <c r="AN3301">
        <v>0</v>
      </c>
      <c r="AO3301">
        <v>1</v>
      </c>
      <c r="AP3301" t="s">
        <v>32</v>
      </c>
    </row>
    <row r="3302" spans="1:42" x14ac:dyDescent="0.25">
      <c r="A3302">
        <v>201808</v>
      </c>
      <c r="B3302" t="str">
        <f t="shared" si="714"/>
        <v>2018-II</v>
      </c>
      <c r="C3302" t="s">
        <v>3363</v>
      </c>
      <c r="D3302" t="s">
        <v>3363</v>
      </c>
      <c r="E3302">
        <v>30497254</v>
      </c>
      <c r="F3302" t="s">
        <v>29</v>
      </c>
      <c r="G3302">
        <v>0</v>
      </c>
      <c r="H3302">
        <v>0</v>
      </c>
      <c r="I3302">
        <v>0</v>
      </c>
      <c r="J3302">
        <f t="shared" si="715"/>
        <v>0</v>
      </c>
      <c r="K3302" t="str">
        <f t="shared" si="716"/>
        <v>Modelamiento</v>
      </c>
      <c r="L3302">
        <f t="shared" si="717"/>
        <v>0</v>
      </c>
      <c r="M3302">
        <v>37</v>
      </c>
      <c r="N3302" t="str">
        <f t="shared" si="718"/>
        <v>&lt;=40</v>
      </c>
      <c r="O3302" t="s">
        <v>56</v>
      </c>
      <c r="P3302" t="s">
        <v>31</v>
      </c>
      <c r="Q3302">
        <v>35549</v>
      </c>
      <c r="R3302">
        <v>550</v>
      </c>
      <c r="S3302" t="str">
        <f t="shared" si="719"/>
        <v>&lt;=1000</v>
      </c>
      <c r="T3302">
        <v>1485</v>
      </c>
      <c r="U3302" t="str">
        <f t="shared" si="720"/>
        <v>&lt;=1500</v>
      </c>
      <c r="V3302" t="s">
        <v>601</v>
      </c>
      <c r="W3302">
        <v>33149</v>
      </c>
      <c r="X3302" s="12">
        <f t="shared" si="721"/>
        <v>1.6591752390720686E-2</v>
      </c>
      <c r="Y3302" t="str">
        <f t="shared" si="722"/>
        <v>&lt;=0.02</v>
      </c>
      <c r="Z3302" t="s">
        <v>32</v>
      </c>
      <c r="AA3302">
        <v>4</v>
      </c>
      <c r="AB3302">
        <v>1453.06</v>
      </c>
      <c r="AC3302" t="str">
        <f t="shared" si="723"/>
        <v>&lt;=2000</v>
      </c>
      <c r="AD3302">
        <v>528</v>
      </c>
      <c r="AE3302" t="str">
        <f t="shared" si="724"/>
        <v>&gt;120</v>
      </c>
      <c r="AF3302">
        <v>1453.06</v>
      </c>
      <c r="AG3302" t="str">
        <f t="shared" si="725"/>
        <v>&lt;=2000</v>
      </c>
      <c r="AH3302" t="s">
        <v>32</v>
      </c>
      <c r="AI3302" t="str">
        <f t="shared" si="726"/>
        <v/>
      </c>
      <c r="AJ3302" t="s">
        <v>32</v>
      </c>
      <c r="AK3302" t="str">
        <f t="shared" si="727"/>
        <v/>
      </c>
      <c r="AL3302">
        <v>12</v>
      </c>
      <c r="AM3302">
        <v>0</v>
      </c>
      <c r="AN3302">
        <v>12</v>
      </c>
      <c r="AO3302" t="s">
        <v>32</v>
      </c>
      <c r="AP3302">
        <v>1</v>
      </c>
    </row>
    <row r="3303" spans="1:42" x14ac:dyDescent="0.25">
      <c r="A3303">
        <v>201808</v>
      </c>
      <c r="B3303" t="str">
        <f t="shared" si="714"/>
        <v>2018-II</v>
      </c>
      <c r="C3303" t="s">
        <v>3364</v>
      </c>
      <c r="D3303" t="s">
        <v>3364</v>
      </c>
      <c r="E3303">
        <v>30495784</v>
      </c>
      <c r="F3303" t="s">
        <v>29</v>
      </c>
      <c r="G3303">
        <v>0</v>
      </c>
      <c r="H3303">
        <v>0</v>
      </c>
      <c r="I3303">
        <v>0</v>
      </c>
      <c r="J3303">
        <f t="shared" si="715"/>
        <v>0</v>
      </c>
      <c r="K3303" t="str">
        <f t="shared" si="716"/>
        <v>Modelamiento</v>
      </c>
      <c r="L3303">
        <f t="shared" si="717"/>
        <v>0</v>
      </c>
      <c r="M3303">
        <v>26</v>
      </c>
      <c r="N3303" t="str">
        <f t="shared" si="718"/>
        <v>&lt;=30</v>
      </c>
      <c r="O3303" t="s">
        <v>56</v>
      </c>
      <c r="P3303" t="s">
        <v>39</v>
      </c>
      <c r="Q3303">
        <v>48812</v>
      </c>
      <c r="R3303">
        <v>1650</v>
      </c>
      <c r="S3303" t="str">
        <f t="shared" si="719"/>
        <v>&lt;=2000</v>
      </c>
      <c r="T3303">
        <v>1690</v>
      </c>
      <c r="U3303" t="str">
        <f t="shared" si="720"/>
        <v>&gt;1500</v>
      </c>
      <c r="V3303" t="s">
        <v>589</v>
      </c>
      <c r="W3303">
        <v>46892</v>
      </c>
      <c r="X3303" s="12">
        <f t="shared" si="721"/>
        <v>3.5187238761409195E-2</v>
      </c>
      <c r="Y3303" t="str">
        <f t="shared" si="722"/>
        <v>&lt;=0.04</v>
      </c>
      <c r="Z3303" t="s">
        <v>32</v>
      </c>
      <c r="AA3303">
        <v>4</v>
      </c>
      <c r="AB3303">
        <v>1490</v>
      </c>
      <c r="AC3303" t="str">
        <f t="shared" si="723"/>
        <v>&lt;=2000</v>
      </c>
      <c r="AD3303">
        <v>161</v>
      </c>
      <c r="AE3303" t="str">
        <f t="shared" si="724"/>
        <v>&gt;120</v>
      </c>
      <c r="AF3303">
        <v>1490</v>
      </c>
      <c r="AG3303" t="str">
        <f t="shared" si="725"/>
        <v>&lt;=2000</v>
      </c>
      <c r="AH3303" t="s">
        <v>32</v>
      </c>
      <c r="AI3303" t="str">
        <f t="shared" si="726"/>
        <v/>
      </c>
      <c r="AJ3303" t="s">
        <v>32</v>
      </c>
      <c r="AK3303" t="str">
        <f t="shared" si="727"/>
        <v/>
      </c>
      <c r="AL3303">
        <v>7</v>
      </c>
      <c r="AM3303">
        <v>1</v>
      </c>
      <c r="AN3303">
        <v>2</v>
      </c>
      <c r="AO3303">
        <v>7</v>
      </c>
      <c r="AP3303">
        <v>1</v>
      </c>
    </row>
    <row r="3304" spans="1:42" x14ac:dyDescent="0.25">
      <c r="A3304">
        <v>201808</v>
      </c>
      <c r="B3304" t="str">
        <f t="shared" si="714"/>
        <v>2018-II</v>
      </c>
      <c r="C3304" t="s">
        <v>3365</v>
      </c>
      <c r="D3304" t="s">
        <v>3365</v>
      </c>
      <c r="E3304">
        <v>30493205</v>
      </c>
      <c r="F3304" t="s">
        <v>29</v>
      </c>
      <c r="G3304">
        <v>1</v>
      </c>
      <c r="H3304">
        <v>0</v>
      </c>
      <c r="I3304">
        <v>1</v>
      </c>
      <c r="J3304">
        <f t="shared" si="715"/>
        <v>0</v>
      </c>
      <c r="K3304" t="str">
        <f t="shared" si="716"/>
        <v>Insuficiente</v>
      </c>
      <c r="L3304">
        <f t="shared" si="717"/>
        <v>0</v>
      </c>
      <c r="M3304">
        <v>39</v>
      </c>
      <c r="N3304" t="str">
        <f t="shared" si="718"/>
        <v>&lt;=40</v>
      </c>
      <c r="O3304" t="s">
        <v>56</v>
      </c>
      <c r="P3304" t="s">
        <v>31</v>
      </c>
      <c r="Q3304">
        <v>48762</v>
      </c>
      <c r="R3304">
        <v>1650</v>
      </c>
      <c r="S3304" t="str">
        <f t="shared" si="719"/>
        <v>&lt;=2000</v>
      </c>
      <c r="T3304">
        <v>1686</v>
      </c>
      <c r="U3304" t="str">
        <f t="shared" si="720"/>
        <v>&gt;1500</v>
      </c>
      <c r="V3304" t="s">
        <v>597</v>
      </c>
      <c r="W3304">
        <v>47492</v>
      </c>
      <c r="X3304" s="12">
        <f t="shared" si="721"/>
        <v>3.4742693506274742E-2</v>
      </c>
      <c r="Y3304" t="str">
        <f t="shared" si="722"/>
        <v>&lt;=0.04</v>
      </c>
      <c r="Z3304" t="s">
        <v>32</v>
      </c>
      <c r="AA3304">
        <v>0</v>
      </c>
      <c r="AB3304">
        <v>9215.2900000000009</v>
      </c>
      <c r="AC3304" t="str">
        <f t="shared" si="723"/>
        <v>&gt;5000</v>
      </c>
      <c r="AD3304">
        <v>0</v>
      </c>
      <c r="AE3304" t="str">
        <f t="shared" si="724"/>
        <v>=0</v>
      </c>
      <c r="AF3304">
        <v>0</v>
      </c>
      <c r="AG3304" t="str">
        <f t="shared" si="725"/>
        <v>&lt;=500</v>
      </c>
      <c r="AH3304">
        <v>7850.01</v>
      </c>
      <c r="AI3304" t="str">
        <f t="shared" si="726"/>
        <v>&gt;5000</v>
      </c>
      <c r="AJ3304">
        <v>0.54300000000000004</v>
      </c>
      <c r="AK3304" t="str">
        <f t="shared" si="727"/>
        <v>&lt;=0.6</v>
      </c>
      <c r="AL3304">
        <v>12</v>
      </c>
      <c r="AM3304">
        <v>12</v>
      </c>
      <c r="AN3304">
        <v>0</v>
      </c>
      <c r="AO3304">
        <v>1</v>
      </c>
      <c r="AP3304" t="s">
        <v>32</v>
      </c>
    </row>
    <row r="3305" spans="1:42" x14ac:dyDescent="0.25">
      <c r="A3305">
        <v>201808</v>
      </c>
      <c r="B3305" t="str">
        <f t="shared" si="714"/>
        <v>2018-II</v>
      </c>
      <c r="C3305" t="s">
        <v>3366</v>
      </c>
      <c r="D3305" t="s">
        <v>3366</v>
      </c>
      <c r="E3305">
        <v>30500124</v>
      </c>
      <c r="F3305" t="s">
        <v>29</v>
      </c>
      <c r="G3305">
        <v>0</v>
      </c>
      <c r="H3305">
        <v>0</v>
      </c>
      <c r="I3305">
        <v>0</v>
      </c>
      <c r="J3305">
        <f t="shared" si="715"/>
        <v>0</v>
      </c>
      <c r="K3305" t="str">
        <f t="shared" si="716"/>
        <v>Modelamiento</v>
      </c>
      <c r="L3305">
        <f t="shared" si="717"/>
        <v>0</v>
      </c>
      <c r="M3305">
        <v>28</v>
      </c>
      <c r="N3305" t="str">
        <f t="shared" si="718"/>
        <v>&lt;=30</v>
      </c>
      <c r="O3305" t="s">
        <v>56</v>
      </c>
      <c r="P3305" t="s">
        <v>39</v>
      </c>
      <c r="Q3305">
        <v>38795</v>
      </c>
      <c r="R3305">
        <v>1500</v>
      </c>
      <c r="S3305" t="str">
        <f t="shared" si="719"/>
        <v>&lt;=1500</v>
      </c>
      <c r="T3305">
        <v>1341</v>
      </c>
      <c r="U3305" t="str">
        <f t="shared" si="720"/>
        <v>&lt;=1400</v>
      </c>
      <c r="V3305" t="s">
        <v>587</v>
      </c>
      <c r="W3305">
        <v>37375</v>
      </c>
      <c r="X3305" s="12">
        <f t="shared" si="721"/>
        <v>4.0133779264214048E-2</v>
      </c>
      <c r="Y3305" t="str">
        <f t="shared" si="722"/>
        <v>&lt;=0.05</v>
      </c>
      <c r="Z3305" t="s">
        <v>32</v>
      </c>
      <c r="AA3305">
        <v>4</v>
      </c>
      <c r="AB3305">
        <v>250.38</v>
      </c>
      <c r="AC3305" t="str">
        <f t="shared" si="723"/>
        <v>&lt;=500</v>
      </c>
      <c r="AD3305">
        <v>1891</v>
      </c>
      <c r="AE3305" t="str">
        <f t="shared" si="724"/>
        <v>&gt;120</v>
      </c>
      <c r="AF3305">
        <v>250.38</v>
      </c>
      <c r="AG3305" t="str">
        <f t="shared" si="725"/>
        <v>&lt;=500</v>
      </c>
      <c r="AH3305" t="s">
        <v>32</v>
      </c>
      <c r="AI3305" t="str">
        <f t="shared" si="726"/>
        <v/>
      </c>
      <c r="AJ3305" t="s">
        <v>32</v>
      </c>
      <c r="AK3305" t="str">
        <f t="shared" si="727"/>
        <v/>
      </c>
      <c r="AL3305">
        <v>12</v>
      </c>
      <c r="AM3305">
        <v>0</v>
      </c>
      <c r="AN3305">
        <v>12</v>
      </c>
      <c r="AO3305" t="s">
        <v>32</v>
      </c>
      <c r="AP3305">
        <v>1</v>
      </c>
    </row>
    <row r="3306" spans="1:42" x14ac:dyDescent="0.25">
      <c r="A3306">
        <v>201808</v>
      </c>
      <c r="B3306" t="str">
        <f t="shared" si="714"/>
        <v>2018-II</v>
      </c>
      <c r="C3306" t="s">
        <v>3367</v>
      </c>
      <c r="D3306" t="s">
        <v>3367</v>
      </c>
      <c r="E3306">
        <v>30500998</v>
      </c>
      <c r="F3306" t="s">
        <v>29</v>
      </c>
      <c r="G3306">
        <v>1</v>
      </c>
      <c r="H3306">
        <v>0</v>
      </c>
      <c r="I3306">
        <v>0</v>
      </c>
      <c r="J3306">
        <f t="shared" si="715"/>
        <v>0</v>
      </c>
      <c r="K3306" t="str">
        <f t="shared" si="716"/>
        <v>Modelamiento</v>
      </c>
      <c r="L3306">
        <f t="shared" si="717"/>
        <v>0</v>
      </c>
      <c r="M3306">
        <v>34</v>
      </c>
      <c r="N3306" t="str">
        <f t="shared" si="718"/>
        <v>&lt;=35</v>
      </c>
      <c r="O3306" t="s">
        <v>56</v>
      </c>
      <c r="P3306" t="s">
        <v>31</v>
      </c>
      <c r="Q3306">
        <v>40097</v>
      </c>
      <c r="R3306">
        <v>1500</v>
      </c>
      <c r="S3306" t="str">
        <f t="shared" si="719"/>
        <v>&lt;=1500</v>
      </c>
      <c r="T3306">
        <v>1384</v>
      </c>
      <c r="U3306" t="str">
        <f t="shared" si="720"/>
        <v>&lt;=1400</v>
      </c>
      <c r="V3306" t="s">
        <v>1407</v>
      </c>
      <c r="W3306">
        <v>38647</v>
      </c>
      <c r="X3306" s="12">
        <f t="shared" si="721"/>
        <v>3.881284446399462E-2</v>
      </c>
      <c r="Y3306" t="str">
        <f t="shared" si="722"/>
        <v>&lt;=0.04</v>
      </c>
      <c r="Z3306" t="s">
        <v>32</v>
      </c>
      <c r="AA3306">
        <v>4</v>
      </c>
      <c r="AB3306">
        <v>1298.69</v>
      </c>
      <c r="AC3306" t="str">
        <f t="shared" si="723"/>
        <v>&lt;=2000</v>
      </c>
      <c r="AD3306">
        <v>695</v>
      </c>
      <c r="AE3306" t="str">
        <f t="shared" si="724"/>
        <v>&gt;120</v>
      </c>
      <c r="AF3306">
        <v>522.26</v>
      </c>
      <c r="AG3306" t="str">
        <f t="shared" si="725"/>
        <v>&lt;=1000</v>
      </c>
      <c r="AH3306" t="s">
        <v>32</v>
      </c>
      <c r="AI3306" t="str">
        <f t="shared" si="726"/>
        <v/>
      </c>
      <c r="AJ3306" t="s">
        <v>32</v>
      </c>
      <c r="AK3306" t="str">
        <f t="shared" si="727"/>
        <v/>
      </c>
      <c r="AL3306">
        <v>12</v>
      </c>
      <c r="AM3306">
        <v>0</v>
      </c>
      <c r="AN3306">
        <v>12</v>
      </c>
      <c r="AO3306" t="s">
        <v>32</v>
      </c>
      <c r="AP3306">
        <v>1</v>
      </c>
    </row>
    <row r="3307" spans="1:42" x14ac:dyDescent="0.25">
      <c r="A3307">
        <v>201808</v>
      </c>
      <c r="B3307" t="str">
        <f t="shared" si="714"/>
        <v>2018-II</v>
      </c>
      <c r="C3307" t="s">
        <v>3368</v>
      </c>
      <c r="D3307" t="s">
        <v>3368</v>
      </c>
      <c r="E3307">
        <v>30494545</v>
      </c>
      <c r="F3307" t="s">
        <v>29</v>
      </c>
      <c r="G3307">
        <v>1</v>
      </c>
      <c r="H3307">
        <v>0</v>
      </c>
      <c r="I3307">
        <v>0</v>
      </c>
      <c r="J3307">
        <f t="shared" si="715"/>
        <v>0</v>
      </c>
      <c r="K3307" t="str">
        <f t="shared" si="716"/>
        <v>Modelamiento</v>
      </c>
      <c r="L3307">
        <f t="shared" si="717"/>
        <v>0</v>
      </c>
      <c r="M3307">
        <v>28</v>
      </c>
      <c r="N3307" t="str">
        <f t="shared" si="718"/>
        <v>&lt;=30</v>
      </c>
      <c r="O3307" t="s">
        <v>56</v>
      </c>
      <c r="P3307" t="s">
        <v>39</v>
      </c>
      <c r="Q3307">
        <v>46467</v>
      </c>
      <c r="R3307">
        <v>1500</v>
      </c>
      <c r="S3307" t="str">
        <f t="shared" si="719"/>
        <v>&lt;=1500</v>
      </c>
      <c r="T3307">
        <v>1607</v>
      </c>
      <c r="U3307" t="str">
        <f t="shared" si="720"/>
        <v>&gt;1500</v>
      </c>
      <c r="V3307" t="s">
        <v>589</v>
      </c>
      <c r="W3307">
        <v>45047</v>
      </c>
      <c r="X3307" s="12">
        <f t="shared" si="721"/>
        <v>3.3298554842719826E-2</v>
      </c>
      <c r="Y3307" t="str">
        <f t="shared" si="722"/>
        <v>&lt;=0.04</v>
      </c>
      <c r="Z3307" t="s">
        <v>32</v>
      </c>
      <c r="AA3307">
        <v>9</v>
      </c>
      <c r="AB3307" t="s">
        <v>32</v>
      </c>
      <c r="AC3307" t="str">
        <f t="shared" si="723"/>
        <v/>
      </c>
      <c r="AD3307" t="s">
        <v>32</v>
      </c>
      <c r="AE3307" t="str">
        <f t="shared" si="724"/>
        <v/>
      </c>
      <c r="AF3307" t="s">
        <v>32</v>
      </c>
      <c r="AG3307" t="str">
        <f t="shared" si="725"/>
        <v/>
      </c>
      <c r="AH3307" t="s">
        <v>32</v>
      </c>
      <c r="AI3307" t="str">
        <f t="shared" si="726"/>
        <v/>
      </c>
      <c r="AJ3307" t="s">
        <v>32</v>
      </c>
      <c r="AK3307" t="str">
        <f t="shared" si="727"/>
        <v/>
      </c>
      <c r="AL3307">
        <v>0</v>
      </c>
      <c r="AM3307">
        <v>0</v>
      </c>
      <c r="AN3307">
        <v>0</v>
      </c>
      <c r="AO3307" t="s">
        <v>32</v>
      </c>
      <c r="AP3307" t="s">
        <v>32</v>
      </c>
    </row>
    <row r="3308" spans="1:42" x14ac:dyDescent="0.25">
      <c r="A3308">
        <v>201808</v>
      </c>
      <c r="B3308" t="str">
        <f t="shared" si="714"/>
        <v>2018-II</v>
      </c>
      <c r="C3308" t="s">
        <v>3369</v>
      </c>
      <c r="D3308" t="s">
        <v>3369</v>
      </c>
      <c r="E3308">
        <v>30500164</v>
      </c>
      <c r="F3308" t="s">
        <v>29</v>
      </c>
      <c r="G3308">
        <v>0</v>
      </c>
      <c r="H3308">
        <v>0</v>
      </c>
      <c r="I3308">
        <v>0</v>
      </c>
      <c r="J3308">
        <f t="shared" si="715"/>
        <v>0</v>
      </c>
      <c r="K3308" t="str">
        <f t="shared" si="716"/>
        <v>Modelamiento</v>
      </c>
      <c r="L3308">
        <f t="shared" si="717"/>
        <v>0</v>
      </c>
      <c r="M3308">
        <v>21</v>
      </c>
      <c r="N3308" t="str">
        <f t="shared" si="718"/>
        <v>&lt;=25</v>
      </c>
      <c r="O3308" t="s">
        <v>56</v>
      </c>
      <c r="P3308" t="s">
        <v>39</v>
      </c>
      <c r="Q3308">
        <v>47130</v>
      </c>
      <c r="R3308">
        <v>1800</v>
      </c>
      <c r="S3308" t="str">
        <f t="shared" si="719"/>
        <v>&lt;=2000</v>
      </c>
      <c r="T3308">
        <v>1628</v>
      </c>
      <c r="U3308" t="str">
        <f t="shared" si="720"/>
        <v>&gt;1500</v>
      </c>
      <c r="V3308" t="s">
        <v>597</v>
      </c>
      <c r="W3308">
        <v>45360</v>
      </c>
      <c r="X3308" s="12">
        <f t="shared" si="721"/>
        <v>3.968253968253968E-2</v>
      </c>
      <c r="Y3308" t="str">
        <f t="shared" si="722"/>
        <v>&lt;=0.04</v>
      </c>
      <c r="Z3308" t="s">
        <v>32</v>
      </c>
      <c r="AA3308">
        <v>2</v>
      </c>
      <c r="AB3308">
        <v>1114.6600000000001</v>
      </c>
      <c r="AC3308" t="str">
        <f t="shared" si="723"/>
        <v>&lt;=2000</v>
      </c>
      <c r="AD3308">
        <v>56</v>
      </c>
      <c r="AE3308" t="str">
        <f t="shared" si="724"/>
        <v>&lt;=60</v>
      </c>
      <c r="AF3308">
        <v>0</v>
      </c>
      <c r="AG3308" t="str">
        <f t="shared" si="725"/>
        <v>&lt;=500</v>
      </c>
      <c r="AH3308">
        <v>1101.3800000000001</v>
      </c>
      <c r="AI3308" t="str">
        <f t="shared" si="726"/>
        <v>&lt;=2000</v>
      </c>
      <c r="AJ3308">
        <v>1</v>
      </c>
      <c r="AK3308" t="str">
        <f t="shared" si="727"/>
        <v>&gt;0.9</v>
      </c>
      <c r="AL3308">
        <v>9</v>
      </c>
      <c r="AM3308">
        <v>7</v>
      </c>
      <c r="AN3308">
        <v>0</v>
      </c>
      <c r="AO3308">
        <v>3</v>
      </c>
      <c r="AP3308" t="s">
        <v>32</v>
      </c>
    </row>
    <row r="3309" spans="1:42" x14ac:dyDescent="0.25">
      <c r="A3309">
        <v>201808</v>
      </c>
      <c r="B3309" t="str">
        <f t="shared" si="714"/>
        <v>2018-II</v>
      </c>
      <c r="C3309" t="s">
        <v>3370</v>
      </c>
      <c r="D3309" t="s">
        <v>3370</v>
      </c>
      <c r="E3309">
        <v>30488320</v>
      </c>
      <c r="F3309" t="s">
        <v>29</v>
      </c>
      <c r="G3309">
        <v>0</v>
      </c>
      <c r="H3309">
        <v>0</v>
      </c>
      <c r="I3309">
        <v>0</v>
      </c>
      <c r="J3309">
        <f t="shared" si="715"/>
        <v>0</v>
      </c>
      <c r="K3309" t="str">
        <f t="shared" si="716"/>
        <v>Modelamiento</v>
      </c>
      <c r="L3309">
        <f t="shared" si="717"/>
        <v>0</v>
      </c>
      <c r="M3309">
        <v>45</v>
      </c>
      <c r="N3309" t="str">
        <f t="shared" si="718"/>
        <v>&lt;=45</v>
      </c>
      <c r="O3309" t="s">
        <v>56</v>
      </c>
      <c r="P3309" t="s">
        <v>35</v>
      </c>
      <c r="Q3309">
        <v>38360</v>
      </c>
      <c r="R3309">
        <v>1800</v>
      </c>
      <c r="S3309" t="str">
        <f t="shared" si="719"/>
        <v>&lt;=2000</v>
      </c>
      <c r="T3309">
        <v>1604</v>
      </c>
      <c r="U3309" t="str">
        <f t="shared" si="720"/>
        <v>&gt;1500</v>
      </c>
      <c r="V3309" t="s">
        <v>612</v>
      </c>
      <c r="W3309">
        <v>37240</v>
      </c>
      <c r="X3309" s="12">
        <f t="shared" si="721"/>
        <v>4.8335123523093451E-2</v>
      </c>
      <c r="Y3309" t="str">
        <f t="shared" si="722"/>
        <v>&lt;=0.05</v>
      </c>
      <c r="Z3309" t="s">
        <v>32</v>
      </c>
      <c r="AA3309">
        <v>4</v>
      </c>
      <c r="AB3309">
        <v>2499.38</v>
      </c>
      <c r="AC3309" t="str">
        <f t="shared" si="723"/>
        <v>&lt;=3000</v>
      </c>
      <c r="AD3309">
        <v>610</v>
      </c>
      <c r="AE3309" t="str">
        <f t="shared" si="724"/>
        <v>&gt;120</v>
      </c>
      <c r="AF3309">
        <v>1115.54</v>
      </c>
      <c r="AG3309" t="str">
        <f t="shared" si="725"/>
        <v>&lt;=2000</v>
      </c>
      <c r="AH3309">
        <v>1683.84</v>
      </c>
      <c r="AI3309" t="str">
        <f t="shared" si="726"/>
        <v>&lt;=2000</v>
      </c>
      <c r="AJ3309">
        <v>0.82179999999999997</v>
      </c>
      <c r="AK3309" t="str">
        <f t="shared" si="727"/>
        <v>&lt;=0.9</v>
      </c>
      <c r="AL3309">
        <v>12</v>
      </c>
      <c r="AM3309">
        <v>0</v>
      </c>
      <c r="AN3309">
        <v>7</v>
      </c>
      <c r="AO3309" t="s">
        <v>32</v>
      </c>
      <c r="AP3309">
        <v>1</v>
      </c>
    </row>
    <row r="3310" spans="1:42" x14ac:dyDescent="0.25">
      <c r="A3310">
        <v>201808</v>
      </c>
      <c r="B3310" t="str">
        <f t="shared" si="714"/>
        <v>2018-II</v>
      </c>
      <c r="C3310" t="s">
        <v>3371</v>
      </c>
      <c r="D3310" t="s">
        <v>3371</v>
      </c>
      <c r="E3310">
        <v>30495587</v>
      </c>
      <c r="F3310" t="s">
        <v>29</v>
      </c>
      <c r="G3310">
        <v>0</v>
      </c>
      <c r="H3310">
        <v>0</v>
      </c>
      <c r="I3310">
        <v>0</v>
      </c>
      <c r="J3310">
        <f t="shared" si="715"/>
        <v>0</v>
      </c>
      <c r="K3310" t="str">
        <f t="shared" si="716"/>
        <v>Modelamiento</v>
      </c>
      <c r="L3310">
        <f t="shared" si="717"/>
        <v>0</v>
      </c>
      <c r="M3310">
        <v>50</v>
      </c>
      <c r="N3310" t="str">
        <f t="shared" si="718"/>
        <v>&lt;=50</v>
      </c>
      <c r="O3310" t="s">
        <v>56</v>
      </c>
      <c r="P3310" t="s">
        <v>39</v>
      </c>
      <c r="Q3310">
        <v>46780</v>
      </c>
      <c r="R3310">
        <v>1500</v>
      </c>
      <c r="S3310" t="str">
        <f t="shared" si="719"/>
        <v>&lt;=1500</v>
      </c>
      <c r="T3310">
        <v>1617</v>
      </c>
      <c r="U3310" t="str">
        <f t="shared" si="720"/>
        <v>&gt;1500</v>
      </c>
      <c r="V3310" t="s">
        <v>597</v>
      </c>
      <c r="W3310">
        <v>45360</v>
      </c>
      <c r="X3310" s="12">
        <f t="shared" si="721"/>
        <v>3.3068783068783067E-2</v>
      </c>
      <c r="Y3310" t="str">
        <f t="shared" si="722"/>
        <v>&lt;=0.04</v>
      </c>
      <c r="Z3310" t="s">
        <v>32</v>
      </c>
      <c r="AA3310">
        <v>0</v>
      </c>
      <c r="AB3310">
        <v>2838.82</v>
      </c>
      <c r="AC3310" t="str">
        <f t="shared" si="723"/>
        <v>&lt;=3000</v>
      </c>
      <c r="AD3310">
        <v>14</v>
      </c>
      <c r="AE3310" t="str">
        <f t="shared" si="724"/>
        <v>&lt;=30</v>
      </c>
      <c r="AF3310">
        <v>0</v>
      </c>
      <c r="AG3310" t="str">
        <f t="shared" si="725"/>
        <v>&lt;=500</v>
      </c>
      <c r="AH3310">
        <v>1500</v>
      </c>
      <c r="AI3310" t="str">
        <f t="shared" si="726"/>
        <v>&lt;=2000</v>
      </c>
      <c r="AJ3310">
        <v>0.96540000000000004</v>
      </c>
      <c r="AK3310" t="str">
        <f t="shared" si="727"/>
        <v>&gt;0.9</v>
      </c>
      <c r="AL3310">
        <v>9</v>
      </c>
      <c r="AM3310">
        <v>8</v>
      </c>
      <c r="AN3310">
        <v>0</v>
      </c>
      <c r="AO3310">
        <v>2</v>
      </c>
      <c r="AP3310" t="s">
        <v>32</v>
      </c>
    </row>
    <row r="3311" spans="1:42" x14ac:dyDescent="0.25">
      <c r="A3311">
        <v>201808</v>
      </c>
      <c r="B3311" t="str">
        <f t="shared" si="714"/>
        <v>2018-II</v>
      </c>
      <c r="C3311" t="s">
        <v>3372</v>
      </c>
      <c r="D3311" t="s">
        <v>3372</v>
      </c>
      <c r="E3311">
        <v>30500872</v>
      </c>
      <c r="F3311" t="s">
        <v>29</v>
      </c>
      <c r="G3311">
        <v>0</v>
      </c>
      <c r="H3311">
        <v>0</v>
      </c>
      <c r="I3311">
        <v>0</v>
      </c>
      <c r="J3311">
        <f t="shared" si="715"/>
        <v>0</v>
      </c>
      <c r="K3311" t="str">
        <f t="shared" si="716"/>
        <v>Modelamiento</v>
      </c>
      <c r="L3311">
        <f t="shared" si="717"/>
        <v>0</v>
      </c>
      <c r="M3311">
        <v>32</v>
      </c>
      <c r="N3311" t="str">
        <f t="shared" si="718"/>
        <v>&lt;=35</v>
      </c>
      <c r="O3311" t="s">
        <v>56</v>
      </c>
      <c r="P3311" t="s">
        <v>39</v>
      </c>
      <c r="Q3311">
        <v>43295</v>
      </c>
      <c r="R3311">
        <v>1650</v>
      </c>
      <c r="S3311" t="str">
        <f t="shared" si="719"/>
        <v>&lt;=2000</v>
      </c>
      <c r="T3311">
        <v>1494</v>
      </c>
      <c r="U3311" t="str">
        <f t="shared" si="720"/>
        <v>&lt;=1500</v>
      </c>
      <c r="V3311" t="s">
        <v>587</v>
      </c>
      <c r="W3311">
        <v>41375</v>
      </c>
      <c r="X3311" s="12">
        <f t="shared" si="721"/>
        <v>3.9879154078549847E-2</v>
      </c>
      <c r="Y3311" t="str">
        <f t="shared" si="722"/>
        <v>&lt;=0.04</v>
      </c>
      <c r="Z3311" t="s">
        <v>32</v>
      </c>
      <c r="AA3311">
        <v>0</v>
      </c>
      <c r="AB3311">
        <v>7960.24</v>
      </c>
      <c r="AC3311" t="str">
        <f t="shared" si="723"/>
        <v>&gt;5000</v>
      </c>
      <c r="AD3311">
        <v>0</v>
      </c>
      <c r="AE3311" t="str">
        <f t="shared" si="724"/>
        <v>=0</v>
      </c>
      <c r="AF3311">
        <v>0</v>
      </c>
      <c r="AG3311" t="str">
        <f t="shared" si="725"/>
        <v>&lt;=500</v>
      </c>
      <c r="AH3311">
        <v>9100</v>
      </c>
      <c r="AI3311" t="str">
        <f t="shared" si="726"/>
        <v>&gt;5000</v>
      </c>
      <c r="AJ3311">
        <v>0.87860000000000005</v>
      </c>
      <c r="AK3311" t="str">
        <f t="shared" si="727"/>
        <v>&lt;=0.9</v>
      </c>
      <c r="AL3311">
        <v>6</v>
      </c>
      <c r="AM3311">
        <v>6</v>
      </c>
      <c r="AN3311">
        <v>0</v>
      </c>
      <c r="AO3311">
        <v>1</v>
      </c>
      <c r="AP3311" t="s">
        <v>32</v>
      </c>
    </row>
    <row r="3312" spans="1:42" x14ac:dyDescent="0.25">
      <c r="A3312">
        <v>201808</v>
      </c>
      <c r="B3312" t="str">
        <f t="shared" si="714"/>
        <v>2018-II</v>
      </c>
      <c r="C3312" t="s">
        <v>3373</v>
      </c>
      <c r="D3312" t="s">
        <v>3373</v>
      </c>
      <c r="E3312">
        <v>30497550</v>
      </c>
      <c r="F3312" t="s">
        <v>29</v>
      </c>
      <c r="G3312">
        <v>0</v>
      </c>
      <c r="H3312">
        <v>0</v>
      </c>
      <c r="I3312">
        <v>0</v>
      </c>
      <c r="J3312">
        <f t="shared" si="715"/>
        <v>0</v>
      </c>
      <c r="K3312" t="str">
        <f t="shared" si="716"/>
        <v>Modelamiento</v>
      </c>
      <c r="L3312">
        <f t="shared" si="717"/>
        <v>0</v>
      </c>
      <c r="M3312">
        <v>37</v>
      </c>
      <c r="N3312" t="str">
        <f t="shared" si="718"/>
        <v>&lt;=40</v>
      </c>
      <c r="O3312" t="s">
        <v>56</v>
      </c>
      <c r="P3312" t="s">
        <v>39</v>
      </c>
      <c r="Q3312">
        <v>54063</v>
      </c>
      <c r="R3312">
        <v>0</v>
      </c>
      <c r="S3312" t="str">
        <f t="shared" si="719"/>
        <v>=0</v>
      </c>
      <c r="T3312">
        <v>1315</v>
      </c>
      <c r="U3312" t="str">
        <f t="shared" si="720"/>
        <v>&lt;=1400</v>
      </c>
      <c r="V3312" t="s">
        <v>597</v>
      </c>
      <c r="W3312">
        <v>51743</v>
      </c>
      <c r="X3312" s="12">
        <f t="shared" si="721"/>
        <v>0</v>
      </c>
      <c r="Y3312" t="str">
        <f t="shared" si="722"/>
        <v>=0</v>
      </c>
      <c r="Z3312" t="s">
        <v>32</v>
      </c>
      <c r="AA3312">
        <v>0</v>
      </c>
      <c r="AB3312">
        <v>8055.34</v>
      </c>
      <c r="AC3312" t="str">
        <f t="shared" si="723"/>
        <v>&gt;5000</v>
      </c>
      <c r="AD3312">
        <v>9</v>
      </c>
      <c r="AE3312" t="str">
        <f t="shared" si="724"/>
        <v>&lt;=30</v>
      </c>
      <c r="AF3312">
        <v>0</v>
      </c>
      <c r="AG3312" t="str">
        <f t="shared" si="725"/>
        <v>&lt;=500</v>
      </c>
      <c r="AH3312">
        <v>3759.3</v>
      </c>
      <c r="AI3312" t="str">
        <f t="shared" si="726"/>
        <v>&lt;=4000</v>
      </c>
      <c r="AJ3312">
        <v>0.77780000000000005</v>
      </c>
      <c r="AK3312" t="str">
        <f t="shared" si="727"/>
        <v>&lt;=0.8</v>
      </c>
      <c r="AL3312">
        <v>12</v>
      </c>
      <c r="AM3312">
        <v>11</v>
      </c>
      <c r="AN3312">
        <v>0</v>
      </c>
      <c r="AO3312">
        <v>1</v>
      </c>
      <c r="AP3312" t="s">
        <v>32</v>
      </c>
    </row>
    <row r="3313" spans="1:42" x14ac:dyDescent="0.25">
      <c r="A3313">
        <v>201808</v>
      </c>
      <c r="B3313" t="str">
        <f t="shared" si="714"/>
        <v>2018-II</v>
      </c>
      <c r="C3313" t="s">
        <v>3374</v>
      </c>
      <c r="D3313" t="s">
        <v>3374</v>
      </c>
      <c r="E3313">
        <v>30501525</v>
      </c>
      <c r="F3313" t="s">
        <v>29</v>
      </c>
      <c r="G3313">
        <v>0</v>
      </c>
      <c r="H3313">
        <v>0</v>
      </c>
      <c r="I3313">
        <v>0</v>
      </c>
      <c r="J3313">
        <f t="shared" si="715"/>
        <v>0</v>
      </c>
      <c r="K3313" t="str">
        <f t="shared" si="716"/>
        <v>Modelamiento</v>
      </c>
      <c r="L3313">
        <f t="shared" si="717"/>
        <v>0</v>
      </c>
      <c r="M3313">
        <v>28</v>
      </c>
      <c r="N3313" t="str">
        <f t="shared" si="718"/>
        <v>&lt;=30</v>
      </c>
      <c r="O3313" t="s">
        <v>56</v>
      </c>
      <c r="P3313" t="s">
        <v>31</v>
      </c>
      <c r="Q3313">
        <v>48178</v>
      </c>
      <c r="R3313">
        <v>1650</v>
      </c>
      <c r="S3313" t="str">
        <f t="shared" si="719"/>
        <v>&lt;=2000</v>
      </c>
      <c r="T3313">
        <v>1558</v>
      </c>
      <c r="U3313" t="str">
        <f t="shared" si="720"/>
        <v>&gt;1500</v>
      </c>
      <c r="V3313" t="s">
        <v>589</v>
      </c>
      <c r="W3313">
        <v>46908</v>
      </c>
      <c r="X3313" s="12">
        <f t="shared" si="721"/>
        <v>3.517523663341008E-2</v>
      </c>
      <c r="Y3313" t="str">
        <f t="shared" si="722"/>
        <v>&lt;=0.04</v>
      </c>
      <c r="Z3313" t="s">
        <v>32</v>
      </c>
      <c r="AA3313">
        <v>4</v>
      </c>
      <c r="AB3313">
        <v>834.07</v>
      </c>
      <c r="AC3313" t="str">
        <f t="shared" si="723"/>
        <v>&lt;=1000</v>
      </c>
      <c r="AD3313">
        <v>933</v>
      </c>
      <c r="AE3313" t="str">
        <f t="shared" si="724"/>
        <v>&gt;120</v>
      </c>
      <c r="AF3313">
        <v>834.07</v>
      </c>
      <c r="AG3313" t="str">
        <f t="shared" si="725"/>
        <v>&lt;=1000</v>
      </c>
      <c r="AH3313" t="s">
        <v>32</v>
      </c>
      <c r="AI3313" t="str">
        <f t="shared" si="726"/>
        <v/>
      </c>
      <c r="AJ3313" t="s">
        <v>32</v>
      </c>
      <c r="AK3313" t="str">
        <f t="shared" si="727"/>
        <v/>
      </c>
      <c r="AL3313">
        <v>12</v>
      </c>
      <c r="AM3313">
        <v>0</v>
      </c>
      <c r="AN3313">
        <v>12</v>
      </c>
      <c r="AO3313" t="s">
        <v>32</v>
      </c>
      <c r="AP3313">
        <v>1</v>
      </c>
    </row>
    <row r="3314" spans="1:42" x14ac:dyDescent="0.25">
      <c r="A3314">
        <v>201808</v>
      </c>
      <c r="B3314" t="str">
        <f t="shared" si="714"/>
        <v>2018-II</v>
      </c>
      <c r="C3314" t="s">
        <v>3375</v>
      </c>
      <c r="D3314" t="s">
        <v>3375</v>
      </c>
      <c r="E3314">
        <v>30501563</v>
      </c>
      <c r="F3314" t="s">
        <v>29</v>
      </c>
      <c r="G3314">
        <v>1</v>
      </c>
      <c r="H3314">
        <v>0</v>
      </c>
      <c r="I3314">
        <v>0</v>
      </c>
      <c r="J3314">
        <f t="shared" si="715"/>
        <v>0</v>
      </c>
      <c r="K3314" t="str">
        <f t="shared" si="716"/>
        <v>Modelamiento</v>
      </c>
      <c r="L3314">
        <f t="shared" si="717"/>
        <v>0</v>
      </c>
      <c r="M3314">
        <v>26</v>
      </c>
      <c r="N3314" t="str">
        <f t="shared" si="718"/>
        <v>&lt;=30</v>
      </c>
      <c r="O3314" t="s">
        <v>56</v>
      </c>
      <c r="P3314" t="s">
        <v>39</v>
      </c>
      <c r="Q3314">
        <v>36415</v>
      </c>
      <c r="R3314">
        <v>500</v>
      </c>
      <c r="S3314" t="str">
        <f t="shared" si="719"/>
        <v>&lt;=500</v>
      </c>
      <c r="T3314">
        <v>1365</v>
      </c>
      <c r="U3314" t="str">
        <f t="shared" si="720"/>
        <v>&lt;=1400</v>
      </c>
      <c r="V3314" t="s">
        <v>585</v>
      </c>
      <c r="W3314">
        <v>33995</v>
      </c>
      <c r="X3314" s="12">
        <f t="shared" si="721"/>
        <v>1.4708045300779526E-2</v>
      </c>
      <c r="Y3314" t="str">
        <f t="shared" si="722"/>
        <v>&lt;=0.02</v>
      </c>
      <c r="Z3314" t="s">
        <v>32</v>
      </c>
      <c r="AA3314">
        <v>0</v>
      </c>
      <c r="AB3314">
        <v>5606.3</v>
      </c>
      <c r="AC3314" t="str">
        <f t="shared" si="723"/>
        <v>&gt;5000</v>
      </c>
      <c r="AD3314">
        <v>0</v>
      </c>
      <c r="AE3314" t="str">
        <f t="shared" si="724"/>
        <v>=0</v>
      </c>
      <c r="AF3314">
        <v>0</v>
      </c>
      <c r="AG3314" t="str">
        <f t="shared" si="725"/>
        <v>&lt;=500</v>
      </c>
      <c r="AH3314">
        <v>1500</v>
      </c>
      <c r="AI3314" t="str">
        <f t="shared" si="726"/>
        <v>&lt;=2000</v>
      </c>
      <c r="AJ3314">
        <v>0.58589999999999998</v>
      </c>
      <c r="AK3314" t="str">
        <f t="shared" si="727"/>
        <v>&lt;=0.6</v>
      </c>
      <c r="AL3314">
        <v>8</v>
      </c>
      <c r="AM3314">
        <v>8</v>
      </c>
      <c r="AN3314">
        <v>0</v>
      </c>
      <c r="AO3314">
        <v>1</v>
      </c>
      <c r="AP3314" t="s">
        <v>32</v>
      </c>
    </row>
    <row r="3315" spans="1:42" x14ac:dyDescent="0.25">
      <c r="A3315">
        <v>201808</v>
      </c>
      <c r="B3315" t="str">
        <f t="shared" si="714"/>
        <v>2018-II</v>
      </c>
      <c r="C3315" t="s">
        <v>3376</v>
      </c>
      <c r="D3315" t="s">
        <v>3376</v>
      </c>
      <c r="E3315">
        <v>30494856</v>
      </c>
      <c r="F3315" t="s">
        <v>29</v>
      </c>
      <c r="G3315">
        <v>0</v>
      </c>
      <c r="H3315">
        <v>0</v>
      </c>
      <c r="I3315">
        <v>0</v>
      </c>
      <c r="J3315">
        <f t="shared" si="715"/>
        <v>0</v>
      </c>
      <c r="K3315" t="str">
        <f t="shared" si="716"/>
        <v>Modelamiento</v>
      </c>
      <c r="L3315">
        <f t="shared" si="717"/>
        <v>0</v>
      </c>
      <c r="M3315">
        <v>39</v>
      </c>
      <c r="N3315" t="str">
        <f t="shared" si="718"/>
        <v>&lt;=40</v>
      </c>
      <c r="O3315" t="s">
        <v>56</v>
      </c>
      <c r="P3315" t="s">
        <v>31</v>
      </c>
      <c r="Q3315">
        <v>37420</v>
      </c>
      <c r="R3315">
        <v>1000</v>
      </c>
      <c r="S3315" t="str">
        <f t="shared" si="719"/>
        <v>&lt;=1000</v>
      </c>
      <c r="T3315">
        <v>1294</v>
      </c>
      <c r="U3315" t="str">
        <f t="shared" si="720"/>
        <v>&lt;=1300</v>
      </c>
      <c r="V3315" t="s">
        <v>585</v>
      </c>
      <c r="W3315">
        <v>35500</v>
      </c>
      <c r="X3315" s="12">
        <f t="shared" si="721"/>
        <v>2.8169014084507043E-2</v>
      </c>
      <c r="Y3315" t="str">
        <f t="shared" si="722"/>
        <v>&lt;=0.03</v>
      </c>
      <c r="Z3315" t="s">
        <v>32</v>
      </c>
      <c r="AA3315">
        <v>4</v>
      </c>
      <c r="AB3315">
        <v>742.9</v>
      </c>
      <c r="AC3315" t="str">
        <f t="shared" si="723"/>
        <v>&lt;=1000</v>
      </c>
      <c r="AD3315">
        <v>2213</v>
      </c>
      <c r="AE3315" t="str">
        <f t="shared" si="724"/>
        <v>&gt;120</v>
      </c>
      <c r="AF3315">
        <v>742.9</v>
      </c>
      <c r="AG3315" t="str">
        <f t="shared" si="725"/>
        <v>&lt;=1000</v>
      </c>
      <c r="AH3315" t="s">
        <v>32</v>
      </c>
      <c r="AI3315" t="str">
        <f t="shared" si="726"/>
        <v/>
      </c>
      <c r="AJ3315" t="s">
        <v>32</v>
      </c>
      <c r="AK3315" t="str">
        <f t="shared" si="727"/>
        <v/>
      </c>
      <c r="AL3315">
        <v>12</v>
      </c>
      <c r="AM3315">
        <v>0</v>
      </c>
      <c r="AN3315">
        <v>12</v>
      </c>
      <c r="AO3315" t="s">
        <v>32</v>
      </c>
      <c r="AP3315">
        <v>1</v>
      </c>
    </row>
    <row r="3316" spans="1:42" x14ac:dyDescent="0.25">
      <c r="A3316">
        <v>201808</v>
      </c>
      <c r="B3316" t="str">
        <f t="shared" si="714"/>
        <v>2018-II</v>
      </c>
      <c r="C3316" t="s">
        <v>3377</v>
      </c>
      <c r="D3316" t="s">
        <v>3377</v>
      </c>
      <c r="E3316">
        <v>30499806</v>
      </c>
      <c r="F3316" t="s">
        <v>29</v>
      </c>
      <c r="G3316">
        <v>1</v>
      </c>
      <c r="H3316">
        <v>0</v>
      </c>
      <c r="I3316">
        <v>0</v>
      </c>
      <c r="J3316">
        <f t="shared" si="715"/>
        <v>0</v>
      </c>
      <c r="K3316" t="str">
        <f t="shared" si="716"/>
        <v>Modelamiento</v>
      </c>
      <c r="L3316">
        <f t="shared" si="717"/>
        <v>0</v>
      </c>
      <c r="M3316">
        <v>38</v>
      </c>
      <c r="N3316" t="str">
        <f t="shared" si="718"/>
        <v>&lt;=40</v>
      </c>
      <c r="O3316" t="s">
        <v>56</v>
      </c>
      <c r="P3316" t="s">
        <v>39</v>
      </c>
      <c r="Q3316">
        <v>39040</v>
      </c>
      <c r="R3316">
        <v>1000</v>
      </c>
      <c r="S3316" t="str">
        <f t="shared" si="719"/>
        <v>&lt;=1000</v>
      </c>
      <c r="T3316">
        <v>1284</v>
      </c>
      <c r="U3316" t="str">
        <f t="shared" si="720"/>
        <v>&lt;=1300</v>
      </c>
      <c r="V3316" t="s">
        <v>585</v>
      </c>
      <c r="W3316">
        <v>37120</v>
      </c>
      <c r="X3316" s="12">
        <f t="shared" si="721"/>
        <v>2.6939655172413791E-2</v>
      </c>
      <c r="Y3316" t="str">
        <f t="shared" si="722"/>
        <v>&lt;=0.03</v>
      </c>
      <c r="Z3316" t="s">
        <v>32</v>
      </c>
      <c r="AA3316">
        <v>4</v>
      </c>
      <c r="AB3316">
        <v>384.2</v>
      </c>
      <c r="AC3316" t="str">
        <f t="shared" si="723"/>
        <v>&lt;=500</v>
      </c>
      <c r="AD3316">
        <v>1959</v>
      </c>
      <c r="AE3316" t="str">
        <f t="shared" si="724"/>
        <v>&gt;120</v>
      </c>
      <c r="AF3316">
        <v>384.2</v>
      </c>
      <c r="AG3316" t="str">
        <f t="shared" si="725"/>
        <v>&lt;=500</v>
      </c>
      <c r="AH3316" t="s">
        <v>32</v>
      </c>
      <c r="AI3316" t="str">
        <f t="shared" si="726"/>
        <v/>
      </c>
      <c r="AJ3316" t="s">
        <v>32</v>
      </c>
      <c r="AK3316" t="str">
        <f t="shared" si="727"/>
        <v/>
      </c>
      <c r="AL3316">
        <v>12</v>
      </c>
      <c r="AM3316">
        <v>0</v>
      </c>
      <c r="AN3316">
        <v>12</v>
      </c>
      <c r="AO3316" t="s">
        <v>32</v>
      </c>
      <c r="AP3316">
        <v>1</v>
      </c>
    </row>
    <row r="3317" spans="1:42" x14ac:dyDescent="0.25">
      <c r="A3317">
        <v>201808</v>
      </c>
      <c r="B3317" t="str">
        <f t="shared" si="714"/>
        <v>2018-II</v>
      </c>
      <c r="C3317" t="s">
        <v>3378</v>
      </c>
      <c r="D3317" t="s">
        <v>3378</v>
      </c>
      <c r="E3317">
        <v>30493234</v>
      </c>
      <c r="F3317" t="s">
        <v>29</v>
      </c>
      <c r="G3317">
        <v>0</v>
      </c>
      <c r="H3317">
        <v>0</v>
      </c>
      <c r="I3317">
        <v>0</v>
      </c>
      <c r="J3317">
        <f t="shared" si="715"/>
        <v>0</v>
      </c>
      <c r="K3317" t="str">
        <f t="shared" si="716"/>
        <v>Modelamiento</v>
      </c>
      <c r="L3317">
        <f t="shared" si="717"/>
        <v>0</v>
      </c>
      <c r="M3317">
        <v>36</v>
      </c>
      <c r="N3317" t="str">
        <f t="shared" si="718"/>
        <v>&lt;=40</v>
      </c>
      <c r="O3317" t="s">
        <v>56</v>
      </c>
      <c r="P3317" t="s">
        <v>39</v>
      </c>
      <c r="Q3317">
        <v>43010</v>
      </c>
      <c r="R3317">
        <v>1500</v>
      </c>
      <c r="S3317" t="str">
        <f t="shared" si="719"/>
        <v>&lt;=1500</v>
      </c>
      <c r="T3317">
        <v>1487</v>
      </c>
      <c r="U3317" t="str">
        <f t="shared" si="720"/>
        <v>&lt;=1500</v>
      </c>
      <c r="V3317" t="s">
        <v>601</v>
      </c>
      <c r="W3317">
        <v>41590</v>
      </c>
      <c r="X3317" s="12">
        <f t="shared" si="721"/>
        <v>3.6066362106275549E-2</v>
      </c>
      <c r="Y3317" t="str">
        <f t="shared" si="722"/>
        <v>&lt;=0.04</v>
      </c>
      <c r="Z3317" t="s">
        <v>32</v>
      </c>
      <c r="AA3317">
        <v>4</v>
      </c>
      <c r="AB3317">
        <v>422.67</v>
      </c>
      <c r="AC3317" t="str">
        <f t="shared" si="723"/>
        <v>&lt;=500</v>
      </c>
      <c r="AD3317">
        <v>3399</v>
      </c>
      <c r="AE3317" t="str">
        <f t="shared" si="724"/>
        <v>&gt;120</v>
      </c>
      <c r="AF3317">
        <v>422.67</v>
      </c>
      <c r="AG3317" t="str">
        <f t="shared" si="725"/>
        <v>&lt;=500</v>
      </c>
      <c r="AH3317" t="s">
        <v>32</v>
      </c>
      <c r="AI3317" t="str">
        <f t="shared" si="726"/>
        <v/>
      </c>
      <c r="AJ3317" t="s">
        <v>32</v>
      </c>
      <c r="AK3317" t="str">
        <f t="shared" si="727"/>
        <v/>
      </c>
      <c r="AL3317">
        <v>12</v>
      </c>
      <c r="AM3317">
        <v>0</v>
      </c>
      <c r="AN3317">
        <v>12</v>
      </c>
      <c r="AO3317" t="s">
        <v>32</v>
      </c>
      <c r="AP3317">
        <v>1</v>
      </c>
    </row>
    <row r="3318" spans="1:42" x14ac:dyDescent="0.25">
      <c r="A3318">
        <v>201808</v>
      </c>
      <c r="B3318" t="str">
        <f t="shared" si="714"/>
        <v>2018-II</v>
      </c>
      <c r="C3318" t="s">
        <v>3379</v>
      </c>
      <c r="D3318" t="s">
        <v>3379</v>
      </c>
      <c r="E3318">
        <v>30497404</v>
      </c>
      <c r="F3318" t="s">
        <v>29</v>
      </c>
      <c r="G3318">
        <v>1</v>
      </c>
      <c r="H3318">
        <v>0</v>
      </c>
      <c r="I3318">
        <v>0</v>
      </c>
      <c r="J3318">
        <f t="shared" si="715"/>
        <v>0</v>
      </c>
      <c r="K3318" t="str">
        <f t="shared" si="716"/>
        <v>Modelamiento</v>
      </c>
      <c r="L3318">
        <f t="shared" si="717"/>
        <v>0</v>
      </c>
      <c r="M3318">
        <v>47</v>
      </c>
      <c r="N3318" t="str">
        <f t="shared" si="718"/>
        <v>&lt;=50</v>
      </c>
      <c r="O3318" t="s">
        <v>72</v>
      </c>
      <c r="P3318" t="s">
        <v>39</v>
      </c>
      <c r="Q3318">
        <v>38707</v>
      </c>
      <c r="R3318">
        <v>1650</v>
      </c>
      <c r="S3318" t="str">
        <f t="shared" si="719"/>
        <v>&lt;=2000</v>
      </c>
      <c r="T3318">
        <v>1337</v>
      </c>
      <c r="U3318" t="str">
        <f t="shared" si="720"/>
        <v>&lt;=1400</v>
      </c>
      <c r="V3318" t="s">
        <v>1407</v>
      </c>
      <c r="W3318">
        <v>37407</v>
      </c>
      <c r="X3318" s="12">
        <f t="shared" si="721"/>
        <v>4.4109391290400195E-2</v>
      </c>
      <c r="Y3318" t="str">
        <f t="shared" si="722"/>
        <v>&lt;=0.05</v>
      </c>
      <c r="Z3318" t="s">
        <v>32</v>
      </c>
      <c r="AA3318">
        <v>4</v>
      </c>
      <c r="AB3318">
        <v>1523.05</v>
      </c>
      <c r="AC3318" t="str">
        <f t="shared" si="723"/>
        <v>&lt;=2000</v>
      </c>
      <c r="AD3318">
        <v>5624</v>
      </c>
      <c r="AE3318" t="str">
        <f t="shared" si="724"/>
        <v>&gt;120</v>
      </c>
      <c r="AF3318">
        <v>1523.05</v>
      </c>
      <c r="AG3318" t="str">
        <f t="shared" si="725"/>
        <v>&lt;=2000</v>
      </c>
      <c r="AH3318" t="s">
        <v>32</v>
      </c>
      <c r="AI3318" t="str">
        <f t="shared" si="726"/>
        <v/>
      </c>
      <c r="AJ3318" t="s">
        <v>32</v>
      </c>
      <c r="AK3318" t="str">
        <f t="shared" si="727"/>
        <v/>
      </c>
      <c r="AL3318">
        <v>12</v>
      </c>
      <c r="AM3318">
        <v>0</v>
      </c>
      <c r="AN3318">
        <v>12</v>
      </c>
      <c r="AO3318" t="s">
        <v>32</v>
      </c>
      <c r="AP3318">
        <v>1</v>
      </c>
    </row>
    <row r="3319" spans="1:42" x14ac:dyDescent="0.25">
      <c r="A3319">
        <v>201808</v>
      </c>
      <c r="B3319" t="str">
        <f t="shared" si="714"/>
        <v>2018-II</v>
      </c>
      <c r="C3319" t="s">
        <v>3380</v>
      </c>
      <c r="D3319" t="s">
        <v>3380</v>
      </c>
      <c r="E3319">
        <v>30501785</v>
      </c>
      <c r="F3319" t="s">
        <v>29</v>
      </c>
      <c r="G3319">
        <v>1</v>
      </c>
      <c r="H3319">
        <v>0</v>
      </c>
      <c r="I3319">
        <v>0</v>
      </c>
      <c r="J3319">
        <f t="shared" si="715"/>
        <v>0</v>
      </c>
      <c r="K3319" t="str">
        <f t="shared" si="716"/>
        <v>Modelamiento</v>
      </c>
      <c r="L3319">
        <f t="shared" si="717"/>
        <v>0</v>
      </c>
      <c r="M3319">
        <v>59</v>
      </c>
      <c r="N3319" t="str">
        <f t="shared" si="718"/>
        <v>&lt;=60</v>
      </c>
      <c r="O3319" t="s">
        <v>56</v>
      </c>
      <c r="P3319" t="s">
        <v>35</v>
      </c>
      <c r="Q3319">
        <v>40070</v>
      </c>
      <c r="R3319">
        <v>1500</v>
      </c>
      <c r="S3319" t="str">
        <f t="shared" si="719"/>
        <v>&lt;=1500</v>
      </c>
      <c r="T3319">
        <v>1382</v>
      </c>
      <c r="U3319" t="str">
        <f t="shared" si="720"/>
        <v>&lt;=1400</v>
      </c>
      <c r="V3319" t="s">
        <v>614</v>
      </c>
      <c r="W3319">
        <v>38650</v>
      </c>
      <c r="X3319" s="12">
        <f t="shared" si="721"/>
        <v>3.8809831824062092E-2</v>
      </c>
      <c r="Y3319" t="str">
        <f t="shared" si="722"/>
        <v>&lt;=0.04</v>
      </c>
      <c r="Z3319" t="s">
        <v>32</v>
      </c>
      <c r="AA3319">
        <v>0</v>
      </c>
      <c r="AB3319">
        <v>31320.58</v>
      </c>
      <c r="AC3319" t="str">
        <f t="shared" si="723"/>
        <v>&gt;5000</v>
      </c>
      <c r="AD3319">
        <v>0</v>
      </c>
      <c r="AE3319" t="str">
        <f t="shared" si="724"/>
        <v>=0</v>
      </c>
      <c r="AF3319">
        <v>0</v>
      </c>
      <c r="AG3319" t="str">
        <f t="shared" si="725"/>
        <v>&lt;=500</v>
      </c>
      <c r="AH3319">
        <v>1000</v>
      </c>
      <c r="AI3319" t="str">
        <f t="shared" si="726"/>
        <v>&lt;=1000</v>
      </c>
      <c r="AJ3319">
        <v>0.98470000000000002</v>
      </c>
      <c r="AK3319" t="str">
        <f t="shared" si="727"/>
        <v>&gt;0.9</v>
      </c>
      <c r="AL3319">
        <v>12</v>
      </c>
      <c r="AM3319">
        <v>12</v>
      </c>
      <c r="AN3319">
        <v>0</v>
      </c>
      <c r="AO3319">
        <v>1</v>
      </c>
      <c r="AP3319" t="s">
        <v>32</v>
      </c>
    </row>
    <row r="3320" spans="1:42" x14ac:dyDescent="0.25">
      <c r="A3320">
        <v>201808</v>
      </c>
      <c r="B3320" t="str">
        <f t="shared" si="714"/>
        <v>2018-II</v>
      </c>
      <c r="C3320" t="s">
        <v>3381</v>
      </c>
      <c r="D3320" t="s">
        <v>3381</v>
      </c>
      <c r="E3320">
        <v>30501198</v>
      </c>
      <c r="F3320" t="s">
        <v>29</v>
      </c>
      <c r="G3320">
        <v>1</v>
      </c>
      <c r="H3320">
        <v>0</v>
      </c>
      <c r="I3320">
        <v>0</v>
      </c>
      <c r="J3320">
        <f t="shared" si="715"/>
        <v>0</v>
      </c>
      <c r="K3320" t="str">
        <f t="shared" si="716"/>
        <v>Modelamiento</v>
      </c>
      <c r="L3320">
        <f t="shared" si="717"/>
        <v>0</v>
      </c>
      <c r="M3320">
        <v>25</v>
      </c>
      <c r="N3320" t="str">
        <f t="shared" si="718"/>
        <v>&lt;=25</v>
      </c>
      <c r="O3320" t="s">
        <v>56</v>
      </c>
      <c r="P3320" t="s">
        <v>31</v>
      </c>
      <c r="Q3320">
        <v>37450</v>
      </c>
      <c r="R3320">
        <v>0</v>
      </c>
      <c r="S3320" t="str">
        <f t="shared" si="719"/>
        <v>=0</v>
      </c>
      <c r="T3320">
        <v>1292</v>
      </c>
      <c r="U3320" t="str">
        <f t="shared" si="720"/>
        <v>&lt;=1300</v>
      </c>
      <c r="V3320" t="s">
        <v>612</v>
      </c>
      <c r="W3320">
        <v>34480</v>
      </c>
      <c r="X3320" s="12">
        <f t="shared" si="721"/>
        <v>0</v>
      </c>
      <c r="Y3320" t="str">
        <f t="shared" si="722"/>
        <v>=0</v>
      </c>
      <c r="Z3320" t="s">
        <v>32</v>
      </c>
      <c r="AA3320">
        <v>9</v>
      </c>
      <c r="AB3320" t="s">
        <v>32</v>
      </c>
      <c r="AC3320" t="str">
        <f t="shared" si="723"/>
        <v/>
      </c>
      <c r="AD3320" t="s">
        <v>32</v>
      </c>
      <c r="AE3320" t="str">
        <f t="shared" si="724"/>
        <v/>
      </c>
      <c r="AF3320" t="s">
        <v>32</v>
      </c>
      <c r="AG3320" t="str">
        <f t="shared" si="725"/>
        <v/>
      </c>
      <c r="AH3320" t="s">
        <v>32</v>
      </c>
      <c r="AI3320" t="str">
        <f t="shared" si="726"/>
        <v/>
      </c>
      <c r="AJ3320" t="s">
        <v>32</v>
      </c>
      <c r="AK3320" t="str">
        <f t="shared" si="727"/>
        <v/>
      </c>
      <c r="AL3320">
        <v>0</v>
      </c>
      <c r="AM3320">
        <v>0</v>
      </c>
      <c r="AN3320">
        <v>0</v>
      </c>
      <c r="AO3320" t="s">
        <v>32</v>
      </c>
      <c r="AP3320" t="s">
        <v>32</v>
      </c>
    </row>
    <row r="3321" spans="1:42" x14ac:dyDescent="0.25">
      <c r="A3321">
        <v>201808</v>
      </c>
      <c r="B3321" t="str">
        <f t="shared" si="714"/>
        <v>2018-II</v>
      </c>
      <c r="C3321" t="s">
        <v>3382</v>
      </c>
      <c r="D3321" t="s">
        <v>3382</v>
      </c>
      <c r="E3321">
        <v>30491709</v>
      </c>
      <c r="F3321" t="s">
        <v>29</v>
      </c>
      <c r="G3321">
        <v>0</v>
      </c>
      <c r="H3321">
        <v>0</v>
      </c>
      <c r="I3321">
        <v>0</v>
      </c>
      <c r="J3321">
        <f t="shared" si="715"/>
        <v>0</v>
      </c>
      <c r="K3321" t="str">
        <f t="shared" si="716"/>
        <v>Modelamiento</v>
      </c>
      <c r="L3321">
        <f t="shared" si="717"/>
        <v>0</v>
      </c>
      <c r="M3321">
        <v>62</v>
      </c>
      <c r="N3321" t="str">
        <f t="shared" si="718"/>
        <v>&gt;60</v>
      </c>
      <c r="O3321" t="s">
        <v>56</v>
      </c>
      <c r="P3321" t="s">
        <v>31</v>
      </c>
      <c r="Q3321">
        <v>49562</v>
      </c>
      <c r="R3321">
        <v>1500</v>
      </c>
      <c r="S3321" t="str">
        <f t="shared" si="719"/>
        <v>&lt;=1500</v>
      </c>
      <c r="T3321">
        <v>1712</v>
      </c>
      <c r="U3321" t="str">
        <f t="shared" si="720"/>
        <v>&gt;1500</v>
      </c>
      <c r="V3321" t="s">
        <v>597</v>
      </c>
      <c r="W3321">
        <v>47492</v>
      </c>
      <c r="X3321" s="12">
        <f t="shared" si="721"/>
        <v>3.1584266823886126E-2</v>
      </c>
      <c r="Y3321" t="str">
        <f t="shared" si="722"/>
        <v>&lt;=0.04</v>
      </c>
      <c r="Z3321" t="s">
        <v>32</v>
      </c>
      <c r="AA3321">
        <v>3</v>
      </c>
      <c r="AB3321">
        <v>894.36</v>
      </c>
      <c r="AC3321" t="str">
        <f t="shared" si="723"/>
        <v>&lt;=1000</v>
      </c>
      <c r="AD3321">
        <v>86</v>
      </c>
      <c r="AE3321" t="str">
        <f t="shared" si="724"/>
        <v>&lt;=90</v>
      </c>
      <c r="AF3321">
        <v>0</v>
      </c>
      <c r="AG3321" t="str">
        <f t="shared" si="725"/>
        <v>&lt;=500</v>
      </c>
      <c r="AH3321">
        <v>900</v>
      </c>
      <c r="AI3321" t="str">
        <f t="shared" si="726"/>
        <v>&lt;=1000</v>
      </c>
      <c r="AJ3321">
        <v>0.99370000000000003</v>
      </c>
      <c r="AK3321" t="str">
        <f t="shared" si="727"/>
        <v>&gt;0.9</v>
      </c>
      <c r="AL3321">
        <v>12</v>
      </c>
      <c r="AM3321">
        <v>9</v>
      </c>
      <c r="AN3321">
        <v>0</v>
      </c>
      <c r="AO3321">
        <v>4</v>
      </c>
      <c r="AP3321" t="s">
        <v>32</v>
      </c>
    </row>
    <row r="3322" spans="1:42" x14ac:dyDescent="0.25">
      <c r="A3322">
        <v>201808</v>
      </c>
      <c r="B3322" t="str">
        <f t="shared" si="714"/>
        <v>2018-II</v>
      </c>
      <c r="C3322" t="s">
        <v>3383</v>
      </c>
      <c r="D3322" t="s">
        <v>3383</v>
      </c>
      <c r="E3322">
        <v>30501163</v>
      </c>
      <c r="F3322" t="s">
        <v>29</v>
      </c>
      <c r="G3322">
        <v>1</v>
      </c>
      <c r="H3322">
        <v>0</v>
      </c>
      <c r="I3322">
        <v>0</v>
      </c>
      <c r="J3322">
        <f t="shared" si="715"/>
        <v>0</v>
      </c>
      <c r="K3322" t="str">
        <f t="shared" si="716"/>
        <v>Modelamiento</v>
      </c>
      <c r="L3322">
        <f t="shared" si="717"/>
        <v>0</v>
      </c>
      <c r="M3322">
        <v>39</v>
      </c>
      <c r="N3322" t="str">
        <f t="shared" si="718"/>
        <v>&lt;=40</v>
      </c>
      <c r="O3322" t="s">
        <v>56</v>
      </c>
      <c r="P3322" t="s">
        <v>39</v>
      </c>
      <c r="Q3322">
        <v>48762</v>
      </c>
      <c r="R3322">
        <v>1650</v>
      </c>
      <c r="S3322" t="str">
        <f t="shared" si="719"/>
        <v>&lt;=2000</v>
      </c>
      <c r="T3322">
        <v>1683</v>
      </c>
      <c r="U3322" t="str">
        <f t="shared" si="720"/>
        <v>&gt;1500</v>
      </c>
      <c r="V3322" t="s">
        <v>597</v>
      </c>
      <c r="W3322">
        <v>47492</v>
      </c>
      <c r="X3322" s="12">
        <f t="shared" si="721"/>
        <v>3.4742693506274742E-2</v>
      </c>
      <c r="Y3322" t="str">
        <f t="shared" si="722"/>
        <v>&lt;=0.04</v>
      </c>
      <c r="Z3322" t="s">
        <v>32</v>
      </c>
      <c r="AA3322">
        <v>4</v>
      </c>
      <c r="AB3322">
        <v>611.83000000000004</v>
      </c>
      <c r="AC3322" t="str">
        <f t="shared" si="723"/>
        <v>&lt;=1000</v>
      </c>
      <c r="AD3322">
        <v>2280</v>
      </c>
      <c r="AE3322" t="str">
        <f t="shared" si="724"/>
        <v>&gt;120</v>
      </c>
      <c r="AF3322">
        <v>611.83000000000004</v>
      </c>
      <c r="AG3322" t="str">
        <f t="shared" si="725"/>
        <v>&lt;=1000</v>
      </c>
      <c r="AH3322" t="s">
        <v>32</v>
      </c>
      <c r="AI3322" t="str">
        <f t="shared" si="726"/>
        <v/>
      </c>
      <c r="AJ3322" t="s">
        <v>32</v>
      </c>
      <c r="AK3322" t="str">
        <f t="shared" si="727"/>
        <v/>
      </c>
      <c r="AL3322">
        <v>12</v>
      </c>
      <c r="AM3322">
        <v>0</v>
      </c>
      <c r="AN3322">
        <v>12</v>
      </c>
      <c r="AO3322" t="s">
        <v>32</v>
      </c>
      <c r="AP3322">
        <v>1</v>
      </c>
    </row>
    <row r="3323" spans="1:42" x14ac:dyDescent="0.25">
      <c r="A3323">
        <v>201808</v>
      </c>
      <c r="B3323" t="str">
        <f t="shared" si="714"/>
        <v>2018-II</v>
      </c>
      <c r="C3323" t="s">
        <v>3384</v>
      </c>
      <c r="D3323" t="s">
        <v>3384</v>
      </c>
      <c r="E3323">
        <v>30501827</v>
      </c>
      <c r="F3323" t="s">
        <v>29</v>
      </c>
      <c r="G3323">
        <v>0</v>
      </c>
      <c r="H3323">
        <v>0</v>
      </c>
      <c r="I3323">
        <v>0</v>
      </c>
      <c r="J3323">
        <f t="shared" si="715"/>
        <v>0</v>
      </c>
      <c r="K3323" t="str">
        <f t="shared" si="716"/>
        <v>Modelamiento</v>
      </c>
      <c r="L3323">
        <f t="shared" si="717"/>
        <v>0</v>
      </c>
      <c r="M3323">
        <v>28</v>
      </c>
      <c r="N3323" t="str">
        <f t="shared" si="718"/>
        <v>&lt;=30</v>
      </c>
      <c r="O3323" t="s">
        <v>56</v>
      </c>
      <c r="P3323" t="s">
        <v>39</v>
      </c>
      <c r="Q3323">
        <v>37902</v>
      </c>
      <c r="R3323">
        <v>1500</v>
      </c>
      <c r="S3323" t="str">
        <f t="shared" si="719"/>
        <v>&lt;=1500</v>
      </c>
      <c r="T3323">
        <v>1422</v>
      </c>
      <c r="U3323" t="str">
        <f t="shared" si="720"/>
        <v>&lt;=1500</v>
      </c>
      <c r="V3323" t="s">
        <v>601</v>
      </c>
      <c r="W3323">
        <v>36452</v>
      </c>
      <c r="X3323" s="12">
        <f t="shared" si="721"/>
        <v>4.1150005486667397E-2</v>
      </c>
      <c r="Y3323" t="str">
        <f t="shared" si="722"/>
        <v>&lt;=0.05</v>
      </c>
      <c r="Z3323" t="s">
        <v>32</v>
      </c>
      <c r="AA3323">
        <v>9</v>
      </c>
      <c r="AB3323" t="s">
        <v>32</v>
      </c>
      <c r="AC3323" t="str">
        <f t="shared" si="723"/>
        <v/>
      </c>
      <c r="AD3323" t="s">
        <v>32</v>
      </c>
      <c r="AE3323" t="str">
        <f t="shared" si="724"/>
        <v/>
      </c>
      <c r="AF3323" t="s">
        <v>32</v>
      </c>
      <c r="AG3323" t="str">
        <f t="shared" si="725"/>
        <v/>
      </c>
      <c r="AH3323" t="s">
        <v>32</v>
      </c>
      <c r="AI3323" t="str">
        <f t="shared" si="726"/>
        <v/>
      </c>
      <c r="AJ3323" t="s">
        <v>32</v>
      </c>
      <c r="AK3323" t="str">
        <f t="shared" si="727"/>
        <v/>
      </c>
      <c r="AL3323">
        <v>0</v>
      </c>
      <c r="AM3323">
        <v>0</v>
      </c>
      <c r="AN3323">
        <v>0</v>
      </c>
      <c r="AO3323" t="s">
        <v>32</v>
      </c>
      <c r="AP3323" t="s">
        <v>32</v>
      </c>
    </row>
    <row r="3324" spans="1:42" x14ac:dyDescent="0.25">
      <c r="A3324">
        <v>201808</v>
      </c>
      <c r="B3324" t="str">
        <f t="shared" si="714"/>
        <v>2018-II</v>
      </c>
      <c r="C3324" t="s">
        <v>3385</v>
      </c>
      <c r="D3324" t="s">
        <v>3385</v>
      </c>
      <c r="E3324">
        <v>30504988</v>
      </c>
      <c r="F3324" t="s">
        <v>29</v>
      </c>
      <c r="G3324">
        <v>0</v>
      </c>
      <c r="H3324">
        <v>0</v>
      </c>
      <c r="I3324">
        <v>0</v>
      </c>
      <c r="J3324">
        <f t="shared" si="715"/>
        <v>0</v>
      </c>
      <c r="K3324" t="str">
        <f t="shared" si="716"/>
        <v>Modelamiento</v>
      </c>
      <c r="L3324">
        <f t="shared" si="717"/>
        <v>0</v>
      </c>
      <c r="M3324">
        <v>31</v>
      </c>
      <c r="N3324" t="str">
        <f t="shared" si="718"/>
        <v>&lt;=35</v>
      </c>
      <c r="O3324" t="s">
        <v>56</v>
      </c>
      <c r="P3324" t="s">
        <v>31</v>
      </c>
      <c r="Q3324">
        <v>40488</v>
      </c>
      <c r="R3324">
        <v>0</v>
      </c>
      <c r="S3324" t="str">
        <f t="shared" si="719"/>
        <v>=0</v>
      </c>
      <c r="T3324">
        <v>1398</v>
      </c>
      <c r="U3324" t="str">
        <f t="shared" si="720"/>
        <v>&lt;=1400</v>
      </c>
      <c r="V3324" t="s">
        <v>601</v>
      </c>
      <c r="W3324">
        <v>38168</v>
      </c>
      <c r="X3324" s="12">
        <f t="shared" si="721"/>
        <v>0</v>
      </c>
      <c r="Y3324" t="str">
        <f t="shared" si="722"/>
        <v>=0</v>
      </c>
      <c r="Z3324" t="s">
        <v>32</v>
      </c>
      <c r="AA3324">
        <v>0</v>
      </c>
      <c r="AB3324">
        <v>11285.64</v>
      </c>
      <c r="AC3324" t="str">
        <f t="shared" si="723"/>
        <v>&gt;5000</v>
      </c>
      <c r="AD3324">
        <v>0</v>
      </c>
      <c r="AE3324" t="str">
        <f t="shared" si="724"/>
        <v>=0</v>
      </c>
      <c r="AF3324">
        <v>0</v>
      </c>
      <c r="AG3324" t="str">
        <f t="shared" si="725"/>
        <v>&lt;=500</v>
      </c>
      <c r="AH3324">
        <v>4001</v>
      </c>
      <c r="AI3324" t="str">
        <f t="shared" si="726"/>
        <v>&lt;=5000</v>
      </c>
      <c r="AJ3324">
        <v>0</v>
      </c>
      <c r="AK3324" t="str">
        <f t="shared" si="727"/>
        <v>=0</v>
      </c>
      <c r="AL3324">
        <v>12</v>
      </c>
      <c r="AM3324">
        <v>12</v>
      </c>
      <c r="AN3324">
        <v>0</v>
      </c>
      <c r="AO3324">
        <v>1</v>
      </c>
      <c r="AP3324" t="s">
        <v>32</v>
      </c>
    </row>
    <row r="3325" spans="1:42" x14ac:dyDescent="0.25">
      <c r="A3325">
        <v>201808</v>
      </c>
      <c r="B3325" t="str">
        <f t="shared" si="714"/>
        <v>2018-II</v>
      </c>
      <c r="C3325" t="s">
        <v>3386</v>
      </c>
      <c r="D3325" t="s">
        <v>3386</v>
      </c>
      <c r="E3325">
        <v>30500091</v>
      </c>
      <c r="F3325" t="s">
        <v>29</v>
      </c>
      <c r="G3325">
        <v>1</v>
      </c>
      <c r="H3325">
        <v>0</v>
      </c>
      <c r="I3325">
        <v>0</v>
      </c>
      <c r="J3325">
        <f t="shared" si="715"/>
        <v>0</v>
      </c>
      <c r="K3325" t="str">
        <f t="shared" si="716"/>
        <v>Modelamiento</v>
      </c>
      <c r="L3325">
        <f t="shared" si="717"/>
        <v>0</v>
      </c>
      <c r="M3325">
        <v>24</v>
      </c>
      <c r="N3325" t="str">
        <f t="shared" si="718"/>
        <v>&lt;=25</v>
      </c>
      <c r="O3325" t="s">
        <v>56</v>
      </c>
      <c r="P3325" t="s">
        <v>39</v>
      </c>
      <c r="Q3325">
        <v>45023</v>
      </c>
      <c r="R3325">
        <v>0</v>
      </c>
      <c r="S3325" t="str">
        <f t="shared" si="719"/>
        <v>=0</v>
      </c>
      <c r="T3325">
        <v>1095</v>
      </c>
      <c r="U3325" t="str">
        <f t="shared" si="720"/>
        <v>&lt;=1100</v>
      </c>
      <c r="V3325" t="s">
        <v>597</v>
      </c>
      <c r="W3325">
        <v>42703</v>
      </c>
      <c r="X3325" s="12">
        <f t="shared" si="721"/>
        <v>0</v>
      </c>
      <c r="Y3325" t="str">
        <f t="shared" si="722"/>
        <v>=0</v>
      </c>
      <c r="Z3325" t="s">
        <v>32</v>
      </c>
      <c r="AA3325">
        <v>9</v>
      </c>
      <c r="AB3325" t="s">
        <v>32</v>
      </c>
      <c r="AC3325" t="str">
        <f t="shared" si="723"/>
        <v/>
      </c>
      <c r="AD3325" t="s">
        <v>32</v>
      </c>
      <c r="AE3325" t="str">
        <f t="shared" si="724"/>
        <v/>
      </c>
      <c r="AF3325" t="s">
        <v>32</v>
      </c>
      <c r="AG3325" t="str">
        <f t="shared" si="725"/>
        <v/>
      </c>
      <c r="AH3325" t="s">
        <v>32</v>
      </c>
      <c r="AI3325" t="str">
        <f t="shared" si="726"/>
        <v/>
      </c>
      <c r="AJ3325" t="s">
        <v>32</v>
      </c>
      <c r="AK3325" t="str">
        <f t="shared" si="727"/>
        <v/>
      </c>
      <c r="AL3325">
        <v>0</v>
      </c>
      <c r="AM3325">
        <v>0</v>
      </c>
      <c r="AN3325">
        <v>0</v>
      </c>
      <c r="AO3325" t="s">
        <v>32</v>
      </c>
      <c r="AP3325" t="s">
        <v>32</v>
      </c>
    </row>
    <row r="3326" spans="1:42" x14ac:dyDescent="0.25">
      <c r="A3326">
        <v>201808</v>
      </c>
      <c r="B3326" t="str">
        <f t="shared" si="714"/>
        <v>2018-II</v>
      </c>
      <c r="C3326" t="s">
        <v>3387</v>
      </c>
      <c r="D3326" t="s">
        <v>3387</v>
      </c>
      <c r="E3326">
        <v>30500334</v>
      </c>
      <c r="F3326" t="s">
        <v>29</v>
      </c>
      <c r="G3326">
        <v>1</v>
      </c>
      <c r="H3326">
        <v>0</v>
      </c>
      <c r="I3326">
        <v>0</v>
      </c>
      <c r="J3326">
        <f t="shared" si="715"/>
        <v>0</v>
      </c>
      <c r="K3326" t="str">
        <f t="shared" si="716"/>
        <v>Modelamiento</v>
      </c>
      <c r="L3326">
        <f t="shared" si="717"/>
        <v>0</v>
      </c>
      <c r="M3326">
        <v>45</v>
      </c>
      <c r="N3326" t="str">
        <f t="shared" si="718"/>
        <v>&lt;=45</v>
      </c>
      <c r="O3326" t="s">
        <v>56</v>
      </c>
      <c r="P3326" t="s">
        <v>31</v>
      </c>
      <c r="Q3326">
        <v>43002</v>
      </c>
      <c r="R3326">
        <v>1650</v>
      </c>
      <c r="S3326" t="str">
        <f t="shared" si="719"/>
        <v>&lt;=2000</v>
      </c>
      <c r="T3326">
        <v>1615</v>
      </c>
      <c r="U3326" t="str">
        <f t="shared" si="720"/>
        <v>&gt;1500</v>
      </c>
      <c r="V3326" t="s">
        <v>1407</v>
      </c>
      <c r="W3326">
        <v>41732</v>
      </c>
      <c r="X3326" s="12">
        <f t="shared" si="721"/>
        <v>3.9538004409086551E-2</v>
      </c>
      <c r="Y3326" t="str">
        <f t="shared" si="722"/>
        <v>&lt;=0.04</v>
      </c>
      <c r="Z3326" t="s">
        <v>32</v>
      </c>
      <c r="AA3326">
        <v>9</v>
      </c>
      <c r="AB3326" t="s">
        <v>32</v>
      </c>
      <c r="AC3326" t="str">
        <f t="shared" si="723"/>
        <v/>
      </c>
      <c r="AD3326" t="s">
        <v>32</v>
      </c>
      <c r="AE3326" t="str">
        <f t="shared" si="724"/>
        <v/>
      </c>
      <c r="AF3326" t="s">
        <v>32</v>
      </c>
      <c r="AG3326" t="str">
        <f t="shared" si="725"/>
        <v/>
      </c>
      <c r="AH3326" t="s">
        <v>32</v>
      </c>
      <c r="AI3326" t="str">
        <f t="shared" si="726"/>
        <v/>
      </c>
      <c r="AJ3326" t="s">
        <v>32</v>
      </c>
      <c r="AK3326" t="str">
        <f t="shared" si="727"/>
        <v/>
      </c>
      <c r="AL3326">
        <v>0</v>
      </c>
      <c r="AM3326">
        <v>0</v>
      </c>
      <c r="AN3326">
        <v>0</v>
      </c>
      <c r="AO3326" t="s">
        <v>32</v>
      </c>
      <c r="AP3326" t="s">
        <v>32</v>
      </c>
    </row>
    <row r="3327" spans="1:42" x14ac:dyDescent="0.25">
      <c r="A3327">
        <v>201808</v>
      </c>
      <c r="B3327" t="str">
        <f t="shared" si="714"/>
        <v>2018-II</v>
      </c>
      <c r="C3327" t="s">
        <v>3388</v>
      </c>
      <c r="D3327" t="s">
        <v>3388</v>
      </c>
      <c r="E3327">
        <v>30497483</v>
      </c>
      <c r="F3327" t="s">
        <v>29</v>
      </c>
      <c r="G3327">
        <v>1</v>
      </c>
      <c r="H3327">
        <v>0</v>
      </c>
      <c r="I3327">
        <v>0</v>
      </c>
      <c r="J3327">
        <f t="shared" si="715"/>
        <v>0</v>
      </c>
      <c r="K3327" t="str">
        <f t="shared" si="716"/>
        <v>Modelamiento</v>
      </c>
      <c r="L3327">
        <f t="shared" si="717"/>
        <v>0</v>
      </c>
      <c r="M3327">
        <v>38</v>
      </c>
      <c r="N3327" t="str">
        <f t="shared" si="718"/>
        <v>&lt;=40</v>
      </c>
      <c r="O3327" t="s">
        <v>56</v>
      </c>
      <c r="P3327" t="s">
        <v>35</v>
      </c>
      <c r="Q3327">
        <v>33262</v>
      </c>
      <c r="R3327">
        <v>5354</v>
      </c>
      <c r="S3327" t="str">
        <f t="shared" si="719"/>
        <v>&gt;2500</v>
      </c>
      <c r="T3327">
        <v>1148</v>
      </c>
      <c r="U3327" t="str">
        <f t="shared" si="720"/>
        <v>&lt;=1200</v>
      </c>
      <c r="V3327" t="s">
        <v>597</v>
      </c>
      <c r="W3327">
        <v>35696</v>
      </c>
      <c r="X3327" s="12">
        <f t="shared" si="721"/>
        <v>0.14998879426266248</v>
      </c>
      <c r="Y3327" t="str">
        <f t="shared" si="722"/>
        <v>&gt;0.06</v>
      </c>
      <c r="Z3327" t="s">
        <v>32</v>
      </c>
      <c r="AA3327">
        <v>0</v>
      </c>
      <c r="AB3327">
        <v>7089.8</v>
      </c>
      <c r="AC3327" t="str">
        <f t="shared" si="723"/>
        <v>&gt;5000</v>
      </c>
      <c r="AD3327">
        <v>0</v>
      </c>
      <c r="AE3327" t="str">
        <f t="shared" si="724"/>
        <v>=0</v>
      </c>
      <c r="AF3327">
        <v>0</v>
      </c>
      <c r="AG3327" t="str">
        <f t="shared" si="725"/>
        <v>&lt;=500</v>
      </c>
      <c r="AH3327" t="s">
        <v>32</v>
      </c>
      <c r="AI3327" t="str">
        <f t="shared" si="726"/>
        <v/>
      </c>
      <c r="AJ3327" t="s">
        <v>32</v>
      </c>
      <c r="AK3327" t="str">
        <f t="shared" si="727"/>
        <v/>
      </c>
      <c r="AL3327">
        <v>12</v>
      </c>
      <c r="AM3327">
        <v>12</v>
      </c>
      <c r="AN3327">
        <v>0</v>
      </c>
      <c r="AO3327">
        <v>1</v>
      </c>
      <c r="AP3327" t="s">
        <v>32</v>
      </c>
    </row>
    <row r="3328" spans="1:42" x14ac:dyDescent="0.25">
      <c r="A3328">
        <v>201808</v>
      </c>
      <c r="B3328" t="str">
        <f t="shared" si="714"/>
        <v>2018-II</v>
      </c>
      <c r="C3328" t="s">
        <v>3389</v>
      </c>
      <c r="D3328" t="s">
        <v>3389</v>
      </c>
      <c r="E3328">
        <v>30503663</v>
      </c>
      <c r="F3328" t="s">
        <v>29</v>
      </c>
      <c r="G3328">
        <v>1</v>
      </c>
      <c r="H3328">
        <v>0</v>
      </c>
      <c r="I3328">
        <v>0</v>
      </c>
      <c r="J3328">
        <f t="shared" si="715"/>
        <v>0</v>
      </c>
      <c r="K3328" t="str">
        <f t="shared" si="716"/>
        <v>Modelamiento</v>
      </c>
      <c r="L3328">
        <f t="shared" si="717"/>
        <v>0</v>
      </c>
      <c r="M3328">
        <v>29</v>
      </c>
      <c r="N3328" t="str">
        <f t="shared" si="718"/>
        <v>&lt;=30</v>
      </c>
      <c r="O3328" t="s">
        <v>56</v>
      </c>
      <c r="P3328" t="s">
        <v>39</v>
      </c>
      <c r="Q3328">
        <v>49562</v>
      </c>
      <c r="R3328">
        <v>1500</v>
      </c>
      <c r="S3328" t="str">
        <f t="shared" si="719"/>
        <v>&lt;=1500</v>
      </c>
      <c r="T3328">
        <v>1702</v>
      </c>
      <c r="U3328" t="str">
        <f t="shared" si="720"/>
        <v>&gt;1500</v>
      </c>
      <c r="V3328" t="s">
        <v>597</v>
      </c>
      <c r="W3328">
        <v>47492</v>
      </c>
      <c r="X3328" s="12">
        <f t="shared" si="721"/>
        <v>3.1584266823886126E-2</v>
      </c>
      <c r="Y3328" t="str">
        <f t="shared" si="722"/>
        <v>&lt;=0.04</v>
      </c>
      <c r="Z3328" t="s">
        <v>32</v>
      </c>
      <c r="AA3328">
        <v>4</v>
      </c>
      <c r="AB3328">
        <v>1210.26</v>
      </c>
      <c r="AC3328" t="str">
        <f t="shared" si="723"/>
        <v>&lt;=2000</v>
      </c>
      <c r="AD3328">
        <v>215</v>
      </c>
      <c r="AE3328" t="str">
        <f t="shared" si="724"/>
        <v>&gt;120</v>
      </c>
      <c r="AF3328">
        <v>501.47</v>
      </c>
      <c r="AG3328" t="str">
        <f t="shared" si="725"/>
        <v>&lt;=1000</v>
      </c>
      <c r="AH3328" t="s">
        <v>32</v>
      </c>
      <c r="AI3328" t="str">
        <f t="shared" si="726"/>
        <v/>
      </c>
      <c r="AJ3328" t="s">
        <v>32</v>
      </c>
      <c r="AK3328" t="str">
        <f t="shared" si="727"/>
        <v/>
      </c>
      <c r="AL3328">
        <v>12</v>
      </c>
      <c r="AM3328">
        <v>1</v>
      </c>
      <c r="AN3328">
        <v>4</v>
      </c>
      <c r="AO3328">
        <v>10</v>
      </c>
      <c r="AP3328">
        <v>1</v>
      </c>
    </row>
    <row r="3329" spans="1:42" x14ac:dyDescent="0.25">
      <c r="A3329">
        <v>201808</v>
      </c>
      <c r="B3329" t="str">
        <f t="shared" si="714"/>
        <v>2018-II</v>
      </c>
      <c r="C3329" t="s">
        <v>3390</v>
      </c>
      <c r="D3329" t="s">
        <v>3390</v>
      </c>
      <c r="E3329">
        <v>30500014</v>
      </c>
      <c r="F3329" t="s">
        <v>29</v>
      </c>
      <c r="G3329">
        <v>1</v>
      </c>
      <c r="H3329">
        <v>0</v>
      </c>
      <c r="I3329">
        <v>0</v>
      </c>
      <c r="J3329">
        <f t="shared" si="715"/>
        <v>0</v>
      </c>
      <c r="K3329" t="str">
        <f t="shared" si="716"/>
        <v>Modelamiento</v>
      </c>
      <c r="L3329">
        <f t="shared" si="717"/>
        <v>0</v>
      </c>
      <c r="M3329">
        <v>22</v>
      </c>
      <c r="N3329" t="str">
        <f t="shared" si="718"/>
        <v>&lt;=25</v>
      </c>
      <c r="O3329" t="s">
        <v>56</v>
      </c>
      <c r="P3329" t="s">
        <v>39</v>
      </c>
      <c r="Q3329">
        <v>31616</v>
      </c>
      <c r="R3329">
        <v>0</v>
      </c>
      <c r="S3329" t="str">
        <f t="shared" si="719"/>
        <v>=0</v>
      </c>
      <c r="T3329">
        <v>1040</v>
      </c>
      <c r="U3329" t="str">
        <f t="shared" si="720"/>
        <v>&lt;=1100</v>
      </c>
      <c r="V3329" t="s">
        <v>585</v>
      </c>
      <c r="W3329">
        <v>28646</v>
      </c>
      <c r="X3329" s="12">
        <f t="shared" si="721"/>
        <v>0</v>
      </c>
      <c r="Y3329" t="str">
        <f t="shared" si="722"/>
        <v>=0</v>
      </c>
      <c r="Z3329" t="s">
        <v>32</v>
      </c>
      <c r="AA3329">
        <v>9</v>
      </c>
      <c r="AB3329" t="s">
        <v>32</v>
      </c>
      <c r="AC3329" t="str">
        <f t="shared" si="723"/>
        <v/>
      </c>
      <c r="AD3329" t="s">
        <v>32</v>
      </c>
      <c r="AE3329" t="str">
        <f t="shared" si="724"/>
        <v/>
      </c>
      <c r="AF3329" t="s">
        <v>32</v>
      </c>
      <c r="AG3329" t="str">
        <f t="shared" si="725"/>
        <v/>
      </c>
      <c r="AH3329" t="s">
        <v>32</v>
      </c>
      <c r="AI3329" t="str">
        <f t="shared" si="726"/>
        <v/>
      </c>
      <c r="AJ3329" t="s">
        <v>32</v>
      </c>
      <c r="AK3329" t="str">
        <f t="shared" si="727"/>
        <v/>
      </c>
      <c r="AL3329">
        <v>0</v>
      </c>
      <c r="AM3329">
        <v>0</v>
      </c>
      <c r="AN3329">
        <v>0</v>
      </c>
      <c r="AO3329" t="s">
        <v>32</v>
      </c>
      <c r="AP3329" t="s">
        <v>32</v>
      </c>
    </row>
    <row r="3330" spans="1:42" x14ac:dyDescent="0.25">
      <c r="A3330">
        <v>201808</v>
      </c>
      <c r="B3330" t="str">
        <f t="shared" si="714"/>
        <v>2018-II</v>
      </c>
      <c r="C3330" t="s">
        <v>3391</v>
      </c>
      <c r="D3330" t="s">
        <v>3391</v>
      </c>
      <c r="E3330">
        <v>30490587</v>
      </c>
      <c r="F3330" t="s">
        <v>29</v>
      </c>
      <c r="G3330">
        <v>0</v>
      </c>
      <c r="H3330">
        <v>0</v>
      </c>
      <c r="I3330">
        <v>0</v>
      </c>
      <c r="J3330">
        <f t="shared" si="715"/>
        <v>0</v>
      </c>
      <c r="K3330" t="str">
        <f t="shared" si="716"/>
        <v>Modelamiento</v>
      </c>
      <c r="L3330">
        <f t="shared" si="717"/>
        <v>0</v>
      </c>
      <c r="M3330">
        <v>23</v>
      </c>
      <c r="N3330" t="str">
        <f t="shared" si="718"/>
        <v>&lt;=25</v>
      </c>
      <c r="O3330" t="s">
        <v>56</v>
      </c>
      <c r="P3330" t="s">
        <v>31</v>
      </c>
      <c r="Q3330">
        <v>48612</v>
      </c>
      <c r="R3330">
        <v>1800</v>
      </c>
      <c r="S3330" t="str">
        <f t="shared" si="719"/>
        <v>&lt;=2000</v>
      </c>
      <c r="T3330">
        <v>1682</v>
      </c>
      <c r="U3330" t="str">
        <f t="shared" si="720"/>
        <v>&gt;1500</v>
      </c>
      <c r="V3330" t="s">
        <v>597</v>
      </c>
      <c r="W3330">
        <v>47492</v>
      </c>
      <c r="X3330" s="12">
        <f t="shared" si="721"/>
        <v>3.7901120188663352E-2</v>
      </c>
      <c r="Y3330" t="str">
        <f t="shared" si="722"/>
        <v>&lt;=0.04</v>
      </c>
      <c r="Z3330" t="s">
        <v>32</v>
      </c>
      <c r="AA3330">
        <v>4</v>
      </c>
      <c r="AB3330">
        <v>360.02</v>
      </c>
      <c r="AC3330" t="str">
        <f t="shared" si="723"/>
        <v>&lt;=500</v>
      </c>
      <c r="AD3330">
        <v>1148</v>
      </c>
      <c r="AE3330" t="str">
        <f t="shared" si="724"/>
        <v>&gt;120</v>
      </c>
      <c r="AF3330">
        <v>360.02</v>
      </c>
      <c r="AG3330" t="str">
        <f t="shared" si="725"/>
        <v>&lt;=500</v>
      </c>
      <c r="AH3330" t="s">
        <v>32</v>
      </c>
      <c r="AI3330" t="str">
        <f t="shared" si="726"/>
        <v/>
      </c>
      <c r="AJ3330" t="s">
        <v>32</v>
      </c>
      <c r="AK3330" t="str">
        <f t="shared" si="727"/>
        <v/>
      </c>
      <c r="AL3330">
        <v>12</v>
      </c>
      <c r="AM3330">
        <v>0</v>
      </c>
      <c r="AN3330">
        <v>12</v>
      </c>
      <c r="AO3330" t="s">
        <v>32</v>
      </c>
      <c r="AP3330">
        <v>1</v>
      </c>
    </row>
    <row r="3331" spans="1:42" x14ac:dyDescent="0.25">
      <c r="A3331">
        <v>201808</v>
      </c>
      <c r="B3331" t="str">
        <f t="shared" ref="B3331:B3394" si="728">+CONCATENATE(MID(A3331,1,4),IF(MID(A3331,5,2)*1&lt;=6,"-I","-II"))</f>
        <v>2018-II</v>
      </c>
      <c r="C3331" t="s">
        <v>3392</v>
      </c>
      <c r="D3331" t="s">
        <v>3392</v>
      </c>
      <c r="E3331">
        <v>30502970</v>
      </c>
      <c r="F3331" t="s">
        <v>29</v>
      </c>
      <c r="G3331">
        <v>1</v>
      </c>
      <c r="H3331">
        <v>0</v>
      </c>
      <c r="I3331">
        <v>0</v>
      </c>
      <c r="J3331">
        <f t="shared" ref="J3331:J3394" si="729">+IF(OR(O3331="Taxista propietario",O3331="Taxista palanca"),0,1)</f>
        <v>0</v>
      </c>
      <c r="K3331" t="str">
        <f t="shared" ref="K3331:K3394" si="730">+IF(I3331&gt;0,"Insuficiente",IF(H3331&gt;0,"Indeterminado",IF(J3331&gt;0,"Perfil","Modelamiento")))</f>
        <v>Modelamiento</v>
      </c>
      <c r="L3331">
        <f t="shared" ref="L3331:L3394" si="731">+IF(AND(A3331&gt;=201410,A3331&lt;=201908),0,1)</f>
        <v>0</v>
      </c>
      <c r="M3331">
        <v>24</v>
      </c>
      <c r="N3331" t="str">
        <f t="shared" ref="N3331:N3394" si="732">+IF(M3331&lt;=25,"&lt;=25",IF(M3331&lt;=30,"&lt;=30",IF(M3331&lt;=35,"&lt;=35",IF(M3331&lt;=40,"&lt;=40",IF(M3331&lt;=45,"&lt;=45",IF(M3331&lt;=50,"&lt;=50",IF(M3331&lt;=55,"&lt;=55",IF(M3331&lt;=60,"&lt;=60","&gt;60"))))))))</f>
        <v>&lt;=25</v>
      </c>
      <c r="O3331" t="s">
        <v>56</v>
      </c>
      <c r="P3331" t="s">
        <v>39</v>
      </c>
      <c r="Q3331">
        <v>41420</v>
      </c>
      <c r="R3331">
        <v>1000</v>
      </c>
      <c r="S3331" t="str">
        <f t="shared" ref="S3331:S3394" si="733">+IF(R3331="NULL","",IF(R3331=0,"=0",IF(R3331&lt;=500,"&lt;=500",IF(R3331&lt;=1000,"&lt;=1000",IF(R3331&lt;=1500,"&lt;=1500",IF(R3331&lt;=2000,"&lt;=2000",IF(R3331&lt;=2500,"&lt;=2500","&gt;2500")))))))</f>
        <v>&lt;=1000</v>
      </c>
      <c r="T3331">
        <v>1429</v>
      </c>
      <c r="U3331" t="str">
        <f t="shared" ref="U3331:U3394" si="734">+IF(T3331="NULL","",IF(T3331&lt;=1000,"&lt;=1000",IF(T3331&lt;=1100,"&lt;=1100",IF(T3331&lt;=1200,"&lt;=1200",IF(T3331&lt;=1300,"&lt;=1300",IF(T3331&lt;=1400,"&lt;=1400",IF(T3331&lt;=1500,"&lt;=1500","&gt;1500")))))))</f>
        <v>&lt;=1500</v>
      </c>
      <c r="V3331" t="s">
        <v>585</v>
      </c>
      <c r="W3331">
        <v>39500</v>
      </c>
      <c r="X3331" s="12">
        <f t="shared" ref="X3331:X3394" si="735">+IFERROR(R3331/W3331,"NULL")</f>
        <v>2.5316455696202531E-2</v>
      </c>
      <c r="Y3331" t="str">
        <f t="shared" ref="Y3331:Y3394" si="736">+IF(X3331="NULL","",IF(X3331=0,"=0",IF(X3331&lt;=0.01,"&lt;=0.01",IF(X3331&lt;=0.02,"&lt;=0.02",IF(X3331&lt;=0.03,"&lt;=0.03",IF(X3331&lt;=0.04,"&lt;=0.04",IF(X3331&lt;=0.05,"&lt;=0.05",IF(X3331&lt;=0.06,"&lt;=0.06","&gt;0.06"))))))))</f>
        <v>&lt;=0.03</v>
      </c>
      <c r="Z3331" t="s">
        <v>32</v>
      </c>
      <c r="AA3331">
        <v>9</v>
      </c>
      <c r="AB3331" t="s">
        <v>32</v>
      </c>
      <c r="AC3331" t="str">
        <f t="shared" ref="AC3331:AC3394" si="737">+IF(AB3331="NULL","",IF(AB3331&lt;=500,"&lt;=500",IF(AB3331&lt;=1000,"&lt;=1000",IF(AB3331&lt;=2000,"&lt;=2000",IF(AB3331&lt;=3000,"&lt;=3000",IF(AB3331&lt;=4000,"&lt;=4000",IF(AB3331&lt;=5000,"&lt;=5000","&gt;5000")))))))</f>
        <v/>
      </c>
      <c r="AD3331" t="s">
        <v>32</v>
      </c>
      <c r="AE3331" t="str">
        <f t="shared" ref="AE3331:AE3394" si="738">+IF(AD3331="NULL","",IF(AD3331=0,"=0",IF(AD3331&lt;=8,"&lt;=8",IF(AD3331&lt;=30,"&lt;=30",IF(AD3331&lt;=60,"&lt;=60",IF(AD3331&lt;=90,"&lt;=90",IF(AD3331&lt;=120,"&lt;=120","&gt;120")))))))</f>
        <v/>
      </c>
      <c r="AF3331" t="s">
        <v>32</v>
      </c>
      <c r="AG3331" t="str">
        <f t="shared" ref="AG3331:AG3394" si="739">+IF(AF3331="NULL","",IF(AF3331&lt;=500,"&lt;=500",IF(AF3331&lt;=1000,"&lt;=1000",IF(AF3331&lt;=2000,"&lt;=2000",IF(AF3331&lt;=3000,"&lt;=3000",IF(AF3331&lt;=4000,"&lt;=4000",IF(AF3331&lt;=5000,"&lt;=5000","&gt;5000")))))))</f>
        <v/>
      </c>
      <c r="AH3331" t="s">
        <v>32</v>
      </c>
      <c r="AI3331" t="str">
        <f t="shared" ref="AI3331:AI3394" si="740">+IF(AH3331="NULL","",IF(AH3331&lt;=500,"&lt;=500",IF(AH3331&lt;=1000,"&lt;=1000",IF(AH3331&lt;=2000,"&lt;=2000",IF(AH3331&lt;=3000,"&lt;=3000",IF(AH3331&lt;=4000,"&lt;=4000",IF(AH3331&lt;=5000,"&lt;=5000","&gt;5000")))))))</f>
        <v/>
      </c>
      <c r="AJ3331" t="s">
        <v>32</v>
      </c>
      <c r="AK3331" t="str">
        <f t="shared" ref="AK3331:AK3394" si="741">+IF(AJ3331="NULL","",IF(AJ3331=0,"=0",IF(AJ3331&lt;=0.1,"&lt;=0.1",IF(AJ3331&lt;=0.2,"&lt;=0.2",IF(AJ3331&lt;=0.3,"&lt;=0.3",IF(AJ3331&lt;=0.4,"&lt;=0.4",IF(AJ3331&lt;=0.5,"&lt;=0.5",IF(AJ3331&lt;=0.6,"&lt;=0.6",IF(AJ3331&lt;=0.7,"&lt;=0.7",IF(AJ3331&lt;=0.8,"&lt;=0.8",IF(AJ3331&lt;=0.9,"&lt;=0.9","&gt;0.9")))))))))))</f>
        <v/>
      </c>
      <c r="AL3331">
        <v>0</v>
      </c>
      <c r="AM3331">
        <v>0</v>
      </c>
      <c r="AN3331">
        <v>0</v>
      </c>
      <c r="AO3331" t="s">
        <v>32</v>
      </c>
      <c r="AP3331" t="s">
        <v>32</v>
      </c>
    </row>
    <row r="3332" spans="1:42" x14ac:dyDescent="0.25">
      <c r="A3332">
        <v>201808</v>
      </c>
      <c r="B3332" t="str">
        <f t="shared" si="728"/>
        <v>2018-II</v>
      </c>
      <c r="C3332" t="s">
        <v>3393</v>
      </c>
      <c r="D3332" t="s">
        <v>3393</v>
      </c>
      <c r="E3332">
        <v>30496447</v>
      </c>
      <c r="F3332" t="s">
        <v>29</v>
      </c>
      <c r="G3332">
        <v>0</v>
      </c>
      <c r="H3332">
        <v>0</v>
      </c>
      <c r="I3332">
        <v>0</v>
      </c>
      <c r="J3332">
        <f t="shared" si="729"/>
        <v>0</v>
      </c>
      <c r="K3332" t="str">
        <f t="shared" si="730"/>
        <v>Modelamiento</v>
      </c>
      <c r="L3332">
        <f t="shared" si="731"/>
        <v>0</v>
      </c>
      <c r="M3332">
        <v>25</v>
      </c>
      <c r="N3332" t="str">
        <f t="shared" si="732"/>
        <v>&lt;=25</v>
      </c>
      <c r="O3332" t="s">
        <v>56</v>
      </c>
      <c r="P3332" t="s">
        <v>39</v>
      </c>
      <c r="Q3332">
        <v>48437</v>
      </c>
      <c r="R3332">
        <v>0</v>
      </c>
      <c r="S3332" t="str">
        <f t="shared" si="733"/>
        <v>=0</v>
      </c>
      <c r="T3332">
        <v>1329</v>
      </c>
      <c r="U3332" t="str">
        <f t="shared" si="734"/>
        <v>&lt;=1400</v>
      </c>
      <c r="V3332" t="s">
        <v>589</v>
      </c>
      <c r="W3332">
        <v>46117</v>
      </c>
      <c r="X3332" s="12">
        <f t="shared" si="735"/>
        <v>0</v>
      </c>
      <c r="Y3332" t="str">
        <f t="shared" si="736"/>
        <v>=0</v>
      </c>
      <c r="Z3332" t="s">
        <v>32</v>
      </c>
      <c r="AA3332">
        <v>4</v>
      </c>
      <c r="AB3332">
        <v>425.06</v>
      </c>
      <c r="AC3332" t="str">
        <f t="shared" si="737"/>
        <v>&lt;=500</v>
      </c>
      <c r="AD3332">
        <v>1235</v>
      </c>
      <c r="AE3332" t="str">
        <f t="shared" si="738"/>
        <v>&gt;120</v>
      </c>
      <c r="AF3332">
        <v>425.06</v>
      </c>
      <c r="AG3332" t="str">
        <f t="shared" si="739"/>
        <v>&lt;=500</v>
      </c>
      <c r="AH3332" t="s">
        <v>32</v>
      </c>
      <c r="AI3332" t="str">
        <f t="shared" si="740"/>
        <v/>
      </c>
      <c r="AJ3332" t="s">
        <v>32</v>
      </c>
      <c r="AK3332" t="str">
        <f t="shared" si="741"/>
        <v/>
      </c>
      <c r="AL3332">
        <v>12</v>
      </c>
      <c r="AM3332">
        <v>0</v>
      </c>
      <c r="AN3332">
        <v>12</v>
      </c>
      <c r="AO3332" t="s">
        <v>32</v>
      </c>
      <c r="AP3332">
        <v>1</v>
      </c>
    </row>
    <row r="3333" spans="1:42" x14ac:dyDescent="0.25">
      <c r="A3333">
        <v>201808</v>
      </c>
      <c r="B3333" t="str">
        <f t="shared" si="728"/>
        <v>2018-II</v>
      </c>
      <c r="C3333" t="s">
        <v>3394</v>
      </c>
      <c r="D3333" t="s">
        <v>3394</v>
      </c>
      <c r="E3333">
        <v>30501074</v>
      </c>
      <c r="F3333" t="s">
        <v>29</v>
      </c>
      <c r="G3333">
        <v>1</v>
      </c>
      <c r="H3333">
        <v>0</v>
      </c>
      <c r="I3333">
        <v>0</v>
      </c>
      <c r="J3333">
        <f t="shared" si="729"/>
        <v>0</v>
      </c>
      <c r="K3333" t="str">
        <f t="shared" si="730"/>
        <v>Modelamiento</v>
      </c>
      <c r="L3333">
        <f t="shared" si="731"/>
        <v>0</v>
      </c>
      <c r="M3333">
        <v>39</v>
      </c>
      <c r="N3333" t="str">
        <f t="shared" si="732"/>
        <v>&lt;=40</v>
      </c>
      <c r="O3333" t="s">
        <v>56</v>
      </c>
      <c r="P3333" t="s">
        <v>39</v>
      </c>
      <c r="Q3333">
        <v>37420</v>
      </c>
      <c r="R3333">
        <v>500</v>
      </c>
      <c r="S3333" t="str">
        <f t="shared" si="733"/>
        <v>&lt;=500</v>
      </c>
      <c r="T3333">
        <v>1288</v>
      </c>
      <c r="U3333" t="str">
        <f t="shared" si="734"/>
        <v>&lt;=1300</v>
      </c>
      <c r="V3333" t="s">
        <v>585</v>
      </c>
      <c r="W3333">
        <v>35000</v>
      </c>
      <c r="X3333" s="12">
        <f t="shared" si="735"/>
        <v>1.4285714285714285E-2</v>
      </c>
      <c r="Y3333" t="str">
        <f t="shared" si="736"/>
        <v>&lt;=0.02</v>
      </c>
      <c r="Z3333" t="s">
        <v>32</v>
      </c>
      <c r="AA3333">
        <v>4</v>
      </c>
      <c r="AB3333">
        <v>1053.51</v>
      </c>
      <c r="AC3333" t="str">
        <f t="shared" si="737"/>
        <v>&lt;=2000</v>
      </c>
      <c r="AD3333">
        <v>1283</v>
      </c>
      <c r="AE3333" t="str">
        <f t="shared" si="738"/>
        <v>&gt;120</v>
      </c>
      <c r="AF3333">
        <v>1053.51</v>
      </c>
      <c r="AG3333" t="str">
        <f t="shared" si="739"/>
        <v>&lt;=2000</v>
      </c>
      <c r="AH3333" t="s">
        <v>32</v>
      </c>
      <c r="AI3333" t="str">
        <f t="shared" si="740"/>
        <v/>
      </c>
      <c r="AJ3333" t="s">
        <v>32</v>
      </c>
      <c r="AK3333" t="str">
        <f t="shared" si="741"/>
        <v/>
      </c>
      <c r="AL3333">
        <v>12</v>
      </c>
      <c r="AM3333">
        <v>0</v>
      </c>
      <c r="AN3333">
        <v>12</v>
      </c>
      <c r="AO3333" t="s">
        <v>32</v>
      </c>
      <c r="AP3333">
        <v>1</v>
      </c>
    </row>
    <row r="3334" spans="1:42" x14ac:dyDescent="0.25">
      <c r="A3334">
        <v>201808</v>
      </c>
      <c r="B3334" t="str">
        <f t="shared" si="728"/>
        <v>2018-II</v>
      </c>
      <c r="C3334" t="s">
        <v>3395</v>
      </c>
      <c r="D3334" t="s">
        <v>3395</v>
      </c>
      <c r="E3334">
        <v>30504603</v>
      </c>
      <c r="F3334" t="s">
        <v>29</v>
      </c>
      <c r="G3334">
        <v>0</v>
      </c>
      <c r="H3334">
        <v>0</v>
      </c>
      <c r="I3334">
        <v>0</v>
      </c>
      <c r="J3334">
        <f t="shared" si="729"/>
        <v>0</v>
      </c>
      <c r="K3334" t="str">
        <f t="shared" si="730"/>
        <v>Modelamiento</v>
      </c>
      <c r="L3334">
        <f t="shared" si="731"/>
        <v>0</v>
      </c>
      <c r="M3334">
        <v>52</v>
      </c>
      <c r="N3334" t="str">
        <f t="shared" si="732"/>
        <v>&lt;=55</v>
      </c>
      <c r="O3334" t="s">
        <v>56</v>
      </c>
      <c r="P3334" t="s">
        <v>31</v>
      </c>
      <c r="Q3334">
        <v>45562</v>
      </c>
      <c r="R3334">
        <v>1500</v>
      </c>
      <c r="S3334" t="str">
        <f t="shared" si="733"/>
        <v>&lt;=1500</v>
      </c>
      <c r="T3334">
        <v>1587</v>
      </c>
      <c r="U3334" t="str">
        <f t="shared" si="734"/>
        <v>&gt;1500</v>
      </c>
      <c r="V3334" t="s">
        <v>589</v>
      </c>
      <c r="W3334">
        <v>43492</v>
      </c>
      <c r="X3334" s="12">
        <f t="shared" si="735"/>
        <v>3.4489101443943716E-2</v>
      </c>
      <c r="Y3334" t="str">
        <f t="shared" si="736"/>
        <v>&lt;=0.04</v>
      </c>
      <c r="Z3334" t="s">
        <v>32</v>
      </c>
      <c r="AA3334">
        <v>9</v>
      </c>
      <c r="AB3334" t="s">
        <v>32</v>
      </c>
      <c r="AC3334" t="str">
        <f t="shared" si="737"/>
        <v/>
      </c>
      <c r="AD3334" t="s">
        <v>32</v>
      </c>
      <c r="AE3334" t="str">
        <f t="shared" si="738"/>
        <v/>
      </c>
      <c r="AF3334" t="s">
        <v>32</v>
      </c>
      <c r="AG3334" t="str">
        <f t="shared" si="739"/>
        <v/>
      </c>
      <c r="AH3334" t="s">
        <v>32</v>
      </c>
      <c r="AI3334" t="str">
        <f t="shared" si="740"/>
        <v/>
      </c>
      <c r="AJ3334" t="s">
        <v>32</v>
      </c>
      <c r="AK3334" t="str">
        <f t="shared" si="741"/>
        <v/>
      </c>
      <c r="AL3334">
        <v>0</v>
      </c>
      <c r="AM3334">
        <v>0</v>
      </c>
      <c r="AN3334">
        <v>0</v>
      </c>
      <c r="AO3334" t="s">
        <v>32</v>
      </c>
      <c r="AP3334" t="s">
        <v>32</v>
      </c>
    </row>
    <row r="3335" spans="1:42" x14ac:dyDescent="0.25">
      <c r="A3335">
        <v>201808</v>
      </c>
      <c r="B3335" t="str">
        <f t="shared" si="728"/>
        <v>2018-II</v>
      </c>
      <c r="C3335" t="s">
        <v>3396</v>
      </c>
      <c r="D3335" t="s">
        <v>3396</v>
      </c>
      <c r="E3335">
        <v>30504456</v>
      </c>
      <c r="F3335" t="s">
        <v>29</v>
      </c>
      <c r="G3335">
        <v>0</v>
      </c>
      <c r="H3335">
        <v>0</v>
      </c>
      <c r="I3335">
        <v>0</v>
      </c>
      <c r="J3335">
        <f t="shared" si="729"/>
        <v>0</v>
      </c>
      <c r="K3335" t="str">
        <f t="shared" si="730"/>
        <v>Modelamiento</v>
      </c>
      <c r="L3335">
        <f t="shared" si="731"/>
        <v>0</v>
      </c>
      <c r="M3335">
        <v>47</v>
      </c>
      <c r="N3335" t="str">
        <f t="shared" si="732"/>
        <v>&lt;=50</v>
      </c>
      <c r="O3335" t="s">
        <v>56</v>
      </c>
      <c r="P3335" t="s">
        <v>31</v>
      </c>
      <c r="Q3335">
        <v>43912</v>
      </c>
      <c r="R3335">
        <v>1500</v>
      </c>
      <c r="S3335" t="str">
        <f t="shared" si="733"/>
        <v>&lt;=1500</v>
      </c>
      <c r="T3335">
        <v>1530</v>
      </c>
      <c r="U3335" t="str">
        <f t="shared" si="734"/>
        <v>&gt;1500</v>
      </c>
      <c r="V3335" t="s">
        <v>597</v>
      </c>
      <c r="W3335">
        <v>42492</v>
      </c>
      <c r="X3335" s="12">
        <f t="shared" si="735"/>
        <v>3.5300762496469927E-2</v>
      </c>
      <c r="Y3335" t="str">
        <f t="shared" si="736"/>
        <v>&lt;=0.04</v>
      </c>
      <c r="Z3335" t="s">
        <v>32</v>
      </c>
      <c r="AA3335">
        <v>4</v>
      </c>
      <c r="AB3335">
        <v>1738.3</v>
      </c>
      <c r="AC3335" t="str">
        <f t="shared" si="737"/>
        <v>&lt;=2000</v>
      </c>
      <c r="AD3335">
        <v>929</v>
      </c>
      <c r="AE3335" t="str">
        <f t="shared" si="738"/>
        <v>&gt;120</v>
      </c>
      <c r="AF3335">
        <v>1738.3</v>
      </c>
      <c r="AG3335" t="str">
        <f t="shared" si="739"/>
        <v>&lt;=2000</v>
      </c>
      <c r="AH3335" t="s">
        <v>32</v>
      </c>
      <c r="AI3335" t="str">
        <f t="shared" si="740"/>
        <v/>
      </c>
      <c r="AJ3335" t="s">
        <v>32</v>
      </c>
      <c r="AK3335" t="str">
        <f t="shared" si="741"/>
        <v/>
      </c>
      <c r="AL3335">
        <v>12</v>
      </c>
      <c r="AM3335">
        <v>0</v>
      </c>
      <c r="AN3335">
        <v>12</v>
      </c>
      <c r="AO3335" t="s">
        <v>32</v>
      </c>
      <c r="AP3335">
        <v>1</v>
      </c>
    </row>
    <row r="3336" spans="1:42" x14ac:dyDescent="0.25">
      <c r="A3336">
        <v>201808</v>
      </c>
      <c r="B3336" t="str">
        <f t="shared" si="728"/>
        <v>2018-II</v>
      </c>
      <c r="C3336" t="s">
        <v>3397</v>
      </c>
      <c r="D3336" t="s">
        <v>3397</v>
      </c>
      <c r="E3336">
        <v>30496076</v>
      </c>
      <c r="F3336" t="s">
        <v>29</v>
      </c>
      <c r="G3336">
        <v>0</v>
      </c>
      <c r="H3336">
        <v>0</v>
      </c>
      <c r="I3336">
        <v>0</v>
      </c>
      <c r="J3336">
        <f t="shared" si="729"/>
        <v>0</v>
      </c>
      <c r="K3336" t="str">
        <f t="shared" si="730"/>
        <v>Modelamiento</v>
      </c>
      <c r="L3336">
        <f t="shared" si="731"/>
        <v>0</v>
      </c>
      <c r="M3336">
        <v>60</v>
      </c>
      <c r="N3336" t="str">
        <f t="shared" si="732"/>
        <v>&lt;=60</v>
      </c>
      <c r="O3336" t="s">
        <v>56</v>
      </c>
      <c r="P3336" t="s">
        <v>69</v>
      </c>
      <c r="Q3336">
        <v>43795</v>
      </c>
      <c r="R3336">
        <v>1500</v>
      </c>
      <c r="S3336" t="str">
        <f t="shared" si="733"/>
        <v>&lt;=1500</v>
      </c>
      <c r="T3336">
        <v>1528</v>
      </c>
      <c r="U3336" t="str">
        <f t="shared" si="734"/>
        <v>&gt;1500</v>
      </c>
      <c r="V3336" t="s">
        <v>587</v>
      </c>
      <c r="W3336">
        <v>42375</v>
      </c>
      <c r="X3336" s="12">
        <f t="shared" si="735"/>
        <v>3.5398230088495575E-2</v>
      </c>
      <c r="Y3336" t="str">
        <f t="shared" si="736"/>
        <v>&lt;=0.04</v>
      </c>
      <c r="Z3336" t="s">
        <v>32</v>
      </c>
      <c r="AA3336">
        <v>0</v>
      </c>
      <c r="AB3336">
        <v>8597.2099999999991</v>
      </c>
      <c r="AC3336" t="str">
        <f t="shared" si="737"/>
        <v>&gt;5000</v>
      </c>
      <c r="AD3336">
        <v>3</v>
      </c>
      <c r="AE3336" t="str">
        <f t="shared" si="738"/>
        <v>&lt;=8</v>
      </c>
      <c r="AF3336">
        <v>0</v>
      </c>
      <c r="AG3336" t="str">
        <f t="shared" si="739"/>
        <v>&lt;=500</v>
      </c>
      <c r="AH3336">
        <v>800</v>
      </c>
      <c r="AI3336" t="str">
        <f t="shared" si="740"/>
        <v>&lt;=1000</v>
      </c>
      <c r="AJ3336">
        <v>0.6613</v>
      </c>
      <c r="AK3336" t="str">
        <f t="shared" si="741"/>
        <v>&lt;=0.7</v>
      </c>
      <c r="AL3336">
        <v>12</v>
      </c>
      <c r="AM3336">
        <v>12</v>
      </c>
      <c r="AN3336">
        <v>0</v>
      </c>
      <c r="AO3336">
        <v>1</v>
      </c>
      <c r="AP3336" t="s">
        <v>32</v>
      </c>
    </row>
    <row r="3337" spans="1:42" x14ac:dyDescent="0.25">
      <c r="A3337">
        <v>201808</v>
      </c>
      <c r="B3337" t="str">
        <f t="shared" si="728"/>
        <v>2018-II</v>
      </c>
      <c r="C3337" t="s">
        <v>3398</v>
      </c>
      <c r="D3337" t="s">
        <v>3398</v>
      </c>
      <c r="E3337">
        <v>30504315</v>
      </c>
      <c r="F3337" t="s">
        <v>29</v>
      </c>
      <c r="G3337">
        <v>0</v>
      </c>
      <c r="H3337">
        <v>0</v>
      </c>
      <c r="I3337">
        <v>0</v>
      </c>
      <c r="J3337">
        <f t="shared" si="729"/>
        <v>0</v>
      </c>
      <c r="K3337" t="str">
        <f t="shared" si="730"/>
        <v>Modelamiento</v>
      </c>
      <c r="L3337">
        <f t="shared" si="731"/>
        <v>0</v>
      </c>
      <c r="M3337">
        <v>37</v>
      </c>
      <c r="N3337" t="str">
        <f t="shared" si="732"/>
        <v>&lt;=40</v>
      </c>
      <c r="O3337" t="s">
        <v>72</v>
      </c>
      <c r="P3337" t="s">
        <v>31</v>
      </c>
      <c r="Q3337">
        <v>37576</v>
      </c>
      <c r="R3337">
        <v>1500</v>
      </c>
      <c r="S3337" t="str">
        <f t="shared" si="733"/>
        <v>&lt;=1500</v>
      </c>
      <c r="T3337">
        <v>1295</v>
      </c>
      <c r="U3337" t="str">
        <f t="shared" si="734"/>
        <v>&lt;=1300</v>
      </c>
      <c r="V3337" t="s">
        <v>597</v>
      </c>
      <c r="W3337">
        <v>36156</v>
      </c>
      <c r="X3337" s="12">
        <f t="shared" si="735"/>
        <v>4.1486890142714901E-2</v>
      </c>
      <c r="Y3337" t="str">
        <f t="shared" si="736"/>
        <v>&lt;=0.05</v>
      </c>
      <c r="Z3337" t="s">
        <v>32</v>
      </c>
      <c r="AA3337">
        <v>4</v>
      </c>
      <c r="AB3337">
        <v>400.86</v>
      </c>
      <c r="AC3337" t="str">
        <f t="shared" si="737"/>
        <v>&lt;=500</v>
      </c>
      <c r="AD3337">
        <v>1375</v>
      </c>
      <c r="AE3337" t="str">
        <f t="shared" si="738"/>
        <v>&gt;120</v>
      </c>
      <c r="AF3337">
        <v>400.86</v>
      </c>
      <c r="AG3337" t="str">
        <f t="shared" si="739"/>
        <v>&lt;=500</v>
      </c>
      <c r="AH3337" t="s">
        <v>32</v>
      </c>
      <c r="AI3337" t="str">
        <f t="shared" si="740"/>
        <v/>
      </c>
      <c r="AJ3337" t="s">
        <v>32</v>
      </c>
      <c r="AK3337" t="str">
        <f t="shared" si="741"/>
        <v/>
      </c>
      <c r="AL3337">
        <v>8</v>
      </c>
      <c r="AM3337">
        <v>0</v>
      </c>
      <c r="AN3337">
        <v>8</v>
      </c>
      <c r="AO3337" t="s">
        <v>32</v>
      </c>
      <c r="AP3337">
        <v>5</v>
      </c>
    </row>
    <row r="3338" spans="1:42" x14ac:dyDescent="0.25">
      <c r="A3338">
        <v>201808</v>
      </c>
      <c r="B3338" t="str">
        <f t="shared" si="728"/>
        <v>2018-II</v>
      </c>
      <c r="C3338" t="s">
        <v>3399</v>
      </c>
      <c r="D3338" t="s">
        <v>3399</v>
      </c>
      <c r="E3338">
        <v>30502707</v>
      </c>
      <c r="F3338" t="s">
        <v>29</v>
      </c>
      <c r="G3338">
        <v>0</v>
      </c>
      <c r="H3338">
        <v>0</v>
      </c>
      <c r="I3338">
        <v>0</v>
      </c>
      <c r="J3338">
        <f t="shared" si="729"/>
        <v>0</v>
      </c>
      <c r="K3338" t="str">
        <f t="shared" si="730"/>
        <v>Modelamiento</v>
      </c>
      <c r="L3338">
        <f t="shared" si="731"/>
        <v>0</v>
      </c>
      <c r="M3338">
        <v>51</v>
      </c>
      <c r="N3338" t="str">
        <f t="shared" si="732"/>
        <v>&lt;=55</v>
      </c>
      <c r="O3338" t="s">
        <v>72</v>
      </c>
      <c r="P3338" t="s">
        <v>69</v>
      </c>
      <c r="Q3338">
        <v>40191</v>
      </c>
      <c r="R3338">
        <v>1000</v>
      </c>
      <c r="S3338" t="str">
        <f t="shared" si="733"/>
        <v>&lt;=1000</v>
      </c>
      <c r="T3338">
        <v>1432</v>
      </c>
      <c r="U3338" t="str">
        <f t="shared" si="734"/>
        <v>&lt;=1500</v>
      </c>
      <c r="V3338" t="s">
        <v>585</v>
      </c>
      <c r="W3338">
        <v>38271</v>
      </c>
      <c r="X3338" s="12">
        <f t="shared" si="735"/>
        <v>2.6129445271876876E-2</v>
      </c>
      <c r="Y3338" t="str">
        <f t="shared" si="736"/>
        <v>&lt;=0.03</v>
      </c>
      <c r="Z3338" t="s">
        <v>32</v>
      </c>
      <c r="AA3338">
        <v>9</v>
      </c>
      <c r="AB3338" t="s">
        <v>32</v>
      </c>
      <c r="AC3338" t="str">
        <f t="shared" si="737"/>
        <v/>
      </c>
      <c r="AD3338" t="s">
        <v>32</v>
      </c>
      <c r="AE3338" t="str">
        <f t="shared" si="738"/>
        <v/>
      </c>
      <c r="AF3338" t="s">
        <v>32</v>
      </c>
      <c r="AG3338" t="str">
        <f t="shared" si="739"/>
        <v/>
      </c>
      <c r="AH3338" t="s">
        <v>32</v>
      </c>
      <c r="AI3338" t="str">
        <f t="shared" si="740"/>
        <v/>
      </c>
      <c r="AJ3338" t="s">
        <v>32</v>
      </c>
      <c r="AK3338" t="str">
        <f t="shared" si="741"/>
        <v/>
      </c>
      <c r="AL3338">
        <v>0</v>
      </c>
      <c r="AM3338">
        <v>0</v>
      </c>
      <c r="AN3338">
        <v>0</v>
      </c>
      <c r="AO3338" t="s">
        <v>32</v>
      </c>
      <c r="AP3338" t="s">
        <v>32</v>
      </c>
    </row>
    <row r="3339" spans="1:42" x14ac:dyDescent="0.25">
      <c r="A3339">
        <v>201808</v>
      </c>
      <c r="B3339" t="str">
        <f t="shared" si="728"/>
        <v>2018-II</v>
      </c>
      <c r="C3339" t="s">
        <v>3400</v>
      </c>
      <c r="D3339" t="s">
        <v>3400</v>
      </c>
      <c r="E3339">
        <v>30506795</v>
      </c>
      <c r="F3339" t="s">
        <v>29</v>
      </c>
      <c r="G3339">
        <v>0</v>
      </c>
      <c r="H3339">
        <v>0</v>
      </c>
      <c r="I3339">
        <v>0</v>
      </c>
      <c r="J3339">
        <f t="shared" si="729"/>
        <v>0</v>
      </c>
      <c r="K3339" t="str">
        <f t="shared" si="730"/>
        <v>Modelamiento</v>
      </c>
      <c r="L3339">
        <f t="shared" si="731"/>
        <v>0</v>
      </c>
      <c r="M3339">
        <v>40</v>
      </c>
      <c r="N3339" t="str">
        <f t="shared" si="732"/>
        <v>&lt;=40</v>
      </c>
      <c r="O3339" t="s">
        <v>56</v>
      </c>
      <c r="P3339" t="s">
        <v>35</v>
      </c>
      <c r="Q3339">
        <v>40987</v>
      </c>
      <c r="R3339">
        <v>0</v>
      </c>
      <c r="S3339" t="str">
        <f t="shared" si="733"/>
        <v>=0</v>
      </c>
      <c r="T3339">
        <v>1198</v>
      </c>
      <c r="U3339" t="str">
        <f t="shared" si="734"/>
        <v>&lt;=1200</v>
      </c>
      <c r="V3339" t="s">
        <v>601</v>
      </c>
      <c r="W3339">
        <v>38667</v>
      </c>
      <c r="X3339" s="12">
        <f t="shared" si="735"/>
        <v>0</v>
      </c>
      <c r="Y3339" t="str">
        <f t="shared" si="736"/>
        <v>=0</v>
      </c>
      <c r="Z3339" t="s">
        <v>32</v>
      </c>
      <c r="AA3339">
        <v>9</v>
      </c>
      <c r="AB3339" t="s">
        <v>32</v>
      </c>
      <c r="AC3339" t="str">
        <f t="shared" si="737"/>
        <v/>
      </c>
      <c r="AD3339" t="s">
        <v>32</v>
      </c>
      <c r="AE3339" t="str">
        <f t="shared" si="738"/>
        <v/>
      </c>
      <c r="AF3339" t="s">
        <v>32</v>
      </c>
      <c r="AG3339" t="str">
        <f t="shared" si="739"/>
        <v/>
      </c>
      <c r="AH3339" t="s">
        <v>32</v>
      </c>
      <c r="AI3339" t="str">
        <f t="shared" si="740"/>
        <v/>
      </c>
      <c r="AJ3339" t="s">
        <v>32</v>
      </c>
      <c r="AK3339" t="str">
        <f t="shared" si="741"/>
        <v/>
      </c>
      <c r="AL3339">
        <v>0</v>
      </c>
      <c r="AM3339">
        <v>0</v>
      </c>
      <c r="AN3339">
        <v>0</v>
      </c>
      <c r="AO3339" t="s">
        <v>32</v>
      </c>
      <c r="AP3339" t="s">
        <v>32</v>
      </c>
    </row>
    <row r="3340" spans="1:42" x14ac:dyDescent="0.25">
      <c r="A3340">
        <v>201808</v>
      </c>
      <c r="B3340" t="str">
        <f t="shared" si="728"/>
        <v>2018-II</v>
      </c>
      <c r="C3340" t="s">
        <v>3401</v>
      </c>
      <c r="D3340" t="s">
        <v>3401</v>
      </c>
      <c r="E3340">
        <v>30506949</v>
      </c>
      <c r="F3340" t="s">
        <v>29</v>
      </c>
      <c r="G3340">
        <v>0</v>
      </c>
      <c r="H3340">
        <v>0</v>
      </c>
      <c r="I3340">
        <v>0</v>
      </c>
      <c r="J3340">
        <f t="shared" si="729"/>
        <v>0</v>
      </c>
      <c r="K3340" t="str">
        <f t="shared" si="730"/>
        <v>Modelamiento</v>
      </c>
      <c r="L3340">
        <f t="shared" si="731"/>
        <v>0</v>
      </c>
      <c r="M3340">
        <v>30</v>
      </c>
      <c r="N3340" t="str">
        <f t="shared" si="732"/>
        <v>&lt;=30</v>
      </c>
      <c r="O3340" t="s">
        <v>56</v>
      </c>
      <c r="P3340" t="s">
        <v>35</v>
      </c>
      <c r="Q3340">
        <v>39862</v>
      </c>
      <c r="R3340">
        <v>1500</v>
      </c>
      <c r="S3340" t="str">
        <f t="shared" si="733"/>
        <v>&lt;=1500</v>
      </c>
      <c r="T3340">
        <v>1369</v>
      </c>
      <c r="U3340" t="str">
        <f t="shared" si="734"/>
        <v>&lt;=1400</v>
      </c>
      <c r="V3340" t="s">
        <v>589</v>
      </c>
      <c r="W3340">
        <v>38442</v>
      </c>
      <c r="X3340" s="12">
        <f t="shared" si="735"/>
        <v>3.9019822069611361E-2</v>
      </c>
      <c r="Y3340" t="str">
        <f t="shared" si="736"/>
        <v>&lt;=0.04</v>
      </c>
      <c r="Z3340" t="s">
        <v>32</v>
      </c>
      <c r="AA3340">
        <v>4</v>
      </c>
      <c r="AB3340">
        <v>3387.2</v>
      </c>
      <c r="AC3340" t="str">
        <f t="shared" si="737"/>
        <v>&lt;=4000</v>
      </c>
      <c r="AD3340">
        <v>418</v>
      </c>
      <c r="AE3340" t="str">
        <f t="shared" si="738"/>
        <v>&gt;120</v>
      </c>
      <c r="AF3340">
        <v>1142.1500000000001</v>
      </c>
      <c r="AG3340" t="str">
        <f t="shared" si="739"/>
        <v>&lt;=2000</v>
      </c>
      <c r="AH3340">
        <v>1142.1500000000001</v>
      </c>
      <c r="AI3340" t="str">
        <f t="shared" si="740"/>
        <v>&lt;=2000</v>
      </c>
      <c r="AJ3340">
        <v>1</v>
      </c>
      <c r="AK3340" t="str">
        <f t="shared" si="741"/>
        <v>&gt;0.9</v>
      </c>
      <c r="AL3340">
        <v>12</v>
      </c>
      <c r="AM3340">
        <v>0</v>
      </c>
      <c r="AN3340">
        <v>10</v>
      </c>
      <c r="AO3340" t="s">
        <v>32</v>
      </c>
      <c r="AP3340">
        <v>1</v>
      </c>
    </row>
    <row r="3341" spans="1:42" x14ac:dyDescent="0.25">
      <c r="A3341">
        <v>201808</v>
      </c>
      <c r="B3341" t="str">
        <f t="shared" si="728"/>
        <v>2018-II</v>
      </c>
      <c r="C3341" t="s">
        <v>3402</v>
      </c>
      <c r="D3341" t="s">
        <v>3402</v>
      </c>
      <c r="E3341">
        <v>30504856</v>
      </c>
      <c r="F3341" t="s">
        <v>29</v>
      </c>
      <c r="G3341">
        <v>0</v>
      </c>
      <c r="H3341">
        <v>0</v>
      </c>
      <c r="I3341">
        <v>0</v>
      </c>
      <c r="J3341">
        <f t="shared" si="729"/>
        <v>0</v>
      </c>
      <c r="K3341" t="str">
        <f t="shared" si="730"/>
        <v>Modelamiento</v>
      </c>
      <c r="L3341">
        <f t="shared" si="731"/>
        <v>0</v>
      </c>
      <c r="M3341">
        <v>30</v>
      </c>
      <c r="N3341" t="str">
        <f t="shared" si="732"/>
        <v>&lt;=30</v>
      </c>
      <c r="O3341" t="s">
        <v>56</v>
      </c>
      <c r="P3341" t="s">
        <v>31</v>
      </c>
      <c r="Q3341">
        <v>45467</v>
      </c>
      <c r="R3341">
        <v>1500</v>
      </c>
      <c r="S3341" t="str">
        <f t="shared" si="733"/>
        <v>&lt;=1500</v>
      </c>
      <c r="T3341">
        <v>1582</v>
      </c>
      <c r="U3341" t="str">
        <f t="shared" si="734"/>
        <v>&gt;1500</v>
      </c>
      <c r="V3341" t="s">
        <v>589</v>
      </c>
      <c r="W3341">
        <v>44047</v>
      </c>
      <c r="X3341" s="12">
        <f t="shared" si="735"/>
        <v>3.4054532658296818E-2</v>
      </c>
      <c r="Y3341" t="str">
        <f t="shared" si="736"/>
        <v>&lt;=0.04</v>
      </c>
      <c r="Z3341" t="s">
        <v>32</v>
      </c>
      <c r="AA3341">
        <v>1</v>
      </c>
      <c r="AB3341">
        <v>1522.63</v>
      </c>
      <c r="AC3341" t="str">
        <f t="shared" si="737"/>
        <v>&lt;=2000</v>
      </c>
      <c r="AD3341">
        <v>17</v>
      </c>
      <c r="AE3341" t="str">
        <f t="shared" si="738"/>
        <v>&lt;=30</v>
      </c>
      <c r="AF3341">
        <v>0</v>
      </c>
      <c r="AG3341" t="str">
        <f t="shared" si="739"/>
        <v>&lt;=500</v>
      </c>
      <c r="AH3341">
        <v>1900</v>
      </c>
      <c r="AI3341" t="str">
        <f t="shared" si="740"/>
        <v>&lt;=2000</v>
      </c>
      <c r="AJ3341">
        <v>0.93700000000000006</v>
      </c>
      <c r="AK3341" t="str">
        <f t="shared" si="741"/>
        <v>&gt;0.9</v>
      </c>
      <c r="AL3341">
        <v>10</v>
      </c>
      <c r="AM3341">
        <v>7</v>
      </c>
      <c r="AN3341">
        <v>0</v>
      </c>
      <c r="AO3341">
        <v>1</v>
      </c>
      <c r="AP3341" t="s">
        <v>32</v>
      </c>
    </row>
    <row r="3342" spans="1:42" x14ac:dyDescent="0.25">
      <c r="A3342">
        <v>201808</v>
      </c>
      <c r="B3342" t="str">
        <f t="shared" si="728"/>
        <v>2018-II</v>
      </c>
      <c r="C3342" t="s">
        <v>3403</v>
      </c>
      <c r="D3342" t="s">
        <v>3403</v>
      </c>
      <c r="E3342">
        <v>30505342</v>
      </c>
      <c r="F3342" t="s">
        <v>29</v>
      </c>
      <c r="G3342">
        <v>1</v>
      </c>
      <c r="H3342">
        <v>0</v>
      </c>
      <c r="I3342">
        <v>0</v>
      </c>
      <c r="J3342">
        <f t="shared" si="729"/>
        <v>0</v>
      </c>
      <c r="K3342" t="str">
        <f t="shared" si="730"/>
        <v>Modelamiento</v>
      </c>
      <c r="L3342">
        <f t="shared" si="731"/>
        <v>0</v>
      </c>
      <c r="M3342">
        <v>34</v>
      </c>
      <c r="N3342" t="str">
        <f t="shared" si="732"/>
        <v>&lt;=35</v>
      </c>
      <c r="O3342" t="s">
        <v>56</v>
      </c>
      <c r="P3342" t="s">
        <v>35</v>
      </c>
      <c r="Q3342">
        <v>37220</v>
      </c>
      <c r="R3342">
        <v>1200</v>
      </c>
      <c r="S3342" t="str">
        <f t="shared" si="733"/>
        <v>&lt;=1500</v>
      </c>
      <c r="T3342">
        <v>1295</v>
      </c>
      <c r="U3342" t="str">
        <f t="shared" si="734"/>
        <v>&lt;=1300</v>
      </c>
      <c r="V3342" t="s">
        <v>585</v>
      </c>
      <c r="W3342">
        <v>35500</v>
      </c>
      <c r="X3342" s="12">
        <f t="shared" si="735"/>
        <v>3.3802816901408447E-2</v>
      </c>
      <c r="Y3342" t="str">
        <f t="shared" si="736"/>
        <v>&lt;=0.04</v>
      </c>
      <c r="Z3342" t="s">
        <v>32</v>
      </c>
      <c r="AA3342">
        <v>4</v>
      </c>
      <c r="AB3342">
        <v>662.92</v>
      </c>
      <c r="AC3342" t="str">
        <f t="shared" si="737"/>
        <v>&lt;=1000</v>
      </c>
      <c r="AD3342">
        <v>166</v>
      </c>
      <c r="AE3342" t="str">
        <f t="shared" si="738"/>
        <v>&gt;120</v>
      </c>
      <c r="AF3342">
        <v>662.92</v>
      </c>
      <c r="AG3342" t="str">
        <f t="shared" si="739"/>
        <v>&lt;=1000</v>
      </c>
      <c r="AH3342">
        <v>1000</v>
      </c>
      <c r="AI3342" t="str">
        <f t="shared" si="740"/>
        <v>&lt;=1000</v>
      </c>
      <c r="AJ3342">
        <v>0.99990000000000001</v>
      </c>
      <c r="AK3342" t="str">
        <f t="shared" si="741"/>
        <v>&gt;0.9</v>
      </c>
      <c r="AL3342">
        <v>7</v>
      </c>
      <c r="AM3342">
        <v>1</v>
      </c>
      <c r="AN3342">
        <v>2</v>
      </c>
      <c r="AO3342">
        <v>7</v>
      </c>
      <c r="AP3342">
        <v>1</v>
      </c>
    </row>
    <row r="3343" spans="1:42" x14ac:dyDescent="0.25">
      <c r="A3343">
        <v>201808</v>
      </c>
      <c r="B3343" t="str">
        <f t="shared" si="728"/>
        <v>2018-II</v>
      </c>
      <c r="C3343" t="s">
        <v>3404</v>
      </c>
      <c r="D3343" t="s">
        <v>3404</v>
      </c>
      <c r="E3343">
        <v>30497145</v>
      </c>
      <c r="F3343" t="s">
        <v>29</v>
      </c>
      <c r="G3343">
        <v>0</v>
      </c>
      <c r="H3343">
        <v>0</v>
      </c>
      <c r="I3343">
        <v>0</v>
      </c>
      <c r="J3343">
        <f t="shared" si="729"/>
        <v>0</v>
      </c>
      <c r="K3343" t="str">
        <f t="shared" si="730"/>
        <v>Modelamiento</v>
      </c>
      <c r="L3343">
        <f t="shared" si="731"/>
        <v>0</v>
      </c>
      <c r="M3343">
        <v>30</v>
      </c>
      <c r="N3343" t="str">
        <f t="shared" si="732"/>
        <v>&lt;=30</v>
      </c>
      <c r="O3343" t="s">
        <v>56</v>
      </c>
      <c r="P3343" t="s">
        <v>31</v>
      </c>
      <c r="Q3343">
        <v>47500</v>
      </c>
      <c r="R3343">
        <v>1500</v>
      </c>
      <c r="S3343" t="str">
        <f t="shared" si="733"/>
        <v>&lt;=1500</v>
      </c>
      <c r="T3343">
        <v>1655</v>
      </c>
      <c r="U3343" t="str">
        <f t="shared" si="734"/>
        <v>&gt;1500</v>
      </c>
      <c r="V3343" t="s">
        <v>587</v>
      </c>
      <c r="W3343">
        <v>46080</v>
      </c>
      <c r="X3343" s="12">
        <f t="shared" si="735"/>
        <v>3.2552083333333336E-2</v>
      </c>
      <c r="Y3343" t="str">
        <f t="shared" si="736"/>
        <v>&lt;=0.04</v>
      </c>
      <c r="Z3343" t="s">
        <v>32</v>
      </c>
      <c r="AA3343">
        <v>4</v>
      </c>
      <c r="AB3343">
        <v>234.02</v>
      </c>
      <c r="AC3343" t="str">
        <f t="shared" si="737"/>
        <v>&lt;=500</v>
      </c>
      <c r="AD3343">
        <v>735</v>
      </c>
      <c r="AE3343" t="str">
        <f t="shared" si="738"/>
        <v>&gt;120</v>
      </c>
      <c r="AF3343">
        <v>234.02</v>
      </c>
      <c r="AG3343" t="str">
        <f t="shared" si="739"/>
        <v>&lt;=500</v>
      </c>
      <c r="AH3343" t="s">
        <v>32</v>
      </c>
      <c r="AI3343" t="str">
        <f t="shared" si="740"/>
        <v/>
      </c>
      <c r="AJ3343" t="s">
        <v>32</v>
      </c>
      <c r="AK3343" t="str">
        <f t="shared" si="741"/>
        <v/>
      </c>
      <c r="AL3343">
        <v>12</v>
      </c>
      <c r="AM3343">
        <v>0</v>
      </c>
      <c r="AN3343">
        <v>12</v>
      </c>
      <c r="AO3343" t="s">
        <v>32</v>
      </c>
      <c r="AP3343">
        <v>1</v>
      </c>
    </row>
    <row r="3344" spans="1:42" x14ac:dyDescent="0.25">
      <c r="A3344">
        <v>201808</v>
      </c>
      <c r="B3344" t="str">
        <f t="shared" si="728"/>
        <v>2018-II</v>
      </c>
      <c r="C3344" t="s">
        <v>3405</v>
      </c>
      <c r="D3344" t="s">
        <v>3405</v>
      </c>
      <c r="E3344">
        <v>30503982</v>
      </c>
      <c r="F3344" t="s">
        <v>29</v>
      </c>
      <c r="G3344">
        <v>1</v>
      </c>
      <c r="H3344">
        <v>0</v>
      </c>
      <c r="I3344">
        <v>0</v>
      </c>
      <c r="J3344">
        <f t="shared" si="729"/>
        <v>0</v>
      </c>
      <c r="K3344" t="str">
        <f t="shared" si="730"/>
        <v>Modelamiento</v>
      </c>
      <c r="L3344">
        <f t="shared" si="731"/>
        <v>0</v>
      </c>
      <c r="M3344">
        <v>63</v>
      </c>
      <c r="N3344" t="str">
        <f t="shared" si="732"/>
        <v>&gt;60</v>
      </c>
      <c r="O3344" t="s">
        <v>56</v>
      </c>
      <c r="P3344" t="s">
        <v>69</v>
      </c>
      <c r="Q3344">
        <v>39205</v>
      </c>
      <c r="R3344">
        <v>0</v>
      </c>
      <c r="S3344" t="str">
        <f t="shared" si="733"/>
        <v>=0</v>
      </c>
      <c r="T3344">
        <v>1304</v>
      </c>
      <c r="U3344" t="str">
        <f t="shared" si="734"/>
        <v>&lt;=1400</v>
      </c>
      <c r="V3344" t="s">
        <v>585</v>
      </c>
      <c r="W3344">
        <v>36885</v>
      </c>
      <c r="X3344" s="12">
        <f t="shared" si="735"/>
        <v>0</v>
      </c>
      <c r="Y3344" t="str">
        <f t="shared" si="736"/>
        <v>=0</v>
      </c>
      <c r="Z3344" t="s">
        <v>32</v>
      </c>
      <c r="AA3344">
        <v>0</v>
      </c>
      <c r="AB3344">
        <v>1360.3</v>
      </c>
      <c r="AC3344" t="str">
        <f t="shared" si="737"/>
        <v>&lt;=2000</v>
      </c>
      <c r="AD3344">
        <v>0</v>
      </c>
      <c r="AE3344" t="str">
        <f t="shared" si="738"/>
        <v>=0</v>
      </c>
      <c r="AF3344">
        <v>0</v>
      </c>
      <c r="AG3344" t="str">
        <f t="shared" si="739"/>
        <v>&lt;=500</v>
      </c>
      <c r="AH3344">
        <v>2300</v>
      </c>
      <c r="AI3344" t="str">
        <f t="shared" si="740"/>
        <v>&lt;=3000</v>
      </c>
      <c r="AJ3344">
        <v>0.66290000000000004</v>
      </c>
      <c r="AK3344" t="str">
        <f t="shared" si="741"/>
        <v>&lt;=0.7</v>
      </c>
      <c r="AL3344">
        <v>3</v>
      </c>
      <c r="AM3344">
        <v>3</v>
      </c>
      <c r="AN3344">
        <v>0</v>
      </c>
      <c r="AO3344">
        <v>1</v>
      </c>
      <c r="AP3344" t="s">
        <v>32</v>
      </c>
    </row>
    <row r="3345" spans="1:42" x14ac:dyDescent="0.25">
      <c r="A3345">
        <v>201808</v>
      </c>
      <c r="B3345" t="str">
        <f t="shared" si="728"/>
        <v>2018-II</v>
      </c>
      <c r="C3345" t="s">
        <v>3406</v>
      </c>
      <c r="D3345" t="s">
        <v>3406</v>
      </c>
      <c r="E3345">
        <v>30501065</v>
      </c>
      <c r="F3345" t="s">
        <v>29</v>
      </c>
      <c r="G3345">
        <v>1</v>
      </c>
      <c r="H3345">
        <v>0</v>
      </c>
      <c r="I3345">
        <v>0</v>
      </c>
      <c r="J3345">
        <f t="shared" si="729"/>
        <v>0</v>
      </c>
      <c r="K3345" t="str">
        <f t="shared" si="730"/>
        <v>Modelamiento</v>
      </c>
      <c r="L3345">
        <f t="shared" si="731"/>
        <v>0</v>
      </c>
      <c r="M3345">
        <v>42</v>
      </c>
      <c r="N3345" t="str">
        <f t="shared" si="732"/>
        <v>&lt;=45</v>
      </c>
      <c r="O3345" t="s">
        <v>56</v>
      </c>
      <c r="P3345" t="s">
        <v>39</v>
      </c>
      <c r="Q3345">
        <v>48043</v>
      </c>
      <c r="R3345">
        <v>0</v>
      </c>
      <c r="S3345" t="str">
        <f t="shared" si="733"/>
        <v>=0</v>
      </c>
      <c r="T3345">
        <v>1169</v>
      </c>
      <c r="U3345" t="str">
        <f t="shared" si="734"/>
        <v>&lt;=1200</v>
      </c>
      <c r="V3345" t="s">
        <v>614</v>
      </c>
      <c r="W3345">
        <v>45723</v>
      </c>
      <c r="X3345" s="12">
        <f t="shared" si="735"/>
        <v>0</v>
      </c>
      <c r="Y3345" t="str">
        <f t="shared" si="736"/>
        <v>=0</v>
      </c>
      <c r="Z3345" t="s">
        <v>32</v>
      </c>
      <c r="AA3345">
        <v>9</v>
      </c>
      <c r="AB3345" t="s">
        <v>32</v>
      </c>
      <c r="AC3345" t="str">
        <f t="shared" si="737"/>
        <v/>
      </c>
      <c r="AD3345" t="s">
        <v>32</v>
      </c>
      <c r="AE3345" t="str">
        <f t="shared" si="738"/>
        <v/>
      </c>
      <c r="AF3345" t="s">
        <v>32</v>
      </c>
      <c r="AG3345" t="str">
        <f t="shared" si="739"/>
        <v/>
      </c>
      <c r="AH3345" t="s">
        <v>32</v>
      </c>
      <c r="AI3345" t="str">
        <f t="shared" si="740"/>
        <v/>
      </c>
      <c r="AJ3345" t="s">
        <v>32</v>
      </c>
      <c r="AK3345" t="str">
        <f t="shared" si="741"/>
        <v/>
      </c>
      <c r="AL3345">
        <v>0</v>
      </c>
      <c r="AM3345">
        <v>0</v>
      </c>
      <c r="AN3345">
        <v>0</v>
      </c>
      <c r="AO3345" t="s">
        <v>32</v>
      </c>
      <c r="AP3345" t="s">
        <v>32</v>
      </c>
    </row>
    <row r="3346" spans="1:42" x14ac:dyDescent="0.25">
      <c r="A3346">
        <v>201808</v>
      </c>
      <c r="B3346" t="str">
        <f t="shared" si="728"/>
        <v>2018-II</v>
      </c>
      <c r="C3346" t="s">
        <v>3407</v>
      </c>
      <c r="D3346" t="s">
        <v>3407</v>
      </c>
      <c r="E3346">
        <v>30503652</v>
      </c>
      <c r="F3346" t="s">
        <v>29</v>
      </c>
      <c r="G3346">
        <v>0</v>
      </c>
      <c r="H3346">
        <v>0</v>
      </c>
      <c r="I3346">
        <v>0</v>
      </c>
      <c r="J3346">
        <f t="shared" si="729"/>
        <v>0</v>
      </c>
      <c r="K3346" t="str">
        <f t="shared" si="730"/>
        <v>Modelamiento</v>
      </c>
      <c r="L3346">
        <f t="shared" si="731"/>
        <v>0</v>
      </c>
      <c r="M3346">
        <v>33</v>
      </c>
      <c r="N3346" t="str">
        <f t="shared" si="732"/>
        <v>&lt;=35</v>
      </c>
      <c r="O3346" t="s">
        <v>56</v>
      </c>
      <c r="P3346" t="s">
        <v>39</v>
      </c>
      <c r="Q3346">
        <v>41288</v>
      </c>
      <c r="R3346">
        <v>1500</v>
      </c>
      <c r="S3346" t="str">
        <f t="shared" si="733"/>
        <v>&lt;=1500</v>
      </c>
      <c r="T3346">
        <v>1600</v>
      </c>
      <c r="U3346" t="str">
        <f t="shared" si="734"/>
        <v>&gt;1500</v>
      </c>
      <c r="V3346" t="s">
        <v>589</v>
      </c>
      <c r="W3346">
        <v>39868</v>
      </c>
      <c r="X3346" s="12">
        <f t="shared" si="735"/>
        <v>3.7624159727099427E-2</v>
      </c>
      <c r="Y3346" t="str">
        <f t="shared" si="736"/>
        <v>&lt;=0.04</v>
      </c>
      <c r="Z3346" t="s">
        <v>32</v>
      </c>
      <c r="AA3346">
        <v>9</v>
      </c>
      <c r="AB3346" t="s">
        <v>32</v>
      </c>
      <c r="AC3346" t="str">
        <f t="shared" si="737"/>
        <v/>
      </c>
      <c r="AD3346" t="s">
        <v>32</v>
      </c>
      <c r="AE3346" t="str">
        <f t="shared" si="738"/>
        <v/>
      </c>
      <c r="AF3346" t="s">
        <v>32</v>
      </c>
      <c r="AG3346" t="str">
        <f t="shared" si="739"/>
        <v/>
      </c>
      <c r="AH3346" t="s">
        <v>32</v>
      </c>
      <c r="AI3346" t="str">
        <f t="shared" si="740"/>
        <v/>
      </c>
      <c r="AJ3346" t="s">
        <v>32</v>
      </c>
      <c r="AK3346" t="str">
        <f t="shared" si="741"/>
        <v/>
      </c>
      <c r="AL3346">
        <v>0</v>
      </c>
      <c r="AM3346">
        <v>0</v>
      </c>
      <c r="AN3346">
        <v>0</v>
      </c>
      <c r="AO3346" t="s">
        <v>32</v>
      </c>
      <c r="AP3346" t="s">
        <v>32</v>
      </c>
    </row>
    <row r="3347" spans="1:42" x14ac:dyDescent="0.25">
      <c r="A3347">
        <v>201808</v>
      </c>
      <c r="B3347" t="str">
        <f t="shared" si="728"/>
        <v>2018-II</v>
      </c>
      <c r="C3347" t="s">
        <v>3408</v>
      </c>
      <c r="D3347" t="s">
        <v>3408</v>
      </c>
      <c r="E3347">
        <v>30506067</v>
      </c>
      <c r="F3347" t="s">
        <v>29</v>
      </c>
      <c r="G3347">
        <v>0</v>
      </c>
      <c r="H3347">
        <v>0</v>
      </c>
      <c r="I3347">
        <v>0</v>
      </c>
      <c r="J3347">
        <f t="shared" si="729"/>
        <v>0</v>
      </c>
      <c r="K3347" t="str">
        <f t="shared" si="730"/>
        <v>Modelamiento</v>
      </c>
      <c r="L3347">
        <f t="shared" si="731"/>
        <v>0</v>
      </c>
      <c r="M3347">
        <v>26</v>
      </c>
      <c r="N3347" t="str">
        <f t="shared" si="732"/>
        <v>&lt;=30</v>
      </c>
      <c r="O3347" t="s">
        <v>56</v>
      </c>
      <c r="P3347" t="s">
        <v>39</v>
      </c>
      <c r="Q3347">
        <v>37800</v>
      </c>
      <c r="R3347">
        <v>1500</v>
      </c>
      <c r="S3347" t="str">
        <f t="shared" si="733"/>
        <v>&lt;=1500</v>
      </c>
      <c r="T3347">
        <v>1317</v>
      </c>
      <c r="U3347" t="str">
        <f t="shared" si="734"/>
        <v>&lt;=1400</v>
      </c>
      <c r="V3347" t="s">
        <v>589</v>
      </c>
      <c r="W3347">
        <v>36380</v>
      </c>
      <c r="X3347" s="12">
        <f t="shared" si="735"/>
        <v>4.1231445849367783E-2</v>
      </c>
      <c r="Y3347" t="str">
        <f t="shared" si="736"/>
        <v>&lt;=0.05</v>
      </c>
      <c r="Z3347" t="s">
        <v>32</v>
      </c>
      <c r="AA3347">
        <v>9</v>
      </c>
      <c r="AB3347" t="s">
        <v>32</v>
      </c>
      <c r="AC3347" t="str">
        <f t="shared" si="737"/>
        <v/>
      </c>
      <c r="AD3347" t="s">
        <v>32</v>
      </c>
      <c r="AE3347" t="str">
        <f t="shared" si="738"/>
        <v/>
      </c>
      <c r="AF3347" t="s">
        <v>32</v>
      </c>
      <c r="AG3347" t="str">
        <f t="shared" si="739"/>
        <v/>
      </c>
      <c r="AH3347" t="s">
        <v>32</v>
      </c>
      <c r="AI3347" t="str">
        <f t="shared" si="740"/>
        <v/>
      </c>
      <c r="AJ3347" t="s">
        <v>32</v>
      </c>
      <c r="AK3347" t="str">
        <f t="shared" si="741"/>
        <v/>
      </c>
      <c r="AL3347">
        <v>0</v>
      </c>
      <c r="AM3347">
        <v>0</v>
      </c>
      <c r="AN3347">
        <v>0</v>
      </c>
      <c r="AO3347" t="s">
        <v>32</v>
      </c>
      <c r="AP3347" t="s">
        <v>32</v>
      </c>
    </row>
    <row r="3348" spans="1:42" x14ac:dyDescent="0.25">
      <c r="A3348">
        <v>201808</v>
      </c>
      <c r="B3348" t="str">
        <f t="shared" si="728"/>
        <v>2018-II</v>
      </c>
      <c r="C3348" t="s">
        <v>3409</v>
      </c>
      <c r="D3348" t="s">
        <v>3409</v>
      </c>
      <c r="E3348">
        <v>30504385</v>
      </c>
      <c r="F3348" t="s">
        <v>29</v>
      </c>
      <c r="G3348">
        <v>1</v>
      </c>
      <c r="H3348">
        <v>0</v>
      </c>
      <c r="I3348">
        <v>0</v>
      </c>
      <c r="J3348">
        <f t="shared" si="729"/>
        <v>0</v>
      </c>
      <c r="K3348" t="str">
        <f t="shared" si="730"/>
        <v>Modelamiento</v>
      </c>
      <c r="L3348">
        <f t="shared" si="731"/>
        <v>0</v>
      </c>
      <c r="M3348">
        <v>23</v>
      </c>
      <c r="N3348" t="str">
        <f t="shared" si="732"/>
        <v>&lt;=25</v>
      </c>
      <c r="O3348" t="s">
        <v>56</v>
      </c>
      <c r="P3348" t="s">
        <v>39</v>
      </c>
      <c r="Q3348">
        <v>43920</v>
      </c>
      <c r="R3348">
        <v>1500</v>
      </c>
      <c r="S3348" t="str">
        <f t="shared" si="733"/>
        <v>&lt;=1500</v>
      </c>
      <c r="T3348">
        <v>1530</v>
      </c>
      <c r="U3348" t="str">
        <f t="shared" si="734"/>
        <v>&gt;1500</v>
      </c>
      <c r="V3348" t="s">
        <v>585</v>
      </c>
      <c r="W3348">
        <v>42500</v>
      </c>
      <c r="X3348" s="12">
        <f t="shared" si="735"/>
        <v>3.5294117647058823E-2</v>
      </c>
      <c r="Y3348" t="str">
        <f t="shared" si="736"/>
        <v>&lt;=0.04</v>
      </c>
      <c r="Z3348" t="s">
        <v>32</v>
      </c>
      <c r="AA3348">
        <v>9</v>
      </c>
      <c r="AB3348" t="s">
        <v>32</v>
      </c>
      <c r="AC3348" t="str">
        <f t="shared" si="737"/>
        <v/>
      </c>
      <c r="AD3348" t="s">
        <v>32</v>
      </c>
      <c r="AE3348" t="str">
        <f t="shared" si="738"/>
        <v/>
      </c>
      <c r="AF3348" t="s">
        <v>32</v>
      </c>
      <c r="AG3348" t="str">
        <f t="shared" si="739"/>
        <v/>
      </c>
      <c r="AH3348" t="s">
        <v>32</v>
      </c>
      <c r="AI3348" t="str">
        <f t="shared" si="740"/>
        <v/>
      </c>
      <c r="AJ3348" t="s">
        <v>32</v>
      </c>
      <c r="AK3348" t="str">
        <f t="shared" si="741"/>
        <v/>
      </c>
      <c r="AL3348">
        <v>0</v>
      </c>
      <c r="AM3348">
        <v>0</v>
      </c>
      <c r="AN3348">
        <v>0</v>
      </c>
      <c r="AO3348" t="s">
        <v>32</v>
      </c>
      <c r="AP3348" t="s">
        <v>32</v>
      </c>
    </row>
    <row r="3349" spans="1:42" x14ac:dyDescent="0.25">
      <c r="A3349">
        <v>201808</v>
      </c>
      <c r="B3349" t="str">
        <f t="shared" si="728"/>
        <v>2018-II</v>
      </c>
      <c r="C3349" t="s">
        <v>3410</v>
      </c>
      <c r="D3349" t="s">
        <v>3410</v>
      </c>
      <c r="E3349">
        <v>30507009</v>
      </c>
      <c r="F3349" t="s">
        <v>29</v>
      </c>
      <c r="G3349">
        <v>0</v>
      </c>
      <c r="H3349">
        <v>0</v>
      </c>
      <c r="I3349">
        <v>0</v>
      </c>
      <c r="J3349">
        <f t="shared" si="729"/>
        <v>0</v>
      </c>
      <c r="K3349" t="str">
        <f t="shared" si="730"/>
        <v>Modelamiento</v>
      </c>
      <c r="L3349">
        <f t="shared" si="731"/>
        <v>0</v>
      </c>
      <c r="M3349">
        <v>23</v>
      </c>
      <c r="N3349" t="str">
        <f t="shared" si="732"/>
        <v>&lt;=25</v>
      </c>
      <c r="O3349" t="s">
        <v>56</v>
      </c>
      <c r="P3349" t="s">
        <v>39</v>
      </c>
      <c r="Q3349">
        <v>40362</v>
      </c>
      <c r="R3349">
        <v>1650</v>
      </c>
      <c r="S3349" t="str">
        <f t="shared" si="733"/>
        <v>&lt;=2000</v>
      </c>
      <c r="T3349">
        <v>1406</v>
      </c>
      <c r="U3349" t="str">
        <f t="shared" si="734"/>
        <v>&lt;=1500</v>
      </c>
      <c r="V3349" t="s">
        <v>589</v>
      </c>
      <c r="W3349">
        <v>38442</v>
      </c>
      <c r="X3349" s="12">
        <f t="shared" si="735"/>
        <v>4.2921804276572502E-2</v>
      </c>
      <c r="Y3349" t="str">
        <f t="shared" si="736"/>
        <v>&lt;=0.05</v>
      </c>
      <c r="Z3349" t="s">
        <v>32</v>
      </c>
      <c r="AA3349">
        <v>9</v>
      </c>
      <c r="AB3349" t="s">
        <v>32</v>
      </c>
      <c r="AC3349" t="str">
        <f t="shared" si="737"/>
        <v/>
      </c>
      <c r="AD3349" t="s">
        <v>32</v>
      </c>
      <c r="AE3349" t="str">
        <f t="shared" si="738"/>
        <v/>
      </c>
      <c r="AF3349" t="s">
        <v>32</v>
      </c>
      <c r="AG3349" t="str">
        <f t="shared" si="739"/>
        <v/>
      </c>
      <c r="AH3349" t="s">
        <v>32</v>
      </c>
      <c r="AI3349" t="str">
        <f t="shared" si="740"/>
        <v/>
      </c>
      <c r="AJ3349" t="s">
        <v>32</v>
      </c>
      <c r="AK3349" t="str">
        <f t="shared" si="741"/>
        <v/>
      </c>
      <c r="AL3349">
        <v>0</v>
      </c>
      <c r="AM3349">
        <v>0</v>
      </c>
      <c r="AN3349">
        <v>0</v>
      </c>
      <c r="AO3349" t="s">
        <v>32</v>
      </c>
      <c r="AP3349" t="s">
        <v>32</v>
      </c>
    </row>
    <row r="3350" spans="1:42" x14ac:dyDescent="0.25">
      <c r="A3350">
        <v>201808</v>
      </c>
      <c r="B3350" t="str">
        <f t="shared" si="728"/>
        <v>2018-II</v>
      </c>
      <c r="C3350" t="s">
        <v>3411</v>
      </c>
      <c r="D3350" t="s">
        <v>3411</v>
      </c>
      <c r="E3350">
        <v>30505417</v>
      </c>
      <c r="F3350" t="s">
        <v>29</v>
      </c>
      <c r="G3350">
        <v>0</v>
      </c>
      <c r="H3350">
        <v>0</v>
      </c>
      <c r="I3350">
        <v>0</v>
      </c>
      <c r="J3350">
        <f t="shared" si="729"/>
        <v>0</v>
      </c>
      <c r="K3350" t="str">
        <f t="shared" si="730"/>
        <v>Modelamiento</v>
      </c>
      <c r="L3350">
        <f t="shared" si="731"/>
        <v>0</v>
      </c>
      <c r="M3350">
        <v>60</v>
      </c>
      <c r="N3350" t="str">
        <f t="shared" si="732"/>
        <v>&lt;=60</v>
      </c>
      <c r="O3350" t="s">
        <v>56</v>
      </c>
      <c r="P3350" t="s">
        <v>35</v>
      </c>
      <c r="Q3350">
        <v>37420</v>
      </c>
      <c r="R3350">
        <v>1000</v>
      </c>
      <c r="S3350" t="str">
        <f t="shared" si="733"/>
        <v>&lt;=1000</v>
      </c>
      <c r="T3350">
        <v>1304</v>
      </c>
      <c r="U3350" t="str">
        <f t="shared" si="734"/>
        <v>&lt;=1400</v>
      </c>
      <c r="V3350" t="s">
        <v>585</v>
      </c>
      <c r="W3350">
        <v>35500</v>
      </c>
      <c r="X3350" s="12">
        <f t="shared" si="735"/>
        <v>2.8169014084507043E-2</v>
      </c>
      <c r="Y3350" t="str">
        <f t="shared" si="736"/>
        <v>&lt;=0.03</v>
      </c>
      <c r="Z3350" t="s">
        <v>32</v>
      </c>
      <c r="AA3350">
        <v>1</v>
      </c>
      <c r="AB3350">
        <v>1404.6</v>
      </c>
      <c r="AC3350" t="str">
        <f t="shared" si="737"/>
        <v>&lt;=2000</v>
      </c>
      <c r="AD3350">
        <v>13</v>
      </c>
      <c r="AE3350" t="str">
        <f t="shared" si="738"/>
        <v>&lt;=30</v>
      </c>
      <c r="AF3350">
        <v>0</v>
      </c>
      <c r="AG3350" t="str">
        <f t="shared" si="739"/>
        <v>&lt;=500</v>
      </c>
      <c r="AH3350" t="s">
        <v>32</v>
      </c>
      <c r="AI3350" t="str">
        <f t="shared" si="740"/>
        <v/>
      </c>
      <c r="AJ3350" t="s">
        <v>32</v>
      </c>
      <c r="AK3350" t="str">
        <f t="shared" si="741"/>
        <v/>
      </c>
      <c r="AL3350">
        <v>4</v>
      </c>
      <c r="AM3350">
        <v>1</v>
      </c>
      <c r="AN3350">
        <v>0</v>
      </c>
      <c r="AO3350">
        <v>9</v>
      </c>
      <c r="AP3350" t="s">
        <v>32</v>
      </c>
    </row>
    <row r="3351" spans="1:42" x14ac:dyDescent="0.25">
      <c r="A3351">
        <v>201808</v>
      </c>
      <c r="B3351" t="str">
        <f t="shared" si="728"/>
        <v>2018-II</v>
      </c>
      <c r="C3351" t="s">
        <v>3412</v>
      </c>
      <c r="D3351" t="s">
        <v>3412</v>
      </c>
      <c r="E3351">
        <v>30506116</v>
      </c>
      <c r="F3351" t="s">
        <v>29</v>
      </c>
      <c r="G3351">
        <v>0</v>
      </c>
      <c r="H3351">
        <v>0</v>
      </c>
      <c r="I3351">
        <v>0</v>
      </c>
      <c r="J3351">
        <f t="shared" si="729"/>
        <v>0</v>
      </c>
      <c r="K3351" t="str">
        <f t="shared" si="730"/>
        <v>Modelamiento</v>
      </c>
      <c r="L3351">
        <f t="shared" si="731"/>
        <v>0</v>
      </c>
      <c r="M3351">
        <v>34</v>
      </c>
      <c r="N3351" t="str">
        <f t="shared" si="732"/>
        <v>&lt;=35</v>
      </c>
      <c r="O3351" t="s">
        <v>56</v>
      </c>
      <c r="P3351" t="s">
        <v>31</v>
      </c>
      <c r="Q3351">
        <v>44796</v>
      </c>
      <c r="R3351">
        <v>0</v>
      </c>
      <c r="S3351" t="str">
        <f t="shared" si="733"/>
        <v>=0</v>
      </c>
      <c r="T3351">
        <v>1093</v>
      </c>
      <c r="U3351" t="str">
        <f t="shared" si="734"/>
        <v>&lt;=1100</v>
      </c>
      <c r="V3351" t="s">
        <v>614</v>
      </c>
      <c r="W3351">
        <v>42476</v>
      </c>
      <c r="X3351" s="12">
        <f t="shared" si="735"/>
        <v>0</v>
      </c>
      <c r="Y3351" t="str">
        <f t="shared" si="736"/>
        <v>=0</v>
      </c>
      <c r="Z3351" t="s">
        <v>32</v>
      </c>
      <c r="AA3351">
        <v>4</v>
      </c>
      <c r="AB3351">
        <v>701.31</v>
      </c>
      <c r="AC3351" t="str">
        <f t="shared" si="737"/>
        <v>&lt;=1000</v>
      </c>
      <c r="AD3351">
        <v>561</v>
      </c>
      <c r="AE3351" t="str">
        <f t="shared" si="738"/>
        <v>&gt;120</v>
      </c>
      <c r="AF3351">
        <v>701.31</v>
      </c>
      <c r="AG3351" t="str">
        <f t="shared" si="739"/>
        <v>&lt;=1000</v>
      </c>
      <c r="AH3351">
        <v>699.08</v>
      </c>
      <c r="AI3351" t="str">
        <f t="shared" si="740"/>
        <v>&lt;=1000</v>
      </c>
      <c r="AJ3351">
        <v>0</v>
      </c>
      <c r="AK3351" t="str">
        <f t="shared" si="741"/>
        <v>=0</v>
      </c>
      <c r="AL3351">
        <v>10</v>
      </c>
      <c r="AM3351">
        <v>0</v>
      </c>
      <c r="AN3351">
        <v>10</v>
      </c>
      <c r="AO3351" t="s">
        <v>32</v>
      </c>
      <c r="AP3351">
        <v>3</v>
      </c>
    </row>
    <row r="3352" spans="1:42" x14ac:dyDescent="0.25">
      <c r="A3352">
        <v>201809</v>
      </c>
      <c r="B3352" t="str">
        <f t="shared" si="728"/>
        <v>2018-II</v>
      </c>
      <c r="C3352" t="s">
        <v>3413</v>
      </c>
      <c r="D3352" t="s">
        <v>3413</v>
      </c>
      <c r="E3352">
        <v>30505781</v>
      </c>
      <c r="F3352" t="s">
        <v>29</v>
      </c>
      <c r="G3352">
        <v>0</v>
      </c>
      <c r="H3352">
        <v>0</v>
      </c>
      <c r="I3352">
        <v>0</v>
      </c>
      <c r="J3352">
        <f t="shared" si="729"/>
        <v>0</v>
      </c>
      <c r="K3352" t="str">
        <f t="shared" si="730"/>
        <v>Modelamiento</v>
      </c>
      <c r="L3352">
        <f t="shared" si="731"/>
        <v>0</v>
      </c>
      <c r="M3352">
        <v>62</v>
      </c>
      <c r="N3352" t="str">
        <f t="shared" si="732"/>
        <v>&gt;60</v>
      </c>
      <c r="O3352" t="s">
        <v>72</v>
      </c>
      <c r="P3352" t="s">
        <v>39</v>
      </c>
      <c r="Q3352">
        <v>37116</v>
      </c>
      <c r="R3352">
        <v>1500</v>
      </c>
      <c r="S3352" t="str">
        <f t="shared" si="733"/>
        <v>&lt;=1500</v>
      </c>
      <c r="T3352">
        <v>1560</v>
      </c>
      <c r="U3352" t="str">
        <f t="shared" si="734"/>
        <v>&gt;1500</v>
      </c>
      <c r="V3352" t="s">
        <v>597</v>
      </c>
      <c r="W3352">
        <v>35696</v>
      </c>
      <c r="X3352" s="12">
        <f t="shared" si="735"/>
        <v>4.202151501568803E-2</v>
      </c>
      <c r="Y3352" t="str">
        <f t="shared" si="736"/>
        <v>&lt;=0.05</v>
      </c>
      <c r="Z3352" t="s">
        <v>32</v>
      </c>
      <c r="AA3352">
        <v>2</v>
      </c>
      <c r="AB3352">
        <v>13446.05</v>
      </c>
      <c r="AC3352" t="str">
        <f t="shared" si="737"/>
        <v>&gt;5000</v>
      </c>
      <c r="AD3352">
        <v>81</v>
      </c>
      <c r="AE3352" t="str">
        <f t="shared" si="738"/>
        <v>&lt;=90</v>
      </c>
      <c r="AF3352">
        <v>0</v>
      </c>
      <c r="AG3352" t="str">
        <f t="shared" si="739"/>
        <v>&lt;=500</v>
      </c>
      <c r="AH3352" t="s">
        <v>32</v>
      </c>
      <c r="AI3352" t="str">
        <f t="shared" si="740"/>
        <v/>
      </c>
      <c r="AJ3352" t="s">
        <v>32</v>
      </c>
      <c r="AK3352" t="str">
        <f t="shared" si="741"/>
        <v/>
      </c>
      <c r="AL3352">
        <v>8</v>
      </c>
      <c r="AM3352">
        <v>2</v>
      </c>
      <c r="AN3352">
        <v>0</v>
      </c>
      <c r="AO3352">
        <v>9</v>
      </c>
      <c r="AP3352" t="s">
        <v>32</v>
      </c>
    </row>
    <row r="3353" spans="1:42" x14ac:dyDescent="0.25">
      <c r="A3353">
        <v>201809</v>
      </c>
      <c r="B3353" t="str">
        <f t="shared" si="728"/>
        <v>2018-II</v>
      </c>
      <c r="C3353" t="s">
        <v>3414</v>
      </c>
      <c r="D3353" t="s">
        <v>3414</v>
      </c>
      <c r="E3353">
        <v>30505132</v>
      </c>
      <c r="F3353" t="s">
        <v>29</v>
      </c>
      <c r="G3353">
        <v>1</v>
      </c>
      <c r="H3353">
        <v>0</v>
      </c>
      <c r="I3353">
        <v>0</v>
      </c>
      <c r="J3353">
        <f t="shared" si="729"/>
        <v>0</v>
      </c>
      <c r="K3353" t="str">
        <f t="shared" si="730"/>
        <v>Modelamiento</v>
      </c>
      <c r="L3353">
        <f t="shared" si="731"/>
        <v>0</v>
      </c>
      <c r="M3353">
        <v>56</v>
      </c>
      <c r="N3353" t="str">
        <f t="shared" si="732"/>
        <v>&lt;=60</v>
      </c>
      <c r="O3353" t="s">
        <v>56</v>
      </c>
      <c r="P3353" t="s">
        <v>31</v>
      </c>
      <c r="Q3353">
        <v>39562</v>
      </c>
      <c r="R3353">
        <v>1800</v>
      </c>
      <c r="S3353" t="str">
        <f t="shared" si="733"/>
        <v>&lt;=2000</v>
      </c>
      <c r="T3353">
        <v>1375</v>
      </c>
      <c r="U3353" t="str">
        <f t="shared" si="734"/>
        <v>&lt;=1400</v>
      </c>
      <c r="V3353" t="s">
        <v>589</v>
      </c>
      <c r="W3353">
        <v>38442</v>
      </c>
      <c r="X3353" s="12">
        <f t="shared" si="735"/>
        <v>4.6823786483533636E-2</v>
      </c>
      <c r="Y3353" t="str">
        <f t="shared" si="736"/>
        <v>&lt;=0.05</v>
      </c>
      <c r="Z3353" t="s">
        <v>32</v>
      </c>
      <c r="AA3353">
        <v>4</v>
      </c>
      <c r="AB3353">
        <v>3848.54</v>
      </c>
      <c r="AC3353" t="str">
        <f t="shared" si="737"/>
        <v>&lt;=4000</v>
      </c>
      <c r="AD3353">
        <v>166</v>
      </c>
      <c r="AE3353" t="str">
        <f t="shared" si="738"/>
        <v>&gt;120</v>
      </c>
      <c r="AF3353">
        <v>0</v>
      </c>
      <c r="AG3353" t="str">
        <f t="shared" si="739"/>
        <v>&lt;=500</v>
      </c>
      <c r="AH3353" t="s">
        <v>32</v>
      </c>
      <c r="AI3353" t="str">
        <f t="shared" si="740"/>
        <v/>
      </c>
      <c r="AJ3353" t="s">
        <v>32</v>
      </c>
      <c r="AK3353" t="str">
        <f t="shared" si="741"/>
        <v/>
      </c>
      <c r="AL3353">
        <v>10</v>
      </c>
      <c r="AM3353">
        <v>0</v>
      </c>
      <c r="AN3353">
        <v>0</v>
      </c>
      <c r="AO3353" t="s">
        <v>32</v>
      </c>
      <c r="AP3353" t="s">
        <v>32</v>
      </c>
    </row>
    <row r="3354" spans="1:42" x14ac:dyDescent="0.25">
      <c r="A3354">
        <v>201809</v>
      </c>
      <c r="B3354" t="str">
        <f t="shared" si="728"/>
        <v>2018-II</v>
      </c>
      <c r="C3354" t="s">
        <v>3415</v>
      </c>
      <c r="D3354" t="s">
        <v>3415</v>
      </c>
      <c r="E3354">
        <v>30505964</v>
      </c>
      <c r="F3354" t="s">
        <v>29</v>
      </c>
      <c r="G3354">
        <v>0</v>
      </c>
      <c r="H3354">
        <v>0</v>
      </c>
      <c r="I3354">
        <v>0</v>
      </c>
      <c r="J3354">
        <f t="shared" si="729"/>
        <v>0</v>
      </c>
      <c r="K3354" t="str">
        <f t="shared" si="730"/>
        <v>Modelamiento</v>
      </c>
      <c r="L3354">
        <f t="shared" si="731"/>
        <v>0</v>
      </c>
      <c r="M3354">
        <v>24</v>
      </c>
      <c r="N3354" t="str">
        <f t="shared" si="732"/>
        <v>&lt;=25</v>
      </c>
      <c r="O3354" t="s">
        <v>56</v>
      </c>
      <c r="P3354" t="s">
        <v>39</v>
      </c>
      <c r="Q3354">
        <v>49412</v>
      </c>
      <c r="R3354">
        <v>1650</v>
      </c>
      <c r="S3354" t="str">
        <f t="shared" si="733"/>
        <v>&lt;=2000</v>
      </c>
      <c r="T3354">
        <v>1722</v>
      </c>
      <c r="U3354" t="str">
        <f t="shared" si="734"/>
        <v>&gt;1500</v>
      </c>
      <c r="V3354" t="s">
        <v>597</v>
      </c>
      <c r="W3354">
        <v>47492</v>
      </c>
      <c r="X3354" s="12">
        <f t="shared" si="735"/>
        <v>3.4742693506274742E-2</v>
      </c>
      <c r="Y3354" t="str">
        <f t="shared" si="736"/>
        <v>&lt;=0.04</v>
      </c>
      <c r="Z3354" t="s">
        <v>32</v>
      </c>
      <c r="AA3354">
        <v>4</v>
      </c>
      <c r="AB3354">
        <v>2466.35</v>
      </c>
      <c r="AC3354" t="str">
        <f t="shared" si="737"/>
        <v>&lt;=3000</v>
      </c>
      <c r="AD3354">
        <v>1959</v>
      </c>
      <c r="AE3354" t="str">
        <f t="shared" si="738"/>
        <v>&gt;120</v>
      </c>
      <c r="AF3354">
        <v>2466.35</v>
      </c>
      <c r="AG3354" t="str">
        <f t="shared" si="739"/>
        <v>&lt;=3000</v>
      </c>
      <c r="AH3354" t="s">
        <v>32</v>
      </c>
      <c r="AI3354" t="str">
        <f t="shared" si="740"/>
        <v/>
      </c>
      <c r="AJ3354" t="s">
        <v>32</v>
      </c>
      <c r="AK3354" t="str">
        <f t="shared" si="741"/>
        <v/>
      </c>
      <c r="AL3354">
        <v>12</v>
      </c>
      <c r="AM3354">
        <v>0</v>
      </c>
      <c r="AN3354">
        <v>12</v>
      </c>
      <c r="AO3354" t="s">
        <v>32</v>
      </c>
      <c r="AP3354">
        <v>1</v>
      </c>
    </row>
    <row r="3355" spans="1:42" x14ac:dyDescent="0.25">
      <c r="A3355">
        <v>201809</v>
      </c>
      <c r="B3355" t="str">
        <f t="shared" si="728"/>
        <v>2018-II</v>
      </c>
      <c r="C3355" t="s">
        <v>3416</v>
      </c>
      <c r="D3355" t="s">
        <v>3416</v>
      </c>
      <c r="E3355">
        <v>30499266</v>
      </c>
      <c r="F3355" t="s">
        <v>29</v>
      </c>
      <c r="G3355">
        <v>1</v>
      </c>
      <c r="H3355">
        <v>0</v>
      </c>
      <c r="I3355">
        <v>0</v>
      </c>
      <c r="J3355">
        <f t="shared" si="729"/>
        <v>0</v>
      </c>
      <c r="K3355" t="str">
        <f t="shared" si="730"/>
        <v>Modelamiento</v>
      </c>
      <c r="L3355">
        <f t="shared" si="731"/>
        <v>0</v>
      </c>
      <c r="M3355">
        <v>45</v>
      </c>
      <c r="N3355" t="str">
        <f t="shared" si="732"/>
        <v>&lt;=45</v>
      </c>
      <c r="O3355" t="s">
        <v>56</v>
      </c>
      <c r="P3355" t="s">
        <v>35</v>
      </c>
      <c r="Q3355">
        <v>45742</v>
      </c>
      <c r="R3355">
        <v>1500</v>
      </c>
      <c r="S3355" t="str">
        <f t="shared" si="733"/>
        <v>&lt;=1500</v>
      </c>
      <c r="T3355">
        <v>1571</v>
      </c>
      <c r="U3355" t="str">
        <f t="shared" si="734"/>
        <v>&gt;1500</v>
      </c>
      <c r="V3355" t="s">
        <v>585</v>
      </c>
      <c r="W3355">
        <v>43672</v>
      </c>
      <c r="X3355" s="12">
        <f t="shared" si="735"/>
        <v>3.4346949990840814E-2</v>
      </c>
      <c r="Y3355" t="str">
        <f t="shared" si="736"/>
        <v>&lt;=0.04</v>
      </c>
      <c r="Z3355" t="s">
        <v>32</v>
      </c>
      <c r="AA3355">
        <v>1</v>
      </c>
      <c r="AB3355">
        <v>6089.68</v>
      </c>
      <c r="AC3355" t="str">
        <f t="shared" si="737"/>
        <v>&gt;5000</v>
      </c>
      <c r="AD3355">
        <v>16</v>
      </c>
      <c r="AE3355" t="str">
        <f t="shared" si="738"/>
        <v>&lt;=30</v>
      </c>
      <c r="AF3355">
        <v>0</v>
      </c>
      <c r="AG3355" t="str">
        <f t="shared" si="739"/>
        <v>&lt;=500</v>
      </c>
      <c r="AH3355">
        <v>1000</v>
      </c>
      <c r="AI3355" t="str">
        <f t="shared" si="740"/>
        <v>&lt;=1000</v>
      </c>
      <c r="AJ3355">
        <v>0.92849999999999999</v>
      </c>
      <c r="AK3355" t="str">
        <f t="shared" si="741"/>
        <v>&gt;0.9</v>
      </c>
      <c r="AL3355">
        <v>10</v>
      </c>
      <c r="AM3355">
        <v>8</v>
      </c>
      <c r="AN3355">
        <v>0</v>
      </c>
      <c r="AO3355">
        <v>2</v>
      </c>
      <c r="AP3355" t="s">
        <v>32</v>
      </c>
    </row>
    <row r="3356" spans="1:42" x14ac:dyDescent="0.25">
      <c r="A3356">
        <v>201809</v>
      </c>
      <c r="B3356" t="str">
        <f t="shared" si="728"/>
        <v>2018-II</v>
      </c>
      <c r="C3356" t="s">
        <v>3417</v>
      </c>
      <c r="D3356" t="s">
        <v>3417</v>
      </c>
      <c r="E3356">
        <v>30503111</v>
      </c>
      <c r="F3356" t="s">
        <v>29</v>
      </c>
      <c r="G3356">
        <v>1</v>
      </c>
      <c r="H3356">
        <v>0</v>
      </c>
      <c r="I3356">
        <v>0</v>
      </c>
      <c r="J3356">
        <f t="shared" si="729"/>
        <v>0</v>
      </c>
      <c r="K3356" t="str">
        <f t="shared" si="730"/>
        <v>Modelamiento</v>
      </c>
      <c r="L3356">
        <f t="shared" si="731"/>
        <v>0</v>
      </c>
      <c r="M3356">
        <v>40</v>
      </c>
      <c r="N3356" t="str">
        <f t="shared" si="732"/>
        <v>&lt;=40</v>
      </c>
      <c r="O3356" t="s">
        <v>56</v>
      </c>
      <c r="P3356" t="s">
        <v>35</v>
      </c>
      <c r="Q3356">
        <v>45467</v>
      </c>
      <c r="R3356">
        <v>1500</v>
      </c>
      <c r="S3356" t="str">
        <f t="shared" si="733"/>
        <v>&lt;=1500</v>
      </c>
      <c r="T3356">
        <v>1584</v>
      </c>
      <c r="U3356" t="str">
        <f t="shared" si="734"/>
        <v>&gt;1500</v>
      </c>
      <c r="V3356" t="s">
        <v>589</v>
      </c>
      <c r="W3356">
        <v>44047</v>
      </c>
      <c r="X3356" s="12">
        <f t="shared" si="735"/>
        <v>3.4054532658296818E-2</v>
      </c>
      <c r="Y3356" t="str">
        <f t="shared" si="736"/>
        <v>&lt;=0.04</v>
      </c>
      <c r="Z3356" t="s">
        <v>32</v>
      </c>
      <c r="AA3356">
        <v>9</v>
      </c>
      <c r="AB3356" t="s">
        <v>32</v>
      </c>
      <c r="AC3356" t="str">
        <f t="shared" si="737"/>
        <v/>
      </c>
      <c r="AD3356" t="s">
        <v>32</v>
      </c>
      <c r="AE3356" t="str">
        <f t="shared" si="738"/>
        <v/>
      </c>
      <c r="AF3356" t="s">
        <v>32</v>
      </c>
      <c r="AG3356" t="str">
        <f t="shared" si="739"/>
        <v/>
      </c>
      <c r="AH3356" t="s">
        <v>32</v>
      </c>
      <c r="AI3356" t="str">
        <f t="shared" si="740"/>
        <v/>
      </c>
      <c r="AJ3356" t="s">
        <v>32</v>
      </c>
      <c r="AK3356" t="str">
        <f t="shared" si="741"/>
        <v/>
      </c>
      <c r="AL3356">
        <v>0</v>
      </c>
      <c r="AM3356">
        <v>0</v>
      </c>
      <c r="AN3356">
        <v>0</v>
      </c>
      <c r="AO3356" t="s">
        <v>32</v>
      </c>
      <c r="AP3356" t="s">
        <v>32</v>
      </c>
    </row>
    <row r="3357" spans="1:42" x14ac:dyDescent="0.25">
      <c r="A3357">
        <v>201809</v>
      </c>
      <c r="B3357" t="str">
        <f t="shared" si="728"/>
        <v>2018-II</v>
      </c>
      <c r="C3357" t="s">
        <v>3418</v>
      </c>
      <c r="D3357" t="s">
        <v>3418</v>
      </c>
      <c r="E3357">
        <v>30505797</v>
      </c>
      <c r="F3357" t="s">
        <v>29</v>
      </c>
      <c r="G3357">
        <v>0</v>
      </c>
      <c r="H3357">
        <v>0</v>
      </c>
      <c r="I3357">
        <v>0</v>
      </c>
      <c r="J3357">
        <f t="shared" si="729"/>
        <v>0</v>
      </c>
      <c r="K3357" t="str">
        <f t="shared" si="730"/>
        <v>Modelamiento</v>
      </c>
      <c r="L3357">
        <f t="shared" si="731"/>
        <v>0</v>
      </c>
      <c r="M3357">
        <v>37</v>
      </c>
      <c r="N3357" t="str">
        <f t="shared" si="732"/>
        <v>&lt;=40</v>
      </c>
      <c r="O3357" t="s">
        <v>56</v>
      </c>
      <c r="P3357" t="s">
        <v>39</v>
      </c>
      <c r="Q3357">
        <v>43720</v>
      </c>
      <c r="R3357">
        <v>1500</v>
      </c>
      <c r="S3357" t="str">
        <f t="shared" si="733"/>
        <v>&lt;=1500</v>
      </c>
      <c r="T3357">
        <v>1518</v>
      </c>
      <c r="U3357" t="str">
        <f t="shared" si="734"/>
        <v>&gt;1500</v>
      </c>
      <c r="V3357" t="s">
        <v>589</v>
      </c>
      <c r="W3357">
        <v>42300</v>
      </c>
      <c r="X3357" s="12">
        <f t="shared" si="735"/>
        <v>3.5460992907801421E-2</v>
      </c>
      <c r="Y3357" t="str">
        <f t="shared" si="736"/>
        <v>&lt;=0.04</v>
      </c>
      <c r="Z3357" t="s">
        <v>32</v>
      </c>
      <c r="AA3357">
        <v>4</v>
      </c>
      <c r="AB3357">
        <v>234.92</v>
      </c>
      <c r="AC3357" t="str">
        <f t="shared" si="737"/>
        <v>&lt;=500</v>
      </c>
      <c r="AD3357">
        <v>545</v>
      </c>
      <c r="AE3357" t="str">
        <f t="shared" si="738"/>
        <v>&gt;120</v>
      </c>
      <c r="AF3357">
        <v>234.92</v>
      </c>
      <c r="AG3357" t="str">
        <f t="shared" si="739"/>
        <v>&lt;=500</v>
      </c>
      <c r="AH3357" t="s">
        <v>32</v>
      </c>
      <c r="AI3357" t="str">
        <f t="shared" si="740"/>
        <v/>
      </c>
      <c r="AJ3357" t="s">
        <v>32</v>
      </c>
      <c r="AK3357" t="str">
        <f t="shared" si="741"/>
        <v/>
      </c>
      <c r="AL3357">
        <v>12</v>
      </c>
      <c r="AM3357">
        <v>0</v>
      </c>
      <c r="AN3357">
        <v>12</v>
      </c>
      <c r="AO3357" t="s">
        <v>32</v>
      </c>
      <c r="AP3357">
        <v>1</v>
      </c>
    </row>
    <row r="3358" spans="1:42" x14ac:dyDescent="0.25">
      <c r="A3358">
        <v>201809</v>
      </c>
      <c r="B3358" t="str">
        <f t="shared" si="728"/>
        <v>2018-II</v>
      </c>
      <c r="C3358" t="s">
        <v>3419</v>
      </c>
      <c r="D3358" t="s">
        <v>3419</v>
      </c>
      <c r="E3358">
        <v>30499208</v>
      </c>
      <c r="F3358" t="s">
        <v>29</v>
      </c>
      <c r="G3358">
        <v>0</v>
      </c>
      <c r="H3358">
        <v>0</v>
      </c>
      <c r="I3358">
        <v>0</v>
      </c>
      <c r="J3358">
        <f t="shared" si="729"/>
        <v>0</v>
      </c>
      <c r="K3358" t="str">
        <f t="shared" si="730"/>
        <v>Modelamiento</v>
      </c>
      <c r="L3358">
        <f t="shared" si="731"/>
        <v>0</v>
      </c>
      <c r="M3358">
        <v>27</v>
      </c>
      <c r="N3358" t="str">
        <f t="shared" si="732"/>
        <v>&lt;=30</v>
      </c>
      <c r="O3358" t="s">
        <v>56</v>
      </c>
      <c r="P3358" t="s">
        <v>31</v>
      </c>
      <c r="Q3358">
        <v>37320</v>
      </c>
      <c r="R3358">
        <v>1100</v>
      </c>
      <c r="S3358" t="str">
        <f t="shared" si="733"/>
        <v>&lt;=1500</v>
      </c>
      <c r="T3358">
        <v>1296</v>
      </c>
      <c r="U3358" t="str">
        <f t="shared" si="734"/>
        <v>&lt;=1300</v>
      </c>
      <c r="V3358" t="s">
        <v>585</v>
      </c>
      <c r="W3358">
        <v>35500</v>
      </c>
      <c r="X3358" s="12">
        <f t="shared" si="735"/>
        <v>3.0985915492957747E-2</v>
      </c>
      <c r="Y3358" t="str">
        <f t="shared" si="736"/>
        <v>&lt;=0.04</v>
      </c>
      <c r="Z3358" t="s">
        <v>32</v>
      </c>
      <c r="AA3358">
        <v>3</v>
      </c>
      <c r="AB3358">
        <v>2046.49</v>
      </c>
      <c r="AC3358" t="str">
        <f t="shared" si="737"/>
        <v>&lt;=3000</v>
      </c>
      <c r="AD3358">
        <v>76</v>
      </c>
      <c r="AE3358" t="str">
        <f t="shared" si="738"/>
        <v>&lt;=90</v>
      </c>
      <c r="AF3358">
        <v>0</v>
      </c>
      <c r="AG3358" t="str">
        <f t="shared" si="739"/>
        <v>&lt;=500</v>
      </c>
      <c r="AH3358">
        <v>2200</v>
      </c>
      <c r="AI3358" t="str">
        <f t="shared" si="740"/>
        <v>&lt;=3000</v>
      </c>
      <c r="AJ3358">
        <v>0.93020000000000003</v>
      </c>
      <c r="AK3358" t="str">
        <f t="shared" si="741"/>
        <v>&gt;0.9</v>
      </c>
      <c r="AL3358">
        <v>8</v>
      </c>
      <c r="AM3358">
        <v>3</v>
      </c>
      <c r="AN3358">
        <v>0</v>
      </c>
      <c r="AO3358">
        <v>6</v>
      </c>
      <c r="AP3358" t="s">
        <v>32</v>
      </c>
    </row>
    <row r="3359" spans="1:42" x14ac:dyDescent="0.25">
      <c r="A3359">
        <v>201809</v>
      </c>
      <c r="B3359" t="str">
        <f t="shared" si="728"/>
        <v>2018-II</v>
      </c>
      <c r="C3359" t="s">
        <v>3420</v>
      </c>
      <c r="D3359" t="s">
        <v>3420</v>
      </c>
      <c r="E3359">
        <v>30504933</v>
      </c>
      <c r="F3359" t="s">
        <v>29</v>
      </c>
      <c r="G3359">
        <v>0</v>
      </c>
      <c r="H3359">
        <v>0</v>
      </c>
      <c r="I3359">
        <v>0</v>
      </c>
      <c r="J3359">
        <f t="shared" si="729"/>
        <v>0</v>
      </c>
      <c r="K3359" t="str">
        <f t="shared" si="730"/>
        <v>Modelamiento</v>
      </c>
      <c r="L3359">
        <f t="shared" si="731"/>
        <v>0</v>
      </c>
      <c r="M3359">
        <v>30</v>
      </c>
      <c r="N3359" t="str">
        <f t="shared" si="732"/>
        <v>&lt;=30</v>
      </c>
      <c r="O3359" t="s">
        <v>56</v>
      </c>
      <c r="P3359" t="s">
        <v>39</v>
      </c>
      <c r="Q3359">
        <v>37116</v>
      </c>
      <c r="R3359">
        <v>1500</v>
      </c>
      <c r="S3359" t="str">
        <f t="shared" si="733"/>
        <v>&lt;=1500</v>
      </c>
      <c r="T3359">
        <v>1289</v>
      </c>
      <c r="U3359" t="str">
        <f t="shared" si="734"/>
        <v>&lt;=1300</v>
      </c>
      <c r="V3359" t="s">
        <v>597</v>
      </c>
      <c r="W3359">
        <v>35696</v>
      </c>
      <c r="X3359" s="12">
        <f t="shared" si="735"/>
        <v>4.202151501568803E-2</v>
      </c>
      <c r="Y3359" t="str">
        <f t="shared" si="736"/>
        <v>&lt;=0.05</v>
      </c>
      <c r="Z3359" t="s">
        <v>32</v>
      </c>
      <c r="AA3359">
        <v>9</v>
      </c>
      <c r="AB3359" t="s">
        <v>32</v>
      </c>
      <c r="AC3359" t="str">
        <f t="shared" si="737"/>
        <v/>
      </c>
      <c r="AD3359" t="s">
        <v>32</v>
      </c>
      <c r="AE3359" t="str">
        <f t="shared" si="738"/>
        <v/>
      </c>
      <c r="AF3359" t="s">
        <v>32</v>
      </c>
      <c r="AG3359" t="str">
        <f t="shared" si="739"/>
        <v/>
      </c>
      <c r="AH3359" t="s">
        <v>32</v>
      </c>
      <c r="AI3359" t="str">
        <f t="shared" si="740"/>
        <v/>
      </c>
      <c r="AJ3359" t="s">
        <v>32</v>
      </c>
      <c r="AK3359" t="str">
        <f t="shared" si="741"/>
        <v/>
      </c>
      <c r="AL3359">
        <v>0</v>
      </c>
      <c r="AM3359">
        <v>0</v>
      </c>
      <c r="AN3359">
        <v>0</v>
      </c>
      <c r="AO3359" t="s">
        <v>32</v>
      </c>
      <c r="AP3359" t="s">
        <v>32</v>
      </c>
    </row>
    <row r="3360" spans="1:42" x14ac:dyDescent="0.25">
      <c r="A3360">
        <v>201809</v>
      </c>
      <c r="B3360" t="str">
        <f t="shared" si="728"/>
        <v>2018-II</v>
      </c>
      <c r="C3360" t="s">
        <v>3421</v>
      </c>
      <c r="D3360" t="s">
        <v>3421</v>
      </c>
      <c r="E3360">
        <v>30507540</v>
      </c>
      <c r="F3360" t="s">
        <v>29</v>
      </c>
      <c r="G3360">
        <v>0</v>
      </c>
      <c r="H3360">
        <v>0</v>
      </c>
      <c r="I3360">
        <v>0</v>
      </c>
      <c r="J3360">
        <f t="shared" si="729"/>
        <v>0</v>
      </c>
      <c r="K3360" t="str">
        <f t="shared" si="730"/>
        <v>Modelamiento</v>
      </c>
      <c r="L3360">
        <f t="shared" si="731"/>
        <v>0</v>
      </c>
      <c r="M3360">
        <v>27</v>
      </c>
      <c r="N3360" t="str">
        <f t="shared" si="732"/>
        <v>&lt;=30</v>
      </c>
      <c r="O3360" t="s">
        <v>56</v>
      </c>
      <c r="P3360" t="s">
        <v>31</v>
      </c>
      <c r="Q3360">
        <v>44967</v>
      </c>
      <c r="R3360">
        <v>2000</v>
      </c>
      <c r="S3360" t="str">
        <f t="shared" si="733"/>
        <v>&lt;=2000</v>
      </c>
      <c r="T3360">
        <v>1560</v>
      </c>
      <c r="U3360" t="str">
        <f t="shared" si="734"/>
        <v>&gt;1500</v>
      </c>
      <c r="V3360" t="s">
        <v>589</v>
      </c>
      <c r="W3360">
        <v>44047</v>
      </c>
      <c r="X3360" s="12">
        <f t="shared" si="735"/>
        <v>4.5406043544395758E-2</v>
      </c>
      <c r="Y3360" t="str">
        <f t="shared" si="736"/>
        <v>&lt;=0.05</v>
      </c>
      <c r="Z3360" t="s">
        <v>32</v>
      </c>
      <c r="AA3360">
        <v>9</v>
      </c>
      <c r="AB3360" t="s">
        <v>32</v>
      </c>
      <c r="AC3360" t="str">
        <f t="shared" si="737"/>
        <v/>
      </c>
      <c r="AD3360" t="s">
        <v>32</v>
      </c>
      <c r="AE3360" t="str">
        <f t="shared" si="738"/>
        <v/>
      </c>
      <c r="AF3360" t="s">
        <v>32</v>
      </c>
      <c r="AG3360" t="str">
        <f t="shared" si="739"/>
        <v/>
      </c>
      <c r="AH3360" t="s">
        <v>32</v>
      </c>
      <c r="AI3360" t="str">
        <f t="shared" si="740"/>
        <v/>
      </c>
      <c r="AJ3360" t="s">
        <v>32</v>
      </c>
      <c r="AK3360" t="str">
        <f t="shared" si="741"/>
        <v/>
      </c>
      <c r="AL3360">
        <v>0</v>
      </c>
      <c r="AM3360">
        <v>0</v>
      </c>
      <c r="AN3360">
        <v>0</v>
      </c>
      <c r="AO3360" t="s">
        <v>32</v>
      </c>
      <c r="AP3360" t="s">
        <v>32</v>
      </c>
    </row>
    <row r="3361" spans="1:42" x14ac:dyDescent="0.25">
      <c r="A3361">
        <v>201809</v>
      </c>
      <c r="B3361" t="str">
        <f t="shared" si="728"/>
        <v>2018-II</v>
      </c>
      <c r="C3361" t="s">
        <v>3422</v>
      </c>
      <c r="D3361" t="s">
        <v>3422</v>
      </c>
      <c r="E3361">
        <v>30500207</v>
      </c>
      <c r="F3361" t="s">
        <v>29</v>
      </c>
      <c r="G3361">
        <v>0</v>
      </c>
      <c r="H3361">
        <v>0</v>
      </c>
      <c r="I3361">
        <v>0</v>
      </c>
      <c r="J3361">
        <f t="shared" si="729"/>
        <v>0</v>
      </c>
      <c r="K3361" t="str">
        <f t="shared" si="730"/>
        <v>Modelamiento</v>
      </c>
      <c r="L3361">
        <f t="shared" si="731"/>
        <v>0</v>
      </c>
      <c r="M3361">
        <v>33</v>
      </c>
      <c r="N3361" t="str">
        <f t="shared" si="732"/>
        <v>&lt;=35</v>
      </c>
      <c r="O3361" t="s">
        <v>72</v>
      </c>
      <c r="P3361" t="s">
        <v>35</v>
      </c>
      <c r="Q3361">
        <v>38795</v>
      </c>
      <c r="R3361">
        <v>1500</v>
      </c>
      <c r="S3361" t="str">
        <f t="shared" si="733"/>
        <v>&lt;=1500</v>
      </c>
      <c r="T3361">
        <v>1352</v>
      </c>
      <c r="U3361" t="str">
        <f t="shared" si="734"/>
        <v>&lt;=1400</v>
      </c>
      <c r="V3361" t="s">
        <v>587</v>
      </c>
      <c r="W3361">
        <v>37375</v>
      </c>
      <c r="X3361" s="12">
        <f t="shared" si="735"/>
        <v>4.0133779264214048E-2</v>
      </c>
      <c r="Y3361" t="str">
        <f t="shared" si="736"/>
        <v>&lt;=0.05</v>
      </c>
      <c r="Z3361" t="s">
        <v>32</v>
      </c>
      <c r="AA3361">
        <v>9</v>
      </c>
      <c r="AB3361" t="s">
        <v>32</v>
      </c>
      <c r="AC3361" t="str">
        <f t="shared" si="737"/>
        <v/>
      </c>
      <c r="AD3361" t="s">
        <v>32</v>
      </c>
      <c r="AE3361" t="str">
        <f t="shared" si="738"/>
        <v/>
      </c>
      <c r="AF3361" t="s">
        <v>32</v>
      </c>
      <c r="AG3361" t="str">
        <f t="shared" si="739"/>
        <v/>
      </c>
      <c r="AH3361" t="s">
        <v>32</v>
      </c>
      <c r="AI3361" t="str">
        <f t="shared" si="740"/>
        <v/>
      </c>
      <c r="AJ3361" t="s">
        <v>32</v>
      </c>
      <c r="AK3361" t="str">
        <f t="shared" si="741"/>
        <v/>
      </c>
      <c r="AL3361">
        <v>0</v>
      </c>
      <c r="AM3361">
        <v>0</v>
      </c>
      <c r="AN3361">
        <v>0</v>
      </c>
      <c r="AO3361" t="s">
        <v>32</v>
      </c>
      <c r="AP3361" t="s">
        <v>32</v>
      </c>
    </row>
    <row r="3362" spans="1:42" x14ac:dyDescent="0.25">
      <c r="A3362">
        <v>201809</v>
      </c>
      <c r="B3362" t="str">
        <f t="shared" si="728"/>
        <v>2018-II</v>
      </c>
      <c r="C3362" t="s">
        <v>3423</v>
      </c>
      <c r="D3362" t="s">
        <v>3423</v>
      </c>
      <c r="E3362">
        <v>30504926</v>
      </c>
      <c r="F3362" t="s">
        <v>29</v>
      </c>
      <c r="G3362">
        <v>1</v>
      </c>
      <c r="H3362">
        <v>0</v>
      </c>
      <c r="I3362">
        <v>0</v>
      </c>
      <c r="J3362">
        <f t="shared" si="729"/>
        <v>0</v>
      </c>
      <c r="K3362" t="str">
        <f t="shared" si="730"/>
        <v>Modelamiento</v>
      </c>
      <c r="L3362">
        <f t="shared" si="731"/>
        <v>0</v>
      </c>
      <c r="M3362">
        <v>26</v>
      </c>
      <c r="N3362" t="str">
        <f t="shared" si="732"/>
        <v>&lt;=30</v>
      </c>
      <c r="O3362" t="s">
        <v>56</v>
      </c>
      <c r="P3362" t="s">
        <v>31</v>
      </c>
      <c r="Q3362">
        <v>44226</v>
      </c>
      <c r="R3362">
        <v>1500</v>
      </c>
      <c r="S3362" t="str">
        <f t="shared" si="733"/>
        <v>&lt;=1500</v>
      </c>
      <c r="T3362">
        <v>1541</v>
      </c>
      <c r="U3362" t="str">
        <f t="shared" si="734"/>
        <v>&gt;1500</v>
      </c>
      <c r="V3362" t="s">
        <v>597</v>
      </c>
      <c r="W3362">
        <v>42806</v>
      </c>
      <c r="X3362" s="12">
        <f t="shared" si="735"/>
        <v>3.5041816567770875E-2</v>
      </c>
      <c r="Y3362" t="str">
        <f t="shared" si="736"/>
        <v>&lt;=0.04</v>
      </c>
      <c r="Z3362" t="s">
        <v>32</v>
      </c>
      <c r="AA3362">
        <v>1</v>
      </c>
      <c r="AB3362">
        <v>2699.33</v>
      </c>
      <c r="AC3362" t="str">
        <f t="shared" si="737"/>
        <v>&lt;=3000</v>
      </c>
      <c r="AD3362">
        <v>12</v>
      </c>
      <c r="AE3362" t="str">
        <f t="shared" si="738"/>
        <v>&lt;=30</v>
      </c>
      <c r="AF3362">
        <v>0</v>
      </c>
      <c r="AG3362" t="str">
        <f t="shared" si="739"/>
        <v>&lt;=500</v>
      </c>
      <c r="AH3362" t="s">
        <v>32</v>
      </c>
      <c r="AI3362" t="str">
        <f t="shared" si="740"/>
        <v/>
      </c>
      <c r="AJ3362" t="s">
        <v>32</v>
      </c>
      <c r="AK3362" t="str">
        <f t="shared" si="741"/>
        <v/>
      </c>
      <c r="AL3362">
        <v>10</v>
      </c>
      <c r="AM3362">
        <v>8</v>
      </c>
      <c r="AN3362">
        <v>0</v>
      </c>
      <c r="AO3362">
        <v>1</v>
      </c>
      <c r="AP3362" t="s">
        <v>32</v>
      </c>
    </row>
    <row r="3363" spans="1:42" x14ac:dyDescent="0.25">
      <c r="A3363">
        <v>201809</v>
      </c>
      <c r="B3363" t="str">
        <f t="shared" si="728"/>
        <v>2018-II</v>
      </c>
      <c r="C3363" t="s">
        <v>3424</v>
      </c>
      <c r="D3363" t="s">
        <v>3424</v>
      </c>
      <c r="E3363">
        <v>30505999</v>
      </c>
      <c r="F3363" t="s">
        <v>29</v>
      </c>
      <c r="G3363">
        <v>0</v>
      </c>
      <c r="H3363">
        <v>0</v>
      </c>
      <c r="I3363">
        <v>0</v>
      </c>
      <c r="J3363">
        <f t="shared" si="729"/>
        <v>0</v>
      </c>
      <c r="K3363" t="str">
        <f t="shared" si="730"/>
        <v>Modelamiento</v>
      </c>
      <c r="L3363">
        <f t="shared" si="731"/>
        <v>0</v>
      </c>
      <c r="M3363">
        <v>29</v>
      </c>
      <c r="N3363" t="str">
        <f t="shared" si="732"/>
        <v>&lt;=30</v>
      </c>
      <c r="O3363" t="s">
        <v>56</v>
      </c>
      <c r="P3363" t="s">
        <v>35</v>
      </c>
      <c r="Q3363">
        <v>42860</v>
      </c>
      <c r="R3363">
        <v>1650</v>
      </c>
      <c r="S3363" t="str">
        <f t="shared" si="733"/>
        <v>&lt;=2000</v>
      </c>
      <c r="T3363">
        <v>1493</v>
      </c>
      <c r="U3363" t="str">
        <f t="shared" si="734"/>
        <v>&lt;=1500</v>
      </c>
      <c r="V3363" t="s">
        <v>601</v>
      </c>
      <c r="W3363">
        <v>41590</v>
      </c>
      <c r="X3363" s="12">
        <f t="shared" si="735"/>
        <v>3.9672998316903102E-2</v>
      </c>
      <c r="Y3363" t="str">
        <f t="shared" si="736"/>
        <v>&lt;=0.04</v>
      </c>
      <c r="Z3363" t="s">
        <v>32</v>
      </c>
      <c r="AA3363">
        <v>4</v>
      </c>
      <c r="AB3363">
        <v>1651.39</v>
      </c>
      <c r="AC3363" t="str">
        <f t="shared" si="737"/>
        <v>&lt;=2000</v>
      </c>
      <c r="AD3363">
        <v>1111</v>
      </c>
      <c r="AE3363" t="str">
        <f t="shared" si="738"/>
        <v>&gt;120</v>
      </c>
      <c r="AF3363">
        <v>1651.39</v>
      </c>
      <c r="AG3363" t="str">
        <f t="shared" si="739"/>
        <v>&lt;=2000</v>
      </c>
      <c r="AH3363" t="s">
        <v>32</v>
      </c>
      <c r="AI3363" t="str">
        <f t="shared" si="740"/>
        <v/>
      </c>
      <c r="AJ3363" t="s">
        <v>32</v>
      </c>
      <c r="AK3363" t="str">
        <f t="shared" si="741"/>
        <v/>
      </c>
      <c r="AL3363">
        <v>12</v>
      </c>
      <c r="AM3363">
        <v>0</v>
      </c>
      <c r="AN3363">
        <v>12</v>
      </c>
      <c r="AO3363" t="s">
        <v>32</v>
      </c>
      <c r="AP3363">
        <v>1</v>
      </c>
    </row>
    <row r="3364" spans="1:42" x14ac:dyDescent="0.25">
      <c r="A3364">
        <v>201809</v>
      </c>
      <c r="B3364" t="str">
        <f t="shared" si="728"/>
        <v>2018-II</v>
      </c>
      <c r="C3364" t="s">
        <v>3425</v>
      </c>
      <c r="D3364" t="s">
        <v>3425</v>
      </c>
      <c r="E3364">
        <v>30505091</v>
      </c>
      <c r="F3364" t="s">
        <v>29</v>
      </c>
      <c r="G3364">
        <v>0</v>
      </c>
      <c r="H3364">
        <v>0</v>
      </c>
      <c r="I3364">
        <v>0</v>
      </c>
      <c r="J3364">
        <f t="shared" si="729"/>
        <v>0</v>
      </c>
      <c r="K3364" t="str">
        <f t="shared" si="730"/>
        <v>Modelamiento</v>
      </c>
      <c r="L3364">
        <f t="shared" si="731"/>
        <v>0</v>
      </c>
      <c r="M3364">
        <v>26</v>
      </c>
      <c r="N3364" t="str">
        <f t="shared" si="732"/>
        <v>&lt;=30</v>
      </c>
      <c r="O3364" t="s">
        <v>56</v>
      </c>
      <c r="P3364" t="s">
        <v>39</v>
      </c>
      <c r="Q3364">
        <v>49790</v>
      </c>
      <c r="R3364">
        <v>1500</v>
      </c>
      <c r="S3364" t="str">
        <f t="shared" si="733"/>
        <v>&lt;=1500</v>
      </c>
      <c r="T3364">
        <v>1725</v>
      </c>
      <c r="U3364" t="str">
        <f t="shared" si="734"/>
        <v>&gt;1500</v>
      </c>
      <c r="V3364" t="s">
        <v>597</v>
      </c>
      <c r="W3364">
        <v>47720</v>
      </c>
      <c r="X3364" s="12">
        <f t="shared" si="735"/>
        <v>3.143336127409891E-2</v>
      </c>
      <c r="Y3364" t="str">
        <f t="shared" si="736"/>
        <v>&lt;=0.04</v>
      </c>
      <c r="Z3364" t="s">
        <v>32</v>
      </c>
      <c r="AA3364">
        <v>4</v>
      </c>
      <c r="AB3364">
        <v>1164.07</v>
      </c>
      <c r="AC3364" t="str">
        <f t="shared" si="737"/>
        <v>&lt;=2000</v>
      </c>
      <c r="AD3364">
        <v>1257</v>
      </c>
      <c r="AE3364" t="str">
        <f t="shared" si="738"/>
        <v>&gt;120</v>
      </c>
      <c r="AF3364">
        <v>1164.07</v>
      </c>
      <c r="AG3364" t="str">
        <f t="shared" si="739"/>
        <v>&lt;=2000</v>
      </c>
      <c r="AH3364" t="s">
        <v>32</v>
      </c>
      <c r="AI3364" t="str">
        <f t="shared" si="740"/>
        <v/>
      </c>
      <c r="AJ3364" t="s">
        <v>32</v>
      </c>
      <c r="AK3364" t="str">
        <f t="shared" si="741"/>
        <v/>
      </c>
      <c r="AL3364">
        <v>12</v>
      </c>
      <c r="AM3364">
        <v>0</v>
      </c>
      <c r="AN3364">
        <v>12</v>
      </c>
      <c r="AO3364" t="s">
        <v>32</v>
      </c>
      <c r="AP3364">
        <v>1</v>
      </c>
    </row>
    <row r="3365" spans="1:42" x14ac:dyDescent="0.25">
      <c r="A3365">
        <v>201809</v>
      </c>
      <c r="B3365" t="str">
        <f t="shared" si="728"/>
        <v>2018-II</v>
      </c>
      <c r="C3365" t="s">
        <v>3426</v>
      </c>
      <c r="D3365" t="s">
        <v>3426</v>
      </c>
      <c r="E3365">
        <v>30514974</v>
      </c>
      <c r="F3365" t="s">
        <v>29</v>
      </c>
      <c r="G3365">
        <v>0</v>
      </c>
      <c r="H3365">
        <v>0</v>
      </c>
      <c r="I3365">
        <v>0</v>
      </c>
      <c r="J3365">
        <f t="shared" si="729"/>
        <v>0</v>
      </c>
      <c r="K3365" t="str">
        <f t="shared" si="730"/>
        <v>Modelamiento</v>
      </c>
      <c r="L3365">
        <f t="shared" si="731"/>
        <v>0</v>
      </c>
      <c r="M3365">
        <v>35</v>
      </c>
      <c r="N3365" t="str">
        <f t="shared" si="732"/>
        <v>&lt;=35</v>
      </c>
      <c r="O3365" t="s">
        <v>56</v>
      </c>
      <c r="P3365" t="s">
        <v>39</v>
      </c>
      <c r="Q3365">
        <v>33087</v>
      </c>
      <c r="R3365">
        <v>500</v>
      </c>
      <c r="S3365" t="str">
        <f t="shared" si="733"/>
        <v>&lt;=500</v>
      </c>
      <c r="T3365">
        <v>1249</v>
      </c>
      <c r="U3365" t="str">
        <f t="shared" si="734"/>
        <v>&lt;=1300</v>
      </c>
      <c r="V3365" t="s">
        <v>585</v>
      </c>
      <c r="W3365">
        <v>30017</v>
      </c>
      <c r="X3365" s="12">
        <f t="shared" si="735"/>
        <v>1.6657227571043074E-2</v>
      </c>
      <c r="Y3365" t="str">
        <f t="shared" si="736"/>
        <v>&lt;=0.02</v>
      </c>
      <c r="Z3365" t="s">
        <v>32</v>
      </c>
      <c r="AA3365">
        <v>4</v>
      </c>
      <c r="AB3365">
        <v>4966.09</v>
      </c>
      <c r="AC3365" t="str">
        <f t="shared" si="737"/>
        <v>&lt;=5000</v>
      </c>
      <c r="AD3365">
        <v>910</v>
      </c>
      <c r="AE3365" t="str">
        <f t="shared" si="738"/>
        <v>&gt;120</v>
      </c>
      <c r="AF3365">
        <v>4966.09</v>
      </c>
      <c r="AG3365" t="str">
        <f t="shared" si="739"/>
        <v>&lt;=5000</v>
      </c>
      <c r="AH3365" t="s">
        <v>32</v>
      </c>
      <c r="AI3365" t="str">
        <f t="shared" si="740"/>
        <v/>
      </c>
      <c r="AJ3365" t="s">
        <v>32</v>
      </c>
      <c r="AK3365" t="str">
        <f t="shared" si="741"/>
        <v/>
      </c>
      <c r="AL3365">
        <v>12</v>
      </c>
      <c r="AM3365">
        <v>0</v>
      </c>
      <c r="AN3365">
        <v>12</v>
      </c>
      <c r="AO3365" t="s">
        <v>32</v>
      </c>
      <c r="AP3365">
        <v>1</v>
      </c>
    </row>
    <row r="3366" spans="1:42" x14ac:dyDescent="0.25">
      <c r="A3366">
        <v>201809</v>
      </c>
      <c r="B3366" t="str">
        <f t="shared" si="728"/>
        <v>2018-II</v>
      </c>
      <c r="C3366" t="s">
        <v>3427</v>
      </c>
      <c r="D3366" t="s">
        <v>3427</v>
      </c>
      <c r="E3366">
        <v>30508937</v>
      </c>
      <c r="F3366" t="s">
        <v>29</v>
      </c>
      <c r="G3366">
        <v>0</v>
      </c>
      <c r="H3366">
        <v>0</v>
      </c>
      <c r="I3366">
        <v>0</v>
      </c>
      <c r="J3366">
        <f t="shared" si="729"/>
        <v>0</v>
      </c>
      <c r="K3366" t="str">
        <f t="shared" si="730"/>
        <v>Modelamiento</v>
      </c>
      <c r="L3366">
        <f t="shared" si="731"/>
        <v>0</v>
      </c>
      <c r="M3366">
        <v>34</v>
      </c>
      <c r="N3366" t="str">
        <f t="shared" si="732"/>
        <v>&lt;=35</v>
      </c>
      <c r="O3366" t="s">
        <v>56</v>
      </c>
      <c r="P3366" t="s">
        <v>31</v>
      </c>
      <c r="Q3366">
        <v>41866</v>
      </c>
      <c r="R3366">
        <v>1650</v>
      </c>
      <c r="S3366" t="str">
        <f t="shared" si="733"/>
        <v>&lt;=2000</v>
      </c>
      <c r="T3366">
        <v>1381</v>
      </c>
      <c r="U3366" t="str">
        <f t="shared" si="734"/>
        <v>&lt;=1400</v>
      </c>
      <c r="V3366" t="s">
        <v>589</v>
      </c>
      <c r="W3366">
        <v>40596</v>
      </c>
      <c r="X3366" s="12">
        <f t="shared" si="735"/>
        <v>4.0644398462902749E-2</v>
      </c>
      <c r="Y3366" t="str">
        <f t="shared" si="736"/>
        <v>&lt;=0.05</v>
      </c>
      <c r="Z3366" t="s">
        <v>32</v>
      </c>
      <c r="AA3366">
        <v>4</v>
      </c>
      <c r="AB3366">
        <v>2016.48</v>
      </c>
      <c r="AC3366" t="str">
        <f t="shared" si="737"/>
        <v>&lt;=3000</v>
      </c>
      <c r="AD3366">
        <v>1821</v>
      </c>
      <c r="AE3366" t="str">
        <f t="shared" si="738"/>
        <v>&gt;120</v>
      </c>
      <c r="AF3366">
        <v>2016.48</v>
      </c>
      <c r="AG3366" t="str">
        <f t="shared" si="739"/>
        <v>&lt;=3000</v>
      </c>
      <c r="AH3366" t="s">
        <v>32</v>
      </c>
      <c r="AI3366" t="str">
        <f t="shared" si="740"/>
        <v/>
      </c>
      <c r="AJ3366" t="s">
        <v>32</v>
      </c>
      <c r="AK3366" t="str">
        <f t="shared" si="741"/>
        <v/>
      </c>
      <c r="AL3366">
        <v>12</v>
      </c>
      <c r="AM3366">
        <v>0</v>
      </c>
      <c r="AN3366">
        <v>12</v>
      </c>
      <c r="AO3366" t="s">
        <v>32</v>
      </c>
      <c r="AP3366">
        <v>1</v>
      </c>
    </row>
    <row r="3367" spans="1:42" x14ac:dyDescent="0.25">
      <c r="A3367">
        <v>201809</v>
      </c>
      <c r="B3367" t="str">
        <f t="shared" si="728"/>
        <v>2018-II</v>
      </c>
      <c r="C3367" t="s">
        <v>3428</v>
      </c>
      <c r="D3367" t="s">
        <v>3428</v>
      </c>
      <c r="E3367">
        <v>30506645</v>
      </c>
      <c r="F3367" t="s">
        <v>29</v>
      </c>
      <c r="G3367">
        <v>1</v>
      </c>
      <c r="H3367">
        <v>0</v>
      </c>
      <c r="I3367">
        <v>0</v>
      </c>
      <c r="J3367">
        <f t="shared" si="729"/>
        <v>0</v>
      </c>
      <c r="K3367" t="str">
        <f t="shared" si="730"/>
        <v>Modelamiento</v>
      </c>
      <c r="L3367">
        <f t="shared" si="731"/>
        <v>0</v>
      </c>
      <c r="M3367">
        <v>28</v>
      </c>
      <c r="N3367" t="str">
        <f t="shared" si="732"/>
        <v>&lt;=30</v>
      </c>
      <c r="O3367" t="s">
        <v>56</v>
      </c>
      <c r="P3367" t="s">
        <v>31</v>
      </c>
      <c r="Q3367">
        <v>28902</v>
      </c>
      <c r="R3367">
        <v>1000</v>
      </c>
      <c r="S3367" t="str">
        <f t="shared" si="733"/>
        <v>&lt;=1000</v>
      </c>
      <c r="T3367">
        <v>1089</v>
      </c>
      <c r="U3367" t="str">
        <f t="shared" si="734"/>
        <v>&lt;=1100</v>
      </c>
      <c r="V3367" t="s">
        <v>614</v>
      </c>
      <c r="W3367">
        <v>26982</v>
      </c>
      <c r="X3367" s="12">
        <f t="shared" si="735"/>
        <v>3.7061744866948333E-2</v>
      </c>
      <c r="Y3367" t="str">
        <f t="shared" si="736"/>
        <v>&lt;=0.04</v>
      </c>
      <c r="Z3367" t="s">
        <v>32</v>
      </c>
      <c r="AA3367">
        <v>4</v>
      </c>
      <c r="AB3367">
        <v>500.05</v>
      </c>
      <c r="AC3367" t="str">
        <f t="shared" si="737"/>
        <v>&lt;=1000</v>
      </c>
      <c r="AD3367">
        <v>1213</v>
      </c>
      <c r="AE3367" t="str">
        <f t="shared" si="738"/>
        <v>&gt;120</v>
      </c>
      <c r="AF3367">
        <v>500.05</v>
      </c>
      <c r="AG3367" t="str">
        <f t="shared" si="739"/>
        <v>&lt;=1000</v>
      </c>
      <c r="AH3367" t="s">
        <v>32</v>
      </c>
      <c r="AI3367" t="str">
        <f t="shared" si="740"/>
        <v/>
      </c>
      <c r="AJ3367" t="s">
        <v>32</v>
      </c>
      <c r="AK3367" t="str">
        <f t="shared" si="741"/>
        <v/>
      </c>
      <c r="AL3367">
        <v>12</v>
      </c>
      <c r="AM3367">
        <v>0</v>
      </c>
      <c r="AN3367">
        <v>12</v>
      </c>
      <c r="AO3367" t="s">
        <v>32</v>
      </c>
      <c r="AP3367">
        <v>1</v>
      </c>
    </row>
    <row r="3368" spans="1:42" x14ac:dyDescent="0.25">
      <c r="A3368">
        <v>201809</v>
      </c>
      <c r="B3368" t="str">
        <f t="shared" si="728"/>
        <v>2018-II</v>
      </c>
      <c r="C3368" t="s">
        <v>3429</v>
      </c>
      <c r="D3368" t="s">
        <v>3429</v>
      </c>
      <c r="E3368">
        <v>30505058</v>
      </c>
      <c r="F3368" t="s">
        <v>29</v>
      </c>
      <c r="G3368">
        <v>1</v>
      </c>
      <c r="H3368">
        <v>0</v>
      </c>
      <c r="I3368">
        <v>0</v>
      </c>
      <c r="J3368">
        <f t="shared" si="729"/>
        <v>0</v>
      </c>
      <c r="K3368" t="str">
        <f t="shared" si="730"/>
        <v>Modelamiento</v>
      </c>
      <c r="L3368">
        <f t="shared" si="731"/>
        <v>0</v>
      </c>
      <c r="M3368">
        <v>39</v>
      </c>
      <c r="N3368" t="str">
        <f t="shared" si="732"/>
        <v>&lt;=40</v>
      </c>
      <c r="O3368" t="s">
        <v>56</v>
      </c>
      <c r="P3368" t="s">
        <v>39</v>
      </c>
      <c r="Q3368">
        <v>37420</v>
      </c>
      <c r="R3368">
        <v>1000</v>
      </c>
      <c r="S3368" t="str">
        <f t="shared" si="733"/>
        <v>&lt;=1000</v>
      </c>
      <c r="T3368">
        <v>1299</v>
      </c>
      <c r="U3368" t="str">
        <f t="shared" si="734"/>
        <v>&lt;=1300</v>
      </c>
      <c r="V3368" t="s">
        <v>585</v>
      </c>
      <c r="W3368">
        <v>35500</v>
      </c>
      <c r="X3368" s="12">
        <f t="shared" si="735"/>
        <v>2.8169014084507043E-2</v>
      </c>
      <c r="Y3368" t="str">
        <f t="shared" si="736"/>
        <v>&lt;=0.03</v>
      </c>
      <c r="Z3368" t="s">
        <v>32</v>
      </c>
      <c r="AA3368">
        <v>4</v>
      </c>
      <c r="AB3368">
        <v>495.52</v>
      </c>
      <c r="AC3368" t="str">
        <f t="shared" si="737"/>
        <v>&lt;=500</v>
      </c>
      <c r="AD3368">
        <v>411</v>
      </c>
      <c r="AE3368" t="str">
        <f t="shared" si="738"/>
        <v>&gt;120</v>
      </c>
      <c r="AF3368">
        <v>495.52</v>
      </c>
      <c r="AG3368" t="str">
        <f t="shared" si="739"/>
        <v>&lt;=500</v>
      </c>
      <c r="AH3368">
        <v>500</v>
      </c>
      <c r="AI3368" t="str">
        <f t="shared" si="740"/>
        <v>&lt;=500</v>
      </c>
      <c r="AJ3368">
        <v>1</v>
      </c>
      <c r="AK3368" t="str">
        <f t="shared" si="741"/>
        <v>&gt;0.9</v>
      </c>
      <c r="AL3368">
        <v>12</v>
      </c>
      <c r="AM3368">
        <v>0</v>
      </c>
      <c r="AN3368">
        <v>10</v>
      </c>
      <c r="AO3368" t="s">
        <v>32</v>
      </c>
      <c r="AP3368">
        <v>1</v>
      </c>
    </row>
    <row r="3369" spans="1:42" x14ac:dyDescent="0.25">
      <c r="A3369">
        <v>201809</v>
      </c>
      <c r="B3369" t="str">
        <f t="shared" si="728"/>
        <v>2018-II</v>
      </c>
      <c r="C3369" t="s">
        <v>3430</v>
      </c>
      <c r="D3369" t="s">
        <v>3430</v>
      </c>
      <c r="E3369">
        <v>30517304</v>
      </c>
      <c r="F3369" t="s">
        <v>29</v>
      </c>
      <c r="G3369">
        <v>1</v>
      </c>
      <c r="H3369">
        <v>0</v>
      </c>
      <c r="I3369">
        <v>0</v>
      </c>
      <c r="J3369">
        <f t="shared" si="729"/>
        <v>0</v>
      </c>
      <c r="K3369" t="str">
        <f t="shared" si="730"/>
        <v>Modelamiento</v>
      </c>
      <c r="L3369">
        <f t="shared" si="731"/>
        <v>0</v>
      </c>
      <c r="M3369">
        <v>29</v>
      </c>
      <c r="N3369" t="str">
        <f t="shared" si="732"/>
        <v>&lt;=30</v>
      </c>
      <c r="O3369" t="s">
        <v>56</v>
      </c>
      <c r="P3369" t="s">
        <v>31</v>
      </c>
      <c r="Q3369">
        <v>41870</v>
      </c>
      <c r="R3369">
        <v>1200</v>
      </c>
      <c r="S3369" t="str">
        <f t="shared" si="733"/>
        <v>&lt;=1500</v>
      </c>
      <c r="T3369">
        <v>1454</v>
      </c>
      <c r="U3369" t="str">
        <f t="shared" si="734"/>
        <v>&lt;=1500</v>
      </c>
      <c r="V3369" t="s">
        <v>585</v>
      </c>
      <c r="W3369">
        <v>39500</v>
      </c>
      <c r="X3369" s="12">
        <f t="shared" si="735"/>
        <v>3.0379746835443037E-2</v>
      </c>
      <c r="Y3369" t="str">
        <f t="shared" si="736"/>
        <v>&lt;=0.04</v>
      </c>
      <c r="Z3369" t="s">
        <v>32</v>
      </c>
      <c r="AA3369">
        <v>4</v>
      </c>
      <c r="AB3369">
        <v>923.23</v>
      </c>
      <c r="AC3369" t="str">
        <f t="shared" si="737"/>
        <v>&lt;=1000</v>
      </c>
      <c r="AD3369">
        <v>1805</v>
      </c>
      <c r="AE3369" t="str">
        <f t="shared" si="738"/>
        <v>&gt;120</v>
      </c>
      <c r="AF3369">
        <v>923.23</v>
      </c>
      <c r="AG3369" t="str">
        <f t="shared" si="739"/>
        <v>&lt;=1000</v>
      </c>
      <c r="AH3369">
        <v>600</v>
      </c>
      <c r="AI3369" t="str">
        <f t="shared" si="740"/>
        <v>&lt;=1000</v>
      </c>
      <c r="AJ3369">
        <v>0</v>
      </c>
      <c r="AK3369" t="str">
        <f t="shared" si="741"/>
        <v>=0</v>
      </c>
      <c r="AL3369">
        <v>12</v>
      </c>
      <c r="AM3369">
        <v>0</v>
      </c>
      <c r="AN3369">
        <v>12</v>
      </c>
      <c r="AO3369" t="s">
        <v>32</v>
      </c>
      <c r="AP3369">
        <v>1</v>
      </c>
    </row>
    <row r="3370" spans="1:42" x14ac:dyDescent="0.25">
      <c r="A3370">
        <v>201809</v>
      </c>
      <c r="B3370" t="str">
        <f t="shared" si="728"/>
        <v>2018-II</v>
      </c>
      <c r="C3370" t="s">
        <v>3431</v>
      </c>
      <c r="D3370" t="s">
        <v>3431</v>
      </c>
      <c r="E3370">
        <v>30515480</v>
      </c>
      <c r="F3370" t="s">
        <v>29</v>
      </c>
      <c r="G3370">
        <v>0</v>
      </c>
      <c r="H3370">
        <v>0</v>
      </c>
      <c r="I3370">
        <v>0</v>
      </c>
      <c r="J3370">
        <f t="shared" si="729"/>
        <v>0</v>
      </c>
      <c r="K3370" t="str">
        <f t="shared" si="730"/>
        <v>Modelamiento</v>
      </c>
      <c r="L3370">
        <f t="shared" si="731"/>
        <v>0</v>
      </c>
      <c r="M3370">
        <v>30</v>
      </c>
      <c r="N3370" t="str">
        <f t="shared" si="732"/>
        <v>&lt;=30</v>
      </c>
      <c r="O3370" t="s">
        <v>56</v>
      </c>
      <c r="P3370" t="s">
        <v>39</v>
      </c>
      <c r="Q3370">
        <v>44912</v>
      </c>
      <c r="R3370">
        <v>1500</v>
      </c>
      <c r="S3370" t="str">
        <f t="shared" si="733"/>
        <v>&lt;=1500</v>
      </c>
      <c r="T3370">
        <v>1563</v>
      </c>
      <c r="U3370" t="str">
        <f t="shared" si="734"/>
        <v>&gt;1500</v>
      </c>
      <c r="V3370" t="s">
        <v>589</v>
      </c>
      <c r="W3370">
        <v>43492</v>
      </c>
      <c r="X3370" s="12">
        <f t="shared" si="735"/>
        <v>3.4489101443943716E-2</v>
      </c>
      <c r="Y3370" t="str">
        <f t="shared" si="736"/>
        <v>&lt;=0.04</v>
      </c>
      <c r="Z3370" t="s">
        <v>32</v>
      </c>
      <c r="AA3370">
        <v>9</v>
      </c>
      <c r="AB3370" t="s">
        <v>32</v>
      </c>
      <c r="AC3370" t="str">
        <f t="shared" si="737"/>
        <v/>
      </c>
      <c r="AD3370" t="s">
        <v>32</v>
      </c>
      <c r="AE3370" t="str">
        <f t="shared" si="738"/>
        <v/>
      </c>
      <c r="AF3370" t="s">
        <v>32</v>
      </c>
      <c r="AG3370" t="str">
        <f t="shared" si="739"/>
        <v/>
      </c>
      <c r="AH3370" t="s">
        <v>32</v>
      </c>
      <c r="AI3370" t="str">
        <f t="shared" si="740"/>
        <v/>
      </c>
      <c r="AJ3370" t="s">
        <v>32</v>
      </c>
      <c r="AK3370" t="str">
        <f t="shared" si="741"/>
        <v/>
      </c>
      <c r="AL3370">
        <v>0</v>
      </c>
      <c r="AM3370">
        <v>0</v>
      </c>
      <c r="AN3370">
        <v>0</v>
      </c>
      <c r="AO3370" t="s">
        <v>32</v>
      </c>
      <c r="AP3370" t="s">
        <v>32</v>
      </c>
    </row>
    <row r="3371" spans="1:42" x14ac:dyDescent="0.25">
      <c r="A3371">
        <v>201809</v>
      </c>
      <c r="B3371" t="str">
        <f t="shared" si="728"/>
        <v>2018-II</v>
      </c>
      <c r="C3371" t="s">
        <v>3432</v>
      </c>
      <c r="D3371" t="s">
        <v>3432</v>
      </c>
      <c r="E3371">
        <v>30507855</v>
      </c>
      <c r="F3371" t="s">
        <v>29</v>
      </c>
      <c r="G3371">
        <v>0</v>
      </c>
      <c r="H3371">
        <v>0</v>
      </c>
      <c r="I3371">
        <v>0</v>
      </c>
      <c r="J3371">
        <f t="shared" si="729"/>
        <v>0</v>
      </c>
      <c r="K3371" t="str">
        <f t="shared" si="730"/>
        <v>Modelamiento</v>
      </c>
      <c r="L3371">
        <f t="shared" si="731"/>
        <v>0</v>
      </c>
      <c r="M3371">
        <v>40</v>
      </c>
      <c r="N3371" t="str">
        <f t="shared" si="732"/>
        <v>&lt;=40</v>
      </c>
      <c r="O3371" t="s">
        <v>56</v>
      </c>
      <c r="P3371" t="s">
        <v>69</v>
      </c>
      <c r="Q3371">
        <v>36374</v>
      </c>
      <c r="R3371">
        <v>1000</v>
      </c>
      <c r="S3371" t="str">
        <f t="shared" si="733"/>
        <v>&lt;=1000</v>
      </c>
      <c r="T3371">
        <v>1376</v>
      </c>
      <c r="U3371" t="str">
        <f t="shared" si="734"/>
        <v>&lt;=1400</v>
      </c>
      <c r="V3371" t="s">
        <v>612</v>
      </c>
      <c r="W3371">
        <v>34454</v>
      </c>
      <c r="X3371" s="12">
        <f t="shared" si="735"/>
        <v>2.9024206187960758E-2</v>
      </c>
      <c r="Y3371" t="str">
        <f t="shared" si="736"/>
        <v>&lt;=0.03</v>
      </c>
      <c r="Z3371" t="s">
        <v>32</v>
      </c>
      <c r="AA3371">
        <v>9</v>
      </c>
      <c r="AB3371" t="s">
        <v>32</v>
      </c>
      <c r="AC3371" t="str">
        <f t="shared" si="737"/>
        <v/>
      </c>
      <c r="AD3371" t="s">
        <v>32</v>
      </c>
      <c r="AE3371" t="str">
        <f t="shared" si="738"/>
        <v/>
      </c>
      <c r="AF3371" t="s">
        <v>32</v>
      </c>
      <c r="AG3371" t="str">
        <f t="shared" si="739"/>
        <v/>
      </c>
      <c r="AH3371" t="s">
        <v>32</v>
      </c>
      <c r="AI3371" t="str">
        <f t="shared" si="740"/>
        <v/>
      </c>
      <c r="AJ3371" t="s">
        <v>32</v>
      </c>
      <c r="AK3371" t="str">
        <f t="shared" si="741"/>
        <v/>
      </c>
      <c r="AL3371">
        <v>0</v>
      </c>
      <c r="AM3371">
        <v>0</v>
      </c>
      <c r="AN3371">
        <v>0</v>
      </c>
      <c r="AO3371" t="s">
        <v>32</v>
      </c>
      <c r="AP3371" t="s">
        <v>32</v>
      </c>
    </row>
    <row r="3372" spans="1:42" x14ac:dyDescent="0.25">
      <c r="A3372">
        <v>201809</v>
      </c>
      <c r="B3372" t="str">
        <f t="shared" si="728"/>
        <v>2018-II</v>
      </c>
      <c r="C3372" t="s">
        <v>3433</v>
      </c>
      <c r="D3372" t="s">
        <v>3433</v>
      </c>
      <c r="E3372">
        <v>30509025</v>
      </c>
      <c r="F3372" t="s">
        <v>29</v>
      </c>
      <c r="G3372">
        <v>1</v>
      </c>
      <c r="H3372">
        <v>0</v>
      </c>
      <c r="I3372">
        <v>0</v>
      </c>
      <c r="J3372">
        <f t="shared" si="729"/>
        <v>0</v>
      </c>
      <c r="K3372" t="str">
        <f t="shared" si="730"/>
        <v>Modelamiento</v>
      </c>
      <c r="L3372">
        <f t="shared" si="731"/>
        <v>0</v>
      </c>
      <c r="M3372">
        <v>23</v>
      </c>
      <c r="N3372" t="str">
        <f t="shared" si="732"/>
        <v>&lt;=25</v>
      </c>
      <c r="O3372" t="s">
        <v>56</v>
      </c>
      <c r="P3372" t="s">
        <v>31</v>
      </c>
      <c r="Q3372">
        <v>48900</v>
      </c>
      <c r="R3372">
        <v>1650</v>
      </c>
      <c r="S3372" t="str">
        <f t="shared" si="733"/>
        <v>&lt;=2000</v>
      </c>
      <c r="T3372">
        <v>1696</v>
      </c>
      <c r="U3372" t="str">
        <f t="shared" si="734"/>
        <v>&gt;1500</v>
      </c>
      <c r="V3372" t="s">
        <v>597</v>
      </c>
      <c r="W3372">
        <v>47630</v>
      </c>
      <c r="X3372" s="12">
        <f t="shared" si="735"/>
        <v>3.4642032332563508E-2</v>
      </c>
      <c r="Y3372" t="str">
        <f t="shared" si="736"/>
        <v>&lt;=0.04</v>
      </c>
      <c r="Z3372" t="s">
        <v>32</v>
      </c>
      <c r="AA3372">
        <v>9</v>
      </c>
      <c r="AB3372" t="s">
        <v>32</v>
      </c>
      <c r="AC3372" t="str">
        <f t="shared" si="737"/>
        <v/>
      </c>
      <c r="AD3372" t="s">
        <v>32</v>
      </c>
      <c r="AE3372" t="str">
        <f t="shared" si="738"/>
        <v/>
      </c>
      <c r="AF3372" t="s">
        <v>32</v>
      </c>
      <c r="AG3372" t="str">
        <f t="shared" si="739"/>
        <v/>
      </c>
      <c r="AH3372" t="s">
        <v>32</v>
      </c>
      <c r="AI3372" t="str">
        <f t="shared" si="740"/>
        <v/>
      </c>
      <c r="AJ3372" t="s">
        <v>32</v>
      </c>
      <c r="AK3372" t="str">
        <f t="shared" si="741"/>
        <v/>
      </c>
      <c r="AL3372">
        <v>0</v>
      </c>
      <c r="AM3372">
        <v>0</v>
      </c>
      <c r="AN3372">
        <v>0</v>
      </c>
      <c r="AO3372" t="s">
        <v>32</v>
      </c>
      <c r="AP3372" t="s">
        <v>32</v>
      </c>
    </row>
    <row r="3373" spans="1:42" x14ac:dyDescent="0.25">
      <c r="A3373">
        <v>201809</v>
      </c>
      <c r="B3373" t="str">
        <f t="shared" si="728"/>
        <v>2018-II</v>
      </c>
      <c r="C3373" t="s">
        <v>3434</v>
      </c>
      <c r="D3373" t="s">
        <v>3434</v>
      </c>
      <c r="E3373">
        <v>30515551</v>
      </c>
      <c r="F3373" t="s">
        <v>29</v>
      </c>
      <c r="G3373">
        <v>0</v>
      </c>
      <c r="H3373">
        <v>0</v>
      </c>
      <c r="I3373">
        <v>0</v>
      </c>
      <c r="J3373">
        <f t="shared" si="729"/>
        <v>0</v>
      </c>
      <c r="K3373" t="str">
        <f t="shared" si="730"/>
        <v>Modelamiento</v>
      </c>
      <c r="L3373">
        <f t="shared" si="731"/>
        <v>0</v>
      </c>
      <c r="M3373">
        <v>23</v>
      </c>
      <c r="N3373" t="str">
        <f t="shared" si="732"/>
        <v>&lt;=25</v>
      </c>
      <c r="O3373" t="s">
        <v>56</v>
      </c>
      <c r="P3373" t="s">
        <v>31</v>
      </c>
      <c r="Q3373">
        <v>47117</v>
      </c>
      <c r="R3373">
        <v>1500</v>
      </c>
      <c r="S3373" t="str">
        <f t="shared" si="733"/>
        <v>&lt;=1500</v>
      </c>
      <c r="T3373">
        <v>1636</v>
      </c>
      <c r="U3373" t="str">
        <f t="shared" si="734"/>
        <v>&gt;1500</v>
      </c>
      <c r="V3373" t="s">
        <v>589</v>
      </c>
      <c r="W3373">
        <v>45047</v>
      </c>
      <c r="X3373" s="12">
        <f t="shared" si="735"/>
        <v>3.3298554842719826E-2</v>
      </c>
      <c r="Y3373" t="str">
        <f t="shared" si="736"/>
        <v>&lt;=0.04</v>
      </c>
      <c r="Z3373" t="s">
        <v>32</v>
      </c>
      <c r="AA3373">
        <v>9</v>
      </c>
      <c r="AB3373" t="s">
        <v>32</v>
      </c>
      <c r="AC3373" t="str">
        <f t="shared" si="737"/>
        <v/>
      </c>
      <c r="AD3373" t="s">
        <v>32</v>
      </c>
      <c r="AE3373" t="str">
        <f t="shared" si="738"/>
        <v/>
      </c>
      <c r="AF3373" t="s">
        <v>32</v>
      </c>
      <c r="AG3373" t="str">
        <f t="shared" si="739"/>
        <v/>
      </c>
      <c r="AH3373" t="s">
        <v>32</v>
      </c>
      <c r="AI3373" t="str">
        <f t="shared" si="740"/>
        <v/>
      </c>
      <c r="AJ3373" t="s">
        <v>32</v>
      </c>
      <c r="AK3373" t="str">
        <f t="shared" si="741"/>
        <v/>
      </c>
      <c r="AL3373">
        <v>0</v>
      </c>
      <c r="AM3373">
        <v>0</v>
      </c>
      <c r="AN3373">
        <v>0</v>
      </c>
      <c r="AO3373" t="s">
        <v>32</v>
      </c>
      <c r="AP3373" t="s">
        <v>32</v>
      </c>
    </row>
    <row r="3374" spans="1:42" x14ac:dyDescent="0.25">
      <c r="A3374">
        <v>201809</v>
      </c>
      <c r="B3374" t="str">
        <f t="shared" si="728"/>
        <v>2018-II</v>
      </c>
      <c r="C3374" t="s">
        <v>3435</v>
      </c>
      <c r="D3374" t="s">
        <v>3435</v>
      </c>
      <c r="E3374">
        <v>30514971</v>
      </c>
      <c r="F3374" t="s">
        <v>29</v>
      </c>
      <c r="G3374">
        <v>0</v>
      </c>
      <c r="H3374">
        <v>0</v>
      </c>
      <c r="I3374">
        <v>0</v>
      </c>
      <c r="J3374">
        <f t="shared" si="729"/>
        <v>0</v>
      </c>
      <c r="K3374" t="str">
        <f t="shared" si="730"/>
        <v>Modelamiento</v>
      </c>
      <c r="L3374">
        <f t="shared" si="731"/>
        <v>0</v>
      </c>
      <c r="M3374">
        <v>30</v>
      </c>
      <c r="N3374" t="str">
        <f t="shared" si="732"/>
        <v>&lt;=30</v>
      </c>
      <c r="O3374" t="s">
        <v>56</v>
      </c>
      <c r="P3374" t="s">
        <v>39</v>
      </c>
      <c r="Q3374">
        <v>48562</v>
      </c>
      <c r="R3374">
        <v>2500</v>
      </c>
      <c r="S3374" t="str">
        <f t="shared" si="733"/>
        <v>&lt;=2500</v>
      </c>
      <c r="T3374">
        <v>1690</v>
      </c>
      <c r="U3374" t="str">
        <f t="shared" si="734"/>
        <v>&gt;1500</v>
      </c>
      <c r="V3374" t="s">
        <v>597</v>
      </c>
      <c r="W3374">
        <v>47492</v>
      </c>
      <c r="X3374" s="12">
        <f t="shared" si="735"/>
        <v>5.2640444706476879E-2</v>
      </c>
      <c r="Y3374" t="str">
        <f t="shared" si="736"/>
        <v>&lt;=0.06</v>
      </c>
      <c r="Z3374" t="s">
        <v>32</v>
      </c>
      <c r="AA3374">
        <v>9</v>
      </c>
      <c r="AB3374" t="s">
        <v>32</v>
      </c>
      <c r="AC3374" t="str">
        <f t="shared" si="737"/>
        <v/>
      </c>
      <c r="AD3374" t="s">
        <v>32</v>
      </c>
      <c r="AE3374" t="str">
        <f t="shared" si="738"/>
        <v/>
      </c>
      <c r="AF3374" t="s">
        <v>32</v>
      </c>
      <c r="AG3374" t="str">
        <f t="shared" si="739"/>
        <v/>
      </c>
      <c r="AH3374" t="s">
        <v>32</v>
      </c>
      <c r="AI3374" t="str">
        <f t="shared" si="740"/>
        <v/>
      </c>
      <c r="AJ3374" t="s">
        <v>32</v>
      </c>
      <c r="AK3374" t="str">
        <f t="shared" si="741"/>
        <v/>
      </c>
      <c r="AL3374">
        <v>0</v>
      </c>
      <c r="AM3374">
        <v>0</v>
      </c>
      <c r="AN3374">
        <v>0</v>
      </c>
      <c r="AO3374" t="s">
        <v>32</v>
      </c>
      <c r="AP3374" t="s">
        <v>32</v>
      </c>
    </row>
    <row r="3375" spans="1:42" x14ac:dyDescent="0.25">
      <c r="A3375">
        <v>201809</v>
      </c>
      <c r="B3375" t="str">
        <f t="shared" si="728"/>
        <v>2018-II</v>
      </c>
      <c r="C3375" t="s">
        <v>3436</v>
      </c>
      <c r="D3375" t="s">
        <v>3436</v>
      </c>
      <c r="E3375">
        <v>30504717</v>
      </c>
      <c r="F3375" t="s">
        <v>29</v>
      </c>
      <c r="G3375">
        <v>0</v>
      </c>
      <c r="H3375">
        <v>0</v>
      </c>
      <c r="I3375">
        <v>0</v>
      </c>
      <c r="J3375">
        <f t="shared" si="729"/>
        <v>0</v>
      </c>
      <c r="K3375" t="str">
        <f t="shared" si="730"/>
        <v>Modelamiento</v>
      </c>
      <c r="L3375">
        <f t="shared" si="731"/>
        <v>0</v>
      </c>
      <c r="M3375">
        <v>43</v>
      </c>
      <c r="N3375" t="str">
        <f t="shared" si="732"/>
        <v>&lt;=45</v>
      </c>
      <c r="O3375" t="s">
        <v>56</v>
      </c>
      <c r="P3375" t="s">
        <v>35</v>
      </c>
      <c r="Q3375">
        <v>35599</v>
      </c>
      <c r="R3375">
        <v>500</v>
      </c>
      <c r="S3375" t="str">
        <f t="shared" si="733"/>
        <v>&lt;=500</v>
      </c>
      <c r="T3375">
        <v>1238</v>
      </c>
      <c r="U3375" t="str">
        <f t="shared" si="734"/>
        <v>&lt;=1300</v>
      </c>
      <c r="V3375" t="s">
        <v>601</v>
      </c>
      <c r="W3375">
        <v>33149</v>
      </c>
      <c r="X3375" s="12">
        <f t="shared" si="735"/>
        <v>1.5083411264291533E-2</v>
      </c>
      <c r="Y3375" t="str">
        <f t="shared" si="736"/>
        <v>&lt;=0.02</v>
      </c>
      <c r="Z3375" t="s">
        <v>32</v>
      </c>
      <c r="AA3375">
        <v>4</v>
      </c>
      <c r="AB3375">
        <v>1691.9</v>
      </c>
      <c r="AC3375" t="str">
        <f t="shared" si="737"/>
        <v>&lt;=2000</v>
      </c>
      <c r="AD3375">
        <v>411</v>
      </c>
      <c r="AE3375" t="str">
        <f t="shared" si="738"/>
        <v>&gt;120</v>
      </c>
      <c r="AF3375">
        <v>1691.9</v>
      </c>
      <c r="AG3375" t="str">
        <f t="shared" si="739"/>
        <v>&lt;=2000</v>
      </c>
      <c r="AH3375" t="s">
        <v>32</v>
      </c>
      <c r="AI3375" t="str">
        <f t="shared" si="740"/>
        <v/>
      </c>
      <c r="AJ3375" t="s">
        <v>32</v>
      </c>
      <c r="AK3375" t="str">
        <f t="shared" si="741"/>
        <v/>
      </c>
      <c r="AL3375">
        <v>12</v>
      </c>
      <c r="AM3375">
        <v>0</v>
      </c>
      <c r="AN3375">
        <v>10</v>
      </c>
      <c r="AO3375" t="s">
        <v>32</v>
      </c>
      <c r="AP3375">
        <v>1</v>
      </c>
    </row>
    <row r="3376" spans="1:42" x14ac:dyDescent="0.25">
      <c r="A3376">
        <v>201809</v>
      </c>
      <c r="B3376" t="str">
        <f t="shared" si="728"/>
        <v>2018-II</v>
      </c>
      <c r="C3376" t="s">
        <v>3437</v>
      </c>
      <c r="D3376" t="s">
        <v>3437</v>
      </c>
      <c r="E3376">
        <v>30518128</v>
      </c>
      <c r="F3376" t="s">
        <v>29</v>
      </c>
      <c r="G3376">
        <v>0</v>
      </c>
      <c r="H3376">
        <v>0</v>
      </c>
      <c r="I3376">
        <v>0</v>
      </c>
      <c r="J3376">
        <f t="shared" si="729"/>
        <v>0</v>
      </c>
      <c r="K3376" t="str">
        <f t="shared" si="730"/>
        <v>Modelamiento</v>
      </c>
      <c r="L3376">
        <f t="shared" si="731"/>
        <v>0</v>
      </c>
      <c r="M3376">
        <v>51</v>
      </c>
      <c r="N3376" t="str">
        <f t="shared" si="732"/>
        <v>&lt;=55</v>
      </c>
      <c r="O3376" t="s">
        <v>56</v>
      </c>
      <c r="P3376" t="s">
        <v>39</v>
      </c>
      <c r="Q3376">
        <v>45230</v>
      </c>
      <c r="R3376">
        <v>1500</v>
      </c>
      <c r="S3376" t="str">
        <f t="shared" si="733"/>
        <v>&lt;=1500</v>
      </c>
      <c r="T3376">
        <v>1682</v>
      </c>
      <c r="U3376" t="str">
        <f t="shared" si="734"/>
        <v>&gt;1500</v>
      </c>
      <c r="V3376" t="s">
        <v>589</v>
      </c>
      <c r="W3376">
        <v>43810</v>
      </c>
      <c r="X3376" s="12">
        <f t="shared" si="735"/>
        <v>3.4238758274366586E-2</v>
      </c>
      <c r="Y3376" t="str">
        <f t="shared" si="736"/>
        <v>&lt;=0.04</v>
      </c>
      <c r="Z3376" t="s">
        <v>32</v>
      </c>
      <c r="AA3376">
        <v>4</v>
      </c>
      <c r="AB3376">
        <v>1205.4000000000001</v>
      </c>
      <c r="AC3376" t="str">
        <f t="shared" si="737"/>
        <v>&lt;=2000</v>
      </c>
      <c r="AD3376">
        <v>1865</v>
      </c>
      <c r="AE3376" t="str">
        <f t="shared" si="738"/>
        <v>&gt;120</v>
      </c>
      <c r="AF3376">
        <v>1205.4000000000001</v>
      </c>
      <c r="AG3376" t="str">
        <f t="shared" si="739"/>
        <v>&lt;=2000</v>
      </c>
      <c r="AH3376">
        <v>1000</v>
      </c>
      <c r="AI3376" t="str">
        <f t="shared" si="740"/>
        <v>&lt;=1000</v>
      </c>
      <c r="AJ3376">
        <v>0</v>
      </c>
      <c r="AK3376" t="str">
        <f t="shared" si="741"/>
        <v>=0</v>
      </c>
      <c r="AL3376">
        <v>7</v>
      </c>
      <c r="AM3376">
        <v>0</v>
      </c>
      <c r="AN3376">
        <v>7</v>
      </c>
      <c r="AO3376" t="s">
        <v>32</v>
      </c>
      <c r="AP3376">
        <v>6</v>
      </c>
    </row>
    <row r="3377" spans="1:42" x14ac:dyDescent="0.25">
      <c r="A3377">
        <v>201809</v>
      </c>
      <c r="B3377" t="str">
        <f t="shared" si="728"/>
        <v>2018-II</v>
      </c>
      <c r="C3377" t="s">
        <v>3438</v>
      </c>
      <c r="D3377" t="s">
        <v>3438</v>
      </c>
      <c r="E3377">
        <v>30515190</v>
      </c>
      <c r="F3377" t="s">
        <v>29</v>
      </c>
      <c r="G3377">
        <v>0</v>
      </c>
      <c r="H3377">
        <v>0</v>
      </c>
      <c r="I3377">
        <v>0</v>
      </c>
      <c r="J3377">
        <f t="shared" si="729"/>
        <v>0</v>
      </c>
      <c r="K3377" t="str">
        <f t="shared" si="730"/>
        <v>Modelamiento</v>
      </c>
      <c r="L3377">
        <f t="shared" si="731"/>
        <v>0</v>
      </c>
      <c r="M3377">
        <v>31</v>
      </c>
      <c r="N3377" t="str">
        <f t="shared" si="732"/>
        <v>&lt;=35</v>
      </c>
      <c r="O3377" t="s">
        <v>56</v>
      </c>
      <c r="P3377" t="s">
        <v>31</v>
      </c>
      <c r="Q3377">
        <v>41862</v>
      </c>
      <c r="R3377">
        <v>1650</v>
      </c>
      <c r="S3377" t="str">
        <f t="shared" si="733"/>
        <v>&lt;=2000</v>
      </c>
      <c r="T3377">
        <v>1584</v>
      </c>
      <c r="U3377" t="str">
        <f t="shared" si="734"/>
        <v>&gt;1500</v>
      </c>
      <c r="V3377" t="s">
        <v>589</v>
      </c>
      <c r="W3377">
        <v>40592</v>
      </c>
      <c r="X3377" s="12">
        <f t="shared" si="735"/>
        <v>4.0648403626330314E-2</v>
      </c>
      <c r="Y3377" t="str">
        <f t="shared" si="736"/>
        <v>&lt;=0.05</v>
      </c>
      <c r="Z3377" t="s">
        <v>32</v>
      </c>
      <c r="AA3377">
        <v>9</v>
      </c>
      <c r="AB3377" t="s">
        <v>32</v>
      </c>
      <c r="AC3377" t="str">
        <f t="shared" si="737"/>
        <v/>
      </c>
      <c r="AD3377" t="s">
        <v>32</v>
      </c>
      <c r="AE3377" t="str">
        <f t="shared" si="738"/>
        <v/>
      </c>
      <c r="AF3377" t="s">
        <v>32</v>
      </c>
      <c r="AG3377" t="str">
        <f t="shared" si="739"/>
        <v/>
      </c>
      <c r="AH3377" t="s">
        <v>32</v>
      </c>
      <c r="AI3377" t="str">
        <f t="shared" si="740"/>
        <v/>
      </c>
      <c r="AJ3377" t="s">
        <v>32</v>
      </c>
      <c r="AK3377" t="str">
        <f t="shared" si="741"/>
        <v/>
      </c>
      <c r="AL3377">
        <v>0</v>
      </c>
      <c r="AM3377">
        <v>0</v>
      </c>
      <c r="AN3377">
        <v>0</v>
      </c>
      <c r="AO3377" t="s">
        <v>32</v>
      </c>
      <c r="AP3377" t="s">
        <v>32</v>
      </c>
    </row>
    <row r="3378" spans="1:42" x14ac:dyDescent="0.25">
      <c r="A3378">
        <v>201809</v>
      </c>
      <c r="B3378" t="str">
        <f t="shared" si="728"/>
        <v>2018-II</v>
      </c>
      <c r="C3378" t="s">
        <v>3439</v>
      </c>
      <c r="D3378" t="s">
        <v>3439</v>
      </c>
      <c r="E3378">
        <v>30505557</v>
      </c>
      <c r="F3378" t="s">
        <v>29</v>
      </c>
      <c r="G3378">
        <v>0</v>
      </c>
      <c r="H3378">
        <v>0</v>
      </c>
      <c r="I3378">
        <v>0</v>
      </c>
      <c r="J3378">
        <f t="shared" si="729"/>
        <v>0</v>
      </c>
      <c r="K3378" t="str">
        <f t="shared" si="730"/>
        <v>Modelamiento</v>
      </c>
      <c r="L3378">
        <f t="shared" si="731"/>
        <v>0</v>
      </c>
      <c r="M3378">
        <v>33</v>
      </c>
      <c r="N3378" t="str">
        <f t="shared" si="732"/>
        <v>&lt;=35</v>
      </c>
      <c r="O3378" t="s">
        <v>56</v>
      </c>
      <c r="P3378" t="s">
        <v>31</v>
      </c>
      <c r="Q3378">
        <v>37650</v>
      </c>
      <c r="R3378">
        <v>1650</v>
      </c>
      <c r="S3378" t="str">
        <f t="shared" si="733"/>
        <v>&lt;=2000</v>
      </c>
      <c r="T3378">
        <v>1307</v>
      </c>
      <c r="U3378" t="str">
        <f t="shared" si="734"/>
        <v>&lt;=1400</v>
      </c>
      <c r="V3378" t="s">
        <v>589</v>
      </c>
      <c r="W3378">
        <v>36380</v>
      </c>
      <c r="X3378" s="12">
        <f t="shared" si="735"/>
        <v>4.5354590434304565E-2</v>
      </c>
      <c r="Y3378" t="str">
        <f t="shared" si="736"/>
        <v>&lt;=0.05</v>
      </c>
      <c r="Z3378" t="s">
        <v>32</v>
      </c>
      <c r="AA3378">
        <v>4</v>
      </c>
      <c r="AB3378">
        <v>2736.9</v>
      </c>
      <c r="AC3378" t="str">
        <f t="shared" si="737"/>
        <v>&lt;=3000</v>
      </c>
      <c r="AD3378">
        <v>122</v>
      </c>
      <c r="AE3378" t="str">
        <f t="shared" si="738"/>
        <v>&gt;120</v>
      </c>
      <c r="AF3378">
        <v>0</v>
      </c>
      <c r="AG3378" t="str">
        <f t="shared" si="739"/>
        <v>&lt;=500</v>
      </c>
      <c r="AH3378">
        <v>54.19</v>
      </c>
      <c r="AI3378" t="str">
        <f t="shared" si="740"/>
        <v>&lt;=500</v>
      </c>
      <c r="AJ3378">
        <v>1</v>
      </c>
      <c r="AK3378" t="str">
        <f t="shared" si="741"/>
        <v>&gt;0.9</v>
      </c>
      <c r="AL3378">
        <v>10</v>
      </c>
      <c r="AM3378">
        <v>5</v>
      </c>
      <c r="AN3378">
        <v>1</v>
      </c>
      <c r="AO3378">
        <v>6</v>
      </c>
      <c r="AP3378">
        <v>1</v>
      </c>
    </row>
    <row r="3379" spans="1:42" x14ac:dyDescent="0.25">
      <c r="A3379">
        <v>201809</v>
      </c>
      <c r="B3379" t="str">
        <f t="shared" si="728"/>
        <v>2018-II</v>
      </c>
      <c r="C3379" t="s">
        <v>3440</v>
      </c>
      <c r="D3379" t="s">
        <v>3440</v>
      </c>
      <c r="E3379">
        <v>30511148</v>
      </c>
      <c r="F3379" t="s">
        <v>29</v>
      </c>
      <c r="G3379">
        <v>0</v>
      </c>
      <c r="H3379">
        <v>0</v>
      </c>
      <c r="I3379">
        <v>0</v>
      </c>
      <c r="J3379">
        <f t="shared" si="729"/>
        <v>0</v>
      </c>
      <c r="K3379" t="str">
        <f t="shared" si="730"/>
        <v>Modelamiento</v>
      </c>
      <c r="L3379">
        <f t="shared" si="731"/>
        <v>0</v>
      </c>
      <c r="M3379">
        <v>36</v>
      </c>
      <c r="N3379" t="str">
        <f t="shared" si="732"/>
        <v>&lt;=40</v>
      </c>
      <c r="O3379" t="s">
        <v>56</v>
      </c>
      <c r="P3379" t="s">
        <v>31</v>
      </c>
      <c r="Q3379">
        <v>36057</v>
      </c>
      <c r="R3379">
        <v>500</v>
      </c>
      <c r="S3379" t="str">
        <f t="shared" si="733"/>
        <v>&lt;=500</v>
      </c>
      <c r="T3379">
        <v>1313</v>
      </c>
      <c r="U3379" t="str">
        <f t="shared" si="734"/>
        <v>&lt;=1400</v>
      </c>
      <c r="V3379" t="s">
        <v>585</v>
      </c>
      <c r="W3379">
        <v>33637</v>
      </c>
      <c r="X3379" s="12">
        <f t="shared" si="735"/>
        <v>1.486458364301216E-2</v>
      </c>
      <c r="Y3379" t="str">
        <f t="shared" si="736"/>
        <v>&lt;=0.02</v>
      </c>
      <c r="Z3379" t="s">
        <v>32</v>
      </c>
      <c r="AA3379">
        <v>9</v>
      </c>
      <c r="AB3379" t="s">
        <v>32</v>
      </c>
      <c r="AC3379" t="str">
        <f t="shared" si="737"/>
        <v/>
      </c>
      <c r="AD3379" t="s">
        <v>32</v>
      </c>
      <c r="AE3379" t="str">
        <f t="shared" si="738"/>
        <v/>
      </c>
      <c r="AF3379" t="s">
        <v>32</v>
      </c>
      <c r="AG3379" t="str">
        <f t="shared" si="739"/>
        <v/>
      </c>
      <c r="AH3379" t="s">
        <v>32</v>
      </c>
      <c r="AI3379" t="str">
        <f t="shared" si="740"/>
        <v/>
      </c>
      <c r="AJ3379" t="s">
        <v>32</v>
      </c>
      <c r="AK3379" t="str">
        <f t="shared" si="741"/>
        <v/>
      </c>
      <c r="AL3379">
        <v>0</v>
      </c>
      <c r="AM3379">
        <v>0</v>
      </c>
      <c r="AN3379">
        <v>0</v>
      </c>
      <c r="AO3379" t="s">
        <v>32</v>
      </c>
      <c r="AP3379" t="s">
        <v>32</v>
      </c>
    </row>
    <row r="3380" spans="1:42" x14ac:dyDescent="0.25">
      <c r="A3380">
        <v>201809</v>
      </c>
      <c r="B3380" t="str">
        <f t="shared" si="728"/>
        <v>2018-II</v>
      </c>
      <c r="C3380" t="s">
        <v>3441</v>
      </c>
      <c r="D3380" t="s">
        <v>3441</v>
      </c>
      <c r="E3380">
        <v>30504393</v>
      </c>
      <c r="F3380" t="s">
        <v>29</v>
      </c>
      <c r="G3380">
        <v>0</v>
      </c>
      <c r="H3380">
        <v>0</v>
      </c>
      <c r="I3380">
        <v>0</v>
      </c>
      <c r="J3380">
        <f t="shared" si="729"/>
        <v>0</v>
      </c>
      <c r="K3380" t="str">
        <f t="shared" si="730"/>
        <v>Modelamiento</v>
      </c>
      <c r="L3380">
        <f t="shared" si="731"/>
        <v>0</v>
      </c>
      <c r="M3380">
        <v>21</v>
      </c>
      <c r="N3380" t="str">
        <f t="shared" si="732"/>
        <v>&lt;=25</v>
      </c>
      <c r="O3380" t="s">
        <v>56</v>
      </c>
      <c r="P3380" t="s">
        <v>39</v>
      </c>
      <c r="Q3380">
        <v>49490</v>
      </c>
      <c r="R3380">
        <v>1800</v>
      </c>
      <c r="S3380" t="str">
        <f t="shared" si="733"/>
        <v>&lt;=2000</v>
      </c>
      <c r="T3380">
        <v>1716</v>
      </c>
      <c r="U3380" t="str">
        <f t="shared" si="734"/>
        <v>&gt;1500</v>
      </c>
      <c r="V3380" t="s">
        <v>597</v>
      </c>
      <c r="W3380">
        <v>47720</v>
      </c>
      <c r="X3380" s="12">
        <f t="shared" si="735"/>
        <v>3.7720033528918694E-2</v>
      </c>
      <c r="Y3380" t="str">
        <f t="shared" si="736"/>
        <v>&lt;=0.04</v>
      </c>
      <c r="Z3380" t="s">
        <v>32</v>
      </c>
      <c r="AA3380">
        <v>9</v>
      </c>
      <c r="AB3380" t="s">
        <v>32</v>
      </c>
      <c r="AC3380" t="str">
        <f t="shared" si="737"/>
        <v/>
      </c>
      <c r="AD3380" t="s">
        <v>32</v>
      </c>
      <c r="AE3380" t="str">
        <f t="shared" si="738"/>
        <v/>
      </c>
      <c r="AF3380" t="s">
        <v>32</v>
      </c>
      <c r="AG3380" t="str">
        <f t="shared" si="739"/>
        <v/>
      </c>
      <c r="AH3380" t="s">
        <v>32</v>
      </c>
      <c r="AI3380" t="str">
        <f t="shared" si="740"/>
        <v/>
      </c>
      <c r="AJ3380" t="s">
        <v>32</v>
      </c>
      <c r="AK3380" t="str">
        <f t="shared" si="741"/>
        <v/>
      </c>
      <c r="AL3380">
        <v>0</v>
      </c>
      <c r="AM3380">
        <v>0</v>
      </c>
      <c r="AN3380">
        <v>0</v>
      </c>
      <c r="AO3380" t="s">
        <v>32</v>
      </c>
      <c r="AP3380" t="s">
        <v>32</v>
      </c>
    </row>
    <row r="3381" spans="1:42" x14ac:dyDescent="0.25">
      <c r="A3381">
        <v>201809</v>
      </c>
      <c r="B3381" t="str">
        <f t="shared" si="728"/>
        <v>2018-II</v>
      </c>
      <c r="C3381" t="s">
        <v>3442</v>
      </c>
      <c r="D3381" t="s">
        <v>3442</v>
      </c>
      <c r="E3381">
        <v>30511653</v>
      </c>
      <c r="F3381" t="s">
        <v>29</v>
      </c>
      <c r="G3381">
        <v>1</v>
      </c>
      <c r="H3381">
        <v>0</v>
      </c>
      <c r="I3381">
        <v>0</v>
      </c>
      <c r="J3381">
        <f t="shared" si="729"/>
        <v>0</v>
      </c>
      <c r="K3381" t="str">
        <f t="shared" si="730"/>
        <v>Modelamiento</v>
      </c>
      <c r="L3381">
        <f t="shared" si="731"/>
        <v>0</v>
      </c>
      <c r="M3381">
        <v>44</v>
      </c>
      <c r="N3381" t="str">
        <f t="shared" si="732"/>
        <v>&lt;=45</v>
      </c>
      <c r="O3381" t="s">
        <v>56</v>
      </c>
      <c r="P3381" t="s">
        <v>35</v>
      </c>
      <c r="Q3381">
        <v>41570</v>
      </c>
      <c r="R3381">
        <v>1500</v>
      </c>
      <c r="S3381" t="str">
        <f t="shared" si="733"/>
        <v>&lt;=1500</v>
      </c>
      <c r="T3381">
        <v>1447</v>
      </c>
      <c r="U3381" t="str">
        <f t="shared" si="734"/>
        <v>&lt;=1500</v>
      </c>
      <c r="V3381" t="s">
        <v>585</v>
      </c>
      <c r="W3381">
        <v>39500</v>
      </c>
      <c r="X3381" s="12">
        <f t="shared" si="735"/>
        <v>3.7974683544303799E-2</v>
      </c>
      <c r="Y3381" t="str">
        <f t="shared" si="736"/>
        <v>&lt;=0.04</v>
      </c>
      <c r="Z3381" t="s">
        <v>32</v>
      </c>
      <c r="AA3381">
        <v>9</v>
      </c>
      <c r="AB3381" t="s">
        <v>32</v>
      </c>
      <c r="AC3381" t="str">
        <f t="shared" si="737"/>
        <v/>
      </c>
      <c r="AD3381" t="s">
        <v>32</v>
      </c>
      <c r="AE3381" t="str">
        <f t="shared" si="738"/>
        <v/>
      </c>
      <c r="AF3381" t="s">
        <v>32</v>
      </c>
      <c r="AG3381" t="str">
        <f t="shared" si="739"/>
        <v/>
      </c>
      <c r="AH3381" t="s">
        <v>32</v>
      </c>
      <c r="AI3381" t="str">
        <f t="shared" si="740"/>
        <v/>
      </c>
      <c r="AJ3381" t="s">
        <v>32</v>
      </c>
      <c r="AK3381" t="str">
        <f t="shared" si="741"/>
        <v/>
      </c>
      <c r="AL3381">
        <v>0</v>
      </c>
      <c r="AM3381">
        <v>0</v>
      </c>
      <c r="AN3381">
        <v>0</v>
      </c>
      <c r="AO3381" t="s">
        <v>32</v>
      </c>
      <c r="AP3381" t="s">
        <v>32</v>
      </c>
    </row>
    <row r="3382" spans="1:42" x14ac:dyDescent="0.25">
      <c r="A3382">
        <v>201809</v>
      </c>
      <c r="B3382" t="str">
        <f t="shared" si="728"/>
        <v>2018-II</v>
      </c>
      <c r="C3382" t="s">
        <v>3443</v>
      </c>
      <c r="D3382" t="s">
        <v>3443</v>
      </c>
      <c r="E3382">
        <v>30515291</v>
      </c>
      <c r="F3382" t="s">
        <v>29</v>
      </c>
      <c r="G3382">
        <v>0</v>
      </c>
      <c r="H3382">
        <v>0</v>
      </c>
      <c r="I3382">
        <v>0</v>
      </c>
      <c r="J3382">
        <f t="shared" si="729"/>
        <v>0</v>
      </c>
      <c r="K3382" t="str">
        <f t="shared" si="730"/>
        <v>Modelamiento</v>
      </c>
      <c r="L3382">
        <f t="shared" si="731"/>
        <v>0</v>
      </c>
      <c r="M3382">
        <v>53</v>
      </c>
      <c r="N3382" t="str">
        <f t="shared" si="732"/>
        <v>&lt;=55</v>
      </c>
      <c r="O3382" t="s">
        <v>56</v>
      </c>
      <c r="P3382" t="s">
        <v>39</v>
      </c>
      <c r="Q3382">
        <v>38909</v>
      </c>
      <c r="R3382">
        <v>1500</v>
      </c>
      <c r="S3382" t="str">
        <f t="shared" si="733"/>
        <v>&lt;=1500</v>
      </c>
      <c r="T3382">
        <v>1310</v>
      </c>
      <c r="U3382" t="str">
        <f t="shared" si="734"/>
        <v>&lt;=1400</v>
      </c>
      <c r="V3382" t="s">
        <v>589</v>
      </c>
      <c r="W3382">
        <v>37489</v>
      </c>
      <c r="X3382" s="12">
        <f t="shared" si="735"/>
        <v>4.0011736776120993E-2</v>
      </c>
      <c r="Y3382" t="str">
        <f t="shared" si="736"/>
        <v>&lt;=0.05</v>
      </c>
      <c r="Z3382" t="s">
        <v>32</v>
      </c>
      <c r="AA3382">
        <v>4</v>
      </c>
      <c r="AB3382">
        <v>2242.3000000000002</v>
      </c>
      <c r="AC3382" t="str">
        <f t="shared" si="737"/>
        <v>&lt;=3000</v>
      </c>
      <c r="AD3382">
        <v>2306</v>
      </c>
      <c r="AE3382" t="str">
        <f t="shared" si="738"/>
        <v>&gt;120</v>
      </c>
      <c r="AF3382">
        <v>1032.8599999999999</v>
      </c>
      <c r="AG3382" t="str">
        <f t="shared" si="739"/>
        <v>&lt;=2000</v>
      </c>
      <c r="AH3382" t="s">
        <v>32</v>
      </c>
      <c r="AI3382" t="str">
        <f t="shared" si="740"/>
        <v/>
      </c>
      <c r="AJ3382" t="s">
        <v>32</v>
      </c>
      <c r="AK3382" t="str">
        <f t="shared" si="741"/>
        <v/>
      </c>
      <c r="AL3382">
        <v>12</v>
      </c>
      <c r="AM3382">
        <v>0</v>
      </c>
      <c r="AN3382">
        <v>12</v>
      </c>
      <c r="AO3382" t="s">
        <v>32</v>
      </c>
      <c r="AP3382">
        <v>1</v>
      </c>
    </row>
    <row r="3383" spans="1:42" x14ac:dyDescent="0.25">
      <c r="A3383">
        <v>201809</v>
      </c>
      <c r="B3383" t="str">
        <f t="shared" si="728"/>
        <v>2018-II</v>
      </c>
      <c r="C3383" t="s">
        <v>3444</v>
      </c>
      <c r="D3383" t="s">
        <v>3444</v>
      </c>
      <c r="E3383">
        <v>30518438</v>
      </c>
      <c r="F3383" t="s">
        <v>29</v>
      </c>
      <c r="G3383">
        <v>0</v>
      </c>
      <c r="H3383">
        <v>0</v>
      </c>
      <c r="I3383">
        <v>0</v>
      </c>
      <c r="J3383">
        <f t="shared" si="729"/>
        <v>0</v>
      </c>
      <c r="K3383" t="str">
        <f t="shared" si="730"/>
        <v>Modelamiento</v>
      </c>
      <c r="L3383">
        <f t="shared" si="731"/>
        <v>0</v>
      </c>
      <c r="M3383">
        <v>22</v>
      </c>
      <c r="N3383" t="str">
        <f t="shared" si="732"/>
        <v>&lt;=25</v>
      </c>
      <c r="O3383" t="s">
        <v>56</v>
      </c>
      <c r="P3383" t="s">
        <v>39</v>
      </c>
      <c r="Q3383">
        <v>45562</v>
      </c>
      <c r="R3383">
        <v>1500</v>
      </c>
      <c r="S3383" t="str">
        <f t="shared" si="733"/>
        <v>&lt;=1500</v>
      </c>
      <c r="T3383">
        <v>1579</v>
      </c>
      <c r="U3383" t="str">
        <f t="shared" si="734"/>
        <v>&gt;1500</v>
      </c>
      <c r="V3383" t="s">
        <v>589</v>
      </c>
      <c r="W3383">
        <v>43492</v>
      </c>
      <c r="X3383" s="12">
        <f t="shared" si="735"/>
        <v>3.4489101443943716E-2</v>
      </c>
      <c r="Y3383" t="str">
        <f t="shared" si="736"/>
        <v>&lt;=0.04</v>
      </c>
      <c r="Z3383" t="s">
        <v>32</v>
      </c>
      <c r="AA3383">
        <v>0</v>
      </c>
      <c r="AB3383">
        <v>1060</v>
      </c>
      <c r="AC3383" t="str">
        <f t="shared" si="737"/>
        <v>&lt;=2000</v>
      </c>
      <c r="AD3383">
        <v>0</v>
      </c>
      <c r="AE3383" t="str">
        <f t="shared" si="738"/>
        <v>=0</v>
      </c>
      <c r="AF3383">
        <v>0</v>
      </c>
      <c r="AG3383" t="str">
        <f t="shared" si="739"/>
        <v>&lt;=500</v>
      </c>
      <c r="AH3383" t="s">
        <v>32</v>
      </c>
      <c r="AI3383" t="str">
        <f t="shared" si="740"/>
        <v/>
      </c>
      <c r="AJ3383" t="s">
        <v>32</v>
      </c>
      <c r="AK3383" t="str">
        <f t="shared" si="741"/>
        <v/>
      </c>
      <c r="AL3383">
        <v>5</v>
      </c>
      <c r="AM3383">
        <v>5</v>
      </c>
      <c r="AN3383">
        <v>0</v>
      </c>
      <c r="AO3383">
        <v>1</v>
      </c>
      <c r="AP3383" t="s">
        <v>32</v>
      </c>
    </row>
    <row r="3384" spans="1:42" x14ac:dyDescent="0.25">
      <c r="A3384">
        <v>201809</v>
      </c>
      <c r="B3384" t="str">
        <f t="shared" si="728"/>
        <v>2018-II</v>
      </c>
      <c r="C3384" t="s">
        <v>3445</v>
      </c>
      <c r="D3384" t="s">
        <v>3445</v>
      </c>
      <c r="E3384">
        <v>30518558</v>
      </c>
      <c r="F3384" t="s">
        <v>29</v>
      </c>
      <c r="G3384">
        <v>0</v>
      </c>
      <c r="H3384">
        <v>0</v>
      </c>
      <c r="I3384">
        <v>0</v>
      </c>
      <c r="J3384">
        <f t="shared" si="729"/>
        <v>0</v>
      </c>
      <c r="K3384" t="str">
        <f t="shared" si="730"/>
        <v>Modelamiento</v>
      </c>
      <c r="L3384">
        <f t="shared" si="731"/>
        <v>0</v>
      </c>
      <c r="M3384">
        <v>41</v>
      </c>
      <c r="N3384" t="str">
        <f t="shared" si="732"/>
        <v>&lt;=45</v>
      </c>
      <c r="O3384" t="s">
        <v>56</v>
      </c>
      <c r="P3384" t="s">
        <v>31</v>
      </c>
      <c r="Q3384">
        <v>37800</v>
      </c>
      <c r="R3384">
        <v>1500</v>
      </c>
      <c r="S3384" t="str">
        <f t="shared" si="733"/>
        <v>&lt;=1500</v>
      </c>
      <c r="T3384">
        <v>1312</v>
      </c>
      <c r="U3384" t="str">
        <f t="shared" si="734"/>
        <v>&lt;=1400</v>
      </c>
      <c r="V3384" t="s">
        <v>589</v>
      </c>
      <c r="W3384">
        <v>36380</v>
      </c>
      <c r="X3384" s="12">
        <f t="shared" si="735"/>
        <v>4.1231445849367783E-2</v>
      </c>
      <c r="Y3384" t="str">
        <f t="shared" si="736"/>
        <v>&lt;=0.05</v>
      </c>
      <c r="Z3384" t="s">
        <v>32</v>
      </c>
      <c r="AA3384">
        <v>8</v>
      </c>
      <c r="AB3384" t="s">
        <v>32</v>
      </c>
      <c r="AC3384" t="str">
        <f t="shared" si="737"/>
        <v/>
      </c>
      <c r="AD3384" t="s">
        <v>32</v>
      </c>
      <c r="AE3384" t="str">
        <f t="shared" si="738"/>
        <v/>
      </c>
      <c r="AF3384" t="s">
        <v>32</v>
      </c>
      <c r="AG3384" t="str">
        <f t="shared" si="739"/>
        <v/>
      </c>
      <c r="AH3384" t="s">
        <v>32</v>
      </c>
      <c r="AI3384" t="str">
        <f t="shared" si="740"/>
        <v/>
      </c>
      <c r="AJ3384" t="s">
        <v>32</v>
      </c>
      <c r="AK3384" t="str">
        <f t="shared" si="741"/>
        <v/>
      </c>
      <c r="AL3384">
        <v>0</v>
      </c>
      <c r="AM3384">
        <v>0</v>
      </c>
      <c r="AN3384">
        <v>0</v>
      </c>
      <c r="AO3384" t="s">
        <v>32</v>
      </c>
      <c r="AP3384" t="s">
        <v>32</v>
      </c>
    </row>
    <row r="3385" spans="1:42" x14ac:dyDescent="0.25">
      <c r="A3385">
        <v>201809</v>
      </c>
      <c r="B3385" t="str">
        <f t="shared" si="728"/>
        <v>2018-II</v>
      </c>
      <c r="C3385" t="s">
        <v>3446</v>
      </c>
      <c r="D3385" t="s">
        <v>3446</v>
      </c>
      <c r="E3385">
        <v>30517668</v>
      </c>
      <c r="F3385" t="s">
        <v>29</v>
      </c>
      <c r="G3385">
        <v>0</v>
      </c>
      <c r="H3385">
        <v>0</v>
      </c>
      <c r="I3385">
        <v>0</v>
      </c>
      <c r="J3385">
        <f t="shared" si="729"/>
        <v>0</v>
      </c>
      <c r="K3385" t="str">
        <f t="shared" si="730"/>
        <v>Modelamiento</v>
      </c>
      <c r="L3385">
        <f t="shared" si="731"/>
        <v>0</v>
      </c>
      <c r="M3385">
        <v>40</v>
      </c>
      <c r="N3385" t="str">
        <f t="shared" si="732"/>
        <v>&lt;=40</v>
      </c>
      <c r="O3385" t="s">
        <v>56</v>
      </c>
      <c r="P3385" t="s">
        <v>35</v>
      </c>
      <c r="Q3385">
        <v>45092</v>
      </c>
      <c r="R3385">
        <v>1500</v>
      </c>
      <c r="S3385" t="str">
        <f t="shared" si="733"/>
        <v>&lt;=1500</v>
      </c>
      <c r="T3385">
        <v>1562</v>
      </c>
      <c r="U3385" t="str">
        <f t="shared" si="734"/>
        <v>&gt;1500</v>
      </c>
      <c r="V3385" t="s">
        <v>585</v>
      </c>
      <c r="W3385">
        <v>43672</v>
      </c>
      <c r="X3385" s="12">
        <f t="shared" si="735"/>
        <v>3.4346949990840814E-2</v>
      </c>
      <c r="Y3385" t="str">
        <f t="shared" si="736"/>
        <v>&lt;=0.04</v>
      </c>
      <c r="Z3385" t="s">
        <v>32</v>
      </c>
      <c r="AA3385">
        <v>9</v>
      </c>
      <c r="AB3385" t="s">
        <v>32</v>
      </c>
      <c r="AC3385" t="str">
        <f t="shared" si="737"/>
        <v/>
      </c>
      <c r="AD3385" t="s">
        <v>32</v>
      </c>
      <c r="AE3385" t="str">
        <f t="shared" si="738"/>
        <v/>
      </c>
      <c r="AF3385" t="s">
        <v>32</v>
      </c>
      <c r="AG3385" t="str">
        <f t="shared" si="739"/>
        <v/>
      </c>
      <c r="AH3385" t="s">
        <v>32</v>
      </c>
      <c r="AI3385" t="str">
        <f t="shared" si="740"/>
        <v/>
      </c>
      <c r="AJ3385" t="s">
        <v>32</v>
      </c>
      <c r="AK3385" t="str">
        <f t="shared" si="741"/>
        <v/>
      </c>
      <c r="AL3385">
        <v>0</v>
      </c>
      <c r="AM3385">
        <v>0</v>
      </c>
      <c r="AN3385">
        <v>0</v>
      </c>
      <c r="AO3385" t="s">
        <v>32</v>
      </c>
      <c r="AP3385" t="s">
        <v>32</v>
      </c>
    </row>
    <row r="3386" spans="1:42" x14ac:dyDescent="0.25">
      <c r="A3386">
        <v>201809</v>
      </c>
      <c r="B3386" t="str">
        <f t="shared" si="728"/>
        <v>2018-II</v>
      </c>
      <c r="C3386" t="s">
        <v>3447</v>
      </c>
      <c r="D3386" t="s">
        <v>3447</v>
      </c>
      <c r="E3386">
        <v>30506968</v>
      </c>
      <c r="F3386" t="s">
        <v>29</v>
      </c>
      <c r="G3386">
        <v>0</v>
      </c>
      <c r="H3386">
        <v>0</v>
      </c>
      <c r="I3386">
        <v>0</v>
      </c>
      <c r="J3386">
        <f t="shared" si="729"/>
        <v>0</v>
      </c>
      <c r="K3386" t="str">
        <f t="shared" si="730"/>
        <v>Modelamiento</v>
      </c>
      <c r="L3386">
        <f t="shared" si="731"/>
        <v>0</v>
      </c>
      <c r="M3386">
        <v>45</v>
      </c>
      <c r="N3386" t="str">
        <f t="shared" si="732"/>
        <v>&lt;=45</v>
      </c>
      <c r="O3386" t="s">
        <v>56</v>
      </c>
      <c r="P3386" t="s">
        <v>39</v>
      </c>
      <c r="Q3386">
        <v>37576</v>
      </c>
      <c r="R3386">
        <v>1500</v>
      </c>
      <c r="S3386" t="str">
        <f t="shared" si="733"/>
        <v>&lt;=1500</v>
      </c>
      <c r="T3386">
        <v>1304</v>
      </c>
      <c r="U3386" t="str">
        <f t="shared" si="734"/>
        <v>&lt;=1400</v>
      </c>
      <c r="V3386" t="s">
        <v>597</v>
      </c>
      <c r="W3386">
        <v>36156</v>
      </c>
      <c r="X3386" s="12">
        <f t="shared" si="735"/>
        <v>4.1486890142714901E-2</v>
      </c>
      <c r="Y3386" t="str">
        <f t="shared" si="736"/>
        <v>&lt;=0.05</v>
      </c>
      <c r="Z3386" t="s">
        <v>32</v>
      </c>
      <c r="AA3386">
        <v>1</v>
      </c>
      <c r="AB3386">
        <v>1479.87</v>
      </c>
      <c r="AC3386" t="str">
        <f t="shared" si="737"/>
        <v>&lt;=2000</v>
      </c>
      <c r="AD3386">
        <v>19</v>
      </c>
      <c r="AE3386" t="str">
        <f t="shared" si="738"/>
        <v>&lt;=30</v>
      </c>
      <c r="AF3386">
        <v>0</v>
      </c>
      <c r="AG3386" t="str">
        <f t="shared" si="739"/>
        <v>&lt;=500</v>
      </c>
      <c r="AH3386">
        <v>1817.37</v>
      </c>
      <c r="AI3386" t="str">
        <f t="shared" si="740"/>
        <v>&lt;=2000</v>
      </c>
      <c r="AJ3386">
        <v>0.81430000000000002</v>
      </c>
      <c r="AK3386" t="str">
        <f t="shared" si="741"/>
        <v>&lt;=0.9</v>
      </c>
      <c r="AL3386">
        <v>10</v>
      </c>
      <c r="AM3386">
        <v>5</v>
      </c>
      <c r="AN3386">
        <v>0</v>
      </c>
      <c r="AO3386">
        <v>1</v>
      </c>
      <c r="AP3386" t="s">
        <v>32</v>
      </c>
    </row>
    <row r="3387" spans="1:42" x14ac:dyDescent="0.25">
      <c r="A3387">
        <v>201809</v>
      </c>
      <c r="B3387" t="str">
        <f t="shared" si="728"/>
        <v>2018-II</v>
      </c>
      <c r="C3387" t="s">
        <v>3448</v>
      </c>
      <c r="D3387" t="s">
        <v>3448</v>
      </c>
      <c r="E3387">
        <v>30509099</v>
      </c>
      <c r="F3387" t="s">
        <v>29</v>
      </c>
      <c r="G3387">
        <v>0</v>
      </c>
      <c r="H3387">
        <v>0</v>
      </c>
      <c r="I3387">
        <v>0</v>
      </c>
      <c r="J3387">
        <f t="shared" si="729"/>
        <v>0</v>
      </c>
      <c r="K3387" t="str">
        <f t="shared" si="730"/>
        <v>Modelamiento</v>
      </c>
      <c r="L3387">
        <f t="shared" si="731"/>
        <v>0</v>
      </c>
      <c r="M3387">
        <v>42</v>
      </c>
      <c r="N3387" t="str">
        <f t="shared" si="732"/>
        <v>&lt;=45</v>
      </c>
      <c r="O3387" t="s">
        <v>56</v>
      </c>
      <c r="P3387" t="s">
        <v>31</v>
      </c>
      <c r="Q3387">
        <v>49062</v>
      </c>
      <c r="R3387">
        <v>2000</v>
      </c>
      <c r="S3387" t="str">
        <f t="shared" si="733"/>
        <v>&lt;=2000</v>
      </c>
      <c r="T3387">
        <v>1703</v>
      </c>
      <c r="U3387" t="str">
        <f t="shared" si="734"/>
        <v>&gt;1500</v>
      </c>
      <c r="V3387" t="s">
        <v>597</v>
      </c>
      <c r="W3387">
        <v>47492</v>
      </c>
      <c r="X3387" s="12">
        <f t="shared" si="735"/>
        <v>4.2112355765181506E-2</v>
      </c>
      <c r="Y3387" t="str">
        <f t="shared" si="736"/>
        <v>&lt;=0.05</v>
      </c>
      <c r="Z3387" t="s">
        <v>32</v>
      </c>
      <c r="AA3387">
        <v>4</v>
      </c>
      <c r="AB3387">
        <v>2858.71</v>
      </c>
      <c r="AC3387" t="str">
        <f t="shared" si="737"/>
        <v>&lt;=3000</v>
      </c>
      <c r="AD3387">
        <v>230</v>
      </c>
      <c r="AE3387" t="str">
        <f t="shared" si="738"/>
        <v>&gt;120</v>
      </c>
      <c r="AF3387">
        <v>1426.33</v>
      </c>
      <c r="AG3387" t="str">
        <f t="shared" si="739"/>
        <v>&lt;=2000</v>
      </c>
      <c r="AH3387">
        <v>210.09</v>
      </c>
      <c r="AI3387" t="str">
        <f t="shared" si="740"/>
        <v>&lt;=500</v>
      </c>
      <c r="AJ3387">
        <v>1</v>
      </c>
      <c r="AK3387" t="str">
        <f t="shared" si="741"/>
        <v>&gt;0.9</v>
      </c>
      <c r="AL3387">
        <v>12</v>
      </c>
      <c r="AM3387">
        <v>1</v>
      </c>
      <c r="AN3387">
        <v>4</v>
      </c>
      <c r="AO3387">
        <v>11</v>
      </c>
      <c r="AP3387">
        <v>1</v>
      </c>
    </row>
    <row r="3388" spans="1:42" x14ac:dyDescent="0.25">
      <c r="A3388">
        <v>201809</v>
      </c>
      <c r="B3388" t="str">
        <f t="shared" si="728"/>
        <v>2018-II</v>
      </c>
      <c r="C3388" t="s">
        <v>3449</v>
      </c>
      <c r="D3388" t="s">
        <v>3449</v>
      </c>
      <c r="E3388">
        <v>30517502</v>
      </c>
      <c r="F3388" t="s">
        <v>29</v>
      </c>
      <c r="G3388">
        <v>0</v>
      </c>
      <c r="H3388">
        <v>0</v>
      </c>
      <c r="I3388">
        <v>0</v>
      </c>
      <c r="J3388">
        <f t="shared" si="729"/>
        <v>0</v>
      </c>
      <c r="K3388" t="str">
        <f t="shared" si="730"/>
        <v>Modelamiento</v>
      </c>
      <c r="L3388">
        <f t="shared" si="731"/>
        <v>0</v>
      </c>
      <c r="M3388">
        <v>43</v>
      </c>
      <c r="N3388" t="str">
        <f t="shared" si="732"/>
        <v>&lt;=45</v>
      </c>
      <c r="O3388" t="s">
        <v>56</v>
      </c>
      <c r="P3388" t="s">
        <v>35</v>
      </c>
      <c r="Q3388">
        <v>38795</v>
      </c>
      <c r="R3388">
        <v>1500</v>
      </c>
      <c r="S3388" t="str">
        <f t="shared" si="733"/>
        <v>&lt;=1500</v>
      </c>
      <c r="T3388">
        <v>1343</v>
      </c>
      <c r="U3388" t="str">
        <f t="shared" si="734"/>
        <v>&lt;=1400</v>
      </c>
      <c r="V3388" t="s">
        <v>587</v>
      </c>
      <c r="W3388">
        <v>37375</v>
      </c>
      <c r="X3388" s="12">
        <f t="shared" si="735"/>
        <v>4.0133779264214048E-2</v>
      </c>
      <c r="Y3388" t="str">
        <f t="shared" si="736"/>
        <v>&lt;=0.05</v>
      </c>
      <c r="Z3388" t="s">
        <v>32</v>
      </c>
      <c r="AA3388">
        <v>9</v>
      </c>
      <c r="AB3388" t="s">
        <v>32</v>
      </c>
      <c r="AC3388" t="str">
        <f t="shared" si="737"/>
        <v/>
      </c>
      <c r="AD3388" t="s">
        <v>32</v>
      </c>
      <c r="AE3388" t="str">
        <f t="shared" si="738"/>
        <v/>
      </c>
      <c r="AF3388" t="s">
        <v>32</v>
      </c>
      <c r="AG3388" t="str">
        <f t="shared" si="739"/>
        <v/>
      </c>
      <c r="AH3388" t="s">
        <v>32</v>
      </c>
      <c r="AI3388" t="str">
        <f t="shared" si="740"/>
        <v/>
      </c>
      <c r="AJ3388" t="s">
        <v>32</v>
      </c>
      <c r="AK3388" t="str">
        <f t="shared" si="741"/>
        <v/>
      </c>
      <c r="AL3388">
        <v>0</v>
      </c>
      <c r="AM3388">
        <v>0</v>
      </c>
      <c r="AN3388">
        <v>0</v>
      </c>
      <c r="AO3388" t="s">
        <v>32</v>
      </c>
      <c r="AP3388" t="s">
        <v>32</v>
      </c>
    </row>
    <row r="3389" spans="1:42" x14ac:dyDescent="0.25">
      <c r="A3389">
        <v>201809</v>
      </c>
      <c r="B3389" t="str">
        <f t="shared" si="728"/>
        <v>2018-II</v>
      </c>
      <c r="C3389" t="s">
        <v>3450</v>
      </c>
      <c r="D3389" t="s">
        <v>3450</v>
      </c>
      <c r="E3389">
        <v>30517777</v>
      </c>
      <c r="F3389" t="s">
        <v>29</v>
      </c>
      <c r="G3389">
        <v>0</v>
      </c>
      <c r="H3389">
        <v>0</v>
      </c>
      <c r="I3389">
        <v>0</v>
      </c>
      <c r="J3389">
        <f t="shared" si="729"/>
        <v>0</v>
      </c>
      <c r="K3389" t="str">
        <f t="shared" si="730"/>
        <v>Modelamiento</v>
      </c>
      <c r="L3389">
        <f t="shared" si="731"/>
        <v>0</v>
      </c>
      <c r="M3389">
        <v>39</v>
      </c>
      <c r="N3389" t="str">
        <f t="shared" si="732"/>
        <v>&lt;=40</v>
      </c>
      <c r="O3389" t="s">
        <v>56</v>
      </c>
      <c r="P3389" t="s">
        <v>39</v>
      </c>
      <c r="Q3389">
        <v>39114</v>
      </c>
      <c r="R3389">
        <v>1000</v>
      </c>
      <c r="S3389" t="str">
        <f t="shared" si="733"/>
        <v>&lt;=1000</v>
      </c>
      <c r="T3389">
        <v>1360</v>
      </c>
      <c r="U3389" t="str">
        <f t="shared" si="734"/>
        <v>&lt;=1400</v>
      </c>
      <c r="V3389" t="s">
        <v>585</v>
      </c>
      <c r="W3389">
        <v>37194</v>
      </c>
      <c r="X3389" s="12">
        <f t="shared" si="735"/>
        <v>2.6886056890896379E-2</v>
      </c>
      <c r="Y3389" t="str">
        <f t="shared" si="736"/>
        <v>&lt;=0.03</v>
      </c>
      <c r="Z3389" t="s">
        <v>32</v>
      </c>
      <c r="AA3389">
        <v>9</v>
      </c>
      <c r="AB3389" t="s">
        <v>32</v>
      </c>
      <c r="AC3389" t="str">
        <f t="shared" si="737"/>
        <v/>
      </c>
      <c r="AD3389" t="s">
        <v>32</v>
      </c>
      <c r="AE3389" t="str">
        <f t="shared" si="738"/>
        <v/>
      </c>
      <c r="AF3389" t="s">
        <v>32</v>
      </c>
      <c r="AG3389" t="str">
        <f t="shared" si="739"/>
        <v/>
      </c>
      <c r="AH3389" t="s">
        <v>32</v>
      </c>
      <c r="AI3389" t="str">
        <f t="shared" si="740"/>
        <v/>
      </c>
      <c r="AJ3389" t="s">
        <v>32</v>
      </c>
      <c r="AK3389" t="str">
        <f t="shared" si="741"/>
        <v/>
      </c>
      <c r="AL3389">
        <v>0</v>
      </c>
      <c r="AM3389">
        <v>0</v>
      </c>
      <c r="AN3389">
        <v>0</v>
      </c>
      <c r="AO3389" t="s">
        <v>32</v>
      </c>
      <c r="AP3389" t="s">
        <v>32</v>
      </c>
    </row>
    <row r="3390" spans="1:42" x14ac:dyDescent="0.25">
      <c r="A3390">
        <v>201809</v>
      </c>
      <c r="B3390" t="str">
        <f t="shared" si="728"/>
        <v>2018-II</v>
      </c>
      <c r="C3390" t="s">
        <v>3451</v>
      </c>
      <c r="D3390" t="s">
        <v>3451</v>
      </c>
      <c r="E3390">
        <v>30518158</v>
      </c>
      <c r="F3390" t="s">
        <v>29</v>
      </c>
      <c r="G3390">
        <v>0</v>
      </c>
      <c r="H3390">
        <v>0</v>
      </c>
      <c r="I3390">
        <v>0</v>
      </c>
      <c r="J3390">
        <f t="shared" si="729"/>
        <v>0</v>
      </c>
      <c r="K3390" t="str">
        <f t="shared" si="730"/>
        <v>Modelamiento</v>
      </c>
      <c r="L3390">
        <f t="shared" si="731"/>
        <v>0</v>
      </c>
      <c r="M3390">
        <v>28</v>
      </c>
      <c r="N3390" t="str">
        <f t="shared" si="732"/>
        <v>&lt;=30</v>
      </c>
      <c r="O3390" t="s">
        <v>56</v>
      </c>
      <c r="P3390" t="s">
        <v>39</v>
      </c>
      <c r="Q3390">
        <v>40511</v>
      </c>
      <c r="R3390">
        <v>1000</v>
      </c>
      <c r="S3390" t="str">
        <f t="shared" si="733"/>
        <v>&lt;=1000</v>
      </c>
      <c r="T3390">
        <v>1429</v>
      </c>
      <c r="U3390" t="str">
        <f t="shared" si="734"/>
        <v>&lt;=1500</v>
      </c>
      <c r="V3390" t="s">
        <v>585</v>
      </c>
      <c r="W3390">
        <v>38591</v>
      </c>
      <c r="X3390" s="12">
        <f t="shared" si="735"/>
        <v>2.5912777590629939E-2</v>
      </c>
      <c r="Y3390" t="str">
        <f t="shared" si="736"/>
        <v>&lt;=0.03</v>
      </c>
      <c r="Z3390" t="s">
        <v>32</v>
      </c>
      <c r="AA3390">
        <v>4</v>
      </c>
      <c r="AB3390">
        <v>3744.54</v>
      </c>
      <c r="AC3390" t="str">
        <f t="shared" si="737"/>
        <v>&lt;=4000</v>
      </c>
      <c r="AD3390">
        <v>239</v>
      </c>
      <c r="AE3390" t="str">
        <f t="shared" si="738"/>
        <v>&gt;120</v>
      </c>
      <c r="AF3390">
        <v>1855.4</v>
      </c>
      <c r="AG3390" t="str">
        <f t="shared" si="739"/>
        <v>&lt;=2000</v>
      </c>
      <c r="AH3390">
        <v>1335.81</v>
      </c>
      <c r="AI3390" t="str">
        <f t="shared" si="740"/>
        <v>&lt;=2000</v>
      </c>
      <c r="AJ3390">
        <v>0.99960000000000004</v>
      </c>
      <c r="AK3390" t="str">
        <f t="shared" si="741"/>
        <v>&gt;0.9</v>
      </c>
      <c r="AL3390">
        <v>12</v>
      </c>
      <c r="AM3390">
        <v>3</v>
      </c>
      <c r="AN3390">
        <v>3</v>
      </c>
      <c r="AO3390">
        <v>10</v>
      </c>
      <c r="AP3390">
        <v>1</v>
      </c>
    </row>
    <row r="3391" spans="1:42" x14ac:dyDescent="0.25">
      <c r="A3391">
        <v>201809</v>
      </c>
      <c r="B3391" t="str">
        <f t="shared" si="728"/>
        <v>2018-II</v>
      </c>
      <c r="C3391" t="s">
        <v>3452</v>
      </c>
      <c r="D3391" t="s">
        <v>3452</v>
      </c>
      <c r="E3391">
        <v>30513297</v>
      </c>
      <c r="F3391" t="s">
        <v>29</v>
      </c>
      <c r="G3391">
        <v>0</v>
      </c>
      <c r="H3391">
        <v>0</v>
      </c>
      <c r="I3391">
        <v>0</v>
      </c>
      <c r="J3391">
        <f t="shared" si="729"/>
        <v>0</v>
      </c>
      <c r="K3391" t="str">
        <f t="shared" si="730"/>
        <v>Modelamiento</v>
      </c>
      <c r="L3391">
        <f t="shared" si="731"/>
        <v>0</v>
      </c>
      <c r="M3391">
        <v>46</v>
      </c>
      <c r="N3391" t="str">
        <f t="shared" si="732"/>
        <v>&lt;=50</v>
      </c>
      <c r="O3391" t="s">
        <v>56</v>
      </c>
      <c r="P3391" t="s">
        <v>31</v>
      </c>
      <c r="Q3391">
        <v>53064</v>
      </c>
      <c r="R3391">
        <v>1500</v>
      </c>
      <c r="S3391" t="str">
        <f t="shared" si="733"/>
        <v>&lt;=1500</v>
      </c>
      <c r="T3391">
        <v>1292</v>
      </c>
      <c r="U3391" t="str">
        <f t="shared" si="734"/>
        <v>&lt;=1300</v>
      </c>
      <c r="V3391" t="s">
        <v>597</v>
      </c>
      <c r="W3391">
        <v>51644</v>
      </c>
      <c r="X3391" s="12">
        <f t="shared" si="735"/>
        <v>2.9045000387266671E-2</v>
      </c>
      <c r="Y3391" t="str">
        <f t="shared" si="736"/>
        <v>&lt;=0.03</v>
      </c>
      <c r="Z3391" t="s">
        <v>32</v>
      </c>
      <c r="AA3391">
        <v>0</v>
      </c>
      <c r="AB3391">
        <v>6481.57</v>
      </c>
      <c r="AC3391" t="str">
        <f t="shared" si="737"/>
        <v>&gt;5000</v>
      </c>
      <c r="AD3391">
        <v>0</v>
      </c>
      <c r="AE3391" t="str">
        <f t="shared" si="738"/>
        <v>=0</v>
      </c>
      <c r="AF3391">
        <v>0</v>
      </c>
      <c r="AG3391" t="str">
        <f t="shared" si="739"/>
        <v>&lt;=500</v>
      </c>
      <c r="AH3391" t="s">
        <v>32</v>
      </c>
      <c r="AI3391" t="str">
        <f t="shared" si="740"/>
        <v/>
      </c>
      <c r="AJ3391" t="s">
        <v>32</v>
      </c>
      <c r="AK3391" t="str">
        <f t="shared" si="741"/>
        <v/>
      </c>
      <c r="AL3391">
        <v>12</v>
      </c>
      <c r="AM3391">
        <v>12</v>
      </c>
      <c r="AN3391">
        <v>0</v>
      </c>
      <c r="AO3391">
        <v>1</v>
      </c>
      <c r="AP3391" t="s">
        <v>32</v>
      </c>
    </row>
    <row r="3392" spans="1:42" x14ac:dyDescent="0.25">
      <c r="A3392">
        <v>201809</v>
      </c>
      <c r="B3392" t="str">
        <f t="shared" si="728"/>
        <v>2018-II</v>
      </c>
      <c r="C3392" t="s">
        <v>3453</v>
      </c>
      <c r="D3392" t="s">
        <v>3453</v>
      </c>
      <c r="E3392">
        <v>30522267</v>
      </c>
      <c r="F3392" t="s">
        <v>29</v>
      </c>
      <c r="G3392">
        <v>0</v>
      </c>
      <c r="H3392">
        <v>0</v>
      </c>
      <c r="I3392">
        <v>0</v>
      </c>
      <c r="J3392">
        <f t="shared" si="729"/>
        <v>0</v>
      </c>
      <c r="K3392" t="str">
        <f t="shared" si="730"/>
        <v>Modelamiento</v>
      </c>
      <c r="L3392">
        <f t="shared" si="731"/>
        <v>0</v>
      </c>
      <c r="M3392">
        <v>31</v>
      </c>
      <c r="N3392" t="str">
        <f t="shared" si="732"/>
        <v>&lt;=35</v>
      </c>
      <c r="O3392" t="s">
        <v>56</v>
      </c>
      <c r="P3392" t="s">
        <v>31</v>
      </c>
      <c r="Q3392">
        <v>45592</v>
      </c>
      <c r="R3392">
        <v>1000</v>
      </c>
      <c r="S3392" t="str">
        <f t="shared" si="733"/>
        <v>&lt;=1000</v>
      </c>
      <c r="T3392">
        <v>1579</v>
      </c>
      <c r="U3392" t="str">
        <f t="shared" si="734"/>
        <v>&gt;1500</v>
      </c>
      <c r="V3392" t="s">
        <v>585</v>
      </c>
      <c r="W3392">
        <v>43672</v>
      </c>
      <c r="X3392" s="12">
        <f t="shared" si="735"/>
        <v>2.2897966660560543E-2</v>
      </c>
      <c r="Y3392" t="str">
        <f t="shared" si="736"/>
        <v>&lt;=0.03</v>
      </c>
      <c r="Z3392" t="s">
        <v>32</v>
      </c>
      <c r="AA3392">
        <v>3</v>
      </c>
      <c r="AB3392">
        <v>453.47</v>
      </c>
      <c r="AC3392" t="str">
        <f t="shared" si="737"/>
        <v>&lt;=500</v>
      </c>
      <c r="AD3392">
        <v>71</v>
      </c>
      <c r="AE3392" t="str">
        <f t="shared" si="738"/>
        <v>&lt;=90</v>
      </c>
      <c r="AF3392">
        <v>0</v>
      </c>
      <c r="AG3392" t="str">
        <f t="shared" si="739"/>
        <v>&lt;=500</v>
      </c>
      <c r="AH3392" t="s">
        <v>32</v>
      </c>
      <c r="AI3392" t="str">
        <f t="shared" si="740"/>
        <v/>
      </c>
      <c r="AJ3392" t="s">
        <v>32</v>
      </c>
      <c r="AK3392" t="str">
        <f t="shared" si="741"/>
        <v/>
      </c>
      <c r="AL3392">
        <v>4</v>
      </c>
      <c r="AM3392">
        <v>3</v>
      </c>
      <c r="AN3392">
        <v>0</v>
      </c>
      <c r="AO3392">
        <v>1</v>
      </c>
      <c r="AP3392" t="s">
        <v>32</v>
      </c>
    </row>
    <row r="3393" spans="1:42" x14ac:dyDescent="0.25">
      <c r="A3393">
        <v>201809</v>
      </c>
      <c r="B3393" t="str">
        <f t="shared" si="728"/>
        <v>2018-II</v>
      </c>
      <c r="C3393" t="s">
        <v>3454</v>
      </c>
      <c r="D3393" t="s">
        <v>3454</v>
      </c>
      <c r="E3393">
        <v>30518371</v>
      </c>
      <c r="F3393" t="s">
        <v>29</v>
      </c>
      <c r="G3393">
        <v>0</v>
      </c>
      <c r="H3393">
        <v>0</v>
      </c>
      <c r="I3393">
        <v>0</v>
      </c>
      <c r="J3393">
        <f t="shared" si="729"/>
        <v>0</v>
      </c>
      <c r="K3393" t="str">
        <f t="shared" si="730"/>
        <v>Modelamiento</v>
      </c>
      <c r="L3393">
        <f t="shared" si="731"/>
        <v>0</v>
      </c>
      <c r="M3393">
        <v>35</v>
      </c>
      <c r="N3393" t="str">
        <f t="shared" si="732"/>
        <v>&lt;=35</v>
      </c>
      <c r="O3393" t="s">
        <v>56</v>
      </c>
      <c r="P3393" t="s">
        <v>39</v>
      </c>
      <c r="Q3393">
        <v>44041</v>
      </c>
      <c r="R3393">
        <v>1000</v>
      </c>
      <c r="S3393" t="str">
        <f t="shared" si="733"/>
        <v>&lt;=1000</v>
      </c>
      <c r="T3393">
        <v>1306</v>
      </c>
      <c r="U3393" t="str">
        <f t="shared" si="734"/>
        <v>&lt;=1400</v>
      </c>
      <c r="V3393" t="s">
        <v>589</v>
      </c>
      <c r="W3393">
        <v>42121</v>
      </c>
      <c r="X3393" s="12">
        <f t="shared" si="735"/>
        <v>2.3741126753875737E-2</v>
      </c>
      <c r="Y3393" t="str">
        <f t="shared" si="736"/>
        <v>&lt;=0.03</v>
      </c>
      <c r="Z3393" t="s">
        <v>32</v>
      </c>
      <c r="AA3393">
        <v>0</v>
      </c>
      <c r="AB3393">
        <v>5337.8</v>
      </c>
      <c r="AC3393" t="str">
        <f t="shared" si="737"/>
        <v>&gt;5000</v>
      </c>
      <c r="AD3393">
        <v>0</v>
      </c>
      <c r="AE3393" t="str">
        <f t="shared" si="738"/>
        <v>=0</v>
      </c>
      <c r="AF3393">
        <v>0</v>
      </c>
      <c r="AG3393" t="str">
        <f t="shared" si="739"/>
        <v>&lt;=500</v>
      </c>
      <c r="AH3393">
        <v>1200</v>
      </c>
      <c r="AI3393" t="str">
        <f t="shared" si="740"/>
        <v>&lt;=2000</v>
      </c>
      <c r="AJ3393">
        <v>0.91600000000000004</v>
      </c>
      <c r="AK3393" t="str">
        <f t="shared" si="741"/>
        <v>&gt;0.9</v>
      </c>
      <c r="AL3393">
        <v>12</v>
      </c>
      <c r="AM3393">
        <v>12</v>
      </c>
      <c r="AN3393">
        <v>0</v>
      </c>
      <c r="AO3393">
        <v>1</v>
      </c>
      <c r="AP3393" t="s">
        <v>32</v>
      </c>
    </row>
    <row r="3394" spans="1:42" x14ac:dyDescent="0.25">
      <c r="A3394">
        <v>201809</v>
      </c>
      <c r="B3394" t="str">
        <f t="shared" si="728"/>
        <v>2018-II</v>
      </c>
      <c r="C3394" t="s">
        <v>3455</v>
      </c>
      <c r="D3394" t="s">
        <v>3455</v>
      </c>
      <c r="E3394">
        <v>30519162</v>
      </c>
      <c r="F3394" t="s">
        <v>29</v>
      </c>
      <c r="G3394">
        <v>0</v>
      </c>
      <c r="H3394">
        <v>0</v>
      </c>
      <c r="I3394">
        <v>0</v>
      </c>
      <c r="J3394">
        <f t="shared" si="729"/>
        <v>0</v>
      </c>
      <c r="K3394" t="str">
        <f t="shared" si="730"/>
        <v>Modelamiento</v>
      </c>
      <c r="L3394">
        <f t="shared" si="731"/>
        <v>0</v>
      </c>
      <c r="M3394">
        <v>21</v>
      </c>
      <c r="N3394" t="str">
        <f t="shared" si="732"/>
        <v>&lt;=25</v>
      </c>
      <c r="O3394" t="s">
        <v>56</v>
      </c>
      <c r="P3394" t="s">
        <v>39</v>
      </c>
      <c r="Q3394">
        <v>42279</v>
      </c>
      <c r="R3394">
        <v>1650</v>
      </c>
      <c r="S3394" t="str">
        <f t="shared" si="733"/>
        <v>&lt;=2000</v>
      </c>
      <c r="T3394">
        <v>1463</v>
      </c>
      <c r="U3394" t="str">
        <f t="shared" si="734"/>
        <v>&lt;=1500</v>
      </c>
      <c r="V3394" t="s">
        <v>589</v>
      </c>
      <c r="W3394">
        <v>41009</v>
      </c>
      <c r="X3394" s="12">
        <f t="shared" si="735"/>
        <v>4.0235070350410886E-2</v>
      </c>
      <c r="Y3394" t="str">
        <f t="shared" si="736"/>
        <v>&lt;=0.05</v>
      </c>
      <c r="Z3394" t="s">
        <v>32</v>
      </c>
      <c r="AA3394">
        <v>9</v>
      </c>
      <c r="AB3394" t="s">
        <v>32</v>
      </c>
      <c r="AC3394" t="str">
        <f t="shared" si="737"/>
        <v/>
      </c>
      <c r="AD3394" t="s">
        <v>32</v>
      </c>
      <c r="AE3394" t="str">
        <f t="shared" si="738"/>
        <v/>
      </c>
      <c r="AF3394" t="s">
        <v>32</v>
      </c>
      <c r="AG3394" t="str">
        <f t="shared" si="739"/>
        <v/>
      </c>
      <c r="AH3394" t="s">
        <v>32</v>
      </c>
      <c r="AI3394" t="str">
        <f t="shared" si="740"/>
        <v/>
      </c>
      <c r="AJ3394" t="s">
        <v>32</v>
      </c>
      <c r="AK3394" t="str">
        <f t="shared" si="741"/>
        <v/>
      </c>
      <c r="AL3394">
        <v>0</v>
      </c>
      <c r="AM3394">
        <v>0</v>
      </c>
      <c r="AN3394">
        <v>0</v>
      </c>
      <c r="AO3394" t="s">
        <v>32</v>
      </c>
      <c r="AP3394" t="s">
        <v>32</v>
      </c>
    </row>
    <row r="3395" spans="1:42" x14ac:dyDescent="0.25">
      <c r="A3395">
        <v>201809</v>
      </c>
      <c r="B3395" t="str">
        <f t="shared" ref="B3395:B3458" si="742">+CONCATENATE(MID(A3395,1,4),IF(MID(A3395,5,2)*1&lt;=6,"-I","-II"))</f>
        <v>2018-II</v>
      </c>
      <c r="C3395" t="s">
        <v>3456</v>
      </c>
      <c r="D3395" t="s">
        <v>3456</v>
      </c>
      <c r="E3395">
        <v>30516947</v>
      </c>
      <c r="F3395" t="s">
        <v>29</v>
      </c>
      <c r="G3395">
        <v>0</v>
      </c>
      <c r="H3395">
        <v>0</v>
      </c>
      <c r="I3395">
        <v>0</v>
      </c>
      <c r="J3395">
        <f t="shared" ref="J3395:J3458" si="743">+IF(OR(O3395="Taxista propietario",O3395="Taxista palanca"),0,1)</f>
        <v>0</v>
      </c>
      <c r="K3395" t="str">
        <f t="shared" ref="K3395:K3458" si="744">+IF(I3395&gt;0,"Insuficiente",IF(H3395&gt;0,"Indeterminado",IF(J3395&gt;0,"Perfil","Modelamiento")))</f>
        <v>Modelamiento</v>
      </c>
      <c r="L3395">
        <f t="shared" ref="L3395:L3458" si="745">+IF(AND(A3395&gt;=201410,A3395&lt;=201908),0,1)</f>
        <v>0</v>
      </c>
      <c r="M3395">
        <v>43</v>
      </c>
      <c r="N3395" t="str">
        <f t="shared" ref="N3395:N3458" si="746">+IF(M3395&lt;=25,"&lt;=25",IF(M3395&lt;=30,"&lt;=30",IF(M3395&lt;=35,"&lt;=35",IF(M3395&lt;=40,"&lt;=40",IF(M3395&lt;=45,"&lt;=45",IF(M3395&lt;=50,"&lt;=50",IF(M3395&lt;=55,"&lt;=55",IF(M3395&lt;=60,"&lt;=60","&gt;60"))))))))</f>
        <v>&lt;=45</v>
      </c>
      <c r="O3395" t="s">
        <v>72</v>
      </c>
      <c r="P3395" t="s">
        <v>35</v>
      </c>
      <c r="Q3395">
        <v>42858</v>
      </c>
      <c r="R3395">
        <v>1500</v>
      </c>
      <c r="S3395" t="str">
        <f t="shared" ref="S3395:S3458" si="747">+IF(R3395="NULL","",IF(R3395=0,"=0",IF(R3395&lt;=500,"&lt;=500",IF(R3395&lt;=1000,"&lt;=1000",IF(R3395&lt;=1500,"&lt;=1500",IF(R3395&lt;=2000,"&lt;=2000",IF(R3395&lt;=2500,"&lt;=2500","&gt;2500")))))))</f>
        <v>&lt;=1500</v>
      </c>
      <c r="T3395">
        <v>1484</v>
      </c>
      <c r="U3395" t="str">
        <f t="shared" ref="U3395:U3458" si="748">+IF(T3395="NULL","",IF(T3395&lt;=1000,"&lt;=1000",IF(T3395&lt;=1100,"&lt;=1100",IF(T3395&lt;=1200,"&lt;=1200",IF(T3395&lt;=1300,"&lt;=1300",IF(T3395&lt;=1400,"&lt;=1400",IF(T3395&lt;=1500,"&lt;=1500","&gt;1500")))))))</f>
        <v>&lt;=1500</v>
      </c>
      <c r="V3395" t="s">
        <v>597</v>
      </c>
      <c r="W3395">
        <v>41438</v>
      </c>
      <c r="X3395" s="12">
        <f t="shared" ref="X3395:X3458" si="749">+IFERROR(R3395/W3395,"NULL")</f>
        <v>3.6198658236401372E-2</v>
      </c>
      <c r="Y3395" t="str">
        <f t="shared" ref="Y3395:Y3458" si="750">+IF(X3395="NULL","",IF(X3395=0,"=0",IF(X3395&lt;=0.01,"&lt;=0.01",IF(X3395&lt;=0.02,"&lt;=0.02",IF(X3395&lt;=0.03,"&lt;=0.03",IF(X3395&lt;=0.04,"&lt;=0.04",IF(X3395&lt;=0.05,"&lt;=0.05",IF(X3395&lt;=0.06,"&lt;=0.06","&gt;0.06"))))))))</f>
        <v>&lt;=0.04</v>
      </c>
      <c r="Z3395" t="s">
        <v>32</v>
      </c>
      <c r="AA3395">
        <v>0</v>
      </c>
      <c r="AB3395">
        <v>13642.79</v>
      </c>
      <c r="AC3395" t="str">
        <f t="shared" ref="AC3395:AC3458" si="751">+IF(AB3395="NULL","",IF(AB3395&lt;=500,"&lt;=500",IF(AB3395&lt;=1000,"&lt;=1000",IF(AB3395&lt;=2000,"&lt;=2000",IF(AB3395&lt;=3000,"&lt;=3000",IF(AB3395&lt;=4000,"&lt;=4000",IF(AB3395&lt;=5000,"&lt;=5000","&gt;5000")))))))</f>
        <v>&gt;5000</v>
      </c>
      <c r="AD3395">
        <v>0</v>
      </c>
      <c r="AE3395" t="str">
        <f t="shared" ref="AE3395:AE3458" si="752">+IF(AD3395="NULL","",IF(AD3395=0,"=0",IF(AD3395&lt;=8,"&lt;=8",IF(AD3395&lt;=30,"&lt;=30",IF(AD3395&lt;=60,"&lt;=60",IF(AD3395&lt;=90,"&lt;=90",IF(AD3395&lt;=120,"&lt;=120","&gt;120")))))))</f>
        <v>=0</v>
      </c>
      <c r="AF3395">
        <v>0</v>
      </c>
      <c r="AG3395" t="str">
        <f t="shared" ref="AG3395:AG3458" si="753">+IF(AF3395="NULL","",IF(AF3395&lt;=500,"&lt;=500",IF(AF3395&lt;=1000,"&lt;=1000",IF(AF3395&lt;=2000,"&lt;=2000",IF(AF3395&lt;=3000,"&lt;=3000",IF(AF3395&lt;=4000,"&lt;=4000",IF(AF3395&lt;=5000,"&lt;=5000","&gt;5000")))))))</f>
        <v>&lt;=500</v>
      </c>
      <c r="AH3395">
        <v>10090.49</v>
      </c>
      <c r="AI3395" t="str">
        <f t="shared" ref="AI3395:AI3458" si="754">+IF(AH3395="NULL","",IF(AH3395&lt;=500,"&lt;=500",IF(AH3395&lt;=1000,"&lt;=1000",IF(AH3395&lt;=2000,"&lt;=2000",IF(AH3395&lt;=3000,"&lt;=3000",IF(AH3395&lt;=4000,"&lt;=4000",IF(AH3395&lt;=5000,"&lt;=5000","&gt;5000")))))))</f>
        <v>&gt;5000</v>
      </c>
      <c r="AJ3395">
        <v>0.94869999999999999</v>
      </c>
      <c r="AK3395" t="str">
        <f t="shared" ref="AK3395:AK3458" si="755">+IF(AJ3395="NULL","",IF(AJ3395=0,"=0",IF(AJ3395&lt;=0.1,"&lt;=0.1",IF(AJ3395&lt;=0.2,"&lt;=0.2",IF(AJ3395&lt;=0.3,"&lt;=0.3",IF(AJ3395&lt;=0.4,"&lt;=0.4",IF(AJ3395&lt;=0.5,"&lt;=0.5",IF(AJ3395&lt;=0.6,"&lt;=0.6",IF(AJ3395&lt;=0.7,"&lt;=0.7",IF(AJ3395&lt;=0.8,"&lt;=0.8",IF(AJ3395&lt;=0.9,"&lt;=0.9","&gt;0.9")))))))))))</f>
        <v>&gt;0.9</v>
      </c>
      <c r="AL3395">
        <v>12</v>
      </c>
      <c r="AM3395">
        <v>12</v>
      </c>
      <c r="AN3395">
        <v>0</v>
      </c>
      <c r="AO3395">
        <v>1</v>
      </c>
      <c r="AP3395" t="s">
        <v>32</v>
      </c>
    </row>
    <row r="3396" spans="1:42" x14ac:dyDescent="0.25">
      <c r="A3396">
        <v>201809</v>
      </c>
      <c r="B3396" t="str">
        <f t="shared" si="742"/>
        <v>2018-II</v>
      </c>
      <c r="C3396" t="s">
        <v>3457</v>
      </c>
      <c r="D3396" t="s">
        <v>3457</v>
      </c>
      <c r="E3396">
        <v>30519558</v>
      </c>
      <c r="F3396" t="s">
        <v>29</v>
      </c>
      <c r="G3396">
        <v>0</v>
      </c>
      <c r="H3396">
        <v>0</v>
      </c>
      <c r="I3396">
        <v>0</v>
      </c>
      <c r="J3396">
        <f t="shared" si="743"/>
        <v>0</v>
      </c>
      <c r="K3396" t="str">
        <f t="shared" si="744"/>
        <v>Modelamiento</v>
      </c>
      <c r="L3396">
        <f t="shared" si="745"/>
        <v>0</v>
      </c>
      <c r="M3396">
        <v>44</v>
      </c>
      <c r="N3396" t="str">
        <f t="shared" si="746"/>
        <v>&lt;=45</v>
      </c>
      <c r="O3396" t="s">
        <v>72</v>
      </c>
      <c r="P3396" t="s">
        <v>39</v>
      </c>
      <c r="Q3396">
        <v>46792</v>
      </c>
      <c r="R3396">
        <v>2500</v>
      </c>
      <c r="S3396" t="str">
        <f t="shared" si="747"/>
        <v>&lt;=2500</v>
      </c>
      <c r="T3396">
        <v>1620</v>
      </c>
      <c r="U3396" t="str">
        <f t="shared" si="748"/>
        <v>&gt;1500</v>
      </c>
      <c r="V3396" t="s">
        <v>597</v>
      </c>
      <c r="W3396">
        <v>46372</v>
      </c>
      <c r="X3396" s="12">
        <f t="shared" si="749"/>
        <v>5.3911843353747949E-2</v>
      </c>
      <c r="Y3396" t="str">
        <f t="shared" si="750"/>
        <v>&lt;=0.06</v>
      </c>
      <c r="Z3396" t="s">
        <v>32</v>
      </c>
      <c r="AA3396">
        <v>9</v>
      </c>
      <c r="AB3396" t="s">
        <v>32</v>
      </c>
      <c r="AC3396" t="str">
        <f t="shared" si="751"/>
        <v/>
      </c>
      <c r="AD3396" t="s">
        <v>32</v>
      </c>
      <c r="AE3396" t="str">
        <f t="shared" si="752"/>
        <v/>
      </c>
      <c r="AF3396" t="s">
        <v>32</v>
      </c>
      <c r="AG3396" t="str">
        <f t="shared" si="753"/>
        <v/>
      </c>
      <c r="AH3396" t="s">
        <v>32</v>
      </c>
      <c r="AI3396" t="str">
        <f t="shared" si="754"/>
        <v/>
      </c>
      <c r="AJ3396" t="s">
        <v>32</v>
      </c>
      <c r="AK3396" t="str">
        <f t="shared" si="755"/>
        <v/>
      </c>
      <c r="AL3396">
        <v>0</v>
      </c>
      <c r="AM3396">
        <v>0</v>
      </c>
      <c r="AN3396">
        <v>0</v>
      </c>
      <c r="AO3396" t="s">
        <v>32</v>
      </c>
      <c r="AP3396" t="s">
        <v>32</v>
      </c>
    </row>
    <row r="3397" spans="1:42" x14ac:dyDescent="0.25">
      <c r="A3397">
        <v>201809</v>
      </c>
      <c r="B3397" t="str">
        <f t="shared" si="742"/>
        <v>2018-II</v>
      </c>
      <c r="C3397" t="s">
        <v>3458</v>
      </c>
      <c r="D3397" t="s">
        <v>3458</v>
      </c>
      <c r="E3397">
        <v>30523674</v>
      </c>
      <c r="F3397" t="s">
        <v>29</v>
      </c>
      <c r="G3397">
        <v>0</v>
      </c>
      <c r="H3397">
        <v>0</v>
      </c>
      <c r="I3397">
        <v>0</v>
      </c>
      <c r="J3397">
        <f t="shared" si="743"/>
        <v>0</v>
      </c>
      <c r="K3397" t="str">
        <f t="shared" si="744"/>
        <v>Modelamiento</v>
      </c>
      <c r="L3397">
        <f t="shared" si="745"/>
        <v>0</v>
      </c>
      <c r="M3397">
        <v>23</v>
      </c>
      <c r="N3397" t="str">
        <f t="shared" si="746"/>
        <v>&lt;=25</v>
      </c>
      <c r="O3397" t="s">
        <v>56</v>
      </c>
      <c r="P3397" t="s">
        <v>35</v>
      </c>
      <c r="Q3397">
        <v>46242</v>
      </c>
      <c r="R3397">
        <v>1000</v>
      </c>
      <c r="S3397" t="str">
        <f t="shared" si="747"/>
        <v>&lt;=1000</v>
      </c>
      <c r="T3397">
        <v>1597</v>
      </c>
      <c r="U3397" t="str">
        <f t="shared" si="748"/>
        <v>&gt;1500</v>
      </c>
      <c r="V3397" t="s">
        <v>585</v>
      </c>
      <c r="W3397">
        <v>43672</v>
      </c>
      <c r="X3397" s="12">
        <f t="shared" si="749"/>
        <v>2.2897966660560543E-2</v>
      </c>
      <c r="Y3397" t="str">
        <f t="shared" si="750"/>
        <v>&lt;=0.03</v>
      </c>
      <c r="Z3397" t="s">
        <v>32</v>
      </c>
      <c r="AA3397">
        <v>4</v>
      </c>
      <c r="AB3397">
        <v>2959.88</v>
      </c>
      <c r="AC3397" t="str">
        <f t="shared" si="751"/>
        <v>&lt;=3000</v>
      </c>
      <c r="AD3397">
        <v>238</v>
      </c>
      <c r="AE3397" t="str">
        <f t="shared" si="752"/>
        <v>&gt;120</v>
      </c>
      <c r="AF3397">
        <v>759.47</v>
      </c>
      <c r="AG3397" t="str">
        <f t="shared" si="753"/>
        <v>&lt;=1000</v>
      </c>
      <c r="AH3397">
        <v>1000</v>
      </c>
      <c r="AI3397" t="str">
        <f t="shared" si="754"/>
        <v>&lt;=1000</v>
      </c>
      <c r="AJ3397">
        <v>0.99929999999999997</v>
      </c>
      <c r="AK3397" t="str">
        <f t="shared" si="755"/>
        <v>&gt;0.9</v>
      </c>
      <c r="AL3397">
        <v>12</v>
      </c>
      <c r="AM3397">
        <v>4</v>
      </c>
      <c r="AN3397">
        <v>3</v>
      </c>
      <c r="AO3397">
        <v>9</v>
      </c>
      <c r="AP3397">
        <v>1</v>
      </c>
    </row>
    <row r="3398" spans="1:42" x14ac:dyDescent="0.25">
      <c r="A3398">
        <v>201809</v>
      </c>
      <c r="B3398" t="str">
        <f t="shared" si="742"/>
        <v>2018-II</v>
      </c>
      <c r="C3398" t="s">
        <v>3459</v>
      </c>
      <c r="D3398" t="s">
        <v>3459</v>
      </c>
      <c r="E3398">
        <v>30507712</v>
      </c>
      <c r="F3398" t="s">
        <v>29</v>
      </c>
      <c r="G3398">
        <v>1</v>
      </c>
      <c r="H3398">
        <v>0</v>
      </c>
      <c r="I3398">
        <v>0</v>
      </c>
      <c r="J3398">
        <f t="shared" si="743"/>
        <v>0</v>
      </c>
      <c r="K3398" t="str">
        <f t="shared" si="744"/>
        <v>Modelamiento</v>
      </c>
      <c r="L3398">
        <f t="shared" si="745"/>
        <v>0</v>
      </c>
      <c r="M3398">
        <v>26</v>
      </c>
      <c r="N3398" t="str">
        <f t="shared" si="746"/>
        <v>&lt;=30</v>
      </c>
      <c r="O3398" t="s">
        <v>56</v>
      </c>
      <c r="P3398" t="s">
        <v>39</v>
      </c>
      <c r="Q3398">
        <v>42929</v>
      </c>
      <c r="R3398">
        <v>1650</v>
      </c>
      <c r="S3398" t="str">
        <f t="shared" si="747"/>
        <v>&lt;=2000</v>
      </c>
      <c r="T3398">
        <v>1476</v>
      </c>
      <c r="U3398" t="str">
        <f t="shared" si="748"/>
        <v>&lt;=1500</v>
      </c>
      <c r="V3398" t="s">
        <v>589</v>
      </c>
      <c r="W3398">
        <v>41009</v>
      </c>
      <c r="X3398" s="12">
        <f t="shared" si="749"/>
        <v>4.0235070350410886E-2</v>
      </c>
      <c r="Y3398" t="str">
        <f t="shared" si="750"/>
        <v>&lt;=0.05</v>
      </c>
      <c r="Z3398" t="s">
        <v>32</v>
      </c>
      <c r="AA3398">
        <v>2</v>
      </c>
      <c r="AB3398">
        <v>550</v>
      </c>
      <c r="AC3398" t="str">
        <f t="shared" si="751"/>
        <v>&lt;=1000</v>
      </c>
      <c r="AD3398">
        <v>48</v>
      </c>
      <c r="AE3398" t="str">
        <f t="shared" si="752"/>
        <v>&lt;=60</v>
      </c>
      <c r="AF3398">
        <v>0</v>
      </c>
      <c r="AG3398" t="str">
        <f t="shared" si="753"/>
        <v>&lt;=500</v>
      </c>
      <c r="AH3398" t="s">
        <v>32</v>
      </c>
      <c r="AI3398" t="str">
        <f t="shared" si="754"/>
        <v/>
      </c>
      <c r="AJ3398" t="s">
        <v>32</v>
      </c>
      <c r="AK3398" t="str">
        <f t="shared" si="755"/>
        <v/>
      </c>
      <c r="AL3398">
        <v>8</v>
      </c>
      <c r="AM3398">
        <v>4</v>
      </c>
      <c r="AN3398">
        <v>0</v>
      </c>
      <c r="AO3398">
        <v>3</v>
      </c>
      <c r="AP3398" t="s">
        <v>32</v>
      </c>
    </row>
    <row r="3399" spans="1:42" x14ac:dyDescent="0.25">
      <c r="A3399">
        <v>201809</v>
      </c>
      <c r="B3399" t="str">
        <f t="shared" si="742"/>
        <v>2018-II</v>
      </c>
      <c r="C3399" t="s">
        <v>3460</v>
      </c>
      <c r="D3399" t="s">
        <v>3460</v>
      </c>
      <c r="E3399">
        <v>30520961</v>
      </c>
      <c r="F3399" t="s">
        <v>29</v>
      </c>
      <c r="G3399">
        <v>0</v>
      </c>
      <c r="H3399">
        <v>0</v>
      </c>
      <c r="I3399">
        <v>0</v>
      </c>
      <c r="J3399">
        <f t="shared" si="743"/>
        <v>0</v>
      </c>
      <c r="K3399" t="str">
        <f t="shared" si="744"/>
        <v>Modelamiento</v>
      </c>
      <c r="L3399">
        <f t="shared" si="745"/>
        <v>0</v>
      </c>
      <c r="M3399">
        <v>27</v>
      </c>
      <c r="N3399" t="str">
        <f t="shared" si="746"/>
        <v>&lt;=30</v>
      </c>
      <c r="O3399" t="s">
        <v>56</v>
      </c>
      <c r="P3399" t="s">
        <v>31</v>
      </c>
      <c r="Q3399">
        <v>45467</v>
      </c>
      <c r="R3399">
        <v>1500</v>
      </c>
      <c r="S3399" t="str">
        <f t="shared" si="747"/>
        <v>&lt;=1500</v>
      </c>
      <c r="T3399">
        <v>1570</v>
      </c>
      <c r="U3399" t="str">
        <f t="shared" si="748"/>
        <v>&gt;1500</v>
      </c>
      <c r="V3399" t="s">
        <v>589</v>
      </c>
      <c r="W3399">
        <v>44047</v>
      </c>
      <c r="X3399" s="12">
        <f t="shared" si="749"/>
        <v>3.4054532658296818E-2</v>
      </c>
      <c r="Y3399" t="str">
        <f t="shared" si="750"/>
        <v>&lt;=0.04</v>
      </c>
      <c r="Z3399" t="s">
        <v>32</v>
      </c>
      <c r="AA3399">
        <v>4</v>
      </c>
      <c r="AB3399">
        <v>444.95</v>
      </c>
      <c r="AC3399" t="str">
        <f t="shared" si="751"/>
        <v>&lt;=500</v>
      </c>
      <c r="AD3399">
        <v>1934</v>
      </c>
      <c r="AE3399" t="str">
        <f t="shared" si="752"/>
        <v>&gt;120</v>
      </c>
      <c r="AF3399">
        <v>444.95</v>
      </c>
      <c r="AG3399" t="str">
        <f t="shared" si="753"/>
        <v>&lt;=500</v>
      </c>
      <c r="AH3399" t="s">
        <v>32</v>
      </c>
      <c r="AI3399" t="str">
        <f t="shared" si="754"/>
        <v/>
      </c>
      <c r="AJ3399" t="s">
        <v>32</v>
      </c>
      <c r="AK3399" t="str">
        <f t="shared" si="755"/>
        <v/>
      </c>
      <c r="AL3399">
        <v>12</v>
      </c>
      <c r="AM3399">
        <v>0</v>
      </c>
      <c r="AN3399">
        <v>12</v>
      </c>
      <c r="AO3399" t="s">
        <v>32</v>
      </c>
      <c r="AP3399">
        <v>1</v>
      </c>
    </row>
    <row r="3400" spans="1:42" x14ac:dyDescent="0.25">
      <c r="A3400">
        <v>201809</v>
      </c>
      <c r="B3400" t="str">
        <f t="shared" si="742"/>
        <v>2018-II</v>
      </c>
      <c r="C3400" t="s">
        <v>3461</v>
      </c>
      <c r="D3400" t="s">
        <v>3461</v>
      </c>
      <c r="E3400">
        <v>30515223</v>
      </c>
      <c r="F3400" t="s">
        <v>29</v>
      </c>
      <c r="G3400">
        <v>0</v>
      </c>
      <c r="H3400">
        <v>0</v>
      </c>
      <c r="I3400">
        <v>0</v>
      </c>
      <c r="J3400">
        <f t="shared" si="743"/>
        <v>0</v>
      </c>
      <c r="K3400" t="str">
        <f t="shared" si="744"/>
        <v>Modelamiento</v>
      </c>
      <c r="L3400">
        <f t="shared" si="745"/>
        <v>0</v>
      </c>
      <c r="M3400">
        <v>41</v>
      </c>
      <c r="N3400" t="str">
        <f t="shared" si="746"/>
        <v>&lt;=45</v>
      </c>
      <c r="O3400" t="s">
        <v>56</v>
      </c>
      <c r="P3400" t="s">
        <v>39</v>
      </c>
      <c r="Q3400">
        <v>38050</v>
      </c>
      <c r="R3400">
        <v>500</v>
      </c>
      <c r="S3400" t="str">
        <f t="shared" si="747"/>
        <v>&lt;=500</v>
      </c>
      <c r="T3400">
        <v>1005</v>
      </c>
      <c r="U3400" t="str">
        <f t="shared" si="748"/>
        <v>&lt;=1100</v>
      </c>
      <c r="V3400" t="s">
        <v>585</v>
      </c>
      <c r="W3400">
        <v>35630</v>
      </c>
      <c r="X3400" s="12">
        <f t="shared" si="749"/>
        <v>1.4033118158854897E-2</v>
      </c>
      <c r="Y3400" t="str">
        <f t="shared" si="750"/>
        <v>&lt;=0.02</v>
      </c>
      <c r="Z3400" t="s">
        <v>32</v>
      </c>
      <c r="AA3400">
        <v>9</v>
      </c>
      <c r="AB3400" t="s">
        <v>32</v>
      </c>
      <c r="AC3400" t="str">
        <f t="shared" si="751"/>
        <v/>
      </c>
      <c r="AD3400" t="s">
        <v>32</v>
      </c>
      <c r="AE3400" t="str">
        <f t="shared" si="752"/>
        <v/>
      </c>
      <c r="AF3400" t="s">
        <v>32</v>
      </c>
      <c r="AG3400" t="str">
        <f t="shared" si="753"/>
        <v/>
      </c>
      <c r="AH3400" t="s">
        <v>32</v>
      </c>
      <c r="AI3400" t="str">
        <f t="shared" si="754"/>
        <v/>
      </c>
      <c r="AJ3400" t="s">
        <v>32</v>
      </c>
      <c r="AK3400" t="str">
        <f t="shared" si="755"/>
        <v/>
      </c>
      <c r="AL3400">
        <v>0</v>
      </c>
      <c r="AM3400">
        <v>0</v>
      </c>
      <c r="AN3400">
        <v>0</v>
      </c>
      <c r="AO3400" t="s">
        <v>32</v>
      </c>
      <c r="AP3400" t="s">
        <v>32</v>
      </c>
    </row>
    <row r="3401" spans="1:42" x14ac:dyDescent="0.25">
      <c r="A3401">
        <v>201809</v>
      </c>
      <c r="B3401" t="str">
        <f t="shared" si="742"/>
        <v>2018-II</v>
      </c>
      <c r="C3401" t="s">
        <v>3462</v>
      </c>
      <c r="D3401" t="s">
        <v>3462</v>
      </c>
      <c r="E3401">
        <v>30518017</v>
      </c>
      <c r="F3401" t="s">
        <v>29</v>
      </c>
      <c r="G3401">
        <v>0</v>
      </c>
      <c r="H3401">
        <v>0</v>
      </c>
      <c r="I3401">
        <v>0</v>
      </c>
      <c r="J3401">
        <f t="shared" si="743"/>
        <v>0</v>
      </c>
      <c r="K3401" t="str">
        <f t="shared" si="744"/>
        <v>Modelamiento</v>
      </c>
      <c r="L3401">
        <f t="shared" si="745"/>
        <v>0</v>
      </c>
      <c r="M3401">
        <v>29</v>
      </c>
      <c r="N3401" t="str">
        <f t="shared" si="746"/>
        <v>&lt;=30</v>
      </c>
      <c r="O3401" t="s">
        <v>56</v>
      </c>
      <c r="P3401" t="s">
        <v>31</v>
      </c>
      <c r="Q3401">
        <v>48412</v>
      </c>
      <c r="R3401">
        <v>2000</v>
      </c>
      <c r="S3401" t="str">
        <f t="shared" si="747"/>
        <v>&lt;=2000</v>
      </c>
      <c r="T3401">
        <v>1681</v>
      </c>
      <c r="U3401" t="str">
        <f t="shared" si="748"/>
        <v>&gt;1500</v>
      </c>
      <c r="V3401" t="s">
        <v>597</v>
      </c>
      <c r="W3401">
        <v>47492</v>
      </c>
      <c r="X3401" s="12">
        <f t="shared" si="749"/>
        <v>4.2112355765181506E-2</v>
      </c>
      <c r="Y3401" t="str">
        <f t="shared" si="750"/>
        <v>&lt;=0.05</v>
      </c>
      <c r="Z3401" t="s">
        <v>32</v>
      </c>
      <c r="AA3401">
        <v>4</v>
      </c>
      <c r="AB3401">
        <v>2351.6</v>
      </c>
      <c r="AC3401" t="str">
        <f t="shared" si="751"/>
        <v>&lt;=3000</v>
      </c>
      <c r="AD3401">
        <v>752</v>
      </c>
      <c r="AE3401" t="str">
        <f t="shared" si="752"/>
        <v>&gt;120</v>
      </c>
      <c r="AF3401">
        <v>2351.6</v>
      </c>
      <c r="AG3401" t="str">
        <f t="shared" si="753"/>
        <v>&lt;=3000</v>
      </c>
      <c r="AH3401" t="s">
        <v>32</v>
      </c>
      <c r="AI3401" t="str">
        <f t="shared" si="754"/>
        <v/>
      </c>
      <c r="AJ3401" t="s">
        <v>32</v>
      </c>
      <c r="AK3401" t="str">
        <f t="shared" si="755"/>
        <v/>
      </c>
      <c r="AL3401">
        <v>9</v>
      </c>
      <c r="AM3401">
        <v>0</v>
      </c>
      <c r="AN3401">
        <v>9</v>
      </c>
      <c r="AO3401" t="s">
        <v>32</v>
      </c>
      <c r="AP3401">
        <v>4</v>
      </c>
    </row>
    <row r="3402" spans="1:42" x14ac:dyDescent="0.25">
      <c r="A3402">
        <v>201809</v>
      </c>
      <c r="B3402" t="str">
        <f t="shared" si="742"/>
        <v>2018-II</v>
      </c>
      <c r="C3402" t="s">
        <v>3463</v>
      </c>
      <c r="D3402" t="s">
        <v>3463</v>
      </c>
      <c r="E3402">
        <v>30521311</v>
      </c>
      <c r="F3402" t="s">
        <v>29</v>
      </c>
      <c r="G3402">
        <v>1</v>
      </c>
      <c r="H3402">
        <v>0</v>
      </c>
      <c r="I3402">
        <v>0</v>
      </c>
      <c r="J3402">
        <f t="shared" si="743"/>
        <v>0</v>
      </c>
      <c r="K3402" t="str">
        <f t="shared" si="744"/>
        <v>Modelamiento</v>
      </c>
      <c r="L3402">
        <f t="shared" si="745"/>
        <v>0</v>
      </c>
      <c r="M3402">
        <v>40</v>
      </c>
      <c r="N3402" t="str">
        <f t="shared" si="746"/>
        <v>&lt;=40</v>
      </c>
      <c r="O3402" t="s">
        <v>56</v>
      </c>
      <c r="P3402" t="s">
        <v>39</v>
      </c>
      <c r="Q3402">
        <v>54877</v>
      </c>
      <c r="R3402">
        <v>1100</v>
      </c>
      <c r="S3402" t="str">
        <f t="shared" si="747"/>
        <v>&lt;=1500</v>
      </c>
      <c r="T3402">
        <v>1392</v>
      </c>
      <c r="U3402" t="str">
        <f t="shared" si="748"/>
        <v>&lt;=1400</v>
      </c>
      <c r="V3402" t="s">
        <v>585</v>
      </c>
      <c r="W3402">
        <v>53057</v>
      </c>
      <c r="X3402" s="12">
        <f t="shared" si="749"/>
        <v>2.0732419850349623E-2</v>
      </c>
      <c r="Y3402" t="str">
        <f t="shared" si="750"/>
        <v>&lt;=0.03</v>
      </c>
      <c r="Z3402" t="s">
        <v>32</v>
      </c>
      <c r="AA3402">
        <v>9</v>
      </c>
      <c r="AB3402" t="s">
        <v>32</v>
      </c>
      <c r="AC3402" t="str">
        <f t="shared" si="751"/>
        <v/>
      </c>
      <c r="AD3402" t="s">
        <v>32</v>
      </c>
      <c r="AE3402" t="str">
        <f t="shared" si="752"/>
        <v/>
      </c>
      <c r="AF3402" t="s">
        <v>32</v>
      </c>
      <c r="AG3402" t="str">
        <f t="shared" si="753"/>
        <v/>
      </c>
      <c r="AH3402" t="s">
        <v>32</v>
      </c>
      <c r="AI3402" t="str">
        <f t="shared" si="754"/>
        <v/>
      </c>
      <c r="AJ3402" t="s">
        <v>32</v>
      </c>
      <c r="AK3402" t="str">
        <f t="shared" si="755"/>
        <v/>
      </c>
      <c r="AL3402">
        <v>0</v>
      </c>
      <c r="AM3402">
        <v>0</v>
      </c>
      <c r="AN3402">
        <v>0</v>
      </c>
      <c r="AO3402" t="s">
        <v>32</v>
      </c>
      <c r="AP3402" t="s">
        <v>32</v>
      </c>
    </row>
    <row r="3403" spans="1:42" x14ac:dyDescent="0.25">
      <c r="A3403">
        <v>201809</v>
      </c>
      <c r="B3403" t="str">
        <f t="shared" si="742"/>
        <v>2018-II</v>
      </c>
      <c r="C3403" t="s">
        <v>3464</v>
      </c>
      <c r="D3403" t="s">
        <v>3464</v>
      </c>
      <c r="E3403">
        <v>30520993</v>
      </c>
      <c r="F3403" t="s">
        <v>29</v>
      </c>
      <c r="G3403">
        <v>0</v>
      </c>
      <c r="H3403">
        <v>0</v>
      </c>
      <c r="I3403">
        <v>0</v>
      </c>
      <c r="J3403">
        <f t="shared" si="743"/>
        <v>0</v>
      </c>
      <c r="K3403" t="str">
        <f t="shared" si="744"/>
        <v>Modelamiento</v>
      </c>
      <c r="L3403">
        <f t="shared" si="745"/>
        <v>0</v>
      </c>
      <c r="M3403">
        <v>47</v>
      </c>
      <c r="N3403" t="str">
        <f t="shared" si="746"/>
        <v>&lt;=50</v>
      </c>
      <c r="O3403" t="s">
        <v>56</v>
      </c>
      <c r="P3403" t="s">
        <v>35</v>
      </c>
      <c r="Q3403">
        <v>44912</v>
      </c>
      <c r="R3403">
        <v>1500</v>
      </c>
      <c r="S3403" t="str">
        <f t="shared" si="747"/>
        <v>&lt;=1500</v>
      </c>
      <c r="T3403">
        <v>1547</v>
      </c>
      <c r="U3403" t="str">
        <f t="shared" si="748"/>
        <v>&gt;1500</v>
      </c>
      <c r="V3403" t="s">
        <v>589</v>
      </c>
      <c r="W3403">
        <v>43492</v>
      </c>
      <c r="X3403" s="12">
        <f t="shared" si="749"/>
        <v>3.4489101443943716E-2</v>
      </c>
      <c r="Y3403" t="str">
        <f t="shared" si="750"/>
        <v>&lt;=0.04</v>
      </c>
      <c r="Z3403" t="s">
        <v>32</v>
      </c>
      <c r="AA3403">
        <v>4</v>
      </c>
      <c r="AB3403">
        <v>1995.75</v>
      </c>
      <c r="AC3403" t="str">
        <f t="shared" si="751"/>
        <v>&lt;=2000</v>
      </c>
      <c r="AD3403">
        <v>2142</v>
      </c>
      <c r="AE3403" t="str">
        <f t="shared" si="752"/>
        <v>&gt;120</v>
      </c>
      <c r="AF3403">
        <v>1995.75</v>
      </c>
      <c r="AG3403" t="str">
        <f t="shared" si="753"/>
        <v>&lt;=2000</v>
      </c>
      <c r="AH3403" t="s">
        <v>32</v>
      </c>
      <c r="AI3403" t="str">
        <f t="shared" si="754"/>
        <v/>
      </c>
      <c r="AJ3403" t="s">
        <v>32</v>
      </c>
      <c r="AK3403" t="str">
        <f t="shared" si="755"/>
        <v/>
      </c>
      <c r="AL3403">
        <v>12</v>
      </c>
      <c r="AM3403">
        <v>0</v>
      </c>
      <c r="AN3403">
        <v>12</v>
      </c>
      <c r="AO3403" t="s">
        <v>32</v>
      </c>
      <c r="AP3403">
        <v>1</v>
      </c>
    </row>
    <row r="3404" spans="1:42" x14ac:dyDescent="0.25">
      <c r="A3404">
        <v>201809</v>
      </c>
      <c r="B3404" t="str">
        <f t="shared" si="742"/>
        <v>2018-II</v>
      </c>
      <c r="C3404" t="s">
        <v>3465</v>
      </c>
      <c r="D3404" t="s">
        <v>3465</v>
      </c>
      <c r="E3404">
        <v>30523657</v>
      </c>
      <c r="F3404" t="s">
        <v>29</v>
      </c>
      <c r="G3404">
        <v>0</v>
      </c>
      <c r="H3404">
        <v>0</v>
      </c>
      <c r="I3404">
        <v>0</v>
      </c>
      <c r="J3404">
        <f t="shared" si="743"/>
        <v>0</v>
      </c>
      <c r="K3404" t="str">
        <f t="shared" si="744"/>
        <v>Modelamiento</v>
      </c>
      <c r="L3404">
        <f t="shared" si="745"/>
        <v>0</v>
      </c>
      <c r="M3404">
        <v>43</v>
      </c>
      <c r="N3404" t="str">
        <f t="shared" si="746"/>
        <v>&lt;=45</v>
      </c>
      <c r="O3404" t="s">
        <v>56</v>
      </c>
      <c r="P3404" t="s">
        <v>39</v>
      </c>
      <c r="Q3404">
        <v>45442</v>
      </c>
      <c r="R3404">
        <v>1000</v>
      </c>
      <c r="S3404" t="str">
        <f t="shared" si="747"/>
        <v>&lt;=1000</v>
      </c>
      <c r="T3404">
        <v>1565</v>
      </c>
      <c r="U3404" t="str">
        <f t="shared" si="748"/>
        <v>&gt;1500</v>
      </c>
      <c r="V3404" t="s">
        <v>585</v>
      </c>
      <c r="W3404">
        <v>43522</v>
      </c>
      <c r="X3404" s="12">
        <f t="shared" si="749"/>
        <v>2.2976885253435043E-2</v>
      </c>
      <c r="Y3404" t="str">
        <f t="shared" si="750"/>
        <v>&lt;=0.03</v>
      </c>
      <c r="Z3404" t="s">
        <v>32</v>
      </c>
      <c r="AA3404">
        <v>4</v>
      </c>
      <c r="AB3404">
        <v>623.88</v>
      </c>
      <c r="AC3404" t="str">
        <f t="shared" si="751"/>
        <v>&lt;=1000</v>
      </c>
      <c r="AD3404">
        <v>1941</v>
      </c>
      <c r="AE3404" t="str">
        <f t="shared" si="752"/>
        <v>&gt;120</v>
      </c>
      <c r="AF3404">
        <v>623.88</v>
      </c>
      <c r="AG3404" t="str">
        <f t="shared" si="753"/>
        <v>&lt;=1000</v>
      </c>
      <c r="AH3404" t="s">
        <v>32</v>
      </c>
      <c r="AI3404" t="str">
        <f t="shared" si="754"/>
        <v/>
      </c>
      <c r="AJ3404" t="s">
        <v>32</v>
      </c>
      <c r="AK3404" t="str">
        <f t="shared" si="755"/>
        <v/>
      </c>
      <c r="AL3404">
        <v>7</v>
      </c>
      <c r="AM3404">
        <v>0</v>
      </c>
      <c r="AN3404">
        <v>7</v>
      </c>
      <c r="AO3404" t="s">
        <v>32</v>
      </c>
      <c r="AP3404">
        <v>6</v>
      </c>
    </row>
    <row r="3405" spans="1:42" x14ac:dyDescent="0.25">
      <c r="A3405">
        <v>201809</v>
      </c>
      <c r="B3405" t="str">
        <f t="shared" si="742"/>
        <v>2018-II</v>
      </c>
      <c r="C3405" t="s">
        <v>3466</v>
      </c>
      <c r="D3405" t="s">
        <v>3466</v>
      </c>
      <c r="E3405">
        <v>30523709</v>
      </c>
      <c r="F3405" t="s">
        <v>29</v>
      </c>
      <c r="G3405">
        <v>0</v>
      </c>
      <c r="H3405">
        <v>0</v>
      </c>
      <c r="I3405">
        <v>0</v>
      </c>
      <c r="J3405">
        <f t="shared" si="743"/>
        <v>0</v>
      </c>
      <c r="K3405" t="str">
        <f t="shared" si="744"/>
        <v>Modelamiento</v>
      </c>
      <c r="L3405">
        <f t="shared" si="745"/>
        <v>0</v>
      </c>
      <c r="M3405">
        <v>43</v>
      </c>
      <c r="N3405" t="str">
        <f t="shared" si="746"/>
        <v>&lt;=45</v>
      </c>
      <c r="O3405" t="s">
        <v>56</v>
      </c>
      <c r="P3405" t="s">
        <v>39</v>
      </c>
      <c r="Q3405">
        <v>55841</v>
      </c>
      <c r="R3405">
        <v>1500</v>
      </c>
      <c r="S3405" t="str">
        <f t="shared" si="747"/>
        <v>&lt;=1500</v>
      </c>
      <c r="T3405">
        <v>1414</v>
      </c>
      <c r="U3405" t="str">
        <f t="shared" si="748"/>
        <v>&lt;=1500</v>
      </c>
      <c r="V3405" t="s">
        <v>601</v>
      </c>
      <c r="W3405">
        <v>54421</v>
      </c>
      <c r="X3405" s="12">
        <f t="shared" si="749"/>
        <v>2.7562889325811728E-2</v>
      </c>
      <c r="Y3405" t="str">
        <f t="shared" si="750"/>
        <v>&lt;=0.03</v>
      </c>
      <c r="Z3405" t="s">
        <v>32</v>
      </c>
      <c r="AA3405">
        <v>8</v>
      </c>
      <c r="AB3405" t="s">
        <v>32</v>
      </c>
      <c r="AC3405" t="str">
        <f t="shared" si="751"/>
        <v/>
      </c>
      <c r="AD3405" t="s">
        <v>32</v>
      </c>
      <c r="AE3405" t="str">
        <f t="shared" si="752"/>
        <v/>
      </c>
      <c r="AF3405" t="s">
        <v>32</v>
      </c>
      <c r="AG3405" t="str">
        <f t="shared" si="753"/>
        <v/>
      </c>
      <c r="AH3405" t="s">
        <v>32</v>
      </c>
      <c r="AI3405" t="str">
        <f t="shared" si="754"/>
        <v/>
      </c>
      <c r="AJ3405" t="s">
        <v>32</v>
      </c>
      <c r="AK3405" t="str">
        <f t="shared" si="755"/>
        <v/>
      </c>
      <c r="AL3405">
        <v>0</v>
      </c>
      <c r="AM3405">
        <v>0</v>
      </c>
      <c r="AN3405">
        <v>0</v>
      </c>
      <c r="AO3405" t="s">
        <v>32</v>
      </c>
      <c r="AP3405" t="s">
        <v>32</v>
      </c>
    </row>
    <row r="3406" spans="1:42" x14ac:dyDescent="0.25">
      <c r="A3406">
        <v>201809</v>
      </c>
      <c r="B3406" t="str">
        <f t="shared" si="742"/>
        <v>2018-II</v>
      </c>
      <c r="C3406" t="s">
        <v>3467</v>
      </c>
      <c r="D3406" t="s">
        <v>3467</v>
      </c>
      <c r="E3406">
        <v>30527803</v>
      </c>
      <c r="F3406" t="s">
        <v>29</v>
      </c>
      <c r="G3406">
        <v>0</v>
      </c>
      <c r="H3406">
        <v>0</v>
      </c>
      <c r="I3406">
        <v>0</v>
      </c>
      <c r="J3406">
        <f t="shared" si="743"/>
        <v>0</v>
      </c>
      <c r="K3406" t="str">
        <f t="shared" si="744"/>
        <v>Modelamiento</v>
      </c>
      <c r="L3406">
        <f t="shared" si="745"/>
        <v>0</v>
      </c>
      <c r="M3406">
        <v>48</v>
      </c>
      <c r="N3406" t="str">
        <f t="shared" si="746"/>
        <v>&lt;=50</v>
      </c>
      <c r="O3406" t="s">
        <v>56</v>
      </c>
      <c r="P3406" t="s">
        <v>31</v>
      </c>
      <c r="Q3406">
        <v>38547</v>
      </c>
      <c r="R3406">
        <v>1500</v>
      </c>
      <c r="S3406" t="str">
        <f t="shared" si="747"/>
        <v>&lt;=1500</v>
      </c>
      <c r="T3406">
        <v>1325</v>
      </c>
      <c r="U3406" t="str">
        <f t="shared" si="748"/>
        <v>&lt;=1400</v>
      </c>
      <c r="V3406" t="s">
        <v>597</v>
      </c>
      <c r="W3406">
        <v>37127</v>
      </c>
      <c r="X3406" s="12">
        <f t="shared" si="749"/>
        <v>4.0401863872653328E-2</v>
      </c>
      <c r="Y3406" t="str">
        <f t="shared" si="750"/>
        <v>&lt;=0.05</v>
      </c>
      <c r="Z3406" t="s">
        <v>32</v>
      </c>
      <c r="AA3406">
        <v>9</v>
      </c>
      <c r="AB3406" t="s">
        <v>32</v>
      </c>
      <c r="AC3406" t="str">
        <f t="shared" si="751"/>
        <v/>
      </c>
      <c r="AD3406" t="s">
        <v>32</v>
      </c>
      <c r="AE3406" t="str">
        <f t="shared" si="752"/>
        <v/>
      </c>
      <c r="AF3406" t="s">
        <v>32</v>
      </c>
      <c r="AG3406" t="str">
        <f t="shared" si="753"/>
        <v/>
      </c>
      <c r="AH3406" t="s">
        <v>32</v>
      </c>
      <c r="AI3406" t="str">
        <f t="shared" si="754"/>
        <v/>
      </c>
      <c r="AJ3406" t="s">
        <v>32</v>
      </c>
      <c r="AK3406" t="str">
        <f t="shared" si="755"/>
        <v/>
      </c>
      <c r="AL3406">
        <v>0</v>
      </c>
      <c r="AM3406">
        <v>0</v>
      </c>
      <c r="AN3406">
        <v>0</v>
      </c>
      <c r="AO3406" t="s">
        <v>32</v>
      </c>
      <c r="AP3406" t="s">
        <v>32</v>
      </c>
    </row>
    <row r="3407" spans="1:42" x14ac:dyDescent="0.25">
      <c r="A3407">
        <v>201809</v>
      </c>
      <c r="B3407" t="str">
        <f t="shared" si="742"/>
        <v>2018-II</v>
      </c>
      <c r="C3407" t="s">
        <v>3468</v>
      </c>
      <c r="D3407" t="s">
        <v>3468</v>
      </c>
      <c r="E3407">
        <v>30522902</v>
      </c>
      <c r="F3407" t="s">
        <v>29</v>
      </c>
      <c r="G3407">
        <v>1</v>
      </c>
      <c r="H3407">
        <v>0</v>
      </c>
      <c r="I3407">
        <v>0</v>
      </c>
      <c r="J3407">
        <f t="shared" si="743"/>
        <v>0</v>
      </c>
      <c r="K3407" t="str">
        <f t="shared" si="744"/>
        <v>Modelamiento</v>
      </c>
      <c r="L3407">
        <f t="shared" si="745"/>
        <v>0</v>
      </c>
      <c r="M3407">
        <v>34</v>
      </c>
      <c r="N3407" t="str">
        <f t="shared" si="746"/>
        <v>&lt;=35</v>
      </c>
      <c r="O3407" t="s">
        <v>72</v>
      </c>
      <c r="P3407" t="s">
        <v>31</v>
      </c>
      <c r="Q3407">
        <v>42860</v>
      </c>
      <c r="R3407">
        <v>1800</v>
      </c>
      <c r="S3407" t="str">
        <f t="shared" si="747"/>
        <v>&lt;=2000</v>
      </c>
      <c r="T3407">
        <v>1476</v>
      </c>
      <c r="U3407" t="str">
        <f t="shared" si="748"/>
        <v>&lt;=1500</v>
      </c>
      <c r="V3407" t="s">
        <v>597</v>
      </c>
      <c r="W3407">
        <v>41740</v>
      </c>
      <c r="X3407" s="12">
        <f t="shared" si="749"/>
        <v>4.3124101581217059E-2</v>
      </c>
      <c r="Y3407" t="str">
        <f t="shared" si="750"/>
        <v>&lt;=0.05</v>
      </c>
      <c r="Z3407" t="s">
        <v>32</v>
      </c>
      <c r="AA3407">
        <v>8</v>
      </c>
      <c r="AB3407" t="s">
        <v>32</v>
      </c>
      <c r="AC3407" t="str">
        <f t="shared" si="751"/>
        <v/>
      </c>
      <c r="AD3407" t="s">
        <v>32</v>
      </c>
      <c r="AE3407" t="str">
        <f t="shared" si="752"/>
        <v/>
      </c>
      <c r="AF3407" t="s">
        <v>32</v>
      </c>
      <c r="AG3407" t="str">
        <f t="shared" si="753"/>
        <v/>
      </c>
      <c r="AH3407">
        <v>1</v>
      </c>
      <c r="AI3407" t="str">
        <f t="shared" si="754"/>
        <v>&lt;=500</v>
      </c>
      <c r="AJ3407">
        <v>0</v>
      </c>
      <c r="AK3407" t="str">
        <f t="shared" si="755"/>
        <v>=0</v>
      </c>
      <c r="AL3407">
        <v>0</v>
      </c>
      <c r="AM3407">
        <v>0</v>
      </c>
      <c r="AN3407">
        <v>0</v>
      </c>
      <c r="AO3407" t="s">
        <v>32</v>
      </c>
      <c r="AP3407" t="s">
        <v>32</v>
      </c>
    </row>
    <row r="3408" spans="1:42" x14ac:dyDescent="0.25">
      <c r="A3408">
        <v>201809</v>
      </c>
      <c r="B3408" t="str">
        <f t="shared" si="742"/>
        <v>2018-II</v>
      </c>
      <c r="C3408" t="s">
        <v>3469</v>
      </c>
      <c r="D3408" t="s">
        <v>3469</v>
      </c>
      <c r="E3408">
        <v>30519458</v>
      </c>
      <c r="F3408" t="s">
        <v>29</v>
      </c>
      <c r="G3408">
        <v>0</v>
      </c>
      <c r="H3408">
        <v>0</v>
      </c>
      <c r="I3408">
        <v>0</v>
      </c>
      <c r="J3408">
        <f t="shared" si="743"/>
        <v>0</v>
      </c>
      <c r="K3408" t="str">
        <f t="shared" si="744"/>
        <v>Modelamiento</v>
      </c>
      <c r="L3408">
        <f t="shared" si="745"/>
        <v>0</v>
      </c>
      <c r="M3408">
        <v>38</v>
      </c>
      <c r="N3408" t="str">
        <f t="shared" si="746"/>
        <v>&lt;=40</v>
      </c>
      <c r="O3408" t="s">
        <v>56</v>
      </c>
      <c r="P3408" t="s">
        <v>39</v>
      </c>
      <c r="Q3408">
        <v>39197</v>
      </c>
      <c r="R3408">
        <v>1500</v>
      </c>
      <c r="S3408" t="str">
        <f t="shared" si="747"/>
        <v>&lt;=1500</v>
      </c>
      <c r="T3408">
        <v>1353</v>
      </c>
      <c r="U3408" t="str">
        <f t="shared" si="748"/>
        <v>&lt;=1400</v>
      </c>
      <c r="V3408" t="s">
        <v>597</v>
      </c>
      <c r="W3408">
        <v>37127</v>
      </c>
      <c r="X3408" s="12">
        <f t="shared" si="749"/>
        <v>4.0401863872653328E-2</v>
      </c>
      <c r="Y3408" t="str">
        <f t="shared" si="750"/>
        <v>&lt;=0.05</v>
      </c>
      <c r="Z3408" t="s">
        <v>32</v>
      </c>
      <c r="AA3408">
        <v>9</v>
      </c>
      <c r="AB3408" t="s">
        <v>32</v>
      </c>
      <c r="AC3408" t="str">
        <f t="shared" si="751"/>
        <v/>
      </c>
      <c r="AD3408" t="s">
        <v>32</v>
      </c>
      <c r="AE3408" t="str">
        <f t="shared" si="752"/>
        <v/>
      </c>
      <c r="AF3408" t="s">
        <v>32</v>
      </c>
      <c r="AG3408" t="str">
        <f t="shared" si="753"/>
        <v/>
      </c>
      <c r="AH3408" t="s">
        <v>32</v>
      </c>
      <c r="AI3408" t="str">
        <f t="shared" si="754"/>
        <v/>
      </c>
      <c r="AJ3408" t="s">
        <v>32</v>
      </c>
      <c r="AK3408" t="str">
        <f t="shared" si="755"/>
        <v/>
      </c>
      <c r="AL3408">
        <v>0</v>
      </c>
      <c r="AM3408">
        <v>0</v>
      </c>
      <c r="AN3408">
        <v>0</v>
      </c>
      <c r="AO3408" t="s">
        <v>32</v>
      </c>
      <c r="AP3408" t="s">
        <v>32</v>
      </c>
    </row>
    <row r="3409" spans="1:42" x14ac:dyDescent="0.25">
      <c r="A3409">
        <v>201809</v>
      </c>
      <c r="B3409" t="str">
        <f t="shared" si="742"/>
        <v>2018-II</v>
      </c>
      <c r="C3409" t="s">
        <v>3470</v>
      </c>
      <c r="D3409" t="s">
        <v>3470</v>
      </c>
      <c r="E3409">
        <v>30519440</v>
      </c>
      <c r="F3409" t="s">
        <v>29</v>
      </c>
      <c r="G3409">
        <v>1</v>
      </c>
      <c r="H3409">
        <v>0</v>
      </c>
      <c r="I3409">
        <v>0</v>
      </c>
      <c r="J3409">
        <f t="shared" si="743"/>
        <v>0</v>
      </c>
      <c r="K3409" t="str">
        <f t="shared" si="744"/>
        <v>Modelamiento</v>
      </c>
      <c r="L3409">
        <f t="shared" si="745"/>
        <v>0</v>
      </c>
      <c r="M3409">
        <v>22</v>
      </c>
      <c r="N3409" t="str">
        <f t="shared" si="746"/>
        <v>&lt;=25</v>
      </c>
      <c r="O3409" t="s">
        <v>56</v>
      </c>
      <c r="P3409" t="s">
        <v>31</v>
      </c>
      <c r="Q3409">
        <v>46092</v>
      </c>
      <c r="R3409">
        <v>1000</v>
      </c>
      <c r="S3409" t="str">
        <f t="shared" si="747"/>
        <v>&lt;=1000</v>
      </c>
      <c r="T3409">
        <v>1590</v>
      </c>
      <c r="U3409" t="str">
        <f t="shared" si="748"/>
        <v>&gt;1500</v>
      </c>
      <c r="V3409" t="s">
        <v>585</v>
      </c>
      <c r="W3409">
        <v>43522</v>
      </c>
      <c r="X3409" s="12">
        <f t="shared" si="749"/>
        <v>2.2976885253435043E-2</v>
      </c>
      <c r="Y3409" t="str">
        <f t="shared" si="750"/>
        <v>&lt;=0.03</v>
      </c>
      <c r="Z3409" t="s">
        <v>32</v>
      </c>
      <c r="AA3409">
        <v>4</v>
      </c>
      <c r="AB3409">
        <v>400</v>
      </c>
      <c r="AC3409" t="str">
        <f t="shared" si="751"/>
        <v>&lt;=500</v>
      </c>
      <c r="AD3409">
        <v>329</v>
      </c>
      <c r="AE3409" t="str">
        <f t="shared" si="752"/>
        <v>&gt;120</v>
      </c>
      <c r="AF3409">
        <v>0</v>
      </c>
      <c r="AG3409" t="str">
        <f t="shared" si="753"/>
        <v>&lt;=500</v>
      </c>
      <c r="AH3409" t="s">
        <v>32</v>
      </c>
      <c r="AI3409" t="str">
        <f t="shared" si="754"/>
        <v/>
      </c>
      <c r="AJ3409" t="s">
        <v>32</v>
      </c>
      <c r="AK3409" t="str">
        <f t="shared" si="755"/>
        <v/>
      </c>
      <c r="AL3409">
        <v>12</v>
      </c>
      <c r="AM3409">
        <v>1</v>
      </c>
      <c r="AN3409">
        <v>7</v>
      </c>
      <c r="AO3409">
        <v>12</v>
      </c>
      <c r="AP3409">
        <v>1</v>
      </c>
    </row>
    <row r="3410" spans="1:42" x14ac:dyDescent="0.25">
      <c r="A3410">
        <v>201809</v>
      </c>
      <c r="B3410" t="str">
        <f t="shared" si="742"/>
        <v>2018-II</v>
      </c>
      <c r="C3410" t="s">
        <v>3471</v>
      </c>
      <c r="D3410" t="s">
        <v>3471</v>
      </c>
      <c r="E3410">
        <v>30515475</v>
      </c>
      <c r="F3410" t="s">
        <v>29</v>
      </c>
      <c r="G3410">
        <v>1</v>
      </c>
      <c r="H3410">
        <v>0</v>
      </c>
      <c r="I3410">
        <v>0</v>
      </c>
      <c r="J3410">
        <f t="shared" si="743"/>
        <v>0</v>
      </c>
      <c r="K3410" t="str">
        <f t="shared" si="744"/>
        <v>Modelamiento</v>
      </c>
      <c r="L3410">
        <f t="shared" si="745"/>
        <v>0</v>
      </c>
      <c r="M3410">
        <v>45</v>
      </c>
      <c r="N3410" t="str">
        <f t="shared" si="746"/>
        <v>&lt;=45</v>
      </c>
      <c r="O3410" t="s">
        <v>56</v>
      </c>
      <c r="P3410" t="s">
        <v>39</v>
      </c>
      <c r="Q3410">
        <v>40660</v>
      </c>
      <c r="R3410">
        <v>2000</v>
      </c>
      <c r="S3410" t="str">
        <f t="shared" si="747"/>
        <v>&lt;=2000</v>
      </c>
      <c r="T3410">
        <v>1415</v>
      </c>
      <c r="U3410" t="str">
        <f t="shared" si="748"/>
        <v>&lt;=1500</v>
      </c>
      <c r="V3410" t="s">
        <v>597</v>
      </c>
      <c r="W3410">
        <v>39740</v>
      </c>
      <c r="X3410" s="12">
        <f t="shared" si="749"/>
        <v>5.0327126321087066E-2</v>
      </c>
      <c r="Y3410" t="str">
        <f t="shared" si="750"/>
        <v>&lt;=0.06</v>
      </c>
      <c r="Z3410" t="s">
        <v>32</v>
      </c>
      <c r="AA3410">
        <v>8</v>
      </c>
      <c r="AB3410" t="s">
        <v>32</v>
      </c>
      <c r="AC3410" t="str">
        <f t="shared" si="751"/>
        <v/>
      </c>
      <c r="AD3410" t="s">
        <v>32</v>
      </c>
      <c r="AE3410" t="str">
        <f t="shared" si="752"/>
        <v/>
      </c>
      <c r="AF3410" t="s">
        <v>32</v>
      </c>
      <c r="AG3410" t="str">
        <f t="shared" si="753"/>
        <v/>
      </c>
      <c r="AH3410">
        <v>10</v>
      </c>
      <c r="AI3410" t="str">
        <f t="shared" si="754"/>
        <v>&lt;=500</v>
      </c>
      <c r="AJ3410">
        <v>0</v>
      </c>
      <c r="AK3410" t="str">
        <f t="shared" si="755"/>
        <v>=0</v>
      </c>
      <c r="AL3410">
        <v>0</v>
      </c>
      <c r="AM3410">
        <v>0</v>
      </c>
      <c r="AN3410">
        <v>0</v>
      </c>
      <c r="AO3410" t="s">
        <v>32</v>
      </c>
      <c r="AP3410" t="s">
        <v>32</v>
      </c>
    </row>
    <row r="3411" spans="1:42" x14ac:dyDescent="0.25">
      <c r="A3411">
        <v>201809</v>
      </c>
      <c r="B3411" t="str">
        <f t="shared" si="742"/>
        <v>2018-II</v>
      </c>
      <c r="C3411" t="s">
        <v>3472</v>
      </c>
      <c r="D3411" t="s">
        <v>3472</v>
      </c>
      <c r="E3411">
        <v>30522437</v>
      </c>
      <c r="F3411" t="s">
        <v>29</v>
      </c>
      <c r="G3411">
        <v>0</v>
      </c>
      <c r="H3411">
        <v>0</v>
      </c>
      <c r="I3411">
        <v>0</v>
      </c>
      <c r="J3411">
        <f t="shared" si="743"/>
        <v>0</v>
      </c>
      <c r="K3411" t="str">
        <f t="shared" si="744"/>
        <v>Modelamiento</v>
      </c>
      <c r="L3411">
        <f t="shared" si="745"/>
        <v>0</v>
      </c>
      <c r="M3411">
        <v>26</v>
      </c>
      <c r="N3411" t="str">
        <f t="shared" si="746"/>
        <v>&lt;=30</v>
      </c>
      <c r="O3411" t="s">
        <v>56</v>
      </c>
      <c r="P3411" t="s">
        <v>39</v>
      </c>
      <c r="Q3411">
        <v>48912</v>
      </c>
      <c r="R3411">
        <v>1500</v>
      </c>
      <c r="S3411" t="str">
        <f t="shared" si="747"/>
        <v>&lt;=1500</v>
      </c>
      <c r="T3411">
        <v>1686</v>
      </c>
      <c r="U3411" t="str">
        <f t="shared" si="748"/>
        <v>&gt;1500</v>
      </c>
      <c r="V3411" t="s">
        <v>597</v>
      </c>
      <c r="W3411">
        <v>47492</v>
      </c>
      <c r="X3411" s="12">
        <f t="shared" si="749"/>
        <v>3.1584266823886126E-2</v>
      </c>
      <c r="Y3411" t="str">
        <f t="shared" si="750"/>
        <v>&lt;=0.04</v>
      </c>
      <c r="Z3411" t="s">
        <v>32</v>
      </c>
      <c r="AA3411">
        <v>9</v>
      </c>
      <c r="AB3411" t="s">
        <v>32</v>
      </c>
      <c r="AC3411" t="str">
        <f t="shared" si="751"/>
        <v/>
      </c>
      <c r="AD3411" t="s">
        <v>32</v>
      </c>
      <c r="AE3411" t="str">
        <f t="shared" si="752"/>
        <v/>
      </c>
      <c r="AF3411" t="s">
        <v>32</v>
      </c>
      <c r="AG3411" t="str">
        <f t="shared" si="753"/>
        <v/>
      </c>
      <c r="AH3411" t="s">
        <v>32</v>
      </c>
      <c r="AI3411" t="str">
        <f t="shared" si="754"/>
        <v/>
      </c>
      <c r="AJ3411" t="s">
        <v>32</v>
      </c>
      <c r="AK3411" t="str">
        <f t="shared" si="755"/>
        <v/>
      </c>
      <c r="AL3411">
        <v>0</v>
      </c>
      <c r="AM3411">
        <v>0</v>
      </c>
      <c r="AN3411">
        <v>0</v>
      </c>
      <c r="AO3411" t="s">
        <v>32</v>
      </c>
      <c r="AP3411" t="s">
        <v>32</v>
      </c>
    </row>
    <row r="3412" spans="1:42" x14ac:dyDescent="0.25">
      <c r="A3412">
        <v>201809</v>
      </c>
      <c r="B3412" t="str">
        <f t="shared" si="742"/>
        <v>2018-II</v>
      </c>
      <c r="C3412" t="s">
        <v>3473</v>
      </c>
      <c r="D3412" t="s">
        <v>3473</v>
      </c>
      <c r="E3412">
        <v>30530469</v>
      </c>
      <c r="F3412" t="s">
        <v>29</v>
      </c>
      <c r="G3412">
        <v>0</v>
      </c>
      <c r="H3412">
        <v>0</v>
      </c>
      <c r="I3412">
        <v>0</v>
      </c>
      <c r="J3412">
        <f t="shared" si="743"/>
        <v>0</v>
      </c>
      <c r="K3412" t="str">
        <f t="shared" si="744"/>
        <v>Modelamiento</v>
      </c>
      <c r="L3412">
        <f t="shared" si="745"/>
        <v>0</v>
      </c>
      <c r="M3412">
        <v>35</v>
      </c>
      <c r="N3412" t="str">
        <f t="shared" si="746"/>
        <v>&lt;=35</v>
      </c>
      <c r="O3412" t="s">
        <v>56</v>
      </c>
      <c r="P3412" t="s">
        <v>31</v>
      </c>
      <c r="Q3412">
        <v>37420</v>
      </c>
      <c r="R3412">
        <v>500</v>
      </c>
      <c r="S3412" t="str">
        <f t="shared" si="747"/>
        <v>&lt;=500</v>
      </c>
      <c r="T3412">
        <v>1287</v>
      </c>
      <c r="U3412" t="str">
        <f t="shared" si="748"/>
        <v>&lt;=1300</v>
      </c>
      <c r="V3412" t="s">
        <v>585</v>
      </c>
      <c r="W3412">
        <v>35000</v>
      </c>
      <c r="X3412" s="12">
        <f t="shared" si="749"/>
        <v>1.4285714285714285E-2</v>
      </c>
      <c r="Y3412" t="str">
        <f t="shared" si="750"/>
        <v>&lt;=0.02</v>
      </c>
      <c r="Z3412" t="s">
        <v>32</v>
      </c>
      <c r="AA3412">
        <v>4</v>
      </c>
      <c r="AB3412">
        <v>1765.21</v>
      </c>
      <c r="AC3412" t="str">
        <f t="shared" si="751"/>
        <v>&lt;=2000</v>
      </c>
      <c r="AD3412">
        <v>2251</v>
      </c>
      <c r="AE3412" t="str">
        <f t="shared" si="752"/>
        <v>&gt;120</v>
      </c>
      <c r="AF3412">
        <v>1765.21</v>
      </c>
      <c r="AG3412" t="str">
        <f t="shared" si="753"/>
        <v>&lt;=2000</v>
      </c>
      <c r="AH3412" t="s">
        <v>32</v>
      </c>
      <c r="AI3412" t="str">
        <f t="shared" si="754"/>
        <v/>
      </c>
      <c r="AJ3412" t="s">
        <v>32</v>
      </c>
      <c r="AK3412" t="str">
        <f t="shared" si="755"/>
        <v/>
      </c>
      <c r="AL3412">
        <v>12</v>
      </c>
      <c r="AM3412">
        <v>0</v>
      </c>
      <c r="AN3412">
        <v>12</v>
      </c>
      <c r="AO3412" t="s">
        <v>32</v>
      </c>
      <c r="AP3412">
        <v>1</v>
      </c>
    </row>
    <row r="3413" spans="1:42" x14ac:dyDescent="0.25">
      <c r="A3413">
        <v>201809</v>
      </c>
      <c r="B3413" t="str">
        <f t="shared" si="742"/>
        <v>2018-II</v>
      </c>
      <c r="C3413" t="s">
        <v>3474</v>
      </c>
      <c r="D3413" t="s">
        <v>3474</v>
      </c>
      <c r="E3413">
        <v>30527990</v>
      </c>
      <c r="F3413" t="s">
        <v>29</v>
      </c>
      <c r="G3413">
        <v>0</v>
      </c>
      <c r="H3413">
        <v>0</v>
      </c>
      <c r="I3413">
        <v>0</v>
      </c>
      <c r="J3413">
        <f t="shared" si="743"/>
        <v>0</v>
      </c>
      <c r="K3413" t="str">
        <f t="shared" si="744"/>
        <v>Modelamiento</v>
      </c>
      <c r="L3413">
        <f t="shared" si="745"/>
        <v>0</v>
      </c>
      <c r="M3413">
        <v>52</v>
      </c>
      <c r="N3413" t="str">
        <f t="shared" si="746"/>
        <v>&lt;=55</v>
      </c>
      <c r="O3413" t="s">
        <v>56</v>
      </c>
      <c r="P3413" t="s">
        <v>39</v>
      </c>
      <c r="Q3413">
        <v>37420</v>
      </c>
      <c r="R3413">
        <v>1000</v>
      </c>
      <c r="S3413" t="str">
        <f t="shared" si="747"/>
        <v>&lt;=1000</v>
      </c>
      <c r="T3413">
        <v>1287</v>
      </c>
      <c r="U3413" t="str">
        <f t="shared" si="748"/>
        <v>&lt;=1300</v>
      </c>
      <c r="V3413" t="s">
        <v>585</v>
      </c>
      <c r="W3413">
        <v>35500</v>
      </c>
      <c r="X3413" s="12">
        <f t="shared" si="749"/>
        <v>2.8169014084507043E-2</v>
      </c>
      <c r="Y3413" t="str">
        <f t="shared" si="750"/>
        <v>&lt;=0.03</v>
      </c>
      <c r="Z3413" t="s">
        <v>32</v>
      </c>
      <c r="AA3413">
        <v>9</v>
      </c>
      <c r="AB3413" t="s">
        <v>32</v>
      </c>
      <c r="AC3413" t="str">
        <f t="shared" si="751"/>
        <v/>
      </c>
      <c r="AD3413" t="s">
        <v>32</v>
      </c>
      <c r="AE3413" t="str">
        <f t="shared" si="752"/>
        <v/>
      </c>
      <c r="AF3413" t="s">
        <v>32</v>
      </c>
      <c r="AG3413" t="str">
        <f t="shared" si="753"/>
        <v/>
      </c>
      <c r="AH3413" t="s">
        <v>32</v>
      </c>
      <c r="AI3413" t="str">
        <f t="shared" si="754"/>
        <v/>
      </c>
      <c r="AJ3413" t="s">
        <v>32</v>
      </c>
      <c r="AK3413" t="str">
        <f t="shared" si="755"/>
        <v/>
      </c>
      <c r="AL3413">
        <v>0</v>
      </c>
      <c r="AM3413">
        <v>0</v>
      </c>
      <c r="AN3413">
        <v>0</v>
      </c>
      <c r="AO3413" t="s">
        <v>32</v>
      </c>
      <c r="AP3413" t="s">
        <v>32</v>
      </c>
    </row>
    <row r="3414" spans="1:42" x14ac:dyDescent="0.25">
      <c r="A3414">
        <v>201809</v>
      </c>
      <c r="B3414" t="str">
        <f t="shared" si="742"/>
        <v>2018-II</v>
      </c>
      <c r="C3414" t="s">
        <v>3475</v>
      </c>
      <c r="D3414" t="s">
        <v>3475</v>
      </c>
      <c r="E3414">
        <v>30518923</v>
      </c>
      <c r="F3414" t="s">
        <v>29</v>
      </c>
      <c r="G3414">
        <v>0</v>
      </c>
      <c r="H3414">
        <v>0</v>
      </c>
      <c r="I3414">
        <v>0</v>
      </c>
      <c r="J3414">
        <f t="shared" si="743"/>
        <v>0</v>
      </c>
      <c r="K3414" t="str">
        <f t="shared" si="744"/>
        <v>Modelamiento</v>
      </c>
      <c r="L3414">
        <f t="shared" si="745"/>
        <v>0</v>
      </c>
      <c r="M3414">
        <v>26</v>
      </c>
      <c r="N3414" t="str">
        <f t="shared" si="746"/>
        <v>&lt;=30</v>
      </c>
      <c r="O3414" t="s">
        <v>56</v>
      </c>
      <c r="P3414" t="s">
        <v>35</v>
      </c>
      <c r="Q3414">
        <v>35168</v>
      </c>
      <c r="R3414">
        <v>1500</v>
      </c>
      <c r="S3414" t="str">
        <f t="shared" si="747"/>
        <v>&lt;=1500</v>
      </c>
      <c r="T3414">
        <v>1211</v>
      </c>
      <c r="U3414" t="str">
        <f t="shared" si="748"/>
        <v>&lt;=1300</v>
      </c>
      <c r="V3414" t="s">
        <v>597</v>
      </c>
      <c r="W3414">
        <v>33748</v>
      </c>
      <c r="X3414" s="12">
        <f t="shared" si="749"/>
        <v>4.4447078345383431E-2</v>
      </c>
      <c r="Y3414" t="str">
        <f t="shared" si="750"/>
        <v>&lt;=0.05</v>
      </c>
      <c r="Z3414" t="s">
        <v>32</v>
      </c>
      <c r="AA3414">
        <v>0</v>
      </c>
      <c r="AB3414">
        <v>1100</v>
      </c>
      <c r="AC3414" t="str">
        <f t="shared" si="751"/>
        <v>&lt;=2000</v>
      </c>
      <c r="AD3414">
        <v>0</v>
      </c>
      <c r="AE3414" t="str">
        <f t="shared" si="752"/>
        <v>=0</v>
      </c>
      <c r="AF3414">
        <v>0</v>
      </c>
      <c r="AG3414" t="str">
        <f t="shared" si="753"/>
        <v>&lt;=500</v>
      </c>
      <c r="AH3414" t="s">
        <v>32</v>
      </c>
      <c r="AI3414" t="str">
        <f t="shared" si="754"/>
        <v/>
      </c>
      <c r="AJ3414" t="s">
        <v>32</v>
      </c>
      <c r="AK3414" t="str">
        <f t="shared" si="755"/>
        <v/>
      </c>
      <c r="AL3414">
        <v>3</v>
      </c>
      <c r="AM3414">
        <v>3</v>
      </c>
      <c r="AN3414">
        <v>0</v>
      </c>
      <c r="AO3414">
        <v>1</v>
      </c>
      <c r="AP3414" t="s">
        <v>32</v>
      </c>
    </row>
    <row r="3415" spans="1:42" x14ac:dyDescent="0.25">
      <c r="A3415">
        <v>201809</v>
      </c>
      <c r="B3415" t="str">
        <f t="shared" si="742"/>
        <v>2018-II</v>
      </c>
      <c r="C3415" t="s">
        <v>3476</v>
      </c>
      <c r="D3415" t="s">
        <v>3476</v>
      </c>
      <c r="E3415">
        <v>30518670</v>
      </c>
      <c r="F3415" t="s">
        <v>29</v>
      </c>
      <c r="G3415">
        <v>0</v>
      </c>
      <c r="H3415">
        <v>0</v>
      </c>
      <c r="I3415">
        <v>0</v>
      </c>
      <c r="J3415">
        <f t="shared" si="743"/>
        <v>0</v>
      </c>
      <c r="K3415" t="str">
        <f t="shared" si="744"/>
        <v>Modelamiento</v>
      </c>
      <c r="L3415">
        <f t="shared" si="745"/>
        <v>0</v>
      </c>
      <c r="M3415">
        <v>61</v>
      </c>
      <c r="N3415" t="str">
        <f t="shared" si="746"/>
        <v>&gt;60</v>
      </c>
      <c r="O3415" t="s">
        <v>72</v>
      </c>
      <c r="P3415" t="s">
        <v>69</v>
      </c>
      <c r="Q3415">
        <v>42279</v>
      </c>
      <c r="R3415">
        <v>1650</v>
      </c>
      <c r="S3415" t="str">
        <f t="shared" si="747"/>
        <v>&lt;=2000</v>
      </c>
      <c r="T3415">
        <v>1456</v>
      </c>
      <c r="U3415" t="str">
        <f t="shared" si="748"/>
        <v>&lt;=1500</v>
      </c>
      <c r="V3415" t="s">
        <v>589</v>
      </c>
      <c r="W3415">
        <v>41009</v>
      </c>
      <c r="X3415" s="12">
        <f t="shared" si="749"/>
        <v>4.0235070350410886E-2</v>
      </c>
      <c r="Y3415" t="str">
        <f t="shared" si="750"/>
        <v>&lt;=0.05</v>
      </c>
      <c r="Z3415" t="s">
        <v>32</v>
      </c>
      <c r="AA3415">
        <v>4</v>
      </c>
      <c r="AB3415">
        <v>7608.94</v>
      </c>
      <c r="AC3415" t="str">
        <f t="shared" si="751"/>
        <v>&gt;5000</v>
      </c>
      <c r="AD3415">
        <v>740</v>
      </c>
      <c r="AE3415" t="str">
        <f t="shared" si="752"/>
        <v>&gt;120</v>
      </c>
      <c r="AF3415">
        <v>157.28</v>
      </c>
      <c r="AG3415" t="str">
        <f t="shared" si="753"/>
        <v>&lt;=500</v>
      </c>
      <c r="AH3415">
        <v>13405</v>
      </c>
      <c r="AI3415" t="str">
        <f t="shared" si="754"/>
        <v>&gt;5000</v>
      </c>
      <c r="AJ3415">
        <v>0.5252</v>
      </c>
      <c r="AK3415" t="str">
        <f t="shared" si="755"/>
        <v>&lt;=0.6</v>
      </c>
      <c r="AL3415">
        <v>12</v>
      </c>
      <c r="AM3415">
        <v>0</v>
      </c>
      <c r="AN3415">
        <v>0</v>
      </c>
      <c r="AO3415" t="s">
        <v>32</v>
      </c>
      <c r="AP3415" t="s">
        <v>32</v>
      </c>
    </row>
    <row r="3416" spans="1:42" x14ac:dyDescent="0.25">
      <c r="A3416">
        <v>201809</v>
      </c>
      <c r="B3416" t="str">
        <f t="shared" si="742"/>
        <v>2018-II</v>
      </c>
      <c r="C3416" t="s">
        <v>3477</v>
      </c>
      <c r="D3416" t="s">
        <v>3477</v>
      </c>
      <c r="E3416">
        <v>30525236</v>
      </c>
      <c r="F3416" t="s">
        <v>29</v>
      </c>
      <c r="G3416">
        <v>1</v>
      </c>
      <c r="H3416">
        <v>0</v>
      </c>
      <c r="I3416">
        <v>0</v>
      </c>
      <c r="J3416">
        <f t="shared" si="743"/>
        <v>0</v>
      </c>
      <c r="K3416" t="str">
        <f t="shared" si="744"/>
        <v>Modelamiento</v>
      </c>
      <c r="L3416">
        <f t="shared" si="745"/>
        <v>0</v>
      </c>
      <c r="M3416">
        <v>33</v>
      </c>
      <c r="N3416" t="str">
        <f t="shared" si="746"/>
        <v>&lt;=35</v>
      </c>
      <c r="O3416" t="s">
        <v>56</v>
      </c>
      <c r="P3416" t="s">
        <v>31</v>
      </c>
      <c r="Q3416">
        <v>45442</v>
      </c>
      <c r="R3416">
        <v>1000</v>
      </c>
      <c r="S3416" t="str">
        <f t="shared" si="747"/>
        <v>&lt;=1000</v>
      </c>
      <c r="T3416">
        <v>1570</v>
      </c>
      <c r="U3416" t="str">
        <f t="shared" si="748"/>
        <v>&gt;1500</v>
      </c>
      <c r="V3416" t="s">
        <v>585</v>
      </c>
      <c r="W3416">
        <v>43522</v>
      </c>
      <c r="X3416" s="12">
        <f t="shared" si="749"/>
        <v>2.2976885253435043E-2</v>
      </c>
      <c r="Y3416" t="str">
        <f t="shared" si="750"/>
        <v>&lt;=0.03</v>
      </c>
      <c r="Z3416" t="s">
        <v>32</v>
      </c>
      <c r="AA3416">
        <v>0</v>
      </c>
      <c r="AB3416">
        <v>2581.33</v>
      </c>
      <c r="AC3416" t="str">
        <f t="shared" si="751"/>
        <v>&lt;=3000</v>
      </c>
      <c r="AD3416">
        <v>10</v>
      </c>
      <c r="AE3416" t="str">
        <f t="shared" si="752"/>
        <v>&lt;=30</v>
      </c>
      <c r="AF3416">
        <v>0</v>
      </c>
      <c r="AG3416" t="str">
        <f t="shared" si="753"/>
        <v>&lt;=500</v>
      </c>
      <c r="AH3416" t="s">
        <v>32</v>
      </c>
      <c r="AI3416" t="str">
        <f t="shared" si="754"/>
        <v/>
      </c>
      <c r="AJ3416" t="s">
        <v>32</v>
      </c>
      <c r="AK3416" t="str">
        <f t="shared" si="755"/>
        <v/>
      </c>
      <c r="AL3416">
        <v>12</v>
      </c>
      <c r="AM3416">
        <v>9</v>
      </c>
      <c r="AN3416">
        <v>0</v>
      </c>
      <c r="AO3416">
        <v>2</v>
      </c>
      <c r="AP3416" t="s">
        <v>32</v>
      </c>
    </row>
    <row r="3417" spans="1:42" x14ac:dyDescent="0.25">
      <c r="A3417">
        <v>201809</v>
      </c>
      <c r="B3417" t="str">
        <f t="shared" si="742"/>
        <v>2018-II</v>
      </c>
      <c r="C3417" t="s">
        <v>3478</v>
      </c>
      <c r="D3417" t="s">
        <v>3478</v>
      </c>
      <c r="E3417">
        <v>30519684</v>
      </c>
      <c r="F3417" t="s">
        <v>29</v>
      </c>
      <c r="G3417">
        <v>1</v>
      </c>
      <c r="H3417">
        <v>0</v>
      </c>
      <c r="I3417">
        <v>0</v>
      </c>
      <c r="J3417">
        <f t="shared" si="743"/>
        <v>0</v>
      </c>
      <c r="K3417" t="str">
        <f t="shared" si="744"/>
        <v>Modelamiento</v>
      </c>
      <c r="L3417">
        <f t="shared" si="745"/>
        <v>0</v>
      </c>
      <c r="M3417">
        <v>23</v>
      </c>
      <c r="N3417" t="str">
        <f t="shared" si="746"/>
        <v>&lt;=25</v>
      </c>
      <c r="O3417" t="s">
        <v>56</v>
      </c>
      <c r="P3417" t="s">
        <v>39</v>
      </c>
      <c r="Q3417">
        <v>45416</v>
      </c>
      <c r="R3417">
        <v>1650</v>
      </c>
      <c r="S3417" t="str">
        <f t="shared" si="747"/>
        <v>&lt;=2000</v>
      </c>
      <c r="T3417">
        <v>1562</v>
      </c>
      <c r="U3417" t="str">
        <f t="shared" si="748"/>
        <v>&gt;1500</v>
      </c>
      <c r="V3417" t="s">
        <v>597</v>
      </c>
      <c r="W3417">
        <v>43496</v>
      </c>
      <c r="X3417" s="12">
        <f t="shared" si="749"/>
        <v>3.793452271473239E-2</v>
      </c>
      <c r="Y3417" t="str">
        <f t="shared" si="750"/>
        <v>&lt;=0.04</v>
      </c>
      <c r="Z3417" t="s">
        <v>32</v>
      </c>
      <c r="AA3417">
        <v>9</v>
      </c>
      <c r="AB3417" t="s">
        <v>32</v>
      </c>
      <c r="AC3417" t="str">
        <f t="shared" si="751"/>
        <v/>
      </c>
      <c r="AD3417" t="s">
        <v>32</v>
      </c>
      <c r="AE3417" t="str">
        <f t="shared" si="752"/>
        <v/>
      </c>
      <c r="AF3417" t="s">
        <v>32</v>
      </c>
      <c r="AG3417" t="str">
        <f t="shared" si="753"/>
        <v/>
      </c>
      <c r="AH3417" t="s">
        <v>32</v>
      </c>
      <c r="AI3417" t="str">
        <f t="shared" si="754"/>
        <v/>
      </c>
      <c r="AJ3417" t="s">
        <v>32</v>
      </c>
      <c r="AK3417" t="str">
        <f t="shared" si="755"/>
        <v/>
      </c>
      <c r="AL3417">
        <v>0</v>
      </c>
      <c r="AM3417">
        <v>0</v>
      </c>
      <c r="AN3417">
        <v>0</v>
      </c>
      <c r="AO3417" t="s">
        <v>32</v>
      </c>
      <c r="AP3417" t="s">
        <v>32</v>
      </c>
    </row>
    <row r="3418" spans="1:42" x14ac:dyDescent="0.25">
      <c r="A3418">
        <v>201809</v>
      </c>
      <c r="B3418" t="str">
        <f t="shared" si="742"/>
        <v>2018-II</v>
      </c>
      <c r="C3418" t="s">
        <v>3479</v>
      </c>
      <c r="D3418" t="s">
        <v>3479</v>
      </c>
      <c r="E3418">
        <v>30525626</v>
      </c>
      <c r="F3418" t="s">
        <v>29</v>
      </c>
      <c r="G3418">
        <v>0</v>
      </c>
      <c r="H3418">
        <v>0</v>
      </c>
      <c r="I3418">
        <v>0</v>
      </c>
      <c r="J3418">
        <f t="shared" si="743"/>
        <v>0</v>
      </c>
      <c r="K3418" t="str">
        <f t="shared" si="744"/>
        <v>Modelamiento</v>
      </c>
      <c r="L3418">
        <f t="shared" si="745"/>
        <v>0</v>
      </c>
      <c r="M3418">
        <v>26</v>
      </c>
      <c r="N3418" t="str">
        <f t="shared" si="746"/>
        <v>&lt;=30</v>
      </c>
      <c r="O3418" t="s">
        <v>56</v>
      </c>
      <c r="P3418" t="s">
        <v>31</v>
      </c>
      <c r="Q3418">
        <v>38232</v>
      </c>
      <c r="R3418">
        <v>1500</v>
      </c>
      <c r="S3418" t="str">
        <f t="shared" si="747"/>
        <v>&lt;=1500</v>
      </c>
      <c r="T3418">
        <v>1314</v>
      </c>
      <c r="U3418" t="str">
        <f t="shared" si="748"/>
        <v>&lt;=1400</v>
      </c>
      <c r="V3418" t="s">
        <v>597</v>
      </c>
      <c r="W3418">
        <v>36812</v>
      </c>
      <c r="X3418" s="12">
        <f t="shared" si="749"/>
        <v>4.0747582310116263E-2</v>
      </c>
      <c r="Y3418" t="str">
        <f t="shared" si="750"/>
        <v>&lt;=0.05</v>
      </c>
      <c r="Z3418" t="s">
        <v>32</v>
      </c>
      <c r="AA3418">
        <v>4</v>
      </c>
      <c r="AB3418">
        <v>503.12</v>
      </c>
      <c r="AC3418" t="str">
        <f t="shared" si="751"/>
        <v>&lt;=1000</v>
      </c>
      <c r="AD3418">
        <v>122</v>
      </c>
      <c r="AE3418" t="str">
        <f t="shared" si="752"/>
        <v>&gt;120</v>
      </c>
      <c r="AF3418">
        <v>0</v>
      </c>
      <c r="AG3418" t="str">
        <f t="shared" si="753"/>
        <v>&lt;=500</v>
      </c>
      <c r="AH3418" t="s">
        <v>32</v>
      </c>
      <c r="AI3418" t="str">
        <f t="shared" si="754"/>
        <v/>
      </c>
      <c r="AJ3418" t="s">
        <v>32</v>
      </c>
      <c r="AK3418" t="str">
        <f t="shared" si="755"/>
        <v/>
      </c>
      <c r="AL3418">
        <v>3</v>
      </c>
      <c r="AM3418">
        <v>1</v>
      </c>
      <c r="AN3418">
        <v>1</v>
      </c>
      <c r="AO3418">
        <v>1</v>
      </c>
      <c r="AP3418">
        <v>11</v>
      </c>
    </row>
    <row r="3419" spans="1:42" x14ac:dyDescent="0.25">
      <c r="A3419">
        <v>201809</v>
      </c>
      <c r="B3419" t="str">
        <f t="shared" si="742"/>
        <v>2018-II</v>
      </c>
      <c r="C3419" t="s">
        <v>3480</v>
      </c>
      <c r="D3419" t="s">
        <v>3480</v>
      </c>
      <c r="E3419">
        <v>30524328</v>
      </c>
      <c r="F3419" t="s">
        <v>29</v>
      </c>
      <c r="G3419">
        <v>0</v>
      </c>
      <c r="H3419">
        <v>0</v>
      </c>
      <c r="I3419">
        <v>0</v>
      </c>
      <c r="J3419">
        <f t="shared" si="743"/>
        <v>0</v>
      </c>
      <c r="K3419" t="str">
        <f t="shared" si="744"/>
        <v>Modelamiento</v>
      </c>
      <c r="L3419">
        <f t="shared" si="745"/>
        <v>0</v>
      </c>
      <c r="M3419">
        <v>37</v>
      </c>
      <c r="N3419" t="str">
        <f t="shared" si="746"/>
        <v>&lt;=40</v>
      </c>
      <c r="O3419" t="s">
        <v>56</v>
      </c>
      <c r="P3419" t="s">
        <v>39</v>
      </c>
      <c r="Q3419">
        <v>42060</v>
      </c>
      <c r="R3419">
        <v>1500</v>
      </c>
      <c r="S3419" t="str">
        <f t="shared" si="747"/>
        <v>&lt;=1500</v>
      </c>
      <c r="T3419">
        <v>1309</v>
      </c>
      <c r="U3419" t="str">
        <f t="shared" si="748"/>
        <v>&lt;=1400</v>
      </c>
      <c r="V3419" t="s">
        <v>601</v>
      </c>
      <c r="W3419">
        <v>40640</v>
      </c>
      <c r="X3419" s="12">
        <f t="shared" si="749"/>
        <v>3.6909448818897635E-2</v>
      </c>
      <c r="Y3419" t="str">
        <f t="shared" si="750"/>
        <v>&lt;=0.04</v>
      </c>
      <c r="Z3419" t="s">
        <v>32</v>
      </c>
      <c r="AA3419">
        <v>1</v>
      </c>
      <c r="AB3419">
        <v>1024.3800000000001</v>
      </c>
      <c r="AC3419" t="str">
        <f t="shared" si="751"/>
        <v>&lt;=2000</v>
      </c>
      <c r="AD3419">
        <v>30</v>
      </c>
      <c r="AE3419" t="str">
        <f t="shared" si="752"/>
        <v>&lt;=30</v>
      </c>
      <c r="AF3419">
        <v>0</v>
      </c>
      <c r="AG3419" t="str">
        <f t="shared" si="753"/>
        <v>&lt;=500</v>
      </c>
      <c r="AH3419" t="s">
        <v>32</v>
      </c>
      <c r="AI3419" t="str">
        <f t="shared" si="754"/>
        <v/>
      </c>
      <c r="AJ3419" t="s">
        <v>32</v>
      </c>
      <c r="AK3419" t="str">
        <f t="shared" si="755"/>
        <v/>
      </c>
      <c r="AL3419">
        <v>6</v>
      </c>
      <c r="AM3419">
        <v>4</v>
      </c>
      <c r="AN3419">
        <v>0</v>
      </c>
      <c r="AO3419">
        <v>9</v>
      </c>
      <c r="AP3419" t="s">
        <v>32</v>
      </c>
    </row>
    <row r="3420" spans="1:42" x14ac:dyDescent="0.25">
      <c r="A3420">
        <v>201809</v>
      </c>
      <c r="B3420" t="str">
        <f t="shared" si="742"/>
        <v>2018-II</v>
      </c>
      <c r="C3420" t="s">
        <v>3481</v>
      </c>
      <c r="D3420" t="s">
        <v>3481</v>
      </c>
      <c r="E3420">
        <v>30525081</v>
      </c>
      <c r="F3420" t="s">
        <v>29</v>
      </c>
      <c r="G3420">
        <v>0</v>
      </c>
      <c r="H3420">
        <v>0</v>
      </c>
      <c r="I3420">
        <v>0</v>
      </c>
      <c r="J3420">
        <f t="shared" si="743"/>
        <v>0</v>
      </c>
      <c r="K3420" t="str">
        <f t="shared" si="744"/>
        <v>Modelamiento</v>
      </c>
      <c r="L3420">
        <f t="shared" si="745"/>
        <v>0</v>
      </c>
      <c r="M3420">
        <v>25</v>
      </c>
      <c r="N3420" t="str">
        <f t="shared" si="746"/>
        <v>&lt;=25</v>
      </c>
      <c r="O3420" t="s">
        <v>56</v>
      </c>
      <c r="P3420" t="s">
        <v>39</v>
      </c>
      <c r="Q3420">
        <v>51338</v>
      </c>
      <c r="R3420">
        <v>1650</v>
      </c>
      <c r="S3420" t="str">
        <f t="shared" si="747"/>
        <v>&lt;=2000</v>
      </c>
      <c r="T3420">
        <v>1274</v>
      </c>
      <c r="U3420" t="str">
        <f t="shared" si="748"/>
        <v>&lt;=1300</v>
      </c>
      <c r="V3420" t="s">
        <v>597</v>
      </c>
      <c r="W3420">
        <v>50068</v>
      </c>
      <c r="X3420" s="12">
        <f t="shared" si="749"/>
        <v>3.2955180953902694E-2</v>
      </c>
      <c r="Y3420" t="str">
        <f t="shared" si="750"/>
        <v>&lt;=0.04</v>
      </c>
      <c r="Z3420" t="s">
        <v>32</v>
      </c>
      <c r="AA3420">
        <v>1</v>
      </c>
      <c r="AB3420">
        <v>2399.9699999999998</v>
      </c>
      <c r="AC3420" t="str">
        <f t="shared" si="751"/>
        <v>&lt;=3000</v>
      </c>
      <c r="AD3420">
        <v>10</v>
      </c>
      <c r="AE3420" t="str">
        <f t="shared" si="752"/>
        <v>&lt;=30</v>
      </c>
      <c r="AF3420">
        <v>0</v>
      </c>
      <c r="AG3420" t="str">
        <f t="shared" si="753"/>
        <v>&lt;=500</v>
      </c>
      <c r="AH3420">
        <v>1419.19</v>
      </c>
      <c r="AI3420" t="str">
        <f t="shared" si="754"/>
        <v>&lt;=2000</v>
      </c>
      <c r="AJ3420">
        <v>0.63570000000000004</v>
      </c>
      <c r="AK3420" t="str">
        <f t="shared" si="755"/>
        <v>&lt;=0.7</v>
      </c>
      <c r="AL3420">
        <v>12</v>
      </c>
      <c r="AM3420">
        <v>11</v>
      </c>
      <c r="AN3420">
        <v>0</v>
      </c>
      <c r="AO3420">
        <v>1</v>
      </c>
      <c r="AP3420" t="s">
        <v>32</v>
      </c>
    </row>
    <row r="3421" spans="1:42" x14ac:dyDescent="0.25">
      <c r="A3421">
        <v>201809</v>
      </c>
      <c r="B3421" t="str">
        <f t="shared" si="742"/>
        <v>2018-II</v>
      </c>
      <c r="C3421" t="s">
        <v>3482</v>
      </c>
      <c r="D3421" t="s">
        <v>3482</v>
      </c>
      <c r="E3421">
        <v>30528327</v>
      </c>
      <c r="F3421" t="s">
        <v>29</v>
      </c>
      <c r="G3421">
        <v>0</v>
      </c>
      <c r="H3421">
        <v>0</v>
      </c>
      <c r="I3421">
        <v>0</v>
      </c>
      <c r="J3421">
        <f t="shared" si="743"/>
        <v>0</v>
      </c>
      <c r="K3421" t="str">
        <f t="shared" si="744"/>
        <v>Modelamiento</v>
      </c>
      <c r="L3421">
        <f t="shared" si="745"/>
        <v>0</v>
      </c>
      <c r="M3421">
        <v>29</v>
      </c>
      <c r="N3421" t="str">
        <f t="shared" si="746"/>
        <v>&lt;=30</v>
      </c>
      <c r="O3421" t="s">
        <v>72</v>
      </c>
      <c r="P3421" t="s">
        <v>39</v>
      </c>
      <c r="Q3421">
        <v>35599</v>
      </c>
      <c r="R3421">
        <v>500</v>
      </c>
      <c r="S3421" t="str">
        <f t="shared" si="747"/>
        <v>&lt;=500</v>
      </c>
      <c r="T3421">
        <v>1224</v>
      </c>
      <c r="U3421" t="str">
        <f t="shared" si="748"/>
        <v>&lt;=1300</v>
      </c>
      <c r="V3421" t="s">
        <v>601</v>
      </c>
      <c r="W3421">
        <v>33149</v>
      </c>
      <c r="X3421" s="12">
        <f t="shared" si="749"/>
        <v>1.5083411264291533E-2</v>
      </c>
      <c r="Y3421" t="str">
        <f t="shared" si="750"/>
        <v>&lt;=0.02</v>
      </c>
      <c r="Z3421" t="s">
        <v>32</v>
      </c>
      <c r="AA3421">
        <v>0</v>
      </c>
      <c r="AB3421">
        <v>8053.25</v>
      </c>
      <c r="AC3421" t="str">
        <f t="shared" si="751"/>
        <v>&gt;5000</v>
      </c>
      <c r="AD3421">
        <v>0</v>
      </c>
      <c r="AE3421" t="str">
        <f t="shared" si="752"/>
        <v>=0</v>
      </c>
      <c r="AF3421">
        <v>0</v>
      </c>
      <c r="AG3421" t="str">
        <f t="shared" si="753"/>
        <v>&lt;=500</v>
      </c>
      <c r="AH3421" t="s">
        <v>32</v>
      </c>
      <c r="AI3421" t="str">
        <f t="shared" si="754"/>
        <v/>
      </c>
      <c r="AJ3421" t="s">
        <v>32</v>
      </c>
      <c r="AK3421" t="str">
        <f t="shared" si="755"/>
        <v/>
      </c>
      <c r="AL3421">
        <v>12</v>
      </c>
      <c r="AM3421">
        <v>12</v>
      </c>
      <c r="AN3421">
        <v>0</v>
      </c>
      <c r="AO3421">
        <v>1</v>
      </c>
      <c r="AP3421" t="s">
        <v>32</v>
      </c>
    </row>
    <row r="3422" spans="1:42" x14ac:dyDescent="0.25">
      <c r="A3422">
        <v>201809</v>
      </c>
      <c r="B3422" t="str">
        <f t="shared" si="742"/>
        <v>2018-II</v>
      </c>
      <c r="C3422" t="s">
        <v>3483</v>
      </c>
      <c r="D3422" t="s">
        <v>3483</v>
      </c>
      <c r="E3422">
        <v>30528420</v>
      </c>
      <c r="F3422" t="s">
        <v>29</v>
      </c>
      <c r="G3422">
        <v>0</v>
      </c>
      <c r="H3422">
        <v>0</v>
      </c>
      <c r="I3422">
        <v>0</v>
      </c>
      <c r="J3422">
        <f t="shared" si="743"/>
        <v>0</v>
      </c>
      <c r="K3422" t="str">
        <f t="shared" si="744"/>
        <v>Modelamiento</v>
      </c>
      <c r="L3422">
        <f t="shared" si="745"/>
        <v>0</v>
      </c>
      <c r="M3422">
        <v>21</v>
      </c>
      <c r="N3422" t="str">
        <f t="shared" si="746"/>
        <v>&lt;=25</v>
      </c>
      <c r="O3422" t="s">
        <v>56</v>
      </c>
      <c r="P3422" t="s">
        <v>39</v>
      </c>
      <c r="Q3422">
        <v>45967</v>
      </c>
      <c r="R3422">
        <v>1650</v>
      </c>
      <c r="S3422" t="str">
        <f t="shared" si="747"/>
        <v>&lt;=2000</v>
      </c>
      <c r="T3422">
        <v>1581</v>
      </c>
      <c r="U3422" t="str">
        <f t="shared" si="748"/>
        <v>&gt;1500</v>
      </c>
      <c r="V3422" t="s">
        <v>589</v>
      </c>
      <c r="W3422">
        <v>44047</v>
      </c>
      <c r="X3422" s="12">
        <f t="shared" si="749"/>
        <v>3.7459985924126499E-2</v>
      </c>
      <c r="Y3422" t="str">
        <f t="shared" si="750"/>
        <v>&lt;=0.04</v>
      </c>
      <c r="Z3422" t="s">
        <v>32</v>
      </c>
      <c r="AA3422">
        <v>9</v>
      </c>
      <c r="AB3422" t="s">
        <v>32</v>
      </c>
      <c r="AC3422" t="str">
        <f t="shared" si="751"/>
        <v/>
      </c>
      <c r="AD3422" t="s">
        <v>32</v>
      </c>
      <c r="AE3422" t="str">
        <f t="shared" si="752"/>
        <v/>
      </c>
      <c r="AF3422" t="s">
        <v>32</v>
      </c>
      <c r="AG3422" t="str">
        <f t="shared" si="753"/>
        <v/>
      </c>
      <c r="AH3422" t="s">
        <v>32</v>
      </c>
      <c r="AI3422" t="str">
        <f t="shared" si="754"/>
        <v/>
      </c>
      <c r="AJ3422" t="s">
        <v>32</v>
      </c>
      <c r="AK3422" t="str">
        <f t="shared" si="755"/>
        <v/>
      </c>
      <c r="AL3422">
        <v>0</v>
      </c>
      <c r="AM3422">
        <v>0</v>
      </c>
      <c r="AN3422">
        <v>0</v>
      </c>
      <c r="AO3422" t="s">
        <v>32</v>
      </c>
      <c r="AP3422" t="s">
        <v>32</v>
      </c>
    </row>
    <row r="3423" spans="1:42" x14ac:dyDescent="0.25">
      <c r="A3423">
        <v>201809</v>
      </c>
      <c r="B3423" t="str">
        <f t="shared" si="742"/>
        <v>2018-II</v>
      </c>
      <c r="C3423" t="s">
        <v>3484</v>
      </c>
      <c r="D3423" t="s">
        <v>3484</v>
      </c>
      <c r="E3423">
        <v>30525865</v>
      </c>
      <c r="F3423" t="s">
        <v>29</v>
      </c>
      <c r="G3423">
        <v>0</v>
      </c>
      <c r="H3423">
        <v>0</v>
      </c>
      <c r="I3423">
        <v>0</v>
      </c>
      <c r="J3423">
        <f t="shared" si="743"/>
        <v>0</v>
      </c>
      <c r="K3423" t="str">
        <f t="shared" si="744"/>
        <v>Modelamiento</v>
      </c>
      <c r="L3423">
        <f t="shared" si="745"/>
        <v>0</v>
      </c>
      <c r="M3423">
        <v>43</v>
      </c>
      <c r="N3423" t="str">
        <f t="shared" si="746"/>
        <v>&lt;=45</v>
      </c>
      <c r="O3423" t="s">
        <v>56</v>
      </c>
      <c r="P3423" t="s">
        <v>31</v>
      </c>
      <c r="Q3423">
        <v>48880</v>
      </c>
      <c r="R3423">
        <v>1500</v>
      </c>
      <c r="S3423" t="str">
        <f t="shared" si="747"/>
        <v>&lt;=1500</v>
      </c>
      <c r="T3423">
        <v>1533</v>
      </c>
      <c r="U3423" t="str">
        <f t="shared" si="748"/>
        <v>&gt;1500</v>
      </c>
      <c r="V3423" t="s">
        <v>587</v>
      </c>
      <c r="W3423">
        <v>47460</v>
      </c>
      <c r="X3423" s="12">
        <f t="shared" si="749"/>
        <v>3.1605562579013903E-2</v>
      </c>
      <c r="Y3423" t="str">
        <f t="shared" si="750"/>
        <v>&lt;=0.04</v>
      </c>
      <c r="Z3423" t="s">
        <v>32</v>
      </c>
      <c r="AA3423">
        <v>9</v>
      </c>
      <c r="AB3423" t="s">
        <v>32</v>
      </c>
      <c r="AC3423" t="str">
        <f t="shared" si="751"/>
        <v/>
      </c>
      <c r="AD3423" t="s">
        <v>32</v>
      </c>
      <c r="AE3423" t="str">
        <f t="shared" si="752"/>
        <v/>
      </c>
      <c r="AF3423" t="s">
        <v>32</v>
      </c>
      <c r="AG3423" t="str">
        <f t="shared" si="753"/>
        <v/>
      </c>
      <c r="AH3423" t="s">
        <v>32</v>
      </c>
      <c r="AI3423" t="str">
        <f t="shared" si="754"/>
        <v/>
      </c>
      <c r="AJ3423" t="s">
        <v>32</v>
      </c>
      <c r="AK3423" t="str">
        <f t="shared" si="755"/>
        <v/>
      </c>
      <c r="AL3423">
        <v>0</v>
      </c>
      <c r="AM3423">
        <v>0</v>
      </c>
      <c r="AN3423">
        <v>0</v>
      </c>
      <c r="AO3423" t="s">
        <v>32</v>
      </c>
      <c r="AP3423" t="s">
        <v>32</v>
      </c>
    </row>
    <row r="3424" spans="1:42" x14ac:dyDescent="0.25">
      <c r="A3424">
        <v>201809</v>
      </c>
      <c r="B3424" t="str">
        <f t="shared" si="742"/>
        <v>2018-II</v>
      </c>
      <c r="C3424" t="s">
        <v>3485</v>
      </c>
      <c r="D3424" t="s">
        <v>3485</v>
      </c>
      <c r="E3424">
        <v>30519158</v>
      </c>
      <c r="F3424" t="s">
        <v>29</v>
      </c>
      <c r="G3424">
        <v>0</v>
      </c>
      <c r="H3424">
        <v>0</v>
      </c>
      <c r="I3424">
        <v>0</v>
      </c>
      <c r="J3424">
        <f t="shared" si="743"/>
        <v>0</v>
      </c>
      <c r="K3424" t="str">
        <f t="shared" si="744"/>
        <v>Modelamiento</v>
      </c>
      <c r="L3424">
        <f t="shared" si="745"/>
        <v>0</v>
      </c>
      <c r="M3424">
        <v>29</v>
      </c>
      <c r="N3424" t="str">
        <f t="shared" si="746"/>
        <v>&lt;=30</v>
      </c>
      <c r="O3424" t="s">
        <v>56</v>
      </c>
      <c r="P3424" t="s">
        <v>39</v>
      </c>
      <c r="Q3424">
        <v>50634</v>
      </c>
      <c r="R3424">
        <v>1500</v>
      </c>
      <c r="S3424" t="str">
        <f t="shared" si="747"/>
        <v>&lt;=1500</v>
      </c>
      <c r="T3424">
        <v>1230</v>
      </c>
      <c r="U3424" t="str">
        <f t="shared" si="748"/>
        <v>&lt;=1300</v>
      </c>
      <c r="V3424" t="s">
        <v>587</v>
      </c>
      <c r="W3424">
        <v>49214</v>
      </c>
      <c r="X3424" s="12">
        <f t="shared" si="749"/>
        <v>3.0479131954321941E-2</v>
      </c>
      <c r="Y3424" t="str">
        <f t="shared" si="750"/>
        <v>&lt;=0.04</v>
      </c>
      <c r="Z3424" t="s">
        <v>32</v>
      </c>
      <c r="AA3424">
        <v>0</v>
      </c>
      <c r="AB3424">
        <v>6888.32</v>
      </c>
      <c r="AC3424" t="str">
        <f t="shared" si="751"/>
        <v>&gt;5000</v>
      </c>
      <c r="AD3424">
        <v>0</v>
      </c>
      <c r="AE3424" t="str">
        <f t="shared" si="752"/>
        <v>=0</v>
      </c>
      <c r="AF3424">
        <v>0</v>
      </c>
      <c r="AG3424" t="str">
        <f t="shared" si="753"/>
        <v>&lt;=500</v>
      </c>
      <c r="AH3424">
        <v>10500.01</v>
      </c>
      <c r="AI3424" t="str">
        <f t="shared" si="754"/>
        <v>&gt;5000</v>
      </c>
      <c r="AJ3424">
        <v>0.68279999999999996</v>
      </c>
      <c r="AK3424" t="str">
        <f t="shared" si="755"/>
        <v>&lt;=0.7</v>
      </c>
      <c r="AL3424">
        <v>12</v>
      </c>
      <c r="AM3424">
        <v>12</v>
      </c>
      <c r="AN3424">
        <v>0</v>
      </c>
      <c r="AO3424">
        <v>1</v>
      </c>
      <c r="AP3424" t="s">
        <v>32</v>
      </c>
    </row>
    <row r="3425" spans="1:42" x14ac:dyDescent="0.25">
      <c r="A3425">
        <v>201809</v>
      </c>
      <c r="B3425" t="str">
        <f t="shared" si="742"/>
        <v>2018-II</v>
      </c>
      <c r="C3425" t="s">
        <v>3486</v>
      </c>
      <c r="D3425" t="s">
        <v>3486</v>
      </c>
      <c r="E3425">
        <v>30520817</v>
      </c>
      <c r="F3425" t="s">
        <v>29</v>
      </c>
      <c r="G3425">
        <v>0</v>
      </c>
      <c r="H3425">
        <v>0</v>
      </c>
      <c r="I3425">
        <v>0</v>
      </c>
      <c r="J3425">
        <f t="shared" si="743"/>
        <v>0</v>
      </c>
      <c r="K3425" t="str">
        <f t="shared" si="744"/>
        <v>Modelamiento</v>
      </c>
      <c r="L3425">
        <f t="shared" si="745"/>
        <v>0</v>
      </c>
      <c r="M3425">
        <v>65</v>
      </c>
      <c r="N3425" t="str">
        <f t="shared" si="746"/>
        <v>&gt;60</v>
      </c>
      <c r="O3425" t="s">
        <v>72</v>
      </c>
      <c r="P3425" t="s">
        <v>35</v>
      </c>
      <c r="Q3425">
        <v>39788</v>
      </c>
      <c r="R3425">
        <v>500</v>
      </c>
      <c r="S3425" t="str">
        <f t="shared" si="747"/>
        <v>&lt;=500</v>
      </c>
      <c r="T3425">
        <v>1371</v>
      </c>
      <c r="U3425" t="str">
        <f t="shared" si="748"/>
        <v>&lt;=1400</v>
      </c>
      <c r="V3425" t="s">
        <v>585</v>
      </c>
      <c r="W3425">
        <v>37368</v>
      </c>
      <c r="X3425" s="12">
        <f t="shared" si="749"/>
        <v>1.3380432455576964E-2</v>
      </c>
      <c r="Y3425" t="str">
        <f t="shared" si="750"/>
        <v>&lt;=0.02</v>
      </c>
      <c r="Z3425" t="s">
        <v>32</v>
      </c>
      <c r="AA3425">
        <v>0</v>
      </c>
      <c r="AB3425">
        <v>6442.25</v>
      </c>
      <c r="AC3425" t="str">
        <f t="shared" si="751"/>
        <v>&gt;5000</v>
      </c>
      <c r="AD3425">
        <v>15</v>
      </c>
      <c r="AE3425" t="str">
        <f t="shared" si="752"/>
        <v>&lt;=30</v>
      </c>
      <c r="AF3425">
        <v>0</v>
      </c>
      <c r="AG3425" t="str">
        <f t="shared" si="753"/>
        <v>&lt;=500</v>
      </c>
      <c r="AH3425">
        <v>2100</v>
      </c>
      <c r="AI3425" t="str">
        <f t="shared" si="754"/>
        <v>&lt;=3000</v>
      </c>
      <c r="AJ3425">
        <v>0.70889999999999997</v>
      </c>
      <c r="AK3425" t="str">
        <f t="shared" si="755"/>
        <v>&lt;=0.8</v>
      </c>
      <c r="AL3425">
        <v>12</v>
      </c>
      <c r="AM3425">
        <v>11</v>
      </c>
      <c r="AN3425">
        <v>0</v>
      </c>
      <c r="AO3425">
        <v>1</v>
      </c>
      <c r="AP3425" t="s">
        <v>32</v>
      </c>
    </row>
    <row r="3426" spans="1:42" x14ac:dyDescent="0.25">
      <c r="A3426">
        <v>201809</v>
      </c>
      <c r="B3426" t="str">
        <f t="shared" si="742"/>
        <v>2018-II</v>
      </c>
      <c r="C3426" t="s">
        <v>3487</v>
      </c>
      <c r="D3426" t="s">
        <v>3487</v>
      </c>
      <c r="E3426">
        <v>30525814</v>
      </c>
      <c r="F3426" t="s">
        <v>29</v>
      </c>
      <c r="G3426">
        <v>0</v>
      </c>
      <c r="H3426">
        <v>0</v>
      </c>
      <c r="I3426">
        <v>0</v>
      </c>
      <c r="J3426">
        <f t="shared" si="743"/>
        <v>0</v>
      </c>
      <c r="K3426" t="str">
        <f t="shared" si="744"/>
        <v>Modelamiento</v>
      </c>
      <c r="L3426">
        <f t="shared" si="745"/>
        <v>0</v>
      </c>
      <c r="M3426">
        <v>57</v>
      </c>
      <c r="N3426" t="str">
        <f t="shared" si="746"/>
        <v>&lt;=60</v>
      </c>
      <c r="O3426" t="s">
        <v>56</v>
      </c>
      <c r="P3426" t="s">
        <v>39</v>
      </c>
      <c r="Q3426">
        <v>33096</v>
      </c>
      <c r="R3426">
        <v>500</v>
      </c>
      <c r="S3426" t="str">
        <f t="shared" si="747"/>
        <v>&lt;=500</v>
      </c>
      <c r="T3426">
        <v>989</v>
      </c>
      <c r="U3426" t="str">
        <f t="shared" si="748"/>
        <v>&lt;=1000</v>
      </c>
      <c r="V3426" t="s">
        <v>585</v>
      </c>
      <c r="W3426">
        <v>30676</v>
      </c>
      <c r="X3426" s="12">
        <f t="shared" si="749"/>
        <v>1.6299387143043423E-2</v>
      </c>
      <c r="Y3426" t="str">
        <f t="shared" si="750"/>
        <v>&lt;=0.02</v>
      </c>
      <c r="Z3426" t="s">
        <v>32</v>
      </c>
      <c r="AA3426">
        <v>9</v>
      </c>
      <c r="AB3426" t="s">
        <v>32</v>
      </c>
      <c r="AC3426" t="str">
        <f t="shared" si="751"/>
        <v/>
      </c>
      <c r="AD3426" t="s">
        <v>32</v>
      </c>
      <c r="AE3426" t="str">
        <f t="shared" si="752"/>
        <v/>
      </c>
      <c r="AF3426" t="s">
        <v>32</v>
      </c>
      <c r="AG3426" t="str">
        <f t="shared" si="753"/>
        <v/>
      </c>
      <c r="AH3426" t="s">
        <v>32</v>
      </c>
      <c r="AI3426" t="str">
        <f t="shared" si="754"/>
        <v/>
      </c>
      <c r="AJ3426" t="s">
        <v>32</v>
      </c>
      <c r="AK3426" t="str">
        <f t="shared" si="755"/>
        <v/>
      </c>
      <c r="AL3426">
        <v>0</v>
      </c>
      <c r="AM3426">
        <v>0</v>
      </c>
      <c r="AN3426">
        <v>0</v>
      </c>
      <c r="AO3426" t="s">
        <v>32</v>
      </c>
      <c r="AP3426" t="s">
        <v>32</v>
      </c>
    </row>
    <row r="3427" spans="1:42" x14ac:dyDescent="0.25">
      <c r="A3427">
        <v>201809</v>
      </c>
      <c r="B3427" t="str">
        <f t="shared" si="742"/>
        <v>2018-II</v>
      </c>
      <c r="C3427" t="s">
        <v>3488</v>
      </c>
      <c r="D3427" t="s">
        <v>3488</v>
      </c>
      <c r="E3427">
        <v>30525792</v>
      </c>
      <c r="F3427" t="s">
        <v>29</v>
      </c>
      <c r="G3427">
        <v>0</v>
      </c>
      <c r="H3427">
        <v>0</v>
      </c>
      <c r="I3427">
        <v>0</v>
      </c>
      <c r="J3427">
        <f t="shared" si="743"/>
        <v>0</v>
      </c>
      <c r="K3427" t="str">
        <f t="shared" si="744"/>
        <v>Modelamiento</v>
      </c>
      <c r="L3427">
        <f t="shared" si="745"/>
        <v>0</v>
      </c>
      <c r="M3427">
        <v>24</v>
      </c>
      <c r="N3427" t="str">
        <f t="shared" si="746"/>
        <v>&lt;=25</v>
      </c>
      <c r="O3427" t="s">
        <v>56</v>
      </c>
      <c r="P3427" t="s">
        <v>31</v>
      </c>
      <c r="Q3427">
        <v>46617</v>
      </c>
      <c r="R3427">
        <v>2000</v>
      </c>
      <c r="S3427" t="str">
        <f t="shared" si="747"/>
        <v>&lt;=2000</v>
      </c>
      <c r="T3427">
        <v>1606</v>
      </c>
      <c r="U3427" t="str">
        <f t="shared" si="748"/>
        <v>&gt;1500</v>
      </c>
      <c r="V3427" t="s">
        <v>589</v>
      </c>
      <c r="W3427">
        <v>45047</v>
      </c>
      <c r="X3427" s="12">
        <f t="shared" si="749"/>
        <v>4.4398073123626432E-2</v>
      </c>
      <c r="Y3427" t="str">
        <f t="shared" si="750"/>
        <v>&lt;=0.05</v>
      </c>
      <c r="Z3427" t="s">
        <v>32</v>
      </c>
      <c r="AA3427">
        <v>4</v>
      </c>
      <c r="AB3427">
        <v>1520.88</v>
      </c>
      <c r="AC3427" t="str">
        <f t="shared" si="751"/>
        <v>&lt;=2000</v>
      </c>
      <c r="AD3427">
        <v>419</v>
      </c>
      <c r="AE3427" t="str">
        <f t="shared" si="752"/>
        <v>&gt;120</v>
      </c>
      <c r="AF3427">
        <v>1314.65</v>
      </c>
      <c r="AG3427" t="str">
        <f t="shared" si="753"/>
        <v>&lt;=2000</v>
      </c>
      <c r="AH3427" t="s">
        <v>32</v>
      </c>
      <c r="AI3427" t="str">
        <f t="shared" si="754"/>
        <v/>
      </c>
      <c r="AJ3427" t="s">
        <v>32</v>
      </c>
      <c r="AK3427" t="str">
        <f t="shared" si="755"/>
        <v/>
      </c>
      <c r="AL3427">
        <v>12</v>
      </c>
      <c r="AM3427">
        <v>0</v>
      </c>
      <c r="AN3427">
        <v>11</v>
      </c>
      <c r="AO3427" t="s">
        <v>32</v>
      </c>
      <c r="AP3427">
        <v>1</v>
      </c>
    </row>
    <row r="3428" spans="1:42" x14ac:dyDescent="0.25">
      <c r="A3428">
        <v>201809</v>
      </c>
      <c r="B3428" t="str">
        <f t="shared" si="742"/>
        <v>2018-II</v>
      </c>
      <c r="C3428" t="s">
        <v>3489</v>
      </c>
      <c r="D3428" t="s">
        <v>3489</v>
      </c>
      <c r="E3428">
        <v>30526605</v>
      </c>
      <c r="F3428" t="s">
        <v>29</v>
      </c>
      <c r="G3428">
        <v>1</v>
      </c>
      <c r="H3428">
        <v>0</v>
      </c>
      <c r="I3428">
        <v>0</v>
      </c>
      <c r="J3428">
        <f t="shared" si="743"/>
        <v>0</v>
      </c>
      <c r="K3428" t="str">
        <f t="shared" si="744"/>
        <v>Modelamiento</v>
      </c>
      <c r="L3428">
        <f t="shared" si="745"/>
        <v>0</v>
      </c>
      <c r="M3428">
        <v>37</v>
      </c>
      <c r="N3428" t="str">
        <f t="shared" si="746"/>
        <v>&lt;=40</v>
      </c>
      <c r="O3428" t="s">
        <v>56</v>
      </c>
      <c r="P3428" t="s">
        <v>35</v>
      </c>
      <c r="Q3428">
        <v>42041</v>
      </c>
      <c r="R3428">
        <v>1500</v>
      </c>
      <c r="S3428" t="str">
        <f t="shared" si="747"/>
        <v>&lt;=1500</v>
      </c>
      <c r="T3428">
        <v>1445</v>
      </c>
      <c r="U3428" t="str">
        <f t="shared" si="748"/>
        <v>&lt;=1500</v>
      </c>
      <c r="V3428" t="s">
        <v>587</v>
      </c>
      <c r="W3428">
        <v>40621</v>
      </c>
      <c r="X3428" s="12">
        <f t="shared" si="749"/>
        <v>3.6926712784027968E-2</v>
      </c>
      <c r="Y3428" t="str">
        <f t="shared" si="750"/>
        <v>&lt;=0.04</v>
      </c>
      <c r="Z3428" t="s">
        <v>32</v>
      </c>
      <c r="AA3428">
        <v>4</v>
      </c>
      <c r="AB3428">
        <v>604.98</v>
      </c>
      <c r="AC3428" t="str">
        <f t="shared" si="751"/>
        <v>&lt;=1000</v>
      </c>
      <c r="AD3428">
        <v>799</v>
      </c>
      <c r="AE3428" t="str">
        <f t="shared" si="752"/>
        <v>&gt;120</v>
      </c>
      <c r="AF3428">
        <v>339.48</v>
      </c>
      <c r="AG3428" t="str">
        <f t="shared" si="753"/>
        <v>&lt;=500</v>
      </c>
      <c r="AH3428" t="s">
        <v>32</v>
      </c>
      <c r="AI3428" t="str">
        <f t="shared" si="754"/>
        <v/>
      </c>
      <c r="AJ3428" t="s">
        <v>32</v>
      </c>
      <c r="AK3428" t="str">
        <f t="shared" si="755"/>
        <v/>
      </c>
      <c r="AL3428">
        <v>12</v>
      </c>
      <c r="AM3428">
        <v>0</v>
      </c>
      <c r="AN3428">
        <v>9</v>
      </c>
      <c r="AO3428" t="s">
        <v>32</v>
      </c>
      <c r="AP3428">
        <v>1</v>
      </c>
    </row>
    <row r="3429" spans="1:42" x14ac:dyDescent="0.25">
      <c r="A3429">
        <v>201809</v>
      </c>
      <c r="B3429" t="str">
        <f t="shared" si="742"/>
        <v>2018-II</v>
      </c>
      <c r="C3429" t="s">
        <v>3490</v>
      </c>
      <c r="D3429" t="s">
        <v>3490</v>
      </c>
      <c r="E3429">
        <v>30527601</v>
      </c>
      <c r="F3429" t="s">
        <v>29</v>
      </c>
      <c r="G3429">
        <v>1</v>
      </c>
      <c r="H3429">
        <v>0</v>
      </c>
      <c r="I3429">
        <v>0</v>
      </c>
      <c r="J3429">
        <f t="shared" si="743"/>
        <v>0</v>
      </c>
      <c r="K3429" t="str">
        <f t="shared" si="744"/>
        <v>Modelamiento</v>
      </c>
      <c r="L3429">
        <f t="shared" si="745"/>
        <v>0</v>
      </c>
      <c r="M3429">
        <v>34</v>
      </c>
      <c r="N3429" t="str">
        <f t="shared" si="746"/>
        <v>&lt;=35</v>
      </c>
      <c r="O3429" t="s">
        <v>56</v>
      </c>
      <c r="P3429" t="s">
        <v>35</v>
      </c>
      <c r="Q3429">
        <v>38882</v>
      </c>
      <c r="R3429">
        <v>1500</v>
      </c>
      <c r="S3429" t="str">
        <f t="shared" si="747"/>
        <v>&lt;=1500</v>
      </c>
      <c r="T3429">
        <v>1338</v>
      </c>
      <c r="U3429" t="str">
        <f t="shared" si="748"/>
        <v>&lt;=1400</v>
      </c>
      <c r="V3429" t="s">
        <v>597</v>
      </c>
      <c r="W3429">
        <v>36812</v>
      </c>
      <c r="X3429" s="12">
        <f t="shared" si="749"/>
        <v>4.0747582310116263E-2</v>
      </c>
      <c r="Y3429" t="str">
        <f t="shared" si="750"/>
        <v>&lt;=0.05</v>
      </c>
      <c r="Z3429" t="s">
        <v>32</v>
      </c>
      <c r="AA3429">
        <v>0</v>
      </c>
      <c r="AB3429">
        <v>6230.16</v>
      </c>
      <c r="AC3429" t="str">
        <f t="shared" si="751"/>
        <v>&gt;5000</v>
      </c>
      <c r="AD3429">
        <v>5</v>
      </c>
      <c r="AE3429" t="str">
        <f t="shared" si="752"/>
        <v>&lt;=8</v>
      </c>
      <c r="AF3429">
        <v>0</v>
      </c>
      <c r="AG3429" t="str">
        <f t="shared" si="753"/>
        <v>&lt;=500</v>
      </c>
      <c r="AH3429" t="s">
        <v>32</v>
      </c>
      <c r="AI3429" t="str">
        <f t="shared" si="754"/>
        <v/>
      </c>
      <c r="AJ3429" t="s">
        <v>32</v>
      </c>
      <c r="AK3429" t="str">
        <f t="shared" si="755"/>
        <v/>
      </c>
      <c r="AL3429">
        <v>10</v>
      </c>
      <c r="AM3429">
        <v>10</v>
      </c>
      <c r="AN3429">
        <v>0</v>
      </c>
      <c r="AO3429">
        <v>1</v>
      </c>
      <c r="AP3429" t="s">
        <v>32</v>
      </c>
    </row>
    <row r="3430" spans="1:42" x14ac:dyDescent="0.25">
      <c r="A3430">
        <v>201809</v>
      </c>
      <c r="B3430" t="str">
        <f t="shared" si="742"/>
        <v>2018-II</v>
      </c>
      <c r="C3430" t="s">
        <v>3491</v>
      </c>
      <c r="D3430" t="s">
        <v>3491</v>
      </c>
      <c r="E3430">
        <v>30515069</v>
      </c>
      <c r="F3430" t="s">
        <v>29</v>
      </c>
      <c r="G3430">
        <v>0</v>
      </c>
      <c r="H3430">
        <v>0</v>
      </c>
      <c r="I3430">
        <v>0</v>
      </c>
      <c r="J3430">
        <f t="shared" si="743"/>
        <v>0</v>
      </c>
      <c r="K3430" t="str">
        <f t="shared" si="744"/>
        <v>Modelamiento</v>
      </c>
      <c r="L3430">
        <f t="shared" si="745"/>
        <v>0</v>
      </c>
      <c r="M3430">
        <v>35</v>
      </c>
      <c r="N3430" t="str">
        <f t="shared" si="746"/>
        <v>&lt;=35</v>
      </c>
      <c r="O3430" t="s">
        <v>72</v>
      </c>
      <c r="P3430" t="s">
        <v>39</v>
      </c>
      <c r="Q3430">
        <v>39022</v>
      </c>
      <c r="R3430">
        <v>1000</v>
      </c>
      <c r="S3430" t="str">
        <f t="shared" si="747"/>
        <v>&lt;=1000</v>
      </c>
      <c r="T3430">
        <v>1342</v>
      </c>
      <c r="U3430" t="str">
        <f t="shared" si="748"/>
        <v>&lt;=1400</v>
      </c>
      <c r="V3430" t="s">
        <v>601</v>
      </c>
      <c r="W3430">
        <v>36452</v>
      </c>
      <c r="X3430" s="12">
        <f t="shared" si="749"/>
        <v>2.7433336991111598E-2</v>
      </c>
      <c r="Y3430" t="str">
        <f t="shared" si="750"/>
        <v>&lt;=0.03</v>
      </c>
      <c r="Z3430" t="s">
        <v>32</v>
      </c>
      <c r="AA3430">
        <v>9</v>
      </c>
      <c r="AB3430" t="s">
        <v>32</v>
      </c>
      <c r="AC3430" t="str">
        <f t="shared" si="751"/>
        <v/>
      </c>
      <c r="AD3430" t="s">
        <v>32</v>
      </c>
      <c r="AE3430" t="str">
        <f t="shared" si="752"/>
        <v/>
      </c>
      <c r="AF3430" t="s">
        <v>32</v>
      </c>
      <c r="AG3430" t="str">
        <f t="shared" si="753"/>
        <v/>
      </c>
      <c r="AH3430" t="s">
        <v>32</v>
      </c>
      <c r="AI3430" t="str">
        <f t="shared" si="754"/>
        <v/>
      </c>
      <c r="AJ3430" t="s">
        <v>32</v>
      </c>
      <c r="AK3430" t="str">
        <f t="shared" si="755"/>
        <v/>
      </c>
      <c r="AL3430">
        <v>0</v>
      </c>
      <c r="AM3430">
        <v>0</v>
      </c>
      <c r="AN3430">
        <v>0</v>
      </c>
      <c r="AO3430" t="s">
        <v>32</v>
      </c>
      <c r="AP3430" t="s">
        <v>32</v>
      </c>
    </row>
    <row r="3431" spans="1:42" x14ac:dyDescent="0.25">
      <c r="A3431">
        <v>201809</v>
      </c>
      <c r="B3431" t="str">
        <f t="shared" si="742"/>
        <v>2018-II</v>
      </c>
      <c r="C3431" t="s">
        <v>3492</v>
      </c>
      <c r="D3431" t="s">
        <v>3492</v>
      </c>
      <c r="E3431">
        <v>30524533</v>
      </c>
      <c r="F3431" t="s">
        <v>29</v>
      </c>
      <c r="G3431">
        <v>0</v>
      </c>
      <c r="H3431">
        <v>0</v>
      </c>
      <c r="I3431">
        <v>0</v>
      </c>
      <c r="J3431">
        <f t="shared" si="743"/>
        <v>0</v>
      </c>
      <c r="K3431" t="str">
        <f t="shared" si="744"/>
        <v>Modelamiento</v>
      </c>
      <c r="L3431">
        <f t="shared" si="745"/>
        <v>0</v>
      </c>
      <c r="M3431">
        <v>34</v>
      </c>
      <c r="N3431" t="str">
        <f t="shared" si="746"/>
        <v>&lt;=35</v>
      </c>
      <c r="O3431" t="s">
        <v>56</v>
      </c>
      <c r="P3431" t="s">
        <v>39</v>
      </c>
      <c r="Q3431">
        <v>50018</v>
      </c>
      <c r="R3431">
        <v>1650</v>
      </c>
      <c r="S3431" t="str">
        <f t="shared" si="747"/>
        <v>&lt;=2000</v>
      </c>
      <c r="T3431">
        <v>1720</v>
      </c>
      <c r="U3431" t="str">
        <f t="shared" si="748"/>
        <v>&gt;1500</v>
      </c>
      <c r="V3431" t="s">
        <v>597</v>
      </c>
      <c r="W3431">
        <v>48098</v>
      </c>
      <c r="X3431" s="12">
        <f t="shared" si="749"/>
        <v>3.4304960705226831E-2</v>
      </c>
      <c r="Y3431" t="str">
        <f t="shared" si="750"/>
        <v>&lt;=0.04</v>
      </c>
      <c r="Z3431" t="s">
        <v>32</v>
      </c>
      <c r="AA3431">
        <v>4</v>
      </c>
      <c r="AB3431">
        <v>2052.9699999999998</v>
      </c>
      <c r="AC3431" t="str">
        <f t="shared" si="751"/>
        <v>&lt;=3000</v>
      </c>
      <c r="AD3431">
        <v>1851</v>
      </c>
      <c r="AE3431" t="str">
        <f t="shared" si="752"/>
        <v>&gt;120</v>
      </c>
      <c r="AF3431">
        <v>2052.9699999999998</v>
      </c>
      <c r="AG3431" t="str">
        <f t="shared" si="753"/>
        <v>&lt;=3000</v>
      </c>
      <c r="AH3431" t="s">
        <v>32</v>
      </c>
      <c r="AI3431" t="str">
        <f t="shared" si="754"/>
        <v/>
      </c>
      <c r="AJ3431" t="s">
        <v>32</v>
      </c>
      <c r="AK3431" t="str">
        <f t="shared" si="755"/>
        <v/>
      </c>
      <c r="AL3431">
        <v>10</v>
      </c>
      <c r="AM3431">
        <v>1</v>
      </c>
      <c r="AN3431">
        <v>9</v>
      </c>
      <c r="AO3431">
        <v>1</v>
      </c>
      <c r="AP3431">
        <v>4</v>
      </c>
    </row>
    <row r="3432" spans="1:42" x14ac:dyDescent="0.25">
      <c r="A3432">
        <v>201809</v>
      </c>
      <c r="B3432" t="str">
        <f t="shared" si="742"/>
        <v>2018-II</v>
      </c>
      <c r="C3432" t="s">
        <v>3493</v>
      </c>
      <c r="D3432" t="s">
        <v>3493</v>
      </c>
      <c r="E3432">
        <v>30526825</v>
      </c>
      <c r="F3432" t="s">
        <v>29</v>
      </c>
      <c r="G3432">
        <v>0</v>
      </c>
      <c r="H3432">
        <v>0</v>
      </c>
      <c r="I3432">
        <v>0</v>
      </c>
      <c r="J3432">
        <f t="shared" si="743"/>
        <v>0</v>
      </c>
      <c r="K3432" t="str">
        <f t="shared" si="744"/>
        <v>Modelamiento</v>
      </c>
      <c r="L3432">
        <f t="shared" si="745"/>
        <v>0</v>
      </c>
      <c r="M3432">
        <v>23</v>
      </c>
      <c r="N3432" t="str">
        <f t="shared" si="746"/>
        <v>&lt;=25</v>
      </c>
      <c r="O3432" t="s">
        <v>56</v>
      </c>
      <c r="P3432" t="s">
        <v>39</v>
      </c>
      <c r="Q3432">
        <v>49868</v>
      </c>
      <c r="R3432">
        <v>1800</v>
      </c>
      <c r="S3432" t="str">
        <f t="shared" si="747"/>
        <v>&lt;=2000</v>
      </c>
      <c r="T3432">
        <v>1710</v>
      </c>
      <c r="U3432" t="str">
        <f t="shared" si="748"/>
        <v>&gt;1500</v>
      </c>
      <c r="V3432" t="s">
        <v>597</v>
      </c>
      <c r="W3432">
        <v>48098</v>
      </c>
      <c r="X3432" s="12">
        <f t="shared" si="749"/>
        <v>3.7423593496611084E-2</v>
      </c>
      <c r="Y3432" t="str">
        <f t="shared" si="750"/>
        <v>&lt;=0.04</v>
      </c>
      <c r="Z3432" t="s">
        <v>32</v>
      </c>
      <c r="AA3432">
        <v>9</v>
      </c>
      <c r="AB3432" t="s">
        <v>32</v>
      </c>
      <c r="AC3432" t="str">
        <f t="shared" si="751"/>
        <v/>
      </c>
      <c r="AD3432" t="s">
        <v>32</v>
      </c>
      <c r="AE3432" t="str">
        <f t="shared" si="752"/>
        <v/>
      </c>
      <c r="AF3432" t="s">
        <v>32</v>
      </c>
      <c r="AG3432" t="str">
        <f t="shared" si="753"/>
        <v/>
      </c>
      <c r="AH3432" t="s">
        <v>32</v>
      </c>
      <c r="AI3432" t="str">
        <f t="shared" si="754"/>
        <v/>
      </c>
      <c r="AJ3432" t="s">
        <v>32</v>
      </c>
      <c r="AK3432" t="str">
        <f t="shared" si="755"/>
        <v/>
      </c>
      <c r="AL3432">
        <v>0</v>
      </c>
      <c r="AM3432">
        <v>0</v>
      </c>
      <c r="AN3432">
        <v>0</v>
      </c>
      <c r="AO3432" t="s">
        <v>32</v>
      </c>
      <c r="AP3432" t="s">
        <v>32</v>
      </c>
    </row>
    <row r="3433" spans="1:42" x14ac:dyDescent="0.25">
      <c r="A3433">
        <v>201809</v>
      </c>
      <c r="B3433" t="str">
        <f t="shared" si="742"/>
        <v>2018-II</v>
      </c>
      <c r="C3433" t="s">
        <v>3494</v>
      </c>
      <c r="D3433" t="s">
        <v>3494</v>
      </c>
      <c r="E3433">
        <v>30522350</v>
      </c>
      <c r="F3433" t="s">
        <v>29</v>
      </c>
      <c r="G3433">
        <v>0</v>
      </c>
      <c r="H3433">
        <v>0</v>
      </c>
      <c r="I3433">
        <v>0</v>
      </c>
      <c r="J3433">
        <f t="shared" si="743"/>
        <v>0</v>
      </c>
      <c r="K3433" t="str">
        <f t="shared" si="744"/>
        <v>Modelamiento</v>
      </c>
      <c r="L3433">
        <f t="shared" si="745"/>
        <v>0</v>
      </c>
      <c r="M3433">
        <v>35</v>
      </c>
      <c r="N3433" t="str">
        <f t="shared" si="746"/>
        <v>&lt;=35</v>
      </c>
      <c r="O3433" t="s">
        <v>56</v>
      </c>
      <c r="P3433" t="s">
        <v>39</v>
      </c>
      <c r="Q3433">
        <v>48510</v>
      </c>
      <c r="R3433">
        <v>500</v>
      </c>
      <c r="S3433" t="str">
        <f t="shared" si="747"/>
        <v>&lt;=500</v>
      </c>
      <c r="T3433">
        <v>1228</v>
      </c>
      <c r="U3433" t="str">
        <f t="shared" si="748"/>
        <v>&lt;=1300</v>
      </c>
      <c r="V3433" t="s">
        <v>585</v>
      </c>
      <c r="W3433">
        <v>46090</v>
      </c>
      <c r="X3433" s="12">
        <f t="shared" si="749"/>
        <v>1.0848340203948795E-2</v>
      </c>
      <c r="Y3433" t="str">
        <f t="shared" si="750"/>
        <v>&lt;=0.02</v>
      </c>
      <c r="Z3433" t="s">
        <v>32</v>
      </c>
      <c r="AA3433">
        <v>4</v>
      </c>
      <c r="AB3433">
        <v>1741.81</v>
      </c>
      <c r="AC3433" t="str">
        <f t="shared" si="751"/>
        <v>&lt;=2000</v>
      </c>
      <c r="AD3433">
        <v>2215</v>
      </c>
      <c r="AE3433" t="str">
        <f t="shared" si="752"/>
        <v>&gt;120</v>
      </c>
      <c r="AF3433">
        <v>1741.81</v>
      </c>
      <c r="AG3433" t="str">
        <f t="shared" si="753"/>
        <v>&lt;=2000</v>
      </c>
      <c r="AH3433" t="s">
        <v>32</v>
      </c>
      <c r="AI3433" t="str">
        <f t="shared" si="754"/>
        <v/>
      </c>
      <c r="AJ3433" t="s">
        <v>32</v>
      </c>
      <c r="AK3433" t="str">
        <f t="shared" si="755"/>
        <v/>
      </c>
      <c r="AL3433">
        <v>12</v>
      </c>
      <c r="AM3433">
        <v>0</v>
      </c>
      <c r="AN3433">
        <v>12</v>
      </c>
      <c r="AO3433" t="s">
        <v>32</v>
      </c>
      <c r="AP3433">
        <v>1</v>
      </c>
    </row>
    <row r="3434" spans="1:42" x14ac:dyDescent="0.25">
      <c r="A3434">
        <v>201810</v>
      </c>
      <c r="B3434" t="str">
        <f t="shared" si="742"/>
        <v>2018-II</v>
      </c>
      <c r="C3434" t="s">
        <v>3495</v>
      </c>
      <c r="D3434" t="s">
        <v>3495</v>
      </c>
      <c r="E3434">
        <v>30547806</v>
      </c>
      <c r="F3434" t="s">
        <v>29</v>
      </c>
      <c r="G3434">
        <v>0</v>
      </c>
      <c r="H3434">
        <v>0</v>
      </c>
      <c r="I3434">
        <v>0</v>
      </c>
      <c r="J3434">
        <f t="shared" si="743"/>
        <v>0</v>
      </c>
      <c r="K3434" t="str">
        <f t="shared" si="744"/>
        <v>Modelamiento</v>
      </c>
      <c r="L3434">
        <f t="shared" si="745"/>
        <v>0</v>
      </c>
      <c r="M3434">
        <v>29</v>
      </c>
      <c r="N3434" t="str">
        <f t="shared" si="746"/>
        <v>&lt;=30</v>
      </c>
      <c r="O3434" t="s">
        <v>56</v>
      </c>
      <c r="P3434" t="s">
        <v>39</v>
      </c>
      <c r="Q3434">
        <v>36451</v>
      </c>
      <c r="R3434">
        <v>1500</v>
      </c>
      <c r="S3434" t="str">
        <f t="shared" si="747"/>
        <v>&lt;=1500</v>
      </c>
      <c r="T3434">
        <v>1254</v>
      </c>
      <c r="U3434" t="str">
        <f t="shared" si="748"/>
        <v>&lt;=1300</v>
      </c>
      <c r="V3434" t="s">
        <v>597</v>
      </c>
      <c r="W3434">
        <v>35031</v>
      </c>
      <c r="X3434" s="12">
        <f t="shared" si="749"/>
        <v>4.2819217264708401E-2</v>
      </c>
      <c r="Y3434" t="str">
        <f t="shared" si="750"/>
        <v>&lt;=0.05</v>
      </c>
      <c r="Z3434" t="s">
        <v>32</v>
      </c>
      <c r="AA3434">
        <v>4</v>
      </c>
      <c r="AB3434">
        <v>18634.09</v>
      </c>
      <c r="AC3434" t="str">
        <f t="shared" si="751"/>
        <v>&gt;5000</v>
      </c>
      <c r="AD3434">
        <v>2723</v>
      </c>
      <c r="AE3434" t="str">
        <f t="shared" si="752"/>
        <v>&gt;120</v>
      </c>
      <c r="AF3434">
        <v>1889.56</v>
      </c>
      <c r="AG3434" t="str">
        <f t="shared" si="753"/>
        <v>&lt;=2000</v>
      </c>
      <c r="AH3434" t="s">
        <v>32</v>
      </c>
      <c r="AI3434" t="str">
        <f t="shared" si="754"/>
        <v/>
      </c>
      <c r="AJ3434" t="s">
        <v>32</v>
      </c>
      <c r="AK3434" t="str">
        <f t="shared" si="755"/>
        <v/>
      </c>
      <c r="AL3434">
        <v>12</v>
      </c>
      <c r="AM3434">
        <v>0</v>
      </c>
      <c r="AN3434">
        <v>1</v>
      </c>
      <c r="AO3434" t="s">
        <v>32</v>
      </c>
      <c r="AP3434">
        <v>1</v>
      </c>
    </row>
    <row r="3435" spans="1:42" x14ac:dyDescent="0.25">
      <c r="A3435">
        <v>201810</v>
      </c>
      <c r="B3435" t="str">
        <f t="shared" si="742"/>
        <v>2018-II</v>
      </c>
      <c r="C3435" t="s">
        <v>3496</v>
      </c>
      <c r="D3435" t="s">
        <v>3496</v>
      </c>
      <c r="E3435">
        <v>30527895</v>
      </c>
      <c r="F3435" t="s">
        <v>29</v>
      </c>
      <c r="G3435">
        <v>1</v>
      </c>
      <c r="H3435">
        <v>0</v>
      </c>
      <c r="I3435">
        <v>0</v>
      </c>
      <c r="J3435">
        <f t="shared" si="743"/>
        <v>0</v>
      </c>
      <c r="K3435" t="str">
        <f t="shared" si="744"/>
        <v>Modelamiento</v>
      </c>
      <c r="L3435">
        <f t="shared" si="745"/>
        <v>0</v>
      </c>
      <c r="M3435">
        <v>33</v>
      </c>
      <c r="N3435" t="str">
        <f t="shared" si="746"/>
        <v>&lt;=35</v>
      </c>
      <c r="O3435" t="s">
        <v>56</v>
      </c>
      <c r="P3435" t="s">
        <v>31</v>
      </c>
      <c r="Q3435">
        <v>42360</v>
      </c>
      <c r="R3435">
        <v>1500</v>
      </c>
      <c r="S3435" t="str">
        <f t="shared" si="747"/>
        <v>&lt;=1500</v>
      </c>
      <c r="T3435">
        <v>1456</v>
      </c>
      <c r="U3435" t="str">
        <f t="shared" si="748"/>
        <v>&lt;=1500</v>
      </c>
      <c r="V3435" t="s">
        <v>597</v>
      </c>
      <c r="W3435">
        <v>40940</v>
      </c>
      <c r="X3435" s="12">
        <f t="shared" si="749"/>
        <v>3.6638983878847092E-2</v>
      </c>
      <c r="Y3435" t="str">
        <f t="shared" si="750"/>
        <v>&lt;=0.04</v>
      </c>
      <c r="Z3435" t="s">
        <v>32</v>
      </c>
      <c r="AA3435">
        <v>4</v>
      </c>
      <c r="AB3435">
        <v>525.22</v>
      </c>
      <c r="AC3435" t="str">
        <f t="shared" si="751"/>
        <v>&lt;=1000</v>
      </c>
      <c r="AD3435">
        <v>3290</v>
      </c>
      <c r="AE3435" t="str">
        <f t="shared" si="752"/>
        <v>&gt;120</v>
      </c>
      <c r="AF3435">
        <v>525.22</v>
      </c>
      <c r="AG3435" t="str">
        <f t="shared" si="753"/>
        <v>&lt;=1000</v>
      </c>
      <c r="AH3435" t="s">
        <v>32</v>
      </c>
      <c r="AI3435" t="str">
        <f t="shared" si="754"/>
        <v/>
      </c>
      <c r="AJ3435" t="s">
        <v>32</v>
      </c>
      <c r="AK3435" t="str">
        <f t="shared" si="755"/>
        <v/>
      </c>
      <c r="AL3435">
        <v>12</v>
      </c>
      <c r="AM3435">
        <v>0</v>
      </c>
      <c r="AN3435">
        <v>12</v>
      </c>
      <c r="AO3435" t="s">
        <v>32</v>
      </c>
      <c r="AP3435">
        <v>1</v>
      </c>
    </row>
    <row r="3436" spans="1:42" x14ac:dyDescent="0.25">
      <c r="A3436">
        <v>201810</v>
      </c>
      <c r="B3436" t="str">
        <f t="shared" si="742"/>
        <v>2018-II</v>
      </c>
      <c r="C3436" t="s">
        <v>3497</v>
      </c>
      <c r="D3436" t="s">
        <v>3497</v>
      </c>
      <c r="E3436">
        <v>30524265</v>
      </c>
      <c r="F3436" t="s">
        <v>29</v>
      </c>
      <c r="G3436">
        <v>0</v>
      </c>
      <c r="H3436">
        <v>0</v>
      </c>
      <c r="I3436">
        <v>0</v>
      </c>
      <c r="J3436">
        <f t="shared" si="743"/>
        <v>0</v>
      </c>
      <c r="K3436" t="str">
        <f t="shared" si="744"/>
        <v>Modelamiento</v>
      </c>
      <c r="L3436">
        <f t="shared" si="745"/>
        <v>0</v>
      </c>
      <c r="M3436">
        <v>55</v>
      </c>
      <c r="N3436" t="str">
        <f t="shared" si="746"/>
        <v>&lt;=55</v>
      </c>
      <c r="O3436" t="s">
        <v>56</v>
      </c>
      <c r="P3436" t="s">
        <v>35</v>
      </c>
      <c r="Q3436">
        <v>48784</v>
      </c>
      <c r="R3436">
        <v>1500</v>
      </c>
      <c r="S3436" t="str">
        <f t="shared" si="747"/>
        <v>&lt;=1500</v>
      </c>
      <c r="T3436">
        <v>1677</v>
      </c>
      <c r="U3436" t="str">
        <f t="shared" si="748"/>
        <v>&gt;1500</v>
      </c>
      <c r="V3436" t="s">
        <v>589</v>
      </c>
      <c r="W3436">
        <v>47364</v>
      </c>
      <c r="X3436" s="12">
        <f t="shared" si="749"/>
        <v>3.166962249809982E-2</v>
      </c>
      <c r="Y3436" t="str">
        <f t="shared" si="750"/>
        <v>&lt;=0.04</v>
      </c>
      <c r="Z3436" t="s">
        <v>32</v>
      </c>
      <c r="AA3436">
        <v>9</v>
      </c>
      <c r="AB3436" t="s">
        <v>32</v>
      </c>
      <c r="AC3436" t="str">
        <f t="shared" si="751"/>
        <v/>
      </c>
      <c r="AD3436" t="s">
        <v>32</v>
      </c>
      <c r="AE3436" t="str">
        <f t="shared" si="752"/>
        <v/>
      </c>
      <c r="AF3436" t="s">
        <v>32</v>
      </c>
      <c r="AG3436" t="str">
        <f t="shared" si="753"/>
        <v/>
      </c>
      <c r="AH3436" t="s">
        <v>32</v>
      </c>
      <c r="AI3436" t="str">
        <f t="shared" si="754"/>
        <v/>
      </c>
      <c r="AJ3436" t="s">
        <v>32</v>
      </c>
      <c r="AK3436" t="str">
        <f t="shared" si="755"/>
        <v/>
      </c>
      <c r="AL3436">
        <v>0</v>
      </c>
      <c r="AM3436">
        <v>0</v>
      </c>
      <c r="AN3436">
        <v>0</v>
      </c>
      <c r="AO3436" t="s">
        <v>32</v>
      </c>
      <c r="AP3436" t="s">
        <v>32</v>
      </c>
    </row>
    <row r="3437" spans="1:42" x14ac:dyDescent="0.25">
      <c r="A3437">
        <v>201810</v>
      </c>
      <c r="B3437" t="str">
        <f t="shared" si="742"/>
        <v>2018-II</v>
      </c>
      <c r="C3437" t="s">
        <v>3498</v>
      </c>
      <c r="D3437" t="s">
        <v>3498</v>
      </c>
      <c r="E3437">
        <v>30517279</v>
      </c>
      <c r="F3437" t="s">
        <v>29</v>
      </c>
      <c r="G3437">
        <v>0</v>
      </c>
      <c r="H3437">
        <v>0</v>
      </c>
      <c r="I3437">
        <v>0</v>
      </c>
      <c r="J3437">
        <f t="shared" si="743"/>
        <v>0</v>
      </c>
      <c r="K3437" t="str">
        <f t="shared" si="744"/>
        <v>Modelamiento</v>
      </c>
      <c r="L3437">
        <f t="shared" si="745"/>
        <v>0</v>
      </c>
      <c r="M3437">
        <v>38</v>
      </c>
      <c r="N3437" t="str">
        <f t="shared" si="746"/>
        <v>&lt;=40</v>
      </c>
      <c r="O3437" t="s">
        <v>56</v>
      </c>
      <c r="P3437" t="s">
        <v>39</v>
      </c>
      <c r="Q3437">
        <v>51739</v>
      </c>
      <c r="R3437">
        <v>1650</v>
      </c>
      <c r="S3437" t="str">
        <f t="shared" si="747"/>
        <v>&lt;=2000</v>
      </c>
      <c r="T3437">
        <v>1365</v>
      </c>
      <c r="U3437" t="str">
        <f t="shared" si="748"/>
        <v>&lt;=1400</v>
      </c>
      <c r="V3437" t="s">
        <v>597</v>
      </c>
      <c r="W3437">
        <v>49819</v>
      </c>
      <c r="X3437" s="12">
        <f t="shared" si="749"/>
        <v>3.3119894016339149E-2</v>
      </c>
      <c r="Y3437" t="str">
        <f t="shared" si="750"/>
        <v>&lt;=0.04</v>
      </c>
      <c r="Z3437" t="s">
        <v>32</v>
      </c>
      <c r="AA3437">
        <v>4</v>
      </c>
      <c r="AB3437">
        <v>1895.22</v>
      </c>
      <c r="AC3437" t="str">
        <f t="shared" si="751"/>
        <v>&lt;=2000</v>
      </c>
      <c r="AD3437">
        <v>1214</v>
      </c>
      <c r="AE3437" t="str">
        <f t="shared" si="752"/>
        <v>&gt;120</v>
      </c>
      <c r="AF3437">
        <v>1505.22</v>
      </c>
      <c r="AG3437" t="str">
        <f t="shared" si="753"/>
        <v>&lt;=2000</v>
      </c>
      <c r="AH3437" t="s">
        <v>32</v>
      </c>
      <c r="AI3437" t="str">
        <f t="shared" si="754"/>
        <v/>
      </c>
      <c r="AJ3437" t="s">
        <v>32</v>
      </c>
      <c r="AK3437" t="str">
        <f t="shared" si="755"/>
        <v/>
      </c>
      <c r="AL3437">
        <v>12</v>
      </c>
      <c r="AM3437">
        <v>0</v>
      </c>
      <c r="AN3437">
        <v>11</v>
      </c>
      <c r="AO3437" t="s">
        <v>32</v>
      </c>
      <c r="AP3437">
        <v>1</v>
      </c>
    </row>
    <row r="3438" spans="1:42" x14ac:dyDescent="0.25">
      <c r="A3438">
        <v>201810</v>
      </c>
      <c r="B3438" t="str">
        <f t="shared" si="742"/>
        <v>2018-II</v>
      </c>
      <c r="C3438" t="s">
        <v>3499</v>
      </c>
      <c r="D3438" t="s">
        <v>3499</v>
      </c>
      <c r="E3438">
        <v>30526948</v>
      </c>
      <c r="F3438" t="s">
        <v>29</v>
      </c>
      <c r="G3438">
        <v>0</v>
      </c>
      <c r="H3438">
        <v>0</v>
      </c>
      <c r="I3438">
        <v>0</v>
      </c>
      <c r="J3438">
        <f t="shared" si="743"/>
        <v>0</v>
      </c>
      <c r="K3438" t="str">
        <f t="shared" si="744"/>
        <v>Modelamiento</v>
      </c>
      <c r="L3438">
        <f t="shared" si="745"/>
        <v>0</v>
      </c>
      <c r="M3438">
        <v>46</v>
      </c>
      <c r="N3438" t="str">
        <f t="shared" si="746"/>
        <v>&lt;=50</v>
      </c>
      <c r="O3438" t="s">
        <v>56</v>
      </c>
      <c r="P3438" t="s">
        <v>35</v>
      </c>
      <c r="Q3438">
        <v>49018</v>
      </c>
      <c r="R3438">
        <v>2000</v>
      </c>
      <c r="S3438" t="str">
        <f t="shared" si="747"/>
        <v>&lt;=2000</v>
      </c>
      <c r="T3438">
        <v>1685</v>
      </c>
      <c r="U3438" t="str">
        <f t="shared" si="748"/>
        <v>&gt;1500</v>
      </c>
      <c r="V3438" t="s">
        <v>597</v>
      </c>
      <c r="W3438">
        <v>48098</v>
      </c>
      <c r="X3438" s="12">
        <f t="shared" si="749"/>
        <v>4.1581770551790097E-2</v>
      </c>
      <c r="Y3438" t="str">
        <f t="shared" si="750"/>
        <v>&lt;=0.05</v>
      </c>
      <c r="Z3438" t="s">
        <v>32</v>
      </c>
      <c r="AA3438">
        <v>4</v>
      </c>
      <c r="AB3438">
        <v>2318.4899999999998</v>
      </c>
      <c r="AC3438" t="str">
        <f t="shared" si="751"/>
        <v>&lt;=3000</v>
      </c>
      <c r="AD3438">
        <v>1837</v>
      </c>
      <c r="AE3438" t="str">
        <f t="shared" si="752"/>
        <v>&gt;120</v>
      </c>
      <c r="AF3438">
        <v>2318.4899999999998</v>
      </c>
      <c r="AG3438" t="str">
        <f t="shared" si="753"/>
        <v>&lt;=3000</v>
      </c>
      <c r="AH3438" t="s">
        <v>32</v>
      </c>
      <c r="AI3438" t="str">
        <f t="shared" si="754"/>
        <v/>
      </c>
      <c r="AJ3438" t="s">
        <v>32</v>
      </c>
      <c r="AK3438" t="str">
        <f t="shared" si="755"/>
        <v/>
      </c>
      <c r="AL3438">
        <v>12</v>
      </c>
      <c r="AM3438">
        <v>0</v>
      </c>
      <c r="AN3438">
        <v>12</v>
      </c>
      <c r="AO3438" t="s">
        <v>32</v>
      </c>
      <c r="AP3438">
        <v>1</v>
      </c>
    </row>
    <row r="3439" spans="1:42" x14ac:dyDescent="0.25">
      <c r="A3439">
        <v>201810</v>
      </c>
      <c r="B3439" t="str">
        <f t="shared" si="742"/>
        <v>2018-II</v>
      </c>
      <c r="C3439" t="s">
        <v>3500</v>
      </c>
      <c r="D3439" t="s">
        <v>3500</v>
      </c>
      <c r="E3439">
        <v>30525163</v>
      </c>
      <c r="F3439" t="s">
        <v>29</v>
      </c>
      <c r="G3439">
        <v>1</v>
      </c>
      <c r="H3439">
        <v>0</v>
      </c>
      <c r="I3439">
        <v>0</v>
      </c>
      <c r="J3439">
        <f t="shared" si="743"/>
        <v>0</v>
      </c>
      <c r="K3439" t="str">
        <f t="shared" si="744"/>
        <v>Modelamiento</v>
      </c>
      <c r="L3439">
        <f t="shared" si="745"/>
        <v>0</v>
      </c>
      <c r="M3439">
        <v>21</v>
      </c>
      <c r="N3439" t="str">
        <f t="shared" si="746"/>
        <v>&lt;=25</v>
      </c>
      <c r="O3439" t="s">
        <v>56</v>
      </c>
      <c r="P3439" t="s">
        <v>31</v>
      </c>
      <c r="Q3439">
        <v>49790</v>
      </c>
      <c r="R3439">
        <v>1500</v>
      </c>
      <c r="S3439" t="str">
        <f t="shared" si="747"/>
        <v>&lt;=1500</v>
      </c>
      <c r="T3439">
        <v>1712</v>
      </c>
      <c r="U3439" t="str">
        <f t="shared" si="748"/>
        <v>&gt;1500</v>
      </c>
      <c r="V3439" t="s">
        <v>597</v>
      </c>
      <c r="W3439">
        <v>47720</v>
      </c>
      <c r="X3439" s="12">
        <f t="shared" si="749"/>
        <v>3.143336127409891E-2</v>
      </c>
      <c r="Y3439" t="str">
        <f t="shared" si="750"/>
        <v>&lt;=0.04</v>
      </c>
      <c r="Z3439" t="s">
        <v>32</v>
      </c>
      <c r="AA3439">
        <v>9</v>
      </c>
      <c r="AB3439" t="s">
        <v>32</v>
      </c>
      <c r="AC3439" t="str">
        <f t="shared" si="751"/>
        <v/>
      </c>
      <c r="AD3439" t="s">
        <v>32</v>
      </c>
      <c r="AE3439" t="str">
        <f t="shared" si="752"/>
        <v/>
      </c>
      <c r="AF3439" t="s">
        <v>32</v>
      </c>
      <c r="AG3439" t="str">
        <f t="shared" si="753"/>
        <v/>
      </c>
      <c r="AH3439" t="s">
        <v>32</v>
      </c>
      <c r="AI3439" t="str">
        <f t="shared" si="754"/>
        <v/>
      </c>
      <c r="AJ3439" t="s">
        <v>32</v>
      </c>
      <c r="AK3439" t="str">
        <f t="shared" si="755"/>
        <v/>
      </c>
      <c r="AL3439">
        <v>0</v>
      </c>
      <c r="AM3439">
        <v>0</v>
      </c>
      <c r="AN3439">
        <v>0</v>
      </c>
      <c r="AO3439" t="s">
        <v>32</v>
      </c>
      <c r="AP3439" t="s">
        <v>32</v>
      </c>
    </row>
    <row r="3440" spans="1:42" x14ac:dyDescent="0.25">
      <c r="A3440">
        <v>201810</v>
      </c>
      <c r="B3440" t="str">
        <f t="shared" si="742"/>
        <v>2018-II</v>
      </c>
      <c r="C3440" t="s">
        <v>3501</v>
      </c>
      <c r="D3440" t="s">
        <v>3501</v>
      </c>
      <c r="E3440">
        <v>30529533</v>
      </c>
      <c r="F3440" t="s">
        <v>29</v>
      </c>
      <c r="G3440">
        <v>0</v>
      </c>
      <c r="H3440">
        <v>0</v>
      </c>
      <c r="I3440">
        <v>0</v>
      </c>
      <c r="J3440">
        <f t="shared" si="743"/>
        <v>0</v>
      </c>
      <c r="K3440" t="str">
        <f t="shared" si="744"/>
        <v>Modelamiento</v>
      </c>
      <c r="L3440">
        <f t="shared" si="745"/>
        <v>0</v>
      </c>
      <c r="M3440">
        <v>34</v>
      </c>
      <c r="N3440" t="str">
        <f t="shared" si="746"/>
        <v>&lt;=35</v>
      </c>
      <c r="O3440" t="s">
        <v>56</v>
      </c>
      <c r="P3440" t="s">
        <v>31</v>
      </c>
      <c r="Q3440">
        <v>43479</v>
      </c>
      <c r="R3440">
        <v>500</v>
      </c>
      <c r="S3440" t="str">
        <f t="shared" si="747"/>
        <v>&lt;=500</v>
      </c>
      <c r="T3440">
        <v>1221</v>
      </c>
      <c r="U3440" t="str">
        <f t="shared" si="748"/>
        <v>&lt;=1300</v>
      </c>
      <c r="V3440" t="s">
        <v>585</v>
      </c>
      <c r="W3440">
        <v>40409</v>
      </c>
      <c r="X3440" s="12">
        <f t="shared" si="749"/>
        <v>1.2373481155188201E-2</v>
      </c>
      <c r="Y3440" t="str">
        <f t="shared" si="750"/>
        <v>&lt;=0.02</v>
      </c>
      <c r="Z3440" t="s">
        <v>32</v>
      </c>
      <c r="AA3440">
        <v>0</v>
      </c>
      <c r="AB3440">
        <v>1000</v>
      </c>
      <c r="AC3440" t="str">
        <f t="shared" si="751"/>
        <v>&lt;=1000</v>
      </c>
      <c r="AD3440">
        <v>0</v>
      </c>
      <c r="AE3440" t="str">
        <f t="shared" si="752"/>
        <v>=0</v>
      </c>
      <c r="AF3440">
        <v>0</v>
      </c>
      <c r="AG3440" t="str">
        <f t="shared" si="753"/>
        <v>&lt;=500</v>
      </c>
      <c r="AH3440" t="s">
        <v>32</v>
      </c>
      <c r="AI3440" t="str">
        <f t="shared" si="754"/>
        <v/>
      </c>
      <c r="AJ3440" t="s">
        <v>32</v>
      </c>
      <c r="AK3440" t="str">
        <f t="shared" si="755"/>
        <v/>
      </c>
      <c r="AL3440">
        <v>3</v>
      </c>
      <c r="AM3440">
        <v>3</v>
      </c>
      <c r="AN3440">
        <v>0</v>
      </c>
      <c r="AO3440">
        <v>1</v>
      </c>
      <c r="AP3440" t="s">
        <v>32</v>
      </c>
    </row>
    <row r="3441" spans="1:42" x14ac:dyDescent="0.25">
      <c r="A3441">
        <v>201810</v>
      </c>
      <c r="B3441" t="str">
        <f t="shared" si="742"/>
        <v>2018-II</v>
      </c>
      <c r="C3441" t="s">
        <v>3502</v>
      </c>
      <c r="D3441" t="s">
        <v>3502</v>
      </c>
      <c r="E3441">
        <v>30520167</v>
      </c>
      <c r="F3441" t="s">
        <v>29</v>
      </c>
      <c r="G3441">
        <v>0</v>
      </c>
      <c r="H3441">
        <v>0</v>
      </c>
      <c r="I3441">
        <v>0</v>
      </c>
      <c r="J3441">
        <f t="shared" si="743"/>
        <v>0</v>
      </c>
      <c r="K3441" t="str">
        <f t="shared" si="744"/>
        <v>Modelamiento</v>
      </c>
      <c r="L3441">
        <f t="shared" si="745"/>
        <v>0</v>
      </c>
      <c r="M3441">
        <v>48</v>
      </c>
      <c r="N3441" t="str">
        <f t="shared" si="746"/>
        <v>&lt;=50</v>
      </c>
      <c r="O3441" t="s">
        <v>56</v>
      </c>
      <c r="P3441" t="s">
        <v>35</v>
      </c>
      <c r="Q3441">
        <v>38547</v>
      </c>
      <c r="R3441">
        <v>1500</v>
      </c>
      <c r="S3441" t="str">
        <f t="shared" si="747"/>
        <v>&lt;=1500</v>
      </c>
      <c r="T3441">
        <v>1322</v>
      </c>
      <c r="U3441" t="str">
        <f t="shared" si="748"/>
        <v>&lt;=1400</v>
      </c>
      <c r="V3441" t="s">
        <v>597</v>
      </c>
      <c r="W3441">
        <v>37127</v>
      </c>
      <c r="X3441" s="12">
        <f t="shared" si="749"/>
        <v>4.0401863872653328E-2</v>
      </c>
      <c r="Y3441" t="str">
        <f t="shared" si="750"/>
        <v>&lt;=0.05</v>
      </c>
      <c r="Z3441" t="s">
        <v>32</v>
      </c>
      <c r="AA3441">
        <v>9</v>
      </c>
      <c r="AB3441" t="s">
        <v>32</v>
      </c>
      <c r="AC3441" t="str">
        <f t="shared" si="751"/>
        <v/>
      </c>
      <c r="AD3441" t="s">
        <v>32</v>
      </c>
      <c r="AE3441" t="str">
        <f t="shared" si="752"/>
        <v/>
      </c>
      <c r="AF3441" t="s">
        <v>32</v>
      </c>
      <c r="AG3441" t="str">
        <f t="shared" si="753"/>
        <v/>
      </c>
      <c r="AH3441" t="s">
        <v>32</v>
      </c>
      <c r="AI3441" t="str">
        <f t="shared" si="754"/>
        <v/>
      </c>
      <c r="AJ3441" t="s">
        <v>32</v>
      </c>
      <c r="AK3441" t="str">
        <f t="shared" si="755"/>
        <v/>
      </c>
      <c r="AL3441">
        <v>0</v>
      </c>
      <c r="AM3441">
        <v>0</v>
      </c>
      <c r="AN3441">
        <v>0</v>
      </c>
      <c r="AO3441" t="s">
        <v>32</v>
      </c>
      <c r="AP3441" t="s">
        <v>32</v>
      </c>
    </row>
    <row r="3442" spans="1:42" x14ac:dyDescent="0.25">
      <c r="A3442">
        <v>201810</v>
      </c>
      <c r="B3442" t="str">
        <f t="shared" si="742"/>
        <v>2018-II</v>
      </c>
      <c r="C3442" t="s">
        <v>3503</v>
      </c>
      <c r="D3442" t="s">
        <v>3503</v>
      </c>
      <c r="E3442">
        <v>30537505</v>
      </c>
      <c r="F3442" t="s">
        <v>29</v>
      </c>
      <c r="G3442">
        <v>0</v>
      </c>
      <c r="H3442">
        <v>0</v>
      </c>
      <c r="I3442">
        <v>0</v>
      </c>
      <c r="J3442">
        <f t="shared" si="743"/>
        <v>0</v>
      </c>
      <c r="K3442" t="str">
        <f t="shared" si="744"/>
        <v>Modelamiento</v>
      </c>
      <c r="L3442">
        <f t="shared" si="745"/>
        <v>0</v>
      </c>
      <c r="M3442">
        <v>23</v>
      </c>
      <c r="N3442" t="str">
        <f t="shared" si="746"/>
        <v>&lt;=25</v>
      </c>
      <c r="O3442" t="s">
        <v>56</v>
      </c>
      <c r="P3442" t="s">
        <v>39</v>
      </c>
      <c r="Q3442">
        <v>35168</v>
      </c>
      <c r="R3442">
        <v>1500</v>
      </c>
      <c r="S3442" t="str">
        <f t="shared" si="747"/>
        <v>&lt;=1500</v>
      </c>
      <c r="T3442">
        <v>1216</v>
      </c>
      <c r="U3442" t="str">
        <f t="shared" si="748"/>
        <v>&lt;=1300</v>
      </c>
      <c r="V3442" t="s">
        <v>597</v>
      </c>
      <c r="W3442">
        <v>33748</v>
      </c>
      <c r="X3442" s="12">
        <f t="shared" si="749"/>
        <v>4.4447078345383431E-2</v>
      </c>
      <c r="Y3442" t="str">
        <f t="shared" si="750"/>
        <v>&lt;=0.05</v>
      </c>
      <c r="Z3442" t="s">
        <v>32</v>
      </c>
      <c r="AA3442">
        <v>0</v>
      </c>
      <c r="AB3442">
        <v>1006.27</v>
      </c>
      <c r="AC3442" t="str">
        <f t="shared" si="751"/>
        <v>&lt;=2000</v>
      </c>
      <c r="AD3442">
        <v>0</v>
      </c>
      <c r="AE3442" t="str">
        <f t="shared" si="752"/>
        <v>=0</v>
      </c>
      <c r="AF3442">
        <v>0</v>
      </c>
      <c r="AG3442" t="str">
        <f t="shared" si="753"/>
        <v>&lt;=500</v>
      </c>
      <c r="AH3442" t="s">
        <v>32</v>
      </c>
      <c r="AI3442" t="str">
        <f t="shared" si="754"/>
        <v/>
      </c>
      <c r="AJ3442" t="s">
        <v>32</v>
      </c>
      <c r="AK3442" t="str">
        <f t="shared" si="755"/>
        <v/>
      </c>
      <c r="AL3442">
        <v>4</v>
      </c>
      <c r="AM3442">
        <v>4</v>
      </c>
      <c r="AN3442">
        <v>0</v>
      </c>
      <c r="AO3442">
        <v>1</v>
      </c>
      <c r="AP3442" t="s">
        <v>32</v>
      </c>
    </row>
    <row r="3443" spans="1:42" x14ac:dyDescent="0.25">
      <c r="A3443">
        <v>201810</v>
      </c>
      <c r="B3443" t="str">
        <f t="shared" si="742"/>
        <v>2018-II</v>
      </c>
      <c r="C3443" t="s">
        <v>3504</v>
      </c>
      <c r="D3443" t="s">
        <v>3504</v>
      </c>
      <c r="E3443">
        <v>30530855</v>
      </c>
      <c r="F3443" t="s">
        <v>29</v>
      </c>
      <c r="G3443">
        <v>0</v>
      </c>
      <c r="H3443">
        <v>0</v>
      </c>
      <c r="I3443">
        <v>0</v>
      </c>
      <c r="J3443">
        <f t="shared" si="743"/>
        <v>0</v>
      </c>
      <c r="K3443" t="str">
        <f t="shared" si="744"/>
        <v>Modelamiento</v>
      </c>
      <c r="L3443">
        <f t="shared" si="745"/>
        <v>0</v>
      </c>
      <c r="M3443">
        <v>40</v>
      </c>
      <c r="N3443" t="str">
        <f t="shared" si="746"/>
        <v>&lt;=40</v>
      </c>
      <c r="O3443" t="s">
        <v>56</v>
      </c>
      <c r="P3443" t="s">
        <v>31</v>
      </c>
      <c r="Q3443">
        <v>39500</v>
      </c>
      <c r="R3443">
        <v>1000</v>
      </c>
      <c r="S3443" t="str">
        <f t="shared" si="747"/>
        <v>&lt;=1000</v>
      </c>
      <c r="T3443">
        <v>1358</v>
      </c>
      <c r="U3443" t="str">
        <f t="shared" si="748"/>
        <v>&lt;=1400</v>
      </c>
      <c r="V3443" t="s">
        <v>585</v>
      </c>
      <c r="W3443">
        <v>37580</v>
      </c>
      <c r="X3443" s="12">
        <f t="shared" si="749"/>
        <v>2.6609898882384245E-2</v>
      </c>
      <c r="Y3443" t="str">
        <f t="shared" si="750"/>
        <v>&lt;=0.03</v>
      </c>
      <c r="Z3443" t="s">
        <v>32</v>
      </c>
      <c r="AA3443">
        <v>4</v>
      </c>
      <c r="AB3443">
        <v>1470.44</v>
      </c>
      <c r="AC3443" t="str">
        <f t="shared" si="751"/>
        <v>&lt;=2000</v>
      </c>
      <c r="AD3443">
        <v>751</v>
      </c>
      <c r="AE3443" t="str">
        <f t="shared" si="752"/>
        <v>&gt;120</v>
      </c>
      <c r="AF3443">
        <v>305.49</v>
      </c>
      <c r="AG3443" t="str">
        <f t="shared" si="753"/>
        <v>&lt;=500</v>
      </c>
      <c r="AH3443" t="s">
        <v>32</v>
      </c>
      <c r="AI3443" t="str">
        <f t="shared" si="754"/>
        <v/>
      </c>
      <c r="AJ3443" t="s">
        <v>32</v>
      </c>
      <c r="AK3443" t="str">
        <f t="shared" si="755"/>
        <v/>
      </c>
      <c r="AL3443">
        <v>12</v>
      </c>
      <c r="AM3443">
        <v>0</v>
      </c>
      <c r="AN3443">
        <v>12</v>
      </c>
      <c r="AO3443" t="s">
        <v>32</v>
      </c>
      <c r="AP3443">
        <v>1</v>
      </c>
    </row>
    <row r="3444" spans="1:42" x14ac:dyDescent="0.25">
      <c r="A3444">
        <v>201810</v>
      </c>
      <c r="B3444" t="str">
        <f t="shared" si="742"/>
        <v>2018-II</v>
      </c>
      <c r="C3444" t="s">
        <v>3505</v>
      </c>
      <c r="D3444" t="s">
        <v>3505</v>
      </c>
      <c r="E3444">
        <v>30537447</v>
      </c>
      <c r="F3444" t="s">
        <v>29</v>
      </c>
      <c r="G3444">
        <v>0</v>
      </c>
      <c r="H3444">
        <v>0</v>
      </c>
      <c r="I3444">
        <v>0</v>
      </c>
      <c r="J3444">
        <f t="shared" si="743"/>
        <v>0</v>
      </c>
      <c r="K3444" t="str">
        <f t="shared" si="744"/>
        <v>Modelamiento</v>
      </c>
      <c r="L3444">
        <f t="shared" si="745"/>
        <v>0</v>
      </c>
      <c r="M3444">
        <v>24</v>
      </c>
      <c r="N3444" t="str">
        <f t="shared" si="746"/>
        <v>&lt;=25</v>
      </c>
      <c r="O3444" t="s">
        <v>56</v>
      </c>
      <c r="P3444" t="s">
        <v>39</v>
      </c>
      <c r="Q3444">
        <v>48398</v>
      </c>
      <c r="R3444">
        <v>1800</v>
      </c>
      <c r="S3444" t="str">
        <f t="shared" si="747"/>
        <v>&lt;=2000</v>
      </c>
      <c r="T3444">
        <v>1672</v>
      </c>
      <c r="U3444" t="str">
        <f t="shared" si="748"/>
        <v>&gt;1500</v>
      </c>
      <c r="V3444" t="s">
        <v>589</v>
      </c>
      <c r="W3444">
        <v>47278</v>
      </c>
      <c r="X3444" s="12">
        <f t="shared" si="749"/>
        <v>3.8072676509158597E-2</v>
      </c>
      <c r="Y3444" t="str">
        <f t="shared" si="750"/>
        <v>&lt;=0.04</v>
      </c>
      <c r="Z3444" t="s">
        <v>32</v>
      </c>
      <c r="AA3444">
        <v>0</v>
      </c>
      <c r="AB3444">
        <v>1006.27</v>
      </c>
      <c r="AC3444" t="str">
        <f t="shared" si="751"/>
        <v>&lt;=2000</v>
      </c>
      <c r="AD3444">
        <v>0</v>
      </c>
      <c r="AE3444" t="str">
        <f t="shared" si="752"/>
        <v>=0</v>
      </c>
      <c r="AF3444">
        <v>0</v>
      </c>
      <c r="AG3444" t="str">
        <f t="shared" si="753"/>
        <v>&lt;=500</v>
      </c>
      <c r="AH3444" t="s">
        <v>32</v>
      </c>
      <c r="AI3444" t="str">
        <f t="shared" si="754"/>
        <v/>
      </c>
      <c r="AJ3444" t="s">
        <v>32</v>
      </c>
      <c r="AK3444" t="str">
        <f t="shared" si="755"/>
        <v/>
      </c>
      <c r="AL3444">
        <v>3</v>
      </c>
      <c r="AM3444">
        <v>3</v>
      </c>
      <c r="AN3444">
        <v>0</v>
      </c>
      <c r="AO3444">
        <v>1</v>
      </c>
      <c r="AP3444" t="s">
        <v>32</v>
      </c>
    </row>
    <row r="3445" spans="1:42" x14ac:dyDescent="0.25">
      <c r="A3445">
        <v>201810</v>
      </c>
      <c r="B3445" t="str">
        <f t="shared" si="742"/>
        <v>2018-II</v>
      </c>
      <c r="C3445" t="s">
        <v>3506</v>
      </c>
      <c r="D3445" t="s">
        <v>3506</v>
      </c>
      <c r="E3445">
        <v>30525832</v>
      </c>
      <c r="F3445" t="s">
        <v>29</v>
      </c>
      <c r="G3445">
        <v>0</v>
      </c>
      <c r="H3445">
        <v>0</v>
      </c>
      <c r="I3445">
        <v>0</v>
      </c>
      <c r="J3445">
        <f t="shared" si="743"/>
        <v>0</v>
      </c>
      <c r="K3445" t="str">
        <f t="shared" si="744"/>
        <v>Modelamiento</v>
      </c>
      <c r="L3445">
        <f t="shared" si="745"/>
        <v>0</v>
      </c>
      <c r="M3445">
        <v>29</v>
      </c>
      <c r="N3445" t="str">
        <f t="shared" si="746"/>
        <v>&lt;=30</v>
      </c>
      <c r="O3445" t="s">
        <v>56</v>
      </c>
      <c r="P3445" t="s">
        <v>31</v>
      </c>
      <c r="Q3445">
        <v>49518</v>
      </c>
      <c r="R3445">
        <v>1500</v>
      </c>
      <c r="S3445" t="str">
        <f t="shared" si="747"/>
        <v>&lt;=1500</v>
      </c>
      <c r="T3445">
        <v>1712</v>
      </c>
      <c r="U3445" t="str">
        <f t="shared" si="748"/>
        <v>&gt;1500</v>
      </c>
      <c r="V3445" t="s">
        <v>597</v>
      </c>
      <c r="W3445">
        <v>48098</v>
      </c>
      <c r="X3445" s="12">
        <f t="shared" si="749"/>
        <v>3.1186327913842571E-2</v>
      </c>
      <c r="Y3445" t="str">
        <f t="shared" si="750"/>
        <v>&lt;=0.04</v>
      </c>
      <c r="Z3445" t="s">
        <v>32</v>
      </c>
      <c r="AA3445">
        <v>4</v>
      </c>
      <c r="AB3445">
        <v>1147.32</v>
      </c>
      <c r="AC3445" t="str">
        <f t="shared" si="751"/>
        <v>&lt;=2000</v>
      </c>
      <c r="AD3445">
        <v>1280</v>
      </c>
      <c r="AE3445" t="str">
        <f t="shared" si="752"/>
        <v>&gt;120</v>
      </c>
      <c r="AF3445">
        <v>1147.32</v>
      </c>
      <c r="AG3445" t="str">
        <f t="shared" si="753"/>
        <v>&lt;=2000</v>
      </c>
      <c r="AH3445" t="s">
        <v>32</v>
      </c>
      <c r="AI3445" t="str">
        <f t="shared" si="754"/>
        <v/>
      </c>
      <c r="AJ3445" t="s">
        <v>32</v>
      </c>
      <c r="AK3445" t="str">
        <f t="shared" si="755"/>
        <v/>
      </c>
      <c r="AL3445">
        <v>12</v>
      </c>
      <c r="AM3445">
        <v>0</v>
      </c>
      <c r="AN3445">
        <v>12</v>
      </c>
      <c r="AO3445" t="s">
        <v>32</v>
      </c>
      <c r="AP3445">
        <v>1</v>
      </c>
    </row>
    <row r="3446" spans="1:42" x14ac:dyDescent="0.25">
      <c r="A3446">
        <v>201810</v>
      </c>
      <c r="B3446" t="str">
        <f t="shared" si="742"/>
        <v>2018-II</v>
      </c>
      <c r="C3446" t="s">
        <v>3507</v>
      </c>
      <c r="D3446" t="s">
        <v>3507</v>
      </c>
      <c r="E3446">
        <v>30536911</v>
      </c>
      <c r="F3446" t="s">
        <v>29</v>
      </c>
      <c r="G3446">
        <v>0</v>
      </c>
      <c r="H3446">
        <v>0</v>
      </c>
      <c r="I3446">
        <v>0</v>
      </c>
      <c r="J3446">
        <f t="shared" si="743"/>
        <v>0</v>
      </c>
      <c r="K3446" t="str">
        <f t="shared" si="744"/>
        <v>Modelamiento</v>
      </c>
      <c r="L3446">
        <f t="shared" si="745"/>
        <v>0</v>
      </c>
      <c r="M3446">
        <v>45</v>
      </c>
      <c r="N3446" t="str">
        <f t="shared" si="746"/>
        <v>&lt;=45</v>
      </c>
      <c r="O3446" t="s">
        <v>56</v>
      </c>
      <c r="P3446" t="s">
        <v>31</v>
      </c>
      <c r="Q3446">
        <v>39047</v>
      </c>
      <c r="R3446">
        <v>1000</v>
      </c>
      <c r="S3446" t="str">
        <f t="shared" si="747"/>
        <v>&lt;=1000</v>
      </c>
      <c r="T3446">
        <v>1349</v>
      </c>
      <c r="U3446" t="str">
        <f t="shared" si="748"/>
        <v>&lt;=1400</v>
      </c>
      <c r="V3446" t="s">
        <v>601</v>
      </c>
      <c r="W3446">
        <v>37127</v>
      </c>
      <c r="X3446" s="12">
        <f t="shared" si="749"/>
        <v>2.6934575915102215E-2</v>
      </c>
      <c r="Y3446" t="str">
        <f t="shared" si="750"/>
        <v>&lt;=0.03</v>
      </c>
      <c r="Z3446" t="s">
        <v>32</v>
      </c>
      <c r="AA3446">
        <v>9</v>
      </c>
      <c r="AB3446" t="s">
        <v>32</v>
      </c>
      <c r="AC3446" t="str">
        <f t="shared" si="751"/>
        <v/>
      </c>
      <c r="AD3446" t="s">
        <v>32</v>
      </c>
      <c r="AE3446" t="str">
        <f t="shared" si="752"/>
        <v/>
      </c>
      <c r="AF3446" t="s">
        <v>32</v>
      </c>
      <c r="AG3446" t="str">
        <f t="shared" si="753"/>
        <v/>
      </c>
      <c r="AH3446" t="s">
        <v>32</v>
      </c>
      <c r="AI3446" t="str">
        <f t="shared" si="754"/>
        <v/>
      </c>
      <c r="AJ3446" t="s">
        <v>32</v>
      </c>
      <c r="AK3446" t="str">
        <f t="shared" si="755"/>
        <v/>
      </c>
      <c r="AL3446">
        <v>0</v>
      </c>
      <c r="AM3446">
        <v>0</v>
      </c>
      <c r="AN3446">
        <v>0</v>
      </c>
      <c r="AO3446" t="s">
        <v>32</v>
      </c>
      <c r="AP3446" t="s">
        <v>32</v>
      </c>
    </row>
    <row r="3447" spans="1:42" x14ac:dyDescent="0.25">
      <c r="A3447">
        <v>201810</v>
      </c>
      <c r="B3447" t="str">
        <f t="shared" si="742"/>
        <v>2018-II</v>
      </c>
      <c r="C3447" t="s">
        <v>3508</v>
      </c>
      <c r="D3447" t="s">
        <v>3508</v>
      </c>
      <c r="E3447">
        <v>30520402</v>
      </c>
      <c r="F3447" t="s">
        <v>29</v>
      </c>
      <c r="G3447">
        <v>0</v>
      </c>
      <c r="H3447">
        <v>0</v>
      </c>
      <c r="I3447">
        <v>0</v>
      </c>
      <c r="J3447">
        <f t="shared" si="743"/>
        <v>0</v>
      </c>
      <c r="K3447" t="str">
        <f t="shared" si="744"/>
        <v>Modelamiento</v>
      </c>
      <c r="L3447">
        <f t="shared" si="745"/>
        <v>0</v>
      </c>
      <c r="M3447">
        <v>45</v>
      </c>
      <c r="N3447" t="str">
        <f t="shared" si="746"/>
        <v>&lt;=45</v>
      </c>
      <c r="O3447" t="s">
        <v>56</v>
      </c>
      <c r="P3447" t="s">
        <v>39</v>
      </c>
      <c r="Q3447">
        <v>31814</v>
      </c>
      <c r="R3447">
        <v>500</v>
      </c>
      <c r="S3447" t="str">
        <f t="shared" si="747"/>
        <v>&lt;=500</v>
      </c>
      <c r="T3447">
        <v>1324</v>
      </c>
      <c r="U3447" t="str">
        <f t="shared" si="748"/>
        <v>&lt;=1400</v>
      </c>
      <c r="V3447" t="s">
        <v>585</v>
      </c>
      <c r="W3447">
        <v>29394</v>
      </c>
      <c r="X3447" s="12">
        <f t="shared" si="749"/>
        <v>1.7010274205620193E-2</v>
      </c>
      <c r="Y3447" t="str">
        <f t="shared" si="750"/>
        <v>&lt;=0.02</v>
      </c>
      <c r="Z3447" t="s">
        <v>32</v>
      </c>
      <c r="AA3447">
        <v>4</v>
      </c>
      <c r="AB3447">
        <v>80.849999999999994</v>
      </c>
      <c r="AC3447" t="str">
        <f t="shared" si="751"/>
        <v>&lt;=500</v>
      </c>
      <c r="AD3447">
        <v>2535</v>
      </c>
      <c r="AE3447" t="str">
        <f t="shared" si="752"/>
        <v>&gt;120</v>
      </c>
      <c r="AF3447">
        <v>80.849999999999994</v>
      </c>
      <c r="AG3447" t="str">
        <f t="shared" si="753"/>
        <v>&lt;=500</v>
      </c>
      <c r="AH3447" t="s">
        <v>32</v>
      </c>
      <c r="AI3447" t="str">
        <f t="shared" si="754"/>
        <v/>
      </c>
      <c r="AJ3447" t="s">
        <v>32</v>
      </c>
      <c r="AK3447" t="str">
        <f t="shared" si="755"/>
        <v/>
      </c>
      <c r="AL3447">
        <v>2</v>
      </c>
      <c r="AM3447">
        <v>0</v>
      </c>
      <c r="AN3447">
        <v>2</v>
      </c>
      <c r="AO3447" t="s">
        <v>32</v>
      </c>
      <c r="AP3447">
        <v>11</v>
      </c>
    </row>
    <row r="3448" spans="1:42" x14ac:dyDescent="0.25">
      <c r="A3448">
        <v>201810</v>
      </c>
      <c r="B3448" t="str">
        <f t="shared" si="742"/>
        <v>2018-II</v>
      </c>
      <c r="C3448" t="s">
        <v>3509</v>
      </c>
      <c r="D3448" t="s">
        <v>3509</v>
      </c>
      <c r="E3448">
        <v>30533387</v>
      </c>
      <c r="F3448" t="s">
        <v>29</v>
      </c>
      <c r="G3448">
        <v>1</v>
      </c>
      <c r="H3448">
        <v>0</v>
      </c>
      <c r="I3448">
        <v>0</v>
      </c>
      <c r="J3448">
        <f t="shared" si="743"/>
        <v>0</v>
      </c>
      <c r="K3448" t="str">
        <f t="shared" si="744"/>
        <v>Modelamiento</v>
      </c>
      <c r="L3448">
        <f t="shared" si="745"/>
        <v>0</v>
      </c>
      <c r="M3448">
        <v>22</v>
      </c>
      <c r="N3448" t="str">
        <f t="shared" si="746"/>
        <v>&lt;=25</v>
      </c>
      <c r="O3448" t="s">
        <v>56</v>
      </c>
      <c r="P3448" t="s">
        <v>39</v>
      </c>
      <c r="Q3448">
        <v>48773</v>
      </c>
      <c r="R3448">
        <v>1500</v>
      </c>
      <c r="S3448" t="str">
        <f t="shared" si="747"/>
        <v>&lt;=1500</v>
      </c>
      <c r="T3448">
        <v>1288</v>
      </c>
      <c r="U3448" t="str">
        <f t="shared" si="748"/>
        <v>&lt;=1300</v>
      </c>
      <c r="V3448" t="s">
        <v>589</v>
      </c>
      <c r="W3448">
        <v>46703</v>
      </c>
      <c r="X3448" s="12">
        <f t="shared" si="749"/>
        <v>3.2117851101642295E-2</v>
      </c>
      <c r="Y3448" t="str">
        <f t="shared" si="750"/>
        <v>&lt;=0.04</v>
      </c>
      <c r="Z3448" t="s">
        <v>32</v>
      </c>
      <c r="AA3448">
        <v>9</v>
      </c>
      <c r="AB3448" t="s">
        <v>32</v>
      </c>
      <c r="AC3448" t="str">
        <f t="shared" si="751"/>
        <v/>
      </c>
      <c r="AD3448" t="s">
        <v>32</v>
      </c>
      <c r="AE3448" t="str">
        <f t="shared" si="752"/>
        <v/>
      </c>
      <c r="AF3448" t="s">
        <v>32</v>
      </c>
      <c r="AG3448" t="str">
        <f t="shared" si="753"/>
        <v/>
      </c>
      <c r="AH3448" t="s">
        <v>32</v>
      </c>
      <c r="AI3448" t="str">
        <f t="shared" si="754"/>
        <v/>
      </c>
      <c r="AJ3448" t="s">
        <v>32</v>
      </c>
      <c r="AK3448" t="str">
        <f t="shared" si="755"/>
        <v/>
      </c>
      <c r="AL3448">
        <v>0</v>
      </c>
      <c r="AM3448">
        <v>0</v>
      </c>
      <c r="AN3448">
        <v>0</v>
      </c>
      <c r="AO3448" t="s">
        <v>32</v>
      </c>
      <c r="AP3448" t="s">
        <v>32</v>
      </c>
    </row>
    <row r="3449" spans="1:42" x14ac:dyDescent="0.25">
      <c r="A3449">
        <v>201810</v>
      </c>
      <c r="B3449" t="str">
        <f t="shared" si="742"/>
        <v>2018-II</v>
      </c>
      <c r="C3449" t="s">
        <v>3510</v>
      </c>
      <c r="D3449" t="s">
        <v>3510</v>
      </c>
      <c r="E3449">
        <v>30539086</v>
      </c>
      <c r="F3449" t="s">
        <v>29</v>
      </c>
      <c r="G3449">
        <v>0</v>
      </c>
      <c r="H3449">
        <v>0</v>
      </c>
      <c r="I3449">
        <v>0</v>
      </c>
      <c r="J3449">
        <f t="shared" si="743"/>
        <v>0</v>
      </c>
      <c r="K3449" t="str">
        <f t="shared" si="744"/>
        <v>Modelamiento</v>
      </c>
      <c r="L3449">
        <f t="shared" si="745"/>
        <v>0</v>
      </c>
      <c r="M3449">
        <v>50</v>
      </c>
      <c r="N3449" t="str">
        <f t="shared" si="746"/>
        <v>&lt;=50</v>
      </c>
      <c r="O3449" t="s">
        <v>56</v>
      </c>
      <c r="P3449" t="s">
        <v>31</v>
      </c>
      <c r="Q3449">
        <v>45442</v>
      </c>
      <c r="R3449">
        <v>1000</v>
      </c>
      <c r="S3449" t="str">
        <f t="shared" si="747"/>
        <v>&lt;=1000</v>
      </c>
      <c r="T3449">
        <v>1569</v>
      </c>
      <c r="U3449" t="str">
        <f t="shared" si="748"/>
        <v>&gt;1500</v>
      </c>
      <c r="V3449" t="s">
        <v>585</v>
      </c>
      <c r="W3449">
        <v>43522</v>
      </c>
      <c r="X3449" s="12">
        <f t="shared" si="749"/>
        <v>2.2976885253435043E-2</v>
      </c>
      <c r="Y3449" t="str">
        <f t="shared" si="750"/>
        <v>&lt;=0.03</v>
      </c>
      <c r="Z3449" t="s">
        <v>32</v>
      </c>
      <c r="AA3449">
        <v>0</v>
      </c>
      <c r="AB3449">
        <v>932.04</v>
      </c>
      <c r="AC3449" t="str">
        <f t="shared" si="751"/>
        <v>&lt;=1000</v>
      </c>
      <c r="AD3449">
        <v>0</v>
      </c>
      <c r="AE3449" t="str">
        <f t="shared" si="752"/>
        <v>=0</v>
      </c>
      <c r="AF3449">
        <v>0</v>
      </c>
      <c r="AG3449" t="str">
        <f t="shared" si="753"/>
        <v>&lt;=500</v>
      </c>
      <c r="AH3449" t="s">
        <v>32</v>
      </c>
      <c r="AI3449" t="str">
        <f t="shared" si="754"/>
        <v/>
      </c>
      <c r="AJ3449" t="s">
        <v>32</v>
      </c>
      <c r="AK3449" t="str">
        <f t="shared" si="755"/>
        <v/>
      </c>
      <c r="AL3449">
        <v>12</v>
      </c>
      <c r="AM3449">
        <v>12</v>
      </c>
      <c r="AN3449">
        <v>0</v>
      </c>
      <c r="AO3449">
        <v>1</v>
      </c>
      <c r="AP3449" t="s">
        <v>32</v>
      </c>
    </row>
    <row r="3450" spans="1:42" x14ac:dyDescent="0.25">
      <c r="A3450">
        <v>201810</v>
      </c>
      <c r="B3450" t="str">
        <f t="shared" si="742"/>
        <v>2018-II</v>
      </c>
      <c r="C3450" t="s">
        <v>3511</v>
      </c>
      <c r="D3450" t="s">
        <v>3511</v>
      </c>
      <c r="E3450">
        <v>30528010</v>
      </c>
      <c r="F3450" t="s">
        <v>29</v>
      </c>
      <c r="G3450">
        <v>0</v>
      </c>
      <c r="H3450">
        <v>0</v>
      </c>
      <c r="I3450">
        <v>0</v>
      </c>
      <c r="J3450">
        <f t="shared" si="743"/>
        <v>0</v>
      </c>
      <c r="K3450" t="str">
        <f t="shared" si="744"/>
        <v>Modelamiento</v>
      </c>
      <c r="L3450">
        <f t="shared" si="745"/>
        <v>0</v>
      </c>
      <c r="M3450">
        <v>40</v>
      </c>
      <c r="N3450" t="str">
        <f t="shared" si="746"/>
        <v>&lt;=40</v>
      </c>
      <c r="O3450" t="s">
        <v>56</v>
      </c>
      <c r="P3450" t="s">
        <v>35</v>
      </c>
      <c r="Q3450">
        <v>42279</v>
      </c>
      <c r="R3450">
        <v>1650</v>
      </c>
      <c r="S3450" t="str">
        <f t="shared" si="747"/>
        <v>&lt;=2000</v>
      </c>
      <c r="T3450">
        <v>1454</v>
      </c>
      <c r="U3450" t="str">
        <f t="shared" si="748"/>
        <v>&lt;=1500</v>
      </c>
      <c r="V3450" t="s">
        <v>589</v>
      </c>
      <c r="W3450">
        <v>41009</v>
      </c>
      <c r="X3450" s="12">
        <f t="shared" si="749"/>
        <v>4.0235070350410886E-2</v>
      </c>
      <c r="Y3450" t="str">
        <f t="shared" si="750"/>
        <v>&lt;=0.05</v>
      </c>
      <c r="Z3450" t="s">
        <v>32</v>
      </c>
      <c r="AA3450">
        <v>9</v>
      </c>
      <c r="AB3450" t="s">
        <v>32</v>
      </c>
      <c r="AC3450" t="str">
        <f t="shared" si="751"/>
        <v/>
      </c>
      <c r="AD3450" t="s">
        <v>32</v>
      </c>
      <c r="AE3450" t="str">
        <f t="shared" si="752"/>
        <v/>
      </c>
      <c r="AF3450" t="s">
        <v>32</v>
      </c>
      <c r="AG3450" t="str">
        <f t="shared" si="753"/>
        <v/>
      </c>
      <c r="AH3450" t="s">
        <v>32</v>
      </c>
      <c r="AI3450" t="str">
        <f t="shared" si="754"/>
        <v/>
      </c>
      <c r="AJ3450" t="s">
        <v>32</v>
      </c>
      <c r="AK3450" t="str">
        <f t="shared" si="755"/>
        <v/>
      </c>
      <c r="AL3450">
        <v>0</v>
      </c>
      <c r="AM3450">
        <v>0</v>
      </c>
      <c r="AN3450">
        <v>0</v>
      </c>
      <c r="AO3450" t="s">
        <v>32</v>
      </c>
      <c r="AP3450" t="s">
        <v>32</v>
      </c>
    </row>
    <row r="3451" spans="1:42" x14ac:dyDescent="0.25">
      <c r="A3451">
        <v>201810</v>
      </c>
      <c r="B3451" t="str">
        <f t="shared" si="742"/>
        <v>2018-II</v>
      </c>
      <c r="C3451" t="s">
        <v>3512</v>
      </c>
      <c r="D3451" t="s">
        <v>3512</v>
      </c>
      <c r="E3451">
        <v>30523324</v>
      </c>
      <c r="F3451" t="s">
        <v>29</v>
      </c>
      <c r="G3451">
        <v>0</v>
      </c>
      <c r="H3451">
        <v>0</v>
      </c>
      <c r="I3451">
        <v>0</v>
      </c>
      <c r="J3451">
        <f t="shared" si="743"/>
        <v>0</v>
      </c>
      <c r="K3451" t="str">
        <f t="shared" si="744"/>
        <v>Modelamiento</v>
      </c>
      <c r="L3451">
        <f t="shared" si="745"/>
        <v>0</v>
      </c>
      <c r="M3451">
        <v>44</v>
      </c>
      <c r="N3451" t="str">
        <f t="shared" si="746"/>
        <v>&lt;=45</v>
      </c>
      <c r="O3451" t="s">
        <v>56</v>
      </c>
      <c r="P3451" t="s">
        <v>39</v>
      </c>
      <c r="Q3451">
        <v>49098</v>
      </c>
      <c r="R3451">
        <v>1500</v>
      </c>
      <c r="S3451" t="str">
        <f t="shared" si="747"/>
        <v>&lt;=1500</v>
      </c>
      <c r="T3451">
        <v>1555</v>
      </c>
      <c r="U3451" t="str">
        <f t="shared" si="748"/>
        <v>&gt;1500</v>
      </c>
      <c r="V3451" t="s">
        <v>1407</v>
      </c>
      <c r="W3451">
        <v>47648</v>
      </c>
      <c r="X3451" s="12">
        <f t="shared" si="749"/>
        <v>3.14808596373405E-2</v>
      </c>
      <c r="Y3451" t="str">
        <f t="shared" si="750"/>
        <v>&lt;=0.04</v>
      </c>
      <c r="Z3451" t="s">
        <v>32</v>
      </c>
      <c r="AA3451">
        <v>9</v>
      </c>
      <c r="AB3451" t="s">
        <v>32</v>
      </c>
      <c r="AC3451" t="str">
        <f t="shared" si="751"/>
        <v/>
      </c>
      <c r="AD3451" t="s">
        <v>32</v>
      </c>
      <c r="AE3451" t="str">
        <f t="shared" si="752"/>
        <v/>
      </c>
      <c r="AF3451" t="s">
        <v>32</v>
      </c>
      <c r="AG3451" t="str">
        <f t="shared" si="753"/>
        <v/>
      </c>
      <c r="AH3451" t="s">
        <v>32</v>
      </c>
      <c r="AI3451" t="str">
        <f t="shared" si="754"/>
        <v/>
      </c>
      <c r="AJ3451" t="s">
        <v>32</v>
      </c>
      <c r="AK3451" t="str">
        <f t="shared" si="755"/>
        <v/>
      </c>
      <c r="AL3451">
        <v>0</v>
      </c>
      <c r="AM3451">
        <v>0</v>
      </c>
      <c r="AN3451">
        <v>0</v>
      </c>
      <c r="AO3451" t="s">
        <v>32</v>
      </c>
      <c r="AP3451" t="s">
        <v>32</v>
      </c>
    </row>
    <row r="3452" spans="1:42" x14ac:dyDescent="0.25">
      <c r="A3452">
        <v>201810</v>
      </c>
      <c r="B3452" t="str">
        <f t="shared" si="742"/>
        <v>2018-II</v>
      </c>
      <c r="C3452" t="s">
        <v>3513</v>
      </c>
      <c r="D3452" t="s">
        <v>3513</v>
      </c>
      <c r="E3452">
        <v>30524478</v>
      </c>
      <c r="F3452" t="s">
        <v>29</v>
      </c>
      <c r="G3452">
        <v>0</v>
      </c>
      <c r="H3452">
        <v>0</v>
      </c>
      <c r="I3452">
        <v>0</v>
      </c>
      <c r="J3452">
        <f t="shared" si="743"/>
        <v>0</v>
      </c>
      <c r="K3452" t="str">
        <f t="shared" si="744"/>
        <v>Modelamiento</v>
      </c>
      <c r="L3452">
        <f t="shared" si="745"/>
        <v>0</v>
      </c>
      <c r="M3452">
        <v>34</v>
      </c>
      <c r="N3452" t="str">
        <f t="shared" si="746"/>
        <v>&lt;=35</v>
      </c>
      <c r="O3452" t="s">
        <v>56</v>
      </c>
      <c r="P3452" t="s">
        <v>39</v>
      </c>
      <c r="Q3452">
        <v>34968</v>
      </c>
      <c r="R3452">
        <v>1700</v>
      </c>
      <c r="S3452" t="str">
        <f t="shared" si="747"/>
        <v>&lt;=2000</v>
      </c>
      <c r="T3452">
        <v>1208</v>
      </c>
      <c r="U3452" t="str">
        <f t="shared" si="748"/>
        <v>&lt;=1300</v>
      </c>
      <c r="V3452" t="s">
        <v>597</v>
      </c>
      <c r="W3452">
        <v>33748</v>
      </c>
      <c r="X3452" s="12">
        <f t="shared" si="749"/>
        <v>5.0373355458101218E-2</v>
      </c>
      <c r="Y3452" t="str">
        <f t="shared" si="750"/>
        <v>&lt;=0.06</v>
      </c>
      <c r="Z3452" t="s">
        <v>32</v>
      </c>
      <c r="AA3452">
        <v>9</v>
      </c>
      <c r="AB3452" t="s">
        <v>32</v>
      </c>
      <c r="AC3452" t="str">
        <f t="shared" si="751"/>
        <v/>
      </c>
      <c r="AD3452" t="s">
        <v>32</v>
      </c>
      <c r="AE3452" t="str">
        <f t="shared" si="752"/>
        <v/>
      </c>
      <c r="AF3452" t="s">
        <v>32</v>
      </c>
      <c r="AG3452" t="str">
        <f t="shared" si="753"/>
        <v/>
      </c>
      <c r="AH3452" t="s">
        <v>32</v>
      </c>
      <c r="AI3452" t="str">
        <f t="shared" si="754"/>
        <v/>
      </c>
      <c r="AJ3452" t="s">
        <v>32</v>
      </c>
      <c r="AK3452" t="str">
        <f t="shared" si="755"/>
        <v/>
      </c>
      <c r="AL3452">
        <v>0</v>
      </c>
      <c r="AM3452">
        <v>0</v>
      </c>
      <c r="AN3452">
        <v>0</v>
      </c>
      <c r="AO3452" t="s">
        <v>32</v>
      </c>
      <c r="AP3452" t="s">
        <v>32</v>
      </c>
    </row>
    <row r="3453" spans="1:42" x14ac:dyDescent="0.25">
      <c r="A3453">
        <v>201810</v>
      </c>
      <c r="B3453" t="str">
        <f t="shared" si="742"/>
        <v>2018-II</v>
      </c>
      <c r="C3453" t="s">
        <v>3514</v>
      </c>
      <c r="D3453" t="s">
        <v>3514</v>
      </c>
      <c r="E3453">
        <v>30528742</v>
      </c>
      <c r="F3453" t="s">
        <v>29</v>
      </c>
      <c r="G3453">
        <v>1</v>
      </c>
      <c r="H3453">
        <v>0</v>
      </c>
      <c r="I3453">
        <v>0</v>
      </c>
      <c r="J3453">
        <f t="shared" si="743"/>
        <v>0</v>
      </c>
      <c r="K3453" t="str">
        <f t="shared" si="744"/>
        <v>Modelamiento</v>
      </c>
      <c r="L3453">
        <f t="shared" si="745"/>
        <v>0</v>
      </c>
      <c r="M3453">
        <v>29</v>
      </c>
      <c r="N3453" t="str">
        <f t="shared" si="746"/>
        <v>&lt;=30</v>
      </c>
      <c r="O3453" t="s">
        <v>56</v>
      </c>
      <c r="P3453" t="s">
        <v>39</v>
      </c>
      <c r="Q3453">
        <v>35168</v>
      </c>
      <c r="R3453">
        <v>1500</v>
      </c>
      <c r="S3453" t="str">
        <f t="shared" si="747"/>
        <v>&lt;=1500</v>
      </c>
      <c r="T3453">
        <v>1215</v>
      </c>
      <c r="U3453" t="str">
        <f t="shared" si="748"/>
        <v>&lt;=1300</v>
      </c>
      <c r="V3453" t="s">
        <v>597</v>
      </c>
      <c r="W3453">
        <v>33748</v>
      </c>
      <c r="X3453" s="12">
        <f t="shared" si="749"/>
        <v>4.4447078345383431E-2</v>
      </c>
      <c r="Y3453" t="str">
        <f t="shared" si="750"/>
        <v>&lt;=0.05</v>
      </c>
      <c r="Z3453" t="s">
        <v>32</v>
      </c>
      <c r="AA3453">
        <v>4</v>
      </c>
      <c r="AB3453">
        <v>200</v>
      </c>
      <c r="AC3453" t="str">
        <f t="shared" si="751"/>
        <v>&lt;=500</v>
      </c>
      <c r="AD3453">
        <v>1888</v>
      </c>
      <c r="AE3453" t="str">
        <f t="shared" si="752"/>
        <v>&gt;120</v>
      </c>
      <c r="AF3453">
        <v>200</v>
      </c>
      <c r="AG3453" t="str">
        <f t="shared" si="753"/>
        <v>&lt;=500</v>
      </c>
      <c r="AH3453" t="s">
        <v>32</v>
      </c>
      <c r="AI3453" t="str">
        <f t="shared" si="754"/>
        <v/>
      </c>
      <c r="AJ3453" t="s">
        <v>32</v>
      </c>
      <c r="AK3453" t="str">
        <f t="shared" si="755"/>
        <v/>
      </c>
      <c r="AL3453">
        <v>12</v>
      </c>
      <c r="AM3453">
        <v>0</v>
      </c>
      <c r="AN3453">
        <v>12</v>
      </c>
      <c r="AO3453" t="s">
        <v>32</v>
      </c>
      <c r="AP3453">
        <v>1</v>
      </c>
    </row>
    <row r="3454" spans="1:42" x14ac:dyDescent="0.25">
      <c r="A3454">
        <v>201810</v>
      </c>
      <c r="B3454" t="str">
        <f t="shared" si="742"/>
        <v>2018-II</v>
      </c>
      <c r="C3454" t="s">
        <v>3515</v>
      </c>
      <c r="D3454" t="s">
        <v>3515</v>
      </c>
      <c r="E3454">
        <v>30536670</v>
      </c>
      <c r="F3454" t="s">
        <v>29</v>
      </c>
      <c r="G3454">
        <v>1</v>
      </c>
      <c r="H3454">
        <v>0</v>
      </c>
      <c r="I3454">
        <v>0</v>
      </c>
      <c r="J3454">
        <f t="shared" si="743"/>
        <v>0</v>
      </c>
      <c r="K3454" t="str">
        <f t="shared" si="744"/>
        <v>Modelamiento</v>
      </c>
      <c r="L3454">
        <f t="shared" si="745"/>
        <v>0</v>
      </c>
      <c r="M3454">
        <v>26</v>
      </c>
      <c r="N3454" t="str">
        <f t="shared" si="746"/>
        <v>&lt;=30</v>
      </c>
      <c r="O3454" t="s">
        <v>56</v>
      </c>
      <c r="P3454" t="s">
        <v>39</v>
      </c>
      <c r="Q3454">
        <v>41320</v>
      </c>
      <c r="R3454">
        <v>1100</v>
      </c>
      <c r="S3454" t="str">
        <f t="shared" si="747"/>
        <v>&lt;=1500</v>
      </c>
      <c r="T3454">
        <v>1435</v>
      </c>
      <c r="U3454" t="str">
        <f t="shared" si="748"/>
        <v>&lt;=1500</v>
      </c>
      <c r="V3454" t="s">
        <v>585</v>
      </c>
      <c r="W3454">
        <v>39500</v>
      </c>
      <c r="X3454" s="12">
        <f t="shared" si="749"/>
        <v>2.7848101265822784E-2</v>
      </c>
      <c r="Y3454" t="str">
        <f t="shared" si="750"/>
        <v>&lt;=0.03</v>
      </c>
      <c r="Z3454" t="s">
        <v>32</v>
      </c>
      <c r="AA3454">
        <v>4</v>
      </c>
      <c r="AB3454">
        <v>779.82</v>
      </c>
      <c r="AC3454" t="str">
        <f t="shared" si="751"/>
        <v>&lt;=1000</v>
      </c>
      <c r="AD3454">
        <v>1733</v>
      </c>
      <c r="AE3454" t="str">
        <f t="shared" si="752"/>
        <v>&gt;120</v>
      </c>
      <c r="AF3454">
        <v>779.82</v>
      </c>
      <c r="AG3454" t="str">
        <f t="shared" si="753"/>
        <v>&lt;=1000</v>
      </c>
      <c r="AH3454" t="s">
        <v>32</v>
      </c>
      <c r="AI3454" t="str">
        <f t="shared" si="754"/>
        <v/>
      </c>
      <c r="AJ3454" t="s">
        <v>32</v>
      </c>
      <c r="AK3454" t="str">
        <f t="shared" si="755"/>
        <v/>
      </c>
      <c r="AL3454">
        <v>12</v>
      </c>
      <c r="AM3454">
        <v>0</v>
      </c>
      <c r="AN3454">
        <v>12</v>
      </c>
      <c r="AO3454" t="s">
        <v>32</v>
      </c>
      <c r="AP3454">
        <v>1</v>
      </c>
    </row>
    <row r="3455" spans="1:42" x14ac:dyDescent="0.25">
      <c r="A3455">
        <v>201810</v>
      </c>
      <c r="B3455" t="str">
        <f t="shared" si="742"/>
        <v>2018-II</v>
      </c>
      <c r="C3455" t="s">
        <v>3516</v>
      </c>
      <c r="D3455" t="s">
        <v>3516</v>
      </c>
      <c r="E3455">
        <v>30540338</v>
      </c>
      <c r="F3455" t="s">
        <v>29</v>
      </c>
      <c r="G3455">
        <v>1</v>
      </c>
      <c r="H3455">
        <v>0</v>
      </c>
      <c r="I3455">
        <v>0</v>
      </c>
      <c r="J3455">
        <f t="shared" si="743"/>
        <v>0</v>
      </c>
      <c r="K3455" t="str">
        <f t="shared" si="744"/>
        <v>Modelamiento</v>
      </c>
      <c r="L3455">
        <f t="shared" si="745"/>
        <v>0</v>
      </c>
      <c r="M3455">
        <v>26</v>
      </c>
      <c r="N3455" t="str">
        <f t="shared" si="746"/>
        <v>&lt;=30</v>
      </c>
      <c r="O3455" t="s">
        <v>56</v>
      </c>
      <c r="P3455" t="s">
        <v>39</v>
      </c>
      <c r="Q3455">
        <v>43832</v>
      </c>
      <c r="R3455">
        <v>500</v>
      </c>
      <c r="S3455" t="str">
        <f t="shared" si="747"/>
        <v>&lt;=500</v>
      </c>
      <c r="T3455">
        <v>1300</v>
      </c>
      <c r="U3455" t="str">
        <f t="shared" si="748"/>
        <v>&lt;=1300</v>
      </c>
      <c r="V3455" t="s">
        <v>601</v>
      </c>
      <c r="W3455">
        <v>40732</v>
      </c>
      <c r="X3455" s="12">
        <f t="shared" si="749"/>
        <v>1.2275360895610331E-2</v>
      </c>
      <c r="Y3455" t="str">
        <f t="shared" si="750"/>
        <v>&lt;=0.02</v>
      </c>
      <c r="Z3455" t="s">
        <v>32</v>
      </c>
      <c r="AA3455">
        <v>3</v>
      </c>
      <c r="AB3455">
        <v>1005.88</v>
      </c>
      <c r="AC3455" t="str">
        <f t="shared" si="751"/>
        <v>&lt;=2000</v>
      </c>
      <c r="AD3455">
        <v>118</v>
      </c>
      <c r="AE3455" t="str">
        <f t="shared" si="752"/>
        <v>&lt;=120</v>
      </c>
      <c r="AF3455">
        <v>0</v>
      </c>
      <c r="AG3455" t="str">
        <f t="shared" si="753"/>
        <v>&lt;=500</v>
      </c>
      <c r="AH3455">
        <v>1005.88</v>
      </c>
      <c r="AI3455" t="str">
        <f t="shared" si="754"/>
        <v>&lt;=2000</v>
      </c>
      <c r="AJ3455">
        <v>1</v>
      </c>
      <c r="AK3455" t="str">
        <f t="shared" si="755"/>
        <v>&gt;0.9</v>
      </c>
      <c r="AL3455">
        <v>10</v>
      </c>
      <c r="AM3455">
        <v>6</v>
      </c>
      <c r="AN3455">
        <v>0</v>
      </c>
      <c r="AO3455">
        <v>5</v>
      </c>
      <c r="AP3455" t="s">
        <v>32</v>
      </c>
    </row>
    <row r="3456" spans="1:42" x14ac:dyDescent="0.25">
      <c r="A3456">
        <v>201810</v>
      </c>
      <c r="B3456" t="str">
        <f t="shared" si="742"/>
        <v>2018-II</v>
      </c>
      <c r="C3456" t="s">
        <v>3517</v>
      </c>
      <c r="D3456" t="s">
        <v>3517</v>
      </c>
      <c r="E3456">
        <v>30523439</v>
      </c>
      <c r="F3456" t="s">
        <v>29</v>
      </c>
      <c r="G3456">
        <v>0</v>
      </c>
      <c r="H3456">
        <v>0</v>
      </c>
      <c r="I3456">
        <v>0</v>
      </c>
      <c r="J3456">
        <f t="shared" si="743"/>
        <v>0</v>
      </c>
      <c r="K3456" t="str">
        <f t="shared" si="744"/>
        <v>Modelamiento</v>
      </c>
      <c r="L3456">
        <f t="shared" si="745"/>
        <v>0</v>
      </c>
      <c r="M3456">
        <v>25</v>
      </c>
      <c r="N3456" t="str">
        <f t="shared" si="746"/>
        <v>&lt;=25</v>
      </c>
      <c r="O3456" t="s">
        <v>56</v>
      </c>
      <c r="P3456" t="s">
        <v>39</v>
      </c>
      <c r="Q3456">
        <v>35018</v>
      </c>
      <c r="R3456">
        <v>1650</v>
      </c>
      <c r="S3456" t="str">
        <f t="shared" si="747"/>
        <v>&lt;=2000</v>
      </c>
      <c r="T3456">
        <v>1211</v>
      </c>
      <c r="U3456" t="str">
        <f t="shared" si="748"/>
        <v>&lt;=1300</v>
      </c>
      <c r="V3456" t="s">
        <v>597</v>
      </c>
      <c r="W3456">
        <v>33748</v>
      </c>
      <c r="X3456" s="12">
        <f t="shared" si="749"/>
        <v>4.8891786179921772E-2</v>
      </c>
      <c r="Y3456" t="str">
        <f t="shared" si="750"/>
        <v>&lt;=0.05</v>
      </c>
      <c r="Z3456" t="s">
        <v>32</v>
      </c>
      <c r="AA3456">
        <v>2</v>
      </c>
      <c r="AB3456">
        <v>231.97</v>
      </c>
      <c r="AC3456" t="str">
        <f t="shared" si="751"/>
        <v>&lt;=500</v>
      </c>
      <c r="AD3456">
        <v>37</v>
      </c>
      <c r="AE3456" t="str">
        <f t="shared" si="752"/>
        <v>&lt;=60</v>
      </c>
      <c r="AF3456">
        <v>0</v>
      </c>
      <c r="AG3456" t="str">
        <f t="shared" si="753"/>
        <v>&lt;=500</v>
      </c>
      <c r="AH3456" t="s">
        <v>32</v>
      </c>
      <c r="AI3456" t="str">
        <f t="shared" si="754"/>
        <v/>
      </c>
      <c r="AJ3456" t="s">
        <v>32</v>
      </c>
      <c r="AK3456" t="str">
        <f t="shared" si="755"/>
        <v/>
      </c>
      <c r="AL3456">
        <v>1</v>
      </c>
      <c r="AM3456">
        <v>0</v>
      </c>
      <c r="AN3456">
        <v>0</v>
      </c>
      <c r="AO3456" t="s">
        <v>32</v>
      </c>
      <c r="AP3456" t="s">
        <v>32</v>
      </c>
    </row>
    <row r="3457" spans="1:42" x14ac:dyDescent="0.25">
      <c r="A3457">
        <v>201810</v>
      </c>
      <c r="B3457" t="str">
        <f t="shared" si="742"/>
        <v>2018-II</v>
      </c>
      <c r="C3457" t="s">
        <v>3518</v>
      </c>
      <c r="D3457" t="s">
        <v>3518</v>
      </c>
      <c r="E3457">
        <v>30535886</v>
      </c>
      <c r="F3457" t="s">
        <v>29</v>
      </c>
      <c r="G3457">
        <v>1</v>
      </c>
      <c r="H3457">
        <v>0</v>
      </c>
      <c r="I3457">
        <v>0</v>
      </c>
      <c r="J3457">
        <f t="shared" si="743"/>
        <v>0</v>
      </c>
      <c r="K3457" t="str">
        <f t="shared" si="744"/>
        <v>Modelamiento</v>
      </c>
      <c r="L3457">
        <f t="shared" si="745"/>
        <v>0</v>
      </c>
      <c r="M3457">
        <v>25</v>
      </c>
      <c r="N3457" t="str">
        <f t="shared" si="746"/>
        <v>&lt;=25</v>
      </c>
      <c r="O3457" t="s">
        <v>56</v>
      </c>
      <c r="P3457" t="s">
        <v>31</v>
      </c>
      <c r="Q3457">
        <v>41854</v>
      </c>
      <c r="R3457">
        <v>500</v>
      </c>
      <c r="S3457" t="str">
        <f t="shared" si="747"/>
        <v>&lt;=500</v>
      </c>
      <c r="T3457">
        <v>1454</v>
      </c>
      <c r="U3457" t="str">
        <f t="shared" si="748"/>
        <v>&lt;=1500</v>
      </c>
      <c r="V3457" t="s">
        <v>585</v>
      </c>
      <c r="W3457">
        <v>39434</v>
      </c>
      <c r="X3457" s="12">
        <f t="shared" si="749"/>
        <v>1.2679413703910332E-2</v>
      </c>
      <c r="Y3457" t="str">
        <f t="shared" si="750"/>
        <v>&lt;=0.02</v>
      </c>
      <c r="Z3457" t="s">
        <v>32</v>
      </c>
      <c r="AA3457">
        <v>9</v>
      </c>
      <c r="AB3457" t="s">
        <v>32</v>
      </c>
      <c r="AC3457" t="str">
        <f t="shared" si="751"/>
        <v/>
      </c>
      <c r="AD3457" t="s">
        <v>32</v>
      </c>
      <c r="AE3457" t="str">
        <f t="shared" si="752"/>
        <v/>
      </c>
      <c r="AF3457" t="s">
        <v>32</v>
      </c>
      <c r="AG3457" t="str">
        <f t="shared" si="753"/>
        <v/>
      </c>
      <c r="AH3457" t="s">
        <v>32</v>
      </c>
      <c r="AI3457" t="str">
        <f t="shared" si="754"/>
        <v/>
      </c>
      <c r="AJ3457" t="s">
        <v>32</v>
      </c>
      <c r="AK3457" t="str">
        <f t="shared" si="755"/>
        <v/>
      </c>
      <c r="AL3457">
        <v>0</v>
      </c>
      <c r="AM3457">
        <v>0</v>
      </c>
      <c r="AN3457">
        <v>0</v>
      </c>
      <c r="AO3457" t="s">
        <v>32</v>
      </c>
      <c r="AP3457" t="s">
        <v>32</v>
      </c>
    </row>
    <row r="3458" spans="1:42" x14ac:dyDescent="0.25">
      <c r="A3458">
        <v>201810</v>
      </c>
      <c r="B3458" t="str">
        <f t="shared" si="742"/>
        <v>2018-II</v>
      </c>
      <c r="C3458" t="s">
        <v>3519</v>
      </c>
      <c r="D3458" t="s">
        <v>3519</v>
      </c>
      <c r="E3458">
        <v>30533545</v>
      </c>
      <c r="F3458" t="s">
        <v>29</v>
      </c>
      <c r="G3458">
        <v>1</v>
      </c>
      <c r="H3458">
        <v>0</v>
      </c>
      <c r="I3458">
        <v>0</v>
      </c>
      <c r="J3458">
        <f t="shared" si="743"/>
        <v>0</v>
      </c>
      <c r="K3458" t="str">
        <f t="shared" si="744"/>
        <v>Modelamiento</v>
      </c>
      <c r="L3458">
        <f t="shared" si="745"/>
        <v>0</v>
      </c>
      <c r="M3458">
        <v>27</v>
      </c>
      <c r="N3458" t="str">
        <f t="shared" si="746"/>
        <v>&lt;=30</v>
      </c>
      <c r="O3458" t="s">
        <v>56</v>
      </c>
      <c r="P3458" t="s">
        <v>39</v>
      </c>
      <c r="Q3458">
        <v>45442</v>
      </c>
      <c r="R3458">
        <v>1000</v>
      </c>
      <c r="S3458" t="str">
        <f t="shared" si="747"/>
        <v>&lt;=1000</v>
      </c>
      <c r="T3458">
        <v>1569</v>
      </c>
      <c r="U3458" t="str">
        <f t="shared" si="748"/>
        <v>&gt;1500</v>
      </c>
      <c r="V3458" t="s">
        <v>585</v>
      </c>
      <c r="W3458">
        <v>43522</v>
      </c>
      <c r="X3458" s="12">
        <f t="shared" si="749"/>
        <v>2.2976885253435043E-2</v>
      </c>
      <c r="Y3458" t="str">
        <f t="shared" si="750"/>
        <v>&lt;=0.03</v>
      </c>
      <c r="Z3458" t="s">
        <v>32</v>
      </c>
      <c r="AA3458">
        <v>4</v>
      </c>
      <c r="AB3458">
        <v>2278.69</v>
      </c>
      <c r="AC3458" t="str">
        <f t="shared" si="751"/>
        <v>&lt;=3000</v>
      </c>
      <c r="AD3458">
        <v>663</v>
      </c>
      <c r="AE3458" t="str">
        <f t="shared" si="752"/>
        <v>&gt;120</v>
      </c>
      <c r="AF3458">
        <v>2278.69</v>
      </c>
      <c r="AG3458" t="str">
        <f t="shared" si="753"/>
        <v>&lt;=3000</v>
      </c>
      <c r="AH3458" t="s">
        <v>32</v>
      </c>
      <c r="AI3458" t="str">
        <f t="shared" si="754"/>
        <v/>
      </c>
      <c r="AJ3458" t="s">
        <v>32</v>
      </c>
      <c r="AK3458" t="str">
        <f t="shared" si="755"/>
        <v/>
      </c>
      <c r="AL3458">
        <v>12</v>
      </c>
      <c r="AM3458">
        <v>0</v>
      </c>
      <c r="AN3458">
        <v>12</v>
      </c>
      <c r="AO3458" t="s">
        <v>32</v>
      </c>
      <c r="AP3458">
        <v>1</v>
      </c>
    </row>
    <row r="3459" spans="1:42" x14ac:dyDescent="0.25">
      <c r="A3459">
        <v>201810</v>
      </c>
      <c r="B3459" t="str">
        <f t="shared" ref="B3459:B3522" si="756">+CONCATENATE(MID(A3459,1,4),IF(MID(A3459,5,2)*1&lt;=6,"-I","-II"))</f>
        <v>2018-II</v>
      </c>
      <c r="C3459" t="s">
        <v>3520</v>
      </c>
      <c r="D3459" t="s">
        <v>3520</v>
      </c>
      <c r="E3459">
        <v>30540541</v>
      </c>
      <c r="F3459" t="s">
        <v>29</v>
      </c>
      <c r="G3459">
        <v>0</v>
      </c>
      <c r="H3459">
        <v>0</v>
      </c>
      <c r="I3459">
        <v>0</v>
      </c>
      <c r="J3459">
        <f t="shared" ref="J3459:J3522" si="757">+IF(OR(O3459="Taxista propietario",O3459="Taxista palanca"),0,1)</f>
        <v>0</v>
      </c>
      <c r="K3459" t="str">
        <f t="shared" ref="K3459:K3522" si="758">+IF(I3459&gt;0,"Insuficiente",IF(H3459&gt;0,"Indeterminado",IF(J3459&gt;0,"Perfil","Modelamiento")))</f>
        <v>Modelamiento</v>
      </c>
      <c r="L3459">
        <f t="shared" ref="L3459:L3522" si="759">+IF(AND(A3459&gt;=201410,A3459&lt;=201908),0,1)</f>
        <v>0</v>
      </c>
      <c r="M3459">
        <v>46</v>
      </c>
      <c r="N3459" t="str">
        <f t="shared" ref="N3459:N3522" si="760">+IF(M3459&lt;=25,"&lt;=25",IF(M3459&lt;=30,"&lt;=30",IF(M3459&lt;=35,"&lt;=35",IF(M3459&lt;=40,"&lt;=40",IF(M3459&lt;=45,"&lt;=45",IF(M3459&lt;=50,"&lt;=50",IF(M3459&lt;=55,"&lt;=55",IF(M3459&lt;=60,"&lt;=60","&gt;60"))))))))</f>
        <v>&lt;=50</v>
      </c>
      <c r="O3459" t="s">
        <v>56</v>
      </c>
      <c r="P3459" t="s">
        <v>31</v>
      </c>
      <c r="Q3459">
        <v>43970</v>
      </c>
      <c r="R3459">
        <v>1000</v>
      </c>
      <c r="S3459" t="str">
        <f t="shared" ref="S3459:S3522" si="761">+IF(R3459="NULL","",IF(R3459=0,"=0",IF(R3459&lt;=500,"&lt;=500",IF(R3459&lt;=1000,"&lt;=1000",IF(R3459&lt;=1500,"&lt;=1500",IF(R3459&lt;=2000,"&lt;=2000",IF(R3459&lt;=2500,"&lt;=2500","&gt;2500")))))))</f>
        <v>&lt;=1000</v>
      </c>
      <c r="T3459">
        <v>1070</v>
      </c>
      <c r="U3459" t="str">
        <f t="shared" ref="U3459:U3522" si="762">+IF(T3459="NULL","",IF(T3459&lt;=1000,"&lt;=1000",IF(T3459&lt;=1100,"&lt;=1100",IF(T3459&lt;=1200,"&lt;=1200",IF(T3459&lt;=1300,"&lt;=1300",IF(T3459&lt;=1400,"&lt;=1400",IF(T3459&lt;=1500,"&lt;=1500","&gt;1500")))))))</f>
        <v>&lt;=1100</v>
      </c>
      <c r="V3459" t="s">
        <v>589</v>
      </c>
      <c r="W3459">
        <v>42050</v>
      </c>
      <c r="X3459" s="12">
        <f t="shared" ref="X3459:X3522" si="763">+IFERROR(R3459/W3459,"NULL")</f>
        <v>2.3781212841854936E-2</v>
      </c>
      <c r="Y3459" t="str">
        <f t="shared" ref="Y3459:Y3522" si="764">+IF(X3459="NULL","",IF(X3459=0,"=0",IF(X3459&lt;=0.01,"&lt;=0.01",IF(X3459&lt;=0.02,"&lt;=0.02",IF(X3459&lt;=0.03,"&lt;=0.03",IF(X3459&lt;=0.04,"&lt;=0.04",IF(X3459&lt;=0.05,"&lt;=0.05",IF(X3459&lt;=0.06,"&lt;=0.06","&gt;0.06"))))))))</f>
        <v>&lt;=0.03</v>
      </c>
      <c r="Z3459" t="s">
        <v>32</v>
      </c>
      <c r="AA3459">
        <v>4</v>
      </c>
      <c r="AB3459">
        <v>192.41</v>
      </c>
      <c r="AC3459" t="str">
        <f t="shared" ref="AC3459:AC3522" si="765">+IF(AB3459="NULL","",IF(AB3459&lt;=500,"&lt;=500",IF(AB3459&lt;=1000,"&lt;=1000",IF(AB3459&lt;=2000,"&lt;=2000",IF(AB3459&lt;=3000,"&lt;=3000",IF(AB3459&lt;=4000,"&lt;=4000",IF(AB3459&lt;=5000,"&lt;=5000","&gt;5000")))))))</f>
        <v>&lt;=500</v>
      </c>
      <c r="AD3459">
        <v>598</v>
      </c>
      <c r="AE3459" t="str">
        <f t="shared" ref="AE3459:AE3522" si="766">+IF(AD3459="NULL","",IF(AD3459=0,"=0",IF(AD3459&lt;=8,"&lt;=8",IF(AD3459&lt;=30,"&lt;=30",IF(AD3459&lt;=60,"&lt;=60",IF(AD3459&lt;=90,"&lt;=90",IF(AD3459&lt;=120,"&lt;=120","&gt;120")))))))</f>
        <v>&gt;120</v>
      </c>
      <c r="AF3459">
        <v>192.41</v>
      </c>
      <c r="AG3459" t="str">
        <f t="shared" ref="AG3459:AG3522" si="767">+IF(AF3459="NULL","",IF(AF3459&lt;=500,"&lt;=500",IF(AF3459&lt;=1000,"&lt;=1000",IF(AF3459&lt;=2000,"&lt;=2000",IF(AF3459&lt;=3000,"&lt;=3000",IF(AF3459&lt;=4000,"&lt;=4000",IF(AF3459&lt;=5000,"&lt;=5000","&gt;5000")))))))</f>
        <v>&lt;=500</v>
      </c>
      <c r="AH3459" t="s">
        <v>32</v>
      </c>
      <c r="AI3459" t="str">
        <f t="shared" ref="AI3459:AI3522" si="768">+IF(AH3459="NULL","",IF(AH3459&lt;=500,"&lt;=500",IF(AH3459&lt;=1000,"&lt;=1000",IF(AH3459&lt;=2000,"&lt;=2000",IF(AH3459&lt;=3000,"&lt;=3000",IF(AH3459&lt;=4000,"&lt;=4000",IF(AH3459&lt;=5000,"&lt;=5000","&gt;5000")))))))</f>
        <v/>
      </c>
      <c r="AJ3459" t="s">
        <v>32</v>
      </c>
      <c r="AK3459" t="str">
        <f t="shared" ref="AK3459:AK3522" si="769">+IF(AJ3459="NULL","",IF(AJ3459=0,"=0",IF(AJ3459&lt;=0.1,"&lt;=0.1",IF(AJ3459&lt;=0.2,"&lt;=0.2",IF(AJ3459&lt;=0.3,"&lt;=0.3",IF(AJ3459&lt;=0.4,"&lt;=0.4",IF(AJ3459&lt;=0.5,"&lt;=0.5",IF(AJ3459&lt;=0.6,"&lt;=0.6",IF(AJ3459&lt;=0.7,"&lt;=0.7",IF(AJ3459&lt;=0.8,"&lt;=0.8",IF(AJ3459&lt;=0.9,"&lt;=0.9","&gt;0.9")))))))))))</f>
        <v/>
      </c>
      <c r="AL3459">
        <v>12</v>
      </c>
      <c r="AM3459">
        <v>0</v>
      </c>
      <c r="AN3459">
        <v>12</v>
      </c>
      <c r="AO3459" t="s">
        <v>32</v>
      </c>
      <c r="AP3459">
        <v>1</v>
      </c>
    </row>
    <row r="3460" spans="1:42" x14ac:dyDescent="0.25">
      <c r="A3460">
        <v>201810</v>
      </c>
      <c r="B3460" t="str">
        <f t="shared" si="756"/>
        <v>2018-II</v>
      </c>
      <c r="C3460" t="s">
        <v>3521</v>
      </c>
      <c r="D3460" t="s">
        <v>3521</v>
      </c>
      <c r="E3460">
        <v>30526700</v>
      </c>
      <c r="F3460" t="s">
        <v>29</v>
      </c>
      <c r="G3460">
        <v>0</v>
      </c>
      <c r="H3460">
        <v>0</v>
      </c>
      <c r="I3460">
        <v>0</v>
      </c>
      <c r="J3460">
        <f t="shared" si="757"/>
        <v>0</v>
      </c>
      <c r="K3460" t="str">
        <f t="shared" si="758"/>
        <v>Modelamiento</v>
      </c>
      <c r="L3460">
        <f t="shared" si="759"/>
        <v>0</v>
      </c>
      <c r="M3460">
        <v>27</v>
      </c>
      <c r="N3460" t="str">
        <f t="shared" si="760"/>
        <v>&lt;=30</v>
      </c>
      <c r="O3460" t="s">
        <v>56</v>
      </c>
      <c r="P3460" t="s">
        <v>39</v>
      </c>
      <c r="Q3460">
        <v>43660</v>
      </c>
      <c r="R3460">
        <v>1650</v>
      </c>
      <c r="S3460" t="str">
        <f t="shared" si="761"/>
        <v>&lt;=2000</v>
      </c>
      <c r="T3460">
        <v>1514</v>
      </c>
      <c r="U3460" t="str">
        <f t="shared" si="762"/>
        <v>&gt;1500</v>
      </c>
      <c r="V3460" t="s">
        <v>597</v>
      </c>
      <c r="W3460">
        <v>41740</v>
      </c>
      <c r="X3460" s="12">
        <f t="shared" si="763"/>
        <v>3.9530426449448972E-2</v>
      </c>
      <c r="Y3460" t="str">
        <f t="shared" si="764"/>
        <v>&lt;=0.04</v>
      </c>
      <c r="Z3460" t="s">
        <v>32</v>
      </c>
      <c r="AA3460">
        <v>9</v>
      </c>
      <c r="AB3460" t="s">
        <v>32</v>
      </c>
      <c r="AC3460" t="str">
        <f t="shared" si="765"/>
        <v/>
      </c>
      <c r="AD3460" t="s">
        <v>32</v>
      </c>
      <c r="AE3460" t="str">
        <f t="shared" si="766"/>
        <v/>
      </c>
      <c r="AF3460" t="s">
        <v>32</v>
      </c>
      <c r="AG3460" t="str">
        <f t="shared" si="767"/>
        <v/>
      </c>
      <c r="AH3460" t="s">
        <v>32</v>
      </c>
      <c r="AI3460" t="str">
        <f t="shared" si="768"/>
        <v/>
      </c>
      <c r="AJ3460" t="s">
        <v>32</v>
      </c>
      <c r="AK3460" t="str">
        <f t="shared" si="769"/>
        <v/>
      </c>
      <c r="AL3460">
        <v>0</v>
      </c>
      <c r="AM3460">
        <v>0</v>
      </c>
      <c r="AN3460">
        <v>0</v>
      </c>
      <c r="AO3460" t="s">
        <v>32</v>
      </c>
      <c r="AP3460" t="s">
        <v>32</v>
      </c>
    </row>
    <row r="3461" spans="1:42" x14ac:dyDescent="0.25">
      <c r="A3461">
        <v>201810</v>
      </c>
      <c r="B3461" t="str">
        <f t="shared" si="756"/>
        <v>2018-II</v>
      </c>
      <c r="C3461" t="s">
        <v>3522</v>
      </c>
      <c r="D3461" t="s">
        <v>3522</v>
      </c>
      <c r="E3461">
        <v>30527783</v>
      </c>
      <c r="F3461" t="s">
        <v>29</v>
      </c>
      <c r="G3461">
        <v>0</v>
      </c>
      <c r="H3461">
        <v>0</v>
      </c>
      <c r="I3461">
        <v>0</v>
      </c>
      <c r="J3461">
        <f t="shared" si="757"/>
        <v>0</v>
      </c>
      <c r="K3461" t="str">
        <f t="shared" si="758"/>
        <v>Modelamiento</v>
      </c>
      <c r="L3461">
        <f t="shared" si="759"/>
        <v>0</v>
      </c>
      <c r="M3461">
        <v>46</v>
      </c>
      <c r="N3461" t="str">
        <f t="shared" si="760"/>
        <v>&lt;=50</v>
      </c>
      <c r="O3461" t="s">
        <v>56</v>
      </c>
      <c r="P3461" t="s">
        <v>35</v>
      </c>
      <c r="Q3461">
        <v>35168</v>
      </c>
      <c r="R3461">
        <v>1500</v>
      </c>
      <c r="S3461" t="str">
        <f t="shared" si="761"/>
        <v>&lt;=1500</v>
      </c>
      <c r="T3461">
        <v>1205</v>
      </c>
      <c r="U3461" t="str">
        <f t="shared" si="762"/>
        <v>&lt;=1300</v>
      </c>
      <c r="V3461" t="s">
        <v>597</v>
      </c>
      <c r="W3461">
        <v>33748</v>
      </c>
      <c r="X3461" s="12">
        <f t="shared" si="763"/>
        <v>4.4447078345383431E-2</v>
      </c>
      <c r="Y3461" t="str">
        <f t="shared" si="764"/>
        <v>&lt;=0.05</v>
      </c>
      <c r="Z3461" t="s">
        <v>32</v>
      </c>
      <c r="AA3461">
        <v>0</v>
      </c>
      <c r="AB3461">
        <v>6000.15</v>
      </c>
      <c r="AC3461" t="str">
        <f t="shared" si="765"/>
        <v>&gt;5000</v>
      </c>
      <c r="AD3461">
        <v>10</v>
      </c>
      <c r="AE3461" t="str">
        <f t="shared" si="766"/>
        <v>&lt;=30</v>
      </c>
      <c r="AF3461">
        <v>0</v>
      </c>
      <c r="AG3461" t="str">
        <f t="shared" si="767"/>
        <v>&lt;=500</v>
      </c>
      <c r="AH3461">
        <v>2574.2600000000002</v>
      </c>
      <c r="AI3461" t="str">
        <f t="shared" si="768"/>
        <v>&lt;=3000</v>
      </c>
      <c r="AJ3461">
        <v>0.85350000000000004</v>
      </c>
      <c r="AK3461" t="str">
        <f t="shared" si="769"/>
        <v>&lt;=0.9</v>
      </c>
      <c r="AL3461">
        <v>12</v>
      </c>
      <c r="AM3461">
        <v>11</v>
      </c>
      <c r="AN3461">
        <v>0</v>
      </c>
      <c r="AO3461">
        <v>2</v>
      </c>
      <c r="AP3461" t="s">
        <v>32</v>
      </c>
    </row>
    <row r="3462" spans="1:42" x14ac:dyDescent="0.25">
      <c r="A3462">
        <v>201810</v>
      </c>
      <c r="B3462" t="str">
        <f t="shared" si="756"/>
        <v>2018-II</v>
      </c>
      <c r="C3462" t="s">
        <v>3523</v>
      </c>
      <c r="D3462" t="s">
        <v>3523</v>
      </c>
      <c r="E3462">
        <v>30538917</v>
      </c>
      <c r="F3462" t="s">
        <v>29</v>
      </c>
      <c r="G3462">
        <v>0</v>
      </c>
      <c r="H3462">
        <v>0</v>
      </c>
      <c r="I3462">
        <v>0</v>
      </c>
      <c r="J3462">
        <f t="shared" si="757"/>
        <v>0</v>
      </c>
      <c r="K3462" t="str">
        <f t="shared" si="758"/>
        <v>Modelamiento</v>
      </c>
      <c r="L3462">
        <f t="shared" si="759"/>
        <v>0</v>
      </c>
      <c r="M3462">
        <v>29</v>
      </c>
      <c r="N3462" t="str">
        <f t="shared" si="760"/>
        <v>&lt;=30</v>
      </c>
      <c r="O3462" t="s">
        <v>56</v>
      </c>
      <c r="P3462" t="s">
        <v>31</v>
      </c>
      <c r="Q3462">
        <v>46540</v>
      </c>
      <c r="R3462">
        <v>1500</v>
      </c>
      <c r="S3462" t="str">
        <f t="shared" si="761"/>
        <v>&lt;=1500</v>
      </c>
      <c r="T3462">
        <v>1610</v>
      </c>
      <c r="U3462" t="str">
        <f t="shared" si="762"/>
        <v>&gt;1500</v>
      </c>
      <c r="V3462" t="s">
        <v>597</v>
      </c>
      <c r="W3462">
        <v>45120</v>
      </c>
      <c r="X3462" s="12">
        <f t="shared" si="763"/>
        <v>3.3244680851063829E-2</v>
      </c>
      <c r="Y3462" t="str">
        <f t="shared" si="764"/>
        <v>&lt;=0.04</v>
      </c>
      <c r="Z3462" t="s">
        <v>32</v>
      </c>
      <c r="AA3462">
        <v>9</v>
      </c>
      <c r="AB3462" t="s">
        <v>32</v>
      </c>
      <c r="AC3462" t="str">
        <f t="shared" si="765"/>
        <v/>
      </c>
      <c r="AD3462" t="s">
        <v>32</v>
      </c>
      <c r="AE3462" t="str">
        <f t="shared" si="766"/>
        <v/>
      </c>
      <c r="AF3462" t="s">
        <v>32</v>
      </c>
      <c r="AG3462" t="str">
        <f t="shared" si="767"/>
        <v/>
      </c>
      <c r="AH3462" t="s">
        <v>32</v>
      </c>
      <c r="AI3462" t="str">
        <f t="shared" si="768"/>
        <v/>
      </c>
      <c r="AJ3462" t="s">
        <v>32</v>
      </c>
      <c r="AK3462" t="str">
        <f t="shared" si="769"/>
        <v/>
      </c>
      <c r="AL3462">
        <v>0</v>
      </c>
      <c r="AM3462">
        <v>0</v>
      </c>
      <c r="AN3462">
        <v>0</v>
      </c>
      <c r="AO3462" t="s">
        <v>32</v>
      </c>
      <c r="AP3462" t="s">
        <v>32</v>
      </c>
    </row>
    <row r="3463" spans="1:42" x14ac:dyDescent="0.25">
      <c r="A3463">
        <v>201810</v>
      </c>
      <c r="B3463" t="str">
        <f t="shared" si="756"/>
        <v>2018-II</v>
      </c>
      <c r="C3463" t="s">
        <v>3524</v>
      </c>
      <c r="D3463" t="s">
        <v>3524</v>
      </c>
      <c r="E3463">
        <v>30530882</v>
      </c>
      <c r="F3463" t="s">
        <v>29</v>
      </c>
      <c r="G3463">
        <v>1</v>
      </c>
      <c r="H3463">
        <v>0</v>
      </c>
      <c r="I3463">
        <v>0</v>
      </c>
      <c r="J3463">
        <f t="shared" si="757"/>
        <v>0</v>
      </c>
      <c r="K3463" t="str">
        <f t="shared" si="758"/>
        <v>Modelamiento</v>
      </c>
      <c r="L3463">
        <f t="shared" si="759"/>
        <v>0</v>
      </c>
      <c r="M3463">
        <v>48</v>
      </c>
      <c r="N3463" t="str">
        <f t="shared" si="760"/>
        <v>&lt;=50</v>
      </c>
      <c r="O3463" t="s">
        <v>56</v>
      </c>
      <c r="P3463" t="s">
        <v>35</v>
      </c>
      <c r="Q3463">
        <v>41420</v>
      </c>
      <c r="R3463">
        <v>1000</v>
      </c>
      <c r="S3463" t="str">
        <f t="shared" si="761"/>
        <v>&lt;=1000</v>
      </c>
      <c r="T3463">
        <v>1436</v>
      </c>
      <c r="U3463" t="str">
        <f t="shared" si="762"/>
        <v>&lt;=1500</v>
      </c>
      <c r="V3463" t="s">
        <v>585</v>
      </c>
      <c r="W3463">
        <v>39500</v>
      </c>
      <c r="X3463" s="12">
        <f t="shared" si="763"/>
        <v>2.5316455696202531E-2</v>
      </c>
      <c r="Y3463" t="str">
        <f t="shared" si="764"/>
        <v>&lt;=0.03</v>
      </c>
      <c r="Z3463" t="s">
        <v>32</v>
      </c>
      <c r="AA3463">
        <v>9</v>
      </c>
      <c r="AB3463" t="s">
        <v>32</v>
      </c>
      <c r="AC3463" t="str">
        <f t="shared" si="765"/>
        <v/>
      </c>
      <c r="AD3463" t="s">
        <v>32</v>
      </c>
      <c r="AE3463" t="str">
        <f t="shared" si="766"/>
        <v/>
      </c>
      <c r="AF3463" t="s">
        <v>32</v>
      </c>
      <c r="AG3463" t="str">
        <f t="shared" si="767"/>
        <v/>
      </c>
      <c r="AH3463" t="s">
        <v>32</v>
      </c>
      <c r="AI3463" t="str">
        <f t="shared" si="768"/>
        <v/>
      </c>
      <c r="AJ3463" t="s">
        <v>32</v>
      </c>
      <c r="AK3463" t="str">
        <f t="shared" si="769"/>
        <v/>
      </c>
      <c r="AL3463">
        <v>0</v>
      </c>
      <c r="AM3463">
        <v>0</v>
      </c>
      <c r="AN3463">
        <v>0</v>
      </c>
      <c r="AO3463" t="s">
        <v>32</v>
      </c>
      <c r="AP3463" t="s">
        <v>32</v>
      </c>
    </row>
    <row r="3464" spans="1:42" x14ac:dyDescent="0.25">
      <c r="A3464">
        <v>201810</v>
      </c>
      <c r="B3464" t="str">
        <f t="shared" si="756"/>
        <v>2018-II</v>
      </c>
      <c r="C3464" t="s">
        <v>3525</v>
      </c>
      <c r="D3464" t="s">
        <v>3525</v>
      </c>
      <c r="E3464">
        <v>30539759</v>
      </c>
      <c r="F3464" t="s">
        <v>29</v>
      </c>
      <c r="G3464">
        <v>0</v>
      </c>
      <c r="H3464">
        <v>0</v>
      </c>
      <c r="I3464">
        <v>0</v>
      </c>
      <c r="J3464">
        <f t="shared" si="757"/>
        <v>0</v>
      </c>
      <c r="K3464" t="str">
        <f t="shared" si="758"/>
        <v>Modelamiento</v>
      </c>
      <c r="L3464">
        <f t="shared" si="759"/>
        <v>0</v>
      </c>
      <c r="M3464">
        <v>22</v>
      </c>
      <c r="N3464" t="str">
        <f t="shared" si="760"/>
        <v>&lt;=25</v>
      </c>
      <c r="O3464" t="s">
        <v>56</v>
      </c>
      <c r="P3464" t="s">
        <v>39</v>
      </c>
      <c r="Q3464">
        <v>53214</v>
      </c>
      <c r="R3464">
        <v>1500</v>
      </c>
      <c r="S3464" t="str">
        <f t="shared" si="761"/>
        <v>&lt;=1500</v>
      </c>
      <c r="T3464">
        <v>1295</v>
      </c>
      <c r="U3464" t="str">
        <f t="shared" si="762"/>
        <v>&lt;=1300</v>
      </c>
      <c r="V3464" t="s">
        <v>597</v>
      </c>
      <c r="W3464">
        <v>51144</v>
      </c>
      <c r="X3464" s="12">
        <f t="shared" si="763"/>
        <v>2.9328953542937589E-2</v>
      </c>
      <c r="Y3464" t="str">
        <f t="shared" si="764"/>
        <v>&lt;=0.03</v>
      </c>
      <c r="Z3464" t="s">
        <v>32</v>
      </c>
      <c r="AA3464">
        <v>9</v>
      </c>
      <c r="AB3464" t="s">
        <v>32</v>
      </c>
      <c r="AC3464" t="str">
        <f t="shared" si="765"/>
        <v/>
      </c>
      <c r="AD3464" t="s">
        <v>32</v>
      </c>
      <c r="AE3464" t="str">
        <f t="shared" si="766"/>
        <v/>
      </c>
      <c r="AF3464" t="s">
        <v>32</v>
      </c>
      <c r="AG3464" t="str">
        <f t="shared" si="767"/>
        <v/>
      </c>
      <c r="AH3464" t="s">
        <v>32</v>
      </c>
      <c r="AI3464" t="str">
        <f t="shared" si="768"/>
        <v/>
      </c>
      <c r="AJ3464" t="s">
        <v>32</v>
      </c>
      <c r="AK3464" t="str">
        <f t="shared" si="769"/>
        <v/>
      </c>
      <c r="AL3464">
        <v>0</v>
      </c>
      <c r="AM3464">
        <v>0</v>
      </c>
      <c r="AN3464">
        <v>0</v>
      </c>
      <c r="AO3464" t="s">
        <v>32</v>
      </c>
      <c r="AP3464" t="s">
        <v>32</v>
      </c>
    </row>
    <row r="3465" spans="1:42" x14ac:dyDescent="0.25">
      <c r="A3465">
        <v>201810</v>
      </c>
      <c r="B3465" t="str">
        <f t="shared" si="756"/>
        <v>2018-II</v>
      </c>
      <c r="C3465" t="s">
        <v>3526</v>
      </c>
      <c r="D3465" t="s">
        <v>3526</v>
      </c>
      <c r="E3465">
        <v>30543722</v>
      </c>
      <c r="F3465" t="s">
        <v>29</v>
      </c>
      <c r="G3465">
        <v>0</v>
      </c>
      <c r="H3465">
        <v>0</v>
      </c>
      <c r="I3465">
        <v>0</v>
      </c>
      <c r="J3465">
        <f t="shared" si="757"/>
        <v>0</v>
      </c>
      <c r="K3465" t="str">
        <f t="shared" si="758"/>
        <v>Modelamiento</v>
      </c>
      <c r="L3465">
        <f t="shared" si="759"/>
        <v>0</v>
      </c>
      <c r="M3465">
        <v>40</v>
      </c>
      <c r="N3465" t="str">
        <f t="shared" si="760"/>
        <v>&lt;=40</v>
      </c>
      <c r="O3465" t="s">
        <v>56</v>
      </c>
      <c r="P3465" t="s">
        <v>31</v>
      </c>
      <c r="Q3465">
        <v>32535</v>
      </c>
      <c r="R3465">
        <v>1500</v>
      </c>
      <c r="S3465" t="str">
        <f t="shared" si="761"/>
        <v>&lt;=1500</v>
      </c>
      <c r="T3465">
        <v>1121</v>
      </c>
      <c r="U3465" t="str">
        <f t="shared" si="762"/>
        <v>&lt;=1200</v>
      </c>
      <c r="V3465" t="s">
        <v>589</v>
      </c>
      <c r="W3465">
        <v>31115</v>
      </c>
      <c r="X3465" s="12">
        <f t="shared" si="763"/>
        <v>4.8208259681825488E-2</v>
      </c>
      <c r="Y3465" t="str">
        <f t="shared" si="764"/>
        <v>&lt;=0.05</v>
      </c>
      <c r="Z3465" t="s">
        <v>32</v>
      </c>
      <c r="AA3465">
        <v>8</v>
      </c>
      <c r="AB3465" t="s">
        <v>32</v>
      </c>
      <c r="AC3465" t="str">
        <f t="shared" si="765"/>
        <v/>
      </c>
      <c r="AD3465" t="s">
        <v>32</v>
      </c>
      <c r="AE3465" t="str">
        <f t="shared" si="766"/>
        <v/>
      </c>
      <c r="AF3465" t="s">
        <v>32</v>
      </c>
      <c r="AG3465" t="str">
        <f t="shared" si="767"/>
        <v/>
      </c>
      <c r="AH3465" t="s">
        <v>32</v>
      </c>
      <c r="AI3465" t="str">
        <f t="shared" si="768"/>
        <v/>
      </c>
      <c r="AJ3465" t="s">
        <v>32</v>
      </c>
      <c r="AK3465" t="str">
        <f t="shared" si="769"/>
        <v/>
      </c>
      <c r="AL3465">
        <v>0</v>
      </c>
      <c r="AM3465">
        <v>0</v>
      </c>
      <c r="AN3465">
        <v>0</v>
      </c>
      <c r="AO3465" t="s">
        <v>32</v>
      </c>
      <c r="AP3465" t="s">
        <v>32</v>
      </c>
    </row>
    <row r="3466" spans="1:42" x14ac:dyDescent="0.25">
      <c r="A3466">
        <v>201810</v>
      </c>
      <c r="B3466" t="str">
        <f t="shared" si="756"/>
        <v>2018-II</v>
      </c>
      <c r="C3466" t="s">
        <v>3527</v>
      </c>
      <c r="D3466" t="s">
        <v>3527</v>
      </c>
      <c r="E3466">
        <v>30542445</v>
      </c>
      <c r="F3466" t="s">
        <v>29</v>
      </c>
      <c r="G3466">
        <v>0</v>
      </c>
      <c r="H3466">
        <v>0</v>
      </c>
      <c r="I3466">
        <v>0</v>
      </c>
      <c r="J3466">
        <f t="shared" si="757"/>
        <v>0</v>
      </c>
      <c r="K3466" t="str">
        <f t="shared" si="758"/>
        <v>Modelamiento</v>
      </c>
      <c r="L3466">
        <f t="shared" si="759"/>
        <v>0</v>
      </c>
      <c r="M3466">
        <v>28</v>
      </c>
      <c r="N3466" t="str">
        <f t="shared" si="760"/>
        <v>&lt;=30</v>
      </c>
      <c r="O3466" t="s">
        <v>56</v>
      </c>
      <c r="P3466" t="s">
        <v>31</v>
      </c>
      <c r="Q3466">
        <v>46637</v>
      </c>
      <c r="R3466">
        <v>1500</v>
      </c>
      <c r="S3466" t="str">
        <f t="shared" si="761"/>
        <v>&lt;=1500</v>
      </c>
      <c r="T3466">
        <v>1614</v>
      </c>
      <c r="U3466" t="str">
        <f t="shared" si="762"/>
        <v>&gt;1500</v>
      </c>
      <c r="V3466" t="s">
        <v>597</v>
      </c>
      <c r="W3466">
        <v>45217</v>
      </c>
      <c r="X3466" s="12">
        <f t="shared" si="763"/>
        <v>3.3173364000265389E-2</v>
      </c>
      <c r="Y3466" t="str">
        <f t="shared" si="764"/>
        <v>&lt;=0.04</v>
      </c>
      <c r="Z3466" t="s">
        <v>32</v>
      </c>
      <c r="AA3466">
        <v>4</v>
      </c>
      <c r="AB3466">
        <v>2447.67</v>
      </c>
      <c r="AC3466" t="str">
        <f t="shared" si="765"/>
        <v>&lt;=3000</v>
      </c>
      <c r="AD3466">
        <v>1164</v>
      </c>
      <c r="AE3466" t="str">
        <f t="shared" si="766"/>
        <v>&gt;120</v>
      </c>
      <c r="AF3466">
        <v>2447.67</v>
      </c>
      <c r="AG3466" t="str">
        <f t="shared" si="767"/>
        <v>&lt;=3000</v>
      </c>
      <c r="AH3466" t="s">
        <v>32</v>
      </c>
      <c r="AI3466" t="str">
        <f t="shared" si="768"/>
        <v/>
      </c>
      <c r="AJ3466" t="s">
        <v>32</v>
      </c>
      <c r="AK3466" t="str">
        <f t="shared" si="769"/>
        <v/>
      </c>
      <c r="AL3466">
        <v>12</v>
      </c>
      <c r="AM3466">
        <v>0</v>
      </c>
      <c r="AN3466">
        <v>12</v>
      </c>
      <c r="AO3466" t="s">
        <v>32</v>
      </c>
      <c r="AP3466">
        <v>1</v>
      </c>
    </row>
    <row r="3467" spans="1:42" x14ac:dyDescent="0.25">
      <c r="A3467">
        <v>201810</v>
      </c>
      <c r="B3467" t="str">
        <f t="shared" si="756"/>
        <v>2018-II</v>
      </c>
      <c r="C3467" t="s">
        <v>3528</v>
      </c>
      <c r="D3467" t="s">
        <v>3528</v>
      </c>
      <c r="E3467">
        <v>30543268</v>
      </c>
      <c r="F3467" t="s">
        <v>29</v>
      </c>
      <c r="G3467">
        <v>1</v>
      </c>
      <c r="H3467">
        <v>0</v>
      </c>
      <c r="I3467">
        <v>0</v>
      </c>
      <c r="J3467">
        <f t="shared" si="757"/>
        <v>0</v>
      </c>
      <c r="K3467" t="str">
        <f t="shared" si="758"/>
        <v>Modelamiento</v>
      </c>
      <c r="L3467">
        <f t="shared" si="759"/>
        <v>0</v>
      </c>
      <c r="M3467">
        <v>24</v>
      </c>
      <c r="N3467" t="str">
        <f t="shared" si="760"/>
        <v>&lt;=25</v>
      </c>
      <c r="O3467" t="s">
        <v>56</v>
      </c>
      <c r="P3467" t="s">
        <v>31</v>
      </c>
      <c r="Q3467">
        <v>38397</v>
      </c>
      <c r="R3467">
        <v>1650</v>
      </c>
      <c r="S3467" t="str">
        <f t="shared" si="761"/>
        <v>&lt;=2000</v>
      </c>
      <c r="T3467">
        <v>1327</v>
      </c>
      <c r="U3467" t="str">
        <f t="shared" si="762"/>
        <v>&lt;=1400</v>
      </c>
      <c r="V3467" t="s">
        <v>597</v>
      </c>
      <c r="W3467">
        <v>37127</v>
      </c>
      <c r="X3467" s="12">
        <f t="shared" si="763"/>
        <v>4.444205025991866E-2</v>
      </c>
      <c r="Y3467" t="str">
        <f t="shared" si="764"/>
        <v>&lt;=0.05</v>
      </c>
      <c r="Z3467" t="s">
        <v>32</v>
      </c>
      <c r="AA3467">
        <v>4</v>
      </c>
      <c r="AB3467">
        <v>1435.53</v>
      </c>
      <c r="AC3467" t="str">
        <f t="shared" si="765"/>
        <v>&lt;=2000</v>
      </c>
      <c r="AD3467">
        <v>1173</v>
      </c>
      <c r="AE3467" t="str">
        <f t="shared" si="766"/>
        <v>&gt;120</v>
      </c>
      <c r="AF3467">
        <v>1435.53</v>
      </c>
      <c r="AG3467" t="str">
        <f t="shared" si="767"/>
        <v>&lt;=2000</v>
      </c>
      <c r="AH3467" t="s">
        <v>32</v>
      </c>
      <c r="AI3467" t="str">
        <f t="shared" si="768"/>
        <v/>
      </c>
      <c r="AJ3467" t="s">
        <v>32</v>
      </c>
      <c r="AK3467" t="str">
        <f t="shared" si="769"/>
        <v/>
      </c>
      <c r="AL3467">
        <v>12</v>
      </c>
      <c r="AM3467">
        <v>0</v>
      </c>
      <c r="AN3467">
        <v>12</v>
      </c>
      <c r="AO3467" t="s">
        <v>32</v>
      </c>
      <c r="AP3467">
        <v>1</v>
      </c>
    </row>
    <row r="3468" spans="1:42" x14ac:dyDescent="0.25">
      <c r="A3468">
        <v>201810</v>
      </c>
      <c r="B3468" t="str">
        <f t="shared" si="756"/>
        <v>2018-II</v>
      </c>
      <c r="C3468" t="s">
        <v>3529</v>
      </c>
      <c r="D3468" t="s">
        <v>3529</v>
      </c>
      <c r="E3468">
        <v>30532827</v>
      </c>
      <c r="F3468" t="s">
        <v>29</v>
      </c>
      <c r="G3468">
        <v>1</v>
      </c>
      <c r="H3468">
        <v>0</v>
      </c>
      <c r="I3468">
        <v>0</v>
      </c>
      <c r="J3468">
        <f t="shared" si="757"/>
        <v>0</v>
      </c>
      <c r="K3468" t="str">
        <f t="shared" si="758"/>
        <v>Modelamiento</v>
      </c>
      <c r="L3468">
        <f t="shared" si="759"/>
        <v>0</v>
      </c>
      <c r="M3468">
        <v>51</v>
      </c>
      <c r="N3468" t="str">
        <f t="shared" si="760"/>
        <v>&lt;=55</v>
      </c>
      <c r="O3468" t="s">
        <v>56</v>
      </c>
      <c r="P3468" t="s">
        <v>69</v>
      </c>
      <c r="Q3468">
        <v>39907</v>
      </c>
      <c r="R3468">
        <v>1500</v>
      </c>
      <c r="S3468" t="str">
        <f t="shared" si="761"/>
        <v>&lt;=1500</v>
      </c>
      <c r="T3468">
        <v>1381</v>
      </c>
      <c r="U3468" t="str">
        <f t="shared" si="762"/>
        <v>&lt;=1400</v>
      </c>
      <c r="V3468" t="s">
        <v>589</v>
      </c>
      <c r="W3468">
        <v>38487</v>
      </c>
      <c r="X3468" s="12">
        <f t="shared" si="763"/>
        <v>3.8974199080208903E-2</v>
      </c>
      <c r="Y3468" t="str">
        <f t="shared" si="764"/>
        <v>&lt;=0.04</v>
      </c>
      <c r="Z3468" t="s">
        <v>32</v>
      </c>
      <c r="AA3468">
        <v>2</v>
      </c>
      <c r="AB3468">
        <v>607.70000000000005</v>
      </c>
      <c r="AC3468" t="str">
        <f t="shared" si="765"/>
        <v>&lt;=1000</v>
      </c>
      <c r="AD3468">
        <v>51</v>
      </c>
      <c r="AE3468" t="str">
        <f t="shared" si="766"/>
        <v>&lt;=60</v>
      </c>
      <c r="AF3468">
        <v>0</v>
      </c>
      <c r="AG3468" t="str">
        <f t="shared" si="767"/>
        <v>&lt;=500</v>
      </c>
      <c r="AH3468" t="s">
        <v>32</v>
      </c>
      <c r="AI3468" t="str">
        <f t="shared" si="768"/>
        <v/>
      </c>
      <c r="AJ3468" t="s">
        <v>32</v>
      </c>
      <c r="AK3468" t="str">
        <f t="shared" si="769"/>
        <v/>
      </c>
      <c r="AL3468">
        <v>4</v>
      </c>
      <c r="AM3468">
        <v>2</v>
      </c>
      <c r="AN3468">
        <v>0</v>
      </c>
      <c r="AO3468">
        <v>3</v>
      </c>
      <c r="AP3468" t="s">
        <v>32</v>
      </c>
    </row>
    <row r="3469" spans="1:42" x14ac:dyDescent="0.25">
      <c r="A3469">
        <v>201810</v>
      </c>
      <c r="B3469" t="str">
        <f t="shared" si="756"/>
        <v>2018-II</v>
      </c>
      <c r="C3469" t="s">
        <v>3530</v>
      </c>
      <c r="D3469" t="s">
        <v>3530</v>
      </c>
      <c r="E3469">
        <v>30533258</v>
      </c>
      <c r="F3469" t="s">
        <v>29</v>
      </c>
      <c r="G3469">
        <v>0</v>
      </c>
      <c r="H3469">
        <v>0</v>
      </c>
      <c r="I3469">
        <v>0</v>
      </c>
      <c r="J3469">
        <f t="shared" si="757"/>
        <v>0</v>
      </c>
      <c r="K3469" t="str">
        <f t="shared" si="758"/>
        <v>Modelamiento</v>
      </c>
      <c r="L3469">
        <f t="shared" si="759"/>
        <v>0</v>
      </c>
      <c r="M3469">
        <v>28</v>
      </c>
      <c r="N3469" t="str">
        <f t="shared" si="760"/>
        <v>&lt;=30</v>
      </c>
      <c r="O3469" t="s">
        <v>56</v>
      </c>
      <c r="P3469" t="s">
        <v>39</v>
      </c>
      <c r="Q3469">
        <v>42360</v>
      </c>
      <c r="R3469">
        <v>1500</v>
      </c>
      <c r="S3469" t="str">
        <f t="shared" si="761"/>
        <v>&lt;=1500</v>
      </c>
      <c r="T3469">
        <v>1465</v>
      </c>
      <c r="U3469" t="str">
        <f t="shared" si="762"/>
        <v>&lt;=1500</v>
      </c>
      <c r="V3469" t="s">
        <v>597</v>
      </c>
      <c r="W3469">
        <v>40940</v>
      </c>
      <c r="X3469" s="12">
        <f t="shared" si="763"/>
        <v>3.6638983878847092E-2</v>
      </c>
      <c r="Y3469" t="str">
        <f t="shared" si="764"/>
        <v>&lt;=0.04</v>
      </c>
      <c r="Z3469" t="s">
        <v>32</v>
      </c>
      <c r="AA3469">
        <v>9</v>
      </c>
      <c r="AB3469" t="s">
        <v>32</v>
      </c>
      <c r="AC3469" t="str">
        <f t="shared" si="765"/>
        <v/>
      </c>
      <c r="AD3469" t="s">
        <v>32</v>
      </c>
      <c r="AE3469" t="str">
        <f t="shared" si="766"/>
        <v/>
      </c>
      <c r="AF3469" t="s">
        <v>32</v>
      </c>
      <c r="AG3469" t="str">
        <f t="shared" si="767"/>
        <v/>
      </c>
      <c r="AH3469" t="s">
        <v>32</v>
      </c>
      <c r="AI3469" t="str">
        <f t="shared" si="768"/>
        <v/>
      </c>
      <c r="AJ3469" t="s">
        <v>32</v>
      </c>
      <c r="AK3469" t="str">
        <f t="shared" si="769"/>
        <v/>
      </c>
      <c r="AL3469">
        <v>0</v>
      </c>
      <c r="AM3469">
        <v>0</v>
      </c>
      <c r="AN3469">
        <v>0</v>
      </c>
      <c r="AO3469" t="s">
        <v>32</v>
      </c>
      <c r="AP3469" t="s">
        <v>32</v>
      </c>
    </row>
    <row r="3470" spans="1:42" x14ac:dyDescent="0.25">
      <c r="A3470">
        <v>201810</v>
      </c>
      <c r="B3470" t="str">
        <f t="shared" si="756"/>
        <v>2018-II</v>
      </c>
      <c r="C3470" t="s">
        <v>3531</v>
      </c>
      <c r="D3470" t="s">
        <v>3531</v>
      </c>
      <c r="E3470">
        <v>30542239</v>
      </c>
      <c r="F3470" t="s">
        <v>29</v>
      </c>
      <c r="G3470">
        <v>0</v>
      </c>
      <c r="H3470">
        <v>0</v>
      </c>
      <c r="I3470">
        <v>0</v>
      </c>
      <c r="J3470">
        <f t="shared" si="757"/>
        <v>0</v>
      </c>
      <c r="K3470" t="str">
        <f t="shared" si="758"/>
        <v>Modelamiento</v>
      </c>
      <c r="L3470">
        <f t="shared" si="759"/>
        <v>0</v>
      </c>
      <c r="M3470">
        <v>43</v>
      </c>
      <c r="N3470" t="str">
        <f t="shared" si="760"/>
        <v>&lt;=45</v>
      </c>
      <c r="O3470" t="s">
        <v>56</v>
      </c>
      <c r="P3470" t="s">
        <v>35</v>
      </c>
      <c r="Q3470">
        <v>35818</v>
      </c>
      <c r="R3470">
        <v>1500</v>
      </c>
      <c r="S3470" t="str">
        <f t="shared" si="761"/>
        <v>&lt;=1500</v>
      </c>
      <c r="T3470">
        <v>1239</v>
      </c>
      <c r="U3470" t="str">
        <f t="shared" si="762"/>
        <v>&lt;=1300</v>
      </c>
      <c r="V3470" t="s">
        <v>597</v>
      </c>
      <c r="W3470">
        <v>33748</v>
      </c>
      <c r="X3470" s="12">
        <f t="shared" si="763"/>
        <v>4.4447078345383431E-2</v>
      </c>
      <c r="Y3470" t="str">
        <f t="shared" si="764"/>
        <v>&lt;=0.05</v>
      </c>
      <c r="Z3470" t="s">
        <v>32</v>
      </c>
      <c r="AA3470">
        <v>9</v>
      </c>
      <c r="AB3470" t="s">
        <v>32</v>
      </c>
      <c r="AC3470" t="str">
        <f t="shared" si="765"/>
        <v/>
      </c>
      <c r="AD3470" t="s">
        <v>32</v>
      </c>
      <c r="AE3470" t="str">
        <f t="shared" si="766"/>
        <v/>
      </c>
      <c r="AF3470" t="s">
        <v>32</v>
      </c>
      <c r="AG3470" t="str">
        <f t="shared" si="767"/>
        <v/>
      </c>
      <c r="AH3470" t="s">
        <v>32</v>
      </c>
      <c r="AI3470" t="str">
        <f t="shared" si="768"/>
        <v/>
      </c>
      <c r="AJ3470" t="s">
        <v>32</v>
      </c>
      <c r="AK3470" t="str">
        <f t="shared" si="769"/>
        <v/>
      </c>
      <c r="AL3470">
        <v>0</v>
      </c>
      <c r="AM3470">
        <v>0</v>
      </c>
      <c r="AN3470">
        <v>0</v>
      </c>
      <c r="AO3470" t="s">
        <v>32</v>
      </c>
      <c r="AP3470" t="s">
        <v>32</v>
      </c>
    </row>
    <row r="3471" spans="1:42" x14ac:dyDescent="0.25">
      <c r="A3471">
        <v>201810</v>
      </c>
      <c r="B3471" t="str">
        <f t="shared" si="756"/>
        <v>2018-II</v>
      </c>
      <c r="C3471" t="s">
        <v>3532</v>
      </c>
      <c r="D3471" t="s">
        <v>3532</v>
      </c>
      <c r="E3471">
        <v>30537096</v>
      </c>
      <c r="F3471" t="s">
        <v>29</v>
      </c>
      <c r="G3471">
        <v>0</v>
      </c>
      <c r="H3471">
        <v>0</v>
      </c>
      <c r="I3471">
        <v>0</v>
      </c>
      <c r="J3471">
        <f t="shared" si="757"/>
        <v>0</v>
      </c>
      <c r="K3471" t="str">
        <f t="shared" si="758"/>
        <v>Modelamiento</v>
      </c>
      <c r="L3471">
        <f t="shared" si="759"/>
        <v>0</v>
      </c>
      <c r="M3471">
        <v>22</v>
      </c>
      <c r="N3471" t="str">
        <f t="shared" si="760"/>
        <v>&lt;=25</v>
      </c>
      <c r="O3471" t="s">
        <v>56</v>
      </c>
      <c r="P3471" t="s">
        <v>39</v>
      </c>
      <c r="Q3471">
        <v>48123</v>
      </c>
      <c r="R3471">
        <v>1500</v>
      </c>
      <c r="S3471" t="str">
        <f t="shared" si="761"/>
        <v>&lt;=1500</v>
      </c>
      <c r="T3471">
        <v>1668</v>
      </c>
      <c r="U3471" t="str">
        <f t="shared" si="762"/>
        <v>&gt;1500</v>
      </c>
      <c r="V3471" t="s">
        <v>597</v>
      </c>
      <c r="W3471">
        <v>46053</v>
      </c>
      <c r="X3471" s="12">
        <f t="shared" si="763"/>
        <v>3.2571168002084552E-2</v>
      </c>
      <c r="Y3471" t="str">
        <f t="shared" si="764"/>
        <v>&lt;=0.04</v>
      </c>
      <c r="Z3471" t="s">
        <v>32</v>
      </c>
      <c r="AA3471">
        <v>1</v>
      </c>
      <c r="AB3471">
        <v>799.99</v>
      </c>
      <c r="AC3471" t="str">
        <f t="shared" si="765"/>
        <v>&lt;=1000</v>
      </c>
      <c r="AD3471">
        <v>15</v>
      </c>
      <c r="AE3471" t="str">
        <f t="shared" si="766"/>
        <v>&lt;=30</v>
      </c>
      <c r="AF3471">
        <v>0</v>
      </c>
      <c r="AG3471" t="str">
        <f t="shared" si="767"/>
        <v>&lt;=500</v>
      </c>
      <c r="AH3471">
        <v>800</v>
      </c>
      <c r="AI3471" t="str">
        <f t="shared" si="768"/>
        <v>&lt;=1000</v>
      </c>
      <c r="AJ3471">
        <v>1</v>
      </c>
      <c r="AK3471" t="str">
        <f t="shared" si="769"/>
        <v>&gt;0.9</v>
      </c>
      <c r="AL3471">
        <v>9</v>
      </c>
      <c r="AM3471">
        <v>7</v>
      </c>
      <c r="AN3471">
        <v>0</v>
      </c>
      <c r="AO3471">
        <v>2</v>
      </c>
      <c r="AP3471" t="s">
        <v>32</v>
      </c>
    </row>
    <row r="3472" spans="1:42" x14ac:dyDescent="0.25">
      <c r="A3472">
        <v>201810</v>
      </c>
      <c r="B3472" t="str">
        <f t="shared" si="756"/>
        <v>2018-II</v>
      </c>
      <c r="C3472" t="s">
        <v>3533</v>
      </c>
      <c r="D3472" t="s">
        <v>3533</v>
      </c>
      <c r="E3472">
        <v>30537769</v>
      </c>
      <c r="F3472" t="s">
        <v>29</v>
      </c>
      <c r="G3472">
        <v>0</v>
      </c>
      <c r="H3472">
        <v>0</v>
      </c>
      <c r="I3472">
        <v>0</v>
      </c>
      <c r="J3472">
        <f t="shared" si="757"/>
        <v>0</v>
      </c>
      <c r="K3472" t="str">
        <f t="shared" si="758"/>
        <v>Modelamiento</v>
      </c>
      <c r="L3472">
        <f t="shared" si="759"/>
        <v>0</v>
      </c>
      <c r="M3472">
        <v>47</v>
      </c>
      <c r="N3472" t="str">
        <f t="shared" si="760"/>
        <v>&lt;=50</v>
      </c>
      <c r="O3472" t="s">
        <v>72</v>
      </c>
      <c r="P3472" t="s">
        <v>39</v>
      </c>
      <c r="Q3472">
        <v>48018</v>
      </c>
      <c r="R3472">
        <v>3000</v>
      </c>
      <c r="S3472" t="str">
        <f t="shared" si="761"/>
        <v>&gt;2500</v>
      </c>
      <c r="T3472">
        <v>1664</v>
      </c>
      <c r="U3472" t="str">
        <f t="shared" si="762"/>
        <v>&gt;1500</v>
      </c>
      <c r="V3472" t="s">
        <v>597</v>
      </c>
      <c r="W3472">
        <v>48098</v>
      </c>
      <c r="X3472" s="12">
        <f t="shared" si="763"/>
        <v>6.2372655827685142E-2</v>
      </c>
      <c r="Y3472" t="str">
        <f t="shared" si="764"/>
        <v>&gt;0.06</v>
      </c>
      <c r="Z3472" t="s">
        <v>32</v>
      </c>
      <c r="AA3472">
        <v>0</v>
      </c>
      <c r="AB3472">
        <v>8717.59</v>
      </c>
      <c r="AC3472" t="str">
        <f t="shared" si="765"/>
        <v>&gt;5000</v>
      </c>
      <c r="AD3472">
        <v>0</v>
      </c>
      <c r="AE3472" t="str">
        <f t="shared" si="766"/>
        <v>=0</v>
      </c>
      <c r="AF3472">
        <v>0</v>
      </c>
      <c r="AG3472" t="str">
        <f t="shared" si="767"/>
        <v>&lt;=500</v>
      </c>
      <c r="AH3472">
        <v>8932.1299999999992</v>
      </c>
      <c r="AI3472" t="str">
        <f t="shared" si="768"/>
        <v>&gt;5000</v>
      </c>
      <c r="AJ3472">
        <v>0.68559999999999999</v>
      </c>
      <c r="AK3472" t="str">
        <f t="shared" si="769"/>
        <v>&lt;=0.7</v>
      </c>
      <c r="AL3472">
        <v>12</v>
      </c>
      <c r="AM3472">
        <v>12</v>
      </c>
      <c r="AN3472">
        <v>0</v>
      </c>
      <c r="AO3472">
        <v>1</v>
      </c>
      <c r="AP3472" t="s">
        <v>32</v>
      </c>
    </row>
    <row r="3473" spans="1:42" x14ac:dyDescent="0.25">
      <c r="A3473">
        <v>201810</v>
      </c>
      <c r="B3473" t="str">
        <f t="shared" si="756"/>
        <v>2018-II</v>
      </c>
      <c r="C3473" t="s">
        <v>3534</v>
      </c>
      <c r="D3473" t="s">
        <v>3534</v>
      </c>
      <c r="E3473">
        <v>30544380</v>
      </c>
      <c r="F3473" t="s">
        <v>29</v>
      </c>
      <c r="G3473">
        <v>0</v>
      </c>
      <c r="H3473">
        <v>0</v>
      </c>
      <c r="I3473">
        <v>0</v>
      </c>
      <c r="J3473">
        <f t="shared" si="757"/>
        <v>0</v>
      </c>
      <c r="K3473" t="str">
        <f t="shared" si="758"/>
        <v>Modelamiento</v>
      </c>
      <c r="L3473">
        <f t="shared" si="759"/>
        <v>0</v>
      </c>
      <c r="M3473">
        <v>47</v>
      </c>
      <c r="N3473" t="str">
        <f t="shared" si="760"/>
        <v>&lt;=50</v>
      </c>
      <c r="O3473" t="s">
        <v>56</v>
      </c>
      <c r="P3473" t="s">
        <v>35</v>
      </c>
      <c r="Q3473">
        <v>38547</v>
      </c>
      <c r="R3473">
        <v>1500</v>
      </c>
      <c r="S3473" t="str">
        <f t="shared" si="761"/>
        <v>&lt;=1500</v>
      </c>
      <c r="T3473">
        <v>1331</v>
      </c>
      <c r="U3473" t="str">
        <f t="shared" si="762"/>
        <v>&lt;=1400</v>
      </c>
      <c r="V3473" t="s">
        <v>597</v>
      </c>
      <c r="W3473">
        <v>37127</v>
      </c>
      <c r="X3473" s="12">
        <f t="shared" si="763"/>
        <v>4.0401863872653328E-2</v>
      </c>
      <c r="Y3473" t="str">
        <f t="shared" si="764"/>
        <v>&lt;=0.05</v>
      </c>
      <c r="Z3473" t="s">
        <v>32</v>
      </c>
      <c r="AA3473">
        <v>4</v>
      </c>
      <c r="AB3473">
        <v>249.53</v>
      </c>
      <c r="AC3473" t="str">
        <f t="shared" si="765"/>
        <v>&lt;=500</v>
      </c>
      <c r="AD3473">
        <v>1112</v>
      </c>
      <c r="AE3473" t="str">
        <f t="shared" si="766"/>
        <v>&gt;120</v>
      </c>
      <c r="AF3473">
        <v>249.53</v>
      </c>
      <c r="AG3473" t="str">
        <f t="shared" si="767"/>
        <v>&lt;=500</v>
      </c>
      <c r="AH3473" t="s">
        <v>32</v>
      </c>
      <c r="AI3473" t="str">
        <f t="shared" si="768"/>
        <v/>
      </c>
      <c r="AJ3473" t="s">
        <v>32</v>
      </c>
      <c r="AK3473" t="str">
        <f t="shared" si="769"/>
        <v/>
      </c>
      <c r="AL3473">
        <v>12</v>
      </c>
      <c r="AM3473">
        <v>0</v>
      </c>
      <c r="AN3473">
        <v>12</v>
      </c>
      <c r="AO3473" t="s">
        <v>32</v>
      </c>
      <c r="AP3473">
        <v>1</v>
      </c>
    </row>
    <row r="3474" spans="1:42" x14ac:dyDescent="0.25">
      <c r="A3474">
        <v>201810</v>
      </c>
      <c r="B3474" t="str">
        <f t="shared" si="756"/>
        <v>2018-II</v>
      </c>
      <c r="C3474" t="s">
        <v>3535</v>
      </c>
      <c r="D3474" t="s">
        <v>3535</v>
      </c>
      <c r="E3474">
        <v>30532607</v>
      </c>
      <c r="F3474" t="s">
        <v>29</v>
      </c>
      <c r="G3474">
        <v>1</v>
      </c>
      <c r="H3474">
        <v>0</v>
      </c>
      <c r="I3474">
        <v>0</v>
      </c>
      <c r="J3474">
        <f t="shared" si="757"/>
        <v>0</v>
      </c>
      <c r="K3474" t="str">
        <f t="shared" si="758"/>
        <v>Modelamiento</v>
      </c>
      <c r="L3474">
        <f t="shared" si="759"/>
        <v>0</v>
      </c>
      <c r="M3474">
        <v>23</v>
      </c>
      <c r="N3474" t="str">
        <f t="shared" si="760"/>
        <v>&lt;=25</v>
      </c>
      <c r="O3474" t="s">
        <v>56</v>
      </c>
      <c r="P3474" t="s">
        <v>39</v>
      </c>
      <c r="Q3474">
        <v>46860</v>
      </c>
      <c r="R3474">
        <v>600</v>
      </c>
      <c r="S3474" t="str">
        <f t="shared" si="761"/>
        <v>&lt;=1000</v>
      </c>
      <c r="T3474">
        <v>1279</v>
      </c>
      <c r="U3474" t="str">
        <f t="shared" si="762"/>
        <v>&lt;=1300</v>
      </c>
      <c r="V3474" t="s">
        <v>614</v>
      </c>
      <c r="W3474">
        <v>43890</v>
      </c>
      <c r="X3474" s="12">
        <f t="shared" si="763"/>
        <v>1.367053998632946E-2</v>
      </c>
      <c r="Y3474" t="str">
        <f t="shared" si="764"/>
        <v>&lt;=0.02</v>
      </c>
      <c r="Z3474" t="s">
        <v>32</v>
      </c>
      <c r="AA3474">
        <v>4</v>
      </c>
      <c r="AB3474">
        <v>650.51</v>
      </c>
      <c r="AC3474" t="str">
        <f t="shared" si="765"/>
        <v>&lt;=1000</v>
      </c>
      <c r="AD3474">
        <v>777</v>
      </c>
      <c r="AE3474" t="str">
        <f t="shared" si="766"/>
        <v>&gt;120</v>
      </c>
      <c r="AF3474">
        <v>650.51</v>
      </c>
      <c r="AG3474" t="str">
        <f t="shared" si="767"/>
        <v>&lt;=1000</v>
      </c>
      <c r="AH3474" t="s">
        <v>32</v>
      </c>
      <c r="AI3474" t="str">
        <f t="shared" si="768"/>
        <v/>
      </c>
      <c r="AJ3474" t="s">
        <v>32</v>
      </c>
      <c r="AK3474" t="str">
        <f t="shared" si="769"/>
        <v/>
      </c>
      <c r="AL3474">
        <v>12</v>
      </c>
      <c r="AM3474">
        <v>0</v>
      </c>
      <c r="AN3474">
        <v>12</v>
      </c>
      <c r="AO3474" t="s">
        <v>32</v>
      </c>
      <c r="AP3474">
        <v>1</v>
      </c>
    </row>
    <row r="3475" spans="1:42" x14ac:dyDescent="0.25">
      <c r="A3475">
        <v>201810</v>
      </c>
      <c r="B3475" t="str">
        <f t="shared" si="756"/>
        <v>2018-II</v>
      </c>
      <c r="C3475" t="s">
        <v>3536</v>
      </c>
      <c r="D3475" t="s">
        <v>3536</v>
      </c>
      <c r="E3475">
        <v>30543513</v>
      </c>
      <c r="F3475" t="s">
        <v>29</v>
      </c>
      <c r="G3475">
        <v>1</v>
      </c>
      <c r="H3475">
        <v>0</v>
      </c>
      <c r="I3475">
        <v>0</v>
      </c>
      <c r="J3475">
        <f t="shared" si="757"/>
        <v>0</v>
      </c>
      <c r="K3475" t="str">
        <f t="shared" si="758"/>
        <v>Modelamiento</v>
      </c>
      <c r="L3475">
        <f t="shared" si="759"/>
        <v>0</v>
      </c>
      <c r="M3475">
        <v>33</v>
      </c>
      <c r="N3475" t="str">
        <f t="shared" si="760"/>
        <v>&lt;=35</v>
      </c>
      <c r="O3475" t="s">
        <v>56</v>
      </c>
      <c r="P3475" t="s">
        <v>39</v>
      </c>
      <c r="Q3475">
        <v>42360</v>
      </c>
      <c r="R3475">
        <v>1500</v>
      </c>
      <c r="S3475" t="str">
        <f t="shared" si="761"/>
        <v>&lt;=1500</v>
      </c>
      <c r="T3475">
        <v>1461</v>
      </c>
      <c r="U3475" t="str">
        <f t="shared" si="762"/>
        <v>&lt;=1500</v>
      </c>
      <c r="V3475" t="s">
        <v>589</v>
      </c>
      <c r="W3475">
        <v>40940</v>
      </c>
      <c r="X3475" s="12">
        <f t="shared" si="763"/>
        <v>3.6638983878847092E-2</v>
      </c>
      <c r="Y3475" t="str">
        <f t="shared" si="764"/>
        <v>&lt;=0.04</v>
      </c>
      <c r="Z3475" t="s">
        <v>32</v>
      </c>
      <c r="AA3475">
        <v>9</v>
      </c>
      <c r="AB3475" t="s">
        <v>32</v>
      </c>
      <c r="AC3475" t="str">
        <f t="shared" si="765"/>
        <v/>
      </c>
      <c r="AD3475" t="s">
        <v>32</v>
      </c>
      <c r="AE3475" t="str">
        <f t="shared" si="766"/>
        <v/>
      </c>
      <c r="AF3475" t="s">
        <v>32</v>
      </c>
      <c r="AG3475" t="str">
        <f t="shared" si="767"/>
        <v/>
      </c>
      <c r="AH3475" t="s">
        <v>32</v>
      </c>
      <c r="AI3475" t="str">
        <f t="shared" si="768"/>
        <v/>
      </c>
      <c r="AJ3475" t="s">
        <v>32</v>
      </c>
      <c r="AK3475" t="str">
        <f t="shared" si="769"/>
        <v/>
      </c>
      <c r="AL3475">
        <v>0</v>
      </c>
      <c r="AM3475">
        <v>0</v>
      </c>
      <c r="AN3475">
        <v>0</v>
      </c>
      <c r="AO3475" t="s">
        <v>32</v>
      </c>
      <c r="AP3475" t="s">
        <v>32</v>
      </c>
    </row>
    <row r="3476" spans="1:42" x14ac:dyDescent="0.25">
      <c r="A3476">
        <v>201810</v>
      </c>
      <c r="B3476" t="str">
        <f t="shared" si="756"/>
        <v>2018-II</v>
      </c>
      <c r="C3476" t="s">
        <v>3537</v>
      </c>
      <c r="D3476" t="s">
        <v>3537</v>
      </c>
      <c r="E3476">
        <v>30543180</v>
      </c>
      <c r="F3476" t="s">
        <v>29</v>
      </c>
      <c r="G3476">
        <v>1</v>
      </c>
      <c r="H3476">
        <v>0</v>
      </c>
      <c r="I3476">
        <v>0</v>
      </c>
      <c r="J3476">
        <f t="shared" si="757"/>
        <v>0</v>
      </c>
      <c r="K3476" t="str">
        <f t="shared" si="758"/>
        <v>Modelamiento</v>
      </c>
      <c r="L3476">
        <f t="shared" si="759"/>
        <v>0</v>
      </c>
      <c r="M3476">
        <v>28</v>
      </c>
      <c r="N3476" t="str">
        <f t="shared" si="760"/>
        <v>&lt;=30</v>
      </c>
      <c r="O3476" t="s">
        <v>72</v>
      </c>
      <c r="P3476" t="s">
        <v>39</v>
      </c>
      <c r="Q3476">
        <v>43310</v>
      </c>
      <c r="R3476">
        <v>2000</v>
      </c>
      <c r="S3476" t="str">
        <f t="shared" si="761"/>
        <v>&lt;=2000</v>
      </c>
      <c r="T3476">
        <v>1498</v>
      </c>
      <c r="U3476" t="str">
        <f t="shared" si="762"/>
        <v>&lt;=1500</v>
      </c>
      <c r="V3476" t="s">
        <v>597</v>
      </c>
      <c r="W3476">
        <v>41740</v>
      </c>
      <c r="X3476" s="12">
        <f t="shared" si="763"/>
        <v>4.791566842357451E-2</v>
      </c>
      <c r="Y3476" t="str">
        <f t="shared" si="764"/>
        <v>&lt;=0.05</v>
      </c>
      <c r="Z3476" t="s">
        <v>32</v>
      </c>
      <c r="AA3476">
        <v>4</v>
      </c>
      <c r="AB3476">
        <v>798.45</v>
      </c>
      <c r="AC3476" t="str">
        <f t="shared" si="765"/>
        <v>&lt;=1000</v>
      </c>
      <c r="AD3476">
        <v>1309</v>
      </c>
      <c r="AE3476" t="str">
        <f t="shared" si="766"/>
        <v>&gt;120</v>
      </c>
      <c r="AF3476">
        <v>798.45</v>
      </c>
      <c r="AG3476" t="str">
        <f t="shared" si="767"/>
        <v>&lt;=1000</v>
      </c>
      <c r="AH3476" t="s">
        <v>32</v>
      </c>
      <c r="AI3476" t="str">
        <f t="shared" si="768"/>
        <v/>
      </c>
      <c r="AJ3476" t="s">
        <v>32</v>
      </c>
      <c r="AK3476" t="str">
        <f t="shared" si="769"/>
        <v/>
      </c>
      <c r="AL3476">
        <v>12</v>
      </c>
      <c r="AM3476">
        <v>0</v>
      </c>
      <c r="AN3476">
        <v>12</v>
      </c>
      <c r="AO3476" t="s">
        <v>32</v>
      </c>
      <c r="AP3476">
        <v>1</v>
      </c>
    </row>
    <row r="3477" spans="1:42" x14ac:dyDescent="0.25">
      <c r="A3477">
        <v>201810</v>
      </c>
      <c r="B3477" t="str">
        <f t="shared" si="756"/>
        <v>2018-II</v>
      </c>
      <c r="C3477" t="s">
        <v>3538</v>
      </c>
      <c r="D3477" t="s">
        <v>3538</v>
      </c>
      <c r="E3477">
        <v>30541288</v>
      </c>
      <c r="F3477" t="s">
        <v>29</v>
      </c>
      <c r="G3477">
        <v>1</v>
      </c>
      <c r="H3477">
        <v>0</v>
      </c>
      <c r="I3477">
        <v>0</v>
      </c>
      <c r="J3477">
        <f t="shared" si="757"/>
        <v>0</v>
      </c>
      <c r="K3477" t="str">
        <f t="shared" si="758"/>
        <v>Modelamiento</v>
      </c>
      <c r="L3477">
        <f t="shared" si="759"/>
        <v>0</v>
      </c>
      <c r="M3477">
        <v>27</v>
      </c>
      <c r="N3477" t="str">
        <f t="shared" si="760"/>
        <v>&lt;=30</v>
      </c>
      <c r="O3477" t="s">
        <v>56</v>
      </c>
      <c r="P3477" t="s">
        <v>31</v>
      </c>
      <c r="Q3477">
        <v>51625</v>
      </c>
      <c r="R3477">
        <v>500</v>
      </c>
      <c r="S3477" t="str">
        <f t="shared" si="761"/>
        <v>&lt;=500</v>
      </c>
      <c r="T3477">
        <v>1391</v>
      </c>
      <c r="U3477" t="str">
        <f t="shared" si="762"/>
        <v>&lt;=1400</v>
      </c>
      <c r="V3477" t="s">
        <v>589</v>
      </c>
      <c r="W3477">
        <v>49205</v>
      </c>
      <c r="X3477" s="12">
        <f t="shared" si="763"/>
        <v>1.01615689462453E-2</v>
      </c>
      <c r="Y3477" t="str">
        <f t="shared" si="764"/>
        <v>&lt;=0.02</v>
      </c>
      <c r="Z3477" t="s">
        <v>32</v>
      </c>
      <c r="AA3477">
        <v>4</v>
      </c>
      <c r="AB3477">
        <v>1261.57</v>
      </c>
      <c r="AC3477" t="str">
        <f t="shared" si="765"/>
        <v>&lt;=2000</v>
      </c>
      <c r="AD3477">
        <v>1071</v>
      </c>
      <c r="AE3477" t="str">
        <f t="shared" si="766"/>
        <v>&gt;120</v>
      </c>
      <c r="AF3477">
        <v>1261.57</v>
      </c>
      <c r="AG3477" t="str">
        <f t="shared" si="767"/>
        <v>&lt;=2000</v>
      </c>
      <c r="AH3477" t="s">
        <v>32</v>
      </c>
      <c r="AI3477" t="str">
        <f t="shared" si="768"/>
        <v/>
      </c>
      <c r="AJ3477" t="s">
        <v>32</v>
      </c>
      <c r="AK3477" t="str">
        <f t="shared" si="769"/>
        <v/>
      </c>
      <c r="AL3477">
        <v>12</v>
      </c>
      <c r="AM3477">
        <v>0</v>
      </c>
      <c r="AN3477">
        <v>12</v>
      </c>
      <c r="AO3477" t="s">
        <v>32</v>
      </c>
      <c r="AP3477">
        <v>1</v>
      </c>
    </row>
    <row r="3478" spans="1:42" x14ac:dyDescent="0.25">
      <c r="A3478">
        <v>201810</v>
      </c>
      <c r="B3478" t="str">
        <f t="shared" si="756"/>
        <v>2018-II</v>
      </c>
      <c r="C3478" t="s">
        <v>3539</v>
      </c>
      <c r="D3478" t="s">
        <v>3539</v>
      </c>
      <c r="E3478">
        <v>30545722</v>
      </c>
      <c r="F3478" t="s">
        <v>29</v>
      </c>
      <c r="G3478">
        <v>0</v>
      </c>
      <c r="H3478">
        <v>0</v>
      </c>
      <c r="I3478">
        <v>0</v>
      </c>
      <c r="J3478">
        <f t="shared" si="757"/>
        <v>0</v>
      </c>
      <c r="K3478" t="str">
        <f t="shared" si="758"/>
        <v>Modelamiento</v>
      </c>
      <c r="L3478">
        <f t="shared" si="759"/>
        <v>0</v>
      </c>
      <c r="M3478">
        <v>23</v>
      </c>
      <c r="N3478" t="str">
        <f t="shared" si="760"/>
        <v>&lt;=25</v>
      </c>
      <c r="O3478" t="s">
        <v>72</v>
      </c>
      <c r="P3478" t="s">
        <v>31</v>
      </c>
      <c r="Q3478">
        <v>39197</v>
      </c>
      <c r="R3478">
        <v>1500</v>
      </c>
      <c r="S3478" t="str">
        <f t="shared" si="761"/>
        <v>&lt;=1500</v>
      </c>
      <c r="T3478">
        <v>1349</v>
      </c>
      <c r="U3478" t="str">
        <f t="shared" si="762"/>
        <v>&lt;=1400</v>
      </c>
      <c r="V3478" t="s">
        <v>589</v>
      </c>
      <c r="W3478">
        <v>37127</v>
      </c>
      <c r="X3478" s="12">
        <f t="shared" si="763"/>
        <v>4.0401863872653328E-2</v>
      </c>
      <c r="Y3478" t="str">
        <f t="shared" si="764"/>
        <v>&lt;=0.05</v>
      </c>
      <c r="Z3478" t="s">
        <v>32</v>
      </c>
      <c r="AA3478">
        <v>9</v>
      </c>
      <c r="AB3478" t="s">
        <v>32</v>
      </c>
      <c r="AC3478" t="str">
        <f t="shared" si="765"/>
        <v/>
      </c>
      <c r="AD3478" t="s">
        <v>32</v>
      </c>
      <c r="AE3478" t="str">
        <f t="shared" si="766"/>
        <v/>
      </c>
      <c r="AF3478" t="s">
        <v>32</v>
      </c>
      <c r="AG3478" t="str">
        <f t="shared" si="767"/>
        <v/>
      </c>
      <c r="AH3478" t="s">
        <v>32</v>
      </c>
      <c r="AI3478" t="str">
        <f t="shared" si="768"/>
        <v/>
      </c>
      <c r="AJ3478" t="s">
        <v>32</v>
      </c>
      <c r="AK3478" t="str">
        <f t="shared" si="769"/>
        <v/>
      </c>
      <c r="AL3478">
        <v>0</v>
      </c>
      <c r="AM3478">
        <v>0</v>
      </c>
      <c r="AN3478">
        <v>0</v>
      </c>
      <c r="AO3478" t="s">
        <v>32</v>
      </c>
      <c r="AP3478" t="s">
        <v>32</v>
      </c>
    </row>
    <row r="3479" spans="1:42" x14ac:dyDescent="0.25">
      <c r="A3479">
        <v>201810</v>
      </c>
      <c r="B3479" t="str">
        <f t="shared" si="756"/>
        <v>2018-II</v>
      </c>
      <c r="C3479" t="s">
        <v>3540</v>
      </c>
      <c r="D3479" t="s">
        <v>3540</v>
      </c>
      <c r="E3479">
        <v>30545124</v>
      </c>
      <c r="F3479" t="s">
        <v>29</v>
      </c>
      <c r="G3479">
        <v>0</v>
      </c>
      <c r="H3479">
        <v>0</v>
      </c>
      <c r="I3479">
        <v>0</v>
      </c>
      <c r="J3479">
        <f t="shared" si="757"/>
        <v>0</v>
      </c>
      <c r="K3479" t="str">
        <f t="shared" si="758"/>
        <v>Modelamiento</v>
      </c>
      <c r="L3479">
        <f t="shared" si="759"/>
        <v>0</v>
      </c>
      <c r="M3479">
        <v>25</v>
      </c>
      <c r="N3479" t="str">
        <f t="shared" si="760"/>
        <v>&lt;=25</v>
      </c>
      <c r="O3479" t="s">
        <v>56</v>
      </c>
      <c r="P3479" t="s">
        <v>39</v>
      </c>
      <c r="Q3479">
        <v>47569</v>
      </c>
      <c r="R3479">
        <v>500</v>
      </c>
      <c r="S3479" t="str">
        <f t="shared" si="761"/>
        <v>&lt;=500</v>
      </c>
      <c r="T3479">
        <v>1692</v>
      </c>
      <c r="U3479" t="str">
        <f t="shared" si="762"/>
        <v>&gt;1500</v>
      </c>
      <c r="V3479" t="s">
        <v>585</v>
      </c>
      <c r="W3479">
        <v>45149</v>
      </c>
      <c r="X3479" s="12">
        <f t="shared" si="763"/>
        <v>1.1074442401825068E-2</v>
      </c>
      <c r="Y3479" t="str">
        <f t="shared" si="764"/>
        <v>&lt;=0.02</v>
      </c>
      <c r="Z3479" t="s">
        <v>32</v>
      </c>
      <c r="AA3479">
        <v>4</v>
      </c>
      <c r="AB3479">
        <v>1451.38</v>
      </c>
      <c r="AC3479" t="str">
        <f t="shared" si="765"/>
        <v>&lt;=2000</v>
      </c>
      <c r="AD3479">
        <v>587</v>
      </c>
      <c r="AE3479" t="str">
        <f t="shared" si="766"/>
        <v>&gt;120</v>
      </c>
      <c r="AF3479">
        <v>1451.38</v>
      </c>
      <c r="AG3479" t="str">
        <f t="shared" si="767"/>
        <v>&lt;=2000</v>
      </c>
      <c r="AH3479" t="s">
        <v>32</v>
      </c>
      <c r="AI3479" t="str">
        <f t="shared" si="768"/>
        <v/>
      </c>
      <c r="AJ3479" t="s">
        <v>32</v>
      </c>
      <c r="AK3479" t="str">
        <f t="shared" si="769"/>
        <v/>
      </c>
      <c r="AL3479">
        <v>12</v>
      </c>
      <c r="AM3479">
        <v>0</v>
      </c>
      <c r="AN3479">
        <v>12</v>
      </c>
      <c r="AO3479" t="s">
        <v>32</v>
      </c>
      <c r="AP3479">
        <v>1</v>
      </c>
    </row>
    <row r="3480" spans="1:42" x14ac:dyDescent="0.25">
      <c r="A3480">
        <v>201810</v>
      </c>
      <c r="B3480" t="str">
        <f t="shared" si="756"/>
        <v>2018-II</v>
      </c>
      <c r="C3480" t="s">
        <v>3541</v>
      </c>
      <c r="D3480" t="s">
        <v>3541</v>
      </c>
      <c r="E3480">
        <v>30545127</v>
      </c>
      <c r="F3480" t="s">
        <v>29</v>
      </c>
      <c r="G3480">
        <v>0</v>
      </c>
      <c r="H3480">
        <v>0</v>
      </c>
      <c r="I3480">
        <v>0</v>
      </c>
      <c r="J3480">
        <f t="shared" si="757"/>
        <v>0</v>
      </c>
      <c r="K3480" t="str">
        <f t="shared" si="758"/>
        <v>Modelamiento</v>
      </c>
      <c r="L3480">
        <f t="shared" si="759"/>
        <v>0</v>
      </c>
      <c r="M3480">
        <v>64</v>
      </c>
      <c r="N3480" t="str">
        <f t="shared" si="760"/>
        <v>&gt;60</v>
      </c>
      <c r="O3480" t="s">
        <v>56</v>
      </c>
      <c r="P3480" t="s">
        <v>39</v>
      </c>
      <c r="Q3480">
        <v>42360</v>
      </c>
      <c r="R3480">
        <v>1500</v>
      </c>
      <c r="S3480" t="str">
        <f t="shared" si="761"/>
        <v>&lt;=1500</v>
      </c>
      <c r="T3480">
        <v>1585</v>
      </c>
      <c r="U3480" t="str">
        <f t="shared" si="762"/>
        <v>&gt;1500</v>
      </c>
      <c r="V3480" t="s">
        <v>589</v>
      </c>
      <c r="W3480">
        <v>40940</v>
      </c>
      <c r="X3480" s="12">
        <f t="shared" si="763"/>
        <v>3.6638983878847092E-2</v>
      </c>
      <c r="Y3480" t="str">
        <f t="shared" si="764"/>
        <v>&lt;=0.04</v>
      </c>
      <c r="Z3480" t="s">
        <v>32</v>
      </c>
      <c r="AA3480">
        <v>2</v>
      </c>
      <c r="AB3480">
        <v>3597.82</v>
      </c>
      <c r="AC3480" t="str">
        <f t="shared" si="765"/>
        <v>&lt;=4000</v>
      </c>
      <c r="AD3480">
        <v>35</v>
      </c>
      <c r="AE3480" t="str">
        <f t="shared" si="766"/>
        <v>&lt;=60</v>
      </c>
      <c r="AF3480">
        <v>0</v>
      </c>
      <c r="AG3480" t="str">
        <f t="shared" si="767"/>
        <v>&lt;=500</v>
      </c>
      <c r="AH3480" t="s">
        <v>32</v>
      </c>
      <c r="AI3480" t="str">
        <f t="shared" si="768"/>
        <v/>
      </c>
      <c r="AJ3480" t="s">
        <v>32</v>
      </c>
      <c r="AK3480" t="str">
        <f t="shared" si="769"/>
        <v/>
      </c>
      <c r="AL3480">
        <v>12</v>
      </c>
      <c r="AM3480">
        <v>3</v>
      </c>
      <c r="AN3480">
        <v>0</v>
      </c>
      <c r="AO3480">
        <v>2</v>
      </c>
      <c r="AP3480" t="s">
        <v>32</v>
      </c>
    </row>
    <row r="3481" spans="1:42" x14ac:dyDescent="0.25">
      <c r="A3481">
        <v>201810</v>
      </c>
      <c r="B3481" t="str">
        <f t="shared" si="756"/>
        <v>2018-II</v>
      </c>
      <c r="C3481" t="s">
        <v>3542</v>
      </c>
      <c r="D3481" t="s">
        <v>3542</v>
      </c>
      <c r="E3481">
        <v>30537063</v>
      </c>
      <c r="F3481" t="s">
        <v>29</v>
      </c>
      <c r="G3481">
        <v>0</v>
      </c>
      <c r="H3481">
        <v>0</v>
      </c>
      <c r="I3481">
        <v>0</v>
      </c>
      <c r="J3481">
        <f t="shared" si="757"/>
        <v>0</v>
      </c>
      <c r="K3481" t="str">
        <f t="shared" si="758"/>
        <v>Modelamiento</v>
      </c>
      <c r="L3481">
        <f t="shared" si="759"/>
        <v>0</v>
      </c>
      <c r="M3481">
        <v>31</v>
      </c>
      <c r="N3481" t="str">
        <f t="shared" si="760"/>
        <v>&lt;=35</v>
      </c>
      <c r="O3481" t="s">
        <v>56</v>
      </c>
      <c r="P3481" t="s">
        <v>39</v>
      </c>
      <c r="Q3481">
        <v>46927</v>
      </c>
      <c r="R3481">
        <v>1500</v>
      </c>
      <c r="S3481" t="str">
        <f t="shared" si="761"/>
        <v>&lt;=1500</v>
      </c>
      <c r="T3481">
        <v>1615</v>
      </c>
      <c r="U3481" t="str">
        <f t="shared" si="762"/>
        <v>&gt;1500</v>
      </c>
      <c r="V3481" t="s">
        <v>1407</v>
      </c>
      <c r="W3481">
        <v>45477</v>
      </c>
      <c r="X3481" s="12">
        <f t="shared" si="763"/>
        <v>3.2983706049211692E-2</v>
      </c>
      <c r="Y3481" t="str">
        <f t="shared" si="764"/>
        <v>&lt;=0.04</v>
      </c>
      <c r="Z3481" t="s">
        <v>32</v>
      </c>
      <c r="AA3481">
        <v>2</v>
      </c>
      <c r="AB3481">
        <v>14018.39</v>
      </c>
      <c r="AC3481" t="str">
        <f t="shared" si="765"/>
        <v>&gt;5000</v>
      </c>
      <c r="AD3481">
        <v>118</v>
      </c>
      <c r="AE3481" t="str">
        <f t="shared" si="766"/>
        <v>&lt;=120</v>
      </c>
      <c r="AF3481">
        <v>0</v>
      </c>
      <c r="AG3481" t="str">
        <f t="shared" si="767"/>
        <v>&lt;=500</v>
      </c>
      <c r="AH3481" t="s">
        <v>32</v>
      </c>
      <c r="AI3481" t="str">
        <f t="shared" si="768"/>
        <v/>
      </c>
      <c r="AJ3481">
        <v>1</v>
      </c>
      <c r="AK3481" t="str">
        <f t="shared" si="769"/>
        <v>&gt;0.9</v>
      </c>
      <c r="AL3481">
        <v>12</v>
      </c>
      <c r="AM3481">
        <v>7</v>
      </c>
      <c r="AN3481">
        <v>0</v>
      </c>
      <c r="AO3481">
        <v>1</v>
      </c>
      <c r="AP3481" t="s">
        <v>32</v>
      </c>
    </row>
    <row r="3482" spans="1:42" x14ac:dyDescent="0.25">
      <c r="A3482">
        <v>201810</v>
      </c>
      <c r="B3482" t="str">
        <f t="shared" si="756"/>
        <v>2018-II</v>
      </c>
      <c r="C3482" t="s">
        <v>3543</v>
      </c>
      <c r="D3482" t="s">
        <v>3543</v>
      </c>
      <c r="E3482">
        <v>30548601</v>
      </c>
      <c r="F3482" t="s">
        <v>29</v>
      </c>
      <c r="G3482">
        <v>0</v>
      </c>
      <c r="H3482">
        <v>0</v>
      </c>
      <c r="I3482">
        <v>0</v>
      </c>
      <c r="J3482">
        <f t="shared" si="757"/>
        <v>0</v>
      </c>
      <c r="K3482" t="str">
        <f t="shared" si="758"/>
        <v>Modelamiento</v>
      </c>
      <c r="L3482">
        <f t="shared" si="759"/>
        <v>0</v>
      </c>
      <c r="M3482">
        <v>24</v>
      </c>
      <c r="N3482" t="str">
        <f t="shared" si="760"/>
        <v>&lt;=25</v>
      </c>
      <c r="O3482" t="s">
        <v>56</v>
      </c>
      <c r="P3482" t="s">
        <v>39</v>
      </c>
      <c r="Q3482">
        <v>38232</v>
      </c>
      <c r="R3482">
        <v>1500</v>
      </c>
      <c r="S3482" t="str">
        <f t="shared" si="761"/>
        <v>&lt;=1500</v>
      </c>
      <c r="T3482">
        <v>1321</v>
      </c>
      <c r="U3482" t="str">
        <f t="shared" si="762"/>
        <v>&lt;=1400</v>
      </c>
      <c r="V3482" t="s">
        <v>597</v>
      </c>
      <c r="W3482">
        <v>36812</v>
      </c>
      <c r="X3482" s="12">
        <f t="shared" si="763"/>
        <v>4.0747582310116263E-2</v>
      </c>
      <c r="Y3482" t="str">
        <f t="shared" si="764"/>
        <v>&lt;=0.05</v>
      </c>
      <c r="Z3482" t="s">
        <v>32</v>
      </c>
      <c r="AA3482">
        <v>4</v>
      </c>
      <c r="AB3482">
        <v>2051.58</v>
      </c>
      <c r="AC3482" t="str">
        <f t="shared" si="765"/>
        <v>&lt;=3000</v>
      </c>
      <c r="AD3482">
        <v>307</v>
      </c>
      <c r="AE3482" t="str">
        <f t="shared" si="766"/>
        <v>&gt;120</v>
      </c>
      <c r="AF3482">
        <v>2051.58</v>
      </c>
      <c r="AG3482" t="str">
        <f t="shared" si="767"/>
        <v>&lt;=3000</v>
      </c>
      <c r="AH3482" t="s">
        <v>32</v>
      </c>
      <c r="AI3482" t="str">
        <f t="shared" si="768"/>
        <v/>
      </c>
      <c r="AJ3482" t="s">
        <v>32</v>
      </c>
      <c r="AK3482" t="str">
        <f t="shared" si="769"/>
        <v/>
      </c>
      <c r="AL3482">
        <v>12</v>
      </c>
      <c r="AM3482">
        <v>2</v>
      </c>
      <c r="AN3482">
        <v>7</v>
      </c>
      <c r="AO3482">
        <v>11</v>
      </c>
      <c r="AP3482">
        <v>1</v>
      </c>
    </row>
    <row r="3483" spans="1:42" x14ac:dyDescent="0.25">
      <c r="A3483">
        <v>201810</v>
      </c>
      <c r="B3483" t="str">
        <f t="shared" si="756"/>
        <v>2018-II</v>
      </c>
      <c r="C3483" t="s">
        <v>3544</v>
      </c>
      <c r="D3483" t="s">
        <v>3544</v>
      </c>
      <c r="E3483">
        <v>30532838</v>
      </c>
      <c r="F3483" t="s">
        <v>29</v>
      </c>
      <c r="G3483">
        <v>0</v>
      </c>
      <c r="H3483">
        <v>0</v>
      </c>
      <c r="I3483">
        <v>0</v>
      </c>
      <c r="J3483">
        <f t="shared" si="757"/>
        <v>0</v>
      </c>
      <c r="K3483" t="str">
        <f t="shared" si="758"/>
        <v>Modelamiento</v>
      </c>
      <c r="L3483">
        <f t="shared" si="759"/>
        <v>0</v>
      </c>
      <c r="M3483">
        <v>34</v>
      </c>
      <c r="N3483" t="str">
        <f t="shared" si="760"/>
        <v>&lt;=35</v>
      </c>
      <c r="O3483" t="s">
        <v>56</v>
      </c>
      <c r="P3483" t="s">
        <v>31</v>
      </c>
      <c r="Q3483">
        <v>30991</v>
      </c>
      <c r="R3483">
        <v>500</v>
      </c>
      <c r="S3483" t="str">
        <f t="shared" si="761"/>
        <v>&lt;=500</v>
      </c>
      <c r="T3483">
        <v>1160</v>
      </c>
      <c r="U3483" t="str">
        <f t="shared" si="762"/>
        <v>&lt;=1200</v>
      </c>
      <c r="V3483" t="s">
        <v>601</v>
      </c>
      <c r="W3483">
        <v>28571</v>
      </c>
      <c r="X3483" s="12">
        <f t="shared" si="763"/>
        <v>1.7500262503937557E-2</v>
      </c>
      <c r="Y3483" t="str">
        <f t="shared" si="764"/>
        <v>&lt;=0.02</v>
      </c>
      <c r="Z3483" t="s">
        <v>32</v>
      </c>
      <c r="AA3483">
        <v>4</v>
      </c>
      <c r="AB3483">
        <v>1223.81</v>
      </c>
      <c r="AC3483" t="str">
        <f t="shared" si="765"/>
        <v>&lt;=2000</v>
      </c>
      <c r="AD3483">
        <v>1429</v>
      </c>
      <c r="AE3483" t="str">
        <f t="shared" si="766"/>
        <v>&gt;120</v>
      </c>
      <c r="AF3483">
        <v>1223.81</v>
      </c>
      <c r="AG3483" t="str">
        <f t="shared" si="767"/>
        <v>&lt;=2000</v>
      </c>
      <c r="AH3483" t="s">
        <v>32</v>
      </c>
      <c r="AI3483" t="str">
        <f t="shared" si="768"/>
        <v/>
      </c>
      <c r="AJ3483" t="s">
        <v>32</v>
      </c>
      <c r="AK3483" t="str">
        <f t="shared" si="769"/>
        <v/>
      </c>
      <c r="AL3483">
        <v>12</v>
      </c>
      <c r="AM3483">
        <v>0</v>
      </c>
      <c r="AN3483">
        <v>12</v>
      </c>
      <c r="AO3483" t="s">
        <v>32</v>
      </c>
      <c r="AP3483">
        <v>1</v>
      </c>
    </row>
    <row r="3484" spans="1:42" x14ac:dyDescent="0.25">
      <c r="A3484">
        <v>201810</v>
      </c>
      <c r="B3484" t="str">
        <f t="shared" si="756"/>
        <v>2018-II</v>
      </c>
      <c r="C3484" t="s">
        <v>3545</v>
      </c>
      <c r="D3484" t="s">
        <v>3545</v>
      </c>
      <c r="E3484">
        <v>30543432</v>
      </c>
      <c r="F3484" t="s">
        <v>29</v>
      </c>
      <c r="G3484">
        <v>0</v>
      </c>
      <c r="H3484">
        <v>0</v>
      </c>
      <c r="I3484">
        <v>0</v>
      </c>
      <c r="J3484">
        <f t="shared" si="757"/>
        <v>0</v>
      </c>
      <c r="K3484" t="str">
        <f t="shared" si="758"/>
        <v>Modelamiento</v>
      </c>
      <c r="L3484">
        <f t="shared" si="759"/>
        <v>0</v>
      </c>
      <c r="M3484">
        <v>24</v>
      </c>
      <c r="N3484" t="str">
        <f t="shared" si="760"/>
        <v>&lt;=25</v>
      </c>
      <c r="O3484" t="s">
        <v>56</v>
      </c>
      <c r="P3484" t="s">
        <v>31</v>
      </c>
      <c r="Q3484">
        <v>40846</v>
      </c>
      <c r="R3484">
        <v>1500</v>
      </c>
      <c r="S3484" t="str">
        <f t="shared" si="761"/>
        <v>&lt;=1500</v>
      </c>
      <c r="T3484">
        <v>1694</v>
      </c>
      <c r="U3484" t="str">
        <f t="shared" si="762"/>
        <v>&gt;1500</v>
      </c>
      <c r="V3484" t="s">
        <v>587</v>
      </c>
      <c r="W3484">
        <v>39426</v>
      </c>
      <c r="X3484" s="12">
        <f t="shared" si="763"/>
        <v>3.8045959519099073E-2</v>
      </c>
      <c r="Y3484" t="str">
        <f t="shared" si="764"/>
        <v>&lt;=0.04</v>
      </c>
      <c r="Z3484" t="s">
        <v>32</v>
      </c>
      <c r="AA3484">
        <v>4</v>
      </c>
      <c r="AB3484">
        <v>1142.53</v>
      </c>
      <c r="AC3484" t="str">
        <f t="shared" si="765"/>
        <v>&lt;=2000</v>
      </c>
      <c r="AD3484">
        <v>1731</v>
      </c>
      <c r="AE3484" t="str">
        <f t="shared" si="766"/>
        <v>&gt;120</v>
      </c>
      <c r="AF3484">
        <v>1142.53</v>
      </c>
      <c r="AG3484" t="str">
        <f t="shared" si="767"/>
        <v>&lt;=2000</v>
      </c>
      <c r="AH3484" t="s">
        <v>32</v>
      </c>
      <c r="AI3484" t="str">
        <f t="shared" si="768"/>
        <v/>
      </c>
      <c r="AJ3484" t="s">
        <v>32</v>
      </c>
      <c r="AK3484" t="str">
        <f t="shared" si="769"/>
        <v/>
      </c>
      <c r="AL3484">
        <v>7</v>
      </c>
      <c r="AM3484">
        <v>1</v>
      </c>
      <c r="AN3484">
        <v>5</v>
      </c>
      <c r="AO3484">
        <v>5</v>
      </c>
      <c r="AP3484">
        <v>8</v>
      </c>
    </row>
    <row r="3485" spans="1:42" x14ac:dyDescent="0.25">
      <c r="A3485">
        <v>201810</v>
      </c>
      <c r="B3485" t="str">
        <f t="shared" si="756"/>
        <v>2018-II</v>
      </c>
      <c r="C3485" t="s">
        <v>3546</v>
      </c>
      <c r="D3485" t="s">
        <v>3546</v>
      </c>
      <c r="E3485">
        <v>30545259</v>
      </c>
      <c r="F3485" t="s">
        <v>29</v>
      </c>
      <c r="G3485">
        <v>1</v>
      </c>
      <c r="H3485">
        <v>0</v>
      </c>
      <c r="I3485">
        <v>0</v>
      </c>
      <c r="J3485">
        <f t="shared" si="757"/>
        <v>0</v>
      </c>
      <c r="K3485" t="str">
        <f t="shared" si="758"/>
        <v>Modelamiento</v>
      </c>
      <c r="L3485">
        <f t="shared" si="759"/>
        <v>0</v>
      </c>
      <c r="M3485">
        <v>37</v>
      </c>
      <c r="N3485" t="str">
        <f t="shared" si="760"/>
        <v>&lt;=40</v>
      </c>
      <c r="O3485" t="s">
        <v>56</v>
      </c>
      <c r="P3485" t="s">
        <v>31</v>
      </c>
      <c r="Q3485">
        <v>44357</v>
      </c>
      <c r="R3485">
        <v>1000</v>
      </c>
      <c r="S3485" t="str">
        <f t="shared" si="761"/>
        <v>&lt;=1000</v>
      </c>
      <c r="T3485">
        <v>1530</v>
      </c>
      <c r="U3485" t="str">
        <f t="shared" si="762"/>
        <v>&gt;1500</v>
      </c>
      <c r="V3485" t="s">
        <v>1407</v>
      </c>
      <c r="W3485">
        <v>42407</v>
      </c>
      <c r="X3485" s="12">
        <f t="shared" si="763"/>
        <v>2.3581012568679699E-2</v>
      </c>
      <c r="Y3485" t="str">
        <f t="shared" si="764"/>
        <v>&lt;=0.03</v>
      </c>
      <c r="Z3485" t="s">
        <v>32</v>
      </c>
      <c r="AA3485">
        <v>4</v>
      </c>
      <c r="AB3485">
        <v>932.43</v>
      </c>
      <c r="AC3485" t="str">
        <f t="shared" si="765"/>
        <v>&lt;=1000</v>
      </c>
      <c r="AD3485">
        <v>483</v>
      </c>
      <c r="AE3485" t="str">
        <f t="shared" si="766"/>
        <v>&gt;120</v>
      </c>
      <c r="AF3485">
        <v>932.43</v>
      </c>
      <c r="AG3485" t="str">
        <f t="shared" si="767"/>
        <v>&lt;=1000</v>
      </c>
      <c r="AH3485">
        <v>1000</v>
      </c>
      <c r="AI3485" t="str">
        <f t="shared" si="768"/>
        <v>&lt;=1000</v>
      </c>
      <c r="AJ3485">
        <v>0.93240000000000001</v>
      </c>
      <c r="AK3485" t="str">
        <f t="shared" si="769"/>
        <v>&gt;0.9</v>
      </c>
      <c r="AL3485">
        <v>12</v>
      </c>
      <c r="AM3485">
        <v>0</v>
      </c>
      <c r="AN3485">
        <v>12</v>
      </c>
      <c r="AO3485" t="s">
        <v>32</v>
      </c>
      <c r="AP3485">
        <v>1</v>
      </c>
    </row>
    <row r="3486" spans="1:42" x14ac:dyDescent="0.25">
      <c r="A3486">
        <v>201810</v>
      </c>
      <c r="B3486" t="str">
        <f t="shared" si="756"/>
        <v>2018-II</v>
      </c>
      <c r="C3486" t="s">
        <v>3547</v>
      </c>
      <c r="D3486" t="s">
        <v>3547</v>
      </c>
      <c r="E3486">
        <v>30543756</v>
      </c>
      <c r="F3486" t="s">
        <v>29</v>
      </c>
      <c r="G3486">
        <v>1</v>
      </c>
      <c r="H3486">
        <v>0</v>
      </c>
      <c r="I3486">
        <v>0</v>
      </c>
      <c r="J3486">
        <f t="shared" si="757"/>
        <v>0</v>
      </c>
      <c r="K3486" t="str">
        <f t="shared" si="758"/>
        <v>Modelamiento</v>
      </c>
      <c r="L3486">
        <f t="shared" si="759"/>
        <v>0</v>
      </c>
      <c r="M3486">
        <v>35</v>
      </c>
      <c r="N3486" t="str">
        <f t="shared" si="760"/>
        <v>&lt;=35</v>
      </c>
      <c r="O3486" t="s">
        <v>56</v>
      </c>
      <c r="P3486" t="s">
        <v>31</v>
      </c>
      <c r="Q3486">
        <v>42210</v>
      </c>
      <c r="R3486">
        <v>1650</v>
      </c>
      <c r="S3486" t="str">
        <f t="shared" si="761"/>
        <v>&lt;=2000</v>
      </c>
      <c r="T3486">
        <v>1471</v>
      </c>
      <c r="U3486" t="str">
        <f t="shared" si="762"/>
        <v>&lt;=1500</v>
      </c>
      <c r="V3486" t="s">
        <v>589</v>
      </c>
      <c r="W3486">
        <v>40940</v>
      </c>
      <c r="X3486" s="12">
        <f t="shared" si="763"/>
        <v>4.0302882266731802E-2</v>
      </c>
      <c r="Y3486" t="str">
        <f t="shared" si="764"/>
        <v>&lt;=0.05</v>
      </c>
      <c r="Z3486" t="s">
        <v>32</v>
      </c>
      <c r="AA3486">
        <v>4</v>
      </c>
      <c r="AB3486">
        <v>1271.55</v>
      </c>
      <c r="AC3486" t="str">
        <f t="shared" si="765"/>
        <v>&lt;=2000</v>
      </c>
      <c r="AD3486">
        <v>872</v>
      </c>
      <c r="AE3486" t="str">
        <f t="shared" si="766"/>
        <v>&gt;120</v>
      </c>
      <c r="AF3486">
        <v>1271.55</v>
      </c>
      <c r="AG3486" t="str">
        <f t="shared" si="767"/>
        <v>&lt;=2000</v>
      </c>
      <c r="AH3486" t="s">
        <v>32</v>
      </c>
      <c r="AI3486" t="str">
        <f t="shared" si="768"/>
        <v/>
      </c>
      <c r="AJ3486" t="s">
        <v>32</v>
      </c>
      <c r="AK3486" t="str">
        <f t="shared" si="769"/>
        <v/>
      </c>
      <c r="AL3486">
        <v>12</v>
      </c>
      <c r="AM3486">
        <v>0</v>
      </c>
      <c r="AN3486">
        <v>12</v>
      </c>
      <c r="AO3486" t="s">
        <v>32</v>
      </c>
      <c r="AP3486">
        <v>1</v>
      </c>
    </row>
    <row r="3487" spans="1:42" x14ac:dyDescent="0.25">
      <c r="A3487">
        <v>201810</v>
      </c>
      <c r="B3487" t="str">
        <f t="shared" si="756"/>
        <v>2018-II</v>
      </c>
      <c r="C3487" t="s">
        <v>3548</v>
      </c>
      <c r="D3487" t="s">
        <v>3548</v>
      </c>
      <c r="E3487">
        <v>30546857</v>
      </c>
      <c r="F3487" t="s">
        <v>29</v>
      </c>
      <c r="G3487">
        <v>0</v>
      </c>
      <c r="H3487">
        <v>0</v>
      </c>
      <c r="I3487">
        <v>0</v>
      </c>
      <c r="J3487">
        <f t="shared" si="757"/>
        <v>0</v>
      </c>
      <c r="K3487" t="str">
        <f t="shared" si="758"/>
        <v>Modelamiento</v>
      </c>
      <c r="L3487">
        <f t="shared" si="759"/>
        <v>0</v>
      </c>
      <c r="M3487">
        <v>28</v>
      </c>
      <c r="N3487" t="str">
        <f t="shared" si="760"/>
        <v>&lt;=30</v>
      </c>
      <c r="O3487" t="s">
        <v>56</v>
      </c>
      <c r="P3487" t="s">
        <v>31</v>
      </c>
      <c r="Q3487">
        <v>44713</v>
      </c>
      <c r="R3487">
        <v>1500</v>
      </c>
      <c r="S3487" t="str">
        <f t="shared" si="761"/>
        <v>&lt;=1500</v>
      </c>
      <c r="T3487">
        <v>1179</v>
      </c>
      <c r="U3487" t="str">
        <f t="shared" si="762"/>
        <v>&lt;=1200</v>
      </c>
      <c r="V3487" t="s">
        <v>587</v>
      </c>
      <c r="W3487">
        <v>43293</v>
      </c>
      <c r="X3487" s="12">
        <f t="shared" si="763"/>
        <v>3.4647633566627402E-2</v>
      </c>
      <c r="Y3487" t="str">
        <f t="shared" si="764"/>
        <v>&lt;=0.04</v>
      </c>
      <c r="Z3487" t="s">
        <v>32</v>
      </c>
      <c r="AA3487">
        <v>4</v>
      </c>
      <c r="AB3487">
        <v>986.03</v>
      </c>
      <c r="AC3487" t="str">
        <f t="shared" si="765"/>
        <v>&lt;=1000</v>
      </c>
      <c r="AD3487">
        <v>1870</v>
      </c>
      <c r="AE3487" t="str">
        <f t="shared" si="766"/>
        <v>&gt;120</v>
      </c>
      <c r="AF3487">
        <v>986.03</v>
      </c>
      <c r="AG3487" t="str">
        <f t="shared" si="767"/>
        <v>&lt;=1000</v>
      </c>
      <c r="AH3487" t="s">
        <v>32</v>
      </c>
      <c r="AI3487" t="str">
        <f t="shared" si="768"/>
        <v/>
      </c>
      <c r="AJ3487" t="s">
        <v>32</v>
      </c>
      <c r="AK3487" t="str">
        <f t="shared" si="769"/>
        <v/>
      </c>
      <c r="AL3487">
        <v>12</v>
      </c>
      <c r="AM3487">
        <v>0</v>
      </c>
      <c r="AN3487">
        <v>12</v>
      </c>
      <c r="AO3487" t="s">
        <v>32</v>
      </c>
      <c r="AP3487">
        <v>1</v>
      </c>
    </row>
    <row r="3488" spans="1:42" x14ac:dyDescent="0.25">
      <c r="A3488">
        <v>201810</v>
      </c>
      <c r="B3488" t="str">
        <f t="shared" si="756"/>
        <v>2018-II</v>
      </c>
      <c r="C3488" t="s">
        <v>3549</v>
      </c>
      <c r="D3488" t="s">
        <v>3549</v>
      </c>
      <c r="E3488">
        <v>30545215</v>
      </c>
      <c r="F3488" t="s">
        <v>29</v>
      </c>
      <c r="G3488">
        <v>0</v>
      </c>
      <c r="H3488">
        <v>0</v>
      </c>
      <c r="I3488">
        <v>0</v>
      </c>
      <c r="J3488">
        <f t="shared" si="757"/>
        <v>0</v>
      </c>
      <c r="K3488" t="str">
        <f t="shared" si="758"/>
        <v>Modelamiento</v>
      </c>
      <c r="L3488">
        <f t="shared" si="759"/>
        <v>0</v>
      </c>
      <c r="M3488">
        <v>33</v>
      </c>
      <c r="N3488" t="str">
        <f t="shared" si="760"/>
        <v>&lt;=35</v>
      </c>
      <c r="O3488" t="s">
        <v>56</v>
      </c>
      <c r="P3488" t="s">
        <v>31</v>
      </c>
      <c r="Q3488">
        <v>42360</v>
      </c>
      <c r="R3488">
        <v>1500</v>
      </c>
      <c r="S3488" t="str">
        <f t="shared" si="761"/>
        <v>&lt;=1500</v>
      </c>
      <c r="T3488">
        <v>1458</v>
      </c>
      <c r="U3488" t="str">
        <f t="shared" si="762"/>
        <v>&lt;=1500</v>
      </c>
      <c r="V3488" t="s">
        <v>597</v>
      </c>
      <c r="W3488">
        <v>40940</v>
      </c>
      <c r="X3488" s="12">
        <f t="shared" si="763"/>
        <v>3.6638983878847092E-2</v>
      </c>
      <c r="Y3488" t="str">
        <f t="shared" si="764"/>
        <v>&lt;=0.04</v>
      </c>
      <c r="Z3488" t="s">
        <v>32</v>
      </c>
      <c r="AA3488">
        <v>0</v>
      </c>
      <c r="AB3488">
        <v>200</v>
      </c>
      <c r="AC3488" t="str">
        <f t="shared" si="765"/>
        <v>&lt;=500</v>
      </c>
      <c r="AD3488">
        <v>0</v>
      </c>
      <c r="AE3488" t="str">
        <f t="shared" si="766"/>
        <v>=0</v>
      </c>
      <c r="AF3488">
        <v>0</v>
      </c>
      <c r="AG3488" t="str">
        <f t="shared" si="767"/>
        <v>&lt;=500</v>
      </c>
      <c r="AH3488" t="s">
        <v>32</v>
      </c>
      <c r="AI3488" t="str">
        <f t="shared" si="768"/>
        <v/>
      </c>
      <c r="AJ3488" t="s">
        <v>32</v>
      </c>
      <c r="AK3488" t="str">
        <f t="shared" si="769"/>
        <v/>
      </c>
      <c r="AL3488">
        <v>2</v>
      </c>
      <c r="AM3488">
        <v>2</v>
      </c>
      <c r="AN3488">
        <v>0</v>
      </c>
      <c r="AO3488">
        <v>1</v>
      </c>
      <c r="AP3488" t="s">
        <v>32</v>
      </c>
    </row>
    <row r="3489" spans="1:42" x14ac:dyDescent="0.25">
      <c r="A3489">
        <v>201810</v>
      </c>
      <c r="B3489" t="str">
        <f t="shared" si="756"/>
        <v>2018-II</v>
      </c>
      <c r="C3489" t="s">
        <v>3550</v>
      </c>
      <c r="D3489" t="s">
        <v>3550</v>
      </c>
      <c r="E3489">
        <v>30537068</v>
      </c>
      <c r="F3489" t="s">
        <v>29</v>
      </c>
      <c r="G3489">
        <v>0</v>
      </c>
      <c r="H3489">
        <v>0</v>
      </c>
      <c r="I3489">
        <v>0</v>
      </c>
      <c r="J3489">
        <f t="shared" si="757"/>
        <v>0</v>
      </c>
      <c r="K3489" t="str">
        <f t="shared" si="758"/>
        <v>Modelamiento</v>
      </c>
      <c r="L3489">
        <f t="shared" si="759"/>
        <v>0</v>
      </c>
      <c r="M3489">
        <v>31</v>
      </c>
      <c r="N3489" t="str">
        <f t="shared" si="760"/>
        <v>&lt;=35</v>
      </c>
      <c r="O3489" t="s">
        <v>56</v>
      </c>
      <c r="P3489" t="s">
        <v>39</v>
      </c>
      <c r="Q3489">
        <v>48332</v>
      </c>
      <c r="R3489">
        <v>1500</v>
      </c>
      <c r="S3489" t="str">
        <f t="shared" si="761"/>
        <v>&lt;=1500</v>
      </c>
      <c r="T3489">
        <v>1663</v>
      </c>
      <c r="U3489" t="str">
        <f t="shared" si="762"/>
        <v>&gt;1500</v>
      </c>
      <c r="V3489" t="s">
        <v>597</v>
      </c>
      <c r="W3489">
        <v>46262</v>
      </c>
      <c r="X3489" s="12">
        <f t="shared" si="763"/>
        <v>3.2424019713803987E-2</v>
      </c>
      <c r="Y3489" t="str">
        <f t="shared" si="764"/>
        <v>&lt;=0.04</v>
      </c>
      <c r="Z3489" t="s">
        <v>32</v>
      </c>
      <c r="AA3489">
        <v>9</v>
      </c>
      <c r="AB3489" t="s">
        <v>32</v>
      </c>
      <c r="AC3489" t="str">
        <f t="shared" si="765"/>
        <v/>
      </c>
      <c r="AD3489" t="s">
        <v>32</v>
      </c>
      <c r="AE3489" t="str">
        <f t="shared" si="766"/>
        <v/>
      </c>
      <c r="AF3489" t="s">
        <v>32</v>
      </c>
      <c r="AG3489" t="str">
        <f t="shared" si="767"/>
        <v/>
      </c>
      <c r="AH3489" t="s">
        <v>32</v>
      </c>
      <c r="AI3489" t="str">
        <f t="shared" si="768"/>
        <v/>
      </c>
      <c r="AJ3489" t="s">
        <v>32</v>
      </c>
      <c r="AK3489" t="str">
        <f t="shared" si="769"/>
        <v/>
      </c>
      <c r="AL3489">
        <v>0</v>
      </c>
      <c r="AM3489">
        <v>0</v>
      </c>
      <c r="AN3489">
        <v>0</v>
      </c>
      <c r="AO3489" t="s">
        <v>32</v>
      </c>
      <c r="AP3489" t="s">
        <v>32</v>
      </c>
    </row>
    <row r="3490" spans="1:42" x14ac:dyDescent="0.25">
      <c r="A3490">
        <v>201810</v>
      </c>
      <c r="B3490" t="str">
        <f t="shared" si="756"/>
        <v>2018-II</v>
      </c>
      <c r="C3490" t="s">
        <v>3551</v>
      </c>
      <c r="D3490" t="s">
        <v>3551</v>
      </c>
      <c r="E3490">
        <v>30545920</v>
      </c>
      <c r="F3490" t="s">
        <v>29</v>
      </c>
      <c r="G3490">
        <v>0</v>
      </c>
      <c r="H3490">
        <v>0</v>
      </c>
      <c r="I3490">
        <v>0</v>
      </c>
      <c r="J3490">
        <f t="shared" si="757"/>
        <v>0</v>
      </c>
      <c r="K3490" t="str">
        <f t="shared" si="758"/>
        <v>Modelamiento</v>
      </c>
      <c r="L3490">
        <f t="shared" si="759"/>
        <v>0</v>
      </c>
      <c r="M3490">
        <v>21</v>
      </c>
      <c r="N3490" t="str">
        <f t="shared" si="760"/>
        <v>&lt;=25</v>
      </c>
      <c r="O3490" t="s">
        <v>56</v>
      </c>
      <c r="P3490" t="s">
        <v>39</v>
      </c>
      <c r="Q3490">
        <v>48332</v>
      </c>
      <c r="R3490">
        <v>1500</v>
      </c>
      <c r="S3490" t="str">
        <f t="shared" si="761"/>
        <v>&lt;=1500</v>
      </c>
      <c r="T3490">
        <v>1663</v>
      </c>
      <c r="U3490" t="str">
        <f t="shared" si="762"/>
        <v>&gt;1500</v>
      </c>
      <c r="V3490" t="s">
        <v>597</v>
      </c>
      <c r="W3490">
        <v>46262</v>
      </c>
      <c r="X3490" s="12">
        <f t="shared" si="763"/>
        <v>3.2424019713803987E-2</v>
      </c>
      <c r="Y3490" t="str">
        <f t="shared" si="764"/>
        <v>&lt;=0.04</v>
      </c>
      <c r="Z3490" t="s">
        <v>32</v>
      </c>
      <c r="AA3490">
        <v>4</v>
      </c>
      <c r="AB3490">
        <v>210</v>
      </c>
      <c r="AC3490" t="str">
        <f t="shared" si="765"/>
        <v>&lt;=500</v>
      </c>
      <c r="AD3490">
        <v>396</v>
      </c>
      <c r="AE3490" t="str">
        <f t="shared" si="766"/>
        <v>&gt;120</v>
      </c>
      <c r="AF3490">
        <v>210</v>
      </c>
      <c r="AG3490" t="str">
        <f t="shared" si="767"/>
        <v>&lt;=500</v>
      </c>
      <c r="AH3490" t="s">
        <v>32</v>
      </c>
      <c r="AI3490" t="str">
        <f t="shared" si="768"/>
        <v/>
      </c>
      <c r="AJ3490" t="s">
        <v>32</v>
      </c>
      <c r="AK3490" t="str">
        <f t="shared" si="769"/>
        <v/>
      </c>
      <c r="AL3490">
        <v>10</v>
      </c>
      <c r="AM3490">
        <v>0</v>
      </c>
      <c r="AN3490">
        <v>10</v>
      </c>
      <c r="AO3490" t="s">
        <v>32</v>
      </c>
      <c r="AP3490">
        <v>3</v>
      </c>
    </row>
    <row r="3491" spans="1:42" x14ac:dyDescent="0.25">
      <c r="A3491">
        <v>201810</v>
      </c>
      <c r="B3491" t="str">
        <f t="shared" si="756"/>
        <v>2018-II</v>
      </c>
      <c r="C3491" t="s">
        <v>3552</v>
      </c>
      <c r="D3491" t="s">
        <v>3552</v>
      </c>
      <c r="E3491">
        <v>30537964</v>
      </c>
      <c r="F3491" t="s">
        <v>29</v>
      </c>
      <c r="G3491">
        <v>1</v>
      </c>
      <c r="H3491">
        <v>0</v>
      </c>
      <c r="I3491">
        <v>0</v>
      </c>
      <c r="J3491">
        <f t="shared" si="757"/>
        <v>0</v>
      </c>
      <c r="K3491" t="str">
        <f t="shared" si="758"/>
        <v>Modelamiento</v>
      </c>
      <c r="L3491">
        <f t="shared" si="759"/>
        <v>0</v>
      </c>
      <c r="M3491">
        <v>37</v>
      </c>
      <c r="N3491" t="str">
        <f t="shared" si="760"/>
        <v>&lt;=40</v>
      </c>
      <c r="O3491" t="s">
        <v>56</v>
      </c>
      <c r="P3491" t="s">
        <v>31</v>
      </c>
      <c r="Q3491">
        <v>49227</v>
      </c>
      <c r="R3491">
        <v>1000</v>
      </c>
      <c r="S3491" t="str">
        <f t="shared" si="761"/>
        <v>&lt;=1000</v>
      </c>
      <c r="T3491">
        <v>1198</v>
      </c>
      <c r="U3491" t="str">
        <f t="shared" si="762"/>
        <v>&lt;=1200</v>
      </c>
      <c r="V3491" t="s">
        <v>614</v>
      </c>
      <c r="W3491">
        <v>47307</v>
      </c>
      <c r="X3491" s="12">
        <f t="shared" si="763"/>
        <v>2.1138520726319571E-2</v>
      </c>
      <c r="Y3491" t="str">
        <f t="shared" si="764"/>
        <v>&lt;=0.03</v>
      </c>
      <c r="Z3491" t="s">
        <v>32</v>
      </c>
      <c r="AA3491">
        <v>9</v>
      </c>
      <c r="AB3491" t="s">
        <v>32</v>
      </c>
      <c r="AC3491" t="str">
        <f t="shared" si="765"/>
        <v/>
      </c>
      <c r="AD3491" t="s">
        <v>32</v>
      </c>
      <c r="AE3491" t="str">
        <f t="shared" si="766"/>
        <v/>
      </c>
      <c r="AF3491" t="s">
        <v>32</v>
      </c>
      <c r="AG3491" t="str">
        <f t="shared" si="767"/>
        <v/>
      </c>
      <c r="AH3491" t="s">
        <v>32</v>
      </c>
      <c r="AI3491" t="str">
        <f t="shared" si="768"/>
        <v/>
      </c>
      <c r="AJ3491" t="s">
        <v>32</v>
      </c>
      <c r="AK3491" t="str">
        <f t="shared" si="769"/>
        <v/>
      </c>
      <c r="AL3491">
        <v>0</v>
      </c>
      <c r="AM3491">
        <v>0</v>
      </c>
      <c r="AN3491">
        <v>0</v>
      </c>
      <c r="AO3491" t="s">
        <v>32</v>
      </c>
      <c r="AP3491" t="s">
        <v>32</v>
      </c>
    </row>
    <row r="3492" spans="1:42" x14ac:dyDescent="0.25">
      <c r="A3492">
        <v>201810</v>
      </c>
      <c r="B3492" t="str">
        <f t="shared" si="756"/>
        <v>2018-II</v>
      </c>
      <c r="C3492" t="s">
        <v>3553</v>
      </c>
      <c r="D3492" t="s">
        <v>3553</v>
      </c>
      <c r="E3492">
        <v>30546035</v>
      </c>
      <c r="F3492" t="s">
        <v>29</v>
      </c>
      <c r="G3492">
        <v>1</v>
      </c>
      <c r="H3492">
        <v>0</v>
      </c>
      <c r="I3492">
        <v>0</v>
      </c>
      <c r="J3492">
        <f t="shared" si="757"/>
        <v>0</v>
      </c>
      <c r="K3492" t="str">
        <f t="shared" si="758"/>
        <v>Modelamiento</v>
      </c>
      <c r="L3492">
        <f t="shared" si="759"/>
        <v>0</v>
      </c>
      <c r="M3492">
        <v>26</v>
      </c>
      <c r="N3492" t="str">
        <f t="shared" si="760"/>
        <v>&lt;=30</v>
      </c>
      <c r="O3492" t="s">
        <v>56</v>
      </c>
      <c r="P3492" t="s">
        <v>39</v>
      </c>
      <c r="Q3492">
        <v>43749</v>
      </c>
      <c r="R3492">
        <v>500</v>
      </c>
      <c r="S3492" t="str">
        <f t="shared" si="761"/>
        <v>&lt;=500</v>
      </c>
      <c r="T3492">
        <v>1649</v>
      </c>
      <c r="U3492" t="str">
        <f t="shared" si="762"/>
        <v>&gt;1500</v>
      </c>
      <c r="V3492" t="s">
        <v>589</v>
      </c>
      <c r="W3492">
        <v>40679</v>
      </c>
      <c r="X3492" s="12">
        <f t="shared" si="763"/>
        <v>1.2291354261412523E-2</v>
      </c>
      <c r="Y3492" t="str">
        <f t="shared" si="764"/>
        <v>&lt;=0.02</v>
      </c>
      <c r="Z3492" t="s">
        <v>32</v>
      </c>
      <c r="AA3492">
        <v>8</v>
      </c>
      <c r="AB3492" t="s">
        <v>32</v>
      </c>
      <c r="AC3492" t="str">
        <f t="shared" si="765"/>
        <v/>
      </c>
      <c r="AD3492" t="s">
        <v>32</v>
      </c>
      <c r="AE3492" t="str">
        <f t="shared" si="766"/>
        <v/>
      </c>
      <c r="AF3492" t="s">
        <v>32</v>
      </c>
      <c r="AG3492" t="str">
        <f t="shared" si="767"/>
        <v/>
      </c>
      <c r="AH3492" t="s">
        <v>32</v>
      </c>
      <c r="AI3492" t="str">
        <f t="shared" si="768"/>
        <v/>
      </c>
      <c r="AJ3492" t="s">
        <v>32</v>
      </c>
      <c r="AK3492" t="str">
        <f t="shared" si="769"/>
        <v/>
      </c>
      <c r="AL3492">
        <v>0</v>
      </c>
      <c r="AM3492">
        <v>0</v>
      </c>
      <c r="AN3492">
        <v>0</v>
      </c>
      <c r="AO3492" t="s">
        <v>32</v>
      </c>
      <c r="AP3492" t="s">
        <v>32</v>
      </c>
    </row>
    <row r="3493" spans="1:42" x14ac:dyDescent="0.25">
      <c r="A3493">
        <v>201810</v>
      </c>
      <c r="B3493" t="str">
        <f t="shared" si="756"/>
        <v>2018-II</v>
      </c>
      <c r="C3493" t="s">
        <v>3554</v>
      </c>
      <c r="D3493" t="s">
        <v>3554</v>
      </c>
      <c r="E3493">
        <v>30541665</v>
      </c>
      <c r="F3493" t="s">
        <v>29</v>
      </c>
      <c r="G3493">
        <v>0</v>
      </c>
      <c r="H3493">
        <v>0</v>
      </c>
      <c r="I3493">
        <v>0</v>
      </c>
      <c r="J3493">
        <f t="shared" si="757"/>
        <v>0</v>
      </c>
      <c r="K3493" t="str">
        <f t="shared" si="758"/>
        <v>Modelamiento</v>
      </c>
      <c r="L3493">
        <f t="shared" si="759"/>
        <v>0</v>
      </c>
      <c r="M3493">
        <v>25</v>
      </c>
      <c r="N3493" t="str">
        <f t="shared" si="760"/>
        <v>&lt;=25</v>
      </c>
      <c r="O3493" t="s">
        <v>56</v>
      </c>
      <c r="P3493" t="s">
        <v>39</v>
      </c>
      <c r="Q3493">
        <v>37555</v>
      </c>
      <c r="R3493">
        <v>2000</v>
      </c>
      <c r="S3493" t="str">
        <f t="shared" si="761"/>
        <v>&lt;=2000</v>
      </c>
      <c r="T3493">
        <v>1309</v>
      </c>
      <c r="U3493" t="str">
        <f t="shared" si="762"/>
        <v>&lt;=1400</v>
      </c>
      <c r="V3493" t="s">
        <v>597</v>
      </c>
      <c r="W3493">
        <v>35985</v>
      </c>
      <c r="X3493" s="12">
        <f t="shared" si="763"/>
        <v>5.5578713352785886E-2</v>
      </c>
      <c r="Y3493" t="str">
        <f t="shared" si="764"/>
        <v>&lt;=0.06</v>
      </c>
      <c r="Z3493" t="s">
        <v>32</v>
      </c>
      <c r="AA3493">
        <v>4</v>
      </c>
      <c r="AB3493">
        <v>845.05</v>
      </c>
      <c r="AC3493" t="str">
        <f t="shared" si="765"/>
        <v>&lt;=1000</v>
      </c>
      <c r="AD3493">
        <v>1628</v>
      </c>
      <c r="AE3493" t="str">
        <f t="shared" si="766"/>
        <v>&gt;120</v>
      </c>
      <c r="AF3493">
        <v>845.05</v>
      </c>
      <c r="AG3493" t="str">
        <f t="shared" si="767"/>
        <v>&lt;=1000</v>
      </c>
      <c r="AH3493" t="s">
        <v>32</v>
      </c>
      <c r="AI3493" t="str">
        <f t="shared" si="768"/>
        <v/>
      </c>
      <c r="AJ3493" t="s">
        <v>32</v>
      </c>
      <c r="AK3493" t="str">
        <f t="shared" si="769"/>
        <v/>
      </c>
      <c r="AL3493">
        <v>12</v>
      </c>
      <c r="AM3493">
        <v>0</v>
      </c>
      <c r="AN3493">
        <v>12</v>
      </c>
      <c r="AO3493" t="s">
        <v>32</v>
      </c>
      <c r="AP3493">
        <v>1</v>
      </c>
    </row>
    <row r="3494" spans="1:42" x14ac:dyDescent="0.25">
      <c r="A3494">
        <v>201810</v>
      </c>
      <c r="B3494" t="str">
        <f t="shared" si="756"/>
        <v>2018-II</v>
      </c>
      <c r="C3494" t="s">
        <v>3555</v>
      </c>
      <c r="D3494" t="s">
        <v>3555</v>
      </c>
      <c r="E3494">
        <v>30543397</v>
      </c>
      <c r="F3494" t="s">
        <v>29</v>
      </c>
      <c r="G3494">
        <v>0</v>
      </c>
      <c r="H3494">
        <v>0</v>
      </c>
      <c r="I3494">
        <v>0</v>
      </c>
      <c r="J3494">
        <f t="shared" si="757"/>
        <v>0</v>
      </c>
      <c r="K3494" t="str">
        <f t="shared" si="758"/>
        <v>Modelamiento</v>
      </c>
      <c r="L3494">
        <f t="shared" si="759"/>
        <v>0</v>
      </c>
      <c r="M3494">
        <v>46</v>
      </c>
      <c r="N3494" t="str">
        <f t="shared" si="760"/>
        <v>&lt;=50</v>
      </c>
      <c r="O3494" t="s">
        <v>56</v>
      </c>
      <c r="P3494" t="s">
        <v>35</v>
      </c>
      <c r="Q3494">
        <v>40831</v>
      </c>
      <c r="R3494">
        <v>1500</v>
      </c>
      <c r="S3494" t="str">
        <f t="shared" si="761"/>
        <v>&lt;=1500</v>
      </c>
      <c r="T3494">
        <v>1420</v>
      </c>
      <c r="U3494" t="str">
        <f t="shared" si="762"/>
        <v>&lt;=1500</v>
      </c>
      <c r="V3494" t="s">
        <v>614</v>
      </c>
      <c r="W3494">
        <v>39411</v>
      </c>
      <c r="X3494" s="12">
        <f t="shared" si="763"/>
        <v>3.8060439978686154E-2</v>
      </c>
      <c r="Y3494" t="str">
        <f t="shared" si="764"/>
        <v>&lt;=0.04</v>
      </c>
      <c r="Z3494" t="s">
        <v>32</v>
      </c>
      <c r="AA3494">
        <v>4</v>
      </c>
      <c r="AB3494">
        <v>622.52</v>
      </c>
      <c r="AC3494" t="str">
        <f t="shared" si="765"/>
        <v>&lt;=1000</v>
      </c>
      <c r="AD3494">
        <v>765</v>
      </c>
      <c r="AE3494" t="str">
        <f t="shared" si="766"/>
        <v>&gt;120</v>
      </c>
      <c r="AF3494">
        <v>622.52</v>
      </c>
      <c r="AG3494" t="str">
        <f t="shared" si="767"/>
        <v>&lt;=1000</v>
      </c>
      <c r="AH3494" t="s">
        <v>32</v>
      </c>
      <c r="AI3494" t="str">
        <f t="shared" si="768"/>
        <v/>
      </c>
      <c r="AJ3494" t="s">
        <v>32</v>
      </c>
      <c r="AK3494" t="str">
        <f t="shared" si="769"/>
        <v/>
      </c>
      <c r="AL3494">
        <v>12</v>
      </c>
      <c r="AM3494">
        <v>0</v>
      </c>
      <c r="AN3494">
        <v>12</v>
      </c>
      <c r="AO3494" t="s">
        <v>32</v>
      </c>
      <c r="AP3494">
        <v>1</v>
      </c>
    </row>
    <row r="3495" spans="1:42" x14ac:dyDescent="0.25">
      <c r="A3495">
        <v>201810</v>
      </c>
      <c r="B3495" t="str">
        <f t="shared" si="756"/>
        <v>2018-II</v>
      </c>
      <c r="C3495" t="s">
        <v>3556</v>
      </c>
      <c r="D3495" t="s">
        <v>3556</v>
      </c>
      <c r="E3495">
        <v>30550255</v>
      </c>
      <c r="F3495" t="s">
        <v>29</v>
      </c>
      <c r="G3495">
        <v>0</v>
      </c>
      <c r="H3495">
        <v>0</v>
      </c>
      <c r="I3495">
        <v>0</v>
      </c>
      <c r="J3495">
        <f t="shared" si="757"/>
        <v>0</v>
      </c>
      <c r="K3495" t="str">
        <f t="shared" si="758"/>
        <v>Modelamiento</v>
      </c>
      <c r="L3495">
        <f t="shared" si="759"/>
        <v>0</v>
      </c>
      <c r="M3495">
        <v>40</v>
      </c>
      <c r="N3495" t="str">
        <f t="shared" si="760"/>
        <v>&lt;=40</v>
      </c>
      <c r="O3495" t="s">
        <v>56</v>
      </c>
      <c r="P3495" t="s">
        <v>39</v>
      </c>
      <c r="Q3495">
        <v>41794</v>
      </c>
      <c r="R3495">
        <v>500</v>
      </c>
      <c r="S3495" t="str">
        <f t="shared" si="761"/>
        <v>&lt;=500</v>
      </c>
      <c r="T3495">
        <v>1326</v>
      </c>
      <c r="U3495" t="str">
        <f t="shared" si="762"/>
        <v>&lt;=1400</v>
      </c>
      <c r="V3495" t="s">
        <v>614</v>
      </c>
      <c r="W3495">
        <v>39374</v>
      </c>
      <c r="X3495" s="12">
        <f t="shared" si="763"/>
        <v>1.2698735205973486E-2</v>
      </c>
      <c r="Y3495" t="str">
        <f t="shared" si="764"/>
        <v>&lt;=0.02</v>
      </c>
      <c r="Z3495" t="s">
        <v>32</v>
      </c>
      <c r="AA3495">
        <v>4</v>
      </c>
      <c r="AB3495">
        <v>678.95</v>
      </c>
      <c r="AC3495" t="str">
        <f t="shared" si="765"/>
        <v>&lt;=1000</v>
      </c>
      <c r="AD3495">
        <v>2229</v>
      </c>
      <c r="AE3495" t="str">
        <f t="shared" si="766"/>
        <v>&gt;120</v>
      </c>
      <c r="AF3495">
        <v>678.95</v>
      </c>
      <c r="AG3495" t="str">
        <f t="shared" si="767"/>
        <v>&lt;=1000</v>
      </c>
      <c r="AH3495" t="s">
        <v>32</v>
      </c>
      <c r="AI3495" t="str">
        <f t="shared" si="768"/>
        <v/>
      </c>
      <c r="AJ3495" t="s">
        <v>32</v>
      </c>
      <c r="AK3495" t="str">
        <f t="shared" si="769"/>
        <v/>
      </c>
      <c r="AL3495">
        <v>12</v>
      </c>
      <c r="AM3495">
        <v>0</v>
      </c>
      <c r="AN3495">
        <v>12</v>
      </c>
      <c r="AO3495" t="s">
        <v>32</v>
      </c>
      <c r="AP3495">
        <v>1</v>
      </c>
    </row>
    <row r="3496" spans="1:42" x14ac:dyDescent="0.25">
      <c r="A3496">
        <v>201810</v>
      </c>
      <c r="B3496" t="str">
        <f t="shared" si="756"/>
        <v>2018-II</v>
      </c>
      <c r="C3496" t="s">
        <v>3557</v>
      </c>
      <c r="D3496" t="s">
        <v>3557</v>
      </c>
      <c r="E3496">
        <v>30550941</v>
      </c>
      <c r="F3496" t="s">
        <v>29</v>
      </c>
      <c r="G3496">
        <v>0</v>
      </c>
      <c r="H3496">
        <v>0</v>
      </c>
      <c r="I3496">
        <v>0</v>
      </c>
      <c r="J3496">
        <f t="shared" si="757"/>
        <v>0</v>
      </c>
      <c r="K3496" t="str">
        <f t="shared" si="758"/>
        <v>Modelamiento</v>
      </c>
      <c r="L3496">
        <f t="shared" si="759"/>
        <v>0</v>
      </c>
      <c r="M3496">
        <v>29</v>
      </c>
      <c r="N3496" t="str">
        <f t="shared" si="760"/>
        <v>&lt;=30</v>
      </c>
      <c r="O3496" t="s">
        <v>56</v>
      </c>
      <c r="P3496" t="s">
        <v>35</v>
      </c>
      <c r="Q3496">
        <v>46706</v>
      </c>
      <c r="R3496">
        <v>1500</v>
      </c>
      <c r="S3496" t="str">
        <f t="shared" si="761"/>
        <v>&lt;=1500</v>
      </c>
      <c r="T3496">
        <v>1278</v>
      </c>
      <c r="U3496" t="str">
        <f t="shared" si="762"/>
        <v>&lt;=1300</v>
      </c>
      <c r="V3496" t="s">
        <v>589</v>
      </c>
      <c r="W3496">
        <v>45286</v>
      </c>
      <c r="X3496" s="12">
        <f t="shared" si="763"/>
        <v>3.3122819414388556E-2</v>
      </c>
      <c r="Y3496" t="str">
        <f t="shared" si="764"/>
        <v>&lt;=0.04</v>
      </c>
      <c r="Z3496" t="s">
        <v>32</v>
      </c>
      <c r="AA3496">
        <v>4</v>
      </c>
      <c r="AB3496">
        <v>263.88</v>
      </c>
      <c r="AC3496" t="str">
        <f t="shared" si="765"/>
        <v>&lt;=500</v>
      </c>
      <c r="AD3496">
        <v>1179</v>
      </c>
      <c r="AE3496" t="str">
        <f t="shared" si="766"/>
        <v>&gt;120</v>
      </c>
      <c r="AF3496">
        <v>263.88</v>
      </c>
      <c r="AG3496" t="str">
        <f t="shared" si="767"/>
        <v>&lt;=500</v>
      </c>
      <c r="AH3496" t="s">
        <v>32</v>
      </c>
      <c r="AI3496" t="str">
        <f t="shared" si="768"/>
        <v/>
      </c>
      <c r="AJ3496" t="s">
        <v>32</v>
      </c>
      <c r="AK3496" t="str">
        <f t="shared" si="769"/>
        <v/>
      </c>
      <c r="AL3496">
        <v>12</v>
      </c>
      <c r="AM3496">
        <v>0</v>
      </c>
      <c r="AN3496">
        <v>12</v>
      </c>
      <c r="AO3496" t="s">
        <v>32</v>
      </c>
      <c r="AP3496">
        <v>1</v>
      </c>
    </row>
    <row r="3497" spans="1:42" x14ac:dyDescent="0.25">
      <c r="A3497">
        <v>201810</v>
      </c>
      <c r="B3497" t="str">
        <f t="shared" si="756"/>
        <v>2018-II</v>
      </c>
      <c r="C3497" t="s">
        <v>3558</v>
      </c>
      <c r="D3497" t="s">
        <v>3558</v>
      </c>
      <c r="E3497">
        <v>30550611</v>
      </c>
      <c r="F3497" t="s">
        <v>29</v>
      </c>
      <c r="G3497">
        <v>0</v>
      </c>
      <c r="H3497">
        <v>0</v>
      </c>
      <c r="I3497">
        <v>0</v>
      </c>
      <c r="J3497">
        <f t="shared" si="757"/>
        <v>0</v>
      </c>
      <c r="K3497" t="str">
        <f t="shared" si="758"/>
        <v>Modelamiento</v>
      </c>
      <c r="L3497">
        <f t="shared" si="759"/>
        <v>0</v>
      </c>
      <c r="M3497">
        <v>27</v>
      </c>
      <c r="N3497" t="str">
        <f t="shared" si="760"/>
        <v>&lt;=30</v>
      </c>
      <c r="O3497" t="s">
        <v>56</v>
      </c>
      <c r="P3497" t="s">
        <v>39</v>
      </c>
      <c r="Q3497">
        <v>40146</v>
      </c>
      <c r="R3497">
        <v>1000</v>
      </c>
      <c r="S3497" t="str">
        <f t="shared" si="761"/>
        <v>&lt;=1000</v>
      </c>
      <c r="T3497">
        <v>1422</v>
      </c>
      <c r="U3497" t="str">
        <f t="shared" si="762"/>
        <v>&lt;=1500</v>
      </c>
      <c r="V3497" t="s">
        <v>585</v>
      </c>
      <c r="W3497">
        <v>37576</v>
      </c>
      <c r="X3497" s="12">
        <f t="shared" si="763"/>
        <v>2.6612731530764318E-2</v>
      </c>
      <c r="Y3497" t="str">
        <f t="shared" si="764"/>
        <v>&lt;=0.03</v>
      </c>
      <c r="Z3497" t="s">
        <v>32</v>
      </c>
      <c r="AA3497">
        <v>0</v>
      </c>
      <c r="AB3497">
        <v>720.02</v>
      </c>
      <c r="AC3497" t="str">
        <f t="shared" si="765"/>
        <v>&lt;=1000</v>
      </c>
      <c r="AD3497">
        <v>0</v>
      </c>
      <c r="AE3497" t="str">
        <f t="shared" si="766"/>
        <v>=0</v>
      </c>
      <c r="AF3497">
        <v>0</v>
      </c>
      <c r="AG3497" t="str">
        <f t="shared" si="767"/>
        <v>&lt;=500</v>
      </c>
      <c r="AH3497" t="s">
        <v>32</v>
      </c>
      <c r="AI3497" t="str">
        <f t="shared" si="768"/>
        <v/>
      </c>
      <c r="AJ3497" t="s">
        <v>32</v>
      </c>
      <c r="AK3497" t="str">
        <f t="shared" si="769"/>
        <v/>
      </c>
      <c r="AL3497">
        <v>2</v>
      </c>
      <c r="AM3497">
        <v>2</v>
      </c>
      <c r="AN3497">
        <v>0</v>
      </c>
      <c r="AO3497">
        <v>1</v>
      </c>
      <c r="AP3497" t="s">
        <v>32</v>
      </c>
    </row>
    <row r="3498" spans="1:42" x14ac:dyDescent="0.25">
      <c r="A3498">
        <v>201810</v>
      </c>
      <c r="B3498" t="str">
        <f t="shared" si="756"/>
        <v>2018-II</v>
      </c>
      <c r="C3498" t="s">
        <v>3559</v>
      </c>
      <c r="D3498" t="s">
        <v>3559</v>
      </c>
      <c r="E3498">
        <v>30540348</v>
      </c>
      <c r="F3498" t="s">
        <v>29</v>
      </c>
      <c r="G3498">
        <v>0</v>
      </c>
      <c r="H3498">
        <v>0</v>
      </c>
      <c r="I3498">
        <v>0</v>
      </c>
      <c r="J3498">
        <f t="shared" si="757"/>
        <v>0</v>
      </c>
      <c r="K3498" t="str">
        <f t="shared" si="758"/>
        <v>Modelamiento</v>
      </c>
      <c r="L3498">
        <f t="shared" si="759"/>
        <v>0</v>
      </c>
      <c r="M3498">
        <v>46</v>
      </c>
      <c r="N3498" t="str">
        <f t="shared" si="760"/>
        <v>&lt;=50</v>
      </c>
      <c r="O3498" t="s">
        <v>56</v>
      </c>
      <c r="P3498" t="s">
        <v>35</v>
      </c>
      <c r="Q3498">
        <v>37125</v>
      </c>
      <c r="R3498">
        <v>1500</v>
      </c>
      <c r="S3498" t="str">
        <f t="shared" si="761"/>
        <v>&lt;=1500</v>
      </c>
      <c r="T3498">
        <v>1555</v>
      </c>
      <c r="U3498" t="str">
        <f t="shared" si="762"/>
        <v>&gt;1500</v>
      </c>
      <c r="V3498" t="s">
        <v>587</v>
      </c>
      <c r="W3498">
        <v>35705</v>
      </c>
      <c r="X3498" s="12">
        <f t="shared" si="763"/>
        <v>4.2010922839938382E-2</v>
      </c>
      <c r="Y3498" t="str">
        <f t="shared" si="764"/>
        <v>&lt;=0.05</v>
      </c>
      <c r="Z3498" t="s">
        <v>32</v>
      </c>
      <c r="AA3498">
        <v>4</v>
      </c>
      <c r="AB3498">
        <v>1672.79</v>
      </c>
      <c r="AC3498" t="str">
        <f t="shared" si="765"/>
        <v>&lt;=2000</v>
      </c>
      <c r="AD3498">
        <v>6762</v>
      </c>
      <c r="AE3498" t="str">
        <f t="shared" si="766"/>
        <v>&gt;120</v>
      </c>
      <c r="AF3498">
        <v>0</v>
      </c>
      <c r="AG3498" t="str">
        <f t="shared" si="767"/>
        <v>&lt;=500</v>
      </c>
      <c r="AH3498" t="s">
        <v>32</v>
      </c>
      <c r="AI3498" t="str">
        <f t="shared" si="768"/>
        <v/>
      </c>
      <c r="AJ3498" t="s">
        <v>32</v>
      </c>
      <c r="AK3498" t="str">
        <f t="shared" si="769"/>
        <v/>
      </c>
      <c r="AL3498">
        <v>12</v>
      </c>
      <c r="AM3498">
        <v>0</v>
      </c>
      <c r="AN3498">
        <v>12</v>
      </c>
      <c r="AO3498" t="s">
        <v>32</v>
      </c>
      <c r="AP3498">
        <v>1</v>
      </c>
    </row>
    <row r="3499" spans="1:42" x14ac:dyDescent="0.25">
      <c r="A3499">
        <v>201810</v>
      </c>
      <c r="B3499" t="str">
        <f t="shared" si="756"/>
        <v>2018-II</v>
      </c>
      <c r="C3499" t="s">
        <v>3560</v>
      </c>
      <c r="D3499" t="s">
        <v>3560</v>
      </c>
      <c r="E3499">
        <v>30550476</v>
      </c>
      <c r="F3499" t="s">
        <v>29</v>
      </c>
      <c r="G3499">
        <v>0</v>
      </c>
      <c r="H3499">
        <v>0</v>
      </c>
      <c r="I3499">
        <v>0</v>
      </c>
      <c r="J3499">
        <f t="shared" si="757"/>
        <v>0</v>
      </c>
      <c r="K3499" t="str">
        <f t="shared" si="758"/>
        <v>Modelamiento</v>
      </c>
      <c r="L3499">
        <f t="shared" si="759"/>
        <v>0</v>
      </c>
      <c r="M3499">
        <v>40</v>
      </c>
      <c r="N3499" t="str">
        <f t="shared" si="760"/>
        <v>&lt;=40</v>
      </c>
      <c r="O3499" t="s">
        <v>56</v>
      </c>
      <c r="P3499" t="s">
        <v>39</v>
      </c>
      <c r="Q3499">
        <v>35168</v>
      </c>
      <c r="R3499">
        <v>1500</v>
      </c>
      <c r="S3499" t="str">
        <f t="shared" si="761"/>
        <v>&lt;=1500</v>
      </c>
      <c r="T3499">
        <v>1223</v>
      </c>
      <c r="U3499" t="str">
        <f t="shared" si="762"/>
        <v>&lt;=1300</v>
      </c>
      <c r="V3499" t="s">
        <v>597</v>
      </c>
      <c r="W3499">
        <v>33748</v>
      </c>
      <c r="X3499" s="12">
        <f t="shared" si="763"/>
        <v>4.4447078345383431E-2</v>
      </c>
      <c r="Y3499" t="str">
        <f t="shared" si="764"/>
        <v>&lt;=0.05</v>
      </c>
      <c r="Z3499" t="s">
        <v>32</v>
      </c>
      <c r="AA3499">
        <v>0</v>
      </c>
      <c r="AB3499">
        <v>44653</v>
      </c>
      <c r="AC3499" t="str">
        <f t="shared" si="765"/>
        <v>&gt;5000</v>
      </c>
      <c r="AD3499">
        <v>0</v>
      </c>
      <c r="AE3499" t="str">
        <f t="shared" si="766"/>
        <v>=0</v>
      </c>
      <c r="AF3499">
        <v>0</v>
      </c>
      <c r="AG3499" t="str">
        <f t="shared" si="767"/>
        <v>&lt;=500</v>
      </c>
      <c r="AH3499" t="s">
        <v>32</v>
      </c>
      <c r="AI3499" t="str">
        <f t="shared" si="768"/>
        <v/>
      </c>
      <c r="AJ3499" t="s">
        <v>32</v>
      </c>
      <c r="AK3499" t="str">
        <f t="shared" si="769"/>
        <v/>
      </c>
      <c r="AL3499">
        <v>3</v>
      </c>
      <c r="AM3499">
        <v>3</v>
      </c>
      <c r="AN3499">
        <v>0</v>
      </c>
      <c r="AO3499">
        <v>10</v>
      </c>
      <c r="AP3499" t="s">
        <v>32</v>
      </c>
    </row>
    <row r="3500" spans="1:42" x14ac:dyDescent="0.25">
      <c r="A3500">
        <v>201810</v>
      </c>
      <c r="B3500" t="str">
        <f t="shared" si="756"/>
        <v>2018-II</v>
      </c>
      <c r="C3500" t="s">
        <v>3561</v>
      </c>
      <c r="D3500" t="s">
        <v>3561</v>
      </c>
      <c r="E3500">
        <v>30548892</v>
      </c>
      <c r="F3500" t="s">
        <v>29</v>
      </c>
      <c r="G3500">
        <v>0</v>
      </c>
      <c r="H3500">
        <v>0</v>
      </c>
      <c r="I3500">
        <v>0</v>
      </c>
      <c r="J3500">
        <f t="shared" si="757"/>
        <v>0</v>
      </c>
      <c r="K3500" t="str">
        <f t="shared" si="758"/>
        <v>Modelamiento</v>
      </c>
      <c r="L3500">
        <f t="shared" si="759"/>
        <v>0</v>
      </c>
      <c r="M3500">
        <v>31</v>
      </c>
      <c r="N3500" t="str">
        <f t="shared" si="760"/>
        <v>&lt;=35</v>
      </c>
      <c r="O3500" t="s">
        <v>56</v>
      </c>
      <c r="P3500" t="s">
        <v>39</v>
      </c>
      <c r="Q3500">
        <v>47772</v>
      </c>
      <c r="R3500">
        <v>500</v>
      </c>
      <c r="S3500" t="str">
        <f t="shared" si="761"/>
        <v>&lt;=500</v>
      </c>
      <c r="T3500">
        <v>1165</v>
      </c>
      <c r="U3500" t="str">
        <f t="shared" si="762"/>
        <v>&lt;=1200</v>
      </c>
      <c r="V3500" t="s">
        <v>614</v>
      </c>
      <c r="W3500">
        <v>45352</v>
      </c>
      <c r="X3500" s="12">
        <f t="shared" si="763"/>
        <v>1.1024872111483506E-2</v>
      </c>
      <c r="Y3500" t="str">
        <f t="shared" si="764"/>
        <v>&lt;=0.02</v>
      </c>
      <c r="Z3500" t="s">
        <v>32</v>
      </c>
      <c r="AA3500">
        <v>4</v>
      </c>
      <c r="AB3500">
        <v>1134.06</v>
      </c>
      <c r="AC3500" t="str">
        <f t="shared" si="765"/>
        <v>&lt;=2000</v>
      </c>
      <c r="AD3500">
        <v>128</v>
      </c>
      <c r="AE3500" t="str">
        <f t="shared" si="766"/>
        <v>&gt;120</v>
      </c>
      <c r="AF3500">
        <v>0</v>
      </c>
      <c r="AG3500" t="str">
        <f t="shared" si="767"/>
        <v>&lt;=500</v>
      </c>
      <c r="AH3500">
        <v>1200</v>
      </c>
      <c r="AI3500" t="str">
        <f t="shared" si="768"/>
        <v>&lt;=2000</v>
      </c>
      <c r="AJ3500">
        <v>0.94510000000000005</v>
      </c>
      <c r="AK3500" t="str">
        <f t="shared" si="769"/>
        <v>&gt;0.9</v>
      </c>
      <c r="AL3500">
        <v>6</v>
      </c>
      <c r="AM3500">
        <v>2</v>
      </c>
      <c r="AN3500">
        <v>1</v>
      </c>
      <c r="AO3500">
        <v>5</v>
      </c>
      <c r="AP3500">
        <v>1</v>
      </c>
    </row>
    <row r="3501" spans="1:42" x14ac:dyDescent="0.25">
      <c r="A3501">
        <v>201810</v>
      </c>
      <c r="B3501" t="str">
        <f t="shared" si="756"/>
        <v>2018-II</v>
      </c>
      <c r="C3501" t="s">
        <v>3562</v>
      </c>
      <c r="D3501" t="s">
        <v>3562</v>
      </c>
      <c r="E3501">
        <v>30549755</v>
      </c>
      <c r="F3501" t="s">
        <v>29</v>
      </c>
      <c r="G3501">
        <v>0</v>
      </c>
      <c r="H3501">
        <v>0</v>
      </c>
      <c r="I3501">
        <v>0</v>
      </c>
      <c r="J3501">
        <f t="shared" si="757"/>
        <v>0</v>
      </c>
      <c r="K3501" t="str">
        <f t="shared" si="758"/>
        <v>Modelamiento</v>
      </c>
      <c r="L3501">
        <f t="shared" si="759"/>
        <v>0</v>
      </c>
      <c r="M3501">
        <v>45</v>
      </c>
      <c r="N3501" t="str">
        <f t="shared" si="760"/>
        <v>&lt;=45</v>
      </c>
      <c r="O3501" t="s">
        <v>56</v>
      </c>
      <c r="P3501" t="s">
        <v>31</v>
      </c>
      <c r="Q3501">
        <v>49627</v>
      </c>
      <c r="R3501">
        <v>1650</v>
      </c>
      <c r="S3501" t="str">
        <f t="shared" si="761"/>
        <v>&lt;=2000</v>
      </c>
      <c r="T3501">
        <v>1730</v>
      </c>
      <c r="U3501" t="str">
        <f t="shared" si="762"/>
        <v>&gt;1500</v>
      </c>
      <c r="V3501" t="s">
        <v>597</v>
      </c>
      <c r="W3501">
        <v>48357</v>
      </c>
      <c r="X3501" s="12">
        <f t="shared" si="763"/>
        <v>3.4121223400955393E-2</v>
      </c>
      <c r="Y3501" t="str">
        <f t="shared" si="764"/>
        <v>&lt;=0.04</v>
      </c>
      <c r="Z3501" t="s">
        <v>32</v>
      </c>
      <c r="AA3501">
        <v>9</v>
      </c>
      <c r="AB3501" t="s">
        <v>32</v>
      </c>
      <c r="AC3501" t="str">
        <f t="shared" si="765"/>
        <v/>
      </c>
      <c r="AD3501" t="s">
        <v>32</v>
      </c>
      <c r="AE3501" t="str">
        <f t="shared" si="766"/>
        <v/>
      </c>
      <c r="AF3501" t="s">
        <v>32</v>
      </c>
      <c r="AG3501" t="str">
        <f t="shared" si="767"/>
        <v/>
      </c>
      <c r="AH3501" t="s">
        <v>32</v>
      </c>
      <c r="AI3501" t="str">
        <f t="shared" si="768"/>
        <v/>
      </c>
      <c r="AJ3501" t="s">
        <v>32</v>
      </c>
      <c r="AK3501" t="str">
        <f t="shared" si="769"/>
        <v/>
      </c>
      <c r="AL3501">
        <v>0</v>
      </c>
      <c r="AM3501">
        <v>0</v>
      </c>
      <c r="AN3501">
        <v>0</v>
      </c>
      <c r="AO3501" t="s">
        <v>32</v>
      </c>
      <c r="AP3501" t="s">
        <v>32</v>
      </c>
    </row>
    <row r="3502" spans="1:42" x14ac:dyDescent="0.25">
      <c r="A3502">
        <v>201810</v>
      </c>
      <c r="B3502" t="str">
        <f t="shared" si="756"/>
        <v>2018-II</v>
      </c>
      <c r="C3502" t="s">
        <v>3563</v>
      </c>
      <c r="D3502" t="s">
        <v>3563</v>
      </c>
      <c r="E3502">
        <v>30549051</v>
      </c>
      <c r="F3502" t="s">
        <v>29</v>
      </c>
      <c r="G3502">
        <v>1</v>
      </c>
      <c r="H3502">
        <v>0</v>
      </c>
      <c r="I3502">
        <v>0</v>
      </c>
      <c r="J3502">
        <f t="shared" si="757"/>
        <v>0</v>
      </c>
      <c r="K3502" t="str">
        <f t="shared" si="758"/>
        <v>Modelamiento</v>
      </c>
      <c r="L3502">
        <f t="shared" si="759"/>
        <v>0</v>
      </c>
      <c r="M3502">
        <v>34</v>
      </c>
      <c r="N3502" t="str">
        <f t="shared" si="760"/>
        <v>&lt;=35</v>
      </c>
      <c r="O3502" t="s">
        <v>72</v>
      </c>
      <c r="P3502" t="s">
        <v>39</v>
      </c>
      <c r="Q3502">
        <v>48217</v>
      </c>
      <c r="R3502">
        <v>1650</v>
      </c>
      <c r="S3502" t="str">
        <f t="shared" si="761"/>
        <v>&lt;=2000</v>
      </c>
      <c r="T3502">
        <v>1680</v>
      </c>
      <c r="U3502" t="str">
        <f t="shared" si="762"/>
        <v>&gt;1500</v>
      </c>
      <c r="V3502" t="s">
        <v>1407</v>
      </c>
      <c r="W3502">
        <v>46917</v>
      </c>
      <c r="X3502" s="12">
        <f t="shared" si="763"/>
        <v>3.5168489033825689E-2</v>
      </c>
      <c r="Y3502" t="str">
        <f t="shared" si="764"/>
        <v>&lt;=0.04</v>
      </c>
      <c r="Z3502" t="s">
        <v>32</v>
      </c>
      <c r="AA3502">
        <v>9</v>
      </c>
      <c r="AB3502" t="s">
        <v>32</v>
      </c>
      <c r="AC3502" t="str">
        <f t="shared" si="765"/>
        <v/>
      </c>
      <c r="AD3502" t="s">
        <v>32</v>
      </c>
      <c r="AE3502" t="str">
        <f t="shared" si="766"/>
        <v/>
      </c>
      <c r="AF3502" t="s">
        <v>32</v>
      </c>
      <c r="AG3502" t="str">
        <f t="shared" si="767"/>
        <v/>
      </c>
      <c r="AH3502" t="s">
        <v>32</v>
      </c>
      <c r="AI3502" t="str">
        <f t="shared" si="768"/>
        <v/>
      </c>
      <c r="AJ3502" t="s">
        <v>32</v>
      </c>
      <c r="AK3502" t="str">
        <f t="shared" si="769"/>
        <v/>
      </c>
      <c r="AL3502">
        <v>0</v>
      </c>
      <c r="AM3502">
        <v>0</v>
      </c>
      <c r="AN3502">
        <v>0</v>
      </c>
      <c r="AO3502" t="s">
        <v>32</v>
      </c>
      <c r="AP3502" t="s">
        <v>32</v>
      </c>
    </row>
    <row r="3503" spans="1:42" x14ac:dyDescent="0.25">
      <c r="A3503">
        <v>201810</v>
      </c>
      <c r="B3503" t="str">
        <f t="shared" si="756"/>
        <v>2018-II</v>
      </c>
      <c r="C3503" t="s">
        <v>3564</v>
      </c>
      <c r="D3503" t="s">
        <v>3564</v>
      </c>
      <c r="E3503">
        <v>30541194</v>
      </c>
      <c r="F3503" t="s">
        <v>29</v>
      </c>
      <c r="G3503">
        <v>1</v>
      </c>
      <c r="H3503">
        <v>0</v>
      </c>
      <c r="I3503">
        <v>0</v>
      </c>
      <c r="J3503">
        <f t="shared" si="757"/>
        <v>0</v>
      </c>
      <c r="K3503" t="str">
        <f t="shared" si="758"/>
        <v>Modelamiento</v>
      </c>
      <c r="L3503">
        <f t="shared" si="759"/>
        <v>0</v>
      </c>
      <c r="M3503">
        <v>26</v>
      </c>
      <c r="N3503" t="str">
        <f t="shared" si="760"/>
        <v>&lt;=30</v>
      </c>
      <c r="O3503" t="s">
        <v>56</v>
      </c>
      <c r="P3503" t="s">
        <v>39</v>
      </c>
      <c r="Q3503">
        <v>33958</v>
      </c>
      <c r="R3503">
        <v>500</v>
      </c>
      <c r="S3503" t="str">
        <f t="shared" si="761"/>
        <v>&lt;=500</v>
      </c>
      <c r="T3503">
        <v>1217</v>
      </c>
      <c r="U3503" t="str">
        <f t="shared" si="762"/>
        <v>&lt;=1300</v>
      </c>
      <c r="V3503" t="s">
        <v>585</v>
      </c>
      <c r="W3503">
        <v>30888</v>
      </c>
      <c r="X3503" s="12">
        <f t="shared" si="763"/>
        <v>1.6187516187516189E-2</v>
      </c>
      <c r="Y3503" t="str">
        <f t="shared" si="764"/>
        <v>&lt;=0.02</v>
      </c>
      <c r="Z3503" t="s">
        <v>32</v>
      </c>
      <c r="AA3503">
        <v>1</v>
      </c>
      <c r="AB3503">
        <v>1815.98</v>
      </c>
      <c r="AC3503" t="str">
        <f t="shared" si="765"/>
        <v>&lt;=2000</v>
      </c>
      <c r="AD3503">
        <v>14</v>
      </c>
      <c r="AE3503" t="str">
        <f t="shared" si="766"/>
        <v>&lt;=30</v>
      </c>
      <c r="AF3503">
        <v>0</v>
      </c>
      <c r="AG3503" t="str">
        <f t="shared" si="767"/>
        <v>&lt;=500</v>
      </c>
      <c r="AH3503" t="s">
        <v>32</v>
      </c>
      <c r="AI3503" t="str">
        <f t="shared" si="768"/>
        <v/>
      </c>
      <c r="AJ3503" t="s">
        <v>32</v>
      </c>
      <c r="AK3503" t="str">
        <f t="shared" si="769"/>
        <v/>
      </c>
      <c r="AL3503">
        <v>12</v>
      </c>
      <c r="AM3503">
        <v>11</v>
      </c>
      <c r="AN3503">
        <v>0</v>
      </c>
      <c r="AO3503">
        <v>2</v>
      </c>
      <c r="AP3503" t="s">
        <v>32</v>
      </c>
    </row>
    <row r="3504" spans="1:42" x14ac:dyDescent="0.25">
      <c r="A3504">
        <v>201810</v>
      </c>
      <c r="B3504" t="str">
        <f t="shared" si="756"/>
        <v>2018-II</v>
      </c>
      <c r="C3504" t="s">
        <v>3565</v>
      </c>
      <c r="D3504" t="s">
        <v>3565</v>
      </c>
      <c r="E3504">
        <v>30544282</v>
      </c>
      <c r="F3504" t="s">
        <v>29</v>
      </c>
      <c r="G3504">
        <v>0</v>
      </c>
      <c r="H3504">
        <v>0</v>
      </c>
      <c r="I3504">
        <v>0</v>
      </c>
      <c r="J3504">
        <f t="shared" si="757"/>
        <v>0</v>
      </c>
      <c r="K3504" t="str">
        <f t="shared" si="758"/>
        <v>Modelamiento</v>
      </c>
      <c r="L3504">
        <f t="shared" si="759"/>
        <v>0</v>
      </c>
      <c r="M3504">
        <v>27</v>
      </c>
      <c r="N3504" t="str">
        <f t="shared" si="760"/>
        <v>&lt;=30</v>
      </c>
      <c r="O3504" t="s">
        <v>56</v>
      </c>
      <c r="P3504" t="s">
        <v>31</v>
      </c>
      <c r="Q3504">
        <v>37449</v>
      </c>
      <c r="R3504">
        <v>500</v>
      </c>
      <c r="S3504" t="str">
        <f t="shared" si="761"/>
        <v>&lt;=500</v>
      </c>
      <c r="T3504">
        <v>1095</v>
      </c>
      <c r="U3504" t="str">
        <f t="shared" si="762"/>
        <v>&lt;=1100</v>
      </c>
      <c r="V3504" t="s">
        <v>585</v>
      </c>
      <c r="W3504">
        <v>35029</v>
      </c>
      <c r="X3504" s="12">
        <f t="shared" si="763"/>
        <v>1.427388735048103E-2</v>
      </c>
      <c r="Y3504" t="str">
        <f t="shared" si="764"/>
        <v>&lt;=0.02</v>
      </c>
      <c r="Z3504" t="s">
        <v>32</v>
      </c>
      <c r="AA3504">
        <v>4</v>
      </c>
      <c r="AB3504">
        <v>650.83000000000004</v>
      </c>
      <c r="AC3504" t="str">
        <f t="shared" si="765"/>
        <v>&lt;=1000</v>
      </c>
      <c r="AD3504">
        <v>1380</v>
      </c>
      <c r="AE3504" t="str">
        <f t="shared" si="766"/>
        <v>&gt;120</v>
      </c>
      <c r="AF3504">
        <v>650.83000000000004</v>
      </c>
      <c r="AG3504" t="str">
        <f t="shared" si="767"/>
        <v>&lt;=1000</v>
      </c>
      <c r="AH3504" t="s">
        <v>32</v>
      </c>
      <c r="AI3504" t="str">
        <f t="shared" si="768"/>
        <v/>
      </c>
      <c r="AJ3504" t="s">
        <v>32</v>
      </c>
      <c r="AK3504" t="str">
        <f t="shared" si="769"/>
        <v/>
      </c>
      <c r="AL3504">
        <v>12</v>
      </c>
      <c r="AM3504">
        <v>0</v>
      </c>
      <c r="AN3504">
        <v>12</v>
      </c>
      <c r="AO3504" t="s">
        <v>32</v>
      </c>
      <c r="AP3504">
        <v>1</v>
      </c>
    </row>
    <row r="3505" spans="1:42" x14ac:dyDescent="0.25">
      <c r="A3505">
        <v>201810</v>
      </c>
      <c r="B3505" t="str">
        <f t="shared" si="756"/>
        <v>2018-II</v>
      </c>
      <c r="C3505" t="s">
        <v>3566</v>
      </c>
      <c r="D3505" t="s">
        <v>3566</v>
      </c>
      <c r="E3505">
        <v>30545994</v>
      </c>
      <c r="F3505" t="s">
        <v>29</v>
      </c>
      <c r="G3505">
        <v>0</v>
      </c>
      <c r="H3505">
        <v>0</v>
      </c>
      <c r="I3505">
        <v>0</v>
      </c>
      <c r="J3505">
        <f t="shared" si="757"/>
        <v>0</v>
      </c>
      <c r="K3505" t="str">
        <f t="shared" si="758"/>
        <v>Modelamiento</v>
      </c>
      <c r="L3505">
        <f t="shared" si="759"/>
        <v>0</v>
      </c>
      <c r="M3505">
        <v>29</v>
      </c>
      <c r="N3505" t="str">
        <f t="shared" si="760"/>
        <v>&lt;=30</v>
      </c>
      <c r="O3505" t="s">
        <v>56</v>
      </c>
      <c r="P3505" t="s">
        <v>39</v>
      </c>
      <c r="Q3505">
        <v>38231</v>
      </c>
      <c r="R3505">
        <v>500</v>
      </c>
      <c r="S3505" t="str">
        <f t="shared" si="761"/>
        <v>&lt;=500</v>
      </c>
      <c r="T3505">
        <v>1333</v>
      </c>
      <c r="U3505" t="str">
        <f t="shared" si="762"/>
        <v>&lt;=1400</v>
      </c>
      <c r="V3505" t="s">
        <v>585</v>
      </c>
      <c r="W3505">
        <v>35811</v>
      </c>
      <c r="X3505" s="12">
        <f t="shared" si="763"/>
        <v>1.3962190388428136E-2</v>
      </c>
      <c r="Y3505" t="str">
        <f t="shared" si="764"/>
        <v>&lt;=0.02</v>
      </c>
      <c r="Z3505" t="s">
        <v>32</v>
      </c>
      <c r="AA3505">
        <v>4</v>
      </c>
      <c r="AB3505">
        <v>206.29</v>
      </c>
      <c r="AC3505" t="str">
        <f t="shared" si="765"/>
        <v>&lt;=500</v>
      </c>
      <c r="AD3505">
        <v>3149</v>
      </c>
      <c r="AE3505" t="str">
        <f t="shared" si="766"/>
        <v>&gt;120</v>
      </c>
      <c r="AF3505">
        <v>206.29</v>
      </c>
      <c r="AG3505" t="str">
        <f t="shared" si="767"/>
        <v>&lt;=500</v>
      </c>
      <c r="AH3505" t="s">
        <v>32</v>
      </c>
      <c r="AI3505" t="str">
        <f t="shared" si="768"/>
        <v/>
      </c>
      <c r="AJ3505" t="s">
        <v>32</v>
      </c>
      <c r="AK3505" t="str">
        <f t="shared" si="769"/>
        <v/>
      </c>
      <c r="AL3505">
        <v>12</v>
      </c>
      <c r="AM3505">
        <v>0</v>
      </c>
      <c r="AN3505">
        <v>12</v>
      </c>
      <c r="AO3505" t="s">
        <v>32</v>
      </c>
      <c r="AP3505">
        <v>1</v>
      </c>
    </row>
    <row r="3506" spans="1:42" x14ac:dyDescent="0.25">
      <c r="A3506">
        <v>201810</v>
      </c>
      <c r="B3506" t="str">
        <f t="shared" si="756"/>
        <v>2018-II</v>
      </c>
      <c r="C3506" t="s">
        <v>3567</v>
      </c>
      <c r="D3506" t="s">
        <v>3567</v>
      </c>
      <c r="E3506">
        <v>30547239</v>
      </c>
      <c r="F3506" t="s">
        <v>29</v>
      </c>
      <c r="G3506">
        <v>0</v>
      </c>
      <c r="H3506">
        <v>0</v>
      </c>
      <c r="I3506">
        <v>0</v>
      </c>
      <c r="J3506">
        <f t="shared" si="757"/>
        <v>0</v>
      </c>
      <c r="K3506" t="str">
        <f t="shared" si="758"/>
        <v>Modelamiento</v>
      </c>
      <c r="L3506">
        <f t="shared" si="759"/>
        <v>0</v>
      </c>
      <c r="M3506">
        <v>39</v>
      </c>
      <c r="N3506" t="str">
        <f t="shared" si="760"/>
        <v>&lt;=40</v>
      </c>
      <c r="O3506" t="s">
        <v>56</v>
      </c>
      <c r="P3506" t="s">
        <v>39</v>
      </c>
      <c r="Q3506">
        <v>40826</v>
      </c>
      <c r="R3506">
        <v>1500</v>
      </c>
      <c r="S3506" t="str">
        <f t="shared" si="761"/>
        <v>&lt;=1500</v>
      </c>
      <c r="T3506">
        <v>1419</v>
      </c>
      <c r="U3506" t="str">
        <f t="shared" si="762"/>
        <v>&lt;=1500</v>
      </c>
      <c r="V3506" t="s">
        <v>587</v>
      </c>
      <c r="W3506">
        <v>39406</v>
      </c>
      <c r="X3506" s="12">
        <f t="shared" si="763"/>
        <v>3.8065269248337814E-2</v>
      </c>
      <c r="Y3506" t="str">
        <f t="shared" si="764"/>
        <v>&lt;=0.04</v>
      </c>
      <c r="Z3506" t="s">
        <v>32</v>
      </c>
      <c r="AA3506">
        <v>4</v>
      </c>
      <c r="AB3506">
        <v>685.69</v>
      </c>
      <c r="AC3506" t="str">
        <f t="shared" si="765"/>
        <v>&lt;=1000</v>
      </c>
      <c r="AD3506">
        <v>3445</v>
      </c>
      <c r="AE3506" t="str">
        <f t="shared" si="766"/>
        <v>&gt;120</v>
      </c>
      <c r="AF3506">
        <v>685.69</v>
      </c>
      <c r="AG3506" t="str">
        <f t="shared" si="767"/>
        <v>&lt;=1000</v>
      </c>
      <c r="AH3506" t="s">
        <v>32</v>
      </c>
      <c r="AI3506" t="str">
        <f t="shared" si="768"/>
        <v/>
      </c>
      <c r="AJ3506" t="s">
        <v>32</v>
      </c>
      <c r="AK3506" t="str">
        <f t="shared" si="769"/>
        <v/>
      </c>
      <c r="AL3506">
        <v>12</v>
      </c>
      <c r="AM3506">
        <v>0</v>
      </c>
      <c r="AN3506">
        <v>12</v>
      </c>
      <c r="AO3506" t="s">
        <v>32</v>
      </c>
      <c r="AP3506">
        <v>1</v>
      </c>
    </row>
    <row r="3507" spans="1:42" x14ac:dyDescent="0.25">
      <c r="A3507">
        <v>201810</v>
      </c>
      <c r="B3507" t="str">
        <f t="shared" si="756"/>
        <v>2018-II</v>
      </c>
      <c r="C3507" t="s">
        <v>3568</v>
      </c>
      <c r="D3507" t="s">
        <v>3568</v>
      </c>
      <c r="E3507">
        <v>30545404</v>
      </c>
      <c r="F3507" t="s">
        <v>29</v>
      </c>
      <c r="G3507">
        <v>0</v>
      </c>
      <c r="H3507">
        <v>0</v>
      </c>
      <c r="I3507">
        <v>0</v>
      </c>
      <c r="J3507">
        <f t="shared" si="757"/>
        <v>0</v>
      </c>
      <c r="K3507" t="str">
        <f t="shared" si="758"/>
        <v>Modelamiento</v>
      </c>
      <c r="L3507">
        <f t="shared" si="759"/>
        <v>0</v>
      </c>
      <c r="M3507">
        <v>31</v>
      </c>
      <c r="N3507" t="str">
        <f t="shared" si="760"/>
        <v>&lt;=35</v>
      </c>
      <c r="O3507" t="s">
        <v>56</v>
      </c>
      <c r="P3507" t="s">
        <v>39</v>
      </c>
      <c r="Q3507">
        <v>39719</v>
      </c>
      <c r="R3507">
        <v>1500</v>
      </c>
      <c r="S3507" t="str">
        <f t="shared" si="761"/>
        <v>&lt;=1500</v>
      </c>
      <c r="T3507">
        <v>1384</v>
      </c>
      <c r="U3507" t="str">
        <f t="shared" si="762"/>
        <v>&lt;=1400</v>
      </c>
      <c r="V3507" t="s">
        <v>1407</v>
      </c>
      <c r="W3507">
        <v>38269</v>
      </c>
      <c r="X3507" s="12">
        <f t="shared" si="763"/>
        <v>3.9196216258590502E-2</v>
      </c>
      <c r="Y3507" t="str">
        <f t="shared" si="764"/>
        <v>&lt;=0.04</v>
      </c>
      <c r="Z3507" t="s">
        <v>32</v>
      </c>
      <c r="AA3507">
        <v>0</v>
      </c>
      <c r="AB3507">
        <v>11944.7</v>
      </c>
      <c r="AC3507" t="str">
        <f t="shared" si="765"/>
        <v>&gt;5000</v>
      </c>
      <c r="AD3507">
        <v>0</v>
      </c>
      <c r="AE3507" t="str">
        <f t="shared" si="766"/>
        <v>=0</v>
      </c>
      <c r="AF3507">
        <v>0</v>
      </c>
      <c r="AG3507" t="str">
        <f t="shared" si="767"/>
        <v>&lt;=500</v>
      </c>
      <c r="AH3507">
        <v>13814.38</v>
      </c>
      <c r="AI3507" t="str">
        <f t="shared" si="768"/>
        <v>&gt;5000</v>
      </c>
      <c r="AJ3507">
        <v>0.93420000000000003</v>
      </c>
      <c r="AK3507" t="str">
        <f t="shared" si="769"/>
        <v>&gt;0.9</v>
      </c>
      <c r="AL3507">
        <v>12</v>
      </c>
      <c r="AM3507">
        <v>12</v>
      </c>
      <c r="AN3507">
        <v>0</v>
      </c>
      <c r="AO3507">
        <v>1</v>
      </c>
      <c r="AP3507" t="s">
        <v>32</v>
      </c>
    </row>
    <row r="3508" spans="1:42" x14ac:dyDescent="0.25">
      <c r="A3508">
        <v>201810</v>
      </c>
      <c r="B3508" t="str">
        <f t="shared" si="756"/>
        <v>2018-II</v>
      </c>
      <c r="C3508" t="s">
        <v>3569</v>
      </c>
      <c r="D3508" t="s">
        <v>3569</v>
      </c>
      <c r="E3508">
        <v>30548074</v>
      </c>
      <c r="F3508" t="s">
        <v>29</v>
      </c>
      <c r="G3508">
        <v>0</v>
      </c>
      <c r="H3508">
        <v>0</v>
      </c>
      <c r="I3508">
        <v>0</v>
      </c>
      <c r="J3508">
        <f t="shared" si="757"/>
        <v>0</v>
      </c>
      <c r="K3508" t="str">
        <f t="shared" si="758"/>
        <v>Modelamiento</v>
      </c>
      <c r="L3508">
        <f t="shared" si="759"/>
        <v>0</v>
      </c>
      <c r="M3508">
        <v>54</v>
      </c>
      <c r="N3508" t="str">
        <f t="shared" si="760"/>
        <v>&lt;=55</v>
      </c>
      <c r="O3508" t="s">
        <v>56</v>
      </c>
      <c r="P3508" t="s">
        <v>31</v>
      </c>
      <c r="Q3508">
        <v>43025</v>
      </c>
      <c r="R3508">
        <v>500</v>
      </c>
      <c r="S3508" t="str">
        <f t="shared" si="761"/>
        <v>&lt;=500</v>
      </c>
      <c r="T3508">
        <v>1072</v>
      </c>
      <c r="U3508" t="str">
        <f t="shared" si="762"/>
        <v>&lt;=1100</v>
      </c>
      <c r="V3508" t="s">
        <v>585</v>
      </c>
      <c r="W3508">
        <v>39955</v>
      </c>
      <c r="X3508" s="12">
        <f t="shared" si="763"/>
        <v>1.2514078338130397E-2</v>
      </c>
      <c r="Y3508" t="str">
        <f t="shared" si="764"/>
        <v>&lt;=0.02</v>
      </c>
      <c r="Z3508" t="s">
        <v>32</v>
      </c>
      <c r="AA3508">
        <v>9</v>
      </c>
      <c r="AB3508" t="s">
        <v>32</v>
      </c>
      <c r="AC3508" t="str">
        <f t="shared" si="765"/>
        <v/>
      </c>
      <c r="AD3508" t="s">
        <v>32</v>
      </c>
      <c r="AE3508" t="str">
        <f t="shared" si="766"/>
        <v/>
      </c>
      <c r="AF3508" t="s">
        <v>32</v>
      </c>
      <c r="AG3508" t="str">
        <f t="shared" si="767"/>
        <v/>
      </c>
      <c r="AH3508" t="s">
        <v>32</v>
      </c>
      <c r="AI3508" t="str">
        <f t="shared" si="768"/>
        <v/>
      </c>
      <c r="AJ3508" t="s">
        <v>32</v>
      </c>
      <c r="AK3508" t="str">
        <f t="shared" si="769"/>
        <v/>
      </c>
      <c r="AL3508">
        <v>0</v>
      </c>
      <c r="AM3508">
        <v>0</v>
      </c>
      <c r="AN3508">
        <v>0</v>
      </c>
      <c r="AO3508" t="s">
        <v>32</v>
      </c>
      <c r="AP3508" t="s">
        <v>32</v>
      </c>
    </row>
    <row r="3509" spans="1:42" x14ac:dyDescent="0.25">
      <c r="A3509">
        <v>201810</v>
      </c>
      <c r="B3509" t="str">
        <f t="shared" si="756"/>
        <v>2018-II</v>
      </c>
      <c r="C3509" t="s">
        <v>3570</v>
      </c>
      <c r="D3509" t="s">
        <v>3570</v>
      </c>
      <c r="E3509">
        <v>30552142</v>
      </c>
      <c r="F3509" t="s">
        <v>29</v>
      </c>
      <c r="G3509">
        <v>0</v>
      </c>
      <c r="H3509">
        <v>0</v>
      </c>
      <c r="I3509">
        <v>0</v>
      </c>
      <c r="J3509">
        <f t="shared" si="757"/>
        <v>0</v>
      </c>
      <c r="K3509" t="str">
        <f t="shared" si="758"/>
        <v>Modelamiento</v>
      </c>
      <c r="L3509">
        <f t="shared" si="759"/>
        <v>0</v>
      </c>
      <c r="M3509">
        <v>45</v>
      </c>
      <c r="N3509" t="str">
        <f t="shared" si="760"/>
        <v>&lt;=45</v>
      </c>
      <c r="O3509" t="s">
        <v>72</v>
      </c>
      <c r="P3509" t="s">
        <v>31</v>
      </c>
      <c r="Q3509">
        <v>44916</v>
      </c>
      <c r="R3509">
        <v>1500</v>
      </c>
      <c r="S3509" t="str">
        <f t="shared" si="761"/>
        <v>&lt;=1500</v>
      </c>
      <c r="T3509">
        <v>1568</v>
      </c>
      <c r="U3509" t="str">
        <f t="shared" si="762"/>
        <v>&gt;1500</v>
      </c>
      <c r="V3509" t="s">
        <v>589</v>
      </c>
      <c r="W3509">
        <v>43496</v>
      </c>
      <c r="X3509" s="12">
        <f t="shared" si="763"/>
        <v>3.4485929740665805E-2</v>
      </c>
      <c r="Y3509" t="str">
        <f t="shared" si="764"/>
        <v>&lt;=0.04</v>
      </c>
      <c r="Z3509" t="s">
        <v>32</v>
      </c>
      <c r="AA3509">
        <v>4</v>
      </c>
      <c r="AB3509">
        <v>2297.29</v>
      </c>
      <c r="AC3509" t="str">
        <f t="shared" si="765"/>
        <v>&lt;=3000</v>
      </c>
      <c r="AD3509">
        <v>484</v>
      </c>
      <c r="AE3509" t="str">
        <f t="shared" si="766"/>
        <v>&gt;120</v>
      </c>
      <c r="AF3509">
        <v>1715.17</v>
      </c>
      <c r="AG3509" t="str">
        <f t="shared" si="767"/>
        <v>&lt;=2000</v>
      </c>
      <c r="AH3509">
        <v>3300</v>
      </c>
      <c r="AI3509" t="str">
        <f t="shared" si="768"/>
        <v>&lt;=4000</v>
      </c>
      <c r="AJ3509">
        <v>0.2339</v>
      </c>
      <c r="AK3509" t="str">
        <f t="shared" si="769"/>
        <v>&lt;=0.3</v>
      </c>
      <c r="AL3509">
        <v>9</v>
      </c>
      <c r="AM3509">
        <v>1</v>
      </c>
      <c r="AN3509">
        <v>7</v>
      </c>
      <c r="AO3509">
        <v>1</v>
      </c>
      <c r="AP3509">
        <v>5</v>
      </c>
    </row>
    <row r="3510" spans="1:42" x14ac:dyDescent="0.25">
      <c r="A3510">
        <v>201811</v>
      </c>
      <c r="B3510" t="str">
        <f t="shared" si="756"/>
        <v>2018-II</v>
      </c>
      <c r="C3510" t="s">
        <v>3571</v>
      </c>
      <c r="D3510" t="s">
        <v>3571</v>
      </c>
      <c r="E3510">
        <v>30563883</v>
      </c>
      <c r="F3510" t="s">
        <v>29</v>
      </c>
      <c r="G3510">
        <v>0</v>
      </c>
      <c r="H3510">
        <v>0</v>
      </c>
      <c r="I3510">
        <v>0</v>
      </c>
      <c r="J3510">
        <f t="shared" si="757"/>
        <v>0</v>
      </c>
      <c r="K3510" t="str">
        <f t="shared" si="758"/>
        <v>Modelamiento</v>
      </c>
      <c r="L3510">
        <f t="shared" si="759"/>
        <v>0</v>
      </c>
      <c r="M3510">
        <v>54</v>
      </c>
      <c r="N3510" t="str">
        <f t="shared" si="760"/>
        <v>&lt;=55</v>
      </c>
      <c r="O3510" t="s">
        <v>72</v>
      </c>
      <c r="P3510" t="s">
        <v>31</v>
      </c>
      <c r="Q3510">
        <v>44711</v>
      </c>
      <c r="R3510">
        <v>1500</v>
      </c>
      <c r="S3510" t="str">
        <f t="shared" si="761"/>
        <v>&lt;=1500</v>
      </c>
      <c r="T3510">
        <v>979</v>
      </c>
      <c r="U3510" t="str">
        <f t="shared" si="762"/>
        <v>&lt;=1000</v>
      </c>
      <c r="V3510" t="s">
        <v>587</v>
      </c>
      <c r="W3510">
        <v>43291</v>
      </c>
      <c r="X3510" s="12">
        <f t="shared" si="763"/>
        <v>3.4649234251923032E-2</v>
      </c>
      <c r="Y3510" t="str">
        <f t="shared" si="764"/>
        <v>&lt;=0.04</v>
      </c>
      <c r="Z3510" t="s">
        <v>32</v>
      </c>
      <c r="AA3510">
        <v>0</v>
      </c>
      <c r="AB3510">
        <v>32778.49</v>
      </c>
      <c r="AC3510" t="str">
        <f t="shared" si="765"/>
        <v>&gt;5000</v>
      </c>
      <c r="AD3510">
        <v>381</v>
      </c>
      <c r="AE3510" t="str">
        <f t="shared" si="766"/>
        <v>&gt;120</v>
      </c>
      <c r="AF3510">
        <v>350.99</v>
      </c>
      <c r="AG3510" t="str">
        <f t="shared" si="767"/>
        <v>&lt;=500</v>
      </c>
      <c r="AH3510" t="s">
        <v>32</v>
      </c>
      <c r="AI3510" t="str">
        <f t="shared" si="768"/>
        <v/>
      </c>
      <c r="AJ3510" t="s">
        <v>32</v>
      </c>
      <c r="AK3510" t="str">
        <f t="shared" si="769"/>
        <v/>
      </c>
      <c r="AL3510">
        <v>12</v>
      </c>
      <c r="AM3510">
        <v>6</v>
      </c>
      <c r="AN3510">
        <v>0</v>
      </c>
      <c r="AO3510">
        <v>1</v>
      </c>
      <c r="AP3510" t="s">
        <v>32</v>
      </c>
    </row>
    <row r="3511" spans="1:42" x14ac:dyDescent="0.25">
      <c r="A3511">
        <v>201811</v>
      </c>
      <c r="B3511" t="str">
        <f t="shared" si="756"/>
        <v>2018-II</v>
      </c>
      <c r="C3511" t="s">
        <v>3572</v>
      </c>
      <c r="D3511" t="s">
        <v>3572</v>
      </c>
      <c r="E3511">
        <v>30561174</v>
      </c>
      <c r="F3511" t="s">
        <v>29</v>
      </c>
      <c r="G3511">
        <v>0</v>
      </c>
      <c r="H3511">
        <v>0</v>
      </c>
      <c r="I3511">
        <v>0</v>
      </c>
      <c r="J3511">
        <f t="shared" si="757"/>
        <v>0</v>
      </c>
      <c r="K3511" t="str">
        <f t="shared" si="758"/>
        <v>Modelamiento</v>
      </c>
      <c r="L3511">
        <f t="shared" si="759"/>
        <v>0</v>
      </c>
      <c r="M3511">
        <v>47</v>
      </c>
      <c r="N3511" t="str">
        <f t="shared" si="760"/>
        <v>&lt;=50</v>
      </c>
      <c r="O3511" t="s">
        <v>72</v>
      </c>
      <c r="P3511" t="s">
        <v>39</v>
      </c>
      <c r="Q3511">
        <v>54092</v>
      </c>
      <c r="R3511">
        <v>1500</v>
      </c>
      <c r="S3511" t="str">
        <f t="shared" si="761"/>
        <v>&lt;=1500</v>
      </c>
      <c r="T3511">
        <v>1317</v>
      </c>
      <c r="U3511" t="str">
        <f t="shared" si="762"/>
        <v>&lt;=1400</v>
      </c>
      <c r="V3511" t="s">
        <v>597</v>
      </c>
      <c r="W3511">
        <v>52672</v>
      </c>
      <c r="X3511" s="12">
        <f t="shared" si="763"/>
        <v>2.8478128797083838E-2</v>
      </c>
      <c r="Y3511" t="str">
        <f t="shared" si="764"/>
        <v>&lt;=0.03</v>
      </c>
      <c r="Z3511" t="s">
        <v>32</v>
      </c>
      <c r="AA3511">
        <v>0</v>
      </c>
      <c r="AB3511">
        <v>11140.18</v>
      </c>
      <c r="AC3511" t="str">
        <f t="shared" si="765"/>
        <v>&gt;5000</v>
      </c>
      <c r="AD3511">
        <v>0</v>
      </c>
      <c r="AE3511" t="str">
        <f t="shared" si="766"/>
        <v>=0</v>
      </c>
      <c r="AF3511">
        <v>0</v>
      </c>
      <c r="AG3511" t="str">
        <f t="shared" si="767"/>
        <v>&lt;=500</v>
      </c>
      <c r="AH3511">
        <v>6300</v>
      </c>
      <c r="AI3511" t="str">
        <f t="shared" si="768"/>
        <v>&gt;5000</v>
      </c>
      <c r="AJ3511">
        <v>0.70650000000000002</v>
      </c>
      <c r="AK3511" t="str">
        <f t="shared" si="769"/>
        <v>&lt;=0.8</v>
      </c>
      <c r="AL3511">
        <v>12</v>
      </c>
      <c r="AM3511">
        <v>12</v>
      </c>
      <c r="AN3511">
        <v>0</v>
      </c>
      <c r="AO3511">
        <v>1</v>
      </c>
      <c r="AP3511" t="s">
        <v>32</v>
      </c>
    </row>
    <row r="3512" spans="1:42" x14ac:dyDescent="0.25">
      <c r="A3512">
        <v>201811</v>
      </c>
      <c r="B3512" t="str">
        <f t="shared" si="756"/>
        <v>2018-II</v>
      </c>
      <c r="C3512" t="s">
        <v>3573</v>
      </c>
      <c r="D3512" t="s">
        <v>3573</v>
      </c>
      <c r="E3512">
        <v>30552480</v>
      </c>
      <c r="F3512" t="s">
        <v>29</v>
      </c>
      <c r="G3512">
        <v>1</v>
      </c>
      <c r="H3512">
        <v>0</v>
      </c>
      <c r="I3512">
        <v>0</v>
      </c>
      <c r="J3512">
        <f t="shared" si="757"/>
        <v>0</v>
      </c>
      <c r="K3512" t="str">
        <f t="shared" si="758"/>
        <v>Modelamiento</v>
      </c>
      <c r="L3512">
        <f t="shared" si="759"/>
        <v>0</v>
      </c>
      <c r="M3512">
        <v>38</v>
      </c>
      <c r="N3512" t="str">
        <f t="shared" si="760"/>
        <v>&lt;=40</v>
      </c>
      <c r="O3512" t="s">
        <v>56</v>
      </c>
      <c r="P3512" t="s">
        <v>31</v>
      </c>
      <c r="Q3512">
        <v>31486</v>
      </c>
      <c r="R3512">
        <v>1000</v>
      </c>
      <c r="S3512" t="str">
        <f t="shared" si="761"/>
        <v>&lt;=1000</v>
      </c>
      <c r="T3512">
        <v>1187</v>
      </c>
      <c r="U3512" t="str">
        <f t="shared" si="762"/>
        <v>&lt;=1200</v>
      </c>
      <c r="V3512" t="s">
        <v>614</v>
      </c>
      <c r="W3512">
        <v>29566</v>
      </c>
      <c r="X3512" s="12">
        <f t="shared" si="763"/>
        <v>3.3822634106744236E-2</v>
      </c>
      <c r="Y3512" t="str">
        <f t="shared" si="764"/>
        <v>&lt;=0.04</v>
      </c>
      <c r="Z3512" t="s">
        <v>32</v>
      </c>
      <c r="AA3512">
        <v>9</v>
      </c>
      <c r="AB3512" t="s">
        <v>32</v>
      </c>
      <c r="AC3512" t="str">
        <f t="shared" si="765"/>
        <v/>
      </c>
      <c r="AD3512" t="s">
        <v>32</v>
      </c>
      <c r="AE3512" t="str">
        <f t="shared" si="766"/>
        <v/>
      </c>
      <c r="AF3512" t="s">
        <v>32</v>
      </c>
      <c r="AG3512" t="str">
        <f t="shared" si="767"/>
        <v/>
      </c>
      <c r="AH3512" t="s">
        <v>32</v>
      </c>
      <c r="AI3512" t="str">
        <f t="shared" si="768"/>
        <v/>
      </c>
      <c r="AJ3512" t="s">
        <v>32</v>
      </c>
      <c r="AK3512" t="str">
        <f t="shared" si="769"/>
        <v/>
      </c>
      <c r="AL3512">
        <v>0</v>
      </c>
      <c r="AM3512">
        <v>0</v>
      </c>
      <c r="AN3512">
        <v>0</v>
      </c>
      <c r="AO3512" t="s">
        <v>32</v>
      </c>
      <c r="AP3512" t="s">
        <v>32</v>
      </c>
    </row>
    <row r="3513" spans="1:42" x14ac:dyDescent="0.25">
      <c r="A3513">
        <v>201811</v>
      </c>
      <c r="B3513" t="str">
        <f t="shared" si="756"/>
        <v>2018-II</v>
      </c>
      <c r="C3513" t="s">
        <v>3574</v>
      </c>
      <c r="D3513" t="s">
        <v>3574</v>
      </c>
      <c r="E3513">
        <v>30556295</v>
      </c>
      <c r="F3513" t="s">
        <v>29</v>
      </c>
      <c r="G3513">
        <v>1</v>
      </c>
      <c r="H3513">
        <v>0</v>
      </c>
      <c r="I3513">
        <v>0</v>
      </c>
      <c r="J3513">
        <f t="shared" si="757"/>
        <v>0</v>
      </c>
      <c r="K3513" t="str">
        <f t="shared" si="758"/>
        <v>Modelamiento</v>
      </c>
      <c r="L3513">
        <f t="shared" si="759"/>
        <v>0</v>
      </c>
      <c r="M3513">
        <v>23</v>
      </c>
      <c r="N3513" t="str">
        <f t="shared" si="760"/>
        <v>&lt;=25</v>
      </c>
      <c r="O3513" t="s">
        <v>56</v>
      </c>
      <c r="P3513" t="s">
        <v>39</v>
      </c>
      <c r="Q3513">
        <v>34590</v>
      </c>
      <c r="R3513">
        <v>550</v>
      </c>
      <c r="S3513" t="str">
        <f t="shared" si="761"/>
        <v>&lt;=1000</v>
      </c>
      <c r="T3513">
        <v>1199</v>
      </c>
      <c r="U3513" t="str">
        <f t="shared" si="762"/>
        <v>&lt;=1200</v>
      </c>
      <c r="V3513" t="s">
        <v>601</v>
      </c>
      <c r="W3513">
        <v>31570</v>
      </c>
      <c r="X3513" s="12">
        <f t="shared" si="763"/>
        <v>1.7421602787456445E-2</v>
      </c>
      <c r="Y3513" t="str">
        <f t="shared" si="764"/>
        <v>&lt;=0.02</v>
      </c>
      <c r="Z3513" t="s">
        <v>32</v>
      </c>
      <c r="AA3513">
        <v>4</v>
      </c>
      <c r="AB3513">
        <v>1858.29</v>
      </c>
      <c r="AC3513" t="str">
        <f t="shared" si="765"/>
        <v>&lt;=2000</v>
      </c>
      <c r="AD3513">
        <v>979</v>
      </c>
      <c r="AE3513" t="str">
        <f t="shared" si="766"/>
        <v>&gt;120</v>
      </c>
      <c r="AF3513">
        <v>1858.29</v>
      </c>
      <c r="AG3513" t="str">
        <f t="shared" si="767"/>
        <v>&lt;=2000</v>
      </c>
      <c r="AH3513" t="s">
        <v>32</v>
      </c>
      <c r="AI3513" t="str">
        <f t="shared" si="768"/>
        <v/>
      </c>
      <c r="AJ3513" t="s">
        <v>32</v>
      </c>
      <c r="AK3513" t="str">
        <f t="shared" si="769"/>
        <v/>
      </c>
      <c r="AL3513">
        <v>3</v>
      </c>
      <c r="AM3513">
        <v>0</v>
      </c>
      <c r="AN3513">
        <v>3</v>
      </c>
      <c r="AO3513" t="s">
        <v>32</v>
      </c>
      <c r="AP3513">
        <v>10</v>
      </c>
    </row>
    <row r="3514" spans="1:42" x14ac:dyDescent="0.25">
      <c r="A3514">
        <v>201811</v>
      </c>
      <c r="B3514" t="str">
        <f t="shared" si="756"/>
        <v>2018-II</v>
      </c>
      <c r="C3514" t="s">
        <v>3575</v>
      </c>
      <c r="D3514" t="s">
        <v>3575</v>
      </c>
      <c r="E3514">
        <v>30563900</v>
      </c>
      <c r="F3514" t="s">
        <v>29</v>
      </c>
      <c r="G3514">
        <v>0</v>
      </c>
      <c r="H3514">
        <v>0</v>
      </c>
      <c r="I3514">
        <v>0</v>
      </c>
      <c r="J3514">
        <f t="shared" si="757"/>
        <v>0</v>
      </c>
      <c r="K3514" t="str">
        <f t="shared" si="758"/>
        <v>Modelamiento</v>
      </c>
      <c r="L3514">
        <f t="shared" si="759"/>
        <v>0</v>
      </c>
      <c r="M3514">
        <v>25</v>
      </c>
      <c r="N3514" t="str">
        <f t="shared" si="760"/>
        <v>&lt;=25</v>
      </c>
      <c r="O3514" t="s">
        <v>72</v>
      </c>
      <c r="P3514" t="s">
        <v>39</v>
      </c>
      <c r="Q3514">
        <v>41176</v>
      </c>
      <c r="R3514">
        <v>1800</v>
      </c>
      <c r="S3514" t="str">
        <f t="shared" si="761"/>
        <v>&lt;=2000</v>
      </c>
      <c r="T3514">
        <v>1426</v>
      </c>
      <c r="U3514" t="str">
        <f t="shared" si="762"/>
        <v>&lt;=1500</v>
      </c>
      <c r="V3514" t="s">
        <v>587</v>
      </c>
      <c r="W3514">
        <v>39406</v>
      </c>
      <c r="X3514" s="12">
        <f t="shared" si="763"/>
        <v>4.5678323098005381E-2</v>
      </c>
      <c r="Y3514" t="str">
        <f t="shared" si="764"/>
        <v>&lt;=0.05</v>
      </c>
      <c r="Z3514" t="s">
        <v>32</v>
      </c>
      <c r="AA3514">
        <v>4</v>
      </c>
      <c r="AB3514">
        <v>747.81</v>
      </c>
      <c r="AC3514" t="str">
        <f t="shared" si="765"/>
        <v>&lt;=1000</v>
      </c>
      <c r="AD3514">
        <v>891</v>
      </c>
      <c r="AE3514" t="str">
        <f t="shared" si="766"/>
        <v>&gt;120</v>
      </c>
      <c r="AF3514">
        <v>747.81</v>
      </c>
      <c r="AG3514" t="str">
        <f t="shared" si="767"/>
        <v>&lt;=1000</v>
      </c>
      <c r="AH3514" t="s">
        <v>32</v>
      </c>
      <c r="AI3514" t="str">
        <f t="shared" si="768"/>
        <v/>
      </c>
      <c r="AJ3514" t="s">
        <v>32</v>
      </c>
      <c r="AK3514" t="str">
        <f t="shared" si="769"/>
        <v/>
      </c>
      <c r="AL3514">
        <v>12</v>
      </c>
      <c r="AM3514">
        <v>0</v>
      </c>
      <c r="AN3514">
        <v>12</v>
      </c>
      <c r="AO3514" t="s">
        <v>32</v>
      </c>
      <c r="AP3514">
        <v>1</v>
      </c>
    </row>
    <row r="3515" spans="1:42" x14ac:dyDescent="0.25">
      <c r="A3515">
        <v>201811</v>
      </c>
      <c r="B3515" t="str">
        <f t="shared" si="756"/>
        <v>2018-II</v>
      </c>
      <c r="C3515" t="s">
        <v>3576</v>
      </c>
      <c r="D3515" t="s">
        <v>3576</v>
      </c>
      <c r="E3515">
        <v>30560399</v>
      </c>
      <c r="F3515" t="s">
        <v>29</v>
      </c>
      <c r="G3515">
        <v>0</v>
      </c>
      <c r="H3515">
        <v>0</v>
      </c>
      <c r="I3515">
        <v>0</v>
      </c>
      <c r="J3515">
        <f t="shared" si="757"/>
        <v>0</v>
      </c>
      <c r="K3515" t="str">
        <f t="shared" si="758"/>
        <v>Modelamiento</v>
      </c>
      <c r="L3515">
        <f t="shared" si="759"/>
        <v>0</v>
      </c>
      <c r="M3515">
        <v>38</v>
      </c>
      <c r="N3515" t="str">
        <f t="shared" si="760"/>
        <v>&lt;=40</v>
      </c>
      <c r="O3515" t="s">
        <v>72</v>
      </c>
      <c r="P3515" t="s">
        <v>31</v>
      </c>
      <c r="Q3515">
        <v>41572</v>
      </c>
      <c r="R3515">
        <v>1500</v>
      </c>
      <c r="S3515" t="str">
        <f t="shared" si="761"/>
        <v>&lt;=1500</v>
      </c>
      <c r="T3515">
        <v>919</v>
      </c>
      <c r="U3515" t="str">
        <f t="shared" si="762"/>
        <v>&lt;=1000</v>
      </c>
      <c r="V3515" t="s">
        <v>589</v>
      </c>
      <c r="W3515">
        <v>40152</v>
      </c>
      <c r="X3515" s="12">
        <f t="shared" si="763"/>
        <v>3.7358039450089663E-2</v>
      </c>
      <c r="Y3515" t="str">
        <f t="shared" si="764"/>
        <v>&lt;=0.04</v>
      </c>
      <c r="Z3515" t="s">
        <v>32</v>
      </c>
      <c r="AA3515">
        <v>4</v>
      </c>
      <c r="AB3515">
        <v>5924.08</v>
      </c>
      <c r="AC3515" t="str">
        <f t="shared" si="765"/>
        <v>&gt;5000</v>
      </c>
      <c r="AD3515">
        <v>1436</v>
      </c>
      <c r="AE3515" t="str">
        <f t="shared" si="766"/>
        <v>&gt;120</v>
      </c>
      <c r="AF3515">
        <v>5924.08</v>
      </c>
      <c r="AG3515" t="str">
        <f t="shared" si="767"/>
        <v>&gt;5000</v>
      </c>
      <c r="AH3515" t="s">
        <v>32</v>
      </c>
      <c r="AI3515" t="str">
        <f t="shared" si="768"/>
        <v/>
      </c>
      <c r="AJ3515" t="s">
        <v>32</v>
      </c>
      <c r="AK3515" t="str">
        <f t="shared" si="769"/>
        <v/>
      </c>
      <c r="AL3515">
        <v>9</v>
      </c>
      <c r="AM3515">
        <v>0</v>
      </c>
      <c r="AN3515">
        <v>9</v>
      </c>
      <c r="AO3515" t="s">
        <v>32</v>
      </c>
      <c r="AP3515">
        <v>4</v>
      </c>
    </row>
    <row r="3516" spans="1:42" x14ac:dyDescent="0.25">
      <c r="A3516">
        <v>201811</v>
      </c>
      <c r="B3516" t="str">
        <f t="shared" si="756"/>
        <v>2018-II</v>
      </c>
      <c r="C3516" t="s">
        <v>3577</v>
      </c>
      <c r="D3516" t="s">
        <v>3577</v>
      </c>
      <c r="E3516">
        <v>30571903</v>
      </c>
      <c r="F3516" t="s">
        <v>29</v>
      </c>
      <c r="G3516">
        <v>0</v>
      </c>
      <c r="H3516">
        <v>0</v>
      </c>
      <c r="I3516">
        <v>0</v>
      </c>
      <c r="J3516">
        <f t="shared" si="757"/>
        <v>0</v>
      </c>
      <c r="K3516" t="str">
        <f t="shared" si="758"/>
        <v>Modelamiento</v>
      </c>
      <c r="L3516">
        <f t="shared" si="759"/>
        <v>0</v>
      </c>
      <c r="M3516">
        <v>32</v>
      </c>
      <c r="N3516" t="str">
        <f t="shared" si="760"/>
        <v>&lt;=35</v>
      </c>
      <c r="O3516" t="s">
        <v>56</v>
      </c>
      <c r="P3516" t="s">
        <v>39</v>
      </c>
      <c r="Q3516">
        <v>38799</v>
      </c>
      <c r="R3516">
        <v>1500</v>
      </c>
      <c r="S3516" t="str">
        <f t="shared" si="761"/>
        <v>&lt;=1500</v>
      </c>
      <c r="T3516">
        <v>1418</v>
      </c>
      <c r="U3516" t="str">
        <f t="shared" si="762"/>
        <v>&lt;=1500</v>
      </c>
      <c r="V3516" t="s">
        <v>585</v>
      </c>
      <c r="W3516">
        <v>36729</v>
      </c>
      <c r="X3516" s="12">
        <f t="shared" si="763"/>
        <v>4.0839663481172912E-2</v>
      </c>
      <c r="Y3516" t="str">
        <f t="shared" si="764"/>
        <v>&lt;=0.05</v>
      </c>
      <c r="Z3516" t="s">
        <v>32</v>
      </c>
      <c r="AA3516">
        <v>4</v>
      </c>
      <c r="AB3516">
        <v>716.04</v>
      </c>
      <c r="AC3516" t="str">
        <f t="shared" si="765"/>
        <v>&lt;=1000</v>
      </c>
      <c r="AD3516">
        <v>3502</v>
      </c>
      <c r="AE3516" t="str">
        <f t="shared" si="766"/>
        <v>&gt;120</v>
      </c>
      <c r="AF3516">
        <v>716.04</v>
      </c>
      <c r="AG3516" t="str">
        <f t="shared" si="767"/>
        <v>&lt;=1000</v>
      </c>
      <c r="AH3516" t="s">
        <v>32</v>
      </c>
      <c r="AI3516" t="str">
        <f t="shared" si="768"/>
        <v/>
      </c>
      <c r="AJ3516" t="s">
        <v>32</v>
      </c>
      <c r="AK3516" t="str">
        <f t="shared" si="769"/>
        <v/>
      </c>
      <c r="AL3516">
        <v>12</v>
      </c>
      <c r="AM3516">
        <v>0</v>
      </c>
      <c r="AN3516">
        <v>12</v>
      </c>
      <c r="AO3516" t="s">
        <v>32</v>
      </c>
      <c r="AP3516">
        <v>1</v>
      </c>
    </row>
    <row r="3517" spans="1:42" x14ac:dyDescent="0.25">
      <c r="A3517">
        <v>201811</v>
      </c>
      <c r="B3517" t="str">
        <f t="shared" si="756"/>
        <v>2018-II</v>
      </c>
      <c r="C3517" t="s">
        <v>3578</v>
      </c>
      <c r="D3517" t="s">
        <v>3578</v>
      </c>
      <c r="E3517">
        <v>30544448</v>
      </c>
      <c r="F3517" t="s">
        <v>29</v>
      </c>
      <c r="G3517">
        <v>0</v>
      </c>
      <c r="H3517">
        <v>0</v>
      </c>
      <c r="I3517">
        <v>0</v>
      </c>
      <c r="J3517">
        <f t="shared" si="757"/>
        <v>0</v>
      </c>
      <c r="K3517" t="str">
        <f t="shared" si="758"/>
        <v>Modelamiento</v>
      </c>
      <c r="L3517">
        <f t="shared" si="759"/>
        <v>0</v>
      </c>
      <c r="M3517">
        <v>43</v>
      </c>
      <c r="N3517" t="str">
        <f t="shared" si="760"/>
        <v>&lt;=45</v>
      </c>
      <c r="O3517" t="s">
        <v>56</v>
      </c>
      <c r="P3517" t="s">
        <v>31</v>
      </c>
      <c r="Q3517">
        <v>48367</v>
      </c>
      <c r="R3517">
        <v>1500</v>
      </c>
      <c r="S3517" t="str">
        <f t="shared" si="761"/>
        <v>&lt;=1500</v>
      </c>
      <c r="T3517">
        <v>1682</v>
      </c>
      <c r="U3517" t="str">
        <f t="shared" si="762"/>
        <v>&gt;1500</v>
      </c>
      <c r="V3517" t="s">
        <v>1407</v>
      </c>
      <c r="W3517">
        <v>46917</v>
      </c>
      <c r="X3517" s="12">
        <f t="shared" si="763"/>
        <v>3.1971353667114268E-2</v>
      </c>
      <c r="Y3517" t="str">
        <f t="shared" si="764"/>
        <v>&lt;=0.04</v>
      </c>
      <c r="Z3517" t="s">
        <v>32</v>
      </c>
      <c r="AA3517">
        <v>9</v>
      </c>
      <c r="AB3517" t="s">
        <v>32</v>
      </c>
      <c r="AC3517" t="str">
        <f t="shared" si="765"/>
        <v/>
      </c>
      <c r="AD3517" t="s">
        <v>32</v>
      </c>
      <c r="AE3517" t="str">
        <f t="shared" si="766"/>
        <v/>
      </c>
      <c r="AF3517" t="s">
        <v>32</v>
      </c>
      <c r="AG3517" t="str">
        <f t="shared" si="767"/>
        <v/>
      </c>
      <c r="AH3517" t="s">
        <v>32</v>
      </c>
      <c r="AI3517" t="str">
        <f t="shared" si="768"/>
        <v/>
      </c>
      <c r="AJ3517" t="s">
        <v>32</v>
      </c>
      <c r="AK3517" t="str">
        <f t="shared" si="769"/>
        <v/>
      </c>
      <c r="AL3517">
        <v>0</v>
      </c>
      <c r="AM3517">
        <v>0</v>
      </c>
      <c r="AN3517">
        <v>0</v>
      </c>
      <c r="AO3517" t="s">
        <v>32</v>
      </c>
      <c r="AP3517" t="s">
        <v>32</v>
      </c>
    </row>
    <row r="3518" spans="1:42" x14ac:dyDescent="0.25">
      <c r="A3518">
        <v>201811</v>
      </c>
      <c r="B3518" t="str">
        <f t="shared" si="756"/>
        <v>2018-II</v>
      </c>
      <c r="C3518" t="s">
        <v>3579</v>
      </c>
      <c r="D3518" t="s">
        <v>3579</v>
      </c>
      <c r="E3518">
        <v>30551994</v>
      </c>
      <c r="F3518" t="s">
        <v>29</v>
      </c>
      <c r="G3518">
        <v>0</v>
      </c>
      <c r="H3518">
        <v>0</v>
      </c>
      <c r="I3518">
        <v>0</v>
      </c>
      <c r="J3518">
        <f t="shared" si="757"/>
        <v>0</v>
      </c>
      <c r="K3518" t="str">
        <f t="shared" si="758"/>
        <v>Modelamiento</v>
      </c>
      <c r="L3518">
        <f t="shared" si="759"/>
        <v>0</v>
      </c>
      <c r="M3518">
        <v>31</v>
      </c>
      <c r="N3518" t="str">
        <f t="shared" si="760"/>
        <v>&lt;=35</v>
      </c>
      <c r="O3518" t="s">
        <v>56</v>
      </c>
      <c r="P3518" t="s">
        <v>39</v>
      </c>
      <c r="Q3518">
        <v>38547</v>
      </c>
      <c r="R3518">
        <v>1500</v>
      </c>
      <c r="S3518" t="str">
        <f t="shared" si="761"/>
        <v>&lt;=1500</v>
      </c>
      <c r="T3518">
        <v>1616</v>
      </c>
      <c r="U3518" t="str">
        <f t="shared" si="762"/>
        <v>&gt;1500</v>
      </c>
      <c r="V3518" t="s">
        <v>589</v>
      </c>
      <c r="W3518">
        <v>37127</v>
      </c>
      <c r="X3518" s="12">
        <f t="shared" si="763"/>
        <v>4.0401863872653328E-2</v>
      </c>
      <c r="Y3518" t="str">
        <f t="shared" si="764"/>
        <v>&lt;=0.05</v>
      </c>
      <c r="Z3518" t="s">
        <v>32</v>
      </c>
      <c r="AA3518">
        <v>4</v>
      </c>
      <c r="AB3518">
        <v>1662.19</v>
      </c>
      <c r="AC3518" t="str">
        <f t="shared" si="765"/>
        <v>&lt;=2000</v>
      </c>
      <c r="AD3518">
        <v>860</v>
      </c>
      <c r="AE3518" t="str">
        <f t="shared" si="766"/>
        <v>&gt;120</v>
      </c>
      <c r="AF3518">
        <v>1662.19</v>
      </c>
      <c r="AG3518" t="str">
        <f t="shared" si="767"/>
        <v>&lt;=2000</v>
      </c>
      <c r="AH3518">
        <v>440.73</v>
      </c>
      <c r="AI3518" t="str">
        <f t="shared" si="768"/>
        <v>&lt;=500</v>
      </c>
      <c r="AJ3518">
        <v>1</v>
      </c>
      <c r="AK3518" t="str">
        <f t="shared" si="769"/>
        <v>&gt;0.9</v>
      </c>
      <c r="AL3518">
        <v>12</v>
      </c>
      <c r="AM3518">
        <v>0</v>
      </c>
      <c r="AN3518">
        <v>12</v>
      </c>
      <c r="AO3518" t="s">
        <v>32</v>
      </c>
      <c r="AP3518">
        <v>1</v>
      </c>
    </row>
    <row r="3519" spans="1:42" x14ac:dyDescent="0.25">
      <c r="A3519">
        <v>201811</v>
      </c>
      <c r="B3519" t="str">
        <f t="shared" si="756"/>
        <v>2018-II</v>
      </c>
      <c r="C3519" t="s">
        <v>3580</v>
      </c>
      <c r="D3519" t="s">
        <v>3580</v>
      </c>
      <c r="E3519">
        <v>30538965</v>
      </c>
      <c r="F3519" t="s">
        <v>29</v>
      </c>
      <c r="G3519">
        <v>0</v>
      </c>
      <c r="H3519">
        <v>0</v>
      </c>
      <c r="I3519">
        <v>0</v>
      </c>
      <c r="J3519">
        <f t="shared" si="757"/>
        <v>0</v>
      </c>
      <c r="K3519" t="str">
        <f t="shared" si="758"/>
        <v>Modelamiento</v>
      </c>
      <c r="L3519">
        <f t="shared" si="759"/>
        <v>0</v>
      </c>
      <c r="M3519">
        <v>28</v>
      </c>
      <c r="N3519" t="str">
        <f t="shared" si="760"/>
        <v>&lt;=30</v>
      </c>
      <c r="O3519" t="s">
        <v>56</v>
      </c>
      <c r="P3519" t="s">
        <v>31</v>
      </c>
      <c r="Q3519">
        <v>53840</v>
      </c>
      <c r="R3519">
        <v>1500</v>
      </c>
      <c r="S3519" t="str">
        <f t="shared" si="761"/>
        <v>&lt;=1500</v>
      </c>
      <c r="T3519">
        <v>1370</v>
      </c>
      <c r="U3519" t="str">
        <f t="shared" si="762"/>
        <v>&lt;=1400</v>
      </c>
      <c r="V3519" t="s">
        <v>597</v>
      </c>
      <c r="W3519">
        <v>51770</v>
      </c>
      <c r="X3519" s="12">
        <f t="shared" si="763"/>
        <v>2.8974309445624881E-2</v>
      </c>
      <c r="Y3519" t="str">
        <f t="shared" si="764"/>
        <v>&lt;=0.03</v>
      </c>
      <c r="Z3519" t="s">
        <v>32</v>
      </c>
      <c r="AA3519">
        <v>4</v>
      </c>
      <c r="AB3519">
        <v>445.31</v>
      </c>
      <c r="AC3519" t="str">
        <f t="shared" si="765"/>
        <v>&lt;=500</v>
      </c>
      <c r="AD3519">
        <v>1694</v>
      </c>
      <c r="AE3519" t="str">
        <f t="shared" si="766"/>
        <v>&gt;120</v>
      </c>
      <c r="AF3519">
        <v>445.31</v>
      </c>
      <c r="AG3519" t="str">
        <f t="shared" si="767"/>
        <v>&lt;=500</v>
      </c>
      <c r="AH3519" t="s">
        <v>32</v>
      </c>
      <c r="AI3519" t="str">
        <f t="shared" si="768"/>
        <v/>
      </c>
      <c r="AJ3519" t="s">
        <v>32</v>
      </c>
      <c r="AK3519" t="str">
        <f t="shared" si="769"/>
        <v/>
      </c>
      <c r="AL3519">
        <v>5</v>
      </c>
      <c r="AM3519">
        <v>0</v>
      </c>
      <c r="AN3519">
        <v>5</v>
      </c>
      <c r="AO3519" t="s">
        <v>32</v>
      </c>
      <c r="AP3519">
        <v>8</v>
      </c>
    </row>
    <row r="3520" spans="1:42" x14ac:dyDescent="0.25">
      <c r="A3520">
        <v>201811</v>
      </c>
      <c r="B3520" t="str">
        <f t="shared" si="756"/>
        <v>2018-II</v>
      </c>
      <c r="C3520" t="s">
        <v>3581</v>
      </c>
      <c r="D3520" t="s">
        <v>3581</v>
      </c>
      <c r="E3520">
        <v>30543517</v>
      </c>
      <c r="F3520" t="s">
        <v>29</v>
      </c>
      <c r="G3520">
        <v>0</v>
      </c>
      <c r="H3520">
        <v>0</v>
      </c>
      <c r="I3520">
        <v>0</v>
      </c>
      <c r="J3520">
        <f t="shared" si="757"/>
        <v>0</v>
      </c>
      <c r="K3520" t="str">
        <f t="shared" si="758"/>
        <v>Modelamiento</v>
      </c>
      <c r="L3520">
        <f t="shared" si="759"/>
        <v>0</v>
      </c>
      <c r="M3520">
        <v>34</v>
      </c>
      <c r="N3520" t="str">
        <f t="shared" si="760"/>
        <v>&lt;=35</v>
      </c>
      <c r="O3520" t="s">
        <v>56</v>
      </c>
      <c r="P3520" t="s">
        <v>39</v>
      </c>
      <c r="Q3520">
        <v>38547</v>
      </c>
      <c r="R3520">
        <v>1500</v>
      </c>
      <c r="S3520" t="str">
        <f t="shared" si="761"/>
        <v>&lt;=1500</v>
      </c>
      <c r="T3520">
        <v>1343</v>
      </c>
      <c r="U3520" t="str">
        <f t="shared" si="762"/>
        <v>&lt;=1400</v>
      </c>
      <c r="V3520" t="s">
        <v>589</v>
      </c>
      <c r="W3520">
        <v>37127</v>
      </c>
      <c r="X3520" s="12">
        <f t="shared" si="763"/>
        <v>4.0401863872653328E-2</v>
      </c>
      <c r="Y3520" t="str">
        <f t="shared" si="764"/>
        <v>&lt;=0.05</v>
      </c>
      <c r="Z3520" t="s">
        <v>32</v>
      </c>
      <c r="AA3520">
        <v>4</v>
      </c>
      <c r="AB3520">
        <v>1014.47</v>
      </c>
      <c r="AC3520" t="str">
        <f t="shared" si="765"/>
        <v>&lt;=2000</v>
      </c>
      <c r="AD3520">
        <v>1234</v>
      </c>
      <c r="AE3520" t="str">
        <f t="shared" si="766"/>
        <v>&gt;120</v>
      </c>
      <c r="AF3520">
        <v>1014.47</v>
      </c>
      <c r="AG3520" t="str">
        <f t="shared" si="767"/>
        <v>&lt;=2000</v>
      </c>
      <c r="AH3520" t="s">
        <v>32</v>
      </c>
      <c r="AI3520" t="str">
        <f t="shared" si="768"/>
        <v/>
      </c>
      <c r="AJ3520" t="s">
        <v>32</v>
      </c>
      <c r="AK3520" t="str">
        <f t="shared" si="769"/>
        <v/>
      </c>
      <c r="AL3520">
        <v>12</v>
      </c>
      <c r="AM3520">
        <v>0</v>
      </c>
      <c r="AN3520">
        <v>12</v>
      </c>
      <c r="AO3520" t="s">
        <v>32</v>
      </c>
      <c r="AP3520">
        <v>1</v>
      </c>
    </row>
    <row r="3521" spans="1:42" x14ac:dyDescent="0.25">
      <c r="A3521">
        <v>201811</v>
      </c>
      <c r="B3521" t="str">
        <f t="shared" si="756"/>
        <v>2018-II</v>
      </c>
      <c r="C3521" t="s">
        <v>3582</v>
      </c>
      <c r="D3521" t="s">
        <v>3582</v>
      </c>
      <c r="E3521">
        <v>30556338</v>
      </c>
      <c r="F3521" t="s">
        <v>29</v>
      </c>
      <c r="G3521">
        <v>0</v>
      </c>
      <c r="H3521">
        <v>0</v>
      </c>
      <c r="I3521">
        <v>0</v>
      </c>
      <c r="J3521">
        <f t="shared" si="757"/>
        <v>0</v>
      </c>
      <c r="K3521" t="str">
        <f t="shared" si="758"/>
        <v>Modelamiento</v>
      </c>
      <c r="L3521">
        <f t="shared" si="759"/>
        <v>0</v>
      </c>
      <c r="M3521">
        <v>39</v>
      </c>
      <c r="N3521" t="str">
        <f t="shared" si="760"/>
        <v>&lt;=40</v>
      </c>
      <c r="O3521" t="s">
        <v>56</v>
      </c>
      <c r="P3521" t="s">
        <v>31</v>
      </c>
      <c r="Q3521">
        <v>46897</v>
      </c>
      <c r="R3521">
        <v>1500</v>
      </c>
      <c r="S3521" t="str">
        <f t="shared" si="761"/>
        <v>&lt;=1500</v>
      </c>
      <c r="T3521">
        <v>1612</v>
      </c>
      <c r="U3521" t="str">
        <f t="shared" si="762"/>
        <v>&gt;1500</v>
      </c>
      <c r="V3521" t="s">
        <v>589</v>
      </c>
      <c r="W3521">
        <v>45477</v>
      </c>
      <c r="X3521" s="12">
        <f t="shared" si="763"/>
        <v>3.2983706049211692E-2</v>
      </c>
      <c r="Y3521" t="str">
        <f t="shared" si="764"/>
        <v>&lt;=0.04</v>
      </c>
      <c r="Z3521" t="s">
        <v>32</v>
      </c>
      <c r="AA3521">
        <v>9</v>
      </c>
      <c r="AB3521" t="s">
        <v>32</v>
      </c>
      <c r="AC3521" t="str">
        <f t="shared" si="765"/>
        <v/>
      </c>
      <c r="AD3521" t="s">
        <v>32</v>
      </c>
      <c r="AE3521" t="str">
        <f t="shared" si="766"/>
        <v/>
      </c>
      <c r="AF3521" t="s">
        <v>32</v>
      </c>
      <c r="AG3521" t="str">
        <f t="shared" si="767"/>
        <v/>
      </c>
      <c r="AH3521" t="s">
        <v>32</v>
      </c>
      <c r="AI3521" t="str">
        <f t="shared" si="768"/>
        <v/>
      </c>
      <c r="AJ3521" t="s">
        <v>32</v>
      </c>
      <c r="AK3521" t="str">
        <f t="shared" si="769"/>
        <v/>
      </c>
      <c r="AL3521">
        <v>0</v>
      </c>
      <c r="AM3521">
        <v>0</v>
      </c>
      <c r="AN3521">
        <v>0</v>
      </c>
      <c r="AO3521" t="s">
        <v>32</v>
      </c>
      <c r="AP3521" t="s">
        <v>32</v>
      </c>
    </row>
    <row r="3522" spans="1:42" x14ac:dyDescent="0.25">
      <c r="A3522">
        <v>201811</v>
      </c>
      <c r="B3522" t="str">
        <f t="shared" si="756"/>
        <v>2018-II</v>
      </c>
      <c r="C3522" t="s">
        <v>3583</v>
      </c>
      <c r="D3522" t="s">
        <v>3583</v>
      </c>
      <c r="E3522">
        <v>30549804</v>
      </c>
      <c r="F3522" t="s">
        <v>29</v>
      </c>
      <c r="G3522">
        <v>0</v>
      </c>
      <c r="H3522">
        <v>0</v>
      </c>
      <c r="I3522">
        <v>0</v>
      </c>
      <c r="J3522">
        <f t="shared" si="757"/>
        <v>0</v>
      </c>
      <c r="K3522" t="str">
        <f t="shared" si="758"/>
        <v>Modelamiento</v>
      </c>
      <c r="L3522">
        <f t="shared" si="759"/>
        <v>0</v>
      </c>
      <c r="M3522">
        <v>26</v>
      </c>
      <c r="N3522" t="str">
        <f t="shared" si="760"/>
        <v>&lt;=30</v>
      </c>
      <c r="O3522" t="s">
        <v>56</v>
      </c>
      <c r="P3522" t="s">
        <v>31</v>
      </c>
      <c r="Q3522">
        <v>51387</v>
      </c>
      <c r="R3522">
        <v>1500</v>
      </c>
      <c r="S3522" t="str">
        <f t="shared" si="761"/>
        <v>&lt;=1500</v>
      </c>
      <c r="T3522">
        <v>1335</v>
      </c>
      <c r="U3522" t="str">
        <f t="shared" si="762"/>
        <v>&lt;=1400</v>
      </c>
      <c r="V3522" t="s">
        <v>597</v>
      </c>
      <c r="W3522">
        <v>49967</v>
      </c>
      <c r="X3522" s="12">
        <f t="shared" si="763"/>
        <v>3.0019813076630576E-2</v>
      </c>
      <c r="Y3522" t="str">
        <f t="shared" si="764"/>
        <v>&lt;=0.04</v>
      </c>
      <c r="Z3522" t="s">
        <v>32</v>
      </c>
      <c r="AA3522">
        <v>9</v>
      </c>
      <c r="AB3522" t="s">
        <v>32</v>
      </c>
      <c r="AC3522" t="str">
        <f t="shared" si="765"/>
        <v/>
      </c>
      <c r="AD3522" t="s">
        <v>32</v>
      </c>
      <c r="AE3522" t="str">
        <f t="shared" si="766"/>
        <v/>
      </c>
      <c r="AF3522" t="s">
        <v>32</v>
      </c>
      <c r="AG3522" t="str">
        <f t="shared" si="767"/>
        <v/>
      </c>
      <c r="AH3522" t="s">
        <v>32</v>
      </c>
      <c r="AI3522" t="str">
        <f t="shared" si="768"/>
        <v/>
      </c>
      <c r="AJ3522" t="s">
        <v>32</v>
      </c>
      <c r="AK3522" t="str">
        <f t="shared" si="769"/>
        <v/>
      </c>
      <c r="AL3522">
        <v>0</v>
      </c>
      <c r="AM3522">
        <v>0</v>
      </c>
      <c r="AN3522">
        <v>0</v>
      </c>
      <c r="AO3522" t="s">
        <v>32</v>
      </c>
      <c r="AP3522" t="s">
        <v>32</v>
      </c>
    </row>
    <row r="3523" spans="1:42" x14ac:dyDescent="0.25">
      <c r="A3523">
        <v>201811</v>
      </c>
      <c r="B3523" t="str">
        <f t="shared" ref="B3523:B3586" si="770">+CONCATENATE(MID(A3523,1,4),IF(MID(A3523,5,2)*1&lt;=6,"-I","-II"))</f>
        <v>2018-II</v>
      </c>
      <c r="C3523" t="s">
        <v>3584</v>
      </c>
      <c r="D3523" t="s">
        <v>3584</v>
      </c>
      <c r="E3523">
        <v>30548941</v>
      </c>
      <c r="F3523" t="s">
        <v>29</v>
      </c>
      <c r="G3523">
        <v>0</v>
      </c>
      <c r="H3523">
        <v>0</v>
      </c>
      <c r="I3523">
        <v>0</v>
      </c>
      <c r="J3523">
        <f t="shared" ref="J3523:J3586" si="771">+IF(OR(O3523="Taxista propietario",O3523="Taxista palanca"),0,1)</f>
        <v>0</v>
      </c>
      <c r="K3523" t="str">
        <f t="shared" ref="K3523:K3586" si="772">+IF(I3523&gt;0,"Insuficiente",IF(H3523&gt;0,"Indeterminado",IF(J3523&gt;0,"Perfil","Modelamiento")))</f>
        <v>Modelamiento</v>
      </c>
      <c r="L3523">
        <f t="shared" ref="L3523:L3586" si="773">+IF(AND(A3523&gt;=201410,A3523&lt;=201908),0,1)</f>
        <v>0</v>
      </c>
      <c r="M3523">
        <v>22</v>
      </c>
      <c r="N3523" t="str">
        <f t="shared" ref="N3523:N3586" si="774">+IF(M3523&lt;=25,"&lt;=25",IF(M3523&lt;=30,"&lt;=30",IF(M3523&lt;=35,"&lt;=35",IF(M3523&lt;=40,"&lt;=40",IF(M3523&lt;=45,"&lt;=45",IF(M3523&lt;=50,"&lt;=50",IF(M3523&lt;=55,"&lt;=55",IF(M3523&lt;=60,"&lt;=60","&gt;60"))))))))</f>
        <v>&lt;=25</v>
      </c>
      <c r="O3523" t="s">
        <v>56</v>
      </c>
      <c r="P3523" t="s">
        <v>39</v>
      </c>
      <c r="Q3523">
        <v>55303</v>
      </c>
      <c r="R3523">
        <v>1500</v>
      </c>
      <c r="S3523" t="str">
        <f t="shared" ref="S3523:S3586" si="775">+IF(R3523="NULL","",IF(R3523=0,"=0",IF(R3523&lt;=500,"&lt;=500",IF(R3523&lt;=1000,"&lt;=1000",IF(R3523&lt;=1500,"&lt;=1500",IF(R3523&lt;=2000,"&lt;=2000",IF(R3523&lt;=2500,"&lt;=2500","&gt;2500")))))))</f>
        <v>&lt;=1500</v>
      </c>
      <c r="T3523">
        <v>1407</v>
      </c>
      <c r="U3523" t="str">
        <f t="shared" ref="U3523:U3586" si="776">+IF(T3523="NULL","",IF(T3523&lt;=1000,"&lt;=1000",IF(T3523&lt;=1100,"&lt;=1100",IF(T3523&lt;=1200,"&lt;=1200",IF(T3523&lt;=1300,"&lt;=1300",IF(T3523&lt;=1400,"&lt;=1400",IF(T3523&lt;=1500,"&lt;=1500","&gt;1500")))))))</f>
        <v>&lt;=1500</v>
      </c>
      <c r="V3523" t="s">
        <v>589</v>
      </c>
      <c r="W3523">
        <v>53883</v>
      </c>
      <c r="X3523" s="12">
        <f t="shared" ref="X3523:X3586" si="777">+IFERROR(R3523/W3523,"NULL")</f>
        <v>2.7838093647347031E-2</v>
      </c>
      <c r="Y3523" t="str">
        <f t="shared" ref="Y3523:Y3586" si="778">+IF(X3523="NULL","",IF(X3523=0,"=0",IF(X3523&lt;=0.01,"&lt;=0.01",IF(X3523&lt;=0.02,"&lt;=0.02",IF(X3523&lt;=0.03,"&lt;=0.03",IF(X3523&lt;=0.04,"&lt;=0.04",IF(X3523&lt;=0.05,"&lt;=0.05",IF(X3523&lt;=0.06,"&lt;=0.06","&gt;0.06"))))))))</f>
        <v>&lt;=0.03</v>
      </c>
      <c r="Z3523" t="s">
        <v>32</v>
      </c>
      <c r="AA3523">
        <v>9</v>
      </c>
      <c r="AB3523" t="s">
        <v>32</v>
      </c>
      <c r="AC3523" t="str">
        <f t="shared" ref="AC3523:AC3586" si="779">+IF(AB3523="NULL","",IF(AB3523&lt;=500,"&lt;=500",IF(AB3523&lt;=1000,"&lt;=1000",IF(AB3523&lt;=2000,"&lt;=2000",IF(AB3523&lt;=3000,"&lt;=3000",IF(AB3523&lt;=4000,"&lt;=4000",IF(AB3523&lt;=5000,"&lt;=5000","&gt;5000")))))))</f>
        <v/>
      </c>
      <c r="AD3523" t="s">
        <v>32</v>
      </c>
      <c r="AE3523" t="str">
        <f t="shared" ref="AE3523:AE3586" si="780">+IF(AD3523="NULL","",IF(AD3523=0,"=0",IF(AD3523&lt;=8,"&lt;=8",IF(AD3523&lt;=30,"&lt;=30",IF(AD3523&lt;=60,"&lt;=60",IF(AD3523&lt;=90,"&lt;=90",IF(AD3523&lt;=120,"&lt;=120","&gt;120")))))))</f>
        <v/>
      </c>
      <c r="AF3523" t="s">
        <v>32</v>
      </c>
      <c r="AG3523" t="str">
        <f t="shared" ref="AG3523:AG3586" si="781">+IF(AF3523="NULL","",IF(AF3523&lt;=500,"&lt;=500",IF(AF3523&lt;=1000,"&lt;=1000",IF(AF3523&lt;=2000,"&lt;=2000",IF(AF3523&lt;=3000,"&lt;=3000",IF(AF3523&lt;=4000,"&lt;=4000",IF(AF3523&lt;=5000,"&lt;=5000","&gt;5000")))))))</f>
        <v/>
      </c>
      <c r="AH3523" t="s">
        <v>32</v>
      </c>
      <c r="AI3523" t="str">
        <f t="shared" ref="AI3523:AI3586" si="782">+IF(AH3523="NULL","",IF(AH3523&lt;=500,"&lt;=500",IF(AH3523&lt;=1000,"&lt;=1000",IF(AH3523&lt;=2000,"&lt;=2000",IF(AH3523&lt;=3000,"&lt;=3000",IF(AH3523&lt;=4000,"&lt;=4000",IF(AH3523&lt;=5000,"&lt;=5000","&gt;5000")))))))</f>
        <v/>
      </c>
      <c r="AJ3523" t="s">
        <v>32</v>
      </c>
      <c r="AK3523" t="str">
        <f t="shared" ref="AK3523:AK3586" si="783">+IF(AJ3523="NULL","",IF(AJ3523=0,"=0",IF(AJ3523&lt;=0.1,"&lt;=0.1",IF(AJ3523&lt;=0.2,"&lt;=0.2",IF(AJ3523&lt;=0.3,"&lt;=0.3",IF(AJ3523&lt;=0.4,"&lt;=0.4",IF(AJ3523&lt;=0.5,"&lt;=0.5",IF(AJ3523&lt;=0.6,"&lt;=0.6",IF(AJ3523&lt;=0.7,"&lt;=0.7",IF(AJ3523&lt;=0.8,"&lt;=0.8",IF(AJ3523&lt;=0.9,"&lt;=0.9","&gt;0.9")))))))))))</f>
        <v/>
      </c>
      <c r="AL3523">
        <v>0</v>
      </c>
      <c r="AM3523">
        <v>0</v>
      </c>
      <c r="AN3523">
        <v>0</v>
      </c>
      <c r="AO3523" t="s">
        <v>32</v>
      </c>
      <c r="AP3523" t="s">
        <v>32</v>
      </c>
    </row>
    <row r="3524" spans="1:42" x14ac:dyDescent="0.25">
      <c r="A3524">
        <v>201811</v>
      </c>
      <c r="B3524" t="str">
        <f t="shared" si="770"/>
        <v>2018-II</v>
      </c>
      <c r="C3524" t="s">
        <v>3585</v>
      </c>
      <c r="D3524" t="s">
        <v>3585</v>
      </c>
      <c r="E3524">
        <v>30553253</v>
      </c>
      <c r="F3524" t="s">
        <v>29</v>
      </c>
      <c r="G3524">
        <v>1</v>
      </c>
      <c r="H3524">
        <v>0</v>
      </c>
      <c r="I3524">
        <v>0</v>
      </c>
      <c r="J3524">
        <f t="shared" si="771"/>
        <v>0</v>
      </c>
      <c r="K3524" t="str">
        <f t="shared" si="772"/>
        <v>Modelamiento</v>
      </c>
      <c r="L3524">
        <f t="shared" si="773"/>
        <v>0</v>
      </c>
      <c r="M3524">
        <v>25</v>
      </c>
      <c r="N3524" t="str">
        <f t="shared" si="774"/>
        <v>&lt;=25</v>
      </c>
      <c r="O3524" t="s">
        <v>56</v>
      </c>
      <c r="P3524" t="s">
        <v>39</v>
      </c>
      <c r="Q3524">
        <v>37219</v>
      </c>
      <c r="R3524">
        <v>500</v>
      </c>
      <c r="S3524" t="str">
        <f t="shared" si="775"/>
        <v>&lt;=500</v>
      </c>
      <c r="T3524">
        <v>1289</v>
      </c>
      <c r="U3524" t="str">
        <f t="shared" si="776"/>
        <v>&lt;=1300</v>
      </c>
      <c r="V3524" t="s">
        <v>601</v>
      </c>
      <c r="W3524">
        <v>34769</v>
      </c>
      <c r="X3524" s="12">
        <f t="shared" si="777"/>
        <v>1.4380626420086858E-2</v>
      </c>
      <c r="Y3524" t="str">
        <f t="shared" si="778"/>
        <v>&lt;=0.02</v>
      </c>
      <c r="Z3524" t="s">
        <v>32</v>
      </c>
      <c r="AA3524">
        <v>0</v>
      </c>
      <c r="AB3524">
        <v>2357.77</v>
      </c>
      <c r="AC3524" t="str">
        <f t="shared" si="779"/>
        <v>&lt;=3000</v>
      </c>
      <c r="AD3524">
        <v>0</v>
      </c>
      <c r="AE3524" t="str">
        <f t="shared" si="780"/>
        <v>=0</v>
      </c>
      <c r="AF3524">
        <v>0</v>
      </c>
      <c r="AG3524" t="str">
        <f t="shared" si="781"/>
        <v>&lt;=500</v>
      </c>
      <c r="AH3524" t="s">
        <v>32</v>
      </c>
      <c r="AI3524" t="str">
        <f t="shared" si="782"/>
        <v/>
      </c>
      <c r="AJ3524" t="s">
        <v>32</v>
      </c>
      <c r="AK3524" t="str">
        <f t="shared" si="783"/>
        <v/>
      </c>
      <c r="AL3524">
        <v>6</v>
      </c>
      <c r="AM3524">
        <v>6</v>
      </c>
      <c r="AN3524">
        <v>0</v>
      </c>
      <c r="AO3524">
        <v>1</v>
      </c>
      <c r="AP3524" t="s">
        <v>32</v>
      </c>
    </row>
    <row r="3525" spans="1:42" x14ac:dyDescent="0.25">
      <c r="A3525">
        <v>201811</v>
      </c>
      <c r="B3525" t="str">
        <f t="shared" si="770"/>
        <v>2018-II</v>
      </c>
      <c r="C3525" t="s">
        <v>3586</v>
      </c>
      <c r="D3525" t="s">
        <v>3586</v>
      </c>
      <c r="E3525">
        <v>30548918</v>
      </c>
      <c r="F3525" t="s">
        <v>29</v>
      </c>
      <c r="G3525">
        <v>1</v>
      </c>
      <c r="H3525">
        <v>0</v>
      </c>
      <c r="I3525">
        <v>0</v>
      </c>
      <c r="J3525">
        <f t="shared" si="771"/>
        <v>0</v>
      </c>
      <c r="K3525" t="str">
        <f t="shared" si="772"/>
        <v>Modelamiento</v>
      </c>
      <c r="L3525">
        <f t="shared" si="773"/>
        <v>0</v>
      </c>
      <c r="M3525">
        <v>24</v>
      </c>
      <c r="N3525" t="str">
        <f t="shared" si="774"/>
        <v>&lt;=25</v>
      </c>
      <c r="O3525" t="s">
        <v>56</v>
      </c>
      <c r="P3525" t="s">
        <v>39</v>
      </c>
      <c r="Q3525">
        <v>45183</v>
      </c>
      <c r="R3525">
        <v>500</v>
      </c>
      <c r="S3525" t="str">
        <f t="shared" si="775"/>
        <v>&lt;=500</v>
      </c>
      <c r="T3525">
        <v>1336</v>
      </c>
      <c r="U3525" t="str">
        <f t="shared" si="776"/>
        <v>&lt;=1400</v>
      </c>
      <c r="V3525" t="s">
        <v>614</v>
      </c>
      <c r="W3525">
        <v>42763</v>
      </c>
      <c r="X3525" s="12">
        <f t="shared" si="777"/>
        <v>1.1692350864064728E-2</v>
      </c>
      <c r="Y3525" t="str">
        <f t="shared" si="778"/>
        <v>&lt;=0.02</v>
      </c>
      <c r="Z3525" t="s">
        <v>32</v>
      </c>
      <c r="AA3525">
        <v>9</v>
      </c>
      <c r="AB3525" t="s">
        <v>32</v>
      </c>
      <c r="AC3525" t="str">
        <f t="shared" si="779"/>
        <v/>
      </c>
      <c r="AD3525" t="s">
        <v>32</v>
      </c>
      <c r="AE3525" t="str">
        <f t="shared" si="780"/>
        <v/>
      </c>
      <c r="AF3525" t="s">
        <v>32</v>
      </c>
      <c r="AG3525" t="str">
        <f t="shared" si="781"/>
        <v/>
      </c>
      <c r="AH3525" t="s">
        <v>32</v>
      </c>
      <c r="AI3525" t="str">
        <f t="shared" si="782"/>
        <v/>
      </c>
      <c r="AJ3525" t="s">
        <v>32</v>
      </c>
      <c r="AK3525" t="str">
        <f t="shared" si="783"/>
        <v/>
      </c>
      <c r="AL3525">
        <v>0</v>
      </c>
      <c r="AM3525">
        <v>0</v>
      </c>
      <c r="AN3525">
        <v>0</v>
      </c>
      <c r="AO3525" t="s">
        <v>32</v>
      </c>
      <c r="AP3525" t="s">
        <v>32</v>
      </c>
    </row>
    <row r="3526" spans="1:42" x14ac:dyDescent="0.25">
      <c r="A3526">
        <v>201811</v>
      </c>
      <c r="B3526" t="str">
        <f t="shared" si="770"/>
        <v>2018-II</v>
      </c>
      <c r="C3526" t="s">
        <v>3587</v>
      </c>
      <c r="D3526" t="s">
        <v>3587</v>
      </c>
      <c r="E3526">
        <v>30557814</v>
      </c>
      <c r="F3526" t="s">
        <v>29</v>
      </c>
      <c r="G3526">
        <v>0</v>
      </c>
      <c r="H3526">
        <v>0</v>
      </c>
      <c r="I3526">
        <v>0</v>
      </c>
      <c r="J3526">
        <f t="shared" si="771"/>
        <v>0</v>
      </c>
      <c r="K3526" t="str">
        <f t="shared" si="772"/>
        <v>Modelamiento</v>
      </c>
      <c r="L3526">
        <f t="shared" si="773"/>
        <v>0</v>
      </c>
      <c r="M3526">
        <v>29</v>
      </c>
      <c r="N3526" t="str">
        <f t="shared" si="774"/>
        <v>&lt;=30</v>
      </c>
      <c r="O3526" t="s">
        <v>72</v>
      </c>
      <c r="P3526" t="s">
        <v>39</v>
      </c>
      <c r="Q3526">
        <v>34797</v>
      </c>
      <c r="R3526">
        <v>1500</v>
      </c>
      <c r="S3526" t="str">
        <f t="shared" si="775"/>
        <v>&lt;=1500</v>
      </c>
      <c r="T3526">
        <v>1314</v>
      </c>
      <c r="U3526" t="str">
        <f t="shared" si="776"/>
        <v>&lt;=1400</v>
      </c>
      <c r="V3526" t="s">
        <v>589</v>
      </c>
      <c r="W3526">
        <v>32727</v>
      </c>
      <c r="X3526" s="12">
        <f t="shared" si="777"/>
        <v>4.5833715280960675E-2</v>
      </c>
      <c r="Y3526" t="str">
        <f t="shared" si="778"/>
        <v>&lt;=0.05</v>
      </c>
      <c r="Z3526" t="s">
        <v>32</v>
      </c>
      <c r="AA3526">
        <v>0</v>
      </c>
      <c r="AB3526">
        <v>3049.83</v>
      </c>
      <c r="AC3526" t="str">
        <f t="shared" si="779"/>
        <v>&lt;=4000</v>
      </c>
      <c r="AD3526">
        <v>0</v>
      </c>
      <c r="AE3526" t="str">
        <f t="shared" si="780"/>
        <v>=0</v>
      </c>
      <c r="AF3526">
        <v>0</v>
      </c>
      <c r="AG3526" t="str">
        <f t="shared" si="781"/>
        <v>&lt;=500</v>
      </c>
      <c r="AH3526">
        <v>3900</v>
      </c>
      <c r="AI3526" t="str">
        <f t="shared" si="782"/>
        <v>&lt;=4000</v>
      </c>
      <c r="AJ3526">
        <v>0.98650000000000004</v>
      </c>
      <c r="AK3526" t="str">
        <f t="shared" si="783"/>
        <v>&gt;0.9</v>
      </c>
      <c r="AL3526">
        <v>12</v>
      </c>
      <c r="AM3526">
        <v>12</v>
      </c>
      <c r="AN3526">
        <v>0</v>
      </c>
      <c r="AO3526">
        <v>1</v>
      </c>
      <c r="AP3526" t="s">
        <v>32</v>
      </c>
    </row>
    <row r="3527" spans="1:42" x14ac:dyDescent="0.25">
      <c r="A3527">
        <v>201811</v>
      </c>
      <c r="B3527" t="str">
        <f t="shared" si="770"/>
        <v>2018-II</v>
      </c>
      <c r="C3527" t="s">
        <v>3588</v>
      </c>
      <c r="D3527" t="s">
        <v>3588</v>
      </c>
      <c r="E3527">
        <v>30553048</v>
      </c>
      <c r="F3527" t="s">
        <v>29</v>
      </c>
      <c r="G3527">
        <v>0</v>
      </c>
      <c r="H3527">
        <v>0</v>
      </c>
      <c r="I3527">
        <v>0</v>
      </c>
      <c r="J3527">
        <f t="shared" si="771"/>
        <v>0</v>
      </c>
      <c r="K3527" t="str">
        <f t="shared" si="772"/>
        <v>Modelamiento</v>
      </c>
      <c r="L3527">
        <f t="shared" si="773"/>
        <v>0</v>
      </c>
      <c r="M3527">
        <v>48</v>
      </c>
      <c r="N3527" t="str">
        <f t="shared" si="774"/>
        <v>&lt;=50</v>
      </c>
      <c r="O3527" t="s">
        <v>56</v>
      </c>
      <c r="P3527" t="s">
        <v>39</v>
      </c>
      <c r="Q3527">
        <v>39197</v>
      </c>
      <c r="R3527">
        <v>1500</v>
      </c>
      <c r="S3527" t="str">
        <f t="shared" si="775"/>
        <v>&lt;=1500</v>
      </c>
      <c r="T3527">
        <v>1356</v>
      </c>
      <c r="U3527" t="str">
        <f t="shared" si="776"/>
        <v>&lt;=1400</v>
      </c>
      <c r="V3527" t="s">
        <v>597</v>
      </c>
      <c r="W3527">
        <v>37127</v>
      </c>
      <c r="X3527" s="12">
        <f t="shared" si="777"/>
        <v>4.0401863872653328E-2</v>
      </c>
      <c r="Y3527" t="str">
        <f t="shared" si="778"/>
        <v>&lt;=0.05</v>
      </c>
      <c r="Z3527" t="s">
        <v>32</v>
      </c>
      <c r="AA3527">
        <v>1</v>
      </c>
      <c r="AB3527">
        <v>340</v>
      </c>
      <c r="AC3527" t="str">
        <f t="shared" si="779"/>
        <v>&lt;=500</v>
      </c>
      <c r="AD3527">
        <v>25</v>
      </c>
      <c r="AE3527" t="str">
        <f t="shared" si="780"/>
        <v>&lt;=30</v>
      </c>
      <c r="AF3527">
        <v>0</v>
      </c>
      <c r="AG3527" t="str">
        <f t="shared" si="781"/>
        <v>&lt;=500</v>
      </c>
      <c r="AH3527" t="s">
        <v>32</v>
      </c>
      <c r="AI3527" t="str">
        <f t="shared" si="782"/>
        <v/>
      </c>
      <c r="AJ3527" t="s">
        <v>32</v>
      </c>
      <c r="AK3527" t="str">
        <f t="shared" si="783"/>
        <v/>
      </c>
      <c r="AL3527">
        <v>4</v>
      </c>
      <c r="AM3527">
        <v>3</v>
      </c>
      <c r="AN3527">
        <v>0</v>
      </c>
      <c r="AO3527">
        <v>6</v>
      </c>
      <c r="AP3527" t="s">
        <v>32</v>
      </c>
    </row>
    <row r="3528" spans="1:42" x14ac:dyDescent="0.25">
      <c r="A3528">
        <v>201811</v>
      </c>
      <c r="B3528" t="str">
        <f t="shared" si="770"/>
        <v>2018-II</v>
      </c>
      <c r="C3528" t="s">
        <v>3589</v>
      </c>
      <c r="D3528" t="s">
        <v>3589</v>
      </c>
      <c r="E3528">
        <v>30544869</v>
      </c>
      <c r="F3528" t="s">
        <v>29</v>
      </c>
      <c r="G3528">
        <v>1</v>
      </c>
      <c r="H3528">
        <v>0</v>
      </c>
      <c r="I3528">
        <v>0</v>
      </c>
      <c r="J3528">
        <f t="shared" si="771"/>
        <v>0</v>
      </c>
      <c r="K3528" t="str">
        <f t="shared" si="772"/>
        <v>Modelamiento</v>
      </c>
      <c r="L3528">
        <f t="shared" si="773"/>
        <v>0</v>
      </c>
      <c r="M3528">
        <v>40</v>
      </c>
      <c r="N3528" t="str">
        <f t="shared" si="774"/>
        <v>&lt;=40</v>
      </c>
      <c r="O3528" t="s">
        <v>56</v>
      </c>
      <c r="P3528" t="s">
        <v>35</v>
      </c>
      <c r="Q3528">
        <v>52111</v>
      </c>
      <c r="R3528">
        <v>1500</v>
      </c>
      <c r="S3528" t="str">
        <f t="shared" si="775"/>
        <v>&lt;=1500</v>
      </c>
      <c r="T3528">
        <v>1406</v>
      </c>
      <c r="U3528" t="str">
        <f t="shared" si="776"/>
        <v>&lt;=1500</v>
      </c>
      <c r="V3528" t="s">
        <v>614</v>
      </c>
      <c r="W3528">
        <v>50691</v>
      </c>
      <c r="X3528" s="12">
        <f t="shared" si="777"/>
        <v>2.9591051665976208E-2</v>
      </c>
      <c r="Y3528" t="str">
        <f t="shared" si="778"/>
        <v>&lt;=0.03</v>
      </c>
      <c r="Z3528" t="s">
        <v>32</v>
      </c>
      <c r="AA3528">
        <v>0</v>
      </c>
      <c r="AB3528">
        <v>60.33</v>
      </c>
      <c r="AC3528" t="str">
        <f t="shared" si="779"/>
        <v>&lt;=500</v>
      </c>
      <c r="AD3528">
        <v>0</v>
      </c>
      <c r="AE3528" t="str">
        <f t="shared" si="780"/>
        <v>=0</v>
      </c>
      <c r="AF3528">
        <v>0</v>
      </c>
      <c r="AG3528" t="str">
        <f t="shared" si="781"/>
        <v>&lt;=500</v>
      </c>
      <c r="AH3528">
        <v>3500</v>
      </c>
      <c r="AI3528" t="str">
        <f t="shared" si="782"/>
        <v>&lt;=4000</v>
      </c>
      <c r="AJ3528">
        <v>1.9E-2</v>
      </c>
      <c r="AK3528" t="str">
        <f t="shared" si="783"/>
        <v>&lt;=0.1</v>
      </c>
      <c r="AL3528">
        <v>2</v>
      </c>
      <c r="AM3528">
        <v>2</v>
      </c>
      <c r="AN3528">
        <v>0</v>
      </c>
      <c r="AO3528">
        <v>1</v>
      </c>
      <c r="AP3528" t="s">
        <v>32</v>
      </c>
    </row>
    <row r="3529" spans="1:42" x14ac:dyDescent="0.25">
      <c r="A3529">
        <v>201811</v>
      </c>
      <c r="B3529" t="str">
        <f t="shared" si="770"/>
        <v>2018-II</v>
      </c>
      <c r="C3529" t="s">
        <v>3590</v>
      </c>
      <c r="D3529" t="s">
        <v>3590</v>
      </c>
      <c r="E3529">
        <v>30555490</v>
      </c>
      <c r="F3529" t="s">
        <v>29</v>
      </c>
      <c r="G3529">
        <v>1</v>
      </c>
      <c r="H3529">
        <v>0</v>
      </c>
      <c r="I3529">
        <v>0</v>
      </c>
      <c r="J3529">
        <f t="shared" si="771"/>
        <v>0</v>
      </c>
      <c r="K3529" t="str">
        <f t="shared" si="772"/>
        <v>Modelamiento</v>
      </c>
      <c r="L3529">
        <f t="shared" si="773"/>
        <v>0</v>
      </c>
      <c r="M3529">
        <v>39</v>
      </c>
      <c r="N3529" t="str">
        <f t="shared" si="774"/>
        <v>&lt;=40</v>
      </c>
      <c r="O3529" t="s">
        <v>56</v>
      </c>
      <c r="P3529" t="s">
        <v>39</v>
      </c>
      <c r="Q3529">
        <v>27086</v>
      </c>
      <c r="R3529">
        <v>600</v>
      </c>
      <c r="S3529" t="str">
        <f t="shared" si="775"/>
        <v>&lt;=1000</v>
      </c>
      <c r="T3529">
        <v>972</v>
      </c>
      <c r="U3529" t="str">
        <f t="shared" si="776"/>
        <v>&lt;=1000</v>
      </c>
      <c r="V3529" t="s">
        <v>612</v>
      </c>
      <c r="W3529">
        <v>24766</v>
      </c>
      <c r="X3529" s="12">
        <f t="shared" si="777"/>
        <v>2.4226762496971654E-2</v>
      </c>
      <c r="Y3529" t="str">
        <f t="shared" si="778"/>
        <v>&lt;=0.03</v>
      </c>
      <c r="Z3529" t="s">
        <v>32</v>
      </c>
      <c r="AA3529">
        <v>9</v>
      </c>
      <c r="AB3529" t="s">
        <v>32</v>
      </c>
      <c r="AC3529" t="str">
        <f t="shared" si="779"/>
        <v/>
      </c>
      <c r="AD3529" t="s">
        <v>32</v>
      </c>
      <c r="AE3529" t="str">
        <f t="shared" si="780"/>
        <v/>
      </c>
      <c r="AF3529" t="s">
        <v>32</v>
      </c>
      <c r="AG3529" t="str">
        <f t="shared" si="781"/>
        <v/>
      </c>
      <c r="AH3529" t="s">
        <v>32</v>
      </c>
      <c r="AI3529" t="str">
        <f t="shared" si="782"/>
        <v/>
      </c>
      <c r="AJ3529" t="s">
        <v>32</v>
      </c>
      <c r="AK3529" t="str">
        <f t="shared" si="783"/>
        <v/>
      </c>
      <c r="AL3529">
        <v>0</v>
      </c>
      <c r="AM3529">
        <v>0</v>
      </c>
      <c r="AN3529">
        <v>0</v>
      </c>
      <c r="AO3529" t="s">
        <v>32</v>
      </c>
      <c r="AP3529" t="s">
        <v>32</v>
      </c>
    </row>
    <row r="3530" spans="1:42" x14ac:dyDescent="0.25">
      <c r="A3530">
        <v>201811</v>
      </c>
      <c r="B3530" t="str">
        <f t="shared" si="770"/>
        <v>2018-II</v>
      </c>
      <c r="C3530" t="s">
        <v>3591</v>
      </c>
      <c r="D3530" t="s">
        <v>3591</v>
      </c>
      <c r="E3530">
        <v>30558536</v>
      </c>
      <c r="F3530" t="s">
        <v>29</v>
      </c>
      <c r="G3530">
        <v>1</v>
      </c>
      <c r="H3530">
        <v>0</v>
      </c>
      <c r="I3530">
        <v>0</v>
      </c>
      <c r="J3530">
        <f t="shared" si="771"/>
        <v>0</v>
      </c>
      <c r="K3530" t="str">
        <f t="shared" si="772"/>
        <v>Modelamiento</v>
      </c>
      <c r="L3530">
        <f t="shared" si="773"/>
        <v>0</v>
      </c>
      <c r="M3530">
        <v>34</v>
      </c>
      <c r="N3530" t="str">
        <f t="shared" si="774"/>
        <v>&lt;=35</v>
      </c>
      <c r="O3530" t="s">
        <v>56</v>
      </c>
      <c r="P3530" t="s">
        <v>39</v>
      </c>
      <c r="Q3530">
        <v>48425</v>
      </c>
      <c r="R3530">
        <v>1500</v>
      </c>
      <c r="S3530" t="str">
        <f t="shared" si="775"/>
        <v>&lt;=1500</v>
      </c>
      <c r="T3530">
        <v>1263</v>
      </c>
      <c r="U3530" t="str">
        <f t="shared" si="776"/>
        <v>&lt;=1300</v>
      </c>
      <c r="V3530" t="s">
        <v>587</v>
      </c>
      <c r="W3530">
        <v>47005</v>
      </c>
      <c r="X3530" s="12">
        <f t="shared" si="777"/>
        <v>3.1911498776725881E-2</v>
      </c>
      <c r="Y3530" t="str">
        <f t="shared" si="778"/>
        <v>&lt;=0.04</v>
      </c>
      <c r="Z3530" t="s">
        <v>32</v>
      </c>
      <c r="AA3530">
        <v>4</v>
      </c>
      <c r="AB3530">
        <v>1500.9</v>
      </c>
      <c r="AC3530" t="str">
        <f t="shared" si="779"/>
        <v>&lt;=2000</v>
      </c>
      <c r="AD3530">
        <v>1953</v>
      </c>
      <c r="AE3530" t="str">
        <f t="shared" si="780"/>
        <v>&gt;120</v>
      </c>
      <c r="AF3530">
        <v>1500.9</v>
      </c>
      <c r="AG3530" t="str">
        <f t="shared" si="781"/>
        <v>&lt;=2000</v>
      </c>
      <c r="AH3530" t="s">
        <v>32</v>
      </c>
      <c r="AI3530" t="str">
        <f t="shared" si="782"/>
        <v/>
      </c>
      <c r="AJ3530" t="s">
        <v>32</v>
      </c>
      <c r="AK3530" t="str">
        <f t="shared" si="783"/>
        <v/>
      </c>
      <c r="AL3530">
        <v>12</v>
      </c>
      <c r="AM3530">
        <v>0</v>
      </c>
      <c r="AN3530">
        <v>12</v>
      </c>
      <c r="AO3530" t="s">
        <v>32</v>
      </c>
      <c r="AP3530">
        <v>1</v>
      </c>
    </row>
    <row r="3531" spans="1:42" x14ac:dyDescent="0.25">
      <c r="A3531">
        <v>201811</v>
      </c>
      <c r="B3531" t="str">
        <f t="shared" si="770"/>
        <v>2018-II</v>
      </c>
      <c r="C3531" t="s">
        <v>3592</v>
      </c>
      <c r="D3531" t="s">
        <v>3592</v>
      </c>
      <c r="E3531">
        <v>30559413</v>
      </c>
      <c r="F3531" t="s">
        <v>29</v>
      </c>
      <c r="G3531">
        <v>0</v>
      </c>
      <c r="H3531">
        <v>0</v>
      </c>
      <c r="I3531">
        <v>0</v>
      </c>
      <c r="J3531">
        <f t="shared" si="771"/>
        <v>0</v>
      </c>
      <c r="K3531" t="str">
        <f t="shared" si="772"/>
        <v>Modelamiento</v>
      </c>
      <c r="L3531">
        <f t="shared" si="773"/>
        <v>0</v>
      </c>
      <c r="M3531">
        <v>30</v>
      </c>
      <c r="N3531" t="str">
        <f t="shared" si="774"/>
        <v>&lt;=30</v>
      </c>
      <c r="O3531" t="s">
        <v>56</v>
      </c>
      <c r="P3531" t="s">
        <v>31</v>
      </c>
      <c r="Q3531">
        <v>40461</v>
      </c>
      <c r="R3531">
        <v>600</v>
      </c>
      <c r="S3531" t="str">
        <f t="shared" si="775"/>
        <v>&lt;=1000</v>
      </c>
      <c r="T3531">
        <v>886</v>
      </c>
      <c r="U3531" t="str">
        <f t="shared" si="776"/>
        <v>&lt;=1000</v>
      </c>
      <c r="V3531" t="s">
        <v>585</v>
      </c>
      <c r="W3531">
        <v>38141</v>
      </c>
      <c r="X3531" s="12">
        <f t="shared" si="777"/>
        <v>1.5731103012506228E-2</v>
      </c>
      <c r="Y3531" t="str">
        <f t="shared" si="778"/>
        <v>&lt;=0.02</v>
      </c>
      <c r="Z3531" t="s">
        <v>32</v>
      </c>
      <c r="AA3531">
        <v>1</v>
      </c>
      <c r="AB3531">
        <v>1204.1199999999999</v>
      </c>
      <c r="AC3531" t="str">
        <f t="shared" si="779"/>
        <v>&lt;=2000</v>
      </c>
      <c r="AD3531">
        <v>15</v>
      </c>
      <c r="AE3531" t="str">
        <f t="shared" si="780"/>
        <v>&lt;=30</v>
      </c>
      <c r="AF3531">
        <v>0</v>
      </c>
      <c r="AG3531" t="str">
        <f t="shared" si="781"/>
        <v>&lt;=500</v>
      </c>
      <c r="AH3531" t="s">
        <v>32</v>
      </c>
      <c r="AI3531" t="str">
        <f t="shared" si="782"/>
        <v/>
      </c>
      <c r="AJ3531" t="s">
        <v>32</v>
      </c>
      <c r="AK3531" t="str">
        <f t="shared" si="783"/>
        <v/>
      </c>
      <c r="AL3531">
        <v>11</v>
      </c>
      <c r="AM3531">
        <v>10</v>
      </c>
      <c r="AN3531">
        <v>0</v>
      </c>
      <c r="AO3531">
        <v>2</v>
      </c>
      <c r="AP3531" t="s">
        <v>32</v>
      </c>
    </row>
    <row r="3532" spans="1:42" x14ac:dyDescent="0.25">
      <c r="A3532">
        <v>201811</v>
      </c>
      <c r="B3532" t="str">
        <f t="shared" si="770"/>
        <v>2018-II</v>
      </c>
      <c r="C3532" t="s">
        <v>3593</v>
      </c>
      <c r="D3532" t="s">
        <v>3593</v>
      </c>
      <c r="E3532">
        <v>30548359</v>
      </c>
      <c r="F3532" t="s">
        <v>29</v>
      </c>
      <c r="G3532">
        <v>0</v>
      </c>
      <c r="H3532">
        <v>0</v>
      </c>
      <c r="I3532">
        <v>0</v>
      </c>
      <c r="J3532">
        <f t="shared" si="771"/>
        <v>0</v>
      </c>
      <c r="K3532" t="str">
        <f t="shared" si="772"/>
        <v>Modelamiento</v>
      </c>
      <c r="L3532">
        <f t="shared" si="773"/>
        <v>0</v>
      </c>
      <c r="M3532">
        <v>44</v>
      </c>
      <c r="N3532" t="str">
        <f t="shared" si="774"/>
        <v>&lt;=45</v>
      </c>
      <c r="O3532" t="s">
        <v>56</v>
      </c>
      <c r="P3532" t="s">
        <v>31</v>
      </c>
      <c r="Q3532">
        <v>58161</v>
      </c>
      <c r="R3532">
        <v>1500</v>
      </c>
      <c r="S3532" t="str">
        <f t="shared" si="775"/>
        <v>&lt;=1500</v>
      </c>
      <c r="T3532">
        <v>1418</v>
      </c>
      <c r="U3532" t="str">
        <f t="shared" si="776"/>
        <v>&lt;=1500</v>
      </c>
      <c r="V3532" t="s">
        <v>587</v>
      </c>
      <c r="W3532">
        <v>56741</v>
      </c>
      <c r="X3532" s="12">
        <f t="shared" si="777"/>
        <v>2.6435910540878731E-2</v>
      </c>
      <c r="Y3532" t="str">
        <f t="shared" si="778"/>
        <v>&lt;=0.03</v>
      </c>
      <c r="Z3532" t="s">
        <v>32</v>
      </c>
      <c r="AA3532">
        <v>2</v>
      </c>
      <c r="AB3532">
        <v>784.22</v>
      </c>
      <c r="AC3532" t="str">
        <f t="shared" si="779"/>
        <v>&lt;=1000</v>
      </c>
      <c r="AD3532">
        <v>57</v>
      </c>
      <c r="AE3532" t="str">
        <f t="shared" si="780"/>
        <v>&lt;=60</v>
      </c>
      <c r="AF3532">
        <v>0</v>
      </c>
      <c r="AG3532" t="str">
        <f t="shared" si="781"/>
        <v>&lt;=500</v>
      </c>
      <c r="AH3532">
        <v>784.22</v>
      </c>
      <c r="AI3532" t="str">
        <f t="shared" si="782"/>
        <v>&lt;=1000</v>
      </c>
      <c r="AJ3532">
        <v>1</v>
      </c>
      <c r="AK3532" t="str">
        <f t="shared" si="783"/>
        <v>&gt;0.9</v>
      </c>
      <c r="AL3532">
        <v>6</v>
      </c>
      <c r="AM3532">
        <v>0</v>
      </c>
      <c r="AN3532">
        <v>0</v>
      </c>
      <c r="AO3532" t="s">
        <v>32</v>
      </c>
      <c r="AP3532" t="s">
        <v>32</v>
      </c>
    </row>
    <row r="3533" spans="1:42" x14ac:dyDescent="0.25">
      <c r="A3533">
        <v>201811</v>
      </c>
      <c r="B3533" t="str">
        <f t="shared" si="770"/>
        <v>2018-II</v>
      </c>
      <c r="C3533" t="s">
        <v>3594</v>
      </c>
      <c r="D3533" t="s">
        <v>3594</v>
      </c>
      <c r="E3533">
        <v>30559324</v>
      </c>
      <c r="F3533" t="s">
        <v>29</v>
      </c>
      <c r="G3533">
        <v>0</v>
      </c>
      <c r="H3533">
        <v>0</v>
      </c>
      <c r="I3533">
        <v>0</v>
      </c>
      <c r="J3533">
        <f t="shared" si="771"/>
        <v>0</v>
      </c>
      <c r="K3533" t="str">
        <f t="shared" si="772"/>
        <v>Modelamiento</v>
      </c>
      <c r="L3533">
        <f t="shared" si="773"/>
        <v>0</v>
      </c>
      <c r="M3533">
        <v>29</v>
      </c>
      <c r="N3533" t="str">
        <f t="shared" si="774"/>
        <v>&lt;=30</v>
      </c>
      <c r="O3533" t="s">
        <v>56</v>
      </c>
      <c r="P3533" t="s">
        <v>39</v>
      </c>
      <c r="Q3533">
        <v>35818</v>
      </c>
      <c r="R3533">
        <v>1500</v>
      </c>
      <c r="S3533" t="str">
        <f t="shared" si="775"/>
        <v>&lt;=1500</v>
      </c>
      <c r="T3533">
        <v>1244</v>
      </c>
      <c r="U3533" t="str">
        <f t="shared" si="776"/>
        <v>&lt;=1300</v>
      </c>
      <c r="V3533" t="s">
        <v>597</v>
      </c>
      <c r="W3533">
        <v>33748</v>
      </c>
      <c r="X3533" s="12">
        <f t="shared" si="777"/>
        <v>4.4447078345383431E-2</v>
      </c>
      <c r="Y3533" t="str">
        <f t="shared" si="778"/>
        <v>&lt;=0.05</v>
      </c>
      <c r="Z3533" t="s">
        <v>32</v>
      </c>
      <c r="AA3533">
        <v>4</v>
      </c>
      <c r="AB3533">
        <v>4968.87</v>
      </c>
      <c r="AC3533" t="str">
        <f t="shared" si="779"/>
        <v>&lt;=5000</v>
      </c>
      <c r="AD3533">
        <v>1886</v>
      </c>
      <c r="AE3533" t="str">
        <f t="shared" si="780"/>
        <v>&gt;120</v>
      </c>
      <c r="AF3533">
        <v>2128.1</v>
      </c>
      <c r="AG3533" t="str">
        <f t="shared" si="781"/>
        <v>&lt;=3000</v>
      </c>
      <c r="AH3533" t="s">
        <v>32</v>
      </c>
      <c r="AI3533" t="str">
        <f t="shared" si="782"/>
        <v/>
      </c>
      <c r="AJ3533" t="s">
        <v>32</v>
      </c>
      <c r="AK3533" t="str">
        <f t="shared" si="783"/>
        <v/>
      </c>
      <c r="AL3533">
        <v>12</v>
      </c>
      <c r="AM3533">
        <v>0</v>
      </c>
      <c r="AN3533">
        <v>8</v>
      </c>
      <c r="AO3533" t="s">
        <v>32</v>
      </c>
      <c r="AP3533">
        <v>5</v>
      </c>
    </row>
    <row r="3534" spans="1:42" x14ac:dyDescent="0.25">
      <c r="A3534">
        <v>201811</v>
      </c>
      <c r="B3534" t="str">
        <f t="shared" si="770"/>
        <v>2018-II</v>
      </c>
      <c r="C3534" t="s">
        <v>3595</v>
      </c>
      <c r="D3534" t="s">
        <v>3595</v>
      </c>
      <c r="E3534">
        <v>30559565</v>
      </c>
      <c r="F3534" t="s">
        <v>29</v>
      </c>
      <c r="G3534">
        <v>0</v>
      </c>
      <c r="H3534">
        <v>0</v>
      </c>
      <c r="I3534">
        <v>0</v>
      </c>
      <c r="J3534">
        <f t="shared" si="771"/>
        <v>0</v>
      </c>
      <c r="K3534" t="str">
        <f t="shared" si="772"/>
        <v>Modelamiento</v>
      </c>
      <c r="L3534">
        <f t="shared" si="773"/>
        <v>0</v>
      </c>
      <c r="M3534">
        <v>37</v>
      </c>
      <c r="N3534" t="str">
        <f t="shared" si="774"/>
        <v>&lt;=40</v>
      </c>
      <c r="O3534" t="s">
        <v>56</v>
      </c>
      <c r="P3534" t="s">
        <v>31</v>
      </c>
      <c r="Q3534">
        <v>34868</v>
      </c>
      <c r="R3534">
        <v>1800</v>
      </c>
      <c r="S3534" t="str">
        <f t="shared" si="775"/>
        <v>&lt;=2000</v>
      </c>
      <c r="T3534">
        <v>1211</v>
      </c>
      <c r="U3534" t="str">
        <f t="shared" si="776"/>
        <v>&lt;=1300</v>
      </c>
      <c r="V3534" t="s">
        <v>589</v>
      </c>
      <c r="W3534">
        <v>33748</v>
      </c>
      <c r="X3534" s="12">
        <f t="shared" si="777"/>
        <v>5.3336494014460119E-2</v>
      </c>
      <c r="Y3534" t="str">
        <f t="shared" si="778"/>
        <v>&lt;=0.06</v>
      </c>
      <c r="Z3534" t="s">
        <v>32</v>
      </c>
      <c r="AA3534">
        <v>9</v>
      </c>
      <c r="AB3534" t="s">
        <v>32</v>
      </c>
      <c r="AC3534" t="str">
        <f t="shared" si="779"/>
        <v/>
      </c>
      <c r="AD3534" t="s">
        <v>32</v>
      </c>
      <c r="AE3534" t="str">
        <f t="shared" si="780"/>
        <v/>
      </c>
      <c r="AF3534" t="s">
        <v>32</v>
      </c>
      <c r="AG3534" t="str">
        <f t="shared" si="781"/>
        <v/>
      </c>
      <c r="AH3534" t="s">
        <v>32</v>
      </c>
      <c r="AI3534" t="str">
        <f t="shared" si="782"/>
        <v/>
      </c>
      <c r="AJ3534" t="s">
        <v>32</v>
      </c>
      <c r="AK3534" t="str">
        <f t="shared" si="783"/>
        <v/>
      </c>
      <c r="AL3534">
        <v>0</v>
      </c>
      <c r="AM3534">
        <v>0</v>
      </c>
      <c r="AN3534">
        <v>0</v>
      </c>
      <c r="AO3534" t="s">
        <v>32</v>
      </c>
      <c r="AP3534" t="s">
        <v>32</v>
      </c>
    </row>
    <row r="3535" spans="1:42" x14ac:dyDescent="0.25">
      <c r="A3535">
        <v>201811</v>
      </c>
      <c r="B3535" t="str">
        <f t="shared" si="770"/>
        <v>2018-II</v>
      </c>
      <c r="C3535" t="s">
        <v>3596</v>
      </c>
      <c r="D3535" t="s">
        <v>3596</v>
      </c>
      <c r="E3535">
        <v>30558441</v>
      </c>
      <c r="F3535" t="s">
        <v>29</v>
      </c>
      <c r="G3535">
        <v>0</v>
      </c>
      <c r="H3535">
        <v>0</v>
      </c>
      <c r="I3535">
        <v>0</v>
      </c>
      <c r="J3535">
        <f t="shared" si="771"/>
        <v>0</v>
      </c>
      <c r="K3535" t="str">
        <f t="shared" si="772"/>
        <v>Modelamiento</v>
      </c>
      <c r="L3535">
        <f t="shared" si="773"/>
        <v>0</v>
      </c>
      <c r="M3535">
        <v>21</v>
      </c>
      <c r="N3535" t="str">
        <f t="shared" si="774"/>
        <v>&lt;=25</v>
      </c>
      <c r="O3535" t="s">
        <v>72</v>
      </c>
      <c r="P3535" t="s">
        <v>39</v>
      </c>
      <c r="Q3535">
        <v>33166</v>
      </c>
      <c r="R3535">
        <v>1500</v>
      </c>
      <c r="S3535" t="str">
        <f t="shared" si="775"/>
        <v>&lt;=1500</v>
      </c>
      <c r="T3535">
        <v>1017</v>
      </c>
      <c r="U3535" t="str">
        <f t="shared" si="776"/>
        <v>&lt;=1100</v>
      </c>
      <c r="V3535" t="s">
        <v>589</v>
      </c>
      <c r="W3535">
        <v>31096</v>
      </c>
      <c r="X3535" s="12">
        <f t="shared" si="777"/>
        <v>4.8237715461795727E-2</v>
      </c>
      <c r="Y3535" t="str">
        <f t="shared" si="778"/>
        <v>&lt;=0.05</v>
      </c>
      <c r="Z3535" t="s">
        <v>32</v>
      </c>
      <c r="AA3535">
        <v>9</v>
      </c>
      <c r="AB3535" t="s">
        <v>32</v>
      </c>
      <c r="AC3535" t="str">
        <f t="shared" si="779"/>
        <v/>
      </c>
      <c r="AD3535" t="s">
        <v>32</v>
      </c>
      <c r="AE3535" t="str">
        <f t="shared" si="780"/>
        <v/>
      </c>
      <c r="AF3535" t="s">
        <v>32</v>
      </c>
      <c r="AG3535" t="str">
        <f t="shared" si="781"/>
        <v/>
      </c>
      <c r="AH3535" t="s">
        <v>32</v>
      </c>
      <c r="AI3535" t="str">
        <f t="shared" si="782"/>
        <v/>
      </c>
      <c r="AJ3535" t="s">
        <v>32</v>
      </c>
      <c r="AK3535" t="str">
        <f t="shared" si="783"/>
        <v/>
      </c>
      <c r="AL3535">
        <v>0</v>
      </c>
      <c r="AM3535">
        <v>0</v>
      </c>
      <c r="AN3535">
        <v>0</v>
      </c>
      <c r="AO3535" t="s">
        <v>32</v>
      </c>
      <c r="AP3535" t="s">
        <v>32</v>
      </c>
    </row>
    <row r="3536" spans="1:42" x14ac:dyDescent="0.25">
      <c r="A3536">
        <v>201811</v>
      </c>
      <c r="B3536" t="str">
        <f t="shared" si="770"/>
        <v>2018-II</v>
      </c>
      <c r="C3536" t="s">
        <v>3597</v>
      </c>
      <c r="D3536" t="s">
        <v>3597</v>
      </c>
      <c r="E3536">
        <v>30550795</v>
      </c>
      <c r="F3536" t="s">
        <v>29</v>
      </c>
      <c r="G3536">
        <v>1</v>
      </c>
      <c r="H3536">
        <v>0</v>
      </c>
      <c r="I3536">
        <v>0</v>
      </c>
      <c r="J3536">
        <f t="shared" si="771"/>
        <v>0</v>
      </c>
      <c r="K3536" t="str">
        <f t="shared" si="772"/>
        <v>Modelamiento</v>
      </c>
      <c r="L3536">
        <f t="shared" si="773"/>
        <v>0</v>
      </c>
      <c r="M3536">
        <v>26</v>
      </c>
      <c r="N3536" t="str">
        <f t="shared" si="774"/>
        <v>&lt;=30</v>
      </c>
      <c r="O3536" t="s">
        <v>56</v>
      </c>
      <c r="P3536" t="s">
        <v>39</v>
      </c>
      <c r="Q3536">
        <v>49777</v>
      </c>
      <c r="R3536">
        <v>1500</v>
      </c>
      <c r="S3536" t="str">
        <f t="shared" si="775"/>
        <v>&lt;=1500</v>
      </c>
      <c r="T3536">
        <v>1731</v>
      </c>
      <c r="U3536" t="str">
        <f t="shared" si="776"/>
        <v>&gt;1500</v>
      </c>
      <c r="V3536" t="s">
        <v>589</v>
      </c>
      <c r="W3536">
        <v>48357</v>
      </c>
      <c r="X3536" s="12">
        <f t="shared" si="777"/>
        <v>3.1019294000868541E-2</v>
      </c>
      <c r="Y3536" t="str">
        <f t="shared" si="778"/>
        <v>&lt;=0.04</v>
      </c>
      <c r="Z3536" t="s">
        <v>32</v>
      </c>
      <c r="AA3536">
        <v>4</v>
      </c>
      <c r="AB3536">
        <v>1157.3499999999999</v>
      </c>
      <c r="AC3536" t="str">
        <f t="shared" si="779"/>
        <v>&lt;=2000</v>
      </c>
      <c r="AD3536">
        <v>2138</v>
      </c>
      <c r="AE3536" t="str">
        <f t="shared" si="780"/>
        <v>&gt;120</v>
      </c>
      <c r="AF3536">
        <v>1157.3499999999999</v>
      </c>
      <c r="AG3536" t="str">
        <f t="shared" si="781"/>
        <v>&lt;=2000</v>
      </c>
      <c r="AH3536" t="s">
        <v>32</v>
      </c>
      <c r="AI3536" t="str">
        <f t="shared" si="782"/>
        <v/>
      </c>
      <c r="AJ3536" t="s">
        <v>32</v>
      </c>
      <c r="AK3536" t="str">
        <f t="shared" si="783"/>
        <v/>
      </c>
      <c r="AL3536">
        <v>12</v>
      </c>
      <c r="AM3536">
        <v>0</v>
      </c>
      <c r="AN3536">
        <v>12</v>
      </c>
      <c r="AO3536" t="s">
        <v>32</v>
      </c>
      <c r="AP3536">
        <v>1</v>
      </c>
    </row>
    <row r="3537" spans="1:42" x14ac:dyDescent="0.25">
      <c r="A3537">
        <v>201811</v>
      </c>
      <c r="B3537" t="str">
        <f t="shared" si="770"/>
        <v>2018-II</v>
      </c>
      <c r="C3537" t="s">
        <v>3598</v>
      </c>
      <c r="D3537" t="s">
        <v>3598</v>
      </c>
      <c r="E3537">
        <v>30560407</v>
      </c>
      <c r="F3537" t="s">
        <v>29</v>
      </c>
      <c r="G3537">
        <v>0</v>
      </c>
      <c r="H3537">
        <v>0</v>
      </c>
      <c r="I3537">
        <v>0</v>
      </c>
      <c r="J3537">
        <f t="shared" si="771"/>
        <v>0</v>
      </c>
      <c r="K3537" t="str">
        <f t="shared" si="772"/>
        <v>Modelamiento</v>
      </c>
      <c r="L3537">
        <f t="shared" si="773"/>
        <v>0</v>
      </c>
      <c r="M3537">
        <v>45</v>
      </c>
      <c r="N3537" t="str">
        <f t="shared" si="774"/>
        <v>&lt;=45</v>
      </c>
      <c r="O3537" t="s">
        <v>72</v>
      </c>
      <c r="P3537" t="s">
        <v>39</v>
      </c>
      <c r="Q3537">
        <v>38825</v>
      </c>
      <c r="R3537">
        <v>1000</v>
      </c>
      <c r="S3537" t="str">
        <f t="shared" si="775"/>
        <v>&lt;=1000</v>
      </c>
      <c r="T3537">
        <v>1432</v>
      </c>
      <c r="U3537" t="str">
        <f t="shared" si="776"/>
        <v>&lt;=1500</v>
      </c>
      <c r="V3537" t="s">
        <v>585</v>
      </c>
      <c r="W3537">
        <v>36255</v>
      </c>
      <c r="X3537" s="12">
        <f t="shared" si="777"/>
        <v>2.7582402427251414E-2</v>
      </c>
      <c r="Y3537" t="str">
        <f t="shared" si="778"/>
        <v>&lt;=0.03</v>
      </c>
      <c r="Z3537" t="s">
        <v>32</v>
      </c>
      <c r="AA3537">
        <v>4</v>
      </c>
      <c r="AB3537">
        <v>353.36</v>
      </c>
      <c r="AC3537" t="str">
        <f t="shared" si="779"/>
        <v>&lt;=500</v>
      </c>
      <c r="AD3537">
        <v>891</v>
      </c>
      <c r="AE3537" t="str">
        <f t="shared" si="780"/>
        <v>&gt;120</v>
      </c>
      <c r="AF3537">
        <v>353.36</v>
      </c>
      <c r="AG3537" t="str">
        <f t="shared" si="781"/>
        <v>&lt;=500</v>
      </c>
      <c r="AH3537" t="s">
        <v>32</v>
      </c>
      <c r="AI3537" t="str">
        <f t="shared" si="782"/>
        <v/>
      </c>
      <c r="AJ3537" t="s">
        <v>32</v>
      </c>
      <c r="AK3537" t="str">
        <f t="shared" si="783"/>
        <v/>
      </c>
      <c r="AL3537">
        <v>7</v>
      </c>
      <c r="AM3537">
        <v>0</v>
      </c>
      <c r="AN3537">
        <v>7</v>
      </c>
      <c r="AO3537" t="s">
        <v>32</v>
      </c>
      <c r="AP3537">
        <v>6</v>
      </c>
    </row>
    <row r="3538" spans="1:42" x14ac:dyDescent="0.25">
      <c r="A3538">
        <v>201811</v>
      </c>
      <c r="B3538" t="str">
        <f t="shared" si="770"/>
        <v>2018-II</v>
      </c>
      <c r="C3538" t="s">
        <v>3599</v>
      </c>
      <c r="D3538" t="s">
        <v>3599</v>
      </c>
      <c r="E3538">
        <v>30549636</v>
      </c>
      <c r="F3538" t="s">
        <v>29</v>
      </c>
      <c r="G3538">
        <v>0</v>
      </c>
      <c r="H3538">
        <v>0</v>
      </c>
      <c r="I3538">
        <v>0</v>
      </c>
      <c r="J3538">
        <f t="shared" si="771"/>
        <v>0</v>
      </c>
      <c r="K3538" t="str">
        <f t="shared" si="772"/>
        <v>Modelamiento</v>
      </c>
      <c r="L3538">
        <f t="shared" si="773"/>
        <v>0</v>
      </c>
      <c r="M3538">
        <v>61</v>
      </c>
      <c r="N3538" t="str">
        <f t="shared" si="774"/>
        <v>&gt;60</v>
      </c>
      <c r="O3538" t="s">
        <v>56</v>
      </c>
      <c r="P3538" t="s">
        <v>39</v>
      </c>
      <c r="Q3538">
        <v>38855</v>
      </c>
      <c r="R3538">
        <v>500</v>
      </c>
      <c r="S3538" t="str">
        <f t="shared" si="775"/>
        <v>&lt;=500</v>
      </c>
      <c r="T3538">
        <v>1260</v>
      </c>
      <c r="U3538" t="str">
        <f t="shared" si="776"/>
        <v>&lt;=1300</v>
      </c>
      <c r="V3538" t="s">
        <v>585</v>
      </c>
      <c r="W3538">
        <v>36435</v>
      </c>
      <c r="X3538" s="12">
        <f t="shared" si="777"/>
        <v>1.3723068478111706E-2</v>
      </c>
      <c r="Y3538" t="str">
        <f t="shared" si="778"/>
        <v>&lt;=0.02</v>
      </c>
      <c r="Z3538" t="s">
        <v>32</v>
      </c>
      <c r="AA3538">
        <v>4</v>
      </c>
      <c r="AB3538">
        <v>311.8</v>
      </c>
      <c r="AC3538" t="str">
        <f t="shared" si="779"/>
        <v>&lt;=500</v>
      </c>
      <c r="AD3538">
        <v>1953</v>
      </c>
      <c r="AE3538" t="str">
        <f t="shared" si="780"/>
        <v>&gt;120</v>
      </c>
      <c r="AF3538">
        <v>311.8</v>
      </c>
      <c r="AG3538" t="str">
        <f t="shared" si="781"/>
        <v>&lt;=500</v>
      </c>
      <c r="AH3538" t="s">
        <v>32</v>
      </c>
      <c r="AI3538" t="str">
        <f t="shared" si="782"/>
        <v/>
      </c>
      <c r="AJ3538" t="s">
        <v>32</v>
      </c>
      <c r="AK3538" t="str">
        <f t="shared" si="783"/>
        <v/>
      </c>
      <c r="AL3538">
        <v>12</v>
      </c>
      <c r="AM3538">
        <v>0</v>
      </c>
      <c r="AN3538">
        <v>12</v>
      </c>
      <c r="AO3538" t="s">
        <v>32</v>
      </c>
      <c r="AP3538">
        <v>1</v>
      </c>
    </row>
    <row r="3539" spans="1:42" x14ac:dyDescent="0.25">
      <c r="A3539">
        <v>201811</v>
      </c>
      <c r="B3539" t="str">
        <f t="shared" si="770"/>
        <v>2018-II</v>
      </c>
      <c r="C3539" t="s">
        <v>3600</v>
      </c>
      <c r="D3539" t="s">
        <v>3600</v>
      </c>
      <c r="E3539">
        <v>30561939</v>
      </c>
      <c r="F3539" t="s">
        <v>29</v>
      </c>
      <c r="G3539">
        <v>0</v>
      </c>
      <c r="H3539">
        <v>0</v>
      </c>
      <c r="I3539">
        <v>0</v>
      </c>
      <c r="J3539">
        <f t="shared" si="771"/>
        <v>0</v>
      </c>
      <c r="K3539" t="str">
        <f t="shared" si="772"/>
        <v>Modelamiento</v>
      </c>
      <c r="L3539">
        <f t="shared" si="773"/>
        <v>0</v>
      </c>
      <c r="M3539">
        <v>40</v>
      </c>
      <c r="N3539" t="str">
        <f t="shared" si="774"/>
        <v>&lt;=40</v>
      </c>
      <c r="O3539" t="s">
        <v>56</v>
      </c>
      <c r="P3539" t="s">
        <v>31</v>
      </c>
      <c r="Q3539">
        <v>38547</v>
      </c>
      <c r="R3539">
        <v>1500</v>
      </c>
      <c r="S3539" t="str">
        <f t="shared" si="775"/>
        <v>&lt;=1500</v>
      </c>
      <c r="T3539">
        <v>1341</v>
      </c>
      <c r="U3539" t="str">
        <f t="shared" si="776"/>
        <v>&lt;=1400</v>
      </c>
      <c r="V3539" t="s">
        <v>597</v>
      </c>
      <c r="W3539">
        <v>37127</v>
      </c>
      <c r="X3539" s="12">
        <f t="shared" si="777"/>
        <v>4.0401863872653328E-2</v>
      </c>
      <c r="Y3539" t="str">
        <f t="shared" si="778"/>
        <v>&lt;=0.05</v>
      </c>
      <c r="Z3539" t="s">
        <v>32</v>
      </c>
      <c r="AA3539">
        <v>9</v>
      </c>
      <c r="AB3539" t="s">
        <v>32</v>
      </c>
      <c r="AC3539" t="str">
        <f t="shared" si="779"/>
        <v/>
      </c>
      <c r="AD3539" t="s">
        <v>32</v>
      </c>
      <c r="AE3539" t="str">
        <f t="shared" si="780"/>
        <v/>
      </c>
      <c r="AF3539" t="s">
        <v>32</v>
      </c>
      <c r="AG3539" t="str">
        <f t="shared" si="781"/>
        <v/>
      </c>
      <c r="AH3539" t="s">
        <v>32</v>
      </c>
      <c r="AI3539" t="str">
        <f t="shared" si="782"/>
        <v/>
      </c>
      <c r="AJ3539" t="s">
        <v>32</v>
      </c>
      <c r="AK3539" t="str">
        <f t="shared" si="783"/>
        <v/>
      </c>
      <c r="AL3539">
        <v>0</v>
      </c>
      <c r="AM3539">
        <v>0</v>
      </c>
      <c r="AN3539">
        <v>0</v>
      </c>
      <c r="AO3539" t="s">
        <v>32</v>
      </c>
      <c r="AP3539" t="s">
        <v>32</v>
      </c>
    </row>
    <row r="3540" spans="1:42" x14ac:dyDescent="0.25">
      <c r="A3540">
        <v>201811</v>
      </c>
      <c r="B3540" t="str">
        <f t="shared" si="770"/>
        <v>2018-II</v>
      </c>
      <c r="C3540" t="s">
        <v>3601</v>
      </c>
      <c r="D3540" t="s">
        <v>3601</v>
      </c>
      <c r="E3540">
        <v>30562642</v>
      </c>
      <c r="F3540" t="s">
        <v>29</v>
      </c>
      <c r="G3540">
        <v>1</v>
      </c>
      <c r="H3540">
        <v>0</v>
      </c>
      <c r="I3540">
        <v>0</v>
      </c>
      <c r="J3540">
        <f t="shared" si="771"/>
        <v>0</v>
      </c>
      <c r="K3540" t="str">
        <f t="shared" si="772"/>
        <v>Modelamiento</v>
      </c>
      <c r="L3540">
        <f t="shared" si="773"/>
        <v>0</v>
      </c>
      <c r="M3540">
        <v>22</v>
      </c>
      <c r="N3540" t="str">
        <f t="shared" si="774"/>
        <v>&lt;=25</v>
      </c>
      <c r="O3540" t="s">
        <v>56</v>
      </c>
      <c r="P3540" t="s">
        <v>39</v>
      </c>
      <c r="Q3540">
        <v>38881</v>
      </c>
      <c r="R3540">
        <v>500</v>
      </c>
      <c r="S3540" t="str">
        <f t="shared" si="775"/>
        <v>&lt;=500</v>
      </c>
      <c r="T3540">
        <v>1348</v>
      </c>
      <c r="U3540" t="str">
        <f t="shared" si="776"/>
        <v>&lt;=1400</v>
      </c>
      <c r="V3540" t="s">
        <v>585</v>
      </c>
      <c r="W3540">
        <v>35811</v>
      </c>
      <c r="X3540" s="12">
        <f t="shared" si="777"/>
        <v>1.3962190388428136E-2</v>
      </c>
      <c r="Y3540" t="str">
        <f t="shared" si="778"/>
        <v>&lt;=0.02</v>
      </c>
      <c r="Z3540" t="s">
        <v>32</v>
      </c>
      <c r="AA3540">
        <v>9</v>
      </c>
      <c r="AB3540" t="s">
        <v>32</v>
      </c>
      <c r="AC3540" t="str">
        <f t="shared" si="779"/>
        <v/>
      </c>
      <c r="AD3540" t="s">
        <v>32</v>
      </c>
      <c r="AE3540" t="str">
        <f t="shared" si="780"/>
        <v/>
      </c>
      <c r="AF3540" t="s">
        <v>32</v>
      </c>
      <c r="AG3540" t="str">
        <f t="shared" si="781"/>
        <v/>
      </c>
      <c r="AH3540" t="s">
        <v>32</v>
      </c>
      <c r="AI3540" t="str">
        <f t="shared" si="782"/>
        <v/>
      </c>
      <c r="AJ3540" t="s">
        <v>32</v>
      </c>
      <c r="AK3540" t="str">
        <f t="shared" si="783"/>
        <v/>
      </c>
      <c r="AL3540">
        <v>0</v>
      </c>
      <c r="AM3540">
        <v>0</v>
      </c>
      <c r="AN3540">
        <v>0</v>
      </c>
      <c r="AO3540" t="s">
        <v>32</v>
      </c>
      <c r="AP3540" t="s">
        <v>32</v>
      </c>
    </row>
    <row r="3541" spans="1:42" x14ac:dyDescent="0.25">
      <c r="A3541">
        <v>201811</v>
      </c>
      <c r="B3541" t="str">
        <f t="shared" si="770"/>
        <v>2018-II</v>
      </c>
      <c r="C3541" t="s">
        <v>3602</v>
      </c>
      <c r="D3541" t="s">
        <v>3602</v>
      </c>
      <c r="E3541">
        <v>30548244</v>
      </c>
      <c r="F3541" t="s">
        <v>29</v>
      </c>
      <c r="G3541">
        <v>1</v>
      </c>
      <c r="H3541">
        <v>0</v>
      </c>
      <c r="I3541">
        <v>0</v>
      </c>
      <c r="J3541">
        <f t="shared" si="771"/>
        <v>0</v>
      </c>
      <c r="K3541" t="str">
        <f t="shared" si="772"/>
        <v>Modelamiento</v>
      </c>
      <c r="L3541">
        <f t="shared" si="773"/>
        <v>0</v>
      </c>
      <c r="M3541">
        <v>40</v>
      </c>
      <c r="N3541" t="str">
        <f t="shared" si="774"/>
        <v>&lt;=40</v>
      </c>
      <c r="O3541" t="s">
        <v>56</v>
      </c>
      <c r="P3541" t="s">
        <v>39</v>
      </c>
      <c r="Q3541">
        <v>42360</v>
      </c>
      <c r="R3541">
        <v>1500</v>
      </c>
      <c r="S3541" t="str">
        <f t="shared" si="775"/>
        <v>&lt;=1500</v>
      </c>
      <c r="T3541">
        <v>1471</v>
      </c>
      <c r="U3541" t="str">
        <f t="shared" si="776"/>
        <v>&lt;=1500</v>
      </c>
      <c r="V3541" t="s">
        <v>597</v>
      </c>
      <c r="W3541">
        <v>40940</v>
      </c>
      <c r="X3541" s="12">
        <f t="shared" si="777"/>
        <v>3.6638983878847092E-2</v>
      </c>
      <c r="Y3541" t="str">
        <f t="shared" si="778"/>
        <v>&lt;=0.04</v>
      </c>
      <c r="Z3541" t="s">
        <v>32</v>
      </c>
      <c r="AA3541">
        <v>9</v>
      </c>
      <c r="AB3541" t="s">
        <v>32</v>
      </c>
      <c r="AC3541" t="str">
        <f t="shared" si="779"/>
        <v/>
      </c>
      <c r="AD3541" t="s">
        <v>32</v>
      </c>
      <c r="AE3541" t="str">
        <f t="shared" si="780"/>
        <v/>
      </c>
      <c r="AF3541" t="s">
        <v>32</v>
      </c>
      <c r="AG3541" t="str">
        <f t="shared" si="781"/>
        <v/>
      </c>
      <c r="AH3541" t="s">
        <v>32</v>
      </c>
      <c r="AI3541" t="str">
        <f t="shared" si="782"/>
        <v/>
      </c>
      <c r="AJ3541" t="s">
        <v>32</v>
      </c>
      <c r="AK3541" t="str">
        <f t="shared" si="783"/>
        <v/>
      </c>
      <c r="AL3541">
        <v>0</v>
      </c>
      <c r="AM3541">
        <v>0</v>
      </c>
      <c r="AN3541">
        <v>0</v>
      </c>
      <c r="AO3541" t="s">
        <v>32</v>
      </c>
      <c r="AP3541" t="s">
        <v>32</v>
      </c>
    </row>
    <row r="3542" spans="1:42" x14ac:dyDescent="0.25">
      <c r="A3542">
        <v>201811</v>
      </c>
      <c r="B3542" t="str">
        <f t="shared" si="770"/>
        <v>2018-II</v>
      </c>
      <c r="C3542" t="s">
        <v>3603</v>
      </c>
      <c r="D3542" t="s">
        <v>3603</v>
      </c>
      <c r="E3542">
        <v>30559971</v>
      </c>
      <c r="F3542" t="s">
        <v>29</v>
      </c>
      <c r="G3542">
        <v>0</v>
      </c>
      <c r="H3542">
        <v>0</v>
      </c>
      <c r="I3542">
        <v>0</v>
      </c>
      <c r="J3542">
        <f t="shared" si="771"/>
        <v>0</v>
      </c>
      <c r="K3542" t="str">
        <f t="shared" si="772"/>
        <v>Modelamiento</v>
      </c>
      <c r="L3542">
        <f t="shared" si="773"/>
        <v>0</v>
      </c>
      <c r="M3542">
        <v>30</v>
      </c>
      <c r="N3542" t="str">
        <f t="shared" si="774"/>
        <v>&lt;=30</v>
      </c>
      <c r="O3542" t="s">
        <v>56</v>
      </c>
      <c r="P3542" t="s">
        <v>39</v>
      </c>
      <c r="Q3542">
        <v>46737</v>
      </c>
      <c r="R3542">
        <v>1500</v>
      </c>
      <c r="S3542" t="str">
        <f t="shared" si="775"/>
        <v>&lt;=1500</v>
      </c>
      <c r="T3542">
        <v>1152</v>
      </c>
      <c r="U3542" t="str">
        <f t="shared" si="776"/>
        <v>&lt;=1200</v>
      </c>
      <c r="V3542" t="s">
        <v>597</v>
      </c>
      <c r="W3542">
        <v>44667</v>
      </c>
      <c r="X3542" s="12">
        <f t="shared" si="777"/>
        <v>3.3581838941500436E-2</v>
      </c>
      <c r="Y3542" t="str">
        <f t="shared" si="778"/>
        <v>&lt;=0.04</v>
      </c>
      <c r="Z3542" t="s">
        <v>32</v>
      </c>
      <c r="AA3542">
        <v>0</v>
      </c>
      <c r="AB3542">
        <v>23821.13</v>
      </c>
      <c r="AC3542" t="str">
        <f t="shared" si="779"/>
        <v>&gt;5000</v>
      </c>
      <c r="AD3542">
        <v>0</v>
      </c>
      <c r="AE3542" t="str">
        <f t="shared" si="780"/>
        <v>=0</v>
      </c>
      <c r="AF3542">
        <v>0</v>
      </c>
      <c r="AG3542" t="str">
        <f t="shared" si="781"/>
        <v>&lt;=500</v>
      </c>
      <c r="AH3542">
        <v>28044.39</v>
      </c>
      <c r="AI3542" t="str">
        <f t="shared" si="782"/>
        <v>&gt;5000</v>
      </c>
      <c r="AJ3542">
        <v>0.88229999999999997</v>
      </c>
      <c r="AK3542" t="str">
        <f t="shared" si="783"/>
        <v>&lt;=0.9</v>
      </c>
      <c r="AL3542">
        <v>12</v>
      </c>
      <c r="AM3542">
        <v>12</v>
      </c>
      <c r="AN3542">
        <v>0</v>
      </c>
      <c r="AO3542">
        <v>1</v>
      </c>
      <c r="AP3542" t="s">
        <v>32</v>
      </c>
    </row>
    <row r="3543" spans="1:42" x14ac:dyDescent="0.25">
      <c r="A3543">
        <v>201811</v>
      </c>
      <c r="B3543" t="str">
        <f t="shared" si="770"/>
        <v>2018-II</v>
      </c>
      <c r="C3543" t="s">
        <v>3604</v>
      </c>
      <c r="D3543" t="s">
        <v>3604</v>
      </c>
      <c r="E3543">
        <v>30558655</v>
      </c>
      <c r="F3543" t="s">
        <v>29</v>
      </c>
      <c r="G3543">
        <v>0</v>
      </c>
      <c r="H3543">
        <v>0</v>
      </c>
      <c r="I3543">
        <v>0</v>
      </c>
      <c r="J3543">
        <f t="shared" si="771"/>
        <v>0</v>
      </c>
      <c r="K3543" t="str">
        <f t="shared" si="772"/>
        <v>Modelamiento</v>
      </c>
      <c r="L3543">
        <f t="shared" si="773"/>
        <v>0</v>
      </c>
      <c r="M3543">
        <v>22</v>
      </c>
      <c r="N3543" t="str">
        <f t="shared" si="774"/>
        <v>&lt;=25</v>
      </c>
      <c r="O3543" t="s">
        <v>56</v>
      </c>
      <c r="P3543" t="s">
        <v>39</v>
      </c>
      <c r="Q3543">
        <v>43320</v>
      </c>
      <c r="R3543">
        <v>1500</v>
      </c>
      <c r="S3543" t="str">
        <f t="shared" si="775"/>
        <v>&lt;=1500</v>
      </c>
      <c r="T3543">
        <v>996</v>
      </c>
      <c r="U3543" t="str">
        <f t="shared" si="776"/>
        <v>&lt;=1000</v>
      </c>
      <c r="V3543" t="s">
        <v>589</v>
      </c>
      <c r="W3543">
        <v>41250</v>
      </c>
      <c r="X3543" s="12">
        <f t="shared" si="777"/>
        <v>3.6363636363636362E-2</v>
      </c>
      <c r="Y3543" t="str">
        <f t="shared" si="778"/>
        <v>&lt;=0.04</v>
      </c>
      <c r="Z3543" t="s">
        <v>32</v>
      </c>
      <c r="AA3543">
        <v>0</v>
      </c>
      <c r="AB3543">
        <v>757.79</v>
      </c>
      <c r="AC3543" t="str">
        <f t="shared" si="779"/>
        <v>&lt;=1000</v>
      </c>
      <c r="AD3543">
        <v>0</v>
      </c>
      <c r="AE3543" t="str">
        <f t="shared" si="780"/>
        <v>=0</v>
      </c>
      <c r="AF3543">
        <v>0</v>
      </c>
      <c r="AG3543" t="str">
        <f t="shared" si="781"/>
        <v>&lt;=500</v>
      </c>
      <c r="AH3543">
        <v>1500</v>
      </c>
      <c r="AI3543" t="str">
        <f t="shared" si="782"/>
        <v>&lt;=2000</v>
      </c>
      <c r="AJ3543">
        <v>0.94720000000000004</v>
      </c>
      <c r="AK3543" t="str">
        <f t="shared" si="783"/>
        <v>&gt;0.9</v>
      </c>
      <c r="AL3543">
        <v>9</v>
      </c>
      <c r="AM3543">
        <v>9</v>
      </c>
      <c r="AN3543">
        <v>0</v>
      </c>
      <c r="AO3543">
        <v>1</v>
      </c>
      <c r="AP3543" t="s">
        <v>32</v>
      </c>
    </row>
    <row r="3544" spans="1:42" x14ac:dyDescent="0.25">
      <c r="A3544">
        <v>201811</v>
      </c>
      <c r="B3544" t="str">
        <f t="shared" si="770"/>
        <v>2018-II</v>
      </c>
      <c r="C3544" t="s">
        <v>3605</v>
      </c>
      <c r="D3544" t="s">
        <v>3605</v>
      </c>
      <c r="E3544">
        <v>30566315</v>
      </c>
      <c r="F3544" t="s">
        <v>29</v>
      </c>
      <c r="G3544">
        <v>1</v>
      </c>
      <c r="H3544">
        <v>0</v>
      </c>
      <c r="I3544">
        <v>0</v>
      </c>
      <c r="J3544">
        <f t="shared" si="771"/>
        <v>0</v>
      </c>
      <c r="K3544" t="str">
        <f t="shared" si="772"/>
        <v>Modelamiento</v>
      </c>
      <c r="L3544">
        <f t="shared" si="773"/>
        <v>0</v>
      </c>
      <c r="M3544">
        <v>27</v>
      </c>
      <c r="N3544" t="str">
        <f t="shared" si="774"/>
        <v>&lt;=30</v>
      </c>
      <c r="O3544" t="s">
        <v>56</v>
      </c>
      <c r="P3544" t="s">
        <v>31</v>
      </c>
      <c r="Q3544">
        <v>54953</v>
      </c>
      <c r="R3544">
        <v>3500</v>
      </c>
      <c r="S3544" t="str">
        <f t="shared" si="775"/>
        <v>&gt;2500</v>
      </c>
      <c r="T3544">
        <v>1391</v>
      </c>
      <c r="U3544" t="str">
        <f t="shared" si="776"/>
        <v>&lt;=1400</v>
      </c>
      <c r="V3544" t="s">
        <v>585</v>
      </c>
      <c r="W3544">
        <v>54883</v>
      </c>
      <c r="X3544" s="12">
        <f t="shared" si="777"/>
        <v>6.3772024124045701E-2</v>
      </c>
      <c r="Y3544" t="str">
        <f t="shared" si="778"/>
        <v>&gt;0.06</v>
      </c>
      <c r="Z3544" t="s">
        <v>32</v>
      </c>
      <c r="AA3544">
        <v>4</v>
      </c>
      <c r="AB3544">
        <v>942.95</v>
      </c>
      <c r="AC3544" t="str">
        <f t="shared" si="779"/>
        <v>&lt;=1000</v>
      </c>
      <c r="AD3544">
        <v>2059</v>
      </c>
      <c r="AE3544" t="str">
        <f t="shared" si="780"/>
        <v>&gt;120</v>
      </c>
      <c r="AF3544">
        <v>942.95</v>
      </c>
      <c r="AG3544" t="str">
        <f t="shared" si="781"/>
        <v>&lt;=1000</v>
      </c>
      <c r="AH3544" t="s">
        <v>32</v>
      </c>
      <c r="AI3544" t="str">
        <f t="shared" si="782"/>
        <v/>
      </c>
      <c r="AJ3544" t="s">
        <v>32</v>
      </c>
      <c r="AK3544" t="str">
        <f t="shared" si="783"/>
        <v/>
      </c>
      <c r="AL3544">
        <v>12</v>
      </c>
      <c r="AM3544">
        <v>0</v>
      </c>
      <c r="AN3544">
        <v>12</v>
      </c>
      <c r="AO3544" t="s">
        <v>32</v>
      </c>
      <c r="AP3544">
        <v>1</v>
      </c>
    </row>
    <row r="3545" spans="1:42" x14ac:dyDescent="0.25">
      <c r="A3545">
        <v>201811</v>
      </c>
      <c r="B3545" t="str">
        <f t="shared" si="770"/>
        <v>2018-II</v>
      </c>
      <c r="C3545" t="s">
        <v>3606</v>
      </c>
      <c r="D3545" t="s">
        <v>3606</v>
      </c>
      <c r="E3545">
        <v>30558342</v>
      </c>
      <c r="F3545" t="s">
        <v>29</v>
      </c>
      <c r="G3545">
        <v>1</v>
      </c>
      <c r="H3545">
        <v>0</v>
      </c>
      <c r="I3545">
        <v>0</v>
      </c>
      <c r="J3545">
        <f t="shared" si="771"/>
        <v>0</v>
      </c>
      <c r="K3545" t="str">
        <f t="shared" si="772"/>
        <v>Modelamiento</v>
      </c>
      <c r="L3545">
        <f t="shared" si="773"/>
        <v>0</v>
      </c>
      <c r="M3545">
        <v>42</v>
      </c>
      <c r="N3545" t="str">
        <f t="shared" si="774"/>
        <v>&lt;=45</v>
      </c>
      <c r="O3545" t="s">
        <v>56</v>
      </c>
      <c r="P3545" t="s">
        <v>31</v>
      </c>
      <c r="Q3545">
        <v>41472</v>
      </c>
      <c r="R3545">
        <v>500</v>
      </c>
      <c r="S3545" t="str">
        <f t="shared" si="775"/>
        <v>&lt;=500</v>
      </c>
      <c r="T3545">
        <v>1075</v>
      </c>
      <c r="U3545" t="str">
        <f t="shared" si="776"/>
        <v>&lt;=1100</v>
      </c>
      <c r="V3545" t="s">
        <v>614</v>
      </c>
      <c r="W3545">
        <v>39052</v>
      </c>
      <c r="X3545" s="12">
        <f t="shared" si="777"/>
        <v>1.2803441565092697E-2</v>
      </c>
      <c r="Y3545" t="str">
        <f t="shared" si="778"/>
        <v>&lt;=0.02</v>
      </c>
      <c r="Z3545" t="s">
        <v>32</v>
      </c>
      <c r="AA3545">
        <v>9</v>
      </c>
      <c r="AB3545" t="s">
        <v>32</v>
      </c>
      <c r="AC3545" t="str">
        <f t="shared" si="779"/>
        <v/>
      </c>
      <c r="AD3545" t="s">
        <v>32</v>
      </c>
      <c r="AE3545" t="str">
        <f t="shared" si="780"/>
        <v/>
      </c>
      <c r="AF3545" t="s">
        <v>32</v>
      </c>
      <c r="AG3545" t="str">
        <f t="shared" si="781"/>
        <v/>
      </c>
      <c r="AH3545" t="s">
        <v>32</v>
      </c>
      <c r="AI3545" t="str">
        <f t="shared" si="782"/>
        <v/>
      </c>
      <c r="AJ3545" t="s">
        <v>32</v>
      </c>
      <c r="AK3545" t="str">
        <f t="shared" si="783"/>
        <v/>
      </c>
      <c r="AL3545">
        <v>0</v>
      </c>
      <c r="AM3545">
        <v>0</v>
      </c>
      <c r="AN3545">
        <v>0</v>
      </c>
      <c r="AO3545" t="s">
        <v>32</v>
      </c>
      <c r="AP3545" t="s">
        <v>32</v>
      </c>
    </row>
    <row r="3546" spans="1:42" x14ac:dyDescent="0.25">
      <c r="A3546">
        <v>201811</v>
      </c>
      <c r="B3546" t="str">
        <f t="shared" si="770"/>
        <v>2018-II</v>
      </c>
      <c r="C3546" t="s">
        <v>3607</v>
      </c>
      <c r="D3546" t="s">
        <v>3607</v>
      </c>
      <c r="E3546">
        <v>30558207</v>
      </c>
      <c r="F3546" t="s">
        <v>29</v>
      </c>
      <c r="G3546">
        <v>1</v>
      </c>
      <c r="H3546">
        <v>0</v>
      </c>
      <c r="I3546">
        <v>0</v>
      </c>
      <c r="J3546">
        <f t="shared" si="771"/>
        <v>0</v>
      </c>
      <c r="K3546" t="str">
        <f t="shared" si="772"/>
        <v>Modelamiento</v>
      </c>
      <c r="L3546">
        <f t="shared" si="773"/>
        <v>0</v>
      </c>
      <c r="M3546">
        <v>35</v>
      </c>
      <c r="N3546" t="str">
        <f t="shared" si="774"/>
        <v>&lt;=35</v>
      </c>
      <c r="O3546" t="s">
        <v>56</v>
      </c>
      <c r="P3546" t="s">
        <v>39</v>
      </c>
      <c r="Q3546">
        <v>41354</v>
      </c>
      <c r="R3546">
        <v>1000</v>
      </c>
      <c r="S3546" t="str">
        <f t="shared" si="775"/>
        <v>&lt;=1000</v>
      </c>
      <c r="T3546">
        <v>1432</v>
      </c>
      <c r="U3546" t="str">
        <f t="shared" si="776"/>
        <v>&lt;=1500</v>
      </c>
      <c r="V3546" t="s">
        <v>585</v>
      </c>
      <c r="W3546">
        <v>39434</v>
      </c>
      <c r="X3546" s="12">
        <f t="shared" si="777"/>
        <v>2.5358827407820663E-2</v>
      </c>
      <c r="Y3546" t="str">
        <f t="shared" si="778"/>
        <v>&lt;=0.03</v>
      </c>
      <c r="Z3546" t="s">
        <v>32</v>
      </c>
      <c r="AA3546">
        <v>9</v>
      </c>
      <c r="AB3546" t="s">
        <v>32</v>
      </c>
      <c r="AC3546" t="str">
        <f t="shared" si="779"/>
        <v/>
      </c>
      <c r="AD3546" t="s">
        <v>32</v>
      </c>
      <c r="AE3546" t="str">
        <f t="shared" si="780"/>
        <v/>
      </c>
      <c r="AF3546" t="s">
        <v>32</v>
      </c>
      <c r="AG3546" t="str">
        <f t="shared" si="781"/>
        <v/>
      </c>
      <c r="AH3546" t="s">
        <v>32</v>
      </c>
      <c r="AI3546" t="str">
        <f t="shared" si="782"/>
        <v/>
      </c>
      <c r="AJ3546" t="s">
        <v>32</v>
      </c>
      <c r="AK3546" t="str">
        <f t="shared" si="783"/>
        <v/>
      </c>
      <c r="AL3546">
        <v>0</v>
      </c>
      <c r="AM3546">
        <v>0</v>
      </c>
      <c r="AN3546">
        <v>0</v>
      </c>
      <c r="AO3546" t="s">
        <v>32</v>
      </c>
      <c r="AP3546" t="s">
        <v>32</v>
      </c>
    </row>
    <row r="3547" spans="1:42" x14ac:dyDescent="0.25">
      <c r="A3547">
        <v>201811</v>
      </c>
      <c r="B3547" t="str">
        <f t="shared" si="770"/>
        <v>2018-II</v>
      </c>
      <c r="C3547" t="s">
        <v>3608</v>
      </c>
      <c r="D3547" t="s">
        <v>3608</v>
      </c>
      <c r="E3547">
        <v>30547904</v>
      </c>
      <c r="F3547" t="s">
        <v>29</v>
      </c>
      <c r="G3547">
        <v>0</v>
      </c>
      <c r="H3547">
        <v>0</v>
      </c>
      <c r="I3547">
        <v>0</v>
      </c>
      <c r="J3547">
        <f t="shared" si="771"/>
        <v>0</v>
      </c>
      <c r="K3547" t="str">
        <f t="shared" si="772"/>
        <v>Modelamiento</v>
      </c>
      <c r="L3547">
        <f t="shared" si="773"/>
        <v>0</v>
      </c>
      <c r="M3547">
        <v>27</v>
      </c>
      <c r="N3547" t="str">
        <f t="shared" si="774"/>
        <v>&lt;=30</v>
      </c>
      <c r="O3547" t="s">
        <v>56</v>
      </c>
      <c r="P3547" t="s">
        <v>39</v>
      </c>
      <c r="Q3547">
        <v>35018</v>
      </c>
      <c r="R3547">
        <v>1650</v>
      </c>
      <c r="S3547" t="str">
        <f t="shared" si="775"/>
        <v>&lt;=2000</v>
      </c>
      <c r="T3547">
        <v>1218</v>
      </c>
      <c r="U3547" t="str">
        <f t="shared" si="776"/>
        <v>&lt;=1300</v>
      </c>
      <c r="V3547" t="s">
        <v>589</v>
      </c>
      <c r="W3547">
        <v>33748</v>
      </c>
      <c r="X3547" s="12">
        <f t="shared" si="777"/>
        <v>4.8891786179921772E-2</v>
      </c>
      <c r="Y3547" t="str">
        <f t="shared" si="778"/>
        <v>&lt;=0.05</v>
      </c>
      <c r="Z3547" t="s">
        <v>32</v>
      </c>
      <c r="AA3547">
        <v>4</v>
      </c>
      <c r="AB3547">
        <v>484.48</v>
      </c>
      <c r="AC3547" t="str">
        <f t="shared" si="779"/>
        <v>&lt;=500</v>
      </c>
      <c r="AD3547">
        <v>740</v>
      </c>
      <c r="AE3547" t="str">
        <f t="shared" si="780"/>
        <v>&gt;120</v>
      </c>
      <c r="AF3547">
        <v>484.48</v>
      </c>
      <c r="AG3547" t="str">
        <f t="shared" si="781"/>
        <v>&lt;=500</v>
      </c>
      <c r="AH3547" t="s">
        <v>32</v>
      </c>
      <c r="AI3547" t="str">
        <f t="shared" si="782"/>
        <v/>
      </c>
      <c r="AJ3547" t="s">
        <v>32</v>
      </c>
      <c r="AK3547" t="str">
        <f t="shared" si="783"/>
        <v/>
      </c>
      <c r="AL3547">
        <v>12</v>
      </c>
      <c r="AM3547">
        <v>0</v>
      </c>
      <c r="AN3547">
        <v>12</v>
      </c>
      <c r="AO3547" t="s">
        <v>32</v>
      </c>
      <c r="AP3547">
        <v>1</v>
      </c>
    </row>
    <row r="3548" spans="1:42" x14ac:dyDescent="0.25">
      <c r="A3548">
        <v>201811</v>
      </c>
      <c r="B3548" t="str">
        <f t="shared" si="770"/>
        <v>2018-II</v>
      </c>
      <c r="C3548" t="s">
        <v>3609</v>
      </c>
      <c r="D3548" t="s">
        <v>3609</v>
      </c>
      <c r="E3548">
        <v>30549384</v>
      </c>
      <c r="F3548" t="s">
        <v>29</v>
      </c>
      <c r="G3548">
        <v>0</v>
      </c>
      <c r="H3548">
        <v>0</v>
      </c>
      <c r="I3548">
        <v>0</v>
      </c>
      <c r="J3548">
        <f t="shared" si="771"/>
        <v>0</v>
      </c>
      <c r="K3548" t="str">
        <f t="shared" si="772"/>
        <v>Modelamiento</v>
      </c>
      <c r="L3548">
        <f t="shared" si="773"/>
        <v>0</v>
      </c>
      <c r="M3548">
        <v>38</v>
      </c>
      <c r="N3548" t="str">
        <f t="shared" si="774"/>
        <v>&lt;=40</v>
      </c>
      <c r="O3548" t="s">
        <v>72</v>
      </c>
      <c r="P3548" t="s">
        <v>39</v>
      </c>
      <c r="Q3548">
        <v>38397</v>
      </c>
      <c r="R3548">
        <v>1650</v>
      </c>
      <c r="S3548" t="str">
        <f t="shared" si="775"/>
        <v>&lt;=2000</v>
      </c>
      <c r="T3548">
        <v>1330</v>
      </c>
      <c r="U3548" t="str">
        <f t="shared" si="776"/>
        <v>&lt;=1400</v>
      </c>
      <c r="V3548" t="s">
        <v>589</v>
      </c>
      <c r="W3548">
        <v>37127</v>
      </c>
      <c r="X3548" s="12">
        <f t="shared" si="777"/>
        <v>4.444205025991866E-2</v>
      </c>
      <c r="Y3548" t="str">
        <f t="shared" si="778"/>
        <v>&lt;=0.05</v>
      </c>
      <c r="Z3548" t="s">
        <v>32</v>
      </c>
      <c r="AA3548">
        <v>4</v>
      </c>
      <c r="AB3548">
        <v>831.88</v>
      </c>
      <c r="AC3548" t="str">
        <f t="shared" si="779"/>
        <v>&lt;=1000</v>
      </c>
      <c r="AD3548">
        <v>877</v>
      </c>
      <c r="AE3548" t="str">
        <f t="shared" si="780"/>
        <v>&gt;120</v>
      </c>
      <c r="AF3548">
        <v>831.88</v>
      </c>
      <c r="AG3548" t="str">
        <f t="shared" si="781"/>
        <v>&lt;=1000</v>
      </c>
      <c r="AH3548" t="s">
        <v>32</v>
      </c>
      <c r="AI3548" t="str">
        <f t="shared" si="782"/>
        <v/>
      </c>
      <c r="AJ3548" t="s">
        <v>32</v>
      </c>
      <c r="AK3548" t="str">
        <f t="shared" si="783"/>
        <v/>
      </c>
      <c r="AL3548">
        <v>12</v>
      </c>
      <c r="AM3548">
        <v>0</v>
      </c>
      <c r="AN3548">
        <v>12</v>
      </c>
      <c r="AO3548" t="s">
        <v>32</v>
      </c>
      <c r="AP3548">
        <v>1</v>
      </c>
    </row>
    <row r="3549" spans="1:42" x14ac:dyDescent="0.25">
      <c r="A3549">
        <v>201811</v>
      </c>
      <c r="B3549" t="str">
        <f t="shared" si="770"/>
        <v>2018-II</v>
      </c>
      <c r="C3549" t="s">
        <v>3610</v>
      </c>
      <c r="D3549" t="s">
        <v>3610</v>
      </c>
      <c r="E3549">
        <v>30559051</v>
      </c>
      <c r="F3549" t="s">
        <v>29</v>
      </c>
      <c r="G3549">
        <v>0</v>
      </c>
      <c r="H3549">
        <v>0</v>
      </c>
      <c r="I3549">
        <v>0</v>
      </c>
      <c r="J3549">
        <f t="shared" si="771"/>
        <v>0</v>
      </c>
      <c r="K3549" t="str">
        <f t="shared" si="772"/>
        <v>Modelamiento</v>
      </c>
      <c r="L3549">
        <f t="shared" si="773"/>
        <v>0</v>
      </c>
      <c r="M3549">
        <v>25</v>
      </c>
      <c r="N3549" t="str">
        <f t="shared" si="774"/>
        <v>&lt;=25</v>
      </c>
      <c r="O3549" t="s">
        <v>56</v>
      </c>
      <c r="P3549" t="s">
        <v>39</v>
      </c>
      <c r="Q3549">
        <v>44851</v>
      </c>
      <c r="R3549">
        <v>1500</v>
      </c>
      <c r="S3549" t="str">
        <f t="shared" si="775"/>
        <v>&lt;=1500</v>
      </c>
      <c r="T3549">
        <v>1058</v>
      </c>
      <c r="U3549" t="str">
        <f t="shared" si="776"/>
        <v>&lt;=1100</v>
      </c>
      <c r="V3549" t="s">
        <v>589</v>
      </c>
      <c r="W3549">
        <v>42781</v>
      </c>
      <c r="X3549" s="12">
        <f t="shared" si="777"/>
        <v>3.50622940090227E-2</v>
      </c>
      <c r="Y3549" t="str">
        <f t="shared" si="778"/>
        <v>&lt;=0.04</v>
      </c>
      <c r="Z3549" t="s">
        <v>32</v>
      </c>
      <c r="AA3549">
        <v>9</v>
      </c>
      <c r="AB3549" t="s">
        <v>32</v>
      </c>
      <c r="AC3549" t="str">
        <f t="shared" si="779"/>
        <v/>
      </c>
      <c r="AD3549" t="s">
        <v>32</v>
      </c>
      <c r="AE3549" t="str">
        <f t="shared" si="780"/>
        <v/>
      </c>
      <c r="AF3549" t="s">
        <v>32</v>
      </c>
      <c r="AG3549" t="str">
        <f t="shared" si="781"/>
        <v/>
      </c>
      <c r="AH3549" t="s">
        <v>32</v>
      </c>
      <c r="AI3549" t="str">
        <f t="shared" si="782"/>
        <v/>
      </c>
      <c r="AJ3549" t="s">
        <v>32</v>
      </c>
      <c r="AK3549" t="str">
        <f t="shared" si="783"/>
        <v/>
      </c>
      <c r="AL3549">
        <v>0</v>
      </c>
      <c r="AM3549">
        <v>0</v>
      </c>
      <c r="AN3549">
        <v>0</v>
      </c>
      <c r="AO3549" t="s">
        <v>32</v>
      </c>
      <c r="AP3549" t="s">
        <v>32</v>
      </c>
    </row>
    <row r="3550" spans="1:42" x14ac:dyDescent="0.25">
      <c r="A3550">
        <v>201811</v>
      </c>
      <c r="B3550" t="str">
        <f t="shared" si="770"/>
        <v>2018-II</v>
      </c>
      <c r="C3550" t="s">
        <v>3611</v>
      </c>
      <c r="D3550" t="s">
        <v>3611</v>
      </c>
      <c r="E3550">
        <v>30563663</v>
      </c>
      <c r="F3550" t="s">
        <v>29</v>
      </c>
      <c r="G3550">
        <v>0</v>
      </c>
      <c r="H3550">
        <v>0</v>
      </c>
      <c r="I3550">
        <v>0</v>
      </c>
      <c r="J3550">
        <f t="shared" si="771"/>
        <v>0</v>
      </c>
      <c r="K3550" t="str">
        <f t="shared" si="772"/>
        <v>Modelamiento</v>
      </c>
      <c r="L3550">
        <f t="shared" si="773"/>
        <v>0</v>
      </c>
      <c r="M3550">
        <v>34</v>
      </c>
      <c r="N3550" t="str">
        <f t="shared" si="774"/>
        <v>&lt;=35</v>
      </c>
      <c r="O3550" t="s">
        <v>56</v>
      </c>
      <c r="P3550" t="s">
        <v>31</v>
      </c>
      <c r="Q3550">
        <v>35518</v>
      </c>
      <c r="R3550">
        <v>1800</v>
      </c>
      <c r="S3550" t="str">
        <f t="shared" si="775"/>
        <v>&lt;=2000</v>
      </c>
      <c r="T3550">
        <v>1228</v>
      </c>
      <c r="U3550" t="str">
        <f t="shared" si="776"/>
        <v>&lt;=1300</v>
      </c>
      <c r="V3550" t="s">
        <v>597</v>
      </c>
      <c r="W3550">
        <v>33748</v>
      </c>
      <c r="X3550" s="12">
        <f t="shared" si="777"/>
        <v>5.3336494014460119E-2</v>
      </c>
      <c r="Y3550" t="str">
        <f t="shared" si="778"/>
        <v>&lt;=0.06</v>
      </c>
      <c r="Z3550" t="s">
        <v>32</v>
      </c>
      <c r="AA3550">
        <v>2</v>
      </c>
      <c r="AB3550">
        <v>10026.99</v>
      </c>
      <c r="AC3550" t="str">
        <f t="shared" si="779"/>
        <v>&gt;5000</v>
      </c>
      <c r="AD3550">
        <v>44</v>
      </c>
      <c r="AE3550" t="str">
        <f t="shared" si="780"/>
        <v>&lt;=60</v>
      </c>
      <c r="AF3550">
        <v>0</v>
      </c>
      <c r="AG3550" t="str">
        <f t="shared" si="781"/>
        <v>&lt;=500</v>
      </c>
      <c r="AH3550">
        <v>780</v>
      </c>
      <c r="AI3550" t="str">
        <f t="shared" si="782"/>
        <v>&lt;=1000</v>
      </c>
      <c r="AJ3550">
        <v>1</v>
      </c>
      <c r="AK3550" t="str">
        <f t="shared" si="783"/>
        <v>&gt;0.9</v>
      </c>
      <c r="AL3550">
        <v>10</v>
      </c>
      <c r="AM3550">
        <v>5</v>
      </c>
      <c r="AN3550">
        <v>0</v>
      </c>
      <c r="AO3550">
        <v>1</v>
      </c>
      <c r="AP3550" t="s">
        <v>32</v>
      </c>
    </row>
    <row r="3551" spans="1:42" x14ac:dyDescent="0.25">
      <c r="A3551">
        <v>201811</v>
      </c>
      <c r="B3551" t="str">
        <f t="shared" si="770"/>
        <v>2018-II</v>
      </c>
      <c r="C3551" t="s">
        <v>3612</v>
      </c>
      <c r="D3551" t="s">
        <v>3612</v>
      </c>
      <c r="E3551">
        <v>30563377</v>
      </c>
      <c r="F3551" t="s">
        <v>29</v>
      </c>
      <c r="G3551">
        <v>1</v>
      </c>
      <c r="H3551">
        <v>0</v>
      </c>
      <c r="I3551">
        <v>0</v>
      </c>
      <c r="J3551">
        <f t="shared" si="771"/>
        <v>0</v>
      </c>
      <c r="K3551" t="str">
        <f t="shared" si="772"/>
        <v>Modelamiento</v>
      </c>
      <c r="L3551">
        <f t="shared" si="773"/>
        <v>0</v>
      </c>
      <c r="M3551">
        <v>41</v>
      </c>
      <c r="N3551" t="str">
        <f t="shared" si="774"/>
        <v>&lt;=45</v>
      </c>
      <c r="O3551" t="s">
        <v>56</v>
      </c>
      <c r="P3551" t="s">
        <v>39</v>
      </c>
      <c r="Q3551">
        <v>39971</v>
      </c>
      <c r="R3551">
        <v>500</v>
      </c>
      <c r="S3551" t="str">
        <f t="shared" si="775"/>
        <v>&lt;=500</v>
      </c>
      <c r="T3551">
        <v>951</v>
      </c>
      <c r="U3551" t="str">
        <f t="shared" si="776"/>
        <v>&lt;=1000</v>
      </c>
      <c r="V3551" t="s">
        <v>585</v>
      </c>
      <c r="W3551">
        <v>37551</v>
      </c>
      <c r="X3551" s="12">
        <f t="shared" si="777"/>
        <v>1.3315224627839472E-2</v>
      </c>
      <c r="Y3551" t="str">
        <f t="shared" si="778"/>
        <v>&lt;=0.02</v>
      </c>
      <c r="Z3551" t="s">
        <v>32</v>
      </c>
      <c r="AA3551">
        <v>9</v>
      </c>
      <c r="AB3551" t="s">
        <v>32</v>
      </c>
      <c r="AC3551" t="str">
        <f t="shared" si="779"/>
        <v/>
      </c>
      <c r="AD3551" t="s">
        <v>32</v>
      </c>
      <c r="AE3551" t="str">
        <f t="shared" si="780"/>
        <v/>
      </c>
      <c r="AF3551" t="s">
        <v>32</v>
      </c>
      <c r="AG3551" t="str">
        <f t="shared" si="781"/>
        <v/>
      </c>
      <c r="AH3551" t="s">
        <v>32</v>
      </c>
      <c r="AI3551" t="str">
        <f t="shared" si="782"/>
        <v/>
      </c>
      <c r="AJ3551" t="s">
        <v>32</v>
      </c>
      <c r="AK3551" t="str">
        <f t="shared" si="783"/>
        <v/>
      </c>
      <c r="AL3551">
        <v>0</v>
      </c>
      <c r="AM3551">
        <v>0</v>
      </c>
      <c r="AN3551">
        <v>0</v>
      </c>
      <c r="AO3551" t="s">
        <v>32</v>
      </c>
      <c r="AP3551" t="s">
        <v>32</v>
      </c>
    </row>
    <row r="3552" spans="1:42" x14ac:dyDescent="0.25">
      <c r="A3552">
        <v>201811</v>
      </c>
      <c r="B3552" t="str">
        <f t="shared" si="770"/>
        <v>2018-II</v>
      </c>
      <c r="C3552" t="s">
        <v>3613</v>
      </c>
      <c r="D3552" t="s">
        <v>3613</v>
      </c>
      <c r="E3552">
        <v>30555664</v>
      </c>
      <c r="F3552" t="s">
        <v>29</v>
      </c>
      <c r="G3552">
        <v>1</v>
      </c>
      <c r="H3552">
        <v>0</v>
      </c>
      <c r="I3552">
        <v>0</v>
      </c>
      <c r="J3552">
        <f t="shared" si="771"/>
        <v>0</v>
      </c>
      <c r="K3552" t="str">
        <f t="shared" si="772"/>
        <v>Modelamiento</v>
      </c>
      <c r="L3552">
        <f t="shared" si="773"/>
        <v>0</v>
      </c>
      <c r="M3552">
        <v>25</v>
      </c>
      <c r="N3552" t="str">
        <f t="shared" si="774"/>
        <v>&lt;=25</v>
      </c>
      <c r="O3552" t="s">
        <v>56</v>
      </c>
      <c r="P3552" t="s">
        <v>39</v>
      </c>
      <c r="Q3552">
        <v>35168</v>
      </c>
      <c r="R3552">
        <v>1500</v>
      </c>
      <c r="S3552" t="str">
        <f t="shared" si="775"/>
        <v>&lt;=1500</v>
      </c>
      <c r="T3552">
        <v>1221</v>
      </c>
      <c r="U3552" t="str">
        <f t="shared" si="776"/>
        <v>&lt;=1300</v>
      </c>
      <c r="V3552" t="s">
        <v>589</v>
      </c>
      <c r="W3552">
        <v>33748</v>
      </c>
      <c r="X3552" s="12">
        <f t="shared" si="777"/>
        <v>4.4447078345383431E-2</v>
      </c>
      <c r="Y3552" t="str">
        <f t="shared" si="778"/>
        <v>&lt;=0.05</v>
      </c>
      <c r="Z3552" t="s">
        <v>32</v>
      </c>
      <c r="AA3552">
        <v>0</v>
      </c>
      <c r="AB3552">
        <v>3000</v>
      </c>
      <c r="AC3552" t="str">
        <f t="shared" si="779"/>
        <v>&lt;=3000</v>
      </c>
      <c r="AD3552">
        <v>0</v>
      </c>
      <c r="AE3552" t="str">
        <f t="shared" si="780"/>
        <v>=0</v>
      </c>
      <c r="AF3552">
        <v>0</v>
      </c>
      <c r="AG3552" t="str">
        <f t="shared" si="781"/>
        <v>&lt;=500</v>
      </c>
      <c r="AH3552" t="s">
        <v>32</v>
      </c>
      <c r="AI3552" t="str">
        <f t="shared" si="782"/>
        <v/>
      </c>
      <c r="AJ3552" t="s">
        <v>32</v>
      </c>
      <c r="AK3552" t="str">
        <f t="shared" si="783"/>
        <v/>
      </c>
      <c r="AL3552">
        <v>6</v>
      </c>
      <c r="AM3552">
        <v>6</v>
      </c>
      <c r="AN3552">
        <v>0</v>
      </c>
      <c r="AO3552">
        <v>1</v>
      </c>
      <c r="AP3552" t="s">
        <v>32</v>
      </c>
    </row>
    <row r="3553" spans="1:42" x14ac:dyDescent="0.25">
      <c r="A3553">
        <v>201811</v>
      </c>
      <c r="B3553" t="str">
        <f t="shared" si="770"/>
        <v>2018-II</v>
      </c>
      <c r="C3553" t="s">
        <v>3614</v>
      </c>
      <c r="D3553" t="s">
        <v>3614</v>
      </c>
      <c r="E3553">
        <v>30564248</v>
      </c>
      <c r="F3553" t="s">
        <v>29</v>
      </c>
      <c r="G3553">
        <v>1</v>
      </c>
      <c r="H3553">
        <v>0</v>
      </c>
      <c r="I3553">
        <v>0</v>
      </c>
      <c r="J3553">
        <f t="shared" si="771"/>
        <v>0</v>
      </c>
      <c r="K3553" t="str">
        <f t="shared" si="772"/>
        <v>Modelamiento</v>
      </c>
      <c r="L3553">
        <f t="shared" si="773"/>
        <v>0</v>
      </c>
      <c r="M3553">
        <v>32</v>
      </c>
      <c r="N3553" t="str">
        <f t="shared" si="774"/>
        <v>&lt;=35</v>
      </c>
      <c r="O3553" t="s">
        <v>56</v>
      </c>
      <c r="P3553" t="s">
        <v>39</v>
      </c>
      <c r="Q3553">
        <v>38427</v>
      </c>
      <c r="R3553">
        <v>1500</v>
      </c>
      <c r="S3553" t="str">
        <f t="shared" si="775"/>
        <v>&lt;=1500</v>
      </c>
      <c r="T3553">
        <v>1068</v>
      </c>
      <c r="U3553" t="str">
        <f t="shared" si="776"/>
        <v>&lt;=1100</v>
      </c>
      <c r="V3553" t="s">
        <v>597</v>
      </c>
      <c r="W3553">
        <v>36357</v>
      </c>
      <c r="X3553" s="12">
        <f t="shared" si="777"/>
        <v>4.125752949913359E-2</v>
      </c>
      <c r="Y3553" t="str">
        <f t="shared" si="778"/>
        <v>&lt;=0.05</v>
      </c>
      <c r="Z3553" t="s">
        <v>32</v>
      </c>
      <c r="AA3553">
        <v>9</v>
      </c>
      <c r="AB3553" t="s">
        <v>32</v>
      </c>
      <c r="AC3553" t="str">
        <f t="shared" si="779"/>
        <v/>
      </c>
      <c r="AD3553" t="s">
        <v>32</v>
      </c>
      <c r="AE3553" t="str">
        <f t="shared" si="780"/>
        <v/>
      </c>
      <c r="AF3553" t="s">
        <v>32</v>
      </c>
      <c r="AG3553" t="str">
        <f t="shared" si="781"/>
        <v/>
      </c>
      <c r="AH3553" t="s">
        <v>32</v>
      </c>
      <c r="AI3553" t="str">
        <f t="shared" si="782"/>
        <v/>
      </c>
      <c r="AJ3553" t="s">
        <v>32</v>
      </c>
      <c r="AK3553" t="str">
        <f t="shared" si="783"/>
        <v/>
      </c>
      <c r="AL3553">
        <v>0</v>
      </c>
      <c r="AM3553">
        <v>0</v>
      </c>
      <c r="AN3553">
        <v>0</v>
      </c>
      <c r="AO3553" t="s">
        <v>32</v>
      </c>
      <c r="AP3553" t="s">
        <v>32</v>
      </c>
    </row>
    <row r="3554" spans="1:42" x14ac:dyDescent="0.25">
      <c r="A3554">
        <v>201811</v>
      </c>
      <c r="B3554" t="str">
        <f t="shared" si="770"/>
        <v>2018-II</v>
      </c>
      <c r="C3554" t="s">
        <v>3615</v>
      </c>
      <c r="D3554" t="s">
        <v>3615</v>
      </c>
      <c r="E3554">
        <v>30563681</v>
      </c>
      <c r="F3554" t="s">
        <v>29</v>
      </c>
      <c r="G3554">
        <v>1</v>
      </c>
      <c r="H3554">
        <v>0</v>
      </c>
      <c r="I3554">
        <v>0</v>
      </c>
      <c r="J3554">
        <f t="shared" si="771"/>
        <v>0</v>
      </c>
      <c r="K3554" t="str">
        <f t="shared" si="772"/>
        <v>Modelamiento</v>
      </c>
      <c r="L3554">
        <f t="shared" si="773"/>
        <v>0</v>
      </c>
      <c r="M3554">
        <v>28</v>
      </c>
      <c r="N3554" t="str">
        <f t="shared" si="774"/>
        <v>&lt;=30</v>
      </c>
      <c r="O3554" t="s">
        <v>56</v>
      </c>
      <c r="P3554" t="s">
        <v>31</v>
      </c>
      <c r="Q3554">
        <v>54570</v>
      </c>
      <c r="R3554">
        <v>6000</v>
      </c>
      <c r="S3554" t="str">
        <f t="shared" si="775"/>
        <v>&gt;2500</v>
      </c>
      <c r="T3554">
        <v>1706</v>
      </c>
      <c r="U3554" t="str">
        <f t="shared" si="776"/>
        <v>&gt;1500</v>
      </c>
      <c r="V3554" t="s">
        <v>597</v>
      </c>
      <c r="W3554">
        <v>57000</v>
      </c>
      <c r="X3554" s="12">
        <f t="shared" si="777"/>
        <v>0.10526315789473684</v>
      </c>
      <c r="Y3554" t="str">
        <f t="shared" si="778"/>
        <v>&gt;0.06</v>
      </c>
      <c r="Z3554" t="s">
        <v>32</v>
      </c>
      <c r="AA3554">
        <v>4</v>
      </c>
      <c r="AB3554">
        <v>2019.22</v>
      </c>
      <c r="AC3554" t="str">
        <f t="shared" si="779"/>
        <v>&lt;=3000</v>
      </c>
      <c r="AD3554">
        <v>1878</v>
      </c>
      <c r="AE3554" t="str">
        <f t="shared" si="780"/>
        <v>&gt;120</v>
      </c>
      <c r="AF3554">
        <v>2019.22</v>
      </c>
      <c r="AG3554" t="str">
        <f t="shared" si="781"/>
        <v>&lt;=3000</v>
      </c>
      <c r="AH3554" t="s">
        <v>32</v>
      </c>
      <c r="AI3554" t="str">
        <f t="shared" si="782"/>
        <v/>
      </c>
      <c r="AJ3554" t="s">
        <v>32</v>
      </c>
      <c r="AK3554" t="str">
        <f t="shared" si="783"/>
        <v/>
      </c>
      <c r="AL3554">
        <v>12</v>
      </c>
      <c r="AM3554">
        <v>0</v>
      </c>
      <c r="AN3554">
        <v>12</v>
      </c>
      <c r="AO3554" t="s">
        <v>32</v>
      </c>
      <c r="AP3554">
        <v>1</v>
      </c>
    </row>
    <row r="3555" spans="1:42" x14ac:dyDescent="0.25">
      <c r="A3555">
        <v>201811</v>
      </c>
      <c r="B3555" t="str">
        <f t="shared" si="770"/>
        <v>2018-II</v>
      </c>
      <c r="C3555" t="s">
        <v>3616</v>
      </c>
      <c r="D3555" t="s">
        <v>3616</v>
      </c>
      <c r="E3555">
        <v>30561986</v>
      </c>
      <c r="F3555" t="s">
        <v>29</v>
      </c>
      <c r="G3555">
        <v>0</v>
      </c>
      <c r="H3555">
        <v>0</v>
      </c>
      <c r="I3555">
        <v>0</v>
      </c>
      <c r="J3555">
        <f t="shared" si="771"/>
        <v>0</v>
      </c>
      <c r="K3555" t="str">
        <f t="shared" si="772"/>
        <v>Modelamiento</v>
      </c>
      <c r="L3555">
        <f t="shared" si="773"/>
        <v>0</v>
      </c>
      <c r="M3555">
        <v>47</v>
      </c>
      <c r="N3555" t="str">
        <f t="shared" si="774"/>
        <v>&lt;=50</v>
      </c>
      <c r="O3555" t="s">
        <v>56</v>
      </c>
      <c r="P3555" t="s">
        <v>31</v>
      </c>
      <c r="Q3555">
        <v>40826</v>
      </c>
      <c r="R3555">
        <v>1500</v>
      </c>
      <c r="S3555" t="str">
        <f t="shared" si="775"/>
        <v>&lt;=1500</v>
      </c>
      <c r="T3555">
        <v>1409</v>
      </c>
      <c r="U3555" t="str">
        <f t="shared" si="776"/>
        <v>&lt;=1500</v>
      </c>
      <c r="V3555" t="s">
        <v>587</v>
      </c>
      <c r="W3555">
        <v>39406</v>
      </c>
      <c r="X3555" s="12">
        <f t="shared" si="777"/>
        <v>3.8065269248337814E-2</v>
      </c>
      <c r="Y3555" t="str">
        <f t="shared" si="778"/>
        <v>&lt;=0.04</v>
      </c>
      <c r="Z3555" t="s">
        <v>32</v>
      </c>
      <c r="AA3555">
        <v>4</v>
      </c>
      <c r="AB3555">
        <v>596.33000000000004</v>
      </c>
      <c r="AC3555" t="str">
        <f t="shared" si="779"/>
        <v>&lt;=1000</v>
      </c>
      <c r="AD3555">
        <v>1976</v>
      </c>
      <c r="AE3555" t="str">
        <f t="shared" si="780"/>
        <v>&gt;120</v>
      </c>
      <c r="AF3555">
        <v>596.33000000000004</v>
      </c>
      <c r="AG3555" t="str">
        <f t="shared" si="781"/>
        <v>&lt;=1000</v>
      </c>
      <c r="AH3555" t="s">
        <v>32</v>
      </c>
      <c r="AI3555" t="str">
        <f t="shared" si="782"/>
        <v/>
      </c>
      <c r="AJ3555" t="s">
        <v>32</v>
      </c>
      <c r="AK3555" t="str">
        <f t="shared" si="783"/>
        <v/>
      </c>
      <c r="AL3555">
        <v>12</v>
      </c>
      <c r="AM3555">
        <v>0</v>
      </c>
      <c r="AN3555">
        <v>12</v>
      </c>
      <c r="AO3555" t="s">
        <v>32</v>
      </c>
      <c r="AP3555">
        <v>1</v>
      </c>
    </row>
    <row r="3556" spans="1:42" x14ac:dyDescent="0.25">
      <c r="A3556">
        <v>201811</v>
      </c>
      <c r="B3556" t="str">
        <f t="shared" si="770"/>
        <v>2018-II</v>
      </c>
      <c r="C3556" t="s">
        <v>3617</v>
      </c>
      <c r="D3556" t="s">
        <v>3617</v>
      </c>
      <c r="E3556">
        <v>30566452</v>
      </c>
      <c r="F3556" t="s">
        <v>29</v>
      </c>
      <c r="G3556">
        <v>1</v>
      </c>
      <c r="H3556">
        <v>0</v>
      </c>
      <c r="I3556">
        <v>0</v>
      </c>
      <c r="J3556">
        <f t="shared" si="771"/>
        <v>0</v>
      </c>
      <c r="K3556" t="str">
        <f t="shared" si="772"/>
        <v>Modelamiento</v>
      </c>
      <c r="L3556">
        <f t="shared" si="773"/>
        <v>0</v>
      </c>
      <c r="M3556">
        <v>31</v>
      </c>
      <c r="N3556" t="str">
        <f t="shared" si="774"/>
        <v>&lt;=35</v>
      </c>
      <c r="O3556" t="s">
        <v>56</v>
      </c>
      <c r="P3556" t="s">
        <v>31</v>
      </c>
      <c r="Q3556">
        <v>49973</v>
      </c>
      <c r="R3556">
        <v>500</v>
      </c>
      <c r="S3556" t="str">
        <f t="shared" si="775"/>
        <v>&lt;=500</v>
      </c>
      <c r="T3556">
        <v>1109</v>
      </c>
      <c r="U3556" t="str">
        <f t="shared" si="776"/>
        <v>&lt;=1200</v>
      </c>
      <c r="V3556" t="s">
        <v>585</v>
      </c>
      <c r="W3556">
        <v>47553</v>
      </c>
      <c r="X3556" s="12">
        <f t="shared" si="777"/>
        <v>1.0514583727630223E-2</v>
      </c>
      <c r="Y3556" t="str">
        <f t="shared" si="778"/>
        <v>&lt;=0.02</v>
      </c>
      <c r="Z3556" t="s">
        <v>32</v>
      </c>
      <c r="AA3556">
        <v>9</v>
      </c>
      <c r="AB3556" t="s">
        <v>32</v>
      </c>
      <c r="AC3556" t="str">
        <f t="shared" si="779"/>
        <v/>
      </c>
      <c r="AD3556" t="s">
        <v>32</v>
      </c>
      <c r="AE3556" t="str">
        <f t="shared" si="780"/>
        <v/>
      </c>
      <c r="AF3556" t="s">
        <v>32</v>
      </c>
      <c r="AG3556" t="str">
        <f t="shared" si="781"/>
        <v/>
      </c>
      <c r="AH3556" t="s">
        <v>32</v>
      </c>
      <c r="AI3556" t="str">
        <f t="shared" si="782"/>
        <v/>
      </c>
      <c r="AJ3556" t="s">
        <v>32</v>
      </c>
      <c r="AK3556" t="str">
        <f t="shared" si="783"/>
        <v/>
      </c>
      <c r="AL3556">
        <v>0</v>
      </c>
      <c r="AM3556">
        <v>0</v>
      </c>
      <c r="AN3556">
        <v>0</v>
      </c>
      <c r="AO3556" t="s">
        <v>32</v>
      </c>
      <c r="AP3556" t="s">
        <v>32</v>
      </c>
    </row>
    <row r="3557" spans="1:42" x14ac:dyDescent="0.25">
      <c r="A3557">
        <v>201811</v>
      </c>
      <c r="B3557" t="str">
        <f t="shared" si="770"/>
        <v>2018-II</v>
      </c>
      <c r="C3557" t="s">
        <v>3618</v>
      </c>
      <c r="D3557" t="s">
        <v>3618</v>
      </c>
      <c r="E3557">
        <v>30560441</v>
      </c>
      <c r="F3557" t="s">
        <v>29</v>
      </c>
      <c r="G3557">
        <v>0</v>
      </c>
      <c r="H3557">
        <v>0</v>
      </c>
      <c r="I3557">
        <v>0</v>
      </c>
      <c r="J3557">
        <f t="shared" si="771"/>
        <v>0</v>
      </c>
      <c r="K3557" t="str">
        <f t="shared" si="772"/>
        <v>Modelamiento</v>
      </c>
      <c r="L3557">
        <f t="shared" si="773"/>
        <v>0</v>
      </c>
      <c r="M3557">
        <v>27</v>
      </c>
      <c r="N3557" t="str">
        <f t="shared" si="774"/>
        <v>&lt;=30</v>
      </c>
      <c r="O3557" t="s">
        <v>56</v>
      </c>
      <c r="P3557" t="s">
        <v>31</v>
      </c>
      <c r="Q3557">
        <v>31463</v>
      </c>
      <c r="R3557">
        <v>500</v>
      </c>
      <c r="S3557" t="str">
        <f t="shared" si="775"/>
        <v>&lt;=500</v>
      </c>
      <c r="T3557">
        <v>899</v>
      </c>
      <c r="U3557" t="str">
        <f t="shared" si="776"/>
        <v>&lt;=1000</v>
      </c>
      <c r="V3557" t="s">
        <v>601</v>
      </c>
      <c r="W3557">
        <v>29043</v>
      </c>
      <c r="X3557" s="12">
        <f t="shared" si="777"/>
        <v>1.7215852356850189E-2</v>
      </c>
      <c r="Y3557" t="str">
        <f t="shared" si="778"/>
        <v>&lt;=0.02</v>
      </c>
      <c r="Z3557" t="s">
        <v>32</v>
      </c>
      <c r="AA3557">
        <v>4</v>
      </c>
      <c r="AB3557">
        <v>1273.71</v>
      </c>
      <c r="AC3557" t="str">
        <f t="shared" si="779"/>
        <v>&lt;=2000</v>
      </c>
      <c r="AD3557">
        <v>702</v>
      </c>
      <c r="AE3557" t="str">
        <f t="shared" si="780"/>
        <v>&gt;120</v>
      </c>
      <c r="AF3557">
        <v>1273.71</v>
      </c>
      <c r="AG3557" t="str">
        <f t="shared" si="781"/>
        <v>&lt;=2000</v>
      </c>
      <c r="AH3557" t="s">
        <v>32</v>
      </c>
      <c r="AI3557" t="str">
        <f t="shared" si="782"/>
        <v/>
      </c>
      <c r="AJ3557" t="s">
        <v>32</v>
      </c>
      <c r="AK3557" t="str">
        <f t="shared" si="783"/>
        <v/>
      </c>
      <c r="AL3557">
        <v>9</v>
      </c>
      <c r="AM3557">
        <v>0</v>
      </c>
      <c r="AN3557">
        <v>9</v>
      </c>
      <c r="AO3557" t="s">
        <v>32</v>
      </c>
      <c r="AP3557">
        <v>4</v>
      </c>
    </row>
    <row r="3558" spans="1:42" x14ac:dyDescent="0.25">
      <c r="A3558">
        <v>201811</v>
      </c>
      <c r="B3558" t="str">
        <f t="shared" si="770"/>
        <v>2018-II</v>
      </c>
      <c r="C3558" t="s">
        <v>3619</v>
      </c>
      <c r="D3558" t="s">
        <v>3619</v>
      </c>
      <c r="E3558">
        <v>30559712</v>
      </c>
      <c r="F3558" t="s">
        <v>29</v>
      </c>
      <c r="G3558">
        <v>1</v>
      </c>
      <c r="H3558">
        <v>0</v>
      </c>
      <c r="I3558">
        <v>0</v>
      </c>
      <c r="J3558">
        <f t="shared" si="771"/>
        <v>0</v>
      </c>
      <c r="K3558" t="str">
        <f t="shared" si="772"/>
        <v>Modelamiento</v>
      </c>
      <c r="L3558">
        <f t="shared" si="773"/>
        <v>0</v>
      </c>
      <c r="M3558">
        <v>30</v>
      </c>
      <c r="N3558" t="str">
        <f t="shared" si="774"/>
        <v>&lt;=30</v>
      </c>
      <c r="O3558" t="s">
        <v>56</v>
      </c>
      <c r="P3558" t="s">
        <v>39</v>
      </c>
      <c r="Q3558">
        <v>49761</v>
      </c>
      <c r="R3558">
        <v>4500</v>
      </c>
      <c r="S3558" t="str">
        <f t="shared" si="775"/>
        <v>&gt;2500</v>
      </c>
      <c r="T3558">
        <v>1723</v>
      </c>
      <c r="U3558" t="str">
        <f t="shared" si="776"/>
        <v>&gt;1500</v>
      </c>
      <c r="V3558" t="s">
        <v>585</v>
      </c>
      <c r="W3558">
        <v>50691</v>
      </c>
      <c r="X3558" s="12">
        <f t="shared" si="777"/>
        <v>8.8773154997928622E-2</v>
      </c>
      <c r="Y3558" t="str">
        <f t="shared" si="778"/>
        <v>&gt;0.06</v>
      </c>
      <c r="Z3558" t="s">
        <v>32</v>
      </c>
      <c r="AA3558">
        <v>9</v>
      </c>
      <c r="AB3558" t="s">
        <v>32</v>
      </c>
      <c r="AC3558" t="str">
        <f t="shared" si="779"/>
        <v/>
      </c>
      <c r="AD3558" t="s">
        <v>32</v>
      </c>
      <c r="AE3558" t="str">
        <f t="shared" si="780"/>
        <v/>
      </c>
      <c r="AF3558" t="s">
        <v>32</v>
      </c>
      <c r="AG3558" t="str">
        <f t="shared" si="781"/>
        <v/>
      </c>
      <c r="AH3558" t="s">
        <v>32</v>
      </c>
      <c r="AI3558" t="str">
        <f t="shared" si="782"/>
        <v/>
      </c>
      <c r="AJ3558" t="s">
        <v>32</v>
      </c>
      <c r="AK3558" t="str">
        <f t="shared" si="783"/>
        <v/>
      </c>
      <c r="AL3558">
        <v>0</v>
      </c>
      <c r="AM3558">
        <v>0</v>
      </c>
      <c r="AN3558">
        <v>0</v>
      </c>
      <c r="AO3558" t="s">
        <v>32</v>
      </c>
      <c r="AP3558" t="s">
        <v>32</v>
      </c>
    </row>
    <row r="3559" spans="1:42" x14ac:dyDescent="0.25">
      <c r="A3559">
        <v>201811</v>
      </c>
      <c r="B3559" t="str">
        <f t="shared" si="770"/>
        <v>2018-II</v>
      </c>
      <c r="C3559" t="s">
        <v>3620</v>
      </c>
      <c r="D3559" t="s">
        <v>3620</v>
      </c>
      <c r="E3559">
        <v>30566391</v>
      </c>
      <c r="F3559" t="s">
        <v>29</v>
      </c>
      <c r="G3559">
        <v>1</v>
      </c>
      <c r="H3559">
        <v>0</v>
      </c>
      <c r="I3559">
        <v>0</v>
      </c>
      <c r="J3559">
        <f t="shared" si="771"/>
        <v>0</v>
      </c>
      <c r="K3559" t="str">
        <f t="shared" si="772"/>
        <v>Modelamiento</v>
      </c>
      <c r="L3559">
        <f t="shared" si="773"/>
        <v>0</v>
      </c>
      <c r="M3559">
        <v>57</v>
      </c>
      <c r="N3559" t="str">
        <f t="shared" si="774"/>
        <v>&lt;=60</v>
      </c>
      <c r="O3559" t="s">
        <v>56</v>
      </c>
      <c r="P3559" t="s">
        <v>39</v>
      </c>
      <c r="Q3559">
        <v>42210</v>
      </c>
      <c r="R3559">
        <v>1650</v>
      </c>
      <c r="S3559" t="str">
        <f t="shared" si="775"/>
        <v>&lt;=2000</v>
      </c>
      <c r="T3559">
        <v>1462</v>
      </c>
      <c r="U3559" t="str">
        <f t="shared" si="776"/>
        <v>&lt;=1500</v>
      </c>
      <c r="V3559" t="s">
        <v>589</v>
      </c>
      <c r="W3559">
        <v>40940</v>
      </c>
      <c r="X3559" s="12">
        <f t="shared" si="777"/>
        <v>4.0302882266731802E-2</v>
      </c>
      <c r="Y3559" t="str">
        <f t="shared" si="778"/>
        <v>&lt;=0.05</v>
      </c>
      <c r="Z3559" t="s">
        <v>32</v>
      </c>
      <c r="AA3559">
        <v>0</v>
      </c>
      <c r="AB3559">
        <v>2259.71</v>
      </c>
      <c r="AC3559" t="str">
        <f t="shared" si="779"/>
        <v>&lt;=3000</v>
      </c>
      <c r="AD3559">
        <v>0</v>
      </c>
      <c r="AE3559" t="str">
        <f t="shared" si="780"/>
        <v>=0</v>
      </c>
      <c r="AF3559">
        <v>0</v>
      </c>
      <c r="AG3559" t="str">
        <f t="shared" si="781"/>
        <v>&lt;=500</v>
      </c>
      <c r="AH3559">
        <v>2600</v>
      </c>
      <c r="AI3559" t="str">
        <f t="shared" si="782"/>
        <v>&lt;=3000</v>
      </c>
      <c r="AJ3559">
        <v>0.59119999999999995</v>
      </c>
      <c r="AK3559" t="str">
        <f t="shared" si="783"/>
        <v>&lt;=0.6</v>
      </c>
      <c r="AL3559">
        <v>12</v>
      </c>
      <c r="AM3559">
        <v>12</v>
      </c>
      <c r="AN3559">
        <v>0</v>
      </c>
      <c r="AO3559">
        <v>1</v>
      </c>
      <c r="AP3559" t="s">
        <v>32</v>
      </c>
    </row>
    <row r="3560" spans="1:42" x14ac:dyDescent="0.25">
      <c r="A3560">
        <v>201811</v>
      </c>
      <c r="B3560" t="str">
        <f t="shared" si="770"/>
        <v>2018-II</v>
      </c>
      <c r="C3560" t="s">
        <v>3621</v>
      </c>
      <c r="D3560" t="s">
        <v>3621</v>
      </c>
      <c r="E3560">
        <v>30567910</v>
      </c>
      <c r="F3560" t="s">
        <v>29</v>
      </c>
      <c r="G3560">
        <v>1</v>
      </c>
      <c r="H3560">
        <v>0</v>
      </c>
      <c r="I3560">
        <v>0</v>
      </c>
      <c r="J3560">
        <f t="shared" si="771"/>
        <v>0</v>
      </c>
      <c r="K3560" t="str">
        <f t="shared" si="772"/>
        <v>Modelamiento</v>
      </c>
      <c r="L3560">
        <f t="shared" si="773"/>
        <v>0</v>
      </c>
      <c r="M3560">
        <v>50</v>
      </c>
      <c r="N3560" t="str">
        <f t="shared" si="774"/>
        <v>&lt;=50</v>
      </c>
      <c r="O3560" t="s">
        <v>56</v>
      </c>
      <c r="P3560" t="s">
        <v>39</v>
      </c>
      <c r="Q3560">
        <v>33548</v>
      </c>
      <c r="R3560">
        <v>1200</v>
      </c>
      <c r="S3560" t="str">
        <f t="shared" si="775"/>
        <v>&lt;=1500</v>
      </c>
      <c r="T3560">
        <v>1212</v>
      </c>
      <c r="U3560" t="str">
        <f t="shared" si="776"/>
        <v>&lt;=1300</v>
      </c>
      <c r="V3560" t="s">
        <v>601</v>
      </c>
      <c r="W3560">
        <v>31828</v>
      </c>
      <c r="X3560" s="12">
        <f t="shared" si="777"/>
        <v>3.7702651753173305E-2</v>
      </c>
      <c r="Y3560" t="str">
        <f t="shared" si="778"/>
        <v>&lt;=0.04</v>
      </c>
      <c r="Z3560" t="s">
        <v>32</v>
      </c>
      <c r="AA3560">
        <v>9</v>
      </c>
      <c r="AB3560" t="s">
        <v>32</v>
      </c>
      <c r="AC3560" t="str">
        <f t="shared" si="779"/>
        <v/>
      </c>
      <c r="AD3560" t="s">
        <v>32</v>
      </c>
      <c r="AE3560" t="str">
        <f t="shared" si="780"/>
        <v/>
      </c>
      <c r="AF3560" t="s">
        <v>32</v>
      </c>
      <c r="AG3560" t="str">
        <f t="shared" si="781"/>
        <v/>
      </c>
      <c r="AH3560" t="s">
        <v>32</v>
      </c>
      <c r="AI3560" t="str">
        <f t="shared" si="782"/>
        <v/>
      </c>
      <c r="AJ3560" t="s">
        <v>32</v>
      </c>
      <c r="AK3560" t="str">
        <f t="shared" si="783"/>
        <v/>
      </c>
      <c r="AL3560">
        <v>0</v>
      </c>
      <c r="AM3560">
        <v>0</v>
      </c>
      <c r="AN3560">
        <v>0</v>
      </c>
      <c r="AO3560" t="s">
        <v>32</v>
      </c>
      <c r="AP3560" t="s">
        <v>32</v>
      </c>
    </row>
    <row r="3561" spans="1:42" x14ac:dyDescent="0.25">
      <c r="A3561">
        <v>201811</v>
      </c>
      <c r="B3561" t="str">
        <f t="shared" si="770"/>
        <v>2018-II</v>
      </c>
      <c r="C3561" t="s">
        <v>3622</v>
      </c>
      <c r="D3561" t="s">
        <v>3622</v>
      </c>
      <c r="E3561">
        <v>30561396</v>
      </c>
      <c r="F3561" t="s">
        <v>29</v>
      </c>
      <c r="G3561">
        <v>0</v>
      </c>
      <c r="H3561">
        <v>0</v>
      </c>
      <c r="I3561">
        <v>0</v>
      </c>
      <c r="J3561">
        <f t="shared" si="771"/>
        <v>0</v>
      </c>
      <c r="K3561" t="str">
        <f t="shared" si="772"/>
        <v>Modelamiento</v>
      </c>
      <c r="L3561">
        <f t="shared" si="773"/>
        <v>0</v>
      </c>
      <c r="M3561">
        <v>29</v>
      </c>
      <c r="N3561" t="str">
        <f t="shared" si="774"/>
        <v>&lt;=30</v>
      </c>
      <c r="O3561" t="s">
        <v>56</v>
      </c>
      <c r="P3561" t="s">
        <v>35</v>
      </c>
      <c r="Q3561">
        <v>44138</v>
      </c>
      <c r="R3561">
        <v>1000</v>
      </c>
      <c r="S3561" t="str">
        <f t="shared" si="775"/>
        <v>&lt;=1000</v>
      </c>
      <c r="T3561">
        <v>1521</v>
      </c>
      <c r="U3561" t="str">
        <f t="shared" si="776"/>
        <v>&gt;1500</v>
      </c>
      <c r="V3561" t="s">
        <v>601</v>
      </c>
      <c r="W3561">
        <v>42218</v>
      </c>
      <c r="X3561" s="12">
        <f t="shared" si="777"/>
        <v>2.3686579184234214E-2</v>
      </c>
      <c r="Y3561" t="str">
        <f t="shared" si="778"/>
        <v>&lt;=0.03</v>
      </c>
      <c r="Z3561" t="s">
        <v>32</v>
      </c>
      <c r="AA3561">
        <v>4</v>
      </c>
      <c r="AB3561">
        <v>2368.8200000000002</v>
      </c>
      <c r="AC3561" t="str">
        <f t="shared" si="779"/>
        <v>&lt;=3000</v>
      </c>
      <c r="AD3561">
        <v>289</v>
      </c>
      <c r="AE3561" t="str">
        <f t="shared" si="780"/>
        <v>&gt;120</v>
      </c>
      <c r="AF3561">
        <v>400.04</v>
      </c>
      <c r="AG3561" t="str">
        <f t="shared" si="781"/>
        <v>&lt;=500</v>
      </c>
      <c r="AH3561">
        <v>2900</v>
      </c>
      <c r="AI3561" t="str">
        <f t="shared" si="782"/>
        <v>&lt;=3000</v>
      </c>
      <c r="AJ3561">
        <v>0.98699999999999999</v>
      </c>
      <c r="AK3561" t="str">
        <f t="shared" si="783"/>
        <v>&gt;0.9</v>
      </c>
      <c r="AL3561">
        <v>12</v>
      </c>
      <c r="AM3561">
        <v>2</v>
      </c>
      <c r="AN3561">
        <v>6</v>
      </c>
      <c r="AO3561">
        <v>11</v>
      </c>
      <c r="AP3561">
        <v>1</v>
      </c>
    </row>
    <row r="3562" spans="1:42" x14ac:dyDescent="0.25">
      <c r="A3562">
        <v>201811</v>
      </c>
      <c r="B3562" t="str">
        <f t="shared" si="770"/>
        <v>2018-II</v>
      </c>
      <c r="C3562" t="s">
        <v>3623</v>
      </c>
      <c r="D3562" t="s">
        <v>3623</v>
      </c>
      <c r="E3562">
        <v>30548045</v>
      </c>
      <c r="F3562" t="s">
        <v>29</v>
      </c>
      <c r="G3562">
        <v>0</v>
      </c>
      <c r="H3562">
        <v>0</v>
      </c>
      <c r="I3562">
        <v>0</v>
      </c>
      <c r="J3562">
        <f t="shared" si="771"/>
        <v>0</v>
      </c>
      <c r="K3562" t="str">
        <f t="shared" si="772"/>
        <v>Modelamiento</v>
      </c>
      <c r="L3562">
        <f t="shared" si="773"/>
        <v>0</v>
      </c>
      <c r="M3562">
        <v>26</v>
      </c>
      <c r="N3562" t="str">
        <f t="shared" si="774"/>
        <v>&lt;=30</v>
      </c>
      <c r="O3562" t="s">
        <v>56</v>
      </c>
      <c r="P3562" t="s">
        <v>39</v>
      </c>
      <c r="Q3562">
        <v>37839</v>
      </c>
      <c r="R3562">
        <v>500</v>
      </c>
      <c r="S3562" t="str">
        <f t="shared" si="775"/>
        <v>&lt;=500</v>
      </c>
      <c r="T3562">
        <v>1304</v>
      </c>
      <c r="U3562" t="str">
        <f t="shared" si="776"/>
        <v>&lt;=1400</v>
      </c>
      <c r="V3562" t="s">
        <v>601</v>
      </c>
      <c r="W3562">
        <v>34769</v>
      </c>
      <c r="X3562" s="12">
        <f t="shared" si="777"/>
        <v>1.4380626420086858E-2</v>
      </c>
      <c r="Y3562" t="str">
        <f t="shared" si="778"/>
        <v>&lt;=0.02</v>
      </c>
      <c r="Z3562" t="s">
        <v>32</v>
      </c>
      <c r="AA3562">
        <v>4</v>
      </c>
      <c r="AB3562">
        <v>765.77</v>
      </c>
      <c r="AC3562" t="str">
        <f t="shared" si="779"/>
        <v>&lt;=1000</v>
      </c>
      <c r="AD3562">
        <v>440</v>
      </c>
      <c r="AE3562" t="str">
        <f t="shared" si="780"/>
        <v>&gt;120</v>
      </c>
      <c r="AF3562">
        <v>765.77</v>
      </c>
      <c r="AG3562" t="str">
        <f t="shared" si="781"/>
        <v>&lt;=1000</v>
      </c>
      <c r="AH3562" t="s">
        <v>32</v>
      </c>
      <c r="AI3562" t="str">
        <f t="shared" si="782"/>
        <v/>
      </c>
      <c r="AJ3562" t="s">
        <v>32</v>
      </c>
      <c r="AK3562" t="str">
        <f t="shared" si="783"/>
        <v/>
      </c>
      <c r="AL3562">
        <v>12</v>
      </c>
      <c r="AM3562">
        <v>0</v>
      </c>
      <c r="AN3562">
        <v>11</v>
      </c>
      <c r="AO3562" t="s">
        <v>32</v>
      </c>
      <c r="AP3562">
        <v>1</v>
      </c>
    </row>
    <row r="3563" spans="1:42" x14ac:dyDescent="0.25">
      <c r="A3563">
        <v>201811</v>
      </c>
      <c r="B3563" t="str">
        <f t="shared" si="770"/>
        <v>2018-II</v>
      </c>
      <c r="C3563" t="s">
        <v>3624</v>
      </c>
      <c r="D3563" t="s">
        <v>3624</v>
      </c>
      <c r="E3563">
        <v>30562752</v>
      </c>
      <c r="F3563" t="s">
        <v>29</v>
      </c>
      <c r="G3563">
        <v>0</v>
      </c>
      <c r="H3563">
        <v>0</v>
      </c>
      <c r="I3563">
        <v>0</v>
      </c>
      <c r="J3563">
        <f t="shared" si="771"/>
        <v>0</v>
      </c>
      <c r="K3563" t="str">
        <f t="shared" si="772"/>
        <v>Modelamiento</v>
      </c>
      <c r="L3563">
        <f t="shared" si="773"/>
        <v>0</v>
      </c>
      <c r="M3563">
        <v>41</v>
      </c>
      <c r="N3563" t="str">
        <f t="shared" si="774"/>
        <v>&lt;=45</v>
      </c>
      <c r="O3563" t="s">
        <v>56</v>
      </c>
      <c r="P3563" t="s">
        <v>39</v>
      </c>
      <c r="Q3563">
        <v>29804</v>
      </c>
      <c r="R3563">
        <v>1500</v>
      </c>
      <c r="S3563" t="str">
        <f t="shared" si="775"/>
        <v>&lt;=1500</v>
      </c>
      <c r="T3563">
        <v>1076</v>
      </c>
      <c r="U3563" t="str">
        <f t="shared" si="776"/>
        <v>&lt;=1100</v>
      </c>
      <c r="V3563" t="s">
        <v>614</v>
      </c>
      <c r="W3563">
        <v>28384</v>
      </c>
      <c r="X3563" s="12">
        <f t="shared" si="777"/>
        <v>5.2846674182638109E-2</v>
      </c>
      <c r="Y3563" t="str">
        <f t="shared" si="778"/>
        <v>&lt;=0.06</v>
      </c>
      <c r="Z3563" t="s">
        <v>32</v>
      </c>
      <c r="AA3563">
        <v>9</v>
      </c>
      <c r="AB3563" t="s">
        <v>32</v>
      </c>
      <c r="AC3563" t="str">
        <f t="shared" si="779"/>
        <v/>
      </c>
      <c r="AD3563" t="s">
        <v>32</v>
      </c>
      <c r="AE3563" t="str">
        <f t="shared" si="780"/>
        <v/>
      </c>
      <c r="AF3563" t="s">
        <v>32</v>
      </c>
      <c r="AG3563" t="str">
        <f t="shared" si="781"/>
        <v/>
      </c>
      <c r="AH3563" t="s">
        <v>32</v>
      </c>
      <c r="AI3563" t="str">
        <f t="shared" si="782"/>
        <v/>
      </c>
      <c r="AJ3563" t="s">
        <v>32</v>
      </c>
      <c r="AK3563" t="str">
        <f t="shared" si="783"/>
        <v/>
      </c>
      <c r="AL3563">
        <v>0</v>
      </c>
      <c r="AM3563">
        <v>0</v>
      </c>
      <c r="AN3563">
        <v>0</v>
      </c>
      <c r="AO3563" t="s">
        <v>32</v>
      </c>
      <c r="AP3563" t="s">
        <v>32</v>
      </c>
    </row>
    <row r="3564" spans="1:42" x14ac:dyDescent="0.25">
      <c r="A3564">
        <v>201811</v>
      </c>
      <c r="B3564" t="str">
        <f t="shared" si="770"/>
        <v>2018-II</v>
      </c>
      <c r="C3564" t="s">
        <v>3625</v>
      </c>
      <c r="D3564" t="s">
        <v>3625</v>
      </c>
      <c r="E3564">
        <v>30564476</v>
      </c>
      <c r="F3564" t="s">
        <v>29</v>
      </c>
      <c r="G3564">
        <v>0</v>
      </c>
      <c r="H3564">
        <v>0</v>
      </c>
      <c r="I3564">
        <v>0</v>
      </c>
      <c r="J3564">
        <f t="shared" si="771"/>
        <v>0</v>
      </c>
      <c r="K3564" t="str">
        <f t="shared" si="772"/>
        <v>Modelamiento</v>
      </c>
      <c r="L3564">
        <f t="shared" si="773"/>
        <v>0</v>
      </c>
      <c r="M3564">
        <v>37</v>
      </c>
      <c r="N3564" t="str">
        <f t="shared" si="774"/>
        <v>&lt;=40</v>
      </c>
      <c r="O3564" t="s">
        <v>72</v>
      </c>
      <c r="P3564" t="s">
        <v>39</v>
      </c>
      <c r="Q3564">
        <v>38247</v>
      </c>
      <c r="R3564">
        <v>1800</v>
      </c>
      <c r="S3564" t="str">
        <f t="shared" si="775"/>
        <v>&lt;=2000</v>
      </c>
      <c r="T3564">
        <v>1318</v>
      </c>
      <c r="U3564" t="str">
        <f t="shared" si="776"/>
        <v>&lt;=1400</v>
      </c>
      <c r="V3564" t="s">
        <v>589</v>
      </c>
      <c r="W3564">
        <v>37127</v>
      </c>
      <c r="X3564" s="12">
        <f t="shared" si="777"/>
        <v>4.8482236647183992E-2</v>
      </c>
      <c r="Y3564" t="str">
        <f t="shared" si="778"/>
        <v>&lt;=0.05</v>
      </c>
      <c r="Z3564" t="s">
        <v>32</v>
      </c>
      <c r="AA3564">
        <v>9</v>
      </c>
      <c r="AB3564" t="s">
        <v>32</v>
      </c>
      <c r="AC3564" t="str">
        <f t="shared" si="779"/>
        <v/>
      </c>
      <c r="AD3564" t="s">
        <v>32</v>
      </c>
      <c r="AE3564" t="str">
        <f t="shared" si="780"/>
        <v/>
      </c>
      <c r="AF3564" t="s">
        <v>32</v>
      </c>
      <c r="AG3564" t="str">
        <f t="shared" si="781"/>
        <v/>
      </c>
      <c r="AH3564" t="s">
        <v>32</v>
      </c>
      <c r="AI3564" t="str">
        <f t="shared" si="782"/>
        <v/>
      </c>
      <c r="AJ3564" t="s">
        <v>32</v>
      </c>
      <c r="AK3564" t="str">
        <f t="shared" si="783"/>
        <v/>
      </c>
      <c r="AL3564">
        <v>0</v>
      </c>
      <c r="AM3564">
        <v>0</v>
      </c>
      <c r="AN3564">
        <v>0</v>
      </c>
      <c r="AO3564" t="s">
        <v>32</v>
      </c>
      <c r="AP3564" t="s">
        <v>32</v>
      </c>
    </row>
    <row r="3565" spans="1:42" x14ac:dyDescent="0.25">
      <c r="A3565">
        <v>201811</v>
      </c>
      <c r="B3565" t="str">
        <f t="shared" si="770"/>
        <v>2018-II</v>
      </c>
      <c r="C3565" t="s">
        <v>3626</v>
      </c>
      <c r="D3565" t="s">
        <v>3626</v>
      </c>
      <c r="E3565">
        <v>30568123</v>
      </c>
      <c r="F3565" t="s">
        <v>29</v>
      </c>
      <c r="G3565">
        <v>0</v>
      </c>
      <c r="H3565">
        <v>0</v>
      </c>
      <c r="I3565">
        <v>0</v>
      </c>
      <c r="J3565">
        <f t="shared" si="771"/>
        <v>0</v>
      </c>
      <c r="K3565" t="str">
        <f t="shared" si="772"/>
        <v>Modelamiento</v>
      </c>
      <c r="L3565">
        <f t="shared" si="773"/>
        <v>0</v>
      </c>
      <c r="M3565">
        <v>32</v>
      </c>
      <c r="N3565" t="str">
        <f t="shared" si="774"/>
        <v>&lt;=35</v>
      </c>
      <c r="O3565" t="s">
        <v>72</v>
      </c>
      <c r="P3565" t="s">
        <v>35</v>
      </c>
      <c r="Q3565">
        <v>42469</v>
      </c>
      <c r="R3565">
        <v>1000</v>
      </c>
      <c r="S3565" t="str">
        <f t="shared" si="775"/>
        <v>&lt;=1000</v>
      </c>
      <c r="T3565">
        <v>1157</v>
      </c>
      <c r="U3565" t="str">
        <f t="shared" si="776"/>
        <v>&lt;=1200</v>
      </c>
      <c r="V3565" t="s">
        <v>585</v>
      </c>
      <c r="W3565">
        <v>39899</v>
      </c>
      <c r="X3565" s="12">
        <f t="shared" si="777"/>
        <v>2.5063284794105117E-2</v>
      </c>
      <c r="Y3565" t="str">
        <f t="shared" si="778"/>
        <v>&lt;=0.03</v>
      </c>
      <c r="Z3565" t="s">
        <v>32</v>
      </c>
      <c r="AA3565">
        <v>8</v>
      </c>
      <c r="AB3565" t="s">
        <v>32</v>
      </c>
      <c r="AC3565" t="str">
        <f t="shared" si="779"/>
        <v/>
      </c>
      <c r="AD3565" t="s">
        <v>32</v>
      </c>
      <c r="AE3565" t="str">
        <f t="shared" si="780"/>
        <v/>
      </c>
      <c r="AF3565" t="s">
        <v>32</v>
      </c>
      <c r="AG3565" t="str">
        <f t="shared" si="781"/>
        <v/>
      </c>
      <c r="AH3565">
        <v>750</v>
      </c>
      <c r="AI3565" t="str">
        <f t="shared" si="782"/>
        <v>&lt;=1000</v>
      </c>
      <c r="AJ3565">
        <v>0</v>
      </c>
      <c r="AK3565" t="str">
        <f t="shared" si="783"/>
        <v>=0</v>
      </c>
      <c r="AL3565">
        <v>0</v>
      </c>
      <c r="AM3565">
        <v>0</v>
      </c>
      <c r="AN3565">
        <v>0</v>
      </c>
      <c r="AO3565" t="s">
        <v>32</v>
      </c>
      <c r="AP3565" t="s">
        <v>32</v>
      </c>
    </row>
    <row r="3566" spans="1:42" x14ac:dyDescent="0.25">
      <c r="A3566">
        <v>201811</v>
      </c>
      <c r="B3566" t="str">
        <f t="shared" si="770"/>
        <v>2018-II</v>
      </c>
      <c r="C3566" t="s">
        <v>3627</v>
      </c>
      <c r="D3566" t="s">
        <v>3627</v>
      </c>
      <c r="E3566">
        <v>30568564</v>
      </c>
      <c r="F3566" t="s">
        <v>29</v>
      </c>
      <c r="G3566">
        <v>0</v>
      </c>
      <c r="H3566">
        <v>0</v>
      </c>
      <c r="I3566">
        <v>0</v>
      </c>
      <c r="J3566">
        <f t="shared" si="771"/>
        <v>0</v>
      </c>
      <c r="K3566" t="str">
        <f t="shared" si="772"/>
        <v>Modelamiento</v>
      </c>
      <c r="L3566">
        <f t="shared" si="773"/>
        <v>0</v>
      </c>
      <c r="M3566">
        <v>54</v>
      </c>
      <c r="N3566" t="str">
        <f t="shared" si="774"/>
        <v>&lt;=55</v>
      </c>
      <c r="O3566" t="s">
        <v>56</v>
      </c>
      <c r="P3566" t="s">
        <v>35</v>
      </c>
      <c r="Q3566">
        <v>32927</v>
      </c>
      <c r="R3566">
        <v>500</v>
      </c>
      <c r="S3566" t="str">
        <f t="shared" si="775"/>
        <v>&lt;=500</v>
      </c>
      <c r="T3566">
        <v>1115</v>
      </c>
      <c r="U3566" t="str">
        <f t="shared" si="776"/>
        <v>&lt;=1200</v>
      </c>
      <c r="V3566" t="s">
        <v>585</v>
      </c>
      <c r="W3566">
        <v>30507</v>
      </c>
      <c r="X3566" s="12">
        <f t="shared" si="777"/>
        <v>1.6389681056806635E-2</v>
      </c>
      <c r="Y3566" t="str">
        <f t="shared" si="778"/>
        <v>&lt;=0.02</v>
      </c>
      <c r="Z3566" t="s">
        <v>32</v>
      </c>
      <c r="AA3566">
        <v>4</v>
      </c>
      <c r="AB3566">
        <v>3</v>
      </c>
      <c r="AC3566" t="str">
        <f t="shared" si="779"/>
        <v>&lt;=500</v>
      </c>
      <c r="AD3566">
        <v>3503</v>
      </c>
      <c r="AE3566" t="str">
        <f t="shared" si="780"/>
        <v>&gt;120</v>
      </c>
      <c r="AF3566">
        <v>3</v>
      </c>
      <c r="AG3566" t="str">
        <f t="shared" si="781"/>
        <v>&lt;=500</v>
      </c>
      <c r="AH3566" t="s">
        <v>32</v>
      </c>
      <c r="AI3566" t="str">
        <f t="shared" si="782"/>
        <v/>
      </c>
      <c r="AJ3566" t="s">
        <v>32</v>
      </c>
      <c r="AK3566" t="str">
        <f t="shared" si="783"/>
        <v/>
      </c>
      <c r="AL3566">
        <v>12</v>
      </c>
      <c r="AM3566">
        <v>0</v>
      </c>
      <c r="AN3566">
        <v>12</v>
      </c>
      <c r="AO3566" t="s">
        <v>32</v>
      </c>
      <c r="AP3566">
        <v>1</v>
      </c>
    </row>
    <row r="3567" spans="1:42" x14ac:dyDescent="0.25">
      <c r="A3567">
        <v>201811</v>
      </c>
      <c r="B3567" t="str">
        <f t="shared" si="770"/>
        <v>2018-II</v>
      </c>
      <c r="C3567" t="s">
        <v>3628</v>
      </c>
      <c r="D3567" t="s">
        <v>3628</v>
      </c>
      <c r="E3567">
        <v>30565261</v>
      </c>
      <c r="F3567" t="s">
        <v>29</v>
      </c>
      <c r="G3567">
        <v>0</v>
      </c>
      <c r="H3567">
        <v>0</v>
      </c>
      <c r="I3567">
        <v>0</v>
      </c>
      <c r="J3567">
        <f t="shared" si="771"/>
        <v>0</v>
      </c>
      <c r="K3567" t="str">
        <f t="shared" si="772"/>
        <v>Modelamiento</v>
      </c>
      <c r="L3567">
        <f t="shared" si="773"/>
        <v>0</v>
      </c>
      <c r="M3567">
        <v>30</v>
      </c>
      <c r="N3567" t="str">
        <f t="shared" si="774"/>
        <v>&lt;=30</v>
      </c>
      <c r="O3567" t="s">
        <v>56</v>
      </c>
      <c r="P3567" t="s">
        <v>39</v>
      </c>
      <c r="Q3567">
        <v>41326</v>
      </c>
      <c r="R3567">
        <v>1650</v>
      </c>
      <c r="S3567" t="str">
        <f t="shared" si="775"/>
        <v>&lt;=2000</v>
      </c>
      <c r="T3567">
        <v>1424</v>
      </c>
      <c r="U3567" t="str">
        <f t="shared" si="776"/>
        <v>&lt;=1500</v>
      </c>
      <c r="V3567" t="s">
        <v>587</v>
      </c>
      <c r="W3567">
        <v>39406</v>
      </c>
      <c r="X3567" s="12">
        <f t="shared" si="777"/>
        <v>4.1871796173171598E-2</v>
      </c>
      <c r="Y3567" t="str">
        <f t="shared" si="778"/>
        <v>&lt;=0.05</v>
      </c>
      <c r="Z3567" t="s">
        <v>32</v>
      </c>
      <c r="AA3567">
        <v>4</v>
      </c>
      <c r="AB3567">
        <v>1424.16</v>
      </c>
      <c r="AC3567" t="str">
        <f t="shared" si="779"/>
        <v>&lt;=2000</v>
      </c>
      <c r="AD3567">
        <v>2188</v>
      </c>
      <c r="AE3567" t="str">
        <f t="shared" si="780"/>
        <v>&gt;120</v>
      </c>
      <c r="AF3567">
        <v>1424.16</v>
      </c>
      <c r="AG3567" t="str">
        <f t="shared" si="781"/>
        <v>&lt;=2000</v>
      </c>
      <c r="AH3567" t="s">
        <v>32</v>
      </c>
      <c r="AI3567" t="str">
        <f t="shared" si="782"/>
        <v/>
      </c>
      <c r="AJ3567" t="s">
        <v>32</v>
      </c>
      <c r="AK3567" t="str">
        <f t="shared" si="783"/>
        <v/>
      </c>
      <c r="AL3567">
        <v>12</v>
      </c>
      <c r="AM3567">
        <v>0</v>
      </c>
      <c r="AN3567">
        <v>12</v>
      </c>
      <c r="AO3567" t="s">
        <v>32</v>
      </c>
      <c r="AP3567">
        <v>1</v>
      </c>
    </row>
    <row r="3568" spans="1:42" x14ac:dyDescent="0.25">
      <c r="A3568">
        <v>201811</v>
      </c>
      <c r="B3568" t="str">
        <f t="shared" si="770"/>
        <v>2018-II</v>
      </c>
      <c r="C3568" t="s">
        <v>3629</v>
      </c>
      <c r="D3568" t="s">
        <v>3629</v>
      </c>
      <c r="E3568">
        <v>30565502</v>
      </c>
      <c r="F3568" t="s">
        <v>29</v>
      </c>
      <c r="G3568">
        <v>0</v>
      </c>
      <c r="H3568">
        <v>0</v>
      </c>
      <c r="I3568">
        <v>0</v>
      </c>
      <c r="J3568">
        <f t="shared" si="771"/>
        <v>0</v>
      </c>
      <c r="K3568" t="str">
        <f t="shared" si="772"/>
        <v>Modelamiento</v>
      </c>
      <c r="L3568">
        <f t="shared" si="773"/>
        <v>0</v>
      </c>
      <c r="M3568">
        <v>23</v>
      </c>
      <c r="N3568" t="str">
        <f t="shared" si="774"/>
        <v>&lt;=25</v>
      </c>
      <c r="O3568" t="s">
        <v>56</v>
      </c>
      <c r="P3568" t="s">
        <v>31</v>
      </c>
      <c r="Q3568">
        <v>39673</v>
      </c>
      <c r="R3568">
        <v>1500</v>
      </c>
      <c r="S3568" t="str">
        <f t="shared" si="775"/>
        <v>&lt;=1500</v>
      </c>
      <c r="T3568">
        <v>1183</v>
      </c>
      <c r="U3568" t="str">
        <f t="shared" si="776"/>
        <v>&lt;=1200</v>
      </c>
      <c r="V3568" t="s">
        <v>597</v>
      </c>
      <c r="W3568">
        <v>37603</v>
      </c>
      <c r="X3568" s="12">
        <f t="shared" si="777"/>
        <v>3.9890434273861131E-2</v>
      </c>
      <c r="Y3568" t="str">
        <f t="shared" si="778"/>
        <v>&lt;=0.04</v>
      </c>
      <c r="Z3568" t="s">
        <v>32</v>
      </c>
      <c r="AA3568">
        <v>9</v>
      </c>
      <c r="AB3568" t="s">
        <v>32</v>
      </c>
      <c r="AC3568" t="str">
        <f t="shared" si="779"/>
        <v/>
      </c>
      <c r="AD3568" t="s">
        <v>32</v>
      </c>
      <c r="AE3568" t="str">
        <f t="shared" si="780"/>
        <v/>
      </c>
      <c r="AF3568" t="s">
        <v>32</v>
      </c>
      <c r="AG3568" t="str">
        <f t="shared" si="781"/>
        <v/>
      </c>
      <c r="AH3568" t="s">
        <v>32</v>
      </c>
      <c r="AI3568" t="str">
        <f t="shared" si="782"/>
        <v/>
      </c>
      <c r="AJ3568" t="s">
        <v>32</v>
      </c>
      <c r="AK3568" t="str">
        <f t="shared" si="783"/>
        <v/>
      </c>
      <c r="AL3568">
        <v>0</v>
      </c>
      <c r="AM3568">
        <v>0</v>
      </c>
      <c r="AN3568">
        <v>0</v>
      </c>
      <c r="AO3568" t="s">
        <v>32</v>
      </c>
      <c r="AP3568" t="s">
        <v>32</v>
      </c>
    </row>
    <row r="3569" spans="1:42" x14ac:dyDescent="0.25">
      <c r="A3569">
        <v>201811</v>
      </c>
      <c r="B3569" t="str">
        <f t="shared" si="770"/>
        <v>2018-II</v>
      </c>
      <c r="C3569" t="s">
        <v>3630</v>
      </c>
      <c r="D3569" t="s">
        <v>3630</v>
      </c>
      <c r="E3569">
        <v>30561383</v>
      </c>
      <c r="F3569" t="s">
        <v>29</v>
      </c>
      <c r="G3569">
        <v>0</v>
      </c>
      <c r="H3569">
        <v>0</v>
      </c>
      <c r="I3569">
        <v>0</v>
      </c>
      <c r="J3569">
        <f t="shared" si="771"/>
        <v>0</v>
      </c>
      <c r="K3569" t="str">
        <f t="shared" si="772"/>
        <v>Modelamiento</v>
      </c>
      <c r="L3569">
        <f t="shared" si="773"/>
        <v>0</v>
      </c>
      <c r="M3569">
        <v>25</v>
      </c>
      <c r="N3569" t="str">
        <f t="shared" si="774"/>
        <v>&lt;=25</v>
      </c>
      <c r="O3569" t="s">
        <v>72</v>
      </c>
      <c r="P3569" t="s">
        <v>39</v>
      </c>
      <c r="Q3569">
        <v>40586</v>
      </c>
      <c r="R3569">
        <v>500</v>
      </c>
      <c r="S3569" t="str">
        <f t="shared" si="775"/>
        <v>&lt;=500</v>
      </c>
      <c r="T3569">
        <v>919</v>
      </c>
      <c r="U3569" t="str">
        <f t="shared" si="776"/>
        <v>&lt;=1000</v>
      </c>
      <c r="V3569" t="s">
        <v>585</v>
      </c>
      <c r="W3569">
        <v>38166</v>
      </c>
      <c r="X3569" s="12">
        <f t="shared" si="777"/>
        <v>1.3100665513808101E-2</v>
      </c>
      <c r="Y3569" t="str">
        <f t="shared" si="778"/>
        <v>&lt;=0.02</v>
      </c>
      <c r="Z3569" t="s">
        <v>32</v>
      </c>
      <c r="AA3569">
        <v>9</v>
      </c>
      <c r="AB3569" t="s">
        <v>32</v>
      </c>
      <c r="AC3569" t="str">
        <f t="shared" si="779"/>
        <v/>
      </c>
      <c r="AD3569" t="s">
        <v>32</v>
      </c>
      <c r="AE3569" t="str">
        <f t="shared" si="780"/>
        <v/>
      </c>
      <c r="AF3569" t="s">
        <v>32</v>
      </c>
      <c r="AG3569" t="str">
        <f t="shared" si="781"/>
        <v/>
      </c>
      <c r="AH3569" t="s">
        <v>32</v>
      </c>
      <c r="AI3569" t="str">
        <f t="shared" si="782"/>
        <v/>
      </c>
      <c r="AJ3569" t="s">
        <v>32</v>
      </c>
      <c r="AK3569" t="str">
        <f t="shared" si="783"/>
        <v/>
      </c>
      <c r="AL3569">
        <v>0</v>
      </c>
      <c r="AM3569">
        <v>0</v>
      </c>
      <c r="AN3569">
        <v>0</v>
      </c>
      <c r="AO3569" t="s">
        <v>32</v>
      </c>
      <c r="AP3569" t="s">
        <v>32</v>
      </c>
    </row>
    <row r="3570" spans="1:42" x14ac:dyDescent="0.25">
      <c r="A3570">
        <v>201811</v>
      </c>
      <c r="B3570" t="str">
        <f t="shared" si="770"/>
        <v>2018-II</v>
      </c>
      <c r="C3570" t="s">
        <v>3631</v>
      </c>
      <c r="D3570" t="s">
        <v>3631</v>
      </c>
      <c r="E3570">
        <v>30559728</v>
      </c>
      <c r="F3570" t="s">
        <v>29</v>
      </c>
      <c r="G3570">
        <v>1</v>
      </c>
      <c r="H3570">
        <v>0</v>
      </c>
      <c r="I3570">
        <v>0</v>
      </c>
      <c r="J3570">
        <f t="shared" si="771"/>
        <v>0</v>
      </c>
      <c r="K3570" t="str">
        <f t="shared" si="772"/>
        <v>Modelamiento</v>
      </c>
      <c r="L3570">
        <f t="shared" si="773"/>
        <v>0</v>
      </c>
      <c r="M3570">
        <v>30</v>
      </c>
      <c r="N3570" t="str">
        <f t="shared" si="774"/>
        <v>&lt;=30</v>
      </c>
      <c r="O3570" t="s">
        <v>56</v>
      </c>
      <c r="P3570" t="s">
        <v>31</v>
      </c>
      <c r="Q3570">
        <v>52143</v>
      </c>
      <c r="R3570">
        <v>500</v>
      </c>
      <c r="S3570" t="str">
        <f t="shared" si="775"/>
        <v>&lt;=500</v>
      </c>
      <c r="T3570">
        <v>1268</v>
      </c>
      <c r="U3570" t="str">
        <f t="shared" si="776"/>
        <v>&lt;=1300</v>
      </c>
      <c r="V3570" t="s">
        <v>585</v>
      </c>
      <c r="W3570">
        <v>49073</v>
      </c>
      <c r="X3570" s="12">
        <f t="shared" si="777"/>
        <v>1.0188902247671836E-2</v>
      </c>
      <c r="Y3570" t="str">
        <f t="shared" si="778"/>
        <v>&lt;=0.02</v>
      </c>
      <c r="Z3570" t="s">
        <v>32</v>
      </c>
      <c r="AA3570">
        <v>4</v>
      </c>
      <c r="AB3570">
        <v>1829.14</v>
      </c>
      <c r="AC3570" t="str">
        <f t="shared" si="779"/>
        <v>&lt;=2000</v>
      </c>
      <c r="AD3570">
        <v>1156</v>
      </c>
      <c r="AE3570" t="str">
        <f t="shared" si="780"/>
        <v>&gt;120</v>
      </c>
      <c r="AF3570">
        <v>1829.14</v>
      </c>
      <c r="AG3570" t="str">
        <f t="shared" si="781"/>
        <v>&lt;=2000</v>
      </c>
      <c r="AH3570" t="s">
        <v>32</v>
      </c>
      <c r="AI3570" t="str">
        <f t="shared" si="782"/>
        <v/>
      </c>
      <c r="AJ3570" t="s">
        <v>32</v>
      </c>
      <c r="AK3570" t="str">
        <f t="shared" si="783"/>
        <v/>
      </c>
      <c r="AL3570">
        <v>2</v>
      </c>
      <c r="AM3570">
        <v>0</v>
      </c>
      <c r="AN3570">
        <v>2</v>
      </c>
      <c r="AO3570" t="s">
        <v>32</v>
      </c>
      <c r="AP3570">
        <v>11</v>
      </c>
    </row>
    <row r="3571" spans="1:42" x14ac:dyDescent="0.25">
      <c r="A3571">
        <v>201811</v>
      </c>
      <c r="B3571" t="str">
        <f t="shared" si="770"/>
        <v>2018-II</v>
      </c>
      <c r="C3571" t="s">
        <v>3632</v>
      </c>
      <c r="D3571" t="s">
        <v>3632</v>
      </c>
      <c r="E3571">
        <v>30568383</v>
      </c>
      <c r="F3571" t="s">
        <v>29</v>
      </c>
      <c r="G3571">
        <v>0</v>
      </c>
      <c r="H3571">
        <v>0</v>
      </c>
      <c r="I3571">
        <v>0</v>
      </c>
      <c r="J3571">
        <f t="shared" si="771"/>
        <v>0</v>
      </c>
      <c r="K3571" t="str">
        <f t="shared" si="772"/>
        <v>Modelamiento</v>
      </c>
      <c r="L3571">
        <f t="shared" si="773"/>
        <v>0</v>
      </c>
      <c r="M3571">
        <v>24</v>
      </c>
      <c r="N3571" t="str">
        <f t="shared" si="774"/>
        <v>&lt;=25</v>
      </c>
      <c r="O3571" t="s">
        <v>56</v>
      </c>
      <c r="P3571" t="s">
        <v>39</v>
      </c>
      <c r="Q3571">
        <v>34758</v>
      </c>
      <c r="R3571">
        <v>1000</v>
      </c>
      <c r="S3571" t="str">
        <f t="shared" si="775"/>
        <v>&lt;=1000</v>
      </c>
      <c r="T3571">
        <v>1272</v>
      </c>
      <c r="U3571" t="str">
        <f t="shared" si="776"/>
        <v>&lt;=1300</v>
      </c>
      <c r="V3571" t="s">
        <v>585</v>
      </c>
      <c r="W3571">
        <v>32838</v>
      </c>
      <c r="X3571" s="12">
        <f t="shared" si="777"/>
        <v>3.0452524514282233E-2</v>
      </c>
      <c r="Y3571" t="str">
        <f t="shared" si="778"/>
        <v>&lt;=0.04</v>
      </c>
      <c r="Z3571" t="s">
        <v>32</v>
      </c>
      <c r="AA3571">
        <v>0</v>
      </c>
      <c r="AB3571">
        <v>3693.31</v>
      </c>
      <c r="AC3571" t="str">
        <f t="shared" si="779"/>
        <v>&lt;=4000</v>
      </c>
      <c r="AD3571">
        <v>0</v>
      </c>
      <c r="AE3571" t="str">
        <f t="shared" si="780"/>
        <v>=0</v>
      </c>
      <c r="AF3571">
        <v>0</v>
      </c>
      <c r="AG3571" t="str">
        <f t="shared" si="781"/>
        <v>&lt;=500</v>
      </c>
      <c r="AH3571">
        <v>2400</v>
      </c>
      <c r="AI3571" t="str">
        <f t="shared" si="782"/>
        <v>&lt;=3000</v>
      </c>
      <c r="AJ3571">
        <v>1</v>
      </c>
      <c r="AK3571" t="str">
        <f t="shared" si="783"/>
        <v>&gt;0.9</v>
      </c>
      <c r="AL3571">
        <v>12</v>
      </c>
      <c r="AM3571">
        <v>12</v>
      </c>
      <c r="AN3571">
        <v>0</v>
      </c>
      <c r="AO3571">
        <v>1</v>
      </c>
      <c r="AP3571" t="s">
        <v>32</v>
      </c>
    </row>
    <row r="3572" spans="1:42" x14ac:dyDescent="0.25">
      <c r="A3572">
        <v>201811</v>
      </c>
      <c r="B3572" t="str">
        <f t="shared" si="770"/>
        <v>2018-II</v>
      </c>
      <c r="C3572" t="s">
        <v>3633</v>
      </c>
      <c r="D3572" t="s">
        <v>3633</v>
      </c>
      <c r="E3572">
        <v>30566579</v>
      </c>
      <c r="F3572" t="s">
        <v>29</v>
      </c>
      <c r="G3572">
        <v>0</v>
      </c>
      <c r="H3572">
        <v>0</v>
      </c>
      <c r="I3572">
        <v>0</v>
      </c>
      <c r="J3572">
        <f t="shared" si="771"/>
        <v>0</v>
      </c>
      <c r="K3572" t="str">
        <f t="shared" si="772"/>
        <v>Modelamiento</v>
      </c>
      <c r="L3572">
        <f t="shared" si="773"/>
        <v>0</v>
      </c>
      <c r="M3572">
        <v>39</v>
      </c>
      <c r="N3572" t="str">
        <f t="shared" si="774"/>
        <v>&lt;=40</v>
      </c>
      <c r="O3572" t="s">
        <v>56</v>
      </c>
      <c r="P3572" t="s">
        <v>31</v>
      </c>
      <c r="Q3572">
        <v>42821</v>
      </c>
      <c r="R3572">
        <v>1650</v>
      </c>
      <c r="S3572" t="str">
        <f t="shared" si="775"/>
        <v>&lt;=2000</v>
      </c>
      <c r="T3572">
        <v>1039</v>
      </c>
      <c r="U3572" t="str">
        <f t="shared" si="776"/>
        <v>&lt;=1100</v>
      </c>
      <c r="V3572" t="s">
        <v>589</v>
      </c>
      <c r="W3572">
        <v>41551</v>
      </c>
      <c r="X3572" s="12">
        <f t="shared" si="777"/>
        <v>3.9710235614064643E-2</v>
      </c>
      <c r="Y3572" t="str">
        <f t="shared" si="778"/>
        <v>&lt;=0.04</v>
      </c>
      <c r="Z3572" t="s">
        <v>32</v>
      </c>
      <c r="AA3572">
        <v>4</v>
      </c>
      <c r="AB3572">
        <v>1847.2</v>
      </c>
      <c r="AC3572" t="str">
        <f t="shared" si="779"/>
        <v>&lt;=2000</v>
      </c>
      <c r="AD3572">
        <v>655</v>
      </c>
      <c r="AE3572" t="str">
        <f t="shared" si="780"/>
        <v>&gt;120</v>
      </c>
      <c r="AF3572">
        <v>1690.63</v>
      </c>
      <c r="AG3572" t="str">
        <f t="shared" si="781"/>
        <v>&lt;=2000</v>
      </c>
      <c r="AH3572" t="s">
        <v>32</v>
      </c>
      <c r="AI3572" t="str">
        <f t="shared" si="782"/>
        <v/>
      </c>
      <c r="AJ3572" t="s">
        <v>32</v>
      </c>
      <c r="AK3572" t="str">
        <f t="shared" si="783"/>
        <v/>
      </c>
      <c r="AL3572">
        <v>12</v>
      </c>
      <c r="AM3572">
        <v>0</v>
      </c>
      <c r="AN3572">
        <v>12</v>
      </c>
      <c r="AO3572" t="s">
        <v>32</v>
      </c>
      <c r="AP3572">
        <v>1</v>
      </c>
    </row>
    <row r="3573" spans="1:42" x14ac:dyDescent="0.25">
      <c r="A3573">
        <v>201811</v>
      </c>
      <c r="B3573" t="str">
        <f t="shared" si="770"/>
        <v>2018-II</v>
      </c>
      <c r="C3573" t="s">
        <v>3634</v>
      </c>
      <c r="D3573" t="s">
        <v>3634</v>
      </c>
      <c r="E3573">
        <v>30567254</v>
      </c>
      <c r="F3573" t="s">
        <v>29</v>
      </c>
      <c r="G3573">
        <v>0</v>
      </c>
      <c r="H3573">
        <v>0</v>
      </c>
      <c r="I3573">
        <v>0</v>
      </c>
      <c r="J3573">
        <f t="shared" si="771"/>
        <v>0</v>
      </c>
      <c r="K3573" t="str">
        <f t="shared" si="772"/>
        <v>Modelamiento</v>
      </c>
      <c r="L3573">
        <f t="shared" si="773"/>
        <v>0</v>
      </c>
      <c r="M3573">
        <v>21</v>
      </c>
      <c r="N3573" t="str">
        <f t="shared" si="774"/>
        <v>&lt;=25</v>
      </c>
      <c r="O3573" t="s">
        <v>72</v>
      </c>
      <c r="P3573" t="s">
        <v>39</v>
      </c>
      <c r="Q3573">
        <v>50943</v>
      </c>
      <c r="R3573">
        <v>1000</v>
      </c>
      <c r="S3573" t="str">
        <f t="shared" si="775"/>
        <v>&lt;=1000</v>
      </c>
      <c r="T3573">
        <v>1368</v>
      </c>
      <c r="U3573" t="str">
        <f t="shared" si="776"/>
        <v>&lt;=1400</v>
      </c>
      <c r="V3573" t="s">
        <v>585</v>
      </c>
      <c r="W3573">
        <v>48373</v>
      </c>
      <c r="X3573" s="12">
        <f t="shared" si="777"/>
        <v>2.0672689310152356E-2</v>
      </c>
      <c r="Y3573" t="str">
        <f t="shared" si="778"/>
        <v>&lt;=0.03</v>
      </c>
      <c r="Z3573" t="s">
        <v>32</v>
      </c>
      <c r="AA3573">
        <v>9</v>
      </c>
      <c r="AB3573" t="s">
        <v>32</v>
      </c>
      <c r="AC3573" t="str">
        <f t="shared" si="779"/>
        <v/>
      </c>
      <c r="AD3573" t="s">
        <v>32</v>
      </c>
      <c r="AE3573" t="str">
        <f t="shared" si="780"/>
        <v/>
      </c>
      <c r="AF3573" t="s">
        <v>32</v>
      </c>
      <c r="AG3573" t="str">
        <f t="shared" si="781"/>
        <v/>
      </c>
      <c r="AH3573" t="s">
        <v>32</v>
      </c>
      <c r="AI3573" t="str">
        <f t="shared" si="782"/>
        <v/>
      </c>
      <c r="AJ3573" t="s">
        <v>32</v>
      </c>
      <c r="AK3573" t="str">
        <f t="shared" si="783"/>
        <v/>
      </c>
      <c r="AL3573">
        <v>0</v>
      </c>
      <c r="AM3573">
        <v>0</v>
      </c>
      <c r="AN3573">
        <v>0</v>
      </c>
      <c r="AO3573" t="s">
        <v>32</v>
      </c>
      <c r="AP3573" t="s">
        <v>32</v>
      </c>
    </row>
    <row r="3574" spans="1:42" x14ac:dyDescent="0.25">
      <c r="A3574">
        <v>201811</v>
      </c>
      <c r="B3574" t="str">
        <f t="shared" si="770"/>
        <v>2018-II</v>
      </c>
      <c r="C3574" t="s">
        <v>3635</v>
      </c>
      <c r="D3574" t="s">
        <v>3635</v>
      </c>
      <c r="E3574">
        <v>30568423</v>
      </c>
      <c r="F3574" t="s">
        <v>29</v>
      </c>
      <c r="G3574">
        <v>0</v>
      </c>
      <c r="H3574">
        <v>0</v>
      </c>
      <c r="I3574">
        <v>0</v>
      </c>
      <c r="J3574">
        <f t="shared" si="771"/>
        <v>0</v>
      </c>
      <c r="K3574" t="str">
        <f t="shared" si="772"/>
        <v>Modelamiento</v>
      </c>
      <c r="L3574">
        <f t="shared" si="773"/>
        <v>0</v>
      </c>
      <c r="M3574">
        <v>38</v>
      </c>
      <c r="N3574" t="str">
        <f t="shared" si="774"/>
        <v>&lt;=40</v>
      </c>
      <c r="O3574" t="s">
        <v>56</v>
      </c>
      <c r="P3574" t="s">
        <v>35</v>
      </c>
      <c r="Q3574">
        <v>48337</v>
      </c>
      <c r="R3574">
        <v>1500</v>
      </c>
      <c r="S3574" t="str">
        <f t="shared" si="775"/>
        <v>&lt;=1500</v>
      </c>
      <c r="T3574">
        <v>1665</v>
      </c>
      <c r="U3574" t="str">
        <f t="shared" si="776"/>
        <v>&gt;1500</v>
      </c>
      <c r="V3574" t="s">
        <v>601</v>
      </c>
      <c r="W3574">
        <v>46917</v>
      </c>
      <c r="X3574" s="12">
        <f t="shared" si="777"/>
        <v>3.1971353667114268E-2</v>
      </c>
      <c r="Y3574" t="str">
        <f t="shared" si="778"/>
        <v>&lt;=0.04</v>
      </c>
      <c r="Z3574" t="s">
        <v>32</v>
      </c>
      <c r="AA3574">
        <v>4</v>
      </c>
      <c r="AB3574">
        <v>38013.81</v>
      </c>
      <c r="AC3574" t="str">
        <f t="shared" si="779"/>
        <v>&gt;5000</v>
      </c>
      <c r="AD3574">
        <v>237</v>
      </c>
      <c r="AE3574" t="str">
        <f t="shared" si="780"/>
        <v>&gt;120</v>
      </c>
      <c r="AF3574">
        <v>1002.79</v>
      </c>
      <c r="AG3574" t="str">
        <f t="shared" si="781"/>
        <v>&lt;=2000</v>
      </c>
      <c r="AH3574">
        <v>1002.79</v>
      </c>
      <c r="AI3574" t="str">
        <f t="shared" si="782"/>
        <v>&lt;=2000</v>
      </c>
      <c r="AJ3574">
        <v>1</v>
      </c>
      <c r="AK3574" t="str">
        <f t="shared" si="783"/>
        <v>&gt;0.9</v>
      </c>
      <c r="AL3574">
        <v>12</v>
      </c>
      <c r="AM3574">
        <v>3</v>
      </c>
      <c r="AN3574">
        <v>4</v>
      </c>
      <c r="AO3574">
        <v>9</v>
      </c>
      <c r="AP3574">
        <v>1</v>
      </c>
    </row>
    <row r="3575" spans="1:42" x14ac:dyDescent="0.25">
      <c r="A3575">
        <v>201811</v>
      </c>
      <c r="B3575" t="str">
        <f t="shared" si="770"/>
        <v>2018-II</v>
      </c>
      <c r="C3575" t="s">
        <v>3636</v>
      </c>
      <c r="D3575" t="s">
        <v>3636</v>
      </c>
      <c r="E3575">
        <v>30559386</v>
      </c>
      <c r="F3575" t="s">
        <v>29</v>
      </c>
      <c r="G3575">
        <v>0</v>
      </c>
      <c r="H3575">
        <v>0</v>
      </c>
      <c r="I3575">
        <v>0</v>
      </c>
      <c r="J3575">
        <f t="shared" si="771"/>
        <v>0</v>
      </c>
      <c r="K3575" t="str">
        <f t="shared" si="772"/>
        <v>Modelamiento</v>
      </c>
      <c r="L3575">
        <f t="shared" si="773"/>
        <v>0</v>
      </c>
      <c r="M3575">
        <v>36</v>
      </c>
      <c r="N3575" t="str">
        <f t="shared" si="774"/>
        <v>&lt;=40</v>
      </c>
      <c r="O3575" t="s">
        <v>56</v>
      </c>
      <c r="P3575" t="s">
        <v>35</v>
      </c>
      <c r="Q3575">
        <v>32149</v>
      </c>
      <c r="R3575">
        <v>500</v>
      </c>
      <c r="S3575" t="str">
        <f t="shared" si="775"/>
        <v>&lt;=500</v>
      </c>
      <c r="T3575">
        <v>1156</v>
      </c>
      <c r="U3575" t="str">
        <f t="shared" si="776"/>
        <v>&lt;=1200</v>
      </c>
      <c r="V3575" t="s">
        <v>601</v>
      </c>
      <c r="W3575">
        <v>29729</v>
      </c>
      <c r="X3575" s="12">
        <f t="shared" si="777"/>
        <v>1.6818594638232029E-2</v>
      </c>
      <c r="Y3575" t="str">
        <f t="shared" si="778"/>
        <v>&lt;=0.02</v>
      </c>
      <c r="Z3575" t="s">
        <v>32</v>
      </c>
      <c r="AA3575">
        <v>4</v>
      </c>
      <c r="AB3575">
        <v>414.21</v>
      </c>
      <c r="AC3575" t="str">
        <f t="shared" si="779"/>
        <v>&lt;=500</v>
      </c>
      <c r="AD3575">
        <v>1015</v>
      </c>
      <c r="AE3575" t="str">
        <f t="shared" si="780"/>
        <v>&gt;120</v>
      </c>
      <c r="AF3575">
        <v>414.21</v>
      </c>
      <c r="AG3575" t="str">
        <f t="shared" si="781"/>
        <v>&lt;=500</v>
      </c>
      <c r="AH3575" t="s">
        <v>32</v>
      </c>
      <c r="AI3575" t="str">
        <f t="shared" si="782"/>
        <v/>
      </c>
      <c r="AJ3575" t="s">
        <v>32</v>
      </c>
      <c r="AK3575" t="str">
        <f t="shared" si="783"/>
        <v/>
      </c>
      <c r="AL3575">
        <v>12</v>
      </c>
      <c r="AM3575">
        <v>0</v>
      </c>
      <c r="AN3575">
        <v>12</v>
      </c>
      <c r="AO3575" t="s">
        <v>32</v>
      </c>
      <c r="AP3575">
        <v>1</v>
      </c>
    </row>
    <row r="3576" spans="1:42" x14ac:dyDescent="0.25">
      <c r="A3576">
        <v>201811</v>
      </c>
      <c r="B3576" t="str">
        <f t="shared" si="770"/>
        <v>2018-II</v>
      </c>
      <c r="C3576" t="s">
        <v>3637</v>
      </c>
      <c r="D3576" t="s">
        <v>3637</v>
      </c>
      <c r="E3576">
        <v>30558994</v>
      </c>
      <c r="F3576" t="s">
        <v>29</v>
      </c>
      <c r="G3576">
        <v>0</v>
      </c>
      <c r="H3576">
        <v>0</v>
      </c>
      <c r="I3576">
        <v>0</v>
      </c>
      <c r="J3576">
        <f t="shared" si="771"/>
        <v>0</v>
      </c>
      <c r="K3576" t="str">
        <f t="shared" si="772"/>
        <v>Modelamiento</v>
      </c>
      <c r="L3576">
        <f t="shared" si="773"/>
        <v>0</v>
      </c>
      <c r="M3576">
        <v>22</v>
      </c>
      <c r="N3576" t="str">
        <f t="shared" si="774"/>
        <v>&lt;=25</v>
      </c>
      <c r="O3576" t="s">
        <v>56</v>
      </c>
      <c r="P3576" t="s">
        <v>39</v>
      </c>
      <c r="Q3576">
        <v>37671</v>
      </c>
      <c r="R3576">
        <v>1000</v>
      </c>
      <c r="S3576" t="str">
        <f t="shared" si="775"/>
        <v>&lt;=1000</v>
      </c>
      <c r="T3576">
        <v>1398</v>
      </c>
      <c r="U3576" t="str">
        <f t="shared" si="776"/>
        <v>&lt;=1400</v>
      </c>
      <c r="V3576" t="s">
        <v>585</v>
      </c>
      <c r="W3576">
        <v>35101</v>
      </c>
      <c r="X3576" s="12">
        <f t="shared" si="777"/>
        <v>2.8489216831429305E-2</v>
      </c>
      <c r="Y3576" t="str">
        <f t="shared" si="778"/>
        <v>&lt;=0.03</v>
      </c>
      <c r="Z3576" t="s">
        <v>32</v>
      </c>
      <c r="AA3576">
        <v>0</v>
      </c>
      <c r="AB3576">
        <v>1254.5</v>
      </c>
      <c r="AC3576" t="str">
        <f t="shared" si="779"/>
        <v>&lt;=2000</v>
      </c>
      <c r="AD3576">
        <v>7</v>
      </c>
      <c r="AE3576" t="str">
        <f t="shared" si="780"/>
        <v>&lt;=8</v>
      </c>
      <c r="AF3576">
        <v>0</v>
      </c>
      <c r="AG3576" t="str">
        <f t="shared" si="781"/>
        <v>&lt;=500</v>
      </c>
      <c r="AH3576">
        <v>1000</v>
      </c>
      <c r="AI3576" t="str">
        <f t="shared" si="782"/>
        <v>&lt;=1000</v>
      </c>
      <c r="AJ3576">
        <v>0.99929999999999997</v>
      </c>
      <c r="AK3576" t="str">
        <f t="shared" si="783"/>
        <v>&gt;0.9</v>
      </c>
      <c r="AL3576">
        <v>7</v>
      </c>
      <c r="AM3576">
        <v>7</v>
      </c>
      <c r="AN3576">
        <v>0</v>
      </c>
      <c r="AO3576">
        <v>1</v>
      </c>
      <c r="AP3576" t="s">
        <v>32</v>
      </c>
    </row>
    <row r="3577" spans="1:42" x14ac:dyDescent="0.25">
      <c r="A3577">
        <v>201811</v>
      </c>
      <c r="B3577" t="str">
        <f t="shared" si="770"/>
        <v>2018-II</v>
      </c>
      <c r="C3577" t="s">
        <v>3638</v>
      </c>
      <c r="D3577" t="s">
        <v>3638</v>
      </c>
      <c r="E3577">
        <v>30561490</v>
      </c>
      <c r="F3577" t="s">
        <v>29</v>
      </c>
      <c r="G3577">
        <v>0</v>
      </c>
      <c r="H3577">
        <v>0</v>
      </c>
      <c r="I3577">
        <v>0</v>
      </c>
      <c r="J3577">
        <f t="shared" si="771"/>
        <v>0</v>
      </c>
      <c r="K3577" t="str">
        <f t="shared" si="772"/>
        <v>Modelamiento</v>
      </c>
      <c r="L3577">
        <f t="shared" si="773"/>
        <v>0</v>
      </c>
      <c r="M3577">
        <v>25</v>
      </c>
      <c r="N3577" t="str">
        <f t="shared" si="774"/>
        <v>&lt;=25</v>
      </c>
      <c r="O3577" t="s">
        <v>56</v>
      </c>
      <c r="P3577" t="s">
        <v>39</v>
      </c>
      <c r="Q3577">
        <v>39503</v>
      </c>
      <c r="R3577">
        <v>1100</v>
      </c>
      <c r="S3577" t="str">
        <f t="shared" si="775"/>
        <v>&lt;=1500</v>
      </c>
      <c r="T3577">
        <v>1009</v>
      </c>
      <c r="U3577" t="str">
        <f t="shared" si="776"/>
        <v>&lt;=1100</v>
      </c>
      <c r="V3577" t="s">
        <v>614</v>
      </c>
      <c r="W3577">
        <v>37033</v>
      </c>
      <c r="X3577" s="12">
        <f t="shared" si="777"/>
        <v>2.9703237652904165E-2</v>
      </c>
      <c r="Y3577" t="str">
        <f t="shared" si="778"/>
        <v>&lt;=0.03</v>
      </c>
      <c r="Z3577" t="s">
        <v>32</v>
      </c>
      <c r="AA3577">
        <v>4</v>
      </c>
      <c r="AB3577">
        <v>2006.27</v>
      </c>
      <c r="AC3577" t="str">
        <f t="shared" si="779"/>
        <v>&lt;=3000</v>
      </c>
      <c r="AD3577">
        <v>230</v>
      </c>
      <c r="AE3577" t="str">
        <f t="shared" si="780"/>
        <v>&gt;120</v>
      </c>
      <c r="AF3577">
        <v>638.54999999999995</v>
      </c>
      <c r="AG3577" t="str">
        <f t="shared" si="781"/>
        <v>&lt;=1000</v>
      </c>
      <c r="AH3577" t="s">
        <v>32</v>
      </c>
      <c r="AI3577" t="str">
        <f t="shared" si="782"/>
        <v/>
      </c>
      <c r="AJ3577" t="s">
        <v>32</v>
      </c>
      <c r="AK3577" t="str">
        <f t="shared" si="783"/>
        <v/>
      </c>
      <c r="AL3577">
        <v>11</v>
      </c>
      <c r="AM3577">
        <v>3</v>
      </c>
      <c r="AN3577">
        <v>0</v>
      </c>
      <c r="AO3577">
        <v>9</v>
      </c>
      <c r="AP3577" t="s">
        <v>32</v>
      </c>
    </row>
    <row r="3578" spans="1:42" x14ac:dyDescent="0.25">
      <c r="A3578">
        <v>201811</v>
      </c>
      <c r="B3578" t="str">
        <f t="shared" si="770"/>
        <v>2018-II</v>
      </c>
      <c r="C3578" t="s">
        <v>3639</v>
      </c>
      <c r="D3578" t="s">
        <v>3639</v>
      </c>
      <c r="E3578">
        <v>30571614</v>
      </c>
      <c r="F3578" t="s">
        <v>29</v>
      </c>
      <c r="G3578">
        <v>0</v>
      </c>
      <c r="H3578">
        <v>0</v>
      </c>
      <c r="I3578">
        <v>0</v>
      </c>
      <c r="J3578">
        <f t="shared" si="771"/>
        <v>0</v>
      </c>
      <c r="K3578" t="str">
        <f t="shared" si="772"/>
        <v>Modelamiento</v>
      </c>
      <c r="L3578">
        <f t="shared" si="773"/>
        <v>0</v>
      </c>
      <c r="M3578">
        <v>54</v>
      </c>
      <c r="N3578" t="str">
        <f t="shared" si="774"/>
        <v>&lt;=55</v>
      </c>
      <c r="O3578" t="s">
        <v>56</v>
      </c>
      <c r="P3578" t="s">
        <v>35</v>
      </c>
      <c r="Q3578">
        <v>41115</v>
      </c>
      <c r="R3578">
        <v>500</v>
      </c>
      <c r="S3578" t="str">
        <f t="shared" si="775"/>
        <v>&lt;=500</v>
      </c>
      <c r="T3578">
        <v>918</v>
      </c>
      <c r="U3578" t="str">
        <f t="shared" si="776"/>
        <v>&lt;=1000</v>
      </c>
      <c r="V3578" t="s">
        <v>585</v>
      </c>
      <c r="W3578">
        <v>38695</v>
      </c>
      <c r="X3578" s="12">
        <f t="shared" si="777"/>
        <v>1.2921566093810569E-2</v>
      </c>
      <c r="Y3578" t="str">
        <f t="shared" si="778"/>
        <v>&lt;=0.02</v>
      </c>
      <c r="Z3578" t="s">
        <v>32</v>
      </c>
      <c r="AA3578">
        <v>4</v>
      </c>
      <c r="AB3578">
        <v>1814.37</v>
      </c>
      <c r="AC3578" t="str">
        <f t="shared" si="779"/>
        <v>&lt;=2000</v>
      </c>
      <c r="AD3578">
        <v>4186</v>
      </c>
      <c r="AE3578" t="str">
        <f t="shared" si="780"/>
        <v>&gt;120</v>
      </c>
      <c r="AF3578">
        <v>1814.37</v>
      </c>
      <c r="AG3578" t="str">
        <f t="shared" si="781"/>
        <v>&lt;=2000</v>
      </c>
      <c r="AH3578" t="s">
        <v>32</v>
      </c>
      <c r="AI3578" t="str">
        <f t="shared" si="782"/>
        <v/>
      </c>
      <c r="AJ3578" t="s">
        <v>32</v>
      </c>
      <c r="AK3578" t="str">
        <f t="shared" si="783"/>
        <v/>
      </c>
      <c r="AL3578">
        <v>12</v>
      </c>
      <c r="AM3578">
        <v>0</v>
      </c>
      <c r="AN3578">
        <v>12</v>
      </c>
      <c r="AO3578" t="s">
        <v>32</v>
      </c>
      <c r="AP3578">
        <v>1</v>
      </c>
    </row>
    <row r="3579" spans="1:42" x14ac:dyDescent="0.25">
      <c r="A3579">
        <v>201811</v>
      </c>
      <c r="B3579" t="str">
        <f t="shared" si="770"/>
        <v>2018-II</v>
      </c>
      <c r="C3579" t="s">
        <v>3640</v>
      </c>
      <c r="D3579" t="s">
        <v>3640</v>
      </c>
      <c r="E3579">
        <v>30564348</v>
      </c>
      <c r="F3579" t="s">
        <v>29</v>
      </c>
      <c r="G3579">
        <v>0</v>
      </c>
      <c r="H3579">
        <v>0</v>
      </c>
      <c r="I3579">
        <v>0</v>
      </c>
      <c r="J3579">
        <f t="shared" si="771"/>
        <v>0</v>
      </c>
      <c r="K3579" t="str">
        <f t="shared" si="772"/>
        <v>Modelamiento</v>
      </c>
      <c r="L3579">
        <f t="shared" si="773"/>
        <v>0</v>
      </c>
      <c r="M3579">
        <v>27</v>
      </c>
      <c r="N3579" t="str">
        <f t="shared" si="774"/>
        <v>&lt;=30</v>
      </c>
      <c r="O3579" t="s">
        <v>56</v>
      </c>
      <c r="P3579" t="s">
        <v>39</v>
      </c>
      <c r="Q3579">
        <v>33975</v>
      </c>
      <c r="R3579">
        <v>1500</v>
      </c>
      <c r="S3579" t="str">
        <f t="shared" si="775"/>
        <v>&lt;=1500</v>
      </c>
      <c r="T3579">
        <v>1202</v>
      </c>
      <c r="U3579" t="str">
        <f t="shared" si="776"/>
        <v>&lt;=1300</v>
      </c>
      <c r="V3579" t="s">
        <v>587</v>
      </c>
      <c r="W3579">
        <v>31905</v>
      </c>
      <c r="X3579" s="12">
        <f t="shared" si="777"/>
        <v>4.7014574518100614E-2</v>
      </c>
      <c r="Y3579" t="str">
        <f t="shared" si="778"/>
        <v>&lt;=0.05</v>
      </c>
      <c r="Z3579" t="s">
        <v>32</v>
      </c>
      <c r="AA3579">
        <v>0</v>
      </c>
      <c r="AB3579">
        <v>1006.27</v>
      </c>
      <c r="AC3579" t="str">
        <f t="shared" si="779"/>
        <v>&lt;=2000</v>
      </c>
      <c r="AD3579">
        <v>0</v>
      </c>
      <c r="AE3579" t="str">
        <f t="shared" si="780"/>
        <v>=0</v>
      </c>
      <c r="AF3579">
        <v>0</v>
      </c>
      <c r="AG3579" t="str">
        <f t="shared" si="781"/>
        <v>&lt;=500</v>
      </c>
      <c r="AH3579" t="s">
        <v>32</v>
      </c>
      <c r="AI3579" t="str">
        <f t="shared" si="782"/>
        <v/>
      </c>
      <c r="AJ3579" t="s">
        <v>32</v>
      </c>
      <c r="AK3579" t="str">
        <f t="shared" si="783"/>
        <v/>
      </c>
      <c r="AL3579">
        <v>3</v>
      </c>
      <c r="AM3579">
        <v>3</v>
      </c>
      <c r="AN3579">
        <v>0</v>
      </c>
      <c r="AO3579">
        <v>1</v>
      </c>
      <c r="AP3579" t="s">
        <v>32</v>
      </c>
    </row>
    <row r="3580" spans="1:42" x14ac:dyDescent="0.25">
      <c r="A3580">
        <v>201811</v>
      </c>
      <c r="B3580" t="str">
        <f t="shared" si="770"/>
        <v>2018-II</v>
      </c>
      <c r="C3580" t="s">
        <v>3641</v>
      </c>
      <c r="D3580" t="s">
        <v>3641</v>
      </c>
      <c r="E3580">
        <v>30571442</v>
      </c>
      <c r="F3580" t="s">
        <v>29</v>
      </c>
      <c r="G3580">
        <v>0</v>
      </c>
      <c r="H3580">
        <v>0</v>
      </c>
      <c r="I3580">
        <v>0</v>
      </c>
      <c r="J3580">
        <f t="shared" si="771"/>
        <v>0</v>
      </c>
      <c r="K3580" t="str">
        <f t="shared" si="772"/>
        <v>Modelamiento</v>
      </c>
      <c r="L3580">
        <f t="shared" si="773"/>
        <v>0</v>
      </c>
      <c r="M3580">
        <v>32</v>
      </c>
      <c r="N3580" t="str">
        <f t="shared" si="774"/>
        <v>&lt;=35</v>
      </c>
      <c r="O3580" t="s">
        <v>56</v>
      </c>
      <c r="P3580" t="s">
        <v>31</v>
      </c>
      <c r="Q3580">
        <v>35168</v>
      </c>
      <c r="R3580">
        <v>1500</v>
      </c>
      <c r="S3580" t="str">
        <f t="shared" si="775"/>
        <v>&lt;=1500</v>
      </c>
      <c r="T3580">
        <v>1225</v>
      </c>
      <c r="U3580" t="str">
        <f t="shared" si="776"/>
        <v>&lt;=1300</v>
      </c>
      <c r="V3580" t="s">
        <v>597</v>
      </c>
      <c r="W3580">
        <v>33748</v>
      </c>
      <c r="X3580" s="12">
        <f t="shared" si="777"/>
        <v>4.4447078345383431E-2</v>
      </c>
      <c r="Y3580" t="str">
        <f t="shared" si="778"/>
        <v>&lt;=0.05</v>
      </c>
      <c r="Z3580" t="s">
        <v>32</v>
      </c>
      <c r="AA3580">
        <v>0</v>
      </c>
      <c r="AB3580">
        <v>2176.0700000000002</v>
      </c>
      <c r="AC3580" t="str">
        <f t="shared" si="779"/>
        <v>&lt;=3000</v>
      </c>
      <c r="AD3580">
        <v>0</v>
      </c>
      <c r="AE3580" t="str">
        <f t="shared" si="780"/>
        <v>=0</v>
      </c>
      <c r="AF3580">
        <v>0</v>
      </c>
      <c r="AG3580" t="str">
        <f t="shared" si="781"/>
        <v>&lt;=500</v>
      </c>
      <c r="AH3580">
        <v>2700</v>
      </c>
      <c r="AI3580" t="str">
        <f t="shared" si="782"/>
        <v>&lt;=3000</v>
      </c>
      <c r="AJ3580">
        <v>0.8397</v>
      </c>
      <c r="AK3580" t="str">
        <f t="shared" si="783"/>
        <v>&lt;=0.9</v>
      </c>
      <c r="AL3580">
        <v>12</v>
      </c>
      <c r="AM3580">
        <v>12</v>
      </c>
      <c r="AN3580">
        <v>0</v>
      </c>
      <c r="AO3580">
        <v>1</v>
      </c>
      <c r="AP3580" t="s">
        <v>32</v>
      </c>
    </row>
    <row r="3581" spans="1:42" x14ac:dyDescent="0.25">
      <c r="A3581">
        <v>201811</v>
      </c>
      <c r="B3581" t="str">
        <f t="shared" si="770"/>
        <v>2018-II</v>
      </c>
      <c r="C3581" t="s">
        <v>3642</v>
      </c>
      <c r="D3581" t="s">
        <v>3642</v>
      </c>
      <c r="E3581">
        <v>30568333</v>
      </c>
      <c r="F3581" t="s">
        <v>29</v>
      </c>
      <c r="G3581">
        <v>0</v>
      </c>
      <c r="H3581">
        <v>0</v>
      </c>
      <c r="I3581">
        <v>0</v>
      </c>
      <c r="J3581">
        <f t="shared" si="771"/>
        <v>0</v>
      </c>
      <c r="K3581" t="str">
        <f t="shared" si="772"/>
        <v>Modelamiento</v>
      </c>
      <c r="L3581">
        <f t="shared" si="773"/>
        <v>0</v>
      </c>
      <c r="M3581">
        <v>37</v>
      </c>
      <c r="N3581" t="str">
        <f t="shared" si="774"/>
        <v>&lt;=40</v>
      </c>
      <c r="O3581" t="s">
        <v>72</v>
      </c>
      <c r="P3581" t="s">
        <v>31</v>
      </c>
      <c r="Q3581">
        <v>36968</v>
      </c>
      <c r="R3581">
        <v>500</v>
      </c>
      <c r="S3581" t="str">
        <f t="shared" si="775"/>
        <v>&lt;=500</v>
      </c>
      <c r="T3581">
        <v>923</v>
      </c>
      <c r="U3581" t="str">
        <f t="shared" si="776"/>
        <v>&lt;=1000</v>
      </c>
      <c r="V3581" t="s">
        <v>585</v>
      </c>
      <c r="W3581">
        <v>34548</v>
      </c>
      <c r="X3581" s="12">
        <f t="shared" si="777"/>
        <v>1.4472617807108949E-2</v>
      </c>
      <c r="Y3581" t="str">
        <f t="shared" si="778"/>
        <v>&lt;=0.02</v>
      </c>
      <c r="Z3581" t="s">
        <v>32</v>
      </c>
      <c r="AA3581">
        <v>4</v>
      </c>
      <c r="AB3581">
        <v>11143.27</v>
      </c>
      <c r="AC3581" t="str">
        <f t="shared" si="779"/>
        <v>&gt;5000</v>
      </c>
      <c r="AD3581">
        <v>1303</v>
      </c>
      <c r="AE3581" t="str">
        <f t="shared" si="780"/>
        <v>&gt;120</v>
      </c>
      <c r="AF3581">
        <v>5119.25</v>
      </c>
      <c r="AG3581" t="str">
        <f t="shared" si="781"/>
        <v>&gt;5000</v>
      </c>
      <c r="AH3581" t="s">
        <v>32</v>
      </c>
      <c r="AI3581" t="str">
        <f t="shared" si="782"/>
        <v/>
      </c>
      <c r="AJ3581" t="s">
        <v>32</v>
      </c>
      <c r="AK3581" t="str">
        <f t="shared" si="783"/>
        <v/>
      </c>
      <c r="AL3581">
        <v>11</v>
      </c>
      <c r="AM3581">
        <v>0</v>
      </c>
      <c r="AN3581">
        <v>11</v>
      </c>
      <c r="AO3581" t="s">
        <v>32</v>
      </c>
      <c r="AP3581">
        <v>2</v>
      </c>
    </row>
    <row r="3582" spans="1:42" x14ac:dyDescent="0.25">
      <c r="A3582">
        <v>201811</v>
      </c>
      <c r="B3582" t="str">
        <f t="shared" si="770"/>
        <v>2018-II</v>
      </c>
      <c r="C3582" t="s">
        <v>3643</v>
      </c>
      <c r="D3582" t="s">
        <v>3643</v>
      </c>
      <c r="E3582">
        <v>30571126</v>
      </c>
      <c r="F3582" t="s">
        <v>29</v>
      </c>
      <c r="G3582">
        <v>0</v>
      </c>
      <c r="H3582">
        <v>0</v>
      </c>
      <c r="I3582">
        <v>0</v>
      </c>
      <c r="J3582">
        <f t="shared" si="771"/>
        <v>0</v>
      </c>
      <c r="K3582" t="str">
        <f t="shared" si="772"/>
        <v>Modelamiento</v>
      </c>
      <c r="L3582">
        <f t="shared" si="773"/>
        <v>0</v>
      </c>
      <c r="M3582">
        <v>45</v>
      </c>
      <c r="N3582" t="str">
        <f t="shared" si="774"/>
        <v>&lt;=45</v>
      </c>
      <c r="O3582" t="s">
        <v>56</v>
      </c>
      <c r="P3582" t="s">
        <v>35</v>
      </c>
      <c r="Q3582">
        <v>45261</v>
      </c>
      <c r="R3582">
        <v>1500</v>
      </c>
      <c r="S3582" t="str">
        <f t="shared" si="775"/>
        <v>&lt;=1500</v>
      </c>
      <c r="T3582">
        <v>1167</v>
      </c>
      <c r="U3582" t="str">
        <f t="shared" si="776"/>
        <v>&lt;=1200</v>
      </c>
      <c r="V3582" t="s">
        <v>587</v>
      </c>
      <c r="W3582">
        <v>43841</v>
      </c>
      <c r="X3582" s="12">
        <f t="shared" si="777"/>
        <v>3.4214548025820579E-2</v>
      </c>
      <c r="Y3582" t="str">
        <f t="shared" si="778"/>
        <v>&lt;=0.04</v>
      </c>
      <c r="Z3582" t="s">
        <v>32</v>
      </c>
      <c r="AA3582">
        <v>4</v>
      </c>
      <c r="AB3582">
        <v>156.4</v>
      </c>
      <c r="AC3582" t="str">
        <f t="shared" si="779"/>
        <v>&lt;=500</v>
      </c>
      <c r="AD3582">
        <v>4860</v>
      </c>
      <c r="AE3582" t="str">
        <f t="shared" si="780"/>
        <v>&gt;120</v>
      </c>
      <c r="AF3582">
        <v>156.4</v>
      </c>
      <c r="AG3582" t="str">
        <f t="shared" si="781"/>
        <v>&lt;=500</v>
      </c>
      <c r="AH3582" t="s">
        <v>32</v>
      </c>
      <c r="AI3582" t="str">
        <f t="shared" si="782"/>
        <v/>
      </c>
      <c r="AJ3582" t="s">
        <v>32</v>
      </c>
      <c r="AK3582" t="str">
        <f t="shared" si="783"/>
        <v/>
      </c>
      <c r="AL3582">
        <v>12</v>
      </c>
      <c r="AM3582">
        <v>0</v>
      </c>
      <c r="AN3582">
        <v>12</v>
      </c>
      <c r="AO3582" t="s">
        <v>32</v>
      </c>
      <c r="AP3582">
        <v>1</v>
      </c>
    </row>
    <row r="3583" spans="1:42" x14ac:dyDescent="0.25">
      <c r="A3583">
        <v>201811</v>
      </c>
      <c r="B3583" t="str">
        <f t="shared" si="770"/>
        <v>2018-II</v>
      </c>
      <c r="C3583" t="s">
        <v>3644</v>
      </c>
      <c r="D3583" t="s">
        <v>3644</v>
      </c>
      <c r="E3583">
        <v>30562641</v>
      </c>
      <c r="F3583" t="s">
        <v>29</v>
      </c>
      <c r="G3583">
        <v>0</v>
      </c>
      <c r="H3583">
        <v>0</v>
      </c>
      <c r="I3583">
        <v>0</v>
      </c>
      <c r="J3583">
        <f t="shared" si="771"/>
        <v>0</v>
      </c>
      <c r="K3583" t="str">
        <f t="shared" si="772"/>
        <v>Modelamiento</v>
      </c>
      <c r="L3583">
        <f t="shared" si="773"/>
        <v>0</v>
      </c>
      <c r="M3583">
        <v>24</v>
      </c>
      <c r="N3583" t="str">
        <f t="shared" si="774"/>
        <v>&lt;=25</v>
      </c>
      <c r="O3583" t="s">
        <v>56</v>
      </c>
      <c r="P3583" t="s">
        <v>39</v>
      </c>
      <c r="Q3583">
        <v>37589</v>
      </c>
      <c r="R3583">
        <v>500</v>
      </c>
      <c r="S3583" t="str">
        <f t="shared" si="775"/>
        <v>&lt;=500</v>
      </c>
      <c r="T3583">
        <v>954</v>
      </c>
      <c r="U3583" t="str">
        <f t="shared" si="776"/>
        <v>&lt;=1000</v>
      </c>
      <c r="V3583" t="s">
        <v>585</v>
      </c>
      <c r="W3583">
        <v>35169</v>
      </c>
      <c r="X3583" s="12">
        <f t="shared" si="777"/>
        <v>1.4217066166225938E-2</v>
      </c>
      <c r="Y3583" t="str">
        <f t="shared" si="778"/>
        <v>&lt;=0.02</v>
      </c>
      <c r="Z3583" t="s">
        <v>32</v>
      </c>
      <c r="AA3583">
        <v>9</v>
      </c>
      <c r="AB3583" t="s">
        <v>32</v>
      </c>
      <c r="AC3583" t="str">
        <f t="shared" si="779"/>
        <v/>
      </c>
      <c r="AD3583" t="s">
        <v>32</v>
      </c>
      <c r="AE3583" t="str">
        <f t="shared" si="780"/>
        <v/>
      </c>
      <c r="AF3583" t="s">
        <v>32</v>
      </c>
      <c r="AG3583" t="str">
        <f t="shared" si="781"/>
        <v/>
      </c>
      <c r="AH3583" t="s">
        <v>32</v>
      </c>
      <c r="AI3583" t="str">
        <f t="shared" si="782"/>
        <v/>
      </c>
      <c r="AJ3583" t="s">
        <v>32</v>
      </c>
      <c r="AK3583" t="str">
        <f t="shared" si="783"/>
        <v/>
      </c>
      <c r="AL3583">
        <v>0</v>
      </c>
      <c r="AM3583">
        <v>0</v>
      </c>
      <c r="AN3583">
        <v>0</v>
      </c>
      <c r="AO3583" t="s">
        <v>32</v>
      </c>
      <c r="AP3583" t="s">
        <v>32</v>
      </c>
    </row>
    <row r="3584" spans="1:42" x14ac:dyDescent="0.25">
      <c r="A3584">
        <v>201811</v>
      </c>
      <c r="B3584" t="str">
        <f t="shared" si="770"/>
        <v>2018-II</v>
      </c>
      <c r="C3584" t="s">
        <v>3645</v>
      </c>
      <c r="D3584" t="s">
        <v>3645</v>
      </c>
      <c r="E3584">
        <v>30568085</v>
      </c>
      <c r="F3584" t="s">
        <v>29</v>
      </c>
      <c r="G3584">
        <v>0</v>
      </c>
      <c r="H3584">
        <v>0</v>
      </c>
      <c r="I3584">
        <v>0</v>
      </c>
      <c r="J3584">
        <f t="shared" si="771"/>
        <v>0</v>
      </c>
      <c r="K3584" t="str">
        <f t="shared" si="772"/>
        <v>Modelamiento</v>
      </c>
      <c r="L3584">
        <f t="shared" si="773"/>
        <v>0</v>
      </c>
      <c r="M3584">
        <v>39</v>
      </c>
      <c r="N3584" t="str">
        <f t="shared" si="774"/>
        <v>&lt;=40</v>
      </c>
      <c r="O3584" t="s">
        <v>72</v>
      </c>
      <c r="P3584" t="s">
        <v>69</v>
      </c>
      <c r="Q3584">
        <v>35168</v>
      </c>
      <c r="R3584">
        <v>1500</v>
      </c>
      <c r="S3584" t="str">
        <f t="shared" si="775"/>
        <v>&lt;=1500</v>
      </c>
      <c r="T3584">
        <v>1225</v>
      </c>
      <c r="U3584" t="str">
        <f t="shared" si="776"/>
        <v>&lt;=1300</v>
      </c>
      <c r="V3584" t="s">
        <v>597</v>
      </c>
      <c r="W3584">
        <v>33748</v>
      </c>
      <c r="X3584" s="12">
        <f t="shared" si="777"/>
        <v>4.4447078345383431E-2</v>
      </c>
      <c r="Y3584" t="str">
        <f t="shared" si="778"/>
        <v>&lt;=0.05</v>
      </c>
      <c r="Z3584" t="s">
        <v>32</v>
      </c>
      <c r="AA3584">
        <v>0</v>
      </c>
      <c r="AB3584">
        <v>414.56</v>
      </c>
      <c r="AC3584" t="str">
        <f t="shared" si="779"/>
        <v>&lt;=500</v>
      </c>
      <c r="AD3584">
        <v>0</v>
      </c>
      <c r="AE3584" t="str">
        <f t="shared" si="780"/>
        <v>=0</v>
      </c>
      <c r="AF3584">
        <v>0</v>
      </c>
      <c r="AG3584" t="str">
        <f t="shared" si="781"/>
        <v>&lt;=500</v>
      </c>
      <c r="AH3584">
        <v>10000</v>
      </c>
      <c r="AI3584" t="str">
        <f t="shared" si="782"/>
        <v>&gt;5000</v>
      </c>
      <c r="AJ3584">
        <v>0.82909999999999995</v>
      </c>
      <c r="AK3584" t="str">
        <f t="shared" si="783"/>
        <v>&lt;=0.9</v>
      </c>
      <c r="AL3584">
        <v>4</v>
      </c>
      <c r="AM3584">
        <v>4</v>
      </c>
      <c r="AN3584">
        <v>0</v>
      </c>
      <c r="AO3584">
        <v>2</v>
      </c>
      <c r="AP3584" t="s">
        <v>32</v>
      </c>
    </row>
    <row r="3585" spans="1:42" x14ac:dyDescent="0.25">
      <c r="A3585">
        <v>201811</v>
      </c>
      <c r="B3585" t="str">
        <f t="shared" si="770"/>
        <v>2018-II</v>
      </c>
      <c r="C3585" t="s">
        <v>3646</v>
      </c>
      <c r="D3585" t="s">
        <v>3646</v>
      </c>
      <c r="E3585">
        <v>30563719</v>
      </c>
      <c r="F3585" t="s">
        <v>29</v>
      </c>
      <c r="G3585">
        <v>0</v>
      </c>
      <c r="H3585">
        <v>0</v>
      </c>
      <c r="I3585">
        <v>0</v>
      </c>
      <c r="J3585">
        <f t="shared" si="771"/>
        <v>0</v>
      </c>
      <c r="K3585" t="str">
        <f t="shared" si="772"/>
        <v>Modelamiento</v>
      </c>
      <c r="L3585">
        <f t="shared" si="773"/>
        <v>0</v>
      </c>
      <c r="M3585">
        <v>37</v>
      </c>
      <c r="N3585" t="str">
        <f t="shared" si="774"/>
        <v>&lt;=40</v>
      </c>
      <c r="O3585" t="s">
        <v>56</v>
      </c>
      <c r="P3585" t="s">
        <v>35</v>
      </c>
      <c r="Q3585">
        <v>46582</v>
      </c>
      <c r="R3585">
        <v>1000</v>
      </c>
      <c r="S3585" t="str">
        <f t="shared" si="775"/>
        <v>&lt;=1000</v>
      </c>
      <c r="T3585">
        <v>1132</v>
      </c>
      <c r="U3585" t="str">
        <f t="shared" si="776"/>
        <v>&lt;=1200</v>
      </c>
      <c r="V3585" t="s">
        <v>1210</v>
      </c>
      <c r="W3585">
        <v>44632</v>
      </c>
      <c r="X3585" s="12">
        <f t="shared" si="777"/>
        <v>2.2405449005198065E-2</v>
      </c>
      <c r="Y3585" t="str">
        <f t="shared" si="778"/>
        <v>&lt;=0.03</v>
      </c>
      <c r="Z3585" t="s">
        <v>32</v>
      </c>
      <c r="AA3585">
        <v>9</v>
      </c>
      <c r="AB3585" t="s">
        <v>32</v>
      </c>
      <c r="AC3585" t="str">
        <f t="shared" si="779"/>
        <v/>
      </c>
      <c r="AD3585" t="s">
        <v>32</v>
      </c>
      <c r="AE3585" t="str">
        <f t="shared" si="780"/>
        <v/>
      </c>
      <c r="AF3585" t="s">
        <v>32</v>
      </c>
      <c r="AG3585" t="str">
        <f t="shared" si="781"/>
        <v/>
      </c>
      <c r="AH3585" t="s">
        <v>32</v>
      </c>
      <c r="AI3585" t="str">
        <f t="shared" si="782"/>
        <v/>
      </c>
      <c r="AJ3585" t="s">
        <v>32</v>
      </c>
      <c r="AK3585" t="str">
        <f t="shared" si="783"/>
        <v/>
      </c>
      <c r="AL3585">
        <v>0</v>
      </c>
      <c r="AM3585">
        <v>0</v>
      </c>
      <c r="AN3585">
        <v>0</v>
      </c>
      <c r="AO3585" t="s">
        <v>32</v>
      </c>
      <c r="AP3585" t="s">
        <v>32</v>
      </c>
    </row>
    <row r="3586" spans="1:42" x14ac:dyDescent="0.25">
      <c r="A3586">
        <v>201811</v>
      </c>
      <c r="B3586" t="str">
        <f t="shared" si="770"/>
        <v>2018-II</v>
      </c>
      <c r="C3586" t="s">
        <v>3647</v>
      </c>
      <c r="D3586" t="s">
        <v>3647</v>
      </c>
      <c r="E3586">
        <v>30565045</v>
      </c>
      <c r="F3586" t="s">
        <v>29</v>
      </c>
      <c r="G3586">
        <v>0</v>
      </c>
      <c r="H3586">
        <v>0</v>
      </c>
      <c r="I3586">
        <v>0</v>
      </c>
      <c r="J3586">
        <f t="shared" si="771"/>
        <v>0</v>
      </c>
      <c r="K3586" t="str">
        <f t="shared" si="772"/>
        <v>Modelamiento</v>
      </c>
      <c r="L3586">
        <f t="shared" si="773"/>
        <v>0</v>
      </c>
      <c r="M3586">
        <v>57</v>
      </c>
      <c r="N3586" t="str">
        <f t="shared" si="774"/>
        <v>&lt;=60</v>
      </c>
      <c r="O3586" t="s">
        <v>56</v>
      </c>
      <c r="P3586" t="s">
        <v>35</v>
      </c>
      <c r="Q3586">
        <v>44138</v>
      </c>
      <c r="R3586">
        <v>1000</v>
      </c>
      <c r="S3586" t="str">
        <f t="shared" si="775"/>
        <v>&lt;=1000</v>
      </c>
      <c r="T3586">
        <v>1521</v>
      </c>
      <c r="U3586" t="str">
        <f t="shared" si="776"/>
        <v>&gt;1500</v>
      </c>
      <c r="V3586" t="s">
        <v>601</v>
      </c>
      <c r="W3586">
        <v>42218</v>
      </c>
      <c r="X3586" s="12">
        <f t="shared" si="777"/>
        <v>2.3686579184234214E-2</v>
      </c>
      <c r="Y3586" t="str">
        <f t="shared" si="778"/>
        <v>&lt;=0.03</v>
      </c>
      <c r="Z3586" t="s">
        <v>32</v>
      </c>
      <c r="AA3586">
        <v>9</v>
      </c>
      <c r="AB3586" t="s">
        <v>32</v>
      </c>
      <c r="AC3586" t="str">
        <f t="shared" si="779"/>
        <v/>
      </c>
      <c r="AD3586" t="s">
        <v>32</v>
      </c>
      <c r="AE3586" t="str">
        <f t="shared" si="780"/>
        <v/>
      </c>
      <c r="AF3586" t="s">
        <v>32</v>
      </c>
      <c r="AG3586" t="str">
        <f t="shared" si="781"/>
        <v/>
      </c>
      <c r="AH3586" t="s">
        <v>32</v>
      </c>
      <c r="AI3586" t="str">
        <f t="shared" si="782"/>
        <v/>
      </c>
      <c r="AJ3586" t="s">
        <v>32</v>
      </c>
      <c r="AK3586" t="str">
        <f t="shared" si="783"/>
        <v/>
      </c>
      <c r="AL3586">
        <v>0</v>
      </c>
      <c r="AM3586">
        <v>0</v>
      </c>
      <c r="AN3586">
        <v>0</v>
      </c>
      <c r="AO3586" t="s">
        <v>32</v>
      </c>
      <c r="AP3586" t="s">
        <v>32</v>
      </c>
    </row>
    <row r="3587" spans="1:42" x14ac:dyDescent="0.25">
      <c r="A3587">
        <v>201811</v>
      </c>
      <c r="B3587" t="str">
        <f t="shared" ref="B3587:B3650" si="784">+CONCATENATE(MID(A3587,1,4),IF(MID(A3587,5,2)*1&lt;=6,"-I","-II"))</f>
        <v>2018-II</v>
      </c>
      <c r="C3587" t="s">
        <v>3648</v>
      </c>
      <c r="D3587" t="s">
        <v>3648</v>
      </c>
      <c r="E3587">
        <v>30565567</v>
      </c>
      <c r="F3587" t="s">
        <v>29</v>
      </c>
      <c r="G3587">
        <v>0</v>
      </c>
      <c r="H3587">
        <v>0</v>
      </c>
      <c r="I3587">
        <v>0</v>
      </c>
      <c r="J3587">
        <f t="shared" ref="J3587:J3650" si="785">+IF(OR(O3587="Taxista propietario",O3587="Taxista palanca"),0,1)</f>
        <v>0</v>
      </c>
      <c r="K3587" t="str">
        <f t="shared" ref="K3587:K3650" si="786">+IF(I3587&gt;0,"Insuficiente",IF(H3587&gt;0,"Indeterminado",IF(J3587&gt;0,"Perfil","Modelamiento")))</f>
        <v>Modelamiento</v>
      </c>
      <c r="L3587">
        <f t="shared" ref="L3587:L3650" si="787">+IF(AND(A3587&gt;=201410,A3587&lt;=201908),0,1)</f>
        <v>0</v>
      </c>
      <c r="M3587">
        <v>46</v>
      </c>
      <c r="N3587" t="str">
        <f t="shared" ref="N3587:N3650" si="788">+IF(M3587&lt;=25,"&lt;=25",IF(M3587&lt;=30,"&lt;=30",IF(M3587&lt;=35,"&lt;=35",IF(M3587&lt;=40,"&lt;=40",IF(M3587&lt;=45,"&lt;=45",IF(M3587&lt;=50,"&lt;=50",IF(M3587&lt;=55,"&lt;=55",IF(M3587&lt;=60,"&lt;=60","&gt;60"))))))))</f>
        <v>&lt;=50</v>
      </c>
      <c r="O3587" t="s">
        <v>56</v>
      </c>
      <c r="P3587" t="s">
        <v>39</v>
      </c>
      <c r="Q3587">
        <v>44681</v>
      </c>
      <c r="R3587">
        <v>1000</v>
      </c>
      <c r="S3587" t="str">
        <f t="shared" ref="S3587:S3650" si="789">+IF(R3587="NULL","",IF(R3587=0,"=0",IF(R3587&lt;=500,"&lt;=500",IF(R3587&lt;=1000,"&lt;=1000",IF(R3587&lt;=1500,"&lt;=1500",IF(R3587&lt;=2000,"&lt;=2000",IF(R3587&lt;=2500,"&lt;=2500","&gt;2500")))))))</f>
        <v>&lt;=1000</v>
      </c>
      <c r="T3587">
        <v>1125</v>
      </c>
      <c r="U3587" t="str">
        <f t="shared" ref="U3587:U3650" si="790">+IF(T3587="NULL","",IF(T3587&lt;=1000,"&lt;=1000",IF(T3587&lt;=1100,"&lt;=1100",IF(T3587&lt;=1200,"&lt;=1200",IF(T3587&lt;=1300,"&lt;=1300",IF(T3587&lt;=1400,"&lt;=1400",IF(T3587&lt;=1500,"&lt;=1500","&gt;1500")))))))</f>
        <v>&lt;=1200</v>
      </c>
      <c r="V3587" t="s">
        <v>585</v>
      </c>
      <c r="W3587">
        <v>42111</v>
      </c>
      <c r="X3587" s="12">
        <f t="shared" ref="X3587:X3650" si="791">+IFERROR(R3587/W3587,"NULL")</f>
        <v>2.3746764503336421E-2</v>
      </c>
      <c r="Y3587" t="str">
        <f t="shared" ref="Y3587:Y3650" si="792">+IF(X3587="NULL","",IF(X3587=0,"=0",IF(X3587&lt;=0.01,"&lt;=0.01",IF(X3587&lt;=0.02,"&lt;=0.02",IF(X3587&lt;=0.03,"&lt;=0.03",IF(X3587&lt;=0.04,"&lt;=0.04",IF(X3587&lt;=0.05,"&lt;=0.05",IF(X3587&lt;=0.06,"&lt;=0.06","&gt;0.06"))))))))</f>
        <v>&lt;=0.03</v>
      </c>
      <c r="Z3587" t="s">
        <v>32</v>
      </c>
      <c r="AA3587">
        <v>4</v>
      </c>
      <c r="AB3587">
        <v>1023.44</v>
      </c>
      <c r="AC3587" t="str">
        <f t="shared" ref="AC3587:AC3650" si="793">+IF(AB3587="NULL","",IF(AB3587&lt;=500,"&lt;=500",IF(AB3587&lt;=1000,"&lt;=1000",IF(AB3587&lt;=2000,"&lt;=2000",IF(AB3587&lt;=3000,"&lt;=3000",IF(AB3587&lt;=4000,"&lt;=4000",IF(AB3587&lt;=5000,"&lt;=5000","&gt;5000")))))))</f>
        <v>&lt;=2000</v>
      </c>
      <c r="AD3587">
        <v>543</v>
      </c>
      <c r="AE3587" t="str">
        <f t="shared" ref="AE3587:AE3650" si="794">+IF(AD3587="NULL","",IF(AD3587=0,"=0",IF(AD3587&lt;=8,"&lt;=8",IF(AD3587&lt;=30,"&lt;=30",IF(AD3587&lt;=60,"&lt;=60",IF(AD3587&lt;=90,"&lt;=90",IF(AD3587&lt;=120,"&lt;=120","&gt;120")))))))</f>
        <v>&gt;120</v>
      </c>
      <c r="AF3587">
        <v>1023.44</v>
      </c>
      <c r="AG3587" t="str">
        <f t="shared" ref="AG3587:AG3650" si="795">+IF(AF3587="NULL","",IF(AF3587&lt;=500,"&lt;=500",IF(AF3587&lt;=1000,"&lt;=1000",IF(AF3587&lt;=2000,"&lt;=2000",IF(AF3587&lt;=3000,"&lt;=3000",IF(AF3587&lt;=4000,"&lt;=4000",IF(AF3587&lt;=5000,"&lt;=5000","&gt;5000")))))))</f>
        <v>&lt;=2000</v>
      </c>
      <c r="AH3587" t="s">
        <v>32</v>
      </c>
      <c r="AI3587" t="str">
        <f t="shared" ref="AI3587:AI3650" si="796">+IF(AH3587="NULL","",IF(AH3587&lt;=500,"&lt;=500",IF(AH3587&lt;=1000,"&lt;=1000",IF(AH3587&lt;=2000,"&lt;=2000",IF(AH3587&lt;=3000,"&lt;=3000",IF(AH3587&lt;=4000,"&lt;=4000",IF(AH3587&lt;=5000,"&lt;=5000","&gt;5000")))))))</f>
        <v/>
      </c>
      <c r="AJ3587" t="s">
        <v>32</v>
      </c>
      <c r="AK3587" t="str">
        <f t="shared" ref="AK3587:AK3650" si="797">+IF(AJ3587="NULL","",IF(AJ3587=0,"=0",IF(AJ3587&lt;=0.1,"&lt;=0.1",IF(AJ3587&lt;=0.2,"&lt;=0.2",IF(AJ3587&lt;=0.3,"&lt;=0.3",IF(AJ3587&lt;=0.4,"&lt;=0.4",IF(AJ3587&lt;=0.5,"&lt;=0.5",IF(AJ3587&lt;=0.6,"&lt;=0.6",IF(AJ3587&lt;=0.7,"&lt;=0.7",IF(AJ3587&lt;=0.8,"&lt;=0.8",IF(AJ3587&lt;=0.9,"&lt;=0.9","&gt;0.9")))))))))))</f>
        <v/>
      </c>
      <c r="AL3587">
        <v>12</v>
      </c>
      <c r="AM3587">
        <v>0</v>
      </c>
      <c r="AN3587">
        <v>12</v>
      </c>
      <c r="AO3587" t="s">
        <v>32</v>
      </c>
      <c r="AP3587">
        <v>1</v>
      </c>
    </row>
    <row r="3588" spans="1:42" x14ac:dyDescent="0.25">
      <c r="A3588">
        <v>201811</v>
      </c>
      <c r="B3588" t="str">
        <f t="shared" si="784"/>
        <v>2018-II</v>
      </c>
      <c r="C3588" t="s">
        <v>3649</v>
      </c>
      <c r="D3588" t="s">
        <v>3649</v>
      </c>
      <c r="E3588">
        <v>30565275</v>
      </c>
      <c r="F3588" t="s">
        <v>29</v>
      </c>
      <c r="G3588">
        <v>0</v>
      </c>
      <c r="H3588">
        <v>0</v>
      </c>
      <c r="I3588">
        <v>0</v>
      </c>
      <c r="J3588">
        <f t="shared" si="785"/>
        <v>0</v>
      </c>
      <c r="K3588" t="str">
        <f t="shared" si="786"/>
        <v>Modelamiento</v>
      </c>
      <c r="L3588">
        <f t="shared" si="787"/>
        <v>0</v>
      </c>
      <c r="M3588">
        <v>34</v>
      </c>
      <c r="N3588" t="str">
        <f t="shared" si="788"/>
        <v>&lt;=35</v>
      </c>
      <c r="O3588" t="s">
        <v>56</v>
      </c>
      <c r="P3588" t="s">
        <v>31</v>
      </c>
      <c r="Q3588">
        <v>40340</v>
      </c>
      <c r="R3588">
        <v>500</v>
      </c>
      <c r="S3588" t="str">
        <f t="shared" si="789"/>
        <v>&lt;=500</v>
      </c>
      <c r="T3588">
        <v>889</v>
      </c>
      <c r="U3588" t="str">
        <f t="shared" si="790"/>
        <v>&lt;=1000</v>
      </c>
      <c r="V3588" t="s">
        <v>585</v>
      </c>
      <c r="W3588">
        <v>37920</v>
      </c>
      <c r="X3588" s="12">
        <f t="shared" si="791"/>
        <v>1.3185654008438819E-2</v>
      </c>
      <c r="Y3588" t="str">
        <f t="shared" si="792"/>
        <v>&lt;=0.02</v>
      </c>
      <c r="Z3588" t="s">
        <v>32</v>
      </c>
      <c r="AA3588">
        <v>4</v>
      </c>
      <c r="AB3588">
        <v>992.86</v>
      </c>
      <c r="AC3588" t="str">
        <f t="shared" si="793"/>
        <v>&lt;=1000</v>
      </c>
      <c r="AD3588">
        <v>2269</v>
      </c>
      <c r="AE3588" t="str">
        <f t="shared" si="794"/>
        <v>&gt;120</v>
      </c>
      <c r="AF3588">
        <v>992.86</v>
      </c>
      <c r="AG3588" t="str">
        <f t="shared" si="795"/>
        <v>&lt;=1000</v>
      </c>
      <c r="AH3588" t="s">
        <v>32</v>
      </c>
      <c r="AI3588" t="str">
        <f t="shared" si="796"/>
        <v/>
      </c>
      <c r="AJ3588" t="s">
        <v>32</v>
      </c>
      <c r="AK3588" t="str">
        <f t="shared" si="797"/>
        <v/>
      </c>
      <c r="AL3588">
        <v>12</v>
      </c>
      <c r="AM3588">
        <v>0</v>
      </c>
      <c r="AN3588">
        <v>12</v>
      </c>
      <c r="AO3588" t="s">
        <v>32</v>
      </c>
      <c r="AP3588">
        <v>1</v>
      </c>
    </row>
    <row r="3589" spans="1:42" x14ac:dyDescent="0.25">
      <c r="A3589">
        <v>201811</v>
      </c>
      <c r="B3589" t="str">
        <f t="shared" si="784"/>
        <v>2018-II</v>
      </c>
      <c r="C3589" t="s">
        <v>3650</v>
      </c>
      <c r="D3589" t="s">
        <v>3650</v>
      </c>
      <c r="E3589">
        <v>30564199</v>
      </c>
      <c r="F3589" t="s">
        <v>29</v>
      </c>
      <c r="G3589">
        <v>0</v>
      </c>
      <c r="H3589">
        <v>0</v>
      </c>
      <c r="I3589">
        <v>0</v>
      </c>
      <c r="J3589">
        <f t="shared" si="785"/>
        <v>0</v>
      </c>
      <c r="K3589" t="str">
        <f t="shared" si="786"/>
        <v>Modelamiento</v>
      </c>
      <c r="L3589">
        <f t="shared" si="787"/>
        <v>0</v>
      </c>
      <c r="M3589">
        <v>41</v>
      </c>
      <c r="N3589" t="str">
        <f t="shared" si="788"/>
        <v>&lt;=45</v>
      </c>
      <c r="O3589" t="s">
        <v>56</v>
      </c>
      <c r="P3589" t="s">
        <v>39</v>
      </c>
      <c r="Q3589">
        <v>49006</v>
      </c>
      <c r="R3589">
        <v>4000</v>
      </c>
      <c r="S3589" t="str">
        <f t="shared" si="789"/>
        <v>&gt;2500</v>
      </c>
      <c r="T3589">
        <v>1707</v>
      </c>
      <c r="U3589" t="str">
        <f t="shared" si="790"/>
        <v>&gt;1500</v>
      </c>
      <c r="V3589" t="s">
        <v>587</v>
      </c>
      <c r="W3589">
        <v>50086</v>
      </c>
      <c r="X3589" s="12">
        <f t="shared" si="791"/>
        <v>7.9862636265623121E-2</v>
      </c>
      <c r="Y3589" t="str">
        <f t="shared" si="792"/>
        <v>&gt;0.06</v>
      </c>
      <c r="Z3589" t="s">
        <v>32</v>
      </c>
      <c r="AA3589">
        <v>4</v>
      </c>
      <c r="AB3589">
        <v>1594.14</v>
      </c>
      <c r="AC3589" t="str">
        <f t="shared" si="793"/>
        <v>&lt;=2000</v>
      </c>
      <c r="AD3589">
        <v>878</v>
      </c>
      <c r="AE3589" t="str">
        <f t="shared" si="794"/>
        <v>&gt;120</v>
      </c>
      <c r="AF3589">
        <v>1594.14</v>
      </c>
      <c r="AG3589" t="str">
        <f t="shared" si="795"/>
        <v>&lt;=2000</v>
      </c>
      <c r="AH3589" t="s">
        <v>32</v>
      </c>
      <c r="AI3589" t="str">
        <f t="shared" si="796"/>
        <v/>
      </c>
      <c r="AJ3589" t="s">
        <v>32</v>
      </c>
      <c r="AK3589" t="str">
        <f t="shared" si="797"/>
        <v/>
      </c>
      <c r="AL3589">
        <v>12</v>
      </c>
      <c r="AM3589">
        <v>0</v>
      </c>
      <c r="AN3589">
        <v>12</v>
      </c>
      <c r="AO3589" t="s">
        <v>32</v>
      </c>
      <c r="AP3589">
        <v>1</v>
      </c>
    </row>
    <row r="3590" spans="1:42" x14ac:dyDescent="0.25">
      <c r="A3590">
        <v>201811</v>
      </c>
      <c r="B3590" t="str">
        <f t="shared" si="784"/>
        <v>2018-II</v>
      </c>
      <c r="C3590" t="s">
        <v>3651</v>
      </c>
      <c r="D3590" t="s">
        <v>3651</v>
      </c>
      <c r="E3590">
        <v>30548093</v>
      </c>
      <c r="F3590" t="s">
        <v>29</v>
      </c>
      <c r="G3590">
        <v>1</v>
      </c>
      <c r="H3590">
        <v>0</v>
      </c>
      <c r="I3590">
        <v>0</v>
      </c>
      <c r="J3590">
        <f t="shared" si="785"/>
        <v>0</v>
      </c>
      <c r="K3590" t="str">
        <f t="shared" si="786"/>
        <v>Modelamiento</v>
      </c>
      <c r="L3590">
        <f t="shared" si="787"/>
        <v>0</v>
      </c>
      <c r="M3590">
        <v>63</v>
      </c>
      <c r="N3590" t="str">
        <f t="shared" si="788"/>
        <v>&gt;60</v>
      </c>
      <c r="O3590" t="s">
        <v>72</v>
      </c>
      <c r="P3590" t="s">
        <v>39</v>
      </c>
      <c r="Q3590">
        <v>48367</v>
      </c>
      <c r="R3590">
        <v>1500</v>
      </c>
      <c r="S3590" t="str">
        <f t="shared" si="789"/>
        <v>&lt;=1500</v>
      </c>
      <c r="T3590">
        <v>1683</v>
      </c>
      <c r="U3590" t="str">
        <f t="shared" si="790"/>
        <v>&gt;1500</v>
      </c>
      <c r="V3590" t="s">
        <v>1407</v>
      </c>
      <c r="W3590">
        <v>46917</v>
      </c>
      <c r="X3590" s="12">
        <f t="shared" si="791"/>
        <v>3.1971353667114268E-2</v>
      </c>
      <c r="Y3590" t="str">
        <f t="shared" si="792"/>
        <v>&lt;=0.04</v>
      </c>
      <c r="Z3590" t="s">
        <v>32</v>
      </c>
      <c r="AA3590">
        <v>9</v>
      </c>
      <c r="AB3590" t="s">
        <v>32</v>
      </c>
      <c r="AC3590" t="str">
        <f t="shared" si="793"/>
        <v/>
      </c>
      <c r="AD3590" t="s">
        <v>32</v>
      </c>
      <c r="AE3590" t="str">
        <f t="shared" si="794"/>
        <v/>
      </c>
      <c r="AF3590" t="s">
        <v>32</v>
      </c>
      <c r="AG3590" t="str">
        <f t="shared" si="795"/>
        <v/>
      </c>
      <c r="AH3590" t="s">
        <v>32</v>
      </c>
      <c r="AI3590" t="str">
        <f t="shared" si="796"/>
        <v/>
      </c>
      <c r="AJ3590" t="s">
        <v>32</v>
      </c>
      <c r="AK3590" t="str">
        <f t="shared" si="797"/>
        <v/>
      </c>
      <c r="AL3590">
        <v>0</v>
      </c>
      <c r="AM3590">
        <v>0</v>
      </c>
      <c r="AN3590">
        <v>0</v>
      </c>
      <c r="AO3590" t="s">
        <v>32</v>
      </c>
      <c r="AP3590" t="s">
        <v>32</v>
      </c>
    </row>
    <row r="3591" spans="1:42" x14ac:dyDescent="0.25">
      <c r="A3591">
        <v>201811</v>
      </c>
      <c r="B3591" t="str">
        <f t="shared" si="784"/>
        <v>2018-II</v>
      </c>
      <c r="C3591" t="s">
        <v>3652</v>
      </c>
      <c r="D3591" t="s">
        <v>3652</v>
      </c>
      <c r="E3591">
        <v>30559730</v>
      </c>
      <c r="F3591" t="s">
        <v>29</v>
      </c>
      <c r="G3591">
        <v>0</v>
      </c>
      <c r="H3591">
        <v>0</v>
      </c>
      <c r="I3591">
        <v>0</v>
      </c>
      <c r="J3591">
        <f t="shared" si="785"/>
        <v>0</v>
      </c>
      <c r="K3591" t="str">
        <f t="shared" si="786"/>
        <v>Modelamiento</v>
      </c>
      <c r="L3591">
        <f t="shared" si="787"/>
        <v>0</v>
      </c>
      <c r="M3591">
        <v>33</v>
      </c>
      <c r="N3591" t="str">
        <f t="shared" si="788"/>
        <v>&lt;=35</v>
      </c>
      <c r="O3591" t="s">
        <v>56</v>
      </c>
      <c r="P3591" t="s">
        <v>31</v>
      </c>
      <c r="Q3591">
        <v>44723</v>
      </c>
      <c r="R3591">
        <v>1650</v>
      </c>
      <c r="S3591" t="str">
        <f t="shared" si="789"/>
        <v>&lt;=2000</v>
      </c>
      <c r="T3591">
        <v>1537</v>
      </c>
      <c r="U3591" t="str">
        <f t="shared" si="790"/>
        <v>&gt;1500</v>
      </c>
      <c r="V3591" t="s">
        <v>587</v>
      </c>
      <c r="W3591">
        <v>43453</v>
      </c>
      <c r="X3591" s="12">
        <f t="shared" si="791"/>
        <v>3.7972061767887144E-2</v>
      </c>
      <c r="Y3591" t="str">
        <f t="shared" si="792"/>
        <v>&lt;=0.04</v>
      </c>
      <c r="Z3591" t="s">
        <v>32</v>
      </c>
      <c r="AA3591">
        <v>4</v>
      </c>
      <c r="AB3591">
        <v>2305.88</v>
      </c>
      <c r="AC3591" t="str">
        <f t="shared" si="793"/>
        <v>&lt;=3000</v>
      </c>
      <c r="AD3591">
        <v>1254</v>
      </c>
      <c r="AE3591" t="str">
        <f t="shared" si="794"/>
        <v>&gt;120</v>
      </c>
      <c r="AF3591">
        <v>2305.88</v>
      </c>
      <c r="AG3591" t="str">
        <f t="shared" si="795"/>
        <v>&lt;=3000</v>
      </c>
      <c r="AH3591" t="s">
        <v>32</v>
      </c>
      <c r="AI3591" t="str">
        <f t="shared" si="796"/>
        <v/>
      </c>
      <c r="AJ3591" t="s">
        <v>32</v>
      </c>
      <c r="AK3591" t="str">
        <f t="shared" si="797"/>
        <v/>
      </c>
      <c r="AL3591">
        <v>12</v>
      </c>
      <c r="AM3591">
        <v>0</v>
      </c>
      <c r="AN3591">
        <v>12</v>
      </c>
      <c r="AO3591" t="s">
        <v>32</v>
      </c>
      <c r="AP3591">
        <v>1</v>
      </c>
    </row>
    <row r="3592" spans="1:42" x14ac:dyDescent="0.25">
      <c r="A3592">
        <v>201811</v>
      </c>
      <c r="B3592" t="str">
        <f t="shared" si="784"/>
        <v>2018-II</v>
      </c>
      <c r="C3592" t="s">
        <v>3653</v>
      </c>
      <c r="D3592" t="s">
        <v>3653</v>
      </c>
      <c r="E3592">
        <v>30568633</v>
      </c>
      <c r="F3592" t="s">
        <v>29</v>
      </c>
      <c r="G3592">
        <v>0</v>
      </c>
      <c r="H3592">
        <v>0</v>
      </c>
      <c r="I3592">
        <v>0</v>
      </c>
      <c r="J3592">
        <f t="shared" si="785"/>
        <v>0</v>
      </c>
      <c r="K3592" t="str">
        <f t="shared" si="786"/>
        <v>Modelamiento</v>
      </c>
      <c r="L3592">
        <f t="shared" si="787"/>
        <v>0</v>
      </c>
      <c r="M3592">
        <v>36</v>
      </c>
      <c r="N3592" t="str">
        <f t="shared" si="788"/>
        <v>&lt;=40</v>
      </c>
      <c r="O3592" t="s">
        <v>56</v>
      </c>
      <c r="P3592" t="s">
        <v>39</v>
      </c>
      <c r="Q3592">
        <v>50754</v>
      </c>
      <c r="R3592">
        <v>1500</v>
      </c>
      <c r="S3592" t="str">
        <f t="shared" si="789"/>
        <v>&lt;=1500</v>
      </c>
      <c r="T3592">
        <v>1163</v>
      </c>
      <c r="U3592" t="str">
        <f t="shared" si="790"/>
        <v>&lt;=1200</v>
      </c>
      <c r="V3592" t="s">
        <v>597</v>
      </c>
      <c r="W3592">
        <v>49334</v>
      </c>
      <c r="X3592" s="12">
        <f t="shared" si="791"/>
        <v>3.0404994527100986E-2</v>
      </c>
      <c r="Y3592" t="str">
        <f t="shared" si="792"/>
        <v>&lt;=0.04</v>
      </c>
      <c r="Z3592" t="s">
        <v>32</v>
      </c>
      <c r="AA3592">
        <v>0</v>
      </c>
      <c r="AB3592">
        <v>303.22000000000003</v>
      </c>
      <c r="AC3592" t="str">
        <f t="shared" si="793"/>
        <v>&lt;=500</v>
      </c>
      <c r="AD3592">
        <v>0</v>
      </c>
      <c r="AE3592" t="str">
        <f t="shared" si="794"/>
        <v>=0</v>
      </c>
      <c r="AF3592">
        <v>0</v>
      </c>
      <c r="AG3592" t="str">
        <f t="shared" si="795"/>
        <v>&lt;=500</v>
      </c>
      <c r="AH3592" t="s">
        <v>32</v>
      </c>
      <c r="AI3592" t="str">
        <f t="shared" si="796"/>
        <v/>
      </c>
      <c r="AJ3592" t="s">
        <v>32</v>
      </c>
      <c r="AK3592" t="str">
        <f t="shared" si="797"/>
        <v/>
      </c>
      <c r="AL3592">
        <v>2</v>
      </c>
      <c r="AM3592">
        <v>2</v>
      </c>
      <c r="AN3592">
        <v>0</v>
      </c>
      <c r="AO3592">
        <v>1</v>
      </c>
      <c r="AP3592" t="s">
        <v>32</v>
      </c>
    </row>
    <row r="3593" spans="1:42" x14ac:dyDescent="0.25">
      <c r="A3593">
        <v>201812</v>
      </c>
      <c r="B3593" t="str">
        <f t="shared" si="784"/>
        <v>2018-II</v>
      </c>
      <c r="C3593" t="s">
        <v>3654</v>
      </c>
      <c r="D3593" t="s">
        <v>3654</v>
      </c>
      <c r="E3593">
        <v>30578668</v>
      </c>
      <c r="F3593" t="s">
        <v>29</v>
      </c>
      <c r="G3593">
        <v>0</v>
      </c>
      <c r="H3593">
        <v>0</v>
      </c>
      <c r="I3593">
        <v>0</v>
      </c>
      <c r="J3593">
        <f t="shared" si="785"/>
        <v>0</v>
      </c>
      <c r="K3593" t="str">
        <f t="shared" si="786"/>
        <v>Modelamiento</v>
      </c>
      <c r="L3593">
        <f t="shared" si="787"/>
        <v>0</v>
      </c>
      <c r="M3593">
        <v>27</v>
      </c>
      <c r="N3593" t="str">
        <f t="shared" si="788"/>
        <v>&lt;=30</v>
      </c>
      <c r="O3593" t="s">
        <v>72</v>
      </c>
      <c r="P3593" t="s">
        <v>31</v>
      </c>
      <c r="Q3593">
        <v>35168</v>
      </c>
      <c r="R3593">
        <v>1500</v>
      </c>
      <c r="S3593" t="str">
        <f t="shared" si="789"/>
        <v>&lt;=1500</v>
      </c>
      <c r="T3593">
        <v>1468</v>
      </c>
      <c r="U3593" t="str">
        <f t="shared" si="790"/>
        <v>&lt;=1500</v>
      </c>
      <c r="V3593" t="s">
        <v>597</v>
      </c>
      <c r="W3593">
        <v>33748</v>
      </c>
      <c r="X3593" s="12">
        <f t="shared" si="791"/>
        <v>4.4447078345383431E-2</v>
      </c>
      <c r="Y3593" t="str">
        <f t="shared" si="792"/>
        <v>&lt;=0.05</v>
      </c>
      <c r="Z3593" t="s">
        <v>32</v>
      </c>
      <c r="AA3593">
        <v>9</v>
      </c>
      <c r="AB3593" t="s">
        <v>32</v>
      </c>
      <c r="AC3593" t="str">
        <f t="shared" si="793"/>
        <v/>
      </c>
      <c r="AD3593" t="s">
        <v>32</v>
      </c>
      <c r="AE3593" t="str">
        <f t="shared" si="794"/>
        <v/>
      </c>
      <c r="AF3593" t="s">
        <v>32</v>
      </c>
      <c r="AG3593" t="str">
        <f t="shared" si="795"/>
        <v/>
      </c>
      <c r="AH3593" t="s">
        <v>32</v>
      </c>
      <c r="AI3593" t="str">
        <f t="shared" si="796"/>
        <v/>
      </c>
      <c r="AJ3593" t="s">
        <v>32</v>
      </c>
      <c r="AK3593" t="str">
        <f t="shared" si="797"/>
        <v/>
      </c>
      <c r="AL3593">
        <v>0</v>
      </c>
      <c r="AM3593">
        <v>0</v>
      </c>
      <c r="AN3593">
        <v>0</v>
      </c>
      <c r="AO3593" t="s">
        <v>32</v>
      </c>
      <c r="AP3593" t="s">
        <v>32</v>
      </c>
    </row>
    <row r="3594" spans="1:42" x14ac:dyDescent="0.25">
      <c r="A3594">
        <v>201812</v>
      </c>
      <c r="B3594" t="str">
        <f t="shared" si="784"/>
        <v>2018-II</v>
      </c>
      <c r="C3594" t="s">
        <v>3655</v>
      </c>
      <c r="D3594" t="s">
        <v>3655</v>
      </c>
      <c r="E3594">
        <v>30581936</v>
      </c>
      <c r="F3594" t="s">
        <v>29</v>
      </c>
      <c r="G3594">
        <v>0</v>
      </c>
      <c r="H3594">
        <v>0</v>
      </c>
      <c r="I3594">
        <v>0</v>
      </c>
      <c r="J3594">
        <f t="shared" si="785"/>
        <v>0</v>
      </c>
      <c r="K3594" t="str">
        <f t="shared" si="786"/>
        <v>Modelamiento</v>
      </c>
      <c r="L3594">
        <f t="shared" si="787"/>
        <v>0</v>
      </c>
      <c r="M3594">
        <v>52</v>
      </c>
      <c r="N3594" t="str">
        <f t="shared" si="788"/>
        <v>&lt;=55</v>
      </c>
      <c r="O3594" t="s">
        <v>72</v>
      </c>
      <c r="P3594" t="s">
        <v>69</v>
      </c>
      <c r="Q3594">
        <v>32170</v>
      </c>
      <c r="R3594">
        <v>500</v>
      </c>
      <c r="S3594" t="str">
        <f t="shared" si="789"/>
        <v>&lt;=500</v>
      </c>
      <c r="T3594">
        <v>932</v>
      </c>
      <c r="U3594" t="str">
        <f t="shared" si="790"/>
        <v>&lt;=1000</v>
      </c>
      <c r="V3594" t="s">
        <v>585</v>
      </c>
      <c r="W3594">
        <v>29750</v>
      </c>
      <c r="X3594" s="12">
        <f t="shared" si="791"/>
        <v>1.680672268907563E-2</v>
      </c>
      <c r="Y3594" t="str">
        <f t="shared" si="792"/>
        <v>&lt;=0.02</v>
      </c>
      <c r="Z3594" t="s">
        <v>32</v>
      </c>
      <c r="AA3594">
        <v>0</v>
      </c>
      <c r="AB3594">
        <v>24836.99</v>
      </c>
      <c r="AC3594" t="str">
        <f t="shared" si="793"/>
        <v>&gt;5000</v>
      </c>
      <c r="AD3594">
        <v>0</v>
      </c>
      <c r="AE3594" t="str">
        <f t="shared" si="794"/>
        <v>=0</v>
      </c>
      <c r="AF3594">
        <v>0</v>
      </c>
      <c r="AG3594" t="str">
        <f t="shared" si="795"/>
        <v>&lt;=500</v>
      </c>
      <c r="AH3594" t="s">
        <v>32</v>
      </c>
      <c r="AI3594" t="str">
        <f t="shared" si="796"/>
        <v/>
      </c>
      <c r="AJ3594" t="s">
        <v>32</v>
      </c>
      <c r="AK3594" t="str">
        <f t="shared" si="797"/>
        <v/>
      </c>
      <c r="AL3594">
        <v>12</v>
      </c>
      <c r="AM3594">
        <v>12</v>
      </c>
      <c r="AN3594">
        <v>0</v>
      </c>
      <c r="AO3594">
        <v>1</v>
      </c>
      <c r="AP3594" t="s">
        <v>32</v>
      </c>
    </row>
    <row r="3595" spans="1:42" x14ac:dyDescent="0.25">
      <c r="A3595">
        <v>201812</v>
      </c>
      <c r="B3595" t="str">
        <f t="shared" si="784"/>
        <v>2018-II</v>
      </c>
      <c r="C3595" t="s">
        <v>3656</v>
      </c>
      <c r="D3595" t="s">
        <v>3656</v>
      </c>
      <c r="E3595">
        <v>30572679</v>
      </c>
      <c r="F3595" t="s">
        <v>29</v>
      </c>
      <c r="G3595">
        <v>0</v>
      </c>
      <c r="H3595">
        <v>0</v>
      </c>
      <c r="I3595">
        <v>0</v>
      </c>
      <c r="J3595">
        <f t="shared" si="785"/>
        <v>0</v>
      </c>
      <c r="K3595" t="str">
        <f t="shared" si="786"/>
        <v>Modelamiento</v>
      </c>
      <c r="L3595">
        <f t="shared" si="787"/>
        <v>0</v>
      </c>
      <c r="M3595">
        <v>36</v>
      </c>
      <c r="N3595" t="str">
        <f t="shared" si="788"/>
        <v>&lt;=40</v>
      </c>
      <c r="O3595" t="s">
        <v>56</v>
      </c>
      <c r="P3595" t="s">
        <v>39</v>
      </c>
      <c r="Q3595">
        <v>43010</v>
      </c>
      <c r="R3595">
        <v>1500</v>
      </c>
      <c r="S3595" t="str">
        <f t="shared" si="789"/>
        <v>&lt;=1500</v>
      </c>
      <c r="T3595">
        <v>1499</v>
      </c>
      <c r="U3595" t="str">
        <f t="shared" si="790"/>
        <v>&lt;=1500</v>
      </c>
      <c r="V3595" t="s">
        <v>589</v>
      </c>
      <c r="W3595">
        <v>40940</v>
      </c>
      <c r="X3595" s="12">
        <f t="shared" si="791"/>
        <v>3.6638983878847092E-2</v>
      </c>
      <c r="Y3595" t="str">
        <f t="shared" si="792"/>
        <v>&lt;=0.04</v>
      </c>
      <c r="Z3595" t="s">
        <v>32</v>
      </c>
      <c r="AA3595">
        <v>9</v>
      </c>
      <c r="AB3595" t="s">
        <v>32</v>
      </c>
      <c r="AC3595" t="str">
        <f t="shared" si="793"/>
        <v/>
      </c>
      <c r="AD3595" t="s">
        <v>32</v>
      </c>
      <c r="AE3595" t="str">
        <f t="shared" si="794"/>
        <v/>
      </c>
      <c r="AF3595" t="s">
        <v>32</v>
      </c>
      <c r="AG3595" t="str">
        <f t="shared" si="795"/>
        <v/>
      </c>
      <c r="AH3595" t="s">
        <v>32</v>
      </c>
      <c r="AI3595" t="str">
        <f t="shared" si="796"/>
        <v/>
      </c>
      <c r="AJ3595" t="s">
        <v>32</v>
      </c>
      <c r="AK3595" t="str">
        <f t="shared" si="797"/>
        <v/>
      </c>
      <c r="AL3595">
        <v>0</v>
      </c>
      <c r="AM3595">
        <v>0</v>
      </c>
      <c r="AN3595">
        <v>0</v>
      </c>
      <c r="AO3595" t="s">
        <v>32</v>
      </c>
      <c r="AP3595" t="s">
        <v>32</v>
      </c>
    </row>
    <row r="3596" spans="1:42" x14ac:dyDescent="0.25">
      <c r="A3596">
        <v>201812</v>
      </c>
      <c r="B3596" t="str">
        <f t="shared" si="784"/>
        <v>2018-II</v>
      </c>
      <c r="C3596" t="s">
        <v>3657</v>
      </c>
      <c r="D3596" t="s">
        <v>3657</v>
      </c>
      <c r="E3596">
        <v>30567734</v>
      </c>
      <c r="F3596" t="s">
        <v>29</v>
      </c>
      <c r="G3596">
        <v>0</v>
      </c>
      <c r="H3596">
        <v>0</v>
      </c>
      <c r="I3596">
        <v>0</v>
      </c>
      <c r="J3596">
        <f t="shared" si="785"/>
        <v>0</v>
      </c>
      <c r="K3596" t="str">
        <f t="shared" si="786"/>
        <v>Modelamiento</v>
      </c>
      <c r="L3596">
        <f t="shared" si="787"/>
        <v>0</v>
      </c>
      <c r="M3596">
        <v>31</v>
      </c>
      <c r="N3596" t="str">
        <f t="shared" si="788"/>
        <v>&lt;=35</v>
      </c>
      <c r="O3596" t="s">
        <v>56</v>
      </c>
      <c r="P3596" t="s">
        <v>35</v>
      </c>
      <c r="Q3596">
        <v>34430</v>
      </c>
      <c r="R3596">
        <v>500</v>
      </c>
      <c r="S3596" t="str">
        <f t="shared" si="789"/>
        <v>&lt;=500</v>
      </c>
      <c r="T3596">
        <v>1195</v>
      </c>
      <c r="U3596" t="str">
        <f t="shared" si="790"/>
        <v>&lt;=1200</v>
      </c>
      <c r="V3596" t="s">
        <v>585</v>
      </c>
      <c r="W3596">
        <v>31360</v>
      </c>
      <c r="X3596" s="12">
        <f t="shared" si="791"/>
        <v>1.5943877551020409E-2</v>
      </c>
      <c r="Y3596" t="str">
        <f t="shared" si="792"/>
        <v>&lt;=0.02</v>
      </c>
      <c r="Z3596" t="s">
        <v>32</v>
      </c>
      <c r="AA3596">
        <v>4</v>
      </c>
      <c r="AB3596">
        <v>2010.79</v>
      </c>
      <c r="AC3596" t="str">
        <f t="shared" si="793"/>
        <v>&lt;=3000</v>
      </c>
      <c r="AD3596">
        <v>1631</v>
      </c>
      <c r="AE3596" t="str">
        <f t="shared" si="794"/>
        <v>&gt;120</v>
      </c>
      <c r="AF3596">
        <v>0</v>
      </c>
      <c r="AG3596" t="str">
        <f t="shared" si="795"/>
        <v>&lt;=500</v>
      </c>
      <c r="AH3596" t="s">
        <v>32</v>
      </c>
      <c r="AI3596" t="str">
        <f t="shared" si="796"/>
        <v/>
      </c>
      <c r="AJ3596" t="s">
        <v>32</v>
      </c>
      <c r="AK3596" t="str">
        <f t="shared" si="797"/>
        <v/>
      </c>
      <c r="AL3596">
        <v>10</v>
      </c>
      <c r="AM3596">
        <v>0</v>
      </c>
      <c r="AN3596">
        <v>10</v>
      </c>
      <c r="AO3596" t="s">
        <v>32</v>
      </c>
      <c r="AP3596">
        <v>3</v>
      </c>
    </row>
    <row r="3597" spans="1:42" x14ac:dyDescent="0.25">
      <c r="A3597">
        <v>201812</v>
      </c>
      <c r="B3597" t="str">
        <f t="shared" si="784"/>
        <v>2018-II</v>
      </c>
      <c r="C3597" t="s">
        <v>3658</v>
      </c>
      <c r="D3597" t="s">
        <v>3658</v>
      </c>
      <c r="E3597">
        <v>30572282</v>
      </c>
      <c r="F3597" t="s">
        <v>29</v>
      </c>
      <c r="G3597">
        <v>0</v>
      </c>
      <c r="H3597">
        <v>0</v>
      </c>
      <c r="I3597">
        <v>0</v>
      </c>
      <c r="J3597">
        <f t="shared" si="785"/>
        <v>0</v>
      </c>
      <c r="K3597" t="str">
        <f t="shared" si="786"/>
        <v>Modelamiento</v>
      </c>
      <c r="L3597">
        <f t="shared" si="787"/>
        <v>0</v>
      </c>
      <c r="M3597">
        <v>30</v>
      </c>
      <c r="N3597" t="str">
        <f t="shared" si="788"/>
        <v>&lt;=30</v>
      </c>
      <c r="O3597" t="s">
        <v>56</v>
      </c>
      <c r="P3597" t="s">
        <v>39</v>
      </c>
      <c r="Q3597">
        <v>38547</v>
      </c>
      <c r="R3597">
        <v>1500</v>
      </c>
      <c r="S3597" t="str">
        <f t="shared" si="789"/>
        <v>&lt;=1500</v>
      </c>
      <c r="T3597">
        <v>1342</v>
      </c>
      <c r="U3597" t="str">
        <f t="shared" si="790"/>
        <v>&lt;=1400</v>
      </c>
      <c r="V3597" t="s">
        <v>597</v>
      </c>
      <c r="W3597">
        <v>37127</v>
      </c>
      <c r="X3597" s="12">
        <f t="shared" si="791"/>
        <v>4.0401863872653328E-2</v>
      </c>
      <c r="Y3597" t="str">
        <f t="shared" si="792"/>
        <v>&lt;=0.05</v>
      </c>
      <c r="Z3597" t="s">
        <v>32</v>
      </c>
      <c r="AA3597">
        <v>4</v>
      </c>
      <c r="AB3597">
        <v>480</v>
      </c>
      <c r="AC3597" t="str">
        <f t="shared" si="793"/>
        <v>&lt;=500</v>
      </c>
      <c r="AD3597">
        <v>2530</v>
      </c>
      <c r="AE3597" t="str">
        <f t="shared" si="794"/>
        <v>&gt;120</v>
      </c>
      <c r="AF3597">
        <v>480</v>
      </c>
      <c r="AG3597" t="str">
        <f t="shared" si="795"/>
        <v>&lt;=500</v>
      </c>
      <c r="AH3597" t="s">
        <v>32</v>
      </c>
      <c r="AI3597" t="str">
        <f t="shared" si="796"/>
        <v/>
      </c>
      <c r="AJ3597" t="s">
        <v>32</v>
      </c>
      <c r="AK3597" t="str">
        <f t="shared" si="797"/>
        <v/>
      </c>
      <c r="AL3597">
        <v>12</v>
      </c>
      <c r="AM3597">
        <v>0</v>
      </c>
      <c r="AN3597">
        <v>12</v>
      </c>
      <c r="AO3597" t="s">
        <v>32</v>
      </c>
      <c r="AP3597">
        <v>1</v>
      </c>
    </row>
    <row r="3598" spans="1:42" x14ac:dyDescent="0.25">
      <c r="A3598">
        <v>201812</v>
      </c>
      <c r="B3598" t="str">
        <f t="shared" si="784"/>
        <v>2018-II</v>
      </c>
      <c r="C3598" t="s">
        <v>3659</v>
      </c>
      <c r="D3598" t="s">
        <v>3659</v>
      </c>
      <c r="E3598">
        <v>30570145</v>
      </c>
      <c r="F3598" t="s">
        <v>29</v>
      </c>
      <c r="G3598">
        <v>0</v>
      </c>
      <c r="H3598">
        <v>0</v>
      </c>
      <c r="I3598">
        <v>0</v>
      </c>
      <c r="J3598">
        <f t="shared" si="785"/>
        <v>0</v>
      </c>
      <c r="K3598" t="str">
        <f t="shared" si="786"/>
        <v>Modelamiento</v>
      </c>
      <c r="L3598">
        <f t="shared" si="787"/>
        <v>0</v>
      </c>
      <c r="M3598">
        <v>32</v>
      </c>
      <c r="N3598" t="str">
        <f t="shared" si="788"/>
        <v>&lt;=35</v>
      </c>
      <c r="O3598" t="s">
        <v>56</v>
      </c>
      <c r="P3598" t="s">
        <v>39</v>
      </c>
      <c r="Q3598">
        <v>37722</v>
      </c>
      <c r="R3598">
        <v>1500</v>
      </c>
      <c r="S3598" t="str">
        <f t="shared" si="789"/>
        <v>&lt;=1500</v>
      </c>
      <c r="T3598">
        <v>1174</v>
      </c>
      <c r="U3598" t="str">
        <f t="shared" si="790"/>
        <v>&lt;=1200</v>
      </c>
      <c r="V3598" t="s">
        <v>597</v>
      </c>
      <c r="W3598">
        <v>35652</v>
      </c>
      <c r="X3598" s="12">
        <f t="shared" si="791"/>
        <v>4.2073375967687648E-2</v>
      </c>
      <c r="Y3598" t="str">
        <f t="shared" si="792"/>
        <v>&lt;=0.05</v>
      </c>
      <c r="Z3598" t="s">
        <v>32</v>
      </c>
      <c r="AA3598">
        <v>4</v>
      </c>
      <c r="AB3598">
        <v>1178.6199999999999</v>
      </c>
      <c r="AC3598" t="str">
        <f t="shared" si="793"/>
        <v>&lt;=2000</v>
      </c>
      <c r="AD3598">
        <v>173</v>
      </c>
      <c r="AE3598" t="str">
        <f t="shared" si="794"/>
        <v>&gt;120</v>
      </c>
      <c r="AF3598">
        <v>1178.6199999999999</v>
      </c>
      <c r="AG3598" t="str">
        <f t="shared" si="795"/>
        <v>&lt;=2000</v>
      </c>
      <c r="AH3598" t="s">
        <v>32</v>
      </c>
      <c r="AI3598" t="str">
        <f t="shared" si="796"/>
        <v/>
      </c>
      <c r="AJ3598" t="s">
        <v>32</v>
      </c>
      <c r="AK3598" t="str">
        <f t="shared" si="797"/>
        <v/>
      </c>
      <c r="AL3598">
        <v>6</v>
      </c>
      <c r="AM3598">
        <v>1</v>
      </c>
      <c r="AN3598">
        <v>2</v>
      </c>
      <c r="AO3598">
        <v>1</v>
      </c>
      <c r="AP3598">
        <v>8</v>
      </c>
    </row>
    <row r="3599" spans="1:42" x14ac:dyDescent="0.25">
      <c r="A3599">
        <v>201812</v>
      </c>
      <c r="B3599" t="str">
        <f t="shared" si="784"/>
        <v>2018-II</v>
      </c>
      <c r="C3599" t="s">
        <v>3660</v>
      </c>
      <c r="D3599" t="s">
        <v>3660</v>
      </c>
      <c r="E3599">
        <v>30571411</v>
      </c>
      <c r="F3599" t="s">
        <v>29</v>
      </c>
      <c r="G3599">
        <v>0</v>
      </c>
      <c r="H3599">
        <v>0</v>
      </c>
      <c r="I3599">
        <v>0</v>
      </c>
      <c r="J3599">
        <f t="shared" si="785"/>
        <v>0</v>
      </c>
      <c r="K3599" t="str">
        <f t="shared" si="786"/>
        <v>Modelamiento</v>
      </c>
      <c r="L3599">
        <f t="shared" si="787"/>
        <v>0</v>
      </c>
      <c r="M3599">
        <v>40</v>
      </c>
      <c r="N3599" t="str">
        <f t="shared" si="788"/>
        <v>&lt;=40</v>
      </c>
      <c r="O3599" t="s">
        <v>56</v>
      </c>
      <c r="P3599" t="s">
        <v>69</v>
      </c>
      <c r="Q3599">
        <v>44873</v>
      </c>
      <c r="R3599">
        <v>1500</v>
      </c>
      <c r="S3599" t="str">
        <f t="shared" si="789"/>
        <v>&lt;=1500</v>
      </c>
      <c r="T3599">
        <v>1563</v>
      </c>
      <c r="U3599" t="str">
        <f t="shared" si="790"/>
        <v>&gt;1500</v>
      </c>
      <c r="V3599" t="s">
        <v>587</v>
      </c>
      <c r="W3599">
        <v>43453</v>
      </c>
      <c r="X3599" s="12">
        <f t="shared" si="791"/>
        <v>3.4520056152624677E-2</v>
      </c>
      <c r="Y3599" t="str">
        <f t="shared" si="792"/>
        <v>&lt;=0.04</v>
      </c>
      <c r="Z3599" t="s">
        <v>32</v>
      </c>
      <c r="AA3599">
        <v>4</v>
      </c>
      <c r="AB3599">
        <v>1010.12</v>
      </c>
      <c r="AC3599" t="str">
        <f t="shared" si="793"/>
        <v>&lt;=2000</v>
      </c>
      <c r="AD3599">
        <v>929</v>
      </c>
      <c r="AE3599" t="str">
        <f t="shared" si="794"/>
        <v>&gt;120</v>
      </c>
      <c r="AF3599">
        <v>680.12</v>
      </c>
      <c r="AG3599" t="str">
        <f t="shared" si="795"/>
        <v>&lt;=1000</v>
      </c>
      <c r="AH3599" t="s">
        <v>32</v>
      </c>
      <c r="AI3599" t="str">
        <f t="shared" si="796"/>
        <v/>
      </c>
      <c r="AJ3599" t="s">
        <v>32</v>
      </c>
      <c r="AK3599" t="str">
        <f t="shared" si="797"/>
        <v/>
      </c>
      <c r="AL3599">
        <v>12</v>
      </c>
      <c r="AM3599">
        <v>0</v>
      </c>
      <c r="AN3599">
        <v>9</v>
      </c>
      <c r="AO3599" t="s">
        <v>32</v>
      </c>
      <c r="AP3599">
        <v>1</v>
      </c>
    </row>
    <row r="3600" spans="1:42" x14ac:dyDescent="0.25">
      <c r="A3600">
        <v>201812</v>
      </c>
      <c r="B3600" t="str">
        <f t="shared" si="784"/>
        <v>2018-II</v>
      </c>
      <c r="C3600" t="s">
        <v>3661</v>
      </c>
      <c r="D3600" t="s">
        <v>3661</v>
      </c>
      <c r="E3600">
        <v>30570236</v>
      </c>
      <c r="F3600" t="s">
        <v>29</v>
      </c>
      <c r="G3600">
        <v>0</v>
      </c>
      <c r="H3600">
        <v>0</v>
      </c>
      <c r="I3600">
        <v>0</v>
      </c>
      <c r="J3600">
        <f t="shared" si="785"/>
        <v>0</v>
      </c>
      <c r="K3600" t="str">
        <f t="shared" si="786"/>
        <v>Modelamiento</v>
      </c>
      <c r="L3600">
        <f t="shared" si="787"/>
        <v>0</v>
      </c>
      <c r="M3600">
        <v>22</v>
      </c>
      <c r="N3600" t="str">
        <f t="shared" si="788"/>
        <v>&lt;=25</v>
      </c>
      <c r="O3600" t="s">
        <v>56</v>
      </c>
      <c r="P3600" t="s">
        <v>39</v>
      </c>
      <c r="Q3600">
        <v>38547</v>
      </c>
      <c r="R3600">
        <v>1500</v>
      </c>
      <c r="S3600" t="str">
        <f t="shared" si="789"/>
        <v>&lt;=1500</v>
      </c>
      <c r="T3600">
        <v>1342</v>
      </c>
      <c r="U3600" t="str">
        <f t="shared" si="790"/>
        <v>&lt;=1400</v>
      </c>
      <c r="V3600" t="s">
        <v>597</v>
      </c>
      <c r="W3600">
        <v>37127</v>
      </c>
      <c r="X3600" s="12">
        <f t="shared" si="791"/>
        <v>4.0401863872653328E-2</v>
      </c>
      <c r="Y3600" t="str">
        <f t="shared" si="792"/>
        <v>&lt;=0.05</v>
      </c>
      <c r="Z3600" t="s">
        <v>32</v>
      </c>
      <c r="AA3600">
        <v>0</v>
      </c>
      <c r="AB3600">
        <v>7533.03</v>
      </c>
      <c r="AC3600" t="str">
        <f t="shared" si="793"/>
        <v>&gt;5000</v>
      </c>
      <c r="AD3600">
        <v>0</v>
      </c>
      <c r="AE3600" t="str">
        <f t="shared" si="794"/>
        <v>=0</v>
      </c>
      <c r="AF3600">
        <v>0</v>
      </c>
      <c r="AG3600" t="str">
        <f t="shared" si="795"/>
        <v>&lt;=500</v>
      </c>
      <c r="AH3600">
        <v>3500</v>
      </c>
      <c r="AI3600" t="str">
        <f t="shared" si="796"/>
        <v>&lt;=4000</v>
      </c>
      <c r="AJ3600">
        <v>0.99429999999999996</v>
      </c>
      <c r="AK3600" t="str">
        <f t="shared" si="797"/>
        <v>&gt;0.9</v>
      </c>
      <c r="AL3600">
        <v>12</v>
      </c>
      <c r="AM3600">
        <v>12</v>
      </c>
      <c r="AN3600">
        <v>0</v>
      </c>
      <c r="AO3600">
        <v>1</v>
      </c>
      <c r="AP3600" t="s">
        <v>32</v>
      </c>
    </row>
    <row r="3601" spans="1:42" x14ac:dyDescent="0.25">
      <c r="A3601">
        <v>201812</v>
      </c>
      <c r="B3601" t="str">
        <f t="shared" si="784"/>
        <v>2018-II</v>
      </c>
      <c r="C3601" t="s">
        <v>3662</v>
      </c>
      <c r="D3601" t="s">
        <v>3662</v>
      </c>
      <c r="E3601">
        <v>30570845</v>
      </c>
      <c r="F3601" t="s">
        <v>29</v>
      </c>
      <c r="G3601">
        <v>1</v>
      </c>
      <c r="H3601">
        <v>0</v>
      </c>
      <c r="I3601">
        <v>0</v>
      </c>
      <c r="J3601">
        <f t="shared" si="785"/>
        <v>0</v>
      </c>
      <c r="K3601" t="str">
        <f t="shared" si="786"/>
        <v>Modelamiento</v>
      </c>
      <c r="L3601">
        <f t="shared" si="787"/>
        <v>0</v>
      </c>
      <c r="M3601">
        <v>35</v>
      </c>
      <c r="N3601" t="str">
        <f t="shared" si="788"/>
        <v>&lt;=35</v>
      </c>
      <c r="O3601" t="s">
        <v>56</v>
      </c>
      <c r="P3601" t="s">
        <v>31</v>
      </c>
      <c r="Q3601">
        <v>35168</v>
      </c>
      <c r="R3601">
        <v>1500</v>
      </c>
      <c r="S3601" t="str">
        <f t="shared" si="789"/>
        <v>&lt;=1500</v>
      </c>
      <c r="T3601">
        <v>1215</v>
      </c>
      <c r="U3601" t="str">
        <f t="shared" si="790"/>
        <v>&lt;=1300</v>
      </c>
      <c r="V3601" t="s">
        <v>597</v>
      </c>
      <c r="W3601">
        <v>33748</v>
      </c>
      <c r="X3601" s="12">
        <f t="shared" si="791"/>
        <v>4.4447078345383431E-2</v>
      </c>
      <c r="Y3601" t="str">
        <f t="shared" si="792"/>
        <v>&lt;=0.05</v>
      </c>
      <c r="Z3601" t="s">
        <v>32</v>
      </c>
      <c r="AA3601">
        <v>9</v>
      </c>
      <c r="AB3601" t="s">
        <v>32</v>
      </c>
      <c r="AC3601" t="str">
        <f t="shared" si="793"/>
        <v/>
      </c>
      <c r="AD3601" t="s">
        <v>32</v>
      </c>
      <c r="AE3601" t="str">
        <f t="shared" si="794"/>
        <v/>
      </c>
      <c r="AF3601" t="s">
        <v>32</v>
      </c>
      <c r="AG3601" t="str">
        <f t="shared" si="795"/>
        <v/>
      </c>
      <c r="AH3601" t="s">
        <v>32</v>
      </c>
      <c r="AI3601" t="str">
        <f t="shared" si="796"/>
        <v/>
      </c>
      <c r="AJ3601" t="s">
        <v>32</v>
      </c>
      <c r="AK3601" t="str">
        <f t="shared" si="797"/>
        <v/>
      </c>
      <c r="AL3601">
        <v>0</v>
      </c>
      <c r="AM3601">
        <v>0</v>
      </c>
      <c r="AN3601">
        <v>0</v>
      </c>
      <c r="AO3601" t="s">
        <v>32</v>
      </c>
      <c r="AP3601" t="s">
        <v>32</v>
      </c>
    </row>
    <row r="3602" spans="1:42" x14ac:dyDescent="0.25">
      <c r="A3602">
        <v>201812</v>
      </c>
      <c r="B3602" t="str">
        <f t="shared" si="784"/>
        <v>2018-II</v>
      </c>
      <c r="C3602" t="s">
        <v>3663</v>
      </c>
      <c r="D3602" t="s">
        <v>3663</v>
      </c>
      <c r="E3602">
        <v>30575036</v>
      </c>
      <c r="F3602" t="s">
        <v>29</v>
      </c>
      <c r="G3602">
        <v>0</v>
      </c>
      <c r="H3602">
        <v>0</v>
      </c>
      <c r="I3602">
        <v>0</v>
      </c>
      <c r="J3602">
        <f t="shared" si="785"/>
        <v>0</v>
      </c>
      <c r="K3602" t="str">
        <f t="shared" si="786"/>
        <v>Modelamiento</v>
      </c>
      <c r="L3602">
        <f t="shared" si="787"/>
        <v>0</v>
      </c>
      <c r="M3602">
        <v>29</v>
      </c>
      <c r="N3602" t="str">
        <f t="shared" si="788"/>
        <v>&lt;=30</v>
      </c>
      <c r="O3602" t="s">
        <v>56</v>
      </c>
      <c r="P3602" t="s">
        <v>39</v>
      </c>
      <c r="Q3602">
        <v>45242</v>
      </c>
      <c r="R3602">
        <v>1200</v>
      </c>
      <c r="S3602" t="str">
        <f t="shared" si="789"/>
        <v>&lt;=1500</v>
      </c>
      <c r="T3602">
        <v>1575</v>
      </c>
      <c r="U3602" t="str">
        <f t="shared" si="790"/>
        <v>&gt;1500</v>
      </c>
      <c r="V3602" t="s">
        <v>585</v>
      </c>
      <c r="W3602">
        <v>43522</v>
      </c>
      <c r="X3602" s="12">
        <f t="shared" si="791"/>
        <v>2.7572262304122054E-2</v>
      </c>
      <c r="Y3602" t="str">
        <f t="shared" si="792"/>
        <v>&lt;=0.03</v>
      </c>
      <c r="Z3602" t="s">
        <v>32</v>
      </c>
      <c r="AA3602">
        <v>4</v>
      </c>
      <c r="AB3602">
        <v>1562.85</v>
      </c>
      <c r="AC3602" t="str">
        <f t="shared" si="793"/>
        <v>&lt;=2000</v>
      </c>
      <c r="AD3602">
        <v>1125</v>
      </c>
      <c r="AE3602" t="str">
        <f t="shared" si="794"/>
        <v>&gt;120</v>
      </c>
      <c r="AF3602">
        <v>1472.85</v>
      </c>
      <c r="AG3602" t="str">
        <f t="shared" si="795"/>
        <v>&lt;=2000</v>
      </c>
      <c r="AH3602" t="s">
        <v>32</v>
      </c>
      <c r="AI3602" t="str">
        <f t="shared" si="796"/>
        <v/>
      </c>
      <c r="AJ3602" t="s">
        <v>32</v>
      </c>
      <c r="AK3602" t="str">
        <f t="shared" si="797"/>
        <v/>
      </c>
      <c r="AL3602">
        <v>12</v>
      </c>
      <c r="AM3602">
        <v>0</v>
      </c>
      <c r="AN3602">
        <v>11</v>
      </c>
      <c r="AO3602" t="s">
        <v>32</v>
      </c>
      <c r="AP3602">
        <v>1</v>
      </c>
    </row>
    <row r="3603" spans="1:42" x14ac:dyDescent="0.25">
      <c r="A3603">
        <v>201812</v>
      </c>
      <c r="B3603" t="str">
        <f t="shared" si="784"/>
        <v>2018-II</v>
      </c>
      <c r="C3603" t="s">
        <v>3664</v>
      </c>
      <c r="D3603" t="s">
        <v>3664</v>
      </c>
      <c r="E3603">
        <v>30572612</v>
      </c>
      <c r="F3603" t="s">
        <v>29</v>
      </c>
      <c r="G3603">
        <v>0</v>
      </c>
      <c r="H3603">
        <v>0</v>
      </c>
      <c r="I3603">
        <v>0</v>
      </c>
      <c r="J3603">
        <f t="shared" si="785"/>
        <v>0</v>
      </c>
      <c r="K3603" t="str">
        <f t="shared" si="786"/>
        <v>Modelamiento</v>
      </c>
      <c r="L3603">
        <f t="shared" si="787"/>
        <v>0</v>
      </c>
      <c r="M3603">
        <v>38</v>
      </c>
      <c r="N3603" t="str">
        <f t="shared" si="788"/>
        <v>&lt;=40</v>
      </c>
      <c r="O3603" t="s">
        <v>56</v>
      </c>
      <c r="P3603" t="s">
        <v>39</v>
      </c>
      <c r="Q3603">
        <v>44110</v>
      </c>
      <c r="R3603">
        <v>500</v>
      </c>
      <c r="S3603" t="str">
        <f t="shared" si="789"/>
        <v>&lt;=500</v>
      </c>
      <c r="T3603">
        <v>962</v>
      </c>
      <c r="U3603" t="str">
        <f t="shared" si="790"/>
        <v>&lt;=1000</v>
      </c>
      <c r="V3603" t="s">
        <v>612</v>
      </c>
      <c r="W3603">
        <v>41040</v>
      </c>
      <c r="X3603" s="12">
        <f t="shared" si="791"/>
        <v>1.2183235867446393E-2</v>
      </c>
      <c r="Y3603" t="str">
        <f t="shared" si="792"/>
        <v>&lt;=0.02</v>
      </c>
      <c r="Z3603" t="s">
        <v>32</v>
      </c>
      <c r="AA3603">
        <v>9</v>
      </c>
      <c r="AB3603" t="s">
        <v>32</v>
      </c>
      <c r="AC3603" t="str">
        <f t="shared" si="793"/>
        <v/>
      </c>
      <c r="AD3603" t="s">
        <v>32</v>
      </c>
      <c r="AE3603" t="str">
        <f t="shared" si="794"/>
        <v/>
      </c>
      <c r="AF3603" t="s">
        <v>32</v>
      </c>
      <c r="AG3603" t="str">
        <f t="shared" si="795"/>
        <v/>
      </c>
      <c r="AH3603" t="s">
        <v>32</v>
      </c>
      <c r="AI3603" t="str">
        <f t="shared" si="796"/>
        <v/>
      </c>
      <c r="AJ3603" t="s">
        <v>32</v>
      </c>
      <c r="AK3603" t="str">
        <f t="shared" si="797"/>
        <v/>
      </c>
      <c r="AL3603">
        <v>0</v>
      </c>
      <c r="AM3603">
        <v>0</v>
      </c>
      <c r="AN3603">
        <v>0</v>
      </c>
      <c r="AO3603" t="s">
        <v>32</v>
      </c>
      <c r="AP3603" t="s">
        <v>32</v>
      </c>
    </row>
    <row r="3604" spans="1:42" x14ac:dyDescent="0.25">
      <c r="A3604">
        <v>201812</v>
      </c>
      <c r="B3604" t="str">
        <f t="shared" si="784"/>
        <v>2018-II</v>
      </c>
      <c r="C3604" t="s">
        <v>3665</v>
      </c>
      <c r="D3604" t="s">
        <v>3665</v>
      </c>
      <c r="E3604">
        <v>30568547</v>
      </c>
      <c r="F3604" t="s">
        <v>29</v>
      </c>
      <c r="G3604">
        <v>0</v>
      </c>
      <c r="H3604">
        <v>0</v>
      </c>
      <c r="I3604">
        <v>0</v>
      </c>
      <c r="J3604">
        <f t="shared" si="785"/>
        <v>0</v>
      </c>
      <c r="K3604" t="str">
        <f t="shared" si="786"/>
        <v>Modelamiento</v>
      </c>
      <c r="L3604">
        <f t="shared" si="787"/>
        <v>0</v>
      </c>
      <c r="M3604">
        <v>41</v>
      </c>
      <c r="N3604" t="str">
        <f t="shared" si="788"/>
        <v>&lt;=45</v>
      </c>
      <c r="O3604" t="s">
        <v>56</v>
      </c>
      <c r="P3604" t="s">
        <v>35</v>
      </c>
      <c r="Q3604">
        <v>29068</v>
      </c>
      <c r="R3604">
        <v>500</v>
      </c>
      <c r="S3604" t="str">
        <f t="shared" si="789"/>
        <v>&lt;=500</v>
      </c>
      <c r="T3604">
        <v>1103</v>
      </c>
      <c r="U3604" t="str">
        <f t="shared" si="790"/>
        <v>&lt;=1200</v>
      </c>
      <c r="V3604" t="s">
        <v>585</v>
      </c>
      <c r="W3604">
        <v>26648</v>
      </c>
      <c r="X3604" s="12">
        <f t="shared" si="791"/>
        <v>1.8763134193935754E-2</v>
      </c>
      <c r="Y3604" t="str">
        <f t="shared" si="792"/>
        <v>&lt;=0.02</v>
      </c>
      <c r="Z3604" t="s">
        <v>32</v>
      </c>
      <c r="AA3604">
        <v>9</v>
      </c>
      <c r="AB3604" t="s">
        <v>32</v>
      </c>
      <c r="AC3604" t="str">
        <f t="shared" si="793"/>
        <v/>
      </c>
      <c r="AD3604" t="s">
        <v>32</v>
      </c>
      <c r="AE3604" t="str">
        <f t="shared" si="794"/>
        <v/>
      </c>
      <c r="AF3604" t="s">
        <v>32</v>
      </c>
      <c r="AG3604" t="str">
        <f t="shared" si="795"/>
        <v/>
      </c>
      <c r="AH3604" t="s">
        <v>32</v>
      </c>
      <c r="AI3604" t="str">
        <f t="shared" si="796"/>
        <v/>
      </c>
      <c r="AJ3604" t="s">
        <v>32</v>
      </c>
      <c r="AK3604" t="str">
        <f t="shared" si="797"/>
        <v/>
      </c>
      <c r="AL3604">
        <v>0</v>
      </c>
      <c r="AM3604">
        <v>0</v>
      </c>
      <c r="AN3604">
        <v>0</v>
      </c>
      <c r="AO3604" t="s">
        <v>32</v>
      </c>
      <c r="AP3604" t="s">
        <v>32</v>
      </c>
    </row>
    <row r="3605" spans="1:42" x14ac:dyDescent="0.25">
      <c r="A3605">
        <v>201812</v>
      </c>
      <c r="B3605" t="str">
        <f t="shared" si="784"/>
        <v>2018-II</v>
      </c>
      <c r="C3605" t="s">
        <v>3666</v>
      </c>
      <c r="D3605" t="s">
        <v>3666</v>
      </c>
      <c r="E3605">
        <v>30578135</v>
      </c>
      <c r="F3605" t="s">
        <v>29</v>
      </c>
      <c r="G3605">
        <v>0</v>
      </c>
      <c r="H3605">
        <v>0</v>
      </c>
      <c r="I3605">
        <v>0</v>
      </c>
      <c r="J3605">
        <f t="shared" si="785"/>
        <v>0</v>
      </c>
      <c r="K3605" t="str">
        <f t="shared" si="786"/>
        <v>Modelamiento</v>
      </c>
      <c r="L3605">
        <f t="shared" si="787"/>
        <v>0</v>
      </c>
      <c r="M3605">
        <v>52</v>
      </c>
      <c r="N3605" t="str">
        <f t="shared" si="788"/>
        <v>&lt;=55</v>
      </c>
      <c r="O3605" t="s">
        <v>56</v>
      </c>
      <c r="P3605" t="s">
        <v>39</v>
      </c>
      <c r="Q3605">
        <v>50692</v>
      </c>
      <c r="R3605">
        <v>550</v>
      </c>
      <c r="S3605" t="str">
        <f t="shared" si="789"/>
        <v>&lt;=1000</v>
      </c>
      <c r="T3605">
        <v>1234</v>
      </c>
      <c r="U3605" t="str">
        <f t="shared" si="790"/>
        <v>&lt;=1300</v>
      </c>
      <c r="V3605" t="s">
        <v>612</v>
      </c>
      <c r="W3605">
        <v>47672</v>
      </c>
      <c r="X3605" s="12">
        <f t="shared" si="791"/>
        <v>1.1537170666219164E-2</v>
      </c>
      <c r="Y3605" t="str">
        <f t="shared" si="792"/>
        <v>&lt;=0.02</v>
      </c>
      <c r="Z3605" t="s">
        <v>32</v>
      </c>
      <c r="AA3605">
        <v>9</v>
      </c>
      <c r="AB3605" t="s">
        <v>32</v>
      </c>
      <c r="AC3605" t="str">
        <f t="shared" si="793"/>
        <v/>
      </c>
      <c r="AD3605" t="s">
        <v>32</v>
      </c>
      <c r="AE3605" t="str">
        <f t="shared" si="794"/>
        <v/>
      </c>
      <c r="AF3605" t="s">
        <v>32</v>
      </c>
      <c r="AG3605" t="str">
        <f t="shared" si="795"/>
        <v/>
      </c>
      <c r="AH3605" t="s">
        <v>32</v>
      </c>
      <c r="AI3605" t="str">
        <f t="shared" si="796"/>
        <v/>
      </c>
      <c r="AJ3605" t="s">
        <v>32</v>
      </c>
      <c r="AK3605" t="str">
        <f t="shared" si="797"/>
        <v/>
      </c>
      <c r="AL3605">
        <v>0</v>
      </c>
      <c r="AM3605">
        <v>0</v>
      </c>
      <c r="AN3605">
        <v>0</v>
      </c>
      <c r="AO3605" t="s">
        <v>32</v>
      </c>
      <c r="AP3605" t="s">
        <v>32</v>
      </c>
    </row>
    <row r="3606" spans="1:42" x14ac:dyDescent="0.25">
      <c r="A3606">
        <v>201812</v>
      </c>
      <c r="B3606" t="str">
        <f t="shared" si="784"/>
        <v>2018-II</v>
      </c>
      <c r="C3606" t="s">
        <v>3667</v>
      </c>
      <c r="D3606" t="s">
        <v>3667</v>
      </c>
      <c r="E3606">
        <v>30574070</v>
      </c>
      <c r="F3606" t="s">
        <v>29</v>
      </c>
      <c r="G3606">
        <v>0</v>
      </c>
      <c r="H3606">
        <v>0</v>
      </c>
      <c r="I3606">
        <v>0</v>
      </c>
      <c r="J3606">
        <f t="shared" si="785"/>
        <v>0</v>
      </c>
      <c r="K3606" t="str">
        <f t="shared" si="786"/>
        <v>Modelamiento</v>
      </c>
      <c r="L3606">
        <f t="shared" si="787"/>
        <v>0</v>
      </c>
      <c r="M3606">
        <v>21</v>
      </c>
      <c r="N3606" t="str">
        <f t="shared" si="788"/>
        <v>&lt;=25</v>
      </c>
      <c r="O3606" t="s">
        <v>56</v>
      </c>
      <c r="P3606" t="s">
        <v>39</v>
      </c>
      <c r="Q3606">
        <v>39047</v>
      </c>
      <c r="R3606">
        <v>1650</v>
      </c>
      <c r="S3606" t="str">
        <f t="shared" si="789"/>
        <v>&lt;=2000</v>
      </c>
      <c r="T3606">
        <v>1357</v>
      </c>
      <c r="U3606" t="str">
        <f t="shared" si="790"/>
        <v>&lt;=1400</v>
      </c>
      <c r="V3606" t="s">
        <v>589</v>
      </c>
      <c r="W3606">
        <v>37127</v>
      </c>
      <c r="X3606" s="12">
        <f t="shared" si="791"/>
        <v>4.444205025991866E-2</v>
      </c>
      <c r="Y3606" t="str">
        <f t="shared" si="792"/>
        <v>&lt;=0.05</v>
      </c>
      <c r="Z3606" t="s">
        <v>32</v>
      </c>
      <c r="AA3606">
        <v>4</v>
      </c>
      <c r="AB3606">
        <v>1793.51</v>
      </c>
      <c r="AC3606" t="str">
        <f t="shared" si="793"/>
        <v>&lt;=2000</v>
      </c>
      <c r="AD3606">
        <v>635</v>
      </c>
      <c r="AE3606" t="str">
        <f t="shared" si="794"/>
        <v>&gt;120</v>
      </c>
      <c r="AF3606">
        <v>1793.51</v>
      </c>
      <c r="AG3606" t="str">
        <f t="shared" si="795"/>
        <v>&lt;=2000</v>
      </c>
      <c r="AH3606" t="s">
        <v>32</v>
      </c>
      <c r="AI3606" t="str">
        <f t="shared" si="796"/>
        <v/>
      </c>
      <c r="AJ3606" t="s">
        <v>32</v>
      </c>
      <c r="AK3606" t="str">
        <f t="shared" si="797"/>
        <v/>
      </c>
      <c r="AL3606">
        <v>12</v>
      </c>
      <c r="AM3606">
        <v>0</v>
      </c>
      <c r="AN3606">
        <v>12</v>
      </c>
      <c r="AO3606" t="s">
        <v>32</v>
      </c>
      <c r="AP3606">
        <v>1</v>
      </c>
    </row>
    <row r="3607" spans="1:42" x14ac:dyDescent="0.25">
      <c r="A3607">
        <v>201812</v>
      </c>
      <c r="B3607" t="str">
        <f t="shared" si="784"/>
        <v>2018-II</v>
      </c>
      <c r="C3607" t="s">
        <v>3668</v>
      </c>
      <c r="D3607" t="s">
        <v>3668</v>
      </c>
      <c r="E3607">
        <v>30573088</v>
      </c>
      <c r="F3607" t="s">
        <v>29</v>
      </c>
      <c r="G3607">
        <v>0</v>
      </c>
      <c r="H3607">
        <v>0</v>
      </c>
      <c r="I3607">
        <v>0</v>
      </c>
      <c r="J3607">
        <f t="shared" si="785"/>
        <v>0</v>
      </c>
      <c r="K3607" t="str">
        <f t="shared" si="786"/>
        <v>Modelamiento</v>
      </c>
      <c r="L3607">
        <f t="shared" si="787"/>
        <v>0</v>
      </c>
      <c r="M3607">
        <v>38</v>
      </c>
      <c r="N3607" t="str">
        <f t="shared" si="788"/>
        <v>&lt;=40</v>
      </c>
      <c r="O3607" t="s">
        <v>56</v>
      </c>
      <c r="P3607" t="s">
        <v>35</v>
      </c>
      <c r="Q3607">
        <v>51255</v>
      </c>
      <c r="R3607">
        <v>1500</v>
      </c>
      <c r="S3607" t="str">
        <f t="shared" si="789"/>
        <v>&lt;=1500</v>
      </c>
      <c r="T3607">
        <v>1248</v>
      </c>
      <c r="U3607" t="str">
        <f t="shared" si="790"/>
        <v>&lt;=1300</v>
      </c>
      <c r="V3607" t="s">
        <v>597</v>
      </c>
      <c r="W3607">
        <v>49835</v>
      </c>
      <c r="X3607" s="12">
        <f t="shared" si="791"/>
        <v>3.0099327781679543E-2</v>
      </c>
      <c r="Y3607" t="str">
        <f t="shared" si="792"/>
        <v>&lt;=0.04</v>
      </c>
      <c r="Z3607" t="s">
        <v>32</v>
      </c>
      <c r="AA3607">
        <v>8</v>
      </c>
      <c r="AB3607" t="s">
        <v>32</v>
      </c>
      <c r="AC3607" t="str">
        <f t="shared" si="793"/>
        <v/>
      </c>
      <c r="AD3607" t="s">
        <v>32</v>
      </c>
      <c r="AE3607" t="str">
        <f t="shared" si="794"/>
        <v/>
      </c>
      <c r="AF3607" t="s">
        <v>32</v>
      </c>
      <c r="AG3607" t="str">
        <f t="shared" si="795"/>
        <v/>
      </c>
      <c r="AH3607">
        <v>500</v>
      </c>
      <c r="AI3607" t="str">
        <f t="shared" si="796"/>
        <v>&lt;=500</v>
      </c>
      <c r="AJ3607">
        <v>0</v>
      </c>
      <c r="AK3607" t="str">
        <f t="shared" si="797"/>
        <v>=0</v>
      </c>
      <c r="AL3607">
        <v>0</v>
      </c>
      <c r="AM3607">
        <v>0</v>
      </c>
      <c r="AN3607">
        <v>0</v>
      </c>
      <c r="AO3607" t="s">
        <v>32</v>
      </c>
      <c r="AP3607" t="s">
        <v>32</v>
      </c>
    </row>
    <row r="3608" spans="1:42" x14ac:dyDescent="0.25">
      <c r="A3608">
        <v>201812</v>
      </c>
      <c r="B3608" t="str">
        <f t="shared" si="784"/>
        <v>2018-II</v>
      </c>
      <c r="C3608" t="s">
        <v>3669</v>
      </c>
      <c r="D3608" t="s">
        <v>3669</v>
      </c>
      <c r="E3608">
        <v>30576248</v>
      </c>
      <c r="F3608" t="s">
        <v>29</v>
      </c>
      <c r="G3608">
        <v>0</v>
      </c>
      <c r="H3608">
        <v>0</v>
      </c>
      <c r="I3608">
        <v>0</v>
      </c>
      <c r="J3608">
        <f t="shared" si="785"/>
        <v>0</v>
      </c>
      <c r="K3608" t="str">
        <f t="shared" si="786"/>
        <v>Modelamiento</v>
      </c>
      <c r="L3608">
        <f t="shared" si="787"/>
        <v>0</v>
      </c>
      <c r="M3608">
        <v>34</v>
      </c>
      <c r="N3608" t="str">
        <f t="shared" si="788"/>
        <v>&lt;=35</v>
      </c>
      <c r="O3608" t="s">
        <v>56</v>
      </c>
      <c r="P3608" t="s">
        <v>31</v>
      </c>
      <c r="Q3608">
        <v>48337</v>
      </c>
      <c r="R3608">
        <v>1500</v>
      </c>
      <c r="S3608" t="str">
        <f t="shared" si="789"/>
        <v>&lt;=1500</v>
      </c>
      <c r="T3608">
        <v>1683</v>
      </c>
      <c r="U3608" t="str">
        <f t="shared" si="790"/>
        <v>&gt;1500</v>
      </c>
      <c r="V3608" t="s">
        <v>601</v>
      </c>
      <c r="W3608">
        <v>46917</v>
      </c>
      <c r="X3608" s="12">
        <f t="shared" si="791"/>
        <v>3.1971353667114268E-2</v>
      </c>
      <c r="Y3608" t="str">
        <f t="shared" si="792"/>
        <v>&lt;=0.04</v>
      </c>
      <c r="Z3608" t="s">
        <v>32</v>
      </c>
      <c r="AA3608">
        <v>9</v>
      </c>
      <c r="AB3608" t="s">
        <v>32</v>
      </c>
      <c r="AC3608" t="str">
        <f t="shared" si="793"/>
        <v/>
      </c>
      <c r="AD3608" t="s">
        <v>32</v>
      </c>
      <c r="AE3608" t="str">
        <f t="shared" si="794"/>
        <v/>
      </c>
      <c r="AF3608" t="s">
        <v>32</v>
      </c>
      <c r="AG3608" t="str">
        <f t="shared" si="795"/>
        <v/>
      </c>
      <c r="AH3608" t="s">
        <v>32</v>
      </c>
      <c r="AI3608" t="str">
        <f t="shared" si="796"/>
        <v/>
      </c>
      <c r="AJ3608" t="s">
        <v>32</v>
      </c>
      <c r="AK3608" t="str">
        <f t="shared" si="797"/>
        <v/>
      </c>
      <c r="AL3608">
        <v>0</v>
      </c>
      <c r="AM3608">
        <v>0</v>
      </c>
      <c r="AN3608">
        <v>0</v>
      </c>
      <c r="AO3608" t="s">
        <v>32</v>
      </c>
      <c r="AP3608" t="s">
        <v>32</v>
      </c>
    </row>
    <row r="3609" spans="1:42" x14ac:dyDescent="0.25">
      <c r="A3609">
        <v>201812</v>
      </c>
      <c r="B3609" t="str">
        <f t="shared" si="784"/>
        <v>2018-II</v>
      </c>
      <c r="C3609" t="s">
        <v>3670</v>
      </c>
      <c r="D3609" t="s">
        <v>3670</v>
      </c>
      <c r="E3609">
        <v>30576493</v>
      </c>
      <c r="F3609" t="s">
        <v>29</v>
      </c>
      <c r="G3609">
        <v>0</v>
      </c>
      <c r="H3609">
        <v>0</v>
      </c>
      <c r="I3609">
        <v>0</v>
      </c>
      <c r="J3609">
        <f t="shared" si="785"/>
        <v>0</v>
      </c>
      <c r="K3609" t="str">
        <f t="shared" si="786"/>
        <v>Modelamiento</v>
      </c>
      <c r="L3609">
        <f t="shared" si="787"/>
        <v>0</v>
      </c>
      <c r="M3609">
        <v>56</v>
      </c>
      <c r="N3609" t="str">
        <f t="shared" si="788"/>
        <v>&lt;=60</v>
      </c>
      <c r="O3609" t="s">
        <v>56</v>
      </c>
      <c r="P3609" t="s">
        <v>35</v>
      </c>
      <c r="Q3609">
        <v>34851</v>
      </c>
      <c r="R3609">
        <v>500</v>
      </c>
      <c r="S3609" t="str">
        <f t="shared" si="789"/>
        <v>&lt;=500</v>
      </c>
      <c r="T3609">
        <v>928</v>
      </c>
      <c r="U3609" t="str">
        <f t="shared" si="790"/>
        <v>&lt;=1000</v>
      </c>
      <c r="V3609" t="s">
        <v>614</v>
      </c>
      <c r="W3609">
        <v>32431</v>
      </c>
      <c r="X3609" s="12">
        <f t="shared" si="791"/>
        <v>1.5417347599518979E-2</v>
      </c>
      <c r="Y3609" t="str">
        <f t="shared" si="792"/>
        <v>&lt;=0.02</v>
      </c>
      <c r="Z3609" t="s">
        <v>32</v>
      </c>
      <c r="AA3609">
        <v>1</v>
      </c>
      <c r="AB3609">
        <v>10003.83</v>
      </c>
      <c r="AC3609" t="str">
        <f t="shared" si="793"/>
        <v>&gt;5000</v>
      </c>
      <c r="AD3609">
        <v>214</v>
      </c>
      <c r="AE3609" t="str">
        <f t="shared" si="794"/>
        <v>&gt;120</v>
      </c>
      <c r="AF3609">
        <v>0</v>
      </c>
      <c r="AG3609" t="str">
        <f t="shared" si="795"/>
        <v>&lt;=500</v>
      </c>
      <c r="AH3609">
        <v>1000</v>
      </c>
      <c r="AI3609" t="str">
        <f t="shared" si="796"/>
        <v>&lt;=1000</v>
      </c>
      <c r="AJ3609">
        <v>1.9E-2</v>
      </c>
      <c r="AK3609" t="str">
        <f t="shared" si="797"/>
        <v>&lt;=0.1</v>
      </c>
      <c r="AL3609">
        <v>12</v>
      </c>
      <c r="AM3609">
        <v>0</v>
      </c>
      <c r="AN3609">
        <v>0</v>
      </c>
      <c r="AO3609" t="s">
        <v>32</v>
      </c>
      <c r="AP3609" t="s">
        <v>32</v>
      </c>
    </row>
    <row r="3610" spans="1:42" x14ac:dyDescent="0.25">
      <c r="A3610">
        <v>201812</v>
      </c>
      <c r="B3610" t="str">
        <f t="shared" si="784"/>
        <v>2018-II</v>
      </c>
      <c r="C3610" t="s">
        <v>3671</v>
      </c>
      <c r="D3610" t="s">
        <v>3671</v>
      </c>
      <c r="E3610">
        <v>30564183</v>
      </c>
      <c r="F3610" t="s">
        <v>29</v>
      </c>
      <c r="G3610">
        <v>0</v>
      </c>
      <c r="H3610">
        <v>0</v>
      </c>
      <c r="I3610">
        <v>0</v>
      </c>
      <c r="J3610">
        <f t="shared" si="785"/>
        <v>0</v>
      </c>
      <c r="K3610" t="str">
        <f t="shared" si="786"/>
        <v>Modelamiento</v>
      </c>
      <c r="L3610">
        <f t="shared" si="787"/>
        <v>0</v>
      </c>
      <c r="M3610">
        <v>44</v>
      </c>
      <c r="N3610" t="str">
        <f t="shared" si="788"/>
        <v>&lt;=45</v>
      </c>
      <c r="O3610" t="s">
        <v>56</v>
      </c>
      <c r="P3610" t="s">
        <v>69</v>
      </c>
      <c r="Q3610">
        <v>45442</v>
      </c>
      <c r="R3610">
        <v>1000</v>
      </c>
      <c r="S3610" t="str">
        <f t="shared" si="789"/>
        <v>&lt;=1000</v>
      </c>
      <c r="T3610">
        <v>1576</v>
      </c>
      <c r="U3610" t="str">
        <f t="shared" si="790"/>
        <v>&gt;1500</v>
      </c>
      <c r="V3610" t="s">
        <v>585</v>
      </c>
      <c r="W3610">
        <v>43522</v>
      </c>
      <c r="X3610" s="12">
        <f t="shared" si="791"/>
        <v>2.2976885253435043E-2</v>
      </c>
      <c r="Y3610" t="str">
        <f t="shared" si="792"/>
        <v>&lt;=0.03</v>
      </c>
      <c r="Z3610" t="s">
        <v>32</v>
      </c>
      <c r="AA3610">
        <v>0</v>
      </c>
      <c r="AB3610">
        <v>2010.65</v>
      </c>
      <c r="AC3610" t="str">
        <f t="shared" si="793"/>
        <v>&lt;=3000</v>
      </c>
      <c r="AD3610">
        <v>0</v>
      </c>
      <c r="AE3610" t="str">
        <f t="shared" si="794"/>
        <v>=0</v>
      </c>
      <c r="AF3610">
        <v>0</v>
      </c>
      <c r="AG3610" t="str">
        <f t="shared" si="795"/>
        <v>&lt;=500</v>
      </c>
      <c r="AH3610">
        <v>2286.58</v>
      </c>
      <c r="AI3610" t="str">
        <f t="shared" si="796"/>
        <v>&lt;=3000</v>
      </c>
      <c r="AJ3610">
        <v>1</v>
      </c>
      <c r="AK3610" t="str">
        <f t="shared" si="797"/>
        <v>&gt;0.9</v>
      </c>
      <c r="AL3610">
        <v>12</v>
      </c>
      <c r="AM3610">
        <v>12</v>
      </c>
      <c r="AN3610">
        <v>0</v>
      </c>
      <c r="AO3610">
        <v>1</v>
      </c>
      <c r="AP3610" t="s">
        <v>32</v>
      </c>
    </row>
    <row r="3611" spans="1:42" x14ac:dyDescent="0.25">
      <c r="A3611">
        <v>201812</v>
      </c>
      <c r="B3611" t="str">
        <f t="shared" si="784"/>
        <v>2018-II</v>
      </c>
      <c r="C3611" t="s">
        <v>3672</v>
      </c>
      <c r="D3611" t="s">
        <v>3672</v>
      </c>
      <c r="E3611">
        <v>30570330</v>
      </c>
      <c r="F3611" t="s">
        <v>29</v>
      </c>
      <c r="G3611">
        <v>0</v>
      </c>
      <c r="H3611">
        <v>0</v>
      </c>
      <c r="I3611">
        <v>0</v>
      </c>
      <c r="J3611">
        <f t="shared" si="785"/>
        <v>0</v>
      </c>
      <c r="K3611" t="str">
        <f t="shared" si="786"/>
        <v>Modelamiento</v>
      </c>
      <c r="L3611">
        <f t="shared" si="787"/>
        <v>0</v>
      </c>
      <c r="M3611">
        <v>38</v>
      </c>
      <c r="N3611" t="str">
        <f t="shared" si="788"/>
        <v>&lt;=40</v>
      </c>
      <c r="O3611" t="s">
        <v>72</v>
      </c>
      <c r="P3611" t="s">
        <v>39</v>
      </c>
      <c r="Q3611">
        <v>39207</v>
      </c>
      <c r="R3611">
        <v>500</v>
      </c>
      <c r="S3611" t="str">
        <f t="shared" si="789"/>
        <v>&lt;=500</v>
      </c>
      <c r="T3611">
        <v>1166</v>
      </c>
      <c r="U3611" t="str">
        <f t="shared" si="790"/>
        <v>&lt;=1200</v>
      </c>
      <c r="V3611" t="s">
        <v>585</v>
      </c>
      <c r="W3611">
        <v>36787</v>
      </c>
      <c r="X3611" s="12">
        <f t="shared" si="791"/>
        <v>1.3591757957974284E-2</v>
      </c>
      <c r="Y3611" t="str">
        <f t="shared" si="792"/>
        <v>&lt;=0.02</v>
      </c>
      <c r="Z3611" t="s">
        <v>32</v>
      </c>
      <c r="AA3611">
        <v>4</v>
      </c>
      <c r="AB3611">
        <v>1043.4100000000001</v>
      </c>
      <c r="AC3611" t="str">
        <f t="shared" si="793"/>
        <v>&lt;=2000</v>
      </c>
      <c r="AD3611">
        <v>364</v>
      </c>
      <c r="AE3611" t="str">
        <f t="shared" si="794"/>
        <v>&gt;120</v>
      </c>
      <c r="AF3611">
        <v>1043.4100000000001</v>
      </c>
      <c r="AG3611" t="str">
        <f t="shared" si="795"/>
        <v>&lt;=2000</v>
      </c>
      <c r="AH3611">
        <v>1043.4100000000001</v>
      </c>
      <c r="AI3611" t="str">
        <f t="shared" si="796"/>
        <v>&lt;=2000</v>
      </c>
      <c r="AJ3611">
        <v>1</v>
      </c>
      <c r="AK3611" t="str">
        <f t="shared" si="797"/>
        <v>&gt;0.9</v>
      </c>
      <c r="AL3611">
        <v>12</v>
      </c>
      <c r="AM3611">
        <v>0</v>
      </c>
      <c r="AN3611">
        <v>8</v>
      </c>
      <c r="AO3611" t="s">
        <v>32</v>
      </c>
      <c r="AP3611">
        <v>1</v>
      </c>
    </row>
    <row r="3612" spans="1:42" x14ac:dyDescent="0.25">
      <c r="A3612">
        <v>201812</v>
      </c>
      <c r="B3612" t="str">
        <f t="shared" si="784"/>
        <v>2018-II</v>
      </c>
      <c r="C3612" t="s">
        <v>3673</v>
      </c>
      <c r="D3612" t="s">
        <v>3673</v>
      </c>
      <c r="E3612">
        <v>30578790</v>
      </c>
      <c r="F3612" t="s">
        <v>29</v>
      </c>
      <c r="G3612">
        <v>1</v>
      </c>
      <c r="H3612">
        <v>0</v>
      </c>
      <c r="I3612">
        <v>0</v>
      </c>
      <c r="J3612">
        <f t="shared" si="785"/>
        <v>0</v>
      </c>
      <c r="K3612" t="str">
        <f t="shared" si="786"/>
        <v>Modelamiento</v>
      </c>
      <c r="L3612">
        <f t="shared" si="787"/>
        <v>0</v>
      </c>
      <c r="M3612">
        <v>25</v>
      </c>
      <c r="N3612" t="str">
        <f t="shared" si="788"/>
        <v>&lt;=25</v>
      </c>
      <c r="O3612" t="s">
        <v>56</v>
      </c>
      <c r="P3612" t="s">
        <v>39</v>
      </c>
      <c r="Q3612">
        <v>28283</v>
      </c>
      <c r="R3612">
        <v>1000</v>
      </c>
      <c r="S3612" t="str">
        <f t="shared" si="789"/>
        <v>&lt;=1000</v>
      </c>
      <c r="T3612">
        <v>1308</v>
      </c>
      <c r="U3612" t="str">
        <f t="shared" si="790"/>
        <v>&lt;=1400</v>
      </c>
      <c r="V3612" t="s">
        <v>585</v>
      </c>
      <c r="W3612">
        <v>26363</v>
      </c>
      <c r="X3612" s="12">
        <f t="shared" si="791"/>
        <v>3.7931950081553693E-2</v>
      </c>
      <c r="Y3612" t="str">
        <f t="shared" si="792"/>
        <v>&lt;=0.04</v>
      </c>
      <c r="Z3612" t="s">
        <v>32</v>
      </c>
      <c r="AA3612">
        <v>4</v>
      </c>
      <c r="AB3612">
        <v>379.83</v>
      </c>
      <c r="AC3612" t="str">
        <f t="shared" si="793"/>
        <v>&lt;=500</v>
      </c>
      <c r="AD3612">
        <v>1030</v>
      </c>
      <c r="AE3612" t="str">
        <f t="shared" si="794"/>
        <v>&gt;120</v>
      </c>
      <c r="AF3612">
        <v>379.83</v>
      </c>
      <c r="AG3612" t="str">
        <f t="shared" si="795"/>
        <v>&lt;=500</v>
      </c>
      <c r="AH3612" t="s">
        <v>32</v>
      </c>
      <c r="AI3612" t="str">
        <f t="shared" si="796"/>
        <v/>
      </c>
      <c r="AJ3612" t="s">
        <v>32</v>
      </c>
      <c r="AK3612" t="str">
        <f t="shared" si="797"/>
        <v/>
      </c>
      <c r="AL3612">
        <v>12</v>
      </c>
      <c r="AM3612">
        <v>0</v>
      </c>
      <c r="AN3612">
        <v>12</v>
      </c>
      <c r="AO3612" t="s">
        <v>32</v>
      </c>
      <c r="AP3612">
        <v>1</v>
      </c>
    </row>
    <row r="3613" spans="1:42" x14ac:dyDescent="0.25">
      <c r="A3613">
        <v>201812</v>
      </c>
      <c r="B3613" t="str">
        <f t="shared" si="784"/>
        <v>2018-II</v>
      </c>
      <c r="C3613" t="s">
        <v>3674</v>
      </c>
      <c r="D3613" t="s">
        <v>3674</v>
      </c>
      <c r="E3613">
        <v>30567718</v>
      </c>
      <c r="F3613" t="s">
        <v>29</v>
      </c>
      <c r="G3613">
        <v>1</v>
      </c>
      <c r="H3613">
        <v>0</v>
      </c>
      <c r="I3613">
        <v>0</v>
      </c>
      <c r="J3613">
        <f t="shared" si="785"/>
        <v>0</v>
      </c>
      <c r="K3613" t="str">
        <f t="shared" si="786"/>
        <v>Modelamiento</v>
      </c>
      <c r="L3613">
        <f t="shared" si="787"/>
        <v>0</v>
      </c>
      <c r="M3613">
        <v>32</v>
      </c>
      <c r="N3613" t="str">
        <f t="shared" si="788"/>
        <v>&lt;=35</v>
      </c>
      <c r="O3613" t="s">
        <v>56</v>
      </c>
      <c r="P3613" t="s">
        <v>39</v>
      </c>
      <c r="Q3613">
        <v>35168</v>
      </c>
      <c r="R3613">
        <v>1500</v>
      </c>
      <c r="S3613" t="str">
        <f t="shared" si="789"/>
        <v>&lt;=1500</v>
      </c>
      <c r="T3613">
        <v>1225</v>
      </c>
      <c r="U3613" t="str">
        <f t="shared" si="790"/>
        <v>&lt;=1300</v>
      </c>
      <c r="V3613" t="s">
        <v>597</v>
      </c>
      <c r="W3613">
        <v>33748</v>
      </c>
      <c r="X3613" s="12">
        <f t="shared" si="791"/>
        <v>4.4447078345383431E-2</v>
      </c>
      <c r="Y3613" t="str">
        <f t="shared" si="792"/>
        <v>&lt;=0.05</v>
      </c>
      <c r="Z3613" t="s">
        <v>32</v>
      </c>
      <c r="AA3613">
        <v>4</v>
      </c>
      <c r="AB3613">
        <v>1389.51</v>
      </c>
      <c r="AC3613" t="str">
        <f t="shared" si="793"/>
        <v>&lt;=2000</v>
      </c>
      <c r="AD3613">
        <v>957</v>
      </c>
      <c r="AE3613" t="str">
        <f t="shared" si="794"/>
        <v>&gt;120</v>
      </c>
      <c r="AF3613">
        <v>1389.51</v>
      </c>
      <c r="AG3613" t="str">
        <f t="shared" si="795"/>
        <v>&lt;=2000</v>
      </c>
      <c r="AH3613" t="s">
        <v>32</v>
      </c>
      <c r="AI3613" t="str">
        <f t="shared" si="796"/>
        <v/>
      </c>
      <c r="AJ3613" t="s">
        <v>32</v>
      </c>
      <c r="AK3613" t="str">
        <f t="shared" si="797"/>
        <v/>
      </c>
      <c r="AL3613">
        <v>12</v>
      </c>
      <c r="AM3613">
        <v>0</v>
      </c>
      <c r="AN3613">
        <v>12</v>
      </c>
      <c r="AO3613" t="s">
        <v>32</v>
      </c>
      <c r="AP3613">
        <v>1</v>
      </c>
    </row>
    <row r="3614" spans="1:42" x14ac:dyDescent="0.25">
      <c r="A3614">
        <v>201812</v>
      </c>
      <c r="B3614" t="str">
        <f t="shared" si="784"/>
        <v>2018-II</v>
      </c>
      <c r="C3614" t="s">
        <v>3675</v>
      </c>
      <c r="D3614" t="s">
        <v>3675</v>
      </c>
      <c r="E3614">
        <v>30580993</v>
      </c>
      <c r="F3614" t="s">
        <v>29</v>
      </c>
      <c r="G3614">
        <v>0</v>
      </c>
      <c r="H3614">
        <v>0</v>
      </c>
      <c r="I3614">
        <v>0</v>
      </c>
      <c r="J3614">
        <f t="shared" si="785"/>
        <v>0</v>
      </c>
      <c r="K3614" t="str">
        <f t="shared" si="786"/>
        <v>Modelamiento</v>
      </c>
      <c r="L3614">
        <f t="shared" si="787"/>
        <v>0</v>
      </c>
      <c r="M3614">
        <v>39</v>
      </c>
      <c r="N3614" t="str">
        <f t="shared" si="788"/>
        <v>&lt;=40</v>
      </c>
      <c r="O3614" t="s">
        <v>56</v>
      </c>
      <c r="P3614" t="s">
        <v>39</v>
      </c>
      <c r="Q3614">
        <v>40686</v>
      </c>
      <c r="R3614">
        <v>500</v>
      </c>
      <c r="S3614" t="str">
        <f t="shared" si="789"/>
        <v>&lt;=500</v>
      </c>
      <c r="T3614">
        <v>985</v>
      </c>
      <c r="U3614" t="str">
        <f t="shared" si="790"/>
        <v>&lt;=1000</v>
      </c>
      <c r="V3614" t="s">
        <v>585</v>
      </c>
      <c r="W3614">
        <v>38266</v>
      </c>
      <c r="X3614" s="12">
        <f t="shared" si="791"/>
        <v>1.3066429728740919E-2</v>
      </c>
      <c r="Y3614" t="str">
        <f t="shared" si="792"/>
        <v>&lt;=0.02</v>
      </c>
      <c r="Z3614" t="s">
        <v>32</v>
      </c>
      <c r="AA3614">
        <v>4</v>
      </c>
      <c r="AB3614">
        <v>1930.6</v>
      </c>
      <c r="AC3614" t="str">
        <f t="shared" si="793"/>
        <v>&lt;=2000</v>
      </c>
      <c r="AD3614">
        <v>334</v>
      </c>
      <c r="AE3614" t="str">
        <f t="shared" si="794"/>
        <v>&gt;120</v>
      </c>
      <c r="AF3614">
        <v>1930.6</v>
      </c>
      <c r="AG3614" t="str">
        <f t="shared" si="795"/>
        <v>&lt;=2000</v>
      </c>
      <c r="AH3614">
        <v>2000</v>
      </c>
      <c r="AI3614" t="str">
        <f t="shared" si="796"/>
        <v>&lt;=2000</v>
      </c>
      <c r="AJ3614">
        <v>0.99980000000000002</v>
      </c>
      <c r="AK3614" t="str">
        <f t="shared" si="797"/>
        <v>&gt;0.9</v>
      </c>
      <c r="AL3614">
        <v>12</v>
      </c>
      <c r="AM3614">
        <v>1</v>
      </c>
      <c r="AN3614">
        <v>7</v>
      </c>
      <c r="AO3614">
        <v>12</v>
      </c>
      <c r="AP3614">
        <v>1</v>
      </c>
    </row>
    <row r="3615" spans="1:42" x14ac:dyDescent="0.25">
      <c r="A3615">
        <v>201812</v>
      </c>
      <c r="B3615" t="str">
        <f t="shared" si="784"/>
        <v>2018-II</v>
      </c>
      <c r="C3615" t="s">
        <v>3676</v>
      </c>
      <c r="D3615" t="s">
        <v>3676</v>
      </c>
      <c r="E3615">
        <v>30576627</v>
      </c>
      <c r="F3615" t="s">
        <v>29</v>
      </c>
      <c r="G3615">
        <v>0</v>
      </c>
      <c r="H3615">
        <v>0</v>
      </c>
      <c r="I3615">
        <v>0</v>
      </c>
      <c r="J3615">
        <f t="shared" si="785"/>
        <v>0</v>
      </c>
      <c r="K3615" t="str">
        <f t="shared" si="786"/>
        <v>Modelamiento</v>
      </c>
      <c r="L3615">
        <f t="shared" si="787"/>
        <v>0</v>
      </c>
      <c r="M3615">
        <v>46</v>
      </c>
      <c r="N3615" t="str">
        <f t="shared" si="788"/>
        <v>&lt;=50</v>
      </c>
      <c r="O3615" t="s">
        <v>56</v>
      </c>
      <c r="P3615" t="s">
        <v>35</v>
      </c>
      <c r="Q3615">
        <v>39909</v>
      </c>
      <c r="R3615">
        <v>500</v>
      </c>
      <c r="S3615" t="str">
        <f t="shared" si="789"/>
        <v>&lt;=500</v>
      </c>
      <c r="T3615">
        <v>1234</v>
      </c>
      <c r="U3615" t="str">
        <f t="shared" si="790"/>
        <v>&lt;=1300</v>
      </c>
      <c r="V3615" t="s">
        <v>614</v>
      </c>
      <c r="W3615">
        <v>37489</v>
      </c>
      <c r="X3615" s="12">
        <f t="shared" si="791"/>
        <v>1.3337245592040331E-2</v>
      </c>
      <c r="Y3615" t="str">
        <f t="shared" si="792"/>
        <v>&lt;=0.02</v>
      </c>
      <c r="Z3615" t="s">
        <v>32</v>
      </c>
      <c r="AA3615">
        <v>4</v>
      </c>
      <c r="AB3615">
        <v>1866.69</v>
      </c>
      <c r="AC3615" t="str">
        <f t="shared" si="793"/>
        <v>&lt;=2000</v>
      </c>
      <c r="AD3615">
        <v>1956</v>
      </c>
      <c r="AE3615" t="str">
        <f t="shared" si="794"/>
        <v>&gt;120</v>
      </c>
      <c r="AF3615">
        <v>1866.69</v>
      </c>
      <c r="AG3615" t="str">
        <f t="shared" si="795"/>
        <v>&lt;=2000</v>
      </c>
      <c r="AH3615" t="s">
        <v>32</v>
      </c>
      <c r="AI3615" t="str">
        <f t="shared" si="796"/>
        <v/>
      </c>
      <c r="AJ3615" t="s">
        <v>32</v>
      </c>
      <c r="AK3615" t="str">
        <f t="shared" si="797"/>
        <v/>
      </c>
      <c r="AL3615">
        <v>12</v>
      </c>
      <c r="AM3615">
        <v>0</v>
      </c>
      <c r="AN3615">
        <v>12</v>
      </c>
      <c r="AO3615" t="s">
        <v>32</v>
      </c>
      <c r="AP3615">
        <v>1</v>
      </c>
    </row>
    <row r="3616" spans="1:42" x14ac:dyDescent="0.25">
      <c r="A3616">
        <v>201812</v>
      </c>
      <c r="B3616" t="str">
        <f t="shared" si="784"/>
        <v>2018-II</v>
      </c>
      <c r="C3616" t="s">
        <v>3677</v>
      </c>
      <c r="D3616" t="s">
        <v>3677</v>
      </c>
      <c r="E3616">
        <v>30567241</v>
      </c>
      <c r="F3616" t="s">
        <v>29</v>
      </c>
      <c r="G3616">
        <v>0</v>
      </c>
      <c r="H3616">
        <v>0</v>
      </c>
      <c r="I3616">
        <v>0</v>
      </c>
      <c r="J3616">
        <f t="shared" si="785"/>
        <v>0</v>
      </c>
      <c r="K3616" t="str">
        <f t="shared" si="786"/>
        <v>Modelamiento</v>
      </c>
      <c r="L3616">
        <f t="shared" si="787"/>
        <v>0</v>
      </c>
      <c r="M3616">
        <v>49</v>
      </c>
      <c r="N3616" t="str">
        <f t="shared" si="788"/>
        <v>&lt;=50</v>
      </c>
      <c r="O3616" t="s">
        <v>72</v>
      </c>
      <c r="P3616" t="s">
        <v>39</v>
      </c>
      <c r="Q3616">
        <v>15919</v>
      </c>
      <c r="R3616">
        <v>500</v>
      </c>
      <c r="S3616" t="str">
        <f t="shared" si="789"/>
        <v>&lt;=500</v>
      </c>
      <c r="T3616">
        <v>871</v>
      </c>
      <c r="U3616" t="str">
        <f t="shared" si="790"/>
        <v>&lt;=1000</v>
      </c>
      <c r="V3616" t="s">
        <v>601</v>
      </c>
      <c r="W3616">
        <v>13499</v>
      </c>
      <c r="X3616" s="12">
        <f t="shared" si="791"/>
        <v>3.7039780724498109E-2</v>
      </c>
      <c r="Y3616" t="str">
        <f t="shared" si="792"/>
        <v>&lt;=0.04</v>
      </c>
      <c r="Z3616" t="s">
        <v>32</v>
      </c>
      <c r="AA3616">
        <v>9</v>
      </c>
      <c r="AB3616" t="s">
        <v>32</v>
      </c>
      <c r="AC3616" t="str">
        <f t="shared" si="793"/>
        <v/>
      </c>
      <c r="AD3616" t="s">
        <v>32</v>
      </c>
      <c r="AE3616" t="str">
        <f t="shared" si="794"/>
        <v/>
      </c>
      <c r="AF3616" t="s">
        <v>32</v>
      </c>
      <c r="AG3616" t="str">
        <f t="shared" si="795"/>
        <v/>
      </c>
      <c r="AH3616" t="s">
        <v>32</v>
      </c>
      <c r="AI3616" t="str">
        <f t="shared" si="796"/>
        <v/>
      </c>
      <c r="AJ3616" t="s">
        <v>32</v>
      </c>
      <c r="AK3616" t="str">
        <f t="shared" si="797"/>
        <v/>
      </c>
      <c r="AL3616">
        <v>0</v>
      </c>
      <c r="AM3616">
        <v>0</v>
      </c>
      <c r="AN3616">
        <v>0</v>
      </c>
      <c r="AO3616" t="s">
        <v>32</v>
      </c>
      <c r="AP3616" t="s">
        <v>32</v>
      </c>
    </row>
    <row r="3617" spans="1:42" x14ac:dyDescent="0.25">
      <c r="A3617">
        <v>201812</v>
      </c>
      <c r="B3617" t="str">
        <f t="shared" si="784"/>
        <v>2018-II</v>
      </c>
      <c r="C3617" t="s">
        <v>3678</v>
      </c>
      <c r="D3617" t="s">
        <v>3678</v>
      </c>
      <c r="E3617">
        <v>30581614</v>
      </c>
      <c r="F3617" t="s">
        <v>29</v>
      </c>
      <c r="G3617">
        <v>0</v>
      </c>
      <c r="H3617">
        <v>0</v>
      </c>
      <c r="I3617">
        <v>0</v>
      </c>
      <c r="J3617">
        <f t="shared" si="785"/>
        <v>0</v>
      </c>
      <c r="K3617" t="str">
        <f t="shared" si="786"/>
        <v>Modelamiento</v>
      </c>
      <c r="L3617">
        <f t="shared" si="787"/>
        <v>0</v>
      </c>
      <c r="M3617">
        <v>33</v>
      </c>
      <c r="N3617" t="str">
        <f t="shared" si="788"/>
        <v>&lt;=35</v>
      </c>
      <c r="O3617" t="s">
        <v>56</v>
      </c>
      <c r="P3617" t="s">
        <v>39</v>
      </c>
      <c r="Q3617">
        <v>35168</v>
      </c>
      <c r="R3617">
        <v>1500</v>
      </c>
      <c r="S3617" t="str">
        <f t="shared" si="789"/>
        <v>&lt;=1500</v>
      </c>
      <c r="T3617">
        <v>1218</v>
      </c>
      <c r="U3617" t="str">
        <f t="shared" si="790"/>
        <v>&lt;=1300</v>
      </c>
      <c r="V3617" t="s">
        <v>589</v>
      </c>
      <c r="W3617">
        <v>33748</v>
      </c>
      <c r="X3617" s="12">
        <f t="shared" si="791"/>
        <v>4.4447078345383431E-2</v>
      </c>
      <c r="Y3617" t="str">
        <f t="shared" si="792"/>
        <v>&lt;=0.05</v>
      </c>
      <c r="Z3617" t="s">
        <v>32</v>
      </c>
      <c r="AA3617">
        <v>9</v>
      </c>
      <c r="AB3617" t="s">
        <v>32</v>
      </c>
      <c r="AC3617" t="str">
        <f t="shared" si="793"/>
        <v/>
      </c>
      <c r="AD3617" t="s">
        <v>32</v>
      </c>
      <c r="AE3617" t="str">
        <f t="shared" si="794"/>
        <v/>
      </c>
      <c r="AF3617" t="s">
        <v>32</v>
      </c>
      <c r="AG3617" t="str">
        <f t="shared" si="795"/>
        <v/>
      </c>
      <c r="AH3617" t="s">
        <v>32</v>
      </c>
      <c r="AI3617" t="str">
        <f t="shared" si="796"/>
        <v/>
      </c>
      <c r="AJ3617" t="s">
        <v>32</v>
      </c>
      <c r="AK3617" t="str">
        <f t="shared" si="797"/>
        <v/>
      </c>
      <c r="AL3617">
        <v>0</v>
      </c>
      <c r="AM3617">
        <v>0</v>
      </c>
      <c r="AN3617">
        <v>0</v>
      </c>
      <c r="AO3617" t="s">
        <v>32</v>
      </c>
      <c r="AP3617" t="s">
        <v>32</v>
      </c>
    </row>
    <row r="3618" spans="1:42" x14ac:dyDescent="0.25">
      <c r="A3618">
        <v>201812</v>
      </c>
      <c r="B3618" t="str">
        <f t="shared" si="784"/>
        <v>2018-II</v>
      </c>
      <c r="C3618" t="s">
        <v>3679</v>
      </c>
      <c r="D3618" t="s">
        <v>3679</v>
      </c>
      <c r="E3618">
        <v>30573188</v>
      </c>
      <c r="F3618" t="s">
        <v>29</v>
      </c>
      <c r="G3618">
        <v>1</v>
      </c>
      <c r="H3618">
        <v>0</v>
      </c>
      <c r="I3618">
        <v>0</v>
      </c>
      <c r="J3618">
        <f t="shared" si="785"/>
        <v>0</v>
      </c>
      <c r="K3618" t="str">
        <f t="shared" si="786"/>
        <v>Modelamiento</v>
      </c>
      <c r="L3618">
        <f t="shared" si="787"/>
        <v>0</v>
      </c>
      <c r="M3618">
        <v>41</v>
      </c>
      <c r="N3618" t="str">
        <f t="shared" si="788"/>
        <v>&lt;=45</v>
      </c>
      <c r="O3618" t="s">
        <v>56</v>
      </c>
      <c r="P3618" t="s">
        <v>39</v>
      </c>
      <c r="Q3618">
        <v>40893</v>
      </c>
      <c r="R3618">
        <v>500</v>
      </c>
      <c r="S3618" t="str">
        <f t="shared" si="789"/>
        <v>&lt;=500</v>
      </c>
      <c r="T3618">
        <v>935</v>
      </c>
      <c r="U3618" t="str">
        <f t="shared" si="790"/>
        <v>&lt;=1000</v>
      </c>
      <c r="V3618" t="s">
        <v>585</v>
      </c>
      <c r="W3618">
        <v>37823</v>
      </c>
      <c r="X3618" s="12">
        <f t="shared" si="791"/>
        <v>1.3219469634878248E-2</v>
      </c>
      <c r="Y3618" t="str">
        <f t="shared" si="792"/>
        <v>&lt;=0.02</v>
      </c>
      <c r="Z3618" t="s">
        <v>32</v>
      </c>
      <c r="AA3618">
        <v>4</v>
      </c>
      <c r="AB3618">
        <v>566.75</v>
      </c>
      <c r="AC3618" t="str">
        <f t="shared" si="793"/>
        <v>&lt;=1000</v>
      </c>
      <c r="AD3618">
        <v>955</v>
      </c>
      <c r="AE3618" t="str">
        <f t="shared" si="794"/>
        <v>&gt;120</v>
      </c>
      <c r="AF3618">
        <v>566.75</v>
      </c>
      <c r="AG3618" t="str">
        <f t="shared" si="795"/>
        <v>&lt;=1000</v>
      </c>
      <c r="AH3618" t="s">
        <v>32</v>
      </c>
      <c r="AI3618" t="str">
        <f t="shared" si="796"/>
        <v/>
      </c>
      <c r="AJ3618" t="s">
        <v>32</v>
      </c>
      <c r="AK3618" t="str">
        <f t="shared" si="797"/>
        <v/>
      </c>
      <c r="AL3618">
        <v>12</v>
      </c>
      <c r="AM3618">
        <v>0</v>
      </c>
      <c r="AN3618">
        <v>12</v>
      </c>
      <c r="AO3618" t="s">
        <v>32</v>
      </c>
      <c r="AP3618">
        <v>1</v>
      </c>
    </row>
    <row r="3619" spans="1:42" x14ac:dyDescent="0.25">
      <c r="A3619">
        <v>201812</v>
      </c>
      <c r="B3619" t="str">
        <f t="shared" si="784"/>
        <v>2018-II</v>
      </c>
      <c r="C3619" t="s">
        <v>3680</v>
      </c>
      <c r="D3619" t="s">
        <v>3680</v>
      </c>
      <c r="E3619">
        <v>30579117</v>
      </c>
      <c r="F3619" t="s">
        <v>29</v>
      </c>
      <c r="G3619">
        <v>0</v>
      </c>
      <c r="H3619">
        <v>0</v>
      </c>
      <c r="I3619">
        <v>0</v>
      </c>
      <c r="J3619">
        <f t="shared" si="785"/>
        <v>0</v>
      </c>
      <c r="K3619" t="str">
        <f t="shared" si="786"/>
        <v>Modelamiento</v>
      </c>
      <c r="L3619">
        <f t="shared" si="787"/>
        <v>0</v>
      </c>
      <c r="M3619">
        <v>30</v>
      </c>
      <c r="N3619" t="str">
        <f t="shared" si="788"/>
        <v>&lt;=30</v>
      </c>
      <c r="O3619" t="s">
        <v>56</v>
      </c>
      <c r="P3619" t="s">
        <v>31</v>
      </c>
      <c r="Q3619">
        <v>45278</v>
      </c>
      <c r="R3619">
        <v>600</v>
      </c>
      <c r="S3619" t="str">
        <f t="shared" si="789"/>
        <v>&lt;=1000</v>
      </c>
      <c r="T3619">
        <v>1199</v>
      </c>
      <c r="U3619" t="str">
        <f t="shared" si="790"/>
        <v>&lt;=1200</v>
      </c>
      <c r="V3619" t="s">
        <v>585</v>
      </c>
      <c r="W3619">
        <v>42958</v>
      </c>
      <c r="X3619" s="12">
        <f t="shared" si="791"/>
        <v>1.3967130685786117E-2</v>
      </c>
      <c r="Y3619" t="str">
        <f t="shared" si="792"/>
        <v>&lt;=0.02</v>
      </c>
      <c r="Z3619" t="s">
        <v>32</v>
      </c>
      <c r="AA3619">
        <v>4</v>
      </c>
      <c r="AB3619">
        <v>451.47</v>
      </c>
      <c r="AC3619" t="str">
        <f t="shared" si="793"/>
        <v>&lt;=500</v>
      </c>
      <c r="AD3619">
        <v>1349</v>
      </c>
      <c r="AE3619" t="str">
        <f t="shared" si="794"/>
        <v>&gt;120</v>
      </c>
      <c r="AF3619">
        <v>451.47</v>
      </c>
      <c r="AG3619" t="str">
        <f t="shared" si="795"/>
        <v>&lt;=500</v>
      </c>
      <c r="AH3619" t="s">
        <v>32</v>
      </c>
      <c r="AI3619" t="str">
        <f t="shared" si="796"/>
        <v/>
      </c>
      <c r="AJ3619" t="s">
        <v>32</v>
      </c>
      <c r="AK3619" t="str">
        <f t="shared" si="797"/>
        <v/>
      </c>
      <c r="AL3619">
        <v>12</v>
      </c>
      <c r="AM3619">
        <v>0</v>
      </c>
      <c r="AN3619">
        <v>12</v>
      </c>
      <c r="AO3619" t="s">
        <v>32</v>
      </c>
      <c r="AP3619">
        <v>1</v>
      </c>
    </row>
    <row r="3620" spans="1:42" x14ac:dyDescent="0.25">
      <c r="A3620">
        <v>201812</v>
      </c>
      <c r="B3620" t="str">
        <f t="shared" si="784"/>
        <v>2018-II</v>
      </c>
      <c r="C3620" t="s">
        <v>3681</v>
      </c>
      <c r="D3620" t="s">
        <v>3681</v>
      </c>
      <c r="E3620">
        <v>30578562</v>
      </c>
      <c r="F3620" t="s">
        <v>29</v>
      </c>
      <c r="G3620">
        <v>0</v>
      </c>
      <c r="H3620">
        <v>0</v>
      </c>
      <c r="I3620">
        <v>0</v>
      </c>
      <c r="J3620">
        <f t="shared" si="785"/>
        <v>0</v>
      </c>
      <c r="K3620" t="str">
        <f t="shared" si="786"/>
        <v>Modelamiento</v>
      </c>
      <c r="L3620">
        <f t="shared" si="787"/>
        <v>0</v>
      </c>
      <c r="M3620">
        <v>63</v>
      </c>
      <c r="N3620" t="str">
        <f t="shared" si="788"/>
        <v>&gt;60</v>
      </c>
      <c r="O3620" t="s">
        <v>56</v>
      </c>
      <c r="P3620" t="s">
        <v>110</v>
      </c>
      <c r="Q3620">
        <v>32009</v>
      </c>
      <c r="R3620">
        <v>500</v>
      </c>
      <c r="S3620" t="str">
        <f t="shared" si="789"/>
        <v>&lt;=500</v>
      </c>
      <c r="T3620">
        <v>953</v>
      </c>
      <c r="U3620" t="str">
        <f t="shared" si="790"/>
        <v>&lt;=1000</v>
      </c>
      <c r="V3620" t="s">
        <v>585</v>
      </c>
      <c r="W3620">
        <v>28939</v>
      </c>
      <c r="X3620" s="12">
        <f t="shared" si="791"/>
        <v>1.727772210511766E-2</v>
      </c>
      <c r="Y3620" t="str">
        <f t="shared" si="792"/>
        <v>&lt;=0.02</v>
      </c>
      <c r="Z3620" t="s">
        <v>32</v>
      </c>
      <c r="AA3620">
        <v>9</v>
      </c>
      <c r="AB3620" t="s">
        <v>32</v>
      </c>
      <c r="AC3620" t="str">
        <f t="shared" si="793"/>
        <v/>
      </c>
      <c r="AD3620" t="s">
        <v>32</v>
      </c>
      <c r="AE3620" t="str">
        <f t="shared" si="794"/>
        <v/>
      </c>
      <c r="AF3620" t="s">
        <v>32</v>
      </c>
      <c r="AG3620" t="str">
        <f t="shared" si="795"/>
        <v/>
      </c>
      <c r="AH3620" t="s">
        <v>32</v>
      </c>
      <c r="AI3620" t="str">
        <f t="shared" si="796"/>
        <v/>
      </c>
      <c r="AJ3620" t="s">
        <v>32</v>
      </c>
      <c r="AK3620" t="str">
        <f t="shared" si="797"/>
        <v/>
      </c>
      <c r="AL3620">
        <v>0</v>
      </c>
      <c r="AM3620">
        <v>0</v>
      </c>
      <c r="AN3620">
        <v>0</v>
      </c>
      <c r="AO3620" t="s">
        <v>32</v>
      </c>
      <c r="AP3620" t="s">
        <v>32</v>
      </c>
    </row>
    <row r="3621" spans="1:42" x14ac:dyDescent="0.25">
      <c r="A3621">
        <v>201812</v>
      </c>
      <c r="B3621" t="str">
        <f t="shared" si="784"/>
        <v>2018-II</v>
      </c>
      <c r="C3621" t="s">
        <v>3682</v>
      </c>
      <c r="D3621" t="s">
        <v>3682</v>
      </c>
      <c r="E3621">
        <v>30578623</v>
      </c>
      <c r="F3621" t="s">
        <v>29</v>
      </c>
      <c r="G3621">
        <v>0</v>
      </c>
      <c r="H3621">
        <v>0</v>
      </c>
      <c r="I3621">
        <v>0</v>
      </c>
      <c r="J3621">
        <f t="shared" si="785"/>
        <v>0</v>
      </c>
      <c r="K3621" t="str">
        <f t="shared" si="786"/>
        <v>Modelamiento</v>
      </c>
      <c r="L3621">
        <f t="shared" si="787"/>
        <v>0</v>
      </c>
      <c r="M3621">
        <v>47</v>
      </c>
      <c r="N3621" t="str">
        <f t="shared" si="788"/>
        <v>&lt;=50</v>
      </c>
      <c r="O3621" t="s">
        <v>56</v>
      </c>
      <c r="P3621" t="s">
        <v>31</v>
      </c>
      <c r="Q3621">
        <v>25119</v>
      </c>
      <c r="R3621">
        <v>500</v>
      </c>
      <c r="S3621" t="str">
        <f t="shared" si="789"/>
        <v>&lt;=500</v>
      </c>
      <c r="T3621">
        <v>943</v>
      </c>
      <c r="U3621" t="str">
        <f t="shared" si="790"/>
        <v>&lt;=1000</v>
      </c>
      <c r="V3621" t="s">
        <v>601</v>
      </c>
      <c r="W3621">
        <v>22669</v>
      </c>
      <c r="X3621" s="12">
        <f t="shared" si="791"/>
        <v>2.2056553001896864E-2</v>
      </c>
      <c r="Y3621" t="str">
        <f t="shared" si="792"/>
        <v>&lt;=0.03</v>
      </c>
      <c r="Z3621" t="s">
        <v>32</v>
      </c>
      <c r="AA3621">
        <v>4</v>
      </c>
      <c r="AB3621">
        <v>1351.8</v>
      </c>
      <c r="AC3621" t="str">
        <f t="shared" si="793"/>
        <v>&lt;=2000</v>
      </c>
      <c r="AD3621">
        <v>3552</v>
      </c>
      <c r="AE3621" t="str">
        <f t="shared" si="794"/>
        <v>&gt;120</v>
      </c>
      <c r="AF3621">
        <v>1351.8</v>
      </c>
      <c r="AG3621" t="str">
        <f t="shared" si="795"/>
        <v>&lt;=2000</v>
      </c>
      <c r="AH3621" t="s">
        <v>32</v>
      </c>
      <c r="AI3621" t="str">
        <f t="shared" si="796"/>
        <v/>
      </c>
      <c r="AJ3621" t="s">
        <v>32</v>
      </c>
      <c r="AK3621" t="str">
        <f t="shared" si="797"/>
        <v/>
      </c>
      <c r="AL3621">
        <v>10</v>
      </c>
      <c r="AM3621">
        <v>0</v>
      </c>
      <c r="AN3621">
        <v>10</v>
      </c>
      <c r="AO3621" t="s">
        <v>32</v>
      </c>
      <c r="AP3621">
        <v>3</v>
      </c>
    </row>
    <row r="3622" spans="1:42" x14ac:dyDescent="0.25">
      <c r="A3622">
        <v>201812</v>
      </c>
      <c r="B3622" t="str">
        <f t="shared" si="784"/>
        <v>2018-II</v>
      </c>
      <c r="C3622" t="s">
        <v>3683</v>
      </c>
      <c r="D3622" t="s">
        <v>3683</v>
      </c>
      <c r="E3622">
        <v>30581073</v>
      </c>
      <c r="F3622" t="s">
        <v>29</v>
      </c>
      <c r="G3622">
        <v>0</v>
      </c>
      <c r="H3622">
        <v>0</v>
      </c>
      <c r="I3622">
        <v>0</v>
      </c>
      <c r="J3622">
        <f t="shared" si="785"/>
        <v>0</v>
      </c>
      <c r="K3622" t="str">
        <f t="shared" si="786"/>
        <v>Modelamiento</v>
      </c>
      <c r="L3622">
        <f t="shared" si="787"/>
        <v>0</v>
      </c>
      <c r="M3622">
        <v>40</v>
      </c>
      <c r="N3622" t="str">
        <f t="shared" si="788"/>
        <v>&lt;=40</v>
      </c>
      <c r="O3622" t="s">
        <v>56</v>
      </c>
      <c r="P3622" t="s">
        <v>31</v>
      </c>
      <c r="Q3622">
        <v>39360</v>
      </c>
      <c r="R3622">
        <v>500</v>
      </c>
      <c r="S3622" t="str">
        <f t="shared" si="789"/>
        <v>&lt;=500</v>
      </c>
      <c r="T3622">
        <v>959</v>
      </c>
      <c r="U3622" t="str">
        <f t="shared" si="790"/>
        <v>&lt;=1000</v>
      </c>
      <c r="V3622" t="s">
        <v>585</v>
      </c>
      <c r="W3622">
        <v>36940</v>
      </c>
      <c r="X3622" s="12">
        <f t="shared" si="791"/>
        <v>1.3535462912831619E-2</v>
      </c>
      <c r="Y3622" t="str">
        <f t="shared" si="792"/>
        <v>&lt;=0.02</v>
      </c>
      <c r="Z3622" t="s">
        <v>32</v>
      </c>
      <c r="AA3622">
        <v>9</v>
      </c>
      <c r="AB3622" t="s">
        <v>32</v>
      </c>
      <c r="AC3622" t="str">
        <f t="shared" si="793"/>
        <v/>
      </c>
      <c r="AD3622" t="s">
        <v>32</v>
      </c>
      <c r="AE3622" t="str">
        <f t="shared" si="794"/>
        <v/>
      </c>
      <c r="AF3622" t="s">
        <v>32</v>
      </c>
      <c r="AG3622" t="str">
        <f t="shared" si="795"/>
        <v/>
      </c>
      <c r="AH3622" t="s">
        <v>32</v>
      </c>
      <c r="AI3622" t="str">
        <f t="shared" si="796"/>
        <v/>
      </c>
      <c r="AJ3622" t="s">
        <v>32</v>
      </c>
      <c r="AK3622" t="str">
        <f t="shared" si="797"/>
        <v/>
      </c>
      <c r="AL3622">
        <v>0</v>
      </c>
      <c r="AM3622">
        <v>0</v>
      </c>
      <c r="AN3622">
        <v>0</v>
      </c>
      <c r="AO3622" t="s">
        <v>32</v>
      </c>
      <c r="AP3622" t="s">
        <v>32</v>
      </c>
    </row>
    <row r="3623" spans="1:42" x14ac:dyDescent="0.25">
      <c r="A3623">
        <v>201812</v>
      </c>
      <c r="B3623" t="str">
        <f t="shared" si="784"/>
        <v>2018-II</v>
      </c>
      <c r="C3623" t="s">
        <v>3684</v>
      </c>
      <c r="D3623" t="s">
        <v>3684</v>
      </c>
      <c r="E3623">
        <v>30579066</v>
      </c>
      <c r="F3623" t="s">
        <v>29</v>
      </c>
      <c r="G3623">
        <v>0</v>
      </c>
      <c r="H3623">
        <v>0</v>
      </c>
      <c r="I3623">
        <v>0</v>
      </c>
      <c r="J3623">
        <f t="shared" si="785"/>
        <v>0</v>
      </c>
      <c r="K3623" t="str">
        <f t="shared" si="786"/>
        <v>Modelamiento</v>
      </c>
      <c r="L3623">
        <f t="shared" si="787"/>
        <v>0</v>
      </c>
      <c r="M3623">
        <v>31</v>
      </c>
      <c r="N3623" t="str">
        <f t="shared" si="788"/>
        <v>&lt;=35</v>
      </c>
      <c r="O3623" t="s">
        <v>72</v>
      </c>
      <c r="P3623" t="s">
        <v>31</v>
      </c>
      <c r="Q3623">
        <v>37258</v>
      </c>
      <c r="R3623">
        <v>1500</v>
      </c>
      <c r="S3623" t="str">
        <f t="shared" si="789"/>
        <v>&lt;=1500</v>
      </c>
      <c r="T3623">
        <v>1148</v>
      </c>
      <c r="U3623" t="str">
        <f t="shared" si="790"/>
        <v>&lt;=1200</v>
      </c>
      <c r="V3623" t="s">
        <v>589</v>
      </c>
      <c r="W3623">
        <v>35838</v>
      </c>
      <c r="X3623" s="12">
        <f t="shared" si="791"/>
        <v>4.185501423070484E-2</v>
      </c>
      <c r="Y3623" t="str">
        <f t="shared" si="792"/>
        <v>&lt;=0.05</v>
      </c>
      <c r="Z3623" t="s">
        <v>32</v>
      </c>
      <c r="AA3623">
        <v>9</v>
      </c>
      <c r="AB3623" t="s">
        <v>32</v>
      </c>
      <c r="AC3623" t="str">
        <f t="shared" si="793"/>
        <v/>
      </c>
      <c r="AD3623" t="s">
        <v>32</v>
      </c>
      <c r="AE3623" t="str">
        <f t="shared" si="794"/>
        <v/>
      </c>
      <c r="AF3623" t="s">
        <v>32</v>
      </c>
      <c r="AG3623" t="str">
        <f t="shared" si="795"/>
        <v/>
      </c>
      <c r="AH3623" t="s">
        <v>32</v>
      </c>
      <c r="AI3623" t="str">
        <f t="shared" si="796"/>
        <v/>
      </c>
      <c r="AJ3623" t="s">
        <v>32</v>
      </c>
      <c r="AK3623" t="str">
        <f t="shared" si="797"/>
        <v/>
      </c>
      <c r="AL3623">
        <v>0</v>
      </c>
      <c r="AM3623">
        <v>0</v>
      </c>
      <c r="AN3623">
        <v>0</v>
      </c>
      <c r="AO3623" t="s">
        <v>32</v>
      </c>
      <c r="AP3623" t="s">
        <v>32</v>
      </c>
    </row>
    <row r="3624" spans="1:42" x14ac:dyDescent="0.25">
      <c r="A3624">
        <v>201812</v>
      </c>
      <c r="B3624" t="str">
        <f t="shared" si="784"/>
        <v>2018-II</v>
      </c>
      <c r="C3624" t="s">
        <v>3685</v>
      </c>
      <c r="D3624" t="s">
        <v>3685</v>
      </c>
      <c r="E3624">
        <v>30582636</v>
      </c>
      <c r="F3624" t="s">
        <v>29</v>
      </c>
      <c r="G3624">
        <v>0</v>
      </c>
      <c r="H3624">
        <v>0</v>
      </c>
      <c r="I3624">
        <v>0</v>
      </c>
      <c r="J3624">
        <f t="shared" si="785"/>
        <v>0</v>
      </c>
      <c r="K3624" t="str">
        <f t="shared" si="786"/>
        <v>Modelamiento</v>
      </c>
      <c r="L3624">
        <f t="shared" si="787"/>
        <v>0</v>
      </c>
      <c r="M3624">
        <v>47</v>
      </c>
      <c r="N3624" t="str">
        <f t="shared" si="788"/>
        <v>&lt;=50</v>
      </c>
      <c r="O3624" t="s">
        <v>72</v>
      </c>
      <c r="P3624" t="s">
        <v>39</v>
      </c>
      <c r="Q3624">
        <v>42911</v>
      </c>
      <c r="R3624">
        <v>1500</v>
      </c>
      <c r="S3624" t="str">
        <f t="shared" si="789"/>
        <v>&lt;=1500</v>
      </c>
      <c r="T3624">
        <v>1109</v>
      </c>
      <c r="U3624" t="str">
        <f t="shared" si="790"/>
        <v>&lt;=1200</v>
      </c>
      <c r="V3624" t="s">
        <v>597</v>
      </c>
      <c r="W3624">
        <v>41491</v>
      </c>
      <c r="X3624" s="12">
        <f t="shared" si="791"/>
        <v>3.6152418596804126E-2</v>
      </c>
      <c r="Y3624" t="str">
        <f t="shared" si="792"/>
        <v>&lt;=0.04</v>
      </c>
      <c r="Z3624" t="s">
        <v>32</v>
      </c>
      <c r="AA3624">
        <v>0</v>
      </c>
      <c r="AB3624">
        <v>3019.31</v>
      </c>
      <c r="AC3624" t="str">
        <f t="shared" si="793"/>
        <v>&lt;=4000</v>
      </c>
      <c r="AD3624">
        <v>0</v>
      </c>
      <c r="AE3624" t="str">
        <f t="shared" si="794"/>
        <v>=0</v>
      </c>
      <c r="AF3624">
        <v>0</v>
      </c>
      <c r="AG3624" t="str">
        <f t="shared" si="795"/>
        <v>&lt;=500</v>
      </c>
      <c r="AH3624" t="s">
        <v>32</v>
      </c>
      <c r="AI3624" t="str">
        <f t="shared" si="796"/>
        <v/>
      </c>
      <c r="AJ3624" t="s">
        <v>32</v>
      </c>
      <c r="AK3624" t="str">
        <f t="shared" si="797"/>
        <v/>
      </c>
      <c r="AL3624">
        <v>2</v>
      </c>
      <c r="AM3624">
        <v>2</v>
      </c>
      <c r="AN3624">
        <v>0</v>
      </c>
      <c r="AO3624">
        <v>1</v>
      </c>
      <c r="AP3624" t="s">
        <v>32</v>
      </c>
    </row>
    <row r="3625" spans="1:42" x14ac:dyDescent="0.25">
      <c r="A3625">
        <v>201812</v>
      </c>
      <c r="B3625" t="str">
        <f t="shared" si="784"/>
        <v>2018-II</v>
      </c>
      <c r="C3625" t="s">
        <v>3686</v>
      </c>
      <c r="D3625" t="s">
        <v>3686</v>
      </c>
      <c r="E3625">
        <v>30582116</v>
      </c>
      <c r="F3625" t="s">
        <v>29</v>
      </c>
      <c r="G3625">
        <v>1</v>
      </c>
      <c r="H3625">
        <v>0</v>
      </c>
      <c r="I3625">
        <v>0</v>
      </c>
      <c r="J3625">
        <f t="shared" si="785"/>
        <v>0</v>
      </c>
      <c r="K3625" t="str">
        <f t="shared" si="786"/>
        <v>Modelamiento</v>
      </c>
      <c r="L3625">
        <f t="shared" si="787"/>
        <v>0</v>
      </c>
      <c r="M3625">
        <v>28</v>
      </c>
      <c r="N3625" t="str">
        <f t="shared" si="788"/>
        <v>&lt;=30</v>
      </c>
      <c r="O3625" t="s">
        <v>56</v>
      </c>
      <c r="P3625" t="s">
        <v>39</v>
      </c>
      <c r="Q3625">
        <v>41849</v>
      </c>
      <c r="R3625">
        <v>1000</v>
      </c>
      <c r="S3625" t="str">
        <f t="shared" si="789"/>
        <v>&lt;=1000</v>
      </c>
      <c r="T3625">
        <v>1096</v>
      </c>
      <c r="U3625" t="str">
        <f t="shared" si="790"/>
        <v>&lt;=1100</v>
      </c>
      <c r="V3625" t="s">
        <v>612</v>
      </c>
      <c r="W3625">
        <v>39279</v>
      </c>
      <c r="X3625" s="12">
        <f t="shared" si="791"/>
        <v>2.545889661142086E-2</v>
      </c>
      <c r="Y3625" t="str">
        <f t="shared" si="792"/>
        <v>&lt;=0.03</v>
      </c>
      <c r="Z3625" t="s">
        <v>32</v>
      </c>
      <c r="AA3625">
        <v>4</v>
      </c>
      <c r="AB3625">
        <v>670.45</v>
      </c>
      <c r="AC3625" t="str">
        <f t="shared" si="793"/>
        <v>&lt;=1000</v>
      </c>
      <c r="AD3625">
        <v>1832</v>
      </c>
      <c r="AE3625" t="str">
        <f t="shared" si="794"/>
        <v>&gt;120</v>
      </c>
      <c r="AF3625">
        <v>670.45</v>
      </c>
      <c r="AG3625" t="str">
        <f t="shared" si="795"/>
        <v>&lt;=1000</v>
      </c>
      <c r="AH3625" t="s">
        <v>32</v>
      </c>
      <c r="AI3625" t="str">
        <f t="shared" si="796"/>
        <v/>
      </c>
      <c r="AJ3625" t="s">
        <v>32</v>
      </c>
      <c r="AK3625" t="str">
        <f t="shared" si="797"/>
        <v/>
      </c>
      <c r="AL3625">
        <v>12</v>
      </c>
      <c r="AM3625">
        <v>0</v>
      </c>
      <c r="AN3625">
        <v>12</v>
      </c>
      <c r="AO3625" t="s">
        <v>32</v>
      </c>
      <c r="AP3625">
        <v>1</v>
      </c>
    </row>
    <row r="3626" spans="1:42" x14ac:dyDescent="0.25">
      <c r="A3626">
        <v>201812</v>
      </c>
      <c r="B3626" t="str">
        <f t="shared" si="784"/>
        <v>2018-II</v>
      </c>
      <c r="C3626" t="s">
        <v>3687</v>
      </c>
      <c r="D3626" t="s">
        <v>3687</v>
      </c>
      <c r="E3626">
        <v>30580654</v>
      </c>
      <c r="F3626" t="s">
        <v>29</v>
      </c>
      <c r="G3626">
        <v>1</v>
      </c>
      <c r="H3626">
        <v>0</v>
      </c>
      <c r="I3626">
        <v>0</v>
      </c>
      <c r="J3626">
        <f t="shared" si="785"/>
        <v>0</v>
      </c>
      <c r="K3626" t="str">
        <f t="shared" si="786"/>
        <v>Modelamiento</v>
      </c>
      <c r="L3626">
        <f t="shared" si="787"/>
        <v>0</v>
      </c>
      <c r="M3626">
        <v>23</v>
      </c>
      <c r="N3626" t="str">
        <f t="shared" si="788"/>
        <v>&lt;=25</v>
      </c>
      <c r="O3626" t="s">
        <v>56</v>
      </c>
      <c r="P3626" t="s">
        <v>39</v>
      </c>
      <c r="Q3626">
        <v>35518</v>
      </c>
      <c r="R3626">
        <v>1800</v>
      </c>
      <c r="S3626" t="str">
        <f t="shared" si="789"/>
        <v>&lt;=2000</v>
      </c>
      <c r="T3626">
        <v>1232</v>
      </c>
      <c r="U3626" t="str">
        <f t="shared" si="790"/>
        <v>&lt;=1300</v>
      </c>
      <c r="V3626" t="s">
        <v>597</v>
      </c>
      <c r="W3626">
        <v>33748</v>
      </c>
      <c r="X3626" s="12">
        <f t="shared" si="791"/>
        <v>5.3336494014460119E-2</v>
      </c>
      <c r="Y3626" t="str">
        <f t="shared" si="792"/>
        <v>&lt;=0.06</v>
      </c>
      <c r="Z3626" t="s">
        <v>32</v>
      </c>
      <c r="AA3626">
        <v>0</v>
      </c>
      <c r="AB3626">
        <v>200</v>
      </c>
      <c r="AC3626" t="str">
        <f t="shared" si="793"/>
        <v>&lt;=500</v>
      </c>
      <c r="AD3626">
        <v>0</v>
      </c>
      <c r="AE3626" t="str">
        <f t="shared" si="794"/>
        <v>=0</v>
      </c>
      <c r="AF3626">
        <v>0</v>
      </c>
      <c r="AG3626" t="str">
        <f t="shared" si="795"/>
        <v>&lt;=500</v>
      </c>
      <c r="AH3626" t="s">
        <v>32</v>
      </c>
      <c r="AI3626" t="str">
        <f t="shared" si="796"/>
        <v/>
      </c>
      <c r="AJ3626" t="s">
        <v>32</v>
      </c>
      <c r="AK3626" t="str">
        <f t="shared" si="797"/>
        <v/>
      </c>
      <c r="AL3626">
        <v>1</v>
      </c>
      <c r="AM3626">
        <v>1</v>
      </c>
      <c r="AN3626">
        <v>0</v>
      </c>
      <c r="AO3626">
        <v>1</v>
      </c>
      <c r="AP3626" t="s">
        <v>32</v>
      </c>
    </row>
    <row r="3627" spans="1:42" x14ac:dyDescent="0.25">
      <c r="A3627">
        <v>201812</v>
      </c>
      <c r="B3627" t="str">
        <f t="shared" si="784"/>
        <v>2018-II</v>
      </c>
      <c r="C3627" t="s">
        <v>3688</v>
      </c>
      <c r="D3627" t="s">
        <v>3688</v>
      </c>
      <c r="E3627">
        <v>30582823</v>
      </c>
      <c r="F3627" t="s">
        <v>29</v>
      </c>
      <c r="G3627">
        <v>0</v>
      </c>
      <c r="H3627">
        <v>0</v>
      </c>
      <c r="I3627">
        <v>0</v>
      </c>
      <c r="J3627">
        <f t="shared" si="785"/>
        <v>0</v>
      </c>
      <c r="K3627" t="str">
        <f t="shared" si="786"/>
        <v>Modelamiento</v>
      </c>
      <c r="L3627">
        <f t="shared" si="787"/>
        <v>0</v>
      </c>
      <c r="M3627">
        <v>30</v>
      </c>
      <c r="N3627" t="str">
        <f t="shared" si="788"/>
        <v>&lt;=30</v>
      </c>
      <c r="O3627" t="s">
        <v>56</v>
      </c>
      <c r="P3627" t="s">
        <v>31</v>
      </c>
      <c r="Q3627">
        <v>42057</v>
      </c>
      <c r="R3627">
        <v>499</v>
      </c>
      <c r="S3627" t="str">
        <f t="shared" si="789"/>
        <v>&lt;=500</v>
      </c>
      <c r="T3627">
        <v>918</v>
      </c>
      <c r="U3627" t="str">
        <f t="shared" si="790"/>
        <v>&lt;=1000</v>
      </c>
      <c r="V3627" t="s">
        <v>614</v>
      </c>
      <c r="W3627">
        <v>39636</v>
      </c>
      <c r="X3627" s="12">
        <f t="shared" si="791"/>
        <v>1.2589565041881119E-2</v>
      </c>
      <c r="Y3627" t="str">
        <f t="shared" si="792"/>
        <v>&lt;=0.02</v>
      </c>
      <c r="Z3627" t="s">
        <v>32</v>
      </c>
      <c r="AA3627">
        <v>0</v>
      </c>
      <c r="AB3627">
        <v>3582.55</v>
      </c>
      <c r="AC3627" t="str">
        <f t="shared" si="793"/>
        <v>&lt;=4000</v>
      </c>
      <c r="AD3627">
        <v>0</v>
      </c>
      <c r="AE3627" t="str">
        <f t="shared" si="794"/>
        <v>=0</v>
      </c>
      <c r="AF3627">
        <v>0</v>
      </c>
      <c r="AG3627" t="str">
        <f t="shared" si="795"/>
        <v>&lt;=500</v>
      </c>
      <c r="AH3627">
        <v>3500</v>
      </c>
      <c r="AI3627" t="str">
        <f t="shared" si="796"/>
        <v>&lt;=4000</v>
      </c>
      <c r="AJ3627">
        <v>0.99990000000000001</v>
      </c>
      <c r="AK3627" t="str">
        <f t="shared" si="797"/>
        <v>&gt;0.9</v>
      </c>
      <c r="AL3627">
        <v>12</v>
      </c>
      <c r="AM3627">
        <v>12</v>
      </c>
      <c r="AN3627">
        <v>0</v>
      </c>
      <c r="AO3627">
        <v>1</v>
      </c>
      <c r="AP3627" t="s">
        <v>32</v>
      </c>
    </row>
    <row r="3628" spans="1:42" x14ac:dyDescent="0.25">
      <c r="A3628">
        <v>201812</v>
      </c>
      <c r="B3628" t="str">
        <f t="shared" si="784"/>
        <v>2018-II</v>
      </c>
      <c r="C3628" t="s">
        <v>3689</v>
      </c>
      <c r="D3628" t="s">
        <v>3689</v>
      </c>
      <c r="E3628">
        <v>30582741</v>
      </c>
      <c r="F3628" t="s">
        <v>29</v>
      </c>
      <c r="G3628">
        <v>1</v>
      </c>
      <c r="H3628">
        <v>0</v>
      </c>
      <c r="I3628">
        <v>0</v>
      </c>
      <c r="J3628">
        <f t="shared" si="785"/>
        <v>0</v>
      </c>
      <c r="K3628" t="str">
        <f t="shared" si="786"/>
        <v>Modelamiento</v>
      </c>
      <c r="L3628">
        <f t="shared" si="787"/>
        <v>0</v>
      </c>
      <c r="M3628">
        <v>26</v>
      </c>
      <c r="N3628" t="str">
        <f t="shared" si="788"/>
        <v>&lt;=30</v>
      </c>
      <c r="O3628" t="s">
        <v>56</v>
      </c>
      <c r="P3628" t="s">
        <v>39</v>
      </c>
      <c r="Q3628">
        <v>41926</v>
      </c>
      <c r="R3628">
        <v>500</v>
      </c>
      <c r="S3628" t="str">
        <f t="shared" si="789"/>
        <v>&lt;=500</v>
      </c>
      <c r="T3628">
        <v>1062</v>
      </c>
      <c r="U3628" t="str">
        <f t="shared" si="790"/>
        <v>&lt;=1100</v>
      </c>
      <c r="V3628" t="s">
        <v>585</v>
      </c>
      <c r="W3628">
        <v>38856</v>
      </c>
      <c r="X3628" s="12">
        <f t="shared" si="791"/>
        <v>1.2868025530162652E-2</v>
      </c>
      <c r="Y3628" t="str">
        <f t="shared" si="792"/>
        <v>&lt;=0.02</v>
      </c>
      <c r="Z3628" t="s">
        <v>32</v>
      </c>
      <c r="AA3628">
        <v>4</v>
      </c>
      <c r="AB3628">
        <v>2169.52</v>
      </c>
      <c r="AC3628" t="str">
        <f t="shared" si="793"/>
        <v>&lt;=3000</v>
      </c>
      <c r="AD3628">
        <v>1874</v>
      </c>
      <c r="AE3628" t="str">
        <f t="shared" si="794"/>
        <v>&gt;120</v>
      </c>
      <c r="AF3628">
        <v>2169.52</v>
      </c>
      <c r="AG3628" t="str">
        <f t="shared" si="795"/>
        <v>&lt;=3000</v>
      </c>
      <c r="AH3628" t="s">
        <v>32</v>
      </c>
      <c r="AI3628" t="str">
        <f t="shared" si="796"/>
        <v/>
      </c>
      <c r="AJ3628" t="s">
        <v>32</v>
      </c>
      <c r="AK3628" t="str">
        <f t="shared" si="797"/>
        <v/>
      </c>
      <c r="AL3628">
        <v>12</v>
      </c>
      <c r="AM3628">
        <v>0</v>
      </c>
      <c r="AN3628">
        <v>12</v>
      </c>
      <c r="AO3628" t="s">
        <v>32</v>
      </c>
      <c r="AP3628">
        <v>1</v>
      </c>
    </row>
    <row r="3629" spans="1:42" x14ac:dyDescent="0.25">
      <c r="A3629">
        <v>201812</v>
      </c>
      <c r="B3629" t="str">
        <f t="shared" si="784"/>
        <v>2018-II</v>
      </c>
      <c r="C3629" t="s">
        <v>3690</v>
      </c>
      <c r="D3629" t="s">
        <v>3690</v>
      </c>
      <c r="E3629">
        <v>30586215</v>
      </c>
      <c r="F3629" t="s">
        <v>29</v>
      </c>
      <c r="G3629">
        <v>1</v>
      </c>
      <c r="H3629">
        <v>0</v>
      </c>
      <c r="I3629">
        <v>0</v>
      </c>
      <c r="J3629">
        <f t="shared" si="785"/>
        <v>0</v>
      </c>
      <c r="K3629" t="str">
        <f t="shared" si="786"/>
        <v>Modelamiento</v>
      </c>
      <c r="L3629">
        <f t="shared" si="787"/>
        <v>0</v>
      </c>
      <c r="M3629">
        <v>39</v>
      </c>
      <c r="N3629" t="str">
        <f t="shared" si="788"/>
        <v>&lt;=40</v>
      </c>
      <c r="O3629" t="s">
        <v>56</v>
      </c>
      <c r="P3629" t="s">
        <v>39</v>
      </c>
      <c r="Q3629">
        <v>43727</v>
      </c>
      <c r="R3629">
        <v>499</v>
      </c>
      <c r="S3629" t="str">
        <f t="shared" si="789"/>
        <v>&lt;=500</v>
      </c>
      <c r="T3629">
        <v>1325</v>
      </c>
      <c r="U3629" t="str">
        <f t="shared" si="790"/>
        <v>&lt;=1400</v>
      </c>
      <c r="V3629" t="s">
        <v>1407</v>
      </c>
      <c r="W3629">
        <v>41276</v>
      </c>
      <c r="X3629" s="12">
        <f t="shared" si="791"/>
        <v>1.208934974319217E-2</v>
      </c>
      <c r="Y3629" t="str">
        <f t="shared" si="792"/>
        <v>&lt;=0.02</v>
      </c>
      <c r="Z3629" t="s">
        <v>32</v>
      </c>
      <c r="AA3629">
        <v>4</v>
      </c>
      <c r="AB3629">
        <v>970.23</v>
      </c>
      <c r="AC3629" t="str">
        <f t="shared" si="793"/>
        <v>&lt;=1000</v>
      </c>
      <c r="AD3629">
        <v>3337</v>
      </c>
      <c r="AE3629" t="str">
        <f t="shared" si="794"/>
        <v>&gt;120</v>
      </c>
      <c r="AF3629">
        <v>970.23</v>
      </c>
      <c r="AG3629" t="str">
        <f t="shared" si="795"/>
        <v>&lt;=1000</v>
      </c>
      <c r="AH3629" t="s">
        <v>32</v>
      </c>
      <c r="AI3629" t="str">
        <f t="shared" si="796"/>
        <v/>
      </c>
      <c r="AJ3629" t="s">
        <v>32</v>
      </c>
      <c r="AK3629" t="str">
        <f t="shared" si="797"/>
        <v/>
      </c>
      <c r="AL3629">
        <v>12</v>
      </c>
      <c r="AM3629">
        <v>0</v>
      </c>
      <c r="AN3629">
        <v>12</v>
      </c>
      <c r="AO3629" t="s">
        <v>32</v>
      </c>
      <c r="AP3629">
        <v>1</v>
      </c>
    </row>
    <row r="3630" spans="1:42" x14ac:dyDescent="0.25">
      <c r="A3630">
        <v>201812</v>
      </c>
      <c r="B3630" t="str">
        <f t="shared" si="784"/>
        <v>2018-II</v>
      </c>
      <c r="C3630" t="s">
        <v>3691</v>
      </c>
      <c r="D3630" t="s">
        <v>3691</v>
      </c>
      <c r="E3630">
        <v>30582967</v>
      </c>
      <c r="F3630" t="s">
        <v>29</v>
      </c>
      <c r="G3630">
        <v>0</v>
      </c>
      <c r="H3630">
        <v>0</v>
      </c>
      <c r="I3630">
        <v>0</v>
      </c>
      <c r="J3630">
        <f t="shared" si="785"/>
        <v>0</v>
      </c>
      <c r="K3630" t="str">
        <f t="shared" si="786"/>
        <v>Modelamiento</v>
      </c>
      <c r="L3630">
        <f t="shared" si="787"/>
        <v>0</v>
      </c>
      <c r="M3630">
        <v>36</v>
      </c>
      <c r="N3630" t="str">
        <f t="shared" si="788"/>
        <v>&lt;=40</v>
      </c>
      <c r="O3630" t="s">
        <v>56</v>
      </c>
      <c r="P3630" t="s">
        <v>31</v>
      </c>
      <c r="Q3630">
        <v>40211</v>
      </c>
      <c r="R3630">
        <v>1000</v>
      </c>
      <c r="S3630" t="str">
        <f t="shared" si="789"/>
        <v>&lt;=1000</v>
      </c>
      <c r="T3630">
        <v>1197</v>
      </c>
      <c r="U3630" t="str">
        <f t="shared" si="790"/>
        <v>&lt;=1200</v>
      </c>
      <c r="V3630" t="s">
        <v>585</v>
      </c>
      <c r="W3630">
        <v>37641</v>
      </c>
      <c r="X3630" s="12">
        <f t="shared" si="791"/>
        <v>2.6566775590446588E-2</v>
      </c>
      <c r="Y3630" t="str">
        <f t="shared" si="792"/>
        <v>&lt;=0.03</v>
      </c>
      <c r="Z3630" t="s">
        <v>32</v>
      </c>
      <c r="AA3630">
        <v>9</v>
      </c>
      <c r="AB3630" t="s">
        <v>32</v>
      </c>
      <c r="AC3630" t="str">
        <f t="shared" si="793"/>
        <v/>
      </c>
      <c r="AD3630" t="s">
        <v>32</v>
      </c>
      <c r="AE3630" t="str">
        <f t="shared" si="794"/>
        <v/>
      </c>
      <c r="AF3630" t="s">
        <v>32</v>
      </c>
      <c r="AG3630" t="str">
        <f t="shared" si="795"/>
        <v/>
      </c>
      <c r="AH3630" t="s">
        <v>32</v>
      </c>
      <c r="AI3630" t="str">
        <f t="shared" si="796"/>
        <v/>
      </c>
      <c r="AJ3630" t="s">
        <v>32</v>
      </c>
      <c r="AK3630" t="str">
        <f t="shared" si="797"/>
        <v/>
      </c>
      <c r="AL3630">
        <v>0</v>
      </c>
      <c r="AM3630">
        <v>0</v>
      </c>
      <c r="AN3630">
        <v>0</v>
      </c>
      <c r="AO3630" t="s">
        <v>32</v>
      </c>
      <c r="AP3630" t="s">
        <v>32</v>
      </c>
    </row>
    <row r="3631" spans="1:42" x14ac:dyDescent="0.25">
      <c r="A3631">
        <v>201812</v>
      </c>
      <c r="B3631" t="str">
        <f t="shared" si="784"/>
        <v>2018-II</v>
      </c>
      <c r="C3631" t="s">
        <v>3692</v>
      </c>
      <c r="D3631" t="s">
        <v>3692</v>
      </c>
      <c r="E3631">
        <v>30587316</v>
      </c>
      <c r="F3631" t="s">
        <v>29</v>
      </c>
      <c r="G3631">
        <v>0</v>
      </c>
      <c r="H3631">
        <v>0</v>
      </c>
      <c r="I3631">
        <v>0</v>
      </c>
      <c r="J3631">
        <f t="shared" si="785"/>
        <v>0</v>
      </c>
      <c r="K3631" t="str">
        <f t="shared" si="786"/>
        <v>Modelamiento</v>
      </c>
      <c r="L3631">
        <f t="shared" si="787"/>
        <v>0</v>
      </c>
      <c r="M3631">
        <v>53</v>
      </c>
      <c r="N3631" t="str">
        <f t="shared" si="788"/>
        <v>&lt;=55</v>
      </c>
      <c r="O3631" t="s">
        <v>56</v>
      </c>
      <c r="P3631" t="s">
        <v>35</v>
      </c>
      <c r="Q3631">
        <v>46644</v>
      </c>
      <c r="R3631">
        <v>499</v>
      </c>
      <c r="S3631" t="str">
        <f t="shared" si="789"/>
        <v>&lt;=500</v>
      </c>
      <c r="T3631">
        <v>999</v>
      </c>
      <c r="U3631" t="str">
        <f t="shared" si="790"/>
        <v>&lt;=1000</v>
      </c>
      <c r="V3631" t="s">
        <v>589</v>
      </c>
      <c r="W3631">
        <v>44223</v>
      </c>
      <c r="X3631" s="12">
        <f t="shared" si="791"/>
        <v>1.1283721140582955E-2</v>
      </c>
      <c r="Y3631" t="str">
        <f t="shared" si="792"/>
        <v>&lt;=0.02</v>
      </c>
      <c r="Z3631" t="s">
        <v>32</v>
      </c>
      <c r="AA3631">
        <v>9</v>
      </c>
      <c r="AB3631" t="s">
        <v>32</v>
      </c>
      <c r="AC3631" t="str">
        <f t="shared" si="793"/>
        <v/>
      </c>
      <c r="AD3631" t="s">
        <v>32</v>
      </c>
      <c r="AE3631" t="str">
        <f t="shared" si="794"/>
        <v/>
      </c>
      <c r="AF3631" t="s">
        <v>32</v>
      </c>
      <c r="AG3631" t="str">
        <f t="shared" si="795"/>
        <v/>
      </c>
      <c r="AH3631" t="s">
        <v>32</v>
      </c>
      <c r="AI3631" t="str">
        <f t="shared" si="796"/>
        <v/>
      </c>
      <c r="AJ3631" t="s">
        <v>32</v>
      </c>
      <c r="AK3631" t="str">
        <f t="shared" si="797"/>
        <v/>
      </c>
      <c r="AL3631">
        <v>0</v>
      </c>
      <c r="AM3631">
        <v>0</v>
      </c>
      <c r="AN3631">
        <v>0</v>
      </c>
      <c r="AO3631" t="s">
        <v>32</v>
      </c>
      <c r="AP3631" t="s">
        <v>32</v>
      </c>
    </row>
    <row r="3632" spans="1:42" x14ac:dyDescent="0.25">
      <c r="A3632">
        <v>201812</v>
      </c>
      <c r="B3632" t="str">
        <f t="shared" si="784"/>
        <v>2018-II</v>
      </c>
      <c r="C3632" t="s">
        <v>3693</v>
      </c>
      <c r="D3632" t="s">
        <v>3693</v>
      </c>
      <c r="E3632">
        <v>30586070</v>
      </c>
      <c r="F3632" t="s">
        <v>29</v>
      </c>
      <c r="G3632">
        <v>1</v>
      </c>
      <c r="H3632">
        <v>0</v>
      </c>
      <c r="I3632">
        <v>0</v>
      </c>
      <c r="J3632">
        <f t="shared" si="785"/>
        <v>0</v>
      </c>
      <c r="K3632" t="str">
        <f t="shared" si="786"/>
        <v>Modelamiento</v>
      </c>
      <c r="L3632">
        <f t="shared" si="787"/>
        <v>0</v>
      </c>
      <c r="M3632">
        <v>24</v>
      </c>
      <c r="N3632" t="str">
        <f t="shared" si="788"/>
        <v>&lt;=25</v>
      </c>
      <c r="O3632" t="s">
        <v>56</v>
      </c>
      <c r="P3632" t="s">
        <v>39</v>
      </c>
      <c r="Q3632">
        <v>36168</v>
      </c>
      <c r="R3632">
        <v>500</v>
      </c>
      <c r="S3632" t="str">
        <f t="shared" si="789"/>
        <v>&lt;=500</v>
      </c>
      <c r="T3632">
        <v>1243</v>
      </c>
      <c r="U3632" t="str">
        <f t="shared" si="790"/>
        <v>&lt;=1300</v>
      </c>
      <c r="V3632" t="s">
        <v>597</v>
      </c>
      <c r="W3632">
        <v>33748</v>
      </c>
      <c r="X3632" s="12">
        <f t="shared" si="791"/>
        <v>1.4815692781794476E-2</v>
      </c>
      <c r="Y3632" t="str">
        <f t="shared" si="792"/>
        <v>&lt;=0.02</v>
      </c>
      <c r="Z3632" t="s">
        <v>32</v>
      </c>
      <c r="AA3632">
        <v>0</v>
      </c>
      <c r="AB3632">
        <v>1457.75</v>
      </c>
      <c r="AC3632" t="str">
        <f t="shared" si="793"/>
        <v>&lt;=2000</v>
      </c>
      <c r="AD3632">
        <v>0</v>
      </c>
      <c r="AE3632" t="str">
        <f t="shared" si="794"/>
        <v>=0</v>
      </c>
      <c r="AF3632">
        <v>0</v>
      </c>
      <c r="AG3632" t="str">
        <f t="shared" si="795"/>
        <v>&lt;=500</v>
      </c>
      <c r="AH3632">
        <v>1100</v>
      </c>
      <c r="AI3632" t="str">
        <f t="shared" si="796"/>
        <v>&lt;=2000</v>
      </c>
      <c r="AJ3632">
        <v>0.99909999999999999</v>
      </c>
      <c r="AK3632" t="str">
        <f t="shared" si="797"/>
        <v>&gt;0.9</v>
      </c>
      <c r="AL3632">
        <v>6</v>
      </c>
      <c r="AM3632">
        <v>6</v>
      </c>
      <c r="AN3632">
        <v>0</v>
      </c>
      <c r="AO3632">
        <v>1</v>
      </c>
      <c r="AP3632" t="s">
        <v>32</v>
      </c>
    </row>
    <row r="3633" spans="1:42" x14ac:dyDescent="0.25">
      <c r="A3633">
        <v>201812</v>
      </c>
      <c r="B3633" t="str">
        <f t="shared" si="784"/>
        <v>2018-II</v>
      </c>
      <c r="C3633" t="s">
        <v>3694</v>
      </c>
      <c r="D3633" t="s">
        <v>3694</v>
      </c>
      <c r="E3633">
        <v>30589807</v>
      </c>
      <c r="F3633" t="s">
        <v>29</v>
      </c>
      <c r="G3633">
        <v>0</v>
      </c>
      <c r="H3633">
        <v>0</v>
      </c>
      <c r="I3633">
        <v>0</v>
      </c>
      <c r="J3633">
        <f t="shared" si="785"/>
        <v>0</v>
      </c>
      <c r="K3633" t="str">
        <f t="shared" si="786"/>
        <v>Modelamiento</v>
      </c>
      <c r="L3633">
        <f t="shared" si="787"/>
        <v>0</v>
      </c>
      <c r="M3633">
        <v>43</v>
      </c>
      <c r="N3633" t="str">
        <f t="shared" si="788"/>
        <v>&lt;=45</v>
      </c>
      <c r="O3633" t="s">
        <v>56</v>
      </c>
      <c r="P3633" t="s">
        <v>39</v>
      </c>
      <c r="Q3633">
        <v>53636</v>
      </c>
      <c r="R3633">
        <v>499</v>
      </c>
      <c r="S3633" t="str">
        <f t="shared" si="789"/>
        <v>&lt;=500</v>
      </c>
      <c r="T3633">
        <v>1440</v>
      </c>
      <c r="U3633" t="str">
        <f t="shared" si="790"/>
        <v>&lt;=1500</v>
      </c>
      <c r="V3633" t="s">
        <v>585</v>
      </c>
      <c r="W3633">
        <v>51215</v>
      </c>
      <c r="X3633" s="12">
        <f t="shared" si="791"/>
        <v>9.7432392853656156E-3</v>
      </c>
      <c r="Y3633" t="str">
        <f t="shared" si="792"/>
        <v>&lt;=0.01</v>
      </c>
      <c r="Z3633" t="s">
        <v>32</v>
      </c>
      <c r="AA3633">
        <v>9</v>
      </c>
      <c r="AB3633" t="s">
        <v>32</v>
      </c>
      <c r="AC3633" t="str">
        <f t="shared" si="793"/>
        <v/>
      </c>
      <c r="AD3633" t="s">
        <v>32</v>
      </c>
      <c r="AE3633" t="str">
        <f t="shared" si="794"/>
        <v/>
      </c>
      <c r="AF3633" t="s">
        <v>32</v>
      </c>
      <c r="AG3633" t="str">
        <f t="shared" si="795"/>
        <v/>
      </c>
      <c r="AH3633" t="s">
        <v>32</v>
      </c>
      <c r="AI3633" t="str">
        <f t="shared" si="796"/>
        <v/>
      </c>
      <c r="AJ3633" t="s">
        <v>32</v>
      </c>
      <c r="AK3633" t="str">
        <f t="shared" si="797"/>
        <v/>
      </c>
      <c r="AL3633">
        <v>0</v>
      </c>
      <c r="AM3633">
        <v>0</v>
      </c>
      <c r="AN3633">
        <v>0</v>
      </c>
      <c r="AO3633" t="s">
        <v>32</v>
      </c>
      <c r="AP3633" t="s">
        <v>32</v>
      </c>
    </row>
    <row r="3634" spans="1:42" x14ac:dyDescent="0.25">
      <c r="A3634">
        <v>201812</v>
      </c>
      <c r="B3634" t="str">
        <f t="shared" si="784"/>
        <v>2018-II</v>
      </c>
      <c r="C3634" t="s">
        <v>3695</v>
      </c>
      <c r="D3634" t="s">
        <v>3695</v>
      </c>
      <c r="E3634">
        <v>30588215</v>
      </c>
      <c r="F3634" t="s">
        <v>29</v>
      </c>
      <c r="G3634">
        <v>0</v>
      </c>
      <c r="H3634">
        <v>0</v>
      </c>
      <c r="I3634">
        <v>0</v>
      </c>
      <c r="J3634">
        <f t="shared" si="785"/>
        <v>0</v>
      </c>
      <c r="K3634" t="str">
        <f t="shared" si="786"/>
        <v>Modelamiento</v>
      </c>
      <c r="L3634">
        <f t="shared" si="787"/>
        <v>0</v>
      </c>
      <c r="M3634">
        <v>22</v>
      </c>
      <c r="N3634" t="str">
        <f t="shared" si="788"/>
        <v>&lt;=25</v>
      </c>
      <c r="O3634" t="s">
        <v>56</v>
      </c>
      <c r="P3634" t="s">
        <v>39</v>
      </c>
      <c r="Q3634">
        <v>42493</v>
      </c>
      <c r="R3634">
        <v>500</v>
      </c>
      <c r="S3634" t="str">
        <f t="shared" si="789"/>
        <v>&lt;=500</v>
      </c>
      <c r="T3634">
        <v>1005</v>
      </c>
      <c r="U3634" t="str">
        <f t="shared" si="790"/>
        <v>&lt;=1100</v>
      </c>
      <c r="V3634" t="s">
        <v>589</v>
      </c>
      <c r="W3634">
        <v>40073</v>
      </c>
      <c r="X3634" s="12">
        <f t="shared" si="791"/>
        <v>1.2477229056971028E-2</v>
      </c>
      <c r="Y3634" t="str">
        <f t="shared" si="792"/>
        <v>&lt;=0.02</v>
      </c>
      <c r="Z3634" t="s">
        <v>32</v>
      </c>
      <c r="AA3634">
        <v>9</v>
      </c>
      <c r="AB3634" t="s">
        <v>32</v>
      </c>
      <c r="AC3634" t="str">
        <f t="shared" si="793"/>
        <v/>
      </c>
      <c r="AD3634" t="s">
        <v>32</v>
      </c>
      <c r="AE3634" t="str">
        <f t="shared" si="794"/>
        <v/>
      </c>
      <c r="AF3634" t="s">
        <v>32</v>
      </c>
      <c r="AG3634" t="str">
        <f t="shared" si="795"/>
        <v/>
      </c>
      <c r="AH3634" t="s">
        <v>32</v>
      </c>
      <c r="AI3634" t="str">
        <f t="shared" si="796"/>
        <v/>
      </c>
      <c r="AJ3634" t="s">
        <v>32</v>
      </c>
      <c r="AK3634" t="str">
        <f t="shared" si="797"/>
        <v/>
      </c>
      <c r="AL3634">
        <v>0</v>
      </c>
      <c r="AM3634">
        <v>0</v>
      </c>
      <c r="AN3634">
        <v>0</v>
      </c>
      <c r="AO3634" t="s">
        <v>32</v>
      </c>
      <c r="AP3634" t="s">
        <v>32</v>
      </c>
    </row>
    <row r="3635" spans="1:42" x14ac:dyDescent="0.25">
      <c r="A3635">
        <v>201812</v>
      </c>
      <c r="B3635" t="str">
        <f t="shared" si="784"/>
        <v>2018-II</v>
      </c>
      <c r="C3635" t="s">
        <v>3696</v>
      </c>
      <c r="D3635" t="s">
        <v>3696</v>
      </c>
      <c r="E3635">
        <v>30585748</v>
      </c>
      <c r="F3635" t="s">
        <v>29</v>
      </c>
      <c r="G3635">
        <v>0</v>
      </c>
      <c r="H3635">
        <v>0</v>
      </c>
      <c r="I3635">
        <v>0</v>
      </c>
      <c r="J3635">
        <f t="shared" si="785"/>
        <v>0</v>
      </c>
      <c r="K3635" t="str">
        <f t="shared" si="786"/>
        <v>Modelamiento</v>
      </c>
      <c r="L3635">
        <f t="shared" si="787"/>
        <v>0</v>
      </c>
      <c r="M3635">
        <v>38</v>
      </c>
      <c r="N3635" t="str">
        <f t="shared" si="788"/>
        <v>&lt;=40</v>
      </c>
      <c r="O3635" t="s">
        <v>56</v>
      </c>
      <c r="P3635" t="s">
        <v>31</v>
      </c>
      <c r="Q3635">
        <v>40237</v>
      </c>
      <c r="R3635">
        <v>1031</v>
      </c>
      <c r="S3635" t="str">
        <f t="shared" si="789"/>
        <v>&lt;=1500</v>
      </c>
      <c r="T3635">
        <v>997</v>
      </c>
      <c r="U3635" t="str">
        <f t="shared" si="790"/>
        <v>&lt;=1000</v>
      </c>
      <c r="V3635" t="s">
        <v>614</v>
      </c>
      <c r="W3635">
        <v>38348</v>
      </c>
      <c r="X3635" s="12">
        <f t="shared" si="791"/>
        <v>2.6885365599248982E-2</v>
      </c>
      <c r="Y3635" t="str">
        <f t="shared" si="792"/>
        <v>&lt;=0.03</v>
      </c>
      <c r="Z3635" t="s">
        <v>32</v>
      </c>
      <c r="AA3635">
        <v>9</v>
      </c>
      <c r="AB3635" t="s">
        <v>32</v>
      </c>
      <c r="AC3635" t="str">
        <f t="shared" si="793"/>
        <v/>
      </c>
      <c r="AD3635" t="s">
        <v>32</v>
      </c>
      <c r="AE3635" t="str">
        <f t="shared" si="794"/>
        <v/>
      </c>
      <c r="AF3635" t="s">
        <v>32</v>
      </c>
      <c r="AG3635" t="str">
        <f t="shared" si="795"/>
        <v/>
      </c>
      <c r="AH3635" t="s">
        <v>32</v>
      </c>
      <c r="AI3635" t="str">
        <f t="shared" si="796"/>
        <v/>
      </c>
      <c r="AJ3635" t="s">
        <v>32</v>
      </c>
      <c r="AK3635" t="str">
        <f t="shared" si="797"/>
        <v/>
      </c>
      <c r="AL3635">
        <v>0</v>
      </c>
      <c r="AM3635">
        <v>0</v>
      </c>
      <c r="AN3635">
        <v>0</v>
      </c>
      <c r="AO3635" t="s">
        <v>32</v>
      </c>
      <c r="AP3635" t="s">
        <v>32</v>
      </c>
    </row>
    <row r="3636" spans="1:42" x14ac:dyDescent="0.25">
      <c r="A3636">
        <v>201812</v>
      </c>
      <c r="B3636" t="str">
        <f t="shared" si="784"/>
        <v>2018-II</v>
      </c>
      <c r="C3636" t="s">
        <v>3697</v>
      </c>
      <c r="D3636" t="s">
        <v>3697</v>
      </c>
      <c r="E3636">
        <v>30582042</v>
      </c>
      <c r="F3636" t="s">
        <v>29</v>
      </c>
      <c r="G3636">
        <v>0</v>
      </c>
      <c r="H3636">
        <v>0</v>
      </c>
      <c r="I3636">
        <v>0</v>
      </c>
      <c r="J3636">
        <f t="shared" si="785"/>
        <v>0</v>
      </c>
      <c r="K3636" t="str">
        <f t="shared" si="786"/>
        <v>Modelamiento</v>
      </c>
      <c r="L3636">
        <f t="shared" si="787"/>
        <v>0</v>
      </c>
      <c r="M3636">
        <v>35</v>
      </c>
      <c r="N3636" t="str">
        <f t="shared" si="788"/>
        <v>&lt;=35</v>
      </c>
      <c r="O3636" t="s">
        <v>56</v>
      </c>
      <c r="P3636" t="s">
        <v>39</v>
      </c>
      <c r="Q3636">
        <v>35773</v>
      </c>
      <c r="R3636">
        <v>2000</v>
      </c>
      <c r="S3636" t="str">
        <f t="shared" si="789"/>
        <v>&lt;=2000</v>
      </c>
      <c r="T3636">
        <v>1088</v>
      </c>
      <c r="U3636" t="str">
        <f t="shared" si="790"/>
        <v>&lt;=1100</v>
      </c>
      <c r="V3636" t="s">
        <v>601</v>
      </c>
      <c r="W3636">
        <v>34853</v>
      </c>
      <c r="X3636" s="12">
        <f t="shared" si="791"/>
        <v>5.738386939431326E-2</v>
      </c>
      <c r="Y3636" t="str">
        <f t="shared" si="792"/>
        <v>&lt;=0.06</v>
      </c>
      <c r="Z3636" t="s">
        <v>32</v>
      </c>
      <c r="AA3636">
        <v>0</v>
      </c>
      <c r="AB3636">
        <v>7067.43</v>
      </c>
      <c r="AC3636" t="str">
        <f t="shared" si="793"/>
        <v>&gt;5000</v>
      </c>
      <c r="AD3636">
        <v>6</v>
      </c>
      <c r="AE3636" t="str">
        <f t="shared" si="794"/>
        <v>&lt;=8</v>
      </c>
      <c r="AF3636">
        <v>0</v>
      </c>
      <c r="AG3636" t="str">
        <f t="shared" si="795"/>
        <v>&lt;=500</v>
      </c>
      <c r="AH3636">
        <v>1900</v>
      </c>
      <c r="AI3636" t="str">
        <f t="shared" si="796"/>
        <v>&lt;=2000</v>
      </c>
      <c r="AJ3636">
        <v>0.99990000000000001</v>
      </c>
      <c r="AK3636" t="str">
        <f t="shared" si="797"/>
        <v>&gt;0.9</v>
      </c>
      <c r="AL3636">
        <v>12</v>
      </c>
      <c r="AM3636">
        <v>12</v>
      </c>
      <c r="AN3636">
        <v>0</v>
      </c>
      <c r="AO3636">
        <v>1</v>
      </c>
      <c r="AP3636" t="s">
        <v>32</v>
      </c>
    </row>
    <row r="3637" spans="1:42" x14ac:dyDescent="0.25">
      <c r="A3637">
        <v>201812</v>
      </c>
      <c r="B3637" t="str">
        <f t="shared" si="784"/>
        <v>2018-II</v>
      </c>
      <c r="C3637" t="s">
        <v>3698</v>
      </c>
      <c r="D3637" t="s">
        <v>3698</v>
      </c>
      <c r="E3637">
        <v>30575335</v>
      </c>
      <c r="F3637" t="s">
        <v>29</v>
      </c>
      <c r="G3637">
        <v>0</v>
      </c>
      <c r="H3637">
        <v>0</v>
      </c>
      <c r="I3637">
        <v>0</v>
      </c>
      <c r="J3637">
        <f t="shared" si="785"/>
        <v>0</v>
      </c>
      <c r="K3637" t="str">
        <f t="shared" si="786"/>
        <v>Modelamiento</v>
      </c>
      <c r="L3637">
        <f t="shared" si="787"/>
        <v>0</v>
      </c>
      <c r="M3637">
        <v>27</v>
      </c>
      <c r="N3637" t="str">
        <f t="shared" si="788"/>
        <v>&lt;=30</v>
      </c>
      <c r="O3637" t="s">
        <v>56</v>
      </c>
      <c r="P3637" t="s">
        <v>39</v>
      </c>
      <c r="Q3637">
        <v>39197</v>
      </c>
      <c r="R3637">
        <v>1500</v>
      </c>
      <c r="S3637" t="str">
        <f t="shared" si="789"/>
        <v>&lt;=1500</v>
      </c>
      <c r="T3637">
        <v>1352</v>
      </c>
      <c r="U3637" t="str">
        <f t="shared" si="790"/>
        <v>&lt;=1400</v>
      </c>
      <c r="V3637" t="s">
        <v>589</v>
      </c>
      <c r="W3637">
        <v>37127</v>
      </c>
      <c r="X3637" s="12">
        <f t="shared" si="791"/>
        <v>4.0401863872653328E-2</v>
      </c>
      <c r="Y3637" t="str">
        <f t="shared" si="792"/>
        <v>&lt;=0.05</v>
      </c>
      <c r="Z3637" t="s">
        <v>32</v>
      </c>
      <c r="AA3637">
        <v>9</v>
      </c>
      <c r="AB3637" t="s">
        <v>32</v>
      </c>
      <c r="AC3637" t="str">
        <f t="shared" si="793"/>
        <v/>
      </c>
      <c r="AD3637" t="s">
        <v>32</v>
      </c>
      <c r="AE3637" t="str">
        <f t="shared" si="794"/>
        <v/>
      </c>
      <c r="AF3637" t="s">
        <v>32</v>
      </c>
      <c r="AG3637" t="str">
        <f t="shared" si="795"/>
        <v/>
      </c>
      <c r="AH3637" t="s">
        <v>32</v>
      </c>
      <c r="AI3637" t="str">
        <f t="shared" si="796"/>
        <v/>
      </c>
      <c r="AJ3637" t="s">
        <v>32</v>
      </c>
      <c r="AK3637" t="str">
        <f t="shared" si="797"/>
        <v/>
      </c>
      <c r="AL3637">
        <v>0</v>
      </c>
      <c r="AM3637">
        <v>0</v>
      </c>
      <c r="AN3637">
        <v>0</v>
      </c>
      <c r="AO3637" t="s">
        <v>32</v>
      </c>
      <c r="AP3637" t="s">
        <v>32</v>
      </c>
    </row>
    <row r="3638" spans="1:42" x14ac:dyDescent="0.25">
      <c r="A3638">
        <v>201812</v>
      </c>
      <c r="B3638" t="str">
        <f t="shared" si="784"/>
        <v>2018-II</v>
      </c>
      <c r="C3638" t="s">
        <v>3699</v>
      </c>
      <c r="D3638" t="s">
        <v>3699</v>
      </c>
      <c r="E3638">
        <v>30588952</v>
      </c>
      <c r="F3638" t="s">
        <v>29</v>
      </c>
      <c r="G3638">
        <v>0</v>
      </c>
      <c r="H3638">
        <v>0</v>
      </c>
      <c r="I3638">
        <v>0</v>
      </c>
      <c r="J3638">
        <f t="shared" si="785"/>
        <v>0</v>
      </c>
      <c r="K3638" t="str">
        <f t="shared" si="786"/>
        <v>Modelamiento</v>
      </c>
      <c r="L3638">
        <f t="shared" si="787"/>
        <v>0</v>
      </c>
      <c r="M3638">
        <v>26</v>
      </c>
      <c r="N3638" t="str">
        <f t="shared" si="788"/>
        <v>&lt;=30</v>
      </c>
      <c r="O3638" t="s">
        <v>56</v>
      </c>
      <c r="P3638" t="s">
        <v>31</v>
      </c>
      <c r="Q3638">
        <v>46350</v>
      </c>
      <c r="R3638">
        <v>2473</v>
      </c>
      <c r="S3638" t="str">
        <f t="shared" si="789"/>
        <v>&lt;=2500</v>
      </c>
      <c r="T3638">
        <v>993</v>
      </c>
      <c r="U3638" t="str">
        <f t="shared" si="790"/>
        <v>&lt;=1000</v>
      </c>
      <c r="V3638" t="s">
        <v>589</v>
      </c>
      <c r="W3638">
        <v>45903</v>
      </c>
      <c r="X3638" s="12">
        <f t="shared" si="791"/>
        <v>5.38744744352221E-2</v>
      </c>
      <c r="Y3638" t="str">
        <f t="shared" si="792"/>
        <v>&lt;=0.06</v>
      </c>
      <c r="Z3638" t="s">
        <v>32</v>
      </c>
      <c r="AA3638">
        <v>4</v>
      </c>
      <c r="AB3638">
        <v>1713.4</v>
      </c>
      <c r="AC3638" t="str">
        <f t="shared" si="793"/>
        <v>&lt;=2000</v>
      </c>
      <c r="AD3638">
        <v>1398</v>
      </c>
      <c r="AE3638" t="str">
        <f t="shared" si="794"/>
        <v>&gt;120</v>
      </c>
      <c r="AF3638">
        <v>1713.4</v>
      </c>
      <c r="AG3638" t="str">
        <f t="shared" si="795"/>
        <v>&lt;=2000</v>
      </c>
      <c r="AH3638" t="s">
        <v>32</v>
      </c>
      <c r="AI3638" t="str">
        <f t="shared" si="796"/>
        <v/>
      </c>
      <c r="AJ3638" t="s">
        <v>32</v>
      </c>
      <c r="AK3638" t="str">
        <f t="shared" si="797"/>
        <v/>
      </c>
      <c r="AL3638">
        <v>12</v>
      </c>
      <c r="AM3638">
        <v>0</v>
      </c>
      <c r="AN3638">
        <v>12</v>
      </c>
      <c r="AO3638" t="s">
        <v>32</v>
      </c>
      <c r="AP3638">
        <v>1</v>
      </c>
    </row>
    <row r="3639" spans="1:42" x14ac:dyDescent="0.25">
      <c r="A3639">
        <v>201812</v>
      </c>
      <c r="B3639" t="str">
        <f t="shared" si="784"/>
        <v>2018-II</v>
      </c>
      <c r="C3639" t="s">
        <v>3700</v>
      </c>
      <c r="D3639" t="s">
        <v>3700</v>
      </c>
      <c r="E3639">
        <v>30588050</v>
      </c>
      <c r="F3639" t="s">
        <v>29</v>
      </c>
      <c r="G3639">
        <v>1</v>
      </c>
      <c r="H3639">
        <v>0</v>
      </c>
      <c r="I3639">
        <v>0</v>
      </c>
      <c r="J3639">
        <f t="shared" si="785"/>
        <v>0</v>
      </c>
      <c r="K3639" t="str">
        <f t="shared" si="786"/>
        <v>Modelamiento</v>
      </c>
      <c r="L3639">
        <f t="shared" si="787"/>
        <v>0</v>
      </c>
      <c r="M3639">
        <v>26</v>
      </c>
      <c r="N3639" t="str">
        <f t="shared" si="788"/>
        <v>&lt;=30</v>
      </c>
      <c r="O3639" t="s">
        <v>56</v>
      </c>
      <c r="P3639" t="s">
        <v>39</v>
      </c>
      <c r="Q3639">
        <v>53111</v>
      </c>
      <c r="R3639">
        <v>500</v>
      </c>
      <c r="S3639" t="str">
        <f t="shared" si="789"/>
        <v>&lt;=500</v>
      </c>
      <c r="T3639">
        <v>1142</v>
      </c>
      <c r="U3639" t="str">
        <f t="shared" si="790"/>
        <v>&lt;=1200</v>
      </c>
      <c r="V3639" t="s">
        <v>585</v>
      </c>
      <c r="W3639">
        <v>50691</v>
      </c>
      <c r="X3639" s="12">
        <f t="shared" si="791"/>
        <v>9.8636838886587367E-3</v>
      </c>
      <c r="Y3639" t="str">
        <f t="shared" si="792"/>
        <v>&lt;=0.01</v>
      </c>
      <c r="Z3639" t="s">
        <v>32</v>
      </c>
      <c r="AA3639">
        <v>0</v>
      </c>
      <c r="AB3639">
        <v>2000</v>
      </c>
      <c r="AC3639" t="str">
        <f t="shared" si="793"/>
        <v>&lt;=2000</v>
      </c>
      <c r="AD3639">
        <v>0</v>
      </c>
      <c r="AE3639" t="str">
        <f t="shared" si="794"/>
        <v>=0</v>
      </c>
      <c r="AF3639">
        <v>0</v>
      </c>
      <c r="AG3639" t="str">
        <f t="shared" si="795"/>
        <v>&lt;=500</v>
      </c>
      <c r="AH3639" t="s">
        <v>32</v>
      </c>
      <c r="AI3639" t="str">
        <f t="shared" si="796"/>
        <v/>
      </c>
      <c r="AJ3639" t="s">
        <v>32</v>
      </c>
      <c r="AK3639" t="str">
        <f t="shared" si="797"/>
        <v/>
      </c>
      <c r="AL3639">
        <v>6</v>
      </c>
      <c r="AM3639">
        <v>6</v>
      </c>
      <c r="AN3639">
        <v>0</v>
      </c>
      <c r="AO3639">
        <v>1</v>
      </c>
      <c r="AP3639" t="s">
        <v>32</v>
      </c>
    </row>
    <row r="3640" spans="1:42" x14ac:dyDescent="0.25">
      <c r="A3640">
        <v>201812</v>
      </c>
      <c r="B3640" t="str">
        <f t="shared" si="784"/>
        <v>2018-II</v>
      </c>
      <c r="C3640" t="s">
        <v>3701</v>
      </c>
      <c r="D3640" t="s">
        <v>3701</v>
      </c>
      <c r="E3640">
        <v>30583918</v>
      </c>
      <c r="F3640" t="s">
        <v>29</v>
      </c>
      <c r="G3640">
        <v>1</v>
      </c>
      <c r="H3640">
        <v>0</v>
      </c>
      <c r="I3640">
        <v>0</v>
      </c>
      <c r="J3640">
        <f t="shared" si="785"/>
        <v>0</v>
      </c>
      <c r="K3640" t="str">
        <f t="shared" si="786"/>
        <v>Modelamiento</v>
      </c>
      <c r="L3640">
        <f t="shared" si="787"/>
        <v>0</v>
      </c>
      <c r="M3640">
        <v>33</v>
      </c>
      <c r="N3640" t="str">
        <f t="shared" si="788"/>
        <v>&lt;=35</v>
      </c>
      <c r="O3640" t="s">
        <v>56</v>
      </c>
      <c r="P3640" t="s">
        <v>31</v>
      </c>
      <c r="Q3640">
        <v>42488</v>
      </c>
      <c r="R3640">
        <v>500</v>
      </c>
      <c r="S3640" t="str">
        <f t="shared" si="789"/>
        <v>&lt;=500</v>
      </c>
      <c r="T3640">
        <v>919</v>
      </c>
      <c r="U3640" t="str">
        <f t="shared" si="790"/>
        <v>&lt;=1000</v>
      </c>
      <c r="V3640" t="s">
        <v>601</v>
      </c>
      <c r="W3640">
        <v>40038</v>
      </c>
      <c r="X3640" s="12">
        <f t="shared" si="791"/>
        <v>1.2488136270542984E-2</v>
      </c>
      <c r="Y3640" t="str">
        <f t="shared" si="792"/>
        <v>&lt;=0.02</v>
      </c>
      <c r="Z3640" t="s">
        <v>32</v>
      </c>
      <c r="AA3640">
        <v>4</v>
      </c>
      <c r="AB3640">
        <v>231.88</v>
      </c>
      <c r="AC3640" t="str">
        <f t="shared" si="793"/>
        <v>&lt;=500</v>
      </c>
      <c r="AD3640">
        <v>1073</v>
      </c>
      <c r="AE3640" t="str">
        <f t="shared" si="794"/>
        <v>&gt;120</v>
      </c>
      <c r="AF3640">
        <v>231.88</v>
      </c>
      <c r="AG3640" t="str">
        <f t="shared" si="795"/>
        <v>&lt;=500</v>
      </c>
      <c r="AH3640" t="s">
        <v>32</v>
      </c>
      <c r="AI3640" t="str">
        <f t="shared" si="796"/>
        <v/>
      </c>
      <c r="AJ3640" t="s">
        <v>32</v>
      </c>
      <c r="AK3640" t="str">
        <f t="shared" si="797"/>
        <v/>
      </c>
      <c r="AL3640">
        <v>12</v>
      </c>
      <c r="AM3640">
        <v>0</v>
      </c>
      <c r="AN3640">
        <v>12</v>
      </c>
      <c r="AO3640" t="s">
        <v>32</v>
      </c>
      <c r="AP3640">
        <v>1</v>
      </c>
    </row>
    <row r="3641" spans="1:42" x14ac:dyDescent="0.25">
      <c r="A3641">
        <v>201812</v>
      </c>
      <c r="B3641" t="str">
        <f t="shared" si="784"/>
        <v>2018-II</v>
      </c>
      <c r="C3641" t="s">
        <v>3702</v>
      </c>
      <c r="D3641" t="s">
        <v>3702</v>
      </c>
      <c r="E3641">
        <v>30583542</v>
      </c>
      <c r="F3641" t="s">
        <v>29</v>
      </c>
      <c r="G3641">
        <v>0</v>
      </c>
      <c r="H3641">
        <v>0</v>
      </c>
      <c r="I3641">
        <v>0</v>
      </c>
      <c r="J3641">
        <f t="shared" si="785"/>
        <v>0</v>
      </c>
      <c r="K3641" t="str">
        <f t="shared" si="786"/>
        <v>Modelamiento</v>
      </c>
      <c r="L3641">
        <f t="shared" si="787"/>
        <v>0</v>
      </c>
      <c r="M3641">
        <v>40</v>
      </c>
      <c r="N3641" t="str">
        <f t="shared" si="788"/>
        <v>&lt;=40</v>
      </c>
      <c r="O3641" t="s">
        <v>56</v>
      </c>
      <c r="P3641" t="s">
        <v>35</v>
      </c>
      <c r="Q3641">
        <v>40758</v>
      </c>
      <c r="R3641">
        <v>1000</v>
      </c>
      <c r="S3641" t="str">
        <f t="shared" si="789"/>
        <v>&lt;=1000</v>
      </c>
      <c r="T3641">
        <v>1147</v>
      </c>
      <c r="U3641" t="str">
        <f t="shared" si="790"/>
        <v>&lt;=1200</v>
      </c>
      <c r="V3641" t="s">
        <v>612</v>
      </c>
      <c r="W3641">
        <v>38838</v>
      </c>
      <c r="X3641" s="12">
        <f t="shared" si="791"/>
        <v>2.5747978783665481E-2</v>
      </c>
      <c r="Y3641" t="str">
        <f t="shared" si="792"/>
        <v>&lt;=0.03</v>
      </c>
      <c r="Z3641" t="s">
        <v>32</v>
      </c>
      <c r="AA3641">
        <v>4</v>
      </c>
      <c r="AB3641">
        <v>497.05</v>
      </c>
      <c r="AC3641" t="str">
        <f t="shared" si="793"/>
        <v>&lt;=500</v>
      </c>
      <c r="AD3641">
        <v>3697</v>
      </c>
      <c r="AE3641" t="str">
        <f t="shared" si="794"/>
        <v>&gt;120</v>
      </c>
      <c r="AF3641">
        <v>497.05</v>
      </c>
      <c r="AG3641" t="str">
        <f t="shared" si="795"/>
        <v>&lt;=500</v>
      </c>
      <c r="AH3641" t="s">
        <v>32</v>
      </c>
      <c r="AI3641" t="str">
        <f t="shared" si="796"/>
        <v/>
      </c>
      <c r="AJ3641" t="s">
        <v>32</v>
      </c>
      <c r="AK3641" t="str">
        <f t="shared" si="797"/>
        <v/>
      </c>
      <c r="AL3641">
        <v>12</v>
      </c>
      <c r="AM3641">
        <v>0</v>
      </c>
      <c r="AN3641">
        <v>12</v>
      </c>
      <c r="AO3641" t="s">
        <v>32</v>
      </c>
      <c r="AP3641">
        <v>1</v>
      </c>
    </row>
    <row r="3642" spans="1:42" x14ac:dyDescent="0.25">
      <c r="A3642">
        <v>201812</v>
      </c>
      <c r="B3642" t="str">
        <f t="shared" si="784"/>
        <v>2018-II</v>
      </c>
      <c r="C3642" t="s">
        <v>3703</v>
      </c>
      <c r="D3642" t="s">
        <v>3703</v>
      </c>
      <c r="E3642">
        <v>30585121</v>
      </c>
      <c r="F3642" t="s">
        <v>29</v>
      </c>
      <c r="G3642">
        <v>0</v>
      </c>
      <c r="H3642">
        <v>0</v>
      </c>
      <c r="I3642">
        <v>0</v>
      </c>
      <c r="J3642">
        <f t="shared" si="785"/>
        <v>0</v>
      </c>
      <c r="K3642" t="str">
        <f t="shared" si="786"/>
        <v>Modelamiento</v>
      </c>
      <c r="L3642">
        <f t="shared" si="787"/>
        <v>0</v>
      </c>
      <c r="M3642">
        <v>52</v>
      </c>
      <c r="N3642" t="str">
        <f t="shared" si="788"/>
        <v>&lt;=55</v>
      </c>
      <c r="O3642" t="s">
        <v>56</v>
      </c>
      <c r="P3642" t="s">
        <v>39</v>
      </c>
      <c r="Q3642">
        <v>36982</v>
      </c>
      <c r="R3642">
        <v>1000</v>
      </c>
      <c r="S3642" t="str">
        <f t="shared" si="789"/>
        <v>&lt;=1000</v>
      </c>
      <c r="T3642">
        <v>1334</v>
      </c>
      <c r="U3642" t="str">
        <f t="shared" si="790"/>
        <v>&lt;=1400</v>
      </c>
      <c r="V3642" t="s">
        <v>585</v>
      </c>
      <c r="W3642">
        <v>34412</v>
      </c>
      <c r="X3642" s="12">
        <f t="shared" si="791"/>
        <v>2.90596303615018E-2</v>
      </c>
      <c r="Y3642" t="str">
        <f t="shared" si="792"/>
        <v>&lt;=0.03</v>
      </c>
      <c r="Z3642" t="s">
        <v>32</v>
      </c>
      <c r="AA3642">
        <v>9</v>
      </c>
      <c r="AB3642" t="s">
        <v>32</v>
      </c>
      <c r="AC3642" t="str">
        <f t="shared" si="793"/>
        <v/>
      </c>
      <c r="AD3642" t="s">
        <v>32</v>
      </c>
      <c r="AE3642" t="str">
        <f t="shared" si="794"/>
        <v/>
      </c>
      <c r="AF3642" t="s">
        <v>32</v>
      </c>
      <c r="AG3642" t="str">
        <f t="shared" si="795"/>
        <v/>
      </c>
      <c r="AH3642" t="s">
        <v>32</v>
      </c>
      <c r="AI3642" t="str">
        <f t="shared" si="796"/>
        <v/>
      </c>
      <c r="AJ3642" t="s">
        <v>32</v>
      </c>
      <c r="AK3642" t="str">
        <f t="shared" si="797"/>
        <v/>
      </c>
      <c r="AL3642">
        <v>0</v>
      </c>
      <c r="AM3642">
        <v>0</v>
      </c>
      <c r="AN3642">
        <v>0</v>
      </c>
      <c r="AO3642" t="s">
        <v>32</v>
      </c>
      <c r="AP3642" t="s">
        <v>32</v>
      </c>
    </row>
    <row r="3643" spans="1:42" x14ac:dyDescent="0.25">
      <c r="A3643">
        <v>201812</v>
      </c>
      <c r="B3643" t="str">
        <f t="shared" si="784"/>
        <v>2018-II</v>
      </c>
      <c r="C3643" t="s">
        <v>3704</v>
      </c>
      <c r="D3643" t="s">
        <v>3704</v>
      </c>
      <c r="E3643">
        <v>30585865</v>
      </c>
      <c r="F3643" t="s">
        <v>29</v>
      </c>
      <c r="G3643">
        <v>1</v>
      </c>
      <c r="H3643">
        <v>0</v>
      </c>
      <c r="I3643">
        <v>0</v>
      </c>
      <c r="J3643">
        <f t="shared" si="785"/>
        <v>0</v>
      </c>
      <c r="K3643" t="str">
        <f t="shared" si="786"/>
        <v>Modelamiento</v>
      </c>
      <c r="L3643">
        <f t="shared" si="787"/>
        <v>0</v>
      </c>
      <c r="M3643">
        <v>52</v>
      </c>
      <c r="N3643" t="str">
        <f t="shared" si="788"/>
        <v>&lt;=55</v>
      </c>
      <c r="O3643" t="s">
        <v>72</v>
      </c>
      <c r="P3643" t="s">
        <v>31</v>
      </c>
      <c r="Q3643">
        <v>32999</v>
      </c>
      <c r="R3643">
        <v>499</v>
      </c>
      <c r="S3643" t="str">
        <f t="shared" si="789"/>
        <v>&lt;=500</v>
      </c>
      <c r="T3643">
        <v>911</v>
      </c>
      <c r="U3643" t="str">
        <f t="shared" si="790"/>
        <v>&lt;=1000</v>
      </c>
      <c r="V3643" t="s">
        <v>614</v>
      </c>
      <c r="W3643">
        <v>31178</v>
      </c>
      <c r="X3643" s="12">
        <f t="shared" si="791"/>
        <v>1.6004875232535763E-2</v>
      </c>
      <c r="Y3643" t="str">
        <f t="shared" si="792"/>
        <v>&lt;=0.02</v>
      </c>
      <c r="Z3643" t="s">
        <v>32</v>
      </c>
      <c r="AA3643">
        <v>0</v>
      </c>
      <c r="AB3643">
        <v>9878.43</v>
      </c>
      <c r="AC3643" t="str">
        <f t="shared" si="793"/>
        <v>&gt;5000</v>
      </c>
      <c r="AD3643">
        <v>0</v>
      </c>
      <c r="AE3643" t="str">
        <f t="shared" si="794"/>
        <v>=0</v>
      </c>
      <c r="AF3643">
        <v>0</v>
      </c>
      <c r="AG3643" t="str">
        <f t="shared" si="795"/>
        <v>&lt;=500</v>
      </c>
      <c r="AH3643" t="s">
        <v>32</v>
      </c>
      <c r="AI3643" t="str">
        <f t="shared" si="796"/>
        <v/>
      </c>
      <c r="AJ3643" t="s">
        <v>32</v>
      </c>
      <c r="AK3643" t="str">
        <f t="shared" si="797"/>
        <v/>
      </c>
      <c r="AL3643">
        <v>12</v>
      </c>
      <c r="AM3643">
        <v>12</v>
      </c>
      <c r="AN3643">
        <v>0</v>
      </c>
      <c r="AO3643">
        <v>1</v>
      </c>
      <c r="AP3643" t="s">
        <v>32</v>
      </c>
    </row>
    <row r="3644" spans="1:42" x14ac:dyDescent="0.25">
      <c r="A3644">
        <v>201812</v>
      </c>
      <c r="B3644" t="str">
        <f t="shared" si="784"/>
        <v>2018-II</v>
      </c>
      <c r="C3644" t="s">
        <v>3705</v>
      </c>
      <c r="D3644" t="s">
        <v>3705</v>
      </c>
      <c r="E3644">
        <v>30587666</v>
      </c>
      <c r="F3644" t="s">
        <v>29</v>
      </c>
      <c r="G3644">
        <v>0</v>
      </c>
      <c r="H3644">
        <v>0</v>
      </c>
      <c r="I3644">
        <v>0</v>
      </c>
      <c r="J3644">
        <f t="shared" si="785"/>
        <v>0</v>
      </c>
      <c r="K3644" t="str">
        <f t="shared" si="786"/>
        <v>Modelamiento</v>
      </c>
      <c r="L3644">
        <f t="shared" si="787"/>
        <v>0</v>
      </c>
      <c r="M3644">
        <v>28</v>
      </c>
      <c r="N3644" t="str">
        <f t="shared" si="788"/>
        <v>&lt;=30</v>
      </c>
      <c r="O3644" t="s">
        <v>56</v>
      </c>
      <c r="P3644" t="s">
        <v>39</v>
      </c>
      <c r="Q3644">
        <v>38722</v>
      </c>
      <c r="R3644">
        <v>2473</v>
      </c>
      <c r="S3644" t="str">
        <f t="shared" si="789"/>
        <v>&lt;=2500</v>
      </c>
      <c r="T3644">
        <v>1337</v>
      </c>
      <c r="U3644" t="str">
        <f t="shared" si="790"/>
        <v>&lt;=1400</v>
      </c>
      <c r="V3644" t="s">
        <v>1407</v>
      </c>
      <c r="W3644">
        <v>38275</v>
      </c>
      <c r="X3644" s="12">
        <f t="shared" si="791"/>
        <v>6.4611365120836053E-2</v>
      </c>
      <c r="Y3644" t="str">
        <f t="shared" si="792"/>
        <v>&gt;0.06</v>
      </c>
      <c r="Z3644" t="s">
        <v>32</v>
      </c>
      <c r="AA3644">
        <v>4</v>
      </c>
      <c r="AB3644">
        <v>2192.89</v>
      </c>
      <c r="AC3644" t="str">
        <f t="shared" si="793"/>
        <v>&lt;=3000</v>
      </c>
      <c r="AD3644">
        <v>1266</v>
      </c>
      <c r="AE3644" t="str">
        <f t="shared" si="794"/>
        <v>&gt;120</v>
      </c>
      <c r="AF3644">
        <v>2192.89</v>
      </c>
      <c r="AG3644" t="str">
        <f t="shared" si="795"/>
        <v>&lt;=3000</v>
      </c>
      <c r="AH3644" t="s">
        <v>32</v>
      </c>
      <c r="AI3644" t="str">
        <f t="shared" si="796"/>
        <v/>
      </c>
      <c r="AJ3644" t="s">
        <v>32</v>
      </c>
      <c r="AK3644" t="str">
        <f t="shared" si="797"/>
        <v/>
      </c>
      <c r="AL3644">
        <v>12</v>
      </c>
      <c r="AM3644">
        <v>0</v>
      </c>
      <c r="AN3644">
        <v>12</v>
      </c>
      <c r="AO3644" t="s">
        <v>32</v>
      </c>
      <c r="AP3644">
        <v>1</v>
      </c>
    </row>
    <row r="3645" spans="1:42" x14ac:dyDescent="0.25">
      <c r="A3645">
        <v>201812</v>
      </c>
      <c r="B3645" t="str">
        <f t="shared" si="784"/>
        <v>2018-II</v>
      </c>
      <c r="C3645" t="s">
        <v>3706</v>
      </c>
      <c r="D3645" t="s">
        <v>3706</v>
      </c>
      <c r="E3645">
        <v>30590599</v>
      </c>
      <c r="F3645" t="s">
        <v>29</v>
      </c>
      <c r="G3645">
        <v>0</v>
      </c>
      <c r="H3645">
        <v>0</v>
      </c>
      <c r="I3645">
        <v>0</v>
      </c>
      <c r="J3645">
        <f t="shared" si="785"/>
        <v>0</v>
      </c>
      <c r="K3645" t="str">
        <f t="shared" si="786"/>
        <v>Modelamiento</v>
      </c>
      <c r="L3645">
        <f t="shared" si="787"/>
        <v>0</v>
      </c>
      <c r="M3645">
        <v>24</v>
      </c>
      <c r="N3645" t="str">
        <f t="shared" si="788"/>
        <v>&lt;=25</v>
      </c>
      <c r="O3645" t="s">
        <v>56</v>
      </c>
      <c r="P3645" t="s">
        <v>31</v>
      </c>
      <c r="Q3645">
        <v>50089</v>
      </c>
      <c r="R3645">
        <v>1031</v>
      </c>
      <c r="S3645" t="str">
        <f t="shared" si="789"/>
        <v>&lt;=1500</v>
      </c>
      <c r="T3645">
        <v>1422</v>
      </c>
      <c r="U3645" t="str">
        <f t="shared" si="790"/>
        <v>&lt;=1500</v>
      </c>
      <c r="V3645" t="s">
        <v>601</v>
      </c>
      <c r="W3645">
        <v>48200</v>
      </c>
      <c r="X3645" s="12">
        <f t="shared" si="791"/>
        <v>2.1390041493775935E-2</v>
      </c>
      <c r="Y3645" t="str">
        <f t="shared" si="792"/>
        <v>&lt;=0.03</v>
      </c>
      <c r="Z3645" t="s">
        <v>32</v>
      </c>
      <c r="AA3645">
        <v>9</v>
      </c>
      <c r="AB3645" t="s">
        <v>32</v>
      </c>
      <c r="AC3645" t="str">
        <f t="shared" si="793"/>
        <v/>
      </c>
      <c r="AD3645" t="s">
        <v>32</v>
      </c>
      <c r="AE3645" t="str">
        <f t="shared" si="794"/>
        <v/>
      </c>
      <c r="AF3645" t="s">
        <v>32</v>
      </c>
      <c r="AG3645" t="str">
        <f t="shared" si="795"/>
        <v/>
      </c>
      <c r="AH3645" t="s">
        <v>32</v>
      </c>
      <c r="AI3645" t="str">
        <f t="shared" si="796"/>
        <v/>
      </c>
      <c r="AJ3645" t="s">
        <v>32</v>
      </c>
      <c r="AK3645" t="str">
        <f t="shared" si="797"/>
        <v/>
      </c>
      <c r="AL3645">
        <v>0</v>
      </c>
      <c r="AM3645">
        <v>0</v>
      </c>
      <c r="AN3645">
        <v>0</v>
      </c>
      <c r="AO3645" t="s">
        <v>32</v>
      </c>
      <c r="AP3645" t="s">
        <v>32</v>
      </c>
    </row>
    <row r="3646" spans="1:42" x14ac:dyDescent="0.25">
      <c r="A3646">
        <v>201812</v>
      </c>
      <c r="B3646" t="str">
        <f t="shared" si="784"/>
        <v>2018-II</v>
      </c>
      <c r="C3646" t="s">
        <v>3707</v>
      </c>
      <c r="D3646" t="s">
        <v>3707</v>
      </c>
      <c r="E3646">
        <v>30579065</v>
      </c>
      <c r="F3646" t="s">
        <v>29</v>
      </c>
      <c r="G3646">
        <v>1</v>
      </c>
      <c r="H3646">
        <v>0</v>
      </c>
      <c r="I3646">
        <v>0</v>
      </c>
      <c r="J3646">
        <f t="shared" si="785"/>
        <v>0</v>
      </c>
      <c r="K3646" t="str">
        <f t="shared" si="786"/>
        <v>Modelamiento</v>
      </c>
      <c r="L3646">
        <f t="shared" si="787"/>
        <v>0</v>
      </c>
      <c r="M3646">
        <v>37</v>
      </c>
      <c r="N3646" t="str">
        <f t="shared" si="788"/>
        <v>&lt;=40</v>
      </c>
      <c r="O3646" t="s">
        <v>56</v>
      </c>
      <c r="P3646" t="s">
        <v>39</v>
      </c>
      <c r="Q3646">
        <v>41146</v>
      </c>
      <c r="R3646">
        <v>1500</v>
      </c>
      <c r="S3646" t="str">
        <f t="shared" si="789"/>
        <v>&lt;=1500</v>
      </c>
      <c r="T3646">
        <v>1432</v>
      </c>
      <c r="U3646" t="str">
        <f t="shared" si="790"/>
        <v>&lt;=1500</v>
      </c>
      <c r="V3646" t="s">
        <v>589</v>
      </c>
      <c r="W3646">
        <v>39726</v>
      </c>
      <c r="X3646" s="12">
        <f t="shared" si="791"/>
        <v>3.7758646730101195E-2</v>
      </c>
      <c r="Y3646" t="str">
        <f t="shared" si="792"/>
        <v>&lt;=0.04</v>
      </c>
      <c r="Z3646" t="s">
        <v>32</v>
      </c>
      <c r="AA3646">
        <v>0</v>
      </c>
      <c r="AB3646">
        <v>1660.9</v>
      </c>
      <c r="AC3646" t="str">
        <f t="shared" si="793"/>
        <v>&lt;=2000</v>
      </c>
      <c r="AD3646">
        <v>0</v>
      </c>
      <c r="AE3646" t="str">
        <f t="shared" si="794"/>
        <v>=0</v>
      </c>
      <c r="AF3646">
        <v>0</v>
      </c>
      <c r="AG3646" t="str">
        <f t="shared" si="795"/>
        <v>&lt;=500</v>
      </c>
      <c r="AH3646">
        <v>1500</v>
      </c>
      <c r="AI3646" t="str">
        <f t="shared" si="796"/>
        <v>&lt;=2000</v>
      </c>
      <c r="AJ3646">
        <v>0.32050000000000001</v>
      </c>
      <c r="AK3646" t="str">
        <f t="shared" si="797"/>
        <v>&lt;=0.4</v>
      </c>
      <c r="AL3646">
        <v>12</v>
      </c>
      <c r="AM3646">
        <v>12</v>
      </c>
      <c r="AN3646">
        <v>0</v>
      </c>
      <c r="AO3646">
        <v>1</v>
      </c>
      <c r="AP3646" t="s">
        <v>32</v>
      </c>
    </row>
    <row r="3647" spans="1:42" x14ac:dyDescent="0.25">
      <c r="A3647">
        <v>201812</v>
      </c>
      <c r="B3647" t="str">
        <f t="shared" si="784"/>
        <v>2018-II</v>
      </c>
      <c r="C3647" t="s">
        <v>3708</v>
      </c>
      <c r="D3647" t="s">
        <v>3708</v>
      </c>
      <c r="E3647">
        <v>30573147</v>
      </c>
      <c r="F3647" t="s">
        <v>29</v>
      </c>
      <c r="G3647">
        <v>0</v>
      </c>
      <c r="H3647">
        <v>0</v>
      </c>
      <c r="I3647">
        <v>0</v>
      </c>
      <c r="J3647">
        <f t="shared" si="785"/>
        <v>1</v>
      </c>
      <c r="K3647" t="str">
        <f t="shared" si="786"/>
        <v>Perfil</v>
      </c>
      <c r="L3647">
        <f t="shared" si="787"/>
        <v>0</v>
      </c>
      <c r="M3647">
        <v>51</v>
      </c>
      <c r="N3647" t="str">
        <f t="shared" si="788"/>
        <v>&lt;=55</v>
      </c>
      <c r="O3647" t="s">
        <v>41</v>
      </c>
      <c r="P3647" t="s">
        <v>35</v>
      </c>
      <c r="Q3647">
        <v>53234</v>
      </c>
      <c r="R3647">
        <v>0</v>
      </c>
      <c r="S3647" t="str">
        <f t="shared" si="789"/>
        <v>=0</v>
      </c>
      <c r="T3647">
        <v>1314</v>
      </c>
      <c r="U3647" t="str">
        <f t="shared" si="790"/>
        <v>&lt;=1400</v>
      </c>
      <c r="V3647" t="s">
        <v>585</v>
      </c>
      <c r="W3647">
        <v>51634</v>
      </c>
      <c r="X3647" s="12">
        <f t="shared" si="791"/>
        <v>0</v>
      </c>
      <c r="Y3647" t="str">
        <f t="shared" si="792"/>
        <v>=0</v>
      </c>
      <c r="Z3647" t="s">
        <v>32</v>
      </c>
      <c r="AA3647">
        <v>0</v>
      </c>
      <c r="AB3647">
        <v>285002.76</v>
      </c>
      <c r="AC3647" t="str">
        <f t="shared" si="793"/>
        <v>&gt;5000</v>
      </c>
      <c r="AD3647">
        <v>0</v>
      </c>
      <c r="AE3647" t="str">
        <f t="shared" si="794"/>
        <v>=0</v>
      </c>
      <c r="AF3647">
        <v>0</v>
      </c>
      <c r="AG3647" t="str">
        <f t="shared" si="795"/>
        <v>&lt;=500</v>
      </c>
      <c r="AH3647">
        <v>60233.5</v>
      </c>
      <c r="AI3647" t="str">
        <f t="shared" si="796"/>
        <v>&gt;5000</v>
      </c>
      <c r="AJ3647">
        <v>0.61360000000000003</v>
      </c>
      <c r="AK3647" t="str">
        <f t="shared" si="797"/>
        <v>&lt;=0.7</v>
      </c>
      <c r="AL3647">
        <v>12</v>
      </c>
      <c r="AM3647">
        <v>12</v>
      </c>
      <c r="AN3647">
        <v>0</v>
      </c>
      <c r="AO3647">
        <v>1</v>
      </c>
      <c r="AP3647" t="s">
        <v>32</v>
      </c>
    </row>
    <row r="3648" spans="1:42" x14ac:dyDescent="0.25">
      <c r="A3648">
        <v>201901</v>
      </c>
      <c r="B3648" t="str">
        <f t="shared" si="784"/>
        <v>2019-I</v>
      </c>
      <c r="C3648" t="s">
        <v>3709</v>
      </c>
      <c r="D3648" t="s">
        <v>3709</v>
      </c>
      <c r="E3648">
        <v>30582818</v>
      </c>
      <c r="F3648" t="s">
        <v>29</v>
      </c>
      <c r="G3648">
        <v>1</v>
      </c>
      <c r="H3648">
        <v>0</v>
      </c>
      <c r="I3648">
        <v>0</v>
      </c>
      <c r="J3648">
        <f t="shared" si="785"/>
        <v>0</v>
      </c>
      <c r="K3648" t="str">
        <f t="shared" si="786"/>
        <v>Modelamiento</v>
      </c>
      <c r="L3648">
        <f t="shared" si="787"/>
        <v>0</v>
      </c>
      <c r="M3648">
        <v>36</v>
      </c>
      <c r="N3648" t="str">
        <f t="shared" si="788"/>
        <v>&lt;=40</v>
      </c>
      <c r="O3648" t="s">
        <v>56</v>
      </c>
      <c r="P3648" t="s">
        <v>31</v>
      </c>
      <c r="Q3648">
        <v>41306</v>
      </c>
      <c r="R3648">
        <v>1500</v>
      </c>
      <c r="S3648" t="str">
        <f t="shared" si="789"/>
        <v>&lt;=1500</v>
      </c>
      <c r="T3648">
        <v>1239</v>
      </c>
      <c r="U3648" t="str">
        <f t="shared" si="790"/>
        <v>&lt;=1300</v>
      </c>
      <c r="V3648" t="s">
        <v>2852</v>
      </c>
      <c r="W3648">
        <v>39886</v>
      </c>
      <c r="X3648" s="12">
        <f t="shared" si="791"/>
        <v>3.760718046432332E-2</v>
      </c>
      <c r="Y3648" t="str">
        <f t="shared" si="792"/>
        <v>&lt;=0.04</v>
      </c>
      <c r="Z3648" t="s">
        <v>32</v>
      </c>
      <c r="AA3648">
        <v>9</v>
      </c>
      <c r="AB3648" t="s">
        <v>32</v>
      </c>
      <c r="AC3648" t="str">
        <f t="shared" si="793"/>
        <v/>
      </c>
      <c r="AD3648" t="s">
        <v>32</v>
      </c>
      <c r="AE3648" t="str">
        <f t="shared" si="794"/>
        <v/>
      </c>
      <c r="AF3648" t="s">
        <v>32</v>
      </c>
      <c r="AG3648" t="str">
        <f t="shared" si="795"/>
        <v/>
      </c>
      <c r="AH3648" t="s">
        <v>32</v>
      </c>
      <c r="AI3648" t="str">
        <f t="shared" si="796"/>
        <v/>
      </c>
      <c r="AJ3648" t="s">
        <v>32</v>
      </c>
      <c r="AK3648" t="str">
        <f t="shared" si="797"/>
        <v/>
      </c>
      <c r="AL3648">
        <v>0</v>
      </c>
      <c r="AM3648">
        <v>0</v>
      </c>
      <c r="AN3648">
        <v>0</v>
      </c>
      <c r="AO3648" t="s">
        <v>32</v>
      </c>
      <c r="AP3648" t="s">
        <v>32</v>
      </c>
    </row>
    <row r="3649" spans="1:42" x14ac:dyDescent="0.25">
      <c r="A3649">
        <v>201901</v>
      </c>
      <c r="B3649" t="str">
        <f t="shared" si="784"/>
        <v>2019-I</v>
      </c>
      <c r="C3649" t="s">
        <v>3710</v>
      </c>
      <c r="D3649" t="s">
        <v>3710</v>
      </c>
      <c r="E3649">
        <v>30595359</v>
      </c>
      <c r="F3649" t="s">
        <v>29</v>
      </c>
      <c r="G3649">
        <v>0</v>
      </c>
      <c r="H3649">
        <v>0</v>
      </c>
      <c r="I3649">
        <v>0</v>
      </c>
      <c r="J3649">
        <f t="shared" si="785"/>
        <v>1</v>
      </c>
      <c r="K3649" t="str">
        <f t="shared" si="786"/>
        <v>Perfil</v>
      </c>
      <c r="L3649">
        <f t="shared" si="787"/>
        <v>0</v>
      </c>
      <c r="M3649">
        <v>34</v>
      </c>
      <c r="N3649" t="str">
        <f t="shared" si="788"/>
        <v>&lt;=35</v>
      </c>
      <c r="O3649" t="s">
        <v>41</v>
      </c>
      <c r="P3649" t="s">
        <v>39</v>
      </c>
      <c r="Q3649">
        <v>45510</v>
      </c>
      <c r="R3649">
        <v>0</v>
      </c>
      <c r="S3649" t="str">
        <f t="shared" si="789"/>
        <v>=0</v>
      </c>
      <c r="T3649">
        <v>1352</v>
      </c>
      <c r="U3649" t="str">
        <f t="shared" si="790"/>
        <v>&lt;=1400</v>
      </c>
      <c r="V3649" t="s">
        <v>597</v>
      </c>
      <c r="W3649">
        <v>43420</v>
      </c>
      <c r="X3649" s="12">
        <f t="shared" si="791"/>
        <v>0</v>
      </c>
      <c r="Y3649" t="str">
        <f t="shared" si="792"/>
        <v>=0</v>
      </c>
      <c r="Z3649" t="s">
        <v>32</v>
      </c>
      <c r="AA3649">
        <v>0</v>
      </c>
      <c r="AB3649">
        <v>437768.69</v>
      </c>
      <c r="AC3649" t="str">
        <f t="shared" si="793"/>
        <v>&gt;5000</v>
      </c>
      <c r="AD3649">
        <v>0</v>
      </c>
      <c r="AE3649" t="str">
        <f t="shared" si="794"/>
        <v>=0</v>
      </c>
      <c r="AF3649">
        <v>0</v>
      </c>
      <c r="AG3649" t="str">
        <f t="shared" si="795"/>
        <v>&lt;=500</v>
      </c>
      <c r="AH3649">
        <v>142671.5</v>
      </c>
      <c r="AI3649" t="str">
        <f t="shared" si="796"/>
        <v>&gt;5000</v>
      </c>
      <c r="AJ3649">
        <v>0.93589999999999995</v>
      </c>
      <c r="AK3649" t="str">
        <f t="shared" si="797"/>
        <v>&gt;0.9</v>
      </c>
      <c r="AL3649">
        <v>12</v>
      </c>
      <c r="AM3649">
        <v>12</v>
      </c>
      <c r="AN3649">
        <v>0</v>
      </c>
      <c r="AO3649">
        <v>1</v>
      </c>
      <c r="AP3649" t="s">
        <v>32</v>
      </c>
    </row>
    <row r="3650" spans="1:42" x14ac:dyDescent="0.25">
      <c r="A3650">
        <v>201901</v>
      </c>
      <c r="B3650" t="str">
        <f t="shared" si="784"/>
        <v>2019-I</v>
      </c>
      <c r="C3650" t="s">
        <v>3711</v>
      </c>
      <c r="D3650" t="s">
        <v>3711</v>
      </c>
      <c r="E3650">
        <v>30597973</v>
      </c>
      <c r="F3650" t="s">
        <v>29</v>
      </c>
      <c r="G3650">
        <v>0</v>
      </c>
      <c r="H3650">
        <v>0</v>
      </c>
      <c r="I3650">
        <v>0</v>
      </c>
      <c r="J3650">
        <f t="shared" si="785"/>
        <v>0</v>
      </c>
      <c r="K3650" t="str">
        <f t="shared" si="786"/>
        <v>Modelamiento</v>
      </c>
      <c r="L3650">
        <f t="shared" si="787"/>
        <v>0</v>
      </c>
      <c r="M3650">
        <v>41</v>
      </c>
      <c r="N3650" t="str">
        <f t="shared" si="788"/>
        <v>&lt;=45</v>
      </c>
      <c r="O3650" t="s">
        <v>56</v>
      </c>
      <c r="P3650" t="s">
        <v>39</v>
      </c>
      <c r="Q3650">
        <v>42499</v>
      </c>
      <c r="R3650">
        <v>500</v>
      </c>
      <c r="S3650" t="str">
        <f t="shared" si="789"/>
        <v>&lt;=500</v>
      </c>
      <c r="T3650">
        <v>1095</v>
      </c>
      <c r="U3650" t="str">
        <f t="shared" si="790"/>
        <v>&lt;=1100</v>
      </c>
      <c r="V3650" t="s">
        <v>585</v>
      </c>
      <c r="W3650">
        <v>40079</v>
      </c>
      <c r="X3650" s="12">
        <f t="shared" si="791"/>
        <v>1.2475361161705631E-2</v>
      </c>
      <c r="Y3650" t="str">
        <f t="shared" si="792"/>
        <v>&lt;=0.02</v>
      </c>
      <c r="Z3650" t="s">
        <v>32</v>
      </c>
      <c r="AA3650">
        <v>0</v>
      </c>
      <c r="AB3650">
        <v>200</v>
      </c>
      <c r="AC3650" t="str">
        <f t="shared" si="793"/>
        <v>&lt;=500</v>
      </c>
      <c r="AD3650">
        <v>0</v>
      </c>
      <c r="AE3650" t="str">
        <f t="shared" si="794"/>
        <v>=0</v>
      </c>
      <c r="AF3650">
        <v>0</v>
      </c>
      <c r="AG3650" t="str">
        <f t="shared" si="795"/>
        <v>&lt;=500</v>
      </c>
      <c r="AH3650" t="s">
        <v>32</v>
      </c>
      <c r="AI3650" t="str">
        <f t="shared" si="796"/>
        <v/>
      </c>
      <c r="AJ3650" t="s">
        <v>32</v>
      </c>
      <c r="AK3650" t="str">
        <f t="shared" si="797"/>
        <v/>
      </c>
      <c r="AL3650">
        <v>4</v>
      </c>
      <c r="AM3650">
        <v>4</v>
      </c>
      <c r="AN3650">
        <v>0</v>
      </c>
      <c r="AO3650">
        <v>2</v>
      </c>
      <c r="AP3650" t="s">
        <v>32</v>
      </c>
    </row>
    <row r="3651" spans="1:42" x14ac:dyDescent="0.25">
      <c r="A3651">
        <v>201901</v>
      </c>
      <c r="B3651" t="str">
        <f t="shared" ref="B3651:B3714" si="798">+CONCATENATE(MID(A3651,1,4),IF(MID(A3651,5,2)*1&lt;=6,"-I","-II"))</f>
        <v>2019-I</v>
      </c>
      <c r="C3651" t="s">
        <v>3712</v>
      </c>
      <c r="D3651" t="s">
        <v>3712</v>
      </c>
      <c r="E3651">
        <v>30572393</v>
      </c>
      <c r="F3651" t="s">
        <v>29</v>
      </c>
      <c r="G3651">
        <v>1</v>
      </c>
      <c r="H3651">
        <v>0</v>
      </c>
      <c r="I3651">
        <v>0</v>
      </c>
      <c r="J3651">
        <f t="shared" ref="J3651:J3714" si="799">+IF(OR(O3651="Taxista propietario",O3651="Taxista palanca"),0,1)</f>
        <v>0</v>
      </c>
      <c r="K3651" t="str">
        <f t="shared" ref="K3651:K3714" si="800">+IF(I3651&gt;0,"Insuficiente",IF(H3651&gt;0,"Indeterminado",IF(J3651&gt;0,"Perfil","Modelamiento")))</f>
        <v>Modelamiento</v>
      </c>
      <c r="L3651">
        <f t="shared" ref="L3651:L3714" si="801">+IF(AND(A3651&gt;=201410,A3651&lt;=201908),0,1)</f>
        <v>0</v>
      </c>
      <c r="M3651">
        <v>33</v>
      </c>
      <c r="N3651" t="str">
        <f t="shared" ref="N3651:N3714" si="802">+IF(M3651&lt;=25,"&lt;=25",IF(M3651&lt;=30,"&lt;=30",IF(M3651&lt;=35,"&lt;=35",IF(M3651&lt;=40,"&lt;=40",IF(M3651&lt;=45,"&lt;=45",IF(M3651&lt;=50,"&lt;=50",IF(M3651&lt;=55,"&lt;=55",IF(M3651&lt;=60,"&lt;=60","&gt;60"))))))))</f>
        <v>&lt;=35</v>
      </c>
      <c r="O3651" t="s">
        <v>56</v>
      </c>
      <c r="P3651" t="s">
        <v>39</v>
      </c>
      <c r="Q3651">
        <v>36038</v>
      </c>
      <c r="R3651">
        <v>1800</v>
      </c>
      <c r="S3651" t="str">
        <f t="shared" ref="S3651:S3714" si="803">+IF(R3651="NULL","",IF(R3651=0,"=0",IF(R3651&lt;=500,"&lt;=500",IF(R3651&lt;=1000,"&lt;=1000",IF(R3651&lt;=1500,"&lt;=1500",IF(R3651&lt;=2000,"&lt;=2000",IF(R3651&lt;=2500,"&lt;=2500","&gt;2500")))))))</f>
        <v>&lt;=2000</v>
      </c>
      <c r="T3651">
        <v>855</v>
      </c>
      <c r="U3651" t="str">
        <f t="shared" ref="U3651:U3714" si="804">+IF(T3651="NULL","",IF(T3651&lt;=1000,"&lt;=1000",IF(T3651&lt;=1100,"&lt;=1100",IF(T3651&lt;=1200,"&lt;=1200",IF(T3651&lt;=1300,"&lt;=1300",IF(T3651&lt;=1400,"&lt;=1400",IF(T3651&lt;=1500,"&lt;=1500","&gt;1500")))))))</f>
        <v>&lt;=1000</v>
      </c>
      <c r="V3651" t="s">
        <v>589</v>
      </c>
      <c r="W3651">
        <v>34918</v>
      </c>
      <c r="X3651" s="12">
        <f t="shared" ref="X3651:X3714" si="805">+IFERROR(R3651/W3651,"NULL")</f>
        <v>5.1549344177787962E-2</v>
      </c>
      <c r="Y3651" t="str">
        <f t="shared" ref="Y3651:Y3714" si="806">+IF(X3651="NULL","",IF(X3651=0,"=0",IF(X3651&lt;=0.01,"&lt;=0.01",IF(X3651&lt;=0.02,"&lt;=0.02",IF(X3651&lt;=0.03,"&lt;=0.03",IF(X3651&lt;=0.04,"&lt;=0.04",IF(X3651&lt;=0.05,"&lt;=0.05",IF(X3651&lt;=0.06,"&lt;=0.06","&gt;0.06"))))))))</f>
        <v>&lt;=0.06</v>
      </c>
      <c r="Z3651" t="s">
        <v>32</v>
      </c>
      <c r="AA3651">
        <v>4</v>
      </c>
      <c r="AB3651">
        <v>825.48</v>
      </c>
      <c r="AC3651" t="str">
        <f t="shared" ref="AC3651:AC3714" si="807">+IF(AB3651="NULL","",IF(AB3651&lt;=500,"&lt;=500",IF(AB3651&lt;=1000,"&lt;=1000",IF(AB3651&lt;=2000,"&lt;=2000",IF(AB3651&lt;=3000,"&lt;=3000",IF(AB3651&lt;=4000,"&lt;=4000",IF(AB3651&lt;=5000,"&lt;=5000","&gt;5000")))))))</f>
        <v>&lt;=1000</v>
      </c>
      <c r="AD3651">
        <v>1745</v>
      </c>
      <c r="AE3651" t="str">
        <f t="shared" ref="AE3651:AE3714" si="808">+IF(AD3651="NULL","",IF(AD3651=0,"=0",IF(AD3651&lt;=8,"&lt;=8",IF(AD3651&lt;=30,"&lt;=30",IF(AD3651&lt;=60,"&lt;=60",IF(AD3651&lt;=90,"&lt;=90",IF(AD3651&lt;=120,"&lt;=120","&gt;120")))))))</f>
        <v>&gt;120</v>
      </c>
      <c r="AF3651">
        <v>825.48</v>
      </c>
      <c r="AG3651" t="str">
        <f t="shared" ref="AG3651:AG3714" si="809">+IF(AF3651="NULL","",IF(AF3651&lt;=500,"&lt;=500",IF(AF3651&lt;=1000,"&lt;=1000",IF(AF3651&lt;=2000,"&lt;=2000",IF(AF3651&lt;=3000,"&lt;=3000",IF(AF3651&lt;=4000,"&lt;=4000",IF(AF3651&lt;=5000,"&lt;=5000","&gt;5000")))))))</f>
        <v>&lt;=1000</v>
      </c>
      <c r="AH3651" t="s">
        <v>32</v>
      </c>
      <c r="AI3651" t="str">
        <f t="shared" ref="AI3651:AI3714" si="810">+IF(AH3651="NULL","",IF(AH3651&lt;=500,"&lt;=500",IF(AH3651&lt;=1000,"&lt;=1000",IF(AH3651&lt;=2000,"&lt;=2000",IF(AH3651&lt;=3000,"&lt;=3000",IF(AH3651&lt;=4000,"&lt;=4000",IF(AH3651&lt;=5000,"&lt;=5000","&gt;5000")))))))</f>
        <v/>
      </c>
      <c r="AJ3651" t="s">
        <v>32</v>
      </c>
      <c r="AK3651" t="str">
        <f t="shared" ref="AK3651:AK3714" si="811">+IF(AJ3651="NULL","",IF(AJ3651=0,"=0",IF(AJ3651&lt;=0.1,"&lt;=0.1",IF(AJ3651&lt;=0.2,"&lt;=0.2",IF(AJ3651&lt;=0.3,"&lt;=0.3",IF(AJ3651&lt;=0.4,"&lt;=0.4",IF(AJ3651&lt;=0.5,"&lt;=0.5",IF(AJ3651&lt;=0.6,"&lt;=0.6",IF(AJ3651&lt;=0.7,"&lt;=0.7",IF(AJ3651&lt;=0.8,"&lt;=0.8",IF(AJ3651&lt;=0.9,"&lt;=0.9","&gt;0.9")))))))))))</f>
        <v/>
      </c>
      <c r="AL3651">
        <v>12</v>
      </c>
      <c r="AM3651">
        <v>0</v>
      </c>
      <c r="AN3651">
        <v>12</v>
      </c>
      <c r="AO3651" t="s">
        <v>32</v>
      </c>
      <c r="AP3651">
        <v>1</v>
      </c>
    </row>
    <row r="3652" spans="1:42" x14ac:dyDescent="0.25">
      <c r="A3652">
        <v>201901</v>
      </c>
      <c r="B3652" t="str">
        <f t="shared" si="798"/>
        <v>2019-I</v>
      </c>
      <c r="C3652" t="s">
        <v>3713</v>
      </c>
      <c r="D3652" t="s">
        <v>3713</v>
      </c>
      <c r="E3652">
        <v>30594618</v>
      </c>
      <c r="F3652" t="s">
        <v>29</v>
      </c>
      <c r="G3652">
        <v>1</v>
      </c>
      <c r="H3652">
        <v>0</v>
      </c>
      <c r="I3652">
        <v>0</v>
      </c>
      <c r="J3652">
        <f t="shared" si="799"/>
        <v>0</v>
      </c>
      <c r="K3652" t="str">
        <f t="shared" si="800"/>
        <v>Modelamiento</v>
      </c>
      <c r="L3652">
        <f t="shared" si="801"/>
        <v>0</v>
      </c>
      <c r="M3652">
        <v>39</v>
      </c>
      <c r="N3652" t="str">
        <f t="shared" si="802"/>
        <v>&lt;=40</v>
      </c>
      <c r="O3652" t="s">
        <v>56</v>
      </c>
      <c r="P3652" t="s">
        <v>31</v>
      </c>
      <c r="Q3652">
        <v>46353</v>
      </c>
      <c r="R3652">
        <v>499</v>
      </c>
      <c r="S3652" t="str">
        <f t="shared" si="803"/>
        <v>&lt;=500</v>
      </c>
      <c r="T3652">
        <v>1039</v>
      </c>
      <c r="U3652" t="str">
        <f t="shared" si="804"/>
        <v>&lt;=1100</v>
      </c>
      <c r="V3652" t="s">
        <v>1407</v>
      </c>
      <c r="W3652">
        <v>43252</v>
      </c>
      <c r="X3652" s="12">
        <f t="shared" si="805"/>
        <v>1.1537038749653195E-2</v>
      </c>
      <c r="Y3652" t="str">
        <f t="shared" si="806"/>
        <v>&lt;=0.02</v>
      </c>
      <c r="Z3652" t="s">
        <v>32</v>
      </c>
      <c r="AA3652">
        <v>1</v>
      </c>
      <c r="AB3652">
        <v>12226.87</v>
      </c>
      <c r="AC3652" t="str">
        <f t="shared" si="807"/>
        <v>&gt;5000</v>
      </c>
      <c r="AD3652">
        <v>19</v>
      </c>
      <c r="AE3652" t="str">
        <f t="shared" si="808"/>
        <v>&lt;=30</v>
      </c>
      <c r="AF3652">
        <v>0</v>
      </c>
      <c r="AG3652" t="str">
        <f t="shared" si="809"/>
        <v>&lt;=500</v>
      </c>
      <c r="AH3652" t="s">
        <v>32</v>
      </c>
      <c r="AI3652" t="str">
        <f t="shared" si="810"/>
        <v/>
      </c>
      <c r="AJ3652" t="s">
        <v>32</v>
      </c>
      <c r="AK3652" t="str">
        <f t="shared" si="811"/>
        <v/>
      </c>
      <c r="AL3652">
        <v>10</v>
      </c>
      <c r="AM3652">
        <v>9</v>
      </c>
      <c r="AN3652">
        <v>0</v>
      </c>
      <c r="AO3652">
        <v>1</v>
      </c>
      <c r="AP3652" t="s">
        <v>32</v>
      </c>
    </row>
    <row r="3653" spans="1:42" x14ac:dyDescent="0.25">
      <c r="A3653">
        <v>201901</v>
      </c>
      <c r="B3653" t="str">
        <f t="shared" si="798"/>
        <v>2019-I</v>
      </c>
      <c r="C3653" t="s">
        <v>3714</v>
      </c>
      <c r="D3653" t="s">
        <v>3714</v>
      </c>
      <c r="E3653">
        <v>30586691</v>
      </c>
      <c r="F3653" t="s">
        <v>29</v>
      </c>
      <c r="G3653">
        <v>0</v>
      </c>
      <c r="H3653">
        <v>0</v>
      </c>
      <c r="I3653">
        <v>0</v>
      </c>
      <c r="J3653">
        <f t="shared" si="799"/>
        <v>0</v>
      </c>
      <c r="K3653" t="str">
        <f t="shared" si="800"/>
        <v>Modelamiento</v>
      </c>
      <c r="L3653">
        <f t="shared" si="801"/>
        <v>0</v>
      </c>
      <c r="M3653">
        <v>52</v>
      </c>
      <c r="N3653" t="str">
        <f t="shared" si="802"/>
        <v>&lt;=55</v>
      </c>
      <c r="O3653" t="s">
        <v>56</v>
      </c>
      <c r="P3653" t="s">
        <v>39</v>
      </c>
      <c r="Q3653">
        <v>46588</v>
      </c>
      <c r="R3653">
        <v>1031</v>
      </c>
      <c r="S3653" t="str">
        <f t="shared" si="803"/>
        <v>&lt;=1500</v>
      </c>
      <c r="T3653">
        <v>1423</v>
      </c>
      <c r="U3653" t="str">
        <f t="shared" si="804"/>
        <v>&lt;=1500</v>
      </c>
      <c r="V3653" t="s">
        <v>585</v>
      </c>
      <c r="W3653">
        <v>44699</v>
      </c>
      <c r="X3653" s="12">
        <f t="shared" si="805"/>
        <v>2.3065392961811225E-2</v>
      </c>
      <c r="Y3653" t="str">
        <f t="shared" si="806"/>
        <v>&lt;=0.03</v>
      </c>
      <c r="Z3653" t="s">
        <v>32</v>
      </c>
      <c r="AA3653">
        <v>0</v>
      </c>
      <c r="AB3653">
        <v>4505.41</v>
      </c>
      <c r="AC3653" t="str">
        <f t="shared" si="807"/>
        <v>&lt;=5000</v>
      </c>
      <c r="AD3653">
        <v>38</v>
      </c>
      <c r="AE3653" t="str">
        <f t="shared" si="808"/>
        <v>&lt;=60</v>
      </c>
      <c r="AF3653">
        <v>0</v>
      </c>
      <c r="AG3653" t="str">
        <f t="shared" si="809"/>
        <v>&lt;=500</v>
      </c>
      <c r="AH3653" t="s">
        <v>32</v>
      </c>
      <c r="AI3653" t="str">
        <f t="shared" si="810"/>
        <v/>
      </c>
      <c r="AJ3653" t="s">
        <v>32</v>
      </c>
      <c r="AK3653" t="str">
        <f t="shared" si="811"/>
        <v/>
      </c>
      <c r="AL3653">
        <v>12</v>
      </c>
      <c r="AM3653">
        <v>11</v>
      </c>
      <c r="AN3653">
        <v>0</v>
      </c>
      <c r="AO3653">
        <v>2</v>
      </c>
      <c r="AP3653" t="s">
        <v>32</v>
      </c>
    </row>
    <row r="3654" spans="1:42" x14ac:dyDescent="0.25">
      <c r="A3654">
        <v>201901</v>
      </c>
      <c r="B3654" t="str">
        <f t="shared" si="798"/>
        <v>2019-I</v>
      </c>
      <c r="C3654" t="s">
        <v>3715</v>
      </c>
      <c r="D3654" t="s">
        <v>3715</v>
      </c>
      <c r="E3654">
        <v>30585750</v>
      </c>
      <c r="F3654" t="s">
        <v>29</v>
      </c>
      <c r="G3654">
        <v>1</v>
      </c>
      <c r="H3654">
        <v>0</v>
      </c>
      <c r="I3654">
        <v>0</v>
      </c>
      <c r="J3654">
        <f t="shared" si="799"/>
        <v>0</v>
      </c>
      <c r="K3654" t="str">
        <f t="shared" si="800"/>
        <v>Modelamiento</v>
      </c>
      <c r="L3654">
        <f t="shared" si="801"/>
        <v>0</v>
      </c>
      <c r="M3654">
        <v>36</v>
      </c>
      <c r="N3654" t="str">
        <f t="shared" si="802"/>
        <v>&lt;=40</v>
      </c>
      <c r="O3654" t="s">
        <v>56</v>
      </c>
      <c r="P3654" t="s">
        <v>39</v>
      </c>
      <c r="Q3654">
        <v>36087</v>
      </c>
      <c r="R3654">
        <v>1031</v>
      </c>
      <c r="S3654" t="str">
        <f t="shared" si="803"/>
        <v>&lt;=1500</v>
      </c>
      <c r="T3654">
        <v>873</v>
      </c>
      <c r="U3654" t="str">
        <f t="shared" si="804"/>
        <v>&lt;=1000</v>
      </c>
      <c r="V3654" t="s">
        <v>589</v>
      </c>
      <c r="W3654">
        <v>34198</v>
      </c>
      <c r="X3654" s="12">
        <f t="shared" si="805"/>
        <v>3.0147961869115152E-2</v>
      </c>
      <c r="Y3654" t="str">
        <f t="shared" si="806"/>
        <v>&lt;=0.04</v>
      </c>
      <c r="Z3654" t="s">
        <v>32</v>
      </c>
      <c r="AA3654">
        <v>0</v>
      </c>
      <c r="AB3654">
        <v>3510.45</v>
      </c>
      <c r="AC3654" t="str">
        <f t="shared" si="807"/>
        <v>&lt;=4000</v>
      </c>
      <c r="AD3654">
        <v>0</v>
      </c>
      <c r="AE3654" t="str">
        <f t="shared" si="808"/>
        <v>=0</v>
      </c>
      <c r="AF3654">
        <v>0</v>
      </c>
      <c r="AG3654" t="str">
        <f t="shared" si="809"/>
        <v>&lt;=500</v>
      </c>
      <c r="AH3654" t="s">
        <v>32</v>
      </c>
      <c r="AI3654" t="str">
        <f t="shared" si="810"/>
        <v/>
      </c>
      <c r="AJ3654" t="s">
        <v>32</v>
      </c>
      <c r="AK3654" t="str">
        <f t="shared" si="811"/>
        <v/>
      </c>
      <c r="AL3654">
        <v>6</v>
      </c>
      <c r="AM3654">
        <v>6</v>
      </c>
      <c r="AN3654">
        <v>0</v>
      </c>
      <c r="AO3654">
        <v>1</v>
      </c>
      <c r="AP3654" t="s">
        <v>32</v>
      </c>
    </row>
    <row r="3655" spans="1:42" x14ac:dyDescent="0.25">
      <c r="A3655">
        <v>201901</v>
      </c>
      <c r="B3655" t="str">
        <f t="shared" si="798"/>
        <v>2019-I</v>
      </c>
      <c r="C3655" t="s">
        <v>3716</v>
      </c>
      <c r="D3655" t="s">
        <v>3716</v>
      </c>
      <c r="E3655">
        <v>30588354</v>
      </c>
      <c r="F3655" t="s">
        <v>29</v>
      </c>
      <c r="G3655">
        <v>0</v>
      </c>
      <c r="H3655">
        <v>0</v>
      </c>
      <c r="I3655">
        <v>0</v>
      </c>
      <c r="J3655">
        <f t="shared" si="799"/>
        <v>0</v>
      </c>
      <c r="K3655" t="str">
        <f t="shared" si="800"/>
        <v>Modelamiento</v>
      </c>
      <c r="L3655">
        <f t="shared" si="801"/>
        <v>0</v>
      </c>
      <c r="M3655">
        <v>27</v>
      </c>
      <c r="N3655" t="str">
        <f t="shared" si="802"/>
        <v>&lt;=30</v>
      </c>
      <c r="O3655" t="s">
        <v>56</v>
      </c>
      <c r="P3655" t="s">
        <v>31</v>
      </c>
      <c r="Q3655">
        <v>34943</v>
      </c>
      <c r="R3655">
        <v>2473</v>
      </c>
      <c r="S3655" t="str">
        <f t="shared" si="803"/>
        <v>&lt;=2500</v>
      </c>
      <c r="T3655">
        <v>1271</v>
      </c>
      <c r="U3655" t="str">
        <f t="shared" si="804"/>
        <v>&lt;=1300</v>
      </c>
      <c r="V3655" t="s">
        <v>587</v>
      </c>
      <c r="W3655">
        <v>34496</v>
      </c>
      <c r="X3655" s="12">
        <f t="shared" si="805"/>
        <v>7.1689471243042674E-2</v>
      </c>
      <c r="Y3655" t="str">
        <f t="shared" si="806"/>
        <v>&gt;0.06</v>
      </c>
      <c r="Z3655" t="s">
        <v>32</v>
      </c>
      <c r="AA3655">
        <v>4</v>
      </c>
      <c r="AB3655">
        <v>34.53</v>
      </c>
      <c r="AC3655" t="str">
        <f t="shared" si="807"/>
        <v>&lt;=500</v>
      </c>
      <c r="AD3655">
        <v>600</v>
      </c>
      <c r="AE3655" t="str">
        <f t="shared" si="808"/>
        <v>&gt;120</v>
      </c>
      <c r="AF3655">
        <v>34.53</v>
      </c>
      <c r="AG3655" t="str">
        <f t="shared" si="809"/>
        <v>&lt;=500</v>
      </c>
      <c r="AH3655" t="s">
        <v>32</v>
      </c>
      <c r="AI3655" t="str">
        <f t="shared" si="810"/>
        <v/>
      </c>
      <c r="AJ3655" t="s">
        <v>32</v>
      </c>
      <c r="AK3655" t="str">
        <f t="shared" si="811"/>
        <v/>
      </c>
      <c r="AL3655">
        <v>12</v>
      </c>
      <c r="AM3655">
        <v>0</v>
      </c>
      <c r="AN3655">
        <v>12</v>
      </c>
      <c r="AO3655" t="s">
        <v>32</v>
      </c>
      <c r="AP3655">
        <v>1</v>
      </c>
    </row>
    <row r="3656" spans="1:42" x14ac:dyDescent="0.25">
      <c r="A3656">
        <v>201901</v>
      </c>
      <c r="B3656" t="str">
        <f t="shared" si="798"/>
        <v>2019-I</v>
      </c>
      <c r="C3656" t="s">
        <v>3717</v>
      </c>
      <c r="D3656" t="s">
        <v>3717</v>
      </c>
      <c r="E3656">
        <v>30579113</v>
      </c>
      <c r="F3656" t="s">
        <v>29</v>
      </c>
      <c r="G3656">
        <v>1</v>
      </c>
      <c r="H3656">
        <v>0</v>
      </c>
      <c r="I3656">
        <v>0</v>
      </c>
      <c r="J3656">
        <f t="shared" si="799"/>
        <v>0</v>
      </c>
      <c r="K3656" t="str">
        <f t="shared" si="800"/>
        <v>Modelamiento</v>
      </c>
      <c r="L3656">
        <f t="shared" si="801"/>
        <v>0</v>
      </c>
      <c r="M3656">
        <v>33</v>
      </c>
      <c r="N3656" t="str">
        <f t="shared" si="802"/>
        <v>&lt;=35</v>
      </c>
      <c r="O3656" t="s">
        <v>72</v>
      </c>
      <c r="P3656" t="s">
        <v>39</v>
      </c>
      <c r="Q3656">
        <v>50856</v>
      </c>
      <c r="R3656">
        <v>500</v>
      </c>
      <c r="S3656" t="str">
        <f t="shared" si="803"/>
        <v>&lt;=500</v>
      </c>
      <c r="T3656">
        <v>1296</v>
      </c>
      <c r="U3656" t="str">
        <f t="shared" si="804"/>
        <v>&lt;=1300</v>
      </c>
      <c r="V3656" t="s">
        <v>597</v>
      </c>
      <c r="W3656">
        <v>48436</v>
      </c>
      <c r="X3656" s="12">
        <f t="shared" si="805"/>
        <v>1.032290032207449E-2</v>
      </c>
      <c r="Y3656" t="str">
        <f t="shared" si="806"/>
        <v>&lt;=0.02</v>
      </c>
      <c r="Z3656" t="s">
        <v>32</v>
      </c>
      <c r="AA3656">
        <v>4</v>
      </c>
      <c r="AB3656">
        <v>519.24</v>
      </c>
      <c r="AC3656" t="str">
        <f t="shared" si="807"/>
        <v>&lt;=1000</v>
      </c>
      <c r="AD3656">
        <v>1405</v>
      </c>
      <c r="AE3656" t="str">
        <f t="shared" si="808"/>
        <v>&gt;120</v>
      </c>
      <c r="AF3656">
        <v>519.24</v>
      </c>
      <c r="AG3656" t="str">
        <f t="shared" si="809"/>
        <v>&lt;=1000</v>
      </c>
      <c r="AH3656" t="s">
        <v>32</v>
      </c>
      <c r="AI3656" t="str">
        <f t="shared" si="810"/>
        <v/>
      </c>
      <c r="AJ3656" t="s">
        <v>32</v>
      </c>
      <c r="AK3656" t="str">
        <f t="shared" si="811"/>
        <v/>
      </c>
      <c r="AL3656">
        <v>12</v>
      </c>
      <c r="AM3656">
        <v>0</v>
      </c>
      <c r="AN3656">
        <v>12</v>
      </c>
      <c r="AO3656" t="s">
        <v>32</v>
      </c>
      <c r="AP3656">
        <v>1</v>
      </c>
    </row>
    <row r="3657" spans="1:42" x14ac:dyDescent="0.25">
      <c r="A3657">
        <v>201901</v>
      </c>
      <c r="B3657" t="str">
        <f t="shared" si="798"/>
        <v>2019-I</v>
      </c>
      <c r="C3657" t="s">
        <v>3718</v>
      </c>
      <c r="D3657" t="s">
        <v>3718</v>
      </c>
      <c r="E3657">
        <v>30588265</v>
      </c>
      <c r="F3657" t="s">
        <v>29</v>
      </c>
      <c r="G3657">
        <v>0</v>
      </c>
      <c r="H3657">
        <v>0</v>
      </c>
      <c r="I3657">
        <v>0</v>
      </c>
      <c r="J3657">
        <f t="shared" si="799"/>
        <v>0</v>
      </c>
      <c r="K3657" t="str">
        <f t="shared" si="800"/>
        <v>Modelamiento</v>
      </c>
      <c r="L3657">
        <f t="shared" si="801"/>
        <v>0</v>
      </c>
      <c r="M3657">
        <v>27</v>
      </c>
      <c r="N3657" t="str">
        <f t="shared" si="802"/>
        <v>&lt;=30</v>
      </c>
      <c r="O3657" t="s">
        <v>56</v>
      </c>
      <c r="P3657" t="s">
        <v>39</v>
      </c>
      <c r="Q3657">
        <v>43914</v>
      </c>
      <c r="R3657">
        <v>1649</v>
      </c>
      <c r="S3657" t="str">
        <f t="shared" si="803"/>
        <v>&lt;=2000</v>
      </c>
      <c r="T3657">
        <v>1370</v>
      </c>
      <c r="U3657" t="str">
        <f t="shared" si="804"/>
        <v>&lt;=1400</v>
      </c>
      <c r="V3657" t="s">
        <v>601</v>
      </c>
      <c r="W3657">
        <v>41993</v>
      </c>
      <c r="X3657" s="12">
        <f t="shared" si="805"/>
        <v>3.9268449503488678E-2</v>
      </c>
      <c r="Y3657" t="str">
        <f t="shared" si="806"/>
        <v>&lt;=0.04</v>
      </c>
      <c r="Z3657" t="s">
        <v>32</v>
      </c>
      <c r="AA3657">
        <v>9</v>
      </c>
      <c r="AB3657" t="s">
        <v>32</v>
      </c>
      <c r="AC3657" t="str">
        <f t="shared" si="807"/>
        <v/>
      </c>
      <c r="AD3657" t="s">
        <v>32</v>
      </c>
      <c r="AE3657" t="str">
        <f t="shared" si="808"/>
        <v/>
      </c>
      <c r="AF3657" t="s">
        <v>32</v>
      </c>
      <c r="AG3657" t="str">
        <f t="shared" si="809"/>
        <v/>
      </c>
      <c r="AH3657" t="s">
        <v>32</v>
      </c>
      <c r="AI3657" t="str">
        <f t="shared" si="810"/>
        <v/>
      </c>
      <c r="AJ3657" t="s">
        <v>32</v>
      </c>
      <c r="AK3657" t="str">
        <f t="shared" si="811"/>
        <v/>
      </c>
      <c r="AL3657">
        <v>0</v>
      </c>
      <c r="AM3657">
        <v>0</v>
      </c>
      <c r="AN3657">
        <v>0</v>
      </c>
      <c r="AO3657" t="s">
        <v>32</v>
      </c>
      <c r="AP3657" t="s">
        <v>32</v>
      </c>
    </row>
    <row r="3658" spans="1:42" x14ac:dyDescent="0.25">
      <c r="A3658">
        <v>201901</v>
      </c>
      <c r="B3658" t="str">
        <f t="shared" si="798"/>
        <v>2019-I</v>
      </c>
      <c r="C3658" t="s">
        <v>3719</v>
      </c>
      <c r="D3658" t="s">
        <v>3719</v>
      </c>
      <c r="E3658">
        <v>30586274</v>
      </c>
      <c r="F3658" t="s">
        <v>29</v>
      </c>
      <c r="G3658">
        <v>0</v>
      </c>
      <c r="H3658">
        <v>0</v>
      </c>
      <c r="I3658">
        <v>0</v>
      </c>
      <c r="J3658">
        <f t="shared" si="799"/>
        <v>0</v>
      </c>
      <c r="K3658" t="str">
        <f t="shared" si="800"/>
        <v>Modelamiento</v>
      </c>
      <c r="L3658">
        <f t="shared" si="801"/>
        <v>0</v>
      </c>
      <c r="M3658">
        <v>38</v>
      </c>
      <c r="N3658" t="str">
        <f t="shared" si="802"/>
        <v>&lt;=40</v>
      </c>
      <c r="O3658" t="s">
        <v>56</v>
      </c>
      <c r="P3658" t="s">
        <v>39</v>
      </c>
      <c r="Q3658">
        <v>44158</v>
      </c>
      <c r="R3658">
        <v>499</v>
      </c>
      <c r="S3658" t="str">
        <f t="shared" si="803"/>
        <v>&lt;=500</v>
      </c>
      <c r="T3658">
        <v>1003</v>
      </c>
      <c r="U3658" t="str">
        <f t="shared" si="804"/>
        <v>&lt;=1100</v>
      </c>
      <c r="V3658" t="s">
        <v>589</v>
      </c>
      <c r="W3658">
        <v>41737</v>
      </c>
      <c r="X3658" s="12">
        <f t="shared" si="805"/>
        <v>1.1955818578239932E-2</v>
      </c>
      <c r="Y3658" t="str">
        <f t="shared" si="806"/>
        <v>&lt;=0.02</v>
      </c>
      <c r="Z3658" t="s">
        <v>32</v>
      </c>
      <c r="AA3658">
        <v>4</v>
      </c>
      <c r="AB3658">
        <v>2015.8</v>
      </c>
      <c r="AC3658" t="str">
        <f t="shared" si="807"/>
        <v>&lt;=3000</v>
      </c>
      <c r="AD3658">
        <v>298</v>
      </c>
      <c r="AE3658" t="str">
        <f t="shared" si="808"/>
        <v>&gt;120</v>
      </c>
      <c r="AF3658">
        <v>1450.96</v>
      </c>
      <c r="AG3658" t="str">
        <f t="shared" si="809"/>
        <v>&lt;=2000</v>
      </c>
      <c r="AH3658">
        <v>2300</v>
      </c>
      <c r="AI3658" t="str">
        <f t="shared" si="810"/>
        <v>&lt;=3000</v>
      </c>
      <c r="AJ3658">
        <v>1</v>
      </c>
      <c r="AK3658" t="str">
        <f t="shared" si="811"/>
        <v>&gt;0.9</v>
      </c>
      <c r="AL3658">
        <v>12</v>
      </c>
      <c r="AM3658">
        <v>2</v>
      </c>
      <c r="AN3658">
        <v>6</v>
      </c>
      <c r="AO3658">
        <v>11</v>
      </c>
      <c r="AP3658">
        <v>1</v>
      </c>
    </row>
    <row r="3659" spans="1:42" x14ac:dyDescent="0.25">
      <c r="A3659">
        <v>201901</v>
      </c>
      <c r="B3659" t="str">
        <f t="shared" si="798"/>
        <v>2019-I</v>
      </c>
      <c r="C3659" t="s">
        <v>3720</v>
      </c>
      <c r="D3659" t="s">
        <v>3720</v>
      </c>
      <c r="E3659">
        <v>30586972</v>
      </c>
      <c r="F3659" t="s">
        <v>29</v>
      </c>
      <c r="G3659">
        <v>0</v>
      </c>
      <c r="H3659">
        <v>0</v>
      </c>
      <c r="I3659">
        <v>0</v>
      </c>
      <c r="J3659">
        <f t="shared" si="799"/>
        <v>0</v>
      </c>
      <c r="K3659" t="str">
        <f t="shared" si="800"/>
        <v>Modelamiento</v>
      </c>
      <c r="L3659">
        <f t="shared" si="801"/>
        <v>0</v>
      </c>
      <c r="M3659">
        <v>40</v>
      </c>
      <c r="N3659" t="str">
        <f t="shared" si="802"/>
        <v>&lt;=40</v>
      </c>
      <c r="O3659" t="s">
        <v>56</v>
      </c>
      <c r="P3659" t="s">
        <v>39</v>
      </c>
      <c r="Q3659">
        <v>31691</v>
      </c>
      <c r="R3659">
        <v>1031</v>
      </c>
      <c r="S3659" t="str">
        <f t="shared" si="803"/>
        <v>&lt;=1500</v>
      </c>
      <c r="T3659">
        <v>1089</v>
      </c>
      <c r="U3659" t="str">
        <f t="shared" si="804"/>
        <v>&lt;=1100</v>
      </c>
      <c r="V3659" t="s">
        <v>601</v>
      </c>
      <c r="W3659">
        <v>29802</v>
      </c>
      <c r="X3659" s="12">
        <f t="shared" si="805"/>
        <v>3.4594993624588954E-2</v>
      </c>
      <c r="Y3659" t="str">
        <f t="shared" si="806"/>
        <v>&lt;=0.04</v>
      </c>
      <c r="Z3659" t="s">
        <v>32</v>
      </c>
      <c r="AA3659">
        <v>9</v>
      </c>
      <c r="AB3659" t="s">
        <v>32</v>
      </c>
      <c r="AC3659" t="str">
        <f t="shared" si="807"/>
        <v/>
      </c>
      <c r="AD3659" t="s">
        <v>32</v>
      </c>
      <c r="AE3659" t="str">
        <f t="shared" si="808"/>
        <v/>
      </c>
      <c r="AF3659" t="s">
        <v>32</v>
      </c>
      <c r="AG3659" t="str">
        <f t="shared" si="809"/>
        <v/>
      </c>
      <c r="AH3659" t="s">
        <v>32</v>
      </c>
      <c r="AI3659" t="str">
        <f t="shared" si="810"/>
        <v/>
      </c>
      <c r="AJ3659" t="s">
        <v>32</v>
      </c>
      <c r="AK3659" t="str">
        <f t="shared" si="811"/>
        <v/>
      </c>
      <c r="AL3659">
        <v>0</v>
      </c>
      <c r="AM3659">
        <v>0</v>
      </c>
      <c r="AN3659">
        <v>0</v>
      </c>
      <c r="AO3659" t="s">
        <v>32</v>
      </c>
      <c r="AP3659" t="s">
        <v>32</v>
      </c>
    </row>
    <row r="3660" spans="1:42" x14ac:dyDescent="0.25">
      <c r="A3660">
        <v>201901</v>
      </c>
      <c r="B3660" t="str">
        <f t="shared" si="798"/>
        <v>2019-I</v>
      </c>
      <c r="C3660" t="s">
        <v>3721</v>
      </c>
      <c r="D3660" t="s">
        <v>3721</v>
      </c>
      <c r="E3660">
        <v>30588367</v>
      </c>
      <c r="F3660" t="s">
        <v>29</v>
      </c>
      <c r="G3660">
        <v>0</v>
      </c>
      <c r="H3660">
        <v>0</v>
      </c>
      <c r="I3660">
        <v>0</v>
      </c>
      <c r="J3660">
        <f t="shared" si="799"/>
        <v>0</v>
      </c>
      <c r="K3660" t="str">
        <f t="shared" si="800"/>
        <v>Modelamiento</v>
      </c>
      <c r="L3660">
        <f t="shared" si="801"/>
        <v>0</v>
      </c>
      <c r="M3660">
        <v>25</v>
      </c>
      <c r="N3660" t="str">
        <f t="shared" si="802"/>
        <v>&lt;=25</v>
      </c>
      <c r="O3660" t="s">
        <v>56</v>
      </c>
      <c r="P3660" t="s">
        <v>39</v>
      </c>
      <c r="Q3660">
        <v>36169</v>
      </c>
      <c r="R3660">
        <v>499</v>
      </c>
      <c r="S3660" t="str">
        <f t="shared" si="803"/>
        <v>&lt;=500</v>
      </c>
      <c r="T3660">
        <v>1259</v>
      </c>
      <c r="U3660" t="str">
        <f t="shared" si="804"/>
        <v>&lt;=1300</v>
      </c>
      <c r="V3660" t="s">
        <v>597</v>
      </c>
      <c r="W3660">
        <v>33748</v>
      </c>
      <c r="X3660" s="12">
        <f t="shared" si="805"/>
        <v>1.4786061396230888E-2</v>
      </c>
      <c r="Y3660" t="str">
        <f t="shared" si="806"/>
        <v>&lt;=0.02</v>
      </c>
      <c r="Z3660" t="s">
        <v>32</v>
      </c>
      <c r="AA3660">
        <v>0</v>
      </c>
      <c r="AB3660">
        <v>1096</v>
      </c>
      <c r="AC3660" t="str">
        <f t="shared" si="807"/>
        <v>&lt;=2000</v>
      </c>
      <c r="AD3660">
        <v>0</v>
      </c>
      <c r="AE3660" t="str">
        <f t="shared" si="808"/>
        <v>=0</v>
      </c>
      <c r="AF3660">
        <v>0</v>
      </c>
      <c r="AG3660" t="str">
        <f t="shared" si="809"/>
        <v>&lt;=500</v>
      </c>
      <c r="AH3660" t="s">
        <v>32</v>
      </c>
      <c r="AI3660" t="str">
        <f t="shared" si="810"/>
        <v/>
      </c>
      <c r="AJ3660" t="s">
        <v>32</v>
      </c>
      <c r="AK3660" t="str">
        <f t="shared" si="811"/>
        <v/>
      </c>
      <c r="AL3660">
        <v>5</v>
      </c>
      <c r="AM3660">
        <v>5</v>
      </c>
      <c r="AN3660">
        <v>0</v>
      </c>
      <c r="AO3660">
        <v>1</v>
      </c>
      <c r="AP3660" t="s">
        <v>32</v>
      </c>
    </row>
    <row r="3661" spans="1:42" x14ac:dyDescent="0.25">
      <c r="A3661">
        <v>201901</v>
      </c>
      <c r="B3661" t="str">
        <f t="shared" si="798"/>
        <v>2019-I</v>
      </c>
      <c r="C3661" t="s">
        <v>3722</v>
      </c>
      <c r="D3661" t="s">
        <v>3722</v>
      </c>
      <c r="E3661">
        <v>30595826</v>
      </c>
      <c r="F3661" t="s">
        <v>29</v>
      </c>
      <c r="G3661">
        <v>0</v>
      </c>
      <c r="H3661">
        <v>0</v>
      </c>
      <c r="I3661">
        <v>0</v>
      </c>
      <c r="J3661">
        <f t="shared" si="799"/>
        <v>0</v>
      </c>
      <c r="K3661" t="str">
        <f t="shared" si="800"/>
        <v>Modelamiento</v>
      </c>
      <c r="L3661">
        <f t="shared" si="801"/>
        <v>0</v>
      </c>
      <c r="M3661">
        <v>36</v>
      </c>
      <c r="N3661" t="str">
        <f t="shared" si="802"/>
        <v>&lt;=40</v>
      </c>
      <c r="O3661" t="s">
        <v>72</v>
      </c>
      <c r="P3661" t="s">
        <v>39</v>
      </c>
      <c r="Q3661">
        <v>38398</v>
      </c>
      <c r="R3661">
        <v>1649</v>
      </c>
      <c r="S3661" t="str">
        <f t="shared" si="803"/>
        <v>&lt;=2000</v>
      </c>
      <c r="T3661">
        <v>1337</v>
      </c>
      <c r="U3661" t="str">
        <f t="shared" si="804"/>
        <v>&lt;=1400</v>
      </c>
      <c r="V3661" t="s">
        <v>589</v>
      </c>
      <c r="W3661">
        <v>37127</v>
      </c>
      <c r="X3661" s="12">
        <f t="shared" si="805"/>
        <v>4.4415115684003553E-2</v>
      </c>
      <c r="Y3661" t="str">
        <f t="shared" si="806"/>
        <v>&lt;=0.05</v>
      </c>
      <c r="Z3661" t="s">
        <v>32</v>
      </c>
      <c r="AA3661">
        <v>9</v>
      </c>
      <c r="AB3661" t="s">
        <v>32</v>
      </c>
      <c r="AC3661" t="str">
        <f t="shared" si="807"/>
        <v/>
      </c>
      <c r="AD3661" t="s">
        <v>32</v>
      </c>
      <c r="AE3661" t="str">
        <f t="shared" si="808"/>
        <v/>
      </c>
      <c r="AF3661" t="s">
        <v>32</v>
      </c>
      <c r="AG3661" t="str">
        <f t="shared" si="809"/>
        <v/>
      </c>
      <c r="AH3661" t="s">
        <v>32</v>
      </c>
      <c r="AI3661" t="str">
        <f t="shared" si="810"/>
        <v/>
      </c>
      <c r="AJ3661" t="s">
        <v>32</v>
      </c>
      <c r="AK3661" t="str">
        <f t="shared" si="811"/>
        <v/>
      </c>
      <c r="AL3661">
        <v>0</v>
      </c>
      <c r="AM3661">
        <v>0</v>
      </c>
      <c r="AN3661">
        <v>0</v>
      </c>
      <c r="AO3661" t="s">
        <v>32</v>
      </c>
      <c r="AP3661" t="s">
        <v>32</v>
      </c>
    </row>
    <row r="3662" spans="1:42" x14ac:dyDescent="0.25">
      <c r="A3662">
        <v>201901</v>
      </c>
      <c r="B3662" t="str">
        <f t="shared" si="798"/>
        <v>2019-I</v>
      </c>
      <c r="C3662" t="s">
        <v>3723</v>
      </c>
      <c r="D3662" t="s">
        <v>3723</v>
      </c>
      <c r="E3662">
        <v>30589276</v>
      </c>
      <c r="F3662" t="s">
        <v>29</v>
      </c>
      <c r="G3662">
        <v>1</v>
      </c>
      <c r="H3662">
        <v>0</v>
      </c>
      <c r="I3662">
        <v>0</v>
      </c>
      <c r="J3662">
        <f t="shared" si="799"/>
        <v>0</v>
      </c>
      <c r="K3662" t="str">
        <f t="shared" si="800"/>
        <v>Modelamiento</v>
      </c>
      <c r="L3662">
        <f t="shared" si="801"/>
        <v>0</v>
      </c>
      <c r="M3662">
        <v>31</v>
      </c>
      <c r="N3662" t="str">
        <f t="shared" si="802"/>
        <v>&lt;=35</v>
      </c>
      <c r="O3662" t="s">
        <v>56</v>
      </c>
      <c r="P3662" t="s">
        <v>31</v>
      </c>
      <c r="Q3662">
        <v>39708</v>
      </c>
      <c r="R3662">
        <v>1649</v>
      </c>
      <c r="S3662" t="str">
        <f t="shared" si="803"/>
        <v>&lt;=2000</v>
      </c>
      <c r="T3662">
        <v>982</v>
      </c>
      <c r="U3662" t="str">
        <f t="shared" si="804"/>
        <v>&lt;=1000</v>
      </c>
      <c r="V3662" t="s">
        <v>589</v>
      </c>
      <c r="W3662">
        <v>38437</v>
      </c>
      <c r="X3662" s="12">
        <f t="shared" si="805"/>
        <v>4.2901371074745689E-2</v>
      </c>
      <c r="Y3662" t="str">
        <f t="shared" si="806"/>
        <v>&lt;=0.05</v>
      </c>
      <c r="Z3662" t="s">
        <v>32</v>
      </c>
      <c r="AA3662">
        <v>4</v>
      </c>
      <c r="AB3662">
        <v>475.38</v>
      </c>
      <c r="AC3662" t="str">
        <f t="shared" si="807"/>
        <v>&lt;=500</v>
      </c>
      <c r="AD3662">
        <v>2820</v>
      </c>
      <c r="AE3662" t="str">
        <f t="shared" si="808"/>
        <v>&gt;120</v>
      </c>
      <c r="AF3662">
        <v>475.38</v>
      </c>
      <c r="AG3662" t="str">
        <f t="shared" si="809"/>
        <v>&lt;=500</v>
      </c>
      <c r="AH3662" t="s">
        <v>32</v>
      </c>
      <c r="AI3662" t="str">
        <f t="shared" si="810"/>
        <v/>
      </c>
      <c r="AJ3662" t="s">
        <v>32</v>
      </c>
      <c r="AK3662" t="str">
        <f t="shared" si="811"/>
        <v/>
      </c>
      <c r="AL3662">
        <v>12</v>
      </c>
      <c r="AM3662">
        <v>0</v>
      </c>
      <c r="AN3662">
        <v>12</v>
      </c>
      <c r="AO3662" t="s">
        <v>32</v>
      </c>
      <c r="AP3662">
        <v>1</v>
      </c>
    </row>
    <row r="3663" spans="1:42" x14ac:dyDescent="0.25">
      <c r="A3663">
        <v>201901</v>
      </c>
      <c r="B3663" t="str">
        <f t="shared" si="798"/>
        <v>2019-I</v>
      </c>
      <c r="C3663" t="s">
        <v>3724</v>
      </c>
      <c r="D3663" t="s">
        <v>3724</v>
      </c>
      <c r="E3663">
        <v>30587388</v>
      </c>
      <c r="F3663" t="s">
        <v>29</v>
      </c>
      <c r="G3663">
        <v>1</v>
      </c>
      <c r="H3663">
        <v>0</v>
      </c>
      <c r="I3663">
        <v>0</v>
      </c>
      <c r="J3663">
        <f t="shared" si="799"/>
        <v>0</v>
      </c>
      <c r="K3663" t="str">
        <f t="shared" si="800"/>
        <v>Modelamiento</v>
      </c>
      <c r="L3663">
        <f t="shared" si="801"/>
        <v>0</v>
      </c>
      <c r="M3663">
        <v>27</v>
      </c>
      <c r="N3663" t="str">
        <f t="shared" si="802"/>
        <v>&lt;=30</v>
      </c>
      <c r="O3663" t="s">
        <v>56</v>
      </c>
      <c r="P3663" t="s">
        <v>31</v>
      </c>
      <c r="Q3663">
        <v>43024</v>
      </c>
      <c r="R3663">
        <v>499</v>
      </c>
      <c r="S3663" t="str">
        <f t="shared" si="803"/>
        <v>&lt;=500</v>
      </c>
      <c r="T3663">
        <v>1247</v>
      </c>
      <c r="U3663" t="str">
        <f t="shared" si="804"/>
        <v>&lt;=1300</v>
      </c>
      <c r="V3663" t="s">
        <v>589</v>
      </c>
      <c r="W3663">
        <v>40603</v>
      </c>
      <c r="X3663" s="12">
        <f t="shared" si="805"/>
        <v>1.228973228579169E-2</v>
      </c>
      <c r="Y3663" t="str">
        <f t="shared" si="806"/>
        <v>&lt;=0.02</v>
      </c>
      <c r="Z3663" t="s">
        <v>32</v>
      </c>
      <c r="AA3663">
        <v>4</v>
      </c>
      <c r="AB3663">
        <v>296.10000000000002</v>
      </c>
      <c r="AC3663" t="str">
        <f t="shared" si="807"/>
        <v>&lt;=500</v>
      </c>
      <c r="AD3663">
        <v>954</v>
      </c>
      <c r="AE3663" t="str">
        <f t="shared" si="808"/>
        <v>&gt;120</v>
      </c>
      <c r="AF3663">
        <v>296.10000000000002</v>
      </c>
      <c r="AG3663" t="str">
        <f t="shared" si="809"/>
        <v>&lt;=500</v>
      </c>
      <c r="AH3663" t="s">
        <v>32</v>
      </c>
      <c r="AI3663" t="str">
        <f t="shared" si="810"/>
        <v/>
      </c>
      <c r="AJ3663" t="s">
        <v>32</v>
      </c>
      <c r="AK3663" t="str">
        <f t="shared" si="811"/>
        <v/>
      </c>
      <c r="AL3663">
        <v>12</v>
      </c>
      <c r="AM3663">
        <v>0</v>
      </c>
      <c r="AN3663">
        <v>12</v>
      </c>
      <c r="AO3663" t="s">
        <v>32</v>
      </c>
      <c r="AP3663">
        <v>1</v>
      </c>
    </row>
    <row r="3664" spans="1:42" x14ac:dyDescent="0.25">
      <c r="A3664">
        <v>201901</v>
      </c>
      <c r="B3664" t="str">
        <f t="shared" si="798"/>
        <v>2019-I</v>
      </c>
      <c r="C3664" t="s">
        <v>3725</v>
      </c>
      <c r="D3664" t="s">
        <v>3725</v>
      </c>
      <c r="E3664">
        <v>30588033</v>
      </c>
      <c r="F3664" t="s">
        <v>29</v>
      </c>
      <c r="G3664">
        <v>1</v>
      </c>
      <c r="H3664">
        <v>0</v>
      </c>
      <c r="I3664">
        <v>0</v>
      </c>
      <c r="J3664">
        <f t="shared" si="799"/>
        <v>0</v>
      </c>
      <c r="K3664" t="str">
        <f t="shared" si="800"/>
        <v>Modelamiento</v>
      </c>
      <c r="L3664">
        <f t="shared" si="801"/>
        <v>0</v>
      </c>
      <c r="M3664">
        <v>37</v>
      </c>
      <c r="N3664" t="str">
        <f t="shared" si="802"/>
        <v>&lt;=40</v>
      </c>
      <c r="O3664" t="s">
        <v>56</v>
      </c>
      <c r="P3664" t="s">
        <v>39</v>
      </c>
      <c r="Q3664">
        <v>45258</v>
      </c>
      <c r="R3664">
        <v>500</v>
      </c>
      <c r="S3664" t="str">
        <f t="shared" si="803"/>
        <v>&lt;=500</v>
      </c>
      <c r="T3664">
        <v>976</v>
      </c>
      <c r="U3664" t="str">
        <f t="shared" si="804"/>
        <v>&lt;=1000</v>
      </c>
      <c r="V3664" t="s">
        <v>589</v>
      </c>
      <c r="W3664">
        <v>42838</v>
      </c>
      <c r="X3664" s="12">
        <f t="shared" si="805"/>
        <v>1.1671880106447546E-2</v>
      </c>
      <c r="Y3664" t="str">
        <f t="shared" si="806"/>
        <v>&lt;=0.02</v>
      </c>
      <c r="Z3664" t="s">
        <v>32</v>
      </c>
      <c r="AA3664">
        <v>4</v>
      </c>
      <c r="AB3664">
        <v>1320.03</v>
      </c>
      <c r="AC3664" t="str">
        <f t="shared" si="807"/>
        <v>&lt;=2000</v>
      </c>
      <c r="AD3664">
        <v>1360</v>
      </c>
      <c r="AE3664" t="str">
        <f t="shared" si="808"/>
        <v>&gt;120</v>
      </c>
      <c r="AF3664">
        <v>1320.03</v>
      </c>
      <c r="AG3664" t="str">
        <f t="shared" si="809"/>
        <v>&lt;=2000</v>
      </c>
      <c r="AH3664" t="s">
        <v>32</v>
      </c>
      <c r="AI3664" t="str">
        <f t="shared" si="810"/>
        <v/>
      </c>
      <c r="AJ3664" t="s">
        <v>32</v>
      </c>
      <c r="AK3664" t="str">
        <f t="shared" si="811"/>
        <v/>
      </c>
      <c r="AL3664">
        <v>12</v>
      </c>
      <c r="AM3664">
        <v>0</v>
      </c>
      <c r="AN3664">
        <v>12</v>
      </c>
      <c r="AO3664" t="s">
        <v>32</v>
      </c>
      <c r="AP3664">
        <v>1</v>
      </c>
    </row>
    <row r="3665" spans="1:42" x14ac:dyDescent="0.25">
      <c r="A3665">
        <v>201901</v>
      </c>
      <c r="B3665" t="str">
        <f t="shared" si="798"/>
        <v>2019-I</v>
      </c>
      <c r="C3665" t="s">
        <v>3726</v>
      </c>
      <c r="D3665" t="s">
        <v>3726</v>
      </c>
      <c r="E3665">
        <v>30589838</v>
      </c>
      <c r="F3665" t="s">
        <v>29</v>
      </c>
      <c r="G3665">
        <v>0</v>
      </c>
      <c r="H3665">
        <v>0</v>
      </c>
      <c r="I3665">
        <v>0</v>
      </c>
      <c r="J3665">
        <f t="shared" si="799"/>
        <v>0</v>
      </c>
      <c r="K3665" t="str">
        <f t="shared" si="800"/>
        <v>Modelamiento</v>
      </c>
      <c r="L3665">
        <f t="shared" si="801"/>
        <v>0</v>
      </c>
      <c r="M3665">
        <v>24</v>
      </c>
      <c r="N3665" t="str">
        <f t="shared" si="802"/>
        <v>&lt;=25</v>
      </c>
      <c r="O3665" t="s">
        <v>56</v>
      </c>
      <c r="P3665" t="s">
        <v>39</v>
      </c>
      <c r="Q3665">
        <v>34638</v>
      </c>
      <c r="R3665">
        <v>1031</v>
      </c>
      <c r="S3665" t="str">
        <f t="shared" si="803"/>
        <v>&lt;=1500</v>
      </c>
      <c r="T3665">
        <v>932</v>
      </c>
      <c r="U3665" t="str">
        <f t="shared" si="804"/>
        <v>&lt;=1000</v>
      </c>
      <c r="V3665" t="s">
        <v>601</v>
      </c>
      <c r="W3665">
        <v>32099</v>
      </c>
      <c r="X3665" s="12">
        <f t="shared" si="805"/>
        <v>3.2119380666064366E-2</v>
      </c>
      <c r="Y3665" t="str">
        <f t="shared" si="806"/>
        <v>&lt;=0.04</v>
      </c>
      <c r="Z3665" t="s">
        <v>32</v>
      </c>
      <c r="AA3665">
        <v>9</v>
      </c>
      <c r="AB3665" t="s">
        <v>32</v>
      </c>
      <c r="AC3665" t="str">
        <f t="shared" si="807"/>
        <v/>
      </c>
      <c r="AD3665" t="s">
        <v>32</v>
      </c>
      <c r="AE3665" t="str">
        <f t="shared" si="808"/>
        <v/>
      </c>
      <c r="AF3665" t="s">
        <v>32</v>
      </c>
      <c r="AG3665" t="str">
        <f t="shared" si="809"/>
        <v/>
      </c>
      <c r="AH3665" t="s">
        <v>32</v>
      </c>
      <c r="AI3665" t="str">
        <f t="shared" si="810"/>
        <v/>
      </c>
      <c r="AJ3665" t="s">
        <v>32</v>
      </c>
      <c r="AK3665" t="str">
        <f t="shared" si="811"/>
        <v/>
      </c>
      <c r="AL3665">
        <v>0</v>
      </c>
      <c r="AM3665">
        <v>0</v>
      </c>
      <c r="AN3665">
        <v>0</v>
      </c>
      <c r="AO3665" t="s">
        <v>32</v>
      </c>
      <c r="AP3665" t="s">
        <v>32</v>
      </c>
    </row>
    <row r="3666" spans="1:42" x14ac:dyDescent="0.25">
      <c r="A3666">
        <v>201901</v>
      </c>
      <c r="B3666" t="str">
        <f t="shared" si="798"/>
        <v>2019-I</v>
      </c>
      <c r="C3666" t="s">
        <v>3727</v>
      </c>
      <c r="D3666" t="s">
        <v>3727</v>
      </c>
      <c r="E3666">
        <v>30587481</v>
      </c>
      <c r="F3666" t="s">
        <v>29</v>
      </c>
      <c r="G3666">
        <v>1</v>
      </c>
      <c r="H3666">
        <v>0</v>
      </c>
      <c r="I3666">
        <v>0</v>
      </c>
      <c r="J3666">
        <f t="shared" si="799"/>
        <v>0</v>
      </c>
      <c r="K3666" t="str">
        <f t="shared" si="800"/>
        <v>Modelamiento</v>
      </c>
      <c r="L3666">
        <f t="shared" si="801"/>
        <v>0</v>
      </c>
      <c r="M3666">
        <v>53</v>
      </c>
      <c r="N3666" t="str">
        <f t="shared" si="802"/>
        <v>&lt;=55</v>
      </c>
      <c r="O3666" t="s">
        <v>56</v>
      </c>
      <c r="P3666" t="s">
        <v>69</v>
      </c>
      <c r="Q3666">
        <v>48802</v>
      </c>
      <c r="R3666">
        <v>499</v>
      </c>
      <c r="S3666" t="str">
        <f t="shared" si="803"/>
        <v>&lt;=500</v>
      </c>
      <c r="T3666">
        <v>1099</v>
      </c>
      <c r="U3666" t="str">
        <f t="shared" si="804"/>
        <v>&lt;=1100</v>
      </c>
      <c r="V3666" t="s">
        <v>1407</v>
      </c>
      <c r="W3666">
        <v>46901</v>
      </c>
      <c r="X3666" s="12">
        <f t="shared" si="805"/>
        <v>1.0639431995053411E-2</v>
      </c>
      <c r="Y3666" t="str">
        <f t="shared" si="806"/>
        <v>&lt;=0.02</v>
      </c>
      <c r="Z3666" t="s">
        <v>32</v>
      </c>
      <c r="AA3666">
        <v>4</v>
      </c>
      <c r="AB3666">
        <v>1158.04</v>
      </c>
      <c r="AC3666" t="str">
        <f t="shared" si="807"/>
        <v>&lt;=2000</v>
      </c>
      <c r="AD3666">
        <v>4349</v>
      </c>
      <c r="AE3666" t="str">
        <f t="shared" si="808"/>
        <v>&gt;120</v>
      </c>
      <c r="AF3666">
        <v>1158.04</v>
      </c>
      <c r="AG3666" t="str">
        <f t="shared" si="809"/>
        <v>&lt;=2000</v>
      </c>
      <c r="AH3666" t="s">
        <v>32</v>
      </c>
      <c r="AI3666" t="str">
        <f t="shared" si="810"/>
        <v/>
      </c>
      <c r="AJ3666" t="s">
        <v>32</v>
      </c>
      <c r="AK3666" t="str">
        <f t="shared" si="811"/>
        <v/>
      </c>
      <c r="AL3666">
        <v>12</v>
      </c>
      <c r="AM3666">
        <v>0</v>
      </c>
      <c r="AN3666">
        <v>12</v>
      </c>
      <c r="AO3666" t="s">
        <v>32</v>
      </c>
      <c r="AP3666">
        <v>1</v>
      </c>
    </row>
    <row r="3667" spans="1:42" x14ac:dyDescent="0.25">
      <c r="A3667">
        <v>201901</v>
      </c>
      <c r="B3667" t="str">
        <f t="shared" si="798"/>
        <v>2019-I</v>
      </c>
      <c r="C3667" t="s">
        <v>3728</v>
      </c>
      <c r="D3667" t="s">
        <v>3728</v>
      </c>
      <c r="E3667">
        <v>30597117</v>
      </c>
      <c r="F3667" t="s">
        <v>29</v>
      </c>
      <c r="G3667">
        <v>1</v>
      </c>
      <c r="H3667">
        <v>0</v>
      </c>
      <c r="I3667">
        <v>0</v>
      </c>
      <c r="J3667">
        <f t="shared" si="799"/>
        <v>0</v>
      </c>
      <c r="K3667" t="str">
        <f t="shared" si="800"/>
        <v>Modelamiento</v>
      </c>
      <c r="L3667">
        <f t="shared" si="801"/>
        <v>0</v>
      </c>
      <c r="M3667">
        <v>47</v>
      </c>
      <c r="N3667" t="str">
        <f t="shared" si="802"/>
        <v>&lt;=50</v>
      </c>
      <c r="O3667" t="s">
        <v>56</v>
      </c>
      <c r="P3667" t="s">
        <v>35</v>
      </c>
      <c r="Q3667">
        <v>41928</v>
      </c>
      <c r="R3667">
        <v>1649</v>
      </c>
      <c r="S3667" t="str">
        <f t="shared" si="803"/>
        <v>&lt;=2000</v>
      </c>
      <c r="T3667">
        <v>915</v>
      </c>
      <c r="U3667" t="str">
        <f t="shared" si="804"/>
        <v>&lt;=1000</v>
      </c>
      <c r="V3667" t="s">
        <v>589</v>
      </c>
      <c r="W3667">
        <v>40657</v>
      </c>
      <c r="X3667" s="12">
        <f t="shared" si="805"/>
        <v>4.0558821359175538E-2</v>
      </c>
      <c r="Y3667" t="str">
        <f t="shared" si="806"/>
        <v>&lt;=0.05</v>
      </c>
      <c r="Z3667" t="s">
        <v>32</v>
      </c>
      <c r="AA3667">
        <v>4</v>
      </c>
      <c r="AB3667">
        <v>686.46</v>
      </c>
      <c r="AC3667" t="str">
        <f t="shared" si="807"/>
        <v>&lt;=1000</v>
      </c>
      <c r="AD3667">
        <v>138</v>
      </c>
      <c r="AE3667" t="str">
        <f t="shared" si="808"/>
        <v>&gt;120</v>
      </c>
      <c r="AF3667">
        <v>0</v>
      </c>
      <c r="AG3667" t="str">
        <f t="shared" si="809"/>
        <v>&lt;=500</v>
      </c>
      <c r="AH3667">
        <v>1000</v>
      </c>
      <c r="AI3667" t="str">
        <f t="shared" si="810"/>
        <v>&lt;=1000</v>
      </c>
      <c r="AJ3667">
        <v>0.99919999999999998</v>
      </c>
      <c r="AK3667" t="str">
        <f t="shared" si="811"/>
        <v>&gt;0.9</v>
      </c>
      <c r="AL3667">
        <v>9</v>
      </c>
      <c r="AM3667">
        <v>4</v>
      </c>
      <c r="AN3667">
        <v>1</v>
      </c>
      <c r="AO3667">
        <v>6</v>
      </c>
      <c r="AP3667">
        <v>1</v>
      </c>
    </row>
    <row r="3668" spans="1:42" x14ac:dyDescent="0.25">
      <c r="A3668">
        <v>201901</v>
      </c>
      <c r="B3668" t="str">
        <f t="shared" si="798"/>
        <v>2019-I</v>
      </c>
      <c r="C3668" t="s">
        <v>3729</v>
      </c>
      <c r="D3668" t="s">
        <v>3729</v>
      </c>
      <c r="E3668">
        <v>30589480</v>
      </c>
      <c r="F3668" t="s">
        <v>29</v>
      </c>
      <c r="G3668">
        <v>1</v>
      </c>
      <c r="H3668">
        <v>0</v>
      </c>
      <c r="I3668">
        <v>0</v>
      </c>
      <c r="J3668">
        <f t="shared" si="799"/>
        <v>0</v>
      </c>
      <c r="K3668" t="str">
        <f t="shared" si="800"/>
        <v>Modelamiento</v>
      </c>
      <c r="L3668">
        <f t="shared" si="801"/>
        <v>0</v>
      </c>
      <c r="M3668">
        <v>49</v>
      </c>
      <c r="N3668" t="str">
        <f t="shared" si="802"/>
        <v>&lt;=50</v>
      </c>
      <c r="O3668" t="s">
        <v>56</v>
      </c>
      <c r="P3668" t="s">
        <v>35</v>
      </c>
      <c r="Q3668">
        <v>51483</v>
      </c>
      <c r="R3668">
        <v>500</v>
      </c>
      <c r="S3668" t="str">
        <f t="shared" si="803"/>
        <v>&lt;=500</v>
      </c>
      <c r="T3668">
        <v>1167</v>
      </c>
      <c r="U3668" t="str">
        <f t="shared" si="804"/>
        <v>&lt;=1200</v>
      </c>
      <c r="V3668" t="s">
        <v>1407</v>
      </c>
      <c r="W3668">
        <v>49033</v>
      </c>
      <c r="X3668" s="12">
        <f t="shared" si="805"/>
        <v>1.0197214121102116E-2</v>
      </c>
      <c r="Y3668" t="str">
        <f t="shared" si="806"/>
        <v>&lt;=0.02</v>
      </c>
      <c r="Z3668" t="s">
        <v>32</v>
      </c>
      <c r="AA3668">
        <v>4</v>
      </c>
      <c r="AB3668">
        <v>2110.36</v>
      </c>
      <c r="AC3668" t="str">
        <f t="shared" si="807"/>
        <v>&lt;=3000</v>
      </c>
      <c r="AD3668">
        <v>1687</v>
      </c>
      <c r="AE3668" t="str">
        <f t="shared" si="808"/>
        <v>&gt;120</v>
      </c>
      <c r="AF3668">
        <v>2110.36</v>
      </c>
      <c r="AG3668" t="str">
        <f t="shared" si="809"/>
        <v>&lt;=3000</v>
      </c>
      <c r="AH3668" t="s">
        <v>32</v>
      </c>
      <c r="AI3668" t="str">
        <f t="shared" si="810"/>
        <v/>
      </c>
      <c r="AJ3668" t="s">
        <v>32</v>
      </c>
      <c r="AK3668" t="str">
        <f t="shared" si="811"/>
        <v/>
      </c>
      <c r="AL3668">
        <v>12</v>
      </c>
      <c r="AM3668">
        <v>0</v>
      </c>
      <c r="AN3668">
        <v>12</v>
      </c>
      <c r="AO3668" t="s">
        <v>32</v>
      </c>
      <c r="AP3668">
        <v>1</v>
      </c>
    </row>
    <row r="3669" spans="1:42" x14ac:dyDescent="0.25">
      <c r="A3669">
        <v>201901</v>
      </c>
      <c r="B3669" t="str">
        <f t="shared" si="798"/>
        <v>2019-I</v>
      </c>
      <c r="C3669" t="s">
        <v>3730</v>
      </c>
      <c r="D3669" t="s">
        <v>3730</v>
      </c>
      <c r="E3669">
        <v>30590758</v>
      </c>
      <c r="F3669" t="s">
        <v>29</v>
      </c>
      <c r="G3669">
        <v>0</v>
      </c>
      <c r="H3669">
        <v>0</v>
      </c>
      <c r="I3669">
        <v>0</v>
      </c>
      <c r="J3669">
        <f t="shared" si="799"/>
        <v>0</v>
      </c>
      <c r="K3669" t="str">
        <f t="shared" si="800"/>
        <v>Modelamiento</v>
      </c>
      <c r="L3669">
        <f t="shared" si="801"/>
        <v>0</v>
      </c>
      <c r="M3669">
        <v>32</v>
      </c>
      <c r="N3669" t="str">
        <f t="shared" si="802"/>
        <v>&lt;=35</v>
      </c>
      <c r="O3669" t="s">
        <v>56</v>
      </c>
      <c r="P3669" t="s">
        <v>39</v>
      </c>
      <c r="Q3669">
        <v>41615</v>
      </c>
      <c r="R3669">
        <v>1031</v>
      </c>
      <c r="S3669" t="str">
        <f t="shared" si="803"/>
        <v>&lt;=1500</v>
      </c>
      <c r="T3669">
        <v>1450</v>
      </c>
      <c r="U3669" t="str">
        <f t="shared" si="804"/>
        <v>&lt;=1500</v>
      </c>
      <c r="V3669" t="s">
        <v>597</v>
      </c>
      <c r="W3669">
        <v>39726</v>
      </c>
      <c r="X3669" s="12">
        <f t="shared" si="805"/>
        <v>2.5952776519156222E-2</v>
      </c>
      <c r="Y3669" t="str">
        <f t="shared" si="806"/>
        <v>&lt;=0.03</v>
      </c>
      <c r="Z3669" t="s">
        <v>32</v>
      </c>
      <c r="AA3669">
        <v>4</v>
      </c>
      <c r="AB3669">
        <v>964.99</v>
      </c>
      <c r="AC3669" t="str">
        <f t="shared" si="807"/>
        <v>&lt;=1000</v>
      </c>
      <c r="AD3669">
        <v>2958</v>
      </c>
      <c r="AE3669" t="str">
        <f t="shared" si="808"/>
        <v>&gt;120</v>
      </c>
      <c r="AF3669">
        <v>964.99</v>
      </c>
      <c r="AG3669" t="str">
        <f t="shared" si="809"/>
        <v>&lt;=1000</v>
      </c>
      <c r="AH3669" t="s">
        <v>32</v>
      </c>
      <c r="AI3669" t="str">
        <f t="shared" si="810"/>
        <v/>
      </c>
      <c r="AJ3669" t="s">
        <v>32</v>
      </c>
      <c r="AK3669" t="str">
        <f t="shared" si="811"/>
        <v/>
      </c>
      <c r="AL3669">
        <v>12</v>
      </c>
      <c r="AM3669">
        <v>0</v>
      </c>
      <c r="AN3669">
        <v>12</v>
      </c>
      <c r="AO3669" t="s">
        <v>32</v>
      </c>
      <c r="AP3669">
        <v>1</v>
      </c>
    </row>
    <row r="3670" spans="1:42" x14ac:dyDescent="0.25">
      <c r="A3670">
        <v>201901</v>
      </c>
      <c r="B3670" t="str">
        <f t="shared" si="798"/>
        <v>2019-I</v>
      </c>
      <c r="C3670" t="s">
        <v>3731</v>
      </c>
      <c r="D3670" t="s">
        <v>3731</v>
      </c>
      <c r="E3670">
        <v>30596760</v>
      </c>
      <c r="F3670" t="s">
        <v>29</v>
      </c>
      <c r="G3670">
        <v>0</v>
      </c>
      <c r="H3670">
        <v>0</v>
      </c>
      <c r="I3670">
        <v>0</v>
      </c>
      <c r="J3670">
        <f t="shared" si="799"/>
        <v>0</v>
      </c>
      <c r="K3670" t="str">
        <f t="shared" si="800"/>
        <v>Modelamiento</v>
      </c>
      <c r="L3670">
        <f t="shared" si="801"/>
        <v>0</v>
      </c>
      <c r="M3670">
        <v>25</v>
      </c>
      <c r="N3670" t="str">
        <f t="shared" si="802"/>
        <v>&lt;=25</v>
      </c>
      <c r="O3670" t="s">
        <v>56</v>
      </c>
      <c r="P3670" t="s">
        <v>39</v>
      </c>
      <c r="Q3670">
        <v>54346</v>
      </c>
      <c r="R3670">
        <v>1040</v>
      </c>
      <c r="S3670" t="str">
        <f t="shared" si="803"/>
        <v>&lt;=1500</v>
      </c>
      <c r="T3670">
        <v>1265</v>
      </c>
      <c r="U3670" t="str">
        <f t="shared" si="804"/>
        <v>&lt;=1300</v>
      </c>
      <c r="V3670" t="s">
        <v>589</v>
      </c>
      <c r="W3670">
        <v>52466</v>
      </c>
      <c r="X3670" s="12">
        <f t="shared" si="805"/>
        <v>1.9822361148172148E-2</v>
      </c>
      <c r="Y3670" t="str">
        <f t="shared" si="806"/>
        <v>&lt;=0.02</v>
      </c>
      <c r="Z3670" t="s">
        <v>32</v>
      </c>
      <c r="AA3670">
        <v>4</v>
      </c>
      <c r="AB3670">
        <v>349.56</v>
      </c>
      <c r="AC3670" t="str">
        <f t="shared" si="807"/>
        <v>&lt;=500</v>
      </c>
      <c r="AD3670">
        <v>1562</v>
      </c>
      <c r="AE3670" t="str">
        <f t="shared" si="808"/>
        <v>&gt;120</v>
      </c>
      <c r="AF3670">
        <v>349.56</v>
      </c>
      <c r="AG3670" t="str">
        <f t="shared" si="809"/>
        <v>&lt;=500</v>
      </c>
      <c r="AH3670" t="s">
        <v>32</v>
      </c>
      <c r="AI3670" t="str">
        <f t="shared" si="810"/>
        <v/>
      </c>
      <c r="AJ3670" t="s">
        <v>32</v>
      </c>
      <c r="AK3670" t="str">
        <f t="shared" si="811"/>
        <v/>
      </c>
      <c r="AL3670">
        <v>12</v>
      </c>
      <c r="AM3670">
        <v>0</v>
      </c>
      <c r="AN3670">
        <v>12</v>
      </c>
      <c r="AO3670" t="s">
        <v>32</v>
      </c>
      <c r="AP3670">
        <v>1</v>
      </c>
    </row>
    <row r="3671" spans="1:42" x14ac:dyDescent="0.25">
      <c r="A3671">
        <v>201901</v>
      </c>
      <c r="B3671" t="str">
        <f t="shared" si="798"/>
        <v>2019-I</v>
      </c>
      <c r="C3671" t="s">
        <v>3732</v>
      </c>
      <c r="D3671" t="s">
        <v>3732</v>
      </c>
      <c r="E3671">
        <v>30597350</v>
      </c>
      <c r="F3671" t="s">
        <v>29</v>
      </c>
      <c r="G3671">
        <v>1</v>
      </c>
      <c r="H3671">
        <v>0</v>
      </c>
      <c r="I3671">
        <v>0</v>
      </c>
      <c r="J3671">
        <f t="shared" si="799"/>
        <v>0</v>
      </c>
      <c r="K3671" t="str">
        <f t="shared" si="800"/>
        <v>Modelamiento</v>
      </c>
      <c r="L3671">
        <f t="shared" si="801"/>
        <v>0</v>
      </c>
      <c r="M3671">
        <v>27</v>
      </c>
      <c r="N3671" t="str">
        <f t="shared" si="802"/>
        <v>&lt;=30</v>
      </c>
      <c r="O3671" t="s">
        <v>56</v>
      </c>
      <c r="P3671" t="s">
        <v>39</v>
      </c>
      <c r="Q3671">
        <v>51955</v>
      </c>
      <c r="R3671">
        <v>499</v>
      </c>
      <c r="S3671" t="str">
        <f t="shared" si="803"/>
        <v>&lt;=500</v>
      </c>
      <c r="T3671">
        <v>1156</v>
      </c>
      <c r="U3671" t="str">
        <f t="shared" si="804"/>
        <v>&lt;=1200</v>
      </c>
      <c r="V3671" t="s">
        <v>585</v>
      </c>
      <c r="W3671">
        <v>48884</v>
      </c>
      <c r="X3671" s="12">
        <f t="shared" si="805"/>
        <v>1.0207838965714753E-2</v>
      </c>
      <c r="Y3671" t="str">
        <f t="shared" si="806"/>
        <v>&lt;=0.02</v>
      </c>
      <c r="Z3671" t="s">
        <v>32</v>
      </c>
      <c r="AA3671">
        <v>9</v>
      </c>
      <c r="AB3671" t="s">
        <v>32</v>
      </c>
      <c r="AC3671" t="str">
        <f t="shared" si="807"/>
        <v/>
      </c>
      <c r="AD3671" t="s">
        <v>32</v>
      </c>
      <c r="AE3671" t="str">
        <f t="shared" si="808"/>
        <v/>
      </c>
      <c r="AF3671" t="s">
        <v>32</v>
      </c>
      <c r="AG3671" t="str">
        <f t="shared" si="809"/>
        <v/>
      </c>
      <c r="AH3671" t="s">
        <v>32</v>
      </c>
      <c r="AI3671" t="str">
        <f t="shared" si="810"/>
        <v/>
      </c>
      <c r="AJ3671" t="s">
        <v>32</v>
      </c>
      <c r="AK3671" t="str">
        <f t="shared" si="811"/>
        <v/>
      </c>
      <c r="AL3671">
        <v>0</v>
      </c>
      <c r="AM3671">
        <v>0</v>
      </c>
      <c r="AN3671">
        <v>0</v>
      </c>
      <c r="AO3671" t="s">
        <v>32</v>
      </c>
      <c r="AP3671" t="s">
        <v>32</v>
      </c>
    </row>
    <row r="3672" spans="1:42" x14ac:dyDescent="0.25">
      <c r="A3672">
        <v>201901</v>
      </c>
      <c r="B3672" t="str">
        <f t="shared" si="798"/>
        <v>2019-I</v>
      </c>
      <c r="C3672" t="s">
        <v>3733</v>
      </c>
      <c r="D3672" t="s">
        <v>3733</v>
      </c>
      <c r="E3672">
        <v>30595371</v>
      </c>
      <c r="F3672" t="s">
        <v>29</v>
      </c>
      <c r="G3672">
        <v>0</v>
      </c>
      <c r="H3672">
        <v>0</v>
      </c>
      <c r="I3672">
        <v>0</v>
      </c>
      <c r="J3672">
        <f t="shared" si="799"/>
        <v>0</v>
      </c>
      <c r="K3672" t="str">
        <f t="shared" si="800"/>
        <v>Modelamiento</v>
      </c>
      <c r="L3672">
        <f t="shared" si="801"/>
        <v>0</v>
      </c>
      <c r="M3672">
        <v>31</v>
      </c>
      <c r="N3672" t="str">
        <f t="shared" si="802"/>
        <v>&lt;=35</v>
      </c>
      <c r="O3672" t="s">
        <v>56</v>
      </c>
      <c r="P3672" t="s">
        <v>39</v>
      </c>
      <c r="Q3672">
        <v>41615</v>
      </c>
      <c r="R3672">
        <v>1031</v>
      </c>
      <c r="S3672" t="str">
        <f t="shared" si="803"/>
        <v>&lt;=1500</v>
      </c>
      <c r="T3672">
        <v>1449</v>
      </c>
      <c r="U3672" t="str">
        <f t="shared" si="804"/>
        <v>&lt;=1500</v>
      </c>
      <c r="V3672" t="s">
        <v>587</v>
      </c>
      <c r="W3672">
        <v>39726</v>
      </c>
      <c r="X3672" s="12">
        <f t="shared" si="805"/>
        <v>2.5952776519156222E-2</v>
      </c>
      <c r="Y3672" t="str">
        <f t="shared" si="806"/>
        <v>&lt;=0.03</v>
      </c>
      <c r="Z3672" t="s">
        <v>32</v>
      </c>
      <c r="AA3672">
        <v>4</v>
      </c>
      <c r="AB3672">
        <v>1068.75</v>
      </c>
      <c r="AC3672" t="str">
        <f t="shared" si="807"/>
        <v>&lt;=2000</v>
      </c>
      <c r="AD3672">
        <v>885</v>
      </c>
      <c r="AE3672" t="str">
        <f t="shared" si="808"/>
        <v>&gt;120</v>
      </c>
      <c r="AF3672">
        <v>1068.75</v>
      </c>
      <c r="AG3672" t="str">
        <f t="shared" si="809"/>
        <v>&lt;=2000</v>
      </c>
      <c r="AH3672" t="s">
        <v>32</v>
      </c>
      <c r="AI3672" t="str">
        <f t="shared" si="810"/>
        <v/>
      </c>
      <c r="AJ3672" t="s">
        <v>32</v>
      </c>
      <c r="AK3672" t="str">
        <f t="shared" si="811"/>
        <v/>
      </c>
      <c r="AL3672">
        <v>12</v>
      </c>
      <c r="AM3672">
        <v>0</v>
      </c>
      <c r="AN3672">
        <v>12</v>
      </c>
      <c r="AO3672" t="s">
        <v>32</v>
      </c>
      <c r="AP3672">
        <v>1</v>
      </c>
    </row>
    <row r="3673" spans="1:42" x14ac:dyDescent="0.25">
      <c r="A3673">
        <v>201901</v>
      </c>
      <c r="B3673" t="str">
        <f t="shared" si="798"/>
        <v>2019-I</v>
      </c>
      <c r="C3673" t="s">
        <v>3734</v>
      </c>
      <c r="D3673" t="s">
        <v>3734</v>
      </c>
      <c r="E3673">
        <v>30598829</v>
      </c>
      <c r="F3673" t="s">
        <v>29</v>
      </c>
      <c r="G3673">
        <v>0</v>
      </c>
      <c r="H3673">
        <v>0</v>
      </c>
      <c r="I3673">
        <v>0</v>
      </c>
      <c r="J3673">
        <f t="shared" si="799"/>
        <v>0</v>
      </c>
      <c r="K3673" t="str">
        <f t="shared" si="800"/>
        <v>Modelamiento</v>
      </c>
      <c r="L3673">
        <f t="shared" si="801"/>
        <v>0</v>
      </c>
      <c r="M3673">
        <v>35</v>
      </c>
      <c r="N3673" t="str">
        <f t="shared" si="802"/>
        <v>&lt;=35</v>
      </c>
      <c r="O3673" t="s">
        <v>56</v>
      </c>
      <c r="P3673" t="s">
        <v>39</v>
      </c>
      <c r="Q3673">
        <v>57825</v>
      </c>
      <c r="R3673">
        <v>1649</v>
      </c>
      <c r="S3673" t="str">
        <f t="shared" si="803"/>
        <v>&lt;=2000</v>
      </c>
      <c r="T3673">
        <v>1416</v>
      </c>
      <c r="U3673" t="str">
        <f t="shared" si="804"/>
        <v>&lt;=1500</v>
      </c>
      <c r="V3673" t="s">
        <v>1407</v>
      </c>
      <c r="W3673">
        <v>56524</v>
      </c>
      <c r="X3673" s="12">
        <f t="shared" si="805"/>
        <v>2.9173448446677519E-2</v>
      </c>
      <c r="Y3673" t="str">
        <f t="shared" si="806"/>
        <v>&lt;=0.03</v>
      </c>
      <c r="Z3673" t="s">
        <v>32</v>
      </c>
      <c r="AA3673">
        <v>4</v>
      </c>
      <c r="AB3673">
        <v>515.44000000000005</v>
      </c>
      <c r="AC3673" t="str">
        <f t="shared" si="807"/>
        <v>&lt;=1000</v>
      </c>
      <c r="AD3673">
        <v>489</v>
      </c>
      <c r="AE3673" t="str">
        <f t="shared" si="808"/>
        <v>&gt;120</v>
      </c>
      <c r="AF3673">
        <v>515.44000000000005</v>
      </c>
      <c r="AG3673" t="str">
        <f t="shared" si="809"/>
        <v>&lt;=1000</v>
      </c>
      <c r="AH3673" t="s">
        <v>32</v>
      </c>
      <c r="AI3673" t="str">
        <f t="shared" si="810"/>
        <v/>
      </c>
      <c r="AJ3673" t="s">
        <v>32</v>
      </c>
      <c r="AK3673" t="str">
        <f t="shared" si="811"/>
        <v/>
      </c>
      <c r="AL3673">
        <v>5</v>
      </c>
      <c r="AM3673">
        <v>0</v>
      </c>
      <c r="AN3673">
        <v>5</v>
      </c>
      <c r="AO3673" t="s">
        <v>32</v>
      </c>
      <c r="AP3673">
        <v>8</v>
      </c>
    </row>
    <row r="3674" spans="1:42" x14ac:dyDescent="0.25">
      <c r="A3674">
        <v>201901</v>
      </c>
      <c r="B3674" t="str">
        <f t="shared" si="798"/>
        <v>2019-I</v>
      </c>
      <c r="C3674" t="s">
        <v>3735</v>
      </c>
      <c r="D3674" t="s">
        <v>3735</v>
      </c>
      <c r="E3674">
        <v>30598847</v>
      </c>
      <c r="F3674" t="s">
        <v>29</v>
      </c>
      <c r="G3674">
        <v>1</v>
      </c>
      <c r="H3674">
        <v>0</v>
      </c>
      <c r="I3674">
        <v>0</v>
      </c>
      <c r="J3674">
        <f t="shared" si="799"/>
        <v>0</v>
      </c>
      <c r="K3674" t="str">
        <f t="shared" si="800"/>
        <v>Modelamiento</v>
      </c>
      <c r="L3674">
        <f t="shared" si="801"/>
        <v>0</v>
      </c>
      <c r="M3674">
        <v>32</v>
      </c>
      <c r="N3674" t="str">
        <f t="shared" si="802"/>
        <v>&lt;=35</v>
      </c>
      <c r="O3674" t="s">
        <v>56</v>
      </c>
      <c r="P3674" t="s">
        <v>39</v>
      </c>
      <c r="Q3674">
        <v>38277</v>
      </c>
      <c r="R3674">
        <v>1649</v>
      </c>
      <c r="S3674" t="str">
        <f t="shared" si="803"/>
        <v>&lt;=2000</v>
      </c>
      <c r="T3674">
        <v>1128</v>
      </c>
      <c r="U3674" t="str">
        <f t="shared" si="804"/>
        <v>&lt;=1200</v>
      </c>
      <c r="V3674" t="s">
        <v>1407</v>
      </c>
      <c r="W3674">
        <v>36976</v>
      </c>
      <c r="X3674" s="12">
        <f t="shared" si="805"/>
        <v>4.4596495023799219E-2</v>
      </c>
      <c r="Y3674" t="str">
        <f t="shared" si="806"/>
        <v>&lt;=0.05</v>
      </c>
      <c r="Z3674" t="s">
        <v>32</v>
      </c>
      <c r="AA3674">
        <v>4</v>
      </c>
      <c r="AB3674">
        <v>294.3</v>
      </c>
      <c r="AC3674" t="str">
        <f t="shared" si="807"/>
        <v>&lt;=500</v>
      </c>
      <c r="AD3674">
        <v>1429</v>
      </c>
      <c r="AE3674" t="str">
        <f t="shared" si="808"/>
        <v>&gt;120</v>
      </c>
      <c r="AF3674">
        <v>0</v>
      </c>
      <c r="AG3674" t="str">
        <f t="shared" si="809"/>
        <v>&lt;=500</v>
      </c>
      <c r="AH3674" t="s">
        <v>32</v>
      </c>
      <c r="AI3674" t="str">
        <f t="shared" si="810"/>
        <v/>
      </c>
      <c r="AJ3674" t="s">
        <v>32</v>
      </c>
      <c r="AK3674" t="str">
        <f t="shared" si="811"/>
        <v/>
      </c>
      <c r="AL3674">
        <v>9</v>
      </c>
      <c r="AM3674">
        <v>0</v>
      </c>
      <c r="AN3674">
        <v>9</v>
      </c>
      <c r="AO3674" t="s">
        <v>32</v>
      </c>
      <c r="AP3674">
        <v>4</v>
      </c>
    </row>
    <row r="3675" spans="1:42" x14ac:dyDescent="0.25">
      <c r="A3675">
        <v>201901</v>
      </c>
      <c r="B3675" t="str">
        <f t="shared" si="798"/>
        <v>2019-I</v>
      </c>
      <c r="C3675" t="s">
        <v>3736</v>
      </c>
      <c r="D3675" t="s">
        <v>3736</v>
      </c>
      <c r="E3675">
        <v>30593509</v>
      </c>
      <c r="F3675" t="s">
        <v>29</v>
      </c>
      <c r="G3675">
        <v>0</v>
      </c>
      <c r="H3675">
        <v>0</v>
      </c>
      <c r="I3675">
        <v>0</v>
      </c>
      <c r="J3675">
        <f t="shared" si="799"/>
        <v>0</v>
      </c>
      <c r="K3675" t="str">
        <f t="shared" si="800"/>
        <v>Modelamiento</v>
      </c>
      <c r="L3675">
        <f t="shared" si="801"/>
        <v>0</v>
      </c>
      <c r="M3675">
        <v>21</v>
      </c>
      <c r="N3675" t="str">
        <f t="shared" si="802"/>
        <v>&lt;=25</v>
      </c>
      <c r="O3675" t="s">
        <v>56</v>
      </c>
      <c r="P3675" t="s">
        <v>39</v>
      </c>
      <c r="Q3675">
        <v>39047</v>
      </c>
      <c r="R3675">
        <v>1650</v>
      </c>
      <c r="S3675" t="str">
        <f t="shared" si="803"/>
        <v>&lt;=2000</v>
      </c>
      <c r="T3675">
        <v>1345</v>
      </c>
      <c r="U3675" t="str">
        <f t="shared" si="804"/>
        <v>&lt;=1400</v>
      </c>
      <c r="V3675" t="s">
        <v>597</v>
      </c>
      <c r="W3675">
        <v>37127</v>
      </c>
      <c r="X3675" s="12">
        <f t="shared" si="805"/>
        <v>4.444205025991866E-2</v>
      </c>
      <c r="Y3675" t="str">
        <f t="shared" si="806"/>
        <v>&lt;=0.05</v>
      </c>
      <c r="Z3675" t="s">
        <v>32</v>
      </c>
      <c r="AA3675">
        <v>9</v>
      </c>
      <c r="AB3675" t="s">
        <v>32</v>
      </c>
      <c r="AC3675" t="str">
        <f t="shared" si="807"/>
        <v/>
      </c>
      <c r="AD3675" t="s">
        <v>32</v>
      </c>
      <c r="AE3675" t="str">
        <f t="shared" si="808"/>
        <v/>
      </c>
      <c r="AF3675" t="s">
        <v>32</v>
      </c>
      <c r="AG3675" t="str">
        <f t="shared" si="809"/>
        <v/>
      </c>
      <c r="AH3675" t="s">
        <v>32</v>
      </c>
      <c r="AI3675" t="str">
        <f t="shared" si="810"/>
        <v/>
      </c>
      <c r="AJ3675" t="s">
        <v>32</v>
      </c>
      <c r="AK3675" t="str">
        <f t="shared" si="811"/>
        <v/>
      </c>
      <c r="AL3675">
        <v>0</v>
      </c>
      <c r="AM3675">
        <v>0</v>
      </c>
      <c r="AN3675">
        <v>0</v>
      </c>
      <c r="AO3675" t="s">
        <v>32</v>
      </c>
      <c r="AP3675" t="s">
        <v>32</v>
      </c>
    </row>
    <row r="3676" spans="1:42" x14ac:dyDescent="0.25">
      <c r="A3676">
        <v>201901</v>
      </c>
      <c r="B3676" t="str">
        <f t="shared" si="798"/>
        <v>2019-I</v>
      </c>
      <c r="C3676" t="s">
        <v>3737</v>
      </c>
      <c r="D3676" t="s">
        <v>3737</v>
      </c>
      <c r="E3676">
        <v>30599297</v>
      </c>
      <c r="F3676" t="s">
        <v>29</v>
      </c>
      <c r="G3676">
        <v>0</v>
      </c>
      <c r="H3676">
        <v>0</v>
      </c>
      <c r="I3676">
        <v>0</v>
      </c>
      <c r="J3676">
        <f t="shared" si="799"/>
        <v>0</v>
      </c>
      <c r="K3676" t="str">
        <f t="shared" si="800"/>
        <v>Modelamiento</v>
      </c>
      <c r="L3676">
        <f t="shared" si="801"/>
        <v>0</v>
      </c>
      <c r="M3676">
        <v>32</v>
      </c>
      <c r="N3676" t="str">
        <f t="shared" si="802"/>
        <v>&lt;=35</v>
      </c>
      <c r="O3676" t="s">
        <v>56</v>
      </c>
      <c r="P3676" t="s">
        <v>39</v>
      </c>
      <c r="Q3676">
        <v>43063</v>
      </c>
      <c r="R3676">
        <v>500</v>
      </c>
      <c r="S3676" t="str">
        <f t="shared" si="803"/>
        <v>&lt;=500</v>
      </c>
      <c r="T3676">
        <v>1022</v>
      </c>
      <c r="U3676" t="str">
        <f t="shared" si="804"/>
        <v>&lt;=1100</v>
      </c>
      <c r="V3676" t="s">
        <v>589</v>
      </c>
      <c r="W3676">
        <v>39993</v>
      </c>
      <c r="X3676" s="12">
        <f t="shared" si="805"/>
        <v>1.2502187882879504E-2</v>
      </c>
      <c r="Y3676" t="str">
        <f t="shared" si="806"/>
        <v>&lt;=0.02</v>
      </c>
      <c r="Z3676" t="s">
        <v>32</v>
      </c>
      <c r="AA3676">
        <v>4</v>
      </c>
      <c r="AB3676">
        <v>445.61</v>
      </c>
      <c r="AC3676" t="str">
        <f t="shared" si="807"/>
        <v>&lt;=500</v>
      </c>
      <c r="AD3676">
        <v>2142</v>
      </c>
      <c r="AE3676" t="str">
        <f t="shared" si="808"/>
        <v>&gt;120</v>
      </c>
      <c r="AF3676">
        <v>445.61</v>
      </c>
      <c r="AG3676" t="str">
        <f t="shared" si="809"/>
        <v>&lt;=500</v>
      </c>
      <c r="AH3676" t="s">
        <v>32</v>
      </c>
      <c r="AI3676" t="str">
        <f t="shared" si="810"/>
        <v/>
      </c>
      <c r="AJ3676" t="s">
        <v>32</v>
      </c>
      <c r="AK3676" t="str">
        <f t="shared" si="811"/>
        <v/>
      </c>
      <c r="AL3676">
        <v>12</v>
      </c>
      <c r="AM3676">
        <v>0</v>
      </c>
      <c r="AN3676">
        <v>12</v>
      </c>
      <c r="AO3676" t="s">
        <v>32</v>
      </c>
      <c r="AP3676">
        <v>1</v>
      </c>
    </row>
    <row r="3677" spans="1:42" x14ac:dyDescent="0.25">
      <c r="A3677">
        <v>201901</v>
      </c>
      <c r="B3677" t="str">
        <f t="shared" si="798"/>
        <v>2019-I</v>
      </c>
      <c r="C3677" t="s">
        <v>3738</v>
      </c>
      <c r="D3677" t="s">
        <v>3738</v>
      </c>
      <c r="E3677">
        <v>30594550</v>
      </c>
      <c r="F3677" t="s">
        <v>29</v>
      </c>
      <c r="G3677">
        <v>0</v>
      </c>
      <c r="H3677">
        <v>0</v>
      </c>
      <c r="I3677">
        <v>0</v>
      </c>
      <c r="J3677">
        <f t="shared" si="799"/>
        <v>0</v>
      </c>
      <c r="K3677" t="str">
        <f t="shared" si="800"/>
        <v>Modelamiento</v>
      </c>
      <c r="L3677">
        <f t="shared" si="801"/>
        <v>0</v>
      </c>
      <c r="M3677">
        <v>32</v>
      </c>
      <c r="N3677" t="str">
        <f t="shared" si="802"/>
        <v>&lt;=35</v>
      </c>
      <c r="O3677" t="s">
        <v>56</v>
      </c>
      <c r="P3677" t="s">
        <v>31</v>
      </c>
      <c r="Q3677">
        <v>29864</v>
      </c>
      <c r="R3677">
        <v>1031</v>
      </c>
      <c r="S3677" t="str">
        <f t="shared" si="803"/>
        <v>&lt;=1500</v>
      </c>
      <c r="T3677">
        <v>1298</v>
      </c>
      <c r="U3677" t="str">
        <f t="shared" si="804"/>
        <v>&lt;=1300</v>
      </c>
      <c r="V3677" t="s">
        <v>601</v>
      </c>
      <c r="W3677">
        <v>27325</v>
      </c>
      <c r="X3677" s="12">
        <f t="shared" si="805"/>
        <v>3.7731015553522415E-2</v>
      </c>
      <c r="Y3677" t="str">
        <f t="shared" si="806"/>
        <v>&lt;=0.04</v>
      </c>
      <c r="Z3677" t="s">
        <v>32</v>
      </c>
      <c r="AA3677">
        <v>4</v>
      </c>
      <c r="AB3677">
        <v>832.79</v>
      </c>
      <c r="AC3677" t="str">
        <f t="shared" si="807"/>
        <v>&lt;=1000</v>
      </c>
      <c r="AD3677">
        <v>599</v>
      </c>
      <c r="AE3677" t="str">
        <f t="shared" si="808"/>
        <v>&gt;120</v>
      </c>
      <c r="AF3677">
        <v>832.79</v>
      </c>
      <c r="AG3677" t="str">
        <f t="shared" si="809"/>
        <v>&lt;=1000</v>
      </c>
      <c r="AH3677" t="s">
        <v>32</v>
      </c>
      <c r="AI3677" t="str">
        <f t="shared" si="810"/>
        <v/>
      </c>
      <c r="AJ3677" t="s">
        <v>32</v>
      </c>
      <c r="AK3677" t="str">
        <f t="shared" si="811"/>
        <v/>
      </c>
      <c r="AL3677">
        <v>12</v>
      </c>
      <c r="AM3677">
        <v>0</v>
      </c>
      <c r="AN3677">
        <v>12</v>
      </c>
      <c r="AO3677" t="s">
        <v>32</v>
      </c>
      <c r="AP3677">
        <v>1</v>
      </c>
    </row>
    <row r="3678" spans="1:42" x14ac:dyDescent="0.25">
      <c r="A3678">
        <v>201901</v>
      </c>
      <c r="B3678" t="str">
        <f t="shared" si="798"/>
        <v>2019-I</v>
      </c>
      <c r="C3678" t="s">
        <v>3739</v>
      </c>
      <c r="D3678" t="s">
        <v>3739</v>
      </c>
      <c r="E3678">
        <v>30589290</v>
      </c>
      <c r="F3678" t="s">
        <v>29</v>
      </c>
      <c r="G3678">
        <v>0</v>
      </c>
      <c r="H3678">
        <v>0</v>
      </c>
      <c r="I3678">
        <v>0</v>
      </c>
      <c r="J3678">
        <f t="shared" si="799"/>
        <v>0</v>
      </c>
      <c r="K3678" t="str">
        <f t="shared" si="800"/>
        <v>Modelamiento</v>
      </c>
      <c r="L3678">
        <f t="shared" si="801"/>
        <v>0</v>
      </c>
      <c r="M3678">
        <v>49</v>
      </c>
      <c r="N3678" t="str">
        <f t="shared" si="802"/>
        <v>&lt;=50</v>
      </c>
      <c r="O3678" t="s">
        <v>56</v>
      </c>
      <c r="P3678" t="s">
        <v>31</v>
      </c>
      <c r="Q3678">
        <v>50705</v>
      </c>
      <c r="R3678">
        <v>499</v>
      </c>
      <c r="S3678" t="str">
        <f t="shared" si="803"/>
        <v>&lt;=500</v>
      </c>
      <c r="T3678">
        <v>1304</v>
      </c>
      <c r="U3678" t="str">
        <f t="shared" si="804"/>
        <v>&lt;=1400</v>
      </c>
      <c r="V3678" t="s">
        <v>1407</v>
      </c>
      <c r="W3678">
        <v>48284</v>
      </c>
      <c r="X3678" s="12">
        <f t="shared" si="805"/>
        <v>1.0334686438571784E-2</v>
      </c>
      <c r="Y3678" t="str">
        <f t="shared" si="806"/>
        <v>&lt;=0.02</v>
      </c>
      <c r="Z3678" t="s">
        <v>32</v>
      </c>
      <c r="AA3678">
        <v>4</v>
      </c>
      <c r="AB3678">
        <v>461.07</v>
      </c>
      <c r="AC3678" t="str">
        <f t="shared" si="807"/>
        <v>&lt;=500</v>
      </c>
      <c r="AD3678">
        <v>1284</v>
      </c>
      <c r="AE3678" t="str">
        <f t="shared" si="808"/>
        <v>&gt;120</v>
      </c>
      <c r="AF3678">
        <v>461.07</v>
      </c>
      <c r="AG3678" t="str">
        <f t="shared" si="809"/>
        <v>&lt;=500</v>
      </c>
      <c r="AH3678" t="s">
        <v>32</v>
      </c>
      <c r="AI3678" t="str">
        <f t="shared" si="810"/>
        <v/>
      </c>
      <c r="AJ3678" t="s">
        <v>32</v>
      </c>
      <c r="AK3678" t="str">
        <f t="shared" si="811"/>
        <v/>
      </c>
      <c r="AL3678">
        <v>12</v>
      </c>
      <c r="AM3678">
        <v>0</v>
      </c>
      <c r="AN3678">
        <v>12</v>
      </c>
      <c r="AO3678" t="s">
        <v>32</v>
      </c>
      <c r="AP3678">
        <v>1</v>
      </c>
    </row>
    <row r="3679" spans="1:42" x14ac:dyDescent="0.25">
      <c r="A3679">
        <v>201901</v>
      </c>
      <c r="B3679" t="str">
        <f t="shared" si="798"/>
        <v>2019-I</v>
      </c>
      <c r="C3679" t="s">
        <v>3740</v>
      </c>
      <c r="D3679" t="s">
        <v>3740</v>
      </c>
      <c r="E3679">
        <v>30599549</v>
      </c>
      <c r="F3679" t="s">
        <v>29</v>
      </c>
      <c r="G3679">
        <v>0</v>
      </c>
      <c r="H3679">
        <v>0</v>
      </c>
      <c r="I3679">
        <v>0</v>
      </c>
      <c r="J3679">
        <f t="shared" si="799"/>
        <v>0</v>
      </c>
      <c r="K3679" t="str">
        <f t="shared" si="800"/>
        <v>Modelamiento</v>
      </c>
      <c r="L3679">
        <f t="shared" si="801"/>
        <v>0</v>
      </c>
      <c r="M3679">
        <v>46</v>
      </c>
      <c r="N3679" t="str">
        <f t="shared" si="802"/>
        <v>&lt;=50</v>
      </c>
      <c r="O3679" t="s">
        <v>56</v>
      </c>
      <c r="P3679" t="s">
        <v>39</v>
      </c>
      <c r="Q3679">
        <v>36301</v>
      </c>
      <c r="R3679">
        <v>1031</v>
      </c>
      <c r="S3679" t="str">
        <f t="shared" si="803"/>
        <v>&lt;=1500</v>
      </c>
      <c r="T3679">
        <v>1314</v>
      </c>
      <c r="U3679" t="str">
        <f t="shared" si="804"/>
        <v>&lt;=1400</v>
      </c>
      <c r="V3679" t="s">
        <v>585</v>
      </c>
      <c r="W3679">
        <v>34412</v>
      </c>
      <c r="X3679" s="12">
        <f t="shared" si="805"/>
        <v>2.9960478902708358E-2</v>
      </c>
      <c r="Y3679" t="str">
        <f t="shared" si="806"/>
        <v>&lt;=0.03</v>
      </c>
      <c r="Z3679" t="s">
        <v>32</v>
      </c>
      <c r="AA3679">
        <v>9</v>
      </c>
      <c r="AB3679" t="s">
        <v>32</v>
      </c>
      <c r="AC3679" t="str">
        <f t="shared" si="807"/>
        <v/>
      </c>
      <c r="AD3679" t="s">
        <v>32</v>
      </c>
      <c r="AE3679" t="str">
        <f t="shared" si="808"/>
        <v/>
      </c>
      <c r="AF3679" t="s">
        <v>32</v>
      </c>
      <c r="AG3679" t="str">
        <f t="shared" si="809"/>
        <v/>
      </c>
      <c r="AH3679" t="s">
        <v>32</v>
      </c>
      <c r="AI3679" t="str">
        <f t="shared" si="810"/>
        <v/>
      </c>
      <c r="AJ3679" t="s">
        <v>32</v>
      </c>
      <c r="AK3679" t="str">
        <f t="shared" si="811"/>
        <v/>
      </c>
      <c r="AL3679">
        <v>0</v>
      </c>
      <c r="AM3679">
        <v>0</v>
      </c>
      <c r="AN3679">
        <v>0</v>
      </c>
      <c r="AO3679" t="s">
        <v>32</v>
      </c>
      <c r="AP3679" t="s">
        <v>32</v>
      </c>
    </row>
    <row r="3680" spans="1:42" x14ac:dyDescent="0.25">
      <c r="A3680">
        <v>201901</v>
      </c>
      <c r="B3680" t="str">
        <f t="shared" si="798"/>
        <v>2019-I</v>
      </c>
      <c r="C3680" t="s">
        <v>3741</v>
      </c>
      <c r="D3680" t="s">
        <v>3741</v>
      </c>
      <c r="E3680">
        <v>30600249</v>
      </c>
      <c r="F3680" t="s">
        <v>29</v>
      </c>
      <c r="G3680">
        <v>0</v>
      </c>
      <c r="H3680">
        <v>0</v>
      </c>
      <c r="I3680">
        <v>0</v>
      </c>
      <c r="J3680">
        <f t="shared" si="799"/>
        <v>0</v>
      </c>
      <c r="K3680" t="str">
        <f t="shared" si="800"/>
        <v>Modelamiento</v>
      </c>
      <c r="L3680">
        <f t="shared" si="801"/>
        <v>0</v>
      </c>
      <c r="M3680">
        <v>47</v>
      </c>
      <c r="N3680" t="str">
        <f t="shared" si="802"/>
        <v>&lt;=50</v>
      </c>
      <c r="O3680" t="s">
        <v>56</v>
      </c>
      <c r="P3680" t="s">
        <v>39</v>
      </c>
      <c r="Q3680">
        <v>32784</v>
      </c>
      <c r="R3680">
        <v>1031</v>
      </c>
      <c r="S3680" t="str">
        <f t="shared" si="803"/>
        <v>&lt;=1500</v>
      </c>
      <c r="T3680">
        <v>946</v>
      </c>
      <c r="U3680" t="str">
        <f t="shared" si="804"/>
        <v>&lt;=1000</v>
      </c>
      <c r="V3680" t="s">
        <v>589</v>
      </c>
      <c r="W3680">
        <v>30895</v>
      </c>
      <c r="X3680" s="12">
        <f t="shared" si="805"/>
        <v>3.3371095646544752E-2</v>
      </c>
      <c r="Y3680" t="str">
        <f t="shared" si="806"/>
        <v>&lt;=0.04</v>
      </c>
      <c r="Z3680" t="s">
        <v>32</v>
      </c>
      <c r="AA3680">
        <v>9</v>
      </c>
      <c r="AB3680" t="s">
        <v>32</v>
      </c>
      <c r="AC3680" t="str">
        <f t="shared" si="807"/>
        <v/>
      </c>
      <c r="AD3680" t="s">
        <v>32</v>
      </c>
      <c r="AE3680" t="str">
        <f t="shared" si="808"/>
        <v/>
      </c>
      <c r="AF3680" t="s">
        <v>32</v>
      </c>
      <c r="AG3680" t="str">
        <f t="shared" si="809"/>
        <v/>
      </c>
      <c r="AH3680" t="s">
        <v>32</v>
      </c>
      <c r="AI3680" t="str">
        <f t="shared" si="810"/>
        <v/>
      </c>
      <c r="AJ3680" t="s">
        <v>32</v>
      </c>
      <c r="AK3680" t="str">
        <f t="shared" si="811"/>
        <v/>
      </c>
      <c r="AL3680">
        <v>0</v>
      </c>
      <c r="AM3680">
        <v>0</v>
      </c>
      <c r="AN3680">
        <v>0</v>
      </c>
      <c r="AO3680" t="s">
        <v>32</v>
      </c>
      <c r="AP3680" t="s">
        <v>32</v>
      </c>
    </row>
    <row r="3681" spans="1:42" x14ac:dyDescent="0.25">
      <c r="A3681">
        <v>201901</v>
      </c>
      <c r="B3681" t="str">
        <f t="shared" si="798"/>
        <v>2019-I</v>
      </c>
      <c r="C3681" t="s">
        <v>3742</v>
      </c>
      <c r="D3681" t="s">
        <v>3742</v>
      </c>
      <c r="E3681">
        <v>30601369</v>
      </c>
      <c r="F3681" t="s">
        <v>29</v>
      </c>
      <c r="G3681">
        <v>0</v>
      </c>
      <c r="H3681">
        <v>0</v>
      </c>
      <c r="I3681">
        <v>0</v>
      </c>
      <c r="J3681">
        <f t="shared" si="799"/>
        <v>0</v>
      </c>
      <c r="K3681" t="str">
        <f t="shared" si="800"/>
        <v>Modelamiento</v>
      </c>
      <c r="L3681">
        <f t="shared" si="801"/>
        <v>0</v>
      </c>
      <c r="M3681">
        <v>28</v>
      </c>
      <c r="N3681" t="str">
        <f t="shared" si="802"/>
        <v>&lt;=30</v>
      </c>
      <c r="O3681" t="s">
        <v>56</v>
      </c>
      <c r="P3681" t="s">
        <v>39</v>
      </c>
      <c r="Q3681">
        <v>39016</v>
      </c>
      <c r="R3681">
        <v>1031</v>
      </c>
      <c r="S3681" t="str">
        <f t="shared" si="803"/>
        <v>&lt;=1500</v>
      </c>
      <c r="T3681">
        <v>1349</v>
      </c>
      <c r="U3681" t="str">
        <f t="shared" si="804"/>
        <v>&lt;=1400</v>
      </c>
      <c r="V3681" t="s">
        <v>589</v>
      </c>
      <c r="W3681">
        <v>37127</v>
      </c>
      <c r="X3681" s="12">
        <f t="shared" si="805"/>
        <v>2.7769547768470387E-2</v>
      </c>
      <c r="Y3681" t="str">
        <f t="shared" si="806"/>
        <v>&lt;=0.03</v>
      </c>
      <c r="Z3681" t="s">
        <v>32</v>
      </c>
      <c r="AA3681">
        <v>9</v>
      </c>
      <c r="AB3681" t="s">
        <v>32</v>
      </c>
      <c r="AC3681" t="str">
        <f t="shared" si="807"/>
        <v/>
      </c>
      <c r="AD3681" t="s">
        <v>32</v>
      </c>
      <c r="AE3681" t="str">
        <f t="shared" si="808"/>
        <v/>
      </c>
      <c r="AF3681" t="s">
        <v>32</v>
      </c>
      <c r="AG3681" t="str">
        <f t="shared" si="809"/>
        <v/>
      </c>
      <c r="AH3681" t="s">
        <v>32</v>
      </c>
      <c r="AI3681" t="str">
        <f t="shared" si="810"/>
        <v/>
      </c>
      <c r="AJ3681" t="s">
        <v>32</v>
      </c>
      <c r="AK3681" t="str">
        <f t="shared" si="811"/>
        <v/>
      </c>
      <c r="AL3681">
        <v>0</v>
      </c>
      <c r="AM3681">
        <v>0</v>
      </c>
      <c r="AN3681">
        <v>0</v>
      </c>
      <c r="AO3681" t="s">
        <v>32</v>
      </c>
      <c r="AP3681" t="s">
        <v>32</v>
      </c>
    </row>
    <row r="3682" spans="1:42" x14ac:dyDescent="0.25">
      <c r="A3682">
        <v>201901</v>
      </c>
      <c r="B3682" t="str">
        <f t="shared" si="798"/>
        <v>2019-I</v>
      </c>
      <c r="C3682" t="s">
        <v>3743</v>
      </c>
      <c r="D3682" t="s">
        <v>3743</v>
      </c>
      <c r="E3682">
        <v>30599843</v>
      </c>
      <c r="F3682" t="s">
        <v>29</v>
      </c>
      <c r="G3682">
        <v>0</v>
      </c>
      <c r="H3682">
        <v>0</v>
      </c>
      <c r="I3682">
        <v>0</v>
      </c>
      <c r="J3682">
        <f t="shared" si="799"/>
        <v>0</v>
      </c>
      <c r="K3682" t="str">
        <f t="shared" si="800"/>
        <v>Modelamiento</v>
      </c>
      <c r="L3682">
        <f t="shared" si="801"/>
        <v>0</v>
      </c>
      <c r="M3682">
        <v>43</v>
      </c>
      <c r="N3682" t="str">
        <f t="shared" si="802"/>
        <v>&lt;=45</v>
      </c>
      <c r="O3682" t="s">
        <v>72</v>
      </c>
      <c r="P3682" t="s">
        <v>39</v>
      </c>
      <c r="Q3682">
        <v>41633</v>
      </c>
      <c r="R3682">
        <v>500</v>
      </c>
      <c r="S3682" t="str">
        <f t="shared" si="803"/>
        <v>&lt;=500</v>
      </c>
      <c r="T3682">
        <v>975</v>
      </c>
      <c r="U3682" t="str">
        <f t="shared" si="804"/>
        <v>&lt;=1000</v>
      </c>
      <c r="V3682" t="s">
        <v>597</v>
      </c>
      <c r="W3682">
        <v>39213</v>
      </c>
      <c r="X3682" s="12">
        <f t="shared" si="805"/>
        <v>1.2750873434830286E-2</v>
      </c>
      <c r="Y3682" t="str">
        <f t="shared" si="806"/>
        <v>&lt;=0.02</v>
      </c>
      <c r="Z3682" t="s">
        <v>32</v>
      </c>
      <c r="AA3682">
        <v>4</v>
      </c>
      <c r="AB3682">
        <v>3990.19</v>
      </c>
      <c r="AC3682" t="str">
        <f t="shared" si="807"/>
        <v>&lt;=4000</v>
      </c>
      <c r="AD3682">
        <v>410</v>
      </c>
      <c r="AE3682" t="str">
        <f t="shared" si="808"/>
        <v>&gt;120</v>
      </c>
      <c r="AF3682">
        <v>0</v>
      </c>
      <c r="AG3682" t="str">
        <f t="shared" si="809"/>
        <v>&lt;=500</v>
      </c>
      <c r="AH3682" t="s">
        <v>32</v>
      </c>
      <c r="AI3682" t="str">
        <f t="shared" si="810"/>
        <v/>
      </c>
      <c r="AJ3682" t="s">
        <v>32</v>
      </c>
      <c r="AK3682" t="str">
        <f t="shared" si="811"/>
        <v/>
      </c>
      <c r="AL3682">
        <v>11</v>
      </c>
      <c r="AM3682">
        <v>0</v>
      </c>
      <c r="AN3682">
        <v>11</v>
      </c>
      <c r="AO3682" t="s">
        <v>32</v>
      </c>
      <c r="AP3682">
        <v>2</v>
      </c>
    </row>
    <row r="3683" spans="1:42" x14ac:dyDescent="0.25">
      <c r="A3683">
        <v>201901</v>
      </c>
      <c r="B3683" t="str">
        <f t="shared" si="798"/>
        <v>2019-I</v>
      </c>
      <c r="C3683" t="s">
        <v>3744</v>
      </c>
      <c r="D3683" t="s">
        <v>3744</v>
      </c>
      <c r="E3683">
        <v>30601485</v>
      </c>
      <c r="F3683" t="s">
        <v>29</v>
      </c>
      <c r="G3683">
        <v>0</v>
      </c>
      <c r="H3683">
        <v>0</v>
      </c>
      <c r="I3683">
        <v>0</v>
      </c>
      <c r="J3683">
        <f t="shared" si="799"/>
        <v>0</v>
      </c>
      <c r="K3683" t="str">
        <f t="shared" si="800"/>
        <v>Modelamiento</v>
      </c>
      <c r="L3683">
        <f t="shared" si="801"/>
        <v>0</v>
      </c>
      <c r="M3683">
        <v>42</v>
      </c>
      <c r="N3683" t="str">
        <f t="shared" si="802"/>
        <v>&lt;=45</v>
      </c>
      <c r="O3683" t="s">
        <v>56</v>
      </c>
      <c r="P3683" t="s">
        <v>31</v>
      </c>
      <c r="Q3683">
        <v>40998</v>
      </c>
      <c r="R3683">
        <v>1649</v>
      </c>
      <c r="S3683" t="str">
        <f t="shared" si="803"/>
        <v>&lt;=2000</v>
      </c>
      <c r="T3683">
        <v>1418</v>
      </c>
      <c r="U3683" t="str">
        <f t="shared" si="804"/>
        <v>&lt;=1500</v>
      </c>
      <c r="V3683" t="s">
        <v>614</v>
      </c>
      <c r="W3683">
        <v>39727</v>
      </c>
      <c r="X3683" s="12">
        <f t="shared" si="805"/>
        <v>4.1508294107282198E-2</v>
      </c>
      <c r="Y3683" t="str">
        <f t="shared" si="806"/>
        <v>&lt;=0.05</v>
      </c>
      <c r="Z3683" t="s">
        <v>32</v>
      </c>
      <c r="AA3683">
        <v>4</v>
      </c>
      <c r="AB3683">
        <v>1515</v>
      </c>
      <c r="AC3683" t="str">
        <f t="shared" si="807"/>
        <v>&lt;=2000</v>
      </c>
      <c r="AD3683">
        <v>3504</v>
      </c>
      <c r="AE3683" t="str">
        <f t="shared" si="808"/>
        <v>&gt;120</v>
      </c>
      <c r="AF3683">
        <v>1515</v>
      </c>
      <c r="AG3683" t="str">
        <f t="shared" si="809"/>
        <v>&lt;=2000</v>
      </c>
      <c r="AH3683" t="s">
        <v>32</v>
      </c>
      <c r="AI3683" t="str">
        <f t="shared" si="810"/>
        <v/>
      </c>
      <c r="AJ3683" t="s">
        <v>32</v>
      </c>
      <c r="AK3683" t="str">
        <f t="shared" si="811"/>
        <v/>
      </c>
      <c r="AL3683">
        <v>12</v>
      </c>
      <c r="AM3683">
        <v>0</v>
      </c>
      <c r="AN3683">
        <v>12</v>
      </c>
      <c r="AO3683" t="s">
        <v>32</v>
      </c>
      <c r="AP3683">
        <v>1</v>
      </c>
    </row>
    <row r="3684" spans="1:42" x14ac:dyDescent="0.25">
      <c r="A3684">
        <v>201901</v>
      </c>
      <c r="B3684" t="str">
        <f t="shared" si="798"/>
        <v>2019-I</v>
      </c>
      <c r="C3684" t="s">
        <v>3745</v>
      </c>
      <c r="D3684" t="s">
        <v>3745</v>
      </c>
      <c r="E3684">
        <v>30593400</v>
      </c>
      <c r="F3684" t="s">
        <v>29</v>
      </c>
      <c r="G3684">
        <v>0</v>
      </c>
      <c r="H3684">
        <v>0</v>
      </c>
      <c r="I3684">
        <v>0</v>
      </c>
      <c r="J3684">
        <f t="shared" si="799"/>
        <v>0</v>
      </c>
      <c r="K3684" t="str">
        <f t="shared" si="800"/>
        <v>Modelamiento</v>
      </c>
      <c r="L3684">
        <f t="shared" si="801"/>
        <v>0</v>
      </c>
      <c r="M3684">
        <v>37</v>
      </c>
      <c r="N3684" t="str">
        <f t="shared" si="802"/>
        <v>&lt;=40</v>
      </c>
      <c r="O3684" t="s">
        <v>56</v>
      </c>
      <c r="P3684" t="s">
        <v>39</v>
      </c>
      <c r="Q3684">
        <v>52040</v>
      </c>
      <c r="R3684">
        <v>500</v>
      </c>
      <c r="S3684" t="str">
        <f t="shared" si="803"/>
        <v>&lt;=500</v>
      </c>
      <c r="T3684">
        <v>1217</v>
      </c>
      <c r="U3684" t="str">
        <f t="shared" si="804"/>
        <v>&lt;=1300</v>
      </c>
      <c r="V3684" t="s">
        <v>589</v>
      </c>
      <c r="W3684">
        <v>49620</v>
      </c>
      <c r="X3684" s="12">
        <f t="shared" si="805"/>
        <v>1.007658202337767E-2</v>
      </c>
      <c r="Y3684" t="str">
        <f t="shared" si="806"/>
        <v>&lt;=0.02</v>
      </c>
      <c r="Z3684" t="s">
        <v>32</v>
      </c>
      <c r="AA3684">
        <v>4</v>
      </c>
      <c r="AB3684">
        <v>1356.61</v>
      </c>
      <c r="AC3684" t="str">
        <f t="shared" si="807"/>
        <v>&lt;=2000</v>
      </c>
      <c r="AD3684">
        <v>1683</v>
      </c>
      <c r="AE3684" t="str">
        <f t="shared" si="808"/>
        <v>&gt;120</v>
      </c>
      <c r="AF3684">
        <v>1356.61</v>
      </c>
      <c r="AG3684" t="str">
        <f t="shared" si="809"/>
        <v>&lt;=2000</v>
      </c>
      <c r="AH3684" t="s">
        <v>32</v>
      </c>
      <c r="AI3684" t="str">
        <f t="shared" si="810"/>
        <v/>
      </c>
      <c r="AJ3684" t="s">
        <v>32</v>
      </c>
      <c r="AK3684" t="str">
        <f t="shared" si="811"/>
        <v/>
      </c>
      <c r="AL3684">
        <v>12</v>
      </c>
      <c r="AM3684">
        <v>0</v>
      </c>
      <c r="AN3684">
        <v>12</v>
      </c>
      <c r="AO3684" t="s">
        <v>32</v>
      </c>
      <c r="AP3684">
        <v>1</v>
      </c>
    </row>
    <row r="3685" spans="1:42" x14ac:dyDescent="0.25">
      <c r="A3685">
        <v>201901</v>
      </c>
      <c r="B3685" t="str">
        <f t="shared" si="798"/>
        <v>2019-I</v>
      </c>
      <c r="C3685" t="s">
        <v>3746</v>
      </c>
      <c r="D3685" t="s">
        <v>3746</v>
      </c>
      <c r="E3685">
        <v>30595302</v>
      </c>
      <c r="F3685" t="s">
        <v>29</v>
      </c>
      <c r="G3685">
        <v>0</v>
      </c>
      <c r="H3685">
        <v>0</v>
      </c>
      <c r="I3685">
        <v>0</v>
      </c>
      <c r="J3685">
        <f t="shared" si="799"/>
        <v>0</v>
      </c>
      <c r="K3685" t="str">
        <f t="shared" si="800"/>
        <v>Modelamiento</v>
      </c>
      <c r="L3685">
        <f t="shared" si="801"/>
        <v>0</v>
      </c>
      <c r="M3685">
        <v>36</v>
      </c>
      <c r="N3685" t="str">
        <f t="shared" si="802"/>
        <v>&lt;=40</v>
      </c>
      <c r="O3685" t="s">
        <v>56</v>
      </c>
      <c r="P3685" t="s">
        <v>31</v>
      </c>
      <c r="Q3685">
        <v>34016</v>
      </c>
      <c r="R3685">
        <v>1031</v>
      </c>
      <c r="S3685" t="str">
        <f t="shared" si="803"/>
        <v>&lt;=1500</v>
      </c>
      <c r="T3685">
        <v>1180</v>
      </c>
      <c r="U3685" t="str">
        <f t="shared" si="804"/>
        <v>&lt;=1200</v>
      </c>
      <c r="V3685" t="s">
        <v>589</v>
      </c>
      <c r="W3685">
        <v>32127</v>
      </c>
      <c r="X3685" s="12">
        <f t="shared" si="805"/>
        <v>3.2091387306626827E-2</v>
      </c>
      <c r="Y3685" t="str">
        <f t="shared" si="806"/>
        <v>&lt;=0.04</v>
      </c>
      <c r="Z3685" t="s">
        <v>32</v>
      </c>
      <c r="AA3685">
        <v>0</v>
      </c>
      <c r="AB3685">
        <v>3530.01</v>
      </c>
      <c r="AC3685" t="str">
        <f t="shared" si="807"/>
        <v>&lt;=4000</v>
      </c>
      <c r="AD3685">
        <v>0</v>
      </c>
      <c r="AE3685" t="str">
        <f t="shared" si="808"/>
        <v>=0</v>
      </c>
      <c r="AF3685">
        <v>0</v>
      </c>
      <c r="AG3685" t="str">
        <f t="shared" si="809"/>
        <v>&lt;=500</v>
      </c>
      <c r="AH3685" t="s">
        <v>32</v>
      </c>
      <c r="AI3685" t="str">
        <f t="shared" si="810"/>
        <v/>
      </c>
      <c r="AJ3685" t="s">
        <v>32</v>
      </c>
      <c r="AK3685" t="str">
        <f t="shared" si="811"/>
        <v/>
      </c>
      <c r="AL3685">
        <v>1</v>
      </c>
      <c r="AM3685">
        <v>1</v>
      </c>
      <c r="AN3685">
        <v>0</v>
      </c>
      <c r="AO3685">
        <v>1</v>
      </c>
      <c r="AP3685" t="s">
        <v>32</v>
      </c>
    </row>
    <row r="3686" spans="1:42" x14ac:dyDescent="0.25">
      <c r="A3686">
        <v>201901</v>
      </c>
      <c r="B3686" t="str">
        <f t="shared" si="798"/>
        <v>2019-I</v>
      </c>
      <c r="C3686" t="s">
        <v>3747</v>
      </c>
      <c r="D3686" t="s">
        <v>3747</v>
      </c>
      <c r="E3686">
        <v>30600470</v>
      </c>
      <c r="F3686" t="s">
        <v>29</v>
      </c>
      <c r="G3686">
        <v>0</v>
      </c>
      <c r="H3686">
        <v>0</v>
      </c>
      <c r="I3686">
        <v>0</v>
      </c>
      <c r="J3686">
        <f t="shared" si="799"/>
        <v>0</v>
      </c>
      <c r="K3686" t="str">
        <f t="shared" si="800"/>
        <v>Modelamiento</v>
      </c>
      <c r="L3686">
        <f t="shared" si="801"/>
        <v>0</v>
      </c>
      <c r="M3686">
        <v>30</v>
      </c>
      <c r="N3686" t="str">
        <f t="shared" si="802"/>
        <v>&lt;=30</v>
      </c>
      <c r="O3686" t="s">
        <v>56</v>
      </c>
      <c r="P3686" t="s">
        <v>39</v>
      </c>
      <c r="Q3686">
        <v>44812</v>
      </c>
      <c r="R3686">
        <v>499</v>
      </c>
      <c r="S3686" t="str">
        <f t="shared" si="803"/>
        <v>&lt;=500</v>
      </c>
      <c r="T3686">
        <v>986</v>
      </c>
      <c r="U3686" t="str">
        <f t="shared" si="804"/>
        <v>&lt;=1000</v>
      </c>
      <c r="V3686" t="s">
        <v>597</v>
      </c>
      <c r="W3686">
        <v>42391</v>
      </c>
      <c r="X3686" s="12">
        <f t="shared" si="805"/>
        <v>1.177136656365738E-2</v>
      </c>
      <c r="Y3686" t="str">
        <f t="shared" si="806"/>
        <v>&lt;=0.02</v>
      </c>
      <c r="Z3686" t="s">
        <v>32</v>
      </c>
      <c r="AA3686">
        <v>0</v>
      </c>
      <c r="AB3686">
        <v>101.46</v>
      </c>
      <c r="AC3686" t="str">
        <f t="shared" si="807"/>
        <v>&lt;=500</v>
      </c>
      <c r="AD3686">
        <v>0</v>
      </c>
      <c r="AE3686" t="str">
        <f t="shared" si="808"/>
        <v>=0</v>
      </c>
      <c r="AF3686">
        <v>0</v>
      </c>
      <c r="AG3686" t="str">
        <f t="shared" si="809"/>
        <v>&lt;=500</v>
      </c>
      <c r="AH3686">
        <v>1500</v>
      </c>
      <c r="AI3686" t="str">
        <f t="shared" si="810"/>
        <v>&lt;=2000</v>
      </c>
      <c r="AJ3686">
        <v>6.7599999999999993E-2</v>
      </c>
      <c r="AK3686" t="str">
        <f t="shared" si="811"/>
        <v>&lt;=0.1</v>
      </c>
      <c r="AL3686">
        <v>2</v>
      </c>
      <c r="AM3686">
        <v>2</v>
      </c>
      <c r="AN3686">
        <v>0</v>
      </c>
      <c r="AO3686">
        <v>1</v>
      </c>
      <c r="AP3686" t="s">
        <v>32</v>
      </c>
    </row>
    <row r="3687" spans="1:42" x14ac:dyDescent="0.25">
      <c r="A3687">
        <v>201901</v>
      </c>
      <c r="B3687" t="str">
        <f t="shared" si="798"/>
        <v>2019-I</v>
      </c>
      <c r="C3687" t="s">
        <v>3748</v>
      </c>
      <c r="D3687" t="s">
        <v>3748</v>
      </c>
      <c r="E3687">
        <v>30601748</v>
      </c>
      <c r="F3687" t="s">
        <v>29</v>
      </c>
      <c r="G3687">
        <v>0</v>
      </c>
      <c r="H3687">
        <v>0</v>
      </c>
      <c r="I3687">
        <v>0</v>
      </c>
      <c r="J3687">
        <f t="shared" si="799"/>
        <v>0</v>
      </c>
      <c r="K3687" t="str">
        <f t="shared" si="800"/>
        <v>Modelamiento</v>
      </c>
      <c r="L3687">
        <f t="shared" si="801"/>
        <v>0</v>
      </c>
      <c r="M3687">
        <v>42</v>
      </c>
      <c r="N3687" t="str">
        <f t="shared" si="802"/>
        <v>&lt;=45</v>
      </c>
      <c r="O3687" t="s">
        <v>56</v>
      </c>
      <c r="P3687" t="s">
        <v>31</v>
      </c>
      <c r="Q3687">
        <v>40995</v>
      </c>
      <c r="R3687">
        <v>500</v>
      </c>
      <c r="S3687" t="str">
        <f t="shared" si="803"/>
        <v>&lt;=500</v>
      </c>
      <c r="T3687">
        <v>1422</v>
      </c>
      <c r="U3687" t="str">
        <f t="shared" si="804"/>
        <v>&lt;=1500</v>
      </c>
      <c r="V3687" t="s">
        <v>585</v>
      </c>
      <c r="W3687">
        <v>38575</v>
      </c>
      <c r="X3687" s="12">
        <f t="shared" si="805"/>
        <v>1.2961762799740765E-2</v>
      </c>
      <c r="Y3687" t="str">
        <f t="shared" si="806"/>
        <v>&lt;=0.02</v>
      </c>
      <c r="Z3687" t="s">
        <v>32</v>
      </c>
      <c r="AA3687">
        <v>0</v>
      </c>
      <c r="AB3687">
        <v>147.75</v>
      </c>
      <c r="AC3687" t="str">
        <f t="shared" si="807"/>
        <v>&lt;=500</v>
      </c>
      <c r="AD3687">
        <v>0</v>
      </c>
      <c r="AE3687" t="str">
        <f t="shared" si="808"/>
        <v>=0</v>
      </c>
      <c r="AF3687">
        <v>0</v>
      </c>
      <c r="AG3687" t="str">
        <f t="shared" si="809"/>
        <v>&lt;=500</v>
      </c>
      <c r="AH3687" t="s">
        <v>32</v>
      </c>
      <c r="AI3687" t="str">
        <f t="shared" si="810"/>
        <v/>
      </c>
      <c r="AJ3687" t="s">
        <v>32</v>
      </c>
      <c r="AK3687" t="str">
        <f t="shared" si="811"/>
        <v/>
      </c>
      <c r="AL3687">
        <v>1</v>
      </c>
      <c r="AM3687">
        <v>1</v>
      </c>
      <c r="AN3687">
        <v>0</v>
      </c>
      <c r="AO3687">
        <v>2</v>
      </c>
      <c r="AP3687" t="s">
        <v>32</v>
      </c>
    </row>
    <row r="3688" spans="1:42" x14ac:dyDescent="0.25">
      <c r="A3688">
        <v>201901</v>
      </c>
      <c r="B3688" t="str">
        <f t="shared" si="798"/>
        <v>2019-I</v>
      </c>
      <c r="C3688" t="s">
        <v>3749</v>
      </c>
      <c r="D3688" t="s">
        <v>3749</v>
      </c>
      <c r="E3688">
        <v>30603852</v>
      </c>
      <c r="F3688" t="s">
        <v>29</v>
      </c>
      <c r="G3688">
        <v>0</v>
      </c>
      <c r="H3688">
        <v>0</v>
      </c>
      <c r="I3688">
        <v>0</v>
      </c>
      <c r="J3688">
        <f t="shared" si="799"/>
        <v>0</v>
      </c>
      <c r="K3688" t="str">
        <f t="shared" si="800"/>
        <v>Modelamiento</v>
      </c>
      <c r="L3688">
        <f t="shared" si="801"/>
        <v>0</v>
      </c>
      <c r="M3688">
        <v>32</v>
      </c>
      <c r="N3688" t="str">
        <f t="shared" si="802"/>
        <v>&lt;=35</v>
      </c>
      <c r="O3688" t="s">
        <v>56</v>
      </c>
      <c r="P3688" t="s">
        <v>39</v>
      </c>
      <c r="Q3688">
        <v>35637</v>
      </c>
      <c r="R3688">
        <v>1031</v>
      </c>
      <c r="S3688" t="str">
        <f t="shared" si="803"/>
        <v>&lt;=1500</v>
      </c>
      <c r="T3688">
        <v>1237</v>
      </c>
      <c r="U3688" t="str">
        <f t="shared" si="804"/>
        <v>&lt;=1300</v>
      </c>
      <c r="V3688" t="s">
        <v>589</v>
      </c>
      <c r="W3688">
        <v>33748</v>
      </c>
      <c r="X3688" s="12">
        <f t="shared" si="805"/>
        <v>3.0549958516060211E-2</v>
      </c>
      <c r="Y3688" t="str">
        <f t="shared" si="806"/>
        <v>&lt;=0.04</v>
      </c>
      <c r="Z3688" t="s">
        <v>32</v>
      </c>
      <c r="AA3688">
        <v>9</v>
      </c>
      <c r="AB3688" t="s">
        <v>32</v>
      </c>
      <c r="AC3688" t="str">
        <f t="shared" si="807"/>
        <v/>
      </c>
      <c r="AD3688" t="s">
        <v>32</v>
      </c>
      <c r="AE3688" t="str">
        <f t="shared" si="808"/>
        <v/>
      </c>
      <c r="AF3688" t="s">
        <v>32</v>
      </c>
      <c r="AG3688" t="str">
        <f t="shared" si="809"/>
        <v/>
      </c>
      <c r="AH3688" t="s">
        <v>32</v>
      </c>
      <c r="AI3688" t="str">
        <f t="shared" si="810"/>
        <v/>
      </c>
      <c r="AJ3688" t="s">
        <v>32</v>
      </c>
      <c r="AK3688" t="str">
        <f t="shared" si="811"/>
        <v/>
      </c>
      <c r="AL3688">
        <v>0</v>
      </c>
      <c r="AM3688">
        <v>0</v>
      </c>
      <c r="AN3688">
        <v>0</v>
      </c>
      <c r="AO3688" t="s">
        <v>32</v>
      </c>
      <c r="AP3688" t="s">
        <v>32</v>
      </c>
    </row>
    <row r="3689" spans="1:42" x14ac:dyDescent="0.25">
      <c r="A3689">
        <v>201901</v>
      </c>
      <c r="B3689" t="str">
        <f t="shared" si="798"/>
        <v>2019-I</v>
      </c>
      <c r="C3689" t="s">
        <v>3750</v>
      </c>
      <c r="D3689" t="s">
        <v>3750</v>
      </c>
      <c r="E3689">
        <v>30589532</v>
      </c>
      <c r="F3689" t="s">
        <v>29</v>
      </c>
      <c r="G3689">
        <v>0</v>
      </c>
      <c r="H3689">
        <v>0</v>
      </c>
      <c r="I3689">
        <v>0</v>
      </c>
      <c r="J3689">
        <f t="shared" si="799"/>
        <v>0</v>
      </c>
      <c r="K3689" t="str">
        <f t="shared" si="800"/>
        <v>Modelamiento</v>
      </c>
      <c r="L3689">
        <f t="shared" si="801"/>
        <v>0</v>
      </c>
      <c r="M3689">
        <v>65</v>
      </c>
      <c r="N3689" t="str">
        <f t="shared" si="802"/>
        <v>&gt;60</v>
      </c>
      <c r="O3689" t="s">
        <v>72</v>
      </c>
      <c r="P3689" t="s">
        <v>35</v>
      </c>
      <c r="Q3689">
        <v>46372</v>
      </c>
      <c r="R3689">
        <v>499</v>
      </c>
      <c r="S3689" t="str">
        <f t="shared" si="803"/>
        <v>&lt;=500</v>
      </c>
      <c r="T3689">
        <v>1149</v>
      </c>
      <c r="U3689" t="str">
        <f t="shared" si="804"/>
        <v>&lt;=1200</v>
      </c>
      <c r="V3689" t="s">
        <v>585</v>
      </c>
      <c r="W3689">
        <v>43951</v>
      </c>
      <c r="X3689" s="12">
        <f t="shared" si="805"/>
        <v>1.1353552820186116E-2</v>
      </c>
      <c r="Y3689" t="str">
        <f t="shared" si="806"/>
        <v>&lt;=0.02</v>
      </c>
      <c r="Z3689" t="s">
        <v>32</v>
      </c>
      <c r="AA3689">
        <v>1</v>
      </c>
      <c r="AB3689">
        <v>3042.36</v>
      </c>
      <c r="AC3689" t="str">
        <f t="shared" si="807"/>
        <v>&lt;=4000</v>
      </c>
      <c r="AD3689">
        <v>19</v>
      </c>
      <c r="AE3689" t="str">
        <f t="shared" si="808"/>
        <v>&lt;=30</v>
      </c>
      <c r="AF3689">
        <v>0</v>
      </c>
      <c r="AG3689" t="str">
        <f t="shared" si="809"/>
        <v>&lt;=500</v>
      </c>
      <c r="AH3689">
        <v>2017.44</v>
      </c>
      <c r="AI3689" t="str">
        <f t="shared" si="810"/>
        <v>&lt;=3000</v>
      </c>
      <c r="AJ3689">
        <v>0.99929999999999997</v>
      </c>
      <c r="AK3689" t="str">
        <f t="shared" si="811"/>
        <v>&gt;0.9</v>
      </c>
      <c r="AL3689">
        <v>12</v>
      </c>
      <c r="AM3689">
        <v>7</v>
      </c>
      <c r="AN3689">
        <v>0</v>
      </c>
      <c r="AO3689">
        <v>3</v>
      </c>
      <c r="AP3689" t="s">
        <v>32</v>
      </c>
    </row>
    <row r="3690" spans="1:42" x14ac:dyDescent="0.25">
      <c r="A3690">
        <v>201901</v>
      </c>
      <c r="B3690" t="str">
        <f t="shared" si="798"/>
        <v>2019-I</v>
      </c>
      <c r="C3690" t="s">
        <v>3751</v>
      </c>
      <c r="D3690" t="s">
        <v>3751</v>
      </c>
      <c r="E3690">
        <v>30586970</v>
      </c>
      <c r="F3690" t="s">
        <v>29</v>
      </c>
      <c r="G3690">
        <v>0</v>
      </c>
      <c r="H3690">
        <v>0</v>
      </c>
      <c r="I3690">
        <v>0</v>
      </c>
      <c r="J3690">
        <f t="shared" si="799"/>
        <v>0</v>
      </c>
      <c r="K3690" t="str">
        <f t="shared" si="800"/>
        <v>Modelamiento</v>
      </c>
      <c r="L3690">
        <f t="shared" si="801"/>
        <v>0</v>
      </c>
      <c r="M3690">
        <v>50</v>
      </c>
      <c r="N3690" t="str">
        <f t="shared" si="802"/>
        <v>&lt;=50</v>
      </c>
      <c r="O3690" t="s">
        <v>56</v>
      </c>
      <c r="P3690" t="s">
        <v>39</v>
      </c>
      <c r="Q3690">
        <v>40867</v>
      </c>
      <c r="R3690">
        <v>1031</v>
      </c>
      <c r="S3690" t="str">
        <f t="shared" si="803"/>
        <v>&lt;=1500</v>
      </c>
      <c r="T3690">
        <v>1209</v>
      </c>
      <c r="U3690" t="str">
        <f t="shared" si="804"/>
        <v>&lt;=1300</v>
      </c>
      <c r="V3690" t="s">
        <v>585</v>
      </c>
      <c r="W3690">
        <v>38978</v>
      </c>
      <c r="X3690" s="12">
        <f t="shared" si="805"/>
        <v>2.6450818410385345E-2</v>
      </c>
      <c r="Y3690" t="str">
        <f t="shared" si="806"/>
        <v>&lt;=0.03</v>
      </c>
      <c r="Z3690" t="s">
        <v>32</v>
      </c>
      <c r="AA3690">
        <v>9</v>
      </c>
      <c r="AB3690" t="s">
        <v>32</v>
      </c>
      <c r="AC3690" t="str">
        <f t="shared" si="807"/>
        <v/>
      </c>
      <c r="AD3690" t="s">
        <v>32</v>
      </c>
      <c r="AE3690" t="str">
        <f t="shared" si="808"/>
        <v/>
      </c>
      <c r="AF3690" t="s">
        <v>32</v>
      </c>
      <c r="AG3690" t="str">
        <f t="shared" si="809"/>
        <v/>
      </c>
      <c r="AH3690" t="s">
        <v>32</v>
      </c>
      <c r="AI3690" t="str">
        <f t="shared" si="810"/>
        <v/>
      </c>
      <c r="AJ3690" t="s">
        <v>32</v>
      </c>
      <c r="AK3690" t="str">
        <f t="shared" si="811"/>
        <v/>
      </c>
      <c r="AL3690">
        <v>0</v>
      </c>
      <c r="AM3690">
        <v>0</v>
      </c>
      <c r="AN3690">
        <v>0</v>
      </c>
      <c r="AO3690" t="s">
        <v>32</v>
      </c>
      <c r="AP3690" t="s">
        <v>32</v>
      </c>
    </row>
    <row r="3691" spans="1:42" x14ac:dyDescent="0.25">
      <c r="A3691">
        <v>201901</v>
      </c>
      <c r="B3691" t="str">
        <f t="shared" si="798"/>
        <v>2019-I</v>
      </c>
      <c r="C3691" t="s">
        <v>3752</v>
      </c>
      <c r="D3691" t="s">
        <v>3752</v>
      </c>
      <c r="E3691">
        <v>30598319</v>
      </c>
      <c r="F3691" t="s">
        <v>29</v>
      </c>
      <c r="G3691">
        <v>0</v>
      </c>
      <c r="H3691">
        <v>0</v>
      </c>
      <c r="I3691">
        <v>0</v>
      </c>
      <c r="J3691">
        <f t="shared" si="799"/>
        <v>0</v>
      </c>
      <c r="K3691" t="str">
        <f t="shared" si="800"/>
        <v>Modelamiento</v>
      </c>
      <c r="L3691">
        <f t="shared" si="801"/>
        <v>0</v>
      </c>
      <c r="M3691">
        <v>35</v>
      </c>
      <c r="N3691" t="str">
        <f t="shared" si="802"/>
        <v>&lt;=35</v>
      </c>
      <c r="O3691" t="s">
        <v>56</v>
      </c>
      <c r="P3691" t="s">
        <v>39</v>
      </c>
      <c r="Q3691">
        <v>52926</v>
      </c>
      <c r="R3691">
        <v>500</v>
      </c>
      <c r="S3691" t="str">
        <f t="shared" si="803"/>
        <v>&lt;=500</v>
      </c>
      <c r="T3691">
        <v>1183</v>
      </c>
      <c r="U3691" t="str">
        <f t="shared" si="804"/>
        <v>&lt;=1200</v>
      </c>
      <c r="V3691" t="s">
        <v>597</v>
      </c>
      <c r="W3691">
        <v>50506</v>
      </c>
      <c r="X3691" s="12">
        <f t="shared" si="805"/>
        <v>9.8998138834989896E-3</v>
      </c>
      <c r="Y3691" t="str">
        <f t="shared" si="806"/>
        <v>&lt;=0.01</v>
      </c>
      <c r="Z3691" t="s">
        <v>32</v>
      </c>
      <c r="AA3691">
        <v>4</v>
      </c>
      <c r="AB3691">
        <v>2123.4899999999998</v>
      </c>
      <c r="AC3691" t="str">
        <f t="shared" si="807"/>
        <v>&lt;=3000</v>
      </c>
      <c r="AD3691">
        <v>1808</v>
      </c>
      <c r="AE3691" t="str">
        <f t="shared" si="808"/>
        <v>&gt;120</v>
      </c>
      <c r="AF3691">
        <v>2123.4899999999998</v>
      </c>
      <c r="AG3691" t="str">
        <f t="shared" si="809"/>
        <v>&lt;=3000</v>
      </c>
      <c r="AH3691" t="s">
        <v>32</v>
      </c>
      <c r="AI3691" t="str">
        <f t="shared" si="810"/>
        <v/>
      </c>
      <c r="AJ3691" t="s">
        <v>32</v>
      </c>
      <c r="AK3691" t="str">
        <f t="shared" si="811"/>
        <v/>
      </c>
      <c r="AL3691">
        <v>12</v>
      </c>
      <c r="AM3691">
        <v>0</v>
      </c>
      <c r="AN3691">
        <v>12</v>
      </c>
      <c r="AO3691" t="s">
        <v>32</v>
      </c>
      <c r="AP3691">
        <v>1</v>
      </c>
    </row>
    <row r="3692" spans="1:42" x14ac:dyDescent="0.25">
      <c r="A3692">
        <v>201901</v>
      </c>
      <c r="B3692" t="str">
        <f t="shared" si="798"/>
        <v>2019-I</v>
      </c>
      <c r="C3692" t="s">
        <v>3753</v>
      </c>
      <c r="D3692" t="s">
        <v>3753</v>
      </c>
      <c r="E3692">
        <v>30595767</v>
      </c>
      <c r="F3692" t="s">
        <v>29</v>
      </c>
      <c r="G3692">
        <v>0</v>
      </c>
      <c r="H3692">
        <v>0</v>
      </c>
      <c r="I3692">
        <v>0</v>
      </c>
      <c r="J3692">
        <f t="shared" si="799"/>
        <v>0</v>
      </c>
      <c r="K3692" t="str">
        <f t="shared" si="800"/>
        <v>Modelamiento</v>
      </c>
      <c r="L3692">
        <f t="shared" si="801"/>
        <v>0</v>
      </c>
      <c r="M3692">
        <v>58</v>
      </c>
      <c r="N3692" t="str">
        <f t="shared" si="802"/>
        <v>&lt;=60</v>
      </c>
      <c r="O3692" t="s">
        <v>72</v>
      </c>
      <c r="P3692" t="s">
        <v>69</v>
      </c>
      <c r="Q3692">
        <v>44614</v>
      </c>
      <c r="R3692">
        <v>500</v>
      </c>
      <c r="S3692" t="str">
        <f t="shared" si="803"/>
        <v>&lt;=500</v>
      </c>
      <c r="T3692">
        <v>970</v>
      </c>
      <c r="U3692" t="str">
        <f t="shared" si="804"/>
        <v>&lt;=1000</v>
      </c>
      <c r="V3692" t="s">
        <v>589</v>
      </c>
      <c r="W3692">
        <v>42194</v>
      </c>
      <c r="X3692" s="12">
        <f t="shared" si="805"/>
        <v>1.1850026070057354E-2</v>
      </c>
      <c r="Y3692" t="str">
        <f t="shared" si="806"/>
        <v>&lt;=0.02</v>
      </c>
      <c r="Z3692" t="s">
        <v>32</v>
      </c>
      <c r="AA3692">
        <v>0</v>
      </c>
      <c r="AB3692">
        <v>10.82</v>
      </c>
      <c r="AC3692" t="str">
        <f t="shared" si="807"/>
        <v>&lt;=500</v>
      </c>
      <c r="AD3692">
        <v>0</v>
      </c>
      <c r="AE3692" t="str">
        <f t="shared" si="808"/>
        <v>=0</v>
      </c>
      <c r="AF3692">
        <v>0</v>
      </c>
      <c r="AG3692" t="str">
        <f t="shared" si="809"/>
        <v>&lt;=500</v>
      </c>
      <c r="AH3692">
        <v>1200</v>
      </c>
      <c r="AI3692" t="str">
        <f t="shared" si="810"/>
        <v>&lt;=2000</v>
      </c>
      <c r="AJ3692">
        <v>8.9999999999999993E-3</v>
      </c>
      <c r="AK3692" t="str">
        <f t="shared" si="811"/>
        <v>&lt;=0.1</v>
      </c>
      <c r="AL3692">
        <v>1</v>
      </c>
      <c r="AM3692">
        <v>1</v>
      </c>
      <c r="AN3692">
        <v>0</v>
      </c>
      <c r="AO3692">
        <v>2</v>
      </c>
      <c r="AP3692" t="s">
        <v>32</v>
      </c>
    </row>
    <row r="3693" spans="1:42" x14ac:dyDescent="0.25">
      <c r="A3693">
        <v>201901</v>
      </c>
      <c r="B3693" t="str">
        <f t="shared" si="798"/>
        <v>2019-I</v>
      </c>
      <c r="C3693" t="s">
        <v>3754</v>
      </c>
      <c r="D3693" t="s">
        <v>3754</v>
      </c>
      <c r="E3693">
        <v>30586521</v>
      </c>
      <c r="F3693" t="s">
        <v>29</v>
      </c>
      <c r="G3693">
        <v>1</v>
      </c>
      <c r="H3693">
        <v>0</v>
      </c>
      <c r="I3693">
        <v>0</v>
      </c>
      <c r="J3693">
        <f t="shared" si="799"/>
        <v>0</v>
      </c>
      <c r="K3693" t="str">
        <f t="shared" si="800"/>
        <v>Modelamiento</v>
      </c>
      <c r="L3693">
        <f t="shared" si="801"/>
        <v>0</v>
      </c>
      <c r="M3693">
        <v>37</v>
      </c>
      <c r="N3693" t="str">
        <f t="shared" si="802"/>
        <v>&lt;=40</v>
      </c>
      <c r="O3693" t="s">
        <v>56</v>
      </c>
      <c r="P3693" t="s">
        <v>39</v>
      </c>
      <c r="Q3693">
        <v>36169</v>
      </c>
      <c r="R3693">
        <v>499</v>
      </c>
      <c r="S3693" t="str">
        <f t="shared" si="803"/>
        <v>&lt;=500</v>
      </c>
      <c r="T3693">
        <v>1255</v>
      </c>
      <c r="U3693" t="str">
        <f t="shared" si="804"/>
        <v>&lt;=1300</v>
      </c>
      <c r="V3693" t="s">
        <v>589</v>
      </c>
      <c r="W3693">
        <v>33748</v>
      </c>
      <c r="X3693" s="12">
        <f t="shared" si="805"/>
        <v>1.4786061396230888E-2</v>
      </c>
      <c r="Y3693" t="str">
        <f t="shared" si="806"/>
        <v>&lt;=0.02</v>
      </c>
      <c r="Z3693" t="s">
        <v>32</v>
      </c>
      <c r="AA3693">
        <v>0</v>
      </c>
      <c r="AB3693">
        <v>2079.67</v>
      </c>
      <c r="AC3693" t="str">
        <f t="shared" si="807"/>
        <v>&lt;=3000</v>
      </c>
      <c r="AD3693">
        <v>0</v>
      </c>
      <c r="AE3693" t="str">
        <f t="shared" si="808"/>
        <v>=0</v>
      </c>
      <c r="AF3693">
        <v>0</v>
      </c>
      <c r="AG3693" t="str">
        <f t="shared" si="809"/>
        <v>&lt;=500</v>
      </c>
      <c r="AH3693" t="s">
        <v>32</v>
      </c>
      <c r="AI3693" t="str">
        <f t="shared" si="810"/>
        <v/>
      </c>
      <c r="AJ3693" t="s">
        <v>32</v>
      </c>
      <c r="AK3693" t="str">
        <f t="shared" si="811"/>
        <v/>
      </c>
      <c r="AL3693">
        <v>6</v>
      </c>
      <c r="AM3693">
        <v>6</v>
      </c>
      <c r="AN3693">
        <v>0</v>
      </c>
      <c r="AO3693">
        <v>1</v>
      </c>
      <c r="AP3693" t="s">
        <v>32</v>
      </c>
    </row>
    <row r="3694" spans="1:42" x14ac:dyDescent="0.25">
      <c r="A3694">
        <v>201901</v>
      </c>
      <c r="B3694" t="str">
        <f t="shared" si="798"/>
        <v>2019-I</v>
      </c>
      <c r="C3694" t="s">
        <v>3755</v>
      </c>
      <c r="D3694" t="s">
        <v>3755</v>
      </c>
      <c r="E3694">
        <v>30587864</v>
      </c>
      <c r="F3694" t="s">
        <v>29</v>
      </c>
      <c r="G3694">
        <v>1</v>
      </c>
      <c r="H3694">
        <v>0</v>
      </c>
      <c r="I3694">
        <v>0</v>
      </c>
      <c r="J3694">
        <f t="shared" si="799"/>
        <v>0</v>
      </c>
      <c r="K3694" t="str">
        <f t="shared" si="800"/>
        <v>Modelamiento</v>
      </c>
      <c r="L3694">
        <f t="shared" si="801"/>
        <v>0</v>
      </c>
      <c r="M3694">
        <v>47</v>
      </c>
      <c r="N3694" t="str">
        <f t="shared" si="802"/>
        <v>&lt;=50</v>
      </c>
      <c r="O3694" t="s">
        <v>56</v>
      </c>
      <c r="P3694" t="s">
        <v>31</v>
      </c>
      <c r="Q3694">
        <v>39570</v>
      </c>
      <c r="R3694">
        <v>1031</v>
      </c>
      <c r="S3694" t="str">
        <f t="shared" si="803"/>
        <v>&lt;=1500</v>
      </c>
      <c r="T3694">
        <v>1128</v>
      </c>
      <c r="U3694" t="str">
        <f t="shared" si="804"/>
        <v>&lt;=1200</v>
      </c>
      <c r="V3694" t="s">
        <v>585</v>
      </c>
      <c r="W3694">
        <v>37681</v>
      </c>
      <c r="X3694" s="12">
        <f t="shared" si="805"/>
        <v>2.7361269605371406E-2</v>
      </c>
      <c r="Y3694" t="str">
        <f t="shared" si="806"/>
        <v>&lt;=0.03</v>
      </c>
      <c r="Z3694" t="s">
        <v>32</v>
      </c>
      <c r="AA3694">
        <v>0</v>
      </c>
      <c r="AB3694">
        <v>5108.29</v>
      </c>
      <c r="AC3694" t="str">
        <f t="shared" si="807"/>
        <v>&gt;5000</v>
      </c>
      <c r="AD3694">
        <v>5</v>
      </c>
      <c r="AE3694" t="str">
        <f t="shared" si="808"/>
        <v>&lt;=8</v>
      </c>
      <c r="AF3694">
        <v>0</v>
      </c>
      <c r="AG3694" t="str">
        <f t="shared" si="809"/>
        <v>&lt;=500</v>
      </c>
      <c r="AH3694">
        <v>3823.67</v>
      </c>
      <c r="AI3694" t="str">
        <f t="shared" si="810"/>
        <v>&lt;=4000</v>
      </c>
      <c r="AJ3694">
        <v>0.85089999999999999</v>
      </c>
      <c r="AK3694" t="str">
        <f t="shared" si="811"/>
        <v>&lt;=0.9</v>
      </c>
      <c r="AL3694">
        <v>11</v>
      </c>
      <c r="AM3694">
        <v>11</v>
      </c>
      <c r="AN3694">
        <v>0</v>
      </c>
      <c r="AO3694">
        <v>1</v>
      </c>
      <c r="AP3694" t="s">
        <v>32</v>
      </c>
    </row>
    <row r="3695" spans="1:42" x14ac:dyDescent="0.25">
      <c r="A3695">
        <v>201901</v>
      </c>
      <c r="B3695" t="str">
        <f t="shared" si="798"/>
        <v>2019-I</v>
      </c>
      <c r="C3695" t="s">
        <v>3756</v>
      </c>
      <c r="D3695" t="s">
        <v>3756</v>
      </c>
      <c r="E3695">
        <v>30605883</v>
      </c>
      <c r="F3695" t="s">
        <v>29</v>
      </c>
      <c r="G3695">
        <v>1</v>
      </c>
      <c r="H3695">
        <v>0</v>
      </c>
      <c r="I3695">
        <v>0</v>
      </c>
      <c r="J3695">
        <f t="shared" si="799"/>
        <v>0</v>
      </c>
      <c r="K3695" t="str">
        <f t="shared" si="800"/>
        <v>Modelamiento</v>
      </c>
      <c r="L3695">
        <f t="shared" si="801"/>
        <v>0</v>
      </c>
      <c r="M3695">
        <v>33</v>
      </c>
      <c r="N3695" t="str">
        <f t="shared" si="802"/>
        <v>&lt;=35</v>
      </c>
      <c r="O3695" t="s">
        <v>56</v>
      </c>
      <c r="P3695" t="s">
        <v>35</v>
      </c>
      <c r="Q3695">
        <v>41340</v>
      </c>
      <c r="R3695">
        <v>2473</v>
      </c>
      <c r="S3695" t="str">
        <f t="shared" si="803"/>
        <v>&lt;=2500</v>
      </c>
      <c r="T3695">
        <v>1164</v>
      </c>
      <c r="U3695" t="str">
        <f t="shared" si="804"/>
        <v>&lt;=1200</v>
      </c>
      <c r="V3695" t="s">
        <v>585</v>
      </c>
      <c r="W3695">
        <v>40893</v>
      </c>
      <c r="X3695" s="12">
        <f t="shared" si="805"/>
        <v>6.0474897904286798E-2</v>
      </c>
      <c r="Y3695" t="str">
        <f t="shared" si="806"/>
        <v>&gt;0.06</v>
      </c>
      <c r="Z3695" t="s">
        <v>32</v>
      </c>
      <c r="AA3695">
        <v>4</v>
      </c>
      <c r="AB3695">
        <v>1134.78</v>
      </c>
      <c r="AC3695" t="str">
        <f t="shared" si="807"/>
        <v>&lt;=2000</v>
      </c>
      <c r="AD3695">
        <v>360</v>
      </c>
      <c r="AE3695" t="str">
        <f t="shared" si="808"/>
        <v>&gt;120</v>
      </c>
      <c r="AF3695">
        <v>0</v>
      </c>
      <c r="AG3695" t="str">
        <f t="shared" si="809"/>
        <v>&lt;=500</v>
      </c>
      <c r="AH3695">
        <v>1250</v>
      </c>
      <c r="AI3695" t="str">
        <f t="shared" si="810"/>
        <v>&lt;=2000</v>
      </c>
      <c r="AJ3695">
        <v>1</v>
      </c>
      <c r="AK3695" t="str">
        <f t="shared" si="811"/>
        <v>&gt;0.9</v>
      </c>
      <c r="AL3695">
        <v>6</v>
      </c>
      <c r="AM3695">
        <v>0</v>
      </c>
      <c r="AN3695">
        <v>2</v>
      </c>
      <c r="AO3695" t="s">
        <v>32</v>
      </c>
      <c r="AP3695">
        <v>7</v>
      </c>
    </row>
    <row r="3696" spans="1:42" x14ac:dyDescent="0.25">
      <c r="A3696">
        <v>201901</v>
      </c>
      <c r="B3696" t="str">
        <f t="shared" si="798"/>
        <v>2019-I</v>
      </c>
      <c r="C3696" t="s">
        <v>3757</v>
      </c>
      <c r="D3696" t="s">
        <v>3757</v>
      </c>
      <c r="E3696">
        <v>30602859</v>
      </c>
      <c r="F3696" t="s">
        <v>29</v>
      </c>
      <c r="G3696">
        <v>0</v>
      </c>
      <c r="H3696">
        <v>0</v>
      </c>
      <c r="I3696">
        <v>0</v>
      </c>
      <c r="J3696">
        <f t="shared" si="799"/>
        <v>0</v>
      </c>
      <c r="K3696" t="str">
        <f t="shared" si="800"/>
        <v>Modelamiento</v>
      </c>
      <c r="L3696">
        <f t="shared" si="801"/>
        <v>0</v>
      </c>
      <c r="M3696">
        <v>37</v>
      </c>
      <c r="N3696" t="str">
        <f t="shared" si="802"/>
        <v>&lt;=40</v>
      </c>
      <c r="O3696" t="s">
        <v>56</v>
      </c>
      <c r="P3696" t="s">
        <v>39</v>
      </c>
      <c r="Q3696">
        <v>48992</v>
      </c>
      <c r="R3696">
        <v>500</v>
      </c>
      <c r="S3696" t="str">
        <f t="shared" si="803"/>
        <v>&lt;=500</v>
      </c>
      <c r="T3696">
        <v>1113</v>
      </c>
      <c r="U3696" t="str">
        <f t="shared" si="804"/>
        <v>&lt;=1200</v>
      </c>
      <c r="V3696" t="s">
        <v>1407</v>
      </c>
      <c r="W3696">
        <v>46542</v>
      </c>
      <c r="X3696" s="12">
        <f t="shared" si="805"/>
        <v>1.0742984830905418E-2</v>
      </c>
      <c r="Y3696" t="str">
        <f t="shared" si="806"/>
        <v>&lt;=0.02</v>
      </c>
      <c r="Z3696" t="s">
        <v>32</v>
      </c>
      <c r="AA3696">
        <v>9</v>
      </c>
      <c r="AB3696" t="s">
        <v>32</v>
      </c>
      <c r="AC3696" t="str">
        <f t="shared" si="807"/>
        <v/>
      </c>
      <c r="AD3696" t="s">
        <v>32</v>
      </c>
      <c r="AE3696" t="str">
        <f t="shared" si="808"/>
        <v/>
      </c>
      <c r="AF3696" t="s">
        <v>32</v>
      </c>
      <c r="AG3696" t="str">
        <f t="shared" si="809"/>
        <v/>
      </c>
      <c r="AH3696" t="s">
        <v>32</v>
      </c>
      <c r="AI3696" t="str">
        <f t="shared" si="810"/>
        <v/>
      </c>
      <c r="AJ3696" t="s">
        <v>32</v>
      </c>
      <c r="AK3696" t="str">
        <f t="shared" si="811"/>
        <v/>
      </c>
      <c r="AL3696">
        <v>0</v>
      </c>
      <c r="AM3696">
        <v>0</v>
      </c>
      <c r="AN3696">
        <v>0</v>
      </c>
      <c r="AO3696" t="s">
        <v>32</v>
      </c>
      <c r="AP3696" t="s">
        <v>32</v>
      </c>
    </row>
    <row r="3697" spans="1:42" x14ac:dyDescent="0.25">
      <c r="A3697">
        <v>201901</v>
      </c>
      <c r="B3697" t="str">
        <f t="shared" si="798"/>
        <v>2019-I</v>
      </c>
      <c r="C3697" t="s">
        <v>3758</v>
      </c>
      <c r="D3697" t="s">
        <v>3758</v>
      </c>
      <c r="E3697">
        <v>30604130</v>
      </c>
      <c r="F3697" t="s">
        <v>29</v>
      </c>
      <c r="G3697">
        <v>0</v>
      </c>
      <c r="H3697">
        <v>0</v>
      </c>
      <c r="I3697">
        <v>0</v>
      </c>
      <c r="J3697">
        <f t="shared" si="799"/>
        <v>0</v>
      </c>
      <c r="K3697" t="str">
        <f t="shared" si="800"/>
        <v>Modelamiento</v>
      </c>
      <c r="L3697">
        <f t="shared" si="801"/>
        <v>0</v>
      </c>
      <c r="M3697">
        <v>28</v>
      </c>
      <c r="N3697" t="str">
        <f t="shared" si="802"/>
        <v>&lt;=30</v>
      </c>
      <c r="O3697" t="s">
        <v>56</v>
      </c>
      <c r="P3697" t="s">
        <v>39</v>
      </c>
      <c r="Q3697">
        <v>56643</v>
      </c>
      <c r="R3697">
        <v>1031</v>
      </c>
      <c r="S3697" t="str">
        <f t="shared" si="803"/>
        <v>&lt;=1500</v>
      </c>
      <c r="T3697">
        <v>1429</v>
      </c>
      <c r="U3697" t="str">
        <f t="shared" si="804"/>
        <v>&lt;=1500</v>
      </c>
      <c r="V3697" t="s">
        <v>585</v>
      </c>
      <c r="W3697">
        <v>54754</v>
      </c>
      <c r="X3697" s="12">
        <f t="shared" si="805"/>
        <v>1.882967454432553E-2</v>
      </c>
      <c r="Y3697" t="str">
        <f t="shared" si="806"/>
        <v>&lt;=0.02</v>
      </c>
      <c r="Z3697" t="s">
        <v>32</v>
      </c>
      <c r="AA3697">
        <v>1</v>
      </c>
      <c r="AB3697">
        <v>3273.41</v>
      </c>
      <c r="AC3697" t="str">
        <f t="shared" si="807"/>
        <v>&lt;=4000</v>
      </c>
      <c r="AD3697">
        <v>28</v>
      </c>
      <c r="AE3697" t="str">
        <f t="shared" si="808"/>
        <v>&lt;=30</v>
      </c>
      <c r="AF3697">
        <v>0</v>
      </c>
      <c r="AG3697" t="str">
        <f t="shared" si="809"/>
        <v>&lt;=500</v>
      </c>
      <c r="AH3697">
        <v>1200</v>
      </c>
      <c r="AI3697" t="str">
        <f t="shared" si="810"/>
        <v>&lt;=2000</v>
      </c>
      <c r="AJ3697">
        <v>0.96860000000000002</v>
      </c>
      <c r="AK3697" t="str">
        <f t="shared" si="811"/>
        <v>&gt;0.9</v>
      </c>
      <c r="AL3697">
        <v>12</v>
      </c>
      <c r="AM3697">
        <v>10</v>
      </c>
      <c r="AN3697">
        <v>0</v>
      </c>
      <c r="AO3697">
        <v>3</v>
      </c>
      <c r="AP3697" t="s">
        <v>32</v>
      </c>
    </row>
    <row r="3698" spans="1:42" x14ac:dyDescent="0.25">
      <c r="A3698">
        <v>201901</v>
      </c>
      <c r="B3698" t="str">
        <f t="shared" si="798"/>
        <v>2019-I</v>
      </c>
      <c r="C3698" t="s">
        <v>3759</v>
      </c>
      <c r="D3698" t="s">
        <v>3759</v>
      </c>
      <c r="E3698">
        <v>30587978</v>
      </c>
      <c r="F3698" t="s">
        <v>29</v>
      </c>
      <c r="G3698">
        <v>0</v>
      </c>
      <c r="H3698">
        <v>0</v>
      </c>
      <c r="I3698">
        <v>0</v>
      </c>
      <c r="J3698">
        <f t="shared" si="799"/>
        <v>0</v>
      </c>
      <c r="K3698" t="str">
        <f t="shared" si="800"/>
        <v>Modelamiento</v>
      </c>
      <c r="L3698">
        <f t="shared" si="801"/>
        <v>0</v>
      </c>
      <c r="M3698">
        <v>51</v>
      </c>
      <c r="N3698" t="str">
        <f t="shared" si="802"/>
        <v>&lt;=55</v>
      </c>
      <c r="O3698" t="s">
        <v>56</v>
      </c>
      <c r="P3698" t="s">
        <v>39</v>
      </c>
      <c r="Q3698">
        <v>51480</v>
      </c>
      <c r="R3698">
        <v>500</v>
      </c>
      <c r="S3698" t="str">
        <f t="shared" si="803"/>
        <v>&lt;=500</v>
      </c>
      <c r="T3698">
        <v>1119</v>
      </c>
      <c r="U3698" t="str">
        <f t="shared" si="804"/>
        <v>&lt;=1200</v>
      </c>
      <c r="V3698" t="s">
        <v>597</v>
      </c>
      <c r="W3698">
        <v>49060</v>
      </c>
      <c r="X3698" s="12">
        <f t="shared" si="805"/>
        <v>1.0191602119853241E-2</v>
      </c>
      <c r="Y3698" t="str">
        <f t="shared" si="806"/>
        <v>&lt;=0.02</v>
      </c>
      <c r="Z3698" t="s">
        <v>32</v>
      </c>
      <c r="AA3698">
        <v>9</v>
      </c>
      <c r="AB3698" t="s">
        <v>32</v>
      </c>
      <c r="AC3698" t="str">
        <f t="shared" si="807"/>
        <v/>
      </c>
      <c r="AD3698" t="s">
        <v>32</v>
      </c>
      <c r="AE3698" t="str">
        <f t="shared" si="808"/>
        <v/>
      </c>
      <c r="AF3698" t="s">
        <v>32</v>
      </c>
      <c r="AG3698" t="str">
        <f t="shared" si="809"/>
        <v/>
      </c>
      <c r="AH3698" t="s">
        <v>32</v>
      </c>
      <c r="AI3698" t="str">
        <f t="shared" si="810"/>
        <v/>
      </c>
      <c r="AJ3698" t="s">
        <v>32</v>
      </c>
      <c r="AK3698" t="str">
        <f t="shared" si="811"/>
        <v/>
      </c>
      <c r="AL3698">
        <v>0</v>
      </c>
      <c r="AM3698">
        <v>0</v>
      </c>
      <c r="AN3698">
        <v>0</v>
      </c>
      <c r="AO3698" t="s">
        <v>32</v>
      </c>
      <c r="AP3698" t="s">
        <v>32</v>
      </c>
    </row>
    <row r="3699" spans="1:42" x14ac:dyDescent="0.25">
      <c r="A3699">
        <v>201901</v>
      </c>
      <c r="B3699" t="str">
        <f t="shared" si="798"/>
        <v>2019-I</v>
      </c>
      <c r="C3699" t="s">
        <v>3760</v>
      </c>
      <c r="D3699" t="s">
        <v>3760</v>
      </c>
      <c r="E3699">
        <v>30600345</v>
      </c>
      <c r="F3699" t="s">
        <v>29</v>
      </c>
      <c r="G3699">
        <v>0</v>
      </c>
      <c r="H3699">
        <v>0</v>
      </c>
      <c r="I3699">
        <v>0</v>
      </c>
      <c r="J3699">
        <f t="shared" si="799"/>
        <v>0</v>
      </c>
      <c r="K3699" t="str">
        <f t="shared" si="800"/>
        <v>Modelamiento</v>
      </c>
      <c r="L3699">
        <f t="shared" si="801"/>
        <v>0</v>
      </c>
      <c r="M3699">
        <v>46</v>
      </c>
      <c r="N3699" t="str">
        <f t="shared" si="802"/>
        <v>&lt;=50</v>
      </c>
      <c r="O3699" t="s">
        <v>56</v>
      </c>
      <c r="P3699" t="s">
        <v>31</v>
      </c>
      <c r="Q3699">
        <v>42886</v>
      </c>
      <c r="R3699">
        <v>1649</v>
      </c>
      <c r="S3699" t="str">
        <f t="shared" si="803"/>
        <v>&lt;=2000</v>
      </c>
      <c r="T3699">
        <v>1091</v>
      </c>
      <c r="U3699" t="str">
        <f t="shared" si="804"/>
        <v>&lt;=1100</v>
      </c>
      <c r="V3699" t="s">
        <v>585</v>
      </c>
      <c r="W3699">
        <v>41615</v>
      </c>
      <c r="X3699" s="12">
        <f t="shared" si="805"/>
        <v>3.9625135167607836E-2</v>
      </c>
      <c r="Y3699" t="str">
        <f t="shared" si="806"/>
        <v>&lt;=0.04</v>
      </c>
      <c r="Z3699" t="s">
        <v>32</v>
      </c>
      <c r="AA3699">
        <v>4</v>
      </c>
      <c r="AB3699">
        <v>1057.52</v>
      </c>
      <c r="AC3699" t="str">
        <f t="shared" si="807"/>
        <v>&lt;=2000</v>
      </c>
      <c r="AD3699">
        <v>1481</v>
      </c>
      <c r="AE3699" t="str">
        <f t="shared" si="808"/>
        <v>&gt;120</v>
      </c>
      <c r="AF3699">
        <v>1057.52</v>
      </c>
      <c r="AG3699" t="str">
        <f t="shared" si="809"/>
        <v>&lt;=2000</v>
      </c>
      <c r="AH3699" t="s">
        <v>32</v>
      </c>
      <c r="AI3699" t="str">
        <f t="shared" si="810"/>
        <v/>
      </c>
      <c r="AJ3699" t="s">
        <v>32</v>
      </c>
      <c r="AK3699" t="str">
        <f t="shared" si="811"/>
        <v/>
      </c>
      <c r="AL3699">
        <v>12</v>
      </c>
      <c r="AM3699">
        <v>0</v>
      </c>
      <c r="AN3699">
        <v>12</v>
      </c>
      <c r="AO3699" t="s">
        <v>32</v>
      </c>
      <c r="AP3699">
        <v>1</v>
      </c>
    </row>
    <row r="3700" spans="1:42" x14ac:dyDescent="0.25">
      <c r="A3700">
        <v>201901</v>
      </c>
      <c r="B3700" t="str">
        <f t="shared" si="798"/>
        <v>2019-I</v>
      </c>
      <c r="C3700" t="s">
        <v>3761</v>
      </c>
      <c r="D3700" t="s">
        <v>3761</v>
      </c>
      <c r="E3700">
        <v>30603353</v>
      </c>
      <c r="F3700" t="s">
        <v>29</v>
      </c>
      <c r="G3700">
        <v>0</v>
      </c>
      <c r="H3700">
        <v>0</v>
      </c>
      <c r="I3700">
        <v>0</v>
      </c>
      <c r="J3700">
        <f t="shared" si="799"/>
        <v>0</v>
      </c>
      <c r="K3700" t="str">
        <f t="shared" si="800"/>
        <v>Modelamiento</v>
      </c>
      <c r="L3700">
        <f t="shared" si="801"/>
        <v>0</v>
      </c>
      <c r="M3700">
        <v>49</v>
      </c>
      <c r="N3700" t="str">
        <f t="shared" si="802"/>
        <v>&lt;=50</v>
      </c>
      <c r="O3700" t="s">
        <v>72</v>
      </c>
      <c r="P3700" t="s">
        <v>35</v>
      </c>
      <c r="Q3700">
        <v>38973</v>
      </c>
      <c r="R3700">
        <v>500</v>
      </c>
      <c r="S3700" t="str">
        <f t="shared" si="803"/>
        <v>&lt;=500</v>
      </c>
      <c r="T3700">
        <v>922</v>
      </c>
      <c r="U3700" t="str">
        <f t="shared" si="804"/>
        <v>&lt;=1000</v>
      </c>
      <c r="V3700" t="s">
        <v>614</v>
      </c>
      <c r="W3700">
        <v>36553</v>
      </c>
      <c r="X3700" s="12">
        <f t="shared" si="805"/>
        <v>1.3678767816595081E-2</v>
      </c>
      <c r="Y3700" t="str">
        <f t="shared" si="806"/>
        <v>&lt;=0.02</v>
      </c>
      <c r="Z3700" t="s">
        <v>32</v>
      </c>
      <c r="AA3700">
        <v>0</v>
      </c>
      <c r="AB3700">
        <v>1385.15</v>
      </c>
      <c r="AC3700" t="str">
        <f t="shared" si="807"/>
        <v>&lt;=2000</v>
      </c>
      <c r="AD3700">
        <v>159</v>
      </c>
      <c r="AE3700" t="str">
        <f t="shared" si="808"/>
        <v>&gt;120</v>
      </c>
      <c r="AF3700">
        <v>0</v>
      </c>
      <c r="AG3700" t="str">
        <f t="shared" si="809"/>
        <v>&lt;=500</v>
      </c>
      <c r="AH3700">
        <v>12500</v>
      </c>
      <c r="AI3700" t="str">
        <f t="shared" si="810"/>
        <v>&gt;5000</v>
      </c>
      <c r="AJ3700">
        <v>0.24729999999999999</v>
      </c>
      <c r="AK3700" t="str">
        <f t="shared" si="811"/>
        <v>&lt;=0.3</v>
      </c>
      <c r="AL3700">
        <v>8</v>
      </c>
      <c r="AM3700">
        <v>8</v>
      </c>
      <c r="AN3700">
        <v>0</v>
      </c>
      <c r="AO3700">
        <v>1</v>
      </c>
      <c r="AP3700" t="s">
        <v>32</v>
      </c>
    </row>
    <row r="3701" spans="1:42" x14ac:dyDescent="0.25">
      <c r="A3701">
        <v>201901</v>
      </c>
      <c r="B3701" t="str">
        <f t="shared" si="798"/>
        <v>2019-I</v>
      </c>
      <c r="C3701" t="s">
        <v>3762</v>
      </c>
      <c r="D3701" t="s">
        <v>3762</v>
      </c>
      <c r="E3701">
        <v>30604357</v>
      </c>
      <c r="F3701" t="s">
        <v>29</v>
      </c>
      <c r="G3701">
        <v>0</v>
      </c>
      <c r="H3701">
        <v>0</v>
      </c>
      <c r="I3701">
        <v>0</v>
      </c>
      <c r="J3701">
        <f t="shared" si="799"/>
        <v>0</v>
      </c>
      <c r="K3701" t="str">
        <f t="shared" si="800"/>
        <v>Modelamiento</v>
      </c>
      <c r="L3701">
        <f t="shared" si="801"/>
        <v>0</v>
      </c>
      <c r="M3701">
        <v>26</v>
      </c>
      <c r="N3701" t="str">
        <f t="shared" si="802"/>
        <v>&lt;=30</v>
      </c>
      <c r="O3701" t="s">
        <v>56</v>
      </c>
      <c r="P3701" t="s">
        <v>39</v>
      </c>
      <c r="Q3701">
        <v>47156</v>
      </c>
      <c r="R3701">
        <v>1031</v>
      </c>
      <c r="S3701" t="str">
        <f t="shared" si="803"/>
        <v>&lt;=1500</v>
      </c>
      <c r="T3701">
        <v>1058</v>
      </c>
      <c r="U3701" t="str">
        <f t="shared" si="804"/>
        <v>&lt;=1100</v>
      </c>
      <c r="V3701" t="s">
        <v>614</v>
      </c>
      <c r="W3701">
        <v>45267</v>
      </c>
      <c r="X3701" s="12">
        <f t="shared" si="805"/>
        <v>2.2775973667351491E-2</v>
      </c>
      <c r="Y3701" t="str">
        <f t="shared" si="806"/>
        <v>&lt;=0.03</v>
      </c>
      <c r="Z3701" t="s">
        <v>32</v>
      </c>
      <c r="AA3701">
        <v>4</v>
      </c>
      <c r="AB3701">
        <v>1447.33</v>
      </c>
      <c r="AC3701" t="str">
        <f t="shared" si="807"/>
        <v>&lt;=2000</v>
      </c>
      <c r="AD3701">
        <v>1497</v>
      </c>
      <c r="AE3701" t="str">
        <f t="shared" si="808"/>
        <v>&gt;120</v>
      </c>
      <c r="AF3701">
        <v>1447.33</v>
      </c>
      <c r="AG3701" t="str">
        <f t="shared" si="809"/>
        <v>&lt;=2000</v>
      </c>
      <c r="AH3701" t="s">
        <v>32</v>
      </c>
      <c r="AI3701" t="str">
        <f t="shared" si="810"/>
        <v/>
      </c>
      <c r="AJ3701" t="s">
        <v>32</v>
      </c>
      <c r="AK3701" t="str">
        <f t="shared" si="811"/>
        <v/>
      </c>
      <c r="AL3701">
        <v>12</v>
      </c>
      <c r="AM3701">
        <v>0</v>
      </c>
      <c r="AN3701">
        <v>12</v>
      </c>
      <c r="AO3701" t="s">
        <v>32</v>
      </c>
      <c r="AP3701">
        <v>1</v>
      </c>
    </row>
    <row r="3702" spans="1:42" x14ac:dyDescent="0.25">
      <c r="A3702">
        <v>201901</v>
      </c>
      <c r="B3702" t="str">
        <f t="shared" si="798"/>
        <v>2019-I</v>
      </c>
      <c r="C3702" t="s">
        <v>3763</v>
      </c>
      <c r="D3702" t="s">
        <v>3763</v>
      </c>
      <c r="E3702">
        <v>30605003</v>
      </c>
      <c r="F3702" t="s">
        <v>29</v>
      </c>
      <c r="G3702">
        <v>0</v>
      </c>
      <c r="H3702">
        <v>0</v>
      </c>
      <c r="I3702">
        <v>0</v>
      </c>
      <c r="J3702">
        <f t="shared" si="799"/>
        <v>0</v>
      </c>
      <c r="K3702" t="str">
        <f t="shared" si="800"/>
        <v>Modelamiento</v>
      </c>
      <c r="L3702">
        <f t="shared" si="801"/>
        <v>0</v>
      </c>
      <c r="M3702">
        <v>40</v>
      </c>
      <c r="N3702" t="str">
        <f t="shared" si="802"/>
        <v>&lt;=40</v>
      </c>
      <c r="O3702" t="s">
        <v>56</v>
      </c>
      <c r="P3702" t="s">
        <v>35</v>
      </c>
      <c r="Q3702">
        <v>70054</v>
      </c>
      <c r="R3702">
        <v>1031</v>
      </c>
      <c r="S3702" t="str">
        <f t="shared" si="803"/>
        <v>&lt;=1500</v>
      </c>
      <c r="T3702">
        <v>1565</v>
      </c>
      <c r="U3702" t="str">
        <f t="shared" si="804"/>
        <v>&gt;1500</v>
      </c>
      <c r="V3702" t="s">
        <v>597</v>
      </c>
      <c r="W3702">
        <v>68165</v>
      </c>
      <c r="X3702" s="12">
        <f t="shared" si="805"/>
        <v>1.512506418249835E-2</v>
      </c>
      <c r="Y3702" t="str">
        <f t="shared" si="806"/>
        <v>&lt;=0.02</v>
      </c>
      <c r="Z3702" t="s">
        <v>32</v>
      </c>
      <c r="AA3702">
        <v>9</v>
      </c>
      <c r="AB3702" t="s">
        <v>32</v>
      </c>
      <c r="AC3702" t="str">
        <f t="shared" si="807"/>
        <v/>
      </c>
      <c r="AD3702" t="s">
        <v>32</v>
      </c>
      <c r="AE3702" t="str">
        <f t="shared" si="808"/>
        <v/>
      </c>
      <c r="AF3702" t="s">
        <v>32</v>
      </c>
      <c r="AG3702" t="str">
        <f t="shared" si="809"/>
        <v/>
      </c>
      <c r="AH3702" t="s">
        <v>32</v>
      </c>
      <c r="AI3702" t="str">
        <f t="shared" si="810"/>
        <v/>
      </c>
      <c r="AJ3702" t="s">
        <v>32</v>
      </c>
      <c r="AK3702" t="str">
        <f t="shared" si="811"/>
        <v/>
      </c>
      <c r="AL3702">
        <v>0</v>
      </c>
      <c r="AM3702">
        <v>0</v>
      </c>
      <c r="AN3702">
        <v>0</v>
      </c>
      <c r="AO3702" t="s">
        <v>32</v>
      </c>
      <c r="AP3702" t="s">
        <v>32</v>
      </c>
    </row>
    <row r="3703" spans="1:42" x14ac:dyDescent="0.25">
      <c r="A3703">
        <v>201901</v>
      </c>
      <c r="B3703" t="str">
        <f t="shared" si="798"/>
        <v>2019-I</v>
      </c>
      <c r="C3703" t="s">
        <v>3764</v>
      </c>
      <c r="D3703" t="s">
        <v>3764</v>
      </c>
      <c r="E3703">
        <v>30601159</v>
      </c>
      <c r="F3703" t="s">
        <v>29</v>
      </c>
      <c r="G3703">
        <v>1</v>
      </c>
      <c r="H3703">
        <v>0</v>
      </c>
      <c r="I3703">
        <v>0</v>
      </c>
      <c r="J3703">
        <f t="shared" si="799"/>
        <v>0</v>
      </c>
      <c r="K3703" t="str">
        <f t="shared" si="800"/>
        <v>Modelamiento</v>
      </c>
      <c r="L3703">
        <f t="shared" si="801"/>
        <v>0</v>
      </c>
      <c r="M3703">
        <v>28</v>
      </c>
      <c r="N3703" t="str">
        <f t="shared" si="802"/>
        <v>&lt;=30</v>
      </c>
      <c r="O3703" t="s">
        <v>56</v>
      </c>
      <c r="P3703" t="s">
        <v>39</v>
      </c>
      <c r="Q3703">
        <v>54418</v>
      </c>
      <c r="R3703">
        <v>499</v>
      </c>
      <c r="S3703" t="str">
        <f t="shared" si="803"/>
        <v>&lt;=500</v>
      </c>
      <c r="T3703">
        <v>1233</v>
      </c>
      <c r="U3703" t="str">
        <f t="shared" si="804"/>
        <v>&lt;=1300</v>
      </c>
      <c r="V3703" t="s">
        <v>601</v>
      </c>
      <c r="W3703">
        <v>51997</v>
      </c>
      <c r="X3703" s="12">
        <f t="shared" si="805"/>
        <v>9.5967075023559046E-3</v>
      </c>
      <c r="Y3703" t="str">
        <f t="shared" si="806"/>
        <v>&lt;=0.01</v>
      </c>
      <c r="Z3703" t="s">
        <v>32</v>
      </c>
      <c r="AA3703">
        <v>9</v>
      </c>
      <c r="AB3703" t="s">
        <v>32</v>
      </c>
      <c r="AC3703" t="str">
        <f t="shared" si="807"/>
        <v/>
      </c>
      <c r="AD3703" t="s">
        <v>32</v>
      </c>
      <c r="AE3703" t="str">
        <f t="shared" si="808"/>
        <v/>
      </c>
      <c r="AF3703" t="s">
        <v>32</v>
      </c>
      <c r="AG3703" t="str">
        <f t="shared" si="809"/>
        <v/>
      </c>
      <c r="AH3703" t="s">
        <v>32</v>
      </c>
      <c r="AI3703" t="str">
        <f t="shared" si="810"/>
        <v/>
      </c>
      <c r="AJ3703" t="s">
        <v>32</v>
      </c>
      <c r="AK3703" t="str">
        <f t="shared" si="811"/>
        <v/>
      </c>
      <c r="AL3703">
        <v>0</v>
      </c>
      <c r="AM3703">
        <v>0</v>
      </c>
      <c r="AN3703">
        <v>0</v>
      </c>
      <c r="AO3703" t="s">
        <v>32</v>
      </c>
      <c r="AP3703" t="s">
        <v>32</v>
      </c>
    </row>
    <row r="3704" spans="1:42" x14ac:dyDescent="0.25">
      <c r="A3704">
        <v>201901</v>
      </c>
      <c r="B3704" t="str">
        <f t="shared" si="798"/>
        <v>2019-I</v>
      </c>
      <c r="C3704" t="s">
        <v>3765</v>
      </c>
      <c r="D3704" t="s">
        <v>3765</v>
      </c>
      <c r="E3704">
        <v>30606918</v>
      </c>
      <c r="F3704" t="s">
        <v>29</v>
      </c>
      <c r="G3704">
        <v>0</v>
      </c>
      <c r="H3704">
        <v>0</v>
      </c>
      <c r="I3704">
        <v>0</v>
      </c>
      <c r="J3704">
        <f t="shared" si="799"/>
        <v>0</v>
      </c>
      <c r="K3704" t="str">
        <f t="shared" si="800"/>
        <v>Modelamiento</v>
      </c>
      <c r="L3704">
        <f t="shared" si="801"/>
        <v>0</v>
      </c>
      <c r="M3704">
        <v>27</v>
      </c>
      <c r="N3704" t="str">
        <f t="shared" si="802"/>
        <v>&lt;=30</v>
      </c>
      <c r="O3704" t="s">
        <v>56</v>
      </c>
      <c r="P3704" t="s">
        <v>39</v>
      </c>
      <c r="Q3704">
        <v>50947</v>
      </c>
      <c r="R3704">
        <v>500</v>
      </c>
      <c r="S3704" t="str">
        <f t="shared" si="803"/>
        <v>&lt;=500</v>
      </c>
      <c r="T3704">
        <v>1184</v>
      </c>
      <c r="U3704" t="str">
        <f t="shared" si="804"/>
        <v>&lt;=1200</v>
      </c>
      <c r="V3704" t="s">
        <v>589</v>
      </c>
      <c r="W3704">
        <v>48527</v>
      </c>
      <c r="X3704" s="12">
        <f t="shared" si="805"/>
        <v>1.0303542357862632E-2</v>
      </c>
      <c r="Y3704" t="str">
        <f t="shared" si="806"/>
        <v>&lt;=0.02</v>
      </c>
      <c r="Z3704" t="s">
        <v>32</v>
      </c>
      <c r="AA3704">
        <v>4</v>
      </c>
      <c r="AB3704">
        <v>679.01</v>
      </c>
      <c r="AC3704" t="str">
        <f t="shared" si="807"/>
        <v>&lt;=1000</v>
      </c>
      <c r="AD3704">
        <v>686</v>
      </c>
      <c r="AE3704" t="str">
        <f t="shared" si="808"/>
        <v>&gt;120</v>
      </c>
      <c r="AF3704">
        <v>679.01</v>
      </c>
      <c r="AG3704" t="str">
        <f t="shared" si="809"/>
        <v>&lt;=1000</v>
      </c>
      <c r="AH3704" t="s">
        <v>32</v>
      </c>
      <c r="AI3704" t="str">
        <f t="shared" si="810"/>
        <v/>
      </c>
      <c r="AJ3704" t="s">
        <v>32</v>
      </c>
      <c r="AK3704" t="str">
        <f t="shared" si="811"/>
        <v/>
      </c>
      <c r="AL3704">
        <v>12</v>
      </c>
      <c r="AM3704">
        <v>0</v>
      </c>
      <c r="AN3704">
        <v>12</v>
      </c>
      <c r="AO3704" t="s">
        <v>32</v>
      </c>
      <c r="AP3704">
        <v>1</v>
      </c>
    </row>
    <row r="3705" spans="1:42" x14ac:dyDescent="0.25">
      <c r="A3705">
        <v>201901</v>
      </c>
      <c r="B3705" t="str">
        <f t="shared" si="798"/>
        <v>2019-I</v>
      </c>
      <c r="C3705" t="s">
        <v>3766</v>
      </c>
      <c r="D3705" t="s">
        <v>3766</v>
      </c>
      <c r="E3705">
        <v>30602166</v>
      </c>
      <c r="F3705" t="s">
        <v>29</v>
      </c>
      <c r="G3705">
        <v>1</v>
      </c>
      <c r="H3705">
        <v>0</v>
      </c>
      <c r="I3705">
        <v>0</v>
      </c>
      <c r="J3705">
        <f t="shared" si="799"/>
        <v>0</v>
      </c>
      <c r="K3705" t="str">
        <f t="shared" si="800"/>
        <v>Modelamiento</v>
      </c>
      <c r="L3705">
        <f t="shared" si="801"/>
        <v>0</v>
      </c>
      <c r="M3705">
        <v>29</v>
      </c>
      <c r="N3705" t="str">
        <f t="shared" si="802"/>
        <v>&lt;=30</v>
      </c>
      <c r="O3705" t="s">
        <v>56</v>
      </c>
      <c r="P3705" t="s">
        <v>39</v>
      </c>
      <c r="Q3705">
        <v>41947</v>
      </c>
      <c r="R3705">
        <v>700</v>
      </c>
      <c r="S3705" t="str">
        <f t="shared" si="803"/>
        <v>&lt;=1000</v>
      </c>
      <c r="T3705">
        <v>1448</v>
      </c>
      <c r="U3705" t="str">
        <f t="shared" si="804"/>
        <v>&lt;=1500</v>
      </c>
      <c r="V3705" t="s">
        <v>589</v>
      </c>
      <c r="W3705">
        <v>39727</v>
      </c>
      <c r="X3705" s="12">
        <f t="shared" si="805"/>
        <v>1.7620258262642536E-2</v>
      </c>
      <c r="Y3705" t="str">
        <f t="shared" si="806"/>
        <v>&lt;=0.02</v>
      </c>
      <c r="Z3705" t="s">
        <v>32</v>
      </c>
      <c r="AA3705">
        <v>9</v>
      </c>
      <c r="AB3705" t="s">
        <v>32</v>
      </c>
      <c r="AC3705" t="str">
        <f t="shared" si="807"/>
        <v/>
      </c>
      <c r="AD3705" t="s">
        <v>32</v>
      </c>
      <c r="AE3705" t="str">
        <f t="shared" si="808"/>
        <v/>
      </c>
      <c r="AF3705" t="s">
        <v>32</v>
      </c>
      <c r="AG3705" t="str">
        <f t="shared" si="809"/>
        <v/>
      </c>
      <c r="AH3705" t="s">
        <v>32</v>
      </c>
      <c r="AI3705" t="str">
        <f t="shared" si="810"/>
        <v/>
      </c>
      <c r="AJ3705" t="s">
        <v>32</v>
      </c>
      <c r="AK3705" t="str">
        <f t="shared" si="811"/>
        <v/>
      </c>
      <c r="AL3705">
        <v>0</v>
      </c>
      <c r="AM3705">
        <v>0</v>
      </c>
      <c r="AN3705">
        <v>0</v>
      </c>
      <c r="AO3705" t="s">
        <v>32</v>
      </c>
      <c r="AP3705" t="s">
        <v>32</v>
      </c>
    </row>
    <row r="3706" spans="1:42" x14ac:dyDescent="0.25">
      <c r="A3706">
        <v>201901</v>
      </c>
      <c r="B3706" t="str">
        <f t="shared" si="798"/>
        <v>2019-I</v>
      </c>
      <c r="C3706" t="s">
        <v>3767</v>
      </c>
      <c r="D3706" t="s">
        <v>3767</v>
      </c>
      <c r="E3706">
        <v>30604420</v>
      </c>
      <c r="F3706" t="s">
        <v>29</v>
      </c>
      <c r="G3706">
        <v>0</v>
      </c>
      <c r="H3706">
        <v>0</v>
      </c>
      <c r="I3706">
        <v>0</v>
      </c>
      <c r="J3706">
        <f t="shared" si="799"/>
        <v>0</v>
      </c>
      <c r="K3706" t="str">
        <f t="shared" si="800"/>
        <v>Modelamiento</v>
      </c>
      <c r="L3706">
        <f t="shared" si="801"/>
        <v>0</v>
      </c>
      <c r="M3706">
        <v>31</v>
      </c>
      <c r="N3706" t="str">
        <f t="shared" si="802"/>
        <v>&lt;=35</v>
      </c>
      <c r="O3706" t="s">
        <v>56</v>
      </c>
      <c r="P3706" t="s">
        <v>31</v>
      </c>
      <c r="Q3706">
        <v>55890</v>
      </c>
      <c r="R3706">
        <v>1649</v>
      </c>
      <c r="S3706" t="str">
        <f t="shared" si="803"/>
        <v>&lt;=2000</v>
      </c>
      <c r="T3706">
        <v>1278</v>
      </c>
      <c r="U3706" t="str">
        <f t="shared" si="804"/>
        <v>&lt;=1300</v>
      </c>
      <c r="V3706" t="s">
        <v>587</v>
      </c>
      <c r="W3706">
        <v>54619</v>
      </c>
      <c r="X3706" s="12">
        <f t="shared" si="805"/>
        <v>3.019095919002545E-2</v>
      </c>
      <c r="Y3706" t="str">
        <f t="shared" si="806"/>
        <v>&lt;=0.04</v>
      </c>
      <c r="Z3706" t="s">
        <v>32</v>
      </c>
      <c r="AA3706">
        <v>4</v>
      </c>
      <c r="AB3706">
        <v>3185.52</v>
      </c>
      <c r="AC3706" t="str">
        <f t="shared" si="807"/>
        <v>&lt;=4000</v>
      </c>
      <c r="AD3706">
        <v>648</v>
      </c>
      <c r="AE3706" t="str">
        <f t="shared" si="808"/>
        <v>&gt;120</v>
      </c>
      <c r="AF3706">
        <v>3185.52</v>
      </c>
      <c r="AG3706" t="str">
        <f t="shared" si="809"/>
        <v>&lt;=4000</v>
      </c>
      <c r="AH3706" t="s">
        <v>32</v>
      </c>
      <c r="AI3706" t="str">
        <f t="shared" si="810"/>
        <v/>
      </c>
      <c r="AJ3706" t="s">
        <v>32</v>
      </c>
      <c r="AK3706" t="str">
        <f t="shared" si="811"/>
        <v/>
      </c>
      <c r="AL3706">
        <v>12</v>
      </c>
      <c r="AM3706">
        <v>0</v>
      </c>
      <c r="AN3706">
        <v>10</v>
      </c>
      <c r="AO3706" t="s">
        <v>32</v>
      </c>
      <c r="AP3706">
        <v>1</v>
      </c>
    </row>
    <row r="3707" spans="1:42" x14ac:dyDescent="0.25">
      <c r="A3707">
        <v>201901</v>
      </c>
      <c r="B3707" t="str">
        <f t="shared" si="798"/>
        <v>2019-I</v>
      </c>
      <c r="C3707" t="s">
        <v>3768</v>
      </c>
      <c r="D3707" t="s">
        <v>3768</v>
      </c>
      <c r="E3707">
        <v>30607492</v>
      </c>
      <c r="F3707" t="s">
        <v>29</v>
      </c>
      <c r="G3707">
        <v>0</v>
      </c>
      <c r="H3707">
        <v>0</v>
      </c>
      <c r="I3707">
        <v>0</v>
      </c>
      <c r="J3707">
        <f t="shared" si="799"/>
        <v>0</v>
      </c>
      <c r="K3707" t="str">
        <f t="shared" si="800"/>
        <v>Modelamiento</v>
      </c>
      <c r="L3707">
        <f t="shared" si="801"/>
        <v>0</v>
      </c>
      <c r="M3707">
        <v>28</v>
      </c>
      <c r="N3707" t="str">
        <f t="shared" si="802"/>
        <v>&lt;=30</v>
      </c>
      <c r="O3707" t="s">
        <v>56</v>
      </c>
      <c r="P3707" t="s">
        <v>39</v>
      </c>
      <c r="Q3707">
        <v>39016</v>
      </c>
      <c r="R3707">
        <v>1031</v>
      </c>
      <c r="S3707" t="str">
        <f t="shared" si="803"/>
        <v>&lt;=1500</v>
      </c>
      <c r="T3707">
        <v>1347</v>
      </c>
      <c r="U3707" t="str">
        <f t="shared" si="804"/>
        <v>&lt;=1400</v>
      </c>
      <c r="V3707" t="s">
        <v>589</v>
      </c>
      <c r="W3707">
        <v>37127</v>
      </c>
      <c r="X3707" s="12">
        <f t="shared" si="805"/>
        <v>2.7769547768470387E-2</v>
      </c>
      <c r="Y3707" t="str">
        <f t="shared" si="806"/>
        <v>&lt;=0.03</v>
      </c>
      <c r="Z3707" t="s">
        <v>32</v>
      </c>
      <c r="AA3707">
        <v>4</v>
      </c>
      <c r="AB3707">
        <v>1248.7</v>
      </c>
      <c r="AC3707" t="str">
        <f t="shared" si="807"/>
        <v>&lt;=2000</v>
      </c>
      <c r="AD3707">
        <v>2472</v>
      </c>
      <c r="AE3707" t="str">
        <f t="shared" si="808"/>
        <v>&gt;120</v>
      </c>
      <c r="AF3707">
        <v>1248.7</v>
      </c>
      <c r="AG3707" t="str">
        <f t="shared" si="809"/>
        <v>&lt;=2000</v>
      </c>
      <c r="AH3707" t="s">
        <v>32</v>
      </c>
      <c r="AI3707" t="str">
        <f t="shared" si="810"/>
        <v/>
      </c>
      <c r="AJ3707" t="s">
        <v>32</v>
      </c>
      <c r="AK3707" t="str">
        <f t="shared" si="811"/>
        <v/>
      </c>
      <c r="AL3707">
        <v>12</v>
      </c>
      <c r="AM3707">
        <v>0</v>
      </c>
      <c r="AN3707">
        <v>12</v>
      </c>
      <c r="AO3707" t="s">
        <v>32</v>
      </c>
      <c r="AP3707">
        <v>1</v>
      </c>
    </row>
    <row r="3708" spans="1:42" x14ac:dyDescent="0.25">
      <c r="A3708">
        <v>201901</v>
      </c>
      <c r="B3708" t="str">
        <f t="shared" si="798"/>
        <v>2019-I</v>
      </c>
      <c r="C3708" t="s">
        <v>3769</v>
      </c>
      <c r="D3708" t="s">
        <v>3769</v>
      </c>
      <c r="E3708">
        <v>30609086</v>
      </c>
      <c r="F3708" t="s">
        <v>29</v>
      </c>
      <c r="G3708">
        <v>1</v>
      </c>
      <c r="H3708">
        <v>0</v>
      </c>
      <c r="I3708">
        <v>0</v>
      </c>
      <c r="J3708">
        <f t="shared" si="799"/>
        <v>0</v>
      </c>
      <c r="K3708" t="str">
        <f t="shared" si="800"/>
        <v>Modelamiento</v>
      </c>
      <c r="L3708">
        <f t="shared" si="801"/>
        <v>0</v>
      </c>
      <c r="M3708">
        <v>39</v>
      </c>
      <c r="N3708" t="str">
        <f t="shared" si="802"/>
        <v>&lt;=40</v>
      </c>
      <c r="O3708" t="s">
        <v>56</v>
      </c>
      <c r="P3708" t="s">
        <v>31</v>
      </c>
      <c r="Q3708">
        <v>46755</v>
      </c>
      <c r="R3708">
        <v>499</v>
      </c>
      <c r="S3708" t="str">
        <f t="shared" si="803"/>
        <v>&lt;=500</v>
      </c>
      <c r="T3708">
        <v>1115</v>
      </c>
      <c r="U3708" t="str">
        <f t="shared" si="804"/>
        <v>&lt;=1200</v>
      </c>
      <c r="V3708" t="s">
        <v>614</v>
      </c>
      <c r="W3708">
        <v>44334</v>
      </c>
      <c r="X3708" s="12">
        <f t="shared" si="805"/>
        <v>1.1255469842558758E-2</v>
      </c>
      <c r="Y3708" t="str">
        <f t="shared" si="806"/>
        <v>&lt;=0.02</v>
      </c>
      <c r="Z3708" t="s">
        <v>32</v>
      </c>
      <c r="AA3708">
        <v>9</v>
      </c>
      <c r="AB3708" t="s">
        <v>32</v>
      </c>
      <c r="AC3708" t="str">
        <f t="shared" si="807"/>
        <v/>
      </c>
      <c r="AD3708" t="s">
        <v>32</v>
      </c>
      <c r="AE3708" t="str">
        <f t="shared" si="808"/>
        <v/>
      </c>
      <c r="AF3708" t="s">
        <v>32</v>
      </c>
      <c r="AG3708" t="str">
        <f t="shared" si="809"/>
        <v/>
      </c>
      <c r="AH3708" t="s">
        <v>32</v>
      </c>
      <c r="AI3708" t="str">
        <f t="shared" si="810"/>
        <v/>
      </c>
      <c r="AJ3708" t="s">
        <v>32</v>
      </c>
      <c r="AK3708" t="str">
        <f t="shared" si="811"/>
        <v/>
      </c>
      <c r="AL3708">
        <v>0</v>
      </c>
      <c r="AM3708">
        <v>0</v>
      </c>
      <c r="AN3708">
        <v>0</v>
      </c>
      <c r="AO3708" t="s">
        <v>32</v>
      </c>
      <c r="AP3708" t="s">
        <v>32</v>
      </c>
    </row>
    <row r="3709" spans="1:42" x14ac:dyDescent="0.25">
      <c r="A3709">
        <v>201901</v>
      </c>
      <c r="B3709" t="str">
        <f t="shared" si="798"/>
        <v>2019-I</v>
      </c>
      <c r="C3709" t="s">
        <v>3770</v>
      </c>
      <c r="D3709" t="s">
        <v>3770</v>
      </c>
      <c r="E3709">
        <v>30608436</v>
      </c>
      <c r="F3709" t="s">
        <v>29</v>
      </c>
      <c r="G3709">
        <v>0</v>
      </c>
      <c r="H3709">
        <v>0</v>
      </c>
      <c r="I3709">
        <v>0</v>
      </c>
      <c r="J3709">
        <f t="shared" si="799"/>
        <v>0</v>
      </c>
      <c r="K3709" t="str">
        <f t="shared" si="800"/>
        <v>Modelamiento</v>
      </c>
      <c r="L3709">
        <f t="shared" si="801"/>
        <v>0</v>
      </c>
      <c r="M3709">
        <v>64</v>
      </c>
      <c r="N3709" t="str">
        <f t="shared" si="802"/>
        <v>&gt;60</v>
      </c>
      <c r="O3709" t="s">
        <v>56</v>
      </c>
      <c r="P3709" t="s">
        <v>39</v>
      </c>
      <c r="Q3709">
        <v>37096</v>
      </c>
      <c r="R3709">
        <v>1031</v>
      </c>
      <c r="S3709" t="str">
        <f t="shared" si="803"/>
        <v>&lt;=1500</v>
      </c>
      <c r="T3709">
        <v>910</v>
      </c>
      <c r="U3709" t="str">
        <f t="shared" si="804"/>
        <v>&lt;=1000</v>
      </c>
      <c r="V3709" t="s">
        <v>601</v>
      </c>
      <c r="W3709">
        <v>35177</v>
      </c>
      <c r="X3709" s="12">
        <f t="shared" si="805"/>
        <v>2.930892344429599E-2</v>
      </c>
      <c r="Y3709" t="str">
        <f t="shared" si="806"/>
        <v>&lt;=0.03</v>
      </c>
      <c r="Z3709" t="s">
        <v>32</v>
      </c>
      <c r="AA3709">
        <v>3</v>
      </c>
      <c r="AB3709">
        <v>1030.25</v>
      </c>
      <c r="AC3709" t="str">
        <f t="shared" si="807"/>
        <v>&lt;=2000</v>
      </c>
      <c r="AD3709">
        <v>87</v>
      </c>
      <c r="AE3709" t="str">
        <f t="shared" si="808"/>
        <v>&lt;=90</v>
      </c>
      <c r="AF3709">
        <v>0</v>
      </c>
      <c r="AG3709" t="str">
        <f t="shared" si="809"/>
        <v>&lt;=500</v>
      </c>
      <c r="AH3709">
        <v>1030.25</v>
      </c>
      <c r="AI3709" t="str">
        <f t="shared" si="810"/>
        <v>&lt;=2000</v>
      </c>
      <c r="AJ3709">
        <v>1</v>
      </c>
      <c r="AK3709" t="str">
        <f t="shared" si="811"/>
        <v>&gt;0.9</v>
      </c>
      <c r="AL3709">
        <v>8</v>
      </c>
      <c r="AM3709">
        <v>4</v>
      </c>
      <c r="AN3709">
        <v>0</v>
      </c>
      <c r="AO3709">
        <v>1</v>
      </c>
      <c r="AP3709" t="s">
        <v>32</v>
      </c>
    </row>
    <row r="3710" spans="1:42" x14ac:dyDescent="0.25">
      <c r="A3710">
        <v>201901</v>
      </c>
      <c r="B3710" t="str">
        <f t="shared" si="798"/>
        <v>2019-I</v>
      </c>
      <c r="C3710" t="s">
        <v>3771</v>
      </c>
      <c r="D3710" t="s">
        <v>3771</v>
      </c>
      <c r="E3710">
        <v>30607854</v>
      </c>
      <c r="F3710" t="s">
        <v>29</v>
      </c>
      <c r="G3710">
        <v>1</v>
      </c>
      <c r="H3710">
        <v>0</v>
      </c>
      <c r="I3710">
        <v>0</v>
      </c>
      <c r="J3710">
        <f t="shared" si="799"/>
        <v>0</v>
      </c>
      <c r="K3710" t="str">
        <f t="shared" si="800"/>
        <v>Modelamiento</v>
      </c>
      <c r="L3710">
        <f t="shared" si="801"/>
        <v>0</v>
      </c>
      <c r="M3710">
        <v>31</v>
      </c>
      <c r="N3710" t="str">
        <f t="shared" si="802"/>
        <v>&lt;=35</v>
      </c>
      <c r="O3710" t="s">
        <v>56</v>
      </c>
      <c r="P3710" t="s">
        <v>39</v>
      </c>
      <c r="Q3710">
        <v>39048</v>
      </c>
      <c r="R3710">
        <v>1649</v>
      </c>
      <c r="S3710" t="str">
        <f t="shared" si="803"/>
        <v>&lt;=2000</v>
      </c>
      <c r="T3710">
        <v>1349</v>
      </c>
      <c r="U3710" t="str">
        <f t="shared" si="804"/>
        <v>&lt;=1400</v>
      </c>
      <c r="V3710" t="s">
        <v>589</v>
      </c>
      <c r="W3710">
        <v>37127</v>
      </c>
      <c r="X3710" s="12">
        <f t="shared" si="805"/>
        <v>4.4415115684003553E-2</v>
      </c>
      <c r="Y3710" t="str">
        <f t="shared" si="806"/>
        <v>&lt;=0.05</v>
      </c>
      <c r="Z3710" t="s">
        <v>32</v>
      </c>
      <c r="AA3710">
        <v>4</v>
      </c>
      <c r="AB3710">
        <v>867.63</v>
      </c>
      <c r="AC3710" t="str">
        <f t="shared" si="807"/>
        <v>&lt;=1000</v>
      </c>
      <c r="AD3710">
        <v>564</v>
      </c>
      <c r="AE3710" t="str">
        <f t="shared" si="808"/>
        <v>&gt;120</v>
      </c>
      <c r="AF3710">
        <v>867.63</v>
      </c>
      <c r="AG3710" t="str">
        <f t="shared" si="809"/>
        <v>&lt;=1000</v>
      </c>
      <c r="AH3710" t="s">
        <v>32</v>
      </c>
      <c r="AI3710" t="str">
        <f t="shared" si="810"/>
        <v/>
      </c>
      <c r="AJ3710" t="s">
        <v>32</v>
      </c>
      <c r="AK3710" t="str">
        <f t="shared" si="811"/>
        <v/>
      </c>
      <c r="AL3710">
        <v>12</v>
      </c>
      <c r="AM3710">
        <v>0</v>
      </c>
      <c r="AN3710">
        <v>12</v>
      </c>
      <c r="AO3710" t="s">
        <v>32</v>
      </c>
      <c r="AP3710">
        <v>1</v>
      </c>
    </row>
    <row r="3711" spans="1:42" x14ac:dyDescent="0.25">
      <c r="A3711">
        <v>201901</v>
      </c>
      <c r="B3711" t="str">
        <f t="shared" si="798"/>
        <v>2019-I</v>
      </c>
      <c r="C3711" t="s">
        <v>3772</v>
      </c>
      <c r="D3711" t="s">
        <v>3772</v>
      </c>
      <c r="E3711">
        <v>30606000</v>
      </c>
      <c r="F3711" t="s">
        <v>29</v>
      </c>
      <c r="G3711">
        <v>0</v>
      </c>
      <c r="H3711">
        <v>0</v>
      </c>
      <c r="I3711">
        <v>0</v>
      </c>
      <c r="J3711">
        <f t="shared" si="799"/>
        <v>0</v>
      </c>
      <c r="K3711" t="str">
        <f t="shared" si="800"/>
        <v>Modelamiento</v>
      </c>
      <c r="L3711">
        <f t="shared" si="801"/>
        <v>0</v>
      </c>
      <c r="M3711">
        <v>23</v>
      </c>
      <c r="N3711" t="str">
        <f t="shared" si="802"/>
        <v>&lt;=25</v>
      </c>
      <c r="O3711" t="s">
        <v>56</v>
      </c>
      <c r="P3711" t="s">
        <v>31</v>
      </c>
      <c r="Q3711">
        <v>62083</v>
      </c>
      <c r="R3711">
        <v>2473</v>
      </c>
      <c r="S3711" t="str">
        <f t="shared" si="803"/>
        <v>&lt;=2500</v>
      </c>
      <c r="T3711">
        <v>1365</v>
      </c>
      <c r="U3711" t="str">
        <f t="shared" si="804"/>
        <v>&lt;=1400</v>
      </c>
      <c r="V3711" t="s">
        <v>597</v>
      </c>
      <c r="W3711">
        <v>60986</v>
      </c>
      <c r="X3711" s="12">
        <f t="shared" si="805"/>
        <v>4.0550290230544718E-2</v>
      </c>
      <c r="Y3711" t="str">
        <f t="shared" si="806"/>
        <v>&lt;=0.05</v>
      </c>
      <c r="Z3711" t="s">
        <v>32</v>
      </c>
      <c r="AA3711">
        <v>9</v>
      </c>
      <c r="AB3711" t="s">
        <v>32</v>
      </c>
      <c r="AC3711" t="str">
        <f t="shared" si="807"/>
        <v/>
      </c>
      <c r="AD3711" t="s">
        <v>32</v>
      </c>
      <c r="AE3711" t="str">
        <f t="shared" si="808"/>
        <v/>
      </c>
      <c r="AF3711" t="s">
        <v>32</v>
      </c>
      <c r="AG3711" t="str">
        <f t="shared" si="809"/>
        <v/>
      </c>
      <c r="AH3711" t="s">
        <v>32</v>
      </c>
      <c r="AI3711" t="str">
        <f t="shared" si="810"/>
        <v/>
      </c>
      <c r="AJ3711" t="s">
        <v>32</v>
      </c>
      <c r="AK3711" t="str">
        <f t="shared" si="811"/>
        <v/>
      </c>
      <c r="AL3711">
        <v>0</v>
      </c>
      <c r="AM3711">
        <v>0</v>
      </c>
      <c r="AN3711">
        <v>0</v>
      </c>
      <c r="AO3711" t="s">
        <v>32</v>
      </c>
      <c r="AP3711" t="s">
        <v>32</v>
      </c>
    </row>
    <row r="3712" spans="1:42" x14ac:dyDescent="0.25">
      <c r="A3712">
        <v>201901</v>
      </c>
      <c r="B3712" t="str">
        <f t="shared" si="798"/>
        <v>2019-I</v>
      </c>
      <c r="C3712" t="s">
        <v>3773</v>
      </c>
      <c r="D3712" t="s">
        <v>3773</v>
      </c>
      <c r="E3712">
        <v>30611213</v>
      </c>
      <c r="F3712" t="s">
        <v>29</v>
      </c>
      <c r="G3712">
        <v>0</v>
      </c>
      <c r="H3712">
        <v>0</v>
      </c>
      <c r="I3712">
        <v>0</v>
      </c>
      <c r="J3712">
        <f t="shared" si="799"/>
        <v>0</v>
      </c>
      <c r="K3712" t="str">
        <f t="shared" si="800"/>
        <v>Modelamiento</v>
      </c>
      <c r="L3712">
        <f t="shared" si="801"/>
        <v>0</v>
      </c>
      <c r="M3712">
        <v>27</v>
      </c>
      <c r="N3712" t="str">
        <f t="shared" si="802"/>
        <v>&lt;=30</v>
      </c>
      <c r="O3712" t="s">
        <v>56</v>
      </c>
      <c r="P3712" t="s">
        <v>31</v>
      </c>
      <c r="Q3712">
        <v>54119</v>
      </c>
      <c r="R3712">
        <v>500</v>
      </c>
      <c r="S3712" t="str">
        <f t="shared" si="803"/>
        <v>&lt;=500</v>
      </c>
      <c r="T3712">
        <v>1180</v>
      </c>
      <c r="U3712" t="str">
        <f t="shared" si="804"/>
        <v>&lt;=1200</v>
      </c>
      <c r="V3712" t="s">
        <v>597</v>
      </c>
      <c r="W3712">
        <v>51699</v>
      </c>
      <c r="X3712" s="12">
        <f t="shared" si="805"/>
        <v>9.6713669510048554E-3</v>
      </c>
      <c r="Y3712" t="str">
        <f t="shared" si="806"/>
        <v>&lt;=0.01</v>
      </c>
      <c r="Z3712" t="s">
        <v>32</v>
      </c>
      <c r="AA3712">
        <v>9</v>
      </c>
      <c r="AB3712" t="s">
        <v>32</v>
      </c>
      <c r="AC3712" t="str">
        <f t="shared" si="807"/>
        <v/>
      </c>
      <c r="AD3712" t="s">
        <v>32</v>
      </c>
      <c r="AE3712" t="str">
        <f t="shared" si="808"/>
        <v/>
      </c>
      <c r="AF3712" t="s">
        <v>32</v>
      </c>
      <c r="AG3712" t="str">
        <f t="shared" si="809"/>
        <v/>
      </c>
      <c r="AH3712" t="s">
        <v>32</v>
      </c>
      <c r="AI3712" t="str">
        <f t="shared" si="810"/>
        <v/>
      </c>
      <c r="AJ3712" t="s">
        <v>32</v>
      </c>
      <c r="AK3712" t="str">
        <f t="shared" si="811"/>
        <v/>
      </c>
      <c r="AL3712">
        <v>0</v>
      </c>
      <c r="AM3712">
        <v>0</v>
      </c>
      <c r="AN3712">
        <v>0</v>
      </c>
      <c r="AO3712" t="s">
        <v>32</v>
      </c>
      <c r="AP3712" t="s">
        <v>32</v>
      </c>
    </row>
    <row r="3713" spans="1:42" x14ac:dyDescent="0.25">
      <c r="A3713">
        <v>201901</v>
      </c>
      <c r="B3713" t="str">
        <f t="shared" si="798"/>
        <v>2019-I</v>
      </c>
      <c r="C3713" t="s">
        <v>3774</v>
      </c>
      <c r="D3713" t="s">
        <v>3774</v>
      </c>
      <c r="E3713">
        <v>30613575</v>
      </c>
      <c r="F3713" t="s">
        <v>29</v>
      </c>
      <c r="G3713">
        <v>1</v>
      </c>
      <c r="H3713">
        <v>0</v>
      </c>
      <c r="I3713">
        <v>0</v>
      </c>
      <c r="J3713">
        <f t="shared" si="799"/>
        <v>0</v>
      </c>
      <c r="K3713" t="str">
        <f t="shared" si="800"/>
        <v>Modelamiento</v>
      </c>
      <c r="L3713">
        <f t="shared" si="801"/>
        <v>0</v>
      </c>
      <c r="M3713">
        <v>40</v>
      </c>
      <c r="N3713" t="str">
        <f t="shared" si="802"/>
        <v>&lt;=40</v>
      </c>
      <c r="O3713" t="s">
        <v>56</v>
      </c>
      <c r="P3713" t="s">
        <v>39</v>
      </c>
      <c r="Q3713">
        <v>48806</v>
      </c>
      <c r="R3713">
        <v>1031</v>
      </c>
      <c r="S3713" t="str">
        <f t="shared" si="803"/>
        <v>&lt;=1500</v>
      </c>
      <c r="T3713">
        <v>1684</v>
      </c>
      <c r="U3713" t="str">
        <f t="shared" si="804"/>
        <v>&gt;1500</v>
      </c>
      <c r="V3713" t="s">
        <v>601</v>
      </c>
      <c r="W3713">
        <v>46917</v>
      </c>
      <c r="X3713" s="12">
        <f t="shared" si="805"/>
        <v>2.1974977087196538E-2</v>
      </c>
      <c r="Y3713" t="str">
        <f t="shared" si="806"/>
        <v>&lt;=0.03</v>
      </c>
      <c r="Z3713" t="s">
        <v>32</v>
      </c>
      <c r="AA3713">
        <v>4</v>
      </c>
      <c r="AB3713">
        <v>2847.72</v>
      </c>
      <c r="AC3713" t="str">
        <f t="shared" si="807"/>
        <v>&lt;=3000</v>
      </c>
      <c r="AD3713">
        <v>1227</v>
      </c>
      <c r="AE3713" t="str">
        <f t="shared" si="808"/>
        <v>&gt;120</v>
      </c>
      <c r="AF3713">
        <v>2847.72</v>
      </c>
      <c r="AG3713" t="str">
        <f t="shared" si="809"/>
        <v>&lt;=3000</v>
      </c>
      <c r="AH3713" t="s">
        <v>32</v>
      </c>
      <c r="AI3713" t="str">
        <f t="shared" si="810"/>
        <v/>
      </c>
      <c r="AJ3713" t="s">
        <v>32</v>
      </c>
      <c r="AK3713" t="str">
        <f t="shared" si="811"/>
        <v/>
      </c>
      <c r="AL3713">
        <v>12</v>
      </c>
      <c r="AM3713">
        <v>0</v>
      </c>
      <c r="AN3713">
        <v>12</v>
      </c>
      <c r="AO3713" t="s">
        <v>32</v>
      </c>
      <c r="AP3713">
        <v>1</v>
      </c>
    </row>
    <row r="3714" spans="1:42" x14ac:dyDescent="0.25">
      <c r="A3714">
        <v>201901</v>
      </c>
      <c r="B3714" t="str">
        <f t="shared" si="798"/>
        <v>2019-I</v>
      </c>
      <c r="C3714" t="s">
        <v>3775</v>
      </c>
      <c r="D3714" t="s">
        <v>3775</v>
      </c>
      <c r="E3714">
        <v>30608208</v>
      </c>
      <c r="F3714" t="s">
        <v>29</v>
      </c>
      <c r="G3714">
        <v>0</v>
      </c>
      <c r="H3714">
        <v>0</v>
      </c>
      <c r="I3714">
        <v>0</v>
      </c>
      <c r="J3714">
        <f t="shared" si="799"/>
        <v>0</v>
      </c>
      <c r="K3714" t="str">
        <f t="shared" si="800"/>
        <v>Modelamiento</v>
      </c>
      <c r="L3714">
        <f t="shared" si="801"/>
        <v>0</v>
      </c>
      <c r="M3714">
        <v>39</v>
      </c>
      <c r="N3714" t="str">
        <f t="shared" si="802"/>
        <v>&lt;=40</v>
      </c>
      <c r="O3714" t="s">
        <v>56</v>
      </c>
      <c r="P3714" t="s">
        <v>39</v>
      </c>
      <c r="Q3714">
        <v>36168</v>
      </c>
      <c r="R3714">
        <v>500</v>
      </c>
      <c r="S3714" t="str">
        <f t="shared" si="803"/>
        <v>&lt;=500</v>
      </c>
      <c r="T3714">
        <v>1242</v>
      </c>
      <c r="U3714" t="str">
        <f t="shared" si="804"/>
        <v>&lt;=1300</v>
      </c>
      <c r="V3714" t="s">
        <v>589</v>
      </c>
      <c r="W3714">
        <v>33748</v>
      </c>
      <c r="X3714" s="12">
        <f t="shared" si="805"/>
        <v>1.4815692781794476E-2</v>
      </c>
      <c r="Y3714" t="str">
        <f t="shared" si="806"/>
        <v>&lt;=0.02</v>
      </c>
      <c r="Z3714" t="s">
        <v>32</v>
      </c>
      <c r="AA3714">
        <v>4</v>
      </c>
      <c r="AB3714">
        <v>1008.16</v>
      </c>
      <c r="AC3714" t="str">
        <f t="shared" si="807"/>
        <v>&lt;=2000</v>
      </c>
      <c r="AD3714">
        <v>715</v>
      </c>
      <c r="AE3714" t="str">
        <f t="shared" si="808"/>
        <v>&gt;120</v>
      </c>
      <c r="AF3714">
        <v>1008.16</v>
      </c>
      <c r="AG3714" t="str">
        <f t="shared" si="809"/>
        <v>&lt;=2000</v>
      </c>
      <c r="AH3714" t="s">
        <v>32</v>
      </c>
      <c r="AI3714" t="str">
        <f t="shared" si="810"/>
        <v/>
      </c>
      <c r="AJ3714" t="s">
        <v>32</v>
      </c>
      <c r="AK3714" t="str">
        <f t="shared" si="811"/>
        <v/>
      </c>
      <c r="AL3714">
        <v>12</v>
      </c>
      <c r="AM3714">
        <v>0</v>
      </c>
      <c r="AN3714">
        <v>12</v>
      </c>
      <c r="AO3714" t="s">
        <v>32</v>
      </c>
      <c r="AP3714">
        <v>1</v>
      </c>
    </row>
    <row r="3715" spans="1:42" x14ac:dyDescent="0.25">
      <c r="A3715">
        <v>201901</v>
      </c>
      <c r="B3715" t="str">
        <f t="shared" ref="B3715:B3778" si="812">+CONCATENATE(MID(A3715,1,4),IF(MID(A3715,5,2)*1&lt;=6,"-I","-II"))</f>
        <v>2019-I</v>
      </c>
      <c r="C3715" t="s">
        <v>3776</v>
      </c>
      <c r="D3715" t="s">
        <v>3776</v>
      </c>
      <c r="E3715">
        <v>30605949</v>
      </c>
      <c r="F3715" t="s">
        <v>29</v>
      </c>
      <c r="G3715">
        <v>0</v>
      </c>
      <c r="H3715">
        <v>0</v>
      </c>
      <c r="I3715">
        <v>0</v>
      </c>
      <c r="J3715">
        <f t="shared" ref="J3715:J3778" si="813">+IF(OR(O3715="Taxista propietario",O3715="Taxista palanca"),0,1)</f>
        <v>0</v>
      </c>
      <c r="K3715" t="str">
        <f t="shared" ref="K3715:K3778" si="814">+IF(I3715&gt;0,"Insuficiente",IF(H3715&gt;0,"Indeterminado",IF(J3715&gt;0,"Perfil","Modelamiento")))</f>
        <v>Modelamiento</v>
      </c>
      <c r="L3715">
        <f t="shared" ref="L3715:L3778" si="815">+IF(AND(A3715&gt;=201410,A3715&lt;=201908),0,1)</f>
        <v>0</v>
      </c>
      <c r="M3715">
        <v>38</v>
      </c>
      <c r="N3715" t="str">
        <f t="shared" ref="N3715:N3778" si="816">+IF(M3715&lt;=25,"&lt;=25",IF(M3715&lt;=30,"&lt;=30",IF(M3715&lt;=35,"&lt;=35",IF(M3715&lt;=40,"&lt;=40",IF(M3715&lt;=45,"&lt;=45",IF(M3715&lt;=50,"&lt;=50",IF(M3715&lt;=55,"&lt;=55",IF(M3715&lt;=60,"&lt;=60","&gt;60"))))))))</f>
        <v>&lt;=40</v>
      </c>
      <c r="O3715" t="s">
        <v>56</v>
      </c>
      <c r="P3715" t="s">
        <v>39</v>
      </c>
      <c r="Q3715">
        <v>53015</v>
      </c>
      <c r="R3715">
        <v>1031</v>
      </c>
      <c r="S3715" t="str">
        <f t="shared" ref="S3715:S3778" si="817">+IF(R3715="NULL","",IF(R3715=0,"=0",IF(R3715&lt;=500,"&lt;=500",IF(R3715&lt;=1000,"&lt;=1000",IF(R3715&lt;=1500,"&lt;=1500",IF(R3715&lt;=2000,"&lt;=2000",IF(R3715&lt;=2500,"&lt;=2500","&gt;2500")))))))</f>
        <v>&lt;=1500</v>
      </c>
      <c r="T3715">
        <v>1203</v>
      </c>
      <c r="U3715" t="str">
        <f t="shared" ref="U3715:U3778" si="818">+IF(T3715="NULL","",IF(T3715&lt;=1000,"&lt;=1000",IF(T3715&lt;=1100,"&lt;=1100",IF(T3715&lt;=1200,"&lt;=1200",IF(T3715&lt;=1300,"&lt;=1300",IF(T3715&lt;=1400,"&lt;=1400",IF(T3715&lt;=1500,"&lt;=1500","&gt;1500")))))))</f>
        <v>&lt;=1300</v>
      </c>
      <c r="V3715" t="s">
        <v>597</v>
      </c>
      <c r="W3715">
        <v>51126</v>
      </c>
      <c r="X3715" s="12">
        <f t="shared" ref="X3715:X3778" si="819">+IFERROR(R3715/W3715,"NULL")</f>
        <v>2.016586472636232E-2</v>
      </c>
      <c r="Y3715" t="str">
        <f t="shared" ref="Y3715:Y3778" si="820">+IF(X3715="NULL","",IF(X3715=0,"=0",IF(X3715&lt;=0.01,"&lt;=0.01",IF(X3715&lt;=0.02,"&lt;=0.02",IF(X3715&lt;=0.03,"&lt;=0.03",IF(X3715&lt;=0.04,"&lt;=0.04",IF(X3715&lt;=0.05,"&lt;=0.05",IF(X3715&lt;=0.06,"&lt;=0.06","&gt;0.06"))))))))</f>
        <v>&lt;=0.03</v>
      </c>
      <c r="Z3715" t="s">
        <v>32</v>
      </c>
      <c r="AA3715">
        <v>4</v>
      </c>
      <c r="AB3715">
        <v>687.58</v>
      </c>
      <c r="AC3715" t="str">
        <f t="shared" ref="AC3715:AC3778" si="821">+IF(AB3715="NULL","",IF(AB3715&lt;=500,"&lt;=500",IF(AB3715&lt;=1000,"&lt;=1000",IF(AB3715&lt;=2000,"&lt;=2000",IF(AB3715&lt;=3000,"&lt;=3000",IF(AB3715&lt;=4000,"&lt;=4000",IF(AB3715&lt;=5000,"&lt;=5000","&gt;5000")))))))</f>
        <v>&lt;=1000</v>
      </c>
      <c r="AD3715">
        <v>1400</v>
      </c>
      <c r="AE3715" t="str">
        <f t="shared" ref="AE3715:AE3778" si="822">+IF(AD3715="NULL","",IF(AD3715=0,"=0",IF(AD3715&lt;=8,"&lt;=8",IF(AD3715&lt;=30,"&lt;=30",IF(AD3715&lt;=60,"&lt;=60",IF(AD3715&lt;=90,"&lt;=90",IF(AD3715&lt;=120,"&lt;=120","&gt;120")))))))</f>
        <v>&gt;120</v>
      </c>
      <c r="AF3715">
        <v>222.91</v>
      </c>
      <c r="AG3715" t="str">
        <f t="shared" ref="AG3715:AG3778" si="823">+IF(AF3715="NULL","",IF(AF3715&lt;=500,"&lt;=500",IF(AF3715&lt;=1000,"&lt;=1000",IF(AF3715&lt;=2000,"&lt;=2000",IF(AF3715&lt;=3000,"&lt;=3000",IF(AF3715&lt;=4000,"&lt;=4000",IF(AF3715&lt;=5000,"&lt;=5000","&gt;5000")))))))</f>
        <v>&lt;=500</v>
      </c>
      <c r="AH3715" t="s">
        <v>32</v>
      </c>
      <c r="AI3715" t="str">
        <f t="shared" ref="AI3715:AI3778" si="824">+IF(AH3715="NULL","",IF(AH3715&lt;=500,"&lt;=500",IF(AH3715&lt;=1000,"&lt;=1000",IF(AH3715&lt;=2000,"&lt;=2000",IF(AH3715&lt;=3000,"&lt;=3000",IF(AH3715&lt;=4000,"&lt;=4000",IF(AH3715&lt;=5000,"&lt;=5000","&gt;5000")))))))</f>
        <v/>
      </c>
      <c r="AJ3715" t="s">
        <v>32</v>
      </c>
      <c r="AK3715" t="str">
        <f t="shared" ref="AK3715:AK3778" si="825">+IF(AJ3715="NULL","",IF(AJ3715=0,"=0",IF(AJ3715&lt;=0.1,"&lt;=0.1",IF(AJ3715&lt;=0.2,"&lt;=0.2",IF(AJ3715&lt;=0.3,"&lt;=0.3",IF(AJ3715&lt;=0.4,"&lt;=0.4",IF(AJ3715&lt;=0.5,"&lt;=0.5",IF(AJ3715&lt;=0.6,"&lt;=0.6",IF(AJ3715&lt;=0.7,"&lt;=0.7",IF(AJ3715&lt;=0.8,"&lt;=0.8",IF(AJ3715&lt;=0.9,"&lt;=0.9","&gt;0.9")))))))))))</f>
        <v/>
      </c>
      <c r="AL3715">
        <v>8</v>
      </c>
      <c r="AM3715">
        <v>5</v>
      </c>
      <c r="AN3715">
        <v>3</v>
      </c>
      <c r="AO3715">
        <v>1</v>
      </c>
      <c r="AP3715">
        <v>10</v>
      </c>
    </row>
    <row r="3716" spans="1:42" x14ac:dyDescent="0.25">
      <c r="A3716">
        <v>201901</v>
      </c>
      <c r="B3716" t="str">
        <f t="shared" si="812"/>
        <v>2019-I</v>
      </c>
      <c r="C3716" t="s">
        <v>3777</v>
      </c>
      <c r="D3716" t="s">
        <v>3777</v>
      </c>
      <c r="E3716">
        <v>30606236</v>
      </c>
      <c r="F3716" t="s">
        <v>29</v>
      </c>
      <c r="G3716">
        <v>0</v>
      </c>
      <c r="H3716">
        <v>0</v>
      </c>
      <c r="I3716">
        <v>0</v>
      </c>
      <c r="J3716">
        <f t="shared" si="813"/>
        <v>0</v>
      </c>
      <c r="K3716" t="str">
        <f t="shared" si="814"/>
        <v>Modelamiento</v>
      </c>
      <c r="L3716">
        <f t="shared" si="815"/>
        <v>0</v>
      </c>
      <c r="M3716">
        <v>62</v>
      </c>
      <c r="N3716" t="str">
        <f t="shared" si="816"/>
        <v>&gt;60</v>
      </c>
      <c r="O3716" t="s">
        <v>56</v>
      </c>
      <c r="P3716" t="s">
        <v>35</v>
      </c>
      <c r="Q3716">
        <v>33030</v>
      </c>
      <c r="R3716">
        <v>500</v>
      </c>
      <c r="S3716" t="str">
        <f t="shared" si="817"/>
        <v>&lt;=500</v>
      </c>
      <c r="T3716">
        <v>896</v>
      </c>
      <c r="U3716" t="str">
        <f t="shared" si="818"/>
        <v>&lt;=1000</v>
      </c>
      <c r="V3716" t="s">
        <v>614</v>
      </c>
      <c r="W3716">
        <v>30610</v>
      </c>
      <c r="X3716" s="12">
        <f t="shared" si="819"/>
        <v>1.6334531198954588E-2</v>
      </c>
      <c r="Y3716" t="str">
        <f t="shared" si="820"/>
        <v>&lt;=0.02</v>
      </c>
      <c r="Z3716" t="s">
        <v>32</v>
      </c>
      <c r="AA3716">
        <v>9</v>
      </c>
      <c r="AB3716" t="s">
        <v>32</v>
      </c>
      <c r="AC3716" t="str">
        <f t="shared" si="821"/>
        <v/>
      </c>
      <c r="AD3716" t="s">
        <v>32</v>
      </c>
      <c r="AE3716" t="str">
        <f t="shared" si="822"/>
        <v/>
      </c>
      <c r="AF3716" t="s">
        <v>32</v>
      </c>
      <c r="AG3716" t="str">
        <f t="shared" si="823"/>
        <v/>
      </c>
      <c r="AH3716" t="s">
        <v>32</v>
      </c>
      <c r="AI3716" t="str">
        <f t="shared" si="824"/>
        <v/>
      </c>
      <c r="AJ3716" t="s">
        <v>32</v>
      </c>
      <c r="AK3716" t="str">
        <f t="shared" si="825"/>
        <v/>
      </c>
      <c r="AL3716">
        <v>0</v>
      </c>
      <c r="AM3716">
        <v>0</v>
      </c>
      <c r="AN3716">
        <v>0</v>
      </c>
      <c r="AO3716" t="s">
        <v>32</v>
      </c>
      <c r="AP3716" t="s">
        <v>32</v>
      </c>
    </row>
    <row r="3717" spans="1:42" x14ac:dyDescent="0.25">
      <c r="A3717">
        <v>201901</v>
      </c>
      <c r="B3717" t="str">
        <f t="shared" si="812"/>
        <v>2019-I</v>
      </c>
      <c r="C3717" t="s">
        <v>3778</v>
      </c>
      <c r="D3717" t="s">
        <v>3778</v>
      </c>
      <c r="E3717">
        <v>30608935</v>
      </c>
      <c r="F3717" t="s">
        <v>29</v>
      </c>
      <c r="G3717">
        <v>0</v>
      </c>
      <c r="H3717">
        <v>0</v>
      </c>
      <c r="I3717">
        <v>0</v>
      </c>
      <c r="J3717">
        <f t="shared" si="813"/>
        <v>0</v>
      </c>
      <c r="K3717" t="str">
        <f t="shared" si="814"/>
        <v>Modelamiento</v>
      </c>
      <c r="L3717">
        <f t="shared" si="815"/>
        <v>0</v>
      </c>
      <c r="M3717">
        <v>41</v>
      </c>
      <c r="N3717" t="str">
        <f t="shared" si="816"/>
        <v>&lt;=45</v>
      </c>
      <c r="O3717" t="s">
        <v>72</v>
      </c>
      <c r="P3717" t="s">
        <v>39</v>
      </c>
      <c r="Q3717">
        <v>27842</v>
      </c>
      <c r="R3717">
        <v>500</v>
      </c>
      <c r="S3717" t="str">
        <f t="shared" si="817"/>
        <v>&lt;=500</v>
      </c>
      <c r="T3717">
        <v>934</v>
      </c>
      <c r="U3717" t="str">
        <f t="shared" si="818"/>
        <v>&lt;=1000</v>
      </c>
      <c r="V3717" t="s">
        <v>587</v>
      </c>
      <c r="W3717">
        <v>25422</v>
      </c>
      <c r="X3717" s="12">
        <f t="shared" si="819"/>
        <v>1.9668004090944852E-2</v>
      </c>
      <c r="Y3717" t="str">
        <f t="shared" si="820"/>
        <v>&lt;=0.02</v>
      </c>
      <c r="Z3717" t="s">
        <v>32</v>
      </c>
      <c r="AA3717">
        <v>0</v>
      </c>
      <c r="AB3717">
        <v>3420.58</v>
      </c>
      <c r="AC3717" t="str">
        <f t="shared" si="821"/>
        <v>&lt;=4000</v>
      </c>
      <c r="AD3717">
        <v>0</v>
      </c>
      <c r="AE3717" t="str">
        <f t="shared" si="822"/>
        <v>=0</v>
      </c>
      <c r="AF3717">
        <v>0</v>
      </c>
      <c r="AG3717" t="str">
        <f t="shared" si="823"/>
        <v>&lt;=500</v>
      </c>
      <c r="AH3717" t="s">
        <v>32</v>
      </c>
      <c r="AI3717" t="str">
        <f t="shared" si="824"/>
        <v/>
      </c>
      <c r="AJ3717" t="s">
        <v>32</v>
      </c>
      <c r="AK3717" t="str">
        <f t="shared" si="825"/>
        <v/>
      </c>
      <c r="AL3717">
        <v>12</v>
      </c>
      <c r="AM3717">
        <v>12</v>
      </c>
      <c r="AN3717">
        <v>0</v>
      </c>
      <c r="AO3717">
        <v>1</v>
      </c>
      <c r="AP3717" t="s">
        <v>32</v>
      </c>
    </row>
    <row r="3718" spans="1:42" x14ac:dyDescent="0.25">
      <c r="A3718">
        <v>201901</v>
      </c>
      <c r="B3718" t="str">
        <f t="shared" si="812"/>
        <v>2019-I</v>
      </c>
      <c r="C3718" t="s">
        <v>3779</v>
      </c>
      <c r="D3718" t="s">
        <v>3779</v>
      </c>
      <c r="E3718">
        <v>30614964</v>
      </c>
      <c r="F3718" t="s">
        <v>29</v>
      </c>
      <c r="G3718">
        <v>0</v>
      </c>
      <c r="H3718">
        <v>0</v>
      </c>
      <c r="I3718">
        <v>0</v>
      </c>
      <c r="J3718">
        <f t="shared" si="813"/>
        <v>0</v>
      </c>
      <c r="K3718" t="str">
        <f t="shared" si="814"/>
        <v>Modelamiento</v>
      </c>
      <c r="L3718">
        <f t="shared" si="815"/>
        <v>0</v>
      </c>
      <c r="M3718">
        <v>48</v>
      </c>
      <c r="N3718" t="str">
        <f t="shared" si="816"/>
        <v>&lt;=50</v>
      </c>
      <c r="O3718" t="s">
        <v>72</v>
      </c>
      <c r="P3718" t="s">
        <v>39</v>
      </c>
      <c r="Q3718">
        <v>37546</v>
      </c>
      <c r="R3718">
        <v>500</v>
      </c>
      <c r="S3718" t="str">
        <f t="shared" si="817"/>
        <v>&lt;=500</v>
      </c>
      <c r="T3718">
        <v>1096</v>
      </c>
      <c r="U3718" t="str">
        <f t="shared" si="818"/>
        <v>&lt;=1100</v>
      </c>
      <c r="V3718" t="s">
        <v>614</v>
      </c>
      <c r="W3718">
        <v>35126</v>
      </c>
      <c r="X3718" s="12">
        <f t="shared" si="819"/>
        <v>1.4234470193019415E-2</v>
      </c>
      <c r="Y3718" t="str">
        <f t="shared" si="820"/>
        <v>&lt;=0.02</v>
      </c>
      <c r="Z3718" t="s">
        <v>32</v>
      </c>
      <c r="AA3718">
        <v>0</v>
      </c>
      <c r="AB3718">
        <v>1521.62</v>
      </c>
      <c r="AC3718" t="str">
        <f t="shared" si="821"/>
        <v>&lt;=2000</v>
      </c>
      <c r="AD3718">
        <v>0</v>
      </c>
      <c r="AE3718" t="str">
        <f t="shared" si="822"/>
        <v>=0</v>
      </c>
      <c r="AF3718">
        <v>0</v>
      </c>
      <c r="AG3718" t="str">
        <f t="shared" si="823"/>
        <v>&lt;=500</v>
      </c>
      <c r="AH3718" t="s">
        <v>32</v>
      </c>
      <c r="AI3718" t="str">
        <f t="shared" si="824"/>
        <v/>
      </c>
      <c r="AJ3718" t="s">
        <v>32</v>
      </c>
      <c r="AK3718" t="str">
        <f t="shared" si="825"/>
        <v/>
      </c>
      <c r="AL3718">
        <v>11</v>
      </c>
      <c r="AM3718">
        <v>11</v>
      </c>
      <c r="AN3718">
        <v>0</v>
      </c>
      <c r="AO3718">
        <v>1</v>
      </c>
      <c r="AP3718" t="s">
        <v>32</v>
      </c>
    </row>
    <row r="3719" spans="1:42" x14ac:dyDescent="0.25">
      <c r="A3719">
        <v>201901</v>
      </c>
      <c r="B3719" t="str">
        <f t="shared" si="812"/>
        <v>2019-I</v>
      </c>
      <c r="C3719" t="s">
        <v>3780</v>
      </c>
      <c r="D3719" t="s">
        <v>3780</v>
      </c>
      <c r="E3719">
        <v>30615314</v>
      </c>
      <c r="F3719" t="s">
        <v>29</v>
      </c>
      <c r="G3719">
        <v>0</v>
      </c>
      <c r="H3719">
        <v>0</v>
      </c>
      <c r="I3719">
        <v>0</v>
      </c>
      <c r="J3719">
        <f t="shared" si="813"/>
        <v>0</v>
      </c>
      <c r="K3719" t="str">
        <f t="shared" si="814"/>
        <v>Modelamiento</v>
      </c>
      <c r="L3719">
        <f t="shared" si="815"/>
        <v>0</v>
      </c>
      <c r="M3719">
        <v>22</v>
      </c>
      <c r="N3719" t="str">
        <f t="shared" si="816"/>
        <v>&lt;=25</v>
      </c>
      <c r="O3719" t="s">
        <v>56</v>
      </c>
      <c r="P3719" t="s">
        <v>39</v>
      </c>
      <c r="Q3719">
        <v>51174</v>
      </c>
      <c r="R3719">
        <v>2473</v>
      </c>
      <c r="S3719" t="str">
        <f t="shared" si="817"/>
        <v>&lt;=2500</v>
      </c>
      <c r="T3719">
        <v>1187</v>
      </c>
      <c r="U3719" t="str">
        <f t="shared" si="818"/>
        <v>&lt;=1200</v>
      </c>
      <c r="V3719" t="s">
        <v>597</v>
      </c>
      <c r="W3719">
        <v>50077</v>
      </c>
      <c r="X3719" s="12">
        <f t="shared" si="819"/>
        <v>4.9383948718972781E-2</v>
      </c>
      <c r="Y3719" t="str">
        <f t="shared" si="820"/>
        <v>&lt;=0.05</v>
      </c>
      <c r="Z3719" t="s">
        <v>32</v>
      </c>
      <c r="AA3719">
        <v>4</v>
      </c>
      <c r="AB3719">
        <v>1732.18</v>
      </c>
      <c r="AC3719" t="str">
        <f t="shared" si="821"/>
        <v>&lt;=2000</v>
      </c>
      <c r="AD3719">
        <v>174</v>
      </c>
      <c r="AE3719" t="str">
        <f t="shared" si="822"/>
        <v>&gt;120</v>
      </c>
      <c r="AF3719">
        <v>1423.01</v>
      </c>
      <c r="AG3719" t="str">
        <f t="shared" si="823"/>
        <v>&lt;=2000</v>
      </c>
      <c r="AH3719">
        <v>218.91</v>
      </c>
      <c r="AI3719" t="str">
        <f t="shared" si="824"/>
        <v>&lt;=500</v>
      </c>
      <c r="AJ3719">
        <v>1</v>
      </c>
      <c r="AK3719" t="str">
        <f t="shared" si="825"/>
        <v>&gt;0.9</v>
      </c>
      <c r="AL3719">
        <v>12</v>
      </c>
      <c r="AM3719">
        <v>0</v>
      </c>
      <c r="AN3719">
        <v>6</v>
      </c>
      <c r="AO3719" t="s">
        <v>32</v>
      </c>
      <c r="AP3719">
        <v>1</v>
      </c>
    </row>
    <row r="3720" spans="1:42" x14ac:dyDescent="0.25">
      <c r="A3720">
        <v>201901</v>
      </c>
      <c r="B3720" t="str">
        <f t="shared" si="812"/>
        <v>2019-I</v>
      </c>
      <c r="C3720" t="s">
        <v>3781</v>
      </c>
      <c r="D3720" t="s">
        <v>3781</v>
      </c>
      <c r="E3720">
        <v>30616099</v>
      </c>
      <c r="F3720" t="s">
        <v>29</v>
      </c>
      <c r="G3720">
        <v>0</v>
      </c>
      <c r="H3720">
        <v>0</v>
      </c>
      <c r="I3720">
        <v>0</v>
      </c>
      <c r="J3720">
        <f t="shared" si="813"/>
        <v>0</v>
      </c>
      <c r="K3720" t="str">
        <f t="shared" si="814"/>
        <v>Modelamiento</v>
      </c>
      <c r="L3720">
        <f t="shared" si="815"/>
        <v>0</v>
      </c>
      <c r="M3720">
        <v>41</v>
      </c>
      <c r="N3720" t="str">
        <f t="shared" si="816"/>
        <v>&lt;=45</v>
      </c>
      <c r="O3720" t="s">
        <v>56</v>
      </c>
      <c r="P3720" t="s">
        <v>31</v>
      </c>
      <c r="Q3720">
        <v>45867</v>
      </c>
      <c r="R3720">
        <v>1650</v>
      </c>
      <c r="S3720" t="str">
        <f t="shared" si="817"/>
        <v>&lt;=2000</v>
      </c>
      <c r="T3720">
        <v>1061</v>
      </c>
      <c r="U3720" t="str">
        <f t="shared" si="818"/>
        <v>&lt;=1100</v>
      </c>
      <c r="V3720" t="s">
        <v>614</v>
      </c>
      <c r="W3720">
        <v>43947</v>
      </c>
      <c r="X3720" s="12">
        <f t="shared" si="819"/>
        <v>3.7545224930029354E-2</v>
      </c>
      <c r="Y3720" t="str">
        <f t="shared" si="820"/>
        <v>&lt;=0.04</v>
      </c>
      <c r="Z3720" t="s">
        <v>32</v>
      </c>
      <c r="AA3720">
        <v>4</v>
      </c>
      <c r="AB3720">
        <v>650.57000000000005</v>
      </c>
      <c r="AC3720" t="str">
        <f t="shared" si="821"/>
        <v>&lt;=1000</v>
      </c>
      <c r="AD3720">
        <v>1411</v>
      </c>
      <c r="AE3720" t="str">
        <f t="shared" si="822"/>
        <v>&gt;120</v>
      </c>
      <c r="AF3720">
        <v>650.57000000000005</v>
      </c>
      <c r="AG3720" t="str">
        <f t="shared" si="823"/>
        <v>&lt;=1000</v>
      </c>
      <c r="AH3720" t="s">
        <v>32</v>
      </c>
      <c r="AI3720" t="str">
        <f t="shared" si="824"/>
        <v/>
      </c>
      <c r="AJ3720" t="s">
        <v>32</v>
      </c>
      <c r="AK3720" t="str">
        <f t="shared" si="825"/>
        <v/>
      </c>
      <c r="AL3720">
        <v>12</v>
      </c>
      <c r="AM3720">
        <v>0</v>
      </c>
      <c r="AN3720">
        <v>12</v>
      </c>
      <c r="AO3720" t="s">
        <v>32</v>
      </c>
      <c r="AP3720">
        <v>1</v>
      </c>
    </row>
    <row r="3721" spans="1:42" x14ac:dyDescent="0.25">
      <c r="A3721">
        <v>201901</v>
      </c>
      <c r="B3721" t="str">
        <f t="shared" si="812"/>
        <v>2019-I</v>
      </c>
      <c r="C3721" t="s">
        <v>3782</v>
      </c>
      <c r="D3721" t="s">
        <v>3782</v>
      </c>
      <c r="E3721">
        <v>30603284</v>
      </c>
      <c r="F3721" t="s">
        <v>29</v>
      </c>
      <c r="G3721">
        <v>0</v>
      </c>
      <c r="H3721">
        <v>0</v>
      </c>
      <c r="I3721">
        <v>0</v>
      </c>
      <c r="J3721">
        <f t="shared" si="813"/>
        <v>0</v>
      </c>
      <c r="K3721" t="str">
        <f t="shared" si="814"/>
        <v>Modelamiento</v>
      </c>
      <c r="L3721">
        <f t="shared" si="815"/>
        <v>0</v>
      </c>
      <c r="M3721">
        <v>51</v>
      </c>
      <c r="N3721" t="str">
        <f t="shared" si="816"/>
        <v>&lt;=55</v>
      </c>
      <c r="O3721" t="s">
        <v>56</v>
      </c>
      <c r="P3721" t="s">
        <v>39</v>
      </c>
      <c r="Q3721">
        <v>41646</v>
      </c>
      <c r="R3721">
        <v>1000</v>
      </c>
      <c r="S3721" t="str">
        <f t="shared" si="817"/>
        <v>&lt;=1000</v>
      </c>
      <c r="T3721">
        <v>1434</v>
      </c>
      <c r="U3721" t="str">
        <f t="shared" si="818"/>
        <v>&lt;=1500</v>
      </c>
      <c r="V3721" t="s">
        <v>589</v>
      </c>
      <c r="W3721">
        <v>39726</v>
      </c>
      <c r="X3721" s="12">
        <f t="shared" si="819"/>
        <v>2.5172431153400794E-2</v>
      </c>
      <c r="Y3721" t="str">
        <f t="shared" si="820"/>
        <v>&lt;=0.03</v>
      </c>
      <c r="Z3721" t="s">
        <v>32</v>
      </c>
      <c r="AA3721">
        <v>0</v>
      </c>
      <c r="AB3721">
        <v>2028.86</v>
      </c>
      <c r="AC3721" t="str">
        <f t="shared" si="821"/>
        <v>&lt;=3000</v>
      </c>
      <c r="AD3721">
        <v>0</v>
      </c>
      <c r="AE3721" t="str">
        <f t="shared" si="822"/>
        <v>=0</v>
      </c>
      <c r="AF3721">
        <v>0</v>
      </c>
      <c r="AG3721" t="str">
        <f t="shared" si="823"/>
        <v>&lt;=500</v>
      </c>
      <c r="AH3721">
        <v>1000</v>
      </c>
      <c r="AI3721" t="str">
        <f t="shared" si="824"/>
        <v>&lt;=1000</v>
      </c>
      <c r="AJ3721">
        <v>0</v>
      </c>
      <c r="AK3721" t="str">
        <f t="shared" si="825"/>
        <v>=0</v>
      </c>
      <c r="AL3721">
        <v>11</v>
      </c>
      <c r="AM3721">
        <v>11</v>
      </c>
      <c r="AN3721">
        <v>0</v>
      </c>
      <c r="AO3721">
        <v>1</v>
      </c>
      <c r="AP3721" t="s">
        <v>32</v>
      </c>
    </row>
    <row r="3722" spans="1:42" x14ac:dyDescent="0.25">
      <c r="A3722">
        <v>201901</v>
      </c>
      <c r="B3722" t="str">
        <f t="shared" si="812"/>
        <v>2019-I</v>
      </c>
      <c r="C3722" t="s">
        <v>3783</v>
      </c>
      <c r="D3722" t="s">
        <v>3783</v>
      </c>
      <c r="E3722">
        <v>30615156</v>
      </c>
      <c r="F3722" t="s">
        <v>29</v>
      </c>
      <c r="G3722">
        <v>0</v>
      </c>
      <c r="H3722">
        <v>0</v>
      </c>
      <c r="I3722">
        <v>0</v>
      </c>
      <c r="J3722">
        <f t="shared" si="813"/>
        <v>0</v>
      </c>
      <c r="K3722" t="str">
        <f t="shared" si="814"/>
        <v>Modelamiento</v>
      </c>
      <c r="L3722">
        <f t="shared" si="815"/>
        <v>0</v>
      </c>
      <c r="M3722">
        <v>65</v>
      </c>
      <c r="N3722" t="str">
        <f t="shared" si="816"/>
        <v>&gt;60</v>
      </c>
      <c r="O3722" t="s">
        <v>56</v>
      </c>
      <c r="P3722" t="s">
        <v>35</v>
      </c>
      <c r="Q3722">
        <v>41496</v>
      </c>
      <c r="R3722">
        <v>499</v>
      </c>
      <c r="S3722" t="str">
        <f t="shared" si="817"/>
        <v>&lt;=500</v>
      </c>
      <c r="T3722">
        <v>1429</v>
      </c>
      <c r="U3722" t="str">
        <f t="shared" si="818"/>
        <v>&lt;=1500</v>
      </c>
      <c r="V3722" t="s">
        <v>612</v>
      </c>
      <c r="W3722">
        <v>39075</v>
      </c>
      <c r="X3722" s="12">
        <f t="shared" si="819"/>
        <v>1.2770313499680103E-2</v>
      </c>
      <c r="Y3722" t="str">
        <f t="shared" si="820"/>
        <v>&lt;=0.02</v>
      </c>
      <c r="Z3722" t="s">
        <v>32</v>
      </c>
      <c r="AA3722">
        <v>4</v>
      </c>
      <c r="AB3722">
        <v>2151.71</v>
      </c>
      <c r="AC3722" t="str">
        <f t="shared" si="821"/>
        <v>&lt;=3000</v>
      </c>
      <c r="AD3722">
        <v>3101</v>
      </c>
      <c r="AE3722" t="str">
        <f t="shared" si="822"/>
        <v>&gt;120</v>
      </c>
      <c r="AF3722">
        <v>2151.71</v>
      </c>
      <c r="AG3722" t="str">
        <f t="shared" si="823"/>
        <v>&lt;=3000</v>
      </c>
      <c r="AH3722">
        <v>1200</v>
      </c>
      <c r="AI3722" t="str">
        <f t="shared" si="824"/>
        <v>&lt;=2000</v>
      </c>
      <c r="AJ3722">
        <v>0</v>
      </c>
      <c r="AK3722" t="str">
        <f t="shared" si="825"/>
        <v>=0</v>
      </c>
      <c r="AL3722">
        <v>12</v>
      </c>
      <c r="AM3722">
        <v>0</v>
      </c>
      <c r="AN3722">
        <v>12</v>
      </c>
      <c r="AO3722" t="s">
        <v>32</v>
      </c>
      <c r="AP3722">
        <v>1</v>
      </c>
    </row>
    <row r="3723" spans="1:42" x14ac:dyDescent="0.25">
      <c r="A3723">
        <v>201901</v>
      </c>
      <c r="B3723" t="str">
        <f t="shared" si="812"/>
        <v>2019-I</v>
      </c>
      <c r="C3723" t="s">
        <v>3784</v>
      </c>
      <c r="D3723" t="s">
        <v>3784</v>
      </c>
      <c r="E3723">
        <v>30606199</v>
      </c>
      <c r="F3723" t="s">
        <v>29</v>
      </c>
      <c r="G3723">
        <v>0</v>
      </c>
      <c r="H3723">
        <v>0</v>
      </c>
      <c r="I3723">
        <v>0</v>
      </c>
      <c r="J3723">
        <f t="shared" si="813"/>
        <v>0</v>
      </c>
      <c r="K3723" t="str">
        <f t="shared" si="814"/>
        <v>Modelamiento</v>
      </c>
      <c r="L3723">
        <f t="shared" si="815"/>
        <v>0</v>
      </c>
      <c r="M3723">
        <v>39</v>
      </c>
      <c r="N3723" t="str">
        <f t="shared" si="816"/>
        <v>&lt;=40</v>
      </c>
      <c r="O3723" t="s">
        <v>56</v>
      </c>
      <c r="P3723" t="s">
        <v>39</v>
      </c>
      <c r="Q3723">
        <v>46974</v>
      </c>
      <c r="R3723">
        <v>499</v>
      </c>
      <c r="S3723" t="str">
        <f t="shared" si="817"/>
        <v>&lt;=500</v>
      </c>
      <c r="T3723">
        <v>1184</v>
      </c>
      <c r="U3723" t="str">
        <f t="shared" si="818"/>
        <v>&lt;=1200</v>
      </c>
      <c r="V3723" t="s">
        <v>1407</v>
      </c>
      <c r="W3723">
        <v>44523</v>
      </c>
      <c r="X3723" s="12">
        <f t="shared" si="819"/>
        <v>1.1207690407205265E-2</v>
      </c>
      <c r="Y3723" t="str">
        <f t="shared" si="820"/>
        <v>&lt;=0.02</v>
      </c>
      <c r="Z3723" t="s">
        <v>32</v>
      </c>
      <c r="AA3723">
        <v>1</v>
      </c>
      <c r="AB3723">
        <v>3705.2</v>
      </c>
      <c r="AC3723" t="str">
        <f t="shared" si="821"/>
        <v>&lt;=4000</v>
      </c>
      <c r="AD3723">
        <v>12</v>
      </c>
      <c r="AE3723" t="str">
        <f t="shared" si="822"/>
        <v>&lt;=30</v>
      </c>
      <c r="AF3723">
        <v>0</v>
      </c>
      <c r="AG3723" t="str">
        <f t="shared" si="823"/>
        <v>&lt;=500</v>
      </c>
      <c r="AH3723">
        <v>3850</v>
      </c>
      <c r="AI3723" t="str">
        <f t="shared" si="824"/>
        <v>&lt;=4000</v>
      </c>
      <c r="AJ3723">
        <v>7.7000000000000002E-3</v>
      </c>
      <c r="AK3723" t="str">
        <f t="shared" si="825"/>
        <v>&lt;=0.1</v>
      </c>
      <c r="AL3723">
        <v>8</v>
      </c>
      <c r="AM3723">
        <v>7</v>
      </c>
      <c r="AN3723">
        <v>0</v>
      </c>
      <c r="AO3723">
        <v>1</v>
      </c>
      <c r="AP3723" t="s">
        <v>32</v>
      </c>
    </row>
    <row r="3724" spans="1:42" x14ac:dyDescent="0.25">
      <c r="A3724">
        <v>201901</v>
      </c>
      <c r="B3724" t="str">
        <f t="shared" si="812"/>
        <v>2019-I</v>
      </c>
      <c r="C3724" t="s">
        <v>3785</v>
      </c>
      <c r="D3724" t="s">
        <v>3785</v>
      </c>
      <c r="E3724">
        <v>30617301</v>
      </c>
      <c r="F3724" t="s">
        <v>29</v>
      </c>
      <c r="G3724">
        <v>0</v>
      </c>
      <c r="H3724">
        <v>0</v>
      </c>
      <c r="I3724">
        <v>0</v>
      </c>
      <c r="J3724">
        <f t="shared" si="813"/>
        <v>0</v>
      </c>
      <c r="K3724" t="str">
        <f t="shared" si="814"/>
        <v>Modelamiento</v>
      </c>
      <c r="L3724">
        <f t="shared" si="815"/>
        <v>0</v>
      </c>
      <c r="M3724">
        <v>44</v>
      </c>
      <c r="N3724" t="str">
        <f t="shared" si="816"/>
        <v>&lt;=45</v>
      </c>
      <c r="O3724" t="s">
        <v>56</v>
      </c>
      <c r="P3724" t="s">
        <v>35</v>
      </c>
      <c r="Q3724">
        <v>47707</v>
      </c>
      <c r="R3724">
        <v>1031</v>
      </c>
      <c r="S3724" t="str">
        <f t="shared" si="817"/>
        <v>&lt;=1500</v>
      </c>
      <c r="T3724">
        <v>1159</v>
      </c>
      <c r="U3724" t="str">
        <f t="shared" si="818"/>
        <v>&lt;=1200</v>
      </c>
      <c r="V3724" t="s">
        <v>601</v>
      </c>
      <c r="W3724">
        <v>45818</v>
      </c>
      <c r="X3724" s="12">
        <f t="shared" si="819"/>
        <v>2.2502073420926274E-2</v>
      </c>
      <c r="Y3724" t="str">
        <f t="shared" si="820"/>
        <v>&lt;=0.03</v>
      </c>
      <c r="Z3724" t="s">
        <v>32</v>
      </c>
      <c r="AA3724">
        <v>4</v>
      </c>
      <c r="AB3724">
        <v>405.49</v>
      </c>
      <c r="AC3724" t="str">
        <f t="shared" si="821"/>
        <v>&lt;=500</v>
      </c>
      <c r="AD3724">
        <v>3127</v>
      </c>
      <c r="AE3724" t="str">
        <f t="shared" si="822"/>
        <v>&gt;120</v>
      </c>
      <c r="AF3724">
        <v>405.49</v>
      </c>
      <c r="AG3724" t="str">
        <f t="shared" si="823"/>
        <v>&lt;=500</v>
      </c>
      <c r="AH3724" t="s">
        <v>32</v>
      </c>
      <c r="AI3724" t="str">
        <f t="shared" si="824"/>
        <v/>
      </c>
      <c r="AJ3724" t="s">
        <v>32</v>
      </c>
      <c r="AK3724" t="str">
        <f t="shared" si="825"/>
        <v/>
      </c>
      <c r="AL3724">
        <v>12</v>
      </c>
      <c r="AM3724">
        <v>0</v>
      </c>
      <c r="AN3724">
        <v>12</v>
      </c>
      <c r="AO3724" t="s">
        <v>32</v>
      </c>
      <c r="AP3724">
        <v>1</v>
      </c>
    </row>
    <row r="3725" spans="1:42" x14ac:dyDescent="0.25">
      <c r="A3725">
        <v>201901</v>
      </c>
      <c r="B3725" t="str">
        <f t="shared" si="812"/>
        <v>2019-I</v>
      </c>
      <c r="C3725" t="s">
        <v>3786</v>
      </c>
      <c r="D3725" t="s">
        <v>3786</v>
      </c>
      <c r="E3725">
        <v>30613215</v>
      </c>
      <c r="F3725" t="s">
        <v>29</v>
      </c>
      <c r="G3725">
        <v>0</v>
      </c>
      <c r="H3725">
        <v>0</v>
      </c>
      <c r="I3725">
        <v>0</v>
      </c>
      <c r="J3725">
        <f t="shared" si="813"/>
        <v>0</v>
      </c>
      <c r="K3725" t="str">
        <f t="shared" si="814"/>
        <v>Modelamiento</v>
      </c>
      <c r="L3725">
        <f t="shared" si="815"/>
        <v>0</v>
      </c>
      <c r="M3725">
        <v>26</v>
      </c>
      <c r="N3725" t="str">
        <f t="shared" si="816"/>
        <v>&lt;=30</v>
      </c>
      <c r="O3725" t="s">
        <v>56</v>
      </c>
      <c r="P3725" t="s">
        <v>39</v>
      </c>
      <c r="Q3725">
        <v>46510</v>
      </c>
      <c r="R3725">
        <v>499</v>
      </c>
      <c r="S3725" t="str">
        <f t="shared" si="817"/>
        <v>&lt;=500</v>
      </c>
      <c r="T3725">
        <v>999</v>
      </c>
      <c r="U3725" t="str">
        <f t="shared" si="818"/>
        <v>&lt;=1000</v>
      </c>
      <c r="V3725" t="s">
        <v>589</v>
      </c>
      <c r="W3725">
        <v>44089</v>
      </c>
      <c r="X3725" s="12">
        <f t="shared" si="819"/>
        <v>1.1318015831613328E-2</v>
      </c>
      <c r="Y3725" t="str">
        <f t="shared" si="820"/>
        <v>&lt;=0.02</v>
      </c>
      <c r="Z3725" t="s">
        <v>32</v>
      </c>
      <c r="AA3725">
        <v>9</v>
      </c>
      <c r="AB3725" t="s">
        <v>32</v>
      </c>
      <c r="AC3725" t="str">
        <f t="shared" si="821"/>
        <v/>
      </c>
      <c r="AD3725" t="s">
        <v>32</v>
      </c>
      <c r="AE3725" t="str">
        <f t="shared" si="822"/>
        <v/>
      </c>
      <c r="AF3725" t="s">
        <v>32</v>
      </c>
      <c r="AG3725" t="str">
        <f t="shared" si="823"/>
        <v/>
      </c>
      <c r="AH3725" t="s">
        <v>32</v>
      </c>
      <c r="AI3725" t="str">
        <f t="shared" si="824"/>
        <v/>
      </c>
      <c r="AJ3725" t="s">
        <v>32</v>
      </c>
      <c r="AK3725" t="str">
        <f t="shared" si="825"/>
        <v/>
      </c>
      <c r="AL3725">
        <v>0</v>
      </c>
      <c r="AM3725">
        <v>0</v>
      </c>
      <c r="AN3725">
        <v>0</v>
      </c>
      <c r="AO3725" t="s">
        <v>32</v>
      </c>
      <c r="AP3725" t="s">
        <v>32</v>
      </c>
    </row>
    <row r="3726" spans="1:42" x14ac:dyDescent="0.25">
      <c r="A3726">
        <v>201901</v>
      </c>
      <c r="B3726" t="str">
        <f t="shared" si="812"/>
        <v>2019-I</v>
      </c>
      <c r="C3726" t="s">
        <v>3787</v>
      </c>
      <c r="D3726" t="s">
        <v>3787</v>
      </c>
      <c r="E3726">
        <v>30619375</v>
      </c>
      <c r="F3726" t="s">
        <v>29</v>
      </c>
      <c r="G3726">
        <v>0</v>
      </c>
      <c r="H3726">
        <v>0</v>
      </c>
      <c r="I3726">
        <v>0</v>
      </c>
      <c r="J3726">
        <f t="shared" si="813"/>
        <v>0</v>
      </c>
      <c r="K3726" t="str">
        <f t="shared" si="814"/>
        <v>Modelamiento</v>
      </c>
      <c r="L3726">
        <f t="shared" si="815"/>
        <v>0</v>
      </c>
      <c r="M3726">
        <v>35</v>
      </c>
      <c r="N3726" t="str">
        <f t="shared" si="816"/>
        <v>&lt;=35</v>
      </c>
      <c r="O3726" t="s">
        <v>56</v>
      </c>
      <c r="P3726" t="s">
        <v>39</v>
      </c>
      <c r="Q3726">
        <v>38976</v>
      </c>
      <c r="R3726">
        <v>500</v>
      </c>
      <c r="S3726" t="str">
        <f t="shared" si="817"/>
        <v>&lt;=500</v>
      </c>
      <c r="T3726">
        <v>1220</v>
      </c>
      <c r="U3726" t="str">
        <f t="shared" si="818"/>
        <v>&lt;=1300</v>
      </c>
      <c r="V3726" t="s">
        <v>612</v>
      </c>
      <c r="W3726">
        <v>35906</v>
      </c>
      <c r="X3726" s="12">
        <f t="shared" si="819"/>
        <v>1.392524926196179E-2</v>
      </c>
      <c r="Y3726" t="str">
        <f t="shared" si="820"/>
        <v>&lt;=0.02</v>
      </c>
      <c r="Z3726" t="s">
        <v>32</v>
      </c>
      <c r="AA3726">
        <v>4</v>
      </c>
      <c r="AB3726">
        <v>693.87</v>
      </c>
      <c r="AC3726" t="str">
        <f t="shared" si="821"/>
        <v>&lt;=1000</v>
      </c>
      <c r="AD3726">
        <v>2020</v>
      </c>
      <c r="AE3726" t="str">
        <f t="shared" si="822"/>
        <v>&gt;120</v>
      </c>
      <c r="AF3726">
        <v>693.87</v>
      </c>
      <c r="AG3726" t="str">
        <f t="shared" si="823"/>
        <v>&lt;=1000</v>
      </c>
      <c r="AH3726" t="s">
        <v>32</v>
      </c>
      <c r="AI3726" t="str">
        <f t="shared" si="824"/>
        <v/>
      </c>
      <c r="AJ3726" t="s">
        <v>32</v>
      </c>
      <c r="AK3726" t="str">
        <f t="shared" si="825"/>
        <v/>
      </c>
      <c r="AL3726">
        <v>12</v>
      </c>
      <c r="AM3726">
        <v>0</v>
      </c>
      <c r="AN3726">
        <v>12</v>
      </c>
      <c r="AO3726" t="s">
        <v>32</v>
      </c>
      <c r="AP3726">
        <v>1</v>
      </c>
    </row>
    <row r="3727" spans="1:42" x14ac:dyDescent="0.25">
      <c r="A3727">
        <v>201902</v>
      </c>
      <c r="B3727" t="str">
        <f t="shared" si="812"/>
        <v>2019-I</v>
      </c>
      <c r="C3727" t="s">
        <v>3788</v>
      </c>
      <c r="D3727" t="s">
        <v>3788</v>
      </c>
      <c r="E3727">
        <v>30637781</v>
      </c>
      <c r="F3727" t="s">
        <v>29</v>
      </c>
      <c r="G3727">
        <v>0</v>
      </c>
      <c r="H3727">
        <v>0</v>
      </c>
      <c r="I3727">
        <v>0</v>
      </c>
      <c r="J3727">
        <f t="shared" si="813"/>
        <v>0</v>
      </c>
      <c r="K3727" t="str">
        <f t="shared" si="814"/>
        <v>Modelamiento</v>
      </c>
      <c r="L3727">
        <f t="shared" si="815"/>
        <v>0</v>
      </c>
      <c r="M3727">
        <v>40</v>
      </c>
      <c r="N3727" t="str">
        <f t="shared" si="816"/>
        <v>&lt;=40</v>
      </c>
      <c r="O3727" t="s">
        <v>72</v>
      </c>
      <c r="P3727" t="s">
        <v>39</v>
      </c>
      <c r="Q3727">
        <v>57977</v>
      </c>
      <c r="R3727">
        <v>500</v>
      </c>
      <c r="S3727" t="str">
        <f t="shared" si="817"/>
        <v>&lt;=500</v>
      </c>
      <c r="T3727">
        <v>1335</v>
      </c>
      <c r="U3727" t="str">
        <f t="shared" si="818"/>
        <v>&lt;=1400</v>
      </c>
      <c r="V3727" t="s">
        <v>585</v>
      </c>
      <c r="W3727">
        <v>54907</v>
      </c>
      <c r="X3727" s="12">
        <f t="shared" si="819"/>
        <v>9.1063070282477645E-3</v>
      </c>
      <c r="Y3727" t="str">
        <f t="shared" si="820"/>
        <v>&lt;=0.01</v>
      </c>
      <c r="Z3727" t="s">
        <v>32</v>
      </c>
      <c r="AA3727">
        <v>4</v>
      </c>
      <c r="AB3727">
        <v>1041.81</v>
      </c>
      <c r="AC3727" t="str">
        <f t="shared" si="821"/>
        <v>&lt;=2000</v>
      </c>
      <c r="AD3727">
        <v>161</v>
      </c>
      <c r="AE3727" t="str">
        <f t="shared" si="822"/>
        <v>&gt;120</v>
      </c>
      <c r="AF3727">
        <v>483.23</v>
      </c>
      <c r="AG3727" t="str">
        <f t="shared" si="823"/>
        <v>&lt;=500</v>
      </c>
      <c r="AH3727" t="s">
        <v>32</v>
      </c>
      <c r="AI3727" t="str">
        <f t="shared" si="824"/>
        <v/>
      </c>
      <c r="AJ3727" t="s">
        <v>32</v>
      </c>
      <c r="AK3727" t="str">
        <f t="shared" si="825"/>
        <v/>
      </c>
      <c r="AL3727">
        <v>12</v>
      </c>
      <c r="AM3727">
        <v>6</v>
      </c>
      <c r="AN3727">
        <v>2</v>
      </c>
      <c r="AO3727">
        <v>6</v>
      </c>
      <c r="AP3727">
        <v>1</v>
      </c>
    </row>
    <row r="3728" spans="1:42" x14ac:dyDescent="0.25">
      <c r="A3728">
        <v>201902</v>
      </c>
      <c r="B3728" t="str">
        <f t="shared" si="812"/>
        <v>2019-I</v>
      </c>
      <c r="C3728" t="s">
        <v>3789</v>
      </c>
      <c r="D3728" t="s">
        <v>3789</v>
      </c>
      <c r="E3728">
        <v>30634915</v>
      </c>
      <c r="F3728" t="s">
        <v>29</v>
      </c>
      <c r="G3728">
        <v>0</v>
      </c>
      <c r="H3728">
        <v>0</v>
      </c>
      <c r="I3728">
        <v>0</v>
      </c>
      <c r="J3728">
        <f t="shared" si="813"/>
        <v>0</v>
      </c>
      <c r="K3728" t="str">
        <f t="shared" si="814"/>
        <v>Modelamiento</v>
      </c>
      <c r="L3728">
        <f t="shared" si="815"/>
        <v>0</v>
      </c>
      <c r="M3728">
        <v>42</v>
      </c>
      <c r="N3728" t="str">
        <f t="shared" si="816"/>
        <v>&lt;=45</v>
      </c>
      <c r="O3728" t="s">
        <v>56</v>
      </c>
      <c r="P3728" t="s">
        <v>39</v>
      </c>
      <c r="Q3728">
        <v>34289</v>
      </c>
      <c r="R3728">
        <v>0</v>
      </c>
      <c r="S3728" t="str">
        <f t="shared" si="817"/>
        <v>=0</v>
      </c>
      <c r="T3728">
        <v>834</v>
      </c>
      <c r="U3728" t="str">
        <f t="shared" si="818"/>
        <v>&lt;=1000</v>
      </c>
      <c r="V3728" t="s">
        <v>585</v>
      </c>
      <c r="W3728">
        <v>31369</v>
      </c>
      <c r="X3728" s="12">
        <f t="shared" si="819"/>
        <v>0</v>
      </c>
      <c r="Y3728" t="str">
        <f t="shared" si="820"/>
        <v>=0</v>
      </c>
      <c r="Z3728" t="s">
        <v>32</v>
      </c>
      <c r="AA3728">
        <v>4</v>
      </c>
      <c r="AB3728">
        <v>1566.64</v>
      </c>
      <c r="AC3728" t="str">
        <f t="shared" si="821"/>
        <v>&lt;=2000</v>
      </c>
      <c r="AD3728">
        <v>1754</v>
      </c>
      <c r="AE3728" t="str">
        <f t="shared" si="822"/>
        <v>&gt;120</v>
      </c>
      <c r="AF3728">
        <v>1566.64</v>
      </c>
      <c r="AG3728" t="str">
        <f t="shared" si="823"/>
        <v>&lt;=2000</v>
      </c>
      <c r="AH3728" t="s">
        <v>32</v>
      </c>
      <c r="AI3728" t="str">
        <f t="shared" si="824"/>
        <v/>
      </c>
      <c r="AJ3728" t="s">
        <v>32</v>
      </c>
      <c r="AK3728" t="str">
        <f t="shared" si="825"/>
        <v/>
      </c>
      <c r="AL3728">
        <v>12</v>
      </c>
      <c r="AM3728">
        <v>0</v>
      </c>
      <c r="AN3728">
        <v>12</v>
      </c>
      <c r="AO3728" t="s">
        <v>32</v>
      </c>
      <c r="AP3728">
        <v>1</v>
      </c>
    </row>
    <row r="3729" spans="1:42" x14ac:dyDescent="0.25">
      <c r="A3729">
        <v>201902</v>
      </c>
      <c r="B3729" t="str">
        <f t="shared" si="812"/>
        <v>2019-I</v>
      </c>
      <c r="C3729" t="s">
        <v>3790</v>
      </c>
      <c r="D3729" t="s">
        <v>3790</v>
      </c>
      <c r="E3729">
        <v>30608578</v>
      </c>
      <c r="F3729" t="s">
        <v>29</v>
      </c>
      <c r="G3729">
        <v>1</v>
      </c>
      <c r="H3729">
        <v>0</v>
      </c>
      <c r="I3729">
        <v>0</v>
      </c>
      <c r="J3729">
        <f t="shared" si="813"/>
        <v>0</v>
      </c>
      <c r="K3729" t="str">
        <f t="shared" si="814"/>
        <v>Modelamiento</v>
      </c>
      <c r="L3729">
        <f t="shared" si="815"/>
        <v>0</v>
      </c>
      <c r="M3729">
        <v>47</v>
      </c>
      <c r="N3729" t="str">
        <f t="shared" si="816"/>
        <v>&lt;=50</v>
      </c>
      <c r="O3729" t="s">
        <v>72</v>
      </c>
      <c r="P3729" t="s">
        <v>35</v>
      </c>
      <c r="Q3729">
        <v>46088</v>
      </c>
      <c r="R3729">
        <v>500</v>
      </c>
      <c r="S3729" t="str">
        <f t="shared" si="817"/>
        <v>&lt;=500</v>
      </c>
      <c r="T3729">
        <v>1123</v>
      </c>
      <c r="U3729" t="str">
        <f t="shared" si="818"/>
        <v>&lt;=1200</v>
      </c>
      <c r="V3729" t="s">
        <v>589</v>
      </c>
      <c r="W3729">
        <v>43668</v>
      </c>
      <c r="X3729" s="12">
        <f t="shared" si="819"/>
        <v>1.1450032060089769E-2</v>
      </c>
      <c r="Y3729" t="str">
        <f t="shared" si="820"/>
        <v>&lt;=0.02</v>
      </c>
      <c r="Z3729" t="s">
        <v>32</v>
      </c>
      <c r="AA3729">
        <v>4</v>
      </c>
      <c r="AB3729">
        <v>4161.66</v>
      </c>
      <c r="AC3729" t="str">
        <f t="shared" si="821"/>
        <v>&lt;=5000</v>
      </c>
      <c r="AD3729">
        <v>1749</v>
      </c>
      <c r="AE3729" t="str">
        <f t="shared" si="822"/>
        <v>&gt;120</v>
      </c>
      <c r="AF3729">
        <v>1438.92</v>
      </c>
      <c r="AG3729" t="str">
        <f t="shared" si="823"/>
        <v>&lt;=2000</v>
      </c>
      <c r="AH3729" t="s">
        <v>32</v>
      </c>
      <c r="AI3729" t="str">
        <f t="shared" si="824"/>
        <v/>
      </c>
      <c r="AJ3729" t="s">
        <v>32</v>
      </c>
      <c r="AK3729" t="str">
        <f t="shared" si="825"/>
        <v/>
      </c>
      <c r="AL3729">
        <v>12</v>
      </c>
      <c r="AM3729">
        <v>0</v>
      </c>
      <c r="AN3729">
        <v>9</v>
      </c>
      <c r="AO3729" t="s">
        <v>32</v>
      </c>
      <c r="AP3729">
        <v>1</v>
      </c>
    </row>
    <row r="3730" spans="1:42" x14ac:dyDescent="0.25">
      <c r="A3730">
        <v>201902</v>
      </c>
      <c r="B3730" t="str">
        <f t="shared" si="812"/>
        <v>2019-I</v>
      </c>
      <c r="C3730" t="s">
        <v>3791</v>
      </c>
      <c r="D3730" t="s">
        <v>3791</v>
      </c>
      <c r="E3730">
        <v>30625974</v>
      </c>
      <c r="F3730" t="s">
        <v>29</v>
      </c>
      <c r="G3730">
        <v>0</v>
      </c>
      <c r="H3730">
        <v>0</v>
      </c>
      <c r="I3730">
        <v>0</v>
      </c>
      <c r="J3730">
        <f t="shared" si="813"/>
        <v>0</v>
      </c>
      <c r="K3730" t="str">
        <f t="shared" si="814"/>
        <v>Modelamiento</v>
      </c>
      <c r="L3730">
        <f t="shared" si="815"/>
        <v>0</v>
      </c>
      <c r="M3730">
        <v>36</v>
      </c>
      <c r="N3730" t="str">
        <f t="shared" si="816"/>
        <v>&lt;=40</v>
      </c>
      <c r="O3730" t="s">
        <v>56</v>
      </c>
      <c r="P3730" t="s">
        <v>39</v>
      </c>
      <c r="Q3730">
        <v>42972</v>
      </c>
      <c r="R3730">
        <v>0</v>
      </c>
      <c r="S3730" t="str">
        <f t="shared" si="817"/>
        <v>=0</v>
      </c>
      <c r="T3730">
        <v>1005</v>
      </c>
      <c r="U3730" t="str">
        <f t="shared" si="818"/>
        <v>&lt;=1100</v>
      </c>
      <c r="V3730" t="s">
        <v>1407</v>
      </c>
      <c r="W3730">
        <v>40052</v>
      </c>
      <c r="X3730" s="12">
        <f t="shared" si="819"/>
        <v>0</v>
      </c>
      <c r="Y3730" t="str">
        <f t="shared" si="820"/>
        <v>=0</v>
      </c>
      <c r="Z3730" t="s">
        <v>32</v>
      </c>
      <c r="AA3730">
        <v>1</v>
      </c>
      <c r="AB3730">
        <v>2715.73</v>
      </c>
      <c r="AC3730" t="str">
        <f t="shared" si="821"/>
        <v>&lt;=3000</v>
      </c>
      <c r="AD3730">
        <v>46</v>
      </c>
      <c r="AE3730" t="str">
        <f t="shared" si="822"/>
        <v>&lt;=60</v>
      </c>
      <c r="AF3730">
        <v>0</v>
      </c>
      <c r="AG3730" t="str">
        <f t="shared" si="823"/>
        <v>&lt;=500</v>
      </c>
      <c r="AH3730">
        <v>540</v>
      </c>
      <c r="AI3730" t="str">
        <f t="shared" si="824"/>
        <v>&lt;=1000</v>
      </c>
      <c r="AJ3730">
        <v>1</v>
      </c>
      <c r="AK3730" t="str">
        <f t="shared" si="825"/>
        <v>&gt;0.9</v>
      </c>
      <c r="AL3730">
        <v>12</v>
      </c>
      <c r="AM3730">
        <v>7</v>
      </c>
      <c r="AN3730">
        <v>0</v>
      </c>
      <c r="AO3730">
        <v>1</v>
      </c>
      <c r="AP3730" t="s">
        <v>32</v>
      </c>
    </row>
    <row r="3731" spans="1:42" x14ac:dyDescent="0.25">
      <c r="A3731">
        <v>201902</v>
      </c>
      <c r="B3731" t="str">
        <f t="shared" si="812"/>
        <v>2019-I</v>
      </c>
      <c r="C3731" t="s">
        <v>3792</v>
      </c>
      <c r="D3731" t="s">
        <v>3792</v>
      </c>
      <c r="E3731">
        <v>30635584</v>
      </c>
      <c r="F3731" t="s">
        <v>29</v>
      </c>
      <c r="G3731">
        <v>0</v>
      </c>
      <c r="H3731">
        <v>0</v>
      </c>
      <c r="I3731">
        <v>0</v>
      </c>
      <c r="J3731">
        <f t="shared" si="813"/>
        <v>0</v>
      </c>
      <c r="K3731" t="str">
        <f t="shared" si="814"/>
        <v>Modelamiento</v>
      </c>
      <c r="L3731">
        <f t="shared" si="815"/>
        <v>0</v>
      </c>
      <c r="M3731">
        <v>54</v>
      </c>
      <c r="N3731" t="str">
        <f t="shared" si="816"/>
        <v>&lt;=55</v>
      </c>
      <c r="O3731" t="s">
        <v>56</v>
      </c>
      <c r="P3731" t="s">
        <v>69</v>
      </c>
      <c r="Q3731">
        <v>30599</v>
      </c>
      <c r="R3731">
        <v>0</v>
      </c>
      <c r="S3731" t="str">
        <f t="shared" si="817"/>
        <v>=0</v>
      </c>
      <c r="T3731">
        <v>836</v>
      </c>
      <c r="U3731" t="str">
        <f t="shared" si="818"/>
        <v>&lt;=1000</v>
      </c>
      <c r="V3731" t="s">
        <v>601</v>
      </c>
      <c r="W3731">
        <v>27679</v>
      </c>
      <c r="X3731" s="12">
        <f t="shared" si="819"/>
        <v>0</v>
      </c>
      <c r="Y3731" t="str">
        <f t="shared" si="820"/>
        <v>=0</v>
      </c>
      <c r="Z3731" t="s">
        <v>32</v>
      </c>
      <c r="AA3731">
        <v>8</v>
      </c>
      <c r="AB3731" t="s">
        <v>32</v>
      </c>
      <c r="AC3731" t="str">
        <f t="shared" si="821"/>
        <v/>
      </c>
      <c r="AD3731" t="s">
        <v>32</v>
      </c>
      <c r="AE3731" t="str">
        <f t="shared" si="822"/>
        <v/>
      </c>
      <c r="AF3731" t="s">
        <v>32</v>
      </c>
      <c r="AG3731" t="str">
        <f t="shared" si="823"/>
        <v/>
      </c>
      <c r="AH3731" t="s">
        <v>32</v>
      </c>
      <c r="AI3731" t="str">
        <f t="shared" si="824"/>
        <v/>
      </c>
      <c r="AJ3731" t="s">
        <v>32</v>
      </c>
      <c r="AK3731" t="str">
        <f t="shared" si="825"/>
        <v/>
      </c>
      <c r="AL3731">
        <v>0</v>
      </c>
      <c r="AM3731">
        <v>0</v>
      </c>
      <c r="AN3731">
        <v>0</v>
      </c>
      <c r="AO3731" t="s">
        <v>32</v>
      </c>
      <c r="AP3731" t="s">
        <v>32</v>
      </c>
    </row>
    <row r="3732" spans="1:42" x14ac:dyDescent="0.25">
      <c r="A3732">
        <v>201902</v>
      </c>
      <c r="B3732" t="str">
        <f t="shared" si="812"/>
        <v>2019-I</v>
      </c>
      <c r="C3732" t="s">
        <v>3793</v>
      </c>
      <c r="D3732" t="s">
        <v>3793</v>
      </c>
      <c r="E3732">
        <v>30599685</v>
      </c>
      <c r="F3732" t="s">
        <v>29</v>
      </c>
      <c r="G3732">
        <v>0</v>
      </c>
      <c r="H3732">
        <v>0</v>
      </c>
      <c r="I3732">
        <v>0</v>
      </c>
      <c r="J3732">
        <f t="shared" si="813"/>
        <v>0</v>
      </c>
      <c r="K3732" t="str">
        <f t="shared" si="814"/>
        <v>Modelamiento</v>
      </c>
      <c r="L3732">
        <f t="shared" si="815"/>
        <v>0</v>
      </c>
      <c r="M3732">
        <v>31</v>
      </c>
      <c r="N3732" t="str">
        <f t="shared" si="816"/>
        <v>&lt;=35</v>
      </c>
      <c r="O3732" t="s">
        <v>56</v>
      </c>
      <c r="P3732" t="s">
        <v>39</v>
      </c>
      <c r="Q3732">
        <v>48587</v>
      </c>
      <c r="R3732">
        <v>1649</v>
      </c>
      <c r="S3732" t="str">
        <f t="shared" si="817"/>
        <v>&lt;=2000</v>
      </c>
      <c r="T3732">
        <v>1295</v>
      </c>
      <c r="U3732" t="str">
        <f t="shared" si="818"/>
        <v>&lt;=1300</v>
      </c>
      <c r="V3732" t="s">
        <v>585</v>
      </c>
      <c r="W3732">
        <v>46666</v>
      </c>
      <c r="X3732" s="12">
        <f t="shared" si="819"/>
        <v>3.5336219088844129E-2</v>
      </c>
      <c r="Y3732" t="str">
        <f t="shared" si="820"/>
        <v>&lt;=0.04</v>
      </c>
      <c r="Z3732" t="s">
        <v>32</v>
      </c>
      <c r="AA3732">
        <v>9</v>
      </c>
      <c r="AB3732" t="s">
        <v>32</v>
      </c>
      <c r="AC3732" t="str">
        <f t="shared" si="821"/>
        <v/>
      </c>
      <c r="AD3732" t="s">
        <v>32</v>
      </c>
      <c r="AE3732" t="str">
        <f t="shared" si="822"/>
        <v/>
      </c>
      <c r="AF3732" t="s">
        <v>32</v>
      </c>
      <c r="AG3732" t="str">
        <f t="shared" si="823"/>
        <v/>
      </c>
      <c r="AH3732" t="s">
        <v>32</v>
      </c>
      <c r="AI3732" t="str">
        <f t="shared" si="824"/>
        <v/>
      </c>
      <c r="AJ3732" t="s">
        <v>32</v>
      </c>
      <c r="AK3732" t="str">
        <f t="shared" si="825"/>
        <v/>
      </c>
      <c r="AL3732">
        <v>0</v>
      </c>
      <c r="AM3732">
        <v>0</v>
      </c>
      <c r="AN3732">
        <v>0</v>
      </c>
      <c r="AO3732" t="s">
        <v>32</v>
      </c>
      <c r="AP3732" t="s">
        <v>32</v>
      </c>
    </row>
    <row r="3733" spans="1:42" x14ac:dyDescent="0.25">
      <c r="A3733">
        <v>201902</v>
      </c>
      <c r="B3733" t="str">
        <f t="shared" si="812"/>
        <v>2019-I</v>
      </c>
      <c r="C3733" t="s">
        <v>3794</v>
      </c>
      <c r="D3733" t="s">
        <v>3794</v>
      </c>
      <c r="E3733">
        <v>30607897</v>
      </c>
      <c r="F3733" t="s">
        <v>29</v>
      </c>
      <c r="G3733">
        <v>0</v>
      </c>
      <c r="H3733">
        <v>0</v>
      </c>
      <c r="I3733">
        <v>0</v>
      </c>
      <c r="J3733">
        <f t="shared" si="813"/>
        <v>0</v>
      </c>
      <c r="K3733" t="str">
        <f t="shared" si="814"/>
        <v>Modelamiento</v>
      </c>
      <c r="L3733">
        <f t="shared" si="815"/>
        <v>0</v>
      </c>
      <c r="M3733">
        <v>30</v>
      </c>
      <c r="N3733" t="str">
        <f t="shared" si="816"/>
        <v>&lt;=30</v>
      </c>
      <c r="O3733" t="s">
        <v>56</v>
      </c>
      <c r="P3733" t="s">
        <v>39</v>
      </c>
      <c r="Q3733">
        <v>51904</v>
      </c>
      <c r="R3733">
        <v>1650</v>
      </c>
      <c r="S3733" t="str">
        <f t="shared" si="817"/>
        <v>&lt;=2000</v>
      </c>
      <c r="T3733">
        <v>1406</v>
      </c>
      <c r="U3733" t="str">
        <f t="shared" si="818"/>
        <v>&lt;=1500</v>
      </c>
      <c r="V3733" t="s">
        <v>601</v>
      </c>
      <c r="W3733">
        <v>50634</v>
      </c>
      <c r="X3733" s="12">
        <f t="shared" si="819"/>
        <v>3.2586799383813245E-2</v>
      </c>
      <c r="Y3733" t="str">
        <f t="shared" si="820"/>
        <v>&lt;=0.04</v>
      </c>
      <c r="Z3733" t="s">
        <v>32</v>
      </c>
      <c r="AA3733">
        <v>4</v>
      </c>
      <c r="AB3733">
        <v>1211.9000000000001</v>
      </c>
      <c r="AC3733" t="str">
        <f t="shared" si="821"/>
        <v>&lt;=2000</v>
      </c>
      <c r="AD3733">
        <v>2250</v>
      </c>
      <c r="AE3733" t="str">
        <f t="shared" si="822"/>
        <v>&gt;120</v>
      </c>
      <c r="AF3733">
        <v>1211.9000000000001</v>
      </c>
      <c r="AG3733" t="str">
        <f t="shared" si="823"/>
        <v>&lt;=2000</v>
      </c>
      <c r="AH3733" t="s">
        <v>32</v>
      </c>
      <c r="AI3733" t="str">
        <f t="shared" si="824"/>
        <v/>
      </c>
      <c r="AJ3733" t="s">
        <v>32</v>
      </c>
      <c r="AK3733" t="str">
        <f t="shared" si="825"/>
        <v/>
      </c>
      <c r="AL3733">
        <v>12</v>
      </c>
      <c r="AM3733">
        <v>0</v>
      </c>
      <c r="AN3733">
        <v>12</v>
      </c>
      <c r="AO3733" t="s">
        <v>32</v>
      </c>
      <c r="AP3733">
        <v>1</v>
      </c>
    </row>
    <row r="3734" spans="1:42" x14ac:dyDescent="0.25">
      <c r="A3734">
        <v>201902</v>
      </c>
      <c r="B3734" t="str">
        <f t="shared" si="812"/>
        <v>2019-I</v>
      </c>
      <c r="C3734" t="s">
        <v>3795</v>
      </c>
      <c r="D3734" t="s">
        <v>3795</v>
      </c>
      <c r="E3734">
        <v>30610944</v>
      </c>
      <c r="F3734" t="s">
        <v>29</v>
      </c>
      <c r="G3734">
        <v>0</v>
      </c>
      <c r="H3734">
        <v>0</v>
      </c>
      <c r="I3734">
        <v>0</v>
      </c>
      <c r="J3734">
        <f t="shared" si="813"/>
        <v>0</v>
      </c>
      <c r="K3734" t="str">
        <f t="shared" si="814"/>
        <v>Modelamiento</v>
      </c>
      <c r="L3734">
        <f t="shared" si="815"/>
        <v>0</v>
      </c>
      <c r="M3734">
        <v>42</v>
      </c>
      <c r="N3734" t="str">
        <f t="shared" si="816"/>
        <v>&lt;=45</v>
      </c>
      <c r="O3734" t="s">
        <v>56</v>
      </c>
      <c r="P3734" t="s">
        <v>39</v>
      </c>
      <c r="Q3734">
        <v>36147</v>
      </c>
      <c r="R3734">
        <v>499</v>
      </c>
      <c r="S3734" t="str">
        <f t="shared" si="817"/>
        <v>&lt;=500</v>
      </c>
      <c r="T3734">
        <v>1140</v>
      </c>
      <c r="U3734" t="str">
        <f t="shared" si="818"/>
        <v>&lt;=1200</v>
      </c>
      <c r="V3734" t="s">
        <v>601</v>
      </c>
      <c r="W3734">
        <v>33726</v>
      </c>
      <c r="X3734" s="12">
        <f t="shared" si="819"/>
        <v>1.4795706576528494E-2</v>
      </c>
      <c r="Y3734" t="str">
        <f t="shared" si="820"/>
        <v>&lt;=0.02</v>
      </c>
      <c r="Z3734" t="s">
        <v>32</v>
      </c>
      <c r="AA3734">
        <v>4</v>
      </c>
      <c r="AB3734">
        <v>5063.4399999999996</v>
      </c>
      <c r="AC3734" t="str">
        <f t="shared" si="821"/>
        <v>&gt;5000</v>
      </c>
      <c r="AD3734">
        <v>3461</v>
      </c>
      <c r="AE3734" t="str">
        <f t="shared" si="822"/>
        <v>&gt;120</v>
      </c>
      <c r="AF3734">
        <v>4663.4399999999996</v>
      </c>
      <c r="AG3734" t="str">
        <f t="shared" si="823"/>
        <v>&lt;=5000</v>
      </c>
      <c r="AH3734" t="s">
        <v>32</v>
      </c>
      <c r="AI3734" t="str">
        <f t="shared" si="824"/>
        <v/>
      </c>
      <c r="AJ3734" t="s">
        <v>32</v>
      </c>
      <c r="AK3734" t="str">
        <f t="shared" si="825"/>
        <v/>
      </c>
      <c r="AL3734">
        <v>8</v>
      </c>
      <c r="AM3734">
        <v>6</v>
      </c>
      <c r="AN3734">
        <v>0</v>
      </c>
      <c r="AO3734">
        <v>5</v>
      </c>
      <c r="AP3734" t="s">
        <v>32</v>
      </c>
    </row>
    <row r="3735" spans="1:42" x14ac:dyDescent="0.25">
      <c r="A3735">
        <v>201902</v>
      </c>
      <c r="B3735" t="str">
        <f t="shared" si="812"/>
        <v>2019-I</v>
      </c>
      <c r="C3735" t="s">
        <v>3796</v>
      </c>
      <c r="D3735" t="s">
        <v>3796</v>
      </c>
      <c r="E3735">
        <v>30600771</v>
      </c>
      <c r="F3735" t="s">
        <v>29</v>
      </c>
      <c r="G3735">
        <v>0</v>
      </c>
      <c r="H3735">
        <v>0</v>
      </c>
      <c r="I3735">
        <v>0</v>
      </c>
      <c r="J3735">
        <f t="shared" si="813"/>
        <v>0</v>
      </c>
      <c r="K3735" t="str">
        <f t="shared" si="814"/>
        <v>Modelamiento</v>
      </c>
      <c r="L3735">
        <f t="shared" si="815"/>
        <v>0</v>
      </c>
      <c r="M3735">
        <v>57</v>
      </c>
      <c r="N3735" t="str">
        <f t="shared" si="816"/>
        <v>&lt;=60</v>
      </c>
      <c r="O3735" t="s">
        <v>56</v>
      </c>
      <c r="P3735" t="s">
        <v>39</v>
      </c>
      <c r="Q3735">
        <v>49367</v>
      </c>
      <c r="R3735">
        <v>1000</v>
      </c>
      <c r="S3735" t="str">
        <f t="shared" si="817"/>
        <v>&lt;=1000</v>
      </c>
      <c r="T3735">
        <v>1200</v>
      </c>
      <c r="U3735" t="str">
        <f t="shared" si="818"/>
        <v>&lt;=1200</v>
      </c>
      <c r="V3735" t="s">
        <v>585</v>
      </c>
      <c r="W3735">
        <v>47447</v>
      </c>
      <c r="X3735" s="12">
        <f t="shared" si="819"/>
        <v>2.1076148123169009E-2</v>
      </c>
      <c r="Y3735" t="str">
        <f t="shared" si="820"/>
        <v>&lt;=0.03</v>
      </c>
      <c r="Z3735" t="s">
        <v>32</v>
      </c>
      <c r="AA3735">
        <v>9</v>
      </c>
      <c r="AB3735" t="s">
        <v>32</v>
      </c>
      <c r="AC3735" t="str">
        <f t="shared" si="821"/>
        <v/>
      </c>
      <c r="AD3735" t="s">
        <v>32</v>
      </c>
      <c r="AE3735" t="str">
        <f t="shared" si="822"/>
        <v/>
      </c>
      <c r="AF3735" t="s">
        <v>32</v>
      </c>
      <c r="AG3735" t="str">
        <f t="shared" si="823"/>
        <v/>
      </c>
      <c r="AH3735" t="s">
        <v>32</v>
      </c>
      <c r="AI3735" t="str">
        <f t="shared" si="824"/>
        <v/>
      </c>
      <c r="AJ3735" t="s">
        <v>32</v>
      </c>
      <c r="AK3735" t="str">
        <f t="shared" si="825"/>
        <v/>
      </c>
      <c r="AL3735">
        <v>0</v>
      </c>
      <c r="AM3735">
        <v>0</v>
      </c>
      <c r="AN3735">
        <v>0</v>
      </c>
      <c r="AO3735" t="s">
        <v>32</v>
      </c>
      <c r="AP3735" t="s">
        <v>32</v>
      </c>
    </row>
    <row r="3736" spans="1:42" x14ac:dyDescent="0.25">
      <c r="A3736">
        <v>201902</v>
      </c>
      <c r="B3736" t="str">
        <f t="shared" si="812"/>
        <v>2019-I</v>
      </c>
      <c r="C3736" t="s">
        <v>3797</v>
      </c>
      <c r="D3736" t="s">
        <v>3797</v>
      </c>
      <c r="E3736">
        <v>30606382</v>
      </c>
      <c r="F3736" t="s">
        <v>29</v>
      </c>
      <c r="G3736">
        <v>1</v>
      </c>
      <c r="H3736">
        <v>0</v>
      </c>
      <c r="I3736">
        <v>0</v>
      </c>
      <c r="J3736">
        <f t="shared" si="813"/>
        <v>0</v>
      </c>
      <c r="K3736" t="str">
        <f t="shared" si="814"/>
        <v>Modelamiento</v>
      </c>
      <c r="L3736">
        <f t="shared" si="815"/>
        <v>0</v>
      </c>
      <c r="M3736">
        <v>46</v>
      </c>
      <c r="N3736" t="str">
        <f t="shared" si="816"/>
        <v>&lt;=50</v>
      </c>
      <c r="O3736" t="s">
        <v>56</v>
      </c>
      <c r="P3736" t="s">
        <v>39</v>
      </c>
      <c r="Q3736">
        <v>56373</v>
      </c>
      <c r="R3736">
        <v>500</v>
      </c>
      <c r="S3736" t="str">
        <f t="shared" si="817"/>
        <v>&lt;=500</v>
      </c>
      <c r="T3736">
        <v>1229</v>
      </c>
      <c r="U3736" t="str">
        <f t="shared" si="818"/>
        <v>&lt;=1300</v>
      </c>
      <c r="V3736" t="s">
        <v>601</v>
      </c>
      <c r="W3736">
        <v>53953</v>
      </c>
      <c r="X3736" s="12">
        <f t="shared" si="819"/>
        <v>9.2673252645821356E-3</v>
      </c>
      <c r="Y3736" t="str">
        <f t="shared" si="820"/>
        <v>&lt;=0.01</v>
      </c>
      <c r="Z3736" t="s">
        <v>32</v>
      </c>
      <c r="AA3736">
        <v>4</v>
      </c>
      <c r="AB3736">
        <v>1177.79</v>
      </c>
      <c r="AC3736" t="str">
        <f t="shared" si="821"/>
        <v>&lt;=2000</v>
      </c>
      <c r="AD3736">
        <v>2994</v>
      </c>
      <c r="AE3736" t="str">
        <f t="shared" si="822"/>
        <v>&gt;120</v>
      </c>
      <c r="AF3736">
        <v>1177.79</v>
      </c>
      <c r="AG3736" t="str">
        <f t="shared" si="823"/>
        <v>&lt;=2000</v>
      </c>
      <c r="AH3736" t="s">
        <v>32</v>
      </c>
      <c r="AI3736" t="str">
        <f t="shared" si="824"/>
        <v/>
      </c>
      <c r="AJ3736" t="s">
        <v>32</v>
      </c>
      <c r="AK3736" t="str">
        <f t="shared" si="825"/>
        <v/>
      </c>
      <c r="AL3736">
        <v>7</v>
      </c>
      <c r="AM3736">
        <v>0</v>
      </c>
      <c r="AN3736">
        <v>7</v>
      </c>
      <c r="AO3736" t="s">
        <v>32</v>
      </c>
      <c r="AP3736">
        <v>6</v>
      </c>
    </row>
    <row r="3737" spans="1:42" x14ac:dyDescent="0.25">
      <c r="A3737">
        <v>201902</v>
      </c>
      <c r="B3737" t="str">
        <f t="shared" si="812"/>
        <v>2019-I</v>
      </c>
      <c r="C3737" t="s">
        <v>3798</v>
      </c>
      <c r="D3737" t="s">
        <v>3798</v>
      </c>
      <c r="E3737">
        <v>30613105</v>
      </c>
      <c r="F3737" t="s">
        <v>29</v>
      </c>
      <c r="G3737">
        <v>0</v>
      </c>
      <c r="H3737">
        <v>0</v>
      </c>
      <c r="I3737">
        <v>0</v>
      </c>
      <c r="J3737">
        <f t="shared" si="813"/>
        <v>0</v>
      </c>
      <c r="K3737" t="str">
        <f t="shared" si="814"/>
        <v>Modelamiento</v>
      </c>
      <c r="L3737">
        <f t="shared" si="815"/>
        <v>0</v>
      </c>
      <c r="M3737">
        <v>40</v>
      </c>
      <c r="N3737" t="str">
        <f t="shared" si="816"/>
        <v>&lt;=40</v>
      </c>
      <c r="O3737" t="s">
        <v>56</v>
      </c>
      <c r="P3737" t="s">
        <v>39</v>
      </c>
      <c r="Q3737">
        <v>44152</v>
      </c>
      <c r="R3737">
        <v>1031</v>
      </c>
      <c r="S3737" t="str">
        <f t="shared" si="817"/>
        <v>&lt;=1500</v>
      </c>
      <c r="T3737">
        <v>958</v>
      </c>
      <c r="U3737" t="str">
        <f t="shared" si="818"/>
        <v>&lt;=1000</v>
      </c>
      <c r="V3737" t="s">
        <v>589</v>
      </c>
      <c r="W3737">
        <v>42263</v>
      </c>
      <c r="X3737" s="12">
        <f t="shared" si="819"/>
        <v>2.4394860752904431E-2</v>
      </c>
      <c r="Y3737" t="str">
        <f t="shared" si="820"/>
        <v>&lt;=0.03</v>
      </c>
      <c r="Z3737" t="s">
        <v>32</v>
      </c>
      <c r="AA3737">
        <v>4</v>
      </c>
      <c r="AB3737">
        <v>1987.74</v>
      </c>
      <c r="AC3737" t="str">
        <f t="shared" si="821"/>
        <v>&lt;=2000</v>
      </c>
      <c r="AD3737">
        <v>218</v>
      </c>
      <c r="AE3737" t="str">
        <f t="shared" si="822"/>
        <v>&gt;120</v>
      </c>
      <c r="AF3737">
        <v>1676.12</v>
      </c>
      <c r="AG3737" t="str">
        <f t="shared" si="823"/>
        <v>&lt;=2000</v>
      </c>
      <c r="AH3737" t="s">
        <v>32</v>
      </c>
      <c r="AI3737" t="str">
        <f t="shared" si="824"/>
        <v/>
      </c>
      <c r="AJ3737" t="s">
        <v>32</v>
      </c>
      <c r="AK3737" t="str">
        <f t="shared" si="825"/>
        <v/>
      </c>
      <c r="AL3737">
        <v>12</v>
      </c>
      <c r="AM3737">
        <v>3</v>
      </c>
      <c r="AN3737">
        <v>4</v>
      </c>
      <c r="AO3737">
        <v>8</v>
      </c>
      <c r="AP3737">
        <v>1</v>
      </c>
    </row>
    <row r="3738" spans="1:42" x14ac:dyDescent="0.25">
      <c r="A3738">
        <v>201902</v>
      </c>
      <c r="B3738" t="str">
        <f t="shared" si="812"/>
        <v>2019-I</v>
      </c>
      <c r="C3738" t="s">
        <v>3799</v>
      </c>
      <c r="D3738" t="s">
        <v>3799</v>
      </c>
      <c r="E3738">
        <v>30609610</v>
      </c>
      <c r="F3738" t="s">
        <v>29</v>
      </c>
      <c r="G3738">
        <v>0</v>
      </c>
      <c r="H3738">
        <v>0</v>
      </c>
      <c r="I3738">
        <v>0</v>
      </c>
      <c r="J3738">
        <f t="shared" si="813"/>
        <v>0</v>
      </c>
      <c r="K3738" t="str">
        <f t="shared" si="814"/>
        <v>Modelamiento</v>
      </c>
      <c r="L3738">
        <f t="shared" si="815"/>
        <v>0</v>
      </c>
      <c r="M3738">
        <v>60</v>
      </c>
      <c r="N3738" t="str">
        <f t="shared" si="816"/>
        <v>&lt;=60</v>
      </c>
      <c r="O3738" t="s">
        <v>56</v>
      </c>
      <c r="P3738" t="s">
        <v>35</v>
      </c>
      <c r="Q3738">
        <v>40642</v>
      </c>
      <c r="R3738">
        <v>1031</v>
      </c>
      <c r="S3738" t="str">
        <f t="shared" si="817"/>
        <v>&lt;=1500</v>
      </c>
      <c r="T3738">
        <v>1147</v>
      </c>
      <c r="U3738" t="str">
        <f t="shared" si="818"/>
        <v>&lt;=1200</v>
      </c>
      <c r="V3738" t="s">
        <v>585</v>
      </c>
      <c r="W3738">
        <v>38753</v>
      </c>
      <c r="X3738" s="12">
        <f t="shared" si="819"/>
        <v>2.6604391918045055E-2</v>
      </c>
      <c r="Y3738" t="str">
        <f t="shared" si="820"/>
        <v>&lt;=0.03</v>
      </c>
      <c r="Z3738" t="s">
        <v>32</v>
      </c>
      <c r="AA3738">
        <v>8</v>
      </c>
      <c r="AB3738" t="s">
        <v>32</v>
      </c>
      <c r="AC3738" t="str">
        <f t="shared" si="821"/>
        <v/>
      </c>
      <c r="AD3738" t="s">
        <v>32</v>
      </c>
      <c r="AE3738" t="str">
        <f t="shared" si="822"/>
        <v/>
      </c>
      <c r="AF3738" t="s">
        <v>32</v>
      </c>
      <c r="AG3738" t="str">
        <f t="shared" si="823"/>
        <v/>
      </c>
      <c r="AH3738">
        <v>600</v>
      </c>
      <c r="AI3738" t="str">
        <f t="shared" si="824"/>
        <v>&lt;=1000</v>
      </c>
      <c r="AJ3738">
        <v>0</v>
      </c>
      <c r="AK3738" t="str">
        <f t="shared" si="825"/>
        <v>=0</v>
      </c>
      <c r="AL3738">
        <v>0</v>
      </c>
      <c r="AM3738">
        <v>0</v>
      </c>
      <c r="AN3738">
        <v>0</v>
      </c>
      <c r="AO3738" t="s">
        <v>32</v>
      </c>
      <c r="AP3738" t="s">
        <v>32</v>
      </c>
    </row>
    <row r="3739" spans="1:42" x14ac:dyDescent="0.25">
      <c r="A3739">
        <v>201902</v>
      </c>
      <c r="B3739" t="str">
        <f t="shared" si="812"/>
        <v>2019-I</v>
      </c>
      <c r="C3739" t="s">
        <v>3800</v>
      </c>
      <c r="D3739" t="s">
        <v>3800</v>
      </c>
      <c r="E3739">
        <v>30618340</v>
      </c>
      <c r="F3739" t="s">
        <v>29</v>
      </c>
      <c r="G3739">
        <v>0</v>
      </c>
      <c r="H3739">
        <v>0</v>
      </c>
      <c r="I3739">
        <v>0</v>
      </c>
      <c r="J3739">
        <f t="shared" si="813"/>
        <v>0</v>
      </c>
      <c r="K3739" t="str">
        <f t="shared" si="814"/>
        <v>Modelamiento</v>
      </c>
      <c r="L3739">
        <f t="shared" si="815"/>
        <v>0</v>
      </c>
      <c r="M3739">
        <v>46</v>
      </c>
      <c r="N3739" t="str">
        <f t="shared" si="816"/>
        <v>&lt;=50</v>
      </c>
      <c r="O3739" t="s">
        <v>56</v>
      </c>
      <c r="P3739" t="s">
        <v>35</v>
      </c>
      <c r="Q3739">
        <v>41495</v>
      </c>
      <c r="R3739">
        <v>500</v>
      </c>
      <c r="S3739" t="str">
        <f t="shared" si="817"/>
        <v>&lt;=500</v>
      </c>
      <c r="T3739">
        <v>1236</v>
      </c>
      <c r="U3739" t="str">
        <f t="shared" si="818"/>
        <v>&lt;=1300</v>
      </c>
      <c r="V3739" t="s">
        <v>601</v>
      </c>
      <c r="W3739">
        <v>39075</v>
      </c>
      <c r="X3739" s="12">
        <f t="shared" si="819"/>
        <v>1.2795905310300703E-2</v>
      </c>
      <c r="Y3739" t="str">
        <f t="shared" si="820"/>
        <v>&lt;=0.02</v>
      </c>
      <c r="Z3739" t="s">
        <v>32</v>
      </c>
      <c r="AA3739">
        <v>4</v>
      </c>
      <c r="AB3739">
        <v>967.88</v>
      </c>
      <c r="AC3739" t="str">
        <f t="shared" si="821"/>
        <v>&lt;=1000</v>
      </c>
      <c r="AD3739">
        <v>2028</v>
      </c>
      <c r="AE3739" t="str">
        <f t="shared" si="822"/>
        <v>&gt;120</v>
      </c>
      <c r="AF3739">
        <v>967.88</v>
      </c>
      <c r="AG3739" t="str">
        <f t="shared" si="823"/>
        <v>&lt;=1000</v>
      </c>
      <c r="AH3739" t="s">
        <v>32</v>
      </c>
      <c r="AI3739" t="str">
        <f t="shared" si="824"/>
        <v/>
      </c>
      <c r="AJ3739" t="s">
        <v>32</v>
      </c>
      <c r="AK3739" t="str">
        <f t="shared" si="825"/>
        <v/>
      </c>
      <c r="AL3739">
        <v>3</v>
      </c>
      <c r="AM3739">
        <v>1</v>
      </c>
      <c r="AN3739">
        <v>2</v>
      </c>
      <c r="AO3739">
        <v>1</v>
      </c>
      <c r="AP3739">
        <v>11</v>
      </c>
    </row>
    <row r="3740" spans="1:42" x14ac:dyDescent="0.25">
      <c r="A3740">
        <v>201902</v>
      </c>
      <c r="B3740" t="str">
        <f t="shared" si="812"/>
        <v>2019-I</v>
      </c>
      <c r="C3740" t="s">
        <v>3801</v>
      </c>
      <c r="D3740" t="s">
        <v>3801</v>
      </c>
      <c r="E3740">
        <v>30608626</v>
      </c>
      <c r="F3740" t="s">
        <v>29</v>
      </c>
      <c r="G3740">
        <v>0</v>
      </c>
      <c r="H3740">
        <v>0</v>
      </c>
      <c r="I3740">
        <v>0</v>
      </c>
      <c r="J3740">
        <f t="shared" si="813"/>
        <v>0</v>
      </c>
      <c r="K3740" t="str">
        <f t="shared" si="814"/>
        <v>Modelamiento</v>
      </c>
      <c r="L3740">
        <f t="shared" si="815"/>
        <v>0</v>
      </c>
      <c r="M3740">
        <v>29</v>
      </c>
      <c r="N3740" t="str">
        <f t="shared" si="816"/>
        <v>&lt;=30</v>
      </c>
      <c r="O3740" t="s">
        <v>56</v>
      </c>
      <c r="P3740" t="s">
        <v>31</v>
      </c>
      <c r="Q3740">
        <v>50819</v>
      </c>
      <c r="R3740">
        <v>1650</v>
      </c>
      <c r="S3740" t="str">
        <f t="shared" si="817"/>
        <v>&lt;=2000</v>
      </c>
      <c r="T3740">
        <v>1405</v>
      </c>
      <c r="U3740" t="str">
        <f t="shared" si="818"/>
        <v>&lt;=1500</v>
      </c>
      <c r="V3740" t="s">
        <v>601</v>
      </c>
      <c r="W3740">
        <v>49549</v>
      </c>
      <c r="X3740" s="12">
        <f t="shared" si="819"/>
        <v>3.3300369331368949E-2</v>
      </c>
      <c r="Y3740" t="str">
        <f t="shared" si="820"/>
        <v>&lt;=0.04</v>
      </c>
      <c r="Z3740" t="s">
        <v>32</v>
      </c>
      <c r="AA3740">
        <v>9</v>
      </c>
      <c r="AB3740" t="s">
        <v>32</v>
      </c>
      <c r="AC3740" t="str">
        <f t="shared" si="821"/>
        <v/>
      </c>
      <c r="AD3740" t="s">
        <v>32</v>
      </c>
      <c r="AE3740" t="str">
        <f t="shared" si="822"/>
        <v/>
      </c>
      <c r="AF3740" t="s">
        <v>32</v>
      </c>
      <c r="AG3740" t="str">
        <f t="shared" si="823"/>
        <v/>
      </c>
      <c r="AH3740" t="s">
        <v>32</v>
      </c>
      <c r="AI3740" t="str">
        <f t="shared" si="824"/>
        <v/>
      </c>
      <c r="AJ3740" t="s">
        <v>32</v>
      </c>
      <c r="AK3740" t="str">
        <f t="shared" si="825"/>
        <v/>
      </c>
      <c r="AL3740">
        <v>0</v>
      </c>
      <c r="AM3740">
        <v>0</v>
      </c>
      <c r="AN3740">
        <v>0</v>
      </c>
      <c r="AO3740" t="s">
        <v>32</v>
      </c>
      <c r="AP3740" t="s">
        <v>32</v>
      </c>
    </row>
    <row r="3741" spans="1:42" x14ac:dyDescent="0.25">
      <c r="A3741">
        <v>201902</v>
      </c>
      <c r="B3741" t="str">
        <f t="shared" si="812"/>
        <v>2019-I</v>
      </c>
      <c r="C3741" t="s">
        <v>3802</v>
      </c>
      <c r="D3741" t="s">
        <v>3802</v>
      </c>
      <c r="E3741">
        <v>30607807</v>
      </c>
      <c r="F3741" t="s">
        <v>29</v>
      </c>
      <c r="G3741">
        <v>0</v>
      </c>
      <c r="H3741">
        <v>0</v>
      </c>
      <c r="I3741">
        <v>0</v>
      </c>
      <c r="J3741">
        <f t="shared" si="813"/>
        <v>0</v>
      </c>
      <c r="K3741" t="str">
        <f t="shared" si="814"/>
        <v>Modelamiento</v>
      </c>
      <c r="L3741">
        <f t="shared" si="815"/>
        <v>0</v>
      </c>
      <c r="M3741">
        <v>22</v>
      </c>
      <c r="N3741" t="str">
        <f t="shared" si="816"/>
        <v>&lt;=25</v>
      </c>
      <c r="O3741" t="s">
        <v>56</v>
      </c>
      <c r="P3741" t="s">
        <v>39</v>
      </c>
      <c r="Q3741">
        <v>44448</v>
      </c>
      <c r="R3741">
        <v>2480</v>
      </c>
      <c r="S3741" t="str">
        <f t="shared" si="817"/>
        <v>&lt;=2500</v>
      </c>
      <c r="T3741">
        <v>1226</v>
      </c>
      <c r="U3741" t="str">
        <f t="shared" si="818"/>
        <v>&lt;=1300</v>
      </c>
      <c r="V3741" t="s">
        <v>597</v>
      </c>
      <c r="W3741">
        <v>43358</v>
      </c>
      <c r="X3741" s="12">
        <f t="shared" si="819"/>
        <v>5.7198210249550255E-2</v>
      </c>
      <c r="Y3741" t="str">
        <f t="shared" si="820"/>
        <v>&lt;=0.06</v>
      </c>
      <c r="Z3741" t="s">
        <v>32</v>
      </c>
      <c r="AA3741">
        <v>9</v>
      </c>
      <c r="AB3741" t="s">
        <v>32</v>
      </c>
      <c r="AC3741" t="str">
        <f t="shared" si="821"/>
        <v/>
      </c>
      <c r="AD3741" t="s">
        <v>32</v>
      </c>
      <c r="AE3741" t="str">
        <f t="shared" si="822"/>
        <v/>
      </c>
      <c r="AF3741" t="s">
        <v>32</v>
      </c>
      <c r="AG3741" t="str">
        <f t="shared" si="823"/>
        <v/>
      </c>
      <c r="AH3741" t="s">
        <v>32</v>
      </c>
      <c r="AI3741" t="str">
        <f t="shared" si="824"/>
        <v/>
      </c>
      <c r="AJ3741" t="s">
        <v>32</v>
      </c>
      <c r="AK3741" t="str">
        <f t="shared" si="825"/>
        <v/>
      </c>
      <c r="AL3741">
        <v>0</v>
      </c>
      <c r="AM3741">
        <v>0</v>
      </c>
      <c r="AN3741">
        <v>0</v>
      </c>
      <c r="AO3741" t="s">
        <v>32</v>
      </c>
      <c r="AP3741" t="s">
        <v>32</v>
      </c>
    </row>
    <row r="3742" spans="1:42" x14ac:dyDescent="0.25">
      <c r="A3742">
        <v>201902</v>
      </c>
      <c r="B3742" t="str">
        <f t="shared" si="812"/>
        <v>2019-I</v>
      </c>
      <c r="C3742" t="s">
        <v>3803</v>
      </c>
      <c r="D3742" t="s">
        <v>3803</v>
      </c>
      <c r="E3742">
        <v>30615058</v>
      </c>
      <c r="F3742" t="s">
        <v>29</v>
      </c>
      <c r="G3742">
        <v>0</v>
      </c>
      <c r="H3742">
        <v>0</v>
      </c>
      <c r="I3742">
        <v>0</v>
      </c>
      <c r="J3742">
        <f t="shared" si="813"/>
        <v>0</v>
      </c>
      <c r="K3742" t="str">
        <f t="shared" si="814"/>
        <v>Modelamiento</v>
      </c>
      <c r="L3742">
        <f t="shared" si="815"/>
        <v>0</v>
      </c>
      <c r="M3742">
        <v>52</v>
      </c>
      <c r="N3742" t="str">
        <f t="shared" si="816"/>
        <v>&lt;=55</v>
      </c>
      <c r="O3742" t="s">
        <v>56</v>
      </c>
      <c r="P3742" t="s">
        <v>69</v>
      </c>
      <c r="Q3742">
        <v>55806</v>
      </c>
      <c r="R3742">
        <v>500</v>
      </c>
      <c r="S3742" t="str">
        <f t="shared" si="817"/>
        <v>&lt;=500</v>
      </c>
      <c r="T3742">
        <v>1203</v>
      </c>
      <c r="U3742" t="str">
        <f t="shared" si="818"/>
        <v>&lt;=1300</v>
      </c>
      <c r="V3742" t="s">
        <v>1407</v>
      </c>
      <c r="W3742">
        <v>53356</v>
      </c>
      <c r="X3742" s="12">
        <f t="shared" si="819"/>
        <v>9.3710173176400034E-3</v>
      </c>
      <c r="Y3742" t="str">
        <f t="shared" si="820"/>
        <v>&lt;=0.01</v>
      </c>
      <c r="Z3742" t="s">
        <v>32</v>
      </c>
      <c r="AA3742">
        <v>9</v>
      </c>
      <c r="AB3742" t="s">
        <v>32</v>
      </c>
      <c r="AC3742" t="str">
        <f t="shared" si="821"/>
        <v/>
      </c>
      <c r="AD3742" t="s">
        <v>32</v>
      </c>
      <c r="AE3742" t="str">
        <f t="shared" si="822"/>
        <v/>
      </c>
      <c r="AF3742" t="s">
        <v>32</v>
      </c>
      <c r="AG3742" t="str">
        <f t="shared" si="823"/>
        <v/>
      </c>
      <c r="AH3742" t="s">
        <v>32</v>
      </c>
      <c r="AI3742" t="str">
        <f t="shared" si="824"/>
        <v/>
      </c>
      <c r="AJ3742" t="s">
        <v>32</v>
      </c>
      <c r="AK3742" t="str">
        <f t="shared" si="825"/>
        <v/>
      </c>
      <c r="AL3742">
        <v>0</v>
      </c>
      <c r="AM3742">
        <v>0</v>
      </c>
      <c r="AN3742">
        <v>0</v>
      </c>
      <c r="AO3742" t="s">
        <v>32</v>
      </c>
      <c r="AP3742" t="s">
        <v>32</v>
      </c>
    </row>
    <row r="3743" spans="1:42" x14ac:dyDescent="0.25">
      <c r="A3743">
        <v>201902</v>
      </c>
      <c r="B3743" t="str">
        <f t="shared" si="812"/>
        <v>2019-I</v>
      </c>
      <c r="C3743" t="s">
        <v>3804</v>
      </c>
      <c r="D3743" t="s">
        <v>3804</v>
      </c>
      <c r="E3743">
        <v>30611192</v>
      </c>
      <c r="F3743" t="s">
        <v>29</v>
      </c>
      <c r="G3743">
        <v>0</v>
      </c>
      <c r="H3743">
        <v>0</v>
      </c>
      <c r="I3743">
        <v>0</v>
      </c>
      <c r="J3743">
        <f t="shared" si="813"/>
        <v>0</v>
      </c>
      <c r="K3743" t="str">
        <f t="shared" si="814"/>
        <v>Modelamiento</v>
      </c>
      <c r="L3743">
        <f t="shared" si="815"/>
        <v>0</v>
      </c>
      <c r="M3743">
        <v>23</v>
      </c>
      <c r="N3743" t="str">
        <f t="shared" si="816"/>
        <v>&lt;=25</v>
      </c>
      <c r="O3743" t="s">
        <v>56</v>
      </c>
      <c r="P3743" t="s">
        <v>31</v>
      </c>
      <c r="Q3743">
        <v>33141</v>
      </c>
      <c r="R3743">
        <v>1031</v>
      </c>
      <c r="S3743" t="str">
        <f t="shared" si="817"/>
        <v>&lt;=1500</v>
      </c>
      <c r="T3743">
        <v>904</v>
      </c>
      <c r="U3743" t="str">
        <f t="shared" si="818"/>
        <v>&lt;=1000</v>
      </c>
      <c r="V3743" t="s">
        <v>614</v>
      </c>
      <c r="W3743">
        <v>30602</v>
      </c>
      <c r="X3743" s="12">
        <f t="shared" si="819"/>
        <v>3.3690608456963596E-2</v>
      </c>
      <c r="Y3743" t="str">
        <f t="shared" si="820"/>
        <v>&lt;=0.04</v>
      </c>
      <c r="Z3743" t="s">
        <v>32</v>
      </c>
      <c r="AA3743">
        <v>9</v>
      </c>
      <c r="AB3743" t="s">
        <v>32</v>
      </c>
      <c r="AC3743" t="str">
        <f t="shared" si="821"/>
        <v/>
      </c>
      <c r="AD3743" t="s">
        <v>32</v>
      </c>
      <c r="AE3743" t="str">
        <f t="shared" si="822"/>
        <v/>
      </c>
      <c r="AF3743" t="s">
        <v>32</v>
      </c>
      <c r="AG3743" t="str">
        <f t="shared" si="823"/>
        <v/>
      </c>
      <c r="AH3743" t="s">
        <v>32</v>
      </c>
      <c r="AI3743" t="str">
        <f t="shared" si="824"/>
        <v/>
      </c>
      <c r="AJ3743" t="s">
        <v>32</v>
      </c>
      <c r="AK3743" t="str">
        <f t="shared" si="825"/>
        <v/>
      </c>
      <c r="AL3743">
        <v>0</v>
      </c>
      <c r="AM3743">
        <v>0</v>
      </c>
      <c r="AN3743">
        <v>0</v>
      </c>
      <c r="AO3743" t="s">
        <v>32</v>
      </c>
      <c r="AP3743" t="s">
        <v>32</v>
      </c>
    </row>
    <row r="3744" spans="1:42" x14ac:dyDescent="0.25">
      <c r="A3744">
        <v>201902</v>
      </c>
      <c r="B3744" t="str">
        <f t="shared" si="812"/>
        <v>2019-I</v>
      </c>
      <c r="C3744" t="s">
        <v>3805</v>
      </c>
      <c r="D3744" t="s">
        <v>3805</v>
      </c>
      <c r="E3744">
        <v>30609801</v>
      </c>
      <c r="F3744" t="s">
        <v>29</v>
      </c>
      <c r="G3744">
        <v>0</v>
      </c>
      <c r="H3744">
        <v>0</v>
      </c>
      <c r="I3744">
        <v>0</v>
      </c>
      <c r="J3744">
        <f t="shared" si="813"/>
        <v>0</v>
      </c>
      <c r="K3744" t="str">
        <f t="shared" si="814"/>
        <v>Modelamiento</v>
      </c>
      <c r="L3744">
        <f t="shared" si="815"/>
        <v>0</v>
      </c>
      <c r="M3744">
        <v>38</v>
      </c>
      <c r="N3744" t="str">
        <f t="shared" si="816"/>
        <v>&lt;=40</v>
      </c>
      <c r="O3744" t="s">
        <v>56</v>
      </c>
      <c r="P3744" t="s">
        <v>31</v>
      </c>
      <c r="Q3744">
        <v>41295</v>
      </c>
      <c r="R3744">
        <v>1031</v>
      </c>
      <c r="S3744" t="str">
        <f t="shared" si="817"/>
        <v>&lt;=1500</v>
      </c>
      <c r="T3744">
        <v>1166</v>
      </c>
      <c r="U3744" t="str">
        <f t="shared" si="818"/>
        <v>&lt;=1200</v>
      </c>
      <c r="V3744" t="s">
        <v>587</v>
      </c>
      <c r="W3744">
        <v>39406</v>
      </c>
      <c r="X3744" s="12">
        <f t="shared" si="819"/>
        <v>2.6163528396690859E-2</v>
      </c>
      <c r="Y3744" t="str">
        <f t="shared" si="820"/>
        <v>&lt;=0.03</v>
      </c>
      <c r="Z3744" t="s">
        <v>32</v>
      </c>
      <c r="AA3744">
        <v>0</v>
      </c>
      <c r="AB3744">
        <v>2006.89</v>
      </c>
      <c r="AC3744" t="str">
        <f t="shared" si="821"/>
        <v>&lt;=3000</v>
      </c>
      <c r="AD3744">
        <v>26</v>
      </c>
      <c r="AE3744" t="str">
        <f t="shared" si="822"/>
        <v>&lt;=30</v>
      </c>
      <c r="AF3744">
        <v>0</v>
      </c>
      <c r="AG3744" t="str">
        <f t="shared" si="823"/>
        <v>&lt;=500</v>
      </c>
      <c r="AH3744">
        <v>2043.39</v>
      </c>
      <c r="AI3744" t="str">
        <f t="shared" si="824"/>
        <v>&lt;=3000</v>
      </c>
      <c r="AJ3744">
        <v>0.98209999999999997</v>
      </c>
      <c r="AK3744" t="str">
        <f t="shared" si="825"/>
        <v>&gt;0.9</v>
      </c>
      <c r="AL3744">
        <v>12</v>
      </c>
      <c r="AM3744">
        <v>11</v>
      </c>
      <c r="AN3744">
        <v>0</v>
      </c>
      <c r="AO3744">
        <v>1</v>
      </c>
      <c r="AP3744" t="s">
        <v>32</v>
      </c>
    </row>
    <row r="3745" spans="1:42" x14ac:dyDescent="0.25">
      <c r="A3745">
        <v>201902</v>
      </c>
      <c r="B3745" t="str">
        <f t="shared" si="812"/>
        <v>2019-I</v>
      </c>
      <c r="C3745" t="s">
        <v>3806</v>
      </c>
      <c r="D3745" t="s">
        <v>3806</v>
      </c>
      <c r="E3745">
        <v>30606360</v>
      </c>
      <c r="F3745" t="s">
        <v>29</v>
      </c>
      <c r="G3745">
        <v>0</v>
      </c>
      <c r="H3745">
        <v>0</v>
      </c>
      <c r="I3745">
        <v>0</v>
      </c>
      <c r="J3745">
        <f t="shared" si="813"/>
        <v>0</v>
      </c>
      <c r="K3745" t="str">
        <f t="shared" si="814"/>
        <v>Modelamiento</v>
      </c>
      <c r="L3745">
        <f t="shared" si="815"/>
        <v>0</v>
      </c>
      <c r="M3745">
        <v>26</v>
      </c>
      <c r="N3745" t="str">
        <f t="shared" si="816"/>
        <v>&lt;=30</v>
      </c>
      <c r="O3745" t="s">
        <v>56</v>
      </c>
      <c r="P3745" t="s">
        <v>39</v>
      </c>
      <c r="Q3745">
        <v>54901</v>
      </c>
      <c r="R3745">
        <v>1750</v>
      </c>
      <c r="S3745" t="str">
        <f t="shared" si="817"/>
        <v>&lt;=2000</v>
      </c>
      <c r="T3745">
        <v>1565</v>
      </c>
      <c r="U3745" t="str">
        <f t="shared" si="818"/>
        <v>&gt;1500</v>
      </c>
      <c r="V3745" t="s">
        <v>597</v>
      </c>
      <c r="W3745">
        <v>53731</v>
      </c>
      <c r="X3745" s="12">
        <f t="shared" si="819"/>
        <v>3.2569652528335595E-2</v>
      </c>
      <c r="Y3745" t="str">
        <f t="shared" si="820"/>
        <v>&lt;=0.04</v>
      </c>
      <c r="Z3745" t="s">
        <v>32</v>
      </c>
      <c r="AA3745">
        <v>0</v>
      </c>
      <c r="AB3745">
        <v>1917.87</v>
      </c>
      <c r="AC3745" t="str">
        <f t="shared" si="821"/>
        <v>&lt;=2000</v>
      </c>
      <c r="AD3745">
        <v>0</v>
      </c>
      <c r="AE3745" t="str">
        <f t="shared" si="822"/>
        <v>=0</v>
      </c>
      <c r="AF3745">
        <v>0</v>
      </c>
      <c r="AG3745" t="str">
        <f t="shared" si="823"/>
        <v>&lt;=500</v>
      </c>
      <c r="AH3745" t="s">
        <v>32</v>
      </c>
      <c r="AI3745" t="str">
        <f t="shared" si="824"/>
        <v/>
      </c>
      <c r="AJ3745" t="s">
        <v>32</v>
      </c>
      <c r="AK3745" t="str">
        <f t="shared" si="825"/>
        <v/>
      </c>
      <c r="AL3745">
        <v>2</v>
      </c>
      <c r="AM3745">
        <v>2</v>
      </c>
      <c r="AN3745">
        <v>0</v>
      </c>
      <c r="AO3745">
        <v>1</v>
      </c>
      <c r="AP3745" t="s">
        <v>32</v>
      </c>
    </row>
    <row r="3746" spans="1:42" x14ac:dyDescent="0.25">
      <c r="A3746">
        <v>201902</v>
      </c>
      <c r="B3746" t="str">
        <f t="shared" si="812"/>
        <v>2019-I</v>
      </c>
      <c r="C3746" t="s">
        <v>3807</v>
      </c>
      <c r="D3746" t="s">
        <v>3807</v>
      </c>
      <c r="E3746">
        <v>30616103</v>
      </c>
      <c r="F3746" t="s">
        <v>29</v>
      </c>
      <c r="G3746">
        <v>0</v>
      </c>
      <c r="H3746">
        <v>0</v>
      </c>
      <c r="I3746">
        <v>0</v>
      </c>
      <c r="J3746">
        <f t="shared" si="813"/>
        <v>0</v>
      </c>
      <c r="K3746" t="str">
        <f t="shared" si="814"/>
        <v>Modelamiento</v>
      </c>
      <c r="L3746">
        <f t="shared" si="815"/>
        <v>0</v>
      </c>
      <c r="M3746">
        <v>54</v>
      </c>
      <c r="N3746" t="str">
        <f t="shared" si="816"/>
        <v>&lt;=55</v>
      </c>
      <c r="O3746" t="s">
        <v>72</v>
      </c>
      <c r="P3746" t="s">
        <v>35</v>
      </c>
      <c r="Q3746">
        <v>44348</v>
      </c>
      <c r="R3746">
        <v>499</v>
      </c>
      <c r="S3746" t="str">
        <f t="shared" si="817"/>
        <v>&lt;=500</v>
      </c>
      <c r="T3746">
        <v>956</v>
      </c>
      <c r="U3746" t="str">
        <f t="shared" si="818"/>
        <v>&lt;=1000</v>
      </c>
      <c r="V3746" t="s">
        <v>589</v>
      </c>
      <c r="W3746">
        <v>41927</v>
      </c>
      <c r="X3746" s="12">
        <f t="shared" si="819"/>
        <v>1.190163856226298E-2</v>
      </c>
      <c r="Y3746" t="str">
        <f t="shared" si="820"/>
        <v>&lt;=0.02</v>
      </c>
      <c r="Z3746" t="s">
        <v>32</v>
      </c>
      <c r="AA3746">
        <v>0</v>
      </c>
      <c r="AB3746">
        <v>20754</v>
      </c>
      <c r="AC3746" t="str">
        <f t="shared" si="821"/>
        <v>&gt;5000</v>
      </c>
      <c r="AD3746">
        <v>0</v>
      </c>
      <c r="AE3746" t="str">
        <f t="shared" si="822"/>
        <v>=0</v>
      </c>
      <c r="AF3746">
        <v>0</v>
      </c>
      <c r="AG3746" t="str">
        <f t="shared" si="823"/>
        <v>&lt;=500</v>
      </c>
      <c r="AH3746">
        <v>38188.01</v>
      </c>
      <c r="AI3746" t="str">
        <f t="shared" si="824"/>
        <v>&gt;5000</v>
      </c>
      <c r="AJ3746">
        <v>0.84860000000000002</v>
      </c>
      <c r="AK3746" t="str">
        <f t="shared" si="825"/>
        <v>&lt;=0.9</v>
      </c>
      <c r="AL3746">
        <v>12</v>
      </c>
      <c r="AM3746">
        <v>12</v>
      </c>
      <c r="AN3746">
        <v>0</v>
      </c>
      <c r="AO3746">
        <v>1</v>
      </c>
      <c r="AP3746" t="s">
        <v>32</v>
      </c>
    </row>
    <row r="3747" spans="1:42" x14ac:dyDescent="0.25">
      <c r="A3747">
        <v>201902</v>
      </c>
      <c r="B3747" t="str">
        <f t="shared" si="812"/>
        <v>2019-I</v>
      </c>
      <c r="C3747" t="s">
        <v>3808</v>
      </c>
      <c r="D3747" t="s">
        <v>3808</v>
      </c>
      <c r="E3747">
        <v>30620116</v>
      </c>
      <c r="F3747" t="s">
        <v>29</v>
      </c>
      <c r="G3747">
        <v>0</v>
      </c>
      <c r="H3747">
        <v>0</v>
      </c>
      <c r="I3747">
        <v>0</v>
      </c>
      <c r="J3747">
        <f t="shared" si="813"/>
        <v>0</v>
      </c>
      <c r="K3747" t="str">
        <f t="shared" si="814"/>
        <v>Modelamiento</v>
      </c>
      <c r="L3747">
        <f t="shared" si="815"/>
        <v>0</v>
      </c>
      <c r="M3747">
        <v>40</v>
      </c>
      <c r="N3747" t="str">
        <f t="shared" si="816"/>
        <v>&lt;=40</v>
      </c>
      <c r="O3747" t="s">
        <v>56</v>
      </c>
      <c r="P3747" t="s">
        <v>39</v>
      </c>
      <c r="Q3747">
        <v>58149</v>
      </c>
      <c r="R3747">
        <v>1649</v>
      </c>
      <c r="S3747" t="str">
        <f t="shared" si="817"/>
        <v>&lt;=2000</v>
      </c>
      <c r="T3747">
        <v>1418</v>
      </c>
      <c r="U3747" t="str">
        <f t="shared" si="818"/>
        <v>&lt;=1500</v>
      </c>
      <c r="V3747" t="s">
        <v>585</v>
      </c>
      <c r="W3747">
        <v>56878</v>
      </c>
      <c r="X3747" s="12">
        <f t="shared" si="819"/>
        <v>2.8991877351524316E-2</v>
      </c>
      <c r="Y3747" t="str">
        <f t="shared" si="820"/>
        <v>&lt;=0.03</v>
      </c>
      <c r="Z3747" t="s">
        <v>32</v>
      </c>
      <c r="AA3747">
        <v>9</v>
      </c>
      <c r="AB3747" t="s">
        <v>32</v>
      </c>
      <c r="AC3747" t="str">
        <f t="shared" si="821"/>
        <v/>
      </c>
      <c r="AD3747" t="s">
        <v>32</v>
      </c>
      <c r="AE3747" t="str">
        <f t="shared" si="822"/>
        <v/>
      </c>
      <c r="AF3747" t="s">
        <v>32</v>
      </c>
      <c r="AG3747" t="str">
        <f t="shared" si="823"/>
        <v/>
      </c>
      <c r="AH3747" t="s">
        <v>32</v>
      </c>
      <c r="AI3747" t="str">
        <f t="shared" si="824"/>
        <v/>
      </c>
      <c r="AJ3747" t="s">
        <v>32</v>
      </c>
      <c r="AK3747" t="str">
        <f t="shared" si="825"/>
        <v/>
      </c>
      <c r="AL3747">
        <v>0</v>
      </c>
      <c r="AM3747">
        <v>0</v>
      </c>
      <c r="AN3747">
        <v>0</v>
      </c>
      <c r="AO3747" t="s">
        <v>32</v>
      </c>
      <c r="AP3747" t="s">
        <v>32</v>
      </c>
    </row>
    <row r="3748" spans="1:42" x14ac:dyDescent="0.25">
      <c r="A3748">
        <v>201902</v>
      </c>
      <c r="B3748" t="str">
        <f t="shared" si="812"/>
        <v>2019-I</v>
      </c>
      <c r="C3748" t="s">
        <v>3809</v>
      </c>
      <c r="D3748" t="s">
        <v>3809</v>
      </c>
      <c r="E3748">
        <v>30617894</v>
      </c>
      <c r="F3748" t="s">
        <v>29</v>
      </c>
      <c r="G3748">
        <v>0</v>
      </c>
      <c r="H3748">
        <v>0</v>
      </c>
      <c r="I3748">
        <v>0</v>
      </c>
      <c r="J3748">
        <f t="shared" si="813"/>
        <v>0</v>
      </c>
      <c r="K3748" t="str">
        <f t="shared" si="814"/>
        <v>Modelamiento</v>
      </c>
      <c r="L3748">
        <f t="shared" si="815"/>
        <v>0</v>
      </c>
      <c r="M3748">
        <v>22</v>
      </c>
      <c r="N3748" t="str">
        <f t="shared" si="816"/>
        <v>&lt;=25</v>
      </c>
      <c r="O3748" t="s">
        <v>56</v>
      </c>
      <c r="P3748" t="s">
        <v>39</v>
      </c>
      <c r="Q3748">
        <v>32579</v>
      </c>
      <c r="R3748">
        <v>1650</v>
      </c>
      <c r="S3748" t="str">
        <f t="shared" si="817"/>
        <v>&lt;=2000</v>
      </c>
      <c r="T3748">
        <v>1121</v>
      </c>
      <c r="U3748" t="str">
        <f t="shared" si="818"/>
        <v>&lt;=1200</v>
      </c>
      <c r="V3748" t="s">
        <v>589</v>
      </c>
      <c r="W3748">
        <v>30659</v>
      </c>
      <c r="X3748" s="12">
        <f t="shared" si="819"/>
        <v>5.381780227665612E-2</v>
      </c>
      <c r="Y3748" t="str">
        <f t="shared" si="820"/>
        <v>&lt;=0.06</v>
      </c>
      <c r="Z3748" t="s">
        <v>32</v>
      </c>
      <c r="AA3748">
        <v>1</v>
      </c>
      <c r="AB3748">
        <v>3894.65</v>
      </c>
      <c r="AC3748" t="str">
        <f t="shared" si="821"/>
        <v>&lt;=4000</v>
      </c>
      <c r="AD3748">
        <v>19</v>
      </c>
      <c r="AE3748" t="str">
        <f t="shared" si="822"/>
        <v>&lt;=30</v>
      </c>
      <c r="AF3748">
        <v>0</v>
      </c>
      <c r="AG3748" t="str">
        <f t="shared" si="823"/>
        <v>&lt;=500</v>
      </c>
      <c r="AH3748">
        <v>1161.01</v>
      </c>
      <c r="AI3748" t="str">
        <f t="shared" si="824"/>
        <v>&lt;=2000</v>
      </c>
      <c r="AJ3748">
        <v>1</v>
      </c>
      <c r="AK3748" t="str">
        <f t="shared" si="825"/>
        <v>&gt;0.9</v>
      </c>
      <c r="AL3748">
        <v>12</v>
      </c>
      <c r="AM3748">
        <v>11</v>
      </c>
      <c r="AN3748">
        <v>0</v>
      </c>
      <c r="AO3748">
        <v>1</v>
      </c>
      <c r="AP3748" t="s">
        <v>32</v>
      </c>
    </row>
    <row r="3749" spans="1:42" x14ac:dyDescent="0.25">
      <c r="A3749">
        <v>201902</v>
      </c>
      <c r="B3749" t="str">
        <f t="shared" si="812"/>
        <v>2019-I</v>
      </c>
      <c r="C3749" t="s">
        <v>3810</v>
      </c>
      <c r="D3749" t="s">
        <v>3810</v>
      </c>
      <c r="E3749">
        <v>30602204</v>
      </c>
      <c r="F3749" t="s">
        <v>29</v>
      </c>
      <c r="G3749">
        <v>0</v>
      </c>
      <c r="H3749">
        <v>0</v>
      </c>
      <c r="I3749">
        <v>0</v>
      </c>
      <c r="J3749">
        <f t="shared" si="813"/>
        <v>0</v>
      </c>
      <c r="K3749" t="str">
        <f t="shared" si="814"/>
        <v>Modelamiento</v>
      </c>
      <c r="L3749">
        <f t="shared" si="815"/>
        <v>0</v>
      </c>
      <c r="M3749">
        <v>61</v>
      </c>
      <c r="N3749" t="str">
        <f t="shared" si="816"/>
        <v>&gt;60</v>
      </c>
      <c r="O3749" t="s">
        <v>56</v>
      </c>
      <c r="P3749" t="s">
        <v>69</v>
      </c>
      <c r="Q3749">
        <v>39269</v>
      </c>
      <c r="R3749">
        <v>1649</v>
      </c>
      <c r="S3749" t="str">
        <f t="shared" si="817"/>
        <v>&lt;=2000</v>
      </c>
      <c r="T3749">
        <v>925</v>
      </c>
      <c r="U3749" t="str">
        <f t="shared" si="818"/>
        <v>&lt;=1000</v>
      </c>
      <c r="V3749" t="s">
        <v>585</v>
      </c>
      <c r="W3749">
        <v>37998</v>
      </c>
      <c r="X3749" s="12">
        <f t="shared" si="819"/>
        <v>4.3397020895836622E-2</v>
      </c>
      <c r="Y3749" t="str">
        <f t="shared" si="820"/>
        <v>&lt;=0.05</v>
      </c>
      <c r="Z3749" t="s">
        <v>32</v>
      </c>
      <c r="AA3749">
        <v>4</v>
      </c>
      <c r="AB3749">
        <v>3447.22</v>
      </c>
      <c r="AC3749" t="str">
        <f t="shared" si="821"/>
        <v>&lt;=4000</v>
      </c>
      <c r="AD3749">
        <v>910</v>
      </c>
      <c r="AE3749" t="str">
        <f t="shared" si="822"/>
        <v>&gt;120</v>
      </c>
      <c r="AF3749">
        <v>3447.22</v>
      </c>
      <c r="AG3749" t="str">
        <f t="shared" si="823"/>
        <v>&lt;=4000</v>
      </c>
      <c r="AH3749" t="s">
        <v>32</v>
      </c>
      <c r="AI3749" t="str">
        <f t="shared" si="824"/>
        <v/>
      </c>
      <c r="AJ3749" t="s">
        <v>32</v>
      </c>
      <c r="AK3749" t="str">
        <f t="shared" si="825"/>
        <v/>
      </c>
      <c r="AL3749">
        <v>12</v>
      </c>
      <c r="AM3749">
        <v>0</v>
      </c>
      <c r="AN3749">
        <v>12</v>
      </c>
      <c r="AO3749" t="s">
        <v>32</v>
      </c>
      <c r="AP3749">
        <v>1</v>
      </c>
    </row>
    <row r="3750" spans="1:42" x14ac:dyDescent="0.25">
      <c r="A3750">
        <v>201902</v>
      </c>
      <c r="B3750" t="str">
        <f t="shared" si="812"/>
        <v>2019-I</v>
      </c>
      <c r="C3750" t="s">
        <v>3811</v>
      </c>
      <c r="D3750" t="s">
        <v>3811</v>
      </c>
      <c r="E3750">
        <v>30601260</v>
      </c>
      <c r="F3750" t="s">
        <v>29</v>
      </c>
      <c r="G3750">
        <v>0</v>
      </c>
      <c r="H3750">
        <v>0</v>
      </c>
      <c r="I3750">
        <v>0</v>
      </c>
      <c r="J3750">
        <f t="shared" si="813"/>
        <v>0</v>
      </c>
      <c r="K3750" t="str">
        <f t="shared" si="814"/>
        <v>Modelamiento</v>
      </c>
      <c r="L3750">
        <f t="shared" si="815"/>
        <v>0</v>
      </c>
      <c r="M3750">
        <v>35</v>
      </c>
      <c r="N3750" t="str">
        <f t="shared" si="816"/>
        <v>&lt;=35</v>
      </c>
      <c r="O3750" t="s">
        <v>56</v>
      </c>
      <c r="P3750" t="s">
        <v>39</v>
      </c>
      <c r="Q3750">
        <v>34003</v>
      </c>
      <c r="R3750">
        <v>500</v>
      </c>
      <c r="S3750" t="str">
        <f t="shared" si="817"/>
        <v>&lt;=500</v>
      </c>
      <c r="T3750">
        <v>827</v>
      </c>
      <c r="U3750" t="str">
        <f t="shared" si="818"/>
        <v>&lt;=1000</v>
      </c>
      <c r="V3750" t="s">
        <v>589</v>
      </c>
      <c r="W3750">
        <v>31583</v>
      </c>
      <c r="X3750" s="12">
        <f t="shared" si="819"/>
        <v>1.5831301649621633E-2</v>
      </c>
      <c r="Y3750" t="str">
        <f t="shared" si="820"/>
        <v>&lt;=0.02</v>
      </c>
      <c r="Z3750" t="s">
        <v>32</v>
      </c>
      <c r="AA3750">
        <v>9</v>
      </c>
      <c r="AB3750" t="s">
        <v>32</v>
      </c>
      <c r="AC3750" t="str">
        <f t="shared" si="821"/>
        <v/>
      </c>
      <c r="AD3750" t="s">
        <v>32</v>
      </c>
      <c r="AE3750" t="str">
        <f t="shared" si="822"/>
        <v/>
      </c>
      <c r="AF3750" t="s">
        <v>32</v>
      </c>
      <c r="AG3750" t="str">
        <f t="shared" si="823"/>
        <v/>
      </c>
      <c r="AH3750" t="s">
        <v>32</v>
      </c>
      <c r="AI3750" t="str">
        <f t="shared" si="824"/>
        <v/>
      </c>
      <c r="AJ3750" t="s">
        <v>32</v>
      </c>
      <c r="AK3750" t="str">
        <f t="shared" si="825"/>
        <v/>
      </c>
      <c r="AL3750">
        <v>0</v>
      </c>
      <c r="AM3750">
        <v>0</v>
      </c>
      <c r="AN3750">
        <v>0</v>
      </c>
      <c r="AO3750" t="s">
        <v>32</v>
      </c>
      <c r="AP3750" t="s">
        <v>32</v>
      </c>
    </row>
    <row r="3751" spans="1:42" x14ac:dyDescent="0.25">
      <c r="A3751">
        <v>201902</v>
      </c>
      <c r="B3751" t="str">
        <f t="shared" si="812"/>
        <v>2019-I</v>
      </c>
      <c r="C3751" t="s">
        <v>3812</v>
      </c>
      <c r="D3751" t="s">
        <v>3812</v>
      </c>
      <c r="E3751">
        <v>30624618</v>
      </c>
      <c r="F3751" t="s">
        <v>29</v>
      </c>
      <c r="G3751">
        <v>0</v>
      </c>
      <c r="H3751">
        <v>0</v>
      </c>
      <c r="I3751">
        <v>0</v>
      </c>
      <c r="J3751">
        <f t="shared" si="813"/>
        <v>0</v>
      </c>
      <c r="K3751" t="str">
        <f t="shared" si="814"/>
        <v>Modelamiento</v>
      </c>
      <c r="L3751">
        <f t="shared" si="815"/>
        <v>0</v>
      </c>
      <c r="M3751">
        <v>58</v>
      </c>
      <c r="N3751" t="str">
        <f t="shared" si="816"/>
        <v>&lt;=60</v>
      </c>
      <c r="O3751" t="s">
        <v>56</v>
      </c>
      <c r="P3751" t="s">
        <v>35</v>
      </c>
      <c r="Q3751">
        <v>41323</v>
      </c>
      <c r="R3751">
        <v>1031</v>
      </c>
      <c r="S3751" t="str">
        <f t="shared" si="817"/>
        <v>&lt;=1500</v>
      </c>
      <c r="T3751">
        <v>1437</v>
      </c>
      <c r="U3751" t="str">
        <f t="shared" si="818"/>
        <v>&lt;=1500</v>
      </c>
      <c r="V3751" t="s">
        <v>585</v>
      </c>
      <c r="W3751">
        <v>39434</v>
      </c>
      <c r="X3751" s="12">
        <f t="shared" si="819"/>
        <v>2.6144951057463103E-2</v>
      </c>
      <c r="Y3751" t="str">
        <f t="shared" si="820"/>
        <v>&lt;=0.03</v>
      </c>
      <c r="Z3751" t="s">
        <v>32</v>
      </c>
      <c r="AA3751">
        <v>4</v>
      </c>
      <c r="AB3751">
        <v>2183.86</v>
      </c>
      <c r="AC3751" t="str">
        <f t="shared" si="821"/>
        <v>&lt;=3000</v>
      </c>
      <c r="AD3751">
        <v>223</v>
      </c>
      <c r="AE3751" t="str">
        <f t="shared" si="822"/>
        <v>&gt;120</v>
      </c>
      <c r="AF3751">
        <v>579.51</v>
      </c>
      <c r="AG3751" t="str">
        <f t="shared" si="823"/>
        <v>&lt;=1000</v>
      </c>
      <c r="AH3751">
        <v>900</v>
      </c>
      <c r="AI3751" t="str">
        <f t="shared" si="824"/>
        <v>&lt;=1000</v>
      </c>
      <c r="AJ3751">
        <v>0</v>
      </c>
      <c r="AK3751" t="str">
        <f t="shared" si="825"/>
        <v>=0</v>
      </c>
      <c r="AL3751">
        <v>12</v>
      </c>
      <c r="AM3751">
        <v>0</v>
      </c>
      <c r="AN3751">
        <v>5</v>
      </c>
      <c r="AO3751" t="s">
        <v>32</v>
      </c>
      <c r="AP3751">
        <v>1</v>
      </c>
    </row>
    <row r="3752" spans="1:42" x14ac:dyDescent="0.25">
      <c r="A3752">
        <v>201902</v>
      </c>
      <c r="B3752" t="str">
        <f t="shared" si="812"/>
        <v>2019-I</v>
      </c>
      <c r="C3752" t="s">
        <v>3813</v>
      </c>
      <c r="D3752" t="s">
        <v>3813</v>
      </c>
      <c r="E3752">
        <v>30623107</v>
      </c>
      <c r="F3752" t="s">
        <v>29</v>
      </c>
      <c r="G3752">
        <v>0</v>
      </c>
      <c r="H3752">
        <v>0</v>
      </c>
      <c r="I3752">
        <v>0</v>
      </c>
      <c r="J3752">
        <f t="shared" si="813"/>
        <v>0</v>
      </c>
      <c r="K3752" t="str">
        <f t="shared" si="814"/>
        <v>Modelamiento</v>
      </c>
      <c r="L3752">
        <f t="shared" si="815"/>
        <v>0</v>
      </c>
      <c r="M3752">
        <v>45</v>
      </c>
      <c r="N3752" t="str">
        <f t="shared" si="816"/>
        <v>&lt;=45</v>
      </c>
      <c r="O3752" t="s">
        <v>72</v>
      </c>
      <c r="P3752" t="s">
        <v>39</v>
      </c>
      <c r="Q3752">
        <v>38178</v>
      </c>
      <c r="R3752">
        <v>1031</v>
      </c>
      <c r="S3752" t="str">
        <f t="shared" si="817"/>
        <v>&lt;=1500</v>
      </c>
      <c r="T3752">
        <v>930</v>
      </c>
      <c r="U3752" t="str">
        <f t="shared" si="818"/>
        <v>&lt;=1000</v>
      </c>
      <c r="V3752" t="s">
        <v>614</v>
      </c>
      <c r="W3752">
        <v>36289</v>
      </c>
      <c r="X3752" s="12">
        <f t="shared" si="819"/>
        <v>2.8410813194080852E-2</v>
      </c>
      <c r="Y3752" t="str">
        <f t="shared" si="820"/>
        <v>&lt;=0.03</v>
      </c>
      <c r="Z3752" t="s">
        <v>32</v>
      </c>
      <c r="AA3752">
        <v>4</v>
      </c>
      <c r="AB3752">
        <v>240.58</v>
      </c>
      <c r="AC3752" t="str">
        <f t="shared" si="821"/>
        <v>&lt;=500</v>
      </c>
      <c r="AD3752">
        <v>1319</v>
      </c>
      <c r="AE3752" t="str">
        <f t="shared" si="822"/>
        <v>&gt;120</v>
      </c>
      <c r="AF3752">
        <v>240.58</v>
      </c>
      <c r="AG3752" t="str">
        <f t="shared" si="823"/>
        <v>&lt;=500</v>
      </c>
      <c r="AH3752" t="s">
        <v>32</v>
      </c>
      <c r="AI3752" t="str">
        <f t="shared" si="824"/>
        <v/>
      </c>
      <c r="AJ3752" t="s">
        <v>32</v>
      </c>
      <c r="AK3752" t="str">
        <f t="shared" si="825"/>
        <v/>
      </c>
      <c r="AL3752">
        <v>2</v>
      </c>
      <c r="AM3752">
        <v>0</v>
      </c>
      <c r="AN3752">
        <v>2</v>
      </c>
      <c r="AO3752" t="s">
        <v>32</v>
      </c>
      <c r="AP3752">
        <v>11</v>
      </c>
    </row>
    <row r="3753" spans="1:42" x14ac:dyDescent="0.25">
      <c r="A3753">
        <v>201902</v>
      </c>
      <c r="B3753" t="str">
        <f t="shared" si="812"/>
        <v>2019-I</v>
      </c>
      <c r="C3753" t="s">
        <v>3814</v>
      </c>
      <c r="D3753" t="s">
        <v>3814</v>
      </c>
      <c r="E3753">
        <v>30604840</v>
      </c>
      <c r="F3753" t="s">
        <v>29</v>
      </c>
      <c r="G3753">
        <v>1</v>
      </c>
      <c r="H3753">
        <v>0</v>
      </c>
      <c r="I3753">
        <v>0</v>
      </c>
      <c r="J3753">
        <f t="shared" si="813"/>
        <v>0</v>
      </c>
      <c r="K3753" t="str">
        <f t="shared" si="814"/>
        <v>Modelamiento</v>
      </c>
      <c r="L3753">
        <f t="shared" si="815"/>
        <v>0</v>
      </c>
      <c r="M3753">
        <v>40</v>
      </c>
      <c r="N3753" t="str">
        <f t="shared" si="816"/>
        <v>&lt;=40</v>
      </c>
      <c r="O3753" t="s">
        <v>56</v>
      </c>
      <c r="P3753" t="s">
        <v>39</v>
      </c>
      <c r="Q3753">
        <v>47118</v>
      </c>
      <c r="R3753">
        <v>700</v>
      </c>
      <c r="S3753" t="str">
        <f t="shared" si="817"/>
        <v>&lt;=1000</v>
      </c>
      <c r="T3753">
        <v>1147</v>
      </c>
      <c r="U3753" t="str">
        <f t="shared" si="818"/>
        <v>&lt;=1200</v>
      </c>
      <c r="V3753" t="s">
        <v>589</v>
      </c>
      <c r="W3753">
        <v>44898</v>
      </c>
      <c r="X3753" s="12">
        <f t="shared" si="819"/>
        <v>1.5590894917368257E-2</v>
      </c>
      <c r="Y3753" t="str">
        <f t="shared" si="820"/>
        <v>&lt;=0.02</v>
      </c>
      <c r="Z3753" t="s">
        <v>32</v>
      </c>
      <c r="AA3753">
        <v>4</v>
      </c>
      <c r="AB3753">
        <v>2419.67</v>
      </c>
      <c r="AC3753" t="str">
        <f t="shared" si="821"/>
        <v>&lt;=3000</v>
      </c>
      <c r="AD3753">
        <v>179</v>
      </c>
      <c r="AE3753" t="str">
        <f t="shared" si="822"/>
        <v>&gt;120</v>
      </c>
      <c r="AF3753">
        <v>1761.83</v>
      </c>
      <c r="AG3753" t="str">
        <f t="shared" si="823"/>
        <v>&lt;=2000</v>
      </c>
      <c r="AH3753">
        <v>2500</v>
      </c>
      <c r="AI3753" t="str">
        <f t="shared" si="824"/>
        <v>&lt;=3000</v>
      </c>
      <c r="AJ3753">
        <v>0.96789999999999998</v>
      </c>
      <c r="AK3753" t="str">
        <f t="shared" si="825"/>
        <v>&gt;0.9</v>
      </c>
      <c r="AL3753">
        <v>12</v>
      </c>
      <c r="AM3753">
        <v>6</v>
      </c>
      <c r="AN3753">
        <v>0</v>
      </c>
      <c r="AO3753">
        <v>7</v>
      </c>
      <c r="AP3753" t="s">
        <v>32</v>
      </c>
    </row>
    <row r="3754" spans="1:42" x14ac:dyDescent="0.25">
      <c r="A3754">
        <v>201902</v>
      </c>
      <c r="B3754" t="str">
        <f t="shared" si="812"/>
        <v>2019-I</v>
      </c>
      <c r="C3754" t="s">
        <v>3815</v>
      </c>
      <c r="D3754" t="s">
        <v>3815</v>
      </c>
      <c r="E3754">
        <v>30616169</v>
      </c>
      <c r="F3754" t="s">
        <v>29</v>
      </c>
      <c r="G3754">
        <v>0</v>
      </c>
      <c r="H3754">
        <v>0</v>
      </c>
      <c r="I3754">
        <v>0</v>
      </c>
      <c r="J3754">
        <f t="shared" si="813"/>
        <v>0</v>
      </c>
      <c r="K3754" t="str">
        <f t="shared" si="814"/>
        <v>Modelamiento</v>
      </c>
      <c r="L3754">
        <f t="shared" si="815"/>
        <v>0</v>
      </c>
      <c r="M3754">
        <v>27</v>
      </c>
      <c r="N3754" t="str">
        <f t="shared" si="816"/>
        <v>&lt;=30</v>
      </c>
      <c r="O3754" t="s">
        <v>56</v>
      </c>
      <c r="P3754" t="s">
        <v>39</v>
      </c>
      <c r="Q3754">
        <v>34367</v>
      </c>
      <c r="R3754">
        <v>2473</v>
      </c>
      <c r="S3754" t="str">
        <f t="shared" si="817"/>
        <v>&lt;=2500</v>
      </c>
      <c r="T3754">
        <v>1190</v>
      </c>
      <c r="U3754" t="str">
        <f t="shared" si="818"/>
        <v>&lt;=1200</v>
      </c>
      <c r="V3754" t="s">
        <v>1210</v>
      </c>
      <c r="W3754">
        <v>33270</v>
      </c>
      <c r="X3754" s="12">
        <f t="shared" si="819"/>
        <v>7.4331229335737908E-2</v>
      </c>
      <c r="Y3754" t="str">
        <f t="shared" si="820"/>
        <v>&gt;0.06</v>
      </c>
      <c r="Z3754" t="s">
        <v>32</v>
      </c>
      <c r="AA3754">
        <v>9</v>
      </c>
      <c r="AB3754" t="s">
        <v>32</v>
      </c>
      <c r="AC3754" t="str">
        <f t="shared" si="821"/>
        <v/>
      </c>
      <c r="AD3754" t="s">
        <v>32</v>
      </c>
      <c r="AE3754" t="str">
        <f t="shared" si="822"/>
        <v/>
      </c>
      <c r="AF3754" t="s">
        <v>32</v>
      </c>
      <c r="AG3754" t="str">
        <f t="shared" si="823"/>
        <v/>
      </c>
      <c r="AH3754" t="s">
        <v>32</v>
      </c>
      <c r="AI3754" t="str">
        <f t="shared" si="824"/>
        <v/>
      </c>
      <c r="AJ3754" t="s">
        <v>32</v>
      </c>
      <c r="AK3754" t="str">
        <f t="shared" si="825"/>
        <v/>
      </c>
      <c r="AL3754">
        <v>0</v>
      </c>
      <c r="AM3754">
        <v>0</v>
      </c>
      <c r="AN3754">
        <v>0</v>
      </c>
      <c r="AO3754" t="s">
        <v>32</v>
      </c>
      <c r="AP3754" t="s">
        <v>32</v>
      </c>
    </row>
    <row r="3755" spans="1:42" x14ac:dyDescent="0.25">
      <c r="A3755">
        <v>201902</v>
      </c>
      <c r="B3755" t="str">
        <f t="shared" si="812"/>
        <v>2019-I</v>
      </c>
      <c r="C3755" t="s">
        <v>3816</v>
      </c>
      <c r="D3755" t="s">
        <v>3816</v>
      </c>
      <c r="E3755">
        <v>30625924</v>
      </c>
      <c r="F3755" t="s">
        <v>29</v>
      </c>
      <c r="G3755">
        <v>0</v>
      </c>
      <c r="H3755">
        <v>0</v>
      </c>
      <c r="I3755">
        <v>0</v>
      </c>
      <c r="J3755">
        <f t="shared" si="813"/>
        <v>0</v>
      </c>
      <c r="K3755" t="str">
        <f t="shared" si="814"/>
        <v>Modelamiento</v>
      </c>
      <c r="L3755">
        <f t="shared" si="815"/>
        <v>0</v>
      </c>
      <c r="M3755">
        <v>36</v>
      </c>
      <c r="N3755" t="str">
        <f t="shared" si="816"/>
        <v>&lt;=40</v>
      </c>
      <c r="O3755" t="s">
        <v>56</v>
      </c>
      <c r="P3755" t="s">
        <v>39</v>
      </c>
      <c r="Q3755">
        <v>37386</v>
      </c>
      <c r="R3755">
        <v>1650</v>
      </c>
      <c r="S3755" t="str">
        <f t="shared" si="817"/>
        <v>&lt;=2000</v>
      </c>
      <c r="T3755">
        <v>913</v>
      </c>
      <c r="U3755" t="str">
        <f t="shared" si="818"/>
        <v>&lt;=1000</v>
      </c>
      <c r="V3755" t="s">
        <v>597</v>
      </c>
      <c r="W3755">
        <v>36116</v>
      </c>
      <c r="X3755" s="12">
        <f t="shared" si="819"/>
        <v>4.5686122494185404E-2</v>
      </c>
      <c r="Y3755" t="str">
        <f t="shared" si="820"/>
        <v>&lt;=0.05</v>
      </c>
      <c r="Z3755" t="s">
        <v>32</v>
      </c>
      <c r="AA3755">
        <v>4</v>
      </c>
      <c r="AB3755">
        <v>2081.7199999999998</v>
      </c>
      <c r="AC3755" t="str">
        <f t="shared" si="821"/>
        <v>&lt;=3000</v>
      </c>
      <c r="AD3755">
        <v>1060</v>
      </c>
      <c r="AE3755" t="str">
        <f t="shared" si="822"/>
        <v>&gt;120</v>
      </c>
      <c r="AF3755">
        <v>2081.7199999999998</v>
      </c>
      <c r="AG3755" t="str">
        <f t="shared" si="823"/>
        <v>&lt;=3000</v>
      </c>
      <c r="AH3755" t="s">
        <v>32</v>
      </c>
      <c r="AI3755" t="str">
        <f t="shared" si="824"/>
        <v/>
      </c>
      <c r="AJ3755" t="s">
        <v>32</v>
      </c>
      <c r="AK3755" t="str">
        <f t="shared" si="825"/>
        <v/>
      </c>
      <c r="AL3755">
        <v>12</v>
      </c>
      <c r="AM3755">
        <v>0</v>
      </c>
      <c r="AN3755">
        <v>12</v>
      </c>
      <c r="AO3755" t="s">
        <v>32</v>
      </c>
      <c r="AP3755">
        <v>1</v>
      </c>
    </row>
    <row r="3756" spans="1:42" x14ac:dyDescent="0.25">
      <c r="A3756">
        <v>201902</v>
      </c>
      <c r="B3756" t="str">
        <f t="shared" si="812"/>
        <v>2019-I</v>
      </c>
      <c r="C3756" t="s">
        <v>3817</v>
      </c>
      <c r="D3756" t="s">
        <v>3817</v>
      </c>
      <c r="E3756">
        <v>30619315</v>
      </c>
      <c r="F3756" t="s">
        <v>29</v>
      </c>
      <c r="G3756">
        <v>0</v>
      </c>
      <c r="H3756">
        <v>0</v>
      </c>
      <c r="I3756">
        <v>0</v>
      </c>
      <c r="J3756">
        <f t="shared" si="813"/>
        <v>0</v>
      </c>
      <c r="K3756" t="str">
        <f t="shared" si="814"/>
        <v>Modelamiento</v>
      </c>
      <c r="L3756">
        <f t="shared" si="815"/>
        <v>0</v>
      </c>
      <c r="M3756">
        <v>47</v>
      </c>
      <c r="N3756" t="str">
        <f t="shared" si="816"/>
        <v>&lt;=50</v>
      </c>
      <c r="O3756" t="s">
        <v>72</v>
      </c>
      <c r="P3756" t="s">
        <v>31</v>
      </c>
      <c r="Q3756">
        <v>53498</v>
      </c>
      <c r="R3756">
        <v>500</v>
      </c>
      <c r="S3756" t="str">
        <f t="shared" si="817"/>
        <v>&lt;=500</v>
      </c>
      <c r="T3756">
        <v>1303</v>
      </c>
      <c r="U3756" t="str">
        <f t="shared" si="818"/>
        <v>&lt;=1400</v>
      </c>
      <c r="V3756" t="s">
        <v>1407</v>
      </c>
      <c r="W3756">
        <v>51048</v>
      </c>
      <c r="X3756" s="12">
        <f t="shared" si="819"/>
        <v>9.7947030246042944E-3</v>
      </c>
      <c r="Y3756" t="str">
        <f t="shared" si="820"/>
        <v>&lt;=0.01</v>
      </c>
      <c r="Z3756" t="s">
        <v>32</v>
      </c>
      <c r="AA3756">
        <v>9</v>
      </c>
      <c r="AB3756" t="s">
        <v>32</v>
      </c>
      <c r="AC3756" t="str">
        <f t="shared" si="821"/>
        <v/>
      </c>
      <c r="AD3756" t="s">
        <v>32</v>
      </c>
      <c r="AE3756" t="str">
        <f t="shared" si="822"/>
        <v/>
      </c>
      <c r="AF3756" t="s">
        <v>32</v>
      </c>
      <c r="AG3756" t="str">
        <f t="shared" si="823"/>
        <v/>
      </c>
      <c r="AH3756" t="s">
        <v>32</v>
      </c>
      <c r="AI3756" t="str">
        <f t="shared" si="824"/>
        <v/>
      </c>
      <c r="AJ3756" t="s">
        <v>32</v>
      </c>
      <c r="AK3756" t="str">
        <f t="shared" si="825"/>
        <v/>
      </c>
      <c r="AL3756">
        <v>0</v>
      </c>
      <c r="AM3756">
        <v>0</v>
      </c>
      <c r="AN3756">
        <v>0</v>
      </c>
      <c r="AO3756" t="s">
        <v>32</v>
      </c>
      <c r="AP3756" t="s">
        <v>32</v>
      </c>
    </row>
    <row r="3757" spans="1:42" x14ac:dyDescent="0.25">
      <c r="A3757">
        <v>201902</v>
      </c>
      <c r="B3757" t="str">
        <f t="shared" si="812"/>
        <v>2019-I</v>
      </c>
      <c r="C3757" t="s">
        <v>3818</v>
      </c>
      <c r="D3757" t="s">
        <v>3818</v>
      </c>
      <c r="E3757">
        <v>30617208</v>
      </c>
      <c r="F3757" t="s">
        <v>29</v>
      </c>
      <c r="G3757">
        <v>0</v>
      </c>
      <c r="H3757">
        <v>0</v>
      </c>
      <c r="I3757">
        <v>0</v>
      </c>
      <c r="J3757">
        <f t="shared" si="813"/>
        <v>0</v>
      </c>
      <c r="K3757" t="str">
        <f t="shared" si="814"/>
        <v>Modelamiento</v>
      </c>
      <c r="L3757">
        <f t="shared" si="815"/>
        <v>0</v>
      </c>
      <c r="M3757">
        <v>36</v>
      </c>
      <c r="N3757" t="str">
        <f t="shared" si="816"/>
        <v>&lt;=40</v>
      </c>
      <c r="O3757" t="s">
        <v>56</v>
      </c>
      <c r="P3757" t="s">
        <v>31</v>
      </c>
      <c r="Q3757">
        <v>59618</v>
      </c>
      <c r="R3757">
        <v>500</v>
      </c>
      <c r="S3757" t="str">
        <f t="shared" si="817"/>
        <v>&lt;=500</v>
      </c>
      <c r="T3757">
        <v>1452</v>
      </c>
      <c r="U3757" t="str">
        <f t="shared" si="818"/>
        <v>&lt;=1500</v>
      </c>
      <c r="V3757" t="s">
        <v>589</v>
      </c>
      <c r="W3757">
        <v>57198</v>
      </c>
      <c r="X3757" s="12">
        <f t="shared" si="819"/>
        <v>8.7415643903632993E-3</v>
      </c>
      <c r="Y3757" t="str">
        <f t="shared" si="820"/>
        <v>&lt;=0.01</v>
      </c>
      <c r="Z3757" t="s">
        <v>32</v>
      </c>
      <c r="AA3757">
        <v>4</v>
      </c>
      <c r="AB3757">
        <v>986.28</v>
      </c>
      <c r="AC3757" t="str">
        <f t="shared" si="821"/>
        <v>&lt;=1000</v>
      </c>
      <c r="AD3757">
        <v>1208</v>
      </c>
      <c r="AE3757" t="str">
        <f t="shared" si="822"/>
        <v>&gt;120</v>
      </c>
      <c r="AF3757">
        <v>986.28</v>
      </c>
      <c r="AG3757" t="str">
        <f t="shared" si="823"/>
        <v>&lt;=1000</v>
      </c>
      <c r="AH3757" t="s">
        <v>32</v>
      </c>
      <c r="AI3757" t="str">
        <f t="shared" si="824"/>
        <v/>
      </c>
      <c r="AJ3757" t="s">
        <v>32</v>
      </c>
      <c r="AK3757" t="str">
        <f t="shared" si="825"/>
        <v/>
      </c>
      <c r="AL3757">
        <v>12</v>
      </c>
      <c r="AM3757">
        <v>0</v>
      </c>
      <c r="AN3757">
        <v>12</v>
      </c>
      <c r="AO3757" t="s">
        <v>32</v>
      </c>
      <c r="AP3757">
        <v>1</v>
      </c>
    </row>
    <row r="3758" spans="1:42" x14ac:dyDescent="0.25">
      <c r="A3758">
        <v>201902</v>
      </c>
      <c r="B3758" t="str">
        <f t="shared" si="812"/>
        <v>2019-I</v>
      </c>
      <c r="C3758" t="s">
        <v>3819</v>
      </c>
      <c r="D3758" t="s">
        <v>3819</v>
      </c>
      <c r="E3758">
        <v>30603896</v>
      </c>
      <c r="F3758" t="s">
        <v>29</v>
      </c>
      <c r="G3758">
        <v>0</v>
      </c>
      <c r="H3758">
        <v>0</v>
      </c>
      <c r="I3758">
        <v>0</v>
      </c>
      <c r="J3758">
        <f t="shared" si="813"/>
        <v>0</v>
      </c>
      <c r="K3758" t="str">
        <f t="shared" si="814"/>
        <v>Modelamiento</v>
      </c>
      <c r="L3758">
        <f t="shared" si="815"/>
        <v>0</v>
      </c>
      <c r="M3758">
        <v>40</v>
      </c>
      <c r="N3758" t="str">
        <f t="shared" si="816"/>
        <v>&lt;=40</v>
      </c>
      <c r="O3758" t="s">
        <v>72</v>
      </c>
      <c r="P3758" t="s">
        <v>31</v>
      </c>
      <c r="Q3758">
        <v>43139</v>
      </c>
      <c r="R3758">
        <v>1000</v>
      </c>
      <c r="S3758" t="str">
        <f t="shared" si="817"/>
        <v>&lt;=1000</v>
      </c>
      <c r="T3758">
        <v>928</v>
      </c>
      <c r="U3758" t="str">
        <f t="shared" si="818"/>
        <v>&lt;=1000</v>
      </c>
      <c r="V3758" t="s">
        <v>589</v>
      </c>
      <c r="W3758">
        <v>41219</v>
      </c>
      <c r="X3758" s="12">
        <f t="shared" si="819"/>
        <v>2.4260656493364712E-2</v>
      </c>
      <c r="Y3758" t="str">
        <f t="shared" si="820"/>
        <v>&lt;=0.03</v>
      </c>
      <c r="Z3758" t="s">
        <v>32</v>
      </c>
      <c r="AA3758">
        <v>4</v>
      </c>
      <c r="AB3758">
        <v>2466.69</v>
      </c>
      <c r="AC3758" t="str">
        <f t="shared" si="821"/>
        <v>&lt;=3000</v>
      </c>
      <c r="AD3758">
        <v>1805</v>
      </c>
      <c r="AE3758" t="str">
        <f t="shared" si="822"/>
        <v>&gt;120</v>
      </c>
      <c r="AF3758">
        <v>2466.69</v>
      </c>
      <c r="AG3758" t="str">
        <f t="shared" si="823"/>
        <v>&lt;=3000</v>
      </c>
      <c r="AH3758" t="s">
        <v>32</v>
      </c>
      <c r="AI3758" t="str">
        <f t="shared" si="824"/>
        <v/>
      </c>
      <c r="AJ3758" t="s">
        <v>32</v>
      </c>
      <c r="AK3758" t="str">
        <f t="shared" si="825"/>
        <v/>
      </c>
      <c r="AL3758">
        <v>2</v>
      </c>
      <c r="AM3758">
        <v>0</v>
      </c>
      <c r="AN3758">
        <v>2</v>
      </c>
      <c r="AO3758" t="s">
        <v>32</v>
      </c>
      <c r="AP3758">
        <v>11</v>
      </c>
    </row>
    <row r="3759" spans="1:42" x14ac:dyDescent="0.25">
      <c r="A3759">
        <v>201902</v>
      </c>
      <c r="B3759" t="str">
        <f t="shared" si="812"/>
        <v>2019-I</v>
      </c>
      <c r="C3759" t="s">
        <v>3820</v>
      </c>
      <c r="D3759" t="s">
        <v>3820</v>
      </c>
      <c r="E3759">
        <v>30624316</v>
      </c>
      <c r="F3759" t="s">
        <v>29</v>
      </c>
      <c r="G3759">
        <v>0</v>
      </c>
      <c r="H3759">
        <v>0</v>
      </c>
      <c r="I3759">
        <v>0</v>
      </c>
      <c r="J3759">
        <f t="shared" si="813"/>
        <v>0</v>
      </c>
      <c r="K3759" t="str">
        <f t="shared" si="814"/>
        <v>Modelamiento</v>
      </c>
      <c r="L3759">
        <f t="shared" si="815"/>
        <v>0</v>
      </c>
      <c r="M3759">
        <v>23</v>
      </c>
      <c r="N3759" t="str">
        <f t="shared" si="816"/>
        <v>&lt;=25</v>
      </c>
      <c r="O3759" t="s">
        <v>56</v>
      </c>
      <c r="P3759" t="s">
        <v>31</v>
      </c>
      <c r="Q3759">
        <v>46414</v>
      </c>
      <c r="R3759">
        <v>500</v>
      </c>
      <c r="S3759" t="str">
        <f t="shared" si="817"/>
        <v>&lt;=500</v>
      </c>
      <c r="T3759">
        <v>1269</v>
      </c>
      <c r="U3759" t="str">
        <f t="shared" si="818"/>
        <v>&lt;=1300</v>
      </c>
      <c r="V3759" t="s">
        <v>597</v>
      </c>
      <c r="W3759">
        <v>43994</v>
      </c>
      <c r="X3759" s="12">
        <f t="shared" si="819"/>
        <v>1.136518616174933E-2</v>
      </c>
      <c r="Y3759" t="str">
        <f t="shared" si="820"/>
        <v>&lt;=0.02</v>
      </c>
      <c r="Z3759" t="s">
        <v>32</v>
      </c>
      <c r="AA3759">
        <v>0</v>
      </c>
      <c r="AB3759">
        <v>1487.74</v>
      </c>
      <c r="AC3759" t="str">
        <f t="shared" si="821"/>
        <v>&lt;=2000</v>
      </c>
      <c r="AD3759">
        <v>0</v>
      </c>
      <c r="AE3759" t="str">
        <f t="shared" si="822"/>
        <v>=0</v>
      </c>
      <c r="AF3759">
        <v>0</v>
      </c>
      <c r="AG3759" t="str">
        <f t="shared" si="823"/>
        <v>&lt;=500</v>
      </c>
      <c r="AH3759">
        <v>500</v>
      </c>
      <c r="AI3759" t="str">
        <f t="shared" si="824"/>
        <v>&lt;=500</v>
      </c>
      <c r="AJ3759">
        <v>0.11600000000000001</v>
      </c>
      <c r="AK3759" t="str">
        <f t="shared" si="825"/>
        <v>&lt;=0.2</v>
      </c>
      <c r="AL3759">
        <v>2</v>
      </c>
      <c r="AM3759">
        <v>2</v>
      </c>
      <c r="AN3759">
        <v>0</v>
      </c>
      <c r="AO3759">
        <v>1</v>
      </c>
      <c r="AP3759" t="s">
        <v>32</v>
      </c>
    </row>
    <row r="3760" spans="1:42" x14ac:dyDescent="0.25">
      <c r="A3760">
        <v>201902</v>
      </c>
      <c r="B3760" t="str">
        <f t="shared" si="812"/>
        <v>2019-I</v>
      </c>
      <c r="C3760" t="s">
        <v>3821</v>
      </c>
      <c r="D3760" t="s">
        <v>3821</v>
      </c>
      <c r="E3760">
        <v>30629827</v>
      </c>
      <c r="F3760" t="s">
        <v>29</v>
      </c>
      <c r="G3760">
        <v>0</v>
      </c>
      <c r="H3760">
        <v>0</v>
      </c>
      <c r="I3760">
        <v>0</v>
      </c>
      <c r="J3760">
        <f t="shared" si="813"/>
        <v>0</v>
      </c>
      <c r="K3760" t="str">
        <f t="shared" si="814"/>
        <v>Modelamiento</v>
      </c>
      <c r="L3760">
        <f t="shared" si="815"/>
        <v>0</v>
      </c>
      <c r="M3760">
        <v>41</v>
      </c>
      <c r="N3760" t="str">
        <f t="shared" si="816"/>
        <v>&lt;=45</v>
      </c>
      <c r="O3760" t="s">
        <v>56</v>
      </c>
      <c r="P3760" t="s">
        <v>39</v>
      </c>
      <c r="Q3760">
        <v>35668</v>
      </c>
      <c r="R3760">
        <v>1031</v>
      </c>
      <c r="S3760" t="str">
        <f t="shared" si="817"/>
        <v>&lt;=1500</v>
      </c>
      <c r="T3760">
        <v>1291</v>
      </c>
      <c r="U3760" t="str">
        <f t="shared" si="818"/>
        <v>&lt;=1300</v>
      </c>
      <c r="V3760" t="s">
        <v>597</v>
      </c>
      <c r="W3760">
        <v>33129</v>
      </c>
      <c r="X3760" s="12">
        <f t="shared" si="819"/>
        <v>3.1120770322074314E-2</v>
      </c>
      <c r="Y3760" t="str">
        <f t="shared" si="820"/>
        <v>&lt;=0.04</v>
      </c>
      <c r="Z3760" t="s">
        <v>32</v>
      </c>
      <c r="AA3760">
        <v>3</v>
      </c>
      <c r="AB3760">
        <v>2189.66</v>
      </c>
      <c r="AC3760" t="str">
        <f t="shared" si="821"/>
        <v>&lt;=3000</v>
      </c>
      <c r="AD3760">
        <v>240</v>
      </c>
      <c r="AE3760" t="str">
        <f t="shared" si="822"/>
        <v>&gt;120</v>
      </c>
      <c r="AF3760">
        <v>133.80000000000001</v>
      </c>
      <c r="AG3760" t="str">
        <f t="shared" si="823"/>
        <v>&lt;=500</v>
      </c>
      <c r="AH3760">
        <v>2956</v>
      </c>
      <c r="AI3760" t="str">
        <f t="shared" si="824"/>
        <v>&lt;=3000</v>
      </c>
      <c r="AJ3760">
        <v>0.25280000000000002</v>
      </c>
      <c r="AK3760" t="str">
        <f t="shared" si="825"/>
        <v>&lt;=0.3</v>
      </c>
      <c r="AL3760">
        <v>12</v>
      </c>
      <c r="AM3760">
        <v>0</v>
      </c>
      <c r="AN3760">
        <v>0</v>
      </c>
      <c r="AO3760" t="s">
        <v>32</v>
      </c>
      <c r="AP3760" t="s">
        <v>32</v>
      </c>
    </row>
    <row r="3761" spans="1:42" x14ac:dyDescent="0.25">
      <c r="A3761">
        <v>201902</v>
      </c>
      <c r="B3761" t="str">
        <f t="shared" si="812"/>
        <v>2019-I</v>
      </c>
      <c r="C3761" t="s">
        <v>3822</v>
      </c>
      <c r="D3761" t="s">
        <v>3822</v>
      </c>
      <c r="E3761">
        <v>30625844</v>
      </c>
      <c r="F3761" t="s">
        <v>29</v>
      </c>
      <c r="G3761">
        <v>1</v>
      </c>
      <c r="H3761">
        <v>0</v>
      </c>
      <c r="I3761">
        <v>0</v>
      </c>
      <c r="J3761">
        <f t="shared" si="813"/>
        <v>0</v>
      </c>
      <c r="K3761" t="str">
        <f t="shared" si="814"/>
        <v>Modelamiento</v>
      </c>
      <c r="L3761">
        <f t="shared" si="815"/>
        <v>0</v>
      </c>
      <c r="M3761">
        <v>32</v>
      </c>
      <c r="N3761" t="str">
        <f t="shared" si="816"/>
        <v>&lt;=35</v>
      </c>
      <c r="O3761" t="s">
        <v>56</v>
      </c>
      <c r="P3761" t="s">
        <v>39</v>
      </c>
      <c r="Q3761">
        <v>47437</v>
      </c>
      <c r="R3761">
        <v>1031</v>
      </c>
      <c r="S3761" t="str">
        <f t="shared" si="817"/>
        <v>&lt;=1500</v>
      </c>
      <c r="T3761">
        <v>1154</v>
      </c>
      <c r="U3761" t="str">
        <f t="shared" si="818"/>
        <v>&lt;=1200</v>
      </c>
      <c r="V3761" t="s">
        <v>597</v>
      </c>
      <c r="W3761">
        <v>44898</v>
      </c>
      <c r="X3761" s="12">
        <f t="shared" si="819"/>
        <v>2.2963160942580961E-2</v>
      </c>
      <c r="Y3761" t="str">
        <f t="shared" si="820"/>
        <v>&lt;=0.03</v>
      </c>
      <c r="Z3761" t="s">
        <v>32</v>
      </c>
      <c r="AA3761">
        <v>4</v>
      </c>
      <c r="AB3761">
        <v>724.3</v>
      </c>
      <c r="AC3761" t="str">
        <f t="shared" si="821"/>
        <v>&lt;=1000</v>
      </c>
      <c r="AD3761">
        <v>1893</v>
      </c>
      <c r="AE3761" t="str">
        <f t="shared" si="822"/>
        <v>&gt;120</v>
      </c>
      <c r="AF3761">
        <v>724.3</v>
      </c>
      <c r="AG3761" t="str">
        <f t="shared" si="823"/>
        <v>&lt;=1000</v>
      </c>
      <c r="AH3761" t="s">
        <v>32</v>
      </c>
      <c r="AI3761" t="str">
        <f t="shared" si="824"/>
        <v/>
      </c>
      <c r="AJ3761" t="s">
        <v>32</v>
      </c>
      <c r="AK3761" t="str">
        <f t="shared" si="825"/>
        <v/>
      </c>
      <c r="AL3761">
        <v>12</v>
      </c>
      <c r="AM3761">
        <v>0</v>
      </c>
      <c r="AN3761">
        <v>12</v>
      </c>
      <c r="AO3761" t="s">
        <v>32</v>
      </c>
      <c r="AP3761">
        <v>1</v>
      </c>
    </row>
    <row r="3762" spans="1:42" x14ac:dyDescent="0.25">
      <c r="A3762">
        <v>201902</v>
      </c>
      <c r="B3762" t="str">
        <f t="shared" si="812"/>
        <v>2019-I</v>
      </c>
      <c r="C3762" t="s">
        <v>3823</v>
      </c>
      <c r="D3762" t="s">
        <v>3823</v>
      </c>
      <c r="E3762">
        <v>30628801</v>
      </c>
      <c r="F3762" t="s">
        <v>29</v>
      </c>
      <c r="G3762">
        <v>0</v>
      </c>
      <c r="H3762">
        <v>0</v>
      </c>
      <c r="I3762">
        <v>0</v>
      </c>
      <c r="J3762">
        <f t="shared" si="813"/>
        <v>0</v>
      </c>
      <c r="K3762" t="str">
        <f t="shared" si="814"/>
        <v>Modelamiento</v>
      </c>
      <c r="L3762">
        <f t="shared" si="815"/>
        <v>0</v>
      </c>
      <c r="M3762">
        <v>26</v>
      </c>
      <c r="N3762" t="str">
        <f t="shared" si="816"/>
        <v>&lt;=30</v>
      </c>
      <c r="O3762" t="s">
        <v>56</v>
      </c>
      <c r="P3762" t="s">
        <v>35</v>
      </c>
      <c r="Q3762">
        <v>47238</v>
      </c>
      <c r="R3762">
        <v>0</v>
      </c>
      <c r="S3762" t="str">
        <f t="shared" si="817"/>
        <v>=0</v>
      </c>
      <c r="T3762">
        <v>1149</v>
      </c>
      <c r="U3762" t="str">
        <f t="shared" si="818"/>
        <v>&lt;=1200</v>
      </c>
      <c r="V3762" t="s">
        <v>597</v>
      </c>
      <c r="W3762">
        <v>43668</v>
      </c>
      <c r="X3762" s="12">
        <f t="shared" si="819"/>
        <v>0</v>
      </c>
      <c r="Y3762" t="str">
        <f t="shared" si="820"/>
        <v>=0</v>
      </c>
      <c r="Z3762" t="s">
        <v>32</v>
      </c>
      <c r="AA3762">
        <v>4</v>
      </c>
      <c r="AB3762">
        <v>4114.99</v>
      </c>
      <c r="AC3762" t="str">
        <f t="shared" si="821"/>
        <v>&lt;=5000</v>
      </c>
      <c r="AD3762">
        <v>1416</v>
      </c>
      <c r="AE3762" t="str">
        <f t="shared" si="822"/>
        <v>&gt;120</v>
      </c>
      <c r="AF3762">
        <v>4114.99</v>
      </c>
      <c r="AG3762" t="str">
        <f t="shared" si="823"/>
        <v>&lt;=5000</v>
      </c>
      <c r="AH3762" t="s">
        <v>32</v>
      </c>
      <c r="AI3762" t="str">
        <f t="shared" si="824"/>
        <v/>
      </c>
      <c r="AJ3762" t="s">
        <v>32</v>
      </c>
      <c r="AK3762" t="str">
        <f t="shared" si="825"/>
        <v/>
      </c>
      <c r="AL3762">
        <v>12</v>
      </c>
      <c r="AM3762">
        <v>0</v>
      </c>
      <c r="AN3762">
        <v>12</v>
      </c>
      <c r="AO3762" t="s">
        <v>32</v>
      </c>
      <c r="AP3762">
        <v>1</v>
      </c>
    </row>
    <row r="3763" spans="1:42" x14ac:dyDescent="0.25">
      <c r="A3763">
        <v>201902</v>
      </c>
      <c r="B3763" t="str">
        <f t="shared" si="812"/>
        <v>2019-I</v>
      </c>
      <c r="C3763" t="s">
        <v>3824</v>
      </c>
      <c r="D3763" t="s">
        <v>3824</v>
      </c>
      <c r="E3763">
        <v>30623080</v>
      </c>
      <c r="F3763" t="s">
        <v>29</v>
      </c>
      <c r="G3763">
        <v>0</v>
      </c>
      <c r="H3763">
        <v>0</v>
      </c>
      <c r="I3763">
        <v>0</v>
      </c>
      <c r="J3763">
        <f t="shared" si="813"/>
        <v>0</v>
      </c>
      <c r="K3763" t="str">
        <f t="shared" si="814"/>
        <v>Modelamiento</v>
      </c>
      <c r="L3763">
        <f t="shared" si="815"/>
        <v>0</v>
      </c>
      <c r="M3763">
        <v>37</v>
      </c>
      <c r="N3763" t="str">
        <f t="shared" si="816"/>
        <v>&lt;=40</v>
      </c>
      <c r="O3763" t="s">
        <v>56</v>
      </c>
      <c r="P3763" t="s">
        <v>39</v>
      </c>
      <c r="Q3763">
        <v>45502</v>
      </c>
      <c r="R3763">
        <v>500</v>
      </c>
      <c r="S3763" t="str">
        <f t="shared" si="817"/>
        <v>&lt;=500</v>
      </c>
      <c r="T3763">
        <v>1024</v>
      </c>
      <c r="U3763" t="str">
        <f t="shared" si="818"/>
        <v>&lt;=1100</v>
      </c>
      <c r="V3763" t="s">
        <v>614</v>
      </c>
      <c r="W3763">
        <v>42432</v>
      </c>
      <c r="X3763" s="12">
        <f t="shared" si="819"/>
        <v>1.1783559577677225E-2</v>
      </c>
      <c r="Y3763" t="str">
        <f t="shared" si="820"/>
        <v>&lt;=0.02</v>
      </c>
      <c r="Z3763" t="s">
        <v>32</v>
      </c>
      <c r="AA3763">
        <v>4</v>
      </c>
      <c r="AB3763">
        <v>1051.03</v>
      </c>
      <c r="AC3763" t="str">
        <f t="shared" si="821"/>
        <v>&lt;=2000</v>
      </c>
      <c r="AD3763">
        <v>2200</v>
      </c>
      <c r="AE3763" t="str">
        <f t="shared" si="822"/>
        <v>&gt;120</v>
      </c>
      <c r="AF3763">
        <v>1051.03</v>
      </c>
      <c r="AG3763" t="str">
        <f t="shared" si="823"/>
        <v>&lt;=2000</v>
      </c>
      <c r="AH3763" t="s">
        <v>32</v>
      </c>
      <c r="AI3763" t="str">
        <f t="shared" si="824"/>
        <v/>
      </c>
      <c r="AJ3763" t="s">
        <v>32</v>
      </c>
      <c r="AK3763" t="str">
        <f t="shared" si="825"/>
        <v/>
      </c>
      <c r="AL3763">
        <v>12</v>
      </c>
      <c r="AM3763">
        <v>0</v>
      </c>
      <c r="AN3763">
        <v>12</v>
      </c>
      <c r="AO3763" t="s">
        <v>32</v>
      </c>
      <c r="AP3763">
        <v>1</v>
      </c>
    </row>
    <row r="3764" spans="1:42" x14ac:dyDescent="0.25">
      <c r="A3764">
        <v>201902</v>
      </c>
      <c r="B3764" t="str">
        <f t="shared" si="812"/>
        <v>2019-I</v>
      </c>
      <c r="C3764" t="s">
        <v>3825</v>
      </c>
      <c r="D3764" t="s">
        <v>3825</v>
      </c>
      <c r="E3764">
        <v>30623578</v>
      </c>
      <c r="F3764" t="s">
        <v>29</v>
      </c>
      <c r="G3764">
        <v>0</v>
      </c>
      <c r="H3764">
        <v>0</v>
      </c>
      <c r="I3764">
        <v>0</v>
      </c>
      <c r="J3764">
        <f t="shared" si="813"/>
        <v>0</v>
      </c>
      <c r="K3764" t="str">
        <f t="shared" si="814"/>
        <v>Modelamiento</v>
      </c>
      <c r="L3764">
        <f t="shared" si="815"/>
        <v>0</v>
      </c>
      <c r="M3764">
        <v>26</v>
      </c>
      <c r="N3764" t="str">
        <f t="shared" si="816"/>
        <v>&lt;=30</v>
      </c>
      <c r="O3764" t="s">
        <v>56</v>
      </c>
      <c r="P3764" t="s">
        <v>39</v>
      </c>
      <c r="Q3764">
        <v>54056</v>
      </c>
      <c r="R3764">
        <v>2480</v>
      </c>
      <c r="S3764" t="str">
        <f t="shared" si="817"/>
        <v>&lt;=2500</v>
      </c>
      <c r="T3764">
        <v>1210</v>
      </c>
      <c r="U3764" t="str">
        <f t="shared" si="818"/>
        <v>&lt;=1300</v>
      </c>
      <c r="V3764" t="s">
        <v>1407</v>
      </c>
      <c r="W3764">
        <v>52936</v>
      </c>
      <c r="X3764" s="12">
        <f t="shared" si="819"/>
        <v>4.684902523802327E-2</v>
      </c>
      <c r="Y3764" t="str">
        <f t="shared" si="820"/>
        <v>&lt;=0.05</v>
      </c>
      <c r="Z3764" t="s">
        <v>32</v>
      </c>
      <c r="AA3764">
        <v>9</v>
      </c>
      <c r="AB3764" t="s">
        <v>32</v>
      </c>
      <c r="AC3764" t="str">
        <f t="shared" si="821"/>
        <v/>
      </c>
      <c r="AD3764" t="s">
        <v>32</v>
      </c>
      <c r="AE3764" t="str">
        <f t="shared" si="822"/>
        <v/>
      </c>
      <c r="AF3764" t="s">
        <v>32</v>
      </c>
      <c r="AG3764" t="str">
        <f t="shared" si="823"/>
        <v/>
      </c>
      <c r="AH3764" t="s">
        <v>32</v>
      </c>
      <c r="AI3764" t="str">
        <f t="shared" si="824"/>
        <v/>
      </c>
      <c r="AJ3764" t="s">
        <v>32</v>
      </c>
      <c r="AK3764" t="str">
        <f t="shared" si="825"/>
        <v/>
      </c>
      <c r="AL3764">
        <v>0</v>
      </c>
      <c r="AM3764">
        <v>0</v>
      </c>
      <c r="AN3764">
        <v>0</v>
      </c>
      <c r="AO3764" t="s">
        <v>32</v>
      </c>
      <c r="AP3764" t="s">
        <v>32</v>
      </c>
    </row>
    <row r="3765" spans="1:42" x14ac:dyDescent="0.25">
      <c r="A3765">
        <v>201902</v>
      </c>
      <c r="B3765" t="str">
        <f t="shared" si="812"/>
        <v>2019-I</v>
      </c>
      <c r="C3765" t="s">
        <v>3826</v>
      </c>
      <c r="D3765" t="s">
        <v>3826</v>
      </c>
      <c r="E3765">
        <v>30627190</v>
      </c>
      <c r="F3765" t="s">
        <v>29</v>
      </c>
      <c r="G3765">
        <v>0</v>
      </c>
      <c r="H3765">
        <v>0</v>
      </c>
      <c r="I3765">
        <v>0</v>
      </c>
      <c r="J3765">
        <f t="shared" si="813"/>
        <v>0</v>
      </c>
      <c r="K3765" t="str">
        <f t="shared" si="814"/>
        <v>Modelamiento</v>
      </c>
      <c r="L3765">
        <f t="shared" si="815"/>
        <v>0</v>
      </c>
      <c r="M3765">
        <v>45</v>
      </c>
      <c r="N3765" t="str">
        <f t="shared" si="816"/>
        <v>&lt;=45</v>
      </c>
      <c r="O3765" t="s">
        <v>56</v>
      </c>
      <c r="P3765" t="s">
        <v>35</v>
      </c>
      <c r="Q3765">
        <v>51314</v>
      </c>
      <c r="R3765">
        <v>500</v>
      </c>
      <c r="S3765" t="str">
        <f t="shared" si="817"/>
        <v>&lt;=500</v>
      </c>
      <c r="T3765">
        <v>1249</v>
      </c>
      <c r="U3765" t="str">
        <f t="shared" si="818"/>
        <v>&lt;=1300</v>
      </c>
      <c r="V3765" t="s">
        <v>585</v>
      </c>
      <c r="W3765">
        <v>48894</v>
      </c>
      <c r="X3765" s="12">
        <f t="shared" si="819"/>
        <v>1.0226203624166564E-2</v>
      </c>
      <c r="Y3765" t="str">
        <f t="shared" si="820"/>
        <v>&lt;=0.02</v>
      </c>
      <c r="Z3765" t="s">
        <v>32</v>
      </c>
      <c r="AA3765">
        <v>0</v>
      </c>
      <c r="AB3765">
        <v>2564.7600000000002</v>
      </c>
      <c r="AC3765" t="str">
        <f t="shared" si="821"/>
        <v>&lt;=3000</v>
      </c>
      <c r="AD3765">
        <v>0</v>
      </c>
      <c r="AE3765" t="str">
        <f t="shared" si="822"/>
        <v>=0</v>
      </c>
      <c r="AF3765">
        <v>0</v>
      </c>
      <c r="AG3765" t="str">
        <f t="shared" si="823"/>
        <v>&lt;=500</v>
      </c>
      <c r="AH3765" t="s">
        <v>32</v>
      </c>
      <c r="AI3765" t="str">
        <f t="shared" si="824"/>
        <v/>
      </c>
      <c r="AJ3765" t="s">
        <v>32</v>
      </c>
      <c r="AK3765" t="str">
        <f t="shared" si="825"/>
        <v/>
      </c>
      <c r="AL3765">
        <v>2</v>
      </c>
      <c r="AM3765">
        <v>2</v>
      </c>
      <c r="AN3765">
        <v>0</v>
      </c>
      <c r="AO3765">
        <v>1</v>
      </c>
      <c r="AP3765" t="s">
        <v>32</v>
      </c>
    </row>
    <row r="3766" spans="1:42" x14ac:dyDescent="0.25">
      <c r="A3766">
        <v>201902</v>
      </c>
      <c r="B3766" t="str">
        <f t="shared" si="812"/>
        <v>2019-I</v>
      </c>
      <c r="C3766" t="s">
        <v>3827</v>
      </c>
      <c r="D3766" t="s">
        <v>3827</v>
      </c>
      <c r="E3766">
        <v>30625109</v>
      </c>
      <c r="F3766" t="s">
        <v>29</v>
      </c>
      <c r="G3766">
        <v>1</v>
      </c>
      <c r="H3766">
        <v>0</v>
      </c>
      <c r="I3766">
        <v>0</v>
      </c>
      <c r="J3766">
        <f t="shared" si="813"/>
        <v>0</v>
      </c>
      <c r="K3766" t="str">
        <f t="shared" si="814"/>
        <v>Modelamiento</v>
      </c>
      <c r="L3766">
        <f t="shared" si="815"/>
        <v>0</v>
      </c>
      <c r="M3766">
        <v>31</v>
      </c>
      <c r="N3766" t="str">
        <f t="shared" si="816"/>
        <v>&lt;=35</v>
      </c>
      <c r="O3766" t="s">
        <v>56</v>
      </c>
      <c r="P3766" t="s">
        <v>31</v>
      </c>
      <c r="Q3766">
        <v>48229</v>
      </c>
      <c r="R3766">
        <v>1649</v>
      </c>
      <c r="S3766" t="str">
        <f t="shared" si="817"/>
        <v>&lt;=2000</v>
      </c>
      <c r="T3766">
        <v>1175</v>
      </c>
      <c r="U3766" t="str">
        <f t="shared" si="818"/>
        <v>&lt;=1200</v>
      </c>
      <c r="V3766" t="s">
        <v>585</v>
      </c>
      <c r="W3766">
        <v>46308</v>
      </c>
      <c r="X3766" s="12">
        <f t="shared" si="819"/>
        <v>3.5609397944199705E-2</v>
      </c>
      <c r="Y3766" t="str">
        <f t="shared" si="820"/>
        <v>&lt;=0.04</v>
      </c>
      <c r="Z3766" t="s">
        <v>32</v>
      </c>
      <c r="AA3766">
        <v>9</v>
      </c>
      <c r="AB3766" t="s">
        <v>32</v>
      </c>
      <c r="AC3766" t="str">
        <f t="shared" si="821"/>
        <v/>
      </c>
      <c r="AD3766" t="s">
        <v>32</v>
      </c>
      <c r="AE3766" t="str">
        <f t="shared" si="822"/>
        <v/>
      </c>
      <c r="AF3766" t="s">
        <v>32</v>
      </c>
      <c r="AG3766" t="str">
        <f t="shared" si="823"/>
        <v/>
      </c>
      <c r="AH3766" t="s">
        <v>32</v>
      </c>
      <c r="AI3766" t="str">
        <f t="shared" si="824"/>
        <v/>
      </c>
      <c r="AJ3766" t="s">
        <v>32</v>
      </c>
      <c r="AK3766" t="str">
        <f t="shared" si="825"/>
        <v/>
      </c>
      <c r="AL3766">
        <v>0</v>
      </c>
      <c r="AM3766">
        <v>0</v>
      </c>
      <c r="AN3766">
        <v>0</v>
      </c>
      <c r="AO3766" t="s">
        <v>32</v>
      </c>
      <c r="AP3766" t="s">
        <v>32</v>
      </c>
    </row>
    <row r="3767" spans="1:42" x14ac:dyDescent="0.25">
      <c r="A3767">
        <v>201902</v>
      </c>
      <c r="B3767" t="str">
        <f t="shared" si="812"/>
        <v>2019-I</v>
      </c>
      <c r="C3767" t="s">
        <v>3828</v>
      </c>
      <c r="D3767" t="s">
        <v>3828</v>
      </c>
      <c r="E3767">
        <v>30629433</v>
      </c>
      <c r="F3767" t="s">
        <v>29</v>
      </c>
      <c r="G3767">
        <v>0</v>
      </c>
      <c r="H3767">
        <v>0</v>
      </c>
      <c r="I3767">
        <v>0</v>
      </c>
      <c r="J3767">
        <f t="shared" si="813"/>
        <v>0</v>
      </c>
      <c r="K3767" t="str">
        <f t="shared" si="814"/>
        <v>Modelamiento</v>
      </c>
      <c r="L3767">
        <f t="shared" si="815"/>
        <v>0</v>
      </c>
      <c r="M3767">
        <v>36</v>
      </c>
      <c r="N3767" t="str">
        <f t="shared" si="816"/>
        <v>&lt;=40</v>
      </c>
      <c r="O3767" t="s">
        <v>56</v>
      </c>
      <c r="P3767" t="s">
        <v>31</v>
      </c>
      <c r="Q3767">
        <v>36959</v>
      </c>
      <c r="R3767">
        <v>1650</v>
      </c>
      <c r="S3767" t="str">
        <f t="shared" si="817"/>
        <v>&lt;=2000</v>
      </c>
      <c r="T3767">
        <v>898</v>
      </c>
      <c r="U3767" t="str">
        <f t="shared" si="818"/>
        <v>&lt;=1000</v>
      </c>
      <c r="V3767" t="s">
        <v>597</v>
      </c>
      <c r="W3767">
        <v>36289</v>
      </c>
      <c r="X3767" s="12">
        <f t="shared" si="819"/>
        <v>4.5468323734464987E-2</v>
      </c>
      <c r="Y3767" t="str">
        <f t="shared" si="820"/>
        <v>&lt;=0.05</v>
      </c>
      <c r="Z3767" t="s">
        <v>32</v>
      </c>
      <c r="AA3767">
        <v>9</v>
      </c>
      <c r="AB3767" t="s">
        <v>32</v>
      </c>
      <c r="AC3767" t="str">
        <f t="shared" si="821"/>
        <v/>
      </c>
      <c r="AD3767" t="s">
        <v>32</v>
      </c>
      <c r="AE3767" t="str">
        <f t="shared" si="822"/>
        <v/>
      </c>
      <c r="AF3767" t="s">
        <v>32</v>
      </c>
      <c r="AG3767" t="str">
        <f t="shared" si="823"/>
        <v/>
      </c>
      <c r="AH3767" t="s">
        <v>32</v>
      </c>
      <c r="AI3767" t="str">
        <f t="shared" si="824"/>
        <v/>
      </c>
      <c r="AJ3767" t="s">
        <v>32</v>
      </c>
      <c r="AK3767" t="str">
        <f t="shared" si="825"/>
        <v/>
      </c>
      <c r="AL3767">
        <v>0</v>
      </c>
      <c r="AM3767">
        <v>0</v>
      </c>
      <c r="AN3767">
        <v>0</v>
      </c>
      <c r="AO3767" t="s">
        <v>32</v>
      </c>
      <c r="AP3767" t="s">
        <v>32</v>
      </c>
    </row>
    <row r="3768" spans="1:42" x14ac:dyDescent="0.25">
      <c r="A3768">
        <v>201902</v>
      </c>
      <c r="B3768" t="str">
        <f t="shared" si="812"/>
        <v>2019-I</v>
      </c>
      <c r="C3768" t="s">
        <v>3829</v>
      </c>
      <c r="D3768" t="s">
        <v>3829</v>
      </c>
      <c r="E3768">
        <v>30623460</v>
      </c>
      <c r="F3768" t="s">
        <v>29</v>
      </c>
      <c r="G3768">
        <v>1</v>
      </c>
      <c r="H3768">
        <v>0</v>
      </c>
      <c r="I3768">
        <v>0</v>
      </c>
      <c r="J3768">
        <f t="shared" si="813"/>
        <v>0</v>
      </c>
      <c r="K3768" t="str">
        <f t="shared" si="814"/>
        <v>Modelamiento</v>
      </c>
      <c r="L3768">
        <f t="shared" si="815"/>
        <v>0</v>
      </c>
      <c r="M3768">
        <v>42</v>
      </c>
      <c r="N3768" t="str">
        <f t="shared" si="816"/>
        <v>&lt;=45</v>
      </c>
      <c r="O3768" t="s">
        <v>56</v>
      </c>
      <c r="P3768" t="s">
        <v>31</v>
      </c>
      <c r="Q3768">
        <v>54119</v>
      </c>
      <c r="R3768">
        <v>499</v>
      </c>
      <c r="S3768" t="str">
        <f t="shared" si="817"/>
        <v>&lt;=500</v>
      </c>
      <c r="T3768">
        <v>1317</v>
      </c>
      <c r="U3768" t="str">
        <f t="shared" si="818"/>
        <v>&lt;=1400</v>
      </c>
      <c r="V3768" t="s">
        <v>589</v>
      </c>
      <c r="W3768">
        <v>51048</v>
      </c>
      <c r="X3768" s="12">
        <f t="shared" si="819"/>
        <v>9.7751136185550858E-3</v>
      </c>
      <c r="Y3768" t="str">
        <f t="shared" si="820"/>
        <v>&lt;=0.01</v>
      </c>
      <c r="Z3768" t="s">
        <v>32</v>
      </c>
      <c r="AA3768">
        <v>4</v>
      </c>
      <c r="AB3768">
        <v>3388.44</v>
      </c>
      <c r="AC3768" t="str">
        <f t="shared" si="821"/>
        <v>&lt;=4000</v>
      </c>
      <c r="AD3768">
        <v>260</v>
      </c>
      <c r="AE3768" t="str">
        <f t="shared" si="822"/>
        <v>&gt;120</v>
      </c>
      <c r="AF3768">
        <v>675.21</v>
      </c>
      <c r="AG3768" t="str">
        <f t="shared" si="823"/>
        <v>&lt;=1000</v>
      </c>
      <c r="AH3768">
        <v>1000</v>
      </c>
      <c r="AI3768" t="str">
        <f t="shared" si="824"/>
        <v>&lt;=1000</v>
      </c>
      <c r="AJ3768">
        <v>0.67520000000000002</v>
      </c>
      <c r="AK3768" t="str">
        <f t="shared" si="825"/>
        <v>&lt;=0.7</v>
      </c>
      <c r="AL3768">
        <v>12</v>
      </c>
      <c r="AM3768">
        <v>2</v>
      </c>
      <c r="AN3768">
        <v>3</v>
      </c>
      <c r="AO3768">
        <v>11</v>
      </c>
      <c r="AP3768">
        <v>1</v>
      </c>
    </row>
    <row r="3769" spans="1:42" x14ac:dyDescent="0.25">
      <c r="A3769">
        <v>201902</v>
      </c>
      <c r="B3769" t="str">
        <f t="shared" si="812"/>
        <v>2019-I</v>
      </c>
      <c r="C3769" t="s">
        <v>3830</v>
      </c>
      <c r="D3769" t="s">
        <v>3830</v>
      </c>
      <c r="E3769">
        <v>30622263</v>
      </c>
      <c r="F3769" t="s">
        <v>29</v>
      </c>
      <c r="G3769">
        <v>1</v>
      </c>
      <c r="H3769">
        <v>0</v>
      </c>
      <c r="I3769">
        <v>0</v>
      </c>
      <c r="J3769">
        <f t="shared" si="813"/>
        <v>0</v>
      </c>
      <c r="K3769" t="str">
        <f t="shared" si="814"/>
        <v>Modelamiento</v>
      </c>
      <c r="L3769">
        <f t="shared" si="815"/>
        <v>0</v>
      </c>
      <c r="M3769">
        <v>22</v>
      </c>
      <c r="N3769" t="str">
        <f t="shared" si="816"/>
        <v>&lt;=25</v>
      </c>
      <c r="O3769" t="s">
        <v>56</v>
      </c>
      <c r="P3769" t="s">
        <v>39</v>
      </c>
      <c r="Q3769">
        <v>43234</v>
      </c>
      <c r="R3769">
        <v>0</v>
      </c>
      <c r="S3769" t="str">
        <f t="shared" si="817"/>
        <v>=0</v>
      </c>
      <c r="T3769">
        <v>1268</v>
      </c>
      <c r="U3769" t="str">
        <f t="shared" si="818"/>
        <v>&lt;=1300</v>
      </c>
      <c r="V3769" t="s">
        <v>585</v>
      </c>
      <c r="W3769">
        <v>40314</v>
      </c>
      <c r="X3769" s="12">
        <f t="shared" si="819"/>
        <v>0</v>
      </c>
      <c r="Y3769" t="str">
        <f t="shared" si="820"/>
        <v>=0</v>
      </c>
      <c r="Z3769" t="s">
        <v>32</v>
      </c>
      <c r="AA3769">
        <v>4</v>
      </c>
      <c r="AB3769">
        <v>117.49</v>
      </c>
      <c r="AC3769" t="str">
        <f t="shared" si="821"/>
        <v>&lt;=500</v>
      </c>
      <c r="AD3769">
        <v>307</v>
      </c>
      <c r="AE3769" t="str">
        <f t="shared" si="822"/>
        <v>&gt;120</v>
      </c>
      <c r="AF3769">
        <v>117.49</v>
      </c>
      <c r="AG3769" t="str">
        <f t="shared" si="823"/>
        <v>&lt;=500</v>
      </c>
      <c r="AH3769" t="s">
        <v>32</v>
      </c>
      <c r="AI3769" t="str">
        <f t="shared" si="824"/>
        <v/>
      </c>
      <c r="AJ3769" t="s">
        <v>32</v>
      </c>
      <c r="AK3769" t="str">
        <f t="shared" si="825"/>
        <v/>
      </c>
      <c r="AL3769">
        <v>1</v>
      </c>
      <c r="AM3769">
        <v>0</v>
      </c>
      <c r="AN3769">
        <v>1</v>
      </c>
      <c r="AO3769" t="s">
        <v>32</v>
      </c>
      <c r="AP3769">
        <v>12</v>
      </c>
    </row>
    <row r="3770" spans="1:42" x14ac:dyDescent="0.25">
      <c r="A3770">
        <v>201902</v>
      </c>
      <c r="B3770" t="str">
        <f t="shared" si="812"/>
        <v>2019-I</v>
      </c>
      <c r="C3770" t="s">
        <v>3831</v>
      </c>
      <c r="D3770" t="s">
        <v>3831</v>
      </c>
      <c r="E3770">
        <v>30629555</v>
      </c>
      <c r="F3770" t="s">
        <v>29</v>
      </c>
      <c r="G3770">
        <v>0</v>
      </c>
      <c r="H3770">
        <v>0</v>
      </c>
      <c r="I3770">
        <v>0</v>
      </c>
      <c r="J3770">
        <f t="shared" si="813"/>
        <v>0</v>
      </c>
      <c r="K3770" t="str">
        <f t="shared" si="814"/>
        <v>Modelamiento</v>
      </c>
      <c r="L3770">
        <f t="shared" si="815"/>
        <v>0</v>
      </c>
      <c r="M3770">
        <v>30</v>
      </c>
      <c r="N3770" t="str">
        <f t="shared" si="816"/>
        <v>&lt;=30</v>
      </c>
      <c r="O3770" t="s">
        <v>56</v>
      </c>
      <c r="P3770" t="s">
        <v>39</v>
      </c>
      <c r="Q3770">
        <v>44778</v>
      </c>
      <c r="R3770">
        <v>0</v>
      </c>
      <c r="S3770" t="str">
        <f t="shared" si="817"/>
        <v>=0</v>
      </c>
      <c r="T3770">
        <v>1089</v>
      </c>
      <c r="U3770" t="str">
        <f t="shared" si="818"/>
        <v>&lt;=1100</v>
      </c>
      <c r="V3770" t="s">
        <v>597</v>
      </c>
      <c r="W3770">
        <v>41208</v>
      </c>
      <c r="X3770" s="12">
        <f t="shared" si="819"/>
        <v>0</v>
      </c>
      <c r="Y3770" t="str">
        <f t="shared" si="820"/>
        <v>=0</v>
      </c>
      <c r="Z3770" t="s">
        <v>32</v>
      </c>
      <c r="AA3770">
        <v>4</v>
      </c>
      <c r="AB3770">
        <v>513.49</v>
      </c>
      <c r="AC3770" t="str">
        <f t="shared" si="821"/>
        <v>&lt;=1000</v>
      </c>
      <c r="AD3770">
        <v>1436</v>
      </c>
      <c r="AE3770" t="str">
        <f t="shared" si="822"/>
        <v>&gt;120</v>
      </c>
      <c r="AF3770">
        <v>513.49</v>
      </c>
      <c r="AG3770" t="str">
        <f t="shared" si="823"/>
        <v>&lt;=1000</v>
      </c>
      <c r="AH3770" t="s">
        <v>32</v>
      </c>
      <c r="AI3770" t="str">
        <f t="shared" si="824"/>
        <v/>
      </c>
      <c r="AJ3770" t="s">
        <v>32</v>
      </c>
      <c r="AK3770" t="str">
        <f t="shared" si="825"/>
        <v/>
      </c>
      <c r="AL3770">
        <v>12</v>
      </c>
      <c r="AM3770">
        <v>0</v>
      </c>
      <c r="AN3770">
        <v>12</v>
      </c>
      <c r="AO3770" t="s">
        <v>32</v>
      </c>
      <c r="AP3770">
        <v>1</v>
      </c>
    </row>
    <row r="3771" spans="1:42" x14ac:dyDescent="0.25">
      <c r="A3771">
        <v>201902</v>
      </c>
      <c r="B3771" t="str">
        <f t="shared" si="812"/>
        <v>2019-I</v>
      </c>
      <c r="C3771" t="s">
        <v>3832</v>
      </c>
      <c r="D3771" t="s">
        <v>3832</v>
      </c>
      <c r="E3771">
        <v>30614755</v>
      </c>
      <c r="F3771" t="s">
        <v>29</v>
      </c>
      <c r="G3771">
        <v>0</v>
      </c>
      <c r="H3771">
        <v>0</v>
      </c>
      <c r="I3771">
        <v>0</v>
      </c>
      <c r="J3771">
        <f t="shared" si="813"/>
        <v>0</v>
      </c>
      <c r="K3771" t="str">
        <f t="shared" si="814"/>
        <v>Modelamiento</v>
      </c>
      <c r="L3771">
        <f t="shared" si="815"/>
        <v>0</v>
      </c>
      <c r="M3771">
        <v>31</v>
      </c>
      <c r="N3771" t="str">
        <f t="shared" si="816"/>
        <v>&lt;=35</v>
      </c>
      <c r="O3771" t="s">
        <v>56</v>
      </c>
      <c r="P3771" t="s">
        <v>31</v>
      </c>
      <c r="Q3771">
        <v>39209</v>
      </c>
      <c r="R3771">
        <v>0</v>
      </c>
      <c r="S3771" t="str">
        <f t="shared" si="817"/>
        <v>=0</v>
      </c>
      <c r="T3771">
        <v>953</v>
      </c>
      <c r="U3771" t="str">
        <f t="shared" si="818"/>
        <v>&lt;=1000</v>
      </c>
      <c r="V3771" t="s">
        <v>597</v>
      </c>
      <c r="W3771">
        <v>36289</v>
      </c>
      <c r="X3771" s="12">
        <f t="shared" si="819"/>
        <v>0</v>
      </c>
      <c r="Y3771" t="str">
        <f t="shared" si="820"/>
        <v>=0</v>
      </c>
      <c r="Z3771" t="s">
        <v>32</v>
      </c>
      <c r="AA3771">
        <v>4</v>
      </c>
      <c r="AB3771">
        <v>3488.67</v>
      </c>
      <c r="AC3771" t="str">
        <f t="shared" si="821"/>
        <v>&lt;=4000</v>
      </c>
      <c r="AD3771">
        <v>152</v>
      </c>
      <c r="AE3771" t="str">
        <f t="shared" si="822"/>
        <v>&gt;120</v>
      </c>
      <c r="AF3771">
        <v>0</v>
      </c>
      <c r="AG3771" t="str">
        <f t="shared" si="823"/>
        <v>&lt;=500</v>
      </c>
      <c r="AH3771">
        <v>2000</v>
      </c>
      <c r="AI3771" t="str">
        <f t="shared" si="824"/>
        <v>&lt;=2000</v>
      </c>
      <c r="AJ3771">
        <v>1</v>
      </c>
      <c r="AK3771" t="str">
        <f t="shared" si="825"/>
        <v>&gt;0.9</v>
      </c>
      <c r="AL3771">
        <v>12</v>
      </c>
      <c r="AM3771">
        <v>2</v>
      </c>
      <c r="AN3771">
        <v>1</v>
      </c>
      <c r="AO3771">
        <v>11</v>
      </c>
      <c r="AP3771">
        <v>1</v>
      </c>
    </row>
    <row r="3772" spans="1:42" x14ac:dyDescent="0.25">
      <c r="A3772">
        <v>201902</v>
      </c>
      <c r="B3772" t="str">
        <f t="shared" si="812"/>
        <v>2019-I</v>
      </c>
      <c r="C3772" t="s">
        <v>3833</v>
      </c>
      <c r="D3772" t="s">
        <v>3833</v>
      </c>
      <c r="E3772">
        <v>30629817</v>
      </c>
      <c r="F3772" t="s">
        <v>29</v>
      </c>
      <c r="G3772">
        <v>0</v>
      </c>
      <c r="H3772">
        <v>0</v>
      </c>
      <c r="I3772">
        <v>0</v>
      </c>
      <c r="J3772">
        <f t="shared" si="813"/>
        <v>0</v>
      </c>
      <c r="K3772" t="str">
        <f t="shared" si="814"/>
        <v>Modelamiento</v>
      </c>
      <c r="L3772">
        <f t="shared" si="815"/>
        <v>0</v>
      </c>
      <c r="M3772">
        <v>37</v>
      </c>
      <c r="N3772" t="str">
        <f t="shared" si="816"/>
        <v>&lt;=40</v>
      </c>
      <c r="O3772" t="s">
        <v>56</v>
      </c>
      <c r="P3772" t="s">
        <v>31</v>
      </c>
      <c r="Q3772">
        <v>39404</v>
      </c>
      <c r="R3772">
        <v>500</v>
      </c>
      <c r="S3772" t="str">
        <f t="shared" si="817"/>
        <v>&lt;=500</v>
      </c>
      <c r="T3772">
        <v>1307</v>
      </c>
      <c r="U3772" t="str">
        <f t="shared" si="818"/>
        <v>&lt;=1400</v>
      </c>
      <c r="V3772" t="s">
        <v>585</v>
      </c>
      <c r="W3772">
        <v>36334</v>
      </c>
      <c r="X3772" s="12">
        <f t="shared" si="819"/>
        <v>1.3761215390543292E-2</v>
      </c>
      <c r="Y3772" t="str">
        <f t="shared" si="820"/>
        <v>&lt;=0.02</v>
      </c>
      <c r="Z3772" t="s">
        <v>32</v>
      </c>
      <c r="AA3772">
        <v>0</v>
      </c>
      <c r="AB3772">
        <v>3508.42</v>
      </c>
      <c r="AC3772" t="str">
        <f t="shared" si="821"/>
        <v>&lt;=4000</v>
      </c>
      <c r="AD3772">
        <v>7</v>
      </c>
      <c r="AE3772" t="str">
        <f t="shared" si="822"/>
        <v>&lt;=8</v>
      </c>
      <c r="AF3772">
        <v>0</v>
      </c>
      <c r="AG3772" t="str">
        <f t="shared" si="823"/>
        <v>&lt;=500</v>
      </c>
      <c r="AH3772">
        <v>2638.88</v>
      </c>
      <c r="AI3772" t="str">
        <f t="shared" si="824"/>
        <v>&lt;=3000</v>
      </c>
      <c r="AJ3772">
        <v>0.99809999999999999</v>
      </c>
      <c r="AK3772" t="str">
        <f t="shared" si="825"/>
        <v>&gt;0.9</v>
      </c>
      <c r="AL3772">
        <v>10</v>
      </c>
      <c r="AM3772">
        <v>10</v>
      </c>
      <c r="AN3772">
        <v>0</v>
      </c>
      <c r="AO3772">
        <v>1</v>
      </c>
      <c r="AP3772" t="s">
        <v>32</v>
      </c>
    </row>
    <row r="3773" spans="1:42" x14ac:dyDescent="0.25">
      <c r="A3773">
        <v>201902</v>
      </c>
      <c r="B3773" t="str">
        <f t="shared" si="812"/>
        <v>2019-I</v>
      </c>
      <c r="C3773" t="s">
        <v>3834</v>
      </c>
      <c r="D3773" t="s">
        <v>3834</v>
      </c>
      <c r="E3773">
        <v>30634330</v>
      </c>
      <c r="F3773" t="s">
        <v>29</v>
      </c>
      <c r="G3773">
        <v>0</v>
      </c>
      <c r="H3773">
        <v>0</v>
      </c>
      <c r="I3773">
        <v>0</v>
      </c>
      <c r="J3773">
        <f t="shared" si="813"/>
        <v>0</v>
      </c>
      <c r="K3773" t="str">
        <f t="shared" si="814"/>
        <v>Modelamiento</v>
      </c>
      <c r="L3773">
        <f t="shared" si="815"/>
        <v>0</v>
      </c>
      <c r="M3773">
        <v>23</v>
      </c>
      <c r="N3773" t="str">
        <f t="shared" si="816"/>
        <v>&lt;=25</v>
      </c>
      <c r="O3773" t="s">
        <v>56</v>
      </c>
      <c r="P3773" t="s">
        <v>39</v>
      </c>
      <c r="Q3773">
        <v>39939</v>
      </c>
      <c r="R3773">
        <v>500</v>
      </c>
      <c r="S3773" t="str">
        <f t="shared" si="817"/>
        <v>&lt;=500</v>
      </c>
      <c r="T3773">
        <v>971</v>
      </c>
      <c r="U3773" t="str">
        <f t="shared" si="818"/>
        <v>&lt;=1000</v>
      </c>
      <c r="V3773" t="s">
        <v>614</v>
      </c>
      <c r="W3773">
        <v>37519</v>
      </c>
      <c r="X3773" s="12">
        <f t="shared" si="819"/>
        <v>1.3326581198859244E-2</v>
      </c>
      <c r="Y3773" t="str">
        <f t="shared" si="820"/>
        <v>&lt;=0.02</v>
      </c>
      <c r="Z3773" t="s">
        <v>32</v>
      </c>
      <c r="AA3773">
        <v>2</v>
      </c>
      <c r="AB3773">
        <v>1022.23</v>
      </c>
      <c r="AC3773" t="str">
        <f t="shared" si="821"/>
        <v>&lt;=2000</v>
      </c>
      <c r="AD3773">
        <v>56</v>
      </c>
      <c r="AE3773" t="str">
        <f t="shared" si="822"/>
        <v>&lt;=60</v>
      </c>
      <c r="AF3773">
        <v>0</v>
      </c>
      <c r="AG3773" t="str">
        <f t="shared" si="823"/>
        <v>&lt;=500</v>
      </c>
      <c r="AH3773">
        <v>1022.23</v>
      </c>
      <c r="AI3773" t="str">
        <f t="shared" si="824"/>
        <v>&lt;=2000</v>
      </c>
      <c r="AJ3773">
        <v>1</v>
      </c>
      <c r="AK3773" t="str">
        <f t="shared" si="825"/>
        <v>&gt;0.9</v>
      </c>
      <c r="AL3773">
        <v>12</v>
      </c>
      <c r="AM3773">
        <v>8</v>
      </c>
      <c r="AN3773">
        <v>0</v>
      </c>
      <c r="AO3773">
        <v>1</v>
      </c>
      <c r="AP3773" t="s">
        <v>32</v>
      </c>
    </row>
    <row r="3774" spans="1:42" x14ac:dyDescent="0.25">
      <c r="A3774">
        <v>201902</v>
      </c>
      <c r="B3774" t="str">
        <f t="shared" si="812"/>
        <v>2019-I</v>
      </c>
      <c r="C3774" t="s">
        <v>3835</v>
      </c>
      <c r="D3774" t="s">
        <v>3835</v>
      </c>
      <c r="E3774">
        <v>30632292</v>
      </c>
      <c r="F3774" t="s">
        <v>29</v>
      </c>
      <c r="G3774">
        <v>0</v>
      </c>
      <c r="H3774">
        <v>0</v>
      </c>
      <c r="I3774">
        <v>0</v>
      </c>
      <c r="J3774">
        <f t="shared" si="813"/>
        <v>0</v>
      </c>
      <c r="K3774" t="str">
        <f t="shared" si="814"/>
        <v>Modelamiento</v>
      </c>
      <c r="L3774">
        <f t="shared" si="815"/>
        <v>0</v>
      </c>
      <c r="M3774">
        <v>30</v>
      </c>
      <c r="N3774" t="str">
        <f t="shared" si="816"/>
        <v>&lt;=30</v>
      </c>
      <c r="O3774" t="s">
        <v>56</v>
      </c>
      <c r="P3774" t="s">
        <v>35</v>
      </c>
      <c r="Q3774">
        <v>36659</v>
      </c>
      <c r="R3774">
        <v>0</v>
      </c>
      <c r="S3774" t="str">
        <f t="shared" si="817"/>
        <v>=0</v>
      </c>
      <c r="T3774">
        <v>890</v>
      </c>
      <c r="U3774" t="str">
        <f t="shared" si="818"/>
        <v>&lt;=1000</v>
      </c>
      <c r="V3774" t="s">
        <v>585</v>
      </c>
      <c r="W3774">
        <v>33089</v>
      </c>
      <c r="X3774" s="12">
        <f t="shared" si="819"/>
        <v>0</v>
      </c>
      <c r="Y3774" t="str">
        <f t="shared" si="820"/>
        <v>=0</v>
      </c>
      <c r="Z3774" t="s">
        <v>32</v>
      </c>
      <c r="AA3774">
        <v>4</v>
      </c>
      <c r="AB3774">
        <v>1468.87</v>
      </c>
      <c r="AC3774" t="str">
        <f t="shared" si="821"/>
        <v>&lt;=2000</v>
      </c>
      <c r="AD3774">
        <v>2256</v>
      </c>
      <c r="AE3774" t="str">
        <f t="shared" si="822"/>
        <v>&gt;120</v>
      </c>
      <c r="AF3774">
        <v>1468.87</v>
      </c>
      <c r="AG3774" t="str">
        <f t="shared" si="823"/>
        <v>&lt;=2000</v>
      </c>
      <c r="AH3774" t="s">
        <v>32</v>
      </c>
      <c r="AI3774" t="str">
        <f t="shared" si="824"/>
        <v/>
      </c>
      <c r="AJ3774" t="s">
        <v>32</v>
      </c>
      <c r="AK3774" t="str">
        <f t="shared" si="825"/>
        <v/>
      </c>
      <c r="AL3774">
        <v>12</v>
      </c>
      <c r="AM3774">
        <v>0</v>
      </c>
      <c r="AN3774">
        <v>12</v>
      </c>
      <c r="AO3774" t="s">
        <v>32</v>
      </c>
      <c r="AP3774">
        <v>1</v>
      </c>
    </row>
    <row r="3775" spans="1:42" x14ac:dyDescent="0.25">
      <c r="A3775">
        <v>201902</v>
      </c>
      <c r="B3775" t="str">
        <f t="shared" si="812"/>
        <v>2019-I</v>
      </c>
      <c r="C3775" t="s">
        <v>3836</v>
      </c>
      <c r="D3775" t="s">
        <v>3836</v>
      </c>
      <c r="E3775">
        <v>30632215</v>
      </c>
      <c r="F3775" t="s">
        <v>29</v>
      </c>
      <c r="G3775">
        <v>0</v>
      </c>
      <c r="H3775">
        <v>0</v>
      </c>
      <c r="I3775">
        <v>0</v>
      </c>
      <c r="J3775">
        <f t="shared" si="813"/>
        <v>0</v>
      </c>
      <c r="K3775" t="str">
        <f t="shared" si="814"/>
        <v>Modelamiento</v>
      </c>
      <c r="L3775">
        <f t="shared" si="815"/>
        <v>0</v>
      </c>
      <c r="M3775">
        <v>52</v>
      </c>
      <c r="N3775" t="str">
        <f t="shared" si="816"/>
        <v>&lt;=55</v>
      </c>
      <c r="O3775" t="s">
        <v>72</v>
      </c>
      <c r="P3775" t="s">
        <v>39</v>
      </c>
      <c r="Q3775">
        <v>42145</v>
      </c>
      <c r="R3775">
        <v>500</v>
      </c>
      <c r="S3775" t="str">
        <f t="shared" si="817"/>
        <v>&lt;=500</v>
      </c>
      <c r="T3775">
        <v>1452</v>
      </c>
      <c r="U3775" t="str">
        <f t="shared" si="818"/>
        <v>&lt;=1500</v>
      </c>
      <c r="V3775" t="s">
        <v>601</v>
      </c>
      <c r="W3775">
        <v>39075</v>
      </c>
      <c r="X3775" s="12">
        <f t="shared" si="819"/>
        <v>1.2795905310300703E-2</v>
      </c>
      <c r="Y3775" t="str">
        <f t="shared" si="820"/>
        <v>&lt;=0.02</v>
      </c>
      <c r="Z3775" t="s">
        <v>32</v>
      </c>
      <c r="AA3775">
        <v>9</v>
      </c>
      <c r="AB3775" t="s">
        <v>32</v>
      </c>
      <c r="AC3775" t="str">
        <f t="shared" si="821"/>
        <v/>
      </c>
      <c r="AD3775" t="s">
        <v>32</v>
      </c>
      <c r="AE3775" t="str">
        <f t="shared" si="822"/>
        <v/>
      </c>
      <c r="AF3775" t="s">
        <v>32</v>
      </c>
      <c r="AG3775" t="str">
        <f t="shared" si="823"/>
        <v/>
      </c>
      <c r="AH3775" t="s">
        <v>32</v>
      </c>
      <c r="AI3775" t="str">
        <f t="shared" si="824"/>
        <v/>
      </c>
      <c r="AJ3775" t="s">
        <v>32</v>
      </c>
      <c r="AK3775" t="str">
        <f t="shared" si="825"/>
        <v/>
      </c>
      <c r="AL3775">
        <v>0</v>
      </c>
      <c r="AM3775">
        <v>0</v>
      </c>
      <c r="AN3775">
        <v>0</v>
      </c>
      <c r="AO3775" t="s">
        <v>32</v>
      </c>
      <c r="AP3775" t="s">
        <v>32</v>
      </c>
    </row>
    <row r="3776" spans="1:42" x14ac:dyDescent="0.25">
      <c r="A3776">
        <v>201902</v>
      </c>
      <c r="B3776" t="str">
        <f t="shared" si="812"/>
        <v>2019-I</v>
      </c>
      <c r="C3776" t="s">
        <v>3837</v>
      </c>
      <c r="D3776" t="s">
        <v>3837</v>
      </c>
      <c r="E3776">
        <v>30623674</v>
      </c>
      <c r="F3776" t="s">
        <v>29</v>
      </c>
      <c r="G3776">
        <v>0</v>
      </c>
      <c r="H3776">
        <v>0</v>
      </c>
      <c r="I3776">
        <v>0</v>
      </c>
      <c r="J3776">
        <f t="shared" si="813"/>
        <v>0</v>
      </c>
      <c r="K3776" t="str">
        <f t="shared" si="814"/>
        <v>Modelamiento</v>
      </c>
      <c r="L3776">
        <f t="shared" si="815"/>
        <v>0</v>
      </c>
      <c r="M3776">
        <v>43</v>
      </c>
      <c r="N3776" t="str">
        <f t="shared" si="816"/>
        <v>&lt;=45</v>
      </c>
      <c r="O3776" t="s">
        <v>72</v>
      </c>
      <c r="P3776" t="s">
        <v>39</v>
      </c>
      <c r="Q3776">
        <v>43628</v>
      </c>
      <c r="R3776">
        <v>500</v>
      </c>
      <c r="S3776" t="str">
        <f t="shared" si="817"/>
        <v>&lt;=500</v>
      </c>
      <c r="T3776">
        <v>1061</v>
      </c>
      <c r="U3776" t="str">
        <f t="shared" si="818"/>
        <v>&lt;=1100</v>
      </c>
      <c r="V3776" t="s">
        <v>589</v>
      </c>
      <c r="W3776">
        <v>41208</v>
      </c>
      <c r="X3776" s="12">
        <f t="shared" si="819"/>
        <v>1.2133566297806252E-2</v>
      </c>
      <c r="Y3776" t="str">
        <f t="shared" si="820"/>
        <v>&lt;=0.02</v>
      </c>
      <c r="Z3776" t="s">
        <v>32</v>
      </c>
      <c r="AA3776">
        <v>0</v>
      </c>
      <c r="AB3776">
        <v>5330.41</v>
      </c>
      <c r="AC3776" t="str">
        <f t="shared" si="821"/>
        <v>&gt;5000</v>
      </c>
      <c r="AD3776">
        <v>2</v>
      </c>
      <c r="AE3776" t="str">
        <f t="shared" si="822"/>
        <v>&lt;=8</v>
      </c>
      <c r="AF3776">
        <v>0</v>
      </c>
      <c r="AG3776" t="str">
        <f t="shared" si="823"/>
        <v>&lt;=500</v>
      </c>
      <c r="AH3776" t="s">
        <v>32</v>
      </c>
      <c r="AI3776" t="str">
        <f t="shared" si="824"/>
        <v/>
      </c>
      <c r="AJ3776" t="s">
        <v>32</v>
      </c>
      <c r="AK3776" t="str">
        <f t="shared" si="825"/>
        <v/>
      </c>
      <c r="AL3776">
        <v>12</v>
      </c>
      <c r="AM3776">
        <v>12</v>
      </c>
      <c r="AN3776">
        <v>0</v>
      </c>
      <c r="AO3776">
        <v>1</v>
      </c>
      <c r="AP3776" t="s">
        <v>32</v>
      </c>
    </row>
    <row r="3777" spans="1:42" x14ac:dyDescent="0.25">
      <c r="A3777">
        <v>201902</v>
      </c>
      <c r="B3777" t="str">
        <f t="shared" si="812"/>
        <v>2019-I</v>
      </c>
      <c r="C3777" t="s">
        <v>3838</v>
      </c>
      <c r="D3777" t="s">
        <v>3838</v>
      </c>
      <c r="E3777">
        <v>30629616</v>
      </c>
      <c r="F3777" t="s">
        <v>29</v>
      </c>
      <c r="G3777">
        <v>0</v>
      </c>
      <c r="H3777">
        <v>0</v>
      </c>
      <c r="I3777">
        <v>0</v>
      </c>
      <c r="J3777">
        <f t="shared" si="813"/>
        <v>0</v>
      </c>
      <c r="K3777" t="str">
        <f t="shared" si="814"/>
        <v>Modelamiento</v>
      </c>
      <c r="L3777">
        <f t="shared" si="815"/>
        <v>0</v>
      </c>
      <c r="M3777">
        <v>34</v>
      </c>
      <c r="N3777" t="str">
        <f t="shared" si="816"/>
        <v>&lt;=35</v>
      </c>
      <c r="O3777" t="s">
        <v>56</v>
      </c>
      <c r="P3777" t="s">
        <v>39</v>
      </c>
      <c r="Q3777">
        <v>43502</v>
      </c>
      <c r="R3777">
        <v>500</v>
      </c>
      <c r="S3777" t="str">
        <f t="shared" si="817"/>
        <v>&lt;=500</v>
      </c>
      <c r="T3777">
        <v>1059</v>
      </c>
      <c r="U3777" t="str">
        <f t="shared" si="818"/>
        <v>&lt;=1100</v>
      </c>
      <c r="V3777" t="s">
        <v>585</v>
      </c>
      <c r="W3777">
        <v>40432</v>
      </c>
      <c r="X3777" s="12">
        <f t="shared" si="819"/>
        <v>1.2366442421844084E-2</v>
      </c>
      <c r="Y3777" t="str">
        <f t="shared" si="820"/>
        <v>&lt;=0.02</v>
      </c>
      <c r="Z3777" t="s">
        <v>32</v>
      </c>
      <c r="AA3777">
        <v>9</v>
      </c>
      <c r="AB3777" t="s">
        <v>32</v>
      </c>
      <c r="AC3777" t="str">
        <f t="shared" si="821"/>
        <v/>
      </c>
      <c r="AD3777" t="s">
        <v>32</v>
      </c>
      <c r="AE3777" t="str">
        <f t="shared" si="822"/>
        <v/>
      </c>
      <c r="AF3777" t="s">
        <v>32</v>
      </c>
      <c r="AG3777" t="str">
        <f t="shared" si="823"/>
        <v/>
      </c>
      <c r="AH3777" t="s">
        <v>32</v>
      </c>
      <c r="AI3777" t="str">
        <f t="shared" si="824"/>
        <v/>
      </c>
      <c r="AJ3777" t="s">
        <v>32</v>
      </c>
      <c r="AK3777" t="str">
        <f t="shared" si="825"/>
        <v/>
      </c>
      <c r="AL3777">
        <v>0</v>
      </c>
      <c r="AM3777">
        <v>0</v>
      </c>
      <c r="AN3777">
        <v>0</v>
      </c>
      <c r="AO3777" t="s">
        <v>32</v>
      </c>
      <c r="AP3777" t="s">
        <v>32</v>
      </c>
    </row>
    <row r="3778" spans="1:42" x14ac:dyDescent="0.25">
      <c r="A3778">
        <v>201902</v>
      </c>
      <c r="B3778" t="str">
        <f t="shared" si="812"/>
        <v>2019-I</v>
      </c>
      <c r="C3778" t="s">
        <v>3839</v>
      </c>
      <c r="D3778" t="s">
        <v>3839</v>
      </c>
      <c r="E3778">
        <v>30625897</v>
      </c>
      <c r="F3778" t="s">
        <v>29</v>
      </c>
      <c r="G3778">
        <v>0</v>
      </c>
      <c r="H3778">
        <v>0</v>
      </c>
      <c r="I3778">
        <v>0</v>
      </c>
      <c r="J3778">
        <f t="shared" si="813"/>
        <v>0</v>
      </c>
      <c r="K3778" t="str">
        <f t="shared" si="814"/>
        <v>Modelamiento</v>
      </c>
      <c r="L3778">
        <f t="shared" si="815"/>
        <v>0</v>
      </c>
      <c r="M3778">
        <v>25</v>
      </c>
      <c r="N3778" t="str">
        <f t="shared" si="816"/>
        <v>&lt;=25</v>
      </c>
      <c r="O3778" t="s">
        <v>56</v>
      </c>
      <c r="P3778" t="s">
        <v>39</v>
      </c>
      <c r="Q3778">
        <v>40041</v>
      </c>
      <c r="R3778">
        <v>500</v>
      </c>
      <c r="S3778" t="str">
        <f t="shared" si="817"/>
        <v>&lt;=500</v>
      </c>
      <c r="T3778">
        <v>929</v>
      </c>
      <c r="U3778" t="str">
        <f t="shared" si="818"/>
        <v>&lt;=1000</v>
      </c>
      <c r="V3778" t="s">
        <v>589</v>
      </c>
      <c r="W3778">
        <v>36971</v>
      </c>
      <c r="X3778" s="12">
        <f t="shared" si="819"/>
        <v>1.3524113494360444E-2</v>
      </c>
      <c r="Y3778" t="str">
        <f t="shared" si="820"/>
        <v>&lt;=0.02</v>
      </c>
      <c r="Z3778" t="s">
        <v>32</v>
      </c>
      <c r="AA3778">
        <v>0</v>
      </c>
      <c r="AB3778">
        <v>1139.8900000000001</v>
      </c>
      <c r="AC3778" t="str">
        <f t="shared" si="821"/>
        <v>&lt;=2000</v>
      </c>
      <c r="AD3778">
        <v>25</v>
      </c>
      <c r="AE3778" t="str">
        <f t="shared" si="822"/>
        <v>&lt;=30</v>
      </c>
      <c r="AF3778">
        <v>0</v>
      </c>
      <c r="AG3778" t="str">
        <f t="shared" si="823"/>
        <v>&lt;=500</v>
      </c>
      <c r="AH3778">
        <v>1000</v>
      </c>
      <c r="AI3778" t="str">
        <f t="shared" si="824"/>
        <v>&lt;=1000</v>
      </c>
      <c r="AJ3778">
        <v>1</v>
      </c>
      <c r="AK3778" t="str">
        <f t="shared" si="825"/>
        <v>&gt;0.9</v>
      </c>
      <c r="AL3778">
        <v>7</v>
      </c>
      <c r="AM3778">
        <v>6</v>
      </c>
      <c r="AN3778">
        <v>0</v>
      </c>
      <c r="AO3778">
        <v>1</v>
      </c>
      <c r="AP3778" t="s">
        <v>32</v>
      </c>
    </row>
    <row r="3779" spans="1:42" x14ac:dyDescent="0.25">
      <c r="A3779">
        <v>201902</v>
      </c>
      <c r="B3779" t="str">
        <f t="shared" ref="B3779:B3842" si="826">+CONCATENATE(MID(A3779,1,4),IF(MID(A3779,5,2)*1&lt;=6,"-I","-II"))</f>
        <v>2019-I</v>
      </c>
      <c r="C3779" t="s">
        <v>3840</v>
      </c>
      <c r="D3779" t="s">
        <v>3840</v>
      </c>
      <c r="E3779">
        <v>30631928</v>
      </c>
      <c r="F3779" t="s">
        <v>29</v>
      </c>
      <c r="G3779">
        <v>1</v>
      </c>
      <c r="H3779">
        <v>0</v>
      </c>
      <c r="I3779">
        <v>0</v>
      </c>
      <c r="J3779">
        <f t="shared" ref="J3779:J3842" si="827">+IF(OR(O3779="Taxista propietario",O3779="Taxista palanca"),0,1)</f>
        <v>0</v>
      </c>
      <c r="K3779" t="str">
        <f t="shared" ref="K3779:K3842" si="828">+IF(I3779&gt;0,"Insuficiente",IF(H3779&gt;0,"Indeterminado",IF(J3779&gt;0,"Perfil","Modelamiento")))</f>
        <v>Modelamiento</v>
      </c>
      <c r="L3779">
        <f t="shared" ref="L3779:L3842" si="829">+IF(AND(A3779&gt;=201410,A3779&lt;=201908),0,1)</f>
        <v>0</v>
      </c>
      <c r="M3779">
        <v>36</v>
      </c>
      <c r="N3779" t="str">
        <f t="shared" ref="N3779:N3842" si="830">+IF(M3779&lt;=25,"&lt;=25",IF(M3779&lt;=30,"&lt;=30",IF(M3779&lt;=35,"&lt;=35",IF(M3779&lt;=40,"&lt;=40",IF(M3779&lt;=45,"&lt;=45",IF(M3779&lt;=50,"&lt;=50",IF(M3779&lt;=55,"&lt;=55",IF(M3779&lt;=60,"&lt;=60","&gt;60"))))))))</f>
        <v>&lt;=40</v>
      </c>
      <c r="O3779" t="s">
        <v>56</v>
      </c>
      <c r="P3779" t="s">
        <v>39</v>
      </c>
      <c r="Q3779">
        <v>32884</v>
      </c>
      <c r="R3779">
        <v>0</v>
      </c>
      <c r="S3779" t="str">
        <f t="shared" ref="S3779:S3842" si="831">+IF(R3779="NULL","",IF(R3779=0,"=0",IF(R3779&lt;=500,"&lt;=500",IF(R3779&lt;=1000,"&lt;=1000",IF(R3779&lt;=1500,"&lt;=1500",IF(R3779&lt;=2000,"&lt;=2000",IF(R3779&lt;=2500,"&lt;=2500","&gt;2500")))))))</f>
        <v>=0</v>
      </c>
      <c r="T3779">
        <v>930</v>
      </c>
      <c r="U3779" t="str">
        <f t="shared" ref="U3779:U3842" si="832">+IF(T3779="NULL","",IF(T3779&lt;=1000,"&lt;=1000",IF(T3779&lt;=1100,"&lt;=1100",IF(T3779&lt;=1200,"&lt;=1200",IF(T3779&lt;=1300,"&lt;=1300",IF(T3779&lt;=1400,"&lt;=1400",IF(T3779&lt;=1500,"&lt;=1500","&gt;1500")))))))</f>
        <v>&lt;=1000</v>
      </c>
      <c r="V3779" t="s">
        <v>601</v>
      </c>
      <c r="W3779">
        <v>29314</v>
      </c>
      <c r="X3779" s="12">
        <f t="shared" ref="X3779:X3842" si="833">+IFERROR(R3779/W3779,"NULL")</f>
        <v>0</v>
      </c>
      <c r="Y3779" t="str">
        <f t="shared" ref="Y3779:Y3842" si="834">+IF(X3779="NULL","",IF(X3779=0,"=0",IF(X3779&lt;=0.01,"&lt;=0.01",IF(X3779&lt;=0.02,"&lt;=0.02",IF(X3779&lt;=0.03,"&lt;=0.03",IF(X3779&lt;=0.04,"&lt;=0.04",IF(X3779&lt;=0.05,"&lt;=0.05",IF(X3779&lt;=0.06,"&lt;=0.06","&gt;0.06"))))))))</f>
        <v>=0</v>
      </c>
      <c r="Z3779" t="s">
        <v>32</v>
      </c>
      <c r="AA3779">
        <v>4</v>
      </c>
      <c r="AB3779">
        <v>2139.7399999999998</v>
      </c>
      <c r="AC3779" t="str">
        <f t="shared" ref="AC3779:AC3842" si="835">+IF(AB3779="NULL","",IF(AB3779&lt;=500,"&lt;=500",IF(AB3779&lt;=1000,"&lt;=1000",IF(AB3779&lt;=2000,"&lt;=2000",IF(AB3779&lt;=3000,"&lt;=3000",IF(AB3779&lt;=4000,"&lt;=4000",IF(AB3779&lt;=5000,"&lt;=5000","&gt;5000")))))))</f>
        <v>&lt;=3000</v>
      </c>
      <c r="AD3779">
        <v>3655</v>
      </c>
      <c r="AE3779" t="str">
        <f t="shared" ref="AE3779:AE3842" si="836">+IF(AD3779="NULL","",IF(AD3779=0,"=0",IF(AD3779&lt;=8,"&lt;=8",IF(AD3779&lt;=30,"&lt;=30",IF(AD3779&lt;=60,"&lt;=60",IF(AD3779&lt;=90,"&lt;=90",IF(AD3779&lt;=120,"&lt;=120","&gt;120")))))))</f>
        <v>&gt;120</v>
      </c>
      <c r="AF3779">
        <v>2139.7399999999998</v>
      </c>
      <c r="AG3779" t="str">
        <f t="shared" ref="AG3779:AG3842" si="837">+IF(AF3779="NULL","",IF(AF3779&lt;=500,"&lt;=500",IF(AF3779&lt;=1000,"&lt;=1000",IF(AF3779&lt;=2000,"&lt;=2000",IF(AF3779&lt;=3000,"&lt;=3000",IF(AF3779&lt;=4000,"&lt;=4000",IF(AF3779&lt;=5000,"&lt;=5000","&gt;5000")))))))</f>
        <v>&lt;=3000</v>
      </c>
      <c r="AH3779" t="s">
        <v>32</v>
      </c>
      <c r="AI3779" t="str">
        <f t="shared" ref="AI3779:AI3842" si="838">+IF(AH3779="NULL","",IF(AH3779&lt;=500,"&lt;=500",IF(AH3779&lt;=1000,"&lt;=1000",IF(AH3779&lt;=2000,"&lt;=2000",IF(AH3779&lt;=3000,"&lt;=3000",IF(AH3779&lt;=4000,"&lt;=4000",IF(AH3779&lt;=5000,"&lt;=5000","&gt;5000")))))))</f>
        <v/>
      </c>
      <c r="AJ3779" t="s">
        <v>32</v>
      </c>
      <c r="AK3779" t="str">
        <f t="shared" ref="AK3779:AK3842" si="839">+IF(AJ3779="NULL","",IF(AJ3779=0,"=0",IF(AJ3779&lt;=0.1,"&lt;=0.1",IF(AJ3779&lt;=0.2,"&lt;=0.2",IF(AJ3779&lt;=0.3,"&lt;=0.3",IF(AJ3779&lt;=0.4,"&lt;=0.4",IF(AJ3779&lt;=0.5,"&lt;=0.5",IF(AJ3779&lt;=0.6,"&lt;=0.6",IF(AJ3779&lt;=0.7,"&lt;=0.7",IF(AJ3779&lt;=0.8,"&lt;=0.8",IF(AJ3779&lt;=0.9,"&lt;=0.9","&gt;0.9")))))))))))</f>
        <v/>
      </c>
      <c r="AL3779">
        <v>12</v>
      </c>
      <c r="AM3779">
        <v>0</v>
      </c>
      <c r="AN3779">
        <v>12</v>
      </c>
      <c r="AO3779" t="s">
        <v>32</v>
      </c>
      <c r="AP3779">
        <v>1</v>
      </c>
    </row>
    <row r="3780" spans="1:42" x14ac:dyDescent="0.25">
      <c r="A3780">
        <v>201902</v>
      </c>
      <c r="B3780" t="str">
        <f t="shared" si="826"/>
        <v>2019-I</v>
      </c>
      <c r="C3780" t="s">
        <v>3841</v>
      </c>
      <c r="D3780" t="s">
        <v>3841</v>
      </c>
      <c r="E3780">
        <v>30623994</v>
      </c>
      <c r="F3780" t="s">
        <v>29</v>
      </c>
      <c r="G3780">
        <v>0</v>
      </c>
      <c r="H3780">
        <v>0</v>
      </c>
      <c r="I3780">
        <v>0</v>
      </c>
      <c r="J3780">
        <f t="shared" si="827"/>
        <v>0</v>
      </c>
      <c r="K3780" t="str">
        <f t="shared" si="828"/>
        <v>Modelamiento</v>
      </c>
      <c r="L3780">
        <f t="shared" si="829"/>
        <v>0</v>
      </c>
      <c r="M3780">
        <v>53</v>
      </c>
      <c r="N3780" t="str">
        <f t="shared" si="830"/>
        <v>&lt;=55</v>
      </c>
      <c r="O3780" t="s">
        <v>72</v>
      </c>
      <c r="P3780" t="s">
        <v>35</v>
      </c>
      <c r="Q3780">
        <v>43658</v>
      </c>
      <c r="R3780">
        <v>500</v>
      </c>
      <c r="S3780" t="str">
        <f t="shared" si="831"/>
        <v>&lt;=500</v>
      </c>
      <c r="T3780">
        <v>1061</v>
      </c>
      <c r="U3780" t="str">
        <f t="shared" si="832"/>
        <v>&lt;=1100</v>
      </c>
      <c r="V3780" t="s">
        <v>1407</v>
      </c>
      <c r="W3780">
        <v>41208</v>
      </c>
      <c r="X3780" s="12">
        <f t="shared" si="833"/>
        <v>1.2133566297806252E-2</v>
      </c>
      <c r="Y3780" t="str">
        <f t="shared" si="834"/>
        <v>&lt;=0.02</v>
      </c>
      <c r="Z3780" t="s">
        <v>32</v>
      </c>
      <c r="AA3780">
        <v>0</v>
      </c>
      <c r="AB3780">
        <v>12529.42</v>
      </c>
      <c r="AC3780" t="str">
        <f t="shared" si="835"/>
        <v>&gt;5000</v>
      </c>
      <c r="AD3780">
        <v>0</v>
      </c>
      <c r="AE3780" t="str">
        <f t="shared" si="836"/>
        <v>=0</v>
      </c>
      <c r="AF3780">
        <v>0</v>
      </c>
      <c r="AG3780" t="str">
        <f t="shared" si="837"/>
        <v>&lt;=500</v>
      </c>
      <c r="AH3780">
        <v>4000</v>
      </c>
      <c r="AI3780" t="str">
        <f t="shared" si="838"/>
        <v>&lt;=4000</v>
      </c>
      <c r="AJ3780">
        <v>0.9506</v>
      </c>
      <c r="AK3780" t="str">
        <f t="shared" si="839"/>
        <v>&gt;0.9</v>
      </c>
      <c r="AL3780">
        <v>12</v>
      </c>
      <c r="AM3780">
        <v>12</v>
      </c>
      <c r="AN3780">
        <v>0</v>
      </c>
      <c r="AO3780">
        <v>1</v>
      </c>
      <c r="AP3780" t="s">
        <v>32</v>
      </c>
    </row>
    <row r="3781" spans="1:42" x14ac:dyDescent="0.25">
      <c r="A3781">
        <v>201902</v>
      </c>
      <c r="B3781" t="str">
        <f t="shared" si="826"/>
        <v>2019-I</v>
      </c>
      <c r="C3781" t="s">
        <v>3842</v>
      </c>
      <c r="D3781" t="s">
        <v>3842</v>
      </c>
      <c r="E3781">
        <v>30623190</v>
      </c>
      <c r="F3781" t="s">
        <v>29</v>
      </c>
      <c r="G3781">
        <v>0</v>
      </c>
      <c r="H3781">
        <v>0</v>
      </c>
      <c r="I3781">
        <v>0</v>
      </c>
      <c r="J3781">
        <f t="shared" si="827"/>
        <v>0</v>
      </c>
      <c r="K3781" t="str">
        <f t="shared" si="828"/>
        <v>Modelamiento</v>
      </c>
      <c r="L3781">
        <f t="shared" si="829"/>
        <v>0</v>
      </c>
      <c r="M3781">
        <v>48</v>
      </c>
      <c r="N3781" t="str">
        <f t="shared" si="830"/>
        <v>&lt;=50</v>
      </c>
      <c r="O3781" t="s">
        <v>56</v>
      </c>
      <c r="P3781" t="s">
        <v>39</v>
      </c>
      <c r="Q3781">
        <v>24532</v>
      </c>
      <c r="R3781">
        <v>500</v>
      </c>
      <c r="S3781" t="str">
        <f t="shared" si="831"/>
        <v>&lt;=500</v>
      </c>
      <c r="T3781">
        <v>941</v>
      </c>
      <c r="U3781" t="str">
        <f t="shared" si="832"/>
        <v>&lt;=1000</v>
      </c>
      <c r="V3781" t="s">
        <v>601</v>
      </c>
      <c r="W3781">
        <v>22112</v>
      </c>
      <c r="X3781" s="12">
        <f t="shared" si="833"/>
        <v>2.2612156295224312E-2</v>
      </c>
      <c r="Y3781" t="str">
        <f t="shared" si="834"/>
        <v>&lt;=0.03</v>
      </c>
      <c r="Z3781" t="s">
        <v>32</v>
      </c>
      <c r="AA3781">
        <v>9</v>
      </c>
      <c r="AB3781" t="s">
        <v>32</v>
      </c>
      <c r="AC3781" t="str">
        <f t="shared" si="835"/>
        <v/>
      </c>
      <c r="AD3781" t="s">
        <v>32</v>
      </c>
      <c r="AE3781" t="str">
        <f t="shared" si="836"/>
        <v/>
      </c>
      <c r="AF3781" t="s">
        <v>32</v>
      </c>
      <c r="AG3781" t="str">
        <f t="shared" si="837"/>
        <v/>
      </c>
      <c r="AH3781" t="s">
        <v>32</v>
      </c>
      <c r="AI3781" t="str">
        <f t="shared" si="838"/>
        <v/>
      </c>
      <c r="AJ3781" t="s">
        <v>32</v>
      </c>
      <c r="AK3781" t="str">
        <f t="shared" si="839"/>
        <v/>
      </c>
      <c r="AL3781">
        <v>0</v>
      </c>
      <c r="AM3781">
        <v>0</v>
      </c>
      <c r="AN3781">
        <v>0</v>
      </c>
      <c r="AO3781" t="s">
        <v>32</v>
      </c>
      <c r="AP3781" t="s">
        <v>32</v>
      </c>
    </row>
    <row r="3782" spans="1:42" x14ac:dyDescent="0.25">
      <c r="A3782">
        <v>201902</v>
      </c>
      <c r="B3782" t="str">
        <f t="shared" si="826"/>
        <v>2019-I</v>
      </c>
      <c r="C3782" t="s">
        <v>3843</v>
      </c>
      <c r="D3782" t="s">
        <v>3843</v>
      </c>
      <c r="E3782">
        <v>30628954</v>
      </c>
      <c r="F3782" t="s">
        <v>29</v>
      </c>
      <c r="G3782">
        <v>1</v>
      </c>
      <c r="H3782">
        <v>0</v>
      </c>
      <c r="I3782">
        <v>0</v>
      </c>
      <c r="J3782">
        <f t="shared" si="827"/>
        <v>0</v>
      </c>
      <c r="K3782" t="str">
        <f t="shared" si="828"/>
        <v>Modelamiento</v>
      </c>
      <c r="L3782">
        <f t="shared" si="829"/>
        <v>0</v>
      </c>
      <c r="M3782">
        <v>39</v>
      </c>
      <c r="N3782" t="str">
        <f t="shared" si="830"/>
        <v>&lt;=40</v>
      </c>
      <c r="O3782" t="s">
        <v>56</v>
      </c>
      <c r="P3782" t="s">
        <v>39</v>
      </c>
      <c r="Q3782">
        <v>49698</v>
      </c>
      <c r="R3782">
        <v>1649</v>
      </c>
      <c r="S3782" t="str">
        <f t="shared" si="831"/>
        <v>&lt;=2000</v>
      </c>
      <c r="T3782">
        <v>1496</v>
      </c>
      <c r="U3782" t="str">
        <f t="shared" si="832"/>
        <v>&lt;=1500</v>
      </c>
      <c r="V3782" t="s">
        <v>597</v>
      </c>
      <c r="W3782">
        <v>48427</v>
      </c>
      <c r="X3782" s="12">
        <f t="shared" si="833"/>
        <v>3.4051252400520371E-2</v>
      </c>
      <c r="Y3782" t="str">
        <f t="shared" si="834"/>
        <v>&lt;=0.04</v>
      </c>
      <c r="Z3782" t="s">
        <v>32</v>
      </c>
      <c r="AA3782">
        <v>4</v>
      </c>
      <c r="AB3782">
        <v>912.08</v>
      </c>
      <c r="AC3782" t="str">
        <f t="shared" si="835"/>
        <v>&lt;=1000</v>
      </c>
      <c r="AD3782">
        <v>1670</v>
      </c>
      <c r="AE3782" t="str">
        <f t="shared" si="836"/>
        <v>&gt;120</v>
      </c>
      <c r="AF3782">
        <v>912.08</v>
      </c>
      <c r="AG3782" t="str">
        <f t="shared" si="837"/>
        <v>&lt;=1000</v>
      </c>
      <c r="AH3782" t="s">
        <v>32</v>
      </c>
      <c r="AI3782" t="str">
        <f t="shared" si="838"/>
        <v/>
      </c>
      <c r="AJ3782" t="s">
        <v>32</v>
      </c>
      <c r="AK3782" t="str">
        <f t="shared" si="839"/>
        <v/>
      </c>
      <c r="AL3782">
        <v>12</v>
      </c>
      <c r="AM3782">
        <v>0</v>
      </c>
      <c r="AN3782">
        <v>12</v>
      </c>
      <c r="AO3782" t="s">
        <v>32</v>
      </c>
      <c r="AP3782">
        <v>1</v>
      </c>
    </row>
    <row r="3783" spans="1:42" x14ac:dyDescent="0.25">
      <c r="A3783">
        <v>201902</v>
      </c>
      <c r="B3783" t="str">
        <f t="shared" si="826"/>
        <v>2019-I</v>
      </c>
      <c r="C3783" t="s">
        <v>3844</v>
      </c>
      <c r="D3783" t="s">
        <v>3844</v>
      </c>
      <c r="E3783">
        <v>30625230</v>
      </c>
      <c r="F3783" t="s">
        <v>29</v>
      </c>
      <c r="G3783">
        <v>0</v>
      </c>
      <c r="H3783">
        <v>0</v>
      </c>
      <c r="I3783">
        <v>0</v>
      </c>
      <c r="J3783">
        <f t="shared" si="827"/>
        <v>0</v>
      </c>
      <c r="K3783" t="str">
        <f t="shared" si="828"/>
        <v>Modelamiento</v>
      </c>
      <c r="L3783">
        <f t="shared" si="829"/>
        <v>0</v>
      </c>
      <c r="M3783">
        <v>36</v>
      </c>
      <c r="N3783" t="str">
        <f t="shared" si="830"/>
        <v>&lt;=40</v>
      </c>
      <c r="O3783" t="s">
        <v>56</v>
      </c>
      <c r="P3783" t="s">
        <v>39</v>
      </c>
      <c r="Q3783">
        <v>37979</v>
      </c>
      <c r="R3783">
        <v>0</v>
      </c>
      <c r="S3783" t="str">
        <f t="shared" si="831"/>
        <v>=0</v>
      </c>
      <c r="T3783">
        <v>924</v>
      </c>
      <c r="U3783" t="str">
        <f t="shared" si="832"/>
        <v>&lt;=1000</v>
      </c>
      <c r="V3783" t="s">
        <v>585</v>
      </c>
      <c r="W3783">
        <v>35059</v>
      </c>
      <c r="X3783" s="12">
        <f t="shared" si="833"/>
        <v>0</v>
      </c>
      <c r="Y3783" t="str">
        <f t="shared" si="834"/>
        <v>=0</v>
      </c>
      <c r="Z3783" t="s">
        <v>32</v>
      </c>
      <c r="AA3783">
        <v>0</v>
      </c>
      <c r="AB3783">
        <v>2593.8200000000002</v>
      </c>
      <c r="AC3783" t="str">
        <f t="shared" si="835"/>
        <v>&lt;=3000</v>
      </c>
      <c r="AD3783">
        <v>0</v>
      </c>
      <c r="AE3783" t="str">
        <f t="shared" si="836"/>
        <v>=0</v>
      </c>
      <c r="AF3783">
        <v>0</v>
      </c>
      <c r="AG3783" t="str">
        <f t="shared" si="837"/>
        <v>&lt;=500</v>
      </c>
      <c r="AH3783" t="s">
        <v>32</v>
      </c>
      <c r="AI3783" t="str">
        <f t="shared" si="838"/>
        <v/>
      </c>
      <c r="AJ3783" t="s">
        <v>32</v>
      </c>
      <c r="AK3783" t="str">
        <f t="shared" si="839"/>
        <v/>
      </c>
      <c r="AL3783">
        <v>12</v>
      </c>
      <c r="AM3783">
        <v>12</v>
      </c>
      <c r="AN3783">
        <v>0</v>
      </c>
      <c r="AO3783">
        <v>1</v>
      </c>
      <c r="AP3783" t="s">
        <v>32</v>
      </c>
    </row>
    <row r="3784" spans="1:42" x14ac:dyDescent="0.25">
      <c r="A3784">
        <v>201902</v>
      </c>
      <c r="B3784" t="str">
        <f t="shared" si="826"/>
        <v>2019-I</v>
      </c>
      <c r="C3784" t="s">
        <v>3845</v>
      </c>
      <c r="D3784" t="s">
        <v>3845</v>
      </c>
      <c r="E3784">
        <v>30631192</v>
      </c>
      <c r="F3784" t="s">
        <v>29</v>
      </c>
      <c r="G3784">
        <v>0</v>
      </c>
      <c r="H3784">
        <v>0</v>
      </c>
      <c r="I3784">
        <v>0</v>
      </c>
      <c r="J3784">
        <f t="shared" si="827"/>
        <v>0</v>
      </c>
      <c r="K3784" t="str">
        <f t="shared" si="828"/>
        <v>Modelamiento</v>
      </c>
      <c r="L3784">
        <f t="shared" si="829"/>
        <v>0</v>
      </c>
      <c r="M3784">
        <v>35</v>
      </c>
      <c r="N3784" t="str">
        <f t="shared" si="830"/>
        <v>&lt;=35</v>
      </c>
      <c r="O3784" t="s">
        <v>56</v>
      </c>
      <c r="P3784" t="s">
        <v>31</v>
      </c>
      <c r="Q3784">
        <v>59298</v>
      </c>
      <c r="R3784">
        <v>500</v>
      </c>
      <c r="S3784" t="str">
        <f t="shared" si="831"/>
        <v>&lt;=500</v>
      </c>
      <c r="T3784">
        <v>1305</v>
      </c>
      <c r="U3784" t="str">
        <f t="shared" si="832"/>
        <v>&lt;=1400</v>
      </c>
      <c r="V3784" t="s">
        <v>585</v>
      </c>
      <c r="W3784">
        <v>56878</v>
      </c>
      <c r="X3784" s="12">
        <f t="shared" si="833"/>
        <v>8.7907451035549779E-3</v>
      </c>
      <c r="Y3784" t="str">
        <f t="shared" si="834"/>
        <v>&lt;=0.01</v>
      </c>
      <c r="Z3784" t="s">
        <v>32</v>
      </c>
      <c r="AA3784">
        <v>4</v>
      </c>
      <c r="AB3784">
        <v>151.07</v>
      </c>
      <c r="AC3784" t="str">
        <f t="shared" si="835"/>
        <v>&lt;=500</v>
      </c>
      <c r="AD3784">
        <v>2461</v>
      </c>
      <c r="AE3784" t="str">
        <f t="shared" si="836"/>
        <v>&gt;120</v>
      </c>
      <c r="AF3784">
        <v>151.07</v>
      </c>
      <c r="AG3784" t="str">
        <f t="shared" si="837"/>
        <v>&lt;=500</v>
      </c>
      <c r="AH3784" t="s">
        <v>32</v>
      </c>
      <c r="AI3784" t="str">
        <f t="shared" si="838"/>
        <v/>
      </c>
      <c r="AJ3784" t="s">
        <v>32</v>
      </c>
      <c r="AK3784" t="str">
        <f t="shared" si="839"/>
        <v/>
      </c>
      <c r="AL3784">
        <v>6</v>
      </c>
      <c r="AM3784">
        <v>0</v>
      </c>
      <c r="AN3784">
        <v>6</v>
      </c>
      <c r="AO3784" t="s">
        <v>32</v>
      </c>
      <c r="AP3784">
        <v>7</v>
      </c>
    </row>
    <row r="3785" spans="1:42" x14ac:dyDescent="0.25">
      <c r="A3785">
        <v>201902</v>
      </c>
      <c r="B3785" t="str">
        <f t="shared" si="826"/>
        <v>2019-I</v>
      </c>
      <c r="C3785" t="s">
        <v>3846</v>
      </c>
      <c r="D3785" t="s">
        <v>3846</v>
      </c>
      <c r="E3785">
        <v>30616451</v>
      </c>
      <c r="F3785" t="s">
        <v>29</v>
      </c>
      <c r="G3785">
        <v>1</v>
      </c>
      <c r="H3785">
        <v>0</v>
      </c>
      <c r="I3785">
        <v>0</v>
      </c>
      <c r="J3785">
        <f t="shared" si="827"/>
        <v>0</v>
      </c>
      <c r="K3785" t="str">
        <f t="shared" si="828"/>
        <v>Modelamiento</v>
      </c>
      <c r="L3785">
        <f t="shared" si="829"/>
        <v>0</v>
      </c>
      <c r="M3785">
        <v>39</v>
      </c>
      <c r="N3785" t="str">
        <f t="shared" si="830"/>
        <v>&lt;=40</v>
      </c>
      <c r="O3785" t="s">
        <v>56</v>
      </c>
      <c r="P3785" t="s">
        <v>39</v>
      </c>
      <c r="Q3785">
        <v>42474</v>
      </c>
      <c r="R3785">
        <v>499</v>
      </c>
      <c r="S3785" t="str">
        <f t="shared" si="831"/>
        <v>&lt;=500</v>
      </c>
      <c r="T3785">
        <v>1460</v>
      </c>
      <c r="U3785" t="str">
        <f t="shared" si="832"/>
        <v>&lt;=1500</v>
      </c>
      <c r="V3785" t="s">
        <v>597</v>
      </c>
      <c r="W3785">
        <v>40053</v>
      </c>
      <c r="X3785" s="12">
        <f t="shared" si="833"/>
        <v>1.245849249744089E-2</v>
      </c>
      <c r="Y3785" t="str">
        <f t="shared" si="834"/>
        <v>&lt;=0.02</v>
      </c>
      <c r="Z3785" t="s">
        <v>32</v>
      </c>
      <c r="AA3785">
        <v>9</v>
      </c>
      <c r="AB3785" t="s">
        <v>32</v>
      </c>
      <c r="AC3785" t="str">
        <f t="shared" si="835"/>
        <v/>
      </c>
      <c r="AD3785" t="s">
        <v>32</v>
      </c>
      <c r="AE3785" t="str">
        <f t="shared" si="836"/>
        <v/>
      </c>
      <c r="AF3785" t="s">
        <v>32</v>
      </c>
      <c r="AG3785" t="str">
        <f t="shared" si="837"/>
        <v/>
      </c>
      <c r="AH3785" t="s">
        <v>32</v>
      </c>
      <c r="AI3785" t="str">
        <f t="shared" si="838"/>
        <v/>
      </c>
      <c r="AJ3785" t="s">
        <v>32</v>
      </c>
      <c r="AK3785" t="str">
        <f t="shared" si="839"/>
        <v/>
      </c>
      <c r="AL3785">
        <v>0</v>
      </c>
      <c r="AM3785">
        <v>0</v>
      </c>
      <c r="AN3785">
        <v>0</v>
      </c>
      <c r="AO3785" t="s">
        <v>32</v>
      </c>
      <c r="AP3785" t="s">
        <v>32</v>
      </c>
    </row>
    <row r="3786" spans="1:42" x14ac:dyDescent="0.25">
      <c r="A3786">
        <v>201902</v>
      </c>
      <c r="B3786" t="str">
        <f t="shared" si="826"/>
        <v>2019-I</v>
      </c>
      <c r="C3786" t="s">
        <v>3847</v>
      </c>
      <c r="D3786" t="s">
        <v>3847</v>
      </c>
      <c r="E3786">
        <v>30625031</v>
      </c>
      <c r="F3786" t="s">
        <v>29</v>
      </c>
      <c r="G3786">
        <v>0</v>
      </c>
      <c r="H3786">
        <v>0</v>
      </c>
      <c r="I3786">
        <v>0</v>
      </c>
      <c r="J3786">
        <f t="shared" si="827"/>
        <v>0</v>
      </c>
      <c r="K3786" t="str">
        <f t="shared" si="828"/>
        <v>Modelamiento</v>
      </c>
      <c r="L3786">
        <f t="shared" si="829"/>
        <v>0</v>
      </c>
      <c r="M3786">
        <v>26</v>
      </c>
      <c r="N3786" t="str">
        <f t="shared" si="830"/>
        <v>&lt;=30</v>
      </c>
      <c r="O3786" t="s">
        <v>56</v>
      </c>
      <c r="P3786" t="s">
        <v>39</v>
      </c>
      <c r="Q3786">
        <v>41848</v>
      </c>
      <c r="R3786">
        <v>1031</v>
      </c>
      <c r="S3786" t="str">
        <f t="shared" si="831"/>
        <v>&lt;=1500</v>
      </c>
      <c r="T3786">
        <v>1041</v>
      </c>
      <c r="U3786" t="str">
        <f t="shared" si="832"/>
        <v>&lt;=1100</v>
      </c>
      <c r="V3786" t="s">
        <v>597</v>
      </c>
      <c r="W3786">
        <v>39959</v>
      </c>
      <c r="X3786" s="12">
        <f t="shared" si="833"/>
        <v>2.5801446482644711E-2</v>
      </c>
      <c r="Y3786" t="str">
        <f t="shared" si="834"/>
        <v>&lt;=0.03</v>
      </c>
      <c r="Z3786" t="s">
        <v>32</v>
      </c>
      <c r="AA3786">
        <v>4</v>
      </c>
      <c r="AB3786">
        <v>1719.53</v>
      </c>
      <c r="AC3786" t="str">
        <f t="shared" si="835"/>
        <v>&lt;=2000</v>
      </c>
      <c r="AD3786">
        <v>1188</v>
      </c>
      <c r="AE3786" t="str">
        <f t="shared" si="836"/>
        <v>&gt;120</v>
      </c>
      <c r="AF3786">
        <v>1719.53</v>
      </c>
      <c r="AG3786" t="str">
        <f t="shared" si="837"/>
        <v>&lt;=2000</v>
      </c>
      <c r="AH3786" t="s">
        <v>32</v>
      </c>
      <c r="AI3786" t="str">
        <f t="shared" si="838"/>
        <v/>
      </c>
      <c r="AJ3786" t="s">
        <v>32</v>
      </c>
      <c r="AK3786" t="str">
        <f t="shared" si="839"/>
        <v/>
      </c>
      <c r="AL3786">
        <v>12</v>
      </c>
      <c r="AM3786">
        <v>0</v>
      </c>
      <c r="AN3786">
        <v>12</v>
      </c>
      <c r="AO3786" t="s">
        <v>32</v>
      </c>
      <c r="AP3786">
        <v>1</v>
      </c>
    </row>
    <row r="3787" spans="1:42" x14ac:dyDescent="0.25">
      <c r="A3787">
        <v>201902</v>
      </c>
      <c r="B3787" t="str">
        <f t="shared" si="826"/>
        <v>2019-I</v>
      </c>
      <c r="C3787" t="s">
        <v>3848</v>
      </c>
      <c r="D3787" t="s">
        <v>3848</v>
      </c>
      <c r="E3787">
        <v>30625721</v>
      </c>
      <c r="F3787" t="s">
        <v>29</v>
      </c>
      <c r="G3787">
        <v>1</v>
      </c>
      <c r="H3787">
        <v>0</v>
      </c>
      <c r="I3787">
        <v>0</v>
      </c>
      <c r="J3787">
        <f t="shared" si="827"/>
        <v>0</v>
      </c>
      <c r="K3787" t="str">
        <f t="shared" si="828"/>
        <v>Modelamiento</v>
      </c>
      <c r="L3787">
        <f t="shared" si="829"/>
        <v>0</v>
      </c>
      <c r="M3787">
        <v>32</v>
      </c>
      <c r="N3787" t="str">
        <f t="shared" si="830"/>
        <v>&lt;=35</v>
      </c>
      <c r="O3787" t="s">
        <v>56</v>
      </c>
      <c r="P3787" t="s">
        <v>39</v>
      </c>
      <c r="Q3787">
        <v>36169</v>
      </c>
      <c r="R3787">
        <v>0</v>
      </c>
      <c r="S3787" t="str">
        <f t="shared" si="831"/>
        <v>=0</v>
      </c>
      <c r="T3787">
        <v>879</v>
      </c>
      <c r="U3787" t="str">
        <f t="shared" si="832"/>
        <v>&lt;=1000</v>
      </c>
      <c r="V3787" t="s">
        <v>612</v>
      </c>
      <c r="W3787">
        <v>32599</v>
      </c>
      <c r="X3787" s="12">
        <f t="shared" si="833"/>
        <v>0</v>
      </c>
      <c r="Y3787" t="str">
        <f t="shared" si="834"/>
        <v>=0</v>
      </c>
      <c r="Z3787" t="s">
        <v>32</v>
      </c>
      <c r="AA3787">
        <v>3</v>
      </c>
      <c r="AB3787">
        <v>514.83000000000004</v>
      </c>
      <c r="AC3787" t="str">
        <f t="shared" si="835"/>
        <v>&lt;=1000</v>
      </c>
      <c r="AD3787">
        <v>98</v>
      </c>
      <c r="AE3787" t="str">
        <f t="shared" si="836"/>
        <v>&lt;=120</v>
      </c>
      <c r="AF3787">
        <v>0</v>
      </c>
      <c r="AG3787" t="str">
        <f t="shared" si="837"/>
        <v>&lt;=500</v>
      </c>
      <c r="AH3787">
        <v>514.83000000000004</v>
      </c>
      <c r="AI3787" t="str">
        <f t="shared" si="838"/>
        <v>&lt;=1000</v>
      </c>
      <c r="AJ3787">
        <v>1</v>
      </c>
      <c r="AK3787" t="str">
        <f t="shared" si="839"/>
        <v>&gt;0.9</v>
      </c>
      <c r="AL3787">
        <v>11</v>
      </c>
      <c r="AM3787">
        <v>3</v>
      </c>
      <c r="AN3787">
        <v>0</v>
      </c>
      <c r="AO3787">
        <v>1</v>
      </c>
      <c r="AP3787" t="s">
        <v>32</v>
      </c>
    </row>
    <row r="3788" spans="1:42" x14ac:dyDescent="0.25">
      <c r="A3788">
        <v>201902</v>
      </c>
      <c r="B3788" t="str">
        <f t="shared" si="826"/>
        <v>2019-I</v>
      </c>
      <c r="C3788" t="s">
        <v>3849</v>
      </c>
      <c r="D3788" t="s">
        <v>3849</v>
      </c>
      <c r="E3788">
        <v>30624814</v>
      </c>
      <c r="F3788" t="s">
        <v>29</v>
      </c>
      <c r="G3788">
        <v>0</v>
      </c>
      <c r="H3788">
        <v>0</v>
      </c>
      <c r="I3788">
        <v>0</v>
      </c>
      <c r="J3788">
        <f t="shared" si="827"/>
        <v>0</v>
      </c>
      <c r="K3788" t="str">
        <f t="shared" si="828"/>
        <v>Modelamiento</v>
      </c>
      <c r="L3788">
        <f t="shared" si="829"/>
        <v>0</v>
      </c>
      <c r="M3788">
        <v>21</v>
      </c>
      <c r="N3788" t="str">
        <f t="shared" si="830"/>
        <v>&lt;=25</v>
      </c>
      <c r="O3788" t="s">
        <v>56</v>
      </c>
      <c r="P3788" t="s">
        <v>39</v>
      </c>
      <c r="Q3788">
        <v>49184</v>
      </c>
      <c r="R3788">
        <v>2473</v>
      </c>
      <c r="S3788" t="str">
        <f t="shared" si="831"/>
        <v>&lt;=2500</v>
      </c>
      <c r="T3788">
        <v>1173</v>
      </c>
      <c r="U3788" t="str">
        <f t="shared" si="832"/>
        <v>&lt;=1200</v>
      </c>
      <c r="V3788" t="s">
        <v>612</v>
      </c>
      <c r="W3788">
        <v>48087</v>
      </c>
      <c r="X3788" s="12">
        <f t="shared" si="833"/>
        <v>5.1427620770686466E-2</v>
      </c>
      <c r="Y3788" t="str">
        <f t="shared" si="834"/>
        <v>&lt;=0.06</v>
      </c>
      <c r="Z3788" t="s">
        <v>32</v>
      </c>
      <c r="AA3788">
        <v>4</v>
      </c>
      <c r="AB3788">
        <v>530.13</v>
      </c>
      <c r="AC3788" t="str">
        <f t="shared" si="835"/>
        <v>&lt;=1000</v>
      </c>
      <c r="AD3788">
        <v>179</v>
      </c>
      <c r="AE3788" t="str">
        <f t="shared" si="836"/>
        <v>&gt;120</v>
      </c>
      <c r="AF3788">
        <v>101.16</v>
      </c>
      <c r="AG3788" t="str">
        <f t="shared" si="837"/>
        <v>&lt;=500</v>
      </c>
      <c r="AH3788" t="s">
        <v>32</v>
      </c>
      <c r="AI3788" t="str">
        <f t="shared" si="838"/>
        <v/>
      </c>
      <c r="AJ3788" t="s">
        <v>32</v>
      </c>
      <c r="AK3788" t="str">
        <f t="shared" si="839"/>
        <v/>
      </c>
      <c r="AL3788">
        <v>12</v>
      </c>
      <c r="AM3788">
        <v>3</v>
      </c>
      <c r="AN3788">
        <v>2</v>
      </c>
      <c r="AO3788">
        <v>7</v>
      </c>
      <c r="AP3788">
        <v>1</v>
      </c>
    </row>
    <row r="3789" spans="1:42" x14ac:dyDescent="0.25">
      <c r="A3789">
        <v>201902</v>
      </c>
      <c r="B3789" t="str">
        <f t="shared" si="826"/>
        <v>2019-I</v>
      </c>
      <c r="C3789" t="s">
        <v>3850</v>
      </c>
      <c r="D3789" t="s">
        <v>3850</v>
      </c>
      <c r="E3789">
        <v>30632781</v>
      </c>
      <c r="F3789" t="s">
        <v>29</v>
      </c>
      <c r="G3789">
        <v>0</v>
      </c>
      <c r="H3789">
        <v>0</v>
      </c>
      <c r="I3789">
        <v>0</v>
      </c>
      <c r="J3789">
        <f t="shared" si="827"/>
        <v>0</v>
      </c>
      <c r="K3789" t="str">
        <f t="shared" si="828"/>
        <v>Modelamiento</v>
      </c>
      <c r="L3789">
        <f t="shared" si="829"/>
        <v>0</v>
      </c>
      <c r="M3789">
        <v>24</v>
      </c>
      <c r="N3789" t="str">
        <f t="shared" si="830"/>
        <v>&lt;=25</v>
      </c>
      <c r="O3789" t="s">
        <v>56</v>
      </c>
      <c r="P3789" t="s">
        <v>39</v>
      </c>
      <c r="Q3789">
        <v>68069</v>
      </c>
      <c r="R3789">
        <v>2473</v>
      </c>
      <c r="S3789" t="str">
        <f t="shared" si="831"/>
        <v>&lt;=2500</v>
      </c>
      <c r="T3789">
        <v>1485</v>
      </c>
      <c r="U3789" t="str">
        <f t="shared" si="832"/>
        <v>&lt;=1500</v>
      </c>
      <c r="V3789" t="s">
        <v>597</v>
      </c>
      <c r="W3789">
        <v>66972</v>
      </c>
      <c r="X3789" s="12">
        <f t="shared" si="833"/>
        <v>3.6925879472018155E-2</v>
      </c>
      <c r="Y3789" t="str">
        <f t="shared" si="834"/>
        <v>&lt;=0.04</v>
      </c>
      <c r="Z3789" t="s">
        <v>32</v>
      </c>
      <c r="AA3789">
        <v>0</v>
      </c>
      <c r="AB3789">
        <v>1888.96</v>
      </c>
      <c r="AC3789" t="str">
        <f t="shared" si="835"/>
        <v>&lt;=2000</v>
      </c>
      <c r="AD3789">
        <v>0</v>
      </c>
      <c r="AE3789" t="str">
        <f t="shared" si="836"/>
        <v>=0</v>
      </c>
      <c r="AF3789">
        <v>0</v>
      </c>
      <c r="AG3789" t="str">
        <f t="shared" si="837"/>
        <v>&lt;=500</v>
      </c>
      <c r="AH3789" t="s">
        <v>32</v>
      </c>
      <c r="AI3789" t="str">
        <f t="shared" si="838"/>
        <v/>
      </c>
      <c r="AJ3789" t="s">
        <v>32</v>
      </c>
      <c r="AK3789" t="str">
        <f t="shared" si="839"/>
        <v/>
      </c>
      <c r="AL3789">
        <v>7</v>
      </c>
      <c r="AM3789">
        <v>7</v>
      </c>
      <c r="AN3789">
        <v>0</v>
      </c>
      <c r="AO3789">
        <v>1</v>
      </c>
      <c r="AP3789" t="s">
        <v>32</v>
      </c>
    </row>
    <row r="3790" spans="1:42" x14ac:dyDescent="0.25">
      <c r="A3790">
        <v>201902</v>
      </c>
      <c r="B3790" t="str">
        <f t="shared" si="826"/>
        <v>2019-I</v>
      </c>
      <c r="C3790" t="s">
        <v>3851</v>
      </c>
      <c r="D3790" t="s">
        <v>3851</v>
      </c>
      <c r="E3790">
        <v>30638385</v>
      </c>
      <c r="F3790" t="s">
        <v>29</v>
      </c>
      <c r="G3790">
        <v>0</v>
      </c>
      <c r="H3790">
        <v>0</v>
      </c>
      <c r="I3790">
        <v>0</v>
      </c>
      <c r="J3790">
        <f t="shared" si="827"/>
        <v>0</v>
      </c>
      <c r="K3790" t="str">
        <f t="shared" si="828"/>
        <v>Modelamiento</v>
      </c>
      <c r="L3790">
        <f t="shared" si="829"/>
        <v>0</v>
      </c>
      <c r="M3790">
        <v>33</v>
      </c>
      <c r="N3790" t="str">
        <f t="shared" si="830"/>
        <v>&lt;=35</v>
      </c>
      <c r="O3790" t="s">
        <v>72</v>
      </c>
      <c r="P3790" t="s">
        <v>39</v>
      </c>
      <c r="Q3790">
        <v>39714</v>
      </c>
      <c r="R3790">
        <v>0</v>
      </c>
      <c r="S3790" t="str">
        <f t="shared" si="831"/>
        <v>=0</v>
      </c>
      <c r="T3790">
        <v>901</v>
      </c>
      <c r="U3790" t="str">
        <f t="shared" si="832"/>
        <v>&lt;=1000</v>
      </c>
      <c r="V3790" t="s">
        <v>585</v>
      </c>
      <c r="W3790">
        <v>36794</v>
      </c>
      <c r="X3790" s="12">
        <f t="shared" si="833"/>
        <v>0</v>
      </c>
      <c r="Y3790" t="str">
        <f t="shared" si="834"/>
        <v>=0</v>
      </c>
      <c r="Z3790" t="s">
        <v>32</v>
      </c>
      <c r="AA3790">
        <v>1</v>
      </c>
      <c r="AB3790">
        <v>12578.97</v>
      </c>
      <c r="AC3790" t="str">
        <f t="shared" si="835"/>
        <v>&gt;5000</v>
      </c>
      <c r="AD3790">
        <v>11</v>
      </c>
      <c r="AE3790" t="str">
        <f t="shared" si="836"/>
        <v>&lt;=30</v>
      </c>
      <c r="AF3790">
        <v>0</v>
      </c>
      <c r="AG3790" t="str">
        <f t="shared" si="837"/>
        <v>&lt;=500</v>
      </c>
      <c r="AH3790">
        <v>2000</v>
      </c>
      <c r="AI3790" t="str">
        <f t="shared" si="838"/>
        <v>&lt;=2000</v>
      </c>
      <c r="AJ3790">
        <v>0.90920000000000001</v>
      </c>
      <c r="AK3790" t="str">
        <f t="shared" si="839"/>
        <v>&gt;0.9</v>
      </c>
      <c r="AL3790">
        <v>12</v>
      </c>
      <c r="AM3790">
        <v>11</v>
      </c>
      <c r="AN3790">
        <v>0</v>
      </c>
      <c r="AO3790">
        <v>1</v>
      </c>
      <c r="AP3790" t="s">
        <v>32</v>
      </c>
    </row>
    <row r="3791" spans="1:42" x14ac:dyDescent="0.25">
      <c r="A3791">
        <v>201902</v>
      </c>
      <c r="B3791" t="str">
        <f t="shared" si="826"/>
        <v>2019-I</v>
      </c>
      <c r="C3791" t="s">
        <v>3852</v>
      </c>
      <c r="D3791" t="s">
        <v>3852</v>
      </c>
      <c r="E3791">
        <v>30627349</v>
      </c>
      <c r="F3791" t="s">
        <v>29</v>
      </c>
      <c r="G3791">
        <v>0</v>
      </c>
      <c r="H3791">
        <v>0</v>
      </c>
      <c r="I3791">
        <v>0</v>
      </c>
      <c r="J3791">
        <f t="shared" si="827"/>
        <v>0</v>
      </c>
      <c r="K3791" t="str">
        <f t="shared" si="828"/>
        <v>Modelamiento</v>
      </c>
      <c r="L3791">
        <f t="shared" si="829"/>
        <v>0</v>
      </c>
      <c r="M3791">
        <v>46</v>
      </c>
      <c r="N3791" t="str">
        <f t="shared" si="830"/>
        <v>&lt;=50</v>
      </c>
      <c r="O3791" t="s">
        <v>56</v>
      </c>
      <c r="P3791" t="s">
        <v>69</v>
      </c>
      <c r="Q3791">
        <v>52769</v>
      </c>
      <c r="R3791">
        <v>2473</v>
      </c>
      <c r="S3791" t="str">
        <f t="shared" si="831"/>
        <v>&lt;=2500</v>
      </c>
      <c r="T3791">
        <v>1387</v>
      </c>
      <c r="U3791" t="str">
        <f t="shared" si="832"/>
        <v>&lt;=1400</v>
      </c>
      <c r="V3791" t="s">
        <v>614</v>
      </c>
      <c r="W3791">
        <v>52322</v>
      </c>
      <c r="X3791" s="12">
        <f t="shared" si="833"/>
        <v>4.7265012805320895E-2</v>
      </c>
      <c r="Y3791" t="str">
        <f t="shared" si="834"/>
        <v>&lt;=0.05</v>
      </c>
      <c r="Z3791" t="s">
        <v>32</v>
      </c>
      <c r="AA3791">
        <v>4</v>
      </c>
      <c r="AB3791">
        <v>1421.68</v>
      </c>
      <c r="AC3791" t="str">
        <f t="shared" si="835"/>
        <v>&lt;=2000</v>
      </c>
      <c r="AD3791">
        <v>1274</v>
      </c>
      <c r="AE3791" t="str">
        <f t="shared" si="836"/>
        <v>&gt;120</v>
      </c>
      <c r="AF3791">
        <v>1421.68</v>
      </c>
      <c r="AG3791" t="str">
        <f t="shared" si="837"/>
        <v>&lt;=2000</v>
      </c>
      <c r="AH3791" t="s">
        <v>32</v>
      </c>
      <c r="AI3791" t="str">
        <f t="shared" si="838"/>
        <v/>
      </c>
      <c r="AJ3791" t="s">
        <v>32</v>
      </c>
      <c r="AK3791" t="str">
        <f t="shared" si="839"/>
        <v/>
      </c>
      <c r="AL3791">
        <v>12</v>
      </c>
      <c r="AM3791">
        <v>0</v>
      </c>
      <c r="AN3791">
        <v>12</v>
      </c>
      <c r="AO3791" t="s">
        <v>32</v>
      </c>
      <c r="AP3791">
        <v>1</v>
      </c>
    </row>
    <row r="3792" spans="1:42" x14ac:dyDescent="0.25">
      <c r="A3792">
        <v>201902</v>
      </c>
      <c r="B3792" t="str">
        <f t="shared" si="826"/>
        <v>2019-I</v>
      </c>
      <c r="C3792" t="s">
        <v>3853</v>
      </c>
      <c r="D3792" t="s">
        <v>3853</v>
      </c>
      <c r="E3792">
        <v>30632369</v>
      </c>
      <c r="F3792" t="s">
        <v>29</v>
      </c>
      <c r="G3792">
        <v>1</v>
      </c>
      <c r="H3792">
        <v>0</v>
      </c>
      <c r="I3792">
        <v>0</v>
      </c>
      <c r="J3792">
        <f t="shared" si="827"/>
        <v>0</v>
      </c>
      <c r="K3792" t="str">
        <f t="shared" si="828"/>
        <v>Modelamiento</v>
      </c>
      <c r="L3792">
        <f t="shared" si="829"/>
        <v>0</v>
      </c>
      <c r="M3792">
        <v>28</v>
      </c>
      <c r="N3792" t="str">
        <f t="shared" si="830"/>
        <v>&lt;=30</v>
      </c>
      <c r="O3792" t="s">
        <v>56</v>
      </c>
      <c r="P3792" t="s">
        <v>35</v>
      </c>
      <c r="Q3792">
        <v>36226</v>
      </c>
      <c r="R3792">
        <v>0</v>
      </c>
      <c r="S3792" t="str">
        <f t="shared" si="831"/>
        <v>=0</v>
      </c>
      <c r="T3792">
        <v>1180</v>
      </c>
      <c r="U3792" t="str">
        <f t="shared" si="832"/>
        <v>&lt;=1200</v>
      </c>
      <c r="V3792" t="s">
        <v>1407</v>
      </c>
      <c r="W3792">
        <v>33306</v>
      </c>
      <c r="X3792" s="12">
        <f t="shared" si="833"/>
        <v>0</v>
      </c>
      <c r="Y3792" t="str">
        <f t="shared" si="834"/>
        <v>=0</v>
      </c>
      <c r="Z3792" t="s">
        <v>32</v>
      </c>
      <c r="AA3792">
        <v>4</v>
      </c>
      <c r="AB3792">
        <v>3224.25</v>
      </c>
      <c r="AC3792" t="str">
        <f t="shared" si="835"/>
        <v>&lt;=4000</v>
      </c>
      <c r="AD3792">
        <v>1798</v>
      </c>
      <c r="AE3792" t="str">
        <f t="shared" si="836"/>
        <v>&gt;120</v>
      </c>
      <c r="AF3792">
        <v>3224.25</v>
      </c>
      <c r="AG3792" t="str">
        <f t="shared" si="837"/>
        <v>&lt;=4000</v>
      </c>
      <c r="AH3792" t="s">
        <v>32</v>
      </c>
      <c r="AI3792" t="str">
        <f t="shared" si="838"/>
        <v/>
      </c>
      <c r="AJ3792" t="s">
        <v>32</v>
      </c>
      <c r="AK3792" t="str">
        <f t="shared" si="839"/>
        <v/>
      </c>
      <c r="AL3792">
        <v>11</v>
      </c>
      <c r="AM3792">
        <v>0</v>
      </c>
      <c r="AN3792">
        <v>11</v>
      </c>
      <c r="AO3792" t="s">
        <v>32</v>
      </c>
      <c r="AP3792">
        <v>2</v>
      </c>
    </row>
    <row r="3793" spans="1:42" x14ac:dyDescent="0.25">
      <c r="A3793">
        <v>201902</v>
      </c>
      <c r="B3793" t="str">
        <f t="shared" si="826"/>
        <v>2019-I</v>
      </c>
      <c r="C3793" t="s">
        <v>3854</v>
      </c>
      <c r="D3793" t="s">
        <v>3854</v>
      </c>
      <c r="E3793">
        <v>30636937</v>
      </c>
      <c r="F3793" t="s">
        <v>29</v>
      </c>
      <c r="G3793">
        <v>1</v>
      </c>
      <c r="H3793">
        <v>0</v>
      </c>
      <c r="I3793">
        <v>0</v>
      </c>
      <c r="J3793">
        <f t="shared" si="827"/>
        <v>0</v>
      </c>
      <c r="K3793" t="str">
        <f t="shared" si="828"/>
        <v>Modelamiento</v>
      </c>
      <c r="L3793">
        <f t="shared" si="829"/>
        <v>0</v>
      </c>
      <c r="M3793">
        <v>34</v>
      </c>
      <c r="N3793" t="str">
        <f t="shared" si="830"/>
        <v>&lt;=35</v>
      </c>
      <c r="O3793" t="s">
        <v>56</v>
      </c>
      <c r="P3793" t="s">
        <v>39</v>
      </c>
      <c r="Q3793">
        <v>37948</v>
      </c>
      <c r="R3793">
        <v>0</v>
      </c>
      <c r="S3793" t="str">
        <f t="shared" si="831"/>
        <v>=0</v>
      </c>
      <c r="T3793">
        <v>1018</v>
      </c>
      <c r="U3793" t="str">
        <f t="shared" si="832"/>
        <v>&lt;=1100</v>
      </c>
      <c r="V3793" t="s">
        <v>585</v>
      </c>
      <c r="W3793">
        <v>35028</v>
      </c>
      <c r="X3793" s="12">
        <f t="shared" si="833"/>
        <v>0</v>
      </c>
      <c r="Y3793" t="str">
        <f t="shared" si="834"/>
        <v>=0</v>
      </c>
      <c r="Z3793" t="s">
        <v>32</v>
      </c>
      <c r="AA3793">
        <v>4</v>
      </c>
      <c r="AB3793">
        <v>1668.25</v>
      </c>
      <c r="AC3793" t="str">
        <f t="shared" si="835"/>
        <v>&lt;=2000</v>
      </c>
      <c r="AD3793">
        <v>1734</v>
      </c>
      <c r="AE3793" t="str">
        <f t="shared" si="836"/>
        <v>&gt;120</v>
      </c>
      <c r="AF3793">
        <v>1668.25</v>
      </c>
      <c r="AG3793" t="str">
        <f t="shared" si="837"/>
        <v>&lt;=2000</v>
      </c>
      <c r="AH3793" t="s">
        <v>32</v>
      </c>
      <c r="AI3793" t="str">
        <f t="shared" si="838"/>
        <v/>
      </c>
      <c r="AJ3793" t="s">
        <v>32</v>
      </c>
      <c r="AK3793" t="str">
        <f t="shared" si="839"/>
        <v/>
      </c>
      <c r="AL3793">
        <v>12</v>
      </c>
      <c r="AM3793">
        <v>0</v>
      </c>
      <c r="AN3793">
        <v>12</v>
      </c>
      <c r="AO3793" t="s">
        <v>32</v>
      </c>
      <c r="AP3793">
        <v>1</v>
      </c>
    </row>
    <row r="3794" spans="1:42" x14ac:dyDescent="0.25">
      <c r="A3794">
        <v>201902</v>
      </c>
      <c r="B3794" t="str">
        <f t="shared" si="826"/>
        <v>2019-I</v>
      </c>
      <c r="C3794" t="s">
        <v>3855</v>
      </c>
      <c r="D3794" t="s">
        <v>3855</v>
      </c>
      <c r="E3794">
        <v>30626920</v>
      </c>
      <c r="F3794" t="s">
        <v>29</v>
      </c>
      <c r="G3794">
        <v>0</v>
      </c>
      <c r="H3794">
        <v>0</v>
      </c>
      <c r="I3794">
        <v>0</v>
      </c>
      <c r="J3794">
        <f t="shared" si="827"/>
        <v>0</v>
      </c>
      <c r="K3794" t="str">
        <f t="shared" si="828"/>
        <v>Modelamiento</v>
      </c>
      <c r="L3794">
        <f t="shared" si="829"/>
        <v>0</v>
      </c>
      <c r="M3794">
        <v>43</v>
      </c>
      <c r="N3794" t="str">
        <f t="shared" si="830"/>
        <v>&lt;=45</v>
      </c>
      <c r="O3794" t="s">
        <v>56</v>
      </c>
      <c r="P3794" t="s">
        <v>69</v>
      </c>
      <c r="Q3794">
        <v>36169</v>
      </c>
      <c r="R3794">
        <v>499</v>
      </c>
      <c r="S3794" t="str">
        <f t="shared" si="831"/>
        <v>&lt;=500</v>
      </c>
      <c r="T3794">
        <v>1248</v>
      </c>
      <c r="U3794" t="str">
        <f t="shared" si="832"/>
        <v>&lt;=1300</v>
      </c>
      <c r="V3794" t="s">
        <v>597</v>
      </c>
      <c r="W3794">
        <v>33748</v>
      </c>
      <c r="X3794" s="12">
        <f t="shared" si="833"/>
        <v>1.4786061396230888E-2</v>
      </c>
      <c r="Y3794" t="str">
        <f t="shared" si="834"/>
        <v>&lt;=0.02</v>
      </c>
      <c r="Z3794" t="s">
        <v>32</v>
      </c>
      <c r="AA3794">
        <v>4</v>
      </c>
      <c r="AB3794">
        <v>566.04</v>
      </c>
      <c r="AC3794" t="str">
        <f t="shared" si="835"/>
        <v>&lt;=1000</v>
      </c>
      <c r="AD3794">
        <v>6930</v>
      </c>
      <c r="AE3794" t="str">
        <f t="shared" si="836"/>
        <v>&gt;120</v>
      </c>
      <c r="AF3794">
        <v>566.04</v>
      </c>
      <c r="AG3794" t="str">
        <f t="shared" si="837"/>
        <v>&lt;=1000</v>
      </c>
      <c r="AH3794" t="s">
        <v>32</v>
      </c>
      <c r="AI3794" t="str">
        <f t="shared" si="838"/>
        <v/>
      </c>
      <c r="AJ3794" t="s">
        <v>32</v>
      </c>
      <c r="AK3794" t="str">
        <f t="shared" si="839"/>
        <v/>
      </c>
      <c r="AL3794">
        <v>12</v>
      </c>
      <c r="AM3794">
        <v>0</v>
      </c>
      <c r="AN3794">
        <v>12</v>
      </c>
      <c r="AO3794" t="s">
        <v>32</v>
      </c>
      <c r="AP3794">
        <v>1</v>
      </c>
    </row>
    <row r="3795" spans="1:42" x14ac:dyDescent="0.25">
      <c r="A3795">
        <v>201902</v>
      </c>
      <c r="B3795" t="str">
        <f t="shared" si="826"/>
        <v>2019-I</v>
      </c>
      <c r="C3795" t="s">
        <v>3856</v>
      </c>
      <c r="D3795" t="s">
        <v>3856</v>
      </c>
      <c r="E3795">
        <v>30629713</v>
      </c>
      <c r="F3795" t="s">
        <v>29</v>
      </c>
      <c r="G3795">
        <v>0</v>
      </c>
      <c r="H3795">
        <v>0</v>
      </c>
      <c r="I3795">
        <v>0</v>
      </c>
      <c r="J3795">
        <f t="shared" si="827"/>
        <v>0</v>
      </c>
      <c r="K3795" t="str">
        <f t="shared" si="828"/>
        <v>Modelamiento</v>
      </c>
      <c r="L3795">
        <f t="shared" si="829"/>
        <v>0</v>
      </c>
      <c r="M3795">
        <v>25</v>
      </c>
      <c r="N3795" t="str">
        <f t="shared" si="830"/>
        <v>&lt;=25</v>
      </c>
      <c r="O3795" t="s">
        <v>56</v>
      </c>
      <c r="P3795" t="s">
        <v>39</v>
      </c>
      <c r="Q3795">
        <v>38710</v>
      </c>
      <c r="R3795">
        <v>1149</v>
      </c>
      <c r="S3795" t="str">
        <f t="shared" si="831"/>
        <v>&lt;=1500</v>
      </c>
      <c r="T3795">
        <v>942</v>
      </c>
      <c r="U3795" t="str">
        <f t="shared" si="832"/>
        <v>&lt;=1000</v>
      </c>
      <c r="V3795" t="s">
        <v>589</v>
      </c>
      <c r="W3795">
        <v>36289</v>
      </c>
      <c r="X3795" s="12">
        <f t="shared" si="833"/>
        <v>3.1662487255091076E-2</v>
      </c>
      <c r="Y3795" t="str">
        <f t="shared" si="834"/>
        <v>&lt;=0.04</v>
      </c>
      <c r="Z3795" t="s">
        <v>32</v>
      </c>
      <c r="AA3795">
        <v>9</v>
      </c>
      <c r="AB3795" t="s">
        <v>32</v>
      </c>
      <c r="AC3795" t="str">
        <f t="shared" si="835"/>
        <v/>
      </c>
      <c r="AD3795" t="s">
        <v>32</v>
      </c>
      <c r="AE3795" t="str">
        <f t="shared" si="836"/>
        <v/>
      </c>
      <c r="AF3795" t="s">
        <v>32</v>
      </c>
      <c r="AG3795" t="str">
        <f t="shared" si="837"/>
        <v/>
      </c>
      <c r="AH3795" t="s">
        <v>32</v>
      </c>
      <c r="AI3795" t="str">
        <f t="shared" si="838"/>
        <v/>
      </c>
      <c r="AJ3795" t="s">
        <v>32</v>
      </c>
      <c r="AK3795" t="str">
        <f t="shared" si="839"/>
        <v/>
      </c>
      <c r="AL3795">
        <v>0</v>
      </c>
      <c r="AM3795">
        <v>0</v>
      </c>
      <c r="AN3795">
        <v>0</v>
      </c>
      <c r="AO3795" t="s">
        <v>32</v>
      </c>
      <c r="AP3795" t="s">
        <v>32</v>
      </c>
    </row>
    <row r="3796" spans="1:42" x14ac:dyDescent="0.25">
      <c r="A3796">
        <v>201902</v>
      </c>
      <c r="B3796" t="str">
        <f t="shared" si="826"/>
        <v>2019-I</v>
      </c>
      <c r="C3796" t="s">
        <v>3857</v>
      </c>
      <c r="D3796" t="s">
        <v>3857</v>
      </c>
      <c r="E3796">
        <v>30627504</v>
      </c>
      <c r="F3796" t="s">
        <v>29</v>
      </c>
      <c r="G3796">
        <v>0</v>
      </c>
      <c r="H3796">
        <v>0</v>
      </c>
      <c r="I3796">
        <v>0</v>
      </c>
      <c r="J3796">
        <f t="shared" si="827"/>
        <v>0</v>
      </c>
      <c r="K3796" t="str">
        <f t="shared" si="828"/>
        <v>Modelamiento</v>
      </c>
      <c r="L3796">
        <f t="shared" si="829"/>
        <v>0</v>
      </c>
      <c r="M3796">
        <v>42</v>
      </c>
      <c r="N3796" t="str">
        <f t="shared" si="830"/>
        <v>&lt;=45</v>
      </c>
      <c r="O3796" t="s">
        <v>56</v>
      </c>
      <c r="P3796" t="s">
        <v>31</v>
      </c>
      <c r="Q3796">
        <v>34289</v>
      </c>
      <c r="R3796">
        <v>0</v>
      </c>
      <c r="S3796" t="str">
        <f t="shared" si="831"/>
        <v>=0</v>
      </c>
      <c r="T3796">
        <v>835</v>
      </c>
      <c r="U3796" t="str">
        <f t="shared" si="832"/>
        <v>&lt;=1000</v>
      </c>
      <c r="V3796" t="s">
        <v>589</v>
      </c>
      <c r="W3796">
        <v>31369</v>
      </c>
      <c r="X3796" s="12">
        <f t="shared" si="833"/>
        <v>0</v>
      </c>
      <c r="Y3796" t="str">
        <f t="shared" si="834"/>
        <v>=0</v>
      </c>
      <c r="Z3796" t="s">
        <v>32</v>
      </c>
      <c r="AA3796">
        <v>9</v>
      </c>
      <c r="AB3796" t="s">
        <v>32</v>
      </c>
      <c r="AC3796" t="str">
        <f t="shared" si="835"/>
        <v/>
      </c>
      <c r="AD3796" t="s">
        <v>32</v>
      </c>
      <c r="AE3796" t="str">
        <f t="shared" si="836"/>
        <v/>
      </c>
      <c r="AF3796" t="s">
        <v>32</v>
      </c>
      <c r="AG3796" t="str">
        <f t="shared" si="837"/>
        <v/>
      </c>
      <c r="AH3796" t="s">
        <v>32</v>
      </c>
      <c r="AI3796" t="str">
        <f t="shared" si="838"/>
        <v/>
      </c>
      <c r="AJ3796" t="s">
        <v>32</v>
      </c>
      <c r="AK3796" t="str">
        <f t="shared" si="839"/>
        <v/>
      </c>
      <c r="AL3796">
        <v>0</v>
      </c>
      <c r="AM3796">
        <v>0</v>
      </c>
      <c r="AN3796">
        <v>0</v>
      </c>
      <c r="AO3796" t="s">
        <v>32</v>
      </c>
      <c r="AP3796" t="s">
        <v>32</v>
      </c>
    </row>
    <row r="3797" spans="1:42" x14ac:dyDescent="0.25">
      <c r="A3797">
        <v>201902</v>
      </c>
      <c r="B3797" t="str">
        <f t="shared" si="826"/>
        <v>2019-I</v>
      </c>
      <c r="C3797" t="s">
        <v>3858</v>
      </c>
      <c r="D3797" t="s">
        <v>3858</v>
      </c>
      <c r="E3797">
        <v>30630709</v>
      </c>
      <c r="F3797" t="s">
        <v>29</v>
      </c>
      <c r="G3797">
        <v>0</v>
      </c>
      <c r="H3797">
        <v>0</v>
      </c>
      <c r="I3797">
        <v>0</v>
      </c>
      <c r="J3797">
        <f t="shared" si="827"/>
        <v>0</v>
      </c>
      <c r="K3797" t="str">
        <f t="shared" si="828"/>
        <v>Modelamiento</v>
      </c>
      <c r="L3797">
        <f t="shared" si="829"/>
        <v>0</v>
      </c>
      <c r="M3797">
        <v>55</v>
      </c>
      <c r="N3797" t="str">
        <f t="shared" si="830"/>
        <v>&lt;=55</v>
      </c>
      <c r="O3797" t="s">
        <v>56</v>
      </c>
      <c r="P3797" t="s">
        <v>35</v>
      </c>
      <c r="Q3797">
        <v>53033</v>
      </c>
      <c r="R3797">
        <v>500</v>
      </c>
      <c r="S3797" t="str">
        <f t="shared" si="831"/>
        <v>&lt;=500</v>
      </c>
      <c r="T3797">
        <v>1214</v>
      </c>
      <c r="U3797" t="str">
        <f t="shared" si="832"/>
        <v>&lt;=1300</v>
      </c>
      <c r="V3797" t="s">
        <v>589</v>
      </c>
      <c r="W3797">
        <v>50613</v>
      </c>
      <c r="X3797" s="12">
        <f t="shared" si="833"/>
        <v>9.8788848714757085E-3</v>
      </c>
      <c r="Y3797" t="str">
        <f t="shared" si="834"/>
        <v>&lt;=0.01</v>
      </c>
      <c r="Z3797" t="s">
        <v>32</v>
      </c>
      <c r="AA3797">
        <v>9</v>
      </c>
      <c r="AB3797" t="s">
        <v>32</v>
      </c>
      <c r="AC3797" t="str">
        <f t="shared" si="835"/>
        <v/>
      </c>
      <c r="AD3797" t="s">
        <v>32</v>
      </c>
      <c r="AE3797" t="str">
        <f t="shared" si="836"/>
        <v/>
      </c>
      <c r="AF3797" t="s">
        <v>32</v>
      </c>
      <c r="AG3797" t="str">
        <f t="shared" si="837"/>
        <v/>
      </c>
      <c r="AH3797" t="s">
        <v>32</v>
      </c>
      <c r="AI3797" t="str">
        <f t="shared" si="838"/>
        <v/>
      </c>
      <c r="AJ3797" t="s">
        <v>32</v>
      </c>
      <c r="AK3797" t="str">
        <f t="shared" si="839"/>
        <v/>
      </c>
      <c r="AL3797">
        <v>0</v>
      </c>
      <c r="AM3797">
        <v>0</v>
      </c>
      <c r="AN3797">
        <v>0</v>
      </c>
      <c r="AO3797" t="s">
        <v>32</v>
      </c>
      <c r="AP3797" t="s">
        <v>32</v>
      </c>
    </row>
    <row r="3798" spans="1:42" x14ac:dyDescent="0.25">
      <c r="A3798">
        <v>201902</v>
      </c>
      <c r="B3798" t="str">
        <f t="shared" si="826"/>
        <v>2019-I</v>
      </c>
      <c r="C3798" t="s">
        <v>3859</v>
      </c>
      <c r="D3798" t="s">
        <v>3859</v>
      </c>
      <c r="E3798">
        <v>30637011</v>
      </c>
      <c r="F3798" t="s">
        <v>29</v>
      </c>
      <c r="G3798">
        <v>0</v>
      </c>
      <c r="H3798">
        <v>0</v>
      </c>
      <c r="I3798">
        <v>0</v>
      </c>
      <c r="J3798">
        <f t="shared" si="827"/>
        <v>0</v>
      </c>
      <c r="K3798" t="str">
        <f t="shared" si="828"/>
        <v>Modelamiento</v>
      </c>
      <c r="L3798">
        <f t="shared" si="829"/>
        <v>0</v>
      </c>
      <c r="M3798">
        <v>44</v>
      </c>
      <c r="N3798" t="str">
        <f t="shared" si="830"/>
        <v>&lt;=45</v>
      </c>
      <c r="O3798" t="s">
        <v>72</v>
      </c>
      <c r="P3798" t="s">
        <v>39</v>
      </c>
      <c r="Q3798">
        <v>48398</v>
      </c>
      <c r="R3798">
        <v>1031</v>
      </c>
      <c r="S3798" t="str">
        <f t="shared" si="831"/>
        <v>&lt;=1500</v>
      </c>
      <c r="T3798">
        <v>1194</v>
      </c>
      <c r="U3798" t="str">
        <f t="shared" si="832"/>
        <v>&lt;=1200</v>
      </c>
      <c r="V3798" t="s">
        <v>1407</v>
      </c>
      <c r="W3798">
        <v>46509</v>
      </c>
      <c r="X3798" s="12">
        <f t="shared" si="833"/>
        <v>2.2167752478015008E-2</v>
      </c>
      <c r="Y3798" t="str">
        <f t="shared" si="834"/>
        <v>&lt;=0.03</v>
      </c>
      <c r="Z3798" t="s">
        <v>32</v>
      </c>
      <c r="AA3798">
        <v>9</v>
      </c>
      <c r="AB3798" t="s">
        <v>32</v>
      </c>
      <c r="AC3798" t="str">
        <f t="shared" si="835"/>
        <v/>
      </c>
      <c r="AD3798" t="s">
        <v>32</v>
      </c>
      <c r="AE3798" t="str">
        <f t="shared" si="836"/>
        <v/>
      </c>
      <c r="AF3798" t="s">
        <v>32</v>
      </c>
      <c r="AG3798" t="str">
        <f t="shared" si="837"/>
        <v/>
      </c>
      <c r="AH3798" t="s">
        <v>32</v>
      </c>
      <c r="AI3798" t="str">
        <f t="shared" si="838"/>
        <v/>
      </c>
      <c r="AJ3798" t="s">
        <v>32</v>
      </c>
      <c r="AK3798" t="str">
        <f t="shared" si="839"/>
        <v/>
      </c>
      <c r="AL3798">
        <v>0</v>
      </c>
      <c r="AM3798">
        <v>0</v>
      </c>
      <c r="AN3798">
        <v>0</v>
      </c>
      <c r="AO3798" t="s">
        <v>32</v>
      </c>
      <c r="AP3798" t="s">
        <v>32</v>
      </c>
    </row>
    <row r="3799" spans="1:42" x14ac:dyDescent="0.25">
      <c r="A3799">
        <v>201902</v>
      </c>
      <c r="B3799" t="str">
        <f t="shared" si="826"/>
        <v>2019-I</v>
      </c>
      <c r="C3799" t="s">
        <v>3860</v>
      </c>
      <c r="D3799" t="s">
        <v>3860</v>
      </c>
      <c r="E3799">
        <v>30630801</v>
      </c>
      <c r="F3799" t="s">
        <v>29</v>
      </c>
      <c r="G3799">
        <v>0</v>
      </c>
      <c r="H3799">
        <v>0</v>
      </c>
      <c r="I3799">
        <v>0</v>
      </c>
      <c r="J3799">
        <f t="shared" si="827"/>
        <v>0</v>
      </c>
      <c r="K3799" t="str">
        <f t="shared" si="828"/>
        <v>Modelamiento</v>
      </c>
      <c r="L3799">
        <f t="shared" si="829"/>
        <v>0</v>
      </c>
      <c r="M3799">
        <v>31</v>
      </c>
      <c r="N3799" t="str">
        <f t="shared" si="830"/>
        <v>&lt;=35</v>
      </c>
      <c r="O3799" t="s">
        <v>56</v>
      </c>
      <c r="P3799" t="s">
        <v>35</v>
      </c>
      <c r="Q3799">
        <v>36531</v>
      </c>
      <c r="R3799">
        <v>0</v>
      </c>
      <c r="S3799" t="str">
        <f t="shared" si="831"/>
        <v>=0</v>
      </c>
      <c r="T3799">
        <v>954</v>
      </c>
      <c r="U3799" t="str">
        <f t="shared" si="832"/>
        <v>&lt;=1000</v>
      </c>
      <c r="V3799" t="s">
        <v>585</v>
      </c>
      <c r="W3799">
        <v>32961</v>
      </c>
      <c r="X3799" s="12">
        <f t="shared" si="833"/>
        <v>0</v>
      </c>
      <c r="Y3799" t="str">
        <f t="shared" si="834"/>
        <v>=0</v>
      </c>
      <c r="Z3799" t="s">
        <v>32</v>
      </c>
      <c r="AA3799">
        <v>4</v>
      </c>
      <c r="AB3799">
        <v>968.55</v>
      </c>
      <c r="AC3799" t="str">
        <f t="shared" si="835"/>
        <v>&lt;=1000</v>
      </c>
      <c r="AD3799">
        <v>152</v>
      </c>
      <c r="AE3799" t="str">
        <f t="shared" si="836"/>
        <v>&gt;120</v>
      </c>
      <c r="AF3799">
        <v>0</v>
      </c>
      <c r="AG3799" t="str">
        <f t="shared" si="837"/>
        <v>&lt;=500</v>
      </c>
      <c r="AH3799">
        <v>1000</v>
      </c>
      <c r="AI3799" t="str">
        <f t="shared" si="838"/>
        <v>&lt;=1000</v>
      </c>
      <c r="AJ3799">
        <v>0.999</v>
      </c>
      <c r="AK3799" t="str">
        <f t="shared" si="839"/>
        <v>&gt;0.9</v>
      </c>
      <c r="AL3799">
        <v>9</v>
      </c>
      <c r="AM3799">
        <v>4</v>
      </c>
      <c r="AN3799">
        <v>2</v>
      </c>
      <c r="AO3799">
        <v>6</v>
      </c>
      <c r="AP3799">
        <v>1</v>
      </c>
    </row>
    <row r="3800" spans="1:42" x14ac:dyDescent="0.25">
      <c r="A3800">
        <v>201902</v>
      </c>
      <c r="B3800" t="str">
        <f t="shared" si="826"/>
        <v>2019-I</v>
      </c>
      <c r="C3800" t="s">
        <v>3861</v>
      </c>
      <c r="D3800" t="s">
        <v>3861</v>
      </c>
      <c r="E3800">
        <v>30636321</v>
      </c>
      <c r="F3800" t="s">
        <v>29</v>
      </c>
      <c r="G3800">
        <v>0</v>
      </c>
      <c r="H3800">
        <v>0</v>
      </c>
      <c r="I3800">
        <v>0</v>
      </c>
      <c r="J3800">
        <f t="shared" si="827"/>
        <v>0</v>
      </c>
      <c r="K3800" t="str">
        <f t="shared" si="828"/>
        <v>Modelamiento</v>
      </c>
      <c r="L3800">
        <f t="shared" si="829"/>
        <v>0</v>
      </c>
      <c r="M3800">
        <v>42</v>
      </c>
      <c r="N3800" t="str">
        <f t="shared" si="830"/>
        <v>&lt;=45</v>
      </c>
      <c r="O3800" t="s">
        <v>56</v>
      </c>
      <c r="P3800" t="s">
        <v>39</v>
      </c>
      <c r="Q3800">
        <v>32560</v>
      </c>
      <c r="R3800">
        <v>499</v>
      </c>
      <c r="S3800" t="str">
        <f t="shared" si="831"/>
        <v>&lt;=500</v>
      </c>
      <c r="T3800">
        <v>791</v>
      </c>
      <c r="U3800" t="str">
        <f t="shared" si="832"/>
        <v>&lt;=1000</v>
      </c>
      <c r="V3800" t="s">
        <v>589</v>
      </c>
      <c r="W3800">
        <v>30139</v>
      </c>
      <c r="X3800" s="12">
        <f t="shared" si="833"/>
        <v>1.6556620989415707E-2</v>
      </c>
      <c r="Y3800" t="str">
        <f t="shared" si="834"/>
        <v>&lt;=0.02</v>
      </c>
      <c r="Z3800" t="s">
        <v>32</v>
      </c>
      <c r="AA3800">
        <v>9</v>
      </c>
      <c r="AB3800" t="s">
        <v>32</v>
      </c>
      <c r="AC3800" t="str">
        <f t="shared" si="835"/>
        <v/>
      </c>
      <c r="AD3800" t="s">
        <v>32</v>
      </c>
      <c r="AE3800" t="str">
        <f t="shared" si="836"/>
        <v/>
      </c>
      <c r="AF3800" t="s">
        <v>32</v>
      </c>
      <c r="AG3800" t="str">
        <f t="shared" si="837"/>
        <v/>
      </c>
      <c r="AH3800" t="s">
        <v>32</v>
      </c>
      <c r="AI3800" t="str">
        <f t="shared" si="838"/>
        <v/>
      </c>
      <c r="AJ3800" t="s">
        <v>32</v>
      </c>
      <c r="AK3800" t="str">
        <f t="shared" si="839"/>
        <v/>
      </c>
      <c r="AL3800">
        <v>0</v>
      </c>
      <c r="AM3800">
        <v>0</v>
      </c>
      <c r="AN3800">
        <v>0</v>
      </c>
      <c r="AO3800" t="s">
        <v>32</v>
      </c>
      <c r="AP3800" t="s">
        <v>32</v>
      </c>
    </row>
    <row r="3801" spans="1:42" x14ac:dyDescent="0.25">
      <c r="A3801">
        <v>201902</v>
      </c>
      <c r="B3801" t="str">
        <f t="shared" si="826"/>
        <v>2019-I</v>
      </c>
      <c r="C3801" t="s">
        <v>3862</v>
      </c>
      <c r="D3801" t="s">
        <v>3862</v>
      </c>
      <c r="E3801">
        <v>30627795</v>
      </c>
      <c r="F3801" t="s">
        <v>29</v>
      </c>
      <c r="G3801">
        <v>0</v>
      </c>
      <c r="H3801">
        <v>0</v>
      </c>
      <c r="I3801">
        <v>0</v>
      </c>
      <c r="J3801">
        <f t="shared" si="827"/>
        <v>0</v>
      </c>
      <c r="K3801" t="str">
        <f t="shared" si="828"/>
        <v>Modelamiento</v>
      </c>
      <c r="L3801">
        <f t="shared" si="829"/>
        <v>0</v>
      </c>
      <c r="M3801">
        <v>25</v>
      </c>
      <c r="N3801" t="str">
        <f t="shared" si="830"/>
        <v>&lt;=25</v>
      </c>
      <c r="O3801" t="s">
        <v>56</v>
      </c>
      <c r="P3801" t="s">
        <v>39</v>
      </c>
      <c r="Q3801">
        <v>32733</v>
      </c>
      <c r="R3801">
        <v>0</v>
      </c>
      <c r="S3801" t="str">
        <f t="shared" si="831"/>
        <v>=0</v>
      </c>
      <c r="T3801">
        <v>831</v>
      </c>
      <c r="U3801" t="str">
        <f t="shared" si="832"/>
        <v>&lt;=1000</v>
      </c>
      <c r="V3801" t="s">
        <v>585</v>
      </c>
      <c r="W3801">
        <v>29163</v>
      </c>
      <c r="X3801" s="12">
        <f t="shared" si="833"/>
        <v>0</v>
      </c>
      <c r="Y3801" t="str">
        <f t="shared" si="834"/>
        <v>=0</v>
      </c>
      <c r="Z3801" t="s">
        <v>32</v>
      </c>
      <c r="AA3801">
        <v>4</v>
      </c>
      <c r="AB3801">
        <v>2301.2399999999998</v>
      </c>
      <c r="AC3801" t="str">
        <f t="shared" si="835"/>
        <v>&lt;=3000</v>
      </c>
      <c r="AD3801">
        <v>179</v>
      </c>
      <c r="AE3801" t="str">
        <f t="shared" si="836"/>
        <v>&gt;120</v>
      </c>
      <c r="AF3801">
        <v>2301.2399999999998</v>
      </c>
      <c r="AG3801" t="str">
        <f t="shared" si="837"/>
        <v>&lt;=3000</v>
      </c>
      <c r="AH3801" t="s">
        <v>32</v>
      </c>
      <c r="AI3801" t="str">
        <f t="shared" si="838"/>
        <v/>
      </c>
      <c r="AJ3801" t="s">
        <v>32</v>
      </c>
      <c r="AK3801" t="str">
        <f t="shared" si="839"/>
        <v/>
      </c>
      <c r="AL3801">
        <v>8</v>
      </c>
      <c r="AM3801">
        <v>2</v>
      </c>
      <c r="AN3801">
        <v>2</v>
      </c>
      <c r="AO3801">
        <v>7</v>
      </c>
      <c r="AP3801">
        <v>1</v>
      </c>
    </row>
    <row r="3802" spans="1:42" x14ac:dyDescent="0.25">
      <c r="A3802">
        <v>201902</v>
      </c>
      <c r="B3802" t="str">
        <f t="shared" si="826"/>
        <v>2019-I</v>
      </c>
      <c r="C3802" t="s">
        <v>3863</v>
      </c>
      <c r="D3802" t="s">
        <v>3863</v>
      </c>
      <c r="E3802">
        <v>30640961</v>
      </c>
      <c r="F3802" t="s">
        <v>29</v>
      </c>
      <c r="G3802">
        <v>1</v>
      </c>
      <c r="H3802">
        <v>0</v>
      </c>
      <c r="I3802">
        <v>0</v>
      </c>
      <c r="J3802">
        <f t="shared" si="827"/>
        <v>0</v>
      </c>
      <c r="K3802" t="str">
        <f t="shared" si="828"/>
        <v>Modelamiento</v>
      </c>
      <c r="L3802">
        <f t="shared" si="829"/>
        <v>0</v>
      </c>
      <c r="M3802">
        <v>46</v>
      </c>
      <c r="N3802" t="str">
        <f t="shared" si="830"/>
        <v>&lt;=50</v>
      </c>
      <c r="O3802" t="s">
        <v>56</v>
      </c>
      <c r="P3802" t="s">
        <v>39</v>
      </c>
      <c r="Q3802">
        <v>48217</v>
      </c>
      <c r="R3802">
        <v>1650</v>
      </c>
      <c r="S3802" t="str">
        <f t="shared" si="831"/>
        <v>&lt;=2000</v>
      </c>
      <c r="T3802">
        <v>1661</v>
      </c>
      <c r="U3802" t="str">
        <f t="shared" si="832"/>
        <v>&gt;1500</v>
      </c>
      <c r="V3802" t="s">
        <v>1407</v>
      </c>
      <c r="W3802">
        <v>46917</v>
      </c>
      <c r="X3802" s="12">
        <f t="shared" si="833"/>
        <v>3.5168489033825689E-2</v>
      </c>
      <c r="Y3802" t="str">
        <f t="shared" si="834"/>
        <v>&lt;=0.04</v>
      </c>
      <c r="Z3802" t="s">
        <v>32</v>
      </c>
      <c r="AA3802">
        <v>9</v>
      </c>
      <c r="AB3802" t="s">
        <v>32</v>
      </c>
      <c r="AC3802" t="str">
        <f t="shared" si="835"/>
        <v/>
      </c>
      <c r="AD3802" t="s">
        <v>32</v>
      </c>
      <c r="AE3802" t="str">
        <f t="shared" si="836"/>
        <v/>
      </c>
      <c r="AF3802" t="s">
        <v>32</v>
      </c>
      <c r="AG3802" t="str">
        <f t="shared" si="837"/>
        <v/>
      </c>
      <c r="AH3802" t="s">
        <v>32</v>
      </c>
      <c r="AI3802" t="str">
        <f t="shared" si="838"/>
        <v/>
      </c>
      <c r="AJ3802" t="s">
        <v>32</v>
      </c>
      <c r="AK3802" t="str">
        <f t="shared" si="839"/>
        <v/>
      </c>
      <c r="AL3802">
        <v>0</v>
      </c>
      <c r="AM3802">
        <v>0</v>
      </c>
      <c r="AN3802">
        <v>0</v>
      </c>
      <c r="AO3802" t="s">
        <v>32</v>
      </c>
      <c r="AP3802" t="s">
        <v>32</v>
      </c>
    </row>
    <row r="3803" spans="1:42" x14ac:dyDescent="0.25">
      <c r="A3803">
        <v>201902</v>
      </c>
      <c r="B3803" t="str">
        <f t="shared" si="826"/>
        <v>2019-I</v>
      </c>
      <c r="C3803" t="s">
        <v>3864</v>
      </c>
      <c r="D3803" t="s">
        <v>3864</v>
      </c>
      <c r="E3803">
        <v>30628431</v>
      </c>
      <c r="F3803" t="s">
        <v>29</v>
      </c>
      <c r="G3803">
        <v>1</v>
      </c>
      <c r="H3803">
        <v>0</v>
      </c>
      <c r="I3803">
        <v>0</v>
      </c>
      <c r="J3803">
        <f t="shared" si="827"/>
        <v>0</v>
      </c>
      <c r="K3803" t="str">
        <f t="shared" si="828"/>
        <v>Modelamiento</v>
      </c>
      <c r="L3803">
        <f t="shared" si="829"/>
        <v>0</v>
      </c>
      <c r="M3803">
        <v>42</v>
      </c>
      <c r="N3803" t="str">
        <f t="shared" si="830"/>
        <v>&lt;=45</v>
      </c>
      <c r="O3803" t="s">
        <v>56</v>
      </c>
      <c r="P3803" t="s">
        <v>39</v>
      </c>
      <c r="Q3803">
        <v>45517</v>
      </c>
      <c r="R3803">
        <v>499</v>
      </c>
      <c r="S3803" t="str">
        <f t="shared" si="831"/>
        <v>&lt;=500</v>
      </c>
      <c r="T3803">
        <v>977</v>
      </c>
      <c r="U3803" t="str">
        <f t="shared" si="832"/>
        <v>&lt;=1000</v>
      </c>
      <c r="V3803" t="s">
        <v>585</v>
      </c>
      <c r="W3803">
        <v>43096</v>
      </c>
      <c r="X3803" s="12">
        <f t="shared" si="833"/>
        <v>1.1578800816781139E-2</v>
      </c>
      <c r="Y3803" t="str">
        <f t="shared" si="834"/>
        <v>&lt;=0.02</v>
      </c>
      <c r="Z3803" t="s">
        <v>32</v>
      </c>
      <c r="AA3803">
        <v>0</v>
      </c>
      <c r="AB3803">
        <v>1800</v>
      </c>
      <c r="AC3803" t="str">
        <f t="shared" si="835"/>
        <v>&lt;=2000</v>
      </c>
      <c r="AD3803">
        <v>4</v>
      </c>
      <c r="AE3803" t="str">
        <f t="shared" si="836"/>
        <v>&lt;=8</v>
      </c>
      <c r="AF3803">
        <v>0</v>
      </c>
      <c r="AG3803" t="str">
        <f t="shared" si="837"/>
        <v>&lt;=500</v>
      </c>
      <c r="AH3803" t="s">
        <v>32</v>
      </c>
      <c r="AI3803" t="str">
        <f t="shared" si="838"/>
        <v/>
      </c>
      <c r="AJ3803" t="s">
        <v>32</v>
      </c>
      <c r="AK3803" t="str">
        <f t="shared" si="839"/>
        <v/>
      </c>
      <c r="AL3803">
        <v>4</v>
      </c>
      <c r="AM3803">
        <v>4</v>
      </c>
      <c r="AN3803">
        <v>0</v>
      </c>
      <c r="AO3803">
        <v>1</v>
      </c>
      <c r="AP3803" t="s">
        <v>32</v>
      </c>
    </row>
    <row r="3804" spans="1:42" x14ac:dyDescent="0.25">
      <c r="A3804">
        <v>201902</v>
      </c>
      <c r="B3804" t="str">
        <f t="shared" si="826"/>
        <v>2019-I</v>
      </c>
      <c r="C3804" t="s">
        <v>3865</v>
      </c>
      <c r="D3804" t="s">
        <v>3865</v>
      </c>
      <c r="E3804">
        <v>30629491</v>
      </c>
      <c r="F3804" t="s">
        <v>29</v>
      </c>
      <c r="G3804">
        <v>0</v>
      </c>
      <c r="H3804">
        <v>0</v>
      </c>
      <c r="I3804">
        <v>0</v>
      </c>
      <c r="J3804">
        <f t="shared" si="827"/>
        <v>0</v>
      </c>
      <c r="K3804" t="str">
        <f t="shared" si="828"/>
        <v>Modelamiento</v>
      </c>
      <c r="L3804">
        <f t="shared" si="829"/>
        <v>0</v>
      </c>
      <c r="M3804">
        <v>47</v>
      </c>
      <c r="N3804" t="str">
        <f t="shared" si="830"/>
        <v>&lt;=50</v>
      </c>
      <c r="O3804" t="s">
        <v>56</v>
      </c>
      <c r="P3804" t="s">
        <v>39</v>
      </c>
      <c r="Q3804">
        <v>39462</v>
      </c>
      <c r="R3804">
        <v>499</v>
      </c>
      <c r="S3804" t="str">
        <f t="shared" si="831"/>
        <v>&lt;=500</v>
      </c>
      <c r="T3804">
        <v>1229</v>
      </c>
      <c r="U3804" t="str">
        <f t="shared" si="832"/>
        <v>&lt;=1300</v>
      </c>
      <c r="V3804" t="s">
        <v>587</v>
      </c>
      <c r="W3804">
        <v>37041</v>
      </c>
      <c r="X3804" s="12">
        <f t="shared" si="833"/>
        <v>1.3471558543235874E-2</v>
      </c>
      <c r="Y3804" t="str">
        <f t="shared" si="834"/>
        <v>&lt;=0.02</v>
      </c>
      <c r="Z3804" t="s">
        <v>32</v>
      </c>
      <c r="AA3804">
        <v>4</v>
      </c>
      <c r="AB3804">
        <v>4959.82</v>
      </c>
      <c r="AC3804" t="str">
        <f t="shared" si="835"/>
        <v>&lt;=5000</v>
      </c>
      <c r="AD3804">
        <v>3251</v>
      </c>
      <c r="AE3804" t="str">
        <f t="shared" si="836"/>
        <v>&gt;120</v>
      </c>
      <c r="AF3804">
        <v>2804.96</v>
      </c>
      <c r="AG3804" t="str">
        <f t="shared" si="837"/>
        <v>&lt;=3000</v>
      </c>
      <c r="AH3804" t="s">
        <v>32</v>
      </c>
      <c r="AI3804" t="str">
        <f t="shared" si="838"/>
        <v/>
      </c>
      <c r="AJ3804" t="s">
        <v>32</v>
      </c>
      <c r="AK3804" t="str">
        <f t="shared" si="839"/>
        <v/>
      </c>
      <c r="AL3804">
        <v>12</v>
      </c>
      <c r="AM3804">
        <v>0</v>
      </c>
      <c r="AN3804">
        <v>4</v>
      </c>
      <c r="AO3804" t="s">
        <v>32</v>
      </c>
      <c r="AP3804">
        <v>9</v>
      </c>
    </row>
    <row r="3805" spans="1:42" x14ac:dyDescent="0.25">
      <c r="A3805">
        <v>201902</v>
      </c>
      <c r="B3805" t="str">
        <f t="shared" si="826"/>
        <v>2019-I</v>
      </c>
      <c r="C3805" t="s">
        <v>3866</v>
      </c>
      <c r="D3805" t="s">
        <v>3866</v>
      </c>
      <c r="E3805">
        <v>30632026</v>
      </c>
      <c r="F3805" t="s">
        <v>29</v>
      </c>
      <c r="G3805">
        <v>0</v>
      </c>
      <c r="H3805">
        <v>0</v>
      </c>
      <c r="I3805">
        <v>0</v>
      </c>
      <c r="J3805">
        <f t="shared" si="827"/>
        <v>0</v>
      </c>
      <c r="K3805" t="str">
        <f t="shared" si="828"/>
        <v>Modelamiento</v>
      </c>
      <c r="L3805">
        <f t="shared" si="829"/>
        <v>0</v>
      </c>
      <c r="M3805">
        <v>34</v>
      </c>
      <c r="N3805" t="str">
        <f t="shared" si="830"/>
        <v>&lt;=35</v>
      </c>
      <c r="O3805" t="s">
        <v>56</v>
      </c>
      <c r="P3805" t="s">
        <v>69</v>
      </c>
      <c r="Q3805">
        <v>36749</v>
      </c>
      <c r="R3805">
        <v>0</v>
      </c>
      <c r="S3805" t="str">
        <f t="shared" si="831"/>
        <v>=0</v>
      </c>
      <c r="T3805">
        <v>1004</v>
      </c>
      <c r="U3805" t="str">
        <f t="shared" si="832"/>
        <v>&lt;=1100</v>
      </c>
      <c r="V3805" t="s">
        <v>1854</v>
      </c>
      <c r="W3805">
        <v>33829</v>
      </c>
      <c r="X3805" s="12">
        <f t="shared" si="833"/>
        <v>0</v>
      </c>
      <c r="Y3805" t="str">
        <f t="shared" si="834"/>
        <v>=0</v>
      </c>
      <c r="Z3805" t="s">
        <v>32</v>
      </c>
      <c r="AA3805">
        <v>4</v>
      </c>
      <c r="AB3805">
        <v>2477.81</v>
      </c>
      <c r="AC3805" t="str">
        <f t="shared" si="835"/>
        <v>&lt;=3000</v>
      </c>
      <c r="AD3805">
        <v>3129</v>
      </c>
      <c r="AE3805" t="str">
        <f t="shared" si="836"/>
        <v>&gt;120</v>
      </c>
      <c r="AF3805">
        <v>2477.81</v>
      </c>
      <c r="AG3805" t="str">
        <f t="shared" si="837"/>
        <v>&lt;=3000</v>
      </c>
      <c r="AH3805" t="s">
        <v>32</v>
      </c>
      <c r="AI3805" t="str">
        <f t="shared" si="838"/>
        <v/>
      </c>
      <c r="AJ3805" t="s">
        <v>32</v>
      </c>
      <c r="AK3805" t="str">
        <f t="shared" si="839"/>
        <v/>
      </c>
      <c r="AL3805">
        <v>12</v>
      </c>
      <c r="AM3805">
        <v>0</v>
      </c>
      <c r="AN3805">
        <v>12</v>
      </c>
      <c r="AO3805" t="s">
        <v>32</v>
      </c>
      <c r="AP3805">
        <v>1</v>
      </c>
    </row>
    <row r="3806" spans="1:42" x14ac:dyDescent="0.25">
      <c r="A3806">
        <v>201902</v>
      </c>
      <c r="B3806" t="str">
        <f t="shared" si="826"/>
        <v>2019-I</v>
      </c>
      <c r="C3806" t="s">
        <v>3867</v>
      </c>
      <c r="D3806" t="s">
        <v>3867</v>
      </c>
      <c r="E3806">
        <v>30631068</v>
      </c>
      <c r="F3806" t="s">
        <v>29</v>
      </c>
      <c r="G3806">
        <v>0</v>
      </c>
      <c r="H3806">
        <v>0</v>
      </c>
      <c r="I3806">
        <v>0</v>
      </c>
      <c r="J3806">
        <f t="shared" si="827"/>
        <v>0</v>
      </c>
      <c r="K3806" t="str">
        <f t="shared" si="828"/>
        <v>Modelamiento</v>
      </c>
      <c r="L3806">
        <f t="shared" si="829"/>
        <v>0</v>
      </c>
      <c r="M3806">
        <v>53</v>
      </c>
      <c r="N3806" t="str">
        <f t="shared" si="830"/>
        <v>&lt;=55</v>
      </c>
      <c r="O3806" t="s">
        <v>56</v>
      </c>
      <c r="P3806" t="s">
        <v>39</v>
      </c>
      <c r="Q3806">
        <v>26922</v>
      </c>
      <c r="R3806">
        <v>500</v>
      </c>
      <c r="S3806" t="str">
        <f t="shared" si="831"/>
        <v>&lt;=500</v>
      </c>
      <c r="T3806">
        <v>927</v>
      </c>
      <c r="U3806" t="str">
        <f t="shared" si="832"/>
        <v>&lt;=1000</v>
      </c>
      <c r="V3806" t="s">
        <v>614</v>
      </c>
      <c r="W3806">
        <v>24502</v>
      </c>
      <c r="X3806" s="12">
        <f t="shared" si="833"/>
        <v>2.0406497428781326E-2</v>
      </c>
      <c r="Y3806" t="str">
        <f t="shared" si="834"/>
        <v>&lt;=0.03</v>
      </c>
      <c r="Z3806" t="s">
        <v>32</v>
      </c>
      <c r="AA3806">
        <v>0</v>
      </c>
      <c r="AB3806">
        <v>13632.67</v>
      </c>
      <c r="AC3806" t="str">
        <f t="shared" si="835"/>
        <v>&gt;5000</v>
      </c>
      <c r="AD3806">
        <v>16</v>
      </c>
      <c r="AE3806" t="str">
        <f t="shared" si="836"/>
        <v>&lt;=30</v>
      </c>
      <c r="AF3806">
        <v>0</v>
      </c>
      <c r="AG3806" t="str">
        <f t="shared" si="837"/>
        <v>&lt;=500</v>
      </c>
      <c r="AH3806">
        <v>24898.01</v>
      </c>
      <c r="AI3806" t="str">
        <f t="shared" si="838"/>
        <v>&gt;5000</v>
      </c>
      <c r="AJ3806">
        <v>9.06E-2</v>
      </c>
      <c r="AK3806" t="str">
        <f t="shared" si="839"/>
        <v>&lt;=0.1</v>
      </c>
      <c r="AL3806">
        <v>12</v>
      </c>
      <c r="AM3806">
        <v>10</v>
      </c>
      <c r="AN3806">
        <v>0</v>
      </c>
      <c r="AO3806">
        <v>2</v>
      </c>
      <c r="AP3806" t="s">
        <v>32</v>
      </c>
    </row>
    <row r="3807" spans="1:42" x14ac:dyDescent="0.25">
      <c r="A3807">
        <v>201902</v>
      </c>
      <c r="B3807" t="str">
        <f t="shared" si="826"/>
        <v>2019-I</v>
      </c>
      <c r="C3807" t="s">
        <v>3868</v>
      </c>
      <c r="D3807" t="s">
        <v>3868</v>
      </c>
      <c r="E3807">
        <v>30643915</v>
      </c>
      <c r="F3807" t="s">
        <v>29</v>
      </c>
      <c r="G3807">
        <v>0</v>
      </c>
      <c r="H3807">
        <v>0</v>
      </c>
      <c r="I3807">
        <v>0</v>
      </c>
      <c r="J3807">
        <f t="shared" si="827"/>
        <v>0</v>
      </c>
      <c r="K3807" t="str">
        <f t="shared" si="828"/>
        <v>Modelamiento</v>
      </c>
      <c r="L3807">
        <f t="shared" si="829"/>
        <v>0</v>
      </c>
      <c r="M3807">
        <v>44</v>
      </c>
      <c r="N3807" t="str">
        <f t="shared" si="830"/>
        <v>&lt;=45</v>
      </c>
      <c r="O3807" t="s">
        <v>72</v>
      </c>
      <c r="P3807" t="s">
        <v>35</v>
      </c>
      <c r="Q3807">
        <v>43905</v>
      </c>
      <c r="R3807">
        <v>500</v>
      </c>
      <c r="S3807" t="str">
        <f t="shared" si="831"/>
        <v>&lt;=500</v>
      </c>
      <c r="T3807">
        <v>1122</v>
      </c>
      <c r="U3807" t="str">
        <f t="shared" si="832"/>
        <v>&lt;=1200</v>
      </c>
      <c r="V3807" t="s">
        <v>585</v>
      </c>
      <c r="W3807">
        <v>41485</v>
      </c>
      <c r="X3807" s="12">
        <f t="shared" si="833"/>
        <v>1.205254911413764E-2</v>
      </c>
      <c r="Y3807" t="str">
        <f t="shared" si="834"/>
        <v>&lt;=0.02</v>
      </c>
      <c r="Z3807" t="s">
        <v>32</v>
      </c>
      <c r="AA3807">
        <v>1</v>
      </c>
      <c r="AB3807">
        <v>3714.54</v>
      </c>
      <c r="AC3807" t="str">
        <f t="shared" si="835"/>
        <v>&lt;=4000</v>
      </c>
      <c r="AD3807">
        <v>10</v>
      </c>
      <c r="AE3807" t="str">
        <f t="shared" si="836"/>
        <v>&lt;=30</v>
      </c>
      <c r="AF3807">
        <v>0</v>
      </c>
      <c r="AG3807" t="str">
        <f t="shared" si="837"/>
        <v>&lt;=500</v>
      </c>
      <c r="AH3807">
        <v>1144.93</v>
      </c>
      <c r="AI3807" t="str">
        <f t="shared" si="838"/>
        <v>&lt;=2000</v>
      </c>
      <c r="AJ3807">
        <v>1</v>
      </c>
      <c r="AK3807" t="str">
        <f t="shared" si="839"/>
        <v>&gt;0.9</v>
      </c>
      <c r="AL3807">
        <v>12</v>
      </c>
      <c r="AM3807">
        <v>10</v>
      </c>
      <c r="AN3807">
        <v>0</v>
      </c>
      <c r="AO3807">
        <v>2</v>
      </c>
      <c r="AP3807" t="s">
        <v>32</v>
      </c>
    </row>
    <row r="3808" spans="1:42" x14ac:dyDescent="0.25">
      <c r="A3808">
        <v>201902</v>
      </c>
      <c r="B3808" t="str">
        <f t="shared" si="826"/>
        <v>2019-I</v>
      </c>
      <c r="C3808" t="s">
        <v>3869</v>
      </c>
      <c r="D3808" t="s">
        <v>3869</v>
      </c>
      <c r="E3808">
        <v>30639902</v>
      </c>
      <c r="F3808" t="s">
        <v>29</v>
      </c>
      <c r="G3808">
        <v>0</v>
      </c>
      <c r="H3808">
        <v>0</v>
      </c>
      <c r="I3808">
        <v>0</v>
      </c>
      <c r="J3808">
        <f t="shared" si="827"/>
        <v>0</v>
      </c>
      <c r="K3808" t="str">
        <f t="shared" si="828"/>
        <v>Modelamiento</v>
      </c>
      <c r="L3808">
        <f t="shared" si="829"/>
        <v>0</v>
      </c>
      <c r="M3808">
        <v>25</v>
      </c>
      <c r="N3808" t="str">
        <f t="shared" si="830"/>
        <v>&lt;=25</v>
      </c>
      <c r="O3808" t="s">
        <v>56</v>
      </c>
      <c r="P3808" t="s">
        <v>31</v>
      </c>
      <c r="Q3808">
        <v>46753</v>
      </c>
      <c r="R3808">
        <v>3720</v>
      </c>
      <c r="S3808" t="str">
        <f t="shared" si="831"/>
        <v>&gt;2500</v>
      </c>
      <c r="T3808">
        <v>1449</v>
      </c>
      <c r="U3808" t="str">
        <f t="shared" si="832"/>
        <v>&lt;=1500</v>
      </c>
      <c r="V3808" t="s">
        <v>587</v>
      </c>
      <c r="W3808">
        <v>47553</v>
      </c>
      <c r="X3808" s="12">
        <f t="shared" si="833"/>
        <v>7.8228502933568866E-2</v>
      </c>
      <c r="Y3808" t="str">
        <f t="shared" si="834"/>
        <v>&gt;0.06</v>
      </c>
      <c r="Z3808" t="s">
        <v>32</v>
      </c>
      <c r="AA3808">
        <v>9</v>
      </c>
      <c r="AB3808" t="s">
        <v>32</v>
      </c>
      <c r="AC3808" t="str">
        <f t="shared" si="835"/>
        <v/>
      </c>
      <c r="AD3808" t="s">
        <v>32</v>
      </c>
      <c r="AE3808" t="str">
        <f t="shared" si="836"/>
        <v/>
      </c>
      <c r="AF3808" t="s">
        <v>32</v>
      </c>
      <c r="AG3808" t="str">
        <f t="shared" si="837"/>
        <v/>
      </c>
      <c r="AH3808" t="s">
        <v>32</v>
      </c>
      <c r="AI3808" t="str">
        <f t="shared" si="838"/>
        <v/>
      </c>
      <c r="AJ3808" t="s">
        <v>32</v>
      </c>
      <c r="AK3808" t="str">
        <f t="shared" si="839"/>
        <v/>
      </c>
      <c r="AL3808">
        <v>0</v>
      </c>
      <c r="AM3808">
        <v>0</v>
      </c>
      <c r="AN3808">
        <v>0</v>
      </c>
      <c r="AO3808" t="s">
        <v>32</v>
      </c>
      <c r="AP3808" t="s">
        <v>32</v>
      </c>
    </row>
    <row r="3809" spans="1:42" x14ac:dyDescent="0.25">
      <c r="A3809">
        <v>201903</v>
      </c>
      <c r="B3809" t="str">
        <f t="shared" si="826"/>
        <v>2019-I</v>
      </c>
      <c r="C3809" t="s">
        <v>3870</v>
      </c>
      <c r="D3809" t="s">
        <v>3870</v>
      </c>
      <c r="E3809">
        <v>30636510</v>
      </c>
      <c r="F3809" t="s">
        <v>29</v>
      </c>
      <c r="G3809">
        <v>1</v>
      </c>
      <c r="H3809">
        <v>0</v>
      </c>
      <c r="I3809">
        <v>0</v>
      </c>
      <c r="J3809">
        <f t="shared" si="827"/>
        <v>0</v>
      </c>
      <c r="K3809" t="str">
        <f t="shared" si="828"/>
        <v>Modelamiento</v>
      </c>
      <c r="L3809">
        <f t="shared" si="829"/>
        <v>0</v>
      </c>
      <c r="M3809">
        <v>33</v>
      </c>
      <c r="N3809" t="str">
        <f t="shared" si="830"/>
        <v>&lt;=35</v>
      </c>
      <c r="O3809" t="s">
        <v>56</v>
      </c>
      <c r="P3809" t="s">
        <v>31</v>
      </c>
      <c r="Q3809">
        <v>45932</v>
      </c>
      <c r="R3809">
        <v>0</v>
      </c>
      <c r="S3809" t="str">
        <f t="shared" si="831"/>
        <v>=0</v>
      </c>
      <c r="T3809">
        <v>999</v>
      </c>
      <c r="U3809" t="str">
        <f t="shared" si="832"/>
        <v>&lt;=1000</v>
      </c>
      <c r="V3809" t="s">
        <v>1407</v>
      </c>
      <c r="W3809">
        <v>43012</v>
      </c>
      <c r="X3809" s="12">
        <f t="shared" si="833"/>
        <v>0</v>
      </c>
      <c r="Y3809" t="str">
        <f t="shared" si="834"/>
        <v>=0</v>
      </c>
      <c r="Z3809" t="s">
        <v>32</v>
      </c>
      <c r="AA3809">
        <v>4</v>
      </c>
      <c r="AB3809">
        <v>1461.03</v>
      </c>
      <c r="AC3809" t="str">
        <f t="shared" si="835"/>
        <v>&lt;=2000</v>
      </c>
      <c r="AD3809">
        <v>2514</v>
      </c>
      <c r="AE3809" t="str">
        <f t="shared" si="836"/>
        <v>&gt;120</v>
      </c>
      <c r="AF3809">
        <v>1461.03</v>
      </c>
      <c r="AG3809" t="str">
        <f t="shared" si="837"/>
        <v>&lt;=2000</v>
      </c>
      <c r="AH3809" t="s">
        <v>32</v>
      </c>
      <c r="AI3809" t="str">
        <f t="shared" si="838"/>
        <v/>
      </c>
      <c r="AJ3809" t="s">
        <v>32</v>
      </c>
      <c r="AK3809" t="str">
        <f t="shared" si="839"/>
        <v/>
      </c>
      <c r="AL3809">
        <v>12</v>
      </c>
      <c r="AM3809">
        <v>0</v>
      </c>
      <c r="AN3809">
        <v>12</v>
      </c>
      <c r="AO3809" t="s">
        <v>32</v>
      </c>
      <c r="AP3809">
        <v>1</v>
      </c>
    </row>
    <row r="3810" spans="1:42" x14ac:dyDescent="0.25">
      <c r="A3810">
        <v>201903</v>
      </c>
      <c r="B3810" t="str">
        <f t="shared" si="826"/>
        <v>2019-I</v>
      </c>
      <c r="C3810" t="s">
        <v>3871</v>
      </c>
      <c r="D3810" t="s">
        <v>3871</v>
      </c>
      <c r="E3810">
        <v>30629989</v>
      </c>
      <c r="F3810" t="s">
        <v>29</v>
      </c>
      <c r="G3810">
        <v>0</v>
      </c>
      <c r="H3810">
        <v>0</v>
      </c>
      <c r="I3810">
        <v>0</v>
      </c>
      <c r="J3810">
        <f t="shared" si="827"/>
        <v>0</v>
      </c>
      <c r="K3810" t="str">
        <f t="shared" si="828"/>
        <v>Modelamiento</v>
      </c>
      <c r="L3810">
        <f t="shared" si="829"/>
        <v>0</v>
      </c>
      <c r="M3810">
        <v>25</v>
      </c>
      <c r="N3810" t="str">
        <f t="shared" si="830"/>
        <v>&lt;=25</v>
      </c>
      <c r="O3810" t="s">
        <v>56</v>
      </c>
      <c r="P3810" t="s">
        <v>31</v>
      </c>
      <c r="Q3810">
        <v>54831</v>
      </c>
      <c r="R3810">
        <v>1700</v>
      </c>
      <c r="S3810" t="str">
        <f t="shared" si="831"/>
        <v>&lt;=2000</v>
      </c>
      <c r="T3810">
        <v>1436</v>
      </c>
      <c r="U3810" t="str">
        <f t="shared" si="832"/>
        <v>&lt;=1500</v>
      </c>
      <c r="V3810" t="s">
        <v>589</v>
      </c>
      <c r="W3810">
        <v>52961</v>
      </c>
      <c r="X3810" s="12">
        <f t="shared" si="833"/>
        <v>3.2099091784520688E-2</v>
      </c>
      <c r="Y3810" t="str">
        <f t="shared" si="834"/>
        <v>&lt;=0.04</v>
      </c>
      <c r="Z3810" t="s">
        <v>32</v>
      </c>
      <c r="AA3810">
        <v>9</v>
      </c>
      <c r="AB3810" t="s">
        <v>32</v>
      </c>
      <c r="AC3810" t="str">
        <f t="shared" si="835"/>
        <v/>
      </c>
      <c r="AD3810" t="s">
        <v>32</v>
      </c>
      <c r="AE3810" t="str">
        <f t="shared" si="836"/>
        <v/>
      </c>
      <c r="AF3810" t="s">
        <v>32</v>
      </c>
      <c r="AG3810" t="str">
        <f t="shared" si="837"/>
        <v/>
      </c>
      <c r="AH3810" t="s">
        <v>32</v>
      </c>
      <c r="AI3810" t="str">
        <f t="shared" si="838"/>
        <v/>
      </c>
      <c r="AJ3810" t="s">
        <v>32</v>
      </c>
      <c r="AK3810" t="str">
        <f t="shared" si="839"/>
        <v/>
      </c>
      <c r="AL3810">
        <v>0</v>
      </c>
      <c r="AM3810">
        <v>0</v>
      </c>
      <c r="AN3810">
        <v>0</v>
      </c>
      <c r="AO3810" t="s">
        <v>32</v>
      </c>
      <c r="AP3810" t="s">
        <v>32</v>
      </c>
    </row>
    <row r="3811" spans="1:42" x14ac:dyDescent="0.25">
      <c r="A3811">
        <v>201903</v>
      </c>
      <c r="B3811" t="str">
        <f t="shared" si="826"/>
        <v>2019-I</v>
      </c>
      <c r="C3811" t="s">
        <v>3872</v>
      </c>
      <c r="D3811" t="s">
        <v>3872</v>
      </c>
      <c r="E3811">
        <v>30655867</v>
      </c>
      <c r="F3811" t="s">
        <v>29</v>
      </c>
      <c r="G3811">
        <v>0</v>
      </c>
      <c r="H3811">
        <v>0</v>
      </c>
      <c r="I3811">
        <v>0</v>
      </c>
      <c r="J3811">
        <f t="shared" si="827"/>
        <v>0</v>
      </c>
      <c r="K3811" t="str">
        <f t="shared" si="828"/>
        <v>Modelamiento</v>
      </c>
      <c r="L3811">
        <f t="shared" si="829"/>
        <v>0</v>
      </c>
      <c r="M3811">
        <v>42</v>
      </c>
      <c r="N3811" t="str">
        <f t="shared" si="830"/>
        <v>&lt;=45</v>
      </c>
      <c r="O3811" t="s">
        <v>56</v>
      </c>
      <c r="P3811" t="s">
        <v>39</v>
      </c>
      <c r="Q3811">
        <v>47318</v>
      </c>
      <c r="R3811">
        <v>500</v>
      </c>
      <c r="S3811" t="str">
        <f t="shared" si="831"/>
        <v>&lt;=500</v>
      </c>
      <c r="T3811">
        <v>1150</v>
      </c>
      <c r="U3811" t="str">
        <f t="shared" si="832"/>
        <v>&lt;=1200</v>
      </c>
      <c r="V3811" t="s">
        <v>597</v>
      </c>
      <c r="W3811">
        <v>44898</v>
      </c>
      <c r="X3811" s="12">
        <f t="shared" si="833"/>
        <v>1.1136353512405897E-2</v>
      </c>
      <c r="Y3811" t="str">
        <f t="shared" si="834"/>
        <v>&lt;=0.02</v>
      </c>
      <c r="Z3811" t="s">
        <v>32</v>
      </c>
      <c r="AA3811">
        <v>4</v>
      </c>
      <c r="AB3811">
        <v>4695.83</v>
      </c>
      <c r="AC3811" t="str">
        <f t="shared" si="835"/>
        <v>&lt;=5000</v>
      </c>
      <c r="AD3811">
        <v>4561</v>
      </c>
      <c r="AE3811" t="str">
        <f t="shared" si="836"/>
        <v>&gt;120</v>
      </c>
      <c r="AF3811">
        <v>4695.83</v>
      </c>
      <c r="AG3811" t="str">
        <f t="shared" si="837"/>
        <v>&lt;=5000</v>
      </c>
      <c r="AH3811" t="s">
        <v>32</v>
      </c>
      <c r="AI3811" t="str">
        <f t="shared" si="838"/>
        <v/>
      </c>
      <c r="AJ3811" t="s">
        <v>32</v>
      </c>
      <c r="AK3811" t="str">
        <f t="shared" si="839"/>
        <v/>
      </c>
      <c r="AL3811">
        <v>12</v>
      </c>
      <c r="AM3811">
        <v>0</v>
      </c>
      <c r="AN3811">
        <v>12</v>
      </c>
      <c r="AO3811" t="s">
        <v>32</v>
      </c>
      <c r="AP3811">
        <v>1</v>
      </c>
    </row>
    <row r="3812" spans="1:42" x14ac:dyDescent="0.25">
      <c r="A3812">
        <v>201903</v>
      </c>
      <c r="B3812" t="str">
        <f t="shared" si="826"/>
        <v>2019-I</v>
      </c>
      <c r="C3812" t="s">
        <v>3873</v>
      </c>
      <c r="D3812" t="s">
        <v>3873</v>
      </c>
      <c r="E3812">
        <v>30638090</v>
      </c>
      <c r="F3812" t="s">
        <v>29</v>
      </c>
      <c r="G3812">
        <v>0</v>
      </c>
      <c r="H3812">
        <v>0</v>
      </c>
      <c r="I3812">
        <v>0</v>
      </c>
      <c r="J3812">
        <f t="shared" si="827"/>
        <v>0</v>
      </c>
      <c r="K3812" t="str">
        <f t="shared" si="828"/>
        <v>Modelamiento</v>
      </c>
      <c r="L3812">
        <f t="shared" si="829"/>
        <v>0</v>
      </c>
      <c r="M3812">
        <v>48</v>
      </c>
      <c r="N3812" t="str">
        <f t="shared" si="830"/>
        <v>&lt;=50</v>
      </c>
      <c r="O3812" t="s">
        <v>56</v>
      </c>
      <c r="P3812" t="s">
        <v>39</v>
      </c>
      <c r="Q3812">
        <v>32088</v>
      </c>
      <c r="R3812">
        <v>500</v>
      </c>
      <c r="S3812" t="str">
        <f t="shared" si="831"/>
        <v>&lt;=500</v>
      </c>
      <c r="T3812">
        <v>1122</v>
      </c>
      <c r="U3812" t="str">
        <f t="shared" si="832"/>
        <v>&lt;=1200</v>
      </c>
      <c r="V3812" t="s">
        <v>1407</v>
      </c>
      <c r="W3812">
        <v>29638</v>
      </c>
      <c r="X3812" s="12">
        <f t="shared" si="833"/>
        <v>1.6870234158850125E-2</v>
      </c>
      <c r="Y3812" t="str">
        <f t="shared" si="834"/>
        <v>&lt;=0.02</v>
      </c>
      <c r="Z3812" t="s">
        <v>32</v>
      </c>
      <c r="AA3812">
        <v>0</v>
      </c>
      <c r="AB3812">
        <v>6062.54</v>
      </c>
      <c r="AC3812" t="str">
        <f t="shared" si="835"/>
        <v>&gt;5000</v>
      </c>
      <c r="AD3812">
        <v>0</v>
      </c>
      <c r="AE3812" t="str">
        <f t="shared" si="836"/>
        <v>=0</v>
      </c>
      <c r="AF3812">
        <v>0</v>
      </c>
      <c r="AG3812" t="str">
        <f t="shared" si="837"/>
        <v>&lt;=500</v>
      </c>
      <c r="AH3812">
        <v>2800</v>
      </c>
      <c r="AI3812" t="str">
        <f t="shared" si="838"/>
        <v>&lt;=3000</v>
      </c>
      <c r="AJ3812">
        <v>0.96050000000000002</v>
      </c>
      <c r="AK3812" t="str">
        <f t="shared" si="839"/>
        <v>&gt;0.9</v>
      </c>
      <c r="AL3812">
        <v>12</v>
      </c>
      <c r="AM3812">
        <v>12</v>
      </c>
      <c r="AN3812">
        <v>0</v>
      </c>
      <c r="AO3812">
        <v>1</v>
      </c>
      <c r="AP3812" t="s">
        <v>32</v>
      </c>
    </row>
    <row r="3813" spans="1:42" x14ac:dyDescent="0.25">
      <c r="A3813">
        <v>201903</v>
      </c>
      <c r="B3813" t="str">
        <f t="shared" si="826"/>
        <v>2019-I</v>
      </c>
      <c r="C3813" t="s">
        <v>3874</v>
      </c>
      <c r="D3813" t="s">
        <v>3874</v>
      </c>
      <c r="E3813">
        <v>30627980</v>
      </c>
      <c r="F3813" t="s">
        <v>29</v>
      </c>
      <c r="G3813">
        <v>0</v>
      </c>
      <c r="H3813">
        <v>0</v>
      </c>
      <c r="I3813">
        <v>0</v>
      </c>
      <c r="J3813">
        <f t="shared" si="827"/>
        <v>0</v>
      </c>
      <c r="K3813" t="str">
        <f t="shared" si="828"/>
        <v>Modelamiento</v>
      </c>
      <c r="L3813">
        <f t="shared" si="829"/>
        <v>0</v>
      </c>
      <c r="M3813">
        <v>52</v>
      </c>
      <c r="N3813" t="str">
        <f t="shared" si="830"/>
        <v>&lt;=55</v>
      </c>
      <c r="O3813" t="s">
        <v>56</v>
      </c>
      <c r="P3813" t="s">
        <v>35</v>
      </c>
      <c r="Q3813">
        <v>59316</v>
      </c>
      <c r="R3813">
        <v>1040</v>
      </c>
      <c r="S3813" t="str">
        <f t="shared" si="831"/>
        <v>&lt;=1500</v>
      </c>
      <c r="T3813">
        <v>1598</v>
      </c>
      <c r="U3813" t="str">
        <f t="shared" si="832"/>
        <v>&gt;1500</v>
      </c>
      <c r="V3813" t="s">
        <v>597</v>
      </c>
      <c r="W3813">
        <v>56786</v>
      </c>
      <c r="X3813" s="12">
        <f t="shared" si="833"/>
        <v>1.8314373261015038E-2</v>
      </c>
      <c r="Y3813" t="str">
        <f t="shared" si="834"/>
        <v>&lt;=0.02</v>
      </c>
      <c r="Z3813" t="s">
        <v>32</v>
      </c>
      <c r="AA3813">
        <v>9</v>
      </c>
      <c r="AB3813" t="s">
        <v>32</v>
      </c>
      <c r="AC3813" t="str">
        <f t="shared" si="835"/>
        <v/>
      </c>
      <c r="AD3813" t="s">
        <v>32</v>
      </c>
      <c r="AE3813" t="str">
        <f t="shared" si="836"/>
        <v/>
      </c>
      <c r="AF3813" t="s">
        <v>32</v>
      </c>
      <c r="AG3813" t="str">
        <f t="shared" si="837"/>
        <v/>
      </c>
      <c r="AH3813" t="s">
        <v>32</v>
      </c>
      <c r="AI3813" t="str">
        <f t="shared" si="838"/>
        <v/>
      </c>
      <c r="AJ3813" t="s">
        <v>32</v>
      </c>
      <c r="AK3813" t="str">
        <f t="shared" si="839"/>
        <v/>
      </c>
      <c r="AL3813">
        <v>0</v>
      </c>
      <c r="AM3813">
        <v>0</v>
      </c>
      <c r="AN3813">
        <v>0</v>
      </c>
      <c r="AO3813" t="s">
        <v>32</v>
      </c>
      <c r="AP3813" t="s">
        <v>32</v>
      </c>
    </row>
    <row r="3814" spans="1:42" x14ac:dyDescent="0.25">
      <c r="A3814">
        <v>201903</v>
      </c>
      <c r="B3814" t="str">
        <f t="shared" si="826"/>
        <v>2019-I</v>
      </c>
      <c r="C3814" t="s">
        <v>3875</v>
      </c>
      <c r="D3814" t="s">
        <v>3875</v>
      </c>
      <c r="E3814">
        <v>30639919</v>
      </c>
      <c r="F3814" t="s">
        <v>29</v>
      </c>
      <c r="G3814">
        <v>0</v>
      </c>
      <c r="H3814">
        <v>0</v>
      </c>
      <c r="I3814">
        <v>0</v>
      </c>
      <c r="J3814">
        <f t="shared" si="827"/>
        <v>0</v>
      </c>
      <c r="K3814" t="str">
        <f t="shared" si="828"/>
        <v>Modelamiento</v>
      </c>
      <c r="L3814">
        <f t="shared" si="829"/>
        <v>0</v>
      </c>
      <c r="M3814">
        <v>24</v>
      </c>
      <c r="N3814" t="str">
        <f t="shared" si="830"/>
        <v>&lt;=25</v>
      </c>
      <c r="O3814" t="s">
        <v>56</v>
      </c>
      <c r="P3814" t="s">
        <v>39</v>
      </c>
      <c r="Q3814">
        <v>45844</v>
      </c>
      <c r="R3814">
        <v>1650</v>
      </c>
      <c r="S3814" t="str">
        <f t="shared" si="831"/>
        <v>&lt;=2000</v>
      </c>
      <c r="T3814">
        <v>1242</v>
      </c>
      <c r="U3814" t="str">
        <f t="shared" si="832"/>
        <v>&lt;=1300</v>
      </c>
      <c r="V3814" t="s">
        <v>1407</v>
      </c>
      <c r="W3814">
        <v>44574</v>
      </c>
      <c r="X3814" s="12">
        <f t="shared" si="833"/>
        <v>3.7017095167586486E-2</v>
      </c>
      <c r="Y3814" t="str">
        <f t="shared" si="834"/>
        <v>&lt;=0.04</v>
      </c>
      <c r="Z3814" t="s">
        <v>32</v>
      </c>
      <c r="AA3814">
        <v>9</v>
      </c>
      <c r="AB3814" t="s">
        <v>32</v>
      </c>
      <c r="AC3814" t="str">
        <f t="shared" si="835"/>
        <v/>
      </c>
      <c r="AD3814" t="s">
        <v>32</v>
      </c>
      <c r="AE3814" t="str">
        <f t="shared" si="836"/>
        <v/>
      </c>
      <c r="AF3814" t="s">
        <v>32</v>
      </c>
      <c r="AG3814" t="str">
        <f t="shared" si="837"/>
        <v/>
      </c>
      <c r="AH3814" t="s">
        <v>32</v>
      </c>
      <c r="AI3814" t="str">
        <f t="shared" si="838"/>
        <v/>
      </c>
      <c r="AJ3814" t="s">
        <v>32</v>
      </c>
      <c r="AK3814" t="str">
        <f t="shared" si="839"/>
        <v/>
      </c>
      <c r="AL3814">
        <v>0</v>
      </c>
      <c r="AM3814">
        <v>0</v>
      </c>
      <c r="AN3814">
        <v>0</v>
      </c>
      <c r="AO3814" t="s">
        <v>32</v>
      </c>
      <c r="AP3814" t="s">
        <v>32</v>
      </c>
    </row>
    <row r="3815" spans="1:42" x14ac:dyDescent="0.25">
      <c r="A3815">
        <v>201903</v>
      </c>
      <c r="B3815" t="str">
        <f t="shared" si="826"/>
        <v>2019-I</v>
      </c>
      <c r="C3815" t="s">
        <v>3876</v>
      </c>
      <c r="D3815" t="s">
        <v>3876</v>
      </c>
      <c r="E3815">
        <v>30638539</v>
      </c>
      <c r="F3815" t="s">
        <v>29</v>
      </c>
      <c r="G3815">
        <v>1</v>
      </c>
      <c r="H3815">
        <v>0</v>
      </c>
      <c r="I3815">
        <v>0</v>
      </c>
      <c r="J3815">
        <f t="shared" si="827"/>
        <v>0</v>
      </c>
      <c r="K3815" t="str">
        <f t="shared" si="828"/>
        <v>Modelamiento</v>
      </c>
      <c r="L3815">
        <f t="shared" si="829"/>
        <v>0</v>
      </c>
      <c r="M3815">
        <v>38</v>
      </c>
      <c r="N3815" t="str">
        <f t="shared" si="830"/>
        <v>&lt;=40</v>
      </c>
      <c r="O3815" t="s">
        <v>56</v>
      </c>
      <c r="P3815" t="s">
        <v>31</v>
      </c>
      <c r="Q3815">
        <v>35749</v>
      </c>
      <c r="R3815">
        <v>1650</v>
      </c>
      <c r="S3815" t="str">
        <f t="shared" si="831"/>
        <v>&lt;=2000</v>
      </c>
      <c r="T3815">
        <v>872</v>
      </c>
      <c r="U3815" t="str">
        <f t="shared" si="832"/>
        <v>&lt;=1000</v>
      </c>
      <c r="V3815" t="s">
        <v>612</v>
      </c>
      <c r="W3815">
        <v>33829</v>
      </c>
      <c r="X3815" s="12">
        <f t="shared" si="833"/>
        <v>4.8774719914865941E-2</v>
      </c>
      <c r="Y3815" t="str">
        <f t="shared" si="834"/>
        <v>&lt;=0.05</v>
      </c>
      <c r="Z3815" t="s">
        <v>32</v>
      </c>
      <c r="AA3815">
        <v>4</v>
      </c>
      <c r="AB3815">
        <v>363.27</v>
      </c>
      <c r="AC3815" t="str">
        <f t="shared" si="835"/>
        <v>&lt;=500</v>
      </c>
      <c r="AD3815">
        <v>1142</v>
      </c>
      <c r="AE3815" t="str">
        <f t="shared" si="836"/>
        <v>&gt;120</v>
      </c>
      <c r="AF3815">
        <v>363.27</v>
      </c>
      <c r="AG3815" t="str">
        <f t="shared" si="837"/>
        <v>&lt;=500</v>
      </c>
      <c r="AH3815" t="s">
        <v>32</v>
      </c>
      <c r="AI3815" t="str">
        <f t="shared" si="838"/>
        <v/>
      </c>
      <c r="AJ3815" t="s">
        <v>32</v>
      </c>
      <c r="AK3815" t="str">
        <f t="shared" si="839"/>
        <v/>
      </c>
      <c r="AL3815">
        <v>9</v>
      </c>
      <c r="AM3815">
        <v>0</v>
      </c>
      <c r="AN3815">
        <v>9</v>
      </c>
      <c r="AO3815" t="s">
        <v>32</v>
      </c>
      <c r="AP3815">
        <v>4</v>
      </c>
    </row>
    <row r="3816" spans="1:42" x14ac:dyDescent="0.25">
      <c r="A3816">
        <v>201903</v>
      </c>
      <c r="B3816" t="str">
        <f t="shared" si="826"/>
        <v>2019-I</v>
      </c>
      <c r="C3816" t="s">
        <v>3877</v>
      </c>
      <c r="D3816" t="s">
        <v>3877</v>
      </c>
      <c r="E3816">
        <v>30640566</v>
      </c>
      <c r="F3816" t="s">
        <v>29</v>
      </c>
      <c r="G3816">
        <v>0</v>
      </c>
      <c r="H3816">
        <v>0</v>
      </c>
      <c r="I3816">
        <v>0</v>
      </c>
      <c r="J3816">
        <f t="shared" si="827"/>
        <v>0</v>
      </c>
      <c r="K3816" t="str">
        <f t="shared" si="828"/>
        <v>Modelamiento</v>
      </c>
      <c r="L3816">
        <f t="shared" si="829"/>
        <v>0</v>
      </c>
      <c r="M3816">
        <v>34</v>
      </c>
      <c r="N3816" t="str">
        <f t="shared" si="830"/>
        <v>&lt;=35</v>
      </c>
      <c r="O3816" t="s">
        <v>56</v>
      </c>
      <c r="P3816" t="s">
        <v>39</v>
      </c>
      <c r="Q3816">
        <v>55966</v>
      </c>
      <c r="R3816">
        <v>2473</v>
      </c>
      <c r="S3816" t="str">
        <f t="shared" si="831"/>
        <v>&lt;=2500</v>
      </c>
      <c r="T3816">
        <v>1443</v>
      </c>
      <c r="U3816" t="str">
        <f t="shared" si="832"/>
        <v>&lt;=1500</v>
      </c>
      <c r="V3816" t="s">
        <v>589</v>
      </c>
      <c r="W3816">
        <v>54869</v>
      </c>
      <c r="X3816" s="12">
        <f t="shared" si="833"/>
        <v>4.5070987260566076E-2</v>
      </c>
      <c r="Y3816" t="str">
        <f t="shared" si="834"/>
        <v>&lt;=0.05</v>
      </c>
      <c r="Z3816" t="s">
        <v>32</v>
      </c>
      <c r="AA3816">
        <v>4</v>
      </c>
      <c r="AB3816">
        <v>956.79</v>
      </c>
      <c r="AC3816" t="str">
        <f t="shared" si="835"/>
        <v>&lt;=1000</v>
      </c>
      <c r="AD3816">
        <v>1509</v>
      </c>
      <c r="AE3816" t="str">
        <f t="shared" si="836"/>
        <v>&gt;120</v>
      </c>
      <c r="AF3816">
        <v>956.79</v>
      </c>
      <c r="AG3816" t="str">
        <f t="shared" si="837"/>
        <v>&lt;=1000</v>
      </c>
      <c r="AH3816" t="s">
        <v>32</v>
      </c>
      <c r="AI3816" t="str">
        <f t="shared" si="838"/>
        <v/>
      </c>
      <c r="AJ3816" t="s">
        <v>32</v>
      </c>
      <c r="AK3816" t="str">
        <f t="shared" si="839"/>
        <v/>
      </c>
      <c r="AL3816">
        <v>12</v>
      </c>
      <c r="AM3816">
        <v>0</v>
      </c>
      <c r="AN3816">
        <v>12</v>
      </c>
      <c r="AO3816" t="s">
        <v>32</v>
      </c>
      <c r="AP3816">
        <v>1</v>
      </c>
    </row>
    <row r="3817" spans="1:42" x14ac:dyDescent="0.25">
      <c r="A3817">
        <v>201903</v>
      </c>
      <c r="B3817" t="str">
        <f t="shared" si="826"/>
        <v>2019-I</v>
      </c>
      <c r="C3817" t="s">
        <v>3878</v>
      </c>
      <c r="D3817" t="s">
        <v>3878</v>
      </c>
      <c r="E3817">
        <v>30612827</v>
      </c>
      <c r="F3817" t="s">
        <v>29</v>
      </c>
      <c r="G3817">
        <v>1</v>
      </c>
      <c r="H3817">
        <v>0</v>
      </c>
      <c r="I3817">
        <v>0</v>
      </c>
      <c r="J3817">
        <f t="shared" si="827"/>
        <v>0</v>
      </c>
      <c r="K3817" t="str">
        <f t="shared" si="828"/>
        <v>Modelamiento</v>
      </c>
      <c r="L3817">
        <f t="shared" si="829"/>
        <v>0</v>
      </c>
      <c r="M3817">
        <v>48</v>
      </c>
      <c r="N3817" t="str">
        <f t="shared" si="830"/>
        <v>&lt;=50</v>
      </c>
      <c r="O3817" t="s">
        <v>72</v>
      </c>
      <c r="P3817" t="s">
        <v>31</v>
      </c>
      <c r="Q3817">
        <v>55644</v>
      </c>
      <c r="R3817">
        <v>500</v>
      </c>
      <c r="S3817" t="str">
        <f t="shared" si="831"/>
        <v>&lt;=500</v>
      </c>
      <c r="T3817">
        <v>1393</v>
      </c>
      <c r="U3817" t="str">
        <f t="shared" si="832"/>
        <v>&lt;=1400</v>
      </c>
      <c r="V3817" t="s">
        <v>597</v>
      </c>
      <c r="W3817">
        <v>53224</v>
      </c>
      <c r="X3817" s="12">
        <f t="shared" si="833"/>
        <v>9.3942582293702094E-3</v>
      </c>
      <c r="Y3817" t="str">
        <f t="shared" si="834"/>
        <v>&lt;=0.01</v>
      </c>
      <c r="Z3817" t="s">
        <v>32</v>
      </c>
      <c r="AA3817">
        <v>0</v>
      </c>
      <c r="AB3817">
        <v>10689.22</v>
      </c>
      <c r="AC3817" t="str">
        <f t="shared" si="835"/>
        <v>&gt;5000</v>
      </c>
      <c r="AD3817">
        <v>0</v>
      </c>
      <c r="AE3817" t="str">
        <f t="shared" si="836"/>
        <v>=0</v>
      </c>
      <c r="AF3817">
        <v>0</v>
      </c>
      <c r="AG3817" t="str">
        <f t="shared" si="837"/>
        <v>&lt;=500</v>
      </c>
      <c r="AH3817">
        <v>14700.01</v>
      </c>
      <c r="AI3817" t="str">
        <f t="shared" si="838"/>
        <v>&gt;5000</v>
      </c>
      <c r="AJ3817">
        <v>0.84570000000000001</v>
      </c>
      <c r="AK3817" t="str">
        <f t="shared" si="839"/>
        <v>&lt;=0.9</v>
      </c>
      <c r="AL3817">
        <v>12</v>
      </c>
      <c r="AM3817">
        <v>12</v>
      </c>
      <c r="AN3817">
        <v>0</v>
      </c>
      <c r="AO3817">
        <v>1</v>
      </c>
      <c r="AP3817" t="s">
        <v>32</v>
      </c>
    </row>
    <row r="3818" spans="1:42" x14ac:dyDescent="0.25">
      <c r="A3818">
        <v>201903</v>
      </c>
      <c r="B3818" t="str">
        <f t="shared" si="826"/>
        <v>2019-I</v>
      </c>
      <c r="C3818" t="s">
        <v>3879</v>
      </c>
      <c r="D3818" t="s">
        <v>3879</v>
      </c>
      <c r="E3818">
        <v>30629377</v>
      </c>
      <c r="F3818" t="s">
        <v>29</v>
      </c>
      <c r="G3818">
        <v>0</v>
      </c>
      <c r="H3818">
        <v>0</v>
      </c>
      <c r="I3818">
        <v>0</v>
      </c>
      <c r="J3818">
        <f t="shared" si="827"/>
        <v>0</v>
      </c>
      <c r="K3818" t="str">
        <f t="shared" si="828"/>
        <v>Modelamiento</v>
      </c>
      <c r="L3818">
        <f t="shared" si="829"/>
        <v>0</v>
      </c>
      <c r="M3818">
        <v>33</v>
      </c>
      <c r="N3818" t="str">
        <f t="shared" si="830"/>
        <v>&lt;=35</v>
      </c>
      <c r="O3818" t="s">
        <v>56</v>
      </c>
      <c r="P3818" t="s">
        <v>39</v>
      </c>
      <c r="Q3818">
        <v>40997</v>
      </c>
      <c r="R3818">
        <v>1650</v>
      </c>
      <c r="S3818" t="str">
        <f t="shared" si="831"/>
        <v>&lt;=2000</v>
      </c>
      <c r="T3818">
        <v>1413</v>
      </c>
      <c r="U3818" t="str">
        <f t="shared" si="832"/>
        <v>&lt;=1500</v>
      </c>
      <c r="V3818" t="s">
        <v>589</v>
      </c>
      <c r="W3818">
        <v>39727</v>
      </c>
      <c r="X3818" s="12">
        <f t="shared" si="833"/>
        <v>4.1533465904800261E-2</v>
      </c>
      <c r="Y3818" t="str">
        <f t="shared" si="834"/>
        <v>&lt;=0.05</v>
      </c>
      <c r="Z3818" t="s">
        <v>32</v>
      </c>
      <c r="AA3818">
        <v>9</v>
      </c>
      <c r="AB3818" t="s">
        <v>32</v>
      </c>
      <c r="AC3818" t="str">
        <f t="shared" si="835"/>
        <v/>
      </c>
      <c r="AD3818" t="s">
        <v>32</v>
      </c>
      <c r="AE3818" t="str">
        <f t="shared" si="836"/>
        <v/>
      </c>
      <c r="AF3818" t="s">
        <v>32</v>
      </c>
      <c r="AG3818" t="str">
        <f t="shared" si="837"/>
        <v/>
      </c>
      <c r="AH3818" t="s">
        <v>32</v>
      </c>
      <c r="AI3818" t="str">
        <f t="shared" si="838"/>
        <v/>
      </c>
      <c r="AJ3818" t="s">
        <v>32</v>
      </c>
      <c r="AK3818" t="str">
        <f t="shared" si="839"/>
        <v/>
      </c>
      <c r="AL3818">
        <v>0</v>
      </c>
      <c r="AM3818">
        <v>0</v>
      </c>
      <c r="AN3818">
        <v>0</v>
      </c>
      <c r="AO3818" t="s">
        <v>32</v>
      </c>
      <c r="AP3818" t="s">
        <v>32</v>
      </c>
    </row>
    <row r="3819" spans="1:42" x14ac:dyDescent="0.25">
      <c r="A3819">
        <v>201903</v>
      </c>
      <c r="B3819" t="str">
        <f t="shared" si="826"/>
        <v>2019-I</v>
      </c>
      <c r="C3819" t="s">
        <v>3880</v>
      </c>
      <c r="D3819" t="s">
        <v>3880</v>
      </c>
      <c r="E3819">
        <v>30637853</v>
      </c>
      <c r="F3819" t="s">
        <v>29</v>
      </c>
      <c r="G3819">
        <v>0</v>
      </c>
      <c r="H3819">
        <v>0</v>
      </c>
      <c r="I3819">
        <v>0</v>
      </c>
      <c r="J3819">
        <f t="shared" si="827"/>
        <v>0</v>
      </c>
      <c r="K3819" t="str">
        <f t="shared" si="828"/>
        <v>Modelamiento</v>
      </c>
      <c r="L3819">
        <f t="shared" si="829"/>
        <v>0</v>
      </c>
      <c r="M3819">
        <v>40</v>
      </c>
      <c r="N3819" t="str">
        <f t="shared" si="830"/>
        <v>&lt;=40</v>
      </c>
      <c r="O3819" t="s">
        <v>56</v>
      </c>
      <c r="P3819" t="s">
        <v>39</v>
      </c>
      <c r="Q3819">
        <v>44974</v>
      </c>
      <c r="R3819">
        <v>500</v>
      </c>
      <c r="S3819" t="str">
        <f t="shared" si="831"/>
        <v>&lt;=500</v>
      </c>
      <c r="T3819">
        <v>1568</v>
      </c>
      <c r="U3819" t="str">
        <f t="shared" si="832"/>
        <v>&gt;1500</v>
      </c>
      <c r="V3819" t="s">
        <v>589</v>
      </c>
      <c r="W3819">
        <v>42554</v>
      </c>
      <c r="X3819" s="12">
        <f t="shared" si="833"/>
        <v>1.1749776754241669E-2</v>
      </c>
      <c r="Y3819" t="str">
        <f t="shared" si="834"/>
        <v>&lt;=0.02</v>
      </c>
      <c r="Z3819" t="s">
        <v>32</v>
      </c>
      <c r="AA3819">
        <v>0</v>
      </c>
      <c r="AB3819">
        <v>835.7</v>
      </c>
      <c r="AC3819" t="str">
        <f t="shared" si="835"/>
        <v>&lt;=1000</v>
      </c>
      <c r="AD3819">
        <v>0</v>
      </c>
      <c r="AE3819" t="str">
        <f t="shared" si="836"/>
        <v>=0</v>
      </c>
      <c r="AF3819">
        <v>0</v>
      </c>
      <c r="AG3819" t="str">
        <f t="shared" si="837"/>
        <v>&lt;=500</v>
      </c>
      <c r="AH3819">
        <v>900</v>
      </c>
      <c r="AI3819" t="str">
        <f t="shared" si="838"/>
        <v>&lt;=1000</v>
      </c>
      <c r="AJ3819">
        <v>0.92859999999999998</v>
      </c>
      <c r="AK3819" t="str">
        <f t="shared" si="839"/>
        <v>&gt;0.9</v>
      </c>
      <c r="AL3819">
        <v>4</v>
      </c>
      <c r="AM3819">
        <v>4</v>
      </c>
      <c r="AN3819">
        <v>0</v>
      </c>
      <c r="AO3819">
        <v>1</v>
      </c>
      <c r="AP3819" t="s">
        <v>32</v>
      </c>
    </row>
    <row r="3820" spans="1:42" x14ac:dyDescent="0.25">
      <c r="A3820">
        <v>201903</v>
      </c>
      <c r="B3820" t="str">
        <f t="shared" si="826"/>
        <v>2019-I</v>
      </c>
      <c r="C3820" t="s">
        <v>3881</v>
      </c>
      <c r="D3820" t="s">
        <v>3881</v>
      </c>
      <c r="E3820">
        <v>30646790</v>
      </c>
      <c r="F3820" t="s">
        <v>29</v>
      </c>
      <c r="G3820">
        <v>0</v>
      </c>
      <c r="H3820">
        <v>0</v>
      </c>
      <c r="I3820">
        <v>0</v>
      </c>
      <c r="J3820">
        <f t="shared" si="827"/>
        <v>0</v>
      </c>
      <c r="K3820" t="str">
        <f t="shared" si="828"/>
        <v>Modelamiento</v>
      </c>
      <c r="L3820">
        <f t="shared" si="829"/>
        <v>0</v>
      </c>
      <c r="M3820">
        <v>44</v>
      </c>
      <c r="N3820" t="str">
        <f t="shared" si="830"/>
        <v>&lt;=45</v>
      </c>
      <c r="O3820" t="s">
        <v>56</v>
      </c>
      <c r="P3820" t="s">
        <v>69</v>
      </c>
      <c r="Q3820">
        <v>57669</v>
      </c>
      <c r="R3820">
        <v>1649</v>
      </c>
      <c r="S3820" t="str">
        <f t="shared" si="831"/>
        <v>&lt;=2000</v>
      </c>
      <c r="T3820">
        <v>1514</v>
      </c>
      <c r="U3820" t="str">
        <f t="shared" si="832"/>
        <v>&gt;1500</v>
      </c>
      <c r="V3820" t="s">
        <v>597</v>
      </c>
      <c r="W3820">
        <v>56398</v>
      </c>
      <c r="X3820" s="12">
        <f t="shared" si="833"/>
        <v>2.9238625483173162E-2</v>
      </c>
      <c r="Y3820" t="str">
        <f t="shared" si="834"/>
        <v>&lt;=0.03</v>
      </c>
      <c r="Z3820" t="s">
        <v>32</v>
      </c>
      <c r="AA3820">
        <v>9</v>
      </c>
      <c r="AB3820" t="s">
        <v>32</v>
      </c>
      <c r="AC3820" t="str">
        <f t="shared" si="835"/>
        <v/>
      </c>
      <c r="AD3820" t="s">
        <v>32</v>
      </c>
      <c r="AE3820" t="str">
        <f t="shared" si="836"/>
        <v/>
      </c>
      <c r="AF3820" t="s">
        <v>32</v>
      </c>
      <c r="AG3820" t="str">
        <f t="shared" si="837"/>
        <v/>
      </c>
      <c r="AH3820" t="s">
        <v>32</v>
      </c>
      <c r="AI3820" t="str">
        <f t="shared" si="838"/>
        <v/>
      </c>
      <c r="AJ3820" t="s">
        <v>32</v>
      </c>
      <c r="AK3820" t="str">
        <f t="shared" si="839"/>
        <v/>
      </c>
      <c r="AL3820">
        <v>0</v>
      </c>
      <c r="AM3820">
        <v>0</v>
      </c>
      <c r="AN3820">
        <v>0</v>
      </c>
      <c r="AO3820" t="s">
        <v>32</v>
      </c>
      <c r="AP3820" t="s">
        <v>32</v>
      </c>
    </row>
    <row r="3821" spans="1:42" x14ac:dyDescent="0.25">
      <c r="A3821">
        <v>201903</v>
      </c>
      <c r="B3821" t="str">
        <f t="shared" si="826"/>
        <v>2019-I</v>
      </c>
      <c r="C3821" t="s">
        <v>3882</v>
      </c>
      <c r="D3821" t="s">
        <v>3882</v>
      </c>
      <c r="E3821">
        <v>30633256</v>
      </c>
      <c r="F3821" t="s">
        <v>29</v>
      </c>
      <c r="G3821">
        <v>0</v>
      </c>
      <c r="H3821">
        <v>0</v>
      </c>
      <c r="I3821">
        <v>0</v>
      </c>
      <c r="J3821">
        <f t="shared" si="827"/>
        <v>0</v>
      </c>
      <c r="K3821" t="str">
        <f t="shared" si="828"/>
        <v>Modelamiento</v>
      </c>
      <c r="L3821">
        <f t="shared" si="829"/>
        <v>0</v>
      </c>
      <c r="M3821">
        <v>43</v>
      </c>
      <c r="N3821" t="str">
        <f t="shared" si="830"/>
        <v>&lt;=45</v>
      </c>
      <c r="O3821" t="s">
        <v>56</v>
      </c>
      <c r="P3821" t="s">
        <v>35</v>
      </c>
      <c r="Q3821">
        <v>41323</v>
      </c>
      <c r="R3821">
        <v>1650</v>
      </c>
      <c r="S3821" t="str">
        <f t="shared" si="831"/>
        <v>&lt;=2000</v>
      </c>
      <c r="T3821">
        <v>1424</v>
      </c>
      <c r="U3821" t="str">
        <f t="shared" si="832"/>
        <v>&lt;=1500</v>
      </c>
      <c r="V3821" t="s">
        <v>589</v>
      </c>
      <c r="W3821">
        <v>40053</v>
      </c>
      <c r="X3821" s="12">
        <f t="shared" si="833"/>
        <v>4.1195416073702341E-2</v>
      </c>
      <c r="Y3821" t="str">
        <f t="shared" si="834"/>
        <v>&lt;=0.05</v>
      </c>
      <c r="Z3821" t="s">
        <v>32</v>
      </c>
      <c r="AA3821">
        <v>9</v>
      </c>
      <c r="AB3821" t="s">
        <v>32</v>
      </c>
      <c r="AC3821" t="str">
        <f t="shared" si="835"/>
        <v/>
      </c>
      <c r="AD3821" t="s">
        <v>32</v>
      </c>
      <c r="AE3821" t="str">
        <f t="shared" si="836"/>
        <v/>
      </c>
      <c r="AF3821" t="s">
        <v>32</v>
      </c>
      <c r="AG3821" t="str">
        <f t="shared" si="837"/>
        <v/>
      </c>
      <c r="AH3821" t="s">
        <v>32</v>
      </c>
      <c r="AI3821" t="str">
        <f t="shared" si="838"/>
        <v/>
      </c>
      <c r="AJ3821" t="s">
        <v>32</v>
      </c>
      <c r="AK3821" t="str">
        <f t="shared" si="839"/>
        <v/>
      </c>
      <c r="AL3821">
        <v>0</v>
      </c>
      <c r="AM3821">
        <v>0</v>
      </c>
      <c r="AN3821">
        <v>0</v>
      </c>
      <c r="AO3821" t="s">
        <v>32</v>
      </c>
      <c r="AP3821" t="s">
        <v>32</v>
      </c>
    </row>
    <row r="3822" spans="1:42" x14ac:dyDescent="0.25">
      <c r="A3822">
        <v>201903</v>
      </c>
      <c r="B3822" t="str">
        <f t="shared" si="826"/>
        <v>2019-I</v>
      </c>
      <c r="C3822" t="s">
        <v>3883</v>
      </c>
      <c r="D3822" t="s">
        <v>3883</v>
      </c>
      <c r="E3822">
        <v>30628731</v>
      </c>
      <c r="F3822" t="s">
        <v>29</v>
      </c>
      <c r="G3822">
        <v>0</v>
      </c>
      <c r="H3822">
        <v>0</v>
      </c>
      <c r="I3822">
        <v>0</v>
      </c>
      <c r="J3822">
        <f t="shared" si="827"/>
        <v>0</v>
      </c>
      <c r="K3822" t="str">
        <f t="shared" si="828"/>
        <v>Modelamiento</v>
      </c>
      <c r="L3822">
        <f t="shared" si="829"/>
        <v>0</v>
      </c>
      <c r="M3822">
        <v>43</v>
      </c>
      <c r="N3822" t="str">
        <f t="shared" si="830"/>
        <v>&lt;=45</v>
      </c>
      <c r="O3822" t="s">
        <v>56</v>
      </c>
      <c r="P3822" t="s">
        <v>39</v>
      </c>
      <c r="Q3822">
        <v>36476</v>
      </c>
      <c r="R3822">
        <v>1650</v>
      </c>
      <c r="S3822" t="str">
        <f t="shared" si="831"/>
        <v>&lt;=2000</v>
      </c>
      <c r="T3822">
        <v>1253</v>
      </c>
      <c r="U3822" t="str">
        <f t="shared" si="832"/>
        <v>&lt;=1300</v>
      </c>
      <c r="V3822" t="s">
        <v>597</v>
      </c>
      <c r="W3822">
        <v>35206</v>
      </c>
      <c r="X3822" s="12">
        <f t="shared" si="833"/>
        <v>4.686701130489121E-2</v>
      </c>
      <c r="Y3822" t="str">
        <f t="shared" si="834"/>
        <v>&lt;=0.05</v>
      </c>
      <c r="Z3822" t="s">
        <v>32</v>
      </c>
      <c r="AA3822">
        <v>4</v>
      </c>
      <c r="AB3822">
        <v>643.32000000000005</v>
      </c>
      <c r="AC3822" t="str">
        <f t="shared" si="835"/>
        <v>&lt;=1000</v>
      </c>
      <c r="AD3822">
        <v>1467</v>
      </c>
      <c r="AE3822" t="str">
        <f t="shared" si="836"/>
        <v>&gt;120</v>
      </c>
      <c r="AF3822">
        <v>643.32000000000005</v>
      </c>
      <c r="AG3822" t="str">
        <f t="shared" si="837"/>
        <v>&lt;=1000</v>
      </c>
      <c r="AH3822" t="s">
        <v>32</v>
      </c>
      <c r="AI3822" t="str">
        <f t="shared" si="838"/>
        <v/>
      </c>
      <c r="AJ3822" t="s">
        <v>32</v>
      </c>
      <c r="AK3822" t="str">
        <f t="shared" si="839"/>
        <v/>
      </c>
      <c r="AL3822">
        <v>12</v>
      </c>
      <c r="AM3822">
        <v>0</v>
      </c>
      <c r="AN3822">
        <v>12</v>
      </c>
      <c r="AO3822" t="s">
        <v>32</v>
      </c>
      <c r="AP3822">
        <v>1</v>
      </c>
    </row>
    <row r="3823" spans="1:42" x14ac:dyDescent="0.25">
      <c r="A3823">
        <v>201903</v>
      </c>
      <c r="B3823" t="str">
        <f t="shared" si="826"/>
        <v>2019-I</v>
      </c>
      <c r="C3823" t="s">
        <v>3884</v>
      </c>
      <c r="D3823" t="s">
        <v>3884</v>
      </c>
      <c r="E3823">
        <v>30625684</v>
      </c>
      <c r="F3823" t="s">
        <v>29</v>
      </c>
      <c r="G3823">
        <v>0</v>
      </c>
      <c r="H3823">
        <v>0</v>
      </c>
      <c r="I3823">
        <v>0</v>
      </c>
      <c r="J3823">
        <f t="shared" si="827"/>
        <v>0</v>
      </c>
      <c r="K3823" t="str">
        <f t="shared" si="828"/>
        <v>Modelamiento</v>
      </c>
      <c r="L3823">
        <f t="shared" si="829"/>
        <v>0</v>
      </c>
      <c r="M3823">
        <v>49</v>
      </c>
      <c r="N3823" t="str">
        <f t="shared" si="830"/>
        <v>&lt;=50</v>
      </c>
      <c r="O3823" t="s">
        <v>56</v>
      </c>
      <c r="P3823" t="s">
        <v>31</v>
      </c>
      <c r="Q3823">
        <v>49199</v>
      </c>
      <c r="R3823">
        <v>1031</v>
      </c>
      <c r="S3823" t="str">
        <f t="shared" si="831"/>
        <v>&lt;=1500</v>
      </c>
      <c r="T3823">
        <v>1691</v>
      </c>
      <c r="U3823" t="str">
        <f t="shared" si="832"/>
        <v>&gt;1500</v>
      </c>
      <c r="V3823" t="s">
        <v>589</v>
      </c>
      <c r="W3823">
        <v>47310</v>
      </c>
      <c r="X3823" s="12">
        <f t="shared" si="833"/>
        <v>2.1792432889452547E-2</v>
      </c>
      <c r="Y3823" t="str">
        <f t="shared" si="834"/>
        <v>&lt;=0.03</v>
      </c>
      <c r="Z3823" t="s">
        <v>32</v>
      </c>
      <c r="AA3823">
        <v>4</v>
      </c>
      <c r="AB3823">
        <v>897.65</v>
      </c>
      <c r="AC3823" t="str">
        <f t="shared" si="835"/>
        <v>&lt;=1000</v>
      </c>
      <c r="AD3823">
        <v>1042</v>
      </c>
      <c r="AE3823" t="str">
        <f t="shared" si="836"/>
        <v>&gt;120</v>
      </c>
      <c r="AF3823">
        <v>897.65</v>
      </c>
      <c r="AG3823" t="str">
        <f t="shared" si="837"/>
        <v>&lt;=1000</v>
      </c>
      <c r="AH3823" t="s">
        <v>32</v>
      </c>
      <c r="AI3823" t="str">
        <f t="shared" si="838"/>
        <v/>
      </c>
      <c r="AJ3823" t="s">
        <v>32</v>
      </c>
      <c r="AK3823" t="str">
        <f t="shared" si="839"/>
        <v/>
      </c>
      <c r="AL3823">
        <v>12</v>
      </c>
      <c r="AM3823">
        <v>0</v>
      </c>
      <c r="AN3823">
        <v>12</v>
      </c>
      <c r="AO3823" t="s">
        <v>32</v>
      </c>
      <c r="AP3823">
        <v>1</v>
      </c>
    </row>
    <row r="3824" spans="1:42" x14ac:dyDescent="0.25">
      <c r="A3824">
        <v>201903</v>
      </c>
      <c r="B3824" t="str">
        <f t="shared" si="826"/>
        <v>2019-I</v>
      </c>
      <c r="C3824" t="s">
        <v>3885</v>
      </c>
      <c r="D3824" t="s">
        <v>3885</v>
      </c>
      <c r="E3824">
        <v>30639841</v>
      </c>
      <c r="F3824" t="s">
        <v>29</v>
      </c>
      <c r="G3824">
        <v>0</v>
      </c>
      <c r="H3824">
        <v>0</v>
      </c>
      <c r="I3824">
        <v>0</v>
      </c>
      <c r="J3824">
        <f t="shared" si="827"/>
        <v>0</v>
      </c>
      <c r="K3824" t="str">
        <f t="shared" si="828"/>
        <v>Modelamiento</v>
      </c>
      <c r="L3824">
        <f t="shared" si="829"/>
        <v>0</v>
      </c>
      <c r="M3824">
        <v>40</v>
      </c>
      <c r="N3824" t="str">
        <f t="shared" si="830"/>
        <v>&lt;=40</v>
      </c>
      <c r="O3824" t="s">
        <v>56</v>
      </c>
      <c r="P3824" t="s">
        <v>39</v>
      </c>
      <c r="Q3824">
        <v>46000</v>
      </c>
      <c r="R3824">
        <v>499</v>
      </c>
      <c r="S3824" t="str">
        <f t="shared" si="831"/>
        <v>&lt;=500</v>
      </c>
      <c r="T3824">
        <v>1149</v>
      </c>
      <c r="U3824" t="str">
        <f t="shared" si="832"/>
        <v>&lt;=1200</v>
      </c>
      <c r="V3824" t="s">
        <v>589</v>
      </c>
      <c r="W3824">
        <v>43579</v>
      </c>
      <c r="X3824" s="12">
        <f t="shared" si="833"/>
        <v>1.1450469262718282E-2</v>
      </c>
      <c r="Y3824" t="str">
        <f t="shared" si="834"/>
        <v>&lt;=0.02</v>
      </c>
      <c r="Z3824" t="s">
        <v>32</v>
      </c>
      <c r="AA3824">
        <v>4</v>
      </c>
      <c r="AB3824">
        <v>2052.44</v>
      </c>
      <c r="AC3824" t="str">
        <f t="shared" si="835"/>
        <v>&lt;=3000</v>
      </c>
      <c r="AD3824">
        <v>1099</v>
      </c>
      <c r="AE3824" t="str">
        <f t="shared" si="836"/>
        <v>&gt;120</v>
      </c>
      <c r="AF3824">
        <v>2052.44</v>
      </c>
      <c r="AG3824" t="str">
        <f t="shared" si="837"/>
        <v>&lt;=3000</v>
      </c>
      <c r="AH3824" t="s">
        <v>32</v>
      </c>
      <c r="AI3824" t="str">
        <f t="shared" si="838"/>
        <v/>
      </c>
      <c r="AJ3824" t="s">
        <v>32</v>
      </c>
      <c r="AK3824" t="str">
        <f t="shared" si="839"/>
        <v/>
      </c>
      <c r="AL3824">
        <v>12</v>
      </c>
      <c r="AM3824">
        <v>0</v>
      </c>
      <c r="AN3824">
        <v>12</v>
      </c>
      <c r="AO3824" t="s">
        <v>32</v>
      </c>
      <c r="AP3824">
        <v>1</v>
      </c>
    </row>
    <row r="3825" spans="1:42" x14ac:dyDescent="0.25">
      <c r="A3825">
        <v>201903</v>
      </c>
      <c r="B3825" t="str">
        <f t="shared" si="826"/>
        <v>2019-I</v>
      </c>
      <c r="C3825" t="s">
        <v>3886</v>
      </c>
      <c r="D3825" t="s">
        <v>3886</v>
      </c>
      <c r="E3825">
        <v>30625087</v>
      </c>
      <c r="F3825" t="s">
        <v>29</v>
      </c>
      <c r="G3825">
        <v>0</v>
      </c>
      <c r="H3825">
        <v>0</v>
      </c>
      <c r="I3825">
        <v>0</v>
      </c>
      <c r="J3825">
        <f t="shared" si="827"/>
        <v>0</v>
      </c>
      <c r="K3825" t="str">
        <f t="shared" si="828"/>
        <v>Modelamiento</v>
      </c>
      <c r="L3825">
        <f t="shared" si="829"/>
        <v>0</v>
      </c>
      <c r="M3825">
        <v>41</v>
      </c>
      <c r="N3825" t="str">
        <f t="shared" si="830"/>
        <v>&lt;=45</v>
      </c>
      <c r="O3825" t="s">
        <v>56</v>
      </c>
      <c r="P3825" t="s">
        <v>39</v>
      </c>
      <c r="Q3825">
        <v>36693</v>
      </c>
      <c r="R3825">
        <v>500</v>
      </c>
      <c r="S3825" t="str">
        <f t="shared" si="831"/>
        <v>&lt;=500</v>
      </c>
      <c r="T3825">
        <v>1371</v>
      </c>
      <c r="U3825" t="str">
        <f t="shared" si="832"/>
        <v>&lt;=1400</v>
      </c>
      <c r="V3825" t="s">
        <v>597</v>
      </c>
      <c r="W3825">
        <v>34273</v>
      </c>
      <c r="X3825" s="12">
        <f t="shared" si="833"/>
        <v>1.4588743325649928E-2</v>
      </c>
      <c r="Y3825" t="str">
        <f t="shared" si="834"/>
        <v>&lt;=0.02</v>
      </c>
      <c r="Z3825" t="s">
        <v>32</v>
      </c>
      <c r="AA3825">
        <v>4</v>
      </c>
      <c r="AB3825">
        <v>1073.54</v>
      </c>
      <c r="AC3825" t="str">
        <f t="shared" si="835"/>
        <v>&lt;=2000</v>
      </c>
      <c r="AD3825">
        <v>755</v>
      </c>
      <c r="AE3825" t="str">
        <f t="shared" si="836"/>
        <v>&gt;120</v>
      </c>
      <c r="AF3825">
        <v>1073.54</v>
      </c>
      <c r="AG3825" t="str">
        <f t="shared" si="837"/>
        <v>&lt;=2000</v>
      </c>
      <c r="AH3825" t="s">
        <v>32</v>
      </c>
      <c r="AI3825" t="str">
        <f t="shared" si="838"/>
        <v/>
      </c>
      <c r="AJ3825" t="s">
        <v>32</v>
      </c>
      <c r="AK3825" t="str">
        <f t="shared" si="839"/>
        <v/>
      </c>
      <c r="AL3825">
        <v>12</v>
      </c>
      <c r="AM3825">
        <v>0</v>
      </c>
      <c r="AN3825">
        <v>12</v>
      </c>
      <c r="AO3825" t="s">
        <v>32</v>
      </c>
      <c r="AP3825">
        <v>1</v>
      </c>
    </row>
    <row r="3826" spans="1:42" x14ac:dyDescent="0.25">
      <c r="A3826">
        <v>201903</v>
      </c>
      <c r="B3826" t="str">
        <f t="shared" si="826"/>
        <v>2019-I</v>
      </c>
      <c r="C3826" t="s">
        <v>3887</v>
      </c>
      <c r="D3826" t="s">
        <v>3887</v>
      </c>
      <c r="E3826">
        <v>30625985</v>
      </c>
      <c r="F3826" t="s">
        <v>29</v>
      </c>
      <c r="G3826">
        <v>0</v>
      </c>
      <c r="H3826">
        <v>0</v>
      </c>
      <c r="I3826">
        <v>0</v>
      </c>
      <c r="J3826">
        <f t="shared" si="827"/>
        <v>0</v>
      </c>
      <c r="K3826" t="str">
        <f t="shared" si="828"/>
        <v>Modelamiento</v>
      </c>
      <c r="L3826">
        <f t="shared" si="829"/>
        <v>0</v>
      </c>
      <c r="M3826">
        <v>26</v>
      </c>
      <c r="N3826" t="str">
        <f t="shared" si="830"/>
        <v>&lt;=30</v>
      </c>
      <c r="O3826" t="s">
        <v>72</v>
      </c>
      <c r="P3826" t="s">
        <v>39</v>
      </c>
      <c r="Q3826">
        <v>42398</v>
      </c>
      <c r="R3826">
        <v>500</v>
      </c>
      <c r="S3826" t="str">
        <f t="shared" si="831"/>
        <v>&lt;=500</v>
      </c>
      <c r="T3826">
        <v>1034</v>
      </c>
      <c r="U3826" t="str">
        <f t="shared" si="832"/>
        <v>&lt;=1100</v>
      </c>
      <c r="V3826" t="s">
        <v>587</v>
      </c>
      <c r="W3826">
        <v>39978</v>
      </c>
      <c r="X3826" s="12">
        <f t="shared" si="833"/>
        <v>1.2506878783330832E-2</v>
      </c>
      <c r="Y3826" t="str">
        <f t="shared" si="834"/>
        <v>&lt;=0.02</v>
      </c>
      <c r="Z3826" t="s">
        <v>32</v>
      </c>
      <c r="AA3826">
        <v>4</v>
      </c>
      <c r="AB3826">
        <v>2006.27</v>
      </c>
      <c r="AC3826" t="str">
        <f t="shared" si="835"/>
        <v>&lt;=3000</v>
      </c>
      <c r="AD3826">
        <v>1218</v>
      </c>
      <c r="AE3826" t="str">
        <f t="shared" si="836"/>
        <v>&gt;120</v>
      </c>
      <c r="AF3826">
        <v>934.08</v>
      </c>
      <c r="AG3826" t="str">
        <f t="shared" si="837"/>
        <v>&lt;=1000</v>
      </c>
      <c r="AH3826" t="s">
        <v>32</v>
      </c>
      <c r="AI3826" t="str">
        <f t="shared" si="838"/>
        <v/>
      </c>
      <c r="AJ3826" t="s">
        <v>32</v>
      </c>
      <c r="AK3826" t="str">
        <f t="shared" si="839"/>
        <v/>
      </c>
      <c r="AL3826">
        <v>10</v>
      </c>
      <c r="AM3826">
        <v>7</v>
      </c>
      <c r="AN3826">
        <v>3</v>
      </c>
      <c r="AO3826">
        <v>1</v>
      </c>
      <c r="AP3826">
        <v>10</v>
      </c>
    </row>
    <row r="3827" spans="1:42" x14ac:dyDescent="0.25">
      <c r="A3827">
        <v>201903</v>
      </c>
      <c r="B3827" t="str">
        <f t="shared" si="826"/>
        <v>2019-I</v>
      </c>
      <c r="C3827" t="s">
        <v>3888</v>
      </c>
      <c r="D3827" t="s">
        <v>3888</v>
      </c>
      <c r="E3827">
        <v>30625756</v>
      </c>
      <c r="F3827" t="s">
        <v>29</v>
      </c>
      <c r="G3827">
        <v>0</v>
      </c>
      <c r="H3827">
        <v>0</v>
      </c>
      <c r="I3827">
        <v>0</v>
      </c>
      <c r="J3827">
        <f t="shared" si="827"/>
        <v>0</v>
      </c>
      <c r="K3827" t="str">
        <f t="shared" si="828"/>
        <v>Modelamiento</v>
      </c>
      <c r="L3827">
        <f t="shared" si="829"/>
        <v>0</v>
      </c>
      <c r="M3827">
        <v>33</v>
      </c>
      <c r="N3827" t="str">
        <f t="shared" si="830"/>
        <v>&lt;=35</v>
      </c>
      <c r="O3827" t="s">
        <v>56</v>
      </c>
      <c r="P3827" t="s">
        <v>39</v>
      </c>
      <c r="Q3827">
        <v>34287</v>
      </c>
      <c r="R3827">
        <v>1650</v>
      </c>
      <c r="S3827" t="str">
        <f t="shared" si="831"/>
        <v>&lt;=2000</v>
      </c>
      <c r="T3827">
        <v>1180</v>
      </c>
      <c r="U3827" t="str">
        <f t="shared" si="832"/>
        <v>&lt;=1200</v>
      </c>
      <c r="V3827" t="s">
        <v>597</v>
      </c>
      <c r="W3827">
        <v>33017</v>
      </c>
      <c r="X3827" s="12">
        <f t="shared" si="833"/>
        <v>4.9974255686464547E-2</v>
      </c>
      <c r="Y3827" t="str">
        <f t="shared" si="834"/>
        <v>&lt;=0.05</v>
      </c>
      <c r="Z3827" t="s">
        <v>32</v>
      </c>
      <c r="AA3827">
        <v>9</v>
      </c>
      <c r="AB3827" t="s">
        <v>32</v>
      </c>
      <c r="AC3827" t="str">
        <f t="shared" si="835"/>
        <v/>
      </c>
      <c r="AD3827" t="s">
        <v>32</v>
      </c>
      <c r="AE3827" t="str">
        <f t="shared" si="836"/>
        <v/>
      </c>
      <c r="AF3827" t="s">
        <v>32</v>
      </c>
      <c r="AG3827" t="str">
        <f t="shared" si="837"/>
        <v/>
      </c>
      <c r="AH3827" t="s">
        <v>32</v>
      </c>
      <c r="AI3827" t="str">
        <f t="shared" si="838"/>
        <v/>
      </c>
      <c r="AJ3827" t="s">
        <v>32</v>
      </c>
      <c r="AK3827" t="str">
        <f t="shared" si="839"/>
        <v/>
      </c>
      <c r="AL3827">
        <v>0</v>
      </c>
      <c r="AM3827">
        <v>0</v>
      </c>
      <c r="AN3827">
        <v>0</v>
      </c>
      <c r="AO3827" t="s">
        <v>32</v>
      </c>
      <c r="AP3827" t="s">
        <v>32</v>
      </c>
    </row>
    <row r="3828" spans="1:42" x14ac:dyDescent="0.25">
      <c r="A3828">
        <v>201903</v>
      </c>
      <c r="B3828" t="str">
        <f t="shared" si="826"/>
        <v>2019-I</v>
      </c>
      <c r="C3828" t="s">
        <v>3889</v>
      </c>
      <c r="D3828" t="s">
        <v>3889</v>
      </c>
      <c r="E3828">
        <v>30638054</v>
      </c>
      <c r="F3828" t="s">
        <v>29</v>
      </c>
      <c r="G3828">
        <v>0</v>
      </c>
      <c r="H3828">
        <v>0</v>
      </c>
      <c r="I3828">
        <v>0</v>
      </c>
      <c r="J3828">
        <f t="shared" si="827"/>
        <v>0</v>
      </c>
      <c r="K3828" t="str">
        <f t="shared" si="828"/>
        <v>Modelamiento</v>
      </c>
      <c r="L3828">
        <f t="shared" si="829"/>
        <v>0</v>
      </c>
      <c r="M3828">
        <v>49</v>
      </c>
      <c r="N3828" t="str">
        <f t="shared" si="830"/>
        <v>&lt;=50</v>
      </c>
      <c r="O3828" t="s">
        <v>56</v>
      </c>
      <c r="P3828" t="s">
        <v>35</v>
      </c>
      <c r="Q3828">
        <v>38743</v>
      </c>
      <c r="R3828">
        <v>500</v>
      </c>
      <c r="S3828" t="str">
        <f t="shared" si="831"/>
        <v>&lt;=500</v>
      </c>
      <c r="T3828">
        <v>1350</v>
      </c>
      <c r="U3828" t="str">
        <f t="shared" si="832"/>
        <v>&lt;=1400</v>
      </c>
      <c r="V3828" t="s">
        <v>589</v>
      </c>
      <c r="W3828">
        <v>36323</v>
      </c>
      <c r="X3828" s="12">
        <f t="shared" si="833"/>
        <v>1.3765382815296094E-2</v>
      </c>
      <c r="Y3828" t="str">
        <f t="shared" si="834"/>
        <v>&lt;=0.02</v>
      </c>
      <c r="Z3828" t="s">
        <v>32</v>
      </c>
      <c r="AA3828">
        <v>4</v>
      </c>
      <c r="AB3828">
        <v>695.78</v>
      </c>
      <c r="AC3828" t="str">
        <f t="shared" si="835"/>
        <v>&lt;=1000</v>
      </c>
      <c r="AD3828">
        <v>6060</v>
      </c>
      <c r="AE3828" t="str">
        <f t="shared" si="836"/>
        <v>&gt;120</v>
      </c>
      <c r="AF3828">
        <v>695.78</v>
      </c>
      <c r="AG3828" t="str">
        <f t="shared" si="837"/>
        <v>&lt;=1000</v>
      </c>
      <c r="AH3828" t="s">
        <v>32</v>
      </c>
      <c r="AI3828" t="str">
        <f t="shared" si="838"/>
        <v/>
      </c>
      <c r="AJ3828" t="s">
        <v>32</v>
      </c>
      <c r="AK3828" t="str">
        <f t="shared" si="839"/>
        <v/>
      </c>
      <c r="AL3828">
        <v>12</v>
      </c>
      <c r="AM3828">
        <v>0</v>
      </c>
      <c r="AN3828">
        <v>12</v>
      </c>
      <c r="AO3828" t="s">
        <v>32</v>
      </c>
      <c r="AP3828">
        <v>1</v>
      </c>
    </row>
    <row r="3829" spans="1:42" x14ac:dyDescent="0.25">
      <c r="A3829">
        <v>201903</v>
      </c>
      <c r="B3829" t="str">
        <f t="shared" si="826"/>
        <v>2019-I</v>
      </c>
      <c r="C3829" t="s">
        <v>3890</v>
      </c>
      <c r="D3829" t="s">
        <v>3890</v>
      </c>
      <c r="E3829">
        <v>30632119</v>
      </c>
      <c r="F3829" t="s">
        <v>29</v>
      </c>
      <c r="G3829">
        <v>0</v>
      </c>
      <c r="H3829">
        <v>0</v>
      </c>
      <c r="I3829">
        <v>0</v>
      </c>
      <c r="J3829">
        <f t="shared" si="827"/>
        <v>0</v>
      </c>
      <c r="K3829" t="str">
        <f t="shared" si="828"/>
        <v>Modelamiento</v>
      </c>
      <c r="L3829">
        <f t="shared" si="829"/>
        <v>0</v>
      </c>
      <c r="M3829">
        <v>38</v>
      </c>
      <c r="N3829" t="str">
        <f t="shared" si="830"/>
        <v>&lt;=40</v>
      </c>
      <c r="O3829" t="s">
        <v>56</v>
      </c>
      <c r="P3829" t="s">
        <v>39</v>
      </c>
      <c r="Q3829">
        <v>34906</v>
      </c>
      <c r="R3829">
        <v>1031</v>
      </c>
      <c r="S3829" t="str">
        <f t="shared" si="831"/>
        <v>&lt;=1500</v>
      </c>
      <c r="T3829">
        <v>1216</v>
      </c>
      <c r="U3829" t="str">
        <f t="shared" si="832"/>
        <v>&lt;=1300</v>
      </c>
      <c r="V3829" t="s">
        <v>597</v>
      </c>
      <c r="W3829">
        <v>33017</v>
      </c>
      <c r="X3829" s="12">
        <f t="shared" si="833"/>
        <v>3.1226337947118151E-2</v>
      </c>
      <c r="Y3829" t="str">
        <f t="shared" si="834"/>
        <v>&lt;=0.04</v>
      </c>
      <c r="Z3829" t="s">
        <v>32</v>
      </c>
      <c r="AA3829">
        <v>0</v>
      </c>
      <c r="AB3829">
        <v>5473.45</v>
      </c>
      <c r="AC3829" t="str">
        <f t="shared" si="835"/>
        <v>&gt;5000</v>
      </c>
      <c r="AD3829">
        <v>10</v>
      </c>
      <c r="AE3829" t="str">
        <f t="shared" si="836"/>
        <v>&lt;=30</v>
      </c>
      <c r="AF3829">
        <v>0</v>
      </c>
      <c r="AG3829" t="str">
        <f t="shared" si="837"/>
        <v>&lt;=500</v>
      </c>
      <c r="AH3829" t="s">
        <v>32</v>
      </c>
      <c r="AI3829" t="str">
        <f t="shared" si="838"/>
        <v/>
      </c>
      <c r="AJ3829" t="s">
        <v>32</v>
      </c>
      <c r="AK3829" t="str">
        <f t="shared" si="839"/>
        <v/>
      </c>
      <c r="AL3829">
        <v>12</v>
      </c>
      <c r="AM3829">
        <v>11</v>
      </c>
      <c r="AN3829">
        <v>0</v>
      </c>
      <c r="AO3829">
        <v>1</v>
      </c>
      <c r="AP3829" t="s">
        <v>32</v>
      </c>
    </row>
    <row r="3830" spans="1:42" x14ac:dyDescent="0.25">
      <c r="A3830">
        <v>201903</v>
      </c>
      <c r="B3830" t="str">
        <f t="shared" si="826"/>
        <v>2019-I</v>
      </c>
      <c r="C3830" t="s">
        <v>3891</v>
      </c>
      <c r="D3830" t="s">
        <v>3891</v>
      </c>
      <c r="E3830">
        <v>30651300</v>
      </c>
      <c r="F3830" t="s">
        <v>29</v>
      </c>
      <c r="G3830">
        <v>0</v>
      </c>
      <c r="H3830">
        <v>0</v>
      </c>
      <c r="I3830">
        <v>0</v>
      </c>
      <c r="J3830">
        <f t="shared" si="827"/>
        <v>0</v>
      </c>
      <c r="K3830" t="str">
        <f t="shared" si="828"/>
        <v>Modelamiento</v>
      </c>
      <c r="L3830">
        <f t="shared" si="829"/>
        <v>0</v>
      </c>
      <c r="M3830">
        <v>37</v>
      </c>
      <c r="N3830" t="str">
        <f t="shared" si="830"/>
        <v>&lt;=40</v>
      </c>
      <c r="O3830" t="s">
        <v>56</v>
      </c>
      <c r="P3830" t="s">
        <v>35</v>
      </c>
      <c r="Q3830">
        <v>44327</v>
      </c>
      <c r="R3830">
        <v>1031</v>
      </c>
      <c r="S3830" t="str">
        <f t="shared" si="831"/>
        <v>&lt;=1500</v>
      </c>
      <c r="T3830">
        <v>1215</v>
      </c>
      <c r="U3830" t="str">
        <f t="shared" si="832"/>
        <v>&lt;=1300</v>
      </c>
      <c r="V3830" t="s">
        <v>587</v>
      </c>
      <c r="W3830">
        <v>42438</v>
      </c>
      <c r="X3830" s="12">
        <f t="shared" si="833"/>
        <v>2.4294264574202366E-2</v>
      </c>
      <c r="Y3830" t="str">
        <f t="shared" si="834"/>
        <v>&lt;=0.03</v>
      </c>
      <c r="Z3830" t="s">
        <v>32</v>
      </c>
      <c r="AA3830">
        <v>4</v>
      </c>
      <c r="AB3830">
        <v>1109.6400000000001</v>
      </c>
      <c r="AC3830" t="str">
        <f t="shared" si="835"/>
        <v>&lt;=2000</v>
      </c>
      <c r="AD3830">
        <v>1102</v>
      </c>
      <c r="AE3830" t="str">
        <f t="shared" si="836"/>
        <v>&gt;120</v>
      </c>
      <c r="AF3830">
        <v>1109.6400000000001</v>
      </c>
      <c r="AG3830" t="str">
        <f t="shared" si="837"/>
        <v>&lt;=2000</v>
      </c>
      <c r="AH3830" t="s">
        <v>32</v>
      </c>
      <c r="AI3830" t="str">
        <f t="shared" si="838"/>
        <v/>
      </c>
      <c r="AJ3830" t="s">
        <v>32</v>
      </c>
      <c r="AK3830" t="str">
        <f t="shared" si="839"/>
        <v/>
      </c>
      <c r="AL3830">
        <v>12</v>
      </c>
      <c r="AM3830">
        <v>0</v>
      </c>
      <c r="AN3830">
        <v>12</v>
      </c>
      <c r="AO3830" t="s">
        <v>32</v>
      </c>
      <c r="AP3830">
        <v>1</v>
      </c>
    </row>
    <row r="3831" spans="1:42" x14ac:dyDescent="0.25">
      <c r="A3831">
        <v>201903</v>
      </c>
      <c r="B3831" t="str">
        <f t="shared" si="826"/>
        <v>2019-I</v>
      </c>
      <c r="C3831" t="s">
        <v>3892</v>
      </c>
      <c r="D3831" t="s">
        <v>3892</v>
      </c>
      <c r="E3831">
        <v>30642972</v>
      </c>
      <c r="F3831" t="s">
        <v>29</v>
      </c>
      <c r="G3831">
        <v>0</v>
      </c>
      <c r="H3831">
        <v>0</v>
      </c>
      <c r="I3831">
        <v>0</v>
      </c>
      <c r="J3831">
        <f t="shared" si="827"/>
        <v>0</v>
      </c>
      <c r="K3831" t="str">
        <f t="shared" si="828"/>
        <v>Modelamiento</v>
      </c>
      <c r="L3831">
        <f t="shared" si="829"/>
        <v>0</v>
      </c>
      <c r="M3831">
        <v>34</v>
      </c>
      <c r="N3831" t="str">
        <f t="shared" si="830"/>
        <v>&lt;=35</v>
      </c>
      <c r="O3831" t="s">
        <v>56</v>
      </c>
      <c r="P3831" t="s">
        <v>31</v>
      </c>
      <c r="Q3831">
        <v>48804</v>
      </c>
      <c r="R3831">
        <v>1040</v>
      </c>
      <c r="S3831" t="str">
        <f t="shared" si="831"/>
        <v>&lt;=1500</v>
      </c>
      <c r="T3831">
        <v>1243</v>
      </c>
      <c r="U3831" t="str">
        <f t="shared" si="832"/>
        <v>&lt;=1300</v>
      </c>
      <c r="V3831" t="s">
        <v>597</v>
      </c>
      <c r="W3831">
        <v>46274</v>
      </c>
      <c r="X3831" s="12">
        <f t="shared" si="833"/>
        <v>2.2474823875178285E-2</v>
      </c>
      <c r="Y3831" t="str">
        <f t="shared" si="834"/>
        <v>&lt;=0.03</v>
      </c>
      <c r="Z3831" t="s">
        <v>32</v>
      </c>
      <c r="AA3831">
        <v>4</v>
      </c>
      <c r="AB3831">
        <v>1644.44</v>
      </c>
      <c r="AC3831" t="str">
        <f t="shared" si="835"/>
        <v>&lt;=2000</v>
      </c>
      <c r="AD3831">
        <v>1363</v>
      </c>
      <c r="AE3831" t="str">
        <f t="shared" si="836"/>
        <v>&gt;120</v>
      </c>
      <c r="AF3831">
        <v>1644.44</v>
      </c>
      <c r="AG3831" t="str">
        <f t="shared" si="837"/>
        <v>&lt;=2000</v>
      </c>
      <c r="AH3831" t="s">
        <v>32</v>
      </c>
      <c r="AI3831" t="str">
        <f t="shared" si="838"/>
        <v/>
      </c>
      <c r="AJ3831" t="s">
        <v>32</v>
      </c>
      <c r="AK3831" t="str">
        <f t="shared" si="839"/>
        <v/>
      </c>
      <c r="AL3831">
        <v>12</v>
      </c>
      <c r="AM3831">
        <v>0</v>
      </c>
      <c r="AN3831">
        <v>12</v>
      </c>
      <c r="AO3831" t="s">
        <v>32</v>
      </c>
      <c r="AP3831">
        <v>1</v>
      </c>
    </row>
    <row r="3832" spans="1:42" x14ac:dyDescent="0.25">
      <c r="A3832">
        <v>201903</v>
      </c>
      <c r="B3832" t="str">
        <f t="shared" si="826"/>
        <v>2019-I</v>
      </c>
      <c r="C3832" t="s">
        <v>3893</v>
      </c>
      <c r="D3832" t="s">
        <v>3893</v>
      </c>
      <c r="E3832">
        <v>30638735</v>
      </c>
      <c r="F3832" t="s">
        <v>29</v>
      </c>
      <c r="G3832">
        <v>0</v>
      </c>
      <c r="H3832">
        <v>0</v>
      </c>
      <c r="I3832">
        <v>0</v>
      </c>
      <c r="J3832">
        <f t="shared" si="827"/>
        <v>0</v>
      </c>
      <c r="K3832" t="str">
        <f t="shared" si="828"/>
        <v>Modelamiento</v>
      </c>
      <c r="L3832">
        <f t="shared" si="829"/>
        <v>0</v>
      </c>
      <c r="M3832">
        <v>32</v>
      </c>
      <c r="N3832" t="str">
        <f t="shared" si="830"/>
        <v>&lt;=35</v>
      </c>
      <c r="O3832" t="s">
        <v>56</v>
      </c>
      <c r="P3832" t="s">
        <v>39</v>
      </c>
      <c r="Q3832">
        <v>58372</v>
      </c>
      <c r="R3832">
        <v>1040</v>
      </c>
      <c r="S3832" t="str">
        <f t="shared" si="831"/>
        <v>&lt;=1500</v>
      </c>
      <c r="T3832">
        <v>1319</v>
      </c>
      <c r="U3832" t="str">
        <f t="shared" si="832"/>
        <v>&lt;=1400</v>
      </c>
      <c r="V3832" t="s">
        <v>585</v>
      </c>
      <c r="W3832">
        <v>56492</v>
      </c>
      <c r="X3832" s="12">
        <f t="shared" si="833"/>
        <v>1.8409686327267579E-2</v>
      </c>
      <c r="Y3832" t="str">
        <f t="shared" si="834"/>
        <v>&lt;=0.02</v>
      </c>
      <c r="Z3832" t="s">
        <v>32</v>
      </c>
      <c r="AA3832">
        <v>4</v>
      </c>
      <c r="AB3832">
        <v>1631.66</v>
      </c>
      <c r="AC3832" t="str">
        <f t="shared" si="835"/>
        <v>&lt;=2000</v>
      </c>
      <c r="AD3832">
        <v>1304</v>
      </c>
      <c r="AE3832" t="str">
        <f t="shared" si="836"/>
        <v>&gt;120</v>
      </c>
      <c r="AF3832">
        <v>1111.82</v>
      </c>
      <c r="AG3832" t="str">
        <f t="shared" si="837"/>
        <v>&lt;=2000</v>
      </c>
      <c r="AH3832" t="s">
        <v>32</v>
      </c>
      <c r="AI3832" t="str">
        <f t="shared" si="838"/>
        <v/>
      </c>
      <c r="AJ3832" t="s">
        <v>32</v>
      </c>
      <c r="AK3832" t="str">
        <f t="shared" si="839"/>
        <v/>
      </c>
      <c r="AL3832">
        <v>12</v>
      </c>
      <c r="AM3832">
        <v>0</v>
      </c>
      <c r="AN3832">
        <v>10</v>
      </c>
      <c r="AO3832" t="s">
        <v>32</v>
      </c>
      <c r="AP3832">
        <v>1</v>
      </c>
    </row>
    <row r="3833" spans="1:42" x14ac:dyDescent="0.25">
      <c r="A3833">
        <v>201903</v>
      </c>
      <c r="B3833" t="str">
        <f t="shared" si="826"/>
        <v>2019-I</v>
      </c>
      <c r="C3833" t="s">
        <v>3894</v>
      </c>
      <c r="D3833" t="s">
        <v>3894</v>
      </c>
      <c r="E3833">
        <v>30641688</v>
      </c>
      <c r="F3833" t="s">
        <v>29</v>
      </c>
      <c r="G3833">
        <v>0</v>
      </c>
      <c r="H3833">
        <v>0</v>
      </c>
      <c r="I3833">
        <v>0</v>
      </c>
      <c r="J3833">
        <f t="shared" si="827"/>
        <v>0</v>
      </c>
      <c r="K3833" t="str">
        <f t="shared" si="828"/>
        <v>Modelamiento</v>
      </c>
      <c r="L3833">
        <f t="shared" si="829"/>
        <v>0</v>
      </c>
      <c r="M3833">
        <v>23</v>
      </c>
      <c r="N3833" t="str">
        <f t="shared" si="830"/>
        <v>&lt;=25</v>
      </c>
      <c r="O3833" t="s">
        <v>56</v>
      </c>
      <c r="P3833" t="s">
        <v>39</v>
      </c>
      <c r="Q3833">
        <v>34276</v>
      </c>
      <c r="R3833">
        <v>2473</v>
      </c>
      <c r="S3833" t="str">
        <f t="shared" si="831"/>
        <v>&lt;=2500</v>
      </c>
      <c r="T3833">
        <v>835</v>
      </c>
      <c r="U3833" t="str">
        <f t="shared" si="832"/>
        <v>&lt;=1000</v>
      </c>
      <c r="V3833" t="s">
        <v>587</v>
      </c>
      <c r="W3833">
        <v>33829</v>
      </c>
      <c r="X3833" s="12">
        <f t="shared" si="833"/>
        <v>7.3102958999674839E-2</v>
      </c>
      <c r="Y3833" t="str">
        <f t="shared" si="834"/>
        <v>&gt;0.06</v>
      </c>
      <c r="Z3833" t="s">
        <v>32</v>
      </c>
      <c r="AA3833">
        <v>1</v>
      </c>
      <c r="AB3833">
        <v>1500</v>
      </c>
      <c r="AC3833" t="str">
        <f t="shared" si="835"/>
        <v>&lt;=2000</v>
      </c>
      <c r="AD3833">
        <v>23</v>
      </c>
      <c r="AE3833" t="str">
        <f t="shared" si="836"/>
        <v>&lt;=30</v>
      </c>
      <c r="AF3833">
        <v>0</v>
      </c>
      <c r="AG3833" t="str">
        <f t="shared" si="837"/>
        <v>&lt;=500</v>
      </c>
      <c r="AH3833" t="s">
        <v>32</v>
      </c>
      <c r="AI3833" t="str">
        <f t="shared" si="838"/>
        <v/>
      </c>
      <c r="AJ3833" t="s">
        <v>32</v>
      </c>
      <c r="AK3833" t="str">
        <f t="shared" si="839"/>
        <v/>
      </c>
      <c r="AL3833">
        <v>8</v>
      </c>
      <c r="AM3833">
        <v>6</v>
      </c>
      <c r="AN3833">
        <v>0</v>
      </c>
      <c r="AO3833">
        <v>1</v>
      </c>
      <c r="AP3833" t="s">
        <v>32</v>
      </c>
    </row>
    <row r="3834" spans="1:42" x14ac:dyDescent="0.25">
      <c r="A3834">
        <v>201903</v>
      </c>
      <c r="B3834" t="str">
        <f t="shared" si="826"/>
        <v>2019-I</v>
      </c>
      <c r="C3834" t="s">
        <v>3895</v>
      </c>
      <c r="D3834" t="s">
        <v>3895</v>
      </c>
      <c r="E3834">
        <v>30638981</v>
      </c>
      <c r="F3834" t="s">
        <v>29</v>
      </c>
      <c r="G3834">
        <v>0</v>
      </c>
      <c r="H3834">
        <v>0</v>
      </c>
      <c r="I3834">
        <v>0</v>
      </c>
      <c r="J3834">
        <f t="shared" si="827"/>
        <v>0</v>
      </c>
      <c r="K3834" t="str">
        <f t="shared" si="828"/>
        <v>Modelamiento</v>
      </c>
      <c r="L3834">
        <f t="shared" si="829"/>
        <v>0</v>
      </c>
      <c r="M3834">
        <v>46</v>
      </c>
      <c r="N3834" t="str">
        <f t="shared" si="830"/>
        <v>&lt;=50</v>
      </c>
      <c r="O3834" t="s">
        <v>56</v>
      </c>
      <c r="P3834" t="s">
        <v>31</v>
      </c>
      <c r="Q3834">
        <v>53444</v>
      </c>
      <c r="R3834">
        <v>499</v>
      </c>
      <c r="S3834" t="str">
        <f t="shared" si="831"/>
        <v>&lt;=500</v>
      </c>
      <c r="T3834">
        <v>1422</v>
      </c>
      <c r="U3834" t="str">
        <f t="shared" si="832"/>
        <v>&lt;=1500</v>
      </c>
      <c r="V3834" t="s">
        <v>585</v>
      </c>
      <c r="W3834">
        <v>51023</v>
      </c>
      <c r="X3834" s="12">
        <f t="shared" si="833"/>
        <v>9.77990318091841E-3</v>
      </c>
      <c r="Y3834" t="str">
        <f t="shared" si="834"/>
        <v>&lt;=0.01</v>
      </c>
      <c r="Z3834" t="s">
        <v>32</v>
      </c>
      <c r="AA3834">
        <v>4</v>
      </c>
      <c r="AB3834">
        <v>354.25</v>
      </c>
      <c r="AC3834" t="str">
        <f t="shared" si="835"/>
        <v>&lt;=500</v>
      </c>
      <c r="AD3834">
        <v>1879</v>
      </c>
      <c r="AE3834" t="str">
        <f t="shared" si="836"/>
        <v>&gt;120</v>
      </c>
      <c r="AF3834">
        <v>354.25</v>
      </c>
      <c r="AG3834" t="str">
        <f t="shared" si="837"/>
        <v>&lt;=500</v>
      </c>
      <c r="AH3834" t="s">
        <v>32</v>
      </c>
      <c r="AI3834" t="str">
        <f t="shared" si="838"/>
        <v/>
      </c>
      <c r="AJ3834" t="s">
        <v>32</v>
      </c>
      <c r="AK3834" t="str">
        <f t="shared" si="839"/>
        <v/>
      </c>
      <c r="AL3834">
        <v>12</v>
      </c>
      <c r="AM3834">
        <v>0</v>
      </c>
      <c r="AN3834">
        <v>12</v>
      </c>
      <c r="AO3834" t="s">
        <v>32</v>
      </c>
      <c r="AP3834">
        <v>1</v>
      </c>
    </row>
    <row r="3835" spans="1:42" x14ac:dyDescent="0.25">
      <c r="A3835">
        <v>201903</v>
      </c>
      <c r="B3835" t="str">
        <f t="shared" si="826"/>
        <v>2019-I</v>
      </c>
      <c r="C3835" t="s">
        <v>3896</v>
      </c>
      <c r="D3835" t="s">
        <v>3896</v>
      </c>
      <c r="E3835">
        <v>30637927</v>
      </c>
      <c r="F3835" t="s">
        <v>29</v>
      </c>
      <c r="G3835">
        <v>0</v>
      </c>
      <c r="H3835">
        <v>0</v>
      </c>
      <c r="I3835">
        <v>0</v>
      </c>
      <c r="J3835">
        <f t="shared" si="827"/>
        <v>0</v>
      </c>
      <c r="K3835" t="str">
        <f t="shared" si="828"/>
        <v>Modelamiento</v>
      </c>
      <c r="L3835">
        <f t="shared" si="829"/>
        <v>0</v>
      </c>
      <c r="M3835">
        <v>57</v>
      </c>
      <c r="N3835" t="str">
        <f t="shared" si="830"/>
        <v>&lt;=60</v>
      </c>
      <c r="O3835" t="s">
        <v>56</v>
      </c>
      <c r="P3835" t="s">
        <v>39</v>
      </c>
      <c r="Q3835">
        <v>48549</v>
      </c>
      <c r="R3835">
        <v>499</v>
      </c>
      <c r="S3835" t="str">
        <f t="shared" si="831"/>
        <v>&lt;=500</v>
      </c>
      <c r="T3835">
        <v>1183</v>
      </c>
      <c r="U3835" t="str">
        <f t="shared" si="832"/>
        <v>&lt;=1200</v>
      </c>
      <c r="V3835" t="s">
        <v>589</v>
      </c>
      <c r="W3835">
        <v>46128</v>
      </c>
      <c r="X3835" s="12">
        <f t="shared" si="833"/>
        <v>1.0817724592438432E-2</v>
      </c>
      <c r="Y3835" t="str">
        <f t="shared" si="834"/>
        <v>&lt;=0.02</v>
      </c>
      <c r="Z3835" t="s">
        <v>32</v>
      </c>
      <c r="AA3835">
        <v>4</v>
      </c>
      <c r="AB3835">
        <v>2456.5</v>
      </c>
      <c r="AC3835" t="str">
        <f t="shared" si="835"/>
        <v>&lt;=3000</v>
      </c>
      <c r="AD3835">
        <v>3048</v>
      </c>
      <c r="AE3835" t="str">
        <f t="shared" si="836"/>
        <v>&gt;120</v>
      </c>
      <c r="AF3835">
        <v>2456.5</v>
      </c>
      <c r="AG3835" t="str">
        <f t="shared" si="837"/>
        <v>&lt;=3000</v>
      </c>
      <c r="AH3835" t="s">
        <v>32</v>
      </c>
      <c r="AI3835" t="str">
        <f t="shared" si="838"/>
        <v/>
      </c>
      <c r="AJ3835" t="s">
        <v>32</v>
      </c>
      <c r="AK3835" t="str">
        <f t="shared" si="839"/>
        <v/>
      </c>
      <c r="AL3835">
        <v>12</v>
      </c>
      <c r="AM3835">
        <v>0</v>
      </c>
      <c r="AN3835">
        <v>12</v>
      </c>
      <c r="AO3835" t="s">
        <v>32</v>
      </c>
      <c r="AP3835">
        <v>1</v>
      </c>
    </row>
    <row r="3836" spans="1:42" x14ac:dyDescent="0.25">
      <c r="A3836">
        <v>201903</v>
      </c>
      <c r="B3836" t="str">
        <f t="shared" si="826"/>
        <v>2019-I</v>
      </c>
      <c r="C3836" t="s">
        <v>3897</v>
      </c>
      <c r="D3836" t="s">
        <v>3897</v>
      </c>
      <c r="E3836">
        <v>30652530</v>
      </c>
      <c r="F3836" t="s">
        <v>29</v>
      </c>
      <c r="G3836">
        <v>0</v>
      </c>
      <c r="H3836">
        <v>0</v>
      </c>
      <c r="I3836">
        <v>0</v>
      </c>
      <c r="J3836">
        <f t="shared" si="827"/>
        <v>0</v>
      </c>
      <c r="K3836" t="str">
        <f t="shared" si="828"/>
        <v>Modelamiento</v>
      </c>
      <c r="L3836">
        <f t="shared" si="829"/>
        <v>0</v>
      </c>
      <c r="M3836">
        <v>31</v>
      </c>
      <c r="N3836" t="str">
        <f t="shared" si="830"/>
        <v>&lt;=35</v>
      </c>
      <c r="O3836" t="s">
        <v>56</v>
      </c>
      <c r="P3836" t="s">
        <v>39</v>
      </c>
      <c r="Q3836">
        <v>49778</v>
      </c>
      <c r="R3836">
        <v>500</v>
      </c>
      <c r="S3836" t="str">
        <f t="shared" si="831"/>
        <v>&lt;=500</v>
      </c>
      <c r="T3836">
        <v>1212</v>
      </c>
      <c r="U3836" t="str">
        <f t="shared" si="832"/>
        <v>&lt;=1300</v>
      </c>
      <c r="V3836" t="s">
        <v>589</v>
      </c>
      <c r="W3836">
        <v>47358</v>
      </c>
      <c r="X3836" s="12">
        <f t="shared" si="833"/>
        <v>1.0557878288779087E-2</v>
      </c>
      <c r="Y3836" t="str">
        <f t="shared" si="834"/>
        <v>&lt;=0.02</v>
      </c>
      <c r="Z3836" t="s">
        <v>32</v>
      </c>
      <c r="AA3836">
        <v>4</v>
      </c>
      <c r="AB3836">
        <v>2038.57</v>
      </c>
      <c r="AC3836" t="str">
        <f t="shared" si="835"/>
        <v>&lt;=3000</v>
      </c>
      <c r="AD3836">
        <v>542</v>
      </c>
      <c r="AE3836" t="str">
        <f t="shared" si="836"/>
        <v>&gt;120</v>
      </c>
      <c r="AF3836">
        <v>1190.55</v>
      </c>
      <c r="AG3836" t="str">
        <f t="shared" si="837"/>
        <v>&lt;=2000</v>
      </c>
      <c r="AH3836">
        <v>849</v>
      </c>
      <c r="AI3836" t="str">
        <f t="shared" si="838"/>
        <v>&lt;=1000</v>
      </c>
      <c r="AJ3836">
        <v>0.99880000000000002</v>
      </c>
      <c r="AK3836" t="str">
        <f t="shared" si="839"/>
        <v>&gt;0.9</v>
      </c>
      <c r="AL3836">
        <v>12</v>
      </c>
      <c r="AM3836">
        <v>0</v>
      </c>
      <c r="AN3836">
        <v>0</v>
      </c>
      <c r="AO3836" t="s">
        <v>32</v>
      </c>
      <c r="AP3836" t="s">
        <v>32</v>
      </c>
    </row>
    <row r="3837" spans="1:42" x14ac:dyDescent="0.25">
      <c r="A3837">
        <v>201903</v>
      </c>
      <c r="B3837" t="str">
        <f t="shared" si="826"/>
        <v>2019-I</v>
      </c>
      <c r="C3837" t="s">
        <v>3898</v>
      </c>
      <c r="D3837" t="s">
        <v>3898</v>
      </c>
      <c r="E3837">
        <v>30648654</v>
      </c>
      <c r="F3837" t="s">
        <v>29</v>
      </c>
      <c r="G3837">
        <v>0</v>
      </c>
      <c r="H3837">
        <v>0</v>
      </c>
      <c r="I3837">
        <v>0</v>
      </c>
      <c r="J3837">
        <f t="shared" si="827"/>
        <v>0</v>
      </c>
      <c r="K3837" t="str">
        <f t="shared" si="828"/>
        <v>Modelamiento</v>
      </c>
      <c r="L3837">
        <f t="shared" si="829"/>
        <v>0</v>
      </c>
      <c r="M3837">
        <v>41</v>
      </c>
      <c r="N3837" t="str">
        <f t="shared" si="830"/>
        <v>&lt;=45</v>
      </c>
      <c r="O3837" t="s">
        <v>56</v>
      </c>
      <c r="P3837" t="s">
        <v>39</v>
      </c>
      <c r="Q3837">
        <v>47349</v>
      </c>
      <c r="R3837">
        <v>499</v>
      </c>
      <c r="S3837" t="str">
        <f t="shared" si="831"/>
        <v>&lt;=500</v>
      </c>
      <c r="T3837">
        <v>1154</v>
      </c>
      <c r="U3837" t="str">
        <f t="shared" si="832"/>
        <v>&lt;=1200</v>
      </c>
      <c r="V3837" t="s">
        <v>1407</v>
      </c>
      <c r="W3837">
        <v>44898</v>
      </c>
      <c r="X3837" s="12">
        <f t="shared" si="833"/>
        <v>1.1114080805381087E-2</v>
      </c>
      <c r="Y3837" t="str">
        <f t="shared" si="834"/>
        <v>&lt;=0.02</v>
      </c>
      <c r="Z3837" t="s">
        <v>32</v>
      </c>
      <c r="AA3837">
        <v>2</v>
      </c>
      <c r="AB3837">
        <v>2117.6</v>
      </c>
      <c r="AC3837" t="str">
        <f t="shared" si="835"/>
        <v>&lt;=3000</v>
      </c>
      <c r="AD3837">
        <v>44</v>
      </c>
      <c r="AE3837" t="str">
        <f t="shared" si="836"/>
        <v>&lt;=60</v>
      </c>
      <c r="AF3837">
        <v>0</v>
      </c>
      <c r="AG3837" t="str">
        <f t="shared" si="837"/>
        <v>&lt;=500</v>
      </c>
      <c r="AH3837" t="s">
        <v>32</v>
      </c>
      <c r="AI3837" t="str">
        <f t="shared" si="838"/>
        <v/>
      </c>
      <c r="AJ3837" t="s">
        <v>32</v>
      </c>
      <c r="AK3837" t="str">
        <f t="shared" si="839"/>
        <v/>
      </c>
      <c r="AL3837">
        <v>10</v>
      </c>
      <c r="AM3837">
        <v>4</v>
      </c>
      <c r="AN3837">
        <v>0</v>
      </c>
      <c r="AO3837">
        <v>3</v>
      </c>
      <c r="AP3837" t="s">
        <v>32</v>
      </c>
    </row>
    <row r="3838" spans="1:42" x14ac:dyDescent="0.25">
      <c r="A3838">
        <v>201903</v>
      </c>
      <c r="B3838" t="str">
        <f t="shared" si="826"/>
        <v>2019-I</v>
      </c>
      <c r="C3838" t="s">
        <v>3899</v>
      </c>
      <c r="D3838" t="s">
        <v>3899</v>
      </c>
      <c r="E3838">
        <v>30629911</v>
      </c>
      <c r="F3838" t="s">
        <v>29</v>
      </c>
      <c r="G3838">
        <v>0</v>
      </c>
      <c r="H3838">
        <v>0</v>
      </c>
      <c r="I3838">
        <v>0</v>
      </c>
      <c r="J3838">
        <f t="shared" si="827"/>
        <v>0</v>
      </c>
      <c r="K3838" t="str">
        <f t="shared" si="828"/>
        <v>Modelamiento</v>
      </c>
      <c r="L3838">
        <f t="shared" si="829"/>
        <v>0</v>
      </c>
      <c r="M3838">
        <v>34</v>
      </c>
      <c r="N3838" t="str">
        <f t="shared" si="830"/>
        <v>&lt;=35</v>
      </c>
      <c r="O3838" t="s">
        <v>56</v>
      </c>
      <c r="P3838" t="s">
        <v>39</v>
      </c>
      <c r="Q3838">
        <v>50975</v>
      </c>
      <c r="R3838">
        <v>1650</v>
      </c>
      <c r="S3838" t="str">
        <f t="shared" si="831"/>
        <v>&lt;=2000</v>
      </c>
      <c r="T3838">
        <v>1244</v>
      </c>
      <c r="U3838" t="str">
        <f t="shared" si="832"/>
        <v>&lt;=1300</v>
      </c>
      <c r="V3838" t="s">
        <v>1407</v>
      </c>
      <c r="W3838">
        <v>49675</v>
      </c>
      <c r="X3838" s="12">
        <f t="shared" si="833"/>
        <v>3.321590337191746E-2</v>
      </c>
      <c r="Y3838" t="str">
        <f t="shared" si="834"/>
        <v>&lt;=0.04</v>
      </c>
      <c r="Z3838" t="s">
        <v>32</v>
      </c>
      <c r="AA3838">
        <v>4</v>
      </c>
      <c r="AB3838">
        <v>1072.97</v>
      </c>
      <c r="AC3838" t="str">
        <f t="shared" si="835"/>
        <v>&lt;=2000</v>
      </c>
      <c r="AD3838">
        <v>1500</v>
      </c>
      <c r="AE3838" t="str">
        <f t="shared" si="836"/>
        <v>&gt;120</v>
      </c>
      <c r="AF3838">
        <v>1072.97</v>
      </c>
      <c r="AG3838" t="str">
        <f t="shared" si="837"/>
        <v>&lt;=2000</v>
      </c>
      <c r="AH3838" t="s">
        <v>32</v>
      </c>
      <c r="AI3838" t="str">
        <f t="shared" si="838"/>
        <v/>
      </c>
      <c r="AJ3838" t="s">
        <v>32</v>
      </c>
      <c r="AK3838" t="str">
        <f t="shared" si="839"/>
        <v/>
      </c>
      <c r="AL3838">
        <v>11</v>
      </c>
      <c r="AM3838">
        <v>0</v>
      </c>
      <c r="AN3838">
        <v>11</v>
      </c>
      <c r="AO3838" t="s">
        <v>32</v>
      </c>
      <c r="AP3838">
        <v>2</v>
      </c>
    </row>
    <row r="3839" spans="1:42" x14ac:dyDescent="0.25">
      <c r="A3839">
        <v>201903</v>
      </c>
      <c r="B3839" t="str">
        <f t="shared" si="826"/>
        <v>2019-I</v>
      </c>
      <c r="C3839" t="s">
        <v>3900</v>
      </c>
      <c r="D3839" t="s">
        <v>3900</v>
      </c>
      <c r="E3839">
        <v>30641285</v>
      </c>
      <c r="F3839" t="s">
        <v>29</v>
      </c>
      <c r="G3839">
        <v>0</v>
      </c>
      <c r="H3839">
        <v>0</v>
      </c>
      <c r="I3839">
        <v>0</v>
      </c>
      <c r="J3839">
        <f t="shared" si="827"/>
        <v>0</v>
      </c>
      <c r="K3839" t="str">
        <f t="shared" si="828"/>
        <v>Modelamiento</v>
      </c>
      <c r="L3839">
        <f t="shared" si="829"/>
        <v>0</v>
      </c>
      <c r="M3839">
        <v>45</v>
      </c>
      <c r="N3839" t="str">
        <f t="shared" si="830"/>
        <v>&lt;=45</v>
      </c>
      <c r="O3839" t="s">
        <v>56</v>
      </c>
      <c r="P3839" t="s">
        <v>39</v>
      </c>
      <c r="Q3839">
        <v>39149</v>
      </c>
      <c r="R3839">
        <v>1650</v>
      </c>
      <c r="S3839" t="str">
        <f t="shared" si="831"/>
        <v>&lt;=2000</v>
      </c>
      <c r="T3839">
        <v>1266</v>
      </c>
      <c r="U3839" t="str">
        <f t="shared" si="832"/>
        <v>&lt;=1300</v>
      </c>
      <c r="V3839" t="s">
        <v>612</v>
      </c>
      <c r="W3839">
        <v>37879</v>
      </c>
      <c r="X3839" s="12">
        <f t="shared" si="833"/>
        <v>4.3559756065366037E-2</v>
      </c>
      <c r="Y3839" t="str">
        <f t="shared" si="834"/>
        <v>&lt;=0.05</v>
      </c>
      <c r="Z3839" t="s">
        <v>32</v>
      </c>
      <c r="AA3839">
        <v>4</v>
      </c>
      <c r="AB3839">
        <v>1030.3499999999999</v>
      </c>
      <c r="AC3839" t="str">
        <f t="shared" si="835"/>
        <v>&lt;=2000</v>
      </c>
      <c r="AD3839">
        <v>4147</v>
      </c>
      <c r="AE3839" t="str">
        <f t="shared" si="836"/>
        <v>&gt;120</v>
      </c>
      <c r="AF3839">
        <v>0</v>
      </c>
      <c r="AG3839" t="str">
        <f t="shared" si="837"/>
        <v>&lt;=500</v>
      </c>
      <c r="AH3839" t="s">
        <v>32</v>
      </c>
      <c r="AI3839" t="str">
        <f t="shared" si="838"/>
        <v/>
      </c>
      <c r="AJ3839" t="s">
        <v>32</v>
      </c>
      <c r="AK3839" t="str">
        <f t="shared" si="839"/>
        <v/>
      </c>
      <c r="AL3839">
        <v>12</v>
      </c>
      <c r="AM3839">
        <v>0</v>
      </c>
      <c r="AN3839">
        <v>12</v>
      </c>
      <c r="AO3839" t="s">
        <v>32</v>
      </c>
      <c r="AP3839">
        <v>1</v>
      </c>
    </row>
    <row r="3840" spans="1:42" x14ac:dyDescent="0.25">
      <c r="A3840">
        <v>201903</v>
      </c>
      <c r="B3840" t="str">
        <f t="shared" si="826"/>
        <v>2019-I</v>
      </c>
      <c r="C3840" t="s">
        <v>3901</v>
      </c>
      <c r="D3840" t="s">
        <v>3901</v>
      </c>
      <c r="E3840">
        <v>30648969</v>
      </c>
      <c r="F3840" t="s">
        <v>29</v>
      </c>
      <c r="G3840">
        <v>0</v>
      </c>
      <c r="H3840">
        <v>0</v>
      </c>
      <c r="I3840">
        <v>0</v>
      </c>
      <c r="J3840">
        <f t="shared" si="827"/>
        <v>0</v>
      </c>
      <c r="K3840" t="str">
        <f t="shared" si="828"/>
        <v>Modelamiento</v>
      </c>
      <c r="L3840">
        <f t="shared" si="829"/>
        <v>0</v>
      </c>
      <c r="M3840">
        <v>35</v>
      </c>
      <c r="N3840" t="str">
        <f t="shared" si="830"/>
        <v>&lt;=35</v>
      </c>
      <c r="O3840" t="s">
        <v>56</v>
      </c>
      <c r="P3840" t="s">
        <v>39</v>
      </c>
      <c r="Q3840">
        <v>62174</v>
      </c>
      <c r="R3840">
        <v>499</v>
      </c>
      <c r="S3840" t="str">
        <f t="shared" si="831"/>
        <v>&lt;=500</v>
      </c>
      <c r="T3840">
        <v>1515</v>
      </c>
      <c r="U3840" t="str">
        <f t="shared" si="832"/>
        <v>&gt;1500</v>
      </c>
      <c r="V3840" t="s">
        <v>597</v>
      </c>
      <c r="W3840">
        <v>59753</v>
      </c>
      <c r="X3840" s="12">
        <f t="shared" si="833"/>
        <v>8.3510451358090806E-3</v>
      </c>
      <c r="Y3840" t="str">
        <f t="shared" si="834"/>
        <v>&lt;=0.01</v>
      </c>
      <c r="Z3840" t="s">
        <v>32</v>
      </c>
      <c r="AA3840">
        <v>9</v>
      </c>
      <c r="AB3840" t="s">
        <v>32</v>
      </c>
      <c r="AC3840" t="str">
        <f t="shared" si="835"/>
        <v/>
      </c>
      <c r="AD3840" t="s">
        <v>32</v>
      </c>
      <c r="AE3840" t="str">
        <f t="shared" si="836"/>
        <v/>
      </c>
      <c r="AF3840" t="s">
        <v>32</v>
      </c>
      <c r="AG3840" t="str">
        <f t="shared" si="837"/>
        <v/>
      </c>
      <c r="AH3840" t="s">
        <v>32</v>
      </c>
      <c r="AI3840" t="str">
        <f t="shared" si="838"/>
        <v/>
      </c>
      <c r="AJ3840" t="s">
        <v>32</v>
      </c>
      <c r="AK3840" t="str">
        <f t="shared" si="839"/>
        <v/>
      </c>
      <c r="AL3840">
        <v>0</v>
      </c>
      <c r="AM3840">
        <v>0</v>
      </c>
      <c r="AN3840">
        <v>0</v>
      </c>
      <c r="AO3840" t="s">
        <v>32</v>
      </c>
      <c r="AP3840" t="s">
        <v>32</v>
      </c>
    </row>
    <row r="3841" spans="1:42" x14ac:dyDescent="0.25">
      <c r="A3841">
        <v>201903</v>
      </c>
      <c r="B3841" t="str">
        <f t="shared" si="826"/>
        <v>2019-I</v>
      </c>
      <c r="C3841" t="s">
        <v>3902</v>
      </c>
      <c r="D3841" t="s">
        <v>3902</v>
      </c>
      <c r="E3841">
        <v>30639508</v>
      </c>
      <c r="F3841" t="s">
        <v>29</v>
      </c>
      <c r="G3841">
        <v>0</v>
      </c>
      <c r="H3841">
        <v>0</v>
      </c>
      <c r="I3841">
        <v>0</v>
      </c>
      <c r="J3841">
        <f t="shared" si="827"/>
        <v>0</v>
      </c>
      <c r="K3841" t="str">
        <f t="shared" si="828"/>
        <v>Modelamiento</v>
      </c>
      <c r="L3841">
        <f t="shared" si="829"/>
        <v>0</v>
      </c>
      <c r="M3841">
        <v>32</v>
      </c>
      <c r="N3841" t="str">
        <f t="shared" si="830"/>
        <v>&lt;=35</v>
      </c>
      <c r="O3841" t="s">
        <v>56</v>
      </c>
      <c r="P3841" t="s">
        <v>31</v>
      </c>
      <c r="Q3841">
        <v>43839</v>
      </c>
      <c r="R3841">
        <v>0</v>
      </c>
      <c r="S3841" t="str">
        <f t="shared" si="831"/>
        <v>=0</v>
      </c>
      <c r="T3841">
        <v>960</v>
      </c>
      <c r="U3841" t="str">
        <f t="shared" si="832"/>
        <v>&lt;=1000</v>
      </c>
      <c r="V3841" t="s">
        <v>585</v>
      </c>
      <c r="W3841">
        <v>40919</v>
      </c>
      <c r="X3841" s="12">
        <f t="shared" si="833"/>
        <v>0</v>
      </c>
      <c r="Y3841" t="str">
        <f t="shared" si="834"/>
        <v>=0</v>
      </c>
      <c r="Z3841" t="s">
        <v>32</v>
      </c>
      <c r="AA3841">
        <v>4</v>
      </c>
      <c r="AB3841">
        <v>169.54</v>
      </c>
      <c r="AC3841" t="str">
        <f t="shared" si="835"/>
        <v>&lt;=500</v>
      </c>
      <c r="AD3841">
        <v>1456</v>
      </c>
      <c r="AE3841" t="str">
        <f t="shared" si="836"/>
        <v>&gt;120</v>
      </c>
      <c r="AF3841">
        <v>169.54</v>
      </c>
      <c r="AG3841" t="str">
        <f t="shared" si="837"/>
        <v>&lt;=500</v>
      </c>
      <c r="AH3841" t="s">
        <v>32</v>
      </c>
      <c r="AI3841" t="str">
        <f t="shared" si="838"/>
        <v/>
      </c>
      <c r="AJ3841" t="s">
        <v>32</v>
      </c>
      <c r="AK3841" t="str">
        <f t="shared" si="839"/>
        <v/>
      </c>
      <c r="AL3841">
        <v>1</v>
      </c>
      <c r="AM3841">
        <v>0</v>
      </c>
      <c r="AN3841">
        <v>1</v>
      </c>
      <c r="AO3841" t="s">
        <v>32</v>
      </c>
      <c r="AP3841">
        <v>12</v>
      </c>
    </row>
    <row r="3842" spans="1:42" x14ac:dyDescent="0.25">
      <c r="A3842">
        <v>201903</v>
      </c>
      <c r="B3842" t="str">
        <f t="shared" si="826"/>
        <v>2019-I</v>
      </c>
      <c r="C3842" t="s">
        <v>3903</v>
      </c>
      <c r="D3842" t="s">
        <v>3903</v>
      </c>
      <c r="E3842">
        <v>30653192</v>
      </c>
      <c r="F3842" t="s">
        <v>29</v>
      </c>
      <c r="G3842">
        <v>1</v>
      </c>
      <c r="H3842">
        <v>0</v>
      </c>
      <c r="I3842">
        <v>0</v>
      </c>
      <c r="J3842">
        <f t="shared" si="827"/>
        <v>0</v>
      </c>
      <c r="K3842" t="str">
        <f t="shared" si="828"/>
        <v>Modelamiento</v>
      </c>
      <c r="L3842">
        <f t="shared" si="829"/>
        <v>0</v>
      </c>
      <c r="M3842">
        <v>36</v>
      </c>
      <c r="N3842" t="str">
        <f t="shared" si="830"/>
        <v>&lt;=40</v>
      </c>
      <c r="O3842" t="s">
        <v>56</v>
      </c>
      <c r="P3842" t="s">
        <v>69</v>
      </c>
      <c r="Q3842">
        <v>42408</v>
      </c>
      <c r="R3842">
        <v>499</v>
      </c>
      <c r="S3842" t="str">
        <f t="shared" si="831"/>
        <v>&lt;=500</v>
      </c>
      <c r="T3842">
        <v>933</v>
      </c>
      <c r="U3842" t="str">
        <f t="shared" si="832"/>
        <v>&lt;=1000</v>
      </c>
      <c r="V3842" t="s">
        <v>585</v>
      </c>
      <c r="W3842">
        <v>39337</v>
      </c>
      <c r="X3842" s="12">
        <f t="shared" si="833"/>
        <v>1.2685258153900907E-2</v>
      </c>
      <c r="Y3842" t="str">
        <f t="shared" si="834"/>
        <v>&lt;=0.02</v>
      </c>
      <c r="Z3842" t="s">
        <v>32</v>
      </c>
      <c r="AA3842">
        <v>9</v>
      </c>
      <c r="AB3842" t="s">
        <v>32</v>
      </c>
      <c r="AC3842" t="str">
        <f t="shared" si="835"/>
        <v/>
      </c>
      <c r="AD3842" t="s">
        <v>32</v>
      </c>
      <c r="AE3842" t="str">
        <f t="shared" si="836"/>
        <v/>
      </c>
      <c r="AF3842" t="s">
        <v>32</v>
      </c>
      <c r="AG3842" t="str">
        <f t="shared" si="837"/>
        <v/>
      </c>
      <c r="AH3842" t="s">
        <v>32</v>
      </c>
      <c r="AI3842" t="str">
        <f t="shared" si="838"/>
        <v/>
      </c>
      <c r="AJ3842" t="s">
        <v>32</v>
      </c>
      <c r="AK3842" t="str">
        <f t="shared" si="839"/>
        <v/>
      </c>
      <c r="AL3842">
        <v>0</v>
      </c>
      <c r="AM3842">
        <v>0</v>
      </c>
      <c r="AN3842">
        <v>0</v>
      </c>
      <c r="AO3842" t="s">
        <v>32</v>
      </c>
      <c r="AP3842" t="s">
        <v>32</v>
      </c>
    </row>
    <row r="3843" spans="1:42" x14ac:dyDescent="0.25">
      <c r="A3843">
        <v>201903</v>
      </c>
      <c r="B3843" t="str">
        <f t="shared" ref="B3843:B3906" si="840">+CONCATENATE(MID(A3843,1,4),IF(MID(A3843,5,2)*1&lt;=6,"-I","-II"))</f>
        <v>2019-I</v>
      </c>
      <c r="C3843" t="s">
        <v>3904</v>
      </c>
      <c r="D3843" t="s">
        <v>3904</v>
      </c>
      <c r="E3843">
        <v>30638692</v>
      </c>
      <c r="F3843" t="s">
        <v>29</v>
      </c>
      <c r="G3843">
        <v>0</v>
      </c>
      <c r="H3843">
        <v>0</v>
      </c>
      <c r="I3843">
        <v>0</v>
      </c>
      <c r="J3843">
        <f t="shared" ref="J3843:J3906" si="841">+IF(OR(O3843="Taxista propietario",O3843="Taxista palanca"),0,1)</f>
        <v>0</v>
      </c>
      <c r="K3843" t="str">
        <f t="shared" ref="K3843:K3906" si="842">+IF(I3843&gt;0,"Insuficiente",IF(H3843&gt;0,"Indeterminado",IF(J3843&gt;0,"Perfil","Modelamiento")))</f>
        <v>Modelamiento</v>
      </c>
      <c r="L3843">
        <f t="shared" ref="L3843:L3906" si="843">+IF(AND(A3843&gt;=201410,A3843&lt;=201908),0,1)</f>
        <v>0</v>
      </c>
      <c r="M3843">
        <v>31</v>
      </c>
      <c r="N3843" t="str">
        <f t="shared" ref="N3843:N3906" si="844">+IF(M3843&lt;=25,"&lt;=25",IF(M3843&lt;=30,"&lt;=30",IF(M3843&lt;=35,"&lt;=35",IF(M3843&lt;=40,"&lt;=40",IF(M3843&lt;=45,"&lt;=45",IF(M3843&lt;=50,"&lt;=50",IF(M3843&lt;=55,"&lt;=55",IF(M3843&lt;=60,"&lt;=60","&gt;60"))))))))</f>
        <v>&lt;=35</v>
      </c>
      <c r="O3843" t="s">
        <v>56</v>
      </c>
      <c r="P3843" t="s">
        <v>39</v>
      </c>
      <c r="Q3843">
        <v>61674</v>
      </c>
      <c r="R3843">
        <v>1649</v>
      </c>
      <c r="S3843" t="str">
        <f t="shared" ref="S3843:S3906" si="845">+IF(R3843="NULL","",IF(R3843=0,"=0",IF(R3843&lt;=500,"&lt;=500",IF(R3843&lt;=1000,"&lt;=1000",IF(R3843&lt;=1500,"&lt;=1500",IF(R3843&lt;=2000,"&lt;=2000",IF(R3843&lt;=2500,"&lt;=2500","&gt;2500")))))))</f>
        <v>&lt;=2000</v>
      </c>
      <c r="T3843">
        <v>1502</v>
      </c>
      <c r="U3843" t="str">
        <f t="shared" ref="U3843:U3906" si="846">+IF(T3843="NULL","",IF(T3843&lt;=1000,"&lt;=1000",IF(T3843&lt;=1100,"&lt;=1100",IF(T3843&lt;=1200,"&lt;=1200",IF(T3843&lt;=1300,"&lt;=1300",IF(T3843&lt;=1400,"&lt;=1400",IF(T3843&lt;=1500,"&lt;=1500","&gt;1500")))))))</f>
        <v>&gt;1500</v>
      </c>
      <c r="V3843" t="s">
        <v>597</v>
      </c>
      <c r="W3843">
        <v>59753</v>
      </c>
      <c r="X3843" s="12">
        <f t="shared" ref="X3843:X3906" si="847">+IFERROR(R3843/W3843,"NULL")</f>
        <v>2.7596940739377102E-2</v>
      </c>
      <c r="Y3843" t="str">
        <f t="shared" ref="Y3843:Y3906" si="848">+IF(X3843="NULL","",IF(X3843=0,"=0",IF(X3843&lt;=0.01,"&lt;=0.01",IF(X3843&lt;=0.02,"&lt;=0.02",IF(X3843&lt;=0.03,"&lt;=0.03",IF(X3843&lt;=0.04,"&lt;=0.04",IF(X3843&lt;=0.05,"&lt;=0.05",IF(X3843&lt;=0.06,"&lt;=0.06","&gt;0.06"))))))))</f>
        <v>&lt;=0.03</v>
      </c>
      <c r="Z3843" t="s">
        <v>32</v>
      </c>
      <c r="AA3843">
        <v>4</v>
      </c>
      <c r="AB3843">
        <v>2935.43</v>
      </c>
      <c r="AC3843" t="str">
        <f t="shared" ref="AC3843:AC3906" si="849">+IF(AB3843="NULL","",IF(AB3843&lt;=500,"&lt;=500",IF(AB3843&lt;=1000,"&lt;=1000",IF(AB3843&lt;=2000,"&lt;=2000",IF(AB3843&lt;=3000,"&lt;=3000",IF(AB3843&lt;=4000,"&lt;=4000",IF(AB3843&lt;=5000,"&lt;=5000","&gt;5000")))))))</f>
        <v>&lt;=3000</v>
      </c>
      <c r="AD3843">
        <v>1141</v>
      </c>
      <c r="AE3843" t="str">
        <f t="shared" ref="AE3843:AE3906" si="850">+IF(AD3843="NULL","",IF(AD3843=0,"=0",IF(AD3843&lt;=8,"&lt;=8",IF(AD3843&lt;=30,"&lt;=30",IF(AD3843&lt;=60,"&lt;=60",IF(AD3843&lt;=90,"&lt;=90",IF(AD3843&lt;=120,"&lt;=120","&gt;120")))))))</f>
        <v>&gt;120</v>
      </c>
      <c r="AF3843">
        <v>2365.4299999999998</v>
      </c>
      <c r="AG3843" t="str">
        <f t="shared" ref="AG3843:AG3906" si="851">+IF(AF3843="NULL","",IF(AF3843&lt;=500,"&lt;=500",IF(AF3843&lt;=1000,"&lt;=1000",IF(AF3843&lt;=2000,"&lt;=2000",IF(AF3843&lt;=3000,"&lt;=3000",IF(AF3843&lt;=4000,"&lt;=4000",IF(AF3843&lt;=5000,"&lt;=5000","&gt;5000")))))))</f>
        <v>&lt;=3000</v>
      </c>
      <c r="AH3843" t="s">
        <v>32</v>
      </c>
      <c r="AI3843" t="str">
        <f t="shared" ref="AI3843:AI3906" si="852">+IF(AH3843="NULL","",IF(AH3843&lt;=500,"&lt;=500",IF(AH3843&lt;=1000,"&lt;=1000",IF(AH3843&lt;=2000,"&lt;=2000",IF(AH3843&lt;=3000,"&lt;=3000",IF(AH3843&lt;=4000,"&lt;=4000",IF(AH3843&lt;=5000,"&lt;=5000","&gt;5000")))))))</f>
        <v/>
      </c>
      <c r="AJ3843" t="s">
        <v>32</v>
      </c>
      <c r="AK3843" t="str">
        <f t="shared" ref="AK3843:AK3906" si="853">+IF(AJ3843="NULL","",IF(AJ3843=0,"=0",IF(AJ3843&lt;=0.1,"&lt;=0.1",IF(AJ3843&lt;=0.2,"&lt;=0.2",IF(AJ3843&lt;=0.3,"&lt;=0.3",IF(AJ3843&lt;=0.4,"&lt;=0.4",IF(AJ3843&lt;=0.5,"&lt;=0.5",IF(AJ3843&lt;=0.6,"&lt;=0.6",IF(AJ3843&lt;=0.7,"&lt;=0.7",IF(AJ3843&lt;=0.8,"&lt;=0.8",IF(AJ3843&lt;=0.9,"&lt;=0.9","&gt;0.9")))))))))))</f>
        <v/>
      </c>
      <c r="AL3843">
        <v>12</v>
      </c>
      <c r="AM3843">
        <v>0</v>
      </c>
      <c r="AN3843">
        <v>11</v>
      </c>
      <c r="AO3843" t="s">
        <v>32</v>
      </c>
      <c r="AP3843">
        <v>1</v>
      </c>
    </row>
    <row r="3844" spans="1:42" x14ac:dyDescent="0.25">
      <c r="A3844">
        <v>201903</v>
      </c>
      <c r="B3844" t="str">
        <f t="shared" si="840"/>
        <v>2019-I</v>
      </c>
      <c r="C3844" t="s">
        <v>3905</v>
      </c>
      <c r="D3844" t="s">
        <v>3905</v>
      </c>
      <c r="E3844">
        <v>30649825</v>
      </c>
      <c r="F3844" t="s">
        <v>29</v>
      </c>
      <c r="G3844">
        <v>0</v>
      </c>
      <c r="H3844">
        <v>0</v>
      </c>
      <c r="I3844">
        <v>0</v>
      </c>
      <c r="J3844">
        <f t="shared" si="841"/>
        <v>0</v>
      </c>
      <c r="K3844" t="str">
        <f t="shared" si="842"/>
        <v>Modelamiento</v>
      </c>
      <c r="L3844">
        <f t="shared" si="843"/>
        <v>0</v>
      </c>
      <c r="M3844">
        <v>25</v>
      </c>
      <c r="N3844" t="str">
        <f t="shared" si="844"/>
        <v>&lt;=25</v>
      </c>
      <c r="O3844" t="s">
        <v>56</v>
      </c>
      <c r="P3844" t="s">
        <v>39</v>
      </c>
      <c r="Q3844">
        <v>35138</v>
      </c>
      <c r="R3844">
        <v>1031</v>
      </c>
      <c r="S3844" t="str">
        <f t="shared" si="845"/>
        <v>&lt;=1500</v>
      </c>
      <c r="T3844">
        <v>1103</v>
      </c>
      <c r="U3844" t="str">
        <f t="shared" si="846"/>
        <v>&lt;=1200</v>
      </c>
      <c r="V3844" t="s">
        <v>589</v>
      </c>
      <c r="W3844">
        <v>32599</v>
      </c>
      <c r="X3844" s="12">
        <f t="shared" si="847"/>
        <v>3.1626737016472894E-2</v>
      </c>
      <c r="Y3844" t="str">
        <f t="shared" si="848"/>
        <v>&lt;=0.04</v>
      </c>
      <c r="Z3844" t="s">
        <v>32</v>
      </c>
      <c r="AA3844">
        <v>4</v>
      </c>
      <c r="AB3844">
        <v>676.26</v>
      </c>
      <c r="AC3844" t="str">
        <f t="shared" si="849"/>
        <v>&lt;=1000</v>
      </c>
      <c r="AD3844">
        <v>1865</v>
      </c>
      <c r="AE3844" t="str">
        <f t="shared" si="850"/>
        <v>&gt;120</v>
      </c>
      <c r="AF3844">
        <v>676.26</v>
      </c>
      <c r="AG3844" t="str">
        <f t="shared" si="851"/>
        <v>&lt;=1000</v>
      </c>
      <c r="AH3844" t="s">
        <v>32</v>
      </c>
      <c r="AI3844" t="str">
        <f t="shared" si="852"/>
        <v/>
      </c>
      <c r="AJ3844" t="s">
        <v>32</v>
      </c>
      <c r="AK3844" t="str">
        <f t="shared" si="853"/>
        <v/>
      </c>
      <c r="AL3844">
        <v>12</v>
      </c>
      <c r="AM3844">
        <v>0</v>
      </c>
      <c r="AN3844">
        <v>12</v>
      </c>
      <c r="AO3844" t="s">
        <v>32</v>
      </c>
      <c r="AP3844">
        <v>1</v>
      </c>
    </row>
    <row r="3845" spans="1:42" x14ac:dyDescent="0.25">
      <c r="A3845">
        <v>201903</v>
      </c>
      <c r="B3845" t="str">
        <f t="shared" si="840"/>
        <v>2019-I</v>
      </c>
      <c r="C3845" t="s">
        <v>3906</v>
      </c>
      <c r="D3845" t="s">
        <v>3906</v>
      </c>
      <c r="E3845">
        <v>30635095</v>
      </c>
      <c r="F3845" t="s">
        <v>29</v>
      </c>
      <c r="G3845">
        <v>0</v>
      </c>
      <c r="H3845">
        <v>0</v>
      </c>
      <c r="I3845">
        <v>0</v>
      </c>
      <c r="J3845">
        <f t="shared" si="841"/>
        <v>0</v>
      </c>
      <c r="K3845" t="str">
        <f t="shared" si="842"/>
        <v>Modelamiento</v>
      </c>
      <c r="L3845">
        <f t="shared" si="843"/>
        <v>0</v>
      </c>
      <c r="M3845">
        <v>34</v>
      </c>
      <c r="N3845" t="str">
        <f t="shared" si="844"/>
        <v>&lt;=35</v>
      </c>
      <c r="O3845" t="s">
        <v>56</v>
      </c>
      <c r="P3845" t="s">
        <v>31</v>
      </c>
      <c r="Q3845">
        <v>38129</v>
      </c>
      <c r="R3845">
        <v>500</v>
      </c>
      <c r="S3845" t="str">
        <f t="shared" si="845"/>
        <v>&lt;=500</v>
      </c>
      <c r="T3845">
        <v>929</v>
      </c>
      <c r="U3845" t="str">
        <f t="shared" si="846"/>
        <v>&lt;=1000</v>
      </c>
      <c r="V3845" t="s">
        <v>589</v>
      </c>
      <c r="W3845">
        <v>35059</v>
      </c>
      <c r="X3845" s="12">
        <f t="shared" si="847"/>
        <v>1.4261673179497419E-2</v>
      </c>
      <c r="Y3845" t="str">
        <f t="shared" si="848"/>
        <v>&lt;=0.02</v>
      </c>
      <c r="Z3845" t="s">
        <v>32</v>
      </c>
      <c r="AA3845">
        <v>9</v>
      </c>
      <c r="AB3845" t="s">
        <v>32</v>
      </c>
      <c r="AC3845" t="str">
        <f t="shared" si="849"/>
        <v/>
      </c>
      <c r="AD3845" t="s">
        <v>32</v>
      </c>
      <c r="AE3845" t="str">
        <f t="shared" si="850"/>
        <v/>
      </c>
      <c r="AF3845" t="s">
        <v>32</v>
      </c>
      <c r="AG3845" t="str">
        <f t="shared" si="851"/>
        <v/>
      </c>
      <c r="AH3845" t="s">
        <v>32</v>
      </c>
      <c r="AI3845" t="str">
        <f t="shared" si="852"/>
        <v/>
      </c>
      <c r="AJ3845" t="s">
        <v>32</v>
      </c>
      <c r="AK3845" t="str">
        <f t="shared" si="853"/>
        <v/>
      </c>
      <c r="AL3845">
        <v>0</v>
      </c>
      <c r="AM3845">
        <v>0</v>
      </c>
      <c r="AN3845">
        <v>0</v>
      </c>
      <c r="AO3845" t="s">
        <v>32</v>
      </c>
      <c r="AP3845" t="s">
        <v>32</v>
      </c>
    </row>
    <row r="3846" spans="1:42" x14ac:dyDescent="0.25">
      <c r="A3846">
        <v>201903</v>
      </c>
      <c r="B3846" t="str">
        <f t="shared" si="840"/>
        <v>2019-I</v>
      </c>
      <c r="C3846" t="s">
        <v>3907</v>
      </c>
      <c r="D3846" t="s">
        <v>3907</v>
      </c>
      <c r="E3846">
        <v>30638574</v>
      </c>
      <c r="F3846" t="s">
        <v>29</v>
      </c>
      <c r="G3846">
        <v>1</v>
      </c>
      <c r="H3846">
        <v>0</v>
      </c>
      <c r="I3846">
        <v>1</v>
      </c>
      <c r="J3846">
        <f t="shared" si="841"/>
        <v>0</v>
      </c>
      <c r="K3846" t="str">
        <f t="shared" si="842"/>
        <v>Insuficiente</v>
      </c>
      <c r="L3846">
        <f t="shared" si="843"/>
        <v>0</v>
      </c>
      <c r="M3846">
        <v>36</v>
      </c>
      <c r="N3846" t="str">
        <f t="shared" si="844"/>
        <v>&lt;=40</v>
      </c>
      <c r="O3846" t="s">
        <v>56</v>
      </c>
      <c r="P3846" t="s">
        <v>39</v>
      </c>
      <c r="Q3846">
        <v>32092</v>
      </c>
      <c r="R3846">
        <v>500</v>
      </c>
      <c r="S3846" t="str">
        <f t="shared" si="845"/>
        <v>&lt;=500</v>
      </c>
      <c r="T3846">
        <v>1111</v>
      </c>
      <c r="U3846" t="str">
        <f t="shared" si="846"/>
        <v>&lt;=1200</v>
      </c>
      <c r="V3846" t="s">
        <v>614</v>
      </c>
      <c r="W3846">
        <v>29672</v>
      </c>
      <c r="X3846" s="12">
        <f t="shared" si="847"/>
        <v>1.6850903208411972E-2</v>
      </c>
      <c r="Y3846" t="str">
        <f t="shared" si="848"/>
        <v>&lt;=0.02</v>
      </c>
      <c r="Z3846" t="s">
        <v>32</v>
      </c>
      <c r="AA3846">
        <v>9</v>
      </c>
      <c r="AB3846" t="s">
        <v>32</v>
      </c>
      <c r="AC3846" t="str">
        <f t="shared" si="849"/>
        <v/>
      </c>
      <c r="AD3846" t="s">
        <v>32</v>
      </c>
      <c r="AE3846" t="str">
        <f t="shared" si="850"/>
        <v/>
      </c>
      <c r="AF3846" t="s">
        <v>32</v>
      </c>
      <c r="AG3846" t="str">
        <f t="shared" si="851"/>
        <v/>
      </c>
      <c r="AH3846" t="s">
        <v>32</v>
      </c>
      <c r="AI3846" t="str">
        <f t="shared" si="852"/>
        <v/>
      </c>
      <c r="AJ3846" t="s">
        <v>32</v>
      </c>
      <c r="AK3846" t="str">
        <f t="shared" si="853"/>
        <v/>
      </c>
      <c r="AL3846">
        <v>0</v>
      </c>
      <c r="AM3846">
        <v>0</v>
      </c>
      <c r="AN3846">
        <v>0</v>
      </c>
      <c r="AO3846" t="s">
        <v>32</v>
      </c>
      <c r="AP3846" t="s">
        <v>32</v>
      </c>
    </row>
    <row r="3847" spans="1:42" x14ac:dyDescent="0.25">
      <c r="A3847">
        <v>201903</v>
      </c>
      <c r="B3847" t="str">
        <f t="shared" si="840"/>
        <v>2019-I</v>
      </c>
      <c r="C3847" t="s">
        <v>3908</v>
      </c>
      <c r="D3847" t="s">
        <v>3908</v>
      </c>
      <c r="E3847">
        <v>30657883</v>
      </c>
      <c r="F3847" t="s">
        <v>29</v>
      </c>
      <c r="G3847">
        <v>0</v>
      </c>
      <c r="H3847">
        <v>0</v>
      </c>
      <c r="I3847">
        <v>0</v>
      </c>
      <c r="J3847">
        <f t="shared" si="841"/>
        <v>0</v>
      </c>
      <c r="K3847" t="str">
        <f t="shared" si="842"/>
        <v>Modelamiento</v>
      </c>
      <c r="L3847">
        <f t="shared" si="843"/>
        <v>0</v>
      </c>
      <c r="M3847">
        <v>32</v>
      </c>
      <c r="N3847" t="str">
        <f t="shared" si="844"/>
        <v>&lt;=35</v>
      </c>
      <c r="O3847" t="s">
        <v>56</v>
      </c>
      <c r="P3847" t="s">
        <v>39</v>
      </c>
      <c r="Q3847">
        <v>38125</v>
      </c>
      <c r="R3847">
        <v>500</v>
      </c>
      <c r="S3847" t="str">
        <f t="shared" si="845"/>
        <v>&lt;=500</v>
      </c>
      <c r="T3847">
        <v>1321</v>
      </c>
      <c r="U3847" t="str">
        <f t="shared" si="846"/>
        <v>&lt;=1400</v>
      </c>
      <c r="V3847" t="s">
        <v>587</v>
      </c>
      <c r="W3847">
        <v>35705</v>
      </c>
      <c r="X3847" s="12">
        <f t="shared" si="847"/>
        <v>1.4003640946646127E-2</v>
      </c>
      <c r="Y3847" t="str">
        <f t="shared" si="848"/>
        <v>&lt;=0.02</v>
      </c>
      <c r="Z3847" t="s">
        <v>32</v>
      </c>
      <c r="AA3847">
        <v>9</v>
      </c>
      <c r="AB3847" t="s">
        <v>32</v>
      </c>
      <c r="AC3847" t="str">
        <f t="shared" si="849"/>
        <v/>
      </c>
      <c r="AD3847" t="s">
        <v>32</v>
      </c>
      <c r="AE3847" t="str">
        <f t="shared" si="850"/>
        <v/>
      </c>
      <c r="AF3847" t="s">
        <v>32</v>
      </c>
      <c r="AG3847" t="str">
        <f t="shared" si="851"/>
        <v/>
      </c>
      <c r="AH3847" t="s">
        <v>32</v>
      </c>
      <c r="AI3847" t="str">
        <f t="shared" si="852"/>
        <v/>
      </c>
      <c r="AJ3847" t="s">
        <v>32</v>
      </c>
      <c r="AK3847" t="str">
        <f t="shared" si="853"/>
        <v/>
      </c>
      <c r="AL3847">
        <v>0</v>
      </c>
      <c r="AM3847">
        <v>0</v>
      </c>
      <c r="AN3847">
        <v>0</v>
      </c>
      <c r="AO3847" t="s">
        <v>32</v>
      </c>
      <c r="AP3847" t="s">
        <v>32</v>
      </c>
    </row>
    <row r="3848" spans="1:42" x14ac:dyDescent="0.25">
      <c r="A3848">
        <v>201903</v>
      </c>
      <c r="B3848" t="str">
        <f t="shared" si="840"/>
        <v>2019-I</v>
      </c>
      <c r="C3848" t="s">
        <v>3909</v>
      </c>
      <c r="D3848" t="s">
        <v>3909</v>
      </c>
      <c r="E3848">
        <v>30649984</v>
      </c>
      <c r="F3848" t="s">
        <v>29</v>
      </c>
      <c r="G3848">
        <v>0</v>
      </c>
      <c r="H3848">
        <v>0</v>
      </c>
      <c r="I3848">
        <v>0</v>
      </c>
      <c r="J3848">
        <f t="shared" si="841"/>
        <v>0</v>
      </c>
      <c r="K3848" t="str">
        <f t="shared" si="842"/>
        <v>Modelamiento</v>
      </c>
      <c r="L3848">
        <f t="shared" si="843"/>
        <v>0</v>
      </c>
      <c r="M3848">
        <v>28</v>
      </c>
      <c r="N3848" t="str">
        <f t="shared" si="844"/>
        <v>&lt;=30</v>
      </c>
      <c r="O3848" t="s">
        <v>56</v>
      </c>
      <c r="P3848" t="s">
        <v>39</v>
      </c>
      <c r="Q3848">
        <v>54817</v>
      </c>
      <c r="R3848">
        <v>1031</v>
      </c>
      <c r="S3848" t="str">
        <f t="shared" si="845"/>
        <v>&lt;=1500</v>
      </c>
      <c r="T3848">
        <v>1336</v>
      </c>
      <c r="U3848" t="str">
        <f t="shared" si="846"/>
        <v>&lt;=1400</v>
      </c>
      <c r="V3848" t="s">
        <v>601</v>
      </c>
      <c r="W3848">
        <v>52278</v>
      </c>
      <c r="X3848" s="12">
        <f t="shared" si="847"/>
        <v>1.9721488962852442E-2</v>
      </c>
      <c r="Y3848" t="str">
        <f t="shared" si="848"/>
        <v>&lt;=0.02</v>
      </c>
      <c r="Z3848" t="s">
        <v>32</v>
      </c>
      <c r="AA3848">
        <v>4</v>
      </c>
      <c r="AB3848">
        <v>1398.7</v>
      </c>
      <c r="AC3848" t="str">
        <f t="shared" si="849"/>
        <v>&lt;=2000</v>
      </c>
      <c r="AD3848">
        <v>232</v>
      </c>
      <c r="AE3848" t="str">
        <f t="shared" si="850"/>
        <v>&gt;120</v>
      </c>
      <c r="AF3848">
        <v>1398.7</v>
      </c>
      <c r="AG3848" t="str">
        <f t="shared" si="851"/>
        <v>&lt;=2000</v>
      </c>
      <c r="AH3848" t="s">
        <v>32</v>
      </c>
      <c r="AI3848" t="str">
        <f t="shared" si="852"/>
        <v/>
      </c>
      <c r="AJ3848" t="s">
        <v>32</v>
      </c>
      <c r="AK3848" t="str">
        <f t="shared" si="853"/>
        <v/>
      </c>
      <c r="AL3848">
        <v>5</v>
      </c>
      <c r="AM3848">
        <v>0</v>
      </c>
      <c r="AN3848">
        <v>5</v>
      </c>
      <c r="AO3848" t="s">
        <v>32</v>
      </c>
      <c r="AP3848">
        <v>8</v>
      </c>
    </row>
    <row r="3849" spans="1:42" x14ac:dyDescent="0.25">
      <c r="A3849">
        <v>201903</v>
      </c>
      <c r="B3849" t="str">
        <f t="shared" si="840"/>
        <v>2019-I</v>
      </c>
      <c r="C3849" t="s">
        <v>3910</v>
      </c>
      <c r="D3849" t="s">
        <v>3910</v>
      </c>
      <c r="E3849">
        <v>30648584</v>
      </c>
      <c r="F3849" t="s">
        <v>29</v>
      </c>
      <c r="G3849">
        <v>0</v>
      </c>
      <c r="H3849">
        <v>0</v>
      </c>
      <c r="I3849">
        <v>0</v>
      </c>
      <c r="J3849">
        <f t="shared" si="841"/>
        <v>0</v>
      </c>
      <c r="K3849" t="str">
        <f t="shared" si="842"/>
        <v>Modelamiento</v>
      </c>
      <c r="L3849">
        <f t="shared" si="843"/>
        <v>0</v>
      </c>
      <c r="M3849">
        <v>39</v>
      </c>
      <c r="N3849" t="str">
        <f t="shared" si="844"/>
        <v>&lt;=40</v>
      </c>
      <c r="O3849" t="s">
        <v>56</v>
      </c>
      <c r="P3849" t="s">
        <v>31</v>
      </c>
      <c r="Q3849">
        <v>38125</v>
      </c>
      <c r="R3849">
        <v>500</v>
      </c>
      <c r="S3849" t="str">
        <f t="shared" si="845"/>
        <v>&lt;=500</v>
      </c>
      <c r="T3849">
        <v>1317</v>
      </c>
      <c r="U3849" t="str">
        <f t="shared" si="846"/>
        <v>&lt;=1400</v>
      </c>
      <c r="V3849" t="s">
        <v>587</v>
      </c>
      <c r="W3849">
        <v>35705</v>
      </c>
      <c r="X3849" s="12">
        <f t="shared" si="847"/>
        <v>1.4003640946646127E-2</v>
      </c>
      <c r="Y3849" t="str">
        <f t="shared" si="848"/>
        <v>&lt;=0.02</v>
      </c>
      <c r="Z3849" t="s">
        <v>32</v>
      </c>
      <c r="AA3849">
        <v>9</v>
      </c>
      <c r="AB3849" t="s">
        <v>32</v>
      </c>
      <c r="AC3849" t="str">
        <f t="shared" si="849"/>
        <v/>
      </c>
      <c r="AD3849" t="s">
        <v>32</v>
      </c>
      <c r="AE3849" t="str">
        <f t="shared" si="850"/>
        <v/>
      </c>
      <c r="AF3849" t="s">
        <v>32</v>
      </c>
      <c r="AG3849" t="str">
        <f t="shared" si="851"/>
        <v/>
      </c>
      <c r="AH3849" t="s">
        <v>32</v>
      </c>
      <c r="AI3849" t="str">
        <f t="shared" si="852"/>
        <v/>
      </c>
      <c r="AJ3849" t="s">
        <v>32</v>
      </c>
      <c r="AK3849" t="str">
        <f t="shared" si="853"/>
        <v/>
      </c>
      <c r="AL3849">
        <v>0</v>
      </c>
      <c r="AM3849">
        <v>0</v>
      </c>
      <c r="AN3849">
        <v>0</v>
      </c>
      <c r="AO3849" t="s">
        <v>32</v>
      </c>
      <c r="AP3849" t="s">
        <v>32</v>
      </c>
    </row>
    <row r="3850" spans="1:42" x14ac:dyDescent="0.25">
      <c r="A3850">
        <v>201903</v>
      </c>
      <c r="B3850" t="str">
        <f t="shared" si="840"/>
        <v>2019-I</v>
      </c>
      <c r="C3850" t="s">
        <v>3911</v>
      </c>
      <c r="D3850" t="s">
        <v>3911</v>
      </c>
      <c r="E3850">
        <v>30649900</v>
      </c>
      <c r="F3850" t="s">
        <v>29</v>
      </c>
      <c r="G3850">
        <v>0</v>
      </c>
      <c r="H3850">
        <v>0</v>
      </c>
      <c r="I3850">
        <v>0</v>
      </c>
      <c r="J3850">
        <f t="shared" si="841"/>
        <v>0</v>
      </c>
      <c r="K3850" t="str">
        <f t="shared" si="842"/>
        <v>Modelamiento</v>
      </c>
      <c r="L3850">
        <f t="shared" si="843"/>
        <v>0</v>
      </c>
      <c r="M3850">
        <v>44</v>
      </c>
      <c r="N3850" t="str">
        <f t="shared" si="844"/>
        <v>&lt;=45</v>
      </c>
      <c r="O3850" t="s">
        <v>56</v>
      </c>
      <c r="P3850" t="s">
        <v>31</v>
      </c>
      <c r="Q3850">
        <v>47274</v>
      </c>
      <c r="R3850">
        <v>500</v>
      </c>
      <c r="S3850" t="str">
        <f t="shared" si="845"/>
        <v>&lt;=500</v>
      </c>
      <c r="T3850">
        <v>1181</v>
      </c>
      <c r="U3850" t="str">
        <f t="shared" si="846"/>
        <v>&lt;=1200</v>
      </c>
      <c r="V3850" t="s">
        <v>597</v>
      </c>
      <c r="W3850">
        <v>44854</v>
      </c>
      <c r="X3850" s="12">
        <f t="shared" si="847"/>
        <v>1.1147277834752754E-2</v>
      </c>
      <c r="Y3850" t="str">
        <f t="shared" si="848"/>
        <v>&lt;=0.02</v>
      </c>
      <c r="Z3850" t="s">
        <v>32</v>
      </c>
      <c r="AA3850">
        <v>9</v>
      </c>
      <c r="AB3850" t="s">
        <v>32</v>
      </c>
      <c r="AC3850" t="str">
        <f t="shared" si="849"/>
        <v/>
      </c>
      <c r="AD3850" t="s">
        <v>32</v>
      </c>
      <c r="AE3850" t="str">
        <f t="shared" si="850"/>
        <v/>
      </c>
      <c r="AF3850" t="s">
        <v>32</v>
      </c>
      <c r="AG3850" t="str">
        <f t="shared" si="851"/>
        <v/>
      </c>
      <c r="AH3850" t="s">
        <v>32</v>
      </c>
      <c r="AI3850" t="str">
        <f t="shared" si="852"/>
        <v/>
      </c>
      <c r="AJ3850" t="s">
        <v>32</v>
      </c>
      <c r="AK3850" t="str">
        <f t="shared" si="853"/>
        <v/>
      </c>
      <c r="AL3850">
        <v>0</v>
      </c>
      <c r="AM3850">
        <v>0</v>
      </c>
      <c r="AN3850">
        <v>0</v>
      </c>
      <c r="AO3850" t="s">
        <v>32</v>
      </c>
      <c r="AP3850" t="s">
        <v>32</v>
      </c>
    </row>
    <row r="3851" spans="1:42" x14ac:dyDescent="0.25">
      <c r="A3851">
        <v>201903</v>
      </c>
      <c r="B3851" t="str">
        <f t="shared" si="840"/>
        <v>2019-I</v>
      </c>
      <c r="C3851" t="s">
        <v>3912</v>
      </c>
      <c r="D3851" t="s">
        <v>3912</v>
      </c>
      <c r="E3851">
        <v>30657884</v>
      </c>
      <c r="F3851" t="s">
        <v>29</v>
      </c>
      <c r="G3851">
        <v>0</v>
      </c>
      <c r="H3851">
        <v>0</v>
      </c>
      <c r="I3851">
        <v>0</v>
      </c>
      <c r="J3851">
        <f t="shared" si="841"/>
        <v>0</v>
      </c>
      <c r="K3851" t="str">
        <f t="shared" si="842"/>
        <v>Modelamiento</v>
      </c>
      <c r="L3851">
        <f t="shared" si="843"/>
        <v>0</v>
      </c>
      <c r="M3851">
        <v>47</v>
      </c>
      <c r="N3851" t="str">
        <f t="shared" si="844"/>
        <v>&lt;=50</v>
      </c>
      <c r="O3851" t="s">
        <v>56</v>
      </c>
      <c r="P3851" t="s">
        <v>39</v>
      </c>
      <c r="Q3851">
        <v>51319</v>
      </c>
      <c r="R3851">
        <v>1031</v>
      </c>
      <c r="S3851" t="str">
        <f t="shared" si="845"/>
        <v>&lt;=1500</v>
      </c>
      <c r="T3851">
        <v>1129</v>
      </c>
      <c r="U3851" t="str">
        <f t="shared" si="846"/>
        <v>&lt;=1200</v>
      </c>
      <c r="V3851" t="s">
        <v>1407</v>
      </c>
      <c r="W3851">
        <v>49400</v>
      </c>
      <c r="X3851" s="12">
        <f t="shared" si="847"/>
        <v>2.0870445344129556E-2</v>
      </c>
      <c r="Y3851" t="str">
        <f t="shared" si="848"/>
        <v>&lt;=0.03</v>
      </c>
      <c r="Z3851" t="s">
        <v>32</v>
      </c>
      <c r="AA3851">
        <v>4</v>
      </c>
      <c r="AB3851">
        <v>178.06</v>
      </c>
      <c r="AC3851" t="str">
        <f t="shared" si="849"/>
        <v>&lt;=500</v>
      </c>
      <c r="AD3851">
        <v>2617</v>
      </c>
      <c r="AE3851" t="str">
        <f t="shared" si="850"/>
        <v>&gt;120</v>
      </c>
      <c r="AF3851">
        <v>178.06</v>
      </c>
      <c r="AG3851" t="str">
        <f t="shared" si="851"/>
        <v>&lt;=500</v>
      </c>
      <c r="AH3851" t="s">
        <v>32</v>
      </c>
      <c r="AI3851" t="str">
        <f t="shared" si="852"/>
        <v/>
      </c>
      <c r="AJ3851" t="s">
        <v>32</v>
      </c>
      <c r="AK3851" t="str">
        <f t="shared" si="853"/>
        <v/>
      </c>
      <c r="AL3851">
        <v>12</v>
      </c>
      <c r="AM3851">
        <v>0</v>
      </c>
      <c r="AN3851">
        <v>12</v>
      </c>
      <c r="AO3851" t="s">
        <v>32</v>
      </c>
      <c r="AP3851">
        <v>1</v>
      </c>
    </row>
    <row r="3852" spans="1:42" x14ac:dyDescent="0.25">
      <c r="A3852">
        <v>201903</v>
      </c>
      <c r="B3852" t="str">
        <f t="shared" si="840"/>
        <v>2019-I</v>
      </c>
      <c r="C3852" t="s">
        <v>3913</v>
      </c>
      <c r="D3852" t="s">
        <v>3913</v>
      </c>
      <c r="E3852">
        <v>30652019</v>
      </c>
      <c r="F3852" t="s">
        <v>29</v>
      </c>
      <c r="G3852">
        <v>0</v>
      </c>
      <c r="H3852">
        <v>0</v>
      </c>
      <c r="I3852">
        <v>0</v>
      </c>
      <c r="J3852">
        <f t="shared" si="841"/>
        <v>0</v>
      </c>
      <c r="K3852" t="str">
        <f t="shared" si="842"/>
        <v>Modelamiento</v>
      </c>
      <c r="L3852">
        <f t="shared" si="843"/>
        <v>0</v>
      </c>
      <c r="M3852">
        <v>42</v>
      </c>
      <c r="N3852" t="str">
        <f t="shared" si="844"/>
        <v>&lt;=45</v>
      </c>
      <c r="O3852" t="s">
        <v>56</v>
      </c>
      <c r="P3852" t="s">
        <v>31</v>
      </c>
      <c r="Q3852">
        <v>52958</v>
      </c>
      <c r="R3852">
        <v>500</v>
      </c>
      <c r="S3852" t="str">
        <f t="shared" si="845"/>
        <v>&lt;=500</v>
      </c>
      <c r="T3852">
        <v>1292</v>
      </c>
      <c r="U3852" t="str">
        <f t="shared" si="846"/>
        <v>&lt;=1300</v>
      </c>
      <c r="V3852" t="s">
        <v>589</v>
      </c>
      <c r="W3852">
        <v>50538</v>
      </c>
      <c r="X3852" s="12">
        <f t="shared" si="847"/>
        <v>9.8935454509478018E-3</v>
      </c>
      <c r="Y3852" t="str">
        <f t="shared" si="848"/>
        <v>&lt;=0.01</v>
      </c>
      <c r="Z3852" t="s">
        <v>32</v>
      </c>
      <c r="AA3852">
        <v>9</v>
      </c>
      <c r="AB3852" t="s">
        <v>32</v>
      </c>
      <c r="AC3852" t="str">
        <f t="shared" si="849"/>
        <v/>
      </c>
      <c r="AD3852" t="s">
        <v>32</v>
      </c>
      <c r="AE3852" t="str">
        <f t="shared" si="850"/>
        <v/>
      </c>
      <c r="AF3852" t="s">
        <v>32</v>
      </c>
      <c r="AG3852" t="str">
        <f t="shared" si="851"/>
        <v/>
      </c>
      <c r="AH3852" t="s">
        <v>32</v>
      </c>
      <c r="AI3852" t="str">
        <f t="shared" si="852"/>
        <v/>
      </c>
      <c r="AJ3852" t="s">
        <v>32</v>
      </c>
      <c r="AK3852" t="str">
        <f t="shared" si="853"/>
        <v/>
      </c>
      <c r="AL3852">
        <v>0</v>
      </c>
      <c r="AM3852">
        <v>0</v>
      </c>
      <c r="AN3852">
        <v>0</v>
      </c>
      <c r="AO3852" t="s">
        <v>32</v>
      </c>
      <c r="AP3852" t="s">
        <v>32</v>
      </c>
    </row>
    <row r="3853" spans="1:42" x14ac:dyDescent="0.25">
      <c r="A3853">
        <v>201903</v>
      </c>
      <c r="B3853" t="str">
        <f t="shared" si="840"/>
        <v>2019-I</v>
      </c>
      <c r="C3853" t="s">
        <v>3914</v>
      </c>
      <c r="D3853" t="s">
        <v>3914</v>
      </c>
      <c r="E3853">
        <v>30651301</v>
      </c>
      <c r="F3853" t="s">
        <v>29</v>
      </c>
      <c r="G3853">
        <v>1</v>
      </c>
      <c r="H3853">
        <v>0</v>
      </c>
      <c r="I3853">
        <v>0</v>
      </c>
      <c r="J3853">
        <f t="shared" si="841"/>
        <v>0</v>
      </c>
      <c r="K3853" t="str">
        <f t="shared" si="842"/>
        <v>Modelamiento</v>
      </c>
      <c r="L3853">
        <f t="shared" si="843"/>
        <v>0</v>
      </c>
      <c r="M3853">
        <v>34</v>
      </c>
      <c r="N3853" t="str">
        <f t="shared" si="844"/>
        <v>&lt;=35</v>
      </c>
      <c r="O3853" t="s">
        <v>56</v>
      </c>
      <c r="P3853" t="s">
        <v>39</v>
      </c>
      <c r="Q3853">
        <v>36330</v>
      </c>
      <c r="R3853">
        <v>1649</v>
      </c>
      <c r="S3853" t="str">
        <f t="shared" si="845"/>
        <v>&lt;=2000</v>
      </c>
      <c r="T3853">
        <v>884</v>
      </c>
      <c r="U3853" t="str">
        <f t="shared" si="846"/>
        <v>&lt;=1000</v>
      </c>
      <c r="V3853" t="s">
        <v>589</v>
      </c>
      <c r="W3853">
        <v>35059</v>
      </c>
      <c r="X3853" s="12">
        <f t="shared" si="847"/>
        <v>4.7034998145982485E-2</v>
      </c>
      <c r="Y3853" t="str">
        <f t="shared" si="848"/>
        <v>&lt;=0.05</v>
      </c>
      <c r="Z3853" t="s">
        <v>32</v>
      </c>
      <c r="AA3853">
        <v>9</v>
      </c>
      <c r="AB3853" t="s">
        <v>32</v>
      </c>
      <c r="AC3853" t="str">
        <f t="shared" si="849"/>
        <v/>
      </c>
      <c r="AD3853" t="s">
        <v>32</v>
      </c>
      <c r="AE3853" t="str">
        <f t="shared" si="850"/>
        <v/>
      </c>
      <c r="AF3853" t="s">
        <v>32</v>
      </c>
      <c r="AG3853" t="str">
        <f t="shared" si="851"/>
        <v/>
      </c>
      <c r="AH3853" t="s">
        <v>32</v>
      </c>
      <c r="AI3853" t="str">
        <f t="shared" si="852"/>
        <v/>
      </c>
      <c r="AJ3853" t="s">
        <v>32</v>
      </c>
      <c r="AK3853" t="str">
        <f t="shared" si="853"/>
        <v/>
      </c>
      <c r="AL3853">
        <v>0</v>
      </c>
      <c r="AM3853">
        <v>0</v>
      </c>
      <c r="AN3853">
        <v>0</v>
      </c>
      <c r="AO3853" t="s">
        <v>32</v>
      </c>
      <c r="AP3853" t="s">
        <v>32</v>
      </c>
    </row>
    <row r="3854" spans="1:42" x14ac:dyDescent="0.25">
      <c r="A3854">
        <v>201903</v>
      </c>
      <c r="B3854" t="str">
        <f t="shared" si="840"/>
        <v>2019-I</v>
      </c>
      <c r="C3854" t="s">
        <v>3915</v>
      </c>
      <c r="D3854" t="s">
        <v>3915</v>
      </c>
      <c r="E3854">
        <v>30650084</v>
      </c>
      <c r="F3854" t="s">
        <v>29</v>
      </c>
      <c r="G3854">
        <v>1</v>
      </c>
      <c r="H3854">
        <v>0</v>
      </c>
      <c r="I3854">
        <v>0</v>
      </c>
      <c r="J3854">
        <f t="shared" si="841"/>
        <v>0</v>
      </c>
      <c r="K3854" t="str">
        <f t="shared" si="842"/>
        <v>Modelamiento</v>
      </c>
      <c r="L3854">
        <f t="shared" si="843"/>
        <v>0</v>
      </c>
      <c r="M3854">
        <v>47</v>
      </c>
      <c r="N3854" t="str">
        <f t="shared" si="844"/>
        <v>&lt;=50</v>
      </c>
      <c r="O3854" t="s">
        <v>72</v>
      </c>
      <c r="P3854" t="s">
        <v>39</v>
      </c>
      <c r="Q3854">
        <v>42383</v>
      </c>
      <c r="R3854">
        <v>500</v>
      </c>
      <c r="S3854" t="str">
        <f t="shared" si="845"/>
        <v>&lt;=500</v>
      </c>
      <c r="T3854">
        <v>1321</v>
      </c>
      <c r="U3854" t="str">
        <f t="shared" si="846"/>
        <v>&lt;=1400</v>
      </c>
      <c r="V3854" t="s">
        <v>585</v>
      </c>
      <c r="W3854">
        <v>39963</v>
      </c>
      <c r="X3854" s="12">
        <f t="shared" si="847"/>
        <v>1.2511573205214824E-2</v>
      </c>
      <c r="Y3854" t="str">
        <f t="shared" si="848"/>
        <v>&lt;=0.02</v>
      </c>
      <c r="Z3854" t="s">
        <v>32</v>
      </c>
      <c r="AA3854">
        <v>4</v>
      </c>
      <c r="AB3854">
        <v>6333.52</v>
      </c>
      <c r="AC3854" t="str">
        <f t="shared" si="849"/>
        <v>&gt;5000</v>
      </c>
      <c r="AD3854">
        <v>1248</v>
      </c>
      <c r="AE3854" t="str">
        <f t="shared" si="850"/>
        <v>&gt;120</v>
      </c>
      <c r="AF3854">
        <v>0</v>
      </c>
      <c r="AG3854" t="str">
        <f t="shared" si="851"/>
        <v>&lt;=500</v>
      </c>
      <c r="AH3854" t="s">
        <v>32</v>
      </c>
      <c r="AI3854" t="str">
        <f t="shared" si="852"/>
        <v/>
      </c>
      <c r="AJ3854" t="s">
        <v>32</v>
      </c>
      <c r="AK3854" t="str">
        <f t="shared" si="853"/>
        <v/>
      </c>
      <c r="AL3854">
        <v>8</v>
      </c>
      <c r="AM3854">
        <v>0</v>
      </c>
      <c r="AN3854">
        <v>8</v>
      </c>
      <c r="AO3854" t="s">
        <v>32</v>
      </c>
      <c r="AP3854">
        <v>5</v>
      </c>
    </row>
    <row r="3855" spans="1:42" x14ac:dyDescent="0.25">
      <c r="A3855">
        <v>201903</v>
      </c>
      <c r="B3855" t="str">
        <f t="shared" si="840"/>
        <v>2019-I</v>
      </c>
      <c r="C3855" t="s">
        <v>3916</v>
      </c>
      <c r="D3855" t="s">
        <v>3916</v>
      </c>
      <c r="E3855">
        <v>30636534</v>
      </c>
      <c r="F3855" t="s">
        <v>29</v>
      </c>
      <c r="G3855">
        <v>1</v>
      </c>
      <c r="H3855">
        <v>0</v>
      </c>
      <c r="I3855">
        <v>0</v>
      </c>
      <c r="J3855">
        <f t="shared" si="841"/>
        <v>0</v>
      </c>
      <c r="K3855" t="str">
        <f t="shared" si="842"/>
        <v>Modelamiento</v>
      </c>
      <c r="L3855">
        <f t="shared" si="843"/>
        <v>0</v>
      </c>
      <c r="M3855">
        <v>30</v>
      </c>
      <c r="N3855" t="str">
        <f t="shared" si="844"/>
        <v>&lt;=30</v>
      </c>
      <c r="O3855" t="s">
        <v>56</v>
      </c>
      <c r="P3855" t="s">
        <v>39</v>
      </c>
      <c r="Q3855">
        <v>34150</v>
      </c>
      <c r="R3855">
        <v>0</v>
      </c>
      <c r="S3855" t="str">
        <f t="shared" si="845"/>
        <v>=0</v>
      </c>
      <c r="T3855">
        <v>832</v>
      </c>
      <c r="U3855" t="str">
        <f t="shared" si="846"/>
        <v>&lt;=1000</v>
      </c>
      <c r="V3855" t="s">
        <v>585</v>
      </c>
      <c r="W3855">
        <v>31230</v>
      </c>
      <c r="X3855" s="12">
        <f t="shared" si="847"/>
        <v>0</v>
      </c>
      <c r="Y3855" t="str">
        <f t="shared" si="848"/>
        <v>=0</v>
      </c>
      <c r="Z3855" t="s">
        <v>32</v>
      </c>
      <c r="AA3855">
        <v>4</v>
      </c>
      <c r="AB3855">
        <v>705.45</v>
      </c>
      <c r="AC3855" t="str">
        <f t="shared" si="849"/>
        <v>&lt;=1000</v>
      </c>
      <c r="AD3855">
        <v>2512</v>
      </c>
      <c r="AE3855" t="str">
        <f t="shared" si="850"/>
        <v>&gt;120</v>
      </c>
      <c r="AF3855">
        <v>705.45</v>
      </c>
      <c r="AG3855" t="str">
        <f t="shared" si="851"/>
        <v>&lt;=1000</v>
      </c>
      <c r="AH3855" t="s">
        <v>32</v>
      </c>
      <c r="AI3855" t="str">
        <f t="shared" si="852"/>
        <v/>
      </c>
      <c r="AJ3855" t="s">
        <v>32</v>
      </c>
      <c r="AK3855" t="str">
        <f t="shared" si="853"/>
        <v/>
      </c>
      <c r="AL3855">
        <v>12</v>
      </c>
      <c r="AM3855">
        <v>0</v>
      </c>
      <c r="AN3855">
        <v>12</v>
      </c>
      <c r="AO3855" t="s">
        <v>32</v>
      </c>
      <c r="AP3855">
        <v>1</v>
      </c>
    </row>
    <row r="3856" spans="1:42" x14ac:dyDescent="0.25">
      <c r="A3856">
        <v>201903</v>
      </c>
      <c r="B3856" t="str">
        <f t="shared" si="840"/>
        <v>2019-I</v>
      </c>
      <c r="C3856" t="s">
        <v>3917</v>
      </c>
      <c r="D3856" t="s">
        <v>3917</v>
      </c>
      <c r="E3856">
        <v>30651521</v>
      </c>
      <c r="F3856" t="s">
        <v>29</v>
      </c>
      <c r="G3856">
        <v>0</v>
      </c>
      <c r="H3856">
        <v>0</v>
      </c>
      <c r="I3856">
        <v>0</v>
      </c>
      <c r="J3856">
        <f t="shared" si="841"/>
        <v>0</v>
      </c>
      <c r="K3856" t="str">
        <f t="shared" si="842"/>
        <v>Modelamiento</v>
      </c>
      <c r="L3856">
        <f t="shared" si="843"/>
        <v>0</v>
      </c>
      <c r="M3856">
        <v>42</v>
      </c>
      <c r="N3856" t="str">
        <f t="shared" si="844"/>
        <v>&lt;=45</v>
      </c>
      <c r="O3856" t="s">
        <v>56</v>
      </c>
      <c r="P3856" t="s">
        <v>31</v>
      </c>
      <c r="Q3856">
        <v>40735</v>
      </c>
      <c r="R3856">
        <v>0</v>
      </c>
      <c r="S3856" t="str">
        <f t="shared" si="845"/>
        <v>=0</v>
      </c>
      <c r="T3856">
        <v>915</v>
      </c>
      <c r="U3856" t="str">
        <f t="shared" si="846"/>
        <v>&lt;=1000</v>
      </c>
      <c r="V3856" t="s">
        <v>585</v>
      </c>
      <c r="W3856">
        <v>37165</v>
      </c>
      <c r="X3856" s="12">
        <f t="shared" si="847"/>
        <v>0</v>
      </c>
      <c r="Y3856" t="str">
        <f t="shared" si="848"/>
        <v>=0</v>
      </c>
      <c r="Z3856" t="s">
        <v>32</v>
      </c>
      <c r="AA3856">
        <v>4</v>
      </c>
      <c r="AB3856">
        <v>231.21</v>
      </c>
      <c r="AC3856" t="str">
        <f t="shared" si="849"/>
        <v>&lt;=500</v>
      </c>
      <c r="AD3856">
        <v>3471</v>
      </c>
      <c r="AE3856" t="str">
        <f t="shared" si="850"/>
        <v>&gt;120</v>
      </c>
      <c r="AF3856">
        <v>231.21</v>
      </c>
      <c r="AG3856" t="str">
        <f t="shared" si="851"/>
        <v>&lt;=500</v>
      </c>
      <c r="AH3856" t="s">
        <v>32</v>
      </c>
      <c r="AI3856" t="str">
        <f t="shared" si="852"/>
        <v/>
      </c>
      <c r="AJ3856" t="s">
        <v>32</v>
      </c>
      <c r="AK3856" t="str">
        <f t="shared" si="853"/>
        <v/>
      </c>
      <c r="AL3856">
        <v>12</v>
      </c>
      <c r="AM3856">
        <v>0</v>
      </c>
      <c r="AN3856">
        <v>12</v>
      </c>
      <c r="AO3856" t="s">
        <v>32</v>
      </c>
      <c r="AP3856">
        <v>1</v>
      </c>
    </row>
    <row r="3857" spans="1:42" x14ac:dyDescent="0.25">
      <c r="A3857">
        <v>201903</v>
      </c>
      <c r="B3857" t="str">
        <f t="shared" si="840"/>
        <v>2019-I</v>
      </c>
      <c r="C3857" t="s">
        <v>3918</v>
      </c>
      <c r="D3857" t="s">
        <v>3918</v>
      </c>
      <c r="E3857">
        <v>30658358</v>
      </c>
      <c r="F3857" t="s">
        <v>29</v>
      </c>
      <c r="G3857">
        <v>0</v>
      </c>
      <c r="H3857">
        <v>0</v>
      </c>
      <c r="I3857">
        <v>0</v>
      </c>
      <c r="J3857">
        <f t="shared" si="841"/>
        <v>0</v>
      </c>
      <c r="K3857" t="str">
        <f t="shared" si="842"/>
        <v>Modelamiento</v>
      </c>
      <c r="L3857">
        <f t="shared" si="843"/>
        <v>0</v>
      </c>
      <c r="M3857">
        <v>22</v>
      </c>
      <c r="N3857" t="str">
        <f t="shared" si="844"/>
        <v>&lt;=25</v>
      </c>
      <c r="O3857" t="s">
        <v>72</v>
      </c>
      <c r="P3857" t="s">
        <v>39</v>
      </c>
      <c r="Q3857">
        <v>47968</v>
      </c>
      <c r="R3857">
        <v>500</v>
      </c>
      <c r="S3857" t="str">
        <f t="shared" si="845"/>
        <v>&lt;=500</v>
      </c>
      <c r="T3857">
        <v>1168</v>
      </c>
      <c r="U3857" t="str">
        <f t="shared" si="846"/>
        <v>&lt;=1200</v>
      </c>
      <c r="V3857" t="s">
        <v>597</v>
      </c>
      <c r="W3857">
        <v>44898</v>
      </c>
      <c r="X3857" s="12">
        <f t="shared" si="847"/>
        <v>1.1136353512405897E-2</v>
      </c>
      <c r="Y3857" t="str">
        <f t="shared" si="848"/>
        <v>&lt;=0.02</v>
      </c>
      <c r="Z3857" t="s">
        <v>32</v>
      </c>
      <c r="AA3857">
        <v>9</v>
      </c>
      <c r="AB3857" t="s">
        <v>32</v>
      </c>
      <c r="AC3857" t="str">
        <f t="shared" si="849"/>
        <v/>
      </c>
      <c r="AD3857" t="s">
        <v>32</v>
      </c>
      <c r="AE3857" t="str">
        <f t="shared" si="850"/>
        <v/>
      </c>
      <c r="AF3857" t="s">
        <v>32</v>
      </c>
      <c r="AG3857" t="str">
        <f t="shared" si="851"/>
        <v/>
      </c>
      <c r="AH3857" t="s">
        <v>32</v>
      </c>
      <c r="AI3857" t="str">
        <f t="shared" si="852"/>
        <v/>
      </c>
      <c r="AJ3857" t="s">
        <v>32</v>
      </c>
      <c r="AK3857" t="str">
        <f t="shared" si="853"/>
        <v/>
      </c>
      <c r="AL3857">
        <v>0</v>
      </c>
      <c r="AM3857">
        <v>0</v>
      </c>
      <c r="AN3857">
        <v>0</v>
      </c>
      <c r="AO3857" t="s">
        <v>32</v>
      </c>
      <c r="AP3857" t="s">
        <v>32</v>
      </c>
    </row>
    <row r="3858" spans="1:42" x14ac:dyDescent="0.25">
      <c r="A3858">
        <v>201903</v>
      </c>
      <c r="B3858" t="str">
        <f t="shared" si="840"/>
        <v>2019-I</v>
      </c>
      <c r="C3858" t="s">
        <v>3919</v>
      </c>
      <c r="D3858" t="s">
        <v>3919</v>
      </c>
      <c r="E3858">
        <v>30660957</v>
      </c>
      <c r="F3858" t="s">
        <v>29</v>
      </c>
      <c r="G3858">
        <v>0</v>
      </c>
      <c r="H3858">
        <v>0</v>
      </c>
      <c r="I3858">
        <v>0</v>
      </c>
      <c r="J3858">
        <f t="shared" si="841"/>
        <v>0</v>
      </c>
      <c r="K3858" t="str">
        <f t="shared" si="842"/>
        <v>Modelamiento</v>
      </c>
      <c r="L3858">
        <f t="shared" si="843"/>
        <v>0</v>
      </c>
      <c r="M3858">
        <v>42</v>
      </c>
      <c r="N3858" t="str">
        <f t="shared" si="844"/>
        <v>&lt;=45</v>
      </c>
      <c r="O3858" t="s">
        <v>56</v>
      </c>
      <c r="P3858" t="s">
        <v>39</v>
      </c>
      <c r="Q3858">
        <v>46818</v>
      </c>
      <c r="R3858">
        <v>1650</v>
      </c>
      <c r="S3858" t="str">
        <f t="shared" si="845"/>
        <v>&lt;=2000</v>
      </c>
      <c r="T3858">
        <v>1140</v>
      </c>
      <c r="U3858" t="str">
        <f t="shared" si="846"/>
        <v>&lt;=1200</v>
      </c>
      <c r="V3858" t="s">
        <v>589</v>
      </c>
      <c r="W3858">
        <v>44898</v>
      </c>
      <c r="X3858" s="12">
        <f t="shared" si="847"/>
        <v>3.6749966590939466E-2</v>
      </c>
      <c r="Y3858" t="str">
        <f t="shared" si="848"/>
        <v>&lt;=0.04</v>
      </c>
      <c r="Z3858" t="s">
        <v>32</v>
      </c>
      <c r="AA3858">
        <v>4</v>
      </c>
      <c r="AB3858">
        <v>688.28</v>
      </c>
      <c r="AC3858" t="str">
        <f t="shared" si="849"/>
        <v>&lt;=1000</v>
      </c>
      <c r="AD3858">
        <v>2202</v>
      </c>
      <c r="AE3858" t="str">
        <f t="shared" si="850"/>
        <v>&gt;120</v>
      </c>
      <c r="AF3858">
        <v>688.28</v>
      </c>
      <c r="AG3858" t="str">
        <f t="shared" si="851"/>
        <v>&lt;=1000</v>
      </c>
      <c r="AH3858" t="s">
        <v>32</v>
      </c>
      <c r="AI3858" t="str">
        <f t="shared" si="852"/>
        <v/>
      </c>
      <c r="AJ3858" t="s">
        <v>32</v>
      </c>
      <c r="AK3858" t="str">
        <f t="shared" si="853"/>
        <v/>
      </c>
      <c r="AL3858">
        <v>12</v>
      </c>
      <c r="AM3858">
        <v>0</v>
      </c>
      <c r="AN3858">
        <v>12</v>
      </c>
      <c r="AO3858" t="s">
        <v>32</v>
      </c>
      <c r="AP3858">
        <v>1</v>
      </c>
    </row>
    <row r="3859" spans="1:42" x14ac:dyDescent="0.25">
      <c r="A3859">
        <v>201903</v>
      </c>
      <c r="B3859" t="str">
        <f t="shared" si="840"/>
        <v>2019-I</v>
      </c>
      <c r="C3859" t="s">
        <v>3920</v>
      </c>
      <c r="D3859" t="s">
        <v>3920</v>
      </c>
      <c r="E3859">
        <v>30639563</v>
      </c>
      <c r="F3859" t="s">
        <v>29</v>
      </c>
      <c r="G3859">
        <v>0</v>
      </c>
      <c r="H3859">
        <v>0</v>
      </c>
      <c r="I3859">
        <v>0</v>
      </c>
      <c r="J3859">
        <f t="shared" si="841"/>
        <v>0</v>
      </c>
      <c r="K3859" t="str">
        <f t="shared" si="842"/>
        <v>Modelamiento</v>
      </c>
      <c r="L3859">
        <f t="shared" si="843"/>
        <v>0</v>
      </c>
      <c r="M3859">
        <v>25</v>
      </c>
      <c r="N3859" t="str">
        <f t="shared" si="844"/>
        <v>&lt;=25</v>
      </c>
      <c r="O3859" t="s">
        <v>56</v>
      </c>
      <c r="P3859" t="s">
        <v>39</v>
      </c>
      <c r="Q3859">
        <v>27893</v>
      </c>
      <c r="R3859">
        <v>1040</v>
      </c>
      <c r="S3859" t="str">
        <f t="shared" si="845"/>
        <v>&lt;=1500</v>
      </c>
      <c r="T3859">
        <v>967</v>
      </c>
      <c r="U3859" t="str">
        <f t="shared" si="846"/>
        <v>&lt;=1000</v>
      </c>
      <c r="V3859" t="s">
        <v>597</v>
      </c>
      <c r="W3859">
        <v>25363</v>
      </c>
      <c r="X3859" s="12">
        <f t="shared" si="847"/>
        <v>4.1004613018964631E-2</v>
      </c>
      <c r="Y3859" t="str">
        <f t="shared" si="848"/>
        <v>&lt;=0.05</v>
      </c>
      <c r="Z3859" t="s">
        <v>32</v>
      </c>
      <c r="AA3859">
        <v>4</v>
      </c>
      <c r="AB3859">
        <v>3025.94</v>
      </c>
      <c r="AC3859" t="str">
        <f t="shared" si="849"/>
        <v>&lt;=4000</v>
      </c>
      <c r="AD3859">
        <v>609</v>
      </c>
      <c r="AE3859" t="str">
        <f t="shared" si="850"/>
        <v>&gt;120</v>
      </c>
      <c r="AF3859">
        <v>3025.94</v>
      </c>
      <c r="AG3859" t="str">
        <f t="shared" si="851"/>
        <v>&lt;=4000</v>
      </c>
      <c r="AH3859" t="s">
        <v>32</v>
      </c>
      <c r="AI3859" t="str">
        <f t="shared" si="852"/>
        <v/>
      </c>
      <c r="AJ3859" t="s">
        <v>32</v>
      </c>
      <c r="AK3859" t="str">
        <f t="shared" si="853"/>
        <v/>
      </c>
      <c r="AL3859">
        <v>12</v>
      </c>
      <c r="AM3859">
        <v>0</v>
      </c>
      <c r="AN3859">
        <v>12</v>
      </c>
      <c r="AO3859" t="s">
        <v>32</v>
      </c>
      <c r="AP3859">
        <v>1</v>
      </c>
    </row>
    <row r="3860" spans="1:42" x14ac:dyDescent="0.25">
      <c r="A3860">
        <v>201903</v>
      </c>
      <c r="B3860" t="str">
        <f t="shared" si="840"/>
        <v>2019-I</v>
      </c>
      <c r="C3860" t="s">
        <v>3921</v>
      </c>
      <c r="D3860" t="s">
        <v>3921</v>
      </c>
      <c r="E3860">
        <v>30651978</v>
      </c>
      <c r="F3860" t="s">
        <v>29</v>
      </c>
      <c r="G3860">
        <v>0</v>
      </c>
      <c r="H3860">
        <v>0</v>
      </c>
      <c r="I3860">
        <v>0</v>
      </c>
      <c r="J3860">
        <f t="shared" si="841"/>
        <v>0</v>
      </c>
      <c r="K3860" t="str">
        <f t="shared" si="842"/>
        <v>Modelamiento</v>
      </c>
      <c r="L3860">
        <f t="shared" si="843"/>
        <v>0</v>
      </c>
      <c r="M3860">
        <v>38</v>
      </c>
      <c r="N3860" t="str">
        <f t="shared" si="844"/>
        <v>&lt;=40</v>
      </c>
      <c r="O3860" t="s">
        <v>56</v>
      </c>
      <c r="P3860" t="s">
        <v>31</v>
      </c>
      <c r="Q3860">
        <v>39939</v>
      </c>
      <c r="R3860">
        <v>500</v>
      </c>
      <c r="S3860" t="str">
        <f t="shared" si="845"/>
        <v>&lt;=500</v>
      </c>
      <c r="T3860">
        <v>971</v>
      </c>
      <c r="U3860" t="str">
        <f t="shared" si="846"/>
        <v>&lt;=1000</v>
      </c>
      <c r="V3860" t="s">
        <v>614</v>
      </c>
      <c r="W3860">
        <v>37519</v>
      </c>
      <c r="X3860" s="12">
        <f t="shared" si="847"/>
        <v>1.3326581198859244E-2</v>
      </c>
      <c r="Y3860" t="str">
        <f t="shared" si="848"/>
        <v>&lt;=0.02</v>
      </c>
      <c r="Z3860" t="s">
        <v>32</v>
      </c>
      <c r="AA3860">
        <v>4</v>
      </c>
      <c r="AB3860">
        <v>1330.42</v>
      </c>
      <c r="AC3860" t="str">
        <f t="shared" si="849"/>
        <v>&lt;=2000</v>
      </c>
      <c r="AD3860">
        <v>1126</v>
      </c>
      <c r="AE3860" t="str">
        <f t="shared" si="850"/>
        <v>&gt;120</v>
      </c>
      <c r="AF3860">
        <v>1330.42</v>
      </c>
      <c r="AG3860" t="str">
        <f t="shared" si="851"/>
        <v>&lt;=2000</v>
      </c>
      <c r="AH3860" t="s">
        <v>32</v>
      </c>
      <c r="AI3860" t="str">
        <f t="shared" si="852"/>
        <v/>
      </c>
      <c r="AJ3860" t="s">
        <v>32</v>
      </c>
      <c r="AK3860" t="str">
        <f t="shared" si="853"/>
        <v/>
      </c>
      <c r="AL3860">
        <v>12</v>
      </c>
      <c r="AM3860">
        <v>0</v>
      </c>
      <c r="AN3860">
        <v>12</v>
      </c>
      <c r="AO3860" t="s">
        <v>32</v>
      </c>
      <c r="AP3860">
        <v>1</v>
      </c>
    </row>
    <row r="3861" spans="1:42" x14ac:dyDescent="0.25">
      <c r="A3861">
        <v>201903</v>
      </c>
      <c r="B3861" t="str">
        <f t="shared" si="840"/>
        <v>2019-I</v>
      </c>
      <c r="C3861" t="s">
        <v>3922</v>
      </c>
      <c r="D3861" t="s">
        <v>3922</v>
      </c>
      <c r="E3861">
        <v>30652713</v>
      </c>
      <c r="F3861" t="s">
        <v>29</v>
      </c>
      <c r="G3861">
        <v>0</v>
      </c>
      <c r="H3861">
        <v>0</v>
      </c>
      <c r="I3861">
        <v>0</v>
      </c>
      <c r="J3861">
        <f t="shared" si="841"/>
        <v>0</v>
      </c>
      <c r="K3861" t="str">
        <f t="shared" si="842"/>
        <v>Modelamiento</v>
      </c>
      <c r="L3861">
        <f t="shared" si="843"/>
        <v>0</v>
      </c>
      <c r="M3861">
        <v>25</v>
      </c>
      <c r="N3861" t="str">
        <f t="shared" si="844"/>
        <v>&lt;=25</v>
      </c>
      <c r="O3861" t="s">
        <v>56</v>
      </c>
      <c r="P3861" t="s">
        <v>39</v>
      </c>
      <c r="Q3861">
        <v>53468</v>
      </c>
      <c r="R3861">
        <v>500</v>
      </c>
      <c r="S3861" t="str">
        <f t="shared" si="845"/>
        <v>&lt;=500</v>
      </c>
      <c r="T3861">
        <v>1302</v>
      </c>
      <c r="U3861" t="str">
        <f t="shared" si="846"/>
        <v>&lt;=1400</v>
      </c>
      <c r="V3861" t="s">
        <v>589</v>
      </c>
      <c r="W3861">
        <v>51048</v>
      </c>
      <c r="X3861" s="12">
        <f t="shared" si="847"/>
        <v>9.7947030246042944E-3</v>
      </c>
      <c r="Y3861" t="str">
        <f t="shared" si="848"/>
        <v>&lt;=0.01</v>
      </c>
      <c r="Z3861" t="s">
        <v>32</v>
      </c>
      <c r="AA3861">
        <v>0</v>
      </c>
      <c r="AB3861">
        <v>6121.78</v>
      </c>
      <c r="AC3861" t="str">
        <f t="shared" si="849"/>
        <v>&gt;5000</v>
      </c>
      <c r="AD3861">
        <v>0</v>
      </c>
      <c r="AE3861" t="str">
        <f t="shared" si="850"/>
        <v>=0</v>
      </c>
      <c r="AF3861">
        <v>0</v>
      </c>
      <c r="AG3861" t="str">
        <f t="shared" si="851"/>
        <v>&lt;=500</v>
      </c>
      <c r="AH3861" t="s">
        <v>32</v>
      </c>
      <c r="AI3861" t="str">
        <f t="shared" si="852"/>
        <v/>
      </c>
      <c r="AJ3861" t="s">
        <v>32</v>
      </c>
      <c r="AK3861" t="str">
        <f t="shared" si="853"/>
        <v/>
      </c>
      <c r="AL3861">
        <v>11</v>
      </c>
      <c r="AM3861">
        <v>11</v>
      </c>
      <c r="AN3861">
        <v>0</v>
      </c>
      <c r="AO3861">
        <v>1</v>
      </c>
      <c r="AP3861" t="s">
        <v>32</v>
      </c>
    </row>
    <row r="3862" spans="1:42" x14ac:dyDescent="0.25">
      <c r="A3862">
        <v>201903</v>
      </c>
      <c r="B3862" t="str">
        <f t="shared" si="840"/>
        <v>2019-I</v>
      </c>
      <c r="C3862" t="s">
        <v>3923</v>
      </c>
      <c r="D3862" t="s">
        <v>3923</v>
      </c>
      <c r="E3862">
        <v>30658377</v>
      </c>
      <c r="F3862" t="s">
        <v>29</v>
      </c>
      <c r="G3862">
        <v>0</v>
      </c>
      <c r="H3862">
        <v>0</v>
      </c>
      <c r="I3862">
        <v>0</v>
      </c>
      <c r="J3862">
        <f t="shared" si="841"/>
        <v>0</v>
      </c>
      <c r="K3862" t="str">
        <f t="shared" si="842"/>
        <v>Modelamiento</v>
      </c>
      <c r="L3862">
        <f t="shared" si="843"/>
        <v>0</v>
      </c>
      <c r="M3862">
        <v>31</v>
      </c>
      <c r="N3862" t="str">
        <f t="shared" si="844"/>
        <v>&lt;=35</v>
      </c>
      <c r="O3862" t="s">
        <v>56</v>
      </c>
      <c r="P3862" t="s">
        <v>39</v>
      </c>
      <c r="Q3862">
        <v>49800</v>
      </c>
      <c r="R3862">
        <v>500</v>
      </c>
      <c r="S3862" t="str">
        <f t="shared" si="845"/>
        <v>&lt;=500</v>
      </c>
      <c r="T3862">
        <v>1328</v>
      </c>
      <c r="U3862" t="str">
        <f t="shared" si="846"/>
        <v>&lt;=1400</v>
      </c>
      <c r="V3862" t="s">
        <v>589</v>
      </c>
      <c r="W3862">
        <v>47380</v>
      </c>
      <c r="X3862" s="12">
        <f t="shared" si="847"/>
        <v>1.0552975939214858E-2</v>
      </c>
      <c r="Y3862" t="str">
        <f t="shared" si="848"/>
        <v>&lt;=0.02</v>
      </c>
      <c r="Z3862" t="s">
        <v>32</v>
      </c>
      <c r="AA3862">
        <v>4</v>
      </c>
      <c r="AB3862">
        <v>1315.77</v>
      </c>
      <c r="AC3862" t="str">
        <f t="shared" si="849"/>
        <v>&lt;=2000</v>
      </c>
      <c r="AD3862">
        <v>1652</v>
      </c>
      <c r="AE3862" t="str">
        <f t="shared" si="850"/>
        <v>&gt;120</v>
      </c>
      <c r="AF3862">
        <v>1315.77</v>
      </c>
      <c r="AG3862" t="str">
        <f t="shared" si="851"/>
        <v>&lt;=2000</v>
      </c>
      <c r="AH3862" t="s">
        <v>32</v>
      </c>
      <c r="AI3862" t="str">
        <f t="shared" si="852"/>
        <v/>
      </c>
      <c r="AJ3862" t="s">
        <v>32</v>
      </c>
      <c r="AK3862" t="str">
        <f t="shared" si="853"/>
        <v/>
      </c>
      <c r="AL3862">
        <v>6</v>
      </c>
      <c r="AM3862">
        <v>0</v>
      </c>
      <c r="AN3862">
        <v>6</v>
      </c>
      <c r="AO3862" t="s">
        <v>32</v>
      </c>
      <c r="AP3862">
        <v>7</v>
      </c>
    </row>
    <row r="3863" spans="1:42" x14ac:dyDescent="0.25">
      <c r="A3863">
        <v>201903</v>
      </c>
      <c r="B3863" t="str">
        <f t="shared" si="840"/>
        <v>2019-I</v>
      </c>
      <c r="C3863" t="s">
        <v>3924</v>
      </c>
      <c r="D3863" t="s">
        <v>3924</v>
      </c>
      <c r="E3863">
        <v>30635784</v>
      </c>
      <c r="F3863" t="s">
        <v>29</v>
      </c>
      <c r="G3863">
        <v>0</v>
      </c>
      <c r="H3863">
        <v>0</v>
      </c>
      <c r="I3863">
        <v>0</v>
      </c>
      <c r="J3863">
        <f t="shared" si="841"/>
        <v>0</v>
      </c>
      <c r="K3863" t="str">
        <f t="shared" si="842"/>
        <v>Modelamiento</v>
      </c>
      <c r="L3863">
        <f t="shared" si="843"/>
        <v>0</v>
      </c>
      <c r="M3863">
        <v>43</v>
      </c>
      <c r="N3863" t="str">
        <f t="shared" si="844"/>
        <v>&lt;=45</v>
      </c>
      <c r="O3863" t="s">
        <v>56</v>
      </c>
      <c r="P3863" t="s">
        <v>35</v>
      </c>
      <c r="Q3863">
        <v>46088</v>
      </c>
      <c r="R3863">
        <v>500</v>
      </c>
      <c r="S3863" t="str">
        <f t="shared" si="845"/>
        <v>&lt;=500</v>
      </c>
      <c r="T3863">
        <v>1260</v>
      </c>
      <c r="U3863" t="str">
        <f t="shared" si="846"/>
        <v>&lt;=1300</v>
      </c>
      <c r="V3863" t="s">
        <v>589</v>
      </c>
      <c r="W3863">
        <v>43668</v>
      </c>
      <c r="X3863" s="12">
        <f t="shared" si="847"/>
        <v>1.1450032060089769E-2</v>
      </c>
      <c r="Y3863" t="str">
        <f t="shared" si="848"/>
        <v>&lt;=0.02</v>
      </c>
      <c r="Z3863" t="s">
        <v>32</v>
      </c>
      <c r="AA3863">
        <v>8</v>
      </c>
      <c r="AB3863" t="s">
        <v>32</v>
      </c>
      <c r="AC3863" t="str">
        <f t="shared" si="849"/>
        <v/>
      </c>
      <c r="AD3863" t="s">
        <v>32</v>
      </c>
      <c r="AE3863" t="str">
        <f t="shared" si="850"/>
        <v/>
      </c>
      <c r="AF3863" t="s">
        <v>32</v>
      </c>
      <c r="AG3863" t="str">
        <f t="shared" si="851"/>
        <v/>
      </c>
      <c r="AH3863" t="s">
        <v>32</v>
      </c>
      <c r="AI3863" t="str">
        <f t="shared" si="852"/>
        <v/>
      </c>
      <c r="AJ3863" t="s">
        <v>32</v>
      </c>
      <c r="AK3863" t="str">
        <f t="shared" si="853"/>
        <v/>
      </c>
      <c r="AL3863">
        <v>0</v>
      </c>
      <c r="AM3863">
        <v>0</v>
      </c>
      <c r="AN3863">
        <v>0</v>
      </c>
      <c r="AO3863" t="s">
        <v>32</v>
      </c>
      <c r="AP3863" t="s">
        <v>32</v>
      </c>
    </row>
    <row r="3864" spans="1:42" x14ac:dyDescent="0.25">
      <c r="A3864">
        <v>201903</v>
      </c>
      <c r="B3864" t="str">
        <f t="shared" si="840"/>
        <v>2019-I</v>
      </c>
      <c r="C3864" t="s">
        <v>3925</v>
      </c>
      <c r="D3864" t="s">
        <v>3925</v>
      </c>
      <c r="E3864">
        <v>30657013</v>
      </c>
      <c r="F3864" t="s">
        <v>29</v>
      </c>
      <c r="G3864">
        <v>0</v>
      </c>
      <c r="H3864">
        <v>0</v>
      </c>
      <c r="I3864">
        <v>0</v>
      </c>
      <c r="J3864">
        <f t="shared" si="841"/>
        <v>0</v>
      </c>
      <c r="K3864" t="str">
        <f t="shared" si="842"/>
        <v>Modelamiento</v>
      </c>
      <c r="L3864">
        <f t="shared" si="843"/>
        <v>0</v>
      </c>
      <c r="M3864">
        <v>54</v>
      </c>
      <c r="N3864" t="str">
        <f t="shared" si="844"/>
        <v>&lt;=55</v>
      </c>
      <c r="O3864" t="s">
        <v>56</v>
      </c>
      <c r="P3864" t="s">
        <v>31</v>
      </c>
      <c r="Q3864">
        <v>47318</v>
      </c>
      <c r="R3864">
        <v>500</v>
      </c>
      <c r="S3864" t="str">
        <f t="shared" si="845"/>
        <v>&lt;=500</v>
      </c>
      <c r="T3864">
        <v>1151</v>
      </c>
      <c r="U3864" t="str">
        <f t="shared" si="846"/>
        <v>&lt;=1200</v>
      </c>
      <c r="V3864" t="s">
        <v>589</v>
      </c>
      <c r="W3864">
        <v>44898</v>
      </c>
      <c r="X3864" s="12">
        <f t="shared" si="847"/>
        <v>1.1136353512405897E-2</v>
      </c>
      <c r="Y3864" t="str">
        <f t="shared" si="848"/>
        <v>&lt;=0.02</v>
      </c>
      <c r="Z3864" t="s">
        <v>32</v>
      </c>
      <c r="AA3864">
        <v>9</v>
      </c>
      <c r="AB3864" t="s">
        <v>32</v>
      </c>
      <c r="AC3864" t="str">
        <f t="shared" si="849"/>
        <v/>
      </c>
      <c r="AD3864" t="s">
        <v>32</v>
      </c>
      <c r="AE3864" t="str">
        <f t="shared" si="850"/>
        <v/>
      </c>
      <c r="AF3864" t="s">
        <v>32</v>
      </c>
      <c r="AG3864" t="str">
        <f t="shared" si="851"/>
        <v/>
      </c>
      <c r="AH3864" t="s">
        <v>32</v>
      </c>
      <c r="AI3864" t="str">
        <f t="shared" si="852"/>
        <v/>
      </c>
      <c r="AJ3864" t="s">
        <v>32</v>
      </c>
      <c r="AK3864" t="str">
        <f t="shared" si="853"/>
        <v/>
      </c>
      <c r="AL3864">
        <v>0</v>
      </c>
      <c r="AM3864">
        <v>0</v>
      </c>
      <c r="AN3864">
        <v>0</v>
      </c>
      <c r="AO3864" t="s">
        <v>32</v>
      </c>
      <c r="AP3864" t="s">
        <v>32</v>
      </c>
    </row>
    <row r="3865" spans="1:42" x14ac:dyDescent="0.25">
      <c r="A3865">
        <v>201903</v>
      </c>
      <c r="B3865" t="str">
        <f t="shared" si="840"/>
        <v>2019-I</v>
      </c>
      <c r="C3865" t="s">
        <v>3926</v>
      </c>
      <c r="D3865" t="s">
        <v>3926</v>
      </c>
      <c r="E3865">
        <v>30640782</v>
      </c>
      <c r="F3865" t="s">
        <v>29</v>
      </c>
      <c r="G3865">
        <v>0</v>
      </c>
      <c r="H3865">
        <v>0</v>
      </c>
      <c r="I3865">
        <v>0</v>
      </c>
      <c r="J3865">
        <f t="shared" si="841"/>
        <v>0</v>
      </c>
      <c r="K3865" t="str">
        <f t="shared" si="842"/>
        <v>Modelamiento</v>
      </c>
      <c r="L3865">
        <f t="shared" si="843"/>
        <v>0</v>
      </c>
      <c r="M3865">
        <v>35</v>
      </c>
      <c r="N3865" t="str">
        <f t="shared" si="844"/>
        <v>&lt;=35</v>
      </c>
      <c r="O3865" t="s">
        <v>56</v>
      </c>
      <c r="P3865" t="s">
        <v>31</v>
      </c>
      <c r="Q3865">
        <v>33616</v>
      </c>
      <c r="R3865">
        <v>1031</v>
      </c>
      <c r="S3865" t="str">
        <f t="shared" si="845"/>
        <v>&lt;=1500</v>
      </c>
      <c r="T3865">
        <v>1001</v>
      </c>
      <c r="U3865" t="str">
        <f t="shared" si="846"/>
        <v>&lt;=1100</v>
      </c>
      <c r="V3865" t="s">
        <v>1407</v>
      </c>
      <c r="W3865">
        <v>31047</v>
      </c>
      <c r="X3865" s="12">
        <f t="shared" si="847"/>
        <v>3.320771733178729E-2</v>
      </c>
      <c r="Y3865" t="str">
        <f t="shared" si="848"/>
        <v>&lt;=0.04</v>
      </c>
      <c r="Z3865" t="s">
        <v>32</v>
      </c>
      <c r="AA3865">
        <v>4</v>
      </c>
      <c r="AB3865">
        <v>1961.52</v>
      </c>
      <c r="AC3865" t="str">
        <f t="shared" si="849"/>
        <v>&lt;=2000</v>
      </c>
      <c r="AD3865">
        <v>2108</v>
      </c>
      <c r="AE3865" t="str">
        <f t="shared" si="850"/>
        <v>&gt;120</v>
      </c>
      <c r="AF3865">
        <v>1961.52</v>
      </c>
      <c r="AG3865" t="str">
        <f t="shared" si="851"/>
        <v>&lt;=2000</v>
      </c>
      <c r="AH3865" t="s">
        <v>32</v>
      </c>
      <c r="AI3865" t="str">
        <f t="shared" si="852"/>
        <v/>
      </c>
      <c r="AJ3865" t="s">
        <v>32</v>
      </c>
      <c r="AK3865" t="str">
        <f t="shared" si="853"/>
        <v/>
      </c>
      <c r="AL3865">
        <v>12</v>
      </c>
      <c r="AM3865">
        <v>0</v>
      </c>
      <c r="AN3865">
        <v>12</v>
      </c>
      <c r="AO3865" t="s">
        <v>32</v>
      </c>
      <c r="AP3865">
        <v>1</v>
      </c>
    </row>
    <row r="3866" spans="1:42" x14ac:dyDescent="0.25">
      <c r="A3866">
        <v>201903</v>
      </c>
      <c r="B3866" t="str">
        <f t="shared" si="840"/>
        <v>2019-I</v>
      </c>
      <c r="C3866" t="s">
        <v>3927</v>
      </c>
      <c r="D3866" t="s">
        <v>3927</v>
      </c>
      <c r="E3866">
        <v>30657205</v>
      </c>
      <c r="F3866" t="s">
        <v>29</v>
      </c>
      <c r="G3866">
        <v>0</v>
      </c>
      <c r="H3866">
        <v>0</v>
      </c>
      <c r="I3866">
        <v>0</v>
      </c>
      <c r="J3866">
        <f t="shared" si="841"/>
        <v>0</v>
      </c>
      <c r="K3866" t="str">
        <f t="shared" si="842"/>
        <v>Modelamiento</v>
      </c>
      <c r="L3866">
        <f t="shared" si="843"/>
        <v>0</v>
      </c>
      <c r="M3866">
        <v>39</v>
      </c>
      <c r="N3866" t="str">
        <f t="shared" si="844"/>
        <v>&lt;=40</v>
      </c>
      <c r="O3866" t="s">
        <v>56</v>
      </c>
      <c r="P3866" t="s">
        <v>39</v>
      </c>
      <c r="Q3866">
        <v>53498</v>
      </c>
      <c r="R3866">
        <v>500</v>
      </c>
      <c r="S3866" t="str">
        <f t="shared" si="845"/>
        <v>&lt;=500</v>
      </c>
      <c r="T3866">
        <v>1302</v>
      </c>
      <c r="U3866" t="str">
        <f t="shared" si="846"/>
        <v>&lt;=1400</v>
      </c>
      <c r="V3866" t="s">
        <v>1407</v>
      </c>
      <c r="W3866">
        <v>51048</v>
      </c>
      <c r="X3866" s="12">
        <f t="shared" si="847"/>
        <v>9.7947030246042944E-3</v>
      </c>
      <c r="Y3866" t="str">
        <f t="shared" si="848"/>
        <v>&lt;=0.01</v>
      </c>
      <c r="Z3866" t="s">
        <v>32</v>
      </c>
      <c r="AA3866">
        <v>4</v>
      </c>
      <c r="AB3866">
        <v>398.68</v>
      </c>
      <c r="AC3866" t="str">
        <f t="shared" si="849"/>
        <v>&lt;=500</v>
      </c>
      <c r="AD3866">
        <v>999</v>
      </c>
      <c r="AE3866" t="str">
        <f t="shared" si="850"/>
        <v>&gt;120</v>
      </c>
      <c r="AF3866">
        <v>0</v>
      </c>
      <c r="AG3866" t="str">
        <f t="shared" si="851"/>
        <v>&lt;=500</v>
      </c>
      <c r="AH3866" t="s">
        <v>32</v>
      </c>
      <c r="AI3866" t="str">
        <f t="shared" si="852"/>
        <v/>
      </c>
      <c r="AJ3866">
        <v>1</v>
      </c>
      <c r="AK3866" t="str">
        <f t="shared" si="853"/>
        <v>&gt;0.9</v>
      </c>
      <c r="AL3866">
        <v>12</v>
      </c>
      <c r="AM3866">
        <v>0</v>
      </c>
      <c r="AN3866">
        <v>12</v>
      </c>
      <c r="AO3866" t="s">
        <v>32</v>
      </c>
      <c r="AP3866">
        <v>1</v>
      </c>
    </row>
    <row r="3867" spans="1:42" x14ac:dyDescent="0.25">
      <c r="A3867">
        <v>201903</v>
      </c>
      <c r="B3867" t="str">
        <f t="shared" si="840"/>
        <v>2019-I</v>
      </c>
      <c r="C3867" t="s">
        <v>3928</v>
      </c>
      <c r="D3867" t="s">
        <v>3928</v>
      </c>
      <c r="E3867">
        <v>30658010</v>
      </c>
      <c r="F3867" t="s">
        <v>29</v>
      </c>
      <c r="G3867">
        <v>1</v>
      </c>
      <c r="H3867">
        <v>0</v>
      </c>
      <c r="I3867">
        <v>0</v>
      </c>
      <c r="J3867">
        <f t="shared" si="841"/>
        <v>0</v>
      </c>
      <c r="K3867" t="str">
        <f t="shared" si="842"/>
        <v>Modelamiento</v>
      </c>
      <c r="L3867">
        <f t="shared" si="843"/>
        <v>0</v>
      </c>
      <c r="M3867">
        <v>31</v>
      </c>
      <c r="N3867" t="str">
        <f t="shared" si="844"/>
        <v>&lt;=35</v>
      </c>
      <c r="O3867" t="s">
        <v>56</v>
      </c>
      <c r="P3867" t="s">
        <v>31</v>
      </c>
      <c r="Q3867">
        <v>51907</v>
      </c>
      <c r="R3867">
        <v>500</v>
      </c>
      <c r="S3867" t="str">
        <f t="shared" si="845"/>
        <v>&lt;=500</v>
      </c>
      <c r="T3867">
        <v>1178</v>
      </c>
      <c r="U3867" t="str">
        <f t="shared" si="846"/>
        <v>&lt;=1200</v>
      </c>
      <c r="V3867" t="s">
        <v>585</v>
      </c>
      <c r="W3867">
        <v>49487</v>
      </c>
      <c r="X3867" s="12">
        <f t="shared" si="847"/>
        <v>1.0103663588417159E-2</v>
      </c>
      <c r="Y3867" t="str">
        <f t="shared" si="848"/>
        <v>&lt;=0.02</v>
      </c>
      <c r="Z3867" t="s">
        <v>32</v>
      </c>
      <c r="AA3867">
        <v>9</v>
      </c>
      <c r="AB3867" t="s">
        <v>32</v>
      </c>
      <c r="AC3867" t="str">
        <f t="shared" si="849"/>
        <v/>
      </c>
      <c r="AD3867" t="s">
        <v>32</v>
      </c>
      <c r="AE3867" t="str">
        <f t="shared" si="850"/>
        <v/>
      </c>
      <c r="AF3867" t="s">
        <v>32</v>
      </c>
      <c r="AG3867" t="str">
        <f t="shared" si="851"/>
        <v/>
      </c>
      <c r="AH3867" t="s">
        <v>32</v>
      </c>
      <c r="AI3867" t="str">
        <f t="shared" si="852"/>
        <v/>
      </c>
      <c r="AJ3867" t="s">
        <v>32</v>
      </c>
      <c r="AK3867" t="str">
        <f t="shared" si="853"/>
        <v/>
      </c>
      <c r="AL3867">
        <v>0</v>
      </c>
      <c r="AM3867">
        <v>0</v>
      </c>
      <c r="AN3867">
        <v>0</v>
      </c>
      <c r="AO3867" t="s">
        <v>32</v>
      </c>
      <c r="AP3867" t="s">
        <v>32</v>
      </c>
    </row>
    <row r="3868" spans="1:42" x14ac:dyDescent="0.25">
      <c r="A3868">
        <v>201903</v>
      </c>
      <c r="B3868" t="str">
        <f t="shared" si="840"/>
        <v>2019-I</v>
      </c>
      <c r="C3868" t="s">
        <v>3929</v>
      </c>
      <c r="D3868" t="s">
        <v>3929</v>
      </c>
      <c r="E3868">
        <v>30641470</v>
      </c>
      <c r="F3868" t="s">
        <v>29</v>
      </c>
      <c r="G3868">
        <v>0</v>
      </c>
      <c r="H3868">
        <v>0</v>
      </c>
      <c r="I3868">
        <v>0</v>
      </c>
      <c r="J3868">
        <f t="shared" si="841"/>
        <v>0</v>
      </c>
      <c r="K3868" t="str">
        <f t="shared" si="842"/>
        <v>Modelamiento</v>
      </c>
      <c r="L3868">
        <f t="shared" si="843"/>
        <v>0</v>
      </c>
      <c r="M3868">
        <v>35</v>
      </c>
      <c r="N3868" t="str">
        <f t="shared" si="844"/>
        <v>&lt;=35</v>
      </c>
      <c r="O3868" t="s">
        <v>56</v>
      </c>
      <c r="P3868" t="s">
        <v>35</v>
      </c>
      <c r="Q3868">
        <v>34520</v>
      </c>
      <c r="R3868">
        <v>1649</v>
      </c>
      <c r="S3868" t="str">
        <f t="shared" si="845"/>
        <v>&lt;=2000</v>
      </c>
      <c r="T3868">
        <v>944</v>
      </c>
      <c r="U3868" t="str">
        <f t="shared" si="846"/>
        <v>&lt;=1000</v>
      </c>
      <c r="V3868" t="s">
        <v>614</v>
      </c>
      <c r="W3868">
        <v>32599</v>
      </c>
      <c r="X3868" s="12">
        <f t="shared" si="847"/>
        <v>5.0584373753796132E-2</v>
      </c>
      <c r="Y3868" t="str">
        <f t="shared" si="848"/>
        <v>&lt;=0.06</v>
      </c>
      <c r="Z3868" t="s">
        <v>32</v>
      </c>
      <c r="AA3868">
        <v>0</v>
      </c>
      <c r="AB3868">
        <v>3139.83</v>
      </c>
      <c r="AC3868" t="str">
        <f t="shared" si="849"/>
        <v>&lt;=4000</v>
      </c>
      <c r="AD3868">
        <v>0</v>
      </c>
      <c r="AE3868" t="str">
        <f t="shared" si="850"/>
        <v>=0</v>
      </c>
      <c r="AF3868">
        <v>0</v>
      </c>
      <c r="AG3868" t="str">
        <f t="shared" si="851"/>
        <v>&lt;=500</v>
      </c>
      <c r="AH3868" t="s">
        <v>32</v>
      </c>
      <c r="AI3868" t="str">
        <f t="shared" si="852"/>
        <v/>
      </c>
      <c r="AJ3868" t="s">
        <v>32</v>
      </c>
      <c r="AK3868" t="str">
        <f t="shared" si="853"/>
        <v/>
      </c>
      <c r="AL3868">
        <v>1</v>
      </c>
      <c r="AM3868">
        <v>1</v>
      </c>
      <c r="AN3868">
        <v>0</v>
      </c>
      <c r="AO3868">
        <v>1</v>
      </c>
      <c r="AP3868" t="s">
        <v>32</v>
      </c>
    </row>
    <row r="3869" spans="1:42" x14ac:dyDescent="0.25">
      <c r="A3869">
        <v>201903</v>
      </c>
      <c r="B3869" t="str">
        <f t="shared" si="840"/>
        <v>2019-I</v>
      </c>
      <c r="C3869" t="s">
        <v>3930</v>
      </c>
      <c r="D3869" t="s">
        <v>3930</v>
      </c>
      <c r="E3869">
        <v>30640688</v>
      </c>
      <c r="F3869" t="s">
        <v>29</v>
      </c>
      <c r="G3869">
        <v>0</v>
      </c>
      <c r="H3869">
        <v>0</v>
      </c>
      <c r="I3869">
        <v>0</v>
      </c>
      <c r="J3869">
        <f t="shared" si="841"/>
        <v>0</v>
      </c>
      <c r="K3869" t="str">
        <f t="shared" si="842"/>
        <v>Modelamiento</v>
      </c>
      <c r="L3869">
        <f t="shared" si="843"/>
        <v>0</v>
      </c>
      <c r="M3869">
        <v>29</v>
      </c>
      <c r="N3869" t="str">
        <f t="shared" si="844"/>
        <v>&lt;=30</v>
      </c>
      <c r="O3869" t="s">
        <v>56</v>
      </c>
      <c r="P3869" t="s">
        <v>31</v>
      </c>
      <c r="Q3869">
        <v>36216</v>
      </c>
      <c r="R3869">
        <v>1650</v>
      </c>
      <c r="S3869" t="str">
        <f t="shared" si="845"/>
        <v>&lt;=2000</v>
      </c>
      <c r="T3869">
        <v>1202</v>
      </c>
      <c r="U3869" t="str">
        <f t="shared" si="846"/>
        <v>&lt;=1300</v>
      </c>
      <c r="V3869" t="s">
        <v>2852</v>
      </c>
      <c r="W3869">
        <v>34946</v>
      </c>
      <c r="X3869" s="12">
        <f t="shared" si="847"/>
        <v>4.7215704229382476E-2</v>
      </c>
      <c r="Y3869" t="str">
        <f t="shared" si="848"/>
        <v>&lt;=0.05</v>
      </c>
      <c r="Z3869" t="s">
        <v>32</v>
      </c>
      <c r="AA3869">
        <v>4</v>
      </c>
      <c r="AB3869">
        <v>2256.36</v>
      </c>
      <c r="AC3869" t="str">
        <f t="shared" si="849"/>
        <v>&lt;=3000</v>
      </c>
      <c r="AD3869">
        <v>2723</v>
      </c>
      <c r="AE3869" t="str">
        <f t="shared" si="850"/>
        <v>&gt;120</v>
      </c>
      <c r="AF3869">
        <v>2256.36</v>
      </c>
      <c r="AG3869" t="str">
        <f t="shared" si="851"/>
        <v>&lt;=3000</v>
      </c>
      <c r="AH3869" t="s">
        <v>32</v>
      </c>
      <c r="AI3869" t="str">
        <f t="shared" si="852"/>
        <v/>
      </c>
      <c r="AJ3869" t="s">
        <v>32</v>
      </c>
      <c r="AK3869" t="str">
        <f t="shared" si="853"/>
        <v/>
      </c>
      <c r="AL3869">
        <v>12</v>
      </c>
      <c r="AM3869">
        <v>0</v>
      </c>
      <c r="AN3869">
        <v>12</v>
      </c>
      <c r="AO3869" t="s">
        <v>32</v>
      </c>
      <c r="AP3869">
        <v>1</v>
      </c>
    </row>
    <row r="3870" spans="1:42" x14ac:dyDescent="0.25">
      <c r="A3870">
        <v>201903</v>
      </c>
      <c r="B3870" t="str">
        <f t="shared" si="840"/>
        <v>2019-I</v>
      </c>
      <c r="C3870" t="s">
        <v>3931</v>
      </c>
      <c r="D3870" t="s">
        <v>3931</v>
      </c>
      <c r="E3870">
        <v>30661326</v>
      </c>
      <c r="F3870" t="s">
        <v>29</v>
      </c>
      <c r="G3870">
        <v>0</v>
      </c>
      <c r="H3870">
        <v>0</v>
      </c>
      <c r="I3870">
        <v>0</v>
      </c>
      <c r="J3870">
        <f t="shared" si="841"/>
        <v>0</v>
      </c>
      <c r="K3870" t="str">
        <f t="shared" si="842"/>
        <v>Modelamiento</v>
      </c>
      <c r="L3870">
        <f t="shared" si="843"/>
        <v>0</v>
      </c>
      <c r="M3870">
        <v>46</v>
      </c>
      <c r="N3870" t="str">
        <f t="shared" si="844"/>
        <v>&lt;=50</v>
      </c>
      <c r="O3870" t="s">
        <v>56</v>
      </c>
      <c r="P3870" t="s">
        <v>39</v>
      </c>
      <c r="Q3870">
        <v>52238</v>
      </c>
      <c r="R3870">
        <v>500</v>
      </c>
      <c r="S3870" t="str">
        <f t="shared" si="845"/>
        <v>&lt;=500</v>
      </c>
      <c r="T3870">
        <v>1272</v>
      </c>
      <c r="U3870" t="str">
        <f t="shared" si="846"/>
        <v>&lt;=1300</v>
      </c>
      <c r="V3870" t="s">
        <v>585</v>
      </c>
      <c r="W3870">
        <v>49818</v>
      </c>
      <c r="X3870" s="12">
        <f t="shared" si="847"/>
        <v>1.0036532980047372E-2</v>
      </c>
      <c r="Y3870" t="str">
        <f t="shared" si="848"/>
        <v>&lt;=0.02</v>
      </c>
      <c r="Z3870" t="s">
        <v>32</v>
      </c>
      <c r="AA3870">
        <v>0</v>
      </c>
      <c r="AB3870">
        <v>20609.28</v>
      </c>
      <c r="AC3870" t="str">
        <f t="shared" si="849"/>
        <v>&gt;5000</v>
      </c>
      <c r="AD3870">
        <v>0</v>
      </c>
      <c r="AE3870" t="str">
        <f t="shared" si="850"/>
        <v>=0</v>
      </c>
      <c r="AF3870">
        <v>0</v>
      </c>
      <c r="AG3870" t="str">
        <f t="shared" si="851"/>
        <v>&lt;=500</v>
      </c>
      <c r="AH3870">
        <v>676.22</v>
      </c>
      <c r="AI3870" t="str">
        <f t="shared" si="852"/>
        <v>&lt;=1000</v>
      </c>
      <c r="AJ3870">
        <v>1</v>
      </c>
      <c r="AK3870" t="str">
        <f t="shared" si="853"/>
        <v>&gt;0.9</v>
      </c>
      <c r="AL3870">
        <v>12</v>
      </c>
      <c r="AM3870">
        <v>12</v>
      </c>
      <c r="AN3870">
        <v>0</v>
      </c>
      <c r="AO3870">
        <v>1</v>
      </c>
      <c r="AP3870" t="s">
        <v>32</v>
      </c>
    </row>
    <row r="3871" spans="1:42" x14ac:dyDescent="0.25">
      <c r="A3871">
        <v>201903</v>
      </c>
      <c r="B3871" t="str">
        <f t="shared" si="840"/>
        <v>2019-I</v>
      </c>
      <c r="C3871" t="s">
        <v>3932</v>
      </c>
      <c r="D3871" t="s">
        <v>3932</v>
      </c>
      <c r="E3871">
        <v>30660013</v>
      </c>
      <c r="F3871" t="s">
        <v>29</v>
      </c>
      <c r="G3871">
        <v>0</v>
      </c>
      <c r="H3871">
        <v>0</v>
      </c>
      <c r="I3871">
        <v>0</v>
      </c>
      <c r="J3871">
        <f t="shared" si="841"/>
        <v>0</v>
      </c>
      <c r="K3871" t="str">
        <f t="shared" si="842"/>
        <v>Modelamiento</v>
      </c>
      <c r="L3871">
        <f t="shared" si="843"/>
        <v>0</v>
      </c>
      <c r="M3871">
        <v>31</v>
      </c>
      <c r="N3871" t="str">
        <f t="shared" si="844"/>
        <v>&lt;=35</v>
      </c>
      <c r="O3871" t="s">
        <v>56</v>
      </c>
      <c r="P3871" t="s">
        <v>39</v>
      </c>
      <c r="Q3871">
        <v>44449</v>
      </c>
      <c r="R3871">
        <v>0</v>
      </c>
      <c r="S3871" t="str">
        <f t="shared" si="845"/>
        <v>=0</v>
      </c>
      <c r="T3871">
        <v>1395</v>
      </c>
      <c r="U3871" t="str">
        <f t="shared" si="846"/>
        <v>&lt;=1400</v>
      </c>
      <c r="V3871" t="s">
        <v>597</v>
      </c>
      <c r="W3871">
        <v>41529</v>
      </c>
      <c r="X3871" s="12">
        <f t="shared" si="847"/>
        <v>0</v>
      </c>
      <c r="Y3871" t="str">
        <f t="shared" si="848"/>
        <v>=0</v>
      </c>
      <c r="Z3871" t="s">
        <v>32</v>
      </c>
      <c r="AA3871">
        <v>4</v>
      </c>
      <c r="AB3871">
        <v>475.59</v>
      </c>
      <c r="AC3871" t="str">
        <f t="shared" si="849"/>
        <v>&lt;=500</v>
      </c>
      <c r="AD3871">
        <v>1306</v>
      </c>
      <c r="AE3871" t="str">
        <f t="shared" si="850"/>
        <v>&gt;120</v>
      </c>
      <c r="AF3871">
        <v>475.59</v>
      </c>
      <c r="AG3871" t="str">
        <f t="shared" si="851"/>
        <v>&lt;=500</v>
      </c>
      <c r="AH3871" t="s">
        <v>32</v>
      </c>
      <c r="AI3871" t="str">
        <f t="shared" si="852"/>
        <v/>
      </c>
      <c r="AJ3871" t="s">
        <v>32</v>
      </c>
      <c r="AK3871" t="str">
        <f t="shared" si="853"/>
        <v/>
      </c>
      <c r="AL3871">
        <v>12</v>
      </c>
      <c r="AM3871">
        <v>0</v>
      </c>
      <c r="AN3871">
        <v>12</v>
      </c>
      <c r="AO3871" t="s">
        <v>32</v>
      </c>
      <c r="AP3871">
        <v>1</v>
      </c>
    </row>
    <row r="3872" spans="1:42" x14ac:dyDescent="0.25">
      <c r="A3872">
        <v>201903</v>
      </c>
      <c r="B3872" t="str">
        <f t="shared" si="840"/>
        <v>2019-I</v>
      </c>
      <c r="C3872" t="s">
        <v>3933</v>
      </c>
      <c r="D3872" t="s">
        <v>3933</v>
      </c>
      <c r="E3872">
        <v>30644176</v>
      </c>
      <c r="F3872" t="s">
        <v>29</v>
      </c>
      <c r="G3872">
        <v>0</v>
      </c>
      <c r="H3872">
        <v>0</v>
      </c>
      <c r="I3872">
        <v>0</v>
      </c>
      <c r="J3872">
        <f t="shared" si="841"/>
        <v>0</v>
      </c>
      <c r="K3872" t="str">
        <f t="shared" si="842"/>
        <v>Modelamiento</v>
      </c>
      <c r="L3872">
        <f t="shared" si="843"/>
        <v>0</v>
      </c>
      <c r="M3872">
        <v>36</v>
      </c>
      <c r="N3872" t="str">
        <f t="shared" si="844"/>
        <v>&lt;=40</v>
      </c>
      <c r="O3872" t="s">
        <v>56</v>
      </c>
      <c r="P3872" t="s">
        <v>35</v>
      </c>
      <c r="Q3872">
        <v>47444</v>
      </c>
      <c r="R3872">
        <v>500</v>
      </c>
      <c r="S3872" t="str">
        <f t="shared" si="845"/>
        <v>&lt;=500</v>
      </c>
      <c r="T3872">
        <v>1352</v>
      </c>
      <c r="U3872" t="str">
        <f t="shared" si="846"/>
        <v>&lt;=1400</v>
      </c>
      <c r="V3872" t="s">
        <v>585</v>
      </c>
      <c r="W3872">
        <v>45024</v>
      </c>
      <c r="X3872" s="12">
        <f t="shared" si="847"/>
        <v>1.1105188343994314E-2</v>
      </c>
      <c r="Y3872" t="str">
        <f t="shared" si="848"/>
        <v>&lt;=0.02</v>
      </c>
      <c r="Z3872" t="s">
        <v>32</v>
      </c>
      <c r="AA3872">
        <v>0</v>
      </c>
      <c r="AB3872">
        <v>1038</v>
      </c>
      <c r="AC3872" t="str">
        <f t="shared" si="849"/>
        <v>&lt;=2000</v>
      </c>
      <c r="AD3872">
        <v>0</v>
      </c>
      <c r="AE3872" t="str">
        <f t="shared" si="850"/>
        <v>=0</v>
      </c>
      <c r="AF3872">
        <v>0</v>
      </c>
      <c r="AG3872" t="str">
        <f t="shared" si="851"/>
        <v>&lt;=500</v>
      </c>
      <c r="AH3872">
        <v>18439.02</v>
      </c>
      <c r="AI3872" t="str">
        <f t="shared" si="852"/>
        <v>&gt;5000</v>
      </c>
      <c r="AJ3872">
        <v>6.3100000000000003E-2</v>
      </c>
      <c r="AK3872" t="str">
        <f t="shared" si="853"/>
        <v>&lt;=0.1</v>
      </c>
      <c r="AL3872">
        <v>6</v>
      </c>
      <c r="AM3872">
        <v>6</v>
      </c>
      <c r="AN3872">
        <v>0</v>
      </c>
      <c r="AO3872">
        <v>6</v>
      </c>
      <c r="AP3872" t="s">
        <v>32</v>
      </c>
    </row>
    <row r="3873" spans="1:42" x14ac:dyDescent="0.25">
      <c r="A3873">
        <v>201903</v>
      </c>
      <c r="B3873" t="str">
        <f t="shared" si="840"/>
        <v>2019-I</v>
      </c>
      <c r="C3873" t="s">
        <v>3934</v>
      </c>
      <c r="D3873" t="s">
        <v>3934</v>
      </c>
      <c r="E3873">
        <v>30637881</v>
      </c>
      <c r="F3873" t="s">
        <v>29</v>
      </c>
      <c r="G3873">
        <v>0</v>
      </c>
      <c r="H3873">
        <v>0</v>
      </c>
      <c r="I3873">
        <v>0</v>
      </c>
      <c r="J3873">
        <f t="shared" si="841"/>
        <v>0</v>
      </c>
      <c r="K3873" t="str">
        <f t="shared" si="842"/>
        <v>Modelamiento</v>
      </c>
      <c r="L3873">
        <f t="shared" si="843"/>
        <v>0</v>
      </c>
      <c r="M3873">
        <v>55</v>
      </c>
      <c r="N3873" t="str">
        <f t="shared" si="844"/>
        <v>&lt;=55</v>
      </c>
      <c r="O3873" t="s">
        <v>56</v>
      </c>
      <c r="P3873" t="s">
        <v>35</v>
      </c>
      <c r="Q3873">
        <v>53617</v>
      </c>
      <c r="R3873">
        <v>1031</v>
      </c>
      <c r="S3873" t="str">
        <f t="shared" si="845"/>
        <v>&lt;=1500</v>
      </c>
      <c r="T3873">
        <v>1305</v>
      </c>
      <c r="U3873" t="str">
        <f t="shared" si="846"/>
        <v>&lt;=1400</v>
      </c>
      <c r="V3873" t="s">
        <v>1407</v>
      </c>
      <c r="W3873">
        <v>51048</v>
      </c>
      <c r="X3873" s="12">
        <f t="shared" si="847"/>
        <v>2.0196677636734054E-2</v>
      </c>
      <c r="Y3873" t="str">
        <f t="shared" si="848"/>
        <v>&lt;=0.03</v>
      </c>
      <c r="Z3873" t="s">
        <v>32</v>
      </c>
      <c r="AA3873">
        <v>4</v>
      </c>
      <c r="AB3873">
        <v>2280.14</v>
      </c>
      <c r="AC3873" t="str">
        <f t="shared" si="849"/>
        <v>&lt;=3000</v>
      </c>
      <c r="AD3873">
        <v>868</v>
      </c>
      <c r="AE3873" t="str">
        <f t="shared" si="850"/>
        <v>&gt;120</v>
      </c>
      <c r="AF3873">
        <v>2280.14</v>
      </c>
      <c r="AG3873" t="str">
        <f t="shared" si="851"/>
        <v>&lt;=3000</v>
      </c>
      <c r="AH3873" t="s">
        <v>32</v>
      </c>
      <c r="AI3873" t="str">
        <f t="shared" si="852"/>
        <v/>
      </c>
      <c r="AJ3873" t="s">
        <v>32</v>
      </c>
      <c r="AK3873" t="str">
        <f t="shared" si="853"/>
        <v/>
      </c>
      <c r="AL3873">
        <v>12</v>
      </c>
      <c r="AM3873">
        <v>0</v>
      </c>
      <c r="AN3873">
        <v>12</v>
      </c>
      <c r="AO3873" t="s">
        <v>32</v>
      </c>
      <c r="AP3873">
        <v>1</v>
      </c>
    </row>
    <row r="3874" spans="1:42" x14ac:dyDescent="0.25">
      <c r="A3874">
        <v>201903</v>
      </c>
      <c r="B3874" t="str">
        <f t="shared" si="840"/>
        <v>2019-I</v>
      </c>
      <c r="C3874" t="s">
        <v>3935</v>
      </c>
      <c r="D3874" t="s">
        <v>3935</v>
      </c>
      <c r="E3874">
        <v>30652690</v>
      </c>
      <c r="F3874" t="s">
        <v>29</v>
      </c>
      <c r="G3874">
        <v>0</v>
      </c>
      <c r="H3874">
        <v>0</v>
      </c>
      <c r="I3874">
        <v>0</v>
      </c>
      <c r="J3874">
        <f t="shared" si="841"/>
        <v>0</v>
      </c>
      <c r="K3874" t="str">
        <f t="shared" si="842"/>
        <v>Modelamiento</v>
      </c>
      <c r="L3874">
        <f t="shared" si="843"/>
        <v>0</v>
      </c>
      <c r="M3874">
        <v>29</v>
      </c>
      <c r="N3874" t="str">
        <f t="shared" si="844"/>
        <v>&lt;=30</v>
      </c>
      <c r="O3874" t="s">
        <v>56</v>
      </c>
      <c r="P3874" t="s">
        <v>35</v>
      </c>
      <c r="Q3874">
        <v>26634</v>
      </c>
      <c r="R3874">
        <v>1649</v>
      </c>
      <c r="S3874" t="str">
        <f t="shared" si="845"/>
        <v>&lt;=2000</v>
      </c>
      <c r="T3874">
        <v>1106</v>
      </c>
      <c r="U3874" t="str">
        <f t="shared" si="846"/>
        <v>&lt;=1200</v>
      </c>
      <c r="V3874" t="s">
        <v>597</v>
      </c>
      <c r="W3874">
        <v>25363</v>
      </c>
      <c r="X3874" s="12">
        <f t="shared" si="847"/>
        <v>6.501596814256988E-2</v>
      </c>
      <c r="Y3874" t="str">
        <f t="shared" si="848"/>
        <v>&gt;0.06</v>
      </c>
      <c r="Z3874" t="s">
        <v>32</v>
      </c>
      <c r="AA3874">
        <v>9</v>
      </c>
      <c r="AB3874" t="s">
        <v>32</v>
      </c>
      <c r="AC3874" t="str">
        <f t="shared" si="849"/>
        <v/>
      </c>
      <c r="AD3874" t="s">
        <v>32</v>
      </c>
      <c r="AE3874" t="str">
        <f t="shared" si="850"/>
        <v/>
      </c>
      <c r="AF3874" t="s">
        <v>32</v>
      </c>
      <c r="AG3874" t="str">
        <f t="shared" si="851"/>
        <v/>
      </c>
      <c r="AH3874" t="s">
        <v>32</v>
      </c>
      <c r="AI3874" t="str">
        <f t="shared" si="852"/>
        <v/>
      </c>
      <c r="AJ3874" t="s">
        <v>32</v>
      </c>
      <c r="AK3874" t="str">
        <f t="shared" si="853"/>
        <v/>
      </c>
      <c r="AL3874">
        <v>0</v>
      </c>
      <c r="AM3874">
        <v>0</v>
      </c>
      <c r="AN3874">
        <v>0</v>
      </c>
      <c r="AO3874" t="s">
        <v>32</v>
      </c>
      <c r="AP3874" t="s">
        <v>32</v>
      </c>
    </row>
    <row r="3875" spans="1:42" x14ac:dyDescent="0.25">
      <c r="A3875">
        <v>201903</v>
      </c>
      <c r="B3875" t="str">
        <f t="shared" si="840"/>
        <v>2019-I</v>
      </c>
      <c r="C3875" t="s">
        <v>3936</v>
      </c>
      <c r="D3875" t="s">
        <v>3936</v>
      </c>
      <c r="E3875">
        <v>30661086</v>
      </c>
      <c r="F3875" t="s">
        <v>29</v>
      </c>
      <c r="G3875">
        <v>0</v>
      </c>
      <c r="H3875">
        <v>0</v>
      </c>
      <c r="I3875">
        <v>0</v>
      </c>
      <c r="J3875">
        <f t="shared" si="841"/>
        <v>0</v>
      </c>
      <c r="K3875" t="str">
        <f t="shared" si="842"/>
        <v>Modelamiento</v>
      </c>
      <c r="L3875">
        <f t="shared" si="843"/>
        <v>0</v>
      </c>
      <c r="M3875">
        <v>26</v>
      </c>
      <c r="N3875" t="str">
        <f t="shared" si="844"/>
        <v>&lt;=30</v>
      </c>
      <c r="O3875" t="s">
        <v>56</v>
      </c>
      <c r="P3875" t="s">
        <v>39</v>
      </c>
      <c r="Q3875">
        <v>38077</v>
      </c>
      <c r="R3875">
        <v>1649</v>
      </c>
      <c r="S3875" t="str">
        <f t="shared" si="845"/>
        <v>&lt;=2000</v>
      </c>
      <c r="T3875">
        <v>1025</v>
      </c>
      <c r="U3875" t="str">
        <f t="shared" si="846"/>
        <v>&lt;=1100</v>
      </c>
      <c r="V3875" t="s">
        <v>589</v>
      </c>
      <c r="W3875">
        <v>36806</v>
      </c>
      <c r="X3875" s="12">
        <f t="shared" si="847"/>
        <v>4.4802477856871165E-2</v>
      </c>
      <c r="Y3875" t="str">
        <f t="shared" si="848"/>
        <v>&lt;=0.05</v>
      </c>
      <c r="Z3875" t="s">
        <v>32</v>
      </c>
      <c r="AA3875">
        <v>9</v>
      </c>
      <c r="AB3875" t="s">
        <v>32</v>
      </c>
      <c r="AC3875" t="str">
        <f t="shared" si="849"/>
        <v/>
      </c>
      <c r="AD3875" t="s">
        <v>32</v>
      </c>
      <c r="AE3875" t="str">
        <f t="shared" si="850"/>
        <v/>
      </c>
      <c r="AF3875" t="s">
        <v>32</v>
      </c>
      <c r="AG3875" t="str">
        <f t="shared" si="851"/>
        <v/>
      </c>
      <c r="AH3875" t="s">
        <v>32</v>
      </c>
      <c r="AI3875" t="str">
        <f t="shared" si="852"/>
        <v/>
      </c>
      <c r="AJ3875" t="s">
        <v>32</v>
      </c>
      <c r="AK3875" t="str">
        <f t="shared" si="853"/>
        <v/>
      </c>
      <c r="AL3875">
        <v>0</v>
      </c>
      <c r="AM3875">
        <v>0</v>
      </c>
      <c r="AN3875">
        <v>0</v>
      </c>
      <c r="AO3875" t="s">
        <v>32</v>
      </c>
      <c r="AP3875" t="s">
        <v>32</v>
      </c>
    </row>
    <row r="3876" spans="1:42" x14ac:dyDescent="0.25">
      <c r="A3876">
        <v>201903</v>
      </c>
      <c r="B3876" t="str">
        <f t="shared" si="840"/>
        <v>2019-I</v>
      </c>
      <c r="C3876" t="s">
        <v>3937</v>
      </c>
      <c r="D3876" t="s">
        <v>3937</v>
      </c>
      <c r="E3876">
        <v>30652163</v>
      </c>
      <c r="F3876" t="s">
        <v>29</v>
      </c>
      <c r="G3876">
        <v>0</v>
      </c>
      <c r="H3876">
        <v>0</v>
      </c>
      <c r="I3876">
        <v>0</v>
      </c>
      <c r="J3876">
        <f t="shared" si="841"/>
        <v>0</v>
      </c>
      <c r="K3876" t="str">
        <f t="shared" si="842"/>
        <v>Modelamiento</v>
      </c>
      <c r="L3876">
        <f t="shared" si="843"/>
        <v>0</v>
      </c>
      <c r="M3876">
        <v>23</v>
      </c>
      <c r="N3876" t="str">
        <f t="shared" si="844"/>
        <v>&lt;=25</v>
      </c>
      <c r="O3876" t="s">
        <v>56</v>
      </c>
      <c r="P3876" t="s">
        <v>39</v>
      </c>
      <c r="Q3876">
        <v>59523</v>
      </c>
      <c r="R3876">
        <v>3800</v>
      </c>
      <c r="S3876" t="str">
        <f t="shared" si="845"/>
        <v>&gt;2500</v>
      </c>
      <c r="T3876">
        <v>1446</v>
      </c>
      <c r="U3876" t="str">
        <f t="shared" si="846"/>
        <v>&lt;=1500</v>
      </c>
      <c r="V3876" t="s">
        <v>597</v>
      </c>
      <c r="W3876">
        <v>59753</v>
      </c>
      <c r="X3876" s="12">
        <f t="shared" si="847"/>
        <v>6.3595133298746512E-2</v>
      </c>
      <c r="Y3876" t="str">
        <f t="shared" si="848"/>
        <v>&gt;0.06</v>
      </c>
      <c r="Z3876" t="s">
        <v>32</v>
      </c>
      <c r="AA3876">
        <v>0</v>
      </c>
      <c r="AB3876">
        <v>3036.95</v>
      </c>
      <c r="AC3876" t="str">
        <f t="shared" si="849"/>
        <v>&lt;=4000</v>
      </c>
      <c r="AD3876">
        <v>0</v>
      </c>
      <c r="AE3876" t="str">
        <f t="shared" si="850"/>
        <v>=0</v>
      </c>
      <c r="AF3876">
        <v>0</v>
      </c>
      <c r="AG3876" t="str">
        <f t="shared" si="851"/>
        <v>&lt;=500</v>
      </c>
      <c r="AH3876">
        <v>3200</v>
      </c>
      <c r="AI3876" t="str">
        <f t="shared" si="852"/>
        <v>&lt;=4000</v>
      </c>
      <c r="AJ3876">
        <v>0.96779999999999999</v>
      </c>
      <c r="AK3876" t="str">
        <f t="shared" si="853"/>
        <v>&gt;0.9</v>
      </c>
      <c r="AL3876">
        <v>5</v>
      </c>
      <c r="AM3876">
        <v>5</v>
      </c>
      <c r="AN3876">
        <v>0</v>
      </c>
      <c r="AO3876">
        <v>1</v>
      </c>
      <c r="AP3876" t="s">
        <v>32</v>
      </c>
    </row>
    <row r="3877" spans="1:42" x14ac:dyDescent="0.25">
      <c r="A3877">
        <v>201903</v>
      </c>
      <c r="B3877" t="str">
        <f t="shared" si="840"/>
        <v>2019-I</v>
      </c>
      <c r="C3877" t="s">
        <v>3938</v>
      </c>
      <c r="D3877" t="s">
        <v>3938</v>
      </c>
      <c r="E3877">
        <v>30642441</v>
      </c>
      <c r="F3877" t="s">
        <v>29</v>
      </c>
      <c r="G3877">
        <v>0</v>
      </c>
      <c r="H3877">
        <v>0</v>
      </c>
      <c r="I3877">
        <v>0</v>
      </c>
      <c r="J3877">
        <f t="shared" si="841"/>
        <v>0</v>
      </c>
      <c r="K3877" t="str">
        <f t="shared" si="842"/>
        <v>Modelamiento</v>
      </c>
      <c r="L3877">
        <f t="shared" si="843"/>
        <v>0</v>
      </c>
      <c r="M3877">
        <v>32</v>
      </c>
      <c r="N3877" t="str">
        <f t="shared" si="844"/>
        <v>&lt;=35</v>
      </c>
      <c r="O3877" t="s">
        <v>56</v>
      </c>
      <c r="P3877" t="s">
        <v>39</v>
      </c>
      <c r="Q3877">
        <v>39408</v>
      </c>
      <c r="R3877">
        <v>1031</v>
      </c>
      <c r="S3877" t="str">
        <f t="shared" si="845"/>
        <v>&lt;=1500</v>
      </c>
      <c r="T3877">
        <v>958</v>
      </c>
      <c r="U3877" t="str">
        <f t="shared" si="846"/>
        <v>&lt;=1000</v>
      </c>
      <c r="V3877" t="s">
        <v>589</v>
      </c>
      <c r="W3877">
        <v>37519</v>
      </c>
      <c r="X3877" s="12">
        <f t="shared" si="847"/>
        <v>2.7479410432047761E-2</v>
      </c>
      <c r="Y3877" t="str">
        <f t="shared" si="848"/>
        <v>&lt;=0.03</v>
      </c>
      <c r="Z3877" t="s">
        <v>32</v>
      </c>
      <c r="AA3877">
        <v>9</v>
      </c>
      <c r="AB3877" t="s">
        <v>32</v>
      </c>
      <c r="AC3877" t="str">
        <f t="shared" si="849"/>
        <v/>
      </c>
      <c r="AD3877" t="s">
        <v>32</v>
      </c>
      <c r="AE3877" t="str">
        <f t="shared" si="850"/>
        <v/>
      </c>
      <c r="AF3877" t="s">
        <v>32</v>
      </c>
      <c r="AG3877" t="str">
        <f t="shared" si="851"/>
        <v/>
      </c>
      <c r="AH3877" t="s">
        <v>32</v>
      </c>
      <c r="AI3877" t="str">
        <f t="shared" si="852"/>
        <v/>
      </c>
      <c r="AJ3877" t="s">
        <v>32</v>
      </c>
      <c r="AK3877" t="str">
        <f t="shared" si="853"/>
        <v/>
      </c>
      <c r="AL3877">
        <v>0</v>
      </c>
      <c r="AM3877">
        <v>0</v>
      </c>
      <c r="AN3877">
        <v>0</v>
      </c>
      <c r="AO3877" t="s">
        <v>32</v>
      </c>
      <c r="AP3877" t="s">
        <v>32</v>
      </c>
    </row>
    <row r="3878" spans="1:42" x14ac:dyDescent="0.25">
      <c r="A3878">
        <v>201903</v>
      </c>
      <c r="B3878" t="str">
        <f t="shared" si="840"/>
        <v>2019-I</v>
      </c>
      <c r="C3878" t="s">
        <v>3939</v>
      </c>
      <c r="D3878" t="s">
        <v>3939</v>
      </c>
      <c r="E3878">
        <v>30662538</v>
      </c>
      <c r="F3878" t="s">
        <v>29</v>
      </c>
      <c r="G3878">
        <v>0</v>
      </c>
      <c r="H3878">
        <v>0</v>
      </c>
      <c r="I3878">
        <v>0</v>
      </c>
      <c r="J3878">
        <f t="shared" si="841"/>
        <v>0</v>
      </c>
      <c r="K3878" t="str">
        <f t="shared" si="842"/>
        <v>Modelamiento</v>
      </c>
      <c r="L3878">
        <f t="shared" si="843"/>
        <v>0</v>
      </c>
      <c r="M3878">
        <v>30</v>
      </c>
      <c r="N3878" t="str">
        <f t="shared" si="844"/>
        <v>&lt;=30</v>
      </c>
      <c r="O3878" t="s">
        <v>56</v>
      </c>
      <c r="P3878" t="s">
        <v>39</v>
      </c>
      <c r="Q3878">
        <v>39110</v>
      </c>
      <c r="R3878">
        <v>750</v>
      </c>
      <c r="S3878" t="str">
        <f t="shared" si="845"/>
        <v>&lt;=1000</v>
      </c>
      <c r="T3878">
        <v>1156</v>
      </c>
      <c r="U3878" t="str">
        <f t="shared" si="846"/>
        <v>&lt;=1200</v>
      </c>
      <c r="V3878" t="s">
        <v>589</v>
      </c>
      <c r="W3878">
        <v>36290</v>
      </c>
      <c r="X3878" s="12">
        <f t="shared" si="847"/>
        <v>2.0666850372003307E-2</v>
      </c>
      <c r="Y3878" t="str">
        <f t="shared" si="848"/>
        <v>&lt;=0.03</v>
      </c>
      <c r="Z3878" t="s">
        <v>32</v>
      </c>
      <c r="AA3878">
        <v>4</v>
      </c>
      <c r="AB3878">
        <v>100.42</v>
      </c>
      <c r="AC3878" t="str">
        <f t="shared" si="849"/>
        <v>&lt;=500</v>
      </c>
      <c r="AD3878">
        <v>1495</v>
      </c>
      <c r="AE3878" t="str">
        <f t="shared" si="850"/>
        <v>&gt;120</v>
      </c>
      <c r="AF3878">
        <v>100.42</v>
      </c>
      <c r="AG3878" t="str">
        <f t="shared" si="851"/>
        <v>&lt;=500</v>
      </c>
      <c r="AH3878" t="s">
        <v>32</v>
      </c>
      <c r="AI3878" t="str">
        <f t="shared" si="852"/>
        <v/>
      </c>
      <c r="AJ3878" t="s">
        <v>32</v>
      </c>
      <c r="AK3878" t="str">
        <f t="shared" si="853"/>
        <v/>
      </c>
      <c r="AL3878">
        <v>1</v>
      </c>
      <c r="AM3878">
        <v>0</v>
      </c>
      <c r="AN3878">
        <v>1</v>
      </c>
      <c r="AO3878" t="s">
        <v>32</v>
      </c>
      <c r="AP3878">
        <v>12</v>
      </c>
    </row>
    <row r="3879" spans="1:42" x14ac:dyDescent="0.25">
      <c r="A3879">
        <v>201903</v>
      </c>
      <c r="B3879" t="str">
        <f t="shared" si="840"/>
        <v>2019-I</v>
      </c>
      <c r="C3879" t="s">
        <v>3940</v>
      </c>
      <c r="D3879" t="s">
        <v>3940</v>
      </c>
      <c r="E3879">
        <v>30659383</v>
      </c>
      <c r="F3879" t="s">
        <v>29</v>
      </c>
      <c r="G3879">
        <v>0</v>
      </c>
      <c r="H3879">
        <v>0</v>
      </c>
      <c r="I3879">
        <v>0</v>
      </c>
      <c r="J3879">
        <f t="shared" si="841"/>
        <v>0</v>
      </c>
      <c r="K3879" t="str">
        <f t="shared" si="842"/>
        <v>Modelamiento</v>
      </c>
      <c r="L3879">
        <f t="shared" si="843"/>
        <v>0</v>
      </c>
      <c r="M3879">
        <v>36</v>
      </c>
      <c r="N3879" t="str">
        <f t="shared" si="844"/>
        <v>&lt;=40</v>
      </c>
      <c r="O3879" t="s">
        <v>56</v>
      </c>
      <c r="P3879" t="s">
        <v>39</v>
      </c>
      <c r="Q3879">
        <v>53000</v>
      </c>
      <c r="R3879">
        <v>1031</v>
      </c>
      <c r="S3879" t="str">
        <f t="shared" si="845"/>
        <v>&lt;=1500</v>
      </c>
      <c r="T3879">
        <v>1429</v>
      </c>
      <c r="U3879" t="str">
        <f t="shared" si="846"/>
        <v>&lt;=1500</v>
      </c>
      <c r="V3879" t="s">
        <v>589</v>
      </c>
      <c r="W3879">
        <v>51111</v>
      </c>
      <c r="X3879" s="12">
        <f t="shared" si="847"/>
        <v>2.0171782982136916E-2</v>
      </c>
      <c r="Y3879" t="str">
        <f t="shared" si="848"/>
        <v>&lt;=0.03</v>
      </c>
      <c r="Z3879" t="s">
        <v>32</v>
      </c>
      <c r="AA3879">
        <v>4</v>
      </c>
      <c r="AB3879">
        <v>1030.57</v>
      </c>
      <c r="AC3879" t="str">
        <f t="shared" si="849"/>
        <v>&lt;=2000</v>
      </c>
      <c r="AD3879">
        <v>1509</v>
      </c>
      <c r="AE3879" t="str">
        <f t="shared" si="850"/>
        <v>&gt;120</v>
      </c>
      <c r="AF3879">
        <v>1030.57</v>
      </c>
      <c r="AG3879" t="str">
        <f t="shared" si="851"/>
        <v>&lt;=2000</v>
      </c>
      <c r="AH3879" t="s">
        <v>32</v>
      </c>
      <c r="AI3879" t="str">
        <f t="shared" si="852"/>
        <v/>
      </c>
      <c r="AJ3879" t="s">
        <v>32</v>
      </c>
      <c r="AK3879" t="str">
        <f t="shared" si="853"/>
        <v/>
      </c>
      <c r="AL3879">
        <v>12</v>
      </c>
      <c r="AM3879">
        <v>0</v>
      </c>
      <c r="AN3879">
        <v>12</v>
      </c>
      <c r="AO3879" t="s">
        <v>32</v>
      </c>
      <c r="AP3879">
        <v>1</v>
      </c>
    </row>
    <row r="3880" spans="1:42" x14ac:dyDescent="0.25">
      <c r="A3880">
        <v>201903</v>
      </c>
      <c r="B3880" t="str">
        <f t="shared" si="840"/>
        <v>2019-I</v>
      </c>
      <c r="C3880" t="s">
        <v>3941</v>
      </c>
      <c r="D3880" t="s">
        <v>3941</v>
      </c>
      <c r="E3880">
        <v>30662298</v>
      </c>
      <c r="F3880" t="s">
        <v>29</v>
      </c>
      <c r="G3880">
        <v>0</v>
      </c>
      <c r="H3880">
        <v>0</v>
      </c>
      <c r="I3880">
        <v>0</v>
      </c>
      <c r="J3880">
        <f t="shared" si="841"/>
        <v>0</v>
      </c>
      <c r="K3880" t="str">
        <f t="shared" si="842"/>
        <v>Modelamiento</v>
      </c>
      <c r="L3880">
        <f t="shared" si="843"/>
        <v>0</v>
      </c>
      <c r="M3880">
        <v>26</v>
      </c>
      <c r="N3880" t="str">
        <f t="shared" si="844"/>
        <v>&lt;=30</v>
      </c>
      <c r="O3880" t="s">
        <v>56</v>
      </c>
      <c r="P3880" t="s">
        <v>39</v>
      </c>
      <c r="Q3880">
        <v>48457</v>
      </c>
      <c r="R3880">
        <v>1650</v>
      </c>
      <c r="S3880" t="str">
        <f t="shared" si="845"/>
        <v>&lt;=2000</v>
      </c>
      <c r="T3880">
        <v>1247</v>
      </c>
      <c r="U3880" t="str">
        <f t="shared" si="846"/>
        <v>&lt;=1300</v>
      </c>
      <c r="V3880" t="s">
        <v>585</v>
      </c>
      <c r="W3880">
        <v>47187</v>
      </c>
      <c r="X3880" s="12">
        <f t="shared" si="847"/>
        <v>3.4967257931209868E-2</v>
      </c>
      <c r="Y3880" t="str">
        <f t="shared" si="848"/>
        <v>&lt;=0.04</v>
      </c>
      <c r="Z3880" t="s">
        <v>32</v>
      </c>
      <c r="AA3880">
        <v>9</v>
      </c>
      <c r="AB3880" t="s">
        <v>32</v>
      </c>
      <c r="AC3880" t="str">
        <f t="shared" si="849"/>
        <v/>
      </c>
      <c r="AD3880" t="s">
        <v>32</v>
      </c>
      <c r="AE3880" t="str">
        <f t="shared" si="850"/>
        <v/>
      </c>
      <c r="AF3880" t="s">
        <v>32</v>
      </c>
      <c r="AG3880" t="str">
        <f t="shared" si="851"/>
        <v/>
      </c>
      <c r="AH3880" t="s">
        <v>32</v>
      </c>
      <c r="AI3880" t="str">
        <f t="shared" si="852"/>
        <v/>
      </c>
      <c r="AJ3880" t="s">
        <v>32</v>
      </c>
      <c r="AK3880" t="str">
        <f t="shared" si="853"/>
        <v/>
      </c>
      <c r="AL3880">
        <v>0</v>
      </c>
      <c r="AM3880">
        <v>0</v>
      </c>
      <c r="AN3880">
        <v>0</v>
      </c>
      <c r="AO3880" t="s">
        <v>32</v>
      </c>
      <c r="AP3880" t="s">
        <v>32</v>
      </c>
    </row>
    <row r="3881" spans="1:42" x14ac:dyDescent="0.25">
      <c r="A3881">
        <v>201903</v>
      </c>
      <c r="B3881" t="str">
        <f t="shared" si="840"/>
        <v>2019-I</v>
      </c>
      <c r="C3881" t="s">
        <v>3942</v>
      </c>
      <c r="D3881" t="s">
        <v>3942</v>
      </c>
      <c r="E3881">
        <v>30661498</v>
      </c>
      <c r="F3881" t="s">
        <v>29</v>
      </c>
      <c r="G3881">
        <v>1</v>
      </c>
      <c r="H3881">
        <v>0</v>
      </c>
      <c r="I3881">
        <v>0</v>
      </c>
      <c r="J3881">
        <f t="shared" si="841"/>
        <v>0</v>
      </c>
      <c r="K3881" t="str">
        <f t="shared" si="842"/>
        <v>Modelamiento</v>
      </c>
      <c r="L3881">
        <f t="shared" si="843"/>
        <v>0</v>
      </c>
      <c r="M3881">
        <v>22</v>
      </c>
      <c r="N3881" t="str">
        <f t="shared" si="844"/>
        <v>&lt;=25</v>
      </c>
      <c r="O3881" t="s">
        <v>56</v>
      </c>
      <c r="P3881" t="s">
        <v>39</v>
      </c>
      <c r="Q3881">
        <v>40590</v>
      </c>
      <c r="R3881">
        <v>0</v>
      </c>
      <c r="S3881" t="str">
        <f t="shared" si="845"/>
        <v>=0</v>
      </c>
      <c r="T3881">
        <v>986</v>
      </c>
      <c r="U3881" t="str">
        <f t="shared" si="846"/>
        <v>&lt;=1000</v>
      </c>
      <c r="V3881" t="s">
        <v>585</v>
      </c>
      <c r="W3881">
        <v>37020</v>
      </c>
      <c r="X3881" s="12">
        <f t="shared" si="847"/>
        <v>0</v>
      </c>
      <c r="Y3881" t="str">
        <f t="shared" si="848"/>
        <v>=0</v>
      </c>
      <c r="Z3881" t="s">
        <v>32</v>
      </c>
      <c r="AA3881">
        <v>9</v>
      </c>
      <c r="AB3881" t="s">
        <v>32</v>
      </c>
      <c r="AC3881" t="str">
        <f t="shared" si="849"/>
        <v/>
      </c>
      <c r="AD3881" t="s">
        <v>32</v>
      </c>
      <c r="AE3881" t="str">
        <f t="shared" si="850"/>
        <v/>
      </c>
      <c r="AF3881" t="s">
        <v>32</v>
      </c>
      <c r="AG3881" t="str">
        <f t="shared" si="851"/>
        <v/>
      </c>
      <c r="AH3881" t="s">
        <v>32</v>
      </c>
      <c r="AI3881" t="str">
        <f t="shared" si="852"/>
        <v/>
      </c>
      <c r="AJ3881" t="s">
        <v>32</v>
      </c>
      <c r="AK3881" t="str">
        <f t="shared" si="853"/>
        <v/>
      </c>
      <c r="AL3881">
        <v>0</v>
      </c>
      <c r="AM3881">
        <v>0</v>
      </c>
      <c r="AN3881">
        <v>0</v>
      </c>
      <c r="AO3881" t="s">
        <v>32</v>
      </c>
      <c r="AP3881" t="s">
        <v>32</v>
      </c>
    </row>
    <row r="3882" spans="1:42" x14ac:dyDescent="0.25">
      <c r="A3882">
        <v>201903</v>
      </c>
      <c r="B3882" t="str">
        <f t="shared" si="840"/>
        <v>2019-I</v>
      </c>
      <c r="C3882" t="s">
        <v>3943</v>
      </c>
      <c r="D3882" t="s">
        <v>3943</v>
      </c>
      <c r="E3882">
        <v>30659703</v>
      </c>
      <c r="F3882" t="s">
        <v>29</v>
      </c>
      <c r="G3882">
        <v>1</v>
      </c>
      <c r="H3882">
        <v>0</v>
      </c>
      <c r="I3882">
        <v>0</v>
      </c>
      <c r="J3882">
        <f t="shared" si="841"/>
        <v>0</v>
      </c>
      <c r="K3882" t="str">
        <f t="shared" si="842"/>
        <v>Modelamiento</v>
      </c>
      <c r="L3882">
        <f t="shared" si="843"/>
        <v>0</v>
      </c>
      <c r="M3882">
        <v>29</v>
      </c>
      <c r="N3882" t="str">
        <f t="shared" si="844"/>
        <v>&lt;=30</v>
      </c>
      <c r="O3882" t="s">
        <v>56</v>
      </c>
      <c r="P3882" t="s">
        <v>31</v>
      </c>
      <c r="Q3882">
        <v>41496</v>
      </c>
      <c r="R3882">
        <v>499</v>
      </c>
      <c r="S3882" t="str">
        <f t="shared" si="845"/>
        <v>&lt;=500</v>
      </c>
      <c r="T3882">
        <v>1240</v>
      </c>
      <c r="U3882" t="str">
        <f t="shared" si="846"/>
        <v>&lt;=1300</v>
      </c>
      <c r="V3882" t="s">
        <v>585</v>
      </c>
      <c r="W3882">
        <v>39075</v>
      </c>
      <c r="X3882" s="12">
        <f t="shared" si="847"/>
        <v>1.2770313499680103E-2</v>
      </c>
      <c r="Y3882" t="str">
        <f t="shared" si="848"/>
        <v>&lt;=0.02</v>
      </c>
      <c r="Z3882" t="s">
        <v>32</v>
      </c>
      <c r="AA3882">
        <v>4</v>
      </c>
      <c r="AB3882">
        <v>936.81</v>
      </c>
      <c r="AC3882" t="str">
        <f t="shared" si="849"/>
        <v>&lt;=1000</v>
      </c>
      <c r="AD3882">
        <v>1955</v>
      </c>
      <c r="AE3882" t="str">
        <f t="shared" si="850"/>
        <v>&gt;120</v>
      </c>
      <c r="AF3882">
        <v>936.81</v>
      </c>
      <c r="AG3882" t="str">
        <f t="shared" si="851"/>
        <v>&lt;=1000</v>
      </c>
      <c r="AH3882" t="s">
        <v>32</v>
      </c>
      <c r="AI3882" t="str">
        <f t="shared" si="852"/>
        <v/>
      </c>
      <c r="AJ3882" t="s">
        <v>32</v>
      </c>
      <c r="AK3882" t="str">
        <f t="shared" si="853"/>
        <v/>
      </c>
      <c r="AL3882">
        <v>12</v>
      </c>
      <c r="AM3882">
        <v>0</v>
      </c>
      <c r="AN3882">
        <v>12</v>
      </c>
      <c r="AO3882" t="s">
        <v>32</v>
      </c>
      <c r="AP3882">
        <v>1</v>
      </c>
    </row>
    <row r="3883" spans="1:42" x14ac:dyDescent="0.25">
      <c r="A3883">
        <v>201903</v>
      </c>
      <c r="B3883" t="str">
        <f t="shared" si="840"/>
        <v>2019-I</v>
      </c>
      <c r="C3883" t="s">
        <v>3944</v>
      </c>
      <c r="D3883" t="s">
        <v>3944</v>
      </c>
      <c r="E3883">
        <v>30650810</v>
      </c>
      <c r="F3883" t="s">
        <v>29</v>
      </c>
      <c r="G3883">
        <v>0</v>
      </c>
      <c r="H3883">
        <v>0</v>
      </c>
      <c r="I3883">
        <v>0</v>
      </c>
      <c r="J3883">
        <f t="shared" si="841"/>
        <v>0</v>
      </c>
      <c r="K3883" t="str">
        <f t="shared" si="842"/>
        <v>Modelamiento</v>
      </c>
      <c r="L3883">
        <f t="shared" si="843"/>
        <v>0</v>
      </c>
      <c r="M3883">
        <v>26</v>
      </c>
      <c r="N3883" t="str">
        <f t="shared" si="844"/>
        <v>&lt;=30</v>
      </c>
      <c r="O3883" t="s">
        <v>56</v>
      </c>
      <c r="P3883" t="s">
        <v>39</v>
      </c>
      <c r="Q3883">
        <v>39940</v>
      </c>
      <c r="R3883">
        <v>0</v>
      </c>
      <c r="S3883" t="str">
        <f t="shared" si="845"/>
        <v>=0</v>
      </c>
      <c r="T3883">
        <v>1091</v>
      </c>
      <c r="U3883" t="str">
        <f t="shared" si="846"/>
        <v>&lt;=1100</v>
      </c>
      <c r="V3883" t="s">
        <v>614</v>
      </c>
      <c r="W3883">
        <v>37020</v>
      </c>
      <c r="X3883" s="12">
        <f t="shared" si="847"/>
        <v>0</v>
      </c>
      <c r="Y3883" t="str">
        <f t="shared" si="848"/>
        <v>=0</v>
      </c>
      <c r="Z3883" t="s">
        <v>32</v>
      </c>
      <c r="AA3883">
        <v>9</v>
      </c>
      <c r="AB3883" t="s">
        <v>32</v>
      </c>
      <c r="AC3883" t="str">
        <f t="shared" si="849"/>
        <v/>
      </c>
      <c r="AD3883" t="s">
        <v>32</v>
      </c>
      <c r="AE3883" t="str">
        <f t="shared" si="850"/>
        <v/>
      </c>
      <c r="AF3883" t="s">
        <v>32</v>
      </c>
      <c r="AG3883" t="str">
        <f t="shared" si="851"/>
        <v/>
      </c>
      <c r="AH3883" t="s">
        <v>32</v>
      </c>
      <c r="AI3883" t="str">
        <f t="shared" si="852"/>
        <v/>
      </c>
      <c r="AJ3883" t="s">
        <v>32</v>
      </c>
      <c r="AK3883" t="str">
        <f t="shared" si="853"/>
        <v/>
      </c>
      <c r="AL3883">
        <v>0</v>
      </c>
      <c r="AM3883">
        <v>0</v>
      </c>
      <c r="AN3883">
        <v>0</v>
      </c>
      <c r="AO3883" t="s">
        <v>32</v>
      </c>
      <c r="AP3883" t="s">
        <v>32</v>
      </c>
    </row>
    <row r="3884" spans="1:42" x14ac:dyDescent="0.25">
      <c r="A3884">
        <v>201903</v>
      </c>
      <c r="B3884" t="str">
        <f t="shared" si="840"/>
        <v>2019-I</v>
      </c>
      <c r="C3884" t="s">
        <v>3945</v>
      </c>
      <c r="D3884" t="s">
        <v>3945</v>
      </c>
      <c r="E3884">
        <v>30662138</v>
      </c>
      <c r="F3884" t="s">
        <v>29</v>
      </c>
      <c r="G3884">
        <v>0</v>
      </c>
      <c r="H3884">
        <v>0</v>
      </c>
      <c r="I3884">
        <v>0</v>
      </c>
      <c r="J3884">
        <f t="shared" si="841"/>
        <v>0</v>
      </c>
      <c r="K3884" t="str">
        <f t="shared" si="842"/>
        <v>Modelamiento</v>
      </c>
      <c r="L3884">
        <f t="shared" si="843"/>
        <v>0</v>
      </c>
      <c r="M3884">
        <v>50</v>
      </c>
      <c r="N3884" t="str">
        <f t="shared" si="844"/>
        <v>&lt;=50</v>
      </c>
      <c r="O3884" t="s">
        <v>56</v>
      </c>
      <c r="P3884" t="s">
        <v>31</v>
      </c>
      <c r="Q3884">
        <v>51178</v>
      </c>
      <c r="R3884">
        <v>500</v>
      </c>
      <c r="S3884" t="str">
        <f t="shared" si="845"/>
        <v>&lt;=500</v>
      </c>
      <c r="T3884">
        <v>1329</v>
      </c>
      <c r="U3884" t="str">
        <f t="shared" si="846"/>
        <v>&lt;=1400</v>
      </c>
      <c r="V3884" t="s">
        <v>601</v>
      </c>
      <c r="W3884">
        <v>48758</v>
      </c>
      <c r="X3884" s="12">
        <f t="shared" si="847"/>
        <v>1.0254727429344928E-2</v>
      </c>
      <c r="Y3884" t="str">
        <f t="shared" si="848"/>
        <v>&lt;=0.02</v>
      </c>
      <c r="Z3884" t="s">
        <v>32</v>
      </c>
      <c r="AA3884">
        <v>9</v>
      </c>
      <c r="AB3884" t="s">
        <v>32</v>
      </c>
      <c r="AC3884" t="str">
        <f t="shared" si="849"/>
        <v/>
      </c>
      <c r="AD3884" t="s">
        <v>32</v>
      </c>
      <c r="AE3884" t="str">
        <f t="shared" si="850"/>
        <v/>
      </c>
      <c r="AF3884" t="s">
        <v>32</v>
      </c>
      <c r="AG3884" t="str">
        <f t="shared" si="851"/>
        <v/>
      </c>
      <c r="AH3884" t="s">
        <v>32</v>
      </c>
      <c r="AI3884" t="str">
        <f t="shared" si="852"/>
        <v/>
      </c>
      <c r="AJ3884" t="s">
        <v>32</v>
      </c>
      <c r="AK3884" t="str">
        <f t="shared" si="853"/>
        <v/>
      </c>
      <c r="AL3884">
        <v>0</v>
      </c>
      <c r="AM3884">
        <v>0</v>
      </c>
      <c r="AN3884">
        <v>0</v>
      </c>
      <c r="AO3884" t="s">
        <v>32</v>
      </c>
      <c r="AP3884" t="s">
        <v>32</v>
      </c>
    </row>
    <row r="3885" spans="1:42" x14ac:dyDescent="0.25">
      <c r="A3885">
        <v>201903</v>
      </c>
      <c r="B3885" t="str">
        <f t="shared" si="840"/>
        <v>2019-I</v>
      </c>
      <c r="C3885" t="s">
        <v>3946</v>
      </c>
      <c r="D3885" t="s">
        <v>3946</v>
      </c>
      <c r="E3885">
        <v>30650008</v>
      </c>
      <c r="F3885" t="s">
        <v>29</v>
      </c>
      <c r="G3885">
        <v>0</v>
      </c>
      <c r="H3885">
        <v>0</v>
      </c>
      <c r="I3885">
        <v>0</v>
      </c>
      <c r="J3885">
        <f t="shared" si="841"/>
        <v>0</v>
      </c>
      <c r="K3885" t="str">
        <f t="shared" si="842"/>
        <v>Modelamiento</v>
      </c>
      <c r="L3885">
        <f t="shared" si="843"/>
        <v>0</v>
      </c>
      <c r="M3885">
        <v>32</v>
      </c>
      <c r="N3885" t="str">
        <f t="shared" si="844"/>
        <v>&lt;=35</v>
      </c>
      <c r="O3885" t="s">
        <v>56</v>
      </c>
      <c r="P3885" t="s">
        <v>39</v>
      </c>
      <c r="Q3885">
        <v>37480</v>
      </c>
      <c r="R3885">
        <v>0</v>
      </c>
      <c r="S3885" t="str">
        <f t="shared" si="845"/>
        <v>=0</v>
      </c>
      <c r="T3885">
        <v>912</v>
      </c>
      <c r="U3885" t="str">
        <f t="shared" si="846"/>
        <v>&lt;=1000</v>
      </c>
      <c r="V3885" t="s">
        <v>585</v>
      </c>
      <c r="W3885">
        <v>34560</v>
      </c>
      <c r="X3885" s="12">
        <f t="shared" si="847"/>
        <v>0</v>
      </c>
      <c r="Y3885" t="str">
        <f t="shared" si="848"/>
        <v>=0</v>
      </c>
      <c r="Z3885" t="s">
        <v>32</v>
      </c>
      <c r="AA3885">
        <v>4</v>
      </c>
      <c r="AB3885">
        <v>1549.04</v>
      </c>
      <c r="AC3885" t="str">
        <f t="shared" si="849"/>
        <v>&lt;=2000</v>
      </c>
      <c r="AD3885">
        <v>1391</v>
      </c>
      <c r="AE3885" t="str">
        <f t="shared" si="850"/>
        <v>&gt;120</v>
      </c>
      <c r="AF3885">
        <v>1549.04</v>
      </c>
      <c r="AG3885" t="str">
        <f t="shared" si="851"/>
        <v>&lt;=2000</v>
      </c>
      <c r="AH3885" t="s">
        <v>32</v>
      </c>
      <c r="AI3885" t="str">
        <f t="shared" si="852"/>
        <v/>
      </c>
      <c r="AJ3885" t="s">
        <v>32</v>
      </c>
      <c r="AK3885" t="str">
        <f t="shared" si="853"/>
        <v/>
      </c>
      <c r="AL3885">
        <v>12</v>
      </c>
      <c r="AM3885">
        <v>0</v>
      </c>
      <c r="AN3885">
        <v>12</v>
      </c>
      <c r="AO3885" t="s">
        <v>32</v>
      </c>
      <c r="AP3885">
        <v>1</v>
      </c>
    </row>
    <row r="3886" spans="1:42" x14ac:dyDescent="0.25">
      <c r="A3886">
        <v>201903</v>
      </c>
      <c r="B3886" t="str">
        <f t="shared" si="840"/>
        <v>2019-I</v>
      </c>
      <c r="C3886" t="s">
        <v>3947</v>
      </c>
      <c r="D3886" t="s">
        <v>3947</v>
      </c>
      <c r="E3886">
        <v>30651239</v>
      </c>
      <c r="F3886" t="s">
        <v>29</v>
      </c>
      <c r="G3886">
        <v>0</v>
      </c>
      <c r="H3886">
        <v>0</v>
      </c>
      <c r="I3886">
        <v>0</v>
      </c>
      <c r="J3886">
        <f t="shared" si="841"/>
        <v>0</v>
      </c>
      <c r="K3886" t="str">
        <f t="shared" si="842"/>
        <v>Modelamiento</v>
      </c>
      <c r="L3886">
        <f t="shared" si="843"/>
        <v>0</v>
      </c>
      <c r="M3886">
        <v>31</v>
      </c>
      <c r="N3886" t="str">
        <f t="shared" si="844"/>
        <v>&lt;=35</v>
      </c>
      <c r="O3886" t="s">
        <v>56</v>
      </c>
      <c r="P3886" t="s">
        <v>39</v>
      </c>
      <c r="Q3886">
        <v>39940</v>
      </c>
      <c r="R3886">
        <v>0</v>
      </c>
      <c r="S3886" t="str">
        <f t="shared" si="845"/>
        <v>=0</v>
      </c>
      <c r="T3886">
        <v>970</v>
      </c>
      <c r="U3886" t="str">
        <f t="shared" si="846"/>
        <v>&lt;=1000</v>
      </c>
      <c r="V3886" t="s">
        <v>585</v>
      </c>
      <c r="W3886">
        <v>37020</v>
      </c>
      <c r="X3886" s="12">
        <f t="shared" si="847"/>
        <v>0</v>
      </c>
      <c r="Y3886" t="str">
        <f t="shared" si="848"/>
        <v>=0</v>
      </c>
      <c r="Z3886" t="s">
        <v>32</v>
      </c>
      <c r="AA3886">
        <v>4</v>
      </c>
      <c r="AB3886">
        <v>1106.25</v>
      </c>
      <c r="AC3886" t="str">
        <f t="shared" si="849"/>
        <v>&lt;=2000</v>
      </c>
      <c r="AD3886">
        <v>2785</v>
      </c>
      <c r="AE3886" t="str">
        <f t="shared" si="850"/>
        <v>&gt;120</v>
      </c>
      <c r="AF3886">
        <v>1106.25</v>
      </c>
      <c r="AG3886" t="str">
        <f t="shared" si="851"/>
        <v>&lt;=2000</v>
      </c>
      <c r="AH3886" t="s">
        <v>32</v>
      </c>
      <c r="AI3886" t="str">
        <f t="shared" si="852"/>
        <v/>
      </c>
      <c r="AJ3886" t="s">
        <v>32</v>
      </c>
      <c r="AK3886" t="str">
        <f t="shared" si="853"/>
        <v/>
      </c>
      <c r="AL3886">
        <v>8</v>
      </c>
      <c r="AM3886">
        <v>0</v>
      </c>
      <c r="AN3886">
        <v>8</v>
      </c>
      <c r="AO3886" t="s">
        <v>32</v>
      </c>
      <c r="AP3886">
        <v>5</v>
      </c>
    </row>
    <row r="3887" spans="1:42" x14ac:dyDescent="0.25">
      <c r="A3887">
        <v>201903</v>
      </c>
      <c r="B3887" t="str">
        <f t="shared" si="840"/>
        <v>2019-I</v>
      </c>
      <c r="C3887" t="s">
        <v>3948</v>
      </c>
      <c r="D3887" t="s">
        <v>3948</v>
      </c>
      <c r="E3887">
        <v>30664594</v>
      </c>
      <c r="F3887" t="s">
        <v>29</v>
      </c>
      <c r="G3887">
        <v>0</v>
      </c>
      <c r="H3887">
        <v>0</v>
      </c>
      <c r="I3887">
        <v>0</v>
      </c>
      <c r="J3887">
        <f t="shared" si="841"/>
        <v>0</v>
      </c>
      <c r="K3887" t="str">
        <f t="shared" si="842"/>
        <v>Modelamiento</v>
      </c>
      <c r="L3887">
        <f t="shared" si="843"/>
        <v>0</v>
      </c>
      <c r="M3887">
        <v>48</v>
      </c>
      <c r="N3887" t="str">
        <f t="shared" si="844"/>
        <v>&lt;=50</v>
      </c>
      <c r="O3887" t="s">
        <v>56</v>
      </c>
      <c r="P3887" t="s">
        <v>31</v>
      </c>
      <c r="Q3887">
        <v>37295</v>
      </c>
      <c r="R3887">
        <v>500</v>
      </c>
      <c r="S3887" t="str">
        <f t="shared" si="845"/>
        <v>&lt;=500</v>
      </c>
      <c r="T3887">
        <v>958</v>
      </c>
      <c r="U3887" t="str">
        <f t="shared" si="846"/>
        <v>&lt;=1000</v>
      </c>
      <c r="V3887" t="s">
        <v>614</v>
      </c>
      <c r="W3887">
        <v>34225</v>
      </c>
      <c r="X3887" s="12">
        <f t="shared" si="847"/>
        <v>1.4609203798392988E-2</v>
      </c>
      <c r="Y3887" t="str">
        <f t="shared" si="848"/>
        <v>&lt;=0.02</v>
      </c>
      <c r="Z3887" t="s">
        <v>32</v>
      </c>
      <c r="AA3887">
        <v>1</v>
      </c>
      <c r="AB3887">
        <v>3272.49</v>
      </c>
      <c r="AC3887" t="str">
        <f t="shared" si="849"/>
        <v>&lt;=4000</v>
      </c>
      <c r="AD3887">
        <v>91</v>
      </c>
      <c r="AE3887" t="str">
        <f t="shared" si="850"/>
        <v>&lt;=120</v>
      </c>
      <c r="AF3887">
        <v>0</v>
      </c>
      <c r="AG3887" t="str">
        <f t="shared" si="851"/>
        <v>&lt;=500</v>
      </c>
      <c r="AH3887">
        <v>42710</v>
      </c>
      <c r="AI3887" t="str">
        <f t="shared" si="852"/>
        <v>&gt;5000</v>
      </c>
      <c r="AJ3887">
        <v>9.64E-2</v>
      </c>
      <c r="AK3887" t="str">
        <f t="shared" si="853"/>
        <v>&lt;=0.1</v>
      </c>
      <c r="AL3887">
        <v>12</v>
      </c>
      <c r="AM3887">
        <v>9</v>
      </c>
      <c r="AN3887">
        <v>0</v>
      </c>
      <c r="AO3887">
        <v>1</v>
      </c>
      <c r="AP3887" t="s">
        <v>32</v>
      </c>
    </row>
    <row r="3888" spans="1:42" x14ac:dyDescent="0.25">
      <c r="A3888">
        <v>201903</v>
      </c>
      <c r="B3888" t="str">
        <f t="shared" si="840"/>
        <v>2019-I</v>
      </c>
      <c r="C3888" t="s">
        <v>3949</v>
      </c>
      <c r="D3888" t="s">
        <v>3949</v>
      </c>
      <c r="E3888">
        <v>30662652</v>
      </c>
      <c r="F3888" t="s">
        <v>29</v>
      </c>
      <c r="G3888">
        <v>1</v>
      </c>
      <c r="H3888">
        <v>0</v>
      </c>
      <c r="I3888">
        <v>0</v>
      </c>
      <c r="J3888">
        <f t="shared" si="841"/>
        <v>0</v>
      </c>
      <c r="K3888" t="str">
        <f t="shared" si="842"/>
        <v>Modelamiento</v>
      </c>
      <c r="L3888">
        <f t="shared" si="843"/>
        <v>0</v>
      </c>
      <c r="M3888">
        <v>51</v>
      </c>
      <c r="N3888" t="str">
        <f t="shared" si="844"/>
        <v>&lt;=55</v>
      </c>
      <c r="O3888" t="s">
        <v>56</v>
      </c>
      <c r="P3888" t="s">
        <v>35</v>
      </c>
      <c r="Q3888">
        <v>42398</v>
      </c>
      <c r="R3888">
        <v>500</v>
      </c>
      <c r="S3888" t="str">
        <f t="shared" si="845"/>
        <v>&lt;=500</v>
      </c>
      <c r="T3888">
        <v>1032</v>
      </c>
      <c r="U3888" t="str">
        <f t="shared" si="846"/>
        <v>&lt;=1100</v>
      </c>
      <c r="V3888" t="s">
        <v>614</v>
      </c>
      <c r="W3888">
        <v>39978</v>
      </c>
      <c r="X3888" s="12">
        <f t="shared" si="847"/>
        <v>1.2506878783330832E-2</v>
      </c>
      <c r="Y3888" t="str">
        <f t="shared" si="848"/>
        <v>&lt;=0.02</v>
      </c>
      <c r="Z3888" t="s">
        <v>32</v>
      </c>
      <c r="AA3888">
        <v>4</v>
      </c>
      <c r="AB3888">
        <v>912.73</v>
      </c>
      <c r="AC3888" t="str">
        <f t="shared" si="849"/>
        <v>&lt;=1000</v>
      </c>
      <c r="AD3888">
        <v>863</v>
      </c>
      <c r="AE3888" t="str">
        <f t="shared" si="850"/>
        <v>&gt;120</v>
      </c>
      <c r="AF3888">
        <v>912.73</v>
      </c>
      <c r="AG3888" t="str">
        <f t="shared" si="851"/>
        <v>&lt;=1000</v>
      </c>
      <c r="AH3888" t="s">
        <v>32</v>
      </c>
      <c r="AI3888" t="str">
        <f t="shared" si="852"/>
        <v/>
      </c>
      <c r="AJ3888" t="s">
        <v>32</v>
      </c>
      <c r="AK3888" t="str">
        <f t="shared" si="853"/>
        <v/>
      </c>
      <c r="AL3888">
        <v>12</v>
      </c>
      <c r="AM3888">
        <v>0</v>
      </c>
      <c r="AN3888">
        <v>12</v>
      </c>
      <c r="AO3888" t="s">
        <v>32</v>
      </c>
      <c r="AP3888">
        <v>1</v>
      </c>
    </row>
    <row r="3889" spans="1:42" x14ac:dyDescent="0.25">
      <c r="A3889">
        <v>201903</v>
      </c>
      <c r="B3889" t="str">
        <f t="shared" si="840"/>
        <v>2019-I</v>
      </c>
      <c r="C3889" t="s">
        <v>3950</v>
      </c>
      <c r="D3889" t="s">
        <v>3950</v>
      </c>
      <c r="E3889">
        <v>30663025</v>
      </c>
      <c r="F3889" t="s">
        <v>29</v>
      </c>
      <c r="G3889">
        <v>0</v>
      </c>
      <c r="H3889">
        <v>0</v>
      </c>
      <c r="I3889">
        <v>0</v>
      </c>
      <c r="J3889">
        <f t="shared" si="841"/>
        <v>0</v>
      </c>
      <c r="K3889" t="str">
        <f t="shared" si="842"/>
        <v>Modelamiento</v>
      </c>
      <c r="L3889">
        <f t="shared" si="843"/>
        <v>0</v>
      </c>
      <c r="M3889">
        <v>38</v>
      </c>
      <c r="N3889" t="str">
        <f t="shared" si="844"/>
        <v>&lt;=40</v>
      </c>
      <c r="O3889" t="s">
        <v>56</v>
      </c>
      <c r="P3889" t="s">
        <v>39</v>
      </c>
      <c r="Q3889">
        <v>47101</v>
      </c>
      <c r="R3889">
        <v>500</v>
      </c>
      <c r="S3889" t="str">
        <f t="shared" si="845"/>
        <v>&lt;=500</v>
      </c>
      <c r="T3889">
        <v>1324</v>
      </c>
      <c r="U3889" t="str">
        <f t="shared" si="846"/>
        <v>&lt;=1400</v>
      </c>
      <c r="V3889" t="s">
        <v>585</v>
      </c>
      <c r="W3889">
        <v>44681</v>
      </c>
      <c r="X3889" s="12">
        <f t="shared" si="847"/>
        <v>1.1190438889013226E-2</v>
      </c>
      <c r="Y3889" t="str">
        <f t="shared" si="848"/>
        <v>&lt;=0.02</v>
      </c>
      <c r="Z3889" t="s">
        <v>32</v>
      </c>
      <c r="AA3889">
        <v>9</v>
      </c>
      <c r="AB3889" t="s">
        <v>32</v>
      </c>
      <c r="AC3889" t="str">
        <f t="shared" si="849"/>
        <v/>
      </c>
      <c r="AD3889" t="s">
        <v>32</v>
      </c>
      <c r="AE3889" t="str">
        <f t="shared" si="850"/>
        <v/>
      </c>
      <c r="AF3889" t="s">
        <v>32</v>
      </c>
      <c r="AG3889" t="str">
        <f t="shared" si="851"/>
        <v/>
      </c>
      <c r="AH3889" t="s">
        <v>32</v>
      </c>
      <c r="AI3889" t="str">
        <f t="shared" si="852"/>
        <v/>
      </c>
      <c r="AJ3889" t="s">
        <v>32</v>
      </c>
      <c r="AK3889" t="str">
        <f t="shared" si="853"/>
        <v/>
      </c>
      <c r="AL3889">
        <v>0</v>
      </c>
      <c r="AM3889">
        <v>0</v>
      </c>
      <c r="AN3889">
        <v>0</v>
      </c>
      <c r="AO3889" t="s">
        <v>32</v>
      </c>
      <c r="AP3889" t="s">
        <v>32</v>
      </c>
    </row>
    <row r="3890" spans="1:42" x14ac:dyDescent="0.25">
      <c r="A3890">
        <v>201903</v>
      </c>
      <c r="B3890" t="str">
        <f t="shared" si="840"/>
        <v>2019-I</v>
      </c>
      <c r="C3890" t="s">
        <v>3951</v>
      </c>
      <c r="D3890" t="s">
        <v>3951</v>
      </c>
      <c r="E3890">
        <v>30660111</v>
      </c>
      <c r="F3890" t="s">
        <v>29</v>
      </c>
      <c r="G3890">
        <v>0</v>
      </c>
      <c r="H3890">
        <v>0</v>
      </c>
      <c r="I3890">
        <v>0</v>
      </c>
      <c r="J3890">
        <f t="shared" si="841"/>
        <v>0</v>
      </c>
      <c r="K3890" t="str">
        <f t="shared" si="842"/>
        <v>Modelamiento</v>
      </c>
      <c r="L3890">
        <f t="shared" si="843"/>
        <v>0</v>
      </c>
      <c r="M3890">
        <v>37</v>
      </c>
      <c r="N3890" t="str">
        <f t="shared" si="844"/>
        <v>&lt;=40</v>
      </c>
      <c r="O3890" t="s">
        <v>56</v>
      </c>
      <c r="P3890" t="s">
        <v>39</v>
      </c>
      <c r="Q3890">
        <v>38790</v>
      </c>
      <c r="R3890">
        <v>1649</v>
      </c>
      <c r="S3890" t="str">
        <f t="shared" si="845"/>
        <v>&lt;=2000</v>
      </c>
      <c r="T3890">
        <v>944</v>
      </c>
      <c r="U3890" t="str">
        <f t="shared" si="846"/>
        <v>&lt;=1000</v>
      </c>
      <c r="V3890" t="s">
        <v>597</v>
      </c>
      <c r="W3890">
        <v>37519</v>
      </c>
      <c r="X3890" s="12">
        <f t="shared" si="847"/>
        <v>4.3951064793837792E-2</v>
      </c>
      <c r="Y3890" t="str">
        <f t="shared" si="848"/>
        <v>&lt;=0.05</v>
      </c>
      <c r="Z3890" t="s">
        <v>32</v>
      </c>
      <c r="AA3890">
        <v>4</v>
      </c>
      <c r="AB3890">
        <v>110</v>
      </c>
      <c r="AC3890" t="str">
        <f t="shared" si="849"/>
        <v>&lt;=500</v>
      </c>
      <c r="AD3890">
        <v>1888</v>
      </c>
      <c r="AE3890" t="str">
        <f t="shared" si="850"/>
        <v>&gt;120</v>
      </c>
      <c r="AF3890">
        <v>110</v>
      </c>
      <c r="AG3890" t="str">
        <f t="shared" si="851"/>
        <v>&lt;=500</v>
      </c>
      <c r="AH3890" t="s">
        <v>32</v>
      </c>
      <c r="AI3890" t="str">
        <f t="shared" si="852"/>
        <v/>
      </c>
      <c r="AJ3890" t="s">
        <v>32</v>
      </c>
      <c r="AK3890" t="str">
        <f t="shared" si="853"/>
        <v/>
      </c>
      <c r="AL3890">
        <v>12</v>
      </c>
      <c r="AM3890">
        <v>0</v>
      </c>
      <c r="AN3890">
        <v>12</v>
      </c>
      <c r="AO3890" t="s">
        <v>32</v>
      </c>
      <c r="AP3890">
        <v>1</v>
      </c>
    </row>
    <row r="3891" spans="1:42" x14ac:dyDescent="0.25">
      <c r="A3891">
        <v>201903</v>
      </c>
      <c r="B3891" t="str">
        <f t="shared" si="840"/>
        <v>2019-I</v>
      </c>
      <c r="C3891" t="s">
        <v>3952</v>
      </c>
      <c r="D3891" t="s">
        <v>3952</v>
      </c>
      <c r="E3891">
        <v>30652539</v>
      </c>
      <c r="F3891" t="s">
        <v>29</v>
      </c>
      <c r="G3891">
        <v>0</v>
      </c>
      <c r="H3891">
        <v>0</v>
      </c>
      <c r="I3891">
        <v>0</v>
      </c>
      <c r="J3891">
        <f t="shared" si="841"/>
        <v>0</v>
      </c>
      <c r="K3891" t="str">
        <f t="shared" si="842"/>
        <v>Modelamiento</v>
      </c>
      <c r="L3891">
        <f t="shared" si="843"/>
        <v>0</v>
      </c>
      <c r="M3891">
        <v>35</v>
      </c>
      <c r="N3891" t="str">
        <f t="shared" si="844"/>
        <v>&lt;=35</v>
      </c>
      <c r="O3891" t="s">
        <v>56</v>
      </c>
      <c r="P3891" t="s">
        <v>39</v>
      </c>
      <c r="Q3891">
        <v>48187</v>
      </c>
      <c r="R3891">
        <v>1650</v>
      </c>
      <c r="S3891" t="str">
        <f t="shared" si="845"/>
        <v>&lt;=2000</v>
      </c>
      <c r="T3891">
        <v>1666</v>
      </c>
      <c r="U3891" t="str">
        <f t="shared" si="846"/>
        <v>&gt;1500</v>
      </c>
      <c r="V3891" t="s">
        <v>601</v>
      </c>
      <c r="W3891">
        <v>46917</v>
      </c>
      <c r="X3891" s="12">
        <f t="shared" si="847"/>
        <v>3.5168489033825689E-2</v>
      </c>
      <c r="Y3891" t="str">
        <f t="shared" si="848"/>
        <v>&lt;=0.04</v>
      </c>
      <c r="Z3891" t="s">
        <v>32</v>
      </c>
      <c r="AA3891">
        <v>9</v>
      </c>
      <c r="AB3891" t="s">
        <v>32</v>
      </c>
      <c r="AC3891" t="str">
        <f t="shared" si="849"/>
        <v/>
      </c>
      <c r="AD3891" t="s">
        <v>32</v>
      </c>
      <c r="AE3891" t="str">
        <f t="shared" si="850"/>
        <v/>
      </c>
      <c r="AF3891" t="s">
        <v>32</v>
      </c>
      <c r="AG3891" t="str">
        <f t="shared" si="851"/>
        <v/>
      </c>
      <c r="AH3891" t="s">
        <v>32</v>
      </c>
      <c r="AI3891" t="str">
        <f t="shared" si="852"/>
        <v/>
      </c>
      <c r="AJ3891" t="s">
        <v>32</v>
      </c>
      <c r="AK3891" t="str">
        <f t="shared" si="853"/>
        <v/>
      </c>
      <c r="AL3891">
        <v>0</v>
      </c>
      <c r="AM3891">
        <v>0</v>
      </c>
      <c r="AN3891">
        <v>0</v>
      </c>
      <c r="AO3891" t="s">
        <v>32</v>
      </c>
      <c r="AP3891" t="s">
        <v>32</v>
      </c>
    </row>
    <row r="3892" spans="1:42" x14ac:dyDescent="0.25">
      <c r="A3892">
        <v>201903</v>
      </c>
      <c r="B3892" t="str">
        <f t="shared" si="840"/>
        <v>2019-I</v>
      </c>
      <c r="C3892" t="s">
        <v>3953</v>
      </c>
      <c r="D3892" t="s">
        <v>3953</v>
      </c>
      <c r="E3892">
        <v>30665871</v>
      </c>
      <c r="F3892" t="s">
        <v>29</v>
      </c>
      <c r="G3892">
        <v>0</v>
      </c>
      <c r="H3892">
        <v>0</v>
      </c>
      <c r="I3892">
        <v>0</v>
      </c>
      <c r="J3892">
        <f t="shared" si="841"/>
        <v>0</v>
      </c>
      <c r="K3892" t="str">
        <f t="shared" si="842"/>
        <v>Modelamiento</v>
      </c>
      <c r="L3892">
        <f t="shared" si="843"/>
        <v>0</v>
      </c>
      <c r="M3892">
        <v>27</v>
      </c>
      <c r="N3892" t="str">
        <f t="shared" si="844"/>
        <v>&lt;=30</v>
      </c>
      <c r="O3892" t="s">
        <v>56</v>
      </c>
      <c r="P3892" t="s">
        <v>39</v>
      </c>
      <c r="Q3892">
        <v>24338</v>
      </c>
      <c r="R3892">
        <v>499</v>
      </c>
      <c r="S3892" t="str">
        <f t="shared" si="845"/>
        <v>&lt;=500</v>
      </c>
      <c r="T3892">
        <v>836</v>
      </c>
      <c r="U3892" t="str">
        <f t="shared" si="846"/>
        <v>&lt;=1000</v>
      </c>
      <c r="V3892" t="s">
        <v>589</v>
      </c>
      <c r="W3892">
        <v>21917</v>
      </c>
      <c r="X3892" s="12">
        <f t="shared" si="847"/>
        <v>2.2767714559474381E-2</v>
      </c>
      <c r="Y3892" t="str">
        <f t="shared" si="848"/>
        <v>&lt;=0.03</v>
      </c>
      <c r="Z3892" t="s">
        <v>32</v>
      </c>
      <c r="AA3892">
        <v>4</v>
      </c>
      <c r="AB3892">
        <v>250.95</v>
      </c>
      <c r="AC3892" t="str">
        <f t="shared" si="849"/>
        <v>&lt;=500</v>
      </c>
      <c r="AD3892">
        <v>2447</v>
      </c>
      <c r="AE3892" t="str">
        <f t="shared" si="850"/>
        <v>&gt;120</v>
      </c>
      <c r="AF3892">
        <v>250.95</v>
      </c>
      <c r="AG3892" t="str">
        <f t="shared" si="851"/>
        <v>&lt;=500</v>
      </c>
      <c r="AH3892" t="s">
        <v>32</v>
      </c>
      <c r="AI3892" t="str">
        <f t="shared" si="852"/>
        <v/>
      </c>
      <c r="AJ3892" t="s">
        <v>32</v>
      </c>
      <c r="AK3892" t="str">
        <f t="shared" si="853"/>
        <v/>
      </c>
      <c r="AL3892">
        <v>12</v>
      </c>
      <c r="AM3892">
        <v>0</v>
      </c>
      <c r="AN3892">
        <v>12</v>
      </c>
      <c r="AO3892" t="s">
        <v>32</v>
      </c>
      <c r="AP3892">
        <v>1</v>
      </c>
    </row>
    <row r="3893" spans="1:42" x14ac:dyDescent="0.25">
      <c r="A3893">
        <v>201903</v>
      </c>
      <c r="B3893" t="str">
        <f t="shared" si="840"/>
        <v>2019-I</v>
      </c>
      <c r="C3893" t="s">
        <v>3954</v>
      </c>
      <c r="D3893" t="s">
        <v>3954</v>
      </c>
      <c r="E3893">
        <v>30646894</v>
      </c>
      <c r="F3893" t="s">
        <v>29</v>
      </c>
      <c r="G3893">
        <v>1</v>
      </c>
      <c r="H3893">
        <v>0</v>
      </c>
      <c r="I3893">
        <v>0</v>
      </c>
      <c r="J3893">
        <f t="shared" si="841"/>
        <v>0</v>
      </c>
      <c r="K3893" t="str">
        <f t="shared" si="842"/>
        <v>Modelamiento</v>
      </c>
      <c r="L3893">
        <f t="shared" si="843"/>
        <v>0</v>
      </c>
      <c r="M3893">
        <v>64</v>
      </c>
      <c r="N3893" t="str">
        <f t="shared" si="844"/>
        <v>&gt;60</v>
      </c>
      <c r="O3893" t="s">
        <v>72</v>
      </c>
      <c r="P3893" t="s">
        <v>69</v>
      </c>
      <c r="Q3893">
        <v>46088</v>
      </c>
      <c r="R3893">
        <v>500</v>
      </c>
      <c r="S3893" t="str">
        <f t="shared" si="845"/>
        <v>&lt;=500</v>
      </c>
      <c r="T3893">
        <v>1121</v>
      </c>
      <c r="U3893" t="str">
        <f t="shared" si="846"/>
        <v>&lt;=1200</v>
      </c>
      <c r="V3893" t="s">
        <v>589</v>
      </c>
      <c r="W3893">
        <v>43668</v>
      </c>
      <c r="X3893" s="12">
        <f t="shared" si="847"/>
        <v>1.1450032060089769E-2</v>
      </c>
      <c r="Y3893" t="str">
        <f t="shared" si="848"/>
        <v>&lt;=0.02</v>
      </c>
      <c r="Z3893" t="s">
        <v>32</v>
      </c>
      <c r="AA3893">
        <v>0</v>
      </c>
      <c r="AB3893">
        <v>15112.68</v>
      </c>
      <c r="AC3893" t="str">
        <f t="shared" si="849"/>
        <v>&gt;5000</v>
      </c>
      <c r="AD3893">
        <v>0</v>
      </c>
      <c r="AE3893" t="str">
        <f t="shared" si="850"/>
        <v>=0</v>
      </c>
      <c r="AF3893">
        <v>0</v>
      </c>
      <c r="AG3893" t="str">
        <f t="shared" si="851"/>
        <v>&lt;=500</v>
      </c>
      <c r="AH3893" t="s">
        <v>32</v>
      </c>
      <c r="AI3893" t="str">
        <f t="shared" si="852"/>
        <v/>
      </c>
      <c r="AJ3893" t="s">
        <v>32</v>
      </c>
      <c r="AK3893" t="str">
        <f t="shared" si="853"/>
        <v/>
      </c>
      <c r="AL3893">
        <v>12</v>
      </c>
      <c r="AM3893">
        <v>12</v>
      </c>
      <c r="AN3893">
        <v>0</v>
      </c>
      <c r="AO3893">
        <v>1</v>
      </c>
      <c r="AP3893" t="s">
        <v>32</v>
      </c>
    </row>
    <row r="3894" spans="1:42" x14ac:dyDescent="0.25">
      <c r="A3894">
        <v>201903</v>
      </c>
      <c r="B3894" t="str">
        <f t="shared" si="840"/>
        <v>2019-I</v>
      </c>
      <c r="C3894" t="s">
        <v>3955</v>
      </c>
      <c r="D3894" t="s">
        <v>3955</v>
      </c>
      <c r="E3894">
        <v>30665629</v>
      </c>
      <c r="F3894" t="s">
        <v>29</v>
      </c>
      <c r="G3894">
        <v>0</v>
      </c>
      <c r="H3894">
        <v>0</v>
      </c>
      <c r="I3894">
        <v>0</v>
      </c>
      <c r="J3894">
        <f t="shared" si="841"/>
        <v>0</v>
      </c>
      <c r="K3894" t="str">
        <f t="shared" si="842"/>
        <v>Modelamiento</v>
      </c>
      <c r="L3894">
        <f t="shared" si="843"/>
        <v>0</v>
      </c>
      <c r="M3894">
        <v>29</v>
      </c>
      <c r="N3894" t="str">
        <f t="shared" si="844"/>
        <v>&lt;=30</v>
      </c>
      <c r="O3894" t="s">
        <v>56</v>
      </c>
      <c r="P3894" t="s">
        <v>31</v>
      </c>
      <c r="Q3894">
        <v>47619</v>
      </c>
      <c r="R3894">
        <v>1649</v>
      </c>
      <c r="S3894" t="str">
        <f t="shared" si="845"/>
        <v>&lt;=2000</v>
      </c>
      <c r="T3894">
        <v>1158</v>
      </c>
      <c r="U3894" t="str">
        <f t="shared" si="846"/>
        <v>&lt;=1200</v>
      </c>
      <c r="V3894" t="s">
        <v>597</v>
      </c>
      <c r="W3894">
        <v>46348</v>
      </c>
      <c r="X3894" s="12">
        <f t="shared" si="847"/>
        <v>3.5578665746094765E-2</v>
      </c>
      <c r="Y3894" t="str">
        <f t="shared" si="848"/>
        <v>&lt;=0.04</v>
      </c>
      <c r="Z3894" t="s">
        <v>32</v>
      </c>
      <c r="AA3894">
        <v>9</v>
      </c>
      <c r="AB3894" t="s">
        <v>32</v>
      </c>
      <c r="AC3894" t="str">
        <f t="shared" si="849"/>
        <v/>
      </c>
      <c r="AD3894" t="s">
        <v>32</v>
      </c>
      <c r="AE3894" t="str">
        <f t="shared" si="850"/>
        <v/>
      </c>
      <c r="AF3894" t="s">
        <v>32</v>
      </c>
      <c r="AG3894" t="str">
        <f t="shared" si="851"/>
        <v/>
      </c>
      <c r="AH3894" t="s">
        <v>32</v>
      </c>
      <c r="AI3894" t="str">
        <f t="shared" si="852"/>
        <v/>
      </c>
      <c r="AJ3894" t="s">
        <v>32</v>
      </c>
      <c r="AK3894" t="str">
        <f t="shared" si="853"/>
        <v/>
      </c>
      <c r="AL3894">
        <v>0</v>
      </c>
      <c r="AM3894">
        <v>0</v>
      </c>
      <c r="AN3894">
        <v>0</v>
      </c>
      <c r="AO3894" t="s">
        <v>32</v>
      </c>
      <c r="AP3894" t="s">
        <v>32</v>
      </c>
    </row>
    <row r="3895" spans="1:42" x14ac:dyDescent="0.25">
      <c r="A3895">
        <v>201903</v>
      </c>
      <c r="B3895" t="str">
        <f t="shared" si="840"/>
        <v>2019-I</v>
      </c>
      <c r="C3895" t="s">
        <v>3956</v>
      </c>
      <c r="D3895" t="s">
        <v>3956</v>
      </c>
      <c r="E3895">
        <v>30651400</v>
      </c>
      <c r="F3895" t="s">
        <v>29</v>
      </c>
      <c r="G3895">
        <v>1</v>
      </c>
      <c r="H3895">
        <v>0</v>
      </c>
      <c r="I3895">
        <v>0</v>
      </c>
      <c r="J3895">
        <f t="shared" si="841"/>
        <v>0</v>
      </c>
      <c r="K3895" t="str">
        <f t="shared" si="842"/>
        <v>Modelamiento</v>
      </c>
      <c r="L3895">
        <f t="shared" si="843"/>
        <v>0</v>
      </c>
      <c r="M3895">
        <v>43</v>
      </c>
      <c r="N3895" t="str">
        <f t="shared" si="844"/>
        <v>&lt;=45</v>
      </c>
      <c r="O3895" t="s">
        <v>56</v>
      </c>
      <c r="P3895" t="s">
        <v>39</v>
      </c>
      <c r="Q3895">
        <v>28434</v>
      </c>
      <c r="R3895">
        <v>500</v>
      </c>
      <c r="S3895" t="str">
        <f t="shared" si="845"/>
        <v>&lt;=500</v>
      </c>
      <c r="T3895">
        <v>978</v>
      </c>
      <c r="U3895" t="str">
        <f t="shared" si="846"/>
        <v>&lt;=1000</v>
      </c>
      <c r="V3895" t="s">
        <v>614</v>
      </c>
      <c r="W3895">
        <v>25364</v>
      </c>
      <c r="X3895" s="12">
        <f t="shared" si="847"/>
        <v>1.9712979025390317E-2</v>
      </c>
      <c r="Y3895" t="str">
        <f t="shared" si="848"/>
        <v>&lt;=0.02</v>
      </c>
      <c r="Z3895" t="s">
        <v>32</v>
      </c>
      <c r="AA3895">
        <v>9</v>
      </c>
      <c r="AB3895" t="s">
        <v>32</v>
      </c>
      <c r="AC3895" t="str">
        <f t="shared" si="849"/>
        <v/>
      </c>
      <c r="AD3895" t="s">
        <v>32</v>
      </c>
      <c r="AE3895" t="str">
        <f t="shared" si="850"/>
        <v/>
      </c>
      <c r="AF3895" t="s">
        <v>32</v>
      </c>
      <c r="AG3895" t="str">
        <f t="shared" si="851"/>
        <v/>
      </c>
      <c r="AH3895" t="s">
        <v>32</v>
      </c>
      <c r="AI3895" t="str">
        <f t="shared" si="852"/>
        <v/>
      </c>
      <c r="AJ3895" t="s">
        <v>32</v>
      </c>
      <c r="AK3895" t="str">
        <f t="shared" si="853"/>
        <v/>
      </c>
      <c r="AL3895">
        <v>0</v>
      </c>
      <c r="AM3895">
        <v>0</v>
      </c>
      <c r="AN3895">
        <v>0</v>
      </c>
      <c r="AO3895" t="s">
        <v>32</v>
      </c>
      <c r="AP3895" t="s">
        <v>32</v>
      </c>
    </row>
    <row r="3896" spans="1:42" x14ac:dyDescent="0.25">
      <c r="A3896">
        <v>201903</v>
      </c>
      <c r="B3896" t="str">
        <f t="shared" si="840"/>
        <v>2019-I</v>
      </c>
      <c r="C3896" t="s">
        <v>3957</v>
      </c>
      <c r="D3896" t="s">
        <v>3957</v>
      </c>
      <c r="E3896">
        <v>30667748</v>
      </c>
      <c r="F3896" t="s">
        <v>29</v>
      </c>
      <c r="G3896">
        <v>0</v>
      </c>
      <c r="H3896">
        <v>0</v>
      </c>
      <c r="I3896">
        <v>0</v>
      </c>
      <c r="J3896">
        <f t="shared" si="841"/>
        <v>0</v>
      </c>
      <c r="K3896" t="str">
        <f t="shared" si="842"/>
        <v>Modelamiento</v>
      </c>
      <c r="L3896">
        <f t="shared" si="843"/>
        <v>0</v>
      </c>
      <c r="M3896">
        <v>46</v>
      </c>
      <c r="N3896" t="str">
        <f t="shared" si="844"/>
        <v>&lt;=50</v>
      </c>
      <c r="O3896" t="s">
        <v>56</v>
      </c>
      <c r="P3896" t="s">
        <v>39</v>
      </c>
      <c r="Q3896">
        <v>40539</v>
      </c>
      <c r="R3896">
        <v>1649</v>
      </c>
      <c r="S3896" t="str">
        <f t="shared" si="845"/>
        <v>&lt;=2000</v>
      </c>
      <c r="T3896">
        <v>1014</v>
      </c>
      <c r="U3896" t="str">
        <f t="shared" si="846"/>
        <v>&lt;=1100</v>
      </c>
      <c r="V3896" t="s">
        <v>614</v>
      </c>
      <c r="W3896">
        <v>39268</v>
      </c>
      <c r="X3896" s="12">
        <f t="shared" si="847"/>
        <v>4.1993480696750532E-2</v>
      </c>
      <c r="Y3896" t="str">
        <f t="shared" si="848"/>
        <v>&lt;=0.05</v>
      </c>
      <c r="Z3896" t="s">
        <v>32</v>
      </c>
      <c r="AA3896">
        <v>4</v>
      </c>
      <c r="AB3896">
        <v>1859.47</v>
      </c>
      <c r="AC3896" t="str">
        <f t="shared" si="849"/>
        <v>&lt;=2000</v>
      </c>
      <c r="AD3896">
        <v>3663</v>
      </c>
      <c r="AE3896" t="str">
        <f t="shared" si="850"/>
        <v>&gt;120</v>
      </c>
      <c r="AF3896">
        <v>1859.47</v>
      </c>
      <c r="AG3896" t="str">
        <f t="shared" si="851"/>
        <v>&lt;=2000</v>
      </c>
      <c r="AH3896" t="s">
        <v>32</v>
      </c>
      <c r="AI3896" t="str">
        <f t="shared" si="852"/>
        <v/>
      </c>
      <c r="AJ3896" t="s">
        <v>32</v>
      </c>
      <c r="AK3896" t="str">
        <f t="shared" si="853"/>
        <v/>
      </c>
      <c r="AL3896">
        <v>12</v>
      </c>
      <c r="AM3896">
        <v>0</v>
      </c>
      <c r="AN3896">
        <v>12</v>
      </c>
      <c r="AO3896" t="s">
        <v>32</v>
      </c>
      <c r="AP3896">
        <v>1</v>
      </c>
    </row>
    <row r="3897" spans="1:42" x14ac:dyDescent="0.25">
      <c r="A3897">
        <v>201903</v>
      </c>
      <c r="B3897" t="str">
        <f t="shared" si="840"/>
        <v>2019-I</v>
      </c>
      <c r="C3897" t="s">
        <v>3958</v>
      </c>
      <c r="D3897" t="s">
        <v>3958</v>
      </c>
      <c r="E3897">
        <v>30668823</v>
      </c>
      <c r="F3897" t="s">
        <v>29</v>
      </c>
      <c r="G3897">
        <v>0</v>
      </c>
      <c r="H3897">
        <v>0</v>
      </c>
      <c r="I3897">
        <v>0</v>
      </c>
      <c r="J3897">
        <f t="shared" si="841"/>
        <v>0</v>
      </c>
      <c r="K3897" t="str">
        <f t="shared" si="842"/>
        <v>Modelamiento</v>
      </c>
      <c r="L3897">
        <f t="shared" si="843"/>
        <v>0</v>
      </c>
      <c r="M3897">
        <v>33</v>
      </c>
      <c r="N3897" t="str">
        <f t="shared" si="844"/>
        <v>&lt;=35</v>
      </c>
      <c r="O3897" t="s">
        <v>56</v>
      </c>
      <c r="P3897" t="s">
        <v>39</v>
      </c>
      <c r="Q3897">
        <v>55164</v>
      </c>
      <c r="R3897">
        <v>1649</v>
      </c>
      <c r="S3897" t="str">
        <f t="shared" si="845"/>
        <v>&lt;=2000</v>
      </c>
      <c r="T3897">
        <v>1342</v>
      </c>
      <c r="U3897" t="str">
        <f t="shared" si="846"/>
        <v>&lt;=1400</v>
      </c>
      <c r="V3897" t="s">
        <v>589</v>
      </c>
      <c r="W3897">
        <v>53893</v>
      </c>
      <c r="X3897" s="12">
        <f t="shared" si="847"/>
        <v>3.0597665745087488E-2</v>
      </c>
      <c r="Y3897" t="str">
        <f t="shared" si="848"/>
        <v>&lt;=0.04</v>
      </c>
      <c r="Z3897" t="s">
        <v>32</v>
      </c>
      <c r="AA3897">
        <v>0</v>
      </c>
      <c r="AB3897">
        <v>999.99</v>
      </c>
      <c r="AC3897" t="str">
        <f t="shared" si="849"/>
        <v>&lt;=1000</v>
      </c>
      <c r="AD3897">
        <v>0</v>
      </c>
      <c r="AE3897" t="str">
        <f t="shared" si="850"/>
        <v>=0</v>
      </c>
      <c r="AF3897">
        <v>0</v>
      </c>
      <c r="AG3897" t="str">
        <f t="shared" si="851"/>
        <v>&lt;=500</v>
      </c>
      <c r="AH3897">
        <v>1000</v>
      </c>
      <c r="AI3897" t="str">
        <f t="shared" si="852"/>
        <v>&lt;=1000</v>
      </c>
      <c r="AJ3897">
        <v>1</v>
      </c>
      <c r="AK3897" t="str">
        <f t="shared" si="853"/>
        <v>&gt;0.9</v>
      </c>
      <c r="AL3897">
        <v>6</v>
      </c>
      <c r="AM3897">
        <v>6</v>
      </c>
      <c r="AN3897">
        <v>0</v>
      </c>
      <c r="AO3897">
        <v>1</v>
      </c>
      <c r="AP3897" t="s">
        <v>32</v>
      </c>
    </row>
    <row r="3898" spans="1:42" x14ac:dyDescent="0.25">
      <c r="A3898">
        <v>201903</v>
      </c>
      <c r="B3898" t="str">
        <f t="shared" si="840"/>
        <v>2019-I</v>
      </c>
      <c r="C3898" t="s">
        <v>3959</v>
      </c>
      <c r="D3898" t="s">
        <v>3959</v>
      </c>
      <c r="E3898">
        <v>30642690</v>
      </c>
      <c r="F3898" t="s">
        <v>29</v>
      </c>
      <c r="G3898">
        <v>0</v>
      </c>
      <c r="H3898">
        <v>0</v>
      </c>
      <c r="I3898">
        <v>0</v>
      </c>
      <c r="J3898">
        <f t="shared" si="841"/>
        <v>0</v>
      </c>
      <c r="K3898" t="str">
        <f t="shared" si="842"/>
        <v>Modelamiento</v>
      </c>
      <c r="L3898">
        <f t="shared" si="843"/>
        <v>0</v>
      </c>
      <c r="M3898">
        <v>24</v>
      </c>
      <c r="N3898" t="str">
        <f t="shared" si="844"/>
        <v>&lt;=25</v>
      </c>
      <c r="O3898" t="s">
        <v>56</v>
      </c>
      <c r="P3898" t="s">
        <v>39</v>
      </c>
      <c r="Q3898">
        <v>58730</v>
      </c>
      <c r="R3898">
        <v>2473</v>
      </c>
      <c r="S3898" t="str">
        <f t="shared" si="845"/>
        <v>&lt;=2500</v>
      </c>
      <c r="T3898">
        <v>1461</v>
      </c>
      <c r="U3898" t="str">
        <f t="shared" si="846"/>
        <v>&lt;=1500</v>
      </c>
      <c r="V3898" t="s">
        <v>597</v>
      </c>
      <c r="W3898">
        <v>58283</v>
      </c>
      <c r="X3898" s="12">
        <f t="shared" si="847"/>
        <v>4.2430897517286341E-2</v>
      </c>
      <c r="Y3898" t="str">
        <f t="shared" si="848"/>
        <v>&lt;=0.05</v>
      </c>
      <c r="Z3898" t="s">
        <v>32</v>
      </c>
      <c r="AA3898">
        <v>0</v>
      </c>
      <c r="AB3898">
        <v>5897.34</v>
      </c>
      <c r="AC3898" t="str">
        <f t="shared" si="849"/>
        <v>&gt;5000</v>
      </c>
      <c r="AD3898">
        <v>0</v>
      </c>
      <c r="AE3898" t="str">
        <f t="shared" si="850"/>
        <v>=0</v>
      </c>
      <c r="AF3898">
        <v>0</v>
      </c>
      <c r="AG3898" t="str">
        <f t="shared" si="851"/>
        <v>&lt;=500</v>
      </c>
      <c r="AH3898">
        <v>534.86</v>
      </c>
      <c r="AI3898" t="str">
        <f t="shared" si="852"/>
        <v>&lt;=1000</v>
      </c>
      <c r="AJ3898">
        <v>1</v>
      </c>
      <c r="AK3898" t="str">
        <f t="shared" si="853"/>
        <v>&gt;0.9</v>
      </c>
      <c r="AL3898">
        <v>10</v>
      </c>
      <c r="AM3898">
        <v>10</v>
      </c>
      <c r="AN3898">
        <v>0</v>
      </c>
      <c r="AO3898">
        <v>1</v>
      </c>
      <c r="AP3898" t="s">
        <v>32</v>
      </c>
    </row>
    <row r="3899" spans="1:42" x14ac:dyDescent="0.25">
      <c r="A3899">
        <v>201903</v>
      </c>
      <c r="B3899" t="str">
        <f t="shared" si="840"/>
        <v>2019-I</v>
      </c>
      <c r="C3899" t="s">
        <v>3960</v>
      </c>
      <c r="D3899" t="s">
        <v>3960</v>
      </c>
      <c r="E3899">
        <v>30652903</v>
      </c>
      <c r="F3899" t="s">
        <v>29</v>
      </c>
      <c r="G3899">
        <v>0</v>
      </c>
      <c r="H3899">
        <v>0</v>
      </c>
      <c r="I3899">
        <v>0</v>
      </c>
      <c r="J3899">
        <f t="shared" si="841"/>
        <v>0</v>
      </c>
      <c r="K3899" t="str">
        <f t="shared" si="842"/>
        <v>Modelamiento</v>
      </c>
      <c r="L3899">
        <f t="shared" si="843"/>
        <v>0</v>
      </c>
      <c r="M3899">
        <v>52</v>
      </c>
      <c r="N3899" t="str">
        <f t="shared" si="844"/>
        <v>&lt;=55</v>
      </c>
      <c r="O3899" t="s">
        <v>56</v>
      </c>
      <c r="P3899" t="s">
        <v>39</v>
      </c>
      <c r="Q3899">
        <v>35817</v>
      </c>
      <c r="R3899">
        <v>0</v>
      </c>
      <c r="S3899" t="str">
        <f t="shared" si="845"/>
        <v>=0</v>
      </c>
      <c r="T3899">
        <v>997</v>
      </c>
      <c r="U3899" t="str">
        <f t="shared" si="846"/>
        <v>&lt;=1000</v>
      </c>
      <c r="V3899" t="s">
        <v>585</v>
      </c>
      <c r="W3899">
        <v>32897</v>
      </c>
      <c r="X3899" s="12">
        <f t="shared" si="847"/>
        <v>0</v>
      </c>
      <c r="Y3899" t="str">
        <f t="shared" si="848"/>
        <v>=0</v>
      </c>
      <c r="Z3899" t="s">
        <v>32</v>
      </c>
      <c r="AA3899">
        <v>2</v>
      </c>
      <c r="AB3899">
        <v>550</v>
      </c>
      <c r="AC3899" t="str">
        <f t="shared" si="849"/>
        <v>&lt;=1000</v>
      </c>
      <c r="AD3899">
        <v>45</v>
      </c>
      <c r="AE3899" t="str">
        <f t="shared" si="850"/>
        <v>&lt;=60</v>
      </c>
      <c r="AF3899">
        <v>0</v>
      </c>
      <c r="AG3899" t="str">
        <f t="shared" si="851"/>
        <v>&lt;=500</v>
      </c>
      <c r="AH3899" t="s">
        <v>32</v>
      </c>
      <c r="AI3899" t="str">
        <f t="shared" si="852"/>
        <v/>
      </c>
      <c r="AJ3899" t="s">
        <v>32</v>
      </c>
      <c r="AK3899" t="str">
        <f t="shared" si="853"/>
        <v/>
      </c>
      <c r="AL3899">
        <v>3</v>
      </c>
      <c r="AM3899">
        <v>1</v>
      </c>
      <c r="AN3899">
        <v>0</v>
      </c>
      <c r="AO3899">
        <v>6</v>
      </c>
      <c r="AP3899" t="s">
        <v>32</v>
      </c>
    </row>
    <row r="3900" spans="1:42" x14ac:dyDescent="0.25">
      <c r="A3900">
        <v>201903</v>
      </c>
      <c r="B3900" t="str">
        <f t="shared" si="840"/>
        <v>2019-I</v>
      </c>
      <c r="C3900" t="s">
        <v>3961</v>
      </c>
      <c r="D3900" t="s">
        <v>3961</v>
      </c>
      <c r="E3900">
        <v>30651819</v>
      </c>
      <c r="F3900" t="s">
        <v>29</v>
      </c>
      <c r="G3900">
        <v>0</v>
      </c>
      <c r="H3900">
        <v>0</v>
      </c>
      <c r="I3900">
        <v>0</v>
      </c>
      <c r="J3900">
        <f t="shared" si="841"/>
        <v>0</v>
      </c>
      <c r="K3900" t="str">
        <f t="shared" si="842"/>
        <v>Modelamiento</v>
      </c>
      <c r="L3900">
        <f t="shared" si="843"/>
        <v>0</v>
      </c>
      <c r="M3900">
        <v>36</v>
      </c>
      <c r="N3900" t="str">
        <f t="shared" si="844"/>
        <v>&lt;=40</v>
      </c>
      <c r="O3900" t="s">
        <v>56</v>
      </c>
      <c r="P3900" t="s">
        <v>39</v>
      </c>
      <c r="Q3900">
        <v>47318</v>
      </c>
      <c r="R3900">
        <v>500</v>
      </c>
      <c r="S3900" t="str">
        <f t="shared" si="845"/>
        <v>&lt;=500</v>
      </c>
      <c r="T3900">
        <v>1150</v>
      </c>
      <c r="U3900" t="str">
        <f t="shared" si="846"/>
        <v>&lt;=1200</v>
      </c>
      <c r="V3900" t="s">
        <v>589</v>
      </c>
      <c r="W3900">
        <v>44898</v>
      </c>
      <c r="X3900" s="12">
        <f t="shared" si="847"/>
        <v>1.1136353512405897E-2</v>
      </c>
      <c r="Y3900" t="str">
        <f t="shared" si="848"/>
        <v>&lt;=0.02</v>
      </c>
      <c r="Z3900" t="s">
        <v>32</v>
      </c>
      <c r="AA3900">
        <v>9</v>
      </c>
      <c r="AB3900" t="s">
        <v>32</v>
      </c>
      <c r="AC3900" t="str">
        <f t="shared" si="849"/>
        <v/>
      </c>
      <c r="AD3900" t="s">
        <v>32</v>
      </c>
      <c r="AE3900" t="str">
        <f t="shared" si="850"/>
        <v/>
      </c>
      <c r="AF3900" t="s">
        <v>32</v>
      </c>
      <c r="AG3900" t="str">
        <f t="shared" si="851"/>
        <v/>
      </c>
      <c r="AH3900" t="s">
        <v>32</v>
      </c>
      <c r="AI3900" t="str">
        <f t="shared" si="852"/>
        <v/>
      </c>
      <c r="AJ3900" t="s">
        <v>32</v>
      </c>
      <c r="AK3900" t="str">
        <f t="shared" si="853"/>
        <v/>
      </c>
      <c r="AL3900">
        <v>0</v>
      </c>
      <c r="AM3900">
        <v>0</v>
      </c>
      <c r="AN3900">
        <v>0</v>
      </c>
      <c r="AO3900" t="s">
        <v>32</v>
      </c>
      <c r="AP3900" t="s">
        <v>32</v>
      </c>
    </row>
    <row r="3901" spans="1:42" x14ac:dyDescent="0.25">
      <c r="A3901">
        <v>201903</v>
      </c>
      <c r="B3901" t="str">
        <f t="shared" si="840"/>
        <v>2019-I</v>
      </c>
      <c r="C3901" t="s">
        <v>3962</v>
      </c>
      <c r="D3901" t="s">
        <v>3962</v>
      </c>
      <c r="E3901">
        <v>30662163</v>
      </c>
      <c r="F3901" t="s">
        <v>29</v>
      </c>
      <c r="G3901">
        <v>0</v>
      </c>
      <c r="H3901">
        <v>0</v>
      </c>
      <c r="I3901">
        <v>0</v>
      </c>
      <c r="J3901">
        <f t="shared" si="841"/>
        <v>0</v>
      </c>
      <c r="K3901" t="str">
        <f t="shared" si="842"/>
        <v>Modelamiento</v>
      </c>
      <c r="L3901">
        <f t="shared" si="843"/>
        <v>0</v>
      </c>
      <c r="M3901">
        <v>56</v>
      </c>
      <c r="N3901" t="str">
        <f t="shared" si="844"/>
        <v>&lt;=60</v>
      </c>
      <c r="O3901" t="s">
        <v>56</v>
      </c>
      <c r="P3901" t="s">
        <v>69</v>
      </c>
      <c r="Q3901">
        <v>51775</v>
      </c>
      <c r="R3901">
        <v>500</v>
      </c>
      <c r="S3901" t="str">
        <f t="shared" si="845"/>
        <v>&lt;=500</v>
      </c>
      <c r="T3901">
        <v>1300</v>
      </c>
      <c r="U3901" t="str">
        <f t="shared" si="846"/>
        <v>&lt;=1300</v>
      </c>
      <c r="V3901" t="s">
        <v>589</v>
      </c>
      <c r="W3901">
        <v>49355</v>
      </c>
      <c r="X3901" s="12">
        <f t="shared" si="847"/>
        <v>1.0130685847431872E-2</v>
      </c>
      <c r="Y3901" t="str">
        <f t="shared" si="848"/>
        <v>&lt;=0.02</v>
      </c>
      <c r="Z3901" t="s">
        <v>32</v>
      </c>
      <c r="AA3901">
        <v>0</v>
      </c>
      <c r="AB3901">
        <v>7150.36</v>
      </c>
      <c r="AC3901" t="str">
        <f t="shared" si="849"/>
        <v>&gt;5000</v>
      </c>
      <c r="AD3901">
        <v>0</v>
      </c>
      <c r="AE3901" t="str">
        <f t="shared" si="850"/>
        <v>=0</v>
      </c>
      <c r="AF3901">
        <v>0</v>
      </c>
      <c r="AG3901" t="str">
        <f t="shared" si="851"/>
        <v>&lt;=500</v>
      </c>
      <c r="AH3901">
        <v>3170.44</v>
      </c>
      <c r="AI3901" t="str">
        <f t="shared" si="852"/>
        <v>&lt;=4000</v>
      </c>
      <c r="AJ3901">
        <v>0.97689999999999999</v>
      </c>
      <c r="AK3901" t="str">
        <f t="shared" si="853"/>
        <v>&gt;0.9</v>
      </c>
      <c r="AL3901">
        <v>12</v>
      </c>
      <c r="AM3901">
        <v>12</v>
      </c>
      <c r="AN3901">
        <v>0</v>
      </c>
      <c r="AO3901">
        <v>1</v>
      </c>
      <c r="AP3901" t="s">
        <v>32</v>
      </c>
    </row>
    <row r="3902" spans="1:42" x14ac:dyDescent="0.25">
      <c r="A3902">
        <v>201903</v>
      </c>
      <c r="B3902" t="str">
        <f t="shared" si="840"/>
        <v>2019-I</v>
      </c>
      <c r="C3902" t="s">
        <v>3963</v>
      </c>
      <c r="D3902" t="s">
        <v>3963</v>
      </c>
      <c r="E3902">
        <v>30662980</v>
      </c>
      <c r="F3902" t="s">
        <v>29</v>
      </c>
      <c r="G3902">
        <v>0</v>
      </c>
      <c r="H3902">
        <v>0</v>
      </c>
      <c r="I3902">
        <v>0</v>
      </c>
      <c r="J3902">
        <f t="shared" si="841"/>
        <v>0</v>
      </c>
      <c r="K3902" t="str">
        <f t="shared" si="842"/>
        <v>Modelamiento</v>
      </c>
      <c r="L3902">
        <f t="shared" si="843"/>
        <v>0</v>
      </c>
      <c r="M3902">
        <v>37</v>
      </c>
      <c r="N3902" t="str">
        <f t="shared" si="844"/>
        <v>&lt;=40</v>
      </c>
      <c r="O3902" t="s">
        <v>56</v>
      </c>
      <c r="P3902" t="s">
        <v>31</v>
      </c>
      <c r="Q3902">
        <v>52171</v>
      </c>
      <c r="R3902">
        <v>750</v>
      </c>
      <c r="S3902" t="str">
        <f t="shared" si="845"/>
        <v>&lt;=1000</v>
      </c>
      <c r="T3902">
        <v>1321</v>
      </c>
      <c r="U3902" t="str">
        <f t="shared" si="846"/>
        <v>&lt;=1400</v>
      </c>
      <c r="V3902" t="s">
        <v>585</v>
      </c>
      <c r="W3902">
        <v>50001</v>
      </c>
      <c r="X3902" s="12">
        <f t="shared" si="847"/>
        <v>1.4999700005999881E-2</v>
      </c>
      <c r="Y3902" t="str">
        <f t="shared" si="848"/>
        <v>&lt;=0.02</v>
      </c>
      <c r="Z3902" t="s">
        <v>32</v>
      </c>
      <c r="AA3902">
        <v>0</v>
      </c>
      <c r="AB3902">
        <v>9796.67</v>
      </c>
      <c r="AC3902" t="str">
        <f t="shared" si="849"/>
        <v>&gt;5000</v>
      </c>
      <c r="AD3902">
        <v>0</v>
      </c>
      <c r="AE3902" t="str">
        <f t="shared" si="850"/>
        <v>=0</v>
      </c>
      <c r="AF3902">
        <v>0</v>
      </c>
      <c r="AG3902" t="str">
        <f t="shared" si="851"/>
        <v>&lt;=500</v>
      </c>
      <c r="AH3902">
        <v>12209.78</v>
      </c>
      <c r="AI3902" t="str">
        <f t="shared" si="852"/>
        <v>&gt;5000</v>
      </c>
      <c r="AJ3902">
        <v>0.97260000000000002</v>
      </c>
      <c r="AK3902" t="str">
        <f t="shared" si="853"/>
        <v>&gt;0.9</v>
      </c>
      <c r="AL3902">
        <v>12</v>
      </c>
      <c r="AM3902">
        <v>12</v>
      </c>
      <c r="AN3902">
        <v>0</v>
      </c>
      <c r="AO3902">
        <v>1</v>
      </c>
      <c r="AP3902" t="s">
        <v>32</v>
      </c>
    </row>
    <row r="3903" spans="1:42" x14ac:dyDescent="0.25">
      <c r="A3903">
        <v>201903</v>
      </c>
      <c r="B3903" t="str">
        <f t="shared" si="840"/>
        <v>2019-I</v>
      </c>
      <c r="C3903" t="s">
        <v>3964</v>
      </c>
      <c r="D3903" t="s">
        <v>3964</v>
      </c>
      <c r="E3903">
        <v>30666995</v>
      </c>
      <c r="F3903" t="s">
        <v>29</v>
      </c>
      <c r="G3903">
        <v>0</v>
      </c>
      <c r="H3903">
        <v>0</v>
      </c>
      <c r="I3903">
        <v>0</v>
      </c>
      <c r="J3903">
        <f t="shared" si="841"/>
        <v>0</v>
      </c>
      <c r="K3903" t="str">
        <f t="shared" si="842"/>
        <v>Modelamiento</v>
      </c>
      <c r="L3903">
        <f t="shared" si="843"/>
        <v>0</v>
      </c>
      <c r="M3903">
        <v>36</v>
      </c>
      <c r="N3903" t="str">
        <f t="shared" si="844"/>
        <v>&lt;=40</v>
      </c>
      <c r="O3903" t="s">
        <v>56</v>
      </c>
      <c r="P3903" t="s">
        <v>39</v>
      </c>
      <c r="Q3903">
        <v>43542</v>
      </c>
      <c r="R3903">
        <v>1649</v>
      </c>
      <c r="S3903" t="str">
        <f t="shared" si="845"/>
        <v>&lt;=2000</v>
      </c>
      <c r="T3903">
        <v>1275</v>
      </c>
      <c r="U3903" t="str">
        <f t="shared" si="846"/>
        <v>&lt;=1300</v>
      </c>
      <c r="V3903" t="s">
        <v>585</v>
      </c>
      <c r="W3903">
        <v>41621</v>
      </c>
      <c r="X3903" s="12">
        <f t="shared" si="847"/>
        <v>3.9619422887484684E-2</v>
      </c>
      <c r="Y3903" t="str">
        <f t="shared" si="848"/>
        <v>&lt;=0.04</v>
      </c>
      <c r="Z3903" t="s">
        <v>32</v>
      </c>
      <c r="AA3903">
        <v>4</v>
      </c>
      <c r="AB3903">
        <v>220.26</v>
      </c>
      <c r="AC3903" t="str">
        <f t="shared" si="849"/>
        <v>&lt;=500</v>
      </c>
      <c r="AD3903">
        <v>2417</v>
      </c>
      <c r="AE3903" t="str">
        <f t="shared" si="850"/>
        <v>&gt;120</v>
      </c>
      <c r="AF3903">
        <v>220.26</v>
      </c>
      <c r="AG3903" t="str">
        <f t="shared" si="851"/>
        <v>&lt;=500</v>
      </c>
      <c r="AH3903" t="s">
        <v>32</v>
      </c>
      <c r="AI3903" t="str">
        <f t="shared" si="852"/>
        <v/>
      </c>
      <c r="AJ3903" t="s">
        <v>32</v>
      </c>
      <c r="AK3903" t="str">
        <f t="shared" si="853"/>
        <v/>
      </c>
      <c r="AL3903">
        <v>12</v>
      </c>
      <c r="AM3903">
        <v>0</v>
      </c>
      <c r="AN3903">
        <v>12</v>
      </c>
      <c r="AO3903" t="s">
        <v>32</v>
      </c>
      <c r="AP3903">
        <v>1</v>
      </c>
    </row>
    <row r="3904" spans="1:42" x14ac:dyDescent="0.25">
      <c r="A3904">
        <v>201903</v>
      </c>
      <c r="B3904" t="str">
        <f t="shared" si="840"/>
        <v>2019-I</v>
      </c>
      <c r="C3904" t="s">
        <v>3965</v>
      </c>
      <c r="D3904" t="s">
        <v>3965</v>
      </c>
      <c r="E3904">
        <v>30660464</v>
      </c>
      <c r="F3904" t="s">
        <v>29</v>
      </c>
      <c r="G3904">
        <v>0</v>
      </c>
      <c r="H3904">
        <v>0</v>
      </c>
      <c r="I3904">
        <v>0</v>
      </c>
      <c r="J3904">
        <f t="shared" si="841"/>
        <v>0</v>
      </c>
      <c r="K3904" t="str">
        <f t="shared" si="842"/>
        <v>Modelamiento</v>
      </c>
      <c r="L3904">
        <f t="shared" si="843"/>
        <v>0</v>
      </c>
      <c r="M3904">
        <v>30</v>
      </c>
      <c r="N3904" t="str">
        <f t="shared" si="844"/>
        <v>&lt;=30</v>
      </c>
      <c r="O3904" t="s">
        <v>56</v>
      </c>
      <c r="P3904" t="s">
        <v>39</v>
      </c>
      <c r="Q3904">
        <v>54998</v>
      </c>
      <c r="R3904">
        <v>2910</v>
      </c>
      <c r="S3904" t="str">
        <f t="shared" si="845"/>
        <v>&gt;2500</v>
      </c>
      <c r="T3904">
        <v>1456</v>
      </c>
      <c r="U3904" t="str">
        <f t="shared" si="846"/>
        <v>&lt;=1500</v>
      </c>
      <c r="V3904" t="s">
        <v>597</v>
      </c>
      <c r="W3904">
        <v>54338</v>
      </c>
      <c r="X3904" s="12">
        <f t="shared" si="847"/>
        <v>5.3553682505797048E-2</v>
      </c>
      <c r="Y3904" t="str">
        <f t="shared" si="848"/>
        <v>&lt;=0.06</v>
      </c>
      <c r="Z3904" t="s">
        <v>32</v>
      </c>
      <c r="AA3904">
        <v>4</v>
      </c>
      <c r="AB3904">
        <v>90</v>
      </c>
      <c r="AC3904" t="str">
        <f t="shared" si="849"/>
        <v>&lt;=500</v>
      </c>
      <c r="AD3904">
        <v>2772</v>
      </c>
      <c r="AE3904" t="str">
        <f t="shared" si="850"/>
        <v>&gt;120</v>
      </c>
      <c r="AF3904">
        <v>90</v>
      </c>
      <c r="AG3904" t="str">
        <f t="shared" si="851"/>
        <v>&lt;=500</v>
      </c>
      <c r="AH3904" t="s">
        <v>32</v>
      </c>
      <c r="AI3904" t="str">
        <f t="shared" si="852"/>
        <v/>
      </c>
      <c r="AJ3904" t="s">
        <v>32</v>
      </c>
      <c r="AK3904" t="str">
        <f t="shared" si="853"/>
        <v/>
      </c>
      <c r="AL3904">
        <v>12</v>
      </c>
      <c r="AM3904">
        <v>0</v>
      </c>
      <c r="AN3904">
        <v>12</v>
      </c>
      <c r="AO3904" t="s">
        <v>32</v>
      </c>
      <c r="AP3904">
        <v>1</v>
      </c>
    </row>
    <row r="3905" spans="1:42" x14ac:dyDescent="0.25">
      <c r="A3905">
        <v>201903</v>
      </c>
      <c r="B3905" t="str">
        <f t="shared" si="840"/>
        <v>2019-I</v>
      </c>
      <c r="C3905" t="s">
        <v>3966</v>
      </c>
      <c r="D3905" t="s">
        <v>3966</v>
      </c>
      <c r="E3905">
        <v>30666659</v>
      </c>
      <c r="F3905" t="s">
        <v>29</v>
      </c>
      <c r="G3905">
        <v>0</v>
      </c>
      <c r="H3905">
        <v>0</v>
      </c>
      <c r="I3905">
        <v>0</v>
      </c>
      <c r="J3905">
        <f t="shared" si="841"/>
        <v>0</v>
      </c>
      <c r="K3905" t="str">
        <f t="shared" si="842"/>
        <v>Modelamiento</v>
      </c>
      <c r="L3905">
        <f t="shared" si="843"/>
        <v>0</v>
      </c>
      <c r="M3905">
        <v>22</v>
      </c>
      <c r="N3905" t="str">
        <f t="shared" si="844"/>
        <v>&lt;=25</v>
      </c>
      <c r="O3905" t="s">
        <v>56</v>
      </c>
      <c r="P3905" t="s">
        <v>39</v>
      </c>
      <c r="Q3905">
        <v>40995</v>
      </c>
      <c r="R3905">
        <v>1650</v>
      </c>
      <c r="S3905" t="str">
        <f t="shared" si="845"/>
        <v>&lt;=2000</v>
      </c>
      <c r="T3905">
        <v>1402</v>
      </c>
      <c r="U3905" t="str">
        <f t="shared" si="846"/>
        <v>&lt;=1500</v>
      </c>
      <c r="V3905" t="s">
        <v>585</v>
      </c>
      <c r="W3905">
        <v>39075</v>
      </c>
      <c r="X3905" s="12">
        <f t="shared" si="847"/>
        <v>4.2226487523992322E-2</v>
      </c>
      <c r="Y3905" t="str">
        <f t="shared" si="848"/>
        <v>&lt;=0.05</v>
      </c>
      <c r="Z3905" t="s">
        <v>32</v>
      </c>
      <c r="AA3905">
        <v>4</v>
      </c>
      <c r="AB3905">
        <v>1991.86</v>
      </c>
      <c r="AC3905" t="str">
        <f t="shared" si="849"/>
        <v>&lt;=2000</v>
      </c>
      <c r="AD3905">
        <v>266</v>
      </c>
      <c r="AE3905" t="str">
        <f t="shared" si="850"/>
        <v>&gt;120</v>
      </c>
      <c r="AF3905">
        <v>1770</v>
      </c>
      <c r="AG3905" t="str">
        <f t="shared" si="851"/>
        <v>&lt;=2000</v>
      </c>
      <c r="AH3905">
        <v>2000</v>
      </c>
      <c r="AI3905" t="str">
        <f t="shared" si="852"/>
        <v>&lt;=2000</v>
      </c>
      <c r="AJ3905">
        <v>1</v>
      </c>
      <c r="AK3905" t="str">
        <f t="shared" si="853"/>
        <v>&gt;0.9</v>
      </c>
      <c r="AL3905">
        <v>12</v>
      </c>
      <c r="AM3905">
        <v>3</v>
      </c>
      <c r="AN3905">
        <v>5</v>
      </c>
      <c r="AO3905">
        <v>10</v>
      </c>
      <c r="AP3905">
        <v>1</v>
      </c>
    </row>
    <row r="3906" spans="1:42" x14ac:dyDescent="0.25">
      <c r="A3906">
        <v>201903</v>
      </c>
      <c r="B3906" t="str">
        <f t="shared" si="840"/>
        <v>2019-I</v>
      </c>
      <c r="C3906" t="s">
        <v>3967</v>
      </c>
      <c r="D3906" t="s">
        <v>3967</v>
      </c>
      <c r="E3906">
        <v>30675376</v>
      </c>
      <c r="F3906" t="s">
        <v>29</v>
      </c>
      <c r="G3906">
        <v>1</v>
      </c>
      <c r="H3906">
        <v>0</v>
      </c>
      <c r="I3906">
        <v>0</v>
      </c>
      <c r="J3906">
        <f t="shared" si="841"/>
        <v>0</v>
      </c>
      <c r="K3906" t="str">
        <f t="shared" si="842"/>
        <v>Modelamiento</v>
      </c>
      <c r="L3906">
        <f t="shared" si="843"/>
        <v>0</v>
      </c>
      <c r="M3906">
        <v>24</v>
      </c>
      <c r="N3906" t="str">
        <f t="shared" si="844"/>
        <v>&lt;=25</v>
      </c>
      <c r="O3906" t="s">
        <v>56</v>
      </c>
      <c r="P3906" t="s">
        <v>39</v>
      </c>
      <c r="Q3906">
        <v>37371</v>
      </c>
      <c r="R3906">
        <v>1031</v>
      </c>
      <c r="S3906" t="str">
        <f t="shared" si="845"/>
        <v>&lt;=1500</v>
      </c>
      <c r="T3906">
        <v>1285</v>
      </c>
      <c r="U3906" t="str">
        <f t="shared" si="846"/>
        <v>&lt;=1300</v>
      </c>
      <c r="V3906" t="s">
        <v>585</v>
      </c>
      <c r="W3906">
        <v>35482</v>
      </c>
      <c r="X3906" s="12">
        <f t="shared" si="847"/>
        <v>2.9056986641113804E-2</v>
      </c>
      <c r="Y3906" t="str">
        <f t="shared" si="848"/>
        <v>&lt;=0.03</v>
      </c>
      <c r="Z3906" t="s">
        <v>32</v>
      </c>
      <c r="AA3906">
        <v>9</v>
      </c>
      <c r="AB3906" t="s">
        <v>32</v>
      </c>
      <c r="AC3906" t="str">
        <f t="shared" si="849"/>
        <v/>
      </c>
      <c r="AD3906" t="s">
        <v>32</v>
      </c>
      <c r="AE3906" t="str">
        <f t="shared" si="850"/>
        <v/>
      </c>
      <c r="AF3906" t="s">
        <v>32</v>
      </c>
      <c r="AG3906" t="str">
        <f t="shared" si="851"/>
        <v/>
      </c>
      <c r="AH3906" t="s">
        <v>32</v>
      </c>
      <c r="AI3906" t="str">
        <f t="shared" si="852"/>
        <v/>
      </c>
      <c r="AJ3906" t="s">
        <v>32</v>
      </c>
      <c r="AK3906" t="str">
        <f t="shared" si="853"/>
        <v/>
      </c>
      <c r="AL3906">
        <v>0</v>
      </c>
      <c r="AM3906">
        <v>0</v>
      </c>
      <c r="AN3906">
        <v>0</v>
      </c>
      <c r="AO3906" t="s">
        <v>32</v>
      </c>
      <c r="AP3906" t="s">
        <v>32</v>
      </c>
    </row>
    <row r="3907" spans="1:42" x14ac:dyDescent="0.25">
      <c r="A3907">
        <v>201903</v>
      </c>
      <c r="B3907" t="str">
        <f t="shared" ref="B3907:B3970" si="854">+CONCATENATE(MID(A3907,1,4),IF(MID(A3907,5,2)*1&lt;=6,"-I","-II"))</f>
        <v>2019-I</v>
      </c>
      <c r="C3907" t="s">
        <v>3968</v>
      </c>
      <c r="D3907" t="s">
        <v>3968</v>
      </c>
      <c r="E3907">
        <v>30675168</v>
      </c>
      <c r="F3907" t="s">
        <v>29</v>
      </c>
      <c r="G3907">
        <v>0</v>
      </c>
      <c r="H3907">
        <v>0</v>
      </c>
      <c r="I3907">
        <v>0</v>
      </c>
      <c r="J3907">
        <f t="shared" ref="J3907:J3970" si="855">+IF(OR(O3907="Taxista propietario",O3907="Taxista palanca"),0,1)</f>
        <v>0</v>
      </c>
      <c r="K3907" t="str">
        <f t="shared" ref="K3907:K3970" si="856">+IF(I3907&gt;0,"Insuficiente",IF(H3907&gt;0,"Indeterminado",IF(J3907&gt;0,"Perfil","Modelamiento")))</f>
        <v>Modelamiento</v>
      </c>
      <c r="L3907">
        <f t="shared" ref="L3907:L3970" si="857">+IF(AND(A3907&gt;=201410,A3907&lt;=201908),0,1)</f>
        <v>0</v>
      </c>
      <c r="M3907">
        <v>38</v>
      </c>
      <c r="N3907" t="str">
        <f t="shared" ref="N3907:N3970" si="858">+IF(M3907&lt;=25,"&lt;=25",IF(M3907&lt;=30,"&lt;=30",IF(M3907&lt;=35,"&lt;=35",IF(M3907&lt;=40,"&lt;=40",IF(M3907&lt;=45,"&lt;=45",IF(M3907&lt;=50,"&lt;=50",IF(M3907&lt;=55,"&lt;=55",IF(M3907&lt;=60,"&lt;=60","&gt;60"))))))))</f>
        <v>&lt;=40</v>
      </c>
      <c r="O3907" t="s">
        <v>56</v>
      </c>
      <c r="P3907" t="s">
        <v>31</v>
      </c>
      <c r="Q3907">
        <v>31369</v>
      </c>
      <c r="R3907">
        <v>0</v>
      </c>
      <c r="S3907" t="str">
        <f t="shared" ref="S3907:S3970" si="859">+IF(R3907="NULL","",IF(R3907=0,"=0",IF(R3907&lt;=500,"&lt;=500",IF(R3907&lt;=1000,"&lt;=1000",IF(R3907&lt;=1500,"&lt;=1500",IF(R3907&lt;=2000,"&lt;=2000",IF(R3907&lt;=2500,"&lt;=2500","&gt;2500")))))))</f>
        <v>=0</v>
      </c>
      <c r="T3907">
        <v>987</v>
      </c>
      <c r="U3907" t="str">
        <f t="shared" ref="U3907:U3970" si="860">+IF(T3907="NULL","",IF(T3907&lt;=1000,"&lt;=1000",IF(T3907&lt;=1100,"&lt;=1100",IF(T3907&lt;=1200,"&lt;=1200",IF(T3907&lt;=1300,"&lt;=1300",IF(T3907&lt;=1400,"&lt;=1400",IF(T3907&lt;=1500,"&lt;=1500","&gt;1500")))))))</f>
        <v>&lt;=1000</v>
      </c>
      <c r="V3907" t="s">
        <v>601</v>
      </c>
      <c r="W3907">
        <v>27799</v>
      </c>
      <c r="X3907" s="12">
        <f t="shared" ref="X3907:X3970" si="861">+IFERROR(R3907/W3907,"NULL")</f>
        <v>0</v>
      </c>
      <c r="Y3907" t="str">
        <f t="shared" ref="Y3907:Y3970" si="862">+IF(X3907="NULL","",IF(X3907=0,"=0",IF(X3907&lt;=0.01,"&lt;=0.01",IF(X3907&lt;=0.02,"&lt;=0.02",IF(X3907&lt;=0.03,"&lt;=0.03",IF(X3907&lt;=0.04,"&lt;=0.04",IF(X3907&lt;=0.05,"&lt;=0.05",IF(X3907&lt;=0.06,"&lt;=0.06","&gt;0.06"))))))))</f>
        <v>=0</v>
      </c>
      <c r="Z3907" t="s">
        <v>32</v>
      </c>
      <c r="AA3907">
        <v>4</v>
      </c>
      <c r="AB3907">
        <v>589.55999999999995</v>
      </c>
      <c r="AC3907" t="str">
        <f t="shared" ref="AC3907:AC3970" si="863">+IF(AB3907="NULL","",IF(AB3907&lt;=500,"&lt;=500",IF(AB3907&lt;=1000,"&lt;=1000",IF(AB3907&lt;=2000,"&lt;=2000",IF(AB3907&lt;=3000,"&lt;=3000",IF(AB3907&lt;=4000,"&lt;=4000",IF(AB3907&lt;=5000,"&lt;=5000","&gt;5000")))))))</f>
        <v>&lt;=1000</v>
      </c>
      <c r="AD3907">
        <v>2757</v>
      </c>
      <c r="AE3907" t="str">
        <f t="shared" ref="AE3907:AE3970" si="864">+IF(AD3907="NULL","",IF(AD3907=0,"=0",IF(AD3907&lt;=8,"&lt;=8",IF(AD3907&lt;=30,"&lt;=30",IF(AD3907&lt;=60,"&lt;=60",IF(AD3907&lt;=90,"&lt;=90",IF(AD3907&lt;=120,"&lt;=120","&gt;120")))))))</f>
        <v>&gt;120</v>
      </c>
      <c r="AF3907">
        <v>589.55999999999995</v>
      </c>
      <c r="AG3907" t="str">
        <f t="shared" ref="AG3907:AG3970" si="865">+IF(AF3907="NULL","",IF(AF3907&lt;=500,"&lt;=500",IF(AF3907&lt;=1000,"&lt;=1000",IF(AF3907&lt;=2000,"&lt;=2000",IF(AF3907&lt;=3000,"&lt;=3000",IF(AF3907&lt;=4000,"&lt;=4000",IF(AF3907&lt;=5000,"&lt;=5000","&gt;5000")))))))</f>
        <v>&lt;=1000</v>
      </c>
      <c r="AH3907" t="s">
        <v>32</v>
      </c>
      <c r="AI3907" t="str">
        <f t="shared" ref="AI3907:AI3970" si="866">+IF(AH3907="NULL","",IF(AH3907&lt;=500,"&lt;=500",IF(AH3907&lt;=1000,"&lt;=1000",IF(AH3907&lt;=2000,"&lt;=2000",IF(AH3907&lt;=3000,"&lt;=3000",IF(AH3907&lt;=4000,"&lt;=4000",IF(AH3907&lt;=5000,"&lt;=5000","&gt;5000")))))))</f>
        <v/>
      </c>
      <c r="AJ3907" t="s">
        <v>32</v>
      </c>
      <c r="AK3907" t="str">
        <f t="shared" ref="AK3907:AK3970" si="867">+IF(AJ3907="NULL","",IF(AJ3907=0,"=0",IF(AJ3907&lt;=0.1,"&lt;=0.1",IF(AJ3907&lt;=0.2,"&lt;=0.2",IF(AJ3907&lt;=0.3,"&lt;=0.3",IF(AJ3907&lt;=0.4,"&lt;=0.4",IF(AJ3907&lt;=0.5,"&lt;=0.5",IF(AJ3907&lt;=0.6,"&lt;=0.6",IF(AJ3907&lt;=0.7,"&lt;=0.7",IF(AJ3907&lt;=0.8,"&lt;=0.8",IF(AJ3907&lt;=0.9,"&lt;=0.9","&gt;0.9")))))))))))</f>
        <v/>
      </c>
      <c r="AL3907">
        <v>12</v>
      </c>
      <c r="AM3907">
        <v>0</v>
      </c>
      <c r="AN3907">
        <v>12</v>
      </c>
      <c r="AO3907" t="s">
        <v>32</v>
      </c>
      <c r="AP3907">
        <v>1</v>
      </c>
    </row>
    <row r="3908" spans="1:42" x14ac:dyDescent="0.25">
      <c r="A3908">
        <v>201903</v>
      </c>
      <c r="B3908" t="str">
        <f t="shared" si="854"/>
        <v>2019-I</v>
      </c>
      <c r="C3908" t="s">
        <v>3969</v>
      </c>
      <c r="D3908" t="s">
        <v>3969</v>
      </c>
      <c r="E3908">
        <v>30674655</v>
      </c>
      <c r="F3908" t="s">
        <v>29</v>
      </c>
      <c r="G3908">
        <v>0</v>
      </c>
      <c r="H3908">
        <v>0</v>
      </c>
      <c r="I3908">
        <v>0</v>
      </c>
      <c r="J3908">
        <f t="shared" si="855"/>
        <v>0</v>
      </c>
      <c r="K3908" t="str">
        <f t="shared" si="856"/>
        <v>Modelamiento</v>
      </c>
      <c r="L3908">
        <f t="shared" si="857"/>
        <v>0</v>
      </c>
      <c r="M3908">
        <v>51</v>
      </c>
      <c r="N3908" t="str">
        <f t="shared" si="858"/>
        <v>&lt;=55</v>
      </c>
      <c r="O3908" t="s">
        <v>56</v>
      </c>
      <c r="P3908" t="s">
        <v>39</v>
      </c>
      <c r="Q3908">
        <v>50158</v>
      </c>
      <c r="R3908">
        <v>500</v>
      </c>
      <c r="S3908" t="str">
        <f t="shared" si="859"/>
        <v>&lt;=500</v>
      </c>
      <c r="T3908">
        <v>1074</v>
      </c>
      <c r="U3908" t="str">
        <f t="shared" si="860"/>
        <v>&lt;=1100</v>
      </c>
      <c r="V3908" t="s">
        <v>614</v>
      </c>
      <c r="W3908">
        <v>47738</v>
      </c>
      <c r="X3908" s="12">
        <f t="shared" si="861"/>
        <v>1.0473836356780761E-2</v>
      </c>
      <c r="Y3908" t="str">
        <f t="shared" si="862"/>
        <v>&lt;=0.02</v>
      </c>
      <c r="Z3908" t="s">
        <v>32</v>
      </c>
      <c r="AA3908">
        <v>4</v>
      </c>
      <c r="AB3908">
        <v>492.19</v>
      </c>
      <c r="AC3908" t="str">
        <f t="shared" si="863"/>
        <v>&lt;=500</v>
      </c>
      <c r="AD3908">
        <v>3340</v>
      </c>
      <c r="AE3908" t="str">
        <f t="shared" si="864"/>
        <v>&gt;120</v>
      </c>
      <c r="AF3908">
        <v>492.19</v>
      </c>
      <c r="AG3908" t="str">
        <f t="shared" si="865"/>
        <v>&lt;=500</v>
      </c>
      <c r="AH3908" t="s">
        <v>32</v>
      </c>
      <c r="AI3908" t="str">
        <f t="shared" si="866"/>
        <v/>
      </c>
      <c r="AJ3908" t="s">
        <v>32</v>
      </c>
      <c r="AK3908" t="str">
        <f t="shared" si="867"/>
        <v/>
      </c>
      <c r="AL3908">
        <v>1</v>
      </c>
      <c r="AM3908">
        <v>0</v>
      </c>
      <c r="AN3908">
        <v>1</v>
      </c>
      <c r="AO3908" t="s">
        <v>32</v>
      </c>
      <c r="AP3908">
        <v>12</v>
      </c>
    </row>
    <row r="3909" spans="1:42" x14ac:dyDescent="0.25">
      <c r="A3909">
        <v>201903</v>
      </c>
      <c r="B3909" t="str">
        <f t="shared" si="854"/>
        <v>2019-I</v>
      </c>
      <c r="C3909" t="s">
        <v>3970</v>
      </c>
      <c r="D3909" t="s">
        <v>3970</v>
      </c>
      <c r="E3909">
        <v>30659301</v>
      </c>
      <c r="F3909" t="s">
        <v>29</v>
      </c>
      <c r="G3909">
        <v>0</v>
      </c>
      <c r="H3909">
        <v>0</v>
      </c>
      <c r="I3909">
        <v>0</v>
      </c>
      <c r="J3909">
        <f t="shared" si="855"/>
        <v>0</v>
      </c>
      <c r="K3909" t="str">
        <f t="shared" si="856"/>
        <v>Modelamiento</v>
      </c>
      <c r="L3909">
        <f t="shared" si="857"/>
        <v>0</v>
      </c>
      <c r="M3909">
        <v>28</v>
      </c>
      <c r="N3909" t="str">
        <f t="shared" si="858"/>
        <v>&lt;=30</v>
      </c>
      <c r="O3909" t="s">
        <v>72</v>
      </c>
      <c r="P3909" t="s">
        <v>31</v>
      </c>
      <c r="Q3909">
        <v>46207</v>
      </c>
      <c r="R3909">
        <v>1031</v>
      </c>
      <c r="S3909" t="str">
        <f t="shared" si="859"/>
        <v>&lt;=1500</v>
      </c>
      <c r="T3909">
        <v>1262</v>
      </c>
      <c r="U3909" t="str">
        <f t="shared" si="860"/>
        <v>&lt;=1300</v>
      </c>
      <c r="V3909" t="s">
        <v>1407</v>
      </c>
      <c r="W3909">
        <v>43668</v>
      </c>
      <c r="X3909" s="12">
        <f t="shared" si="861"/>
        <v>2.3609966107905101E-2</v>
      </c>
      <c r="Y3909" t="str">
        <f t="shared" si="862"/>
        <v>&lt;=0.03</v>
      </c>
      <c r="Z3909" t="s">
        <v>32</v>
      </c>
      <c r="AA3909">
        <v>4</v>
      </c>
      <c r="AB3909">
        <v>1801.98</v>
      </c>
      <c r="AC3909" t="str">
        <f t="shared" si="863"/>
        <v>&lt;=2000</v>
      </c>
      <c r="AD3909">
        <v>1498</v>
      </c>
      <c r="AE3909" t="str">
        <f t="shared" si="864"/>
        <v>&gt;120</v>
      </c>
      <c r="AF3909">
        <v>1801.98</v>
      </c>
      <c r="AG3909" t="str">
        <f t="shared" si="865"/>
        <v>&lt;=2000</v>
      </c>
      <c r="AH3909" t="s">
        <v>32</v>
      </c>
      <c r="AI3909" t="str">
        <f t="shared" si="866"/>
        <v/>
      </c>
      <c r="AJ3909" t="s">
        <v>32</v>
      </c>
      <c r="AK3909" t="str">
        <f t="shared" si="867"/>
        <v/>
      </c>
      <c r="AL3909">
        <v>12</v>
      </c>
      <c r="AM3909">
        <v>0</v>
      </c>
      <c r="AN3909">
        <v>12</v>
      </c>
      <c r="AO3909" t="s">
        <v>32</v>
      </c>
      <c r="AP3909">
        <v>1</v>
      </c>
    </row>
    <row r="3910" spans="1:42" x14ac:dyDescent="0.25">
      <c r="A3910">
        <v>201903</v>
      </c>
      <c r="B3910" t="str">
        <f t="shared" si="854"/>
        <v>2019-I</v>
      </c>
      <c r="C3910" t="s">
        <v>3971</v>
      </c>
      <c r="D3910" t="s">
        <v>3971</v>
      </c>
      <c r="E3910">
        <v>30652202</v>
      </c>
      <c r="F3910" t="s">
        <v>29</v>
      </c>
      <c r="G3910">
        <v>0</v>
      </c>
      <c r="H3910">
        <v>0</v>
      </c>
      <c r="I3910">
        <v>0</v>
      </c>
      <c r="J3910">
        <f t="shared" si="855"/>
        <v>0</v>
      </c>
      <c r="K3910" t="str">
        <f t="shared" si="856"/>
        <v>Modelamiento</v>
      </c>
      <c r="L3910">
        <f t="shared" si="857"/>
        <v>0</v>
      </c>
      <c r="M3910">
        <v>42</v>
      </c>
      <c r="N3910" t="str">
        <f t="shared" si="858"/>
        <v>&lt;=45</v>
      </c>
      <c r="O3910" t="s">
        <v>56</v>
      </c>
      <c r="P3910" t="s">
        <v>39</v>
      </c>
      <c r="Q3910">
        <v>42399</v>
      </c>
      <c r="R3910">
        <v>0</v>
      </c>
      <c r="S3910" t="str">
        <f t="shared" si="859"/>
        <v>=0</v>
      </c>
      <c r="T3910">
        <v>1030</v>
      </c>
      <c r="U3910" t="str">
        <f t="shared" si="860"/>
        <v>&lt;=1100</v>
      </c>
      <c r="V3910" t="s">
        <v>587</v>
      </c>
      <c r="W3910">
        <v>39479</v>
      </c>
      <c r="X3910" s="12">
        <f t="shared" si="861"/>
        <v>0</v>
      </c>
      <c r="Y3910" t="str">
        <f t="shared" si="862"/>
        <v>=0</v>
      </c>
      <c r="Z3910" t="s">
        <v>32</v>
      </c>
      <c r="AA3910">
        <v>4</v>
      </c>
      <c r="AB3910">
        <v>1786.34</v>
      </c>
      <c r="AC3910" t="str">
        <f t="shared" si="863"/>
        <v>&lt;=2000</v>
      </c>
      <c r="AD3910">
        <v>2583</v>
      </c>
      <c r="AE3910" t="str">
        <f t="shared" si="864"/>
        <v>&gt;120</v>
      </c>
      <c r="AF3910">
        <v>1786.34</v>
      </c>
      <c r="AG3910" t="str">
        <f t="shared" si="865"/>
        <v>&lt;=2000</v>
      </c>
      <c r="AH3910" t="s">
        <v>32</v>
      </c>
      <c r="AI3910" t="str">
        <f t="shared" si="866"/>
        <v/>
      </c>
      <c r="AJ3910" t="s">
        <v>32</v>
      </c>
      <c r="AK3910" t="str">
        <f t="shared" si="867"/>
        <v/>
      </c>
      <c r="AL3910">
        <v>12</v>
      </c>
      <c r="AM3910">
        <v>0</v>
      </c>
      <c r="AN3910">
        <v>12</v>
      </c>
      <c r="AO3910" t="s">
        <v>32</v>
      </c>
      <c r="AP3910">
        <v>1</v>
      </c>
    </row>
    <row r="3911" spans="1:42" x14ac:dyDescent="0.25">
      <c r="A3911">
        <v>201903</v>
      </c>
      <c r="B3911" t="str">
        <f t="shared" si="854"/>
        <v>2019-I</v>
      </c>
      <c r="C3911" t="s">
        <v>3972</v>
      </c>
      <c r="D3911" t="s">
        <v>3972</v>
      </c>
      <c r="E3911">
        <v>30661708</v>
      </c>
      <c r="F3911" t="s">
        <v>29</v>
      </c>
      <c r="G3911">
        <v>0</v>
      </c>
      <c r="H3911">
        <v>0</v>
      </c>
      <c r="I3911">
        <v>0</v>
      </c>
      <c r="J3911">
        <f t="shared" si="855"/>
        <v>0</v>
      </c>
      <c r="K3911" t="str">
        <f t="shared" si="856"/>
        <v>Modelamiento</v>
      </c>
      <c r="L3911">
        <f t="shared" si="857"/>
        <v>0</v>
      </c>
      <c r="M3911">
        <v>55</v>
      </c>
      <c r="N3911" t="str">
        <f t="shared" si="858"/>
        <v>&lt;=55</v>
      </c>
      <c r="O3911" t="s">
        <v>56</v>
      </c>
      <c r="P3911" t="s">
        <v>39</v>
      </c>
      <c r="Q3911">
        <v>48398</v>
      </c>
      <c r="R3911">
        <v>900</v>
      </c>
      <c r="S3911" t="str">
        <f t="shared" si="859"/>
        <v>&lt;=1000</v>
      </c>
      <c r="T3911">
        <v>1298</v>
      </c>
      <c r="U3911" t="str">
        <f t="shared" si="860"/>
        <v>&lt;=1300</v>
      </c>
      <c r="V3911" t="s">
        <v>589</v>
      </c>
      <c r="W3911">
        <v>45728</v>
      </c>
      <c r="X3911" s="12">
        <f t="shared" si="861"/>
        <v>1.9681595521343596E-2</v>
      </c>
      <c r="Y3911" t="str">
        <f t="shared" si="862"/>
        <v>&lt;=0.02</v>
      </c>
      <c r="Z3911" t="s">
        <v>32</v>
      </c>
      <c r="AA3911">
        <v>9</v>
      </c>
      <c r="AB3911" t="s">
        <v>32</v>
      </c>
      <c r="AC3911" t="str">
        <f t="shared" si="863"/>
        <v/>
      </c>
      <c r="AD3911" t="s">
        <v>32</v>
      </c>
      <c r="AE3911" t="str">
        <f t="shared" si="864"/>
        <v/>
      </c>
      <c r="AF3911" t="s">
        <v>32</v>
      </c>
      <c r="AG3911" t="str">
        <f t="shared" si="865"/>
        <v/>
      </c>
      <c r="AH3911" t="s">
        <v>32</v>
      </c>
      <c r="AI3911" t="str">
        <f t="shared" si="866"/>
        <v/>
      </c>
      <c r="AJ3911" t="s">
        <v>32</v>
      </c>
      <c r="AK3911" t="str">
        <f t="shared" si="867"/>
        <v/>
      </c>
      <c r="AL3911">
        <v>0</v>
      </c>
      <c r="AM3911">
        <v>0</v>
      </c>
      <c r="AN3911">
        <v>0</v>
      </c>
      <c r="AO3911" t="s">
        <v>32</v>
      </c>
      <c r="AP3911" t="s">
        <v>32</v>
      </c>
    </row>
    <row r="3912" spans="1:42" x14ac:dyDescent="0.25">
      <c r="A3912">
        <v>201903</v>
      </c>
      <c r="B3912" t="str">
        <f t="shared" si="854"/>
        <v>2019-I</v>
      </c>
      <c r="C3912" t="s">
        <v>3973</v>
      </c>
      <c r="D3912" t="s">
        <v>3973</v>
      </c>
      <c r="E3912">
        <v>30675757</v>
      </c>
      <c r="F3912" t="s">
        <v>29</v>
      </c>
      <c r="G3912">
        <v>0</v>
      </c>
      <c r="H3912">
        <v>0</v>
      </c>
      <c r="I3912">
        <v>0</v>
      </c>
      <c r="J3912">
        <f t="shared" si="855"/>
        <v>0</v>
      </c>
      <c r="K3912" t="str">
        <f t="shared" si="856"/>
        <v>Modelamiento</v>
      </c>
      <c r="L3912">
        <f t="shared" si="857"/>
        <v>0</v>
      </c>
      <c r="M3912">
        <v>26</v>
      </c>
      <c r="N3912" t="str">
        <f t="shared" si="858"/>
        <v>&lt;=30</v>
      </c>
      <c r="O3912" t="s">
        <v>56</v>
      </c>
      <c r="P3912" t="s">
        <v>39</v>
      </c>
      <c r="Q3912">
        <v>42502</v>
      </c>
      <c r="R3912">
        <v>2473</v>
      </c>
      <c r="S3912" t="str">
        <f t="shared" si="859"/>
        <v>&lt;=2500</v>
      </c>
      <c r="T3912">
        <v>1112</v>
      </c>
      <c r="U3912" t="str">
        <f t="shared" si="860"/>
        <v>&lt;=1200</v>
      </c>
      <c r="V3912" t="s">
        <v>612</v>
      </c>
      <c r="W3912">
        <v>41405</v>
      </c>
      <c r="X3912" s="12">
        <f t="shared" si="861"/>
        <v>5.9727086100712472E-2</v>
      </c>
      <c r="Y3912" t="str">
        <f t="shared" si="862"/>
        <v>&lt;=0.06</v>
      </c>
      <c r="Z3912" t="s">
        <v>32</v>
      </c>
      <c r="AA3912">
        <v>9</v>
      </c>
      <c r="AB3912" t="s">
        <v>32</v>
      </c>
      <c r="AC3912" t="str">
        <f t="shared" si="863"/>
        <v/>
      </c>
      <c r="AD3912" t="s">
        <v>32</v>
      </c>
      <c r="AE3912" t="str">
        <f t="shared" si="864"/>
        <v/>
      </c>
      <c r="AF3912" t="s">
        <v>32</v>
      </c>
      <c r="AG3912" t="str">
        <f t="shared" si="865"/>
        <v/>
      </c>
      <c r="AH3912" t="s">
        <v>32</v>
      </c>
      <c r="AI3912" t="str">
        <f t="shared" si="866"/>
        <v/>
      </c>
      <c r="AJ3912" t="s">
        <v>32</v>
      </c>
      <c r="AK3912" t="str">
        <f t="shared" si="867"/>
        <v/>
      </c>
      <c r="AL3912">
        <v>0</v>
      </c>
      <c r="AM3912">
        <v>0</v>
      </c>
      <c r="AN3912">
        <v>0</v>
      </c>
      <c r="AO3912" t="s">
        <v>32</v>
      </c>
      <c r="AP3912" t="s">
        <v>32</v>
      </c>
    </row>
    <row r="3913" spans="1:42" x14ac:dyDescent="0.25">
      <c r="A3913">
        <v>201903</v>
      </c>
      <c r="B3913" t="str">
        <f t="shared" si="854"/>
        <v>2019-I</v>
      </c>
      <c r="C3913" t="s">
        <v>3974</v>
      </c>
      <c r="D3913" t="s">
        <v>3974</v>
      </c>
      <c r="E3913">
        <v>30676553</v>
      </c>
      <c r="F3913" t="s">
        <v>29</v>
      </c>
      <c r="G3913">
        <v>0</v>
      </c>
      <c r="H3913">
        <v>0</v>
      </c>
      <c r="I3913">
        <v>0</v>
      </c>
      <c r="J3913">
        <f t="shared" si="855"/>
        <v>0</v>
      </c>
      <c r="K3913" t="str">
        <f t="shared" si="856"/>
        <v>Modelamiento</v>
      </c>
      <c r="L3913">
        <f t="shared" si="857"/>
        <v>0</v>
      </c>
      <c r="M3913">
        <v>32</v>
      </c>
      <c r="N3913" t="str">
        <f t="shared" si="858"/>
        <v>&lt;=35</v>
      </c>
      <c r="O3913" t="s">
        <v>56</v>
      </c>
      <c r="P3913" t="s">
        <v>31</v>
      </c>
      <c r="Q3913">
        <v>51158</v>
      </c>
      <c r="R3913">
        <v>500</v>
      </c>
      <c r="S3913" t="str">
        <f t="shared" si="859"/>
        <v>&lt;=500</v>
      </c>
      <c r="T3913">
        <v>1295</v>
      </c>
      <c r="U3913" t="str">
        <f t="shared" si="860"/>
        <v>&lt;=1300</v>
      </c>
      <c r="V3913" t="s">
        <v>585</v>
      </c>
      <c r="W3913">
        <v>48738</v>
      </c>
      <c r="X3913" s="12">
        <f t="shared" si="861"/>
        <v>1.0258935532849112E-2</v>
      </c>
      <c r="Y3913" t="str">
        <f t="shared" si="862"/>
        <v>&lt;=0.02</v>
      </c>
      <c r="Z3913" t="s">
        <v>32</v>
      </c>
      <c r="AA3913">
        <v>4</v>
      </c>
      <c r="AB3913">
        <v>1739.51</v>
      </c>
      <c r="AC3913" t="str">
        <f t="shared" si="863"/>
        <v>&lt;=2000</v>
      </c>
      <c r="AD3913">
        <v>3650</v>
      </c>
      <c r="AE3913" t="str">
        <f t="shared" si="864"/>
        <v>&gt;120</v>
      </c>
      <c r="AF3913">
        <v>1739.51</v>
      </c>
      <c r="AG3913" t="str">
        <f t="shared" si="865"/>
        <v>&lt;=2000</v>
      </c>
      <c r="AH3913" t="s">
        <v>32</v>
      </c>
      <c r="AI3913" t="str">
        <f t="shared" si="866"/>
        <v/>
      </c>
      <c r="AJ3913" t="s">
        <v>32</v>
      </c>
      <c r="AK3913" t="str">
        <f t="shared" si="867"/>
        <v/>
      </c>
      <c r="AL3913">
        <v>7</v>
      </c>
      <c r="AM3913">
        <v>0</v>
      </c>
      <c r="AN3913">
        <v>7</v>
      </c>
      <c r="AO3913" t="s">
        <v>32</v>
      </c>
      <c r="AP3913">
        <v>6</v>
      </c>
    </row>
    <row r="3914" spans="1:42" x14ac:dyDescent="0.25">
      <c r="A3914">
        <v>201904</v>
      </c>
      <c r="B3914" t="str">
        <f t="shared" si="854"/>
        <v>2019-I</v>
      </c>
      <c r="C3914" t="s">
        <v>3975</v>
      </c>
      <c r="D3914" t="s">
        <v>3975</v>
      </c>
      <c r="E3914">
        <v>30700364</v>
      </c>
      <c r="F3914" t="s">
        <v>29</v>
      </c>
      <c r="G3914">
        <v>0</v>
      </c>
      <c r="H3914">
        <v>0</v>
      </c>
      <c r="I3914">
        <v>0</v>
      </c>
      <c r="J3914">
        <f t="shared" si="855"/>
        <v>0</v>
      </c>
      <c r="K3914" t="str">
        <f t="shared" si="856"/>
        <v>Modelamiento</v>
      </c>
      <c r="L3914">
        <f t="shared" si="857"/>
        <v>0</v>
      </c>
      <c r="M3914">
        <v>28</v>
      </c>
      <c r="N3914" t="str">
        <f t="shared" si="858"/>
        <v>&lt;=30</v>
      </c>
      <c r="O3914" t="s">
        <v>56</v>
      </c>
      <c r="P3914" t="s">
        <v>35</v>
      </c>
      <c r="Q3914">
        <v>34840</v>
      </c>
      <c r="R3914">
        <v>1750</v>
      </c>
      <c r="S3914" t="str">
        <f t="shared" si="859"/>
        <v>&lt;=2000</v>
      </c>
      <c r="T3914">
        <v>1154</v>
      </c>
      <c r="U3914" t="str">
        <f t="shared" si="860"/>
        <v>&lt;=1200</v>
      </c>
      <c r="V3914" t="s">
        <v>601</v>
      </c>
      <c r="W3914">
        <v>33020</v>
      </c>
      <c r="X3914" s="12">
        <f t="shared" si="861"/>
        <v>5.2998182919442763E-2</v>
      </c>
      <c r="Y3914" t="str">
        <f t="shared" si="862"/>
        <v>&lt;=0.06</v>
      </c>
      <c r="Z3914" t="s">
        <v>32</v>
      </c>
      <c r="AA3914">
        <v>9</v>
      </c>
      <c r="AB3914" t="s">
        <v>32</v>
      </c>
      <c r="AC3914" t="str">
        <f t="shared" si="863"/>
        <v/>
      </c>
      <c r="AD3914" t="s">
        <v>32</v>
      </c>
      <c r="AE3914" t="str">
        <f t="shared" si="864"/>
        <v/>
      </c>
      <c r="AF3914" t="s">
        <v>32</v>
      </c>
      <c r="AG3914" t="str">
        <f t="shared" si="865"/>
        <v/>
      </c>
      <c r="AH3914" t="s">
        <v>32</v>
      </c>
      <c r="AI3914" t="str">
        <f t="shared" si="866"/>
        <v/>
      </c>
      <c r="AJ3914" t="s">
        <v>32</v>
      </c>
      <c r="AK3914" t="str">
        <f t="shared" si="867"/>
        <v/>
      </c>
      <c r="AL3914">
        <v>0</v>
      </c>
      <c r="AM3914">
        <v>0</v>
      </c>
      <c r="AN3914">
        <v>0</v>
      </c>
      <c r="AO3914" t="s">
        <v>32</v>
      </c>
      <c r="AP3914" t="s">
        <v>32</v>
      </c>
    </row>
    <row r="3915" spans="1:42" x14ac:dyDescent="0.25">
      <c r="A3915">
        <v>201904</v>
      </c>
      <c r="B3915" t="str">
        <f t="shared" si="854"/>
        <v>2019-I</v>
      </c>
      <c r="C3915" t="s">
        <v>3976</v>
      </c>
      <c r="D3915" t="s">
        <v>3976</v>
      </c>
      <c r="E3915">
        <v>30698060</v>
      </c>
      <c r="F3915" t="s">
        <v>29</v>
      </c>
      <c r="G3915">
        <v>0</v>
      </c>
      <c r="H3915">
        <v>0</v>
      </c>
      <c r="I3915">
        <v>0</v>
      </c>
      <c r="J3915">
        <f t="shared" si="855"/>
        <v>0</v>
      </c>
      <c r="K3915" t="str">
        <f t="shared" si="856"/>
        <v>Modelamiento</v>
      </c>
      <c r="L3915">
        <f t="shared" si="857"/>
        <v>0</v>
      </c>
      <c r="M3915">
        <v>35</v>
      </c>
      <c r="N3915" t="str">
        <f t="shared" si="858"/>
        <v>&lt;=35</v>
      </c>
      <c r="O3915" t="s">
        <v>56</v>
      </c>
      <c r="P3915" t="s">
        <v>31</v>
      </c>
      <c r="Q3915">
        <v>44470</v>
      </c>
      <c r="R3915">
        <v>500</v>
      </c>
      <c r="S3915" t="str">
        <f t="shared" si="859"/>
        <v>&lt;=500</v>
      </c>
      <c r="T3915">
        <v>987</v>
      </c>
      <c r="U3915" t="str">
        <f t="shared" si="860"/>
        <v>&lt;=1000</v>
      </c>
      <c r="V3915" t="s">
        <v>585</v>
      </c>
      <c r="W3915">
        <v>42050</v>
      </c>
      <c r="X3915" s="12">
        <f t="shared" si="861"/>
        <v>1.1890606420927468E-2</v>
      </c>
      <c r="Y3915" t="str">
        <f t="shared" si="862"/>
        <v>&lt;=0.02</v>
      </c>
      <c r="Z3915" t="s">
        <v>32</v>
      </c>
      <c r="AA3915">
        <v>1</v>
      </c>
      <c r="AB3915">
        <v>3961.59</v>
      </c>
      <c r="AC3915" t="str">
        <f t="shared" si="863"/>
        <v>&lt;=4000</v>
      </c>
      <c r="AD3915">
        <v>26</v>
      </c>
      <c r="AE3915" t="str">
        <f t="shared" si="864"/>
        <v>&lt;=30</v>
      </c>
      <c r="AF3915">
        <v>0</v>
      </c>
      <c r="AG3915" t="str">
        <f t="shared" si="865"/>
        <v>&lt;=500</v>
      </c>
      <c r="AH3915" t="s">
        <v>32</v>
      </c>
      <c r="AI3915" t="str">
        <f t="shared" si="866"/>
        <v/>
      </c>
      <c r="AJ3915" t="s">
        <v>32</v>
      </c>
      <c r="AK3915" t="str">
        <f t="shared" si="867"/>
        <v/>
      </c>
      <c r="AL3915">
        <v>10</v>
      </c>
      <c r="AM3915">
        <v>9</v>
      </c>
      <c r="AN3915">
        <v>0</v>
      </c>
      <c r="AO3915">
        <v>2</v>
      </c>
      <c r="AP3915" t="s">
        <v>32</v>
      </c>
    </row>
    <row r="3916" spans="1:42" x14ac:dyDescent="0.25">
      <c r="A3916">
        <v>201904</v>
      </c>
      <c r="B3916" t="str">
        <f t="shared" si="854"/>
        <v>2019-I</v>
      </c>
      <c r="C3916" t="s">
        <v>3977</v>
      </c>
      <c r="D3916" t="s">
        <v>3977</v>
      </c>
      <c r="E3916">
        <v>30704479</v>
      </c>
      <c r="F3916" t="s">
        <v>29</v>
      </c>
      <c r="G3916">
        <v>1</v>
      </c>
      <c r="H3916">
        <v>0</v>
      </c>
      <c r="I3916">
        <v>0</v>
      </c>
      <c r="J3916">
        <f t="shared" si="855"/>
        <v>0</v>
      </c>
      <c r="K3916" t="str">
        <f t="shared" si="856"/>
        <v>Modelamiento</v>
      </c>
      <c r="L3916">
        <f t="shared" si="857"/>
        <v>0</v>
      </c>
      <c r="M3916">
        <v>30</v>
      </c>
      <c r="N3916" t="str">
        <f t="shared" si="858"/>
        <v>&lt;=30</v>
      </c>
      <c r="O3916" t="s">
        <v>56</v>
      </c>
      <c r="P3916" t="s">
        <v>35</v>
      </c>
      <c r="Q3916">
        <v>56825</v>
      </c>
      <c r="R3916">
        <v>2473</v>
      </c>
      <c r="S3916" t="str">
        <f t="shared" si="859"/>
        <v>&lt;=2500</v>
      </c>
      <c r="T3916">
        <v>1374</v>
      </c>
      <c r="U3916" t="str">
        <f t="shared" si="860"/>
        <v>&lt;=1400</v>
      </c>
      <c r="V3916" t="s">
        <v>589</v>
      </c>
      <c r="W3916">
        <v>56378</v>
      </c>
      <c r="X3916" s="12">
        <f t="shared" si="861"/>
        <v>4.386462804640108E-2</v>
      </c>
      <c r="Y3916" t="str">
        <f t="shared" si="862"/>
        <v>&lt;=0.05</v>
      </c>
      <c r="Z3916" t="s">
        <v>32</v>
      </c>
      <c r="AA3916">
        <v>4</v>
      </c>
      <c r="AB3916">
        <v>1433.97</v>
      </c>
      <c r="AC3916" t="str">
        <f t="shared" si="863"/>
        <v>&lt;=2000</v>
      </c>
      <c r="AD3916">
        <v>705</v>
      </c>
      <c r="AE3916" t="str">
        <f t="shared" si="864"/>
        <v>&gt;120</v>
      </c>
      <c r="AF3916">
        <v>973.66</v>
      </c>
      <c r="AG3916" t="str">
        <f t="shared" si="865"/>
        <v>&lt;=1000</v>
      </c>
      <c r="AH3916" t="s">
        <v>32</v>
      </c>
      <c r="AI3916" t="str">
        <f t="shared" si="866"/>
        <v/>
      </c>
      <c r="AJ3916" t="s">
        <v>32</v>
      </c>
      <c r="AK3916" t="str">
        <f t="shared" si="867"/>
        <v/>
      </c>
      <c r="AL3916">
        <v>12</v>
      </c>
      <c r="AM3916">
        <v>0</v>
      </c>
      <c r="AN3916">
        <v>11</v>
      </c>
      <c r="AO3916" t="s">
        <v>32</v>
      </c>
      <c r="AP3916">
        <v>1</v>
      </c>
    </row>
    <row r="3917" spans="1:42" x14ac:dyDescent="0.25">
      <c r="A3917">
        <v>201904</v>
      </c>
      <c r="B3917" t="str">
        <f t="shared" si="854"/>
        <v>2019-I</v>
      </c>
      <c r="C3917" t="s">
        <v>3978</v>
      </c>
      <c r="D3917" t="s">
        <v>3978</v>
      </c>
      <c r="E3917">
        <v>30697556</v>
      </c>
      <c r="F3917" t="s">
        <v>29</v>
      </c>
      <c r="G3917">
        <v>1</v>
      </c>
      <c r="H3917">
        <v>0</v>
      </c>
      <c r="I3917">
        <v>0</v>
      </c>
      <c r="J3917">
        <f t="shared" si="855"/>
        <v>0</v>
      </c>
      <c r="K3917" t="str">
        <f t="shared" si="856"/>
        <v>Modelamiento</v>
      </c>
      <c r="L3917">
        <f t="shared" si="857"/>
        <v>0</v>
      </c>
      <c r="M3917">
        <v>33</v>
      </c>
      <c r="N3917" t="str">
        <f t="shared" si="858"/>
        <v>&lt;=35</v>
      </c>
      <c r="O3917" t="s">
        <v>56</v>
      </c>
      <c r="P3917" t="s">
        <v>39</v>
      </c>
      <c r="Q3917">
        <v>35718</v>
      </c>
      <c r="R3917">
        <v>1031</v>
      </c>
      <c r="S3917" t="str">
        <f t="shared" si="859"/>
        <v>&lt;=1500</v>
      </c>
      <c r="T3917">
        <v>971</v>
      </c>
      <c r="U3917" t="str">
        <f t="shared" si="860"/>
        <v>&lt;=1000</v>
      </c>
      <c r="V3917" t="s">
        <v>585</v>
      </c>
      <c r="W3917">
        <v>33829</v>
      </c>
      <c r="X3917" s="12">
        <f t="shared" si="861"/>
        <v>3.0476809837713205E-2</v>
      </c>
      <c r="Y3917" t="str">
        <f t="shared" si="862"/>
        <v>&lt;=0.04</v>
      </c>
      <c r="Z3917" t="s">
        <v>32</v>
      </c>
      <c r="AA3917">
        <v>4</v>
      </c>
      <c r="AB3917">
        <v>13926.05</v>
      </c>
      <c r="AC3917" t="str">
        <f t="shared" si="863"/>
        <v>&gt;5000</v>
      </c>
      <c r="AD3917">
        <v>1382</v>
      </c>
      <c r="AE3917" t="str">
        <f t="shared" si="864"/>
        <v>&gt;120</v>
      </c>
      <c r="AF3917">
        <v>307.83999999999997</v>
      </c>
      <c r="AG3917" t="str">
        <f t="shared" si="865"/>
        <v>&lt;=500</v>
      </c>
      <c r="AH3917" t="s">
        <v>32</v>
      </c>
      <c r="AI3917" t="str">
        <f t="shared" si="866"/>
        <v/>
      </c>
      <c r="AJ3917" t="s">
        <v>32</v>
      </c>
      <c r="AK3917" t="str">
        <f t="shared" si="867"/>
        <v/>
      </c>
      <c r="AL3917">
        <v>12</v>
      </c>
      <c r="AM3917">
        <v>0</v>
      </c>
      <c r="AN3917">
        <v>3</v>
      </c>
      <c r="AO3917" t="s">
        <v>32</v>
      </c>
      <c r="AP3917">
        <v>1</v>
      </c>
    </row>
    <row r="3918" spans="1:42" x14ac:dyDescent="0.25">
      <c r="A3918">
        <v>201904</v>
      </c>
      <c r="B3918" t="str">
        <f t="shared" si="854"/>
        <v>2019-I</v>
      </c>
      <c r="C3918" t="s">
        <v>3979</v>
      </c>
      <c r="D3918" t="s">
        <v>3979</v>
      </c>
      <c r="E3918">
        <v>30669960</v>
      </c>
      <c r="F3918" t="s">
        <v>29</v>
      </c>
      <c r="G3918">
        <v>0</v>
      </c>
      <c r="H3918">
        <v>0</v>
      </c>
      <c r="I3918">
        <v>0</v>
      </c>
      <c r="J3918">
        <f t="shared" si="855"/>
        <v>0</v>
      </c>
      <c r="K3918" t="str">
        <f t="shared" si="856"/>
        <v>Modelamiento</v>
      </c>
      <c r="L3918">
        <f t="shared" si="857"/>
        <v>0</v>
      </c>
      <c r="M3918">
        <v>26</v>
      </c>
      <c r="N3918" t="str">
        <f t="shared" si="858"/>
        <v>&lt;=30</v>
      </c>
      <c r="O3918" t="s">
        <v>72</v>
      </c>
      <c r="P3918" t="s">
        <v>31</v>
      </c>
      <c r="Q3918">
        <v>40753</v>
      </c>
      <c r="R3918">
        <v>1649</v>
      </c>
      <c r="S3918" t="str">
        <f t="shared" si="859"/>
        <v>&lt;=2000</v>
      </c>
      <c r="T3918">
        <v>1324</v>
      </c>
      <c r="U3918" t="str">
        <f t="shared" si="860"/>
        <v>&lt;=1400</v>
      </c>
      <c r="V3918" t="s">
        <v>612</v>
      </c>
      <c r="W3918">
        <v>39482</v>
      </c>
      <c r="X3918" s="12">
        <f t="shared" si="861"/>
        <v>4.1765867990476671E-2</v>
      </c>
      <c r="Y3918" t="str">
        <f t="shared" si="862"/>
        <v>&lt;=0.05</v>
      </c>
      <c r="Z3918" t="s">
        <v>32</v>
      </c>
      <c r="AA3918">
        <v>4</v>
      </c>
      <c r="AB3918">
        <v>15653.78</v>
      </c>
      <c r="AC3918" t="str">
        <f t="shared" si="863"/>
        <v>&gt;5000</v>
      </c>
      <c r="AD3918">
        <v>854</v>
      </c>
      <c r="AE3918" t="str">
        <f t="shared" si="864"/>
        <v>&gt;120</v>
      </c>
      <c r="AF3918">
        <v>719.87</v>
      </c>
      <c r="AG3918" t="str">
        <f t="shared" si="865"/>
        <v>&lt;=1000</v>
      </c>
      <c r="AH3918" t="s">
        <v>32</v>
      </c>
      <c r="AI3918" t="str">
        <f t="shared" si="866"/>
        <v/>
      </c>
      <c r="AJ3918" t="s">
        <v>32</v>
      </c>
      <c r="AK3918" t="str">
        <f t="shared" si="867"/>
        <v/>
      </c>
      <c r="AL3918">
        <v>12</v>
      </c>
      <c r="AM3918">
        <v>0</v>
      </c>
      <c r="AN3918">
        <v>3</v>
      </c>
      <c r="AO3918" t="s">
        <v>32</v>
      </c>
      <c r="AP3918">
        <v>1</v>
      </c>
    </row>
    <row r="3919" spans="1:42" x14ac:dyDescent="0.25">
      <c r="A3919">
        <v>201904</v>
      </c>
      <c r="B3919" t="str">
        <f t="shared" si="854"/>
        <v>2019-I</v>
      </c>
      <c r="C3919" t="s">
        <v>3980</v>
      </c>
      <c r="D3919" t="s">
        <v>3980</v>
      </c>
      <c r="E3919">
        <v>30670786</v>
      </c>
      <c r="F3919" t="s">
        <v>29</v>
      </c>
      <c r="G3919">
        <v>0</v>
      </c>
      <c r="H3919">
        <v>0</v>
      </c>
      <c r="I3919">
        <v>0</v>
      </c>
      <c r="J3919">
        <f t="shared" si="855"/>
        <v>0</v>
      </c>
      <c r="K3919" t="str">
        <f t="shared" si="856"/>
        <v>Modelamiento</v>
      </c>
      <c r="L3919">
        <f t="shared" si="857"/>
        <v>0</v>
      </c>
      <c r="M3919">
        <v>39</v>
      </c>
      <c r="N3919" t="str">
        <f t="shared" si="858"/>
        <v>&lt;=40</v>
      </c>
      <c r="O3919" t="s">
        <v>72</v>
      </c>
      <c r="P3919" t="s">
        <v>31</v>
      </c>
      <c r="Q3919">
        <v>54698</v>
      </c>
      <c r="R3919">
        <v>500</v>
      </c>
      <c r="S3919" t="str">
        <f t="shared" si="859"/>
        <v>&lt;=500</v>
      </c>
      <c r="T3919">
        <v>1327</v>
      </c>
      <c r="U3919" t="str">
        <f t="shared" si="860"/>
        <v>&lt;=1400</v>
      </c>
      <c r="V3919" t="s">
        <v>601</v>
      </c>
      <c r="W3919">
        <v>52278</v>
      </c>
      <c r="X3919" s="12">
        <f t="shared" si="861"/>
        <v>9.564252649297984E-3</v>
      </c>
      <c r="Y3919" t="str">
        <f t="shared" si="862"/>
        <v>&lt;=0.01</v>
      </c>
      <c r="Z3919" t="s">
        <v>32</v>
      </c>
      <c r="AA3919">
        <v>3</v>
      </c>
      <c r="AB3919">
        <v>2922.38</v>
      </c>
      <c r="AC3919" t="str">
        <f t="shared" si="863"/>
        <v>&lt;=3000</v>
      </c>
      <c r="AD3919">
        <v>164</v>
      </c>
      <c r="AE3919" t="str">
        <f t="shared" si="864"/>
        <v>&gt;120</v>
      </c>
      <c r="AF3919">
        <v>0</v>
      </c>
      <c r="AG3919" t="str">
        <f t="shared" si="865"/>
        <v>&lt;=500</v>
      </c>
      <c r="AH3919" t="s">
        <v>32</v>
      </c>
      <c r="AI3919" t="str">
        <f t="shared" si="866"/>
        <v/>
      </c>
      <c r="AJ3919" t="s">
        <v>32</v>
      </c>
      <c r="AK3919" t="str">
        <f t="shared" si="867"/>
        <v/>
      </c>
      <c r="AL3919">
        <v>11</v>
      </c>
      <c r="AM3919">
        <v>0</v>
      </c>
      <c r="AN3919">
        <v>0</v>
      </c>
      <c r="AO3919" t="s">
        <v>32</v>
      </c>
      <c r="AP3919" t="s">
        <v>32</v>
      </c>
    </row>
    <row r="3920" spans="1:42" x14ac:dyDescent="0.25">
      <c r="A3920">
        <v>201904</v>
      </c>
      <c r="B3920" t="str">
        <f t="shared" si="854"/>
        <v>2019-I</v>
      </c>
      <c r="C3920" t="s">
        <v>3981</v>
      </c>
      <c r="D3920" t="s">
        <v>3981</v>
      </c>
      <c r="E3920">
        <v>30589811</v>
      </c>
      <c r="F3920" t="s">
        <v>29</v>
      </c>
      <c r="G3920">
        <v>0</v>
      </c>
      <c r="H3920">
        <v>0</v>
      </c>
      <c r="I3920">
        <v>0</v>
      </c>
      <c r="J3920">
        <f t="shared" si="855"/>
        <v>0</v>
      </c>
      <c r="K3920" t="str">
        <f t="shared" si="856"/>
        <v>Modelamiento</v>
      </c>
      <c r="L3920">
        <f t="shared" si="857"/>
        <v>0</v>
      </c>
      <c r="M3920">
        <v>30</v>
      </c>
      <c r="N3920" t="str">
        <f t="shared" si="858"/>
        <v>&lt;=30</v>
      </c>
      <c r="O3920" t="s">
        <v>56</v>
      </c>
      <c r="P3920" t="s">
        <v>39</v>
      </c>
      <c r="Q3920">
        <v>45049</v>
      </c>
      <c r="R3920">
        <v>1031</v>
      </c>
      <c r="S3920" t="str">
        <f t="shared" si="859"/>
        <v>&lt;=1500</v>
      </c>
      <c r="T3920">
        <v>1004</v>
      </c>
      <c r="U3920" t="str">
        <f t="shared" si="860"/>
        <v>&lt;=1100</v>
      </c>
      <c r="V3920" t="s">
        <v>589</v>
      </c>
      <c r="W3920">
        <v>42510</v>
      </c>
      <c r="X3920" s="12">
        <f t="shared" si="861"/>
        <v>2.4253116913667373E-2</v>
      </c>
      <c r="Y3920" t="str">
        <f t="shared" si="862"/>
        <v>&lt;=0.03</v>
      </c>
      <c r="Z3920" t="s">
        <v>32</v>
      </c>
      <c r="AA3920">
        <v>0</v>
      </c>
      <c r="AB3920">
        <v>3835.23</v>
      </c>
      <c r="AC3920" t="str">
        <f t="shared" si="863"/>
        <v>&lt;=4000</v>
      </c>
      <c r="AD3920">
        <v>0</v>
      </c>
      <c r="AE3920" t="str">
        <f t="shared" si="864"/>
        <v>=0</v>
      </c>
      <c r="AF3920">
        <v>0</v>
      </c>
      <c r="AG3920" t="str">
        <f t="shared" si="865"/>
        <v>&lt;=500</v>
      </c>
      <c r="AH3920">
        <v>4800</v>
      </c>
      <c r="AI3920" t="str">
        <f t="shared" si="866"/>
        <v>&lt;=5000</v>
      </c>
      <c r="AJ3920">
        <v>0.5756</v>
      </c>
      <c r="AK3920" t="str">
        <f t="shared" si="867"/>
        <v>&lt;=0.6</v>
      </c>
      <c r="AL3920">
        <v>4</v>
      </c>
      <c r="AM3920">
        <v>4</v>
      </c>
      <c r="AN3920">
        <v>0</v>
      </c>
      <c r="AO3920">
        <v>1</v>
      </c>
      <c r="AP3920" t="s">
        <v>32</v>
      </c>
    </row>
    <row r="3921" spans="1:42" x14ac:dyDescent="0.25">
      <c r="A3921">
        <v>201904</v>
      </c>
      <c r="B3921" t="str">
        <f t="shared" si="854"/>
        <v>2019-I</v>
      </c>
      <c r="C3921" t="s">
        <v>3982</v>
      </c>
      <c r="D3921" t="s">
        <v>3982</v>
      </c>
      <c r="E3921">
        <v>30687383</v>
      </c>
      <c r="F3921" t="s">
        <v>29</v>
      </c>
      <c r="G3921">
        <v>1</v>
      </c>
      <c r="H3921">
        <v>0</v>
      </c>
      <c r="I3921">
        <v>0</v>
      </c>
      <c r="J3921">
        <f t="shared" si="855"/>
        <v>0</v>
      </c>
      <c r="K3921" t="str">
        <f t="shared" si="856"/>
        <v>Modelamiento</v>
      </c>
      <c r="L3921">
        <f t="shared" si="857"/>
        <v>0</v>
      </c>
      <c r="M3921">
        <v>22</v>
      </c>
      <c r="N3921" t="str">
        <f t="shared" si="858"/>
        <v>&lt;=25</v>
      </c>
      <c r="O3921" t="s">
        <v>56</v>
      </c>
      <c r="P3921" t="s">
        <v>31</v>
      </c>
      <c r="Q3921">
        <v>43641</v>
      </c>
      <c r="R3921">
        <v>0</v>
      </c>
      <c r="S3921" t="str">
        <f t="shared" si="859"/>
        <v>=0</v>
      </c>
      <c r="T3921">
        <v>1268</v>
      </c>
      <c r="U3921" t="str">
        <f t="shared" si="860"/>
        <v>&lt;=1300</v>
      </c>
      <c r="V3921" t="s">
        <v>585</v>
      </c>
      <c r="W3921">
        <v>40721</v>
      </c>
      <c r="X3921" s="12">
        <f t="shared" si="861"/>
        <v>0</v>
      </c>
      <c r="Y3921" t="str">
        <f t="shared" si="862"/>
        <v>=0</v>
      </c>
      <c r="Z3921" t="s">
        <v>32</v>
      </c>
      <c r="AA3921">
        <v>0</v>
      </c>
      <c r="AB3921">
        <v>2817.38</v>
      </c>
      <c r="AC3921" t="str">
        <f t="shared" si="863"/>
        <v>&lt;=3000</v>
      </c>
      <c r="AD3921">
        <v>27</v>
      </c>
      <c r="AE3921" t="str">
        <f t="shared" si="864"/>
        <v>&lt;=30</v>
      </c>
      <c r="AF3921">
        <v>0</v>
      </c>
      <c r="AG3921" t="str">
        <f t="shared" si="865"/>
        <v>&lt;=500</v>
      </c>
      <c r="AH3921" t="s">
        <v>32</v>
      </c>
      <c r="AI3921" t="str">
        <f t="shared" si="866"/>
        <v/>
      </c>
      <c r="AJ3921" t="s">
        <v>32</v>
      </c>
      <c r="AK3921" t="str">
        <f t="shared" si="867"/>
        <v/>
      </c>
      <c r="AL3921">
        <v>12</v>
      </c>
      <c r="AM3921">
        <v>11</v>
      </c>
      <c r="AN3921">
        <v>0</v>
      </c>
      <c r="AO3921">
        <v>1</v>
      </c>
      <c r="AP3921" t="s">
        <v>32</v>
      </c>
    </row>
    <row r="3922" spans="1:42" x14ac:dyDescent="0.25">
      <c r="A3922">
        <v>201904</v>
      </c>
      <c r="B3922" t="str">
        <f t="shared" si="854"/>
        <v>2019-I</v>
      </c>
      <c r="C3922" t="s">
        <v>3983</v>
      </c>
      <c r="D3922" t="s">
        <v>3983</v>
      </c>
      <c r="E3922">
        <v>30649123</v>
      </c>
      <c r="F3922" t="s">
        <v>29</v>
      </c>
      <c r="G3922">
        <v>0</v>
      </c>
      <c r="H3922">
        <v>0</v>
      </c>
      <c r="I3922">
        <v>0</v>
      </c>
      <c r="J3922">
        <f t="shared" si="855"/>
        <v>0</v>
      </c>
      <c r="K3922" t="str">
        <f t="shared" si="856"/>
        <v>Modelamiento</v>
      </c>
      <c r="L3922">
        <f t="shared" si="857"/>
        <v>0</v>
      </c>
      <c r="M3922">
        <v>27</v>
      </c>
      <c r="N3922" t="str">
        <f t="shared" si="858"/>
        <v>&lt;=30</v>
      </c>
      <c r="O3922" t="s">
        <v>56</v>
      </c>
      <c r="P3922" t="s">
        <v>39</v>
      </c>
      <c r="Q3922">
        <v>53440</v>
      </c>
      <c r="R3922">
        <v>499</v>
      </c>
      <c r="S3922" t="str">
        <f t="shared" si="859"/>
        <v>&lt;=500</v>
      </c>
      <c r="T3922">
        <v>1147</v>
      </c>
      <c r="U3922" t="str">
        <f t="shared" si="860"/>
        <v>&lt;=1200</v>
      </c>
      <c r="V3922" t="s">
        <v>585</v>
      </c>
      <c r="W3922">
        <v>51019</v>
      </c>
      <c r="X3922" s="12">
        <f t="shared" si="861"/>
        <v>9.7806699464905236E-3</v>
      </c>
      <c r="Y3922" t="str">
        <f t="shared" si="862"/>
        <v>&lt;=0.01</v>
      </c>
      <c r="Z3922" t="s">
        <v>32</v>
      </c>
      <c r="AA3922">
        <v>9</v>
      </c>
      <c r="AB3922" t="s">
        <v>32</v>
      </c>
      <c r="AC3922" t="str">
        <f t="shared" si="863"/>
        <v/>
      </c>
      <c r="AD3922" t="s">
        <v>32</v>
      </c>
      <c r="AE3922" t="str">
        <f t="shared" si="864"/>
        <v/>
      </c>
      <c r="AF3922" t="s">
        <v>32</v>
      </c>
      <c r="AG3922" t="str">
        <f t="shared" si="865"/>
        <v/>
      </c>
      <c r="AH3922" t="s">
        <v>32</v>
      </c>
      <c r="AI3922" t="str">
        <f t="shared" si="866"/>
        <v/>
      </c>
      <c r="AJ3922" t="s">
        <v>32</v>
      </c>
      <c r="AK3922" t="str">
        <f t="shared" si="867"/>
        <v/>
      </c>
      <c r="AL3922">
        <v>0</v>
      </c>
      <c r="AM3922">
        <v>0</v>
      </c>
      <c r="AN3922">
        <v>0</v>
      </c>
      <c r="AO3922" t="s">
        <v>32</v>
      </c>
      <c r="AP3922" t="s">
        <v>32</v>
      </c>
    </row>
    <row r="3923" spans="1:42" x14ac:dyDescent="0.25">
      <c r="A3923">
        <v>201904</v>
      </c>
      <c r="B3923" t="str">
        <f t="shared" si="854"/>
        <v>2019-I</v>
      </c>
      <c r="C3923" t="s">
        <v>3984</v>
      </c>
      <c r="D3923" t="s">
        <v>3984</v>
      </c>
      <c r="E3923">
        <v>30660998</v>
      </c>
      <c r="F3923" t="s">
        <v>29</v>
      </c>
      <c r="G3923">
        <v>0</v>
      </c>
      <c r="H3923">
        <v>0</v>
      </c>
      <c r="I3923">
        <v>0</v>
      </c>
      <c r="J3923">
        <f t="shared" si="855"/>
        <v>0</v>
      </c>
      <c r="K3923" t="str">
        <f t="shared" si="856"/>
        <v>Modelamiento</v>
      </c>
      <c r="L3923">
        <f t="shared" si="857"/>
        <v>0</v>
      </c>
      <c r="M3923">
        <v>29</v>
      </c>
      <c r="N3923" t="str">
        <f t="shared" si="858"/>
        <v>&lt;=30</v>
      </c>
      <c r="O3923" t="s">
        <v>56</v>
      </c>
      <c r="P3923" t="s">
        <v>39</v>
      </c>
      <c r="Q3923">
        <v>38746</v>
      </c>
      <c r="R3923">
        <v>2473</v>
      </c>
      <c r="S3923" t="str">
        <f t="shared" si="859"/>
        <v>&lt;=2500</v>
      </c>
      <c r="T3923">
        <v>1332</v>
      </c>
      <c r="U3923" t="str">
        <f t="shared" si="860"/>
        <v>&lt;=1400</v>
      </c>
      <c r="V3923" t="s">
        <v>1407</v>
      </c>
      <c r="W3923">
        <v>38269</v>
      </c>
      <c r="X3923" s="12">
        <f t="shared" si="861"/>
        <v>6.4621495204996215E-2</v>
      </c>
      <c r="Y3923" t="str">
        <f t="shared" si="862"/>
        <v>&gt;0.06</v>
      </c>
      <c r="Z3923" t="s">
        <v>32</v>
      </c>
      <c r="AA3923">
        <v>4</v>
      </c>
      <c r="AB3923">
        <v>1343.06</v>
      </c>
      <c r="AC3923" t="str">
        <f t="shared" si="863"/>
        <v>&lt;=2000</v>
      </c>
      <c r="AD3923">
        <v>1046</v>
      </c>
      <c r="AE3923" t="str">
        <f t="shared" si="864"/>
        <v>&gt;120</v>
      </c>
      <c r="AF3923">
        <v>1343.06</v>
      </c>
      <c r="AG3923" t="str">
        <f t="shared" si="865"/>
        <v>&lt;=2000</v>
      </c>
      <c r="AH3923" t="s">
        <v>32</v>
      </c>
      <c r="AI3923" t="str">
        <f t="shared" si="866"/>
        <v/>
      </c>
      <c r="AJ3923" t="s">
        <v>32</v>
      </c>
      <c r="AK3923" t="str">
        <f t="shared" si="867"/>
        <v/>
      </c>
      <c r="AL3923">
        <v>12</v>
      </c>
      <c r="AM3923">
        <v>0</v>
      </c>
      <c r="AN3923">
        <v>12</v>
      </c>
      <c r="AO3923" t="s">
        <v>32</v>
      </c>
      <c r="AP3923">
        <v>1</v>
      </c>
    </row>
    <row r="3924" spans="1:42" x14ac:dyDescent="0.25">
      <c r="A3924">
        <v>201904</v>
      </c>
      <c r="B3924" t="str">
        <f t="shared" si="854"/>
        <v>2019-I</v>
      </c>
      <c r="C3924" t="s">
        <v>3985</v>
      </c>
      <c r="D3924" t="s">
        <v>3985</v>
      </c>
      <c r="E3924">
        <v>30668888</v>
      </c>
      <c r="F3924" t="s">
        <v>29</v>
      </c>
      <c r="G3924">
        <v>0</v>
      </c>
      <c r="H3924">
        <v>0</v>
      </c>
      <c r="I3924">
        <v>0</v>
      </c>
      <c r="J3924">
        <f t="shared" si="855"/>
        <v>0</v>
      </c>
      <c r="K3924" t="str">
        <f t="shared" si="856"/>
        <v>Modelamiento</v>
      </c>
      <c r="L3924">
        <f t="shared" si="857"/>
        <v>0</v>
      </c>
      <c r="M3924">
        <v>47</v>
      </c>
      <c r="N3924" t="str">
        <f t="shared" si="858"/>
        <v>&lt;=50</v>
      </c>
      <c r="O3924" t="s">
        <v>56</v>
      </c>
      <c r="P3924" t="s">
        <v>31</v>
      </c>
      <c r="Q3924">
        <v>46852</v>
      </c>
      <c r="R3924">
        <v>500</v>
      </c>
      <c r="S3924" t="str">
        <f t="shared" si="859"/>
        <v>&lt;=500</v>
      </c>
      <c r="T3924">
        <v>1435</v>
      </c>
      <c r="U3924" t="str">
        <f t="shared" si="860"/>
        <v>&lt;=1500</v>
      </c>
      <c r="V3924" t="s">
        <v>585</v>
      </c>
      <c r="W3924">
        <v>44432</v>
      </c>
      <c r="X3924" s="12">
        <f t="shared" si="861"/>
        <v>1.1253150882247029E-2</v>
      </c>
      <c r="Y3924" t="str">
        <f t="shared" si="862"/>
        <v>&lt;=0.02</v>
      </c>
      <c r="Z3924" t="s">
        <v>32</v>
      </c>
      <c r="AA3924">
        <v>9</v>
      </c>
      <c r="AB3924" t="s">
        <v>32</v>
      </c>
      <c r="AC3924" t="str">
        <f t="shared" si="863"/>
        <v/>
      </c>
      <c r="AD3924" t="s">
        <v>32</v>
      </c>
      <c r="AE3924" t="str">
        <f t="shared" si="864"/>
        <v/>
      </c>
      <c r="AF3924" t="s">
        <v>32</v>
      </c>
      <c r="AG3924" t="str">
        <f t="shared" si="865"/>
        <v/>
      </c>
      <c r="AH3924" t="s">
        <v>32</v>
      </c>
      <c r="AI3924" t="str">
        <f t="shared" si="866"/>
        <v/>
      </c>
      <c r="AJ3924" t="s">
        <v>32</v>
      </c>
      <c r="AK3924" t="str">
        <f t="shared" si="867"/>
        <v/>
      </c>
      <c r="AL3924">
        <v>0</v>
      </c>
      <c r="AM3924">
        <v>0</v>
      </c>
      <c r="AN3924">
        <v>0</v>
      </c>
      <c r="AO3924" t="s">
        <v>32</v>
      </c>
      <c r="AP3924" t="s">
        <v>32</v>
      </c>
    </row>
    <row r="3925" spans="1:42" x14ac:dyDescent="0.25">
      <c r="A3925">
        <v>201904</v>
      </c>
      <c r="B3925" t="str">
        <f t="shared" si="854"/>
        <v>2019-I</v>
      </c>
      <c r="C3925" t="s">
        <v>3986</v>
      </c>
      <c r="D3925" t="s">
        <v>3986</v>
      </c>
      <c r="E3925">
        <v>30678897</v>
      </c>
      <c r="F3925" t="s">
        <v>29</v>
      </c>
      <c r="G3925">
        <v>0</v>
      </c>
      <c r="H3925">
        <v>0</v>
      </c>
      <c r="I3925">
        <v>0</v>
      </c>
      <c r="J3925">
        <f t="shared" si="855"/>
        <v>0</v>
      </c>
      <c r="K3925" t="str">
        <f t="shared" si="856"/>
        <v>Modelamiento</v>
      </c>
      <c r="L3925">
        <f t="shared" si="857"/>
        <v>0</v>
      </c>
      <c r="M3925">
        <v>47</v>
      </c>
      <c r="N3925" t="str">
        <f t="shared" si="858"/>
        <v>&lt;=50</v>
      </c>
      <c r="O3925" t="s">
        <v>56</v>
      </c>
      <c r="P3925" t="s">
        <v>39</v>
      </c>
      <c r="Q3925">
        <v>38709</v>
      </c>
      <c r="R3925">
        <v>500</v>
      </c>
      <c r="S3925" t="str">
        <f t="shared" si="859"/>
        <v>&lt;=500</v>
      </c>
      <c r="T3925">
        <v>1056</v>
      </c>
      <c r="U3925" t="str">
        <f t="shared" si="860"/>
        <v>&lt;=1100</v>
      </c>
      <c r="V3925" t="s">
        <v>614</v>
      </c>
      <c r="W3925">
        <v>36289</v>
      </c>
      <c r="X3925" s="12">
        <f t="shared" si="861"/>
        <v>1.3778279919534845E-2</v>
      </c>
      <c r="Y3925" t="str">
        <f t="shared" si="862"/>
        <v>&lt;=0.02</v>
      </c>
      <c r="Z3925" t="s">
        <v>32</v>
      </c>
      <c r="AA3925">
        <v>4</v>
      </c>
      <c r="AB3925">
        <v>204.69</v>
      </c>
      <c r="AC3925" t="str">
        <f t="shared" si="863"/>
        <v>&lt;=500</v>
      </c>
      <c r="AD3925">
        <v>485</v>
      </c>
      <c r="AE3925" t="str">
        <f t="shared" si="864"/>
        <v>&gt;120</v>
      </c>
      <c r="AF3925">
        <v>204.69</v>
      </c>
      <c r="AG3925" t="str">
        <f t="shared" si="865"/>
        <v>&lt;=500</v>
      </c>
      <c r="AH3925" t="s">
        <v>32</v>
      </c>
      <c r="AI3925" t="str">
        <f t="shared" si="866"/>
        <v/>
      </c>
      <c r="AJ3925" t="s">
        <v>32</v>
      </c>
      <c r="AK3925" t="str">
        <f t="shared" si="867"/>
        <v/>
      </c>
      <c r="AL3925">
        <v>10</v>
      </c>
      <c r="AM3925">
        <v>0</v>
      </c>
      <c r="AN3925">
        <v>10</v>
      </c>
      <c r="AO3925" t="s">
        <v>32</v>
      </c>
      <c r="AP3925">
        <v>3</v>
      </c>
    </row>
    <row r="3926" spans="1:42" x14ac:dyDescent="0.25">
      <c r="A3926">
        <v>201904</v>
      </c>
      <c r="B3926" t="str">
        <f t="shared" si="854"/>
        <v>2019-I</v>
      </c>
      <c r="C3926" t="s">
        <v>3987</v>
      </c>
      <c r="D3926" t="s">
        <v>3987</v>
      </c>
      <c r="E3926">
        <v>30654018</v>
      </c>
      <c r="F3926" t="s">
        <v>29</v>
      </c>
      <c r="G3926">
        <v>0</v>
      </c>
      <c r="H3926">
        <v>0</v>
      </c>
      <c r="I3926">
        <v>0</v>
      </c>
      <c r="J3926">
        <f t="shared" si="855"/>
        <v>0</v>
      </c>
      <c r="K3926" t="str">
        <f t="shared" si="856"/>
        <v>Modelamiento</v>
      </c>
      <c r="L3926">
        <f t="shared" si="857"/>
        <v>0</v>
      </c>
      <c r="M3926">
        <v>34</v>
      </c>
      <c r="N3926" t="str">
        <f t="shared" si="858"/>
        <v>&lt;=35</v>
      </c>
      <c r="O3926" t="s">
        <v>56</v>
      </c>
      <c r="P3926" t="s">
        <v>39</v>
      </c>
      <c r="Q3926">
        <v>41248</v>
      </c>
      <c r="R3926">
        <v>1650</v>
      </c>
      <c r="S3926" t="str">
        <f t="shared" si="859"/>
        <v>&lt;=2000</v>
      </c>
      <c r="T3926">
        <v>1001</v>
      </c>
      <c r="U3926" t="str">
        <f t="shared" si="860"/>
        <v>&lt;=1100</v>
      </c>
      <c r="V3926" t="s">
        <v>587</v>
      </c>
      <c r="W3926">
        <v>39978</v>
      </c>
      <c r="X3926" s="12">
        <f t="shared" si="861"/>
        <v>4.1272699984991744E-2</v>
      </c>
      <c r="Y3926" t="str">
        <f t="shared" si="862"/>
        <v>&lt;=0.05</v>
      </c>
      <c r="Z3926" t="s">
        <v>32</v>
      </c>
      <c r="AA3926">
        <v>0</v>
      </c>
      <c r="AB3926">
        <v>5345.85</v>
      </c>
      <c r="AC3926" t="str">
        <f t="shared" si="863"/>
        <v>&gt;5000</v>
      </c>
      <c r="AD3926">
        <v>0</v>
      </c>
      <c r="AE3926" t="str">
        <f t="shared" si="864"/>
        <v>=0</v>
      </c>
      <c r="AF3926">
        <v>0</v>
      </c>
      <c r="AG3926" t="str">
        <f t="shared" si="865"/>
        <v>&lt;=500</v>
      </c>
      <c r="AH3926">
        <v>3200</v>
      </c>
      <c r="AI3926" t="str">
        <f t="shared" si="866"/>
        <v>&lt;=4000</v>
      </c>
      <c r="AJ3926">
        <v>0.99909999999999999</v>
      </c>
      <c r="AK3926" t="str">
        <f t="shared" si="867"/>
        <v>&gt;0.9</v>
      </c>
      <c r="AL3926">
        <v>12</v>
      </c>
      <c r="AM3926">
        <v>12</v>
      </c>
      <c r="AN3926">
        <v>0</v>
      </c>
      <c r="AO3926">
        <v>1</v>
      </c>
      <c r="AP3926" t="s">
        <v>32</v>
      </c>
    </row>
    <row r="3927" spans="1:42" x14ac:dyDescent="0.25">
      <c r="A3927">
        <v>201904</v>
      </c>
      <c r="B3927" t="str">
        <f t="shared" si="854"/>
        <v>2019-I</v>
      </c>
      <c r="C3927" t="s">
        <v>3988</v>
      </c>
      <c r="D3927" t="s">
        <v>3988</v>
      </c>
      <c r="E3927">
        <v>30667921</v>
      </c>
      <c r="F3927" t="s">
        <v>29</v>
      </c>
      <c r="G3927">
        <v>0</v>
      </c>
      <c r="H3927">
        <v>0</v>
      </c>
      <c r="I3927">
        <v>0</v>
      </c>
      <c r="J3927">
        <f t="shared" si="855"/>
        <v>0</v>
      </c>
      <c r="K3927" t="str">
        <f t="shared" si="856"/>
        <v>Modelamiento</v>
      </c>
      <c r="L3927">
        <f t="shared" si="857"/>
        <v>0</v>
      </c>
      <c r="M3927">
        <v>29</v>
      </c>
      <c r="N3927" t="str">
        <f t="shared" si="858"/>
        <v>&lt;=30</v>
      </c>
      <c r="O3927" t="s">
        <v>56</v>
      </c>
      <c r="P3927" t="s">
        <v>39</v>
      </c>
      <c r="Q3927">
        <v>49270</v>
      </c>
      <c r="R3927">
        <v>750</v>
      </c>
      <c r="S3927" t="str">
        <f t="shared" si="859"/>
        <v>&lt;=1000</v>
      </c>
      <c r="T3927">
        <v>1092</v>
      </c>
      <c r="U3927" t="str">
        <f t="shared" si="860"/>
        <v>&lt;=1100</v>
      </c>
      <c r="V3927" t="s">
        <v>585</v>
      </c>
      <c r="W3927">
        <v>47100</v>
      </c>
      <c r="X3927" s="12">
        <f t="shared" si="861"/>
        <v>1.5923566878980892E-2</v>
      </c>
      <c r="Y3927" t="str">
        <f t="shared" si="862"/>
        <v>&lt;=0.02</v>
      </c>
      <c r="Z3927" t="s">
        <v>32</v>
      </c>
      <c r="AA3927">
        <v>4</v>
      </c>
      <c r="AB3927">
        <v>1611.42</v>
      </c>
      <c r="AC3927" t="str">
        <f t="shared" si="863"/>
        <v>&lt;=2000</v>
      </c>
      <c r="AD3927">
        <v>2224</v>
      </c>
      <c r="AE3927" t="str">
        <f t="shared" si="864"/>
        <v>&gt;120</v>
      </c>
      <c r="AF3927">
        <v>1611.42</v>
      </c>
      <c r="AG3927" t="str">
        <f t="shared" si="865"/>
        <v>&lt;=2000</v>
      </c>
      <c r="AH3927" t="s">
        <v>32</v>
      </c>
      <c r="AI3927" t="str">
        <f t="shared" si="866"/>
        <v/>
      </c>
      <c r="AJ3927" t="s">
        <v>32</v>
      </c>
      <c r="AK3927" t="str">
        <f t="shared" si="867"/>
        <v/>
      </c>
      <c r="AL3927">
        <v>1</v>
      </c>
      <c r="AM3927">
        <v>0</v>
      </c>
      <c r="AN3927">
        <v>1</v>
      </c>
      <c r="AO3927" t="s">
        <v>32</v>
      </c>
      <c r="AP3927">
        <v>12</v>
      </c>
    </row>
    <row r="3928" spans="1:42" x14ac:dyDescent="0.25">
      <c r="A3928">
        <v>201904</v>
      </c>
      <c r="B3928" t="str">
        <f t="shared" si="854"/>
        <v>2019-I</v>
      </c>
      <c r="C3928" t="s">
        <v>3989</v>
      </c>
      <c r="D3928" t="s">
        <v>3989</v>
      </c>
      <c r="E3928">
        <v>30678766</v>
      </c>
      <c r="F3928" t="s">
        <v>29</v>
      </c>
      <c r="G3928">
        <v>0</v>
      </c>
      <c r="H3928">
        <v>0</v>
      </c>
      <c r="I3928">
        <v>0</v>
      </c>
      <c r="J3928">
        <f t="shared" si="855"/>
        <v>0</v>
      </c>
      <c r="K3928" t="str">
        <f t="shared" si="856"/>
        <v>Modelamiento</v>
      </c>
      <c r="L3928">
        <f t="shared" si="857"/>
        <v>0</v>
      </c>
      <c r="M3928">
        <v>21</v>
      </c>
      <c r="N3928" t="str">
        <f t="shared" si="858"/>
        <v>&lt;=25</v>
      </c>
      <c r="O3928" t="s">
        <v>56</v>
      </c>
      <c r="P3928" t="s">
        <v>39</v>
      </c>
      <c r="Q3928">
        <v>45995</v>
      </c>
      <c r="R3928">
        <v>2473</v>
      </c>
      <c r="S3928" t="str">
        <f t="shared" si="859"/>
        <v>&lt;=2500</v>
      </c>
      <c r="T3928">
        <v>1116</v>
      </c>
      <c r="U3928" t="str">
        <f t="shared" si="860"/>
        <v>&lt;=1200</v>
      </c>
      <c r="V3928" t="s">
        <v>597</v>
      </c>
      <c r="W3928">
        <v>44898</v>
      </c>
      <c r="X3928" s="12">
        <f t="shared" si="861"/>
        <v>5.5080404472359568E-2</v>
      </c>
      <c r="Y3928" t="str">
        <f t="shared" si="862"/>
        <v>&lt;=0.06</v>
      </c>
      <c r="Z3928" t="s">
        <v>32</v>
      </c>
      <c r="AA3928">
        <v>9</v>
      </c>
      <c r="AB3928" t="s">
        <v>32</v>
      </c>
      <c r="AC3928" t="str">
        <f t="shared" si="863"/>
        <v/>
      </c>
      <c r="AD3928" t="s">
        <v>32</v>
      </c>
      <c r="AE3928" t="str">
        <f t="shared" si="864"/>
        <v/>
      </c>
      <c r="AF3928" t="s">
        <v>32</v>
      </c>
      <c r="AG3928" t="str">
        <f t="shared" si="865"/>
        <v/>
      </c>
      <c r="AH3928" t="s">
        <v>32</v>
      </c>
      <c r="AI3928" t="str">
        <f t="shared" si="866"/>
        <v/>
      </c>
      <c r="AJ3928" t="s">
        <v>32</v>
      </c>
      <c r="AK3928" t="str">
        <f t="shared" si="867"/>
        <v/>
      </c>
      <c r="AL3928">
        <v>0</v>
      </c>
      <c r="AM3928">
        <v>0</v>
      </c>
      <c r="AN3928">
        <v>0</v>
      </c>
      <c r="AO3928" t="s">
        <v>32</v>
      </c>
      <c r="AP3928" t="s">
        <v>32</v>
      </c>
    </row>
    <row r="3929" spans="1:42" x14ac:dyDescent="0.25">
      <c r="A3929">
        <v>201904</v>
      </c>
      <c r="B3929" t="str">
        <f t="shared" si="854"/>
        <v>2019-I</v>
      </c>
      <c r="C3929" t="s">
        <v>3990</v>
      </c>
      <c r="D3929" t="s">
        <v>3990</v>
      </c>
      <c r="E3929">
        <v>30651801</v>
      </c>
      <c r="F3929" t="s">
        <v>29</v>
      </c>
      <c r="G3929">
        <v>0</v>
      </c>
      <c r="H3929">
        <v>0</v>
      </c>
      <c r="I3929">
        <v>0</v>
      </c>
      <c r="J3929">
        <f t="shared" si="855"/>
        <v>0</v>
      </c>
      <c r="K3929" t="str">
        <f t="shared" si="856"/>
        <v>Modelamiento</v>
      </c>
      <c r="L3929">
        <f t="shared" si="857"/>
        <v>0</v>
      </c>
      <c r="M3929">
        <v>29</v>
      </c>
      <c r="N3929" t="str">
        <f t="shared" si="858"/>
        <v>&lt;=30</v>
      </c>
      <c r="O3929" t="s">
        <v>56</v>
      </c>
      <c r="P3929" t="s">
        <v>31</v>
      </c>
      <c r="Q3929">
        <v>39016</v>
      </c>
      <c r="R3929">
        <v>1031</v>
      </c>
      <c r="S3929" t="str">
        <f t="shared" si="859"/>
        <v>&lt;=1500</v>
      </c>
      <c r="T3929">
        <v>1332</v>
      </c>
      <c r="U3929" t="str">
        <f t="shared" si="860"/>
        <v>&lt;=1400</v>
      </c>
      <c r="V3929" t="s">
        <v>589</v>
      </c>
      <c r="W3929">
        <v>37127</v>
      </c>
      <c r="X3929" s="12">
        <f t="shared" si="861"/>
        <v>2.7769547768470387E-2</v>
      </c>
      <c r="Y3929" t="str">
        <f t="shared" si="862"/>
        <v>&lt;=0.03</v>
      </c>
      <c r="Z3929" t="s">
        <v>32</v>
      </c>
      <c r="AA3929">
        <v>9</v>
      </c>
      <c r="AB3929" t="s">
        <v>32</v>
      </c>
      <c r="AC3929" t="str">
        <f t="shared" si="863"/>
        <v/>
      </c>
      <c r="AD3929" t="s">
        <v>32</v>
      </c>
      <c r="AE3929" t="str">
        <f t="shared" si="864"/>
        <v/>
      </c>
      <c r="AF3929" t="s">
        <v>32</v>
      </c>
      <c r="AG3929" t="str">
        <f t="shared" si="865"/>
        <v/>
      </c>
      <c r="AH3929" t="s">
        <v>32</v>
      </c>
      <c r="AI3929" t="str">
        <f t="shared" si="866"/>
        <v/>
      </c>
      <c r="AJ3929" t="s">
        <v>32</v>
      </c>
      <c r="AK3929" t="str">
        <f t="shared" si="867"/>
        <v/>
      </c>
      <c r="AL3929">
        <v>0</v>
      </c>
      <c r="AM3929">
        <v>0</v>
      </c>
      <c r="AN3929">
        <v>0</v>
      </c>
      <c r="AO3929" t="s">
        <v>32</v>
      </c>
      <c r="AP3929" t="s">
        <v>32</v>
      </c>
    </row>
    <row r="3930" spans="1:42" x14ac:dyDescent="0.25">
      <c r="A3930">
        <v>201904</v>
      </c>
      <c r="B3930" t="str">
        <f t="shared" si="854"/>
        <v>2019-I</v>
      </c>
      <c r="C3930" t="s">
        <v>3991</v>
      </c>
      <c r="D3930" t="s">
        <v>3991</v>
      </c>
      <c r="E3930">
        <v>30679093</v>
      </c>
      <c r="F3930" t="s">
        <v>29</v>
      </c>
      <c r="G3930">
        <v>1</v>
      </c>
      <c r="H3930">
        <v>0</v>
      </c>
      <c r="I3930">
        <v>0</v>
      </c>
      <c r="J3930">
        <f t="shared" si="855"/>
        <v>0</v>
      </c>
      <c r="K3930" t="str">
        <f t="shared" si="856"/>
        <v>Modelamiento</v>
      </c>
      <c r="L3930">
        <f t="shared" si="857"/>
        <v>0</v>
      </c>
      <c r="M3930">
        <v>33</v>
      </c>
      <c r="N3930" t="str">
        <f t="shared" si="858"/>
        <v>&lt;=35</v>
      </c>
      <c r="O3930" t="s">
        <v>56</v>
      </c>
      <c r="P3930" t="s">
        <v>39</v>
      </c>
      <c r="Q3930">
        <v>33079</v>
      </c>
      <c r="R3930">
        <v>500</v>
      </c>
      <c r="S3930" t="str">
        <f t="shared" si="859"/>
        <v>&lt;=500</v>
      </c>
      <c r="T3930">
        <v>1129</v>
      </c>
      <c r="U3930" t="str">
        <f t="shared" si="860"/>
        <v>&lt;=1200</v>
      </c>
      <c r="V3930" t="s">
        <v>589</v>
      </c>
      <c r="W3930">
        <v>30659</v>
      </c>
      <c r="X3930" s="12">
        <f t="shared" si="861"/>
        <v>1.6308424932320036E-2</v>
      </c>
      <c r="Y3930" t="str">
        <f t="shared" si="862"/>
        <v>&lt;=0.02</v>
      </c>
      <c r="Z3930" t="s">
        <v>32</v>
      </c>
      <c r="AA3930">
        <v>4</v>
      </c>
      <c r="AB3930">
        <v>1226.83</v>
      </c>
      <c r="AC3930" t="str">
        <f t="shared" si="863"/>
        <v>&lt;=2000</v>
      </c>
      <c r="AD3930">
        <v>541</v>
      </c>
      <c r="AE3930" t="str">
        <f t="shared" si="864"/>
        <v>&gt;120</v>
      </c>
      <c r="AF3930">
        <v>1226.83</v>
      </c>
      <c r="AG3930" t="str">
        <f t="shared" si="865"/>
        <v>&lt;=2000</v>
      </c>
      <c r="AH3930" t="s">
        <v>32</v>
      </c>
      <c r="AI3930" t="str">
        <f t="shared" si="866"/>
        <v/>
      </c>
      <c r="AJ3930" t="s">
        <v>32</v>
      </c>
      <c r="AK3930" t="str">
        <f t="shared" si="867"/>
        <v/>
      </c>
      <c r="AL3930">
        <v>12</v>
      </c>
      <c r="AM3930">
        <v>0</v>
      </c>
      <c r="AN3930">
        <v>12</v>
      </c>
      <c r="AO3930" t="s">
        <v>32</v>
      </c>
      <c r="AP3930">
        <v>1</v>
      </c>
    </row>
    <row r="3931" spans="1:42" x14ac:dyDescent="0.25">
      <c r="A3931">
        <v>201904</v>
      </c>
      <c r="B3931" t="str">
        <f t="shared" si="854"/>
        <v>2019-I</v>
      </c>
      <c r="C3931" t="s">
        <v>3992</v>
      </c>
      <c r="D3931" t="s">
        <v>3992</v>
      </c>
      <c r="E3931">
        <v>30683372</v>
      </c>
      <c r="F3931" t="s">
        <v>29</v>
      </c>
      <c r="G3931">
        <v>1</v>
      </c>
      <c r="H3931">
        <v>0</v>
      </c>
      <c r="I3931">
        <v>0</v>
      </c>
      <c r="J3931">
        <f t="shared" si="855"/>
        <v>0</v>
      </c>
      <c r="K3931" t="str">
        <f t="shared" si="856"/>
        <v>Modelamiento</v>
      </c>
      <c r="L3931">
        <f t="shared" si="857"/>
        <v>0</v>
      </c>
      <c r="M3931">
        <v>36</v>
      </c>
      <c r="N3931" t="str">
        <f t="shared" si="858"/>
        <v>&lt;=40</v>
      </c>
      <c r="O3931" t="s">
        <v>56</v>
      </c>
      <c r="P3931" t="s">
        <v>39</v>
      </c>
      <c r="Q3931">
        <v>41495</v>
      </c>
      <c r="R3931">
        <v>500</v>
      </c>
      <c r="S3931" t="str">
        <f t="shared" si="859"/>
        <v>&lt;=500</v>
      </c>
      <c r="T3931">
        <v>1420</v>
      </c>
      <c r="U3931" t="str">
        <f t="shared" si="860"/>
        <v>&lt;=1500</v>
      </c>
      <c r="V3931" t="s">
        <v>585</v>
      </c>
      <c r="W3931">
        <v>39075</v>
      </c>
      <c r="X3931" s="12">
        <f t="shared" si="861"/>
        <v>1.2795905310300703E-2</v>
      </c>
      <c r="Y3931" t="str">
        <f t="shared" si="862"/>
        <v>&lt;=0.02</v>
      </c>
      <c r="Z3931" t="s">
        <v>32</v>
      </c>
      <c r="AA3931">
        <v>2</v>
      </c>
      <c r="AB3931">
        <v>1000</v>
      </c>
      <c r="AC3931" t="str">
        <f t="shared" si="863"/>
        <v>&lt;=1000</v>
      </c>
      <c r="AD3931">
        <v>36</v>
      </c>
      <c r="AE3931" t="str">
        <f t="shared" si="864"/>
        <v>&lt;=60</v>
      </c>
      <c r="AF3931">
        <v>0</v>
      </c>
      <c r="AG3931" t="str">
        <f t="shared" si="865"/>
        <v>&lt;=500</v>
      </c>
      <c r="AH3931">
        <v>1000</v>
      </c>
      <c r="AI3931" t="str">
        <f t="shared" si="866"/>
        <v>&lt;=1000</v>
      </c>
      <c r="AJ3931">
        <v>0.98470000000000002</v>
      </c>
      <c r="AK3931" t="str">
        <f t="shared" si="867"/>
        <v>&gt;0.9</v>
      </c>
      <c r="AL3931">
        <v>12</v>
      </c>
      <c r="AM3931">
        <v>11</v>
      </c>
      <c r="AN3931">
        <v>0</v>
      </c>
      <c r="AO3931">
        <v>1</v>
      </c>
      <c r="AP3931" t="s">
        <v>32</v>
      </c>
    </row>
    <row r="3932" spans="1:42" x14ac:dyDescent="0.25">
      <c r="A3932">
        <v>201904</v>
      </c>
      <c r="B3932" t="str">
        <f t="shared" si="854"/>
        <v>2019-I</v>
      </c>
      <c r="C3932" t="s">
        <v>3993</v>
      </c>
      <c r="D3932" t="s">
        <v>3993</v>
      </c>
      <c r="E3932">
        <v>30679081</v>
      </c>
      <c r="F3932" t="s">
        <v>29</v>
      </c>
      <c r="G3932">
        <v>0</v>
      </c>
      <c r="H3932">
        <v>0</v>
      </c>
      <c r="I3932">
        <v>0</v>
      </c>
      <c r="J3932">
        <f t="shared" si="855"/>
        <v>0</v>
      </c>
      <c r="K3932" t="str">
        <f t="shared" si="856"/>
        <v>Modelamiento</v>
      </c>
      <c r="L3932">
        <f t="shared" si="857"/>
        <v>0</v>
      </c>
      <c r="M3932">
        <v>45</v>
      </c>
      <c r="N3932" t="str">
        <f t="shared" si="858"/>
        <v>&lt;=45</v>
      </c>
      <c r="O3932" t="s">
        <v>56</v>
      </c>
      <c r="P3932" t="s">
        <v>35</v>
      </c>
      <c r="Q3932">
        <v>44588</v>
      </c>
      <c r="R3932">
        <v>2000</v>
      </c>
      <c r="S3932" t="str">
        <f t="shared" si="859"/>
        <v>&lt;=2000</v>
      </c>
      <c r="T3932">
        <v>1396</v>
      </c>
      <c r="U3932" t="str">
        <f t="shared" si="860"/>
        <v>&lt;=1400</v>
      </c>
      <c r="V3932" t="s">
        <v>601</v>
      </c>
      <c r="W3932">
        <v>43668</v>
      </c>
      <c r="X3932" s="12">
        <f t="shared" si="861"/>
        <v>4.5800128240359075E-2</v>
      </c>
      <c r="Y3932" t="str">
        <f t="shared" si="862"/>
        <v>&lt;=0.05</v>
      </c>
      <c r="Z3932" t="s">
        <v>32</v>
      </c>
      <c r="AA3932">
        <v>9</v>
      </c>
      <c r="AB3932" t="s">
        <v>32</v>
      </c>
      <c r="AC3932" t="str">
        <f t="shared" si="863"/>
        <v/>
      </c>
      <c r="AD3932" t="s">
        <v>32</v>
      </c>
      <c r="AE3932" t="str">
        <f t="shared" si="864"/>
        <v/>
      </c>
      <c r="AF3932" t="s">
        <v>32</v>
      </c>
      <c r="AG3932" t="str">
        <f t="shared" si="865"/>
        <v/>
      </c>
      <c r="AH3932" t="s">
        <v>32</v>
      </c>
      <c r="AI3932" t="str">
        <f t="shared" si="866"/>
        <v/>
      </c>
      <c r="AJ3932" t="s">
        <v>32</v>
      </c>
      <c r="AK3932" t="str">
        <f t="shared" si="867"/>
        <v/>
      </c>
      <c r="AL3932">
        <v>0</v>
      </c>
      <c r="AM3932">
        <v>0</v>
      </c>
      <c r="AN3932">
        <v>0</v>
      </c>
      <c r="AO3932" t="s">
        <v>32</v>
      </c>
      <c r="AP3932" t="s">
        <v>32</v>
      </c>
    </row>
    <row r="3933" spans="1:42" x14ac:dyDescent="0.25">
      <c r="A3933">
        <v>201904</v>
      </c>
      <c r="B3933" t="str">
        <f t="shared" si="854"/>
        <v>2019-I</v>
      </c>
      <c r="C3933" t="s">
        <v>3994</v>
      </c>
      <c r="D3933" t="s">
        <v>3994</v>
      </c>
      <c r="E3933">
        <v>30680597</v>
      </c>
      <c r="F3933" t="s">
        <v>29</v>
      </c>
      <c r="G3933">
        <v>0</v>
      </c>
      <c r="H3933">
        <v>0</v>
      </c>
      <c r="I3933">
        <v>0</v>
      </c>
      <c r="J3933">
        <f t="shared" si="855"/>
        <v>0</v>
      </c>
      <c r="K3933" t="str">
        <f t="shared" si="856"/>
        <v>Modelamiento</v>
      </c>
      <c r="L3933">
        <f t="shared" si="857"/>
        <v>0</v>
      </c>
      <c r="M3933">
        <v>41</v>
      </c>
      <c r="N3933" t="str">
        <f t="shared" si="858"/>
        <v>&lt;=45</v>
      </c>
      <c r="O3933" t="s">
        <v>56</v>
      </c>
      <c r="P3933" t="s">
        <v>31</v>
      </c>
      <c r="Q3933">
        <v>41601</v>
      </c>
      <c r="R3933">
        <v>500</v>
      </c>
      <c r="S3933" t="str">
        <f t="shared" si="859"/>
        <v>&lt;=500</v>
      </c>
      <c r="T3933">
        <v>1152</v>
      </c>
      <c r="U3933" t="str">
        <f t="shared" si="860"/>
        <v>&lt;=1200</v>
      </c>
      <c r="V3933" t="s">
        <v>1407</v>
      </c>
      <c r="W3933">
        <v>39151</v>
      </c>
      <c r="X3933" s="12">
        <f t="shared" si="861"/>
        <v>1.2771065873157773E-2</v>
      </c>
      <c r="Y3933" t="str">
        <f t="shared" si="862"/>
        <v>&lt;=0.02</v>
      </c>
      <c r="Z3933" t="s">
        <v>32</v>
      </c>
      <c r="AA3933">
        <v>9</v>
      </c>
      <c r="AB3933" t="s">
        <v>32</v>
      </c>
      <c r="AC3933" t="str">
        <f t="shared" si="863"/>
        <v/>
      </c>
      <c r="AD3933" t="s">
        <v>32</v>
      </c>
      <c r="AE3933" t="str">
        <f t="shared" si="864"/>
        <v/>
      </c>
      <c r="AF3933" t="s">
        <v>32</v>
      </c>
      <c r="AG3933" t="str">
        <f t="shared" si="865"/>
        <v/>
      </c>
      <c r="AH3933" t="s">
        <v>32</v>
      </c>
      <c r="AI3933" t="str">
        <f t="shared" si="866"/>
        <v/>
      </c>
      <c r="AJ3933" t="s">
        <v>32</v>
      </c>
      <c r="AK3933" t="str">
        <f t="shared" si="867"/>
        <v/>
      </c>
      <c r="AL3933">
        <v>0</v>
      </c>
      <c r="AM3933">
        <v>0</v>
      </c>
      <c r="AN3933">
        <v>0</v>
      </c>
      <c r="AO3933" t="s">
        <v>32</v>
      </c>
      <c r="AP3933" t="s">
        <v>32</v>
      </c>
    </row>
    <row r="3934" spans="1:42" x14ac:dyDescent="0.25">
      <c r="A3934">
        <v>201904</v>
      </c>
      <c r="B3934" t="str">
        <f t="shared" si="854"/>
        <v>2019-I</v>
      </c>
      <c r="C3934" t="s">
        <v>3995</v>
      </c>
      <c r="D3934" t="s">
        <v>3995</v>
      </c>
      <c r="E3934">
        <v>30680092</v>
      </c>
      <c r="F3934" t="s">
        <v>29</v>
      </c>
      <c r="G3934">
        <v>1</v>
      </c>
      <c r="H3934">
        <v>0</v>
      </c>
      <c r="I3934">
        <v>0</v>
      </c>
      <c r="J3934">
        <f t="shared" si="855"/>
        <v>0</v>
      </c>
      <c r="K3934" t="str">
        <f t="shared" si="856"/>
        <v>Modelamiento</v>
      </c>
      <c r="L3934">
        <f t="shared" si="857"/>
        <v>0</v>
      </c>
      <c r="M3934">
        <v>24</v>
      </c>
      <c r="N3934" t="str">
        <f t="shared" si="858"/>
        <v>&lt;=25</v>
      </c>
      <c r="O3934" t="s">
        <v>56</v>
      </c>
      <c r="P3934" t="s">
        <v>39</v>
      </c>
      <c r="Q3934">
        <v>41295</v>
      </c>
      <c r="R3934">
        <v>1031</v>
      </c>
      <c r="S3934" t="str">
        <f t="shared" si="859"/>
        <v>&lt;=1500</v>
      </c>
      <c r="T3934">
        <v>1414</v>
      </c>
      <c r="U3934" t="str">
        <f t="shared" si="860"/>
        <v>&lt;=1500</v>
      </c>
      <c r="V3934" t="s">
        <v>587</v>
      </c>
      <c r="W3934">
        <v>39406</v>
      </c>
      <c r="X3934" s="12">
        <f t="shared" si="861"/>
        <v>2.6163528396690859E-2</v>
      </c>
      <c r="Y3934" t="str">
        <f t="shared" si="862"/>
        <v>&lt;=0.03</v>
      </c>
      <c r="Z3934" t="s">
        <v>32</v>
      </c>
      <c r="AA3934">
        <v>9</v>
      </c>
      <c r="AB3934" t="s">
        <v>32</v>
      </c>
      <c r="AC3934" t="str">
        <f t="shared" si="863"/>
        <v/>
      </c>
      <c r="AD3934" t="s">
        <v>32</v>
      </c>
      <c r="AE3934" t="str">
        <f t="shared" si="864"/>
        <v/>
      </c>
      <c r="AF3934" t="s">
        <v>32</v>
      </c>
      <c r="AG3934" t="str">
        <f t="shared" si="865"/>
        <v/>
      </c>
      <c r="AH3934" t="s">
        <v>32</v>
      </c>
      <c r="AI3934" t="str">
        <f t="shared" si="866"/>
        <v/>
      </c>
      <c r="AJ3934" t="s">
        <v>32</v>
      </c>
      <c r="AK3934" t="str">
        <f t="shared" si="867"/>
        <v/>
      </c>
      <c r="AL3934">
        <v>0</v>
      </c>
      <c r="AM3934">
        <v>0</v>
      </c>
      <c r="AN3934">
        <v>0</v>
      </c>
      <c r="AO3934" t="s">
        <v>32</v>
      </c>
      <c r="AP3934" t="s">
        <v>32</v>
      </c>
    </row>
    <row r="3935" spans="1:42" x14ac:dyDescent="0.25">
      <c r="A3935">
        <v>201904</v>
      </c>
      <c r="B3935" t="str">
        <f t="shared" si="854"/>
        <v>2019-I</v>
      </c>
      <c r="C3935" t="s">
        <v>3996</v>
      </c>
      <c r="D3935" t="s">
        <v>3996</v>
      </c>
      <c r="E3935">
        <v>30675281</v>
      </c>
      <c r="F3935" t="s">
        <v>29</v>
      </c>
      <c r="G3935">
        <v>1</v>
      </c>
      <c r="H3935">
        <v>0</v>
      </c>
      <c r="I3935">
        <v>0</v>
      </c>
      <c r="J3935">
        <f t="shared" si="855"/>
        <v>0</v>
      </c>
      <c r="K3935" t="str">
        <f t="shared" si="856"/>
        <v>Modelamiento</v>
      </c>
      <c r="L3935">
        <f t="shared" si="857"/>
        <v>0</v>
      </c>
      <c r="M3935">
        <v>33</v>
      </c>
      <c r="N3935" t="str">
        <f t="shared" si="858"/>
        <v>&lt;=35</v>
      </c>
      <c r="O3935" t="s">
        <v>72</v>
      </c>
      <c r="P3935" t="s">
        <v>31</v>
      </c>
      <c r="Q3935">
        <v>45532</v>
      </c>
      <c r="R3935">
        <v>500</v>
      </c>
      <c r="S3935" t="str">
        <f t="shared" si="859"/>
        <v>&lt;=500</v>
      </c>
      <c r="T3935">
        <v>1082</v>
      </c>
      <c r="U3935" t="str">
        <f t="shared" si="860"/>
        <v>&lt;=1100</v>
      </c>
      <c r="V3935" t="s">
        <v>612</v>
      </c>
      <c r="W3935">
        <v>43112</v>
      </c>
      <c r="X3935" s="12">
        <f t="shared" si="861"/>
        <v>1.1597699016515124E-2</v>
      </c>
      <c r="Y3935" t="str">
        <f t="shared" si="862"/>
        <v>&lt;=0.02</v>
      </c>
      <c r="Z3935" t="s">
        <v>32</v>
      </c>
      <c r="AA3935">
        <v>0</v>
      </c>
      <c r="AB3935">
        <v>19128.48</v>
      </c>
      <c r="AC3935" t="str">
        <f t="shared" si="863"/>
        <v>&gt;5000</v>
      </c>
      <c r="AD3935">
        <v>0</v>
      </c>
      <c r="AE3935" t="str">
        <f t="shared" si="864"/>
        <v>=0</v>
      </c>
      <c r="AF3935">
        <v>0</v>
      </c>
      <c r="AG3935" t="str">
        <f t="shared" si="865"/>
        <v>&lt;=500</v>
      </c>
      <c r="AH3935">
        <v>33529.43</v>
      </c>
      <c r="AI3935" t="str">
        <f t="shared" si="866"/>
        <v>&gt;5000</v>
      </c>
      <c r="AJ3935">
        <v>0.78</v>
      </c>
      <c r="AK3935" t="str">
        <f t="shared" si="867"/>
        <v>&lt;=0.8</v>
      </c>
      <c r="AL3935">
        <v>12</v>
      </c>
      <c r="AM3935">
        <v>12</v>
      </c>
      <c r="AN3935">
        <v>0</v>
      </c>
      <c r="AO3935">
        <v>1</v>
      </c>
      <c r="AP3935" t="s">
        <v>32</v>
      </c>
    </row>
    <row r="3936" spans="1:42" x14ac:dyDescent="0.25">
      <c r="A3936">
        <v>201904</v>
      </c>
      <c r="B3936" t="str">
        <f t="shared" si="854"/>
        <v>2019-I</v>
      </c>
      <c r="C3936" t="s">
        <v>3997</v>
      </c>
      <c r="D3936" t="s">
        <v>3997</v>
      </c>
      <c r="E3936">
        <v>30683560</v>
      </c>
      <c r="F3936" t="s">
        <v>29</v>
      </c>
      <c r="G3936">
        <v>0</v>
      </c>
      <c r="H3936">
        <v>0</v>
      </c>
      <c r="I3936">
        <v>0</v>
      </c>
      <c r="J3936">
        <f t="shared" si="855"/>
        <v>0</v>
      </c>
      <c r="K3936" t="str">
        <f t="shared" si="856"/>
        <v>Modelamiento</v>
      </c>
      <c r="L3936">
        <f t="shared" si="857"/>
        <v>0</v>
      </c>
      <c r="M3936">
        <v>63</v>
      </c>
      <c r="N3936" t="str">
        <f t="shared" si="858"/>
        <v>&gt;60</v>
      </c>
      <c r="O3936" t="s">
        <v>56</v>
      </c>
      <c r="P3936" t="s">
        <v>69</v>
      </c>
      <c r="Q3936">
        <v>49267</v>
      </c>
      <c r="R3936">
        <v>500</v>
      </c>
      <c r="S3936" t="str">
        <f t="shared" si="859"/>
        <v>&lt;=500</v>
      </c>
      <c r="T3936">
        <v>1110</v>
      </c>
      <c r="U3936" t="str">
        <f t="shared" si="860"/>
        <v>&lt;=1200</v>
      </c>
      <c r="V3936" t="s">
        <v>585</v>
      </c>
      <c r="W3936">
        <v>46847</v>
      </c>
      <c r="X3936" s="12">
        <f t="shared" si="861"/>
        <v>1.0673042030439516E-2</v>
      </c>
      <c r="Y3936" t="str">
        <f t="shared" si="862"/>
        <v>&lt;=0.02</v>
      </c>
      <c r="Z3936" t="s">
        <v>32</v>
      </c>
      <c r="AA3936">
        <v>0</v>
      </c>
      <c r="AB3936">
        <v>4325.28</v>
      </c>
      <c r="AC3936" t="str">
        <f t="shared" si="863"/>
        <v>&lt;=5000</v>
      </c>
      <c r="AD3936">
        <v>0</v>
      </c>
      <c r="AE3936" t="str">
        <f t="shared" si="864"/>
        <v>=0</v>
      </c>
      <c r="AF3936">
        <v>0</v>
      </c>
      <c r="AG3936" t="str">
        <f t="shared" si="865"/>
        <v>&lt;=500</v>
      </c>
      <c r="AH3936" t="s">
        <v>32</v>
      </c>
      <c r="AI3936" t="str">
        <f t="shared" si="866"/>
        <v/>
      </c>
      <c r="AJ3936" t="s">
        <v>32</v>
      </c>
      <c r="AK3936" t="str">
        <f t="shared" si="867"/>
        <v/>
      </c>
      <c r="AL3936">
        <v>12</v>
      </c>
      <c r="AM3936">
        <v>12</v>
      </c>
      <c r="AN3936">
        <v>0</v>
      </c>
      <c r="AO3936">
        <v>1</v>
      </c>
      <c r="AP3936" t="s">
        <v>32</v>
      </c>
    </row>
    <row r="3937" spans="1:42" x14ac:dyDescent="0.25">
      <c r="A3937">
        <v>201904</v>
      </c>
      <c r="B3937" t="str">
        <f t="shared" si="854"/>
        <v>2019-I</v>
      </c>
      <c r="C3937" t="s">
        <v>3998</v>
      </c>
      <c r="D3937" t="s">
        <v>3998</v>
      </c>
      <c r="E3937">
        <v>30669797</v>
      </c>
      <c r="F3937" t="s">
        <v>29</v>
      </c>
      <c r="G3937">
        <v>0</v>
      </c>
      <c r="H3937">
        <v>0</v>
      </c>
      <c r="I3937">
        <v>0</v>
      </c>
      <c r="J3937">
        <f t="shared" si="855"/>
        <v>0</v>
      </c>
      <c r="K3937" t="str">
        <f t="shared" si="856"/>
        <v>Modelamiento</v>
      </c>
      <c r="L3937">
        <f t="shared" si="857"/>
        <v>0</v>
      </c>
      <c r="M3937">
        <v>40</v>
      </c>
      <c r="N3937" t="str">
        <f t="shared" si="858"/>
        <v>&lt;=40</v>
      </c>
      <c r="O3937" t="s">
        <v>56</v>
      </c>
      <c r="P3937" t="s">
        <v>31</v>
      </c>
      <c r="Q3937">
        <v>32548</v>
      </c>
      <c r="R3937">
        <v>1031</v>
      </c>
      <c r="S3937" t="str">
        <f t="shared" si="859"/>
        <v>&lt;=1500</v>
      </c>
      <c r="T3937">
        <v>1335</v>
      </c>
      <c r="U3937" t="str">
        <f t="shared" si="860"/>
        <v>&lt;=1400</v>
      </c>
      <c r="V3937" t="s">
        <v>589</v>
      </c>
      <c r="W3937">
        <v>30659</v>
      </c>
      <c r="X3937" s="12">
        <f t="shared" si="861"/>
        <v>3.3627972210443918E-2</v>
      </c>
      <c r="Y3937" t="str">
        <f t="shared" si="862"/>
        <v>&lt;=0.04</v>
      </c>
      <c r="Z3937" t="s">
        <v>32</v>
      </c>
      <c r="AA3937">
        <v>4</v>
      </c>
      <c r="AB3937">
        <v>1013.85</v>
      </c>
      <c r="AC3937" t="str">
        <f t="shared" si="863"/>
        <v>&lt;=2000</v>
      </c>
      <c r="AD3937">
        <v>333</v>
      </c>
      <c r="AE3937" t="str">
        <f t="shared" si="864"/>
        <v>&gt;120</v>
      </c>
      <c r="AF3937">
        <v>1013.85</v>
      </c>
      <c r="AG3937" t="str">
        <f t="shared" si="865"/>
        <v>&lt;=2000</v>
      </c>
      <c r="AH3937">
        <v>1013.85</v>
      </c>
      <c r="AI3937" t="str">
        <f t="shared" si="866"/>
        <v>&lt;=2000</v>
      </c>
      <c r="AJ3937">
        <v>1</v>
      </c>
      <c r="AK3937" t="str">
        <f t="shared" si="867"/>
        <v>&gt;0.9</v>
      </c>
      <c r="AL3937">
        <v>12</v>
      </c>
      <c r="AM3937">
        <v>1</v>
      </c>
      <c r="AN3937">
        <v>8</v>
      </c>
      <c r="AO3937">
        <v>12</v>
      </c>
      <c r="AP3937">
        <v>1</v>
      </c>
    </row>
    <row r="3938" spans="1:42" x14ac:dyDescent="0.25">
      <c r="A3938">
        <v>201904</v>
      </c>
      <c r="B3938" t="str">
        <f t="shared" si="854"/>
        <v>2019-I</v>
      </c>
      <c r="C3938" t="s">
        <v>3999</v>
      </c>
      <c r="D3938" t="s">
        <v>3999</v>
      </c>
      <c r="E3938">
        <v>30683646</v>
      </c>
      <c r="F3938" t="s">
        <v>29</v>
      </c>
      <c r="G3938">
        <v>0</v>
      </c>
      <c r="H3938">
        <v>0</v>
      </c>
      <c r="I3938">
        <v>0</v>
      </c>
      <c r="J3938">
        <f t="shared" si="855"/>
        <v>0</v>
      </c>
      <c r="K3938" t="str">
        <f t="shared" si="856"/>
        <v>Modelamiento</v>
      </c>
      <c r="L3938">
        <f t="shared" si="857"/>
        <v>0</v>
      </c>
      <c r="M3938">
        <v>43</v>
      </c>
      <c r="N3938" t="str">
        <f t="shared" si="858"/>
        <v>&lt;=45</v>
      </c>
      <c r="O3938" t="s">
        <v>56</v>
      </c>
      <c r="P3938" t="s">
        <v>31</v>
      </c>
      <c r="Q3938">
        <v>46993</v>
      </c>
      <c r="R3938">
        <v>500</v>
      </c>
      <c r="S3938" t="str">
        <f t="shared" si="859"/>
        <v>&lt;=500</v>
      </c>
      <c r="T3938">
        <v>1027</v>
      </c>
      <c r="U3938" t="str">
        <f t="shared" si="860"/>
        <v>&lt;=1100</v>
      </c>
      <c r="V3938" t="s">
        <v>585</v>
      </c>
      <c r="W3938">
        <v>44573</v>
      </c>
      <c r="X3938" s="12">
        <f t="shared" si="861"/>
        <v>1.1217553227290063E-2</v>
      </c>
      <c r="Y3938" t="str">
        <f t="shared" si="862"/>
        <v>&lt;=0.02</v>
      </c>
      <c r="Z3938" t="s">
        <v>32</v>
      </c>
      <c r="AA3938">
        <v>0</v>
      </c>
      <c r="AB3938">
        <v>3892.36</v>
      </c>
      <c r="AC3938" t="str">
        <f t="shared" si="863"/>
        <v>&lt;=4000</v>
      </c>
      <c r="AD3938">
        <v>0</v>
      </c>
      <c r="AE3938" t="str">
        <f t="shared" si="864"/>
        <v>=0</v>
      </c>
      <c r="AF3938">
        <v>0</v>
      </c>
      <c r="AG3938" t="str">
        <f t="shared" si="865"/>
        <v>&lt;=500</v>
      </c>
      <c r="AH3938" t="s">
        <v>32</v>
      </c>
      <c r="AI3938" t="str">
        <f t="shared" si="866"/>
        <v/>
      </c>
      <c r="AJ3938" t="s">
        <v>32</v>
      </c>
      <c r="AK3938" t="str">
        <f t="shared" si="867"/>
        <v/>
      </c>
      <c r="AL3938">
        <v>9</v>
      </c>
      <c r="AM3938">
        <v>9</v>
      </c>
      <c r="AN3938">
        <v>0</v>
      </c>
      <c r="AO3938">
        <v>4</v>
      </c>
      <c r="AP3938" t="s">
        <v>32</v>
      </c>
    </row>
    <row r="3939" spans="1:42" x14ac:dyDescent="0.25">
      <c r="A3939">
        <v>201904</v>
      </c>
      <c r="B3939" t="str">
        <f t="shared" si="854"/>
        <v>2019-I</v>
      </c>
      <c r="C3939" t="s">
        <v>4000</v>
      </c>
      <c r="D3939" t="s">
        <v>4000</v>
      </c>
      <c r="E3939">
        <v>30680733</v>
      </c>
      <c r="F3939" t="s">
        <v>29</v>
      </c>
      <c r="G3939">
        <v>1</v>
      </c>
      <c r="H3939">
        <v>0</v>
      </c>
      <c r="I3939">
        <v>0</v>
      </c>
      <c r="J3939">
        <f t="shared" si="855"/>
        <v>0</v>
      </c>
      <c r="K3939" t="str">
        <f t="shared" si="856"/>
        <v>Modelamiento</v>
      </c>
      <c r="L3939">
        <f t="shared" si="857"/>
        <v>0</v>
      </c>
      <c r="M3939">
        <v>25</v>
      </c>
      <c r="N3939" t="str">
        <f t="shared" si="858"/>
        <v>&lt;=25</v>
      </c>
      <c r="O3939" t="s">
        <v>56</v>
      </c>
      <c r="P3939" t="s">
        <v>31</v>
      </c>
      <c r="Q3939">
        <v>43284</v>
      </c>
      <c r="R3939">
        <v>2473</v>
      </c>
      <c r="S3939" t="str">
        <f t="shared" si="859"/>
        <v>&lt;=2500</v>
      </c>
      <c r="T3939">
        <v>1472</v>
      </c>
      <c r="U3939" t="str">
        <f t="shared" si="860"/>
        <v>&lt;=1500</v>
      </c>
      <c r="V3939" t="s">
        <v>612</v>
      </c>
      <c r="W3939">
        <v>42837</v>
      </c>
      <c r="X3939" s="12">
        <f t="shared" si="861"/>
        <v>5.7730466652660087E-2</v>
      </c>
      <c r="Y3939" t="str">
        <f t="shared" si="862"/>
        <v>&lt;=0.06</v>
      </c>
      <c r="Z3939" t="s">
        <v>32</v>
      </c>
      <c r="AA3939">
        <v>9</v>
      </c>
      <c r="AB3939" t="s">
        <v>32</v>
      </c>
      <c r="AC3939" t="str">
        <f t="shared" si="863"/>
        <v/>
      </c>
      <c r="AD3939" t="s">
        <v>32</v>
      </c>
      <c r="AE3939" t="str">
        <f t="shared" si="864"/>
        <v/>
      </c>
      <c r="AF3939" t="s">
        <v>32</v>
      </c>
      <c r="AG3939" t="str">
        <f t="shared" si="865"/>
        <v/>
      </c>
      <c r="AH3939" t="s">
        <v>32</v>
      </c>
      <c r="AI3939" t="str">
        <f t="shared" si="866"/>
        <v/>
      </c>
      <c r="AJ3939" t="s">
        <v>32</v>
      </c>
      <c r="AK3939" t="str">
        <f t="shared" si="867"/>
        <v/>
      </c>
      <c r="AL3939">
        <v>0</v>
      </c>
      <c r="AM3939">
        <v>0</v>
      </c>
      <c r="AN3939">
        <v>0</v>
      </c>
      <c r="AO3939" t="s">
        <v>32</v>
      </c>
      <c r="AP3939" t="s">
        <v>32</v>
      </c>
    </row>
    <row r="3940" spans="1:42" x14ac:dyDescent="0.25">
      <c r="A3940">
        <v>201904</v>
      </c>
      <c r="B3940" t="str">
        <f t="shared" si="854"/>
        <v>2019-I</v>
      </c>
      <c r="C3940" t="s">
        <v>4001</v>
      </c>
      <c r="D3940" t="s">
        <v>4001</v>
      </c>
      <c r="E3940">
        <v>30667656</v>
      </c>
      <c r="F3940" t="s">
        <v>29</v>
      </c>
      <c r="G3940">
        <v>0</v>
      </c>
      <c r="H3940">
        <v>0</v>
      </c>
      <c r="I3940">
        <v>0</v>
      </c>
      <c r="J3940">
        <f t="shared" si="855"/>
        <v>0</v>
      </c>
      <c r="K3940" t="str">
        <f t="shared" si="856"/>
        <v>Modelamiento</v>
      </c>
      <c r="L3940">
        <f t="shared" si="857"/>
        <v>0</v>
      </c>
      <c r="M3940">
        <v>48</v>
      </c>
      <c r="N3940" t="str">
        <f t="shared" si="858"/>
        <v>&lt;=50</v>
      </c>
      <c r="O3940" t="s">
        <v>56</v>
      </c>
      <c r="P3940" t="s">
        <v>39</v>
      </c>
      <c r="Q3940">
        <v>39691</v>
      </c>
      <c r="R3940">
        <v>1031</v>
      </c>
      <c r="S3940" t="str">
        <f t="shared" si="859"/>
        <v>&lt;=1500</v>
      </c>
      <c r="T3940">
        <v>915</v>
      </c>
      <c r="U3940" t="str">
        <f t="shared" si="860"/>
        <v>&lt;=1000</v>
      </c>
      <c r="V3940" t="s">
        <v>585</v>
      </c>
      <c r="W3940">
        <v>37802</v>
      </c>
      <c r="X3940" s="12">
        <f t="shared" si="861"/>
        <v>2.7273689222792444E-2</v>
      </c>
      <c r="Y3940" t="str">
        <f t="shared" si="862"/>
        <v>&lt;=0.03</v>
      </c>
      <c r="Z3940" t="s">
        <v>32</v>
      </c>
      <c r="AA3940">
        <v>9</v>
      </c>
      <c r="AB3940" t="s">
        <v>32</v>
      </c>
      <c r="AC3940" t="str">
        <f t="shared" si="863"/>
        <v/>
      </c>
      <c r="AD3940" t="s">
        <v>32</v>
      </c>
      <c r="AE3940" t="str">
        <f t="shared" si="864"/>
        <v/>
      </c>
      <c r="AF3940" t="s">
        <v>32</v>
      </c>
      <c r="AG3940" t="str">
        <f t="shared" si="865"/>
        <v/>
      </c>
      <c r="AH3940" t="s">
        <v>32</v>
      </c>
      <c r="AI3940" t="str">
        <f t="shared" si="866"/>
        <v/>
      </c>
      <c r="AJ3940" t="s">
        <v>32</v>
      </c>
      <c r="AK3940" t="str">
        <f t="shared" si="867"/>
        <v/>
      </c>
      <c r="AL3940">
        <v>0</v>
      </c>
      <c r="AM3940">
        <v>0</v>
      </c>
      <c r="AN3940">
        <v>0</v>
      </c>
      <c r="AO3940" t="s">
        <v>32</v>
      </c>
      <c r="AP3940" t="s">
        <v>32</v>
      </c>
    </row>
    <row r="3941" spans="1:42" x14ac:dyDescent="0.25">
      <c r="A3941">
        <v>201904</v>
      </c>
      <c r="B3941" t="str">
        <f t="shared" si="854"/>
        <v>2019-I</v>
      </c>
      <c r="C3941" t="s">
        <v>4002</v>
      </c>
      <c r="D3941" t="s">
        <v>4002</v>
      </c>
      <c r="E3941">
        <v>30684281</v>
      </c>
      <c r="F3941" t="s">
        <v>29</v>
      </c>
      <c r="G3941">
        <v>0</v>
      </c>
      <c r="H3941">
        <v>0</v>
      </c>
      <c r="I3941">
        <v>0</v>
      </c>
      <c r="J3941">
        <f t="shared" si="855"/>
        <v>0</v>
      </c>
      <c r="K3941" t="str">
        <f t="shared" si="856"/>
        <v>Modelamiento</v>
      </c>
      <c r="L3941">
        <f t="shared" si="857"/>
        <v>0</v>
      </c>
      <c r="M3941">
        <v>21</v>
      </c>
      <c r="N3941" t="str">
        <f t="shared" si="858"/>
        <v>&lt;=25</v>
      </c>
      <c r="O3941" t="s">
        <v>56</v>
      </c>
      <c r="P3941" t="s">
        <v>39</v>
      </c>
      <c r="Q3941">
        <v>40058</v>
      </c>
      <c r="R3941">
        <v>1031</v>
      </c>
      <c r="S3941" t="str">
        <f t="shared" si="859"/>
        <v>&lt;=1500</v>
      </c>
      <c r="T3941">
        <v>972</v>
      </c>
      <c r="U3941" t="str">
        <f t="shared" si="860"/>
        <v>&lt;=1000</v>
      </c>
      <c r="V3941" t="s">
        <v>585</v>
      </c>
      <c r="W3941">
        <v>37519</v>
      </c>
      <c r="X3941" s="12">
        <f t="shared" si="861"/>
        <v>2.7479410432047761E-2</v>
      </c>
      <c r="Y3941" t="str">
        <f t="shared" si="862"/>
        <v>&lt;=0.03</v>
      </c>
      <c r="Z3941" t="s">
        <v>32</v>
      </c>
      <c r="AA3941">
        <v>1</v>
      </c>
      <c r="AB3941">
        <v>280</v>
      </c>
      <c r="AC3941" t="str">
        <f t="shared" si="863"/>
        <v>&lt;=500</v>
      </c>
      <c r="AD3941">
        <v>9</v>
      </c>
      <c r="AE3941" t="str">
        <f t="shared" si="864"/>
        <v>&lt;=30</v>
      </c>
      <c r="AF3941">
        <v>0</v>
      </c>
      <c r="AG3941" t="str">
        <f t="shared" si="865"/>
        <v>&lt;=500</v>
      </c>
      <c r="AH3941" t="s">
        <v>32</v>
      </c>
      <c r="AI3941" t="str">
        <f t="shared" si="866"/>
        <v/>
      </c>
      <c r="AJ3941" t="s">
        <v>32</v>
      </c>
      <c r="AK3941" t="str">
        <f t="shared" si="867"/>
        <v/>
      </c>
      <c r="AL3941">
        <v>6</v>
      </c>
      <c r="AM3941">
        <v>5</v>
      </c>
      <c r="AN3941">
        <v>0</v>
      </c>
      <c r="AO3941">
        <v>2</v>
      </c>
      <c r="AP3941" t="s">
        <v>32</v>
      </c>
    </row>
    <row r="3942" spans="1:42" x14ac:dyDescent="0.25">
      <c r="A3942">
        <v>201904</v>
      </c>
      <c r="B3942" t="str">
        <f t="shared" si="854"/>
        <v>2019-I</v>
      </c>
      <c r="C3942" t="s">
        <v>4003</v>
      </c>
      <c r="D3942" t="s">
        <v>4003</v>
      </c>
      <c r="E3942">
        <v>30686109</v>
      </c>
      <c r="F3942" t="s">
        <v>29</v>
      </c>
      <c r="G3942">
        <v>0</v>
      </c>
      <c r="H3942">
        <v>0</v>
      </c>
      <c r="I3942">
        <v>0</v>
      </c>
      <c r="J3942">
        <f t="shared" si="855"/>
        <v>0</v>
      </c>
      <c r="K3942" t="str">
        <f t="shared" si="856"/>
        <v>Modelamiento</v>
      </c>
      <c r="L3942">
        <f t="shared" si="857"/>
        <v>0</v>
      </c>
      <c r="M3942">
        <v>48</v>
      </c>
      <c r="N3942" t="str">
        <f t="shared" si="858"/>
        <v>&lt;=50</v>
      </c>
      <c r="O3942" t="s">
        <v>72</v>
      </c>
      <c r="P3942" t="s">
        <v>31</v>
      </c>
      <c r="Q3942">
        <v>58798</v>
      </c>
      <c r="R3942">
        <v>500</v>
      </c>
      <c r="S3942" t="str">
        <f t="shared" si="859"/>
        <v>&lt;=500</v>
      </c>
      <c r="T3942">
        <v>1423</v>
      </c>
      <c r="U3942" t="str">
        <f t="shared" si="860"/>
        <v>&lt;=1500</v>
      </c>
      <c r="V3942" t="s">
        <v>587</v>
      </c>
      <c r="W3942">
        <v>56378</v>
      </c>
      <c r="X3942" s="12">
        <f t="shared" si="861"/>
        <v>8.8687076519209616E-3</v>
      </c>
      <c r="Y3942" t="str">
        <f t="shared" si="862"/>
        <v>&lt;=0.01</v>
      </c>
      <c r="Z3942" t="s">
        <v>32</v>
      </c>
      <c r="AA3942">
        <v>9</v>
      </c>
      <c r="AB3942" t="s">
        <v>32</v>
      </c>
      <c r="AC3942" t="str">
        <f t="shared" si="863"/>
        <v/>
      </c>
      <c r="AD3942" t="s">
        <v>32</v>
      </c>
      <c r="AE3942" t="str">
        <f t="shared" si="864"/>
        <v/>
      </c>
      <c r="AF3942" t="s">
        <v>32</v>
      </c>
      <c r="AG3942" t="str">
        <f t="shared" si="865"/>
        <v/>
      </c>
      <c r="AH3942" t="s">
        <v>32</v>
      </c>
      <c r="AI3942" t="str">
        <f t="shared" si="866"/>
        <v/>
      </c>
      <c r="AJ3942" t="s">
        <v>32</v>
      </c>
      <c r="AK3942" t="str">
        <f t="shared" si="867"/>
        <v/>
      </c>
      <c r="AL3942">
        <v>0</v>
      </c>
      <c r="AM3942">
        <v>0</v>
      </c>
      <c r="AN3942">
        <v>0</v>
      </c>
      <c r="AO3942" t="s">
        <v>32</v>
      </c>
      <c r="AP3942" t="s">
        <v>32</v>
      </c>
    </row>
    <row r="3943" spans="1:42" x14ac:dyDescent="0.25">
      <c r="A3943">
        <v>201904</v>
      </c>
      <c r="B3943" t="str">
        <f t="shared" si="854"/>
        <v>2019-I</v>
      </c>
      <c r="C3943" t="s">
        <v>4004</v>
      </c>
      <c r="D3943" t="s">
        <v>4004</v>
      </c>
      <c r="E3943">
        <v>30660852</v>
      </c>
      <c r="F3943" t="s">
        <v>29</v>
      </c>
      <c r="G3943">
        <v>0</v>
      </c>
      <c r="H3943">
        <v>0</v>
      </c>
      <c r="I3943">
        <v>0</v>
      </c>
      <c r="J3943">
        <f t="shared" si="855"/>
        <v>0</v>
      </c>
      <c r="K3943" t="str">
        <f t="shared" si="856"/>
        <v>Modelamiento</v>
      </c>
      <c r="L3943">
        <f t="shared" si="857"/>
        <v>0</v>
      </c>
      <c r="M3943">
        <v>34</v>
      </c>
      <c r="N3943" t="str">
        <f t="shared" si="858"/>
        <v>&lt;=35</v>
      </c>
      <c r="O3943" t="s">
        <v>56</v>
      </c>
      <c r="P3943" t="s">
        <v>39</v>
      </c>
      <c r="Q3943">
        <v>36878</v>
      </c>
      <c r="R3943">
        <v>0</v>
      </c>
      <c r="S3943" t="str">
        <f t="shared" si="859"/>
        <v>=0</v>
      </c>
      <c r="T3943">
        <v>937</v>
      </c>
      <c r="U3943" t="str">
        <f t="shared" si="860"/>
        <v>&lt;=1000</v>
      </c>
      <c r="V3943" t="s">
        <v>585</v>
      </c>
      <c r="W3943">
        <v>33308</v>
      </c>
      <c r="X3943" s="12">
        <f t="shared" si="861"/>
        <v>0</v>
      </c>
      <c r="Y3943" t="str">
        <f t="shared" si="862"/>
        <v>=0</v>
      </c>
      <c r="Z3943" t="s">
        <v>32</v>
      </c>
      <c r="AA3943">
        <v>4</v>
      </c>
      <c r="AB3943">
        <v>817.58</v>
      </c>
      <c r="AC3943" t="str">
        <f t="shared" si="863"/>
        <v>&lt;=1000</v>
      </c>
      <c r="AD3943">
        <v>2583</v>
      </c>
      <c r="AE3943" t="str">
        <f t="shared" si="864"/>
        <v>&gt;120</v>
      </c>
      <c r="AF3943">
        <v>817.58</v>
      </c>
      <c r="AG3943" t="str">
        <f t="shared" si="865"/>
        <v>&lt;=1000</v>
      </c>
      <c r="AH3943" t="s">
        <v>32</v>
      </c>
      <c r="AI3943" t="str">
        <f t="shared" si="866"/>
        <v/>
      </c>
      <c r="AJ3943" t="s">
        <v>32</v>
      </c>
      <c r="AK3943" t="str">
        <f t="shared" si="867"/>
        <v/>
      </c>
      <c r="AL3943">
        <v>12</v>
      </c>
      <c r="AM3943">
        <v>0</v>
      </c>
      <c r="AN3943">
        <v>12</v>
      </c>
      <c r="AO3943" t="s">
        <v>32</v>
      </c>
      <c r="AP3943">
        <v>1</v>
      </c>
    </row>
    <row r="3944" spans="1:42" x14ac:dyDescent="0.25">
      <c r="A3944">
        <v>201904</v>
      </c>
      <c r="B3944" t="str">
        <f t="shared" si="854"/>
        <v>2019-I</v>
      </c>
      <c r="C3944" t="s">
        <v>4005</v>
      </c>
      <c r="D3944" t="s">
        <v>4005</v>
      </c>
      <c r="E3944">
        <v>30670409</v>
      </c>
      <c r="F3944" t="s">
        <v>29</v>
      </c>
      <c r="G3944">
        <v>0</v>
      </c>
      <c r="H3944">
        <v>0</v>
      </c>
      <c r="I3944">
        <v>0</v>
      </c>
      <c r="J3944">
        <f t="shared" si="855"/>
        <v>0</v>
      </c>
      <c r="K3944" t="str">
        <f t="shared" si="856"/>
        <v>Modelamiento</v>
      </c>
      <c r="L3944">
        <f t="shared" si="857"/>
        <v>0</v>
      </c>
      <c r="M3944">
        <v>39</v>
      </c>
      <c r="N3944" t="str">
        <f t="shared" si="858"/>
        <v>&lt;=40</v>
      </c>
      <c r="O3944" t="s">
        <v>56</v>
      </c>
      <c r="P3944" t="s">
        <v>39</v>
      </c>
      <c r="Q3944">
        <v>35519</v>
      </c>
      <c r="R3944">
        <v>0</v>
      </c>
      <c r="S3944" t="str">
        <f t="shared" si="859"/>
        <v>=0</v>
      </c>
      <c r="T3944">
        <v>1110</v>
      </c>
      <c r="U3944" t="str">
        <f t="shared" si="860"/>
        <v>&lt;=1200</v>
      </c>
      <c r="V3944" t="s">
        <v>585</v>
      </c>
      <c r="W3944">
        <v>32599</v>
      </c>
      <c r="X3944" s="12">
        <f t="shared" si="861"/>
        <v>0</v>
      </c>
      <c r="Y3944" t="str">
        <f t="shared" si="862"/>
        <v>=0</v>
      </c>
      <c r="Z3944" t="s">
        <v>32</v>
      </c>
      <c r="AA3944">
        <v>4</v>
      </c>
      <c r="AB3944">
        <v>670.31</v>
      </c>
      <c r="AC3944" t="str">
        <f t="shared" si="863"/>
        <v>&lt;=1000</v>
      </c>
      <c r="AD3944">
        <v>605</v>
      </c>
      <c r="AE3944" t="str">
        <f t="shared" si="864"/>
        <v>&gt;120</v>
      </c>
      <c r="AF3944">
        <v>670.31</v>
      </c>
      <c r="AG3944" t="str">
        <f t="shared" si="865"/>
        <v>&lt;=1000</v>
      </c>
      <c r="AH3944" t="s">
        <v>32</v>
      </c>
      <c r="AI3944" t="str">
        <f t="shared" si="866"/>
        <v/>
      </c>
      <c r="AJ3944" t="s">
        <v>32</v>
      </c>
      <c r="AK3944" t="str">
        <f t="shared" si="867"/>
        <v/>
      </c>
      <c r="AL3944">
        <v>12</v>
      </c>
      <c r="AM3944">
        <v>0</v>
      </c>
      <c r="AN3944">
        <v>12</v>
      </c>
      <c r="AO3944" t="s">
        <v>32</v>
      </c>
      <c r="AP3944">
        <v>1</v>
      </c>
    </row>
    <row r="3945" spans="1:42" x14ac:dyDescent="0.25">
      <c r="A3945">
        <v>201904</v>
      </c>
      <c r="B3945" t="str">
        <f t="shared" si="854"/>
        <v>2019-I</v>
      </c>
      <c r="C3945" t="s">
        <v>4006</v>
      </c>
      <c r="D3945" t="s">
        <v>4006</v>
      </c>
      <c r="E3945">
        <v>30674970</v>
      </c>
      <c r="F3945" t="s">
        <v>29</v>
      </c>
      <c r="G3945">
        <v>1</v>
      </c>
      <c r="H3945">
        <v>0</v>
      </c>
      <c r="I3945">
        <v>0</v>
      </c>
      <c r="J3945">
        <f t="shared" si="855"/>
        <v>0</v>
      </c>
      <c r="K3945" t="str">
        <f t="shared" si="856"/>
        <v>Modelamiento</v>
      </c>
      <c r="L3945">
        <f t="shared" si="857"/>
        <v>0</v>
      </c>
      <c r="M3945">
        <v>44</v>
      </c>
      <c r="N3945" t="str">
        <f t="shared" si="858"/>
        <v>&lt;=45</v>
      </c>
      <c r="O3945" t="s">
        <v>56</v>
      </c>
      <c r="P3945" t="s">
        <v>35</v>
      </c>
      <c r="Q3945">
        <v>43244</v>
      </c>
      <c r="R3945">
        <v>500</v>
      </c>
      <c r="S3945" t="str">
        <f t="shared" si="859"/>
        <v>&lt;=500</v>
      </c>
      <c r="T3945">
        <v>1115</v>
      </c>
      <c r="U3945" t="str">
        <f t="shared" si="860"/>
        <v>&lt;=1200</v>
      </c>
      <c r="V3945" t="s">
        <v>585</v>
      </c>
      <c r="W3945">
        <v>40824</v>
      </c>
      <c r="X3945" s="12">
        <f t="shared" si="861"/>
        <v>1.2247697432882619E-2</v>
      </c>
      <c r="Y3945" t="str">
        <f t="shared" si="862"/>
        <v>&lt;=0.02</v>
      </c>
      <c r="Z3945" t="s">
        <v>32</v>
      </c>
      <c r="AA3945">
        <v>4</v>
      </c>
      <c r="AB3945">
        <v>671.82</v>
      </c>
      <c r="AC3945" t="str">
        <f t="shared" si="863"/>
        <v>&lt;=1000</v>
      </c>
      <c r="AD3945">
        <v>3357</v>
      </c>
      <c r="AE3945" t="str">
        <f t="shared" si="864"/>
        <v>&gt;120</v>
      </c>
      <c r="AF3945">
        <v>671.82</v>
      </c>
      <c r="AG3945" t="str">
        <f t="shared" si="865"/>
        <v>&lt;=1000</v>
      </c>
      <c r="AH3945" t="s">
        <v>32</v>
      </c>
      <c r="AI3945" t="str">
        <f t="shared" si="866"/>
        <v/>
      </c>
      <c r="AJ3945" t="s">
        <v>32</v>
      </c>
      <c r="AK3945" t="str">
        <f t="shared" si="867"/>
        <v/>
      </c>
      <c r="AL3945">
        <v>12</v>
      </c>
      <c r="AM3945">
        <v>0</v>
      </c>
      <c r="AN3945">
        <v>12</v>
      </c>
      <c r="AO3945" t="s">
        <v>32</v>
      </c>
      <c r="AP3945">
        <v>1</v>
      </c>
    </row>
    <row r="3946" spans="1:42" x14ac:dyDescent="0.25">
      <c r="A3946">
        <v>201904</v>
      </c>
      <c r="B3946" t="str">
        <f t="shared" si="854"/>
        <v>2019-I</v>
      </c>
      <c r="C3946" t="s">
        <v>4007</v>
      </c>
      <c r="D3946" t="s">
        <v>4007</v>
      </c>
      <c r="E3946">
        <v>30691812</v>
      </c>
      <c r="F3946" t="s">
        <v>29</v>
      </c>
      <c r="G3946">
        <v>1</v>
      </c>
      <c r="H3946">
        <v>0</v>
      </c>
      <c r="I3946">
        <v>0</v>
      </c>
      <c r="J3946">
        <f t="shared" si="855"/>
        <v>0</v>
      </c>
      <c r="K3946" t="str">
        <f t="shared" si="856"/>
        <v>Modelamiento</v>
      </c>
      <c r="L3946">
        <f t="shared" si="857"/>
        <v>0</v>
      </c>
      <c r="M3946">
        <v>28</v>
      </c>
      <c r="N3946" t="str">
        <f t="shared" si="858"/>
        <v>&lt;=30</v>
      </c>
      <c r="O3946" t="s">
        <v>56</v>
      </c>
      <c r="P3946" t="s">
        <v>31</v>
      </c>
      <c r="Q3946">
        <v>50159</v>
      </c>
      <c r="R3946">
        <v>499</v>
      </c>
      <c r="S3946" t="str">
        <f t="shared" si="859"/>
        <v>&lt;=500</v>
      </c>
      <c r="T3946">
        <v>1217</v>
      </c>
      <c r="U3946" t="str">
        <f t="shared" si="860"/>
        <v>&lt;=1300</v>
      </c>
      <c r="V3946" t="s">
        <v>614</v>
      </c>
      <c r="W3946">
        <v>47738</v>
      </c>
      <c r="X3946" s="12">
        <f t="shared" si="861"/>
        <v>1.0452888684067201E-2</v>
      </c>
      <c r="Y3946" t="str">
        <f t="shared" si="862"/>
        <v>&lt;=0.02</v>
      </c>
      <c r="Z3946" t="s">
        <v>32</v>
      </c>
      <c r="AA3946">
        <v>0</v>
      </c>
      <c r="AB3946">
        <v>3000</v>
      </c>
      <c r="AC3946" t="str">
        <f t="shared" si="863"/>
        <v>&lt;=3000</v>
      </c>
      <c r="AD3946">
        <v>0</v>
      </c>
      <c r="AE3946" t="str">
        <f t="shared" si="864"/>
        <v>=0</v>
      </c>
      <c r="AF3946">
        <v>0</v>
      </c>
      <c r="AG3946" t="str">
        <f t="shared" si="865"/>
        <v>&lt;=500</v>
      </c>
      <c r="AH3946" t="s">
        <v>32</v>
      </c>
      <c r="AI3946" t="str">
        <f t="shared" si="866"/>
        <v/>
      </c>
      <c r="AJ3946" t="s">
        <v>32</v>
      </c>
      <c r="AK3946" t="str">
        <f t="shared" si="867"/>
        <v/>
      </c>
      <c r="AL3946">
        <v>5</v>
      </c>
      <c r="AM3946">
        <v>5</v>
      </c>
      <c r="AN3946">
        <v>0</v>
      </c>
      <c r="AO3946">
        <v>1</v>
      </c>
      <c r="AP3946" t="s">
        <v>32</v>
      </c>
    </row>
    <row r="3947" spans="1:42" x14ac:dyDescent="0.25">
      <c r="A3947">
        <v>201904</v>
      </c>
      <c r="B3947" t="str">
        <f t="shared" si="854"/>
        <v>2019-I</v>
      </c>
      <c r="C3947" t="s">
        <v>4008</v>
      </c>
      <c r="D3947" t="s">
        <v>4008</v>
      </c>
      <c r="E3947">
        <v>30690403</v>
      </c>
      <c r="F3947" t="s">
        <v>29</v>
      </c>
      <c r="G3947">
        <v>1</v>
      </c>
      <c r="H3947">
        <v>0</v>
      </c>
      <c r="I3947">
        <v>0</v>
      </c>
      <c r="J3947">
        <f t="shared" si="855"/>
        <v>0</v>
      </c>
      <c r="K3947" t="str">
        <f t="shared" si="856"/>
        <v>Modelamiento</v>
      </c>
      <c r="L3947">
        <f t="shared" si="857"/>
        <v>0</v>
      </c>
      <c r="M3947">
        <v>26</v>
      </c>
      <c r="N3947" t="str">
        <f t="shared" si="858"/>
        <v>&lt;=30</v>
      </c>
      <c r="O3947" t="s">
        <v>56</v>
      </c>
      <c r="P3947" t="s">
        <v>39</v>
      </c>
      <c r="Q3947">
        <v>23000</v>
      </c>
      <c r="R3947">
        <v>500</v>
      </c>
      <c r="S3947" t="str">
        <f t="shared" si="859"/>
        <v>&lt;=500</v>
      </c>
      <c r="T3947">
        <v>860</v>
      </c>
      <c r="U3947" t="str">
        <f t="shared" si="860"/>
        <v>&lt;=1000</v>
      </c>
      <c r="V3947" t="s">
        <v>601</v>
      </c>
      <c r="W3947">
        <v>20580</v>
      </c>
      <c r="X3947" s="12">
        <f t="shared" si="861"/>
        <v>2.4295432458697766E-2</v>
      </c>
      <c r="Y3947" t="str">
        <f t="shared" si="862"/>
        <v>&lt;=0.03</v>
      </c>
      <c r="Z3947" t="s">
        <v>32</v>
      </c>
      <c r="AA3947">
        <v>9</v>
      </c>
      <c r="AB3947" t="s">
        <v>32</v>
      </c>
      <c r="AC3947" t="str">
        <f t="shared" si="863"/>
        <v/>
      </c>
      <c r="AD3947" t="s">
        <v>32</v>
      </c>
      <c r="AE3947" t="str">
        <f t="shared" si="864"/>
        <v/>
      </c>
      <c r="AF3947" t="s">
        <v>32</v>
      </c>
      <c r="AG3947" t="str">
        <f t="shared" si="865"/>
        <v/>
      </c>
      <c r="AH3947" t="s">
        <v>32</v>
      </c>
      <c r="AI3947" t="str">
        <f t="shared" si="866"/>
        <v/>
      </c>
      <c r="AJ3947" t="s">
        <v>32</v>
      </c>
      <c r="AK3947" t="str">
        <f t="shared" si="867"/>
        <v/>
      </c>
      <c r="AL3947">
        <v>0</v>
      </c>
      <c r="AM3947">
        <v>0</v>
      </c>
      <c r="AN3947">
        <v>0</v>
      </c>
      <c r="AO3947" t="s">
        <v>32</v>
      </c>
      <c r="AP3947" t="s">
        <v>32</v>
      </c>
    </row>
    <row r="3948" spans="1:42" x14ac:dyDescent="0.25">
      <c r="A3948">
        <v>201904</v>
      </c>
      <c r="B3948" t="str">
        <f t="shared" si="854"/>
        <v>2019-I</v>
      </c>
      <c r="C3948" t="s">
        <v>4009</v>
      </c>
      <c r="D3948" t="s">
        <v>4009</v>
      </c>
      <c r="E3948">
        <v>30683496</v>
      </c>
      <c r="F3948" t="s">
        <v>29</v>
      </c>
      <c r="G3948">
        <v>0</v>
      </c>
      <c r="H3948">
        <v>0</v>
      </c>
      <c r="I3948">
        <v>0</v>
      </c>
      <c r="J3948">
        <f t="shared" si="855"/>
        <v>0</v>
      </c>
      <c r="K3948" t="str">
        <f t="shared" si="856"/>
        <v>Modelamiento</v>
      </c>
      <c r="L3948">
        <f t="shared" si="857"/>
        <v>0</v>
      </c>
      <c r="M3948">
        <v>25</v>
      </c>
      <c r="N3948" t="str">
        <f t="shared" si="858"/>
        <v>&lt;=25</v>
      </c>
      <c r="O3948" t="s">
        <v>56</v>
      </c>
      <c r="P3948" t="s">
        <v>39</v>
      </c>
      <c r="Q3948">
        <v>40110</v>
      </c>
      <c r="R3948">
        <v>2473</v>
      </c>
      <c r="S3948" t="str">
        <f t="shared" si="859"/>
        <v>&lt;=2500</v>
      </c>
      <c r="T3948">
        <v>1306</v>
      </c>
      <c r="U3948" t="str">
        <f t="shared" si="860"/>
        <v>&lt;=1400</v>
      </c>
      <c r="V3948" t="s">
        <v>597</v>
      </c>
      <c r="W3948">
        <v>39663</v>
      </c>
      <c r="X3948" s="12">
        <f t="shared" si="861"/>
        <v>6.2350301288354386E-2</v>
      </c>
      <c r="Y3948" t="str">
        <f t="shared" si="862"/>
        <v>&gt;0.06</v>
      </c>
      <c r="Z3948" t="s">
        <v>32</v>
      </c>
      <c r="AA3948">
        <v>8</v>
      </c>
      <c r="AB3948" t="s">
        <v>32</v>
      </c>
      <c r="AC3948" t="str">
        <f t="shared" si="863"/>
        <v/>
      </c>
      <c r="AD3948" t="s">
        <v>32</v>
      </c>
      <c r="AE3948" t="str">
        <f t="shared" si="864"/>
        <v/>
      </c>
      <c r="AF3948" t="s">
        <v>32</v>
      </c>
      <c r="AG3948" t="str">
        <f t="shared" si="865"/>
        <v/>
      </c>
      <c r="AH3948">
        <v>3200</v>
      </c>
      <c r="AI3948" t="str">
        <f t="shared" si="866"/>
        <v>&lt;=4000</v>
      </c>
      <c r="AJ3948">
        <v>0</v>
      </c>
      <c r="AK3948" t="str">
        <f t="shared" si="867"/>
        <v>=0</v>
      </c>
      <c r="AL3948">
        <v>0</v>
      </c>
      <c r="AM3948">
        <v>0</v>
      </c>
      <c r="AN3948">
        <v>0</v>
      </c>
      <c r="AO3948" t="s">
        <v>32</v>
      </c>
      <c r="AP3948" t="s">
        <v>32</v>
      </c>
    </row>
    <row r="3949" spans="1:42" x14ac:dyDescent="0.25">
      <c r="A3949">
        <v>201904</v>
      </c>
      <c r="B3949" t="str">
        <f t="shared" si="854"/>
        <v>2019-I</v>
      </c>
      <c r="C3949" t="s">
        <v>4010</v>
      </c>
      <c r="D3949" t="s">
        <v>4010</v>
      </c>
      <c r="E3949">
        <v>30689957</v>
      </c>
      <c r="F3949" t="s">
        <v>29</v>
      </c>
      <c r="G3949">
        <v>0</v>
      </c>
      <c r="H3949">
        <v>0</v>
      </c>
      <c r="I3949">
        <v>0</v>
      </c>
      <c r="J3949">
        <f t="shared" si="855"/>
        <v>0</v>
      </c>
      <c r="K3949" t="str">
        <f t="shared" si="856"/>
        <v>Modelamiento</v>
      </c>
      <c r="L3949">
        <f t="shared" si="857"/>
        <v>0</v>
      </c>
      <c r="M3949">
        <v>26</v>
      </c>
      <c r="N3949" t="str">
        <f t="shared" si="858"/>
        <v>&lt;=30</v>
      </c>
      <c r="O3949" t="s">
        <v>56</v>
      </c>
      <c r="P3949" t="s">
        <v>39</v>
      </c>
      <c r="Q3949">
        <v>35718</v>
      </c>
      <c r="R3949">
        <v>1031</v>
      </c>
      <c r="S3949" t="str">
        <f t="shared" si="859"/>
        <v>&lt;=1500</v>
      </c>
      <c r="T3949">
        <v>866</v>
      </c>
      <c r="U3949" t="str">
        <f t="shared" si="860"/>
        <v>&lt;=1000</v>
      </c>
      <c r="V3949" t="s">
        <v>585</v>
      </c>
      <c r="W3949">
        <v>33829</v>
      </c>
      <c r="X3949" s="12">
        <f t="shared" si="861"/>
        <v>3.0476809837713205E-2</v>
      </c>
      <c r="Y3949" t="str">
        <f t="shared" si="862"/>
        <v>&lt;=0.04</v>
      </c>
      <c r="Z3949" t="s">
        <v>32</v>
      </c>
      <c r="AA3949">
        <v>0</v>
      </c>
      <c r="AB3949">
        <v>3637.83</v>
      </c>
      <c r="AC3949" t="str">
        <f t="shared" si="863"/>
        <v>&lt;=4000</v>
      </c>
      <c r="AD3949">
        <v>0</v>
      </c>
      <c r="AE3949" t="str">
        <f t="shared" si="864"/>
        <v>=0</v>
      </c>
      <c r="AF3949">
        <v>0</v>
      </c>
      <c r="AG3949" t="str">
        <f t="shared" si="865"/>
        <v>&lt;=500</v>
      </c>
      <c r="AH3949">
        <v>611.74</v>
      </c>
      <c r="AI3949" t="str">
        <f t="shared" si="866"/>
        <v>&lt;=1000</v>
      </c>
      <c r="AJ3949">
        <v>0.62809999999999999</v>
      </c>
      <c r="AK3949" t="str">
        <f t="shared" si="867"/>
        <v>&lt;=0.7</v>
      </c>
      <c r="AL3949">
        <v>10</v>
      </c>
      <c r="AM3949">
        <v>10</v>
      </c>
      <c r="AN3949">
        <v>0</v>
      </c>
      <c r="AO3949">
        <v>1</v>
      </c>
      <c r="AP3949" t="s">
        <v>32</v>
      </c>
    </row>
    <row r="3950" spans="1:42" x14ac:dyDescent="0.25">
      <c r="A3950">
        <v>201904</v>
      </c>
      <c r="B3950" t="str">
        <f t="shared" si="854"/>
        <v>2019-I</v>
      </c>
      <c r="C3950" t="s">
        <v>4011</v>
      </c>
      <c r="D3950" t="s">
        <v>4011</v>
      </c>
      <c r="E3950">
        <v>30687602</v>
      </c>
      <c r="F3950" t="s">
        <v>29</v>
      </c>
      <c r="G3950">
        <v>0</v>
      </c>
      <c r="H3950">
        <v>0</v>
      </c>
      <c r="I3950">
        <v>0</v>
      </c>
      <c r="J3950">
        <f t="shared" si="855"/>
        <v>0</v>
      </c>
      <c r="K3950" t="str">
        <f t="shared" si="856"/>
        <v>Modelamiento</v>
      </c>
      <c r="L3950">
        <f t="shared" si="857"/>
        <v>0</v>
      </c>
      <c r="M3950">
        <v>49</v>
      </c>
      <c r="N3950" t="str">
        <f t="shared" si="858"/>
        <v>&lt;=50</v>
      </c>
      <c r="O3950" t="s">
        <v>56</v>
      </c>
      <c r="P3950" t="s">
        <v>39</v>
      </c>
      <c r="Q3950">
        <v>40866</v>
      </c>
      <c r="R3950">
        <v>1031</v>
      </c>
      <c r="S3950" t="str">
        <f t="shared" si="859"/>
        <v>&lt;=1500</v>
      </c>
      <c r="T3950">
        <v>924</v>
      </c>
      <c r="U3950" t="str">
        <f t="shared" si="860"/>
        <v>&lt;=1000</v>
      </c>
      <c r="V3950" t="s">
        <v>614</v>
      </c>
      <c r="W3950">
        <v>38977</v>
      </c>
      <c r="X3950" s="12">
        <f t="shared" si="861"/>
        <v>2.6451497036713959E-2</v>
      </c>
      <c r="Y3950" t="str">
        <f t="shared" si="862"/>
        <v>&lt;=0.03</v>
      </c>
      <c r="Z3950" t="s">
        <v>32</v>
      </c>
      <c r="AA3950">
        <v>3</v>
      </c>
      <c r="AB3950">
        <v>2000.22</v>
      </c>
      <c r="AC3950" t="str">
        <f t="shared" si="863"/>
        <v>&lt;=3000</v>
      </c>
      <c r="AD3950">
        <v>82</v>
      </c>
      <c r="AE3950" t="str">
        <f t="shared" si="864"/>
        <v>&lt;=90</v>
      </c>
      <c r="AF3950">
        <v>0</v>
      </c>
      <c r="AG3950" t="str">
        <f t="shared" si="865"/>
        <v>&lt;=500</v>
      </c>
      <c r="AH3950" t="s">
        <v>32</v>
      </c>
      <c r="AI3950" t="str">
        <f t="shared" si="866"/>
        <v/>
      </c>
      <c r="AJ3950" t="s">
        <v>32</v>
      </c>
      <c r="AK3950" t="str">
        <f t="shared" si="867"/>
        <v/>
      </c>
      <c r="AL3950">
        <v>4</v>
      </c>
      <c r="AM3950">
        <v>1</v>
      </c>
      <c r="AN3950">
        <v>0</v>
      </c>
      <c r="AO3950">
        <v>12</v>
      </c>
      <c r="AP3950" t="s">
        <v>32</v>
      </c>
    </row>
    <row r="3951" spans="1:42" x14ac:dyDescent="0.25">
      <c r="A3951">
        <v>201904</v>
      </c>
      <c r="B3951" t="str">
        <f t="shared" si="854"/>
        <v>2019-I</v>
      </c>
      <c r="C3951" t="s">
        <v>4012</v>
      </c>
      <c r="D3951" t="s">
        <v>4012</v>
      </c>
      <c r="E3951">
        <v>30662716</v>
      </c>
      <c r="F3951" t="s">
        <v>29</v>
      </c>
      <c r="G3951">
        <v>0</v>
      </c>
      <c r="H3951">
        <v>0</v>
      </c>
      <c r="I3951">
        <v>0</v>
      </c>
      <c r="J3951">
        <f t="shared" si="855"/>
        <v>0</v>
      </c>
      <c r="K3951" t="str">
        <f t="shared" si="856"/>
        <v>Modelamiento</v>
      </c>
      <c r="L3951">
        <f t="shared" si="857"/>
        <v>0</v>
      </c>
      <c r="M3951">
        <v>21</v>
      </c>
      <c r="N3951" t="str">
        <f t="shared" si="858"/>
        <v>&lt;=25</v>
      </c>
      <c r="O3951" t="s">
        <v>56</v>
      </c>
      <c r="P3951" t="s">
        <v>39</v>
      </c>
      <c r="Q3951">
        <v>50915</v>
      </c>
      <c r="R3951">
        <v>2473</v>
      </c>
      <c r="S3951" t="str">
        <f t="shared" si="859"/>
        <v>&lt;=2500</v>
      </c>
      <c r="T3951">
        <v>1234</v>
      </c>
      <c r="U3951" t="str">
        <f t="shared" si="860"/>
        <v>&lt;=1300</v>
      </c>
      <c r="V3951" t="s">
        <v>1407</v>
      </c>
      <c r="W3951">
        <v>49818</v>
      </c>
      <c r="X3951" s="12">
        <f t="shared" si="861"/>
        <v>4.9640692119314302E-2</v>
      </c>
      <c r="Y3951" t="str">
        <f t="shared" si="862"/>
        <v>&lt;=0.05</v>
      </c>
      <c r="Z3951" t="s">
        <v>32</v>
      </c>
      <c r="AA3951">
        <v>4</v>
      </c>
      <c r="AB3951">
        <v>734.35</v>
      </c>
      <c r="AC3951" t="str">
        <f t="shared" si="863"/>
        <v>&lt;=1000</v>
      </c>
      <c r="AD3951">
        <v>607</v>
      </c>
      <c r="AE3951" t="str">
        <f t="shared" si="864"/>
        <v>&gt;120</v>
      </c>
      <c r="AF3951">
        <v>734.35</v>
      </c>
      <c r="AG3951" t="str">
        <f t="shared" si="865"/>
        <v>&lt;=1000</v>
      </c>
      <c r="AH3951" t="s">
        <v>32</v>
      </c>
      <c r="AI3951" t="str">
        <f t="shared" si="866"/>
        <v/>
      </c>
      <c r="AJ3951" t="s">
        <v>32</v>
      </c>
      <c r="AK3951" t="str">
        <f t="shared" si="867"/>
        <v/>
      </c>
      <c r="AL3951">
        <v>12</v>
      </c>
      <c r="AM3951">
        <v>0</v>
      </c>
      <c r="AN3951">
        <v>12</v>
      </c>
      <c r="AO3951" t="s">
        <v>32</v>
      </c>
      <c r="AP3951">
        <v>1</v>
      </c>
    </row>
    <row r="3952" spans="1:42" x14ac:dyDescent="0.25">
      <c r="A3952">
        <v>201904</v>
      </c>
      <c r="B3952" t="str">
        <f t="shared" si="854"/>
        <v>2019-I</v>
      </c>
      <c r="C3952" t="s">
        <v>4013</v>
      </c>
      <c r="D3952" t="s">
        <v>4013</v>
      </c>
      <c r="E3952">
        <v>30689140</v>
      </c>
      <c r="F3952" t="s">
        <v>29</v>
      </c>
      <c r="G3952">
        <v>0</v>
      </c>
      <c r="H3952">
        <v>0</v>
      </c>
      <c r="I3952">
        <v>0</v>
      </c>
      <c r="J3952">
        <f t="shared" si="855"/>
        <v>0</v>
      </c>
      <c r="K3952" t="str">
        <f t="shared" si="856"/>
        <v>Modelamiento</v>
      </c>
      <c r="L3952">
        <f t="shared" si="857"/>
        <v>0</v>
      </c>
      <c r="M3952">
        <v>32</v>
      </c>
      <c r="N3952" t="str">
        <f t="shared" si="858"/>
        <v>&lt;=35</v>
      </c>
      <c r="O3952" t="s">
        <v>56</v>
      </c>
      <c r="P3952" t="s">
        <v>35</v>
      </c>
      <c r="Q3952">
        <v>42231</v>
      </c>
      <c r="R3952">
        <v>1031</v>
      </c>
      <c r="S3952" t="str">
        <f t="shared" si="859"/>
        <v>&lt;=1500</v>
      </c>
      <c r="T3952">
        <v>1435</v>
      </c>
      <c r="U3952" t="str">
        <f t="shared" si="860"/>
        <v>&lt;=1500</v>
      </c>
      <c r="V3952" t="s">
        <v>1854</v>
      </c>
      <c r="W3952">
        <v>39662</v>
      </c>
      <c r="X3952" s="12">
        <f t="shared" si="861"/>
        <v>2.5994654833341738E-2</v>
      </c>
      <c r="Y3952" t="str">
        <f t="shared" si="862"/>
        <v>&lt;=0.03</v>
      </c>
      <c r="Z3952" t="s">
        <v>32</v>
      </c>
      <c r="AA3952">
        <v>0</v>
      </c>
      <c r="AB3952">
        <v>4933.1899999999996</v>
      </c>
      <c r="AC3952" t="str">
        <f t="shared" si="863"/>
        <v>&lt;=5000</v>
      </c>
      <c r="AD3952">
        <v>1</v>
      </c>
      <c r="AE3952" t="str">
        <f t="shared" si="864"/>
        <v>&lt;=8</v>
      </c>
      <c r="AF3952">
        <v>0</v>
      </c>
      <c r="AG3952" t="str">
        <f t="shared" si="865"/>
        <v>&lt;=500</v>
      </c>
      <c r="AH3952">
        <v>5100</v>
      </c>
      <c r="AI3952" t="str">
        <f t="shared" si="866"/>
        <v>&gt;5000</v>
      </c>
      <c r="AJ3952">
        <v>0.79500000000000004</v>
      </c>
      <c r="AK3952" t="str">
        <f t="shared" si="867"/>
        <v>&lt;=0.8</v>
      </c>
      <c r="AL3952">
        <v>7</v>
      </c>
      <c r="AM3952">
        <v>7</v>
      </c>
      <c r="AN3952">
        <v>0</v>
      </c>
      <c r="AO3952">
        <v>1</v>
      </c>
      <c r="AP3952" t="s">
        <v>32</v>
      </c>
    </row>
    <row r="3953" spans="1:42" x14ac:dyDescent="0.25">
      <c r="A3953">
        <v>201904</v>
      </c>
      <c r="B3953" t="str">
        <f t="shared" si="854"/>
        <v>2019-I</v>
      </c>
      <c r="C3953" t="s">
        <v>4014</v>
      </c>
      <c r="D3953" t="s">
        <v>4014</v>
      </c>
      <c r="E3953">
        <v>30684770</v>
      </c>
      <c r="F3953" t="s">
        <v>29</v>
      </c>
      <c r="G3953">
        <v>0</v>
      </c>
      <c r="H3953">
        <v>0</v>
      </c>
      <c r="I3953">
        <v>0</v>
      </c>
      <c r="J3953">
        <f t="shared" si="855"/>
        <v>0</v>
      </c>
      <c r="K3953" t="str">
        <f t="shared" si="856"/>
        <v>Modelamiento</v>
      </c>
      <c r="L3953">
        <f t="shared" si="857"/>
        <v>0</v>
      </c>
      <c r="M3953">
        <v>32</v>
      </c>
      <c r="N3953" t="str">
        <f t="shared" si="858"/>
        <v>&lt;=35</v>
      </c>
      <c r="O3953" t="s">
        <v>56</v>
      </c>
      <c r="P3953" t="s">
        <v>39</v>
      </c>
      <c r="Q3953">
        <v>31930</v>
      </c>
      <c r="R3953">
        <v>1649</v>
      </c>
      <c r="S3953" t="str">
        <f t="shared" si="859"/>
        <v>&lt;=2000</v>
      </c>
      <c r="T3953">
        <v>1079</v>
      </c>
      <c r="U3953" t="str">
        <f t="shared" si="860"/>
        <v>&lt;=1100</v>
      </c>
      <c r="V3953" t="s">
        <v>589</v>
      </c>
      <c r="W3953">
        <v>30659</v>
      </c>
      <c r="X3953" s="12">
        <f t="shared" si="861"/>
        <v>5.3785185426791483E-2</v>
      </c>
      <c r="Y3953" t="str">
        <f t="shared" si="862"/>
        <v>&lt;=0.06</v>
      </c>
      <c r="Z3953" t="s">
        <v>32</v>
      </c>
      <c r="AA3953">
        <v>4</v>
      </c>
      <c r="AB3953">
        <v>1757.91</v>
      </c>
      <c r="AC3953" t="str">
        <f t="shared" si="863"/>
        <v>&lt;=2000</v>
      </c>
      <c r="AD3953">
        <v>2886</v>
      </c>
      <c r="AE3953" t="str">
        <f t="shared" si="864"/>
        <v>&gt;120</v>
      </c>
      <c r="AF3953">
        <v>1757.91</v>
      </c>
      <c r="AG3953" t="str">
        <f t="shared" si="865"/>
        <v>&lt;=2000</v>
      </c>
      <c r="AH3953" t="s">
        <v>32</v>
      </c>
      <c r="AI3953" t="str">
        <f t="shared" si="866"/>
        <v/>
      </c>
      <c r="AJ3953" t="s">
        <v>32</v>
      </c>
      <c r="AK3953" t="str">
        <f t="shared" si="867"/>
        <v/>
      </c>
      <c r="AL3953">
        <v>12</v>
      </c>
      <c r="AM3953">
        <v>0</v>
      </c>
      <c r="AN3953">
        <v>12</v>
      </c>
      <c r="AO3953" t="s">
        <v>32</v>
      </c>
      <c r="AP3953">
        <v>1</v>
      </c>
    </row>
    <row r="3954" spans="1:42" x14ac:dyDescent="0.25">
      <c r="A3954">
        <v>201904</v>
      </c>
      <c r="B3954" t="str">
        <f t="shared" si="854"/>
        <v>2019-I</v>
      </c>
      <c r="C3954" t="s">
        <v>4015</v>
      </c>
      <c r="D3954" t="s">
        <v>4015</v>
      </c>
      <c r="E3954">
        <v>30688386</v>
      </c>
      <c r="F3954" t="s">
        <v>29</v>
      </c>
      <c r="G3954">
        <v>0</v>
      </c>
      <c r="H3954">
        <v>0</v>
      </c>
      <c r="I3954">
        <v>0</v>
      </c>
      <c r="J3954">
        <f t="shared" si="855"/>
        <v>0</v>
      </c>
      <c r="K3954" t="str">
        <f t="shared" si="856"/>
        <v>Modelamiento</v>
      </c>
      <c r="L3954">
        <f t="shared" si="857"/>
        <v>0</v>
      </c>
      <c r="M3954">
        <v>30</v>
      </c>
      <c r="N3954" t="str">
        <f t="shared" si="858"/>
        <v>&lt;=30</v>
      </c>
      <c r="O3954" t="s">
        <v>56</v>
      </c>
      <c r="P3954" t="s">
        <v>39</v>
      </c>
      <c r="Q3954">
        <v>46583</v>
      </c>
      <c r="R3954">
        <v>500</v>
      </c>
      <c r="S3954" t="str">
        <f t="shared" si="859"/>
        <v>&lt;=500</v>
      </c>
      <c r="T3954">
        <v>1034</v>
      </c>
      <c r="U3954" t="str">
        <f t="shared" si="860"/>
        <v>&lt;=1100</v>
      </c>
      <c r="V3954" t="s">
        <v>614</v>
      </c>
      <c r="W3954">
        <v>44163</v>
      </c>
      <c r="X3954" s="12">
        <f t="shared" si="861"/>
        <v>1.1321694631252406E-2</v>
      </c>
      <c r="Y3954" t="str">
        <f t="shared" si="862"/>
        <v>&lt;=0.02</v>
      </c>
      <c r="Z3954" t="s">
        <v>32</v>
      </c>
      <c r="AA3954">
        <v>9</v>
      </c>
      <c r="AB3954" t="s">
        <v>32</v>
      </c>
      <c r="AC3954" t="str">
        <f t="shared" si="863"/>
        <v/>
      </c>
      <c r="AD3954" t="s">
        <v>32</v>
      </c>
      <c r="AE3954" t="str">
        <f t="shared" si="864"/>
        <v/>
      </c>
      <c r="AF3954" t="s">
        <v>32</v>
      </c>
      <c r="AG3954" t="str">
        <f t="shared" si="865"/>
        <v/>
      </c>
      <c r="AH3954" t="s">
        <v>32</v>
      </c>
      <c r="AI3954" t="str">
        <f t="shared" si="866"/>
        <v/>
      </c>
      <c r="AJ3954" t="s">
        <v>32</v>
      </c>
      <c r="AK3954" t="str">
        <f t="shared" si="867"/>
        <v/>
      </c>
      <c r="AL3954">
        <v>0</v>
      </c>
      <c r="AM3954">
        <v>0</v>
      </c>
      <c r="AN3954">
        <v>0</v>
      </c>
      <c r="AO3954" t="s">
        <v>32</v>
      </c>
      <c r="AP3954" t="s">
        <v>32</v>
      </c>
    </row>
    <row r="3955" spans="1:42" x14ac:dyDescent="0.25">
      <c r="A3955">
        <v>201904</v>
      </c>
      <c r="B3955" t="str">
        <f t="shared" si="854"/>
        <v>2019-I</v>
      </c>
      <c r="C3955" t="s">
        <v>4016</v>
      </c>
      <c r="D3955" t="s">
        <v>4016</v>
      </c>
      <c r="E3955">
        <v>30683894</v>
      </c>
      <c r="F3955" t="s">
        <v>29</v>
      </c>
      <c r="G3955">
        <v>1</v>
      </c>
      <c r="H3955">
        <v>0</v>
      </c>
      <c r="I3955">
        <v>0</v>
      </c>
      <c r="J3955">
        <f t="shared" si="855"/>
        <v>0</v>
      </c>
      <c r="K3955" t="str">
        <f t="shared" si="856"/>
        <v>Modelamiento</v>
      </c>
      <c r="L3955">
        <f t="shared" si="857"/>
        <v>0</v>
      </c>
      <c r="M3955">
        <v>34</v>
      </c>
      <c r="N3955" t="str">
        <f t="shared" si="858"/>
        <v>&lt;=35</v>
      </c>
      <c r="O3955" t="s">
        <v>56</v>
      </c>
      <c r="P3955" t="s">
        <v>39</v>
      </c>
      <c r="Q3955">
        <v>55639</v>
      </c>
      <c r="R3955">
        <v>2600</v>
      </c>
      <c r="S3955" t="str">
        <f t="shared" si="859"/>
        <v>&gt;2500</v>
      </c>
      <c r="T3955">
        <v>1388</v>
      </c>
      <c r="U3955" t="str">
        <f t="shared" si="860"/>
        <v>&lt;=1400</v>
      </c>
      <c r="V3955" t="s">
        <v>1407</v>
      </c>
      <c r="W3955">
        <v>54669</v>
      </c>
      <c r="X3955" s="12">
        <f t="shared" si="861"/>
        <v>4.7558945654758641E-2</v>
      </c>
      <c r="Y3955" t="str">
        <f t="shared" si="862"/>
        <v>&lt;=0.05</v>
      </c>
      <c r="Z3955" t="s">
        <v>32</v>
      </c>
      <c r="AA3955">
        <v>4</v>
      </c>
      <c r="AB3955">
        <v>1668.9</v>
      </c>
      <c r="AC3955" t="str">
        <f t="shared" si="863"/>
        <v>&lt;=2000</v>
      </c>
      <c r="AD3955">
        <v>2021</v>
      </c>
      <c r="AE3955" t="str">
        <f t="shared" si="864"/>
        <v>&gt;120</v>
      </c>
      <c r="AF3955">
        <v>1668.9</v>
      </c>
      <c r="AG3955" t="str">
        <f t="shared" si="865"/>
        <v>&lt;=2000</v>
      </c>
      <c r="AH3955" t="s">
        <v>32</v>
      </c>
      <c r="AI3955" t="str">
        <f t="shared" si="866"/>
        <v/>
      </c>
      <c r="AJ3955" t="s">
        <v>32</v>
      </c>
      <c r="AK3955" t="str">
        <f t="shared" si="867"/>
        <v/>
      </c>
      <c r="AL3955">
        <v>1</v>
      </c>
      <c r="AM3955">
        <v>0</v>
      </c>
      <c r="AN3955">
        <v>1</v>
      </c>
      <c r="AO3955" t="s">
        <v>32</v>
      </c>
      <c r="AP3955">
        <v>12</v>
      </c>
    </row>
    <row r="3956" spans="1:42" x14ac:dyDescent="0.25">
      <c r="A3956">
        <v>201904</v>
      </c>
      <c r="B3956" t="str">
        <f t="shared" si="854"/>
        <v>2019-I</v>
      </c>
      <c r="C3956" t="s">
        <v>4017</v>
      </c>
      <c r="D3956" t="s">
        <v>4017</v>
      </c>
      <c r="E3956">
        <v>30688067</v>
      </c>
      <c r="F3956" t="s">
        <v>29</v>
      </c>
      <c r="G3956">
        <v>1</v>
      </c>
      <c r="H3956">
        <v>0</v>
      </c>
      <c r="I3956">
        <v>0</v>
      </c>
      <c r="J3956">
        <f t="shared" si="855"/>
        <v>0</v>
      </c>
      <c r="K3956" t="str">
        <f t="shared" si="856"/>
        <v>Modelamiento</v>
      </c>
      <c r="L3956">
        <f t="shared" si="857"/>
        <v>0</v>
      </c>
      <c r="M3956">
        <v>30</v>
      </c>
      <c r="N3956" t="str">
        <f t="shared" si="858"/>
        <v>&lt;=30</v>
      </c>
      <c r="O3956" t="s">
        <v>56</v>
      </c>
      <c r="P3956" t="s">
        <v>39</v>
      </c>
      <c r="Q3956">
        <v>37148</v>
      </c>
      <c r="R3956">
        <v>0</v>
      </c>
      <c r="S3956" t="str">
        <f t="shared" si="859"/>
        <v>=0</v>
      </c>
      <c r="T3956">
        <v>961</v>
      </c>
      <c r="U3956" t="str">
        <f t="shared" si="860"/>
        <v>&lt;=1000</v>
      </c>
      <c r="V3956" t="s">
        <v>585</v>
      </c>
      <c r="W3956">
        <v>34228</v>
      </c>
      <c r="X3956" s="12">
        <f t="shared" si="861"/>
        <v>0</v>
      </c>
      <c r="Y3956" t="str">
        <f t="shared" si="862"/>
        <v>=0</v>
      </c>
      <c r="Z3956" t="s">
        <v>32</v>
      </c>
      <c r="AA3956">
        <v>4</v>
      </c>
      <c r="AB3956">
        <v>220</v>
      </c>
      <c r="AC3956" t="str">
        <f t="shared" si="863"/>
        <v>&lt;=500</v>
      </c>
      <c r="AD3956">
        <v>3135</v>
      </c>
      <c r="AE3956" t="str">
        <f t="shared" si="864"/>
        <v>&gt;120</v>
      </c>
      <c r="AF3956">
        <v>220</v>
      </c>
      <c r="AG3956" t="str">
        <f t="shared" si="865"/>
        <v>&lt;=500</v>
      </c>
      <c r="AH3956" t="s">
        <v>32</v>
      </c>
      <c r="AI3956" t="str">
        <f t="shared" si="866"/>
        <v/>
      </c>
      <c r="AJ3956" t="s">
        <v>32</v>
      </c>
      <c r="AK3956" t="str">
        <f t="shared" si="867"/>
        <v/>
      </c>
      <c r="AL3956">
        <v>12</v>
      </c>
      <c r="AM3956">
        <v>0</v>
      </c>
      <c r="AN3956">
        <v>12</v>
      </c>
      <c r="AO3956" t="s">
        <v>32</v>
      </c>
      <c r="AP3956">
        <v>1</v>
      </c>
    </row>
    <row r="3957" spans="1:42" x14ac:dyDescent="0.25">
      <c r="A3957">
        <v>201904</v>
      </c>
      <c r="B3957" t="str">
        <f t="shared" si="854"/>
        <v>2019-I</v>
      </c>
      <c r="C3957" t="s">
        <v>4018</v>
      </c>
      <c r="D3957" t="s">
        <v>4018</v>
      </c>
      <c r="E3957">
        <v>30688092</v>
      </c>
      <c r="F3957" t="s">
        <v>29</v>
      </c>
      <c r="G3957">
        <v>0</v>
      </c>
      <c r="H3957">
        <v>0</v>
      </c>
      <c r="I3957">
        <v>0</v>
      </c>
      <c r="J3957">
        <f t="shared" si="855"/>
        <v>0</v>
      </c>
      <c r="K3957" t="str">
        <f t="shared" si="856"/>
        <v>Modelamiento</v>
      </c>
      <c r="L3957">
        <f t="shared" si="857"/>
        <v>0</v>
      </c>
      <c r="M3957">
        <v>25</v>
      </c>
      <c r="N3957" t="str">
        <f t="shared" si="858"/>
        <v>&lt;=25</v>
      </c>
      <c r="O3957" t="s">
        <v>56</v>
      </c>
      <c r="P3957" t="s">
        <v>39</v>
      </c>
      <c r="Q3957">
        <v>36079</v>
      </c>
      <c r="R3957">
        <v>1031</v>
      </c>
      <c r="S3957" t="str">
        <f t="shared" si="859"/>
        <v>&lt;=1500</v>
      </c>
      <c r="T3957">
        <v>862</v>
      </c>
      <c r="U3957" t="str">
        <f t="shared" si="860"/>
        <v>&lt;=1000</v>
      </c>
      <c r="V3957" t="s">
        <v>585</v>
      </c>
      <c r="W3957">
        <v>33540</v>
      </c>
      <c r="X3957" s="12">
        <f t="shared" si="861"/>
        <v>3.0739415623136552E-2</v>
      </c>
      <c r="Y3957" t="str">
        <f t="shared" si="862"/>
        <v>&lt;=0.04</v>
      </c>
      <c r="Z3957" t="s">
        <v>32</v>
      </c>
      <c r="AA3957">
        <v>3</v>
      </c>
      <c r="AB3957">
        <v>2616.4899999999998</v>
      </c>
      <c r="AC3957" t="str">
        <f t="shared" si="863"/>
        <v>&lt;=3000</v>
      </c>
      <c r="AD3957">
        <v>108</v>
      </c>
      <c r="AE3957" t="str">
        <f t="shared" si="864"/>
        <v>&lt;=120</v>
      </c>
      <c r="AF3957">
        <v>0</v>
      </c>
      <c r="AG3957" t="str">
        <f t="shared" si="865"/>
        <v>&lt;=500</v>
      </c>
      <c r="AH3957" t="s">
        <v>32</v>
      </c>
      <c r="AI3957" t="str">
        <f t="shared" si="866"/>
        <v/>
      </c>
      <c r="AJ3957" t="s">
        <v>32</v>
      </c>
      <c r="AK3957" t="str">
        <f t="shared" si="867"/>
        <v/>
      </c>
      <c r="AL3957">
        <v>12</v>
      </c>
      <c r="AM3957">
        <v>7</v>
      </c>
      <c r="AN3957">
        <v>0</v>
      </c>
      <c r="AO3957">
        <v>6</v>
      </c>
      <c r="AP3957" t="s">
        <v>32</v>
      </c>
    </row>
    <row r="3958" spans="1:42" x14ac:dyDescent="0.25">
      <c r="A3958">
        <v>201904</v>
      </c>
      <c r="B3958" t="str">
        <f t="shared" si="854"/>
        <v>2019-I</v>
      </c>
      <c r="C3958" t="s">
        <v>4019</v>
      </c>
      <c r="D3958" t="s">
        <v>4019</v>
      </c>
      <c r="E3958">
        <v>30690048</v>
      </c>
      <c r="F3958" t="s">
        <v>29</v>
      </c>
      <c r="G3958">
        <v>0</v>
      </c>
      <c r="H3958">
        <v>0</v>
      </c>
      <c r="I3958">
        <v>0</v>
      </c>
      <c r="J3958">
        <f t="shared" si="855"/>
        <v>0</v>
      </c>
      <c r="K3958" t="str">
        <f t="shared" si="856"/>
        <v>Modelamiento</v>
      </c>
      <c r="L3958">
        <f t="shared" si="857"/>
        <v>0</v>
      </c>
      <c r="M3958">
        <v>37</v>
      </c>
      <c r="N3958" t="str">
        <f t="shared" si="858"/>
        <v>&lt;=40</v>
      </c>
      <c r="O3958" t="s">
        <v>56</v>
      </c>
      <c r="P3958" t="s">
        <v>31</v>
      </c>
      <c r="Q3958">
        <v>49211</v>
      </c>
      <c r="R3958">
        <v>1650</v>
      </c>
      <c r="S3958" t="str">
        <f t="shared" si="859"/>
        <v>&lt;=2000</v>
      </c>
      <c r="T3958">
        <v>1418</v>
      </c>
      <c r="U3958" t="str">
        <f t="shared" si="860"/>
        <v>&lt;=1500</v>
      </c>
      <c r="V3958" t="s">
        <v>585</v>
      </c>
      <c r="W3958">
        <v>47291</v>
      </c>
      <c r="X3958" s="12">
        <f t="shared" si="861"/>
        <v>3.4890359687889873E-2</v>
      </c>
      <c r="Y3958" t="str">
        <f t="shared" si="862"/>
        <v>&lt;=0.04</v>
      </c>
      <c r="Z3958" t="s">
        <v>32</v>
      </c>
      <c r="AA3958">
        <v>9</v>
      </c>
      <c r="AB3958" t="s">
        <v>32</v>
      </c>
      <c r="AC3958" t="str">
        <f t="shared" si="863"/>
        <v/>
      </c>
      <c r="AD3958" t="s">
        <v>32</v>
      </c>
      <c r="AE3958" t="str">
        <f t="shared" si="864"/>
        <v/>
      </c>
      <c r="AF3958" t="s">
        <v>32</v>
      </c>
      <c r="AG3958" t="str">
        <f t="shared" si="865"/>
        <v/>
      </c>
      <c r="AH3958" t="s">
        <v>32</v>
      </c>
      <c r="AI3958" t="str">
        <f t="shared" si="866"/>
        <v/>
      </c>
      <c r="AJ3958" t="s">
        <v>32</v>
      </c>
      <c r="AK3958" t="str">
        <f t="shared" si="867"/>
        <v/>
      </c>
      <c r="AL3958">
        <v>0</v>
      </c>
      <c r="AM3958">
        <v>0</v>
      </c>
      <c r="AN3958">
        <v>0</v>
      </c>
      <c r="AO3958" t="s">
        <v>32</v>
      </c>
      <c r="AP3958" t="s">
        <v>32</v>
      </c>
    </row>
    <row r="3959" spans="1:42" x14ac:dyDescent="0.25">
      <c r="A3959">
        <v>201904</v>
      </c>
      <c r="B3959" t="str">
        <f t="shared" si="854"/>
        <v>2019-I</v>
      </c>
      <c r="C3959" t="s">
        <v>4020</v>
      </c>
      <c r="D3959" t="s">
        <v>4020</v>
      </c>
      <c r="E3959">
        <v>30662834</v>
      </c>
      <c r="F3959" t="s">
        <v>29</v>
      </c>
      <c r="G3959">
        <v>1</v>
      </c>
      <c r="H3959">
        <v>0</v>
      </c>
      <c r="I3959">
        <v>0</v>
      </c>
      <c r="J3959">
        <f t="shared" si="855"/>
        <v>0</v>
      </c>
      <c r="K3959" t="str">
        <f t="shared" si="856"/>
        <v>Modelamiento</v>
      </c>
      <c r="L3959">
        <f t="shared" si="857"/>
        <v>0</v>
      </c>
      <c r="M3959">
        <v>60</v>
      </c>
      <c r="N3959" t="str">
        <f t="shared" si="858"/>
        <v>&lt;=60</v>
      </c>
      <c r="O3959" t="s">
        <v>56</v>
      </c>
      <c r="P3959" t="s">
        <v>39</v>
      </c>
      <c r="Q3959">
        <v>41495</v>
      </c>
      <c r="R3959">
        <v>500</v>
      </c>
      <c r="S3959" t="str">
        <f t="shared" si="859"/>
        <v>&lt;=500</v>
      </c>
      <c r="T3959">
        <v>1421</v>
      </c>
      <c r="U3959" t="str">
        <f t="shared" si="860"/>
        <v>&lt;=1500</v>
      </c>
      <c r="V3959" t="s">
        <v>614</v>
      </c>
      <c r="W3959">
        <v>39075</v>
      </c>
      <c r="X3959" s="12">
        <f t="shared" si="861"/>
        <v>1.2795905310300703E-2</v>
      </c>
      <c r="Y3959" t="str">
        <f t="shared" si="862"/>
        <v>&lt;=0.02</v>
      </c>
      <c r="Z3959" t="s">
        <v>32</v>
      </c>
      <c r="AA3959">
        <v>4</v>
      </c>
      <c r="AB3959">
        <v>1004.9</v>
      </c>
      <c r="AC3959" t="str">
        <f t="shared" si="863"/>
        <v>&lt;=2000</v>
      </c>
      <c r="AD3959">
        <v>576</v>
      </c>
      <c r="AE3959" t="str">
        <f t="shared" si="864"/>
        <v>&gt;120</v>
      </c>
      <c r="AF3959">
        <v>1004.9</v>
      </c>
      <c r="AG3959" t="str">
        <f t="shared" si="865"/>
        <v>&lt;=2000</v>
      </c>
      <c r="AH3959" t="s">
        <v>32</v>
      </c>
      <c r="AI3959" t="str">
        <f t="shared" si="866"/>
        <v/>
      </c>
      <c r="AJ3959" t="s">
        <v>32</v>
      </c>
      <c r="AK3959" t="str">
        <f t="shared" si="867"/>
        <v/>
      </c>
      <c r="AL3959">
        <v>2</v>
      </c>
      <c r="AM3959">
        <v>0</v>
      </c>
      <c r="AN3959">
        <v>2</v>
      </c>
      <c r="AO3959" t="s">
        <v>32</v>
      </c>
      <c r="AP3959">
        <v>11</v>
      </c>
    </row>
    <row r="3960" spans="1:42" x14ac:dyDescent="0.25">
      <c r="A3960">
        <v>201904</v>
      </c>
      <c r="B3960" t="str">
        <f t="shared" si="854"/>
        <v>2019-I</v>
      </c>
      <c r="C3960" t="s">
        <v>4021</v>
      </c>
      <c r="D3960" t="s">
        <v>4021</v>
      </c>
      <c r="E3960">
        <v>30664631</v>
      </c>
      <c r="F3960" t="s">
        <v>29</v>
      </c>
      <c r="G3960">
        <v>0</v>
      </c>
      <c r="H3960">
        <v>0</v>
      </c>
      <c r="I3960">
        <v>0</v>
      </c>
      <c r="J3960">
        <f t="shared" si="855"/>
        <v>0</v>
      </c>
      <c r="K3960" t="str">
        <f t="shared" si="856"/>
        <v>Modelamiento</v>
      </c>
      <c r="L3960">
        <f t="shared" si="857"/>
        <v>0</v>
      </c>
      <c r="M3960">
        <v>50</v>
      </c>
      <c r="N3960" t="str">
        <f t="shared" si="858"/>
        <v>&lt;=50</v>
      </c>
      <c r="O3960" t="s">
        <v>56</v>
      </c>
      <c r="P3960" t="s">
        <v>31</v>
      </c>
      <c r="Q3960">
        <v>50450</v>
      </c>
      <c r="R3960">
        <v>500</v>
      </c>
      <c r="S3960" t="str">
        <f t="shared" si="859"/>
        <v>&lt;=500</v>
      </c>
      <c r="T3960">
        <v>1222</v>
      </c>
      <c r="U3960" t="str">
        <f t="shared" si="860"/>
        <v>&lt;=1300</v>
      </c>
      <c r="V3960" t="s">
        <v>597</v>
      </c>
      <c r="W3960">
        <v>48030</v>
      </c>
      <c r="X3960" s="12">
        <f t="shared" si="861"/>
        <v>1.0410160316468874E-2</v>
      </c>
      <c r="Y3960" t="str">
        <f t="shared" si="862"/>
        <v>&lt;=0.02</v>
      </c>
      <c r="Z3960" t="s">
        <v>32</v>
      </c>
      <c r="AA3960">
        <v>4</v>
      </c>
      <c r="AB3960">
        <v>2454.48</v>
      </c>
      <c r="AC3960" t="str">
        <f t="shared" si="863"/>
        <v>&lt;=3000</v>
      </c>
      <c r="AD3960">
        <v>1834</v>
      </c>
      <c r="AE3960" t="str">
        <f t="shared" si="864"/>
        <v>&gt;120</v>
      </c>
      <c r="AF3960">
        <v>2454.48</v>
      </c>
      <c r="AG3960" t="str">
        <f t="shared" si="865"/>
        <v>&lt;=3000</v>
      </c>
      <c r="AH3960">
        <v>750</v>
      </c>
      <c r="AI3960" t="str">
        <f t="shared" si="866"/>
        <v>&lt;=1000</v>
      </c>
      <c r="AJ3960">
        <v>0</v>
      </c>
      <c r="AK3960" t="str">
        <f t="shared" si="867"/>
        <v>=0</v>
      </c>
      <c r="AL3960">
        <v>12</v>
      </c>
      <c r="AM3960">
        <v>0</v>
      </c>
      <c r="AN3960">
        <v>12</v>
      </c>
      <c r="AO3960" t="s">
        <v>32</v>
      </c>
      <c r="AP3960">
        <v>1</v>
      </c>
    </row>
    <row r="3961" spans="1:42" x14ac:dyDescent="0.25">
      <c r="A3961">
        <v>201904</v>
      </c>
      <c r="B3961" t="str">
        <f t="shared" si="854"/>
        <v>2019-I</v>
      </c>
      <c r="C3961" t="s">
        <v>4022</v>
      </c>
      <c r="D3961" t="s">
        <v>4022</v>
      </c>
      <c r="E3961">
        <v>30683674</v>
      </c>
      <c r="F3961" t="s">
        <v>29</v>
      </c>
      <c r="G3961">
        <v>0</v>
      </c>
      <c r="H3961">
        <v>0</v>
      </c>
      <c r="I3961">
        <v>0</v>
      </c>
      <c r="J3961">
        <f t="shared" si="855"/>
        <v>0</v>
      </c>
      <c r="K3961" t="str">
        <f t="shared" si="856"/>
        <v>Modelamiento</v>
      </c>
      <c r="L3961">
        <f t="shared" si="857"/>
        <v>0</v>
      </c>
      <c r="M3961">
        <v>45</v>
      </c>
      <c r="N3961" t="str">
        <f t="shared" si="858"/>
        <v>&lt;=45</v>
      </c>
      <c r="O3961" t="s">
        <v>56</v>
      </c>
      <c r="P3961" t="s">
        <v>35</v>
      </c>
      <c r="Q3961">
        <v>53950</v>
      </c>
      <c r="R3961">
        <v>1650</v>
      </c>
      <c r="S3961" t="str">
        <f t="shared" si="859"/>
        <v>&lt;=2000</v>
      </c>
      <c r="T3961">
        <v>1307</v>
      </c>
      <c r="U3961" t="str">
        <f t="shared" si="860"/>
        <v>&lt;=1400</v>
      </c>
      <c r="V3961" t="s">
        <v>597</v>
      </c>
      <c r="W3961">
        <v>52680</v>
      </c>
      <c r="X3961" s="12">
        <f t="shared" si="861"/>
        <v>3.1321184510250573E-2</v>
      </c>
      <c r="Y3961" t="str">
        <f t="shared" si="862"/>
        <v>&lt;=0.04</v>
      </c>
      <c r="Z3961" t="s">
        <v>32</v>
      </c>
      <c r="AA3961">
        <v>4</v>
      </c>
      <c r="AB3961">
        <v>2072.17</v>
      </c>
      <c r="AC3961" t="str">
        <f t="shared" si="863"/>
        <v>&lt;=3000</v>
      </c>
      <c r="AD3961">
        <v>631</v>
      </c>
      <c r="AE3961" t="str">
        <f t="shared" si="864"/>
        <v>&gt;120</v>
      </c>
      <c r="AF3961">
        <v>2072.17</v>
      </c>
      <c r="AG3961" t="str">
        <f t="shared" si="865"/>
        <v>&lt;=3000</v>
      </c>
      <c r="AH3961" t="s">
        <v>32</v>
      </c>
      <c r="AI3961" t="str">
        <f t="shared" si="866"/>
        <v/>
      </c>
      <c r="AJ3961" t="s">
        <v>32</v>
      </c>
      <c r="AK3961" t="str">
        <f t="shared" si="867"/>
        <v/>
      </c>
      <c r="AL3961">
        <v>12</v>
      </c>
      <c r="AM3961">
        <v>0</v>
      </c>
      <c r="AN3961">
        <v>12</v>
      </c>
      <c r="AO3961" t="s">
        <v>32</v>
      </c>
      <c r="AP3961">
        <v>1</v>
      </c>
    </row>
    <row r="3962" spans="1:42" x14ac:dyDescent="0.25">
      <c r="A3962">
        <v>201904</v>
      </c>
      <c r="B3962" t="str">
        <f t="shared" si="854"/>
        <v>2019-I</v>
      </c>
      <c r="C3962" t="s">
        <v>4023</v>
      </c>
      <c r="D3962" t="s">
        <v>4023</v>
      </c>
      <c r="E3962">
        <v>30685544</v>
      </c>
      <c r="F3962" t="s">
        <v>29</v>
      </c>
      <c r="G3962">
        <v>0</v>
      </c>
      <c r="H3962">
        <v>0</v>
      </c>
      <c r="I3962">
        <v>0</v>
      </c>
      <c r="J3962">
        <f t="shared" si="855"/>
        <v>0</v>
      </c>
      <c r="K3962" t="str">
        <f t="shared" si="856"/>
        <v>Modelamiento</v>
      </c>
      <c r="L3962">
        <f t="shared" si="857"/>
        <v>0</v>
      </c>
      <c r="M3962">
        <v>53</v>
      </c>
      <c r="N3962" t="str">
        <f t="shared" si="858"/>
        <v>&lt;=55</v>
      </c>
      <c r="O3962" t="s">
        <v>56</v>
      </c>
      <c r="P3962" t="s">
        <v>39</v>
      </c>
      <c r="Q3962">
        <v>37479</v>
      </c>
      <c r="R3962">
        <v>500</v>
      </c>
      <c r="S3962" t="str">
        <f t="shared" si="859"/>
        <v>&lt;=500</v>
      </c>
      <c r="T3962">
        <v>1170</v>
      </c>
      <c r="U3962" t="str">
        <f t="shared" si="860"/>
        <v>&lt;=1200</v>
      </c>
      <c r="V3962" t="s">
        <v>585</v>
      </c>
      <c r="W3962">
        <v>35059</v>
      </c>
      <c r="X3962" s="12">
        <f t="shared" si="861"/>
        <v>1.4261673179497419E-2</v>
      </c>
      <c r="Y3962" t="str">
        <f t="shared" si="862"/>
        <v>&lt;=0.02</v>
      </c>
      <c r="Z3962" t="s">
        <v>32</v>
      </c>
      <c r="AA3962">
        <v>0</v>
      </c>
      <c r="AB3962">
        <v>1709.36</v>
      </c>
      <c r="AC3962" t="str">
        <f t="shared" si="863"/>
        <v>&lt;=2000</v>
      </c>
      <c r="AD3962">
        <v>0</v>
      </c>
      <c r="AE3962" t="str">
        <f t="shared" si="864"/>
        <v>=0</v>
      </c>
      <c r="AF3962">
        <v>0</v>
      </c>
      <c r="AG3962" t="str">
        <f t="shared" si="865"/>
        <v>&lt;=500</v>
      </c>
      <c r="AH3962" t="s">
        <v>32</v>
      </c>
      <c r="AI3962" t="str">
        <f t="shared" si="866"/>
        <v/>
      </c>
      <c r="AJ3962" t="s">
        <v>32</v>
      </c>
      <c r="AK3962" t="str">
        <f t="shared" si="867"/>
        <v/>
      </c>
      <c r="AL3962">
        <v>12</v>
      </c>
      <c r="AM3962">
        <v>12</v>
      </c>
      <c r="AN3962">
        <v>0</v>
      </c>
      <c r="AO3962">
        <v>1</v>
      </c>
      <c r="AP3962" t="s">
        <v>32</v>
      </c>
    </row>
    <row r="3963" spans="1:42" x14ac:dyDescent="0.25">
      <c r="A3963">
        <v>201904</v>
      </c>
      <c r="B3963" t="str">
        <f t="shared" si="854"/>
        <v>2019-I</v>
      </c>
      <c r="C3963" t="s">
        <v>4024</v>
      </c>
      <c r="D3963" t="s">
        <v>4024</v>
      </c>
      <c r="E3963">
        <v>30689983</v>
      </c>
      <c r="F3963" t="s">
        <v>29</v>
      </c>
      <c r="G3963">
        <v>0</v>
      </c>
      <c r="H3963">
        <v>0</v>
      </c>
      <c r="I3963">
        <v>0</v>
      </c>
      <c r="J3963">
        <f t="shared" si="855"/>
        <v>0</v>
      </c>
      <c r="K3963" t="str">
        <f t="shared" si="856"/>
        <v>Modelamiento</v>
      </c>
      <c r="L3963">
        <f t="shared" si="857"/>
        <v>0</v>
      </c>
      <c r="M3963">
        <v>36</v>
      </c>
      <c r="N3963" t="str">
        <f t="shared" si="858"/>
        <v>&lt;=40</v>
      </c>
      <c r="O3963" t="s">
        <v>72</v>
      </c>
      <c r="P3963" t="s">
        <v>39</v>
      </c>
      <c r="Q3963">
        <v>46972</v>
      </c>
      <c r="R3963">
        <v>499</v>
      </c>
      <c r="S3963" t="str">
        <f t="shared" si="859"/>
        <v>&lt;=500</v>
      </c>
      <c r="T3963">
        <v>1342</v>
      </c>
      <c r="U3963" t="str">
        <f t="shared" si="860"/>
        <v>&lt;=1400</v>
      </c>
      <c r="V3963" t="s">
        <v>585</v>
      </c>
      <c r="W3963">
        <v>44551</v>
      </c>
      <c r="X3963" s="12">
        <f t="shared" si="861"/>
        <v>1.12006464501358E-2</v>
      </c>
      <c r="Y3963" t="str">
        <f t="shared" si="862"/>
        <v>&lt;=0.02</v>
      </c>
      <c r="Z3963" t="s">
        <v>32</v>
      </c>
      <c r="AA3963">
        <v>0</v>
      </c>
      <c r="AB3963">
        <v>1519</v>
      </c>
      <c r="AC3963" t="str">
        <f t="shared" si="863"/>
        <v>&lt;=2000</v>
      </c>
      <c r="AD3963">
        <v>0</v>
      </c>
      <c r="AE3963" t="str">
        <f t="shared" si="864"/>
        <v>=0</v>
      </c>
      <c r="AF3963">
        <v>0</v>
      </c>
      <c r="AG3963" t="str">
        <f t="shared" si="865"/>
        <v>&lt;=500</v>
      </c>
      <c r="AH3963">
        <v>1700</v>
      </c>
      <c r="AI3963" t="str">
        <f t="shared" si="866"/>
        <v>&lt;=2000</v>
      </c>
      <c r="AJ3963">
        <v>0.92120000000000002</v>
      </c>
      <c r="AK3963" t="str">
        <f t="shared" si="867"/>
        <v>&gt;0.9</v>
      </c>
      <c r="AL3963">
        <v>12</v>
      </c>
      <c r="AM3963">
        <v>12</v>
      </c>
      <c r="AN3963">
        <v>0</v>
      </c>
      <c r="AO3963">
        <v>1</v>
      </c>
      <c r="AP3963" t="s">
        <v>32</v>
      </c>
    </row>
    <row r="3964" spans="1:42" x14ac:dyDescent="0.25">
      <c r="A3964">
        <v>201904</v>
      </c>
      <c r="B3964" t="str">
        <f t="shared" si="854"/>
        <v>2019-I</v>
      </c>
      <c r="C3964" t="s">
        <v>4025</v>
      </c>
      <c r="D3964" t="s">
        <v>4025</v>
      </c>
      <c r="E3964">
        <v>30660910</v>
      </c>
      <c r="F3964" t="s">
        <v>29</v>
      </c>
      <c r="G3964">
        <v>0</v>
      </c>
      <c r="H3964">
        <v>0</v>
      </c>
      <c r="I3964">
        <v>0</v>
      </c>
      <c r="J3964">
        <f t="shared" si="855"/>
        <v>0</v>
      </c>
      <c r="K3964" t="str">
        <f t="shared" si="856"/>
        <v>Modelamiento</v>
      </c>
      <c r="L3964">
        <f t="shared" si="857"/>
        <v>0</v>
      </c>
      <c r="M3964">
        <v>34</v>
      </c>
      <c r="N3964" t="str">
        <f t="shared" si="858"/>
        <v>&lt;=35</v>
      </c>
      <c r="O3964" t="s">
        <v>56</v>
      </c>
      <c r="P3964" t="s">
        <v>39</v>
      </c>
      <c r="Q3964">
        <v>51907</v>
      </c>
      <c r="R3964">
        <v>500</v>
      </c>
      <c r="S3964" t="str">
        <f t="shared" si="859"/>
        <v>&lt;=500</v>
      </c>
      <c r="T3964">
        <v>1258</v>
      </c>
      <c r="U3964" t="str">
        <f t="shared" si="860"/>
        <v>&lt;=1300</v>
      </c>
      <c r="V3964" t="s">
        <v>597</v>
      </c>
      <c r="W3964">
        <v>49487</v>
      </c>
      <c r="X3964" s="12">
        <f t="shared" si="861"/>
        <v>1.0103663588417159E-2</v>
      </c>
      <c r="Y3964" t="str">
        <f t="shared" si="862"/>
        <v>&lt;=0.02</v>
      </c>
      <c r="Z3964" t="s">
        <v>32</v>
      </c>
      <c r="AA3964">
        <v>4</v>
      </c>
      <c r="AB3964">
        <v>1002.53</v>
      </c>
      <c r="AC3964" t="str">
        <f t="shared" si="863"/>
        <v>&lt;=2000</v>
      </c>
      <c r="AD3964">
        <v>2206</v>
      </c>
      <c r="AE3964" t="str">
        <f t="shared" si="864"/>
        <v>&gt;120</v>
      </c>
      <c r="AF3964">
        <v>1002.53</v>
      </c>
      <c r="AG3964" t="str">
        <f t="shared" si="865"/>
        <v>&lt;=2000</v>
      </c>
      <c r="AH3964" t="s">
        <v>32</v>
      </c>
      <c r="AI3964" t="str">
        <f t="shared" si="866"/>
        <v/>
      </c>
      <c r="AJ3964" t="s">
        <v>32</v>
      </c>
      <c r="AK3964" t="str">
        <f t="shared" si="867"/>
        <v/>
      </c>
      <c r="AL3964">
        <v>12</v>
      </c>
      <c r="AM3964">
        <v>0</v>
      </c>
      <c r="AN3964">
        <v>12</v>
      </c>
      <c r="AO3964" t="s">
        <v>32</v>
      </c>
      <c r="AP3964">
        <v>1</v>
      </c>
    </row>
    <row r="3965" spans="1:42" x14ac:dyDescent="0.25">
      <c r="A3965">
        <v>201904</v>
      </c>
      <c r="B3965" t="str">
        <f t="shared" si="854"/>
        <v>2019-I</v>
      </c>
      <c r="C3965" t="s">
        <v>4026</v>
      </c>
      <c r="D3965" t="s">
        <v>4026</v>
      </c>
      <c r="E3965">
        <v>30678844</v>
      </c>
      <c r="F3965" t="s">
        <v>29</v>
      </c>
      <c r="G3965">
        <v>0</v>
      </c>
      <c r="H3965">
        <v>0</v>
      </c>
      <c r="I3965">
        <v>0</v>
      </c>
      <c r="J3965">
        <f t="shared" si="855"/>
        <v>0</v>
      </c>
      <c r="K3965" t="str">
        <f t="shared" si="856"/>
        <v>Modelamiento</v>
      </c>
      <c r="L3965">
        <f t="shared" si="857"/>
        <v>0</v>
      </c>
      <c r="M3965">
        <v>24</v>
      </c>
      <c r="N3965" t="str">
        <f t="shared" si="858"/>
        <v>&lt;=25</v>
      </c>
      <c r="O3965" t="s">
        <v>56</v>
      </c>
      <c r="P3965" t="s">
        <v>39</v>
      </c>
      <c r="Q3965">
        <v>42661</v>
      </c>
      <c r="R3965">
        <v>1650</v>
      </c>
      <c r="S3965" t="str">
        <f t="shared" si="859"/>
        <v>&lt;=2000</v>
      </c>
      <c r="T3965">
        <v>1340</v>
      </c>
      <c r="U3965" t="str">
        <f t="shared" si="860"/>
        <v>&lt;=1400</v>
      </c>
      <c r="V3965" t="s">
        <v>587</v>
      </c>
      <c r="W3965">
        <v>41391</v>
      </c>
      <c r="X3965" s="12">
        <f t="shared" si="861"/>
        <v>3.9863738493875478E-2</v>
      </c>
      <c r="Y3965" t="str">
        <f t="shared" si="862"/>
        <v>&lt;=0.04</v>
      </c>
      <c r="Z3965" t="s">
        <v>32</v>
      </c>
      <c r="AA3965">
        <v>9</v>
      </c>
      <c r="AB3965" t="s">
        <v>32</v>
      </c>
      <c r="AC3965" t="str">
        <f t="shared" si="863"/>
        <v/>
      </c>
      <c r="AD3965" t="s">
        <v>32</v>
      </c>
      <c r="AE3965" t="str">
        <f t="shared" si="864"/>
        <v/>
      </c>
      <c r="AF3965" t="s">
        <v>32</v>
      </c>
      <c r="AG3965" t="str">
        <f t="shared" si="865"/>
        <v/>
      </c>
      <c r="AH3965" t="s">
        <v>32</v>
      </c>
      <c r="AI3965" t="str">
        <f t="shared" si="866"/>
        <v/>
      </c>
      <c r="AJ3965" t="s">
        <v>32</v>
      </c>
      <c r="AK3965" t="str">
        <f t="shared" si="867"/>
        <v/>
      </c>
      <c r="AL3965">
        <v>0</v>
      </c>
      <c r="AM3965">
        <v>0</v>
      </c>
      <c r="AN3965">
        <v>0</v>
      </c>
      <c r="AO3965" t="s">
        <v>32</v>
      </c>
      <c r="AP3965" t="s">
        <v>32</v>
      </c>
    </row>
    <row r="3966" spans="1:42" x14ac:dyDescent="0.25">
      <c r="A3966">
        <v>201904</v>
      </c>
      <c r="B3966" t="str">
        <f t="shared" si="854"/>
        <v>2019-I</v>
      </c>
      <c r="C3966" t="s">
        <v>4027</v>
      </c>
      <c r="D3966" t="s">
        <v>4027</v>
      </c>
      <c r="E3966">
        <v>30685380</v>
      </c>
      <c r="F3966" t="s">
        <v>29</v>
      </c>
      <c r="G3966">
        <v>0</v>
      </c>
      <c r="H3966">
        <v>0</v>
      </c>
      <c r="I3966">
        <v>0</v>
      </c>
      <c r="J3966">
        <f t="shared" si="855"/>
        <v>0</v>
      </c>
      <c r="K3966" t="str">
        <f t="shared" si="856"/>
        <v>Modelamiento</v>
      </c>
      <c r="L3966">
        <f t="shared" si="857"/>
        <v>0</v>
      </c>
      <c r="M3966">
        <v>29</v>
      </c>
      <c r="N3966" t="str">
        <f t="shared" si="858"/>
        <v>&lt;=30</v>
      </c>
      <c r="O3966" t="s">
        <v>56</v>
      </c>
      <c r="P3966" t="s">
        <v>39</v>
      </c>
      <c r="Q3966">
        <v>57475</v>
      </c>
      <c r="R3966">
        <v>2473</v>
      </c>
      <c r="S3966" t="str">
        <f t="shared" si="859"/>
        <v>&lt;=2500</v>
      </c>
      <c r="T3966">
        <v>1392</v>
      </c>
      <c r="U3966" t="str">
        <f t="shared" si="860"/>
        <v>&lt;=1400</v>
      </c>
      <c r="V3966" t="s">
        <v>597</v>
      </c>
      <c r="W3966">
        <v>56378</v>
      </c>
      <c r="X3966" s="12">
        <f t="shared" si="861"/>
        <v>4.386462804640108E-2</v>
      </c>
      <c r="Y3966" t="str">
        <f t="shared" si="862"/>
        <v>&lt;=0.05</v>
      </c>
      <c r="Z3966" t="s">
        <v>32</v>
      </c>
      <c r="AA3966">
        <v>4</v>
      </c>
      <c r="AB3966">
        <v>2414.11</v>
      </c>
      <c r="AC3966" t="str">
        <f t="shared" si="863"/>
        <v>&lt;=3000</v>
      </c>
      <c r="AD3966">
        <v>2285</v>
      </c>
      <c r="AE3966" t="str">
        <f t="shared" si="864"/>
        <v>&gt;120</v>
      </c>
      <c r="AF3966">
        <v>2414.11</v>
      </c>
      <c r="AG3966" t="str">
        <f t="shared" si="865"/>
        <v>&lt;=3000</v>
      </c>
      <c r="AH3966" t="s">
        <v>32</v>
      </c>
      <c r="AI3966" t="str">
        <f t="shared" si="866"/>
        <v/>
      </c>
      <c r="AJ3966" t="s">
        <v>32</v>
      </c>
      <c r="AK3966" t="str">
        <f t="shared" si="867"/>
        <v/>
      </c>
      <c r="AL3966">
        <v>12</v>
      </c>
      <c r="AM3966">
        <v>0</v>
      </c>
      <c r="AN3966">
        <v>12</v>
      </c>
      <c r="AO3966" t="s">
        <v>32</v>
      </c>
      <c r="AP3966">
        <v>1</v>
      </c>
    </row>
    <row r="3967" spans="1:42" x14ac:dyDescent="0.25">
      <c r="A3967">
        <v>201904</v>
      </c>
      <c r="B3967" t="str">
        <f t="shared" si="854"/>
        <v>2019-I</v>
      </c>
      <c r="C3967" t="s">
        <v>4028</v>
      </c>
      <c r="D3967" t="s">
        <v>4028</v>
      </c>
      <c r="E3967">
        <v>30697558</v>
      </c>
      <c r="F3967" t="s">
        <v>29</v>
      </c>
      <c r="G3967">
        <v>0</v>
      </c>
      <c r="H3967">
        <v>0</v>
      </c>
      <c r="I3967">
        <v>0</v>
      </c>
      <c r="J3967">
        <f t="shared" si="855"/>
        <v>0</v>
      </c>
      <c r="K3967" t="str">
        <f t="shared" si="856"/>
        <v>Modelamiento</v>
      </c>
      <c r="L3967">
        <f t="shared" si="857"/>
        <v>0</v>
      </c>
      <c r="M3967">
        <v>40</v>
      </c>
      <c r="N3967" t="str">
        <f t="shared" si="858"/>
        <v>&lt;=40</v>
      </c>
      <c r="O3967" t="s">
        <v>56</v>
      </c>
      <c r="P3967" t="s">
        <v>69</v>
      </c>
      <c r="Q3967">
        <v>46284</v>
      </c>
      <c r="R3967">
        <v>1040</v>
      </c>
      <c r="S3967" t="str">
        <f t="shared" si="859"/>
        <v>&lt;=1500</v>
      </c>
      <c r="T3967">
        <v>1013</v>
      </c>
      <c r="U3967" t="str">
        <f t="shared" si="860"/>
        <v>&lt;=1100</v>
      </c>
      <c r="V3967" t="s">
        <v>585</v>
      </c>
      <c r="W3967">
        <v>44404</v>
      </c>
      <c r="X3967" s="12">
        <f t="shared" si="861"/>
        <v>2.3421313395189623E-2</v>
      </c>
      <c r="Y3967" t="str">
        <f t="shared" si="862"/>
        <v>&lt;=0.03</v>
      </c>
      <c r="Z3967" t="s">
        <v>32</v>
      </c>
      <c r="AA3967">
        <v>0</v>
      </c>
      <c r="AB3967">
        <v>28352.91</v>
      </c>
      <c r="AC3967" t="str">
        <f t="shared" si="863"/>
        <v>&gt;5000</v>
      </c>
      <c r="AD3967">
        <v>0</v>
      </c>
      <c r="AE3967" t="str">
        <f t="shared" si="864"/>
        <v>=0</v>
      </c>
      <c r="AF3967">
        <v>0</v>
      </c>
      <c r="AG3967" t="str">
        <f t="shared" si="865"/>
        <v>&lt;=500</v>
      </c>
      <c r="AH3967">
        <v>20979.1</v>
      </c>
      <c r="AI3967" t="str">
        <f t="shared" si="866"/>
        <v>&gt;5000</v>
      </c>
      <c r="AJ3967">
        <v>0.50419999999999998</v>
      </c>
      <c r="AK3967" t="str">
        <f t="shared" si="867"/>
        <v>&lt;=0.6</v>
      </c>
      <c r="AL3967">
        <v>12</v>
      </c>
      <c r="AM3967">
        <v>12</v>
      </c>
      <c r="AN3967">
        <v>0</v>
      </c>
      <c r="AO3967">
        <v>1</v>
      </c>
      <c r="AP3967" t="s">
        <v>32</v>
      </c>
    </row>
    <row r="3968" spans="1:42" x14ac:dyDescent="0.25">
      <c r="A3968">
        <v>201904</v>
      </c>
      <c r="B3968" t="str">
        <f t="shared" si="854"/>
        <v>2019-I</v>
      </c>
      <c r="C3968" t="s">
        <v>4029</v>
      </c>
      <c r="D3968" t="s">
        <v>4029</v>
      </c>
      <c r="E3968">
        <v>30697672</v>
      </c>
      <c r="F3968" t="s">
        <v>29</v>
      </c>
      <c r="G3968">
        <v>0</v>
      </c>
      <c r="H3968">
        <v>0</v>
      </c>
      <c r="I3968">
        <v>0</v>
      </c>
      <c r="J3968">
        <f t="shared" si="855"/>
        <v>0</v>
      </c>
      <c r="K3968" t="str">
        <f t="shared" si="856"/>
        <v>Modelamiento</v>
      </c>
      <c r="L3968">
        <f t="shared" si="857"/>
        <v>0</v>
      </c>
      <c r="M3968">
        <v>35</v>
      </c>
      <c r="N3968" t="str">
        <f t="shared" si="858"/>
        <v>&lt;=35</v>
      </c>
      <c r="O3968" t="s">
        <v>56</v>
      </c>
      <c r="P3968" t="s">
        <v>35</v>
      </c>
      <c r="Q3968">
        <v>58798</v>
      </c>
      <c r="R3968">
        <v>500</v>
      </c>
      <c r="S3968" t="str">
        <f t="shared" si="859"/>
        <v>&lt;=500</v>
      </c>
      <c r="T3968">
        <v>1421</v>
      </c>
      <c r="U3968" t="str">
        <f t="shared" si="860"/>
        <v>&lt;=1500</v>
      </c>
      <c r="V3968" t="s">
        <v>589</v>
      </c>
      <c r="W3968">
        <v>56378</v>
      </c>
      <c r="X3968" s="12">
        <f t="shared" si="861"/>
        <v>8.8687076519209616E-3</v>
      </c>
      <c r="Y3968" t="str">
        <f t="shared" si="862"/>
        <v>&lt;=0.01</v>
      </c>
      <c r="Z3968" t="s">
        <v>32</v>
      </c>
      <c r="AA3968">
        <v>9</v>
      </c>
      <c r="AB3968" t="s">
        <v>32</v>
      </c>
      <c r="AC3968" t="str">
        <f t="shared" si="863"/>
        <v/>
      </c>
      <c r="AD3968" t="s">
        <v>32</v>
      </c>
      <c r="AE3968" t="str">
        <f t="shared" si="864"/>
        <v/>
      </c>
      <c r="AF3968" t="s">
        <v>32</v>
      </c>
      <c r="AG3968" t="str">
        <f t="shared" si="865"/>
        <v/>
      </c>
      <c r="AH3968" t="s">
        <v>32</v>
      </c>
      <c r="AI3968" t="str">
        <f t="shared" si="866"/>
        <v/>
      </c>
      <c r="AJ3968" t="s">
        <v>32</v>
      </c>
      <c r="AK3968" t="str">
        <f t="shared" si="867"/>
        <v/>
      </c>
      <c r="AL3968">
        <v>0</v>
      </c>
      <c r="AM3968">
        <v>0</v>
      </c>
      <c r="AN3968">
        <v>0</v>
      </c>
      <c r="AO3968" t="s">
        <v>32</v>
      </c>
      <c r="AP3968" t="s">
        <v>32</v>
      </c>
    </row>
    <row r="3969" spans="1:42" x14ac:dyDescent="0.25">
      <c r="A3969">
        <v>201904</v>
      </c>
      <c r="B3969" t="str">
        <f t="shared" si="854"/>
        <v>2019-I</v>
      </c>
      <c r="C3969" t="s">
        <v>4030</v>
      </c>
      <c r="D3969" t="s">
        <v>4030</v>
      </c>
      <c r="E3969">
        <v>30696234</v>
      </c>
      <c r="F3969" t="s">
        <v>29</v>
      </c>
      <c r="G3969">
        <v>1</v>
      </c>
      <c r="H3969">
        <v>0</v>
      </c>
      <c r="I3969">
        <v>0</v>
      </c>
      <c r="J3969">
        <f t="shared" si="855"/>
        <v>0</v>
      </c>
      <c r="K3969" t="str">
        <f t="shared" si="856"/>
        <v>Modelamiento</v>
      </c>
      <c r="L3969">
        <f t="shared" si="857"/>
        <v>0</v>
      </c>
      <c r="M3969">
        <v>31</v>
      </c>
      <c r="N3969" t="str">
        <f t="shared" si="858"/>
        <v>&lt;=35</v>
      </c>
      <c r="O3969" t="s">
        <v>56</v>
      </c>
      <c r="P3969" t="s">
        <v>35</v>
      </c>
      <c r="Q3969">
        <v>51376</v>
      </c>
      <c r="R3969">
        <v>1031</v>
      </c>
      <c r="S3969" t="str">
        <f t="shared" si="859"/>
        <v>&lt;=1500</v>
      </c>
      <c r="T3969">
        <v>1399</v>
      </c>
      <c r="U3969" t="str">
        <f t="shared" si="860"/>
        <v>&lt;=1400</v>
      </c>
      <c r="V3969" t="s">
        <v>589</v>
      </c>
      <c r="W3969">
        <v>49487</v>
      </c>
      <c r="X3969" s="12">
        <f t="shared" si="861"/>
        <v>2.0833754319316184E-2</v>
      </c>
      <c r="Y3969" t="str">
        <f t="shared" si="862"/>
        <v>&lt;=0.03</v>
      </c>
      <c r="Z3969" t="s">
        <v>32</v>
      </c>
      <c r="AA3969">
        <v>9</v>
      </c>
      <c r="AB3969" t="s">
        <v>32</v>
      </c>
      <c r="AC3969" t="str">
        <f t="shared" si="863"/>
        <v/>
      </c>
      <c r="AD3969" t="s">
        <v>32</v>
      </c>
      <c r="AE3969" t="str">
        <f t="shared" si="864"/>
        <v/>
      </c>
      <c r="AF3969" t="s">
        <v>32</v>
      </c>
      <c r="AG3969" t="str">
        <f t="shared" si="865"/>
        <v/>
      </c>
      <c r="AH3969" t="s">
        <v>32</v>
      </c>
      <c r="AI3969" t="str">
        <f t="shared" si="866"/>
        <v/>
      </c>
      <c r="AJ3969" t="s">
        <v>32</v>
      </c>
      <c r="AK3969" t="str">
        <f t="shared" si="867"/>
        <v/>
      </c>
      <c r="AL3969">
        <v>0</v>
      </c>
      <c r="AM3969">
        <v>0</v>
      </c>
      <c r="AN3969">
        <v>0</v>
      </c>
      <c r="AO3969" t="s">
        <v>32</v>
      </c>
      <c r="AP3969" t="s">
        <v>32</v>
      </c>
    </row>
    <row r="3970" spans="1:42" x14ac:dyDescent="0.25">
      <c r="A3970">
        <v>201904</v>
      </c>
      <c r="B3970" t="str">
        <f t="shared" si="854"/>
        <v>2019-I</v>
      </c>
      <c r="C3970" t="s">
        <v>4031</v>
      </c>
      <c r="D3970" t="s">
        <v>4031</v>
      </c>
      <c r="E3970">
        <v>30691779</v>
      </c>
      <c r="F3970" t="s">
        <v>29</v>
      </c>
      <c r="G3970">
        <v>0</v>
      </c>
      <c r="H3970">
        <v>0</v>
      </c>
      <c r="I3970">
        <v>0</v>
      </c>
      <c r="J3970">
        <f t="shared" si="855"/>
        <v>0</v>
      </c>
      <c r="K3970" t="str">
        <f t="shared" si="856"/>
        <v>Modelamiento</v>
      </c>
      <c r="L3970">
        <f t="shared" si="857"/>
        <v>0</v>
      </c>
      <c r="M3970">
        <v>32</v>
      </c>
      <c r="N3970" t="str">
        <f t="shared" si="858"/>
        <v>&lt;=35</v>
      </c>
      <c r="O3970" t="s">
        <v>56</v>
      </c>
      <c r="P3970" t="s">
        <v>39</v>
      </c>
      <c r="Q3970">
        <v>56659</v>
      </c>
      <c r="R3970">
        <v>1649</v>
      </c>
      <c r="S3970" t="str">
        <f t="shared" si="859"/>
        <v>&lt;=2000</v>
      </c>
      <c r="T3970">
        <v>1372</v>
      </c>
      <c r="U3970" t="str">
        <f t="shared" si="860"/>
        <v>&lt;=1400</v>
      </c>
      <c r="V3970" t="s">
        <v>585</v>
      </c>
      <c r="W3970">
        <v>54738</v>
      </c>
      <c r="X3970" s="12">
        <f t="shared" si="861"/>
        <v>3.0125324271986553E-2</v>
      </c>
      <c r="Y3970" t="str">
        <f t="shared" si="862"/>
        <v>&lt;=0.04</v>
      </c>
      <c r="Z3970" t="s">
        <v>32</v>
      </c>
      <c r="AA3970">
        <v>0</v>
      </c>
      <c r="AB3970">
        <v>9287.91</v>
      </c>
      <c r="AC3970" t="str">
        <f t="shared" si="863"/>
        <v>&gt;5000</v>
      </c>
      <c r="AD3970">
        <v>0</v>
      </c>
      <c r="AE3970" t="str">
        <f t="shared" si="864"/>
        <v>=0</v>
      </c>
      <c r="AF3970">
        <v>0</v>
      </c>
      <c r="AG3970" t="str">
        <f t="shared" si="865"/>
        <v>&lt;=500</v>
      </c>
      <c r="AH3970">
        <v>18450</v>
      </c>
      <c r="AI3970" t="str">
        <f t="shared" si="866"/>
        <v>&gt;5000</v>
      </c>
      <c r="AJ3970">
        <v>0.4385</v>
      </c>
      <c r="AK3970" t="str">
        <f t="shared" si="867"/>
        <v>&lt;=0.5</v>
      </c>
      <c r="AL3970">
        <v>12</v>
      </c>
      <c r="AM3970">
        <v>12</v>
      </c>
      <c r="AN3970">
        <v>0</v>
      </c>
      <c r="AO3970">
        <v>1</v>
      </c>
      <c r="AP3970" t="s">
        <v>32</v>
      </c>
    </row>
    <row r="3971" spans="1:42" x14ac:dyDescent="0.25">
      <c r="A3971">
        <v>201904</v>
      </c>
      <c r="B3971" t="str">
        <f t="shared" ref="B3971:B4034" si="868">+CONCATENATE(MID(A3971,1,4),IF(MID(A3971,5,2)*1&lt;=6,"-I","-II"))</f>
        <v>2019-I</v>
      </c>
      <c r="C3971" t="s">
        <v>4032</v>
      </c>
      <c r="D3971" t="s">
        <v>4032</v>
      </c>
      <c r="E3971">
        <v>30684288</v>
      </c>
      <c r="F3971" t="s">
        <v>29</v>
      </c>
      <c r="G3971">
        <v>0</v>
      </c>
      <c r="H3971">
        <v>0</v>
      </c>
      <c r="I3971">
        <v>0</v>
      </c>
      <c r="J3971">
        <f t="shared" ref="J3971:J4034" si="869">+IF(OR(O3971="Taxista propietario",O3971="Taxista palanca"),0,1)</f>
        <v>0</v>
      </c>
      <c r="K3971" t="str">
        <f t="shared" ref="K3971:K4034" si="870">+IF(I3971&gt;0,"Insuficiente",IF(H3971&gt;0,"Indeterminado",IF(J3971&gt;0,"Perfil","Modelamiento")))</f>
        <v>Modelamiento</v>
      </c>
      <c r="L3971">
        <f t="shared" ref="L3971:L4034" si="871">+IF(AND(A3971&gt;=201410,A3971&lt;=201908),0,1)</f>
        <v>0</v>
      </c>
      <c r="M3971">
        <v>49</v>
      </c>
      <c r="N3971" t="str">
        <f t="shared" ref="N3971:N4034" si="872">+IF(M3971&lt;=25,"&lt;=25",IF(M3971&lt;=30,"&lt;=30",IF(M3971&lt;=35,"&lt;=35",IF(M3971&lt;=40,"&lt;=40",IF(M3971&lt;=45,"&lt;=45",IF(M3971&lt;=50,"&lt;=50",IF(M3971&lt;=55,"&lt;=55",IF(M3971&lt;=60,"&lt;=60","&gt;60"))))))))</f>
        <v>&lt;=50</v>
      </c>
      <c r="O3971" t="s">
        <v>56</v>
      </c>
      <c r="P3971" t="s">
        <v>31</v>
      </c>
      <c r="Q3971">
        <v>57678</v>
      </c>
      <c r="R3971">
        <v>1650</v>
      </c>
      <c r="S3971" t="str">
        <f t="shared" ref="S3971:S4034" si="873">+IF(R3971="NULL","",IF(R3971=0,"=0",IF(R3971&lt;=500,"&lt;=500",IF(R3971&lt;=1000,"&lt;=1000",IF(R3971&lt;=1500,"&lt;=1500",IF(R3971&lt;=2000,"&lt;=2000",IF(R3971&lt;=2500,"&lt;=2500","&gt;2500")))))))</f>
        <v>&lt;=2000</v>
      </c>
      <c r="T3971">
        <v>1395</v>
      </c>
      <c r="U3971" t="str">
        <f t="shared" ref="U3971:U4034" si="874">+IF(T3971="NULL","",IF(T3971&lt;=1000,"&lt;=1000",IF(T3971&lt;=1100,"&lt;=1100",IF(T3971&lt;=1200,"&lt;=1200",IF(T3971&lt;=1300,"&lt;=1300",IF(T3971&lt;=1400,"&lt;=1400",IF(T3971&lt;=1500,"&lt;=1500","&gt;1500")))))))</f>
        <v>&lt;=1400</v>
      </c>
      <c r="V3971" t="s">
        <v>1407</v>
      </c>
      <c r="W3971">
        <v>56378</v>
      </c>
      <c r="X3971" s="12">
        <f t="shared" ref="X3971:X4034" si="875">+IFERROR(R3971/W3971,"NULL")</f>
        <v>2.9266735251339174E-2</v>
      </c>
      <c r="Y3971" t="str">
        <f t="shared" ref="Y3971:Y4034" si="876">+IF(X3971="NULL","",IF(X3971=0,"=0",IF(X3971&lt;=0.01,"&lt;=0.01",IF(X3971&lt;=0.02,"&lt;=0.02",IF(X3971&lt;=0.03,"&lt;=0.03",IF(X3971&lt;=0.04,"&lt;=0.04",IF(X3971&lt;=0.05,"&lt;=0.05",IF(X3971&lt;=0.06,"&lt;=0.06","&gt;0.06"))))))))</f>
        <v>&lt;=0.03</v>
      </c>
      <c r="Z3971" t="s">
        <v>32</v>
      </c>
      <c r="AA3971">
        <v>9</v>
      </c>
      <c r="AB3971" t="s">
        <v>32</v>
      </c>
      <c r="AC3971" t="str">
        <f t="shared" ref="AC3971:AC4034" si="877">+IF(AB3971="NULL","",IF(AB3971&lt;=500,"&lt;=500",IF(AB3971&lt;=1000,"&lt;=1000",IF(AB3971&lt;=2000,"&lt;=2000",IF(AB3971&lt;=3000,"&lt;=3000",IF(AB3971&lt;=4000,"&lt;=4000",IF(AB3971&lt;=5000,"&lt;=5000","&gt;5000")))))))</f>
        <v/>
      </c>
      <c r="AD3971" t="s">
        <v>32</v>
      </c>
      <c r="AE3971" t="str">
        <f t="shared" ref="AE3971:AE4034" si="878">+IF(AD3971="NULL","",IF(AD3971=0,"=0",IF(AD3971&lt;=8,"&lt;=8",IF(AD3971&lt;=30,"&lt;=30",IF(AD3971&lt;=60,"&lt;=60",IF(AD3971&lt;=90,"&lt;=90",IF(AD3971&lt;=120,"&lt;=120","&gt;120")))))))</f>
        <v/>
      </c>
      <c r="AF3971" t="s">
        <v>32</v>
      </c>
      <c r="AG3971" t="str">
        <f t="shared" ref="AG3971:AG4034" si="879">+IF(AF3971="NULL","",IF(AF3971&lt;=500,"&lt;=500",IF(AF3971&lt;=1000,"&lt;=1000",IF(AF3971&lt;=2000,"&lt;=2000",IF(AF3971&lt;=3000,"&lt;=3000",IF(AF3971&lt;=4000,"&lt;=4000",IF(AF3971&lt;=5000,"&lt;=5000","&gt;5000")))))))</f>
        <v/>
      </c>
      <c r="AH3971" t="s">
        <v>32</v>
      </c>
      <c r="AI3971" t="str">
        <f t="shared" ref="AI3971:AI4034" si="880">+IF(AH3971="NULL","",IF(AH3971&lt;=500,"&lt;=500",IF(AH3971&lt;=1000,"&lt;=1000",IF(AH3971&lt;=2000,"&lt;=2000",IF(AH3971&lt;=3000,"&lt;=3000",IF(AH3971&lt;=4000,"&lt;=4000",IF(AH3971&lt;=5000,"&lt;=5000","&gt;5000")))))))</f>
        <v/>
      </c>
      <c r="AJ3971" t="s">
        <v>32</v>
      </c>
      <c r="AK3971" t="str">
        <f t="shared" ref="AK3971:AK4034" si="881">+IF(AJ3971="NULL","",IF(AJ3971=0,"=0",IF(AJ3971&lt;=0.1,"&lt;=0.1",IF(AJ3971&lt;=0.2,"&lt;=0.2",IF(AJ3971&lt;=0.3,"&lt;=0.3",IF(AJ3971&lt;=0.4,"&lt;=0.4",IF(AJ3971&lt;=0.5,"&lt;=0.5",IF(AJ3971&lt;=0.6,"&lt;=0.6",IF(AJ3971&lt;=0.7,"&lt;=0.7",IF(AJ3971&lt;=0.8,"&lt;=0.8",IF(AJ3971&lt;=0.9,"&lt;=0.9","&gt;0.9")))))))))))</f>
        <v/>
      </c>
      <c r="AL3971">
        <v>0</v>
      </c>
      <c r="AM3971">
        <v>0</v>
      </c>
      <c r="AN3971">
        <v>0</v>
      </c>
      <c r="AO3971" t="s">
        <v>32</v>
      </c>
      <c r="AP3971" t="s">
        <v>32</v>
      </c>
    </row>
    <row r="3972" spans="1:42" x14ac:dyDescent="0.25">
      <c r="A3972">
        <v>201904</v>
      </c>
      <c r="B3972" t="str">
        <f t="shared" si="868"/>
        <v>2019-I</v>
      </c>
      <c r="C3972" t="s">
        <v>4033</v>
      </c>
      <c r="D3972" t="s">
        <v>4033</v>
      </c>
      <c r="E3972">
        <v>30694991</v>
      </c>
      <c r="F3972" t="s">
        <v>29</v>
      </c>
      <c r="G3972">
        <v>0</v>
      </c>
      <c r="H3972">
        <v>0</v>
      </c>
      <c r="I3972">
        <v>0</v>
      </c>
      <c r="J3972">
        <f t="shared" si="869"/>
        <v>0</v>
      </c>
      <c r="K3972" t="str">
        <f t="shared" si="870"/>
        <v>Modelamiento</v>
      </c>
      <c r="L3972">
        <f t="shared" si="871"/>
        <v>0</v>
      </c>
      <c r="M3972">
        <v>60</v>
      </c>
      <c r="N3972" t="str">
        <f t="shared" si="872"/>
        <v>&lt;=60</v>
      </c>
      <c r="O3972" t="s">
        <v>56</v>
      </c>
      <c r="P3972" t="s">
        <v>39</v>
      </c>
      <c r="Q3972">
        <v>54698</v>
      </c>
      <c r="R3972">
        <v>500</v>
      </c>
      <c r="S3972" t="str">
        <f t="shared" si="873"/>
        <v>&lt;=500</v>
      </c>
      <c r="T3972">
        <v>1324</v>
      </c>
      <c r="U3972" t="str">
        <f t="shared" si="874"/>
        <v>&lt;=1400</v>
      </c>
      <c r="V3972" t="s">
        <v>601</v>
      </c>
      <c r="W3972">
        <v>52278</v>
      </c>
      <c r="X3972" s="12">
        <f t="shared" si="875"/>
        <v>9.564252649297984E-3</v>
      </c>
      <c r="Y3972" t="str">
        <f t="shared" si="876"/>
        <v>&lt;=0.01</v>
      </c>
      <c r="Z3972" t="s">
        <v>32</v>
      </c>
      <c r="AA3972">
        <v>4</v>
      </c>
      <c r="AB3972">
        <v>1443.25</v>
      </c>
      <c r="AC3972" t="str">
        <f t="shared" si="877"/>
        <v>&lt;=2000</v>
      </c>
      <c r="AD3972">
        <v>2575</v>
      </c>
      <c r="AE3972" t="str">
        <f t="shared" si="878"/>
        <v>&gt;120</v>
      </c>
      <c r="AF3972">
        <v>1443.25</v>
      </c>
      <c r="AG3972" t="str">
        <f t="shared" si="879"/>
        <v>&lt;=2000</v>
      </c>
      <c r="AH3972" t="s">
        <v>32</v>
      </c>
      <c r="AI3972" t="str">
        <f t="shared" si="880"/>
        <v/>
      </c>
      <c r="AJ3972" t="s">
        <v>32</v>
      </c>
      <c r="AK3972" t="str">
        <f t="shared" si="881"/>
        <v/>
      </c>
      <c r="AL3972">
        <v>12</v>
      </c>
      <c r="AM3972">
        <v>0</v>
      </c>
      <c r="AN3972">
        <v>12</v>
      </c>
      <c r="AO3972" t="s">
        <v>32</v>
      </c>
      <c r="AP3972">
        <v>1</v>
      </c>
    </row>
    <row r="3973" spans="1:42" x14ac:dyDescent="0.25">
      <c r="A3973">
        <v>201904</v>
      </c>
      <c r="B3973" t="str">
        <f t="shared" si="868"/>
        <v>2019-I</v>
      </c>
      <c r="C3973" t="s">
        <v>4034</v>
      </c>
      <c r="D3973" t="s">
        <v>4034</v>
      </c>
      <c r="E3973">
        <v>30696249</v>
      </c>
      <c r="F3973" t="s">
        <v>29</v>
      </c>
      <c r="G3973">
        <v>0</v>
      </c>
      <c r="H3973">
        <v>0</v>
      </c>
      <c r="I3973">
        <v>0</v>
      </c>
      <c r="J3973">
        <f t="shared" si="869"/>
        <v>0</v>
      </c>
      <c r="K3973" t="str">
        <f t="shared" si="870"/>
        <v>Modelamiento</v>
      </c>
      <c r="L3973">
        <f t="shared" si="871"/>
        <v>0</v>
      </c>
      <c r="M3973">
        <v>33</v>
      </c>
      <c r="N3973" t="str">
        <f t="shared" si="872"/>
        <v>&lt;=35</v>
      </c>
      <c r="O3973" t="s">
        <v>56</v>
      </c>
      <c r="P3973" t="s">
        <v>39</v>
      </c>
      <c r="Q3973">
        <v>62268</v>
      </c>
      <c r="R3973">
        <v>4000</v>
      </c>
      <c r="S3973" t="str">
        <f t="shared" si="873"/>
        <v>&gt;2500</v>
      </c>
      <c r="T3973">
        <v>1508</v>
      </c>
      <c r="U3973" t="str">
        <f t="shared" si="874"/>
        <v>&gt;1500</v>
      </c>
      <c r="V3973" t="s">
        <v>614</v>
      </c>
      <c r="W3973">
        <v>63348</v>
      </c>
      <c r="X3973" s="12">
        <f t="shared" si="875"/>
        <v>6.3143272084359409E-2</v>
      </c>
      <c r="Y3973" t="str">
        <f t="shared" si="876"/>
        <v>&gt;0.06</v>
      </c>
      <c r="Z3973" t="s">
        <v>32</v>
      </c>
      <c r="AA3973">
        <v>4</v>
      </c>
      <c r="AB3973">
        <v>499.79</v>
      </c>
      <c r="AC3973" t="str">
        <f t="shared" si="877"/>
        <v>&lt;=500</v>
      </c>
      <c r="AD3973">
        <v>942</v>
      </c>
      <c r="AE3973" t="str">
        <f t="shared" si="878"/>
        <v>&gt;120</v>
      </c>
      <c r="AF3973">
        <v>499.79</v>
      </c>
      <c r="AG3973" t="str">
        <f t="shared" si="879"/>
        <v>&lt;=500</v>
      </c>
      <c r="AH3973" t="s">
        <v>32</v>
      </c>
      <c r="AI3973" t="str">
        <f t="shared" si="880"/>
        <v/>
      </c>
      <c r="AJ3973" t="s">
        <v>32</v>
      </c>
      <c r="AK3973" t="str">
        <f t="shared" si="881"/>
        <v/>
      </c>
      <c r="AL3973">
        <v>5</v>
      </c>
      <c r="AM3973">
        <v>0</v>
      </c>
      <c r="AN3973">
        <v>5</v>
      </c>
      <c r="AO3973" t="s">
        <v>32</v>
      </c>
      <c r="AP3973">
        <v>8</v>
      </c>
    </row>
    <row r="3974" spans="1:42" x14ac:dyDescent="0.25">
      <c r="A3974">
        <v>201904</v>
      </c>
      <c r="B3974" t="str">
        <f t="shared" si="868"/>
        <v>2019-I</v>
      </c>
      <c r="C3974" t="s">
        <v>4035</v>
      </c>
      <c r="D3974" t="s">
        <v>4035</v>
      </c>
      <c r="E3974">
        <v>30664568</v>
      </c>
      <c r="F3974" t="s">
        <v>29</v>
      </c>
      <c r="G3974">
        <v>1</v>
      </c>
      <c r="H3974">
        <v>0</v>
      </c>
      <c r="I3974">
        <v>0</v>
      </c>
      <c r="J3974">
        <f t="shared" si="869"/>
        <v>0</v>
      </c>
      <c r="K3974" t="str">
        <f t="shared" si="870"/>
        <v>Modelamiento</v>
      </c>
      <c r="L3974">
        <f t="shared" si="871"/>
        <v>0</v>
      </c>
      <c r="M3974">
        <v>36</v>
      </c>
      <c r="N3974" t="str">
        <f t="shared" si="872"/>
        <v>&lt;=40</v>
      </c>
      <c r="O3974" t="s">
        <v>56</v>
      </c>
      <c r="P3974" t="s">
        <v>31</v>
      </c>
      <c r="Q3974">
        <v>38125</v>
      </c>
      <c r="R3974">
        <v>500</v>
      </c>
      <c r="S3974" t="str">
        <f t="shared" si="873"/>
        <v>&lt;=500</v>
      </c>
      <c r="T3974">
        <v>1289</v>
      </c>
      <c r="U3974" t="str">
        <f t="shared" si="874"/>
        <v>&lt;=1300</v>
      </c>
      <c r="V3974" t="s">
        <v>587</v>
      </c>
      <c r="W3974">
        <v>35705</v>
      </c>
      <c r="X3974" s="12">
        <f t="shared" si="875"/>
        <v>1.4003640946646127E-2</v>
      </c>
      <c r="Y3974" t="str">
        <f t="shared" si="876"/>
        <v>&lt;=0.02</v>
      </c>
      <c r="Z3974" t="s">
        <v>32</v>
      </c>
      <c r="AA3974">
        <v>9</v>
      </c>
      <c r="AB3974" t="s">
        <v>32</v>
      </c>
      <c r="AC3974" t="str">
        <f t="shared" si="877"/>
        <v/>
      </c>
      <c r="AD3974" t="s">
        <v>32</v>
      </c>
      <c r="AE3974" t="str">
        <f t="shared" si="878"/>
        <v/>
      </c>
      <c r="AF3974" t="s">
        <v>32</v>
      </c>
      <c r="AG3974" t="str">
        <f t="shared" si="879"/>
        <v/>
      </c>
      <c r="AH3974" t="s">
        <v>32</v>
      </c>
      <c r="AI3974" t="str">
        <f t="shared" si="880"/>
        <v/>
      </c>
      <c r="AJ3974" t="s">
        <v>32</v>
      </c>
      <c r="AK3974" t="str">
        <f t="shared" si="881"/>
        <v/>
      </c>
      <c r="AL3974">
        <v>0</v>
      </c>
      <c r="AM3974">
        <v>0</v>
      </c>
      <c r="AN3974">
        <v>0</v>
      </c>
      <c r="AO3974" t="s">
        <v>32</v>
      </c>
      <c r="AP3974" t="s">
        <v>32</v>
      </c>
    </row>
    <row r="3975" spans="1:42" x14ac:dyDescent="0.25">
      <c r="A3975">
        <v>201904</v>
      </c>
      <c r="B3975" t="str">
        <f t="shared" si="868"/>
        <v>2019-I</v>
      </c>
      <c r="C3975" t="s">
        <v>4036</v>
      </c>
      <c r="D3975" t="s">
        <v>4036</v>
      </c>
      <c r="E3975">
        <v>30655887</v>
      </c>
      <c r="F3975" t="s">
        <v>29</v>
      </c>
      <c r="G3975">
        <v>0</v>
      </c>
      <c r="H3975">
        <v>0</v>
      </c>
      <c r="I3975">
        <v>0</v>
      </c>
      <c r="J3975">
        <f t="shared" si="869"/>
        <v>0</v>
      </c>
      <c r="K3975" t="str">
        <f t="shared" si="870"/>
        <v>Modelamiento</v>
      </c>
      <c r="L3975">
        <f t="shared" si="871"/>
        <v>0</v>
      </c>
      <c r="M3975">
        <v>55</v>
      </c>
      <c r="N3975" t="str">
        <f t="shared" si="872"/>
        <v>&lt;=55</v>
      </c>
      <c r="O3975" t="s">
        <v>56</v>
      </c>
      <c r="P3975" t="s">
        <v>35</v>
      </c>
      <c r="Q3975">
        <v>47631</v>
      </c>
      <c r="R3975">
        <v>1031</v>
      </c>
      <c r="S3975" t="str">
        <f t="shared" si="873"/>
        <v>&lt;=1500</v>
      </c>
      <c r="T3975">
        <v>1387</v>
      </c>
      <c r="U3975" t="str">
        <f t="shared" si="874"/>
        <v>&lt;=1400</v>
      </c>
      <c r="V3975" t="s">
        <v>597</v>
      </c>
      <c r="W3975">
        <v>45742</v>
      </c>
      <c r="X3975" s="12">
        <f t="shared" si="875"/>
        <v>2.2539460452100913E-2</v>
      </c>
      <c r="Y3975" t="str">
        <f t="shared" si="876"/>
        <v>&lt;=0.03</v>
      </c>
      <c r="Z3975" t="s">
        <v>32</v>
      </c>
      <c r="AA3975">
        <v>9</v>
      </c>
      <c r="AB3975" t="s">
        <v>32</v>
      </c>
      <c r="AC3975" t="str">
        <f t="shared" si="877"/>
        <v/>
      </c>
      <c r="AD3975" t="s">
        <v>32</v>
      </c>
      <c r="AE3975" t="str">
        <f t="shared" si="878"/>
        <v/>
      </c>
      <c r="AF3975" t="s">
        <v>32</v>
      </c>
      <c r="AG3975" t="str">
        <f t="shared" si="879"/>
        <v/>
      </c>
      <c r="AH3975" t="s">
        <v>32</v>
      </c>
      <c r="AI3975" t="str">
        <f t="shared" si="880"/>
        <v/>
      </c>
      <c r="AJ3975" t="s">
        <v>32</v>
      </c>
      <c r="AK3975" t="str">
        <f t="shared" si="881"/>
        <v/>
      </c>
      <c r="AL3975">
        <v>0</v>
      </c>
      <c r="AM3975">
        <v>0</v>
      </c>
      <c r="AN3975">
        <v>0</v>
      </c>
      <c r="AO3975" t="s">
        <v>32</v>
      </c>
      <c r="AP3975" t="s">
        <v>32</v>
      </c>
    </row>
    <row r="3976" spans="1:42" x14ac:dyDescent="0.25">
      <c r="A3976">
        <v>201904</v>
      </c>
      <c r="B3976" t="str">
        <f t="shared" si="868"/>
        <v>2019-I</v>
      </c>
      <c r="C3976" t="s">
        <v>4037</v>
      </c>
      <c r="D3976" t="s">
        <v>4037</v>
      </c>
      <c r="E3976">
        <v>30699081</v>
      </c>
      <c r="F3976" t="s">
        <v>29</v>
      </c>
      <c r="G3976">
        <v>0</v>
      </c>
      <c r="H3976">
        <v>0</v>
      </c>
      <c r="I3976">
        <v>0</v>
      </c>
      <c r="J3976">
        <f t="shared" si="869"/>
        <v>0</v>
      </c>
      <c r="K3976" t="str">
        <f t="shared" si="870"/>
        <v>Modelamiento</v>
      </c>
      <c r="L3976">
        <f t="shared" si="871"/>
        <v>0</v>
      </c>
      <c r="M3976">
        <v>30</v>
      </c>
      <c r="N3976" t="str">
        <f t="shared" si="872"/>
        <v>&lt;=30</v>
      </c>
      <c r="O3976" t="s">
        <v>56</v>
      </c>
      <c r="P3976" t="s">
        <v>39</v>
      </c>
      <c r="Q3976">
        <v>38034</v>
      </c>
      <c r="R3976">
        <v>500</v>
      </c>
      <c r="S3976" t="str">
        <f t="shared" si="873"/>
        <v>&lt;=500</v>
      </c>
      <c r="T3976">
        <v>887</v>
      </c>
      <c r="U3976" t="str">
        <f t="shared" si="874"/>
        <v>&lt;=1000</v>
      </c>
      <c r="V3976" t="s">
        <v>585</v>
      </c>
      <c r="W3976">
        <v>35614</v>
      </c>
      <c r="X3976" s="12">
        <f t="shared" si="875"/>
        <v>1.403942269893862E-2</v>
      </c>
      <c r="Y3976" t="str">
        <f t="shared" si="876"/>
        <v>&lt;=0.02</v>
      </c>
      <c r="Z3976" t="s">
        <v>32</v>
      </c>
      <c r="AA3976">
        <v>9</v>
      </c>
      <c r="AB3976" t="s">
        <v>32</v>
      </c>
      <c r="AC3976" t="str">
        <f t="shared" si="877"/>
        <v/>
      </c>
      <c r="AD3976" t="s">
        <v>32</v>
      </c>
      <c r="AE3976" t="str">
        <f t="shared" si="878"/>
        <v/>
      </c>
      <c r="AF3976" t="s">
        <v>32</v>
      </c>
      <c r="AG3976" t="str">
        <f t="shared" si="879"/>
        <v/>
      </c>
      <c r="AH3976" t="s">
        <v>32</v>
      </c>
      <c r="AI3976" t="str">
        <f t="shared" si="880"/>
        <v/>
      </c>
      <c r="AJ3976" t="s">
        <v>32</v>
      </c>
      <c r="AK3976" t="str">
        <f t="shared" si="881"/>
        <v/>
      </c>
      <c r="AL3976">
        <v>0</v>
      </c>
      <c r="AM3976">
        <v>0</v>
      </c>
      <c r="AN3976">
        <v>0</v>
      </c>
      <c r="AO3976" t="s">
        <v>32</v>
      </c>
      <c r="AP3976" t="s">
        <v>32</v>
      </c>
    </row>
    <row r="3977" spans="1:42" x14ac:dyDescent="0.25">
      <c r="A3977">
        <v>201904</v>
      </c>
      <c r="B3977" t="str">
        <f t="shared" si="868"/>
        <v>2019-I</v>
      </c>
      <c r="C3977" t="s">
        <v>4038</v>
      </c>
      <c r="D3977" t="s">
        <v>4038</v>
      </c>
      <c r="E3977">
        <v>30695582</v>
      </c>
      <c r="F3977" t="s">
        <v>29</v>
      </c>
      <c r="G3977">
        <v>0</v>
      </c>
      <c r="H3977">
        <v>0</v>
      </c>
      <c r="I3977">
        <v>0</v>
      </c>
      <c r="J3977">
        <f t="shared" si="869"/>
        <v>0</v>
      </c>
      <c r="K3977" t="str">
        <f t="shared" si="870"/>
        <v>Modelamiento</v>
      </c>
      <c r="L3977">
        <f t="shared" si="871"/>
        <v>0</v>
      </c>
      <c r="M3977">
        <v>25</v>
      </c>
      <c r="N3977" t="str">
        <f t="shared" si="872"/>
        <v>&lt;=25</v>
      </c>
      <c r="O3977" t="s">
        <v>56</v>
      </c>
      <c r="P3977" t="s">
        <v>39</v>
      </c>
      <c r="Q3977">
        <v>39907</v>
      </c>
      <c r="R3977">
        <v>750</v>
      </c>
      <c r="S3977" t="str">
        <f t="shared" si="873"/>
        <v>&lt;=1000</v>
      </c>
      <c r="T3977">
        <v>1253</v>
      </c>
      <c r="U3977" t="str">
        <f t="shared" si="874"/>
        <v>&lt;=1300</v>
      </c>
      <c r="V3977" t="s">
        <v>585</v>
      </c>
      <c r="W3977">
        <v>37087</v>
      </c>
      <c r="X3977" s="12">
        <f t="shared" si="875"/>
        <v>2.0222719551325263E-2</v>
      </c>
      <c r="Y3977" t="str">
        <f t="shared" si="876"/>
        <v>&lt;=0.03</v>
      </c>
      <c r="Z3977" t="s">
        <v>32</v>
      </c>
      <c r="AA3977">
        <v>4</v>
      </c>
      <c r="AB3977">
        <v>1584.25</v>
      </c>
      <c r="AC3977" t="str">
        <f t="shared" si="877"/>
        <v>&lt;=2000</v>
      </c>
      <c r="AD3977">
        <v>1399</v>
      </c>
      <c r="AE3977" t="str">
        <f t="shared" si="878"/>
        <v>&gt;120</v>
      </c>
      <c r="AF3977">
        <v>1584.25</v>
      </c>
      <c r="AG3977" t="str">
        <f t="shared" si="879"/>
        <v>&lt;=2000</v>
      </c>
      <c r="AH3977" t="s">
        <v>32</v>
      </c>
      <c r="AI3977" t="str">
        <f t="shared" si="880"/>
        <v/>
      </c>
      <c r="AJ3977" t="s">
        <v>32</v>
      </c>
      <c r="AK3977" t="str">
        <f t="shared" si="881"/>
        <v/>
      </c>
      <c r="AL3977">
        <v>12</v>
      </c>
      <c r="AM3977">
        <v>0</v>
      </c>
      <c r="AN3977">
        <v>12</v>
      </c>
      <c r="AO3977" t="s">
        <v>32</v>
      </c>
      <c r="AP3977">
        <v>1</v>
      </c>
    </row>
    <row r="3978" spans="1:42" x14ac:dyDescent="0.25">
      <c r="A3978">
        <v>201904</v>
      </c>
      <c r="B3978" t="str">
        <f t="shared" si="868"/>
        <v>2019-I</v>
      </c>
      <c r="C3978" t="s">
        <v>4039</v>
      </c>
      <c r="D3978" t="s">
        <v>4039</v>
      </c>
      <c r="E3978">
        <v>30693146</v>
      </c>
      <c r="F3978" t="s">
        <v>29</v>
      </c>
      <c r="G3978">
        <v>1</v>
      </c>
      <c r="H3978">
        <v>0</v>
      </c>
      <c r="I3978">
        <v>0</v>
      </c>
      <c r="J3978">
        <f t="shared" si="869"/>
        <v>0</v>
      </c>
      <c r="K3978" t="str">
        <f t="shared" si="870"/>
        <v>Modelamiento</v>
      </c>
      <c r="L3978">
        <f t="shared" si="871"/>
        <v>0</v>
      </c>
      <c r="M3978">
        <v>25</v>
      </c>
      <c r="N3978" t="str">
        <f t="shared" si="872"/>
        <v>&lt;=25</v>
      </c>
      <c r="O3978" t="s">
        <v>56</v>
      </c>
      <c r="P3978" t="s">
        <v>35</v>
      </c>
      <c r="Q3978">
        <v>45509</v>
      </c>
      <c r="R3978">
        <v>2473</v>
      </c>
      <c r="S3978" t="str">
        <f t="shared" si="873"/>
        <v>&lt;=2500</v>
      </c>
      <c r="T3978">
        <v>1434</v>
      </c>
      <c r="U3978" t="str">
        <f t="shared" si="874"/>
        <v>&lt;=1500</v>
      </c>
      <c r="V3978" t="s">
        <v>589</v>
      </c>
      <c r="W3978">
        <v>44412</v>
      </c>
      <c r="X3978" s="12">
        <f t="shared" si="875"/>
        <v>5.5683148698549942E-2</v>
      </c>
      <c r="Y3978" t="str">
        <f t="shared" si="876"/>
        <v>&lt;=0.06</v>
      </c>
      <c r="Z3978" t="s">
        <v>32</v>
      </c>
      <c r="AA3978">
        <v>0</v>
      </c>
      <c r="AB3978">
        <v>1000</v>
      </c>
      <c r="AC3978" t="str">
        <f t="shared" si="877"/>
        <v>&lt;=1000</v>
      </c>
      <c r="AD3978">
        <v>0</v>
      </c>
      <c r="AE3978" t="str">
        <f t="shared" si="878"/>
        <v>=0</v>
      </c>
      <c r="AF3978">
        <v>0</v>
      </c>
      <c r="AG3978" t="str">
        <f t="shared" si="879"/>
        <v>&lt;=500</v>
      </c>
      <c r="AH3978" t="s">
        <v>32</v>
      </c>
      <c r="AI3978" t="str">
        <f t="shared" si="880"/>
        <v/>
      </c>
      <c r="AJ3978" t="s">
        <v>32</v>
      </c>
      <c r="AK3978" t="str">
        <f t="shared" si="881"/>
        <v/>
      </c>
      <c r="AL3978">
        <v>10</v>
      </c>
      <c r="AM3978">
        <v>10</v>
      </c>
      <c r="AN3978">
        <v>0</v>
      </c>
      <c r="AO3978">
        <v>1</v>
      </c>
      <c r="AP3978" t="s">
        <v>32</v>
      </c>
    </row>
    <row r="3979" spans="1:42" x14ac:dyDescent="0.25">
      <c r="A3979">
        <v>201904</v>
      </c>
      <c r="B3979" t="str">
        <f t="shared" si="868"/>
        <v>2019-I</v>
      </c>
      <c r="C3979" t="s">
        <v>4040</v>
      </c>
      <c r="D3979" t="s">
        <v>4040</v>
      </c>
      <c r="E3979">
        <v>30702453</v>
      </c>
      <c r="F3979" t="s">
        <v>29</v>
      </c>
      <c r="G3979">
        <v>1</v>
      </c>
      <c r="H3979">
        <v>0</v>
      </c>
      <c r="I3979">
        <v>0</v>
      </c>
      <c r="J3979">
        <f t="shared" si="869"/>
        <v>0</v>
      </c>
      <c r="K3979" t="str">
        <f t="shared" si="870"/>
        <v>Modelamiento</v>
      </c>
      <c r="L3979">
        <f t="shared" si="871"/>
        <v>0</v>
      </c>
      <c r="M3979">
        <v>40</v>
      </c>
      <c r="N3979" t="str">
        <f t="shared" si="872"/>
        <v>&lt;=40</v>
      </c>
      <c r="O3979" t="s">
        <v>56</v>
      </c>
      <c r="P3979" t="s">
        <v>39</v>
      </c>
      <c r="Q3979">
        <v>43284</v>
      </c>
      <c r="R3979">
        <v>2473</v>
      </c>
      <c r="S3979" t="str">
        <f t="shared" si="873"/>
        <v>&lt;=2500</v>
      </c>
      <c r="T3979">
        <v>1466</v>
      </c>
      <c r="U3979" t="str">
        <f t="shared" si="874"/>
        <v>&lt;=1500</v>
      </c>
      <c r="V3979" t="s">
        <v>612</v>
      </c>
      <c r="W3979">
        <v>42837</v>
      </c>
      <c r="X3979" s="12">
        <f t="shared" si="875"/>
        <v>5.7730466652660087E-2</v>
      </c>
      <c r="Y3979" t="str">
        <f t="shared" si="876"/>
        <v>&lt;=0.06</v>
      </c>
      <c r="Z3979" t="s">
        <v>32</v>
      </c>
      <c r="AA3979">
        <v>4</v>
      </c>
      <c r="AB3979">
        <v>873.85</v>
      </c>
      <c r="AC3979" t="str">
        <f t="shared" si="877"/>
        <v>&lt;=1000</v>
      </c>
      <c r="AD3979">
        <v>1614</v>
      </c>
      <c r="AE3979" t="str">
        <f t="shared" si="878"/>
        <v>&gt;120</v>
      </c>
      <c r="AF3979">
        <v>873.85</v>
      </c>
      <c r="AG3979" t="str">
        <f t="shared" si="879"/>
        <v>&lt;=1000</v>
      </c>
      <c r="AH3979" t="s">
        <v>32</v>
      </c>
      <c r="AI3979" t="str">
        <f t="shared" si="880"/>
        <v/>
      </c>
      <c r="AJ3979" t="s">
        <v>32</v>
      </c>
      <c r="AK3979" t="str">
        <f t="shared" si="881"/>
        <v/>
      </c>
      <c r="AL3979">
        <v>12</v>
      </c>
      <c r="AM3979">
        <v>0</v>
      </c>
      <c r="AN3979">
        <v>12</v>
      </c>
      <c r="AO3979" t="s">
        <v>32</v>
      </c>
      <c r="AP3979">
        <v>1</v>
      </c>
    </row>
    <row r="3980" spans="1:42" x14ac:dyDescent="0.25">
      <c r="A3980">
        <v>201904</v>
      </c>
      <c r="B3980" t="str">
        <f t="shared" si="868"/>
        <v>2019-I</v>
      </c>
      <c r="C3980" t="s">
        <v>4041</v>
      </c>
      <c r="D3980" t="s">
        <v>4041</v>
      </c>
      <c r="E3980">
        <v>30698150</v>
      </c>
      <c r="F3980" t="s">
        <v>29</v>
      </c>
      <c r="G3980">
        <v>0</v>
      </c>
      <c r="H3980">
        <v>0</v>
      </c>
      <c r="I3980">
        <v>0</v>
      </c>
      <c r="J3980">
        <f t="shared" si="869"/>
        <v>0</v>
      </c>
      <c r="K3980" t="str">
        <f t="shared" si="870"/>
        <v>Modelamiento</v>
      </c>
      <c r="L3980">
        <f t="shared" si="871"/>
        <v>0</v>
      </c>
      <c r="M3980">
        <v>39</v>
      </c>
      <c r="N3980" t="str">
        <f t="shared" si="872"/>
        <v>&lt;=40</v>
      </c>
      <c r="O3980" t="s">
        <v>56</v>
      </c>
      <c r="P3980" t="s">
        <v>39</v>
      </c>
      <c r="Q3980">
        <v>54727</v>
      </c>
      <c r="R3980">
        <v>1649</v>
      </c>
      <c r="S3980" t="str">
        <f t="shared" si="873"/>
        <v>&lt;=2000</v>
      </c>
      <c r="T3980">
        <v>1241</v>
      </c>
      <c r="U3980" t="str">
        <f t="shared" si="874"/>
        <v>&lt;=1300</v>
      </c>
      <c r="V3980" t="s">
        <v>585</v>
      </c>
      <c r="W3980">
        <v>53456</v>
      </c>
      <c r="X3980" s="12">
        <f t="shared" si="875"/>
        <v>3.0847800059862318E-2</v>
      </c>
      <c r="Y3980" t="str">
        <f t="shared" si="876"/>
        <v>&lt;=0.04</v>
      </c>
      <c r="Z3980" t="s">
        <v>32</v>
      </c>
      <c r="AA3980">
        <v>9</v>
      </c>
      <c r="AB3980" t="s">
        <v>32</v>
      </c>
      <c r="AC3980" t="str">
        <f t="shared" si="877"/>
        <v/>
      </c>
      <c r="AD3980" t="s">
        <v>32</v>
      </c>
      <c r="AE3980" t="str">
        <f t="shared" si="878"/>
        <v/>
      </c>
      <c r="AF3980" t="s">
        <v>32</v>
      </c>
      <c r="AG3980" t="str">
        <f t="shared" si="879"/>
        <v/>
      </c>
      <c r="AH3980" t="s">
        <v>32</v>
      </c>
      <c r="AI3980" t="str">
        <f t="shared" si="880"/>
        <v/>
      </c>
      <c r="AJ3980" t="s">
        <v>32</v>
      </c>
      <c r="AK3980" t="str">
        <f t="shared" si="881"/>
        <v/>
      </c>
      <c r="AL3980">
        <v>0</v>
      </c>
      <c r="AM3980">
        <v>0</v>
      </c>
      <c r="AN3980">
        <v>0</v>
      </c>
      <c r="AO3980" t="s">
        <v>32</v>
      </c>
      <c r="AP3980" t="s">
        <v>32</v>
      </c>
    </row>
    <row r="3981" spans="1:42" x14ac:dyDescent="0.25">
      <c r="A3981">
        <v>201904</v>
      </c>
      <c r="B3981" t="str">
        <f t="shared" si="868"/>
        <v>2019-I</v>
      </c>
      <c r="C3981" t="s">
        <v>4042</v>
      </c>
      <c r="D3981" t="s">
        <v>4042</v>
      </c>
      <c r="E3981">
        <v>30691370</v>
      </c>
      <c r="F3981" t="s">
        <v>29</v>
      </c>
      <c r="G3981">
        <v>0</v>
      </c>
      <c r="H3981">
        <v>0</v>
      </c>
      <c r="I3981">
        <v>0</v>
      </c>
      <c r="J3981">
        <f t="shared" si="869"/>
        <v>0</v>
      </c>
      <c r="K3981" t="str">
        <f t="shared" si="870"/>
        <v>Modelamiento</v>
      </c>
      <c r="L3981">
        <f t="shared" si="871"/>
        <v>0</v>
      </c>
      <c r="M3981">
        <v>41</v>
      </c>
      <c r="N3981" t="str">
        <f t="shared" si="872"/>
        <v>&lt;=45</v>
      </c>
      <c r="O3981" t="s">
        <v>56</v>
      </c>
      <c r="P3981" t="s">
        <v>31</v>
      </c>
      <c r="Q3981">
        <v>48576</v>
      </c>
      <c r="R3981">
        <v>2473</v>
      </c>
      <c r="S3981" t="str">
        <f t="shared" si="873"/>
        <v>&lt;=2500</v>
      </c>
      <c r="T3981">
        <v>1255</v>
      </c>
      <c r="U3981" t="str">
        <f t="shared" si="874"/>
        <v>&lt;=1300</v>
      </c>
      <c r="V3981" t="s">
        <v>1407</v>
      </c>
      <c r="W3981">
        <v>47449</v>
      </c>
      <c r="X3981" s="12">
        <f t="shared" si="875"/>
        <v>5.2119117368121561E-2</v>
      </c>
      <c r="Y3981" t="str">
        <f t="shared" si="876"/>
        <v>&lt;=0.06</v>
      </c>
      <c r="Z3981" t="s">
        <v>32</v>
      </c>
      <c r="AA3981">
        <v>4</v>
      </c>
      <c r="AB3981">
        <v>2941.87</v>
      </c>
      <c r="AC3981" t="str">
        <f t="shared" si="877"/>
        <v>&lt;=3000</v>
      </c>
      <c r="AD3981">
        <v>715</v>
      </c>
      <c r="AE3981" t="str">
        <f t="shared" si="878"/>
        <v>&gt;120</v>
      </c>
      <c r="AF3981">
        <v>2941.87</v>
      </c>
      <c r="AG3981" t="str">
        <f t="shared" si="879"/>
        <v>&lt;=3000</v>
      </c>
      <c r="AH3981" t="s">
        <v>32</v>
      </c>
      <c r="AI3981" t="str">
        <f t="shared" si="880"/>
        <v/>
      </c>
      <c r="AJ3981" t="s">
        <v>32</v>
      </c>
      <c r="AK3981" t="str">
        <f t="shared" si="881"/>
        <v/>
      </c>
      <c r="AL3981">
        <v>12</v>
      </c>
      <c r="AM3981">
        <v>0</v>
      </c>
      <c r="AN3981">
        <v>10</v>
      </c>
      <c r="AO3981" t="s">
        <v>32</v>
      </c>
      <c r="AP3981">
        <v>1</v>
      </c>
    </row>
    <row r="3982" spans="1:42" x14ac:dyDescent="0.25">
      <c r="A3982">
        <v>201904</v>
      </c>
      <c r="B3982" t="str">
        <f t="shared" si="868"/>
        <v>2019-I</v>
      </c>
      <c r="C3982" t="s">
        <v>4043</v>
      </c>
      <c r="D3982" t="s">
        <v>4043</v>
      </c>
      <c r="E3982">
        <v>30691748</v>
      </c>
      <c r="F3982" t="s">
        <v>29</v>
      </c>
      <c r="G3982">
        <v>0</v>
      </c>
      <c r="H3982">
        <v>0</v>
      </c>
      <c r="I3982">
        <v>0</v>
      </c>
      <c r="J3982">
        <f t="shared" si="869"/>
        <v>0</v>
      </c>
      <c r="K3982" t="str">
        <f t="shared" si="870"/>
        <v>Modelamiento</v>
      </c>
      <c r="L3982">
        <f t="shared" si="871"/>
        <v>0</v>
      </c>
      <c r="M3982">
        <v>56</v>
      </c>
      <c r="N3982" t="str">
        <f t="shared" si="872"/>
        <v>&lt;=60</v>
      </c>
      <c r="O3982" t="s">
        <v>56</v>
      </c>
      <c r="P3982" t="s">
        <v>39</v>
      </c>
      <c r="Q3982">
        <v>45997</v>
      </c>
      <c r="R3982">
        <v>500</v>
      </c>
      <c r="S3982" t="str">
        <f t="shared" si="873"/>
        <v>&lt;=500</v>
      </c>
      <c r="T3982">
        <v>1252</v>
      </c>
      <c r="U3982" t="str">
        <f t="shared" si="874"/>
        <v>&lt;=1300</v>
      </c>
      <c r="V3982" t="s">
        <v>585</v>
      </c>
      <c r="W3982">
        <v>43577</v>
      </c>
      <c r="X3982" s="12">
        <f t="shared" si="875"/>
        <v>1.147394267618239E-2</v>
      </c>
      <c r="Y3982" t="str">
        <f t="shared" si="876"/>
        <v>&lt;=0.02</v>
      </c>
      <c r="Z3982" t="s">
        <v>32</v>
      </c>
      <c r="AA3982">
        <v>9</v>
      </c>
      <c r="AB3982" t="s">
        <v>32</v>
      </c>
      <c r="AC3982" t="str">
        <f t="shared" si="877"/>
        <v/>
      </c>
      <c r="AD3982" t="s">
        <v>32</v>
      </c>
      <c r="AE3982" t="str">
        <f t="shared" si="878"/>
        <v/>
      </c>
      <c r="AF3982" t="s">
        <v>32</v>
      </c>
      <c r="AG3982" t="str">
        <f t="shared" si="879"/>
        <v/>
      </c>
      <c r="AH3982" t="s">
        <v>32</v>
      </c>
      <c r="AI3982" t="str">
        <f t="shared" si="880"/>
        <v/>
      </c>
      <c r="AJ3982" t="s">
        <v>32</v>
      </c>
      <c r="AK3982" t="str">
        <f t="shared" si="881"/>
        <v/>
      </c>
      <c r="AL3982">
        <v>0</v>
      </c>
      <c r="AM3982">
        <v>0</v>
      </c>
      <c r="AN3982">
        <v>0</v>
      </c>
      <c r="AO3982" t="s">
        <v>32</v>
      </c>
      <c r="AP3982" t="s">
        <v>32</v>
      </c>
    </row>
    <row r="3983" spans="1:42" x14ac:dyDescent="0.25">
      <c r="A3983">
        <v>201904</v>
      </c>
      <c r="B3983" t="str">
        <f t="shared" si="868"/>
        <v>2019-I</v>
      </c>
      <c r="C3983" t="s">
        <v>4044</v>
      </c>
      <c r="D3983" t="s">
        <v>4044</v>
      </c>
      <c r="E3983">
        <v>30702928</v>
      </c>
      <c r="F3983" t="s">
        <v>29</v>
      </c>
      <c r="G3983">
        <v>0</v>
      </c>
      <c r="H3983">
        <v>0</v>
      </c>
      <c r="I3983">
        <v>0</v>
      </c>
      <c r="J3983">
        <f t="shared" si="869"/>
        <v>0</v>
      </c>
      <c r="K3983" t="str">
        <f t="shared" si="870"/>
        <v>Modelamiento</v>
      </c>
      <c r="L3983">
        <f t="shared" si="871"/>
        <v>0</v>
      </c>
      <c r="M3983">
        <v>36</v>
      </c>
      <c r="N3983" t="str">
        <f t="shared" si="872"/>
        <v>&lt;=40</v>
      </c>
      <c r="O3983" t="s">
        <v>56</v>
      </c>
      <c r="P3983" t="s">
        <v>31</v>
      </c>
      <c r="Q3983">
        <v>49162</v>
      </c>
      <c r="R3983">
        <v>499</v>
      </c>
      <c r="S3983" t="str">
        <f t="shared" si="873"/>
        <v>&lt;=500</v>
      </c>
      <c r="T3983">
        <v>1189</v>
      </c>
      <c r="U3983" t="str">
        <f t="shared" si="874"/>
        <v>&lt;=1200</v>
      </c>
      <c r="V3983" t="s">
        <v>1407</v>
      </c>
      <c r="W3983">
        <v>46741</v>
      </c>
      <c r="X3983" s="12">
        <f t="shared" si="875"/>
        <v>1.0675852035686014E-2</v>
      </c>
      <c r="Y3983" t="str">
        <f t="shared" si="876"/>
        <v>&lt;=0.02</v>
      </c>
      <c r="Z3983" t="s">
        <v>32</v>
      </c>
      <c r="AA3983">
        <v>4</v>
      </c>
      <c r="AB3983">
        <v>1072.69</v>
      </c>
      <c r="AC3983" t="str">
        <f t="shared" si="877"/>
        <v>&lt;=2000</v>
      </c>
      <c r="AD3983">
        <v>2475</v>
      </c>
      <c r="AE3983" t="str">
        <f t="shared" si="878"/>
        <v>&gt;120</v>
      </c>
      <c r="AF3983">
        <v>1072.69</v>
      </c>
      <c r="AG3983" t="str">
        <f t="shared" si="879"/>
        <v>&lt;=2000</v>
      </c>
      <c r="AH3983" t="s">
        <v>32</v>
      </c>
      <c r="AI3983" t="str">
        <f t="shared" si="880"/>
        <v/>
      </c>
      <c r="AJ3983" t="s">
        <v>32</v>
      </c>
      <c r="AK3983" t="str">
        <f t="shared" si="881"/>
        <v/>
      </c>
      <c r="AL3983">
        <v>12</v>
      </c>
      <c r="AM3983">
        <v>0</v>
      </c>
      <c r="AN3983">
        <v>12</v>
      </c>
      <c r="AO3983" t="s">
        <v>32</v>
      </c>
      <c r="AP3983">
        <v>1</v>
      </c>
    </row>
    <row r="3984" spans="1:42" x14ac:dyDescent="0.25">
      <c r="A3984">
        <v>201904</v>
      </c>
      <c r="B3984" t="str">
        <f t="shared" si="868"/>
        <v>2019-I</v>
      </c>
      <c r="C3984" t="s">
        <v>4045</v>
      </c>
      <c r="D3984" t="s">
        <v>4045</v>
      </c>
      <c r="E3984">
        <v>30695065</v>
      </c>
      <c r="F3984" t="s">
        <v>29</v>
      </c>
      <c r="G3984">
        <v>0</v>
      </c>
      <c r="H3984">
        <v>0</v>
      </c>
      <c r="I3984">
        <v>0</v>
      </c>
      <c r="J3984">
        <f t="shared" si="869"/>
        <v>0</v>
      </c>
      <c r="K3984" t="str">
        <f t="shared" si="870"/>
        <v>Modelamiento</v>
      </c>
      <c r="L3984">
        <f t="shared" si="871"/>
        <v>0</v>
      </c>
      <c r="M3984">
        <v>29</v>
      </c>
      <c r="N3984" t="str">
        <f t="shared" si="872"/>
        <v>&lt;=30</v>
      </c>
      <c r="O3984" t="s">
        <v>56</v>
      </c>
      <c r="P3984" t="s">
        <v>39</v>
      </c>
      <c r="Q3984">
        <v>27909</v>
      </c>
      <c r="R3984">
        <v>500</v>
      </c>
      <c r="S3984" t="str">
        <f t="shared" si="873"/>
        <v>&lt;=500</v>
      </c>
      <c r="T3984">
        <v>991</v>
      </c>
      <c r="U3984" t="str">
        <f t="shared" si="874"/>
        <v>&lt;=1000</v>
      </c>
      <c r="V3984" t="s">
        <v>585</v>
      </c>
      <c r="W3984">
        <v>24839</v>
      </c>
      <c r="X3984" s="12">
        <f t="shared" si="875"/>
        <v>2.0129634848423849E-2</v>
      </c>
      <c r="Y3984" t="str">
        <f t="shared" si="876"/>
        <v>&lt;=0.03</v>
      </c>
      <c r="Z3984" t="s">
        <v>32</v>
      </c>
      <c r="AA3984">
        <v>4</v>
      </c>
      <c r="AB3984">
        <v>1351.77</v>
      </c>
      <c r="AC3984" t="str">
        <f t="shared" si="877"/>
        <v>&lt;=2000</v>
      </c>
      <c r="AD3984">
        <v>1171</v>
      </c>
      <c r="AE3984" t="str">
        <f t="shared" si="878"/>
        <v>&gt;120</v>
      </c>
      <c r="AF3984">
        <v>1351.77</v>
      </c>
      <c r="AG3984" t="str">
        <f t="shared" si="879"/>
        <v>&lt;=2000</v>
      </c>
      <c r="AH3984" t="s">
        <v>32</v>
      </c>
      <c r="AI3984" t="str">
        <f t="shared" si="880"/>
        <v/>
      </c>
      <c r="AJ3984" t="s">
        <v>32</v>
      </c>
      <c r="AK3984" t="str">
        <f t="shared" si="881"/>
        <v/>
      </c>
      <c r="AL3984">
        <v>12</v>
      </c>
      <c r="AM3984">
        <v>0</v>
      </c>
      <c r="AN3984">
        <v>12</v>
      </c>
      <c r="AO3984" t="s">
        <v>32</v>
      </c>
      <c r="AP3984">
        <v>1</v>
      </c>
    </row>
    <row r="3985" spans="1:42" x14ac:dyDescent="0.25">
      <c r="A3985">
        <v>201904</v>
      </c>
      <c r="B3985" t="str">
        <f t="shared" si="868"/>
        <v>2019-I</v>
      </c>
      <c r="C3985" t="s">
        <v>4046</v>
      </c>
      <c r="D3985" t="s">
        <v>4046</v>
      </c>
      <c r="E3985">
        <v>30705655</v>
      </c>
      <c r="F3985" t="s">
        <v>29</v>
      </c>
      <c r="G3985">
        <v>0</v>
      </c>
      <c r="H3985">
        <v>0</v>
      </c>
      <c r="I3985">
        <v>0</v>
      </c>
      <c r="J3985">
        <f t="shared" si="869"/>
        <v>0</v>
      </c>
      <c r="K3985" t="str">
        <f t="shared" si="870"/>
        <v>Modelamiento</v>
      </c>
      <c r="L3985">
        <f t="shared" si="871"/>
        <v>0</v>
      </c>
      <c r="M3985">
        <v>21</v>
      </c>
      <c r="N3985" t="str">
        <f t="shared" si="872"/>
        <v>&lt;=25</v>
      </c>
      <c r="O3985" t="s">
        <v>56</v>
      </c>
      <c r="P3985" t="s">
        <v>39</v>
      </c>
      <c r="Q3985">
        <v>48899</v>
      </c>
      <c r="R3985">
        <v>500</v>
      </c>
      <c r="S3985" t="str">
        <f t="shared" si="873"/>
        <v>&lt;=500</v>
      </c>
      <c r="T3985">
        <v>1273</v>
      </c>
      <c r="U3985" t="str">
        <f t="shared" si="874"/>
        <v>&lt;=1300</v>
      </c>
      <c r="V3985" t="s">
        <v>585</v>
      </c>
      <c r="W3985">
        <v>45829</v>
      </c>
      <c r="X3985" s="12">
        <f t="shared" si="875"/>
        <v>1.0910122411573457E-2</v>
      </c>
      <c r="Y3985" t="str">
        <f t="shared" si="876"/>
        <v>&lt;=0.02</v>
      </c>
      <c r="Z3985" t="s">
        <v>32</v>
      </c>
      <c r="AA3985">
        <v>9</v>
      </c>
      <c r="AB3985" t="s">
        <v>32</v>
      </c>
      <c r="AC3985" t="str">
        <f t="shared" si="877"/>
        <v/>
      </c>
      <c r="AD3985" t="s">
        <v>32</v>
      </c>
      <c r="AE3985" t="str">
        <f t="shared" si="878"/>
        <v/>
      </c>
      <c r="AF3985" t="s">
        <v>32</v>
      </c>
      <c r="AG3985" t="str">
        <f t="shared" si="879"/>
        <v/>
      </c>
      <c r="AH3985" t="s">
        <v>32</v>
      </c>
      <c r="AI3985" t="str">
        <f t="shared" si="880"/>
        <v/>
      </c>
      <c r="AJ3985" t="s">
        <v>32</v>
      </c>
      <c r="AK3985" t="str">
        <f t="shared" si="881"/>
        <v/>
      </c>
      <c r="AL3985">
        <v>0</v>
      </c>
      <c r="AM3985">
        <v>0</v>
      </c>
      <c r="AN3985">
        <v>0</v>
      </c>
      <c r="AO3985" t="s">
        <v>32</v>
      </c>
      <c r="AP3985" t="s">
        <v>32</v>
      </c>
    </row>
    <row r="3986" spans="1:42" x14ac:dyDescent="0.25">
      <c r="A3986">
        <v>201904</v>
      </c>
      <c r="B3986" t="str">
        <f t="shared" si="868"/>
        <v>2019-I</v>
      </c>
      <c r="C3986" t="s">
        <v>4047</v>
      </c>
      <c r="D3986" t="s">
        <v>4047</v>
      </c>
      <c r="E3986">
        <v>30693842</v>
      </c>
      <c r="F3986" t="s">
        <v>29</v>
      </c>
      <c r="G3986">
        <v>0</v>
      </c>
      <c r="H3986">
        <v>0</v>
      </c>
      <c r="I3986">
        <v>0</v>
      </c>
      <c r="J3986">
        <f t="shared" si="869"/>
        <v>0</v>
      </c>
      <c r="K3986" t="str">
        <f t="shared" si="870"/>
        <v>Modelamiento</v>
      </c>
      <c r="L3986">
        <f t="shared" si="871"/>
        <v>0</v>
      </c>
      <c r="M3986">
        <v>32</v>
      </c>
      <c r="N3986" t="str">
        <f t="shared" si="872"/>
        <v>&lt;=35</v>
      </c>
      <c r="O3986" t="s">
        <v>56</v>
      </c>
      <c r="P3986" t="s">
        <v>39</v>
      </c>
      <c r="Q3986">
        <v>36899</v>
      </c>
      <c r="R3986">
        <v>500</v>
      </c>
      <c r="S3986" t="str">
        <f t="shared" si="873"/>
        <v>&lt;=500</v>
      </c>
      <c r="T3986">
        <v>892</v>
      </c>
      <c r="U3986" t="str">
        <f t="shared" si="874"/>
        <v>&lt;=1000</v>
      </c>
      <c r="V3986" t="s">
        <v>585</v>
      </c>
      <c r="W3986">
        <v>33829</v>
      </c>
      <c r="X3986" s="12">
        <f t="shared" si="875"/>
        <v>1.4780218156019983E-2</v>
      </c>
      <c r="Y3986" t="str">
        <f t="shared" si="876"/>
        <v>&lt;=0.02</v>
      </c>
      <c r="Z3986" t="s">
        <v>32</v>
      </c>
      <c r="AA3986">
        <v>0</v>
      </c>
      <c r="AB3986">
        <v>3899.47</v>
      </c>
      <c r="AC3986" t="str">
        <f t="shared" si="877"/>
        <v>&lt;=4000</v>
      </c>
      <c r="AD3986">
        <v>0</v>
      </c>
      <c r="AE3986" t="str">
        <f t="shared" si="878"/>
        <v>=0</v>
      </c>
      <c r="AF3986">
        <v>0</v>
      </c>
      <c r="AG3986" t="str">
        <f t="shared" si="879"/>
        <v>&lt;=500</v>
      </c>
      <c r="AH3986" t="s">
        <v>32</v>
      </c>
      <c r="AI3986" t="str">
        <f t="shared" si="880"/>
        <v/>
      </c>
      <c r="AJ3986" t="s">
        <v>32</v>
      </c>
      <c r="AK3986" t="str">
        <f t="shared" si="881"/>
        <v/>
      </c>
      <c r="AL3986">
        <v>7</v>
      </c>
      <c r="AM3986">
        <v>7</v>
      </c>
      <c r="AN3986">
        <v>0</v>
      </c>
      <c r="AO3986">
        <v>1</v>
      </c>
      <c r="AP3986" t="s">
        <v>32</v>
      </c>
    </row>
    <row r="3987" spans="1:42" x14ac:dyDescent="0.25">
      <c r="A3987">
        <v>201904</v>
      </c>
      <c r="B3987" t="str">
        <f t="shared" si="868"/>
        <v>2019-I</v>
      </c>
      <c r="C3987" t="s">
        <v>4048</v>
      </c>
      <c r="D3987" t="s">
        <v>4048</v>
      </c>
      <c r="E3987">
        <v>30702582</v>
      </c>
      <c r="F3987" t="s">
        <v>29</v>
      </c>
      <c r="G3987">
        <v>0</v>
      </c>
      <c r="H3987">
        <v>0</v>
      </c>
      <c r="I3987">
        <v>0</v>
      </c>
      <c r="J3987">
        <f t="shared" si="869"/>
        <v>0</v>
      </c>
      <c r="K3987" t="str">
        <f t="shared" si="870"/>
        <v>Modelamiento</v>
      </c>
      <c r="L3987">
        <f t="shared" si="871"/>
        <v>0</v>
      </c>
      <c r="M3987">
        <v>38</v>
      </c>
      <c r="N3987" t="str">
        <f t="shared" si="872"/>
        <v>&lt;=40</v>
      </c>
      <c r="O3987" t="s">
        <v>56</v>
      </c>
      <c r="P3987" t="s">
        <v>39</v>
      </c>
      <c r="Q3987">
        <v>40140</v>
      </c>
      <c r="R3987">
        <v>500</v>
      </c>
      <c r="S3987" t="str">
        <f t="shared" si="873"/>
        <v>&lt;=500</v>
      </c>
      <c r="T3987">
        <v>994</v>
      </c>
      <c r="U3987" t="str">
        <f t="shared" si="874"/>
        <v>&lt;=1000</v>
      </c>
      <c r="V3987" t="s">
        <v>585</v>
      </c>
      <c r="W3987">
        <v>37720</v>
      </c>
      <c r="X3987" s="12">
        <f t="shared" si="875"/>
        <v>1.3255567338282079E-2</v>
      </c>
      <c r="Y3987" t="str">
        <f t="shared" si="876"/>
        <v>&lt;=0.02</v>
      </c>
      <c r="Z3987" t="s">
        <v>32</v>
      </c>
      <c r="AA3987">
        <v>9</v>
      </c>
      <c r="AB3987" t="s">
        <v>32</v>
      </c>
      <c r="AC3987" t="str">
        <f t="shared" si="877"/>
        <v/>
      </c>
      <c r="AD3987" t="s">
        <v>32</v>
      </c>
      <c r="AE3987" t="str">
        <f t="shared" si="878"/>
        <v/>
      </c>
      <c r="AF3987" t="s">
        <v>32</v>
      </c>
      <c r="AG3987" t="str">
        <f t="shared" si="879"/>
        <v/>
      </c>
      <c r="AH3987" t="s">
        <v>32</v>
      </c>
      <c r="AI3987" t="str">
        <f t="shared" si="880"/>
        <v/>
      </c>
      <c r="AJ3987" t="s">
        <v>32</v>
      </c>
      <c r="AK3987" t="str">
        <f t="shared" si="881"/>
        <v/>
      </c>
      <c r="AL3987">
        <v>0</v>
      </c>
      <c r="AM3987">
        <v>0</v>
      </c>
      <c r="AN3987">
        <v>0</v>
      </c>
      <c r="AO3987" t="s">
        <v>32</v>
      </c>
      <c r="AP3987" t="s">
        <v>32</v>
      </c>
    </row>
    <row r="3988" spans="1:42" x14ac:dyDescent="0.25">
      <c r="A3988">
        <v>201904</v>
      </c>
      <c r="B3988" t="str">
        <f t="shared" si="868"/>
        <v>2019-I</v>
      </c>
      <c r="C3988" t="s">
        <v>4049</v>
      </c>
      <c r="D3988" t="s">
        <v>4049</v>
      </c>
      <c r="E3988">
        <v>30700335</v>
      </c>
      <c r="F3988" t="s">
        <v>29</v>
      </c>
      <c r="G3988">
        <v>0</v>
      </c>
      <c r="H3988">
        <v>0</v>
      </c>
      <c r="I3988">
        <v>0</v>
      </c>
      <c r="J3988">
        <f t="shared" si="869"/>
        <v>0</v>
      </c>
      <c r="K3988" t="str">
        <f t="shared" si="870"/>
        <v>Modelamiento</v>
      </c>
      <c r="L3988">
        <f t="shared" si="871"/>
        <v>0</v>
      </c>
      <c r="M3988">
        <v>55</v>
      </c>
      <c r="N3988" t="str">
        <f t="shared" si="872"/>
        <v>&lt;=55</v>
      </c>
      <c r="O3988" t="s">
        <v>56</v>
      </c>
      <c r="P3988" t="s">
        <v>39</v>
      </c>
      <c r="Q3988">
        <v>40964</v>
      </c>
      <c r="R3988">
        <v>1031</v>
      </c>
      <c r="S3988" t="str">
        <f t="shared" si="873"/>
        <v>&lt;=1500</v>
      </c>
      <c r="T3988">
        <v>1385</v>
      </c>
      <c r="U3988" t="str">
        <f t="shared" si="874"/>
        <v>&lt;=1400</v>
      </c>
      <c r="V3988" t="s">
        <v>614</v>
      </c>
      <c r="W3988">
        <v>39075</v>
      </c>
      <c r="X3988" s="12">
        <f t="shared" si="875"/>
        <v>2.6385156749840051E-2</v>
      </c>
      <c r="Y3988" t="str">
        <f t="shared" si="876"/>
        <v>&lt;=0.03</v>
      </c>
      <c r="Z3988" t="s">
        <v>32</v>
      </c>
      <c r="AA3988">
        <v>9</v>
      </c>
      <c r="AB3988" t="s">
        <v>32</v>
      </c>
      <c r="AC3988" t="str">
        <f t="shared" si="877"/>
        <v/>
      </c>
      <c r="AD3988" t="s">
        <v>32</v>
      </c>
      <c r="AE3988" t="str">
        <f t="shared" si="878"/>
        <v/>
      </c>
      <c r="AF3988" t="s">
        <v>32</v>
      </c>
      <c r="AG3988" t="str">
        <f t="shared" si="879"/>
        <v/>
      </c>
      <c r="AH3988" t="s">
        <v>32</v>
      </c>
      <c r="AI3988" t="str">
        <f t="shared" si="880"/>
        <v/>
      </c>
      <c r="AJ3988" t="s">
        <v>32</v>
      </c>
      <c r="AK3988" t="str">
        <f t="shared" si="881"/>
        <v/>
      </c>
      <c r="AL3988">
        <v>0</v>
      </c>
      <c r="AM3988">
        <v>0</v>
      </c>
      <c r="AN3988">
        <v>0</v>
      </c>
      <c r="AO3988" t="s">
        <v>32</v>
      </c>
      <c r="AP3988" t="s">
        <v>32</v>
      </c>
    </row>
    <row r="3989" spans="1:42" x14ac:dyDescent="0.25">
      <c r="A3989">
        <v>201904</v>
      </c>
      <c r="B3989" t="str">
        <f t="shared" si="868"/>
        <v>2019-I</v>
      </c>
      <c r="C3989" t="s">
        <v>4050</v>
      </c>
      <c r="D3989" t="s">
        <v>4050</v>
      </c>
      <c r="E3989">
        <v>30694459</v>
      </c>
      <c r="F3989" t="s">
        <v>29</v>
      </c>
      <c r="G3989">
        <v>1</v>
      </c>
      <c r="H3989">
        <v>0</v>
      </c>
      <c r="I3989">
        <v>0</v>
      </c>
      <c r="J3989">
        <f t="shared" si="869"/>
        <v>0</v>
      </c>
      <c r="K3989" t="str">
        <f t="shared" si="870"/>
        <v>Modelamiento</v>
      </c>
      <c r="L3989">
        <f t="shared" si="871"/>
        <v>0</v>
      </c>
      <c r="M3989">
        <v>57</v>
      </c>
      <c r="N3989" t="str">
        <f t="shared" si="872"/>
        <v>&lt;=60</v>
      </c>
      <c r="O3989" t="s">
        <v>56</v>
      </c>
      <c r="P3989" t="s">
        <v>39</v>
      </c>
      <c r="Q3989">
        <v>44149</v>
      </c>
      <c r="R3989">
        <v>500</v>
      </c>
      <c r="S3989" t="str">
        <f t="shared" si="873"/>
        <v>&lt;=500</v>
      </c>
      <c r="T3989">
        <v>965</v>
      </c>
      <c r="U3989" t="str">
        <f t="shared" si="874"/>
        <v>&lt;=1000</v>
      </c>
      <c r="V3989" t="s">
        <v>585</v>
      </c>
      <c r="W3989">
        <v>41729</v>
      </c>
      <c r="X3989" s="12">
        <f t="shared" si="875"/>
        <v>1.1982074816075151E-2</v>
      </c>
      <c r="Y3989" t="str">
        <f t="shared" si="876"/>
        <v>&lt;=0.02</v>
      </c>
      <c r="Z3989" t="s">
        <v>32</v>
      </c>
      <c r="AA3989">
        <v>4</v>
      </c>
      <c r="AB3989">
        <v>14047.07</v>
      </c>
      <c r="AC3989" t="str">
        <f t="shared" si="877"/>
        <v>&gt;5000</v>
      </c>
      <c r="AD3989">
        <v>2034</v>
      </c>
      <c r="AE3989" t="str">
        <f t="shared" si="878"/>
        <v>&gt;120</v>
      </c>
      <c r="AF3989">
        <v>14047.07</v>
      </c>
      <c r="AG3989" t="str">
        <f t="shared" si="879"/>
        <v>&gt;5000</v>
      </c>
      <c r="AH3989" t="s">
        <v>32</v>
      </c>
      <c r="AI3989" t="str">
        <f t="shared" si="880"/>
        <v/>
      </c>
      <c r="AJ3989" t="s">
        <v>32</v>
      </c>
      <c r="AK3989" t="str">
        <f t="shared" si="881"/>
        <v/>
      </c>
      <c r="AL3989">
        <v>12</v>
      </c>
      <c r="AM3989">
        <v>0</v>
      </c>
      <c r="AN3989">
        <v>12</v>
      </c>
      <c r="AO3989" t="s">
        <v>32</v>
      </c>
      <c r="AP3989">
        <v>1</v>
      </c>
    </row>
    <row r="3990" spans="1:42" x14ac:dyDescent="0.25">
      <c r="A3990">
        <v>201904</v>
      </c>
      <c r="B3990" t="str">
        <f t="shared" si="868"/>
        <v>2019-I</v>
      </c>
      <c r="C3990" t="s">
        <v>4051</v>
      </c>
      <c r="D3990" t="s">
        <v>4051</v>
      </c>
      <c r="E3990">
        <v>30703726</v>
      </c>
      <c r="F3990" t="s">
        <v>29</v>
      </c>
      <c r="G3990">
        <v>0</v>
      </c>
      <c r="H3990">
        <v>0</v>
      </c>
      <c r="I3990">
        <v>0</v>
      </c>
      <c r="J3990">
        <f t="shared" si="869"/>
        <v>0</v>
      </c>
      <c r="K3990" t="str">
        <f t="shared" si="870"/>
        <v>Modelamiento</v>
      </c>
      <c r="L3990">
        <f t="shared" si="871"/>
        <v>0</v>
      </c>
      <c r="M3990">
        <v>36</v>
      </c>
      <c r="N3990" t="str">
        <f t="shared" si="872"/>
        <v>&lt;=40</v>
      </c>
      <c r="O3990" t="s">
        <v>56</v>
      </c>
      <c r="P3990" t="s">
        <v>31</v>
      </c>
      <c r="Q3990">
        <v>42626</v>
      </c>
      <c r="R3990">
        <v>500</v>
      </c>
      <c r="S3990" t="str">
        <f t="shared" si="873"/>
        <v>&lt;=500</v>
      </c>
      <c r="T3990">
        <v>1080</v>
      </c>
      <c r="U3990" t="str">
        <f t="shared" si="874"/>
        <v>&lt;=1100</v>
      </c>
      <c r="V3990" t="s">
        <v>585</v>
      </c>
      <c r="W3990">
        <v>40206</v>
      </c>
      <c r="X3990" s="12">
        <f t="shared" si="875"/>
        <v>1.2435954832612048E-2</v>
      </c>
      <c r="Y3990" t="str">
        <f t="shared" si="876"/>
        <v>&lt;=0.02</v>
      </c>
      <c r="Z3990" t="s">
        <v>32</v>
      </c>
      <c r="AA3990">
        <v>9</v>
      </c>
      <c r="AB3990" t="s">
        <v>32</v>
      </c>
      <c r="AC3990" t="str">
        <f t="shared" si="877"/>
        <v/>
      </c>
      <c r="AD3990" t="s">
        <v>32</v>
      </c>
      <c r="AE3990" t="str">
        <f t="shared" si="878"/>
        <v/>
      </c>
      <c r="AF3990" t="s">
        <v>32</v>
      </c>
      <c r="AG3990" t="str">
        <f t="shared" si="879"/>
        <v/>
      </c>
      <c r="AH3990" t="s">
        <v>32</v>
      </c>
      <c r="AI3990" t="str">
        <f t="shared" si="880"/>
        <v/>
      </c>
      <c r="AJ3990" t="s">
        <v>32</v>
      </c>
      <c r="AK3990" t="str">
        <f t="shared" si="881"/>
        <v/>
      </c>
      <c r="AL3990">
        <v>0</v>
      </c>
      <c r="AM3990">
        <v>0</v>
      </c>
      <c r="AN3990">
        <v>0</v>
      </c>
      <c r="AO3990" t="s">
        <v>32</v>
      </c>
      <c r="AP3990" t="s">
        <v>32</v>
      </c>
    </row>
    <row r="3991" spans="1:42" x14ac:dyDescent="0.25">
      <c r="A3991">
        <v>201904</v>
      </c>
      <c r="B3991" t="str">
        <f t="shared" si="868"/>
        <v>2019-I</v>
      </c>
      <c r="C3991" t="s">
        <v>4052</v>
      </c>
      <c r="D3991" t="s">
        <v>4052</v>
      </c>
      <c r="E3991">
        <v>30692180</v>
      </c>
      <c r="F3991" t="s">
        <v>29</v>
      </c>
      <c r="G3991">
        <v>0</v>
      </c>
      <c r="H3991">
        <v>0</v>
      </c>
      <c r="I3991">
        <v>0</v>
      </c>
      <c r="J3991">
        <f t="shared" si="869"/>
        <v>0</v>
      </c>
      <c r="K3991" t="str">
        <f t="shared" si="870"/>
        <v>Modelamiento</v>
      </c>
      <c r="L3991">
        <f t="shared" si="871"/>
        <v>0</v>
      </c>
      <c r="M3991">
        <v>40</v>
      </c>
      <c r="N3991" t="str">
        <f t="shared" si="872"/>
        <v>&lt;=40</v>
      </c>
      <c r="O3991" t="s">
        <v>56</v>
      </c>
      <c r="P3991" t="s">
        <v>39</v>
      </c>
      <c r="Q3991">
        <v>57649</v>
      </c>
      <c r="R3991">
        <v>1649</v>
      </c>
      <c r="S3991" t="str">
        <f t="shared" si="873"/>
        <v>&lt;=2000</v>
      </c>
      <c r="T3991">
        <v>1394</v>
      </c>
      <c r="U3991" t="str">
        <f t="shared" si="874"/>
        <v>&lt;=1400</v>
      </c>
      <c r="V3991" t="s">
        <v>614</v>
      </c>
      <c r="W3991">
        <v>56378</v>
      </c>
      <c r="X3991" s="12">
        <f t="shared" si="875"/>
        <v>2.9248997836035334E-2</v>
      </c>
      <c r="Y3991" t="str">
        <f t="shared" si="876"/>
        <v>&lt;=0.03</v>
      </c>
      <c r="Z3991" t="s">
        <v>32</v>
      </c>
      <c r="AA3991">
        <v>9</v>
      </c>
      <c r="AB3991" t="s">
        <v>32</v>
      </c>
      <c r="AC3991" t="str">
        <f t="shared" si="877"/>
        <v/>
      </c>
      <c r="AD3991" t="s">
        <v>32</v>
      </c>
      <c r="AE3991" t="str">
        <f t="shared" si="878"/>
        <v/>
      </c>
      <c r="AF3991" t="s">
        <v>32</v>
      </c>
      <c r="AG3991" t="str">
        <f t="shared" si="879"/>
        <v/>
      </c>
      <c r="AH3991" t="s">
        <v>32</v>
      </c>
      <c r="AI3991" t="str">
        <f t="shared" si="880"/>
        <v/>
      </c>
      <c r="AJ3991" t="s">
        <v>32</v>
      </c>
      <c r="AK3991" t="str">
        <f t="shared" si="881"/>
        <v/>
      </c>
      <c r="AL3991">
        <v>0</v>
      </c>
      <c r="AM3991">
        <v>0</v>
      </c>
      <c r="AN3991">
        <v>0</v>
      </c>
      <c r="AO3991" t="s">
        <v>32</v>
      </c>
      <c r="AP3991" t="s">
        <v>32</v>
      </c>
    </row>
    <row r="3992" spans="1:42" x14ac:dyDescent="0.25">
      <c r="A3992">
        <v>201904</v>
      </c>
      <c r="B3992" t="str">
        <f t="shared" si="868"/>
        <v>2019-I</v>
      </c>
      <c r="C3992" t="s">
        <v>4053</v>
      </c>
      <c r="D3992" t="s">
        <v>4053</v>
      </c>
      <c r="E3992">
        <v>30697576</v>
      </c>
      <c r="F3992" t="s">
        <v>29</v>
      </c>
      <c r="G3992">
        <v>0</v>
      </c>
      <c r="H3992">
        <v>0</v>
      </c>
      <c r="I3992">
        <v>0</v>
      </c>
      <c r="J3992">
        <f t="shared" si="869"/>
        <v>0</v>
      </c>
      <c r="K3992" t="str">
        <f t="shared" si="870"/>
        <v>Modelamiento</v>
      </c>
      <c r="L3992">
        <f t="shared" si="871"/>
        <v>0</v>
      </c>
      <c r="M3992">
        <v>25</v>
      </c>
      <c r="N3992" t="str">
        <f t="shared" si="872"/>
        <v>&lt;=25</v>
      </c>
      <c r="O3992" t="s">
        <v>56</v>
      </c>
      <c r="P3992" t="s">
        <v>35</v>
      </c>
      <c r="Q3992">
        <v>52025</v>
      </c>
      <c r="R3992">
        <v>1649</v>
      </c>
      <c r="S3992" t="str">
        <f t="shared" si="873"/>
        <v>&lt;=2000</v>
      </c>
      <c r="T3992">
        <v>1258</v>
      </c>
      <c r="U3992" t="str">
        <f t="shared" si="874"/>
        <v>&lt;=1300</v>
      </c>
      <c r="V3992" t="s">
        <v>589</v>
      </c>
      <c r="W3992">
        <v>50104</v>
      </c>
      <c r="X3992" s="12">
        <f t="shared" si="875"/>
        <v>3.2911543988503912E-2</v>
      </c>
      <c r="Y3992" t="str">
        <f t="shared" si="876"/>
        <v>&lt;=0.04</v>
      </c>
      <c r="Z3992" t="s">
        <v>32</v>
      </c>
      <c r="AA3992">
        <v>9</v>
      </c>
      <c r="AB3992" t="s">
        <v>32</v>
      </c>
      <c r="AC3992" t="str">
        <f t="shared" si="877"/>
        <v/>
      </c>
      <c r="AD3992" t="s">
        <v>32</v>
      </c>
      <c r="AE3992" t="str">
        <f t="shared" si="878"/>
        <v/>
      </c>
      <c r="AF3992" t="s">
        <v>32</v>
      </c>
      <c r="AG3992" t="str">
        <f t="shared" si="879"/>
        <v/>
      </c>
      <c r="AH3992" t="s">
        <v>32</v>
      </c>
      <c r="AI3992" t="str">
        <f t="shared" si="880"/>
        <v/>
      </c>
      <c r="AJ3992" t="s">
        <v>32</v>
      </c>
      <c r="AK3992" t="str">
        <f t="shared" si="881"/>
        <v/>
      </c>
      <c r="AL3992">
        <v>0</v>
      </c>
      <c r="AM3992">
        <v>0</v>
      </c>
      <c r="AN3992">
        <v>0</v>
      </c>
      <c r="AO3992" t="s">
        <v>32</v>
      </c>
      <c r="AP3992" t="s">
        <v>32</v>
      </c>
    </row>
    <row r="3993" spans="1:42" x14ac:dyDescent="0.25">
      <c r="A3993">
        <v>201904</v>
      </c>
      <c r="B3993" t="str">
        <f t="shared" si="868"/>
        <v>2019-I</v>
      </c>
      <c r="C3993" t="s">
        <v>4054</v>
      </c>
      <c r="D3993" t="s">
        <v>4054</v>
      </c>
      <c r="E3993">
        <v>30694536</v>
      </c>
      <c r="F3993" t="s">
        <v>29</v>
      </c>
      <c r="G3993">
        <v>0</v>
      </c>
      <c r="H3993">
        <v>0</v>
      </c>
      <c r="I3993">
        <v>0</v>
      </c>
      <c r="J3993">
        <f t="shared" si="869"/>
        <v>0</v>
      </c>
      <c r="K3993" t="str">
        <f t="shared" si="870"/>
        <v>Modelamiento</v>
      </c>
      <c r="L3993">
        <f t="shared" si="871"/>
        <v>0</v>
      </c>
      <c r="M3993">
        <v>45</v>
      </c>
      <c r="N3993" t="str">
        <f t="shared" si="872"/>
        <v>&lt;=45</v>
      </c>
      <c r="O3993" t="s">
        <v>56</v>
      </c>
      <c r="P3993" t="s">
        <v>35</v>
      </c>
      <c r="Q3993">
        <v>59798</v>
      </c>
      <c r="R3993">
        <v>1031</v>
      </c>
      <c r="S3993" t="str">
        <f t="shared" si="873"/>
        <v>&lt;=1500</v>
      </c>
      <c r="T3993">
        <v>1306</v>
      </c>
      <c r="U3993" t="str">
        <f t="shared" si="874"/>
        <v>&lt;=1400</v>
      </c>
      <c r="V3993" t="s">
        <v>585</v>
      </c>
      <c r="W3993">
        <v>57909</v>
      </c>
      <c r="X3993" s="12">
        <f t="shared" si="875"/>
        <v>1.7803795610354178E-2</v>
      </c>
      <c r="Y3993" t="str">
        <f t="shared" si="876"/>
        <v>&lt;=0.02</v>
      </c>
      <c r="Z3993" t="s">
        <v>32</v>
      </c>
      <c r="AA3993">
        <v>4</v>
      </c>
      <c r="AB3993">
        <v>5189.4799999999996</v>
      </c>
      <c r="AC3993" t="str">
        <f t="shared" si="877"/>
        <v>&gt;5000</v>
      </c>
      <c r="AD3993">
        <v>974</v>
      </c>
      <c r="AE3993" t="str">
        <f t="shared" si="878"/>
        <v>&gt;120</v>
      </c>
      <c r="AF3993">
        <v>5189.4799999999996</v>
      </c>
      <c r="AG3993" t="str">
        <f t="shared" si="879"/>
        <v>&gt;5000</v>
      </c>
      <c r="AH3993" t="s">
        <v>32</v>
      </c>
      <c r="AI3993" t="str">
        <f t="shared" si="880"/>
        <v/>
      </c>
      <c r="AJ3993" t="s">
        <v>32</v>
      </c>
      <c r="AK3993" t="str">
        <f t="shared" si="881"/>
        <v/>
      </c>
      <c r="AL3993">
        <v>12</v>
      </c>
      <c r="AM3993">
        <v>0</v>
      </c>
      <c r="AN3993">
        <v>12</v>
      </c>
      <c r="AO3993" t="s">
        <v>32</v>
      </c>
      <c r="AP3993">
        <v>1</v>
      </c>
    </row>
    <row r="3994" spans="1:42" x14ac:dyDescent="0.25">
      <c r="A3994">
        <v>201904</v>
      </c>
      <c r="B3994" t="str">
        <f t="shared" si="868"/>
        <v>2019-I</v>
      </c>
      <c r="C3994" t="s">
        <v>4055</v>
      </c>
      <c r="D3994" t="s">
        <v>4055</v>
      </c>
      <c r="E3994">
        <v>30697609</v>
      </c>
      <c r="F3994" t="s">
        <v>29</v>
      </c>
      <c r="G3994">
        <v>0</v>
      </c>
      <c r="H3994">
        <v>0</v>
      </c>
      <c r="I3994">
        <v>0</v>
      </c>
      <c r="J3994">
        <f t="shared" si="869"/>
        <v>0</v>
      </c>
      <c r="K3994" t="str">
        <f t="shared" si="870"/>
        <v>Modelamiento</v>
      </c>
      <c r="L3994">
        <f t="shared" si="871"/>
        <v>0</v>
      </c>
      <c r="M3994">
        <v>31</v>
      </c>
      <c r="N3994" t="str">
        <f t="shared" si="872"/>
        <v>&lt;=35</v>
      </c>
      <c r="O3994" t="s">
        <v>56</v>
      </c>
      <c r="P3994" t="s">
        <v>39</v>
      </c>
      <c r="Q3994">
        <v>48493</v>
      </c>
      <c r="R3994">
        <v>500</v>
      </c>
      <c r="S3994" t="str">
        <f t="shared" si="873"/>
        <v>&lt;=500</v>
      </c>
      <c r="T3994">
        <v>1186</v>
      </c>
      <c r="U3994" t="str">
        <f t="shared" si="874"/>
        <v>&lt;=1200</v>
      </c>
      <c r="V3994" t="s">
        <v>585</v>
      </c>
      <c r="W3994">
        <v>45423</v>
      </c>
      <c r="X3994" s="12">
        <f t="shared" si="875"/>
        <v>1.1007639301675363E-2</v>
      </c>
      <c r="Y3994" t="str">
        <f t="shared" si="876"/>
        <v>&lt;=0.02</v>
      </c>
      <c r="Z3994" t="s">
        <v>32</v>
      </c>
      <c r="AA3994">
        <v>0</v>
      </c>
      <c r="AB3994">
        <v>5000</v>
      </c>
      <c r="AC3994" t="str">
        <f t="shared" si="877"/>
        <v>&lt;=5000</v>
      </c>
      <c r="AD3994">
        <v>4</v>
      </c>
      <c r="AE3994" t="str">
        <f t="shared" si="878"/>
        <v>&lt;=8</v>
      </c>
      <c r="AF3994">
        <v>0</v>
      </c>
      <c r="AG3994" t="str">
        <f t="shared" si="879"/>
        <v>&lt;=500</v>
      </c>
      <c r="AH3994" t="s">
        <v>32</v>
      </c>
      <c r="AI3994" t="str">
        <f t="shared" si="880"/>
        <v/>
      </c>
      <c r="AJ3994" t="s">
        <v>32</v>
      </c>
      <c r="AK3994" t="str">
        <f t="shared" si="881"/>
        <v/>
      </c>
      <c r="AL3994">
        <v>8</v>
      </c>
      <c r="AM3994">
        <v>8</v>
      </c>
      <c r="AN3994">
        <v>0</v>
      </c>
      <c r="AO3994">
        <v>1</v>
      </c>
      <c r="AP3994" t="s">
        <v>32</v>
      </c>
    </row>
    <row r="3995" spans="1:42" x14ac:dyDescent="0.25">
      <c r="A3995">
        <v>201904</v>
      </c>
      <c r="B3995" t="str">
        <f t="shared" si="868"/>
        <v>2019-I</v>
      </c>
      <c r="C3995" t="s">
        <v>4056</v>
      </c>
      <c r="D3995" t="s">
        <v>4056</v>
      </c>
      <c r="E3995">
        <v>30699412</v>
      </c>
      <c r="F3995" t="s">
        <v>29</v>
      </c>
      <c r="G3995">
        <v>0</v>
      </c>
      <c r="H3995">
        <v>0</v>
      </c>
      <c r="I3995">
        <v>0</v>
      </c>
      <c r="J3995">
        <f t="shared" si="869"/>
        <v>0</v>
      </c>
      <c r="K3995" t="str">
        <f t="shared" si="870"/>
        <v>Modelamiento</v>
      </c>
      <c r="L3995">
        <f t="shared" si="871"/>
        <v>0</v>
      </c>
      <c r="M3995">
        <v>45</v>
      </c>
      <c r="N3995" t="str">
        <f t="shared" si="872"/>
        <v>&lt;=45</v>
      </c>
      <c r="O3995" t="s">
        <v>56</v>
      </c>
      <c r="P3995" t="s">
        <v>31</v>
      </c>
      <c r="Q3995">
        <v>40964</v>
      </c>
      <c r="R3995">
        <v>1031</v>
      </c>
      <c r="S3995" t="str">
        <f t="shared" si="873"/>
        <v>&lt;=1500</v>
      </c>
      <c r="T3995">
        <v>1012</v>
      </c>
      <c r="U3995" t="str">
        <f t="shared" si="874"/>
        <v>&lt;=1100</v>
      </c>
      <c r="V3995" t="s">
        <v>585</v>
      </c>
      <c r="W3995">
        <v>39075</v>
      </c>
      <c r="X3995" s="12">
        <f t="shared" si="875"/>
        <v>2.6385156749840051E-2</v>
      </c>
      <c r="Y3995" t="str">
        <f t="shared" si="876"/>
        <v>&lt;=0.03</v>
      </c>
      <c r="Z3995" t="s">
        <v>32</v>
      </c>
      <c r="AA3995">
        <v>9</v>
      </c>
      <c r="AB3995" t="s">
        <v>32</v>
      </c>
      <c r="AC3995" t="str">
        <f t="shared" si="877"/>
        <v/>
      </c>
      <c r="AD3995" t="s">
        <v>32</v>
      </c>
      <c r="AE3995" t="str">
        <f t="shared" si="878"/>
        <v/>
      </c>
      <c r="AF3995" t="s">
        <v>32</v>
      </c>
      <c r="AG3995" t="str">
        <f t="shared" si="879"/>
        <v/>
      </c>
      <c r="AH3995" t="s">
        <v>32</v>
      </c>
      <c r="AI3995" t="str">
        <f t="shared" si="880"/>
        <v/>
      </c>
      <c r="AJ3995" t="s">
        <v>32</v>
      </c>
      <c r="AK3995" t="str">
        <f t="shared" si="881"/>
        <v/>
      </c>
      <c r="AL3995">
        <v>0</v>
      </c>
      <c r="AM3995">
        <v>0</v>
      </c>
      <c r="AN3995">
        <v>0</v>
      </c>
      <c r="AO3995" t="s">
        <v>32</v>
      </c>
      <c r="AP3995" t="s">
        <v>32</v>
      </c>
    </row>
    <row r="3996" spans="1:42" x14ac:dyDescent="0.25">
      <c r="A3996">
        <v>201904</v>
      </c>
      <c r="B3996" t="str">
        <f t="shared" si="868"/>
        <v>2019-I</v>
      </c>
      <c r="C3996" t="s">
        <v>4057</v>
      </c>
      <c r="D3996" t="s">
        <v>4057</v>
      </c>
      <c r="E3996">
        <v>30712031</v>
      </c>
      <c r="F3996" t="s">
        <v>29</v>
      </c>
      <c r="G3996">
        <v>0</v>
      </c>
      <c r="H3996">
        <v>0</v>
      </c>
      <c r="I3996">
        <v>0</v>
      </c>
      <c r="J3996">
        <f t="shared" si="869"/>
        <v>0</v>
      </c>
      <c r="K3996" t="str">
        <f t="shared" si="870"/>
        <v>Modelamiento</v>
      </c>
      <c r="L3996">
        <f t="shared" si="871"/>
        <v>0</v>
      </c>
      <c r="M3996">
        <v>48</v>
      </c>
      <c r="N3996" t="str">
        <f t="shared" si="872"/>
        <v>&lt;=50</v>
      </c>
      <c r="O3996" t="s">
        <v>56</v>
      </c>
      <c r="P3996" t="s">
        <v>31</v>
      </c>
      <c r="Q3996">
        <v>29068</v>
      </c>
      <c r="R3996">
        <v>500</v>
      </c>
      <c r="S3996" t="str">
        <f t="shared" si="873"/>
        <v>&lt;=500</v>
      </c>
      <c r="T3996">
        <v>924</v>
      </c>
      <c r="U3996" t="str">
        <f t="shared" si="874"/>
        <v>&lt;=1000</v>
      </c>
      <c r="V3996" t="s">
        <v>585</v>
      </c>
      <c r="W3996">
        <v>26648</v>
      </c>
      <c r="X3996" s="12">
        <f t="shared" si="875"/>
        <v>1.8763134193935754E-2</v>
      </c>
      <c r="Y3996" t="str">
        <f t="shared" si="876"/>
        <v>&lt;=0.02</v>
      </c>
      <c r="Z3996" t="s">
        <v>32</v>
      </c>
      <c r="AA3996">
        <v>9</v>
      </c>
      <c r="AB3996" t="s">
        <v>32</v>
      </c>
      <c r="AC3996" t="str">
        <f t="shared" si="877"/>
        <v/>
      </c>
      <c r="AD3996" t="s">
        <v>32</v>
      </c>
      <c r="AE3996" t="str">
        <f t="shared" si="878"/>
        <v/>
      </c>
      <c r="AF3996" t="s">
        <v>32</v>
      </c>
      <c r="AG3996" t="str">
        <f t="shared" si="879"/>
        <v/>
      </c>
      <c r="AH3996" t="s">
        <v>32</v>
      </c>
      <c r="AI3996" t="str">
        <f t="shared" si="880"/>
        <v/>
      </c>
      <c r="AJ3996" t="s">
        <v>32</v>
      </c>
      <c r="AK3996" t="str">
        <f t="shared" si="881"/>
        <v/>
      </c>
      <c r="AL3996">
        <v>0</v>
      </c>
      <c r="AM3996">
        <v>0</v>
      </c>
      <c r="AN3996">
        <v>0</v>
      </c>
      <c r="AO3996" t="s">
        <v>32</v>
      </c>
      <c r="AP3996" t="s">
        <v>32</v>
      </c>
    </row>
    <row r="3997" spans="1:42" x14ac:dyDescent="0.25">
      <c r="A3997">
        <v>201904</v>
      </c>
      <c r="B3997" t="str">
        <f t="shared" si="868"/>
        <v>2019-I</v>
      </c>
      <c r="C3997" t="s">
        <v>4058</v>
      </c>
      <c r="D3997" t="s">
        <v>4058</v>
      </c>
      <c r="E3997">
        <v>30691307</v>
      </c>
      <c r="F3997" t="s">
        <v>29</v>
      </c>
      <c r="G3997">
        <v>0</v>
      </c>
      <c r="H3997">
        <v>0</v>
      </c>
      <c r="I3997">
        <v>0</v>
      </c>
      <c r="J3997">
        <f t="shared" si="869"/>
        <v>0</v>
      </c>
      <c r="K3997" t="str">
        <f t="shared" si="870"/>
        <v>Modelamiento</v>
      </c>
      <c r="L3997">
        <f t="shared" si="871"/>
        <v>0</v>
      </c>
      <c r="M3997">
        <v>26</v>
      </c>
      <c r="N3997" t="str">
        <f t="shared" si="872"/>
        <v>&lt;=30</v>
      </c>
      <c r="O3997" t="s">
        <v>56</v>
      </c>
      <c r="P3997" t="s">
        <v>39</v>
      </c>
      <c r="Q3997">
        <v>42524</v>
      </c>
      <c r="R3997">
        <v>500</v>
      </c>
      <c r="S3997" t="str">
        <f t="shared" si="873"/>
        <v>&lt;=500</v>
      </c>
      <c r="T3997">
        <v>1028</v>
      </c>
      <c r="U3997" t="str">
        <f t="shared" si="874"/>
        <v>&lt;=1100</v>
      </c>
      <c r="V3997" t="s">
        <v>589</v>
      </c>
      <c r="W3997">
        <v>40104</v>
      </c>
      <c r="X3997" s="12">
        <f t="shared" si="875"/>
        <v>1.2467584280869739E-2</v>
      </c>
      <c r="Y3997" t="str">
        <f t="shared" si="876"/>
        <v>&lt;=0.02</v>
      </c>
      <c r="Z3997" t="s">
        <v>32</v>
      </c>
      <c r="AA3997">
        <v>0</v>
      </c>
      <c r="AB3997">
        <v>1000</v>
      </c>
      <c r="AC3997" t="str">
        <f t="shared" si="877"/>
        <v>&lt;=1000</v>
      </c>
      <c r="AD3997">
        <v>0</v>
      </c>
      <c r="AE3997" t="str">
        <f t="shared" si="878"/>
        <v>=0</v>
      </c>
      <c r="AF3997">
        <v>0</v>
      </c>
      <c r="AG3997" t="str">
        <f t="shared" si="879"/>
        <v>&lt;=500</v>
      </c>
      <c r="AH3997" t="s">
        <v>32</v>
      </c>
      <c r="AI3997" t="str">
        <f t="shared" si="880"/>
        <v/>
      </c>
      <c r="AJ3997" t="s">
        <v>32</v>
      </c>
      <c r="AK3997" t="str">
        <f t="shared" si="881"/>
        <v/>
      </c>
      <c r="AL3997">
        <v>4</v>
      </c>
      <c r="AM3997">
        <v>4</v>
      </c>
      <c r="AN3997">
        <v>0</v>
      </c>
      <c r="AO3997">
        <v>1</v>
      </c>
      <c r="AP3997" t="s">
        <v>32</v>
      </c>
    </row>
    <row r="3998" spans="1:42" x14ac:dyDescent="0.25">
      <c r="A3998">
        <v>201904</v>
      </c>
      <c r="B3998" t="str">
        <f t="shared" si="868"/>
        <v>2019-I</v>
      </c>
      <c r="C3998" t="s">
        <v>4059</v>
      </c>
      <c r="D3998" t="s">
        <v>4059</v>
      </c>
      <c r="E3998">
        <v>30701859</v>
      </c>
      <c r="F3998" t="s">
        <v>29</v>
      </c>
      <c r="G3998">
        <v>0</v>
      </c>
      <c r="H3998">
        <v>0</v>
      </c>
      <c r="I3998">
        <v>0</v>
      </c>
      <c r="J3998">
        <f t="shared" si="869"/>
        <v>0</v>
      </c>
      <c r="K3998" t="str">
        <f t="shared" si="870"/>
        <v>Modelamiento</v>
      </c>
      <c r="L3998">
        <f t="shared" si="871"/>
        <v>0</v>
      </c>
      <c r="M3998">
        <v>33</v>
      </c>
      <c r="N3998" t="str">
        <f t="shared" si="872"/>
        <v>&lt;=35</v>
      </c>
      <c r="O3998" t="s">
        <v>56</v>
      </c>
      <c r="P3998" t="s">
        <v>39</v>
      </c>
      <c r="Q3998">
        <v>51374</v>
      </c>
      <c r="R3998">
        <v>1650</v>
      </c>
      <c r="S3998" t="str">
        <f t="shared" si="873"/>
        <v>&lt;=2000</v>
      </c>
      <c r="T3998">
        <v>1241</v>
      </c>
      <c r="U3998" t="str">
        <f t="shared" si="874"/>
        <v>&lt;=1300</v>
      </c>
      <c r="V3998" t="s">
        <v>597</v>
      </c>
      <c r="W3998">
        <v>50104</v>
      </c>
      <c r="X3998" s="12">
        <f t="shared" si="875"/>
        <v>3.2931502474852305E-2</v>
      </c>
      <c r="Y3998" t="str">
        <f t="shared" si="876"/>
        <v>&lt;=0.04</v>
      </c>
      <c r="Z3998" t="s">
        <v>32</v>
      </c>
      <c r="AA3998">
        <v>0</v>
      </c>
      <c r="AB3998">
        <v>1521.62</v>
      </c>
      <c r="AC3998" t="str">
        <f t="shared" si="877"/>
        <v>&lt;=2000</v>
      </c>
      <c r="AD3998">
        <v>3</v>
      </c>
      <c r="AE3998" t="str">
        <f t="shared" si="878"/>
        <v>&lt;=8</v>
      </c>
      <c r="AF3998">
        <v>0</v>
      </c>
      <c r="AG3998" t="str">
        <f t="shared" si="879"/>
        <v>&lt;=500</v>
      </c>
      <c r="AH3998" t="s">
        <v>32</v>
      </c>
      <c r="AI3998" t="str">
        <f t="shared" si="880"/>
        <v/>
      </c>
      <c r="AJ3998" t="s">
        <v>32</v>
      </c>
      <c r="AK3998" t="str">
        <f t="shared" si="881"/>
        <v/>
      </c>
      <c r="AL3998">
        <v>9</v>
      </c>
      <c r="AM3998">
        <v>9</v>
      </c>
      <c r="AN3998">
        <v>0</v>
      </c>
      <c r="AO3998">
        <v>1</v>
      </c>
      <c r="AP3998" t="s">
        <v>32</v>
      </c>
    </row>
    <row r="3999" spans="1:42" x14ac:dyDescent="0.25">
      <c r="A3999">
        <v>201904</v>
      </c>
      <c r="B3999" t="str">
        <f t="shared" si="868"/>
        <v>2019-I</v>
      </c>
      <c r="C3999" t="s">
        <v>4060</v>
      </c>
      <c r="D3999" t="s">
        <v>4060</v>
      </c>
      <c r="E3999">
        <v>30694623</v>
      </c>
      <c r="F3999" t="s">
        <v>29</v>
      </c>
      <c r="G3999">
        <v>0</v>
      </c>
      <c r="H3999">
        <v>0</v>
      </c>
      <c r="I3999">
        <v>0</v>
      </c>
      <c r="J3999">
        <f t="shared" si="869"/>
        <v>0</v>
      </c>
      <c r="K3999" t="str">
        <f t="shared" si="870"/>
        <v>Modelamiento</v>
      </c>
      <c r="L3999">
        <f t="shared" si="871"/>
        <v>0</v>
      </c>
      <c r="M3999">
        <v>31</v>
      </c>
      <c r="N3999" t="str">
        <f t="shared" si="872"/>
        <v>&lt;=35</v>
      </c>
      <c r="O3999" t="s">
        <v>56</v>
      </c>
      <c r="P3999" t="s">
        <v>39</v>
      </c>
      <c r="Q3999">
        <v>39980</v>
      </c>
      <c r="R3999">
        <v>900</v>
      </c>
      <c r="S3999" t="str">
        <f t="shared" si="873"/>
        <v>&lt;=1000</v>
      </c>
      <c r="T3999">
        <v>877</v>
      </c>
      <c r="U3999" t="str">
        <f t="shared" si="874"/>
        <v>&lt;=1000</v>
      </c>
      <c r="V3999" t="s">
        <v>585</v>
      </c>
      <c r="W3999">
        <v>37960</v>
      </c>
      <c r="X3999" s="12">
        <f t="shared" si="875"/>
        <v>2.3709167544783982E-2</v>
      </c>
      <c r="Y3999" t="str">
        <f t="shared" si="876"/>
        <v>&lt;=0.03</v>
      </c>
      <c r="Z3999" t="s">
        <v>32</v>
      </c>
      <c r="AA3999">
        <v>0</v>
      </c>
      <c r="AB3999">
        <v>132777.93</v>
      </c>
      <c r="AC3999" t="str">
        <f t="shared" si="877"/>
        <v>&gt;5000</v>
      </c>
      <c r="AD3999">
        <v>3</v>
      </c>
      <c r="AE3999" t="str">
        <f t="shared" si="878"/>
        <v>&lt;=8</v>
      </c>
      <c r="AF3999">
        <v>0</v>
      </c>
      <c r="AG3999" t="str">
        <f t="shared" si="879"/>
        <v>&lt;=500</v>
      </c>
      <c r="AH3999">
        <v>9477.2000000000007</v>
      </c>
      <c r="AI3999" t="str">
        <f t="shared" si="880"/>
        <v>&gt;5000</v>
      </c>
      <c r="AJ3999">
        <v>0.54759999999999998</v>
      </c>
      <c r="AK3999" t="str">
        <f t="shared" si="881"/>
        <v>&lt;=0.6</v>
      </c>
      <c r="AL3999">
        <v>12</v>
      </c>
      <c r="AM3999">
        <v>12</v>
      </c>
      <c r="AN3999">
        <v>0</v>
      </c>
      <c r="AO3999">
        <v>1</v>
      </c>
      <c r="AP3999" t="s">
        <v>32</v>
      </c>
    </row>
    <row r="4000" spans="1:42" x14ac:dyDescent="0.25">
      <c r="A4000">
        <v>201904</v>
      </c>
      <c r="B4000" t="str">
        <f t="shared" si="868"/>
        <v>2019-I</v>
      </c>
      <c r="C4000" t="s">
        <v>4061</v>
      </c>
      <c r="D4000" t="s">
        <v>4061</v>
      </c>
      <c r="E4000">
        <v>30707947</v>
      </c>
      <c r="F4000" t="s">
        <v>29</v>
      </c>
      <c r="G4000">
        <v>0</v>
      </c>
      <c r="H4000">
        <v>0</v>
      </c>
      <c r="I4000">
        <v>0</v>
      </c>
      <c r="J4000">
        <f t="shared" si="869"/>
        <v>0</v>
      </c>
      <c r="K4000" t="str">
        <f t="shared" si="870"/>
        <v>Modelamiento</v>
      </c>
      <c r="L4000">
        <f t="shared" si="871"/>
        <v>0</v>
      </c>
      <c r="M4000">
        <v>25</v>
      </c>
      <c r="N4000" t="str">
        <f t="shared" si="872"/>
        <v>&lt;=25</v>
      </c>
      <c r="O4000" t="s">
        <v>56</v>
      </c>
      <c r="P4000" t="s">
        <v>39</v>
      </c>
      <c r="Q4000">
        <v>37634</v>
      </c>
      <c r="R4000">
        <v>1031</v>
      </c>
      <c r="S4000" t="str">
        <f t="shared" si="873"/>
        <v>&lt;=1500</v>
      </c>
      <c r="T4000">
        <v>922</v>
      </c>
      <c r="U4000" t="str">
        <f t="shared" si="874"/>
        <v>&lt;=1000</v>
      </c>
      <c r="V4000" t="s">
        <v>585</v>
      </c>
      <c r="W4000">
        <v>35745</v>
      </c>
      <c r="X4000" s="12">
        <f t="shared" si="875"/>
        <v>2.8843194852426913E-2</v>
      </c>
      <c r="Y4000" t="str">
        <f t="shared" si="876"/>
        <v>&lt;=0.03</v>
      </c>
      <c r="Z4000" t="s">
        <v>32</v>
      </c>
      <c r="AA4000">
        <v>9</v>
      </c>
      <c r="AB4000" t="s">
        <v>32</v>
      </c>
      <c r="AC4000" t="str">
        <f t="shared" si="877"/>
        <v/>
      </c>
      <c r="AD4000" t="s">
        <v>32</v>
      </c>
      <c r="AE4000" t="str">
        <f t="shared" si="878"/>
        <v/>
      </c>
      <c r="AF4000" t="s">
        <v>32</v>
      </c>
      <c r="AG4000" t="str">
        <f t="shared" si="879"/>
        <v/>
      </c>
      <c r="AH4000" t="s">
        <v>32</v>
      </c>
      <c r="AI4000" t="str">
        <f t="shared" si="880"/>
        <v/>
      </c>
      <c r="AJ4000" t="s">
        <v>32</v>
      </c>
      <c r="AK4000" t="str">
        <f t="shared" si="881"/>
        <v/>
      </c>
      <c r="AL4000">
        <v>0</v>
      </c>
      <c r="AM4000">
        <v>0</v>
      </c>
      <c r="AN4000">
        <v>0</v>
      </c>
      <c r="AO4000" t="s">
        <v>32</v>
      </c>
      <c r="AP4000" t="s">
        <v>32</v>
      </c>
    </row>
    <row r="4001" spans="1:42" x14ac:dyDescent="0.25">
      <c r="A4001">
        <v>201904</v>
      </c>
      <c r="B4001" t="str">
        <f t="shared" si="868"/>
        <v>2019-I</v>
      </c>
      <c r="C4001" t="s">
        <v>4062</v>
      </c>
      <c r="D4001" t="s">
        <v>4062</v>
      </c>
      <c r="E4001">
        <v>30680736</v>
      </c>
      <c r="F4001" t="s">
        <v>29</v>
      </c>
      <c r="G4001">
        <v>1</v>
      </c>
      <c r="H4001">
        <v>0</v>
      </c>
      <c r="I4001">
        <v>0</v>
      </c>
      <c r="J4001">
        <f t="shared" si="869"/>
        <v>0</v>
      </c>
      <c r="K4001" t="str">
        <f t="shared" si="870"/>
        <v>Modelamiento</v>
      </c>
      <c r="L4001">
        <f t="shared" si="871"/>
        <v>0</v>
      </c>
      <c r="M4001">
        <v>44</v>
      </c>
      <c r="N4001" t="str">
        <f t="shared" si="872"/>
        <v>&lt;=45</v>
      </c>
      <c r="O4001" t="s">
        <v>56</v>
      </c>
      <c r="P4001" t="s">
        <v>39</v>
      </c>
      <c r="Q4001">
        <v>51044</v>
      </c>
      <c r="R4001">
        <v>1031</v>
      </c>
      <c r="S4001" t="str">
        <f t="shared" si="873"/>
        <v>&lt;=1500</v>
      </c>
      <c r="T4001">
        <v>1424</v>
      </c>
      <c r="U4001" t="str">
        <f t="shared" si="874"/>
        <v>&lt;=1500</v>
      </c>
      <c r="V4001" t="s">
        <v>601</v>
      </c>
      <c r="W4001">
        <v>48505</v>
      </c>
      <c r="X4001" s="12">
        <f t="shared" si="875"/>
        <v>2.1255540665910729E-2</v>
      </c>
      <c r="Y4001" t="str">
        <f t="shared" si="876"/>
        <v>&lt;=0.03</v>
      </c>
      <c r="Z4001" t="s">
        <v>32</v>
      </c>
      <c r="AA4001">
        <v>1</v>
      </c>
      <c r="AB4001">
        <v>1441.79</v>
      </c>
      <c r="AC4001" t="str">
        <f t="shared" si="877"/>
        <v>&lt;=2000</v>
      </c>
      <c r="AD4001">
        <v>27</v>
      </c>
      <c r="AE4001" t="str">
        <f t="shared" si="878"/>
        <v>&lt;=30</v>
      </c>
      <c r="AF4001">
        <v>0</v>
      </c>
      <c r="AG4001" t="str">
        <f t="shared" si="879"/>
        <v>&lt;=500</v>
      </c>
      <c r="AH4001">
        <v>1500</v>
      </c>
      <c r="AI4001" t="str">
        <f t="shared" si="880"/>
        <v>&lt;=2000</v>
      </c>
      <c r="AJ4001">
        <v>0.96120000000000005</v>
      </c>
      <c r="AK4001" t="str">
        <f t="shared" si="881"/>
        <v>&gt;0.9</v>
      </c>
      <c r="AL4001">
        <v>5</v>
      </c>
      <c r="AM4001">
        <v>4</v>
      </c>
      <c r="AN4001">
        <v>0</v>
      </c>
      <c r="AO4001">
        <v>2</v>
      </c>
      <c r="AP4001" t="s">
        <v>32</v>
      </c>
    </row>
    <row r="4002" spans="1:42" x14ac:dyDescent="0.25">
      <c r="A4002">
        <v>201904</v>
      </c>
      <c r="B4002" t="str">
        <f t="shared" si="868"/>
        <v>2019-I</v>
      </c>
      <c r="C4002" t="s">
        <v>4063</v>
      </c>
      <c r="D4002" t="s">
        <v>4063</v>
      </c>
      <c r="E4002">
        <v>30703725</v>
      </c>
      <c r="F4002" t="s">
        <v>29</v>
      </c>
      <c r="G4002">
        <v>0</v>
      </c>
      <c r="H4002">
        <v>0</v>
      </c>
      <c r="I4002">
        <v>0</v>
      </c>
      <c r="J4002">
        <f t="shared" si="869"/>
        <v>0</v>
      </c>
      <c r="K4002" t="str">
        <f t="shared" si="870"/>
        <v>Modelamiento</v>
      </c>
      <c r="L4002">
        <f t="shared" si="871"/>
        <v>0</v>
      </c>
      <c r="M4002">
        <v>32</v>
      </c>
      <c r="N4002" t="str">
        <f t="shared" si="872"/>
        <v>&lt;=35</v>
      </c>
      <c r="O4002" t="s">
        <v>56</v>
      </c>
      <c r="P4002" t="s">
        <v>39</v>
      </c>
      <c r="Q4002">
        <v>44713</v>
      </c>
      <c r="R4002">
        <v>1031</v>
      </c>
      <c r="S4002" t="str">
        <f t="shared" si="873"/>
        <v>&lt;=1500</v>
      </c>
      <c r="T4002">
        <v>1136</v>
      </c>
      <c r="U4002" t="str">
        <f t="shared" si="874"/>
        <v>&lt;=1200</v>
      </c>
      <c r="V4002" t="s">
        <v>589</v>
      </c>
      <c r="W4002">
        <v>42824</v>
      </c>
      <c r="X4002" s="12">
        <f t="shared" si="875"/>
        <v>2.4075284886979263E-2</v>
      </c>
      <c r="Y4002" t="str">
        <f t="shared" si="876"/>
        <v>&lt;=0.03</v>
      </c>
      <c r="Z4002" t="s">
        <v>32</v>
      </c>
      <c r="AA4002">
        <v>0</v>
      </c>
      <c r="AB4002">
        <v>3499.9</v>
      </c>
      <c r="AC4002" t="str">
        <f t="shared" si="877"/>
        <v>&lt;=4000</v>
      </c>
      <c r="AD4002">
        <v>0</v>
      </c>
      <c r="AE4002" t="str">
        <f t="shared" si="878"/>
        <v>=0</v>
      </c>
      <c r="AF4002">
        <v>0</v>
      </c>
      <c r="AG4002" t="str">
        <f t="shared" si="879"/>
        <v>&lt;=500</v>
      </c>
      <c r="AH4002" t="s">
        <v>32</v>
      </c>
      <c r="AI4002" t="str">
        <f t="shared" si="880"/>
        <v/>
      </c>
      <c r="AJ4002" t="s">
        <v>32</v>
      </c>
      <c r="AK4002" t="str">
        <f t="shared" si="881"/>
        <v/>
      </c>
      <c r="AL4002">
        <v>11</v>
      </c>
      <c r="AM4002">
        <v>11</v>
      </c>
      <c r="AN4002">
        <v>0</v>
      </c>
      <c r="AO4002">
        <v>1</v>
      </c>
      <c r="AP4002" t="s">
        <v>32</v>
      </c>
    </row>
    <row r="4003" spans="1:42" x14ac:dyDescent="0.25">
      <c r="A4003">
        <v>201904</v>
      </c>
      <c r="B4003" t="str">
        <f t="shared" si="868"/>
        <v>2019-I</v>
      </c>
      <c r="C4003" t="s">
        <v>4064</v>
      </c>
      <c r="D4003" t="s">
        <v>4064</v>
      </c>
      <c r="E4003">
        <v>30698766</v>
      </c>
      <c r="F4003" t="s">
        <v>29</v>
      </c>
      <c r="G4003">
        <v>0</v>
      </c>
      <c r="H4003">
        <v>0</v>
      </c>
      <c r="I4003">
        <v>0</v>
      </c>
      <c r="J4003">
        <f t="shared" si="869"/>
        <v>0</v>
      </c>
      <c r="K4003" t="str">
        <f t="shared" si="870"/>
        <v>Modelamiento</v>
      </c>
      <c r="L4003">
        <f t="shared" si="871"/>
        <v>0</v>
      </c>
      <c r="M4003">
        <v>35</v>
      </c>
      <c r="N4003" t="str">
        <f t="shared" si="872"/>
        <v>&lt;=35</v>
      </c>
      <c r="O4003" t="s">
        <v>56</v>
      </c>
      <c r="P4003" t="s">
        <v>39</v>
      </c>
      <c r="Q4003">
        <v>48734</v>
      </c>
      <c r="R4003">
        <v>1031</v>
      </c>
      <c r="S4003" t="str">
        <f t="shared" si="873"/>
        <v>&lt;=1500</v>
      </c>
      <c r="T4003">
        <v>1133</v>
      </c>
      <c r="U4003" t="str">
        <f t="shared" si="874"/>
        <v>&lt;=1200</v>
      </c>
      <c r="V4003" t="s">
        <v>585</v>
      </c>
      <c r="W4003">
        <v>46845</v>
      </c>
      <c r="X4003" s="12">
        <f t="shared" si="875"/>
        <v>2.2008752268118263E-2</v>
      </c>
      <c r="Y4003" t="str">
        <f t="shared" si="876"/>
        <v>&lt;=0.03</v>
      </c>
      <c r="Z4003" t="s">
        <v>32</v>
      </c>
      <c r="AA4003">
        <v>8</v>
      </c>
      <c r="AB4003" t="s">
        <v>32</v>
      </c>
      <c r="AC4003" t="str">
        <f t="shared" si="877"/>
        <v/>
      </c>
      <c r="AD4003" t="s">
        <v>32</v>
      </c>
      <c r="AE4003" t="str">
        <f t="shared" si="878"/>
        <v/>
      </c>
      <c r="AF4003" t="s">
        <v>32</v>
      </c>
      <c r="AG4003" t="str">
        <f t="shared" si="879"/>
        <v/>
      </c>
      <c r="AH4003">
        <v>1100</v>
      </c>
      <c r="AI4003" t="str">
        <f t="shared" si="880"/>
        <v>&lt;=2000</v>
      </c>
      <c r="AJ4003">
        <v>0</v>
      </c>
      <c r="AK4003" t="str">
        <f t="shared" si="881"/>
        <v>=0</v>
      </c>
      <c r="AL4003">
        <v>0</v>
      </c>
      <c r="AM4003">
        <v>0</v>
      </c>
      <c r="AN4003">
        <v>0</v>
      </c>
      <c r="AO4003" t="s">
        <v>32</v>
      </c>
      <c r="AP4003" t="s">
        <v>32</v>
      </c>
    </row>
    <row r="4004" spans="1:42" x14ac:dyDescent="0.25">
      <c r="A4004">
        <v>201905</v>
      </c>
      <c r="B4004" t="str">
        <f t="shared" si="868"/>
        <v>2019-I</v>
      </c>
      <c r="C4004" t="s">
        <v>4065</v>
      </c>
      <c r="D4004" t="s">
        <v>4065</v>
      </c>
      <c r="E4004">
        <v>30704944</v>
      </c>
      <c r="F4004" t="s">
        <v>29</v>
      </c>
      <c r="G4004">
        <v>0</v>
      </c>
      <c r="H4004">
        <v>0</v>
      </c>
      <c r="I4004">
        <v>0</v>
      </c>
      <c r="J4004">
        <f t="shared" si="869"/>
        <v>0</v>
      </c>
      <c r="K4004" t="str">
        <f t="shared" si="870"/>
        <v>Modelamiento</v>
      </c>
      <c r="L4004">
        <f t="shared" si="871"/>
        <v>0</v>
      </c>
      <c r="M4004">
        <v>50</v>
      </c>
      <c r="N4004" t="str">
        <f t="shared" si="872"/>
        <v>&lt;=50</v>
      </c>
      <c r="O4004" t="s">
        <v>56</v>
      </c>
      <c r="P4004" t="s">
        <v>31</v>
      </c>
      <c r="Q4004">
        <v>42100</v>
      </c>
      <c r="R4004">
        <v>500</v>
      </c>
      <c r="S4004" t="str">
        <f t="shared" si="873"/>
        <v>&lt;=500</v>
      </c>
      <c r="T4004">
        <v>1175</v>
      </c>
      <c r="U4004" t="str">
        <f t="shared" si="874"/>
        <v>&lt;=1200</v>
      </c>
      <c r="V4004" t="s">
        <v>585</v>
      </c>
      <c r="W4004">
        <v>39630</v>
      </c>
      <c r="X4004" s="12">
        <f t="shared" si="875"/>
        <v>1.2616704516780217E-2</v>
      </c>
      <c r="Y4004" t="str">
        <f t="shared" si="876"/>
        <v>&lt;=0.02</v>
      </c>
      <c r="Z4004" t="s">
        <v>32</v>
      </c>
      <c r="AA4004">
        <v>4</v>
      </c>
      <c r="AB4004">
        <v>7268.24</v>
      </c>
      <c r="AC4004" t="str">
        <f t="shared" si="877"/>
        <v>&gt;5000</v>
      </c>
      <c r="AD4004">
        <v>3321</v>
      </c>
      <c r="AE4004" t="str">
        <f t="shared" si="878"/>
        <v>&gt;120</v>
      </c>
      <c r="AF4004">
        <v>1680.29</v>
      </c>
      <c r="AG4004" t="str">
        <f t="shared" si="879"/>
        <v>&lt;=2000</v>
      </c>
      <c r="AH4004" t="s">
        <v>32</v>
      </c>
      <c r="AI4004" t="str">
        <f t="shared" si="880"/>
        <v/>
      </c>
      <c r="AJ4004" t="s">
        <v>32</v>
      </c>
      <c r="AK4004" t="str">
        <f t="shared" si="881"/>
        <v/>
      </c>
      <c r="AL4004">
        <v>12</v>
      </c>
      <c r="AM4004">
        <v>0</v>
      </c>
      <c r="AN4004">
        <v>8</v>
      </c>
      <c r="AO4004" t="s">
        <v>32</v>
      </c>
      <c r="AP4004">
        <v>1</v>
      </c>
    </row>
    <row r="4005" spans="1:42" x14ac:dyDescent="0.25">
      <c r="A4005">
        <v>201905</v>
      </c>
      <c r="B4005" t="str">
        <f t="shared" si="868"/>
        <v>2019-I</v>
      </c>
      <c r="C4005" t="s">
        <v>4066</v>
      </c>
      <c r="D4005" t="s">
        <v>4066</v>
      </c>
      <c r="E4005">
        <v>30732834</v>
      </c>
      <c r="F4005" t="s">
        <v>29</v>
      </c>
      <c r="G4005">
        <v>1</v>
      </c>
      <c r="H4005">
        <v>0</v>
      </c>
      <c r="I4005">
        <v>0</v>
      </c>
      <c r="J4005">
        <f t="shared" si="869"/>
        <v>0</v>
      </c>
      <c r="K4005" t="str">
        <f t="shared" si="870"/>
        <v>Modelamiento</v>
      </c>
      <c r="L4005">
        <f t="shared" si="871"/>
        <v>0</v>
      </c>
      <c r="M4005">
        <v>52</v>
      </c>
      <c r="N4005" t="str">
        <f t="shared" si="872"/>
        <v>&lt;=55</v>
      </c>
      <c r="O4005" t="s">
        <v>72</v>
      </c>
      <c r="P4005" t="s">
        <v>39</v>
      </c>
      <c r="Q4005">
        <v>49907</v>
      </c>
      <c r="R4005">
        <v>500</v>
      </c>
      <c r="S4005" t="str">
        <f t="shared" si="873"/>
        <v>&lt;=500</v>
      </c>
      <c r="T4005">
        <v>1406</v>
      </c>
      <c r="U4005" t="str">
        <f t="shared" si="874"/>
        <v>&lt;=1500</v>
      </c>
      <c r="V4005" t="s">
        <v>612</v>
      </c>
      <c r="W4005">
        <v>47437</v>
      </c>
      <c r="X4005" s="12">
        <f t="shared" si="875"/>
        <v>1.0540295549887219E-2</v>
      </c>
      <c r="Y4005" t="str">
        <f t="shared" si="876"/>
        <v>&lt;=0.02</v>
      </c>
      <c r="Z4005" t="s">
        <v>32</v>
      </c>
      <c r="AA4005">
        <v>0</v>
      </c>
      <c r="AB4005">
        <v>6161.22</v>
      </c>
      <c r="AC4005" t="str">
        <f t="shared" si="877"/>
        <v>&gt;5000</v>
      </c>
      <c r="AD4005">
        <v>3</v>
      </c>
      <c r="AE4005" t="str">
        <f t="shared" si="878"/>
        <v>&lt;=8</v>
      </c>
      <c r="AF4005">
        <v>0</v>
      </c>
      <c r="AG4005" t="str">
        <f t="shared" si="879"/>
        <v>&lt;=500</v>
      </c>
      <c r="AH4005">
        <v>3000</v>
      </c>
      <c r="AI4005" t="str">
        <f t="shared" si="880"/>
        <v>&lt;=3000</v>
      </c>
      <c r="AJ4005">
        <v>1</v>
      </c>
      <c r="AK4005" t="str">
        <f t="shared" si="881"/>
        <v>&gt;0.9</v>
      </c>
      <c r="AL4005">
        <v>12</v>
      </c>
      <c r="AM4005">
        <v>12</v>
      </c>
      <c r="AN4005">
        <v>0</v>
      </c>
      <c r="AO4005">
        <v>1</v>
      </c>
      <c r="AP4005" t="s">
        <v>32</v>
      </c>
    </row>
    <row r="4006" spans="1:42" x14ac:dyDescent="0.25">
      <c r="A4006">
        <v>201905</v>
      </c>
      <c r="B4006" t="str">
        <f t="shared" si="868"/>
        <v>2019-I</v>
      </c>
      <c r="C4006" t="s">
        <v>4067</v>
      </c>
      <c r="D4006" t="s">
        <v>4067</v>
      </c>
      <c r="E4006">
        <v>30695874</v>
      </c>
      <c r="F4006" t="s">
        <v>29</v>
      </c>
      <c r="G4006">
        <v>0</v>
      </c>
      <c r="H4006">
        <v>0</v>
      </c>
      <c r="I4006">
        <v>0</v>
      </c>
      <c r="J4006">
        <f t="shared" si="869"/>
        <v>0</v>
      </c>
      <c r="K4006" t="str">
        <f t="shared" si="870"/>
        <v>Modelamiento</v>
      </c>
      <c r="L4006">
        <f t="shared" si="871"/>
        <v>0</v>
      </c>
      <c r="M4006">
        <v>39</v>
      </c>
      <c r="N4006" t="str">
        <f t="shared" si="872"/>
        <v>&lt;=40</v>
      </c>
      <c r="O4006" t="s">
        <v>56</v>
      </c>
      <c r="P4006" t="s">
        <v>39</v>
      </c>
      <c r="Q4006">
        <v>58148</v>
      </c>
      <c r="R4006">
        <v>1650</v>
      </c>
      <c r="S4006" t="str">
        <f t="shared" si="873"/>
        <v>&lt;=2000</v>
      </c>
      <c r="T4006">
        <v>1409</v>
      </c>
      <c r="U4006" t="str">
        <f t="shared" si="874"/>
        <v>&lt;=1500</v>
      </c>
      <c r="V4006" t="s">
        <v>585</v>
      </c>
      <c r="W4006">
        <v>56878</v>
      </c>
      <c r="X4006" s="12">
        <f t="shared" si="875"/>
        <v>2.9009458841731426E-2</v>
      </c>
      <c r="Y4006" t="str">
        <f t="shared" si="876"/>
        <v>&lt;=0.03</v>
      </c>
      <c r="Z4006" t="s">
        <v>32</v>
      </c>
      <c r="AA4006">
        <v>4</v>
      </c>
      <c r="AB4006">
        <v>1563.12</v>
      </c>
      <c r="AC4006" t="str">
        <f t="shared" si="877"/>
        <v>&lt;=2000</v>
      </c>
      <c r="AD4006">
        <v>419</v>
      </c>
      <c r="AE4006" t="str">
        <f t="shared" si="878"/>
        <v>&gt;120</v>
      </c>
      <c r="AF4006">
        <v>1563.12</v>
      </c>
      <c r="AG4006" t="str">
        <f t="shared" si="879"/>
        <v>&lt;=2000</v>
      </c>
      <c r="AH4006" t="s">
        <v>32</v>
      </c>
      <c r="AI4006" t="str">
        <f t="shared" si="880"/>
        <v/>
      </c>
      <c r="AJ4006" t="s">
        <v>32</v>
      </c>
      <c r="AK4006" t="str">
        <f t="shared" si="881"/>
        <v/>
      </c>
      <c r="AL4006">
        <v>12</v>
      </c>
      <c r="AM4006">
        <v>0</v>
      </c>
      <c r="AN4006">
        <v>8</v>
      </c>
      <c r="AO4006" t="s">
        <v>32</v>
      </c>
      <c r="AP4006">
        <v>1</v>
      </c>
    </row>
    <row r="4007" spans="1:42" x14ac:dyDescent="0.25">
      <c r="A4007">
        <v>201905</v>
      </c>
      <c r="B4007" t="str">
        <f t="shared" si="868"/>
        <v>2019-I</v>
      </c>
      <c r="C4007" t="s">
        <v>4068</v>
      </c>
      <c r="D4007" t="s">
        <v>4068</v>
      </c>
      <c r="E4007">
        <v>30703378</v>
      </c>
      <c r="F4007" t="s">
        <v>29</v>
      </c>
      <c r="G4007">
        <v>1</v>
      </c>
      <c r="H4007">
        <v>0</v>
      </c>
      <c r="I4007">
        <v>0</v>
      </c>
      <c r="J4007">
        <f t="shared" si="869"/>
        <v>0</v>
      </c>
      <c r="K4007" t="str">
        <f t="shared" si="870"/>
        <v>Modelamiento</v>
      </c>
      <c r="L4007">
        <f t="shared" si="871"/>
        <v>0</v>
      </c>
      <c r="M4007">
        <v>33</v>
      </c>
      <c r="N4007" t="str">
        <f t="shared" si="872"/>
        <v>&lt;=35</v>
      </c>
      <c r="O4007" t="s">
        <v>56</v>
      </c>
      <c r="P4007" t="s">
        <v>39</v>
      </c>
      <c r="Q4007">
        <v>33839</v>
      </c>
      <c r="R4007">
        <v>500</v>
      </c>
      <c r="S4007" t="str">
        <f t="shared" si="873"/>
        <v>&lt;=500</v>
      </c>
      <c r="T4007">
        <v>821</v>
      </c>
      <c r="U4007" t="str">
        <f t="shared" si="874"/>
        <v>&lt;=1000</v>
      </c>
      <c r="V4007" t="s">
        <v>585</v>
      </c>
      <c r="W4007">
        <v>31369</v>
      </c>
      <c r="X4007" s="12">
        <f t="shared" si="875"/>
        <v>1.5939303133666996E-2</v>
      </c>
      <c r="Y4007" t="str">
        <f t="shared" si="876"/>
        <v>&lt;=0.02</v>
      </c>
      <c r="Z4007" t="s">
        <v>32</v>
      </c>
      <c r="AA4007">
        <v>9</v>
      </c>
      <c r="AB4007" t="s">
        <v>32</v>
      </c>
      <c r="AC4007" t="str">
        <f t="shared" si="877"/>
        <v/>
      </c>
      <c r="AD4007" t="s">
        <v>32</v>
      </c>
      <c r="AE4007" t="str">
        <f t="shared" si="878"/>
        <v/>
      </c>
      <c r="AF4007" t="s">
        <v>32</v>
      </c>
      <c r="AG4007" t="str">
        <f t="shared" si="879"/>
        <v/>
      </c>
      <c r="AH4007" t="s">
        <v>32</v>
      </c>
      <c r="AI4007" t="str">
        <f t="shared" si="880"/>
        <v/>
      </c>
      <c r="AJ4007" t="s">
        <v>32</v>
      </c>
      <c r="AK4007" t="str">
        <f t="shared" si="881"/>
        <v/>
      </c>
      <c r="AL4007">
        <v>0</v>
      </c>
      <c r="AM4007">
        <v>0</v>
      </c>
      <c r="AN4007">
        <v>0</v>
      </c>
      <c r="AO4007" t="s">
        <v>32</v>
      </c>
      <c r="AP4007" t="s">
        <v>32</v>
      </c>
    </row>
    <row r="4008" spans="1:42" x14ac:dyDescent="0.25">
      <c r="A4008">
        <v>201905</v>
      </c>
      <c r="B4008" t="str">
        <f t="shared" si="868"/>
        <v>2019-I</v>
      </c>
      <c r="C4008" t="s">
        <v>4069</v>
      </c>
      <c r="D4008" t="s">
        <v>4069</v>
      </c>
      <c r="E4008">
        <v>30694781</v>
      </c>
      <c r="F4008" t="s">
        <v>29</v>
      </c>
      <c r="G4008">
        <v>0</v>
      </c>
      <c r="H4008">
        <v>0</v>
      </c>
      <c r="I4008">
        <v>0</v>
      </c>
      <c r="J4008">
        <f t="shared" si="869"/>
        <v>0</v>
      </c>
      <c r="K4008" t="str">
        <f t="shared" si="870"/>
        <v>Modelamiento</v>
      </c>
      <c r="L4008">
        <f t="shared" si="871"/>
        <v>0</v>
      </c>
      <c r="M4008">
        <v>26</v>
      </c>
      <c r="N4008" t="str">
        <f t="shared" si="872"/>
        <v>&lt;=30</v>
      </c>
      <c r="O4008" t="s">
        <v>56</v>
      </c>
      <c r="P4008" t="s">
        <v>39</v>
      </c>
      <c r="Q4008">
        <v>42729</v>
      </c>
      <c r="R4008">
        <v>1031</v>
      </c>
      <c r="S4008" t="str">
        <f t="shared" si="873"/>
        <v>&lt;=1500</v>
      </c>
      <c r="T4008">
        <v>1062</v>
      </c>
      <c r="U4008" t="str">
        <f t="shared" si="874"/>
        <v>&lt;=1100</v>
      </c>
      <c r="V4008" t="s">
        <v>585</v>
      </c>
      <c r="W4008">
        <v>40840</v>
      </c>
      <c r="X4008" s="12">
        <f t="shared" si="875"/>
        <v>2.5244857982370226E-2</v>
      </c>
      <c r="Y4008" t="str">
        <f t="shared" si="876"/>
        <v>&lt;=0.03</v>
      </c>
      <c r="Z4008" t="s">
        <v>32</v>
      </c>
      <c r="AA4008">
        <v>4</v>
      </c>
      <c r="AB4008">
        <v>1136.49</v>
      </c>
      <c r="AC4008" t="str">
        <f t="shared" si="877"/>
        <v>&lt;=2000</v>
      </c>
      <c r="AD4008">
        <v>1289</v>
      </c>
      <c r="AE4008" t="str">
        <f t="shared" si="878"/>
        <v>&gt;120</v>
      </c>
      <c r="AF4008">
        <v>1136.49</v>
      </c>
      <c r="AG4008" t="str">
        <f t="shared" si="879"/>
        <v>&lt;=2000</v>
      </c>
      <c r="AH4008" t="s">
        <v>32</v>
      </c>
      <c r="AI4008" t="str">
        <f t="shared" si="880"/>
        <v/>
      </c>
      <c r="AJ4008" t="s">
        <v>32</v>
      </c>
      <c r="AK4008" t="str">
        <f t="shared" si="881"/>
        <v/>
      </c>
      <c r="AL4008">
        <v>12</v>
      </c>
      <c r="AM4008">
        <v>0</v>
      </c>
      <c r="AN4008">
        <v>12</v>
      </c>
      <c r="AO4008" t="s">
        <v>32</v>
      </c>
      <c r="AP4008">
        <v>1</v>
      </c>
    </row>
    <row r="4009" spans="1:42" x14ac:dyDescent="0.25">
      <c r="A4009">
        <v>201905</v>
      </c>
      <c r="B4009" t="str">
        <f t="shared" si="868"/>
        <v>2019-I</v>
      </c>
      <c r="C4009" t="s">
        <v>4070</v>
      </c>
      <c r="D4009" t="s">
        <v>4070</v>
      </c>
      <c r="E4009">
        <v>30713525</v>
      </c>
      <c r="F4009" t="s">
        <v>29</v>
      </c>
      <c r="G4009">
        <v>0</v>
      </c>
      <c r="H4009">
        <v>0</v>
      </c>
      <c r="I4009">
        <v>0</v>
      </c>
      <c r="J4009">
        <f t="shared" si="869"/>
        <v>0</v>
      </c>
      <c r="K4009" t="str">
        <f t="shared" si="870"/>
        <v>Modelamiento</v>
      </c>
      <c r="L4009">
        <f t="shared" si="871"/>
        <v>0</v>
      </c>
      <c r="M4009">
        <v>43</v>
      </c>
      <c r="N4009" t="str">
        <f t="shared" si="872"/>
        <v>&lt;=45</v>
      </c>
      <c r="O4009" t="s">
        <v>56</v>
      </c>
      <c r="P4009" t="s">
        <v>69</v>
      </c>
      <c r="Q4009">
        <v>37529</v>
      </c>
      <c r="R4009">
        <v>500</v>
      </c>
      <c r="S4009" t="str">
        <f t="shared" si="873"/>
        <v>&lt;=500</v>
      </c>
      <c r="T4009">
        <v>910</v>
      </c>
      <c r="U4009" t="str">
        <f t="shared" si="874"/>
        <v>&lt;=1000</v>
      </c>
      <c r="V4009" t="s">
        <v>612</v>
      </c>
      <c r="W4009">
        <v>35059</v>
      </c>
      <c r="X4009" s="12">
        <f t="shared" si="875"/>
        <v>1.4261673179497419E-2</v>
      </c>
      <c r="Y4009" t="str">
        <f t="shared" si="876"/>
        <v>&lt;=0.02</v>
      </c>
      <c r="Z4009" t="s">
        <v>32</v>
      </c>
      <c r="AA4009">
        <v>3</v>
      </c>
      <c r="AB4009">
        <v>2417.15</v>
      </c>
      <c r="AC4009" t="str">
        <f t="shared" si="877"/>
        <v>&lt;=3000</v>
      </c>
      <c r="AD4009">
        <v>0</v>
      </c>
      <c r="AE4009" t="str">
        <f t="shared" si="878"/>
        <v>=0</v>
      </c>
      <c r="AF4009">
        <v>2417.15</v>
      </c>
      <c r="AG4009" t="str">
        <f t="shared" si="879"/>
        <v>&lt;=3000</v>
      </c>
      <c r="AH4009" t="s">
        <v>32</v>
      </c>
      <c r="AI4009" t="str">
        <f t="shared" si="880"/>
        <v/>
      </c>
      <c r="AJ4009" t="s">
        <v>32</v>
      </c>
      <c r="AK4009" t="str">
        <f t="shared" si="881"/>
        <v/>
      </c>
      <c r="AL4009">
        <v>10</v>
      </c>
      <c r="AM4009">
        <v>0</v>
      </c>
      <c r="AN4009">
        <v>0</v>
      </c>
      <c r="AO4009" t="s">
        <v>32</v>
      </c>
      <c r="AP4009" t="s">
        <v>32</v>
      </c>
    </row>
    <row r="4010" spans="1:42" x14ac:dyDescent="0.25">
      <c r="A4010">
        <v>201905</v>
      </c>
      <c r="B4010" t="str">
        <f t="shared" si="868"/>
        <v>2019-I</v>
      </c>
      <c r="C4010" t="s">
        <v>4071</v>
      </c>
      <c r="D4010" t="s">
        <v>4071</v>
      </c>
      <c r="E4010">
        <v>30709414</v>
      </c>
      <c r="F4010" t="s">
        <v>29</v>
      </c>
      <c r="G4010">
        <v>0</v>
      </c>
      <c r="H4010">
        <v>0</v>
      </c>
      <c r="I4010">
        <v>0</v>
      </c>
      <c r="J4010">
        <f t="shared" si="869"/>
        <v>0</v>
      </c>
      <c r="K4010" t="str">
        <f t="shared" si="870"/>
        <v>Modelamiento</v>
      </c>
      <c r="L4010">
        <f t="shared" si="871"/>
        <v>0</v>
      </c>
      <c r="M4010">
        <v>40</v>
      </c>
      <c r="N4010" t="str">
        <f t="shared" si="872"/>
        <v>&lt;=40</v>
      </c>
      <c r="O4010" t="s">
        <v>72</v>
      </c>
      <c r="P4010" t="s">
        <v>39</v>
      </c>
      <c r="Q4010">
        <v>50203</v>
      </c>
      <c r="R4010">
        <v>500</v>
      </c>
      <c r="S4010" t="str">
        <f t="shared" si="873"/>
        <v>&lt;=500</v>
      </c>
      <c r="T4010">
        <v>1110</v>
      </c>
      <c r="U4010" t="str">
        <f t="shared" si="874"/>
        <v>&lt;=1200</v>
      </c>
      <c r="V4010" t="s">
        <v>612</v>
      </c>
      <c r="W4010">
        <v>47733</v>
      </c>
      <c r="X4010" s="12">
        <f t="shared" si="875"/>
        <v>1.0474933484172376E-2</v>
      </c>
      <c r="Y4010" t="str">
        <f t="shared" si="876"/>
        <v>&lt;=0.02</v>
      </c>
      <c r="Z4010" t="s">
        <v>32</v>
      </c>
      <c r="AA4010">
        <v>4</v>
      </c>
      <c r="AB4010">
        <v>6665.51</v>
      </c>
      <c r="AC4010" t="str">
        <f t="shared" si="877"/>
        <v>&gt;5000</v>
      </c>
      <c r="AD4010">
        <v>311</v>
      </c>
      <c r="AE4010" t="str">
        <f t="shared" si="878"/>
        <v>&gt;120</v>
      </c>
      <c r="AF4010">
        <v>993.34</v>
      </c>
      <c r="AG4010" t="str">
        <f t="shared" si="879"/>
        <v>&lt;=1000</v>
      </c>
      <c r="AH4010">
        <v>6585.82</v>
      </c>
      <c r="AI4010" t="str">
        <f t="shared" si="880"/>
        <v>&gt;5000</v>
      </c>
      <c r="AJ4010">
        <v>0.8387</v>
      </c>
      <c r="AK4010" t="str">
        <f t="shared" si="881"/>
        <v>&lt;=0.9</v>
      </c>
      <c r="AL4010">
        <v>12</v>
      </c>
      <c r="AM4010">
        <v>1</v>
      </c>
      <c r="AN4010">
        <v>3</v>
      </c>
      <c r="AO4010">
        <v>12</v>
      </c>
      <c r="AP4010">
        <v>1</v>
      </c>
    </row>
    <row r="4011" spans="1:42" x14ac:dyDescent="0.25">
      <c r="A4011">
        <v>201905</v>
      </c>
      <c r="B4011" t="str">
        <f t="shared" si="868"/>
        <v>2019-I</v>
      </c>
      <c r="C4011" t="s">
        <v>4072</v>
      </c>
      <c r="D4011" t="s">
        <v>4072</v>
      </c>
      <c r="E4011">
        <v>30703877</v>
      </c>
      <c r="F4011" t="s">
        <v>29</v>
      </c>
      <c r="G4011">
        <v>0</v>
      </c>
      <c r="H4011">
        <v>0</v>
      </c>
      <c r="I4011">
        <v>0</v>
      </c>
      <c r="J4011">
        <f t="shared" si="869"/>
        <v>0</v>
      </c>
      <c r="K4011" t="str">
        <f t="shared" si="870"/>
        <v>Modelamiento</v>
      </c>
      <c r="L4011">
        <f t="shared" si="871"/>
        <v>0</v>
      </c>
      <c r="M4011">
        <v>28</v>
      </c>
      <c r="N4011" t="str">
        <f t="shared" si="872"/>
        <v>&lt;=30</v>
      </c>
      <c r="O4011" t="s">
        <v>56</v>
      </c>
      <c r="P4011" t="s">
        <v>31</v>
      </c>
      <c r="Q4011">
        <v>36218</v>
      </c>
      <c r="R4011">
        <v>500</v>
      </c>
      <c r="S4011" t="str">
        <f t="shared" si="873"/>
        <v>&lt;=500</v>
      </c>
      <c r="T4011">
        <v>1236</v>
      </c>
      <c r="U4011" t="str">
        <f t="shared" si="874"/>
        <v>&lt;=1300</v>
      </c>
      <c r="V4011" t="s">
        <v>589</v>
      </c>
      <c r="W4011">
        <v>33748</v>
      </c>
      <c r="X4011" s="12">
        <f t="shared" si="875"/>
        <v>1.4815692781794476E-2</v>
      </c>
      <c r="Y4011" t="str">
        <f t="shared" si="876"/>
        <v>&lt;=0.02</v>
      </c>
      <c r="Z4011" t="s">
        <v>32</v>
      </c>
      <c r="AA4011">
        <v>0</v>
      </c>
      <c r="AB4011">
        <v>2027</v>
      </c>
      <c r="AC4011" t="str">
        <f t="shared" si="877"/>
        <v>&lt;=3000</v>
      </c>
      <c r="AD4011">
        <v>0</v>
      </c>
      <c r="AE4011" t="str">
        <f t="shared" si="878"/>
        <v>=0</v>
      </c>
      <c r="AF4011">
        <v>0</v>
      </c>
      <c r="AG4011" t="str">
        <f t="shared" si="879"/>
        <v>&lt;=500</v>
      </c>
      <c r="AH4011" t="s">
        <v>32</v>
      </c>
      <c r="AI4011" t="str">
        <f t="shared" si="880"/>
        <v/>
      </c>
      <c r="AJ4011" t="s">
        <v>32</v>
      </c>
      <c r="AK4011" t="str">
        <f t="shared" si="881"/>
        <v/>
      </c>
      <c r="AL4011">
        <v>8</v>
      </c>
      <c r="AM4011">
        <v>8</v>
      </c>
      <c r="AN4011">
        <v>0</v>
      </c>
      <c r="AO4011">
        <v>1</v>
      </c>
      <c r="AP4011" t="s">
        <v>32</v>
      </c>
    </row>
    <row r="4012" spans="1:42" x14ac:dyDescent="0.25">
      <c r="A4012">
        <v>201905</v>
      </c>
      <c r="B4012" t="str">
        <f t="shared" si="868"/>
        <v>2019-I</v>
      </c>
      <c r="C4012" t="s">
        <v>4073</v>
      </c>
      <c r="D4012" t="s">
        <v>4073</v>
      </c>
      <c r="E4012">
        <v>30712411</v>
      </c>
      <c r="F4012" t="s">
        <v>29</v>
      </c>
      <c r="G4012">
        <v>1</v>
      </c>
      <c r="H4012">
        <v>0</v>
      </c>
      <c r="I4012">
        <v>0</v>
      </c>
      <c r="J4012">
        <f t="shared" si="869"/>
        <v>0</v>
      </c>
      <c r="K4012" t="str">
        <f t="shared" si="870"/>
        <v>Modelamiento</v>
      </c>
      <c r="L4012">
        <f t="shared" si="871"/>
        <v>0</v>
      </c>
      <c r="M4012">
        <v>28</v>
      </c>
      <c r="N4012" t="str">
        <f t="shared" si="872"/>
        <v>&lt;=30</v>
      </c>
      <c r="O4012" t="s">
        <v>56</v>
      </c>
      <c r="P4012" t="s">
        <v>39</v>
      </c>
      <c r="Q4012">
        <v>31845</v>
      </c>
      <c r="R4012">
        <v>500</v>
      </c>
      <c r="S4012" t="str">
        <f t="shared" si="873"/>
        <v>&lt;=500</v>
      </c>
      <c r="T4012">
        <v>955</v>
      </c>
      <c r="U4012" t="str">
        <f t="shared" si="874"/>
        <v>&lt;=1000</v>
      </c>
      <c r="V4012" t="s">
        <v>585</v>
      </c>
      <c r="W4012">
        <v>29375</v>
      </c>
      <c r="X4012" s="12">
        <f t="shared" si="875"/>
        <v>1.7021276595744681E-2</v>
      </c>
      <c r="Y4012" t="str">
        <f t="shared" si="876"/>
        <v>&lt;=0.02</v>
      </c>
      <c r="Z4012" t="s">
        <v>32</v>
      </c>
      <c r="AA4012">
        <v>9</v>
      </c>
      <c r="AB4012" t="s">
        <v>32</v>
      </c>
      <c r="AC4012" t="str">
        <f t="shared" si="877"/>
        <v/>
      </c>
      <c r="AD4012" t="s">
        <v>32</v>
      </c>
      <c r="AE4012" t="str">
        <f t="shared" si="878"/>
        <v/>
      </c>
      <c r="AF4012" t="s">
        <v>32</v>
      </c>
      <c r="AG4012" t="str">
        <f t="shared" si="879"/>
        <v/>
      </c>
      <c r="AH4012" t="s">
        <v>32</v>
      </c>
      <c r="AI4012" t="str">
        <f t="shared" si="880"/>
        <v/>
      </c>
      <c r="AJ4012" t="s">
        <v>32</v>
      </c>
      <c r="AK4012" t="str">
        <f t="shared" si="881"/>
        <v/>
      </c>
      <c r="AL4012">
        <v>0</v>
      </c>
      <c r="AM4012">
        <v>0</v>
      </c>
      <c r="AN4012">
        <v>0</v>
      </c>
      <c r="AO4012" t="s">
        <v>32</v>
      </c>
      <c r="AP4012" t="s">
        <v>32</v>
      </c>
    </row>
    <row r="4013" spans="1:42" x14ac:dyDescent="0.25">
      <c r="A4013">
        <v>201905</v>
      </c>
      <c r="B4013" t="str">
        <f t="shared" si="868"/>
        <v>2019-I</v>
      </c>
      <c r="C4013" t="s">
        <v>4074</v>
      </c>
      <c r="D4013" t="s">
        <v>4074</v>
      </c>
      <c r="E4013">
        <v>30713515</v>
      </c>
      <c r="F4013" t="s">
        <v>29</v>
      </c>
      <c r="G4013">
        <v>1</v>
      </c>
      <c r="H4013">
        <v>0</v>
      </c>
      <c r="I4013">
        <v>0</v>
      </c>
      <c r="J4013">
        <f t="shared" si="869"/>
        <v>0</v>
      </c>
      <c r="K4013" t="str">
        <f t="shared" si="870"/>
        <v>Modelamiento</v>
      </c>
      <c r="L4013">
        <f t="shared" si="871"/>
        <v>0</v>
      </c>
      <c r="M4013">
        <v>40</v>
      </c>
      <c r="N4013" t="str">
        <f t="shared" si="872"/>
        <v>&lt;=40</v>
      </c>
      <c r="O4013" t="s">
        <v>56</v>
      </c>
      <c r="P4013" t="s">
        <v>39</v>
      </c>
      <c r="Q4013">
        <v>37529</v>
      </c>
      <c r="R4013">
        <v>500</v>
      </c>
      <c r="S4013" t="str">
        <f t="shared" si="873"/>
        <v>&lt;=500</v>
      </c>
      <c r="T4013">
        <v>910</v>
      </c>
      <c r="U4013" t="str">
        <f t="shared" si="874"/>
        <v>&lt;=1000</v>
      </c>
      <c r="V4013" t="s">
        <v>585</v>
      </c>
      <c r="W4013">
        <v>35059</v>
      </c>
      <c r="X4013" s="12">
        <f t="shared" si="875"/>
        <v>1.4261673179497419E-2</v>
      </c>
      <c r="Y4013" t="str">
        <f t="shared" si="876"/>
        <v>&lt;=0.02</v>
      </c>
      <c r="Z4013" t="s">
        <v>32</v>
      </c>
      <c r="AA4013">
        <v>1</v>
      </c>
      <c r="AB4013">
        <v>1676.02</v>
      </c>
      <c r="AC4013" t="str">
        <f t="shared" si="877"/>
        <v>&lt;=2000</v>
      </c>
      <c r="AD4013">
        <v>26</v>
      </c>
      <c r="AE4013" t="str">
        <f t="shared" si="878"/>
        <v>&lt;=30</v>
      </c>
      <c r="AF4013">
        <v>0</v>
      </c>
      <c r="AG4013" t="str">
        <f t="shared" si="879"/>
        <v>&lt;=500</v>
      </c>
      <c r="AH4013" t="s">
        <v>32</v>
      </c>
      <c r="AI4013" t="str">
        <f t="shared" si="880"/>
        <v/>
      </c>
      <c r="AJ4013" t="s">
        <v>32</v>
      </c>
      <c r="AK4013" t="str">
        <f t="shared" si="881"/>
        <v/>
      </c>
      <c r="AL4013">
        <v>4</v>
      </c>
      <c r="AM4013">
        <v>2</v>
      </c>
      <c r="AN4013">
        <v>0</v>
      </c>
      <c r="AO4013">
        <v>3</v>
      </c>
      <c r="AP4013" t="s">
        <v>32</v>
      </c>
    </row>
    <row r="4014" spans="1:42" x14ac:dyDescent="0.25">
      <c r="A4014">
        <v>201905</v>
      </c>
      <c r="B4014" t="str">
        <f t="shared" si="868"/>
        <v>2019-I</v>
      </c>
      <c r="C4014" t="s">
        <v>4075</v>
      </c>
      <c r="D4014" t="s">
        <v>4075</v>
      </c>
      <c r="E4014">
        <v>30713535</v>
      </c>
      <c r="F4014" t="s">
        <v>29</v>
      </c>
      <c r="G4014">
        <v>0</v>
      </c>
      <c r="H4014">
        <v>0</v>
      </c>
      <c r="I4014">
        <v>0</v>
      </c>
      <c r="J4014">
        <f t="shared" si="869"/>
        <v>0</v>
      </c>
      <c r="K4014" t="str">
        <f t="shared" si="870"/>
        <v>Modelamiento</v>
      </c>
      <c r="L4014">
        <f t="shared" si="871"/>
        <v>0</v>
      </c>
      <c r="M4014">
        <v>48</v>
      </c>
      <c r="N4014" t="str">
        <f t="shared" si="872"/>
        <v>&lt;=50</v>
      </c>
      <c r="O4014" t="s">
        <v>56</v>
      </c>
      <c r="P4014" t="s">
        <v>35</v>
      </c>
      <c r="Q4014">
        <v>34426</v>
      </c>
      <c r="R4014">
        <v>500</v>
      </c>
      <c r="S4014" t="str">
        <f t="shared" si="873"/>
        <v>&lt;=500</v>
      </c>
      <c r="T4014">
        <v>1220</v>
      </c>
      <c r="U4014" t="str">
        <f t="shared" si="874"/>
        <v>&lt;=1300</v>
      </c>
      <c r="V4014" t="s">
        <v>585</v>
      </c>
      <c r="W4014">
        <v>31956</v>
      </c>
      <c r="X4014" s="12">
        <f t="shared" si="875"/>
        <v>1.564651395669045E-2</v>
      </c>
      <c r="Y4014" t="str">
        <f t="shared" si="876"/>
        <v>&lt;=0.02</v>
      </c>
      <c r="Z4014" t="s">
        <v>32</v>
      </c>
      <c r="AA4014">
        <v>4</v>
      </c>
      <c r="AB4014">
        <v>1652.72</v>
      </c>
      <c r="AC4014" t="str">
        <f t="shared" si="877"/>
        <v>&lt;=2000</v>
      </c>
      <c r="AD4014">
        <v>1045</v>
      </c>
      <c r="AE4014" t="str">
        <f t="shared" si="878"/>
        <v>&gt;120</v>
      </c>
      <c r="AF4014">
        <v>1652.72</v>
      </c>
      <c r="AG4014" t="str">
        <f t="shared" si="879"/>
        <v>&lt;=2000</v>
      </c>
      <c r="AH4014" t="s">
        <v>32</v>
      </c>
      <c r="AI4014" t="str">
        <f t="shared" si="880"/>
        <v/>
      </c>
      <c r="AJ4014" t="s">
        <v>32</v>
      </c>
      <c r="AK4014" t="str">
        <f t="shared" si="881"/>
        <v/>
      </c>
      <c r="AL4014">
        <v>12</v>
      </c>
      <c r="AM4014">
        <v>0</v>
      </c>
      <c r="AN4014">
        <v>12</v>
      </c>
      <c r="AO4014" t="s">
        <v>32</v>
      </c>
      <c r="AP4014">
        <v>1</v>
      </c>
    </row>
    <row r="4015" spans="1:42" x14ac:dyDescent="0.25">
      <c r="A4015">
        <v>201905</v>
      </c>
      <c r="B4015" t="str">
        <f t="shared" si="868"/>
        <v>2019-I</v>
      </c>
      <c r="C4015" t="s">
        <v>4076</v>
      </c>
      <c r="D4015" t="s">
        <v>4076</v>
      </c>
      <c r="E4015">
        <v>30700349</v>
      </c>
      <c r="F4015" t="s">
        <v>29</v>
      </c>
      <c r="G4015">
        <v>0</v>
      </c>
      <c r="H4015">
        <v>0</v>
      </c>
      <c r="I4015">
        <v>0</v>
      </c>
      <c r="J4015">
        <f t="shared" si="869"/>
        <v>0</v>
      </c>
      <c r="K4015" t="str">
        <f t="shared" si="870"/>
        <v>Modelamiento</v>
      </c>
      <c r="L4015">
        <f t="shared" si="871"/>
        <v>0</v>
      </c>
      <c r="M4015">
        <v>34</v>
      </c>
      <c r="N4015" t="str">
        <f t="shared" si="872"/>
        <v>&lt;=35</v>
      </c>
      <c r="O4015" t="s">
        <v>56</v>
      </c>
      <c r="P4015" t="s">
        <v>35</v>
      </c>
      <c r="Q4015">
        <v>35069</v>
      </c>
      <c r="R4015">
        <v>500</v>
      </c>
      <c r="S4015" t="str">
        <f t="shared" si="873"/>
        <v>&lt;=500</v>
      </c>
      <c r="T4015">
        <v>955</v>
      </c>
      <c r="U4015" t="str">
        <f t="shared" si="874"/>
        <v>&lt;=1000</v>
      </c>
      <c r="V4015" t="s">
        <v>614</v>
      </c>
      <c r="W4015">
        <v>32599</v>
      </c>
      <c r="X4015" s="12">
        <f t="shared" si="875"/>
        <v>1.5337893800423327E-2</v>
      </c>
      <c r="Y4015" t="str">
        <f t="shared" si="876"/>
        <v>&lt;=0.02</v>
      </c>
      <c r="Z4015" t="s">
        <v>32</v>
      </c>
      <c r="AA4015">
        <v>9</v>
      </c>
      <c r="AB4015" t="s">
        <v>32</v>
      </c>
      <c r="AC4015" t="str">
        <f t="shared" si="877"/>
        <v/>
      </c>
      <c r="AD4015" t="s">
        <v>32</v>
      </c>
      <c r="AE4015" t="str">
        <f t="shared" si="878"/>
        <v/>
      </c>
      <c r="AF4015" t="s">
        <v>32</v>
      </c>
      <c r="AG4015" t="str">
        <f t="shared" si="879"/>
        <v/>
      </c>
      <c r="AH4015" t="s">
        <v>32</v>
      </c>
      <c r="AI4015" t="str">
        <f t="shared" si="880"/>
        <v/>
      </c>
      <c r="AJ4015" t="s">
        <v>32</v>
      </c>
      <c r="AK4015" t="str">
        <f t="shared" si="881"/>
        <v/>
      </c>
      <c r="AL4015">
        <v>0</v>
      </c>
      <c r="AM4015">
        <v>0</v>
      </c>
      <c r="AN4015">
        <v>0</v>
      </c>
      <c r="AO4015" t="s">
        <v>32</v>
      </c>
      <c r="AP4015" t="s">
        <v>32</v>
      </c>
    </row>
    <row r="4016" spans="1:42" x14ac:dyDescent="0.25">
      <c r="A4016">
        <v>201905</v>
      </c>
      <c r="B4016" t="str">
        <f t="shared" si="868"/>
        <v>2019-I</v>
      </c>
      <c r="C4016" t="s">
        <v>4077</v>
      </c>
      <c r="D4016" t="s">
        <v>4077</v>
      </c>
      <c r="E4016">
        <v>30714134</v>
      </c>
      <c r="F4016" t="s">
        <v>29</v>
      </c>
      <c r="G4016">
        <v>0</v>
      </c>
      <c r="H4016">
        <v>0</v>
      </c>
      <c r="I4016">
        <v>0</v>
      </c>
      <c r="J4016">
        <f t="shared" si="869"/>
        <v>0</v>
      </c>
      <c r="K4016" t="str">
        <f t="shared" si="870"/>
        <v>Modelamiento</v>
      </c>
      <c r="L4016">
        <f t="shared" si="871"/>
        <v>0</v>
      </c>
      <c r="M4016">
        <v>39</v>
      </c>
      <c r="N4016" t="str">
        <f t="shared" si="872"/>
        <v>&lt;=40</v>
      </c>
      <c r="O4016" t="s">
        <v>56</v>
      </c>
      <c r="P4016" t="s">
        <v>69</v>
      </c>
      <c r="Q4016">
        <v>52030</v>
      </c>
      <c r="R4016">
        <v>500</v>
      </c>
      <c r="S4016" t="str">
        <f t="shared" si="873"/>
        <v>&lt;=500</v>
      </c>
      <c r="T4016">
        <v>1414</v>
      </c>
      <c r="U4016" t="str">
        <f t="shared" si="874"/>
        <v>&lt;=1500</v>
      </c>
      <c r="V4016" t="s">
        <v>614</v>
      </c>
      <c r="W4016">
        <v>49560</v>
      </c>
      <c r="X4016" s="12">
        <f t="shared" si="875"/>
        <v>1.0088781275221953E-2</v>
      </c>
      <c r="Y4016" t="str">
        <f t="shared" si="876"/>
        <v>&lt;=0.02</v>
      </c>
      <c r="Z4016" t="s">
        <v>32</v>
      </c>
      <c r="AA4016">
        <v>4</v>
      </c>
      <c r="AB4016">
        <v>2035.7</v>
      </c>
      <c r="AC4016" t="str">
        <f t="shared" si="877"/>
        <v>&lt;=3000</v>
      </c>
      <c r="AD4016">
        <v>606</v>
      </c>
      <c r="AE4016" t="str">
        <f t="shared" si="878"/>
        <v>&gt;120</v>
      </c>
      <c r="AF4016">
        <v>2035.7</v>
      </c>
      <c r="AG4016" t="str">
        <f t="shared" si="879"/>
        <v>&lt;=3000</v>
      </c>
      <c r="AH4016" t="s">
        <v>32</v>
      </c>
      <c r="AI4016" t="str">
        <f t="shared" si="880"/>
        <v/>
      </c>
      <c r="AJ4016" t="s">
        <v>32</v>
      </c>
      <c r="AK4016" t="str">
        <f t="shared" si="881"/>
        <v/>
      </c>
      <c r="AL4016">
        <v>12</v>
      </c>
      <c r="AM4016">
        <v>0</v>
      </c>
      <c r="AN4016">
        <v>9</v>
      </c>
      <c r="AO4016" t="s">
        <v>32</v>
      </c>
      <c r="AP4016">
        <v>1</v>
      </c>
    </row>
    <row r="4017" spans="1:42" x14ac:dyDescent="0.25">
      <c r="A4017">
        <v>201905</v>
      </c>
      <c r="B4017" t="str">
        <f t="shared" si="868"/>
        <v>2019-I</v>
      </c>
      <c r="C4017" t="s">
        <v>4078</v>
      </c>
      <c r="D4017" t="s">
        <v>4078</v>
      </c>
      <c r="E4017">
        <v>30710942</v>
      </c>
      <c r="F4017" t="s">
        <v>29</v>
      </c>
      <c r="G4017">
        <v>0</v>
      </c>
      <c r="H4017">
        <v>0</v>
      </c>
      <c r="I4017">
        <v>0</v>
      </c>
      <c r="J4017">
        <f t="shared" si="869"/>
        <v>0</v>
      </c>
      <c r="K4017" t="str">
        <f t="shared" si="870"/>
        <v>Modelamiento</v>
      </c>
      <c r="L4017">
        <f t="shared" si="871"/>
        <v>0</v>
      </c>
      <c r="M4017">
        <v>58</v>
      </c>
      <c r="N4017" t="str">
        <f t="shared" si="872"/>
        <v>&lt;=60</v>
      </c>
      <c r="O4017" t="s">
        <v>56</v>
      </c>
      <c r="P4017" t="s">
        <v>31</v>
      </c>
      <c r="Q4017">
        <v>49468</v>
      </c>
      <c r="R4017">
        <v>1040</v>
      </c>
      <c r="S4017" t="str">
        <f t="shared" si="873"/>
        <v>&lt;=1500</v>
      </c>
      <c r="T4017">
        <v>1393</v>
      </c>
      <c r="U4017" t="str">
        <f t="shared" si="874"/>
        <v>&lt;=1400</v>
      </c>
      <c r="V4017" t="s">
        <v>601</v>
      </c>
      <c r="W4017">
        <v>47538</v>
      </c>
      <c r="X4017" s="12">
        <f t="shared" si="875"/>
        <v>2.1877235054062014E-2</v>
      </c>
      <c r="Y4017" t="str">
        <f t="shared" si="876"/>
        <v>&lt;=0.03</v>
      </c>
      <c r="Z4017" t="s">
        <v>32</v>
      </c>
      <c r="AA4017">
        <v>4</v>
      </c>
      <c r="AB4017">
        <v>1494.08</v>
      </c>
      <c r="AC4017" t="str">
        <f t="shared" si="877"/>
        <v>&lt;=2000</v>
      </c>
      <c r="AD4017">
        <v>3207</v>
      </c>
      <c r="AE4017" t="str">
        <f t="shared" si="878"/>
        <v>&gt;120</v>
      </c>
      <c r="AF4017">
        <v>1494.08</v>
      </c>
      <c r="AG4017" t="str">
        <f t="shared" si="879"/>
        <v>&lt;=2000</v>
      </c>
      <c r="AH4017" t="s">
        <v>32</v>
      </c>
      <c r="AI4017" t="str">
        <f t="shared" si="880"/>
        <v/>
      </c>
      <c r="AJ4017" t="s">
        <v>32</v>
      </c>
      <c r="AK4017" t="str">
        <f t="shared" si="881"/>
        <v/>
      </c>
      <c r="AL4017">
        <v>12</v>
      </c>
      <c r="AM4017">
        <v>0</v>
      </c>
      <c r="AN4017">
        <v>12</v>
      </c>
      <c r="AO4017" t="s">
        <v>32</v>
      </c>
      <c r="AP4017">
        <v>1</v>
      </c>
    </row>
    <row r="4018" spans="1:42" x14ac:dyDescent="0.25">
      <c r="A4018">
        <v>201905</v>
      </c>
      <c r="B4018" t="str">
        <f t="shared" si="868"/>
        <v>2019-I</v>
      </c>
      <c r="C4018" t="s">
        <v>4079</v>
      </c>
      <c r="D4018" t="s">
        <v>4079</v>
      </c>
      <c r="E4018">
        <v>30698412</v>
      </c>
      <c r="F4018" t="s">
        <v>29</v>
      </c>
      <c r="G4018">
        <v>1</v>
      </c>
      <c r="H4018">
        <v>0</v>
      </c>
      <c r="I4018">
        <v>0</v>
      </c>
      <c r="J4018">
        <f t="shared" si="869"/>
        <v>0</v>
      </c>
      <c r="K4018" t="str">
        <f t="shared" si="870"/>
        <v>Modelamiento</v>
      </c>
      <c r="L4018">
        <f t="shared" si="871"/>
        <v>0</v>
      </c>
      <c r="M4018">
        <v>26</v>
      </c>
      <c r="N4018" t="str">
        <f t="shared" si="872"/>
        <v>&lt;=30</v>
      </c>
      <c r="O4018" t="s">
        <v>56</v>
      </c>
      <c r="P4018" t="s">
        <v>39</v>
      </c>
      <c r="Q4018">
        <v>35818</v>
      </c>
      <c r="R4018">
        <v>1650</v>
      </c>
      <c r="S4018" t="str">
        <f t="shared" si="873"/>
        <v>&lt;=2000</v>
      </c>
      <c r="T4018">
        <v>1219</v>
      </c>
      <c r="U4018" t="str">
        <f t="shared" si="874"/>
        <v>&lt;=1300</v>
      </c>
      <c r="V4018" t="s">
        <v>597</v>
      </c>
      <c r="W4018">
        <v>33748</v>
      </c>
      <c r="X4018" s="12">
        <f t="shared" si="875"/>
        <v>4.8891786179921772E-2</v>
      </c>
      <c r="Y4018" t="str">
        <f t="shared" si="876"/>
        <v>&lt;=0.05</v>
      </c>
      <c r="Z4018" t="s">
        <v>32</v>
      </c>
      <c r="AA4018">
        <v>0</v>
      </c>
      <c r="AB4018">
        <v>500</v>
      </c>
      <c r="AC4018" t="str">
        <f t="shared" si="877"/>
        <v>&lt;=500</v>
      </c>
      <c r="AD4018">
        <v>0</v>
      </c>
      <c r="AE4018" t="str">
        <f t="shared" si="878"/>
        <v>=0</v>
      </c>
      <c r="AF4018">
        <v>0</v>
      </c>
      <c r="AG4018" t="str">
        <f t="shared" si="879"/>
        <v>&lt;=500</v>
      </c>
      <c r="AH4018" t="s">
        <v>32</v>
      </c>
      <c r="AI4018" t="str">
        <f t="shared" si="880"/>
        <v/>
      </c>
      <c r="AJ4018" t="s">
        <v>32</v>
      </c>
      <c r="AK4018" t="str">
        <f t="shared" si="881"/>
        <v/>
      </c>
      <c r="AL4018">
        <v>1</v>
      </c>
      <c r="AM4018">
        <v>1</v>
      </c>
      <c r="AN4018">
        <v>0</v>
      </c>
      <c r="AO4018">
        <v>7</v>
      </c>
      <c r="AP4018" t="s">
        <v>32</v>
      </c>
    </row>
    <row r="4019" spans="1:42" x14ac:dyDescent="0.25">
      <c r="A4019">
        <v>201905</v>
      </c>
      <c r="B4019" t="str">
        <f t="shared" si="868"/>
        <v>2019-I</v>
      </c>
      <c r="C4019" t="s">
        <v>4080</v>
      </c>
      <c r="D4019" t="s">
        <v>4080</v>
      </c>
      <c r="E4019">
        <v>30715423</v>
      </c>
      <c r="F4019" t="s">
        <v>29</v>
      </c>
      <c r="G4019">
        <v>0</v>
      </c>
      <c r="H4019">
        <v>0</v>
      </c>
      <c r="I4019">
        <v>0</v>
      </c>
      <c r="J4019">
        <f t="shared" si="869"/>
        <v>0</v>
      </c>
      <c r="K4019" t="str">
        <f t="shared" si="870"/>
        <v>Modelamiento</v>
      </c>
      <c r="L4019">
        <f t="shared" si="871"/>
        <v>0</v>
      </c>
      <c r="M4019">
        <v>47</v>
      </c>
      <c r="N4019" t="str">
        <f t="shared" si="872"/>
        <v>&lt;=50</v>
      </c>
      <c r="O4019" t="s">
        <v>56</v>
      </c>
      <c r="P4019" t="s">
        <v>31</v>
      </c>
      <c r="Q4019">
        <v>47368</v>
      </c>
      <c r="R4019">
        <v>500</v>
      </c>
      <c r="S4019" t="str">
        <f t="shared" si="873"/>
        <v>&lt;=500</v>
      </c>
      <c r="T4019">
        <v>1148</v>
      </c>
      <c r="U4019" t="str">
        <f t="shared" si="874"/>
        <v>&lt;=1200</v>
      </c>
      <c r="V4019" t="s">
        <v>585</v>
      </c>
      <c r="W4019">
        <v>44898</v>
      </c>
      <c r="X4019" s="12">
        <f t="shared" si="875"/>
        <v>1.1136353512405897E-2</v>
      </c>
      <c r="Y4019" t="str">
        <f t="shared" si="876"/>
        <v>&lt;=0.02</v>
      </c>
      <c r="Z4019" t="s">
        <v>32</v>
      </c>
      <c r="AA4019">
        <v>0</v>
      </c>
      <c r="AB4019">
        <v>934.37</v>
      </c>
      <c r="AC4019" t="str">
        <f t="shared" si="877"/>
        <v>&lt;=1000</v>
      </c>
      <c r="AD4019">
        <v>0</v>
      </c>
      <c r="AE4019" t="str">
        <f t="shared" si="878"/>
        <v>=0</v>
      </c>
      <c r="AF4019">
        <v>0</v>
      </c>
      <c r="AG4019" t="str">
        <f t="shared" si="879"/>
        <v>&lt;=500</v>
      </c>
      <c r="AH4019">
        <v>1000</v>
      </c>
      <c r="AI4019" t="str">
        <f t="shared" si="880"/>
        <v>&lt;=1000</v>
      </c>
      <c r="AJ4019">
        <v>0.93440000000000001</v>
      </c>
      <c r="AK4019" t="str">
        <f t="shared" si="881"/>
        <v>&gt;0.9</v>
      </c>
      <c r="AL4019">
        <v>11</v>
      </c>
      <c r="AM4019">
        <v>11</v>
      </c>
      <c r="AN4019">
        <v>0</v>
      </c>
      <c r="AO4019">
        <v>1</v>
      </c>
      <c r="AP4019" t="s">
        <v>32</v>
      </c>
    </row>
    <row r="4020" spans="1:42" x14ac:dyDescent="0.25">
      <c r="A4020">
        <v>201905</v>
      </c>
      <c r="B4020" t="str">
        <f t="shared" si="868"/>
        <v>2019-I</v>
      </c>
      <c r="C4020" t="s">
        <v>4081</v>
      </c>
      <c r="D4020" t="s">
        <v>4081</v>
      </c>
      <c r="E4020">
        <v>30713563</v>
      </c>
      <c r="F4020" t="s">
        <v>29</v>
      </c>
      <c r="G4020">
        <v>0</v>
      </c>
      <c r="H4020">
        <v>0</v>
      </c>
      <c r="I4020">
        <v>0</v>
      </c>
      <c r="J4020">
        <f t="shared" si="869"/>
        <v>0</v>
      </c>
      <c r="K4020" t="str">
        <f t="shared" si="870"/>
        <v>Modelamiento</v>
      </c>
      <c r="L4020">
        <f t="shared" si="871"/>
        <v>0</v>
      </c>
      <c r="M4020">
        <v>64</v>
      </c>
      <c r="N4020" t="str">
        <f t="shared" si="872"/>
        <v>&gt;60</v>
      </c>
      <c r="O4020" t="s">
        <v>72</v>
      </c>
      <c r="P4020" t="s">
        <v>35</v>
      </c>
      <c r="Q4020">
        <v>49828</v>
      </c>
      <c r="R4020">
        <v>500</v>
      </c>
      <c r="S4020" t="str">
        <f t="shared" si="873"/>
        <v>&lt;=500</v>
      </c>
      <c r="T4020">
        <v>1207</v>
      </c>
      <c r="U4020" t="str">
        <f t="shared" si="874"/>
        <v>&lt;=1300</v>
      </c>
      <c r="V4020" t="s">
        <v>601</v>
      </c>
      <c r="W4020">
        <v>47358</v>
      </c>
      <c r="X4020" s="12">
        <f t="shared" si="875"/>
        <v>1.0557878288779087E-2</v>
      </c>
      <c r="Y4020" t="str">
        <f t="shared" si="876"/>
        <v>&lt;=0.02</v>
      </c>
      <c r="Z4020" t="s">
        <v>32</v>
      </c>
      <c r="AA4020">
        <v>9</v>
      </c>
      <c r="AB4020" t="s">
        <v>32</v>
      </c>
      <c r="AC4020" t="str">
        <f t="shared" si="877"/>
        <v/>
      </c>
      <c r="AD4020" t="s">
        <v>32</v>
      </c>
      <c r="AE4020" t="str">
        <f t="shared" si="878"/>
        <v/>
      </c>
      <c r="AF4020" t="s">
        <v>32</v>
      </c>
      <c r="AG4020" t="str">
        <f t="shared" si="879"/>
        <v/>
      </c>
      <c r="AH4020" t="s">
        <v>32</v>
      </c>
      <c r="AI4020" t="str">
        <f t="shared" si="880"/>
        <v/>
      </c>
      <c r="AJ4020" t="s">
        <v>32</v>
      </c>
      <c r="AK4020" t="str">
        <f t="shared" si="881"/>
        <v/>
      </c>
      <c r="AL4020">
        <v>0</v>
      </c>
      <c r="AM4020">
        <v>0</v>
      </c>
      <c r="AN4020">
        <v>0</v>
      </c>
      <c r="AO4020" t="s">
        <v>32</v>
      </c>
      <c r="AP4020" t="s">
        <v>32</v>
      </c>
    </row>
    <row r="4021" spans="1:42" x14ac:dyDescent="0.25">
      <c r="A4021">
        <v>201905</v>
      </c>
      <c r="B4021" t="str">
        <f t="shared" si="868"/>
        <v>2019-I</v>
      </c>
      <c r="C4021" t="s">
        <v>4082</v>
      </c>
      <c r="D4021" t="s">
        <v>4082</v>
      </c>
      <c r="E4021">
        <v>30715913</v>
      </c>
      <c r="F4021" t="s">
        <v>29</v>
      </c>
      <c r="G4021">
        <v>0</v>
      </c>
      <c r="H4021">
        <v>0</v>
      </c>
      <c r="I4021">
        <v>0</v>
      </c>
      <c r="J4021">
        <f t="shared" si="869"/>
        <v>0</v>
      </c>
      <c r="K4021" t="str">
        <f t="shared" si="870"/>
        <v>Modelamiento</v>
      </c>
      <c r="L4021">
        <f t="shared" si="871"/>
        <v>0</v>
      </c>
      <c r="M4021">
        <v>45</v>
      </c>
      <c r="N4021" t="str">
        <f t="shared" si="872"/>
        <v>&lt;=45</v>
      </c>
      <c r="O4021" t="s">
        <v>56</v>
      </c>
      <c r="P4021" t="s">
        <v>39</v>
      </c>
      <c r="Q4021">
        <v>36218</v>
      </c>
      <c r="R4021">
        <v>500</v>
      </c>
      <c r="S4021" t="str">
        <f t="shared" si="873"/>
        <v>&lt;=500</v>
      </c>
      <c r="T4021">
        <v>1234</v>
      </c>
      <c r="U4021" t="str">
        <f t="shared" si="874"/>
        <v>&lt;=1300</v>
      </c>
      <c r="V4021" t="s">
        <v>597</v>
      </c>
      <c r="W4021">
        <v>33748</v>
      </c>
      <c r="X4021" s="12">
        <f t="shared" si="875"/>
        <v>1.4815692781794476E-2</v>
      </c>
      <c r="Y4021" t="str">
        <f t="shared" si="876"/>
        <v>&lt;=0.02</v>
      </c>
      <c r="Z4021" t="s">
        <v>32</v>
      </c>
      <c r="AA4021">
        <v>0</v>
      </c>
      <c r="AB4021">
        <v>2012.87</v>
      </c>
      <c r="AC4021" t="str">
        <f t="shared" si="877"/>
        <v>&lt;=3000</v>
      </c>
      <c r="AD4021">
        <v>0</v>
      </c>
      <c r="AE4021" t="str">
        <f t="shared" si="878"/>
        <v>=0</v>
      </c>
      <c r="AF4021">
        <v>0</v>
      </c>
      <c r="AG4021" t="str">
        <f t="shared" si="879"/>
        <v>&lt;=500</v>
      </c>
      <c r="AH4021">
        <v>750</v>
      </c>
      <c r="AI4021" t="str">
        <f t="shared" si="880"/>
        <v>&lt;=1000</v>
      </c>
      <c r="AJ4021">
        <v>0</v>
      </c>
      <c r="AK4021" t="str">
        <f t="shared" si="881"/>
        <v>=0</v>
      </c>
      <c r="AL4021">
        <v>12</v>
      </c>
      <c r="AM4021">
        <v>12</v>
      </c>
      <c r="AN4021">
        <v>0</v>
      </c>
      <c r="AO4021">
        <v>1</v>
      </c>
      <c r="AP4021" t="s">
        <v>32</v>
      </c>
    </row>
    <row r="4022" spans="1:42" x14ac:dyDescent="0.25">
      <c r="A4022">
        <v>201905</v>
      </c>
      <c r="B4022" t="str">
        <f t="shared" si="868"/>
        <v>2019-I</v>
      </c>
      <c r="C4022" t="s">
        <v>4083</v>
      </c>
      <c r="D4022" t="s">
        <v>4083</v>
      </c>
      <c r="E4022">
        <v>30729831</v>
      </c>
      <c r="F4022" t="s">
        <v>29</v>
      </c>
      <c r="G4022">
        <v>0</v>
      </c>
      <c r="H4022">
        <v>0</v>
      </c>
      <c r="I4022">
        <v>0</v>
      </c>
      <c r="J4022">
        <f t="shared" si="869"/>
        <v>0</v>
      </c>
      <c r="K4022" t="str">
        <f t="shared" si="870"/>
        <v>Modelamiento</v>
      </c>
      <c r="L4022">
        <f t="shared" si="871"/>
        <v>0</v>
      </c>
      <c r="M4022">
        <v>26</v>
      </c>
      <c r="N4022" t="str">
        <f t="shared" si="872"/>
        <v>&lt;=30</v>
      </c>
      <c r="O4022" t="s">
        <v>56</v>
      </c>
      <c r="P4022" t="s">
        <v>39</v>
      </c>
      <c r="Q4022">
        <v>37017</v>
      </c>
      <c r="R4022">
        <v>500</v>
      </c>
      <c r="S4022" t="str">
        <f t="shared" si="873"/>
        <v>&lt;=500</v>
      </c>
      <c r="T4022">
        <v>917</v>
      </c>
      <c r="U4022" t="str">
        <f t="shared" si="874"/>
        <v>&lt;=1000</v>
      </c>
      <c r="V4022" t="s">
        <v>585</v>
      </c>
      <c r="W4022">
        <v>34547</v>
      </c>
      <c r="X4022" s="12">
        <f t="shared" si="875"/>
        <v>1.4473036732567227E-2</v>
      </c>
      <c r="Y4022" t="str">
        <f t="shared" si="876"/>
        <v>&lt;=0.02</v>
      </c>
      <c r="Z4022" t="s">
        <v>32</v>
      </c>
      <c r="AA4022">
        <v>4</v>
      </c>
      <c r="AB4022">
        <v>694.79</v>
      </c>
      <c r="AC4022" t="str">
        <f t="shared" si="877"/>
        <v>&lt;=1000</v>
      </c>
      <c r="AD4022">
        <v>2728</v>
      </c>
      <c r="AE4022" t="str">
        <f t="shared" si="878"/>
        <v>&gt;120</v>
      </c>
      <c r="AF4022">
        <v>694.79</v>
      </c>
      <c r="AG4022" t="str">
        <f t="shared" si="879"/>
        <v>&lt;=1000</v>
      </c>
      <c r="AH4022" t="s">
        <v>32</v>
      </c>
      <c r="AI4022" t="str">
        <f t="shared" si="880"/>
        <v/>
      </c>
      <c r="AJ4022" t="s">
        <v>32</v>
      </c>
      <c r="AK4022" t="str">
        <f t="shared" si="881"/>
        <v/>
      </c>
      <c r="AL4022">
        <v>12</v>
      </c>
      <c r="AM4022">
        <v>0</v>
      </c>
      <c r="AN4022">
        <v>12</v>
      </c>
      <c r="AO4022" t="s">
        <v>32</v>
      </c>
      <c r="AP4022">
        <v>1</v>
      </c>
    </row>
    <row r="4023" spans="1:42" x14ac:dyDescent="0.25">
      <c r="A4023">
        <v>201905</v>
      </c>
      <c r="B4023" t="str">
        <f t="shared" si="868"/>
        <v>2019-I</v>
      </c>
      <c r="C4023" t="s">
        <v>4084</v>
      </c>
      <c r="D4023" t="s">
        <v>4084</v>
      </c>
      <c r="E4023">
        <v>30715892</v>
      </c>
      <c r="F4023" t="s">
        <v>29</v>
      </c>
      <c r="G4023">
        <v>0</v>
      </c>
      <c r="H4023">
        <v>0</v>
      </c>
      <c r="I4023">
        <v>0</v>
      </c>
      <c r="J4023">
        <f t="shared" si="869"/>
        <v>0</v>
      </c>
      <c r="K4023" t="str">
        <f t="shared" si="870"/>
        <v>Modelamiento</v>
      </c>
      <c r="L4023">
        <f t="shared" si="871"/>
        <v>0</v>
      </c>
      <c r="M4023">
        <v>26</v>
      </c>
      <c r="N4023" t="str">
        <f t="shared" si="872"/>
        <v>&lt;=30</v>
      </c>
      <c r="O4023" t="s">
        <v>56</v>
      </c>
      <c r="P4023" t="s">
        <v>35</v>
      </c>
      <c r="Q4023">
        <v>39931</v>
      </c>
      <c r="R4023">
        <v>2473</v>
      </c>
      <c r="S4023" t="str">
        <f t="shared" si="873"/>
        <v>&lt;=2500</v>
      </c>
      <c r="T4023">
        <v>1362</v>
      </c>
      <c r="U4023" t="str">
        <f t="shared" si="874"/>
        <v>&lt;=1400</v>
      </c>
      <c r="V4023" t="s">
        <v>585</v>
      </c>
      <c r="W4023">
        <v>39434</v>
      </c>
      <c r="X4023" s="12">
        <f t="shared" si="875"/>
        <v>6.2712380179540492E-2</v>
      </c>
      <c r="Y4023" t="str">
        <f t="shared" si="876"/>
        <v>&gt;0.06</v>
      </c>
      <c r="Z4023" t="s">
        <v>32</v>
      </c>
      <c r="AA4023">
        <v>9</v>
      </c>
      <c r="AB4023" t="s">
        <v>32</v>
      </c>
      <c r="AC4023" t="str">
        <f t="shared" si="877"/>
        <v/>
      </c>
      <c r="AD4023" t="s">
        <v>32</v>
      </c>
      <c r="AE4023" t="str">
        <f t="shared" si="878"/>
        <v/>
      </c>
      <c r="AF4023" t="s">
        <v>32</v>
      </c>
      <c r="AG4023" t="str">
        <f t="shared" si="879"/>
        <v/>
      </c>
      <c r="AH4023" t="s">
        <v>32</v>
      </c>
      <c r="AI4023" t="str">
        <f t="shared" si="880"/>
        <v/>
      </c>
      <c r="AJ4023" t="s">
        <v>32</v>
      </c>
      <c r="AK4023" t="str">
        <f t="shared" si="881"/>
        <v/>
      </c>
      <c r="AL4023">
        <v>0</v>
      </c>
      <c r="AM4023">
        <v>0</v>
      </c>
      <c r="AN4023">
        <v>0</v>
      </c>
      <c r="AO4023" t="s">
        <v>32</v>
      </c>
      <c r="AP4023" t="s">
        <v>32</v>
      </c>
    </row>
    <row r="4024" spans="1:42" x14ac:dyDescent="0.25">
      <c r="A4024">
        <v>201905</v>
      </c>
      <c r="B4024" t="str">
        <f t="shared" si="868"/>
        <v>2019-I</v>
      </c>
      <c r="C4024" t="s">
        <v>4085</v>
      </c>
      <c r="D4024" t="s">
        <v>4085</v>
      </c>
      <c r="E4024">
        <v>30714496</v>
      </c>
      <c r="F4024" t="s">
        <v>29</v>
      </c>
      <c r="G4024">
        <v>0</v>
      </c>
      <c r="H4024">
        <v>0</v>
      </c>
      <c r="I4024">
        <v>0</v>
      </c>
      <c r="J4024">
        <f t="shared" si="869"/>
        <v>0</v>
      </c>
      <c r="K4024" t="str">
        <f t="shared" si="870"/>
        <v>Modelamiento</v>
      </c>
      <c r="L4024">
        <f t="shared" si="871"/>
        <v>0</v>
      </c>
      <c r="M4024">
        <v>53</v>
      </c>
      <c r="N4024" t="str">
        <f t="shared" si="872"/>
        <v>&lt;=55</v>
      </c>
      <c r="O4024" t="s">
        <v>56</v>
      </c>
      <c r="P4024" t="s">
        <v>31</v>
      </c>
      <c r="Q4024">
        <v>48660</v>
      </c>
      <c r="R4024">
        <v>500</v>
      </c>
      <c r="S4024" t="str">
        <f t="shared" si="873"/>
        <v>&lt;=500</v>
      </c>
      <c r="T4024">
        <v>1180</v>
      </c>
      <c r="U4024" t="str">
        <f t="shared" si="874"/>
        <v>&lt;=1200</v>
      </c>
      <c r="V4024" t="s">
        <v>585</v>
      </c>
      <c r="W4024">
        <v>46190</v>
      </c>
      <c r="X4024" s="12">
        <f t="shared" si="875"/>
        <v>1.0824853864472829E-2</v>
      </c>
      <c r="Y4024" t="str">
        <f t="shared" si="876"/>
        <v>&lt;=0.02</v>
      </c>
      <c r="Z4024" t="s">
        <v>32</v>
      </c>
      <c r="AA4024">
        <v>0</v>
      </c>
      <c r="AB4024">
        <v>2100</v>
      </c>
      <c r="AC4024" t="str">
        <f t="shared" si="877"/>
        <v>&lt;=3000</v>
      </c>
      <c r="AD4024">
        <v>0</v>
      </c>
      <c r="AE4024" t="str">
        <f t="shared" si="878"/>
        <v>=0</v>
      </c>
      <c r="AF4024">
        <v>0</v>
      </c>
      <c r="AG4024" t="str">
        <f t="shared" si="879"/>
        <v>&lt;=500</v>
      </c>
      <c r="AH4024" t="s">
        <v>32</v>
      </c>
      <c r="AI4024" t="str">
        <f t="shared" si="880"/>
        <v/>
      </c>
      <c r="AJ4024" t="s">
        <v>32</v>
      </c>
      <c r="AK4024" t="str">
        <f t="shared" si="881"/>
        <v/>
      </c>
      <c r="AL4024">
        <v>1</v>
      </c>
      <c r="AM4024">
        <v>1</v>
      </c>
      <c r="AN4024">
        <v>0</v>
      </c>
      <c r="AO4024">
        <v>1</v>
      </c>
      <c r="AP4024" t="s">
        <v>32</v>
      </c>
    </row>
    <row r="4025" spans="1:42" x14ac:dyDescent="0.25">
      <c r="A4025">
        <v>201905</v>
      </c>
      <c r="B4025" t="str">
        <f t="shared" si="868"/>
        <v>2019-I</v>
      </c>
      <c r="C4025" t="s">
        <v>4086</v>
      </c>
      <c r="D4025" t="s">
        <v>4086</v>
      </c>
      <c r="E4025">
        <v>30710179</v>
      </c>
      <c r="F4025" t="s">
        <v>29</v>
      </c>
      <c r="G4025">
        <v>0</v>
      </c>
      <c r="H4025">
        <v>0</v>
      </c>
      <c r="I4025">
        <v>0</v>
      </c>
      <c r="J4025">
        <f t="shared" si="869"/>
        <v>0</v>
      </c>
      <c r="K4025" t="str">
        <f t="shared" si="870"/>
        <v>Modelamiento</v>
      </c>
      <c r="L4025">
        <f t="shared" si="871"/>
        <v>0</v>
      </c>
      <c r="M4025">
        <v>37</v>
      </c>
      <c r="N4025" t="str">
        <f t="shared" si="872"/>
        <v>&lt;=40</v>
      </c>
      <c r="O4025" t="s">
        <v>56</v>
      </c>
      <c r="P4025" t="s">
        <v>39</v>
      </c>
      <c r="Q4025">
        <v>36218</v>
      </c>
      <c r="R4025">
        <v>500</v>
      </c>
      <c r="S4025" t="str">
        <f t="shared" si="873"/>
        <v>&lt;=500</v>
      </c>
      <c r="T4025">
        <v>1236</v>
      </c>
      <c r="U4025" t="str">
        <f t="shared" si="874"/>
        <v>&lt;=1300</v>
      </c>
      <c r="V4025" t="s">
        <v>597</v>
      </c>
      <c r="W4025">
        <v>33748</v>
      </c>
      <c r="X4025" s="12">
        <f t="shared" si="875"/>
        <v>1.4815692781794476E-2</v>
      </c>
      <c r="Y4025" t="str">
        <f t="shared" si="876"/>
        <v>&lt;=0.02</v>
      </c>
      <c r="Z4025" t="s">
        <v>32</v>
      </c>
      <c r="AA4025">
        <v>4</v>
      </c>
      <c r="AB4025">
        <v>291.98</v>
      </c>
      <c r="AC4025" t="str">
        <f t="shared" si="877"/>
        <v>&lt;=500</v>
      </c>
      <c r="AD4025">
        <v>1592</v>
      </c>
      <c r="AE4025" t="str">
        <f t="shared" si="878"/>
        <v>&gt;120</v>
      </c>
      <c r="AF4025">
        <v>291.98</v>
      </c>
      <c r="AG4025" t="str">
        <f t="shared" si="879"/>
        <v>&lt;=500</v>
      </c>
      <c r="AH4025" t="s">
        <v>32</v>
      </c>
      <c r="AI4025" t="str">
        <f t="shared" si="880"/>
        <v/>
      </c>
      <c r="AJ4025" t="s">
        <v>32</v>
      </c>
      <c r="AK4025" t="str">
        <f t="shared" si="881"/>
        <v/>
      </c>
      <c r="AL4025">
        <v>12</v>
      </c>
      <c r="AM4025">
        <v>0</v>
      </c>
      <c r="AN4025">
        <v>12</v>
      </c>
      <c r="AO4025" t="s">
        <v>32</v>
      </c>
      <c r="AP4025">
        <v>1</v>
      </c>
    </row>
    <row r="4026" spans="1:42" x14ac:dyDescent="0.25">
      <c r="A4026">
        <v>201905</v>
      </c>
      <c r="B4026" t="str">
        <f t="shared" si="868"/>
        <v>2019-I</v>
      </c>
      <c r="C4026" t="s">
        <v>4087</v>
      </c>
      <c r="D4026" t="s">
        <v>4087</v>
      </c>
      <c r="E4026">
        <v>30701846</v>
      </c>
      <c r="F4026" t="s">
        <v>29</v>
      </c>
      <c r="G4026">
        <v>0</v>
      </c>
      <c r="H4026">
        <v>0</v>
      </c>
      <c r="I4026">
        <v>0</v>
      </c>
      <c r="J4026">
        <f t="shared" si="869"/>
        <v>0</v>
      </c>
      <c r="K4026" t="str">
        <f t="shared" si="870"/>
        <v>Modelamiento</v>
      </c>
      <c r="L4026">
        <f t="shared" si="871"/>
        <v>0</v>
      </c>
      <c r="M4026">
        <v>43</v>
      </c>
      <c r="N4026" t="str">
        <f t="shared" si="872"/>
        <v>&lt;=45</v>
      </c>
      <c r="O4026" t="s">
        <v>72</v>
      </c>
      <c r="P4026" t="s">
        <v>39</v>
      </c>
      <c r="Q4026">
        <v>46683</v>
      </c>
      <c r="R4026">
        <v>500</v>
      </c>
      <c r="S4026" t="str">
        <f t="shared" si="873"/>
        <v>&lt;=500</v>
      </c>
      <c r="T4026">
        <v>1050</v>
      </c>
      <c r="U4026" t="str">
        <f t="shared" si="874"/>
        <v>&lt;=1100</v>
      </c>
      <c r="V4026" t="s">
        <v>585</v>
      </c>
      <c r="W4026">
        <v>44213</v>
      </c>
      <c r="X4026" s="12">
        <f t="shared" si="875"/>
        <v>1.1308891050143623E-2</v>
      </c>
      <c r="Y4026" t="str">
        <f t="shared" si="876"/>
        <v>&lt;=0.02</v>
      </c>
      <c r="Z4026" t="s">
        <v>32</v>
      </c>
      <c r="AA4026">
        <v>4</v>
      </c>
      <c r="AB4026">
        <v>2060.25</v>
      </c>
      <c r="AC4026" t="str">
        <f t="shared" si="877"/>
        <v>&lt;=3000</v>
      </c>
      <c r="AD4026">
        <v>240</v>
      </c>
      <c r="AE4026" t="str">
        <f t="shared" si="878"/>
        <v>&gt;120</v>
      </c>
      <c r="AF4026">
        <v>1272.98</v>
      </c>
      <c r="AG4026" t="str">
        <f t="shared" si="879"/>
        <v>&lt;=2000</v>
      </c>
      <c r="AH4026">
        <v>2300</v>
      </c>
      <c r="AI4026" t="str">
        <f t="shared" si="880"/>
        <v>&lt;=3000</v>
      </c>
      <c r="AJ4026">
        <v>1</v>
      </c>
      <c r="AK4026" t="str">
        <f t="shared" si="881"/>
        <v>&gt;0.9</v>
      </c>
      <c r="AL4026">
        <v>12</v>
      </c>
      <c r="AM4026">
        <v>4</v>
      </c>
      <c r="AN4026">
        <v>0</v>
      </c>
      <c r="AO4026">
        <v>1</v>
      </c>
      <c r="AP4026" t="s">
        <v>32</v>
      </c>
    </row>
    <row r="4027" spans="1:42" x14ac:dyDescent="0.25">
      <c r="A4027">
        <v>201905</v>
      </c>
      <c r="B4027" t="str">
        <f t="shared" si="868"/>
        <v>2019-I</v>
      </c>
      <c r="C4027" t="s">
        <v>4088</v>
      </c>
      <c r="D4027" t="s">
        <v>4088</v>
      </c>
      <c r="E4027">
        <v>30719408</v>
      </c>
      <c r="F4027" t="s">
        <v>29</v>
      </c>
      <c r="G4027">
        <v>0</v>
      </c>
      <c r="H4027">
        <v>0</v>
      </c>
      <c r="I4027">
        <v>0</v>
      </c>
      <c r="J4027">
        <f t="shared" si="869"/>
        <v>0</v>
      </c>
      <c r="K4027" t="str">
        <f t="shared" si="870"/>
        <v>Modelamiento</v>
      </c>
      <c r="L4027">
        <f t="shared" si="871"/>
        <v>0</v>
      </c>
      <c r="M4027">
        <v>28</v>
      </c>
      <c r="N4027" t="str">
        <f t="shared" si="872"/>
        <v>&lt;=30</v>
      </c>
      <c r="O4027" t="s">
        <v>56</v>
      </c>
      <c r="P4027" t="s">
        <v>39</v>
      </c>
      <c r="Q4027">
        <v>40705</v>
      </c>
      <c r="R4027">
        <v>500</v>
      </c>
      <c r="S4027" t="str">
        <f t="shared" si="873"/>
        <v>&lt;=500</v>
      </c>
      <c r="T4027">
        <v>964</v>
      </c>
      <c r="U4027" t="str">
        <f t="shared" si="874"/>
        <v>&lt;=1000</v>
      </c>
      <c r="V4027" t="s">
        <v>614</v>
      </c>
      <c r="W4027">
        <v>38235</v>
      </c>
      <c r="X4027" s="12">
        <f t="shared" si="875"/>
        <v>1.3077023669412841E-2</v>
      </c>
      <c r="Y4027" t="str">
        <f t="shared" si="876"/>
        <v>&lt;=0.02</v>
      </c>
      <c r="Z4027" t="s">
        <v>32</v>
      </c>
      <c r="AA4027">
        <v>1</v>
      </c>
      <c r="AB4027">
        <v>2261.1999999999998</v>
      </c>
      <c r="AC4027" t="str">
        <f t="shared" si="877"/>
        <v>&lt;=3000</v>
      </c>
      <c r="AD4027">
        <v>26</v>
      </c>
      <c r="AE4027" t="str">
        <f t="shared" si="878"/>
        <v>&lt;=30</v>
      </c>
      <c r="AF4027">
        <v>0</v>
      </c>
      <c r="AG4027" t="str">
        <f t="shared" si="879"/>
        <v>&lt;=500</v>
      </c>
      <c r="AH4027" t="s">
        <v>32</v>
      </c>
      <c r="AI4027" t="str">
        <f t="shared" si="880"/>
        <v/>
      </c>
      <c r="AJ4027" t="s">
        <v>32</v>
      </c>
      <c r="AK4027" t="str">
        <f t="shared" si="881"/>
        <v/>
      </c>
      <c r="AL4027">
        <v>3</v>
      </c>
      <c r="AM4027">
        <v>2</v>
      </c>
      <c r="AN4027">
        <v>0</v>
      </c>
      <c r="AO4027">
        <v>2</v>
      </c>
      <c r="AP4027" t="s">
        <v>32</v>
      </c>
    </row>
    <row r="4028" spans="1:42" x14ac:dyDescent="0.25">
      <c r="A4028">
        <v>201905</v>
      </c>
      <c r="B4028" t="str">
        <f t="shared" si="868"/>
        <v>2019-I</v>
      </c>
      <c r="C4028" t="s">
        <v>4089</v>
      </c>
      <c r="D4028" t="s">
        <v>4089</v>
      </c>
      <c r="E4028">
        <v>30714708</v>
      </c>
      <c r="F4028" t="s">
        <v>29</v>
      </c>
      <c r="G4028">
        <v>0</v>
      </c>
      <c r="H4028">
        <v>0</v>
      </c>
      <c r="I4028">
        <v>0</v>
      </c>
      <c r="J4028">
        <f t="shared" si="869"/>
        <v>0</v>
      </c>
      <c r="K4028" t="str">
        <f t="shared" si="870"/>
        <v>Modelamiento</v>
      </c>
      <c r="L4028">
        <f t="shared" si="871"/>
        <v>0</v>
      </c>
      <c r="M4028">
        <v>47</v>
      </c>
      <c r="N4028" t="str">
        <f t="shared" si="872"/>
        <v>&lt;=50</v>
      </c>
      <c r="O4028" t="s">
        <v>56</v>
      </c>
      <c r="P4028" t="s">
        <v>39</v>
      </c>
      <c r="Q4028">
        <v>55048</v>
      </c>
      <c r="R4028">
        <v>500</v>
      </c>
      <c r="S4028" t="str">
        <f t="shared" si="873"/>
        <v>&lt;=500</v>
      </c>
      <c r="T4028">
        <v>1224</v>
      </c>
      <c r="U4028" t="str">
        <f t="shared" si="874"/>
        <v>&lt;=1300</v>
      </c>
      <c r="V4028" t="s">
        <v>585</v>
      </c>
      <c r="W4028">
        <v>51828</v>
      </c>
      <c r="X4028" s="12">
        <f t="shared" si="875"/>
        <v>9.6472948985104577E-3</v>
      </c>
      <c r="Y4028" t="str">
        <f t="shared" si="876"/>
        <v>&lt;=0.01</v>
      </c>
      <c r="Z4028" t="s">
        <v>32</v>
      </c>
      <c r="AA4028">
        <v>4</v>
      </c>
      <c r="AB4028">
        <v>556.09</v>
      </c>
      <c r="AC4028" t="str">
        <f t="shared" si="877"/>
        <v>&lt;=1000</v>
      </c>
      <c r="AD4028">
        <v>953</v>
      </c>
      <c r="AE4028" t="str">
        <f t="shared" si="878"/>
        <v>&gt;120</v>
      </c>
      <c r="AF4028">
        <v>556.09</v>
      </c>
      <c r="AG4028" t="str">
        <f t="shared" si="879"/>
        <v>&lt;=1000</v>
      </c>
      <c r="AH4028" t="s">
        <v>32</v>
      </c>
      <c r="AI4028" t="str">
        <f t="shared" si="880"/>
        <v/>
      </c>
      <c r="AJ4028" t="s">
        <v>32</v>
      </c>
      <c r="AK4028" t="str">
        <f t="shared" si="881"/>
        <v/>
      </c>
      <c r="AL4028">
        <v>12</v>
      </c>
      <c r="AM4028">
        <v>0</v>
      </c>
      <c r="AN4028">
        <v>12</v>
      </c>
      <c r="AO4028" t="s">
        <v>32</v>
      </c>
      <c r="AP4028">
        <v>1</v>
      </c>
    </row>
    <row r="4029" spans="1:42" x14ac:dyDescent="0.25">
      <c r="A4029">
        <v>201905</v>
      </c>
      <c r="B4029" t="str">
        <f t="shared" si="868"/>
        <v>2019-I</v>
      </c>
      <c r="C4029" t="s">
        <v>4090</v>
      </c>
      <c r="D4029" t="s">
        <v>4090</v>
      </c>
      <c r="E4029">
        <v>30722581</v>
      </c>
      <c r="F4029" t="s">
        <v>29</v>
      </c>
      <c r="G4029">
        <v>0</v>
      </c>
      <c r="H4029">
        <v>0</v>
      </c>
      <c r="I4029">
        <v>0</v>
      </c>
      <c r="J4029">
        <f t="shared" si="869"/>
        <v>0</v>
      </c>
      <c r="K4029" t="str">
        <f t="shared" si="870"/>
        <v>Modelamiento</v>
      </c>
      <c r="L4029">
        <f t="shared" si="871"/>
        <v>0</v>
      </c>
      <c r="M4029">
        <v>35</v>
      </c>
      <c r="N4029" t="str">
        <f t="shared" si="872"/>
        <v>&lt;=35</v>
      </c>
      <c r="O4029" t="s">
        <v>72</v>
      </c>
      <c r="P4029" t="s">
        <v>39</v>
      </c>
      <c r="Q4029">
        <v>45599</v>
      </c>
      <c r="R4029">
        <v>550</v>
      </c>
      <c r="S4029" t="str">
        <f t="shared" si="873"/>
        <v>&lt;=1000</v>
      </c>
      <c r="T4029">
        <v>1547</v>
      </c>
      <c r="U4029" t="str">
        <f t="shared" si="874"/>
        <v>&gt;1500</v>
      </c>
      <c r="V4029" t="s">
        <v>614</v>
      </c>
      <c r="W4029">
        <v>43179</v>
      </c>
      <c r="X4029" s="12">
        <f t="shared" si="875"/>
        <v>1.2737673406053869E-2</v>
      </c>
      <c r="Y4029" t="str">
        <f t="shared" si="876"/>
        <v>&lt;=0.02</v>
      </c>
      <c r="Z4029" t="s">
        <v>32</v>
      </c>
      <c r="AA4029">
        <v>9</v>
      </c>
      <c r="AB4029" t="s">
        <v>32</v>
      </c>
      <c r="AC4029" t="str">
        <f t="shared" si="877"/>
        <v/>
      </c>
      <c r="AD4029" t="s">
        <v>32</v>
      </c>
      <c r="AE4029" t="str">
        <f t="shared" si="878"/>
        <v/>
      </c>
      <c r="AF4029" t="s">
        <v>32</v>
      </c>
      <c r="AG4029" t="str">
        <f t="shared" si="879"/>
        <v/>
      </c>
      <c r="AH4029" t="s">
        <v>32</v>
      </c>
      <c r="AI4029" t="str">
        <f t="shared" si="880"/>
        <v/>
      </c>
      <c r="AJ4029" t="s">
        <v>32</v>
      </c>
      <c r="AK4029" t="str">
        <f t="shared" si="881"/>
        <v/>
      </c>
      <c r="AL4029">
        <v>0</v>
      </c>
      <c r="AM4029">
        <v>0</v>
      </c>
      <c r="AN4029">
        <v>0</v>
      </c>
      <c r="AO4029" t="s">
        <v>32</v>
      </c>
      <c r="AP4029" t="s">
        <v>32</v>
      </c>
    </row>
    <row r="4030" spans="1:42" x14ac:dyDescent="0.25">
      <c r="A4030">
        <v>201905</v>
      </c>
      <c r="B4030" t="str">
        <f t="shared" si="868"/>
        <v>2019-I</v>
      </c>
      <c r="C4030" t="s">
        <v>4091</v>
      </c>
      <c r="D4030" t="s">
        <v>4091</v>
      </c>
      <c r="E4030">
        <v>30707577</v>
      </c>
      <c r="F4030" t="s">
        <v>29</v>
      </c>
      <c r="G4030">
        <v>0</v>
      </c>
      <c r="H4030">
        <v>0</v>
      </c>
      <c r="I4030">
        <v>0</v>
      </c>
      <c r="J4030">
        <f t="shared" si="869"/>
        <v>0</v>
      </c>
      <c r="K4030" t="str">
        <f t="shared" si="870"/>
        <v>Modelamiento</v>
      </c>
      <c r="L4030">
        <f t="shared" si="871"/>
        <v>0</v>
      </c>
      <c r="M4030">
        <v>35</v>
      </c>
      <c r="N4030" t="str">
        <f t="shared" si="872"/>
        <v>&lt;=35</v>
      </c>
      <c r="O4030" t="s">
        <v>56</v>
      </c>
      <c r="P4030" t="s">
        <v>39</v>
      </c>
      <c r="Q4030">
        <v>42510</v>
      </c>
      <c r="R4030">
        <v>1400</v>
      </c>
      <c r="S4030" t="str">
        <f t="shared" si="873"/>
        <v>&lt;=1500</v>
      </c>
      <c r="T4030">
        <v>1447</v>
      </c>
      <c r="U4030" t="str">
        <f t="shared" si="874"/>
        <v>&lt;=1500</v>
      </c>
      <c r="V4030" t="s">
        <v>597</v>
      </c>
      <c r="W4030">
        <v>40940</v>
      </c>
      <c r="X4030" s="12">
        <f t="shared" si="875"/>
        <v>3.4196384953590619E-2</v>
      </c>
      <c r="Y4030" t="str">
        <f t="shared" si="876"/>
        <v>&lt;=0.04</v>
      </c>
      <c r="Z4030" t="s">
        <v>32</v>
      </c>
      <c r="AA4030">
        <v>9</v>
      </c>
      <c r="AB4030" t="s">
        <v>32</v>
      </c>
      <c r="AC4030" t="str">
        <f t="shared" si="877"/>
        <v/>
      </c>
      <c r="AD4030" t="s">
        <v>32</v>
      </c>
      <c r="AE4030" t="str">
        <f t="shared" si="878"/>
        <v/>
      </c>
      <c r="AF4030" t="s">
        <v>32</v>
      </c>
      <c r="AG4030" t="str">
        <f t="shared" si="879"/>
        <v/>
      </c>
      <c r="AH4030" t="s">
        <v>32</v>
      </c>
      <c r="AI4030" t="str">
        <f t="shared" si="880"/>
        <v/>
      </c>
      <c r="AJ4030" t="s">
        <v>32</v>
      </c>
      <c r="AK4030" t="str">
        <f t="shared" si="881"/>
        <v/>
      </c>
      <c r="AL4030">
        <v>0</v>
      </c>
      <c r="AM4030">
        <v>0</v>
      </c>
      <c r="AN4030">
        <v>0</v>
      </c>
      <c r="AO4030" t="s">
        <v>32</v>
      </c>
      <c r="AP4030" t="s">
        <v>32</v>
      </c>
    </row>
    <row r="4031" spans="1:42" x14ac:dyDescent="0.25">
      <c r="A4031">
        <v>201905</v>
      </c>
      <c r="B4031" t="str">
        <f t="shared" si="868"/>
        <v>2019-I</v>
      </c>
      <c r="C4031" t="s">
        <v>4092</v>
      </c>
      <c r="D4031" t="s">
        <v>4092</v>
      </c>
      <c r="E4031">
        <v>30705105</v>
      </c>
      <c r="F4031" t="s">
        <v>29</v>
      </c>
      <c r="G4031">
        <v>1</v>
      </c>
      <c r="H4031">
        <v>0</v>
      </c>
      <c r="I4031">
        <v>0</v>
      </c>
      <c r="J4031">
        <f t="shared" si="869"/>
        <v>0</v>
      </c>
      <c r="K4031" t="str">
        <f t="shared" si="870"/>
        <v>Modelamiento</v>
      </c>
      <c r="L4031">
        <f t="shared" si="871"/>
        <v>0</v>
      </c>
      <c r="M4031">
        <v>63</v>
      </c>
      <c r="N4031" t="str">
        <f t="shared" si="872"/>
        <v>&gt;60</v>
      </c>
      <c r="O4031" t="s">
        <v>56</v>
      </c>
      <c r="P4031" t="s">
        <v>39</v>
      </c>
      <c r="Q4031">
        <v>58449</v>
      </c>
      <c r="R4031">
        <v>1649</v>
      </c>
      <c r="S4031" t="str">
        <f t="shared" si="873"/>
        <v>&lt;=2000</v>
      </c>
      <c r="T4031">
        <v>1415</v>
      </c>
      <c r="U4031" t="str">
        <f t="shared" si="874"/>
        <v>&lt;=1500</v>
      </c>
      <c r="V4031" t="s">
        <v>601</v>
      </c>
      <c r="W4031">
        <v>56378</v>
      </c>
      <c r="X4031" s="12">
        <f t="shared" si="875"/>
        <v>2.9248997836035334E-2</v>
      </c>
      <c r="Y4031" t="str">
        <f t="shared" si="876"/>
        <v>&lt;=0.03</v>
      </c>
      <c r="Z4031" t="s">
        <v>32</v>
      </c>
      <c r="AA4031">
        <v>2</v>
      </c>
      <c r="AB4031">
        <v>701.29</v>
      </c>
      <c r="AC4031" t="str">
        <f t="shared" si="877"/>
        <v>&lt;=1000</v>
      </c>
      <c r="AD4031">
        <v>39</v>
      </c>
      <c r="AE4031" t="str">
        <f t="shared" si="878"/>
        <v>&lt;=60</v>
      </c>
      <c r="AF4031">
        <v>0</v>
      </c>
      <c r="AG4031" t="str">
        <f t="shared" si="879"/>
        <v>&lt;=500</v>
      </c>
      <c r="AH4031" t="s">
        <v>32</v>
      </c>
      <c r="AI4031" t="str">
        <f t="shared" si="880"/>
        <v/>
      </c>
      <c r="AJ4031" t="s">
        <v>32</v>
      </c>
      <c r="AK4031" t="str">
        <f t="shared" si="881"/>
        <v/>
      </c>
      <c r="AL4031">
        <v>4</v>
      </c>
      <c r="AM4031">
        <v>3</v>
      </c>
      <c r="AN4031">
        <v>0</v>
      </c>
      <c r="AO4031">
        <v>9</v>
      </c>
      <c r="AP4031" t="s">
        <v>32</v>
      </c>
    </row>
    <row r="4032" spans="1:42" x14ac:dyDescent="0.25">
      <c r="A4032">
        <v>201905</v>
      </c>
      <c r="B4032" t="str">
        <f t="shared" si="868"/>
        <v>2019-I</v>
      </c>
      <c r="C4032" t="s">
        <v>4093</v>
      </c>
      <c r="D4032" t="s">
        <v>4093</v>
      </c>
      <c r="E4032">
        <v>30716681</v>
      </c>
      <c r="F4032" t="s">
        <v>29</v>
      </c>
      <c r="G4032">
        <v>1</v>
      </c>
      <c r="H4032">
        <v>0</v>
      </c>
      <c r="I4032">
        <v>0</v>
      </c>
      <c r="J4032">
        <f t="shared" si="869"/>
        <v>0</v>
      </c>
      <c r="K4032" t="str">
        <f t="shared" si="870"/>
        <v>Modelamiento</v>
      </c>
      <c r="L4032">
        <f t="shared" si="871"/>
        <v>0</v>
      </c>
      <c r="M4032">
        <v>36</v>
      </c>
      <c r="N4032" t="str">
        <f t="shared" si="872"/>
        <v>&lt;=40</v>
      </c>
      <c r="O4032" t="s">
        <v>72</v>
      </c>
      <c r="P4032" t="s">
        <v>39</v>
      </c>
      <c r="Q4032">
        <v>48032</v>
      </c>
      <c r="R4032">
        <v>500</v>
      </c>
      <c r="S4032" t="str">
        <f t="shared" si="873"/>
        <v>&lt;=500</v>
      </c>
      <c r="T4032">
        <v>1497</v>
      </c>
      <c r="U4032" t="str">
        <f t="shared" si="874"/>
        <v>&lt;=1500</v>
      </c>
      <c r="V4032" t="s">
        <v>585</v>
      </c>
      <c r="W4032">
        <v>45562</v>
      </c>
      <c r="X4032" s="12">
        <f t="shared" si="875"/>
        <v>1.0974057328475484E-2</v>
      </c>
      <c r="Y4032" t="str">
        <f t="shared" si="876"/>
        <v>&lt;=0.02</v>
      </c>
      <c r="Z4032" t="s">
        <v>32</v>
      </c>
      <c r="AA4032">
        <v>0</v>
      </c>
      <c r="AB4032">
        <v>8218.2800000000007</v>
      </c>
      <c r="AC4032" t="str">
        <f t="shared" si="877"/>
        <v>&gt;5000</v>
      </c>
      <c r="AD4032">
        <v>11</v>
      </c>
      <c r="AE4032" t="str">
        <f t="shared" si="878"/>
        <v>&lt;=30</v>
      </c>
      <c r="AF4032">
        <v>0</v>
      </c>
      <c r="AG4032" t="str">
        <f t="shared" si="879"/>
        <v>&lt;=500</v>
      </c>
      <c r="AH4032">
        <v>4200</v>
      </c>
      <c r="AI4032" t="str">
        <f t="shared" si="880"/>
        <v>&lt;=5000</v>
      </c>
      <c r="AJ4032">
        <v>0.9677</v>
      </c>
      <c r="AK4032" t="str">
        <f t="shared" si="881"/>
        <v>&gt;0.9</v>
      </c>
      <c r="AL4032">
        <v>12</v>
      </c>
      <c r="AM4032">
        <v>11</v>
      </c>
      <c r="AN4032">
        <v>0</v>
      </c>
      <c r="AO4032">
        <v>1</v>
      </c>
      <c r="AP4032" t="s">
        <v>32</v>
      </c>
    </row>
    <row r="4033" spans="1:42" x14ac:dyDescent="0.25">
      <c r="A4033">
        <v>201905</v>
      </c>
      <c r="B4033" t="str">
        <f t="shared" si="868"/>
        <v>2019-I</v>
      </c>
      <c r="C4033" t="s">
        <v>4094</v>
      </c>
      <c r="D4033" t="s">
        <v>4094</v>
      </c>
      <c r="E4033">
        <v>30719448</v>
      </c>
      <c r="F4033" t="s">
        <v>29</v>
      </c>
      <c r="G4033">
        <v>0</v>
      </c>
      <c r="H4033">
        <v>0</v>
      </c>
      <c r="I4033">
        <v>0</v>
      </c>
      <c r="J4033">
        <f t="shared" si="869"/>
        <v>0</v>
      </c>
      <c r="K4033" t="str">
        <f t="shared" si="870"/>
        <v>Modelamiento</v>
      </c>
      <c r="L4033">
        <f t="shared" si="871"/>
        <v>0</v>
      </c>
      <c r="M4033">
        <v>21</v>
      </c>
      <c r="N4033" t="str">
        <f t="shared" si="872"/>
        <v>&lt;=25</v>
      </c>
      <c r="O4033" t="s">
        <v>56</v>
      </c>
      <c r="P4033" t="s">
        <v>39</v>
      </c>
      <c r="Q4033">
        <v>39992</v>
      </c>
      <c r="R4033">
        <v>1031</v>
      </c>
      <c r="S4033" t="str">
        <f t="shared" si="873"/>
        <v>&lt;=1500</v>
      </c>
      <c r="T4033">
        <v>1309</v>
      </c>
      <c r="U4033" t="str">
        <f t="shared" si="874"/>
        <v>&lt;=1400</v>
      </c>
      <c r="V4033" t="s">
        <v>601</v>
      </c>
      <c r="W4033">
        <v>37303</v>
      </c>
      <c r="X4033" s="12">
        <f t="shared" si="875"/>
        <v>2.7638527732353965E-2</v>
      </c>
      <c r="Y4033" t="str">
        <f t="shared" si="876"/>
        <v>&lt;=0.03</v>
      </c>
      <c r="Z4033" t="s">
        <v>32</v>
      </c>
      <c r="AA4033">
        <v>9</v>
      </c>
      <c r="AB4033" t="s">
        <v>32</v>
      </c>
      <c r="AC4033" t="str">
        <f t="shared" si="877"/>
        <v/>
      </c>
      <c r="AD4033" t="s">
        <v>32</v>
      </c>
      <c r="AE4033" t="str">
        <f t="shared" si="878"/>
        <v/>
      </c>
      <c r="AF4033" t="s">
        <v>32</v>
      </c>
      <c r="AG4033" t="str">
        <f t="shared" si="879"/>
        <v/>
      </c>
      <c r="AH4033" t="s">
        <v>32</v>
      </c>
      <c r="AI4033" t="str">
        <f t="shared" si="880"/>
        <v/>
      </c>
      <c r="AJ4033" t="s">
        <v>32</v>
      </c>
      <c r="AK4033" t="str">
        <f t="shared" si="881"/>
        <v/>
      </c>
      <c r="AL4033">
        <v>0</v>
      </c>
      <c r="AM4033">
        <v>0</v>
      </c>
      <c r="AN4033">
        <v>0</v>
      </c>
      <c r="AO4033" t="s">
        <v>32</v>
      </c>
      <c r="AP4033" t="s">
        <v>32</v>
      </c>
    </row>
    <row r="4034" spans="1:42" x14ac:dyDescent="0.25">
      <c r="A4034">
        <v>201905</v>
      </c>
      <c r="B4034" t="str">
        <f t="shared" si="868"/>
        <v>2019-I</v>
      </c>
      <c r="C4034" t="s">
        <v>4095</v>
      </c>
      <c r="D4034" t="s">
        <v>4095</v>
      </c>
      <c r="E4034">
        <v>30714089</v>
      </c>
      <c r="F4034" t="s">
        <v>29</v>
      </c>
      <c r="G4034">
        <v>0</v>
      </c>
      <c r="H4034">
        <v>0</v>
      </c>
      <c r="I4034">
        <v>0</v>
      </c>
      <c r="J4034">
        <f t="shared" si="869"/>
        <v>0</v>
      </c>
      <c r="K4034" t="str">
        <f t="shared" si="870"/>
        <v>Modelamiento</v>
      </c>
      <c r="L4034">
        <f t="shared" si="871"/>
        <v>0</v>
      </c>
      <c r="M4034">
        <v>23</v>
      </c>
      <c r="N4034" t="str">
        <f t="shared" si="872"/>
        <v>&lt;=25</v>
      </c>
      <c r="O4034" t="s">
        <v>56</v>
      </c>
      <c r="P4034" t="s">
        <v>39</v>
      </c>
      <c r="Q4034">
        <v>40725</v>
      </c>
      <c r="R4034">
        <v>2473</v>
      </c>
      <c r="S4034" t="str">
        <f t="shared" si="873"/>
        <v>&lt;=2500</v>
      </c>
      <c r="T4034">
        <v>1164</v>
      </c>
      <c r="U4034" t="str">
        <f t="shared" si="874"/>
        <v>&lt;=1200</v>
      </c>
      <c r="V4034" t="s">
        <v>585</v>
      </c>
      <c r="W4034">
        <v>39478</v>
      </c>
      <c r="X4034" s="12">
        <f t="shared" si="875"/>
        <v>6.2642484421703226E-2</v>
      </c>
      <c r="Y4034" t="str">
        <f t="shared" si="876"/>
        <v>&gt;0.06</v>
      </c>
      <c r="Z4034" t="s">
        <v>32</v>
      </c>
      <c r="AA4034">
        <v>9</v>
      </c>
      <c r="AB4034" t="s">
        <v>32</v>
      </c>
      <c r="AC4034" t="str">
        <f t="shared" si="877"/>
        <v/>
      </c>
      <c r="AD4034" t="s">
        <v>32</v>
      </c>
      <c r="AE4034" t="str">
        <f t="shared" si="878"/>
        <v/>
      </c>
      <c r="AF4034" t="s">
        <v>32</v>
      </c>
      <c r="AG4034" t="str">
        <f t="shared" si="879"/>
        <v/>
      </c>
      <c r="AH4034" t="s">
        <v>32</v>
      </c>
      <c r="AI4034" t="str">
        <f t="shared" si="880"/>
        <v/>
      </c>
      <c r="AJ4034" t="s">
        <v>32</v>
      </c>
      <c r="AK4034" t="str">
        <f t="shared" si="881"/>
        <v/>
      </c>
      <c r="AL4034">
        <v>0</v>
      </c>
      <c r="AM4034">
        <v>0</v>
      </c>
      <c r="AN4034">
        <v>0</v>
      </c>
      <c r="AO4034" t="s">
        <v>32</v>
      </c>
      <c r="AP4034" t="s">
        <v>32</v>
      </c>
    </row>
    <row r="4035" spans="1:42" x14ac:dyDescent="0.25">
      <c r="A4035">
        <v>201905</v>
      </c>
      <c r="B4035" t="str">
        <f t="shared" ref="B4035:B4098" si="882">+CONCATENATE(MID(A4035,1,4),IF(MID(A4035,5,2)*1&lt;=6,"-I","-II"))</f>
        <v>2019-I</v>
      </c>
      <c r="C4035" t="s">
        <v>4096</v>
      </c>
      <c r="D4035" t="s">
        <v>4096</v>
      </c>
      <c r="E4035">
        <v>30706532</v>
      </c>
      <c r="F4035" t="s">
        <v>29</v>
      </c>
      <c r="G4035">
        <v>0</v>
      </c>
      <c r="H4035">
        <v>0</v>
      </c>
      <c r="I4035">
        <v>0</v>
      </c>
      <c r="J4035">
        <f t="shared" ref="J4035:J4098" si="883">+IF(OR(O4035="Taxista propietario",O4035="Taxista palanca"),0,1)</f>
        <v>0</v>
      </c>
      <c r="K4035" t="str">
        <f t="shared" ref="K4035:K4098" si="884">+IF(I4035&gt;0,"Insuficiente",IF(H4035&gt;0,"Indeterminado",IF(J4035&gt;0,"Perfil","Modelamiento")))</f>
        <v>Modelamiento</v>
      </c>
      <c r="L4035">
        <f t="shared" ref="L4035:L4098" si="885">+IF(AND(A4035&gt;=201410,A4035&lt;=201908),0,1)</f>
        <v>0</v>
      </c>
      <c r="M4035">
        <v>37</v>
      </c>
      <c r="N4035" t="str">
        <f t="shared" ref="N4035:N4098" si="886">+IF(M4035&lt;=25,"&lt;=25",IF(M4035&lt;=30,"&lt;=30",IF(M4035&lt;=35,"&lt;=35",IF(M4035&lt;=40,"&lt;=40",IF(M4035&lt;=45,"&lt;=45",IF(M4035&lt;=50,"&lt;=50",IF(M4035&lt;=55,"&lt;=55",IF(M4035&lt;=60,"&lt;=60","&gt;60"))))))))</f>
        <v>&lt;=40</v>
      </c>
      <c r="O4035" t="s">
        <v>56</v>
      </c>
      <c r="P4035" t="s">
        <v>39</v>
      </c>
      <c r="Q4035">
        <v>57498</v>
      </c>
      <c r="R4035">
        <v>1650</v>
      </c>
      <c r="S4035" t="str">
        <f t="shared" ref="S4035:S4098" si="887">+IF(R4035="NULL","",IF(R4035=0,"=0",IF(R4035&lt;=500,"&lt;=500",IF(R4035&lt;=1000,"&lt;=1000",IF(R4035&lt;=1500,"&lt;=1500",IF(R4035&lt;=2000,"&lt;=2000",IF(R4035&lt;=2500,"&lt;=2500","&gt;2500")))))))</f>
        <v>&lt;=2000</v>
      </c>
      <c r="T4035">
        <v>1390</v>
      </c>
      <c r="U4035" t="str">
        <f t="shared" ref="U4035:U4098" si="888">+IF(T4035="NULL","",IF(T4035&lt;=1000,"&lt;=1000",IF(T4035&lt;=1100,"&lt;=1100",IF(T4035&lt;=1200,"&lt;=1200",IF(T4035&lt;=1300,"&lt;=1300",IF(T4035&lt;=1400,"&lt;=1400",IF(T4035&lt;=1500,"&lt;=1500","&gt;1500")))))))</f>
        <v>&lt;=1400</v>
      </c>
      <c r="V4035" t="s">
        <v>589</v>
      </c>
      <c r="W4035">
        <v>56228</v>
      </c>
      <c r="X4035" s="12">
        <f t="shared" ref="X4035:X4098" si="889">+IFERROR(R4035/W4035,"NULL")</f>
        <v>2.9344810414739988E-2</v>
      </c>
      <c r="Y4035" t="str">
        <f t="shared" ref="Y4035:Y4098" si="890">+IF(X4035="NULL","",IF(X4035=0,"=0",IF(X4035&lt;=0.01,"&lt;=0.01",IF(X4035&lt;=0.02,"&lt;=0.02",IF(X4035&lt;=0.03,"&lt;=0.03",IF(X4035&lt;=0.04,"&lt;=0.04",IF(X4035&lt;=0.05,"&lt;=0.05",IF(X4035&lt;=0.06,"&lt;=0.06","&gt;0.06"))))))))</f>
        <v>&lt;=0.03</v>
      </c>
      <c r="Z4035" t="s">
        <v>32</v>
      </c>
      <c r="AA4035">
        <v>9</v>
      </c>
      <c r="AB4035" t="s">
        <v>32</v>
      </c>
      <c r="AC4035" t="str">
        <f t="shared" ref="AC4035:AC4098" si="891">+IF(AB4035="NULL","",IF(AB4035&lt;=500,"&lt;=500",IF(AB4035&lt;=1000,"&lt;=1000",IF(AB4035&lt;=2000,"&lt;=2000",IF(AB4035&lt;=3000,"&lt;=3000",IF(AB4035&lt;=4000,"&lt;=4000",IF(AB4035&lt;=5000,"&lt;=5000","&gt;5000")))))))</f>
        <v/>
      </c>
      <c r="AD4035" t="s">
        <v>32</v>
      </c>
      <c r="AE4035" t="str">
        <f t="shared" ref="AE4035:AE4098" si="892">+IF(AD4035="NULL","",IF(AD4035=0,"=0",IF(AD4035&lt;=8,"&lt;=8",IF(AD4035&lt;=30,"&lt;=30",IF(AD4035&lt;=60,"&lt;=60",IF(AD4035&lt;=90,"&lt;=90",IF(AD4035&lt;=120,"&lt;=120","&gt;120")))))))</f>
        <v/>
      </c>
      <c r="AF4035" t="s">
        <v>32</v>
      </c>
      <c r="AG4035" t="str">
        <f t="shared" ref="AG4035:AG4098" si="893">+IF(AF4035="NULL","",IF(AF4035&lt;=500,"&lt;=500",IF(AF4035&lt;=1000,"&lt;=1000",IF(AF4035&lt;=2000,"&lt;=2000",IF(AF4035&lt;=3000,"&lt;=3000",IF(AF4035&lt;=4000,"&lt;=4000",IF(AF4035&lt;=5000,"&lt;=5000","&gt;5000")))))))</f>
        <v/>
      </c>
      <c r="AH4035" t="s">
        <v>32</v>
      </c>
      <c r="AI4035" t="str">
        <f t="shared" ref="AI4035:AI4098" si="894">+IF(AH4035="NULL","",IF(AH4035&lt;=500,"&lt;=500",IF(AH4035&lt;=1000,"&lt;=1000",IF(AH4035&lt;=2000,"&lt;=2000",IF(AH4035&lt;=3000,"&lt;=3000",IF(AH4035&lt;=4000,"&lt;=4000",IF(AH4035&lt;=5000,"&lt;=5000","&gt;5000")))))))</f>
        <v/>
      </c>
      <c r="AJ4035" t="s">
        <v>32</v>
      </c>
      <c r="AK4035" t="str">
        <f t="shared" ref="AK4035:AK4098" si="895">+IF(AJ4035="NULL","",IF(AJ4035=0,"=0",IF(AJ4035&lt;=0.1,"&lt;=0.1",IF(AJ4035&lt;=0.2,"&lt;=0.2",IF(AJ4035&lt;=0.3,"&lt;=0.3",IF(AJ4035&lt;=0.4,"&lt;=0.4",IF(AJ4035&lt;=0.5,"&lt;=0.5",IF(AJ4035&lt;=0.6,"&lt;=0.6",IF(AJ4035&lt;=0.7,"&lt;=0.7",IF(AJ4035&lt;=0.8,"&lt;=0.8",IF(AJ4035&lt;=0.9,"&lt;=0.9","&gt;0.9")))))))))))</f>
        <v/>
      </c>
      <c r="AL4035">
        <v>0</v>
      </c>
      <c r="AM4035">
        <v>0</v>
      </c>
      <c r="AN4035">
        <v>0</v>
      </c>
      <c r="AO4035" t="s">
        <v>32</v>
      </c>
      <c r="AP4035" t="s">
        <v>32</v>
      </c>
    </row>
    <row r="4036" spans="1:42" x14ac:dyDescent="0.25">
      <c r="A4036">
        <v>201905</v>
      </c>
      <c r="B4036" t="str">
        <f t="shared" si="882"/>
        <v>2019-I</v>
      </c>
      <c r="C4036" t="s">
        <v>4097</v>
      </c>
      <c r="D4036" t="s">
        <v>4097</v>
      </c>
      <c r="E4036">
        <v>30717477</v>
      </c>
      <c r="F4036" t="s">
        <v>29</v>
      </c>
      <c r="G4036">
        <v>1</v>
      </c>
      <c r="H4036">
        <v>0</v>
      </c>
      <c r="I4036">
        <v>0</v>
      </c>
      <c r="J4036">
        <f t="shared" si="883"/>
        <v>0</v>
      </c>
      <c r="K4036" t="str">
        <f t="shared" si="884"/>
        <v>Modelamiento</v>
      </c>
      <c r="L4036">
        <f t="shared" si="885"/>
        <v>0</v>
      </c>
      <c r="M4036">
        <v>26</v>
      </c>
      <c r="N4036" t="str">
        <f t="shared" si="886"/>
        <v>&lt;=30</v>
      </c>
      <c r="O4036" t="s">
        <v>56</v>
      </c>
      <c r="P4036" t="s">
        <v>31</v>
      </c>
      <c r="Q4036">
        <v>37405</v>
      </c>
      <c r="R4036">
        <v>1550</v>
      </c>
      <c r="S4036" t="str">
        <f t="shared" si="887"/>
        <v>&lt;=2000</v>
      </c>
      <c r="T4036">
        <v>1271</v>
      </c>
      <c r="U4036" t="str">
        <f t="shared" si="888"/>
        <v>&lt;=1300</v>
      </c>
      <c r="V4036" t="s">
        <v>1854</v>
      </c>
      <c r="W4036">
        <v>35985</v>
      </c>
      <c r="X4036" s="12">
        <f t="shared" si="889"/>
        <v>4.3073502848409058E-2</v>
      </c>
      <c r="Y4036" t="str">
        <f t="shared" si="890"/>
        <v>&lt;=0.05</v>
      </c>
      <c r="Z4036" t="s">
        <v>32</v>
      </c>
      <c r="AA4036">
        <v>9</v>
      </c>
      <c r="AB4036" t="s">
        <v>32</v>
      </c>
      <c r="AC4036" t="str">
        <f t="shared" si="891"/>
        <v/>
      </c>
      <c r="AD4036" t="s">
        <v>32</v>
      </c>
      <c r="AE4036" t="str">
        <f t="shared" si="892"/>
        <v/>
      </c>
      <c r="AF4036" t="s">
        <v>32</v>
      </c>
      <c r="AG4036" t="str">
        <f t="shared" si="893"/>
        <v/>
      </c>
      <c r="AH4036" t="s">
        <v>32</v>
      </c>
      <c r="AI4036" t="str">
        <f t="shared" si="894"/>
        <v/>
      </c>
      <c r="AJ4036" t="s">
        <v>32</v>
      </c>
      <c r="AK4036" t="str">
        <f t="shared" si="895"/>
        <v/>
      </c>
      <c r="AL4036">
        <v>0</v>
      </c>
      <c r="AM4036">
        <v>0</v>
      </c>
      <c r="AN4036">
        <v>0</v>
      </c>
      <c r="AO4036" t="s">
        <v>32</v>
      </c>
      <c r="AP4036" t="s">
        <v>32</v>
      </c>
    </row>
    <row r="4037" spans="1:42" x14ac:dyDescent="0.25">
      <c r="A4037">
        <v>201905</v>
      </c>
      <c r="B4037" t="str">
        <f t="shared" si="882"/>
        <v>2019-I</v>
      </c>
      <c r="C4037" t="s">
        <v>4098</v>
      </c>
      <c r="D4037" t="s">
        <v>4098</v>
      </c>
      <c r="E4037">
        <v>30720666</v>
      </c>
      <c r="F4037" t="s">
        <v>29</v>
      </c>
      <c r="G4037">
        <v>0</v>
      </c>
      <c r="H4037">
        <v>0</v>
      </c>
      <c r="I4037">
        <v>0</v>
      </c>
      <c r="J4037">
        <f t="shared" si="883"/>
        <v>0</v>
      </c>
      <c r="K4037" t="str">
        <f t="shared" si="884"/>
        <v>Modelamiento</v>
      </c>
      <c r="L4037">
        <f t="shared" si="885"/>
        <v>0</v>
      </c>
      <c r="M4037">
        <v>36</v>
      </c>
      <c r="N4037" t="str">
        <f t="shared" si="886"/>
        <v>&lt;=40</v>
      </c>
      <c r="O4037" t="s">
        <v>72</v>
      </c>
      <c r="P4037" t="s">
        <v>31</v>
      </c>
      <c r="Q4037">
        <v>37529</v>
      </c>
      <c r="R4037">
        <v>500</v>
      </c>
      <c r="S4037" t="str">
        <f t="shared" si="887"/>
        <v>&lt;=500</v>
      </c>
      <c r="T4037">
        <v>910</v>
      </c>
      <c r="U4037" t="str">
        <f t="shared" si="888"/>
        <v>&lt;=1000</v>
      </c>
      <c r="V4037" t="s">
        <v>585</v>
      </c>
      <c r="W4037">
        <v>35059</v>
      </c>
      <c r="X4037" s="12">
        <f t="shared" si="889"/>
        <v>1.4261673179497419E-2</v>
      </c>
      <c r="Y4037" t="str">
        <f t="shared" si="890"/>
        <v>&lt;=0.02</v>
      </c>
      <c r="Z4037" t="s">
        <v>32</v>
      </c>
      <c r="AA4037">
        <v>0</v>
      </c>
      <c r="AB4037">
        <v>3338.48</v>
      </c>
      <c r="AC4037" t="str">
        <f t="shared" si="891"/>
        <v>&lt;=4000</v>
      </c>
      <c r="AD4037">
        <v>0</v>
      </c>
      <c r="AE4037" t="str">
        <f t="shared" si="892"/>
        <v>=0</v>
      </c>
      <c r="AF4037">
        <v>0</v>
      </c>
      <c r="AG4037" t="str">
        <f t="shared" si="893"/>
        <v>&lt;=500</v>
      </c>
      <c r="AH4037" t="s">
        <v>32</v>
      </c>
      <c r="AI4037" t="str">
        <f t="shared" si="894"/>
        <v/>
      </c>
      <c r="AJ4037" t="s">
        <v>32</v>
      </c>
      <c r="AK4037" t="str">
        <f t="shared" si="895"/>
        <v/>
      </c>
      <c r="AL4037">
        <v>12</v>
      </c>
      <c r="AM4037">
        <v>12</v>
      </c>
      <c r="AN4037">
        <v>0</v>
      </c>
      <c r="AO4037">
        <v>1</v>
      </c>
      <c r="AP4037" t="s">
        <v>32</v>
      </c>
    </row>
    <row r="4038" spans="1:42" x14ac:dyDescent="0.25">
      <c r="A4038">
        <v>201905</v>
      </c>
      <c r="B4038" t="str">
        <f t="shared" si="882"/>
        <v>2019-I</v>
      </c>
      <c r="C4038" t="s">
        <v>4099</v>
      </c>
      <c r="D4038" t="s">
        <v>4099</v>
      </c>
      <c r="E4038">
        <v>30716900</v>
      </c>
      <c r="F4038" t="s">
        <v>29</v>
      </c>
      <c r="G4038">
        <v>0</v>
      </c>
      <c r="H4038">
        <v>0</v>
      </c>
      <c r="I4038">
        <v>0</v>
      </c>
      <c r="J4038">
        <f t="shared" si="883"/>
        <v>0</v>
      </c>
      <c r="K4038" t="str">
        <f t="shared" si="884"/>
        <v>Modelamiento</v>
      </c>
      <c r="L4038">
        <f t="shared" si="885"/>
        <v>0</v>
      </c>
      <c r="M4038">
        <v>49</v>
      </c>
      <c r="N4038" t="str">
        <f t="shared" si="886"/>
        <v>&lt;=50</v>
      </c>
      <c r="O4038" t="s">
        <v>56</v>
      </c>
      <c r="P4038" t="s">
        <v>35</v>
      </c>
      <c r="Q4038">
        <v>42095</v>
      </c>
      <c r="R4038">
        <v>1031</v>
      </c>
      <c r="S4038" t="str">
        <f t="shared" si="887"/>
        <v>&lt;=1500</v>
      </c>
      <c r="T4038">
        <v>1433</v>
      </c>
      <c r="U4038" t="str">
        <f t="shared" si="888"/>
        <v>&lt;=1500</v>
      </c>
      <c r="V4038" t="s">
        <v>614</v>
      </c>
      <c r="W4038">
        <v>39406</v>
      </c>
      <c r="X4038" s="12">
        <f t="shared" si="889"/>
        <v>2.6163528396690859E-2</v>
      </c>
      <c r="Y4038" t="str">
        <f t="shared" si="890"/>
        <v>&lt;=0.03</v>
      </c>
      <c r="Z4038" t="s">
        <v>32</v>
      </c>
      <c r="AA4038">
        <v>8</v>
      </c>
      <c r="AB4038" t="s">
        <v>32</v>
      </c>
      <c r="AC4038" t="str">
        <f t="shared" si="891"/>
        <v/>
      </c>
      <c r="AD4038" t="s">
        <v>32</v>
      </c>
      <c r="AE4038" t="str">
        <f t="shared" si="892"/>
        <v/>
      </c>
      <c r="AF4038" t="s">
        <v>32</v>
      </c>
      <c r="AG4038" t="str">
        <f t="shared" si="893"/>
        <v/>
      </c>
      <c r="AH4038">
        <v>750</v>
      </c>
      <c r="AI4038" t="str">
        <f t="shared" si="894"/>
        <v>&lt;=1000</v>
      </c>
      <c r="AJ4038">
        <v>0</v>
      </c>
      <c r="AK4038" t="str">
        <f t="shared" si="895"/>
        <v>=0</v>
      </c>
      <c r="AL4038">
        <v>0</v>
      </c>
      <c r="AM4038">
        <v>0</v>
      </c>
      <c r="AN4038">
        <v>0</v>
      </c>
      <c r="AO4038" t="s">
        <v>32</v>
      </c>
      <c r="AP4038" t="s">
        <v>32</v>
      </c>
    </row>
    <row r="4039" spans="1:42" x14ac:dyDescent="0.25">
      <c r="A4039">
        <v>201905</v>
      </c>
      <c r="B4039" t="str">
        <f t="shared" si="882"/>
        <v>2019-I</v>
      </c>
      <c r="C4039" t="s">
        <v>4100</v>
      </c>
      <c r="D4039" t="s">
        <v>4100</v>
      </c>
      <c r="E4039">
        <v>30719349</v>
      </c>
      <c r="F4039" t="s">
        <v>29</v>
      </c>
      <c r="G4039">
        <v>0</v>
      </c>
      <c r="H4039">
        <v>0</v>
      </c>
      <c r="I4039">
        <v>0</v>
      </c>
      <c r="J4039">
        <f t="shared" si="883"/>
        <v>0</v>
      </c>
      <c r="K4039" t="str">
        <f t="shared" si="884"/>
        <v>Modelamiento</v>
      </c>
      <c r="L4039">
        <f t="shared" si="885"/>
        <v>0</v>
      </c>
      <c r="M4039">
        <v>33</v>
      </c>
      <c r="N4039" t="str">
        <f t="shared" si="886"/>
        <v>&lt;=35</v>
      </c>
      <c r="O4039" t="s">
        <v>56</v>
      </c>
      <c r="P4039" t="s">
        <v>39</v>
      </c>
      <c r="Q4039">
        <v>37644</v>
      </c>
      <c r="R4039">
        <v>1031</v>
      </c>
      <c r="S4039" t="str">
        <f t="shared" si="887"/>
        <v>&lt;=1500</v>
      </c>
      <c r="T4039">
        <v>1281</v>
      </c>
      <c r="U4039" t="str">
        <f t="shared" si="888"/>
        <v>&lt;=1300</v>
      </c>
      <c r="V4039" t="s">
        <v>587</v>
      </c>
      <c r="W4039">
        <v>35705</v>
      </c>
      <c r="X4039" s="12">
        <f t="shared" si="889"/>
        <v>2.8875507631984317E-2</v>
      </c>
      <c r="Y4039" t="str">
        <f t="shared" si="890"/>
        <v>&lt;=0.03</v>
      </c>
      <c r="Z4039" t="s">
        <v>32</v>
      </c>
      <c r="AA4039">
        <v>4</v>
      </c>
      <c r="AB4039">
        <v>1923.32</v>
      </c>
      <c r="AC4039" t="str">
        <f t="shared" si="891"/>
        <v>&lt;=2000</v>
      </c>
      <c r="AD4039">
        <v>1638</v>
      </c>
      <c r="AE4039" t="str">
        <f t="shared" si="892"/>
        <v>&gt;120</v>
      </c>
      <c r="AF4039">
        <v>1923.32</v>
      </c>
      <c r="AG4039" t="str">
        <f t="shared" si="893"/>
        <v>&lt;=2000</v>
      </c>
      <c r="AH4039" t="s">
        <v>32</v>
      </c>
      <c r="AI4039" t="str">
        <f t="shared" si="894"/>
        <v/>
      </c>
      <c r="AJ4039" t="s">
        <v>32</v>
      </c>
      <c r="AK4039" t="str">
        <f t="shared" si="895"/>
        <v/>
      </c>
      <c r="AL4039">
        <v>12</v>
      </c>
      <c r="AM4039">
        <v>0</v>
      </c>
      <c r="AN4039">
        <v>12</v>
      </c>
      <c r="AO4039" t="s">
        <v>32</v>
      </c>
      <c r="AP4039">
        <v>1</v>
      </c>
    </row>
    <row r="4040" spans="1:42" x14ac:dyDescent="0.25">
      <c r="A4040">
        <v>201905</v>
      </c>
      <c r="B4040" t="str">
        <f t="shared" si="882"/>
        <v>2019-I</v>
      </c>
      <c r="C4040" t="s">
        <v>4101</v>
      </c>
      <c r="D4040" t="s">
        <v>4101</v>
      </c>
      <c r="E4040">
        <v>30718477</v>
      </c>
      <c r="F4040" t="s">
        <v>29</v>
      </c>
      <c r="G4040">
        <v>0</v>
      </c>
      <c r="H4040">
        <v>0</v>
      </c>
      <c r="I4040">
        <v>0</v>
      </c>
      <c r="J4040">
        <f t="shared" si="883"/>
        <v>0</v>
      </c>
      <c r="K4040" t="str">
        <f t="shared" si="884"/>
        <v>Modelamiento</v>
      </c>
      <c r="L4040">
        <f t="shared" si="885"/>
        <v>0</v>
      </c>
      <c r="M4040">
        <v>31</v>
      </c>
      <c r="N4040" t="str">
        <f t="shared" si="886"/>
        <v>&lt;=35</v>
      </c>
      <c r="O4040" t="s">
        <v>56</v>
      </c>
      <c r="P4040" t="s">
        <v>31</v>
      </c>
      <c r="Q4040">
        <v>37089</v>
      </c>
      <c r="R4040">
        <v>500</v>
      </c>
      <c r="S4040" t="str">
        <f t="shared" si="887"/>
        <v>&lt;=500</v>
      </c>
      <c r="T4040">
        <v>888</v>
      </c>
      <c r="U4040" t="str">
        <f t="shared" si="888"/>
        <v>&lt;=1000</v>
      </c>
      <c r="V4040" t="s">
        <v>585</v>
      </c>
      <c r="W4040">
        <v>34619</v>
      </c>
      <c r="X4040" s="12">
        <f t="shared" si="889"/>
        <v>1.4442935960021953E-2</v>
      </c>
      <c r="Y4040" t="str">
        <f t="shared" si="890"/>
        <v>&lt;=0.02</v>
      </c>
      <c r="Z4040" t="s">
        <v>32</v>
      </c>
      <c r="AA4040">
        <v>4</v>
      </c>
      <c r="AB4040">
        <v>858.98</v>
      </c>
      <c r="AC4040" t="str">
        <f t="shared" si="891"/>
        <v>&lt;=1000</v>
      </c>
      <c r="AD4040">
        <v>899</v>
      </c>
      <c r="AE4040" t="str">
        <f t="shared" si="892"/>
        <v>&gt;120</v>
      </c>
      <c r="AF4040">
        <v>858.98</v>
      </c>
      <c r="AG4040" t="str">
        <f t="shared" si="893"/>
        <v>&lt;=1000</v>
      </c>
      <c r="AH4040" t="s">
        <v>32</v>
      </c>
      <c r="AI4040" t="str">
        <f t="shared" si="894"/>
        <v/>
      </c>
      <c r="AJ4040" t="s">
        <v>32</v>
      </c>
      <c r="AK4040" t="str">
        <f t="shared" si="895"/>
        <v/>
      </c>
      <c r="AL4040">
        <v>12</v>
      </c>
      <c r="AM4040">
        <v>0</v>
      </c>
      <c r="AN4040">
        <v>12</v>
      </c>
      <c r="AO4040" t="s">
        <v>32</v>
      </c>
      <c r="AP4040">
        <v>1</v>
      </c>
    </row>
    <row r="4041" spans="1:42" x14ac:dyDescent="0.25">
      <c r="A4041">
        <v>201905</v>
      </c>
      <c r="B4041" t="str">
        <f t="shared" si="882"/>
        <v>2019-I</v>
      </c>
      <c r="C4041" t="s">
        <v>4102</v>
      </c>
      <c r="D4041" t="s">
        <v>4102</v>
      </c>
      <c r="E4041">
        <v>30718671</v>
      </c>
      <c r="F4041" t="s">
        <v>29</v>
      </c>
      <c r="G4041">
        <v>0</v>
      </c>
      <c r="H4041">
        <v>0</v>
      </c>
      <c r="I4041">
        <v>0</v>
      </c>
      <c r="J4041">
        <f t="shared" si="883"/>
        <v>0</v>
      </c>
      <c r="K4041" t="str">
        <f t="shared" si="884"/>
        <v>Modelamiento</v>
      </c>
      <c r="L4041">
        <f t="shared" si="885"/>
        <v>0</v>
      </c>
      <c r="M4041">
        <v>44</v>
      </c>
      <c r="N4041" t="str">
        <f t="shared" si="886"/>
        <v>&lt;=45</v>
      </c>
      <c r="O4041" t="s">
        <v>56</v>
      </c>
      <c r="P4041" t="s">
        <v>69</v>
      </c>
      <c r="Q4041">
        <v>58167</v>
      </c>
      <c r="R4041">
        <v>1031</v>
      </c>
      <c r="S4041" t="str">
        <f t="shared" si="887"/>
        <v>&lt;=1500</v>
      </c>
      <c r="T4041">
        <v>1408</v>
      </c>
      <c r="U4041" t="str">
        <f t="shared" si="888"/>
        <v>&lt;=1500</v>
      </c>
      <c r="V4041" t="s">
        <v>1210</v>
      </c>
      <c r="W4041">
        <v>56228</v>
      </c>
      <c r="X4041" s="12">
        <f t="shared" si="889"/>
        <v>1.833606032581632E-2</v>
      </c>
      <c r="Y4041" t="str">
        <f t="shared" si="890"/>
        <v>&lt;=0.02</v>
      </c>
      <c r="Z4041" t="s">
        <v>32</v>
      </c>
      <c r="AA4041">
        <v>9</v>
      </c>
      <c r="AB4041" t="s">
        <v>32</v>
      </c>
      <c r="AC4041" t="str">
        <f t="shared" si="891"/>
        <v/>
      </c>
      <c r="AD4041" t="s">
        <v>32</v>
      </c>
      <c r="AE4041" t="str">
        <f t="shared" si="892"/>
        <v/>
      </c>
      <c r="AF4041" t="s">
        <v>32</v>
      </c>
      <c r="AG4041" t="str">
        <f t="shared" si="893"/>
        <v/>
      </c>
      <c r="AH4041" t="s">
        <v>32</v>
      </c>
      <c r="AI4041" t="str">
        <f t="shared" si="894"/>
        <v/>
      </c>
      <c r="AJ4041" t="s">
        <v>32</v>
      </c>
      <c r="AK4041" t="str">
        <f t="shared" si="895"/>
        <v/>
      </c>
      <c r="AL4041">
        <v>0</v>
      </c>
      <c r="AM4041">
        <v>0</v>
      </c>
      <c r="AN4041">
        <v>0</v>
      </c>
      <c r="AO4041" t="s">
        <v>32</v>
      </c>
      <c r="AP4041" t="s">
        <v>32</v>
      </c>
    </row>
    <row r="4042" spans="1:42" x14ac:dyDescent="0.25">
      <c r="A4042">
        <v>201905</v>
      </c>
      <c r="B4042" t="str">
        <f t="shared" si="882"/>
        <v>2019-I</v>
      </c>
      <c r="C4042" t="s">
        <v>4103</v>
      </c>
      <c r="D4042" t="s">
        <v>4103</v>
      </c>
      <c r="E4042">
        <v>30719025</v>
      </c>
      <c r="F4042" t="s">
        <v>29</v>
      </c>
      <c r="G4042">
        <v>0</v>
      </c>
      <c r="H4042">
        <v>0</v>
      </c>
      <c r="I4042">
        <v>0</v>
      </c>
      <c r="J4042">
        <f t="shared" si="883"/>
        <v>0</v>
      </c>
      <c r="K4042" t="str">
        <f t="shared" si="884"/>
        <v>Modelamiento</v>
      </c>
      <c r="L4042">
        <f t="shared" si="885"/>
        <v>0</v>
      </c>
      <c r="M4042">
        <v>47</v>
      </c>
      <c r="N4042" t="str">
        <f t="shared" si="886"/>
        <v>&lt;=50</v>
      </c>
      <c r="O4042" t="s">
        <v>72</v>
      </c>
      <c r="P4042" t="s">
        <v>35</v>
      </c>
      <c r="Q4042">
        <v>38234</v>
      </c>
      <c r="R4042">
        <v>500</v>
      </c>
      <c r="S4042" t="str">
        <f t="shared" si="887"/>
        <v>&lt;=500</v>
      </c>
      <c r="T4042">
        <v>827</v>
      </c>
      <c r="U4042" t="str">
        <f t="shared" si="888"/>
        <v>&lt;=1000</v>
      </c>
      <c r="V4042" t="s">
        <v>585</v>
      </c>
      <c r="W4042">
        <v>35764</v>
      </c>
      <c r="X4042" s="12">
        <f t="shared" si="889"/>
        <v>1.3980539089587294E-2</v>
      </c>
      <c r="Y4042" t="str">
        <f t="shared" si="890"/>
        <v>&lt;=0.02</v>
      </c>
      <c r="Z4042" t="s">
        <v>32</v>
      </c>
      <c r="AA4042">
        <v>0</v>
      </c>
      <c r="AB4042">
        <v>8046.75</v>
      </c>
      <c r="AC4042" t="str">
        <f t="shared" si="891"/>
        <v>&gt;5000</v>
      </c>
      <c r="AD4042">
        <v>25</v>
      </c>
      <c r="AE4042" t="str">
        <f t="shared" si="892"/>
        <v>&lt;=30</v>
      </c>
      <c r="AF4042">
        <v>0</v>
      </c>
      <c r="AG4042" t="str">
        <f t="shared" si="893"/>
        <v>&lt;=500</v>
      </c>
      <c r="AH4042">
        <v>17031.02</v>
      </c>
      <c r="AI4042" t="str">
        <f t="shared" si="894"/>
        <v>&gt;5000</v>
      </c>
      <c r="AJ4042">
        <v>0.61750000000000005</v>
      </c>
      <c r="AK4042" t="str">
        <f t="shared" si="895"/>
        <v>&lt;=0.7</v>
      </c>
      <c r="AL4042">
        <v>12</v>
      </c>
      <c r="AM4042">
        <v>11</v>
      </c>
      <c r="AN4042">
        <v>0</v>
      </c>
      <c r="AO4042">
        <v>1</v>
      </c>
      <c r="AP4042" t="s">
        <v>32</v>
      </c>
    </row>
    <row r="4043" spans="1:42" x14ac:dyDescent="0.25">
      <c r="A4043">
        <v>201905</v>
      </c>
      <c r="B4043" t="str">
        <f t="shared" si="882"/>
        <v>2019-I</v>
      </c>
      <c r="C4043" t="s">
        <v>4104</v>
      </c>
      <c r="D4043" t="s">
        <v>4104</v>
      </c>
      <c r="E4043">
        <v>30713538</v>
      </c>
      <c r="F4043" t="s">
        <v>29</v>
      </c>
      <c r="G4043">
        <v>1</v>
      </c>
      <c r="H4043">
        <v>0</v>
      </c>
      <c r="I4043">
        <v>0</v>
      </c>
      <c r="J4043">
        <f t="shared" si="883"/>
        <v>0</v>
      </c>
      <c r="K4043" t="str">
        <f t="shared" si="884"/>
        <v>Modelamiento</v>
      </c>
      <c r="L4043">
        <f t="shared" si="885"/>
        <v>0</v>
      </c>
      <c r="M4043">
        <v>55</v>
      </c>
      <c r="N4043" t="str">
        <f t="shared" si="886"/>
        <v>&lt;=55</v>
      </c>
      <c r="O4043" t="s">
        <v>56</v>
      </c>
      <c r="P4043" t="s">
        <v>35</v>
      </c>
      <c r="Q4043">
        <v>49359</v>
      </c>
      <c r="R4043">
        <v>1650</v>
      </c>
      <c r="S4043" t="str">
        <f t="shared" si="887"/>
        <v>&lt;=2000</v>
      </c>
      <c r="T4043">
        <v>1306</v>
      </c>
      <c r="U4043" t="str">
        <f t="shared" si="888"/>
        <v>&lt;=1400</v>
      </c>
      <c r="V4043" t="s">
        <v>601</v>
      </c>
      <c r="W4043">
        <v>47289</v>
      </c>
      <c r="X4043" s="12">
        <f t="shared" si="889"/>
        <v>3.4891835310537335E-2</v>
      </c>
      <c r="Y4043" t="str">
        <f t="shared" si="890"/>
        <v>&lt;=0.04</v>
      </c>
      <c r="Z4043" t="s">
        <v>32</v>
      </c>
      <c r="AA4043">
        <v>4</v>
      </c>
      <c r="AB4043">
        <v>1387.33</v>
      </c>
      <c r="AC4043" t="str">
        <f t="shared" si="891"/>
        <v>&lt;=2000</v>
      </c>
      <c r="AD4043">
        <v>1086</v>
      </c>
      <c r="AE4043" t="str">
        <f t="shared" si="892"/>
        <v>&gt;120</v>
      </c>
      <c r="AF4043">
        <v>1387.33</v>
      </c>
      <c r="AG4043" t="str">
        <f t="shared" si="893"/>
        <v>&lt;=2000</v>
      </c>
      <c r="AH4043" t="s">
        <v>32</v>
      </c>
      <c r="AI4043" t="str">
        <f t="shared" si="894"/>
        <v/>
      </c>
      <c r="AJ4043" t="s">
        <v>32</v>
      </c>
      <c r="AK4043" t="str">
        <f t="shared" si="895"/>
        <v/>
      </c>
      <c r="AL4043">
        <v>12</v>
      </c>
      <c r="AM4043">
        <v>0</v>
      </c>
      <c r="AN4043">
        <v>12</v>
      </c>
      <c r="AO4043" t="s">
        <v>32</v>
      </c>
      <c r="AP4043">
        <v>1</v>
      </c>
    </row>
    <row r="4044" spans="1:42" x14ac:dyDescent="0.25">
      <c r="A4044">
        <v>201905</v>
      </c>
      <c r="B4044" t="str">
        <f t="shared" si="882"/>
        <v>2019-I</v>
      </c>
      <c r="C4044" t="s">
        <v>4105</v>
      </c>
      <c r="D4044" t="s">
        <v>4105</v>
      </c>
      <c r="E4044">
        <v>30693908</v>
      </c>
      <c r="F4044" t="s">
        <v>29</v>
      </c>
      <c r="G4044">
        <v>1</v>
      </c>
      <c r="H4044">
        <v>0</v>
      </c>
      <c r="I4044">
        <v>0</v>
      </c>
      <c r="J4044">
        <f t="shared" si="883"/>
        <v>0</v>
      </c>
      <c r="K4044" t="str">
        <f t="shared" si="884"/>
        <v>Modelamiento</v>
      </c>
      <c r="L4044">
        <f t="shared" si="885"/>
        <v>0</v>
      </c>
      <c r="M4044">
        <v>27</v>
      </c>
      <c r="N4044" t="str">
        <f t="shared" si="886"/>
        <v>&lt;=30</v>
      </c>
      <c r="O4044" t="s">
        <v>56</v>
      </c>
      <c r="P4044" t="s">
        <v>31</v>
      </c>
      <c r="Q4044">
        <v>59699</v>
      </c>
      <c r="R4044">
        <v>1649</v>
      </c>
      <c r="S4044" t="str">
        <f t="shared" si="887"/>
        <v>&lt;=2000</v>
      </c>
      <c r="T4044">
        <v>1443</v>
      </c>
      <c r="U4044" t="str">
        <f t="shared" si="888"/>
        <v>&lt;=1500</v>
      </c>
      <c r="V4044" t="s">
        <v>589</v>
      </c>
      <c r="W4044">
        <v>58428</v>
      </c>
      <c r="X4044" s="12">
        <f t="shared" si="889"/>
        <v>2.8222769904840145E-2</v>
      </c>
      <c r="Y4044" t="str">
        <f t="shared" si="890"/>
        <v>&lt;=0.03</v>
      </c>
      <c r="Z4044" t="s">
        <v>32</v>
      </c>
      <c r="AA4044">
        <v>0</v>
      </c>
      <c r="AB4044">
        <v>3067.8</v>
      </c>
      <c r="AC4044" t="str">
        <f t="shared" si="891"/>
        <v>&lt;=4000</v>
      </c>
      <c r="AD4044">
        <v>0</v>
      </c>
      <c r="AE4044" t="str">
        <f t="shared" si="892"/>
        <v>=0</v>
      </c>
      <c r="AF4044">
        <v>0</v>
      </c>
      <c r="AG4044" t="str">
        <f t="shared" si="893"/>
        <v>&lt;=500</v>
      </c>
      <c r="AH4044" t="s">
        <v>32</v>
      </c>
      <c r="AI4044" t="str">
        <f t="shared" si="894"/>
        <v/>
      </c>
      <c r="AJ4044" t="s">
        <v>32</v>
      </c>
      <c r="AK4044" t="str">
        <f t="shared" si="895"/>
        <v/>
      </c>
      <c r="AL4044">
        <v>7</v>
      </c>
      <c r="AM4044">
        <v>7</v>
      </c>
      <c r="AN4044">
        <v>0</v>
      </c>
      <c r="AO4044">
        <v>1</v>
      </c>
      <c r="AP4044" t="s">
        <v>32</v>
      </c>
    </row>
    <row r="4045" spans="1:42" x14ac:dyDescent="0.25">
      <c r="A4045">
        <v>201905</v>
      </c>
      <c r="B4045" t="str">
        <f t="shared" si="882"/>
        <v>2019-I</v>
      </c>
      <c r="C4045" t="s">
        <v>4106</v>
      </c>
      <c r="D4045" t="s">
        <v>4106</v>
      </c>
      <c r="E4045">
        <v>30715643</v>
      </c>
      <c r="F4045" t="s">
        <v>29</v>
      </c>
      <c r="G4045">
        <v>0</v>
      </c>
      <c r="H4045">
        <v>0</v>
      </c>
      <c r="I4045">
        <v>0</v>
      </c>
      <c r="J4045">
        <f t="shared" si="883"/>
        <v>0</v>
      </c>
      <c r="K4045" t="str">
        <f t="shared" si="884"/>
        <v>Modelamiento</v>
      </c>
      <c r="L4045">
        <f t="shared" si="885"/>
        <v>0</v>
      </c>
      <c r="M4045">
        <v>43</v>
      </c>
      <c r="N4045" t="str">
        <f t="shared" si="886"/>
        <v>&lt;=45</v>
      </c>
      <c r="O4045" t="s">
        <v>56</v>
      </c>
      <c r="P4045" t="s">
        <v>39</v>
      </c>
      <c r="Q4045">
        <v>49674</v>
      </c>
      <c r="R4045">
        <v>1031</v>
      </c>
      <c r="S4045" t="str">
        <f t="shared" si="887"/>
        <v>&lt;=1500</v>
      </c>
      <c r="T4045">
        <v>1390</v>
      </c>
      <c r="U4045" t="str">
        <f t="shared" si="888"/>
        <v>&lt;=1400</v>
      </c>
      <c r="V4045" t="s">
        <v>585</v>
      </c>
      <c r="W4045">
        <v>47735</v>
      </c>
      <c r="X4045" s="12">
        <f t="shared" si="889"/>
        <v>2.1598407876819943E-2</v>
      </c>
      <c r="Y4045" t="str">
        <f t="shared" si="890"/>
        <v>&lt;=0.03</v>
      </c>
      <c r="Z4045" t="s">
        <v>32</v>
      </c>
      <c r="AA4045">
        <v>9</v>
      </c>
      <c r="AB4045" t="s">
        <v>32</v>
      </c>
      <c r="AC4045" t="str">
        <f t="shared" si="891"/>
        <v/>
      </c>
      <c r="AD4045" t="s">
        <v>32</v>
      </c>
      <c r="AE4045" t="str">
        <f t="shared" si="892"/>
        <v/>
      </c>
      <c r="AF4045" t="s">
        <v>32</v>
      </c>
      <c r="AG4045" t="str">
        <f t="shared" si="893"/>
        <v/>
      </c>
      <c r="AH4045" t="s">
        <v>32</v>
      </c>
      <c r="AI4045" t="str">
        <f t="shared" si="894"/>
        <v/>
      </c>
      <c r="AJ4045" t="s">
        <v>32</v>
      </c>
      <c r="AK4045" t="str">
        <f t="shared" si="895"/>
        <v/>
      </c>
      <c r="AL4045">
        <v>0</v>
      </c>
      <c r="AM4045">
        <v>0</v>
      </c>
      <c r="AN4045">
        <v>0</v>
      </c>
      <c r="AO4045" t="s">
        <v>32</v>
      </c>
      <c r="AP4045" t="s">
        <v>32</v>
      </c>
    </row>
    <row r="4046" spans="1:42" x14ac:dyDescent="0.25">
      <c r="A4046">
        <v>201905</v>
      </c>
      <c r="B4046" t="str">
        <f t="shared" si="882"/>
        <v>2019-I</v>
      </c>
      <c r="C4046" t="s">
        <v>4107</v>
      </c>
      <c r="D4046" t="s">
        <v>4107</v>
      </c>
      <c r="E4046">
        <v>30723219</v>
      </c>
      <c r="F4046" t="s">
        <v>29</v>
      </c>
      <c r="G4046">
        <v>0</v>
      </c>
      <c r="H4046">
        <v>0</v>
      </c>
      <c r="I4046">
        <v>0</v>
      </c>
      <c r="J4046">
        <f t="shared" si="883"/>
        <v>0</v>
      </c>
      <c r="K4046" t="str">
        <f t="shared" si="884"/>
        <v>Modelamiento</v>
      </c>
      <c r="L4046">
        <f t="shared" si="885"/>
        <v>0</v>
      </c>
      <c r="M4046">
        <v>44</v>
      </c>
      <c r="N4046" t="str">
        <f t="shared" si="886"/>
        <v>&lt;=45</v>
      </c>
      <c r="O4046" t="s">
        <v>56</v>
      </c>
      <c r="P4046" t="s">
        <v>39</v>
      </c>
      <c r="Q4046">
        <v>50508</v>
      </c>
      <c r="R4046">
        <v>500</v>
      </c>
      <c r="S4046" t="str">
        <f t="shared" si="887"/>
        <v>&lt;=500</v>
      </c>
      <c r="T4046">
        <v>1078</v>
      </c>
      <c r="U4046" t="str">
        <f t="shared" si="888"/>
        <v>&lt;=1100</v>
      </c>
      <c r="V4046" t="s">
        <v>585</v>
      </c>
      <c r="W4046">
        <v>48038</v>
      </c>
      <c r="X4046" s="12">
        <f t="shared" si="889"/>
        <v>1.0408426662225738E-2</v>
      </c>
      <c r="Y4046" t="str">
        <f t="shared" si="890"/>
        <v>&lt;=0.02</v>
      </c>
      <c r="Z4046" t="s">
        <v>32</v>
      </c>
      <c r="AA4046">
        <v>9</v>
      </c>
      <c r="AB4046" t="s">
        <v>32</v>
      </c>
      <c r="AC4046" t="str">
        <f t="shared" si="891"/>
        <v/>
      </c>
      <c r="AD4046" t="s">
        <v>32</v>
      </c>
      <c r="AE4046" t="str">
        <f t="shared" si="892"/>
        <v/>
      </c>
      <c r="AF4046" t="s">
        <v>32</v>
      </c>
      <c r="AG4046" t="str">
        <f t="shared" si="893"/>
        <v/>
      </c>
      <c r="AH4046" t="s">
        <v>32</v>
      </c>
      <c r="AI4046" t="str">
        <f t="shared" si="894"/>
        <v/>
      </c>
      <c r="AJ4046" t="s">
        <v>32</v>
      </c>
      <c r="AK4046" t="str">
        <f t="shared" si="895"/>
        <v/>
      </c>
      <c r="AL4046">
        <v>0</v>
      </c>
      <c r="AM4046">
        <v>0</v>
      </c>
      <c r="AN4046">
        <v>0</v>
      </c>
      <c r="AO4046" t="s">
        <v>32</v>
      </c>
      <c r="AP4046" t="s">
        <v>32</v>
      </c>
    </row>
    <row r="4047" spans="1:42" x14ac:dyDescent="0.25">
      <c r="A4047">
        <v>201905</v>
      </c>
      <c r="B4047" t="str">
        <f t="shared" si="882"/>
        <v>2019-I</v>
      </c>
      <c r="C4047" t="s">
        <v>4108</v>
      </c>
      <c r="D4047" t="s">
        <v>4108</v>
      </c>
      <c r="E4047">
        <v>30725088</v>
      </c>
      <c r="F4047" t="s">
        <v>29</v>
      </c>
      <c r="G4047">
        <v>0</v>
      </c>
      <c r="H4047">
        <v>0</v>
      </c>
      <c r="I4047">
        <v>0</v>
      </c>
      <c r="J4047">
        <f t="shared" si="883"/>
        <v>0</v>
      </c>
      <c r="K4047" t="str">
        <f t="shared" si="884"/>
        <v>Modelamiento</v>
      </c>
      <c r="L4047">
        <f t="shared" si="885"/>
        <v>0</v>
      </c>
      <c r="M4047">
        <v>56</v>
      </c>
      <c r="N4047" t="str">
        <f t="shared" si="886"/>
        <v>&lt;=60</v>
      </c>
      <c r="O4047" t="s">
        <v>56</v>
      </c>
      <c r="P4047" t="s">
        <v>39</v>
      </c>
      <c r="Q4047">
        <v>46482</v>
      </c>
      <c r="R4047">
        <v>500</v>
      </c>
      <c r="S4047" t="str">
        <f t="shared" si="887"/>
        <v>&lt;=500</v>
      </c>
      <c r="T4047">
        <v>1027</v>
      </c>
      <c r="U4047" t="str">
        <f t="shared" si="888"/>
        <v>&lt;=1100</v>
      </c>
      <c r="V4047" t="s">
        <v>585</v>
      </c>
      <c r="W4047">
        <v>44012</v>
      </c>
      <c r="X4047" s="12">
        <f t="shared" si="889"/>
        <v>1.1360538035081342E-2</v>
      </c>
      <c r="Y4047" t="str">
        <f t="shared" si="890"/>
        <v>&lt;=0.02</v>
      </c>
      <c r="Z4047" t="s">
        <v>32</v>
      </c>
      <c r="AA4047">
        <v>0</v>
      </c>
      <c r="AB4047">
        <v>4000</v>
      </c>
      <c r="AC4047" t="str">
        <f t="shared" si="891"/>
        <v>&lt;=4000</v>
      </c>
      <c r="AD4047">
        <v>0</v>
      </c>
      <c r="AE4047" t="str">
        <f t="shared" si="892"/>
        <v>=0</v>
      </c>
      <c r="AF4047">
        <v>0</v>
      </c>
      <c r="AG4047" t="str">
        <f t="shared" si="893"/>
        <v>&lt;=500</v>
      </c>
      <c r="AH4047" t="s">
        <v>32</v>
      </c>
      <c r="AI4047" t="str">
        <f t="shared" si="894"/>
        <v/>
      </c>
      <c r="AJ4047" t="s">
        <v>32</v>
      </c>
      <c r="AK4047" t="str">
        <f t="shared" si="895"/>
        <v/>
      </c>
      <c r="AL4047">
        <v>8</v>
      </c>
      <c r="AM4047">
        <v>8</v>
      </c>
      <c r="AN4047">
        <v>0</v>
      </c>
      <c r="AO4047">
        <v>1</v>
      </c>
      <c r="AP4047" t="s">
        <v>32</v>
      </c>
    </row>
    <row r="4048" spans="1:42" x14ac:dyDescent="0.25">
      <c r="A4048">
        <v>201905</v>
      </c>
      <c r="B4048" t="str">
        <f t="shared" si="882"/>
        <v>2019-I</v>
      </c>
      <c r="C4048" t="s">
        <v>4109</v>
      </c>
      <c r="D4048" t="s">
        <v>4109</v>
      </c>
      <c r="E4048">
        <v>30724885</v>
      </c>
      <c r="F4048" t="s">
        <v>29</v>
      </c>
      <c r="G4048">
        <v>1</v>
      </c>
      <c r="H4048">
        <v>0</v>
      </c>
      <c r="I4048">
        <v>0</v>
      </c>
      <c r="J4048">
        <f t="shared" si="883"/>
        <v>0</v>
      </c>
      <c r="K4048" t="str">
        <f t="shared" si="884"/>
        <v>Modelamiento</v>
      </c>
      <c r="L4048">
        <f t="shared" si="885"/>
        <v>0</v>
      </c>
      <c r="M4048">
        <v>44</v>
      </c>
      <c r="N4048" t="str">
        <f t="shared" si="886"/>
        <v>&lt;=45</v>
      </c>
      <c r="O4048" t="s">
        <v>56</v>
      </c>
      <c r="P4048" t="s">
        <v>35</v>
      </c>
      <c r="Q4048">
        <v>39597</v>
      </c>
      <c r="R4048">
        <v>500</v>
      </c>
      <c r="S4048" t="str">
        <f t="shared" si="887"/>
        <v>&lt;=500</v>
      </c>
      <c r="T4048">
        <v>1345</v>
      </c>
      <c r="U4048" t="str">
        <f t="shared" si="888"/>
        <v>&lt;=1400</v>
      </c>
      <c r="V4048" t="s">
        <v>589</v>
      </c>
      <c r="W4048">
        <v>37127</v>
      </c>
      <c r="X4048" s="12">
        <f t="shared" si="889"/>
        <v>1.3467287957551108E-2</v>
      </c>
      <c r="Y4048" t="str">
        <f t="shared" si="890"/>
        <v>&lt;=0.02</v>
      </c>
      <c r="Z4048" t="s">
        <v>32</v>
      </c>
      <c r="AA4048">
        <v>4</v>
      </c>
      <c r="AB4048">
        <v>2064.83</v>
      </c>
      <c r="AC4048" t="str">
        <f t="shared" si="891"/>
        <v>&lt;=3000</v>
      </c>
      <c r="AD4048">
        <v>7487</v>
      </c>
      <c r="AE4048" t="str">
        <f t="shared" si="892"/>
        <v>&gt;120</v>
      </c>
      <c r="AF4048">
        <v>2064.83</v>
      </c>
      <c r="AG4048" t="str">
        <f t="shared" si="893"/>
        <v>&lt;=3000</v>
      </c>
      <c r="AH4048" t="s">
        <v>32</v>
      </c>
      <c r="AI4048" t="str">
        <f t="shared" si="894"/>
        <v/>
      </c>
      <c r="AJ4048" t="s">
        <v>32</v>
      </c>
      <c r="AK4048" t="str">
        <f t="shared" si="895"/>
        <v/>
      </c>
      <c r="AL4048">
        <v>12</v>
      </c>
      <c r="AM4048">
        <v>0</v>
      </c>
      <c r="AN4048">
        <v>12</v>
      </c>
      <c r="AO4048" t="s">
        <v>32</v>
      </c>
      <c r="AP4048">
        <v>1</v>
      </c>
    </row>
    <row r="4049" spans="1:42" x14ac:dyDescent="0.25">
      <c r="A4049">
        <v>201905</v>
      </c>
      <c r="B4049" t="str">
        <f t="shared" si="882"/>
        <v>2019-I</v>
      </c>
      <c r="C4049" t="s">
        <v>4110</v>
      </c>
      <c r="D4049" t="s">
        <v>4110</v>
      </c>
      <c r="E4049">
        <v>30724866</v>
      </c>
      <c r="F4049" t="s">
        <v>29</v>
      </c>
      <c r="G4049">
        <v>0</v>
      </c>
      <c r="H4049">
        <v>0</v>
      </c>
      <c r="I4049">
        <v>0</v>
      </c>
      <c r="J4049">
        <f t="shared" si="883"/>
        <v>0</v>
      </c>
      <c r="K4049" t="str">
        <f t="shared" si="884"/>
        <v>Modelamiento</v>
      </c>
      <c r="L4049">
        <f t="shared" si="885"/>
        <v>0</v>
      </c>
      <c r="M4049">
        <v>50</v>
      </c>
      <c r="N4049" t="str">
        <f t="shared" si="886"/>
        <v>&lt;=50</v>
      </c>
      <c r="O4049" t="s">
        <v>56</v>
      </c>
      <c r="P4049" t="s">
        <v>35</v>
      </c>
      <c r="Q4049">
        <v>49487</v>
      </c>
      <c r="R4049">
        <v>500</v>
      </c>
      <c r="S4049" t="str">
        <f t="shared" si="887"/>
        <v>&lt;=500</v>
      </c>
      <c r="T4049">
        <v>1238</v>
      </c>
      <c r="U4049" t="str">
        <f t="shared" si="888"/>
        <v>&lt;=1300</v>
      </c>
      <c r="V4049" t="s">
        <v>585</v>
      </c>
      <c r="W4049">
        <v>47017</v>
      </c>
      <c r="X4049" s="12">
        <f t="shared" si="889"/>
        <v>1.0634451368653892E-2</v>
      </c>
      <c r="Y4049" t="str">
        <f t="shared" si="890"/>
        <v>&lt;=0.02</v>
      </c>
      <c r="Z4049" t="s">
        <v>32</v>
      </c>
      <c r="AA4049">
        <v>4</v>
      </c>
      <c r="AB4049">
        <v>5707.11</v>
      </c>
      <c r="AC4049" t="str">
        <f t="shared" si="891"/>
        <v>&gt;5000</v>
      </c>
      <c r="AD4049">
        <v>1912</v>
      </c>
      <c r="AE4049" t="str">
        <f t="shared" si="892"/>
        <v>&gt;120</v>
      </c>
      <c r="AF4049">
        <v>3095.66</v>
      </c>
      <c r="AG4049" t="str">
        <f t="shared" si="893"/>
        <v>&lt;=4000</v>
      </c>
      <c r="AH4049" t="s">
        <v>32</v>
      </c>
      <c r="AI4049" t="str">
        <f t="shared" si="894"/>
        <v/>
      </c>
      <c r="AJ4049" t="s">
        <v>32</v>
      </c>
      <c r="AK4049" t="str">
        <f t="shared" si="895"/>
        <v/>
      </c>
      <c r="AL4049">
        <v>12</v>
      </c>
      <c r="AM4049">
        <v>0</v>
      </c>
      <c r="AN4049">
        <v>9</v>
      </c>
      <c r="AO4049" t="s">
        <v>32</v>
      </c>
      <c r="AP4049">
        <v>1</v>
      </c>
    </row>
    <row r="4050" spans="1:42" x14ac:dyDescent="0.25">
      <c r="A4050">
        <v>201905</v>
      </c>
      <c r="B4050" t="str">
        <f t="shared" si="882"/>
        <v>2019-I</v>
      </c>
      <c r="C4050" t="s">
        <v>4111</v>
      </c>
      <c r="D4050" t="s">
        <v>4111</v>
      </c>
      <c r="E4050">
        <v>30708233</v>
      </c>
      <c r="F4050" t="s">
        <v>29</v>
      </c>
      <c r="G4050">
        <v>0</v>
      </c>
      <c r="H4050">
        <v>0</v>
      </c>
      <c r="I4050">
        <v>0</v>
      </c>
      <c r="J4050">
        <f t="shared" si="883"/>
        <v>0</v>
      </c>
      <c r="K4050" t="str">
        <f t="shared" si="884"/>
        <v>Modelamiento</v>
      </c>
      <c r="L4050">
        <f t="shared" si="885"/>
        <v>0</v>
      </c>
      <c r="M4050">
        <v>45</v>
      </c>
      <c r="N4050" t="str">
        <f t="shared" si="886"/>
        <v>&lt;=45</v>
      </c>
      <c r="O4050" t="s">
        <v>56</v>
      </c>
      <c r="P4050" t="s">
        <v>35</v>
      </c>
      <c r="Q4050">
        <v>57698</v>
      </c>
      <c r="R4050">
        <v>1650</v>
      </c>
      <c r="S4050" t="str">
        <f t="shared" si="887"/>
        <v>&lt;=2000</v>
      </c>
      <c r="T4050">
        <v>1395</v>
      </c>
      <c r="U4050" t="str">
        <f t="shared" si="888"/>
        <v>&lt;=1400</v>
      </c>
      <c r="V4050" t="s">
        <v>601</v>
      </c>
      <c r="W4050">
        <v>56378</v>
      </c>
      <c r="X4050" s="12">
        <f t="shared" si="889"/>
        <v>2.9266735251339174E-2</v>
      </c>
      <c r="Y4050" t="str">
        <f t="shared" si="890"/>
        <v>&lt;=0.03</v>
      </c>
      <c r="Z4050" t="s">
        <v>32</v>
      </c>
      <c r="AA4050">
        <v>0</v>
      </c>
      <c r="AB4050">
        <v>887.08</v>
      </c>
      <c r="AC4050" t="str">
        <f t="shared" si="891"/>
        <v>&lt;=1000</v>
      </c>
      <c r="AD4050">
        <v>0</v>
      </c>
      <c r="AE4050" t="str">
        <f t="shared" si="892"/>
        <v>=0</v>
      </c>
      <c r="AF4050">
        <v>0</v>
      </c>
      <c r="AG4050" t="str">
        <f t="shared" si="893"/>
        <v>&lt;=500</v>
      </c>
      <c r="AH4050" t="s">
        <v>32</v>
      </c>
      <c r="AI4050" t="str">
        <f t="shared" si="894"/>
        <v/>
      </c>
      <c r="AJ4050" t="s">
        <v>32</v>
      </c>
      <c r="AK4050" t="str">
        <f t="shared" si="895"/>
        <v/>
      </c>
      <c r="AL4050">
        <v>12</v>
      </c>
      <c r="AM4050">
        <v>12</v>
      </c>
      <c r="AN4050">
        <v>0</v>
      </c>
      <c r="AO4050">
        <v>1</v>
      </c>
      <c r="AP4050" t="s">
        <v>32</v>
      </c>
    </row>
    <row r="4051" spans="1:42" x14ac:dyDescent="0.25">
      <c r="A4051">
        <v>201905</v>
      </c>
      <c r="B4051" t="str">
        <f t="shared" si="882"/>
        <v>2019-I</v>
      </c>
      <c r="C4051" t="s">
        <v>4112</v>
      </c>
      <c r="D4051" t="s">
        <v>4112</v>
      </c>
      <c r="E4051">
        <v>30719883</v>
      </c>
      <c r="F4051" t="s">
        <v>29</v>
      </c>
      <c r="G4051">
        <v>0</v>
      </c>
      <c r="H4051">
        <v>0</v>
      </c>
      <c r="I4051">
        <v>0</v>
      </c>
      <c r="J4051">
        <f t="shared" si="883"/>
        <v>0</v>
      </c>
      <c r="K4051" t="str">
        <f t="shared" si="884"/>
        <v>Modelamiento</v>
      </c>
      <c r="L4051">
        <f t="shared" si="885"/>
        <v>0</v>
      </c>
      <c r="M4051">
        <v>57</v>
      </c>
      <c r="N4051" t="str">
        <f t="shared" si="886"/>
        <v>&lt;=60</v>
      </c>
      <c r="O4051" t="s">
        <v>56</v>
      </c>
      <c r="P4051" t="s">
        <v>35</v>
      </c>
      <c r="Q4051">
        <v>39489</v>
      </c>
      <c r="R4051">
        <v>500</v>
      </c>
      <c r="S4051" t="str">
        <f t="shared" si="887"/>
        <v>&lt;=500</v>
      </c>
      <c r="T4051">
        <v>1005</v>
      </c>
      <c r="U4051" t="str">
        <f t="shared" si="888"/>
        <v>&lt;=1100</v>
      </c>
      <c r="V4051" t="s">
        <v>585</v>
      </c>
      <c r="W4051">
        <v>37019</v>
      </c>
      <c r="X4051" s="12">
        <f t="shared" si="889"/>
        <v>1.3506577703341528E-2</v>
      </c>
      <c r="Y4051" t="str">
        <f t="shared" si="890"/>
        <v>&lt;=0.02</v>
      </c>
      <c r="Z4051" t="s">
        <v>32</v>
      </c>
      <c r="AA4051">
        <v>9</v>
      </c>
      <c r="AB4051" t="s">
        <v>32</v>
      </c>
      <c r="AC4051" t="str">
        <f t="shared" si="891"/>
        <v/>
      </c>
      <c r="AD4051" t="s">
        <v>32</v>
      </c>
      <c r="AE4051" t="str">
        <f t="shared" si="892"/>
        <v/>
      </c>
      <c r="AF4051" t="s">
        <v>32</v>
      </c>
      <c r="AG4051" t="str">
        <f t="shared" si="893"/>
        <v/>
      </c>
      <c r="AH4051" t="s">
        <v>32</v>
      </c>
      <c r="AI4051" t="str">
        <f t="shared" si="894"/>
        <v/>
      </c>
      <c r="AJ4051" t="s">
        <v>32</v>
      </c>
      <c r="AK4051" t="str">
        <f t="shared" si="895"/>
        <v/>
      </c>
      <c r="AL4051">
        <v>0</v>
      </c>
      <c r="AM4051">
        <v>0</v>
      </c>
      <c r="AN4051">
        <v>0</v>
      </c>
      <c r="AO4051" t="s">
        <v>32</v>
      </c>
      <c r="AP4051" t="s">
        <v>32</v>
      </c>
    </row>
    <row r="4052" spans="1:42" x14ac:dyDescent="0.25">
      <c r="A4052">
        <v>201905</v>
      </c>
      <c r="B4052" t="str">
        <f t="shared" si="882"/>
        <v>2019-I</v>
      </c>
      <c r="C4052" t="s">
        <v>4113</v>
      </c>
      <c r="D4052" t="s">
        <v>4113</v>
      </c>
      <c r="E4052">
        <v>30726530</v>
      </c>
      <c r="F4052" t="s">
        <v>29</v>
      </c>
      <c r="G4052">
        <v>0</v>
      </c>
      <c r="H4052">
        <v>0</v>
      </c>
      <c r="I4052">
        <v>0</v>
      </c>
      <c r="J4052">
        <f t="shared" si="883"/>
        <v>0</v>
      </c>
      <c r="K4052" t="str">
        <f t="shared" si="884"/>
        <v>Modelamiento</v>
      </c>
      <c r="L4052">
        <f t="shared" si="885"/>
        <v>0</v>
      </c>
      <c r="M4052">
        <v>27</v>
      </c>
      <c r="N4052" t="str">
        <f t="shared" si="886"/>
        <v>&lt;=30</v>
      </c>
      <c r="O4052" t="s">
        <v>56</v>
      </c>
      <c r="P4052" t="s">
        <v>39</v>
      </c>
      <c r="Q4052">
        <v>47290</v>
      </c>
      <c r="R4052">
        <v>500</v>
      </c>
      <c r="S4052" t="str">
        <f t="shared" si="887"/>
        <v>&lt;=500</v>
      </c>
      <c r="T4052">
        <v>1257</v>
      </c>
      <c r="U4052" t="str">
        <f t="shared" si="888"/>
        <v>&lt;=1300</v>
      </c>
      <c r="V4052" t="s">
        <v>585</v>
      </c>
      <c r="W4052">
        <v>44820</v>
      </c>
      <c r="X4052" s="12">
        <f t="shared" si="889"/>
        <v>1.1155734047300312E-2</v>
      </c>
      <c r="Y4052" t="str">
        <f t="shared" si="890"/>
        <v>&lt;=0.02</v>
      </c>
      <c r="Z4052" t="s">
        <v>32</v>
      </c>
      <c r="AA4052">
        <v>4</v>
      </c>
      <c r="AB4052">
        <v>721.52</v>
      </c>
      <c r="AC4052" t="str">
        <f t="shared" si="891"/>
        <v>&lt;=1000</v>
      </c>
      <c r="AD4052">
        <v>2334</v>
      </c>
      <c r="AE4052" t="str">
        <f t="shared" si="892"/>
        <v>&gt;120</v>
      </c>
      <c r="AF4052">
        <v>721.52</v>
      </c>
      <c r="AG4052" t="str">
        <f t="shared" si="893"/>
        <v>&lt;=1000</v>
      </c>
      <c r="AH4052" t="s">
        <v>32</v>
      </c>
      <c r="AI4052" t="str">
        <f t="shared" si="894"/>
        <v/>
      </c>
      <c r="AJ4052" t="s">
        <v>32</v>
      </c>
      <c r="AK4052" t="str">
        <f t="shared" si="895"/>
        <v/>
      </c>
      <c r="AL4052">
        <v>12</v>
      </c>
      <c r="AM4052">
        <v>0</v>
      </c>
      <c r="AN4052">
        <v>12</v>
      </c>
      <c r="AO4052" t="s">
        <v>32</v>
      </c>
      <c r="AP4052">
        <v>1</v>
      </c>
    </row>
    <row r="4053" spans="1:42" x14ac:dyDescent="0.25">
      <c r="A4053">
        <v>201905</v>
      </c>
      <c r="B4053" t="str">
        <f t="shared" si="882"/>
        <v>2019-I</v>
      </c>
      <c r="C4053" t="s">
        <v>4114</v>
      </c>
      <c r="D4053" t="s">
        <v>4114</v>
      </c>
      <c r="E4053">
        <v>30718436</v>
      </c>
      <c r="F4053" t="s">
        <v>29</v>
      </c>
      <c r="G4053">
        <v>0</v>
      </c>
      <c r="H4053">
        <v>0</v>
      </c>
      <c r="I4053">
        <v>0</v>
      </c>
      <c r="J4053">
        <f t="shared" si="883"/>
        <v>0</v>
      </c>
      <c r="K4053" t="str">
        <f t="shared" si="884"/>
        <v>Modelamiento</v>
      </c>
      <c r="L4053">
        <f t="shared" si="885"/>
        <v>0</v>
      </c>
      <c r="M4053">
        <v>41</v>
      </c>
      <c r="N4053" t="str">
        <f t="shared" si="886"/>
        <v>&lt;=45</v>
      </c>
      <c r="O4053" t="s">
        <v>56</v>
      </c>
      <c r="P4053" t="s">
        <v>31</v>
      </c>
      <c r="Q4053">
        <v>37637</v>
      </c>
      <c r="R4053">
        <v>1650</v>
      </c>
      <c r="S4053" t="str">
        <f t="shared" si="887"/>
        <v>&lt;=2000</v>
      </c>
      <c r="T4053">
        <v>1155</v>
      </c>
      <c r="U4053" t="str">
        <f t="shared" si="888"/>
        <v>&lt;=1200</v>
      </c>
      <c r="V4053" t="s">
        <v>585</v>
      </c>
      <c r="W4053">
        <v>36317</v>
      </c>
      <c r="X4053" s="12">
        <f t="shared" si="889"/>
        <v>4.5433268166423436E-2</v>
      </c>
      <c r="Y4053" t="str">
        <f t="shared" si="890"/>
        <v>&lt;=0.05</v>
      </c>
      <c r="Z4053" t="s">
        <v>32</v>
      </c>
      <c r="AA4053">
        <v>4</v>
      </c>
      <c r="AB4053">
        <v>728.91</v>
      </c>
      <c r="AC4053" t="str">
        <f t="shared" si="891"/>
        <v>&lt;=1000</v>
      </c>
      <c r="AD4053">
        <v>572</v>
      </c>
      <c r="AE4053" t="str">
        <f t="shared" si="892"/>
        <v>&gt;120</v>
      </c>
      <c r="AF4053">
        <v>728.91</v>
      </c>
      <c r="AG4053" t="str">
        <f t="shared" si="893"/>
        <v>&lt;=1000</v>
      </c>
      <c r="AH4053" t="s">
        <v>32</v>
      </c>
      <c r="AI4053" t="str">
        <f t="shared" si="894"/>
        <v/>
      </c>
      <c r="AJ4053" t="s">
        <v>32</v>
      </c>
      <c r="AK4053" t="str">
        <f t="shared" si="895"/>
        <v/>
      </c>
      <c r="AL4053">
        <v>12</v>
      </c>
      <c r="AM4053">
        <v>0</v>
      </c>
      <c r="AN4053">
        <v>12</v>
      </c>
      <c r="AO4053" t="s">
        <v>32</v>
      </c>
      <c r="AP4053">
        <v>1</v>
      </c>
    </row>
    <row r="4054" spans="1:42" x14ac:dyDescent="0.25">
      <c r="A4054">
        <v>201905</v>
      </c>
      <c r="B4054" t="str">
        <f t="shared" si="882"/>
        <v>2019-I</v>
      </c>
      <c r="C4054" t="s">
        <v>4115</v>
      </c>
      <c r="D4054" t="s">
        <v>4115</v>
      </c>
      <c r="E4054">
        <v>30727945</v>
      </c>
      <c r="F4054" t="s">
        <v>29</v>
      </c>
      <c r="G4054">
        <v>0</v>
      </c>
      <c r="H4054">
        <v>0</v>
      </c>
      <c r="I4054">
        <v>0</v>
      </c>
      <c r="J4054">
        <f t="shared" si="883"/>
        <v>0</v>
      </c>
      <c r="K4054" t="str">
        <f t="shared" si="884"/>
        <v>Modelamiento</v>
      </c>
      <c r="L4054">
        <f t="shared" si="885"/>
        <v>0</v>
      </c>
      <c r="M4054">
        <v>41</v>
      </c>
      <c r="N4054" t="str">
        <f t="shared" si="886"/>
        <v>&lt;=45</v>
      </c>
      <c r="O4054" t="s">
        <v>56</v>
      </c>
      <c r="P4054" t="s">
        <v>39</v>
      </c>
      <c r="Q4054">
        <v>36218</v>
      </c>
      <c r="R4054">
        <v>500</v>
      </c>
      <c r="S4054" t="str">
        <f t="shared" si="887"/>
        <v>&lt;=500</v>
      </c>
      <c r="T4054">
        <v>1226</v>
      </c>
      <c r="U4054" t="str">
        <f t="shared" si="888"/>
        <v>&lt;=1300</v>
      </c>
      <c r="V4054" t="s">
        <v>597</v>
      </c>
      <c r="W4054">
        <v>33748</v>
      </c>
      <c r="X4054" s="12">
        <f t="shared" si="889"/>
        <v>1.4815692781794476E-2</v>
      </c>
      <c r="Y4054" t="str">
        <f t="shared" si="890"/>
        <v>&lt;=0.02</v>
      </c>
      <c r="Z4054" t="s">
        <v>32</v>
      </c>
      <c r="AA4054">
        <v>4</v>
      </c>
      <c r="AB4054">
        <v>837.08</v>
      </c>
      <c r="AC4054" t="str">
        <f t="shared" si="891"/>
        <v>&lt;=1000</v>
      </c>
      <c r="AD4054">
        <v>932</v>
      </c>
      <c r="AE4054" t="str">
        <f t="shared" si="892"/>
        <v>&gt;120</v>
      </c>
      <c r="AF4054">
        <v>837.08</v>
      </c>
      <c r="AG4054" t="str">
        <f t="shared" si="893"/>
        <v>&lt;=1000</v>
      </c>
      <c r="AH4054" t="s">
        <v>32</v>
      </c>
      <c r="AI4054" t="str">
        <f t="shared" si="894"/>
        <v/>
      </c>
      <c r="AJ4054" t="s">
        <v>32</v>
      </c>
      <c r="AK4054" t="str">
        <f t="shared" si="895"/>
        <v/>
      </c>
      <c r="AL4054">
        <v>12</v>
      </c>
      <c r="AM4054">
        <v>0</v>
      </c>
      <c r="AN4054">
        <v>12</v>
      </c>
      <c r="AO4054" t="s">
        <v>32</v>
      </c>
      <c r="AP4054">
        <v>1</v>
      </c>
    </row>
    <row r="4055" spans="1:42" x14ac:dyDescent="0.25">
      <c r="A4055">
        <v>201905</v>
      </c>
      <c r="B4055" t="str">
        <f t="shared" si="882"/>
        <v>2019-I</v>
      </c>
      <c r="C4055" t="s">
        <v>4116</v>
      </c>
      <c r="D4055" t="s">
        <v>4116</v>
      </c>
      <c r="E4055">
        <v>30724718</v>
      </c>
      <c r="F4055" t="s">
        <v>29</v>
      </c>
      <c r="G4055">
        <v>0</v>
      </c>
      <c r="H4055">
        <v>0</v>
      </c>
      <c r="I4055">
        <v>0</v>
      </c>
      <c r="J4055">
        <f t="shared" si="883"/>
        <v>0</v>
      </c>
      <c r="K4055" t="str">
        <f t="shared" si="884"/>
        <v>Modelamiento</v>
      </c>
      <c r="L4055">
        <f t="shared" si="885"/>
        <v>0</v>
      </c>
      <c r="M4055">
        <v>26</v>
      </c>
      <c r="N4055" t="str">
        <f t="shared" si="886"/>
        <v>&lt;=30</v>
      </c>
      <c r="O4055" t="s">
        <v>56</v>
      </c>
      <c r="P4055" t="s">
        <v>31</v>
      </c>
      <c r="Q4055">
        <v>36437</v>
      </c>
      <c r="R4055">
        <v>1031</v>
      </c>
      <c r="S4055" t="str">
        <f t="shared" si="887"/>
        <v>&lt;=1500</v>
      </c>
      <c r="T4055">
        <v>1236</v>
      </c>
      <c r="U4055" t="str">
        <f t="shared" si="888"/>
        <v>&lt;=1300</v>
      </c>
      <c r="V4055" t="s">
        <v>589</v>
      </c>
      <c r="W4055">
        <v>33748</v>
      </c>
      <c r="X4055" s="12">
        <f t="shared" si="889"/>
        <v>3.0549958516060211E-2</v>
      </c>
      <c r="Y4055" t="str">
        <f t="shared" si="890"/>
        <v>&lt;=0.04</v>
      </c>
      <c r="Z4055" t="s">
        <v>32</v>
      </c>
      <c r="AA4055">
        <v>9</v>
      </c>
      <c r="AB4055" t="s">
        <v>32</v>
      </c>
      <c r="AC4055" t="str">
        <f t="shared" si="891"/>
        <v/>
      </c>
      <c r="AD4055" t="s">
        <v>32</v>
      </c>
      <c r="AE4055" t="str">
        <f t="shared" si="892"/>
        <v/>
      </c>
      <c r="AF4055" t="s">
        <v>32</v>
      </c>
      <c r="AG4055" t="str">
        <f t="shared" si="893"/>
        <v/>
      </c>
      <c r="AH4055" t="s">
        <v>32</v>
      </c>
      <c r="AI4055" t="str">
        <f t="shared" si="894"/>
        <v/>
      </c>
      <c r="AJ4055" t="s">
        <v>32</v>
      </c>
      <c r="AK4055" t="str">
        <f t="shared" si="895"/>
        <v/>
      </c>
      <c r="AL4055">
        <v>0</v>
      </c>
      <c r="AM4055">
        <v>0</v>
      </c>
      <c r="AN4055">
        <v>0</v>
      </c>
      <c r="AO4055" t="s">
        <v>32</v>
      </c>
      <c r="AP4055" t="s">
        <v>32</v>
      </c>
    </row>
    <row r="4056" spans="1:42" x14ac:dyDescent="0.25">
      <c r="A4056">
        <v>201905</v>
      </c>
      <c r="B4056" t="str">
        <f t="shared" si="882"/>
        <v>2019-I</v>
      </c>
      <c r="C4056" t="s">
        <v>4117</v>
      </c>
      <c r="D4056" t="s">
        <v>4117</v>
      </c>
      <c r="E4056">
        <v>30725863</v>
      </c>
      <c r="F4056" t="s">
        <v>29</v>
      </c>
      <c r="G4056">
        <v>0</v>
      </c>
      <c r="H4056">
        <v>0</v>
      </c>
      <c r="I4056">
        <v>0</v>
      </c>
      <c r="J4056">
        <f t="shared" si="883"/>
        <v>0</v>
      </c>
      <c r="K4056" t="str">
        <f t="shared" si="884"/>
        <v>Modelamiento</v>
      </c>
      <c r="L4056">
        <f t="shared" si="885"/>
        <v>0</v>
      </c>
      <c r="M4056">
        <v>34</v>
      </c>
      <c r="N4056" t="str">
        <f t="shared" si="886"/>
        <v>&lt;=35</v>
      </c>
      <c r="O4056" t="s">
        <v>56</v>
      </c>
      <c r="P4056" t="s">
        <v>39</v>
      </c>
      <c r="Q4056">
        <v>41341</v>
      </c>
      <c r="R4056">
        <v>1650</v>
      </c>
      <c r="S4056" t="str">
        <f t="shared" si="887"/>
        <v>&lt;=2000</v>
      </c>
      <c r="T4056">
        <v>890</v>
      </c>
      <c r="U4056" t="str">
        <f t="shared" si="888"/>
        <v>&lt;=1000</v>
      </c>
      <c r="V4056" t="s">
        <v>612</v>
      </c>
      <c r="W4056">
        <v>39271</v>
      </c>
      <c r="X4056" s="12">
        <f t="shared" si="889"/>
        <v>4.2015736803239029E-2</v>
      </c>
      <c r="Y4056" t="str">
        <f t="shared" si="890"/>
        <v>&lt;=0.05</v>
      </c>
      <c r="Z4056" t="s">
        <v>32</v>
      </c>
      <c r="AA4056">
        <v>4</v>
      </c>
      <c r="AB4056">
        <v>2584.11</v>
      </c>
      <c r="AC4056" t="str">
        <f t="shared" si="891"/>
        <v>&lt;=3000</v>
      </c>
      <c r="AD4056">
        <v>1382</v>
      </c>
      <c r="AE4056" t="str">
        <f t="shared" si="892"/>
        <v>&gt;120</v>
      </c>
      <c r="AF4056">
        <v>2584.11</v>
      </c>
      <c r="AG4056" t="str">
        <f t="shared" si="893"/>
        <v>&lt;=3000</v>
      </c>
      <c r="AH4056" t="s">
        <v>32</v>
      </c>
      <c r="AI4056" t="str">
        <f t="shared" si="894"/>
        <v/>
      </c>
      <c r="AJ4056" t="s">
        <v>32</v>
      </c>
      <c r="AK4056" t="str">
        <f t="shared" si="895"/>
        <v/>
      </c>
      <c r="AL4056">
        <v>12</v>
      </c>
      <c r="AM4056">
        <v>0</v>
      </c>
      <c r="AN4056">
        <v>12</v>
      </c>
      <c r="AO4056" t="s">
        <v>32</v>
      </c>
      <c r="AP4056">
        <v>1</v>
      </c>
    </row>
    <row r="4057" spans="1:42" x14ac:dyDescent="0.25">
      <c r="A4057">
        <v>201905</v>
      </c>
      <c r="B4057" t="str">
        <f t="shared" si="882"/>
        <v>2019-I</v>
      </c>
      <c r="C4057" t="s">
        <v>4118</v>
      </c>
      <c r="D4057" t="s">
        <v>4118</v>
      </c>
      <c r="E4057">
        <v>30715212</v>
      </c>
      <c r="F4057" t="s">
        <v>29</v>
      </c>
      <c r="G4057">
        <v>0</v>
      </c>
      <c r="H4057">
        <v>0</v>
      </c>
      <c r="I4057">
        <v>0</v>
      </c>
      <c r="J4057">
        <f t="shared" si="883"/>
        <v>0</v>
      </c>
      <c r="K4057" t="str">
        <f t="shared" si="884"/>
        <v>Modelamiento</v>
      </c>
      <c r="L4057">
        <f t="shared" si="885"/>
        <v>0</v>
      </c>
      <c r="M4057">
        <v>38</v>
      </c>
      <c r="N4057" t="str">
        <f t="shared" si="886"/>
        <v>&lt;=40</v>
      </c>
      <c r="O4057" t="s">
        <v>56</v>
      </c>
      <c r="P4057" t="s">
        <v>69</v>
      </c>
      <c r="Q4057">
        <v>53415</v>
      </c>
      <c r="R4057">
        <v>500</v>
      </c>
      <c r="S4057" t="str">
        <f t="shared" si="887"/>
        <v>&lt;=500</v>
      </c>
      <c r="T4057">
        <v>1294</v>
      </c>
      <c r="U4057" t="str">
        <f t="shared" si="888"/>
        <v>&lt;=1300</v>
      </c>
      <c r="V4057" t="s">
        <v>601</v>
      </c>
      <c r="W4057">
        <v>50945</v>
      </c>
      <c r="X4057" s="12">
        <f t="shared" si="889"/>
        <v>9.8145058396309753E-3</v>
      </c>
      <c r="Y4057" t="str">
        <f t="shared" si="890"/>
        <v>&lt;=0.01</v>
      </c>
      <c r="Z4057" t="s">
        <v>32</v>
      </c>
      <c r="AA4057">
        <v>9</v>
      </c>
      <c r="AB4057" t="s">
        <v>32</v>
      </c>
      <c r="AC4057" t="str">
        <f t="shared" si="891"/>
        <v/>
      </c>
      <c r="AD4057" t="s">
        <v>32</v>
      </c>
      <c r="AE4057" t="str">
        <f t="shared" si="892"/>
        <v/>
      </c>
      <c r="AF4057" t="s">
        <v>32</v>
      </c>
      <c r="AG4057" t="str">
        <f t="shared" si="893"/>
        <v/>
      </c>
      <c r="AH4057" t="s">
        <v>32</v>
      </c>
      <c r="AI4057" t="str">
        <f t="shared" si="894"/>
        <v/>
      </c>
      <c r="AJ4057" t="s">
        <v>32</v>
      </c>
      <c r="AK4057" t="str">
        <f t="shared" si="895"/>
        <v/>
      </c>
      <c r="AL4057">
        <v>0</v>
      </c>
      <c r="AM4057">
        <v>0</v>
      </c>
      <c r="AN4057">
        <v>0</v>
      </c>
      <c r="AO4057" t="s">
        <v>32</v>
      </c>
      <c r="AP4057" t="s">
        <v>32</v>
      </c>
    </row>
    <row r="4058" spans="1:42" x14ac:dyDescent="0.25">
      <c r="A4058">
        <v>201905</v>
      </c>
      <c r="B4058" t="str">
        <f t="shared" si="882"/>
        <v>2019-I</v>
      </c>
      <c r="C4058" t="s">
        <v>4119</v>
      </c>
      <c r="D4058" t="s">
        <v>4119</v>
      </c>
      <c r="E4058">
        <v>30724944</v>
      </c>
      <c r="F4058" t="s">
        <v>29</v>
      </c>
      <c r="G4058">
        <v>1</v>
      </c>
      <c r="H4058">
        <v>0</v>
      </c>
      <c r="I4058">
        <v>0</v>
      </c>
      <c r="J4058">
        <f t="shared" si="883"/>
        <v>0</v>
      </c>
      <c r="K4058" t="str">
        <f t="shared" si="884"/>
        <v>Modelamiento</v>
      </c>
      <c r="L4058">
        <f t="shared" si="885"/>
        <v>0</v>
      </c>
      <c r="M4058">
        <v>23</v>
      </c>
      <c r="N4058" t="str">
        <f t="shared" si="886"/>
        <v>&lt;=25</v>
      </c>
      <c r="O4058" t="s">
        <v>56</v>
      </c>
      <c r="P4058" t="s">
        <v>31</v>
      </c>
      <c r="Q4058">
        <v>40967</v>
      </c>
      <c r="R4058">
        <v>500</v>
      </c>
      <c r="S4058" t="str">
        <f t="shared" si="887"/>
        <v>&lt;=500</v>
      </c>
      <c r="T4058">
        <v>1390</v>
      </c>
      <c r="U4058" t="str">
        <f t="shared" si="888"/>
        <v>&lt;=1400</v>
      </c>
      <c r="V4058" t="s">
        <v>585</v>
      </c>
      <c r="W4058">
        <v>38497</v>
      </c>
      <c r="X4058" s="12">
        <f t="shared" si="889"/>
        <v>1.2988025040912279E-2</v>
      </c>
      <c r="Y4058" t="str">
        <f t="shared" si="890"/>
        <v>&lt;=0.02</v>
      </c>
      <c r="Z4058" t="s">
        <v>32</v>
      </c>
      <c r="AA4058">
        <v>9</v>
      </c>
      <c r="AB4058" t="s">
        <v>32</v>
      </c>
      <c r="AC4058" t="str">
        <f t="shared" si="891"/>
        <v/>
      </c>
      <c r="AD4058" t="s">
        <v>32</v>
      </c>
      <c r="AE4058" t="str">
        <f t="shared" si="892"/>
        <v/>
      </c>
      <c r="AF4058" t="s">
        <v>32</v>
      </c>
      <c r="AG4058" t="str">
        <f t="shared" si="893"/>
        <v/>
      </c>
      <c r="AH4058" t="s">
        <v>32</v>
      </c>
      <c r="AI4058" t="str">
        <f t="shared" si="894"/>
        <v/>
      </c>
      <c r="AJ4058" t="s">
        <v>32</v>
      </c>
      <c r="AK4058" t="str">
        <f t="shared" si="895"/>
        <v/>
      </c>
      <c r="AL4058">
        <v>0</v>
      </c>
      <c r="AM4058">
        <v>0</v>
      </c>
      <c r="AN4058">
        <v>0</v>
      </c>
      <c r="AO4058" t="s">
        <v>32</v>
      </c>
      <c r="AP4058" t="s">
        <v>32</v>
      </c>
    </row>
    <row r="4059" spans="1:42" x14ac:dyDescent="0.25">
      <c r="A4059">
        <v>201905</v>
      </c>
      <c r="B4059" t="str">
        <f t="shared" si="882"/>
        <v>2019-I</v>
      </c>
      <c r="C4059" t="s">
        <v>4120</v>
      </c>
      <c r="D4059" t="s">
        <v>4120</v>
      </c>
      <c r="E4059">
        <v>30726094</v>
      </c>
      <c r="F4059" t="s">
        <v>29</v>
      </c>
      <c r="G4059">
        <v>1</v>
      </c>
      <c r="H4059">
        <v>0</v>
      </c>
      <c r="I4059">
        <v>0</v>
      </c>
      <c r="J4059">
        <f t="shared" si="883"/>
        <v>0</v>
      </c>
      <c r="K4059" t="str">
        <f t="shared" si="884"/>
        <v>Modelamiento</v>
      </c>
      <c r="L4059">
        <f t="shared" si="885"/>
        <v>0</v>
      </c>
      <c r="M4059">
        <v>46</v>
      </c>
      <c r="N4059" t="str">
        <f t="shared" si="886"/>
        <v>&lt;=50</v>
      </c>
      <c r="O4059" t="s">
        <v>56</v>
      </c>
      <c r="P4059" t="s">
        <v>31</v>
      </c>
      <c r="Q4059">
        <v>46534</v>
      </c>
      <c r="R4059">
        <v>500</v>
      </c>
      <c r="S4059" t="str">
        <f t="shared" si="887"/>
        <v>&lt;=500</v>
      </c>
      <c r="T4059">
        <v>1416</v>
      </c>
      <c r="U4059" t="str">
        <f t="shared" si="888"/>
        <v>&lt;=1500</v>
      </c>
      <c r="V4059" t="s">
        <v>612</v>
      </c>
      <c r="W4059">
        <v>43314</v>
      </c>
      <c r="X4059" s="12">
        <f t="shared" si="889"/>
        <v>1.1543611765249111E-2</v>
      </c>
      <c r="Y4059" t="str">
        <f t="shared" si="890"/>
        <v>&lt;=0.02</v>
      </c>
      <c r="Z4059" t="s">
        <v>32</v>
      </c>
      <c r="AA4059">
        <v>0</v>
      </c>
      <c r="AB4059">
        <v>1000</v>
      </c>
      <c r="AC4059" t="str">
        <f t="shared" si="891"/>
        <v>&lt;=1000</v>
      </c>
      <c r="AD4059">
        <v>0</v>
      </c>
      <c r="AE4059" t="str">
        <f t="shared" si="892"/>
        <v>=0</v>
      </c>
      <c r="AF4059">
        <v>0</v>
      </c>
      <c r="AG4059" t="str">
        <f t="shared" si="893"/>
        <v>&lt;=500</v>
      </c>
      <c r="AH4059" t="s">
        <v>32</v>
      </c>
      <c r="AI4059" t="str">
        <f t="shared" si="894"/>
        <v/>
      </c>
      <c r="AJ4059" t="s">
        <v>32</v>
      </c>
      <c r="AK4059" t="str">
        <f t="shared" si="895"/>
        <v/>
      </c>
      <c r="AL4059">
        <v>5</v>
      </c>
      <c r="AM4059">
        <v>5</v>
      </c>
      <c r="AN4059">
        <v>0</v>
      </c>
      <c r="AO4059">
        <v>1</v>
      </c>
      <c r="AP4059" t="s">
        <v>32</v>
      </c>
    </row>
    <row r="4060" spans="1:42" x14ac:dyDescent="0.25">
      <c r="A4060">
        <v>201905</v>
      </c>
      <c r="B4060" t="str">
        <f t="shared" si="882"/>
        <v>2019-I</v>
      </c>
      <c r="C4060" t="s">
        <v>4121</v>
      </c>
      <c r="D4060" t="s">
        <v>4121</v>
      </c>
      <c r="E4060">
        <v>30716884</v>
      </c>
      <c r="F4060" t="s">
        <v>29</v>
      </c>
      <c r="G4060">
        <v>0</v>
      </c>
      <c r="H4060">
        <v>0</v>
      </c>
      <c r="I4060">
        <v>0</v>
      </c>
      <c r="J4060">
        <f t="shared" si="883"/>
        <v>0</v>
      </c>
      <c r="K4060" t="str">
        <f t="shared" si="884"/>
        <v>Modelamiento</v>
      </c>
      <c r="L4060">
        <f t="shared" si="885"/>
        <v>0</v>
      </c>
      <c r="M4060">
        <v>27</v>
      </c>
      <c r="N4060" t="str">
        <f t="shared" si="886"/>
        <v>&lt;=30</v>
      </c>
      <c r="O4060" t="s">
        <v>56</v>
      </c>
      <c r="P4060" t="s">
        <v>31</v>
      </c>
      <c r="Q4060">
        <v>44323</v>
      </c>
      <c r="R4060">
        <v>2100</v>
      </c>
      <c r="S4060" t="str">
        <f t="shared" si="887"/>
        <v>&lt;=2500</v>
      </c>
      <c r="T4060">
        <v>1509</v>
      </c>
      <c r="U4060" t="str">
        <f t="shared" si="888"/>
        <v>&gt;1500</v>
      </c>
      <c r="V4060" t="s">
        <v>587</v>
      </c>
      <c r="W4060">
        <v>43453</v>
      </c>
      <c r="X4060" s="12">
        <f t="shared" si="889"/>
        <v>4.8328078613674545E-2</v>
      </c>
      <c r="Y4060" t="str">
        <f t="shared" si="890"/>
        <v>&lt;=0.05</v>
      </c>
      <c r="Z4060" t="s">
        <v>32</v>
      </c>
      <c r="AA4060">
        <v>4</v>
      </c>
      <c r="AB4060">
        <v>684.56</v>
      </c>
      <c r="AC4060" t="str">
        <f t="shared" si="891"/>
        <v>&lt;=1000</v>
      </c>
      <c r="AD4060">
        <v>2709</v>
      </c>
      <c r="AE4060" t="str">
        <f t="shared" si="892"/>
        <v>&gt;120</v>
      </c>
      <c r="AF4060">
        <v>684.56</v>
      </c>
      <c r="AG4060" t="str">
        <f t="shared" si="893"/>
        <v>&lt;=1000</v>
      </c>
      <c r="AH4060" t="s">
        <v>32</v>
      </c>
      <c r="AI4060" t="str">
        <f t="shared" si="894"/>
        <v/>
      </c>
      <c r="AJ4060" t="s">
        <v>32</v>
      </c>
      <c r="AK4060" t="str">
        <f t="shared" si="895"/>
        <v/>
      </c>
      <c r="AL4060">
        <v>12</v>
      </c>
      <c r="AM4060">
        <v>0</v>
      </c>
      <c r="AN4060">
        <v>12</v>
      </c>
      <c r="AO4060" t="s">
        <v>32</v>
      </c>
      <c r="AP4060">
        <v>1</v>
      </c>
    </row>
    <row r="4061" spans="1:42" x14ac:dyDescent="0.25">
      <c r="A4061">
        <v>201905</v>
      </c>
      <c r="B4061" t="str">
        <f t="shared" si="882"/>
        <v>2019-I</v>
      </c>
      <c r="C4061" t="s">
        <v>4122</v>
      </c>
      <c r="D4061" t="s">
        <v>4122</v>
      </c>
      <c r="E4061">
        <v>30725479</v>
      </c>
      <c r="F4061" t="s">
        <v>29</v>
      </c>
      <c r="G4061">
        <v>0</v>
      </c>
      <c r="H4061">
        <v>0</v>
      </c>
      <c r="I4061">
        <v>0</v>
      </c>
      <c r="J4061">
        <f t="shared" si="883"/>
        <v>0</v>
      </c>
      <c r="K4061" t="str">
        <f t="shared" si="884"/>
        <v>Modelamiento</v>
      </c>
      <c r="L4061">
        <f t="shared" si="885"/>
        <v>0</v>
      </c>
      <c r="M4061">
        <v>52</v>
      </c>
      <c r="N4061" t="str">
        <f t="shared" si="886"/>
        <v>&lt;=55</v>
      </c>
      <c r="O4061" t="s">
        <v>56</v>
      </c>
      <c r="P4061" t="s">
        <v>110</v>
      </c>
      <c r="Q4061">
        <v>55718</v>
      </c>
      <c r="R4061">
        <v>1031</v>
      </c>
      <c r="S4061" t="str">
        <f t="shared" si="887"/>
        <v>&lt;=1500</v>
      </c>
      <c r="T4061">
        <v>1422</v>
      </c>
      <c r="U4061" t="str">
        <f t="shared" si="888"/>
        <v>&lt;=1500</v>
      </c>
      <c r="V4061" t="s">
        <v>1407</v>
      </c>
      <c r="W4061">
        <v>52999</v>
      </c>
      <c r="X4061" s="12">
        <f t="shared" si="889"/>
        <v>1.9453197230136419E-2</v>
      </c>
      <c r="Y4061" t="str">
        <f t="shared" si="890"/>
        <v>&lt;=0.02</v>
      </c>
      <c r="Z4061" t="s">
        <v>32</v>
      </c>
      <c r="AA4061">
        <v>0</v>
      </c>
      <c r="AB4061">
        <v>12400</v>
      </c>
      <c r="AC4061" t="str">
        <f t="shared" si="891"/>
        <v>&gt;5000</v>
      </c>
      <c r="AD4061">
        <v>0</v>
      </c>
      <c r="AE4061" t="str">
        <f t="shared" si="892"/>
        <v>=0</v>
      </c>
      <c r="AF4061">
        <v>0</v>
      </c>
      <c r="AG4061" t="str">
        <f t="shared" si="893"/>
        <v>&lt;=500</v>
      </c>
      <c r="AH4061" t="s">
        <v>32</v>
      </c>
      <c r="AI4061" t="str">
        <f t="shared" si="894"/>
        <v/>
      </c>
      <c r="AJ4061" t="s">
        <v>32</v>
      </c>
      <c r="AK4061" t="str">
        <f t="shared" si="895"/>
        <v/>
      </c>
      <c r="AL4061">
        <v>7</v>
      </c>
      <c r="AM4061">
        <v>7</v>
      </c>
      <c r="AN4061">
        <v>0</v>
      </c>
      <c r="AO4061">
        <v>1</v>
      </c>
      <c r="AP4061" t="s">
        <v>32</v>
      </c>
    </row>
    <row r="4062" spans="1:42" x14ac:dyDescent="0.25">
      <c r="A4062">
        <v>201905</v>
      </c>
      <c r="B4062" t="str">
        <f t="shared" si="882"/>
        <v>2019-I</v>
      </c>
      <c r="C4062" t="s">
        <v>4123</v>
      </c>
      <c r="D4062" t="s">
        <v>4123</v>
      </c>
      <c r="E4062">
        <v>30715995</v>
      </c>
      <c r="F4062" t="s">
        <v>29</v>
      </c>
      <c r="G4062">
        <v>1</v>
      </c>
      <c r="H4062">
        <v>0</v>
      </c>
      <c r="I4062">
        <v>0</v>
      </c>
      <c r="J4062">
        <f t="shared" si="883"/>
        <v>0</v>
      </c>
      <c r="K4062" t="str">
        <f t="shared" si="884"/>
        <v>Modelamiento</v>
      </c>
      <c r="L4062">
        <f t="shared" si="885"/>
        <v>0</v>
      </c>
      <c r="M4062">
        <v>44</v>
      </c>
      <c r="N4062" t="str">
        <f t="shared" si="886"/>
        <v>&lt;=45</v>
      </c>
      <c r="O4062" t="s">
        <v>56</v>
      </c>
      <c r="P4062" t="s">
        <v>31</v>
      </c>
      <c r="Q4062">
        <v>32946</v>
      </c>
      <c r="R4062">
        <v>500</v>
      </c>
      <c r="S4062" t="str">
        <f t="shared" si="887"/>
        <v>&lt;=500</v>
      </c>
      <c r="T4062">
        <v>953</v>
      </c>
      <c r="U4062" t="str">
        <f t="shared" si="888"/>
        <v>&lt;=1000</v>
      </c>
      <c r="V4062" t="s">
        <v>601</v>
      </c>
      <c r="W4062">
        <v>30476</v>
      </c>
      <c r="X4062" s="12">
        <f t="shared" si="889"/>
        <v>1.6406352539703375E-2</v>
      </c>
      <c r="Y4062" t="str">
        <f t="shared" si="890"/>
        <v>&lt;=0.02</v>
      </c>
      <c r="Z4062" t="s">
        <v>32</v>
      </c>
      <c r="AA4062">
        <v>4</v>
      </c>
      <c r="AB4062">
        <v>2201.5</v>
      </c>
      <c r="AC4062" t="str">
        <f t="shared" si="891"/>
        <v>&lt;=3000</v>
      </c>
      <c r="AD4062">
        <v>728</v>
      </c>
      <c r="AE4062" t="str">
        <f t="shared" si="892"/>
        <v>&gt;120</v>
      </c>
      <c r="AF4062">
        <v>2201.5</v>
      </c>
      <c r="AG4062" t="str">
        <f t="shared" si="893"/>
        <v>&lt;=3000</v>
      </c>
      <c r="AH4062" t="s">
        <v>32</v>
      </c>
      <c r="AI4062" t="str">
        <f t="shared" si="894"/>
        <v/>
      </c>
      <c r="AJ4062" t="s">
        <v>32</v>
      </c>
      <c r="AK4062" t="str">
        <f t="shared" si="895"/>
        <v/>
      </c>
      <c r="AL4062">
        <v>12</v>
      </c>
      <c r="AM4062">
        <v>0</v>
      </c>
      <c r="AN4062">
        <v>12</v>
      </c>
      <c r="AO4062" t="s">
        <v>32</v>
      </c>
      <c r="AP4062">
        <v>1</v>
      </c>
    </row>
    <row r="4063" spans="1:42" x14ac:dyDescent="0.25">
      <c r="A4063">
        <v>201905</v>
      </c>
      <c r="B4063" t="str">
        <f t="shared" si="882"/>
        <v>2019-I</v>
      </c>
      <c r="C4063" t="s">
        <v>4124</v>
      </c>
      <c r="D4063" t="s">
        <v>4124</v>
      </c>
      <c r="E4063">
        <v>30729521</v>
      </c>
      <c r="F4063" t="s">
        <v>29</v>
      </c>
      <c r="G4063">
        <v>1</v>
      </c>
      <c r="H4063">
        <v>0</v>
      </c>
      <c r="I4063">
        <v>0</v>
      </c>
      <c r="J4063">
        <f t="shared" si="883"/>
        <v>0</v>
      </c>
      <c r="K4063" t="str">
        <f t="shared" si="884"/>
        <v>Modelamiento</v>
      </c>
      <c r="L4063">
        <f t="shared" si="885"/>
        <v>0</v>
      </c>
      <c r="M4063">
        <v>45</v>
      </c>
      <c r="N4063" t="str">
        <f t="shared" si="886"/>
        <v>&lt;=45</v>
      </c>
      <c r="O4063" t="s">
        <v>56</v>
      </c>
      <c r="P4063" t="s">
        <v>35</v>
      </c>
      <c r="Q4063">
        <v>46389</v>
      </c>
      <c r="R4063">
        <v>500</v>
      </c>
      <c r="S4063" t="str">
        <f t="shared" si="887"/>
        <v>&lt;=500</v>
      </c>
      <c r="T4063">
        <v>1396</v>
      </c>
      <c r="U4063" t="str">
        <f t="shared" si="888"/>
        <v>&lt;=1400</v>
      </c>
      <c r="V4063" t="s">
        <v>614</v>
      </c>
      <c r="W4063">
        <v>43919</v>
      </c>
      <c r="X4063" s="12">
        <f t="shared" si="889"/>
        <v>1.1384594366902707E-2</v>
      </c>
      <c r="Y4063" t="str">
        <f t="shared" si="890"/>
        <v>&lt;=0.02</v>
      </c>
      <c r="Z4063" t="s">
        <v>32</v>
      </c>
      <c r="AA4063">
        <v>1</v>
      </c>
      <c r="AB4063">
        <v>999.51</v>
      </c>
      <c r="AC4063" t="str">
        <f t="shared" si="891"/>
        <v>&lt;=1000</v>
      </c>
      <c r="AD4063">
        <v>25</v>
      </c>
      <c r="AE4063" t="str">
        <f t="shared" si="892"/>
        <v>&lt;=30</v>
      </c>
      <c r="AF4063">
        <v>0</v>
      </c>
      <c r="AG4063" t="str">
        <f t="shared" si="893"/>
        <v>&lt;=500</v>
      </c>
      <c r="AH4063">
        <v>1000</v>
      </c>
      <c r="AI4063" t="str">
        <f t="shared" si="894"/>
        <v>&lt;=1000</v>
      </c>
      <c r="AJ4063">
        <v>0.99950000000000006</v>
      </c>
      <c r="AK4063" t="str">
        <f t="shared" si="895"/>
        <v>&gt;0.9</v>
      </c>
      <c r="AL4063">
        <v>12</v>
      </c>
      <c r="AM4063">
        <v>11</v>
      </c>
      <c r="AN4063">
        <v>0</v>
      </c>
      <c r="AO4063">
        <v>1</v>
      </c>
      <c r="AP4063" t="s">
        <v>32</v>
      </c>
    </row>
    <row r="4064" spans="1:42" x14ac:dyDescent="0.25">
      <c r="A4064">
        <v>201905</v>
      </c>
      <c r="B4064" t="str">
        <f t="shared" si="882"/>
        <v>2019-I</v>
      </c>
      <c r="C4064" t="s">
        <v>4125</v>
      </c>
      <c r="D4064" t="s">
        <v>4125</v>
      </c>
      <c r="E4064">
        <v>30722419</v>
      </c>
      <c r="F4064" t="s">
        <v>29</v>
      </c>
      <c r="G4064">
        <v>0</v>
      </c>
      <c r="H4064">
        <v>0</v>
      </c>
      <c r="I4064">
        <v>0</v>
      </c>
      <c r="J4064">
        <f t="shared" si="883"/>
        <v>0</v>
      </c>
      <c r="K4064" t="str">
        <f t="shared" si="884"/>
        <v>Modelamiento</v>
      </c>
      <c r="L4064">
        <f t="shared" si="885"/>
        <v>0</v>
      </c>
      <c r="M4064">
        <v>50</v>
      </c>
      <c r="N4064" t="str">
        <f t="shared" si="886"/>
        <v>&lt;=50</v>
      </c>
      <c r="O4064" t="s">
        <v>56</v>
      </c>
      <c r="P4064" t="s">
        <v>35</v>
      </c>
      <c r="Q4064">
        <v>54284</v>
      </c>
      <c r="R4064">
        <v>499</v>
      </c>
      <c r="S4064" t="str">
        <f t="shared" si="887"/>
        <v>&lt;=500</v>
      </c>
      <c r="T4064">
        <v>1412</v>
      </c>
      <c r="U4064" t="str">
        <f t="shared" si="888"/>
        <v>&lt;=1500</v>
      </c>
      <c r="V4064" t="s">
        <v>601</v>
      </c>
      <c r="W4064">
        <v>51813</v>
      </c>
      <c r="X4064" s="12">
        <f t="shared" si="889"/>
        <v>9.6307876401675249E-3</v>
      </c>
      <c r="Y4064" t="str">
        <f t="shared" si="890"/>
        <v>&lt;=0.01</v>
      </c>
      <c r="Z4064" t="s">
        <v>32</v>
      </c>
      <c r="AA4064">
        <v>4</v>
      </c>
      <c r="AB4064">
        <v>811.95</v>
      </c>
      <c r="AC4064" t="str">
        <f t="shared" si="891"/>
        <v>&lt;=1000</v>
      </c>
      <c r="AD4064">
        <v>7199</v>
      </c>
      <c r="AE4064" t="str">
        <f t="shared" si="892"/>
        <v>&gt;120</v>
      </c>
      <c r="AF4064">
        <v>0</v>
      </c>
      <c r="AG4064" t="str">
        <f t="shared" si="893"/>
        <v>&lt;=500</v>
      </c>
      <c r="AH4064" t="s">
        <v>32</v>
      </c>
      <c r="AI4064" t="str">
        <f t="shared" si="894"/>
        <v/>
      </c>
      <c r="AJ4064" t="s">
        <v>32</v>
      </c>
      <c r="AK4064" t="str">
        <f t="shared" si="895"/>
        <v/>
      </c>
      <c r="AL4064">
        <v>12</v>
      </c>
      <c r="AM4064">
        <v>0</v>
      </c>
      <c r="AN4064">
        <v>6</v>
      </c>
      <c r="AO4064" t="s">
        <v>32</v>
      </c>
      <c r="AP4064">
        <v>7</v>
      </c>
    </row>
    <row r="4065" spans="1:42" x14ac:dyDescent="0.25">
      <c r="A4065">
        <v>201905</v>
      </c>
      <c r="B4065" t="str">
        <f t="shared" si="882"/>
        <v>2019-I</v>
      </c>
      <c r="C4065" t="s">
        <v>4126</v>
      </c>
      <c r="D4065" t="s">
        <v>4126</v>
      </c>
      <c r="E4065">
        <v>30727526</v>
      </c>
      <c r="F4065" t="s">
        <v>29</v>
      </c>
      <c r="G4065">
        <v>0</v>
      </c>
      <c r="H4065">
        <v>0</v>
      </c>
      <c r="I4065">
        <v>0</v>
      </c>
      <c r="J4065">
        <f t="shared" si="883"/>
        <v>0</v>
      </c>
      <c r="K4065" t="str">
        <f t="shared" si="884"/>
        <v>Modelamiento</v>
      </c>
      <c r="L4065">
        <f t="shared" si="885"/>
        <v>0</v>
      </c>
      <c r="M4065">
        <v>21</v>
      </c>
      <c r="N4065" t="str">
        <f t="shared" si="886"/>
        <v>&lt;=25</v>
      </c>
      <c r="O4065" t="s">
        <v>56</v>
      </c>
      <c r="P4065" t="s">
        <v>39</v>
      </c>
      <c r="Q4065">
        <v>39161</v>
      </c>
      <c r="R4065">
        <v>500</v>
      </c>
      <c r="S4065" t="str">
        <f t="shared" si="887"/>
        <v>&lt;=500</v>
      </c>
      <c r="T4065">
        <v>1066</v>
      </c>
      <c r="U4065" t="str">
        <f t="shared" si="888"/>
        <v>&lt;=1100</v>
      </c>
      <c r="V4065" t="s">
        <v>585</v>
      </c>
      <c r="W4065">
        <v>35941</v>
      </c>
      <c r="X4065" s="12">
        <f t="shared" si="889"/>
        <v>1.391168860076236E-2</v>
      </c>
      <c r="Y4065" t="str">
        <f t="shared" si="890"/>
        <v>&lt;=0.02</v>
      </c>
      <c r="Z4065" t="s">
        <v>32</v>
      </c>
      <c r="AA4065">
        <v>0</v>
      </c>
      <c r="AB4065">
        <v>7099.31</v>
      </c>
      <c r="AC4065" t="str">
        <f t="shared" si="891"/>
        <v>&gt;5000</v>
      </c>
      <c r="AD4065">
        <v>0</v>
      </c>
      <c r="AE4065" t="str">
        <f t="shared" si="892"/>
        <v>=0</v>
      </c>
      <c r="AF4065">
        <v>0</v>
      </c>
      <c r="AG4065" t="str">
        <f t="shared" si="893"/>
        <v>&lt;=500</v>
      </c>
      <c r="AH4065">
        <v>2100</v>
      </c>
      <c r="AI4065" t="str">
        <f t="shared" si="894"/>
        <v>&lt;=3000</v>
      </c>
      <c r="AJ4065">
        <v>0.99729999999999996</v>
      </c>
      <c r="AK4065" t="str">
        <f t="shared" si="895"/>
        <v>&gt;0.9</v>
      </c>
      <c r="AL4065">
        <v>4</v>
      </c>
      <c r="AM4065">
        <v>4</v>
      </c>
      <c r="AN4065">
        <v>0</v>
      </c>
      <c r="AO4065">
        <v>1</v>
      </c>
      <c r="AP4065" t="s">
        <v>32</v>
      </c>
    </row>
    <row r="4066" spans="1:42" x14ac:dyDescent="0.25">
      <c r="A4066">
        <v>201905</v>
      </c>
      <c r="B4066" t="str">
        <f t="shared" si="882"/>
        <v>2019-I</v>
      </c>
      <c r="C4066" t="s">
        <v>4127</v>
      </c>
      <c r="D4066" t="s">
        <v>4127</v>
      </c>
      <c r="E4066">
        <v>30720764</v>
      </c>
      <c r="F4066" t="s">
        <v>29</v>
      </c>
      <c r="G4066">
        <v>1</v>
      </c>
      <c r="H4066">
        <v>0</v>
      </c>
      <c r="I4066">
        <v>0</v>
      </c>
      <c r="J4066">
        <f t="shared" si="883"/>
        <v>0</v>
      </c>
      <c r="K4066" t="str">
        <f t="shared" si="884"/>
        <v>Modelamiento</v>
      </c>
      <c r="L4066">
        <f t="shared" si="885"/>
        <v>0</v>
      </c>
      <c r="M4066">
        <v>53</v>
      </c>
      <c r="N4066" t="str">
        <f t="shared" si="886"/>
        <v>&lt;=55</v>
      </c>
      <c r="O4066" t="s">
        <v>72</v>
      </c>
      <c r="P4066" t="s">
        <v>110</v>
      </c>
      <c r="Q4066">
        <v>37280</v>
      </c>
      <c r="R4066">
        <v>500</v>
      </c>
      <c r="S4066" t="str">
        <f t="shared" si="887"/>
        <v>&lt;=500</v>
      </c>
      <c r="T4066">
        <v>1172</v>
      </c>
      <c r="U4066" t="str">
        <f t="shared" si="888"/>
        <v>&lt;=1200</v>
      </c>
      <c r="V4066" t="s">
        <v>1407</v>
      </c>
      <c r="W4066">
        <v>34780</v>
      </c>
      <c r="X4066" s="12">
        <f t="shared" si="889"/>
        <v>1.437607820586544E-2</v>
      </c>
      <c r="Y4066" t="str">
        <f t="shared" si="890"/>
        <v>&lt;=0.02</v>
      </c>
      <c r="Z4066" t="s">
        <v>32</v>
      </c>
      <c r="AA4066">
        <v>4</v>
      </c>
      <c r="AB4066">
        <v>278.14</v>
      </c>
      <c r="AC4066" t="str">
        <f t="shared" si="891"/>
        <v>&lt;=500</v>
      </c>
      <c r="AD4066">
        <v>3206</v>
      </c>
      <c r="AE4066" t="str">
        <f t="shared" si="892"/>
        <v>&gt;120</v>
      </c>
      <c r="AF4066">
        <v>278.14</v>
      </c>
      <c r="AG4066" t="str">
        <f t="shared" si="893"/>
        <v>&lt;=500</v>
      </c>
      <c r="AH4066" t="s">
        <v>32</v>
      </c>
      <c r="AI4066" t="str">
        <f t="shared" si="894"/>
        <v/>
      </c>
      <c r="AJ4066" t="s">
        <v>32</v>
      </c>
      <c r="AK4066" t="str">
        <f t="shared" si="895"/>
        <v/>
      </c>
      <c r="AL4066">
        <v>12</v>
      </c>
      <c r="AM4066">
        <v>0</v>
      </c>
      <c r="AN4066">
        <v>12</v>
      </c>
      <c r="AO4066" t="s">
        <v>32</v>
      </c>
      <c r="AP4066">
        <v>1</v>
      </c>
    </row>
    <row r="4067" spans="1:42" x14ac:dyDescent="0.25">
      <c r="A4067">
        <v>201905</v>
      </c>
      <c r="B4067" t="str">
        <f t="shared" si="882"/>
        <v>2019-I</v>
      </c>
      <c r="C4067" t="s">
        <v>4128</v>
      </c>
      <c r="D4067" t="s">
        <v>4128</v>
      </c>
      <c r="E4067">
        <v>30728767</v>
      </c>
      <c r="F4067" t="s">
        <v>29</v>
      </c>
      <c r="G4067">
        <v>0</v>
      </c>
      <c r="H4067">
        <v>0</v>
      </c>
      <c r="I4067">
        <v>0</v>
      </c>
      <c r="J4067">
        <f t="shared" si="883"/>
        <v>0</v>
      </c>
      <c r="K4067" t="str">
        <f t="shared" si="884"/>
        <v>Modelamiento</v>
      </c>
      <c r="L4067">
        <f t="shared" si="885"/>
        <v>0</v>
      </c>
      <c r="M4067">
        <v>38</v>
      </c>
      <c r="N4067" t="str">
        <f t="shared" si="886"/>
        <v>&lt;=40</v>
      </c>
      <c r="O4067" t="s">
        <v>56</v>
      </c>
      <c r="P4067" t="s">
        <v>39</v>
      </c>
      <c r="Q4067">
        <v>42560</v>
      </c>
      <c r="R4067">
        <v>1350</v>
      </c>
      <c r="S4067" t="str">
        <f t="shared" si="887"/>
        <v>&lt;=1500</v>
      </c>
      <c r="T4067">
        <v>1447</v>
      </c>
      <c r="U4067" t="str">
        <f t="shared" si="888"/>
        <v>&lt;=1500</v>
      </c>
      <c r="V4067" t="s">
        <v>597</v>
      </c>
      <c r="W4067">
        <v>40940</v>
      </c>
      <c r="X4067" s="12">
        <f t="shared" si="889"/>
        <v>3.2975085490962383E-2</v>
      </c>
      <c r="Y4067" t="str">
        <f t="shared" si="890"/>
        <v>&lt;=0.04</v>
      </c>
      <c r="Z4067" t="s">
        <v>32</v>
      </c>
      <c r="AA4067">
        <v>9</v>
      </c>
      <c r="AB4067" t="s">
        <v>32</v>
      </c>
      <c r="AC4067" t="str">
        <f t="shared" si="891"/>
        <v/>
      </c>
      <c r="AD4067" t="s">
        <v>32</v>
      </c>
      <c r="AE4067" t="str">
        <f t="shared" si="892"/>
        <v/>
      </c>
      <c r="AF4067" t="s">
        <v>32</v>
      </c>
      <c r="AG4067" t="str">
        <f t="shared" si="893"/>
        <v/>
      </c>
      <c r="AH4067" t="s">
        <v>32</v>
      </c>
      <c r="AI4067" t="str">
        <f t="shared" si="894"/>
        <v/>
      </c>
      <c r="AJ4067" t="s">
        <v>32</v>
      </c>
      <c r="AK4067" t="str">
        <f t="shared" si="895"/>
        <v/>
      </c>
      <c r="AL4067">
        <v>0</v>
      </c>
      <c r="AM4067">
        <v>0</v>
      </c>
      <c r="AN4067">
        <v>0</v>
      </c>
      <c r="AO4067" t="s">
        <v>32</v>
      </c>
      <c r="AP4067" t="s">
        <v>32</v>
      </c>
    </row>
    <row r="4068" spans="1:42" x14ac:dyDescent="0.25">
      <c r="A4068">
        <v>201905</v>
      </c>
      <c r="B4068" t="str">
        <f t="shared" si="882"/>
        <v>2019-I</v>
      </c>
      <c r="C4068" t="s">
        <v>4129</v>
      </c>
      <c r="D4068" t="s">
        <v>4129</v>
      </c>
      <c r="E4068">
        <v>30729396</v>
      </c>
      <c r="F4068" t="s">
        <v>29</v>
      </c>
      <c r="G4068">
        <v>0</v>
      </c>
      <c r="H4068">
        <v>0</v>
      </c>
      <c r="I4068">
        <v>0</v>
      </c>
      <c r="J4068">
        <f t="shared" si="883"/>
        <v>0</v>
      </c>
      <c r="K4068" t="str">
        <f t="shared" si="884"/>
        <v>Modelamiento</v>
      </c>
      <c r="L4068">
        <f t="shared" si="885"/>
        <v>0</v>
      </c>
      <c r="M4068">
        <v>54</v>
      </c>
      <c r="N4068" t="str">
        <f t="shared" si="886"/>
        <v>&lt;=55</v>
      </c>
      <c r="O4068" t="s">
        <v>56</v>
      </c>
      <c r="P4068" t="s">
        <v>35</v>
      </c>
      <c r="Q4068">
        <v>51197</v>
      </c>
      <c r="R4068">
        <v>1031</v>
      </c>
      <c r="S4068" t="str">
        <f t="shared" si="887"/>
        <v>&lt;=1500</v>
      </c>
      <c r="T4068">
        <v>1096</v>
      </c>
      <c r="U4068" t="str">
        <f t="shared" si="888"/>
        <v>&lt;=1100</v>
      </c>
      <c r="V4068" t="s">
        <v>601</v>
      </c>
      <c r="W4068">
        <v>49258</v>
      </c>
      <c r="X4068" s="12">
        <f t="shared" si="889"/>
        <v>2.0930610256202038E-2</v>
      </c>
      <c r="Y4068" t="str">
        <f t="shared" si="890"/>
        <v>&lt;=0.03</v>
      </c>
      <c r="Z4068" t="s">
        <v>32</v>
      </c>
      <c r="AA4068">
        <v>0</v>
      </c>
      <c r="AB4068">
        <v>5752.42</v>
      </c>
      <c r="AC4068" t="str">
        <f t="shared" si="891"/>
        <v>&gt;5000</v>
      </c>
      <c r="AD4068">
        <v>60</v>
      </c>
      <c r="AE4068" t="str">
        <f t="shared" si="892"/>
        <v>&lt;=60</v>
      </c>
      <c r="AF4068">
        <v>0</v>
      </c>
      <c r="AG4068" t="str">
        <f t="shared" si="893"/>
        <v>&lt;=500</v>
      </c>
      <c r="AH4068">
        <v>5850.64</v>
      </c>
      <c r="AI4068" t="str">
        <f t="shared" si="894"/>
        <v>&gt;5000</v>
      </c>
      <c r="AJ4068">
        <v>0.99819999999999998</v>
      </c>
      <c r="AK4068" t="str">
        <f t="shared" si="895"/>
        <v>&gt;0.9</v>
      </c>
      <c r="AL4068">
        <v>12</v>
      </c>
      <c r="AM4068">
        <v>9</v>
      </c>
      <c r="AN4068">
        <v>0</v>
      </c>
      <c r="AO4068">
        <v>4</v>
      </c>
      <c r="AP4068" t="s">
        <v>32</v>
      </c>
    </row>
    <row r="4069" spans="1:42" x14ac:dyDescent="0.25">
      <c r="A4069">
        <v>201905</v>
      </c>
      <c r="B4069" t="str">
        <f t="shared" si="882"/>
        <v>2019-I</v>
      </c>
      <c r="C4069" t="s">
        <v>4130</v>
      </c>
      <c r="D4069" t="s">
        <v>4130</v>
      </c>
      <c r="E4069">
        <v>30729916</v>
      </c>
      <c r="F4069" t="s">
        <v>29</v>
      </c>
      <c r="G4069">
        <v>0</v>
      </c>
      <c r="H4069">
        <v>0</v>
      </c>
      <c r="I4069">
        <v>0</v>
      </c>
      <c r="J4069">
        <f t="shared" si="883"/>
        <v>0</v>
      </c>
      <c r="K4069" t="str">
        <f t="shared" si="884"/>
        <v>Modelamiento</v>
      </c>
      <c r="L4069">
        <f t="shared" si="885"/>
        <v>0</v>
      </c>
      <c r="M4069">
        <v>37</v>
      </c>
      <c r="N4069" t="str">
        <f t="shared" si="886"/>
        <v>&lt;=40</v>
      </c>
      <c r="O4069" t="s">
        <v>56</v>
      </c>
      <c r="P4069" t="s">
        <v>39</v>
      </c>
      <c r="Q4069">
        <v>41645</v>
      </c>
      <c r="R4069">
        <v>500</v>
      </c>
      <c r="S4069" t="str">
        <f t="shared" si="887"/>
        <v>&lt;=500</v>
      </c>
      <c r="T4069">
        <v>1413</v>
      </c>
      <c r="U4069" t="str">
        <f t="shared" si="888"/>
        <v>&lt;=1500</v>
      </c>
      <c r="V4069" t="s">
        <v>585</v>
      </c>
      <c r="W4069">
        <v>38425</v>
      </c>
      <c r="X4069" s="12">
        <f t="shared" si="889"/>
        <v>1.3012361743656473E-2</v>
      </c>
      <c r="Y4069" t="str">
        <f t="shared" si="890"/>
        <v>&lt;=0.02</v>
      </c>
      <c r="Z4069" t="s">
        <v>32</v>
      </c>
      <c r="AA4069">
        <v>4</v>
      </c>
      <c r="AB4069">
        <v>690.97</v>
      </c>
      <c r="AC4069" t="str">
        <f t="shared" si="891"/>
        <v>&lt;=1000</v>
      </c>
      <c r="AD4069">
        <v>2856</v>
      </c>
      <c r="AE4069" t="str">
        <f t="shared" si="892"/>
        <v>&gt;120</v>
      </c>
      <c r="AF4069">
        <v>690.97</v>
      </c>
      <c r="AG4069" t="str">
        <f t="shared" si="893"/>
        <v>&lt;=1000</v>
      </c>
      <c r="AH4069" t="s">
        <v>32</v>
      </c>
      <c r="AI4069" t="str">
        <f t="shared" si="894"/>
        <v/>
      </c>
      <c r="AJ4069" t="s">
        <v>32</v>
      </c>
      <c r="AK4069" t="str">
        <f t="shared" si="895"/>
        <v/>
      </c>
      <c r="AL4069">
        <v>12</v>
      </c>
      <c r="AM4069">
        <v>0</v>
      </c>
      <c r="AN4069">
        <v>12</v>
      </c>
      <c r="AO4069" t="s">
        <v>32</v>
      </c>
      <c r="AP4069">
        <v>1</v>
      </c>
    </row>
    <row r="4070" spans="1:42" x14ac:dyDescent="0.25">
      <c r="A4070">
        <v>201905</v>
      </c>
      <c r="B4070" t="str">
        <f t="shared" si="882"/>
        <v>2019-I</v>
      </c>
      <c r="C4070" t="s">
        <v>4131</v>
      </c>
      <c r="D4070" t="s">
        <v>4131</v>
      </c>
      <c r="E4070">
        <v>30732904</v>
      </c>
      <c r="F4070" t="s">
        <v>29</v>
      </c>
      <c r="G4070">
        <v>1</v>
      </c>
      <c r="H4070">
        <v>0</v>
      </c>
      <c r="I4070">
        <v>0</v>
      </c>
      <c r="J4070">
        <f t="shared" si="883"/>
        <v>0</v>
      </c>
      <c r="K4070" t="str">
        <f t="shared" si="884"/>
        <v>Modelamiento</v>
      </c>
      <c r="L4070">
        <f t="shared" si="885"/>
        <v>0</v>
      </c>
      <c r="M4070">
        <v>45</v>
      </c>
      <c r="N4070" t="str">
        <f t="shared" si="886"/>
        <v>&lt;=45</v>
      </c>
      <c r="O4070" t="s">
        <v>56</v>
      </c>
      <c r="P4070" t="s">
        <v>35</v>
      </c>
      <c r="Q4070">
        <v>40895</v>
      </c>
      <c r="R4070">
        <v>500</v>
      </c>
      <c r="S4070" t="str">
        <f t="shared" si="887"/>
        <v>&lt;=500</v>
      </c>
      <c r="T4070">
        <v>1385</v>
      </c>
      <c r="U4070" t="str">
        <f t="shared" si="888"/>
        <v>&lt;=1400</v>
      </c>
      <c r="V4070" t="s">
        <v>585</v>
      </c>
      <c r="W4070">
        <v>38425</v>
      </c>
      <c r="X4070" s="12">
        <f t="shared" si="889"/>
        <v>1.3012361743656473E-2</v>
      </c>
      <c r="Y4070" t="str">
        <f t="shared" si="890"/>
        <v>&lt;=0.02</v>
      </c>
      <c r="Z4070" t="s">
        <v>32</v>
      </c>
      <c r="AA4070">
        <v>4</v>
      </c>
      <c r="AB4070">
        <v>1769.32</v>
      </c>
      <c r="AC4070" t="str">
        <f t="shared" si="891"/>
        <v>&lt;=2000</v>
      </c>
      <c r="AD4070">
        <v>1486</v>
      </c>
      <c r="AE4070" t="str">
        <f t="shared" si="892"/>
        <v>&gt;120</v>
      </c>
      <c r="AF4070">
        <v>1769.32</v>
      </c>
      <c r="AG4070" t="str">
        <f t="shared" si="893"/>
        <v>&lt;=2000</v>
      </c>
      <c r="AH4070" t="s">
        <v>32</v>
      </c>
      <c r="AI4070" t="str">
        <f t="shared" si="894"/>
        <v/>
      </c>
      <c r="AJ4070" t="s">
        <v>32</v>
      </c>
      <c r="AK4070" t="str">
        <f t="shared" si="895"/>
        <v/>
      </c>
      <c r="AL4070">
        <v>12</v>
      </c>
      <c r="AM4070">
        <v>0</v>
      </c>
      <c r="AN4070">
        <v>12</v>
      </c>
      <c r="AO4070" t="s">
        <v>32</v>
      </c>
      <c r="AP4070">
        <v>1</v>
      </c>
    </row>
    <row r="4071" spans="1:42" x14ac:dyDescent="0.25">
      <c r="A4071">
        <v>201905</v>
      </c>
      <c r="B4071" t="str">
        <f t="shared" si="882"/>
        <v>2019-I</v>
      </c>
      <c r="C4071" t="s">
        <v>4132</v>
      </c>
      <c r="D4071" t="s">
        <v>4132</v>
      </c>
      <c r="E4071">
        <v>30732122</v>
      </c>
      <c r="F4071" t="s">
        <v>29</v>
      </c>
      <c r="G4071">
        <v>0</v>
      </c>
      <c r="H4071">
        <v>0</v>
      </c>
      <c r="I4071">
        <v>0</v>
      </c>
      <c r="J4071">
        <f t="shared" si="883"/>
        <v>0</v>
      </c>
      <c r="K4071" t="str">
        <f t="shared" si="884"/>
        <v>Modelamiento</v>
      </c>
      <c r="L4071">
        <f t="shared" si="885"/>
        <v>0</v>
      </c>
      <c r="M4071">
        <v>42</v>
      </c>
      <c r="N4071" t="str">
        <f t="shared" si="886"/>
        <v>&lt;=45</v>
      </c>
      <c r="O4071" t="s">
        <v>56</v>
      </c>
      <c r="P4071" t="s">
        <v>69</v>
      </c>
      <c r="Q4071">
        <v>43410</v>
      </c>
      <c r="R4071">
        <v>500</v>
      </c>
      <c r="S4071" t="str">
        <f t="shared" si="887"/>
        <v>&lt;=500</v>
      </c>
      <c r="T4071">
        <v>1473</v>
      </c>
      <c r="U4071" t="str">
        <f t="shared" si="888"/>
        <v>&lt;=1500</v>
      </c>
      <c r="V4071" t="s">
        <v>589</v>
      </c>
      <c r="W4071">
        <v>40940</v>
      </c>
      <c r="X4071" s="12">
        <f t="shared" si="889"/>
        <v>1.2212994626282364E-2</v>
      </c>
      <c r="Y4071" t="str">
        <f t="shared" si="890"/>
        <v>&lt;=0.02</v>
      </c>
      <c r="Z4071" t="s">
        <v>32</v>
      </c>
      <c r="AA4071">
        <v>4</v>
      </c>
      <c r="AB4071">
        <v>518.34</v>
      </c>
      <c r="AC4071" t="str">
        <f t="shared" si="891"/>
        <v>&lt;=1000</v>
      </c>
      <c r="AD4071">
        <v>1597</v>
      </c>
      <c r="AE4071" t="str">
        <f t="shared" si="892"/>
        <v>&gt;120</v>
      </c>
      <c r="AF4071">
        <v>518.34</v>
      </c>
      <c r="AG4071" t="str">
        <f t="shared" si="893"/>
        <v>&lt;=1000</v>
      </c>
      <c r="AH4071" t="s">
        <v>32</v>
      </c>
      <c r="AI4071" t="str">
        <f t="shared" si="894"/>
        <v/>
      </c>
      <c r="AJ4071" t="s">
        <v>32</v>
      </c>
      <c r="AK4071" t="str">
        <f t="shared" si="895"/>
        <v/>
      </c>
      <c r="AL4071">
        <v>12</v>
      </c>
      <c r="AM4071">
        <v>0</v>
      </c>
      <c r="AN4071">
        <v>12</v>
      </c>
      <c r="AO4071" t="s">
        <v>32</v>
      </c>
      <c r="AP4071">
        <v>1</v>
      </c>
    </row>
    <row r="4072" spans="1:42" x14ac:dyDescent="0.25">
      <c r="A4072">
        <v>201905</v>
      </c>
      <c r="B4072" t="str">
        <f t="shared" si="882"/>
        <v>2019-I</v>
      </c>
      <c r="C4072" t="s">
        <v>4133</v>
      </c>
      <c r="D4072" t="s">
        <v>4133</v>
      </c>
      <c r="E4072">
        <v>30721843</v>
      </c>
      <c r="F4072" t="s">
        <v>29</v>
      </c>
      <c r="G4072">
        <v>0</v>
      </c>
      <c r="H4072">
        <v>0</v>
      </c>
      <c r="I4072">
        <v>0</v>
      </c>
      <c r="J4072">
        <f t="shared" si="883"/>
        <v>0</v>
      </c>
      <c r="K4072" t="str">
        <f t="shared" si="884"/>
        <v>Modelamiento</v>
      </c>
      <c r="L4072">
        <f t="shared" si="885"/>
        <v>0</v>
      </c>
      <c r="M4072">
        <v>58</v>
      </c>
      <c r="N4072" t="str">
        <f t="shared" si="886"/>
        <v>&lt;=60</v>
      </c>
      <c r="O4072" t="s">
        <v>56</v>
      </c>
      <c r="P4072" t="s">
        <v>31</v>
      </c>
      <c r="Q4072">
        <v>30931</v>
      </c>
      <c r="R4072">
        <v>500</v>
      </c>
      <c r="S4072" t="str">
        <f t="shared" si="887"/>
        <v>&lt;=500</v>
      </c>
      <c r="T4072">
        <v>903</v>
      </c>
      <c r="U4072" t="str">
        <f t="shared" si="888"/>
        <v>&lt;=1000</v>
      </c>
      <c r="V4072" t="s">
        <v>585</v>
      </c>
      <c r="W4072">
        <v>28461</v>
      </c>
      <c r="X4072" s="12">
        <f t="shared" si="889"/>
        <v>1.7567899933241982E-2</v>
      </c>
      <c r="Y4072" t="str">
        <f t="shared" si="890"/>
        <v>&lt;=0.02</v>
      </c>
      <c r="Z4072" t="s">
        <v>32</v>
      </c>
      <c r="AA4072">
        <v>4</v>
      </c>
      <c r="AB4072">
        <v>913.98</v>
      </c>
      <c r="AC4072" t="str">
        <f t="shared" si="891"/>
        <v>&lt;=1000</v>
      </c>
      <c r="AD4072">
        <v>2198</v>
      </c>
      <c r="AE4072" t="str">
        <f t="shared" si="892"/>
        <v>&gt;120</v>
      </c>
      <c r="AF4072">
        <v>913.98</v>
      </c>
      <c r="AG4072" t="str">
        <f t="shared" si="893"/>
        <v>&lt;=1000</v>
      </c>
      <c r="AH4072" t="s">
        <v>32</v>
      </c>
      <c r="AI4072" t="str">
        <f t="shared" si="894"/>
        <v/>
      </c>
      <c r="AJ4072" t="s">
        <v>32</v>
      </c>
      <c r="AK4072" t="str">
        <f t="shared" si="895"/>
        <v/>
      </c>
      <c r="AL4072">
        <v>12</v>
      </c>
      <c r="AM4072">
        <v>0</v>
      </c>
      <c r="AN4072">
        <v>12</v>
      </c>
      <c r="AO4072" t="s">
        <v>32</v>
      </c>
      <c r="AP4072">
        <v>1</v>
      </c>
    </row>
    <row r="4073" spans="1:42" x14ac:dyDescent="0.25">
      <c r="A4073">
        <v>201905</v>
      </c>
      <c r="B4073" t="str">
        <f t="shared" si="882"/>
        <v>2019-I</v>
      </c>
      <c r="C4073" t="s">
        <v>4134</v>
      </c>
      <c r="D4073" t="s">
        <v>4134</v>
      </c>
      <c r="E4073">
        <v>30714004</v>
      </c>
      <c r="F4073" t="s">
        <v>29</v>
      </c>
      <c r="G4073">
        <v>0</v>
      </c>
      <c r="H4073">
        <v>0</v>
      </c>
      <c r="I4073">
        <v>0</v>
      </c>
      <c r="J4073">
        <f t="shared" si="883"/>
        <v>0</v>
      </c>
      <c r="K4073" t="str">
        <f t="shared" si="884"/>
        <v>Modelamiento</v>
      </c>
      <c r="L4073">
        <f t="shared" si="885"/>
        <v>0</v>
      </c>
      <c r="M4073">
        <v>62</v>
      </c>
      <c r="N4073" t="str">
        <f t="shared" si="886"/>
        <v>&gt;60</v>
      </c>
      <c r="O4073" t="s">
        <v>72</v>
      </c>
      <c r="P4073" t="s">
        <v>39</v>
      </c>
      <c r="Q4073">
        <v>50831</v>
      </c>
      <c r="R4073">
        <v>500</v>
      </c>
      <c r="S4073" t="str">
        <f t="shared" si="887"/>
        <v>&lt;=500</v>
      </c>
      <c r="T4073">
        <v>1407</v>
      </c>
      <c r="U4073" t="str">
        <f t="shared" si="888"/>
        <v>&lt;=1500</v>
      </c>
      <c r="V4073" t="s">
        <v>614</v>
      </c>
      <c r="W4073">
        <v>48361</v>
      </c>
      <c r="X4073" s="12">
        <f t="shared" si="889"/>
        <v>1.0338909451831021E-2</v>
      </c>
      <c r="Y4073" t="str">
        <f t="shared" si="890"/>
        <v>&lt;=0.02</v>
      </c>
      <c r="Z4073" t="s">
        <v>32</v>
      </c>
      <c r="AA4073">
        <v>0</v>
      </c>
      <c r="AB4073">
        <v>10590.77</v>
      </c>
      <c r="AC4073" t="str">
        <f t="shared" si="891"/>
        <v>&gt;5000</v>
      </c>
      <c r="AD4073">
        <v>0</v>
      </c>
      <c r="AE4073" t="str">
        <f t="shared" si="892"/>
        <v>=0</v>
      </c>
      <c r="AF4073">
        <v>0</v>
      </c>
      <c r="AG4073" t="str">
        <f t="shared" si="893"/>
        <v>&lt;=500</v>
      </c>
      <c r="AH4073">
        <v>2000</v>
      </c>
      <c r="AI4073" t="str">
        <f t="shared" si="894"/>
        <v>&lt;=2000</v>
      </c>
      <c r="AJ4073">
        <v>0.2069</v>
      </c>
      <c r="AK4073" t="str">
        <f t="shared" si="895"/>
        <v>&lt;=0.3</v>
      </c>
      <c r="AL4073">
        <v>11</v>
      </c>
      <c r="AM4073">
        <v>11</v>
      </c>
      <c r="AN4073">
        <v>0</v>
      </c>
      <c r="AO4073">
        <v>1</v>
      </c>
      <c r="AP4073" t="s">
        <v>32</v>
      </c>
    </row>
    <row r="4074" spans="1:42" x14ac:dyDescent="0.25">
      <c r="A4074">
        <v>201905</v>
      </c>
      <c r="B4074" t="str">
        <f t="shared" si="882"/>
        <v>2019-I</v>
      </c>
      <c r="C4074" t="s">
        <v>4135</v>
      </c>
      <c r="D4074" t="s">
        <v>4135</v>
      </c>
      <c r="E4074">
        <v>30716887</v>
      </c>
      <c r="F4074" t="s">
        <v>29</v>
      </c>
      <c r="G4074">
        <v>0</v>
      </c>
      <c r="H4074">
        <v>0</v>
      </c>
      <c r="I4074">
        <v>0</v>
      </c>
      <c r="J4074">
        <f t="shared" si="883"/>
        <v>0</v>
      </c>
      <c r="K4074" t="str">
        <f t="shared" si="884"/>
        <v>Modelamiento</v>
      </c>
      <c r="L4074">
        <f t="shared" si="885"/>
        <v>0</v>
      </c>
      <c r="M4074">
        <v>26</v>
      </c>
      <c r="N4074" t="str">
        <f t="shared" si="886"/>
        <v>&lt;=30</v>
      </c>
      <c r="O4074" t="s">
        <v>56</v>
      </c>
      <c r="P4074" t="s">
        <v>31</v>
      </c>
      <c r="Q4074">
        <v>36218</v>
      </c>
      <c r="R4074">
        <v>500</v>
      </c>
      <c r="S4074" t="str">
        <f t="shared" si="887"/>
        <v>&lt;=500</v>
      </c>
      <c r="T4074">
        <v>1233</v>
      </c>
      <c r="U4074" t="str">
        <f t="shared" si="888"/>
        <v>&lt;=1300</v>
      </c>
      <c r="V4074" t="s">
        <v>597</v>
      </c>
      <c r="W4074">
        <v>33748</v>
      </c>
      <c r="X4074" s="12">
        <f t="shared" si="889"/>
        <v>1.4815692781794476E-2</v>
      </c>
      <c r="Y4074" t="str">
        <f t="shared" si="890"/>
        <v>&lt;=0.02</v>
      </c>
      <c r="Z4074" t="s">
        <v>32</v>
      </c>
      <c r="AA4074">
        <v>0</v>
      </c>
      <c r="AB4074">
        <v>2000</v>
      </c>
      <c r="AC4074" t="str">
        <f t="shared" si="891"/>
        <v>&lt;=2000</v>
      </c>
      <c r="AD4074">
        <v>0</v>
      </c>
      <c r="AE4074" t="str">
        <f t="shared" si="892"/>
        <v>=0</v>
      </c>
      <c r="AF4074">
        <v>0</v>
      </c>
      <c r="AG4074" t="str">
        <f t="shared" si="893"/>
        <v>&lt;=500</v>
      </c>
      <c r="AH4074" t="s">
        <v>32</v>
      </c>
      <c r="AI4074" t="str">
        <f t="shared" si="894"/>
        <v/>
      </c>
      <c r="AJ4074" t="s">
        <v>32</v>
      </c>
      <c r="AK4074" t="str">
        <f t="shared" si="895"/>
        <v/>
      </c>
      <c r="AL4074">
        <v>9</v>
      </c>
      <c r="AM4074">
        <v>9</v>
      </c>
      <c r="AN4074">
        <v>0</v>
      </c>
      <c r="AO4074">
        <v>1</v>
      </c>
      <c r="AP4074" t="s">
        <v>32</v>
      </c>
    </row>
    <row r="4075" spans="1:42" x14ac:dyDescent="0.25">
      <c r="A4075">
        <v>201905</v>
      </c>
      <c r="B4075" t="str">
        <f t="shared" si="882"/>
        <v>2019-I</v>
      </c>
      <c r="C4075" t="s">
        <v>4136</v>
      </c>
      <c r="D4075" t="s">
        <v>4136</v>
      </c>
      <c r="E4075">
        <v>30722306</v>
      </c>
      <c r="F4075" t="s">
        <v>29</v>
      </c>
      <c r="G4075">
        <v>0</v>
      </c>
      <c r="H4075">
        <v>0</v>
      </c>
      <c r="I4075">
        <v>0</v>
      </c>
      <c r="J4075">
        <f t="shared" si="883"/>
        <v>0</v>
      </c>
      <c r="K4075" t="str">
        <f t="shared" si="884"/>
        <v>Modelamiento</v>
      </c>
      <c r="L4075">
        <f t="shared" si="885"/>
        <v>0</v>
      </c>
      <c r="M4075">
        <v>46</v>
      </c>
      <c r="N4075" t="str">
        <f t="shared" si="886"/>
        <v>&lt;=50</v>
      </c>
      <c r="O4075" t="s">
        <v>56</v>
      </c>
      <c r="P4075" t="s">
        <v>39</v>
      </c>
      <c r="Q4075">
        <v>35770</v>
      </c>
      <c r="R4075">
        <v>500</v>
      </c>
      <c r="S4075" t="str">
        <f t="shared" si="887"/>
        <v>&lt;=500</v>
      </c>
      <c r="T4075">
        <v>1209</v>
      </c>
      <c r="U4075" t="str">
        <f t="shared" si="888"/>
        <v>&lt;=1300</v>
      </c>
      <c r="V4075" t="s">
        <v>1407</v>
      </c>
      <c r="W4075">
        <v>33270</v>
      </c>
      <c r="X4075" s="12">
        <f t="shared" si="889"/>
        <v>1.5028554253080854E-2</v>
      </c>
      <c r="Y4075" t="str">
        <f t="shared" si="890"/>
        <v>&lt;=0.02</v>
      </c>
      <c r="Z4075" t="s">
        <v>32</v>
      </c>
      <c r="AA4075">
        <v>4</v>
      </c>
      <c r="AB4075">
        <v>3685.91</v>
      </c>
      <c r="AC4075" t="str">
        <f t="shared" si="891"/>
        <v>&lt;=4000</v>
      </c>
      <c r="AD4075">
        <v>411</v>
      </c>
      <c r="AE4075" t="str">
        <f t="shared" si="892"/>
        <v>&gt;120</v>
      </c>
      <c r="AF4075">
        <v>1210.5899999999999</v>
      </c>
      <c r="AG4075" t="str">
        <f t="shared" si="893"/>
        <v>&lt;=2000</v>
      </c>
      <c r="AH4075" t="s">
        <v>32</v>
      </c>
      <c r="AI4075" t="str">
        <f t="shared" si="894"/>
        <v/>
      </c>
      <c r="AJ4075" t="s">
        <v>32</v>
      </c>
      <c r="AK4075" t="str">
        <f t="shared" si="895"/>
        <v/>
      </c>
      <c r="AL4075">
        <v>12</v>
      </c>
      <c r="AM4075">
        <v>9</v>
      </c>
      <c r="AN4075">
        <v>0</v>
      </c>
      <c r="AO4075">
        <v>1</v>
      </c>
      <c r="AP4075" t="s">
        <v>32</v>
      </c>
    </row>
    <row r="4076" spans="1:42" x14ac:dyDescent="0.25">
      <c r="A4076">
        <v>201905</v>
      </c>
      <c r="B4076" t="str">
        <f t="shared" si="882"/>
        <v>2019-I</v>
      </c>
      <c r="C4076" t="s">
        <v>4137</v>
      </c>
      <c r="D4076" t="s">
        <v>4137</v>
      </c>
      <c r="E4076">
        <v>30719812</v>
      </c>
      <c r="F4076" t="s">
        <v>29</v>
      </c>
      <c r="G4076">
        <v>0</v>
      </c>
      <c r="H4076">
        <v>0</v>
      </c>
      <c r="I4076">
        <v>0</v>
      </c>
      <c r="J4076">
        <f t="shared" si="883"/>
        <v>0</v>
      </c>
      <c r="K4076" t="str">
        <f t="shared" si="884"/>
        <v>Modelamiento</v>
      </c>
      <c r="L4076">
        <f t="shared" si="885"/>
        <v>0</v>
      </c>
      <c r="M4076">
        <v>58</v>
      </c>
      <c r="N4076" t="str">
        <f t="shared" si="886"/>
        <v>&lt;=60</v>
      </c>
      <c r="O4076" t="s">
        <v>56</v>
      </c>
      <c r="P4076" t="s">
        <v>35</v>
      </c>
      <c r="Q4076">
        <v>43410</v>
      </c>
      <c r="R4076">
        <v>500</v>
      </c>
      <c r="S4076" t="str">
        <f t="shared" si="887"/>
        <v>&lt;=500</v>
      </c>
      <c r="T4076">
        <v>1473</v>
      </c>
      <c r="U4076" t="str">
        <f t="shared" si="888"/>
        <v>&lt;=1500</v>
      </c>
      <c r="V4076" t="s">
        <v>589</v>
      </c>
      <c r="W4076">
        <v>40940</v>
      </c>
      <c r="X4076" s="12">
        <f t="shared" si="889"/>
        <v>1.2212994626282364E-2</v>
      </c>
      <c r="Y4076" t="str">
        <f t="shared" si="890"/>
        <v>&lt;=0.02</v>
      </c>
      <c r="Z4076" t="s">
        <v>32</v>
      </c>
      <c r="AA4076">
        <v>0</v>
      </c>
      <c r="AB4076">
        <v>2123</v>
      </c>
      <c r="AC4076" t="str">
        <f t="shared" si="891"/>
        <v>&lt;=3000</v>
      </c>
      <c r="AD4076">
        <v>0</v>
      </c>
      <c r="AE4076" t="str">
        <f t="shared" si="892"/>
        <v>=0</v>
      </c>
      <c r="AF4076">
        <v>0</v>
      </c>
      <c r="AG4076" t="str">
        <f t="shared" si="893"/>
        <v>&lt;=500</v>
      </c>
      <c r="AH4076" t="s">
        <v>32</v>
      </c>
      <c r="AI4076" t="str">
        <f t="shared" si="894"/>
        <v/>
      </c>
      <c r="AJ4076" t="s">
        <v>32</v>
      </c>
      <c r="AK4076" t="str">
        <f t="shared" si="895"/>
        <v/>
      </c>
      <c r="AL4076">
        <v>3</v>
      </c>
      <c r="AM4076">
        <v>3</v>
      </c>
      <c r="AN4076">
        <v>0</v>
      </c>
      <c r="AO4076">
        <v>2</v>
      </c>
      <c r="AP4076" t="s">
        <v>32</v>
      </c>
    </row>
    <row r="4077" spans="1:42" x14ac:dyDescent="0.25">
      <c r="A4077">
        <v>201905</v>
      </c>
      <c r="B4077" t="str">
        <f t="shared" si="882"/>
        <v>2019-I</v>
      </c>
      <c r="C4077" t="s">
        <v>4138</v>
      </c>
      <c r="D4077" t="s">
        <v>4138</v>
      </c>
      <c r="E4077">
        <v>30726961</v>
      </c>
      <c r="F4077" t="s">
        <v>29</v>
      </c>
      <c r="G4077">
        <v>0</v>
      </c>
      <c r="H4077">
        <v>0</v>
      </c>
      <c r="I4077">
        <v>0</v>
      </c>
      <c r="J4077">
        <f t="shared" si="883"/>
        <v>0</v>
      </c>
      <c r="K4077" t="str">
        <f t="shared" si="884"/>
        <v>Modelamiento</v>
      </c>
      <c r="L4077">
        <f t="shared" si="885"/>
        <v>0</v>
      </c>
      <c r="M4077">
        <v>35</v>
      </c>
      <c r="N4077" t="str">
        <f t="shared" si="886"/>
        <v>&lt;=35</v>
      </c>
      <c r="O4077" t="s">
        <v>56</v>
      </c>
      <c r="P4077" t="s">
        <v>31</v>
      </c>
      <c r="Q4077">
        <v>36968</v>
      </c>
      <c r="R4077">
        <v>500</v>
      </c>
      <c r="S4077" t="str">
        <f t="shared" si="887"/>
        <v>&lt;=500</v>
      </c>
      <c r="T4077">
        <v>1253</v>
      </c>
      <c r="U4077" t="str">
        <f t="shared" si="888"/>
        <v>&lt;=1300</v>
      </c>
      <c r="V4077" t="s">
        <v>589</v>
      </c>
      <c r="W4077">
        <v>33748</v>
      </c>
      <c r="X4077" s="12">
        <f t="shared" si="889"/>
        <v>1.4815692781794476E-2</v>
      </c>
      <c r="Y4077" t="str">
        <f t="shared" si="890"/>
        <v>&lt;=0.02</v>
      </c>
      <c r="Z4077" t="s">
        <v>32</v>
      </c>
      <c r="AA4077">
        <v>0</v>
      </c>
      <c r="AB4077">
        <v>3083.49</v>
      </c>
      <c r="AC4077" t="str">
        <f t="shared" si="891"/>
        <v>&lt;=4000</v>
      </c>
      <c r="AD4077">
        <v>0</v>
      </c>
      <c r="AE4077" t="str">
        <f t="shared" si="892"/>
        <v>=0</v>
      </c>
      <c r="AF4077">
        <v>0</v>
      </c>
      <c r="AG4077" t="str">
        <f t="shared" si="893"/>
        <v>&lt;=500</v>
      </c>
      <c r="AH4077">
        <v>900</v>
      </c>
      <c r="AI4077" t="str">
        <f t="shared" si="894"/>
        <v>&lt;=1000</v>
      </c>
      <c r="AJ4077">
        <v>0.99950000000000006</v>
      </c>
      <c r="AK4077" t="str">
        <f t="shared" si="895"/>
        <v>&gt;0.9</v>
      </c>
      <c r="AL4077">
        <v>12</v>
      </c>
      <c r="AM4077">
        <v>12</v>
      </c>
      <c r="AN4077">
        <v>0</v>
      </c>
      <c r="AO4077">
        <v>1</v>
      </c>
      <c r="AP4077" t="s">
        <v>32</v>
      </c>
    </row>
    <row r="4078" spans="1:42" x14ac:dyDescent="0.25">
      <c r="A4078">
        <v>201905</v>
      </c>
      <c r="B4078" t="str">
        <f t="shared" si="882"/>
        <v>2019-I</v>
      </c>
      <c r="C4078" t="s">
        <v>4139</v>
      </c>
      <c r="D4078" t="s">
        <v>4139</v>
      </c>
      <c r="E4078">
        <v>30732873</v>
      </c>
      <c r="F4078" t="s">
        <v>29</v>
      </c>
      <c r="G4078">
        <v>0</v>
      </c>
      <c r="H4078">
        <v>0</v>
      </c>
      <c r="I4078">
        <v>0</v>
      </c>
      <c r="J4078">
        <f t="shared" si="883"/>
        <v>0</v>
      </c>
      <c r="K4078" t="str">
        <f t="shared" si="884"/>
        <v>Modelamiento</v>
      </c>
      <c r="L4078">
        <f t="shared" si="885"/>
        <v>0</v>
      </c>
      <c r="M4078">
        <v>63</v>
      </c>
      <c r="N4078" t="str">
        <f t="shared" si="886"/>
        <v>&gt;60</v>
      </c>
      <c r="O4078" t="s">
        <v>56</v>
      </c>
      <c r="P4078" t="s">
        <v>69</v>
      </c>
      <c r="Q4078">
        <v>43264</v>
      </c>
      <c r="R4078">
        <v>500</v>
      </c>
      <c r="S4078" t="str">
        <f t="shared" si="887"/>
        <v>&lt;=500</v>
      </c>
      <c r="T4078">
        <v>1313</v>
      </c>
      <c r="U4078" t="str">
        <f t="shared" si="888"/>
        <v>&lt;=1400</v>
      </c>
      <c r="V4078" t="s">
        <v>585</v>
      </c>
      <c r="W4078">
        <v>40794</v>
      </c>
      <c r="X4078" s="12">
        <f t="shared" si="889"/>
        <v>1.2256704417316272E-2</v>
      </c>
      <c r="Y4078" t="str">
        <f t="shared" si="890"/>
        <v>&lt;=0.02</v>
      </c>
      <c r="Z4078" t="s">
        <v>32</v>
      </c>
      <c r="AA4078">
        <v>4</v>
      </c>
      <c r="AB4078">
        <v>1858.92</v>
      </c>
      <c r="AC4078" t="str">
        <f t="shared" si="891"/>
        <v>&lt;=2000</v>
      </c>
      <c r="AD4078">
        <v>736</v>
      </c>
      <c r="AE4078" t="str">
        <f t="shared" si="892"/>
        <v>&gt;120</v>
      </c>
      <c r="AF4078">
        <v>1858.92</v>
      </c>
      <c r="AG4078" t="str">
        <f t="shared" si="893"/>
        <v>&lt;=2000</v>
      </c>
      <c r="AH4078" t="s">
        <v>32</v>
      </c>
      <c r="AI4078" t="str">
        <f t="shared" si="894"/>
        <v/>
      </c>
      <c r="AJ4078" t="s">
        <v>32</v>
      </c>
      <c r="AK4078" t="str">
        <f t="shared" si="895"/>
        <v/>
      </c>
      <c r="AL4078">
        <v>12</v>
      </c>
      <c r="AM4078">
        <v>0</v>
      </c>
      <c r="AN4078">
        <v>12</v>
      </c>
      <c r="AO4078" t="s">
        <v>32</v>
      </c>
      <c r="AP4078">
        <v>1</v>
      </c>
    </row>
    <row r="4079" spans="1:42" x14ac:dyDescent="0.25">
      <c r="A4079">
        <v>201905</v>
      </c>
      <c r="B4079" t="str">
        <f t="shared" si="882"/>
        <v>2019-I</v>
      </c>
      <c r="C4079" t="s">
        <v>4140</v>
      </c>
      <c r="D4079" t="s">
        <v>4140</v>
      </c>
      <c r="E4079">
        <v>30722544</v>
      </c>
      <c r="F4079" t="s">
        <v>29</v>
      </c>
      <c r="G4079">
        <v>0</v>
      </c>
      <c r="H4079">
        <v>0</v>
      </c>
      <c r="I4079">
        <v>0</v>
      </c>
      <c r="J4079">
        <f t="shared" si="883"/>
        <v>0</v>
      </c>
      <c r="K4079" t="str">
        <f t="shared" si="884"/>
        <v>Modelamiento</v>
      </c>
      <c r="L4079">
        <f t="shared" si="885"/>
        <v>0</v>
      </c>
      <c r="M4079">
        <v>36</v>
      </c>
      <c r="N4079" t="str">
        <f t="shared" si="886"/>
        <v>&lt;=40</v>
      </c>
      <c r="O4079" t="s">
        <v>56</v>
      </c>
      <c r="P4079" t="s">
        <v>35</v>
      </c>
      <c r="Q4079">
        <v>47455</v>
      </c>
      <c r="R4079">
        <v>500</v>
      </c>
      <c r="S4079" t="str">
        <f t="shared" si="887"/>
        <v>&lt;=500</v>
      </c>
      <c r="T4079">
        <v>1068</v>
      </c>
      <c r="U4079" t="str">
        <f t="shared" si="888"/>
        <v>&lt;=1100</v>
      </c>
      <c r="V4079" t="s">
        <v>585</v>
      </c>
      <c r="W4079">
        <v>44985</v>
      </c>
      <c r="X4079" s="12">
        <f t="shared" si="889"/>
        <v>1.1114816049794377E-2</v>
      </c>
      <c r="Y4079" t="str">
        <f t="shared" si="890"/>
        <v>&lt;=0.02</v>
      </c>
      <c r="Z4079" t="s">
        <v>32</v>
      </c>
      <c r="AA4079">
        <v>4</v>
      </c>
      <c r="AB4079">
        <v>1112.21</v>
      </c>
      <c r="AC4079" t="str">
        <f t="shared" si="891"/>
        <v>&lt;=2000</v>
      </c>
      <c r="AD4079">
        <v>1628</v>
      </c>
      <c r="AE4079" t="str">
        <f t="shared" si="892"/>
        <v>&gt;120</v>
      </c>
      <c r="AF4079">
        <v>1112.21</v>
      </c>
      <c r="AG4079" t="str">
        <f t="shared" si="893"/>
        <v>&lt;=2000</v>
      </c>
      <c r="AH4079" t="s">
        <v>32</v>
      </c>
      <c r="AI4079" t="str">
        <f t="shared" si="894"/>
        <v/>
      </c>
      <c r="AJ4079" t="s">
        <v>32</v>
      </c>
      <c r="AK4079" t="str">
        <f t="shared" si="895"/>
        <v/>
      </c>
      <c r="AL4079">
        <v>12</v>
      </c>
      <c r="AM4079">
        <v>0</v>
      </c>
      <c r="AN4079">
        <v>12</v>
      </c>
      <c r="AO4079" t="s">
        <v>32</v>
      </c>
      <c r="AP4079">
        <v>1</v>
      </c>
    </row>
    <row r="4080" spans="1:42" x14ac:dyDescent="0.25">
      <c r="A4080">
        <v>201905</v>
      </c>
      <c r="B4080" t="str">
        <f t="shared" si="882"/>
        <v>2019-I</v>
      </c>
      <c r="C4080" t="s">
        <v>4141</v>
      </c>
      <c r="D4080" t="s">
        <v>4141</v>
      </c>
      <c r="E4080">
        <v>30733009</v>
      </c>
      <c r="F4080" t="s">
        <v>29</v>
      </c>
      <c r="G4080">
        <v>1</v>
      </c>
      <c r="H4080">
        <v>0</v>
      </c>
      <c r="I4080">
        <v>0</v>
      </c>
      <c r="J4080">
        <f t="shared" si="883"/>
        <v>0</v>
      </c>
      <c r="K4080" t="str">
        <f t="shared" si="884"/>
        <v>Modelamiento</v>
      </c>
      <c r="L4080">
        <f t="shared" si="885"/>
        <v>0</v>
      </c>
      <c r="M4080">
        <v>48</v>
      </c>
      <c r="N4080" t="str">
        <f t="shared" si="886"/>
        <v>&lt;=50</v>
      </c>
      <c r="O4080" t="s">
        <v>56</v>
      </c>
      <c r="P4080" t="s">
        <v>39</v>
      </c>
      <c r="Q4080">
        <v>40013</v>
      </c>
      <c r="R4080">
        <v>500</v>
      </c>
      <c r="S4080" t="str">
        <f t="shared" si="887"/>
        <v>&lt;=500</v>
      </c>
      <c r="T4080">
        <v>1243</v>
      </c>
      <c r="U4080" t="str">
        <f t="shared" si="888"/>
        <v>&lt;=1300</v>
      </c>
      <c r="V4080" t="s">
        <v>585</v>
      </c>
      <c r="W4080">
        <v>37543</v>
      </c>
      <c r="X4080" s="12">
        <f t="shared" si="889"/>
        <v>1.3318061955624218E-2</v>
      </c>
      <c r="Y4080" t="str">
        <f t="shared" si="890"/>
        <v>&lt;=0.02</v>
      </c>
      <c r="Z4080" t="s">
        <v>32</v>
      </c>
      <c r="AA4080">
        <v>1</v>
      </c>
      <c r="AB4080">
        <v>3055.54</v>
      </c>
      <c r="AC4080" t="str">
        <f t="shared" si="891"/>
        <v>&lt;=4000</v>
      </c>
      <c r="AD4080">
        <v>25</v>
      </c>
      <c r="AE4080" t="str">
        <f t="shared" si="892"/>
        <v>&lt;=30</v>
      </c>
      <c r="AF4080">
        <v>0</v>
      </c>
      <c r="AG4080" t="str">
        <f t="shared" si="893"/>
        <v>&lt;=500</v>
      </c>
      <c r="AH4080" t="s">
        <v>32</v>
      </c>
      <c r="AI4080" t="str">
        <f t="shared" si="894"/>
        <v/>
      </c>
      <c r="AJ4080" t="s">
        <v>32</v>
      </c>
      <c r="AK4080" t="str">
        <f t="shared" si="895"/>
        <v/>
      </c>
      <c r="AL4080">
        <v>12</v>
      </c>
      <c r="AM4080">
        <v>11</v>
      </c>
      <c r="AN4080">
        <v>0</v>
      </c>
      <c r="AO4080">
        <v>2</v>
      </c>
      <c r="AP4080" t="s">
        <v>32</v>
      </c>
    </row>
    <row r="4081" spans="1:42" x14ac:dyDescent="0.25">
      <c r="A4081">
        <v>201905</v>
      </c>
      <c r="B4081" t="str">
        <f t="shared" si="882"/>
        <v>2019-I</v>
      </c>
      <c r="C4081" t="s">
        <v>4142</v>
      </c>
      <c r="D4081" t="s">
        <v>4142</v>
      </c>
      <c r="E4081">
        <v>30734905</v>
      </c>
      <c r="F4081" t="s">
        <v>29</v>
      </c>
      <c r="G4081">
        <v>0</v>
      </c>
      <c r="H4081">
        <v>0</v>
      </c>
      <c r="I4081">
        <v>0</v>
      </c>
      <c r="J4081">
        <f t="shared" si="883"/>
        <v>0</v>
      </c>
      <c r="K4081" t="str">
        <f t="shared" si="884"/>
        <v>Modelamiento</v>
      </c>
      <c r="L4081">
        <f t="shared" si="885"/>
        <v>0</v>
      </c>
      <c r="M4081">
        <v>24</v>
      </c>
      <c r="N4081" t="str">
        <f t="shared" si="886"/>
        <v>&lt;=25</v>
      </c>
      <c r="O4081" t="s">
        <v>56</v>
      </c>
      <c r="P4081" t="s">
        <v>31</v>
      </c>
      <c r="Q4081">
        <v>36899</v>
      </c>
      <c r="R4081">
        <v>500</v>
      </c>
      <c r="S4081" t="str">
        <f t="shared" si="887"/>
        <v>&lt;=500</v>
      </c>
      <c r="T4081">
        <v>892</v>
      </c>
      <c r="U4081" t="str">
        <f t="shared" si="888"/>
        <v>&lt;=1000</v>
      </c>
      <c r="V4081" t="s">
        <v>612</v>
      </c>
      <c r="W4081">
        <v>33679</v>
      </c>
      <c r="X4081" s="12">
        <f t="shared" si="889"/>
        <v>1.4846046497817631E-2</v>
      </c>
      <c r="Y4081" t="str">
        <f t="shared" si="890"/>
        <v>&lt;=0.02</v>
      </c>
      <c r="Z4081" t="s">
        <v>32</v>
      </c>
      <c r="AA4081">
        <v>9</v>
      </c>
      <c r="AB4081" t="s">
        <v>32</v>
      </c>
      <c r="AC4081" t="str">
        <f t="shared" si="891"/>
        <v/>
      </c>
      <c r="AD4081" t="s">
        <v>32</v>
      </c>
      <c r="AE4081" t="str">
        <f t="shared" si="892"/>
        <v/>
      </c>
      <c r="AF4081" t="s">
        <v>32</v>
      </c>
      <c r="AG4081" t="str">
        <f t="shared" si="893"/>
        <v/>
      </c>
      <c r="AH4081" t="s">
        <v>32</v>
      </c>
      <c r="AI4081" t="str">
        <f t="shared" si="894"/>
        <v/>
      </c>
      <c r="AJ4081" t="s">
        <v>32</v>
      </c>
      <c r="AK4081" t="str">
        <f t="shared" si="895"/>
        <v/>
      </c>
      <c r="AL4081">
        <v>0</v>
      </c>
      <c r="AM4081">
        <v>0</v>
      </c>
      <c r="AN4081">
        <v>0</v>
      </c>
      <c r="AO4081" t="s">
        <v>32</v>
      </c>
      <c r="AP4081" t="s">
        <v>32</v>
      </c>
    </row>
    <row r="4082" spans="1:42" x14ac:dyDescent="0.25">
      <c r="A4082">
        <v>201905</v>
      </c>
      <c r="B4082" t="str">
        <f t="shared" si="882"/>
        <v>2019-I</v>
      </c>
      <c r="C4082" t="s">
        <v>4143</v>
      </c>
      <c r="D4082" t="s">
        <v>4143</v>
      </c>
      <c r="E4082">
        <v>30737225</v>
      </c>
      <c r="F4082" t="s">
        <v>29</v>
      </c>
      <c r="G4082">
        <v>0</v>
      </c>
      <c r="H4082">
        <v>0</v>
      </c>
      <c r="I4082">
        <v>0</v>
      </c>
      <c r="J4082">
        <f t="shared" si="883"/>
        <v>0</v>
      </c>
      <c r="K4082" t="str">
        <f t="shared" si="884"/>
        <v>Modelamiento</v>
      </c>
      <c r="L4082">
        <f t="shared" si="885"/>
        <v>0</v>
      </c>
      <c r="M4082">
        <v>26</v>
      </c>
      <c r="N4082" t="str">
        <f t="shared" si="886"/>
        <v>&lt;=30</v>
      </c>
      <c r="O4082" t="s">
        <v>56</v>
      </c>
      <c r="P4082" t="s">
        <v>35</v>
      </c>
      <c r="Q4082">
        <v>48790</v>
      </c>
      <c r="R4082">
        <v>500</v>
      </c>
      <c r="S4082" t="str">
        <f t="shared" si="887"/>
        <v>&lt;=500</v>
      </c>
      <c r="T4082">
        <v>1305</v>
      </c>
      <c r="U4082" t="str">
        <f t="shared" si="888"/>
        <v>&lt;=1400</v>
      </c>
      <c r="V4082" t="s">
        <v>585</v>
      </c>
      <c r="W4082">
        <v>45570</v>
      </c>
      <c r="X4082" s="12">
        <f t="shared" si="889"/>
        <v>1.0972130787798991E-2</v>
      </c>
      <c r="Y4082" t="str">
        <f t="shared" si="890"/>
        <v>&lt;=0.02</v>
      </c>
      <c r="Z4082" t="s">
        <v>32</v>
      </c>
      <c r="AA4082">
        <v>9</v>
      </c>
      <c r="AB4082" t="s">
        <v>32</v>
      </c>
      <c r="AC4082" t="str">
        <f t="shared" si="891"/>
        <v/>
      </c>
      <c r="AD4082" t="s">
        <v>32</v>
      </c>
      <c r="AE4082" t="str">
        <f t="shared" si="892"/>
        <v/>
      </c>
      <c r="AF4082" t="s">
        <v>32</v>
      </c>
      <c r="AG4082" t="str">
        <f t="shared" si="893"/>
        <v/>
      </c>
      <c r="AH4082" t="s">
        <v>32</v>
      </c>
      <c r="AI4082" t="str">
        <f t="shared" si="894"/>
        <v/>
      </c>
      <c r="AJ4082" t="s">
        <v>32</v>
      </c>
      <c r="AK4082" t="str">
        <f t="shared" si="895"/>
        <v/>
      </c>
      <c r="AL4082">
        <v>0</v>
      </c>
      <c r="AM4082">
        <v>0</v>
      </c>
      <c r="AN4082">
        <v>0</v>
      </c>
      <c r="AO4082" t="s">
        <v>32</v>
      </c>
      <c r="AP4082" t="s">
        <v>32</v>
      </c>
    </row>
    <row r="4083" spans="1:42" x14ac:dyDescent="0.25">
      <c r="A4083">
        <v>201905</v>
      </c>
      <c r="B4083" t="str">
        <f t="shared" si="882"/>
        <v>2019-I</v>
      </c>
      <c r="C4083" t="s">
        <v>4144</v>
      </c>
      <c r="D4083" t="s">
        <v>4144</v>
      </c>
      <c r="E4083">
        <v>30729738</v>
      </c>
      <c r="F4083" t="s">
        <v>29</v>
      </c>
      <c r="G4083">
        <v>0</v>
      </c>
      <c r="H4083">
        <v>0</v>
      </c>
      <c r="I4083">
        <v>0</v>
      </c>
      <c r="J4083">
        <f t="shared" si="883"/>
        <v>0</v>
      </c>
      <c r="K4083" t="str">
        <f t="shared" si="884"/>
        <v>Modelamiento</v>
      </c>
      <c r="L4083">
        <f t="shared" si="885"/>
        <v>0</v>
      </c>
      <c r="M4083">
        <v>53</v>
      </c>
      <c r="N4083" t="str">
        <f t="shared" si="886"/>
        <v>&lt;=55</v>
      </c>
      <c r="O4083" t="s">
        <v>72</v>
      </c>
      <c r="P4083" t="s">
        <v>31</v>
      </c>
      <c r="Q4083">
        <v>54626</v>
      </c>
      <c r="R4083">
        <v>1031</v>
      </c>
      <c r="S4083" t="str">
        <f t="shared" si="887"/>
        <v>&lt;=1500</v>
      </c>
      <c r="T4083">
        <v>1399</v>
      </c>
      <c r="U4083" t="str">
        <f t="shared" si="888"/>
        <v>&lt;=1400</v>
      </c>
      <c r="V4083" t="s">
        <v>601</v>
      </c>
      <c r="W4083">
        <v>52687</v>
      </c>
      <c r="X4083" s="12">
        <f t="shared" si="889"/>
        <v>1.9568394480611914E-2</v>
      </c>
      <c r="Y4083" t="str">
        <f t="shared" si="890"/>
        <v>&lt;=0.02</v>
      </c>
      <c r="Z4083" t="s">
        <v>32</v>
      </c>
      <c r="AA4083">
        <v>9</v>
      </c>
      <c r="AB4083" t="s">
        <v>32</v>
      </c>
      <c r="AC4083" t="str">
        <f t="shared" si="891"/>
        <v/>
      </c>
      <c r="AD4083" t="s">
        <v>32</v>
      </c>
      <c r="AE4083" t="str">
        <f t="shared" si="892"/>
        <v/>
      </c>
      <c r="AF4083" t="s">
        <v>32</v>
      </c>
      <c r="AG4083" t="str">
        <f t="shared" si="893"/>
        <v/>
      </c>
      <c r="AH4083" t="s">
        <v>32</v>
      </c>
      <c r="AI4083" t="str">
        <f t="shared" si="894"/>
        <v/>
      </c>
      <c r="AJ4083" t="s">
        <v>32</v>
      </c>
      <c r="AK4083" t="str">
        <f t="shared" si="895"/>
        <v/>
      </c>
      <c r="AL4083">
        <v>0</v>
      </c>
      <c r="AM4083">
        <v>0</v>
      </c>
      <c r="AN4083">
        <v>0</v>
      </c>
      <c r="AO4083" t="s">
        <v>32</v>
      </c>
      <c r="AP4083" t="s">
        <v>32</v>
      </c>
    </row>
    <row r="4084" spans="1:42" x14ac:dyDescent="0.25">
      <c r="A4084">
        <v>201905</v>
      </c>
      <c r="B4084" t="str">
        <f t="shared" si="882"/>
        <v>2019-I</v>
      </c>
      <c r="C4084" t="s">
        <v>4145</v>
      </c>
      <c r="D4084" t="s">
        <v>4145</v>
      </c>
      <c r="E4084">
        <v>30734860</v>
      </c>
      <c r="F4084" t="s">
        <v>29</v>
      </c>
      <c r="G4084">
        <v>0</v>
      </c>
      <c r="H4084">
        <v>0</v>
      </c>
      <c r="I4084">
        <v>0</v>
      </c>
      <c r="J4084">
        <f t="shared" si="883"/>
        <v>0</v>
      </c>
      <c r="K4084" t="str">
        <f t="shared" si="884"/>
        <v>Modelamiento</v>
      </c>
      <c r="L4084">
        <f t="shared" si="885"/>
        <v>0</v>
      </c>
      <c r="M4084">
        <v>23</v>
      </c>
      <c r="N4084" t="str">
        <f t="shared" si="886"/>
        <v>&lt;=25</v>
      </c>
      <c r="O4084" t="s">
        <v>56</v>
      </c>
      <c r="P4084" t="s">
        <v>39</v>
      </c>
      <c r="Q4084">
        <v>33701</v>
      </c>
      <c r="R4084">
        <v>500</v>
      </c>
      <c r="S4084" t="str">
        <f t="shared" si="887"/>
        <v>&lt;=500</v>
      </c>
      <c r="T4084">
        <v>975</v>
      </c>
      <c r="U4084" t="str">
        <f t="shared" si="888"/>
        <v>&lt;=1000</v>
      </c>
      <c r="V4084" t="s">
        <v>585</v>
      </c>
      <c r="W4084">
        <v>31231</v>
      </c>
      <c r="X4084" s="12">
        <f t="shared" si="889"/>
        <v>1.6009733918222278E-2</v>
      </c>
      <c r="Y4084" t="str">
        <f t="shared" si="890"/>
        <v>&lt;=0.02</v>
      </c>
      <c r="Z4084" t="s">
        <v>32</v>
      </c>
      <c r="AA4084">
        <v>4</v>
      </c>
      <c r="AB4084">
        <v>942.62</v>
      </c>
      <c r="AC4084" t="str">
        <f t="shared" si="891"/>
        <v>&lt;=1000</v>
      </c>
      <c r="AD4084">
        <v>1469</v>
      </c>
      <c r="AE4084" t="str">
        <f t="shared" si="892"/>
        <v>&gt;120</v>
      </c>
      <c r="AF4084">
        <v>942.62</v>
      </c>
      <c r="AG4084" t="str">
        <f t="shared" si="893"/>
        <v>&lt;=1000</v>
      </c>
      <c r="AH4084" t="s">
        <v>32</v>
      </c>
      <c r="AI4084" t="str">
        <f t="shared" si="894"/>
        <v/>
      </c>
      <c r="AJ4084" t="s">
        <v>32</v>
      </c>
      <c r="AK4084" t="str">
        <f t="shared" si="895"/>
        <v/>
      </c>
      <c r="AL4084">
        <v>12</v>
      </c>
      <c r="AM4084">
        <v>0</v>
      </c>
      <c r="AN4084">
        <v>12</v>
      </c>
      <c r="AO4084" t="s">
        <v>32</v>
      </c>
      <c r="AP4084">
        <v>1</v>
      </c>
    </row>
    <row r="4085" spans="1:42" x14ac:dyDescent="0.25">
      <c r="A4085">
        <v>201905</v>
      </c>
      <c r="B4085" t="str">
        <f t="shared" si="882"/>
        <v>2019-I</v>
      </c>
      <c r="C4085" t="s">
        <v>4146</v>
      </c>
      <c r="D4085" t="s">
        <v>4146</v>
      </c>
      <c r="E4085">
        <v>30732840</v>
      </c>
      <c r="F4085" t="s">
        <v>29</v>
      </c>
      <c r="G4085">
        <v>0</v>
      </c>
      <c r="H4085">
        <v>0</v>
      </c>
      <c r="I4085">
        <v>0</v>
      </c>
      <c r="J4085">
        <f t="shared" si="883"/>
        <v>0</v>
      </c>
      <c r="K4085" t="str">
        <f t="shared" si="884"/>
        <v>Modelamiento</v>
      </c>
      <c r="L4085">
        <f t="shared" si="885"/>
        <v>0</v>
      </c>
      <c r="M4085">
        <v>25</v>
      </c>
      <c r="N4085" t="str">
        <f t="shared" si="886"/>
        <v>&lt;=25</v>
      </c>
      <c r="O4085" t="s">
        <v>56</v>
      </c>
      <c r="P4085" t="s">
        <v>39</v>
      </c>
      <c r="Q4085">
        <v>41643</v>
      </c>
      <c r="R4085">
        <v>1031</v>
      </c>
      <c r="S4085" t="str">
        <f t="shared" si="887"/>
        <v>&lt;=1500</v>
      </c>
      <c r="T4085">
        <v>1195</v>
      </c>
      <c r="U4085" t="str">
        <f t="shared" si="888"/>
        <v>&lt;=1200</v>
      </c>
      <c r="V4085" t="s">
        <v>587</v>
      </c>
      <c r="W4085">
        <v>39704</v>
      </c>
      <c r="X4085" s="12">
        <f t="shared" si="889"/>
        <v>2.5967156961515213E-2</v>
      </c>
      <c r="Y4085" t="str">
        <f t="shared" si="890"/>
        <v>&lt;=0.03</v>
      </c>
      <c r="Z4085" t="s">
        <v>32</v>
      </c>
      <c r="AA4085">
        <v>4</v>
      </c>
      <c r="AB4085">
        <v>814.94</v>
      </c>
      <c r="AC4085" t="str">
        <f t="shared" si="891"/>
        <v>&lt;=1000</v>
      </c>
      <c r="AD4085">
        <v>1092</v>
      </c>
      <c r="AE4085" t="str">
        <f t="shared" si="892"/>
        <v>&gt;120</v>
      </c>
      <c r="AF4085">
        <v>814.94</v>
      </c>
      <c r="AG4085" t="str">
        <f t="shared" si="893"/>
        <v>&lt;=1000</v>
      </c>
      <c r="AH4085" t="s">
        <v>32</v>
      </c>
      <c r="AI4085" t="str">
        <f t="shared" si="894"/>
        <v/>
      </c>
      <c r="AJ4085" t="s">
        <v>32</v>
      </c>
      <c r="AK4085" t="str">
        <f t="shared" si="895"/>
        <v/>
      </c>
      <c r="AL4085">
        <v>12</v>
      </c>
      <c r="AM4085">
        <v>0</v>
      </c>
      <c r="AN4085">
        <v>12</v>
      </c>
      <c r="AO4085" t="s">
        <v>32</v>
      </c>
      <c r="AP4085">
        <v>1</v>
      </c>
    </row>
    <row r="4086" spans="1:42" x14ac:dyDescent="0.25">
      <c r="A4086">
        <v>201905</v>
      </c>
      <c r="B4086" t="str">
        <f t="shared" si="882"/>
        <v>2019-I</v>
      </c>
      <c r="C4086" t="s">
        <v>4147</v>
      </c>
      <c r="D4086" t="s">
        <v>4147</v>
      </c>
      <c r="E4086">
        <v>30720460</v>
      </c>
      <c r="F4086" t="s">
        <v>29</v>
      </c>
      <c r="G4086">
        <v>0</v>
      </c>
      <c r="H4086">
        <v>0</v>
      </c>
      <c r="I4086">
        <v>0</v>
      </c>
      <c r="J4086">
        <f t="shared" si="883"/>
        <v>0</v>
      </c>
      <c r="K4086" t="str">
        <f t="shared" si="884"/>
        <v>Modelamiento</v>
      </c>
      <c r="L4086">
        <f t="shared" si="885"/>
        <v>0</v>
      </c>
      <c r="M4086">
        <v>55</v>
      </c>
      <c r="N4086" t="str">
        <f t="shared" si="886"/>
        <v>&lt;=55</v>
      </c>
      <c r="O4086" t="s">
        <v>56</v>
      </c>
      <c r="P4086" t="s">
        <v>39</v>
      </c>
      <c r="Q4086">
        <v>52582</v>
      </c>
      <c r="R4086">
        <v>500</v>
      </c>
      <c r="S4086" t="str">
        <f t="shared" si="887"/>
        <v>&lt;=500</v>
      </c>
      <c r="T4086">
        <v>1132</v>
      </c>
      <c r="U4086" t="str">
        <f t="shared" si="888"/>
        <v>&lt;=1200</v>
      </c>
      <c r="V4086" t="s">
        <v>585</v>
      </c>
      <c r="W4086">
        <v>50112</v>
      </c>
      <c r="X4086" s="12">
        <f t="shared" si="889"/>
        <v>9.9776500638569608E-3</v>
      </c>
      <c r="Y4086" t="str">
        <f t="shared" si="890"/>
        <v>&lt;=0.01</v>
      </c>
      <c r="Z4086" t="s">
        <v>32</v>
      </c>
      <c r="AA4086">
        <v>9</v>
      </c>
      <c r="AB4086" t="s">
        <v>32</v>
      </c>
      <c r="AC4086" t="str">
        <f t="shared" si="891"/>
        <v/>
      </c>
      <c r="AD4086" t="s">
        <v>32</v>
      </c>
      <c r="AE4086" t="str">
        <f t="shared" si="892"/>
        <v/>
      </c>
      <c r="AF4086" t="s">
        <v>32</v>
      </c>
      <c r="AG4086" t="str">
        <f t="shared" si="893"/>
        <v/>
      </c>
      <c r="AH4086" t="s">
        <v>32</v>
      </c>
      <c r="AI4086" t="str">
        <f t="shared" si="894"/>
        <v/>
      </c>
      <c r="AJ4086" t="s">
        <v>32</v>
      </c>
      <c r="AK4086" t="str">
        <f t="shared" si="895"/>
        <v/>
      </c>
      <c r="AL4086">
        <v>0</v>
      </c>
      <c r="AM4086">
        <v>0</v>
      </c>
      <c r="AN4086">
        <v>0</v>
      </c>
      <c r="AO4086" t="s">
        <v>32</v>
      </c>
      <c r="AP4086" t="s">
        <v>32</v>
      </c>
    </row>
    <row r="4087" spans="1:42" x14ac:dyDescent="0.25">
      <c r="A4087">
        <v>201905</v>
      </c>
      <c r="B4087" t="str">
        <f t="shared" si="882"/>
        <v>2019-I</v>
      </c>
      <c r="C4087" t="s">
        <v>4148</v>
      </c>
      <c r="D4087" t="s">
        <v>4148</v>
      </c>
      <c r="E4087">
        <v>30729699</v>
      </c>
      <c r="F4087" t="s">
        <v>29</v>
      </c>
      <c r="G4087">
        <v>1</v>
      </c>
      <c r="H4087">
        <v>0</v>
      </c>
      <c r="I4087">
        <v>0</v>
      </c>
      <c r="J4087">
        <f t="shared" si="883"/>
        <v>0</v>
      </c>
      <c r="K4087" t="str">
        <f t="shared" si="884"/>
        <v>Modelamiento</v>
      </c>
      <c r="L4087">
        <f t="shared" si="885"/>
        <v>0</v>
      </c>
      <c r="M4087">
        <v>37</v>
      </c>
      <c r="N4087" t="str">
        <f t="shared" si="886"/>
        <v>&lt;=40</v>
      </c>
      <c r="O4087" t="s">
        <v>72</v>
      </c>
      <c r="P4087" t="s">
        <v>35</v>
      </c>
      <c r="Q4087">
        <v>36149</v>
      </c>
      <c r="R4087">
        <v>500</v>
      </c>
      <c r="S4087" t="str">
        <f t="shared" si="887"/>
        <v>&lt;=500</v>
      </c>
      <c r="T4087">
        <v>874</v>
      </c>
      <c r="U4087" t="str">
        <f t="shared" si="888"/>
        <v>&lt;=1000</v>
      </c>
      <c r="V4087" t="s">
        <v>601</v>
      </c>
      <c r="W4087">
        <v>33679</v>
      </c>
      <c r="X4087" s="12">
        <f t="shared" si="889"/>
        <v>1.4846046497817631E-2</v>
      </c>
      <c r="Y4087" t="str">
        <f t="shared" si="890"/>
        <v>&lt;=0.02</v>
      </c>
      <c r="Z4087" t="s">
        <v>32</v>
      </c>
      <c r="AA4087">
        <v>9</v>
      </c>
      <c r="AB4087" t="s">
        <v>32</v>
      </c>
      <c r="AC4087" t="str">
        <f t="shared" si="891"/>
        <v/>
      </c>
      <c r="AD4087" t="s">
        <v>32</v>
      </c>
      <c r="AE4087" t="str">
        <f t="shared" si="892"/>
        <v/>
      </c>
      <c r="AF4087" t="s">
        <v>32</v>
      </c>
      <c r="AG4087" t="str">
        <f t="shared" si="893"/>
        <v/>
      </c>
      <c r="AH4087" t="s">
        <v>32</v>
      </c>
      <c r="AI4087" t="str">
        <f t="shared" si="894"/>
        <v/>
      </c>
      <c r="AJ4087" t="s">
        <v>32</v>
      </c>
      <c r="AK4087" t="str">
        <f t="shared" si="895"/>
        <v/>
      </c>
      <c r="AL4087">
        <v>0</v>
      </c>
      <c r="AM4087">
        <v>0</v>
      </c>
      <c r="AN4087">
        <v>0</v>
      </c>
      <c r="AO4087" t="s">
        <v>32</v>
      </c>
      <c r="AP4087" t="s">
        <v>32</v>
      </c>
    </row>
    <row r="4088" spans="1:42" x14ac:dyDescent="0.25">
      <c r="A4088">
        <v>201905</v>
      </c>
      <c r="B4088" t="str">
        <f t="shared" si="882"/>
        <v>2019-I</v>
      </c>
      <c r="C4088" t="s">
        <v>4149</v>
      </c>
      <c r="D4088" t="s">
        <v>4149</v>
      </c>
      <c r="E4088">
        <v>30737526</v>
      </c>
      <c r="F4088" t="s">
        <v>29</v>
      </c>
      <c r="G4088">
        <v>0</v>
      </c>
      <c r="H4088">
        <v>0</v>
      </c>
      <c r="I4088">
        <v>0</v>
      </c>
      <c r="J4088">
        <f t="shared" si="883"/>
        <v>0</v>
      </c>
      <c r="K4088" t="str">
        <f t="shared" si="884"/>
        <v>Modelamiento</v>
      </c>
      <c r="L4088">
        <f t="shared" si="885"/>
        <v>0</v>
      </c>
      <c r="M4088">
        <v>42</v>
      </c>
      <c r="N4088" t="str">
        <f t="shared" si="886"/>
        <v>&lt;=45</v>
      </c>
      <c r="O4088" t="s">
        <v>56</v>
      </c>
      <c r="P4088" t="s">
        <v>39</v>
      </c>
      <c r="Q4088">
        <v>42725</v>
      </c>
      <c r="R4088">
        <v>500</v>
      </c>
      <c r="S4088" t="str">
        <f t="shared" si="887"/>
        <v>&lt;=500</v>
      </c>
      <c r="T4088">
        <v>1297</v>
      </c>
      <c r="U4088" t="str">
        <f t="shared" si="888"/>
        <v>&lt;=1300</v>
      </c>
      <c r="V4088" t="s">
        <v>585</v>
      </c>
      <c r="W4088">
        <v>40255</v>
      </c>
      <c r="X4088" s="12">
        <f t="shared" si="889"/>
        <v>1.2420817289777668E-2</v>
      </c>
      <c r="Y4088" t="str">
        <f t="shared" si="890"/>
        <v>&lt;=0.02</v>
      </c>
      <c r="Z4088" t="s">
        <v>32</v>
      </c>
      <c r="AA4088">
        <v>0</v>
      </c>
      <c r="AB4088">
        <v>503.12</v>
      </c>
      <c r="AC4088" t="str">
        <f t="shared" si="891"/>
        <v>&lt;=1000</v>
      </c>
      <c r="AD4088">
        <v>0</v>
      </c>
      <c r="AE4088" t="str">
        <f t="shared" si="892"/>
        <v>=0</v>
      </c>
      <c r="AF4088">
        <v>0</v>
      </c>
      <c r="AG4088" t="str">
        <f t="shared" si="893"/>
        <v>&lt;=500</v>
      </c>
      <c r="AH4088" t="s">
        <v>32</v>
      </c>
      <c r="AI4088" t="str">
        <f t="shared" si="894"/>
        <v/>
      </c>
      <c r="AJ4088" t="s">
        <v>32</v>
      </c>
      <c r="AK4088" t="str">
        <f t="shared" si="895"/>
        <v/>
      </c>
      <c r="AL4088">
        <v>2</v>
      </c>
      <c r="AM4088">
        <v>2</v>
      </c>
      <c r="AN4088">
        <v>0</v>
      </c>
      <c r="AO4088">
        <v>1</v>
      </c>
      <c r="AP4088" t="s">
        <v>32</v>
      </c>
    </row>
    <row r="4089" spans="1:42" x14ac:dyDescent="0.25">
      <c r="A4089">
        <v>201905</v>
      </c>
      <c r="B4089" t="str">
        <f t="shared" si="882"/>
        <v>2019-I</v>
      </c>
      <c r="C4089" t="s">
        <v>4150</v>
      </c>
      <c r="D4089" t="s">
        <v>4150</v>
      </c>
      <c r="E4089">
        <v>30739813</v>
      </c>
      <c r="F4089" t="s">
        <v>29</v>
      </c>
      <c r="G4089">
        <v>0</v>
      </c>
      <c r="H4089">
        <v>0</v>
      </c>
      <c r="I4089">
        <v>0</v>
      </c>
      <c r="J4089">
        <f t="shared" si="883"/>
        <v>0</v>
      </c>
      <c r="K4089" t="str">
        <f t="shared" si="884"/>
        <v>Modelamiento</v>
      </c>
      <c r="L4089">
        <f t="shared" si="885"/>
        <v>0</v>
      </c>
      <c r="M4089">
        <v>25</v>
      </c>
      <c r="N4089" t="str">
        <f t="shared" si="886"/>
        <v>&lt;=25</v>
      </c>
      <c r="O4089" t="s">
        <v>56</v>
      </c>
      <c r="P4089" t="s">
        <v>39</v>
      </c>
      <c r="Q4089">
        <v>47578</v>
      </c>
      <c r="R4089">
        <v>1031</v>
      </c>
      <c r="S4089" t="str">
        <f t="shared" si="887"/>
        <v>&lt;=1500</v>
      </c>
      <c r="T4089">
        <v>1150</v>
      </c>
      <c r="U4089" t="str">
        <f t="shared" si="888"/>
        <v>&lt;=1200</v>
      </c>
      <c r="V4089" t="s">
        <v>597</v>
      </c>
      <c r="W4089">
        <v>45639</v>
      </c>
      <c r="X4089" s="12">
        <f t="shared" si="889"/>
        <v>2.2590328447161419E-2</v>
      </c>
      <c r="Y4089" t="str">
        <f t="shared" si="890"/>
        <v>&lt;=0.03</v>
      </c>
      <c r="Z4089" t="s">
        <v>32</v>
      </c>
      <c r="AA4089">
        <v>4</v>
      </c>
      <c r="AB4089">
        <v>266.55</v>
      </c>
      <c r="AC4089" t="str">
        <f t="shared" si="891"/>
        <v>&lt;=500</v>
      </c>
      <c r="AD4089">
        <v>1243</v>
      </c>
      <c r="AE4089" t="str">
        <f t="shared" si="892"/>
        <v>&gt;120</v>
      </c>
      <c r="AF4089">
        <v>266.55</v>
      </c>
      <c r="AG4089" t="str">
        <f t="shared" si="893"/>
        <v>&lt;=500</v>
      </c>
      <c r="AH4089" t="s">
        <v>32</v>
      </c>
      <c r="AI4089" t="str">
        <f t="shared" si="894"/>
        <v/>
      </c>
      <c r="AJ4089" t="s">
        <v>32</v>
      </c>
      <c r="AK4089" t="str">
        <f t="shared" si="895"/>
        <v/>
      </c>
      <c r="AL4089">
        <v>12</v>
      </c>
      <c r="AM4089">
        <v>0</v>
      </c>
      <c r="AN4089">
        <v>12</v>
      </c>
      <c r="AO4089" t="s">
        <v>32</v>
      </c>
      <c r="AP4089">
        <v>1</v>
      </c>
    </row>
    <row r="4090" spans="1:42" x14ac:dyDescent="0.25">
      <c r="A4090">
        <v>201905</v>
      </c>
      <c r="B4090" t="str">
        <f t="shared" si="882"/>
        <v>2019-I</v>
      </c>
      <c r="C4090" t="s">
        <v>4151</v>
      </c>
      <c r="D4090" t="s">
        <v>4151</v>
      </c>
      <c r="E4090">
        <v>30727110</v>
      </c>
      <c r="F4090" t="s">
        <v>29</v>
      </c>
      <c r="G4090">
        <v>0</v>
      </c>
      <c r="H4090">
        <v>0</v>
      </c>
      <c r="I4090">
        <v>0</v>
      </c>
      <c r="J4090">
        <f t="shared" si="883"/>
        <v>0</v>
      </c>
      <c r="K4090" t="str">
        <f t="shared" si="884"/>
        <v>Modelamiento</v>
      </c>
      <c r="L4090">
        <f t="shared" si="885"/>
        <v>0</v>
      </c>
      <c r="M4090">
        <v>43</v>
      </c>
      <c r="N4090" t="str">
        <f t="shared" si="886"/>
        <v>&lt;=45</v>
      </c>
      <c r="O4090" t="s">
        <v>56</v>
      </c>
      <c r="P4090" t="s">
        <v>31</v>
      </c>
      <c r="Q4090">
        <v>36237</v>
      </c>
      <c r="R4090">
        <v>500</v>
      </c>
      <c r="S4090" t="str">
        <f t="shared" si="887"/>
        <v>&lt;=500</v>
      </c>
      <c r="T4090">
        <v>901</v>
      </c>
      <c r="U4090" t="str">
        <f t="shared" si="888"/>
        <v>&lt;=1000</v>
      </c>
      <c r="V4090" t="s">
        <v>585</v>
      </c>
      <c r="W4090">
        <v>33767</v>
      </c>
      <c r="X4090" s="12">
        <f t="shared" si="889"/>
        <v>1.4807356294607161E-2</v>
      </c>
      <c r="Y4090" t="str">
        <f t="shared" si="890"/>
        <v>&lt;=0.02</v>
      </c>
      <c r="Z4090" t="s">
        <v>32</v>
      </c>
      <c r="AA4090">
        <v>9</v>
      </c>
      <c r="AB4090" t="s">
        <v>32</v>
      </c>
      <c r="AC4090" t="str">
        <f t="shared" si="891"/>
        <v/>
      </c>
      <c r="AD4090" t="s">
        <v>32</v>
      </c>
      <c r="AE4090" t="str">
        <f t="shared" si="892"/>
        <v/>
      </c>
      <c r="AF4090" t="s">
        <v>32</v>
      </c>
      <c r="AG4090" t="str">
        <f t="shared" si="893"/>
        <v/>
      </c>
      <c r="AH4090" t="s">
        <v>32</v>
      </c>
      <c r="AI4090" t="str">
        <f t="shared" si="894"/>
        <v/>
      </c>
      <c r="AJ4090" t="s">
        <v>32</v>
      </c>
      <c r="AK4090" t="str">
        <f t="shared" si="895"/>
        <v/>
      </c>
      <c r="AL4090">
        <v>0</v>
      </c>
      <c r="AM4090">
        <v>0</v>
      </c>
      <c r="AN4090">
        <v>0</v>
      </c>
      <c r="AO4090" t="s">
        <v>32</v>
      </c>
      <c r="AP4090" t="s">
        <v>32</v>
      </c>
    </row>
    <row r="4091" spans="1:42" x14ac:dyDescent="0.25">
      <c r="A4091">
        <v>201905</v>
      </c>
      <c r="B4091" t="str">
        <f t="shared" si="882"/>
        <v>2019-I</v>
      </c>
      <c r="C4091" t="s">
        <v>4152</v>
      </c>
      <c r="D4091" t="s">
        <v>4152</v>
      </c>
      <c r="E4091">
        <v>30735062</v>
      </c>
      <c r="F4091" t="s">
        <v>29</v>
      </c>
      <c r="G4091">
        <v>0</v>
      </c>
      <c r="H4091">
        <v>0</v>
      </c>
      <c r="I4091">
        <v>1</v>
      </c>
      <c r="J4091">
        <f t="shared" si="883"/>
        <v>0</v>
      </c>
      <c r="K4091" t="str">
        <f t="shared" si="884"/>
        <v>Insuficiente</v>
      </c>
      <c r="L4091">
        <f t="shared" si="885"/>
        <v>0</v>
      </c>
      <c r="M4091">
        <v>38</v>
      </c>
      <c r="N4091" t="str">
        <f t="shared" si="886"/>
        <v>&lt;=40</v>
      </c>
      <c r="O4091" t="s">
        <v>56</v>
      </c>
      <c r="P4091" t="s">
        <v>31</v>
      </c>
      <c r="Q4091">
        <v>54000</v>
      </c>
      <c r="R4091">
        <v>500</v>
      </c>
      <c r="S4091" t="str">
        <f t="shared" si="887"/>
        <v>&lt;=500</v>
      </c>
      <c r="T4091">
        <v>1163</v>
      </c>
      <c r="U4091" t="str">
        <f t="shared" si="888"/>
        <v>&lt;=1200</v>
      </c>
      <c r="V4091" t="s">
        <v>585</v>
      </c>
      <c r="W4091">
        <v>50780</v>
      </c>
      <c r="X4091" s="12">
        <f t="shared" si="889"/>
        <v>9.8463962189838522E-3</v>
      </c>
      <c r="Y4091" t="str">
        <f t="shared" si="890"/>
        <v>&lt;=0.01</v>
      </c>
      <c r="Z4091" t="s">
        <v>32</v>
      </c>
      <c r="AA4091">
        <v>0</v>
      </c>
      <c r="AB4091">
        <v>20023.68</v>
      </c>
      <c r="AC4091" t="str">
        <f t="shared" si="891"/>
        <v>&gt;5000</v>
      </c>
      <c r="AD4091">
        <v>0</v>
      </c>
      <c r="AE4091" t="str">
        <f t="shared" si="892"/>
        <v>=0</v>
      </c>
      <c r="AF4091">
        <v>0</v>
      </c>
      <c r="AG4091" t="str">
        <f t="shared" si="893"/>
        <v>&lt;=500</v>
      </c>
      <c r="AH4091">
        <v>17330.64</v>
      </c>
      <c r="AI4091" t="str">
        <f t="shared" si="894"/>
        <v>&gt;5000</v>
      </c>
      <c r="AJ4091">
        <v>0.99029999999999996</v>
      </c>
      <c r="AK4091" t="str">
        <f t="shared" si="895"/>
        <v>&gt;0.9</v>
      </c>
      <c r="AL4091">
        <v>12</v>
      </c>
      <c r="AM4091">
        <v>12</v>
      </c>
      <c r="AN4091">
        <v>0</v>
      </c>
      <c r="AO4091">
        <v>1</v>
      </c>
      <c r="AP4091" t="s">
        <v>32</v>
      </c>
    </row>
    <row r="4092" spans="1:42" x14ac:dyDescent="0.25">
      <c r="A4092">
        <v>201905</v>
      </c>
      <c r="B4092" t="str">
        <f t="shared" si="882"/>
        <v>2019-I</v>
      </c>
      <c r="C4092" t="s">
        <v>4153</v>
      </c>
      <c r="D4092" t="s">
        <v>4153</v>
      </c>
      <c r="E4092">
        <v>30736402</v>
      </c>
      <c r="F4092" t="s">
        <v>29</v>
      </c>
      <c r="G4092">
        <v>0</v>
      </c>
      <c r="H4092">
        <v>0</v>
      </c>
      <c r="I4092">
        <v>0</v>
      </c>
      <c r="J4092">
        <f t="shared" si="883"/>
        <v>0</v>
      </c>
      <c r="K4092" t="str">
        <f t="shared" si="884"/>
        <v>Modelamiento</v>
      </c>
      <c r="L4092">
        <f t="shared" si="885"/>
        <v>0</v>
      </c>
      <c r="M4092">
        <v>36</v>
      </c>
      <c r="N4092" t="str">
        <f t="shared" si="886"/>
        <v>&lt;=40</v>
      </c>
      <c r="O4092" t="s">
        <v>56</v>
      </c>
      <c r="P4092" t="s">
        <v>39</v>
      </c>
      <c r="Q4092">
        <v>32609</v>
      </c>
      <c r="R4092">
        <v>500</v>
      </c>
      <c r="S4092" t="str">
        <f t="shared" si="887"/>
        <v>&lt;=500</v>
      </c>
      <c r="T4092">
        <v>788</v>
      </c>
      <c r="U4092" t="str">
        <f t="shared" si="888"/>
        <v>&lt;=1000</v>
      </c>
      <c r="V4092" t="s">
        <v>585</v>
      </c>
      <c r="W4092">
        <v>30139</v>
      </c>
      <c r="X4092" s="12">
        <f t="shared" si="889"/>
        <v>1.65898005905969E-2</v>
      </c>
      <c r="Y4092" t="str">
        <f t="shared" si="890"/>
        <v>&lt;=0.02</v>
      </c>
      <c r="Z4092" t="s">
        <v>32</v>
      </c>
      <c r="AA4092">
        <v>4</v>
      </c>
      <c r="AB4092">
        <v>273.75</v>
      </c>
      <c r="AC4092" t="str">
        <f t="shared" si="891"/>
        <v>&lt;=500</v>
      </c>
      <c r="AD4092">
        <v>1105</v>
      </c>
      <c r="AE4092" t="str">
        <f t="shared" si="892"/>
        <v>&gt;120</v>
      </c>
      <c r="AF4092">
        <v>273.75</v>
      </c>
      <c r="AG4092" t="str">
        <f t="shared" si="893"/>
        <v>&lt;=500</v>
      </c>
      <c r="AH4092" t="s">
        <v>32</v>
      </c>
      <c r="AI4092" t="str">
        <f t="shared" si="894"/>
        <v/>
      </c>
      <c r="AJ4092" t="s">
        <v>32</v>
      </c>
      <c r="AK4092" t="str">
        <f t="shared" si="895"/>
        <v/>
      </c>
      <c r="AL4092">
        <v>12</v>
      </c>
      <c r="AM4092">
        <v>0</v>
      </c>
      <c r="AN4092">
        <v>12</v>
      </c>
      <c r="AO4092" t="s">
        <v>32</v>
      </c>
      <c r="AP4092">
        <v>1</v>
      </c>
    </row>
    <row r="4093" spans="1:42" x14ac:dyDescent="0.25">
      <c r="A4093">
        <v>201905</v>
      </c>
      <c r="B4093" t="str">
        <f t="shared" si="882"/>
        <v>2019-I</v>
      </c>
      <c r="C4093" t="s">
        <v>4154</v>
      </c>
      <c r="D4093" t="s">
        <v>4154</v>
      </c>
      <c r="E4093">
        <v>30736121</v>
      </c>
      <c r="F4093" t="s">
        <v>29</v>
      </c>
      <c r="G4093">
        <v>1</v>
      </c>
      <c r="H4093">
        <v>0</v>
      </c>
      <c r="I4093">
        <v>0</v>
      </c>
      <c r="J4093">
        <f t="shared" si="883"/>
        <v>0</v>
      </c>
      <c r="K4093" t="str">
        <f t="shared" si="884"/>
        <v>Modelamiento</v>
      </c>
      <c r="L4093">
        <f t="shared" si="885"/>
        <v>0</v>
      </c>
      <c r="M4093">
        <v>52</v>
      </c>
      <c r="N4093" t="str">
        <f t="shared" si="886"/>
        <v>&lt;=55</v>
      </c>
      <c r="O4093" t="s">
        <v>56</v>
      </c>
      <c r="P4093" t="s">
        <v>39</v>
      </c>
      <c r="Q4093">
        <v>38123</v>
      </c>
      <c r="R4093">
        <v>500</v>
      </c>
      <c r="S4093" t="str">
        <f t="shared" si="887"/>
        <v>&lt;=500</v>
      </c>
      <c r="T4093">
        <v>844</v>
      </c>
      <c r="U4093" t="str">
        <f t="shared" si="888"/>
        <v>&lt;=1000</v>
      </c>
      <c r="V4093" t="s">
        <v>585</v>
      </c>
      <c r="W4093">
        <v>34903</v>
      </c>
      <c r="X4093" s="12">
        <f t="shared" si="889"/>
        <v>1.4325416153339255E-2</v>
      </c>
      <c r="Y4093" t="str">
        <f t="shared" si="890"/>
        <v>&lt;=0.02</v>
      </c>
      <c r="Z4093" t="s">
        <v>32</v>
      </c>
      <c r="AA4093">
        <v>0</v>
      </c>
      <c r="AB4093">
        <v>650</v>
      </c>
      <c r="AC4093" t="str">
        <f t="shared" si="891"/>
        <v>&lt;=1000</v>
      </c>
      <c r="AD4093">
        <v>0</v>
      </c>
      <c r="AE4093" t="str">
        <f t="shared" si="892"/>
        <v>=0</v>
      </c>
      <c r="AF4093">
        <v>0</v>
      </c>
      <c r="AG4093" t="str">
        <f t="shared" si="893"/>
        <v>&lt;=500</v>
      </c>
      <c r="AH4093" t="s">
        <v>32</v>
      </c>
      <c r="AI4093" t="str">
        <f t="shared" si="894"/>
        <v/>
      </c>
      <c r="AJ4093" t="s">
        <v>32</v>
      </c>
      <c r="AK4093" t="str">
        <f t="shared" si="895"/>
        <v/>
      </c>
      <c r="AL4093">
        <v>4</v>
      </c>
      <c r="AM4093">
        <v>4</v>
      </c>
      <c r="AN4093">
        <v>0</v>
      </c>
      <c r="AO4093">
        <v>1</v>
      </c>
      <c r="AP4093" t="s">
        <v>32</v>
      </c>
    </row>
    <row r="4094" spans="1:42" x14ac:dyDescent="0.25">
      <c r="A4094">
        <v>201905</v>
      </c>
      <c r="B4094" t="str">
        <f t="shared" si="882"/>
        <v>2019-I</v>
      </c>
      <c r="C4094" t="s">
        <v>4155</v>
      </c>
      <c r="D4094" t="s">
        <v>4155</v>
      </c>
      <c r="E4094">
        <v>30735031</v>
      </c>
      <c r="F4094" t="s">
        <v>29</v>
      </c>
      <c r="G4094">
        <v>0</v>
      </c>
      <c r="H4094">
        <v>0</v>
      </c>
      <c r="I4094">
        <v>0</v>
      </c>
      <c r="J4094">
        <f t="shared" si="883"/>
        <v>0</v>
      </c>
      <c r="K4094" t="str">
        <f t="shared" si="884"/>
        <v>Modelamiento</v>
      </c>
      <c r="L4094">
        <f t="shared" si="885"/>
        <v>0</v>
      </c>
      <c r="M4094">
        <v>25</v>
      </c>
      <c r="N4094" t="str">
        <f t="shared" si="886"/>
        <v>&lt;=25</v>
      </c>
      <c r="O4094" t="s">
        <v>56</v>
      </c>
      <c r="P4094" t="s">
        <v>39</v>
      </c>
      <c r="Q4094">
        <v>42131</v>
      </c>
      <c r="R4094">
        <v>1031</v>
      </c>
      <c r="S4094" t="str">
        <f t="shared" si="887"/>
        <v>&lt;=1500</v>
      </c>
      <c r="T4094">
        <v>1186</v>
      </c>
      <c r="U4094" t="str">
        <f t="shared" si="888"/>
        <v>&lt;=1200</v>
      </c>
      <c r="V4094" t="s">
        <v>585</v>
      </c>
      <c r="W4094">
        <v>40192</v>
      </c>
      <c r="X4094" s="12">
        <f t="shared" si="889"/>
        <v>2.5651871019108281E-2</v>
      </c>
      <c r="Y4094" t="str">
        <f t="shared" si="890"/>
        <v>&lt;=0.03</v>
      </c>
      <c r="Z4094" t="s">
        <v>32</v>
      </c>
      <c r="AA4094">
        <v>4</v>
      </c>
      <c r="AB4094">
        <v>2200.0300000000002</v>
      </c>
      <c r="AC4094" t="str">
        <f t="shared" si="891"/>
        <v>&lt;=3000</v>
      </c>
      <c r="AD4094">
        <v>1530</v>
      </c>
      <c r="AE4094" t="str">
        <f t="shared" si="892"/>
        <v>&gt;120</v>
      </c>
      <c r="AF4094">
        <v>2200.0300000000002</v>
      </c>
      <c r="AG4094" t="str">
        <f t="shared" si="893"/>
        <v>&lt;=3000</v>
      </c>
      <c r="AH4094" t="s">
        <v>32</v>
      </c>
      <c r="AI4094" t="str">
        <f t="shared" si="894"/>
        <v/>
      </c>
      <c r="AJ4094" t="s">
        <v>32</v>
      </c>
      <c r="AK4094" t="str">
        <f t="shared" si="895"/>
        <v/>
      </c>
      <c r="AL4094">
        <v>12</v>
      </c>
      <c r="AM4094">
        <v>0</v>
      </c>
      <c r="AN4094">
        <v>12</v>
      </c>
      <c r="AO4094" t="s">
        <v>32</v>
      </c>
      <c r="AP4094">
        <v>1</v>
      </c>
    </row>
    <row r="4095" spans="1:42" x14ac:dyDescent="0.25">
      <c r="A4095">
        <v>201905</v>
      </c>
      <c r="B4095" t="str">
        <f t="shared" si="882"/>
        <v>2019-I</v>
      </c>
      <c r="C4095" t="s">
        <v>4156</v>
      </c>
      <c r="D4095" t="s">
        <v>4156</v>
      </c>
      <c r="E4095">
        <v>30736389</v>
      </c>
      <c r="F4095" t="s">
        <v>29</v>
      </c>
      <c r="G4095">
        <v>0</v>
      </c>
      <c r="H4095">
        <v>0</v>
      </c>
      <c r="I4095">
        <v>0</v>
      </c>
      <c r="J4095">
        <f t="shared" si="883"/>
        <v>0</v>
      </c>
      <c r="K4095" t="str">
        <f t="shared" si="884"/>
        <v>Modelamiento</v>
      </c>
      <c r="L4095">
        <f t="shared" si="885"/>
        <v>0</v>
      </c>
      <c r="M4095">
        <v>43</v>
      </c>
      <c r="N4095" t="str">
        <f t="shared" si="886"/>
        <v>&lt;=45</v>
      </c>
      <c r="O4095" t="s">
        <v>56</v>
      </c>
      <c r="P4095" t="s">
        <v>69</v>
      </c>
      <c r="Q4095">
        <v>36998</v>
      </c>
      <c r="R4095">
        <v>1031</v>
      </c>
      <c r="S4095" t="str">
        <f t="shared" si="887"/>
        <v>&lt;=1500</v>
      </c>
      <c r="T4095">
        <v>894</v>
      </c>
      <c r="U4095" t="str">
        <f t="shared" si="888"/>
        <v>&lt;=1000</v>
      </c>
      <c r="V4095" t="s">
        <v>585</v>
      </c>
      <c r="W4095">
        <v>35059</v>
      </c>
      <c r="X4095" s="12">
        <f t="shared" si="889"/>
        <v>2.9407570096123676E-2</v>
      </c>
      <c r="Y4095" t="str">
        <f t="shared" si="890"/>
        <v>&lt;=0.03</v>
      </c>
      <c r="Z4095" t="s">
        <v>32</v>
      </c>
      <c r="AA4095">
        <v>9</v>
      </c>
      <c r="AB4095" t="s">
        <v>32</v>
      </c>
      <c r="AC4095" t="str">
        <f t="shared" si="891"/>
        <v/>
      </c>
      <c r="AD4095" t="s">
        <v>32</v>
      </c>
      <c r="AE4095" t="str">
        <f t="shared" si="892"/>
        <v/>
      </c>
      <c r="AF4095" t="s">
        <v>32</v>
      </c>
      <c r="AG4095" t="str">
        <f t="shared" si="893"/>
        <v/>
      </c>
      <c r="AH4095" t="s">
        <v>32</v>
      </c>
      <c r="AI4095" t="str">
        <f t="shared" si="894"/>
        <v/>
      </c>
      <c r="AJ4095" t="s">
        <v>32</v>
      </c>
      <c r="AK4095" t="str">
        <f t="shared" si="895"/>
        <v/>
      </c>
      <c r="AL4095">
        <v>0</v>
      </c>
      <c r="AM4095">
        <v>0</v>
      </c>
      <c r="AN4095">
        <v>0</v>
      </c>
      <c r="AO4095" t="s">
        <v>32</v>
      </c>
      <c r="AP4095" t="s">
        <v>32</v>
      </c>
    </row>
    <row r="4096" spans="1:42" x14ac:dyDescent="0.25">
      <c r="A4096">
        <v>201905</v>
      </c>
      <c r="B4096" t="str">
        <f t="shared" si="882"/>
        <v>2019-I</v>
      </c>
      <c r="C4096" t="s">
        <v>4157</v>
      </c>
      <c r="D4096" t="s">
        <v>4157</v>
      </c>
      <c r="E4096">
        <v>30734847</v>
      </c>
      <c r="F4096" t="s">
        <v>29</v>
      </c>
      <c r="G4096">
        <v>1</v>
      </c>
      <c r="H4096">
        <v>0</v>
      </c>
      <c r="I4096">
        <v>0</v>
      </c>
      <c r="J4096">
        <f t="shared" si="883"/>
        <v>0</v>
      </c>
      <c r="K4096" t="str">
        <f t="shared" si="884"/>
        <v>Modelamiento</v>
      </c>
      <c r="L4096">
        <f t="shared" si="885"/>
        <v>0</v>
      </c>
      <c r="M4096">
        <v>32</v>
      </c>
      <c r="N4096" t="str">
        <f t="shared" si="886"/>
        <v>&lt;=35</v>
      </c>
      <c r="O4096" t="s">
        <v>56</v>
      </c>
      <c r="P4096" t="s">
        <v>39</v>
      </c>
      <c r="Q4096">
        <v>32798</v>
      </c>
      <c r="R4096">
        <v>500</v>
      </c>
      <c r="S4096" t="str">
        <f t="shared" si="887"/>
        <v>&lt;=500</v>
      </c>
      <c r="T4096">
        <v>793</v>
      </c>
      <c r="U4096" t="str">
        <f t="shared" si="888"/>
        <v>&lt;=1000</v>
      </c>
      <c r="V4096" t="s">
        <v>630</v>
      </c>
      <c r="W4096">
        <v>29578</v>
      </c>
      <c r="X4096" s="12">
        <f t="shared" si="889"/>
        <v>1.6904456014605451E-2</v>
      </c>
      <c r="Y4096" t="str">
        <f t="shared" si="890"/>
        <v>&lt;=0.02</v>
      </c>
      <c r="Z4096" t="s">
        <v>32</v>
      </c>
      <c r="AA4096">
        <v>9</v>
      </c>
      <c r="AB4096" t="s">
        <v>32</v>
      </c>
      <c r="AC4096" t="str">
        <f t="shared" si="891"/>
        <v/>
      </c>
      <c r="AD4096" t="s">
        <v>32</v>
      </c>
      <c r="AE4096" t="str">
        <f t="shared" si="892"/>
        <v/>
      </c>
      <c r="AF4096" t="s">
        <v>32</v>
      </c>
      <c r="AG4096" t="str">
        <f t="shared" si="893"/>
        <v/>
      </c>
      <c r="AH4096" t="s">
        <v>32</v>
      </c>
      <c r="AI4096" t="str">
        <f t="shared" si="894"/>
        <v/>
      </c>
      <c r="AJ4096" t="s">
        <v>32</v>
      </c>
      <c r="AK4096" t="str">
        <f t="shared" si="895"/>
        <v/>
      </c>
      <c r="AL4096">
        <v>0</v>
      </c>
      <c r="AM4096">
        <v>0</v>
      </c>
      <c r="AN4096">
        <v>0</v>
      </c>
      <c r="AO4096" t="s">
        <v>32</v>
      </c>
      <c r="AP4096" t="s">
        <v>32</v>
      </c>
    </row>
    <row r="4097" spans="1:42" x14ac:dyDescent="0.25">
      <c r="A4097">
        <v>201905</v>
      </c>
      <c r="B4097" t="str">
        <f t="shared" si="882"/>
        <v>2019-I</v>
      </c>
      <c r="C4097" t="s">
        <v>4158</v>
      </c>
      <c r="D4097" t="s">
        <v>4158</v>
      </c>
      <c r="E4097">
        <v>30736440</v>
      </c>
      <c r="F4097" t="s">
        <v>29</v>
      </c>
      <c r="G4097">
        <v>0</v>
      </c>
      <c r="H4097">
        <v>0</v>
      </c>
      <c r="I4097">
        <v>0</v>
      </c>
      <c r="J4097">
        <f t="shared" si="883"/>
        <v>0</v>
      </c>
      <c r="K4097" t="str">
        <f t="shared" si="884"/>
        <v>Modelamiento</v>
      </c>
      <c r="L4097">
        <f t="shared" si="885"/>
        <v>0</v>
      </c>
      <c r="M4097">
        <v>27</v>
      </c>
      <c r="N4097" t="str">
        <f t="shared" si="886"/>
        <v>&lt;=30</v>
      </c>
      <c r="O4097" t="s">
        <v>56</v>
      </c>
      <c r="P4097" t="s">
        <v>39</v>
      </c>
      <c r="Q4097">
        <v>54997</v>
      </c>
      <c r="R4097">
        <v>2030</v>
      </c>
      <c r="S4097" t="str">
        <f t="shared" si="887"/>
        <v>&lt;=2500</v>
      </c>
      <c r="T4097">
        <v>1334</v>
      </c>
      <c r="U4097" t="str">
        <f t="shared" si="888"/>
        <v>&lt;=1400</v>
      </c>
      <c r="V4097" t="s">
        <v>585</v>
      </c>
      <c r="W4097">
        <v>53307</v>
      </c>
      <c r="X4097" s="12">
        <f t="shared" si="889"/>
        <v>3.8081302643180069E-2</v>
      </c>
      <c r="Y4097" t="str">
        <f t="shared" si="890"/>
        <v>&lt;=0.04</v>
      </c>
      <c r="Z4097" t="s">
        <v>32</v>
      </c>
      <c r="AA4097">
        <v>9</v>
      </c>
      <c r="AB4097" t="s">
        <v>32</v>
      </c>
      <c r="AC4097" t="str">
        <f t="shared" si="891"/>
        <v/>
      </c>
      <c r="AD4097" t="s">
        <v>32</v>
      </c>
      <c r="AE4097" t="str">
        <f t="shared" si="892"/>
        <v/>
      </c>
      <c r="AF4097" t="s">
        <v>32</v>
      </c>
      <c r="AG4097" t="str">
        <f t="shared" si="893"/>
        <v/>
      </c>
      <c r="AH4097" t="s">
        <v>32</v>
      </c>
      <c r="AI4097" t="str">
        <f t="shared" si="894"/>
        <v/>
      </c>
      <c r="AJ4097" t="s">
        <v>32</v>
      </c>
      <c r="AK4097" t="str">
        <f t="shared" si="895"/>
        <v/>
      </c>
      <c r="AL4097">
        <v>0</v>
      </c>
      <c r="AM4097">
        <v>0</v>
      </c>
      <c r="AN4097">
        <v>0</v>
      </c>
      <c r="AO4097" t="s">
        <v>32</v>
      </c>
      <c r="AP4097" t="s">
        <v>32</v>
      </c>
    </row>
    <row r="4098" spans="1:42" x14ac:dyDescent="0.25">
      <c r="A4098">
        <v>201905</v>
      </c>
      <c r="B4098" t="str">
        <f t="shared" si="882"/>
        <v>2019-I</v>
      </c>
      <c r="C4098" t="s">
        <v>4159</v>
      </c>
      <c r="D4098" t="s">
        <v>4159</v>
      </c>
      <c r="E4098">
        <v>30738492</v>
      </c>
      <c r="F4098" t="s">
        <v>29</v>
      </c>
      <c r="G4098">
        <v>0</v>
      </c>
      <c r="H4098">
        <v>0</v>
      </c>
      <c r="I4098">
        <v>0</v>
      </c>
      <c r="J4098">
        <f t="shared" si="883"/>
        <v>0</v>
      </c>
      <c r="K4098" t="str">
        <f t="shared" si="884"/>
        <v>Modelamiento</v>
      </c>
      <c r="L4098">
        <f t="shared" si="885"/>
        <v>0</v>
      </c>
      <c r="M4098">
        <v>28</v>
      </c>
      <c r="N4098" t="str">
        <f t="shared" si="886"/>
        <v>&lt;=30</v>
      </c>
      <c r="O4098" t="s">
        <v>56</v>
      </c>
      <c r="P4098" t="s">
        <v>39</v>
      </c>
      <c r="Q4098">
        <v>50664</v>
      </c>
      <c r="R4098">
        <v>500</v>
      </c>
      <c r="S4098" t="str">
        <f t="shared" si="887"/>
        <v>&lt;=500</v>
      </c>
      <c r="T4098">
        <v>1094</v>
      </c>
      <c r="U4098" t="str">
        <f t="shared" si="888"/>
        <v>&lt;=1100</v>
      </c>
      <c r="V4098" t="s">
        <v>585</v>
      </c>
      <c r="W4098">
        <v>47444</v>
      </c>
      <c r="X4098" s="12">
        <f t="shared" si="889"/>
        <v>1.0538740409746228E-2</v>
      </c>
      <c r="Y4098" t="str">
        <f t="shared" si="890"/>
        <v>&lt;=0.02</v>
      </c>
      <c r="Z4098" t="s">
        <v>32</v>
      </c>
      <c r="AA4098">
        <v>0</v>
      </c>
      <c r="AB4098">
        <v>64.19</v>
      </c>
      <c r="AC4098" t="str">
        <f t="shared" si="891"/>
        <v>&lt;=500</v>
      </c>
      <c r="AD4098">
        <v>0</v>
      </c>
      <c r="AE4098" t="str">
        <f t="shared" si="892"/>
        <v>=0</v>
      </c>
      <c r="AF4098">
        <v>0</v>
      </c>
      <c r="AG4098" t="str">
        <f t="shared" si="893"/>
        <v>&lt;=500</v>
      </c>
      <c r="AH4098">
        <v>800</v>
      </c>
      <c r="AI4098" t="str">
        <f t="shared" si="894"/>
        <v>&lt;=1000</v>
      </c>
      <c r="AJ4098">
        <v>8.0199999999999994E-2</v>
      </c>
      <c r="AK4098" t="str">
        <f t="shared" si="895"/>
        <v>&lt;=0.1</v>
      </c>
      <c r="AL4098">
        <v>2</v>
      </c>
      <c r="AM4098">
        <v>2</v>
      </c>
      <c r="AN4098">
        <v>0</v>
      </c>
      <c r="AO4098">
        <v>2</v>
      </c>
      <c r="AP4098" t="s">
        <v>32</v>
      </c>
    </row>
    <row r="4099" spans="1:42" x14ac:dyDescent="0.25">
      <c r="A4099">
        <v>201905</v>
      </c>
      <c r="B4099" t="str">
        <f t="shared" ref="B4099:B4162" si="896">+CONCATENATE(MID(A4099,1,4),IF(MID(A4099,5,2)*1&lt;=6,"-I","-II"))</f>
        <v>2019-I</v>
      </c>
      <c r="C4099" t="s">
        <v>4160</v>
      </c>
      <c r="D4099" t="s">
        <v>4160</v>
      </c>
      <c r="E4099">
        <v>30734039</v>
      </c>
      <c r="F4099" t="s">
        <v>29</v>
      </c>
      <c r="G4099">
        <v>1</v>
      </c>
      <c r="H4099">
        <v>0</v>
      </c>
      <c r="I4099">
        <v>0</v>
      </c>
      <c r="J4099">
        <f t="shared" ref="J4099:J4162" si="897">+IF(OR(O4099="Taxista propietario",O4099="Taxista palanca"),0,1)</f>
        <v>0</v>
      </c>
      <c r="K4099" t="str">
        <f t="shared" ref="K4099:K4162" si="898">+IF(I4099&gt;0,"Insuficiente",IF(H4099&gt;0,"Indeterminado",IF(J4099&gt;0,"Perfil","Modelamiento")))</f>
        <v>Modelamiento</v>
      </c>
      <c r="L4099">
        <f t="shared" ref="L4099:L4162" si="899">+IF(AND(A4099&gt;=201410,A4099&lt;=201908),0,1)</f>
        <v>0</v>
      </c>
      <c r="M4099">
        <v>44</v>
      </c>
      <c r="N4099" t="str">
        <f t="shared" ref="N4099:N4162" si="900">+IF(M4099&lt;=25,"&lt;=25",IF(M4099&lt;=30,"&lt;=30",IF(M4099&lt;=35,"&lt;=35",IF(M4099&lt;=40,"&lt;=40",IF(M4099&lt;=45,"&lt;=45",IF(M4099&lt;=50,"&lt;=50",IF(M4099&lt;=55,"&lt;=55",IF(M4099&lt;=60,"&lt;=60","&gt;60"))))))))</f>
        <v>&lt;=45</v>
      </c>
      <c r="O4099" t="s">
        <v>56</v>
      </c>
      <c r="P4099" t="s">
        <v>39</v>
      </c>
      <c r="Q4099">
        <v>36218</v>
      </c>
      <c r="R4099">
        <v>500</v>
      </c>
      <c r="S4099" t="str">
        <f t="shared" ref="S4099:S4162" si="901">+IF(R4099="NULL","",IF(R4099=0,"=0",IF(R4099&lt;=500,"&lt;=500",IF(R4099&lt;=1000,"&lt;=1000",IF(R4099&lt;=1500,"&lt;=1500",IF(R4099&lt;=2000,"&lt;=2000",IF(R4099&lt;=2500,"&lt;=2500","&gt;2500")))))))</f>
        <v>&lt;=500</v>
      </c>
      <c r="T4099">
        <v>1224</v>
      </c>
      <c r="U4099" t="str">
        <f t="shared" ref="U4099:U4162" si="902">+IF(T4099="NULL","",IF(T4099&lt;=1000,"&lt;=1000",IF(T4099&lt;=1100,"&lt;=1100",IF(T4099&lt;=1200,"&lt;=1200",IF(T4099&lt;=1300,"&lt;=1300",IF(T4099&lt;=1400,"&lt;=1400",IF(T4099&lt;=1500,"&lt;=1500","&gt;1500")))))))</f>
        <v>&lt;=1300</v>
      </c>
      <c r="V4099" t="s">
        <v>597</v>
      </c>
      <c r="W4099">
        <v>33748</v>
      </c>
      <c r="X4099" s="12">
        <f t="shared" ref="X4099:X4162" si="903">+IFERROR(R4099/W4099,"NULL")</f>
        <v>1.4815692781794476E-2</v>
      </c>
      <c r="Y4099" t="str">
        <f t="shared" ref="Y4099:Y4162" si="904">+IF(X4099="NULL","",IF(X4099=0,"=0",IF(X4099&lt;=0.01,"&lt;=0.01",IF(X4099&lt;=0.02,"&lt;=0.02",IF(X4099&lt;=0.03,"&lt;=0.03",IF(X4099&lt;=0.04,"&lt;=0.04",IF(X4099&lt;=0.05,"&lt;=0.05",IF(X4099&lt;=0.06,"&lt;=0.06","&gt;0.06"))))))))</f>
        <v>&lt;=0.02</v>
      </c>
      <c r="Z4099" t="s">
        <v>32</v>
      </c>
      <c r="AA4099">
        <v>0</v>
      </c>
      <c r="AB4099">
        <v>1000</v>
      </c>
      <c r="AC4099" t="str">
        <f t="shared" ref="AC4099:AC4162" si="905">+IF(AB4099="NULL","",IF(AB4099&lt;=500,"&lt;=500",IF(AB4099&lt;=1000,"&lt;=1000",IF(AB4099&lt;=2000,"&lt;=2000",IF(AB4099&lt;=3000,"&lt;=3000",IF(AB4099&lt;=4000,"&lt;=4000",IF(AB4099&lt;=5000,"&lt;=5000","&gt;5000")))))))</f>
        <v>&lt;=1000</v>
      </c>
      <c r="AD4099">
        <v>0</v>
      </c>
      <c r="AE4099" t="str">
        <f t="shared" ref="AE4099:AE4162" si="906">+IF(AD4099="NULL","",IF(AD4099=0,"=0",IF(AD4099&lt;=8,"&lt;=8",IF(AD4099&lt;=30,"&lt;=30",IF(AD4099&lt;=60,"&lt;=60",IF(AD4099&lt;=90,"&lt;=90",IF(AD4099&lt;=120,"&lt;=120","&gt;120")))))))</f>
        <v>=0</v>
      </c>
      <c r="AF4099">
        <v>0</v>
      </c>
      <c r="AG4099" t="str">
        <f t="shared" ref="AG4099:AG4162" si="907">+IF(AF4099="NULL","",IF(AF4099&lt;=500,"&lt;=500",IF(AF4099&lt;=1000,"&lt;=1000",IF(AF4099&lt;=2000,"&lt;=2000",IF(AF4099&lt;=3000,"&lt;=3000",IF(AF4099&lt;=4000,"&lt;=4000",IF(AF4099&lt;=5000,"&lt;=5000","&gt;5000")))))))</f>
        <v>&lt;=500</v>
      </c>
      <c r="AH4099" t="s">
        <v>32</v>
      </c>
      <c r="AI4099" t="str">
        <f t="shared" ref="AI4099:AI4162" si="908">+IF(AH4099="NULL","",IF(AH4099&lt;=500,"&lt;=500",IF(AH4099&lt;=1000,"&lt;=1000",IF(AH4099&lt;=2000,"&lt;=2000",IF(AH4099&lt;=3000,"&lt;=3000",IF(AH4099&lt;=4000,"&lt;=4000",IF(AH4099&lt;=5000,"&lt;=5000","&gt;5000")))))))</f>
        <v/>
      </c>
      <c r="AJ4099" t="s">
        <v>32</v>
      </c>
      <c r="AK4099" t="str">
        <f t="shared" ref="AK4099:AK4162" si="909">+IF(AJ4099="NULL","",IF(AJ4099=0,"=0",IF(AJ4099&lt;=0.1,"&lt;=0.1",IF(AJ4099&lt;=0.2,"&lt;=0.2",IF(AJ4099&lt;=0.3,"&lt;=0.3",IF(AJ4099&lt;=0.4,"&lt;=0.4",IF(AJ4099&lt;=0.5,"&lt;=0.5",IF(AJ4099&lt;=0.6,"&lt;=0.6",IF(AJ4099&lt;=0.7,"&lt;=0.7",IF(AJ4099&lt;=0.8,"&lt;=0.8",IF(AJ4099&lt;=0.9,"&lt;=0.9","&gt;0.9")))))))))))</f>
        <v/>
      </c>
      <c r="AL4099">
        <v>1</v>
      </c>
      <c r="AM4099">
        <v>1</v>
      </c>
      <c r="AN4099">
        <v>0</v>
      </c>
      <c r="AO4099">
        <v>1</v>
      </c>
      <c r="AP4099" t="s">
        <v>32</v>
      </c>
    </row>
    <row r="4100" spans="1:42" x14ac:dyDescent="0.25">
      <c r="A4100">
        <v>201905</v>
      </c>
      <c r="B4100" t="str">
        <f t="shared" si="896"/>
        <v>2019-I</v>
      </c>
      <c r="C4100" t="s">
        <v>4161</v>
      </c>
      <c r="D4100" t="s">
        <v>4161</v>
      </c>
      <c r="E4100">
        <v>30741419</v>
      </c>
      <c r="F4100" t="s">
        <v>29</v>
      </c>
      <c r="G4100">
        <v>1</v>
      </c>
      <c r="H4100">
        <v>0</v>
      </c>
      <c r="I4100">
        <v>0</v>
      </c>
      <c r="J4100">
        <f t="shared" si="897"/>
        <v>0</v>
      </c>
      <c r="K4100" t="str">
        <f t="shared" si="898"/>
        <v>Modelamiento</v>
      </c>
      <c r="L4100">
        <f t="shared" si="899"/>
        <v>0</v>
      </c>
      <c r="M4100">
        <v>34</v>
      </c>
      <c r="N4100" t="str">
        <f t="shared" si="900"/>
        <v>&lt;=35</v>
      </c>
      <c r="O4100" t="s">
        <v>56</v>
      </c>
      <c r="P4100" t="s">
        <v>39</v>
      </c>
      <c r="Q4100">
        <v>35684</v>
      </c>
      <c r="R4100">
        <v>1031</v>
      </c>
      <c r="S4100" t="str">
        <f t="shared" si="901"/>
        <v>&lt;=1500</v>
      </c>
      <c r="T4100">
        <v>922</v>
      </c>
      <c r="U4100" t="str">
        <f t="shared" si="902"/>
        <v>&lt;=1000</v>
      </c>
      <c r="V4100" t="s">
        <v>1407</v>
      </c>
      <c r="W4100">
        <v>33715</v>
      </c>
      <c r="X4100" s="12">
        <f t="shared" si="903"/>
        <v>3.0579860596173809E-2</v>
      </c>
      <c r="Y4100" t="str">
        <f t="shared" si="904"/>
        <v>&lt;=0.04</v>
      </c>
      <c r="Z4100" t="s">
        <v>32</v>
      </c>
      <c r="AA4100">
        <v>4</v>
      </c>
      <c r="AB4100">
        <v>540.26</v>
      </c>
      <c r="AC4100" t="str">
        <f t="shared" si="905"/>
        <v>&lt;=1000</v>
      </c>
      <c r="AD4100">
        <v>2935</v>
      </c>
      <c r="AE4100" t="str">
        <f t="shared" si="906"/>
        <v>&gt;120</v>
      </c>
      <c r="AF4100">
        <v>540.26</v>
      </c>
      <c r="AG4100" t="str">
        <f t="shared" si="907"/>
        <v>&lt;=1000</v>
      </c>
      <c r="AH4100" t="s">
        <v>32</v>
      </c>
      <c r="AI4100" t="str">
        <f t="shared" si="908"/>
        <v/>
      </c>
      <c r="AJ4100" t="s">
        <v>32</v>
      </c>
      <c r="AK4100" t="str">
        <f t="shared" si="909"/>
        <v/>
      </c>
      <c r="AL4100">
        <v>4</v>
      </c>
      <c r="AM4100">
        <v>0</v>
      </c>
      <c r="AN4100">
        <v>4</v>
      </c>
      <c r="AO4100" t="s">
        <v>32</v>
      </c>
      <c r="AP4100">
        <v>9</v>
      </c>
    </row>
    <row r="4101" spans="1:42" x14ac:dyDescent="0.25">
      <c r="A4101">
        <v>201905</v>
      </c>
      <c r="B4101" t="str">
        <f t="shared" si="896"/>
        <v>2019-I</v>
      </c>
      <c r="C4101" t="s">
        <v>4162</v>
      </c>
      <c r="D4101" t="s">
        <v>4162</v>
      </c>
      <c r="E4101">
        <v>30734956</v>
      </c>
      <c r="F4101" t="s">
        <v>29</v>
      </c>
      <c r="G4101">
        <v>0</v>
      </c>
      <c r="H4101">
        <v>0</v>
      </c>
      <c r="I4101">
        <v>0</v>
      </c>
      <c r="J4101">
        <f t="shared" si="897"/>
        <v>0</v>
      </c>
      <c r="K4101" t="str">
        <f t="shared" si="898"/>
        <v>Modelamiento</v>
      </c>
      <c r="L4101">
        <f t="shared" si="899"/>
        <v>0</v>
      </c>
      <c r="M4101">
        <v>30</v>
      </c>
      <c r="N4101" t="str">
        <f t="shared" si="900"/>
        <v>&lt;=30</v>
      </c>
      <c r="O4101" t="s">
        <v>56</v>
      </c>
      <c r="P4101" t="s">
        <v>39</v>
      </c>
      <c r="Q4101">
        <v>51303</v>
      </c>
      <c r="R4101">
        <v>500</v>
      </c>
      <c r="S4101" t="str">
        <f t="shared" si="901"/>
        <v>&lt;=500</v>
      </c>
      <c r="T4101">
        <v>1108</v>
      </c>
      <c r="U4101" t="str">
        <f t="shared" si="902"/>
        <v>&lt;=1200</v>
      </c>
      <c r="V4101" t="s">
        <v>585</v>
      </c>
      <c r="W4101">
        <v>48833</v>
      </c>
      <c r="X4101" s="12">
        <f t="shared" si="903"/>
        <v>1.0238977740462393E-2</v>
      </c>
      <c r="Y4101" t="str">
        <f t="shared" si="904"/>
        <v>&lt;=0.02</v>
      </c>
      <c r="Z4101" t="s">
        <v>32</v>
      </c>
      <c r="AA4101">
        <v>4</v>
      </c>
      <c r="AB4101">
        <v>732.41</v>
      </c>
      <c r="AC4101" t="str">
        <f t="shared" si="905"/>
        <v>&lt;=1000</v>
      </c>
      <c r="AD4101">
        <v>379</v>
      </c>
      <c r="AE4101" t="str">
        <f t="shared" si="906"/>
        <v>&gt;120</v>
      </c>
      <c r="AF4101">
        <v>0</v>
      </c>
      <c r="AG4101" t="str">
        <f t="shared" si="907"/>
        <v>&lt;=500</v>
      </c>
      <c r="AH4101" t="s">
        <v>32</v>
      </c>
      <c r="AI4101" t="str">
        <f t="shared" si="908"/>
        <v/>
      </c>
      <c r="AJ4101">
        <v>1</v>
      </c>
      <c r="AK4101" t="str">
        <f t="shared" si="909"/>
        <v>&gt;0.9</v>
      </c>
      <c r="AL4101">
        <v>8</v>
      </c>
      <c r="AM4101">
        <v>0</v>
      </c>
      <c r="AN4101">
        <v>8</v>
      </c>
      <c r="AO4101" t="s">
        <v>32</v>
      </c>
      <c r="AP4101">
        <v>5</v>
      </c>
    </row>
    <row r="4102" spans="1:42" x14ac:dyDescent="0.25">
      <c r="A4102">
        <v>201905</v>
      </c>
      <c r="B4102" t="str">
        <f t="shared" si="896"/>
        <v>2019-I</v>
      </c>
      <c r="C4102" t="s">
        <v>4163</v>
      </c>
      <c r="D4102" t="s">
        <v>4163</v>
      </c>
      <c r="E4102">
        <v>30741311</v>
      </c>
      <c r="F4102" t="s">
        <v>29</v>
      </c>
      <c r="G4102">
        <v>0</v>
      </c>
      <c r="H4102">
        <v>0</v>
      </c>
      <c r="I4102">
        <v>0</v>
      </c>
      <c r="J4102">
        <f t="shared" si="897"/>
        <v>0</v>
      </c>
      <c r="K4102" t="str">
        <f t="shared" si="898"/>
        <v>Modelamiento</v>
      </c>
      <c r="L4102">
        <f t="shared" si="899"/>
        <v>0</v>
      </c>
      <c r="M4102">
        <v>24</v>
      </c>
      <c r="N4102" t="str">
        <f t="shared" si="900"/>
        <v>&lt;=25</v>
      </c>
      <c r="O4102" t="s">
        <v>72</v>
      </c>
      <c r="P4102" t="s">
        <v>31</v>
      </c>
      <c r="Q4102">
        <v>57475</v>
      </c>
      <c r="R4102">
        <v>2473</v>
      </c>
      <c r="S4102" t="str">
        <f t="shared" si="901"/>
        <v>&lt;=2500</v>
      </c>
      <c r="T4102">
        <v>1390</v>
      </c>
      <c r="U4102" t="str">
        <f t="shared" si="902"/>
        <v>&lt;=1400</v>
      </c>
      <c r="V4102" t="s">
        <v>585</v>
      </c>
      <c r="W4102">
        <v>56228</v>
      </c>
      <c r="X4102" s="12">
        <f t="shared" si="903"/>
        <v>4.3981646154940601E-2</v>
      </c>
      <c r="Y4102" t="str">
        <f t="shared" si="904"/>
        <v>&lt;=0.05</v>
      </c>
      <c r="Z4102" t="s">
        <v>32</v>
      </c>
      <c r="AA4102">
        <v>9</v>
      </c>
      <c r="AB4102" t="s">
        <v>32</v>
      </c>
      <c r="AC4102" t="str">
        <f t="shared" si="905"/>
        <v/>
      </c>
      <c r="AD4102" t="s">
        <v>32</v>
      </c>
      <c r="AE4102" t="str">
        <f t="shared" si="906"/>
        <v/>
      </c>
      <c r="AF4102" t="s">
        <v>32</v>
      </c>
      <c r="AG4102" t="str">
        <f t="shared" si="907"/>
        <v/>
      </c>
      <c r="AH4102" t="s">
        <v>32</v>
      </c>
      <c r="AI4102" t="str">
        <f t="shared" si="908"/>
        <v/>
      </c>
      <c r="AJ4102" t="s">
        <v>32</v>
      </c>
      <c r="AK4102" t="str">
        <f t="shared" si="909"/>
        <v/>
      </c>
      <c r="AL4102">
        <v>0</v>
      </c>
      <c r="AM4102">
        <v>0</v>
      </c>
      <c r="AN4102">
        <v>0</v>
      </c>
      <c r="AO4102" t="s">
        <v>32</v>
      </c>
      <c r="AP4102" t="s">
        <v>32</v>
      </c>
    </row>
    <row r="4103" spans="1:42" x14ac:dyDescent="0.25">
      <c r="A4103">
        <v>201906</v>
      </c>
      <c r="B4103" t="str">
        <f t="shared" si="896"/>
        <v>2019-I</v>
      </c>
      <c r="C4103" t="s">
        <v>4164</v>
      </c>
      <c r="D4103" t="s">
        <v>4164</v>
      </c>
      <c r="E4103">
        <v>30750186</v>
      </c>
      <c r="F4103" t="s">
        <v>29</v>
      </c>
      <c r="G4103">
        <v>0</v>
      </c>
      <c r="H4103">
        <v>0</v>
      </c>
      <c r="I4103">
        <v>0</v>
      </c>
      <c r="J4103">
        <f t="shared" si="897"/>
        <v>0</v>
      </c>
      <c r="K4103" t="str">
        <f t="shared" si="898"/>
        <v>Modelamiento</v>
      </c>
      <c r="L4103">
        <f t="shared" si="899"/>
        <v>0</v>
      </c>
      <c r="M4103">
        <v>43</v>
      </c>
      <c r="N4103" t="str">
        <f t="shared" si="900"/>
        <v>&lt;=45</v>
      </c>
      <c r="O4103" t="s">
        <v>72</v>
      </c>
      <c r="P4103" t="s">
        <v>39</v>
      </c>
      <c r="Q4103">
        <v>57612</v>
      </c>
      <c r="R4103">
        <v>500</v>
      </c>
      <c r="S4103" t="str">
        <f t="shared" si="901"/>
        <v>&lt;=500</v>
      </c>
      <c r="T4103">
        <v>1419</v>
      </c>
      <c r="U4103" t="str">
        <f t="shared" si="902"/>
        <v>&lt;=1500</v>
      </c>
      <c r="V4103" t="s">
        <v>1407</v>
      </c>
      <c r="W4103">
        <v>55112</v>
      </c>
      <c r="X4103" s="12">
        <f t="shared" si="903"/>
        <v>9.072434315575556E-3</v>
      </c>
      <c r="Y4103" t="str">
        <f t="shared" si="904"/>
        <v>&lt;=0.01</v>
      </c>
      <c r="Z4103" t="s">
        <v>32</v>
      </c>
      <c r="AA4103">
        <v>0</v>
      </c>
      <c r="AB4103">
        <v>6125.72</v>
      </c>
      <c r="AC4103" t="str">
        <f t="shared" si="905"/>
        <v>&gt;5000</v>
      </c>
      <c r="AD4103">
        <v>0</v>
      </c>
      <c r="AE4103" t="str">
        <f t="shared" si="906"/>
        <v>=0</v>
      </c>
      <c r="AF4103">
        <v>0</v>
      </c>
      <c r="AG4103" t="str">
        <f t="shared" si="907"/>
        <v>&lt;=500</v>
      </c>
      <c r="AH4103" t="s">
        <v>32</v>
      </c>
      <c r="AI4103" t="str">
        <f t="shared" si="908"/>
        <v/>
      </c>
      <c r="AJ4103" t="s">
        <v>32</v>
      </c>
      <c r="AK4103" t="str">
        <f t="shared" si="909"/>
        <v/>
      </c>
      <c r="AL4103">
        <v>9</v>
      </c>
      <c r="AM4103">
        <v>9</v>
      </c>
      <c r="AN4103">
        <v>0</v>
      </c>
      <c r="AO4103">
        <v>1</v>
      </c>
      <c r="AP4103" t="s">
        <v>32</v>
      </c>
    </row>
    <row r="4104" spans="1:42" x14ac:dyDescent="0.25">
      <c r="A4104">
        <v>201906</v>
      </c>
      <c r="B4104" t="str">
        <f t="shared" si="896"/>
        <v>2019-I</v>
      </c>
      <c r="C4104" t="s">
        <v>4165</v>
      </c>
      <c r="D4104" t="s">
        <v>4165</v>
      </c>
      <c r="E4104">
        <v>30765256</v>
      </c>
      <c r="F4104" t="s">
        <v>29</v>
      </c>
      <c r="G4104">
        <v>0</v>
      </c>
      <c r="H4104">
        <v>0</v>
      </c>
      <c r="I4104">
        <v>0</v>
      </c>
      <c r="J4104">
        <f t="shared" si="897"/>
        <v>0</v>
      </c>
      <c r="K4104" t="str">
        <f t="shared" si="898"/>
        <v>Modelamiento</v>
      </c>
      <c r="L4104">
        <f t="shared" si="899"/>
        <v>0</v>
      </c>
      <c r="M4104">
        <v>49</v>
      </c>
      <c r="N4104" t="str">
        <f t="shared" si="900"/>
        <v>&lt;=50</v>
      </c>
      <c r="O4104" t="s">
        <v>72</v>
      </c>
      <c r="P4104" t="s">
        <v>31</v>
      </c>
      <c r="Q4104">
        <v>50485</v>
      </c>
      <c r="R4104">
        <v>500</v>
      </c>
      <c r="S4104" t="str">
        <f t="shared" si="901"/>
        <v>&lt;=500</v>
      </c>
      <c r="T4104">
        <v>1102</v>
      </c>
      <c r="U4104" t="str">
        <f t="shared" si="902"/>
        <v>&lt;=1200</v>
      </c>
      <c r="V4104" t="s">
        <v>1407</v>
      </c>
      <c r="W4104">
        <v>48015</v>
      </c>
      <c r="X4104" s="12">
        <f t="shared" si="903"/>
        <v>1.0413412475268145E-2</v>
      </c>
      <c r="Y4104" t="str">
        <f t="shared" si="904"/>
        <v>&lt;=0.02</v>
      </c>
      <c r="Z4104" t="s">
        <v>32</v>
      </c>
      <c r="AA4104">
        <v>0</v>
      </c>
      <c r="AB4104">
        <v>15348.59</v>
      </c>
      <c r="AC4104" t="str">
        <f t="shared" si="905"/>
        <v>&gt;5000</v>
      </c>
      <c r="AD4104">
        <v>708</v>
      </c>
      <c r="AE4104" t="str">
        <f t="shared" si="906"/>
        <v>&gt;120</v>
      </c>
      <c r="AF4104">
        <v>449.19</v>
      </c>
      <c r="AG4104" t="str">
        <f t="shared" si="907"/>
        <v>&lt;=500</v>
      </c>
      <c r="AH4104">
        <v>501</v>
      </c>
      <c r="AI4104" t="str">
        <f t="shared" si="908"/>
        <v>&lt;=1000</v>
      </c>
      <c r="AJ4104">
        <v>0.99780000000000002</v>
      </c>
      <c r="AK4104" t="str">
        <f t="shared" si="909"/>
        <v>&gt;0.9</v>
      </c>
      <c r="AL4104">
        <v>12</v>
      </c>
      <c r="AM4104">
        <v>0</v>
      </c>
      <c r="AN4104">
        <v>0</v>
      </c>
      <c r="AO4104" t="s">
        <v>32</v>
      </c>
      <c r="AP4104" t="s">
        <v>32</v>
      </c>
    </row>
    <row r="4105" spans="1:42" x14ac:dyDescent="0.25">
      <c r="A4105">
        <v>201906</v>
      </c>
      <c r="B4105" t="str">
        <f t="shared" si="896"/>
        <v>2019-I</v>
      </c>
      <c r="C4105" t="s">
        <v>4166</v>
      </c>
      <c r="D4105" t="s">
        <v>4166</v>
      </c>
      <c r="E4105">
        <v>30721380</v>
      </c>
      <c r="F4105" t="s">
        <v>29</v>
      </c>
      <c r="G4105">
        <v>0</v>
      </c>
      <c r="H4105">
        <v>0</v>
      </c>
      <c r="I4105">
        <v>0</v>
      </c>
      <c r="J4105">
        <f t="shared" si="897"/>
        <v>0</v>
      </c>
      <c r="K4105" t="str">
        <f t="shared" si="898"/>
        <v>Modelamiento</v>
      </c>
      <c r="L4105">
        <f t="shared" si="899"/>
        <v>0</v>
      </c>
      <c r="M4105">
        <v>34</v>
      </c>
      <c r="N4105" t="str">
        <f t="shared" si="900"/>
        <v>&lt;=35</v>
      </c>
      <c r="O4105" t="s">
        <v>72</v>
      </c>
      <c r="P4105" t="s">
        <v>39</v>
      </c>
      <c r="Q4105">
        <v>40896</v>
      </c>
      <c r="R4105">
        <v>500</v>
      </c>
      <c r="S4105" t="str">
        <f t="shared" si="901"/>
        <v>&lt;=500</v>
      </c>
      <c r="T4105">
        <v>1394</v>
      </c>
      <c r="U4105" t="str">
        <f t="shared" si="902"/>
        <v>&lt;=1400</v>
      </c>
      <c r="V4105" t="s">
        <v>585</v>
      </c>
      <c r="W4105">
        <v>38426</v>
      </c>
      <c r="X4105" s="12">
        <f t="shared" si="903"/>
        <v>1.3012023109353042E-2</v>
      </c>
      <c r="Y4105" t="str">
        <f t="shared" si="904"/>
        <v>&lt;=0.02</v>
      </c>
      <c r="Z4105" t="s">
        <v>32</v>
      </c>
      <c r="AA4105">
        <v>4</v>
      </c>
      <c r="AB4105">
        <v>2315.9499999999998</v>
      </c>
      <c r="AC4105" t="str">
        <f t="shared" si="905"/>
        <v>&lt;=3000</v>
      </c>
      <c r="AD4105">
        <v>906</v>
      </c>
      <c r="AE4105" t="str">
        <f t="shared" si="906"/>
        <v>&gt;120</v>
      </c>
      <c r="AF4105">
        <v>2315.9499999999998</v>
      </c>
      <c r="AG4105" t="str">
        <f t="shared" si="907"/>
        <v>&lt;=3000</v>
      </c>
      <c r="AH4105" t="s">
        <v>32</v>
      </c>
      <c r="AI4105" t="str">
        <f t="shared" si="908"/>
        <v/>
      </c>
      <c r="AJ4105" t="s">
        <v>32</v>
      </c>
      <c r="AK4105" t="str">
        <f t="shared" si="909"/>
        <v/>
      </c>
      <c r="AL4105">
        <v>12</v>
      </c>
      <c r="AM4105">
        <v>0</v>
      </c>
      <c r="AN4105">
        <v>12</v>
      </c>
      <c r="AO4105" t="s">
        <v>32</v>
      </c>
      <c r="AP4105">
        <v>1</v>
      </c>
    </row>
    <row r="4106" spans="1:42" x14ac:dyDescent="0.25">
      <c r="A4106">
        <v>201906</v>
      </c>
      <c r="B4106" t="str">
        <f t="shared" si="896"/>
        <v>2019-I</v>
      </c>
      <c r="C4106" t="s">
        <v>4167</v>
      </c>
      <c r="D4106" t="s">
        <v>4167</v>
      </c>
      <c r="E4106">
        <v>30764068</v>
      </c>
      <c r="F4106" t="s">
        <v>29</v>
      </c>
      <c r="G4106">
        <v>0</v>
      </c>
      <c r="H4106">
        <v>0</v>
      </c>
      <c r="I4106">
        <v>0</v>
      </c>
      <c r="J4106">
        <f t="shared" si="897"/>
        <v>0</v>
      </c>
      <c r="K4106" t="str">
        <f t="shared" si="898"/>
        <v>Modelamiento</v>
      </c>
      <c r="L4106">
        <f t="shared" si="899"/>
        <v>0</v>
      </c>
      <c r="M4106">
        <v>56</v>
      </c>
      <c r="N4106" t="str">
        <f t="shared" si="900"/>
        <v>&lt;=60</v>
      </c>
      <c r="O4106" t="s">
        <v>56</v>
      </c>
      <c r="P4106" t="s">
        <v>39</v>
      </c>
      <c r="Q4106">
        <v>26459</v>
      </c>
      <c r="R4106">
        <v>500</v>
      </c>
      <c r="S4106" t="str">
        <f t="shared" si="901"/>
        <v>&lt;=500</v>
      </c>
      <c r="T4106">
        <v>640</v>
      </c>
      <c r="U4106" t="str">
        <f t="shared" si="902"/>
        <v>&lt;=1000</v>
      </c>
      <c r="V4106" t="s">
        <v>585</v>
      </c>
      <c r="W4106">
        <v>23989</v>
      </c>
      <c r="X4106" s="12">
        <f t="shared" si="903"/>
        <v>2.0842886322897995E-2</v>
      </c>
      <c r="Y4106" t="str">
        <f t="shared" si="904"/>
        <v>&lt;=0.03</v>
      </c>
      <c r="Z4106" t="s">
        <v>32</v>
      </c>
      <c r="AA4106">
        <v>0</v>
      </c>
      <c r="AB4106">
        <v>84.04</v>
      </c>
      <c r="AC4106" t="str">
        <f t="shared" si="905"/>
        <v>&lt;=500</v>
      </c>
      <c r="AD4106">
        <v>0</v>
      </c>
      <c r="AE4106" t="str">
        <f t="shared" si="906"/>
        <v>=0</v>
      </c>
      <c r="AF4106">
        <v>0</v>
      </c>
      <c r="AG4106" t="str">
        <f t="shared" si="907"/>
        <v>&lt;=500</v>
      </c>
      <c r="AH4106">
        <v>1200</v>
      </c>
      <c r="AI4106" t="str">
        <f t="shared" si="908"/>
        <v>&lt;=2000</v>
      </c>
      <c r="AJ4106">
        <v>7.0000000000000007E-2</v>
      </c>
      <c r="AK4106" t="str">
        <f t="shared" si="909"/>
        <v>&lt;=0.1</v>
      </c>
      <c r="AL4106">
        <v>3</v>
      </c>
      <c r="AM4106">
        <v>3</v>
      </c>
      <c r="AN4106">
        <v>0</v>
      </c>
      <c r="AO4106">
        <v>1</v>
      </c>
      <c r="AP4106" t="s">
        <v>32</v>
      </c>
    </row>
    <row r="4107" spans="1:42" x14ac:dyDescent="0.25">
      <c r="A4107">
        <v>201906</v>
      </c>
      <c r="B4107" t="str">
        <f t="shared" si="896"/>
        <v>2019-I</v>
      </c>
      <c r="C4107" t="s">
        <v>4168</v>
      </c>
      <c r="D4107" t="s">
        <v>4168</v>
      </c>
      <c r="E4107">
        <v>30765955</v>
      </c>
      <c r="F4107" t="s">
        <v>29</v>
      </c>
      <c r="G4107">
        <v>0</v>
      </c>
      <c r="H4107">
        <v>0</v>
      </c>
      <c r="I4107">
        <v>0</v>
      </c>
      <c r="J4107">
        <f t="shared" si="897"/>
        <v>0</v>
      </c>
      <c r="K4107" t="str">
        <f t="shared" si="898"/>
        <v>Modelamiento</v>
      </c>
      <c r="L4107">
        <f t="shared" si="899"/>
        <v>0</v>
      </c>
      <c r="M4107">
        <v>40</v>
      </c>
      <c r="N4107" t="str">
        <f t="shared" si="900"/>
        <v>&lt;=40</v>
      </c>
      <c r="O4107" t="s">
        <v>72</v>
      </c>
      <c r="P4107" t="s">
        <v>35</v>
      </c>
      <c r="Q4107">
        <v>35002</v>
      </c>
      <c r="R4107">
        <v>500</v>
      </c>
      <c r="S4107" t="str">
        <f t="shared" si="901"/>
        <v>&lt;=500</v>
      </c>
      <c r="T4107">
        <v>797</v>
      </c>
      <c r="U4107" t="str">
        <f t="shared" si="902"/>
        <v>&lt;=1000</v>
      </c>
      <c r="V4107" t="s">
        <v>585</v>
      </c>
      <c r="W4107">
        <v>32532</v>
      </c>
      <c r="X4107" s="12">
        <f t="shared" si="903"/>
        <v>1.5369482355834255E-2</v>
      </c>
      <c r="Y4107" t="str">
        <f t="shared" si="904"/>
        <v>&lt;=0.02</v>
      </c>
      <c r="Z4107" t="s">
        <v>32</v>
      </c>
      <c r="AA4107">
        <v>9</v>
      </c>
      <c r="AB4107" t="s">
        <v>32</v>
      </c>
      <c r="AC4107" t="str">
        <f t="shared" si="905"/>
        <v/>
      </c>
      <c r="AD4107" t="s">
        <v>32</v>
      </c>
      <c r="AE4107" t="str">
        <f t="shared" si="906"/>
        <v/>
      </c>
      <c r="AF4107" t="s">
        <v>32</v>
      </c>
      <c r="AG4107" t="str">
        <f t="shared" si="907"/>
        <v/>
      </c>
      <c r="AH4107" t="s">
        <v>32</v>
      </c>
      <c r="AI4107" t="str">
        <f t="shared" si="908"/>
        <v/>
      </c>
      <c r="AJ4107" t="s">
        <v>32</v>
      </c>
      <c r="AK4107" t="str">
        <f t="shared" si="909"/>
        <v/>
      </c>
      <c r="AL4107">
        <v>0</v>
      </c>
      <c r="AM4107">
        <v>0</v>
      </c>
      <c r="AN4107">
        <v>0</v>
      </c>
      <c r="AO4107" t="s">
        <v>32</v>
      </c>
      <c r="AP4107" t="s">
        <v>32</v>
      </c>
    </row>
    <row r="4108" spans="1:42" x14ac:dyDescent="0.25">
      <c r="A4108">
        <v>201906</v>
      </c>
      <c r="B4108" t="str">
        <f t="shared" si="896"/>
        <v>2019-I</v>
      </c>
      <c r="C4108" t="s">
        <v>4169</v>
      </c>
      <c r="D4108" t="s">
        <v>4169</v>
      </c>
      <c r="E4108">
        <v>30766306</v>
      </c>
      <c r="F4108" t="s">
        <v>29</v>
      </c>
      <c r="G4108">
        <v>0</v>
      </c>
      <c r="H4108">
        <v>0</v>
      </c>
      <c r="I4108">
        <v>0</v>
      </c>
      <c r="J4108">
        <f t="shared" si="897"/>
        <v>0</v>
      </c>
      <c r="K4108" t="str">
        <f t="shared" si="898"/>
        <v>Modelamiento</v>
      </c>
      <c r="L4108">
        <f t="shared" si="899"/>
        <v>0</v>
      </c>
      <c r="M4108">
        <v>59</v>
      </c>
      <c r="N4108" t="str">
        <f t="shared" si="900"/>
        <v>&lt;=60</v>
      </c>
      <c r="O4108" t="s">
        <v>72</v>
      </c>
      <c r="P4108" t="s">
        <v>35</v>
      </c>
      <c r="Q4108">
        <v>51058</v>
      </c>
      <c r="R4108">
        <v>500</v>
      </c>
      <c r="S4108" t="str">
        <f t="shared" si="901"/>
        <v>&lt;=500</v>
      </c>
      <c r="T4108">
        <v>1236</v>
      </c>
      <c r="U4108" t="str">
        <f t="shared" si="902"/>
        <v>&lt;=1300</v>
      </c>
      <c r="V4108" t="s">
        <v>585</v>
      </c>
      <c r="W4108">
        <v>48588</v>
      </c>
      <c r="X4108" s="12">
        <f t="shared" si="903"/>
        <v>1.0290606734173046E-2</v>
      </c>
      <c r="Y4108" t="str">
        <f t="shared" si="904"/>
        <v>&lt;=0.02</v>
      </c>
      <c r="Z4108" t="s">
        <v>32</v>
      </c>
      <c r="AA4108">
        <v>0</v>
      </c>
      <c r="AB4108">
        <v>9312.09</v>
      </c>
      <c r="AC4108" t="str">
        <f t="shared" si="905"/>
        <v>&gt;5000</v>
      </c>
      <c r="AD4108">
        <v>0</v>
      </c>
      <c r="AE4108" t="str">
        <f t="shared" si="906"/>
        <v>=0</v>
      </c>
      <c r="AF4108">
        <v>0</v>
      </c>
      <c r="AG4108" t="str">
        <f t="shared" si="907"/>
        <v>&lt;=500</v>
      </c>
      <c r="AH4108">
        <v>38400.050000000003</v>
      </c>
      <c r="AI4108" t="str">
        <f t="shared" si="908"/>
        <v>&gt;5000</v>
      </c>
      <c r="AJ4108">
        <v>0.1268</v>
      </c>
      <c r="AK4108" t="str">
        <f t="shared" si="909"/>
        <v>&lt;=0.2</v>
      </c>
      <c r="AL4108">
        <v>12</v>
      </c>
      <c r="AM4108">
        <v>12</v>
      </c>
      <c r="AN4108">
        <v>0</v>
      </c>
      <c r="AO4108">
        <v>1</v>
      </c>
      <c r="AP4108" t="s">
        <v>32</v>
      </c>
    </row>
    <row r="4109" spans="1:42" x14ac:dyDescent="0.25">
      <c r="A4109">
        <v>201906</v>
      </c>
      <c r="B4109" t="str">
        <f t="shared" si="896"/>
        <v>2019-I</v>
      </c>
      <c r="C4109" t="s">
        <v>4170</v>
      </c>
      <c r="D4109" t="s">
        <v>4170</v>
      </c>
      <c r="E4109">
        <v>30753790</v>
      </c>
      <c r="F4109" t="s">
        <v>29</v>
      </c>
      <c r="G4109">
        <v>1</v>
      </c>
      <c r="H4109">
        <v>0</v>
      </c>
      <c r="I4109">
        <v>1</v>
      </c>
      <c r="J4109">
        <f t="shared" si="897"/>
        <v>0</v>
      </c>
      <c r="K4109" t="str">
        <f t="shared" si="898"/>
        <v>Insuficiente</v>
      </c>
      <c r="L4109">
        <f t="shared" si="899"/>
        <v>0</v>
      </c>
      <c r="M4109">
        <v>26</v>
      </c>
      <c r="N4109" t="str">
        <f t="shared" si="900"/>
        <v>&lt;=30</v>
      </c>
      <c r="O4109" t="s">
        <v>56</v>
      </c>
      <c r="P4109" t="s">
        <v>35</v>
      </c>
      <c r="Q4109">
        <v>58298</v>
      </c>
      <c r="R4109">
        <v>1650</v>
      </c>
      <c r="S4109" t="str">
        <f t="shared" si="901"/>
        <v>&lt;=2000</v>
      </c>
      <c r="T4109">
        <v>1410</v>
      </c>
      <c r="U4109" t="str">
        <f t="shared" si="902"/>
        <v>&lt;=1500</v>
      </c>
      <c r="V4109" t="s">
        <v>589</v>
      </c>
      <c r="W4109">
        <v>56228</v>
      </c>
      <c r="X4109" s="12">
        <f t="shared" si="903"/>
        <v>2.9344810414739988E-2</v>
      </c>
      <c r="Y4109" t="str">
        <f t="shared" si="904"/>
        <v>&lt;=0.03</v>
      </c>
      <c r="Z4109" t="s">
        <v>32</v>
      </c>
      <c r="AA4109">
        <v>8</v>
      </c>
      <c r="AB4109" t="s">
        <v>32</v>
      </c>
      <c r="AC4109" t="str">
        <f t="shared" si="905"/>
        <v/>
      </c>
      <c r="AD4109" t="s">
        <v>32</v>
      </c>
      <c r="AE4109" t="str">
        <f t="shared" si="906"/>
        <v/>
      </c>
      <c r="AF4109" t="s">
        <v>32</v>
      </c>
      <c r="AG4109" t="str">
        <f t="shared" si="907"/>
        <v/>
      </c>
      <c r="AH4109">
        <v>1900</v>
      </c>
      <c r="AI4109" t="str">
        <f t="shared" si="908"/>
        <v>&lt;=2000</v>
      </c>
      <c r="AJ4109">
        <v>0</v>
      </c>
      <c r="AK4109" t="str">
        <f t="shared" si="909"/>
        <v>=0</v>
      </c>
      <c r="AL4109">
        <v>0</v>
      </c>
      <c r="AM4109">
        <v>0</v>
      </c>
      <c r="AN4109">
        <v>0</v>
      </c>
      <c r="AO4109" t="s">
        <v>32</v>
      </c>
      <c r="AP4109" t="s">
        <v>32</v>
      </c>
    </row>
    <row r="4110" spans="1:42" x14ac:dyDescent="0.25">
      <c r="A4110">
        <v>201906</v>
      </c>
      <c r="B4110" t="str">
        <f t="shared" si="896"/>
        <v>2019-I</v>
      </c>
      <c r="C4110" t="s">
        <v>4171</v>
      </c>
      <c r="D4110" t="s">
        <v>4171</v>
      </c>
      <c r="E4110">
        <v>30726280</v>
      </c>
      <c r="F4110" t="s">
        <v>29</v>
      </c>
      <c r="G4110">
        <v>0</v>
      </c>
      <c r="H4110">
        <v>0</v>
      </c>
      <c r="I4110">
        <v>0</v>
      </c>
      <c r="J4110">
        <f t="shared" si="897"/>
        <v>0</v>
      </c>
      <c r="K4110" t="str">
        <f t="shared" si="898"/>
        <v>Modelamiento</v>
      </c>
      <c r="L4110">
        <f t="shared" si="899"/>
        <v>0</v>
      </c>
      <c r="M4110">
        <v>26</v>
      </c>
      <c r="N4110" t="str">
        <f t="shared" si="900"/>
        <v>&lt;=30</v>
      </c>
      <c r="O4110" t="s">
        <v>56</v>
      </c>
      <c r="P4110" t="s">
        <v>39</v>
      </c>
      <c r="Q4110">
        <v>35819</v>
      </c>
      <c r="R4110">
        <v>1649</v>
      </c>
      <c r="S4110" t="str">
        <f t="shared" si="901"/>
        <v>&lt;=2000</v>
      </c>
      <c r="T4110">
        <v>1211</v>
      </c>
      <c r="U4110" t="str">
        <f t="shared" si="902"/>
        <v>&lt;=1300</v>
      </c>
      <c r="V4110" t="s">
        <v>597</v>
      </c>
      <c r="W4110">
        <v>33748</v>
      </c>
      <c r="X4110" s="12">
        <f t="shared" si="903"/>
        <v>4.8862154794358181E-2</v>
      </c>
      <c r="Y4110" t="str">
        <f t="shared" si="904"/>
        <v>&lt;=0.05</v>
      </c>
      <c r="Z4110" t="s">
        <v>32</v>
      </c>
      <c r="AA4110">
        <v>9</v>
      </c>
      <c r="AB4110" t="s">
        <v>32</v>
      </c>
      <c r="AC4110" t="str">
        <f t="shared" si="905"/>
        <v/>
      </c>
      <c r="AD4110" t="s">
        <v>32</v>
      </c>
      <c r="AE4110" t="str">
        <f t="shared" si="906"/>
        <v/>
      </c>
      <c r="AF4110" t="s">
        <v>32</v>
      </c>
      <c r="AG4110" t="str">
        <f t="shared" si="907"/>
        <v/>
      </c>
      <c r="AH4110" t="s">
        <v>32</v>
      </c>
      <c r="AI4110" t="str">
        <f t="shared" si="908"/>
        <v/>
      </c>
      <c r="AJ4110" t="s">
        <v>32</v>
      </c>
      <c r="AK4110" t="str">
        <f t="shared" si="909"/>
        <v/>
      </c>
      <c r="AL4110">
        <v>0</v>
      </c>
      <c r="AM4110">
        <v>0</v>
      </c>
      <c r="AN4110">
        <v>0</v>
      </c>
      <c r="AO4110" t="s">
        <v>32</v>
      </c>
      <c r="AP4110" t="s">
        <v>32</v>
      </c>
    </row>
    <row r="4111" spans="1:42" x14ac:dyDescent="0.25">
      <c r="A4111">
        <v>201906</v>
      </c>
      <c r="B4111" t="str">
        <f t="shared" si="896"/>
        <v>2019-I</v>
      </c>
      <c r="C4111" t="s">
        <v>4172</v>
      </c>
      <c r="D4111" t="s">
        <v>4172</v>
      </c>
      <c r="E4111">
        <v>30734977</v>
      </c>
      <c r="F4111" t="s">
        <v>29</v>
      </c>
      <c r="G4111">
        <v>0</v>
      </c>
      <c r="H4111">
        <v>0</v>
      </c>
      <c r="I4111">
        <v>0</v>
      </c>
      <c r="J4111">
        <f t="shared" si="897"/>
        <v>0</v>
      </c>
      <c r="K4111" t="str">
        <f t="shared" si="898"/>
        <v>Modelamiento</v>
      </c>
      <c r="L4111">
        <f t="shared" si="899"/>
        <v>0</v>
      </c>
      <c r="M4111">
        <v>27</v>
      </c>
      <c r="N4111" t="str">
        <f t="shared" si="900"/>
        <v>&lt;=30</v>
      </c>
      <c r="O4111" t="s">
        <v>56</v>
      </c>
      <c r="P4111" t="s">
        <v>31</v>
      </c>
      <c r="Q4111">
        <v>45747</v>
      </c>
      <c r="R4111">
        <v>2700</v>
      </c>
      <c r="S4111" t="str">
        <f t="shared" si="901"/>
        <v>&gt;2500</v>
      </c>
      <c r="T4111">
        <v>1546</v>
      </c>
      <c r="U4111" t="str">
        <f t="shared" si="902"/>
        <v>&gt;1500</v>
      </c>
      <c r="V4111" t="s">
        <v>589</v>
      </c>
      <c r="W4111">
        <v>45477</v>
      </c>
      <c r="X4111" s="12">
        <f t="shared" si="903"/>
        <v>5.9370670888581042E-2</v>
      </c>
      <c r="Y4111" t="str">
        <f t="shared" si="904"/>
        <v>&lt;=0.06</v>
      </c>
      <c r="Z4111" t="s">
        <v>32</v>
      </c>
      <c r="AA4111">
        <v>9</v>
      </c>
      <c r="AB4111" t="s">
        <v>32</v>
      </c>
      <c r="AC4111" t="str">
        <f t="shared" si="905"/>
        <v/>
      </c>
      <c r="AD4111" t="s">
        <v>32</v>
      </c>
      <c r="AE4111" t="str">
        <f t="shared" si="906"/>
        <v/>
      </c>
      <c r="AF4111" t="s">
        <v>32</v>
      </c>
      <c r="AG4111" t="str">
        <f t="shared" si="907"/>
        <v/>
      </c>
      <c r="AH4111" t="s">
        <v>32</v>
      </c>
      <c r="AI4111" t="str">
        <f t="shared" si="908"/>
        <v/>
      </c>
      <c r="AJ4111" t="s">
        <v>32</v>
      </c>
      <c r="AK4111" t="str">
        <f t="shared" si="909"/>
        <v/>
      </c>
      <c r="AL4111">
        <v>0</v>
      </c>
      <c r="AM4111">
        <v>0</v>
      </c>
      <c r="AN4111">
        <v>0</v>
      </c>
      <c r="AO4111" t="s">
        <v>32</v>
      </c>
      <c r="AP4111" t="s">
        <v>32</v>
      </c>
    </row>
    <row r="4112" spans="1:42" x14ac:dyDescent="0.25">
      <c r="A4112">
        <v>201906</v>
      </c>
      <c r="B4112" t="str">
        <f t="shared" si="896"/>
        <v>2019-I</v>
      </c>
      <c r="C4112" t="s">
        <v>4173</v>
      </c>
      <c r="D4112" t="s">
        <v>4173</v>
      </c>
      <c r="E4112">
        <v>30732380</v>
      </c>
      <c r="F4112" t="s">
        <v>29</v>
      </c>
      <c r="G4112">
        <v>0</v>
      </c>
      <c r="H4112">
        <v>0</v>
      </c>
      <c r="I4112">
        <v>0</v>
      </c>
      <c r="J4112">
        <f t="shared" si="897"/>
        <v>0</v>
      </c>
      <c r="K4112" t="str">
        <f t="shared" si="898"/>
        <v>Modelamiento</v>
      </c>
      <c r="L4112">
        <f t="shared" si="899"/>
        <v>0</v>
      </c>
      <c r="M4112">
        <v>25</v>
      </c>
      <c r="N4112" t="str">
        <f t="shared" si="900"/>
        <v>&lt;=25</v>
      </c>
      <c r="O4112" t="s">
        <v>56</v>
      </c>
      <c r="P4112" t="s">
        <v>31</v>
      </c>
      <c r="Q4112">
        <v>54941</v>
      </c>
      <c r="R4112">
        <v>2473</v>
      </c>
      <c r="S4112" t="str">
        <f t="shared" si="901"/>
        <v>&lt;=2500</v>
      </c>
      <c r="T4112">
        <v>1215</v>
      </c>
      <c r="U4112" t="str">
        <f t="shared" si="902"/>
        <v>&lt;=1300</v>
      </c>
      <c r="V4112" t="s">
        <v>585</v>
      </c>
      <c r="W4112">
        <v>54444</v>
      </c>
      <c r="X4112" s="12">
        <f t="shared" si="903"/>
        <v>4.5422819778120641E-2</v>
      </c>
      <c r="Y4112" t="str">
        <f t="shared" si="904"/>
        <v>&lt;=0.05</v>
      </c>
      <c r="Z4112" t="s">
        <v>32</v>
      </c>
      <c r="AA4112">
        <v>4</v>
      </c>
      <c r="AB4112">
        <v>1244.9100000000001</v>
      </c>
      <c r="AC4112" t="str">
        <f t="shared" si="905"/>
        <v>&lt;=2000</v>
      </c>
      <c r="AD4112">
        <v>2371</v>
      </c>
      <c r="AE4112" t="str">
        <f t="shared" si="906"/>
        <v>&gt;120</v>
      </c>
      <c r="AF4112">
        <v>1244.9100000000001</v>
      </c>
      <c r="AG4112" t="str">
        <f t="shared" si="907"/>
        <v>&lt;=2000</v>
      </c>
      <c r="AH4112" t="s">
        <v>32</v>
      </c>
      <c r="AI4112" t="str">
        <f t="shared" si="908"/>
        <v/>
      </c>
      <c r="AJ4112" t="s">
        <v>32</v>
      </c>
      <c r="AK4112" t="str">
        <f t="shared" si="909"/>
        <v/>
      </c>
      <c r="AL4112">
        <v>12</v>
      </c>
      <c r="AM4112">
        <v>0</v>
      </c>
      <c r="AN4112">
        <v>12</v>
      </c>
      <c r="AO4112" t="s">
        <v>32</v>
      </c>
      <c r="AP4112">
        <v>1</v>
      </c>
    </row>
    <row r="4113" spans="1:42" x14ac:dyDescent="0.25">
      <c r="A4113">
        <v>201906</v>
      </c>
      <c r="B4113" t="str">
        <f t="shared" si="896"/>
        <v>2019-I</v>
      </c>
      <c r="C4113" t="s">
        <v>4174</v>
      </c>
      <c r="D4113" t="s">
        <v>4174</v>
      </c>
      <c r="E4113">
        <v>30735326</v>
      </c>
      <c r="F4113" t="s">
        <v>29</v>
      </c>
      <c r="G4113">
        <v>0</v>
      </c>
      <c r="H4113">
        <v>0</v>
      </c>
      <c r="I4113">
        <v>0</v>
      </c>
      <c r="J4113">
        <f t="shared" si="897"/>
        <v>0</v>
      </c>
      <c r="K4113" t="str">
        <f t="shared" si="898"/>
        <v>Modelamiento</v>
      </c>
      <c r="L4113">
        <f t="shared" si="899"/>
        <v>0</v>
      </c>
      <c r="M4113">
        <v>28</v>
      </c>
      <c r="N4113" t="str">
        <f t="shared" si="900"/>
        <v>&lt;=30</v>
      </c>
      <c r="O4113" t="s">
        <v>56</v>
      </c>
      <c r="P4113" t="s">
        <v>39</v>
      </c>
      <c r="Q4113">
        <v>37787</v>
      </c>
      <c r="R4113">
        <v>1040</v>
      </c>
      <c r="S4113" t="str">
        <f t="shared" si="901"/>
        <v>&lt;=1500</v>
      </c>
      <c r="T4113">
        <v>1217</v>
      </c>
      <c r="U4113" t="str">
        <f t="shared" si="902"/>
        <v>&lt;=1300</v>
      </c>
      <c r="V4113" t="s">
        <v>589</v>
      </c>
      <c r="W4113">
        <v>35857</v>
      </c>
      <c r="X4113" s="12">
        <f t="shared" si="903"/>
        <v>2.9004099617926764E-2</v>
      </c>
      <c r="Y4113" t="str">
        <f t="shared" si="904"/>
        <v>&lt;=0.03</v>
      </c>
      <c r="Z4113" t="s">
        <v>32</v>
      </c>
      <c r="AA4113">
        <v>0</v>
      </c>
      <c r="AB4113">
        <v>4723.0200000000004</v>
      </c>
      <c r="AC4113" t="str">
        <f t="shared" si="905"/>
        <v>&lt;=5000</v>
      </c>
      <c r="AD4113">
        <v>0</v>
      </c>
      <c r="AE4113" t="str">
        <f t="shared" si="906"/>
        <v>=0</v>
      </c>
      <c r="AF4113">
        <v>0</v>
      </c>
      <c r="AG4113" t="str">
        <f t="shared" si="907"/>
        <v>&lt;=500</v>
      </c>
      <c r="AH4113" t="s">
        <v>32</v>
      </c>
      <c r="AI4113" t="str">
        <f t="shared" si="908"/>
        <v/>
      </c>
      <c r="AJ4113" t="s">
        <v>32</v>
      </c>
      <c r="AK4113" t="str">
        <f t="shared" si="909"/>
        <v/>
      </c>
      <c r="AL4113">
        <v>11</v>
      </c>
      <c r="AM4113">
        <v>11</v>
      </c>
      <c r="AN4113">
        <v>0</v>
      </c>
      <c r="AO4113">
        <v>1</v>
      </c>
      <c r="AP4113" t="s">
        <v>32</v>
      </c>
    </row>
    <row r="4114" spans="1:42" x14ac:dyDescent="0.25">
      <c r="A4114">
        <v>201906</v>
      </c>
      <c r="B4114" t="str">
        <f t="shared" si="896"/>
        <v>2019-I</v>
      </c>
      <c r="C4114" t="s">
        <v>4175</v>
      </c>
      <c r="D4114" t="s">
        <v>4175</v>
      </c>
      <c r="E4114">
        <v>30733836</v>
      </c>
      <c r="F4114" t="s">
        <v>29</v>
      </c>
      <c r="G4114">
        <v>0</v>
      </c>
      <c r="H4114">
        <v>0</v>
      </c>
      <c r="I4114">
        <v>0</v>
      </c>
      <c r="J4114">
        <f t="shared" si="897"/>
        <v>0</v>
      </c>
      <c r="K4114" t="str">
        <f t="shared" si="898"/>
        <v>Modelamiento</v>
      </c>
      <c r="L4114">
        <f t="shared" si="899"/>
        <v>0</v>
      </c>
      <c r="M4114">
        <v>31</v>
      </c>
      <c r="N4114" t="str">
        <f t="shared" si="900"/>
        <v>&lt;=35</v>
      </c>
      <c r="O4114" t="s">
        <v>72</v>
      </c>
      <c r="P4114" t="s">
        <v>39</v>
      </c>
      <c r="Q4114">
        <v>56234</v>
      </c>
      <c r="R4114">
        <v>500</v>
      </c>
      <c r="S4114" t="str">
        <f t="shared" si="901"/>
        <v>&lt;=500</v>
      </c>
      <c r="T4114">
        <v>1414</v>
      </c>
      <c r="U4114" t="str">
        <f t="shared" si="902"/>
        <v>&lt;=1500</v>
      </c>
      <c r="V4114" t="s">
        <v>589</v>
      </c>
      <c r="W4114">
        <v>53764</v>
      </c>
      <c r="X4114" s="12">
        <f t="shared" si="903"/>
        <v>9.2999032810058783E-3</v>
      </c>
      <c r="Y4114" t="str">
        <f t="shared" si="904"/>
        <v>&lt;=0.01</v>
      </c>
      <c r="Z4114" t="s">
        <v>32</v>
      </c>
      <c r="AA4114">
        <v>0</v>
      </c>
      <c r="AB4114">
        <v>1870</v>
      </c>
      <c r="AC4114" t="str">
        <f t="shared" si="905"/>
        <v>&lt;=2000</v>
      </c>
      <c r="AD4114">
        <v>0</v>
      </c>
      <c r="AE4114" t="str">
        <f t="shared" si="906"/>
        <v>=0</v>
      </c>
      <c r="AF4114">
        <v>0</v>
      </c>
      <c r="AG4114" t="str">
        <f t="shared" si="907"/>
        <v>&lt;=500</v>
      </c>
      <c r="AH4114" t="s">
        <v>32</v>
      </c>
      <c r="AI4114" t="str">
        <f t="shared" si="908"/>
        <v/>
      </c>
      <c r="AJ4114" t="s">
        <v>32</v>
      </c>
      <c r="AK4114" t="str">
        <f t="shared" si="909"/>
        <v/>
      </c>
      <c r="AL4114">
        <v>7</v>
      </c>
      <c r="AM4114">
        <v>7</v>
      </c>
      <c r="AN4114">
        <v>0</v>
      </c>
      <c r="AO4114">
        <v>2</v>
      </c>
      <c r="AP4114" t="s">
        <v>32</v>
      </c>
    </row>
    <row r="4115" spans="1:42" x14ac:dyDescent="0.25">
      <c r="A4115">
        <v>201906</v>
      </c>
      <c r="B4115" t="str">
        <f t="shared" si="896"/>
        <v>2019-I</v>
      </c>
      <c r="C4115" t="s">
        <v>4176</v>
      </c>
      <c r="D4115" t="s">
        <v>4176</v>
      </c>
      <c r="E4115">
        <v>30734296</v>
      </c>
      <c r="F4115" t="s">
        <v>29</v>
      </c>
      <c r="G4115">
        <v>0</v>
      </c>
      <c r="H4115">
        <v>0</v>
      </c>
      <c r="I4115">
        <v>0</v>
      </c>
      <c r="J4115">
        <f t="shared" si="897"/>
        <v>0</v>
      </c>
      <c r="K4115" t="str">
        <f t="shared" si="898"/>
        <v>Modelamiento</v>
      </c>
      <c r="L4115">
        <f t="shared" si="899"/>
        <v>0</v>
      </c>
      <c r="M4115">
        <v>25</v>
      </c>
      <c r="N4115" t="str">
        <f t="shared" si="900"/>
        <v>&lt;=25</v>
      </c>
      <c r="O4115" t="s">
        <v>56</v>
      </c>
      <c r="P4115" t="s">
        <v>39</v>
      </c>
      <c r="Q4115">
        <v>46959</v>
      </c>
      <c r="R4115">
        <v>1650</v>
      </c>
      <c r="S4115" t="str">
        <f t="shared" si="901"/>
        <v>&lt;=2000</v>
      </c>
      <c r="T4115">
        <v>1280</v>
      </c>
      <c r="U4115" t="str">
        <f t="shared" si="902"/>
        <v>&lt;=1300</v>
      </c>
      <c r="V4115" t="s">
        <v>597</v>
      </c>
      <c r="W4115">
        <v>45639</v>
      </c>
      <c r="X4115" s="12">
        <f t="shared" si="903"/>
        <v>3.6153289949385395E-2</v>
      </c>
      <c r="Y4115" t="str">
        <f t="shared" si="904"/>
        <v>&lt;=0.04</v>
      </c>
      <c r="Z4115" t="s">
        <v>32</v>
      </c>
      <c r="AA4115">
        <v>0</v>
      </c>
      <c r="AB4115">
        <v>2959.99</v>
      </c>
      <c r="AC4115" t="str">
        <f t="shared" si="905"/>
        <v>&lt;=3000</v>
      </c>
      <c r="AD4115">
        <v>7</v>
      </c>
      <c r="AE4115" t="str">
        <f t="shared" si="906"/>
        <v>&lt;=8</v>
      </c>
      <c r="AF4115">
        <v>0</v>
      </c>
      <c r="AG4115" t="str">
        <f t="shared" si="907"/>
        <v>&lt;=500</v>
      </c>
      <c r="AH4115">
        <v>3200</v>
      </c>
      <c r="AI4115" t="str">
        <f t="shared" si="908"/>
        <v>&lt;=4000</v>
      </c>
      <c r="AJ4115">
        <v>0.43859999999999999</v>
      </c>
      <c r="AK4115" t="str">
        <f t="shared" si="909"/>
        <v>&lt;=0.5</v>
      </c>
      <c r="AL4115">
        <v>11</v>
      </c>
      <c r="AM4115">
        <v>11</v>
      </c>
      <c r="AN4115">
        <v>0</v>
      </c>
      <c r="AO4115">
        <v>1</v>
      </c>
      <c r="AP4115" t="s">
        <v>32</v>
      </c>
    </row>
    <row r="4116" spans="1:42" x14ac:dyDescent="0.25">
      <c r="A4116">
        <v>201906</v>
      </c>
      <c r="B4116" t="str">
        <f t="shared" si="896"/>
        <v>2019-I</v>
      </c>
      <c r="C4116" t="s">
        <v>4177</v>
      </c>
      <c r="D4116" t="s">
        <v>4177</v>
      </c>
      <c r="E4116">
        <v>30740676</v>
      </c>
      <c r="F4116" t="s">
        <v>29</v>
      </c>
      <c r="G4116">
        <v>0</v>
      </c>
      <c r="H4116">
        <v>0</v>
      </c>
      <c r="I4116">
        <v>0</v>
      </c>
      <c r="J4116">
        <f t="shared" si="897"/>
        <v>0</v>
      </c>
      <c r="K4116" t="str">
        <f t="shared" si="898"/>
        <v>Modelamiento</v>
      </c>
      <c r="L4116">
        <f t="shared" si="899"/>
        <v>0</v>
      </c>
      <c r="M4116">
        <v>54</v>
      </c>
      <c r="N4116" t="str">
        <f t="shared" si="900"/>
        <v>&lt;=55</v>
      </c>
      <c r="O4116" t="s">
        <v>56</v>
      </c>
      <c r="P4116" t="s">
        <v>39</v>
      </c>
      <c r="Q4116">
        <v>48752</v>
      </c>
      <c r="R4116">
        <v>500</v>
      </c>
      <c r="S4116" t="str">
        <f t="shared" si="901"/>
        <v>&lt;=500</v>
      </c>
      <c r="T4116">
        <v>1403</v>
      </c>
      <c r="U4116" t="str">
        <f t="shared" si="902"/>
        <v>&lt;=1500</v>
      </c>
      <c r="V4116" t="s">
        <v>589</v>
      </c>
      <c r="W4116">
        <v>45532</v>
      </c>
      <c r="X4116" s="12">
        <f t="shared" si="903"/>
        <v>1.0981287885443204E-2</v>
      </c>
      <c r="Y4116" t="str">
        <f t="shared" si="904"/>
        <v>&lt;=0.02</v>
      </c>
      <c r="Z4116" t="s">
        <v>32</v>
      </c>
      <c r="AA4116">
        <v>3</v>
      </c>
      <c r="AB4116">
        <v>25438.63</v>
      </c>
      <c r="AC4116" t="str">
        <f t="shared" si="905"/>
        <v>&gt;5000</v>
      </c>
      <c r="AD4116">
        <v>71</v>
      </c>
      <c r="AE4116" t="str">
        <f t="shared" si="906"/>
        <v>&lt;=90</v>
      </c>
      <c r="AF4116">
        <v>0</v>
      </c>
      <c r="AG4116" t="str">
        <f t="shared" si="907"/>
        <v>&lt;=500</v>
      </c>
      <c r="AH4116">
        <v>5900</v>
      </c>
      <c r="AI4116" t="str">
        <f t="shared" si="908"/>
        <v>&gt;5000</v>
      </c>
      <c r="AJ4116">
        <v>0.98309999999999997</v>
      </c>
      <c r="AK4116" t="str">
        <f t="shared" si="909"/>
        <v>&gt;0.9</v>
      </c>
      <c r="AL4116">
        <v>12</v>
      </c>
      <c r="AM4116">
        <v>5</v>
      </c>
      <c r="AN4116">
        <v>0</v>
      </c>
      <c r="AO4116">
        <v>4</v>
      </c>
      <c r="AP4116" t="s">
        <v>32</v>
      </c>
    </row>
    <row r="4117" spans="1:42" x14ac:dyDescent="0.25">
      <c r="A4117">
        <v>201906</v>
      </c>
      <c r="B4117" t="str">
        <f t="shared" si="896"/>
        <v>2019-I</v>
      </c>
      <c r="C4117" t="s">
        <v>4178</v>
      </c>
      <c r="D4117" t="s">
        <v>4178</v>
      </c>
      <c r="E4117">
        <v>30724095</v>
      </c>
      <c r="F4117" t="s">
        <v>29</v>
      </c>
      <c r="G4117">
        <v>0</v>
      </c>
      <c r="H4117">
        <v>0</v>
      </c>
      <c r="I4117">
        <v>0</v>
      </c>
      <c r="J4117">
        <f t="shared" si="897"/>
        <v>0</v>
      </c>
      <c r="K4117" t="str">
        <f t="shared" si="898"/>
        <v>Modelamiento</v>
      </c>
      <c r="L4117">
        <f t="shared" si="899"/>
        <v>0</v>
      </c>
      <c r="M4117">
        <v>38</v>
      </c>
      <c r="N4117" t="str">
        <f t="shared" si="900"/>
        <v>&lt;=40</v>
      </c>
      <c r="O4117" t="s">
        <v>56</v>
      </c>
      <c r="P4117" t="s">
        <v>39</v>
      </c>
      <c r="Q4117">
        <v>58167</v>
      </c>
      <c r="R4117">
        <v>1031</v>
      </c>
      <c r="S4117" t="str">
        <f t="shared" si="901"/>
        <v>&lt;=1500</v>
      </c>
      <c r="T4117">
        <v>1410</v>
      </c>
      <c r="U4117" t="str">
        <f t="shared" si="902"/>
        <v>&lt;=1500</v>
      </c>
      <c r="V4117" t="s">
        <v>597</v>
      </c>
      <c r="W4117">
        <v>56228</v>
      </c>
      <c r="X4117" s="12">
        <f t="shared" si="903"/>
        <v>1.833606032581632E-2</v>
      </c>
      <c r="Y4117" t="str">
        <f t="shared" si="904"/>
        <v>&lt;=0.02</v>
      </c>
      <c r="Z4117" t="s">
        <v>32</v>
      </c>
      <c r="AA4117">
        <v>9</v>
      </c>
      <c r="AB4117" t="s">
        <v>32</v>
      </c>
      <c r="AC4117" t="str">
        <f t="shared" si="905"/>
        <v/>
      </c>
      <c r="AD4117" t="s">
        <v>32</v>
      </c>
      <c r="AE4117" t="str">
        <f t="shared" si="906"/>
        <v/>
      </c>
      <c r="AF4117" t="s">
        <v>32</v>
      </c>
      <c r="AG4117" t="str">
        <f t="shared" si="907"/>
        <v/>
      </c>
      <c r="AH4117" t="s">
        <v>32</v>
      </c>
      <c r="AI4117" t="str">
        <f t="shared" si="908"/>
        <v/>
      </c>
      <c r="AJ4117" t="s">
        <v>32</v>
      </c>
      <c r="AK4117" t="str">
        <f t="shared" si="909"/>
        <v/>
      </c>
      <c r="AL4117">
        <v>0</v>
      </c>
      <c r="AM4117">
        <v>0</v>
      </c>
      <c r="AN4117">
        <v>0</v>
      </c>
      <c r="AO4117" t="s">
        <v>32</v>
      </c>
      <c r="AP4117" t="s">
        <v>32</v>
      </c>
    </row>
    <row r="4118" spans="1:42" x14ac:dyDescent="0.25">
      <c r="A4118">
        <v>201906</v>
      </c>
      <c r="B4118" t="str">
        <f t="shared" si="896"/>
        <v>2019-I</v>
      </c>
      <c r="C4118" t="s">
        <v>4179</v>
      </c>
      <c r="D4118" t="s">
        <v>4179</v>
      </c>
      <c r="E4118">
        <v>30745878</v>
      </c>
      <c r="F4118" t="s">
        <v>29</v>
      </c>
      <c r="G4118">
        <v>0</v>
      </c>
      <c r="H4118">
        <v>0</v>
      </c>
      <c r="I4118">
        <v>0</v>
      </c>
      <c r="J4118">
        <f t="shared" si="897"/>
        <v>0</v>
      </c>
      <c r="K4118" t="str">
        <f t="shared" si="898"/>
        <v>Modelamiento</v>
      </c>
      <c r="L4118">
        <f t="shared" si="899"/>
        <v>0</v>
      </c>
      <c r="M4118">
        <v>24</v>
      </c>
      <c r="N4118" t="str">
        <f t="shared" si="900"/>
        <v>&lt;=25</v>
      </c>
      <c r="O4118" t="s">
        <v>56</v>
      </c>
      <c r="P4118" t="s">
        <v>31</v>
      </c>
      <c r="Q4118">
        <v>43088</v>
      </c>
      <c r="R4118">
        <v>1040</v>
      </c>
      <c r="S4118" t="str">
        <f t="shared" si="901"/>
        <v>&lt;=1500</v>
      </c>
      <c r="T4118">
        <v>1284</v>
      </c>
      <c r="U4118" t="str">
        <f t="shared" si="902"/>
        <v>&lt;=1300</v>
      </c>
      <c r="V4118" t="s">
        <v>601</v>
      </c>
      <c r="W4118">
        <v>40408</v>
      </c>
      <c r="X4118" s="12">
        <f t="shared" si="903"/>
        <v>2.5737477727182736E-2</v>
      </c>
      <c r="Y4118" t="str">
        <f t="shared" si="904"/>
        <v>&lt;=0.03</v>
      </c>
      <c r="Z4118" t="s">
        <v>32</v>
      </c>
      <c r="AA4118">
        <v>9</v>
      </c>
      <c r="AB4118" t="s">
        <v>32</v>
      </c>
      <c r="AC4118" t="str">
        <f t="shared" si="905"/>
        <v/>
      </c>
      <c r="AD4118" t="s">
        <v>32</v>
      </c>
      <c r="AE4118" t="str">
        <f t="shared" si="906"/>
        <v/>
      </c>
      <c r="AF4118" t="s">
        <v>32</v>
      </c>
      <c r="AG4118" t="str">
        <f t="shared" si="907"/>
        <v/>
      </c>
      <c r="AH4118" t="s">
        <v>32</v>
      </c>
      <c r="AI4118" t="str">
        <f t="shared" si="908"/>
        <v/>
      </c>
      <c r="AJ4118" t="s">
        <v>32</v>
      </c>
      <c r="AK4118" t="str">
        <f t="shared" si="909"/>
        <v/>
      </c>
      <c r="AL4118">
        <v>0</v>
      </c>
      <c r="AM4118">
        <v>0</v>
      </c>
      <c r="AN4118">
        <v>0</v>
      </c>
      <c r="AO4118" t="s">
        <v>32</v>
      </c>
      <c r="AP4118" t="s">
        <v>32</v>
      </c>
    </row>
    <row r="4119" spans="1:42" x14ac:dyDescent="0.25">
      <c r="A4119">
        <v>201906</v>
      </c>
      <c r="B4119" t="str">
        <f t="shared" si="896"/>
        <v>2019-I</v>
      </c>
      <c r="C4119" t="s">
        <v>4180</v>
      </c>
      <c r="D4119" t="s">
        <v>4180</v>
      </c>
      <c r="E4119">
        <v>30748600</v>
      </c>
      <c r="F4119" t="s">
        <v>29</v>
      </c>
      <c r="G4119">
        <v>0</v>
      </c>
      <c r="H4119">
        <v>0</v>
      </c>
      <c r="I4119">
        <v>0</v>
      </c>
      <c r="J4119">
        <f t="shared" si="897"/>
        <v>0</v>
      </c>
      <c r="K4119" t="str">
        <f t="shared" si="898"/>
        <v>Modelamiento</v>
      </c>
      <c r="L4119">
        <f t="shared" si="899"/>
        <v>0</v>
      </c>
      <c r="M4119">
        <v>41</v>
      </c>
      <c r="N4119" t="str">
        <f t="shared" si="900"/>
        <v>&lt;=45</v>
      </c>
      <c r="O4119" t="s">
        <v>72</v>
      </c>
      <c r="P4119" t="s">
        <v>39</v>
      </c>
      <c r="Q4119">
        <v>42135</v>
      </c>
      <c r="R4119">
        <v>500</v>
      </c>
      <c r="S4119" t="str">
        <f t="shared" si="901"/>
        <v>&lt;=500</v>
      </c>
      <c r="T4119">
        <v>1394</v>
      </c>
      <c r="U4119" t="str">
        <f t="shared" si="902"/>
        <v>&lt;=1400</v>
      </c>
      <c r="V4119" t="s">
        <v>589</v>
      </c>
      <c r="W4119">
        <v>39665</v>
      </c>
      <c r="X4119" s="12">
        <f t="shared" si="903"/>
        <v>1.2605571662674902E-2</v>
      </c>
      <c r="Y4119" t="str">
        <f t="shared" si="904"/>
        <v>&lt;=0.02</v>
      </c>
      <c r="Z4119" t="s">
        <v>32</v>
      </c>
      <c r="AA4119">
        <v>9</v>
      </c>
      <c r="AB4119" t="s">
        <v>32</v>
      </c>
      <c r="AC4119" t="str">
        <f t="shared" si="905"/>
        <v/>
      </c>
      <c r="AD4119" t="s">
        <v>32</v>
      </c>
      <c r="AE4119" t="str">
        <f t="shared" si="906"/>
        <v/>
      </c>
      <c r="AF4119" t="s">
        <v>32</v>
      </c>
      <c r="AG4119" t="str">
        <f t="shared" si="907"/>
        <v/>
      </c>
      <c r="AH4119" t="s">
        <v>32</v>
      </c>
      <c r="AI4119" t="str">
        <f t="shared" si="908"/>
        <v/>
      </c>
      <c r="AJ4119" t="s">
        <v>32</v>
      </c>
      <c r="AK4119" t="str">
        <f t="shared" si="909"/>
        <v/>
      </c>
      <c r="AL4119">
        <v>0</v>
      </c>
      <c r="AM4119">
        <v>0</v>
      </c>
      <c r="AN4119">
        <v>0</v>
      </c>
      <c r="AO4119" t="s">
        <v>32</v>
      </c>
      <c r="AP4119" t="s">
        <v>32</v>
      </c>
    </row>
    <row r="4120" spans="1:42" x14ac:dyDescent="0.25">
      <c r="A4120">
        <v>201906</v>
      </c>
      <c r="B4120" t="str">
        <f t="shared" si="896"/>
        <v>2019-I</v>
      </c>
      <c r="C4120" t="s">
        <v>4181</v>
      </c>
      <c r="D4120" t="s">
        <v>4181</v>
      </c>
      <c r="E4120">
        <v>30746976</v>
      </c>
      <c r="F4120" t="s">
        <v>29</v>
      </c>
      <c r="G4120">
        <v>0</v>
      </c>
      <c r="H4120">
        <v>0</v>
      </c>
      <c r="I4120">
        <v>0</v>
      </c>
      <c r="J4120">
        <f t="shared" si="897"/>
        <v>0</v>
      </c>
      <c r="K4120" t="str">
        <f t="shared" si="898"/>
        <v>Modelamiento</v>
      </c>
      <c r="L4120">
        <f t="shared" si="899"/>
        <v>0</v>
      </c>
      <c r="M4120">
        <v>22</v>
      </c>
      <c r="N4120" t="str">
        <f t="shared" si="900"/>
        <v>&lt;=25</v>
      </c>
      <c r="O4120" t="s">
        <v>56</v>
      </c>
      <c r="P4120" t="s">
        <v>39</v>
      </c>
      <c r="Q4120">
        <v>58917</v>
      </c>
      <c r="R4120">
        <v>1031</v>
      </c>
      <c r="S4120" t="str">
        <f t="shared" si="901"/>
        <v>&lt;=1500</v>
      </c>
      <c r="T4120">
        <v>1430</v>
      </c>
      <c r="U4120" t="str">
        <f t="shared" si="902"/>
        <v>&lt;=1500</v>
      </c>
      <c r="V4120" t="s">
        <v>4182</v>
      </c>
      <c r="W4120">
        <v>56228</v>
      </c>
      <c r="X4120" s="12">
        <f t="shared" si="903"/>
        <v>1.833606032581632E-2</v>
      </c>
      <c r="Y4120" t="str">
        <f t="shared" si="904"/>
        <v>&lt;=0.02</v>
      </c>
      <c r="Z4120" t="s">
        <v>32</v>
      </c>
      <c r="AA4120">
        <v>9</v>
      </c>
      <c r="AB4120" t="s">
        <v>32</v>
      </c>
      <c r="AC4120" t="str">
        <f t="shared" si="905"/>
        <v/>
      </c>
      <c r="AD4120" t="s">
        <v>32</v>
      </c>
      <c r="AE4120" t="str">
        <f t="shared" si="906"/>
        <v/>
      </c>
      <c r="AF4120" t="s">
        <v>32</v>
      </c>
      <c r="AG4120" t="str">
        <f t="shared" si="907"/>
        <v/>
      </c>
      <c r="AH4120" t="s">
        <v>32</v>
      </c>
      <c r="AI4120" t="str">
        <f t="shared" si="908"/>
        <v/>
      </c>
      <c r="AJ4120" t="s">
        <v>32</v>
      </c>
      <c r="AK4120" t="str">
        <f t="shared" si="909"/>
        <v/>
      </c>
      <c r="AL4120">
        <v>0</v>
      </c>
      <c r="AM4120">
        <v>0</v>
      </c>
      <c r="AN4120">
        <v>0</v>
      </c>
      <c r="AO4120" t="s">
        <v>32</v>
      </c>
      <c r="AP4120" t="s">
        <v>32</v>
      </c>
    </row>
    <row r="4121" spans="1:42" x14ac:dyDescent="0.25">
      <c r="A4121">
        <v>201906</v>
      </c>
      <c r="B4121" t="str">
        <f t="shared" si="896"/>
        <v>2019-I</v>
      </c>
      <c r="C4121" t="s">
        <v>4183</v>
      </c>
      <c r="D4121" t="s">
        <v>4183</v>
      </c>
      <c r="E4121">
        <v>30746205</v>
      </c>
      <c r="F4121" t="s">
        <v>29</v>
      </c>
      <c r="G4121">
        <v>0</v>
      </c>
      <c r="H4121">
        <v>0</v>
      </c>
      <c r="I4121">
        <v>0</v>
      </c>
      <c r="J4121">
        <f t="shared" si="897"/>
        <v>0</v>
      </c>
      <c r="K4121" t="str">
        <f t="shared" si="898"/>
        <v>Modelamiento</v>
      </c>
      <c r="L4121">
        <f t="shared" si="899"/>
        <v>0</v>
      </c>
      <c r="M4121">
        <v>53</v>
      </c>
      <c r="N4121" t="str">
        <f t="shared" si="900"/>
        <v>&lt;=55</v>
      </c>
      <c r="O4121" t="s">
        <v>56</v>
      </c>
      <c r="P4121" t="s">
        <v>39</v>
      </c>
      <c r="Q4121">
        <v>54293</v>
      </c>
      <c r="R4121">
        <v>500</v>
      </c>
      <c r="S4121" t="str">
        <f t="shared" si="901"/>
        <v>&lt;=500</v>
      </c>
      <c r="T4121">
        <v>1414</v>
      </c>
      <c r="U4121" t="str">
        <f t="shared" si="902"/>
        <v>&lt;=1500</v>
      </c>
      <c r="V4121" t="s">
        <v>587</v>
      </c>
      <c r="W4121">
        <v>51823</v>
      </c>
      <c r="X4121" s="12">
        <f t="shared" si="903"/>
        <v>9.6482256912953715E-3</v>
      </c>
      <c r="Y4121" t="str">
        <f t="shared" si="904"/>
        <v>&lt;=0.01</v>
      </c>
      <c r="Z4121" t="s">
        <v>32</v>
      </c>
      <c r="AA4121">
        <v>1</v>
      </c>
      <c r="AB4121">
        <v>3199</v>
      </c>
      <c r="AC4121" t="str">
        <f t="shared" si="905"/>
        <v>&lt;=4000</v>
      </c>
      <c r="AD4121">
        <v>12</v>
      </c>
      <c r="AE4121" t="str">
        <f t="shared" si="906"/>
        <v>&lt;=30</v>
      </c>
      <c r="AF4121">
        <v>0</v>
      </c>
      <c r="AG4121" t="str">
        <f t="shared" si="907"/>
        <v>&lt;=500</v>
      </c>
      <c r="AH4121" t="s">
        <v>32</v>
      </c>
      <c r="AI4121" t="str">
        <f t="shared" si="908"/>
        <v/>
      </c>
      <c r="AJ4121" t="s">
        <v>32</v>
      </c>
      <c r="AK4121" t="str">
        <f t="shared" si="909"/>
        <v/>
      </c>
      <c r="AL4121">
        <v>12</v>
      </c>
      <c r="AM4121">
        <v>11</v>
      </c>
      <c r="AN4121">
        <v>0</v>
      </c>
      <c r="AO4121">
        <v>1</v>
      </c>
      <c r="AP4121" t="s">
        <v>32</v>
      </c>
    </row>
    <row r="4122" spans="1:42" x14ac:dyDescent="0.25">
      <c r="A4122">
        <v>201906</v>
      </c>
      <c r="B4122" t="str">
        <f t="shared" si="896"/>
        <v>2019-I</v>
      </c>
      <c r="C4122" t="s">
        <v>4184</v>
      </c>
      <c r="D4122" t="s">
        <v>4184</v>
      </c>
      <c r="E4122">
        <v>30745899</v>
      </c>
      <c r="F4122" t="s">
        <v>29</v>
      </c>
      <c r="G4122">
        <v>0</v>
      </c>
      <c r="H4122">
        <v>0</v>
      </c>
      <c r="I4122">
        <v>0</v>
      </c>
      <c r="J4122">
        <f t="shared" si="897"/>
        <v>0</v>
      </c>
      <c r="K4122" t="str">
        <f t="shared" si="898"/>
        <v>Modelamiento</v>
      </c>
      <c r="L4122">
        <f t="shared" si="899"/>
        <v>0</v>
      </c>
      <c r="M4122">
        <v>26</v>
      </c>
      <c r="N4122" t="str">
        <f t="shared" si="900"/>
        <v>&lt;=30</v>
      </c>
      <c r="O4122" t="s">
        <v>56</v>
      </c>
      <c r="P4122" t="s">
        <v>39</v>
      </c>
      <c r="Q4122">
        <v>37769</v>
      </c>
      <c r="R4122">
        <v>500</v>
      </c>
      <c r="S4122" t="str">
        <f t="shared" si="901"/>
        <v>&lt;=500</v>
      </c>
      <c r="T4122">
        <v>1292</v>
      </c>
      <c r="U4122" t="str">
        <f t="shared" si="902"/>
        <v>&lt;=1300</v>
      </c>
      <c r="V4122" t="s">
        <v>1407</v>
      </c>
      <c r="W4122">
        <v>34549</v>
      </c>
      <c r="X4122" s="12">
        <f t="shared" si="903"/>
        <v>1.4472198905901762E-2</v>
      </c>
      <c r="Y4122" t="str">
        <f t="shared" si="904"/>
        <v>&lt;=0.02</v>
      </c>
      <c r="Z4122" t="s">
        <v>32</v>
      </c>
      <c r="AA4122">
        <v>0</v>
      </c>
      <c r="AB4122">
        <v>500</v>
      </c>
      <c r="AC4122" t="str">
        <f t="shared" si="905"/>
        <v>&lt;=500</v>
      </c>
      <c r="AD4122">
        <v>0</v>
      </c>
      <c r="AE4122" t="str">
        <f t="shared" si="906"/>
        <v>=0</v>
      </c>
      <c r="AF4122">
        <v>0</v>
      </c>
      <c r="AG4122" t="str">
        <f t="shared" si="907"/>
        <v>&lt;=500</v>
      </c>
      <c r="AH4122" t="s">
        <v>32</v>
      </c>
      <c r="AI4122" t="str">
        <f t="shared" si="908"/>
        <v/>
      </c>
      <c r="AJ4122" t="s">
        <v>32</v>
      </c>
      <c r="AK4122" t="str">
        <f t="shared" si="909"/>
        <v/>
      </c>
      <c r="AL4122">
        <v>4</v>
      </c>
      <c r="AM4122">
        <v>4</v>
      </c>
      <c r="AN4122">
        <v>0</v>
      </c>
      <c r="AO4122">
        <v>5</v>
      </c>
      <c r="AP4122" t="s">
        <v>32</v>
      </c>
    </row>
    <row r="4123" spans="1:42" x14ac:dyDescent="0.25">
      <c r="A4123">
        <v>201906</v>
      </c>
      <c r="B4123" t="str">
        <f t="shared" si="896"/>
        <v>2019-I</v>
      </c>
      <c r="C4123" t="s">
        <v>4185</v>
      </c>
      <c r="D4123" t="s">
        <v>4185</v>
      </c>
      <c r="E4123">
        <v>30746230</v>
      </c>
      <c r="F4123" t="s">
        <v>29</v>
      </c>
      <c r="G4123">
        <v>0</v>
      </c>
      <c r="H4123">
        <v>0</v>
      </c>
      <c r="I4123">
        <v>0</v>
      </c>
      <c r="J4123">
        <f t="shared" si="897"/>
        <v>0</v>
      </c>
      <c r="K4123" t="str">
        <f t="shared" si="898"/>
        <v>Modelamiento</v>
      </c>
      <c r="L4123">
        <f t="shared" si="899"/>
        <v>0</v>
      </c>
      <c r="M4123">
        <v>25</v>
      </c>
      <c r="N4123" t="str">
        <f t="shared" si="900"/>
        <v>&lt;=25</v>
      </c>
      <c r="O4123" t="s">
        <v>72</v>
      </c>
      <c r="P4123" t="s">
        <v>39</v>
      </c>
      <c r="Q4123">
        <v>58917</v>
      </c>
      <c r="R4123">
        <v>1031</v>
      </c>
      <c r="S4123" t="str">
        <f t="shared" si="901"/>
        <v>&lt;=1500</v>
      </c>
      <c r="T4123">
        <v>1429</v>
      </c>
      <c r="U4123" t="str">
        <f t="shared" si="902"/>
        <v>&lt;=1500</v>
      </c>
      <c r="V4123" t="s">
        <v>4186</v>
      </c>
      <c r="W4123">
        <v>56228</v>
      </c>
      <c r="X4123" s="12">
        <f t="shared" si="903"/>
        <v>1.833606032581632E-2</v>
      </c>
      <c r="Y4123" t="str">
        <f t="shared" si="904"/>
        <v>&lt;=0.02</v>
      </c>
      <c r="Z4123" t="s">
        <v>32</v>
      </c>
      <c r="AA4123">
        <v>4</v>
      </c>
      <c r="AB4123">
        <v>824.38</v>
      </c>
      <c r="AC4123" t="str">
        <f t="shared" si="905"/>
        <v>&lt;=1000</v>
      </c>
      <c r="AD4123">
        <v>2005</v>
      </c>
      <c r="AE4123" t="str">
        <f t="shared" si="906"/>
        <v>&gt;120</v>
      </c>
      <c r="AF4123">
        <v>824.38</v>
      </c>
      <c r="AG4123" t="str">
        <f t="shared" si="907"/>
        <v>&lt;=1000</v>
      </c>
      <c r="AH4123" t="s">
        <v>32</v>
      </c>
      <c r="AI4123" t="str">
        <f t="shared" si="908"/>
        <v/>
      </c>
      <c r="AJ4123" t="s">
        <v>32</v>
      </c>
      <c r="AK4123" t="str">
        <f t="shared" si="909"/>
        <v/>
      </c>
      <c r="AL4123">
        <v>12</v>
      </c>
      <c r="AM4123">
        <v>0</v>
      </c>
      <c r="AN4123">
        <v>12</v>
      </c>
      <c r="AO4123" t="s">
        <v>32</v>
      </c>
      <c r="AP4123">
        <v>1</v>
      </c>
    </row>
    <row r="4124" spans="1:42" x14ac:dyDescent="0.25">
      <c r="A4124">
        <v>201906</v>
      </c>
      <c r="B4124" t="str">
        <f t="shared" si="896"/>
        <v>2019-I</v>
      </c>
      <c r="C4124" t="s">
        <v>4187</v>
      </c>
      <c r="D4124" t="s">
        <v>4187</v>
      </c>
      <c r="E4124">
        <v>30750015</v>
      </c>
      <c r="F4124" t="s">
        <v>29</v>
      </c>
      <c r="G4124">
        <v>0</v>
      </c>
      <c r="H4124">
        <v>0</v>
      </c>
      <c r="I4124">
        <v>0</v>
      </c>
      <c r="J4124">
        <f t="shared" si="897"/>
        <v>0</v>
      </c>
      <c r="K4124" t="str">
        <f t="shared" si="898"/>
        <v>Modelamiento</v>
      </c>
      <c r="L4124">
        <f t="shared" si="899"/>
        <v>0</v>
      </c>
      <c r="M4124">
        <v>38</v>
      </c>
      <c r="N4124" t="str">
        <f t="shared" si="900"/>
        <v>&lt;=40</v>
      </c>
      <c r="O4124" t="s">
        <v>56</v>
      </c>
      <c r="P4124" t="s">
        <v>31</v>
      </c>
      <c r="Q4124">
        <v>26110</v>
      </c>
      <c r="R4124">
        <v>500</v>
      </c>
      <c r="S4124" t="str">
        <f t="shared" si="901"/>
        <v>&lt;=500</v>
      </c>
      <c r="T4124">
        <v>888</v>
      </c>
      <c r="U4124" t="str">
        <f t="shared" si="902"/>
        <v>&lt;=1000</v>
      </c>
      <c r="V4124" t="s">
        <v>585</v>
      </c>
      <c r="W4124">
        <v>23640</v>
      </c>
      <c r="X4124" s="12">
        <f t="shared" si="903"/>
        <v>2.1150592216582064E-2</v>
      </c>
      <c r="Y4124" t="str">
        <f t="shared" si="904"/>
        <v>&lt;=0.03</v>
      </c>
      <c r="Z4124" t="s">
        <v>32</v>
      </c>
      <c r="AA4124">
        <v>0</v>
      </c>
      <c r="AB4124">
        <v>493.98</v>
      </c>
      <c r="AC4124" t="str">
        <f t="shared" si="905"/>
        <v>&lt;=500</v>
      </c>
      <c r="AD4124">
        <v>0</v>
      </c>
      <c r="AE4124" t="str">
        <f t="shared" si="906"/>
        <v>=0</v>
      </c>
      <c r="AF4124">
        <v>0</v>
      </c>
      <c r="AG4124" t="str">
        <f t="shared" si="907"/>
        <v>&lt;=500</v>
      </c>
      <c r="AH4124">
        <v>500</v>
      </c>
      <c r="AI4124" t="str">
        <f t="shared" si="908"/>
        <v>&lt;=500</v>
      </c>
      <c r="AJ4124">
        <v>0.98799999999999999</v>
      </c>
      <c r="AK4124" t="str">
        <f t="shared" si="909"/>
        <v>&gt;0.9</v>
      </c>
      <c r="AL4124">
        <v>2</v>
      </c>
      <c r="AM4124">
        <v>2</v>
      </c>
      <c r="AN4124">
        <v>0</v>
      </c>
      <c r="AO4124">
        <v>1</v>
      </c>
      <c r="AP4124" t="s">
        <v>32</v>
      </c>
    </row>
    <row r="4125" spans="1:42" x14ac:dyDescent="0.25">
      <c r="A4125">
        <v>201906</v>
      </c>
      <c r="B4125" t="str">
        <f t="shared" si="896"/>
        <v>2019-I</v>
      </c>
      <c r="C4125" t="s">
        <v>4188</v>
      </c>
      <c r="D4125" t="s">
        <v>4188</v>
      </c>
      <c r="E4125">
        <v>30739558</v>
      </c>
      <c r="F4125" t="s">
        <v>29</v>
      </c>
      <c r="G4125">
        <v>1</v>
      </c>
      <c r="H4125">
        <v>0</v>
      </c>
      <c r="I4125">
        <v>0</v>
      </c>
      <c r="J4125">
        <f t="shared" si="897"/>
        <v>0</v>
      </c>
      <c r="K4125" t="str">
        <f t="shared" si="898"/>
        <v>Modelamiento</v>
      </c>
      <c r="L4125">
        <f t="shared" si="899"/>
        <v>0</v>
      </c>
      <c r="M4125">
        <v>36</v>
      </c>
      <c r="N4125" t="str">
        <f t="shared" si="900"/>
        <v>&lt;=40</v>
      </c>
      <c r="O4125" t="s">
        <v>56</v>
      </c>
      <c r="P4125" t="s">
        <v>39</v>
      </c>
      <c r="Q4125">
        <v>35819</v>
      </c>
      <c r="R4125">
        <v>500</v>
      </c>
      <c r="S4125" t="str">
        <f t="shared" si="901"/>
        <v>&lt;=500</v>
      </c>
      <c r="T4125">
        <v>868</v>
      </c>
      <c r="U4125" t="str">
        <f t="shared" si="902"/>
        <v>&lt;=1000</v>
      </c>
      <c r="V4125" t="s">
        <v>585</v>
      </c>
      <c r="W4125">
        <v>32599</v>
      </c>
      <c r="X4125" s="12">
        <f t="shared" si="903"/>
        <v>1.5337893800423327E-2</v>
      </c>
      <c r="Y4125" t="str">
        <f t="shared" si="904"/>
        <v>&lt;=0.02</v>
      </c>
      <c r="Z4125" t="s">
        <v>32</v>
      </c>
      <c r="AA4125">
        <v>4</v>
      </c>
      <c r="AB4125">
        <v>1004.81</v>
      </c>
      <c r="AC4125" t="str">
        <f t="shared" si="905"/>
        <v>&lt;=2000</v>
      </c>
      <c r="AD4125">
        <v>3398</v>
      </c>
      <c r="AE4125" t="str">
        <f t="shared" si="906"/>
        <v>&gt;120</v>
      </c>
      <c r="AF4125">
        <v>1004.81</v>
      </c>
      <c r="AG4125" t="str">
        <f t="shared" si="907"/>
        <v>&lt;=2000</v>
      </c>
      <c r="AH4125" t="s">
        <v>32</v>
      </c>
      <c r="AI4125" t="str">
        <f t="shared" si="908"/>
        <v/>
      </c>
      <c r="AJ4125" t="s">
        <v>32</v>
      </c>
      <c r="AK4125" t="str">
        <f t="shared" si="909"/>
        <v/>
      </c>
      <c r="AL4125">
        <v>12</v>
      </c>
      <c r="AM4125">
        <v>0</v>
      </c>
      <c r="AN4125">
        <v>12</v>
      </c>
      <c r="AO4125" t="s">
        <v>32</v>
      </c>
      <c r="AP4125">
        <v>1</v>
      </c>
    </row>
    <row r="4126" spans="1:42" x14ac:dyDescent="0.25">
      <c r="A4126">
        <v>201906</v>
      </c>
      <c r="B4126" t="str">
        <f t="shared" si="896"/>
        <v>2019-I</v>
      </c>
      <c r="C4126" t="s">
        <v>4189</v>
      </c>
      <c r="D4126" t="s">
        <v>4189</v>
      </c>
      <c r="E4126">
        <v>30745993</v>
      </c>
      <c r="F4126" t="s">
        <v>29</v>
      </c>
      <c r="G4126">
        <v>0</v>
      </c>
      <c r="H4126">
        <v>0</v>
      </c>
      <c r="I4126">
        <v>0</v>
      </c>
      <c r="J4126">
        <f t="shared" si="897"/>
        <v>0</v>
      </c>
      <c r="K4126" t="str">
        <f t="shared" si="898"/>
        <v>Modelamiento</v>
      </c>
      <c r="L4126">
        <f t="shared" si="899"/>
        <v>0</v>
      </c>
      <c r="M4126">
        <v>44</v>
      </c>
      <c r="N4126" t="str">
        <f t="shared" si="900"/>
        <v>&lt;=45</v>
      </c>
      <c r="O4126" t="s">
        <v>72</v>
      </c>
      <c r="P4126" t="s">
        <v>35</v>
      </c>
      <c r="Q4126">
        <v>58808</v>
      </c>
      <c r="R4126">
        <v>1040</v>
      </c>
      <c r="S4126" t="str">
        <f t="shared" si="901"/>
        <v>&lt;=1500</v>
      </c>
      <c r="T4126">
        <v>1275</v>
      </c>
      <c r="U4126" t="str">
        <f t="shared" si="902"/>
        <v>&lt;=1300</v>
      </c>
      <c r="V4126" t="s">
        <v>585</v>
      </c>
      <c r="W4126">
        <v>56878</v>
      </c>
      <c r="X4126" s="12">
        <f t="shared" si="903"/>
        <v>1.8284749815394352E-2</v>
      </c>
      <c r="Y4126" t="str">
        <f t="shared" si="904"/>
        <v>&lt;=0.02</v>
      </c>
      <c r="Z4126" t="s">
        <v>32</v>
      </c>
      <c r="AA4126">
        <v>9</v>
      </c>
      <c r="AB4126" t="s">
        <v>32</v>
      </c>
      <c r="AC4126" t="str">
        <f t="shared" si="905"/>
        <v/>
      </c>
      <c r="AD4126" t="s">
        <v>32</v>
      </c>
      <c r="AE4126" t="str">
        <f t="shared" si="906"/>
        <v/>
      </c>
      <c r="AF4126" t="s">
        <v>32</v>
      </c>
      <c r="AG4126" t="str">
        <f t="shared" si="907"/>
        <v/>
      </c>
      <c r="AH4126" t="s">
        <v>32</v>
      </c>
      <c r="AI4126" t="str">
        <f t="shared" si="908"/>
        <v/>
      </c>
      <c r="AJ4126" t="s">
        <v>32</v>
      </c>
      <c r="AK4126" t="str">
        <f t="shared" si="909"/>
        <v/>
      </c>
      <c r="AL4126">
        <v>0</v>
      </c>
      <c r="AM4126">
        <v>0</v>
      </c>
      <c r="AN4126">
        <v>0</v>
      </c>
      <c r="AO4126" t="s">
        <v>32</v>
      </c>
      <c r="AP4126" t="s">
        <v>32</v>
      </c>
    </row>
    <row r="4127" spans="1:42" x14ac:dyDescent="0.25">
      <c r="A4127">
        <v>201906</v>
      </c>
      <c r="B4127" t="str">
        <f t="shared" si="896"/>
        <v>2019-I</v>
      </c>
      <c r="C4127" t="s">
        <v>4190</v>
      </c>
      <c r="D4127" t="s">
        <v>4190</v>
      </c>
      <c r="E4127">
        <v>30743439</v>
      </c>
      <c r="F4127" t="s">
        <v>29</v>
      </c>
      <c r="G4127">
        <v>0</v>
      </c>
      <c r="H4127">
        <v>0</v>
      </c>
      <c r="I4127">
        <v>0</v>
      </c>
      <c r="J4127">
        <f t="shared" si="897"/>
        <v>0</v>
      </c>
      <c r="K4127" t="str">
        <f t="shared" si="898"/>
        <v>Modelamiento</v>
      </c>
      <c r="L4127">
        <f t="shared" si="899"/>
        <v>0</v>
      </c>
      <c r="M4127">
        <v>38</v>
      </c>
      <c r="N4127" t="str">
        <f t="shared" si="900"/>
        <v>&lt;=40</v>
      </c>
      <c r="O4127" t="s">
        <v>56</v>
      </c>
      <c r="P4127" t="s">
        <v>31</v>
      </c>
      <c r="Q4127">
        <v>58561</v>
      </c>
      <c r="R4127">
        <v>500</v>
      </c>
      <c r="S4127" t="str">
        <f t="shared" si="901"/>
        <v>&lt;=500</v>
      </c>
      <c r="T4127">
        <v>1422</v>
      </c>
      <c r="U4127" t="str">
        <f t="shared" si="902"/>
        <v>&lt;=1500</v>
      </c>
      <c r="V4127" t="s">
        <v>585</v>
      </c>
      <c r="W4127">
        <v>56091</v>
      </c>
      <c r="X4127" s="12">
        <f t="shared" si="903"/>
        <v>8.914086038758446E-3</v>
      </c>
      <c r="Y4127" t="str">
        <f t="shared" si="904"/>
        <v>&lt;=0.01</v>
      </c>
      <c r="Z4127" t="s">
        <v>32</v>
      </c>
      <c r="AA4127">
        <v>0</v>
      </c>
      <c r="AB4127">
        <v>2561.11</v>
      </c>
      <c r="AC4127" t="str">
        <f t="shared" si="905"/>
        <v>&lt;=3000</v>
      </c>
      <c r="AD4127">
        <v>0</v>
      </c>
      <c r="AE4127" t="str">
        <f t="shared" si="906"/>
        <v>=0</v>
      </c>
      <c r="AF4127">
        <v>0</v>
      </c>
      <c r="AG4127" t="str">
        <f t="shared" si="907"/>
        <v>&lt;=500</v>
      </c>
      <c r="AH4127">
        <v>900</v>
      </c>
      <c r="AI4127" t="str">
        <f t="shared" si="908"/>
        <v>&lt;=1000</v>
      </c>
      <c r="AJ4127">
        <v>0.97519999999999996</v>
      </c>
      <c r="AK4127" t="str">
        <f t="shared" si="909"/>
        <v>&gt;0.9</v>
      </c>
      <c r="AL4127">
        <v>9</v>
      </c>
      <c r="AM4127">
        <v>9</v>
      </c>
      <c r="AN4127">
        <v>0</v>
      </c>
      <c r="AO4127">
        <v>1</v>
      </c>
      <c r="AP4127" t="s">
        <v>32</v>
      </c>
    </row>
    <row r="4128" spans="1:42" x14ac:dyDescent="0.25">
      <c r="A4128">
        <v>201906</v>
      </c>
      <c r="B4128" t="str">
        <f t="shared" si="896"/>
        <v>2019-I</v>
      </c>
      <c r="C4128" t="s">
        <v>4191</v>
      </c>
      <c r="D4128" t="s">
        <v>4191</v>
      </c>
      <c r="E4128">
        <v>30752928</v>
      </c>
      <c r="F4128" t="s">
        <v>29</v>
      </c>
      <c r="G4128">
        <v>0</v>
      </c>
      <c r="H4128">
        <v>0</v>
      </c>
      <c r="I4128">
        <v>0</v>
      </c>
      <c r="J4128">
        <f t="shared" si="897"/>
        <v>0</v>
      </c>
      <c r="K4128" t="str">
        <f t="shared" si="898"/>
        <v>Modelamiento</v>
      </c>
      <c r="L4128">
        <f t="shared" si="899"/>
        <v>0</v>
      </c>
      <c r="M4128">
        <v>30</v>
      </c>
      <c r="N4128" t="str">
        <f t="shared" si="900"/>
        <v>&lt;=30</v>
      </c>
      <c r="O4128" t="s">
        <v>56</v>
      </c>
      <c r="P4128" t="s">
        <v>39</v>
      </c>
      <c r="Q4128">
        <v>57948</v>
      </c>
      <c r="R4128">
        <v>2000</v>
      </c>
      <c r="S4128" t="str">
        <f t="shared" si="901"/>
        <v>&lt;=2000</v>
      </c>
      <c r="T4128">
        <v>1402</v>
      </c>
      <c r="U4128" t="str">
        <f t="shared" si="902"/>
        <v>&lt;=1500</v>
      </c>
      <c r="V4128" t="s">
        <v>1407</v>
      </c>
      <c r="W4128">
        <v>56228</v>
      </c>
      <c r="X4128" s="12">
        <f t="shared" si="903"/>
        <v>3.5569467169381801E-2</v>
      </c>
      <c r="Y4128" t="str">
        <f t="shared" si="904"/>
        <v>&lt;=0.04</v>
      </c>
      <c r="Z4128" t="s">
        <v>32</v>
      </c>
      <c r="AA4128">
        <v>9</v>
      </c>
      <c r="AB4128" t="s">
        <v>32</v>
      </c>
      <c r="AC4128" t="str">
        <f t="shared" si="905"/>
        <v/>
      </c>
      <c r="AD4128" t="s">
        <v>32</v>
      </c>
      <c r="AE4128" t="str">
        <f t="shared" si="906"/>
        <v/>
      </c>
      <c r="AF4128" t="s">
        <v>32</v>
      </c>
      <c r="AG4128" t="str">
        <f t="shared" si="907"/>
        <v/>
      </c>
      <c r="AH4128" t="s">
        <v>32</v>
      </c>
      <c r="AI4128" t="str">
        <f t="shared" si="908"/>
        <v/>
      </c>
      <c r="AJ4128" t="s">
        <v>32</v>
      </c>
      <c r="AK4128" t="str">
        <f t="shared" si="909"/>
        <v/>
      </c>
      <c r="AL4128">
        <v>0</v>
      </c>
      <c r="AM4128">
        <v>0</v>
      </c>
      <c r="AN4128">
        <v>0</v>
      </c>
      <c r="AO4128" t="s">
        <v>32</v>
      </c>
      <c r="AP4128" t="s">
        <v>32</v>
      </c>
    </row>
    <row r="4129" spans="1:42" x14ac:dyDescent="0.25">
      <c r="A4129">
        <v>201906</v>
      </c>
      <c r="B4129" t="str">
        <f t="shared" si="896"/>
        <v>2019-I</v>
      </c>
      <c r="C4129" t="s">
        <v>4192</v>
      </c>
      <c r="D4129" t="s">
        <v>4192</v>
      </c>
      <c r="E4129">
        <v>30745936</v>
      </c>
      <c r="F4129" t="s">
        <v>29</v>
      </c>
      <c r="G4129">
        <v>0</v>
      </c>
      <c r="H4129">
        <v>0</v>
      </c>
      <c r="I4129">
        <v>0</v>
      </c>
      <c r="J4129">
        <f t="shared" si="897"/>
        <v>0</v>
      </c>
      <c r="K4129" t="str">
        <f t="shared" si="898"/>
        <v>Modelamiento</v>
      </c>
      <c r="L4129">
        <f t="shared" si="899"/>
        <v>0</v>
      </c>
      <c r="M4129">
        <v>52</v>
      </c>
      <c r="N4129" t="str">
        <f t="shared" si="900"/>
        <v>&lt;=55</v>
      </c>
      <c r="O4129" t="s">
        <v>56</v>
      </c>
      <c r="P4129" t="s">
        <v>35</v>
      </c>
      <c r="Q4129">
        <v>47419</v>
      </c>
      <c r="R4129">
        <v>500</v>
      </c>
      <c r="S4129" t="str">
        <f t="shared" si="901"/>
        <v>&lt;=500</v>
      </c>
      <c r="T4129">
        <v>1263</v>
      </c>
      <c r="U4129" t="str">
        <f t="shared" si="902"/>
        <v>&lt;=1300</v>
      </c>
      <c r="V4129" t="s">
        <v>585</v>
      </c>
      <c r="W4129">
        <v>44199</v>
      </c>
      <c r="X4129" s="12">
        <f t="shared" si="903"/>
        <v>1.1312473132876309E-2</v>
      </c>
      <c r="Y4129" t="str">
        <f t="shared" si="904"/>
        <v>&lt;=0.02</v>
      </c>
      <c r="Z4129" t="s">
        <v>32</v>
      </c>
      <c r="AA4129">
        <v>4</v>
      </c>
      <c r="AB4129">
        <v>1990.87</v>
      </c>
      <c r="AC4129" t="str">
        <f t="shared" si="905"/>
        <v>&lt;=2000</v>
      </c>
      <c r="AD4129">
        <v>1579</v>
      </c>
      <c r="AE4129" t="str">
        <f t="shared" si="906"/>
        <v>&gt;120</v>
      </c>
      <c r="AF4129">
        <v>1990.87</v>
      </c>
      <c r="AG4129" t="str">
        <f t="shared" si="907"/>
        <v>&lt;=2000</v>
      </c>
      <c r="AH4129" t="s">
        <v>32</v>
      </c>
      <c r="AI4129" t="str">
        <f t="shared" si="908"/>
        <v/>
      </c>
      <c r="AJ4129" t="s">
        <v>32</v>
      </c>
      <c r="AK4129" t="str">
        <f t="shared" si="909"/>
        <v/>
      </c>
      <c r="AL4129">
        <v>12</v>
      </c>
      <c r="AM4129">
        <v>0</v>
      </c>
      <c r="AN4129">
        <v>12</v>
      </c>
      <c r="AO4129" t="s">
        <v>32</v>
      </c>
      <c r="AP4129">
        <v>1</v>
      </c>
    </row>
    <row r="4130" spans="1:42" x14ac:dyDescent="0.25">
      <c r="A4130">
        <v>201906</v>
      </c>
      <c r="B4130" t="str">
        <f t="shared" si="896"/>
        <v>2019-I</v>
      </c>
      <c r="C4130" t="s">
        <v>4193</v>
      </c>
      <c r="D4130" t="s">
        <v>4193</v>
      </c>
      <c r="E4130">
        <v>30750161</v>
      </c>
      <c r="F4130" t="s">
        <v>29</v>
      </c>
      <c r="G4130">
        <v>0</v>
      </c>
      <c r="H4130">
        <v>0</v>
      </c>
      <c r="I4130">
        <v>0</v>
      </c>
      <c r="J4130">
        <f t="shared" si="897"/>
        <v>0</v>
      </c>
      <c r="K4130" t="str">
        <f t="shared" si="898"/>
        <v>Modelamiento</v>
      </c>
      <c r="L4130">
        <f t="shared" si="899"/>
        <v>0</v>
      </c>
      <c r="M4130">
        <v>22</v>
      </c>
      <c r="N4130" t="str">
        <f t="shared" si="900"/>
        <v>&lt;=25</v>
      </c>
      <c r="O4130" t="s">
        <v>56</v>
      </c>
      <c r="P4130" t="s">
        <v>39</v>
      </c>
      <c r="Q4130">
        <v>35292</v>
      </c>
      <c r="R4130">
        <v>500</v>
      </c>
      <c r="S4130" t="str">
        <f t="shared" si="901"/>
        <v>&lt;=500</v>
      </c>
      <c r="T4130">
        <v>977</v>
      </c>
      <c r="U4130" t="str">
        <f t="shared" si="902"/>
        <v>&lt;=1000</v>
      </c>
      <c r="V4130" t="s">
        <v>585</v>
      </c>
      <c r="W4130">
        <v>32072</v>
      </c>
      <c r="X4130" s="12">
        <f t="shared" si="903"/>
        <v>1.5589922673983536E-2</v>
      </c>
      <c r="Y4130" t="str">
        <f t="shared" si="904"/>
        <v>&lt;=0.02</v>
      </c>
      <c r="Z4130" t="s">
        <v>32</v>
      </c>
      <c r="AA4130">
        <v>9</v>
      </c>
      <c r="AB4130" t="s">
        <v>32</v>
      </c>
      <c r="AC4130" t="str">
        <f t="shared" si="905"/>
        <v/>
      </c>
      <c r="AD4130" t="s">
        <v>32</v>
      </c>
      <c r="AE4130" t="str">
        <f t="shared" si="906"/>
        <v/>
      </c>
      <c r="AF4130" t="s">
        <v>32</v>
      </c>
      <c r="AG4130" t="str">
        <f t="shared" si="907"/>
        <v/>
      </c>
      <c r="AH4130" t="s">
        <v>32</v>
      </c>
      <c r="AI4130" t="str">
        <f t="shared" si="908"/>
        <v/>
      </c>
      <c r="AJ4130" t="s">
        <v>32</v>
      </c>
      <c r="AK4130" t="str">
        <f t="shared" si="909"/>
        <v/>
      </c>
      <c r="AL4130">
        <v>0</v>
      </c>
      <c r="AM4130">
        <v>0</v>
      </c>
      <c r="AN4130">
        <v>0</v>
      </c>
      <c r="AO4130" t="s">
        <v>32</v>
      </c>
      <c r="AP4130" t="s">
        <v>32</v>
      </c>
    </row>
    <row r="4131" spans="1:42" x14ac:dyDescent="0.25">
      <c r="A4131">
        <v>201906</v>
      </c>
      <c r="B4131" t="str">
        <f t="shared" si="896"/>
        <v>2019-I</v>
      </c>
      <c r="C4131" t="s">
        <v>4194</v>
      </c>
      <c r="D4131" t="s">
        <v>4194</v>
      </c>
      <c r="E4131">
        <v>30751691</v>
      </c>
      <c r="F4131" t="s">
        <v>29</v>
      </c>
      <c r="G4131">
        <v>0</v>
      </c>
      <c r="H4131">
        <v>0</v>
      </c>
      <c r="I4131">
        <v>0</v>
      </c>
      <c r="J4131">
        <f t="shared" si="897"/>
        <v>0</v>
      </c>
      <c r="K4131" t="str">
        <f t="shared" si="898"/>
        <v>Modelamiento</v>
      </c>
      <c r="L4131">
        <f t="shared" si="899"/>
        <v>0</v>
      </c>
      <c r="M4131">
        <v>36</v>
      </c>
      <c r="N4131" t="str">
        <f t="shared" si="900"/>
        <v>&lt;=40</v>
      </c>
      <c r="O4131" t="s">
        <v>56</v>
      </c>
      <c r="P4131" t="s">
        <v>39</v>
      </c>
      <c r="Q4131">
        <v>47054</v>
      </c>
      <c r="R4131">
        <v>500</v>
      </c>
      <c r="S4131" t="str">
        <f t="shared" si="901"/>
        <v>&lt;=500</v>
      </c>
      <c r="T4131">
        <v>1404</v>
      </c>
      <c r="U4131" t="str">
        <f t="shared" si="902"/>
        <v>&lt;=1500</v>
      </c>
      <c r="V4131" t="s">
        <v>589</v>
      </c>
      <c r="W4131">
        <v>44584</v>
      </c>
      <c r="X4131" s="12">
        <f t="shared" si="903"/>
        <v>1.1214785573299838E-2</v>
      </c>
      <c r="Y4131" t="str">
        <f t="shared" si="904"/>
        <v>&lt;=0.02</v>
      </c>
      <c r="Z4131" t="s">
        <v>32</v>
      </c>
      <c r="AA4131">
        <v>0</v>
      </c>
      <c r="AB4131">
        <v>2253.9499999999998</v>
      </c>
      <c r="AC4131" t="str">
        <f t="shared" si="905"/>
        <v>&lt;=3000</v>
      </c>
      <c r="AD4131">
        <v>0</v>
      </c>
      <c r="AE4131" t="str">
        <f t="shared" si="906"/>
        <v>=0</v>
      </c>
      <c r="AF4131">
        <v>0</v>
      </c>
      <c r="AG4131" t="str">
        <f t="shared" si="907"/>
        <v>&lt;=500</v>
      </c>
      <c r="AH4131">
        <v>3200</v>
      </c>
      <c r="AI4131" t="str">
        <f t="shared" si="908"/>
        <v>&lt;=4000</v>
      </c>
      <c r="AJ4131">
        <v>0.70440000000000003</v>
      </c>
      <c r="AK4131" t="str">
        <f t="shared" si="909"/>
        <v>&lt;=0.8</v>
      </c>
      <c r="AL4131">
        <v>12</v>
      </c>
      <c r="AM4131">
        <v>12</v>
      </c>
      <c r="AN4131">
        <v>0</v>
      </c>
      <c r="AO4131">
        <v>1</v>
      </c>
      <c r="AP4131" t="s">
        <v>32</v>
      </c>
    </row>
    <row r="4132" spans="1:42" x14ac:dyDescent="0.25">
      <c r="A4132">
        <v>201906</v>
      </c>
      <c r="B4132" t="str">
        <f t="shared" si="896"/>
        <v>2019-I</v>
      </c>
      <c r="C4132" t="s">
        <v>4195</v>
      </c>
      <c r="D4132" t="s">
        <v>4195</v>
      </c>
      <c r="E4132">
        <v>30753103</v>
      </c>
      <c r="F4132" t="s">
        <v>29</v>
      </c>
      <c r="G4132">
        <v>1</v>
      </c>
      <c r="H4132">
        <v>0</v>
      </c>
      <c r="I4132">
        <v>0</v>
      </c>
      <c r="J4132">
        <f t="shared" si="897"/>
        <v>0</v>
      </c>
      <c r="K4132" t="str">
        <f t="shared" si="898"/>
        <v>Modelamiento</v>
      </c>
      <c r="L4132">
        <f t="shared" si="899"/>
        <v>0</v>
      </c>
      <c r="M4132">
        <v>32</v>
      </c>
      <c r="N4132" t="str">
        <f t="shared" si="900"/>
        <v>&lt;=35</v>
      </c>
      <c r="O4132" t="s">
        <v>56</v>
      </c>
      <c r="P4132" t="s">
        <v>39</v>
      </c>
      <c r="Q4132">
        <v>54934</v>
      </c>
      <c r="R4132">
        <v>1031</v>
      </c>
      <c r="S4132" t="str">
        <f t="shared" si="901"/>
        <v>&lt;=1500</v>
      </c>
      <c r="T4132">
        <v>1405</v>
      </c>
      <c r="U4132" t="str">
        <f t="shared" si="902"/>
        <v>&lt;=1500</v>
      </c>
      <c r="V4132" t="s">
        <v>585</v>
      </c>
      <c r="W4132">
        <v>52995</v>
      </c>
      <c r="X4132" s="12">
        <f t="shared" si="903"/>
        <v>1.9454665534484387E-2</v>
      </c>
      <c r="Y4132" t="str">
        <f t="shared" si="904"/>
        <v>&lt;=0.02</v>
      </c>
      <c r="Z4132" t="s">
        <v>32</v>
      </c>
      <c r="AA4132">
        <v>3</v>
      </c>
      <c r="AB4132">
        <v>10094.89</v>
      </c>
      <c r="AC4132" t="str">
        <f t="shared" si="905"/>
        <v>&gt;5000</v>
      </c>
      <c r="AD4132">
        <v>90</v>
      </c>
      <c r="AE4132" t="str">
        <f t="shared" si="906"/>
        <v>&lt;=90</v>
      </c>
      <c r="AF4132">
        <v>0</v>
      </c>
      <c r="AG4132" t="str">
        <f t="shared" si="907"/>
        <v>&lt;=500</v>
      </c>
      <c r="AH4132" t="s">
        <v>32</v>
      </c>
      <c r="AI4132" t="str">
        <f t="shared" si="908"/>
        <v/>
      </c>
      <c r="AJ4132" t="s">
        <v>32</v>
      </c>
      <c r="AK4132" t="str">
        <f t="shared" si="909"/>
        <v/>
      </c>
      <c r="AL4132">
        <v>12</v>
      </c>
      <c r="AM4132">
        <v>7</v>
      </c>
      <c r="AN4132">
        <v>0</v>
      </c>
      <c r="AO4132">
        <v>1</v>
      </c>
      <c r="AP4132" t="s">
        <v>32</v>
      </c>
    </row>
    <row r="4133" spans="1:42" x14ac:dyDescent="0.25">
      <c r="A4133">
        <v>201906</v>
      </c>
      <c r="B4133" t="str">
        <f t="shared" si="896"/>
        <v>2019-I</v>
      </c>
      <c r="C4133" t="s">
        <v>4196</v>
      </c>
      <c r="D4133" t="s">
        <v>4196</v>
      </c>
      <c r="E4133">
        <v>30753450</v>
      </c>
      <c r="F4133" t="s">
        <v>29</v>
      </c>
      <c r="G4133">
        <v>0</v>
      </c>
      <c r="H4133">
        <v>0</v>
      </c>
      <c r="I4133">
        <v>0</v>
      </c>
      <c r="J4133">
        <f t="shared" si="897"/>
        <v>0</v>
      </c>
      <c r="K4133" t="str">
        <f t="shared" si="898"/>
        <v>Modelamiento</v>
      </c>
      <c r="L4133">
        <f t="shared" si="899"/>
        <v>0</v>
      </c>
      <c r="M4133">
        <v>64</v>
      </c>
      <c r="N4133" t="str">
        <f t="shared" si="900"/>
        <v>&gt;60</v>
      </c>
      <c r="O4133" t="s">
        <v>56</v>
      </c>
      <c r="P4133" t="s">
        <v>39</v>
      </c>
      <c r="Q4133">
        <v>52496</v>
      </c>
      <c r="R4133">
        <v>1040</v>
      </c>
      <c r="S4133" t="str">
        <f t="shared" si="901"/>
        <v>&lt;=1500</v>
      </c>
      <c r="T4133">
        <v>1397</v>
      </c>
      <c r="U4133" t="str">
        <f t="shared" si="902"/>
        <v>&lt;=1400</v>
      </c>
      <c r="V4133" t="s">
        <v>601</v>
      </c>
      <c r="W4133">
        <v>50566</v>
      </c>
      <c r="X4133" s="12">
        <f t="shared" si="903"/>
        <v>2.0567179527745918E-2</v>
      </c>
      <c r="Y4133" t="str">
        <f t="shared" si="904"/>
        <v>&lt;=0.03</v>
      </c>
      <c r="Z4133" t="s">
        <v>32</v>
      </c>
      <c r="AA4133">
        <v>0</v>
      </c>
      <c r="AB4133">
        <v>18476.419999999998</v>
      </c>
      <c r="AC4133" t="str">
        <f t="shared" si="905"/>
        <v>&gt;5000</v>
      </c>
      <c r="AD4133">
        <v>62</v>
      </c>
      <c r="AE4133" t="str">
        <f t="shared" si="906"/>
        <v>&lt;=90</v>
      </c>
      <c r="AF4133">
        <v>0</v>
      </c>
      <c r="AG4133" t="str">
        <f t="shared" si="907"/>
        <v>&lt;=500</v>
      </c>
      <c r="AH4133">
        <v>14562.34</v>
      </c>
      <c r="AI4133" t="str">
        <f t="shared" si="908"/>
        <v>&gt;5000</v>
      </c>
      <c r="AJ4133">
        <v>0.36059999999999998</v>
      </c>
      <c r="AK4133" t="str">
        <f t="shared" si="909"/>
        <v>&lt;=0.4</v>
      </c>
      <c r="AL4133">
        <v>12</v>
      </c>
      <c r="AM4133">
        <v>10</v>
      </c>
      <c r="AN4133">
        <v>0</v>
      </c>
      <c r="AO4133">
        <v>1</v>
      </c>
      <c r="AP4133" t="s">
        <v>32</v>
      </c>
    </row>
    <row r="4134" spans="1:42" x14ac:dyDescent="0.25">
      <c r="A4134">
        <v>201906</v>
      </c>
      <c r="B4134" t="str">
        <f t="shared" si="896"/>
        <v>2019-I</v>
      </c>
      <c r="C4134" t="s">
        <v>4197</v>
      </c>
      <c r="D4134" t="s">
        <v>4197</v>
      </c>
      <c r="E4134">
        <v>30746815</v>
      </c>
      <c r="F4134" t="s">
        <v>29</v>
      </c>
      <c r="G4134">
        <v>0</v>
      </c>
      <c r="H4134">
        <v>0</v>
      </c>
      <c r="I4134">
        <v>0</v>
      </c>
      <c r="J4134">
        <f t="shared" si="897"/>
        <v>0</v>
      </c>
      <c r="K4134" t="str">
        <f t="shared" si="898"/>
        <v>Modelamiento</v>
      </c>
      <c r="L4134">
        <f t="shared" si="899"/>
        <v>0</v>
      </c>
      <c r="M4134">
        <v>50</v>
      </c>
      <c r="N4134" t="str">
        <f t="shared" si="900"/>
        <v>&lt;=50</v>
      </c>
      <c r="O4134" t="s">
        <v>56</v>
      </c>
      <c r="P4134" t="s">
        <v>39</v>
      </c>
      <c r="Q4134">
        <v>44428</v>
      </c>
      <c r="R4134">
        <v>500</v>
      </c>
      <c r="S4134" t="str">
        <f t="shared" si="901"/>
        <v>&lt;=500</v>
      </c>
      <c r="T4134">
        <v>1077</v>
      </c>
      <c r="U4134" t="str">
        <f t="shared" si="902"/>
        <v>&lt;=1100</v>
      </c>
      <c r="V4134" t="s">
        <v>601</v>
      </c>
      <c r="W4134">
        <v>41208</v>
      </c>
      <c r="X4134" s="12">
        <f t="shared" si="903"/>
        <v>1.2133566297806252E-2</v>
      </c>
      <c r="Y4134" t="str">
        <f t="shared" si="904"/>
        <v>&lt;=0.02</v>
      </c>
      <c r="Z4134" t="s">
        <v>32</v>
      </c>
      <c r="AA4134">
        <v>0</v>
      </c>
      <c r="AB4134">
        <v>6106.56</v>
      </c>
      <c r="AC4134" t="str">
        <f t="shared" si="905"/>
        <v>&gt;5000</v>
      </c>
      <c r="AD4134">
        <v>4</v>
      </c>
      <c r="AE4134" t="str">
        <f t="shared" si="906"/>
        <v>&lt;=8</v>
      </c>
      <c r="AF4134">
        <v>0</v>
      </c>
      <c r="AG4134" t="str">
        <f t="shared" si="907"/>
        <v>&lt;=500</v>
      </c>
      <c r="AH4134" t="s">
        <v>32</v>
      </c>
      <c r="AI4134" t="str">
        <f t="shared" si="908"/>
        <v/>
      </c>
      <c r="AJ4134" t="s">
        <v>32</v>
      </c>
      <c r="AK4134" t="str">
        <f t="shared" si="909"/>
        <v/>
      </c>
      <c r="AL4134">
        <v>11</v>
      </c>
      <c r="AM4134">
        <v>11</v>
      </c>
      <c r="AN4134">
        <v>0</v>
      </c>
      <c r="AO4134">
        <v>1</v>
      </c>
      <c r="AP4134" t="s">
        <v>32</v>
      </c>
    </row>
    <row r="4135" spans="1:42" x14ac:dyDescent="0.25">
      <c r="A4135">
        <v>201906</v>
      </c>
      <c r="B4135" t="str">
        <f t="shared" si="896"/>
        <v>2019-I</v>
      </c>
      <c r="C4135" t="s">
        <v>4198</v>
      </c>
      <c r="D4135" t="s">
        <v>4198</v>
      </c>
      <c r="E4135">
        <v>30754792</v>
      </c>
      <c r="F4135" t="s">
        <v>29</v>
      </c>
      <c r="G4135">
        <v>0</v>
      </c>
      <c r="H4135">
        <v>0</v>
      </c>
      <c r="I4135">
        <v>0</v>
      </c>
      <c r="J4135">
        <f t="shared" si="897"/>
        <v>0</v>
      </c>
      <c r="K4135" t="str">
        <f t="shared" si="898"/>
        <v>Modelamiento</v>
      </c>
      <c r="L4135">
        <f t="shared" si="899"/>
        <v>0</v>
      </c>
      <c r="M4135">
        <v>61</v>
      </c>
      <c r="N4135" t="str">
        <f t="shared" si="900"/>
        <v>&gt;60</v>
      </c>
      <c r="O4135" t="s">
        <v>56</v>
      </c>
      <c r="P4135" t="s">
        <v>35</v>
      </c>
      <c r="Q4135">
        <v>58699</v>
      </c>
      <c r="R4135">
        <v>500</v>
      </c>
      <c r="S4135" t="str">
        <f t="shared" si="901"/>
        <v>&lt;=500</v>
      </c>
      <c r="T4135">
        <v>1421</v>
      </c>
      <c r="U4135" t="str">
        <f t="shared" si="902"/>
        <v>&lt;=1500</v>
      </c>
      <c r="V4135" t="s">
        <v>597</v>
      </c>
      <c r="W4135">
        <v>56229</v>
      </c>
      <c r="X4135" s="12">
        <f t="shared" si="903"/>
        <v>8.8922086467836878E-3</v>
      </c>
      <c r="Y4135" t="str">
        <f t="shared" si="904"/>
        <v>&lt;=0.01</v>
      </c>
      <c r="Z4135" t="s">
        <v>32</v>
      </c>
      <c r="AA4135">
        <v>9</v>
      </c>
      <c r="AB4135" t="s">
        <v>32</v>
      </c>
      <c r="AC4135" t="str">
        <f t="shared" si="905"/>
        <v/>
      </c>
      <c r="AD4135" t="s">
        <v>32</v>
      </c>
      <c r="AE4135" t="str">
        <f t="shared" si="906"/>
        <v/>
      </c>
      <c r="AF4135" t="s">
        <v>32</v>
      </c>
      <c r="AG4135" t="str">
        <f t="shared" si="907"/>
        <v/>
      </c>
      <c r="AH4135" t="s">
        <v>32</v>
      </c>
      <c r="AI4135" t="str">
        <f t="shared" si="908"/>
        <v/>
      </c>
      <c r="AJ4135" t="s">
        <v>32</v>
      </c>
      <c r="AK4135" t="str">
        <f t="shared" si="909"/>
        <v/>
      </c>
      <c r="AL4135">
        <v>0</v>
      </c>
      <c r="AM4135">
        <v>0</v>
      </c>
      <c r="AN4135">
        <v>0</v>
      </c>
      <c r="AO4135" t="s">
        <v>32</v>
      </c>
      <c r="AP4135" t="s">
        <v>32</v>
      </c>
    </row>
    <row r="4136" spans="1:42" x14ac:dyDescent="0.25">
      <c r="A4136">
        <v>201906</v>
      </c>
      <c r="B4136" t="str">
        <f t="shared" si="896"/>
        <v>2019-I</v>
      </c>
      <c r="C4136" t="s">
        <v>4199</v>
      </c>
      <c r="D4136" t="s">
        <v>4199</v>
      </c>
      <c r="E4136">
        <v>30750156</v>
      </c>
      <c r="F4136" t="s">
        <v>29</v>
      </c>
      <c r="G4136">
        <v>0</v>
      </c>
      <c r="H4136">
        <v>0</v>
      </c>
      <c r="I4136">
        <v>0</v>
      </c>
      <c r="J4136">
        <f t="shared" si="897"/>
        <v>0</v>
      </c>
      <c r="K4136" t="str">
        <f t="shared" si="898"/>
        <v>Modelamiento</v>
      </c>
      <c r="L4136">
        <f t="shared" si="899"/>
        <v>0</v>
      </c>
      <c r="M4136">
        <v>33</v>
      </c>
      <c r="N4136" t="str">
        <f t="shared" si="900"/>
        <v>&lt;=35</v>
      </c>
      <c r="O4136" t="s">
        <v>56</v>
      </c>
      <c r="P4136" t="s">
        <v>35</v>
      </c>
      <c r="Q4136">
        <v>41978</v>
      </c>
      <c r="R4136">
        <v>500</v>
      </c>
      <c r="S4136" t="str">
        <f t="shared" si="901"/>
        <v>&lt;=500</v>
      </c>
      <c r="T4136">
        <v>1121</v>
      </c>
      <c r="U4136" t="str">
        <f t="shared" si="902"/>
        <v>&lt;=1200</v>
      </c>
      <c r="V4136" t="s">
        <v>585</v>
      </c>
      <c r="W4136">
        <v>39508</v>
      </c>
      <c r="X4136" s="12">
        <f t="shared" si="903"/>
        <v>1.2655664675508757E-2</v>
      </c>
      <c r="Y4136" t="str">
        <f t="shared" si="904"/>
        <v>&lt;=0.02</v>
      </c>
      <c r="Z4136" t="s">
        <v>32</v>
      </c>
      <c r="AA4136">
        <v>4</v>
      </c>
      <c r="AB4136">
        <v>1217.6500000000001</v>
      </c>
      <c r="AC4136" t="str">
        <f t="shared" si="905"/>
        <v>&lt;=2000</v>
      </c>
      <c r="AD4136">
        <v>2252</v>
      </c>
      <c r="AE4136" t="str">
        <f t="shared" si="906"/>
        <v>&gt;120</v>
      </c>
      <c r="AF4136">
        <v>1047.6500000000001</v>
      </c>
      <c r="AG4136" t="str">
        <f t="shared" si="907"/>
        <v>&lt;=2000</v>
      </c>
      <c r="AH4136" t="s">
        <v>32</v>
      </c>
      <c r="AI4136" t="str">
        <f t="shared" si="908"/>
        <v/>
      </c>
      <c r="AJ4136" t="s">
        <v>32</v>
      </c>
      <c r="AK4136" t="str">
        <f t="shared" si="909"/>
        <v/>
      </c>
      <c r="AL4136">
        <v>12</v>
      </c>
      <c r="AM4136">
        <v>0</v>
      </c>
      <c r="AN4136">
        <v>7</v>
      </c>
      <c r="AO4136" t="s">
        <v>32</v>
      </c>
      <c r="AP4136">
        <v>6</v>
      </c>
    </row>
    <row r="4137" spans="1:42" x14ac:dyDescent="0.25">
      <c r="A4137">
        <v>201906</v>
      </c>
      <c r="B4137" t="str">
        <f t="shared" si="896"/>
        <v>2019-I</v>
      </c>
      <c r="C4137" t="s">
        <v>4200</v>
      </c>
      <c r="D4137" t="s">
        <v>4200</v>
      </c>
      <c r="E4137">
        <v>30753695</v>
      </c>
      <c r="F4137" t="s">
        <v>29</v>
      </c>
      <c r="G4137">
        <v>0</v>
      </c>
      <c r="H4137">
        <v>0</v>
      </c>
      <c r="I4137">
        <v>0</v>
      </c>
      <c r="J4137">
        <f t="shared" si="897"/>
        <v>0</v>
      </c>
      <c r="K4137" t="str">
        <f t="shared" si="898"/>
        <v>Modelamiento</v>
      </c>
      <c r="L4137">
        <f t="shared" si="899"/>
        <v>0</v>
      </c>
      <c r="M4137">
        <v>42</v>
      </c>
      <c r="N4137" t="str">
        <f t="shared" si="900"/>
        <v>&lt;=45</v>
      </c>
      <c r="O4137" t="s">
        <v>56</v>
      </c>
      <c r="P4137" t="s">
        <v>39</v>
      </c>
      <c r="Q4137">
        <v>39562</v>
      </c>
      <c r="R4137">
        <v>1031</v>
      </c>
      <c r="S4137" t="str">
        <f t="shared" si="901"/>
        <v>&lt;=1500</v>
      </c>
      <c r="T4137">
        <v>1346</v>
      </c>
      <c r="U4137" t="str">
        <f t="shared" si="902"/>
        <v>&lt;=1400</v>
      </c>
      <c r="V4137" t="s">
        <v>585</v>
      </c>
      <c r="W4137">
        <v>36873</v>
      </c>
      <c r="X4137" s="12">
        <f t="shared" si="903"/>
        <v>2.796083855395547E-2</v>
      </c>
      <c r="Y4137" t="str">
        <f t="shared" si="904"/>
        <v>&lt;=0.03</v>
      </c>
      <c r="Z4137" t="s">
        <v>32</v>
      </c>
      <c r="AA4137">
        <v>0</v>
      </c>
      <c r="AB4137">
        <v>2779.86</v>
      </c>
      <c r="AC4137" t="str">
        <f t="shared" si="905"/>
        <v>&lt;=3000</v>
      </c>
      <c r="AD4137">
        <v>0</v>
      </c>
      <c r="AE4137" t="str">
        <f t="shared" si="906"/>
        <v>=0</v>
      </c>
      <c r="AF4137">
        <v>0</v>
      </c>
      <c r="AG4137" t="str">
        <f t="shared" si="907"/>
        <v>&lt;=500</v>
      </c>
      <c r="AH4137" t="s">
        <v>32</v>
      </c>
      <c r="AI4137" t="str">
        <f t="shared" si="908"/>
        <v/>
      </c>
      <c r="AJ4137" t="s">
        <v>32</v>
      </c>
      <c r="AK4137" t="str">
        <f t="shared" si="909"/>
        <v/>
      </c>
      <c r="AL4137">
        <v>1</v>
      </c>
      <c r="AM4137">
        <v>1</v>
      </c>
      <c r="AN4137">
        <v>0</v>
      </c>
      <c r="AO4137">
        <v>1</v>
      </c>
      <c r="AP4137" t="s">
        <v>32</v>
      </c>
    </row>
    <row r="4138" spans="1:42" x14ac:dyDescent="0.25">
      <c r="A4138">
        <v>201906</v>
      </c>
      <c r="B4138" t="str">
        <f t="shared" si="896"/>
        <v>2019-I</v>
      </c>
      <c r="C4138" t="s">
        <v>4201</v>
      </c>
      <c r="D4138" t="s">
        <v>4201</v>
      </c>
      <c r="E4138">
        <v>30747746</v>
      </c>
      <c r="F4138" t="s">
        <v>29</v>
      </c>
      <c r="G4138">
        <v>0</v>
      </c>
      <c r="H4138">
        <v>0</v>
      </c>
      <c r="I4138">
        <v>0</v>
      </c>
      <c r="J4138">
        <f t="shared" si="897"/>
        <v>0</v>
      </c>
      <c r="K4138" t="str">
        <f t="shared" si="898"/>
        <v>Modelamiento</v>
      </c>
      <c r="L4138">
        <f t="shared" si="899"/>
        <v>0</v>
      </c>
      <c r="M4138">
        <v>57</v>
      </c>
      <c r="N4138" t="str">
        <f t="shared" si="900"/>
        <v>&lt;=60</v>
      </c>
      <c r="O4138" t="s">
        <v>56</v>
      </c>
      <c r="P4138" t="s">
        <v>35</v>
      </c>
      <c r="Q4138">
        <v>43889</v>
      </c>
      <c r="R4138">
        <v>500</v>
      </c>
      <c r="S4138" t="str">
        <f t="shared" si="901"/>
        <v>&lt;=500</v>
      </c>
      <c r="T4138">
        <v>1003</v>
      </c>
      <c r="U4138" t="str">
        <f t="shared" si="902"/>
        <v>&lt;=1100</v>
      </c>
      <c r="V4138" t="s">
        <v>585</v>
      </c>
      <c r="W4138">
        <v>41419</v>
      </c>
      <c r="X4138" s="12">
        <f t="shared" si="903"/>
        <v>1.207175450880031E-2</v>
      </c>
      <c r="Y4138" t="str">
        <f t="shared" si="904"/>
        <v>&lt;=0.02</v>
      </c>
      <c r="Z4138" t="s">
        <v>32</v>
      </c>
      <c r="AA4138">
        <v>4</v>
      </c>
      <c r="AB4138">
        <v>725.32</v>
      </c>
      <c r="AC4138" t="str">
        <f t="shared" si="905"/>
        <v>&lt;=1000</v>
      </c>
      <c r="AD4138">
        <v>1252</v>
      </c>
      <c r="AE4138" t="str">
        <f t="shared" si="906"/>
        <v>&gt;120</v>
      </c>
      <c r="AF4138">
        <v>725.32</v>
      </c>
      <c r="AG4138" t="str">
        <f t="shared" si="907"/>
        <v>&lt;=1000</v>
      </c>
      <c r="AH4138" t="s">
        <v>32</v>
      </c>
      <c r="AI4138" t="str">
        <f t="shared" si="908"/>
        <v/>
      </c>
      <c r="AJ4138" t="s">
        <v>32</v>
      </c>
      <c r="AK4138" t="str">
        <f t="shared" si="909"/>
        <v/>
      </c>
      <c r="AL4138">
        <v>12</v>
      </c>
      <c r="AM4138">
        <v>0</v>
      </c>
      <c r="AN4138">
        <v>12</v>
      </c>
      <c r="AO4138" t="s">
        <v>32</v>
      </c>
      <c r="AP4138">
        <v>1</v>
      </c>
    </row>
    <row r="4139" spans="1:42" x14ac:dyDescent="0.25">
      <c r="A4139">
        <v>201906</v>
      </c>
      <c r="B4139" t="str">
        <f t="shared" si="896"/>
        <v>2019-I</v>
      </c>
      <c r="C4139" t="s">
        <v>4202</v>
      </c>
      <c r="D4139" t="s">
        <v>4202</v>
      </c>
      <c r="E4139">
        <v>30751148</v>
      </c>
      <c r="F4139" t="s">
        <v>29</v>
      </c>
      <c r="G4139">
        <v>0</v>
      </c>
      <c r="H4139">
        <v>0</v>
      </c>
      <c r="I4139">
        <v>0</v>
      </c>
      <c r="J4139">
        <f t="shared" si="897"/>
        <v>0</v>
      </c>
      <c r="K4139" t="str">
        <f t="shared" si="898"/>
        <v>Modelamiento</v>
      </c>
      <c r="L4139">
        <f t="shared" si="899"/>
        <v>0</v>
      </c>
      <c r="M4139">
        <v>22</v>
      </c>
      <c r="N4139" t="str">
        <f t="shared" si="900"/>
        <v>&lt;=25</v>
      </c>
      <c r="O4139" t="s">
        <v>56</v>
      </c>
      <c r="P4139" t="s">
        <v>39</v>
      </c>
      <c r="Q4139">
        <v>43444</v>
      </c>
      <c r="R4139">
        <v>800</v>
      </c>
      <c r="S4139" t="str">
        <f t="shared" si="901"/>
        <v>&lt;=1000</v>
      </c>
      <c r="T4139">
        <v>1126</v>
      </c>
      <c r="U4139" t="str">
        <f t="shared" si="902"/>
        <v>&lt;=1200</v>
      </c>
      <c r="V4139" t="s">
        <v>585</v>
      </c>
      <c r="W4139">
        <v>40524</v>
      </c>
      <c r="X4139" s="12">
        <f t="shared" si="903"/>
        <v>1.9741387819563715E-2</v>
      </c>
      <c r="Y4139" t="str">
        <f t="shared" si="904"/>
        <v>&lt;=0.02</v>
      </c>
      <c r="Z4139" t="s">
        <v>32</v>
      </c>
      <c r="AA4139">
        <v>4</v>
      </c>
      <c r="AB4139">
        <v>2664.81</v>
      </c>
      <c r="AC4139" t="str">
        <f t="shared" si="905"/>
        <v>&lt;=3000</v>
      </c>
      <c r="AD4139">
        <v>359</v>
      </c>
      <c r="AE4139" t="str">
        <f t="shared" si="906"/>
        <v>&gt;120</v>
      </c>
      <c r="AF4139">
        <v>212.93</v>
      </c>
      <c r="AG4139" t="str">
        <f t="shared" si="907"/>
        <v>&lt;=500</v>
      </c>
      <c r="AH4139" t="s">
        <v>32</v>
      </c>
      <c r="AI4139" t="str">
        <f t="shared" si="908"/>
        <v/>
      </c>
      <c r="AJ4139" t="s">
        <v>32</v>
      </c>
      <c r="AK4139" t="str">
        <f t="shared" si="909"/>
        <v/>
      </c>
      <c r="AL4139">
        <v>12</v>
      </c>
      <c r="AM4139">
        <v>0</v>
      </c>
      <c r="AN4139">
        <v>7</v>
      </c>
      <c r="AO4139" t="s">
        <v>32</v>
      </c>
      <c r="AP4139">
        <v>1</v>
      </c>
    </row>
    <row r="4140" spans="1:42" x14ac:dyDescent="0.25">
      <c r="A4140">
        <v>201906</v>
      </c>
      <c r="B4140" t="str">
        <f t="shared" si="896"/>
        <v>2019-I</v>
      </c>
      <c r="C4140" t="s">
        <v>4203</v>
      </c>
      <c r="D4140" t="s">
        <v>4203</v>
      </c>
      <c r="E4140">
        <v>30748157</v>
      </c>
      <c r="F4140" t="s">
        <v>29</v>
      </c>
      <c r="G4140">
        <v>0</v>
      </c>
      <c r="H4140">
        <v>0</v>
      </c>
      <c r="I4140">
        <v>0</v>
      </c>
      <c r="J4140">
        <f t="shared" si="897"/>
        <v>0</v>
      </c>
      <c r="K4140" t="str">
        <f t="shared" si="898"/>
        <v>Modelamiento</v>
      </c>
      <c r="L4140">
        <f t="shared" si="899"/>
        <v>0</v>
      </c>
      <c r="M4140">
        <v>56</v>
      </c>
      <c r="N4140" t="str">
        <f t="shared" si="900"/>
        <v>&lt;=60</v>
      </c>
      <c r="O4140" t="s">
        <v>56</v>
      </c>
      <c r="P4140" t="s">
        <v>35</v>
      </c>
      <c r="Q4140">
        <v>58698</v>
      </c>
      <c r="R4140">
        <v>500</v>
      </c>
      <c r="S4140" t="str">
        <f t="shared" si="901"/>
        <v>&lt;=500</v>
      </c>
      <c r="T4140">
        <v>1420</v>
      </c>
      <c r="U4140" t="str">
        <f t="shared" si="902"/>
        <v>&lt;=1500</v>
      </c>
      <c r="V4140" t="s">
        <v>597</v>
      </c>
      <c r="W4140">
        <v>56228</v>
      </c>
      <c r="X4140" s="12">
        <f t="shared" si="903"/>
        <v>8.8923667923454502E-3</v>
      </c>
      <c r="Y4140" t="str">
        <f t="shared" si="904"/>
        <v>&lt;=0.01</v>
      </c>
      <c r="Z4140" t="s">
        <v>32</v>
      </c>
      <c r="AA4140">
        <v>0</v>
      </c>
      <c r="AB4140">
        <v>2107.4699999999998</v>
      </c>
      <c r="AC4140" t="str">
        <f t="shared" si="905"/>
        <v>&lt;=3000</v>
      </c>
      <c r="AD4140">
        <v>0</v>
      </c>
      <c r="AE4140" t="str">
        <f t="shared" si="906"/>
        <v>=0</v>
      </c>
      <c r="AF4140">
        <v>0</v>
      </c>
      <c r="AG4140" t="str">
        <f t="shared" si="907"/>
        <v>&lt;=500</v>
      </c>
      <c r="AH4140">
        <v>11100</v>
      </c>
      <c r="AI4140" t="str">
        <f t="shared" si="908"/>
        <v>&gt;5000</v>
      </c>
      <c r="AJ4140">
        <v>3.8399999999999997E-2</v>
      </c>
      <c r="AK4140" t="str">
        <f t="shared" si="909"/>
        <v>&lt;=0.1</v>
      </c>
      <c r="AL4140">
        <v>12</v>
      </c>
      <c r="AM4140">
        <v>12</v>
      </c>
      <c r="AN4140">
        <v>0</v>
      </c>
      <c r="AO4140">
        <v>1</v>
      </c>
      <c r="AP4140" t="s">
        <v>32</v>
      </c>
    </row>
    <row r="4141" spans="1:42" x14ac:dyDescent="0.25">
      <c r="A4141">
        <v>201906</v>
      </c>
      <c r="B4141" t="str">
        <f t="shared" si="896"/>
        <v>2019-I</v>
      </c>
      <c r="C4141" t="s">
        <v>4204</v>
      </c>
      <c r="D4141" t="s">
        <v>4204</v>
      </c>
      <c r="E4141">
        <v>30739547</v>
      </c>
      <c r="F4141" t="s">
        <v>29</v>
      </c>
      <c r="G4141">
        <v>0</v>
      </c>
      <c r="H4141">
        <v>0</v>
      </c>
      <c r="I4141">
        <v>0</v>
      </c>
      <c r="J4141">
        <f t="shared" si="897"/>
        <v>0</v>
      </c>
      <c r="K4141" t="str">
        <f t="shared" si="898"/>
        <v>Modelamiento</v>
      </c>
      <c r="L4141">
        <f t="shared" si="899"/>
        <v>0</v>
      </c>
      <c r="M4141">
        <v>39</v>
      </c>
      <c r="N4141" t="str">
        <f t="shared" si="900"/>
        <v>&lt;=40</v>
      </c>
      <c r="O4141" t="s">
        <v>56</v>
      </c>
      <c r="P4141" t="s">
        <v>39</v>
      </c>
      <c r="Q4141">
        <v>42752</v>
      </c>
      <c r="R4141">
        <v>500</v>
      </c>
      <c r="S4141" t="str">
        <f t="shared" si="901"/>
        <v>&lt;=500</v>
      </c>
      <c r="T4141">
        <v>1035</v>
      </c>
      <c r="U4141" t="str">
        <f t="shared" si="902"/>
        <v>&lt;=1100</v>
      </c>
      <c r="V4141" t="s">
        <v>585</v>
      </c>
      <c r="W4141">
        <v>40282</v>
      </c>
      <c r="X4141" s="12">
        <f t="shared" si="903"/>
        <v>1.2412491931880244E-2</v>
      </c>
      <c r="Y4141" t="str">
        <f t="shared" si="904"/>
        <v>&lt;=0.02</v>
      </c>
      <c r="Z4141" t="s">
        <v>32</v>
      </c>
      <c r="AA4141">
        <v>9</v>
      </c>
      <c r="AB4141" t="s">
        <v>32</v>
      </c>
      <c r="AC4141" t="str">
        <f t="shared" si="905"/>
        <v/>
      </c>
      <c r="AD4141" t="s">
        <v>32</v>
      </c>
      <c r="AE4141" t="str">
        <f t="shared" si="906"/>
        <v/>
      </c>
      <c r="AF4141" t="s">
        <v>32</v>
      </c>
      <c r="AG4141" t="str">
        <f t="shared" si="907"/>
        <v/>
      </c>
      <c r="AH4141" t="s">
        <v>32</v>
      </c>
      <c r="AI4141" t="str">
        <f t="shared" si="908"/>
        <v/>
      </c>
      <c r="AJ4141" t="s">
        <v>32</v>
      </c>
      <c r="AK4141" t="str">
        <f t="shared" si="909"/>
        <v/>
      </c>
      <c r="AL4141">
        <v>0</v>
      </c>
      <c r="AM4141">
        <v>0</v>
      </c>
      <c r="AN4141">
        <v>0</v>
      </c>
      <c r="AO4141" t="s">
        <v>32</v>
      </c>
      <c r="AP4141" t="s">
        <v>32</v>
      </c>
    </row>
    <row r="4142" spans="1:42" x14ac:dyDescent="0.25">
      <c r="A4142">
        <v>201906</v>
      </c>
      <c r="B4142" t="str">
        <f t="shared" si="896"/>
        <v>2019-I</v>
      </c>
      <c r="C4142" t="s">
        <v>4205</v>
      </c>
      <c r="D4142" t="s">
        <v>4205</v>
      </c>
      <c r="E4142">
        <v>30752505</v>
      </c>
      <c r="F4142" t="s">
        <v>29</v>
      </c>
      <c r="G4142">
        <v>1</v>
      </c>
      <c r="H4142">
        <v>0</v>
      </c>
      <c r="I4142">
        <v>0</v>
      </c>
      <c r="J4142">
        <f t="shared" si="897"/>
        <v>0</v>
      </c>
      <c r="K4142" t="str">
        <f t="shared" si="898"/>
        <v>Modelamiento</v>
      </c>
      <c r="L4142">
        <f t="shared" si="899"/>
        <v>0</v>
      </c>
      <c r="M4142">
        <v>30</v>
      </c>
      <c r="N4142" t="str">
        <f t="shared" si="900"/>
        <v>&lt;=30</v>
      </c>
      <c r="O4142" t="s">
        <v>56</v>
      </c>
      <c r="P4142" t="s">
        <v>39</v>
      </c>
      <c r="Q4142">
        <v>39309</v>
      </c>
      <c r="R4142">
        <v>1031</v>
      </c>
      <c r="S4142" t="str">
        <f t="shared" si="901"/>
        <v>&lt;=1500</v>
      </c>
      <c r="T4142">
        <v>1339</v>
      </c>
      <c r="U4142" t="str">
        <f t="shared" si="902"/>
        <v>&lt;=1400</v>
      </c>
      <c r="V4142" t="s">
        <v>585</v>
      </c>
      <c r="W4142">
        <v>37370</v>
      </c>
      <c r="X4142" s="12">
        <f t="shared" si="903"/>
        <v>2.7588975113727588E-2</v>
      </c>
      <c r="Y4142" t="str">
        <f t="shared" si="904"/>
        <v>&lt;=0.03</v>
      </c>
      <c r="Z4142" t="s">
        <v>32</v>
      </c>
      <c r="AA4142">
        <v>9</v>
      </c>
      <c r="AB4142" t="s">
        <v>32</v>
      </c>
      <c r="AC4142" t="str">
        <f t="shared" si="905"/>
        <v/>
      </c>
      <c r="AD4142" t="s">
        <v>32</v>
      </c>
      <c r="AE4142" t="str">
        <f t="shared" si="906"/>
        <v/>
      </c>
      <c r="AF4142" t="s">
        <v>32</v>
      </c>
      <c r="AG4142" t="str">
        <f t="shared" si="907"/>
        <v/>
      </c>
      <c r="AH4142" t="s">
        <v>32</v>
      </c>
      <c r="AI4142" t="str">
        <f t="shared" si="908"/>
        <v/>
      </c>
      <c r="AJ4142" t="s">
        <v>32</v>
      </c>
      <c r="AK4142" t="str">
        <f t="shared" si="909"/>
        <v/>
      </c>
      <c r="AL4142">
        <v>0</v>
      </c>
      <c r="AM4142">
        <v>0</v>
      </c>
      <c r="AN4142">
        <v>0</v>
      </c>
      <c r="AO4142" t="s">
        <v>32</v>
      </c>
      <c r="AP4142" t="s">
        <v>32</v>
      </c>
    </row>
    <row r="4143" spans="1:42" x14ac:dyDescent="0.25">
      <c r="A4143">
        <v>201906</v>
      </c>
      <c r="B4143" t="str">
        <f t="shared" si="896"/>
        <v>2019-I</v>
      </c>
      <c r="C4143" t="s">
        <v>4206</v>
      </c>
      <c r="D4143" t="s">
        <v>4206</v>
      </c>
      <c r="E4143">
        <v>30744436</v>
      </c>
      <c r="F4143" t="s">
        <v>29</v>
      </c>
      <c r="G4143">
        <v>0</v>
      </c>
      <c r="H4143">
        <v>0</v>
      </c>
      <c r="I4143">
        <v>0</v>
      </c>
      <c r="J4143">
        <f t="shared" si="897"/>
        <v>0</v>
      </c>
      <c r="K4143" t="str">
        <f t="shared" si="898"/>
        <v>Modelamiento</v>
      </c>
      <c r="L4143">
        <f t="shared" si="899"/>
        <v>0</v>
      </c>
      <c r="M4143">
        <v>48</v>
      </c>
      <c r="N4143" t="str">
        <f t="shared" si="900"/>
        <v>&lt;=50</v>
      </c>
      <c r="O4143" t="s">
        <v>56</v>
      </c>
      <c r="P4143" t="s">
        <v>39</v>
      </c>
      <c r="Q4143">
        <v>57886</v>
      </c>
      <c r="R4143">
        <v>1031</v>
      </c>
      <c r="S4143" t="str">
        <f t="shared" si="901"/>
        <v>&lt;=1500</v>
      </c>
      <c r="T4143">
        <v>1408</v>
      </c>
      <c r="U4143" t="str">
        <f t="shared" si="902"/>
        <v>&lt;=1500</v>
      </c>
      <c r="V4143" t="s">
        <v>585</v>
      </c>
      <c r="W4143">
        <v>55947</v>
      </c>
      <c r="X4143" s="12">
        <f t="shared" si="903"/>
        <v>1.8428155218331636E-2</v>
      </c>
      <c r="Y4143" t="str">
        <f t="shared" si="904"/>
        <v>&lt;=0.02</v>
      </c>
      <c r="Z4143" t="s">
        <v>32</v>
      </c>
      <c r="AA4143">
        <v>9</v>
      </c>
      <c r="AB4143" t="s">
        <v>32</v>
      </c>
      <c r="AC4143" t="str">
        <f t="shared" si="905"/>
        <v/>
      </c>
      <c r="AD4143" t="s">
        <v>32</v>
      </c>
      <c r="AE4143" t="str">
        <f t="shared" si="906"/>
        <v/>
      </c>
      <c r="AF4143" t="s">
        <v>32</v>
      </c>
      <c r="AG4143" t="str">
        <f t="shared" si="907"/>
        <v/>
      </c>
      <c r="AH4143" t="s">
        <v>32</v>
      </c>
      <c r="AI4143" t="str">
        <f t="shared" si="908"/>
        <v/>
      </c>
      <c r="AJ4143" t="s">
        <v>32</v>
      </c>
      <c r="AK4143" t="str">
        <f t="shared" si="909"/>
        <v/>
      </c>
      <c r="AL4143">
        <v>0</v>
      </c>
      <c r="AM4143">
        <v>0</v>
      </c>
      <c r="AN4143">
        <v>0</v>
      </c>
      <c r="AO4143" t="s">
        <v>32</v>
      </c>
      <c r="AP4143" t="s">
        <v>32</v>
      </c>
    </row>
    <row r="4144" spans="1:42" x14ac:dyDescent="0.25">
      <c r="A4144">
        <v>201906</v>
      </c>
      <c r="B4144" t="str">
        <f t="shared" si="896"/>
        <v>2019-I</v>
      </c>
      <c r="C4144" t="s">
        <v>4207</v>
      </c>
      <c r="D4144" t="s">
        <v>4207</v>
      </c>
      <c r="E4144">
        <v>30755662</v>
      </c>
      <c r="F4144" t="s">
        <v>29</v>
      </c>
      <c r="G4144">
        <v>1</v>
      </c>
      <c r="H4144">
        <v>0</v>
      </c>
      <c r="I4144">
        <v>0</v>
      </c>
      <c r="J4144">
        <f t="shared" si="897"/>
        <v>0</v>
      </c>
      <c r="K4144" t="str">
        <f t="shared" si="898"/>
        <v>Modelamiento</v>
      </c>
      <c r="L4144">
        <f t="shared" si="899"/>
        <v>0</v>
      </c>
      <c r="M4144">
        <v>32</v>
      </c>
      <c r="N4144" t="str">
        <f t="shared" si="900"/>
        <v>&lt;=35</v>
      </c>
      <c r="O4144" t="s">
        <v>56</v>
      </c>
      <c r="P4144" t="s">
        <v>31</v>
      </c>
      <c r="Q4144">
        <v>39745</v>
      </c>
      <c r="R4144">
        <v>1650</v>
      </c>
      <c r="S4144" t="str">
        <f t="shared" si="901"/>
        <v>&lt;=2000</v>
      </c>
      <c r="T4144">
        <v>1351</v>
      </c>
      <c r="U4144" t="str">
        <f t="shared" si="902"/>
        <v>&lt;=1400</v>
      </c>
      <c r="V4144" t="s">
        <v>601</v>
      </c>
      <c r="W4144">
        <v>38425</v>
      </c>
      <c r="X4144" s="12">
        <f t="shared" si="903"/>
        <v>4.2940793754066363E-2</v>
      </c>
      <c r="Y4144" t="str">
        <f t="shared" si="904"/>
        <v>&lt;=0.05</v>
      </c>
      <c r="Z4144" t="s">
        <v>32</v>
      </c>
      <c r="AA4144">
        <v>4</v>
      </c>
      <c r="AB4144">
        <v>1566.35</v>
      </c>
      <c r="AC4144" t="str">
        <f t="shared" si="905"/>
        <v>&lt;=2000</v>
      </c>
      <c r="AD4144">
        <v>3715</v>
      </c>
      <c r="AE4144" t="str">
        <f t="shared" si="906"/>
        <v>&gt;120</v>
      </c>
      <c r="AF4144">
        <v>1566.35</v>
      </c>
      <c r="AG4144" t="str">
        <f t="shared" si="907"/>
        <v>&lt;=2000</v>
      </c>
      <c r="AH4144" t="s">
        <v>32</v>
      </c>
      <c r="AI4144" t="str">
        <f t="shared" si="908"/>
        <v/>
      </c>
      <c r="AJ4144" t="s">
        <v>32</v>
      </c>
      <c r="AK4144" t="str">
        <f t="shared" si="909"/>
        <v/>
      </c>
      <c r="AL4144">
        <v>12</v>
      </c>
      <c r="AM4144">
        <v>0</v>
      </c>
      <c r="AN4144">
        <v>12</v>
      </c>
      <c r="AO4144" t="s">
        <v>32</v>
      </c>
      <c r="AP4144">
        <v>1</v>
      </c>
    </row>
    <row r="4145" spans="1:42" x14ac:dyDescent="0.25">
      <c r="A4145">
        <v>201906</v>
      </c>
      <c r="B4145" t="str">
        <f t="shared" si="896"/>
        <v>2019-I</v>
      </c>
      <c r="C4145" t="s">
        <v>4208</v>
      </c>
      <c r="D4145" t="s">
        <v>4208</v>
      </c>
      <c r="E4145">
        <v>30753884</v>
      </c>
      <c r="F4145" t="s">
        <v>29</v>
      </c>
      <c r="G4145">
        <v>0</v>
      </c>
      <c r="H4145">
        <v>0</v>
      </c>
      <c r="I4145">
        <v>0</v>
      </c>
      <c r="J4145">
        <f t="shared" si="897"/>
        <v>0</v>
      </c>
      <c r="K4145" t="str">
        <f t="shared" si="898"/>
        <v>Modelamiento</v>
      </c>
      <c r="L4145">
        <f t="shared" si="899"/>
        <v>0</v>
      </c>
      <c r="M4145">
        <v>42</v>
      </c>
      <c r="N4145" t="str">
        <f t="shared" si="900"/>
        <v>&lt;=45</v>
      </c>
      <c r="O4145" t="s">
        <v>56</v>
      </c>
      <c r="P4145" t="s">
        <v>31</v>
      </c>
      <c r="Q4145">
        <v>37529</v>
      </c>
      <c r="R4145">
        <v>500</v>
      </c>
      <c r="S4145" t="str">
        <f t="shared" si="901"/>
        <v>&lt;=500</v>
      </c>
      <c r="T4145">
        <v>909</v>
      </c>
      <c r="U4145" t="str">
        <f t="shared" si="902"/>
        <v>&lt;=1000</v>
      </c>
      <c r="V4145" t="s">
        <v>585</v>
      </c>
      <c r="W4145">
        <v>35059</v>
      </c>
      <c r="X4145" s="12">
        <f t="shared" si="903"/>
        <v>1.4261673179497419E-2</v>
      </c>
      <c r="Y4145" t="str">
        <f t="shared" si="904"/>
        <v>&lt;=0.02</v>
      </c>
      <c r="Z4145" t="s">
        <v>32</v>
      </c>
      <c r="AA4145">
        <v>0</v>
      </c>
      <c r="AB4145">
        <v>1106.1099999999999</v>
      </c>
      <c r="AC4145" t="str">
        <f t="shared" si="905"/>
        <v>&lt;=2000</v>
      </c>
      <c r="AD4145">
        <v>0</v>
      </c>
      <c r="AE4145" t="str">
        <f t="shared" si="906"/>
        <v>=0</v>
      </c>
      <c r="AF4145">
        <v>0</v>
      </c>
      <c r="AG4145" t="str">
        <f t="shared" si="907"/>
        <v>&lt;=500</v>
      </c>
      <c r="AH4145">
        <v>1500</v>
      </c>
      <c r="AI4145" t="str">
        <f t="shared" si="908"/>
        <v>&lt;=2000</v>
      </c>
      <c r="AJ4145">
        <v>0.73740000000000006</v>
      </c>
      <c r="AK4145" t="str">
        <f t="shared" si="909"/>
        <v>&lt;=0.8</v>
      </c>
      <c r="AL4145">
        <v>5</v>
      </c>
      <c r="AM4145">
        <v>5</v>
      </c>
      <c r="AN4145">
        <v>0</v>
      </c>
      <c r="AO4145">
        <v>1</v>
      </c>
      <c r="AP4145" t="s">
        <v>32</v>
      </c>
    </row>
    <row r="4146" spans="1:42" x14ac:dyDescent="0.25">
      <c r="A4146">
        <v>201906</v>
      </c>
      <c r="B4146" t="str">
        <f t="shared" si="896"/>
        <v>2019-I</v>
      </c>
      <c r="C4146" t="s">
        <v>4209</v>
      </c>
      <c r="D4146" t="s">
        <v>4209</v>
      </c>
      <c r="E4146">
        <v>30759167</v>
      </c>
      <c r="F4146" t="s">
        <v>29</v>
      </c>
      <c r="G4146">
        <v>0</v>
      </c>
      <c r="H4146">
        <v>0</v>
      </c>
      <c r="I4146">
        <v>0</v>
      </c>
      <c r="J4146">
        <f t="shared" si="897"/>
        <v>0</v>
      </c>
      <c r="K4146" t="str">
        <f t="shared" si="898"/>
        <v>Modelamiento</v>
      </c>
      <c r="L4146">
        <f t="shared" si="899"/>
        <v>0</v>
      </c>
      <c r="M4146">
        <v>36</v>
      </c>
      <c r="N4146" t="str">
        <f t="shared" si="900"/>
        <v>&lt;=40</v>
      </c>
      <c r="O4146" t="s">
        <v>56</v>
      </c>
      <c r="P4146" t="s">
        <v>39</v>
      </c>
      <c r="Q4146">
        <v>35588</v>
      </c>
      <c r="R4146">
        <v>500</v>
      </c>
      <c r="S4146" t="str">
        <f t="shared" si="901"/>
        <v>&lt;=500</v>
      </c>
      <c r="T4146">
        <v>1200</v>
      </c>
      <c r="U4146" t="str">
        <f t="shared" si="902"/>
        <v>&lt;=1200</v>
      </c>
      <c r="V4146" t="s">
        <v>585</v>
      </c>
      <c r="W4146">
        <v>33118</v>
      </c>
      <c r="X4146" s="12">
        <f t="shared" si="903"/>
        <v>1.5097530044084788E-2</v>
      </c>
      <c r="Y4146" t="str">
        <f t="shared" si="904"/>
        <v>&lt;=0.02</v>
      </c>
      <c r="Z4146" t="s">
        <v>32</v>
      </c>
      <c r="AA4146">
        <v>0</v>
      </c>
      <c r="AB4146">
        <v>503.12</v>
      </c>
      <c r="AC4146" t="str">
        <f t="shared" si="905"/>
        <v>&lt;=1000</v>
      </c>
      <c r="AD4146">
        <v>0</v>
      </c>
      <c r="AE4146" t="str">
        <f t="shared" si="906"/>
        <v>=0</v>
      </c>
      <c r="AF4146">
        <v>0</v>
      </c>
      <c r="AG4146" t="str">
        <f t="shared" si="907"/>
        <v>&lt;=500</v>
      </c>
      <c r="AH4146" t="s">
        <v>32</v>
      </c>
      <c r="AI4146" t="str">
        <f t="shared" si="908"/>
        <v/>
      </c>
      <c r="AJ4146" t="s">
        <v>32</v>
      </c>
      <c r="AK4146" t="str">
        <f t="shared" si="909"/>
        <v/>
      </c>
      <c r="AL4146">
        <v>5</v>
      </c>
      <c r="AM4146">
        <v>5</v>
      </c>
      <c r="AN4146">
        <v>0</v>
      </c>
      <c r="AO4146">
        <v>1</v>
      </c>
      <c r="AP4146" t="s">
        <v>32</v>
      </c>
    </row>
    <row r="4147" spans="1:42" x14ac:dyDescent="0.25">
      <c r="A4147">
        <v>201906</v>
      </c>
      <c r="B4147" t="str">
        <f t="shared" si="896"/>
        <v>2019-I</v>
      </c>
      <c r="C4147" t="s">
        <v>4210</v>
      </c>
      <c r="D4147" t="s">
        <v>4210</v>
      </c>
      <c r="E4147">
        <v>30745939</v>
      </c>
      <c r="F4147" t="s">
        <v>29</v>
      </c>
      <c r="G4147">
        <v>1</v>
      </c>
      <c r="H4147">
        <v>0</v>
      </c>
      <c r="I4147">
        <v>0</v>
      </c>
      <c r="J4147">
        <f t="shared" si="897"/>
        <v>0</v>
      </c>
      <c r="K4147" t="str">
        <f t="shared" si="898"/>
        <v>Modelamiento</v>
      </c>
      <c r="L4147">
        <f t="shared" si="899"/>
        <v>0</v>
      </c>
      <c r="M4147">
        <v>34</v>
      </c>
      <c r="N4147" t="str">
        <f t="shared" si="900"/>
        <v>&lt;=35</v>
      </c>
      <c r="O4147" t="s">
        <v>56</v>
      </c>
      <c r="P4147" t="s">
        <v>39</v>
      </c>
      <c r="Q4147">
        <v>54639</v>
      </c>
      <c r="R4147">
        <v>500</v>
      </c>
      <c r="S4147" t="str">
        <f t="shared" si="901"/>
        <v>&lt;=500</v>
      </c>
      <c r="T4147">
        <v>1414</v>
      </c>
      <c r="U4147" t="str">
        <f t="shared" si="902"/>
        <v>&lt;=1500</v>
      </c>
      <c r="V4147" t="s">
        <v>585</v>
      </c>
      <c r="W4147">
        <v>52169</v>
      </c>
      <c r="X4147" s="12">
        <f t="shared" si="903"/>
        <v>9.58423584887577E-3</v>
      </c>
      <c r="Y4147" t="str">
        <f t="shared" si="904"/>
        <v>&lt;=0.01</v>
      </c>
      <c r="Z4147" t="s">
        <v>32</v>
      </c>
      <c r="AA4147">
        <v>1</v>
      </c>
      <c r="AB4147">
        <v>3188.76</v>
      </c>
      <c r="AC4147" t="str">
        <f t="shared" si="905"/>
        <v>&lt;=4000</v>
      </c>
      <c r="AD4147">
        <v>30</v>
      </c>
      <c r="AE4147" t="str">
        <f t="shared" si="906"/>
        <v>&lt;=30</v>
      </c>
      <c r="AF4147">
        <v>0</v>
      </c>
      <c r="AG4147" t="str">
        <f t="shared" si="907"/>
        <v>&lt;=500</v>
      </c>
      <c r="AH4147">
        <v>4700</v>
      </c>
      <c r="AI4147" t="str">
        <f t="shared" si="908"/>
        <v>&lt;=5000</v>
      </c>
      <c r="AJ4147">
        <v>1</v>
      </c>
      <c r="AK4147" t="str">
        <f t="shared" si="909"/>
        <v>&gt;0.9</v>
      </c>
      <c r="AL4147">
        <v>12</v>
      </c>
      <c r="AM4147">
        <v>10</v>
      </c>
      <c r="AN4147">
        <v>0</v>
      </c>
      <c r="AO4147">
        <v>1</v>
      </c>
      <c r="AP4147" t="s">
        <v>32</v>
      </c>
    </row>
    <row r="4148" spans="1:42" x14ac:dyDescent="0.25">
      <c r="A4148">
        <v>201906</v>
      </c>
      <c r="B4148" t="str">
        <f t="shared" si="896"/>
        <v>2019-I</v>
      </c>
      <c r="C4148" t="s">
        <v>4211</v>
      </c>
      <c r="D4148" t="s">
        <v>4211</v>
      </c>
      <c r="E4148">
        <v>30739835</v>
      </c>
      <c r="F4148" t="s">
        <v>29</v>
      </c>
      <c r="G4148">
        <v>1</v>
      </c>
      <c r="H4148">
        <v>0</v>
      </c>
      <c r="I4148">
        <v>0</v>
      </c>
      <c r="J4148">
        <f t="shared" si="897"/>
        <v>0</v>
      </c>
      <c r="K4148" t="str">
        <f t="shared" si="898"/>
        <v>Modelamiento</v>
      </c>
      <c r="L4148">
        <f t="shared" si="899"/>
        <v>0</v>
      </c>
      <c r="M4148">
        <v>32</v>
      </c>
      <c r="N4148" t="str">
        <f t="shared" si="900"/>
        <v>&lt;=35</v>
      </c>
      <c r="O4148" t="s">
        <v>56</v>
      </c>
      <c r="P4148" t="s">
        <v>35</v>
      </c>
      <c r="Q4148">
        <v>38423</v>
      </c>
      <c r="R4148">
        <v>1031</v>
      </c>
      <c r="S4148" t="str">
        <f t="shared" si="901"/>
        <v>&lt;=1500</v>
      </c>
      <c r="T4148">
        <v>1296</v>
      </c>
      <c r="U4148" t="str">
        <f t="shared" si="902"/>
        <v>&lt;=1300</v>
      </c>
      <c r="V4148" t="s">
        <v>4212</v>
      </c>
      <c r="W4148">
        <v>35734</v>
      </c>
      <c r="X4148" s="12">
        <f t="shared" si="903"/>
        <v>2.8852073655342252E-2</v>
      </c>
      <c r="Y4148" t="str">
        <f t="shared" si="904"/>
        <v>&lt;=0.03</v>
      </c>
      <c r="Z4148" t="s">
        <v>32</v>
      </c>
      <c r="AA4148">
        <v>4</v>
      </c>
      <c r="AB4148">
        <v>950.1</v>
      </c>
      <c r="AC4148" t="str">
        <f t="shared" si="905"/>
        <v>&lt;=1000</v>
      </c>
      <c r="AD4148">
        <v>379</v>
      </c>
      <c r="AE4148" t="str">
        <f t="shared" si="906"/>
        <v>&gt;120</v>
      </c>
      <c r="AF4148">
        <v>950.1</v>
      </c>
      <c r="AG4148" t="str">
        <f t="shared" si="907"/>
        <v>&lt;=1000</v>
      </c>
      <c r="AH4148">
        <v>1000</v>
      </c>
      <c r="AI4148" t="str">
        <f t="shared" si="908"/>
        <v>&lt;=1000</v>
      </c>
      <c r="AJ4148">
        <v>0.99909999999999999</v>
      </c>
      <c r="AK4148" t="str">
        <f t="shared" si="909"/>
        <v>&gt;0.9</v>
      </c>
      <c r="AL4148">
        <v>12</v>
      </c>
      <c r="AM4148">
        <v>0</v>
      </c>
      <c r="AN4148">
        <v>9</v>
      </c>
      <c r="AO4148" t="s">
        <v>32</v>
      </c>
      <c r="AP4148">
        <v>1</v>
      </c>
    </row>
    <row r="4149" spans="1:42" x14ac:dyDescent="0.25">
      <c r="A4149">
        <v>201906</v>
      </c>
      <c r="B4149" t="str">
        <f t="shared" si="896"/>
        <v>2019-I</v>
      </c>
      <c r="C4149" t="s">
        <v>4213</v>
      </c>
      <c r="D4149" t="s">
        <v>4213</v>
      </c>
      <c r="E4149">
        <v>30751519</v>
      </c>
      <c r="F4149" t="s">
        <v>29</v>
      </c>
      <c r="G4149">
        <v>0</v>
      </c>
      <c r="H4149">
        <v>0</v>
      </c>
      <c r="I4149">
        <v>0</v>
      </c>
      <c r="J4149">
        <f t="shared" si="897"/>
        <v>0</v>
      </c>
      <c r="K4149" t="str">
        <f t="shared" si="898"/>
        <v>Modelamiento</v>
      </c>
      <c r="L4149">
        <f t="shared" si="899"/>
        <v>0</v>
      </c>
      <c r="M4149">
        <v>38</v>
      </c>
      <c r="N4149" t="str">
        <f t="shared" si="900"/>
        <v>&lt;=40</v>
      </c>
      <c r="O4149" t="s">
        <v>56</v>
      </c>
      <c r="P4149" t="s">
        <v>39</v>
      </c>
      <c r="Q4149">
        <v>48129</v>
      </c>
      <c r="R4149">
        <v>1031</v>
      </c>
      <c r="S4149" t="str">
        <f t="shared" si="901"/>
        <v>&lt;=1500</v>
      </c>
      <c r="T4149">
        <v>1165</v>
      </c>
      <c r="U4149" t="str">
        <f t="shared" si="902"/>
        <v>&lt;=1200</v>
      </c>
      <c r="V4149" t="s">
        <v>585</v>
      </c>
      <c r="W4149">
        <v>46190</v>
      </c>
      <c r="X4149" s="12">
        <f t="shared" si="903"/>
        <v>2.2320848668542975E-2</v>
      </c>
      <c r="Y4149" t="str">
        <f t="shared" si="904"/>
        <v>&lt;=0.03</v>
      </c>
      <c r="Z4149" t="s">
        <v>32</v>
      </c>
      <c r="AA4149">
        <v>9</v>
      </c>
      <c r="AB4149" t="s">
        <v>32</v>
      </c>
      <c r="AC4149" t="str">
        <f t="shared" si="905"/>
        <v/>
      </c>
      <c r="AD4149" t="s">
        <v>32</v>
      </c>
      <c r="AE4149" t="str">
        <f t="shared" si="906"/>
        <v/>
      </c>
      <c r="AF4149" t="s">
        <v>32</v>
      </c>
      <c r="AG4149" t="str">
        <f t="shared" si="907"/>
        <v/>
      </c>
      <c r="AH4149" t="s">
        <v>32</v>
      </c>
      <c r="AI4149" t="str">
        <f t="shared" si="908"/>
        <v/>
      </c>
      <c r="AJ4149" t="s">
        <v>32</v>
      </c>
      <c r="AK4149" t="str">
        <f t="shared" si="909"/>
        <v/>
      </c>
      <c r="AL4149">
        <v>0</v>
      </c>
      <c r="AM4149">
        <v>0</v>
      </c>
      <c r="AN4149">
        <v>0</v>
      </c>
      <c r="AO4149" t="s">
        <v>32</v>
      </c>
      <c r="AP4149" t="s">
        <v>32</v>
      </c>
    </row>
    <row r="4150" spans="1:42" x14ac:dyDescent="0.25">
      <c r="A4150">
        <v>201906</v>
      </c>
      <c r="B4150" t="str">
        <f t="shared" si="896"/>
        <v>2019-I</v>
      </c>
      <c r="C4150" t="s">
        <v>4214</v>
      </c>
      <c r="D4150" t="s">
        <v>4214</v>
      </c>
      <c r="E4150">
        <v>30755311</v>
      </c>
      <c r="F4150" t="s">
        <v>29</v>
      </c>
      <c r="G4150">
        <v>0</v>
      </c>
      <c r="H4150">
        <v>0</v>
      </c>
      <c r="I4150">
        <v>0</v>
      </c>
      <c r="J4150">
        <f t="shared" si="897"/>
        <v>0</v>
      </c>
      <c r="K4150" t="str">
        <f t="shared" si="898"/>
        <v>Modelamiento</v>
      </c>
      <c r="L4150">
        <f t="shared" si="899"/>
        <v>0</v>
      </c>
      <c r="M4150">
        <v>29</v>
      </c>
      <c r="N4150" t="str">
        <f t="shared" si="900"/>
        <v>&lt;=30</v>
      </c>
      <c r="O4150" t="s">
        <v>56</v>
      </c>
      <c r="P4150" t="s">
        <v>31</v>
      </c>
      <c r="Q4150">
        <v>48859</v>
      </c>
      <c r="R4150">
        <v>500</v>
      </c>
      <c r="S4150" t="str">
        <f t="shared" si="901"/>
        <v>&lt;=500</v>
      </c>
      <c r="T4150">
        <v>1184</v>
      </c>
      <c r="U4150" t="str">
        <f t="shared" si="902"/>
        <v>&lt;=1200</v>
      </c>
      <c r="V4150" t="s">
        <v>589</v>
      </c>
      <c r="W4150">
        <v>45639</v>
      </c>
      <c r="X4150" s="12">
        <f t="shared" si="903"/>
        <v>1.0955542408904664E-2</v>
      </c>
      <c r="Y4150" t="str">
        <f t="shared" si="904"/>
        <v>&lt;=0.02</v>
      </c>
      <c r="Z4150" t="s">
        <v>32</v>
      </c>
      <c r="AA4150">
        <v>4</v>
      </c>
      <c r="AB4150">
        <v>2499.5</v>
      </c>
      <c r="AC4150" t="str">
        <f t="shared" si="905"/>
        <v>&lt;=3000</v>
      </c>
      <c r="AD4150">
        <v>2038</v>
      </c>
      <c r="AE4150" t="str">
        <f t="shared" si="906"/>
        <v>&gt;120</v>
      </c>
      <c r="AF4150">
        <v>2499.5</v>
      </c>
      <c r="AG4150" t="str">
        <f t="shared" si="907"/>
        <v>&lt;=3000</v>
      </c>
      <c r="AH4150" t="s">
        <v>32</v>
      </c>
      <c r="AI4150" t="str">
        <f t="shared" si="908"/>
        <v/>
      </c>
      <c r="AJ4150" t="s">
        <v>32</v>
      </c>
      <c r="AK4150" t="str">
        <f t="shared" si="909"/>
        <v/>
      </c>
      <c r="AL4150">
        <v>12</v>
      </c>
      <c r="AM4150">
        <v>0</v>
      </c>
      <c r="AN4150">
        <v>12</v>
      </c>
      <c r="AO4150" t="s">
        <v>32</v>
      </c>
      <c r="AP4150">
        <v>1</v>
      </c>
    </row>
    <row r="4151" spans="1:42" x14ac:dyDescent="0.25">
      <c r="A4151">
        <v>201906</v>
      </c>
      <c r="B4151" t="str">
        <f t="shared" si="896"/>
        <v>2019-I</v>
      </c>
      <c r="C4151" t="s">
        <v>4215</v>
      </c>
      <c r="D4151" t="s">
        <v>4215</v>
      </c>
      <c r="E4151">
        <v>30756996</v>
      </c>
      <c r="F4151" t="s">
        <v>29</v>
      </c>
      <c r="G4151">
        <v>0</v>
      </c>
      <c r="H4151">
        <v>0</v>
      </c>
      <c r="I4151">
        <v>0</v>
      </c>
      <c r="J4151">
        <f t="shared" si="897"/>
        <v>0</v>
      </c>
      <c r="K4151" t="str">
        <f t="shared" si="898"/>
        <v>Modelamiento</v>
      </c>
      <c r="L4151">
        <f t="shared" si="899"/>
        <v>0</v>
      </c>
      <c r="M4151">
        <v>35</v>
      </c>
      <c r="N4151" t="str">
        <f t="shared" si="900"/>
        <v>&lt;=35</v>
      </c>
      <c r="O4151" t="s">
        <v>56</v>
      </c>
      <c r="P4151" t="s">
        <v>39</v>
      </c>
      <c r="Q4151">
        <v>47123</v>
      </c>
      <c r="R4151">
        <v>500</v>
      </c>
      <c r="S4151" t="str">
        <f t="shared" si="901"/>
        <v>&lt;=500</v>
      </c>
      <c r="T4151">
        <v>1189</v>
      </c>
      <c r="U4151" t="str">
        <f t="shared" si="902"/>
        <v>&lt;=1200</v>
      </c>
      <c r="V4151" t="s">
        <v>585</v>
      </c>
      <c r="W4151">
        <v>44653</v>
      </c>
      <c r="X4151" s="12">
        <f t="shared" si="903"/>
        <v>1.1197455938010884E-2</v>
      </c>
      <c r="Y4151" t="str">
        <f t="shared" si="904"/>
        <v>&lt;=0.02</v>
      </c>
      <c r="Z4151" t="s">
        <v>32</v>
      </c>
      <c r="AA4151">
        <v>0</v>
      </c>
      <c r="AB4151">
        <v>13728.57</v>
      </c>
      <c r="AC4151" t="str">
        <f t="shared" si="905"/>
        <v>&gt;5000</v>
      </c>
      <c r="AD4151">
        <v>162</v>
      </c>
      <c r="AE4151" t="str">
        <f t="shared" si="906"/>
        <v>&gt;120</v>
      </c>
      <c r="AF4151">
        <v>0</v>
      </c>
      <c r="AG4151" t="str">
        <f t="shared" si="907"/>
        <v>&lt;=500</v>
      </c>
      <c r="AH4151">
        <v>2352</v>
      </c>
      <c r="AI4151" t="str">
        <f t="shared" si="908"/>
        <v>&lt;=3000</v>
      </c>
      <c r="AJ4151">
        <v>0.82569999999999999</v>
      </c>
      <c r="AK4151" t="str">
        <f t="shared" si="909"/>
        <v>&lt;=0.9</v>
      </c>
      <c r="AL4151">
        <v>12</v>
      </c>
      <c r="AM4151">
        <v>5</v>
      </c>
      <c r="AN4151">
        <v>0</v>
      </c>
      <c r="AO4151">
        <v>7</v>
      </c>
      <c r="AP4151" t="s">
        <v>32</v>
      </c>
    </row>
    <row r="4152" spans="1:42" x14ac:dyDescent="0.25">
      <c r="A4152">
        <v>201906</v>
      </c>
      <c r="B4152" t="str">
        <f t="shared" si="896"/>
        <v>2019-I</v>
      </c>
      <c r="C4152" t="s">
        <v>4216</v>
      </c>
      <c r="D4152" t="s">
        <v>4216</v>
      </c>
      <c r="E4152">
        <v>30752022</v>
      </c>
      <c r="F4152" t="s">
        <v>29</v>
      </c>
      <c r="G4152">
        <v>0</v>
      </c>
      <c r="H4152">
        <v>0</v>
      </c>
      <c r="I4152">
        <v>0</v>
      </c>
      <c r="J4152">
        <f t="shared" si="897"/>
        <v>0</v>
      </c>
      <c r="K4152" t="str">
        <f t="shared" si="898"/>
        <v>Modelamiento</v>
      </c>
      <c r="L4152">
        <f t="shared" si="899"/>
        <v>0</v>
      </c>
      <c r="M4152">
        <v>47</v>
      </c>
      <c r="N4152" t="str">
        <f t="shared" si="900"/>
        <v>&lt;=50</v>
      </c>
      <c r="O4152" t="s">
        <v>56</v>
      </c>
      <c r="P4152" t="s">
        <v>31</v>
      </c>
      <c r="Q4152">
        <v>41515</v>
      </c>
      <c r="R4152">
        <v>500</v>
      </c>
      <c r="S4152" t="str">
        <f t="shared" si="901"/>
        <v>&lt;=500</v>
      </c>
      <c r="T4152">
        <v>1208</v>
      </c>
      <c r="U4152" t="str">
        <f t="shared" si="902"/>
        <v>&lt;=1300</v>
      </c>
      <c r="V4152" t="s">
        <v>585</v>
      </c>
      <c r="W4152">
        <v>39045</v>
      </c>
      <c r="X4152" s="12">
        <f t="shared" si="903"/>
        <v>1.2805736970162632E-2</v>
      </c>
      <c r="Y4152" t="str">
        <f t="shared" si="904"/>
        <v>&lt;=0.02</v>
      </c>
      <c r="Z4152" t="s">
        <v>32</v>
      </c>
      <c r="AA4152">
        <v>9</v>
      </c>
      <c r="AB4152" t="s">
        <v>32</v>
      </c>
      <c r="AC4152" t="str">
        <f t="shared" si="905"/>
        <v/>
      </c>
      <c r="AD4152" t="s">
        <v>32</v>
      </c>
      <c r="AE4152" t="str">
        <f t="shared" si="906"/>
        <v/>
      </c>
      <c r="AF4152" t="s">
        <v>32</v>
      </c>
      <c r="AG4152" t="str">
        <f t="shared" si="907"/>
        <v/>
      </c>
      <c r="AH4152" t="s">
        <v>32</v>
      </c>
      <c r="AI4152" t="str">
        <f t="shared" si="908"/>
        <v/>
      </c>
      <c r="AJ4152" t="s">
        <v>32</v>
      </c>
      <c r="AK4152" t="str">
        <f t="shared" si="909"/>
        <v/>
      </c>
      <c r="AL4152">
        <v>0</v>
      </c>
      <c r="AM4152">
        <v>0</v>
      </c>
      <c r="AN4152">
        <v>0</v>
      </c>
      <c r="AO4152" t="s">
        <v>32</v>
      </c>
      <c r="AP4152" t="s">
        <v>32</v>
      </c>
    </row>
    <row r="4153" spans="1:42" x14ac:dyDescent="0.25">
      <c r="A4153">
        <v>201906</v>
      </c>
      <c r="B4153" t="str">
        <f t="shared" si="896"/>
        <v>2019-I</v>
      </c>
      <c r="C4153" t="s">
        <v>4217</v>
      </c>
      <c r="D4153" t="s">
        <v>4217</v>
      </c>
      <c r="E4153">
        <v>30759145</v>
      </c>
      <c r="F4153" t="s">
        <v>29</v>
      </c>
      <c r="G4153">
        <v>0</v>
      </c>
      <c r="H4153">
        <v>0</v>
      </c>
      <c r="I4153">
        <v>0</v>
      </c>
      <c r="J4153">
        <f t="shared" si="897"/>
        <v>0</v>
      </c>
      <c r="K4153" t="str">
        <f t="shared" si="898"/>
        <v>Modelamiento</v>
      </c>
      <c r="L4153">
        <f t="shared" si="899"/>
        <v>0</v>
      </c>
      <c r="M4153">
        <v>62</v>
      </c>
      <c r="N4153" t="str">
        <f t="shared" si="900"/>
        <v>&gt;60</v>
      </c>
      <c r="O4153" t="s">
        <v>56</v>
      </c>
      <c r="P4153" t="s">
        <v>35</v>
      </c>
      <c r="Q4153">
        <v>51164</v>
      </c>
      <c r="R4153">
        <v>499</v>
      </c>
      <c r="S4153" t="str">
        <f t="shared" si="901"/>
        <v>&lt;=500</v>
      </c>
      <c r="T4153">
        <v>1147</v>
      </c>
      <c r="U4153" t="str">
        <f t="shared" si="902"/>
        <v>&lt;=1200</v>
      </c>
      <c r="V4153" t="s">
        <v>585</v>
      </c>
      <c r="W4153">
        <v>48693</v>
      </c>
      <c r="X4153" s="12">
        <f t="shared" si="903"/>
        <v>1.0247879572012404E-2</v>
      </c>
      <c r="Y4153" t="str">
        <f t="shared" si="904"/>
        <v>&lt;=0.02</v>
      </c>
      <c r="Z4153" t="s">
        <v>32</v>
      </c>
      <c r="AA4153">
        <v>4</v>
      </c>
      <c r="AB4153">
        <v>1523.38</v>
      </c>
      <c r="AC4153" t="str">
        <f t="shared" si="905"/>
        <v>&lt;=2000</v>
      </c>
      <c r="AD4153">
        <v>2052</v>
      </c>
      <c r="AE4153" t="str">
        <f t="shared" si="906"/>
        <v>&gt;120</v>
      </c>
      <c r="AF4153">
        <v>1523.38</v>
      </c>
      <c r="AG4153" t="str">
        <f t="shared" si="907"/>
        <v>&lt;=2000</v>
      </c>
      <c r="AH4153" t="s">
        <v>32</v>
      </c>
      <c r="AI4153" t="str">
        <f t="shared" si="908"/>
        <v/>
      </c>
      <c r="AJ4153" t="s">
        <v>32</v>
      </c>
      <c r="AK4153" t="str">
        <f t="shared" si="909"/>
        <v/>
      </c>
      <c r="AL4153">
        <v>12</v>
      </c>
      <c r="AM4153">
        <v>0</v>
      </c>
      <c r="AN4153">
        <v>12</v>
      </c>
      <c r="AO4153" t="s">
        <v>32</v>
      </c>
      <c r="AP4153">
        <v>1</v>
      </c>
    </row>
    <row r="4154" spans="1:42" x14ac:dyDescent="0.25">
      <c r="A4154">
        <v>201906</v>
      </c>
      <c r="B4154" t="str">
        <f t="shared" si="896"/>
        <v>2019-I</v>
      </c>
      <c r="C4154" t="s">
        <v>4218</v>
      </c>
      <c r="D4154" t="s">
        <v>4218</v>
      </c>
      <c r="E4154">
        <v>30748734</v>
      </c>
      <c r="F4154" t="s">
        <v>29</v>
      </c>
      <c r="G4154">
        <v>1</v>
      </c>
      <c r="H4154">
        <v>0</v>
      </c>
      <c r="I4154">
        <v>0</v>
      </c>
      <c r="J4154">
        <f t="shared" si="897"/>
        <v>0</v>
      </c>
      <c r="K4154" t="str">
        <f t="shared" si="898"/>
        <v>Modelamiento</v>
      </c>
      <c r="L4154">
        <f t="shared" si="899"/>
        <v>0</v>
      </c>
      <c r="M4154">
        <v>26</v>
      </c>
      <c r="N4154" t="str">
        <f t="shared" si="900"/>
        <v>&lt;=30</v>
      </c>
      <c r="O4154" t="s">
        <v>56</v>
      </c>
      <c r="P4154" t="s">
        <v>39</v>
      </c>
      <c r="Q4154">
        <v>44327</v>
      </c>
      <c r="R4154">
        <v>500</v>
      </c>
      <c r="S4154" t="str">
        <f t="shared" si="901"/>
        <v>&lt;=500</v>
      </c>
      <c r="T4154">
        <v>1415</v>
      </c>
      <c r="U4154" t="str">
        <f t="shared" si="902"/>
        <v>&lt;=1500</v>
      </c>
      <c r="V4154" t="s">
        <v>612</v>
      </c>
      <c r="W4154">
        <v>41107</v>
      </c>
      <c r="X4154" s="12">
        <f t="shared" si="903"/>
        <v>1.2163378500012163E-2</v>
      </c>
      <c r="Y4154" t="str">
        <f t="shared" si="904"/>
        <v>&lt;=0.02</v>
      </c>
      <c r="Z4154" t="s">
        <v>32</v>
      </c>
      <c r="AA4154">
        <v>4</v>
      </c>
      <c r="AB4154">
        <v>2142.04</v>
      </c>
      <c r="AC4154" t="str">
        <f t="shared" si="905"/>
        <v>&lt;=3000</v>
      </c>
      <c r="AD4154">
        <v>380</v>
      </c>
      <c r="AE4154" t="str">
        <f t="shared" si="906"/>
        <v>&gt;120</v>
      </c>
      <c r="AF4154">
        <v>2142.04</v>
      </c>
      <c r="AG4154" t="str">
        <f t="shared" si="907"/>
        <v>&lt;=3000</v>
      </c>
      <c r="AH4154">
        <v>2200</v>
      </c>
      <c r="AI4154" t="str">
        <f t="shared" si="908"/>
        <v>&lt;=3000</v>
      </c>
      <c r="AJ4154">
        <v>0.99960000000000004</v>
      </c>
      <c r="AK4154" t="str">
        <f t="shared" si="909"/>
        <v>&gt;0.9</v>
      </c>
      <c r="AL4154">
        <v>12</v>
      </c>
      <c r="AM4154">
        <v>0</v>
      </c>
      <c r="AN4154">
        <v>9</v>
      </c>
      <c r="AO4154" t="s">
        <v>32</v>
      </c>
      <c r="AP4154">
        <v>1</v>
      </c>
    </row>
    <row r="4155" spans="1:42" x14ac:dyDescent="0.25">
      <c r="A4155">
        <v>201906</v>
      </c>
      <c r="B4155" t="str">
        <f t="shared" si="896"/>
        <v>2019-I</v>
      </c>
      <c r="C4155" t="s">
        <v>4219</v>
      </c>
      <c r="D4155" t="s">
        <v>4219</v>
      </c>
      <c r="E4155">
        <v>30763920</v>
      </c>
      <c r="F4155" t="s">
        <v>29</v>
      </c>
      <c r="G4155">
        <v>0</v>
      </c>
      <c r="H4155">
        <v>0</v>
      </c>
      <c r="I4155">
        <v>0</v>
      </c>
      <c r="J4155">
        <f t="shared" si="897"/>
        <v>0</v>
      </c>
      <c r="K4155" t="str">
        <f t="shared" si="898"/>
        <v>Modelamiento</v>
      </c>
      <c r="L4155">
        <f t="shared" si="899"/>
        <v>0</v>
      </c>
      <c r="M4155">
        <v>39</v>
      </c>
      <c r="N4155" t="str">
        <f t="shared" si="900"/>
        <v>&lt;=40</v>
      </c>
      <c r="O4155" t="s">
        <v>56</v>
      </c>
      <c r="P4155" t="s">
        <v>31</v>
      </c>
      <c r="Q4155">
        <v>36265</v>
      </c>
      <c r="R4155">
        <v>500</v>
      </c>
      <c r="S4155" t="str">
        <f t="shared" si="901"/>
        <v>&lt;=500</v>
      </c>
      <c r="T4155">
        <v>1081</v>
      </c>
      <c r="U4155" t="str">
        <f t="shared" si="902"/>
        <v>&lt;=1100</v>
      </c>
      <c r="V4155" t="s">
        <v>601</v>
      </c>
      <c r="W4155">
        <v>33795</v>
      </c>
      <c r="X4155" s="12">
        <f t="shared" si="903"/>
        <v>1.4795088030773782E-2</v>
      </c>
      <c r="Y4155" t="str">
        <f t="shared" si="904"/>
        <v>&lt;=0.02</v>
      </c>
      <c r="Z4155" t="s">
        <v>32</v>
      </c>
      <c r="AA4155">
        <v>0</v>
      </c>
      <c r="AB4155">
        <v>5429.4</v>
      </c>
      <c r="AC4155" t="str">
        <f t="shared" si="905"/>
        <v>&gt;5000</v>
      </c>
      <c r="AD4155">
        <v>0</v>
      </c>
      <c r="AE4155" t="str">
        <f t="shared" si="906"/>
        <v>=0</v>
      </c>
      <c r="AF4155">
        <v>0</v>
      </c>
      <c r="AG4155" t="str">
        <f t="shared" si="907"/>
        <v>&lt;=500</v>
      </c>
      <c r="AH4155" t="s">
        <v>32</v>
      </c>
      <c r="AI4155" t="str">
        <f t="shared" si="908"/>
        <v/>
      </c>
      <c r="AJ4155" t="s">
        <v>32</v>
      </c>
      <c r="AK4155" t="str">
        <f t="shared" si="909"/>
        <v/>
      </c>
      <c r="AL4155">
        <v>12</v>
      </c>
      <c r="AM4155">
        <v>12</v>
      </c>
      <c r="AN4155">
        <v>0</v>
      </c>
      <c r="AO4155">
        <v>1</v>
      </c>
      <c r="AP4155" t="s">
        <v>32</v>
      </c>
    </row>
    <row r="4156" spans="1:42" x14ac:dyDescent="0.25">
      <c r="A4156">
        <v>201906</v>
      </c>
      <c r="B4156" t="str">
        <f t="shared" si="896"/>
        <v>2019-I</v>
      </c>
      <c r="C4156" t="s">
        <v>4220</v>
      </c>
      <c r="D4156" t="s">
        <v>4220</v>
      </c>
      <c r="E4156">
        <v>30748404</v>
      </c>
      <c r="F4156" t="s">
        <v>29</v>
      </c>
      <c r="G4156">
        <v>0</v>
      </c>
      <c r="H4156">
        <v>0</v>
      </c>
      <c r="I4156">
        <v>0</v>
      </c>
      <c r="J4156">
        <f t="shared" si="897"/>
        <v>0</v>
      </c>
      <c r="K4156" t="str">
        <f t="shared" si="898"/>
        <v>Modelamiento</v>
      </c>
      <c r="L4156">
        <f t="shared" si="899"/>
        <v>0</v>
      </c>
      <c r="M4156">
        <v>43</v>
      </c>
      <c r="N4156" t="str">
        <f t="shared" si="900"/>
        <v>&lt;=45</v>
      </c>
      <c r="O4156" t="s">
        <v>56</v>
      </c>
      <c r="P4156" t="s">
        <v>31</v>
      </c>
      <c r="Q4156">
        <v>51099</v>
      </c>
      <c r="R4156">
        <v>1031</v>
      </c>
      <c r="S4156" t="str">
        <f t="shared" si="901"/>
        <v>&lt;=1500</v>
      </c>
      <c r="T4156">
        <v>1258</v>
      </c>
      <c r="U4156" t="str">
        <f t="shared" si="902"/>
        <v>&lt;=1300</v>
      </c>
      <c r="V4156" t="s">
        <v>589</v>
      </c>
      <c r="W4156">
        <v>49160</v>
      </c>
      <c r="X4156" s="12">
        <f t="shared" si="903"/>
        <v>2.0972335231895851E-2</v>
      </c>
      <c r="Y4156" t="str">
        <f t="shared" si="904"/>
        <v>&lt;=0.03</v>
      </c>
      <c r="Z4156" t="s">
        <v>32</v>
      </c>
      <c r="AA4156">
        <v>9</v>
      </c>
      <c r="AB4156" t="s">
        <v>32</v>
      </c>
      <c r="AC4156" t="str">
        <f t="shared" si="905"/>
        <v/>
      </c>
      <c r="AD4156" t="s">
        <v>32</v>
      </c>
      <c r="AE4156" t="str">
        <f t="shared" si="906"/>
        <v/>
      </c>
      <c r="AF4156" t="s">
        <v>32</v>
      </c>
      <c r="AG4156" t="str">
        <f t="shared" si="907"/>
        <v/>
      </c>
      <c r="AH4156" t="s">
        <v>32</v>
      </c>
      <c r="AI4156" t="str">
        <f t="shared" si="908"/>
        <v/>
      </c>
      <c r="AJ4156" t="s">
        <v>32</v>
      </c>
      <c r="AK4156" t="str">
        <f t="shared" si="909"/>
        <v/>
      </c>
      <c r="AL4156">
        <v>0</v>
      </c>
      <c r="AM4156">
        <v>0</v>
      </c>
      <c r="AN4156">
        <v>0</v>
      </c>
      <c r="AO4156" t="s">
        <v>32</v>
      </c>
      <c r="AP4156" t="s">
        <v>32</v>
      </c>
    </row>
    <row r="4157" spans="1:42" x14ac:dyDescent="0.25">
      <c r="A4157">
        <v>201906</v>
      </c>
      <c r="B4157" t="str">
        <f t="shared" si="896"/>
        <v>2019-I</v>
      </c>
      <c r="C4157" t="s">
        <v>4221</v>
      </c>
      <c r="D4157" t="s">
        <v>4221</v>
      </c>
      <c r="E4157">
        <v>30757070</v>
      </c>
      <c r="F4157" t="s">
        <v>29</v>
      </c>
      <c r="G4157">
        <v>0</v>
      </c>
      <c r="H4157">
        <v>0</v>
      </c>
      <c r="I4157">
        <v>0</v>
      </c>
      <c r="J4157">
        <f t="shared" si="897"/>
        <v>0</v>
      </c>
      <c r="K4157" t="str">
        <f t="shared" si="898"/>
        <v>Modelamiento</v>
      </c>
      <c r="L4157">
        <f t="shared" si="899"/>
        <v>0</v>
      </c>
      <c r="M4157">
        <v>29</v>
      </c>
      <c r="N4157" t="str">
        <f t="shared" si="900"/>
        <v>&lt;=30</v>
      </c>
      <c r="O4157" t="s">
        <v>56</v>
      </c>
      <c r="P4157" t="s">
        <v>39</v>
      </c>
      <c r="Q4157">
        <v>42919</v>
      </c>
      <c r="R4157">
        <v>1031</v>
      </c>
      <c r="S4157" t="str">
        <f t="shared" si="901"/>
        <v>&lt;=1500</v>
      </c>
      <c r="T4157">
        <v>952</v>
      </c>
      <c r="U4157" t="str">
        <f t="shared" si="902"/>
        <v>&lt;=1000</v>
      </c>
      <c r="V4157" t="s">
        <v>612</v>
      </c>
      <c r="W4157">
        <v>40230</v>
      </c>
      <c r="X4157" s="12">
        <f t="shared" si="903"/>
        <v>2.5627641063882673E-2</v>
      </c>
      <c r="Y4157" t="str">
        <f t="shared" si="904"/>
        <v>&lt;=0.03</v>
      </c>
      <c r="Z4157" t="s">
        <v>32</v>
      </c>
      <c r="AA4157">
        <v>9</v>
      </c>
      <c r="AB4157" t="s">
        <v>32</v>
      </c>
      <c r="AC4157" t="str">
        <f t="shared" si="905"/>
        <v/>
      </c>
      <c r="AD4157" t="s">
        <v>32</v>
      </c>
      <c r="AE4157" t="str">
        <f t="shared" si="906"/>
        <v/>
      </c>
      <c r="AF4157" t="s">
        <v>32</v>
      </c>
      <c r="AG4157" t="str">
        <f t="shared" si="907"/>
        <v/>
      </c>
      <c r="AH4157" t="s">
        <v>32</v>
      </c>
      <c r="AI4157" t="str">
        <f t="shared" si="908"/>
        <v/>
      </c>
      <c r="AJ4157" t="s">
        <v>32</v>
      </c>
      <c r="AK4157" t="str">
        <f t="shared" si="909"/>
        <v/>
      </c>
      <c r="AL4157">
        <v>0</v>
      </c>
      <c r="AM4157">
        <v>0</v>
      </c>
      <c r="AN4157">
        <v>0</v>
      </c>
      <c r="AO4157" t="s">
        <v>32</v>
      </c>
      <c r="AP4157" t="s">
        <v>32</v>
      </c>
    </row>
    <row r="4158" spans="1:42" x14ac:dyDescent="0.25">
      <c r="A4158">
        <v>201906</v>
      </c>
      <c r="B4158" t="str">
        <f t="shared" si="896"/>
        <v>2019-I</v>
      </c>
      <c r="C4158" t="s">
        <v>4222</v>
      </c>
      <c r="D4158" t="s">
        <v>4222</v>
      </c>
      <c r="E4158">
        <v>30764010</v>
      </c>
      <c r="F4158" t="s">
        <v>29</v>
      </c>
      <c r="G4158">
        <v>0</v>
      </c>
      <c r="H4158">
        <v>0</v>
      </c>
      <c r="I4158">
        <v>0</v>
      </c>
      <c r="J4158">
        <f t="shared" si="897"/>
        <v>0</v>
      </c>
      <c r="K4158" t="str">
        <f t="shared" si="898"/>
        <v>Modelamiento</v>
      </c>
      <c r="L4158">
        <f t="shared" si="899"/>
        <v>0</v>
      </c>
      <c r="M4158">
        <v>36</v>
      </c>
      <c r="N4158" t="str">
        <f t="shared" si="900"/>
        <v>&lt;=40</v>
      </c>
      <c r="O4158" t="s">
        <v>56</v>
      </c>
      <c r="P4158" t="s">
        <v>39</v>
      </c>
      <c r="Q4158">
        <v>43202</v>
      </c>
      <c r="R4158">
        <v>500</v>
      </c>
      <c r="S4158" t="str">
        <f t="shared" si="901"/>
        <v>&lt;=500</v>
      </c>
      <c r="T4158">
        <v>937</v>
      </c>
      <c r="U4158" t="str">
        <f t="shared" si="902"/>
        <v>&lt;=1000</v>
      </c>
      <c r="V4158" t="s">
        <v>601</v>
      </c>
      <c r="W4158">
        <v>40732</v>
      </c>
      <c r="X4158" s="12">
        <f t="shared" si="903"/>
        <v>1.2275360895610331E-2</v>
      </c>
      <c r="Y4158" t="str">
        <f t="shared" si="904"/>
        <v>&lt;=0.02</v>
      </c>
      <c r="Z4158" t="s">
        <v>32</v>
      </c>
      <c r="AA4158">
        <v>4</v>
      </c>
      <c r="AB4158">
        <v>1095.27</v>
      </c>
      <c r="AC4158" t="str">
        <f t="shared" si="905"/>
        <v>&lt;=2000</v>
      </c>
      <c r="AD4158">
        <v>1346</v>
      </c>
      <c r="AE4158" t="str">
        <f t="shared" si="906"/>
        <v>&gt;120</v>
      </c>
      <c r="AF4158">
        <v>1095.27</v>
      </c>
      <c r="AG4158" t="str">
        <f t="shared" si="907"/>
        <v>&lt;=2000</v>
      </c>
      <c r="AH4158" t="s">
        <v>32</v>
      </c>
      <c r="AI4158" t="str">
        <f t="shared" si="908"/>
        <v/>
      </c>
      <c r="AJ4158" t="s">
        <v>32</v>
      </c>
      <c r="AK4158" t="str">
        <f t="shared" si="909"/>
        <v/>
      </c>
      <c r="AL4158">
        <v>7</v>
      </c>
      <c r="AM4158">
        <v>0</v>
      </c>
      <c r="AN4158">
        <v>7</v>
      </c>
      <c r="AO4158" t="s">
        <v>32</v>
      </c>
      <c r="AP4158">
        <v>6</v>
      </c>
    </row>
    <row r="4159" spans="1:42" x14ac:dyDescent="0.25">
      <c r="A4159">
        <v>201906</v>
      </c>
      <c r="B4159" t="str">
        <f t="shared" si="896"/>
        <v>2019-I</v>
      </c>
      <c r="C4159" t="s">
        <v>4223</v>
      </c>
      <c r="D4159" t="s">
        <v>4223</v>
      </c>
      <c r="E4159">
        <v>30753501</v>
      </c>
      <c r="F4159" t="s">
        <v>29</v>
      </c>
      <c r="G4159">
        <v>1</v>
      </c>
      <c r="H4159">
        <v>0</v>
      </c>
      <c r="I4159">
        <v>1</v>
      </c>
      <c r="J4159">
        <f t="shared" si="897"/>
        <v>0</v>
      </c>
      <c r="K4159" t="str">
        <f t="shared" si="898"/>
        <v>Insuficiente</v>
      </c>
      <c r="L4159">
        <f t="shared" si="899"/>
        <v>0</v>
      </c>
      <c r="M4159">
        <v>29</v>
      </c>
      <c r="N4159" t="str">
        <f t="shared" si="900"/>
        <v>&lt;=30</v>
      </c>
      <c r="O4159" t="s">
        <v>56</v>
      </c>
      <c r="P4159" t="s">
        <v>39</v>
      </c>
      <c r="Q4159">
        <v>52288</v>
      </c>
      <c r="R4159">
        <v>500</v>
      </c>
      <c r="S4159" t="str">
        <f t="shared" si="901"/>
        <v>&lt;=500</v>
      </c>
      <c r="T4159">
        <v>1265</v>
      </c>
      <c r="U4159" t="str">
        <f t="shared" si="902"/>
        <v>&lt;=1300</v>
      </c>
      <c r="V4159" t="s">
        <v>585</v>
      </c>
      <c r="W4159">
        <v>49818</v>
      </c>
      <c r="X4159" s="12">
        <f t="shared" si="903"/>
        <v>1.0036532980047372E-2</v>
      </c>
      <c r="Y4159" t="str">
        <f t="shared" si="904"/>
        <v>&lt;=0.02</v>
      </c>
      <c r="Z4159" t="s">
        <v>32</v>
      </c>
      <c r="AA4159">
        <v>0</v>
      </c>
      <c r="AB4159">
        <v>842.69</v>
      </c>
      <c r="AC4159" t="str">
        <f t="shared" si="905"/>
        <v>&lt;=1000</v>
      </c>
      <c r="AD4159">
        <v>0</v>
      </c>
      <c r="AE4159" t="str">
        <f t="shared" si="906"/>
        <v>=0</v>
      </c>
      <c r="AF4159">
        <v>0</v>
      </c>
      <c r="AG4159" t="str">
        <f t="shared" si="907"/>
        <v>&lt;=500</v>
      </c>
      <c r="AH4159" t="s">
        <v>32</v>
      </c>
      <c r="AI4159" t="str">
        <f t="shared" si="908"/>
        <v/>
      </c>
      <c r="AJ4159" t="s">
        <v>32</v>
      </c>
      <c r="AK4159" t="str">
        <f t="shared" si="909"/>
        <v/>
      </c>
      <c r="AL4159">
        <v>6</v>
      </c>
      <c r="AM4159">
        <v>6</v>
      </c>
      <c r="AN4159">
        <v>0</v>
      </c>
      <c r="AO4159">
        <v>4</v>
      </c>
      <c r="AP4159" t="s">
        <v>32</v>
      </c>
    </row>
    <row r="4160" spans="1:42" x14ac:dyDescent="0.25">
      <c r="A4160">
        <v>201906</v>
      </c>
      <c r="B4160" t="str">
        <f t="shared" si="896"/>
        <v>2019-I</v>
      </c>
      <c r="C4160" t="s">
        <v>4224</v>
      </c>
      <c r="D4160" t="s">
        <v>4224</v>
      </c>
      <c r="E4160">
        <v>30761093</v>
      </c>
      <c r="F4160" t="s">
        <v>29</v>
      </c>
      <c r="G4160">
        <v>0</v>
      </c>
      <c r="H4160">
        <v>0</v>
      </c>
      <c r="I4160">
        <v>0</v>
      </c>
      <c r="J4160">
        <f t="shared" si="897"/>
        <v>0</v>
      </c>
      <c r="K4160" t="str">
        <f t="shared" si="898"/>
        <v>Modelamiento</v>
      </c>
      <c r="L4160">
        <f t="shared" si="899"/>
        <v>0</v>
      </c>
      <c r="M4160">
        <v>28</v>
      </c>
      <c r="N4160" t="str">
        <f t="shared" si="900"/>
        <v>&lt;=30</v>
      </c>
      <c r="O4160" t="s">
        <v>56</v>
      </c>
      <c r="P4160" t="s">
        <v>69</v>
      </c>
      <c r="Q4160">
        <v>40895</v>
      </c>
      <c r="R4160">
        <v>500</v>
      </c>
      <c r="S4160" t="str">
        <f t="shared" si="901"/>
        <v>&lt;=500</v>
      </c>
      <c r="T4160">
        <v>1387</v>
      </c>
      <c r="U4160" t="str">
        <f t="shared" si="902"/>
        <v>&lt;=1400</v>
      </c>
      <c r="V4160" t="s">
        <v>612</v>
      </c>
      <c r="W4160">
        <v>38425</v>
      </c>
      <c r="X4160" s="12">
        <f t="shared" si="903"/>
        <v>1.3012361743656473E-2</v>
      </c>
      <c r="Y4160" t="str">
        <f t="shared" si="904"/>
        <v>&lt;=0.02</v>
      </c>
      <c r="Z4160" t="s">
        <v>32</v>
      </c>
      <c r="AA4160">
        <v>0</v>
      </c>
      <c r="AB4160">
        <v>1200</v>
      </c>
      <c r="AC4160" t="str">
        <f t="shared" si="905"/>
        <v>&lt;=2000</v>
      </c>
      <c r="AD4160">
        <v>0</v>
      </c>
      <c r="AE4160" t="str">
        <f t="shared" si="906"/>
        <v>=0</v>
      </c>
      <c r="AF4160">
        <v>0</v>
      </c>
      <c r="AG4160" t="str">
        <f t="shared" si="907"/>
        <v>&lt;=500</v>
      </c>
      <c r="AH4160" t="s">
        <v>32</v>
      </c>
      <c r="AI4160" t="str">
        <f t="shared" si="908"/>
        <v/>
      </c>
      <c r="AJ4160" t="s">
        <v>32</v>
      </c>
      <c r="AK4160" t="str">
        <f t="shared" si="909"/>
        <v/>
      </c>
      <c r="AL4160">
        <v>3</v>
      </c>
      <c r="AM4160">
        <v>3</v>
      </c>
      <c r="AN4160">
        <v>0</v>
      </c>
      <c r="AO4160">
        <v>1</v>
      </c>
      <c r="AP4160" t="s">
        <v>32</v>
      </c>
    </row>
    <row r="4161" spans="1:42" x14ac:dyDescent="0.25">
      <c r="A4161">
        <v>201906</v>
      </c>
      <c r="B4161" t="str">
        <f t="shared" si="896"/>
        <v>2019-I</v>
      </c>
      <c r="C4161" t="s">
        <v>4225</v>
      </c>
      <c r="D4161" t="s">
        <v>4225</v>
      </c>
      <c r="E4161">
        <v>30753394</v>
      </c>
      <c r="F4161" t="s">
        <v>29</v>
      </c>
      <c r="G4161">
        <v>0</v>
      </c>
      <c r="H4161">
        <v>0</v>
      </c>
      <c r="I4161">
        <v>0</v>
      </c>
      <c r="J4161">
        <f t="shared" si="897"/>
        <v>0</v>
      </c>
      <c r="K4161" t="str">
        <f t="shared" si="898"/>
        <v>Modelamiento</v>
      </c>
      <c r="L4161">
        <f t="shared" si="899"/>
        <v>0</v>
      </c>
      <c r="M4161">
        <v>21</v>
      </c>
      <c r="N4161" t="str">
        <f t="shared" si="900"/>
        <v>&lt;=25</v>
      </c>
      <c r="O4161" t="s">
        <v>72</v>
      </c>
      <c r="P4161" t="s">
        <v>39</v>
      </c>
      <c r="Q4161">
        <v>56477</v>
      </c>
      <c r="R4161">
        <v>1031</v>
      </c>
      <c r="S4161" t="str">
        <f t="shared" si="901"/>
        <v>&lt;=1500</v>
      </c>
      <c r="T4161">
        <v>1241</v>
      </c>
      <c r="U4161" t="str">
        <f t="shared" si="902"/>
        <v>&lt;=1300</v>
      </c>
      <c r="V4161" t="s">
        <v>585</v>
      </c>
      <c r="W4161">
        <v>53788</v>
      </c>
      <c r="X4161" s="12">
        <f t="shared" si="903"/>
        <v>1.9167844128801962E-2</v>
      </c>
      <c r="Y4161" t="str">
        <f t="shared" si="904"/>
        <v>&lt;=0.02</v>
      </c>
      <c r="Z4161" t="s">
        <v>32</v>
      </c>
      <c r="AA4161">
        <v>1</v>
      </c>
      <c r="AB4161">
        <v>1032.8599999999999</v>
      </c>
      <c r="AC4161" t="str">
        <f t="shared" si="905"/>
        <v>&lt;=2000</v>
      </c>
      <c r="AD4161">
        <v>21</v>
      </c>
      <c r="AE4161" t="str">
        <f t="shared" si="906"/>
        <v>&lt;=30</v>
      </c>
      <c r="AF4161">
        <v>0</v>
      </c>
      <c r="AG4161" t="str">
        <f t="shared" si="907"/>
        <v>&lt;=500</v>
      </c>
      <c r="AH4161" t="s">
        <v>32</v>
      </c>
      <c r="AI4161" t="str">
        <f t="shared" si="908"/>
        <v/>
      </c>
      <c r="AJ4161" t="s">
        <v>32</v>
      </c>
      <c r="AK4161" t="str">
        <f t="shared" si="909"/>
        <v/>
      </c>
      <c r="AL4161">
        <v>3</v>
      </c>
      <c r="AM4161">
        <v>2</v>
      </c>
      <c r="AN4161">
        <v>0</v>
      </c>
      <c r="AO4161">
        <v>2</v>
      </c>
      <c r="AP4161" t="s">
        <v>32</v>
      </c>
    </row>
    <row r="4162" spans="1:42" x14ac:dyDescent="0.25">
      <c r="A4162">
        <v>201906</v>
      </c>
      <c r="B4162" t="str">
        <f t="shared" si="896"/>
        <v>2019-I</v>
      </c>
      <c r="C4162" t="s">
        <v>4226</v>
      </c>
      <c r="D4162" t="s">
        <v>4226</v>
      </c>
      <c r="E4162">
        <v>30762074</v>
      </c>
      <c r="F4162" t="s">
        <v>29</v>
      </c>
      <c r="G4162">
        <v>0</v>
      </c>
      <c r="H4162">
        <v>0</v>
      </c>
      <c r="I4162">
        <v>0</v>
      </c>
      <c r="J4162">
        <f t="shared" si="897"/>
        <v>0</v>
      </c>
      <c r="K4162" t="str">
        <f t="shared" si="898"/>
        <v>Modelamiento</v>
      </c>
      <c r="L4162">
        <f t="shared" si="899"/>
        <v>0</v>
      </c>
      <c r="M4162">
        <v>29</v>
      </c>
      <c r="N4162" t="str">
        <f t="shared" si="900"/>
        <v>&lt;=30</v>
      </c>
      <c r="O4162" t="s">
        <v>56</v>
      </c>
      <c r="P4162" t="s">
        <v>39</v>
      </c>
      <c r="Q4162">
        <v>36779</v>
      </c>
      <c r="R4162">
        <v>500</v>
      </c>
      <c r="S4162" t="str">
        <f t="shared" si="901"/>
        <v>&lt;=500</v>
      </c>
      <c r="T4162">
        <v>1125</v>
      </c>
      <c r="U4162" t="str">
        <f t="shared" si="902"/>
        <v>&lt;=1200</v>
      </c>
      <c r="V4162" t="s">
        <v>585</v>
      </c>
      <c r="W4162">
        <v>33559</v>
      </c>
      <c r="X4162" s="12">
        <f t="shared" si="903"/>
        <v>1.4899132870466939E-2</v>
      </c>
      <c r="Y4162" t="str">
        <f t="shared" si="904"/>
        <v>&lt;=0.02</v>
      </c>
      <c r="Z4162" t="s">
        <v>32</v>
      </c>
      <c r="AA4162">
        <v>0</v>
      </c>
      <c r="AB4162">
        <v>10000</v>
      </c>
      <c r="AC4162" t="str">
        <f t="shared" si="905"/>
        <v>&gt;5000</v>
      </c>
      <c r="AD4162">
        <v>0</v>
      </c>
      <c r="AE4162" t="str">
        <f t="shared" si="906"/>
        <v>=0</v>
      </c>
      <c r="AF4162">
        <v>0</v>
      </c>
      <c r="AG4162" t="str">
        <f t="shared" si="907"/>
        <v>&lt;=500</v>
      </c>
      <c r="AH4162" t="s">
        <v>32</v>
      </c>
      <c r="AI4162" t="str">
        <f t="shared" si="908"/>
        <v/>
      </c>
      <c r="AJ4162" t="s">
        <v>32</v>
      </c>
      <c r="AK4162" t="str">
        <f t="shared" si="909"/>
        <v/>
      </c>
      <c r="AL4162">
        <v>7</v>
      </c>
      <c r="AM4162">
        <v>7</v>
      </c>
      <c r="AN4162">
        <v>0</v>
      </c>
      <c r="AO4162">
        <v>1</v>
      </c>
      <c r="AP4162" t="s">
        <v>32</v>
      </c>
    </row>
    <row r="4163" spans="1:42" x14ac:dyDescent="0.25">
      <c r="A4163">
        <v>201906</v>
      </c>
      <c r="B4163" t="str">
        <f t="shared" ref="B4163:B4226" si="910">+CONCATENATE(MID(A4163,1,4),IF(MID(A4163,5,2)*1&lt;=6,"-I","-II"))</f>
        <v>2019-I</v>
      </c>
      <c r="C4163" t="s">
        <v>4227</v>
      </c>
      <c r="D4163" t="s">
        <v>4227</v>
      </c>
      <c r="E4163">
        <v>30762484</v>
      </c>
      <c r="F4163" t="s">
        <v>29</v>
      </c>
      <c r="G4163">
        <v>0</v>
      </c>
      <c r="H4163">
        <v>0</v>
      </c>
      <c r="I4163">
        <v>0</v>
      </c>
      <c r="J4163">
        <f t="shared" ref="J4163:J4226" si="911">+IF(OR(O4163="Taxista propietario",O4163="Taxista palanca"),0,1)</f>
        <v>0</v>
      </c>
      <c r="K4163" t="str">
        <f t="shared" ref="K4163:K4226" si="912">+IF(I4163&gt;0,"Insuficiente",IF(H4163&gt;0,"Indeterminado",IF(J4163&gt;0,"Perfil","Modelamiento")))</f>
        <v>Modelamiento</v>
      </c>
      <c r="L4163">
        <f t="shared" ref="L4163:L4226" si="913">+IF(AND(A4163&gt;=201410,A4163&lt;=201908),0,1)</f>
        <v>0</v>
      </c>
      <c r="M4163">
        <v>42</v>
      </c>
      <c r="N4163" t="str">
        <f t="shared" ref="N4163:N4226" si="914">+IF(M4163&lt;=25,"&lt;=25",IF(M4163&lt;=30,"&lt;=30",IF(M4163&lt;=35,"&lt;=35",IF(M4163&lt;=40,"&lt;=40",IF(M4163&lt;=45,"&lt;=45",IF(M4163&lt;=50,"&lt;=50",IF(M4163&lt;=55,"&lt;=55",IF(M4163&lt;=60,"&lt;=60","&gt;60"))))))))</f>
        <v>&lt;=45</v>
      </c>
      <c r="O4163" t="s">
        <v>56</v>
      </c>
      <c r="P4163" t="s">
        <v>39</v>
      </c>
      <c r="Q4163">
        <v>47556</v>
      </c>
      <c r="R4163">
        <v>500</v>
      </c>
      <c r="S4163" t="str">
        <f t="shared" ref="S4163:S4226" si="915">+IF(R4163="NULL","",IF(R4163=0,"=0",IF(R4163&lt;=500,"&lt;=500",IF(R4163&lt;=1000,"&lt;=1000",IF(R4163&lt;=1500,"&lt;=1500",IF(R4163&lt;=2000,"&lt;=2000",IF(R4163&lt;=2500,"&lt;=2500","&gt;2500")))))))</f>
        <v>&lt;=500</v>
      </c>
      <c r="T4163">
        <v>1043</v>
      </c>
      <c r="U4163" t="str">
        <f t="shared" ref="U4163:U4226" si="916">+IF(T4163="NULL","",IF(T4163&lt;=1000,"&lt;=1000",IF(T4163&lt;=1100,"&lt;=1100",IF(T4163&lt;=1200,"&lt;=1200",IF(T4163&lt;=1300,"&lt;=1300",IF(T4163&lt;=1400,"&lt;=1400",IF(T4163&lt;=1500,"&lt;=1500","&gt;1500")))))))</f>
        <v>&lt;=1100</v>
      </c>
      <c r="V4163" t="s">
        <v>585</v>
      </c>
      <c r="W4163">
        <v>44336</v>
      </c>
      <c r="X4163" s="12">
        <f t="shared" ref="X4163:X4226" si="917">+IFERROR(R4163/W4163,"NULL")</f>
        <v>1.1277517141826055E-2</v>
      </c>
      <c r="Y4163" t="str">
        <f t="shared" ref="Y4163:Y4226" si="918">+IF(X4163="NULL","",IF(X4163=0,"=0",IF(X4163&lt;=0.01,"&lt;=0.01",IF(X4163&lt;=0.02,"&lt;=0.02",IF(X4163&lt;=0.03,"&lt;=0.03",IF(X4163&lt;=0.04,"&lt;=0.04",IF(X4163&lt;=0.05,"&lt;=0.05",IF(X4163&lt;=0.06,"&lt;=0.06","&gt;0.06"))))))))</f>
        <v>&lt;=0.02</v>
      </c>
      <c r="Z4163" t="s">
        <v>32</v>
      </c>
      <c r="AA4163">
        <v>0</v>
      </c>
      <c r="AB4163">
        <v>4255.1400000000003</v>
      </c>
      <c r="AC4163" t="str">
        <f t="shared" ref="AC4163:AC4226" si="919">+IF(AB4163="NULL","",IF(AB4163&lt;=500,"&lt;=500",IF(AB4163&lt;=1000,"&lt;=1000",IF(AB4163&lt;=2000,"&lt;=2000",IF(AB4163&lt;=3000,"&lt;=3000",IF(AB4163&lt;=4000,"&lt;=4000",IF(AB4163&lt;=5000,"&lt;=5000","&gt;5000")))))))</f>
        <v>&lt;=5000</v>
      </c>
      <c r="AD4163">
        <v>16</v>
      </c>
      <c r="AE4163" t="str">
        <f t="shared" ref="AE4163:AE4226" si="920">+IF(AD4163="NULL","",IF(AD4163=0,"=0",IF(AD4163&lt;=8,"&lt;=8",IF(AD4163&lt;=30,"&lt;=30",IF(AD4163&lt;=60,"&lt;=60",IF(AD4163&lt;=90,"&lt;=90",IF(AD4163&lt;=120,"&lt;=120","&gt;120")))))))</f>
        <v>&lt;=30</v>
      </c>
      <c r="AF4163">
        <v>0</v>
      </c>
      <c r="AG4163" t="str">
        <f t="shared" ref="AG4163:AG4226" si="921">+IF(AF4163="NULL","",IF(AF4163&lt;=500,"&lt;=500",IF(AF4163&lt;=1000,"&lt;=1000",IF(AF4163&lt;=2000,"&lt;=2000",IF(AF4163&lt;=3000,"&lt;=3000",IF(AF4163&lt;=4000,"&lt;=4000",IF(AF4163&lt;=5000,"&lt;=5000","&gt;5000")))))))</f>
        <v>&lt;=500</v>
      </c>
      <c r="AH4163">
        <v>1194.8499999999999</v>
      </c>
      <c r="AI4163" t="str">
        <f t="shared" ref="AI4163:AI4226" si="922">+IF(AH4163="NULL","",IF(AH4163&lt;=500,"&lt;=500",IF(AH4163&lt;=1000,"&lt;=1000",IF(AH4163&lt;=2000,"&lt;=2000",IF(AH4163&lt;=3000,"&lt;=3000",IF(AH4163&lt;=4000,"&lt;=4000",IF(AH4163&lt;=5000,"&lt;=5000","&gt;5000")))))))</f>
        <v>&lt;=2000</v>
      </c>
      <c r="AJ4163">
        <v>0.93569999999999998</v>
      </c>
      <c r="AK4163" t="str">
        <f t="shared" ref="AK4163:AK4226" si="923">+IF(AJ4163="NULL","",IF(AJ4163=0,"=0",IF(AJ4163&lt;=0.1,"&lt;=0.1",IF(AJ4163&lt;=0.2,"&lt;=0.2",IF(AJ4163&lt;=0.3,"&lt;=0.3",IF(AJ4163&lt;=0.4,"&lt;=0.4",IF(AJ4163&lt;=0.5,"&lt;=0.5",IF(AJ4163&lt;=0.6,"&lt;=0.6",IF(AJ4163&lt;=0.7,"&lt;=0.7",IF(AJ4163&lt;=0.8,"&lt;=0.8",IF(AJ4163&lt;=0.9,"&lt;=0.9","&gt;0.9")))))))))))</f>
        <v>&gt;0.9</v>
      </c>
      <c r="AL4163">
        <v>11</v>
      </c>
      <c r="AM4163">
        <v>10</v>
      </c>
      <c r="AN4163">
        <v>0</v>
      </c>
      <c r="AO4163">
        <v>1</v>
      </c>
      <c r="AP4163" t="s">
        <v>32</v>
      </c>
    </row>
    <row r="4164" spans="1:42" x14ac:dyDescent="0.25">
      <c r="A4164">
        <v>201906</v>
      </c>
      <c r="B4164" t="str">
        <f t="shared" si="910"/>
        <v>2019-I</v>
      </c>
      <c r="C4164" t="s">
        <v>4228</v>
      </c>
      <c r="D4164" t="s">
        <v>4228</v>
      </c>
      <c r="E4164">
        <v>30763613</v>
      </c>
      <c r="F4164" t="s">
        <v>29</v>
      </c>
      <c r="G4164">
        <v>0</v>
      </c>
      <c r="H4164">
        <v>0</v>
      </c>
      <c r="I4164">
        <v>0</v>
      </c>
      <c r="J4164">
        <f t="shared" si="911"/>
        <v>0</v>
      </c>
      <c r="K4164" t="str">
        <f t="shared" si="912"/>
        <v>Modelamiento</v>
      </c>
      <c r="L4164">
        <f t="shared" si="913"/>
        <v>0</v>
      </c>
      <c r="M4164">
        <v>54</v>
      </c>
      <c r="N4164" t="str">
        <f t="shared" si="914"/>
        <v>&lt;=55</v>
      </c>
      <c r="O4164" t="s">
        <v>56</v>
      </c>
      <c r="P4164" t="s">
        <v>39</v>
      </c>
      <c r="Q4164">
        <v>27951</v>
      </c>
      <c r="R4164">
        <v>500</v>
      </c>
      <c r="S4164" t="str">
        <f t="shared" si="915"/>
        <v>&lt;=500</v>
      </c>
      <c r="T4164">
        <v>888</v>
      </c>
      <c r="U4164" t="str">
        <f t="shared" si="916"/>
        <v>&lt;=1000</v>
      </c>
      <c r="V4164" t="s">
        <v>585</v>
      </c>
      <c r="W4164">
        <v>25481</v>
      </c>
      <c r="X4164" s="12">
        <f t="shared" si="917"/>
        <v>1.9622463796554294E-2</v>
      </c>
      <c r="Y4164" t="str">
        <f t="shared" si="918"/>
        <v>&lt;=0.02</v>
      </c>
      <c r="Z4164" t="s">
        <v>32</v>
      </c>
      <c r="AA4164">
        <v>4</v>
      </c>
      <c r="AB4164">
        <v>1895.4</v>
      </c>
      <c r="AC4164" t="str">
        <f t="shared" si="919"/>
        <v>&lt;=2000</v>
      </c>
      <c r="AD4164">
        <v>3865</v>
      </c>
      <c r="AE4164" t="str">
        <f t="shared" si="920"/>
        <v>&gt;120</v>
      </c>
      <c r="AF4164">
        <v>1895.4</v>
      </c>
      <c r="AG4164" t="str">
        <f t="shared" si="921"/>
        <v>&lt;=2000</v>
      </c>
      <c r="AH4164" t="s">
        <v>32</v>
      </c>
      <c r="AI4164" t="str">
        <f t="shared" si="922"/>
        <v/>
      </c>
      <c r="AJ4164" t="s">
        <v>32</v>
      </c>
      <c r="AK4164" t="str">
        <f t="shared" si="923"/>
        <v/>
      </c>
      <c r="AL4164">
        <v>12</v>
      </c>
      <c r="AM4164">
        <v>0</v>
      </c>
      <c r="AN4164">
        <v>12</v>
      </c>
      <c r="AO4164" t="s">
        <v>32</v>
      </c>
      <c r="AP4164">
        <v>1</v>
      </c>
    </row>
    <row r="4165" spans="1:42" x14ac:dyDescent="0.25">
      <c r="A4165">
        <v>201906</v>
      </c>
      <c r="B4165" t="str">
        <f t="shared" si="910"/>
        <v>2019-I</v>
      </c>
      <c r="C4165" t="s">
        <v>4229</v>
      </c>
      <c r="D4165" t="s">
        <v>4229</v>
      </c>
      <c r="E4165">
        <v>30764060</v>
      </c>
      <c r="F4165" t="s">
        <v>29</v>
      </c>
      <c r="G4165">
        <v>0</v>
      </c>
      <c r="H4165">
        <v>0</v>
      </c>
      <c r="I4165">
        <v>0</v>
      </c>
      <c r="J4165">
        <f t="shared" si="911"/>
        <v>0</v>
      </c>
      <c r="K4165" t="str">
        <f t="shared" si="912"/>
        <v>Modelamiento</v>
      </c>
      <c r="L4165">
        <f t="shared" si="913"/>
        <v>0</v>
      </c>
      <c r="M4165">
        <v>46</v>
      </c>
      <c r="N4165" t="str">
        <f t="shared" si="914"/>
        <v>&lt;=50</v>
      </c>
      <c r="O4165" t="s">
        <v>56</v>
      </c>
      <c r="P4165" t="s">
        <v>39</v>
      </c>
      <c r="Q4165">
        <v>50369</v>
      </c>
      <c r="R4165">
        <v>500</v>
      </c>
      <c r="S4165" t="str">
        <f t="shared" si="915"/>
        <v>&lt;=500</v>
      </c>
      <c r="T4165">
        <v>1407</v>
      </c>
      <c r="U4165" t="str">
        <f t="shared" si="916"/>
        <v>&lt;=1500</v>
      </c>
      <c r="V4165" t="s">
        <v>585</v>
      </c>
      <c r="W4165">
        <v>47899</v>
      </c>
      <c r="X4165" s="12">
        <f t="shared" si="917"/>
        <v>1.0438631286665693E-2</v>
      </c>
      <c r="Y4165" t="str">
        <f t="shared" si="918"/>
        <v>&lt;=0.02</v>
      </c>
      <c r="Z4165" t="s">
        <v>32</v>
      </c>
      <c r="AA4165">
        <v>3</v>
      </c>
      <c r="AB4165">
        <v>564</v>
      </c>
      <c r="AC4165" t="str">
        <f t="shared" si="919"/>
        <v>&lt;=1000</v>
      </c>
      <c r="AD4165">
        <v>0</v>
      </c>
      <c r="AE4165" t="str">
        <f t="shared" si="920"/>
        <v>=0</v>
      </c>
      <c r="AF4165">
        <v>0</v>
      </c>
      <c r="AG4165" t="str">
        <f t="shared" si="921"/>
        <v>&lt;=500</v>
      </c>
      <c r="AH4165">
        <v>2100</v>
      </c>
      <c r="AI4165" t="str">
        <f t="shared" si="922"/>
        <v>&lt;=3000</v>
      </c>
      <c r="AJ4165">
        <v>1</v>
      </c>
      <c r="AK4165" t="str">
        <f t="shared" si="923"/>
        <v>&gt;0.9</v>
      </c>
      <c r="AL4165">
        <v>12</v>
      </c>
      <c r="AM4165">
        <v>10</v>
      </c>
      <c r="AN4165">
        <v>0</v>
      </c>
      <c r="AO4165">
        <v>1</v>
      </c>
      <c r="AP4165" t="s">
        <v>32</v>
      </c>
    </row>
    <row r="4166" spans="1:42" x14ac:dyDescent="0.25">
      <c r="A4166">
        <v>201906</v>
      </c>
      <c r="B4166" t="str">
        <f t="shared" si="910"/>
        <v>2019-I</v>
      </c>
      <c r="C4166" t="s">
        <v>4230</v>
      </c>
      <c r="D4166" t="s">
        <v>4230</v>
      </c>
      <c r="E4166">
        <v>30746856</v>
      </c>
      <c r="F4166" t="s">
        <v>29</v>
      </c>
      <c r="G4166">
        <v>1</v>
      </c>
      <c r="H4166">
        <v>0</v>
      </c>
      <c r="I4166">
        <v>0</v>
      </c>
      <c r="J4166">
        <f t="shared" si="911"/>
        <v>0</v>
      </c>
      <c r="K4166" t="str">
        <f t="shared" si="912"/>
        <v>Modelamiento</v>
      </c>
      <c r="L4166">
        <f t="shared" si="913"/>
        <v>0</v>
      </c>
      <c r="M4166">
        <v>26</v>
      </c>
      <c r="N4166" t="str">
        <f t="shared" si="914"/>
        <v>&lt;=30</v>
      </c>
      <c r="O4166" t="s">
        <v>56</v>
      </c>
      <c r="P4166" t="s">
        <v>39</v>
      </c>
      <c r="Q4166">
        <v>62081</v>
      </c>
      <c r="R4166">
        <v>500</v>
      </c>
      <c r="S4166" t="str">
        <f t="shared" si="915"/>
        <v>&lt;=500</v>
      </c>
      <c r="T4166">
        <v>1337</v>
      </c>
      <c r="U4166" t="str">
        <f t="shared" si="916"/>
        <v>&lt;=1400</v>
      </c>
      <c r="V4166" t="s">
        <v>585</v>
      </c>
      <c r="W4166">
        <v>59611</v>
      </c>
      <c r="X4166" s="12">
        <f t="shared" si="917"/>
        <v>8.3877136770059216E-3</v>
      </c>
      <c r="Y4166" t="str">
        <f t="shared" si="918"/>
        <v>&lt;=0.01</v>
      </c>
      <c r="Z4166" t="s">
        <v>32</v>
      </c>
      <c r="AA4166">
        <v>0</v>
      </c>
      <c r="AB4166">
        <v>505.2</v>
      </c>
      <c r="AC4166" t="str">
        <f t="shared" si="919"/>
        <v>&lt;=1000</v>
      </c>
      <c r="AD4166">
        <v>0</v>
      </c>
      <c r="AE4166" t="str">
        <f t="shared" si="920"/>
        <v>=0</v>
      </c>
      <c r="AF4166">
        <v>0</v>
      </c>
      <c r="AG4166" t="str">
        <f t="shared" si="921"/>
        <v>&lt;=500</v>
      </c>
      <c r="AH4166">
        <v>1000</v>
      </c>
      <c r="AI4166" t="str">
        <f t="shared" si="922"/>
        <v>&lt;=1000</v>
      </c>
      <c r="AJ4166">
        <v>0.88539999999999996</v>
      </c>
      <c r="AK4166" t="str">
        <f t="shared" si="923"/>
        <v>&lt;=0.9</v>
      </c>
      <c r="AL4166">
        <v>1</v>
      </c>
      <c r="AM4166">
        <v>1</v>
      </c>
      <c r="AN4166">
        <v>0</v>
      </c>
      <c r="AO4166">
        <v>1</v>
      </c>
      <c r="AP4166" t="s">
        <v>32</v>
      </c>
    </row>
    <row r="4167" spans="1:42" x14ac:dyDescent="0.25">
      <c r="A4167">
        <v>201906</v>
      </c>
      <c r="B4167" t="str">
        <f t="shared" si="910"/>
        <v>2019-I</v>
      </c>
      <c r="C4167" t="s">
        <v>4231</v>
      </c>
      <c r="D4167" t="s">
        <v>4231</v>
      </c>
      <c r="E4167">
        <v>30734898</v>
      </c>
      <c r="F4167" t="s">
        <v>29</v>
      </c>
      <c r="G4167">
        <v>1</v>
      </c>
      <c r="H4167">
        <v>0</v>
      </c>
      <c r="I4167">
        <v>0</v>
      </c>
      <c r="J4167">
        <f t="shared" si="911"/>
        <v>0</v>
      </c>
      <c r="K4167" t="str">
        <f t="shared" si="912"/>
        <v>Modelamiento</v>
      </c>
      <c r="L4167">
        <f t="shared" si="913"/>
        <v>0</v>
      </c>
      <c r="M4167">
        <v>33</v>
      </c>
      <c r="N4167" t="str">
        <f t="shared" si="914"/>
        <v>&lt;=35</v>
      </c>
      <c r="O4167" t="s">
        <v>56</v>
      </c>
      <c r="P4167" t="s">
        <v>31</v>
      </c>
      <c r="Q4167">
        <v>44075</v>
      </c>
      <c r="R4167">
        <v>1649</v>
      </c>
      <c r="S4167" t="str">
        <f t="shared" si="915"/>
        <v>&lt;=2000</v>
      </c>
      <c r="T4167">
        <v>1360</v>
      </c>
      <c r="U4167" t="str">
        <f t="shared" si="916"/>
        <v>&lt;=1400</v>
      </c>
      <c r="V4167" t="s">
        <v>601</v>
      </c>
      <c r="W4167">
        <v>42754</v>
      </c>
      <c r="X4167" s="12">
        <f t="shared" si="917"/>
        <v>3.8569490573981381E-2</v>
      </c>
      <c r="Y4167" t="str">
        <f t="shared" si="918"/>
        <v>&lt;=0.04</v>
      </c>
      <c r="Z4167" t="s">
        <v>32</v>
      </c>
      <c r="AA4167">
        <v>0</v>
      </c>
      <c r="AB4167">
        <v>590.9</v>
      </c>
      <c r="AC4167" t="str">
        <f t="shared" si="919"/>
        <v>&lt;=1000</v>
      </c>
      <c r="AD4167">
        <v>0</v>
      </c>
      <c r="AE4167" t="str">
        <f t="shared" si="920"/>
        <v>=0</v>
      </c>
      <c r="AF4167">
        <v>0</v>
      </c>
      <c r="AG4167" t="str">
        <f t="shared" si="921"/>
        <v>&lt;=500</v>
      </c>
      <c r="AH4167">
        <v>1100</v>
      </c>
      <c r="AI4167" t="str">
        <f t="shared" si="922"/>
        <v>&lt;=2000</v>
      </c>
      <c r="AJ4167">
        <v>0</v>
      </c>
      <c r="AK4167" t="str">
        <f t="shared" si="923"/>
        <v>=0</v>
      </c>
      <c r="AL4167">
        <v>5</v>
      </c>
      <c r="AM4167">
        <v>5</v>
      </c>
      <c r="AN4167">
        <v>0</v>
      </c>
      <c r="AO4167">
        <v>8</v>
      </c>
      <c r="AP4167" t="s">
        <v>32</v>
      </c>
    </row>
    <row r="4168" spans="1:42" x14ac:dyDescent="0.25">
      <c r="A4168">
        <v>201906</v>
      </c>
      <c r="B4168" t="str">
        <f t="shared" si="910"/>
        <v>2019-I</v>
      </c>
      <c r="C4168" t="s">
        <v>4232</v>
      </c>
      <c r="D4168" t="s">
        <v>4232</v>
      </c>
      <c r="E4168">
        <v>30764245</v>
      </c>
      <c r="F4168" t="s">
        <v>29</v>
      </c>
      <c r="G4168">
        <v>0</v>
      </c>
      <c r="H4168">
        <v>0</v>
      </c>
      <c r="I4168">
        <v>0</v>
      </c>
      <c r="J4168">
        <f t="shared" si="911"/>
        <v>0</v>
      </c>
      <c r="K4168" t="str">
        <f t="shared" si="912"/>
        <v>Modelamiento</v>
      </c>
      <c r="L4168">
        <f t="shared" si="913"/>
        <v>0</v>
      </c>
      <c r="M4168">
        <v>35</v>
      </c>
      <c r="N4168" t="str">
        <f t="shared" si="914"/>
        <v>&lt;=35</v>
      </c>
      <c r="O4168" t="s">
        <v>56</v>
      </c>
      <c r="P4168" t="s">
        <v>39</v>
      </c>
      <c r="Q4168">
        <v>38609</v>
      </c>
      <c r="R4168">
        <v>500</v>
      </c>
      <c r="S4168" t="str">
        <f t="shared" si="915"/>
        <v>&lt;=500</v>
      </c>
      <c r="T4168">
        <v>1050</v>
      </c>
      <c r="U4168" t="str">
        <f t="shared" si="916"/>
        <v>&lt;=1100</v>
      </c>
      <c r="V4168" t="s">
        <v>585</v>
      </c>
      <c r="W4168">
        <v>36139</v>
      </c>
      <c r="X4168" s="12">
        <f t="shared" si="917"/>
        <v>1.3835468607321729E-2</v>
      </c>
      <c r="Y4168" t="str">
        <f t="shared" si="918"/>
        <v>&lt;=0.02</v>
      </c>
      <c r="Z4168" t="s">
        <v>32</v>
      </c>
      <c r="AA4168">
        <v>4</v>
      </c>
      <c r="AB4168">
        <v>2171.69</v>
      </c>
      <c r="AC4168" t="str">
        <f t="shared" si="919"/>
        <v>&lt;=3000</v>
      </c>
      <c r="AD4168">
        <v>1624</v>
      </c>
      <c r="AE4168" t="str">
        <f t="shared" si="920"/>
        <v>&gt;120</v>
      </c>
      <c r="AF4168">
        <v>2171.69</v>
      </c>
      <c r="AG4168" t="str">
        <f t="shared" si="921"/>
        <v>&lt;=3000</v>
      </c>
      <c r="AH4168" t="s">
        <v>32</v>
      </c>
      <c r="AI4168" t="str">
        <f t="shared" si="922"/>
        <v/>
      </c>
      <c r="AJ4168" t="s">
        <v>32</v>
      </c>
      <c r="AK4168" t="str">
        <f t="shared" si="923"/>
        <v/>
      </c>
      <c r="AL4168">
        <v>12</v>
      </c>
      <c r="AM4168">
        <v>0</v>
      </c>
      <c r="AN4168">
        <v>12</v>
      </c>
      <c r="AO4168" t="s">
        <v>32</v>
      </c>
      <c r="AP4168">
        <v>1</v>
      </c>
    </row>
    <row r="4169" spans="1:42" x14ac:dyDescent="0.25">
      <c r="A4169">
        <v>201906</v>
      </c>
      <c r="B4169" t="str">
        <f t="shared" si="910"/>
        <v>2019-I</v>
      </c>
      <c r="C4169" t="s">
        <v>4233</v>
      </c>
      <c r="D4169" t="s">
        <v>4233</v>
      </c>
      <c r="E4169">
        <v>30765680</v>
      </c>
      <c r="F4169" t="s">
        <v>29</v>
      </c>
      <c r="G4169">
        <v>0</v>
      </c>
      <c r="H4169">
        <v>0</v>
      </c>
      <c r="I4169">
        <v>0</v>
      </c>
      <c r="J4169">
        <f t="shared" si="911"/>
        <v>0</v>
      </c>
      <c r="K4169" t="str">
        <f t="shared" si="912"/>
        <v>Modelamiento</v>
      </c>
      <c r="L4169">
        <f t="shared" si="913"/>
        <v>0</v>
      </c>
      <c r="M4169">
        <v>26</v>
      </c>
      <c r="N4169" t="str">
        <f t="shared" si="914"/>
        <v>&lt;=30</v>
      </c>
      <c r="O4169" t="s">
        <v>56</v>
      </c>
      <c r="P4169" t="s">
        <v>39</v>
      </c>
      <c r="Q4169">
        <v>47853</v>
      </c>
      <c r="R4169">
        <v>500</v>
      </c>
      <c r="S4169" t="str">
        <f t="shared" si="915"/>
        <v>&lt;=500</v>
      </c>
      <c r="T4169">
        <v>1249</v>
      </c>
      <c r="U4169" t="str">
        <f t="shared" si="916"/>
        <v>&lt;=1300</v>
      </c>
      <c r="V4169" t="s">
        <v>585</v>
      </c>
      <c r="W4169">
        <v>44633</v>
      </c>
      <c r="X4169" s="12">
        <f t="shared" si="917"/>
        <v>1.1202473506150157E-2</v>
      </c>
      <c r="Y4169" t="str">
        <f t="shared" si="918"/>
        <v>&lt;=0.02</v>
      </c>
      <c r="Z4169" t="s">
        <v>32</v>
      </c>
      <c r="AA4169">
        <v>9</v>
      </c>
      <c r="AB4169" t="s">
        <v>32</v>
      </c>
      <c r="AC4169" t="str">
        <f t="shared" si="919"/>
        <v/>
      </c>
      <c r="AD4169" t="s">
        <v>32</v>
      </c>
      <c r="AE4169" t="str">
        <f t="shared" si="920"/>
        <v/>
      </c>
      <c r="AF4169" t="s">
        <v>32</v>
      </c>
      <c r="AG4169" t="str">
        <f t="shared" si="921"/>
        <v/>
      </c>
      <c r="AH4169" t="s">
        <v>32</v>
      </c>
      <c r="AI4169" t="str">
        <f t="shared" si="922"/>
        <v/>
      </c>
      <c r="AJ4169" t="s">
        <v>32</v>
      </c>
      <c r="AK4169" t="str">
        <f t="shared" si="923"/>
        <v/>
      </c>
      <c r="AL4169">
        <v>0</v>
      </c>
      <c r="AM4169">
        <v>0</v>
      </c>
      <c r="AN4169">
        <v>0</v>
      </c>
      <c r="AO4169" t="s">
        <v>32</v>
      </c>
      <c r="AP4169" t="s">
        <v>32</v>
      </c>
    </row>
    <row r="4170" spans="1:42" x14ac:dyDescent="0.25">
      <c r="A4170">
        <v>201906</v>
      </c>
      <c r="B4170" t="str">
        <f t="shared" si="910"/>
        <v>2019-I</v>
      </c>
      <c r="C4170" t="s">
        <v>4234</v>
      </c>
      <c r="D4170" t="s">
        <v>4234</v>
      </c>
      <c r="E4170">
        <v>30763513</v>
      </c>
      <c r="F4170" t="s">
        <v>29</v>
      </c>
      <c r="G4170">
        <v>0</v>
      </c>
      <c r="H4170">
        <v>0</v>
      </c>
      <c r="I4170">
        <v>0</v>
      </c>
      <c r="J4170">
        <f t="shared" si="911"/>
        <v>0</v>
      </c>
      <c r="K4170" t="str">
        <f t="shared" si="912"/>
        <v>Modelamiento</v>
      </c>
      <c r="L4170">
        <f t="shared" si="913"/>
        <v>0</v>
      </c>
      <c r="M4170">
        <v>42</v>
      </c>
      <c r="N4170" t="str">
        <f t="shared" si="914"/>
        <v>&lt;=45</v>
      </c>
      <c r="O4170" t="s">
        <v>56</v>
      </c>
      <c r="P4170" t="s">
        <v>39</v>
      </c>
      <c r="Q4170">
        <v>41904</v>
      </c>
      <c r="R4170">
        <v>500</v>
      </c>
      <c r="S4170" t="str">
        <f t="shared" si="915"/>
        <v>&lt;=500</v>
      </c>
      <c r="T4170">
        <v>1418</v>
      </c>
      <c r="U4170" t="str">
        <f t="shared" si="916"/>
        <v>&lt;=1500</v>
      </c>
      <c r="V4170" t="s">
        <v>585</v>
      </c>
      <c r="W4170">
        <v>39434</v>
      </c>
      <c r="X4170" s="12">
        <f t="shared" si="917"/>
        <v>1.2679413703910332E-2</v>
      </c>
      <c r="Y4170" t="str">
        <f t="shared" si="918"/>
        <v>&lt;=0.02</v>
      </c>
      <c r="Z4170" t="s">
        <v>32</v>
      </c>
      <c r="AA4170">
        <v>0</v>
      </c>
      <c r="AB4170">
        <v>2267.9299999999998</v>
      </c>
      <c r="AC4170" t="str">
        <f t="shared" si="919"/>
        <v>&lt;=3000</v>
      </c>
      <c r="AD4170">
        <v>13</v>
      </c>
      <c r="AE4170" t="str">
        <f t="shared" si="920"/>
        <v>&lt;=30</v>
      </c>
      <c r="AF4170">
        <v>0</v>
      </c>
      <c r="AG4170" t="str">
        <f t="shared" si="921"/>
        <v>&lt;=500</v>
      </c>
      <c r="AH4170">
        <v>1128.72</v>
      </c>
      <c r="AI4170" t="str">
        <f t="shared" si="922"/>
        <v>&lt;=2000</v>
      </c>
      <c r="AJ4170">
        <v>0.91239999999999999</v>
      </c>
      <c r="AK4170" t="str">
        <f t="shared" si="923"/>
        <v>&gt;0.9</v>
      </c>
      <c r="AL4170">
        <v>12</v>
      </c>
      <c r="AM4170">
        <v>12</v>
      </c>
      <c r="AN4170">
        <v>0</v>
      </c>
      <c r="AO4170">
        <v>1</v>
      </c>
      <c r="AP4170" t="s">
        <v>32</v>
      </c>
    </row>
    <row r="4171" spans="1:42" x14ac:dyDescent="0.25">
      <c r="A4171">
        <v>201906</v>
      </c>
      <c r="B4171" t="str">
        <f t="shared" si="910"/>
        <v>2019-I</v>
      </c>
      <c r="C4171" t="s">
        <v>4235</v>
      </c>
      <c r="D4171" t="s">
        <v>4235</v>
      </c>
      <c r="E4171">
        <v>30747512</v>
      </c>
      <c r="F4171" t="s">
        <v>29</v>
      </c>
      <c r="G4171">
        <v>0</v>
      </c>
      <c r="H4171">
        <v>0</v>
      </c>
      <c r="I4171">
        <v>0</v>
      </c>
      <c r="J4171">
        <f t="shared" si="911"/>
        <v>0</v>
      </c>
      <c r="K4171" t="str">
        <f t="shared" si="912"/>
        <v>Modelamiento</v>
      </c>
      <c r="L4171">
        <f t="shared" si="913"/>
        <v>0</v>
      </c>
      <c r="M4171">
        <v>40</v>
      </c>
      <c r="N4171" t="str">
        <f t="shared" si="914"/>
        <v>&lt;=40</v>
      </c>
      <c r="O4171" t="s">
        <v>56</v>
      </c>
      <c r="P4171" t="s">
        <v>31</v>
      </c>
      <c r="Q4171">
        <v>41904</v>
      </c>
      <c r="R4171">
        <v>500</v>
      </c>
      <c r="S4171" t="str">
        <f t="shared" si="915"/>
        <v>&lt;=500</v>
      </c>
      <c r="T4171">
        <v>1417</v>
      </c>
      <c r="U4171" t="str">
        <f t="shared" si="916"/>
        <v>&lt;=1500</v>
      </c>
      <c r="V4171" t="s">
        <v>585</v>
      </c>
      <c r="W4171">
        <v>39434</v>
      </c>
      <c r="X4171" s="12">
        <f t="shared" si="917"/>
        <v>1.2679413703910332E-2</v>
      </c>
      <c r="Y4171" t="str">
        <f t="shared" si="918"/>
        <v>&lt;=0.02</v>
      </c>
      <c r="Z4171" t="s">
        <v>32</v>
      </c>
      <c r="AA4171">
        <v>4</v>
      </c>
      <c r="AB4171">
        <v>1421.17</v>
      </c>
      <c r="AC4171" t="str">
        <f t="shared" si="919"/>
        <v>&lt;=2000</v>
      </c>
      <c r="AD4171">
        <v>380</v>
      </c>
      <c r="AE4171" t="str">
        <f t="shared" si="920"/>
        <v>&gt;120</v>
      </c>
      <c r="AF4171">
        <v>1421.17</v>
      </c>
      <c r="AG4171" t="str">
        <f t="shared" si="921"/>
        <v>&lt;=2000</v>
      </c>
      <c r="AH4171">
        <v>2000</v>
      </c>
      <c r="AI4171" t="str">
        <f t="shared" si="922"/>
        <v>&lt;=2000</v>
      </c>
      <c r="AJ4171">
        <v>0.99939999999999996</v>
      </c>
      <c r="AK4171" t="str">
        <f t="shared" si="923"/>
        <v>&gt;0.9</v>
      </c>
      <c r="AL4171">
        <v>12</v>
      </c>
      <c r="AM4171">
        <v>0</v>
      </c>
      <c r="AN4171">
        <v>9</v>
      </c>
      <c r="AO4171" t="s">
        <v>32</v>
      </c>
      <c r="AP4171">
        <v>1</v>
      </c>
    </row>
    <row r="4172" spans="1:42" x14ac:dyDescent="0.25">
      <c r="A4172">
        <v>201906</v>
      </c>
      <c r="B4172" t="str">
        <f t="shared" si="910"/>
        <v>2019-I</v>
      </c>
      <c r="C4172" t="s">
        <v>4236</v>
      </c>
      <c r="D4172" t="s">
        <v>4236</v>
      </c>
      <c r="E4172">
        <v>30768084</v>
      </c>
      <c r="F4172" t="s">
        <v>29</v>
      </c>
      <c r="G4172">
        <v>0</v>
      </c>
      <c r="H4172">
        <v>0</v>
      </c>
      <c r="I4172">
        <v>0</v>
      </c>
      <c r="J4172">
        <f t="shared" si="911"/>
        <v>0</v>
      </c>
      <c r="K4172" t="str">
        <f t="shared" si="912"/>
        <v>Modelamiento</v>
      </c>
      <c r="L4172">
        <f t="shared" si="913"/>
        <v>0</v>
      </c>
      <c r="M4172">
        <v>49</v>
      </c>
      <c r="N4172" t="str">
        <f t="shared" si="914"/>
        <v>&lt;=50</v>
      </c>
      <c r="O4172" t="s">
        <v>56</v>
      </c>
      <c r="P4172" t="s">
        <v>31</v>
      </c>
      <c r="Q4172">
        <v>34918</v>
      </c>
      <c r="R4172">
        <v>500</v>
      </c>
      <c r="S4172" t="str">
        <f t="shared" si="915"/>
        <v>&lt;=500</v>
      </c>
      <c r="T4172">
        <v>844</v>
      </c>
      <c r="U4172" t="str">
        <f t="shared" si="916"/>
        <v>&lt;=1000</v>
      </c>
      <c r="V4172" t="s">
        <v>585</v>
      </c>
      <c r="W4172">
        <v>32448</v>
      </c>
      <c r="X4172" s="12">
        <f t="shared" si="917"/>
        <v>1.5409270216962525E-2</v>
      </c>
      <c r="Y4172" t="str">
        <f t="shared" si="918"/>
        <v>&lt;=0.02</v>
      </c>
      <c r="Z4172" t="s">
        <v>32</v>
      </c>
      <c r="AA4172">
        <v>0</v>
      </c>
      <c r="AB4172">
        <v>1200</v>
      </c>
      <c r="AC4172" t="str">
        <f t="shared" si="919"/>
        <v>&lt;=2000</v>
      </c>
      <c r="AD4172">
        <v>0</v>
      </c>
      <c r="AE4172" t="str">
        <f t="shared" si="920"/>
        <v>=0</v>
      </c>
      <c r="AF4172">
        <v>0</v>
      </c>
      <c r="AG4172" t="str">
        <f t="shared" si="921"/>
        <v>&lt;=500</v>
      </c>
      <c r="AH4172" t="s">
        <v>32</v>
      </c>
      <c r="AI4172" t="str">
        <f t="shared" si="922"/>
        <v/>
      </c>
      <c r="AJ4172" t="s">
        <v>32</v>
      </c>
      <c r="AK4172" t="str">
        <f t="shared" si="923"/>
        <v/>
      </c>
      <c r="AL4172">
        <v>5</v>
      </c>
      <c r="AM4172">
        <v>5</v>
      </c>
      <c r="AN4172">
        <v>0</v>
      </c>
      <c r="AO4172">
        <v>4</v>
      </c>
      <c r="AP4172" t="s">
        <v>32</v>
      </c>
    </row>
    <row r="4173" spans="1:42" x14ac:dyDescent="0.25">
      <c r="A4173">
        <v>201906</v>
      </c>
      <c r="B4173" t="str">
        <f t="shared" si="910"/>
        <v>2019-I</v>
      </c>
      <c r="C4173" t="s">
        <v>4237</v>
      </c>
      <c r="D4173" t="s">
        <v>4237</v>
      </c>
      <c r="E4173">
        <v>30760647</v>
      </c>
      <c r="F4173" t="s">
        <v>29</v>
      </c>
      <c r="G4173">
        <v>1</v>
      </c>
      <c r="H4173">
        <v>0</v>
      </c>
      <c r="I4173">
        <v>0</v>
      </c>
      <c r="J4173">
        <f t="shared" si="911"/>
        <v>0</v>
      </c>
      <c r="K4173" t="str">
        <f t="shared" si="912"/>
        <v>Modelamiento</v>
      </c>
      <c r="L4173">
        <f t="shared" si="913"/>
        <v>0</v>
      </c>
      <c r="M4173">
        <v>33</v>
      </c>
      <c r="N4173" t="str">
        <f t="shared" si="914"/>
        <v>&lt;=35</v>
      </c>
      <c r="O4173" t="s">
        <v>56</v>
      </c>
      <c r="P4173" t="s">
        <v>39</v>
      </c>
      <c r="Q4173">
        <v>41904</v>
      </c>
      <c r="R4173">
        <v>500</v>
      </c>
      <c r="S4173" t="str">
        <f t="shared" si="915"/>
        <v>&lt;=500</v>
      </c>
      <c r="T4173">
        <v>1417</v>
      </c>
      <c r="U4173" t="str">
        <f t="shared" si="916"/>
        <v>&lt;=1500</v>
      </c>
      <c r="V4173" t="s">
        <v>585</v>
      </c>
      <c r="W4173">
        <v>39434</v>
      </c>
      <c r="X4173" s="12">
        <f t="shared" si="917"/>
        <v>1.2679413703910332E-2</v>
      </c>
      <c r="Y4173" t="str">
        <f t="shared" si="918"/>
        <v>&lt;=0.02</v>
      </c>
      <c r="Z4173" t="s">
        <v>32</v>
      </c>
      <c r="AA4173">
        <v>9</v>
      </c>
      <c r="AB4173" t="s">
        <v>32</v>
      </c>
      <c r="AC4173" t="str">
        <f t="shared" si="919"/>
        <v/>
      </c>
      <c r="AD4173" t="s">
        <v>32</v>
      </c>
      <c r="AE4173" t="str">
        <f t="shared" si="920"/>
        <v/>
      </c>
      <c r="AF4173" t="s">
        <v>32</v>
      </c>
      <c r="AG4173" t="str">
        <f t="shared" si="921"/>
        <v/>
      </c>
      <c r="AH4173" t="s">
        <v>32</v>
      </c>
      <c r="AI4173" t="str">
        <f t="shared" si="922"/>
        <v/>
      </c>
      <c r="AJ4173" t="s">
        <v>32</v>
      </c>
      <c r="AK4173" t="str">
        <f t="shared" si="923"/>
        <v/>
      </c>
      <c r="AL4173">
        <v>0</v>
      </c>
      <c r="AM4173">
        <v>0</v>
      </c>
      <c r="AN4173">
        <v>0</v>
      </c>
      <c r="AO4173" t="s">
        <v>32</v>
      </c>
      <c r="AP4173" t="s">
        <v>32</v>
      </c>
    </row>
    <row r="4174" spans="1:42" x14ac:dyDescent="0.25">
      <c r="A4174">
        <v>201906</v>
      </c>
      <c r="B4174" t="str">
        <f t="shared" si="910"/>
        <v>2019-I</v>
      </c>
      <c r="C4174" t="s">
        <v>4238</v>
      </c>
      <c r="D4174" t="s">
        <v>4238</v>
      </c>
      <c r="E4174">
        <v>30757577</v>
      </c>
      <c r="F4174" t="s">
        <v>29</v>
      </c>
      <c r="G4174">
        <v>0</v>
      </c>
      <c r="H4174">
        <v>0</v>
      </c>
      <c r="I4174">
        <v>0</v>
      </c>
      <c r="J4174">
        <f t="shared" si="911"/>
        <v>0</v>
      </c>
      <c r="K4174" t="str">
        <f t="shared" si="912"/>
        <v>Modelamiento</v>
      </c>
      <c r="L4174">
        <f t="shared" si="913"/>
        <v>0</v>
      </c>
      <c r="M4174">
        <v>29</v>
      </c>
      <c r="N4174" t="str">
        <f t="shared" si="914"/>
        <v>&lt;=30</v>
      </c>
      <c r="O4174" t="s">
        <v>56</v>
      </c>
      <c r="P4174" t="s">
        <v>39</v>
      </c>
      <c r="Q4174">
        <v>35719</v>
      </c>
      <c r="R4174">
        <v>500</v>
      </c>
      <c r="S4174" t="str">
        <f t="shared" si="915"/>
        <v>&lt;=500</v>
      </c>
      <c r="T4174">
        <v>1205</v>
      </c>
      <c r="U4174" t="str">
        <f t="shared" si="916"/>
        <v>&lt;=1300</v>
      </c>
      <c r="V4174" t="s">
        <v>585</v>
      </c>
      <c r="W4174">
        <v>32499</v>
      </c>
      <c r="X4174" s="12">
        <f t="shared" si="917"/>
        <v>1.5385088771962215E-2</v>
      </c>
      <c r="Y4174" t="str">
        <f t="shared" si="918"/>
        <v>&lt;=0.02</v>
      </c>
      <c r="Z4174" t="s">
        <v>32</v>
      </c>
      <c r="AA4174">
        <v>4</v>
      </c>
      <c r="AB4174">
        <v>194.61</v>
      </c>
      <c r="AC4174" t="str">
        <f t="shared" si="919"/>
        <v>&lt;=500</v>
      </c>
      <c r="AD4174">
        <v>433</v>
      </c>
      <c r="AE4174" t="str">
        <f t="shared" si="920"/>
        <v>&gt;120</v>
      </c>
      <c r="AF4174">
        <v>194.61</v>
      </c>
      <c r="AG4174" t="str">
        <f t="shared" si="921"/>
        <v>&lt;=500</v>
      </c>
      <c r="AH4174" t="s">
        <v>32</v>
      </c>
      <c r="AI4174" t="str">
        <f t="shared" si="922"/>
        <v/>
      </c>
      <c r="AJ4174" t="s">
        <v>32</v>
      </c>
      <c r="AK4174" t="str">
        <f t="shared" si="923"/>
        <v/>
      </c>
      <c r="AL4174">
        <v>12</v>
      </c>
      <c r="AM4174">
        <v>0</v>
      </c>
      <c r="AN4174">
        <v>11</v>
      </c>
      <c r="AO4174" t="s">
        <v>32</v>
      </c>
      <c r="AP4174">
        <v>1</v>
      </c>
    </row>
    <row r="4175" spans="1:42" x14ac:dyDescent="0.25">
      <c r="A4175">
        <v>201906</v>
      </c>
      <c r="B4175" t="str">
        <f t="shared" si="910"/>
        <v>2019-I</v>
      </c>
      <c r="C4175" t="s">
        <v>4239</v>
      </c>
      <c r="D4175" t="s">
        <v>4240</v>
      </c>
      <c r="E4175">
        <v>30768992</v>
      </c>
      <c r="F4175" t="s">
        <v>29</v>
      </c>
      <c r="G4175">
        <v>1</v>
      </c>
      <c r="H4175">
        <v>0</v>
      </c>
      <c r="I4175">
        <v>0</v>
      </c>
      <c r="J4175">
        <f t="shared" si="911"/>
        <v>0</v>
      </c>
      <c r="K4175" t="str">
        <f t="shared" si="912"/>
        <v>Modelamiento</v>
      </c>
      <c r="L4175">
        <f t="shared" si="913"/>
        <v>0</v>
      </c>
      <c r="M4175">
        <v>37</v>
      </c>
      <c r="N4175" t="str">
        <f t="shared" si="914"/>
        <v>&lt;=40</v>
      </c>
      <c r="O4175" t="s">
        <v>56</v>
      </c>
      <c r="P4175" t="s">
        <v>31</v>
      </c>
      <c r="Q4175">
        <v>46959</v>
      </c>
      <c r="R4175">
        <v>1650</v>
      </c>
      <c r="S4175" t="str">
        <f t="shared" si="915"/>
        <v>&lt;=2000</v>
      </c>
      <c r="T4175">
        <v>1136</v>
      </c>
      <c r="U4175" t="str">
        <f t="shared" si="916"/>
        <v>&lt;=1200</v>
      </c>
      <c r="V4175" t="s">
        <v>589</v>
      </c>
      <c r="W4175">
        <v>45639</v>
      </c>
      <c r="X4175" s="12">
        <f t="shared" si="917"/>
        <v>3.6153289949385395E-2</v>
      </c>
      <c r="Y4175" t="str">
        <f t="shared" si="918"/>
        <v>&lt;=0.04</v>
      </c>
      <c r="Z4175" t="s">
        <v>32</v>
      </c>
      <c r="AA4175">
        <v>4</v>
      </c>
      <c r="AB4175">
        <v>130.49</v>
      </c>
      <c r="AC4175" t="str">
        <f t="shared" si="919"/>
        <v>&lt;=500</v>
      </c>
      <c r="AD4175">
        <v>1301</v>
      </c>
      <c r="AE4175" t="str">
        <f t="shared" si="920"/>
        <v>&gt;120</v>
      </c>
      <c r="AF4175">
        <v>130.49</v>
      </c>
      <c r="AG4175" t="str">
        <f t="shared" si="921"/>
        <v>&lt;=500</v>
      </c>
      <c r="AH4175" t="s">
        <v>32</v>
      </c>
      <c r="AI4175" t="str">
        <f t="shared" si="922"/>
        <v/>
      </c>
      <c r="AJ4175" t="s">
        <v>32</v>
      </c>
      <c r="AK4175" t="str">
        <f t="shared" si="923"/>
        <v/>
      </c>
      <c r="AL4175">
        <v>12</v>
      </c>
      <c r="AM4175">
        <v>0</v>
      </c>
      <c r="AN4175">
        <v>12</v>
      </c>
      <c r="AO4175" t="s">
        <v>32</v>
      </c>
      <c r="AP4175">
        <v>1</v>
      </c>
    </row>
    <row r="4176" spans="1:42" x14ac:dyDescent="0.25">
      <c r="A4176">
        <v>201906</v>
      </c>
      <c r="B4176" t="str">
        <f t="shared" si="910"/>
        <v>2019-I</v>
      </c>
      <c r="C4176" t="s">
        <v>4241</v>
      </c>
      <c r="D4176" t="s">
        <v>4241</v>
      </c>
      <c r="E4176">
        <v>30766653</v>
      </c>
      <c r="F4176" t="s">
        <v>29</v>
      </c>
      <c r="G4176">
        <v>0</v>
      </c>
      <c r="H4176">
        <v>0</v>
      </c>
      <c r="I4176">
        <v>0</v>
      </c>
      <c r="J4176">
        <f t="shared" si="911"/>
        <v>0</v>
      </c>
      <c r="K4176" t="str">
        <f t="shared" si="912"/>
        <v>Modelamiento</v>
      </c>
      <c r="L4176">
        <f t="shared" si="913"/>
        <v>0</v>
      </c>
      <c r="M4176">
        <v>29</v>
      </c>
      <c r="N4176" t="str">
        <f t="shared" si="914"/>
        <v>&lt;=30</v>
      </c>
      <c r="O4176" t="s">
        <v>56</v>
      </c>
      <c r="P4176" t="s">
        <v>31</v>
      </c>
      <c r="Q4176">
        <v>41453</v>
      </c>
      <c r="R4176">
        <v>500</v>
      </c>
      <c r="S4176" t="str">
        <f t="shared" si="915"/>
        <v>&lt;=500</v>
      </c>
      <c r="T4176">
        <v>1131</v>
      </c>
      <c r="U4176" t="str">
        <f t="shared" si="916"/>
        <v>&lt;=1200</v>
      </c>
      <c r="V4176" t="s">
        <v>585</v>
      </c>
      <c r="W4176">
        <v>38233</v>
      </c>
      <c r="X4176" s="12">
        <f t="shared" si="917"/>
        <v>1.3077707739387439E-2</v>
      </c>
      <c r="Y4176" t="str">
        <f t="shared" si="918"/>
        <v>&lt;=0.02</v>
      </c>
      <c r="Z4176" t="s">
        <v>32</v>
      </c>
      <c r="AA4176">
        <v>9</v>
      </c>
      <c r="AB4176" t="s">
        <v>32</v>
      </c>
      <c r="AC4176" t="str">
        <f t="shared" si="919"/>
        <v/>
      </c>
      <c r="AD4176" t="s">
        <v>32</v>
      </c>
      <c r="AE4176" t="str">
        <f t="shared" si="920"/>
        <v/>
      </c>
      <c r="AF4176" t="s">
        <v>32</v>
      </c>
      <c r="AG4176" t="str">
        <f t="shared" si="921"/>
        <v/>
      </c>
      <c r="AH4176" t="s">
        <v>32</v>
      </c>
      <c r="AI4176" t="str">
        <f t="shared" si="922"/>
        <v/>
      </c>
      <c r="AJ4176" t="s">
        <v>32</v>
      </c>
      <c r="AK4176" t="str">
        <f t="shared" si="923"/>
        <v/>
      </c>
      <c r="AL4176">
        <v>0</v>
      </c>
      <c r="AM4176">
        <v>0</v>
      </c>
      <c r="AN4176">
        <v>0</v>
      </c>
      <c r="AO4176" t="s">
        <v>32</v>
      </c>
      <c r="AP4176" t="s">
        <v>32</v>
      </c>
    </row>
    <row r="4177" spans="1:42" x14ac:dyDescent="0.25">
      <c r="A4177">
        <v>201906</v>
      </c>
      <c r="B4177" t="str">
        <f t="shared" si="910"/>
        <v>2019-I</v>
      </c>
      <c r="C4177" t="s">
        <v>4242</v>
      </c>
      <c r="D4177" t="s">
        <v>4242</v>
      </c>
      <c r="E4177">
        <v>30769388</v>
      </c>
      <c r="F4177" t="s">
        <v>29</v>
      </c>
      <c r="G4177">
        <v>0</v>
      </c>
      <c r="H4177">
        <v>0</v>
      </c>
      <c r="I4177">
        <v>0</v>
      </c>
      <c r="J4177">
        <f t="shared" si="911"/>
        <v>0</v>
      </c>
      <c r="K4177" t="str">
        <f t="shared" si="912"/>
        <v>Modelamiento</v>
      </c>
      <c r="L4177">
        <f t="shared" si="913"/>
        <v>0</v>
      </c>
      <c r="M4177">
        <v>29</v>
      </c>
      <c r="N4177" t="str">
        <f t="shared" si="914"/>
        <v>&lt;=30</v>
      </c>
      <c r="O4177" t="s">
        <v>56</v>
      </c>
      <c r="P4177" t="s">
        <v>39</v>
      </c>
      <c r="Q4177">
        <v>35279</v>
      </c>
      <c r="R4177">
        <v>500</v>
      </c>
      <c r="S4177" t="str">
        <f t="shared" si="915"/>
        <v>&lt;=500</v>
      </c>
      <c r="T4177">
        <v>1101</v>
      </c>
      <c r="U4177" t="str">
        <f t="shared" si="916"/>
        <v>&lt;=1200</v>
      </c>
      <c r="V4177" t="s">
        <v>585</v>
      </c>
      <c r="W4177">
        <v>32809</v>
      </c>
      <c r="X4177" s="12">
        <f t="shared" si="917"/>
        <v>1.5239720808314792E-2</v>
      </c>
      <c r="Y4177" t="str">
        <f t="shared" si="918"/>
        <v>&lt;=0.02</v>
      </c>
      <c r="Z4177" t="s">
        <v>32</v>
      </c>
      <c r="AA4177">
        <v>9</v>
      </c>
      <c r="AB4177" t="s">
        <v>32</v>
      </c>
      <c r="AC4177" t="str">
        <f t="shared" si="919"/>
        <v/>
      </c>
      <c r="AD4177" t="s">
        <v>32</v>
      </c>
      <c r="AE4177" t="str">
        <f t="shared" si="920"/>
        <v/>
      </c>
      <c r="AF4177" t="s">
        <v>32</v>
      </c>
      <c r="AG4177" t="str">
        <f t="shared" si="921"/>
        <v/>
      </c>
      <c r="AH4177" t="s">
        <v>32</v>
      </c>
      <c r="AI4177" t="str">
        <f t="shared" si="922"/>
        <v/>
      </c>
      <c r="AJ4177" t="s">
        <v>32</v>
      </c>
      <c r="AK4177" t="str">
        <f t="shared" si="923"/>
        <v/>
      </c>
      <c r="AL4177">
        <v>0</v>
      </c>
      <c r="AM4177">
        <v>0</v>
      </c>
      <c r="AN4177">
        <v>0</v>
      </c>
      <c r="AO4177" t="s">
        <v>32</v>
      </c>
      <c r="AP4177" t="s">
        <v>32</v>
      </c>
    </row>
    <row r="4178" spans="1:42" x14ac:dyDescent="0.25">
      <c r="A4178">
        <v>201906</v>
      </c>
      <c r="B4178" t="str">
        <f t="shared" si="910"/>
        <v>2019-I</v>
      </c>
      <c r="C4178" t="s">
        <v>4243</v>
      </c>
      <c r="D4178" t="s">
        <v>4243</v>
      </c>
      <c r="E4178">
        <v>30763016</v>
      </c>
      <c r="F4178" t="s">
        <v>29</v>
      </c>
      <c r="G4178">
        <v>0</v>
      </c>
      <c r="H4178">
        <v>0</v>
      </c>
      <c r="I4178">
        <v>0</v>
      </c>
      <c r="J4178">
        <f t="shared" si="911"/>
        <v>0</v>
      </c>
      <c r="K4178" t="str">
        <f t="shared" si="912"/>
        <v>Modelamiento</v>
      </c>
      <c r="L4178">
        <f t="shared" si="913"/>
        <v>0</v>
      </c>
      <c r="M4178">
        <v>36</v>
      </c>
      <c r="N4178" t="str">
        <f t="shared" si="914"/>
        <v>&lt;=40</v>
      </c>
      <c r="O4178" t="s">
        <v>56</v>
      </c>
      <c r="P4178" t="s">
        <v>39</v>
      </c>
      <c r="Q4178">
        <v>58698</v>
      </c>
      <c r="R4178">
        <v>500</v>
      </c>
      <c r="S4178" t="str">
        <f t="shared" si="915"/>
        <v>&lt;=500</v>
      </c>
      <c r="T4178">
        <v>1420</v>
      </c>
      <c r="U4178" t="str">
        <f t="shared" si="916"/>
        <v>&lt;=1500</v>
      </c>
      <c r="V4178" t="s">
        <v>585</v>
      </c>
      <c r="W4178">
        <v>56228</v>
      </c>
      <c r="X4178" s="12">
        <f t="shared" si="917"/>
        <v>8.8923667923454502E-3</v>
      </c>
      <c r="Y4178" t="str">
        <f t="shared" si="918"/>
        <v>&lt;=0.01</v>
      </c>
      <c r="Z4178" t="s">
        <v>32</v>
      </c>
      <c r="AA4178">
        <v>9</v>
      </c>
      <c r="AB4178" t="s">
        <v>32</v>
      </c>
      <c r="AC4178" t="str">
        <f t="shared" si="919"/>
        <v/>
      </c>
      <c r="AD4178" t="s">
        <v>32</v>
      </c>
      <c r="AE4178" t="str">
        <f t="shared" si="920"/>
        <v/>
      </c>
      <c r="AF4178" t="s">
        <v>32</v>
      </c>
      <c r="AG4178" t="str">
        <f t="shared" si="921"/>
        <v/>
      </c>
      <c r="AH4178" t="s">
        <v>32</v>
      </c>
      <c r="AI4178" t="str">
        <f t="shared" si="922"/>
        <v/>
      </c>
      <c r="AJ4178" t="s">
        <v>32</v>
      </c>
      <c r="AK4178" t="str">
        <f t="shared" si="923"/>
        <v/>
      </c>
      <c r="AL4178">
        <v>0</v>
      </c>
      <c r="AM4178">
        <v>0</v>
      </c>
      <c r="AN4178">
        <v>0</v>
      </c>
      <c r="AO4178" t="s">
        <v>32</v>
      </c>
      <c r="AP4178" t="s">
        <v>32</v>
      </c>
    </row>
    <row r="4179" spans="1:42" x14ac:dyDescent="0.25">
      <c r="A4179">
        <v>201906</v>
      </c>
      <c r="B4179" t="str">
        <f t="shared" si="910"/>
        <v>2019-I</v>
      </c>
      <c r="C4179" t="s">
        <v>4244</v>
      </c>
      <c r="D4179" t="s">
        <v>4244</v>
      </c>
      <c r="E4179">
        <v>30761053</v>
      </c>
      <c r="F4179" t="s">
        <v>29</v>
      </c>
      <c r="G4179">
        <v>1</v>
      </c>
      <c r="H4179">
        <v>0</v>
      </c>
      <c r="I4179">
        <v>0</v>
      </c>
      <c r="J4179">
        <f t="shared" si="911"/>
        <v>0</v>
      </c>
      <c r="K4179" t="str">
        <f t="shared" si="912"/>
        <v>Modelamiento</v>
      </c>
      <c r="L4179">
        <f t="shared" si="913"/>
        <v>0</v>
      </c>
      <c r="M4179">
        <v>25</v>
      </c>
      <c r="N4179" t="str">
        <f t="shared" si="914"/>
        <v>&lt;=25</v>
      </c>
      <c r="O4179" t="s">
        <v>56</v>
      </c>
      <c r="P4179" t="s">
        <v>39</v>
      </c>
      <c r="Q4179">
        <v>32830</v>
      </c>
      <c r="R4179">
        <v>500</v>
      </c>
      <c r="S4179" t="str">
        <f t="shared" si="915"/>
        <v>&lt;=500</v>
      </c>
      <c r="T4179">
        <v>1107</v>
      </c>
      <c r="U4179" t="str">
        <f t="shared" si="916"/>
        <v>&lt;=1200</v>
      </c>
      <c r="V4179" t="s">
        <v>614</v>
      </c>
      <c r="W4179">
        <v>30360</v>
      </c>
      <c r="X4179" s="12">
        <f t="shared" si="917"/>
        <v>1.6469038208168644E-2</v>
      </c>
      <c r="Y4179" t="str">
        <f t="shared" si="918"/>
        <v>&lt;=0.02</v>
      </c>
      <c r="Z4179" t="s">
        <v>32</v>
      </c>
      <c r="AA4179">
        <v>9</v>
      </c>
      <c r="AB4179" t="s">
        <v>32</v>
      </c>
      <c r="AC4179" t="str">
        <f t="shared" si="919"/>
        <v/>
      </c>
      <c r="AD4179" t="s">
        <v>32</v>
      </c>
      <c r="AE4179" t="str">
        <f t="shared" si="920"/>
        <v/>
      </c>
      <c r="AF4179" t="s">
        <v>32</v>
      </c>
      <c r="AG4179" t="str">
        <f t="shared" si="921"/>
        <v/>
      </c>
      <c r="AH4179" t="s">
        <v>32</v>
      </c>
      <c r="AI4179" t="str">
        <f t="shared" si="922"/>
        <v/>
      </c>
      <c r="AJ4179" t="s">
        <v>32</v>
      </c>
      <c r="AK4179" t="str">
        <f t="shared" si="923"/>
        <v/>
      </c>
      <c r="AL4179">
        <v>0</v>
      </c>
      <c r="AM4179">
        <v>0</v>
      </c>
      <c r="AN4179">
        <v>0</v>
      </c>
      <c r="AO4179" t="s">
        <v>32</v>
      </c>
      <c r="AP4179" t="s">
        <v>32</v>
      </c>
    </row>
    <row r="4180" spans="1:42" x14ac:dyDescent="0.25">
      <c r="A4180">
        <v>201906</v>
      </c>
      <c r="B4180" t="str">
        <f t="shared" si="910"/>
        <v>2019-I</v>
      </c>
      <c r="C4180" t="s">
        <v>4245</v>
      </c>
      <c r="D4180" t="s">
        <v>4245</v>
      </c>
      <c r="E4180">
        <v>30767456</v>
      </c>
      <c r="F4180" t="s">
        <v>29</v>
      </c>
      <c r="G4180">
        <v>0</v>
      </c>
      <c r="H4180">
        <v>0</v>
      </c>
      <c r="I4180">
        <v>0</v>
      </c>
      <c r="J4180">
        <f t="shared" si="911"/>
        <v>0</v>
      </c>
      <c r="K4180" t="str">
        <f t="shared" si="912"/>
        <v>Modelamiento</v>
      </c>
      <c r="L4180">
        <f t="shared" si="913"/>
        <v>0</v>
      </c>
      <c r="M4180">
        <v>50</v>
      </c>
      <c r="N4180" t="str">
        <f t="shared" si="914"/>
        <v>&lt;=50</v>
      </c>
      <c r="O4180" t="s">
        <v>56</v>
      </c>
      <c r="P4180" t="s">
        <v>39</v>
      </c>
      <c r="Q4180">
        <v>53424</v>
      </c>
      <c r="R4180">
        <v>1000</v>
      </c>
      <c r="S4180" t="str">
        <f t="shared" si="915"/>
        <v>&lt;=1000</v>
      </c>
      <c r="T4180">
        <v>1396</v>
      </c>
      <c r="U4180" t="str">
        <f t="shared" si="916"/>
        <v>&lt;=1400</v>
      </c>
      <c r="V4180" t="s">
        <v>614</v>
      </c>
      <c r="W4180">
        <v>51454</v>
      </c>
      <c r="X4180" s="12">
        <f t="shared" si="917"/>
        <v>1.9434834998250865E-2</v>
      </c>
      <c r="Y4180" t="str">
        <f t="shared" si="918"/>
        <v>&lt;=0.02</v>
      </c>
      <c r="Z4180" t="s">
        <v>32</v>
      </c>
      <c r="AA4180">
        <v>9</v>
      </c>
      <c r="AB4180" t="s">
        <v>32</v>
      </c>
      <c r="AC4180" t="str">
        <f t="shared" si="919"/>
        <v/>
      </c>
      <c r="AD4180" t="s">
        <v>32</v>
      </c>
      <c r="AE4180" t="str">
        <f t="shared" si="920"/>
        <v/>
      </c>
      <c r="AF4180" t="s">
        <v>32</v>
      </c>
      <c r="AG4180" t="str">
        <f t="shared" si="921"/>
        <v/>
      </c>
      <c r="AH4180" t="s">
        <v>32</v>
      </c>
      <c r="AI4180" t="str">
        <f t="shared" si="922"/>
        <v/>
      </c>
      <c r="AJ4180" t="s">
        <v>32</v>
      </c>
      <c r="AK4180" t="str">
        <f t="shared" si="923"/>
        <v/>
      </c>
      <c r="AL4180">
        <v>0</v>
      </c>
      <c r="AM4180">
        <v>0</v>
      </c>
      <c r="AN4180">
        <v>0</v>
      </c>
      <c r="AO4180" t="s">
        <v>32</v>
      </c>
      <c r="AP4180" t="s">
        <v>32</v>
      </c>
    </row>
    <row r="4181" spans="1:42" x14ac:dyDescent="0.25">
      <c r="A4181">
        <v>201906</v>
      </c>
      <c r="B4181" t="str">
        <f t="shared" si="910"/>
        <v>2019-I</v>
      </c>
      <c r="C4181" t="s">
        <v>4246</v>
      </c>
      <c r="D4181" t="s">
        <v>4246</v>
      </c>
      <c r="E4181">
        <v>30768221</v>
      </c>
      <c r="F4181" t="s">
        <v>29</v>
      </c>
      <c r="G4181">
        <v>0</v>
      </c>
      <c r="H4181">
        <v>0</v>
      </c>
      <c r="I4181">
        <v>0</v>
      </c>
      <c r="J4181">
        <f t="shared" si="911"/>
        <v>0</v>
      </c>
      <c r="K4181" t="str">
        <f t="shared" si="912"/>
        <v>Modelamiento</v>
      </c>
      <c r="L4181">
        <f t="shared" si="913"/>
        <v>0</v>
      </c>
      <c r="M4181">
        <v>63</v>
      </c>
      <c r="N4181" t="str">
        <f t="shared" si="914"/>
        <v>&gt;60</v>
      </c>
      <c r="O4181" t="s">
        <v>56</v>
      </c>
      <c r="P4181" t="s">
        <v>110</v>
      </c>
      <c r="Q4181">
        <v>56501</v>
      </c>
      <c r="R4181">
        <v>500</v>
      </c>
      <c r="S4181" t="str">
        <f t="shared" si="915"/>
        <v>&lt;=500</v>
      </c>
      <c r="T4181">
        <v>1217</v>
      </c>
      <c r="U4181" t="str">
        <f t="shared" si="916"/>
        <v>&lt;=1300</v>
      </c>
      <c r="V4181" t="s">
        <v>585</v>
      </c>
      <c r="W4181">
        <v>54031</v>
      </c>
      <c r="X4181" s="12">
        <f t="shared" si="917"/>
        <v>9.2539468083137465E-3</v>
      </c>
      <c r="Y4181" t="str">
        <f t="shared" si="918"/>
        <v>&lt;=0.01</v>
      </c>
      <c r="Z4181" t="s">
        <v>32</v>
      </c>
      <c r="AA4181">
        <v>0</v>
      </c>
      <c r="AB4181">
        <v>437.3</v>
      </c>
      <c r="AC4181" t="str">
        <f t="shared" si="919"/>
        <v>&lt;=500</v>
      </c>
      <c r="AD4181">
        <v>0</v>
      </c>
      <c r="AE4181" t="str">
        <f t="shared" si="920"/>
        <v>=0</v>
      </c>
      <c r="AF4181">
        <v>0</v>
      </c>
      <c r="AG4181" t="str">
        <f t="shared" si="921"/>
        <v>&lt;=500</v>
      </c>
      <c r="AH4181">
        <v>1000</v>
      </c>
      <c r="AI4181" t="str">
        <f t="shared" si="922"/>
        <v>&lt;=1000</v>
      </c>
      <c r="AJ4181">
        <v>0.43730000000000002</v>
      </c>
      <c r="AK4181" t="str">
        <f t="shared" si="923"/>
        <v>&lt;=0.5</v>
      </c>
      <c r="AL4181">
        <v>7</v>
      </c>
      <c r="AM4181">
        <v>7</v>
      </c>
      <c r="AN4181">
        <v>0</v>
      </c>
      <c r="AO4181">
        <v>1</v>
      </c>
      <c r="AP4181" t="s">
        <v>32</v>
      </c>
    </row>
    <row r="4182" spans="1:42" x14ac:dyDescent="0.25">
      <c r="A4182">
        <v>201906</v>
      </c>
      <c r="B4182" t="str">
        <f t="shared" si="910"/>
        <v>2019-I</v>
      </c>
      <c r="C4182" t="s">
        <v>4247</v>
      </c>
      <c r="D4182" t="s">
        <v>4247</v>
      </c>
      <c r="E4182">
        <v>30772119</v>
      </c>
      <c r="F4182" t="s">
        <v>29</v>
      </c>
      <c r="G4182">
        <v>1</v>
      </c>
      <c r="H4182">
        <v>0</v>
      </c>
      <c r="I4182">
        <v>1</v>
      </c>
      <c r="J4182">
        <f t="shared" si="911"/>
        <v>0</v>
      </c>
      <c r="K4182" t="str">
        <f t="shared" si="912"/>
        <v>Insuficiente</v>
      </c>
      <c r="L4182">
        <f t="shared" si="913"/>
        <v>0</v>
      </c>
      <c r="M4182">
        <v>41</v>
      </c>
      <c r="N4182" t="str">
        <f t="shared" si="914"/>
        <v>&lt;=45</v>
      </c>
      <c r="O4182" t="s">
        <v>56</v>
      </c>
      <c r="P4182" t="s">
        <v>35</v>
      </c>
      <c r="Q4182">
        <v>42145</v>
      </c>
      <c r="R4182">
        <v>0</v>
      </c>
      <c r="S4182" t="str">
        <f t="shared" si="915"/>
        <v>=0</v>
      </c>
      <c r="T4182">
        <v>1420</v>
      </c>
      <c r="U4182" t="str">
        <f t="shared" si="916"/>
        <v>&lt;=1500</v>
      </c>
      <c r="V4182" t="s">
        <v>601</v>
      </c>
      <c r="W4182">
        <v>38425</v>
      </c>
      <c r="X4182" s="12">
        <f t="shared" si="917"/>
        <v>0</v>
      </c>
      <c r="Y4182" t="str">
        <f t="shared" si="918"/>
        <v>=0</v>
      </c>
      <c r="Z4182" t="s">
        <v>32</v>
      </c>
      <c r="AA4182">
        <v>9</v>
      </c>
      <c r="AB4182" t="s">
        <v>32</v>
      </c>
      <c r="AC4182" t="str">
        <f t="shared" si="919"/>
        <v/>
      </c>
      <c r="AD4182" t="s">
        <v>32</v>
      </c>
      <c r="AE4182" t="str">
        <f t="shared" si="920"/>
        <v/>
      </c>
      <c r="AF4182" t="s">
        <v>32</v>
      </c>
      <c r="AG4182" t="str">
        <f t="shared" si="921"/>
        <v/>
      </c>
      <c r="AH4182" t="s">
        <v>32</v>
      </c>
      <c r="AI4182" t="str">
        <f t="shared" si="922"/>
        <v/>
      </c>
      <c r="AJ4182" t="s">
        <v>32</v>
      </c>
      <c r="AK4182" t="str">
        <f t="shared" si="923"/>
        <v/>
      </c>
      <c r="AL4182">
        <v>0</v>
      </c>
      <c r="AM4182">
        <v>0</v>
      </c>
      <c r="AN4182">
        <v>0</v>
      </c>
      <c r="AO4182" t="s">
        <v>32</v>
      </c>
      <c r="AP4182" t="s">
        <v>32</v>
      </c>
    </row>
    <row r="4183" spans="1:42" x14ac:dyDescent="0.25">
      <c r="A4183">
        <v>201906</v>
      </c>
      <c r="B4183" t="str">
        <f t="shared" si="910"/>
        <v>2019-I</v>
      </c>
      <c r="C4183" t="s">
        <v>4248</v>
      </c>
      <c r="D4183" t="s">
        <v>4248</v>
      </c>
      <c r="E4183">
        <v>30734045</v>
      </c>
      <c r="F4183" t="s">
        <v>29</v>
      </c>
      <c r="G4183">
        <v>1</v>
      </c>
      <c r="H4183">
        <v>0</v>
      </c>
      <c r="I4183">
        <v>1</v>
      </c>
      <c r="J4183">
        <f t="shared" si="911"/>
        <v>0</v>
      </c>
      <c r="K4183" t="str">
        <f t="shared" si="912"/>
        <v>Insuficiente</v>
      </c>
      <c r="L4183">
        <f t="shared" si="913"/>
        <v>0</v>
      </c>
      <c r="M4183">
        <v>42</v>
      </c>
      <c r="N4183" t="str">
        <f t="shared" si="914"/>
        <v>&lt;=45</v>
      </c>
      <c r="O4183" t="s">
        <v>56</v>
      </c>
      <c r="P4183" t="s">
        <v>39</v>
      </c>
      <c r="Q4183">
        <v>41396</v>
      </c>
      <c r="R4183">
        <v>0</v>
      </c>
      <c r="S4183" t="str">
        <f t="shared" si="915"/>
        <v>=0</v>
      </c>
      <c r="T4183">
        <v>1397</v>
      </c>
      <c r="U4183" t="str">
        <f t="shared" si="916"/>
        <v>&lt;=1400</v>
      </c>
      <c r="V4183" t="s">
        <v>601</v>
      </c>
      <c r="W4183">
        <v>38426</v>
      </c>
      <c r="X4183" s="12">
        <f t="shared" si="917"/>
        <v>0</v>
      </c>
      <c r="Y4183" t="str">
        <f t="shared" si="918"/>
        <v>=0</v>
      </c>
      <c r="Z4183" t="s">
        <v>32</v>
      </c>
      <c r="AA4183">
        <v>9</v>
      </c>
      <c r="AB4183" t="s">
        <v>32</v>
      </c>
      <c r="AC4183" t="str">
        <f t="shared" si="919"/>
        <v/>
      </c>
      <c r="AD4183" t="s">
        <v>32</v>
      </c>
      <c r="AE4183" t="str">
        <f t="shared" si="920"/>
        <v/>
      </c>
      <c r="AF4183" t="s">
        <v>32</v>
      </c>
      <c r="AG4183" t="str">
        <f t="shared" si="921"/>
        <v/>
      </c>
      <c r="AH4183" t="s">
        <v>32</v>
      </c>
      <c r="AI4183" t="str">
        <f t="shared" si="922"/>
        <v/>
      </c>
      <c r="AJ4183" t="s">
        <v>32</v>
      </c>
      <c r="AK4183" t="str">
        <f t="shared" si="923"/>
        <v/>
      </c>
      <c r="AL4183">
        <v>0</v>
      </c>
      <c r="AM4183">
        <v>0</v>
      </c>
      <c r="AN4183">
        <v>0</v>
      </c>
      <c r="AO4183" t="s">
        <v>32</v>
      </c>
      <c r="AP4183" t="s">
        <v>32</v>
      </c>
    </row>
    <row r="4184" spans="1:42" x14ac:dyDescent="0.25">
      <c r="A4184">
        <v>201906</v>
      </c>
      <c r="B4184" t="str">
        <f t="shared" si="910"/>
        <v>2019-I</v>
      </c>
      <c r="C4184" t="s">
        <v>4249</v>
      </c>
      <c r="D4184" t="s">
        <v>4249</v>
      </c>
      <c r="E4184">
        <v>30765918</v>
      </c>
      <c r="F4184" t="s">
        <v>29</v>
      </c>
      <c r="G4184">
        <v>1</v>
      </c>
      <c r="H4184">
        <v>0</v>
      </c>
      <c r="I4184">
        <v>0</v>
      </c>
      <c r="J4184">
        <f t="shared" si="911"/>
        <v>0</v>
      </c>
      <c r="K4184" t="str">
        <f t="shared" si="912"/>
        <v>Modelamiento</v>
      </c>
      <c r="L4184">
        <f t="shared" si="913"/>
        <v>0</v>
      </c>
      <c r="M4184">
        <v>22</v>
      </c>
      <c r="N4184" t="str">
        <f t="shared" si="914"/>
        <v>&lt;=25</v>
      </c>
      <c r="O4184" t="s">
        <v>56</v>
      </c>
      <c r="P4184" t="s">
        <v>39</v>
      </c>
      <c r="Q4184">
        <v>49024</v>
      </c>
      <c r="R4184">
        <v>1031</v>
      </c>
      <c r="S4184" t="str">
        <f t="shared" si="915"/>
        <v>&lt;=1500</v>
      </c>
      <c r="T4184">
        <v>1408</v>
      </c>
      <c r="U4184" t="str">
        <f t="shared" si="916"/>
        <v>&lt;=1500</v>
      </c>
      <c r="V4184" t="s">
        <v>585</v>
      </c>
      <c r="W4184">
        <v>46335</v>
      </c>
      <c r="X4184" s="12">
        <f t="shared" si="917"/>
        <v>2.2250998165533616E-2</v>
      </c>
      <c r="Y4184" t="str">
        <f t="shared" si="918"/>
        <v>&lt;=0.03</v>
      </c>
      <c r="Z4184" t="s">
        <v>32</v>
      </c>
      <c r="AA4184">
        <v>9</v>
      </c>
      <c r="AB4184" t="s">
        <v>32</v>
      </c>
      <c r="AC4184" t="str">
        <f t="shared" si="919"/>
        <v/>
      </c>
      <c r="AD4184" t="s">
        <v>32</v>
      </c>
      <c r="AE4184" t="str">
        <f t="shared" si="920"/>
        <v/>
      </c>
      <c r="AF4184" t="s">
        <v>32</v>
      </c>
      <c r="AG4184" t="str">
        <f t="shared" si="921"/>
        <v/>
      </c>
      <c r="AH4184" t="s">
        <v>32</v>
      </c>
      <c r="AI4184" t="str">
        <f t="shared" si="922"/>
        <v/>
      </c>
      <c r="AJ4184" t="s">
        <v>32</v>
      </c>
      <c r="AK4184" t="str">
        <f t="shared" si="923"/>
        <v/>
      </c>
      <c r="AL4184">
        <v>0</v>
      </c>
      <c r="AM4184">
        <v>0</v>
      </c>
      <c r="AN4184">
        <v>0</v>
      </c>
      <c r="AO4184" t="s">
        <v>32</v>
      </c>
      <c r="AP4184" t="s">
        <v>32</v>
      </c>
    </row>
    <row r="4185" spans="1:42" x14ac:dyDescent="0.25">
      <c r="A4185">
        <v>201906</v>
      </c>
      <c r="B4185" t="str">
        <f t="shared" si="910"/>
        <v>2019-I</v>
      </c>
      <c r="C4185" t="s">
        <v>4250</v>
      </c>
      <c r="D4185" t="s">
        <v>4250</v>
      </c>
      <c r="E4185">
        <v>30771669</v>
      </c>
      <c r="F4185" t="s">
        <v>29</v>
      </c>
      <c r="G4185">
        <v>0</v>
      </c>
      <c r="H4185">
        <v>0</v>
      </c>
      <c r="I4185">
        <v>0</v>
      </c>
      <c r="J4185">
        <f t="shared" si="911"/>
        <v>0</v>
      </c>
      <c r="K4185" t="str">
        <f t="shared" si="912"/>
        <v>Modelamiento</v>
      </c>
      <c r="L4185">
        <f t="shared" si="913"/>
        <v>0</v>
      </c>
      <c r="M4185">
        <v>43</v>
      </c>
      <c r="N4185" t="str">
        <f t="shared" si="914"/>
        <v>&lt;=45</v>
      </c>
      <c r="O4185" t="s">
        <v>56</v>
      </c>
      <c r="P4185" t="s">
        <v>39</v>
      </c>
      <c r="Q4185">
        <v>58848</v>
      </c>
      <c r="R4185">
        <v>500</v>
      </c>
      <c r="S4185" t="str">
        <f t="shared" si="915"/>
        <v>&lt;=500</v>
      </c>
      <c r="T4185">
        <v>1423</v>
      </c>
      <c r="U4185" t="str">
        <f t="shared" si="916"/>
        <v>&lt;=1500</v>
      </c>
      <c r="V4185" t="s">
        <v>585</v>
      </c>
      <c r="W4185">
        <v>56378</v>
      </c>
      <c r="X4185" s="12">
        <f t="shared" si="917"/>
        <v>8.8687076519209616E-3</v>
      </c>
      <c r="Y4185" t="str">
        <f t="shared" si="918"/>
        <v>&lt;=0.01</v>
      </c>
      <c r="Z4185" t="s">
        <v>32</v>
      </c>
      <c r="AA4185">
        <v>9</v>
      </c>
      <c r="AB4185" t="s">
        <v>32</v>
      </c>
      <c r="AC4185" t="str">
        <f t="shared" si="919"/>
        <v/>
      </c>
      <c r="AD4185" t="s">
        <v>32</v>
      </c>
      <c r="AE4185" t="str">
        <f t="shared" si="920"/>
        <v/>
      </c>
      <c r="AF4185" t="s">
        <v>32</v>
      </c>
      <c r="AG4185" t="str">
        <f t="shared" si="921"/>
        <v/>
      </c>
      <c r="AH4185" t="s">
        <v>32</v>
      </c>
      <c r="AI4185" t="str">
        <f t="shared" si="922"/>
        <v/>
      </c>
      <c r="AJ4185" t="s">
        <v>32</v>
      </c>
      <c r="AK4185" t="str">
        <f t="shared" si="923"/>
        <v/>
      </c>
      <c r="AL4185">
        <v>0</v>
      </c>
      <c r="AM4185">
        <v>0</v>
      </c>
      <c r="AN4185">
        <v>0</v>
      </c>
      <c r="AO4185" t="s">
        <v>32</v>
      </c>
      <c r="AP4185" t="s">
        <v>32</v>
      </c>
    </row>
    <row r="4186" spans="1:42" x14ac:dyDescent="0.25">
      <c r="A4186">
        <v>201906</v>
      </c>
      <c r="B4186" t="str">
        <f t="shared" si="910"/>
        <v>2019-I</v>
      </c>
      <c r="C4186" t="s">
        <v>4251</v>
      </c>
      <c r="D4186" t="s">
        <v>4251</v>
      </c>
      <c r="E4186">
        <v>30761797</v>
      </c>
      <c r="F4186" t="s">
        <v>29</v>
      </c>
      <c r="G4186">
        <v>0</v>
      </c>
      <c r="H4186">
        <v>0</v>
      </c>
      <c r="I4186">
        <v>0</v>
      </c>
      <c r="J4186">
        <f t="shared" si="911"/>
        <v>0</v>
      </c>
      <c r="K4186" t="str">
        <f t="shared" si="912"/>
        <v>Modelamiento</v>
      </c>
      <c r="L4186">
        <f t="shared" si="913"/>
        <v>0</v>
      </c>
      <c r="M4186">
        <v>22</v>
      </c>
      <c r="N4186" t="str">
        <f t="shared" si="914"/>
        <v>&lt;=25</v>
      </c>
      <c r="O4186" t="s">
        <v>56</v>
      </c>
      <c r="P4186" t="s">
        <v>39</v>
      </c>
      <c r="Q4186">
        <v>39347</v>
      </c>
      <c r="R4186">
        <v>500</v>
      </c>
      <c r="S4186" t="str">
        <f t="shared" si="915"/>
        <v>&lt;=500</v>
      </c>
      <c r="T4186">
        <v>1327</v>
      </c>
      <c r="U4186" t="str">
        <f t="shared" si="916"/>
        <v>&lt;=1400</v>
      </c>
      <c r="V4186" t="s">
        <v>589</v>
      </c>
      <c r="W4186">
        <v>36127</v>
      </c>
      <c r="X4186" s="12">
        <f t="shared" si="917"/>
        <v>1.3840064217897971E-2</v>
      </c>
      <c r="Y4186" t="str">
        <f t="shared" si="918"/>
        <v>&lt;=0.02</v>
      </c>
      <c r="Z4186" t="s">
        <v>32</v>
      </c>
      <c r="AA4186">
        <v>9</v>
      </c>
      <c r="AB4186" t="s">
        <v>32</v>
      </c>
      <c r="AC4186" t="str">
        <f t="shared" si="919"/>
        <v/>
      </c>
      <c r="AD4186" t="s">
        <v>32</v>
      </c>
      <c r="AE4186" t="str">
        <f t="shared" si="920"/>
        <v/>
      </c>
      <c r="AF4186" t="s">
        <v>32</v>
      </c>
      <c r="AG4186" t="str">
        <f t="shared" si="921"/>
        <v/>
      </c>
      <c r="AH4186" t="s">
        <v>32</v>
      </c>
      <c r="AI4186" t="str">
        <f t="shared" si="922"/>
        <v/>
      </c>
      <c r="AJ4186" t="s">
        <v>32</v>
      </c>
      <c r="AK4186" t="str">
        <f t="shared" si="923"/>
        <v/>
      </c>
      <c r="AL4186">
        <v>0</v>
      </c>
      <c r="AM4186">
        <v>0</v>
      </c>
      <c r="AN4186">
        <v>0</v>
      </c>
      <c r="AO4186" t="s">
        <v>32</v>
      </c>
      <c r="AP4186" t="s">
        <v>32</v>
      </c>
    </row>
    <row r="4187" spans="1:42" x14ac:dyDescent="0.25">
      <c r="A4187">
        <v>201906</v>
      </c>
      <c r="B4187" t="str">
        <f t="shared" si="910"/>
        <v>2019-I</v>
      </c>
      <c r="C4187" t="s">
        <v>4252</v>
      </c>
      <c r="D4187" t="s">
        <v>4252</v>
      </c>
      <c r="E4187">
        <v>30767262</v>
      </c>
      <c r="F4187" t="s">
        <v>29</v>
      </c>
      <c r="G4187">
        <v>1</v>
      </c>
      <c r="H4187">
        <v>0</v>
      </c>
      <c r="I4187">
        <v>0</v>
      </c>
      <c r="J4187">
        <f t="shared" si="911"/>
        <v>0</v>
      </c>
      <c r="K4187" t="str">
        <f t="shared" si="912"/>
        <v>Modelamiento</v>
      </c>
      <c r="L4187">
        <f t="shared" si="913"/>
        <v>0</v>
      </c>
      <c r="M4187">
        <v>22</v>
      </c>
      <c r="N4187" t="str">
        <f t="shared" si="914"/>
        <v>&lt;=25</v>
      </c>
      <c r="O4187" t="s">
        <v>56</v>
      </c>
      <c r="P4187" t="s">
        <v>39</v>
      </c>
      <c r="Q4187">
        <v>42320</v>
      </c>
      <c r="R4187">
        <v>1031</v>
      </c>
      <c r="S4187" t="str">
        <f t="shared" si="915"/>
        <v>&lt;=1500</v>
      </c>
      <c r="T4187">
        <v>1242</v>
      </c>
      <c r="U4187" t="str">
        <f t="shared" si="916"/>
        <v>&lt;=1300</v>
      </c>
      <c r="V4187" t="s">
        <v>585</v>
      </c>
      <c r="W4187">
        <v>39631</v>
      </c>
      <c r="X4187" s="12">
        <f t="shared" si="917"/>
        <v>2.601498826676087E-2</v>
      </c>
      <c r="Y4187" t="str">
        <f t="shared" si="918"/>
        <v>&lt;=0.03</v>
      </c>
      <c r="Z4187" t="s">
        <v>32</v>
      </c>
      <c r="AA4187">
        <v>2</v>
      </c>
      <c r="AB4187">
        <v>4521.8</v>
      </c>
      <c r="AC4187" t="str">
        <f t="shared" si="919"/>
        <v>&lt;=5000</v>
      </c>
      <c r="AD4187">
        <v>32</v>
      </c>
      <c r="AE4187" t="str">
        <f t="shared" si="920"/>
        <v>&lt;=60</v>
      </c>
      <c r="AF4187">
        <v>0</v>
      </c>
      <c r="AG4187" t="str">
        <f t="shared" si="921"/>
        <v>&lt;=500</v>
      </c>
      <c r="AH4187">
        <v>72.16</v>
      </c>
      <c r="AI4187" t="str">
        <f t="shared" si="922"/>
        <v>&lt;=500</v>
      </c>
      <c r="AJ4187">
        <v>0.97919999999999996</v>
      </c>
      <c r="AK4187" t="str">
        <f t="shared" si="923"/>
        <v>&gt;0.9</v>
      </c>
      <c r="AL4187">
        <v>12</v>
      </c>
      <c r="AM4187">
        <v>7</v>
      </c>
      <c r="AN4187">
        <v>0</v>
      </c>
      <c r="AO4187">
        <v>2</v>
      </c>
      <c r="AP4187" t="s">
        <v>32</v>
      </c>
    </row>
    <row r="4188" spans="1:42" x14ac:dyDescent="0.25">
      <c r="A4188">
        <v>201906</v>
      </c>
      <c r="B4188" t="str">
        <f t="shared" si="910"/>
        <v>2019-I</v>
      </c>
      <c r="C4188" t="s">
        <v>4253</v>
      </c>
      <c r="D4188" t="s">
        <v>4253</v>
      </c>
      <c r="E4188">
        <v>30771260</v>
      </c>
      <c r="F4188" t="s">
        <v>29</v>
      </c>
      <c r="G4188">
        <v>1</v>
      </c>
      <c r="H4188">
        <v>0</v>
      </c>
      <c r="I4188">
        <v>0</v>
      </c>
      <c r="J4188">
        <f t="shared" si="911"/>
        <v>0</v>
      </c>
      <c r="K4188" t="str">
        <f t="shared" si="912"/>
        <v>Modelamiento</v>
      </c>
      <c r="L4188">
        <f t="shared" si="913"/>
        <v>0</v>
      </c>
      <c r="M4188">
        <v>27</v>
      </c>
      <c r="N4188" t="str">
        <f t="shared" si="914"/>
        <v>&lt;=30</v>
      </c>
      <c r="O4188" t="s">
        <v>56</v>
      </c>
      <c r="P4188" t="s">
        <v>39</v>
      </c>
      <c r="Q4188">
        <v>54769</v>
      </c>
      <c r="R4188">
        <v>1649</v>
      </c>
      <c r="S4188" t="str">
        <f t="shared" si="915"/>
        <v>&lt;=2000</v>
      </c>
      <c r="T4188">
        <v>1324</v>
      </c>
      <c r="U4188" t="str">
        <f t="shared" si="916"/>
        <v>&lt;=1400</v>
      </c>
      <c r="V4188" t="s">
        <v>1854</v>
      </c>
      <c r="W4188">
        <v>52698</v>
      </c>
      <c r="X4188" s="12">
        <f t="shared" si="917"/>
        <v>3.1291510114235838E-2</v>
      </c>
      <c r="Y4188" t="str">
        <f t="shared" si="918"/>
        <v>&lt;=0.04</v>
      </c>
      <c r="Z4188" t="s">
        <v>32</v>
      </c>
      <c r="AA4188">
        <v>0</v>
      </c>
      <c r="AB4188">
        <v>1847.85</v>
      </c>
      <c r="AC4188" t="str">
        <f t="shared" si="919"/>
        <v>&lt;=2000</v>
      </c>
      <c r="AD4188">
        <v>0</v>
      </c>
      <c r="AE4188" t="str">
        <f t="shared" si="920"/>
        <v>=0</v>
      </c>
      <c r="AF4188">
        <v>0</v>
      </c>
      <c r="AG4188" t="str">
        <f t="shared" si="921"/>
        <v>&lt;=500</v>
      </c>
      <c r="AH4188">
        <v>1900</v>
      </c>
      <c r="AI4188" t="str">
        <f t="shared" si="922"/>
        <v>&lt;=2000</v>
      </c>
      <c r="AJ4188">
        <v>0.97260000000000002</v>
      </c>
      <c r="AK4188" t="str">
        <f t="shared" si="923"/>
        <v>&gt;0.9</v>
      </c>
      <c r="AL4188">
        <v>11</v>
      </c>
      <c r="AM4188">
        <v>11</v>
      </c>
      <c r="AN4188">
        <v>0</v>
      </c>
      <c r="AO4188">
        <v>1</v>
      </c>
      <c r="AP4188" t="s">
        <v>32</v>
      </c>
    </row>
    <row r="4189" spans="1:42" x14ac:dyDescent="0.25">
      <c r="A4189">
        <v>201906</v>
      </c>
      <c r="B4189" t="str">
        <f t="shared" si="910"/>
        <v>2019-I</v>
      </c>
      <c r="C4189" t="s">
        <v>4254</v>
      </c>
      <c r="D4189" t="s">
        <v>4254</v>
      </c>
      <c r="E4189">
        <v>30757205</v>
      </c>
      <c r="F4189" t="s">
        <v>29</v>
      </c>
      <c r="G4189">
        <v>0</v>
      </c>
      <c r="H4189">
        <v>0</v>
      </c>
      <c r="I4189">
        <v>0</v>
      </c>
      <c r="J4189">
        <f t="shared" si="911"/>
        <v>0</v>
      </c>
      <c r="K4189" t="str">
        <f t="shared" si="912"/>
        <v>Modelamiento</v>
      </c>
      <c r="L4189">
        <f t="shared" si="913"/>
        <v>0</v>
      </c>
      <c r="M4189">
        <v>30</v>
      </c>
      <c r="N4189" t="str">
        <f t="shared" si="914"/>
        <v>&lt;=30</v>
      </c>
      <c r="O4189" t="s">
        <v>56</v>
      </c>
      <c r="P4189" t="s">
        <v>31</v>
      </c>
      <c r="Q4189">
        <v>39933</v>
      </c>
      <c r="R4189">
        <v>500</v>
      </c>
      <c r="S4189" t="str">
        <f t="shared" si="915"/>
        <v>&lt;=500</v>
      </c>
      <c r="T4189">
        <v>1129</v>
      </c>
      <c r="U4189" t="str">
        <f t="shared" si="916"/>
        <v>&lt;=1200</v>
      </c>
      <c r="V4189" t="s">
        <v>585</v>
      </c>
      <c r="W4189">
        <v>36713</v>
      </c>
      <c r="X4189" s="12">
        <f t="shared" si="917"/>
        <v>1.3619153978154877E-2</v>
      </c>
      <c r="Y4189" t="str">
        <f t="shared" si="918"/>
        <v>&lt;=0.02</v>
      </c>
      <c r="Z4189" t="s">
        <v>32</v>
      </c>
      <c r="AA4189">
        <v>4</v>
      </c>
      <c r="AB4189">
        <v>1533.76</v>
      </c>
      <c r="AC4189" t="str">
        <f t="shared" si="919"/>
        <v>&lt;=2000</v>
      </c>
      <c r="AD4189">
        <v>1727</v>
      </c>
      <c r="AE4189" t="str">
        <f t="shared" si="920"/>
        <v>&gt;120</v>
      </c>
      <c r="AF4189">
        <v>1533.76</v>
      </c>
      <c r="AG4189" t="str">
        <f t="shared" si="921"/>
        <v>&lt;=2000</v>
      </c>
      <c r="AH4189" t="s">
        <v>32</v>
      </c>
      <c r="AI4189" t="str">
        <f t="shared" si="922"/>
        <v/>
      </c>
      <c r="AJ4189" t="s">
        <v>32</v>
      </c>
      <c r="AK4189" t="str">
        <f t="shared" si="923"/>
        <v/>
      </c>
      <c r="AL4189">
        <v>12</v>
      </c>
      <c r="AM4189">
        <v>0</v>
      </c>
      <c r="AN4189">
        <v>12</v>
      </c>
      <c r="AO4189" t="s">
        <v>32</v>
      </c>
      <c r="AP4189">
        <v>1</v>
      </c>
    </row>
    <row r="4190" spans="1:42" x14ac:dyDescent="0.25">
      <c r="A4190">
        <v>201906</v>
      </c>
      <c r="B4190" t="str">
        <f t="shared" si="910"/>
        <v>2019-I</v>
      </c>
      <c r="C4190" t="s">
        <v>4255</v>
      </c>
      <c r="D4190" t="s">
        <v>4255</v>
      </c>
      <c r="E4190">
        <v>30760864</v>
      </c>
      <c r="F4190" t="s">
        <v>29</v>
      </c>
      <c r="G4190">
        <v>0</v>
      </c>
      <c r="H4190">
        <v>0</v>
      </c>
      <c r="I4190">
        <v>0</v>
      </c>
      <c r="J4190">
        <f t="shared" si="911"/>
        <v>0</v>
      </c>
      <c r="K4190" t="str">
        <f t="shared" si="912"/>
        <v>Modelamiento</v>
      </c>
      <c r="L4190">
        <f t="shared" si="913"/>
        <v>0</v>
      </c>
      <c r="M4190">
        <v>47</v>
      </c>
      <c r="N4190" t="str">
        <f t="shared" si="914"/>
        <v>&lt;=50</v>
      </c>
      <c r="O4190" t="s">
        <v>56</v>
      </c>
      <c r="P4190" t="s">
        <v>69</v>
      </c>
      <c r="Q4190">
        <v>52758</v>
      </c>
      <c r="R4190">
        <v>500</v>
      </c>
      <c r="S4190" t="str">
        <f t="shared" si="915"/>
        <v>&lt;=500</v>
      </c>
      <c r="T4190">
        <v>1168</v>
      </c>
      <c r="U4190" t="str">
        <f t="shared" si="916"/>
        <v>&lt;=1200</v>
      </c>
      <c r="V4190" t="s">
        <v>585</v>
      </c>
      <c r="W4190">
        <v>50288</v>
      </c>
      <c r="X4190" s="12">
        <f t="shared" si="917"/>
        <v>9.9427298759147305E-3</v>
      </c>
      <c r="Y4190" t="str">
        <f t="shared" si="918"/>
        <v>&lt;=0.01</v>
      </c>
      <c r="Z4190" t="s">
        <v>32</v>
      </c>
      <c r="AA4190">
        <v>9</v>
      </c>
      <c r="AB4190" t="s">
        <v>32</v>
      </c>
      <c r="AC4190" t="str">
        <f t="shared" si="919"/>
        <v/>
      </c>
      <c r="AD4190" t="s">
        <v>32</v>
      </c>
      <c r="AE4190" t="str">
        <f t="shared" si="920"/>
        <v/>
      </c>
      <c r="AF4190" t="s">
        <v>32</v>
      </c>
      <c r="AG4190" t="str">
        <f t="shared" si="921"/>
        <v/>
      </c>
      <c r="AH4190" t="s">
        <v>32</v>
      </c>
      <c r="AI4190" t="str">
        <f t="shared" si="922"/>
        <v/>
      </c>
      <c r="AJ4190" t="s">
        <v>32</v>
      </c>
      <c r="AK4190" t="str">
        <f t="shared" si="923"/>
        <v/>
      </c>
      <c r="AL4190">
        <v>0</v>
      </c>
      <c r="AM4190">
        <v>0</v>
      </c>
      <c r="AN4190">
        <v>0</v>
      </c>
      <c r="AO4190" t="s">
        <v>32</v>
      </c>
      <c r="AP4190" t="s">
        <v>32</v>
      </c>
    </row>
    <row r="4191" spans="1:42" x14ac:dyDescent="0.25">
      <c r="A4191">
        <v>201906</v>
      </c>
      <c r="B4191" t="str">
        <f t="shared" si="910"/>
        <v>2019-I</v>
      </c>
      <c r="C4191" t="s">
        <v>4256</v>
      </c>
      <c r="D4191" t="s">
        <v>4256</v>
      </c>
      <c r="E4191">
        <v>30764368</v>
      </c>
      <c r="F4191" t="s">
        <v>29</v>
      </c>
      <c r="G4191">
        <v>1</v>
      </c>
      <c r="H4191">
        <v>0</v>
      </c>
      <c r="I4191">
        <v>0</v>
      </c>
      <c r="J4191">
        <f t="shared" si="911"/>
        <v>0</v>
      </c>
      <c r="K4191" t="str">
        <f t="shared" si="912"/>
        <v>Modelamiento</v>
      </c>
      <c r="L4191">
        <f t="shared" si="913"/>
        <v>0</v>
      </c>
      <c r="M4191">
        <v>26</v>
      </c>
      <c r="N4191" t="str">
        <f t="shared" si="914"/>
        <v>&lt;=30</v>
      </c>
      <c r="O4191" t="s">
        <v>56</v>
      </c>
      <c r="P4191" t="s">
        <v>39</v>
      </c>
      <c r="Q4191">
        <v>58167</v>
      </c>
      <c r="R4191">
        <v>1031</v>
      </c>
      <c r="S4191" t="str">
        <f t="shared" si="915"/>
        <v>&lt;=1500</v>
      </c>
      <c r="T4191">
        <v>1406</v>
      </c>
      <c r="U4191" t="str">
        <f t="shared" si="916"/>
        <v>&lt;=1500</v>
      </c>
      <c r="V4191" t="s">
        <v>585</v>
      </c>
      <c r="W4191">
        <v>56228</v>
      </c>
      <c r="X4191" s="12">
        <f t="shared" si="917"/>
        <v>1.833606032581632E-2</v>
      </c>
      <c r="Y4191" t="str">
        <f t="shared" si="918"/>
        <v>&lt;=0.02</v>
      </c>
      <c r="Z4191" t="s">
        <v>32</v>
      </c>
      <c r="AA4191">
        <v>4</v>
      </c>
      <c r="AB4191">
        <v>2175.9899999999998</v>
      </c>
      <c r="AC4191" t="str">
        <f t="shared" si="919"/>
        <v>&lt;=3000</v>
      </c>
      <c r="AD4191">
        <v>530</v>
      </c>
      <c r="AE4191" t="str">
        <f t="shared" si="920"/>
        <v>&gt;120</v>
      </c>
      <c r="AF4191">
        <v>1070.07</v>
      </c>
      <c r="AG4191" t="str">
        <f t="shared" si="921"/>
        <v>&lt;=2000</v>
      </c>
      <c r="AH4191" t="s">
        <v>32</v>
      </c>
      <c r="AI4191" t="str">
        <f t="shared" si="922"/>
        <v/>
      </c>
      <c r="AJ4191" t="s">
        <v>32</v>
      </c>
      <c r="AK4191" t="str">
        <f t="shared" si="923"/>
        <v/>
      </c>
      <c r="AL4191">
        <v>12</v>
      </c>
      <c r="AM4191">
        <v>0</v>
      </c>
      <c r="AN4191">
        <v>6</v>
      </c>
      <c r="AO4191" t="s">
        <v>32</v>
      </c>
      <c r="AP4191">
        <v>1</v>
      </c>
    </row>
    <row r="4192" spans="1:42" x14ac:dyDescent="0.25">
      <c r="A4192">
        <v>201906</v>
      </c>
      <c r="B4192" t="str">
        <f t="shared" si="910"/>
        <v>2019-I</v>
      </c>
      <c r="C4192" t="s">
        <v>4257</v>
      </c>
      <c r="D4192" t="s">
        <v>4257</v>
      </c>
      <c r="E4192">
        <v>30760169</v>
      </c>
      <c r="F4192" t="s">
        <v>29</v>
      </c>
      <c r="G4192">
        <v>1</v>
      </c>
      <c r="H4192">
        <v>0</v>
      </c>
      <c r="I4192">
        <v>0</v>
      </c>
      <c r="J4192">
        <f t="shared" si="911"/>
        <v>0</v>
      </c>
      <c r="K4192" t="str">
        <f t="shared" si="912"/>
        <v>Modelamiento</v>
      </c>
      <c r="L4192">
        <f t="shared" si="913"/>
        <v>0</v>
      </c>
      <c r="M4192">
        <v>22</v>
      </c>
      <c r="N4192" t="str">
        <f t="shared" si="914"/>
        <v>&lt;=25</v>
      </c>
      <c r="O4192" t="s">
        <v>56</v>
      </c>
      <c r="P4192" t="s">
        <v>39</v>
      </c>
      <c r="Q4192">
        <v>39672</v>
      </c>
      <c r="R4192">
        <v>2473</v>
      </c>
      <c r="S4192" t="str">
        <f t="shared" si="915"/>
        <v>&lt;=2500</v>
      </c>
      <c r="T4192">
        <v>1342</v>
      </c>
      <c r="U4192" t="str">
        <f t="shared" si="916"/>
        <v>&lt;=1400</v>
      </c>
      <c r="V4192" t="s">
        <v>597</v>
      </c>
      <c r="W4192">
        <v>38425</v>
      </c>
      <c r="X4192" s="12">
        <f t="shared" si="917"/>
        <v>6.4359141184124918E-2</v>
      </c>
      <c r="Y4192" t="str">
        <f t="shared" si="918"/>
        <v>&gt;0.06</v>
      </c>
      <c r="Z4192" t="s">
        <v>32</v>
      </c>
      <c r="AA4192">
        <v>9</v>
      </c>
      <c r="AB4192" t="s">
        <v>32</v>
      </c>
      <c r="AC4192" t="str">
        <f t="shared" si="919"/>
        <v/>
      </c>
      <c r="AD4192" t="s">
        <v>32</v>
      </c>
      <c r="AE4192" t="str">
        <f t="shared" si="920"/>
        <v/>
      </c>
      <c r="AF4192" t="s">
        <v>32</v>
      </c>
      <c r="AG4192" t="str">
        <f t="shared" si="921"/>
        <v/>
      </c>
      <c r="AH4192" t="s">
        <v>32</v>
      </c>
      <c r="AI4192" t="str">
        <f t="shared" si="922"/>
        <v/>
      </c>
      <c r="AJ4192" t="s">
        <v>32</v>
      </c>
      <c r="AK4192" t="str">
        <f t="shared" si="923"/>
        <v/>
      </c>
      <c r="AL4192">
        <v>0</v>
      </c>
      <c r="AM4192">
        <v>0</v>
      </c>
      <c r="AN4192">
        <v>0</v>
      </c>
      <c r="AO4192" t="s">
        <v>32</v>
      </c>
      <c r="AP4192" t="s">
        <v>32</v>
      </c>
    </row>
    <row r="4193" spans="1:42" x14ac:dyDescent="0.25">
      <c r="A4193">
        <v>201906</v>
      </c>
      <c r="B4193" t="str">
        <f t="shared" si="910"/>
        <v>2019-I</v>
      </c>
      <c r="C4193" t="s">
        <v>4258</v>
      </c>
      <c r="D4193" t="s">
        <v>4258</v>
      </c>
      <c r="E4193">
        <v>30775688</v>
      </c>
      <c r="F4193" t="s">
        <v>29</v>
      </c>
      <c r="G4193">
        <v>0</v>
      </c>
      <c r="H4193">
        <v>0</v>
      </c>
      <c r="I4193">
        <v>0</v>
      </c>
      <c r="J4193">
        <f t="shared" si="911"/>
        <v>0</v>
      </c>
      <c r="K4193" t="str">
        <f t="shared" si="912"/>
        <v>Modelamiento</v>
      </c>
      <c r="L4193">
        <f t="shared" si="913"/>
        <v>0</v>
      </c>
      <c r="M4193">
        <v>21</v>
      </c>
      <c r="N4193" t="str">
        <f t="shared" si="914"/>
        <v>&lt;=25</v>
      </c>
      <c r="O4193" t="s">
        <v>56</v>
      </c>
      <c r="P4193" t="s">
        <v>39</v>
      </c>
      <c r="Q4193">
        <v>43629</v>
      </c>
      <c r="R4193">
        <v>1031</v>
      </c>
      <c r="S4193" t="str">
        <f t="shared" si="915"/>
        <v>&lt;=1500</v>
      </c>
      <c r="T4193">
        <v>1475</v>
      </c>
      <c r="U4193" t="str">
        <f t="shared" si="916"/>
        <v>&lt;=1500</v>
      </c>
      <c r="V4193" t="s">
        <v>597</v>
      </c>
      <c r="W4193">
        <v>40940</v>
      </c>
      <c r="X4193" s="12">
        <f t="shared" si="917"/>
        <v>2.5183194919394237E-2</v>
      </c>
      <c r="Y4193" t="str">
        <f t="shared" si="918"/>
        <v>&lt;=0.03</v>
      </c>
      <c r="Z4193" t="s">
        <v>32</v>
      </c>
      <c r="AA4193">
        <v>9</v>
      </c>
      <c r="AB4193" t="s">
        <v>32</v>
      </c>
      <c r="AC4193" t="str">
        <f t="shared" si="919"/>
        <v/>
      </c>
      <c r="AD4193" t="s">
        <v>32</v>
      </c>
      <c r="AE4193" t="str">
        <f t="shared" si="920"/>
        <v/>
      </c>
      <c r="AF4193" t="s">
        <v>32</v>
      </c>
      <c r="AG4193" t="str">
        <f t="shared" si="921"/>
        <v/>
      </c>
      <c r="AH4193" t="s">
        <v>32</v>
      </c>
      <c r="AI4193" t="str">
        <f t="shared" si="922"/>
        <v/>
      </c>
      <c r="AJ4193" t="s">
        <v>32</v>
      </c>
      <c r="AK4193" t="str">
        <f t="shared" si="923"/>
        <v/>
      </c>
      <c r="AL4193">
        <v>0</v>
      </c>
      <c r="AM4193">
        <v>0</v>
      </c>
      <c r="AN4193">
        <v>0</v>
      </c>
      <c r="AO4193" t="s">
        <v>32</v>
      </c>
      <c r="AP4193" t="s">
        <v>32</v>
      </c>
    </row>
    <row r="4194" spans="1:42" x14ac:dyDescent="0.25">
      <c r="A4194">
        <v>201906</v>
      </c>
      <c r="B4194" t="str">
        <f t="shared" si="910"/>
        <v>2019-I</v>
      </c>
      <c r="C4194" t="s">
        <v>4259</v>
      </c>
      <c r="D4194" t="s">
        <v>4259</v>
      </c>
      <c r="E4194">
        <v>30771317</v>
      </c>
      <c r="F4194" t="s">
        <v>29</v>
      </c>
      <c r="G4194">
        <v>0</v>
      </c>
      <c r="H4194">
        <v>0</v>
      </c>
      <c r="I4194">
        <v>0</v>
      </c>
      <c r="J4194">
        <f t="shared" si="911"/>
        <v>0</v>
      </c>
      <c r="K4194" t="str">
        <f t="shared" si="912"/>
        <v>Modelamiento</v>
      </c>
      <c r="L4194">
        <f t="shared" si="913"/>
        <v>0</v>
      </c>
      <c r="M4194">
        <v>34</v>
      </c>
      <c r="N4194" t="str">
        <f t="shared" si="914"/>
        <v>&lt;=35</v>
      </c>
      <c r="O4194" t="s">
        <v>56</v>
      </c>
      <c r="P4194" t="s">
        <v>31</v>
      </c>
      <c r="Q4194">
        <v>58167</v>
      </c>
      <c r="R4194">
        <v>1031</v>
      </c>
      <c r="S4194" t="str">
        <f t="shared" si="915"/>
        <v>&lt;=1500</v>
      </c>
      <c r="T4194">
        <v>1406</v>
      </c>
      <c r="U4194" t="str">
        <f t="shared" si="916"/>
        <v>&lt;=1500</v>
      </c>
      <c r="V4194" t="s">
        <v>585</v>
      </c>
      <c r="W4194">
        <v>56228</v>
      </c>
      <c r="X4194" s="12">
        <f t="shared" si="917"/>
        <v>1.833606032581632E-2</v>
      </c>
      <c r="Y4194" t="str">
        <f t="shared" si="918"/>
        <v>&lt;=0.02</v>
      </c>
      <c r="Z4194" t="s">
        <v>32</v>
      </c>
      <c r="AA4194">
        <v>4</v>
      </c>
      <c r="AB4194">
        <v>1226.93</v>
      </c>
      <c r="AC4194" t="str">
        <f t="shared" si="919"/>
        <v>&lt;=2000</v>
      </c>
      <c r="AD4194">
        <v>876</v>
      </c>
      <c r="AE4194" t="str">
        <f t="shared" si="920"/>
        <v>&gt;120</v>
      </c>
      <c r="AF4194">
        <v>1226.93</v>
      </c>
      <c r="AG4194" t="str">
        <f t="shared" si="921"/>
        <v>&lt;=2000</v>
      </c>
      <c r="AH4194" t="s">
        <v>32</v>
      </c>
      <c r="AI4194" t="str">
        <f t="shared" si="922"/>
        <v/>
      </c>
      <c r="AJ4194" t="s">
        <v>32</v>
      </c>
      <c r="AK4194" t="str">
        <f t="shared" si="923"/>
        <v/>
      </c>
      <c r="AL4194">
        <v>12</v>
      </c>
      <c r="AM4194">
        <v>0</v>
      </c>
      <c r="AN4194">
        <v>12</v>
      </c>
      <c r="AO4194" t="s">
        <v>32</v>
      </c>
      <c r="AP4194">
        <v>1</v>
      </c>
    </row>
    <row r="4195" spans="1:42" x14ac:dyDescent="0.25">
      <c r="A4195">
        <v>201906</v>
      </c>
      <c r="B4195" t="str">
        <f t="shared" si="910"/>
        <v>2019-I</v>
      </c>
      <c r="C4195" t="s">
        <v>4260</v>
      </c>
      <c r="D4195" t="s">
        <v>4260</v>
      </c>
      <c r="E4195">
        <v>30744892</v>
      </c>
      <c r="F4195" t="s">
        <v>29</v>
      </c>
      <c r="G4195">
        <v>0</v>
      </c>
      <c r="H4195">
        <v>0</v>
      </c>
      <c r="I4195">
        <v>0</v>
      </c>
      <c r="J4195">
        <f t="shared" si="911"/>
        <v>0</v>
      </c>
      <c r="K4195" t="str">
        <f t="shared" si="912"/>
        <v>Modelamiento</v>
      </c>
      <c r="L4195">
        <f t="shared" si="913"/>
        <v>0</v>
      </c>
      <c r="M4195">
        <v>43</v>
      </c>
      <c r="N4195" t="str">
        <f t="shared" si="914"/>
        <v>&lt;=45</v>
      </c>
      <c r="O4195" t="s">
        <v>56</v>
      </c>
      <c r="P4195" t="s">
        <v>39</v>
      </c>
      <c r="Q4195">
        <v>42260</v>
      </c>
      <c r="R4195">
        <v>1650</v>
      </c>
      <c r="S4195" t="str">
        <f t="shared" si="915"/>
        <v>&lt;=2000</v>
      </c>
      <c r="T4195">
        <v>1429</v>
      </c>
      <c r="U4195" t="str">
        <f t="shared" si="916"/>
        <v>&lt;=1500</v>
      </c>
      <c r="V4195" t="s">
        <v>597</v>
      </c>
      <c r="W4195">
        <v>40940</v>
      </c>
      <c r="X4195" s="12">
        <f t="shared" si="917"/>
        <v>4.0302882266731802E-2</v>
      </c>
      <c r="Y4195" t="str">
        <f t="shared" si="918"/>
        <v>&lt;=0.05</v>
      </c>
      <c r="Z4195" t="s">
        <v>32</v>
      </c>
      <c r="AA4195">
        <v>9</v>
      </c>
      <c r="AB4195" t="s">
        <v>32</v>
      </c>
      <c r="AC4195" t="str">
        <f t="shared" si="919"/>
        <v/>
      </c>
      <c r="AD4195" t="s">
        <v>32</v>
      </c>
      <c r="AE4195" t="str">
        <f t="shared" si="920"/>
        <v/>
      </c>
      <c r="AF4195" t="s">
        <v>32</v>
      </c>
      <c r="AG4195" t="str">
        <f t="shared" si="921"/>
        <v/>
      </c>
      <c r="AH4195" t="s">
        <v>32</v>
      </c>
      <c r="AI4195" t="str">
        <f t="shared" si="922"/>
        <v/>
      </c>
      <c r="AJ4195" t="s">
        <v>32</v>
      </c>
      <c r="AK4195" t="str">
        <f t="shared" si="923"/>
        <v/>
      </c>
      <c r="AL4195">
        <v>0</v>
      </c>
      <c r="AM4195">
        <v>0</v>
      </c>
      <c r="AN4195">
        <v>0</v>
      </c>
      <c r="AO4195" t="s">
        <v>32</v>
      </c>
      <c r="AP4195" t="s">
        <v>32</v>
      </c>
    </row>
    <row r="4196" spans="1:42" x14ac:dyDescent="0.25">
      <c r="A4196">
        <v>201906</v>
      </c>
      <c r="B4196" t="str">
        <f t="shared" si="910"/>
        <v>2019-I</v>
      </c>
      <c r="C4196" t="s">
        <v>4261</v>
      </c>
      <c r="D4196" t="s">
        <v>4261</v>
      </c>
      <c r="E4196">
        <v>30770080</v>
      </c>
      <c r="F4196" t="s">
        <v>29</v>
      </c>
      <c r="G4196">
        <v>0</v>
      </c>
      <c r="H4196">
        <v>0</v>
      </c>
      <c r="I4196">
        <v>0</v>
      </c>
      <c r="J4196">
        <f t="shared" si="911"/>
        <v>0</v>
      </c>
      <c r="K4196" t="str">
        <f t="shared" si="912"/>
        <v>Modelamiento</v>
      </c>
      <c r="L4196">
        <f t="shared" si="913"/>
        <v>0</v>
      </c>
      <c r="M4196">
        <v>29</v>
      </c>
      <c r="N4196" t="str">
        <f t="shared" si="914"/>
        <v>&lt;=30</v>
      </c>
      <c r="O4196" t="s">
        <v>72</v>
      </c>
      <c r="P4196" t="s">
        <v>39</v>
      </c>
      <c r="Q4196">
        <v>58698</v>
      </c>
      <c r="R4196">
        <v>500</v>
      </c>
      <c r="S4196" t="str">
        <f t="shared" si="915"/>
        <v>&lt;=500</v>
      </c>
      <c r="T4196">
        <v>1420</v>
      </c>
      <c r="U4196" t="str">
        <f t="shared" si="916"/>
        <v>&lt;=1500</v>
      </c>
      <c r="V4196" t="s">
        <v>589</v>
      </c>
      <c r="W4196">
        <v>56228</v>
      </c>
      <c r="X4196" s="12">
        <f t="shared" si="917"/>
        <v>8.8923667923454502E-3</v>
      </c>
      <c r="Y4196" t="str">
        <f t="shared" si="918"/>
        <v>&lt;=0.01</v>
      </c>
      <c r="Z4196" t="s">
        <v>32</v>
      </c>
      <c r="AA4196">
        <v>4</v>
      </c>
      <c r="AB4196">
        <v>940.11</v>
      </c>
      <c r="AC4196" t="str">
        <f t="shared" si="919"/>
        <v>&lt;=1000</v>
      </c>
      <c r="AD4196">
        <v>1100</v>
      </c>
      <c r="AE4196" t="str">
        <f t="shared" si="920"/>
        <v>&gt;120</v>
      </c>
      <c r="AF4196">
        <v>940.11</v>
      </c>
      <c r="AG4196" t="str">
        <f t="shared" si="921"/>
        <v>&lt;=1000</v>
      </c>
      <c r="AH4196" t="s">
        <v>32</v>
      </c>
      <c r="AI4196" t="str">
        <f t="shared" si="922"/>
        <v/>
      </c>
      <c r="AJ4196" t="s">
        <v>32</v>
      </c>
      <c r="AK4196" t="str">
        <f t="shared" si="923"/>
        <v/>
      </c>
      <c r="AL4196">
        <v>12</v>
      </c>
      <c r="AM4196">
        <v>0</v>
      </c>
      <c r="AN4196">
        <v>12</v>
      </c>
      <c r="AO4196" t="s">
        <v>32</v>
      </c>
      <c r="AP4196">
        <v>1</v>
      </c>
    </row>
    <row r="4197" spans="1:42" x14ac:dyDescent="0.25">
      <c r="A4197">
        <v>201906</v>
      </c>
      <c r="B4197" t="str">
        <f t="shared" si="910"/>
        <v>2019-I</v>
      </c>
      <c r="C4197" t="s">
        <v>4262</v>
      </c>
      <c r="D4197" t="s">
        <v>4262</v>
      </c>
      <c r="E4197">
        <v>30765297</v>
      </c>
      <c r="F4197" t="s">
        <v>29</v>
      </c>
      <c r="G4197">
        <v>1</v>
      </c>
      <c r="H4197">
        <v>0</v>
      </c>
      <c r="I4197">
        <v>0</v>
      </c>
      <c r="J4197">
        <f t="shared" si="911"/>
        <v>0</v>
      </c>
      <c r="K4197" t="str">
        <f t="shared" si="912"/>
        <v>Modelamiento</v>
      </c>
      <c r="L4197">
        <f t="shared" si="913"/>
        <v>0</v>
      </c>
      <c r="M4197">
        <v>30</v>
      </c>
      <c r="N4197" t="str">
        <f t="shared" si="914"/>
        <v>&lt;=30</v>
      </c>
      <c r="O4197" t="s">
        <v>56</v>
      </c>
      <c r="P4197" t="s">
        <v>31</v>
      </c>
      <c r="Q4197">
        <v>49878</v>
      </c>
      <c r="R4197">
        <v>1031</v>
      </c>
      <c r="S4197" t="str">
        <f t="shared" si="915"/>
        <v>&lt;=1500</v>
      </c>
      <c r="T4197">
        <v>1390</v>
      </c>
      <c r="U4197" t="str">
        <f t="shared" si="916"/>
        <v>&lt;=1400</v>
      </c>
      <c r="V4197" t="s">
        <v>585</v>
      </c>
      <c r="W4197">
        <v>47939</v>
      </c>
      <c r="X4197" s="12">
        <f t="shared" si="917"/>
        <v>2.1506497841006278E-2</v>
      </c>
      <c r="Y4197" t="str">
        <f t="shared" si="918"/>
        <v>&lt;=0.03</v>
      </c>
      <c r="Z4197" t="s">
        <v>32</v>
      </c>
      <c r="AA4197">
        <v>4</v>
      </c>
      <c r="AB4197">
        <v>1337.29</v>
      </c>
      <c r="AC4197" t="str">
        <f t="shared" si="919"/>
        <v>&lt;=2000</v>
      </c>
      <c r="AD4197">
        <v>1321</v>
      </c>
      <c r="AE4197" t="str">
        <f t="shared" si="920"/>
        <v>&gt;120</v>
      </c>
      <c r="AF4197">
        <v>1337.29</v>
      </c>
      <c r="AG4197" t="str">
        <f t="shared" si="921"/>
        <v>&lt;=2000</v>
      </c>
      <c r="AH4197" t="s">
        <v>32</v>
      </c>
      <c r="AI4197" t="str">
        <f t="shared" si="922"/>
        <v/>
      </c>
      <c r="AJ4197" t="s">
        <v>32</v>
      </c>
      <c r="AK4197" t="str">
        <f t="shared" si="923"/>
        <v/>
      </c>
      <c r="AL4197">
        <v>12</v>
      </c>
      <c r="AM4197">
        <v>0</v>
      </c>
      <c r="AN4197">
        <v>12</v>
      </c>
      <c r="AO4197" t="s">
        <v>32</v>
      </c>
      <c r="AP4197">
        <v>1</v>
      </c>
    </row>
    <row r="4198" spans="1:42" x14ac:dyDescent="0.25">
      <c r="A4198">
        <v>201907</v>
      </c>
      <c r="B4198" t="str">
        <f t="shared" si="910"/>
        <v>2019-II</v>
      </c>
      <c r="C4198" t="s">
        <v>4263</v>
      </c>
      <c r="D4198" t="s">
        <v>4263</v>
      </c>
      <c r="E4198">
        <v>30807142</v>
      </c>
      <c r="F4198" t="s">
        <v>29</v>
      </c>
      <c r="G4198">
        <v>0</v>
      </c>
      <c r="H4198">
        <v>0</v>
      </c>
      <c r="I4198">
        <v>0</v>
      </c>
      <c r="J4198">
        <f t="shared" si="911"/>
        <v>0</v>
      </c>
      <c r="K4198" t="str">
        <f t="shared" si="912"/>
        <v>Modelamiento</v>
      </c>
      <c r="L4198">
        <f t="shared" si="913"/>
        <v>0</v>
      </c>
      <c r="M4198">
        <v>43</v>
      </c>
      <c r="N4198" t="str">
        <f t="shared" si="914"/>
        <v>&lt;=45</v>
      </c>
      <c r="O4198" t="s">
        <v>72</v>
      </c>
      <c r="P4198" t="s">
        <v>39</v>
      </c>
      <c r="Q4198">
        <v>40097</v>
      </c>
      <c r="R4198">
        <v>0</v>
      </c>
      <c r="S4198" t="str">
        <f t="shared" si="915"/>
        <v>=0</v>
      </c>
      <c r="T4198">
        <v>1358</v>
      </c>
      <c r="U4198" t="str">
        <f t="shared" si="916"/>
        <v>&lt;=1400</v>
      </c>
      <c r="V4198" t="s">
        <v>597</v>
      </c>
      <c r="W4198">
        <v>37127</v>
      </c>
      <c r="X4198" s="12">
        <f t="shared" si="917"/>
        <v>0</v>
      </c>
      <c r="Y4198" t="str">
        <f t="shared" si="918"/>
        <v>=0</v>
      </c>
      <c r="Z4198" t="s">
        <v>32</v>
      </c>
      <c r="AA4198">
        <v>4</v>
      </c>
      <c r="AB4198">
        <v>3852.75</v>
      </c>
      <c r="AC4198" t="str">
        <f t="shared" si="919"/>
        <v>&lt;=4000</v>
      </c>
      <c r="AD4198">
        <v>325</v>
      </c>
      <c r="AE4198" t="str">
        <f t="shared" si="920"/>
        <v>&gt;120</v>
      </c>
      <c r="AF4198">
        <v>2197.0300000000002</v>
      </c>
      <c r="AG4198" t="str">
        <f t="shared" si="921"/>
        <v>&lt;=3000</v>
      </c>
      <c r="AH4198">
        <v>2323.59</v>
      </c>
      <c r="AI4198" t="str">
        <f t="shared" si="922"/>
        <v>&lt;=3000</v>
      </c>
      <c r="AJ4198">
        <v>1</v>
      </c>
      <c r="AK4198" t="str">
        <f t="shared" si="923"/>
        <v>&gt;0.9</v>
      </c>
      <c r="AL4198">
        <v>12</v>
      </c>
      <c r="AM4198">
        <v>1</v>
      </c>
      <c r="AN4198">
        <v>1</v>
      </c>
      <c r="AO4198">
        <v>12</v>
      </c>
      <c r="AP4198">
        <v>1</v>
      </c>
    </row>
    <row r="4199" spans="1:42" x14ac:dyDescent="0.25">
      <c r="A4199">
        <v>201907</v>
      </c>
      <c r="B4199" t="str">
        <f t="shared" si="910"/>
        <v>2019-II</v>
      </c>
      <c r="C4199" t="s">
        <v>4264</v>
      </c>
      <c r="D4199" t="s">
        <v>4264</v>
      </c>
      <c r="E4199">
        <v>30796325</v>
      </c>
      <c r="F4199" t="s">
        <v>29</v>
      </c>
      <c r="G4199">
        <v>0</v>
      </c>
      <c r="H4199">
        <v>0</v>
      </c>
      <c r="I4199">
        <v>0</v>
      </c>
      <c r="J4199">
        <f t="shared" si="911"/>
        <v>0</v>
      </c>
      <c r="K4199" t="str">
        <f t="shared" si="912"/>
        <v>Modelamiento</v>
      </c>
      <c r="L4199">
        <f t="shared" si="913"/>
        <v>0</v>
      </c>
      <c r="M4199">
        <v>31</v>
      </c>
      <c r="N4199" t="str">
        <f t="shared" si="914"/>
        <v>&lt;=35</v>
      </c>
      <c r="O4199" t="s">
        <v>72</v>
      </c>
      <c r="P4199" t="s">
        <v>39</v>
      </c>
      <c r="Q4199">
        <v>57548</v>
      </c>
      <c r="R4199">
        <v>1650</v>
      </c>
      <c r="S4199" t="str">
        <f t="shared" si="915"/>
        <v>&lt;=2000</v>
      </c>
      <c r="T4199">
        <v>1392</v>
      </c>
      <c r="U4199" t="str">
        <f t="shared" si="916"/>
        <v>&lt;=1400</v>
      </c>
      <c r="V4199" t="s">
        <v>601</v>
      </c>
      <c r="W4199">
        <v>56228</v>
      </c>
      <c r="X4199" s="12">
        <f t="shared" si="917"/>
        <v>2.9344810414739988E-2</v>
      </c>
      <c r="Y4199" t="str">
        <f t="shared" si="918"/>
        <v>&lt;=0.03</v>
      </c>
      <c r="Z4199" t="s">
        <v>32</v>
      </c>
      <c r="AA4199">
        <v>0</v>
      </c>
      <c r="AB4199">
        <v>34221.949999999997</v>
      </c>
      <c r="AC4199" t="str">
        <f t="shared" si="919"/>
        <v>&gt;5000</v>
      </c>
      <c r="AD4199">
        <v>0</v>
      </c>
      <c r="AE4199" t="str">
        <f t="shared" si="920"/>
        <v>=0</v>
      </c>
      <c r="AF4199">
        <v>0</v>
      </c>
      <c r="AG4199" t="str">
        <f t="shared" si="921"/>
        <v>&lt;=500</v>
      </c>
      <c r="AH4199" t="s">
        <v>32</v>
      </c>
      <c r="AI4199" t="str">
        <f t="shared" si="922"/>
        <v/>
      </c>
      <c r="AJ4199" t="s">
        <v>32</v>
      </c>
      <c r="AK4199" t="str">
        <f t="shared" si="923"/>
        <v/>
      </c>
      <c r="AL4199">
        <v>12</v>
      </c>
      <c r="AM4199">
        <v>12</v>
      </c>
      <c r="AN4199">
        <v>0</v>
      </c>
      <c r="AO4199">
        <v>1</v>
      </c>
      <c r="AP4199" t="s">
        <v>32</v>
      </c>
    </row>
    <row r="4200" spans="1:42" x14ac:dyDescent="0.25">
      <c r="A4200">
        <v>201907</v>
      </c>
      <c r="B4200" t="str">
        <f t="shared" si="910"/>
        <v>2019-II</v>
      </c>
      <c r="C4200" t="s">
        <v>4265</v>
      </c>
      <c r="D4200" t="s">
        <v>4265</v>
      </c>
      <c r="E4200">
        <v>30787191</v>
      </c>
      <c r="F4200" t="s">
        <v>29</v>
      </c>
      <c r="G4200">
        <v>0</v>
      </c>
      <c r="H4200">
        <v>0</v>
      </c>
      <c r="I4200">
        <v>0</v>
      </c>
      <c r="J4200">
        <f t="shared" si="911"/>
        <v>0</v>
      </c>
      <c r="K4200" t="str">
        <f t="shared" si="912"/>
        <v>Modelamiento</v>
      </c>
      <c r="L4200">
        <f t="shared" si="913"/>
        <v>0</v>
      </c>
      <c r="M4200">
        <v>25</v>
      </c>
      <c r="N4200" t="str">
        <f t="shared" si="914"/>
        <v>&lt;=25</v>
      </c>
      <c r="O4200" t="s">
        <v>56</v>
      </c>
      <c r="P4200" t="s">
        <v>39</v>
      </c>
      <c r="Q4200">
        <v>49711</v>
      </c>
      <c r="R4200">
        <v>500</v>
      </c>
      <c r="S4200" t="str">
        <f t="shared" si="915"/>
        <v>&lt;=500</v>
      </c>
      <c r="T4200">
        <v>1204</v>
      </c>
      <c r="U4200" t="str">
        <f t="shared" si="916"/>
        <v>&lt;=1300</v>
      </c>
      <c r="V4200" t="s">
        <v>585</v>
      </c>
      <c r="W4200">
        <v>47241</v>
      </c>
      <c r="X4200" s="12">
        <f t="shared" si="917"/>
        <v>1.0584026587074786E-2</v>
      </c>
      <c r="Y4200" t="str">
        <f t="shared" si="918"/>
        <v>&lt;=0.02</v>
      </c>
      <c r="Z4200" t="s">
        <v>32</v>
      </c>
      <c r="AA4200">
        <v>1</v>
      </c>
      <c r="AB4200">
        <v>8632.1</v>
      </c>
      <c r="AC4200" t="str">
        <f t="shared" si="919"/>
        <v>&gt;5000</v>
      </c>
      <c r="AD4200">
        <v>12</v>
      </c>
      <c r="AE4200" t="str">
        <f t="shared" si="920"/>
        <v>&lt;=30</v>
      </c>
      <c r="AF4200">
        <v>0</v>
      </c>
      <c r="AG4200" t="str">
        <f t="shared" si="921"/>
        <v>&lt;=500</v>
      </c>
      <c r="AH4200" t="s">
        <v>32</v>
      </c>
      <c r="AI4200" t="str">
        <f t="shared" si="922"/>
        <v/>
      </c>
      <c r="AJ4200" t="s">
        <v>32</v>
      </c>
      <c r="AK4200" t="str">
        <f t="shared" si="923"/>
        <v/>
      </c>
      <c r="AL4200">
        <v>10</v>
      </c>
      <c r="AM4200">
        <v>9</v>
      </c>
      <c r="AN4200">
        <v>0</v>
      </c>
      <c r="AO4200">
        <v>1</v>
      </c>
      <c r="AP4200" t="s">
        <v>32</v>
      </c>
    </row>
    <row r="4201" spans="1:42" x14ac:dyDescent="0.25">
      <c r="A4201">
        <v>201907</v>
      </c>
      <c r="B4201" t="str">
        <f t="shared" si="910"/>
        <v>2019-II</v>
      </c>
      <c r="C4201" t="s">
        <v>4266</v>
      </c>
      <c r="D4201" t="s">
        <v>4266</v>
      </c>
      <c r="E4201">
        <v>30766726</v>
      </c>
      <c r="F4201" t="s">
        <v>29</v>
      </c>
      <c r="G4201">
        <v>0</v>
      </c>
      <c r="H4201">
        <v>0</v>
      </c>
      <c r="I4201">
        <v>0</v>
      </c>
      <c r="J4201">
        <f t="shared" si="911"/>
        <v>0</v>
      </c>
      <c r="K4201" t="str">
        <f t="shared" si="912"/>
        <v>Modelamiento</v>
      </c>
      <c r="L4201">
        <f t="shared" si="913"/>
        <v>0</v>
      </c>
      <c r="M4201">
        <v>47</v>
      </c>
      <c r="N4201" t="str">
        <f t="shared" si="914"/>
        <v>&lt;=50</v>
      </c>
      <c r="O4201" t="s">
        <v>72</v>
      </c>
      <c r="P4201" t="s">
        <v>39</v>
      </c>
      <c r="Q4201">
        <v>38581</v>
      </c>
      <c r="R4201">
        <v>500</v>
      </c>
      <c r="S4201" t="str">
        <f t="shared" si="915"/>
        <v>&lt;=500</v>
      </c>
      <c r="T4201">
        <v>934</v>
      </c>
      <c r="U4201" t="str">
        <f t="shared" si="916"/>
        <v>&lt;=1000</v>
      </c>
      <c r="V4201" t="s">
        <v>585</v>
      </c>
      <c r="W4201">
        <v>36111</v>
      </c>
      <c r="X4201" s="12">
        <f t="shared" si="917"/>
        <v>1.384619644983523E-2</v>
      </c>
      <c r="Y4201" t="str">
        <f t="shared" si="918"/>
        <v>&lt;=0.02</v>
      </c>
      <c r="Z4201" t="s">
        <v>32</v>
      </c>
      <c r="AA4201">
        <v>0</v>
      </c>
      <c r="AB4201">
        <v>6630.48</v>
      </c>
      <c r="AC4201" t="str">
        <f t="shared" si="919"/>
        <v>&gt;5000</v>
      </c>
      <c r="AD4201">
        <v>0</v>
      </c>
      <c r="AE4201" t="str">
        <f t="shared" si="920"/>
        <v>=0</v>
      </c>
      <c r="AF4201">
        <v>0</v>
      </c>
      <c r="AG4201" t="str">
        <f t="shared" si="921"/>
        <v>&lt;=500</v>
      </c>
      <c r="AH4201">
        <v>2864.34</v>
      </c>
      <c r="AI4201" t="str">
        <f t="shared" si="922"/>
        <v>&lt;=3000</v>
      </c>
      <c r="AJ4201">
        <v>0.99980000000000002</v>
      </c>
      <c r="AK4201" t="str">
        <f t="shared" si="923"/>
        <v>&gt;0.9</v>
      </c>
      <c r="AL4201">
        <v>12</v>
      </c>
      <c r="AM4201">
        <v>12</v>
      </c>
      <c r="AN4201">
        <v>0</v>
      </c>
      <c r="AO4201">
        <v>1</v>
      </c>
      <c r="AP4201" t="s">
        <v>32</v>
      </c>
    </row>
    <row r="4202" spans="1:42" x14ac:dyDescent="0.25">
      <c r="A4202">
        <v>201907</v>
      </c>
      <c r="B4202" t="str">
        <f t="shared" si="910"/>
        <v>2019-II</v>
      </c>
      <c r="C4202" t="s">
        <v>4267</v>
      </c>
      <c r="D4202" t="s">
        <v>4267</v>
      </c>
      <c r="E4202">
        <v>30762738</v>
      </c>
      <c r="F4202" t="s">
        <v>29</v>
      </c>
      <c r="G4202">
        <v>1</v>
      </c>
      <c r="H4202">
        <v>0</v>
      </c>
      <c r="I4202">
        <v>0</v>
      </c>
      <c r="J4202">
        <f t="shared" si="911"/>
        <v>0</v>
      </c>
      <c r="K4202" t="str">
        <f t="shared" si="912"/>
        <v>Modelamiento</v>
      </c>
      <c r="L4202">
        <f t="shared" si="913"/>
        <v>0</v>
      </c>
      <c r="M4202">
        <v>30</v>
      </c>
      <c r="N4202" t="str">
        <f t="shared" si="914"/>
        <v>&lt;=30</v>
      </c>
      <c r="O4202" t="s">
        <v>56</v>
      </c>
      <c r="P4202" t="s">
        <v>39</v>
      </c>
      <c r="Q4202">
        <v>42654</v>
      </c>
      <c r="R4202">
        <v>500</v>
      </c>
      <c r="S4202" t="str">
        <f t="shared" si="915"/>
        <v>&lt;=500</v>
      </c>
      <c r="T4202">
        <v>1445</v>
      </c>
      <c r="U4202" t="str">
        <f t="shared" si="916"/>
        <v>&lt;=1500</v>
      </c>
      <c r="V4202" t="s">
        <v>585</v>
      </c>
      <c r="W4202">
        <v>39434</v>
      </c>
      <c r="X4202" s="12">
        <f t="shared" si="917"/>
        <v>1.2679413703910332E-2</v>
      </c>
      <c r="Y4202" t="str">
        <f t="shared" si="918"/>
        <v>&lt;=0.02</v>
      </c>
      <c r="Z4202" t="s">
        <v>32</v>
      </c>
      <c r="AA4202">
        <v>4</v>
      </c>
      <c r="AB4202">
        <v>427.64</v>
      </c>
      <c r="AC4202" t="str">
        <f t="shared" si="919"/>
        <v>&lt;=500</v>
      </c>
      <c r="AD4202">
        <v>1801</v>
      </c>
      <c r="AE4202" t="str">
        <f t="shared" si="920"/>
        <v>&gt;120</v>
      </c>
      <c r="AF4202">
        <v>427.64</v>
      </c>
      <c r="AG4202" t="str">
        <f t="shared" si="921"/>
        <v>&lt;=500</v>
      </c>
      <c r="AH4202" t="s">
        <v>32</v>
      </c>
      <c r="AI4202" t="str">
        <f t="shared" si="922"/>
        <v/>
      </c>
      <c r="AJ4202" t="s">
        <v>32</v>
      </c>
      <c r="AK4202" t="str">
        <f t="shared" si="923"/>
        <v/>
      </c>
      <c r="AL4202">
        <v>1</v>
      </c>
      <c r="AM4202">
        <v>0</v>
      </c>
      <c r="AN4202">
        <v>1</v>
      </c>
      <c r="AO4202" t="s">
        <v>32</v>
      </c>
      <c r="AP4202">
        <v>12</v>
      </c>
    </row>
    <row r="4203" spans="1:42" x14ac:dyDescent="0.25">
      <c r="A4203">
        <v>201907</v>
      </c>
      <c r="B4203" t="str">
        <f t="shared" si="910"/>
        <v>2019-II</v>
      </c>
      <c r="C4203" t="s">
        <v>4268</v>
      </c>
      <c r="D4203" t="s">
        <v>4268</v>
      </c>
      <c r="E4203">
        <v>30756542</v>
      </c>
      <c r="F4203" t="s">
        <v>29</v>
      </c>
      <c r="G4203">
        <v>0</v>
      </c>
      <c r="H4203">
        <v>0</v>
      </c>
      <c r="I4203">
        <v>0</v>
      </c>
      <c r="J4203">
        <f t="shared" si="911"/>
        <v>0</v>
      </c>
      <c r="K4203" t="str">
        <f t="shared" si="912"/>
        <v>Modelamiento</v>
      </c>
      <c r="L4203">
        <f t="shared" si="913"/>
        <v>0</v>
      </c>
      <c r="M4203">
        <v>32</v>
      </c>
      <c r="N4203" t="str">
        <f t="shared" si="914"/>
        <v>&lt;=35</v>
      </c>
      <c r="O4203" t="s">
        <v>56</v>
      </c>
      <c r="P4203" t="s">
        <v>39</v>
      </c>
      <c r="Q4203">
        <v>35403</v>
      </c>
      <c r="R4203">
        <v>2475</v>
      </c>
      <c r="S4203" t="str">
        <f t="shared" si="915"/>
        <v>&lt;=2500</v>
      </c>
      <c r="T4203">
        <v>1104</v>
      </c>
      <c r="U4203" t="str">
        <f t="shared" si="916"/>
        <v>&lt;=1200</v>
      </c>
      <c r="V4203" t="s">
        <v>585</v>
      </c>
      <c r="W4203">
        <v>34908</v>
      </c>
      <c r="X4203" s="12">
        <f t="shared" si="917"/>
        <v>7.0900653145410789E-2</v>
      </c>
      <c r="Y4203" t="str">
        <f t="shared" si="918"/>
        <v>&gt;0.06</v>
      </c>
      <c r="Z4203" t="s">
        <v>32</v>
      </c>
      <c r="AA4203">
        <v>9</v>
      </c>
      <c r="AB4203" t="s">
        <v>32</v>
      </c>
      <c r="AC4203" t="str">
        <f t="shared" si="919"/>
        <v/>
      </c>
      <c r="AD4203" t="s">
        <v>32</v>
      </c>
      <c r="AE4203" t="str">
        <f t="shared" si="920"/>
        <v/>
      </c>
      <c r="AF4203" t="s">
        <v>32</v>
      </c>
      <c r="AG4203" t="str">
        <f t="shared" si="921"/>
        <v/>
      </c>
      <c r="AH4203" t="s">
        <v>32</v>
      </c>
      <c r="AI4203" t="str">
        <f t="shared" si="922"/>
        <v/>
      </c>
      <c r="AJ4203" t="s">
        <v>32</v>
      </c>
      <c r="AK4203" t="str">
        <f t="shared" si="923"/>
        <v/>
      </c>
      <c r="AL4203">
        <v>0</v>
      </c>
      <c r="AM4203">
        <v>0</v>
      </c>
      <c r="AN4203">
        <v>0</v>
      </c>
      <c r="AO4203" t="s">
        <v>32</v>
      </c>
      <c r="AP4203" t="s">
        <v>32</v>
      </c>
    </row>
    <row r="4204" spans="1:42" x14ac:dyDescent="0.25">
      <c r="A4204">
        <v>201907</v>
      </c>
      <c r="B4204" t="str">
        <f t="shared" si="910"/>
        <v>2019-II</v>
      </c>
      <c r="C4204" t="s">
        <v>4269</v>
      </c>
      <c r="D4204" t="s">
        <v>4269</v>
      </c>
      <c r="E4204">
        <v>30768263</v>
      </c>
      <c r="F4204" t="s">
        <v>29</v>
      </c>
      <c r="G4204">
        <v>0</v>
      </c>
      <c r="H4204">
        <v>0</v>
      </c>
      <c r="I4204">
        <v>0</v>
      </c>
      <c r="J4204">
        <f t="shared" si="911"/>
        <v>0</v>
      </c>
      <c r="K4204" t="str">
        <f t="shared" si="912"/>
        <v>Modelamiento</v>
      </c>
      <c r="L4204">
        <f t="shared" si="913"/>
        <v>0</v>
      </c>
      <c r="M4204">
        <v>33</v>
      </c>
      <c r="N4204" t="str">
        <f t="shared" si="914"/>
        <v>&lt;=35</v>
      </c>
      <c r="O4204" t="s">
        <v>56</v>
      </c>
      <c r="P4204" t="s">
        <v>39</v>
      </c>
      <c r="Q4204">
        <v>58167</v>
      </c>
      <c r="R4204">
        <v>1031</v>
      </c>
      <c r="S4204" t="str">
        <f t="shared" si="915"/>
        <v>&lt;=1500</v>
      </c>
      <c r="T4204">
        <v>1407</v>
      </c>
      <c r="U4204" t="str">
        <f t="shared" si="916"/>
        <v>&lt;=1500</v>
      </c>
      <c r="V4204" t="s">
        <v>585</v>
      </c>
      <c r="W4204">
        <v>56228</v>
      </c>
      <c r="X4204" s="12">
        <f t="shared" si="917"/>
        <v>1.833606032581632E-2</v>
      </c>
      <c r="Y4204" t="str">
        <f t="shared" si="918"/>
        <v>&lt;=0.02</v>
      </c>
      <c r="Z4204" t="s">
        <v>32</v>
      </c>
      <c r="AA4204">
        <v>4</v>
      </c>
      <c r="AB4204">
        <v>1944.14</v>
      </c>
      <c r="AC4204" t="str">
        <f t="shared" si="919"/>
        <v>&lt;=2000</v>
      </c>
      <c r="AD4204">
        <v>1115</v>
      </c>
      <c r="AE4204" t="str">
        <f t="shared" si="920"/>
        <v>&gt;120</v>
      </c>
      <c r="AF4204">
        <v>1944.14</v>
      </c>
      <c r="AG4204" t="str">
        <f t="shared" si="921"/>
        <v>&lt;=2000</v>
      </c>
      <c r="AH4204">
        <v>1000</v>
      </c>
      <c r="AI4204" t="str">
        <f t="shared" si="922"/>
        <v>&lt;=1000</v>
      </c>
      <c r="AJ4204">
        <v>0</v>
      </c>
      <c r="AK4204" t="str">
        <f t="shared" si="923"/>
        <v>=0</v>
      </c>
      <c r="AL4204">
        <v>12</v>
      </c>
      <c r="AM4204">
        <v>0</v>
      </c>
      <c r="AN4204">
        <v>12</v>
      </c>
      <c r="AO4204" t="s">
        <v>32</v>
      </c>
      <c r="AP4204">
        <v>1</v>
      </c>
    </row>
    <row r="4205" spans="1:42" x14ac:dyDescent="0.25">
      <c r="A4205">
        <v>201907</v>
      </c>
      <c r="B4205" t="str">
        <f t="shared" si="910"/>
        <v>2019-II</v>
      </c>
      <c r="C4205" t="s">
        <v>4270</v>
      </c>
      <c r="D4205" t="s">
        <v>4270</v>
      </c>
      <c r="E4205">
        <v>30762154</v>
      </c>
      <c r="F4205" t="s">
        <v>29</v>
      </c>
      <c r="G4205">
        <v>0</v>
      </c>
      <c r="H4205">
        <v>0</v>
      </c>
      <c r="I4205">
        <v>0</v>
      </c>
      <c r="J4205">
        <f t="shared" si="911"/>
        <v>0</v>
      </c>
      <c r="K4205" t="str">
        <f t="shared" si="912"/>
        <v>Modelamiento</v>
      </c>
      <c r="L4205">
        <f t="shared" si="913"/>
        <v>0</v>
      </c>
      <c r="M4205">
        <v>56</v>
      </c>
      <c r="N4205" t="str">
        <f t="shared" si="914"/>
        <v>&lt;=60</v>
      </c>
      <c r="O4205" t="s">
        <v>56</v>
      </c>
      <c r="P4205" t="s">
        <v>35</v>
      </c>
      <c r="Q4205">
        <v>41947</v>
      </c>
      <c r="R4205">
        <v>1650</v>
      </c>
      <c r="S4205" t="str">
        <f t="shared" si="915"/>
        <v>&lt;=2000</v>
      </c>
      <c r="T4205">
        <v>922</v>
      </c>
      <c r="U4205" t="str">
        <f t="shared" si="916"/>
        <v>&lt;=1000</v>
      </c>
      <c r="V4205" t="s">
        <v>612</v>
      </c>
      <c r="W4205">
        <v>40627</v>
      </c>
      <c r="X4205" s="12">
        <f t="shared" si="917"/>
        <v>4.0613385187190786E-2</v>
      </c>
      <c r="Y4205" t="str">
        <f t="shared" si="918"/>
        <v>&lt;=0.05</v>
      </c>
      <c r="Z4205" t="s">
        <v>32</v>
      </c>
      <c r="AA4205">
        <v>0</v>
      </c>
      <c r="AB4205">
        <v>2093.4499999999998</v>
      </c>
      <c r="AC4205" t="str">
        <f t="shared" si="919"/>
        <v>&lt;=3000</v>
      </c>
      <c r="AD4205">
        <v>6</v>
      </c>
      <c r="AE4205" t="str">
        <f t="shared" si="920"/>
        <v>&lt;=8</v>
      </c>
      <c r="AF4205">
        <v>0</v>
      </c>
      <c r="AG4205" t="str">
        <f t="shared" si="921"/>
        <v>&lt;=500</v>
      </c>
      <c r="AH4205">
        <v>1200</v>
      </c>
      <c r="AI4205" t="str">
        <f t="shared" si="922"/>
        <v>&lt;=2000</v>
      </c>
      <c r="AJ4205">
        <v>0.6663</v>
      </c>
      <c r="AK4205" t="str">
        <f t="shared" si="923"/>
        <v>&lt;=0.7</v>
      </c>
      <c r="AL4205">
        <v>12</v>
      </c>
      <c r="AM4205">
        <v>12</v>
      </c>
      <c r="AN4205">
        <v>0</v>
      </c>
      <c r="AO4205">
        <v>1</v>
      </c>
      <c r="AP4205" t="s">
        <v>32</v>
      </c>
    </row>
    <row r="4206" spans="1:42" x14ac:dyDescent="0.25">
      <c r="A4206">
        <v>201907</v>
      </c>
      <c r="B4206" t="str">
        <f t="shared" si="910"/>
        <v>2019-II</v>
      </c>
      <c r="C4206" t="s">
        <v>4271</v>
      </c>
      <c r="D4206" t="s">
        <v>4271</v>
      </c>
      <c r="E4206">
        <v>30772954</v>
      </c>
      <c r="F4206" t="s">
        <v>29</v>
      </c>
      <c r="G4206">
        <v>0</v>
      </c>
      <c r="H4206">
        <v>0</v>
      </c>
      <c r="I4206">
        <v>0</v>
      </c>
      <c r="J4206">
        <f t="shared" si="911"/>
        <v>0</v>
      </c>
      <c r="K4206" t="str">
        <f t="shared" si="912"/>
        <v>Modelamiento</v>
      </c>
      <c r="L4206">
        <f t="shared" si="913"/>
        <v>0</v>
      </c>
      <c r="M4206">
        <v>42</v>
      </c>
      <c r="N4206" t="str">
        <f t="shared" si="914"/>
        <v>&lt;=45</v>
      </c>
      <c r="O4206" t="s">
        <v>56</v>
      </c>
      <c r="P4206" t="s">
        <v>39</v>
      </c>
      <c r="Q4206">
        <v>44283</v>
      </c>
      <c r="R4206">
        <v>1031</v>
      </c>
      <c r="S4206" t="str">
        <f t="shared" si="915"/>
        <v>&lt;=1500</v>
      </c>
      <c r="T4206">
        <v>1071</v>
      </c>
      <c r="U4206" t="str">
        <f t="shared" si="916"/>
        <v>&lt;=1100</v>
      </c>
      <c r="V4206" t="s">
        <v>1407</v>
      </c>
      <c r="W4206">
        <v>42344</v>
      </c>
      <c r="X4206" s="12">
        <f t="shared" si="917"/>
        <v>2.4348195730209712E-2</v>
      </c>
      <c r="Y4206" t="str">
        <f t="shared" si="918"/>
        <v>&lt;=0.03</v>
      </c>
      <c r="Z4206" t="s">
        <v>32</v>
      </c>
      <c r="AA4206">
        <v>4</v>
      </c>
      <c r="AB4206">
        <v>1005.5</v>
      </c>
      <c r="AC4206" t="str">
        <f t="shared" si="919"/>
        <v>&lt;=2000</v>
      </c>
      <c r="AD4206">
        <v>3898</v>
      </c>
      <c r="AE4206" t="str">
        <f t="shared" si="920"/>
        <v>&gt;120</v>
      </c>
      <c r="AF4206">
        <v>1005.5</v>
      </c>
      <c r="AG4206" t="str">
        <f t="shared" si="921"/>
        <v>&lt;=2000</v>
      </c>
      <c r="AH4206" t="s">
        <v>32</v>
      </c>
      <c r="AI4206" t="str">
        <f t="shared" si="922"/>
        <v/>
      </c>
      <c r="AJ4206" t="s">
        <v>32</v>
      </c>
      <c r="AK4206" t="str">
        <f t="shared" si="923"/>
        <v/>
      </c>
      <c r="AL4206">
        <v>12</v>
      </c>
      <c r="AM4206">
        <v>0</v>
      </c>
      <c r="AN4206">
        <v>12</v>
      </c>
      <c r="AO4206" t="s">
        <v>32</v>
      </c>
      <c r="AP4206">
        <v>1</v>
      </c>
    </row>
    <row r="4207" spans="1:42" x14ac:dyDescent="0.25">
      <c r="A4207">
        <v>201907</v>
      </c>
      <c r="B4207" t="str">
        <f t="shared" si="910"/>
        <v>2019-II</v>
      </c>
      <c r="C4207" t="s">
        <v>4272</v>
      </c>
      <c r="D4207" t="s">
        <v>4272</v>
      </c>
      <c r="E4207">
        <v>30759073</v>
      </c>
      <c r="F4207" t="s">
        <v>29</v>
      </c>
      <c r="G4207">
        <v>0</v>
      </c>
      <c r="H4207">
        <v>0</v>
      </c>
      <c r="I4207">
        <v>0</v>
      </c>
      <c r="J4207">
        <f t="shared" si="911"/>
        <v>0</v>
      </c>
      <c r="K4207" t="str">
        <f t="shared" si="912"/>
        <v>Modelamiento</v>
      </c>
      <c r="L4207">
        <f t="shared" si="913"/>
        <v>0</v>
      </c>
      <c r="M4207">
        <v>34</v>
      </c>
      <c r="N4207" t="str">
        <f t="shared" si="914"/>
        <v>&lt;=35</v>
      </c>
      <c r="O4207" t="s">
        <v>56</v>
      </c>
      <c r="P4207" t="s">
        <v>39</v>
      </c>
      <c r="Q4207">
        <v>39066</v>
      </c>
      <c r="R4207">
        <v>1031</v>
      </c>
      <c r="S4207" t="str">
        <f t="shared" si="915"/>
        <v>&lt;=1500</v>
      </c>
      <c r="T4207">
        <v>1321</v>
      </c>
      <c r="U4207" t="str">
        <f t="shared" si="916"/>
        <v>&lt;=1400</v>
      </c>
      <c r="V4207" t="s">
        <v>589</v>
      </c>
      <c r="W4207">
        <v>37127</v>
      </c>
      <c r="X4207" s="12">
        <f t="shared" si="917"/>
        <v>2.7769547768470387E-2</v>
      </c>
      <c r="Y4207" t="str">
        <f t="shared" si="918"/>
        <v>&lt;=0.03</v>
      </c>
      <c r="Z4207" t="s">
        <v>32</v>
      </c>
      <c r="AA4207">
        <v>4</v>
      </c>
      <c r="AB4207">
        <v>893.72</v>
      </c>
      <c r="AC4207" t="str">
        <f t="shared" si="919"/>
        <v>&lt;=1000</v>
      </c>
      <c r="AD4207">
        <v>1538</v>
      </c>
      <c r="AE4207" t="str">
        <f t="shared" si="920"/>
        <v>&gt;120</v>
      </c>
      <c r="AF4207">
        <v>893.72</v>
      </c>
      <c r="AG4207" t="str">
        <f t="shared" si="921"/>
        <v>&lt;=1000</v>
      </c>
      <c r="AH4207" t="s">
        <v>32</v>
      </c>
      <c r="AI4207" t="str">
        <f t="shared" si="922"/>
        <v/>
      </c>
      <c r="AJ4207" t="s">
        <v>32</v>
      </c>
      <c r="AK4207" t="str">
        <f t="shared" si="923"/>
        <v/>
      </c>
      <c r="AL4207">
        <v>12</v>
      </c>
      <c r="AM4207">
        <v>0</v>
      </c>
      <c r="AN4207">
        <v>12</v>
      </c>
      <c r="AO4207" t="s">
        <v>32</v>
      </c>
      <c r="AP4207">
        <v>1</v>
      </c>
    </row>
    <row r="4208" spans="1:42" x14ac:dyDescent="0.25">
      <c r="A4208">
        <v>201907</v>
      </c>
      <c r="B4208" t="str">
        <f t="shared" si="910"/>
        <v>2019-II</v>
      </c>
      <c r="C4208" t="s">
        <v>4273</v>
      </c>
      <c r="D4208" t="s">
        <v>4273</v>
      </c>
      <c r="E4208">
        <v>30762816</v>
      </c>
      <c r="F4208" t="s">
        <v>29</v>
      </c>
      <c r="G4208">
        <v>0</v>
      </c>
      <c r="H4208">
        <v>0</v>
      </c>
      <c r="I4208">
        <v>0</v>
      </c>
      <c r="J4208">
        <f t="shared" si="911"/>
        <v>0</v>
      </c>
      <c r="K4208" t="str">
        <f t="shared" si="912"/>
        <v>Modelamiento</v>
      </c>
      <c r="L4208">
        <f t="shared" si="913"/>
        <v>0</v>
      </c>
      <c r="M4208">
        <v>37</v>
      </c>
      <c r="N4208" t="str">
        <f t="shared" si="914"/>
        <v>&lt;=40</v>
      </c>
      <c r="O4208" t="s">
        <v>72</v>
      </c>
      <c r="P4208" t="s">
        <v>39</v>
      </c>
      <c r="Q4208">
        <v>40364</v>
      </c>
      <c r="R4208">
        <v>1031</v>
      </c>
      <c r="S4208" t="str">
        <f t="shared" si="915"/>
        <v>&lt;=1500</v>
      </c>
      <c r="T4208">
        <v>1378</v>
      </c>
      <c r="U4208" t="str">
        <f t="shared" si="916"/>
        <v>&lt;=1400</v>
      </c>
      <c r="V4208" t="s">
        <v>601</v>
      </c>
      <c r="W4208">
        <v>38425</v>
      </c>
      <c r="X4208" s="12">
        <f t="shared" si="917"/>
        <v>2.683148991541965E-2</v>
      </c>
      <c r="Y4208" t="str">
        <f t="shared" si="918"/>
        <v>&lt;=0.03</v>
      </c>
      <c r="Z4208" t="s">
        <v>32</v>
      </c>
      <c r="AA4208">
        <v>9</v>
      </c>
      <c r="AB4208" t="s">
        <v>32</v>
      </c>
      <c r="AC4208" t="str">
        <f t="shared" si="919"/>
        <v/>
      </c>
      <c r="AD4208" t="s">
        <v>32</v>
      </c>
      <c r="AE4208" t="str">
        <f t="shared" si="920"/>
        <v/>
      </c>
      <c r="AF4208" t="s">
        <v>32</v>
      </c>
      <c r="AG4208" t="str">
        <f t="shared" si="921"/>
        <v/>
      </c>
      <c r="AH4208" t="s">
        <v>32</v>
      </c>
      <c r="AI4208" t="str">
        <f t="shared" si="922"/>
        <v/>
      </c>
      <c r="AJ4208" t="s">
        <v>32</v>
      </c>
      <c r="AK4208" t="str">
        <f t="shared" si="923"/>
        <v/>
      </c>
      <c r="AL4208">
        <v>0</v>
      </c>
      <c r="AM4208">
        <v>0</v>
      </c>
      <c r="AN4208">
        <v>0</v>
      </c>
      <c r="AO4208" t="s">
        <v>32</v>
      </c>
      <c r="AP4208" t="s">
        <v>32</v>
      </c>
    </row>
    <row r="4209" spans="1:42" x14ac:dyDescent="0.25">
      <c r="A4209">
        <v>201907</v>
      </c>
      <c r="B4209" t="str">
        <f t="shared" si="910"/>
        <v>2019-II</v>
      </c>
      <c r="C4209" t="s">
        <v>4274</v>
      </c>
      <c r="D4209" t="s">
        <v>4274</v>
      </c>
      <c r="E4209">
        <v>30751294</v>
      </c>
      <c r="F4209" t="s">
        <v>29</v>
      </c>
      <c r="G4209">
        <v>1</v>
      </c>
      <c r="H4209">
        <v>0</v>
      </c>
      <c r="I4209">
        <v>0</v>
      </c>
      <c r="J4209">
        <f t="shared" si="911"/>
        <v>0</v>
      </c>
      <c r="K4209" t="str">
        <f t="shared" si="912"/>
        <v>Modelamiento</v>
      </c>
      <c r="L4209">
        <f t="shared" si="913"/>
        <v>0</v>
      </c>
      <c r="M4209">
        <v>52</v>
      </c>
      <c r="N4209" t="str">
        <f t="shared" si="914"/>
        <v>&lt;=55</v>
      </c>
      <c r="O4209" t="s">
        <v>56</v>
      </c>
      <c r="P4209" t="s">
        <v>39</v>
      </c>
      <c r="Q4209">
        <v>38175</v>
      </c>
      <c r="R4209">
        <v>500</v>
      </c>
      <c r="S4209" t="str">
        <f t="shared" si="915"/>
        <v>&lt;=500</v>
      </c>
      <c r="T4209">
        <v>1290</v>
      </c>
      <c r="U4209" t="str">
        <f t="shared" si="916"/>
        <v>&lt;=1300</v>
      </c>
      <c r="V4209" t="s">
        <v>587</v>
      </c>
      <c r="W4209">
        <v>35705</v>
      </c>
      <c r="X4209" s="12">
        <f t="shared" si="917"/>
        <v>1.4003640946646127E-2</v>
      </c>
      <c r="Y4209" t="str">
        <f t="shared" si="918"/>
        <v>&lt;=0.02</v>
      </c>
      <c r="Z4209" t="s">
        <v>32</v>
      </c>
      <c r="AA4209">
        <v>0</v>
      </c>
      <c r="AB4209">
        <v>11900</v>
      </c>
      <c r="AC4209" t="str">
        <f t="shared" si="919"/>
        <v>&gt;5000</v>
      </c>
      <c r="AD4209">
        <v>0</v>
      </c>
      <c r="AE4209" t="str">
        <f t="shared" si="920"/>
        <v>=0</v>
      </c>
      <c r="AF4209">
        <v>0</v>
      </c>
      <c r="AG4209" t="str">
        <f t="shared" si="921"/>
        <v>&lt;=500</v>
      </c>
      <c r="AH4209">
        <v>19392</v>
      </c>
      <c r="AI4209" t="str">
        <f t="shared" si="922"/>
        <v>&gt;5000</v>
      </c>
      <c r="AJ4209">
        <v>0</v>
      </c>
      <c r="AK4209" t="str">
        <f t="shared" si="923"/>
        <v>=0</v>
      </c>
      <c r="AL4209">
        <v>11</v>
      </c>
      <c r="AM4209">
        <v>11</v>
      </c>
      <c r="AN4209">
        <v>0</v>
      </c>
      <c r="AO4209">
        <v>1</v>
      </c>
      <c r="AP4209" t="s">
        <v>32</v>
      </c>
    </row>
    <row r="4210" spans="1:42" x14ac:dyDescent="0.25">
      <c r="A4210">
        <v>201907</v>
      </c>
      <c r="B4210" t="str">
        <f t="shared" si="910"/>
        <v>2019-II</v>
      </c>
      <c r="C4210" t="s">
        <v>4275</v>
      </c>
      <c r="D4210" t="s">
        <v>4275</v>
      </c>
      <c r="E4210">
        <v>30767833</v>
      </c>
      <c r="F4210" t="s">
        <v>29</v>
      </c>
      <c r="G4210">
        <v>0</v>
      </c>
      <c r="H4210">
        <v>0</v>
      </c>
      <c r="I4210">
        <v>0</v>
      </c>
      <c r="J4210">
        <f t="shared" si="911"/>
        <v>0</v>
      </c>
      <c r="K4210" t="str">
        <f t="shared" si="912"/>
        <v>Modelamiento</v>
      </c>
      <c r="L4210">
        <f t="shared" si="913"/>
        <v>0</v>
      </c>
      <c r="M4210">
        <v>26</v>
      </c>
      <c r="N4210" t="str">
        <f t="shared" si="914"/>
        <v>&lt;=30</v>
      </c>
      <c r="O4210" t="s">
        <v>56</v>
      </c>
      <c r="P4210" t="s">
        <v>39</v>
      </c>
      <c r="Q4210">
        <v>38929</v>
      </c>
      <c r="R4210">
        <v>1031</v>
      </c>
      <c r="S4210" t="str">
        <f t="shared" si="915"/>
        <v>&lt;=1500</v>
      </c>
      <c r="T4210">
        <v>862</v>
      </c>
      <c r="U4210" t="str">
        <f t="shared" si="916"/>
        <v>&lt;=1000</v>
      </c>
      <c r="V4210" t="s">
        <v>585</v>
      </c>
      <c r="W4210">
        <v>36240</v>
      </c>
      <c r="X4210" s="12">
        <f t="shared" si="917"/>
        <v>2.8449227373068434E-2</v>
      </c>
      <c r="Y4210" t="str">
        <f t="shared" si="918"/>
        <v>&lt;=0.03</v>
      </c>
      <c r="Z4210" t="s">
        <v>32</v>
      </c>
      <c r="AA4210">
        <v>4</v>
      </c>
      <c r="AB4210">
        <v>1424.68</v>
      </c>
      <c r="AC4210" t="str">
        <f t="shared" si="919"/>
        <v>&lt;=2000</v>
      </c>
      <c r="AD4210">
        <v>2237</v>
      </c>
      <c r="AE4210" t="str">
        <f t="shared" si="920"/>
        <v>&gt;120</v>
      </c>
      <c r="AF4210">
        <v>1424.68</v>
      </c>
      <c r="AG4210" t="str">
        <f t="shared" si="921"/>
        <v>&lt;=2000</v>
      </c>
      <c r="AH4210" t="s">
        <v>32</v>
      </c>
      <c r="AI4210" t="str">
        <f t="shared" si="922"/>
        <v/>
      </c>
      <c r="AJ4210" t="s">
        <v>32</v>
      </c>
      <c r="AK4210" t="str">
        <f t="shared" si="923"/>
        <v/>
      </c>
      <c r="AL4210">
        <v>12</v>
      </c>
      <c r="AM4210">
        <v>0</v>
      </c>
      <c r="AN4210">
        <v>12</v>
      </c>
      <c r="AO4210" t="s">
        <v>32</v>
      </c>
      <c r="AP4210">
        <v>1</v>
      </c>
    </row>
    <row r="4211" spans="1:42" x14ac:dyDescent="0.25">
      <c r="A4211">
        <v>201907</v>
      </c>
      <c r="B4211" t="str">
        <f t="shared" si="910"/>
        <v>2019-II</v>
      </c>
      <c r="C4211" t="s">
        <v>4276</v>
      </c>
      <c r="D4211" t="s">
        <v>4276</v>
      </c>
      <c r="E4211">
        <v>30770800</v>
      </c>
      <c r="F4211" t="s">
        <v>29</v>
      </c>
      <c r="G4211">
        <v>0</v>
      </c>
      <c r="H4211">
        <v>1</v>
      </c>
      <c r="I4211">
        <v>0</v>
      </c>
      <c r="J4211">
        <f t="shared" si="911"/>
        <v>0</v>
      </c>
      <c r="K4211" t="str">
        <f t="shared" si="912"/>
        <v>Indeterminado</v>
      </c>
      <c r="L4211">
        <f t="shared" si="913"/>
        <v>0</v>
      </c>
      <c r="M4211">
        <v>33</v>
      </c>
      <c r="N4211" t="str">
        <f t="shared" si="914"/>
        <v>&lt;=35</v>
      </c>
      <c r="O4211" t="s">
        <v>56</v>
      </c>
      <c r="P4211" t="s">
        <v>39</v>
      </c>
      <c r="Q4211">
        <v>34969</v>
      </c>
      <c r="R4211">
        <v>500</v>
      </c>
      <c r="S4211" t="str">
        <f t="shared" si="915"/>
        <v>&lt;=500</v>
      </c>
      <c r="T4211">
        <v>1194</v>
      </c>
      <c r="U4211" t="str">
        <f t="shared" si="916"/>
        <v>&lt;=1200</v>
      </c>
      <c r="V4211" t="s">
        <v>585</v>
      </c>
      <c r="W4211">
        <v>32499</v>
      </c>
      <c r="X4211" s="12">
        <f t="shared" si="917"/>
        <v>1.5385088771962215E-2</v>
      </c>
      <c r="Y4211" t="str">
        <f t="shared" si="918"/>
        <v>&lt;=0.02</v>
      </c>
      <c r="Z4211" t="s">
        <v>32</v>
      </c>
      <c r="AA4211">
        <v>4</v>
      </c>
      <c r="AB4211">
        <v>331.83</v>
      </c>
      <c r="AC4211" t="str">
        <f t="shared" si="919"/>
        <v>&lt;=500</v>
      </c>
      <c r="AD4211">
        <v>2306</v>
      </c>
      <c r="AE4211" t="str">
        <f t="shared" si="920"/>
        <v>&gt;120</v>
      </c>
      <c r="AF4211">
        <v>331.83</v>
      </c>
      <c r="AG4211" t="str">
        <f t="shared" si="921"/>
        <v>&lt;=500</v>
      </c>
      <c r="AH4211" t="s">
        <v>32</v>
      </c>
      <c r="AI4211" t="str">
        <f t="shared" si="922"/>
        <v/>
      </c>
      <c r="AJ4211" t="s">
        <v>32</v>
      </c>
      <c r="AK4211" t="str">
        <f t="shared" si="923"/>
        <v/>
      </c>
      <c r="AL4211">
        <v>12</v>
      </c>
      <c r="AM4211">
        <v>0</v>
      </c>
      <c r="AN4211">
        <v>12</v>
      </c>
      <c r="AO4211" t="s">
        <v>32</v>
      </c>
      <c r="AP4211">
        <v>1</v>
      </c>
    </row>
    <row r="4212" spans="1:42" x14ac:dyDescent="0.25">
      <c r="A4212">
        <v>201907</v>
      </c>
      <c r="B4212" t="str">
        <f t="shared" si="910"/>
        <v>2019-II</v>
      </c>
      <c r="C4212" t="s">
        <v>4277</v>
      </c>
      <c r="D4212" t="s">
        <v>4277</v>
      </c>
      <c r="E4212">
        <v>30772592</v>
      </c>
      <c r="F4212" t="s">
        <v>29</v>
      </c>
      <c r="G4212">
        <v>0</v>
      </c>
      <c r="H4212">
        <v>0</v>
      </c>
      <c r="I4212">
        <v>0</v>
      </c>
      <c r="J4212">
        <f t="shared" si="911"/>
        <v>0</v>
      </c>
      <c r="K4212" t="str">
        <f t="shared" si="912"/>
        <v>Modelamiento</v>
      </c>
      <c r="L4212">
        <f t="shared" si="913"/>
        <v>0</v>
      </c>
      <c r="M4212">
        <v>36</v>
      </c>
      <c r="N4212" t="str">
        <f t="shared" si="914"/>
        <v>&lt;=40</v>
      </c>
      <c r="O4212" t="s">
        <v>56</v>
      </c>
      <c r="P4212" t="s">
        <v>39</v>
      </c>
      <c r="Q4212">
        <v>38459</v>
      </c>
      <c r="R4212">
        <v>500</v>
      </c>
      <c r="S4212" t="str">
        <f t="shared" si="915"/>
        <v>&lt;=500</v>
      </c>
      <c r="T4212">
        <v>951</v>
      </c>
      <c r="U4212" t="str">
        <f t="shared" si="916"/>
        <v>&lt;=1000</v>
      </c>
      <c r="V4212" t="s">
        <v>585</v>
      </c>
      <c r="W4212">
        <v>35989</v>
      </c>
      <c r="X4212" s="12">
        <f t="shared" si="917"/>
        <v>1.3893134013170692E-2</v>
      </c>
      <c r="Y4212" t="str">
        <f t="shared" si="918"/>
        <v>&lt;=0.02</v>
      </c>
      <c r="Z4212" t="s">
        <v>32</v>
      </c>
      <c r="AA4212">
        <v>9</v>
      </c>
      <c r="AB4212" t="s">
        <v>32</v>
      </c>
      <c r="AC4212" t="str">
        <f t="shared" si="919"/>
        <v/>
      </c>
      <c r="AD4212" t="s">
        <v>32</v>
      </c>
      <c r="AE4212" t="str">
        <f t="shared" si="920"/>
        <v/>
      </c>
      <c r="AF4212" t="s">
        <v>32</v>
      </c>
      <c r="AG4212" t="str">
        <f t="shared" si="921"/>
        <v/>
      </c>
      <c r="AH4212" t="s">
        <v>32</v>
      </c>
      <c r="AI4212" t="str">
        <f t="shared" si="922"/>
        <v/>
      </c>
      <c r="AJ4212" t="s">
        <v>32</v>
      </c>
      <c r="AK4212" t="str">
        <f t="shared" si="923"/>
        <v/>
      </c>
      <c r="AL4212">
        <v>0</v>
      </c>
      <c r="AM4212">
        <v>0</v>
      </c>
      <c r="AN4212">
        <v>0</v>
      </c>
      <c r="AO4212" t="s">
        <v>32</v>
      </c>
      <c r="AP4212" t="s">
        <v>32</v>
      </c>
    </row>
    <row r="4213" spans="1:42" x14ac:dyDescent="0.25">
      <c r="A4213">
        <v>201907</v>
      </c>
      <c r="B4213" t="str">
        <f t="shared" si="910"/>
        <v>2019-II</v>
      </c>
      <c r="C4213" t="s">
        <v>4278</v>
      </c>
      <c r="D4213" t="s">
        <v>4278</v>
      </c>
      <c r="E4213">
        <v>30777276</v>
      </c>
      <c r="F4213" t="s">
        <v>29</v>
      </c>
      <c r="G4213">
        <v>0</v>
      </c>
      <c r="H4213">
        <v>0</v>
      </c>
      <c r="I4213">
        <v>0</v>
      </c>
      <c r="J4213">
        <f t="shared" si="911"/>
        <v>0</v>
      </c>
      <c r="K4213" t="str">
        <f t="shared" si="912"/>
        <v>Modelamiento</v>
      </c>
      <c r="L4213">
        <f t="shared" si="913"/>
        <v>0</v>
      </c>
      <c r="M4213">
        <v>46</v>
      </c>
      <c r="N4213" t="str">
        <f t="shared" si="914"/>
        <v>&lt;=50</v>
      </c>
      <c r="O4213" t="s">
        <v>56</v>
      </c>
      <c r="P4213" t="s">
        <v>39</v>
      </c>
      <c r="Q4213">
        <v>49265</v>
      </c>
      <c r="R4213">
        <v>1031</v>
      </c>
      <c r="S4213" t="str">
        <f t="shared" si="915"/>
        <v>&lt;=1500</v>
      </c>
      <c r="T4213">
        <v>1397</v>
      </c>
      <c r="U4213" t="str">
        <f t="shared" si="916"/>
        <v>&lt;=1400</v>
      </c>
      <c r="V4213" t="s">
        <v>585</v>
      </c>
      <c r="W4213">
        <v>47326</v>
      </c>
      <c r="X4213" s="12">
        <f t="shared" si="917"/>
        <v>2.1785065291805773E-2</v>
      </c>
      <c r="Y4213" t="str">
        <f t="shared" si="918"/>
        <v>&lt;=0.03</v>
      </c>
      <c r="Z4213" t="s">
        <v>32</v>
      </c>
      <c r="AA4213">
        <v>9</v>
      </c>
      <c r="AB4213" t="s">
        <v>32</v>
      </c>
      <c r="AC4213" t="str">
        <f t="shared" si="919"/>
        <v/>
      </c>
      <c r="AD4213" t="s">
        <v>32</v>
      </c>
      <c r="AE4213" t="str">
        <f t="shared" si="920"/>
        <v/>
      </c>
      <c r="AF4213" t="s">
        <v>32</v>
      </c>
      <c r="AG4213" t="str">
        <f t="shared" si="921"/>
        <v/>
      </c>
      <c r="AH4213" t="s">
        <v>32</v>
      </c>
      <c r="AI4213" t="str">
        <f t="shared" si="922"/>
        <v/>
      </c>
      <c r="AJ4213" t="s">
        <v>32</v>
      </c>
      <c r="AK4213" t="str">
        <f t="shared" si="923"/>
        <v/>
      </c>
      <c r="AL4213">
        <v>0</v>
      </c>
      <c r="AM4213">
        <v>0</v>
      </c>
      <c r="AN4213">
        <v>0</v>
      </c>
      <c r="AO4213" t="s">
        <v>32</v>
      </c>
      <c r="AP4213" t="s">
        <v>32</v>
      </c>
    </row>
    <row r="4214" spans="1:42" x14ac:dyDescent="0.25">
      <c r="A4214">
        <v>201907</v>
      </c>
      <c r="B4214" t="str">
        <f t="shared" si="910"/>
        <v>2019-II</v>
      </c>
      <c r="C4214" t="s">
        <v>4279</v>
      </c>
      <c r="D4214" t="s">
        <v>4279</v>
      </c>
      <c r="E4214">
        <v>30762693</v>
      </c>
      <c r="F4214" t="s">
        <v>29</v>
      </c>
      <c r="G4214">
        <v>0</v>
      </c>
      <c r="H4214">
        <v>0</v>
      </c>
      <c r="I4214">
        <v>0</v>
      </c>
      <c r="J4214">
        <f t="shared" si="911"/>
        <v>0</v>
      </c>
      <c r="K4214" t="str">
        <f t="shared" si="912"/>
        <v>Modelamiento</v>
      </c>
      <c r="L4214">
        <f t="shared" si="913"/>
        <v>0</v>
      </c>
      <c r="M4214">
        <v>27</v>
      </c>
      <c r="N4214" t="str">
        <f t="shared" si="914"/>
        <v>&lt;=30</v>
      </c>
      <c r="O4214" t="s">
        <v>56</v>
      </c>
      <c r="P4214" t="s">
        <v>31</v>
      </c>
      <c r="Q4214">
        <v>39414</v>
      </c>
      <c r="R4214">
        <v>500</v>
      </c>
      <c r="S4214" t="str">
        <f t="shared" si="915"/>
        <v>&lt;=500</v>
      </c>
      <c r="T4214">
        <v>1117</v>
      </c>
      <c r="U4214" t="str">
        <f t="shared" si="916"/>
        <v>&lt;=1200</v>
      </c>
      <c r="V4214" t="s">
        <v>585</v>
      </c>
      <c r="W4214">
        <v>36944</v>
      </c>
      <c r="X4214" s="12">
        <f t="shared" si="917"/>
        <v>1.3533997401472498E-2</v>
      </c>
      <c r="Y4214" t="str">
        <f t="shared" si="918"/>
        <v>&lt;=0.02</v>
      </c>
      <c r="Z4214" t="s">
        <v>32</v>
      </c>
      <c r="AA4214">
        <v>4</v>
      </c>
      <c r="AB4214">
        <v>1565.24</v>
      </c>
      <c r="AC4214" t="str">
        <f t="shared" si="919"/>
        <v>&lt;=2000</v>
      </c>
      <c r="AD4214">
        <v>1528</v>
      </c>
      <c r="AE4214" t="str">
        <f t="shared" si="920"/>
        <v>&gt;120</v>
      </c>
      <c r="AF4214">
        <v>1565.24</v>
      </c>
      <c r="AG4214" t="str">
        <f t="shared" si="921"/>
        <v>&lt;=2000</v>
      </c>
      <c r="AH4214" t="s">
        <v>32</v>
      </c>
      <c r="AI4214" t="str">
        <f t="shared" si="922"/>
        <v/>
      </c>
      <c r="AJ4214" t="s">
        <v>32</v>
      </c>
      <c r="AK4214" t="str">
        <f t="shared" si="923"/>
        <v/>
      </c>
      <c r="AL4214">
        <v>12</v>
      </c>
      <c r="AM4214">
        <v>0</v>
      </c>
      <c r="AN4214">
        <v>12</v>
      </c>
      <c r="AO4214" t="s">
        <v>32</v>
      </c>
      <c r="AP4214">
        <v>1</v>
      </c>
    </row>
    <row r="4215" spans="1:42" x14ac:dyDescent="0.25">
      <c r="A4215">
        <v>201907</v>
      </c>
      <c r="B4215" t="str">
        <f t="shared" si="910"/>
        <v>2019-II</v>
      </c>
      <c r="C4215" t="s">
        <v>4280</v>
      </c>
      <c r="D4215" t="s">
        <v>4280</v>
      </c>
      <c r="E4215">
        <v>30776423</v>
      </c>
      <c r="F4215" t="s">
        <v>29</v>
      </c>
      <c r="G4215">
        <v>0</v>
      </c>
      <c r="H4215">
        <v>0</v>
      </c>
      <c r="I4215">
        <v>0</v>
      </c>
      <c r="J4215">
        <f t="shared" si="911"/>
        <v>0</v>
      </c>
      <c r="K4215" t="str">
        <f t="shared" si="912"/>
        <v>Modelamiento</v>
      </c>
      <c r="L4215">
        <f t="shared" si="913"/>
        <v>0</v>
      </c>
      <c r="M4215">
        <v>51</v>
      </c>
      <c r="N4215" t="str">
        <f t="shared" si="914"/>
        <v>&lt;=55</v>
      </c>
      <c r="O4215" t="s">
        <v>56</v>
      </c>
      <c r="P4215" t="s">
        <v>35</v>
      </c>
      <c r="Q4215">
        <v>44908</v>
      </c>
      <c r="R4215">
        <v>500</v>
      </c>
      <c r="S4215" t="str">
        <f t="shared" si="915"/>
        <v>&lt;=500</v>
      </c>
      <c r="T4215">
        <v>1090</v>
      </c>
      <c r="U4215" t="str">
        <f t="shared" si="916"/>
        <v>&lt;=1100</v>
      </c>
      <c r="V4215" t="s">
        <v>601</v>
      </c>
      <c r="W4215">
        <v>42438</v>
      </c>
      <c r="X4215" s="12">
        <f t="shared" si="917"/>
        <v>1.1781893585937132E-2</v>
      </c>
      <c r="Y4215" t="str">
        <f t="shared" si="918"/>
        <v>&lt;=0.02</v>
      </c>
      <c r="Z4215" t="s">
        <v>32</v>
      </c>
      <c r="AA4215">
        <v>9</v>
      </c>
      <c r="AB4215" t="s">
        <v>32</v>
      </c>
      <c r="AC4215" t="str">
        <f t="shared" si="919"/>
        <v/>
      </c>
      <c r="AD4215" t="s">
        <v>32</v>
      </c>
      <c r="AE4215" t="str">
        <f t="shared" si="920"/>
        <v/>
      </c>
      <c r="AF4215" t="s">
        <v>32</v>
      </c>
      <c r="AG4215" t="str">
        <f t="shared" si="921"/>
        <v/>
      </c>
      <c r="AH4215" t="s">
        <v>32</v>
      </c>
      <c r="AI4215" t="str">
        <f t="shared" si="922"/>
        <v/>
      </c>
      <c r="AJ4215" t="s">
        <v>32</v>
      </c>
      <c r="AK4215" t="str">
        <f t="shared" si="923"/>
        <v/>
      </c>
      <c r="AL4215">
        <v>0</v>
      </c>
      <c r="AM4215">
        <v>0</v>
      </c>
      <c r="AN4215">
        <v>0</v>
      </c>
      <c r="AO4215" t="s">
        <v>32</v>
      </c>
      <c r="AP4215" t="s">
        <v>32</v>
      </c>
    </row>
    <row r="4216" spans="1:42" x14ac:dyDescent="0.25">
      <c r="A4216">
        <v>201907</v>
      </c>
      <c r="B4216" t="str">
        <f t="shared" si="910"/>
        <v>2019-II</v>
      </c>
      <c r="C4216" t="s">
        <v>4281</v>
      </c>
      <c r="D4216" t="s">
        <v>4281</v>
      </c>
      <c r="E4216">
        <v>30778970</v>
      </c>
      <c r="F4216" t="s">
        <v>29</v>
      </c>
      <c r="G4216">
        <v>0</v>
      </c>
      <c r="H4216">
        <v>0</v>
      </c>
      <c r="I4216">
        <v>0</v>
      </c>
      <c r="J4216">
        <f t="shared" si="911"/>
        <v>0</v>
      </c>
      <c r="K4216" t="str">
        <f t="shared" si="912"/>
        <v>Modelamiento</v>
      </c>
      <c r="L4216">
        <f t="shared" si="913"/>
        <v>0</v>
      </c>
      <c r="M4216">
        <v>44</v>
      </c>
      <c r="N4216" t="str">
        <f t="shared" si="914"/>
        <v>&lt;=45</v>
      </c>
      <c r="O4216" t="s">
        <v>56</v>
      </c>
      <c r="P4216" t="s">
        <v>39</v>
      </c>
      <c r="Q4216">
        <v>48431</v>
      </c>
      <c r="R4216">
        <v>500</v>
      </c>
      <c r="S4216" t="str">
        <f t="shared" si="915"/>
        <v>&lt;=500</v>
      </c>
      <c r="T4216">
        <v>1410</v>
      </c>
      <c r="U4216" t="str">
        <f t="shared" si="916"/>
        <v>&lt;=1500</v>
      </c>
      <c r="V4216" t="s">
        <v>585</v>
      </c>
      <c r="W4216">
        <v>45961</v>
      </c>
      <c r="X4216" s="12">
        <f t="shared" si="917"/>
        <v>1.0878788538108397E-2</v>
      </c>
      <c r="Y4216" t="str">
        <f t="shared" si="918"/>
        <v>&lt;=0.02</v>
      </c>
      <c r="Z4216" t="s">
        <v>32</v>
      </c>
      <c r="AA4216">
        <v>4</v>
      </c>
      <c r="AB4216">
        <v>2489.63</v>
      </c>
      <c r="AC4216" t="str">
        <f t="shared" si="919"/>
        <v>&lt;=3000</v>
      </c>
      <c r="AD4216">
        <v>198</v>
      </c>
      <c r="AE4216" t="str">
        <f t="shared" si="920"/>
        <v>&gt;120</v>
      </c>
      <c r="AF4216">
        <v>2269.4499999999998</v>
      </c>
      <c r="AG4216" t="str">
        <f t="shared" si="921"/>
        <v>&lt;=3000</v>
      </c>
      <c r="AH4216" t="s">
        <v>32</v>
      </c>
      <c r="AI4216" t="str">
        <f t="shared" si="922"/>
        <v/>
      </c>
      <c r="AJ4216" t="s">
        <v>32</v>
      </c>
      <c r="AK4216" t="str">
        <f t="shared" si="923"/>
        <v/>
      </c>
      <c r="AL4216">
        <v>7</v>
      </c>
      <c r="AM4216">
        <v>2</v>
      </c>
      <c r="AN4216">
        <v>2</v>
      </c>
      <c r="AO4216">
        <v>11</v>
      </c>
      <c r="AP4216">
        <v>6</v>
      </c>
    </row>
    <row r="4217" spans="1:42" x14ac:dyDescent="0.25">
      <c r="A4217">
        <v>201907</v>
      </c>
      <c r="B4217" t="str">
        <f t="shared" si="910"/>
        <v>2019-II</v>
      </c>
      <c r="C4217" t="s">
        <v>4282</v>
      </c>
      <c r="D4217" t="s">
        <v>4282</v>
      </c>
      <c r="E4217">
        <v>30754423</v>
      </c>
      <c r="F4217" t="s">
        <v>29</v>
      </c>
      <c r="G4217">
        <v>0</v>
      </c>
      <c r="H4217">
        <v>0</v>
      </c>
      <c r="I4217">
        <v>0</v>
      </c>
      <c r="J4217">
        <f t="shared" si="911"/>
        <v>0</v>
      </c>
      <c r="K4217" t="str">
        <f t="shared" si="912"/>
        <v>Modelamiento</v>
      </c>
      <c r="L4217">
        <f t="shared" si="913"/>
        <v>0</v>
      </c>
      <c r="M4217">
        <v>32</v>
      </c>
      <c r="N4217" t="str">
        <f t="shared" si="914"/>
        <v>&lt;=35</v>
      </c>
      <c r="O4217" t="s">
        <v>56</v>
      </c>
      <c r="P4217" t="s">
        <v>39</v>
      </c>
      <c r="Q4217">
        <v>33573</v>
      </c>
      <c r="R4217">
        <v>1650</v>
      </c>
      <c r="S4217" t="str">
        <f t="shared" si="915"/>
        <v>&lt;=2000</v>
      </c>
      <c r="T4217">
        <v>831</v>
      </c>
      <c r="U4217" t="str">
        <f t="shared" si="916"/>
        <v>&lt;=1000</v>
      </c>
      <c r="V4217" t="s">
        <v>585</v>
      </c>
      <c r="W4217">
        <v>32253</v>
      </c>
      <c r="X4217" s="12">
        <f t="shared" si="917"/>
        <v>5.1158031810994327E-2</v>
      </c>
      <c r="Y4217" t="str">
        <f t="shared" si="918"/>
        <v>&lt;=0.06</v>
      </c>
      <c r="Z4217" t="s">
        <v>32</v>
      </c>
      <c r="AA4217">
        <v>4</v>
      </c>
      <c r="AB4217">
        <v>930.28</v>
      </c>
      <c r="AC4217" t="str">
        <f t="shared" si="919"/>
        <v>&lt;=1000</v>
      </c>
      <c r="AD4217">
        <v>1377</v>
      </c>
      <c r="AE4217" t="str">
        <f t="shared" si="920"/>
        <v>&gt;120</v>
      </c>
      <c r="AF4217">
        <v>930.28</v>
      </c>
      <c r="AG4217" t="str">
        <f t="shared" si="921"/>
        <v>&lt;=1000</v>
      </c>
      <c r="AH4217" t="s">
        <v>32</v>
      </c>
      <c r="AI4217" t="str">
        <f t="shared" si="922"/>
        <v/>
      </c>
      <c r="AJ4217" t="s">
        <v>32</v>
      </c>
      <c r="AK4217" t="str">
        <f t="shared" si="923"/>
        <v/>
      </c>
      <c r="AL4217">
        <v>12</v>
      </c>
      <c r="AM4217">
        <v>0</v>
      </c>
      <c r="AN4217">
        <v>12</v>
      </c>
      <c r="AO4217" t="s">
        <v>32</v>
      </c>
      <c r="AP4217">
        <v>1</v>
      </c>
    </row>
    <row r="4218" spans="1:42" x14ac:dyDescent="0.25">
      <c r="A4218">
        <v>201907</v>
      </c>
      <c r="B4218" t="str">
        <f t="shared" si="910"/>
        <v>2019-II</v>
      </c>
      <c r="C4218" t="s">
        <v>4283</v>
      </c>
      <c r="D4218" t="s">
        <v>4283</v>
      </c>
      <c r="E4218">
        <v>30779844</v>
      </c>
      <c r="F4218" t="s">
        <v>29</v>
      </c>
      <c r="G4218">
        <v>0</v>
      </c>
      <c r="H4218">
        <v>0</v>
      </c>
      <c r="I4218">
        <v>0</v>
      </c>
      <c r="J4218">
        <f t="shared" si="911"/>
        <v>0</v>
      </c>
      <c r="K4218" t="str">
        <f t="shared" si="912"/>
        <v>Modelamiento</v>
      </c>
      <c r="L4218">
        <f t="shared" si="913"/>
        <v>0</v>
      </c>
      <c r="M4218">
        <v>35</v>
      </c>
      <c r="N4218" t="str">
        <f t="shared" si="914"/>
        <v>&lt;=35</v>
      </c>
      <c r="O4218" t="s">
        <v>56</v>
      </c>
      <c r="P4218" t="s">
        <v>39</v>
      </c>
      <c r="Q4218">
        <v>41114</v>
      </c>
      <c r="R4218">
        <v>1031</v>
      </c>
      <c r="S4218" t="str">
        <f t="shared" si="915"/>
        <v>&lt;=1500</v>
      </c>
      <c r="T4218">
        <v>1401</v>
      </c>
      <c r="U4218" t="str">
        <f t="shared" si="916"/>
        <v>&lt;=1500</v>
      </c>
      <c r="V4218" t="s">
        <v>601</v>
      </c>
      <c r="W4218">
        <v>38425</v>
      </c>
      <c r="X4218" s="12">
        <f t="shared" si="917"/>
        <v>2.683148991541965E-2</v>
      </c>
      <c r="Y4218" t="str">
        <f t="shared" si="918"/>
        <v>&lt;=0.03</v>
      </c>
      <c r="Z4218" t="s">
        <v>32</v>
      </c>
      <c r="AA4218">
        <v>4</v>
      </c>
      <c r="AB4218">
        <v>200</v>
      </c>
      <c r="AC4218" t="str">
        <f t="shared" si="919"/>
        <v>&lt;=500</v>
      </c>
      <c r="AD4218">
        <v>347</v>
      </c>
      <c r="AE4218" t="str">
        <f t="shared" si="920"/>
        <v>&gt;120</v>
      </c>
      <c r="AF4218">
        <v>200</v>
      </c>
      <c r="AG4218" t="str">
        <f t="shared" si="921"/>
        <v>&lt;=500</v>
      </c>
      <c r="AH4218" t="s">
        <v>32</v>
      </c>
      <c r="AI4218" t="str">
        <f t="shared" si="922"/>
        <v/>
      </c>
      <c r="AJ4218" t="s">
        <v>32</v>
      </c>
      <c r="AK4218" t="str">
        <f t="shared" si="923"/>
        <v/>
      </c>
      <c r="AL4218">
        <v>12</v>
      </c>
      <c r="AM4218">
        <v>0</v>
      </c>
      <c r="AN4218">
        <v>8</v>
      </c>
      <c r="AO4218" t="s">
        <v>32</v>
      </c>
      <c r="AP4218">
        <v>1</v>
      </c>
    </row>
    <row r="4219" spans="1:42" x14ac:dyDescent="0.25">
      <c r="A4219">
        <v>201907</v>
      </c>
      <c r="B4219" t="str">
        <f t="shared" si="910"/>
        <v>2019-II</v>
      </c>
      <c r="C4219" t="s">
        <v>4284</v>
      </c>
      <c r="D4219" t="s">
        <v>4284</v>
      </c>
      <c r="E4219">
        <v>30762239</v>
      </c>
      <c r="F4219" t="s">
        <v>29</v>
      </c>
      <c r="G4219">
        <v>0</v>
      </c>
      <c r="H4219">
        <v>0</v>
      </c>
      <c r="I4219">
        <v>0</v>
      </c>
      <c r="J4219">
        <f t="shared" si="911"/>
        <v>0</v>
      </c>
      <c r="K4219" t="str">
        <f t="shared" si="912"/>
        <v>Modelamiento</v>
      </c>
      <c r="L4219">
        <f t="shared" si="913"/>
        <v>0</v>
      </c>
      <c r="M4219">
        <v>26</v>
      </c>
      <c r="N4219" t="str">
        <f t="shared" si="914"/>
        <v>&lt;=30</v>
      </c>
      <c r="O4219" t="s">
        <v>56</v>
      </c>
      <c r="P4219" t="s">
        <v>39</v>
      </c>
      <c r="Q4219">
        <v>45307</v>
      </c>
      <c r="R4219">
        <v>500</v>
      </c>
      <c r="S4219" t="str">
        <f t="shared" si="915"/>
        <v>&lt;=500</v>
      </c>
      <c r="T4219">
        <v>1541</v>
      </c>
      <c r="U4219" t="str">
        <f t="shared" si="916"/>
        <v>&gt;1500</v>
      </c>
      <c r="V4219" t="s">
        <v>612</v>
      </c>
      <c r="W4219">
        <v>42837</v>
      </c>
      <c r="X4219" s="12">
        <f t="shared" si="917"/>
        <v>1.1672152578378505E-2</v>
      </c>
      <c r="Y4219" t="str">
        <f t="shared" si="918"/>
        <v>&lt;=0.02</v>
      </c>
      <c r="Z4219" t="s">
        <v>32</v>
      </c>
      <c r="AA4219">
        <v>4</v>
      </c>
      <c r="AB4219">
        <v>593.92999999999995</v>
      </c>
      <c r="AC4219" t="str">
        <f t="shared" si="919"/>
        <v>&lt;=1000</v>
      </c>
      <c r="AD4219">
        <v>2022</v>
      </c>
      <c r="AE4219" t="str">
        <f t="shared" si="920"/>
        <v>&gt;120</v>
      </c>
      <c r="AF4219">
        <v>593.92999999999995</v>
      </c>
      <c r="AG4219" t="str">
        <f t="shared" si="921"/>
        <v>&lt;=1000</v>
      </c>
      <c r="AH4219" t="s">
        <v>32</v>
      </c>
      <c r="AI4219" t="str">
        <f t="shared" si="922"/>
        <v/>
      </c>
      <c r="AJ4219" t="s">
        <v>32</v>
      </c>
      <c r="AK4219" t="str">
        <f t="shared" si="923"/>
        <v/>
      </c>
      <c r="AL4219">
        <v>12</v>
      </c>
      <c r="AM4219">
        <v>0</v>
      </c>
      <c r="AN4219">
        <v>12</v>
      </c>
      <c r="AO4219" t="s">
        <v>32</v>
      </c>
      <c r="AP4219">
        <v>1</v>
      </c>
    </row>
    <row r="4220" spans="1:42" x14ac:dyDescent="0.25">
      <c r="A4220">
        <v>201907</v>
      </c>
      <c r="B4220" t="str">
        <f t="shared" si="910"/>
        <v>2019-II</v>
      </c>
      <c r="C4220" t="s">
        <v>4285</v>
      </c>
      <c r="D4220" t="s">
        <v>4285</v>
      </c>
      <c r="E4220">
        <v>30773227</v>
      </c>
      <c r="F4220" t="s">
        <v>29</v>
      </c>
      <c r="G4220">
        <v>0</v>
      </c>
      <c r="H4220">
        <v>0</v>
      </c>
      <c r="I4220">
        <v>0</v>
      </c>
      <c r="J4220">
        <f t="shared" si="911"/>
        <v>0</v>
      </c>
      <c r="K4220" t="str">
        <f t="shared" si="912"/>
        <v>Modelamiento</v>
      </c>
      <c r="L4220">
        <f t="shared" si="913"/>
        <v>0</v>
      </c>
      <c r="M4220">
        <v>47</v>
      </c>
      <c r="N4220" t="str">
        <f t="shared" si="914"/>
        <v>&lt;=50</v>
      </c>
      <c r="O4220" t="s">
        <v>56</v>
      </c>
      <c r="P4220" t="s">
        <v>31</v>
      </c>
      <c r="Q4220">
        <v>47510</v>
      </c>
      <c r="R4220">
        <v>500</v>
      </c>
      <c r="S4220" t="str">
        <f t="shared" si="915"/>
        <v>&lt;=500</v>
      </c>
      <c r="T4220">
        <v>1408</v>
      </c>
      <c r="U4220" t="str">
        <f t="shared" si="916"/>
        <v>&lt;=1500</v>
      </c>
      <c r="V4220" t="s">
        <v>585</v>
      </c>
      <c r="W4220">
        <v>45040</v>
      </c>
      <c r="X4220" s="12">
        <f t="shared" si="917"/>
        <v>1.1101243339253997E-2</v>
      </c>
      <c r="Y4220" t="str">
        <f t="shared" si="918"/>
        <v>&lt;=0.02</v>
      </c>
      <c r="Z4220" t="s">
        <v>32</v>
      </c>
      <c r="AA4220">
        <v>3</v>
      </c>
      <c r="AB4220">
        <v>9086.74</v>
      </c>
      <c r="AC4220" t="str">
        <f t="shared" si="919"/>
        <v>&gt;5000</v>
      </c>
      <c r="AD4220">
        <v>167</v>
      </c>
      <c r="AE4220" t="str">
        <f t="shared" si="920"/>
        <v>&gt;120</v>
      </c>
      <c r="AF4220">
        <v>0</v>
      </c>
      <c r="AG4220" t="str">
        <f t="shared" si="921"/>
        <v>&lt;=500</v>
      </c>
      <c r="AH4220">
        <v>1000</v>
      </c>
      <c r="AI4220" t="str">
        <f t="shared" si="922"/>
        <v>&lt;=1000</v>
      </c>
      <c r="AJ4220">
        <v>0.59260000000000002</v>
      </c>
      <c r="AK4220" t="str">
        <f t="shared" si="923"/>
        <v>&lt;=0.6</v>
      </c>
      <c r="AL4220">
        <v>12</v>
      </c>
      <c r="AM4220">
        <v>4</v>
      </c>
      <c r="AN4220">
        <v>0</v>
      </c>
      <c r="AO4220">
        <v>8</v>
      </c>
      <c r="AP4220" t="s">
        <v>32</v>
      </c>
    </row>
    <row r="4221" spans="1:42" x14ac:dyDescent="0.25">
      <c r="A4221">
        <v>201907</v>
      </c>
      <c r="B4221" t="str">
        <f t="shared" si="910"/>
        <v>2019-II</v>
      </c>
      <c r="C4221" t="s">
        <v>4286</v>
      </c>
      <c r="D4221" t="s">
        <v>4286</v>
      </c>
      <c r="E4221">
        <v>30781935</v>
      </c>
      <c r="F4221" t="s">
        <v>29</v>
      </c>
      <c r="G4221">
        <v>1</v>
      </c>
      <c r="H4221">
        <v>0</v>
      </c>
      <c r="I4221">
        <v>0</v>
      </c>
      <c r="J4221">
        <f t="shared" si="911"/>
        <v>0</v>
      </c>
      <c r="K4221" t="str">
        <f t="shared" si="912"/>
        <v>Modelamiento</v>
      </c>
      <c r="L4221">
        <f t="shared" si="913"/>
        <v>0</v>
      </c>
      <c r="M4221">
        <v>21</v>
      </c>
      <c r="N4221" t="str">
        <f t="shared" si="914"/>
        <v>&lt;=25</v>
      </c>
      <c r="O4221" t="s">
        <v>56</v>
      </c>
      <c r="P4221" t="s">
        <v>39</v>
      </c>
      <c r="Q4221">
        <v>32598</v>
      </c>
      <c r="R4221">
        <v>1031</v>
      </c>
      <c r="S4221" t="str">
        <f t="shared" si="915"/>
        <v>&lt;=1500</v>
      </c>
      <c r="T4221">
        <v>1110</v>
      </c>
      <c r="U4221" t="str">
        <f t="shared" si="916"/>
        <v>&lt;=1200</v>
      </c>
      <c r="V4221" t="s">
        <v>612</v>
      </c>
      <c r="W4221">
        <v>30659</v>
      </c>
      <c r="X4221" s="12">
        <f t="shared" si="917"/>
        <v>3.3627972210443918E-2</v>
      </c>
      <c r="Y4221" t="str">
        <f t="shared" si="918"/>
        <v>&lt;=0.04</v>
      </c>
      <c r="Z4221" t="s">
        <v>32</v>
      </c>
      <c r="AA4221">
        <v>9</v>
      </c>
      <c r="AB4221" t="s">
        <v>32</v>
      </c>
      <c r="AC4221" t="str">
        <f t="shared" si="919"/>
        <v/>
      </c>
      <c r="AD4221" t="s">
        <v>32</v>
      </c>
      <c r="AE4221" t="str">
        <f t="shared" si="920"/>
        <v/>
      </c>
      <c r="AF4221" t="s">
        <v>32</v>
      </c>
      <c r="AG4221" t="str">
        <f t="shared" si="921"/>
        <v/>
      </c>
      <c r="AH4221" t="s">
        <v>32</v>
      </c>
      <c r="AI4221" t="str">
        <f t="shared" si="922"/>
        <v/>
      </c>
      <c r="AJ4221" t="s">
        <v>32</v>
      </c>
      <c r="AK4221" t="str">
        <f t="shared" si="923"/>
        <v/>
      </c>
      <c r="AL4221">
        <v>0</v>
      </c>
      <c r="AM4221">
        <v>0</v>
      </c>
      <c r="AN4221">
        <v>0</v>
      </c>
      <c r="AO4221" t="s">
        <v>32</v>
      </c>
      <c r="AP4221" t="s">
        <v>32</v>
      </c>
    </row>
    <row r="4222" spans="1:42" x14ac:dyDescent="0.25">
      <c r="A4222">
        <v>201907</v>
      </c>
      <c r="B4222" t="str">
        <f t="shared" si="910"/>
        <v>2019-II</v>
      </c>
      <c r="C4222" t="s">
        <v>4287</v>
      </c>
      <c r="D4222" t="s">
        <v>4287</v>
      </c>
      <c r="E4222">
        <v>30779108</v>
      </c>
      <c r="F4222" t="s">
        <v>29</v>
      </c>
      <c r="G4222">
        <v>0</v>
      </c>
      <c r="H4222">
        <v>0</v>
      </c>
      <c r="I4222">
        <v>0</v>
      </c>
      <c r="J4222">
        <f t="shared" si="911"/>
        <v>0</v>
      </c>
      <c r="K4222" t="str">
        <f t="shared" si="912"/>
        <v>Modelamiento</v>
      </c>
      <c r="L4222">
        <f t="shared" si="913"/>
        <v>0</v>
      </c>
      <c r="M4222">
        <v>44</v>
      </c>
      <c r="N4222" t="str">
        <f t="shared" si="914"/>
        <v>&lt;=45</v>
      </c>
      <c r="O4222" t="s">
        <v>56</v>
      </c>
      <c r="P4222" t="s">
        <v>39</v>
      </c>
      <c r="Q4222">
        <v>49669</v>
      </c>
      <c r="R4222">
        <v>500</v>
      </c>
      <c r="S4222" t="str">
        <f t="shared" si="915"/>
        <v>&lt;=500</v>
      </c>
      <c r="T4222">
        <v>1096</v>
      </c>
      <c r="U4222" t="str">
        <f t="shared" si="916"/>
        <v>&lt;=1100</v>
      </c>
      <c r="V4222" t="s">
        <v>601</v>
      </c>
      <c r="W4222">
        <v>46449</v>
      </c>
      <c r="X4222" s="12">
        <f t="shared" si="917"/>
        <v>1.0764494391698421E-2</v>
      </c>
      <c r="Y4222" t="str">
        <f t="shared" si="918"/>
        <v>&lt;=0.02</v>
      </c>
      <c r="Z4222" t="s">
        <v>32</v>
      </c>
      <c r="AA4222">
        <v>9</v>
      </c>
      <c r="AB4222" t="s">
        <v>32</v>
      </c>
      <c r="AC4222" t="str">
        <f t="shared" si="919"/>
        <v/>
      </c>
      <c r="AD4222" t="s">
        <v>32</v>
      </c>
      <c r="AE4222" t="str">
        <f t="shared" si="920"/>
        <v/>
      </c>
      <c r="AF4222" t="s">
        <v>32</v>
      </c>
      <c r="AG4222" t="str">
        <f t="shared" si="921"/>
        <v/>
      </c>
      <c r="AH4222" t="s">
        <v>32</v>
      </c>
      <c r="AI4222" t="str">
        <f t="shared" si="922"/>
        <v/>
      </c>
      <c r="AJ4222" t="s">
        <v>32</v>
      </c>
      <c r="AK4222" t="str">
        <f t="shared" si="923"/>
        <v/>
      </c>
      <c r="AL4222">
        <v>0</v>
      </c>
      <c r="AM4222">
        <v>0</v>
      </c>
      <c r="AN4222">
        <v>0</v>
      </c>
      <c r="AO4222" t="s">
        <v>32</v>
      </c>
      <c r="AP4222" t="s">
        <v>32</v>
      </c>
    </row>
    <row r="4223" spans="1:42" x14ac:dyDescent="0.25">
      <c r="A4223">
        <v>201907</v>
      </c>
      <c r="B4223" t="str">
        <f t="shared" si="910"/>
        <v>2019-II</v>
      </c>
      <c r="C4223" t="s">
        <v>4288</v>
      </c>
      <c r="D4223" t="s">
        <v>4288</v>
      </c>
      <c r="E4223">
        <v>30780948</v>
      </c>
      <c r="F4223" t="s">
        <v>29</v>
      </c>
      <c r="G4223">
        <v>0</v>
      </c>
      <c r="H4223">
        <v>0</v>
      </c>
      <c r="I4223">
        <v>0</v>
      </c>
      <c r="J4223">
        <f t="shared" si="911"/>
        <v>0</v>
      </c>
      <c r="K4223" t="str">
        <f t="shared" si="912"/>
        <v>Modelamiento</v>
      </c>
      <c r="L4223">
        <f t="shared" si="913"/>
        <v>0</v>
      </c>
      <c r="M4223">
        <v>49</v>
      </c>
      <c r="N4223" t="str">
        <f t="shared" si="914"/>
        <v>&lt;=50</v>
      </c>
      <c r="O4223" t="s">
        <v>56</v>
      </c>
      <c r="P4223" t="s">
        <v>39</v>
      </c>
      <c r="Q4223">
        <v>37378</v>
      </c>
      <c r="R4223">
        <v>500</v>
      </c>
      <c r="S4223" t="str">
        <f t="shared" si="915"/>
        <v>&lt;=500</v>
      </c>
      <c r="T4223">
        <v>905</v>
      </c>
      <c r="U4223" t="str">
        <f t="shared" si="916"/>
        <v>&lt;=1000</v>
      </c>
      <c r="V4223" t="s">
        <v>585</v>
      </c>
      <c r="W4223">
        <v>34908</v>
      </c>
      <c r="X4223" s="12">
        <f t="shared" si="917"/>
        <v>1.432336427180016E-2</v>
      </c>
      <c r="Y4223" t="str">
        <f t="shared" si="918"/>
        <v>&lt;=0.02</v>
      </c>
      <c r="Z4223" t="s">
        <v>32</v>
      </c>
      <c r="AA4223">
        <v>9</v>
      </c>
      <c r="AB4223" t="s">
        <v>32</v>
      </c>
      <c r="AC4223" t="str">
        <f t="shared" si="919"/>
        <v/>
      </c>
      <c r="AD4223" t="s">
        <v>32</v>
      </c>
      <c r="AE4223" t="str">
        <f t="shared" si="920"/>
        <v/>
      </c>
      <c r="AF4223" t="s">
        <v>32</v>
      </c>
      <c r="AG4223" t="str">
        <f t="shared" si="921"/>
        <v/>
      </c>
      <c r="AH4223" t="s">
        <v>32</v>
      </c>
      <c r="AI4223" t="str">
        <f t="shared" si="922"/>
        <v/>
      </c>
      <c r="AJ4223" t="s">
        <v>32</v>
      </c>
      <c r="AK4223" t="str">
        <f t="shared" si="923"/>
        <v/>
      </c>
      <c r="AL4223">
        <v>0</v>
      </c>
      <c r="AM4223">
        <v>0</v>
      </c>
      <c r="AN4223">
        <v>0</v>
      </c>
      <c r="AO4223" t="s">
        <v>32</v>
      </c>
      <c r="AP4223" t="s">
        <v>32</v>
      </c>
    </row>
    <row r="4224" spans="1:42" x14ac:dyDescent="0.25">
      <c r="A4224">
        <v>201907</v>
      </c>
      <c r="B4224" t="str">
        <f t="shared" si="910"/>
        <v>2019-II</v>
      </c>
      <c r="C4224" t="s">
        <v>4289</v>
      </c>
      <c r="D4224" t="s">
        <v>4289</v>
      </c>
      <c r="E4224">
        <v>30779833</v>
      </c>
      <c r="F4224" t="s">
        <v>29</v>
      </c>
      <c r="G4224">
        <v>0</v>
      </c>
      <c r="H4224">
        <v>0</v>
      </c>
      <c r="I4224">
        <v>0</v>
      </c>
      <c r="J4224">
        <f t="shared" si="911"/>
        <v>0</v>
      </c>
      <c r="K4224" t="str">
        <f t="shared" si="912"/>
        <v>Modelamiento</v>
      </c>
      <c r="L4224">
        <f t="shared" si="913"/>
        <v>0</v>
      </c>
      <c r="M4224">
        <v>34</v>
      </c>
      <c r="N4224" t="str">
        <f t="shared" si="914"/>
        <v>&lt;=35</v>
      </c>
      <c r="O4224" t="s">
        <v>56</v>
      </c>
      <c r="P4224" t="s">
        <v>39</v>
      </c>
      <c r="Q4224">
        <v>30374</v>
      </c>
      <c r="R4224">
        <v>500</v>
      </c>
      <c r="S4224" t="str">
        <f t="shared" si="915"/>
        <v>&lt;=500</v>
      </c>
      <c r="T4224">
        <v>809</v>
      </c>
      <c r="U4224" t="str">
        <f t="shared" si="916"/>
        <v>&lt;=1000</v>
      </c>
      <c r="V4224" t="s">
        <v>585</v>
      </c>
      <c r="W4224">
        <v>27904</v>
      </c>
      <c r="X4224" s="12">
        <f t="shared" si="917"/>
        <v>1.7918577981651376E-2</v>
      </c>
      <c r="Y4224" t="str">
        <f t="shared" si="918"/>
        <v>&lt;=0.02</v>
      </c>
      <c r="Z4224" t="s">
        <v>32</v>
      </c>
      <c r="AA4224">
        <v>9</v>
      </c>
      <c r="AB4224" t="s">
        <v>32</v>
      </c>
      <c r="AC4224" t="str">
        <f t="shared" si="919"/>
        <v/>
      </c>
      <c r="AD4224" t="s">
        <v>32</v>
      </c>
      <c r="AE4224" t="str">
        <f t="shared" si="920"/>
        <v/>
      </c>
      <c r="AF4224" t="s">
        <v>32</v>
      </c>
      <c r="AG4224" t="str">
        <f t="shared" si="921"/>
        <v/>
      </c>
      <c r="AH4224" t="s">
        <v>32</v>
      </c>
      <c r="AI4224" t="str">
        <f t="shared" si="922"/>
        <v/>
      </c>
      <c r="AJ4224" t="s">
        <v>32</v>
      </c>
      <c r="AK4224" t="str">
        <f t="shared" si="923"/>
        <v/>
      </c>
      <c r="AL4224">
        <v>0</v>
      </c>
      <c r="AM4224">
        <v>0</v>
      </c>
      <c r="AN4224">
        <v>0</v>
      </c>
      <c r="AO4224" t="s">
        <v>32</v>
      </c>
      <c r="AP4224" t="s">
        <v>32</v>
      </c>
    </row>
    <row r="4225" spans="1:42" x14ac:dyDescent="0.25">
      <c r="A4225">
        <v>201907</v>
      </c>
      <c r="B4225" t="str">
        <f t="shared" si="910"/>
        <v>2019-II</v>
      </c>
      <c r="C4225" t="s">
        <v>4290</v>
      </c>
      <c r="D4225" t="s">
        <v>4290</v>
      </c>
      <c r="E4225">
        <v>30777337</v>
      </c>
      <c r="F4225" t="s">
        <v>29</v>
      </c>
      <c r="G4225">
        <v>0</v>
      </c>
      <c r="H4225">
        <v>0</v>
      </c>
      <c r="I4225">
        <v>0</v>
      </c>
      <c r="J4225">
        <f t="shared" si="911"/>
        <v>0</v>
      </c>
      <c r="K4225" t="str">
        <f t="shared" si="912"/>
        <v>Modelamiento</v>
      </c>
      <c r="L4225">
        <f t="shared" si="913"/>
        <v>0</v>
      </c>
      <c r="M4225">
        <v>42</v>
      </c>
      <c r="N4225" t="str">
        <f t="shared" si="914"/>
        <v>&lt;=45</v>
      </c>
      <c r="O4225" t="s">
        <v>56</v>
      </c>
      <c r="P4225" t="s">
        <v>35</v>
      </c>
      <c r="Q4225">
        <v>33688</v>
      </c>
      <c r="R4225">
        <v>500</v>
      </c>
      <c r="S4225" t="str">
        <f t="shared" si="915"/>
        <v>&lt;=500</v>
      </c>
      <c r="T4225">
        <v>816</v>
      </c>
      <c r="U4225" t="str">
        <f t="shared" si="916"/>
        <v>&lt;=1000</v>
      </c>
      <c r="V4225" t="s">
        <v>585</v>
      </c>
      <c r="W4225">
        <v>31218</v>
      </c>
      <c r="X4225" s="12">
        <f t="shared" si="917"/>
        <v>1.601640079441348E-2</v>
      </c>
      <c r="Y4225" t="str">
        <f t="shared" si="918"/>
        <v>&lt;=0.02</v>
      </c>
      <c r="Z4225" t="s">
        <v>32</v>
      </c>
      <c r="AA4225">
        <v>4</v>
      </c>
      <c r="AB4225">
        <v>483.29</v>
      </c>
      <c r="AC4225" t="str">
        <f t="shared" si="919"/>
        <v>&lt;=500</v>
      </c>
      <c r="AD4225">
        <v>2903</v>
      </c>
      <c r="AE4225" t="str">
        <f t="shared" si="920"/>
        <v>&gt;120</v>
      </c>
      <c r="AF4225">
        <v>483.29</v>
      </c>
      <c r="AG4225" t="str">
        <f t="shared" si="921"/>
        <v>&lt;=500</v>
      </c>
      <c r="AH4225" t="s">
        <v>32</v>
      </c>
      <c r="AI4225" t="str">
        <f t="shared" si="922"/>
        <v/>
      </c>
      <c r="AJ4225" t="s">
        <v>32</v>
      </c>
      <c r="AK4225" t="str">
        <f t="shared" si="923"/>
        <v/>
      </c>
      <c r="AL4225">
        <v>12</v>
      </c>
      <c r="AM4225">
        <v>0</v>
      </c>
      <c r="AN4225">
        <v>12</v>
      </c>
      <c r="AO4225" t="s">
        <v>32</v>
      </c>
      <c r="AP4225">
        <v>1</v>
      </c>
    </row>
    <row r="4226" spans="1:42" x14ac:dyDescent="0.25">
      <c r="A4226">
        <v>201907</v>
      </c>
      <c r="B4226" t="str">
        <f t="shared" si="910"/>
        <v>2019-II</v>
      </c>
      <c r="C4226" t="s">
        <v>4291</v>
      </c>
      <c r="D4226" t="s">
        <v>4291</v>
      </c>
      <c r="E4226">
        <v>30771129</v>
      </c>
      <c r="F4226" t="s">
        <v>29</v>
      </c>
      <c r="G4226">
        <v>0</v>
      </c>
      <c r="H4226">
        <v>0</v>
      </c>
      <c r="I4226">
        <v>0</v>
      </c>
      <c r="J4226">
        <f t="shared" si="911"/>
        <v>0</v>
      </c>
      <c r="K4226" t="str">
        <f t="shared" si="912"/>
        <v>Modelamiento</v>
      </c>
      <c r="L4226">
        <f t="shared" si="913"/>
        <v>0</v>
      </c>
      <c r="M4226">
        <v>58</v>
      </c>
      <c r="N4226" t="str">
        <f t="shared" si="914"/>
        <v>&lt;=60</v>
      </c>
      <c r="O4226" t="s">
        <v>56</v>
      </c>
      <c r="P4226" t="s">
        <v>31</v>
      </c>
      <c r="Q4226">
        <v>28393</v>
      </c>
      <c r="R4226">
        <v>500</v>
      </c>
      <c r="S4226" t="str">
        <f t="shared" si="915"/>
        <v>&lt;=500</v>
      </c>
      <c r="T4226">
        <v>963</v>
      </c>
      <c r="U4226" t="str">
        <f t="shared" si="916"/>
        <v>&lt;=1000</v>
      </c>
      <c r="V4226" t="s">
        <v>614</v>
      </c>
      <c r="W4226">
        <v>25923</v>
      </c>
      <c r="X4226" s="12">
        <f t="shared" si="917"/>
        <v>1.9287891061991282E-2</v>
      </c>
      <c r="Y4226" t="str">
        <f t="shared" si="918"/>
        <v>&lt;=0.02</v>
      </c>
      <c r="Z4226" t="s">
        <v>32</v>
      </c>
      <c r="AA4226">
        <v>0</v>
      </c>
      <c r="AB4226">
        <v>3748.84</v>
      </c>
      <c r="AC4226" t="str">
        <f t="shared" si="919"/>
        <v>&lt;=4000</v>
      </c>
      <c r="AD4226">
        <v>31</v>
      </c>
      <c r="AE4226" t="str">
        <f t="shared" si="920"/>
        <v>&lt;=60</v>
      </c>
      <c r="AF4226">
        <v>0</v>
      </c>
      <c r="AG4226" t="str">
        <f t="shared" si="921"/>
        <v>&lt;=500</v>
      </c>
      <c r="AH4226" t="s">
        <v>32</v>
      </c>
      <c r="AI4226" t="str">
        <f t="shared" si="922"/>
        <v/>
      </c>
      <c r="AJ4226" t="s">
        <v>32</v>
      </c>
      <c r="AK4226" t="str">
        <f t="shared" si="923"/>
        <v/>
      </c>
      <c r="AL4226">
        <v>12</v>
      </c>
      <c r="AM4226">
        <v>11</v>
      </c>
      <c r="AN4226">
        <v>0</v>
      </c>
      <c r="AO4226">
        <v>1</v>
      </c>
      <c r="AP4226" t="s">
        <v>32</v>
      </c>
    </row>
    <row r="4227" spans="1:42" x14ac:dyDescent="0.25">
      <c r="A4227">
        <v>201907</v>
      </c>
      <c r="B4227" t="str">
        <f t="shared" ref="B4227:B4290" si="924">+CONCATENATE(MID(A4227,1,4),IF(MID(A4227,5,2)*1&lt;=6,"-I","-II"))</f>
        <v>2019-II</v>
      </c>
      <c r="C4227" t="s">
        <v>4292</v>
      </c>
      <c r="D4227" t="s">
        <v>4292</v>
      </c>
      <c r="E4227">
        <v>30787434</v>
      </c>
      <c r="F4227" t="s">
        <v>29</v>
      </c>
      <c r="G4227">
        <v>0</v>
      </c>
      <c r="H4227">
        <v>0</v>
      </c>
      <c r="I4227">
        <v>0</v>
      </c>
      <c r="J4227">
        <f t="shared" ref="J4227:J4290" si="925">+IF(OR(O4227="Taxista propietario",O4227="Taxista palanca"),0,1)</f>
        <v>0</v>
      </c>
      <c r="K4227" t="str">
        <f t="shared" ref="K4227:K4290" si="926">+IF(I4227&gt;0,"Insuficiente",IF(H4227&gt;0,"Indeterminado",IF(J4227&gt;0,"Perfil","Modelamiento")))</f>
        <v>Modelamiento</v>
      </c>
      <c r="L4227">
        <f t="shared" ref="L4227:L4290" si="927">+IF(AND(A4227&gt;=201410,A4227&lt;=201908),0,1)</f>
        <v>0</v>
      </c>
      <c r="M4227">
        <v>25</v>
      </c>
      <c r="N4227" t="str">
        <f t="shared" ref="N4227:N4290" si="928">+IF(M4227&lt;=25,"&lt;=25",IF(M4227&lt;=30,"&lt;=30",IF(M4227&lt;=35,"&lt;=35",IF(M4227&lt;=40,"&lt;=40",IF(M4227&lt;=45,"&lt;=45",IF(M4227&lt;=50,"&lt;=50",IF(M4227&lt;=55,"&lt;=55",IF(M4227&lt;=60,"&lt;=60","&gt;60"))))))))</f>
        <v>&lt;=25</v>
      </c>
      <c r="O4227" t="s">
        <v>56</v>
      </c>
      <c r="P4227" t="s">
        <v>39</v>
      </c>
      <c r="Q4227">
        <v>36899</v>
      </c>
      <c r="R4227">
        <v>500</v>
      </c>
      <c r="S4227" t="str">
        <f t="shared" ref="S4227:S4290" si="929">+IF(R4227="NULL","",IF(R4227=0,"=0",IF(R4227&lt;=500,"&lt;=500",IF(R4227&lt;=1000,"&lt;=1000",IF(R4227&lt;=1500,"&lt;=1500",IF(R4227&lt;=2000,"&lt;=2000",IF(R4227&lt;=2500,"&lt;=2500","&gt;2500")))))))</f>
        <v>&lt;=500</v>
      </c>
      <c r="T4227">
        <v>893</v>
      </c>
      <c r="U4227" t="str">
        <f t="shared" ref="U4227:U4290" si="930">+IF(T4227="NULL","",IF(T4227&lt;=1000,"&lt;=1000",IF(T4227&lt;=1100,"&lt;=1100",IF(T4227&lt;=1200,"&lt;=1200",IF(T4227&lt;=1300,"&lt;=1300",IF(T4227&lt;=1400,"&lt;=1400",IF(T4227&lt;=1500,"&lt;=1500","&gt;1500")))))))</f>
        <v>&lt;=1000</v>
      </c>
      <c r="V4227" t="s">
        <v>585</v>
      </c>
      <c r="W4227">
        <v>33679</v>
      </c>
      <c r="X4227" s="12">
        <f t="shared" ref="X4227:X4290" si="931">+IFERROR(R4227/W4227,"NULL")</f>
        <v>1.4846046497817631E-2</v>
      </c>
      <c r="Y4227" t="str">
        <f t="shared" ref="Y4227:Y4290" si="932">+IF(X4227="NULL","",IF(X4227=0,"=0",IF(X4227&lt;=0.01,"&lt;=0.01",IF(X4227&lt;=0.02,"&lt;=0.02",IF(X4227&lt;=0.03,"&lt;=0.03",IF(X4227&lt;=0.04,"&lt;=0.04",IF(X4227&lt;=0.05,"&lt;=0.05",IF(X4227&lt;=0.06,"&lt;=0.06","&gt;0.06"))))))))</f>
        <v>&lt;=0.02</v>
      </c>
      <c r="Z4227" t="s">
        <v>32</v>
      </c>
      <c r="AA4227">
        <v>4</v>
      </c>
      <c r="AB4227">
        <v>456.02</v>
      </c>
      <c r="AC4227" t="str">
        <f t="shared" ref="AC4227:AC4290" si="933">+IF(AB4227="NULL","",IF(AB4227&lt;=500,"&lt;=500",IF(AB4227&lt;=1000,"&lt;=1000",IF(AB4227&lt;=2000,"&lt;=2000",IF(AB4227&lt;=3000,"&lt;=3000",IF(AB4227&lt;=4000,"&lt;=4000",IF(AB4227&lt;=5000,"&lt;=5000","&gt;5000")))))))</f>
        <v>&lt;=500</v>
      </c>
      <c r="AD4227">
        <v>1750</v>
      </c>
      <c r="AE4227" t="str">
        <f t="shared" ref="AE4227:AE4290" si="934">+IF(AD4227="NULL","",IF(AD4227=0,"=0",IF(AD4227&lt;=8,"&lt;=8",IF(AD4227&lt;=30,"&lt;=30",IF(AD4227&lt;=60,"&lt;=60",IF(AD4227&lt;=90,"&lt;=90",IF(AD4227&lt;=120,"&lt;=120","&gt;120")))))))</f>
        <v>&gt;120</v>
      </c>
      <c r="AF4227">
        <v>456.02</v>
      </c>
      <c r="AG4227" t="str">
        <f t="shared" ref="AG4227:AG4290" si="935">+IF(AF4227="NULL","",IF(AF4227&lt;=500,"&lt;=500",IF(AF4227&lt;=1000,"&lt;=1000",IF(AF4227&lt;=2000,"&lt;=2000",IF(AF4227&lt;=3000,"&lt;=3000",IF(AF4227&lt;=4000,"&lt;=4000",IF(AF4227&lt;=5000,"&lt;=5000","&gt;5000")))))))</f>
        <v>&lt;=500</v>
      </c>
      <c r="AH4227" t="s">
        <v>32</v>
      </c>
      <c r="AI4227" t="str">
        <f t="shared" ref="AI4227:AI4290" si="936">+IF(AH4227="NULL","",IF(AH4227&lt;=500,"&lt;=500",IF(AH4227&lt;=1000,"&lt;=1000",IF(AH4227&lt;=2000,"&lt;=2000",IF(AH4227&lt;=3000,"&lt;=3000",IF(AH4227&lt;=4000,"&lt;=4000",IF(AH4227&lt;=5000,"&lt;=5000","&gt;5000")))))))</f>
        <v/>
      </c>
      <c r="AJ4227" t="s">
        <v>32</v>
      </c>
      <c r="AK4227" t="str">
        <f t="shared" ref="AK4227:AK4290" si="937">+IF(AJ4227="NULL","",IF(AJ4227=0,"=0",IF(AJ4227&lt;=0.1,"&lt;=0.1",IF(AJ4227&lt;=0.2,"&lt;=0.2",IF(AJ4227&lt;=0.3,"&lt;=0.3",IF(AJ4227&lt;=0.4,"&lt;=0.4",IF(AJ4227&lt;=0.5,"&lt;=0.5",IF(AJ4227&lt;=0.6,"&lt;=0.6",IF(AJ4227&lt;=0.7,"&lt;=0.7",IF(AJ4227&lt;=0.8,"&lt;=0.8",IF(AJ4227&lt;=0.9,"&lt;=0.9","&gt;0.9")))))))))))</f>
        <v/>
      </c>
      <c r="AL4227">
        <v>12</v>
      </c>
      <c r="AM4227">
        <v>0</v>
      </c>
      <c r="AN4227">
        <v>12</v>
      </c>
      <c r="AO4227" t="s">
        <v>32</v>
      </c>
      <c r="AP4227">
        <v>1</v>
      </c>
    </row>
    <row r="4228" spans="1:42" x14ac:dyDescent="0.25">
      <c r="A4228">
        <v>201907</v>
      </c>
      <c r="B4228" t="str">
        <f t="shared" si="924"/>
        <v>2019-II</v>
      </c>
      <c r="C4228" t="s">
        <v>4293</v>
      </c>
      <c r="D4228" t="s">
        <v>4293</v>
      </c>
      <c r="E4228">
        <v>30773036</v>
      </c>
      <c r="F4228" t="s">
        <v>29</v>
      </c>
      <c r="G4228">
        <v>0</v>
      </c>
      <c r="H4228">
        <v>0</v>
      </c>
      <c r="I4228">
        <v>0</v>
      </c>
      <c r="J4228">
        <f t="shared" si="925"/>
        <v>0</v>
      </c>
      <c r="K4228" t="str">
        <f t="shared" si="926"/>
        <v>Modelamiento</v>
      </c>
      <c r="L4228">
        <f t="shared" si="927"/>
        <v>0</v>
      </c>
      <c r="M4228">
        <v>26</v>
      </c>
      <c r="N4228" t="str">
        <f t="shared" si="928"/>
        <v>&lt;=30</v>
      </c>
      <c r="O4228" t="s">
        <v>56</v>
      </c>
      <c r="P4228" t="s">
        <v>39</v>
      </c>
      <c r="Q4228">
        <v>36645</v>
      </c>
      <c r="R4228">
        <v>5500</v>
      </c>
      <c r="S4228" t="str">
        <f t="shared" si="929"/>
        <v>&gt;2500</v>
      </c>
      <c r="T4228">
        <v>1241</v>
      </c>
      <c r="U4228" t="str">
        <f t="shared" si="930"/>
        <v>&lt;=1300</v>
      </c>
      <c r="V4228" t="s">
        <v>597</v>
      </c>
      <c r="W4228">
        <v>38425</v>
      </c>
      <c r="X4228" s="12">
        <f t="shared" si="931"/>
        <v>0.14313597918022122</v>
      </c>
      <c r="Y4228" t="str">
        <f t="shared" si="932"/>
        <v>&gt;0.06</v>
      </c>
      <c r="Z4228" t="s">
        <v>32</v>
      </c>
      <c r="AA4228">
        <v>9</v>
      </c>
      <c r="AB4228" t="s">
        <v>32</v>
      </c>
      <c r="AC4228" t="str">
        <f t="shared" si="933"/>
        <v/>
      </c>
      <c r="AD4228" t="s">
        <v>32</v>
      </c>
      <c r="AE4228" t="str">
        <f t="shared" si="934"/>
        <v/>
      </c>
      <c r="AF4228" t="s">
        <v>32</v>
      </c>
      <c r="AG4228" t="str">
        <f t="shared" si="935"/>
        <v/>
      </c>
      <c r="AH4228" t="s">
        <v>32</v>
      </c>
      <c r="AI4228" t="str">
        <f t="shared" si="936"/>
        <v/>
      </c>
      <c r="AJ4228" t="s">
        <v>32</v>
      </c>
      <c r="AK4228" t="str">
        <f t="shared" si="937"/>
        <v/>
      </c>
      <c r="AL4228">
        <v>0</v>
      </c>
      <c r="AM4228">
        <v>0</v>
      </c>
      <c r="AN4228">
        <v>0</v>
      </c>
      <c r="AO4228" t="s">
        <v>32</v>
      </c>
      <c r="AP4228" t="s">
        <v>32</v>
      </c>
    </row>
    <row r="4229" spans="1:42" x14ac:dyDescent="0.25">
      <c r="A4229">
        <v>201907</v>
      </c>
      <c r="B4229" t="str">
        <f t="shared" si="924"/>
        <v>2019-II</v>
      </c>
      <c r="C4229" t="s">
        <v>4294</v>
      </c>
      <c r="D4229" t="s">
        <v>4294</v>
      </c>
      <c r="E4229">
        <v>30785211</v>
      </c>
      <c r="F4229" t="s">
        <v>29</v>
      </c>
      <c r="G4229">
        <v>1</v>
      </c>
      <c r="H4229">
        <v>0</v>
      </c>
      <c r="I4229">
        <v>0</v>
      </c>
      <c r="J4229">
        <f t="shared" si="925"/>
        <v>0</v>
      </c>
      <c r="K4229" t="str">
        <f t="shared" si="926"/>
        <v>Modelamiento</v>
      </c>
      <c r="L4229">
        <f t="shared" si="927"/>
        <v>0</v>
      </c>
      <c r="M4229">
        <v>37</v>
      </c>
      <c r="N4229" t="str">
        <f t="shared" si="928"/>
        <v>&lt;=40</v>
      </c>
      <c r="O4229" t="s">
        <v>56</v>
      </c>
      <c r="P4229" t="s">
        <v>39</v>
      </c>
      <c r="Q4229">
        <v>32330</v>
      </c>
      <c r="R4229">
        <v>500</v>
      </c>
      <c r="S4229" t="str">
        <f t="shared" si="929"/>
        <v>&lt;=500</v>
      </c>
      <c r="T4229">
        <v>813</v>
      </c>
      <c r="U4229" t="str">
        <f t="shared" si="930"/>
        <v>&lt;=1000</v>
      </c>
      <c r="V4229" t="s">
        <v>585</v>
      </c>
      <c r="W4229">
        <v>29860</v>
      </c>
      <c r="X4229" s="12">
        <f t="shared" si="931"/>
        <v>1.6744809109176157E-2</v>
      </c>
      <c r="Y4229" t="str">
        <f t="shared" si="932"/>
        <v>&lt;=0.02</v>
      </c>
      <c r="Z4229" t="s">
        <v>32</v>
      </c>
      <c r="AA4229">
        <v>4</v>
      </c>
      <c r="AB4229">
        <v>930.14</v>
      </c>
      <c r="AC4229" t="str">
        <f t="shared" si="933"/>
        <v>&lt;=1000</v>
      </c>
      <c r="AD4229">
        <v>1107</v>
      </c>
      <c r="AE4229" t="str">
        <f t="shared" si="934"/>
        <v>&gt;120</v>
      </c>
      <c r="AF4229">
        <v>930.14</v>
      </c>
      <c r="AG4229" t="str">
        <f t="shared" si="935"/>
        <v>&lt;=1000</v>
      </c>
      <c r="AH4229" t="s">
        <v>32</v>
      </c>
      <c r="AI4229" t="str">
        <f t="shared" si="936"/>
        <v/>
      </c>
      <c r="AJ4229" t="s">
        <v>32</v>
      </c>
      <c r="AK4229" t="str">
        <f t="shared" si="937"/>
        <v/>
      </c>
      <c r="AL4229">
        <v>12</v>
      </c>
      <c r="AM4229">
        <v>0</v>
      </c>
      <c r="AN4229">
        <v>12</v>
      </c>
      <c r="AO4229" t="s">
        <v>32</v>
      </c>
      <c r="AP4229">
        <v>1</v>
      </c>
    </row>
    <row r="4230" spans="1:42" x14ac:dyDescent="0.25">
      <c r="A4230">
        <v>201907</v>
      </c>
      <c r="B4230" t="str">
        <f t="shared" si="924"/>
        <v>2019-II</v>
      </c>
      <c r="C4230" t="s">
        <v>4295</v>
      </c>
      <c r="D4230" t="s">
        <v>4295</v>
      </c>
      <c r="E4230">
        <v>30781632</v>
      </c>
      <c r="F4230" t="s">
        <v>29</v>
      </c>
      <c r="G4230">
        <v>1</v>
      </c>
      <c r="H4230">
        <v>0</v>
      </c>
      <c r="I4230">
        <v>0</v>
      </c>
      <c r="J4230">
        <f t="shared" si="925"/>
        <v>0</v>
      </c>
      <c r="K4230" t="str">
        <f t="shared" si="926"/>
        <v>Modelamiento</v>
      </c>
      <c r="L4230">
        <f t="shared" si="927"/>
        <v>0</v>
      </c>
      <c r="M4230">
        <v>23</v>
      </c>
      <c r="N4230" t="str">
        <f t="shared" si="928"/>
        <v>&lt;=25</v>
      </c>
      <c r="O4230" t="s">
        <v>56</v>
      </c>
      <c r="P4230" t="s">
        <v>31</v>
      </c>
      <c r="Q4230">
        <v>45294</v>
      </c>
      <c r="R4230">
        <v>500</v>
      </c>
      <c r="S4230" t="str">
        <f t="shared" si="929"/>
        <v>&lt;=500</v>
      </c>
      <c r="T4230">
        <v>1135</v>
      </c>
      <c r="U4230" t="str">
        <f t="shared" si="930"/>
        <v>&lt;=1200</v>
      </c>
      <c r="V4230" t="s">
        <v>585</v>
      </c>
      <c r="W4230">
        <v>42074</v>
      </c>
      <c r="X4230" s="12">
        <f t="shared" si="931"/>
        <v>1.1883823739126302E-2</v>
      </c>
      <c r="Y4230" t="str">
        <f t="shared" si="932"/>
        <v>&lt;=0.02</v>
      </c>
      <c r="Z4230" t="s">
        <v>32</v>
      </c>
      <c r="AA4230">
        <v>1</v>
      </c>
      <c r="AB4230">
        <v>2005.98</v>
      </c>
      <c r="AC4230" t="str">
        <f t="shared" si="933"/>
        <v>&lt;=3000</v>
      </c>
      <c r="AD4230">
        <v>9</v>
      </c>
      <c r="AE4230" t="str">
        <f t="shared" si="934"/>
        <v>&lt;=30</v>
      </c>
      <c r="AF4230">
        <v>0</v>
      </c>
      <c r="AG4230" t="str">
        <f t="shared" si="935"/>
        <v>&lt;=500</v>
      </c>
      <c r="AH4230" t="s">
        <v>32</v>
      </c>
      <c r="AI4230" t="str">
        <f t="shared" si="936"/>
        <v/>
      </c>
      <c r="AJ4230" t="s">
        <v>32</v>
      </c>
      <c r="AK4230" t="str">
        <f t="shared" si="937"/>
        <v/>
      </c>
      <c r="AL4230">
        <v>12</v>
      </c>
      <c r="AM4230">
        <v>9</v>
      </c>
      <c r="AN4230">
        <v>0</v>
      </c>
      <c r="AO4230">
        <v>2</v>
      </c>
      <c r="AP4230" t="s">
        <v>32</v>
      </c>
    </row>
    <row r="4231" spans="1:42" x14ac:dyDescent="0.25">
      <c r="A4231">
        <v>201907</v>
      </c>
      <c r="B4231" t="str">
        <f t="shared" si="924"/>
        <v>2019-II</v>
      </c>
      <c r="C4231" t="s">
        <v>4296</v>
      </c>
      <c r="D4231" t="s">
        <v>4296</v>
      </c>
      <c r="E4231">
        <v>30785424</v>
      </c>
      <c r="F4231" t="s">
        <v>29</v>
      </c>
      <c r="G4231">
        <v>0</v>
      </c>
      <c r="H4231">
        <v>0</v>
      </c>
      <c r="I4231">
        <v>0</v>
      </c>
      <c r="J4231">
        <f t="shared" si="925"/>
        <v>0</v>
      </c>
      <c r="K4231" t="str">
        <f t="shared" si="926"/>
        <v>Modelamiento</v>
      </c>
      <c r="L4231">
        <f t="shared" si="927"/>
        <v>0</v>
      </c>
      <c r="M4231">
        <v>30</v>
      </c>
      <c r="N4231" t="str">
        <f t="shared" si="928"/>
        <v>&lt;=30</v>
      </c>
      <c r="O4231" t="s">
        <v>56</v>
      </c>
      <c r="P4231" t="s">
        <v>39</v>
      </c>
      <c r="Q4231">
        <v>34259</v>
      </c>
      <c r="R4231">
        <v>500</v>
      </c>
      <c r="S4231" t="str">
        <f t="shared" si="929"/>
        <v>&lt;=500</v>
      </c>
      <c r="T4231">
        <v>909</v>
      </c>
      <c r="U4231" t="str">
        <f t="shared" si="930"/>
        <v>&lt;=1000</v>
      </c>
      <c r="V4231" t="s">
        <v>585</v>
      </c>
      <c r="W4231">
        <v>31039</v>
      </c>
      <c r="X4231" s="12">
        <f t="shared" si="931"/>
        <v>1.6108766390669802E-2</v>
      </c>
      <c r="Y4231" t="str">
        <f t="shared" si="932"/>
        <v>&lt;=0.02</v>
      </c>
      <c r="Z4231" t="s">
        <v>32</v>
      </c>
      <c r="AA4231">
        <v>4</v>
      </c>
      <c r="AB4231">
        <v>413.59</v>
      </c>
      <c r="AC4231" t="str">
        <f t="shared" si="933"/>
        <v>&lt;=500</v>
      </c>
      <c r="AD4231">
        <v>2003</v>
      </c>
      <c r="AE4231" t="str">
        <f t="shared" si="934"/>
        <v>&gt;120</v>
      </c>
      <c r="AF4231">
        <v>413.59</v>
      </c>
      <c r="AG4231" t="str">
        <f t="shared" si="935"/>
        <v>&lt;=500</v>
      </c>
      <c r="AH4231" t="s">
        <v>32</v>
      </c>
      <c r="AI4231" t="str">
        <f t="shared" si="936"/>
        <v/>
      </c>
      <c r="AJ4231" t="s">
        <v>32</v>
      </c>
      <c r="AK4231" t="str">
        <f t="shared" si="937"/>
        <v/>
      </c>
      <c r="AL4231">
        <v>12</v>
      </c>
      <c r="AM4231">
        <v>0</v>
      </c>
      <c r="AN4231">
        <v>12</v>
      </c>
      <c r="AO4231" t="s">
        <v>32</v>
      </c>
      <c r="AP4231">
        <v>1</v>
      </c>
    </row>
    <row r="4232" spans="1:42" x14ac:dyDescent="0.25">
      <c r="A4232">
        <v>201907</v>
      </c>
      <c r="B4232" t="str">
        <f t="shared" si="924"/>
        <v>2019-II</v>
      </c>
      <c r="C4232" t="s">
        <v>4297</v>
      </c>
      <c r="D4232" t="s">
        <v>4297</v>
      </c>
      <c r="E4232">
        <v>30784993</v>
      </c>
      <c r="F4232" t="s">
        <v>29</v>
      </c>
      <c r="G4232">
        <v>0</v>
      </c>
      <c r="H4232">
        <v>0</v>
      </c>
      <c r="I4232">
        <v>0</v>
      </c>
      <c r="J4232">
        <f t="shared" si="925"/>
        <v>0</v>
      </c>
      <c r="K4232" t="str">
        <f t="shared" si="926"/>
        <v>Modelamiento</v>
      </c>
      <c r="L4232">
        <f t="shared" si="927"/>
        <v>0</v>
      </c>
      <c r="M4232">
        <v>55</v>
      </c>
      <c r="N4232" t="str">
        <f t="shared" si="928"/>
        <v>&lt;=55</v>
      </c>
      <c r="O4232" t="s">
        <v>56</v>
      </c>
      <c r="P4232" t="s">
        <v>39</v>
      </c>
      <c r="Q4232">
        <v>40617</v>
      </c>
      <c r="R4232">
        <v>500</v>
      </c>
      <c r="S4232" t="str">
        <f t="shared" si="929"/>
        <v>&lt;=500</v>
      </c>
      <c r="T4232">
        <v>1046</v>
      </c>
      <c r="U4232" t="str">
        <f t="shared" si="930"/>
        <v>&lt;=1100</v>
      </c>
      <c r="V4232" t="s">
        <v>601</v>
      </c>
      <c r="W4232">
        <v>38147</v>
      </c>
      <c r="X4232" s="12">
        <f t="shared" si="931"/>
        <v>1.3107190604765775E-2</v>
      </c>
      <c r="Y4232" t="str">
        <f t="shared" si="932"/>
        <v>&lt;=0.02</v>
      </c>
      <c r="Z4232" t="s">
        <v>32</v>
      </c>
      <c r="AA4232">
        <v>9</v>
      </c>
      <c r="AB4232" t="s">
        <v>32</v>
      </c>
      <c r="AC4232" t="str">
        <f t="shared" si="933"/>
        <v/>
      </c>
      <c r="AD4232" t="s">
        <v>32</v>
      </c>
      <c r="AE4232" t="str">
        <f t="shared" si="934"/>
        <v/>
      </c>
      <c r="AF4232" t="s">
        <v>32</v>
      </c>
      <c r="AG4232" t="str">
        <f t="shared" si="935"/>
        <v/>
      </c>
      <c r="AH4232" t="s">
        <v>32</v>
      </c>
      <c r="AI4232" t="str">
        <f t="shared" si="936"/>
        <v/>
      </c>
      <c r="AJ4232" t="s">
        <v>32</v>
      </c>
      <c r="AK4232" t="str">
        <f t="shared" si="937"/>
        <v/>
      </c>
      <c r="AL4232">
        <v>0</v>
      </c>
      <c r="AM4232">
        <v>0</v>
      </c>
      <c r="AN4232">
        <v>0</v>
      </c>
      <c r="AO4232" t="s">
        <v>32</v>
      </c>
      <c r="AP4232" t="s">
        <v>32</v>
      </c>
    </row>
    <row r="4233" spans="1:42" x14ac:dyDescent="0.25">
      <c r="A4233">
        <v>201907</v>
      </c>
      <c r="B4233" t="str">
        <f t="shared" si="924"/>
        <v>2019-II</v>
      </c>
      <c r="C4233" t="s">
        <v>4298</v>
      </c>
      <c r="D4233" t="s">
        <v>4298</v>
      </c>
      <c r="E4233">
        <v>30791810</v>
      </c>
      <c r="F4233" t="s">
        <v>29</v>
      </c>
      <c r="G4233">
        <v>0</v>
      </c>
      <c r="H4233">
        <v>0</v>
      </c>
      <c r="I4233">
        <v>0</v>
      </c>
      <c r="J4233">
        <f t="shared" si="925"/>
        <v>0</v>
      </c>
      <c r="K4233" t="str">
        <f t="shared" si="926"/>
        <v>Modelamiento</v>
      </c>
      <c r="L4233">
        <f t="shared" si="927"/>
        <v>0</v>
      </c>
      <c r="M4233">
        <v>48</v>
      </c>
      <c r="N4233" t="str">
        <f t="shared" si="928"/>
        <v>&lt;=50</v>
      </c>
      <c r="O4233" t="s">
        <v>56</v>
      </c>
      <c r="P4233" t="s">
        <v>39</v>
      </c>
      <c r="Q4233">
        <v>47443</v>
      </c>
      <c r="R4233">
        <v>500</v>
      </c>
      <c r="S4233" t="str">
        <f t="shared" si="929"/>
        <v>&lt;=500</v>
      </c>
      <c r="T4233">
        <v>1148</v>
      </c>
      <c r="U4233" t="str">
        <f t="shared" si="930"/>
        <v>&lt;=1200</v>
      </c>
      <c r="V4233" t="s">
        <v>585</v>
      </c>
      <c r="W4233">
        <v>44973</v>
      </c>
      <c r="X4233" s="12">
        <f t="shared" si="931"/>
        <v>1.1117781780179218E-2</v>
      </c>
      <c r="Y4233" t="str">
        <f t="shared" si="932"/>
        <v>&lt;=0.02</v>
      </c>
      <c r="Z4233" t="s">
        <v>32</v>
      </c>
      <c r="AA4233">
        <v>9</v>
      </c>
      <c r="AB4233" t="s">
        <v>32</v>
      </c>
      <c r="AC4233" t="str">
        <f t="shared" si="933"/>
        <v/>
      </c>
      <c r="AD4233" t="s">
        <v>32</v>
      </c>
      <c r="AE4233" t="str">
        <f t="shared" si="934"/>
        <v/>
      </c>
      <c r="AF4233" t="s">
        <v>32</v>
      </c>
      <c r="AG4233" t="str">
        <f t="shared" si="935"/>
        <v/>
      </c>
      <c r="AH4233" t="s">
        <v>32</v>
      </c>
      <c r="AI4233" t="str">
        <f t="shared" si="936"/>
        <v/>
      </c>
      <c r="AJ4233" t="s">
        <v>32</v>
      </c>
      <c r="AK4233" t="str">
        <f t="shared" si="937"/>
        <v/>
      </c>
      <c r="AL4233">
        <v>0</v>
      </c>
      <c r="AM4233">
        <v>0</v>
      </c>
      <c r="AN4233">
        <v>0</v>
      </c>
      <c r="AO4233" t="s">
        <v>32</v>
      </c>
      <c r="AP4233" t="s">
        <v>32</v>
      </c>
    </row>
    <row r="4234" spans="1:42" x14ac:dyDescent="0.25">
      <c r="A4234">
        <v>201907</v>
      </c>
      <c r="B4234" t="str">
        <f t="shared" si="924"/>
        <v>2019-II</v>
      </c>
      <c r="C4234" t="s">
        <v>4299</v>
      </c>
      <c r="D4234" t="s">
        <v>4299</v>
      </c>
      <c r="E4234">
        <v>30787814</v>
      </c>
      <c r="F4234" t="s">
        <v>29</v>
      </c>
      <c r="G4234">
        <v>1</v>
      </c>
      <c r="H4234">
        <v>0</v>
      </c>
      <c r="I4234">
        <v>0</v>
      </c>
      <c r="J4234">
        <f t="shared" si="925"/>
        <v>0</v>
      </c>
      <c r="K4234" t="str">
        <f t="shared" si="926"/>
        <v>Modelamiento</v>
      </c>
      <c r="L4234">
        <f t="shared" si="927"/>
        <v>0</v>
      </c>
      <c r="M4234">
        <v>46</v>
      </c>
      <c r="N4234" t="str">
        <f t="shared" si="928"/>
        <v>&lt;=50</v>
      </c>
      <c r="O4234" t="s">
        <v>56</v>
      </c>
      <c r="P4234" t="s">
        <v>39</v>
      </c>
      <c r="Q4234">
        <v>48042</v>
      </c>
      <c r="R4234">
        <v>500</v>
      </c>
      <c r="S4234" t="str">
        <f t="shared" si="929"/>
        <v>&lt;=500</v>
      </c>
      <c r="T4234">
        <v>1404</v>
      </c>
      <c r="U4234" t="str">
        <f t="shared" si="930"/>
        <v>&lt;=1500</v>
      </c>
      <c r="V4234" t="s">
        <v>585</v>
      </c>
      <c r="W4234">
        <v>45572</v>
      </c>
      <c r="X4234" s="12">
        <f t="shared" si="931"/>
        <v>1.0971649258316511E-2</v>
      </c>
      <c r="Y4234" t="str">
        <f t="shared" si="932"/>
        <v>&lt;=0.02</v>
      </c>
      <c r="Z4234" t="s">
        <v>32</v>
      </c>
      <c r="AA4234">
        <v>9</v>
      </c>
      <c r="AB4234" t="s">
        <v>32</v>
      </c>
      <c r="AC4234" t="str">
        <f t="shared" si="933"/>
        <v/>
      </c>
      <c r="AD4234" t="s">
        <v>32</v>
      </c>
      <c r="AE4234" t="str">
        <f t="shared" si="934"/>
        <v/>
      </c>
      <c r="AF4234" t="s">
        <v>32</v>
      </c>
      <c r="AG4234" t="str">
        <f t="shared" si="935"/>
        <v/>
      </c>
      <c r="AH4234" t="s">
        <v>32</v>
      </c>
      <c r="AI4234" t="str">
        <f t="shared" si="936"/>
        <v/>
      </c>
      <c r="AJ4234" t="s">
        <v>32</v>
      </c>
      <c r="AK4234" t="str">
        <f t="shared" si="937"/>
        <v/>
      </c>
      <c r="AL4234">
        <v>0</v>
      </c>
      <c r="AM4234">
        <v>0</v>
      </c>
      <c r="AN4234">
        <v>0</v>
      </c>
      <c r="AO4234" t="s">
        <v>32</v>
      </c>
      <c r="AP4234" t="s">
        <v>32</v>
      </c>
    </row>
    <row r="4235" spans="1:42" x14ac:dyDescent="0.25">
      <c r="A4235">
        <v>201907</v>
      </c>
      <c r="B4235" t="str">
        <f t="shared" si="924"/>
        <v>2019-II</v>
      </c>
      <c r="C4235" t="s">
        <v>4300</v>
      </c>
      <c r="D4235" t="s">
        <v>4300</v>
      </c>
      <c r="E4235">
        <v>30784196</v>
      </c>
      <c r="F4235" t="s">
        <v>29</v>
      </c>
      <c r="G4235">
        <v>0</v>
      </c>
      <c r="H4235">
        <v>0</v>
      </c>
      <c r="I4235">
        <v>0</v>
      </c>
      <c r="J4235">
        <f t="shared" si="925"/>
        <v>0</v>
      </c>
      <c r="K4235" t="str">
        <f t="shared" si="926"/>
        <v>Modelamiento</v>
      </c>
      <c r="L4235">
        <f t="shared" si="927"/>
        <v>0</v>
      </c>
      <c r="M4235">
        <v>26</v>
      </c>
      <c r="N4235" t="str">
        <f t="shared" si="928"/>
        <v>&lt;=30</v>
      </c>
      <c r="O4235" t="s">
        <v>56</v>
      </c>
      <c r="P4235" t="s">
        <v>39</v>
      </c>
      <c r="Q4235">
        <v>59598</v>
      </c>
      <c r="R4235">
        <v>500</v>
      </c>
      <c r="S4235" t="str">
        <f t="shared" si="929"/>
        <v>&lt;=500</v>
      </c>
      <c r="T4235">
        <v>1442</v>
      </c>
      <c r="U4235" t="str">
        <f t="shared" si="930"/>
        <v>&lt;=1500</v>
      </c>
      <c r="V4235" t="s">
        <v>585</v>
      </c>
      <c r="W4235">
        <v>56378</v>
      </c>
      <c r="X4235" s="12">
        <f t="shared" si="931"/>
        <v>8.8687076519209616E-3</v>
      </c>
      <c r="Y4235" t="str">
        <f t="shared" si="932"/>
        <v>&lt;=0.01</v>
      </c>
      <c r="Z4235" t="s">
        <v>32</v>
      </c>
      <c r="AA4235">
        <v>0</v>
      </c>
      <c r="AB4235">
        <v>5413.65</v>
      </c>
      <c r="AC4235" t="str">
        <f t="shared" si="933"/>
        <v>&gt;5000</v>
      </c>
      <c r="AD4235">
        <v>0</v>
      </c>
      <c r="AE4235" t="str">
        <f t="shared" si="934"/>
        <v>=0</v>
      </c>
      <c r="AF4235">
        <v>0</v>
      </c>
      <c r="AG4235" t="str">
        <f t="shared" si="935"/>
        <v>&lt;=500</v>
      </c>
      <c r="AH4235" t="s">
        <v>32</v>
      </c>
      <c r="AI4235" t="str">
        <f t="shared" si="936"/>
        <v/>
      </c>
      <c r="AJ4235" t="s">
        <v>32</v>
      </c>
      <c r="AK4235" t="str">
        <f t="shared" si="937"/>
        <v/>
      </c>
      <c r="AL4235">
        <v>12</v>
      </c>
      <c r="AM4235">
        <v>12</v>
      </c>
      <c r="AN4235">
        <v>0</v>
      </c>
      <c r="AO4235">
        <v>1</v>
      </c>
      <c r="AP4235" t="s">
        <v>32</v>
      </c>
    </row>
    <row r="4236" spans="1:42" x14ac:dyDescent="0.25">
      <c r="A4236">
        <v>201907</v>
      </c>
      <c r="B4236" t="str">
        <f t="shared" si="924"/>
        <v>2019-II</v>
      </c>
      <c r="C4236" t="s">
        <v>4301</v>
      </c>
      <c r="D4236" t="s">
        <v>4301</v>
      </c>
      <c r="E4236">
        <v>30757601</v>
      </c>
      <c r="F4236" t="s">
        <v>29</v>
      </c>
      <c r="G4236">
        <v>0</v>
      </c>
      <c r="H4236">
        <v>0</v>
      </c>
      <c r="I4236">
        <v>0</v>
      </c>
      <c r="J4236">
        <f t="shared" si="925"/>
        <v>0</v>
      </c>
      <c r="K4236" t="str">
        <f t="shared" si="926"/>
        <v>Modelamiento</v>
      </c>
      <c r="L4236">
        <f t="shared" si="927"/>
        <v>0</v>
      </c>
      <c r="M4236">
        <v>51</v>
      </c>
      <c r="N4236" t="str">
        <f t="shared" si="928"/>
        <v>&lt;=55</v>
      </c>
      <c r="O4236" t="s">
        <v>56</v>
      </c>
      <c r="P4236" t="s">
        <v>31</v>
      </c>
      <c r="Q4236">
        <v>54997</v>
      </c>
      <c r="R4236">
        <v>1401</v>
      </c>
      <c r="S4236" t="str">
        <f t="shared" si="929"/>
        <v>&lt;=1500</v>
      </c>
      <c r="T4236">
        <v>1413</v>
      </c>
      <c r="U4236" t="str">
        <f t="shared" si="930"/>
        <v>&lt;=1500</v>
      </c>
      <c r="V4236" t="s">
        <v>585</v>
      </c>
      <c r="W4236">
        <v>52678</v>
      </c>
      <c r="X4236" s="12">
        <f t="shared" si="931"/>
        <v>2.6595542731310984E-2</v>
      </c>
      <c r="Y4236" t="str">
        <f t="shared" si="932"/>
        <v>&lt;=0.03</v>
      </c>
      <c r="Z4236" t="s">
        <v>32</v>
      </c>
      <c r="AA4236">
        <v>9</v>
      </c>
      <c r="AB4236" t="s">
        <v>32</v>
      </c>
      <c r="AC4236" t="str">
        <f t="shared" si="933"/>
        <v/>
      </c>
      <c r="AD4236" t="s">
        <v>32</v>
      </c>
      <c r="AE4236" t="str">
        <f t="shared" si="934"/>
        <v/>
      </c>
      <c r="AF4236" t="s">
        <v>32</v>
      </c>
      <c r="AG4236" t="str">
        <f t="shared" si="935"/>
        <v/>
      </c>
      <c r="AH4236" t="s">
        <v>32</v>
      </c>
      <c r="AI4236" t="str">
        <f t="shared" si="936"/>
        <v/>
      </c>
      <c r="AJ4236" t="s">
        <v>32</v>
      </c>
      <c r="AK4236" t="str">
        <f t="shared" si="937"/>
        <v/>
      </c>
      <c r="AL4236">
        <v>0</v>
      </c>
      <c r="AM4236">
        <v>0</v>
      </c>
      <c r="AN4236">
        <v>0</v>
      </c>
      <c r="AO4236" t="s">
        <v>32</v>
      </c>
      <c r="AP4236" t="s">
        <v>32</v>
      </c>
    </row>
    <row r="4237" spans="1:42" x14ac:dyDescent="0.25">
      <c r="A4237">
        <v>201907</v>
      </c>
      <c r="B4237" t="str">
        <f t="shared" si="924"/>
        <v>2019-II</v>
      </c>
      <c r="C4237" t="s">
        <v>4302</v>
      </c>
      <c r="D4237" t="s">
        <v>4302</v>
      </c>
      <c r="E4237">
        <v>30758520</v>
      </c>
      <c r="F4237" t="s">
        <v>29</v>
      </c>
      <c r="G4237">
        <v>0</v>
      </c>
      <c r="H4237">
        <v>0</v>
      </c>
      <c r="I4237">
        <v>0</v>
      </c>
      <c r="J4237">
        <f t="shared" si="925"/>
        <v>0</v>
      </c>
      <c r="K4237" t="str">
        <f t="shared" si="926"/>
        <v>Modelamiento</v>
      </c>
      <c r="L4237">
        <f t="shared" si="927"/>
        <v>0</v>
      </c>
      <c r="M4237">
        <v>40</v>
      </c>
      <c r="N4237" t="str">
        <f t="shared" si="928"/>
        <v>&lt;=40</v>
      </c>
      <c r="O4237" t="s">
        <v>56</v>
      </c>
      <c r="P4237" t="s">
        <v>39</v>
      </c>
      <c r="Q4237">
        <v>33580</v>
      </c>
      <c r="R4237">
        <v>750</v>
      </c>
      <c r="S4237" t="str">
        <f t="shared" si="929"/>
        <v>&lt;=1000</v>
      </c>
      <c r="T4237">
        <v>1332</v>
      </c>
      <c r="U4237" t="str">
        <f t="shared" si="930"/>
        <v>&lt;=1400</v>
      </c>
      <c r="V4237" t="s">
        <v>585</v>
      </c>
      <c r="W4237">
        <v>31360</v>
      </c>
      <c r="X4237" s="12">
        <f t="shared" si="931"/>
        <v>2.3915816326530611E-2</v>
      </c>
      <c r="Y4237" t="str">
        <f t="shared" si="932"/>
        <v>&lt;=0.03</v>
      </c>
      <c r="Z4237" t="s">
        <v>32</v>
      </c>
      <c r="AA4237">
        <v>4</v>
      </c>
      <c r="AB4237">
        <v>620</v>
      </c>
      <c r="AC4237" t="str">
        <f t="shared" si="933"/>
        <v>&lt;=1000</v>
      </c>
      <c r="AD4237">
        <v>1978</v>
      </c>
      <c r="AE4237" t="str">
        <f t="shared" si="934"/>
        <v>&gt;120</v>
      </c>
      <c r="AF4237">
        <v>620</v>
      </c>
      <c r="AG4237" t="str">
        <f t="shared" si="935"/>
        <v>&lt;=1000</v>
      </c>
      <c r="AH4237" t="s">
        <v>32</v>
      </c>
      <c r="AI4237" t="str">
        <f t="shared" si="936"/>
        <v/>
      </c>
      <c r="AJ4237" t="s">
        <v>32</v>
      </c>
      <c r="AK4237" t="str">
        <f t="shared" si="937"/>
        <v/>
      </c>
      <c r="AL4237">
        <v>12</v>
      </c>
      <c r="AM4237">
        <v>0</v>
      </c>
      <c r="AN4237">
        <v>12</v>
      </c>
      <c r="AO4237" t="s">
        <v>32</v>
      </c>
      <c r="AP4237">
        <v>1</v>
      </c>
    </row>
    <row r="4238" spans="1:42" x14ac:dyDescent="0.25">
      <c r="A4238">
        <v>201907</v>
      </c>
      <c r="B4238" t="str">
        <f t="shared" si="924"/>
        <v>2019-II</v>
      </c>
      <c r="C4238" t="s">
        <v>4303</v>
      </c>
      <c r="D4238" t="s">
        <v>4303</v>
      </c>
      <c r="E4238">
        <v>30781552</v>
      </c>
      <c r="F4238" t="s">
        <v>29</v>
      </c>
      <c r="G4238">
        <v>0</v>
      </c>
      <c r="H4238">
        <v>0</v>
      </c>
      <c r="I4238">
        <v>0</v>
      </c>
      <c r="J4238">
        <f t="shared" si="925"/>
        <v>0</v>
      </c>
      <c r="K4238" t="str">
        <f t="shared" si="926"/>
        <v>Modelamiento</v>
      </c>
      <c r="L4238">
        <f t="shared" si="927"/>
        <v>0</v>
      </c>
      <c r="M4238">
        <v>33</v>
      </c>
      <c r="N4238" t="str">
        <f t="shared" si="928"/>
        <v>&lt;=35</v>
      </c>
      <c r="O4238" t="s">
        <v>56</v>
      </c>
      <c r="P4238" t="s">
        <v>31</v>
      </c>
      <c r="Q4238">
        <v>56470</v>
      </c>
      <c r="R4238">
        <v>500</v>
      </c>
      <c r="S4238" t="str">
        <f t="shared" si="929"/>
        <v>&lt;=500</v>
      </c>
      <c r="T4238">
        <v>1229</v>
      </c>
      <c r="U4238" t="str">
        <f t="shared" si="930"/>
        <v>&lt;=1300</v>
      </c>
      <c r="V4238" t="s">
        <v>585</v>
      </c>
      <c r="W4238">
        <v>54000</v>
      </c>
      <c r="X4238" s="12">
        <f t="shared" si="931"/>
        <v>9.2592592592592587E-3</v>
      </c>
      <c r="Y4238" t="str">
        <f t="shared" si="932"/>
        <v>&lt;=0.01</v>
      </c>
      <c r="Z4238" t="s">
        <v>32</v>
      </c>
      <c r="AA4238">
        <v>0</v>
      </c>
      <c r="AB4238">
        <v>5316.33</v>
      </c>
      <c r="AC4238" t="str">
        <f t="shared" si="933"/>
        <v>&gt;5000</v>
      </c>
      <c r="AD4238">
        <v>20</v>
      </c>
      <c r="AE4238" t="str">
        <f t="shared" si="934"/>
        <v>&lt;=30</v>
      </c>
      <c r="AF4238">
        <v>0</v>
      </c>
      <c r="AG4238" t="str">
        <f t="shared" si="935"/>
        <v>&lt;=500</v>
      </c>
      <c r="AH4238">
        <v>3100</v>
      </c>
      <c r="AI4238" t="str">
        <f t="shared" si="936"/>
        <v>&lt;=4000</v>
      </c>
      <c r="AJ4238">
        <v>0.84519999999999995</v>
      </c>
      <c r="AK4238" t="str">
        <f t="shared" si="937"/>
        <v>&lt;=0.9</v>
      </c>
      <c r="AL4238">
        <v>12</v>
      </c>
      <c r="AM4238">
        <v>9</v>
      </c>
      <c r="AN4238">
        <v>0</v>
      </c>
      <c r="AO4238">
        <v>2</v>
      </c>
      <c r="AP4238" t="s">
        <v>32</v>
      </c>
    </row>
    <row r="4239" spans="1:42" x14ac:dyDescent="0.25">
      <c r="A4239">
        <v>201907</v>
      </c>
      <c r="B4239" t="str">
        <f t="shared" si="924"/>
        <v>2019-II</v>
      </c>
      <c r="C4239" t="s">
        <v>4304</v>
      </c>
      <c r="D4239" t="s">
        <v>4304</v>
      </c>
      <c r="E4239">
        <v>30786698</v>
      </c>
      <c r="F4239" t="s">
        <v>29</v>
      </c>
      <c r="G4239">
        <v>0</v>
      </c>
      <c r="H4239">
        <v>0</v>
      </c>
      <c r="I4239">
        <v>0</v>
      </c>
      <c r="J4239">
        <f t="shared" si="925"/>
        <v>0</v>
      </c>
      <c r="K4239" t="str">
        <f t="shared" si="926"/>
        <v>Modelamiento</v>
      </c>
      <c r="L4239">
        <f t="shared" si="927"/>
        <v>0</v>
      </c>
      <c r="M4239">
        <v>39</v>
      </c>
      <c r="N4239" t="str">
        <f t="shared" si="928"/>
        <v>&lt;=40</v>
      </c>
      <c r="O4239" t="s">
        <v>56</v>
      </c>
      <c r="P4239" t="s">
        <v>39</v>
      </c>
      <c r="Q4239">
        <v>58019</v>
      </c>
      <c r="R4239">
        <v>500</v>
      </c>
      <c r="S4239" t="str">
        <f t="shared" si="929"/>
        <v>&lt;=500</v>
      </c>
      <c r="T4239">
        <v>1436</v>
      </c>
      <c r="U4239" t="str">
        <f t="shared" si="930"/>
        <v>&lt;=1500</v>
      </c>
      <c r="V4239" t="s">
        <v>585</v>
      </c>
      <c r="W4239">
        <v>54799</v>
      </c>
      <c r="X4239" s="12">
        <f t="shared" si="931"/>
        <v>9.1242540922279597E-3</v>
      </c>
      <c r="Y4239" t="str">
        <f t="shared" si="932"/>
        <v>&lt;=0.01</v>
      </c>
      <c r="Z4239" t="s">
        <v>32</v>
      </c>
      <c r="AA4239">
        <v>4</v>
      </c>
      <c r="AB4239">
        <v>1247.49</v>
      </c>
      <c r="AC4239" t="str">
        <f t="shared" si="933"/>
        <v>&lt;=2000</v>
      </c>
      <c r="AD4239">
        <v>4445</v>
      </c>
      <c r="AE4239" t="str">
        <f t="shared" si="934"/>
        <v>&gt;120</v>
      </c>
      <c r="AF4239">
        <v>1247.49</v>
      </c>
      <c r="AG4239" t="str">
        <f t="shared" si="935"/>
        <v>&lt;=2000</v>
      </c>
      <c r="AH4239" t="s">
        <v>32</v>
      </c>
      <c r="AI4239" t="str">
        <f t="shared" si="936"/>
        <v/>
      </c>
      <c r="AJ4239" t="s">
        <v>32</v>
      </c>
      <c r="AK4239" t="str">
        <f t="shared" si="937"/>
        <v/>
      </c>
      <c r="AL4239">
        <v>12</v>
      </c>
      <c r="AM4239">
        <v>0</v>
      </c>
      <c r="AN4239">
        <v>12</v>
      </c>
      <c r="AO4239" t="s">
        <v>32</v>
      </c>
      <c r="AP4239">
        <v>1</v>
      </c>
    </row>
    <row r="4240" spans="1:42" x14ac:dyDescent="0.25">
      <c r="A4240">
        <v>201907</v>
      </c>
      <c r="B4240" t="str">
        <f t="shared" si="924"/>
        <v>2019-II</v>
      </c>
      <c r="C4240" t="s">
        <v>4305</v>
      </c>
      <c r="D4240" t="s">
        <v>4305</v>
      </c>
      <c r="E4240">
        <v>30784322</v>
      </c>
      <c r="F4240" t="s">
        <v>29</v>
      </c>
      <c r="G4240">
        <v>0</v>
      </c>
      <c r="H4240">
        <v>0</v>
      </c>
      <c r="I4240">
        <v>0</v>
      </c>
      <c r="J4240">
        <f t="shared" si="925"/>
        <v>0</v>
      </c>
      <c r="K4240" t="str">
        <f t="shared" si="926"/>
        <v>Modelamiento</v>
      </c>
      <c r="L4240">
        <f t="shared" si="927"/>
        <v>0</v>
      </c>
      <c r="M4240">
        <v>30</v>
      </c>
      <c r="N4240" t="str">
        <f t="shared" si="928"/>
        <v>&lt;=30</v>
      </c>
      <c r="O4240" t="s">
        <v>56</v>
      </c>
      <c r="P4240" t="s">
        <v>35</v>
      </c>
      <c r="Q4240">
        <v>59067</v>
      </c>
      <c r="R4240">
        <v>1031</v>
      </c>
      <c r="S4240" t="str">
        <f t="shared" si="929"/>
        <v>&lt;=1500</v>
      </c>
      <c r="T4240">
        <v>1432</v>
      </c>
      <c r="U4240" t="str">
        <f t="shared" si="930"/>
        <v>&lt;=1500</v>
      </c>
      <c r="V4240" t="s">
        <v>601</v>
      </c>
      <c r="W4240">
        <v>56378</v>
      </c>
      <c r="X4240" s="12">
        <f t="shared" si="931"/>
        <v>1.8287275178261023E-2</v>
      </c>
      <c r="Y4240" t="str">
        <f t="shared" si="932"/>
        <v>&lt;=0.02</v>
      </c>
      <c r="Z4240" t="s">
        <v>32</v>
      </c>
      <c r="AA4240">
        <v>0</v>
      </c>
      <c r="AB4240">
        <v>1088.54</v>
      </c>
      <c r="AC4240" t="str">
        <f t="shared" si="933"/>
        <v>&lt;=2000</v>
      </c>
      <c r="AD4240">
        <v>1</v>
      </c>
      <c r="AE4240" t="str">
        <f t="shared" si="934"/>
        <v>&lt;=8</v>
      </c>
      <c r="AF4240">
        <v>0</v>
      </c>
      <c r="AG4240" t="str">
        <f t="shared" si="935"/>
        <v>&lt;=500</v>
      </c>
      <c r="AH4240">
        <v>3515.7</v>
      </c>
      <c r="AI4240" t="str">
        <f t="shared" si="936"/>
        <v>&lt;=4000</v>
      </c>
      <c r="AJ4240">
        <v>1</v>
      </c>
      <c r="AK4240" t="str">
        <f t="shared" si="937"/>
        <v>&gt;0.9</v>
      </c>
      <c r="AL4240">
        <v>8</v>
      </c>
      <c r="AM4240">
        <v>8</v>
      </c>
      <c r="AN4240">
        <v>0</v>
      </c>
      <c r="AO4240">
        <v>1</v>
      </c>
      <c r="AP4240" t="s">
        <v>32</v>
      </c>
    </row>
    <row r="4241" spans="1:42" x14ac:dyDescent="0.25">
      <c r="A4241">
        <v>201907</v>
      </c>
      <c r="B4241" t="str">
        <f t="shared" si="924"/>
        <v>2019-II</v>
      </c>
      <c r="C4241" t="s">
        <v>4306</v>
      </c>
      <c r="D4241" t="s">
        <v>4306</v>
      </c>
      <c r="E4241">
        <v>30781828</v>
      </c>
      <c r="F4241" t="s">
        <v>29</v>
      </c>
      <c r="G4241">
        <v>1</v>
      </c>
      <c r="H4241">
        <v>0</v>
      </c>
      <c r="I4241">
        <v>0</v>
      </c>
      <c r="J4241">
        <f t="shared" si="925"/>
        <v>0</v>
      </c>
      <c r="K4241" t="str">
        <f t="shared" si="926"/>
        <v>Modelamiento</v>
      </c>
      <c r="L4241">
        <f t="shared" si="927"/>
        <v>0</v>
      </c>
      <c r="M4241">
        <v>45</v>
      </c>
      <c r="N4241" t="str">
        <f t="shared" si="928"/>
        <v>&lt;=45</v>
      </c>
      <c r="O4241" t="s">
        <v>56</v>
      </c>
      <c r="P4241" t="s">
        <v>35</v>
      </c>
      <c r="Q4241">
        <v>58698</v>
      </c>
      <c r="R4241">
        <v>500</v>
      </c>
      <c r="S4241" t="str">
        <f t="shared" si="929"/>
        <v>&lt;=500</v>
      </c>
      <c r="T4241">
        <v>1423</v>
      </c>
      <c r="U4241" t="str">
        <f t="shared" si="930"/>
        <v>&lt;=1500</v>
      </c>
      <c r="V4241" t="s">
        <v>587</v>
      </c>
      <c r="W4241">
        <v>56228</v>
      </c>
      <c r="X4241" s="12">
        <f t="shared" si="931"/>
        <v>8.8923667923454502E-3</v>
      </c>
      <c r="Y4241" t="str">
        <f t="shared" si="932"/>
        <v>&lt;=0.01</v>
      </c>
      <c r="Z4241" t="s">
        <v>32</v>
      </c>
      <c r="AA4241">
        <v>4</v>
      </c>
      <c r="AB4241">
        <v>623.79999999999995</v>
      </c>
      <c r="AC4241" t="str">
        <f t="shared" si="933"/>
        <v>&lt;=1000</v>
      </c>
      <c r="AD4241">
        <v>1629</v>
      </c>
      <c r="AE4241" t="str">
        <f t="shared" si="934"/>
        <v>&gt;120</v>
      </c>
      <c r="AF4241">
        <v>623.79999999999995</v>
      </c>
      <c r="AG4241" t="str">
        <f t="shared" si="935"/>
        <v>&lt;=1000</v>
      </c>
      <c r="AH4241" t="s">
        <v>32</v>
      </c>
      <c r="AI4241" t="str">
        <f t="shared" si="936"/>
        <v/>
      </c>
      <c r="AJ4241" t="s">
        <v>32</v>
      </c>
      <c r="AK4241" t="str">
        <f t="shared" si="937"/>
        <v/>
      </c>
      <c r="AL4241">
        <v>12</v>
      </c>
      <c r="AM4241">
        <v>0</v>
      </c>
      <c r="AN4241">
        <v>12</v>
      </c>
      <c r="AO4241" t="s">
        <v>32</v>
      </c>
      <c r="AP4241">
        <v>1</v>
      </c>
    </row>
    <row r="4242" spans="1:42" x14ac:dyDescent="0.25">
      <c r="A4242">
        <v>201907</v>
      </c>
      <c r="B4242" t="str">
        <f t="shared" si="924"/>
        <v>2019-II</v>
      </c>
      <c r="C4242" t="s">
        <v>4307</v>
      </c>
      <c r="D4242" t="s">
        <v>4307</v>
      </c>
      <c r="E4242">
        <v>30786979</v>
      </c>
      <c r="F4242" t="s">
        <v>29</v>
      </c>
      <c r="G4242">
        <v>0</v>
      </c>
      <c r="H4242">
        <v>0</v>
      </c>
      <c r="I4242">
        <v>0</v>
      </c>
      <c r="J4242">
        <f t="shared" si="925"/>
        <v>0</v>
      </c>
      <c r="K4242" t="str">
        <f t="shared" si="926"/>
        <v>Modelamiento</v>
      </c>
      <c r="L4242">
        <f t="shared" si="927"/>
        <v>0</v>
      </c>
      <c r="M4242">
        <v>31</v>
      </c>
      <c r="N4242" t="str">
        <f t="shared" si="928"/>
        <v>&lt;=35</v>
      </c>
      <c r="O4242" t="s">
        <v>56</v>
      </c>
      <c r="P4242" t="s">
        <v>31</v>
      </c>
      <c r="Q4242">
        <v>42654</v>
      </c>
      <c r="R4242">
        <v>500</v>
      </c>
      <c r="S4242" t="str">
        <f t="shared" si="929"/>
        <v>&lt;=500</v>
      </c>
      <c r="T4242">
        <v>1445</v>
      </c>
      <c r="U4242" t="str">
        <f t="shared" si="930"/>
        <v>&lt;=1500</v>
      </c>
      <c r="V4242" t="s">
        <v>585</v>
      </c>
      <c r="W4242">
        <v>39434</v>
      </c>
      <c r="X4242" s="12">
        <f t="shared" si="931"/>
        <v>1.2679413703910332E-2</v>
      </c>
      <c r="Y4242" t="str">
        <f t="shared" si="932"/>
        <v>&lt;=0.02</v>
      </c>
      <c r="Z4242" t="s">
        <v>32</v>
      </c>
      <c r="AA4242">
        <v>9</v>
      </c>
      <c r="AB4242" t="s">
        <v>32</v>
      </c>
      <c r="AC4242" t="str">
        <f t="shared" si="933"/>
        <v/>
      </c>
      <c r="AD4242" t="s">
        <v>32</v>
      </c>
      <c r="AE4242" t="str">
        <f t="shared" si="934"/>
        <v/>
      </c>
      <c r="AF4242" t="s">
        <v>32</v>
      </c>
      <c r="AG4242" t="str">
        <f t="shared" si="935"/>
        <v/>
      </c>
      <c r="AH4242" t="s">
        <v>32</v>
      </c>
      <c r="AI4242" t="str">
        <f t="shared" si="936"/>
        <v/>
      </c>
      <c r="AJ4242" t="s">
        <v>32</v>
      </c>
      <c r="AK4242" t="str">
        <f t="shared" si="937"/>
        <v/>
      </c>
      <c r="AL4242">
        <v>0</v>
      </c>
      <c r="AM4242">
        <v>0</v>
      </c>
      <c r="AN4242">
        <v>0</v>
      </c>
      <c r="AO4242" t="s">
        <v>32</v>
      </c>
      <c r="AP4242" t="s">
        <v>32</v>
      </c>
    </row>
    <row r="4243" spans="1:42" x14ac:dyDescent="0.25">
      <c r="A4243">
        <v>201907</v>
      </c>
      <c r="B4243" t="str">
        <f t="shared" si="924"/>
        <v>2019-II</v>
      </c>
      <c r="C4243" t="s">
        <v>4308</v>
      </c>
      <c r="D4243" t="s">
        <v>4308</v>
      </c>
      <c r="E4243">
        <v>30786742</v>
      </c>
      <c r="F4243" t="s">
        <v>29</v>
      </c>
      <c r="G4243">
        <v>0</v>
      </c>
      <c r="H4243">
        <v>0</v>
      </c>
      <c r="I4243">
        <v>0</v>
      </c>
      <c r="J4243">
        <f t="shared" si="925"/>
        <v>0</v>
      </c>
      <c r="K4243" t="str">
        <f t="shared" si="926"/>
        <v>Modelamiento</v>
      </c>
      <c r="L4243">
        <f t="shared" si="927"/>
        <v>0</v>
      </c>
      <c r="M4243">
        <v>38</v>
      </c>
      <c r="N4243" t="str">
        <f t="shared" si="928"/>
        <v>&lt;=40</v>
      </c>
      <c r="O4243" t="s">
        <v>56</v>
      </c>
      <c r="P4243" t="s">
        <v>39</v>
      </c>
      <c r="Q4243">
        <v>35837</v>
      </c>
      <c r="R4243">
        <v>500</v>
      </c>
      <c r="S4243" t="str">
        <f t="shared" si="929"/>
        <v>&lt;=500</v>
      </c>
      <c r="T4243">
        <v>904</v>
      </c>
      <c r="U4243" t="str">
        <f t="shared" si="930"/>
        <v>&lt;=1000</v>
      </c>
      <c r="V4243" t="s">
        <v>585</v>
      </c>
      <c r="W4243">
        <v>33367</v>
      </c>
      <c r="X4243" s="12">
        <f t="shared" si="931"/>
        <v>1.4984865286061078E-2</v>
      </c>
      <c r="Y4243" t="str">
        <f t="shared" si="932"/>
        <v>&lt;=0.02</v>
      </c>
      <c r="Z4243" t="s">
        <v>32</v>
      </c>
      <c r="AA4243">
        <v>9</v>
      </c>
      <c r="AB4243" t="s">
        <v>32</v>
      </c>
      <c r="AC4243" t="str">
        <f t="shared" si="933"/>
        <v/>
      </c>
      <c r="AD4243" t="s">
        <v>32</v>
      </c>
      <c r="AE4243" t="str">
        <f t="shared" si="934"/>
        <v/>
      </c>
      <c r="AF4243" t="s">
        <v>32</v>
      </c>
      <c r="AG4243" t="str">
        <f t="shared" si="935"/>
        <v/>
      </c>
      <c r="AH4243" t="s">
        <v>32</v>
      </c>
      <c r="AI4243" t="str">
        <f t="shared" si="936"/>
        <v/>
      </c>
      <c r="AJ4243" t="s">
        <v>32</v>
      </c>
      <c r="AK4243" t="str">
        <f t="shared" si="937"/>
        <v/>
      </c>
      <c r="AL4243">
        <v>0</v>
      </c>
      <c r="AM4243">
        <v>0</v>
      </c>
      <c r="AN4243">
        <v>0</v>
      </c>
      <c r="AO4243" t="s">
        <v>32</v>
      </c>
      <c r="AP4243" t="s">
        <v>32</v>
      </c>
    </row>
    <row r="4244" spans="1:42" x14ac:dyDescent="0.25">
      <c r="A4244">
        <v>201907</v>
      </c>
      <c r="B4244" t="str">
        <f t="shared" si="924"/>
        <v>2019-II</v>
      </c>
      <c r="C4244" t="s">
        <v>4309</v>
      </c>
      <c r="D4244" t="s">
        <v>4309</v>
      </c>
      <c r="E4244">
        <v>30784945</v>
      </c>
      <c r="F4244" t="s">
        <v>29</v>
      </c>
      <c r="G4244">
        <v>0</v>
      </c>
      <c r="H4244">
        <v>0</v>
      </c>
      <c r="I4244">
        <v>0</v>
      </c>
      <c r="J4244">
        <f t="shared" si="925"/>
        <v>0</v>
      </c>
      <c r="K4244" t="str">
        <f t="shared" si="926"/>
        <v>Modelamiento</v>
      </c>
      <c r="L4244">
        <f t="shared" si="927"/>
        <v>0</v>
      </c>
      <c r="M4244">
        <v>28</v>
      </c>
      <c r="N4244" t="str">
        <f t="shared" si="928"/>
        <v>&lt;=30</v>
      </c>
      <c r="O4244" t="s">
        <v>56</v>
      </c>
      <c r="P4244" t="s">
        <v>39</v>
      </c>
      <c r="Q4244">
        <v>58317</v>
      </c>
      <c r="R4244">
        <v>1031</v>
      </c>
      <c r="S4244" t="str">
        <f t="shared" si="929"/>
        <v>&lt;=1500</v>
      </c>
      <c r="T4244">
        <v>1411</v>
      </c>
      <c r="U4244" t="str">
        <f t="shared" si="930"/>
        <v>&lt;=1500</v>
      </c>
      <c r="V4244" t="s">
        <v>585</v>
      </c>
      <c r="W4244">
        <v>56378</v>
      </c>
      <c r="X4244" s="12">
        <f t="shared" si="931"/>
        <v>1.8287275178261023E-2</v>
      </c>
      <c r="Y4244" t="str">
        <f t="shared" si="932"/>
        <v>&lt;=0.02</v>
      </c>
      <c r="Z4244" t="s">
        <v>32</v>
      </c>
      <c r="AA4244">
        <v>9</v>
      </c>
      <c r="AB4244" t="s">
        <v>32</v>
      </c>
      <c r="AC4244" t="str">
        <f t="shared" si="933"/>
        <v/>
      </c>
      <c r="AD4244" t="s">
        <v>32</v>
      </c>
      <c r="AE4244" t="str">
        <f t="shared" si="934"/>
        <v/>
      </c>
      <c r="AF4244" t="s">
        <v>32</v>
      </c>
      <c r="AG4244" t="str">
        <f t="shared" si="935"/>
        <v/>
      </c>
      <c r="AH4244" t="s">
        <v>32</v>
      </c>
      <c r="AI4244" t="str">
        <f t="shared" si="936"/>
        <v/>
      </c>
      <c r="AJ4244" t="s">
        <v>32</v>
      </c>
      <c r="AK4244" t="str">
        <f t="shared" si="937"/>
        <v/>
      </c>
      <c r="AL4244">
        <v>0</v>
      </c>
      <c r="AM4244">
        <v>0</v>
      </c>
      <c r="AN4244">
        <v>0</v>
      </c>
      <c r="AO4244" t="s">
        <v>32</v>
      </c>
      <c r="AP4244" t="s">
        <v>32</v>
      </c>
    </row>
    <row r="4245" spans="1:42" x14ac:dyDescent="0.25">
      <c r="A4245">
        <v>201907</v>
      </c>
      <c r="B4245" t="str">
        <f t="shared" si="924"/>
        <v>2019-II</v>
      </c>
      <c r="C4245" t="s">
        <v>4310</v>
      </c>
      <c r="D4245" t="s">
        <v>4310</v>
      </c>
      <c r="E4245">
        <v>30791581</v>
      </c>
      <c r="F4245" t="s">
        <v>29</v>
      </c>
      <c r="G4245">
        <v>1</v>
      </c>
      <c r="H4245">
        <v>0</v>
      </c>
      <c r="I4245">
        <v>0</v>
      </c>
      <c r="J4245">
        <f t="shared" si="925"/>
        <v>0</v>
      </c>
      <c r="K4245" t="str">
        <f t="shared" si="926"/>
        <v>Modelamiento</v>
      </c>
      <c r="L4245">
        <f t="shared" si="927"/>
        <v>0</v>
      </c>
      <c r="M4245">
        <v>30</v>
      </c>
      <c r="N4245" t="str">
        <f t="shared" si="928"/>
        <v>&lt;=30</v>
      </c>
      <c r="O4245" t="s">
        <v>56</v>
      </c>
      <c r="P4245" t="s">
        <v>39</v>
      </c>
      <c r="Q4245">
        <v>36587</v>
      </c>
      <c r="R4245">
        <v>500</v>
      </c>
      <c r="S4245" t="str">
        <f t="shared" si="929"/>
        <v>&lt;=500</v>
      </c>
      <c r="T4245">
        <v>1127</v>
      </c>
      <c r="U4245" t="str">
        <f t="shared" si="930"/>
        <v>&lt;=1200</v>
      </c>
      <c r="V4245" t="s">
        <v>585</v>
      </c>
      <c r="W4245">
        <v>33367</v>
      </c>
      <c r="X4245" s="12">
        <f t="shared" si="931"/>
        <v>1.4984865286061078E-2</v>
      </c>
      <c r="Y4245" t="str">
        <f t="shared" si="932"/>
        <v>&lt;=0.02</v>
      </c>
      <c r="Z4245" t="s">
        <v>32</v>
      </c>
      <c r="AA4245">
        <v>4</v>
      </c>
      <c r="AB4245">
        <v>423.11</v>
      </c>
      <c r="AC4245" t="str">
        <f t="shared" si="933"/>
        <v>&lt;=500</v>
      </c>
      <c r="AD4245">
        <v>593</v>
      </c>
      <c r="AE4245" t="str">
        <f t="shared" si="934"/>
        <v>&gt;120</v>
      </c>
      <c r="AF4245">
        <v>423.11</v>
      </c>
      <c r="AG4245" t="str">
        <f t="shared" si="935"/>
        <v>&lt;=500</v>
      </c>
      <c r="AH4245" t="s">
        <v>32</v>
      </c>
      <c r="AI4245" t="str">
        <f t="shared" si="936"/>
        <v/>
      </c>
      <c r="AJ4245" t="s">
        <v>32</v>
      </c>
      <c r="AK4245" t="str">
        <f t="shared" si="937"/>
        <v/>
      </c>
      <c r="AL4245">
        <v>12</v>
      </c>
      <c r="AM4245">
        <v>0</v>
      </c>
      <c r="AN4245">
        <v>12</v>
      </c>
      <c r="AO4245" t="s">
        <v>32</v>
      </c>
      <c r="AP4245">
        <v>1</v>
      </c>
    </row>
    <row r="4246" spans="1:42" x14ac:dyDescent="0.25">
      <c r="A4246">
        <v>201907</v>
      </c>
      <c r="B4246" t="str">
        <f t="shared" si="924"/>
        <v>2019-II</v>
      </c>
      <c r="C4246" t="s">
        <v>4311</v>
      </c>
      <c r="D4246" t="s">
        <v>4311</v>
      </c>
      <c r="E4246">
        <v>30789817</v>
      </c>
      <c r="F4246" t="s">
        <v>29</v>
      </c>
      <c r="G4246">
        <v>0</v>
      </c>
      <c r="H4246">
        <v>0</v>
      </c>
      <c r="I4246">
        <v>0</v>
      </c>
      <c r="J4246">
        <f t="shared" si="925"/>
        <v>0</v>
      </c>
      <c r="K4246" t="str">
        <f t="shared" si="926"/>
        <v>Modelamiento</v>
      </c>
      <c r="L4246">
        <f t="shared" si="927"/>
        <v>0</v>
      </c>
      <c r="M4246">
        <v>59</v>
      </c>
      <c r="N4246" t="str">
        <f t="shared" si="928"/>
        <v>&lt;=60</v>
      </c>
      <c r="O4246" t="s">
        <v>56</v>
      </c>
      <c r="P4246" t="s">
        <v>31</v>
      </c>
      <c r="Q4246">
        <v>39746</v>
      </c>
      <c r="R4246">
        <v>1649</v>
      </c>
      <c r="S4246" t="str">
        <f t="shared" si="929"/>
        <v>&lt;=2000</v>
      </c>
      <c r="T4246">
        <v>1350</v>
      </c>
      <c r="U4246" t="str">
        <f t="shared" si="930"/>
        <v>&lt;=1400</v>
      </c>
      <c r="V4246" t="s">
        <v>612</v>
      </c>
      <c r="W4246">
        <v>38425</v>
      </c>
      <c r="X4246" s="12">
        <f t="shared" si="931"/>
        <v>4.2914769030579052E-2</v>
      </c>
      <c r="Y4246" t="str">
        <f t="shared" si="932"/>
        <v>&lt;=0.05</v>
      </c>
      <c r="Z4246" t="s">
        <v>32</v>
      </c>
      <c r="AA4246">
        <v>4</v>
      </c>
      <c r="AB4246">
        <v>1441.37</v>
      </c>
      <c r="AC4246" t="str">
        <f t="shared" si="933"/>
        <v>&lt;=2000</v>
      </c>
      <c r="AD4246">
        <v>376</v>
      </c>
      <c r="AE4246" t="str">
        <f t="shared" si="934"/>
        <v>&gt;120</v>
      </c>
      <c r="AF4246">
        <v>1441.37</v>
      </c>
      <c r="AG4246" t="str">
        <f t="shared" si="935"/>
        <v>&lt;=2000</v>
      </c>
      <c r="AH4246">
        <v>1900</v>
      </c>
      <c r="AI4246" t="str">
        <f t="shared" si="936"/>
        <v>&lt;=2000</v>
      </c>
      <c r="AJ4246">
        <v>1</v>
      </c>
      <c r="AK4246" t="str">
        <f t="shared" si="937"/>
        <v>&gt;0.9</v>
      </c>
      <c r="AL4246">
        <v>12</v>
      </c>
      <c r="AM4246">
        <v>0</v>
      </c>
      <c r="AN4246">
        <v>9</v>
      </c>
      <c r="AO4246" t="s">
        <v>32</v>
      </c>
      <c r="AP4246">
        <v>1</v>
      </c>
    </row>
    <row r="4247" spans="1:42" x14ac:dyDescent="0.25">
      <c r="A4247">
        <v>201907</v>
      </c>
      <c r="B4247" t="str">
        <f t="shared" si="924"/>
        <v>2019-II</v>
      </c>
      <c r="C4247" t="s">
        <v>4312</v>
      </c>
      <c r="D4247" t="s">
        <v>4312</v>
      </c>
      <c r="E4247">
        <v>30779172</v>
      </c>
      <c r="F4247" t="s">
        <v>29</v>
      </c>
      <c r="G4247">
        <v>0</v>
      </c>
      <c r="H4247">
        <v>0</v>
      </c>
      <c r="I4247">
        <v>0</v>
      </c>
      <c r="J4247">
        <f t="shared" si="925"/>
        <v>0</v>
      </c>
      <c r="K4247" t="str">
        <f t="shared" si="926"/>
        <v>Modelamiento</v>
      </c>
      <c r="L4247">
        <f t="shared" si="927"/>
        <v>0</v>
      </c>
      <c r="M4247">
        <v>36</v>
      </c>
      <c r="N4247" t="str">
        <f t="shared" si="928"/>
        <v>&lt;=40</v>
      </c>
      <c r="O4247" t="s">
        <v>56</v>
      </c>
      <c r="P4247" t="s">
        <v>35</v>
      </c>
      <c r="Q4247">
        <v>50527</v>
      </c>
      <c r="R4247">
        <v>1031</v>
      </c>
      <c r="S4247" t="str">
        <f t="shared" si="929"/>
        <v>&lt;=1500</v>
      </c>
      <c r="T4247">
        <v>1225</v>
      </c>
      <c r="U4247" t="str">
        <f t="shared" si="930"/>
        <v>&lt;=1300</v>
      </c>
      <c r="V4247" t="s">
        <v>585</v>
      </c>
      <c r="W4247">
        <v>48588</v>
      </c>
      <c r="X4247" s="12">
        <f t="shared" si="931"/>
        <v>2.1219231085864824E-2</v>
      </c>
      <c r="Y4247" t="str">
        <f t="shared" si="932"/>
        <v>&lt;=0.03</v>
      </c>
      <c r="Z4247" t="s">
        <v>32</v>
      </c>
      <c r="AA4247">
        <v>9</v>
      </c>
      <c r="AB4247" t="s">
        <v>32</v>
      </c>
      <c r="AC4247" t="str">
        <f t="shared" si="933"/>
        <v/>
      </c>
      <c r="AD4247" t="s">
        <v>32</v>
      </c>
      <c r="AE4247" t="str">
        <f t="shared" si="934"/>
        <v/>
      </c>
      <c r="AF4247" t="s">
        <v>32</v>
      </c>
      <c r="AG4247" t="str">
        <f t="shared" si="935"/>
        <v/>
      </c>
      <c r="AH4247" t="s">
        <v>32</v>
      </c>
      <c r="AI4247" t="str">
        <f t="shared" si="936"/>
        <v/>
      </c>
      <c r="AJ4247" t="s">
        <v>32</v>
      </c>
      <c r="AK4247" t="str">
        <f t="shared" si="937"/>
        <v/>
      </c>
      <c r="AL4247">
        <v>0</v>
      </c>
      <c r="AM4247">
        <v>0</v>
      </c>
      <c r="AN4247">
        <v>0</v>
      </c>
      <c r="AO4247" t="s">
        <v>32</v>
      </c>
      <c r="AP4247" t="s">
        <v>32</v>
      </c>
    </row>
    <row r="4248" spans="1:42" x14ac:dyDescent="0.25">
      <c r="A4248">
        <v>201907</v>
      </c>
      <c r="B4248" t="str">
        <f t="shared" si="924"/>
        <v>2019-II</v>
      </c>
      <c r="C4248" t="s">
        <v>4313</v>
      </c>
      <c r="D4248" t="s">
        <v>4313</v>
      </c>
      <c r="E4248">
        <v>30795503</v>
      </c>
      <c r="F4248" t="s">
        <v>29</v>
      </c>
      <c r="G4248">
        <v>1</v>
      </c>
      <c r="H4248">
        <v>0</v>
      </c>
      <c r="I4248">
        <v>0</v>
      </c>
      <c r="J4248">
        <f t="shared" si="925"/>
        <v>0</v>
      </c>
      <c r="K4248" t="str">
        <f t="shared" si="926"/>
        <v>Modelamiento</v>
      </c>
      <c r="L4248">
        <f t="shared" si="927"/>
        <v>0</v>
      </c>
      <c r="M4248">
        <v>27</v>
      </c>
      <c r="N4248" t="str">
        <f t="shared" si="928"/>
        <v>&lt;=30</v>
      </c>
      <c r="O4248" t="s">
        <v>56</v>
      </c>
      <c r="P4248" t="s">
        <v>39</v>
      </c>
      <c r="Q4248">
        <v>36149</v>
      </c>
      <c r="R4248">
        <v>500</v>
      </c>
      <c r="S4248" t="str">
        <f t="shared" si="929"/>
        <v>&lt;=500</v>
      </c>
      <c r="T4248">
        <v>873</v>
      </c>
      <c r="U4248" t="str">
        <f t="shared" si="930"/>
        <v>&lt;=1000</v>
      </c>
      <c r="V4248" t="s">
        <v>585</v>
      </c>
      <c r="W4248">
        <v>33679</v>
      </c>
      <c r="X4248" s="12">
        <f t="shared" si="931"/>
        <v>1.4846046497817631E-2</v>
      </c>
      <c r="Y4248" t="str">
        <f t="shared" si="932"/>
        <v>&lt;=0.02</v>
      </c>
      <c r="Z4248" t="s">
        <v>32</v>
      </c>
      <c r="AA4248">
        <v>4</v>
      </c>
      <c r="AB4248">
        <v>2115.62</v>
      </c>
      <c r="AC4248" t="str">
        <f t="shared" si="933"/>
        <v>&lt;=3000</v>
      </c>
      <c r="AD4248">
        <v>1628</v>
      </c>
      <c r="AE4248" t="str">
        <f t="shared" si="934"/>
        <v>&gt;120</v>
      </c>
      <c r="AF4248">
        <v>2115.62</v>
      </c>
      <c r="AG4248" t="str">
        <f t="shared" si="935"/>
        <v>&lt;=3000</v>
      </c>
      <c r="AH4248" t="s">
        <v>32</v>
      </c>
      <c r="AI4248" t="str">
        <f t="shared" si="936"/>
        <v/>
      </c>
      <c r="AJ4248" t="s">
        <v>32</v>
      </c>
      <c r="AK4248" t="str">
        <f t="shared" si="937"/>
        <v/>
      </c>
      <c r="AL4248">
        <v>12</v>
      </c>
      <c r="AM4248">
        <v>0</v>
      </c>
      <c r="AN4248">
        <v>12</v>
      </c>
      <c r="AO4248" t="s">
        <v>32</v>
      </c>
      <c r="AP4248">
        <v>1</v>
      </c>
    </row>
    <row r="4249" spans="1:42" x14ac:dyDescent="0.25">
      <c r="A4249">
        <v>201907</v>
      </c>
      <c r="B4249" t="str">
        <f t="shared" si="924"/>
        <v>2019-II</v>
      </c>
      <c r="C4249" t="s">
        <v>4314</v>
      </c>
      <c r="D4249" t="s">
        <v>4314</v>
      </c>
      <c r="E4249">
        <v>30783795</v>
      </c>
      <c r="F4249" t="s">
        <v>29</v>
      </c>
      <c r="G4249">
        <v>0</v>
      </c>
      <c r="H4249">
        <v>0</v>
      </c>
      <c r="I4249">
        <v>0</v>
      </c>
      <c r="J4249">
        <f t="shared" si="925"/>
        <v>0</v>
      </c>
      <c r="K4249" t="str">
        <f t="shared" si="926"/>
        <v>Modelamiento</v>
      </c>
      <c r="L4249">
        <f t="shared" si="927"/>
        <v>0</v>
      </c>
      <c r="M4249">
        <v>26</v>
      </c>
      <c r="N4249" t="str">
        <f t="shared" si="928"/>
        <v>&lt;=30</v>
      </c>
      <c r="O4249" t="s">
        <v>56</v>
      </c>
      <c r="P4249" t="s">
        <v>31</v>
      </c>
      <c r="Q4249">
        <v>40364</v>
      </c>
      <c r="R4249">
        <v>1031</v>
      </c>
      <c r="S4249" t="str">
        <f t="shared" si="929"/>
        <v>&lt;=1500</v>
      </c>
      <c r="T4249">
        <v>1363</v>
      </c>
      <c r="U4249" t="str">
        <f t="shared" si="930"/>
        <v>&lt;=1400</v>
      </c>
      <c r="V4249" t="s">
        <v>585</v>
      </c>
      <c r="W4249">
        <v>38425</v>
      </c>
      <c r="X4249" s="12">
        <f t="shared" si="931"/>
        <v>2.683148991541965E-2</v>
      </c>
      <c r="Y4249" t="str">
        <f t="shared" si="932"/>
        <v>&lt;=0.03</v>
      </c>
      <c r="Z4249" t="s">
        <v>32</v>
      </c>
      <c r="AA4249">
        <v>4</v>
      </c>
      <c r="AB4249">
        <v>1463.07</v>
      </c>
      <c r="AC4249" t="str">
        <f t="shared" si="933"/>
        <v>&lt;=2000</v>
      </c>
      <c r="AD4249">
        <v>1685</v>
      </c>
      <c r="AE4249" t="str">
        <f t="shared" si="934"/>
        <v>&gt;120</v>
      </c>
      <c r="AF4249">
        <v>1463.07</v>
      </c>
      <c r="AG4249" t="str">
        <f t="shared" si="935"/>
        <v>&lt;=2000</v>
      </c>
      <c r="AH4249" t="s">
        <v>32</v>
      </c>
      <c r="AI4249" t="str">
        <f t="shared" si="936"/>
        <v/>
      </c>
      <c r="AJ4249" t="s">
        <v>32</v>
      </c>
      <c r="AK4249" t="str">
        <f t="shared" si="937"/>
        <v/>
      </c>
      <c r="AL4249">
        <v>12</v>
      </c>
      <c r="AM4249">
        <v>0</v>
      </c>
      <c r="AN4249">
        <v>12</v>
      </c>
      <c r="AO4249" t="s">
        <v>32</v>
      </c>
      <c r="AP4249">
        <v>1</v>
      </c>
    </row>
    <row r="4250" spans="1:42" x14ac:dyDescent="0.25">
      <c r="A4250">
        <v>201907</v>
      </c>
      <c r="B4250" t="str">
        <f t="shared" si="924"/>
        <v>2019-II</v>
      </c>
      <c r="C4250" t="s">
        <v>4315</v>
      </c>
      <c r="D4250" t="s">
        <v>4315</v>
      </c>
      <c r="E4250">
        <v>30792738</v>
      </c>
      <c r="F4250" t="s">
        <v>29</v>
      </c>
      <c r="G4250">
        <v>0</v>
      </c>
      <c r="H4250">
        <v>0</v>
      </c>
      <c r="I4250">
        <v>0</v>
      </c>
      <c r="J4250">
        <f t="shared" si="925"/>
        <v>0</v>
      </c>
      <c r="K4250" t="str">
        <f t="shared" si="926"/>
        <v>Modelamiento</v>
      </c>
      <c r="L4250">
        <f t="shared" si="927"/>
        <v>0</v>
      </c>
      <c r="M4250">
        <v>32</v>
      </c>
      <c r="N4250" t="str">
        <f t="shared" si="928"/>
        <v>&lt;=35</v>
      </c>
      <c r="O4250" t="s">
        <v>56</v>
      </c>
      <c r="P4250" t="s">
        <v>39</v>
      </c>
      <c r="Q4250">
        <v>31505</v>
      </c>
      <c r="R4250">
        <v>1031</v>
      </c>
      <c r="S4250" t="str">
        <f t="shared" si="929"/>
        <v>&lt;=1500</v>
      </c>
      <c r="T4250">
        <v>1064</v>
      </c>
      <c r="U4250" t="str">
        <f t="shared" si="930"/>
        <v>&lt;=1100</v>
      </c>
      <c r="V4250" t="s">
        <v>614</v>
      </c>
      <c r="W4250">
        <v>29566</v>
      </c>
      <c r="X4250" s="12">
        <f t="shared" si="931"/>
        <v>3.4871135764053304E-2</v>
      </c>
      <c r="Y4250" t="str">
        <f t="shared" si="932"/>
        <v>&lt;=0.04</v>
      </c>
      <c r="Z4250" t="s">
        <v>32</v>
      </c>
      <c r="AA4250">
        <v>4</v>
      </c>
      <c r="AB4250">
        <v>1173.23</v>
      </c>
      <c r="AC4250" t="str">
        <f t="shared" si="933"/>
        <v>&lt;=2000</v>
      </c>
      <c r="AD4250">
        <v>1800</v>
      </c>
      <c r="AE4250" t="str">
        <f t="shared" si="934"/>
        <v>&gt;120</v>
      </c>
      <c r="AF4250">
        <v>1173.23</v>
      </c>
      <c r="AG4250" t="str">
        <f t="shared" si="935"/>
        <v>&lt;=2000</v>
      </c>
      <c r="AH4250">
        <v>901</v>
      </c>
      <c r="AI4250" t="str">
        <f t="shared" si="936"/>
        <v>&lt;=1000</v>
      </c>
      <c r="AJ4250">
        <v>0</v>
      </c>
      <c r="AK4250" t="str">
        <f t="shared" si="937"/>
        <v>=0</v>
      </c>
      <c r="AL4250">
        <v>12</v>
      </c>
      <c r="AM4250">
        <v>0</v>
      </c>
      <c r="AN4250">
        <v>12</v>
      </c>
      <c r="AO4250" t="s">
        <v>32</v>
      </c>
      <c r="AP4250">
        <v>1</v>
      </c>
    </row>
    <row r="4251" spans="1:42" x14ac:dyDescent="0.25">
      <c r="A4251">
        <v>201907</v>
      </c>
      <c r="B4251" t="str">
        <f t="shared" si="924"/>
        <v>2019-II</v>
      </c>
      <c r="C4251" t="s">
        <v>4316</v>
      </c>
      <c r="D4251" t="s">
        <v>4316</v>
      </c>
      <c r="E4251">
        <v>30793830</v>
      </c>
      <c r="F4251" t="s">
        <v>29</v>
      </c>
      <c r="G4251">
        <v>0</v>
      </c>
      <c r="H4251">
        <v>0</v>
      </c>
      <c r="I4251">
        <v>0</v>
      </c>
      <c r="J4251">
        <f t="shared" si="925"/>
        <v>0</v>
      </c>
      <c r="K4251" t="str">
        <f t="shared" si="926"/>
        <v>Modelamiento</v>
      </c>
      <c r="L4251">
        <f t="shared" si="927"/>
        <v>0</v>
      </c>
      <c r="M4251">
        <v>35</v>
      </c>
      <c r="N4251" t="str">
        <f t="shared" si="928"/>
        <v>&lt;=35</v>
      </c>
      <c r="O4251" t="s">
        <v>56</v>
      </c>
      <c r="P4251" t="s">
        <v>39</v>
      </c>
      <c r="Q4251">
        <v>47119</v>
      </c>
      <c r="R4251">
        <v>500</v>
      </c>
      <c r="S4251" t="str">
        <f t="shared" si="929"/>
        <v>&lt;=500</v>
      </c>
      <c r="T4251">
        <v>1175</v>
      </c>
      <c r="U4251" t="str">
        <f t="shared" si="930"/>
        <v>&lt;=1200</v>
      </c>
      <c r="V4251" t="s">
        <v>585</v>
      </c>
      <c r="W4251">
        <v>44649</v>
      </c>
      <c r="X4251" s="12">
        <f t="shared" si="931"/>
        <v>1.1198459092028937E-2</v>
      </c>
      <c r="Y4251" t="str">
        <f t="shared" si="932"/>
        <v>&lt;=0.02</v>
      </c>
      <c r="Z4251" t="s">
        <v>32</v>
      </c>
      <c r="AA4251">
        <v>9</v>
      </c>
      <c r="AB4251" t="s">
        <v>32</v>
      </c>
      <c r="AC4251" t="str">
        <f t="shared" si="933"/>
        <v/>
      </c>
      <c r="AD4251" t="s">
        <v>32</v>
      </c>
      <c r="AE4251" t="str">
        <f t="shared" si="934"/>
        <v/>
      </c>
      <c r="AF4251" t="s">
        <v>32</v>
      </c>
      <c r="AG4251" t="str">
        <f t="shared" si="935"/>
        <v/>
      </c>
      <c r="AH4251" t="s">
        <v>32</v>
      </c>
      <c r="AI4251" t="str">
        <f t="shared" si="936"/>
        <v/>
      </c>
      <c r="AJ4251" t="s">
        <v>32</v>
      </c>
      <c r="AK4251" t="str">
        <f t="shared" si="937"/>
        <v/>
      </c>
      <c r="AL4251">
        <v>0</v>
      </c>
      <c r="AM4251">
        <v>0</v>
      </c>
      <c r="AN4251">
        <v>0</v>
      </c>
      <c r="AO4251" t="s">
        <v>32</v>
      </c>
      <c r="AP4251" t="s">
        <v>32</v>
      </c>
    </row>
    <row r="4252" spans="1:42" x14ac:dyDescent="0.25">
      <c r="A4252">
        <v>201907</v>
      </c>
      <c r="B4252" t="str">
        <f t="shared" si="924"/>
        <v>2019-II</v>
      </c>
      <c r="C4252" t="s">
        <v>4317</v>
      </c>
      <c r="D4252" t="s">
        <v>4317</v>
      </c>
      <c r="E4252">
        <v>30780850</v>
      </c>
      <c r="F4252" t="s">
        <v>29</v>
      </c>
      <c r="G4252">
        <v>0</v>
      </c>
      <c r="H4252">
        <v>0</v>
      </c>
      <c r="I4252">
        <v>0</v>
      </c>
      <c r="J4252">
        <f t="shared" si="925"/>
        <v>0</v>
      </c>
      <c r="K4252" t="str">
        <f t="shared" si="926"/>
        <v>Modelamiento</v>
      </c>
      <c r="L4252">
        <f t="shared" si="927"/>
        <v>0</v>
      </c>
      <c r="M4252">
        <v>44</v>
      </c>
      <c r="N4252" t="str">
        <f t="shared" si="928"/>
        <v>&lt;=45</v>
      </c>
      <c r="O4252" t="s">
        <v>56</v>
      </c>
      <c r="P4252" t="s">
        <v>39</v>
      </c>
      <c r="Q4252">
        <v>58448</v>
      </c>
      <c r="R4252">
        <v>750</v>
      </c>
      <c r="S4252" t="str">
        <f t="shared" si="929"/>
        <v>&lt;=1000</v>
      </c>
      <c r="T4252">
        <v>1418</v>
      </c>
      <c r="U4252" t="str">
        <f t="shared" si="930"/>
        <v>&lt;=1500</v>
      </c>
      <c r="V4252" t="s">
        <v>601</v>
      </c>
      <c r="W4252">
        <v>56228</v>
      </c>
      <c r="X4252" s="12">
        <f t="shared" si="931"/>
        <v>1.3338550188518176E-2</v>
      </c>
      <c r="Y4252" t="str">
        <f t="shared" si="932"/>
        <v>&lt;=0.02</v>
      </c>
      <c r="Z4252" t="s">
        <v>32</v>
      </c>
      <c r="AA4252">
        <v>0</v>
      </c>
      <c r="AB4252">
        <v>2055.86</v>
      </c>
      <c r="AC4252" t="str">
        <f t="shared" si="933"/>
        <v>&lt;=3000</v>
      </c>
      <c r="AD4252">
        <v>0</v>
      </c>
      <c r="AE4252" t="str">
        <f t="shared" si="934"/>
        <v>=0</v>
      </c>
      <c r="AF4252">
        <v>0</v>
      </c>
      <c r="AG4252" t="str">
        <f t="shared" si="935"/>
        <v>&lt;=500</v>
      </c>
      <c r="AH4252" t="s">
        <v>32</v>
      </c>
      <c r="AI4252" t="str">
        <f t="shared" si="936"/>
        <v/>
      </c>
      <c r="AJ4252" t="s">
        <v>32</v>
      </c>
      <c r="AK4252" t="str">
        <f t="shared" si="937"/>
        <v/>
      </c>
      <c r="AL4252">
        <v>8</v>
      </c>
      <c r="AM4252">
        <v>8</v>
      </c>
      <c r="AN4252">
        <v>0</v>
      </c>
      <c r="AO4252">
        <v>1</v>
      </c>
      <c r="AP4252" t="s">
        <v>32</v>
      </c>
    </row>
    <row r="4253" spans="1:42" x14ac:dyDescent="0.25">
      <c r="A4253">
        <v>201907</v>
      </c>
      <c r="B4253" t="str">
        <f t="shared" si="924"/>
        <v>2019-II</v>
      </c>
      <c r="C4253" t="s">
        <v>4318</v>
      </c>
      <c r="D4253" t="s">
        <v>4318</v>
      </c>
      <c r="E4253">
        <v>30793865</v>
      </c>
      <c r="F4253" t="s">
        <v>29</v>
      </c>
      <c r="G4253">
        <v>1</v>
      </c>
      <c r="H4253">
        <v>0</v>
      </c>
      <c r="I4253">
        <v>0</v>
      </c>
      <c r="J4253">
        <f t="shared" si="925"/>
        <v>0</v>
      </c>
      <c r="K4253" t="str">
        <f t="shared" si="926"/>
        <v>Modelamiento</v>
      </c>
      <c r="L4253">
        <f t="shared" si="927"/>
        <v>0</v>
      </c>
      <c r="M4253">
        <v>32</v>
      </c>
      <c r="N4253" t="str">
        <f t="shared" si="928"/>
        <v>&lt;=35</v>
      </c>
      <c r="O4253" t="s">
        <v>56</v>
      </c>
      <c r="P4253" t="s">
        <v>39</v>
      </c>
      <c r="Q4253">
        <v>27667</v>
      </c>
      <c r="R4253">
        <v>500</v>
      </c>
      <c r="S4253" t="str">
        <f t="shared" si="929"/>
        <v>&lt;=500</v>
      </c>
      <c r="T4253">
        <v>913</v>
      </c>
      <c r="U4253" t="str">
        <f t="shared" si="930"/>
        <v>&lt;=1000</v>
      </c>
      <c r="V4253" t="s">
        <v>585</v>
      </c>
      <c r="W4253">
        <v>24447</v>
      </c>
      <c r="X4253" s="12">
        <f t="shared" si="931"/>
        <v>2.0452407248333127E-2</v>
      </c>
      <c r="Y4253" t="str">
        <f t="shared" si="932"/>
        <v>&lt;=0.03</v>
      </c>
      <c r="Z4253" t="s">
        <v>32</v>
      </c>
      <c r="AA4253">
        <v>9</v>
      </c>
      <c r="AB4253" t="s">
        <v>32</v>
      </c>
      <c r="AC4253" t="str">
        <f t="shared" si="933"/>
        <v/>
      </c>
      <c r="AD4253" t="s">
        <v>32</v>
      </c>
      <c r="AE4253" t="str">
        <f t="shared" si="934"/>
        <v/>
      </c>
      <c r="AF4253" t="s">
        <v>32</v>
      </c>
      <c r="AG4253" t="str">
        <f t="shared" si="935"/>
        <v/>
      </c>
      <c r="AH4253" t="s">
        <v>32</v>
      </c>
      <c r="AI4253" t="str">
        <f t="shared" si="936"/>
        <v/>
      </c>
      <c r="AJ4253" t="s">
        <v>32</v>
      </c>
      <c r="AK4253" t="str">
        <f t="shared" si="937"/>
        <v/>
      </c>
      <c r="AL4253">
        <v>0</v>
      </c>
      <c r="AM4253">
        <v>0</v>
      </c>
      <c r="AN4253">
        <v>0</v>
      </c>
      <c r="AO4253" t="s">
        <v>32</v>
      </c>
      <c r="AP4253" t="s">
        <v>32</v>
      </c>
    </row>
    <row r="4254" spans="1:42" x14ac:dyDescent="0.25">
      <c r="A4254">
        <v>201907</v>
      </c>
      <c r="B4254" t="str">
        <f t="shared" si="924"/>
        <v>2019-II</v>
      </c>
      <c r="C4254" t="s">
        <v>4319</v>
      </c>
      <c r="D4254" t="s">
        <v>4319</v>
      </c>
      <c r="E4254">
        <v>30788186</v>
      </c>
      <c r="F4254" t="s">
        <v>29</v>
      </c>
      <c r="G4254">
        <v>1</v>
      </c>
      <c r="H4254">
        <v>0</v>
      </c>
      <c r="I4254">
        <v>0</v>
      </c>
      <c r="J4254">
        <f t="shared" si="925"/>
        <v>0</v>
      </c>
      <c r="K4254" t="str">
        <f t="shared" si="926"/>
        <v>Modelamiento</v>
      </c>
      <c r="L4254">
        <f t="shared" si="927"/>
        <v>0</v>
      </c>
      <c r="M4254">
        <v>38</v>
      </c>
      <c r="N4254" t="str">
        <f t="shared" si="928"/>
        <v>&lt;=40</v>
      </c>
      <c r="O4254" t="s">
        <v>56</v>
      </c>
      <c r="P4254" t="s">
        <v>35</v>
      </c>
      <c r="Q4254">
        <v>42654</v>
      </c>
      <c r="R4254">
        <v>500</v>
      </c>
      <c r="S4254" t="str">
        <f t="shared" si="929"/>
        <v>&lt;=500</v>
      </c>
      <c r="T4254">
        <v>1438</v>
      </c>
      <c r="U4254" t="str">
        <f t="shared" si="930"/>
        <v>&lt;=1500</v>
      </c>
      <c r="V4254" t="s">
        <v>585</v>
      </c>
      <c r="W4254">
        <v>39434</v>
      </c>
      <c r="X4254" s="12">
        <f t="shared" si="931"/>
        <v>1.2679413703910332E-2</v>
      </c>
      <c r="Y4254" t="str">
        <f t="shared" si="932"/>
        <v>&lt;=0.02</v>
      </c>
      <c r="Z4254" t="s">
        <v>32</v>
      </c>
      <c r="AA4254">
        <v>4</v>
      </c>
      <c r="AB4254">
        <v>220</v>
      </c>
      <c r="AC4254" t="str">
        <f t="shared" si="933"/>
        <v>&lt;=500</v>
      </c>
      <c r="AD4254">
        <v>1766</v>
      </c>
      <c r="AE4254" t="str">
        <f t="shared" si="934"/>
        <v>&gt;120</v>
      </c>
      <c r="AF4254">
        <v>220</v>
      </c>
      <c r="AG4254" t="str">
        <f t="shared" si="935"/>
        <v>&lt;=500</v>
      </c>
      <c r="AH4254" t="s">
        <v>32</v>
      </c>
      <c r="AI4254" t="str">
        <f t="shared" si="936"/>
        <v/>
      </c>
      <c r="AJ4254" t="s">
        <v>32</v>
      </c>
      <c r="AK4254" t="str">
        <f t="shared" si="937"/>
        <v/>
      </c>
      <c r="AL4254">
        <v>12</v>
      </c>
      <c r="AM4254">
        <v>0</v>
      </c>
      <c r="AN4254">
        <v>12</v>
      </c>
      <c r="AO4254" t="s">
        <v>32</v>
      </c>
      <c r="AP4254">
        <v>1</v>
      </c>
    </row>
    <row r="4255" spans="1:42" x14ac:dyDescent="0.25">
      <c r="A4255">
        <v>201907</v>
      </c>
      <c r="B4255" t="str">
        <f t="shared" si="924"/>
        <v>2019-II</v>
      </c>
      <c r="C4255" t="s">
        <v>4320</v>
      </c>
      <c r="D4255" t="s">
        <v>4320</v>
      </c>
      <c r="E4255">
        <v>30775419</v>
      </c>
      <c r="F4255" t="s">
        <v>29</v>
      </c>
      <c r="G4255">
        <v>0</v>
      </c>
      <c r="H4255">
        <v>0</v>
      </c>
      <c r="I4255">
        <v>0</v>
      </c>
      <c r="J4255">
        <f t="shared" si="925"/>
        <v>0</v>
      </c>
      <c r="K4255" t="str">
        <f t="shared" si="926"/>
        <v>Modelamiento</v>
      </c>
      <c r="L4255">
        <f t="shared" si="927"/>
        <v>0</v>
      </c>
      <c r="M4255">
        <v>36</v>
      </c>
      <c r="N4255" t="str">
        <f t="shared" si="928"/>
        <v>&lt;=40</v>
      </c>
      <c r="O4255" t="s">
        <v>56</v>
      </c>
      <c r="P4255" t="s">
        <v>39</v>
      </c>
      <c r="Q4255">
        <v>30466</v>
      </c>
      <c r="R4255">
        <v>500</v>
      </c>
      <c r="S4255" t="str">
        <f t="shared" si="929"/>
        <v>&lt;=500</v>
      </c>
      <c r="T4255">
        <v>837</v>
      </c>
      <c r="U4255" t="str">
        <f t="shared" si="930"/>
        <v>&lt;=1000</v>
      </c>
      <c r="V4255" t="s">
        <v>585</v>
      </c>
      <c r="W4255">
        <v>27996</v>
      </c>
      <c r="X4255" s="12">
        <f t="shared" si="931"/>
        <v>1.7859694242034575E-2</v>
      </c>
      <c r="Y4255" t="str">
        <f t="shared" si="932"/>
        <v>&lt;=0.02</v>
      </c>
      <c r="Z4255" t="s">
        <v>32</v>
      </c>
      <c r="AA4255">
        <v>4</v>
      </c>
      <c r="AB4255">
        <v>489.06</v>
      </c>
      <c r="AC4255" t="str">
        <f t="shared" si="933"/>
        <v>&lt;=500</v>
      </c>
      <c r="AD4255">
        <v>958</v>
      </c>
      <c r="AE4255" t="str">
        <f t="shared" si="934"/>
        <v>&gt;120</v>
      </c>
      <c r="AF4255">
        <v>489.06</v>
      </c>
      <c r="AG4255" t="str">
        <f t="shared" si="935"/>
        <v>&lt;=500</v>
      </c>
      <c r="AH4255" t="s">
        <v>32</v>
      </c>
      <c r="AI4255" t="str">
        <f t="shared" si="936"/>
        <v/>
      </c>
      <c r="AJ4255" t="s">
        <v>32</v>
      </c>
      <c r="AK4255" t="str">
        <f t="shared" si="937"/>
        <v/>
      </c>
      <c r="AL4255">
        <v>12</v>
      </c>
      <c r="AM4255">
        <v>0</v>
      </c>
      <c r="AN4255">
        <v>12</v>
      </c>
      <c r="AO4255" t="s">
        <v>32</v>
      </c>
      <c r="AP4255">
        <v>1</v>
      </c>
    </row>
    <row r="4256" spans="1:42" x14ac:dyDescent="0.25">
      <c r="A4256">
        <v>201907</v>
      </c>
      <c r="B4256" t="str">
        <f t="shared" si="924"/>
        <v>2019-II</v>
      </c>
      <c r="C4256" t="s">
        <v>4321</v>
      </c>
      <c r="D4256" t="s">
        <v>4321</v>
      </c>
      <c r="E4256">
        <v>30791883</v>
      </c>
      <c r="F4256" t="s">
        <v>29</v>
      </c>
      <c r="G4256">
        <v>0</v>
      </c>
      <c r="H4256">
        <v>0</v>
      </c>
      <c r="I4256">
        <v>0</v>
      </c>
      <c r="J4256">
        <f t="shared" si="925"/>
        <v>0</v>
      </c>
      <c r="K4256" t="str">
        <f t="shared" si="926"/>
        <v>Modelamiento</v>
      </c>
      <c r="L4256">
        <f t="shared" si="927"/>
        <v>0</v>
      </c>
      <c r="M4256">
        <v>57</v>
      </c>
      <c r="N4256" t="str">
        <f t="shared" si="928"/>
        <v>&lt;=60</v>
      </c>
      <c r="O4256" t="s">
        <v>72</v>
      </c>
      <c r="P4256" t="s">
        <v>35</v>
      </c>
      <c r="Q4256">
        <v>25242</v>
      </c>
      <c r="R4256">
        <v>500</v>
      </c>
      <c r="S4256" t="str">
        <f t="shared" si="929"/>
        <v>&lt;=500</v>
      </c>
      <c r="T4256">
        <v>611</v>
      </c>
      <c r="U4256" t="str">
        <f t="shared" si="930"/>
        <v>&lt;=1000</v>
      </c>
      <c r="V4256" t="s">
        <v>601</v>
      </c>
      <c r="W4256">
        <v>22772</v>
      </c>
      <c r="X4256" s="12">
        <f t="shared" si="931"/>
        <v>2.195678903917091E-2</v>
      </c>
      <c r="Y4256" t="str">
        <f t="shared" si="932"/>
        <v>&lt;=0.03</v>
      </c>
      <c r="Z4256" t="s">
        <v>32</v>
      </c>
      <c r="AA4256">
        <v>0</v>
      </c>
      <c r="AB4256">
        <v>1134.45</v>
      </c>
      <c r="AC4256" t="str">
        <f t="shared" si="933"/>
        <v>&lt;=2000</v>
      </c>
      <c r="AD4256">
        <v>0</v>
      </c>
      <c r="AE4256" t="str">
        <f t="shared" si="934"/>
        <v>=0</v>
      </c>
      <c r="AF4256">
        <v>0</v>
      </c>
      <c r="AG4256" t="str">
        <f t="shared" si="935"/>
        <v>&lt;=500</v>
      </c>
      <c r="AH4256">
        <v>1950</v>
      </c>
      <c r="AI4256" t="str">
        <f t="shared" si="936"/>
        <v>&lt;=2000</v>
      </c>
      <c r="AJ4256">
        <v>0.63029999999999997</v>
      </c>
      <c r="AK4256" t="str">
        <f t="shared" si="937"/>
        <v>&lt;=0.7</v>
      </c>
      <c r="AL4256">
        <v>4</v>
      </c>
      <c r="AM4256">
        <v>4</v>
      </c>
      <c r="AN4256">
        <v>0</v>
      </c>
      <c r="AO4256">
        <v>1</v>
      </c>
      <c r="AP4256" t="s">
        <v>32</v>
      </c>
    </row>
    <row r="4257" spans="1:42" x14ac:dyDescent="0.25">
      <c r="A4257">
        <v>201907</v>
      </c>
      <c r="B4257" t="str">
        <f t="shared" si="924"/>
        <v>2019-II</v>
      </c>
      <c r="C4257" t="s">
        <v>4322</v>
      </c>
      <c r="D4257" t="s">
        <v>4322</v>
      </c>
      <c r="E4257">
        <v>30786716</v>
      </c>
      <c r="F4257" t="s">
        <v>29</v>
      </c>
      <c r="G4257">
        <v>1</v>
      </c>
      <c r="H4257">
        <v>0</v>
      </c>
      <c r="I4257">
        <v>0</v>
      </c>
      <c r="J4257">
        <f t="shared" si="925"/>
        <v>0</v>
      </c>
      <c r="K4257" t="str">
        <f t="shared" si="926"/>
        <v>Modelamiento</v>
      </c>
      <c r="L4257">
        <f t="shared" si="927"/>
        <v>0</v>
      </c>
      <c r="M4257">
        <v>36</v>
      </c>
      <c r="N4257" t="str">
        <f t="shared" si="928"/>
        <v>&lt;=40</v>
      </c>
      <c r="O4257" t="s">
        <v>56</v>
      </c>
      <c r="P4257" t="s">
        <v>39</v>
      </c>
      <c r="Q4257">
        <v>40364</v>
      </c>
      <c r="R4257">
        <v>1031</v>
      </c>
      <c r="S4257" t="str">
        <f t="shared" si="929"/>
        <v>&lt;=1500</v>
      </c>
      <c r="T4257">
        <v>1366</v>
      </c>
      <c r="U4257" t="str">
        <f t="shared" si="930"/>
        <v>&lt;=1400</v>
      </c>
      <c r="V4257" t="s">
        <v>585</v>
      </c>
      <c r="W4257">
        <v>38425</v>
      </c>
      <c r="X4257" s="12">
        <f t="shared" si="931"/>
        <v>2.683148991541965E-2</v>
      </c>
      <c r="Y4257" t="str">
        <f t="shared" si="932"/>
        <v>&lt;=0.03</v>
      </c>
      <c r="Z4257" t="s">
        <v>32</v>
      </c>
      <c r="AA4257">
        <v>9</v>
      </c>
      <c r="AB4257" t="s">
        <v>32</v>
      </c>
      <c r="AC4257" t="str">
        <f t="shared" si="933"/>
        <v/>
      </c>
      <c r="AD4257" t="s">
        <v>32</v>
      </c>
      <c r="AE4257" t="str">
        <f t="shared" si="934"/>
        <v/>
      </c>
      <c r="AF4257" t="s">
        <v>32</v>
      </c>
      <c r="AG4257" t="str">
        <f t="shared" si="935"/>
        <v/>
      </c>
      <c r="AH4257" t="s">
        <v>32</v>
      </c>
      <c r="AI4257" t="str">
        <f t="shared" si="936"/>
        <v/>
      </c>
      <c r="AJ4257" t="s">
        <v>32</v>
      </c>
      <c r="AK4257" t="str">
        <f t="shared" si="937"/>
        <v/>
      </c>
      <c r="AL4257">
        <v>0</v>
      </c>
      <c r="AM4257">
        <v>0</v>
      </c>
      <c r="AN4257">
        <v>0</v>
      </c>
      <c r="AO4257" t="s">
        <v>32</v>
      </c>
      <c r="AP4257" t="s">
        <v>32</v>
      </c>
    </row>
    <row r="4258" spans="1:42" x14ac:dyDescent="0.25">
      <c r="A4258">
        <v>201907</v>
      </c>
      <c r="B4258" t="str">
        <f t="shared" si="924"/>
        <v>2019-II</v>
      </c>
      <c r="C4258" t="s">
        <v>4323</v>
      </c>
      <c r="D4258" t="s">
        <v>4323</v>
      </c>
      <c r="E4258">
        <v>30761815</v>
      </c>
      <c r="F4258" t="s">
        <v>29</v>
      </c>
      <c r="G4258">
        <v>0</v>
      </c>
      <c r="H4258">
        <v>0</v>
      </c>
      <c r="I4258">
        <v>0</v>
      </c>
      <c r="J4258">
        <f t="shared" si="925"/>
        <v>0</v>
      </c>
      <c r="K4258" t="str">
        <f t="shared" si="926"/>
        <v>Modelamiento</v>
      </c>
      <c r="L4258">
        <f t="shared" si="927"/>
        <v>0</v>
      </c>
      <c r="M4258">
        <v>28</v>
      </c>
      <c r="N4258" t="str">
        <f t="shared" si="928"/>
        <v>&lt;=30</v>
      </c>
      <c r="O4258" t="s">
        <v>56</v>
      </c>
      <c r="P4258" t="s">
        <v>39</v>
      </c>
      <c r="Q4258">
        <v>41645</v>
      </c>
      <c r="R4258">
        <v>500</v>
      </c>
      <c r="S4258" t="str">
        <f t="shared" si="929"/>
        <v>&lt;=500</v>
      </c>
      <c r="T4258">
        <v>1411</v>
      </c>
      <c r="U4258" t="str">
        <f t="shared" si="930"/>
        <v>&lt;=1500</v>
      </c>
      <c r="V4258" t="s">
        <v>614</v>
      </c>
      <c r="W4258">
        <v>38425</v>
      </c>
      <c r="X4258" s="12">
        <f t="shared" si="931"/>
        <v>1.3012361743656473E-2</v>
      </c>
      <c r="Y4258" t="str">
        <f t="shared" si="932"/>
        <v>&lt;=0.02</v>
      </c>
      <c r="Z4258" t="s">
        <v>32</v>
      </c>
      <c r="AA4258">
        <v>0</v>
      </c>
      <c r="AB4258">
        <v>37138.959999999999</v>
      </c>
      <c r="AC4258" t="str">
        <f t="shared" si="933"/>
        <v>&gt;5000</v>
      </c>
      <c r="AD4258">
        <v>0</v>
      </c>
      <c r="AE4258" t="str">
        <f t="shared" si="934"/>
        <v>=0</v>
      </c>
      <c r="AF4258">
        <v>0</v>
      </c>
      <c r="AG4258" t="str">
        <f t="shared" si="935"/>
        <v>&lt;=500</v>
      </c>
      <c r="AH4258">
        <v>11782.97</v>
      </c>
      <c r="AI4258" t="str">
        <f t="shared" si="936"/>
        <v>&gt;5000</v>
      </c>
      <c r="AJ4258">
        <v>0.99939999999999996</v>
      </c>
      <c r="AK4258" t="str">
        <f t="shared" si="937"/>
        <v>&gt;0.9</v>
      </c>
      <c r="AL4258">
        <v>12</v>
      </c>
      <c r="AM4258">
        <v>12</v>
      </c>
      <c r="AN4258">
        <v>0</v>
      </c>
      <c r="AO4258">
        <v>1</v>
      </c>
      <c r="AP4258" t="s">
        <v>32</v>
      </c>
    </row>
    <row r="4259" spans="1:42" x14ac:dyDescent="0.25">
      <c r="A4259">
        <v>201907</v>
      </c>
      <c r="B4259" t="str">
        <f t="shared" si="924"/>
        <v>2019-II</v>
      </c>
      <c r="C4259" t="s">
        <v>4324</v>
      </c>
      <c r="D4259" t="s">
        <v>4324</v>
      </c>
      <c r="E4259">
        <v>30783792</v>
      </c>
      <c r="F4259" t="s">
        <v>29</v>
      </c>
      <c r="G4259">
        <v>0</v>
      </c>
      <c r="H4259">
        <v>0</v>
      </c>
      <c r="I4259">
        <v>0</v>
      </c>
      <c r="J4259">
        <f t="shared" si="925"/>
        <v>0</v>
      </c>
      <c r="K4259" t="str">
        <f t="shared" si="926"/>
        <v>Modelamiento</v>
      </c>
      <c r="L4259">
        <f t="shared" si="927"/>
        <v>0</v>
      </c>
      <c r="M4259">
        <v>27</v>
      </c>
      <c r="N4259" t="str">
        <f t="shared" si="928"/>
        <v>&lt;=30</v>
      </c>
      <c r="O4259" t="s">
        <v>56</v>
      </c>
      <c r="P4259" t="s">
        <v>39</v>
      </c>
      <c r="Q4259">
        <v>32321</v>
      </c>
      <c r="R4259">
        <v>500</v>
      </c>
      <c r="S4259" t="str">
        <f t="shared" si="929"/>
        <v>&lt;=500</v>
      </c>
      <c r="T4259">
        <v>782</v>
      </c>
      <c r="U4259" t="str">
        <f t="shared" si="930"/>
        <v>&lt;=1000</v>
      </c>
      <c r="V4259" t="s">
        <v>601</v>
      </c>
      <c r="W4259">
        <v>29851</v>
      </c>
      <c r="X4259" s="12">
        <f t="shared" si="931"/>
        <v>1.6749857626210177E-2</v>
      </c>
      <c r="Y4259" t="str">
        <f t="shared" si="932"/>
        <v>&lt;=0.02</v>
      </c>
      <c r="Z4259" t="s">
        <v>32</v>
      </c>
      <c r="AA4259">
        <v>4</v>
      </c>
      <c r="AB4259">
        <v>852.55</v>
      </c>
      <c r="AC4259" t="str">
        <f t="shared" si="933"/>
        <v>&lt;=1000</v>
      </c>
      <c r="AD4259">
        <v>1131</v>
      </c>
      <c r="AE4259" t="str">
        <f t="shared" si="934"/>
        <v>&gt;120</v>
      </c>
      <c r="AF4259">
        <v>852.55</v>
      </c>
      <c r="AG4259" t="str">
        <f t="shared" si="935"/>
        <v>&lt;=1000</v>
      </c>
      <c r="AH4259" t="s">
        <v>32</v>
      </c>
      <c r="AI4259" t="str">
        <f t="shared" si="936"/>
        <v/>
      </c>
      <c r="AJ4259" t="s">
        <v>32</v>
      </c>
      <c r="AK4259" t="str">
        <f t="shared" si="937"/>
        <v/>
      </c>
      <c r="AL4259">
        <v>12</v>
      </c>
      <c r="AM4259">
        <v>0</v>
      </c>
      <c r="AN4259">
        <v>12</v>
      </c>
      <c r="AO4259" t="s">
        <v>32</v>
      </c>
      <c r="AP4259">
        <v>1</v>
      </c>
    </row>
    <row r="4260" spans="1:42" x14ac:dyDescent="0.25">
      <c r="A4260">
        <v>201907</v>
      </c>
      <c r="B4260" t="str">
        <f t="shared" si="924"/>
        <v>2019-II</v>
      </c>
      <c r="C4260" t="s">
        <v>4325</v>
      </c>
      <c r="D4260" t="s">
        <v>4325</v>
      </c>
      <c r="E4260">
        <v>30786576</v>
      </c>
      <c r="F4260" t="s">
        <v>29</v>
      </c>
      <c r="G4260">
        <v>0</v>
      </c>
      <c r="H4260">
        <v>0</v>
      </c>
      <c r="I4260">
        <v>0</v>
      </c>
      <c r="J4260">
        <f t="shared" si="925"/>
        <v>0</v>
      </c>
      <c r="K4260" t="str">
        <f t="shared" si="926"/>
        <v>Modelamiento</v>
      </c>
      <c r="L4260">
        <f t="shared" si="927"/>
        <v>0</v>
      </c>
      <c r="M4260">
        <v>50</v>
      </c>
      <c r="N4260" t="str">
        <f t="shared" si="928"/>
        <v>&lt;=50</v>
      </c>
      <c r="O4260" t="s">
        <v>56</v>
      </c>
      <c r="P4260" t="s">
        <v>31</v>
      </c>
      <c r="Q4260">
        <v>47497</v>
      </c>
      <c r="R4260">
        <v>2473</v>
      </c>
      <c r="S4260" t="str">
        <f t="shared" si="929"/>
        <v>&lt;=2500</v>
      </c>
      <c r="T4260">
        <v>1367</v>
      </c>
      <c r="U4260" t="str">
        <f t="shared" si="930"/>
        <v>&lt;=1400</v>
      </c>
      <c r="V4260" t="s">
        <v>601</v>
      </c>
      <c r="W4260">
        <v>46250</v>
      </c>
      <c r="X4260" s="12">
        <f t="shared" si="931"/>
        <v>5.3470270270270272E-2</v>
      </c>
      <c r="Y4260" t="str">
        <f t="shared" si="932"/>
        <v>&lt;=0.06</v>
      </c>
      <c r="Z4260" t="s">
        <v>32</v>
      </c>
      <c r="AA4260">
        <v>4</v>
      </c>
      <c r="AB4260">
        <v>200.19</v>
      </c>
      <c r="AC4260" t="str">
        <f t="shared" si="933"/>
        <v>&lt;=500</v>
      </c>
      <c r="AD4260">
        <v>2876</v>
      </c>
      <c r="AE4260" t="str">
        <f t="shared" si="934"/>
        <v>&gt;120</v>
      </c>
      <c r="AF4260">
        <v>200.19</v>
      </c>
      <c r="AG4260" t="str">
        <f t="shared" si="935"/>
        <v>&lt;=500</v>
      </c>
      <c r="AH4260" t="s">
        <v>32</v>
      </c>
      <c r="AI4260" t="str">
        <f t="shared" si="936"/>
        <v/>
      </c>
      <c r="AJ4260" t="s">
        <v>32</v>
      </c>
      <c r="AK4260" t="str">
        <f t="shared" si="937"/>
        <v/>
      </c>
      <c r="AL4260">
        <v>12</v>
      </c>
      <c r="AM4260">
        <v>0</v>
      </c>
      <c r="AN4260">
        <v>12</v>
      </c>
      <c r="AO4260" t="s">
        <v>32</v>
      </c>
      <c r="AP4260">
        <v>1</v>
      </c>
    </row>
    <row r="4261" spans="1:42" x14ac:dyDescent="0.25">
      <c r="A4261">
        <v>201907</v>
      </c>
      <c r="B4261" t="str">
        <f t="shared" si="924"/>
        <v>2019-II</v>
      </c>
      <c r="C4261" t="s">
        <v>4326</v>
      </c>
      <c r="D4261" t="s">
        <v>4326</v>
      </c>
      <c r="E4261">
        <v>30799103</v>
      </c>
      <c r="F4261" t="s">
        <v>29</v>
      </c>
      <c r="G4261">
        <v>1</v>
      </c>
      <c r="H4261">
        <v>0</v>
      </c>
      <c r="I4261">
        <v>0</v>
      </c>
      <c r="J4261">
        <f t="shared" si="925"/>
        <v>0</v>
      </c>
      <c r="K4261" t="str">
        <f t="shared" si="926"/>
        <v>Modelamiento</v>
      </c>
      <c r="L4261">
        <f t="shared" si="927"/>
        <v>0</v>
      </c>
      <c r="M4261">
        <v>52</v>
      </c>
      <c r="N4261" t="str">
        <f t="shared" si="928"/>
        <v>&lt;=55</v>
      </c>
      <c r="O4261" t="s">
        <v>56</v>
      </c>
      <c r="P4261" t="s">
        <v>39</v>
      </c>
      <c r="Q4261">
        <v>33760</v>
      </c>
      <c r="R4261">
        <v>500</v>
      </c>
      <c r="S4261" t="str">
        <f t="shared" si="929"/>
        <v>&lt;=500</v>
      </c>
      <c r="T4261">
        <v>1145</v>
      </c>
      <c r="U4261" t="str">
        <f t="shared" si="930"/>
        <v>&lt;=1200</v>
      </c>
      <c r="V4261" t="s">
        <v>585</v>
      </c>
      <c r="W4261">
        <v>31290</v>
      </c>
      <c r="X4261" s="12">
        <f t="shared" si="931"/>
        <v>1.5979546180888461E-2</v>
      </c>
      <c r="Y4261" t="str">
        <f t="shared" si="932"/>
        <v>&lt;=0.02</v>
      </c>
      <c r="Z4261" t="s">
        <v>32</v>
      </c>
      <c r="AA4261">
        <v>0</v>
      </c>
      <c r="AB4261">
        <v>32711.26</v>
      </c>
      <c r="AC4261" t="str">
        <f t="shared" si="933"/>
        <v>&gt;5000</v>
      </c>
      <c r="AD4261">
        <v>0</v>
      </c>
      <c r="AE4261" t="str">
        <f t="shared" si="934"/>
        <v>=0</v>
      </c>
      <c r="AF4261">
        <v>0</v>
      </c>
      <c r="AG4261" t="str">
        <f t="shared" si="935"/>
        <v>&lt;=500</v>
      </c>
      <c r="AH4261" t="s">
        <v>32</v>
      </c>
      <c r="AI4261" t="str">
        <f t="shared" si="936"/>
        <v/>
      </c>
      <c r="AJ4261" t="s">
        <v>32</v>
      </c>
      <c r="AK4261" t="str">
        <f t="shared" si="937"/>
        <v/>
      </c>
      <c r="AL4261">
        <v>12</v>
      </c>
      <c r="AM4261">
        <v>12</v>
      </c>
      <c r="AN4261">
        <v>0</v>
      </c>
      <c r="AO4261">
        <v>1</v>
      </c>
      <c r="AP4261" t="s">
        <v>32</v>
      </c>
    </row>
    <row r="4262" spans="1:42" x14ac:dyDescent="0.25">
      <c r="A4262">
        <v>201907</v>
      </c>
      <c r="B4262" t="str">
        <f t="shared" si="924"/>
        <v>2019-II</v>
      </c>
      <c r="C4262" t="s">
        <v>4327</v>
      </c>
      <c r="D4262" t="s">
        <v>4327</v>
      </c>
      <c r="E4262">
        <v>30801250</v>
      </c>
      <c r="F4262" t="s">
        <v>29</v>
      </c>
      <c r="G4262">
        <v>0</v>
      </c>
      <c r="H4262">
        <v>0</v>
      </c>
      <c r="I4262">
        <v>0</v>
      </c>
      <c r="J4262">
        <f t="shared" si="925"/>
        <v>0</v>
      </c>
      <c r="K4262" t="str">
        <f t="shared" si="926"/>
        <v>Modelamiento</v>
      </c>
      <c r="L4262">
        <f t="shared" si="927"/>
        <v>0</v>
      </c>
      <c r="M4262">
        <v>47</v>
      </c>
      <c r="N4262" t="str">
        <f t="shared" si="928"/>
        <v>&lt;=50</v>
      </c>
      <c r="O4262" t="s">
        <v>56</v>
      </c>
      <c r="P4262" t="s">
        <v>39</v>
      </c>
      <c r="Q4262">
        <v>32459</v>
      </c>
      <c r="R4262">
        <v>500</v>
      </c>
      <c r="S4262" t="str">
        <f t="shared" si="929"/>
        <v>&lt;=500</v>
      </c>
      <c r="T4262">
        <v>785</v>
      </c>
      <c r="U4262" t="str">
        <f t="shared" si="930"/>
        <v>&lt;=1000</v>
      </c>
      <c r="V4262" t="s">
        <v>585</v>
      </c>
      <c r="W4262">
        <v>29989</v>
      </c>
      <c r="X4262" s="12">
        <f t="shared" si="931"/>
        <v>1.6672780019340423E-2</v>
      </c>
      <c r="Y4262" t="str">
        <f t="shared" si="932"/>
        <v>&lt;=0.02</v>
      </c>
      <c r="Z4262" t="s">
        <v>32</v>
      </c>
      <c r="AA4262">
        <v>4</v>
      </c>
      <c r="AB4262">
        <v>480.4</v>
      </c>
      <c r="AC4262" t="str">
        <f t="shared" si="933"/>
        <v>&lt;=500</v>
      </c>
      <c r="AD4262">
        <v>2987</v>
      </c>
      <c r="AE4262" t="str">
        <f t="shared" si="934"/>
        <v>&gt;120</v>
      </c>
      <c r="AF4262">
        <v>480.4</v>
      </c>
      <c r="AG4262" t="str">
        <f t="shared" si="935"/>
        <v>&lt;=500</v>
      </c>
      <c r="AH4262" t="s">
        <v>32</v>
      </c>
      <c r="AI4262" t="str">
        <f t="shared" si="936"/>
        <v/>
      </c>
      <c r="AJ4262" t="s">
        <v>32</v>
      </c>
      <c r="AK4262" t="str">
        <f t="shared" si="937"/>
        <v/>
      </c>
      <c r="AL4262">
        <v>12</v>
      </c>
      <c r="AM4262">
        <v>0</v>
      </c>
      <c r="AN4262">
        <v>12</v>
      </c>
      <c r="AO4262" t="s">
        <v>32</v>
      </c>
      <c r="AP4262">
        <v>1</v>
      </c>
    </row>
    <row r="4263" spans="1:42" x14ac:dyDescent="0.25">
      <c r="A4263">
        <v>201907</v>
      </c>
      <c r="B4263" t="str">
        <f t="shared" si="924"/>
        <v>2019-II</v>
      </c>
      <c r="C4263" t="s">
        <v>4328</v>
      </c>
      <c r="D4263" t="s">
        <v>4328</v>
      </c>
      <c r="E4263">
        <v>30796581</v>
      </c>
      <c r="F4263" t="s">
        <v>29</v>
      </c>
      <c r="G4263">
        <v>1</v>
      </c>
      <c r="H4263">
        <v>0</v>
      </c>
      <c r="I4263">
        <v>1</v>
      </c>
      <c r="J4263">
        <f t="shared" si="925"/>
        <v>0</v>
      </c>
      <c r="K4263" t="str">
        <f t="shared" si="926"/>
        <v>Insuficiente</v>
      </c>
      <c r="L4263">
        <f t="shared" si="927"/>
        <v>0</v>
      </c>
      <c r="M4263">
        <v>37</v>
      </c>
      <c r="N4263" t="str">
        <f t="shared" si="928"/>
        <v>&lt;=40</v>
      </c>
      <c r="O4263" t="s">
        <v>56</v>
      </c>
      <c r="P4263" t="s">
        <v>39</v>
      </c>
      <c r="Q4263">
        <v>31277</v>
      </c>
      <c r="R4263">
        <v>500</v>
      </c>
      <c r="S4263" t="str">
        <f t="shared" si="929"/>
        <v>&lt;=500</v>
      </c>
      <c r="T4263">
        <v>888</v>
      </c>
      <c r="U4263" t="str">
        <f t="shared" si="930"/>
        <v>&lt;=1000</v>
      </c>
      <c r="V4263" t="s">
        <v>585</v>
      </c>
      <c r="W4263">
        <v>28807</v>
      </c>
      <c r="X4263" s="12">
        <f t="shared" si="931"/>
        <v>1.7356892421980769E-2</v>
      </c>
      <c r="Y4263" t="str">
        <f t="shared" si="932"/>
        <v>&lt;=0.02</v>
      </c>
      <c r="Z4263" t="s">
        <v>32</v>
      </c>
      <c r="AA4263">
        <v>4</v>
      </c>
      <c r="AB4263">
        <v>1671.63</v>
      </c>
      <c r="AC4263" t="str">
        <f t="shared" si="933"/>
        <v>&lt;=2000</v>
      </c>
      <c r="AD4263">
        <v>386</v>
      </c>
      <c r="AE4263" t="str">
        <f t="shared" si="934"/>
        <v>&gt;120</v>
      </c>
      <c r="AF4263">
        <v>1671.63</v>
      </c>
      <c r="AG4263" t="str">
        <f t="shared" si="935"/>
        <v>&lt;=2000</v>
      </c>
      <c r="AH4263">
        <v>900</v>
      </c>
      <c r="AI4263" t="str">
        <f t="shared" si="936"/>
        <v>&lt;=1000</v>
      </c>
      <c r="AJ4263">
        <v>0.99929999999999997</v>
      </c>
      <c r="AK4263" t="str">
        <f t="shared" si="937"/>
        <v>&gt;0.9</v>
      </c>
      <c r="AL4263">
        <v>12</v>
      </c>
      <c r="AM4263">
        <v>0</v>
      </c>
      <c r="AN4263">
        <v>5</v>
      </c>
      <c r="AO4263" t="s">
        <v>32</v>
      </c>
      <c r="AP4263">
        <v>6</v>
      </c>
    </row>
    <row r="4264" spans="1:42" x14ac:dyDescent="0.25">
      <c r="A4264">
        <v>201907</v>
      </c>
      <c r="B4264" t="str">
        <f t="shared" si="924"/>
        <v>2019-II</v>
      </c>
      <c r="C4264" t="s">
        <v>4329</v>
      </c>
      <c r="D4264" t="s">
        <v>4329</v>
      </c>
      <c r="E4264">
        <v>30761582</v>
      </c>
      <c r="F4264" t="s">
        <v>29</v>
      </c>
      <c r="G4264">
        <v>0</v>
      </c>
      <c r="H4264">
        <v>0</v>
      </c>
      <c r="I4264">
        <v>0</v>
      </c>
      <c r="J4264">
        <f t="shared" si="925"/>
        <v>0</v>
      </c>
      <c r="K4264" t="str">
        <f t="shared" si="926"/>
        <v>Modelamiento</v>
      </c>
      <c r="L4264">
        <f t="shared" si="927"/>
        <v>0</v>
      </c>
      <c r="M4264">
        <v>46</v>
      </c>
      <c r="N4264" t="str">
        <f t="shared" si="928"/>
        <v>&lt;=50</v>
      </c>
      <c r="O4264" t="s">
        <v>56</v>
      </c>
      <c r="P4264" t="s">
        <v>35</v>
      </c>
      <c r="Q4264">
        <v>50308</v>
      </c>
      <c r="R4264">
        <v>500</v>
      </c>
      <c r="S4264" t="str">
        <f t="shared" si="929"/>
        <v>&lt;=500</v>
      </c>
      <c r="T4264">
        <v>1411</v>
      </c>
      <c r="U4264" t="str">
        <f t="shared" si="930"/>
        <v>&lt;=1500</v>
      </c>
      <c r="V4264" t="s">
        <v>585</v>
      </c>
      <c r="W4264">
        <v>47838</v>
      </c>
      <c r="X4264" s="12">
        <f t="shared" si="931"/>
        <v>1.0451941970818179E-2</v>
      </c>
      <c r="Y4264" t="str">
        <f t="shared" si="932"/>
        <v>&lt;=0.02</v>
      </c>
      <c r="Z4264" t="s">
        <v>32</v>
      </c>
      <c r="AA4264">
        <v>0</v>
      </c>
      <c r="AB4264">
        <v>2131.4499999999998</v>
      </c>
      <c r="AC4264" t="str">
        <f t="shared" si="933"/>
        <v>&lt;=3000</v>
      </c>
      <c r="AD4264">
        <v>0</v>
      </c>
      <c r="AE4264" t="str">
        <f t="shared" si="934"/>
        <v>=0</v>
      </c>
      <c r="AF4264">
        <v>0</v>
      </c>
      <c r="AG4264" t="str">
        <f t="shared" si="935"/>
        <v>&lt;=500</v>
      </c>
      <c r="AH4264">
        <v>4000</v>
      </c>
      <c r="AI4264" t="str">
        <f t="shared" si="936"/>
        <v>&lt;=4000</v>
      </c>
      <c r="AJ4264">
        <v>0.53620000000000001</v>
      </c>
      <c r="AK4264" t="str">
        <f t="shared" si="937"/>
        <v>&lt;=0.6</v>
      </c>
      <c r="AL4264">
        <v>3</v>
      </c>
      <c r="AM4264">
        <v>3</v>
      </c>
      <c r="AN4264">
        <v>0</v>
      </c>
      <c r="AO4264">
        <v>1</v>
      </c>
      <c r="AP4264" t="s">
        <v>32</v>
      </c>
    </row>
    <row r="4265" spans="1:42" x14ac:dyDescent="0.25">
      <c r="A4265">
        <v>201907</v>
      </c>
      <c r="B4265" t="str">
        <f t="shared" si="924"/>
        <v>2019-II</v>
      </c>
      <c r="C4265" t="s">
        <v>4330</v>
      </c>
      <c r="D4265" t="s">
        <v>4330</v>
      </c>
      <c r="E4265">
        <v>30773540</v>
      </c>
      <c r="F4265" t="s">
        <v>29</v>
      </c>
      <c r="G4265">
        <v>0</v>
      </c>
      <c r="H4265">
        <v>0</v>
      </c>
      <c r="I4265">
        <v>0</v>
      </c>
      <c r="J4265">
        <f t="shared" si="925"/>
        <v>0</v>
      </c>
      <c r="K4265" t="str">
        <f t="shared" si="926"/>
        <v>Modelamiento</v>
      </c>
      <c r="L4265">
        <f t="shared" si="927"/>
        <v>0</v>
      </c>
      <c r="M4265">
        <v>41</v>
      </c>
      <c r="N4265" t="str">
        <f t="shared" si="928"/>
        <v>&lt;=45</v>
      </c>
      <c r="O4265" t="s">
        <v>56</v>
      </c>
      <c r="P4265" t="s">
        <v>31</v>
      </c>
      <c r="Q4265">
        <v>39884</v>
      </c>
      <c r="R4265">
        <v>500</v>
      </c>
      <c r="S4265" t="str">
        <f t="shared" si="929"/>
        <v>&lt;=500</v>
      </c>
      <c r="T4265">
        <v>999</v>
      </c>
      <c r="U4265" t="str">
        <f t="shared" si="930"/>
        <v>&lt;=1000</v>
      </c>
      <c r="V4265" t="s">
        <v>4331</v>
      </c>
      <c r="W4265">
        <v>36664</v>
      </c>
      <c r="X4265" s="12">
        <f t="shared" si="931"/>
        <v>1.3637355444032294E-2</v>
      </c>
      <c r="Y4265" t="str">
        <f t="shared" si="932"/>
        <v>&lt;=0.02</v>
      </c>
      <c r="Z4265" t="s">
        <v>32</v>
      </c>
      <c r="AA4265">
        <v>4</v>
      </c>
      <c r="AB4265">
        <v>682.23</v>
      </c>
      <c r="AC4265" t="str">
        <f t="shared" si="933"/>
        <v>&lt;=1000</v>
      </c>
      <c r="AD4265">
        <v>1760</v>
      </c>
      <c r="AE4265" t="str">
        <f t="shared" si="934"/>
        <v>&gt;120</v>
      </c>
      <c r="AF4265">
        <v>682.23</v>
      </c>
      <c r="AG4265" t="str">
        <f t="shared" si="935"/>
        <v>&lt;=1000</v>
      </c>
      <c r="AH4265" t="s">
        <v>32</v>
      </c>
      <c r="AI4265" t="str">
        <f t="shared" si="936"/>
        <v/>
      </c>
      <c r="AJ4265" t="s">
        <v>32</v>
      </c>
      <c r="AK4265" t="str">
        <f t="shared" si="937"/>
        <v/>
      </c>
      <c r="AL4265">
        <v>12</v>
      </c>
      <c r="AM4265">
        <v>0</v>
      </c>
      <c r="AN4265">
        <v>12</v>
      </c>
      <c r="AO4265" t="s">
        <v>32</v>
      </c>
      <c r="AP4265">
        <v>1</v>
      </c>
    </row>
    <row r="4266" spans="1:42" x14ac:dyDescent="0.25">
      <c r="A4266">
        <v>201907</v>
      </c>
      <c r="B4266" t="str">
        <f t="shared" si="924"/>
        <v>2019-II</v>
      </c>
      <c r="C4266" t="s">
        <v>4332</v>
      </c>
      <c r="D4266" t="s">
        <v>4332</v>
      </c>
      <c r="E4266">
        <v>30800117</v>
      </c>
      <c r="F4266" t="s">
        <v>29</v>
      </c>
      <c r="G4266">
        <v>1</v>
      </c>
      <c r="H4266">
        <v>0</v>
      </c>
      <c r="I4266">
        <v>0</v>
      </c>
      <c r="J4266">
        <f t="shared" si="925"/>
        <v>0</v>
      </c>
      <c r="K4266" t="str">
        <f t="shared" si="926"/>
        <v>Modelamiento</v>
      </c>
      <c r="L4266">
        <f t="shared" si="927"/>
        <v>0</v>
      </c>
      <c r="M4266">
        <v>27</v>
      </c>
      <c r="N4266" t="str">
        <f t="shared" si="928"/>
        <v>&lt;=30</v>
      </c>
      <c r="O4266" t="s">
        <v>56</v>
      </c>
      <c r="P4266" t="s">
        <v>39</v>
      </c>
      <c r="Q4266">
        <v>56725</v>
      </c>
      <c r="R4266">
        <v>2473</v>
      </c>
      <c r="S4266" t="str">
        <f t="shared" si="929"/>
        <v>&lt;=2500</v>
      </c>
      <c r="T4266">
        <v>1372</v>
      </c>
      <c r="U4266" t="str">
        <f t="shared" si="930"/>
        <v>&lt;=1400</v>
      </c>
      <c r="V4266" t="s">
        <v>585</v>
      </c>
      <c r="W4266">
        <v>56228</v>
      </c>
      <c r="X4266" s="12">
        <f t="shared" si="931"/>
        <v>4.3981646154940601E-2</v>
      </c>
      <c r="Y4266" t="str">
        <f t="shared" si="932"/>
        <v>&lt;=0.05</v>
      </c>
      <c r="Z4266" t="s">
        <v>32</v>
      </c>
      <c r="AA4266">
        <v>4</v>
      </c>
      <c r="AB4266">
        <v>746.5</v>
      </c>
      <c r="AC4266" t="str">
        <f t="shared" si="933"/>
        <v>&lt;=1000</v>
      </c>
      <c r="AD4266">
        <v>2917</v>
      </c>
      <c r="AE4266" t="str">
        <f t="shared" si="934"/>
        <v>&gt;120</v>
      </c>
      <c r="AF4266">
        <v>746.5</v>
      </c>
      <c r="AG4266" t="str">
        <f t="shared" si="935"/>
        <v>&lt;=1000</v>
      </c>
      <c r="AH4266" t="s">
        <v>32</v>
      </c>
      <c r="AI4266" t="str">
        <f t="shared" si="936"/>
        <v/>
      </c>
      <c r="AJ4266" t="s">
        <v>32</v>
      </c>
      <c r="AK4266" t="str">
        <f t="shared" si="937"/>
        <v/>
      </c>
      <c r="AL4266">
        <v>12</v>
      </c>
      <c r="AM4266">
        <v>0</v>
      </c>
      <c r="AN4266">
        <v>12</v>
      </c>
      <c r="AO4266" t="s">
        <v>32</v>
      </c>
      <c r="AP4266">
        <v>1</v>
      </c>
    </row>
    <row r="4267" spans="1:42" x14ac:dyDescent="0.25">
      <c r="A4267">
        <v>201907</v>
      </c>
      <c r="B4267" t="str">
        <f t="shared" si="924"/>
        <v>2019-II</v>
      </c>
      <c r="C4267" t="s">
        <v>4333</v>
      </c>
      <c r="D4267" t="s">
        <v>4333</v>
      </c>
      <c r="E4267">
        <v>30792942</v>
      </c>
      <c r="F4267" t="s">
        <v>29</v>
      </c>
      <c r="G4267">
        <v>0</v>
      </c>
      <c r="H4267">
        <v>0</v>
      </c>
      <c r="I4267">
        <v>0</v>
      </c>
      <c r="J4267">
        <f t="shared" si="925"/>
        <v>0</v>
      </c>
      <c r="K4267" t="str">
        <f t="shared" si="926"/>
        <v>Modelamiento</v>
      </c>
      <c r="L4267">
        <f t="shared" si="927"/>
        <v>0</v>
      </c>
      <c r="M4267">
        <v>43</v>
      </c>
      <c r="N4267" t="str">
        <f t="shared" si="928"/>
        <v>&lt;=45</v>
      </c>
      <c r="O4267" t="s">
        <v>56</v>
      </c>
      <c r="P4267" t="s">
        <v>31</v>
      </c>
      <c r="Q4267">
        <v>40373</v>
      </c>
      <c r="R4267">
        <v>500</v>
      </c>
      <c r="S4267" t="str">
        <f t="shared" si="929"/>
        <v>&lt;=500</v>
      </c>
      <c r="T4267">
        <v>1264</v>
      </c>
      <c r="U4267" t="str">
        <f t="shared" si="930"/>
        <v>&lt;=1300</v>
      </c>
      <c r="V4267" t="s">
        <v>601</v>
      </c>
      <c r="W4267">
        <v>37903</v>
      </c>
      <c r="X4267" s="12">
        <f t="shared" si="931"/>
        <v>1.319156794976651E-2</v>
      </c>
      <c r="Y4267" t="str">
        <f t="shared" si="932"/>
        <v>&lt;=0.02</v>
      </c>
      <c r="Z4267" t="s">
        <v>32</v>
      </c>
      <c r="AA4267">
        <v>4</v>
      </c>
      <c r="AB4267">
        <v>794.42</v>
      </c>
      <c r="AC4267" t="str">
        <f t="shared" si="933"/>
        <v>&lt;=1000</v>
      </c>
      <c r="AD4267">
        <v>3164</v>
      </c>
      <c r="AE4267" t="str">
        <f t="shared" si="934"/>
        <v>&gt;120</v>
      </c>
      <c r="AF4267">
        <v>794.42</v>
      </c>
      <c r="AG4267" t="str">
        <f t="shared" si="935"/>
        <v>&lt;=1000</v>
      </c>
      <c r="AH4267" t="s">
        <v>32</v>
      </c>
      <c r="AI4267" t="str">
        <f t="shared" si="936"/>
        <v/>
      </c>
      <c r="AJ4267" t="s">
        <v>32</v>
      </c>
      <c r="AK4267" t="str">
        <f t="shared" si="937"/>
        <v/>
      </c>
      <c r="AL4267">
        <v>12</v>
      </c>
      <c r="AM4267">
        <v>0</v>
      </c>
      <c r="AN4267">
        <v>12</v>
      </c>
      <c r="AO4267" t="s">
        <v>32</v>
      </c>
      <c r="AP4267">
        <v>1</v>
      </c>
    </row>
    <row r="4268" spans="1:42" x14ac:dyDescent="0.25">
      <c r="A4268">
        <v>201907</v>
      </c>
      <c r="B4268" t="str">
        <f t="shared" si="924"/>
        <v>2019-II</v>
      </c>
      <c r="C4268" t="s">
        <v>4334</v>
      </c>
      <c r="D4268" t="s">
        <v>4334</v>
      </c>
      <c r="E4268">
        <v>30798003</v>
      </c>
      <c r="F4268" t="s">
        <v>29</v>
      </c>
      <c r="G4268">
        <v>0</v>
      </c>
      <c r="H4268">
        <v>0</v>
      </c>
      <c r="I4268">
        <v>0</v>
      </c>
      <c r="J4268">
        <f t="shared" si="925"/>
        <v>0</v>
      </c>
      <c r="K4268" t="str">
        <f t="shared" si="926"/>
        <v>Modelamiento</v>
      </c>
      <c r="L4268">
        <f t="shared" si="927"/>
        <v>0</v>
      </c>
      <c r="M4268">
        <v>25</v>
      </c>
      <c r="N4268" t="str">
        <f t="shared" si="928"/>
        <v>&lt;=25</v>
      </c>
      <c r="O4268" t="s">
        <v>56</v>
      </c>
      <c r="P4268" t="s">
        <v>39</v>
      </c>
      <c r="Q4268">
        <v>40140</v>
      </c>
      <c r="R4268">
        <v>500</v>
      </c>
      <c r="S4268" t="str">
        <f t="shared" si="929"/>
        <v>&lt;=500</v>
      </c>
      <c r="T4268">
        <v>1114</v>
      </c>
      <c r="U4268" t="str">
        <f t="shared" si="930"/>
        <v>&lt;=1200</v>
      </c>
      <c r="V4268" t="s">
        <v>614</v>
      </c>
      <c r="W4268">
        <v>36920</v>
      </c>
      <c r="X4268" s="12">
        <f t="shared" si="931"/>
        <v>1.3542795232936078E-2</v>
      </c>
      <c r="Y4268" t="str">
        <f t="shared" si="932"/>
        <v>&lt;=0.02</v>
      </c>
      <c r="Z4268" t="s">
        <v>32</v>
      </c>
      <c r="AA4268">
        <v>4</v>
      </c>
      <c r="AB4268">
        <v>1475.26</v>
      </c>
      <c r="AC4268" t="str">
        <f t="shared" si="933"/>
        <v>&lt;=2000</v>
      </c>
      <c r="AD4268">
        <v>519</v>
      </c>
      <c r="AE4268" t="str">
        <f t="shared" si="934"/>
        <v>&gt;120</v>
      </c>
      <c r="AF4268">
        <v>500</v>
      </c>
      <c r="AG4268" t="str">
        <f t="shared" si="935"/>
        <v>&lt;=500</v>
      </c>
      <c r="AH4268">
        <v>1000</v>
      </c>
      <c r="AI4268" t="str">
        <f t="shared" si="936"/>
        <v>&lt;=1000</v>
      </c>
      <c r="AJ4268">
        <v>0.97529999999999994</v>
      </c>
      <c r="AK4268" t="str">
        <f t="shared" si="937"/>
        <v>&gt;0.9</v>
      </c>
      <c r="AL4268">
        <v>12</v>
      </c>
      <c r="AM4268">
        <v>0</v>
      </c>
      <c r="AN4268">
        <v>0</v>
      </c>
      <c r="AO4268" t="s">
        <v>32</v>
      </c>
      <c r="AP4268" t="s">
        <v>32</v>
      </c>
    </row>
    <row r="4269" spans="1:42" x14ac:dyDescent="0.25">
      <c r="A4269">
        <v>201907</v>
      </c>
      <c r="B4269" t="str">
        <f t="shared" si="924"/>
        <v>2019-II</v>
      </c>
      <c r="C4269" t="s">
        <v>4335</v>
      </c>
      <c r="D4269" t="s">
        <v>4335</v>
      </c>
      <c r="E4269">
        <v>30801299</v>
      </c>
      <c r="F4269" t="s">
        <v>29</v>
      </c>
      <c r="G4269">
        <v>0</v>
      </c>
      <c r="H4269">
        <v>0</v>
      </c>
      <c r="I4269">
        <v>0</v>
      </c>
      <c r="J4269">
        <f t="shared" si="925"/>
        <v>0</v>
      </c>
      <c r="K4269" t="str">
        <f t="shared" si="926"/>
        <v>Modelamiento</v>
      </c>
      <c r="L4269">
        <f t="shared" si="927"/>
        <v>0</v>
      </c>
      <c r="M4269">
        <v>41</v>
      </c>
      <c r="N4269" t="str">
        <f t="shared" si="928"/>
        <v>&lt;=45</v>
      </c>
      <c r="O4269" t="s">
        <v>56</v>
      </c>
      <c r="P4269" t="s">
        <v>39</v>
      </c>
      <c r="Q4269">
        <v>40228</v>
      </c>
      <c r="R4269">
        <v>500</v>
      </c>
      <c r="S4269" t="str">
        <f t="shared" si="929"/>
        <v>&lt;=500</v>
      </c>
      <c r="T4269">
        <v>1235</v>
      </c>
      <c r="U4269" t="str">
        <f t="shared" si="930"/>
        <v>&lt;=1300</v>
      </c>
      <c r="V4269" t="s">
        <v>601</v>
      </c>
      <c r="W4269">
        <v>37758</v>
      </c>
      <c r="X4269" s="12">
        <f t="shared" si="931"/>
        <v>1.3242226812860851E-2</v>
      </c>
      <c r="Y4269" t="str">
        <f t="shared" si="932"/>
        <v>&lt;=0.02</v>
      </c>
      <c r="Z4269" t="s">
        <v>32</v>
      </c>
      <c r="AA4269">
        <v>0</v>
      </c>
      <c r="AB4269">
        <v>278</v>
      </c>
      <c r="AC4269" t="str">
        <f t="shared" si="933"/>
        <v>&lt;=500</v>
      </c>
      <c r="AD4269">
        <v>6</v>
      </c>
      <c r="AE4269" t="str">
        <f t="shared" si="934"/>
        <v>&lt;=8</v>
      </c>
      <c r="AF4269">
        <v>0</v>
      </c>
      <c r="AG4269" t="str">
        <f t="shared" si="935"/>
        <v>&lt;=500</v>
      </c>
      <c r="AH4269" t="s">
        <v>32</v>
      </c>
      <c r="AI4269" t="str">
        <f t="shared" si="936"/>
        <v/>
      </c>
      <c r="AJ4269" t="s">
        <v>32</v>
      </c>
      <c r="AK4269" t="str">
        <f t="shared" si="937"/>
        <v/>
      </c>
      <c r="AL4269">
        <v>8</v>
      </c>
      <c r="AM4269">
        <v>8</v>
      </c>
      <c r="AN4269">
        <v>0</v>
      </c>
      <c r="AO4269">
        <v>1</v>
      </c>
      <c r="AP4269" t="s">
        <v>32</v>
      </c>
    </row>
    <row r="4270" spans="1:42" x14ac:dyDescent="0.25">
      <c r="A4270">
        <v>201907</v>
      </c>
      <c r="B4270" t="str">
        <f t="shared" si="924"/>
        <v>2019-II</v>
      </c>
      <c r="C4270" t="s">
        <v>4336</v>
      </c>
      <c r="D4270" t="s">
        <v>4336</v>
      </c>
      <c r="E4270">
        <v>30794452</v>
      </c>
      <c r="F4270" t="s">
        <v>29</v>
      </c>
      <c r="G4270">
        <v>0</v>
      </c>
      <c r="H4270">
        <v>0</v>
      </c>
      <c r="I4270">
        <v>0</v>
      </c>
      <c r="J4270">
        <f t="shared" si="925"/>
        <v>0</v>
      </c>
      <c r="K4270" t="str">
        <f t="shared" si="926"/>
        <v>Modelamiento</v>
      </c>
      <c r="L4270">
        <f t="shared" si="927"/>
        <v>0</v>
      </c>
      <c r="M4270">
        <v>58</v>
      </c>
      <c r="N4270" t="str">
        <f t="shared" si="928"/>
        <v>&lt;=60</v>
      </c>
      <c r="O4270" t="s">
        <v>72</v>
      </c>
      <c r="P4270" t="s">
        <v>69</v>
      </c>
      <c r="Q4270">
        <v>21802</v>
      </c>
      <c r="R4270">
        <v>500</v>
      </c>
      <c r="S4270" t="str">
        <f t="shared" si="929"/>
        <v>&lt;=500</v>
      </c>
      <c r="T4270">
        <v>527</v>
      </c>
      <c r="U4270" t="str">
        <f t="shared" si="930"/>
        <v>&lt;=1000</v>
      </c>
      <c r="V4270" t="s">
        <v>585</v>
      </c>
      <c r="W4270">
        <v>19332</v>
      </c>
      <c r="X4270" s="12">
        <f t="shared" si="931"/>
        <v>2.5863852679495137E-2</v>
      </c>
      <c r="Y4270" t="str">
        <f t="shared" si="932"/>
        <v>&lt;=0.03</v>
      </c>
      <c r="Z4270" t="s">
        <v>32</v>
      </c>
      <c r="AA4270">
        <v>0</v>
      </c>
      <c r="AB4270">
        <v>9791.94</v>
      </c>
      <c r="AC4270" t="str">
        <f t="shared" si="933"/>
        <v>&gt;5000</v>
      </c>
      <c r="AD4270">
        <v>0</v>
      </c>
      <c r="AE4270" t="str">
        <f t="shared" si="934"/>
        <v>=0</v>
      </c>
      <c r="AF4270">
        <v>0</v>
      </c>
      <c r="AG4270" t="str">
        <f t="shared" si="935"/>
        <v>&lt;=500</v>
      </c>
      <c r="AH4270">
        <v>15645.99</v>
      </c>
      <c r="AI4270" t="str">
        <f t="shared" si="936"/>
        <v>&gt;5000</v>
      </c>
      <c r="AJ4270">
        <v>0.64249999999999996</v>
      </c>
      <c r="AK4270" t="str">
        <f t="shared" si="937"/>
        <v>&lt;=0.7</v>
      </c>
      <c r="AL4270">
        <v>12</v>
      </c>
      <c r="AM4270">
        <v>12</v>
      </c>
      <c r="AN4270">
        <v>0</v>
      </c>
      <c r="AO4270">
        <v>1</v>
      </c>
      <c r="AP4270" t="s">
        <v>32</v>
      </c>
    </row>
    <row r="4271" spans="1:42" x14ac:dyDescent="0.25">
      <c r="A4271">
        <v>201907</v>
      </c>
      <c r="B4271" t="str">
        <f t="shared" si="924"/>
        <v>2019-II</v>
      </c>
      <c r="C4271" t="s">
        <v>4337</v>
      </c>
      <c r="D4271" t="s">
        <v>4337</v>
      </c>
      <c r="E4271">
        <v>30783457</v>
      </c>
      <c r="F4271" t="s">
        <v>29</v>
      </c>
      <c r="G4271">
        <v>1</v>
      </c>
      <c r="H4271">
        <v>0</v>
      </c>
      <c r="I4271">
        <v>0</v>
      </c>
      <c r="J4271">
        <f t="shared" si="925"/>
        <v>0</v>
      </c>
      <c r="K4271" t="str">
        <f t="shared" si="926"/>
        <v>Modelamiento</v>
      </c>
      <c r="L4271">
        <f t="shared" si="927"/>
        <v>0</v>
      </c>
      <c r="M4271">
        <v>30</v>
      </c>
      <c r="N4271" t="str">
        <f t="shared" si="928"/>
        <v>&lt;=30</v>
      </c>
      <c r="O4271" t="s">
        <v>56</v>
      </c>
      <c r="P4271" t="s">
        <v>39</v>
      </c>
      <c r="Q4271">
        <v>38979</v>
      </c>
      <c r="R4271">
        <v>750</v>
      </c>
      <c r="S4271" t="str">
        <f t="shared" si="929"/>
        <v>&lt;=1000</v>
      </c>
      <c r="T4271">
        <v>882</v>
      </c>
      <c r="U4271" t="str">
        <f t="shared" si="930"/>
        <v>&lt;=1000</v>
      </c>
      <c r="V4271" t="s">
        <v>585</v>
      </c>
      <c r="W4271">
        <v>36759</v>
      </c>
      <c r="X4271" s="12">
        <f t="shared" si="931"/>
        <v>2.040316657145189E-2</v>
      </c>
      <c r="Y4271" t="str">
        <f t="shared" si="932"/>
        <v>&lt;=0.03</v>
      </c>
      <c r="Z4271" t="s">
        <v>32</v>
      </c>
      <c r="AA4271">
        <v>0</v>
      </c>
      <c r="AB4271">
        <v>13568.92</v>
      </c>
      <c r="AC4271" t="str">
        <f t="shared" si="933"/>
        <v>&gt;5000</v>
      </c>
      <c r="AD4271">
        <v>2</v>
      </c>
      <c r="AE4271" t="str">
        <f t="shared" si="934"/>
        <v>&lt;=8</v>
      </c>
      <c r="AF4271">
        <v>0</v>
      </c>
      <c r="AG4271" t="str">
        <f t="shared" si="935"/>
        <v>&lt;=500</v>
      </c>
      <c r="AH4271">
        <v>5700</v>
      </c>
      <c r="AI4271" t="str">
        <f t="shared" si="936"/>
        <v>&gt;5000</v>
      </c>
      <c r="AJ4271">
        <v>0.60389999999999999</v>
      </c>
      <c r="AK4271" t="str">
        <f t="shared" si="937"/>
        <v>&lt;=0.7</v>
      </c>
      <c r="AL4271">
        <v>12</v>
      </c>
      <c r="AM4271">
        <v>12</v>
      </c>
      <c r="AN4271">
        <v>0</v>
      </c>
      <c r="AO4271">
        <v>1</v>
      </c>
      <c r="AP4271" t="s">
        <v>32</v>
      </c>
    </row>
    <row r="4272" spans="1:42" x14ac:dyDescent="0.25">
      <c r="A4272">
        <v>201907</v>
      </c>
      <c r="B4272" t="str">
        <f t="shared" si="924"/>
        <v>2019-II</v>
      </c>
      <c r="C4272" t="s">
        <v>4338</v>
      </c>
      <c r="D4272" t="s">
        <v>4338</v>
      </c>
      <c r="E4272">
        <v>30797794</v>
      </c>
      <c r="F4272" t="s">
        <v>29</v>
      </c>
      <c r="G4272">
        <v>0</v>
      </c>
      <c r="H4272">
        <v>0</v>
      </c>
      <c r="I4272">
        <v>0</v>
      </c>
      <c r="J4272">
        <f t="shared" si="925"/>
        <v>0</v>
      </c>
      <c r="K4272" t="str">
        <f t="shared" si="926"/>
        <v>Modelamiento</v>
      </c>
      <c r="L4272">
        <f t="shared" si="927"/>
        <v>0</v>
      </c>
      <c r="M4272">
        <v>25</v>
      </c>
      <c r="N4272" t="str">
        <f t="shared" si="928"/>
        <v>&lt;=25</v>
      </c>
      <c r="O4272" t="s">
        <v>56</v>
      </c>
      <c r="P4272" t="s">
        <v>31</v>
      </c>
      <c r="Q4272">
        <v>58271</v>
      </c>
      <c r="R4272">
        <v>500</v>
      </c>
      <c r="S4272" t="str">
        <f t="shared" si="929"/>
        <v>&lt;=500</v>
      </c>
      <c r="T4272">
        <v>1410</v>
      </c>
      <c r="U4272" t="str">
        <f t="shared" si="930"/>
        <v>&lt;=1500</v>
      </c>
      <c r="V4272" t="s">
        <v>585</v>
      </c>
      <c r="W4272">
        <v>55801</v>
      </c>
      <c r="X4272" s="12">
        <f t="shared" si="931"/>
        <v>8.9604128958262405E-3</v>
      </c>
      <c r="Y4272" t="str">
        <f t="shared" si="932"/>
        <v>&lt;=0.01</v>
      </c>
      <c r="Z4272" t="s">
        <v>32</v>
      </c>
      <c r="AA4272">
        <v>4</v>
      </c>
      <c r="AB4272">
        <v>1739.98</v>
      </c>
      <c r="AC4272" t="str">
        <f t="shared" si="933"/>
        <v>&lt;=2000</v>
      </c>
      <c r="AD4272">
        <v>2255</v>
      </c>
      <c r="AE4272" t="str">
        <f t="shared" si="934"/>
        <v>&gt;120</v>
      </c>
      <c r="AF4272">
        <v>1739.98</v>
      </c>
      <c r="AG4272" t="str">
        <f t="shared" si="935"/>
        <v>&lt;=2000</v>
      </c>
      <c r="AH4272" t="s">
        <v>32</v>
      </c>
      <c r="AI4272" t="str">
        <f t="shared" si="936"/>
        <v/>
      </c>
      <c r="AJ4272" t="s">
        <v>32</v>
      </c>
      <c r="AK4272" t="str">
        <f t="shared" si="937"/>
        <v/>
      </c>
      <c r="AL4272">
        <v>12</v>
      </c>
      <c r="AM4272">
        <v>0</v>
      </c>
      <c r="AN4272">
        <v>12</v>
      </c>
      <c r="AO4272" t="s">
        <v>32</v>
      </c>
      <c r="AP4272">
        <v>1</v>
      </c>
    </row>
    <row r="4273" spans="1:42" x14ac:dyDescent="0.25">
      <c r="A4273">
        <v>201907</v>
      </c>
      <c r="B4273" t="str">
        <f t="shared" si="924"/>
        <v>2019-II</v>
      </c>
      <c r="C4273" t="s">
        <v>4339</v>
      </c>
      <c r="D4273" t="s">
        <v>4339</v>
      </c>
      <c r="E4273">
        <v>30795469</v>
      </c>
      <c r="F4273" t="s">
        <v>29</v>
      </c>
      <c r="G4273">
        <v>1</v>
      </c>
      <c r="H4273">
        <v>0</v>
      </c>
      <c r="I4273">
        <v>0</v>
      </c>
      <c r="J4273">
        <f t="shared" si="925"/>
        <v>0</v>
      </c>
      <c r="K4273" t="str">
        <f t="shared" si="926"/>
        <v>Modelamiento</v>
      </c>
      <c r="L4273">
        <f t="shared" si="927"/>
        <v>0</v>
      </c>
      <c r="M4273">
        <v>31</v>
      </c>
      <c r="N4273" t="str">
        <f t="shared" si="928"/>
        <v>&lt;=35</v>
      </c>
      <c r="O4273" t="s">
        <v>56</v>
      </c>
      <c r="P4273" t="s">
        <v>39</v>
      </c>
      <c r="Q4273">
        <v>36899</v>
      </c>
      <c r="R4273">
        <v>500</v>
      </c>
      <c r="S4273" t="str">
        <f t="shared" si="929"/>
        <v>&lt;=500</v>
      </c>
      <c r="T4273">
        <v>892</v>
      </c>
      <c r="U4273" t="str">
        <f t="shared" si="930"/>
        <v>&lt;=1000</v>
      </c>
      <c r="V4273" t="s">
        <v>585</v>
      </c>
      <c r="W4273">
        <v>33679</v>
      </c>
      <c r="X4273" s="12">
        <f t="shared" si="931"/>
        <v>1.4846046497817631E-2</v>
      </c>
      <c r="Y4273" t="str">
        <f t="shared" si="932"/>
        <v>&lt;=0.02</v>
      </c>
      <c r="Z4273" t="s">
        <v>32</v>
      </c>
      <c r="AA4273">
        <v>4</v>
      </c>
      <c r="AB4273">
        <v>2386.98</v>
      </c>
      <c r="AC4273" t="str">
        <f t="shared" si="933"/>
        <v>&lt;=3000</v>
      </c>
      <c r="AD4273">
        <v>2070</v>
      </c>
      <c r="AE4273" t="str">
        <f t="shared" si="934"/>
        <v>&gt;120</v>
      </c>
      <c r="AF4273">
        <v>0</v>
      </c>
      <c r="AG4273" t="str">
        <f t="shared" si="935"/>
        <v>&lt;=500</v>
      </c>
      <c r="AH4273" t="s">
        <v>32</v>
      </c>
      <c r="AI4273" t="str">
        <f t="shared" si="936"/>
        <v/>
      </c>
      <c r="AJ4273" t="s">
        <v>32</v>
      </c>
      <c r="AK4273" t="str">
        <f t="shared" si="937"/>
        <v/>
      </c>
      <c r="AL4273">
        <v>12</v>
      </c>
      <c r="AM4273">
        <v>0</v>
      </c>
      <c r="AN4273">
        <v>9</v>
      </c>
      <c r="AO4273" t="s">
        <v>32</v>
      </c>
      <c r="AP4273">
        <v>3</v>
      </c>
    </row>
    <row r="4274" spans="1:42" x14ac:dyDescent="0.25">
      <c r="A4274">
        <v>201907</v>
      </c>
      <c r="B4274" t="str">
        <f t="shared" si="924"/>
        <v>2019-II</v>
      </c>
      <c r="C4274" t="s">
        <v>4340</v>
      </c>
      <c r="D4274" t="s">
        <v>4340</v>
      </c>
      <c r="E4274">
        <v>30785658</v>
      </c>
      <c r="F4274" t="s">
        <v>29</v>
      </c>
      <c r="G4274">
        <v>0</v>
      </c>
      <c r="H4274">
        <v>0</v>
      </c>
      <c r="I4274">
        <v>0</v>
      </c>
      <c r="J4274">
        <f t="shared" si="925"/>
        <v>0</v>
      </c>
      <c r="K4274" t="str">
        <f t="shared" si="926"/>
        <v>Modelamiento</v>
      </c>
      <c r="L4274">
        <f t="shared" si="927"/>
        <v>0</v>
      </c>
      <c r="M4274">
        <v>49</v>
      </c>
      <c r="N4274" t="str">
        <f t="shared" si="928"/>
        <v>&lt;=50</v>
      </c>
      <c r="O4274" t="s">
        <v>56</v>
      </c>
      <c r="P4274" t="s">
        <v>35</v>
      </c>
      <c r="Q4274">
        <v>42879</v>
      </c>
      <c r="R4274">
        <v>1031</v>
      </c>
      <c r="S4274" t="str">
        <f t="shared" si="929"/>
        <v>&lt;=1500</v>
      </c>
      <c r="T4274">
        <v>1448</v>
      </c>
      <c r="U4274" t="str">
        <f t="shared" si="930"/>
        <v>&lt;=1500</v>
      </c>
      <c r="V4274" t="s">
        <v>589</v>
      </c>
      <c r="W4274">
        <v>40940</v>
      </c>
      <c r="X4274" s="12">
        <f t="shared" si="931"/>
        <v>2.5183194919394237E-2</v>
      </c>
      <c r="Y4274" t="str">
        <f t="shared" si="932"/>
        <v>&lt;=0.03</v>
      </c>
      <c r="Z4274" t="s">
        <v>32</v>
      </c>
      <c r="AA4274">
        <v>0</v>
      </c>
      <c r="AB4274">
        <v>598.04</v>
      </c>
      <c r="AC4274" t="str">
        <f t="shared" si="933"/>
        <v>&lt;=1000</v>
      </c>
      <c r="AD4274">
        <v>0</v>
      </c>
      <c r="AE4274" t="str">
        <f t="shared" si="934"/>
        <v>=0</v>
      </c>
      <c r="AF4274">
        <v>0</v>
      </c>
      <c r="AG4274" t="str">
        <f t="shared" si="935"/>
        <v>&lt;=500</v>
      </c>
      <c r="AH4274">
        <v>900</v>
      </c>
      <c r="AI4274" t="str">
        <f t="shared" si="936"/>
        <v>&lt;=1000</v>
      </c>
      <c r="AJ4274">
        <v>0.66449999999999998</v>
      </c>
      <c r="AK4274" t="str">
        <f t="shared" si="937"/>
        <v>&lt;=0.7</v>
      </c>
      <c r="AL4274">
        <v>1</v>
      </c>
      <c r="AM4274">
        <v>1</v>
      </c>
      <c r="AN4274">
        <v>0</v>
      </c>
      <c r="AO4274">
        <v>1</v>
      </c>
      <c r="AP4274" t="s">
        <v>32</v>
      </c>
    </row>
    <row r="4275" spans="1:42" x14ac:dyDescent="0.25">
      <c r="A4275">
        <v>201907</v>
      </c>
      <c r="B4275" t="str">
        <f t="shared" si="924"/>
        <v>2019-II</v>
      </c>
      <c r="C4275" t="s">
        <v>4341</v>
      </c>
      <c r="D4275" t="s">
        <v>4341</v>
      </c>
      <c r="E4275">
        <v>30799559</v>
      </c>
      <c r="F4275" t="s">
        <v>29</v>
      </c>
      <c r="G4275">
        <v>0</v>
      </c>
      <c r="H4275">
        <v>0</v>
      </c>
      <c r="I4275">
        <v>0</v>
      </c>
      <c r="J4275">
        <f t="shared" si="925"/>
        <v>0</v>
      </c>
      <c r="K4275" t="str">
        <f t="shared" si="926"/>
        <v>Modelamiento</v>
      </c>
      <c r="L4275">
        <f t="shared" si="927"/>
        <v>0</v>
      </c>
      <c r="M4275">
        <v>29</v>
      </c>
      <c r="N4275" t="str">
        <f t="shared" si="928"/>
        <v>&lt;=30</v>
      </c>
      <c r="O4275" t="s">
        <v>56</v>
      </c>
      <c r="P4275" t="s">
        <v>39</v>
      </c>
      <c r="Q4275">
        <v>38342</v>
      </c>
      <c r="R4275">
        <v>1649</v>
      </c>
      <c r="S4275" t="str">
        <f t="shared" si="929"/>
        <v>&lt;=2000</v>
      </c>
      <c r="T4275">
        <v>1296</v>
      </c>
      <c r="U4275" t="str">
        <f t="shared" si="930"/>
        <v>&lt;=1300</v>
      </c>
      <c r="V4275" t="s">
        <v>585</v>
      </c>
      <c r="W4275">
        <v>36271</v>
      </c>
      <c r="X4275" s="12">
        <f t="shared" si="931"/>
        <v>4.5463317802100854E-2</v>
      </c>
      <c r="Y4275" t="str">
        <f t="shared" si="932"/>
        <v>&lt;=0.05</v>
      </c>
      <c r="Z4275" t="s">
        <v>32</v>
      </c>
      <c r="AA4275">
        <v>4</v>
      </c>
      <c r="AB4275">
        <v>262.17</v>
      </c>
      <c r="AC4275" t="str">
        <f t="shared" si="933"/>
        <v>&lt;=500</v>
      </c>
      <c r="AD4275">
        <v>544</v>
      </c>
      <c r="AE4275" t="str">
        <f t="shared" si="934"/>
        <v>&gt;120</v>
      </c>
      <c r="AF4275">
        <v>262.17</v>
      </c>
      <c r="AG4275" t="str">
        <f t="shared" si="935"/>
        <v>&lt;=500</v>
      </c>
      <c r="AH4275" t="s">
        <v>32</v>
      </c>
      <c r="AI4275" t="str">
        <f t="shared" si="936"/>
        <v/>
      </c>
      <c r="AJ4275" t="s">
        <v>32</v>
      </c>
      <c r="AK4275" t="str">
        <f t="shared" si="937"/>
        <v/>
      </c>
      <c r="AL4275">
        <v>8</v>
      </c>
      <c r="AM4275">
        <v>0</v>
      </c>
      <c r="AN4275">
        <v>8</v>
      </c>
      <c r="AO4275" t="s">
        <v>32</v>
      </c>
      <c r="AP4275">
        <v>5</v>
      </c>
    </row>
    <row r="4276" spans="1:42" x14ac:dyDescent="0.25">
      <c r="A4276">
        <v>201907</v>
      </c>
      <c r="B4276" t="str">
        <f t="shared" si="924"/>
        <v>2019-II</v>
      </c>
      <c r="C4276" t="s">
        <v>4342</v>
      </c>
      <c r="D4276" t="s">
        <v>4342</v>
      </c>
      <c r="E4276">
        <v>30801604</v>
      </c>
      <c r="F4276" t="s">
        <v>29</v>
      </c>
      <c r="G4276">
        <v>0</v>
      </c>
      <c r="H4276">
        <v>0</v>
      </c>
      <c r="I4276">
        <v>0</v>
      </c>
      <c r="J4276">
        <f t="shared" si="925"/>
        <v>0</v>
      </c>
      <c r="K4276" t="str">
        <f t="shared" si="926"/>
        <v>Modelamiento</v>
      </c>
      <c r="L4276">
        <f t="shared" si="927"/>
        <v>0</v>
      </c>
      <c r="M4276">
        <v>35</v>
      </c>
      <c r="N4276" t="str">
        <f t="shared" si="928"/>
        <v>&lt;=35</v>
      </c>
      <c r="O4276" t="s">
        <v>72</v>
      </c>
      <c r="P4276" t="s">
        <v>39</v>
      </c>
      <c r="Q4276">
        <v>58699</v>
      </c>
      <c r="R4276">
        <v>499</v>
      </c>
      <c r="S4276" t="str">
        <f t="shared" si="929"/>
        <v>&lt;=500</v>
      </c>
      <c r="T4276">
        <v>1419</v>
      </c>
      <c r="U4276" t="str">
        <f t="shared" si="930"/>
        <v>&lt;=1500</v>
      </c>
      <c r="V4276" t="s">
        <v>585</v>
      </c>
      <c r="W4276">
        <v>56228</v>
      </c>
      <c r="X4276" s="12">
        <f t="shared" si="931"/>
        <v>8.8745820587607591E-3</v>
      </c>
      <c r="Y4276" t="str">
        <f t="shared" si="932"/>
        <v>&lt;=0.01</v>
      </c>
      <c r="Z4276" t="s">
        <v>32</v>
      </c>
      <c r="AA4276">
        <v>4</v>
      </c>
      <c r="AB4276">
        <v>1614.24</v>
      </c>
      <c r="AC4276" t="str">
        <f t="shared" si="933"/>
        <v>&lt;=2000</v>
      </c>
      <c r="AD4276">
        <v>1592</v>
      </c>
      <c r="AE4276" t="str">
        <f t="shared" si="934"/>
        <v>&gt;120</v>
      </c>
      <c r="AF4276">
        <v>1614.24</v>
      </c>
      <c r="AG4276" t="str">
        <f t="shared" si="935"/>
        <v>&lt;=2000</v>
      </c>
      <c r="AH4276" t="s">
        <v>32</v>
      </c>
      <c r="AI4276" t="str">
        <f t="shared" si="936"/>
        <v/>
      </c>
      <c r="AJ4276" t="s">
        <v>32</v>
      </c>
      <c r="AK4276" t="str">
        <f t="shared" si="937"/>
        <v/>
      </c>
      <c r="AL4276">
        <v>12</v>
      </c>
      <c r="AM4276">
        <v>0</v>
      </c>
      <c r="AN4276">
        <v>12</v>
      </c>
      <c r="AO4276" t="s">
        <v>32</v>
      </c>
      <c r="AP4276">
        <v>1</v>
      </c>
    </row>
    <row r="4277" spans="1:42" x14ac:dyDescent="0.25">
      <c r="A4277">
        <v>201907</v>
      </c>
      <c r="B4277" t="str">
        <f t="shared" si="924"/>
        <v>2019-II</v>
      </c>
      <c r="C4277" t="s">
        <v>4343</v>
      </c>
      <c r="D4277" t="s">
        <v>4343</v>
      </c>
      <c r="E4277">
        <v>30786040</v>
      </c>
      <c r="F4277" t="s">
        <v>29</v>
      </c>
      <c r="G4277">
        <v>0</v>
      </c>
      <c r="H4277">
        <v>0</v>
      </c>
      <c r="I4277">
        <v>0</v>
      </c>
      <c r="J4277">
        <f t="shared" si="925"/>
        <v>0</v>
      </c>
      <c r="K4277" t="str">
        <f t="shared" si="926"/>
        <v>Modelamiento</v>
      </c>
      <c r="L4277">
        <f t="shared" si="927"/>
        <v>0</v>
      </c>
      <c r="M4277">
        <v>45</v>
      </c>
      <c r="N4277" t="str">
        <f t="shared" si="928"/>
        <v>&lt;=45</v>
      </c>
      <c r="O4277" t="s">
        <v>56</v>
      </c>
      <c r="P4277" t="s">
        <v>39</v>
      </c>
      <c r="Q4277">
        <v>58295</v>
      </c>
      <c r="R4277">
        <v>500</v>
      </c>
      <c r="S4277" t="str">
        <f t="shared" si="929"/>
        <v>&lt;=500</v>
      </c>
      <c r="T4277">
        <v>1410</v>
      </c>
      <c r="U4277" t="str">
        <f t="shared" si="930"/>
        <v>&lt;=1500</v>
      </c>
      <c r="V4277" t="s">
        <v>585</v>
      </c>
      <c r="W4277">
        <v>55825</v>
      </c>
      <c r="X4277" s="12">
        <f t="shared" si="931"/>
        <v>8.9565606806986109E-3</v>
      </c>
      <c r="Y4277" t="str">
        <f t="shared" si="932"/>
        <v>&lt;=0.01</v>
      </c>
      <c r="Z4277" t="s">
        <v>32</v>
      </c>
      <c r="AA4277">
        <v>4</v>
      </c>
      <c r="AB4277">
        <v>1525.71</v>
      </c>
      <c r="AC4277" t="str">
        <f t="shared" si="933"/>
        <v>&lt;=2000</v>
      </c>
      <c r="AD4277">
        <v>1169</v>
      </c>
      <c r="AE4277" t="str">
        <f t="shared" si="934"/>
        <v>&gt;120</v>
      </c>
      <c r="AF4277">
        <v>1525.71</v>
      </c>
      <c r="AG4277" t="str">
        <f t="shared" si="935"/>
        <v>&lt;=2000</v>
      </c>
      <c r="AH4277" t="s">
        <v>32</v>
      </c>
      <c r="AI4277" t="str">
        <f t="shared" si="936"/>
        <v/>
      </c>
      <c r="AJ4277" t="s">
        <v>32</v>
      </c>
      <c r="AK4277" t="str">
        <f t="shared" si="937"/>
        <v/>
      </c>
      <c r="AL4277">
        <v>12</v>
      </c>
      <c r="AM4277">
        <v>0</v>
      </c>
      <c r="AN4277">
        <v>12</v>
      </c>
      <c r="AO4277" t="s">
        <v>32</v>
      </c>
      <c r="AP4277">
        <v>1</v>
      </c>
    </row>
    <row r="4278" spans="1:42" x14ac:dyDescent="0.25">
      <c r="A4278">
        <v>201907</v>
      </c>
      <c r="B4278" t="str">
        <f t="shared" si="924"/>
        <v>2019-II</v>
      </c>
      <c r="C4278" t="s">
        <v>4344</v>
      </c>
      <c r="D4278" t="s">
        <v>4344</v>
      </c>
      <c r="E4278">
        <v>30803046</v>
      </c>
      <c r="F4278" t="s">
        <v>29</v>
      </c>
      <c r="G4278">
        <v>0</v>
      </c>
      <c r="H4278">
        <v>0</v>
      </c>
      <c r="I4278">
        <v>0</v>
      </c>
      <c r="J4278">
        <f t="shared" si="925"/>
        <v>0</v>
      </c>
      <c r="K4278" t="str">
        <f t="shared" si="926"/>
        <v>Modelamiento</v>
      </c>
      <c r="L4278">
        <f t="shared" si="927"/>
        <v>0</v>
      </c>
      <c r="M4278">
        <v>40</v>
      </c>
      <c r="N4278" t="str">
        <f t="shared" si="928"/>
        <v>&lt;=40</v>
      </c>
      <c r="O4278" t="s">
        <v>56</v>
      </c>
      <c r="P4278" t="s">
        <v>31</v>
      </c>
      <c r="Q4278">
        <v>36149</v>
      </c>
      <c r="R4278">
        <v>500</v>
      </c>
      <c r="S4278" t="str">
        <f t="shared" si="929"/>
        <v>&lt;=500</v>
      </c>
      <c r="T4278">
        <v>874</v>
      </c>
      <c r="U4278" t="str">
        <f t="shared" si="930"/>
        <v>&lt;=1000</v>
      </c>
      <c r="V4278" t="s">
        <v>585</v>
      </c>
      <c r="W4278">
        <v>33679</v>
      </c>
      <c r="X4278" s="12">
        <f t="shared" si="931"/>
        <v>1.4846046497817631E-2</v>
      </c>
      <c r="Y4278" t="str">
        <f t="shared" si="932"/>
        <v>&lt;=0.02</v>
      </c>
      <c r="Z4278" t="s">
        <v>32</v>
      </c>
      <c r="AA4278">
        <v>4</v>
      </c>
      <c r="AB4278">
        <v>963.6</v>
      </c>
      <c r="AC4278" t="str">
        <f t="shared" si="933"/>
        <v>&lt;=1000</v>
      </c>
      <c r="AD4278">
        <v>4627</v>
      </c>
      <c r="AE4278" t="str">
        <f t="shared" si="934"/>
        <v>&gt;120</v>
      </c>
      <c r="AF4278">
        <v>963.6</v>
      </c>
      <c r="AG4278" t="str">
        <f t="shared" si="935"/>
        <v>&lt;=1000</v>
      </c>
      <c r="AH4278" t="s">
        <v>32</v>
      </c>
      <c r="AI4278" t="str">
        <f t="shared" si="936"/>
        <v/>
      </c>
      <c r="AJ4278" t="s">
        <v>32</v>
      </c>
      <c r="AK4278" t="str">
        <f t="shared" si="937"/>
        <v/>
      </c>
      <c r="AL4278">
        <v>12</v>
      </c>
      <c r="AM4278">
        <v>0</v>
      </c>
      <c r="AN4278">
        <v>12</v>
      </c>
      <c r="AO4278" t="s">
        <v>32</v>
      </c>
      <c r="AP4278">
        <v>1</v>
      </c>
    </row>
    <row r="4279" spans="1:42" x14ac:dyDescent="0.25">
      <c r="A4279">
        <v>201907</v>
      </c>
      <c r="B4279" t="str">
        <f t="shared" si="924"/>
        <v>2019-II</v>
      </c>
      <c r="C4279" t="s">
        <v>4345</v>
      </c>
      <c r="D4279" t="s">
        <v>4345</v>
      </c>
      <c r="E4279">
        <v>30797426</v>
      </c>
      <c r="F4279" t="s">
        <v>29</v>
      </c>
      <c r="G4279">
        <v>1</v>
      </c>
      <c r="H4279">
        <v>0</v>
      </c>
      <c r="I4279">
        <v>0</v>
      </c>
      <c r="J4279">
        <f t="shared" si="925"/>
        <v>0</v>
      </c>
      <c r="K4279" t="str">
        <f t="shared" si="926"/>
        <v>Modelamiento</v>
      </c>
      <c r="L4279">
        <f t="shared" si="927"/>
        <v>0</v>
      </c>
      <c r="M4279">
        <v>34</v>
      </c>
      <c r="N4279" t="str">
        <f t="shared" si="928"/>
        <v>&lt;=35</v>
      </c>
      <c r="O4279" t="s">
        <v>56</v>
      </c>
      <c r="P4279" t="s">
        <v>39</v>
      </c>
      <c r="Q4279">
        <v>47731</v>
      </c>
      <c r="R4279">
        <v>500</v>
      </c>
      <c r="S4279" t="str">
        <f t="shared" si="929"/>
        <v>&lt;=500</v>
      </c>
      <c r="T4279">
        <v>1343</v>
      </c>
      <c r="U4279" t="str">
        <f t="shared" si="930"/>
        <v>&lt;=1400</v>
      </c>
      <c r="V4279" t="s">
        <v>614</v>
      </c>
      <c r="W4279">
        <v>44511</v>
      </c>
      <c r="X4279" s="12">
        <f t="shared" si="931"/>
        <v>1.123317831547258E-2</v>
      </c>
      <c r="Y4279" t="str">
        <f t="shared" si="932"/>
        <v>&lt;=0.02</v>
      </c>
      <c r="Z4279" t="s">
        <v>32</v>
      </c>
      <c r="AA4279">
        <v>9</v>
      </c>
      <c r="AB4279" t="s">
        <v>32</v>
      </c>
      <c r="AC4279" t="str">
        <f t="shared" si="933"/>
        <v/>
      </c>
      <c r="AD4279" t="s">
        <v>32</v>
      </c>
      <c r="AE4279" t="str">
        <f t="shared" si="934"/>
        <v/>
      </c>
      <c r="AF4279" t="s">
        <v>32</v>
      </c>
      <c r="AG4279" t="str">
        <f t="shared" si="935"/>
        <v/>
      </c>
      <c r="AH4279" t="s">
        <v>32</v>
      </c>
      <c r="AI4279" t="str">
        <f t="shared" si="936"/>
        <v/>
      </c>
      <c r="AJ4279" t="s">
        <v>32</v>
      </c>
      <c r="AK4279" t="str">
        <f t="shared" si="937"/>
        <v/>
      </c>
      <c r="AL4279">
        <v>0</v>
      </c>
      <c r="AM4279">
        <v>0</v>
      </c>
      <c r="AN4279">
        <v>0</v>
      </c>
      <c r="AO4279" t="s">
        <v>32</v>
      </c>
      <c r="AP4279" t="s">
        <v>32</v>
      </c>
    </row>
    <row r="4280" spans="1:42" x14ac:dyDescent="0.25">
      <c r="A4280">
        <v>201907</v>
      </c>
      <c r="B4280" t="str">
        <f t="shared" si="924"/>
        <v>2019-II</v>
      </c>
      <c r="C4280" t="s">
        <v>4346</v>
      </c>
      <c r="D4280" t="s">
        <v>4346</v>
      </c>
      <c r="E4280">
        <v>30798766</v>
      </c>
      <c r="F4280" t="s">
        <v>29</v>
      </c>
      <c r="G4280">
        <v>1</v>
      </c>
      <c r="H4280">
        <v>0</v>
      </c>
      <c r="I4280">
        <v>0</v>
      </c>
      <c r="J4280">
        <f t="shared" si="925"/>
        <v>0</v>
      </c>
      <c r="K4280" t="str">
        <f t="shared" si="926"/>
        <v>Modelamiento</v>
      </c>
      <c r="L4280">
        <f t="shared" si="927"/>
        <v>0</v>
      </c>
      <c r="M4280">
        <v>34</v>
      </c>
      <c r="N4280" t="str">
        <f t="shared" si="928"/>
        <v>&lt;=35</v>
      </c>
      <c r="O4280" t="s">
        <v>56</v>
      </c>
      <c r="P4280" t="s">
        <v>39</v>
      </c>
      <c r="Q4280">
        <v>45208</v>
      </c>
      <c r="R4280">
        <v>500</v>
      </c>
      <c r="S4280" t="str">
        <f t="shared" si="929"/>
        <v>&lt;=500</v>
      </c>
      <c r="T4280">
        <v>1222</v>
      </c>
      <c r="U4280" t="str">
        <f t="shared" si="930"/>
        <v>&lt;=1300</v>
      </c>
      <c r="V4280" t="s">
        <v>585</v>
      </c>
      <c r="W4280">
        <v>42738</v>
      </c>
      <c r="X4280" s="12">
        <f t="shared" si="931"/>
        <v>1.1699190416023211E-2</v>
      </c>
      <c r="Y4280" t="str">
        <f t="shared" si="932"/>
        <v>&lt;=0.02</v>
      </c>
      <c r="Z4280" t="s">
        <v>32</v>
      </c>
      <c r="AA4280">
        <v>4</v>
      </c>
      <c r="AB4280">
        <v>900.06</v>
      </c>
      <c r="AC4280" t="str">
        <f t="shared" si="933"/>
        <v>&lt;=1000</v>
      </c>
      <c r="AD4280">
        <v>2084</v>
      </c>
      <c r="AE4280" t="str">
        <f t="shared" si="934"/>
        <v>&gt;120</v>
      </c>
      <c r="AF4280">
        <v>900.06</v>
      </c>
      <c r="AG4280" t="str">
        <f t="shared" si="935"/>
        <v>&lt;=1000</v>
      </c>
      <c r="AH4280" t="s">
        <v>32</v>
      </c>
      <c r="AI4280" t="str">
        <f t="shared" si="936"/>
        <v/>
      </c>
      <c r="AJ4280" t="s">
        <v>32</v>
      </c>
      <c r="AK4280" t="str">
        <f t="shared" si="937"/>
        <v/>
      </c>
      <c r="AL4280">
        <v>12</v>
      </c>
      <c r="AM4280">
        <v>0</v>
      </c>
      <c r="AN4280">
        <v>12</v>
      </c>
      <c r="AO4280" t="s">
        <v>32</v>
      </c>
      <c r="AP4280">
        <v>1</v>
      </c>
    </row>
    <row r="4281" spans="1:42" x14ac:dyDescent="0.25">
      <c r="A4281">
        <v>201907</v>
      </c>
      <c r="B4281" t="str">
        <f t="shared" si="924"/>
        <v>2019-II</v>
      </c>
      <c r="C4281" t="s">
        <v>4347</v>
      </c>
      <c r="D4281" t="s">
        <v>4347</v>
      </c>
      <c r="E4281">
        <v>30799556</v>
      </c>
      <c r="F4281" t="s">
        <v>29</v>
      </c>
      <c r="G4281">
        <v>0</v>
      </c>
      <c r="H4281">
        <v>0</v>
      </c>
      <c r="I4281">
        <v>0</v>
      </c>
      <c r="J4281">
        <f t="shared" si="925"/>
        <v>0</v>
      </c>
      <c r="K4281" t="str">
        <f t="shared" si="926"/>
        <v>Modelamiento</v>
      </c>
      <c r="L4281">
        <f t="shared" si="927"/>
        <v>0</v>
      </c>
      <c r="M4281">
        <v>23</v>
      </c>
      <c r="N4281" t="str">
        <f t="shared" si="928"/>
        <v>&lt;=25</v>
      </c>
      <c r="O4281" t="s">
        <v>56</v>
      </c>
      <c r="P4281" t="s">
        <v>31</v>
      </c>
      <c r="Q4281">
        <v>48995</v>
      </c>
      <c r="R4281">
        <v>2473</v>
      </c>
      <c r="S4281" t="str">
        <f t="shared" si="929"/>
        <v>&lt;=2500</v>
      </c>
      <c r="T4281">
        <v>1372</v>
      </c>
      <c r="U4281" t="str">
        <f t="shared" si="930"/>
        <v>&lt;=1400</v>
      </c>
      <c r="V4281" t="s">
        <v>612</v>
      </c>
      <c r="W4281">
        <v>47748</v>
      </c>
      <c r="X4281" s="12">
        <f t="shared" si="931"/>
        <v>5.1792745245874169E-2</v>
      </c>
      <c r="Y4281" t="str">
        <f t="shared" si="932"/>
        <v>&lt;=0.06</v>
      </c>
      <c r="Z4281" t="s">
        <v>32</v>
      </c>
      <c r="AA4281">
        <v>4</v>
      </c>
      <c r="AB4281">
        <v>1713.71</v>
      </c>
      <c r="AC4281" t="str">
        <f t="shared" si="933"/>
        <v>&lt;=2000</v>
      </c>
      <c r="AD4281">
        <v>1648</v>
      </c>
      <c r="AE4281" t="str">
        <f t="shared" si="934"/>
        <v>&gt;120</v>
      </c>
      <c r="AF4281">
        <v>1713.71</v>
      </c>
      <c r="AG4281" t="str">
        <f t="shared" si="935"/>
        <v>&lt;=2000</v>
      </c>
      <c r="AH4281" t="s">
        <v>32</v>
      </c>
      <c r="AI4281" t="str">
        <f t="shared" si="936"/>
        <v/>
      </c>
      <c r="AJ4281" t="s">
        <v>32</v>
      </c>
      <c r="AK4281" t="str">
        <f t="shared" si="937"/>
        <v/>
      </c>
      <c r="AL4281">
        <v>12</v>
      </c>
      <c r="AM4281">
        <v>0</v>
      </c>
      <c r="AN4281">
        <v>12</v>
      </c>
      <c r="AO4281" t="s">
        <v>32</v>
      </c>
      <c r="AP4281">
        <v>1</v>
      </c>
    </row>
    <row r="4282" spans="1:42" x14ac:dyDescent="0.25">
      <c r="A4282">
        <v>201907</v>
      </c>
      <c r="B4282" t="str">
        <f t="shared" si="924"/>
        <v>2019-II</v>
      </c>
      <c r="C4282" t="s">
        <v>4348</v>
      </c>
      <c r="D4282" t="s">
        <v>4348</v>
      </c>
      <c r="E4282">
        <v>30796502</v>
      </c>
      <c r="F4282" t="s">
        <v>29</v>
      </c>
      <c r="G4282">
        <v>0</v>
      </c>
      <c r="H4282">
        <v>0</v>
      </c>
      <c r="I4282">
        <v>0</v>
      </c>
      <c r="J4282">
        <f t="shared" si="925"/>
        <v>0</v>
      </c>
      <c r="K4282" t="str">
        <f t="shared" si="926"/>
        <v>Modelamiento</v>
      </c>
      <c r="L4282">
        <f t="shared" si="927"/>
        <v>0</v>
      </c>
      <c r="M4282">
        <v>43</v>
      </c>
      <c r="N4282" t="str">
        <f t="shared" si="928"/>
        <v>&lt;=45</v>
      </c>
      <c r="O4282" t="s">
        <v>56</v>
      </c>
      <c r="P4282" t="s">
        <v>39</v>
      </c>
      <c r="Q4282">
        <v>49897</v>
      </c>
      <c r="R4282">
        <v>1031</v>
      </c>
      <c r="S4282" t="str">
        <f t="shared" si="929"/>
        <v>&lt;=1500</v>
      </c>
      <c r="T4282">
        <v>1206</v>
      </c>
      <c r="U4282" t="str">
        <f t="shared" si="930"/>
        <v>&lt;=1300</v>
      </c>
      <c r="V4282" t="s">
        <v>585</v>
      </c>
      <c r="W4282">
        <v>47208</v>
      </c>
      <c r="X4282" s="12">
        <f t="shared" si="931"/>
        <v>2.1839518725639721E-2</v>
      </c>
      <c r="Y4282" t="str">
        <f t="shared" si="932"/>
        <v>&lt;=0.03</v>
      </c>
      <c r="Z4282" t="s">
        <v>32</v>
      </c>
      <c r="AA4282">
        <v>9</v>
      </c>
      <c r="AB4282" t="s">
        <v>32</v>
      </c>
      <c r="AC4282" t="str">
        <f t="shared" si="933"/>
        <v/>
      </c>
      <c r="AD4282" t="s">
        <v>32</v>
      </c>
      <c r="AE4282" t="str">
        <f t="shared" si="934"/>
        <v/>
      </c>
      <c r="AF4282" t="s">
        <v>32</v>
      </c>
      <c r="AG4282" t="str">
        <f t="shared" si="935"/>
        <v/>
      </c>
      <c r="AH4282" t="s">
        <v>32</v>
      </c>
      <c r="AI4282" t="str">
        <f t="shared" si="936"/>
        <v/>
      </c>
      <c r="AJ4282" t="s">
        <v>32</v>
      </c>
      <c r="AK4282" t="str">
        <f t="shared" si="937"/>
        <v/>
      </c>
      <c r="AL4282">
        <v>0</v>
      </c>
      <c r="AM4282">
        <v>0</v>
      </c>
      <c r="AN4282">
        <v>0</v>
      </c>
      <c r="AO4282" t="s">
        <v>32</v>
      </c>
      <c r="AP4282" t="s">
        <v>32</v>
      </c>
    </row>
    <row r="4283" spans="1:42" x14ac:dyDescent="0.25">
      <c r="A4283">
        <v>201907</v>
      </c>
      <c r="B4283" t="str">
        <f t="shared" si="924"/>
        <v>2019-II</v>
      </c>
      <c r="C4283" t="s">
        <v>4349</v>
      </c>
      <c r="D4283" t="s">
        <v>4349</v>
      </c>
      <c r="E4283">
        <v>30798988</v>
      </c>
      <c r="F4283" t="s">
        <v>29</v>
      </c>
      <c r="G4283">
        <v>0</v>
      </c>
      <c r="H4283">
        <v>0</v>
      </c>
      <c r="I4283">
        <v>0</v>
      </c>
      <c r="J4283">
        <f t="shared" si="925"/>
        <v>0</v>
      </c>
      <c r="K4283" t="str">
        <f t="shared" si="926"/>
        <v>Modelamiento</v>
      </c>
      <c r="L4283">
        <f t="shared" si="927"/>
        <v>0</v>
      </c>
      <c r="M4283">
        <v>51</v>
      </c>
      <c r="N4283" t="str">
        <f t="shared" si="928"/>
        <v>&lt;=55</v>
      </c>
      <c r="O4283" t="s">
        <v>56</v>
      </c>
      <c r="P4283" t="s">
        <v>39</v>
      </c>
      <c r="Q4283">
        <v>32459</v>
      </c>
      <c r="R4283">
        <v>500</v>
      </c>
      <c r="S4283" t="str">
        <f t="shared" si="929"/>
        <v>&lt;=500</v>
      </c>
      <c r="T4283">
        <v>785</v>
      </c>
      <c r="U4283" t="str">
        <f t="shared" si="930"/>
        <v>&lt;=1000</v>
      </c>
      <c r="V4283" t="s">
        <v>585</v>
      </c>
      <c r="W4283">
        <v>29989</v>
      </c>
      <c r="X4283" s="12">
        <f t="shared" si="931"/>
        <v>1.6672780019340423E-2</v>
      </c>
      <c r="Y4283" t="str">
        <f t="shared" si="932"/>
        <v>&lt;=0.02</v>
      </c>
      <c r="Z4283" t="s">
        <v>32</v>
      </c>
      <c r="AA4283">
        <v>9</v>
      </c>
      <c r="AB4283" t="s">
        <v>32</v>
      </c>
      <c r="AC4283" t="str">
        <f t="shared" si="933"/>
        <v/>
      </c>
      <c r="AD4283" t="s">
        <v>32</v>
      </c>
      <c r="AE4283" t="str">
        <f t="shared" si="934"/>
        <v/>
      </c>
      <c r="AF4283" t="s">
        <v>32</v>
      </c>
      <c r="AG4283" t="str">
        <f t="shared" si="935"/>
        <v/>
      </c>
      <c r="AH4283" t="s">
        <v>32</v>
      </c>
      <c r="AI4283" t="str">
        <f t="shared" si="936"/>
        <v/>
      </c>
      <c r="AJ4283" t="s">
        <v>32</v>
      </c>
      <c r="AK4283" t="str">
        <f t="shared" si="937"/>
        <v/>
      </c>
      <c r="AL4283">
        <v>0</v>
      </c>
      <c r="AM4283">
        <v>0</v>
      </c>
      <c r="AN4283">
        <v>0</v>
      </c>
      <c r="AO4283" t="s">
        <v>32</v>
      </c>
      <c r="AP4283" t="s">
        <v>32</v>
      </c>
    </row>
    <row r="4284" spans="1:42" x14ac:dyDescent="0.25">
      <c r="A4284">
        <v>201907</v>
      </c>
      <c r="B4284" t="str">
        <f t="shared" si="924"/>
        <v>2019-II</v>
      </c>
      <c r="C4284" t="s">
        <v>4350</v>
      </c>
      <c r="D4284" t="s">
        <v>4350</v>
      </c>
      <c r="E4284">
        <v>30795455</v>
      </c>
      <c r="F4284" t="s">
        <v>29</v>
      </c>
      <c r="G4284">
        <v>0</v>
      </c>
      <c r="H4284">
        <v>0</v>
      </c>
      <c r="I4284">
        <v>0</v>
      </c>
      <c r="J4284">
        <f t="shared" si="925"/>
        <v>0</v>
      </c>
      <c r="K4284" t="str">
        <f t="shared" si="926"/>
        <v>Modelamiento</v>
      </c>
      <c r="L4284">
        <f t="shared" si="927"/>
        <v>0</v>
      </c>
      <c r="M4284">
        <v>40</v>
      </c>
      <c r="N4284" t="str">
        <f t="shared" si="928"/>
        <v>&lt;=40</v>
      </c>
      <c r="O4284" t="s">
        <v>56</v>
      </c>
      <c r="P4284" t="s">
        <v>39</v>
      </c>
      <c r="Q4284">
        <v>47765</v>
      </c>
      <c r="R4284">
        <v>500</v>
      </c>
      <c r="S4284" t="str">
        <f t="shared" si="929"/>
        <v>&lt;=500</v>
      </c>
      <c r="T4284">
        <v>1155</v>
      </c>
      <c r="U4284" t="str">
        <f t="shared" si="930"/>
        <v>&lt;=1200</v>
      </c>
      <c r="V4284" t="s">
        <v>585</v>
      </c>
      <c r="W4284">
        <v>45295</v>
      </c>
      <c r="X4284" s="12">
        <f t="shared" si="931"/>
        <v>1.1038745998454575E-2</v>
      </c>
      <c r="Y4284" t="str">
        <f t="shared" si="932"/>
        <v>&lt;=0.02</v>
      </c>
      <c r="Z4284" t="s">
        <v>32</v>
      </c>
      <c r="AA4284">
        <v>9</v>
      </c>
      <c r="AB4284" t="s">
        <v>32</v>
      </c>
      <c r="AC4284" t="str">
        <f t="shared" si="933"/>
        <v/>
      </c>
      <c r="AD4284" t="s">
        <v>32</v>
      </c>
      <c r="AE4284" t="str">
        <f t="shared" si="934"/>
        <v/>
      </c>
      <c r="AF4284" t="s">
        <v>32</v>
      </c>
      <c r="AG4284" t="str">
        <f t="shared" si="935"/>
        <v/>
      </c>
      <c r="AH4284" t="s">
        <v>32</v>
      </c>
      <c r="AI4284" t="str">
        <f t="shared" si="936"/>
        <v/>
      </c>
      <c r="AJ4284" t="s">
        <v>32</v>
      </c>
      <c r="AK4284" t="str">
        <f t="shared" si="937"/>
        <v/>
      </c>
      <c r="AL4284">
        <v>0</v>
      </c>
      <c r="AM4284">
        <v>0</v>
      </c>
      <c r="AN4284">
        <v>0</v>
      </c>
      <c r="AO4284" t="s">
        <v>32</v>
      </c>
      <c r="AP4284" t="s">
        <v>32</v>
      </c>
    </row>
    <row r="4285" spans="1:42" x14ac:dyDescent="0.25">
      <c r="A4285">
        <v>201907</v>
      </c>
      <c r="B4285" t="str">
        <f t="shared" si="924"/>
        <v>2019-II</v>
      </c>
      <c r="C4285" t="s">
        <v>4351</v>
      </c>
      <c r="D4285" t="s">
        <v>4351</v>
      </c>
      <c r="E4285">
        <v>30798684</v>
      </c>
      <c r="F4285" t="s">
        <v>29</v>
      </c>
      <c r="G4285">
        <v>0</v>
      </c>
      <c r="H4285">
        <v>0</v>
      </c>
      <c r="I4285">
        <v>0</v>
      </c>
      <c r="J4285">
        <f t="shared" si="925"/>
        <v>0</v>
      </c>
      <c r="K4285" t="str">
        <f t="shared" si="926"/>
        <v>Modelamiento</v>
      </c>
      <c r="L4285">
        <f t="shared" si="927"/>
        <v>0</v>
      </c>
      <c r="M4285">
        <v>23</v>
      </c>
      <c r="N4285" t="str">
        <f t="shared" si="928"/>
        <v>&lt;=25</v>
      </c>
      <c r="O4285" t="s">
        <v>56</v>
      </c>
      <c r="P4285" t="s">
        <v>39</v>
      </c>
      <c r="Q4285">
        <v>36899</v>
      </c>
      <c r="R4285">
        <v>500</v>
      </c>
      <c r="S4285" t="str">
        <f t="shared" si="929"/>
        <v>&lt;=500</v>
      </c>
      <c r="T4285">
        <v>892</v>
      </c>
      <c r="U4285" t="str">
        <f t="shared" si="930"/>
        <v>&lt;=1000</v>
      </c>
      <c r="V4285" t="s">
        <v>585</v>
      </c>
      <c r="W4285">
        <v>33679</v>
      </c>
      <c r="X4285" s="12">
        <f t="shared" si="931"/>
        <v>1.4846046497817631E-2</v>
      </c>
      <c r="Y4285" t="str">
        <f t="shared" si="932"/>
        <v>&lt;=0.02</v>
      </c>
      <c r="Z4285" t="s">
        <v>32</v>
      </c>
      <c r="AA4285">
        <v>4</v>
      </c>
      <c r="AB4285">
        <v>938.54</v>
      </c>
      <c r="AC4285" t="str">
        <f t="shared" si="933"/>
        <v>&lt;=1000</v>
      </c>
      <c r="AD4285">
        <v>452</v>
      </c>
      <c r="AE4285" t="str">
        <f t="shared" si="934"/>
        <v>&gt;120</v>
      </c>
      <c r="AF4285">
        <v>938.54</v>
      </c>
      <c r="AG4285" t="str">
        <f t="shared" si="935"/>
        <v>&lt;=1000</v>
      </c>
      <c r="AH4285" t="s">
        <v>32</v>
      </c>
      <c r="AI4285" t="str">
        <f t="shared" si="936"/>
        <v/>
      </c>
      <c r="AJ4285" t="s">
        <v>32</v>
      </c>
      <c r="AK4285" t="str">
        <f t="shared" si="937"/>
        <v/>
      </c>
      <c r="AL4285">
        <v>12</v>
      </c>
      <c r="AM4285">
        <v>0</v>
      </c>
      <c r="AN4285">
        <v>12</v>
      </c>
      <c r="AO4285" t="s">
        <v>32</v>
      </c>
      <c r="AP4285">
        <v>1</v>
      </c>
    </row>
    <row r="4286" spans="1:42" x14ac:dyDescent="0.25">
      <c r="A4286">
        <v>201907</v>
      </c>
      <c r="B4286" t="str">
        <f t="shared" si="924"/>
        <v>2019-II</v>
      </c>
      <c r="C4286" t="s">
        <v>4352</v>
      </c>
      <c r="D4286" t="s">
        <v>4352</v>
      </c>
      <c r="E4286">
        <v>30806931</v>
      </c>
      <c r="F4286" t="s">
        <v>29</v>
      </c>
      <c r="G4286">
        <v>1</v>
      </c>
      <c r="H4286">
        <v>0</v>
      </c>
      <c r="I4286">
        <v>0</v>
      </c>
      <c r="J4286">
        <f t="shared" si="925"/>
        <v>0</v>
      </c>
      <c r="K4286" t="str">
        <f t="shared" si="926"/>
        <v>Modelamiento</v>
      </c>
      <c r="L4286">
        <f t="shared" si="927"/>
        <v>0</v>
      </c>
      <c r="M4286">
        <v>27</v>
      </c>
      <c r="N4286" t="str">
        <f t="shared" si="928"/>
        <v>&lt;=30</v>
      </c>
      <c r="O4286" t="s">
        <v>56</v>
      </c>
      <c r="P4286" t="s">
        <v>39</v>
      </c>
      <c r="Q4286">
        <v>50581</v>
      </c>
      <c r="R4286">
        <v>500</v>
      </c>
      <c r="S4286" t="str">
        <f t="shared" si="929"/>
        <v>&lt;=500</v>
      </c>
      <c r="T4286">
        <v>1223</v>
      </c>
      <c r="U4286" t="str">
        <f t="shared" si="930"/>
        <v>&lt;=1300</v>
      </c>
      <c r="V4286" t="s">
        <v>585</v>
      </c>
      <c r="W4286">
        <v>48111</v>
      </c>
      <c r="X4286" s="12">
        <f t="shared" si="931"/>
        <v>1.0392633701232567E-2</v>
      </c>
      <c r="Y4286" t="str">
        <f t="shared" si="932"/>
        <v>&lt;=0.02</v>
      </c>
      <c r="Z4286" t="s">
        <v>32</v>
      </c>
      <c r="AA4286">
        <v>4</v>
      </c>
      <c r="AB4286">
        <v>548.47</v>
      </c>
      <c r="AC4286" t="str">
        <f t="shared" si="933"/>
        <v>&lt;=1000</v>
      </c>
      <c r="AD4286">
        <v>2920</v>
      </c>
      <c r="AE4286" t="str">
        <f t="shared" si="934"/>
        <v>&gt;120</v>
      </c>
      <c r="AF4286">
        <v>548.47</v>
      </c>
      <c r="AG4286" t="str">
        <f t="shared" si="935"/>
        <v>&lt;=1000</v>
      </c>
      <c r="AH4286" t="s">
        <v>32</v>
      </c>
      <c r="AI4286" t="str">
        <f t="shared" si="936"/>
        <v/>
      </c>
      <c r="AJ4286" t="s">
        <v>32</v>
      </c>
      <c r="AK4286" t="str">
        <f t="shared" si="937"/>
        <v/>
      </c>
      <c r="AL4286">
        <v>12</v>
      </c>
      <c r="AM4286">
        <v>0</v>
      </c>
      <c r="AN4286">
        <v>12</v>
      </c>
      <c r="AO4286" t="s">
        <v>32</v>
      </c>
      <c r="AP4286">
        <v>1</v>
      </c>
    </row>
    <row r="4287" spans="1:42" x14ac:dyDescent="0.25">
      <c r="A4287">
        <v>201907</v>
      </c>
      <c r="B4287" t="str">
        <f t="shared" si="924"/>
        <v>2019-II</v>
      </c>
      <c r="C4287" t="s">
        <v>4353</v>
      </c>
      <c r="D4287" t="s">
        <v>4353</v>
      </c>
      <c r="E4287">
        <v>30785036</v>
      </c>
      <c r="F4287" t="s">
        <v>29</v>
      </c>
      <c r="G4287">
        <v>0</v>
      </c>
      <c r="H4287">
        <v>0</v>
      </c>
      <c r="I4287">
        <v>0</v>
      </c>
      <c r="J4287">
        <f t="shared" si="925"/>
        <v>0</v>
      </c>
      <c r="K4287" t="str">
        <f t="shared" si="926"/>
        <v>Modelamiento</v>
      </c>
      <c r="L4287">
        <f t="shared" si="927"/>
        <v>0</v>
      </c>
      <c r="M4287">
        <v>22</v>
      </c>
      <c r="N4287" t="str">
        <f t="shared" si="928"/>
        <v>&lt;=25</v>
      </c>
      <c r="O4287" t="s">
        <v>56</v>
      </c>
      <c r="P4287" t="s">
        <v>39</v>
      </c>
      <c r="Q4287">
        <v>59021</v>
      </c>
      <c r="R4287">
        <v>500</v>
      </c>
      <c r="S4287" t="str">
        <f t="shared" si="929"/>
        <v>&lt;=500</v>
      </c>
      <c r="T4287">
        <v>1427</v>
      </c>
      <c r="U4287" t="str">
        <f t="shared" si="930"/>
        <v>&lt;=1500</v>
      </c>
      <c r="V4287" t="s">
        <v>585</v>
      </c>
      <c r="W4287">
        <v>55801</v>
      </c>
      <c r="X4287" s="12">
        <f t="shared" si="931"/>
        <v>8.9604128958262405E-3</v>
      </c>
      <c r="Y4287" t="str">
        <f t="shared" si="932"/>
        <v>&lt;=0.01</v>
      </c>
      <c r="Z4287" t="s">
        <v>32</v>
      </c>
      <c r="AA4287">
        <v>9</v>
      </c>
      <c r="AB4287" t="s">
        <v>32</v>
      </c>
      <c r="AC4287" t="str">
        <f t="shared" si="933"/>
        <v/>
      </c>
      <c r="AD4287" t="s">
        <v>32</v>
      </c>
      <c r="AE4287" t="str">
        <f t="shared" si="934"/>
        <v/>
      </c>
      <c r="AF4287" t="s">
        <v>32</v>
      </c>
      <c r="AG4287" t="str">
        <f t="shared" si="935"/>
        <v/>
      </c>
      <c r="AH4287" t="s">
        <v>32</v>
      </c>
      <c r="AI4287" t="str">
        <f t="shared" si="936"/>
        <v/>
      </c>
      <c r="AJ4287" t="s">
        <v>32</v>
      </c>
      <c r="AK4287" t="str">
        <f t="shared" si="937"/>
        <v/>
      </c>
      <c r="AL4287">
        <v>0</v>
      </c>
      <c r="AM4287">
        <v>0</v>
      </c>
      <c r="AN4287">
        <v>0</v>
      </c>
      <c r="AO4287" t="s">
        <v>32</v>
      </c>
      <c r="AP4287" t="s">
        <v>32</v>
      </c>
    </row>
    <row r="4288" spans="1:42" x14ac:dyDescent="0.25">
      <c r="A4288">
        <v>201907</v>
      </c>
      <c r="B4288" t="str">
        <f t="shared" si="924"/>
        <v>2019-II</v>
      </c>
      <c r="C4288" t="s">
        <v>4354</v>
      </c>
      <c r="D4288" t="s">
        <v>4354</v>
      </c>
      <c r="E4288">
        <v>30796372</v>
      </c>
      <c r="F4288" t="s">
        <v>29</v>
      </c>
      <c r="G4288">
        <v>0</v>
      </c>
      <c r="H4288">
        <v>0</v>
      </c>
      <c r="I4288">
        <v>0</v>
      </c>
      <c r="J4288">
        <f t="shared" si="925"/>
        <v>0</v>
      </c>
      <c r="K4288" t="str">
        <f t="shared" si="926"/>
        <v>Modelamiento</v>
      </c>
      <c r="L4288">
        <f t="shared" si="927"/>
        <v>0</v>
      </c>
      <c r="M4288">
        <v>24</v>
      </c>
      <c r="N4288" t="str">
        <f t="shared" si="928"/>
        <v>&lt;=25</v>
      </c>
      <c r="O4288" t="s">
        <v>56</v>
      </c>
      <c r="P4288" t="s">
        <v>39</v>
      </c>
      <c r="Q4288">
        <v>58917</v>
      </c>
      <c r="R4288">
        <v>1031</v>
      </c>
      <c r="S4288" t="str">
        <f t="shared" si="929"/>
        <v>&lt;=1500</v>
      </c>
      <c r="T4288">
        <v>1426</v>
      </c>
      <c r="U4288" t="str">
        <f t="shared" si="930"/>
        <v>&lt;=1500</v>
      </c>
      <c r="V4288" t="s">
        <v>585</v>
      </c>
      <c r="W4288">
        <v>56228</v>
      </c>
      <c r="X4288" s="12">
        <f t="shared" si="931"/>
        <v>1.833606032581632E-2</v>
      </c>
      <c r="Y4288" t="str">
        <f t="shared" si="932"/>
        <v>&lt;=0.02</v>
      </c>
      <c r="Z4288" t="s">
        <v>32</v>
      </c>
      <c r="AA4288">
        <v>9</v>
      </c>
      <c r="AB4288" t="s">
        <v>32</v>
      </c>
      <c r="AC4288" t="str">
        <f t="shared" si="933"/>
        <v/>
      </c>
      <c r="AD4288" t="s">
        <v>32</v>
      </c>
      <c r="AE4288" t="str">
        <f t="shared" si="934"/>
        <v/>
      </c>
      <c r="AF4288" t="s">
        <v>32</v>
      </c>
      <c r="AG4288" t="str">
        <f t="shared" si="935"/>
        <v/>
      </c>
      <c r="AH4288" t="s">
        <v>32</v>
      </c>
      <c r="AI4288" t="str">
        <f t="shared" si="936"/>
        <v/>
      </c>
      <c r="AJ4288" t="s">
        <v>32</v>
      </c>
      <c r="AK4288" t="str">
        <f t="shared" si="937"/>
        <v/>
      </c>
      <c r="AL4288">
        <v>0</v>
      </c>
      <c r="AM4288">
        <v>0</v>
      </c>
      <c r="AN4288">
        <v>0</v>
      </c>
      <c r="AO4288" t="s">
        <v>32</v>
      </c>
      <c r="AP4288" t="s">
        <v>32</v>
      </c>
    </row>
    <row r="4289" spans="1:42" x14ac:dyDescent="0.25">
      <c r="A4289">
        <v>201907</v>
      </c>
      <c r="B4289" t="str">
        <f t="shared" si="924"/>
        <v>2019-II</v>
      </c>
      <c r="C4289" t="s">
        <v>4355</v>
      </c>
      <c r="D4289" t="s">
        <v>4355</v>
      </c>
      <c r="E4289">
        <v>30802677</v>
      </c>
      <c r="F4289" t="s">
        <v>29</v>
      </c>
      <c r="G4289">
        <v>0</v>
      </c>
      <c r="H4289">
        <v>0</v>
      </c>
      <c r="I4289">
        <v>0</v>
      </c>
      <c r="J4289">
        <f t="shared" si="925"/>
        <v>0</v>
      </c>
      <c r="K4289" t="str">
        <f t="shared" si="926"/>
        <v>Modelamiento</v>
      </c>
      <c r="L4289">
        <f t="shared" si="927"/>
        <v>0</v>
      </c>
      <c r="M4289">
        <v>22</v>
      </c>
      <c r="N4289" t="str">
        <f t="shared" si="928"/>
        <v>&lt;=25</v>
      </c>
      <c r="O4289" t="s">
        <v>72</v>
      </c>
      <c r="P4289" t="s">
        <v>31</v>
      </c>
      <c r="Q4289">
        <v>20298</v>
      </c>
      <c r="R4289">
        <v>1031</v>
      </c>
      <c r="S4289" t="str">
        <f t="shared" si="929"/>
        <v>&lt;=1500</v>
      </c>
      <c r="T4289">
        <v>581</v>
      </c>
      <c r="U4289" t="str">
        <f t="shared" si="930"/>
        <v>&lt;=1000</v>
      </c>
      <c r="V4289" t="s">
        <v>585</v>
      </c>
      <c r="W4289">
        <v>17609</v>
      </c>
      <c r="X4289" s="12">
        <f t="shared" si="931"/>
        <v>5.8549605315463681E-2</v>
      </c>
      <c r="Y4289" t="str">
        <f t="shared" si="932"/>
        <v>&lt;=0.06</v>
      </c>
      <c r="Z4289" t="s">
        <v>32</v>
      </c>
      <c r="AA4289">
        <v>1</v>
      </c>
      <c r="AB4289">
        <v>7357.51</v>
      </c>
      <c r="AC4289" t="str">
        <f t="shared" si="933"/>
        <v>&gt;5000</v>
      </c>
      <c r="AD4289">
        <v>24</v>
      </c>
      <c r="AE4289" t="str">
        <f t="shared" si="934"/>
        <v>&lt;=30</v>
      </c>
      <c r="AF4289">
        <v>0</v>
      </c>
      <c r="AG4289" t="str">
        <f t="shared" si="935"/>
        <v>&lt;=500</v>
      </c>
      <c r="AH4289">
        <v>2000</v>
      </c>
      <c r="AI4289" t="str">
        <f t="shared" si="936"/>
        <v>&lt;=2000</v>
      </c>
      <c r="AJ4289">
        <v>0.9466</v>
      </c>
      <c r="AK4289" t="str">
        <f t="shared" si="937"/>
        <v>&gt;0.9</v>
      </c>
      <c r="AL4289">
        <v>12</v>
      </c>
      <c r="AM4289">
        <v>10</v>
      </c>
      <c r="AN4289">
        <v>0</v>
      </c>
      <c r="AO4289">
        <v>1</v>
      </c>
      <c r="AP4289" t="s">
        <v>32</v>
      </c>
    </row>
    <row r="4290" spans="1:42" x14ac:dyDescent="0.25">
      <c r="A4290">
        <v>201907</v>
      </c>
      <c r="B4290" t="str">
        <f t="shared" si="924"/>
        <v>2019-II</v>
      </c>
      <c r="C4290" t="s">
        <v>4356</v>
      </c>
      <c r="D4290" t="s">
        <v>4356</v>
      </c>
      <c r="E4290">
        <v>30776804</v>
      </c>
      <c r="F4290" t="s">
        <v>29</v>
      </c>
      <c r="G4290">
        <v>0</v>
      </c>
      <c r="H4290">
        <v>0</v>
      </c>
      <c r="I4290">
        <v>0</v>
      </c>
      <c r="J4290">
        <f t="shared" si="925"/>
        <v>0</v>
      </c>
      <c r="K4290" t="str">
        <f t="shared" si="926"/>
        <v>Modelamiento</v>
      </c>
      <c r="L4290">
        <f t="shared" si="927"/>
        <v>0</v>
      </c>
      <c r="M4290">
        <v>25</v>
      </c>
      <c r="N4290" t="str">
        <f t="shared" si="928"/>
        <v>&lt;=25</v>
      </c>
      <c r="O4290" t="s">
        <v>56</v>
      </c>
      <c r="P4290" t="s">
        <v>39</v>
      </c>
      <c r="Q4290">
        <v>35689</v>
      </c>
      <c r="R4290">
        <v>2473</v>
      </c>
      <c r="S4290" t="str">
        <f t="shared" si="929"/>
        <v>&lt;=2500</v>
      </c>
      <c r="T4290">
        <v>1207</v>
      </c>
      <c r="U4290" t="str">
        <f t="shared" si="930"/>
        <v>&lt;=1300</v>
      </c>
      <c r="V4290" t="s">
        <v>601</v>
      </c>
      <c r="W4290">
        <v>35192</v>
      </c>
      <c r="X4290" s="12">
        <f t="shared" si="931"/>
        <v>7.0271652648329172E-2</v>
      </c>
      <c r="Y4290" t="str">
        <f t="shared" si="932"/>
        <v>&gt;0.06</v>
      </c>
      <c r="Z4290" t="s">
        <v>32</v>
      </c>
      <c r="AA4290">
        <v>9</v>
      </c>
      <c r="AB4290" t="s">
        <v>32</v>
      </c>
      <c r="AC4290" t="str">
        <f t="shared" si="933"/>
        <v/>
      </c>
      <c r="AD4290" t="s">
        <v>32</v>
      </c>
      <c r="AE4290" t="str">
        <f t="shared" si="934"/>
        <v/>
      </c>
      <c r="AF4290" t="s">
        <v>32</v>
      </c>
      <c r="AG4290" t="str">
        <f t="shared" si="935"/>
        <v/>
      </c>
      <c r="AH4290" t="s">
        <v>32</v>
      </c>
      <c r="AI4290" t="str">
        <f t="shared" si="936"/>
        <v/>
      </c>
      <c r="AJ4290" t="s">
        <v>32</v>
      </c>
      <c r="AK4290" t="str">
        <f t="shared" si="937"/>
        <v/>
      </c>
      <c r="AL4290">
        <v>0</v>
      </c>
      <c r="AM4290">
        <v>0</v>
      </c>
      <c r="AN4290">
        <v>0</v>
      </c>
      <c r="AO4290" t="s">
        <v>32</v>
      </c>
      <c r="AP4290" t="s">
        <v>32</v>
      </c>
    </row>
    <row r="4291" spans="1:42" x14ac:dyDescent="0.25">
      <c r="A4291">
        <v>201907</v>
      </c>
      <c r="B4291" t="str">
        <f t="shared" ref="B4291:B4354" si="938">+CONCATENATE(MID(A4291,1,4),IF(MID(A4291,5,2)*1&lt;=6,"-I","-II"))</f>
        <v>2019-II</v>
      </c>
      <c r="C4291" t="s">
        <v>4357</v>
      </c>
      <c r="D4291" t="s">
        <v>4357</v>
      </c>
      <c r="E4291">
        <v>30792089</v>
      </c>
      <c r="F4291" t="s">
        <v>29</v>
      </c>
      <c r="G4291">
        <v>0</v>
      </c>
      <c r="H4291">
        <v>0</v>
      </c>
      <c r="I4291">
        <v>0</v>
      </c>
      <c r="J4291">
        <f t="shared" ref="J4291:J4354" si="939">+IF(OR(O4291="Taxista propietario",O4291="Taxista palanca"),0,1)</f>
        <v>0</v>
      </c>
      <c r="K4291" t="str">
        <f t="shared" ref="K4291:K4354" si="940">+IF(I4291&gt;0,"Insuficiente",IF(H4291&gt;0,"Indeterminado",IF(J4291&gt;0,"Perfil","Modelamiento")))</f>
        <v>Modelamiento</v>
      </c>
      <c r="L4291">
        <f t="shared" ref="L4291:L4354" si="941">+IF(AND(A4291&gt;=201410,A4291&lt;=201908),0,1)</f>
        <v>0</v>
      </c>
      <c r="M4291">
        <v>48</v>
      </c>
      <c r="N4291" t="str">
        <f t="shared" ref="N4291:N4354" si="942">+IF(M4291&lt;=25,"&lt;=25",IF(M4291&lt;=30,"&lt;=30",IF(M4291&lt;=35,"&lt;=35",IF(M4291&lt;=40,"&lt;=40",IF(M4291&lt;=45,"&lt;=45",IF(M4291&lt;=50,"&lt;=50",IF(M4291&lt;=55,"&lt;=55",IF(M4291&lt;=60,"&lt;=60","&gt;60"))))))))</f>
        <v>&lt;=50</v>
      </c>
      <c r="O4291" t="s">
        <v>56</v>
      </c>
      <c r="P4291" t="s">
        <v>35</v>
      </c>
      <c r="Q4291">
        <v>58271</v>
      </c>
      <c r="R4291">
        <v>500</v>
      </c>
      <c r="S4291" t="str">
        <f t="shared" ref="S4291:S4354" si="943">+IF(R4291="NULL","",IF(R4291=0,"=0",IF(R4291&lt;=500,"&lt;=500",IF(R4291&lt;=1000,"&lt;=1000",IF(R4291&lt;=1500,"&lt;=1500",IF(R4291&lt;=2000,"&lt;=2000",IF(R4291&lt;=2500,"&lt;=2500","&gt;2500")))))))</f>
        <v>&lt;=500</v>
      </c>
      <c r="T4291">
        <v>1408</v>
      </c>
      <c r="U4291" t="str">
        <f t="shared" ref="U4291:U4354" si="944">+IF(T4291="NULL","",IF(T4291&lt;=1000,"&lt;=1000",IF(T4291&lt;=1100,"&lt;=1100",IF(T4291&lt;=1200,"&lt;=1200",IF(T4291&lt;=1300,"&lt;=1300",IF(T4291&lt;=1400,"&lt;=1400",IF(T4291&lt;=1500,"&lt;=1500","&gt;1500")))))))</f>
        <v>&lt;=1500</v>
      </c>
      <c r="V4291" t="s">
        <v>585</v>
      </c>
      <c r="W4291">
        <v>55801</v>
      </c>
      <c r="X4291" s="12">
        <f t="shared" ref="X4291:X4354" si="945">+IFERROR(R4291/W4291,"NULL")</f>
        <v>8.9604128958262405E-3</v>
      </c>
      <c r="Y4291" t="str">
        <f t="shared" ref="Y4291:Y4354" si="946">+IF(X4291="NULL","",IF(X4291=0,"=0",IF(X4291&lt;=0.01,"&lt;=0.01",IF(X4291&lt;=0.02,"&lt;=0.02",IF(X4291&lt;=0.03,"&lt;=0.03",IF(X4291&lt;=0.04,"&lt;=0.04",IF(X4291&lt;=0.05,"&lt;=0.05",IF(X4291&lt;=0.06,"&lt;=0.06","&gt;0.06"))))))))</f>
        <v>&lt;=0.01</v>
      </c>
      <c r="Z4291" t="s">
        <v>32</v>
      </c>
      <c r="AA4291">
        <v>4</v>
      </c>
      <c r="AB4291">
        <v>970.16</v>
      </c>
      <c r="AC4291" t="str">
        <f t="shared" ref="AC4291:AC4354" si="947">+IF(AB4291="NULL","",IF(AB4291&lt;=500,"&lt;=500",IF(AB4291&lt;=1000,"&lt;=1000",IF(AB4291&lt;=2000,"&lt;=2000",IF(AB4291&lt;=3000,"&lt;=3000",IF(AB4291&lt;=4000,"&lt;=4000",IF(AB4291&lt;=5000,"&lt;=5000","&gt;5000")))))))</f>
        <v>&lt;=1000</v>
      </c>
      <c r="AD4291">
        <v>416</v>
      </c>
      <c r="AE4291" t="str">
        <f t="shared" ref="AE4291:AE4354" si="948">+IF(AD4291="NULL","",IF(AD4291=0,"=0",IF(AD4291&lt;=8,"&lt;=8",IF(AD4291&lt;=30,"&lt;=30",IF(AD4291&lt;=60,"&lt;=60",IF(AD4291&lt;=90,"&lt;=90",IF(AD4291&lt;=120,"&lt;=120","&gt;120")))))))</f>
        <v>&gt;120</v>
      </c>
      <c r="AF4291">
        <v>970.16</v>
      </c>
      <c r="AG4291" t="str">
        <f t="shared" ref="AG4291:AG4354" si="949">+IF(AF4291="NULL","",IF(AF4291&lt;=500,"&lt;=500",IF(AF4291&lt;=1000,"&lt;=1000",IF(AF4291&lt;=2000,"&lt;=2000",IF(AF4291&lt;=3000,"&lt;=3000",IF(AF4291&lt;=4000,"&lt;=4000",IF(AF4291&lt;=5000,"&lt;=5000","&gt;5000")))))))</f>
        <v>&lt;=1000</v>
      </c>
      <c r="AH4291">
        <v>1000</v>
      </c>
      <c r="AI4291" t="str">
        <f t="shared" ref="AI4291:AI4354" si="950">+IF(AH4291="NULL","",IF(AH4291&lt;=500,"&lt;=500",IF(AH4291&lt;=1000,"&lt;=1000",IF(AH4291&lt;=2000,"&lt;=2000",IF(AH4291&lt;=3000,"&lt;=3000",IF(AH4291&lt;=4000,"&lt;=4000",IF(AH4291&lt;=5000,"&lt;=5000","&gt;5000")))))))</f>
        <v>&lt;=1000</v>
      </c>
      <c r="AJ4291">
        <v>1</v>
      </c>
      <c r="AK4291" t="str">
        <f t="shared" ref="AK4291:AK4354" si="951">+IF(AJ4291="NULL","",IF(AJ4291=0,"=0",IF(AJ4291&lt;=0.1,"&lt;=0.1",IF(AJ4291&lt;=0.2,"&lt;=0.2",IF(AJ4291&lt;=0.3,"&lt;=0.3",IF(AJ4291&lt;=0.4,"&lt;=0.4",IF(AJ4291&lt;=0.5,"&lt;=0.5",IF(AJ4291&lt;=0.6,"&lt;=0.6",IF(AJ4291&lt;=0.7,"&lt;=0.7",IF(AJ4291&lt;=0.8,"&lt;=0.8",IF(AJ4291&lt;=0.9,"&lt;=0.9","&gt;0.9")))))))))))</f>
        <v>&gt;0.9</v>
      </c>
      <c r="AL4291">
        <v>12</v>
      </c>
      <c r="AM4291">
        <v>0</v>
      </c>
      <c r="AN4291">
        <v>10</v>
      </c>
      <c r="AO4291" t="s">
        <v>32</v>
      </c>
      <c r="AP4291">
        <v>1</v>
      </c>
    </row>
    <row r="4292" spans="1:42" x14ac:dyDescent="0.25">
      <c r="A4292">
        <v>201907</v>
      </c>
      <c r="B4292" t="str">
        <f t="shared" si="938"/>
        <v>2019-II</v>
      </c>
      <c r="C4292" t="s">
        <v>4358</v>
      </c>
      <c r="D4292" t="s">
        <v>4358</v>
      </c>
      <c r="E4292">
        <v>30792265</v>
      </c>
      <c r="F4292" t="s">
        <v>29</v>
      </c>
      <c r="G4292">
        <v>0</v>
      </c>
      <c r="H4292">
        <v>0</v>
      </c>
      <c r="I4292">
        <v>0</v>
      </c>
      <c r="J4292">
        <f t="shared" si="939"/>
        <v>0</v>
      </c>
      <c r="K4292" t="str">
        <f t="shared" si="940"/>
        <v>Modelamiento</v>
      </c>
      <c r="L4292">
        <f t="shared" si="941"/>
        <v>0</v>
      </c>
      <c r="M4292">
        <v>33</v>
      </c>
      <c r="N4292" t="str">
        <f t="shared" si="942"/>
        <v>&lt;=35</v>
      </c>
      <c r="O4292" t="s">
        <v>56</v>
      </c>
      <c r="P4292" t="s">
        <v>39</v>
      </c>
      <c r="Q4292">
        <v>29587</v>
      </c>
      <c r="R4292">
        <v>500</v>
      </c>
      <c r="S4292" t="str">
        <f t="shared" si="943"/>
        <v>&lt;=500</v>
      </c>
      <c r="T4292">
        <v>1012</v>
      </c>
      <c r="U4292" t="str">
        <f t="shared" si="944"/>
        <v>&lt;=1100</v>
      </c>
      <c r="V4292" t="s">
        <v>585</v>
      </c>
      <c r="W4292">
        <v>27117</v>
      </c>
      <c r="X4292" s="12">
        <f t="shared" si="945"/>
        <v>1.8438617841206623E-2</v>
      </c>
      <c r="Y4292" t="str">
        <f t="shared" si="946"/>
        <v>&lt;=0.02</v>
      </c>
      <c r="Z4292" t="s">
        <v>32</v>
      </c>
      <c r="AA4292">
        <v>4</v>
      </c>
      <c r="AB4292">
        <v>1537.46</v>
      </c>
      <c r="AC4292" t="str">
        <f t="shared" si="947"/>
        <v>&lt;=2000</v>
      </c>
      <c r="AD4292">
        <v>2093</v>
      </c>
      <c r="AE4292" t="str">
        <f t="shared" si="948"/>
        <v>&gt;120</v>
      </c>
      <c r="AF4292">
        <v>1537.46</v>
      </c>
      <c r="AG4292" t="str">
        <f t="shared" si="949"/>
        <v>&lt;=2000</v>
      </c>
      <c r="AH4292" t="s">
        <v>32</v>
      </c>
      <c r="AI4292" t="str">
        <f t="shared" si="950"/>
        <v/>
      </c>
      <c r="AJ4292" t="s">
        <v>32</v>
      </c>
      <c r="AK4292" t="str">
        <f t="shared" si="951"/>
        <v/>
      </c>
      <c r="AL4292">
        <v>11</v>
      </c>
      <c r="AM4292">
        <v>0</v>
      </c>
      <c r="AN4292">
        <v>11</v>
      </c>
      <c r="AO4292" t="s">
        <v>32</v>
      </c>
      <c r="AP4292">
        <v>2</v>
      </c>
    </row>
    <row r="4293" spans="1:42" x14ac:dyDescent="0.25">
      <c r="A4293">
        <v>201907</v>
      </c>
      <c r="B4293" t="str">
        <f t="shared" si="938"/>
        <v>2019-II</v>
      </c>
      <c r="C4293" t="s">
        <v>4359</v>
      </c>
      <c r="D4293" t="s">
        <v>4359</v>
      </c>
      <c r="E4293">
        <v>30801484</v>
      </c>
      <c r="F4293" t="s">
        <v>29</v>
      </c>
      <c r="G4293">
        <v>0</v>
      </c>
      <c r="H4293">
        <v>0</v>
      </c>
      <c r="I4293">
        <v>0</v>
      </c>
      <c r="J4293">
        <f t="shared" si="939"/>
        <v>0</v>
      </c>
      <c r="K4293" t="str">
        <f t="shared" si="940"/>
        <v>Modelamiento</v>
      </c>
      <c r="L4293">
        <f t="shared" si="941"/>
        <v>0</v>
      </c>
      <c r="M4293">
        <v>65</v>
      </c>
      <c r="N4293" t="str">
        <f t="shared" si="942"/>
        <v>&gt;60</v>
      </c>
      <c r="O4293" t="s">
        <v>72</v>
      </c>
      <c r="P4293" t="s">
        <v>39</v>
      </c>
      <c r="Q4293">
        <v>43410</v>
      </c>
      <c r="R4293">
        <v>500</v>
      </c>
      <c r="S4293" t="str">
        <f t="shared" si="943"/>
        <v>&lt;=500</v>
      </c>
      <c r="T4293">
        <v>1466</v>
      </c>
      <c r="U4293" t="str">
        <f t="shared" si="944"/>
        <v>&lt;=1500</v>
      </c>
      <c r="V4293" t="s">
        <v>597</v>
      </c>
      <c r="W4293">
        <v>40940</v>
      </c>
      <c r="X4293" s="12">
        <f t="shared" si="945"/>
        <v>1.2212994626282364E-2</v>
      </c>
      <c r="Y4293" t="str">
        <f t="shared" si="946"/>
        <v>&lt;=0.02</v>
      </c>
      <c r="Z4293" t="s">
        <v>32</v>
      </c>
      <c r="AA4293">
        <v>8</v>
      </c>
      <c r="AB4293" t="s">
        <v>32</v>
      </c>
      <c r="AC4293" t="str">
        <f t="shared" si="947"/>
        <v/>
      </c>
      <c r="AD4293" t="s">
        <v>32</v>
      </c>
      <c r="AE4293" t="str">
        <f t="shared" si="948"/>
        <v/>
      </c>
      <c r="AF4293" t="s">
        <v>32</v>
      </c>
      <c r="AG4293" t="str">
        <f t="shared" si="949"/>
        <v/>
      </c>
      <c r="AH4293">
        <v>1500</v>
      </c>
      <c r="AI4293" t="str">
        <f t="shared" si="950"/>
        <v>&lt;=2000</v>
      </c>
      <c r="AJ4293">
        <v>0</v>
      </c>
      <c r="AK4293" t="str">
        <f t="shared" si="951"/>
        <v>=0</v>
      </c>
      <c r="AL4293">
        <v>0</v>
      </c>
      <c r="AM4293">
        <v>0</v>
      </c>
      <c r="AN4293">
        <v>0</v>
      </c>
      <c r="AO4293" t="s">
        <v>32</v>
      </c>
      <c r="AP4293" t="s">
        <v>32</v>
      </c>
    </row>
    <row r="4294" spans="1:42" x14ac:dyDescent="0.25">
      <c r="A4294">
        <v>201907</v>
      </c>
      <c r="B4294" t="str">
        <f t="shared" si="938"/>
        <v>2019-II</v>
      </c>
      <c r="C4294" t="s">
        <v>4360</v>
      </c>
      <c r="D4294" t="s">
        <v>4360</v>
      </c>
      <c r="E4294">
        <v>30804099</v>
      </c>
      <c r="F4294" t="s">
        <v>29</v>
      </c>
      <c r="G4294">
        <v>0</v>
      </c>
      <c r="H4294">
        <v>0</v>
      </c>
      <c r="I4294">
        <v>0</v>
      </c>
      <c r="J4294">
        <f t="shared" si="939"/>
        <v>0</v>
      </c>
      <c r="K4294" t="str">
        <f t="shared" si="940"/>
        <v>Modelamiento</v>
      </c>
      <c r="L4294">
        <f t="shared" si="941"/>
        <v>0</v>
      </c>
      <c r="M4294">
        <v>43</v>
      </c>
      <c r="N4294" t="str">
        <f t="shared" si="942"/>
        <v>&lt;=45</v>
      </c>
      <c r="O4294" t="s">
        <v>56</v>
      </c>
      <c r="P4294" t="s">
        <v>31</v>
      </c>
      <c r="Q4294">
        <v>59448</v>
      </c>
      <c r="R4294">
        <v>500</v>
      </c>
      <c r="S4294" t="str">
        <f t="shared" si="943"/>
        <v>&lt;=500</v>
      </c>
      <c r="T4294">
        <v>1437</v>
      </c>
      <c r="U4294" t="str">
        <f t="shared" si="944"/>
        <v>&lt;=1500</v>
      </c>
      <c r="V4294" t="s">
        <v>585</v>
      </c>
      <c r="W4294">
        <v>56228</v>
      </c>
      <c r="X4294" s="12">
        <f t="shared" si="945"/>
        <v>8.8923667923454502E-3</v>
      </c>
      <c r="Y4294" t="str">
        <f t="shared" si="946"/>
        <v>&lt;=0.01</v>
      </c>
      <c r="Z4294" t="s">
        <v>32</v>
      </c>
      <c r="AA4294">
        <v>9</v>
      </c>
      <c r="AB4294" t="s">
        <v>32</v>
      </c>
      <c r="AC4294" t="str">
        <f t="shared" si="947"/>
        <v/>
      </c>
      <c r="AD4294" t="s">
        <v>32</v>
      </c>
      <c r="AE4294" t="str">
        <f t="shared" si="948"/>
        <v/>
      </c>
      <c r="AF4294" t="s">
        <v>32</v>
      </c>
      <c r="AG4294" t="str">
        <f t="shared" si="949"/>
        <v/>
      </c>
      <c r="AH4294" t="s">
        <v>32</v>
      </c>
      <c r="AI4294" t="str">
        <f t="shared" si="950"/>
        <v/>
      </c>
      <c r="AJ4294" t="s">
        <v>32</v>
      </c>
      <c r="AK4294" t="str">
        <f t="shared" si="951"/>
        <v/>
      </c>
      <c r="AL4294">
        <v>0</v>
      </c>
      <c r="AM4294">
        <v>0</v>
      </c>
      <c r="AN4294">
        <v>0</v>
      </c>
      <c r="AO4294" t="s">
        <v>32</v>
      </c>
      <c r="AP4294" t="s">
        <v>32</v>
      </c>
    </row>
    <row r="4295" spans="1:42" x14ac:dyDescent="0.25">
      <c r="A4295">
        <v>201907</v>
      </c>
      <c r="B4295" t="str">
        <f t="shared" si="938"/>
        <v>2019-II</v>
      </c>
      <c r="C4295" t="s">
        <v>4361</v>
      </c>
      <c r="D4295" t="s">
        <v>4361</v>
      </c>
      <c r="E4295">
        <v>30784552</v>
      </c>
      <c r="F4295" t="s">
        <v>29</v>
      </c>
      <c r="G4295">
        <v>1</v>
      </c>
      <c r="H4295">
        <v>0</v>
      </c>
      <c r="I4295">
        <v>0</v>
      </c>
      <c r="J4295">
        <f t="shared" si="939"/>
        <v>0</v>
      </c>
      <c r="K4295" t="str">
        <f t="shared" si="940"/>
        <v>Modelamiento</v>
      </c>
      <c r="L4295">
        <f t="shared" si="941"/>
        <v>0</v>
      </c>
      <c r="M4295">
        <v>34</v>
      </c>
      <c r="N4295" t="str">
        <f t="shared" si="942"/>
        <v>&lt;=35</v>
      </c>
      <c r="O4295" t="s">
        <v>72</v>
      </c>
      <c r="P4295" t="s">
        <v>39</v>
      </c>
      <c r="Q4295">
        <v>39197</v>
      </c>
      <c r="R4295">
        <v>1650</v>
      </c>
      <c r="S4295" t="str">
        <f t="shared" si="943"/>
        <v>&lt;=2000</v>
      </c>
      <c r="T4295">
        <v>1325</v>
      </c>
      <c r="U4295" t="str">
        <f t="shared" si="944"/>
        <v>&lt;=1400</v>
      </c>
      <c r="V4295" t="s">
        <v>597</v>
      </c>
      <c r="W4295">
        <v>37127</v>
      </c>
      <c r="X4295" s="12">
        <f t="shared" si="945"/>
        <v>4.444205025991866E-2</v>
      </c>
      <c r="Y4295" t="str">
        <f t="shared" si="946"/>
        <v>&lt;=0.05</v>
      </c>
      <c r="Z4295" t="s">
        <v>32</v>
      </c>
      <c r="AA4295">
        <v>4</v>
      </c>
      <c r="AB4295">
        <v>819.54</v>
      </c>
      <c r="AC4295" t="str">
        <f t="shared" si="947"/>
        <v>&lt;=1000</v>
      </c>
      <c r="AD4295">
        <v>1739</v>
      </c>
      <c r="AE4295" t="str">
        <f t="shared" si="948"/>
        <v>&gt;120</v>
      </c>
      <c r="AF4295">
        <v>819.54</v>
      </c>
      <c r="AG4295" t="str">
        <f t="shared" si="949"/>
        <v>&lt;=1000</v>
      </c>
      <c r="AH4295" t="s">
        <v>32</v>
      </c>
      <c r="AI4295" t="str">
        <f t="shared" si="950"/>
        <v/>
      </c>
      <c r="AJ4295" t="s">
        <v>32</v>
      </c>
      <c r="AK4295" t="str">
        <f t="shared" si="951"/>
        <v/>
      </c>
      <c r="AL4295">
        <v>12</v>
      </c>
      <c r="AM4295">
        <v>0</v>
      </c>
      <c r="AN4295">
        <v>12</v>
      </c>
      <c r="AO4295" t="s">
        <v>32</v>
      </c>
      <c r="AP4295">
        <v>1</v>
      </c>
    </row>
    <row r="4296" spans="1:42" x14ac:dyDescent="0.25">
      <c r="A4296">
        <v>201907</v>
      </c>
      <c r="B4296" t="str">
        <f t="shared" si="938"/>
        <v>2019-II</v>
      </c>
      <c r="C4296" t="s">
        <v>4362</v>
      </c>
      <c r="D4296" t="s">
        <v>4362</v>
      </c>
      <c r="E4296">
        <v>30805718</v>
      </c>
      <c r="F4296" t="s">
        <v>29</v>
      </c>
      <c r="G4296">
        <v>1</v>
      </c>
      <c r="H4296">
        <v>0</v>
      </c>
      <c r="I4296">
        <v>0</v>
      </c>
      <c r="J4296">
        <f t="shared" si="939"/>
        <v>0</v>
      </c>
      <c r="K4296" t="str">
        <f t="shared" si="940"/>
        <v>Modelamiento</v>
      </c>
      <c r="L4296">
        <f t="shared" si="941"/>
        <v>0</v>
      </c>
      <c r="M4296">
        <v>30</v>
      </c>
      <c r="N4296" t="str">
        <f t="shared" si="942"/>
        <v>&lt;=30</v>
      </c>
      <c r="O4296" t="s">
        <v>56</v>
      </c>
      <c r="P4296" t="s">
        <v>39</v>
      </c>
      <c r="Q4296">
        <v>36184</v>
      </c>
      <c r="R4296">
        <v>500</v>
      </c>
      <c r="S4296" t="str">
        <f t="shared" si="943"/>
        <v>&lt;=500</v>
      </c>
      <c r="T4296">
        <v>922</v>
      </c>
      <c r="U4296" t="str">
        <f t="shared" si="944"/>
        <v>&lt;=1000</v>
      </c>
      <c r="V4296" t="s">
        <v>585</v>
      </c>
      <c r="W4296">
        <v>33714</v>
      </c>
      <c r="X4296" s="12">
        <f t="shared" si="945"/>
        <v>1.4830634157916592E-2</v>
      </c>
      <c r="Y4296" t="str">
        <f t="shared" si="946"/>
        <v>&lt;=0.02</v>
      </c>
      <c r="Z4296" t="s">
        <v>32</v>
      </c>
      <c r="AA4296">
        <v>9</v>
      </c>
      <c r="AB4296" t="s">
        <v>32</v>
      </c>
      <c r="AC4296" t="str">
        <f t="shared" si="947"/>
        <v/>
      </c>
      <c r="AD4296" t="s">
        <v>32</v>
      </c>
      <c r="AE4296" t="str">
        <f t="shared" si="948"/>
        <v/>
      </c>
      <c r="AF4296" t="s">
        <v>32</v>
      </c>
      <c r="AG4296" t="str">
        <f t="shared" si="949"/>
        <v/>
      </c>
      <c r="AH4296" t="s">
        <v>32</v>
      </c>
      <c r="AI4296" t="str">
        <f t="shared" si="950"/>
        <v/>
      </c>
      <c r="AJ4296" t="s">
        <v>32</v>
      </c>
      <c r="AK4296" t="str">
        <f t="shared" si="951"/>
        <v/>
      </c>
      <c r="AL4296">
        <v>0</v>
      </c>
      <c r="AM4296">
        <v>0</v>
      </c>
      <c r="AN4296">
        <v>0</v>
      </c>
      <c r="AO4296" t="s">
        <v>32</v>
      </c>
      <c r="AP4296" t="s">
        <v>32</v>
      </c>
    </row>
    <row r="4297" spans="1:42" x14ac:dyDescent="0.25">
      <c r="A4297">
        <v>201907</v>
      </c>
      <c r="B4297" t="str">
        <f t="shared" si="938"/>
        <v>2019-II</v>
      </c>
      <c r="C4297" t="s">
        <v>4363</v>
      </c>
      <c r="D4297" t="s">
        <v>4363</v>
      </c>
      <c r="E4297">
        <v>30791775</v>
      </c>
      <c r="F4297" t="s">
        <v>29</v>
      </c>
      <c r="G4297">
        <v>1</v>
      </c>
      <c r="H4297">
        <v>0</v>
      </c>
      <c r="I4297">
        <v>0</v>
      </c>
      <c r="J4297">
        <f t="shared" si="939"/>
        <v>0</v>
      </c>
      <c r="K4297" t="str">
        <f t="shared" si="940"/>
        <v>Modelamiento</v>
      </c>
      <c r="L4297">
        <f t="shared" si="941"/>
        <v>0</v>
      </c>
      <c r="M4297">
        <v>27</v>
      </c>
      <c r="N4297" t="str">
        <f t="shared" si="942"/>
        <v>&lt;=30</v>
      </c>
      <c r="O4297" t="s">
        <v>56</v>
      </c>
      <c r="P4297" t="s">
        <v>39</v>
      </c>
      <c r="Q4297">
        <v>41969</v>
      </c>
      <c r="R4297">
        <v>500</v>
      </c>
      <c r="S4297" t="str">
        <f t="shared" si="943"/>
        <v>&lt;=500</v>
      </c>
      <c r="T4297">
        <v>1014</v>
      </c>
      <c r="U4297" t="str">
        <f t="shared" si="944"/>
        <v>&lt;=1100</v>
      </c>
      <c r="V4297" t="s">
        <v>1407</v>
      </c>
      <c r="W4297">
        <v>38749</v>
      </c>
      <c r="X4297" s="12">
        <f t="shared" si="945"/>
        <v>1.2903558801517459E-2</v>
      </c>
      <c r="Y4297" t="str">
        <f t="shared" si="946"/>
        <v>&lt;=0.02</v>
      </c>
      <c r="Z4297" t="s">
        <v>32</v>
      </c>
      <c r="AA4297">
        <v>4</v>
      </c>
      <c r="AB4297">
        <v>1193.6300000000001</v>
      </c>
      <c r="AC4297" t="str">
        <f t="shared" si="947"/>
        <v>&lt;=2000</v>
      </c>
      <c r="AD4297">
        <v>423</v>
      </c>
      <c r="AE4297" t="str">
        <f t="shared" si="948"/>
        <v>&gt;120</v>
      </c>
      <c r="AF4297">
        <v>1193.6300000000001</v>
      </c>
      <c r="AG4297" t="str">
        <f t="shared" si="949"/>
        <v>&lt;=2000</v>
      </c>
      <c r="AH4297" t="s">
        <v>32</v>
      </c>
      <c r="AI4297" t="str">
        <f t="shared" si="950"/>
        <v/>
      </c>
      <c r="AJ4297" t="s">
        <v>32</v>
      </c>
      <c r="AK4297" t="str">
        <f t="shared" si="951"/>
        <v/>
      </c>
      <c r="AL4297">
        <v>12</v>
      </c>
      <c r="AM4297">
        <v>0</v>
      </c>
      <c r="AN4297">
        <v>10</v>
      </c>
      <c r="AO4297" t="s">
        <v>32</v>
      </c>
      <c r="AP4297">
        <v>1</v>
      </c>
    </row>
    <row r="4298" spans="1:42" x14ac:dyDescent="0.25">
      <c r="A4298">
        <v>201907</v>
      </c>
      <c r="B4298" t="str">
        <f t="shared" si="938"/>
        <v>2019-II</v>
      </c>
      <c r="C4298" t="s">
        <v>4364</v>
      </c>
      <c r="D4298" t="s">
        <v>4364</v>
      </c>
      <c r="E4298">
        <v>30799277</v>
      </c>
      <c r="F4298" t="s">
        <v>29</v>
      </c>
      <c r="G4298">
        <v>0</v>
      </c>
      <c r="H4298">
        <v>0</v>
      </c>
      <c r="I4298">
        <v>0</v>
      </c>
      <c r="J4298">
        <f t="shared" si="939"/>
        <v>0</v>
      </c>
      <c r="K4298" t="str">
        <f t="shared" si="940"/>
        <v>Modelamiento</v>
      </c>
      <c r="L4298">
        <f t="shared" si="941"/>
        <v>0</v>
      </c>
      <c r="M4298">
        <v>35</v>
      </c>
      <c r="N4298" t="str">
        <f t="shared" si="942"/>
        <v>&lt;=35</v>
      </c>
      <c r="O4298" t="s">
        <v>56</v>
      </c>
      <c r="P4298" t="s">
        <v>39</v>
      </c>
      <c r="Q4298">
        <v>41645</v>
      </c>
      <c r="R4298">
        <v>500</v>
      </c>
      <c r="S4298" t="str">
        <f t="shared" si="943"/>
        <v>&lt;=500</v>
      </c>
      <c r="T4298">
        <v>1424</v>
      </c>
      <c r="U4298" t="str">
        <f t="shared" si="944"/>
        <v>&lt;=1500</v>
      </c>
      <c r="V4298" t="s">
        <v>597</v>
      </c>
      <c r="W4298">
        <v>38425</v>
      </c>
      <c r="X4298" s="12">
        <f t="shared" si="945"/>
        <v>1.3012361743656473E-2</v>
      </c>
      <c r="Y4298" t="str">
        <f t="shared" si="946"/>
        <v>&lt;=0.02</v>
      </c>
      <c r="Z4298" t="s">
        <v>32</v>
      </c>
      <c r="AA4298">
        <v>9</v>
      </c>
      <c r="AB4298" t="s">
        <v>32</v>
      </c>
      <c r="AC4298" t="str">
        <f t="shared" si="947"/>
        <v/>
      </c>
      <c r="AD4298" t="s">
        <v>32</v>
      </c>
      <c r="AE4298" t="str">
        <f t="shared" si="948"/>
        <v/>
      </c>
      <c r="AF4298" t="s">
        <v>32</v>
      </c>
      <c r="AG4298" t="str">
        <f t="shared" si="949"/>
        <v/>
      </c>
      <c r="AH4298" t="s">
        <v>32</v>
      </c>
      <c r="AI4298" t="str">
        <f t="shared" si="950"/>
        <v/>
      </c>
      <c r="AJ4298" t="s">
        <v>32</v>
      </c>
      <c r="AK4298" t="str">
        <f t="shared" si="951"/>
        <v/>
      </c>
      <c r="AL4298">
        <v>0</v>
      </c>
      <c r="AM4298">
        <v>0</v>
      </c>
      <c r="AN4298">
        <v>0</v>
      </c>
      <c r="AO4298" t="s">
        <v>32</v>
      </c>
      <c r="AP4298" t="s">
        <v>32</v>
      </c>
    </row>
    <row r="4299" spans="1:42" x14ac:dyDescent="0.25">
      <c r="A4299">
        <v>201907</v>
      </c>
      <c r="B4299" t="str">
        <f t="shared" si="938"/>
        <v>2019-II</v>
      </c>
      <c r="C4299" t="s">
        <v>4365</v>
      </c>
      <c r="D4299" t="s">
        <v>4365</v>
      </c>
      <c r="E4299">
        <v>30801247</v>
      </c>
      <c r="F4299" t="s">
        <v>29</v>
      </c>
      <c r="G4299">
        <v>0</v>
      </c>
      <c r="H4299">
        <v>0</v>
      </c>
      <c r="I4299">
        <v>0</v>
      </c>
      <c r="J4299">
        <f t="shared" si="939"/>
        <v>0</v>
      </c>
      <c r="K4299" t="str">
        <f t="shared" si="940"/>
        <v>Modelamiento</v>
      </c>
      <c r="L4299">
        <f t="shared" si="941"/>
        <v>0</v>
      </c>
      <c r="M4299">
        <v>61</v>
      </c>
      <c r="N4299" t="str">
        <f t="shared" si="942"/>
        <v>&gt;60</v>
      </c>
      <c r="O4299" t="s">
        <v>72</v>
      </c>
      <c r="P4299" t="s">
        <v>35</v>
      </c>
      <c r="Q4299">
        <v>48712</v>
      </c>
      <c r="R4299">
        <v>1000</v>
      </c>
      <c r="S4299" t="str">
        <f t="shared" si="943"/>
        <v>&lt;=1000</v>
      </c>
      <c r="T4299">
        <v>1388</v>
      </c>
      <c r="U4299" t="str">
        <f t="shared" si="944"/>
        <v>&lt;=1400</v>
      </c>
      <c r="V4299" t="s">
        <v>585</v>
      </c>
      <c r="W4299">
        <v>46742</v>
      </c>
      <c r="X4299" s="12">
        <f t="shared" si="945"/>
        <v>2.1394035342946385E-2</v>
      </c>
      <c r="Y4299" t="str">
        <f t="shared" si="946"/>
        <v>&lt;=0.03</v>
      </c>
      <c r="Z4299" t="s">
        <v>32</v>
      </c>
      <c r="AA4299">
        <v>3</v>
      </c>
      <c r="AB4299">
        <v>10619.93</v>
      </c>
      <c r="AC4299" t="str">
        <f t="shared" si="947"/>
        <v>&gt;5000</v>
      </c>
      <c r="AD4299">
        <v>18</v>
      </c>
      <c r="AE4299" t="str">
        <f t="shared" si="948"/>
        <v>&lt;=30</v>
      </c>
      <c r="AF4299">
        <v>0</v>
      </c>
      <c r="AG4299" t="str">
        <f t="shared" si="949"/>
        <v>&lt;=500</v>
      </c>
      <c r="AH4299">
        <v>3300</v>
      </c>
      <c r="AI4299" t="str">
        <f t="shared" si="950"/>
        <v>&lt;=4000</v>
      </c>
      <c r="AJ4299">
        <v>0.92759999999999998</v>
      </c>
      <c r="AK4299" t="str">
        <f t="shared" si="951"/>
        <v>&gt;0.9</v>
      </c>
      <c r="AL4299">
        <v>12</v>
      </c>
      <c r="AM4299">
        <v>4</v>
      </c>
      <c r="AN4299">
        <v>0</v>
      </c>
      <c r="AO4299">
        <v>1</v>
      </c>
      <c r="AP4299" t="s">
        <v>32</v>
      </c>
    </row>
    <row r="4300" spans="1:42" x14ac:dyDescent="0.25">
      <c r="A4300">
        <v>201907</v>
      </c>
      <c r="B4300" t="str">
        <f t="shared" si="938"/>
        <v>2019-II</v>
      </c>
      <c r="C4300" t="s">
        <v>4366</v>
      </c>
      <c r="D4300" t="s">
        <v>4366</v>
      </c>
      <c r="E4300">
        <v>30807641</v>
      </c>
      <c r="F4300" t="s">
        <v>29</v>
      </c>
      <c r="G4300">
        <v>1</v>
      </c>
      <c r="H4300">
        <v>0</v>
      </c>
      <c r="I4300">
        <v>0</v>
      </c>
      <c r="J4300">
        <f t="shared" si="939"/>
        <v>0</v>
      </c>
      <c r="K4300" t="str">
        <f t="shared" si="940"/>
        <v>Modelamiento</v>
      </c>
      <c r="L4300">
        <f t="shared" si="941"/>
        <v>0</v>
      </c>
      <c r="M4300">
        <v>26</v>
      </c>
      <c r="N4300" t="str">
        <f t="shared" si="942"/>
        <v>&lt;=30</v>
      </c>
      <c r="O4300" t="s">
        <v>56</v>
      </c>
      <c r="P4300" t="s">
        <v>39</v>
      </c>
      <c r="Q4300">
        <v>42169</v>
      </c>
      <c r="R4300">
        <v>500</v>
      </c>
      <c r="S4300" t="str">
        <f t="shared" si="943"/>
        <v>&lt;=500</v>
      </c>
      <c r="T4300">
        <v>1019</v>
      </c>
      <c r="U4300" t="str">
        <f t="shared" si="944"/>
        <v>&lt;=1100</v>
      </c>
      <c r="V4300" t="s">
        <v>601</v>
      </c>
      <c r="W4300">
        <v>38949</v>
      </c>
      <c r="X4300" s="12">
        <f t="shared" si="945"/>
        <v>1.2837300059051581E-2</v>
      </c>
      <c r="Y4300" t="str">
        <f t="shared" si="946"/>
        <v>&lt;=0.02</v>
      </c>
      <c r="Z4300" t="s">
        <v>32</v>
      </c>
      <c r="AA4300">
        <v>9</v>
      </c>
      <c r="AB4300" t="s">
        <v>32</v>
      </c>
      <c r="AC4300" t="str">
        <f t="shared" si="947"/>
        <v/>
      </c>
      <c r="AD4300" t="s">
        <v>32</v>
      </c>
      <c r="AE4300" t="str">
        <f t="shared" si="948"/>
        <v/>
      </c>
      <c r="AF4300" t="s">
        <v>32</v>
      </c>
      <c r="AG4300" t="str">
        <f t="shared" si="949"/>
        <v/>
      </c>
      <c r="AH4300" t="s">
        <v>32</v>
      </c>
      <c r="AI4300" t="str">
        <f t="shared" si="950"/>
        <v/>
      </c>
      <c r="AJ4300" t="s">
        <v>32</v>
      </c>
      <c r="AK4300" t="str">
        <f t="shared" si="951"/>
        <v/>
      </c>
      <c r="AL4300">
        <v>0</v>
      </c>
      <c r="AM4300">
        <v>0</v>
      </c>
      <c r="AN4300">
        <v>0</v>
      </c>
      <c r="AO4300" t="s">
        <v>32</v>
      </c>
      <c r="AP4300" t="s">
        <v>32</v>
      </c>
    </row>
    <row r="4301" spans="1:42" x14ac:dyDescent="0.25">
      <c r="A4301">
        <v>201907</v>
      </c>
      <c r="B4301" t="str">
        <f t="shared" si="938"/>
        <v>2019-II</v>
      </c>
      <c r="C4301" t="s">
        <v>4367</v>
      </c>
      <c r="D4301" t="s">
        <v>4367</v>
      </c>
      <c r="E4301">
        <v>30810297</v>
      </c>
      <c r="F4301" t="s">
        <v>29</v>
      </c>
      <c r="G4301">
        <v>1</v>
      </c>
      <c r="H4301">
        <v>0</v>
      </c>
      <c r="I4301">
        <v>0</v>
      </c>
      <c r="J4301">
        <f t="shared" si="939"/>
        <v>0</v>
      </c>
      <c r="K4301" t="str">
        <f t="shared" si="940"/>
        <v>Modelamiento</v>
      </c>
      <c r="L4301">
        <f t="shared" si="941"/>
        <v>0</v>
      </c>
      <c r="M4301">
        <v>26</v>
      </c>
      <c r="N4301" t="str">
        <f t="shared" si="942"/>
        <v>&lt;=30</v>
      </c>
      <c r="O4301" t="s">
        <v>56</v>
      </c>
      <c r="P4301" t="s">
        <v>39</v>
      </c>
      <c r="Q4301">
        <v>42070</v>
      </c>
      <c r="R4301">
        <v>2473</v>
      </c>
      <c r="S4301" t="str">
        <f t="shared" si="943"/>
        <v>&lt;=2500</v>
      </c>
      <c r="T4301">
        <v>1121</v>
      </c>
      <c r="U4301" t="str">
        <f t="shared" si="944"/>
        <v>&lt;=1200</v>
      </c>
      <c r="V4301" t="s">
        <v>597</v>
      </c>
      <c r="W4301">
        <v>40823</v>
      </c>
      <c r="X4301" s="12">
        <f t="shared" si="945"/>
        <v>6.0578595399652158E-2</v>
      </c>
      <c r="Y4301" t="str">
        <f t="shared" si="946"/>
        <v>&gt;0.06</v>
      </c>
      <c r="Z4301" t="s">
        <v>32</v>
      </c>
      <c r="AA4301">
        <v>9</v>
      </c>
      <c r="AB4301" t="s">
        <v>32</v>
      </c>
      <c r="AC4301" t="str">
        <f t="shared" si="947"/>
        <v/>
      </c>
      <c r="AD4301" t="s">
        <v>32</v>
      </c>
      <c r="AE4301" t="str">
        <f t="shared" si="948"/>
        <v/>
      </c>
      <c r="AF4301" t="s">
        <v>32</v>
      </c>
      <c r="AG4301" t="str">
        <f t="shared" si="949"/>
        <v/>
      </c>
      <c r="AH4301" t="s">
        <v>32</v>
      </c>
      <c r="AI4301" t="str">
        <f t="shared" si="950"/>
        <v/>
      </c>
      <c r="AJ4301" t="s">
        <v>32</v>
      </c>
      <c r="AK4301" t="str">
        <f t="shared" si="951"/>
        <v/>
      </c>
      <c r="AL4301">
        <v>0</v>
      </c>
      <c r="AM4301">
        <v>0</v>
      </c>
      <c r="AN4301">
        <v>0</v>
      </c>
      <c r="AO4301" t="s">
        <v>32</v>
      </c>
      <c r="AP4301" t="s">
        <v>32</v>
      </c>
    </row>
    <row r="4302" spans="1:42" x14ac:dyDescent="0.25">
      <c r="A4302">
        <v>201907</v>
      </c>
      <c r="B4302" t="str">
        <f t="shared" si="938"/>
        <v>2019-II</v>
      </c>
      <c r="C4302" t="s">
        <v>4368</v>
      </c>
      <c r="D4302" t="s">
        <v>4368</v>
      </c>
      <c r="E4302">
        <v>30780605</v>
      </c>
      <c r="F4302" t="s">
        <v>29</v>
      </c>
      <c r="G4302">
        <v>0</v>
      </c>
      <c r="H4302">
        <v>0</v>
      </c>
      <c r="I4302">
        <v>0</v>
      </c>
      <c r="J4302">
        <f t="shared" si="939"/>
        <v>0</v>
      </c>
      <c r="K4302" t="str">
        <f t="shared" si="940"/>
        <v>Modelamiento</v>
      </c>
      <c r="L4302">
        <f t="shared" si="941"/>
        <v>0</v>
      </c>
      <c r="M4302">
        <v>30</v>
      </c>
      <c r="N4302" t="str">
        <f t="shared" si="942"/>
        <v>&lt;=30</v>
      </c>
      <c r="O4302" t="s">
        <v>56</v>
      </c>
      <c r="P4302" t="s">
        <v>39</v>
      </c>
      <c r="Q4302">
        <v>49853</v>
      </c>
      <c r="R4302">
        <v>1649</v>
      </c>
      <c r="S4302" t="str">
        <f t="shared" si="943"/>
        <v>&lt;=2000</v>
      </c>
      <c r="T4302">
        <v>1372</v>
      </c>
      <c r="U4302" t="str">
        <f t="shared" si="944"/>
        <v>&lt;=1400</v>
      </c>
      <c r="V4302" t="s">
        <v>589</v>
      </c>
      <c r="W4302">
        <v>48532</v>
      </c>
      <c r="X4302" s="12">
        <f t="shared" si="945"/>
        <v>3.3977581801697847E-2</v>
      </c>
      <c r="Y4302" t="str">
        <f t="shared" si="946"/>
        <v>&lt;=0.04</v>
      </c>
      <c r="Z4302" t="s">
        <v>32</v>
      </c>
      <c r="AA4302">
        <v>9</v>
      </c>
      <c r="AB4302" t="s">
        <v>32</v>
      </c>
      <c r="AC4302" t="str">
        <f t="shared" si="947"/>
        <v/>
      </c>
      <c r="AD4302" t="s">
        <v>32</v>
      </c>
      <c r="AE4302" t="str">
        <f t="shared" si="948"/>
        <v/>
      </c>
      <c r="AF4302" t="s">
        <v>32</v>
      </c>
      <c r="AG4302" t="str">
        <f t="shared" si="949"/>
        <v/>
      </c>
      <c r="AH4302" t="s">
        <v>32</v>
      </c>
      <c r="AI4302" t="str">
        <f t="shared" si="950"/>
        <v/>
      </c>
      <c r="AJ4302" t="s">
        <v>32</v>
      </c>
      <c r="AK4302" t="str">
        <f t="shared" si="951"/>
        <v/>
      </c>
      <c r="AL4302">
        <v>0</v>
      </c>
      <c r="AM4302">
        <v>0</v>
      </c>
      <c r="AN4302">
        <v>0</v>
      </c>
      <c r="AO4302" t="s">
        <v>32</v>
      </c>
      <c r="AP4302" t="s">
        <v>32</v>
      </c>
    </row>
    <row r="4303" spans="1:42" x14ac:dyDescent="0.25">
      <c r="A4303">
        <v>201907</v>
      </c>
      <c r="B4303" t="str">
        <f t="shared" si="938"/>
        <v>2019-II</v>
      </c>
      <c r="C4303" t="s">
        <v>4369</v>
      </c>
      <c r="D4303" t="s">
        <v>4369</v>
      </c>
      <c r="E4303">
        <v>30810321</v>
      </c>
      <c r="F4303" t="s">
        <v>29</v>
      </c>
      <c r="G4303">
        <v>0</v>
      </c>
      <c r="H4303">
        <v>0</v>
      </c>
      <c r="I4303">
        <v>0</v>
      </c>
      <c r="J4303">
        <f t="shared" si="939"/>
        <v>0</v>
      </c>
      <c r="K4303" t="str">
        <f t="shared" si="940"/>
        <v>Modelamiento</v>
      </c>
      <c r="L4303">
        <f t="shared" si="941"/>
        <v>0</v>
      </c>
      <c r="M4303">
        <v>28</v>
      </c>
      <c r="N4303" t="str">
        <f t="shared" si="942"/>
        <v>&lt;=30</v>
      </c>
      <c r="O4303" t="s">
        <v>72</v>
      </c>
      <c r="P4303" t="s">
        <v>39</v>
      </c>
      <c r="Q4303">
        <v>44992</v>
      </c>
      <c r="R4303">
        <v>500</v>
      </c>
      <c r="S4303" t="str">
        <f t="shared" si="943"/>
        <v>&lt;=500</v>
      </c>
      <c r="T4303">
        <v>1175</v>
      </c>
      <c r="U4303" t="str">
        <f t="shared" si="944"/>
        <v>&lt;=1200</v>
      </c>
      <c r="V4303" t="s">
        <v>589</v>
      </c>
      <c r="W4303">
        <v>41772</v>
      </c>
      <c r="X4303" s="12">
        <f t="shared" si="945"/>
        <v>1.1969740496026046E-2</v>
      </c>
      <c r="Y4303" t="str">
        <f t="shared" si="946"/>
        <v>&lt;=0.02</v>
      </c>
      <c r="Z4303" t="s">
        <v>32</v>
      </c>
      <c r="AA4303">
        <v>9</v>
      </c>
      <c r="AB4303" t="s">
        <v>32</v>
      </c>
      <c r="AC4303" t="str">
        <f t="shared" si="947"/>
        <v/>
      </c>
      <c r="AD4303" t="s">
        <v>32</v>
      </c>
      <c r="AE4303" t="str">
        <f t="shared" si="948"/>
        <v/>
      </c>
      <c r="AF4303" t="s">
        <v>32</v>
      </c>
      <c r="AG4303" t="str">
        <f t="shared" si="949"/>
        <v/>
      </c>
      <c r="AH4303" t="s">
        <v>32</v>
      </c>
      <c r="AI4303" t="str">
        <f t="shared" si="950"/>
        <v/>
      </c>
      <c r="AJ4303" t="s">
        <v>32</v>
      </c>
      <c r="AK4303" t="str">
        <f t="shared" si="951"/>
        <v/>
      </c>
      <c r="AL4303">
        <v>0</v>
      </c>
      <c r="AM4303">
        <v>0</v>
      </c>
      <c r="AN4303">
        <v>0</v>
      </c>
      <c r="AO4303" t="s">
        <v>32</v>
      </c>
      <c r="AP4303" t="s">
        <v>32</v>
      </c>
    </row>
    <row r="4304" spans="1:42" x14ac:dyDescent="0.25">
      <c r="A4304">
        <v>201907</v>
      </c>
      <c r="B4304" t="str">
        <f t="shared" si="938"/>
        <v>2019-II</v>
      </c>
      <c r="C4304" t="s">
        <v>4370</v>
      </c>
      <c r="D4304" t="s">
        <v>4370</v>
      </c>
      <c r="E4304">
        <v>30803295</v>
      </c>
      <c r="F4304" t="s">
        <v>29</v>
      </c>
      <c r="G4304">
        <v>0</v>
      </c>
      <c r="H4304">
        <v>0</v>
      </c>
      <c r="I4304">
        <v>0</v>
      </c>
      <c r="J4304">
        <f t="shared" si="939"/>
        <v>0</v>
      </c>
      <c r="K4304" t="str">
        <f t="shared" si="940"/>
        <v>Modelamiento</v>
      </c>
      <c r="L4304">
        <f t="shared" si="941"/>
        <v>0</v>
      </c>
      <c r="M4304">
        <v>57</v>
      </c>
      <c r="N4304" t="str">
        <f t="shared" si="942"/>
        <v>&lt;=60</v>
      </c>
      <c r="O4304" t="s">
        <v>72</v>
      </c>
      <c r="P4304" t="s">
        <v>39</v>
      </c>
      <c r="Q4304">
        <v>45553</v>
      </c>
      <c r="R4304">
        <v>0</v>
      </c>
      <c r="S4304" t="str">
        <f t="shared" si="943"/>
        <v>=0</v>
      </c>
      <c r="T4304">
        <v>1101</v>
      </c>
      <c r="U4304" t="str">
        <f t="shared" si="944"/>
        <v>&lt;=1200</v>
      </c>
      <c r="V4304" t="s">
        <v>585</v>
      </c>
      <c r="W4304">
        <v>42583</v>
      </c>
      <c r="X4304" s="12">
        <f t="shared" si="945"/>
        <v>0</v>
      </c>
      <c r="Y4304" t="str">
        <f t="shared" si="946"/>
        <v>=0</v>
      </c>
      <c r="Z4304" t="s">
        <v>32</v>
      </c>
      <c r="AA4304">
        <v>3</v>
      </c>
      <c r="AB4304">
        <v>2136.46</v>
      </c>
      <c r="AC4304" t="str">
        <f t="shared" si="947"/>
        <v>&lt;=3000</v>
      </c>
      <c r="AD4304">
        <v>87</v>
      </c>
      <c r="AE4304" t="str">
        <f t="shared" si="948"/>
        <v>&lt;=90</v>
      </c>
      <c r="AF4304">
        <v>0</v>
      </c>
      <c r="AG4304" t="str">
        <f t="shared" si="949"/>
        <v>&lt;=500</v>
      </c>
      <c r="AH4304" t="s">
        <v>32</v>
      </c>
      <c r="AI4304" t="str">
        <f t="shared" si="950"/>
        <v/>
      </c>
      <c r="AJ4304" t="s">
        <v>32</v>
      </c>
      <c r="AK4304" t="str">
        <f t="shared" si="951"/>
        <v/>
      </c>
      <c r="AL4304">
        <v>12</v>
      </c>
      <c r="AM4304">
        <v>9</v>
      </c>
      <c r="AN4304">
        <v>0</v>
      </c>
      <c r="AO4304">
        <v>4</v>
      </c>
      <c r="AP4304" t="s">
        <v>32</v>
      </c>
    </row>
    <row r="4305" spans="1:42" x14ac:dyDescent="0.25">
      <c r="A4305">
        <v>201908</v>
      </c>
      <c r="B4305" t="str">
        <f t="shared" si="938"/>
        <v>2019-II</v>
      </c>
      <c r="C4305" t="s">
        <v>4371</v>
      </c>
      <c r="D4305" t="s">
        <v>4371</v>
      </c>
      <c r="E4305">
        <v>30827663</v>
      </c>
      <c r="F4305" t="s">
        <v>29</v>
      </c>
      <c r="G4305">
        <v>0</v>
      </c>
      <c r="H4305">
        <v>0</v>
      </c>
      <c r="I4305">
        <v>0</v>
      </c>
      <c r="J4305">
        <f t="shared" si="939"/>
        <v>0</v>
      </c>
      <c r="K4305" t="str">
        <f t="shared" si="940"/>
        <v>Modelamiento</v>
      </c>
      <c r="L4305">
        <f t="shared" si="941"/>
        <v>0</v>
      </c>
      <c r="M4305">
        <v>42</v>
      </c>
      <c r="N4305" t="str">
        <f t="shared" si="942"/>
        <v>&lt;=45</v>
      </c>
      <c r="O4305" t="s">
        <v>72</v>
      </c>
      <c r="P4305" t="s">
        <v>35</v>
      </c>
      <c r="Q4305">
        <v>57579</v>
      </c>
      <c r="R4305">
        <v>1649</v>
      </c>
      <c r="S4305" t="str">
        <f t="shared" si="943"/>
        <v>&lt;=2000</v>
      </c>
      <c r="T4305">
        <v>1397</v>
      </c>
      <c r="U4305" t="str">
        <f t="shared" si="944"/>
        <v>&lt;=1400</v>
      </c>
      <c r="V4305" t="s">
        <v>1407</v>
      </c>
      <c r="W4305">
        <v>56228</v>
      </c>
      <c r="X4305" s="12">
        <f t="shared" si="945"/>
        <v>2.9327025681155295E-2</v>
      </c>
      <c r="Y4305" t="str">
        <f t="shared" si="946"/>
        <v>&lt;=0.03</v>
      </c>
      <c r="Z4305" t="s">
        <v>32</v>
      </c>
      <c r="AA4305">
        <v>4</v>
      </c>
      <c r="AB4305">
        <v>5558.6</v>
      </c>
      <c r="AC4305" t="str">
        <f t="shared" si="947"/>
        <v>&gt;5000</v>
      </c>
      <c r="AD4305">
        <v>1598</v>
      </c>
      <c r="AE4305" t="str">
        <f t="shared" si="948"/>
        <v>&gt;120</v>
      </c>
      <c r="AF4305">
        <v>1768.59</v>
      </c>
      <c r="AG4305" t="str">
        <f t="shared" si="949"/>
        <v>&lt;=2000</v>
      </c>
      <c r="AH4305" t="s">
        <v>32</v>
      </c>
      <c r="AI4305" t="str">
        <f t="shared" si="950"/>
        <v/>
      </c>
      <c r="AJ4305" t="s">
        <v>32</v>
      </c>
      <c r="AK4305" t="str">
        <f t="shared" si="951"/>
        <v/>
      </c>
      <c r="AL4305">
        <v>12</v>
      </c>
      <c r="AM4305">
        <v>0</v>
      </c>
      <c r="AN4305">
        <v>4</v>
      </c>
      <c r="AO4305" t="s">
        <v>32</v>
      </c>
      <c r="AP4305">
        <v>9</v>
      </c>
    </row>
    <row r="4306" spans="1:42" x14ac:dyDescent="0.25">
      <c r="A4306">
        <v>201908</v>
      </c>
      <c r="B4306" t="str">
        <f t="shared" si="938"/>
        <v>2019-II</v>
      </c>
      <c r="C4306" t="s">
        <v>4372</v>
      </c>
      <c r="D4306" t="s">
        <v>4372</v>
      </c>
      <c r="E4306">
        <v>30831755</v>
      </c>
      <c r="F4306" t="s">
        <v>29</v>
      </c>
      <c r="G4306">
        <v>0</v>
      </c>
      <c r="H4306">
        <v>0</v>
      </c>
      <c r="I4306">
        <v>0</v>
      </c>
      <c r="J4306">
        <f t="shared" si="939"/>
        <v>0</v>
      </c>
      <c r="K4306" t="str">
        <f t="shared" si="940"/>
        <v>Modelamiento</v>
      </c>
      <c r="L4306">
        <f t="shared" si="941"/>
        <v>0</v>
      </c>
      <c r="M4306">
        <v>61</v>
      </c>
      <c r="N4306" t="str">
        <f t="shared" si="942"/>
        <v>&gt;60</v>
      </c>
      <c r="O4306" t="s">
        <v>72</v>
      </c>
      <c r="P4306" t="s">
        <v>69</v>
      </c>
      <c r="Q4306">
        <v>52638</v>
      </c>
      <c r="R4306">
        <v>0</v>
      </c>
      <c r="S4306" t="str">
        <f t="shared" si="943"/>
        <v>=0</v>
      </c>
      <c r="T4306">
        <v>1273</v>
      </c>
      <c r="U4306" t="str">
        <f t="shared" si="944"/>
        <v>&lt;=1300</v>
      </c>
      <c r="V4306" t="s">
        <v>601</v>
      </c>
      <c r="W4306">
        <v>49668</v>
      </c>
      <c r="X4306" s="12">
        <f t="shared" si="945"/>
        <v>0</v>
      </c>
      <c r="Y4306" t="str">
        <f t="shared" si="946"/>
        <v>=0</v>
      </c>
      <c r="Z4306" t="s">
        <v>32</v>
      </c>
      <c r="AA4306">
        <v>4</v>
      </c>
      <c r="AB4306">
        <v>5045.49</v>
      </c>
      <c r="AC4306" t="str">
        <f t="shared" si="947"/>
        <v>&gt;5000</v>
      </c>
      <c r="AD4306">
        <v>350</v>
      </c>
      <c r="AE4306" t="str">
        <f t="shared" si="948"/>
        <v>&gt;120</v>
      </c>
      <c r="AF4306">
        <v>1105.44</v>
      </c>
      <c r="AG4306" t="str">
        <f t="shared" si="949"/>
        <v>&lt;=2000</v>
      </c>
      <c r="AH4306">
        <v>2850</v>
      </c>
      <c r="AI4306" t="str">
        <f t="shared" si="950"/>
        <v>&lt;=3000</v>
      </c>
      <c r="AJ4306">
        <v>0.95479999999999998</v>
      </c>
      <c r="AK4306" t="str">
        <f t="shared" si="951"/>
        <v>&gt;0.9</v>
      </c>
      <c r="AL4306">
        <v>12</v>
      </c>
      <c r="AM4306">
        <v>0</v>
      </c>
      <c r="AN4306">
        <v>9</v>
      </c>
      <c r="AO4306" t="s">
        <v>32</v>
      </c>
      <c r="AP4306">
        <v>1</v>
      </c>
    </row>
    <row r="4307" spans="1:42" x14ac:dyDescent="0.25">
      <c r="A4307">
        <v>201908</v>
      </c>
      <c r="B4307" t="str">
        <f t="shared" si="938"/>
        <v>2019-II</v>
      </c>
      <c r="C4307" t="s">
        <v>4373</v>
      </c>
      <c r="D4307" t="s">
        <v>4373</v>
      </c>
      <c r="E4307">
        <v>30837879</v>
      </c>
      <c r="F4307" t="s">
        <v>29</v>
      </c>
      <c r="G4307">
        <v>1</v>
      </c>
      <c r="H4307">
        <v>0</v>
      </c>
      <c r="I4307">
        <v>0</v>
      </c>
      <c r="J4307">
        <f t="shared" si="939"/>
        <v>0</v>
      </c>
      <c r="K4307" t="str">
        <f t="shared" si="940"/>
        <v>Modelamiento</v>
      </c>
      <c r="L4307">
        <f t="shared" si="941"/>
        <v>0</v>
      </c>
      <c r="M4307">
        <v>28</v>
      </c>
      <c r="N4307" t="str">
        <f t="shared" si="942"/>
        <v>&lt;=30</v>
      </c>
      <c r="O4307" t="s">
        <v>56</v>
      </c>
      <c r="P4307" t="s">
        <v>31</v>
      </c>
      <c r="Q4307">
        <v>47035</v>
      </c>
      <c r="R4307">
        <v>2473</v>
      </c>
      <c r="S4307" t="str">
        <f t="shared" si="943"/>
        <v>&lt;=2500</v>
      </c>
      <c r="T4307">
        <v>1347</v>
      </c>
      <c r="U4307" t="str">
        <f t="shared" si="944"/>
        <v>&lt;=1400</v>
      </c>
      <c r="V4307" t="s">
        <v>597</v>
      </c>
      <c r="W4307">
        <v>45788</v>
      </c>
      <c r="X4307" s="12">
        <f t="shared" si="945"/>
        <v>5.4009784222940511E-2</v>
      </c>
      <c r="Y4307" t="str">
        <f t="shared" si="946"/>
        <v>&lt;=0.06</v>
      </c>
      <c r="Z4307" t="s">
        <v>32</v>
      </c>
      <c r="AA4307">
        <v>4</v>
      </c>
      <c r="AB4307">
        <v>158.81</v>
      </c>
      <c r="AC4307" t="str">
        <f t="shared" si="947"/>
        <v>&lt;=500</v>
      </c>
      <c r="AD4307">
        <v>1166</v>
      </c>
      <c r="AE4307" t="str">
        <f t="shared" si="948"/>
        <v>&gt;120</v>
      </c>
      <c r="AF4307">
        <v>158.81</v>
      </c>
      <c r="AG4307" t="str">
        <f t="shared" si="949"/>
        <v>&lt;=500</v>
      </c>
      <c r="AH4307" t="s">
        <v>32</v>
      </c>
      <c r="AI4307" t="str">
        <f t="shared" si="950"/>
        <v/>
      </c>
      <c r="AJ4307" t="s">
        <v>32</v>
      </c>
      <c r="AK4307" t="str">
        <f t="shared" si="951"/>
        <v/>
      </c>
      <c r="AL4307">
        <v>12</v>
      </c>
      <c r="AM4307">
        <v>0</v>
      </c>
      <c r="AN4307">
        <v>12</v>
      </c>
      <c r="AO4307" t="s">
        <v>32</v>
      </c>
      <c r="AP4307">
        <v>1</v>
      </c>
    </row>
    <row r="4308" spans="1:42" x14ac:dyDescent="0.25">
      <c r="A4308">
        <v>201908</v>
      </c>
      <c r="B4308" t="str">
        <f t="shared" si="938"/>
        <v>2019-II</v>
      </c>
      <c r="C4308" t="s">
        <v>4374</v>
      </c>
      <c r="D4308" t="s">
        <v>4374</v>
      </c>
      <c r="E4308">
        <v>30842249</v>
      </c>
      <c r="F4308" t="s">
        <v>29</v>
      </c>
      <c r="G4308">
        <v>0</v>
      </c>
      <c r="H4308">
        <v>0</v>
      </c>
      <c r="I4308">
        <v>0</v>
      </c>
      <c r="J4308">
        <f t="shared" si="939"/>
        <v>0</v>
      </c>
      <c r="K4308" t="str">
        <f t="shared" si="940"/>
        <v>Modelamiento</v>
      </c>
      <c r="L4308">
        <f t="shared" si="941"/>
        <v>0</v>
      </c>
      <c r="M4308">
        <v>43</v>
      </c>
      <c r="N4308" t="str">
        <f t="shared" si="942"/>
        <v>&lt;=45</v>
      </c>
      <c r="O4308" t="s">
        <v>72</v>
      </c>
      <c r="P4308" t="s">
        <v>39</v>
      </c>
      <c r="Q4308">
        <v>45064</v>
      </c>
      <c r="R4308">
        <v>500</v>
      </c>
      <c r="S4308" t="str">
        <f t="shared" si="943"/>
        <v>&lt;=500</v>
      </c>
      <c r="T4308">
        <v>1279</v>
      </c>
      <c r="U4308" t="str">
        <f t="shared" si="944"/>
        <v>&lt;=1300</v>
      </c>
      <c r="V4308" t="s">
        <v>589</v>
      </c>
      <c r="W4308">
        <v>41844</v>
      </c>
      <c r="X4308" s="12">
        <f t="shared" si="945"/>
        <v>1.1949144441258006E-2</v>
      </c>
      <c r="Y4308" t="str">
        <f t="shared" si="946"/>
        <v>&lt;=0.02</v>
      </c>
      <c r="Z4308" t="s">
        <v>32</v>
      </c>
      <c r="AA4308">
        <v>4</v>
      </c>
      <c r="AB4308">
        <v>22654.46</v>
      </c>
      <c r="AC4308" t="str">
        <f t="shared" si="947"/>
        <v>&gt;5000</v>
      </c>
      <c r="AD4308">
        <v>1075</v>
      </c>
      <c r="AE4308" t="str">
        <f t="shared" si="948"/>
        <v>&gt;120</v>
      </c>
      <c r="AF4308">
        <v>9518.2999999999993</v>
      </c>
      <c r="AG4308" t="str">
        <f t="shared" si="949"/>
        <v>&gt;5000</v>
      </c>
      <c r="AH4308" t="s">
        <v>32</v>
      </c>
      <c r="AI4308" t="str">
        <f t="shared" si="950"/>
        <v/>
      </c>
      <c r="AJ4308" t="s">
        <v>32</v>
      </c>
      <c r="AK4308" t="str">
        <f t="shared" si="951"/>
        <v/>
      </c>
      <c r="AL4308">
        <v>12</v>
      </c>
      <c r="AM4308">
        <v>1</v>
      </c>
      <c r="AN4308">
        <v>5</v>
      </c>
      <c r="AO4308">
        <v>1</v>
      </c>
      <c r="AP4308">
        <v>8</v>
      </c>
    </row>
    <row r="4309" spans="1:42" x14ac:dyDescent="0.25">
      <c r="A4309">
        <v>201908</v>
      </c>
      <c r="B4309" t="str">
        <f t="shared" si="938"/>
        <v>2019-II</v>
      </c>
      <c r="C4309" t="s">
        <v>4375</v>
      </c>
      <c r="D4309" t="s">
        <v>4375</v>
      </c>
      <c r="E4309">
        <v>30821236</v>
      </c>
      <c r="F4309" t="s">
        <v>29</v>
      </c>
      <c r="G4309">
        <v>0</v>
      </c>
      <c r="H4309">
        <v>0</v>
      </c>
      <c r="I4309">
        <v>0</v>
      </c>
      <c r="J4309">
        <f t="shared" si="939"/>
        <v>0</v>
      </c>
      <c r="K4309" t="str">
        <f t="shared" si="940"/>
        <v>Modelamiento</v>
      </c>
      <c r="L4309">
        <f t="shared" si="941"/>
        <v>0</v>
      </c>
      <c r="M4309">
        <v>59</v>
      </c>
      <c r="N4309" t="str">
        <f t="shared" si="942"/>
        <v>&lt;=60</v>
      </c>
      <c r="O4309" t="s">
        <v>56</v>
      </c>
      <c r="P4309" t="s">
        <v>35</v>
      </c>
      <c r="Q4309">
        <v>44407</v>
      </c>
      <c r="R4309">
        <v>4000</v>
      </c>
      <c r="S4309" t="str">
        <f t="shared" si="943"/>
        <v>&gt;2500</v>
      </c>
      <c r="T4309">
        <v>1294</v>
      </c>
      <c r="U4309" t="str">
        <f t="shared" si="944"/>
        <v>&lt;=1300</v>
      </c>
      <c r="V4309" t="s">
        <v>1407</v>
      </c>
      <c r="W4309">
        <v>45407</v>
      </c>
      <c r="X4309" s="12">
        <f t="shared" si="945"/>
        <v>8.8092144383024637E-2</v>
      </c>
      <c r="Y4309" t="str">
        <f t="shared" si="946"/>
        <v>&gt;0.06</v>
      </c>
      <c r="Z4309" t="s">
        <v>32</v>
      </c>
      <c r="AA4309">
        <v>1</v>
      </c>
      <c r="AB4309">
        <v>5000</v>
      </c>
      <c r="AC4309" t="str">
        <f t="shared" si="947"/>
        <v>&lt;=5000</v>
      </c>
      <c r="AD4309">
        <v>20</v>
      </c>
      <c r="AE4309" t="str">
        <f t="shared" si="948"/>
        <v>&lt;=30</v>
      </c>
      <c r="AF4309">
        <v>0</v>
      </c>
      <c r="AG4309" t="str">
        <f t="shared" si="949"/>
        <v>&lt;=500</v>
      </c>
      <c r="AH4309" t="s">
        <v>32</v>
      </c>
      <c r="AI4309" t="str">
        <f t="shared" si="950"/>
        <v/>
      </c>
      <c r="AJ4309" t="s">
        <v>32</v>
      </c>
      <c r="AK4309" t="str">
        <f t="shared" si="951"/>
        <v/>
      </c>
      <c r="AL4309">
        <v>4</v>
      </c>
      <c r="AM4309">
        <v>3</v>
      </c>
      <c r="AN4309">
        <v>0</v>
      </c>
      <c r="AO4309">
        <v>1</v>
      </c>
      <c r="AP4309" t="s">
        <v>32</v>
      </c>
    </row>
    <row r="4310" spans="1:42" x14ac:dyDescent="0.25">
      <c r="A4310">
        <v>201908</v>
      </c>
      <c r="B4310" t="str">
        <f t="shared" si="938"/>
        <v>2019-II</v>
      </c>
      <c r="C4310" t="s">
        <v>4376</v>
      </c>
      <c r="D4310" t="s">
        <v>4376</v>
      </c>
      <c r="E4310">
        <v>30793316</v>
      </c>
      <c r="F4310" t="s">
        <v>29</v>
      </c>
      <c r="G4310">
        <v>0</v>
      </c>
      <c r="H4310">
        <v>0</v>
      </c>
      <c r="I4310">
        <v>0</v>
      </c>
      <c r="J4310">
        <f t="shared" si="939"/>
        <v>0</v>
      </c>
      <c r="K4310" t="str">
        <f t="shared" si="940"/>
        <v>Modelamiento</v>
      </c>
      <c r="L4310">
        <f t="shared" si="941"/>
        <v>0</v>
      </c>
      <c r="M4310">
        <v>32</v>
      </c>
      <c r="N4310" t="str">
        <f t="shared" si="942"/>
        <v>&lt;=35</v>
      </c>
      <c r="O4310" t="s">
        <v>56</v>
      </c>
      <c r="P4310" t="s">
        <v>39</v>
      </c>
      <c r="Q4310">
        <v>45266</v>
      </c>
      <c r="R4310">
        <v>2473</v>
      </c>
      <c r="S4310" t="str">
        <f t="shared" si="943"/>
        <v>&lt;=2500</v>
      </c>
      <c r="T4310">
        <v>1098</v>
      </c>
      <c r="U4310" t="str">
        <f t="shared" si="944"/>
        <v>&lt;=1100</v>
      </c>
      <c r="V4310" t="s">
        <v>597</v>
      </c>
      <c r="W4310">
        <v>44019</v>
      </c>
      <c r="X4310" s="12">
        <f t="shared" si="945"/>
        <v>5.6180285785683452E-2</v>
      </c>
      <c r="Y4310" t="str">
        <f t="shared" si="946"/>
        <v>&lt;=0.06</v>
      </c>
      <c r="Z4310" t="s">
        <v>32</v>
      </c>
      <c r="AA4310">
        <v>4</v>
      </c>
      <c r="AB4310">
        <v>1426.33</v>
      </c>
      <c r="AC4310" t="str">
        <f t="shared" si="947"/>
        <v>&lt;=2000</v>
      </c>
      <c r="AD4310">
        <v>3525</v>
      </c>
      <c r="AE4310" t="str">
        <f t="shared" si="948"/>
        <v>&gt;120</v>
      </c>
      <c r="AF4310">
        <v>1426.33</v>
      </c>
      <c r="AG4310" t="str">
        <f t="shared" si="949"/>
        <v>&lt;=2000</v>
      </c>
      <c r="AH4310" t="s">
        <v>32</v>
      </c>
      <c r="AI4310" t="str">
        <f t="shared" si="950"/>
        <v/>
      </c>
      <c r="AJ4310" t="s">
        <v>32</v>
      </c>
      <c r="AK4310" t="str">
        <f t="shared" si="951"/>
        <v/>
      </c>
      <c r="AL4310">
        <v>12</v>
      </c>
      <c r="AM4310">
        <v>0</v>
      </c>
      <c r="AN4310">
        <v>12</v>
      </c>
      <c r="AO4310" t="s">
        <v>32</v>
      </c>
      <c r="AP4310">
        <v>1</v>
      </c>
    </row>
    <row r="4311" spans="1:42" x14ac:dyDescent="0.25">
      <c r="A4311">
        <v>201908</v>
      </c>
      <c r="B4311" t="str">
        <f t="shared" si="938"/>
        <v>2019-II</v>
      </c>
      <c r="C4311" t="s">
        <v>4377</v>
      </c>
      <c r="D4311" t="s">
        <v>4377</v>
      </c>
      <c r="E4311">
        <v>30811737</v>
      </c>
      <c r="F4311" t="s">
        <v>29</v>
      </c>
      <c r="G4311">
        <v>0</v>
      </c>
      <c r="H4311">
        <v>0</v>
      </c>
      <c r="I4311">
        <v>0</v>
      </c>
      <c r="J4311">
        <f t="shared" si="939"/>
        <v>0</v>
      </c>
      <c r="K4311" t="str">
        <f t="shared" si="940"/>
        <v>Modelamiento</v>
      </c>
      <c r="L4311">
        <f t="shared" si="941"/>
        <v>0</v>
      </c>
      <c r="M4311">
        <v>29</v>
      </c>
      <c r="N4311" t="str">
        <f t="shared" si="942"/>
        <v>&lt;=30</v>
      </c>
      <c r="O4311" t="s">
        <v>72</v>
      </c>
      <c r="P4311" t="s">
        <v>39</v>
      </c>
      <c r="Q4311">
        <v>49806</v>
      </c>
      <c r="R4311">
        <v>500</v>
      </c>
      <c r="S4311" t="str">
        <f t="shared" si="943"/>
        <v>&lt;=500</v>
      </c>
      <c r="T4311">
        <v>1207</v>
      </c>
      <c r="U4311" t="str">
        <f t="shared" si="944"/>
        <v>&lt;=1300</v>
      </c>
      <c r="V4311" t="s">
        <v>585</v>
      </c>
      <c r="W4311">
        <v>47336</v>
      </c>
      <c r="X4311" s="12">
        <f t="shared" si="945"/>
        <v>1.0562785195200271E-2</v>
      </c>
      <c r="Y4311" t="str">
        <f t="shared" si="946"/>
        <v>&lt;=0.02</v>
      </c>
      <c r="Z4311" t="s">
        <v>32</v>
      </c>
      <c r="AA4311">
        <v>0</v>
      </c>
      <c r="AB4311">
        <v>1563.08</v>
      </c>
      <c r="AC4311" t="str">
        <f t="shared" si="947"/>
        <v>&lt;=2000</v>
      </c>
      <c r="AD4311">
        <v>6</v>
      </c>
      <c r="AE4311" t="str">
        <f t="shared" si="948"/>
        <v>&lt;=8</v>
      </c>
      <c r="AF4311">
        <v>0</v>
      </c>
      <c r="AG4311" t="str">
        <f t="shared" si="949"/>
        <v>&lt;=500</v>
      </c>
      <c r="AH4311">
        <v>1200</v>
      </c>
      <c r="AI4311" t="str">
        <f t="shared" si="950"/>
        <v>&lt;=2000</v>
      </c>
      <c r="AJ4311">
        <v>1</v>
      </c>
      <c r="AK4311" t="str">
        <f t="shared" si="951"/>
        <v>&gt;0.9</v>
      </c>
      <c r="AL4311">
        <v>12</v>
      </c>
      <c r="AM4311">
        <v>12</v>
      </c>
      <c r="AN4311">
        <v>0</v>
      </c>
      <c r="AO4311">
        <v>1</v>
      </c>
      <c r="AP4311" t="s">
        <v>32</v>
      </c>
    </row>
    <row r="4312" spans="1:42" x14ac:dyDescent="0.25">
      <c r="A4312">
        <v>201908</v>
      </c>
      <c r="B4312" t="str">
        <f t="shared" si="938"/>
        <v>2019-II</v>
      </c>
      <c r="C4312" t="s">
        <v>4378</v>
      </c>
      <c r="D4312" t="s">
        <v>4378</v>
      </c>
      <c r="E4312">
        <v>30809852</v>
      </c>
      <c r="F4312" t="s">
        <v>29</v>
      </c>
      <c r="G4312">
        <v>0</v>
      </c>
      <c r="H4312">
        <v>0</v>
      </c>
      <c r="I4312">
        <v>0</v>
      </c>
      <c r="J4312">
        <f t="shared" si="939"/>
        <v>0</v>
      </c>
      <c r="K4312" t="str">
        <f t="shared" si="940"/>
        <v>Modelamiento</v>
      </c>
      <c r="L4312">
        <f t="shared" si="941"/>
        <v>0</v>
      </c>
      <c r="M4312">
        <v>35</v>
      </c>
      <c r="N4312" t="str">
        <f t="shared" si="942"/>
        <v>&lt;=35</v>
      </c>
      <c r="O4312" t="s">
        <v>56</v>
      </c>
      <c r="P4312" t="s">
        <v>39</v>
      </c>
      <c r="Q4312">
        <v>42590</v>
      </c>
      <c r="R4312">
        <v>500</v>
      </c>
      <c r="S4312" t="str">
        <f t="shared" si="943"/>
        <v>&lt;=500</v>
      </c>
      <c r="T4312">
        <v>1400</v>
      </c>
      <c r="U4312" t="str">
        <f t="shared" si="944"/>
        <v>&lt;=1400</v>
      </c>
      <c r="V4312" t="s">
        <v>589</v>
      </c>
      <c r="W4312">
        <v>40120</v>
      </c>
      <c r="X4312" s="12">
        <f t="shared" si="945"/>
        <v>1.2462612163509471E-2</v>
      </c>
      <c r="Y4312" t="str">
        <f t="shared" si="946"/>
        <v>&lt;=0.02</v>
      </c>
      <c r="Z4312" t="s">
        <v>32</v>
      </c>
      <c r="AA4312">
        <v>4</v>
      </c>
      <c r="AB4312">
        <v>468.17</v>
      </c>
      <c r="AC4312" t="str">
        <f t="shared" si="947"/>
        <v>&lt;=500</v>
      </c>
      <c r="AD4312">
        <v>801</v>
      </c>
      <c r="AE4312" t="str">
        <f t="shared" si="948"/>
        <v>&gt;120</v>
      </c>
      <c r="AF4312">
        <v>468.17</v>
      </c>
      <c r="AG4312" t="str">
        <f t="shared" si="949"/>
        <v>&lt;=500</v>
      </c>
      <c r="AH4312" t="s">
        <v>32</v>
      </c>
      <c r="AI4312" t="str">
        <f t="shared" si="950"/>
        <v/>
      </c>
      <c r="AJ4312" t="s">
        <v>32</v>
      </c>
      <c r="AK4312" t="str">
        <f t="shared" si="951"/>
        <v/>
      </c>
      <c r="AL4312">
        <v>5</v>
      </c>
      <c r="AM4312">
        <v>0</v>
      </c>
      <c r="AN4312">
        <v>5</v>
      </c>
      <c r="AO4312" t="s">
        <v>32</v>
      </c>
      <c r="AP4312">
        <v>8</v>
      </c>
    </row>
    <row r="4313" spans="1:42" x14ac:dyDescent="0.25">
      <c r="A4313">
        <v>201908</v>
      </c>
      <c r="B4313" t="str">
        <f t="shared" si="938"/>
        <v>2019-II</v>
      </c>
      <c r="C4313" t="s">
        <v>4379</v>
      </c>
      <c r="D4313" t="s">
        <v>4379</v>
      </c>
      <c r="E4313">
        <v>30805674</v>
      </c>
      <c r="F4313" t="s">
        <v>29</v>
      </c>
      <c r="G4313">
        <v>0</v>
      </c>
      <c r="H4313">
        <v>0</v>
      </c>
      <c r="I4313">
        <v>0</v>
      </c>
      <c r="J4313">
        <f t="shared" si="939"/>
        <v>0</v>
      </c>
      <c r="K4313" t="str">
        <f t="shared" si="940"/>
        <v>Modelamiento</v>
      </c>
      <c r="L4313">
        <f t="shared" si="941"/>
        <v>0</v>
      </c>
      <c r="M4313">
        <v>30</v>
      </c>
      <c r="N4313" t="str">
        <f t="shared" si="942"/>
        <v>&lt;=30</v>
      </c>
      <c r="O4313" t="s">
        <v>56</v>
      </c>
      <c r="P4313" t="s">
        <v>31</v>
      </c>
      <c r="Q4313">
        <v>36218</v>
      </c>
      <c r="R4313">
        <v>500</v>
      </c>
      <c r="S4313" t="str">
        <f t="shared" si="943"/>
        <v>&lt;=500</v>
      </c>
      <c r="T4313">
        <v>1239</v>
      </c>
      <c r="U4313" t="str">
        <f t="shared" si="944"/>
        <v>&lt;=1300</v>
      </c>
      <c r="V4313" t="s">
        <v>589</v>
      </c>
      <c r="W4313">
        <v>33748</v>
      </c>
      <c r="X4313" s="12">
        <f t="shared" si="945"/>
        <v>1.4815692781794476E-2</v>
      </c>
      <c r="Y4313" t="str">
        <f t="shared" si="946"/>
        <v>&lt;=0.02</v>
      </c>
      <c r="Z4313" t="s">
        <v>32</v>
      </c>
      <c r="AA4313">
        <v>4</v>
      </c>
      <c r="AB4313">
        <v>1832.91</v>
      </c>
      <c r="AC4313" t="str">
        <f t="shared" si="947"/>
        <v>&lt;=2000</v>
      </c>
      <c r="AD4313">
        <v>1239</v>
      </c>
      <c r="AE4313" t="str">
        <f t="shared" si="948"/>
        <v>&gt;120</v>
      </c>
      <c r="AF4313">
        <v>1832.91</v>
      </c>
      <c r="AG4313" t="str">
        <f t="shared" si="949"/>
        <v>&lt;=2000</v>
      </c>
      <c r="AH4313" t="s">
        <v>32</v>
      </c>
      <c r="AI4313" t="str">
        <f t="shared" si="950"/>
        <v/>
      </c>
      <c r="AJ4313" t="s">
        <v>32</v>
      </c>
      <c r="AK4313" t="str">
        <f t="shared" si="951"/>
        <v/>
      </c>
      <c r="AL4313">
        <v>6</v>
      </c>
      <c r="AM4313">
        <v>0</v>
      </c>
      <c r="AN4313">
        <v>6</v>
      </c>
      <c r="AO4313" t="s">
        <v>32</v>
      </c>
      <c r="AP4313">
        <v>7</v>
      </c>
    </row>
    <row r="4314" spans="1:42" x14ac:dyDescent="0.25">
      <c r="A4314">
        <v>201908</v>
      </c>
      <c r="B4314" t="str">
        <f t="shared" si="938"/>
        <v>2019-II</v>
      </c>
      <c r="C4314" t="s">
        <v>4380</v>
      </c>
      <c r="D4314" t="s">
        <v>4380</v>
      </c>
      <c r="E4314">
        <v>30811258</v>
      </c>
      <c r="F4314" t="s">
        <v>29</v>
      </c>
      <c r="G4314">
        <v>1</v>
      </c>
      <c r="H4314">
        <v>0</v>
      </c>
      <c r="I4314">
        <v>0</v>
      </c>
      <c r="J4314">
        <f t="shared" si="939"/>
        <v>0</v>
      </c>
      <c r="K4314" t="str">
        <f t="shared" si="940"/>
        <v>Modelamiento</v>
      </c>
      <c r="L4314">
        <f t="shared" si="941"/>
        <v>0</v>
      </c>
      <c r="M4314">
        <v>64</v>
      </c>
      <c r="N4314" t="str">
        <f t="shared" si="942"/>
        <v>&gt;60</v>
      </c>
      <c r="O4314" t="s">
        <v>56</v>
      </c>
      <c r="P4314" t="s">
        <v>69</v>
      </c>
      <c r="Q4314">
        <v>41371</v>
      </c>
      <c r="R4314">
        <v>500</v>
      </c>
      <c r="S4314" t="str">
        <f t="shared" si="943"/>
        <v>&lt;=500</v>
      </c>
      <c r="T4314">
        <v>1000</v>
      </c>
      <c r="U4314" t="str">
        <f t="shared" si="944"/>
        <v>&lt;=1000</v>
      </c>
      <c r="V4314" t="s">
        <v>612</v>
      </c>
      <c r="W4314">
        <v>38901</v>
      </c>
      <c r="X4314" s="12">
        <f t="shared" si="945"/>
        <v>1.28531400221074E-2</v>
      </c>
      <c r="Y4314" t="str">
        <f t="shared" si="946"/>
        <v>&lt;=0.02</v>
      </c>
      <c r="Z4314" t="s">
        <v>32</v>
      </c>
      <c r="AA4314">
        <v>4</v>
      </c>
      <c r="AB4314">
        <v>2180.23</v>
      </c>
      <c r="AC4314" t="str">
        <f t="shared" si="947"/>
        <v>&lt;=3000</v>
      </c>
      <c r="AD4314">
        <v>886</v>
      </c>
      <c r="AE4314" t="str">
        <f t="shared" si="948"/>
        <v>&gt;120</v>
      </c>
      <c r="AF4314">
        <v>2180.23</v>
      </c>
      <c r="AG4314" t="str">
        <f t="shared" si="949"/>
        <v>&lt;=3000</v>
      </c>
      <c r="AH4314" t="s">
        <v>32</v>
      </c>
      <c r="AI4314" t="str">
        <f t="shared" si="950"/>
        <v/>
      </c>
      <c r="AJ4314" t="s">
        <v>32</v>
      </c>
      <c r="AK4314" t="str">
        <f t="shared" si="951"/>
        <v/>
      </c>
      <c r="AL4314">
        <v>12</v>
      </c>
      <c r="AM4314">
        <v>0</v>
      </c>
      <c r="AN4314">
        <v>12</v>
      </c>
      <c r="AO4314" t="s">
        <v>32</v>
      </c>
      <c r="AP4314">
        <v>1</v>
      </c>
    </row>
    <row r="4315" spans="1:42" x14ac:dyDescent="0.25">
      <c r="A4315">
        <v>201908</v>
      </c>
      <c r="B4315" t="str">
        <f t="shared" si="938"/>
        <v>2019-II</v>
      </c>
      <c r="C4315" t="s">
        <v>4381</v>
      </c>
      <c r="D4315" t="s">
        <v>4381</v>
      </c>
      <c r="E4315">
        <v>30813161</v>
      </c>
      <c r="F4315" t="s">
        <v>29</v>
      </c>
      <c r="G4315">
        <v>0</v>
      </c>
      <c r="H4315">
        <v>0</v>
      </c>
      <c r="I4315">
        <v>0</v>
      </c>
      <c r="J4315">
        <f t="shared" si="939"/>
        <v>0</v>
      </c>
      <c r="K4315" t="str">
        <f t="shared" si="940"/>
        <v>Modelamiento</v>
      </c>
      <c r="L4315">
        <f t="shared" si="941"/>
        <v>0</v>
      </c>
      <c r="M4315">
        <v>54</v>
      </c>
      <c r="N4315" t="str">
        <f t="shared" si="942"/>
        <v>&lt;=55</v>
      </c>
      <c r="O4315" t="s">
        <v>56</v>
      </c>
      <c r="P4315" t="s">
        <v>110</v>
      </c>
      <c r="Q4315">
        <v>56946</v>
      </c>
      <c r="R4315">
        <v>1031</v>
      </c>
      <c r="S4315" t="str">
        <f t="shared" si="943"/>
        <v>&lt;=1500</v>
      </c>
      <c r="T4315">
        <v>1409</v>
      </c>
      <c r="U4315" t="str">
        <f t="shared" si="944"/>
        <v>&lt;=1500</v>
      </c>
      <c r="V4315" t="s">
        <v>601</v>
      </c>
      <c r="W4315">
        <v>55007</v>
      </c>
      <c r="X4315" s="12">
        <f t="shared" si="945"/>
        <v>1.8743069063937318E-2</v>
      </c>
      <c r="Y4315" t="str">
        <f t="shared" si="946"/>
        <v>&lt;=0.02</v>
      </c>
      <c r="Z4315" t="s">
        <v>32</v>
      </c>
      <c r="AA4315">
        <v>9</v>
      </c>
      <c r="AB4315" t="s">
        <v>32</v>
      </c>
      <c r="AC4315" t="str">
        <f t="shared" si="947"/>
        <v/>
      </c>
      <c r="AD4315" t="s">
        <v>32</v>
      </c>
      <c r="AE4315" t="str">
        <f t="shared" si="948"/>
        <v/>
      </c>
      <c r="AF4315" t="s">
        <v>32</v>
      </c>
      <c r="AG4315" t="str">
        <f t="shared" si="949"/>
        <v/>
      </c>
      <c r="AH4315" t="s">
        <v>32</v>
      </c>
      <c r="AI4315" t="str">
        <f t="shared" si="950"/>
        <v/>
      </c>
      <c r="AJ4315" t="s">
        <v>32</v>
      </c>
      <c r="AK4315" t="str">
        <f t="shared" si="951"/>
        <v/>
      </c>
      <c r="AL4315">
        <v>0</v>
      </c>
      <c r="AM4315">
        <v>0</v>
      </c>
      <c r="AN4315">
        <v>0</v>
      </c>
      <c r="AO4315" t="s">
        <v>32</v>
      </c>
      <c r="AP4315" t="s">
        <v>32</v>
      </c>
    </row>
    <row r="4316" spans="1:42" x14ac:dyDescent="0.25">
      <c r="A4316">
        <v>201908</v>
      </c>
      <c r="B4316" t="str">
        <f t="shared" si="938"/>
        <v>2019-II</v>
      </c>
      <c r="C4316" t="s">
        <v>4382</v>
      </c>
      <c r="D4316" t="s">
        <v>4382</v>
      </c>
      <c r="E4316">
        <v>30804070</v>
      </c>
      <c r="F4316" t="s">
        <v>29</v>
      </c>
      <c r="G4316">
        <v>0</v>
      </c>
      <c r="H4316">
        <v>0</v>
      </c>
      <c r="I4316">
        <v>0</v>
      </c>
      <c r="J4316">
        <f t="shared" si="939"/>
        <v>0</v>
      </c>
      <c r="K4316" t="str">
        <f t="shared" si="940"/>
        <v>Modelamiento</v>
      </c>
      <c r="L4316">
        <f t="shared" si="941"/>
        <v>0</v>
      </c>
      <c r="M4316">
        <v>37</v>
      </c>
      <c r="N4316" t="str">
        <f t="shared" si="942"/>
        <v>&lt;=40</v>
      </c>
      <c r="O4316" t="s">
        <v>56</v>
      </c>
      <c r="P4316" t="s">
        <v>39</v>
      </c>
      <c r="Q4316">
        <v>59448</v>
      </c>
      <c r="R4316">
        <v>500</v>
      </c>
      <c r="S4316" t="str">
        <f t="shared" si="943"/>
        <v>&lt;=500</v>
      </c>
      <c r="T4316">
        <v>1441</v>
      </c>
      <c r="U4316" t="str">
        <f t="shared" si="944"/>
        <v>&lt;=1500</v>
      </c>
      <c r="V4316" t="s">
        <v>589</v>
      </c>
      <c r="W4316">
        <v>56228</v>
      </c>
      <c r="X4316" s="12">
        <f t="shared" si="945"/>
        <v>8.8923667923454502E-3</v>
      </c>
      <c r="Y4316" t="str">
        <f t="shared" si="946"/>
        <v>&lt;=0.01</v>
      </c>
      <c r="Z4316" t="s">
        <v>32</v>
      </c>
      <c r="AA4316">
        <v>9</v>
      </c>
      <c r="AB4316" t="s">
        <v>32</v>
      </c>
      <c r="AC4316" t="str">
        <f t="shared" si="947"/>
        <v/>
      </c>
      <c r="AD4316" t="s">
        <v>32</v>
      </c>
      <c r="AE4316" t="str">
        <f t="shared" si="948"/>
        <v/>
      </c>
      <c r="AF4316" t="s">
        <v>32</v>
      </c>
      <c r="AG4316" t="str">
        <f t="shared" si="949"/>
        <v/>
      </c>
      <c r="AH4316" t="s">
        <v>32</v>
      </c>
      <c r="AI4316" t="str">
        <f t="shared" si="950"/>
        <v/>
      </c>
      <c r="AJ4316" t="s">
        <v>32</v>
      </c>
      <c r="AK4316" t="str">
        <f t="shared" si="951"/>
        <v/>
      </c>
      <c r="AL4316">
        <v>0</v>
      </c>
      <c r="AM4316">
        <v>0</v>
      </c>
      <c r="AN4316">
        <v>0</v>
      </c>
      <c r="AO4316" t="s">
        <v>32</v>
      </c>
      <c r="AP4316" t="s">
        <v>32</v>
      </c>
    </row>
    <row r="4317" spans="1:42" x14ac:dyDescent="0.25">
      <c r="A4317">
        <v>201908</v>
      </c>
      <c r="B4317" t="str">
        <f t="shared" si="938"/>
        <v>2019-II</v>
      </c>
      <c r="C4317" t="s">
        <v>4383</v>
      </c>
      <c r="D4317" t="s">
        <v>4383</v>
      </c>
      <c r="E4317">
        <v>30809615</v>
      </c>
      <c r="F4317" t="s">
        <v>29</v>
      </c>
      <c r="G4317">
        <v>0</v>
      </c>
      <c r="H4317">
        <v>0</v>
      </c>
      <c r="I4317">
        <v>0</v>
      </c>
      <c r="J4317">
        <f t="shared" si="939"/>
        <v>0</v>
      </c>
      <c r="K4317" t="str">
        <f t="shared" si="940"/>
        <v>Modelamiento</v>
      </c>
      <c r="L4317">
        <f t="shared" si="941"/>
        <v>0</v>
      </c>
      <c r="M4317">
        <v>39</v>
      </c>
      <c r="N4317" t="str">
        <f t="shared" si="942"/>
        <v>&lt;=40</v>
      </c>
      <c r="O4317" t="s">
        <v>56</v>
      </c>
      <c r="P4317" t="s">
        <v>39</v>
      </c>
      <c r="Q4317">
        <v>54910</v>
      </c>
      <c r="R4317">
        <v>1031</v>
      </c>
      <c r="S4317" t="str">
        <f t="shared" si="943"/>
        <v>&lt;=1500</v>
      </c>
      <c r="T4317">
        <v>1331</v>
      </c>
      <c r="U4317" t="str">
        <f t="shared" si="944"/>
        <v>&lt;=1400</v>
      </c>
      <c r="V4317" t="s">
        <v>585</v>
      </c>
      <c r="W4317">
        <v>52971</v>
      </c>
      <c r="X4317" s="12">
        <f t="shared" si="945"/>
        <v>1.9463480017367994E-2</v>
      </c>
      <c r="Y4317" t="str">
        <f t="shared" si="946"/>
        <v>&lt;=0.02</v>
      </c>
      <c r="Z4317" t="s">
        <v>32</v>
      </c>
      <c r="AA4317">
        <v>4</v>
      </c>
      <c r="AB4317">
        <v>456.94</v>
      </c>
      <c r="AC4317" t="str">
        <f t="shared" si="947"/>
        <v>&lt;=500</v>
      </c>
      <c r="AD4317">
        <v>1081</v>
      </c>
      <c r="AE4317" t="str">
        <f t="shared" si="948"/>
        <v>&gt;120</v>
      </c>
      <c r="AF4317">
        <v>456.94</v>
      </c>
      <c r="AG4317" t="str">
        <f t="shared" si="949"/>
        <v>&lt;=500</v>
      </c>
      <c r="AH4317" t="s">
        <v>32</v>
      </c>
      <c r="AI4317" t="str">
        <f t="shared" si="950"/>
        <v/>
      </c>
      <c r="AJ4317" t="s">
        <v>32</v>
      </c>
      <c r="AK4317" t="str">
        <f t="shared" si="951"/>
        <v/>
      </c>
      <c r="AL4317">
        <v>5</v>
      </c>
      <c r="AM4317">
        <v>0</v>
      </c>
      <c r="AN4317">
        <v>5</v>
      </c>
      <c r="AO4317" t="s">
        <v>32</v>
      </c>
      <c r="AP4317">
        <v>8</v>
      </c>
    </row>
    <row r="4318" spans="1:42" x14ac:dyDescent="0.25">
      <c r="A4318">
        <v>201908</v>
      </c>
      <c r="B4318" t="str">
        <f t="shared" si="938"/>
        <v>2019-II</v>
      </c>
      <c r="C4318" t="s">
        <v>4384</v>
      </c>
      <c r="D4318" t="s">
        <v>4384</v>
      </c>
      <c r="E4318">
        <v>30812933</v>
      </c>
      <c r="F4318" t="s">
        <v>29</v>
      </c>
      <c r="G4318">
        <v>0</v>
      </c>
      <c r="H4318">
        <v>0</v>
      </c>
      <c r="I4318">
        <v>0</v>
      </c>
      <c r="J4318">
        <f t="shared" si="939"/>
        <v>0</v>
      </c>
      <c r="K4318" t="str">
        <f t="shared" si="940"/>
        <v>Modelamiento</v>
      </c>
      <c r="L4318">
        <f t="shared" si="941"/>
        <v>0</v>
      </c>
      <c r="M4318">
        <v>23</v>
      </c>
      <c r="N4318" t="str">
        <f t="shared" si="942"/>
        <v>&lt;=25</v>
      </c>
      <c r="O4318" t="s">
        <v>56</v>
      </c>
      <c r="P4318" t="s">
        <v>39</v>
      </c>
      <c r="Q4318">
        <v>45075</v>
      </c>
      <c r="R4318">
        <v>1031</v>
      </c>
      <c r="S4318" t="str">
        <f t="shared" si="943"/>
        <v>&lt;=1500</v>
      </c>
      <c r="T4318">
        <v>1396</v>
      </c>
      <c r="U4318" t="str">
        <f t="shared" si="944"/>
        <v>&lt;=1400</v>
      </c>
      <c r="V4318" t="s">
        <v>597</v>
      </c>
      <c r="W4318">
        <v>42386</v>
      </c>
      <c r="X4318" s="12">
        <f t="shared" si="945"/>
        <v>2.4324069268154579E-2</v>
      </c>
      <c r="Y4318" t="str">
        <f t="shared" si="946"/>
        <v>&lt;=0.03</v>
      </c>
      <c r="Z4318" t="s">
        <v>32</v>
      </c>
      <c r="AA4318">
        <v>9</v>
      </c>
      <c r="AB4318" t="s">
        <v>32</v>
      </c>
      <c r="AC4318" t="str">
        <f t="shared" si="947"/>
        <v/>
      </c>
      <c r="AD4318" t="s">
        <v>32</v>
      </c>
      <c r="AE4318" t="str">
        <f t="shared" si="948"/>
        <v/>
      </c>
      <c r="AF4318" t="s">
        <v>32</v>
      </c>
      <c r="AG4318" t="str">
        <f t="shared" si="949"/>
        <v/>
      </c>
      <c r="AH4318" t="s">
        <v>32</v>
      </c>
      <c r="AI4318" t="str">
        <f t="shared" si="950"/>
        <v/>
      </c>
      <c r="AJ4318" t="s">
        <v>32</v>
      </c>
      <c r="AK4318" t="str">
        <f t="shared" si="951"/>
        <v/>
      </c>
      <c r="AL4318">
        <v>0</v>
      </c>
      <c r="AM4318">
        <v>0</v>
      </c>
      <c r="AN4318">
        <v>0</v>
      </c>
      <c r="AO4318" t="s">
        <v>32</v>
      </c>
      <c r="AP4318" t="s">
        <v>32</v>
      </c>
    </row>
    <row r="4319" spans="1:42" x14ac:dyDescent="0.25">
      <c r="A4319">
        <v>201908</v>
      </c>
      <c r="B4319" t="str">
        <f t="shared" si="938"/>
        <v>2019-II</v>
      </c>
      <c r="C4319" t="s">
        <v>4385</v>
      </c>
      <c r="D4319" t="s">
        <v>4385</v>
      </c>
      <c r="E4319">
        <v>30811805</v>
      </c>
      <c r="F4319" t="s">
        <v>29</v>
      </c>
      <c r="G4319">
        <v>0</v>
      </c>
      <c r="H4319">
        <v>0</v>
      </c>
      <c r="I4319">
        <v>0</v>
      </c>
      <c r="J4319">
        <f t="shared" si="939"/>
        <v>0</v>
      </c>
      <c r="K4319" t="str">
        <f t="shared" si="940"/>
        <v>Modelamiento</v>
      </c>
      <c r="L4319">
        <f t="shared" si="941"/>
        <v>0</v>
      </c>
      <c r="M4319">
        <v>33</v>
      </c>
      <c r="N4319" t="str">
        <f t="shared" si="942"/>
        <v>&lt;=35</v>
      </c>
      <c r="O4319" t="s">
        <v>56</v>
      </c>
      <c r="P4319" t="s">
        <v>39</v>
      </c>
      <c r="Q4319">
        <v>33689</v>
      </c>
      <c r="R4319">
        <v>500</v>
      </c>
      <c r="S4319" t="str">
        <f t="shared" si="943"/>
        <v>&lt;=500</v>
      </c>
      <c r="T4319">
        <v>816</v>
      </c>
      <c r="U4319" t="str">
        <f t="shared" si="944"/>
        <v>&lt;=1000</v>
      </c>
      <c r="V4319" t="s">
        <v>585</v>
      </c>
      <c r="W4319">
        <v>31219</v>
      </c>
      <c r="X4319" s="12">
        <f t="shared" si="945"/>
        <v>1.6015887760658574E-2</v>
      </c>
      <c r="Y4319" t="str">
        <f t="shared" si="946"/>
        <v>&lt;=0.02</v>
      </c>
      <c r="Z4319" t="s">
        <v>32</v>
      </c>
      <c r="AA4319">
        <v>4</v>
      </c>
      <c r="AB4319">
        <v>594.29999999999995</v>
      </c>
      <c r="AC4319" t="str">
        <f t="shared" si="947"/>
        <v>&lt;=1000</v>
      </c>
      <c r="AD4319">
        <v>3407</v>
      </c>
      <c r="AE4319" t="str">
        <f t="shared" si="948"/>
        <v>&gt;120</v>
      </c>
      <c r="AF4319">
        <v>594.29999999999995</v>
      </c>
      <c r="AG4319" t="str">
        <f t="shared" si="949"/>
        <v>&lt;=1000</v>
      </c>
      <c r="AH4319" t="s">
        <v>32</v>
      </c>
      <c r="AI4319" t="str">
        <f t="shared" si="950"/>
        <v/>
      </c>
      <c r="AJ4319" t="s">
        <v>32</v>
      </c>
      <c r="AK4319" t="str">
        <f t="shared" si="951"/>
        <v/>
      </c>
      <c r="AL4319">
        <v>12</v>
      </c>
      <c r="AM4319">
        <v>0</v>
      </c>
      <c r="AN4319">
        <v>12</v>
      </c>
      <c r="AO4319" t="s">
        <v>32</v>
      </c>
      <c r="AP4319">
        <v>1</v>
      </c>
    </row>
    <row r="4320" spans="1:42" x14ac:dyDescent="0.25">
      <c r="A4320">
        <v>201908</v>
      </c>
      <c r="B4320" t="str">
        <f t="shared" si="938"/>
        <v>2019-II</v>
      </c>
      <c r="C4320" t="s">
        <v>4386</v>
      </c>
      <c r="D4320" t="s">
        <v>4386</v>
      </c>
      <c r="E4320">
        <v>30814210</v>
      </c>
      <c r="F4320" t="s">
        <v>29</v>
      </c>
      <c r="G4320">
        <v>0</v>
      </c>
      <c r="H4320">
        <v>0</v>
      </c>
      <c r="I4320">
        <v>0</v>
      </c>
      <c r="J4320">
        <f t="shared" si="939"/>
        <v>0</v>
      </c>
      <c r="K4320" t="str">
        <f t="shared" si="940"/>
        <v>Modelamiento</v>
      </c>
      <c r="L4320">
        <f t="shared" si="941"/>
        <v>0</v>
      </c>
      <c r="M4320">
        <v>52</v>
      </c>
      <c r="N4320" t="str">
        <f t="shared" si="942"/>
        <v>&lt;=55</v>
      </c>
      <c r="O4320" t="s">
        <v>56</v>
      </c>
      <c r="P4320" t="s">
        <v>69</v>
      </c>
      <c r="Q4320">
        <v>57315</v>
      </c>
      <c r="R4320">
        <v>1650</v>
      </c>
      <c r="S4320" t="str">
        <f t="shared" si="943"/>
        <v>&lt;=2000</v>
      </c>
      <c r="T4320">
        <v>1391</v>
      </c>
      <c r="U4320" t="str">
        <f t="shared" si="944"/>
        <v>&lt;=1400</v>
      </c>
      <c r="V4320" t="s">
        <v>4182</v>
      </c>
      <c r="W4320">
        <v>55995</v>
      </c>
      <c r="X4320" s="12">
        <f t="shared" si="945"/>
        <v>2.946691668899009E-2</v>
      </c>
      <c r="Y4320" t="str">
        <f t="shared" si="946"/>
        <v>&lt;=0.03</v>
      </c>
      <c r="Z4320" t="s">
        <v>32</v>
      </c>
      <c r="AA4320">
        <v>4</v>
      </c>
      <c r="AB4320">
        <v>1332.86</v>
      </c>
      <c r="AC4320" t="str">
        <f t="shared" si="947"/>
        <v>&lt;=2000</v>
      </c>
      <c r="AD4320">
        <v>4625</v>
      </c>
      <c r="AE4320" t="str">
        <f t="shared" si="948"/>
        <v>&gt;120</v>
      </c>
      <c r="AF4320">
        <v>1332.86</v>
      </c>
      <c r="AG4320" t="str">
        <f t="shared" si="949"/>
        <v>&lt;=2000</v>
      </c>
      <c r="AH4320" t="s">
        <v>32</v>
      </c>
      <c r="AI4320" t="str">
        <f t="shared" si="950"/>
        <v/>
      </c>
      <c r="AJ4320" t="s">
        <v>32</v>
      </c>
      <c r="AK4320" t="str">
        <f t="shared" si="951"/>
        <v/>
      </c>
      <c r="AL4320">
        <v>12</v>
      </c>
      <c r="AM4320">
        <v>0</v>
      </c>
      <c r="AN4320">
        <v>12</v>
      </c>
      <c r="AO4320" t="s">
        <v>32</v>
      </c>
      <c r="AP4320">
        <v>1</v>
      </c>
    </row>
    <row r="4321" spans="1:42" x14ac:dyDescent="0.25">
      <c r="A4321">
        <v>201908</v>
      </c>
      <c r="B4321" t="str">
        <f t="shared" si="938"/>
        <v>2019-II</v>
      </c>
      <c r="C4321" t="s">
        <v>4387</v>
      </c>
      <c r="D4321" t="s">
        <v>4387</v>
      </c>
      <c r="E4321">
        <v>30813538</v>
      </c>
      <c r="F4321" t="s">
        <v>29</v>
      </c>
      <c r="G4321">
        <v>0</v>
      </c>
      <c r="H4321">
        <v>0</v>
      </c>
      <c r="I4321">
        <v>0</v>
      </c>
      <c r="J4321">
        <f t="shared" si="939"/>
        <v>0</v>
      </c>
      <c r="K4321" t="str">
        <f t="shared" si="940"/>
        <v>Modelamiento</v>
      </c>
      <c r="L4321">
        <f t="shared" si="941"/>
        <v>0</v>
      </c>
      <c r="M4321">
        <v>27</v>
      </c>
      <c r="N4321" t="str">
        <f t="shared" si="942"/>
        <v>&lt;=30</v>
      </c>
      <c r="O4321" t="s">
        <v>56</v>
      </c>
      <c r="P4321" t="s">
        <v>39</v>
      </c>
      <c r="Q4321">
        <v>54363</v>
      </c>
      <c r="R4321">
        <v>500</v>
      </c>
      <c r="S4321" t="str">
        <f t="shared" si="943"/>
        <v>&lt;=500</v>
      </c>
      <c r="T4321">
        <v>1319</v>
      </c>
      <c r="U4321" t="str">
        <f t="shared" si="944"/>
        <v>&lt;=1400</v>
      </c>
      <c r="V4321" t="s">
        <v>597</v>
      </c>
      <c r="W4321">
        <v>51143</v>
      </c>
      <c r="X4321" s="12">
        <f t="shared" si="945"/>
        <v>9.7765090041647927E-3</v>
      </c>
      <c r="Y4321" t="str">
        <f t="shared" si="946"/>
        <v>&lt;=0.01</v>
      </c>
      <c r="Z4321" t="s">
        <v>32</v>
      </c>
      <c r="AA4321">
        <v>4</v>
      </c>
      <c r="AB4321">
        <v>1115.8900000000001</v>
      </c>
      <c r="AC4321" t="str">
        <f t="shared" si="947"/>
        <v>&lt;=2000</v>
      </c>
      <c r="AD4321">
        <v>196</v>
      </c>
      <c r="AE4321" t="str">
        <f t="shared" si="948"/>
        <v>&gt;120</v>
      </c>
      <c r="AF4321">
        <v>921</v>
      </c>
      <c r="AG4321" t="str">
        <f t="shared" si="949"/>
        <v>&lt;=1000</v>
      </c>
      <c r="AH4321" t="s">
        <v>32</v>
      </c>
      <c r="AI4321" t="str">
        <f t="shared" si="950"/>
        <v/>
      </c>
      <c r="AJ4321" t="s">
        <v>32</v>
      </c>
      <c r="AK4321" t="str">
        <f t="shared" si="951"/>
        <v/>
      </c>
      <c r="AL4321">
        <v>10</v>
      </c>
      <c r="AM4321">
        <v>3</v>
      </c>
      <c r="AN4321">
        <v>3</v>
      </c>
      <c r="AO4321">
        <v>8</v>
      </c>
      <c r="AP4321">
        <v>1</v>
      </c>
    </row>
    <row r="4322" spans="1:42" x14ac:dyDescent="0.25">
      <c r="A4322">
        <v>201908</v>
      </c>
      <c r="B4322" t="str">
        <f t="shared" si="938"/>
        <v>2019-II</v>
      </c>
      <c r="C4322" t="s">
        <v>4388</v>
      </c>
      <c r="D4322" t="s">
        <v>4388</v>
      </c>
      <c r="E4322">
        <v>30813094</v>
      </c>
      <c r="F4322" t="s">
        <v>29</v>
      </c>
      <c r="G4322">
        <v>1</v>
      </c>
      <c r="H4322">
        <v>0</v>
      </c>
      <c r="I4322">
        <v>0</v>
      </c>
      <c r="J4322">
        <f t="shared" si="939"/>
        <v>0</v>
      </c>
      <c r="K4322" t="str">
        <f t="shared" si="940"/>
        <v>Modelamiento</v>
      </c>
      <c r="L4322">
        <f t="shared" si="941"/>
        <v>0</v>
      </c>
      <c r="M4322">
        <v>27</v>
      </c>
      <c r="N4322" t="str">
        <f t="shared" si="942"/>
        <v>&lt;=30</v>
      </c>
      <c r="O4322" t="s">
        <v>56</v>
      </c>
      <c r="P4322" t="s">
        <v>39</v>
      </c>
      <c r="Q4322">
        <v>44700</v>
      </c>
      <c r="R4322">
        <v>500</v>
      </c>
      <c r="S4322" t="str">
        <f t="shared" si="943"/>
        <v>&lt;=500</v>
      </c>
      <c r="T4322">
        <v>1150</v>
      </c>
      <c r="U4322" t="str">
        <f t="shared" si="944"/>
        <v>&lt;=1200</v>
      </c>
      <c r="V4322" t="s">
        <v>589</v>
      </c>
      <c r="W4322">
        <v>42230</v>
      </c>
      <c r="X4322" s="12">
        <f t="shared" si="945"/>
        <v>1.1839924224484964E-2</v>
      </c>
      <c r="Y4322" t="str">
        <f t="shared" si="946"/>
        <v>&lt;=0.02</v>
      </c>
      <c r="Z4322" t="s">
        <v>32</v>
      </c>
      <c r="AA4322">
        <v>9</v>
      </c>
      <c r="AB4322" t="s">
        <v>32</v>
      </c>
      <c r="AC4322" t="str">
        <f t="shared" si="947"/>
        <v/>
      </c>
      <c r="AD4322" t="s">
        <v>32</v>
      </c>
      <c r="AE4322" t="str">
        <f t="shared" si="948"/>
        <v/>
      </c>
      <c r="AF4322" t="s">
        <v>32</v>
      </c>
      <c r="AG4322" t="str">
        <f t="shared" si="949"/>
        <v/>
      </c>
      <c r="AH4322" t="s">
        <v>32</v>
      </c>
      <c r="AI4322" t="str">
        <f t="shared" si="950"/>
        <v/>
      </c>
      <c r="AJ4322" t="s">
        <v>32</v>
      </c>
      <c r="AK4322" t="str">
        <f t="shared" si="951"/>
        <v/>
      </c>
      <c r="AL4322">
        <v>0</v>
      </c>
      <c r="AM4322">
        <v>0</v>
      </c>
      <c r="AN4322">
        <v>0</v>
      </c>
      <c r="AO4322" t="s">
        <v>32</v>
      </c>
      <c r="AP4322" t="s">
        <v>32</v>
      </c>
    </row>
    <row r="4323" spans="1:42" x14ac:dyDescent="0.25">
      <c r="A4323">
        <v>201908</v>
      </c>
      <c r="B4323" t="str">
        <f t="shared" si="938"/>
        <v>2019-II</v>
      </c>
      <c r="C4323" t="s">
        <v>4389</v>
      </c>
      <c r="D4323" t="s">
        <v>4389</v>
      </c>
      <c r="E4323">
        <v>30812228</v>
      </c>
      <c r="F4323" t="s">
        <v>29</v>
      </c>
      <c r="G4323">
        <v>0</v>
      </c>
      <c r="H4323">
        <v>0</v>
      </c>
      <c r="I4323">
        <v>0</v>
      </c>
      <c r="J4323">
        <f t="shared" si="939"/>
        <v>0</v>
      </c>
      <c r="K4323" t="str">
        <f t="shared" si="940"/>
        <v>Modelamiento</v>
      </c>
      <c r="L4323">
        <f t="shared" si="941"/>
        <v>0</v>
      </c>
      <c r="M4323">
        <v>25</v>
      </c>
      <c r="N4323" t="str">
        <f t="shared" si="942"/>
        <v>&lt;=25</v>
      </c>
      <c r="O4323" t="s">
        <v>56</v>
      </c>
      <c r="P4323" t="s">
        <v>39</v>
      </c>
      <c r="Q4323">
        <v>58167</v>
      </c>
      <c r="R4323">
        <v>1031</v>
      </c>
      <c r="S4323" t="str">
        <f t="shared" si="943"/>
        <v>&lt;=1500</v>
      </c>
      <c r="T4323">
        <v>1411</v>
      </c>
      <c r="U4323" t="str">
        <f t="shared" si="944"/>
        <v>&lt;=1500</v>
      </c>
      <c r="V4323" t="s">
        <v>589</v>
      </c>
      <c r="W4323">
        <v>56228</v>
      </c>
      <c r="X4323" s="12">
        <f t="shared" si="945"/>
        <v>1.833606032581632E-2</v>
      </c>
      <c r="Y4323" t="str">
        <f t="shared" si="946"/>
        <v>&lt;=0.02</v>
      </c>
      <c r="Z4323" t="s">
        <v>32</v>
      </c>
      <c r="AA4323">
        <v>4</v>
      </c>
      <c r="AB4323">
        <v>2446.4499999999998</v>
      </c>
      <c r="AC4323" t="str">
        <f t="shared" si="947"/>
        <v>&lt;=3000</v>
      </c>
      <c r="AD4323">
        <v>1631</v>
      </c>
      <c r="AE4323" t="str">
        <f t="shared" si="948"/>
        <v>&gt;120</v>
      </c>
      <c r="AF4323">
        <v>2446.4499999999998</v>
      </c>
      <c r="AG4323" t="str">
        <f t="shared" si="949"/>
        <v>&lt;=3000</v>
      </c>
      <c r="AH4323" t="s">
        <v>32</v>
      </c>
      <c r="AI4323" t="str">
        <f t="shared" si="950"/>
        <v/>
      </c>
      <c r="AJ4323" t="s">
        <v>32</v>
      </c>
      <c r="AK4323" t="str">
        <f t="shared" si="951"/>
        <v/>
      </c>
      <c r="AL4323">
        <v>8</v>
      </c>
      <c r="AM4323">
        <v>1</v>
      </c>
      <c r="AN4323">
        <v>7</v>
      </c>
      <c r="AO4323">
        <v>4</v>
      </c>
      <c r="AP4323">
        <v>6</v>
      </c>
    </row>
    <row r="4324" spans="1:42" x14ac:dyDescent="0.25">
      <c r="A4324">
        <v>201908</v>
      </c>
      <c r="B4324" t="str">
        <f t="shared" si="938"/>
        <v>2019-II</v>
      </c>
      <c r="C4324" t="s">
        <v>4390</v>
      </c>
      <c r="D4324" t="s">
        <v>4390</v>
      </c>
      <c r="E4324">
        <v>30812160</v>
      </c>
      <c r="F4324" t="s">
        <v>29</v>
      </c>
      <c r="G4324">
        <v>0</v>
      </c>
      <c r="H4324">
        <v>0</v>
      </c>
      <c r="I4324">
        <v>0</v>
      </c>
      <c r="J4324">
        <f t="shared" si="939"/>
        <v>0</v>
      </c>
      <c r="K4324" t="str">
        <f t="shared" si="940"/>
        <v>Modelamiento</v>
      </c>
      <c r="L4324">
        <f t="shared" si="941"/>
        <v>0</v>
      </c>
      <c r="M4324">
        <v>26</v>
      </c>
      <c r="N4324" t="str">
        <f t="shared" si="942"/>
        <v>&lt;=30</v>
      </c>
      <c r="O4324" t="s">
        <v>56</v>
      </c>
      <c r="P4324" t="s">
        <v>39</v>
      </c>
      <c r="Q4324">
        <v>50471</v>
      </c>
      <c r="R4324">
        <v>1031</v>
      </c>
      <c r="S4324" t="str">
        <f t="shared" si="943"/>
        <v>&lt;=1500</v>
      </c>
      <c r="T4324">
        <v>1399</v>
      </c>
      <c r="U4324" t="str">
        <f t="shared" si="944"/>
        <v>&lt;=1400</v>
      </c>
      <c r="V4324" t="s">
        <v>585</v>
      </c>
      <c r="W4324">
        <v>48532</v>
      </c>
      <c r="X4324" s="12">
        <f t="shared" si="945"/>
        <v>2.1243715486689196E-2</v>
      </c>
      <c r="Y4324" t="str">
        <f t="shared" si="946"/>
        <v>&lt;=0.03</v>
      </c>
      <c r="Z4324" t="s">
        <v>32</v>
      </c>
      <c r="AA4324">
        <v>4</v>
      </c>
      <c r="AB4324">
        <v>722.16</v>
      </c>
      <c r="AC4324" t="str">
        <f t="shared" si="947"/>
        <v>&lt;=1000</v>
      </c>
      <c r="AD4324">
        <v>2779</v>
      </c>
      <c r="AE4324" t="str">
        <f t="shared" si="948"/>
        <v>&gt;120</v>
      </c>
      <c r="AF4324">
        <v>722.16</v>
      </c>
      <c r="AG4324" t="str">
        <f t="shared" si="949"/>
        <v>&lt;=1000</v>
      </c>
      <c r="AH4324" t="s">
        <v>32</v>
      </c>
      <c r="AI4324" t="str">
        <f t="shared" si="950"/>
        <v/>
      </c>
      <c r="AJ4324" t="s">
        <v>32</v>
      </c>
      <c r="AK4324" t="str">
        <f t="shared" si="951"/>
        <v/>
      </c>
      <c r="AL4324">
        <v>12</v>
      </c>
      <c r="AM4324">
        <v>0</v>
      </c>
      <c r="AN4324">
        <v>12</v>
      </c>
      <c r="AO4324" t="s">
        <v>32</v>
      </c>
      <c r="AP4324">
        <v>1</v>
      </c>
    </row>
    <row r="4325" spans="1:42" x14ac:dyDescent="0.25">
      <c r="A4325">
        <v>201908</v>
      </c>
      <c r="B4325" t="str">
        <f t="shared" si="938"/>
        <v>2019-II</v>
      </c>
      <c r="C4325" t="s">
        <v>4391</v>
      </c>
      <c r="D4325" t="s">
        <v>4391</v>
      </c>
      <c r="E4325">
        <v>30815534</v>
      </c>
      <c r="F4325" t="s">
        <v>29</v>
      </c>
      <c r="G4325">
        <v>0</v>
      </c>
      <c r="H4325">
        <v>0</v>
      </c>
      <c r="I4325">
        <v>0</v>
      </c>
      <c r="J4325">
        <f t="shared" si="939"/>
        <v>0</v>
      </c>
      <c r="K4325" t="str">
        <f t="shared" si="940"/>
        <v>Modelamiento</v>
      </c>
      <c r="L4325">
        <f t="shared" si="941"/>
        <v>0</v>
      </c>
      <c r="M4325">
        <v>54</v>
      </c>
      <c r="N4325" t="str">
        <f t="shared" si="942"/>
        <v>&lt;=55</v>
      </c>
      <c r="O4325" t="s">
        <v>56</v>
      </c>
      <c r="P4325" t="s">
        <v>69</v>
      </c>
      <c r="Q4325">
        <v>54143</v>
      </c>
      <c r="R4325">
        <v>500</v>
      </c>
      <c r="S4325" t="str">
        <f t="shared" si="943"/>
        <v>&lt;=500</v>
      </c>
      <c r="T4325">
        <v>1420</v>
      </c>
      <c r="U4325" t="str">
        <f t="shared" si="944"/>
        <v>&lt;=1500</v>
      </c>
      <c r="V4325" t="s">
        <v>601</v>
      </c>
      <c r="W4325">
        <v>51673</v>
      </c>
      <c r="X4325" s="12">
        <f t="shared" si="945"/>
        <v>9.6762332359259188E-3</v>
      </c>
      <c r="Y4325" t="str">
        <f t="shared" si="946"/>
        <v>&lt;=0.01</v>
      </c>
      <c r="Z4325" t="s">
        <v>32</v>
      </c>
      <c r="AA4325">
        <v>9</v>
      </c>
      <c r="AB4325" t="s">
        <v>32</v>
      </c>
      <c r="AC4325" t="str">
        <f t="shared" si="947"/>
        <v/>
      </c>
      <c r="AD4325" t="s">
        <v>32</v>
      </c>
      <c r="AE4325" t="str">
        <f t="shared" si="948"/>
        <v/>
      </c>
      <c r="AF4325" t="s">
        <v>32</v>
      </c>
      <c r="AG4325" t="str">
        <f t="shared" si="949"/>
        <v/>
      </c>
      <c r="AH4325" t="s">
        <v>32</v>
      </c>
      <c r="AI4325" t="str">
        <f t="shared" si="950"/>
        <v/>
      </c>
      <c r="AJ4325" t="s">
        <v>32</v>
      </c>
      <c r="AK4325" t="str">
        <f t="shared" si="951"/>
        <v/>
      </c>
      <c r="AL4325">
        <v>0</v>
      </c>
      <c r="AM4325">
        <v>0</v>
      </c>
      <c r="AN4325">
        <v>0</v>
      </c>
      <c r="AO4325" t="s">
        <v>32</v>
      </c>
      <c r="AP4325" t="s">
        <v>32</v>
      </c>
    </row>
    <row r="4326" spans="1:42" x14ac:dyDescent="0.25">
      <c r="A4326">
        <v>201908</v>
      </c>
      <c r="B4326" t="str">
        <f t="shared" si="938"/>
        <v>2019-II</v>
      </c>
      <c r="C4326" t="s">
        <v>4392</v>
      </c>
      <c r="D4326" t="s">
        <v>4392</v>
      </c>
      <c r="E4326">
        <v>30786537</v>
      </c>
      <c r="F4326" t="s">
        <v>29</v>
      </c>
      <c r="G4326">
        <v>1</v>
      </c>
      <c r="H4326">
        <v>0</v>
      </c>
      <c r="I4326">
        <v>0</v>
      </c>
      <c r="J4326">
        <f t="shared" si="939"/>
        <v>0</v>
      </c>
      <c r="K4326" t="str">
        <f t="shared" si="940"/>
        <v>Modelamiento</v>
      </c>
      <c r="L4326">
        <f t="shared" si="941"/>
        <v>0</v>
      </c>
      <c r="M4326">
        <v>24</v>
      </c>
      <c r="N4326" t="str">
        <f t="shared" si="942"/>
        <v>&lt;=25</v>
      </c>
      <c r="O4326" t="s">
        <v>56</v>
      </c>
      <c r="P4326" t="s">
        <v>39</v>
      </c>
      <c r="Q4326">
        <v>41645</v>
      </c>
      <c r="R4326">
        <v>500</v>
      </c>
      <c r="S4326" t="str">
        <f t="shared" si="943"/>
        <v>&lt;=500</v>
      </c>
      <c r="T4326">
        <v>1073</v>
      </c>
      <c r="U4326" t="str">
        <f t="shared" si="944"/>
        <v>&lt;=1100</v>
      </c>
      <c r="V4326" t="s">
        <v>585</v>
      </c>
      <c r="W4326">
        <v>38425</v>
      </c>
      <c r="X4326" s="12">
        <f t="shared" si="945"/>
        <v>1.3012361743656473E-2</v>
      </c>
      <c r="Y4326" t="str">
        <f t="shared" si="946"/>
        <v>&lt;=0.02</v>
      </c>
      <c r="Z4326" t="s">
        <v>32</v>
      </c>
      <c r="AA4326">
        <v>4</v>
      </c>
      <c r="AB4326">
        <v>140.34</v>
      </c>
      <c r="AC4326" t="str">
        <f t="shared" si="947"/>
        <v>&lt;=500</v>
      </c>
      <c r="AD4326">
        <v>2169</v>
      </c>
      <c r="AE4326" t="str">
        <f t="shared" si="948"/>
        <v>&gt;120</v>
      </c>
      <c r="AF4326">
        <v>140.34</v>
      </c>
      <c r="AG4326" t="str">
        <f t="shared" si="949"/>
        <v>&lt;=500</v>
      </c>
      <c r="AH4326" t="s">
        <v>32</v>
      </c>
      <c r="AI4326" t="str">
        <f t="shared" si="950"/>
        <v/>
      </c>
      <c r="AJ4326" t="s">
        <v>32</v>
      </c>
      <c r="AK4326" t="str">
        <f t="shared" si="951"/>
        <v/>
      </c>
      <c r="AL4326">
        <v>12</v>
      </c>
      <c r="AM4326">
        <v>0</v>
      </c>
      <c r="AN4326">
        <v>12</v>
      </c>
      <c r="AO4326" t="s">
        <v>32</v>
      </c>
      <c r="AP4326">
        <v>1</v>
      </c>
    </row>
    <row r="4327" spans="1:42" x14ac:dyDescent="0.25">
      <c r="A4327">
        <v>201908</v>
      </c>
      <c r="B4327" t="str">
        <f t="shared" si="938"/>
        <v>2019-II</v>
      </c>
      <c r="C4327" t="s">
        <v>4393</v>
      </c>
      <c r="D4327" t="s">
        <v>4393</v>
      </c>
      <c r="E4327">
        <v>30813608</v>
      </c>
      <c r="F4327" t="s">
        <v>29</v>
      </c>
      <c r="G4327">
        <v>0</v>
      </c>
      <c r="H4327">
        <v>0</v>
      </c>
      <c r="I4327">
        <v>0</v>
      </c>
      <c r="J4327">
        <f t="shared" si="939"/>
        <v>0</v>
      </c>
      <c r="K4327" t="str">
        <f t="shared" si="940"/>
        <v>Modelamiento</v>
      </c>
      <c r="L4327">
        <f t="shared" si="941"/>
        <v>0</v>
      </c>
      <c r="M4327">
        <v>33</v>
      </c>
      <c r="N4327" t="str">
        <f t="shared" si="942"/>
        <v>&lt;=35</v>
      </c>
      <c r="O4327" t="s">
        <v>56</v>
      </c>
      <c r="P4327" t="s">
        <v>39</v>
      </c>
      <c r="Q4327">
        <v>48426</v>
      </c>
      <c r="R4327">
        <v>500</v>
      </c>
      <c r="S4327" t="str">
        <f t="shared" si="943"/>
        <v>&lt;=500</v>
      </c>
      <c r="T4327">
        <v>1319</v>
      </c>
      <c r="U4327" t="str">
        <f t="shared" si="944"/>
        <v>&lt;=1400</v>
      </c>
      <c r="V4327" t="s">
        <v>597</v>
      </c>
      <c r="W4327">
        <v>45956</v>
      </c>
      <c r="X4327" s="12">
        <f t="shared" si="945"/>
        <v>1.0879972147271303E-2</v>
      </c>
      <c r="Y4327" t="str">
        <f t="shared" si="946"/>
        <v>&lt;=0.02</v>
      </c>
      <c r="Z4327" t="s">
        <v>32</v>
      </c>
      <c r="AA4327">
        <v>0</v>
      </c>
      <c r="AB4327">
        <v>1808.69</v>
      </c>
      <c r="AC4327" t="str">
        <f t="shared" si="947"/>
        <v>&lt;=2000</v>
      </c>
      <c r="AD4327">
        <v>0</v>
      </c>
      <c r="AE4327" t="str">
        <f t="shared" si="948"/>
        <v>=0</v>
      </c>
      <c r="AF4327">
        <v>0</v>
      </c>
      <c r="AG4327" t="str">
        <f t="shared" si="949"/>
        <v>&lt;=500</v>
      </c>
      <c r="AH4327" t="s">
        <v>32</v>
      </c>
      <c r="AI4327" t="str">
        <f t="shared" si="950"/>
        <v/>
      </c>
      <c r="AJ4327" t="s">
        <v>32</v>
      </c>
      <c r="AK4327" t="str">
        <f t="shared" si="951"/>
        <v/>
      </c>
      <c r="AL4327">
        <v>2</v>
      </c>
      <c r="AM4327">
        <v>2</v>
      </c>
      <c r="AN4327">
        <v>0</v>
      </c>
      <c r="AO4327">
        <v>1</v>
      </c>
      <c r="AP4327" t="s">
        <v>32</v>
      </c>
    </row>
    <row r="4328" spans="1:42" x14ac:dyDescent="0.25">
      <c r="A4328">
        <v>201908</v>
      </c>
      <c r="B4328" t="str">
        <f t="shared" si="938"/>
        <v>2019-II</v>
      </c>
      <c r="C4328" t="s">
        <v>4394</v>
      </c>
      <c r="D4328" t="s">
        <v>4394</v>
      </c>
      <c r="E4328">
        <v>30811370</v>
      </c>
      <c r="F4328" t="s">
        <v>29</v>
      </c>
      <c r="G4328">
        <v>0</v>
      </c>
      <c r="H4328">
        <v>0</v>
      </c>
      <c r="I4328">
        <v>0</v>
      </c>
      <c r="J4328">
        <f t="shared" si="939"/>
        <v>0</v>
      </c>
      <c r="K4328" t="str">
        <f t="shared" si="940"/>
        <v>Modelamiento</v>
      </c>
      <c r="L4328">
        <f t="shared" si="941"/>
        <v>0</v>
      </c>
      <c r="M4328">
        <v>21</v>
      </c>
      <c r="N4328" t="str">
        <f t="shared" si="942"/>
        <v>&lt;=25</v>
      </c>
      <c r="O4328" t="s">
        <v>56</v>
      </c>
      <c r="P4328" t="s">
        <v>39</v>
      </c>
      <c r="Q4328">
        <v>40364</v>
      </c>
      <c r="R4328">
        <v>1031</v>
      </c>
      <c r="S4328" t="str">
        <f t="shared" si="943"/>
        <v>&lt;=1500</v>
      </c>
      <c r="T4328">
        <v>1378</v>
      </c>
      <c r="U4328" t="str">
        <f t="shared" si="944"/>
        <v>&lt;=1400</v>
      </c>
      <c r="V4328" t="s">
        <v>585</v>
      </c>
      <c r="W4328">
        <v>38425</v>
      </c>
      <c r="X4328" s="12">
        <f t="shared" si="945"/>
        <v>2.683148991541965E-2</v>
      </c>
      <c r="Y4328" t="str">
        <f t="shared" si="946"/>
        <v>&lt;=0.03</v>
      </c>
      <c r="Z4328" t="s">
        <v>32</v>
      </c>
      <c r="AA4328">
        <v>9</v>
      </c>
      <c r="AB4328" t="s">
        <v>32</v>
      </c>
      <c r="AC4328" t="str">
        <f t="shared" si="947"/>
        <v/>
      </c>
      <c r="AD4328" t="s">
        <v>32</v>
      </c>
      <c r="AE4328" t="str">
        <f t="shared" si="948"/>
        <v/>
      </c>
      <c r="AF4328" t="s">
        <v>32</v>
      </c>
      <c r="AG4328" t="str">
        <f t="shared" si="949"/>
        <v/>
      </c>
      <c r="AH4328" t="s">
        <v>32</v>
      </c>
      <c r="AI4328" t="str">
        <f t="shared" si="950"/>
        <v/>
      </c>
      <c r="AJ4328" t="s">
        <v>32</v>
      </c>
      <c r="AK4328" t="str">
        <f t="shared" si="951"/>
        <v/>
      </c>
      <c r="AL4328">
        <v>0</v>
      </c>
      <c r="AM4328">
        <v>0</v>
      </c>
      <c r="AN4328">
        <v>0</v>
      </c>
      <c r="AO4328" t="s">
        <v>32</v>
      </c>
      <c r="AP4328" t="s">
        <v>32</v>
      </c>
    </row>
    <row r="4329" spans="1:42" x14ac:dyDescent="0.25">
      <c r="A4329">
        <v>201908</v>
      </c>
      <c r="B4329" t="str">
        <f t="shared" si="938"/>
        <v>2019-II</v>
      </c>
      <c r="C4329" t="s">
        <v>4395</v>
      </c>
      <c r="D4329" t="s">
        <v>4395</v>
      </c>
      <c r="E4329">
        <v>30813432</v>
      </c>
      <c r="F4329" t="s">
        <v>29</v>
      </c>
      <c r="G4329">
        <v>0</v>
      </c>
      <c r="H4329">
        <v>0</v>
      </c>
      <c r="I4329">
        <v>0</v>
      </c>
      <c r="J4329">
        <f t="shared" si="939"/>
        <v>0</v>
      </c>
      <c r="K4329" t="str">
        <f t="shared" si="940"/>
        <v>Modelamiento</v>
      </c>
      <c r="L4329">
        <f t="shared" si="941"/>
        <v>0</v>
      </c>
      <c r="M4329">
        <v>45</v>
      </c>
      <c r="N4329" t="str">
        <f t="shared" si="942"/>
        <v>&lt;=45</v>
      </c>
      <c r="O4329" t="s">
        <v>56</v>
      </c>
      <c r="P4329" t="s">
        <v>35</v>
      </c>
      <c r="Q4329">
        <v>58699</v>
      </c>
      <c r="R4329">
        <v>499</v>
      </c>
      <c r="S4329" t="str">
        <f t="shared" si="943"/>
        <v>&lt;=500</v>
      </c>
      <c r="T4329">
        <v>1424</v>
      </c>
      <c r="U4329" t="str">
        <f t="shared" si="944"/>
        <v>&lt;=1500</v>
      </c>
      <c r="V4329" t="s">
        <v>1407</v>
      </c>
      <c r="W4329">
        <v>56228</v>
      </c>
      <c r="X4329" s="12">
        <f t="shared" si="945"/>
        <v>8.8745820587607591E-3</v>
      </c>
      <c r="Y4329" t="str">
        <f t="shared" si="946"/>
        <v>&lt;=0.01</v>
      </c>
      <c r="Z4329" t="s">
        <v>32</v>
      </c>
      <c r="AA4329">
        <v>0</v>
      </c>
      <c r="AB4329">
        <v>2012.54</v>
      </c>
      <c r="AC4329" t="str">
        <f t="shared" si="947"/>
        <v>&lt;=3000</v>
      </c>
      <c r="AD4329">
        <v>0</v>
      </c>
      <c r="AE4329" t="str">
        <f t="shared" si="948"/>
        <v>=0</v>
      </c>
      <c r="AF4329">
        <v>0</v>
      </c>
      <c r="AG4329" t="str">
        <f t="shared" si="949"/>
        <v>&lt;=500</v>
      </c>
      <c r="AH4329" t="s">
        <v>32</v>
      </c>
      <c r="AI4329" t="str">
        <f t="shared" si="950"/>
        <v/>
      </c>
      <c r="AJ4329" t="s">
        <v>32</v>
      </c>
      <c r="AK4329" t="str">
        <f t="shared" si="951"/>
        <v/>
      </c>
      <c r="AL4329">
        <v>6</v>
      </c>
      <c r="AM4329">
        <v>6</v>
      </c>
      <c r="AN4329">
        <v>0</v>
      </c>
      <c r="AO4329">
        <v>1</v>
      </c>
      <c r="AP4329" t="s">
        <v>32</v>
      </c>
    </row>
    <row r="4330" spans="1:42" x14ac:dyDescent="0.25">
      <c r="A4330">
        <v>201908</v>
      </c>
      <c r="B4330" t="str">
        <f t="shared" si="938"/>
        <v>2019-II</v>
      </c>
      <c r="C4330" t="s">
        <v>4396</v>
      </c>
      <c r="D4330" t="s">
        <v>4396</v>
      </c>
      <c r="E4330">
        <v>30790392</v>
      </c>
      <c r="F4330" t="s">
        <v>29</v>
      </c>
      <c r="G4330">
        <v>0</v>
      </c>
      <c r="H4330">
        <v>0</v>
      </c>
      <c r="I4330">
        <v>0</v>
      </c>
      <c r="J4330">
        <f t="shared" si="939"/>
        <v>0</v>
      </c>
      <c r="K4330" t="str">
        <f t="shared" si="940"/>
        <v>Modelamiento</v>
      </c>
      <c r="L4330">
        <f t="shared" si="941"/>
        <v>0</v>
      </c>
      <c r="M4330">
        <v>33</v>
      </c>
      <c r="N4330" t="str">
        <f t="shared" si="942"/>
        <v>&lt;=35</v>
      </c>
      <c r="O4330" t="s">
        <v>56</v>
      </c>
      <c r="P4330" t="s">
        <v>31</v>
      </c>
      <c r="Q4330">
        <v>54067</v>
      </c>
      <c r="R4330">
        <v>1031</v>
      </c>
      <c r="S4330" t="str">
        <f t="shared" si="943"/>
        <v>&lt;=1500</v>
      </c>
      <c r="T4330">
        <v>1311</v>
      </c>
      <c r="U4330" t="str">
        <f t="shared" si="944"/>
        <v>&lt;=1400</v>
      </c>
      <c r="V4330" t="s">
        <v>585</v>
      </c>
      <c r="W4330">
        <v>52128</v>
      </c>
      <c r="X4330" s="12">
        <f t="shared" si="945"/>
        <v>1.9778238182934317E-2</v>
      </c>
      <c r="Y4330" t="str">
        <f t="shared" si="946"/>
        <v>&lt;=0.02</v>
      </c>
      <c r="Z4330" t="s">
        <v>32</v>
      </c>
      <c r="AA4330">
        <v>4</v>
      </c>
      <c r="AB4330">
        <v>492.66</v>
      </c>
      <c r="AC4330" t="str">
        <f t="shared" si="947"/>
        <v>&lt;=500</v>
      </c>
      <c r="AD4330">
        <v>349</v>
      </c>
      <c r="AE4330" t="str">
        <f t="shared" si="948"/>
        <v>&gt;120</v>
      </c>
      <c r="AF4330">
        <v>492.66</v>
      </c>
      <c r="AG4330" t="str">
        <f t="shared" si="949"/>
        <v>&lt;=500</v>
      </c>
      <c r="AH4330">
        <v>500</v>
      </c>
      <c r="AI4330" t="str">
        <f t="shared" si="950"/>
        <v>&lt;=500</v>
      </c>
      <c r="AJ4330">
        <v>0.99929999999999997</v>
      </c>
      <c r="AK4330" t="str">
        <f t="shared" si="951"/>
        <v>&gt;0.9</v>
      </c>
      <c r="AL4330">
        <v>12</v>
      </c>
      <c r="AM4330">
        <v>0</v>
      </c>
      <c r="AN4330">
        <v>8</v>
      </c>
      <c r="AO4330" t="s">
        <v>32</v>
      </c>
      <c r="AP4330">
        <v>1</v>
      </c>
    </row>
    <row r="4331" spans="1:42" x14ac:dyDescent="0.25">
      <c r="A4331">
        <v>201908</v>
      </c>
      <c r="B4331" t="str">
        <f t="shared" si="938"/>
        <v>2019-II</v>
      </c>
      <c r="C4331" t="s">
        <v>4397</v>
      </c>
      <c r="D4331" t="s">
        <v>4397</v>
      </c>
      <c r="E4331">
        <v>30814166</v>
      </c>
      <c r="F4331" t="s">
        <v>29</v>
      </c>
      <c r="G4331">
        <v>1</v>
      </c>
      <c r="H4331">
        <v>0</v>
      </c>
      <c r="I4331">
        <v>0</v>
      </c>
      <c r="J4331">
        <f t="shared" si="939"/>
        <v>0</v>
      </c>
      <c r="K4331" t="str">
        <f t="shared" si="940"/>
        <v>Modelamiento</v>
      </c>
      <c r="L4331">
        <f t="shared" si="941"/>
        <v>0</v>
      </c>
      <c r="M4331">
        <v>35</v>
      </c>
      <c r="N4331" t="str">
        <f t="shared" si="942"/>
        <v>&lt;=35</v>
      </c>
      <c r="O4331" t="s">
        <v>56</v>
      </c>
      <c r="P4331" t="s">
        <v>39</v>
      </c>
      <c r="Q4331">
        <v>36189</v>
      </c>
      <c r="R4331">
        <v>499</v>
      </c>
      <c r="S4331" t="str">
        <f t="shared" si="943"/>
        <v>&lt;=500</v>
      </c>
      <c r="T4331">
        <v>1230</v>
      </c>
      <c r="U4331" t="str">
        <f t="shared" si="944"/>
        <v>&lt;=1300</v>
      </c>
      <c r="V4331" t="s">
        <v>585</v>
      </c>
      <c r="W4331">
        <v>32968</v>
      </c>
      <c r="X4331" s="12">
        <f t="shared" si="945"/>
        <v>1.5135889347245813E-2</v>
      </c>
      <c r="Y4331" t="str">
        <f t="shared" si="946"/>
        <v>&lt;=0.02</v>
      </c>
      <c r="Z4331" t="s">
        <v>32</v>
      </c>
      <c r="AA4331">
        <v>4</v>
      </c>
      <c r="AB4331">
        <v>1783.68</v>
      </c>
      <c r="AC4331" t="str">
        <f t="shared" si="947"/>
        <v>&lt;=2000</v>
      </c>
      <c r="AD4331">
        <v>3055</v>
      </c>
      <c r="AE4331" t="str">
        <f t="shared" si="948"/>
        <v>&gt;120</v>
      </c>
      <c r="AF4331">
        <v>1783.68</v>
      </c>
      <c r="AG4331" t="str">
        <f t="shared" si="949"/>
        <v>&lt;=2000</v>
      </c>
      <c r="AH4331" t="s">
        <v>32</v>
      </c>
      <c r="AI4331" t="str">
        <f t="shared" si="950"/>
        <v/>
      </c>
      <c r="AJ4331" t="s">
        <v>32</v>
      </c>
      <c r="AK4331" t="str">
        <f t="shared" si="951"/>
        <v/>
      </c>
      <c r="AL4331">
        <v>12</v>
      </c>
      <c r="AM4331">
        <v>0</v>
      </c>
      <c r="AN4331">
        <v>12</v>
      </c>
      <c r="AO4331" t="s">
        <v>32</v>
      </c>
      <c r="AP4331">
        <v>1</v>
      </c>
    </row>
    <row r="4332" spans="1:42" x14ac:dyDescent="0.25">
      <c r="A4332">
        <v>201908</v>
      </c>
      <c r="B4332" t="str">
        <f t="shared" si="938"/>
        <v>2019-II</v>
      </c>
      <c r="C4332" t="s">
        <v>4398</v>
      </c>
      <c r="D4332" t="s">
        <v>4398</v>
      </c>
      <c r="E4332">
        <v>30816946</v>
      </c>
      <c r="F4332" t="s">
        <v>29</v>
      </c>
      <c r="G4332">
        <v>0</v>
      </c>
      <c r="H4332">
        <v>0</v>
      </c>
      <c r="I4332">
        <v>0</v>
      </c>
      <c r="J4332">
        <f t="shared" si="939"/>
        <v>0</v>
      </c>
      <c r="K4332" t="str">
        <f t="shared" si="940"/>
        <v>Modelamiento</v>
      </c>
      <c r="L4332">
        <f t="shared" si="941"/>
        <v>0</v>
      </c>
      <c r="M4332">
        <v>51</v>
      </c>
      <c r="N4332" t="str">
        <f t="shared" si="942"/>
        <v>&lt;=55</v>
      </c>
      <c r="O4332" t="s">
        <v>72</v>
      </c>
      <c r="P4332" t="s">
        <v>35</v>
      </c>
      <c r="Q4332">
        <v>39091</v>
      </c>
      <c r="R4332">
        <v>500</v>
      </c>
      <c r="S4332" t="str">
        <f t="shared" si="943"/>
        <v>&lt;=500</v>
      </c>
      <c r="T4332">
        <v>1144</v>
      </c>
      <c r="U4332" t="str">
        <f t="shared" si="944"/>
        <v>&lt;=1200</v>
      </c>
      <c r="V4332" t="s">
        <v>597</v>
      </c>
      <c r="W4332">
        <v>36621</v>
      </c>
      <c r="X4332" s="12">
        <f t="shared" si="945"/>
        <v>1.3653368285956145E-2</v>
      </c>
      <c r="Y4332" t="str">
        <f t="shared" si="946"/>
        <v>&lt;=0.02</v>
      </c>
      <c r="Z4332" t="s">
        <v>32</v>
      </c>
      <c r="AA4332">
        <v>0</v>
      </c>
      <c r="AB4332">
        <v>1717.19</v>
      </c>
      <c r="AC4332" t="str">
        <f t="shared" si="947"/>
        <v>&lt;=2000</v>
      </c>
      <c r="AD4332">
        <v>0</v>
      </c>
      <c r="AE4332" t="str">
        <f t="shared" si="948"/>
        <v>=0</v>
      </c>
      <c r="AF4332">
        <v>0</v>
      </c>
      <c r="AG4332" t="str">
        <f t="shared" si="949"/>
        <v>&lt;=500</v>
      </c>
      <c r="AH4332">
        <v>10538</v>
      </c>
      <c r="AI4332" t="str">
        <f t="shared" si="950"/>
        <v>&gt;5000</v>
      </c>
      <c r="AJ4332">
        <v>0.1963</v>
      </c>
      <c r="AK4332" t="str">
        <f t="shared" si="951"/>
        <v>&lt;=0.2</v>
      </c>
      <c r="AL4332">
        <v>9</v>
      </c>
      <c r="AM4332">
        <v>9</v>
      </c>
      <c r="AN4332">
        <v>0</v>
      </c>
      <c r="AO4332">
        <v>1</v>
      </c>
      <c r="AP4332" t="s">
        <v>32</v>
      </c>
    </row>
    <row r="4333" spans="1:42" x14ac:dyDescent="0.25">
      <c r="A4333">
        <v>201908</v>
      </c>
      <c r="B4333" t="str">
        <f t="shared" si="938"/>
        <v>2019-II</v>
      </c>
      <c r="C4333" t="s">
        <v>4399</v>
      </c>
      <c r="D4333" t="s">
        <v>4399</v>
      </c>
      <c r="E4333">
        <v>30819825</v>
      </c>
      <c r="F4333" t="s">
        <v>29</v>
      </c>
      <c r="G4333">
        <v>0</v>
      </c>
      <c r="H4333">
        <v>0</v>
      </c>
      <c r="I4333">
        <v>0</v>
      </c>
      <c r="J4333">
        <f t="shared" si="939"/>
        <v>0</v>
      </c>
      <c r="K4333" t="str">
        <f t="shared" si="940"/>
        <v>Modelamiento</v>
      </c>
      <c r="L4333">
        <f t="shared" si="941"/>
        <v>0</v>
      </c>
      <c r="M4333">
        <v>39</v>
      </c>
      <c r="N4333" t="str">
        <f t="shared" si="942"/>
        <v>&lt;=40</v>
      </c>
      <c r="O4333" t="s">
        <v>56</v>
      </c>
      <c r="P4333" t="s">
        <v>39</v>
      </c>
      <c r="Q4333">
        <v>58917</v>
      </c>
      <c r="R4333">
        <v>1031</v>
      </c>
      <c r="S4333" t="str">
        <f t="shared" si="943"/>
        <v>&lt;=1500</v>
      </c>
      <c r="T4333">
        <v>1426</v>
      </c>
      <c r="U4333" t="str">
        <f t="shared" si="944"/>
        <v>&lt;=1500</v>
      </c>
      <c r="V4333" t="s">
        <v>585</v>
      </c>
      <c r="W4333">
        <v>56228</v>
      </c>
      <c r="X4333" s="12">
        <f t="shared" si="945"/>
        <v>1.833606032581632E-2</v>
      </c>
      <c r="Y4333" t="str">
        <f t="shared" si="946"/>
        <v>&lt;=0.02</v>
      </c>
      <c r="Z4333" t="s">
        <v>32</v>
      </c>
      <c r="AA4333">
        <v>9</v>
      </c>
      <c r="AB4333" t="s">
        <v>32</v>
      </c>
      <c r="AC4333" t="str">
        <f t="shared" si="947"/>
        <v/>
      </c>
      <c r="AD4333" t="s">
        <v>32</v>
      </c>
      <c r="AE4333" t="str">
        <f t="shared" si="948"/>
        <v/>
      </c>
      <c r="AF4333" t="s">
        <v>32</v>
      </c>
      <c r="AG4333" t="str">
        <f t="shared" si="949"/>
        <v/>
      </c>
      <c r="AH4333" t="s">
        <v>32</v>
      </c>
      <c r="AI4333" t="str">
        <f t="shared" si="950"/>
        <v/>
      </c>
      <c r="AJ4333" t="s">
        <v>32</v>
      </c>
      <c r="AK4333" t="str">
        <f t="shared" si="951"/>
        <v/>
      </c>
      <c r="AL4333">
        <v>0</v>
      </c>
      <c r="AM4333">
        <v>0</v>
      </c>
      <c r="AN4333">
        <v>0</v>
      </c>
      <c r="AO4333" t="s">
        <v>32</v>
      </c>
      <c r="AP4333" t="s">
        <v>32</v>
      </c>
    </row>
    <row r="4334" spans="1:42" x14ac:dyDescent="0.25">
      <c r="A4334">
        <v>201908</v>
      </c>
      <c r="B4334" t="str">
        <f t="shared" si="938"/>
        <v>2019-II</v>
      </c>
      <c r="C4334" t="s">
        <v>4400</v>
      </c>
      <c r="D4334" t="s">
        <v>4400</v>
      </c>
      <c r="E4334">
        <v>30819311</v>
      </c>
      <c r="F4334" t="s">
        <v>29</v>
      </c>
      <c r="G4334">
        <v>0</v>
      </c>
      <c r="H4334">
        <v>0</v>
      </c>
      <c r="I4334">
        <v>0</v>
      </c>
      <c r="J4334">
        <f t="shared" si="939"/>
        <v>0</v>
      </c>
      <c r="K4334" t="str">
        <f t="shared" si="940"/>
        <v>Modelamiento</v>
      </c>
      <c r="L4334">
        <f t="shared" si="941"/>
        <v>0</v>
      </c>
      <c r="M4334">
        <v>22</v>
      </c>
      <c r="N4334" t="str">
        <f t="shared" si="942"/>
        <v>&lt;=25</v>
      </c>
      <c r="O4334" t="s">
        <v>56</v>
      </c>
      <c r="P4334" t="s">
        <v>39</v>
      </c>
      <c r="Q4334">
        <v>36137</v>
      </c>
      <c r="R4334">
        <v>500</v>
      </c>
      <c r="S4334" t="str">
        <f t="shared" si="943"/>
        <v>&lt;=500</v>
      </c>
      <c r="T4334">
        <v>1227</v>
      </c>
      <c r="U4334" t="str">
        <f t="shared" si="944"/>
        <v>&lt;=1300</v>
      </c>
      <c r="V4334" t="s">
        <v>585</v>
      </c>
      <c r="W4334">
        <v>32917</v>
      </c>
      <c r="X4334" s="12">
        <f t="shared" si="945"/>
        <v>1.5189719597776225E-2</v>
      </c>
      <c r="Y4334" t="str">
        <f t="shared" si="946"/>
        <v>&lt;=0.02</v>
      </c>
      <c r="Z4334" t="s">
        <v>32</v>
      </c>
      <c r="AA4334">
        <v>0</v>
      </c>
      <c r="AB4334">
        <v>5032.18</v>
      </c>
      <c r="AC4334" t="str">
        <f t="shared" si="947"/>
        <v>&gt;5000</v>
      </c>
      <c r="AD4334">
        <v>0</v>
      </c>
      <c r="AE4334" t="str">
        <f t="shared" si="948"/>
        <v>=0</v>
      </c>
      <c r="AF4334">
        <v>0</v>
      </c>
      <c r="AG4334" t="str">
        <f t="shared" si="949"/>
        <v>&lt;=500</v>
      </c>
      <c r="AH4334">
        <v>1600</v>
      </c>
      <c r="AI4334" t="str">
        <f t="shared" si="950"/>
        <v>&lt;=2000</v>
      </c>
      <c r="AJ4334">
        <v>0.436</v>
      </c>
      <c r="AK4334" t="str">
        <f t="shared" si="951"/>
        <v>&lt;=0.5</v>
      </c>
      <c r="AL4334">
        <v>8</v>
      </c>
      <c r="AM4334">
        <v>8</v>
      </c>
      <c r="AN4334">
        <v>0</v>
      </c>
      <c r="AO4334">
        <v>1</v>
      </c>
      <c r="AP4334" t="s">
        <v>32</v>
      </c>
    </row>
    <row r="4335" spans="1:42" x14ac:dyDescent="0.25">
      <c r="A4335">
        <v>201908</v>
      </c>
      <c r="B4335" t="str">
        <f t="shared" si="938"/>
        <v>2019-II</v>
      </c>
      <c r="C4335" t="s">
        <v>4401</v>
      </c>
      <c r="D4335" t="s">
        <v>4401</v>
      </c>
      <c r="E4335">
        <v>30820259</v>
      </c>
      <c r="F4335" t="s">
        <v>29</v>
      </c>
      <c r="G4335">
        <v>0</v>
      </c>
      <c r="H4335">
        <v>0</v>
      </c>
      <c r="I4335">
        <v>0</v>
      </c>
      <c r="J4335">
        <f t="shared" si="939"/>
        <v>0</v>
      </c>
      <c r="K4335" t="str">
        <f t="shared" si="940"/>
        <v>Modelamiento</v>
      </c>
      <c r="L4335">
        <f t="shared" si="941"/>
        <v>0</v>
      </c>
      <c r="M4335">
        <v>26</v>
      </c>
      <c r="N4335" t="str">
        <f t="shared" si="942"/>
        <v>&lt;=30</v>
      </c>
      <c r="O4335" t="s">
        <v>56</v>
      </c>
      <c r="P4335" t="s">
        <v>39</v>
      </c>
      <c r="Q4335">
        <v>53101</v>
      </c>
      <c r="R4335">
        <v>1031</v>
      </c>
      <c r="S4335" t="str">
        <f t="shared" si="943"/>
        <v>&lt;=1500</v>
      </c>
      <c r="T4335">
        <v>1395</v>
      </c>
      <c r="U4335" t="str">
        <f t="shared" si="944"/>
        <v>&lt;=1400</v>
      </c>
      <c r="V4335" t="s">
        <v>585</v>
      </c>
      <c r="W4335">
        <v>51162</v>
      </c>
      <c r="X4335" s="12">
        <f t="shared" si="945"/>
        <v>2.0151675071342013E-2</v>
      </c>
      <c r="Y4335" t="str">
        <f t="shared" si="946"/>
        <v>&lt;=0.03</v>
      </c>
      <c r="Z4335" t="s">
        <v>32</v>
      </c>
      <c r="AA4335">
        <v>4</v>
      </c>
      <c r="AB4335">
        <v>3590.84</v>
      </c>
      <c r="AC4335" t="str">
        <f t="shared" si="947"/>
        <v>&lt;=4000</v>
      </c>
      <c r="AD4335">
        <v>288</v>
      </c>
      <c r="AE4335" t="str">
        <f t="shared" si="948"/>
        <v>&gt;120</v>
      </c>
      <c r="AF4335">
        <v>2418.38</v>
      </c>
      <c r="AG4335" t="str">
        <f t="shared" si="949"/>
        <v>&lt;=3000</v>
      </c>
      <c r="AH4335">
        <v>3120.06</v>
      </c>
      <c r="AI4335" t="str">
        <f t="shared" si="950"/>
        <v>&lt;=4000</v>
      </c>
      <c r="AJ4335">
        <v>0.97289999999999999</v>
      </c>
      <c r="AK4335" t="str">
        <f t="shared" si="951"/>
        <v>&gt;0.9</v>
      </c>
      <c r="AL4335">
        <v>12</v>
      </c>
      <c r="AM4335">
        <v>0</v>
      </c>
      <c r="AN4335">
        <v>6</v>
      </c>
      <c r="AO4335" t="s">
        <v>32</v>
      </c>
      <c r="AP4335">
        <v>1</v>
      </c>
    </row>
    <row r="4336" spans="1:42" x14ac:dyDescent="0.25">
      <c r="A4336">
        <v>201908</v>
      </c>
      <c r="B4336" t="str">
        <f t="shared" si="938"/>
        <v>2019-II</v>
      </c>
      <c r="C4336" t="s">
        <v>4402</v>
      </c>
      <c r="D4336" t="s">
        <v>4402</v>
      </c>
      <c r="E4336">
        <v>30815232</v>
      </c>
      <c r="F4336" t="s">
        <v>29</v>
      </c>
      <c r="G4336">
        <v>0</v>
      </c>
      <c r="H4336">
        <v>0</v>
      </c>
      <c r="I4336">
        <v>0</v>
      </c>
      <c r="J4336">
        <f t="shared" si="939"/>
        <v>0</v>
      </c>
      <c r="K4336" t="str">
        <f t="shared" si="940"/>
        <v>Modelamiento</v>
      </c>
      <c r="L4336">
        <f t="shared" si="941"/>
        <v>0</v>
      </c>
      <c r="M4336">
        <v>35</v>
      </c>
      <c r="N4336" t="str">
        <f t="shared" si="942"/>
        <v>&lt;=35</v>
      </c>
      <c r="O4336" t="s">
        <v>56</v>
      </c>
      <c r="P4336" t="s">
        <v>39</v>
      </c>
      <c r="Q4336">
        <v>52043</v>
      </c>
      <c r="R4336">
        <v>1031</v>
      </c>
      <c r="S4336" t="str">
        <f t="shared" si="943"/>
        <v>&lt;=1500</v>
      </c>
      <c r="T4336">
        <v>1262</v>
      </c>
      <c r="U4336" t="str">
        <f t="shared" si="944"/>
        <v>&lt;=1300</v>
      </c>
      <c r="V4336" t="s">
        <v>589</v>
      </c>
      <c r="W4336">
        <v>50104</v>
      </c>
      <c r="X4336" s="12">
        <f t="shared" si="945"/>
        <v>2.0577199425195595E-2</v>
      </c>
      <c r="Y4336" t="str">
        <f t="shared" si="946"/>
        <v>&lt;=0.03</v>
      </c>
      <c r="Z4336" t="s">
        <v>32</v>
      </c>
      <c r="AA4336">
        <v>9</v>
      </c>
      <c r="AB4336" t="s">
        <v>32</v>
      </c>
      <c r="AC4336" t="str">
        <f t="shared" si="947"/>
        <v/>
      </c>
      <c r="AD4336" t="s">
        <v>32</v>
      </c>
      <c r="AE4336" t="str">
        <f t="shared" si="948"/>
        <v/>
      </c>
      <c r="AF4336" t="s">
        <v>32</v>
      </c>
      <c r="AG4336" t="str">
        <f t="shared" si="949"/>
        <v/>
      </c>
      <c r="AH4336" t="s">
        <v>32</v>
      </c>
      <c r="AI4336" t="str">
        <f t="shared" si="950"/>
        <v/>
      </c>
      <c r="AJ4336" t="s">
        <v>32</v>
      </c>
      <c r="AK4336" t="str">
        <f t="shared" si="951"/>
        <v/>
      </c>
      <c r="AL4336">
        <v>0</v>
      </c>
      <c r="AM4336">
        <v>0</v>
      </c>
      <c r="AN4336">
        <v>0</v>
      </c>
      <c r="AO4336" t="s">
        <v>32</v>
      </c>
      <c r="AP4336" t="s">
        <v>32</v>
      </c>
    </row>
    <row r="4337" spans="1:42" x14ac:dyDescent="0.25">
      <c r="A4337">
        <v>201908</v>
      </c>
      <c r="B4337" t="str">
        <f t="shared" si="938"/>
        <v>2019-II</v>
      </c>
      <c r="C4337" t="s">
        <v>4403</v>
      </c>
      <c r="D4337" t="s">
        <v>4403</v>
      </c>
      <c r="E4337">
        <v>30797908</v>
      </c>
      <c r="F4337" t="s">
        <v>29</v>
      </c>
      <c r="G4337">
        <v>0</v>
      </c>
      <c r="H4337">
        <v>0</v>
      </c>
      <c r="I4337">
        <v>0</v>
      </c>
      <c r="J4337">
        <f t="shared" si="939"/>
        <v>0</v>
      </c>
      <c r="K4337" t="str">
        <f t="shared" si="940"/>
        <v>Modelamiento</v>
      </c>
      <c r="L4337">
        <f t="shared" si="941"/>
        <v>0</v>
      </c>
      <c r="M4337">
        <v>31</v>
      </c>
      <c r="N4337" t="str">
        <f t="shared" si="942"/>
        <v>&lt;=35</v>
      </c>
      <c r="O4337" t="s">
        <v>56</v>
      </c>
      <c r="P4337" t="s">
        <v>39</v>
      </c>
      <c r="Q4337">
        <v>38783</v>
      </c>
      <c r="R4337">
        <v>1649</v>
      </c>
      <c r="S4337" t="str">
        <f t="shared" si="943"/>
        <v>&lt;=2000</v>
      </c>
      <c r="T4337">
        <v>1135</v>
      </c>
      <c r="U4337" t="str">
        <f t="shared" si="944"/>
        <v>&lt;=1200</v>
      </c>
      <c r="V4337" t="s">
        <v>614</v>
      </c>
      <c r="W4337">
        <v>37462</v>
      </c>
      <c r="X4337" s="12">
        <f t="shared" si="945"/>
        <v>4.4017938177353048E-2</v>
      </c>
      <c r="Y4337" t="str">
        <f t="shared" si="946"/>
        <v>&lt;=0.05</v>
      </c>
      <c r="Z4337" t="s">
        <v>32</v>
      </c>
      <c r="AA4337">
        <v>4</v>
      </c>
      <c r="AB4337">
        <v>2355.79</v>
      </c>
      <c r="AC4337" t="str">
        <f t="shared" si="947"/>
        <v>&lt;=3000</v>
      </c>
      <c r="AD4337">
        <v>1207</v>
      </c>
      <c r="AE4337" t="str">
        <f t="shared" si="948"/>
        <v>&gt;120</v>
      </c>
      <c r="AF4337">
        <v>2355.79</v>
      </c>
      <c r="AG4337" t="str">
        <f t="shared" si="949"/>
        <v>&lt;=3000</v>
      </c>
      <c r="AH4337" t="s">
        <v>32</v>
      </c>
      <c r="AI4337" t="str">
        <f t="shared" si="950"/>
        <v/>
      </c>
      <c r="AJ4337" t="s">
        <v>32</v>
      </c>
      <c r="AK4337" t="str">
        <f t="shared" si="951"/>
        <v/>
      </c>
      <c r="AL4337">
        <v>12</v>
      </c>
      <c r="AM4337">
        <v>0</v>
      </c>
      <c r="AN4337">
        <v>12</v>
      </c>
      <c r="AO4337" t="s">
        <v>32</v>
      </c>
      <c r="AP4337">
        <v>1</v>
      </c>
    </row>
    <row r="4338" spans="1:42" x14ac:dyDescent="0.25">
      <c r="A4338">
        <v>201908</v>
      </c>
      <c r="B4338" t="str">
        <f t="shared" si="938"/>
        <v>2019-II</v>
      </c>
      <c r="C4338" t="s">
        <v>4404</v>
      </c>
      <c r="D4338" t="s">
        <v>4404</v>
      </c>
      <c r="E4338">
        <v>30823889</v>
      </c>
      <c r="F4338" t="s">
        <v>29</v>
      </c>
      <c r="G4338">
        <v>0</v>
      </c>
      <c r="H4338">
        <v>0</v>
      </c>
      <c r="I4338">
        <v>0</v>
      </c>
      <c r="J4338">
        <f t="shared" si="939"/>
        <v>0</v>
      </c>
      <c r="K4338" t="str">
        <f t="shared" si="940"/>
        <v>Modelamiento</v>
      </c>
      <c r="L4338">
        <f t="shared" si="941"/>
        <v>0</v>
      </c>
      <c r="M4338">
        <v>26</v>
      </c>
      <c r="N4338" t="str">
        <f t="shared" si="942"/>
        <v>&lt;=30</v>
      </c>
      <c r="O4338" t="s">
        <v>56</v>
      </c>
      <c r="P4338" t="s">
        <v>31</v>
      </c>
      <c r="Q4338">
        <v>42846</v>
      </c>
      <c r="R4338">
        <v>500</v>
      </c>
      <c r="S4338" t="str">
        <f t="shared" si="943"/>
        <v>&lt;=500</v>
      </c>
      <c r="T4338">
        <v>1167</v>
      </c>
      <c r="U4338" t="str">
        <f t="shared" si="944"/>
        <v>&lt;=1200</v>
      </c>
      <c r="V4338" t="s">
        <v>589</v>
      </c>
      <c r="W4338">
        <v>40376</v>
      </c>
      <c r="X4338" s="12">
        <f t="shared" si="945"/>
        <v>1.2383594214384784E-2</v>
      </c>
      <c r="Y4338" t="str">
        <f t="shared" si="946"/>
        <v>&lt;=0.02</v>
      </c>
      <c r="Z4338" t="s">
        <v>32</v>
      </c>
      <c r="AA4338">
        <v>9</v>
      </c>
      <c r="AB4338" t="s">
        <v>32</v>
      </c>
      <c r="AC4338" t="str">
        <f t="shared" si="947"/>
        <v/>
      </c>
      <c r="AD4338" t="s">
        <v>32</v>
      </c>
      <c r="AE4338" t="str">
        <f t="shared" si="948"/>
        <v/>
      </c>
      <c r="AF4338" t="s">
        <v>32</v>
      </c>
      <c r="AG4338" t="str">
        <f t="shared" si="949"/>
        <v/>
      </c>
      <c r="AH4338" t="s">
        <v>32</v>
      </c>
      <c r="AI4338" t="str">
        <f t="shared" si="950"/>
        <v/>
      </c>
      <c r="AJ4338" t="s">
        <v>32</v>
      </c>
      <c r="AK4338" t="str">
        <f t="shared" si="951"/>
        <v/>
      </c>
      <c r="AL4338">
        <v>0</v>
      </c>
      <c r="AM4338">
        <v>0</v>
      </c>
      <c r="AN4338">
        <v>0</v>
      </c>
      <c r="AO4338" t="s">
        <v>32</v>
      </c>
      <c r="AP4338" t="s">
        <v>32</v>
      </c>
    </row>
    <row r="4339" spans="1:42" x14ac:dyDescent="0.25">
      <c r="A4339">
        <v>201908</v>
      </c>
      <c r="B4339" t="str">
        <f t="shared" si="938"/>
        <v>2019-II</v>
      </c>
      <c r="C4339" t="s">
        <v>4405</v>
      </c>
      <c r="D4339" t="s">
        <v>4405</v>
      </c>
      <c r="E4339">
        <v>30814590</v>
      </c>
      <c r="F4339" t="s">
        <v>29</v>
      </c>
      <c r="G4339">
        <v>0</v>
      </c>
      <c r="H4339">
        <v>0</v>
      </c>
      <c r="I4339">
        <v>0</v>
      </c>
      <c r="J4339">
        <f t="shared" si="939"/>
        <v>0</v>
      </c>
      <c r="K4339" t="str">
        <f t="shared" si="940"/>
        <v>Modelamiento</v>
      </c>
      <c r="L4339">
        <f t="shared" si="941"/>
        <v>0</v>
      </c>
      <c r="M4339">
        <v>31</v>
      </c>
      <c r="N4339" t="str">
        <f t="shared" si="942"/>
        <v>&lt;=35</v>
      </c>
      <c r="O4339" t="s">
        <v>56</v>
      </c>
      <c r="P4339" t="s">
        <v>39</v>
      </c>
      <c r="Q4339">
        <v>52043</v>
      </c>
      <c r="R4339">
        <v>1031</v>
      </c>
      <c r="S4339" t="str">
        <f t="shared" si="943"/>
        <v>&lt;=1500</v>
      </c>
      <c r="T4339">
        <v>1261</v>
      </c>
      <c r="U4339" t="str">
        <f t="shared" si="944"/>
        <v>&lt;=1300</v>
      </c>
      <c r="V4339" t="s">
        <v>589</v>
      </c>
      <c r="W4339">
        <v>50104</v>
      </c>
      <c r="X4339" s="12">
        <f t="shared" si="945"/>
        <v>2.0577199425195595E-2</v>
      </c>
      <c r="Y4339" t="str">
        <f t="shared" si="946"/>
        <v>&lt;=0.03</v>
      </c>
      <c r="Z4339" t="s">
        <v>32</v>
      </c>
      <c r="AA4339">
        <v>4</v>
      </c>
      <c r="AB4339">
        <v>416.96</v>
      </c>
      <c r="AC4339" t="str">
        <f t="shared" si="947"/>
        <v>&lt;=500</v>
      </c>
      <c r="AD4339">
        <v>998</v>
      </c>
      <c r="AE4339" t="str">
        <f t="shared" si="948"/>
        <v>&gt;120</v>
      </c>
      <c r="AF4339">
        <v>416.96</v>
      </c>
      <c r="AG4339" t="str">
        <f t="shared" si="949"/>
        <v>&lt;=500</v>
      </c>
      <c r="AH4339" t="s">
        <v>32</v>
      </c>
      <c r="AI4339" t="str">
        <f t="shared" si="950"/>
        <v/>
      </c>
      <c r="AJ4339" t="s">
        <v>32</v>
      </c>
      <c r="AK4339" t="str">
        <f t="shared" si="951"/>
        <v/>
      </c>
      <c r="AL4339">
        <v>12</v>
      </c>
      <c r="AM4339">
        <v>0</v>
      </c>
      <c r="AN4339">
        <v>12</v>
      </c>
      <c r="AO4339" t="s">
        <v>32</v>
      </c>
      <c r="AP4339">
        <v>1</v>
      </c>
    </row>
    <row r="4340" spans="1:42" x14ac:dyDescent="0.25">
      <c r="A4340">
        <v>201908</v>
      </c>
      <c r="B4340" t="str">
        <f t="shared" si="938"/>
        <v>2019-II</v>
      </c>
      <c r="C4340" t="s">
        <v>4406</v>
      </c>
      <c r="D4340" t="s">
        <v>4406</v>
      </c>
      <c r="E4340">
        <v>30825741</v>
      </c>
      <c r="F4340" t="s">
        <v>29</v>
      </c>
      <c r="G4340">
        <v>0</v>
      </c>
      <c r="H4340">
        <v>0</v>
      </c>
      <c r="I4340">
        <v>0</v>
      </c>
      <c r="J4340">
        <f t="shared" si="939"/>
        <v>0</v>
      </c>
      <c r="K4340" t="str">
        <f t="shared" si="940"/>
        <v>Modelamiento</v>
      </c>
      <c r="L4340">
        <f t="shared" si="941"/>
        <v>0</v>
      </c>
      <c r="M4340">
        <v>38</v>
      </c>
      <c r="N4340" t="str">
        <f t="shared" si="942"/>
        <v>&lt;=40</v>
      </c>
      <c r="O4340" t="s">
        <v>56</v>
      </c>
      <c r="P4340" t="s">
        <v>39</v>
      </c>
      <c r="Q4340">
        <v>42681</v>
      </c>
      <c r="R4340">
        <v>500</v>
      </c>
      <c r="S4340" t="str">
        <f t="shared" si="943"/>
        <v>&lt;=500</v>
      </c>
      <c r="T4340">
        <v>1034</v>
      </c>
      <c r="U4340" t="str">
        <f t="shared" si="944"/>
        <v>&lt;=1100</v>
      </c>
      <c r="V4340" t="s">
        <v>585</v>
      </c>
      <c r="W4340">
        <v>40211</v>
      </c>
      <c r="X4340" s="12">
        <f t="shared" si="945"/>
        <v>1.2434408495187885E-2</v>
      </c>
      <c r="Y4340" t="str">
        <f t="shared" si="946"/>
        <v>&lt;=0.02</v>
      </c>
      <c r="Z4340" t="s">
        <v>32</v>
      </c>
      <c r="AA4340">
        <v>0</v>
      </c>
      <c r="AB4340">
        <v>3178.7</v>
      </c>
      <c r="AC4340" t="str">
        <f t="shared" si="947"/>
        <v>&lt;=4000</v>
      </c>
      <c r="AD4340">
        <v>0</v>
      </c>
      <c r="AE4340" t="str">
        <f t="shared" si="948"/>
        <v>=0</v>
      </c>
      <c r="AF4340">
        <v>0</v>
      </c>
      <c r="AG4340" t="str">
        <f t="shared" si="949"/>
        <v>&lt;=500</v>
      </c>
      <c r="AH4340" t="s">
        <v>32</v>
      </c>
      <c r="AI4340" t="str">
        <f t="shared" si="950"/>
        <v/>
      </c>
      <c r="AJ4340" t="s">
        <v>32</v>
      </c>
      <c r="AK4340" t="str">
        <f t="shared" si="951"/>
        <v/>
      </c>
      <c r="AL4340">
        <v>12</v>
      </c>
      <c r="AM4340">
        <v>12</v>
      </c>
      <c r="AN4340">
        <v>0</v>
      </c>
      <c r="AO4340">
        <v>1</v>
      </c>
      <c r="AP4340" t="s">
        <v>32</v>
      </c>
    </row>
    <row r="4341" spans="1:42" x14ac:dyDescent="0.25">
      <c r="A4341">
        <v>201908</v>
      </c>
      <c r="B4341" t="str">
        <f t="shared" si="938"/>
        <v>2019-II</v>
      </c>
      <c r="C4341" t="s">
        <v>4407</v>
      </c>
      <c r="D4341" t="s">
        <v>4407</v>
      </c>
      <c r="E4341">
        <v>30820106</v>
      </c>
      <c r="F4341" t="s">
        <v>29</v>
      </c>
      <c r="G4341">
        <v>0</v>
      </c>
      <c r="H4341">
        <v>0</v>
      </c>
      <c r="I4341">
        <v>0</v>
      </c>
      <c r="J4341">
        <f t="shared" si="939"/>
        <v>0</v>
      </c>
      <c r="K4341" t="str">
        <f t="shared" si="940"/>
        <v>Modelamiento</v>
      </c>
      <c r="L4341">
        <f t="shared" si="941"/>
        <v>0</v>
      </c>
      <c r="M4341">
        <v>47</v>
      </c>
      <c r="N4341" t="str">
        <f t="shared" si="942"/>
        <v>&lt;=50</v>
      </c>
      <c r="O4341" t="s">
        <v>56</v>
      </c>
      <c r="P4341" t="s">
        <v>31</v>
      </c>
      <c r="Q4341">
        <v>41819</v>
      </c>
      <c r="R4341">
        <v>500</v>
      </c>
      <c r="S4341" t="str">
        <f t="shared" si="943"/>
        <v>&lt;=500</v>
      </c>
      <c r="T4341">
        <v>1014</v>
      </c>
      <c r="U4341" t="str">
        <f t="shared" si="944"/>
        <v>&lt;=1100</v>
      </c>
      <c r="V4341" t="s">
        <v>612</v>
      </c>
      <c r="W4341">
        <v>38599</v>
      </c>
      <c r="X4341" s="12">
        <f t="shared" si="945"/>
        <v>1.2953703463820306E-2</v>
      </c>
      <c r="Y4341" t="str">
        <f t="shared" si="946"/>
        <v>&lt;=0.02</v>
      </c>
      <c r="Z4341" t="s">
        <v>32</v>
      </c>
      <c r="AA4341">
        <v>9</v>
      </c>
      <c r="AB4341" t="s">
        <v>32</v>
      </c>
      <c r="AC4341" t="str">
        <f t="shared" si="947"/>
        <v/>
      </c>
      <c r="AD4341" t="s">
        <v>32</v>
      </c>
      <c r="AE4341" t="str">
        <f t="shared" si="948"/>
        <v/>
      </c>
      <c r="AF4341" t="s">
        <v>32</v>
      </c>
      <c r="AG4341" t="str">
        <f t="shared" si="949"/>
        <v/>
      </c>
      <c r="AH4341" t="s">
        <v>32</v>
      </c>
      <c r="AI4341" t="str">
        <f t="shared" si="950"/>
        <v/>
      </c>
      <c r="AJ4341" t="s">
        <v>32</v>
      </c>
      <c r="AK4341" t="str">
        <f t="shared" si="951"/>
        <v/>
      </c>
      <c r="AL4341">
        <v>0</v>
      </c>
      <c r="AM4341">
        <v>0</v>
      </c>
      <c r="AN4341">
        <v>0</v>
      </c>
      <c r="AO4341" t="s">
        <v>32</v>
      </c>
      <c r="AP4341" t="s">
        <v>32</v>
      </c>
    </row>
    <row r="4342" spans="1:42" x14ac:dyDescent="0.25">
      <c r="A4342">
        <v>201908</v>
      </c>
      <c r="B4342" t="str">
        <f t="shared" si="938"/>
        <v>2019-II</v>
      </c>
      <c r="C4342" t="s">
        <v>4408</v>
      </c>
      <c r="D4342" t="s">
        <v>4408</v>
      </c>
      <c r="E4342">
        <v>30815632</v>
      </c>
      <c r="F4342" t="s">
        <v>29</v>
      </c>
      <c r="G4342">
        <v>0</v>
      </c>
      <c r="H4342">
        <v>0</v>
      </c>
      <c r="I4342">
        <v>0</v>
      </c>
      <c r="J4342">
        <f t="shared" si="939"/>
        <v>0</v>
      </c>
      <c r="K4342" t="str">
        <f t="shared" si="940"/>
        <v>Modelamiento</v>
      </c>
      <c r="L4342">
        <f t="shared" si="941"/>
        <v>0</v>
      </c>
      <c r="M4342">
        <v>27</v>
      </c>
      <c r="N4342" t="str">
        <f t="shared" si="942"/>
        <v>&lt;=30</v>
      </c>
      <c r="O4342" t="s">
        <v>72</v>
      </c>
      <c r="P4342" t="s">
        <v>39</v>
      </c>
      <c r="Q4342">
        <v>17955</v>
      </c>
      <c r="R4342">
        <v>1650</v>
      </c>
      <c r="S4342" t="str">
        <f t="shared" si="943"/>
        <v>&lt;=2000</v>
      </c>
      <c r="T4342">
        <v>612</v>
      </c>
      <c r="U4342" t="str">
        <f t="shared" si="944"/>
        <v>&lt;=1000</v>
      </c>
      <c r="V4342" t="s">
        <v>585</v>
      </c>
      <c r="W4342">
        <v>15885</v>
      </c>
      <c r="X4342" s="12">
        <f t="shared" si="945"/>
        <v>0.10387157695939565</v>
      </c>
      <c r="Y4342" t="str">
        <f t="shared" si="946"/>
        <v>&gt;0.06</v>
      </c>
      <c r="Z4342" t="s">
        <v>32</v>
      </c>
      <c r="AA4342">
        <v>9</v>
      </c>
      <c r="AB4342" t="s">
        <v>32</v>
      </c>
      <c r="AC4342" t="str">
        <f t="shared" si="947"/>
        <v/>
      </c>
      <c r="AD4342" t="s">
        <v>32</v>
      </c>
      <c r="AE4342" t="str">
        <f t="shared" si="948"/>
        <v/>
      </c>
      <c r="AF4342" t="s">
        <v>32</v>
      </c>
      <c r="AG4342" t="str">
        <f t="shared" si="949"/>
        <v/>
      </c>
      <c r="AH4342" t="s">
        <v>32</v>
      </c>
      <c r="AI4342" t="str">
        <f t="shared" si="950"/>
        <v/>
      </c>
      <c r="AJ4342" t="s">
        <v>32</v>
      </c>
      <c r="AK4342" t="str">
        <f t="shared" si="951"/>
        <v/>
      </c>
      <c r="AL4342">
        <v>0</v>
      </c>
      <c r="AM4342">
        <v>0</v>
      </c>
      <c r="AN4342">
        <v>0</v>
      </c>
      <c r="AO4342" t="s">
        <v>32</v>
      </c>
      <c r="AP4342" t="s">
        <v>32</v>
      </c>
    </row>
    <row r="4343" spans="1:42" x14ac:dyDescent="0.25">
      <c r="A4343">
        <v>201908</v>
      </c>
      <c r="B4343" t="str">
        <f t="shared" si="938"/>
        <v>2019-II</v>
      </c>
      <c r="C4343" t="s">
        <v>4409</v>
      </c>
      <c r="D4343" t="s">
        <v>4409</v>
      </c>
      <c r="E4343">
        <v>30811319</v>
      </c>
      <c r="F4343" t="s">
        <v>29</v>
      </c>
      <c r="G4343">
        <v>0</v>
      </c>
      <c r="H4343">
        <v>0</v>
      </c>
      <c r="I4343">
        <v>0</v>
      </c>
      <c r="J4343">
        <f t="shared" si="939"/>
        <v>0</v>
      </c>
      <c r="K4343" t="str">
        <f t="shared" si="940"/>
        <v>Modelamiento</v>
      </c>
      <c r="L4343">
        <f t="shared" si="941"/>
        <v>0</v>
      </c>
      <c r="M4343">
        <v>30</v>
      </c>
      <c r="N4343" t="str">
        <f t="shared" si="942"/>
        <v>&lt;=30</v>
      </c>
      <c r="O4343" t="s">
        <v>56</v>
      </c>
      <c r="P4343" t="s">
        <v>31</v>
      </c>
      <c r="Q4343">
        <v>48742</v>
      </c>
      <c r="R4343">
        <v>1031</v>
      </c>
      <c r="S4343" t="str">
        <f t="shared" si="943"/>
        <v>&lt;=1500</v>
      </c>
      <c r="T4343">
        <v>1180</v>
      </c>
      <c r="U4343" t="str">
        <f t="shared" si="944"/>
        <v>&lt;=1200</v>
      </c>
      <c r="V4343" t="s">
        <v>585</v>
      </c>
      <c r="W4343">
        <v>46803</v>
      </c>
      <c r="X4343" s="12">
        <f t="shared" si="945"/>
        <v>2.2028502446424375E-2</v>
      </c>
      <c r="Y4343" t="str">
        <f t="shared" si="946"/>
        <v>&lt;=0.03</v>
      </c>
      <c r="Z4343" t="s">
        <v>32</v>
      </c>
      <c r="AA4343">
        <v>4</v>
      </c>
      <c r="AB4343">
        <v>392.23</v>
      </c>
      <c r="AC4343" t="str">
        <f t="shared" si="947"/>
        <v>&lt;=500</v>
      </c>
      <c r="AD4343">
        <v>1987</v>
      </c>
      <c r="AE4343" t="str">
        <f t="shared" si="948"/>
        <v>&gt;120</v>
      </c>
      <c r="AF4343">
        <v>391.61</v>
      </c>
      <c r="AG4343" t="str">
        <f t="shared" si="949"/>
        <v>&lt;=500</v>
      </c>
      <c r="AH4343">
        <v>1</v>
      </c>
      <c r="AI4343" t="str">
        <f t="shared" si="950"/>
        <v>&lt;=500</v>
      </c>
      <c r="AJ4343">
        <v>0.62</v>
      </c>
      <c r="AK4343" t="str">
        <f t="shared" si="951"/>
        <v>&lt;=0.7</v>
      </c>
      <c r="AL4343">
        <v>12</v>
      </c>
      <c r="AM4343">
        <v>0</v>
      </c>
      <c r="AN4343">
        <v>8</v>
      </c>
      <c r="AO4343" t="s">
        <v>32</v>
      </c>
      <c r="AP4343">
        <v>1</v>
      </c>
    </row>
    <row r="4344" spans="1:42" x14ac:dyDescent="0.25">
      <c r="A4344">
        <v>201908</v>
      </c>
      <c r="B4344" t="str">
        <f t="shared" si="938"/>
        <v>2019-II</v>
      </c>
      <c r="C4344" t="s">
        <v>4410</v>
      </c>
      <c r="D4344" t="s">
        <v>4410</v>
      </c>
      <c r="E4344">
        <v>30812268</v>
      </c>
      <c r="F4344" t="s">
        <v>29</v>
      </c>
      <c r="G4344">
        <v>0</v>
      </c>
      <c r="H4344">
        <v>0</v>
      </c>
      <c r="I4344">
        <v>0</v>
      </c>
      <c r="J4344">
        <f t="shared" si="939"/>
        <v>0</v>
      </c>
      <c r="K4344" t="str">
        <f t="shared" si="940"/>
        <v>Modelamiento</v>
      </c>
      <c r="L4344">
        <f t="shared" si="941"/>
        <v>0</v>
      </c>
      <c r="M4344">
        <v>48</v>
      </c>
      <c r="N4344" t="str">
        <f t="shared" si="942"/>
        <v>&lt;=50</v>
      </c>
      <c r="O4344" t="s">
        <v>56</v>
      </c>
      <c r="P4344" t="s">
        <v>35</v>
      </c>
      <c r="Q4344">
        <v>42063</v>
      </c>
      <c r="R4344">
        <v>1649</v>
      </c>
      <c r="S4344" t="str">
        <f t="shared" si="943"/>
        <v>&lt;=2000</v>
      </c>
      <c r="T4344">
        <v>1366</v>
      </c>
      <c r="U4344" t="str">
        <f t="shared" si="944"/>
        <v>&lt;=1400</v>
      </c>
      <c r="V4344" t="s">
        <v>585</v>
      </c>
      <c r="W4344">
        <v>40742</v>
      </c>
      <c r="X4344" s="12">
        <f t="shared" si="945"/>
        <v>4.0474203524618328E-2</v>
      </c>
      <c r="Y4344" t="str">
        <f t="shared" si="946"/>
        <v>&lt;=0.05</v>
      </c>
      <c r="Z4344" t="s">
        <v>32</v>
      </c>
      <c r="AA4344">
        <v>9</v>
      </c>
      <c r="AB4344" t="s">
        <v>32</v>
      </c>
      <c r="AC4344" t="str">
        <f t="shared" si="947"/>
        <v/>
      </c>
      <c r="AD4344" t="s">
        <v>32</v>
      </c>
      <c r="AE4344" t="str">
        <f t="shared" si="948"/>
        <v/>
      </c>
      <c r="AF4344" t="s">
        <v>32</v>
      </c>
      <c r="AG4344" t="str">
        <f t="shared" si="949"/>
        <v/>
      </c>
      <c r="AH4344" t="s">
        <v>32</v>
      </c>
      <c r="AI4344" t="str">
        <f t="shared" si="950"/>
        <v/>
      </c>
      <c r="AJ4344" t="s">
        <v>32</v>
      </c>
      <c r="AK4344" t="str">
        <f t="shared" si="951"/>
        <v/>
      </c>
      <c r="AL4344">
        <v>0</v>
      </c>
      <c r="AM4344">
        <v>0</v>
      </c>
      <c r="AN4344">
        <v>0</v>
      </c>
      <c r="AO4344" t="s">
        <v>32</v>
      </c>
      <c r="AP4344" t="s">
        <v>32</v>
      </c>
    </row>
    <row r="4345" spans="1:42" x14ac:dyDescent="0.25">
      <c r="A4345">
        <v>201908</v>
      </c>
      <c r="B4345" t="str">
        <f t="shared" si="938"/>
        <v>2019-II</v>
      </c>
      <c r="C4345" t="s">
        <v>4411</v>
      </c>
      <c r="D4345" t="s">
        <v>4411</v>
      </c>
      <c r="E4345">
        <v>30824124</v>
      </c>
      <c r="F4345" t="s">
        <v>29</v>
      </c>
      <c r="G4345">
        <v>0</v>
      </c>
      <c r="H4345">
        <v>0</v>
      </c>
      <c r="I4345">
        <v>0</v>
      </c>
      <c r="J4345">
        <f t="shared" si="939"/>
        <v>0</v>
      </c>
      <c r="K4345" t="str">
        <f t="shared" si="940"/>
        <v>Modelamiento</v>
      </c>
      <c r="L4345">
        <f t="shared" si="941"/>
        <v>0</v>
      </c>
      <c r="M4345">
        <v>31</v>
      </c>
      <c r="N4345" t="str">
        <f t="shared" si="942"/>
        <v>&lt;=35</v>
      </c>
      <c r="O4345" t="s">
        <v>56</v>
      </c>
      <c r="P4345" t="s">
        <v>31</v>
      </c>
      <c r="Q4345">
        <v>51654</v>
      </c>
      <c r="R4345">
        <v>1600</v>
      </c>
      <c r="S4345" t="str">
        <f t="shared" si="943"/>
        <v>&lt;=2000</v>
      </c>
      <c r="T4345">
        <v>1376</v>
      </c>
      <c r="U4345" t="str">
        <f t="shared" si="944"/>
        <v>&lt;=1400</v>
      </c>
      <c r="V4345" t="s">
        <v>585</v>
      </c>
      <c r="W4345">
        <v>50284</v>
      </c>
      <c r="X4345" s="12">
        <f t="shared" si="945"/>
        <v>3.1819266565905654E-2</v>
      </c>
      <c r="Y4345" t="str">
        <f t="shared" si="946"/>
        <v>&lt;=0.04</v>
      </c>
      <c r="Z4345" t="s">
        <v>32</v>
      </c>
      <c r="AA4345">
        <v>9</v>
      </c>
      <c r="AB4345" t="s">
        <v>32</v>
      </c>
      <c r="AC4345" t="str">
        <f t="shared" si="947"/>
        <v/>
      </c>
      <c r="AD4345" t="s">
        <v>32</v>
      </c>
      <c r="AE4345" t="str">
        <f t="shared" si="948"/>
        <v/>
      </c>
      <c r="AF4345" t="s">
        <v>32</v>
      </c>
      <c r="AG4345" t="str">
        <f t="shared" si="949"/>
        <v/>
      </c>
      <c r="AH4345" t="s">
        <v>32</v>
      </c>
      <c r="AI4345" t="str">
        <f t="shared" si="950"/>
        <v/>
      </c>
      <c r="AJ4345" t="s">
        <v>32</v>
      </c>
      <c r="AK4345" t="str">
        <f t="shared" si="951"/>
        <v/>
      </c>
      <c r="AL4345">
        <v>0</v>
      </c>
      <c r="AM4345">
        <v>0</v>
      </c>
      <c r="AN4345">
        <v>0</v>
      </c>
      <c r="AO4345" t="s">
        <v>32</v>
      </c>
      <c r="AP4345" t="s">
        <v>32</v>
      </c>
    </row>
    <row r="4346" spans="1:42" x14ac:dyDescent="0.25">
      <c r="A4346">
        <v>201908</v>
      </c>
      <c r="B4346" t="str">
        <f t="shared" si="938"/>
        <v>2019-II</v>
      </c>
      <c r="C4346" t="s">
        <v>4412</v>
      </c>
      <c r="D4346" t="s">
        <v>4412</v>
      </c>
      <c r="E4346">
        <v>30814807</v>
      </c>
      <c r="F4346" t="s">
        <v>29</v>
      </c>
      <c r="G4346">
        <v>1</v>
      </c>
      <c r="H4346">
        <v>0</v>
      </c>
      <c r="I4346">
        <v>0</v>
      </c>
      <c r="J4346">
        <f t="shared" si="939"/>
        <v>0</v>
      </c>
      <c r="K4346" t="str">
        <f t="shared" si="940"/>
        <v>Modelamiento</v>
      </c>
      <c r="L4346">
        <f t="shared" si="941"/>
        <v>0</v>
      </c>
      <c r="M4346">
        <v>35</v>
      </c>
      <c r="N4346" t="str">
        <f t="shared" si="942"/>
        <v>&lt;=35</v>
      </c>
      <c r="O4346" t="s">
        <v>56</v>
      </c>
      <c r="P4346" t="s">
        <v>69</v>
      </c>
      <c r="Q4346">
        <v>57548</v>
      </c>
      <c r="R4346">
        <v>1650</v>
      </c>
      <c r="S4346" t="str">
        <f t="shared" si="943"/>
        <v>&lt;=2000</v>
      </c>
      <c r="T4346">
        <v>1395</v>
      </c>
      <c r="U4346" t="str">
        <f t="shared" si="944"/>
        <v>&lt;=1400</v>
      </c>
      <c r="V4346" t="s">
        <v>585</v>
      </c>
      <c r="W4346">
        <v>56228</v>
      </c>
      <c r="X4346" s="12">
        <f t="shared" si="945"/>
        <v>2.9344810414739988E-2</v>
      </c>
      <c r="Y4346" t="str">
        <f t="shared" si="946"/>
        <v>&lt;=0.03</v>
      </c>
      <c r="Z4346" t="s">
        <v>32</v>
      </c>
      <c r="AA4346">
        <v>4</v>
      </c>
      <c r="AB4346">
        <v>1237.19</v>
      </c>
      <c r="AC4346" t="str">
        <f t="shared" si="947"/>
        <v>&lt;=2000</v>
      </c>
      <c r="AD4346">
        <v>1455</v>
      </c>
      <c r="AE4346" t="str">
        <f t="shared" si="948"/>
        <v>&gt;120</v>
      </c>
      <c r="AF4346">
        <v>1237.19</v>
      </c>
      <c r="AG4346" t="str">
        <f t="shared" si="949"/>
        <v>&lt;=2000</v>
      </c>
      <c r="AH4346" t="s">
        <v>32</v>
      </c>
      <c r="AI4346" t="str">
        <f t="shared" si="950"/>
        <v/>
      </c>
      <c r="AJ4346" t="s">
        <v>32</v>
      </c>
      <c r="AK4346" t="str">
        <f t="shared" si="951"/>
        <v/>
      </c>
      <c r="AL4346">
        <v>12</v>
      </c>
      <c r="AM4346">
        <v>0</v>
      </c>
      <c r="AN4346">
        <v>12</v>
      </c>
      <c r="AO4346" t="s">
        <v>32</v>
      </c>
      <c r="AP4346">
        <v>1</v>
      </c>
    </row>
    <row r="4347" spans="1:42" x14ac:dyDescent="0.25">
      <c r="A4347">
        <v>201908</v>
      </c>
      <c r="B4347" t="str">
        <f t="shared" si="938"/>
        <v>2019-II</v>
      </c>
      <c r="C4347" t="s">
        <v>4413</v>
      </c>
      <c r="D4347" t="s">
        <v>4413</v>
      </c>
      <c r="E4347">
        <v>30803530</v>
      </c>
      <c r="F4347" t="s">
        <v>29</v>
      </c>
      <c r="G4347">
        <v>0</v>
      </c>
      <c r="H4347">
        <v>0</v>
      </c>
      <c r="I4347">
        <v>0</v>
      </c>
      <c r="J4347">
        <f t="shared" si="939"/>
        <v>0</v>
      </c>
      <c r="K4347" t="str">
        <f t="shared" si="940"/>
        <v>Modelamiento</v>
      </c>
      <c r="L4347">
        <f t="shared" si="941"/>
        <v>0</v>
      </c>
      <c r="M4347">
        <v>30</v>
      </c>
      <c r="N4347" t="str">
        <f t="shared" si="942"/>
        <v>&lt;=30</v>
      </c>
      <c r="O4347" t="s">
        <v>56</v>
      </c>
      <c r="P4347" t="s">
        <v>35</v>
      </c>
      <c r="Q4347">
        <v>45622</v>
      </c>
      <c r="R4347">
        <v>2000</v>
      </c>
      <c r="S4347" t="str">
        <f t="shared" si="943"/>
        <v>&lt;=2000</v>
      </c>
      <c r="T4347">
        <v>1220</v>
      </c>
      <c r="U4347" t="str">
        <f t="shared" si="944"/>
        <v>&lt;=1300</v>
      </c>
      <c r="V4347" t="s">
        <v>589</v>
      </c>
      <c r="W4347">
        <v>44652</v>
      </c>
      <c r="X4347" s="12">
        <f t="shared" si="945"/>
        <v>4.4790826838663443E-2</v>
      </c>
      <c r="Y4347" t="str">
        <f t="shared" si="946"/>
        <v>&lt;=0.05</v>
      </c>
      <c r="Z4347" t="s">
        <v>32</v>
      </c>
      <c r="AA4347">
        <v>0</v>
      </c>
      <c r="AB4347">
        <v>600</v>
      </c>
      <c r="AC4347" t="str">
        <f t="shared" si="947"/>
        <v>&lt;=1000</v>
      </c>
      <c r="AD4347">
        <v>0</v>
      </c>
      <c r="AE4347" t="str">
        <f t="shared" si="948"/>
        <v>=0</v>
      </c>
      <c r="AF4347">
        <v>0</v>
      </c>
      <c r="AG4347" t="str">
        <f t="shared" si="949"/>
        <v>&lt;=500</v>
      </c>
      <c r="AH4347" t="s">
        <v>32</v>
      </c>
      <c r="AI4347" t="str">
        <f t="shared" si="950"/>
        <v/>
      </c>
      <c r="AJ4347" t="s">
        <v>32</v>
      </c>
      <c r="AK4347" t="str">
        <f t="shared" si="951"/>
        <v/>
      </c>
      <c r="AL4347">
        <v>8</v>
      </c>
      <c r="AM4347">
        <v>8</v>
      </c>
      <c r="AN4347">
        <v>0</v>
      </c>
      <c r="AO4347">
        <v>1</v>
      </c>
      <c r="AP4347" t="s">
        <v>32</v>
      </c>
    </row>
    <row r="4348" spans="1:42" x14ac:dyDescent="0.25">
      <c r="A4348">
        <v>201908</v>
      </c>
      <c r="B4348" t="str">
        <f t="shared" si="938"/>
        <v>2019-II</v>
      </c>
      <c r="C4348" t="s">
        <v>4414</v>
      </c>
      <c r="D4348" t="s">
        <v>4414</v>
      </c>
      <c r="E4348">
        <v>30824518</v>
      </c>
      <c r="F4348" t="s">
        <v>29</v>
      </c>
      <c r="G4348">
        <v>1</v>
      </c>
      <c r="H4348">
        <v>0</v>
      </c>
      <c r="I4348">
        <v>0</v>
      </c>
      <c r="J4348">
        <f t="shared" si="939"/>
        <v>0</v>
      </c>
      <c r="K4348" t="str">
        <f t="shared" si="940"/>
        <v>Modelamiento</v>
      </c>
      <c r="L4348">
        <f t="shared" si="941"/>
        <v>0</v>
      </c>
      <c r="M4348">
        <v>24</v>
      </c>
      <c r="N4348" t="str">
        <f t="shared" si="942"/>
        <v>&lt;=25</v>
      </c>
      <c r="O4348" t="s">
        <v>56</v>
      </c>
      <c r="P4348" t="s">
        <v>39</v>
      </c>
      <c r="Q4348">
        <v>37384</v>
      </c>
      <c r="R4348">
        <v>1031</v>
      </c>
      <c r="S4348" t="str">
        <f t="shared" si="943"/>
        <v>&lt;=1500</v>
      </c>
      <c r="T4348">
        <v>1114</v>
      </c>
      <c r="U4348" t="str">
        <f t="shared" si="944"/>
        <v>&lt;=1200</v>
      </c>
      <c r="V4348" t="s">
        <v>585</v>
      </c>
      <c r="W4348">
        <v>34695</v>
      </c>
      <c r="X4348" s="12">
        <f t="shared" si="945"/>
        <v>2.9716097420377577E-2</v>
      </c>
      <c r="Y4348" t="str">
        <f t="shared" si="946"/>
        <v>&lt;=0.03</v>
      </c>
      <c r="Z4348" t="s">
        <v>32</v>
      </c>
      <c r="AA4348">
        <v>9</v>
      </c>
      <c r="AB4348" t="s">
        <v>32</v>
      </c>
      <c r="AC4348" t="str">
        <f t="shared" si="947"/>
        <v/>
      </c>
      <c r="AD4348" t="s">
        <v>32</v>
      </c>
      <c r="AE4348" t="str">
        <f t="shared" si="948"/>
        <v/>
      </c>
      <c r="AF4348" t="s">
        <v>32</v>
      </c>
      <c r="AG4348" t="str">
        <f t="shared" si="949"/>
        <v/>
      </c>
      <c r="AH4348" t="s">
        <v>32</v>
      </c>
      <c r="AI4348" t="str">
        <f t="shared" si="950"/>
        <v/>
      </c>
      <c r="AJ4348" t="s">
        <v>32</v>
      </c>
      <c r="AK4348" t="str">
        <f t="shared" si="951"/>
        <v/>
      </c>
      <c r="AL4348">
        <v>0</v>
      </c>
      <c r="AM4348">
        <v>0</v>
      </c>
      <c r="AN4348">
        <v>0</v>
      </c>
      <c r="AO4348" t="s">
        <v>32</v>
      </c>
      <c r="AP4348" t="s">
        <v>32</v>
      </c>
    </row>
    <row r="4349" spans="1:42" x14ac:dyDescent="0.25">
      <c r="A4349">
        <v>201908</v>
      </c>
      <c r="B4349" t="str">
        <f t="shared" si="938"/>
        <v>2019-II</v>
      </c>
      <c r="C4349" t="s">
        <v>4415</v>
      </c>
      <c r="D4349" t="s">
        <v>4415</v>
      </c>
      <c r="E4349">
        <v>30813477</v>
      </c>
      <c r="F4349" t="s">
        <v>29</v>
      </c>
      <c r="G4349">
        <v>0</v>
      </c>
      <c r="H4349">
        <v>0</v>
      </c>
      <c r="I4349">
        <v>0</v>
      </c>
      <c r="J4349">
        <f t="shared" si="939"/>
        <v>0</v>
      </c>
      <c r="K4349" t="str">
        <f t="shared" si="940"/>
        <v>Modelamiento</v>
      </c>
      <c r="L4349">
        <f t="shared" si="941"/>
        <v>0</v>
      </c>
      <c r="M4349">
        <v>30</v>
      </c>
      <c r="N4349" t="str">
        <f t="shared" si="942"/>
        <v>&lt;=30</v>
      </c>
      <c r="O4349" t="s">
        <v>56</v>
      </c>
      <c r="P4349" t="s">
        <v>31</v>
      </c>
      <c r="Q4349">
        <v>30374</v>
      </c>
      <c r="R4349">
        <v>500</v>
      </c>
      <c r="S4349" t="str">
        <f t="shared" si="943"/>
        <v>&lt;=500</v>
      </c>
      <c r="T4349">
        <v>1000</v>
      </c>
      <c r="U4349" t="str">
        <f t="shared" si="944"/>
        <v>&lt;=1000</v>
      </c>
      <c r="V4349" t="s">
        <v>585</v>
      </c>
      <c r="W4349">
        <v>27904</v>
      </c>
      <c r="X4349" s="12">
        <f t="shared" si="945"/>
        <v>1.7918577981651376E-2</v>
      </c>
      <c r="Y4349" t="str">
        <f t="shared" si="946"/>
        <v>&lt;=0.02</v>
      </c>
      <c r="Z4349" t="s">
        <v>32</v>
      </c>
      <c r="AA4349">
        <v>4</v>
      </c>
      <c r="AB4349">
        <v>1057.81</v>
      </c>
      <c r="AC4349" t="str">
        <f t="shared" si="947"/>
        <v>&lt;=2000</v>
      </c>
      <c r="AD4349">
        <v>1080</v>
      </c>
      <c r="AE4349" t="str">
        <f t="shared" si="948"/>
        <v>&gt;120</v>
      </c>
      <c r="AF4349">
        <v>1057.81</v>
      </c>
      <c r="AG4349" t="str">
        <f t="shared" si="949"/>
        <v>&lt;=2000</v>
      </c>
      <c r="AH4349" t="s">
        <v>32</v>
      </c>
      <c r="AI4349" t="str">
        <f t="shared" si="950"/>
        <v/>
      </c>
      <c r="AJ4349" t="s">
        <v>32</v>
      </c>
      <c r="AK4349" t="str">
        <f t="shared" si="951"/>
        <v/>
      </c>
      <c r="AL4349">
        <v>12</v>
      </c>
      <c r="AM4349">
        <v>0</v>
      </c>
      <c r="AN4349">
        <v>12</v>
      </c>
      <c r="AO4349" t="s">
        <v>32</v>
      </c>
      <c r="AP4349">
        <v>1</v>
      </c>
    </row>
    <row r="4350" spans="1:42" x14ac:dyDescent="0.25">
      <c r="A4350">
        <v>201908</v>
      </c>
      <c r="B4350" t="str">
        <f t="shared" si="938"/>
        <v>2019-II</v>
      </c>
      <c r="C4350" t="s">
        <v>4416</v>
      </c>
      <c r="D4350" t="s">
        <v>4416</v>
      </c>
      <c r="E4350">
        <v>30825404</v>
      </c>
      <c r="F4350" t="s">
        <v>29</v>
      </c>
      <c r="G4350">
        <v>1</v>
      </c>
      <c r="H4350">
        <v>0</v>
      </c>
      <c r="I4350">
        <v>0</v>
      </c>
      <c r="J4350">
        <f t="shared" si="939"/>
        <v>0</v>
      </c>
      <c r="K4350" t="str">
        <f t="shared" si="940"/>
        <v>Modelamiento</v>
      </c>
      <c r="L4350">
        <f t="shared" si="941"/>
        <v>0</v>
      </c>
      <c r="M4350">
        <v>27</v>
      </c>
      <c r="N4350" t="str">
        <f t="shared" si="942"/>
        <v>&lt;=30</v>
      </c>
      <c r="O4350" t="s">
        <v>56</v>
      </c>
      <c r="P4350" t="s">
        <v>35</v>
      </c>
      <c r="Q4350">
        <v>47178</v>
      </c>
      <c r="R4350">
        <v>500</v>
      </c>
      <c r="S4350" t="str">
        <f t="shared" si="943"/>
        <v>&lt;=500</v>
      </c>
      <c r="T4350">
        <v>1406</v>
      </c>
      <c r="U4350" t="str">
        <f t="shared" si="944"/>
        <v>&lt;=1500</v>
      </c>
      <c r="V4350" t="s">
        <v>589</v>
      </c>
      <c r="W4350">
        <v>44708</v>
      </c>
      <c r="X4350" s="12">
        <f t="shared" si="945"/>
        <v>1.1183680773016015E-2</v>
      </c>
      <c r="Y4350" t="str">
        <f t="shared" si="946"/>
        <v>&lt;=0.02</v>
      </c>
      <c r="Z4350" t="s">
        <v>32</v>
      </c>
      <c r="AA4350">
        <v>0</v>
      </c>
      <c r="AB4350">
        <v>1500</v>
      </c>
      <c r="AC4350" t="str">
        <f t="shared" si="947"/>
        <v>&lt;=2000</v>
      </c>
      <c r="AD4350">
        <v>0</v>
      </c>
      <c r="AE4350" t="str">
        <f t="shared" si="948"/>
        <v>=0</v>
      </c>
      <c r="AF4350">
        <v>0</v>
      </c>
      <c r="AG4350" t="str">
        <f t="shared" si="949"/>
        <v>&lt;=500</v>
      </c>
      <c r="AH4350" t="s">
        <v>32</v>
      </c>
      <c r="AI4350" t="str">
        <f t="shared" si="950"/>
        <v/>
      </c>
      <c r="AJ4350" t="s">
        <v>32</v>
      </c>
      <c r="AK4350" t="str">
        <f t="shared" si="951"/>
        <v/>
      </c>
      <c r="AL4350">
        <v>7</v>
      </c>
      <c r="AM4350">
        <v>7</v>
      </c>
      <c r="AN4350">
        <v>0</v>
      </c>
      <c r="AO4350">
        <v>1</v>
      </c>
      <c r="AP4350" t="s">
        <v>32</v>
      </c>
    </row>
    <row r="4351" spans="1:42" x14ac:dyDescent="0.25">
      <c r="A4351">
        <v>201908</v>
      </c>
      <c r="B4351" t="str">
        <f t="shared" si="938"/>
        <v>2019-II</v>
      </c>
      <c r="C4351" t="s">
        <v>4417</v>
      </c>
      <c r="D4351" t="s">
        <v>4417</v>
      </c>
      <c r="E4351">
        <v>30816940</v>
      </c>
      <c r="F4351" t="s">
        <v>29</v>
      </c>
      <c r="G4351">
        <v>0</v>
      </c>
      <c r="H4351">
        <v>0</v>
      </c>
      <c r="I4351">
        <v>0</v>
      </c>
      <c r="J4351">
        <f t="shared" si="939"/>
        <v>0</v>
      </c>
      <c r="K4351" t="str">
        <f t="shared" si="940"/>
        <v>Modelamiento</v>
      </c>
      <c r="L4351">
        <f t="shared" si="941"/>
        <v>0</v>
      </c>
      <c r="M4351">
        <v>29</v>
      </c>
      <c r="N4351" t="str">
        <f t="shared" si="942"/>
        <v>&lt;=30</v>
      </c>
      <c r="O4351" t="s">
        <v>56</v>
      </c>
      <c r="P4351" t="s">
        <v>39</v>
      </c>
      <c r="Q4351">
        <v>57549</v>
      </c>
      <c r="R4351">
        <v>1649</v>
      </c>
      <c r="S4351" t="str">
        <f t="shared" si="943"/>
        <v>&lt;=2000</v>
      </c>
      <c r="T4351">
        <v>1393</v>
      </c>
      <c r="U4351" t="str">
        <f t="shared" si="944"/>
        <v>&lt;=1400</v>
      </c>
      <c r="V4351" t="s">
        <v>585</v>
      </c>
      <c r="W4351">
        <v>56228</v>
      </c>
      <c r="X4351" s="12">
        <f t="shared" si="945"/>
        <v>2.9327025681155295E-2</v>
      </c>
      <c r="Y4351" t="str">
        <f t="shared" si="946"/>
        <v>&lt;=0.03</v>
      </c>
      <c r="Z4351" t="s">
        <v>32</v>
      </c>
      <c r="AA4351">
        <v>9</v>
      </c>
      <c r="AB4351" t="s">
        <v>32</v>
      </c>
      <c r="AC4351" t="str">
        <f t="shared" si="947"/>
        <v/>
      </c>
      <c r="AD4351" t="s">
        <v>32</v>
      </c>
      <c r="AE4351" t="str">
        <f t="shared" si="948"/>
        <v/>
      </c>
      <c r="AF4351" t="s">
        <v>32</v>
      </c>
      <c r="AG4351" t="str">
        <f t="shared" si="949"/>
        <v/>
      </c>
      <c r="AH4351" t="s">
        <v>32</v>
      </c>
      <c r="AI4351" t="str">
        <f t="shared" si="950"/>
        <v/>
      </c>
      <c r="AJ4351" t="s">
        <v>32</v>
      </c>
      <c r="AK4351" t="str">
        <f t="shared" si="951"/>
        <v/>
      </c>
      <c r="AL4351">
        <v>0</v>
      </c>
      <c r="AM4351">
        <v>0</v>
      </c>
      <c r="AN4351">
        <v>0</v>
      </c>
      <c r="AO4351" t="s">
        <v>32</v>
      </c>
      <c r="AP4351" t="s">
        <v>32</v>
      </c>
    </row>
    <row r="4352" spans="1:42" x14ac:dyDescent="0.25">
      <c r="A4352">
        <v>201908</v>
      </c>
      <c r="B4352" t="str">
        <f t="shared" si="938"/>
        <v>2019-II</v>
      </c>
      <c r="C4352" t="s">
        <v>4418</v>
      </c>
      <c r="D4352" t="s">
        <v>4418</v>
      </c>
      <c r="E4352">
        <v>30815178</v>
      </c>
      <c r="F4352" t="s">
        <v>29</v>
      </c>
      <c r="G4352">
        <v>1</v>
      </c>
      <c r="H4352">
        <v>0</v>
      </c>
      <c r="I4352">
        <v>0</v>
      </c>
      <c r="J4352">
        <f t="shared" si="939"/>
        <v>0</v>
      </c>
      <c r="K4352" t="str">
        <f t="shared" si="940"/>
        <v>Modelamiento</v>
      </c>
      <c r="L4352">
        <f t="shared" si="941"/>
        <v>0</v>
      </c>
      <c r="M4352">
        <v>41</v>
      </c>
      <c r="N4352" t="str">
        <f t="shared" si="942"/>
        <v>&lt;=45</v>
      </c>
      <c r="O4352" t="s">
        <v>56</v>
      </c>
      <c r="P4352" t="s">
        <v>39</v>
      </c>
      <c r="Q4352">
        <v>31577</v>
      </c>
      <c r="R4352">
        <v>500</v>
      </c>
      <c r="S4352" t="str">
        <f t="shared" si="943"/>
        <v>&lt;=500</v>
      </c>
      <c r="T4352">
        <v>1008</v>
      </c>
      <c r="U4352" t="str">
        <f t="shared" si="944"/>
        <v>&lt;=1100</v>
      </c>
      <c r="V4352" t="s">
        <v>585</v>
      </c>
      <c r="W4352">
        <v>29107</v>
      </c>
      <c r="X4352" s="12">
        <f t="shared" si="945"/>
        <v>1.7177998419624144E-2</v>
      </c>
      <c r="Y4352" t="str">
        <f t="shared" si="946"/>
        <v>&lt;=0.02</v>
      </c>
      <c r="Z4352" t="s">
        <v>32</v>
      </c>
      <c r="AA4352">
        <v>1</v>
      </c>
      <c r="AB4352">
        <v>235.84</v>
      </c>
      <c r="AC4352" t="str">
        <f t="shared" si="947"/>
        <v>&lt;=500</v>
      </c>
      <c r="AD4352">
        <v>29</v>
      </c>
      <c r="AE4352" t="str">
        <f t="shared" si="948"/>
        <v>&lt;=30</v>
      </c>
      <c r="AF4352">
        <v>0</v>
      </c>
      <c r="AG4352" t="str">
        <f t="shared" si="949"/>
        <v>&lt;=500</v>
      </c>
      <c r="AH4352" t="s">
        <v>32</v>
      </c>
      <c r="AI4352" t="str">
        <f t="shared" si="950"/>
        <v/>
      </c>
      <c r="AJ4352" t="s">
        <v>32</v>
      </c>
      <c r="AK4352" t="str">
        <f t="shared" si="951"/>
        <v/>
      </c>
      <c r="AL4352">
        <v>5</v>
      </c>
      <c r="AM4352">
        <v>3</v>
      </c>
      <c r="AN4352">
        <v>0</v>
      </c>
      <c r="AO4352">
        <v>9</v>
      </c>
      <c r="AP4352" t="s">
        <v>32</v>
      </c>
    </row>
    <row r="4353" spans="1:42" x14ac:dyDescent="0.25">
      <c r="A4353">
        <v>201908</v>
      </c>
      <c r="B4353" t="str">
        <f t="shared" si="938"/>
        <v>2019-II</v>
      </c>
      <c r="C4353" t="s">
        <v>4419</v>
      </c>
      <c r="D4353" t="s">
        <v>4419</v>
      </c>
      <c r="E4353">
        <v>30823288</v>
      </c>
      <c r="F4353" t="s">
        <v>29</v>
      </c>
      <c r="G4353">
        <v>0</v>
      </c>
      <c r="H4353">
        <v>0</v>
      </c>
      <c r="I4353">
        <v>0</v>
      </c>
      <c r="J4353">
        <f t="shared" si="939"/>
        <v>0</v>
      </c>
      <c r="K4353" t="str">
        <f t="shared" si="940"/>
        <v>Modelamiento</v>
      </c>
      <c r="L4353">
        <f t="shared" si="941"/>
        <v>0</v>
      </c>
      <c r="M4353">
        <v>26</v>
      </c>
      <c r="N4353" t="str">
        <f t="shared" si="942"/>
        <v>&lt;=30</v>
      </c>
      <c r="O4353" t="s">
        <v>56</v>
      </c>
      <c r="P4353" t="s">
        <v>39</v>
      </c>
      <c r="Q4353">
        <v>58698</v>
      </c>
      <c r="R4353">
        <v>500</v>
      </c>
      <c r="S4353" t="str">
        <f t="shared" si="943"/>
        <v>&lt;=500</v>
      </c>
      <c r="T4353">
        <v>1422</v>
      </c>
      <c r="U4353" t="str">
        <f t="shared" si="944"/>
        <v>&lt;=1500</v>
      </c>
      <c r="V4353" t="s">
        <v>585</v>
      </c>
      <c r="W4353">
        <v>56228</v>
      </c>
      <c r="X4353" s="12">
        <f t="shared" si="945"/>
        <v>8.8923667923454502E-3</v>
      </c>
      <c r="Y4353" t="str">
        <f t="shared" si="946"/>
        <v>&lt;=0.01</v>
      </c>
      <c r="Z4353" t="s">
        <v>32</v>
      </c>
      <c r="AA4353">
        <v>0</v>
      </c>
      <c r="AB4353">
        <v>7688.61</v>
      </c>
      <c r="AC4353" t="str">
        <f t="shared" si="947"/>
        <v>&gt;5000</v>
      </c>
      <c r="AD4353">
        <v>0</v>
      </c>
      <c r="AE4353" t="str">
        <f t="shared" si="948"/>
        <v>=0</v>
      </c>
      <c r="AF4353">
        <v>0</v>
      </c>
      <c r="AG4353" t="str">
        <f t="shared" si="949"/>
        <v>&lt;=500</v>
      </c>
      <c r="AH4353" t="s">
        <v>32</v>
      </c>
      <c r="AI4353" t="str">
        <f t="shared" si="950"/>
        <v/>
      </c>
      <c r="AJ4353" t="s">
        <v>32</v>
      </c>
      <c r="AK4353" t="str">
        <f t="shared" si="951"/>
        <v/>
      </c>
      <c r="AL4353">
        <v>12</v>
      </c>
      <c r="AM4353">
        <v>12</v>
      </c>
      <c r="AN4353">
        <v>0</v>
      </c>
      <c r="AO4353">
        <v>1</v>
      </c>
      <c r="AP4353" t="s">
        <v>32</v>
      </c>
    </row>
    <row r="4354" spans="1:42" x14ac:dyDescent="0.25">
      <c r="A4354">
        <v>201908</v>
      </c>
      <c r="B4354" t="str">
        <f t="shared" si="938"/>
        <v>2019-II</v>
      </c>
      <c r="C4354" t="s">
        <v>4420</v>
      </c>
      <c r="D4354" t="s">
        <v>4420</v>
      </c>
      <c r="E4354">
        <v>30821563</v>
      </c>
      <c r="F4354" t="s">
        <v>29</v>
      </c>
      <c r="G4354">
        <v>0</v>
      </c>
      <c r="H4354">
        <v>0</v>
      </c>
      <c r="I4354">
        <v>0</v>
      </c>
      <c r="J4354">
        <f t="shared" si="939"/>
        <v>0</v>
      </c>
      <c r="K4354" t="str">
        <f t="shared" si="940"/>
        <v>Modelamiento</v>
      </c>
      <c r="L4354">
        <f t="shared" si="941"/>
        <v>0</v>
      </c>
      <c r="M4354">
        <v>44</v>
      </c>
      <c r="N4354" t="str">
        <f t="shared" si="942"/>
        <v>&lt;=45</v>
      </c>
      <c r="O4354" t="s">
        <v>56</v>
      </c>
      <c r="P4354" t="s">
        <v>69</v>
      </c>
      <c r="Q4354">
        <v>40229</v>
      </c>
      <c r="R4354">
        <v>500</v>
      </c>
      <c r="S4354" t="str">
        <f t="shared" si="943"/>
        <v>&lt;=500</v>
      </c>
      <c r="T4354">
        <v>1260</v>
      </c>
      <c r="U4354" t="str">
        <f t="shared" si="944"/>
        <v>&lt;=1300</v>
      </c>
      <c r="V4354" t="s">
        <v>597</v>
      </c>
      <c r="W4354">
        <v>37759</v>
      </c>
      <c r="X4354" s="12">
        <f t="shared" si="945"/>
        <v>1.3241876109007124E-2</v>
      </c>
      <c r="Y4354" t="str">
        <f t="shared" si="946"/>
        <v>&lt;=0.02</v>
      </c>
      <c r="Z4354" t="s">
        <v>32</v>
      </c>
      <c r="AA4354">
        <v>9</v>
      </c>
      <c r="AB4354" t="s">
        <v>32</v>
      </c>
      <c r="AC4354" t="str">
        <f t="shared" si="947"/>
        <v/>
      </c>
      <c r="AD4354" t="s">
        <v>32</v>
      </c>
      <c r="AE4354" t="str">
        <f t="shared" si="948"/>
        <v/>
      </c>
      <c r="AF4354" t="s">
        <v>32</v>
      </c>
      <c r="AG4354" t="str">
        <f t="shared" si="949"/>
        <v/>
      </c>
      <c r="AH4354" t="s">
        <v>32</v>
      </c>
      <c r="AI4354" t="str">
        <f t="shared" si="950"/>
        <v/>
      </c>
      <c r="AJ4354" t="s">
        <v>32</v>
      </c>
      <c r="AK4354" t="str">
        <f t="shared" si="951"/>
        <v/>
      </c>
      <c r="AL4354">
        <v>0</v>
      </c>
      <c r="AM4354">
        <v>0</v>
      </c>
      <c r="AN4354">
        <v>0</v>
      </c>
      <c r="AO4354" t="s">
        <v>32</v>
      </c>
      <c r="AP4354" t="s">
        <v>32</v>
      </c>
    </row>
    <row r="4355" spans="1:42" x14ac:dyDescent="0.25">
      <c r="A4355">
        <v>201908</v>
      </c>
      <c r="B4355" t="str">
        <f t="shared" ref="B4355:B4418" si="952">+CONCATENATE(MID(A4355,1,4),IF(MID(A4355,5,2)*1&lt;=6,"-I","-II"))</f>
        <v>2019-II</v>
      </c>
      <c r="C4355" t="s">
        <v>4421</v>
      </c>
      <c r="D4355" t="s">
        <v>4421</v>
      </c>
      <c r="E4355">
        <v>30813041</v>
      </c>
      <c r="F4355" t="s">
        <v>29</v>
      </c>
      <c r="G4355">
        <v>1</v>
      </c>
      <c r="H4355">
        <v>0</v>
      </c>
      <c r="I4355">
        <v>0</v>
      </c>
      <c r="J4355">
        <f t="shared" ref="J4355:J4418" si="953">+IF(OR(O4355="Taxista propietario",O4355="Taxista palanca"),0,1)</f>
        <v>0</v>
      </c>
      <c r="K4355" t="str">
        <f t="shared" ref="K4355:K4418" si="954">+IF(I4355&gt;0,"Insuficiente",IF(H4355&gt;0,"Indeterminado",IF(J4355&gt;0,"Perfil","Modelamiento")))</f>
        <v>Modelamiento</v>
      </c>
      <c r="L4355">
        <f t="shared" ref="L4355:L4418" si="955">+IF(AND(A4355&gt;=201410,A4355&lt;=201908),0,1)</f>
        <v>0</v>
      </c>
      <c r="M4355">
        <v>31</v>
      </c>
      <c r="N4355" t="str">
        <f t="shared" ref="N4355:N4418" si="956">+IF(M4355&lt;=25,"&lt;=25",IF(M4355&lt;=30,"&lt;=30",IF(M4355&lt;=35,"&lt;=35",IF(M4355&lt;=40,"&lt;=40",IF(M4355&lt;=45,"&lt;=45",IF(M4355&lt;=50,"&lt;=50",IF(M4355&lt;=55,"&lt;=55",IF(M4355&lt;=60,"&lt;=60","&gt;60"))))))))</f>
        <v>&lt;=35</v>
      </c>
      <c r="O4355" t="s">
        <v>56</v>
      </c>
      <c r="P4355" t="s">
        <v>31</v>
      </c>
      <c r="Q4355">
        <v>47993</v>
      </c>
      <c r="R4355">
        <v>2473</v>
      </c>
      <c r="S4355" t="str">
        <f t="shared" ref="S4355:S4418" si="957">+IF(R4355="NULL","",IF(R4355=0,"=0",IF(R4355&lt;=500,"&lt;=500",IF(R4355&lt;=1000,"&lt;=1000",IF(R4355&lt;=1500,"&lt;=1500",IF(R4355&lt;=2000,"&lt;=2000",IF(R4355&lt;=2500,"&lt;=2500","&gt;2500")))))))</f>
        <v>&lt;=2500</v>
      </c>
      <c r="T4355">
        <v>1360</v>
      </c>
      <c r="U4355" t="str">
        <f t="shared" ref="U4355:U4418" si="958">+IF(T4355="NULL","",IF(T4355&lt;=1000,"&lt;=1000",IF(T4355&lt;=1100,"&lt;=1100",IF(T4355&lt;=1200,"&lt;=1200",IF(T4355&lt;=1300,"&lt;=1300",IF(T4355&lt;=1400,"&lt;=1400",IF(T4355&lt;=1500,"&lt;=1500","&gt;1500")))))))</f>
        <v>&lt;=1400</v>
      </c>
      <c r="V4355" t="s">
        <v>1407</v>
      </c>
      <c r="W4355">
        <v>47466</v>
      </c>
      <c r="X4355" s="12">
        <f t="shared" ref="X4355:X4418" si="959">+IFERROR(R4355/W4355,"NULL")</f>
        <v>5.2100450849028777E-2</v>
      </c>
      <c r="Y4355" t="str">
        <f t="shared" ref="Y4355:Y4418" si="960">+IF(X4355="NULL","",IF(X4355=0,"=0",IF(X4355&lt;=0.01,"&lt;=0.01",IF(X4355&lt;=0.02,"&lt;=0.02",IF(X4355&lt;=0.03,"&lt;=0.03",IF(X4355&lt;=0.04,"&lt;=0.04",IF(X4355&lt;=0.05,"&lt;=0.05",IF(X4355&lt;=0.06,"&lt;=0.06","&gt;0.06"))))))))</f>
        <v>&lt;=0.06</v>
      </c>
      <c r="Z4355" t="s">
        <v>32</v>
      </c>
      <c r="AA4355">
        <v>4</v>
      </c>
      <c r="AB4355">
        <v>183.43</v>
      </c>
      <c r="AC4355" t="str">
        <f t="shared" ref="AC4355:AC4418" si="961">+IF(AB4355="NULL","",IF(AB4355&lt;=500,"&lt;=500",IF(AB4355&lt;=1000,"&lt;=1000",IF(AB4355&lt;=2000,"&lt;=2000",IF(AB4355&lt;=3000,"&lt;=3000",IF(AB4355&lt;=4000,"&lt;=4000",IF(AB4355&lt;=5000,"&lt;=5000","&gt;5000")))))))</f>
        <v>&lt;=500</v>
      </c>
      <c r="AD4355">
        <v>2651</v>
      </c>
      <c r="AE4355" t="str">
        <f t="shared" ref="AE4355:AE4418" si="962">+IF(AD4355="NULL","",IF(AD4355=0,"=0",IF(AD4355&lt;=8,"&lt;=8",IF(AD4355&lt;=30,"&lt;=30",IF(AD4355&lt;=60,"&lt;=60",IF(AD4355&lt;=90,"&lt;=90",IF(AD4355&lt;=120,"&lt;=120","&gt;120")))))))</f>
        <v>&gt;120</v>
      </c>
      <c r="AF4355">
        <v>183.43</v>
      </c>
      <c r="AG4355" t="str">
        <f t="shared" ref="AG4355:AG4418" si="963">+IF(AF4355="NULL","",IF(AF4355&lt;=500,"&lt;=500",IF(AF4355&lt;=1000,"&lt;=1000",IF(AF4355&lt;=2000,"&lt;=2000",IF(AF4355&lt;=3000,"&lt;=3000",IF(AF4355&lt;=4000,"&lt;=4000",IF(AF4355&lt;=5000,"&lt;=5000","&gt;5000")))))))</f>
        <v>&lt;=500</v>
      </c>
      <c r="AH4355" t="s">
        <v>32</v>
      </c>
      <c r="AI4355" t="str">
        <f t="shared" ref="AI4355:AI4418" si="964">+IF(AH4355="NULL","",IF(AH4355&lt;=500,"&lt;=500",IF(AH4355&lt;=1000,"&lt;=1000",IF(AH4355&lt;=2000,"&lt;=2000",IF(AH4355&lt;=3000,"&lt;=3000",IF(AH4355&lt;=4000,"&lt;=4000",IF(AH4355&lt;=5000,"&lt;=5000","&gt;5000")))))))</f>
        <v/>
      </c>
      <c r="AJ4355" t="s">
        <v>32</v>
      </c>
      <c r="AK4355" t="str">
        <f t="shared" ref="AK4355:AK4418" si="965">+IF(AJ4355="NULL","",IF(AJ4355=0,"=0",IF(AJ4355&lt;=0.1,"&lt;=0.1",IF(AJ4355&lt;=0.2,"&lt;=0.2",IF(AJ4355&lt;=0.3,"&lt;=0.3",IF(AJ4355&lt;=0.4,"&lt;=0.4",IF(AJ4355&lt;=0.5,"&lt;=0.5",IF(AJ4355&lt;=0.6,"&lt;=0.6",IF(AJ4355&lt;=0.7,"&lt;=0.7",IF(AJ4355&lt;=0.8,"&lt;=0.8",IF(AJ4355&lt;=0.9,"&lt;=0.9","&gt;0.9")))))))))))</f>
        <v/>
      </c>
      <c r="AL4355">
        <v>12</v>
      </c>
      <c r="AM4355">
        <v>0</v>
      </c>
      <c r="AN4355">
        <v>12</v>
      </c>
      <c r="AO4355" t="s">
        <v>32</v>
      </c>
      <c r="AP4355">
        <v>1</v>
      </c>
    </row>
    <row r="4356" spans="1:42" x14ac:dyDescent="0.25">
      <c r="A4356">
        <v>201908</v>
      </c>
      <c r="B4356" t="str">
        <f t="shared" si="952"/>
        <v>2019-II</v>
      </c>
      <c r="C4356" t="s">
        <v>4422</v>
      </c>
      <c r="D4356" t="s">
        <v>4422</v>
      </c>
      <c r="E4356">
        <v>30827290</v>
      </c>
      <c r="F4356" t="s">
        <v>29</v>
      </c>
      <c r="G4356">
        <v>0</v>
      </c>
      <c r="H4356">
        <v>0</v>
      </c>
      <c r="I4356">
        <v>0</v>
      </c>
      <c r="J4356">
        <f t="shared" si="953"/>
        <v>0</v>
      </c>
      <c r="K4356" t="str">
        <f t="shared" si="954"/>
        <v>Modelamiento</v>
      </c>
      <c r="L4356">
        <f t="shared" si="955"/>
        <v>0</v>
      </c>
      <c r="M4356">
        <v>21</v>
      </c>
      <c r="N4356" t="str">
        <f t="shared" si="956"/>
        <v>&lt;=25</v>
      </c>
      <c r="O4356" t="s">
        <v>56</v>
      </c>
      <c r="P4356" t="s">
        <v>31</v>
      </c>
      <c r="Q4356">
        <v>50062</v>
      </c>
      <c r="R4356">
        <v>1031</v>
      </c>
      <c r="S4356" t="str">
        <f t="shared" si="957"/>
        <v>&lt;=1500</v>
      </c>
      <c r="T4356">
        <v>1413</v>
      </c>
      <c r="U4356" t="str">
        <f t="shared" si="958"/>
        <v>&lt;=1500</v>
      </c>
      <c r="V4356" t="s">
        <v>585</v>
      </c>
      <c r="W4356">
        <v>47373</v>
      </c>
      <c r="X4356" s="12">
        <f t="shared" si="959"/>
        <v>2.1763451755219217E-2</v>
      </c>
      <c r="Y4356" t="str">
        <f t="shared" si="960"/>
        <v>&lt;=0.03</v>
      </c>
      <c r="Z4356" t="s">
        <v>32</v>
      </c>
      <c r="AA4356">
        <v>9</v>
      </c>
      <c r="AB4356" t="s">
        <v>32</v>
      </c>
      <c r="AC4356" t="str">
        <f t="shared" si="961"/>
        <v/>
      </c>
      <c r="AD4356" t="s">
        <v>32</v>
      </c>
      <c r="AE4356" t="str">
        <f t="shared" si="962"/>
        <v/>
      </c>
      <c r="AF4356" t="s">
        <v>32</v>
      </c>
      <c r="AG4356" t="str">
        <f t="shared" si="963"/>
        <v/>
      </c>
      <c r="AH4356" t="s">
        <v>32</v>
      </c>
      <c r="AI4356" t="str">
        <f t="shared" si="964"/>
        <v/>
      </c>
      <c r="AJ4356" t="s">
        <v>32</v>
      </c>
      <c r="AK4356" t="str">
        <f t="shared" si="965"/>
        <v/>
      </c>
      <c r="AL4356">
        <v>0</v>
      </c>
      <c r="AM4356">
        <v>0</v>
      </c>
      <c r="AN4356">
        <v>0</v>
      </c>
      <c r="AO4356" t="s">
        <v>32</v>
      </c>
      <c r="AP4356" t="s">
        <v>32</v>
      </c>
    </row>
    <row r="4357" spans="1:42" x14ac:dyDescent="0.25">
      <c r="A4357">
        <v>201908</v>
      </c>
      <c r="B4357" t="str">
        <f t="shared" si="952"/>
        <v>2019-II</v>
      </c>
      <c r="C4357" t="s">
        <v>4423</v>
      </c>
      <c r="D4357" t="s">
        <v>4423</v>
      </c>
      <c r="E4357">
        <v>30792539</v>
      </c>
      <c r="F4357" t="s">
        <v>29</v>
      </c>
      <c r="G4357">
        <v>0</v>
      </c>
      <c r="H4357">
        <v>0</v>
      </c>
      <c r="I4357">
        <v>0</v>
      </c>
      <c r="J4357">
        <f t="shared" si="953"/>
        <v>0</v>
      </c>
      <c r="K4357" t="str">
        <f t="shared" si="954"/>
        <v>Modelamiento</v>
      </c>
      <c r="L4357">
        <f t="shared" si="955"/>
        <v>0</v>
      </c>
      <c r="M4357">
        <v>38</v>
      </c>
      <c r="N4357" t="str">
        <f t="shared" si="956"/>
        <v>&lt;=40</v>
      </c>
      <c r="O4357" t="s">
        <v>56</v>
      </c>
      <c r="P4357" t="s">
        <v>39</v>
      </c>
      <c r="Q4357">
        <v>42070</v>
      </c>
      <c r="R4357">
        <v>1649</v>
      </c>
      <c r="S4357" t="str">
        <f t="shared" si="957"/>
        <v>&lt;=2000</v>
      </c>
      <c r="T4357">
        <v>1385</v>
      </c>
      <c r="U4357" t="str">
        <f t="shared" si="958"/>
        <v>&lt;=1400</v>
      </c>
      <c r="V4357" t="s">
        <v>1407</v>
      </c>
      <c r="W4357">
        <v>39969</v>
      </c>
      <c r="X4357" s="12">
        <f t="shared" si="959"/>
        <v>4.1256974154970101E-2</v>
      </c>
      <c r="Y4357" t="str">
        <f t="shared" si="960"/>
        <v>&lt;=0.05</v>
      </c>
      <c r="Z4357" t="s">
        <v>32</v>
      </c>
      <c r="AA4357">
        <v>0</v>
      </c>
      <c r="AB4357">
        <v>1236.98</v>
      </c>
      <c r="AC4357" t="str">
        <f t="shared" si="961"/>
        <v>&lt;=2000</v>
      </c>
      <c r="AD4357">
        <v>0</v>
      </c>
      <c r="AE4357" t="str">
        <f t="shared" si="962"/>
        <v>=0</v>
      </c>
      <c r="AF4357">
        <v>0</v>
      </c>
      <c r="AG4357" t="str">
        <f t="shared" si="963"/>
        <v>&lt;=500</v>
      </c>
      <c r="AH4357">
        <v>1200</v>
      </c>
      <c r="AI4357" t="str">
        <f t="shared" si="964"/>
        <v>&lt;=2000</v>
      </c>
      <c r="AJ4357">
        <v>1</v>
      </c>
      <c r="AK4357" t="str">
        <f t="shared" si="965"/>
        <v>&gt;0.9</v>
      </c>
      <c r="AL4357">
        <v>1</v>
      </c>
      <c r="AM4357">
        <v>1</v>
      </c>
      <c r="AN4357">
        <v>0</v>
      </c>
      <c r="AO4357">
        <v>1</v>
      </c>
      <c r="AP4357" t="s">
        <v>32</v>
      </c>
    </row>
    <row r="4358" spans="1:42" x14ac:dyDescent="0.25">
      <c r="A4358">
        <v>201908</v>
      </c>
      <c r="B4358" t="str">
        <f t="shared" si="952"/>
        <v>2019-II</v>
      </c>
      <c r="C4358" t="s">
        <v>4424</v>
      </c>
      <c r="D4358" t="s">
        <v>4424</v>
      </c>
      <c r="E4358">
        <v>30824475</v>
      </c>
      <c r="F4358" t="s">
        <v>29</v>
      </c>
      <c r="G4358">
        <v>0</v>
      </c>
      <c r="H4358">
        <v>0</v>
      </c>
      <c r="I4358">
        <v>0</v>
      </c>
      <c r="J4358">
        <f t="shared" si="953"/>
        <v>0</v>
      </c>
      <c r="K4358" t="str">
        <f t="shared" si="954"/>
        <v>Modelamiento</v>
      </c>
      <c r="L4358">
        <f t="shared" si="955"/>
        <v>0</v>
      </c>
      <c r="M4358">
        <v>46</v>
      </c>
      <c r="N4358" t="str">
        <f t="shared" si="956"/>
        <v>&lt;=50</v>
      </c>
      <c r="O4358" t="s">
        <v>56</v>
      </c>
      <c r="P4358" t="s">
        <v>35</v>
      </c>
      <c r="Q4358">
        <v>52138</v>
      </c>
      <c r="R4358">
        <v>500</v>
      </c>
      <c r="S4358" t="str">
        <f t="shared" si="957"/>
        <v>&lt;=500</v>
      </c>
      <c r="T4358">
        <v>1260</v>
      </c>
      <c r="U4358" t="str">
        <f t="shared" si="958"/>
        <v>&lt;=1300</v>
      </c>
      <c r="V4358" t="s">
        <v>601</v>
      </c>
      <c r="W4358">
        <v>49668</v>
      </c>
      <c r="X4358" s="12">
        <f t="shared" si="959"/>
        <v>1.0066843843118305E-2</v>
      </c>
      <c r="Y4358" t="str">
        <f t="shared" si="960"/>
        <v>&lt;=0.02</v>
      </c>
      <c r="Z4358" t="s">
        <v>32</v>
      </c>
      <c r="AA4358">
        <v>4</v>
      </c>
      <c r="AB4358">
        <v>997.96</v>
      </c>
      <c r="AC4358" t="str">
        <f t="shared" si="961"/>
        <v>&lt;=1000</v>
      </c>
      <c r="AD4358">
        <v>482</v>
      </c>
      <c r="AE4358" t="str">
        <f t="shared" si="962"/>
        <v>&gt;120</v>
      </c>
      <c r="AF4358">
        <v>997.96</v>
      </c>
      <c r="AG4358" t="str">
        <f t="shared" si="963"/>
        <v>&lt;=1000</v>
      </c>
      <c r="AH4358">
        <v>998</v>
      </c>
      <c r="AI4358" t="str">
        <f t="shared" si="964"/>
        <v>&lt;=1000</v>
      </c>
      <c r="AJ4358">
        <v>1</v>
      </c>
      <c r="AK4358" t="str">
        <f t="shared" si="965"/>
        <v>&gt;0.9</v>
      </c>
      <c r="AL4358">
        <v>12</v>
      </c>
      <c r="AM4358">
        <v>0</v>
      </c>
      <c r="AN4358">
        <v>12</v>
      </c>
      <c r="AO4358" t="s">
        <v>32</v>
      </c>
      <c r="AP4358">
        <v>1</v>
      </c>
    </row>
    <row r="4359" spans="1:42" x14ac:dyDescent="0.25">
      <c r="A4359">
        <v>201908</v>
      </c>
      <c r="B4359" t="str">
        <f t="shared" si="952"/>
        <v>2019-II</v>
      </c>
      <c r="C4359" t="s">
        <v>4425</v>
      </c>
      <c r="D4359" t="s">
        <v>4425</v>
      </c>
      <c r="E4359">
        <v>30828431</v>
      </c>
      <c r="F4359" t="s">
        <v>29</v>
      </c>
      <c r="G4359">
        <v>0</v>
      </c>
      <c r="H4359">
        <v>0</v>
      </c>
      <c r="I4359">
        <v>1</v>
      </c>
      <c r="J4359">
        <f t="shared" si="953"/>
        <v>0</v>
      </c>
      <c r="K4359" t="str">
        <f t="shared" si="954"/>
        <v>Insuficiente</v>
      </c>
      <c r="L4359">
        <f t="shared" si="955"/>
        <v>0</v>
      </c>
      <c r="M4359">
        <v>27</v>
      </c>
      <c r="N4359" t="str">
        <f t="shared" si="956"/>
        <v>&lt;=30</v>
      </c>
      <c r="O4359" t="s">
        <v>56</v>
      </c>
      <c r="P4359" t="s">
        <v>39</v>
      </c>
      <c r="Q4359">
        <v>52138</v>
      </c>
      <c r="R4359">
        <v>500</v>
      </c>
      <c r="S4359" t="str">
        <f t="shared" si="957"/>
        <v>&lt;=500</v>
      </c>
      <c r="T4359">
        <v>1261</v>
      </c>
      <c r="U4359" t="str">
        <f t="shared" si="958"/>
        <v>&lt;=1300</v>
      </c>
      <c r="V4359" t="s">
        <v>612</v>
      </c>
      <c r="W4359">
        <v>49668</v>
      </c>
      <c r="X4359" s="12">
        <f t="shared" si="959"/>
        <v>1.0066843843118305E-2</v>
      </c>
      <c r="Y4359" t="str">
        <f t="shared" si="960"/>
        <v>&lt;=0.02</v>
      </c>
      <c r="Z4359" t="s">
        <v>32</v>
      </c>
      <c r="AA4359">
        <v>0</v>
      </c>
      <c r="AB4359">
        <v>2000</v>
      </c>
      <c r="AC4359" t="str">
        <f t="shared" si="961"/>
        <v>&lt;=2000</v>
      </c>
      <c r="AD4359">
        <v>0</v>
      </c>
      <c r="AE4359" t="str">
        <f t="shared" si="962"/>
        <v>=0</v>
      </c>
      <c r="AF4359">
        <v>0</v>
      </c>
      <c r="AG4359" t="str">
        <f t="shared" si="963"/>
        <v>&lt;=500</v>
      </c>
      <c r="AH4359" t="s">
        <v>32</v>
      </c>
      <c r="AI4359" t="str">
        <f t="shared" si="964"/>
        <v/>
      </c>
      <c r="AJ4359" t="s">
        <v>32</v>
      </c>
      <c r="AK4359" t="str">
        <f t="shared" si="965"/>
        <v/>
      </c>
      <c r="AL4359">
        <v>5</v>
      </c>
      <c r="AM4359">
        <v>5</v>
      </c>
      <c r="AN4359">
        <v>0</v>
      </c>
      <c r="AO4359">
        <v>8</v>
      </c>
      <c r="AP4359" t="s">
        <v>32</v>
      </c>
    </row>
    <row r="4360" spans="1:42" x14ac:dyDescent="0.25">
      <c r="A4360">
        <v>201908</v>
      </c>
      <c r="B4360" t="str">
        <f t="shared" si="952"/>
        <v>2019-II</v>
      </c>
      <c r="C4360" t="s">
        <v>4426</v>
      </c>
      <c r="D4360" t="s">
        <v>4426</v>
      </c>
      <c r="E4360">
        <v>30830461</v>
      </c>
      <c r="F4360" t="s">
        <v>29</v>
      </c>
      <c r="G4360">
        <v>1</v>
      </c>
      <c r="H4360">
        <v>0</v>
      </c>
      <c r="I4360">
        <v>0</v>
      </c>
      <c r="J4360">
        <f t="shared" si="953"/>
        <v>0</v>
      </c>
      <c r="K4360" t="str">
        <f t="shared" si="954"/>
        <v>Modelamiento</v>
      </c>
      <c r="L4360">
        <f t="shared" si="955"/>
        <v>0</v>
      </c>
      <c r="M4360">
        <v>63</v>
      </c>
      <c r="N4360" t="str">
        <f t="shared" si="956"/>
        <v>&gt;60</v>
      </c>
      <c r="O4360" t="s">
        <v>56</v>
      </c>
      <c r="P4360" t="s">
        <v>39</v>
      </c>
      <c r="Q4360">
        <v>39839</v>
      </c>
      <c r="R4360">
        <v>500</v>
      </c>
      <c r="S4360" t="str">
        <f t="shared" si="957"/>
        <v>&lt;=500</v>
      </c>
      <c r="T4360">
        <v>963</v>
      </c>
      <c r="U4360" t="str">
        <f t="shared" si="958"/>
        <v>&lt;=1000</v>
      </c>
      <c r="V4360" t="s">
        <v>585</v>
      </c>
      <c r="W4360">
        <v>37369</v>
      </c>
      <c r="X4360" s="12">
        <f t="shared" si="959"/>
        <v>1.3380074393213627E-2</v>
      </c>
      <c r="Y4360" t="str">
        <f t="shared" si="960"/>
        <v>&lt;=0.02</v>
      </c>
      <c r="Z4360" t="s">
        <v>32</v>
      </c>
      <c r="AA4360">
        <v>0</v>
      </c>
      <c r="AB4360">
        <v>2821.52</v>
      </c>
      <c r="AC4360" t="str">
        <f t="shared" si="961"/>
        <v>&lt;=3000</v>
      </c>
      <c r="AD4360">
        <v>0</v>
      </c>
      <c r="AE4360" t="str">
        <f t="shared" si="962"/>
        <v>=0</v>
      </c>
      <c r="AF4360">
        <v>0</v>
      </c>
      <c r="AG4360" t="str">
        <f t="shared" si="963"/>
        <v>&lt;=500</v>
      </c>
      <c r="AH4360" t="s">
        <v>32</v>
      </c>
      <c r="AI4360" t="str">
        <f t="shared" si="964"/>
        <v/>
      </c>
      <c r="AJ4360" t="s">
        <v>32</v>
      </c>
      <c r="AK4360" t="str">
        <f t="shared" si="965"/>
        <v/>
      </c>
      <c r="AL4360">
        <v>6</v>
      </c>
      <c r="AM4360">
        <v>6</v>
      </c>
      <c r="AN4360">
        <v>0</v>
      </c>
      <c r="AO4360">
        <v>1</v>
      </c>
      <c r="AP4360" t="s">
        <v>32</v>
      </c>
    </row>
    <row r="4361" spans="1:42" x14ac:dyDescent="0.25">
      <c r="A4361">
        <v>201908</v>
      </c>
      <c r="B4361" t="str">
        <f t="shared" si="952"/>
        <v>2019-II</v>
      </c>
      <c r="C4361" t="s">
        <v>4427</v>
      </c>
      <c r="D4361" t="s">
        <v>4427</v>
      </c>
      <c r="E4361">
        <v>30829768</v>
      </c>
      <c r="F4361" t="s">
        <v>29</v>
      </c>
      <c r="G4361">
        <v>0</v>
      </c>
      <c r="H4361">
        <v>0</v>
      </c>
      <c r="I4361">
        <v>0</v>
      </c>
      <c r="J4361">
        <f t="shared" si="953"/>
        <v>0</v>
      </c>
      <c r="K4361" t="str">
        <f t="shared" si="954"/>
        <v>Modelamiento</v>
      </c>
      <c r="L4361">
        <f t="shared" si="955"/>
        <v>0</v>
      </c>
      <c r="M4361">
        <v>25</v>
      </c>
      <c r="N4361" t="str">
        <f t="shared" si="956"/>
        <v>&lt;=25</v>
      </c>
      <c r="O4361" t="s">
        <v>56</v>
      </c>
      <c r="P4361" t="s">
        <v>39</v>
      </c>
      <c r="Q4361">
        <v>51349</v>
      </c>
      <c r="R4361">
        <v>1031</v>
      </c>
      <c r="S4361" t="str">
        <f t="shared" si="957"/>
        <v>&lt;=1500</v>
      </c>
      <c r="T4361">
        <v>1267</v>
      </c>
      <c r="U4361" t="str">
        <f t="shared" si="958"/>
        <v>&lt;=1300</v>
      </c>
      <c r="V4361" t="s">
        <v>601</v>
      </c>
      <c r="W4361">
        <v>48660</v>
      </c>
      <c r="X4361" s="12">
        <f t="shared" si="959"/>
        <v>2.1187833949856145E-2</v>
      </c>
      <c r="Y4361" t="str">
        <f t="shared" si="960"/>
        <v>&lt;=0.03</v>
      </c>
      <c r="Z4361" t="s">
        <v>32</v>
      </c>
      <c r="AA4361">
        <v>0</v>
      </c>
      <c r="AB4361">
        <v>1417.88</v>
      </c>
      <c r="AC4361" t="str">
        <f t="shared" si="961"/>
        <v>&lt;=2000</v>
      </c>
      <c r="AD4361">
        <v>0</v>
      </c>
      <c r="AE4361" t="str">
        <f t="shared" si="962"/>
        <v>=0</v>
      </c>
      <c r="AF4361">
        <v>0</v>
      </c>
      <c r="AG4361" t="str">
        <f t="shared" si="963"/>
        <v>&lt;=500</v>
      </c>
      <c r="AH4361" t="s">
        <v>32</v>
      </c>
      <c r="AI4361" t="str">
        <f t="shared" si="964"/>
        <v/>
      </c>
      <c r="AJ4361" t="s">
        <v>32</v>
      </c>
      <c r="AK4361" t="str">
        <f t="shared" si="965"/>
        <v/>
      </c>
      <c r="AL4361">
        <v>4</v>
      </c>
      <c r="AM4361">
        <v>4</v>
      </c>
      <c r="AN4361">
        <v>0</v>
      </c>
      <c r="AO4361">
        <v>1</v>
      </c>
      <c r="AP4361" t="s">
        <v>32</v>
      </c>
    </row>
    <row r="4362" spans="1:42" x14ac:dyDescent="0.25">
      <c r="A4362">
        <v>201908</v>
      </c>
      <c r="B4362" t="str">
        <f t="shared" si="952"/>
        <v>2019-II</v>
      </c>
      <c r="C4362" t="s">
        <v>4428</v>
      </c>
      <c r="D4362" t="s">
        <v>4428</v>
      </c>
      <c r="E4362">
        <v>30830096</v>
      </c>
      <c r="F4362" t="s">
        <v>29</v>
      </c>
      <c r="G4362">
        <v>0</v>
      </c>
      <c r="H4362">
        <v>0</v>
      </c>
      <c r="I4362">
        <v>0</v>
      </c>
      <c r="J4362">
        <f t="shared" si="953"/>
        <v>0</v>
      </c>
      <c r="K4362" t="str">
        <f t="shared" si="954"/>
        <v>Modelamiento</v>
      </c>
      <c r="L4362">
        <f t="shared" si="955"/>
        <v>0</v>
      </c>
      <c r="M4362">
        <v>31</v>
      </c>
      <c r="N4362" t="str">
        <f t="shared" si="956"/>
        <v>&lt;=35</v>
      </c>
      <c r="O4362" t="s">
        <v>56</v>
      </c>
      <c r="P4362" t="s">
        <v>39</v>
      </c>
      <c r="Q4362">
        <v>40589</v>
      </c>
      <c r="R4362">
        <v>500</v>
      </c>
      <c r="S4362" t="str">
        <f t="shared" si="957"/>
        <v>&lt;=500</v>
      </c>
      <c r="T4362">
        <v>983</v>
      </c>
      <c r="U4362" t="str">
        <f t="shared" si="958"/>
        <v>&lt;=1000</v>
      </c>
      <c r="V4362" t="s">
        <v>597</v>
      </c>
      <c r="W4362">
        <v>37369</v>
      </c>
      <c r="X4362" s="12">
        <f t="shared" si="959"/>
        <v>1.3380074393213627E-2</v>
      </c>
      <c r="Y4362" t="str">
        <f t="shared" si="960"/>
        <v>&lt;=0.02</v>
      </c>
      <c r="Z4362" t="s">
        <v>32</v>
      </c>
      <c r="AA4362">
        <v>9</v>
      </c>
      <c r="AB4362" t="s">
        <v>32</v>
      </c>
      <c r="AC4362" t="str">
        <f t="shared" si="961"/>
        <v/>
      </c>
      <c r="AD4362" t="s">
        <v>32</v>
      </c>
      <c r="AE4362" t="str">
        <f t="shared" si="962"/>
        <v/>
      </c>
      <c r="AF4362" t="s">
        <v>32</v>
      </c>
      <c r="AG4362" t="str">
        <f t="shared" si="963"/>
        <v/>
      </c>
      <c r="AH4362" t="s">
        <v>32</v>
      </c>
      <c r="AI4362" t="str">
        <f t="shared" si="964"/>
        <v/>
      </c>
      <c r="AJ4362" t="s">
        <v>32</v>
      </c>
      <c r="AK4362" t="str">
        <f t="shared" si="965"/>
        <v/>
      </c>
      <c r="AL4362">
        <v>0</v>
      </c>
      <c r="AM4362">
        <v>0</v>
      </c>
      <c r="AN4362">
        <v>0</v>
      </c>
      <c r="AO4362" t="s">
        <v>32</v>
      </c>
      <c r="AP4362" t="s">
        <v>32</v>
      </c>
    </row>
    <row r="4363" spans="1:42" x14ac:dyDescent="0.25">
      <c r="A4363">
        <v>201908</v>
      </c>
      <c r="B4363" t="str">
        <f t="shared" si="952"/>
        <v>2019-II</v>
      </c>
      <c r="C4363" t="s">
        <v>4429</v>
      </c>
      <c r="D4363" t="s">
        <v>4429</v>
      </c>
      <c r="E4363">
        <v>30828936</v>
      </c>
      <c r="F4363" t="s">
        <v>29</v>
      </c>
      <c r="G4363">
        <v>0</v>
      </c>
      <c r="H4363">
        <v>0</v>
      </c>
      <c r="I4363">
        <v>0</v>
      </c>
      <c r="J4363">
        <f t="shared" si="953"/>
        <v>0</v>
      </c>
      <c r="K4363" t="str">
        <f t="shared" si="954"/>
        <v>Modelamiento</v>
      </c>
      <c r="L4363">
        <f t="shared" si="955"/>
        <v>0</v>
      </c>
      <c r="M4363">
        <v>24</v>
      </c>
      <c r="N4363" t="str">
        <f t="shared" si="956"/>
        <v>&lt;=25</v>
      </c>
      <c r="O4363" t="s">
        <v>56</v>
      </c>
      <c r="P4363" t="s">
        <v>39</v>
      </c>
      <c r="Q4363">
        <v>39839</v>
      </c>
      <c r="R4363">
        <v>500</v>
      </c>
      <c r="S4363" t="str">
        <f t="shared" si="957"/>
        <v>&lt;=500</v>
      </c>
      <c r="T4363">
        <v>964</v>
      </c>
      <c r="U4363" t="str">
        <f t="shared" si="958"/>
        <v>&lt;=1000</v>
      </c>
      <c r="V4363" t="s">
        <v>587</v>
      </c>
      <c r="W4363">
        <v>37369</v>
      </c>
      <c r="X4363" s="12">
        <f t="shared" si="959"/>
        <v>1.3380074393213627E-2</v>
      </c>
      <c r="Y4363" t="str">
        <f t="shared" si="960"/>
        <v>&lt;=0.02</v>
      </c>
      <c r="Z4363" t="s">
        <v>32</v>
      </c>
      <c r="AA4363">
        <v>9</v>
      </c>
      <c r="AB4363" t="s">
        <v>32</v>
      </c>
      <c r="AC4363" t="str">
        <f t="shared" si="961"/>
        <v/>
      </c>
      <c r="AD4363" t="s">
        <v>32</v>
      </c>
      <c r="AE4363" t="str">
        <f t="shared" si="962"/>
        <v/>
      </c>
      <c r="AF4363" t="s">
        <v>32</v>
      </c>
      <c r="AG4363" t="str">
        <f t="shared" si="963"/>
        <v/>
      </c>
      <c r="AH4363" t="s">
        <v>32</v>
      </c>
      <c r="AI4363" t="str">
        <f t="shared" si="964"/>
        <v/>
      </c>
      <c r="AJ4363" t="s">
        <v>32</v>
      </c>
      <c r="AK4363" t="str">
        <f t="shared" si="965"/>
        <v/>
      </c>
      <c r="AL4363">
        <v>0</v>
      </c>
      <c r="AM4363">
        <v>0</v>
      </c>
      <c r="AN4363">
        <v>0</v>
      </c>
      <c r="AO4363" t="s">
        <v>32</v>
      </c>
      <c r="AP4363" t="s">
        <v>32</v>
      </c>
    </row>
    <row r="4364" spans="1:42" x14ac:dyDescent="0.25">
      <c r="A4364">
        <v>201908</v>
      </c>
      <c r="B4364" t="str">
        <f t="shared" si="952"/>
        <v>2019-II</v>
      </c>
      <c r="C4364" t="s">
        <v>4430</v>
      </c>
      <c r="D4364" t="s">
        <v>4430</v>
      </c>
      <c r="E4364">
        <v>30825214</v>
      </c>
      <c r="F4364" t="s">
        <v>29</v>
      </c>
      <c r="G4364">
        <v>0</v>
      </c>
      <c r="H4364">
        <v>0</v>
      </c>
      <c r="I4364">
        <v>0</v>
      </c>
      <c r="J4364">
        <f t="shared" si="953"/>
        <v>0</v>
      </c>
      <c r="K4364" t="str">
        <f t="shared" si="954"/>
        <v>Modelamiento</v>
      </c>
      <c r="L4364">
        <f t="shared" si="955"/>
        <v>0</v>
      </c>
      <c r="M4364">
        <v>39</v>
      </c>
      <c r="N4364" t="str">
        <f t="shared" si="956"/>
        <v>&lt;=40</v>
      </c>
      <c r="O4364" t="s">
        <v>56</v>
      </c>
      <c r="P4364" t="s">
        <v>31</v>
      </c>
      <c r="Q4364">
        <v>39491</v>
      </c>
      <c r="R4364">
        <v>500</v>
      </c>
      <c r="S4364" t="str">
        <f t="shared" si="957"/>
        <v>&lt;=500</v>
      </c>
      <c r="T4364">
        <v>1337</v>
      </c>
      <c r="U4364" t="str">
        <f t="shared" si="958"/>
        <v>&lt;=1400</v>
      </c>
      <c r="V4364" t="s">
        <v>585</v>
      </c>
      <c r="W4364">
        <v>36271</v>
      </c>
      <c r="X4364" s="12">
        <f t="shared" si="959"/>
        <v>1.3785117587053017E-2</v>
      </c>
      <c r="Y4364" t="str">
        <f t="shared" si="960"/>
        <v>&lt;=0.02</v>
      </c>
      <c r="Z4364" t="s">
        <v>32</v>
      </c>
      <c r="AA4364">
        <v>9</v>
      </c>
      <c r="AB4364" t="s">
        <v>32</v>
      </c>
      <c r="AC4364" t="str">
        <f t="shared" si="961"/>
        <v/>
      </c>
      <c r="AD4364" t="s">
        <v>32</v>
      </c>
      <c r="AE4364" t="str">
        <f t="shared" si="962"/>
        <v/>
      </c>
      <c r="AF4364" t="s">
        <v>32</v>
      </c>
      <c r="AG4364" t="str">
        <f t="shared" si="963"/>
        <v/>
      </c>
      <c r="AH4364" t="s">
        <v>32</v>
      </c>
      <c r="AI4364" t="str">
        <f t="shared" si="964"/>
        <v/>
      </c>
      <c r="AJ4364" t="s">
        <v>32</v>
      </c>
      <c r="AK4364" t="str">
        <f t="shared" si="965"/>
        <v/>
      </c>
      <c r="AL4364">
        <v>0</v>
      </c>
      <c r="AM4364">
        <v>0</v>
      </c>
      <c r="AN4364">
        <v>0</v>
      </c>
      <c r="AO4364" t="s">
        <v>32</v>
      </c>
      <c r="AP4364" t="s">
        <v>32</v>
      </c>
    </row>
    <row r="4365" spans="1:42" x14ac:dyDescent="0.25">
      <c r="A4365">
        <v>201908</v>
      </c>
      <c r="B4365" t="str">
        <f t="shared" si="952"/>
        <v>2019-II</v>
      </c>
      <c r="C4365" t="s">
        <v>4431</v>
      </c>
      <c r="D4365" t="s">
        <v>4431</v>
      </c>
      <c r="E4365">
        <v>30831955</v>
      </c>
      <c r="F4365" t="s">
        <v>29</v>
      </c>
      <c r="G4365">
        <v>0</v>
      </c>
      <c r="H4365">
        <v>0</v>
      </c>
      <c r="I4365">
        <v>0</v>
      </c>
      <c r="J4365">
        <f t="shared" si="953"/>
        <v>0</v>
      </c>
      <c r="K4365" t="str">
        <f t="shared" si="954"/>
        <v>Modelamiento</v>
      </c>
      <c r="L4365">
        <f t="shared" si="955"/>
        <v>0</v>
      </c>
      <c r="M4365">
        <v>26</v>
      </c>
      <c r="N4365" t="str">
        <f t="shared" si="956"/>
        <v>&lt;=30</v>
      </c>
      <c r="O4365" t="s">
        <v>56</v>
      </c>
      <c r="P4365" t="s">
        <v>39</v>
      </c>
      <c r="Q4365">
        <v>28889</v>
      </c>
      <c r="R4365">
        <v>2473</v>
      </c>
      <c r="S4365" t="str">
        <f t="shared" si="957"/>
        <v>&lt;=2500</v>
      </c>
      <c r="T4365">
        <v>902</v>
      </c>
      <c r="U4365" t="str">
        <f t="shared" si="958"/>
        <v>&lt;=1000</v>
      </c>
      <c r="V4365" t="s">
        <v>601</v>
      </c>
      <c r="W4365">
        <v>27642</v>
      </c>
      <c r="X4365" s="12">
        <f t="shared" si="959"/>
        <v>8.9465306417770063E-2</v>
      </c>
      <c r="Y4365" t="str">
        <f t="shared" si="960"/>
        <v>&gt;0.06</v>
      </c>
      <c r="Z4365" t="s">
        <v>32</v>
      </c>
      <c r="AA4365">
        <v>1</v>
      </c>
      <c r="AB4365">
        <v>1194.22</v>
      </c>
      <c r="AC4365" t="str">
        <f t="shared" si="961"/>
        <v>&lt;=2000</v>
      </c>
      <c r="AD4365">
        <v>26</v>
      </c>
      <c r="AE4365" t="str">
        <f t="shared" si="962"/>
        <v>&lt;=30</v>
      </c>
      <c r="AF4365">
        <v>0</v>
      </c>
      <c r="AG4365" t="str">
        <f t="shared" si="963"/>
        <v>&lt;=500</v>
      </c>
      <c r="AH4365">
        <v>1800</v>
      </c>
      <c r="AI4365" t="str">
        <f t="shared" si="964"/>
        <v>&lt;=2000</v>
      </c>
      <c r="AJ4365">
        <v>0.94330000000000003</v>
      </c>
      <c r="AK4365" t="str">
        <f t="shared" si="965"/>
        <v>&gt;0.9</v>
      </c>
      <c r="AL4365">
        <v>9</v>
      </c>
      <c r="AM4365">
        <v>7</v>
      </c>
      <c r="AN4365">
        <v>0</v>
      </c>
      <c r="AO4365">
        <v>3</v>
      </c>
      <c r="AP4365" t="s">
        <v>32</v>
      </c>
    </row>
    <row r="4366" spans="1:42" x14ac:dyDescent="0.25">
      <c r="A4366">
        <v>201908</v>
      </c>
      <c r="B4366" t="str">
        <f t="shared" si="952"/>
        <v>2019-II</v>
      </c>
      <c r="C4366" t="s">
        <v>4432</v>
      </c>
      <c r="D4366" t="s">
        <v>4432</v>
      </c>
      <c r="E4366">
        <v>30830707</v>
      </c>
      <c r="F4366" t="s">
        <v>29</v>
      </c>
      <c r="G4366">
        <v>0</v>
      </c>
      <c r="H4366">
        <v>0</v>
      </c>
      <c r="I4366">
        <v>0</v>
      </c>
      <c r="J4366">
        <f t="shared" si="953"/>
        <v>0</v>
      </c>
      <c r="K4366" t="str">
        <f t="shared" si="954"/>
        <v>Modelamiento</v>
      </c>
      <c r="L4366">
        <f t="shared" si="955"/>
        <v>0</v>
      </c>
      <c r="M4366">
        <v>32</v>
      </c>
      <c r="N4366" t="str">
        <f t="shared" si="956"/>
        <v>&lt;=35</v>
      </c>
      <c r="O4366" t="s">
        <v>56</v>
      </c>
      <c r="P4366" t="s">
        <v>39</v>
      </c>
      <c r="Q4366">
        <v>46738</v>
      </c>
      <c r="R4366">
        <v>500</v>
      </c>
      <c r="S4366" t="str">
        <f t="shared" si="957"/>
        <v>&lt;=500</v>
      </c>
      <c r="T4366">
        <v>1130</v>
      </c>
      <c r="U4366" t="str">
        <f t="shared" si="958"/>
        <v>&lt;=1200</v>
      </c>
      <c r="V4366" t="s">
        <v>585</v>
      </c>
      <c r="W4366">
        <v>43518</v>
      </c>
      <c r="X4366" s="12">
        <f t="shared" si="959"/>
        <v>1.148949859828117E-2</v>
      </c>
      <c r="Y4366" t="str">
        <f t="shared" si="960"/>
        <v>&lt;=0.02</v>
      </c>
      <c r="Z4366" t="s">
        <v>32</v>
      </c>
      <c r="AA4366">
        <v>4</v>
      </c>
      <c r="AB4366">
        <v>1103.1500000000001</v>
      </c>
      <c r="AC4366" t="str">
        <f t="shared" si="961"/>
        <v>&lt;=2000</v>
      </c>
      <c r="AD4366">
        <v>1613</v>
      </c>
      <c r="AE4366" t="str">
        <f t="shared" si="962"/>
        <v>&gt;120</v>
      </c>
      <c r="AF4366">
        <v>1103.1500000000001</v>
      </c>
      <c r="AG4366" t="str">
        <f t="shared" si="963"/>
        <v>&lt;=2000</v>
      </c>
      <c r="AH4366" t="s">
        <v>32</v>
      </c>
      <c r="AI4366" t="str">
        <f t="shared" si="964"/>
        <v/>
      </c>
      <c r="AJ4366" t="s">
        <v>32</v>
      </c>
      <c r="AK4366" t="str">
        <f t="shared" si="965"/>
        <v/>
      </c>
      <c r="AL4366">
        <v>9</v>
      </c>
      <c r="AM4366">
        <v>2</v>
      </c>
      <c r="AN4366">
        <v>7</v>
      </c>
      <c r="AO4366">
        <v>1</v>
      </c>
      <c r="AP4366">
        <v>6</v>
      </c>
    </row>
    <row r="4367" spans="1:42" x14ac:dyDescent="0.25">
      <c r="A4367">
        <v>201908</v>
      </c>
      <c r="B4367" t="str">
        <f t="shared" si="952"/>
        <v>2019-II</v>
      </c>
      <c r="C4367" t="s">
        <v>4433</v>
      </c>
      <c r="D4367" t="s">
        <v>4433</v>
      </c>
      <c r="E4367">
        <v>30828009</v>
      </c>
      <c r="F4367" t="s">
        <v>29</v>
      </c>
      <c r="G4367">
        <v>0</v>
      </c>
      <c r="H4367">
        <v>0</v>
      </c>
      <c r="I4367">
        <v>0</v>
      </c>
      <c r="J4367">
        <f t="shared" si="953"/>
        <v>0</v>
      </c>
      <c r="K4367" t="str">
        <f t="shared" si="954"/>
        <v>Modelamiento</v>
      </c>
      <c r="L4367">
        <f t="shared" si="955"/>
        <v>0</v>
      </c>
      <c r="M4367">
        <v>32</v>
      </c>
      <c r="N4367" t="str">
        <f t="shared" si="956"/>
        <v>&lt;=35</v>
      </c>
      <c r="O4367" t="s">
        <v>56</v>
      </c>
      <c r="P4367" t="s">
        <v>39</v>
      </c>
      <c r="Q4367">
        <v>52888</v>
      </c>
      <c r="R4367">
        <v>500</v>
      </c>
      <c r="S4367" t="str">
        <f t="shared" si="957"/>
        <v>&lt;=500</v>
      </c>
      <c r="T4367">
        <v>1278</v>
      </c>
      <c r="U4367" t="str">
        <f t="shared" si="958"/>
        <v>&lt;=1300</v>
      </c>
      <c r="V4367" t="s">
        <v>601</v>
      </c>
      <c r="W4367">
        <v>49668</v>
      </c>
      <c r="X4367" s="12">
        <f t="shared" si="959"/>
        <v>1.0066843843118305E-2</v>
      </c>
      <c r="Y4367" t="str">
        <f t="shared" si="960"/>
        <v>&lt;=0.02</v>
      </c>
      <c r="Z4367" t="s">
        <v>32</v>
      </c>
      <c r="AA4367">
        <v>4</v>
      </c>
      <c r="AB4367">
        <v>636.79</v>
      </c>
      <c r="AC4367" t="str">
        <f t="shared" si="961"/>
        <v>&lt;=1000</v>
      </c>
      <c r="AD4367">
        <v>207</v>
      </c>
      <c r="AE4367" t="str">
        <f t="shared" si="962"/>
        <v>&gt;120</v>
      </c>
      <c r="AF4367">
        <v>431.81</v>
      </c>
      <c r="AG4367" t="str">
        <f t="shared" si="963"/>
        <v>&lt;=500</v>
      </c>
      <c r="AH4367">
        <v>636.79</v>
      </c>
      <c r="AI4367" t="str">
        <f t="shared" si="964"/>
        <v>&lt;=1000</v>
      </c>
      <c r="AJ4367">
        <v>1</v>
      </c>
      <c r="AK4367" t="str">
        <f t="shared" si="965"/>
        <v>&gt;0.9</v>
      </c>
      <c r="AL4367">
        <v>11</v>
      </c>
      <c r="AM4367">
        <v>4</v>
      </c>
      <c r="AN4367">
        <v>3</v>
      </c>
      <c r="AO4367">
        <v>8</v>
      </c>
      <c r="AP4367">
        <v>1</v>
      </c>
    </row>
    <row r="4368" spans="1:42" x14ac:dyDescent="0.25">
      <c r="A4368">
        <v>201908</v>
      </c>
      <c r="B4368" t="str">
        <f t="shared" si="952"/>
        <v>2019-II</v>
      </c>
      <c r="C4368" t="s">
        <v>4434</v>
      </c>
      <c r="D4368" t="s">
        <v>4434</v>
      </c>
      <c r="E4368">
        <v>30812808</v>
      </c>
      <c r="F4368" t="s">
        <v>29</v>
      </c>
      <c r="G4368">
        <v>0</v>
      </c>
      <c r="H4368">
        <v>0</v>
      </c>
      <c r="I4368">
        <v>0</v>
      </c>
      <c r="J4368">
        <f t="shared" si="953"/>
        <v>0</v>
      </c>
      <c r="K4368" t="str">
        <f t="shared" si="954"/>
        <v>Modelamiento</v>
      </c>
      <c r="L4368">
        <f t="shared" si="955"/>
        <v>0</v>
      </c>
      <c r="M4368">
        <v>37</v>
      </c>
      <c r="N4368" t="str">
        <f t="shared" si="956"/>
        <v>&lt;=40</v>
      </c>
      <c r="O4368" t="s">
        <v>72</v>
      </c>
      <c r="P4368" t="s">
        <v>35</v>
      </c>
      <c r="Q4368">
        <v>52138</v>
      </c>
      <c r="R4368">
        <v>500</v>
      </c>
      <c r="S4368" t="str">
        <f t="shared" si="957"/>
        <v>&lt;=500</v>
      </c>
      <c r="T4368">
        <v>1264</v>
      </c>
      <c r="U4368" t="str">
        <f t="shared" si="958"/>
        <v>&lt;=1300</v>
      </c>
      <c r="V4368" t="s">
        <v>585</v>
      </c>
      <c r="W4368">
        <v>49668</v>
      </c>
      <c r="X4368" s="12">
        <f t="shared" si="959"/>
        <v>1.0066843843118305E-2</v>
      </c>
      <c r="Y4368" t="str">
        <f t="shared" si="960"/>
        <v>&lt;=0.02</v>
      </c>
      <c r="Z4368" t="s">
        <v>32</v>
      </c>
      <c r="AA4368">
        <v>0</v>
      </c>
      <c r="AB4368">
        <v>5000</v>
      </c>
      <c r="AC4368" t="str">
        <f t="shared" si="961"/>
        <v>&lt;=5000</v>
      </c>
      <c r="AD4368">
        <v>0</v>
      </c>
      <c r="AE4368" t="str">
        <f t="shared" si="962"/>
        <v>=0</v>
      </c>
      <c r="AF4368">
        <v>0</v>
      </c>
      <c r="AG4368" t="str">
        <f t="shared" si="963"/>
        <v>&lt;=500</v>
      </c>
      <c r="AH4368">
        <v>7436</v>
      </c>
      <c r="AI4368" t="str">
        <f t="shared" si="964"/>
        <v>&gt;5000</v>
      </c>
      <c r="AJ4368">
        <v>8.3799999999999999E-2</v>
      </c>
      <c r="AK4368" t="str">
        <f t="shared" si="965"/>
        <v>&lt;=0.1</v>
      </c>
      <c r="AL4368">
        <v>9</v>
      </c>
      <c r="AM4368">
        <v>9</v>
      </c>
      <c r="AN4368">
        <v>0</v>
      </c>
      <c r="AO4368">
        <v>1</v>
      </c>
      <c r="AP4368" t="s">
        <v>32</v>
      </c>
    </row>
    <row r="4369" spans="1:42" x14ac:dyDescent="0.25">
      <c r="A4369">
        <v>201908</v>
      </c>
      <c r="B4369" t="str">
        <f t="shared" si="952"/>
        <v>2019-II</v>
      </c>
      <c r="C4369" t="s">
        <v>4435</v>
      </c>
      <c r="D4369" t="s">
        <v>4435</v>
      </c>
      <c r="E4369">
        <v>30824108</v>
      </c>
      <c r="F4369" t="s">
        <v>29</v>
      </c>
      <c r="G4369">
        <v>0</v>
      </c>
      <c r="H4369">
        <v>0</v>
      </c>
      <c r="I4369">
        <v>0</v>
      </c>
      <c r="J4369">
        <f t="shared" si="953"/>
        <v>0</v>
      </c>
      <c r="K4369" t="str">
        <f t="shared" si="954"/>
        <v>Modelamiento</v>
      </c>
      <c r="L4369">
        <f t="shared" si="955"/>
        <v>0</v>
      </c>
      <c r="M4369">
        <v>53</v>
      </c>
      <c r="N4369" t="str">
        <f t="shared" si="956"/>
        <v>&lt;=55</v>
      </c>
      <c r="O4369" t="s">
        <v>56</v>
      </c>
      <c r="P4369" t="s">
        <v>35</v>
      </c>
      <c r="Q4369">
        <v>44241</v>
      </c>
      <c r="R4369">
        <v>500</v>
      </c>
      <c r="S4369" t="str">
        <f t="shared" si="957"/>
        <v>&lt;=500</v>
      </c>
      <c r="T4369">
        <v>1115</v>
      </c>
      <c r="U4369" t="str">
        <f t="shared" si="958"/>
        <v>&lt;=1200</v>
      </c>
      <c r="V4369" t="s">
        <v>585</v>
      </c>
      <c r="W4369">
        <v>41771</v>
      </c>
      <c r="X4369" s="12">
        <f t="shared" si="959"/>
        <v>1.1970027052261138E-2</v>
      </c>
      <c r="Y4369" t="str">
        <f t="shared" si="960"/>
        <v>&lt;=0.02</v>
      </c>
      <c r="Z4369" t="s">
        <v>32</v>
      </c>
      <c r="AA4369">
        <v>0</v>
      </c>
      <c r="AB4369">
        <v>16905.650000000001</v>
      </c>
      <c r="AC4369" t="str">
        <f t="shared" si="961"/>
        <v>&gt;5000</v>
      </c>
      <c r="AD4369">
        <v>0</v>
      </c>
      <c r="AE4369" t="str">
        <f t="shared" si="962"/>
        <v>=0</v>
      </c>
      <c r="AF4369">
        <v>0</v>
      </c>
      <c r="AG4369" t="str">
        <f t="shared" si="963"/>
        <v>&lt;=500</v>
      </c>
      <c r="AH4369">
        <v>16361.12</v>
      </c>
      <c r="AI4369" t="str">
        <f t="shared" si="964"/>
        <v>&gt;5000</v>
      </c>
      <c r="AJ4369">
        <v>0.71799999999999997</v>
      </c>
      <c r="AK4369" t="str">
        <f t="shared" si="965"/>
        <v>&lt;=0.8</v>
      </c>
      <c r="AL4369">
        <v>12</v>
      </c>
      <c r="AM4369">
        <v>12</v>
      </c>
      <c r="AN4369">
        <v>0</v>
      </c>
      <c r="AO4369">
        <v>1</v>
      </c>
      <c r="AP4369" t="s">
        <v>32</v>
      </c>
    </row>
    <row r="4370" spans="1:42" x14ac:dyDescent="0.25">
      <c r="A4370">
        <v>201908</v>
      </c>
      <c r="B4370" t="str">
        <f t="shared" si="952"/>
        <v>2019-II</v>
      </c>
      <c r="C4370" t="s">
        <v>4436</v>
      </c>
      <c r="D4370" t="s">
        <v>4436</v>
      </c>
      <c r="E4370">
        <v>30820234</v>
      </c>
      <c r="F4370" t="s">
        <v>29</v>
      </c>
      <c r="G4370">
        <v>0</v>
      </c>
      <c r="H4370">
        <v>0</v>
      </c>
      <c r="I4370">
        <v>0</v>
      </c>
      <c r="J4370">
        <f t="shared" si="953"/>
        <v>0</v>
      </c>
      <c r="K4370" t="str">
        <f t="shared" si="954"/>
        <v>Modelamiento</v>
      </c>
      <c r="L4370">
        <f t="shared" si="955"/>
        <v>0</v>
      </c>
      <c r="M4370">
        <v>58</v>
      </c>
      <c r="N4370" t="str">
        <f t="shared" si="956"/>
        <v>&lt;=60</v>
      </c>
      <c r="O4370" t="s">
        <v>56</v>
      </c>
      <c r="P4370" t="s">
        <v>69</v>
      </c>
      <c r="Q4370">
        <v>44700</v>
      </c>
      <c r="R4370">
        <v>500</v>
      </c>
      <c r="S4370" t="str">
        <f t="shared" si="957"/>
        <v>&lt;=500</v>
      </c>
      <c r="T4370">
        <v>1125</v>
      </c>
      <c r="U4370" t="str">
        <f t="shared" si="958"/>
        <v>&lt;=1200</v>
      </c>
      <c r="V4370" t="s">
        <v>601</v>
      </c>
      <c r="W4370">
        <v>41480</v>
      </c>
      <c r="X4370" s="12">
        <f t="shared" si="959"/>
        <v>1.2054001928640309E-2</v>
      </c>
      <c r="Y4370" t="str">
        <f t="shared" si="960"/>
        <v>&lt;=0.02</v>
      </c>
      <c r="Z4370" t="s">
        <v>32</v>
      </c>
      <c r="AA4370">
        <v>8</v>
      </c>
      <c r="AB4370" t="s">
        <v>32</v>
      </c>
      <c r="AC4370" t="str">
        <f t="shared" si="961"/>
        <v/>
      </c>
      <c r="AD4370" t="s">
        <v>32</v>
      </c>
      <c r="AE4370" t="str">
        <f t="shared" si="962"/>
        <v/>
      </c>
      <c r="AF4370" t="s">
        <v>32</v>
      </c>
      <c r="AG4370" t="str">
        <f t="shared" si="963"/>
        <v/>
      </c>
      <c r="AH4370">
        <v>1200</v>
      </c>
      <c r="AI4370" t="str">
        <f t="shared" si="964"/>
        <v>&lt;=2000</v>
      </c>
      <c r="AJ4370">
        <v>0</v>
      </c>
      <c r="AK4370" t="str">
        <f t="shared" si="965"/>
        <v>=0</v>
      </c>
      <c r="AL4370">
        <v>0</v>
      </c>
      <c r="AM4370">
        <v>0</v>
      </c>
      <c r="AN4370">
        <v>0</v>
      </c>
      <c r="AO4370" t="s">
        <v>32</v>
      </c>
      <c r="AP4370" t="s">
        <v>32</v>
      </c>
    </row>
    <row r="4371" spans="1:42" x14ac:dyDescent="0.25">
      <c r="A4371">
        <v>201908</v>
      </c>
      <c r="B4371" t="str">
        <f t="shared" si="952"/>
        <v>2019-II</v>
      </c>
      <c r="C4371" t="s">
        <v>4437</v>
      </c>
      <c r="D4371" t="s">
        <v>4437</v>
      </c>
      <c r="E4371">
        <v>30824933</v>
      </c>
      <c r="F4371" t="s">
        <v>29</v>
      </c>
      <c r="G4371">
        <v>0</v>
      </c>
      <c r="H4371">
        <v>0</v>
      </c>
      <c r="I4371">
        <v>0</v>
      </c>
      <c r="J4371">
        <f t="shared" si="953"/>
        <v>0</v>
      </c>
      <c r="K4371" t="str">
        <f t="shared" si="954"/>
        <v>Modelamiento</v>
      </c>
      <c r="L4371">
        <f t="shared" si="955"/>
        <v>0</v>
      </c>
      <c r="M4371">
        <v>64</v>
      </c>
      <c r="N4371" t="str">
        <f t="shared" si="956"/>
        <v>&gt;60</v>
      </c>
      <c r="O4371" t="s">
        <v>56</v>
      </c>
      <c r="P4371" t="s">
        <v>35</v>
      </c>
      <c r="Q4371">
        <v>36149</v>
      </c>
      <c r="R4371">
        <v>500</v>
      </c>
      <c r="S4371" t="str">
        <f t="shared" si="957"/>
        <v>&lt;=500</v>
      </c>
      <c r="T4371">
        <v>874</v>
      </c>
      <c r="U4371" t="str">
        <f t="shared" si="958"/>
        <v>&lt;=1000</v>
      </c>
      <c r="V4371" t="s">
        <v>597</v>
      </c>
      <c r="W4371">
        <v>33679</v>
      </c>
      <c r="X4371" s="12">
        <f t="shared" si="959"/>
        <v>1.4846046497817631E-2</v>
      </c>
      <c r="Y4371" t="str">
        <f t="shared" si="960"/>
        <v>&lt;=0.02</v>
      </c>
      <c r="Z4371" t="s">
        <v>32</v>
      </c>
      <c r="AA4371">
        <v>9</v>
      </c>
      <c r="AB4371" t="s">
        <v>32</v>
      </c>
      <c r="AC4371" t="str">
        <f t="shared" si="961"/>
        <v/>
      </c>
      <c r="AD4371" t="s">
        <v>32</v>
      </c>
      <c r="AE4371" t="str">
        <f t="shared" si="962"/>
        <v/>
      </c>
      <c r="AF4371" t="s">
        <v>32</v>
      </c>
      <c r="AG4371" t="str">
        <f t="shared" si="963"/>
        <v/>
      </c>
      <c r="AH4371" t="s">
        <v>32</v>
      </c>
      <c r="AI4371" t="str">
        <f t="shared" si="964"/>
        <v/>
      </c>
      <c r="AJ4371" t="s">
        <v>32</v>
      </c>
      <c r="AK4371" t="str">
        <f t="shared" si="965"/>
        <v/>
      </c>
      <c r="AL4371">
        <v>0</v>
      </c>
      <c r="AM4371">
        <v>0</v>
      </c>
      <c r="AN4371">
        <v>0</v>
      </c>
      <c r="AO4371" t="s">
        <v>32</v>
      </c>
      <c r="AP4371" t="s">
        <v>32</v>
      </c>
    </row>
    <row r="4372" spans="1:42" x14ac:dyDescent="0.25">
      <c r="A4372">
        <v>201908</v>
      </c>
      <c r="B4372" t="str">
        <f t="shared" si="952"/>
        <v>2019-II</v>
      </c>
      <c r="C4372" t="s">
        <v>4438</v>
      </c>
      <c r="D4372" t="s">
        <v>4438</v>
      </c>
      <c r="E4372">
        <v>30818686</v>
      </c>
      <c r="F4372" t="s">
        <v>29</v>
      </c>
      <c r="G4372">
        <v>0</v>
      </c>
      <c r="H4372">
        <v>0</v>
      </c>
      <c r="I4372">
        <v>0</v>
      </c>
      <c r="J4372">
        <f t="shared" si="953"/>
        <v>0</v>
      </c>
      <c r="K4372" t="str">
        <f t="shared" si="954"/>
        <v>Modelamiento</v>
      </c>
      <c r="L4372">
        <f t="shared" si="955"/>
        <v>0</v>
      </c>
      <c r="M4372">
        <v>43</v>
      </c>
      <c r="N4372" t="str">
        <f t="shared" si="956"/>
        <v>&lt;=45</v>
      </c>
      <c r="O4372" t="s">
        <v>56</v>
      </c>
      <c r="P4372" t="s">
        <v>31</v>
      </c>
      <c r="Q4372">
        <v>45384</v>
      </c>
      <c r="R4372">
        <v>1031</v>
      </c>
      <c r="S4372" t="str">
        <f t="shared" si="957"/>
        <v>&lt;=1500</v>
      </c>
      <c r="T4372">
        <v>1233</v>
      </c>
      <c r="U4372" t="str">
        <f t="shared" si="958"/>
        <v>&lt;=1300</v>
      </c>
      <c r="V4372" t="s">
        <v>597</v>
      </c>
      <c r="W4372">
        <v>43445</v>
      </c>
      <c r="X4372" s="12">
        <f t="shared" si="959"/>
        <v>2.3731154333064795E-2</v>
      </c>
      <c r="Y4372" t="str">
        <f t="shared" si="960"/>
        <v>&lt;=0.03</v>
      </c>
      <c r="Z4372" t="s">
        <v>32</v>
      </c>
      <c r="AA4372">
        <v>4</v>
      </c>
      <c r="AB4372">
        <v>425.16</v>
      </c>
      <c r="AC4372" t="str">
        <f t="shared" si="961"/>
        <v>&lt;=500</v>
      </c>
      <c r="AD4372">
        <v>1712</v>
      </c>
      <c r="AE4372" t="str">
        <f t="shared" si="962"/>
        <v>&gt;120</v>
      </c>
      <c r="AF4372">
        <v>425.16</v>
      </c>
      <c r="AG4372" t="str">
        <f t="shared" si="963"/>
        <v>&lt;=500</v>
      </c>
      <c r="AH4372" t="s">
        <v>32</v>
      </c>
      <c r="AI4372" t="str">
        <f t="shared" si="964"/>
        <v/>
      </c>
      <c r="AJ4372" t="s">
        <v>32</v>
      </c>
      <c r="AK4372" t="str">
        <f t="shared" si="965"/>
        <v/>
      </c>
      <c r="AL4372">
        <v>1</v>
      </c>
      <c r="AM4372">
        <v>0</v>
      </c>
      <c r="AN4372">
        <v>1</v>
      </c>
      <c r="AO4372" t="s">
        <v>32</v>
      </c>
      <c r="AP4372">
        <v>12</v>
      </c>
    </row>
    <row r="4373" spans="1:42" x14ac:dyDescent="0.25">
      <c r="A4373">
        <v>201908</v>
      </c>
      <c r="B4373" t="str">
        <f t="shared" si="952"/>
        <v>2019-II</v>
      </c>
      <c r="C4373" t="s">
        <v>4439</v>
      </c>
      <c r="D4373" t="s">
        <v>4439</v>
      </c>
      <c r="E4373">
        <v>30812676</v>
      </c>
      <c r="F4373" t="s">
        <v>29</v>
      </c>
      <c r="G4373">
        <v>1</v>
      </c>
      <c r="H4373">
        <v>0</v>
      </c>
      <c r="I4373">
        <v>0</v>
      </c>
      <c r="J4373">
        <f t="shared" si="953"/>
        <v>0</v>
      </c>
      <c r="K4373" t="str">
        <f t="shared" si="954"/>
        <v>Modelamiento</v>
      </c>
      <c r="L4373">
        <f t="shared" si="955"/>
        <v>0</v>
      </c>
      <c r="M4373">
        <v>49</v>
      </c>
      <c r="N4373" t="str">
        <f t="shared" si="956"/>
        <v>&lt;=50</v>
      </c>
      <c r="O4373" t="s">
        <v>56</v>
      </c>
      <c r="P4373" t="s">
        <v>39</v>
      </c>
      <c r="Q4373">
        <v>44838</v>
      </c>
      <c r="R4373">
        <v>1650</v>
      </c>
      <c r="S4373" t="str">
        <f t="shared" si="957"/>
        <v>&lt;=2000</v>
      </c>
      <c r="T4373">
        <v>1083</v>
      </c>
      <c r="U4373" t="str">
        <f t="shared" si="958"/>
        <v>&lt;=1100</v>
      </c>
      <c r="V4373" t="s">
        <v>597</v>
      </c>
      <c r="W4373">
        <v>43518</v>
      </c>
      <c r="X4373" s="12">
        <f t="shared" si="959"/>
        <v>3.7915345374327863E-2</v>
      </c>
      <c r="Y4373" t="str">
        <f t="shared" si="960"/>
        <v>&lt;=0.04</v>
      </c>
      <c r="Z4373" t="s">
        <v>32</v>
      </c>
      <c r="AA4373">
        <v>4</v>
      </c>
      <c r="AB4373">
        <v>2053.9</v>
      </c>
      <c r="AC4373" t="str">
        <f t="shared" si="961"/>
        <v>&lt;=3000</v>
      </c>
      <c r="AD4373">
        <v>1490</v>
      </c>
      <c r="AE4373" t="str">
        <f t="shared" si="962"/>
        <v>&gt;120</v>
      </c>
      <c r="AF4373">
        <v>2053.9</v>
      </c>
      <c r="AG4373" t="str">
        <f t="shared" si="963"/>
        <v>&lt;=3000</v>
      </c>
      <c r="AH4373" t="s">
        <v>32</v>
      </c>
      <c r="AI4373" t="str">
        <f t="shared" si="964"/>
        <v/>
      </c>
      <c r="AJ4373" t="s">
        <v>32</v>
      </c>
      <c r="AK4373" t="str">
        <f t="shared" si="965"/>
        <v/>
      </c>
      <c r="AL4373">
        <v>12</v>
      </c>
      <c r="AM4373">
        <v>0</v>
      </c>
      <c r="AN4373">
        <v>12</v>
      </c>
      <c r="AO4373" t="s">
        <v>32</v>
      </c>
      <c r="AP4373">
        <v>1</v>
      </c>
    </row>
    <row r="4374" spans="1:42" x14ac:dyDescent="0.25">
      <c r="A4374">
        <v>201908</v>
      </c>
      <c r="B4374" t="str">
        <f t="shared" si="952"/>
        <v>2019-II</v>
      </c>
      <c r="C4374" t="s">
        <v>4440</v>
      </c>
      <c r="D4374" t="s">
        <v>4440</v>
      </c>
      <c r="E4374">
        <v>30835129</v>
      </c>
      <c r="F4374" t="s">
        <v>29</v>
      </c>
      <c r="G4374">
        <v>0</v>
      </c>
      <c r="H4374">
        <v>0</v>
      </c>
      <c r="I4374">
        <v>0</v>
      </c>
      <c r="J4374">
        <f t="shared" si="953"/>
        <v>0</v>
      </c>
      <c r="K4374" t="str">
        <f t="shared" si="954"/>
        <v>Modelamiento</v>
      </c>
      <c r="L4374">
        <f t="shared" si="955"/>
        <v>0</v>
      </c>
      <c r="M4374">
        <v>53</v>
      </c>
      <c r="N4374" t="str">
        <f t="shared" si="956"/>
        <v>&lt;=55</v>
      </c>
      <c r="O4374" t="s">
        <v>72</v>
      </c>
      <c r="P4374" t="s">
        <v>69</v>
      </c>
      <c r="Q4374">
        <v>45988</v>
      </c>
      <c r="R4374">
        <v>500</v>
      </c>
      <c r="S4374" t="str">
        <f t="shared" si="957"/>
        <v>&lt;=500</v>
      </c>
      <c r="T4374">
        <v>1111</v>
      </c>
      <c r="U4374" t="str">
        <f t="shared" si="958"/>
        <v>&lt;=1200</v>
      </c>
      <c r="V4374" t="s">
        <v>585</v>
      </c>
      <c r="W4374">
        <v>43518</v>
      </c>
      <c r="X4374" s="12">
        <f t="shared" si="959"/>
        <v>1.148949859828117E-2</v>
      </c>
      <c r="Y4374" t="str">
        <f t="shared" si="960"/>
        <v>&lt;=0.02</v>
      </c>
      <c r="Z4374" t="s">
        <v>32</v>
      </c>
      <c r="AA4374">
        <v>4</v>
      </c>
      <c r="AB4374">
        <v>1961.11</v>
      </c>
      <c r="AC4374" t="str">
        <f t="shared" si="961"/>
        <v>&lt;=2000</v>
      </c>
      <c r="AD4374">
        <v>1627</v>
      </c>
      <c r="AE4374" t="str">
        <f t="shared" si="962"/>
        <v>&gt;120</v>
      </c>
      <c r="AF4374">
        <v>1961.11</v>
      </c>
      <c r="AG4374" t="str">
        <f t="shared" si="963"/>
        <v>&lt;=2000</v>
      </c>
      <c r="AH4374" t="s">
        <v>32</v>
      </c>
      <c r="AI4374" t="str">
        <f t="shared" si="964"/>
        <v/>
      </c>
      <c r="AJ4374" t="s">
        <v>32</v>
      </c>
      <c r="AK4374" t="str">
        <f t="shared" si="965"/>
        <v/>
      </c>
      <c r="AL4374">
        <v>5</v>
      </c>
      <c r="AM4374">
        <v>0</v>
      </c>
      <c r="AN4374">
        <v>5</v>
      </c>
      <c r="AO4374" t="s">
        <v>32</v>
      </c>
      <c r="AP4374">
        <v>8</v>
      </c>
    </row>
    <row r="4375" spans="1:42" x14ac:dyDescent="0.25">
      <c r="A4375">
        <v>201908</v>
      </c>
      <c r="B4375" t="str">
        <f t="shared" si="952"/>
        <v>2019-II</v>
      </c>
      <c r="C4375" t="s">
        <v>4441</v>
      </c>
      <c r="D4375" t="s">
        <v>4441</v>
      </c>
      <c r="E4375">
        <v>30828096</v>
      </c>
      <c r="F4375" t="s">
        <v>29</v>
      </c>
      <c r="G4375">
        <v>1</v>
      </c>
      <c r="H4375">
        <v>0</v>
      </c>
      <c r="I4375">
        <v>0</v>
      </c>
      <c r="J4375">
        <f t="shared" si="953"/>
        <v>0</v>
      </c>
      <c r="K4375" t="str">
        <f t="shared" si="954"/>
        <v>Modelamiento</v>
      </c>
      <c r="L4375">
        <f t="shared" si="955"/>
        <v>0</v>
      </c>
      <c r="M4375">
        <v>26</v>
      </c>
      <c r="N4375" t="str">
        <f t="shared" si="956"/>
        <v>&lt;=30</v>
      </c>
      <c r="O4375" t="s">
        <v>56</v>
      </c>
      <c r="P4375" t="s">
        <v>39</v>
      </c>
      <c r="Q4375">
        <v>45988</v>
      </c>
      <c r="R4375">
        <v>500</v>
      </c>
      <c r="S4375" t="str">
        <f t="shared" si="957"/>
        <v>&lt;=500</v>
      </c>
      <c r="T4375">
        <v>1113</v>
      </c>
      <c r="U4375" t="str">
        <f t="shared" si="958"/>
        <v>&lt;=1200</v>
      </c>
      <c r="V4375" t="s">
        <v>597</v>
      </c>
      <c r="W4375">
        <v>43518</v>
      </c>
      <c r="X4375" s="12">
        <f t="shared" si="959"/>
        <v>1.148949859828117E-2</v>
      </c>
      <c r="Y4375" t="str">
        <f t="shared" si="960"/>
        <v>&lt;=0.02</v>
      </c>
      <c r="Z4375" t="s">
        <v>32</v>
      </c>
      <c r="AA4375">
        <v>9</v>
      </c>
      <c r="AB4375" t="s">
        <v>32</v>
      </c>
      <c r="AC4375" t="str">
        <f t="shared" si="961"/>
        <v/>
      </c>
      <c r="AD4375" t="s">
        <v>32</v>
      </c>
      <c r="AE4375" t="str">
        <f t="shared" si="962"/>
        <v/>
      </c>
      <c r="AF4375" t="s">
        <v>32</v>
      </c>
      <c r="AG4375" t="str">
        <f t="shared" si="963"/>
        <v/>
      </c>
      <c r="AH4375" t="s">
        <v>32</v>
      </c>
      <c r="AI4375" t="str">
        <f t="shared" si="964"/>
        <v/>
      </c>
      <c r="AJ4375" t="s">
        <v>32</v>
      </c>
      <c r="AK4375" t="str">
        <f t="shared" si="965"/>
        <v/>
      </c>
      <c r="AL4375">
        <v>0</v>
      </c>
      <c r="AM4375">
        <v>0</v>
      </c>
      <c r="AN4375">
        <v>0</v>
      </c>
      <c r="AO4375" t="s">
        <v>32</v>
      </c>
      <c r="AP4375" t="s">
        <v>32</v>
      </c>
    </row>
    <row r="4376" spans="1:42" x14ac:dyDescent="0.25">
      <c r="A4376">
        <v>201908</v>
      </c>
      <c r="B4376" t="str">
        <f t="shared" si="952"/>
        <v>2019-II</v>
      </c>
      <c r="C4376" t="s">
        <v>4442</v>
      </c>
      <c r="D4376" t="s">
        <v>4442</v>
      </c>
      <c r="E4376">
        <v>30814711</v>
      </c>
      <c r="F4376" t="s">
        <v>29</v>
      </c>
      <c r="G4376">
        <v>0</v>
      </c>
      <c r="H4376">
        <v>0</v>
      </c>
      <c r="I4376">
        <v>0</v>
      </c>
      <c r="J4376">
        <f t="shared" si="953"/>
        <v>0</v>
      </c>
      <c r="K4376" t="str">
        <f t="shared" si="954"/>
        <v>Modelamiento</v>
      </c>
      <c r="L4376">
        <f t="shared" si="955"/>
        <v>0</v>
      </c>
      <c r="M4376">
        <v>30</v>
      </c>
      <c r="N4376" t="str">
        <f t="shared" si="956"/>
        <v>&lt;=30</v>
      </c>
      <c r="O4376" t="s">
        <v>56</v>
      </c>
      <c r="P4376" t="s">
        <v>39</v>
      </c>
      <c r="Q4376">
        <v>52888</v>
      </c>
      <c r="R4376">
        <v>500</v>
      </c>
      <c r="S4376" t="str">
        <f t="shared" si="957"/>
        <v>&lt;=500</v>
      </c>
      <c r="T4376">
        <v>1279</v>
      </c>
      <c r="U4376" t="str">
        <f t="shared" si="958"/>
        <v>&lt;=1300</v>
      </c>
      <c r="V4376" t="s">
        <v>1894</v>
      </c>
      <c r="W4376">
        <v>49668</v>
      </c>
      <c r="X4376" s="12">
        <f t="shared" si="959"/>
        <v>1.0066843843118305E-2</v>
      </c>
      <c r="Y4376" t="str">
        <f t="shared" si="960"/>
        <v>&lt;=0.02</v>
      </c>
      <c r="Z4376" t="s">
        <v>32</v>
      </c>
      <c r="AA4376">
        <v>0</v>
      </c>
      <c r="AB4376">
        <v>1006.27</v>
      </c>
      <c r="AC4376" t="str">
        <f t="shared" si="961"/>
        <v>&lt;=2000</v>
      </c>
      <c r="AD4376">
        <v>0</v>
      </c>
      <c r="AE4376" t="str">
        <f t="shared" si="962"/>
        <v>=0</v>
      </c>
      <c r="AF4376">
        <v>0</v>
      </c>
      <c r="AG4376" t="str">
        <f t="shared" si="963"/>
        <v>&lt;=500</v>
      </c>
      <c r="AH4376" t="s">
        <v>32</v>
      </c>
      <c r="AI4376" t="str">
        <f t="shared" si="964"/>
        <v/>
      </c>
      <c r="AJ4376" t="s">
        <v>32</v>
      </c>
      <c r="AK4376" t="str">
        <f t="shared" si="965"/>
        <v/>
      </c>
      <c r="AL4376">
        <v>5</v>
      </c>
      <c r="AM4376">
        <v>5</v>
      </c>
      <c r="AN4376">
        <v>0</v>
      </c>
      <c r="AO4376">
        <v>1</v>
      </c>
      <c r="AP4376" t="s">
        <v>32</v>
      </c>
    </row>
    <row r="4377" spans="1:42" x14ac:dyDescent="0.25">
      <c r="A4377">
        <v>201908</v>
      </c>
      <c r="B4377" t="str">
        <f t="shared" si="952"/>
        <v>2019-II</v>
      </c>
      <c r="C4377" t="s">
        <v>4443</v>
      </c>
      <c r="D4377" t="s">
        <v>4443</v>
      </c>
      <c r="E4377">
        <v>30831198</v>
      </c>
      <c r="F4377" t="s">
        <v>29</v>
      </c>
      <c r="G4377">
        <v>1</v>
      </c>
      <c r="H4377">
        <v>0</v>
      </c>
      <c r="I4377">
        <v>0</v>
      </c>
      <c r="J4377">
        <f t="shared" si="953"/>
        <v>0</v>
      </c>
      <c r="K4377" t="str">
        <f t="shared" si="954"/>
        <v>Modelamiento</v>
      </c>
      <c r="L4377">
        <f t="shared" si="955"/>
        <v>0</v>
      </c>
      <c r="M4377">
        <v>30</v>
      </c>
      <c r="N4377" t="str">
        <f t="shared" si="956"/>
        <v>&lt;=30</v>
      </c>
      <c r="O4377" t="s">
        <v>56</v>
      </c>
      <c r="P4377" t="s">
        <v>39</v>
      </c>
      <c r="Q4377">
        <v>50915</v>
      </c>
      <c r="R4377">
        <v>2473</v>
      </c>
      <c r="S4377" t="str">
        <f t="shared" si="957"/>
        <v>&lt;=2500</v>
      </c>
      <c r="T4377">
        <v>1231</v>
      </c>
      <c r="U4377" t="str">
        <f t="shared" si="958"/>
        <v>&lt;=1300</v>
      </c>
      <c r="V4377" t="s">
        <v>585</v>
      </c>
      <c r="W4377">
        <v>49668</v>
      </c>
      <c r="X4377" s="12">
        <f t="shared" si="959"/>
        <v>4.9790609648063137E-2</v>
      </c>
      <c r="Y4377" t="str">
        <f t="shared" si="960"/>
        <v>&lt;=0.05</v>
      </c>
      <c r="Z4377" t="s">
        <v>32</v>
      </c>
      <c r="AA4377">
        <v>4</v>
      </c>
      <c r="AB4377">
        <v>897.84</v>
      </c>
      <c r="AC4377" t="str">
        <f t="shared" si="961"/>
        <v>&lt;=1000</v>
      </c>
      <c r="AD4377">
        <v>514</v>
      </c>
      <c r="AE4377" t="str">
        <f t="shared" si="962"/>
        <v>&gt;120</v>
      </c>
      <c r="AF4377">
        <v>897.84</v>
      </c>
      <c r="AG4377" t="str">
        <f t="shared" si="963"/>
        <v>&lt;=1000</v>
      </c>
      <c r="AH4377" t="s">
        <v>32</v>
      </c>
      <c r="AI4377" t="str">
        <f t="shared" si="964"/>
        <v/>
      </c>
      <c r="AJ4377" t="s">
        <v>32</v>
      </c>
      <c r="AK4377" t="str">
        <f t="shared" si="965"/>
        <v/>
      </c>
      <c r="AL4377">
        <v>12</v>
      </c>
      <c r="AM4377">
        <v>0</v>
      </c>
      <c r="AN4377">
        <v>12</v>
      </c>
      <c r="AO4377" t="s">
        <v>32</v>
      </c>
      <c r="AP4377">
        <v>1</v>
      </c>
    </row>
    <row r="4378" spans="1:42" x14ac:dyDescent="0.25">
      <c r="A4378">
        <v>201908</v>
      </c>
      <c r="B4378" t="str">
        <f t="shared" si="952"/>
        <v>2019-II</v>
      </c>
      <c r="C4378" t="s">
        <v>4444</v>
      </c>
      <c r="D4378" t="s">
        <v>4444</v>
      </c>
      <c r="E4378">
        <v>30822387</v>
      </c>
      <c r="F4378" t="s">
        <v>29</v>
      </c>
      <c r="G4378">
        <v>0</v>
      </c>
      <c r="H4378">
        <v>0</v>
      </c>
      <c r="I4378">
        <v>0</v>
      </c>
      <c r="J4378">
        <f t="shared" si="953"/>
        <v>0</v>
      </c>
      <c r="K4378" t="str">
        <f t="shared" si="954"/>
        <v>Modelamiento</v>
      </c>
      <c r="L4378">
        <f t="shared" si="955"/>
        <v>0</v>
      </c>
      <c r="M4378">
        <v>37</v>
      </c>
      <c r="N4378" t="str">
        <f t="shared" si="956"/>
        <v>&lt;=40</v>
      </c>
      <c r="O4378" t="s">
        <v>56</v>
      </c>
      <c r="P4378" t="s">
        <v>35</v>
      </c>
      <c r="Q4378">
        <v>45988</v>
      </c>
      <c r="R4378">
        <v>500</v>
      </c>
      <c r="S4378" t="str">
        <f t="shared" si="957"/>
        <v>&lt;=500</v>
      </c>
      <c r="T4378">
        <v>1112</v>
      </c>
      <c r="U4378" t="str">
        <f t="shared" si="958"/>
        <v>&lt;=1200</v>
      </c>
      <c r="V4378" t="s">
        <v>585</v>
      </c>
      <c r="W4378">
        <v>43518</v>
      </c>
      <c r="X4378" s="12">
        <f t="shared" si="959"/>
        <v>1.148949859828117E-2</v>
      </c>
      <c r="Y4378" t="str">
        <f t="shared" si="960"/>
        <v>&lt;=0.02</v>
      </c>
      <c r="Z4378" t="s">
        <v>32</v>
      </c>
      <c r="AA4378">
        <v>4</v>
      </c>
      <c r="AB4378">
        <v>1891.97</v>
      </c>
      <c r="AC4378" t="str">
        <f t="shared" si="961"/>
        <v>&lt;=2000</v>
      </c>
      <c r="AD4378">
        <v>3555</v>
      </c>
      <c r="AE4378" t="str">
        <f t="shared" si="962"/>
        <v>&gt;120</v>
      </c>
      <c r="AF4378">
        <v>1891.97</v>
      </c>
      <c r="AG4378" t="str">
        <f t="shared" si="963"/>
        <v>&lt;=2000</v>
      </c>
      <c r="AH4378" t="s">
        <v>32</v>
      </c>
      <c r="AI4378" t="str">
        <f t="shared" si="964"/>
        <v/>
      </c>
      <c r="AJ4378" t="s">
        <v>32</v>
      </c>
      <c r="AK4378" t="str">
        <f t="shared" si="965"/>
        <v/>
      </c>
      <c r="AL4378">
        <v>12</v>
      </c>
      <c r="AM4378">
        <v>0</v>
      </c>
      <c r="AN4378">
        <v>12</v>
      </c>
      <c r="AO4378" t="s">
        <v>32</v>
      </c>
      <c r="AP4378">
        <v>1</v>
      </c>
    </row>
    <row r="4379" spans="1:42" x14ac:dyDescent="0.25">
      <c r="A4379">
        <v>201908</v>
      </c>
      <c r="B4379" t="str">
        <f t="shared" si="952"/>
        <v>2019-II</v>
      </c>
      <c r="C4379" t="s">
        <v>4445</v>
      </c>
      <c r="D4379" t="s">
        <v>4445</v>
      </c>
      <c r="E4379">
        <v>30829349</v>
      </c>
      <c r="F4379" t="s">
        <v>29</v>
      </c>
      <c r="G4379">
        <v>1</v>
      </c>
      <c r="H4379">
        <v>0</v>
      </c>
      <c r="I4379">
        <v>0</v>
      </c>
      <c r="J4379">
        <f t="shared" si="953"/>
        <v>0</v>
      </c>
      <c r="K4379" t="str">
        <f t="shared" si="954"/>
        <v>Modelamiento</v>
      </c>
      <c r="L4379">
        <f t="shared" si="955"/>
        <v>0</v>
      </c>
      <c r="M4379">
        <v>27</v>
      </c>
      <c r="N4379" t="str">
        <f t="shared" si="956"/>
        <v>&lt;=30</v>
      </c>
      <c r="O4379" t="s">
        <v>56</v>
      </c>
      <c r="P4379" t="s">
        <v>39</v>
      </c>
      <c r="Q4379">
        <v>40589</v>
      </c>
      <c r="R4379">
        <v>500</v>
      </c>
      <c r="S4379" t="str">
        <f t="shared" si="957"/>
        <v>&lt;=500</v>
      </c>
      <c r="T4379">
        <v>982</v>
      </c>
      <c r="U4379" t="str">
        <f t="shared" si="958"/>
        <v>&lt;=1000</v>
      </c>
      <c r="V4379" t="s">
        <v>585</v>
      </c>
      <c r="W4379">
        <v>37369</v>
      </c>
      <c r="X4379" s="12">
        <f t="shared" si="959"/>
        <v>1.3380074393213627E-2</v>
      </c>
      <c r="Y4379" t="str">
        <f t="shared" si="960"/>
        <v>&lt;=0.02</v>
      </c>
      <c r="Z4379" t="s">
        <v>32</v>
      </c>
      <c r="AA4379">
        <v>9</v>
      </c>
      <c r="AB4379" t="s">
        <v>32</v>
      </c>
      <c r="AC4379" t="str">
        <f t="shared" si="961"/>
        <v/>
      </c>
      <c r="AD4379" t="s">
        <v>32</v>
      </c>
      <c r="AE4379" t="str">
        <f t="shared" si="962"/>
        <v/>
      </c>
      <c r="AF4379" t="s">
        <v>32</v>
      </c>
      <c r="AG4379" t="str">
        <f t="shared" si="963"/>
        <v/>
      </c>
      <c r="AH4379" t="s">
        <v>32</v>
      </c>
      <c r="AI4379" t="str">
        <f t="shared" si="964"/>
        <v/>
      </c>
      <c r="AJ4379" t="s">
        <v>32</v>
      </c>
      <c r="AK4379" t="str">
        <f t="shared" si="965"/>
        <v/>
      </c>
      <c r="AL4379">
        <v>0</v>
      </c>
      <c r="AM4379">
        <v>0</v>
      </c>
      <c r="AN4379">
        <v>0</v>
      </c>
      <c r="AO4379" t="s">
        <v>32</v>
      </c>
      <c r="AP4379" t="s">
        <v>32</v>
      </c>
    </row>
    <row r="4380" spans="1:42" x14ac:dyDescent="0.25">
      <c r="A4380">
        <v>201908</v>
      </c>
      <c r="B4380" t="str">
        <f t="shared" si="952"/>
        <v>2019-II</v>
      </c>
      <c r="C4380" t="s">
        <v>4446</v>
      </c>
      <c r="D4380" t="s">
        <v>4446</v>
      </c>
      <c r="E4380">
        <v>30827848</v>
      </c>
      <c r="F4380" t="s">
        <v>29</v>
      </c>
      <c r="G4380">
        <v>1</v>
      </c>
      <c r="H4380">
        <v>0</v>
      </c>
      <c r="I4380">
        <v>0</v>
      </c>
      <c r="J4380">
        <f t="shared" si="953"/>
        <v>0</v>
      </c>
      <c r="K4380" t="str">
        <f t="shared" si="954"/>
        <v>Modelamiento</v>
      </c>
      <c r="L4380">
        <f t="shared" si="955"/>
        <v>0</v>
      </c>
      <c r="M4380">
        <v>40</v>
      </c>
      <c r="N4380" t="str">
        <f t="shared" si="956"/>
        <v>&lt;=40</v>
      </c>
      <c r="O4380" t="s">
        <v>56</v>
      </c>
      <c r="P4380" t="s">
        <v>35</v>
      </c>
      <c r="Q4380">
        <v>41896</v>
      </c>
      <c r="R4380">
        <v>500</v>
      </c>
      <c r="S4380" t="str">
        <f t="shared" si="957"/>
        <v>&lt;=500</v>
      </c>
      <c r="T4380">
        <v>1117</v>
      </c>
      <c r="U4380" t="str">
        <f t="shared" si="958"/>
        <v>&lt;=1200</v>
      </c>
      <c r="V4380" t="s">
        <v>585</v>
      </c>
      <c r="W4380">
        <v>39426</v>
      </c>
      <c r="X4380" s="12">
        <f t="shared" si="959"/>
        <v>1.2681986506366358E-2</v>
      </c>
      <c r="Y4380" t="str">
        <f t="shared" si="960"/>
        <v>&lt;=0.02</v>
      </c>
      <c r="Z4380" t="s">
        <v>32</v>
      </c>
      <c r="AA4380">
        <v>9</v>
      </c>
      <c r="AB4380" t="s">
        <v>32</v>
      </c>
      <c r="AC4380" t="str">
        <f t="shared" si="961"/>
        <v/>
      </c>
      <c r="AD4380" t="s">
        <v>32</v>
      </c>
      <c r="AE4380" t="str">
        <f t="shared" si="962"/>
        <v/>
      </c>
      <c r="AF4380" t="s">
        <v>32</v>
      </c>
      <c r="AG4380" t="str">
        <f t="shared" si="963"/>
        <v/>
      </c>
      <c r="AH4380" t="s">
        <v>32</v>
      </c>
      <c r="AI4380" t="str">
        <f t="shared" si="964"/>
        <v/>
      </c>
      <c r="AJ4380" t="s">
        <v>32</v>
      </c>
      <c r="AK4380" t="str">
        <f t="shared" si="965"/>
        <v/>
      </c>
      <c r="AL4380">
        <v>0</v>
      </c>
      <c r="AM4380">
        <v>0</v>
      </c>
      <c r="AN4380">
        <v>0</v>
      </c>
      <c r="AO4380" t="s">
        <v>32</v>
      </c>
      <c r="AP4380" t="s">
        <v>32</v>
      </c>
    </row>
    <row r="4381" spans="1:42" x14ac:dyDescent="0.25">
      <c r="A4381">
        <v>201908</v>
      </c>
      <c r="B4381" t="str">
        <f t="shared" si="952"/>
        <v>2019-II</v>
      </c>
      <c r="C4381" t="s">
        <v>4447</v>
      </c>
      <c r="D4381" t="s">
        <v>4447</v>
      </c>
      <c r="E4381">
        <v>30835461</v>
      </c>
      <c r="F4381" t="s">
        <v>29</v>
      </c>
      <c r="G4381">
        <v>0</v>
      </c>
      <c r="H4381">
        <v>0</v>
      </c>
      <c r="I4381">
        <v>0</v>
      </c>
      <c r="J4381">
        <f t="shared" si="953"/>
        <v>0</v>
      </c>
      <c r="K4381" t="str">
        <f t="shared" si="954"/>
        <v>Modelamiento</v>
      </c>
      <c r="L4381">
        <f t="shared" si="955"/>
        <v>0</v>
      </c>
      <c r="M4381">
        <v>36</v>
      </c>
      <c r="N4381" t="str">
        <f t="shared" si="956"/>
        <v>&lt;=40</v>
      </c>
      <c r="O4381" t="s">
        <v>56</v>
      </c>
      <c r="P4381" t="s">
        <v>39</v>
      </c>
      <c r="Q4381">
        <v>36300</v>
      </c>
      <c r="R4381">
        <v>500</v>
      </c>
      <c r="S4381" t="str">
        <f t="shared" si="957"/>
        <v>&lt;=500</v>
      </c>
      <c r="T4381">
        <v>1225</v>
      </c>
      <c r="U4381" t="str">
        <f t="shared" si="958"/>
        <v>&lt;=1300</v>
      </c>
      <c r="V4381" t="s">
        <v>601</v>
      </c>
      <c r="W4381">
        <v>33830</v>
      </c>
      <c r="X4381" s="12">
        <f t="shared" si="959"/>
        <v>1.4779781259237363E-2</v>
      </c>
      <c r="Y4381" t="str">
        <f t="shared" si="960"/>
        <v>&lt;=0.02</v>
      </c>
      <c r="Z4381" t="s">
        <v>32</v>
      </c>
      <c r="AA4381">
        <v>0</v>
      </c>
      <c r="AB4381">
        <v>1541.26</v>
      </c>
      <c r="AC4381" t="str">
        <f t="shared" si="961"/>
        <v>&lt;=2000</v>
      </c>
      <c r="AD4381">
        <v>0</v>
      </c>
      <c r="AE4381" t="str">
        <f t="shared" si="962"/>
        <v>=0</v>
      </c>
      <c r="AF4381">
        <v>0</v>
      </c>
      <c r="AG4381" t="str">
        <f t="shared" si="963"/>
        <v>&lt;=500</v>
      </c>
      <c r="AH4381">
        <v>3044.85</v>
      </c>
      <c r="AI4381" t="str">
        <f t="shared" si="964"/>
        <v>&lt;=4000</v>
      </c>
      <c r="AJ4381">
        <v>0.9788</v>
      </c>
      <c r="AK4381" t="str">
        <f t="shared" si="965"/>
        <v>&gt;0.9</v>
      </c>
      <c r="AL4381">
        <v>8</v>
      </c>
      <c r="AM4381">
        <v>8</v>
      </c>
      <c r="AN4381">
        <v>0</v>
      </c>
      <c r="AO4381">
        <v>1</v>
      </c>
      <c r="AP4381" t="s">
        <v>32</v>
      </c>
    </row>
    <row r="4382" spans="1:42" x14ac:dyDescent="0.25">
      <c r="A4382">
        <v>201908</v>
      </c>
      <c r="B4382" t="str">
        <f t="shared" si="952"/>
        <v>2019-II</v>
      </c>
      <c r="C4382" t="s">
        <v>4448</v>
      </c>
      <c r="D4382" t="s">
        <v>4448</v>
      </c>
      <c r="E4382">
        <v>30805512</v>
      </c>
      <c r="F4382" t="s">
        <v>29</v>
      </c>
      <c r="G4382">
        <v>0</v>
      </c>
      <c r="H4382">
        <v>0</v>
      </c>
      <c r="I4382">
        <v>0</v>
      </c>
      <c r="J4382">
        <f t="shared" si="953"/>
        <v>0</v>
      </c>
      <c r="K4382" t="str">
        <f t="shared" si="954"/>
        <v>Modelamiento</v>
      </c>
      <c r="L4382">
        <f t="shared" si="955"/>
        <v>0</v>
      </c>
      <c r="M4382">
        <v>54</v>
      </c>
      <c r="N4382" t="str">
        <f t="shared" si="956"/>
        <v>&lt;=55</v>
      </c>
      <c r="O4382" t="s">
        <v>56</v>
      </c>
      <c r="P4382" t="s">
        <v>39</v>
      </c>
      <c r="Q4382">
        <v>44015</v>
      </c>
      <c r="R4382">
        <v>2473</v>
      </c>
      <c r="S4382" t="str">
        <f t="shared" si="957"/>
        <v>&lt;=2500</v>
      </c>
      <c r="T4382">
        <v>1068</v>
      </c>
      <c r="U4382" t="str">
        <f t="shared" si="958"/>
        <v>&lt;=1100</v>
      </c>
      <c r="V4382" t="s">
        <v>612</v>
      </c>
      <c r="W4382">
        <v>43518</v>
      </c>
      <c r="X4382" s="12">
        <f t="shared" si="959"/>
        <v>5.6827060067098673E-2</v>
      </c>
      <c r="Y4382" t="str">
        <f t="shared" si="960"/>
        <v>&lt;=0.06</v>
      </c>
      <c r="Z4382" t="s">
        <v>32</v>
      </c>
      <c r="AA4382">
        <v>9</v>
      </c>
      <c r="AB4382" t="s">
        <v>32</v>
      </c>
      <c r="AC4382" t="str">
        <f t="shared" si="961"/>
        <v/>
      </c>
      <c r="AD4382" t="s">
        <v>32</v>
      </c>
      <c r="AE4382" t="str">
        <f t="shared" si="962"/>
        <v/>
      </c>
      <c r="AF4382" t="s">
        <v>32</v>
      </c>
      <c r="AG4382" t="str">
        <f t="shared" si="963"/>
        <v/>
      </c>
      <c r="AH4382" t="s">
        <v>32</v>
      </c>
      <c r="AI4382" t="str">
        <f t="shared" si="964"/>
        <v/>
      </c>
      <c r="AJ4382" t="s">
        <v>32</v>
      </c>
      <c r="AK4382" t="str">
        <f t="shared" si="965"/>
        <v/>
      </c>
      <c r="AL4382">
        <v>0</v>
      </c>
      <c r="AM4382">
        <v>0</v>
      </c>
      <c r="AN4382">
        <v>0</v>
      </c>
      <c r="AO4382" t="s">
        <v>32</v>
      </c>
      <c r="AP4382" t="s">
        <v>32</v>
      </c>
    </row>
    <row r="4383" spans="1:42" x14ac:dyDescent="0.25">
      <c r="A4383">
        <v>201908</v>
      </c>
      <c r="B4383" t="str">
        <f t="shared" si="952"/>
        <v>2019-II</v>
      </c>
      <c r="C4383" t="s">
        <v>4449</v>
      </c>
      <c r="D4383" t="s">
        <v>4449</v>
      </c>
      <c r="E4383">
        <v>30832358</v>
      </c>
      <c r="F4383" t="s">
        <v>29</v>
      </c>
      <c r="G4383">
        <v>0</v>
      </c>
      <c r="H4383">
        <v>0</v>
      </c>
      <c r="I4383">
        <v>0</v>
      </c>
      <c r="J4383">
        <f t="shared" si="953"/>
        <v>0</v>
      </c>
      <c r="K4383" t="str">
        <f t="shared" si="954"/>
        <v>Modelamiento</v>
      </c>
      <c r="L4383">
        <f t="shared" si="955"/>
        <v>0</v>
      </c>
      <c r="M4383">
        <v>22</v>
      </c>
      <c r="N4383" t="str">
        <f t="shared" si="956"/>
        <v>&lt;=25</v>
      </c>
      <c r="O4383" t="s">
        <v>56</v>
      </c>
      <c r="P4383" t="s">
        <v>39</v>
      </c>
      <c r="Q4383">
        <v>31750</v>
      </c>
      <c r="R4383">
        <v>500</v>
      </c>
      <c r="S4383" t="str">
        <f t="shared" si="957"/>
        <v>&lt;=500</v>
      </c>
      <c r="T4383">
        <v>1085</v>
      </c>
      <c r="U4383" t="str">
        <f t="shared" si="958"/>
        <v>&lt;=1100</v>
      </c>
      <c r="V4383" t="s">
        <v>585</v>
      </c>
      <c r="W4383">
        <v>28530</v>
      </c>
      <c r="X4383" s="12">
        <f t="shared" si="959"/>
        <v>1.7525411847178408E-2</v>
      </c>
      <c r="Y4383" t="str">
        <f t="shared" si="960"/>
        <v>&lt;=0.02</v>
      </c>
      <c r="Z4383" t="s">
        <v>32</v>
      </c>
      <c r="AA4383">
        <v>4</v>
      </c>
      <c r="AB4383">
        <v>1620</v>
      </c>
      <c r="AC4383" t="str">
        <f t="shared" si="961"/>
        <v>&lt;=2000</v>
      </c>
      <c r="AD4383">
        <v>194</v>
      </c>
      <c r="AE4383" t="str">
        <f t="shared" si="962"/>
        <v>&gt;120</v>
      </c>
      <c r="AF4383">
        <v>1177.48</v>
      </c>
      <c r="AG4383" t="str">
        <f t="shared" si="963"/>
        <v>&lt;=2000</v>
      </c>
      <c r="AH4383" t="s">
        <v>32</v>
      </c>
      <c r="AI4383" t="str">
        <f t="shared" si="964"/>
        <v/>
      </c>
      <c r="AJ4383" t="s">
        <v>32</v>
      </c>
      <c r="AK4383" t="str">
        <f t="shared" si="965"/>
        <v/>
      </c>
      <c r="AL4383">
        <v>12</v>
      </c>
      <c r="AM4383">
        <v>4</v>
      </c>
      <c r="AN4383">
        <v>3</v>
      </c>
      <c r="AO4383">
        <v>9</v>
      </c>
      <c r="AP4383">
        <v>1</v>
      </c>
    </row>
    <row r="4384" spans="1:42" x14ac:dyDescent="0.25">
      <c r="A4384">
        <v>201908</v>
      </c>
      <c r="B4384" t="str">
        <f t="shared" si="952"/>
        <v>2019-II</v>
      </c>
      <c r="C4384" t="s">
        <v>4450</v>
      </c>
      <c r="D4384" t="s">
        <v>4450</v>
      </c>
      <c r="E4384">
        <v>30802724</v>
      </c>
      <c r="F4384" t="s">
        <v>29</v>
      </c>
      <c r="G4384">
        <v>0</v>
      </c>
      <c r="H4384">
        <v>0</v>
      </c>
      <c r="I4384">
        <v>0</v>
      </c>
      <c r="J4384">
        <f t="shared" si="953"/>
        <v>0</v>
      </c>
      <c r="K4384" t="str">
        <f t="shared" si="954"/>
        <v>Modelamiento</v>
      </c>
      <c r="L4384">
        <f t="shared" si="955"/>
        <v>0</v>
      </c>
      <c r="M4384">
        <v>47</v>
      </c>
      <c r="N4384" t="str">
        <f t="shared" si="956"/>
        <v>&lt;=50</v>
      </c>
      <c r="O4384" t="s">
        <v>56</v>
      </c>
      <c r="P4384" t="s">
        <v>39</v>
      </c>
      <c r="Q4384">
        <v>36010</v>
      </c>
      <c r="R4384">
        <v>1650</v>
      </c>
      <c r="S4384" t="str">
        <f t="shared" si="957"/>
        <v>&lt;=2000</v>
      </c>
      <c r="T4384">
        <v>1198</v>
      </c>
      <c r="U4384" t="str">
        <f t="shared" si="958"/>
        <v>&lt;=1200</v>
      </c>
      <c r="V4384" t="s">
        <v>601</v>
      </c>
      <c r="W4384">
        <v>34690</v>
      </c>
      <c r="X4384" s="12">
        <f t="shared" si="959"/>
        <v>4.756413952147593E-2</v>
      </c>
      <c r="Y4384" t="str">
        <f t="shared" si="960"/>
        <v>&lt;=0.05</v>
      </c>
      <c r="Z4384" t="s">
        <v>32</v>
      </c>
      <c r="AA4384">
        <v>4</v>
      </c>
      <c r="AB4384">
        <v>981.5</v>
      </c>
      <c r="AC4384" t="str">
        <f t="shared" si="961"/>
        <v>&lt;=1000</v>
      </c>
      <c r="AD4384">
        <v>1161</v>
      </c>
      <c r="AE4384" t="str">
        <f t="shared" si="962"/>
        <v>&gt;120</v>
      </c>
      <c r="AF4384">
        <v>981.5</v>
      </c>
      <c r="AG4384" t="str">
        <f t="shared" si="963"/>
        <v>&lt;=1000</v>
      </c>
      <c r="AH4384" t="s">
        <v>32</v>
      </c>
      <c r="AI4384" t="str">
        <f t="shared" si="964"/>
        <v/>
      </c>
      <c r="AJ4384" t="s">
        <v>32</v>
      </c>
      <c r="AK4384" t="str">
        <f t="shared" si="965"/>
        <v/>
      </c>
      <c r="AL4384">
        <v>1</v>
      </c>
      <c r="AM4384">
        <v>0</v>
      </c>
      <c r="AN4384">
        <v>1</v>
      </c>
      <c r="AO4384" t="s">
        <v>32</v>
      </c>
      <c r="AP4384">
        <v>12</v>
      </c>
    </row>
    <row r="4385" spans="1:42" x14ac:dyDescent="0.25">
      <c r="A4385">
        <v>201908</v>
      </c>
      <c r="B4385" t="str">
        <f t="shared" si="952"/>
        <v>2019-II</v>
      </c>
      <c r="C4385" t="s">
        <v>4451</v>
      </c>
      <c r="D4385" t="s">
        <v>4451</v>
      </c>
      <c r="E4385">
        <v>30812567</v>
      </c>
      <c r="F4385" t="s">
        <v>29</v>
      </c>
      <c r="G4385">
        <v>0</v>
      </c>
      <c r="H4385">
        <v>0</v>
      </c>
      <c r="I4385">
        <v>0</v>
      </c>
      <c r="J4385">
        <f t="shared" si="953"/>
        <v>0</v>
      </c>
      <c r="K4385" t="str">
        <f t="shared" si="954"/>
        <v>Modelamiento</v>
      </c>
      <c r="L4385">
        <f t="shared" si="955"/>
        <v>0</v>
      </c>
      <c r="M4385">
        <v>21</v>
      </c>
      <c r="N4385" t="str">
        <f t="shared" si="956"/>
        <v>&lt;=25</v>
      </c>
      <c r="O4385" t="s">
        <v>56</v>
      </c>
      <c r="P4385" t="s">
        <v>39</v>
      </c>
      <c r="Q4385">
        <v>51738</v>
      </c>
      <c r="R4385">
        <v>1650</v>
      </c>
      <c r="S4385" t="str">
        <f t="shared" si="957"/>
        <v>&lt;=2000</v>
      </c>
      <c r="T4385">
        <v>1251</v>
      </c>
      <c r="U4385" t="str">
        <f t="shared" si="958"/>
        <v>&lt;=1300</v>
      </c>
      <c r="V4385" t="s">
        <v>585</v>
      </c>
      <c r="W4385">
        <v>49668</v>
      </c>
      <c r="X4385" s="12">
        <f t="shared" si="959"/>
        <v>3.3220584682290409E-2</v>
      </c>
      <c r="Y4385" t="str">
        <f t="shared" si="960"/>
        <v>&lt;=0.04</v>
      </c>
      <c r="Z4385" t="s">
        <v>32</v>
      </c>
      <c r="AA4385">
        <v>0</v>
      </c>
      <c r="AB4385">
        <v>2000</v>
      </c>
      <c r="AC4385" t="str">
        <f t="shared" si="961"/>
        <v>&lt;=2000</v>
      </c>
      <c r="AD4385">
        <v>0</v>
      </c>
      <c r="AE4385" t="str">
        <f t="shared" si="962"/>
        <v>=0</v>
      </c>
      <c r="AF4385">
        <v>0</v>
      </c>
      <c r="AG4385" t="str">
        <f t="shared" si="963"/>
        <v>&lt;=500</v>
      </c>
      <c r="AH4385" t="s">
        <v>32</v>
      </c>
      <c r="AI4385" t="str">
        <f t="shared" si="964"/>
        <v/>
      </c>
      <c r="AJ4385" t="s">
        <v>32</v>
      </c>
      <c r="AK4385" t="str">
        <f t="shared" si="965"/>
        <v/>
      </c>
      <c r="AL4385">
        <v>11</v>
      </c>
      <c r="AM4385">
        <v>11</v>
      </c>
      <c r="AN4385">
        <v>0</v>
      </c>
      <c r="AO4385">
        <v>1</v>
      </c>
      <c r="AP4385" t="s">
        <v>32</v>
      </c>
    </row>
    <row r="4386" spans="1:42" x14ac:dyDescent="0.25">
      <c r="A4386">
        <v>201908</v>
      </c>
      <c r="B4386" t="str">
        <f t="shared" si="952"/>
        <v>2019-II</v>
      </c>
      <c r="C4386" t="s">
        <v>4452</v>
      </c>
      <c r="D4386" t="s">
        <v>4452</v>
      </c>
      <c r="E4386">
        <v>30836145</v>
      </c>
      <c r="F4386" t="s">
        <v>29</v>
      </c>
      <c r="G4386">
        <v>1</v>
      </c>
      <c r="H4386">
        <v>0</v>
      </c>
      <c r="I4386">
        <v>0</v>
      </c>
      <c r="J4386">
        <f t="shared" si="953"/>
        <v>0</v>
      </c>
      <c r="K4386" t="str">
        <f t="shared" si="954"/>
        <v>Modelamiento</v>
      </c>
      <c r="L4386">
        <f t="shared" si="955"/>
        <v>0</v>
      </c>
      <c r="M4386">
        <v>32</v>
      </c>
      <c r="N4386" t="str">
        <f t="shared" si="956"/>
        <v>&lt;=35</v>
      </c>
      <c r="O4386" t="s">
        <v>56</v>
      </c>
      <c r="P4386" t="s">
        <v>39</v>
      </c>
      <c r="Q4386">
        <v>27683</v>
      </c>
      <c r="R4386">
        <v>500</v>
      </c>
      <c r="S4386" t="str">
        <f t="shared" si="957"/>
        <v>&lt;=500</v>
      </c>
      <c r="T4386">
        <v>946</v>
      </c>
      <c r="U4386" t="str">
        <f t="shared" si="958"/>
        <v>&lt;=1000</v>
      </c>
      <c r="V4386" t="s">
        <v>585</v>
      </c>
      <c r="W4386">
        <v>25213</v>
      </c>
      <c r="X4386" s="12">
        <f t="shared" si="959"/>
        <v>1.983103954309285E-2</v>
      </c>
      <c r="Y4386" t="str">
        <f t="shared" si="960"/>
        <v>&lt;=0.02</v>
      </c>
      <c r="Z4386" t="s">
        <v>32</v>
      </c>
      <c r="AA4386">
        <v>0</v>
      </c>
      <c r="AB4386">
        <v>3078.65</v>
      </c>
      <c r="AC4386" t="str">
        <f t="shared" si="961"/>
        <v>&lt;=4000</v>
      </c>
      <c r="AD4386">
        <v>0</v>
      </c>
      <c r="AE4386" t="str">
        <f t="shared" si="962"/>
        <v>=0</v>
      </c>
      <c r="AF4386">
        <v>0</v>
      </c>
      <c r="AG4386" t="str">
        <f t="shared" si="963"/>
        <v>&lt;=500</v>
      </c>
      <c r="AH4386">
        <v>3500</v>
      </c>
      <c r="AI4386" t="str">
        <f t="shared" si="964"/>
        <v>&lt;=4000</v>
      </c>
      <c r="AJ4386">
        <v>0.92300000000000004</v>
      </c>
      <c r="AK4386" t="str">
        <f t="shared" si="965"/>
        <v>&gt;0.9</v>
      </c>
      <c r="AL4386">
        <v>12</v>
      </c>
      <c r="AM4386">
        <v>12</v>
      </c>
      <c r="AN4386">
        <v>0</v>
      </c>
      <c r="AO4386">
        <v>1</v>
      </c>
      <c r="AP4386" t="s">
        <v>32</v>
      </c>
    </row>
    <row r="4387" spans="1:42" x14ac:dyDescent="0.25">
      <c r="A4387">
        <v>201908</v>
      </c>
      <c r="B4387" t="str">
        <f t="shared" si="952"/>
        <v>2019-II</v>
      </c>
      <c r="C4387" t="s">
        <v>4453</v>
      </c>
      <c r="D4387" t="s">
        <v>4453</v>
      </c>
      <c r="E4387">
        <v>30830376</v>
      </c>
      <c r="F4387" t="s">
        <v>29</v>
      </c>
      <c r="G4387">
        <v>0</v>
      </c>
      <c r="H4387">
        <v>0</v>
      </c>
      <c r="I4387">
        <v>0</v>
      </c>
      <c r="J4387">
        <f t="shared" si="953"/>
        <v>0</v>
      </c>
      <c r="K4387" t="str">
        <f t="shared" si="954"/>
        <v>Modelamiento</v>
      </c>
      <c r="L4387">
        <f t="shared" si="955"/>
        <v>0</v>
      </c>
      <c r="M4387">
        <v>54</v>
      </c>
      <c r="N4387" t="str">
        <f t="shared" si="956"/>
        <v>&lt;=55</v>
      </c>
      <c r="O4387" t="s">
        <v>56</v>
      </c>
      <c r="P4387" t="s">
        <v>35</v>
      </c>
      <c r="Q4387">
        <v>45492</v>
      </c>
      <c r="R4387">
        <v>500</v>
      </c>
      <c r="S4387" t="str">
        <f t="shared" si="957"/>
        <v>&lt;=500</v>
      </c>
      <c r="T4387">
        <v>1127</v>
      </c>
      <c r="U4387" t="str">
        <f t="shared" si="958"/>
        <v>&lt;=1200</v>
      </c>
      <c r="V4387" t="s">
        <v>585</v>
      </c>
      <c r="W4387">
        <v>42272</v>
      </c>
      <c r="X4387" s="12">
        <f t="shared" si="959"/>
        <v>1.1828160484481454E-2</v>
      </c>
      <c r="Y4387" t="str">
        <f t="shared" si="960"/>
        <v>&lt;=0.02</v>
      </c>
      <c r="Z4387" t="s">
        <v>32</v>
      </c>
      <c r="AA4387">
        <v>2</v>
      </c>
      <c r="AB4387">
        <v>7416.5</v>
      </c>
      <c r="AC4387" t="str">
        <f t="shared" si="961"/>
        <v>&gt;5000</v>
      </c>
      <c r="AD4387">
        <v>149</v>
      </c>
      <c r="AE4387" t="str">
        <f t="shared" si="962"/>
        <v>&gt;120</v>
      </c>
      <c r="AF4387">
        <v>0</v>
      </c>
      <c r="AG4387" t="str">
        <f t="shared" si="963"/>
        <v>&lt;=500</v>
      </c>
      <c r="AH4387">
        <v>8000</v>
      </c>
      <c r="AI4387" t="str">
        <f t="shared" si="964"/>
        <v>&gt;5000</v>
      </c>
      <c r="AJ4387">
        <v>0.79390000000000005</v>
      </c>
      <c r="AK4387" t="str">
        <f t="shared" si="965"/>
        <v>&lt;=0.8</v>
      </c>
      <c r="AL4387">
        <v>12</v>
      </c>
      <c r="AM4387">
        <v>0</v>
      </c>
      <c r="AN4387">
        <v>0</v>
      </c>
      <c r="AO4387" t="s">
        <v>32</v>
      </c>
      <c r="AP4387" t="s">
        <v>32</v>
      </c>
    </row>
    <row r="4388" spans="1:42" x14ac:dyDescent="0.25">
      <c r="A4388">
        <v>201908</v>
      </c>
      <c r="B4388" t="str">
        <f t="shared" si="952"/>
        <v>2019-II</v>
      </c>
      <c r="C4388" t="s">
        <v>4454</v>
      </c>
      <c r="D4388" t="s">
        <v>4454</v>
      </c>
      <c r="E4388">
        <v>30830016</v>
      </c>
      <c r="F4388" t="s">
        <v>29</v>
      </c>
      <c r="G4388">
        <v>0</v>
      </c>
      <c r="H4388">
        <v>0</v>
      </c>
      <c r="I4388">
        <v>0</v>
      </c>
      <c r="J4388">
        <f t="shared" si="953"/>
        <v>0</v>
      </c>
      <c r="K4388" t="str">
        <f t="shared" si="954"/>
        <v>Modelamiento</v>
      </c>
      <c r="L4388">
        <f t="shared" si="955"/>
        <v>0</v>
      </c>
      <c r="M4388">
        <v>27</v>
      </c>
      <c r="N4388" t="str">
        <f t="shared" si="956"/>
        <v>&lt;=30</v>
      </c>
      <c r="O4388" t="s">
        <v>72</v>
      </c>
      <c r="P4388" t="s">
        <v>31</v>
      </c>
      <c r="Q4388">
        <v>36519</v>
      </c>
      <c r="R4388">
        <v>1031</v>
      </c>
      <c r="S4388" t="str">
        <f t="shared" si="957"/>
        <v>&lt;=1500</v>
      </c>
      <c r="T4388">
        <v>1232</v>
      </c>
      <c r="U4388" t="str">
        <f t="shared" si="958"/>
        <v>&lt;=1300</v>
      </c>
      <c r="V4388" t="s">
        <v>585</v>
      </c>
      <c r="W4388">
        <v>33830</v>
      </c>
      <c r="X4388" s="12">
        <f t="shared" si="959"/>
        <v>3.0475908956547441E-2</v>
      </c>
      <c r="Y4388" t="str">
        <f t="shared" si="960"/>
        <v>&lt;=0.04</v>
      </c>
      <c r="Z4388" t="s">
        <v>32</v>
      </c>
      <c r="AA4388">
        <v>0</v>
      </c>
      <c r="AB4388">
        <v>717.7</v>
      </c>
      <c r="AC4388" t="str">
        <f t="shared" si="961"/>
        <v>&lt;=1000</v>
      </c>
      <c r="AD4388">
        <v>0</v>
      </c>
      <c r="AE4388" t="str">
        <f t="shared" si="962"/>
        <v>=0</v>
      </c>
      <c r="AF4388">
        <v>0</v>
      </c>
      <c r="AG4388" t="str">
        <f t="shared" si="963"/>
        <v>&lt;=500</v>
      </c>
      <c r="AH4388">
        <v>900</v>
      </c>
      <c r="AI4388" t="str">
        <f t="shared" si="964"/>
        <v>&lt;=1000</v>
      </c>
      <c r="AJ4388">
        <v>0.7974</v>
      </c>
      <c r="AK4388" t="str">
        <f t="shared" si="965"/>
        <v>&lt;=0.8</v>
      </c>
      <c r="AL4388">
        <v>5</v>
      </c>
      <c r="AM4388">
        <v>5</v>
      </c>
      <c r="AN4388">
        <v>0</v>
      </c>
      <c r="AO4388">
        <v>1</v>
      </c>
      <c r="AP4388" t="s">
        <v>32</v>
      </c>
    </row>
    <row r="4389" spans="1:42" x14ac:dyDescent="0.25">
      <c r="A4389">
        <v>201908</v>
      </c>
      <c r="B4389" t="str">
        <f t="shared" si="952"/>
        <v>2019-II</v>
      </c>
      <c r="C4389" t="s">
        <v>4455</v>
      </c>
      <c r="D4389" t="s">
        <v>4455</v>
      </c>
      <c r="E4389">
        <v>30837366</v>
      </c>
      <c r="F4389" t="s">
        <v>29</v>
      </c>
      <c r="G4389">
        <v>0</v>
      </c>
      <c r="H4389">
        <v>0</v>
      </c>
      <c r="I4389">
        <v>0</v>
      </c>
      <c r="J4389">
        <f t="shared" si="953"/>
        <v>0</v>
      </c>
      <c r="K4389" t="str">
        <f t="shared" si="954"/>
        <v>Modelamiento</v>
      </c>
      <c r="L4389">
        <f t="shared" si="955"/>
        <v>0</v>
      </c>
      <c r="M4389">
        <v>55</v>
      </c>
      <c r="N4389" t="str">
        <f t="shared" si="956"/>
        <v>&lt;=55</v>
      </c>
      <c r="O4389" t="s">
        <v>56</v>
      </c>
      <c r="P4389" t="s">
        <v>69</v>
      </c>
      <c r="Q4389">
        <v>36300</v>
      </c>
      <c r="R4389">
        <v>500</v>
      </c>
      <c r="S4389" t="str">
        <f t="shared" si="957"/>
        <v>&lt;=500</v>
      </c>
      <c r="T4389">
        <v>1227</v>
      </c>
      <c r="U4389" t="str">
        <f t="shared" si="958"/>
        <v>&lt;=1300</v>
      </c>
      <c r="V4389" t="s">
        <v>585</v>
      </c>
      <c r="W4389">
        <v>33830</v>
      </c>
      <c r="X4389" s="12">
        <f t="shared" si="959"/>
        <v>1.4779781259237363E-2</v>
      </c>
      <c r="Y4389" t="str">
        <f t="shared" si="960"/>
        <v>&lt;=0.02</v>
      </c>
      <c r="Z4389" t="s">
        <v>32</v>
      </c>
      <c r="AA4389">
        <v>4</v>
      </c>
      <c r="AB4389">
        <v>1913.76</v>
      </c>
      <c r="AC4389" t="str">
        <f t="shared" si="961"/>
        <v>&lt;=2000</v>
      </c>
      <c r="AD4389">
        <v>1907</v>
      </c>
      <c r="AE4389" t="str">
        <f t="shared" si="962"/>
        <v>&gt;120</v>
      </c>
      <c r="AF4389">
        <v>1913.76</v>
      </c>
      <c r="AG4389" t="str">
        <f t="shared" si="963"/>
        <v>&lt;=2000</v>
      </c>
      <c r="AH4389" t="s">
        <v>32</v>
      </c>
      <c r="AI4389" t="str">
        <f t="shared" si="964"/>
        <v/>
      </c>
      <c r="AJ4389" t="s">
        <v>32</v>
      </c>
      <c r="AK4389" t="str">
        <f t="shared" si="965"/>
        <v/>
      </c>
      <c r="AL4389">
        <v>12</v>
      </c>
      <c r="AM4389">
        <v>0</v>
      </c>
      <c r="AN4389">
        <v>12</v>
      </c>
      <c r="AO4389" t="s">
        <v>32</v>
      </c>
      <c r="AP4389">
        <v>1</v>
      </c>
    </row>
    <row r="4390" spans="1:42" x14ac:dyDescent="0.25">
      <c r="A4390">
        <v>201908</v>
      </c>
      <c r="B4390" t="str">
        <f t="shared" si="952"/>
        <v>2019-II</v>
      </c>
      <c r="C4390" t="s">
        <v>4456</v>
      </c>
      <c r="D4390" t="s">
        <v>4456</v>
      </c>
      <c r="E4390">
        <v>30828201</v>
      </c>
      <c r="F4390" t="s">
        <v>29</v>
      </c>
      <c r="G4390">
        <v>0</v>
      </c>
      <c r="H4390">
        <v>0</v>
      </c>
      <c r="I4390">
        <v>0</v>
      </c>
      <c r="J4390">
        <f t="shared" si="953"/>
        <v>0</v>
      </c>
      <c r="K4390" t="str">
        <f t="shared" si="954"/>
        <v>Modelamiento</v>
      </c>
      <c r="L4390">
        <f t="shared" si="955"/>
        <v>0</v>
      </c>
      <c r="M4390">
        <v>39</v>
      </c>
      <c r="N4390" t="str">
        <f t="shared" si="956"/>
        <v>&lt;=40</v>
      </c>
      <c r="O4390" t="s">
        <v>56</v>
      </c>
      <c r="P4390" t="s">
        <v>39</v>
      </c>
      <c r="Q4390">
        <v>40347</v>
      </c>
      <c r="R4390">
        <v>500</v>
      </c>
      <c r="S4390" t="str">
        <f t="shared" si="957"/>
        <v>&lt;=500</v>
      </c>
      <c r="T4390">
        <v>1365</v>
      </c>
      <c r="U4390" t="str">
        <f t="shared" si="958"/>
        <v>&lt;=1400</v>
      </c>
      <c r="V4390" t="s">
        <v>589</v>
      </c>
      <c r="W4390">
        <v>37127</v>
      </c>
      <c r="X4390" s="12">
        <f t="shared" si="959"/>
        <v>1.3467287957551108E-2</v>
      </c>
      <c r="Y4390" t="str">
        <f t="shared" si="960"/>
        <v>&lt;=0.02</v>
      </c>
      <c r="Z4390" t="s">
        <v>32</v>
      </c>
      <c r="AA4390">
        <v>4</v>
      </c>
      <c r="AB4390">
        <v>927.68</v>
      </c>
      <c r="AC4390" t="str">
        <f t="shared" si="961"/>
        <v>&lt;=1000</v>
      </c>
      <c r="AD4390">
        <v>1512</v>
      </c>
      <c r="AE4390" t="str">
        <f t="shared" si="962"/>
        <v>&gt;120</v>
      </c>
      <c r="AF4390">
        <v>927.68</v>
      </c>
      <c r="AG4390" t="str">
        <f t="shared" si="963"/>
        <v>&lt;=1000</v>
      </c>
      <c r="AH4390" t="s">
        <v>32</v>
      </c>
      <c r="AI4390" t="str">
        <f t="shared" si="964"/>
        <v/>
      </c>
      <c r="AJ4390" t="s">
        <v>32</v>
      </c>
      <c r="AK4390" t="str">
        <f t="shared" si="965"/>
        <v/>
      </c>
      <c r="AL4390">
        <v>12</v>
      </c>
      <c r="AM4390">
        <v>0</v>
      </c>
      <c r="AN4390">
        <v>12</v>
      </c>
      <c r="AO4390" t="s">
        <v>32</v>
      </c>
      <c r="AP4390">
        <v>1</v>
      </c>
    </row>
    <row r="4391" spans="1:42" x14ac:dyDescent="0.25">
      <c r="A4391">
        <v>201908</v>
      </c>
      <c r="B4391" t="str">
        <f t="shared" si="952"/>
        <v>2019-II</v>
      </c>
      <c r="C4391" t="s">
        <v>4457</v>
      </c>
      <c r="D4391" t="s">
        <v>4457</v>
      </c>
      <c r="E4391">
        <v>30819591</v>
      </c>
      <c r="F4391" t="s">
        <v>29</v>
      </c>
      <c r="G4391">
        <v>0</v>
      </c>
      <c r="H4391">
        <v>0</v>
      </c>
      <c r="I4391">
        <v>0</v>
      </c>
      <c r="J4391">
        <f t="shared" si="953"/>
        <v>0</v>
      </c>
      <c r="K4391" t="str">
        <f t="shared" si="954"/>
        <v>Modelamiento</v>
      </c>
      <c r="L4391">
        <f t="shared" si="955"/>
        <v>0</v>
      </c>
      <c r="M4391">
        <v>42</v>
      </c>
      <c r="N4391" t="str">
        <f t="shared" si="956"/>
        <v>&lt;=45</v>
      </c>
      <c r="O4391" t="s">
        <v>56</v>
      </c>
      <c r="P4391" t="s">
        <v>39</v>
      </c>
      <c r="Q4391">
        <v>37695</v>
      </c>
      <c r="R4391">
        <v>1031</v>
      </c>
      <c r="S4391" t="str">
        <f t="shared" si="957"/>
        <v>&lt;=1500</v>
      </c>
      <c r="T4391">
        <v>1278</v>
      </c>
      <c r="U4391" t="str">
        <f t="shared" si="958"/>
        <v>&lt;=1300</v>
      </c>
      <c r="V4391" t="s">
        <v>614</v>
      </c>
      <c r="W4391">
        <v>35756</v>
      </c>
      <c r="X4391" s="12">
        <f t="shared" si="959"/>
        <v>2.8834321512473431E-2</v>
      </c>
      <c r="Y4391" t="str">
        <f t="shared" si="960"/>
        <v>&lt;=0.03</v>
      </c>
      <c r="Z4391" t="s">
        <v>32</v>
      </c>
      <c r="AA4391">
        <v>9</v>
      </c>
      <c r="AB4391" t="s">
        <v>32</v>
      </c>
      <c r="AC4391" t="str">
        <f t="shared" si="961"/>
        <v/>
      </c>
      <c r="AD4391" t="s">
        <v>32</v>
      </c>
      <c r="AE4391" t="str">
        <f t="shared" si="962"/>
        <v/>
      </c>
      <c r="AF4391" t="s">
        <v>32</v>
      </c>
      <c r="AG4391" t="str">
        <f t="shared" si="963"/>
        <v/>
      </c>
      <c r="AH4391" t="s">
        <v>32</v>
      </c>
      <c r="AI4391" t="str">
        <f t="shared" si="964"/>
        <v/>
      </c>
      <c r="AJ4391" t="s">
        <v>32</v>
      </c>
      <c r="AK4391" t="str">
        <f t="shared" si="965"/>
        <v/>
      </c>
      <c r="AL4391">
        <v>0</v>
      </c>
      <c r="AM4391">
        <v>0</v>
      </c>
      <c r="AN4391">
        <v>0</v>
      </c>
      <c r="AO4391" t="s">
        <v>32</v>
      </c>
      <c r="AP4391" t="s">
        <v>32</v>
      </c>
    </row>
    <row r="4392" spans="1:42" x14ac:dyDescent="0.25">
      <c r="A4392">
        <v>201908</v>
      </c>
      <c r="B4392" t="str">
        <f t="shared" si="952"/>
        <v>2019-II</v>
      </c>
      <c r="C4392" t="s">
        <v>4458</v>
      </c>
      <c r="D4392" t="s">
        <v>4458</v>
      </c>
      <c r="E4392">
        <v>30817015</v>
      </c>
      <c r="F4392" t="s">
        <v>29</v>
      </c>
      <c r="G4392">
        <v>1</v>
      </c>
      <c r="H4392">
        <v>0</v>
      </c>
      <c r="I4392">
        <v>0</v>
      </c>
      <c r="J4392">
        <f t="shared" si="953"/>
        <v>0</v>
      </c>
      <c r="K4392" t="str">
        <f t="shared" si="954"/>
        <v>Modelamiento</v>
      </c>
      <c r="L4392">
        <f t="shared" si="955"/>
        <v>0</v>
      </c>
      <c r="M4392">
        <v>42</v>
      </c>
      <c r="N4392" t="str">
        <f t="shared" si="956"/>
        <v>&lt;=45</v>
      </c>
      <c r="O4392" t="s">
        <v>56</v>
      </c>
      <c r="P4392" t="s">
        <v>39</v>
      </c>
      <c r="Q4392">
        <v>40125</v>
      </c>
      <c r="R4392">
        <v>1649</v>
      </c>
      <c r="S4392" t="str">
        <f t="shared" si="957"/>
        <v>&lt;=2000</v>
      </c>
      <c r="T4392">
        <v>1069</v>
      </c>
      <c r="U4392" t="str">
        <f t="shared" si="958"/>
        <v>&lt;=1100</v>
      </c>
      <c r="V4392" t="s">
        <v>612</v>
      </c>
      <c r="W4392">
        <v>38804</v>
      </c>
      <c r="X4392" s="12">
        <f t="shared" si="959"/>
        <v>4.2495619008349653E-2</v>
      </c>
      <c r="Y4392" t="str">
        <f t="shared" si="960"/>
        <v>&lt;=0.05</v>
      </c>
      <c r="Z4392" t="s">
        <v>32</v>
      </c>
      <c r="AA4392">
        <v>4</v>
      </c>
      <c r="AB4392">
        <v>2177.2199999999998</v>
      </c>
      <c r="AC4392" t="str">
        <f t="shared" si="961"/>
        <v>&lt;=3000</v>
      </c>
      <c r="AD4392">
        <v>3734</v>
      </c>
      <c r="AE4392" t="str">
        <f t="shared" si="962"/>
        <v>&gt;120</v>
      </c>
      <c r="AF4392">
        <v>2177.2199999999998</v>
      </c>
      <c r="AG4392" t="str">
        <f t="shared" si="963"/>
        <v>&lt;=3000</v>
      </c>
      <c r="AH4392" t="s">
        <v>32</v>
      </c>
      <c r="AI4392" t="str">
        <f t="shared" si="964"/>
        <v/>
      </c>
      <c r="AJ4392" t="s">
        <v>32</v>
      </c>
      <c r="AK4392" t="str">
        <f t="shared" si="965"/>
        <v/>
      </c>
      <c r="AL4392">
        <v>6</v>
      </c>
      <c r="AM4392">
        <v>0</v>
      </c>
      <c r="AN4392">
        <v>6</v>
      </c>
      <c r="AO4392" t="s">
        <v>32</v>
      </c>
      <c r="AP4392">
        <v>7</v>
      </c>
    </row>
    <row r="4393" spans="1:42" x14ac:dyDescent="0.25">
      <c r="A4393">
        <v>201908</v>
      </c>
      <c r="B4393" t="str">
        <f t="shared" si="952"/>
        <v>2019-II</v>
      </c>
      <c r="C4393" t="s">
        <v>4459</v>
      </c>
      <c r="D4393" t="s">
        <v>4459</v>
      </c>
      <c r="E4393">
        <v>30834732</v>
      </c>
      <c r="F4393" t="s">
        <v>29</v>
      </c>
      <c r="G4393">
        <v>0</v>
      </c>
      <c r="H4393">
        <v>0</v>
      </c>
      <c r="I4393">
        <v>0</v>
      </c>
      <c r="J4393">
        <f t="shared" si="953"/>
        <v>0</v>
      </c>
      <c r="K4393" t="str">
        <f t="shared" si="954"/>
        <v>Modelamiento</v>
      </c>
      <c r="L4393">
        <f t="shared" si="955"/>
        <v>0</v>
      </c>
      <c r="M4393">
        <v>23</v>
      </c>
      <c r="N4393" t="str">
        <f t="shared" si="956"/>
        <v>&lt;=25</v>
      </c>
      <c r="O4393" t="s">
        <v>56</v>
      </c>
      <c r="P4393" t="s">
        <v>31</v>
      </c>
      <c r="Q4393">
        <v>52888</v>
      </c>
      <c r="R4393">
        <v>500</v>
      </c>
      <c r="S4393" t="str">
        <f t="shared" si="957"/>
        <v>&lt;=500</v>
      </c>
      <c r="T4393">
        <v>1279</v>
      </c>
      <c r="U4393" t="str">
        <f t="shared" si="958"/>
        <v>&lt;=1300</v>
      </c>
      <c r="V4393" t="s">
        <v>585</v>
      </c>
      <c r="W4393">
        <v>49668</v>
      </c>
      <c r="X4393" s="12">
        <f t="shared" si="959"/>
        <v>1.0066843843118305E-2</v>
      </c>
      <c r="Y4393" t="str">
        <f t="shared" si="960"/>
        <v>&lt;=0.02</v>
      </c>
      <c r="Z4393" t="s">
        <v>32</v>
      </c>
      <c r="AA4393">
        <v>9</v>
      </c>
      <c r="AB4393" t="s">
        <v>32</v>
      </c>
      <c r="AC4393" t="str">
        <f t="shared" si="961"/>
        <v/>
      </c>
      <c r="AD4393" t="s">
        <v>32</v>
      </c>
      <c r="AE4393" t="str">
        <f t="shared" si="962"/>
        <v/>
      </c>
      <c r="AF4393" t="s">
        <v>32</v>
      </c>
      <c r="AG4393" t="str">
        <f t="shared" si="963"/>
        <v/>
      </c>
      <c r="AH4393" t="s">
        <v>32</v>
      </c>
      <c r="AI4393" t="str">
        <f t="shared" si="964"/>
        <v/>
      </c>
      <c r="AJ4393" t="s">
        <v>32</v>
      </c>
      <c r="AK4393" t="str">
        <f t="shared" si="965"/>
        <v/>
      </c>
      <c r="AL4393">
        <v>0</v>
      </c>
      <c r="AM4393">
        <v>0</v>
      </c>
      <c r="AN4393">
        <v>0</v>
      </c>
      <c r="AO4393" t="s">
        <v>32</v>
      </c>
      <c r="AP4393" t="s">
        <v>32</v>
      </c>
    </row>
    <row r="4394" spans="1:42" x14ac:dyDescent="0.25">
      <c r="A4394">
        <v>201908</v>
      </c>
      <c r="B4394" t="str">
        <f t="shared" si="952"/>
        <v>2019-II</v>
      </c>
      <c r="C4394" t="s">
        <v>4460</v>
      </c>
      <c r="D4394" t="s">
        <v>4460</v>
      </c>
      <c r="E4394">
        <v>30812715</v>
      </c>
      <c r="F4394" t="s">
        <v>29</v>
      </c>
      <c r="G4394">
        <v>0</v>
      </c>
      <c r="H4394">
        <v>0</v>
      </c>
      <c r="I4394">
        <v>0</v>
      </c>
      <c r="J4394">
        <f t="shared" si="953"/>
        <v>0</v>
      </c>
      <c r="K4394" t="str">
        <f t="shared" si="954"/>
        <v>Modelamiento</v>
      </c>
      <c r="L4394">
        <f t="shared" si="955"/>
        <v>0</v>
      </c>
      <c r="M4394">
        <v>60</v>
      </c>
      <c r="N4394" t="str">
        <f t="shared" si="956"/>
        <v>&lt;=60</v>
      </c>
      <c r="O4394" t="s">
        <v>72</v>
      </c>
      <c r="P4394" t="s">
        <v>39</v>
      </c>
      <c r="Q4394">
        <v>39839</v>
      </c>
      <c r="R4394">
        <v>500</v>
      </c>
      <c r="S4394" t="str">
        <f t="shared" si="957"/>
        <v>&lt;=500</v>
      </c>
      <c r="T4394">
        <v>963</v>
      </c>
      <c r="U4394" t="str">
        <f t="shared" si="958"/>
        <v>&lt;=1000</v>
      </c>
      <c r="V4394" t="s">
        <v>585</v>
      </c>
      <c r="W4394">
        <v>37369</v>
      </c>
      <c r="X4394" s="12">
        <f t="shared" si="959"/>
        <v>1.3380074393213627E-2</v>
      </c>
      <c r="Y4394" t="str">
        <f t="shared" si="960"/>
        <v>&lt;=0.02</v>
      </c>
      <c r="Z4394" t="s">
        <v>32</v>
      </c>
      <c r="AA4394">
        <v>4</v>
      </c>
      <c r="AB4394">
        <v>1586.2</v>
      </c>
      <c r="AC4394" t="str">
        <f t="shared" si="961"/>
        <v>&lt;=2000</v>
      </c>
      <c r="AD4394">
        <v>965</v>
      </c>
      <c r="AE4394" t="str">
        <f t="shared" si="962"/>
        <v>&gt;120</v>
      </c>
      <c r="AF4394">
        <v>1586.2</v>
      </c>
      <c r="AG4394" t="str">
        <f t="shared" si="963"/>
        <v>&lt;=2000</v>
      </c>
      <c r="AH4394" t="s">
        <v>32</v>
      </c>
      <c r="AI4394" t="str">
        <f t="shared" si="964"/>
        <v/>
      </c>
      <c r="AJ4394" t="s">
        <v>32</v>
      </c>
      <c r="AK4394" t="str">
        <f t="shared" si="965"/>
        <v/>
      </c>
      <c r="AL4394">
        <v>12</v>
      </c>
      <c r="AM4394">
        <v>0</v>
      </c>
      <c r="AN4394">
        <v>12</v>
      </c>
      <c r="AO4394" t="s">
        <v>32</v>
      </c>
      <c r="AP4394">
        <v>1</v>
      </c>
    </row>
    <row r="4395" spans="1:42" x14ac:dyDescent="0.25">
      <c r="A4395">
        <v>201908</v>
      </c>
      <c r="B4395" t="str">
        <f t="shared" si="952"/>
        <v>2019-II</v>
      </c>
      <c r="C4395" t="s">
        <v>4461</v>
      </c>
      <c r="D4395" t="s">
        <v>4461</v>
      </c>
      <c r="E4395">
        <v>30835387</v>
      </c>
      <c r="F4395" t="s">
        <v>29</v>
      </c>
      <c r="G4395">
        <v>1</v>
      </c>
      <c r="H4395">
        <v>0</v>
      </c>
      <c r="I4395">
        <v>0</v>
      </c>
      <c r="J4395">
        <f t="shared" si="953"/>
        <v>0</v>
      </c>
      <c r="K4395" t="str">
        <f t="shared" si="954"/>
        <v>Modelamiento</v>
      </c>
      <c r="L4395">
        <f t="shared" si="955"/>
        <v>0</v>
      </c>
      <c r="M4395">
        <v>41</v>
      </c>
      <c r="N4395" t="str">
        <f t="shared" si="956"/>
        <v>&lt;=45</v>
      </c>
      <c r="O4395" t="s">
        <v>56</v>
      </c>
      <c r="P4395" t="s">
        <v>39</v>
      </c>
      <c r="Q4395">
        <v>20940</v>
      </c>
      <c r="R4395">
        <v>500</v>
      </c>
      <c r="S4395" t="str">
        <f t="shared" si="957"/>
        <v>&lt;=500</v>
      </c>
      <c r="T4395">
        <v>708</v>
      </c>
      <c r="U4395" t="str">
        <f t="shared" si="958"/>
        <v>&lt;=1000</v>
      </c>
      <c r="V4395" t="s">
        <v>585</v>
      </c>
      <c r="W4395">
        <v>18470</v>
      </c>
      <c r="X4395" s="12">
        <f t="shared" si="959"/>
        <v>2.7070925825663238E-2</v>
      </c>
      <c r="Y4395" t="str">
        <f t="shared" si="960"/>
        <v>&lt;=0.03</v>
      </c>
      <c r="Z4395" t="s">
        <v>32</v>
      </c>
      <c r="AA4395">
        <v>0</v>
      </c>
      <c r="AB4395">
        <v>1000</v>
      </c>
      <c r="AC4395" t="str">
        <f t="shared" si="961"/>
        <v>&lt;=1000</v>
      </c>
      <c r="AD4395">
        <v>0</v>
      </c>
      <c r="AE4395" t="str">
        <f t="shared" si="962"/>
        <v>=0</v>
      </c>
      <c r="AF4395">
        <v>0</v>
      </c>
      <c r="AG4395" t="str">
        <f t="shared" si="963"/>
        <v>&lt;=500</v>
      </c>
      <c r="AH4395" t="s">
        <v>32</v>
      </c>
      <c r="AI4395" t="str">
        <f t="shared" si="964"/>
        <v/>
      </c>
      <c r="AJ4395" t="s">
        <v>32</v>
      </c>
      <c r="AK4395" t="str">
        <f t="shared" si="965"/>
        <v/>
      </c>
      <c r="AL4395">
        <v>1</v>
      </c>
      <c r="AM4395">
        <v>1</v>
      </c>
      <c r="AN4395">
        <v>0</v>
      </c>
      <c r="AO4395">
        <v>1</v>
      </c>
      <c r="AP4395" t="s">
        <v>32</v>
      </c>
    </row>
    <row r="4396" spans="1:42" x14ac:dyDescent="0.25">
      <c r="A4396">
        <v>201908</v>
      </c>
      <c r="B4396" t="str">
        <f t="shared" si="952"/>
        <v>2019-II</v>
      </c>
      <c r="C4396" t="s">
        <v>4462</v>
      </c>
      <c r="D4396" t="s">
        <v>4462</v>
      </c>
      <c r="E4396">
        <v>30834219</v>
      </c>
      <c r="F4396" t="s">
        <v>29</v>
      </c>
      <c r="G4396">
        <v>0</v>
      </c>
      <c r="H4396">
        <v>0</v>
      </c>
      <c r="I4396">
        <v>0</v>
      </c>
      <c r="J4396">
        <f t="shared" si="953"/>
        <v>0</v>
      </c>
      <c r="K4396" t="str">
        <f t="shared" si="954"/>
        <v>Modelamiento</v>
      </c>
      <c r="L4396">
        <f t="shared" si="955"/>
        <v>0</v>
      </c>
      <c r="M4396">
        <v>29</v>
      </c>
      <c r="N4396" t="str">
        <f t="shared" si="956"/>
        <v>&lt;=30</v>
      </c>
      <c r="O4396" t="s">
        <v>56</v>
      </c>
      <c r="P4396" t="s">
        <v>39</v>
      </c>
      <c r="Q4396">
        <v>40775</v>
      </c>
      <c r="R4396">
        <v>500</v>
      </c>
      <c r="S4396" t="str">
        <f t="shared" si="957"/>
        <v>&lt;=500</v>
      </c>
      <c r="T4396">
        <v>1376</v>
      </c>
      <c r="U4396" t="str">
        <f t="shared" si="958"/>
        <v>&lt;=1400</v>
      </c>
      <c r="V4396" t="s">
        <v>2852</v>
      </c>
      <c r="W4396">
        <v>37555</v>
      </c>
      <c r="X4396" s="12">
        <f t="shared" si="959"/>
        <v>1.3313806417254694E-2</v>
      </c>
      <c r="Y4396" t="str">
        <f t="shared" si="960"/>
        <v>&lt;=0.02</v>
      </c>
      <c r="Z4396" t="s">
        <v>32</v>
      </c>
      <c r="AA4396">
        <v>9</v>
      </c>
      <c r="AB4396" t="s">
        <v>32</v>
      </c>
      <c r="AC4396" t="str">
        <f t="shared" si="961"/>
        <v/>
      </c>
      <c r="AD4396" t="s">
        <v>32</v>
      </c>
      <c r="AE4396" t="str">
        <f t="shared" si="962"/>
        <v/>
      </c>
      <c r="AF4396" t="s">
        <v>32</v>
      </c>
      <c r="AG4396" t="str">
        <f t="shared" si="963"/>
        <v/>
      </c>
      <c r="AH4396" t="s">
        <v>32</v>
      </c>
      <c r="AI4396" t="str">
        <f t="shared" si="964"/>
        <v/>
      </c>
      <c r="AJ4396" t="s">
        <v>32</v>
      </c>
      <c r="AK4396" t="str">
        <f t="shared" si="965"/>
        <v/>
      </c>
      <c r="AL4396">
        <v>0</v>
      </c>
      <c r="AM4396">
        <v>0</v>
      </c>
      <c r="AN4396">
        <v>0</v>
      </c>
      <c r="AO4396" t="s">
        <v>32</v>
      </c>
      <c r="AP4396" t="s">
        <v>32</v>
      </c>
    </row>
    <row r="4397" spans="1:42" x14ac:dyDescent="0.25">
      <c r="A4397">
        <v>201908</v>
      </c>
      <c r="B4397" t="str">
        <f t="shared" si="952"/>
        <v>2019-II</v>
      </c>
      <c r="C4397" t="s">
        <v>4463</v>
      </c>
      <c r="D4397" t="s">
        <v>4463</v>
      </c>
      <c r="E4397">
        <v>30832761</v>
      </c>
      <c r="F4397" t="s">
        <v>29</v>
      </c>
      <c r="G4397">
        <v>0</v>
      </c>
      <c r="H4397">
        <v>0</v>
      </c>
      <c r="I4397">
        <v>0</v>
      </c>
      <c r="J4397">
        <f t="shared" si="953"/>
        <v>0</v>
      </c>
      <c r="K4397" t="str">
        <f t="shared" si="954"/>
        <v>Modelamiento</v>
      </c>
      <c r="L4397">
        <f t="shared" si="955"/>
        <v>0</v>
      </c>
      <c r="M4397">
        <v>47</v>
      </c>
      <c r="N4397" t="str">
        <f t="shared" si="956"/>
        <v>&lt;=50</v>
      </c>
      <c r="O4397" t="s">
        <v>72</v>
      </c>
      <c r="P4397" t="s">
        <v>39</v>
      </c>
      <c r="Q4397">
        <v>39840</v>
      </c>
      <c r="R4397">
        <v>499</v>
      </c>
      <c r="S4397" t="str">
        <f t="shared" si="957"/>
        <v>&lt;=500</v>
      </c>
      <c r="T4397">
        <v>966</v>
      </c>
      <c r="U4397" t="str">
        <f t="shared" si="958"/>
        <v>&lt;=1000</v>
      </c>
      <c r="V4397" t="s">
        <v>585</v>
      </c>
      <c r="W4397">
        <v>37369</v>
      </c>
      <c r="X4397" s="12">
        <f t="shared" si="959"/>
        <v>1.3353314244427199E-2</v>
      </c>
      <c r="Y4397" t="str">
        <f t="shared" si="960"/>
        <v>&lt;=0.02</v>
      </c>
      <c r="Z4397" t="s">
        <v>32</v>
      </c>
      <c r="AA4397">
        <v>4</v>
      </c>
      <c r="AB4397">
        <v>440</v>
      </c>
      <c r="AC4397" t="str">
        <f t="shared" si="961"/>
        <v>&lt;=500</v>
      </c>
      <c r="AD4397">
        <v>3257</v>
      </c>
      <c r="AE4397" t="str">
        <f t="shared" si="962"/>
        <v>&gt;120</v>
      </c>
      <c r="AF4397">
        <v>440</v>
      </c>
      <c r="AG4397" t="str">
        <f t="shared" si="963"/>
        <v>&lt;=500</v>
      </c>
      <c r="AH4397" t="s">
        <v>32</v>
      </c>
      <c r="AI4397" t="str">
        <f t="shared" si="964"/>
        <v/>
      </c>
      <c r="AJ4397" t="s">
        <v>32</v>
      </c>
      <c r="AK4397" t="str">
        <f t="shared" si="965"/>
        <v/>
      </c>
      <c r="AL4397">
        <v>12</v>
      </c>
      <c r="AM4397">
        <v>0</v>
      </c>
      <c r="AN4397">
        <v>12</v>
      </c>
      <c r="AO4397" t="s">
        <v>32</v>
      </c>
      <c r="AP4397">
        <v>1</v>
      </c>
    </row>
    <row r="4398" spans="1:42" x14ac:dyDescent="0.25">
      <c r="A4398">
        <v>201908</v>
      </c>
      <c r="B4398" t="str">
        <f t="shared" si="952"/>
        <v>2019-II</v>
      </c>
      <c r="C4398" t="s">
        <v>4464</v>
      </c>
      <c r="D4398" t="s">
        <v>4464</v>
      </c>
      <c r="E4398">
        <v>30828540</v>
      </c>
      <c r="F4398" t="s">
        <v>29</v>
      </c>
      <c r="G4398">
        <v>1</v>
      </c>
      <c r="H4398">
        <v>0</v>
      </c>
      <c r="I4398">
        <v>0</v>
      </c>
      <c r="J4398">
        <f t="shared" si="953"/>
        <v>0</v>
      </c>
      <c r="K4398" t="str">
        <f t="shared" si="954"/>
        <v>Modelamiento</v>
      </c>
      <c r="L4398">
        <f t="shared" si="955"/>
        <v>0</v>
      </c>
      <c r="M4398">
        <v>52</v>
      </c>
      <c r="N4398" t="str">
        <f t="shared" si="956"/>
        <v>&lt;=55</v>
      </c>
      <c r="O4398" t="s">
        <v>56</v>
      </c>
      <c r="P4398" t="s">
        <v>31</v>
      </c>
      <c r="Q4398">
        <v>34969</v>
      </c>
      <c r="R4398">
        <v>500</v>
      </c>
      <c r="S4398" t="str">
        <f t="shared" si="957"/>
        <v>&lt;=500</v>
      </c>
      <c r="T4398">
        <v>846</v>
      </c>
      <c r="U4398" t="str">
        <f t="shared" si="958"/>
        <v>&lt;=1000</v>
      </c>
      <c r="V4398" t="s">
        <v>585</v>
      </c>
      <c r="W4398">
        <v>32499</v>
      </c>
      <c r="X4398" s="12">
        <f t="shared" si="959"/>
        <v>1.5385088771962215E-2</v>
      </c>
      <c r="Y4398" t="str">
        <f t="shared" si="960"/>
        <v>&lt;=0.02</v>
      </c>
      <c r="Z4398" t="s">
        <v>32</v>
      </c>
      <c r="AA4398">
        <v>0</v>
      </c>
      <c r="AB4398">
        <v>19174.63</v>
      </c>
      <c r="AC4398" t="str">
        <f t="shared" si="961"/>
        <v>&gt;5000</v>
      </c>
      <c r="AD4398">
        <v>0</v>
      </c>
      <c r="AE4398" t="str">
        <f t="shared" si="962"/>
        <v>=0</v>
      </c>
      <c r="AF4398">
        <v>0</v>
      </c>
      <c r="AG4398" t="str">
        <f t="shared" si="963"/>
        <v>&lt;=500</v>
      </c>
      <c r="AH4398" t="s">
        <v>32</v>
      </c>
      <c r="AI4398" t="str">
        <f t="shared" si="964"/>
        <v/>
      </c>
      <c r="AJ4398" t="s">
        <v>32</v>
      </c>
      <c r="AK4398" t="str">
        <f t="shared" si="965"/>
        <v/>
      </c>
      <c r="AL4398">
        <v>12</v>
      </c>
      <c r="AM4398">
        <v>12</v>
      </c>
      <c r="AN4398">
        <v>0</v>
      </c>
      <c r="AO4398">
        <v>1</v>
      </c>
      <c r="AP4398" t="s">
        <v>32</v>
      </c>
    </row>
    <row r="4399" spans="1:42" x14ac:dyDescent="0.25">
      <c r="A4399">
        <v>201908</v>
      </c>
      <c r="B4399" t="str">
        <f t="shared" si="952"/>
        <v>2019-II</v>
      </c>
      <c r="C4399" t="s">
        <v>4465</v>
      </c>
      <c r="D4399" t="s">
        <v>4465</v>
      </c>
      <c r="E4399">
        <v>30841000</v>
      </c>
      <c r="F4399" t="s">
        <v>29</v>
      </c>
      <c r="G4399">
        <v>0</v>
      </c>
      <c r="H4399">
        <v>0</v>
      </c>
      <c r="I4399">
        <v>0</v>
      </c>
      <c r="J4399">
        <f t="shared" si="953"/>
        <v>0</v>
      </c>
      <c r="K4399" t="str">
        <f t="shared" si="954"/>
        <v>Modelamiento</v>
      </c>
      <c r="L4399">
        <f t="shared" si="955"/>
        <v>0</v>
      </c>
      <c r="M4399">
        <v>22</v>
      </c>
      <c r="N4399" t="str">
        <f t="shared" si="956"/>
        <v>&lt;=25</v>
      </c>
      <c r="O4399" t="s">
        <v>56</v>
      </c>
      <c r="P4399" t="s">
        <v>39</v>
      </c>
      <c r="Q4399">
        <v>44790</v>
      </c>
      <c r="R4399">
        <v>1650</v>
      </c>
      <c r="S4399" t="str">
        <f t="shared" si="957"/>
        <v>&lt;=2000</v>
      </c>
      <c r="T4399">
        <v>1388</v>
      </c>
      <c r="U4399" t="str">
        <f t="shared" si="958"/>
        <v>&lt;=1400</v>
      </c>
      <c r="V4399" t="s">
        <v>1407</v>
      </c>
      <c r="W4399">
        <v>42720</v>
      </c>
      <c r="X4399" s="12">
        <f t="shared" si="959"/>
        <v>3.8623595505617975E-2</v>
      </c>
      <c r="Y4399" t="str">
        <f t="shared" si="960"/>
        <v>&lt;=0.04</v>
      </c>
      <c r="Z4399" t="s">
        <v>32</v>
      </c>
      <c r="AA4399">
        <v>2</v>
      </c>
      <c r="AB4399">
        <v>5539.51</v>
      </c>
      <c r="AC4399" t="str">
        <f t="shared" si="961"/>
        <v>&gt;5000</v>
      </c>
      <c r="AD4399">
        <v>41</v>
      </c>
      <c r="AE4399" t="str">
        <f t="shared" si="962"/>
        <v>&lt;=60</v>
      </c>
      <c r="AF4399">
        <v>0</v>
      </c>
      <c r="AG4399" t="str">
        <f t="shared" si="963"/>
        <v>&lt;=500</v>
      </c>
      <c r="AH4399" t="s">
        <v>32</v>
      </c>
      <c r="AI4399" t="str">
        <f t="shared" si="964"/>
        <v/>
      </c>
      <c r="AJ4399" t="s">
        <v>32</v>
      </c>
      <c r="AK4399" t="str">
        <f t="shared" si="965"/>
        <v/>
      </c>
      <c r="AL4399">
        <v>12</v>
      </c>
      <c r="AM4399">
        <v>10</v>
      </c>
      <c r="AN4399">
        <v>0</v>
      </c>
      <c r="AO4399">
        <v>3</v>
      </c>
      <c r="AP4399" t="s">
        <v>32</v>
      </c>
    </row>
    <row r="4400" spans="1:42" x14ac:dyDescent="0.25">
      <c r="A4400">
        <v>201908</v>
      </c>
      <c r="B4400" t="str">
        <f t="shared" si="952"/>
        <v>2019-II</v>
      </c>
      <c r="C4400" t="s">
        <v>4466</v>
      </c>
      <c r="D4400" t="s">
        <v>4466</v>
      </c>
      <c r="E4400">
        <v>30833757</v>
      </c>
      <c r="F4400" t="s">
        <v>29</v>
      </c>
      <c r="G4400">
        <v>0</v>
      </c>
      <c r="H4400">
        <v>0</v>
      </c>
      <c r="I4400">
        <v>0</v>
      </c>
      <c r="J4400">
        <f t="shared" si="953"/>
        <v>0</v>
      </c>
      <c r="K4400" t="str">
        <f t="shared" si="954"/>
        <v>Modelamiento</v>
      </c>
      <c r="L4400">
        <f t="shared" si="955"/>
        <v>0</v>
      </c>
      <c r="M4400">
        <v>29</v>
      </c>
      <c r="N4400" t="str">
        <f t="shared" si="956"/>
        <v>&lt;=30</v>
      </c>
      <c r="O4400" t="s">
        <v>56</v>
      </c>
      <c r="P4400" t="s">
        <v>39</v>
      </c>
      <c r="Q4400">
        <v>44015</v>
      </c>
      <c r="R4400">
        <v>2473</v>
      </c>
      <c r="S4400" t="str">
        <f t="shared" si="957"/>
        <v>&lt;=2500</v>
      </c>
      <c r="T4400">
        <v>1065</v>
      </c>
      <c r="U4400" t="str">
        <f t="shared" si="958"/>
        <v>&lt;=1100</v>
      </c>
      <c r="V4400" t="s">
        <v>585</v>
      </c>
      <c r="W4400">
        <v>43518</v>
      </c>
      <c r="X4400" s="12">
        <f t="shared" si="959"/>
        <v>5.6827060067098673E-2</v>
      </c>
      <c r="Y4400" t="str">
        <f t="shared" si="960"/>
        <v>&lt;=0.06</v>
      </c>
      <c r="Z4400" t="s">
        <v>32</v>
      </c>
      <c r="AA4400">
        <v>4</v>
      </c>
      <c r="AB4400">
        <v>644.67999999999995</v>
      </c>
      <c r="AC4400" t="str">
        <f t="shared" si="961"/>
        <v>&lt;=1000</v>
      </c>
      <c r="AD4400">
        <v>475</v>
      </c>
      <c r="AE4400" t="str">
        <f t="shared" si="962"/>
        <v>&gt;120</v>
      </c>
      <c r="AF4400">
        <v>644.67999999999995</v>
      </c>
      <c r="AG4400" t="str">
        <f t="shared" si="963"/>
        <v>&lt;=1000</v>
      </c>
      <c r="AH4400">
        <v>273</v>
      </c>
      <c r="AI4400" t="str">
        <f t="shared" si="964"/>
        <v>&lt;=500</v>
      </c>
      <c r="AJ4400">
        <v>0.99960000000000004</v>
      </c>
      <c r="AK4400" t="str">
        <f t="shared" si="965"/>
        <v>&gt;0.9</v>
      </c>
      <c r="AL4400">
        <v>12</v>
      </c>
      <c r="AM4400">
        <v>0</v>
      </c>
      <c r="AN4400">
        <v>11</v>
      </c>
      <c r="AO4400" t="s">
        <v>32</v>
      </c>
      <c r="AP4400">
        <v>1</v>
      </c>
    </row>
    <row r="4401" spans="1:42" x14ac:dyDescent="0.25">
      <c r="A4401">
        <v>201908</v>
      </c>
      <c r="B4401" t="str">
        <f t="shared" si="952"/>
        <v>2019-II</v>
      </c>
      <c r="C4401" t="s">
        <v>4467</v>
      </c>
      <c r="D4401" t="s">
        <v>4467</v>
      </c>
      <c r="E4401">
        <v>30830398</v>
      </c>
      <c r="F4401" t="s">
        <v>29</v>
      </c>
      <c r="G4401">
        <v>0</v>
      </c>
      <c r="H4401">
        <v>0</v>
      </c>
      <c r="I4401">
        <v>0</v>
      </c>
      <c r="J4401">
        <f t="shared" si="953"/>
        <v>0</v>
      </c>
      <c r="K4401" t="str">
        <f t="shared" si="954"/>
        <v>Modelamiento</v>
      </c>
      <c r="L4401">
        <f t="shared" si="955"/>
        <v>0</v>
      </c>
      <c r="M4401">
        <v>57</v>
      </c>
      <c r="N4401" t="str">
        <f t="shared" si="956"/>
        <v>&lt;=60</v>
      </c>
      <c r="O4401" t="s">
        <v>72</v>
      </c>
      <c r="P4401" t="s">
        <v>39</v>
      </c>
      <c r="Q4401">
        <v>37832</v>
      </c>
      <c r="R4401">
        <v>500</v>
      </c>
      <c r="S4401" t="str">
        <f t="shared" si="957"/>
        <v>&lt;=500</v>
      </c>
      <c r="T4401">
        <v>952</v>
      </c>
      <c r="U4401" t="str">
        <f t="shared" si="958"/>
        <v>&lt;=1000</v>
      </c>
      <c r="V4401" t="s">
        <v>614</v>
      </c>
      <c r="W4401">
        <v>35362</v>
      </c>
      <c r="X4401" s="12">
        <f t="shared" si="959"/>
        <v>1.4139471749335445E-2</v>
      </c>
      <c r="Y4401" t="str">
        <f t="shared" si="960"/>
        <v>&lt;=0.02</v>
      </c>
      <c r="Z4401" t="s">
        <v>32</v>
      </c>
      <c r="AA4401">
        <v>1</v>
      </c>
      <c r="AB4401">
        <v>8404.3700000000008</v>
      </c>
      <c r="AC4401" t="str">
        <f t="shared" si="961"/>
        <v>&gt;5000</v>
      </c>
      <c r="AD4401">
        <v>27</v>
      </c>
      <c r="AE4401" t="str">
        <f t="shared" si="962"/>
        <v>&lt;=30</v>
      </c>
      <c r="AF4401">
        <v>0</v>
      </c>
      <c r="AG4401" t="str">
        <f t="shared" si="963"/>
        <v>&lt;=500</v>
      </c>
      <c r="AH4401">
        <v>5300.01</v>
      </c>
      <c r="AI4401" t="str">
        <f t="shared" si="964"/>
        <v>&gt;5000</v>
      </c>
      <c r="AJ4401">
        <v>0.85109999999999997</v>
      </c>
      <c r="AK4401" t="str">
        <f t="shared" si="965"/>
        <v>&lt;=0.9</v>
      </c>
      <c r="AL4401">
        <v>12</v>
      </c>
      <c r="AM4401">
        <v>10</v>
      </c>
      <c r="AN4401">
        <v>0</v>
      </c>
      <c r="AO4401">
        <v>1</v>
      </c>
      <c r="AP4401" t="s">
        <v>32</v>
      </c>
    </row>
    <row r="4402" spans="1:42" x14ac:dyDescent="0.25">
      <c r="A4402">
        <v>201908</v>
      </c>
      <c r="B4402" t="str">
        <f t="shared" si="952"/>
        <v>2019-II</v>
      </c>
      <c r="C4402" t="s">
        <v>4468</v>
      </c>
      <c r="D4402" t="s">
        <v>4468</v>
      </c>
      <c r="E4402">
        <v>30831670</v>
      </c>
      <c r="F4402" t="s">
        <v>29</v>
      </c>
      <c r="G4402">
        <v>0</v>
      </c>
      <c r="H4402">
        <v>0</v>
      </c>
      <c r="I4402">
        <v>0</v>
      </c>
      <c r="J4402">
        <f t="shared" si="953"/>
        <v>0</v>
      </c>
      <c r="K4402" t="str">
        <f t="shared" si="954"/>
        <v>Modelamiento</v>
      </c>
      <c r="L4402">
        <f t="shared" si="955"/>
        <v>0</v>
      </c>
      <c r="M4402">
        <v>32</v>
      </c>
      <c r="N4402" t="str">
        <f t="shared" si="956"/>
        <v>&lt;=35</v>
      </c>
      <c r="O4402" t="s">
        <v>56</v>
      </c>
      <c r="P4402" t="s">
        <v>31</v>
      </c>
      <c r="Q4402">
        <v>45766</v>
      </c>
      <c r="R4402">
        <v>500</v>
      </c>
      <c r="S4402" t="str">
        <f t="shared" si="957"/>
        <v>&lt;=500</v>
      </c>
      <c r="T4402">
        <v>1157</v>
      </c>
      <c r="U4402" t="str">
        <f t="shared" si="958"/>
        <v>&lt;=1200</v>
      </c>
      <c r="V4402" t="s">
        <v>589</v>
      </c>
      <c r="W4402">
        <v>43296</v>
      </c>
      <c r="X4402" s="12">
        <f t="shared" si="959"/>
        <v>1.1548410938654842E-2</v>
      </c>
      <c r="Y4402" t="str">
        <f t="shared" si="960"/>
        <v>&lt;=0.02</v>
      </c>
      <c r="Z4402" t="s">
        <v>32</v>
      </c>
      <c r="AA4402">
        <v>4</v>
      </c>
      <c r="AB4402">
        <v>189.2</v>
      </c>
      <c r="AC4402" t="str">
        <f t="shared" si="961"/>
        <v>&lt;=500</v>
      </c>
      <c r="AD4402">
        <v>1179</v>
      </c>
      <c r="AE4402" t="str">
        <f t="shared" si="962"/>
        <v>&gt;120</v>
      </c>
      <c r="AF4402">
        <v>189.2</v>
      </c>
      <c r="AG4402" t="str">
        <f t="shared" si="963"/>
        <v>&lt;=500</v>
      </c>
      <c r="AH4402" t="s">
        <v>32</v>
      </c>
      <c r="AI4402" t="str">
        <f t="shared" si="964"/>
        <v/>
      </c>
      <c r="AJ4402" t="s">
        <v>32</v>
      </c>
      <c r="AK4402" t="str">
        <f t="shared" si="965"/>
        <v/>
      </c>
      <c r="AL4402">
        <v>12</v>
      </c>
      <c r="AM4402">
        <v>0</v>
      </c>
      <c r="AN4402">
        <v>12</v>
      </c>
      <c r="AO4402" t="s">
        <v>32</v>
      </c>
      <c r="AP4402">
        <v>1</v>
      </c>
    </row>
    <row r="4403" spans="1:42" x14ac:dyDescent="0.25">
      <c r="A4403">
        <v>201908</v>
      </c>
      <c r="B4403" t="str">
        <f t="shared" si="952"/>
        <v>2019-II</v>
      </c>
      <c r="C4403" t="s">
        <v>4469</v>
      </c>
      <c r="D4403" t="s">
        <v>4469</v>
      </c>
      <c r="E4403">
        <v>30834256</v>
      </c>
      <c r="F4403" t="s">
        <v>29</v>
      </c>
      <c r="G4403">
        <v>0</v>
      </c>
      <c r="H4403">
        <v>0</v>
      </c>
      <c r="I4403">
        <v>0</v>
      </c>
      <c r="J4403">
        <f t="shared" si="953"/>
        <v>0</v>
      </c>
      <c r="K4403" t="str">
        <f t="shared" si="954"/>
        <v>Modelamiento</v>
      </c>
      <c r="L4403">
        <f t="shared" si="955"/>
        <v>0</v>
      </c>
      <c r="M4403">
        <v>52</v>
      </c>
      <c r="N4403" t="str">
        <f t="shared" si="956"/>
        <v>&lt;=55</v>
      </c>
      <c r="O4403" t="s">
        <v>56</v>
      </c>
      <c r="P4403" t="s">
        <v>35</v>
      </c>
      <c r="Q4403">
        <v>52043</v>
      </c>
      <c r="R4403">
        <v>1031</v>
      </c>
      <c r="S4403" t="str">
        <f t="shared" si="957"/>
        <v>&lt;=1500</v>
      </c>
      <c r="T4403">
        <v>1263</v>
      </c>
      <c r="U4403" t="str">
        <f t="shared" si="958"/>
        <v>&lt;=1300</v>
      </c>
      <c r="V4403" t="s">
        <v>589</v>
      </c>
      <c r="W4403">
        <v>50104</v>
      </c>
      <c r="X4403" s="12">
        <f t="shared" si="959"/>
        <v>2.0577199425195595E-2</v>
      </c>
      <c r="Y4403" t="str">
        <f t="shared" si="960"/>
        <v>&lt;=0.03</v>
      </c>
      <c r="Z4403" t="s">
        <v>32</v>
      </c>
      <c r="AA4403">
        <v>9</v>
      </c>
      <c r="AB4403" t="s">
        <v>32</v>
      </c>
      <c r="AC4403" t="str">
        <f t="shared" si="961"/>
        <v/>
      </c>
      <c r="AD4403" t="s">
        <v>32</v>
      </c>
      <c r="AE4403" t="str">
        <f t="shared" si="962"/>
        <v/>
      </c>
      <c r="AF4403" t="s">
        <v>32</v>
      </c>
      <c r="AG4403" t="str">
        <f t="shared" si="963"/>
        <v/>
      </c>
      <c r="AH4403" t="s">
        <v>32</v>
      </c>
      <c r="AI4403" t="str">
        <f t="shared" si="964"/>
        <v/>
      </c>
      <c r="AJ4403" t="s">
        <v>32</v>
      </c>
      <c r="AK4403" t="str">
        <f t="shared" si="965"/>
        <v/>
      </c>
      <c r="AL4403">
        <v>0</v>
      </c>
      <c r="AM4403">
        <v>0</v>
      </c>
      <c r="AN4403">
        <v>0</v>
      </c>
      <c r="AO4403" t="s">
        <v>32</v>
      </c>
      <c r="AP4403" t="s">
        <v>32</v>
      </c>
    </row>
    <row r="4404" spans="1:42" x14ac:dyDescent="0.25">
      <c r="A4404">
        <v>201908</v>
      </c>
      <c r="B4404" t="str">
        <f t="shared" si="952"/>
        <v>2019-II</v>
      </c>
      <c r="C4404" t="s">
        <v>4470</v>
      </c>
      <c r="D4404" t="s">
        <v>4470</v>
      </c>
      <c r="E4404">
        <v>30821716</v>
      </c>
      <c r="F4404" t="s">
        <v>29</v>
      </c>
      <c r="G4404">
        <v>1</v>
      </c>
      <c r="H4404">
        <v>0</v>
      </c>
      <c r="I4404">
        <v>0</v>
      </c>
      <c r="J4404">
        <f t="shared" si="953"/>
        <v>0</v>
      </c>
      <c r="K4404" t="str">
        <f t="shared" si="954"/>
        <v>Modelamiento</v>
      </c>
      <c r="L4404">
        <f t="shared" si="955"/>
        <v>0</v>
      </c>
      <c r="M4404">
        <v>47</v>
      </c>
      <c r="N4404" t="str">
        <f t="shared" si="956"/>
        <v>&lt;=50</v>
      </c>
      <c r="O4404" t="s">
        <v>56</v>
      </c>
      <c r="P4404" t="s">
        <v>39</v>
      </c>
      <c r="Q4404">
        <v>42294</v>
      </c>
      <c r="R4404">
        <v>1031</v>
      </c>
      <c r="S4404" t="str">
        <f t="shared" si="957"/>
        <v>&lt;=1500</v>
      </c>
      <c r="T4404">
        <v>1267</v>
      </c>
      <c r="U4404" t="str">
        <f t="shared" si="958"/>
        <v>&lt;=1300</v>
      </c>
      <c r="V4404" t="s">
        <v>2852</v>
      </c>
      <c r="W4404">
        <v>40355</v>
      </c>
      <c r="X4404" s="12">
        <f t="shared" si="959"/>
        <v>2.5548259199603518E-2</v>
      </c>
      <c r="Y4404" t="str">
        <f t="shared" si="960"/>
        <v>&lt;=0.03</v>
      </c>
      <c r="Z4404" t="s">
        <v>32</v>
      </c>
      <c r="AA4404">
        <v>9</v>
      </c>
      <c r="AB4404" t="s">
        <v>32</v>
      </c>
      <c r="AC4404" t="str">
        <f t="shared" si="961"/>
        <v/>
      </c>
      <c r="AD4404" t="s">
        <v>32</v>
      </c>
      <c r="AE4404" t="str">
        <f t="shared" si="962"/>
        <v/>
      </c>
      <c r="AF4404" t="s">
        <v>32</v>
      </c>
      <c r="AG4404" t="str">
        <f t="shared" si="963"/>
        <v/>
      </c>
      <c r="AH4404" t="s">
        <v>32</v>
      </c>
      <c r="AI4404" t="str">
        <f t="shared" si="964"/>
        <v/>
      </c>
      <c r="AJ4404" t="s">
        <v>32</v>
      </c>
      <c r="AK4404" t="str">
        <f t="shared" si="965"/>
        <v/>
      </c>
      <c r="AL4404">
        <v>0</v>
      </c>
      <c r="AM4404">
        <v>0</v>
      </c>
      <c r="AN4404">
        <v>0</v>
      </c>
      <c r="AO4404" t="s">
        <v>32</v>
      </c>
      <c r="AP4404" t="s">
        <v>32</v>
      </c>
    </row>
    <row r="4405" spans="1:42" x14ac:dyDescent="0.25">
      <c r="A4405">
        <v>201908</v>
      </c>
      <c r="B4405" t="str">
        <f t="shared" si="952"/>
        <v>2019-II</v>
      </c>
      <c r="C4405" t="s">
        <v>4471</v>
      </c>
      <c r="D4405" t="s">
        <v>4471</v>
      </c>
      <c r="E4405">
        <v>30838672</v>
      </c>
      <c r="F4405" t="s">
        <v>29</v>
      </c>
      <c r="G4405">
        <v>0</v>
      </c>
      <c r="H4405">
        <v>0</v>
      </c>
      <c r="I4405">
        <v>0</v>
      </c>
      <c r="J4405">
        <f t="shared" si="953"/>
        <v>0</v>
      </c>
      <c r="K4405" t="str">
        <f t="shared" si="954"/>
        <v>Modelamiento</v>
      </c>
      <c r="L4405">
        <f t="shared" si="955"/>
        <v>0</v>
      </c>
      <c r="M4405">
        <v>44</v>
      </c>
      <c r="N4405" t="str">
        <f t="shared" si="956"/>
        <v>&lt;=45</v>
      </c>
      <c r="O4405" t="s">
        <v>56</v>
      </c>
      <c r="P4405" t="s">
        <v>39</v>
      </c>
      <c r="Q4405">
        <v>52138</v>
      </c>
      <c r="R4405">
        <v>500</v>
      </c>
      <c r="S4405" t="str">
        <f t="shared" si="957"/>
        <v>&lt;=500</v>
      </c>
      <c r="T4405">
        <v>1261</v>
      </c>
      <c r="U4405" t="str">
        <f t="shared" si="958"/>
        <v>&lt;=1300</v>
      </c>
      <c r="V4405" t="s">
        <v>585</v>
      </c>
      <c r="W4405">
        <v>49668</v>
      </c>
      <c r="X4405" s="12">
        <f t="shared" si="959"/>
        <v>1.0066843843118305E-2</v>
      </c>
      <c r="Y4405" t="str">
        <f t="shared" si="960"/>
        <v>&lt;=0.02</v>
      </c>
      <c r="Z4405" t="s">
        <v>32</v>
      </c>
      <c r="AA4405">
        <v>9</v>
      </c>
      <c r="AB4405" t="s">
        <v>32</v>
      </c>
      <c r="AC4405" t="str">
        <f t="shared" si="961"/>
        <v/>
      </c>
      <c r="AD4405" t="s">
        <v>32</v>
      </c>
      <c r="AE4405" t="str">
        <f t="shared" si="962"/>
        <v/>
      </c>
      <c r="AF4405" t="s">
        <v>32</v>
      </c>
      <c r="AG4405" t="str">
        <f t="shared" si="963"/>
        <v/>
      </c>
      <c r="AH4405" t="s">
        <v>32</v>
      </c>
      <c r="AI4405" t="str">
        <f t="shared" si="964"/>
        <v/>
      </c>
      <c r="AJ4405" t="s">
        <v>32</v>
      </c>
      <c r="AK4405" t="str">
        <f t="shared" si="965"/>
        <v/>
      </c>
      <c r="AL4405">
        <v>0</v>
      </c>
      <c r="AM4405">
        <v>0</v>
      </c>
      <c r="AN4405">
        <v>0</v>
      </c>
      <c r="AO4405" t="s">
        <v>32</v>
      </c>
      <c r="AP4405" t="s">
        <v>32</v>
      </c>
    </row>
    <row r="4406" spans="1:42" x14ac:dyDescent="0.25">
      <c r="A4406">
        <v>201908</v>
      </c>
      <c r="B4406" t="str">
        <f t="shared" si="952"/>
        <v>2019-II</v>
      </c>
      <c r="C4406" t="s">
        <v>4472</v>
      </c>
      <c r="D4406" t="s">
        <v>4472</v>
      </c>
      <c r="E4406">
        <v>30812975</v>
      </c>
      <c r="F4406" t="s">
        <v>29</v>
      </c>
      <c r="G4406">
        <v>0</v>
      </c>
      <c r="H4406">
        <v>0</v>
      </c>
      <c r="I4406">
        <v>0</v>
      </c>
      <c r="J4406">
        <f t="shared" si="953"/>
        <v>0</v>
      </c>
      <c r="K4406" t="str">
        <f t="shared" si="954"/>
        <v>Modelamiento</v>
      </c>
      <c r="L4406">
        <f t="shared" si="955"/>
        <v>0</v>
      </c>
      <c r="M4406">
        <v>30</v>
      </c>
      <c r="N4406" t="str">
        <f t="shared" si="956"/>
        <v>&lt;=30</v>
      </c>
      <c r="O4406" t="s">
        <v>56</v>
      </c>
      <c r="P4406" t="s">
        <v>31</v>
      </c>
      <c r="Q4406">
        <v>39390</v>
      </c>
      <c r="R4406">
        <v>500</v>
      </c>
      <c r="S4406" t="str">
        <f t="shared" si="957"/>
        <v>&lt;=500</v>
      </c>
      <c r="T4406">
        <v>1330</v>
      </c>
      <c r="U4406" t="str">
        <f t="shared" si="958"/>
        <v>&lt;=1400</v>
      </c>
      <c r="V4406" t="s">
        <v>612</v>
      </c>
      <c r="W4406">
        <v>36920</v>
      </c>
      <c r="X4406" s="12">
        <f t="shared" si="959"/>
        <v>1.3542795232936078E-2</v>
      </c>
      <c r="Y4406" t="str">
        <f t="shared" si="960"/>
        <v>&lt;=0.02</v>
      </c>
      <c r="Z4406" t="s">
        <v>32</v>
      </c>
      <c r="AA4406">
        <v>4</v>
      </c>
      <c r="AB4406">
        <v>4081.69</v>
      </c>
      <c r="AC4406" t="str">
        <f t="shared" si="961"/>
        <v>&lt;=5000</v>
      </c>
      <c r="AD4406">
        <v>255</v>
      </c>
      <c r="AE4406" t="str">
        <f t="shared" si="962"/>
        <v>&gt;120</v>
      </c>
      <c r="AF4406">
        <v>1374.55</v>
      </c>
      <c r="AG4406" t="str">
        <f t="shared" si="963"/>
        <v>&lt;=2000</v>
      </c>
      <c r="AH4406">
        <v>1007.14</v>
      </c>
      <c r="AI4406" t="str">
        <f t="shared" si="964"/>
        <v>&lt;=2000</v>
      </c>
      <c r="AJ4406">
        <v>1</v>
      </c>
      <c r="AK4406" t="str">
        <f t="shared" si="965"/>
        <v>&gt;0.9</v>
      </c>
      <c r="AL4406">
        <v>12</v>
      </c>
      <c r="AM4406">
        <v>3</v>
      </c>
      <c r="AN4406">
        <v>0</v>
      </c>
      <c r="AO4406">
        <v>10</v>
      </c>
      <c r="AP4406" t="s">
        <v>32</v>
      </c>
    </row>
    <row r="4407" spans="1:42" x14ac:dyDescent="0.25">
      <c r="A4407">
        <v>201908</v>
      </c>
      <c r="B4407" t="str">
        <f t="shared" si="952"/>
        <v>2019-II</v>
      </c>
      <c r="C4407" t="s">
        <v>4473</v>
      </c>
      <c r="D4407" t="s">
        <v>4473</v>
      </c>
      <c r="E4407">
        <v>30832289</v>
      </c>
      <c r="F4407" t="s">
        <v>29</v>
      </c>
      <c r="G4407">
        <v>0</v>
      </c>
      <c r="H4407">
        <v>0</v>
      </c>
      <c r="I4407">
        <v>0</v>
      </c>
      <c r="J4407">
        <f t="shared" si="953"/>
        <v>0</v>
      </c>
      <c r="K4407" t="str">
        <f t="shared" si="954"/>
        <v>Modelamiento</v>
      </c>
      <c r="L4407">
        <f t="shared" si="955"/>
        <v>0</v>
      </c>
      <c r="M4407">
        <v>29</v>
      </c>
      <c r="N4407" t="str">
        <f t="shared" si="956"/>
        <v>&lt;=30</v>
      </c>
      <c r="O4407" t="s">
        <v>56</v>
      </c>
      <c r="P4407" t="s">
        <v>31</v>
      </c>
      <c r="Q4407">
        <v>57643</v>
      </c>
      <c r="R4407">
        <v>500</v>
      </c>
      <c r="S4407" t="str">
        <f t="shared" si="957"/>
        <v>&lt;=500</v>
      </c>
      <c r="T4407">
        <v>1428</v>
      </c>
      <c r="U4407" t="str">
        <f t="shared" si="958"/>
        <v>&lt;=1500</v>
      </c>
      <c r="V4407" t="s">
        <v>597</v>
      </c>
      <c r="W4407">
        <v>54423</v>
      </c>
      <c r="X4407" s="12">
        <f t="shared" si="959"/>
        <v>9.1872921375153894E-3</v>
      </c>
      <c r="Y4407" t="str">
        <f t="shared" si="960"/>
        <v>&lt;=0.01</v>
      </c>
      <c r="Z4407" t="s">
        <v>32</v>
      </c>
      <c r="AA4407">
        <v>3</v>
      </c>
      <c r="AB4407">
        <v>1042.55</v>
      </c>
      <c r="AC4407" t="str">
        <f t="shared" si="961"/>
        <v>&lt;=2000</v>
      </c>
      <c r="AD4407">
        <v>26</v>
      </c>
      <c r="AE4407" t="str">
        <f t="shared" si="962"/>
        <v>&lt;=30</v>
      </c>
      <c r="AF4407">
        <v>0</v>
      </c>
      <c r="AG4407" t="str">
        <f t="shared" si="963"/>
        <v>&lt;=500</v>
      </c>
      <c r="AH4407">
        <v>1000</v>
      </c>
      <c r="AI4407" t="str">
        <f t="shared" si="964"/>
        <v>&lt;=1000</v>
      </c>
      <c r="AJ4407">
        <v>1</v>
      </c>
      <c r="AK4407" t="str">
        <f t="shared" si="965"/>
        <v>&gt;0.9</v>
      </c>
      <c r="AL4407">
        <v>9</v>
      </c>
      <c r="AM4407">
        <v>2</v>
      </c>
      <c r="AN4407">
        <v>0</v>
      </c>
      <c r="AO4407">
        <v>1</v>
      </c>
      <c r="AP4407" t="s">
        <v>32</v>
      </c>
    </row>
    <row r="4408" spans="1:42" x14ac:dyDescent="0.25">
      <c r="A4408">
        <v>201908</v>
      </c>
      <c r="B4408" t="str">
        <f t="shared" si="952"/>
        <v>2019-II</v>
      </c>
      <c r="C4408" t="s">
        <v>4474</v>
      </c>
      <c r="D4408" t="s">
        <v>4474</v>
      </c>
      <c r="E4408">
        <v>30833470</v>
      </c>
      <c r="F4408" t="s">
        <v>29</v>
      </c>
      <c r="G4408">
        <v>0</v>
      </c>
      <c r="H4408">
        <v>0</v>
      </c>
      <c r="I4408">
        <v>0</v>
      </c>
      <c r="J4408">
        <f t="shared" si="953"/>
        <v>0</v>
      </c>
      <c r="K4408" t="str">
        <f t="shared" si="954"/>
        <v>Modelamiento</v>
      </c>
      <c r="L4408">
        <f t="shared" si="955"/>
        <v>0</v>
      </c>
      <c r="M4408">
        <v>24</v>
      </c>
      <c r="N4408" t="str">
        <f t="shared" si="956"/>
        <v>&lt;=25</v>
      </c>
      <c r="O4408" t="s">
        <v>72</v>
      </c>
      <c r="P4408" t="s">
        <v>39</v>
      </c>
      <c r="Q4408">
        <v>40572</v>
      </c>
      <c r="R4408">
        <v>500</v>
      </c>
      <c r="S4408" t="str">
        <f t="shared" si="957"/>
        <v>&lt;=500</v>
      </c>
      <c r="T4408">
        <v>1123</v>
      </c>
      <c r="U4408" t="str">
        <f t="shared" si="958"/>
        <v>&lt;=1200</v>
      </c>
      <c r="V4408" t="s">
        <v>585</v>
      </c>
      <c r="W4408">
        <v>37352</v>
      </c>
      <c r="X4408" s="12">
        <f t="shared" si="959"/>
        <v>1.338616406082673E-2</v>
      </c>
      <c r="Y4408" t="str">
        <f t="shared" si="960"/>
        <v>&lt;=0.02</v>
      </c>
      <c r="Z4408" t="s">
        <v>32</v>
      </c>
      <c r="AA4408">
        <v>9</v>
      </c>
      <c r="AB4408" t="s">
        <v>32</v>
      </c>
      <c r="AC4408" t="str">
        <f t="shared" si="961"/>
        <v/>
      </c>
      <c r="AD4408" t="s">
        <v>32</v>
      </c>
      <c r="AE4408" t="str">
        <f t="shared" si="962"/>
        <v/>
      </c>
      <c r="AF4408" t="s">
        <v>32</v>
      </c>
      <c r="AG4408" t="str">
        <f t="shared" si="963"/>
        <v/>
      </c>
      <c r="AH4408" t="s">
        <v>32</v>
      </c>
      <c r="AI4408" t="str">
        <f t="shared" si="964"/>
        <v/>
      </c>
      <c r="AJ4408" t="s">
        <v>32</v>
      </c>
      <c r="AK4408" t="str">
        <f t="shared" si="965"/>
        <v/>
      </c>
      <c r="AL4408">
        <v>0</v>
      </c>
      <c r="AM4408">
        <v>0</v>
      </c>
      <c r="AN4408">
        <v>0</v>
      </c>
      <c r="AO4408" t="s">
        <v>32</v>
      </c>
      <c r="AP4408" t="s">
        <v>32</v>
      </c>
    </row>
    <row r="4409" spans="1:42" x14ac:dyDescent="0.25">
      <c r="A4409">
        <v>201908</v>
      </c>
      <c r="B4409" t="str">
        <f t="shared" si="952"/>
        <v>2019-II</v>
      </c>
      <c r="C4409" t="s">
        <v>4475</v>
      </c>
      <c r="D4409" t="s">
        <v>4475</v>
      </c>
      <c r="E4409">
        <v>30844378</v>
      </c>
      <c r="F4409" t="s">
        <v>29</v>
      </c>
      <c r="G4409">
        <v>0</v>
      </c>
      <c r="H4409">
        <v>0</v>
      </c>
      <c r="I4409">
        <v>0</v>
      </c>
      <c r="J4409">
        <f t="shared" si="953"/>
        <v>0</v>
      </c>
      <c r="K4409" t="str">
        <f t="shared" si="954"/>
        <v>Modelamiento</v>
      </c>
      <c r="L4409">
        <f t="shared" si="955"/>
        <v>0</v>
      </c>
      <c r="M4409">
        <v>32</v>
      </c>
      <c r="N4409" t="str">
        <f t="shared" si="956"/>
        <v>&lt;=35</v>
      </c>
      <c r="O4409" t="s">
        <v>56</v>
      </c>
      <c r="P4409" t="s">
        <v>39</v>
      </c>
      <c r="Q4409">
        <v>40347</v>
      </c>
      <c r="R4409">
        <v>500</v>
      </c>
      <c r="S4409" t="str">
        <f t="shared" si="957"/>
        <v>&lt;=500</v>
      </c>
      <c r="T4409">
        <v>1362</v>
      </c>
      <c r="U4409" t="str">
        <f t="shared" si="958"/>
        <v>&lt;=1400</v>
      </c>
      <c r="V4409" t="s">
        <v>597</v>
      </c>
      <c r="W4409">
        <v>37127</v>
      </c>
      <c r="X4409" s="12">
        <f t="shared" si="959"/>
        <v>1.3467287957551108E-2</v>
      </c>
      <c r="Y4409" t="str">
        <f t="shared" si="960"/>
        <v>&lt;=0.02</v>
      </c>
      <c r="Z4409" t="s">
        <v>32</v>
      </c>
      <c r="AA4409">
        <v>4</v>
      </c>
      <c r="AB4409">
        <v>606.29999999999995</v>
      </c>
      <c r="AC4409" t="str">
        <f t="shared" si="961"/>
        <v>&lt;=1000</v>
      </c>
      <c r="AD4409">
        <v>1384</v>
      </c>
      <c r="AE4409" t="str">
        <f t="shared" si="962"/>
        <v>&gt;120</v>
      </c>
      <c r="AF4409">
        <v>606.29999999999995</v>
      </c>
      <c r="AG4409" t="str">
        <f t="shared" si="963"/>
        <v>&lt;=1000</v>
      </c>
      <c r="AH4409" t="s">
        <v>32</v>
      </c>
      <c r="AI4409" t="str">
        <f t="shared" si="964"/>
        <v/>
      </c>
      <c r="AJ4409" t="s">
        <v>32</v>
      </c>
      <c r="AK4409" t="str">
        <f t="shared" si="965"/>
        <v/>
      </c>
      <c r="AL4409">
        <v>12</v>
      </c>
      <c r="AM4409">
        <v>0</v>
      </c>
      <c r="AN4409">
        <v>12</v>
      </c>
      <c r="AO4409" t="s">
        <v>32</v>
      </c>
      <c r="AP4409">
        <v>1</v>
      </c>
    </row>
    <row r="4410" spans="1:42" x14ac:dyDescent="0.25">
      <c r="A4410">
        <v>201908</v>
      </c>
      <c r="B4410" t="str">
        <f t="shared" si="952"/>
        <v>2019-II</v>
      </c>
      <c r="C4410" t="s">
        <v>4476</v>
      </c>
      <c r="D4410" t="s">
        <v>4476</v>
      </c>
      <c r="E4410">
        <v>30840486</v>
      </c>
      <c r="F4410" t="s">
        <v>29</v>
      </c>
      <c r="G4410">
        <v>0</v>
      </c>
      <c r="H4410">
        <v>0</v>
      </c>
      <c r="I4410">
        <v>0</v>
      </c>
      <c r="J4410">
        <f t="shared" si="953"/>
        <v>0</v>
      </c>
      <c r="K4410" t="str">
        <f t="shared" si="954"/>
        <v>Modelamiento</v>
      </c>
      <c r="L4410">
        <f t="shared" si="955"/>
        <v>0</v>
      </c>
      <c r="M4410">
        <v>41</v>
      </c>
      <c r="N4410" t="str">
        <f t="shared" si="956"/>
        <v>&lt;=45</v>
      </c>
      <c r="O4410" t="s">
        <v>56</v>
      </c>
      <c r="P4410" t="s">
        <v>39</v>
      </c>
      <c r="Q4410">
        <v>39262</v>
      </c>
      <c r="R4410">
        <v>500</v>
      </c>
      <c r="S4410" t="str">
        <f t="shared" si="957"/>
        <v>&lt;=500</v>
      </c>
      <c r="T4410">
        <v>1113</v>
      </c>
      <c r="U4410" t="str">
        <f t="shared" si="958"/>
        <v>&lt;=1200</v>
      </c>
      <c r="V4410" t="s">
        <v>589</v>
      </c>
      <c r="W4410">
        <v>36792</v>
      </c>
      <c r="X4410" s="12">
        <f t="shared" si="959"/>
        <v>1.3589910850184822E-2</v>
      </c>
      <c r="Y4410" t="str">
        <f t="shared" si="960"/>
        <v>&lt;=0.02</v>
      </c>
      <c r="Z4410" t="s">
        <v>32</v>
      </c>
      <c r="AA4410">
        <v>0</v>
      </c>
      <c r="AB4410">
        <v>21689.87</v>
      </c>
      <c r="AC4410" t="str">
        <f t="shared" si="961"/>
        <v>&gt;5000</v>
      </c>
      <c r="AD4410">
        <v>0</v>
      </c>
      <c r="AE4410" t="str">
        <f t="shared" si="962"/>
        <v>=0</v>
      </c>
      <c r="AF4410">
        <v>0</v>
      </c>
      <c r="AG4410" t="str">
        <f t="shared" si="963"/>
        <v>&lt;=500</v>
      </c>
      <c r="AH4410">
        <v>3986.1</v>
      </c>
      <c r="AI4410" t="str">
        <f t="shared" si="964"/>
        <v>&lt;=4000</v>
      </c>
      <c r="AJ4410">
        <v>0.38329999999999997</v>
      </c>
      <c r="AK4410" t="str">
        <f t="shared" si="965"/>
        <v>&lt;=0.4</v>
      </c>
      <c r="AL4410">
        <v>2</v>
      </c>
      <c r="AM4410">
        <v>2</v>
      </c>
      <c r="AN4410">
        <v>0</v>
      </c>
      <c r="AO4410">
        <v>1</v>
      </c>
      <c r="AP4410" t="s">
        <v>32</v>
      </c>
    </row>
    <row r="4411" spans="1:42" x14ac:dyDescent="0.25">
      <c r="A4411">
        <v>201908</v>
      </c>
      <c r="B4411" t="str">
        <f t="shared" si="952"/>
        <v>2019-II</v>
      </c>
      <c r="C4411" t="s">
        <v>4477</v>
      </c>
      <c r="D4411" t="s">
        <v>4477</v>
      </c>
      <c r="E4411">
        <v>30842748</v>
      </c>
      <c r="F4411" t="s">
        <v>29</v>
      </c>
      <c r="G4411">
        <v>1</v>
      </c>
      <c r="H4411">
        <v>0</v>
      </c>
      <c r="I4411">
        <v>0</v>
      </c>
      <c r="J4411">
        <f t="shared" si="953"/>
        <v>0</v>
      </c>
      <c r="K4411" t="str">
        <f t="shared" si="954"/>
        <v>Modelamiento</v>
      </c>
      <c r="L4411">
        <f t="shared" si="955"/>
        <v>0</v>
      </c>
      <c r="M4411">
        <v>27</v>
      </c>
      <c r="N4411" t="str">
        <f t="shared" si="956"/>
        <v>&lt;=30</v>
      </c>
      <c r="O4411" t="s">
        <v>56</v>
      </c>
      <c r="P4411" t="s">
        <v>39</v>
      </c>
      <c r="Q4411">
        <v>45360</v>
      </c>
      <c r="R4411">
        <v>500</v>
      </c>
      <c r="S4411" t="str">
        <f t="shared" si="957"/>
        <v>&lt;=500</v>
      </c>
      <c r="T4411">
        <v>1405</v>
      </c>
      <c r="U4411" t="str">
        <f t="shared" si="958"/>
        <v>&lt;=1500</v>
      </c>
      <c r="V4411" t="s">
        <v>597</v>
      </c>
      <c r="W4411">
        <v>42890</v>
      </c>
      <c r="X4411" s="12">
        <f t="shared" si="959"/>
        <v>1.1657729074376311E-2</v>
      </c>
      <c r="Y4411" t="str">
        <f t="shared" si="960"/>
        <v>&lt;=0.02</v>
      </c>
      <c r="Z4411" t="s">
        <v>32</v>
      </c>
      <c r="AA4411">
        <v>9</v>
      </c>
      <c r="AB4411" t="s">
        <v>32</v>
      </c>
      <c r="AC4411" t="str">
        <f t="shared" si="961"/>
        <v/>
      </c>
      <c r="AD4411" t="s">
        <v>32</v>
      </c>
      <c r="AE4411" t="str">
        <f t="shared" si="962"/>
        <v/>
      </c>
      <c r="AF4411" t="s">
        <v>32</v>
      </c>
      <c r="AG4411" t="str">
        <f t="shared" si="963"/>
        <v/>
      </c>
      <c r="AH4411" t="s">
        <v>32</v>
      </c>
      <c r="AI4411" t="str">
        <f t="shared" si="964"/>
        <v/>
      </c>
      <c r="AJ4411" t="s">
        <v>32</v>
      </c>
      <c r="AK4411" t="str">
        <f t="shared" si="965"/>
        <v/>
      </c>
      <c r="AL4411">
        <v>0</v>
      </c>
      <c r="AM4411">
        <v>0</v>
      </c>
      <c r="AN4411">
        <v>0</v>
      </c>
      <c r="AO4411" t="s">
        <v>32</v>
      </c>
      <c r="AP4411" t="s">
        <v>32</v>
      </c>
    </row>
    <row r="4412" spans="1:42" x14ac:dyDescent="0.25">
      <c r="A4412">
        <v>201908</v>
      </c>
      <c r="B4412" t="str">
        <f t="shared" si="952"/>
        <v>2019-II</v>
      </c>
      <c r="C4412" t="s">
        <v>4478</v>
      </c>
      <c r="D4412" t="s">
        <v>4478</v>
      </c>
      <c r="E4412">
        <v>30813695</v>
      </c>
      <c r="F4412" t="s">
        <v>29</v>
      </c>
      <c r="G4412">
        <v>0</v>
      </c>
      <c r="H4412">
        <v>0</v>
      </c>
      <c r="I4412">
        <v>0</v>
      </c>
      <c r="J4412">
        <f t="shared" si="953"/>
        <v>0</v>
      </c>
      <c r="K4412" t="str">
        <f t="shared" si="954"/>
        <v>Modelamiento</v>
      </c>
      <c r="L4412">
        <f t="shared" si="955"/>
        <v>0</v>
      </c>
      <c r="M4412">
        <v>37</v>
      </c>
      <c r="N4412" t="str">
        <f t="shared" si="956"/>
        <v>&lt;=40</v>
      </c>
      <c r="O4412" t="s">
        <v>56</v>
      </c>
      <c r="P4412" t="s">
        <v>35</v>
      </c>
      <c r="Q4412">
        <v>52138</v>
      </c>
      <c r="R4412">
        <v>500</v>
      </c>
      <c r="S4412" t="str">
        <f t="shared" si="957"/>
        <v>&lt;=500</v>
      </c>
      <c r="T4412">
        <v>1265</v>
      </c>
      <c r="U4412" t="str">
        <f t="shared" si="958"/>
        <v>&lt;=1300</v>
      </c>
      <c r="V4412" t="s">
        <v>585</v>
      </c>
      <c r="W4412">
        <v>49668</v>
      </c>
      <c r="X4412" s="12">
        <f t="shared" si="959"/>
        <v>1.0066843843118305E-2</v>
      </c>
      <c r="Y4412" t="str">
        <f t="shared" si="960"/>
        <v>&lt;=0.02</v>
      </c>
      <c r="Z4412" t="s">
        <v>32</v>
      </c>
      <c r="AA4412">
        <v>9</v>
      </c>
      <c r="AB4412" t="s">
        <v>32</v>
      </c>
      <c r="AC4412" t="str">
        <f t="shared" si="961"/>
        <v/>
      </c>
      <c r="AD4412" t="s">
        <v>32</v>
      </c>
      <c r="AE4412" t="str">
        <f t="shared" si="962"/>
        <v/>
      </c>
      <c r="AF4412" t="s">
        <v>32</v>
      </c>
      <c r="AG4412" t="str">
        <f t="shared" si="963"/>
        <v/>
      </c>
      <c r="AH4412" t="s">
        <v>32</v>
      </c>
      <c r="AI4412" t="str">
        <f t="shared" si="964"/>
        <v/>
      </c>
      <c r="AJ4412" t="s">
        <v>32</v>
      </c>
      <c r="AK4412" t="str">
        <f t="shared" si="965"/>
        <v/>
      </c>
      <c r="AL4412">
        <v>0</v>
      </c>
      <c r="AM4412">
        <v>0</v>
      </c>
      <c r="AN4412">
        <v>0</v>
      </c>
      <c r="AO4412" t="s">
        <v>32</v>
      </c>
      <c r="AP4412" t="s">
        <v>32</v>
      </c>
    </row>
    <row r="4413" spans="1:42" x14ac:dyDescent="0.25">
      <c r="A4413">
        <v>201908</v>
      </c>
      <c r="B4413" t="str">
        <f t="shared" si="952"/>
        <v>2019-II</v>
      </c>
      <c r="C4413" t="s">
        <v>4479</v>
      </c>
      <c r="D4413" t="s">
        <v>4479</v>
      </c>
      <c r="E4413">
        <v>30836317</v>
      </c>
      <c r="F4413" t="s">
        <v>29</v>
      </c>
      <c r="G4413">
        <v>0</v>
      </c>
      <c r="H4413">
        <v>0</v>
      </c>
      <c r="I4413">
        <v>0</v>
      </c>
      <c r="J4413">
        <f t="shared" si="953"/>
        <v>0</v>
      </c>
      <c r="K4413" t="str">
        <f t="shared" si="954"/>
        <v>Modelamiento</v>
      </c>
      <c r="L4413">
        <f t="shared" si="955"/>
        <v>0</v>
      </c>
      <c r="M4413">
        <v>44</v>
      </c>
      <c r="N4413" t="str">
        <f t="shared" si="956"/>
        <v>&lt;=45</v>
      </c>
      <c r="O4413" t="s">
        <v>56</v>
      </c>
      <c r="P4413" t="s">
        <v>39</v>
      </c>
      <c r="Q4413">
        <v>44838</v>
      </c>
      <c r="R4413">
        <v>1650</v>
      </c>
      <c r="S4413" t="str">
        <f t="shared" si="957"/>
        <v>&lt;=2000</v>
      </c>
      <c r="T4413">
        <v>1084</v>
      </c>
      <c r="U4413" t="str">
        <f t="shared" si="958"/>
        <v>&lt;=1100</v>
      </c>
      <c r="V4413" t="s">
        <v>585</v>
      </c>
      <c r="W4413">
        <v>43518</v>
      </c>
      <c r="X4413" s="12">
        <f t="shared" si="959"/>
        <v>3.7915345374327863E-2</v>
      </c>
      <c r="Y4413" t="str">
        <f t="shared" si="960"/>
        <v>&lt;=0.04</v>
      </c>
      <c r="Z4413" t="s">
        <v>32</v>
      </c>
      <c r="AA4413">
        <v>4</v>
      </c>
      <c r="AB4413">
        <v>796.35</v>
      </c>
      <c r="AC4413" t="str">
        <f t="shared" si="961"/>
        <v>&lt;=1000</v>
      </c>
      <c r="AD4413">
        <v>1724</v>
      </c>
      <c r="AE4413" t="str">
        <f t="shared" si="962"/>
        <v>&gt;120</v>
      </c>
      <c r="AF4413">
        <v>796.35</v>
      </c>
      <c r="AG4413" t="str">
        <f t="shared" si="963"/>
        <v>&lt;=1000</v>
      </c>
      <c r="AH4413" t="s">
        <v>32</v>
      </c>
      <c r="AI4413" t="str">
        <f t="shared" si="964"/>
        <v/>
      </c>
      <c r="AJ4413" t="s">
        <v>32</v>
      </c>
      <c r="AK4413" t="str">
        <f t="shared" si="965"/>
        <v/>
      </c>
      <c r="AL4413">
        <v>12</v>
      </c>
      <c r="AM4413">
        <v>0</v>
      </c>
      <c r="AN4413">
        <v>12</v>
      </c>
      <c r="AO4413" t="s">
        <v>32</v>
      </c>
      <c r="AP4413">
        <v>1</v>
      </c>
    </row>
    <row r="4414" spans="1:42" x14ac:dyDescent="0.25">
      <c r="A4414">
        <v>201908</v>
      </c>
      <c r="B4414" t="str">
        <f t="shared" si="952"/>
        <v>2019-II</v>
      </c>
      <c r="C4414" t="s">
        <v>4480</v>
      </c>
      <c r="D4414" t="s">
        <v>4480</v>
      </c>
      <c r="E4414">
        <v>30837462</v>
      </c>
      <c r="F4414" t="s">
        <v>29</v>
      </c>
      <c r="G4414">
        <v>0</v>
      </c>
      <c r="H4414">
        <v>0</v>
      </c>
      <c r="I4414">
        <v>0</v>
      </c>
      <c r="J4414">
        <f t="shared" si="953"/>
        <v>0</v>
      </c>
      <c r="K4414" t="str">
        <f t="shared" si="954"/>
        <v>Modelamiento</v>
      </c>
      <c r="L4414">
        <f t="shared" si="955"/>
        <v>0</v>
      </c>
      <c r="M4414">
        <v>29</v>
      </c>
      <c r="N4414" t="str">
        <f t="shared" si="956"/>
        <v>&lt;=30</v>
      </c>
      <c r="O4414" t="s">
        <v>56</v>
      </c>
      <c r="P4414" t="s">
        <v>31</v>
      </c>
      <c r="Q4414">
        <v>52609</v>
      </c>
      <c r="R4414">
        <v>1031</v>
      </c>
      <c r="S4414" t="str">
        <f t="shared" si="957"/>
        <v>&lt;=1500</v>
      </c>
      <c r="T4414">
        <v>1277</v>
      </c>
      <c r="U4414" t="str">
        <f t="shared" si="958"/>
        <v>&lt;=1300</v>
      </c>
      <c r="V4414" t="s">
        <v>2852</v>
      </c>
      <c r="W4414">
        <v>50670</v>
      </c>
      <c r="X4414" s="12">
        <f t="shared" si="959"/>
        <v>2.0347345569370436E-2</v>
      </c>
      <c r="Y4414" t="str">
        <f t="shared" si="960"/>
        <v>&lt;=0.03</v>
      </c>
      <c r="Z4414" t="s">
        <v>32</v>
      </c>
      <c r="AA4414">
        <v>1</v>
      </c>
      <c r="AB4414">
        <v>2317.61</v>
      </c>
      <c r="AC4414" t="str">
        <f t="shared" si="961"/>
        <v>&lt;=3000</v>
      </c>
      <c r="AD4414">
        <v>24</v>
      </c>
      <c r="AE4414" t="str">
        <f t="shared" si="962"/>
        <v>&lt;=30</v>
      </c>
      <c r="AF4414">
        <v>0</v>
      </c>
      <c r="AG4414" t="str">
        <f t="shared" si="963"/>
        <v>&lt;=500</v>
      </c>
      <c r="AH4414">
        <v>2366</v>
      </c>
      <c r="AI4414" t="str">
        <f t="shared" si="964"/>
        <v>&lt;=3000</v>
      </c>
      <c r="AJ4414">
        <v>1</v>
      </c>
      <c r="AK4414" t="str">
        <f t="shared" si="965"/>
        <v>&gt;0.9</v>
      </c>
      <c r="AL4414">
        <v>12</v>
      </c>
      <c r="AM4414">
        <v>10</v>
      </c>
      <c r="AN4414">
        <v>0</v>
      </c>
      <c r="AO4414">
        <v>2</v>
      </c>
      <c r="AP4414" t="s">
        <v>32</v>
      </c>
    </row>
    <row r="4415" spans="1:42" x14ac:dyDescent="0.25">
      <c r="A4415">
        <v>201908</v>
      </c>
      <c r="B4415" t="str">
        <f t="shared" si="952"/>
        <v>2019-II</v>
      </c>
      <c r="C4415" t="s">
        <v>4481</v>
      </c>
      <c r="D4415" t="s">
        <v>4481</v>
      </c>
      <c r="E4415">
        <v>30833322</v>
      </c>
      <c r="F4415" t="s">
        <v>29</v>
      </c>
      <c r="G4415">
        <v>0</v>
      </c>
      <c r="H4415">
        <v>0</v>
      </c>
      <c r="I4415">
        <v>0</v>
      </c>
      <c r="J4415">
        <f t="shared" si="953"/>
        <v>0</v>
      </c>
      <c r="K4415" t="str">
        <f t="shared" si="954"/>
        <v>Modelamiento</v>
      </c>
      <c r="L4415">
        <f t="shared" si="955"/>
        <v>0</v>
      </c>
      <c r="M4415">
        <v>44</v>
      </c>
      <c r="N4415" t="str">
        <f t="shared" si="956"/>
        <v>&lt;=45</v>
      </c>
      <c r="O4415" t="s">
        <v>56</v>
      </c>
      <c r="P4415" t="s">
        <v>35</v>
      </c>
      <c r="Q4415">
        <v>46493</v>
      </c>
      <c r="R4415">
        <v>1031</v>
      </c>
      <c r="S4415" t="str">
        <f t="shared" si="957"/>
        <v>&lt;=1500</v>
      </c>
      <c r="T4415">
        <v>1392</v>
      </c>
      <c r="U4415" t="str">
        <f t="shared" si="958"/>
        <v>&lt;=1400</v>
      </c>
      <c r="V4415" t="s">
        <v>4182</v>
      </c>
      <c r="W4415">
        <v>44554</v>
      </c>
      <c r="X4415" s="12">
        <f t="shared" si="959"/>
        <v>2.3140458769134085E-2</v>
      </c>
      <c r="Y4415" t="str">
        <f t="shared" si="960"/>
        <v>&lt;=0.03</v>
      </c>
      <c r="Z4415" t="s">
        <v>32</v>
      </c>
      <c r="AA4415">
        <v>4</v>
      </c>
      <c r="AB4415">
        <v>1343.89</v>
      </c>
      <c r="AC4415" t="str">
        <f t="shared" si="961"/>
        <v>&lt;=2000</v>
      </c>
      <c r="AD4415">
        <v>1153</v>
      </c>
      <c r="AE4415" t="str">
        <f t="shared" si="962"/>
        <v>&gt;120</v>
      </c>
      <c r="AF4415">
        <v>1343.89</v>
      </c>
      <c r="AG4415" t="str">
        <f t="shared" si="963"/>
        <v>&lt;=2000</v>
      </c>
      <c r="AH4415" t="s">
        <v>32</v>
      </c>
      <c r="AI4415" t="str">
        <f t="shared" si="964"/>
        <v/>
      </c>
      <c r="AJ4415" t="s">
        <v>32</v>
      </c>
      <c r="AK4415" t="str">
        <f t="shared" si="965"/>
        <v/>
      </c>
      <c r="AL4415">
        <v>12</v>
      </c>
      <c r="AM4415">
        <v>0</v>
      </c>
      <c r="AN4415">
        <v>12</v>
      </c>
      <c r="AO4415" t="s">
        <v>32</v>
      </c>
      <c r="AP4415">
        <v>1</v>
      </c>
    </row>
    <row r="4416" spans="1:42" x14ac:dyDescent="0.25">
      <c r="A4416">
        <v>201908</v>
      </c>
      <c r="B4416" t="str">
        <f t="shared" si="952"/>
        <v>2019-II</v>
      </c>
      <c r="C4416" t="s">
        <v>4482</v>
      </c>
      <c r="D4416" t="s">
        <v>4482</v>
      </c>
      <c r="E4416">
        <v>30840788</v>
      </c>
      <c r="F4416" t="s">
        <v>29</v>
      </c>
      <c r="G4416">
        <v>1</v>
      </c>
      <c r="H4416">
        <v>0</v>
      </c>
      <c r="I4416">
        <v>0</v>
      </c>
      <c r="J4416">
        <f t="shared" si="953"/>
        <v>0</v>
      </c>
      <c r="K4416" t="str">
        <f t="shared" si="954"/>
        <v>Modelamiento</v>
      </c>
      <c r="L4416">
        <f t="shared" si="955"/>
        <v>0</v>
      </c>
      <c r="M4416">
        <v>27</v>
      </c>
      <c r="N4416" t="str">
        <f t="shared" si="956"/>
        <v>&lt;=30</v>
      </c>
      <c r="O4416" t="s">
        <v>56</v>
      </c>
      <c r="P4416" t="s">
        <v>39</v>
      </c>
      <c r="Q4416">
        <v>40211</v>
      </c>
      <c r="R4416">
        <v>500</v>
      </c>
      <c r="S4416" t="str">
        <f t="shared" si="957"/>
        <v>&lt;=500</v>
      </c>
      <c r="T4416">
        <v>1173</v>
      </c>
      <c r="U4416" t="str">
        <f t="shared" si="958"/>
        <v>&lt;=1200</v>
      </c>
      <c r="V4416" t="s">
        <v>597</v>
      </c>
      <c r="W4416">
        <v>36991</v>
      </c>
      <c r="X4416" s="12">
        <f t="shared" si="959"/>
        <v>1.3516801384120461E-2</v>
      </c>
      <c r="Y4416" t="str">
        <f t="shared" si="960"/>
        <v>&lt;=0.02</v>
      </c>
      <c r="Z4416" t="s">
        <v>32</v>
      </c>
      <c r="AA4416">
        <v>9</v>
      </c>
      <c r="AB4416" t="s">
        <v>32</v>
      </c>
      <c r="AC4416" t="str">
        <f t="shared" si="961"/>
        <v/>
      </c>
      <c r="AD4416" t="s">
        <v>32</v>
      </c>
      <c r="AE4416" t="str">
        <f t="shared" si="962"/>
        <v/>
      </c>
      <c r="AF4416" t="s">
        <v>32</v>
      </c>
      <c r="AG4416" t="str">
        <f t="shared" si="963"/>
        <v/>
      </c>
      <c r="AH4416" t="s">
        <v>32</v>
      </c>
      <c r="AI4416" t="str">
        <f t="shared" si="964"/>
        <v/>
      </c>
      <c r="AJ4416" t="s">
        <v>32</v>
      </c>
      <c r="AK4416" t="str">
        <f t="shared" si="965"/>
        <v/>
      </c>
      <c r="AL4416">
        <v>0</v>
      </c>
      <c r="AM4416">
        <v>0</v>
      </c>
      <c r="AN4416">
        <v>0</v>
      </c>
      <c r="AO4416" t="s">
        <v>32</v>
      </c>
      <c r="AP4416" t="s">
        <v>32</v>
      </c>
    </row>
    <row r="4417" spans="1:42" x14ac:dyDescent="0.25">
      <c r="A4417">
        <v>201908</v>
      </c>
      <c r="B4417" t="str">
        <f t="shared" si="952"/>
        <v>2019-II</v>
      </c>
      <c r="C4417" t="s">
        <v>4483</v>
      </c>
      <c r="D4417" t="s">
        <v>4483</v>
      </c>
      <c r="E4417">
        <v>30833076</v>
      </c>
      <c r="F4417" t="s">
        <v>29</v>
      </c>
      <c r="G4417">
        <v>0</v>
      </c>
      <c r="H4417">
        <v>0</v>
      </c>
      <c r="I4417">
        <v>0</v>
      </c>
      <c r="J4417">
        <f t="shared" si="953"/>
        <v>0</v>
      </c>
      <c r="K4417" t="str">
        <f t="shared" si="954"/>
        <v>Modelamiento</v>
      </c>
      <c r="L4417">
        <f t="shared" si="955"/>
        <v>0</v>
      </c>
      <c r="M4417">
        <v>23</v>
      </c>
      <c r="N4417" t="str">
        <f t="shared" si="956"/>
        <v>&lt;=25</v>
      </c>
      <c r="O4417" t="s">
        <v>56</v>
      </c>
      <c r="P4417" t="s">
        <v>39</v>
      </c>
      <c r="Q4417">
        <v>43654</v>
      </c>
      <c r="R4417">
        <v>500</v>
      </c>
      <c r="S4417" t="str">
        <f t="shared" si="957"/>
        <v>&lt;=500</v>
      </c>
      <c r="T4417">
        <v>1273</v>
      </c>
      <c r="U4417" t="str">
        <f t="shared" si="958"/>
        <v>&lt;=1300</v>
      </c>
      <c r="V4417" t="s">
        <v>589</v>
      </c>
      <c r="W4417">
        <v>40434</v>
      </c>
      <c r="X4417" s="12">
        <f t="shared" si="959"/>
        <v>1.2365830736508879E-2</v>
      </c>
      <c r="Y4417" t="str">
        <f t="shared" si="960"/>
        <v>&lt;=0.02</v>
      </c>
      <c r="Z4417" t="s">
        <v>32</v>
      </c>
      <c r="AA4417">
        <v>9</v>
      </c>
      <c r="AB4417" t="s">
        <v>32</v>
      </c>
      <c r="AC4417" t="str">
        <f t="shared" si="961"/>
        <v/>
      </c>
      <c r="AD4417" t="s">
        <v>32</v>
      </c>
      <c r="AE4417" t="str">
        <f t="shared" si="962"/>
        <v/>
      </c>
      <c r="AF4417" t="s">
        <v>32</v>
      </c>
      <c r="AG4417" t="str">
        <f t="shared" si="963"/>
        <v/>
      </c>
      <c r="AH4417" t="s">
        <v>32</v>
      </c>
      <c r="AI4417" t="str">
        <f t="shared" si="964"/>
        <v/>
      </c>
      <c r="AJ4417" t="s">
        <v>32</v>
      </c>
      <c r="AK4417" t="str">
        <f t="shared" si="965"/>
        <v/>
      </c>
      <c r="AL4417">
        <v>0</v>
      </c>
      <c r="AM4417">
        <v>0</v>
      </c>
      <c r="AN4417">
        <v>0</v>
      </c>
      <c r="AO4417" t="s">
        <v>32</v>
      </c>
      <c r="AP4417" t="s">
        <v>32</v>
      </c>
    </row>
    <row r="4418" spans="1:42" x14ac:dyDescent="0.25">
      <c r="A4418">
        <v>201908</v>
      </c>
      <c r="B4418" t="str">
        <f t="shared" si="952"/>
        <v>2019-II</v>
      </c>
      <c r="C4418" t="s">
        <v>4484</v>
      </c>
      <c r="D4418" t="s">
        <v>4484</v>
      </c>
      <c r="E4418">
        <v>30846734</v>
      </c>
      <c r="F4418" t="s">
        <v>29</v>
      </c>
      <c r="G4418">
        <v>0</v>
      </c>
      <c r="H4418">
        <v>0</v>
      </c>
      <c r="I4418">
        <v>0</v>
      </c>
      <c r="J4418">
        <f t="shared" si="953"/>
        <v>0</v>
      </c>
      <c r="K4418" t="str">
        <f t="shared" si="954"/>
        <v>Modelamiento</v>
      </c>
      <c r="L4418">
        <f t="shared" si="955"/>
        <v>0</v>
      </c>
      <c r="M4418">
        <v>28</v>
      </c>
      <c r="N4418" t="str">
        <f t="shared" si="956"/>
        <v>&lt;=30</v>
      </c>
      <c r="O4418" t="s">
        <v>56</v>
      </c>
      <c r="P4418" t="s">
        <v>39</v>
      </c>
      <c r="Q4418">
        <v>32853</v>
      </c>
      <c r="R4418">
        <v>500</v>
      </c>
      <c r="S4418" t="str">
        <f t="shared" si="957"/>
        <v>&lt;=500</v>
      </c>
      <c r="T4418">
        <v>1109</v>
      </c>
      <c r="U4418" t="str">
        <f t="shared" si="958"/>
        <v>&lt;=1200</v>
      </c>
      <c r="V4418" t="s">
        <v>1407</v>
      </c>
      <c r="W4418">
        <v>30383</v>
      </c>
      <c r="X4418" s="12">
        <f t="shared" si="959"/>
        <v>1.645657110884376E-2</v>
      </c>
      <c r="Y4418" t="str">
        <f t="shared" si="960"/>
        <v>&lt;=0.02</v>
      </c>
      <c r="Z4418" t="s">
        <v>32</v>
      </c>
      <c r="AA4418">
        <v>1</v>
      </c>
      <c r="AB4418">
        <v>1000</v>
      </c>
      <c r="AC4418" t="str">
        <f t="shared" si="961"/>
        <v>&lt;=1000</v>
      </c>
      <c r="AD4418">
        <v>15</v>
      </c>
      <c r="AE4418" t="str">
        <f t="shared" si="962"/>
        <v>&lt;=30</v>
      </c>
      <c r="AF4418">
        <v>0</v>
      </c>
      <c r="AG4418" t="str">
        <f t="shared" si="963"/>
        <v>&lt;=500</v>
      </c>
      <c r="AH4418" t="s">
        <v>32</v>
      </c>
      <c r="AI4418" t="str">
        <f t="shared" si="964"/>
        <v/>
      </c>
      <c r="AJ4418" t="s">
        <v>32</v>
      </c>
      <c r="AK4418" t="str">
        <f t="shared" si="965"/>
        <v/>
      </c>
      <c r="AL4418">
        <v>5</v>
      </c>
      <c r="AM4418">
        <v>3</v>
      </c>
      <c r="AN4418">
        <v>0</v>
      </c>
      <c r="AO4418">
        <v>9</v>
      </c>
      <c r="AP4418" t="s">
        <v>32</v>
      </c>
    </row>
    <row r="4419" spans="1:42" x14ac:dyDescent="0.25">
      <c r="A4419">
        <v>201908</v>
      </c>
      <c r="B4419" t="str">
        <f t="shared" ref="B4419:B4482" si="966">+CONCATENATE(MID(A4419,1,4),IF(MID(A4419,5,2)*1&lt;=6,"-I","-II"))</f>
        <v>2019-II</v>
      </c>
      <c r="C4419" t="s">
        <v>4485</v>
      </c>
      <c r="D4419" t="s">
        <v>4485</v>
      </c>
      <c r="E4419">
        <v>30835137</v>
      </c>
      <c r="F4419" t="s">
        <v>29</v>
      </c>
      <c r="G4419">
        <v>0</v>
      </c>
      <c r="H4419">
        <v>1</v>
      </c>
      <c r="I4419">
        <v>0</v>
      </c>
      <c r="J4419">
        <f t="shared" ref="J4419:J4482" si="967">+IF(OR(O4419="Taxista propietario",O4419="Taxista palanca"),0,1)</f>
        <v>0</v>
      </c>
      <c r="K4419" t="str">
        <f t="shared" ref="K4419:K4482" si="968">+IF(I4419&gt;0,"Insuficiente",IF(H4419&gt;0,"Indeterminado",IF(J4419&gt;0,"Perfil","Modelamiento")))</f>
        <v>Indeterminado</v>
      </c>
      <c r="L4419">
        <f t="shared" ref="L4419:L4482" si="969">+IF(AND(A4419&gt;=201410,A4419&lt;=201908),0,1)</f>
        <v>0</v>
      </c>
      <c r="M4419">
        <v>39</v>
      </c>
      <c r="N4419" t="str">
        <f t="shared" ref="N4419:N4482" si="970">+IF(M4419&lt;=25,"&lt;=25",IF(M4419&lt;=30,"&lt;=30",IF(M4419&lt;=35,"&lt;=35",IF(M4419&lt;=40,"&lt;=40",IF(M4419&lt;=45,"&lt;=45",IF(M4419&lt;=50,"&lt;=50",IF(M4419&lt;=55,"&lt;=55",IF(M4419&lt;=60,"&lt;=60","&gt;60"))))))))</f>
        <v>&lt;=40</v>
      </c>
      <c r="O4419" t="s">
        <v>56</v>
      </c>
      <c r="P4419" t="s">
        <v>39</v>
      </c>
      <c r="Q4419">
        <v>38541</v>
      </c>
      <c r="R4419">
        <v>700</v>
      </c>
      <c r="S4419" t="str">
        <f t="shared" ref="S4419:S4482" si="971">+IF(R4419="NULL","",IF(R4419=0,"=0",IF(R4419&lt;=500,"&lt;=500",IF(R4419&lt;=1000,"&lt;=1000",IF(R4419&lt;=1500,"&lt;=1500",IF(R4419&lt;=2000,"&lt;=2000",IF(R4419&lt;=2500,"&lt;=2500","&gt;2500")))))))</f>
        <v>&lt;=1000</v>
      </c>
      <c r="T4419">
        <v>1300</v>
      </c>
      <c r="U4419" t="str">
        <f t="shared" ref="U4419:U4482" si="972">+IF(T4419="NULL","",IF(T4419&lt;=1000,"&lt;=1000",IF(T4419&lt;=1100,"&lt;=1100",IF(T4419&lt;=1200,"&lt;=1200",IF(T4419&lt;=1300,"&lt;=1300",IF(T4419&lt;=1400,"&lt;=1400",IF(T4419&lt;=1500,"&lt;=1500","&gt;1500")))))))</f>
        <v>&lt;=1300</v>
      </c>
      <c r="V4419" t="s">
        <v>585</v>
      </c>
      <c r="W4419">
        <v>36271</v>
      </c>
      <c r="X4419" s="12">
        <f t="shared" ref="X4419:X4482" si="973">+IFERROR(R4419/W4419,"NULL")</f>
        <v>1.9299164621874226E-2</v>
      </c>
      <c r="Y4419" t="str">
        <f t="shared" ref="Y4419:Y4482" si="974">+IF(X4419="NULL","",IF(X4419=0,"=0",IF(X4419&lt;=0.01,"&lt;=0.01",IF(X4419&lt;=0.02,"&lt;=0.02",IF(X4419&lt;=0.03,"&lt;=0.03",IF(X4419&lt;=0.04,"&lt;=0.04",IF(X4419&lt;=0.05,"&lt;=0.05",IF(X4419&lt;=0.06,"&lt;=0.06","&gt;0.06"))))))))</f>
        <v>&lt;=0.02</v>
      </c>
      <c r="Z4419" t="s">
        <v>32</v>
      </c>
      <c r="AA4419">
        <v>9</v>
      </c>
      <c r="AB4419" t="s">
        <v>32</v>
      </c>
      <c r="AC4419" t="str">
        <f t="shared" ref="AC4419:AC4482" si="975">+IF(AB4419="NULL","",IF(AB4419&lt;=500,"&lt;=500",IF(AB4419&lt;=1000,"&lt;=1000",IF(AB4419&lt;=2000,"&lt;=2000",IF(AB4419&lt;=3000,"&lt;=3000",IF(AB4419&lt;=4000,"&lt;=4000",IF(AB4419&lt;=5000,"&lt;=5000","&gt;5000")))))))</f>
        <v/>
      </c>
      <c r="AD4419" t="s">
        <v>32</v>
      </c>
      <c r="AE4419" t="str">
        <f t="shared" ref="AE4419:AE4482" si="976">+IF(AD4419="NULL","",IF(AD4419=0,"=0",IF(AD4419&lt;=8,"&lt;=8",IF(AD4419&lt;=30,"&lt;=30",IF(AD4419&lt;=60,"&lt;=60",IF(AD4419&lt;=90,"&lt;=90",IF(AD4419&lt;=120,"&lt;=120","&gt;120")))))))</f>
        <v/>
      </c>
      <c r="AF4419" t="s">
        <v>32</v>
      </c>
      <c r="AG4419" t="str">
        <f t="shared" ref="AG4419:AG4482" si="977">+IF(AF4419="NULL","",IF(AF4419&lt;=500,"&lt;=500",IF(AF4419&lt;=1000,"&lt;=1000",IF(AF4419&lt;=2000,"&lt;=2000",IF(AF4419&lt;=3000,"&lt;=3000",IF(AF4419&lt;=4000,"&lt;=4000",IF(AF4419&lt;=5000,"&lt;=5000","&gt;5000")))))))</f>
        <v/>
      </c>
      <c r="AH4419" t="s">
        <v>32</v>
      </c>
      <c r="AI4419" t="str">
        <f t="shared" ref="AI4419:AI4482" si="978">+IF(AH4419="NULL","",IF(AH4419&lt;=500,"&lt;=500",IF(AH4419&lt;=1000,"&lt;=1000",IF(AH4419&lt;=2000,"&lt;=2000",IF(AH4419&lt;=3000,"&lt;=3000",IF(AH4419&lt;=4000,"&lt;=4000",IF(AH4419&lt;=5000,"&lt;=5000","&gt;5000")))))))</f>
        <v/>
      </c>
      <c r="AJ4419" t="s">
        <v>32</v>
      </c>
      <c r="AK4419" t="str">
        <f t="shared" ref="AK4419:AK4482" si="979">+IF(AJ4419="NULL","",IF(AJ4419=0,"=0",IF(AJ4419&lt;=0.1,"&lt;=0.1",IF(AJ4419&lt;=0.2,"&lt;=0.2",IF(AJ4419&lt;=0.3,"&lt;=0.3",IF(AJ4419&lt;=0.4,"&lt;=0.4",IF(AJ4419&lt;=0.5,"&lt;=0.5",IF(AJ4419&lt;=0.6,"&lt;=0.6",IF(AJ4419&lt;=0.7,"&lt;=0.7",IF(AJ4419&lt;=0.8,"&lt;=0.8",IF(AJ4419&lt;=0.9,"&lt;=0.9","&gt;0.9")))))))))))</f>
        <v/>
      </c>
      <c r="AL4419">
        <v>0</v>
      </c>
      <c r="AM4419">
        <v>0</v>
      </c>
      <c r="AN4419">
        <v>0</v>
      </c>
      <c r="AO4419" t="s">
        <v>32</v>
      </c>
      <c r="AP4419" t="s">
        <v>32</v>
      </c>
    </row>
    <row r="4420" spans="1:42" x14ac:dyDescent="0.25">
      <c r="A4420">
        <v>201908</v>
      </c>
      <c r="B4420" t="str">
        <f t="shared" si="966"/>
        <v>2019-II</v>
      </c>
      <c r="C4420" t="s">
        <v>4486</v>
      </c>
      <c r="D4420" t="s">
        <v>4486</v>
      </c>
      <c r="E4420">
        <v>30838490</v>
      </c>
      <c r="F4420" t="s">
        <v>29</v>
      </c>
      <c r="G4420">
        <v>0</v>
      </c>
      <c r="H4420">
        <v>0</v>
      </c>
      <c r="I4420">
        <v>0</v>
      </c>
      <c r="J4420">
        <f t="shared" si="967"/>
        <v>0</v>
      </c>
      <c r="K4420" t="str">
        <f t="shared" si="968"/>
        <v>Modelamiento</v>
      </c>
      <c r="L4420">
        <f t="shared" si="969"/>
        <v>0</v>
      </c>
      <c r="M4420">
        <v>21</v>
      </c>
      <c r="N4420" t="str">
        <f t="shared" si="970"/>
        <v>&lt;=25</v>
      </c>
      <c r="O4420" t="s">
        <v>56</v>
      </c>
      <c r="P4420" t="s">
        <v>39</v>
      </c>
      <c r="Q4420">
        <v>40868</v>
      </c>
      <c r="R4420">
        <v>500</v>
      </c>
      <c r="S4420" t="str">
        <f t="shared" si="971"/>
        <v>&lt;=500</v>
      </c>
      <c r="T4420">
        <v>1169</v>
      </c>
      <c r="U4420" t="str">
        <f t="shared" si="972"/>
        <v>&lt;=1200</v>
      </c>
      <c r="V4420" t="s">
        <v>597</v>
      </c>
      <c r="W4420">
        <v>37648</v>
      </c>
      <c r="X4420" s="12">
        <f t="shared" si="973"/>
        <v>1.3280917977050574E-2</v>
      </c>
      <c r="Y4420" t="str">
        <f t="shared" si="974"/>
        <v>&lt;=0.02</v>
      </c>
      <c r="Z4420" t="s">
        <v>32</v>
      </c>
      <c r="AA4420">
        <v>9</v>
      </c>
      <c r="AB4420" t="s">
        <v>32</v>
      </c>
      <c r="AC4420" t="str">
        <f t="shared" si="975"/>
        <v/>
      </c>
      <c r="AD4420" t="s">
        <v>32</v>
      </c>
      <c r="AE4420" t="str">
        <f t="shared" si="976"/>
        <v/>
      </c>
      <c r="AF4420" t="s">
        <v>32</v>
      </c>
      <c r="AG4420" t="str">
        <f t="shared" si="977"/>
        <v/>
      </c>
      <c r="AH4420" t="s">
        <v>32</v>
      </c>
      <c r="AI4420" t="str">
        <f t="shared" si="978"/>
        <v/>
      </c>
      <c r="AJ4420" t="s">
        <v>32</v>
      </c>
      <c r="AK4420" t="str">
        <f t="shared" si="979"/>
        <v/>
      </c>
      <c r="AL4420">
        <v>0</v>
      </c>
      <c r="AM4420">
        <v>0</v>
      </c>
      <c r="AN4420">
        <v>0</v>
      </c>
      <c r="AO4420" t="s">
        <v>32</v>
      </c>
      <c r="AP4420" t="s">
        <v>32</v>
      </c>
    </row>
    <row r="4421" spans="1:42" x14ac:dyDescent="0.25">
      <c r="A4421">
        <v>201908</v>
      </c>
      <c r="B4421" t="str">
        <f t="shared" si="966"/>
        <v>2019-II</v>
      </c>
      <c r="C4421" t="s">
        <v>4487</v>
      </c>
      <c r="D4421" t="s">
        <v>4487</v>
      </c>
      <c r="E4421">
        <v>30833129</v>
      </c>
      <c r="F4421" t="s">
        <v>29</v>
      </c>
      <c r="G4421">
        <v>0</v>
      </c>
      <c r="H4421">
        <v>0</v>
      </c>
      <c r="I4421">
        <v>0</v>
      </c>
      <c r="J4421">
        <f t="shared" si="967"/>
        <v>0</v>
      </c>
      <c r="K4421" t="str">
        <f t="shared" si="968"/>
        <v>Modelamiento</v>
      </c>
      <c r="L4421">
        <f t="shared" si="969"/>
        <v>0</v>
      </c>
      <c r="M4421">
        <v>27</v>
      </c>
      <c r="N4421" t="str">
        <f t="shared" si="970"/>
        <v>&lt;=30</v>
      </c>
      <c r="O4421" t="s">
        <v>56</v>
      </c>
      <c r="P4421" t="s">
        <v>39</v>
      </c>
      <c r="Q4421">
        <v>44832</v>
      </c>
      <c r="R4421">
        <v>2473</v>
      </c>
      <c r="S4421" t="str">
        <f t="shared" si="971"/>
        <v>&lt;=2500</v>
      </c>
      <c r="T4421">
        <v>1366</v>
      </c>
      <c r="U4421" t="str">
        <f t="shared" si="972"/>
        <v>&lt;=1400</v>
      </c>
      <c r="V4421" t="s">
        <v>597</v>
      </c>
      <c r="W4421">
        <v>43585</v>
      </c>
      <c r="X4421" s="12">
        <f t="shared" si="973"/>
        <v>5.6739704026614664E-2</v>
      </c>
      <c r="Y4421" t="str">
        <f t="shared" si="974"/>
        <v>&lt;=0.06</v>
      </c>
      <c r="Z4421" t="s">
        <v>32</v>
      </c>
      <c r="AA4421">
        <v>2</v>
      </c>
      <c r="AB4421">
        <v>2531.17</v>
      </c>
      <c r="AC4421" t="str">
        <f t="shared" si="975"/>
        <v>&lt;=3000</v>
      </c>
      <c r="AD4421">
        <v>97</v>
      </c>
      <c r="AE4421" t="str">
        <f t="shared" si="976"/>
        <v>&lt;=120</v>
      </c>
      <c r="AF4421">
        <v>0</v>
      </c>
      <c r="AG4421" t="str">
        <f t="shared" si="977"/>
        <v>&lt;=500</v>
      </c>
      <c r="AH4421">
        <v>3922</v>
      </c>
      <c r="AI4421" t="str">
        <f t="shared" si="978"/>
        <v>&lt;=4000</v>
      </c>
      <c r="AJ4421">
        <v>0.65569999999999995</v>
      </c>
      <c r="AK4421" t="str">
        <f t="shared" si="979"/>
        <v>&lt;=0.7</v>
      </c>
      <c r="AL4421">
        <v>12</v>
      </c>
      <c r="AM4421">
        <v>10</v>
      </c>
      <c r="AN4421">
        <v>0</v>
      </c>
      <c r="AO4421">
        <v>1</v>
      </c>
      <c r="AP4421" t="s">
        <v>32</v>
      </c>
    </row>
    <row r="4422" spans="1:42" x14ac:dyDescent="0.25">
      <c r="A4422">
        <v>201908</v>
      </c>
      <c r="B4422" t="str">
        <f t="shared" si="966"/>
        <v>2019-II</v>
      </c>
      <c r="C4422" t="s">
        <v>4488</v>
      </c>
      <c r="D4422" t="s">
        <v>4488</v>
      </c>
      <c r="E4422">
        <v>30834587</v>
      </c>
      <c r="F4422" t="s">
        <v>29</v>
      </c>
      <c r="G4422">
        <v>0</v>
      </c>
      <c r="H4422">
        <v>0</v>
      </c>
      <c r="I4422">
        <v>0</v>
      </c>
      <c r="J4422">
        <f t="shared" si="967"/>
        <v>0</v>
      </c>
      <c r="K4422" t="str">
        <f t="shared" si="968"/>
        <v>Modelamiento</v>
      </c>
      <c r="L4422">
        <f t="shared" si="969"/>
        <v>0</v>
      </c>
      <c r="M4422">
        <v>30</v>
      </c>
      <c r="N4422" t="str">
        <f t="shared" si="970"/>
        <v>&lt;=30</v>
      </c>
      <c r="O4422" t="s">
        <v>56</v>
      </c>
      <c r="P4422" t="s">
        <v>31</v>
      </c>
      <c r="Q4422">
        <v>35618</v>
      </c>
      <c r="R4422">
        <v>1031</v>
      </c>
      <c r="S4422" t="str">
        <f t="shared" si="971"/>
        <v>&lt;=1500</v>
      </c>
      <c r="T4422">
        <v>861</v>
      </c>
      <c r="U4422" t="str">
        <f t="shared" si="972"/>
        <v>&lt;=1000</v>
      </c>
      <c r="V4422" t="s">
        <v>589</v>
      </c>
      <c r="W4422">
        <v>33679</v>
      </c>
      <c r="X4422" s="12">
        <f t="shared" si="973"/>
        <v>3.0612547878499957E-2</v>
      </c>
      <c r="Y4422" t="str">
        <f t="shared" si="974"/>
        <v>&lt;=0.04</v>
      </c>
      <c r="Z4422" t="s">
        <v>32</v>
      </c>
      <c r="AA4422">
        <v>9</v>
      </c>
      <c r="AB4422" t="s">
        <v>32</v>
      </c>
      <c r="AC4422" t="str">
        <f t="shared" si="975"/>
        <v/>
      </c>
      <c r="AD4422" t="s">
        <v>32</v>
      </c>
      <c r="AE4422" t="str">
        <f t="shared" si="976"/>
        <v/>
      </c>
      <c r="AF4422" t="s">
        <v>32</v>
      </c>
      <c r="AG4422" t="str">
        <f t="shared" si="977"/>
        <v/>
      </c>
      <c r="AH4422" t="s">
        <v>32</v>
      </c>
      <c r="AI4422" t="str">
        <f t="shared" si="978"/>
        <v/>
      </c>
      <c r="AJ4422" t="s">
        <v>32</v>
      </c>
      <c r="AK4422" t="str">
        <f t="shared" si="979"/>
        <v/>
      </c>
      <c r="AL4422">
        <v>0</v>
      </c>
      <c r="AM4422">
        <v>0</v>
      </c>
      <c r="AN4422">
        <v>0</v>
      </c>
      <c r="AO4422" t="s">
        <v>32</v>
      </c>
      <c r="AP4422" t="s">
        <v>32</v>
      </c>
    </row>
    <row r="4423" spans="1:42" x14ac:dyDescent="0.25">
      <c r="A4423">
        <v>201908</v>
      </c>
      <c r="B4423" t="str">
        <f t="shared" si="966"/>
        <v>2019-II</v>
      </c>
      <c r="C4423" t="s">
        <v>4489</v>
      </c>
      <c r="D4423" t="s">
        <v>4489</v>
      </c>
      <c r="E4423">
        <v>30825862</v>
      </c>
      <c r="F4423" t="s">
        <v>29</v>
      </c>
      <c r="G4423">
        <v>0</v>
      </c>
      <c r="H4423">
        <v>0</v>
      </c>
      <c r="I4423">
        <v>0</v>
      </c>
      <c r="J4423">
        <f t="shared" si="967"/>
        <v>0</v>
      </c>
      <c r="K4423" t="str">
        <f t="shared" si="968"/>
        <v>Modelamiento</v>
      </c>
      <c r="L4423">
        <f t="shared" si="969"/>
        <v>0</v>
      </c>
      <c r="M4423">
        <v>41</v>
      </c>
      <c r="N4423" t="str">
        <f t="shared" si="970"/>
        <v>&lt;=45</v>
      </c>
      <c r="O4423" t="s">
        <v>56</v>
      </c>
      <c r="P4423" t="s">
        <v>39</v>
      </c>
      <c r="Q4423">
        <v>39839</v>
      </c>
      <c r="R4423">
        <v>500</v>
      </c>
      <c r="S4423" t="str">
        <f t="shared" si="971"/>
        <v>&lt;=500</v>
      </c>
      <c r="T4423">
        <v>964</v>
      </c>
      <c r="U4423" t="str">
        <f t="shared" si="972"/>
        <v>&lt;=1000</v>
      </c>
      <c r="V4423" t="s">
        <v>587</v>
      </c>
      <c r="W4423">
        <v>37369</v>
      </c>
      <c r="X4423" s="12">
        <f t="shared" si="973"/>
        <v>1.3380074393213627E-2</v>
      </c>
      <c r="Y4423" t="str">
        <f t="shared" si="974"/>
        <v>&lt;=0.02</v>
      </c>
      <c r="Z4423" t="s">
        <v>32</v>
      </c>
      <c r="AA4423">
        <v>4</v>
      </c>
      <c r="AB4423">
        <v>856.91</v>
      </c>
      <c r="AC4423" t="str">
        <f t="shared" si="975"/>
        <v>&lt;=1000</v>
      </c>
      <c r="AD4423">
        <v>1266</v>
      </c>
      <c r="AE4423" t="str">
        <f t="shared" si="976"/>
        <v>&gt;120</v>
      </c>
      <c r="AF4423">
        <v>856.91</v>
      </c>
      <c r="AG4423" t="str">
        <f t="shared" si="977"/>
        <v>&lt;=1000</v>
      </c>
      <c r="AH4423" t="s">
        <v>32</v>
      </c>
      <c r="AI4423" t="str">
        <f t="shared" si="978"/>
        <v/>
      </c>
      <c r="AJ4423" t="s">
        <v>32</v>
      </c>
      <c r="AK4423" t="str">
        <f t="shared" si="979"/>
        <v/>
      </c>
      <c r="AL4423">
        <v>12</v>
      </c>
      <c r="AM4423">
        <v>0</v>
      </c>
      <c r="AN4423">
        <v>12</v>
      </c>
      <c r="AO4423" t="s">
        <v>32</v>
      </c>
      <c r="AP4423">
        <v>1</v>
      </c>
    </row>
    <row r="4424" spans="1:42" x14ac:dyDescent="0.25">
      <c r="A4424">
        <v>201909</v>
      </c>
      <c r="B4424" t="str">
        <f t="shared" si="966"/>
        <v>2019-II</v>
      </c>
      <c r="C4424" t="s">
        <v>4490</v>
      </c>
      <c r="D4424" t="s">
        <v>4490</v>
      </c>
      <c r="E4424">
        <v>30834406</v>
      </c>
      <c r="F4424" t="s">
        <v>29</v>
      </c>
      <c r="G4424">
        <v>0</v>
      </c>
      <c r="H4424">
        <v>0</v>
      </c>
      <c r="I4424">
        <v>0</v>
      </c>
      <c r="J4424">
        <f t="shared" si="967"/>
        <v>0</v>
      </c>
      <c r="K4424" t="str">
        <f t="shared" si="968"/>
        <v>Modelamiento</v>
      </c>
      <c r="L4424">
        <f t="shared" si="969"/>
        <v>1</v>
      </c>
      <c r="M4424">
        <v>52</v>
      </c>
      <c r="N4424" t="str">
        <f t="shared" si="970"/>
        <v>&lt;=55</v>
      </c>
      <c r="O4424" t="s">
        <v>56</v>
      </c>
      <c r="P4424" t="s">
        <v>35</v>
      </c>
      <c r="Q4424">
        <v>41889</v>
      </c>
      <c r="R4424">
        <v>0</v>
      </c>
      <c r="S4424" t="str">
        <f t="shared" si="971"/>
        <v>=0</v>
      </c>
      <c r="T4424">
        <v>1275</v>
      </c>
      <c r="U4424" t="str">
        <f t="shared" si="972"/>
        <v>&lt;=1300</v>
      </c>
      <c r="V4424" t="s">
        <v>597</v>
      </c>
      <c r="W4424">
        <v>38919</v>
      </c>
      <c r="X4424" s="12">
        <f t="shared" si="973"/>
        <v>0</v>
      </c>
      <c r="Y4424" t="str">
        <f t="shared" si="974"/>
        <v>=0</v>
      </c>
      <c r="Z4424" t="s">
        <v>32</v>
      </c>
      <c r="AA4424">
        <v>4</v>
      </c>
      <c r="AB4424">
        <v>7304.05</v>
      </c>
      <c r="AC4424" t="str">
        <f t="shared" si="975"/>
        <v>&gt;5000</v>
      </c>
      <c r="AD4424">
        <v>1019</v>
      </c>
      <c r="AE4424" t="str">
        <f t="shared" si="976"/>
        <v>&gt;120</v>
      </c>
      <c r="AF4424">
        <v>833.99</v>
      </c>
      <c r="AG4424" t="str">
        <f t="shared" si="977"/>
        <v>&lt;=1000</v>
      </c>
      <c r="AH4424">
        <v>750</v>
      </c>
      <c r="AI4424" t="str">
        <f t="shared" si="978"/>
        <v>&lt;=1000</v>
      </c>
      <c r="AJ4424">
        <v>0.24179999999999999</v>
      </c>
      <c r="AK4424" t="str">
        <f t="shared" si="979"/>
        <v>&lt;=0.3</v>
      </c>
      <c r="AL4424">
        <v>12</v>
      </c>
      <c r="AM4424">
        <v>0</v>
      </c>
      <c r="AN4424">
        <v>7</v>
      </c>
      <c r="AO4424" t="s">
        <v>32</v>
      </c>
      <c r="AP4424">
        <v>1</v>
      </c>
    </row>
    <row r="4425" spans="1:42" x14ac:dyDescent="0.25">
      <c r="A4425">
        <v>201909</v>
      </c>
      <c r="B4425" t="str">
        <f t="shared" si="966"/>
        <v>2019-II</v>
      </c>
      <c r="C4425" t="s">
        <v>4491</v>
      </c>
      <c r="D4425" t="s">
        <v>4491</v>
      </c>
      <c r="E4425">
        <v>30837376</v>
      </c>
      <c r="F4425" t="s">
        <v>29</v>
      </c>
      <c r="G4425">
        <v>0</v>
      </c>
      <c r="H4425">
        <v>0</v>
      </c>
      <c r="I4425">
        <v>0</v>
      </c>
      <c r="J4425">
        <f t="shared" si="967"/>
        <v>0</v>
      </c>
      <c r="K4425" t="str">
        <f t="shared" si="968"/>
        <v>Modelamiento</v>
      </c>
      <c r="L4425">
        <f t="shared" si="969"/>
        <v>1</v>
      </c>
      <c r="M4425">
        <v>47</v>
      </c>
      <c r="N4425" t="str">
        <f t="shared" si="970"/>
        <v>&lt;=50</v>
      </c>
      <c r="O4425" t="s">
        <v>72</v>
      </c>
      <c r="P4425" t="s">
        <v>39</v>
      </c>
      <c r="Q4425">
        <v>35918</v>
      </c>
      <c r="R4425">
        <v>800</v>
      </c>
      <c r="S4425" t="str">
        <f t="shared" si="971"/>
        <v>&lt;=1000</v>
      </c>
      <c r="T4425">
        <v>1213</v>
      </c>
      <c r="U4425" t="str">
        <f t="shared" si="972"/>
        <v>&lt;=1300</v>
      </c>
      <c r="V4425" t="s">
        <v>597</v>
      </c>
      <c r="W4425">
        <v>33748</v>
      </c>
      <c r="X4425" s="12">
        <f t="shared" si="973"/>
        <v>2.3705108450871162E-2</v>
      </c>
      <c r="Y4425" t="str">
        <f t="shared" si="974"/>
        <v>&lt;=0.03</v>
      </c>
      <c r="Z4425" t="s">
        <v>32</v>
      </c>
      <c r="AA4425">
        <v>4</v>
      </c>
      <c r="AB4425">
        <v>4356.3900000000003</v>
      </c>
      <c r="AC4425" t="str">
        <f t="shared" si="975"/>
        <v>&lt;=5000</v>
      </c>
      <c r="AD4425">
        <v>228</v>
      </c>
      <c r="AE4425" t="str">
        <f t="shared" si="976"/>
        <v>&gt;120</v>
      </c>
      <c r="AF4425">
        <v>2062.14</v>
      </c>
      <c r="AG4425" t="str">
        <f t="shared" si="977"/>
        <v>&lt;=3000</v>
      </c>
      <c r="AH4425">
        <v>3500</v>
      </c>
      <c r="AI4425" t="str">
        <f t="shared" si="978"/>
        <v>&lt;=4000</v>
      </c>
      <c r="AJ4425">
        <v>1</v>
      </c>
      <c r="AK4425" t="str">
        <f t="shared" si="979"/>
        <v>&gt;0.9</v>
      </c>
      <c r="AL4425">
        <v>12</v>
      </c>
      <c r="AM4425">
        <v>4</v>
      </c>
      <c r="AN4425">
        <v>0</v>
      </c>
      <c r="AO4425">
        <v>9</v>
      </c>
      <c r="AP4425" t="s">
        <v>32</v>
      </c>
    </row>
    <row r="4426" spans="1:42" x14ac:dyDescent="0.25">
      <c r="A4426">
        <v>201909</v>
      </c>
      <c r="B4426" t="str">
        <f t="shared" si="966"/>
        <v>2019-II</v>
      </c>
      <c r="C4426" t="s">
        <v>4492</v>
      </c>
      <c r="D4426" t="s">
        <v>4492</v>
      </c>
      <c r="E4426">
        <v>30847768</v>
      </c>
      <c r="F4426" t="s">
        <v>29</v>
      </c>
      <c r="G4426">
        <v>0</v>
      </c>
      <c r="H4426">
        <v>0</v>
      </c>
      <c r="I4426">
        <v>0</v>
      </c>
      <c r="J4426">
        <f t="shared" si="967"/>
        <v>0</v>
      </c>
      <c r="K4426" t="str">
        <f t="shared" si="968"/>
        <v>Modelamiento</v>
      </c>
      <c r="L4426">
        <f t="shared" si="969"/>
        <v>1</v>
      </c>
      <c r="M4426">
        <v>37</v>
      </c>
      <c r="N4426" t="str">
        <f t="shared" si="970"/>
        <v>&lt;=40</v>
      </c>
      <c r="O4426" t="s">
        <v>72</v>
      </c>
      <c r="P4426" t="s">
        <v>39</v>
      </c>
      <c r="Q4426">
        <v>40135</v>
      </c>
      <c r="R4426">
        <v>500</v>
      </c>
      <c r="S4426" t="str">
        <f t="shared" si="971"/>
        <v>&lt;=500</v>
      </c>
      <c r="T4426">
        <v>1367</v>
      </c>
      <c r="U4426" t="str">
        <f t="shared" si="972"/>
        <v>&lt;=1400</v>
      </c>
      <c r="V4426" t="s">
        <v>589</v>
      </c>
      <c r="W4426">
        <v>37665</v>
      </c>
      <c r="X4426" s="12">
        <f t="shared" si="973"/>
        <v>1.3274923669188901E-2</v>
      </c>
      <c r="Y4426" t="str">
        <f t="shared" si="974"/>
        <v>&lt;=0.02</v>
      </c>
      <c r="Z4426" t="s">
        <v>32</v>
      </c>
      <c r="AA4426">
        <v>0</v>
      </c>
      <c r="AB4426">
        <v>21286.16</v>
      </c>
      <c r="AC4426" t="str">
        <f t="shared" si="975"/>
        <v>&gt;5000</v>
      </c>
      <c r="AD4426">
        <v>0</v>
      </c>
      <c r="AE4426" t="str">
        <f t="shared" si="976"/>
        <v>=0</v>
      </c>
      <c r="AF4426">
        <v>0</v>
      </c>
      <c r="AG4426" t="str">
        <f t="shared" si="977"/>
        <v>&lt;=500</v>
      </c>
      <c r="AH4426">
        <v>3689.05</v>
      </c>
      <c r="AI4426" t="str">
        <f t="shared" si="978"/>
        <v>&lt;=4000</v>
      </c>
      <c r="AJ4426">
        <v>0.98960000000000004</v>
      </c>
      <c r="AK4426" t="str">
        <f t="shared" si="979"/>
        <v>&gt;0.9</v>
      </c>
      <c r="AL4426">
        <v>12</v>
      </c>
      <c r="AM4426">
        <v>12</v>
      </c>
      <c r="AN4426">
        <v>0</v>
      </c>
      <c r="AO4426">
        <v>1</v>
      </c>
      <c r="AP4426" t="s">
        <v>32</v>
      </c>
    </row>
    <row r="4427" spans="1:42" x14ac:dyDescent="0.25">
      <c r="A4427">
        <v>201909</v>
      </c>
      <c r="B4427" t="str">
        <f t="shared" si="966"/>
        <v>2019-II</v>
      </c>
      <c r="C4427" t="s">
        <v>4493</v>
      </c>
      <c r="D4427" t="s">
        <v>4493</v>
      </c>
      <c r="E4427">
        <v>30840880</v>
      </c>
      <c r="F4427" t="s">
        <v>29</v>
      </c>
      <c r="G4427">
        <v>0</v>
      </c>
      <c r="H4427">
        <v>0</v>
      </c>
      <c r="I4427">
        <v>0</v>
      </c>
      <c r="J4427">
        <f t="shared" si="967"/>
        <v>0</v>
      </c>
      <c r="K4427" t="str">
        <f t="shared" si="968"/>
        <v>Modelamiento</v>
      </c>
      <c r="L4427">
        <f t="shared" si="969"/>
        <v>1</v>
      </c>
      <c r="M4427">
        <v>65</v>
      </c>
      <c r="N4427" t="str">
        <f t="shared" si="970"/>
        <v>&gt;60</v>
      </c>
      <c r="O4427" t="s">
        <v>72</v>
      </c>
      <c r="P4427" t="s">
        <v>31</v>
      </c>
      <c r="Q4427">
        <v>46488</v>
      </c>
      <c r="R4427">
        <v>0</v>
      </c>
      <c r="S4427" t="str">
        <f t="shared" si="971"/>
        <v>=0</v>
      </c>
      <c r="T4427">
        <v>1128</v>
      </c>
      <c r="U4427" t="str">
        <f t="shared" si="972"/>
        <v>&lt;=1200</v>
      </c>
      <c r="V4427" t="s">
        <v>589</v>
      </c>
      <c r="W4427">
        <v>43518</v>
      </c>
      <c r="X4427" s="12">
        <f t="shared" si="973"/>
        <v>0</v>
      </c>
      <c r="Y4427" t="str">
        <f t="shared" si="974"/>
        <v>=0</v>
      </c>
      <c r="Z4427" t="s">
        <v>32</v>
      </c>
      <c r="AA4427">
        <v>0</v>
      </c>
      <c r="AB4427">
        <v>11456.39</v>
      </c>
      <c r="AC4427" t="str">
        <f t="shared" si="975"/>
        <v>&gt;5000</v>
      </c>
      <c r="AD4427">
        <v>23</v>
      </c>
      <c r="AE4427" t="str">
        <f t="shared" si="976"/>
        <v>&lt;=30</v>
      </c>
      <c r="AF4427">
        <v>0</v>
      </c>
      <c r="AG4427" t="str">
        <f t="shared" si="977"/>
        <v>&lt;=500</v>
      </c>
      <c r="AH4427">
        <v>1000</v>
      </c>
      <c r="AI4427" t="str">
        <f t="shared" si="978"/>
        <v>&lt;=1000</v>
      </c>
      <c r="AJ4427">
        <v>0.93479999999999996</v>
      </c>
      <c r="AK4427" t="str">
        <f t="shared" si="979"/>
        <v>&gt;0.9</v>
      </c>
      <c r="AL4427">
        <v>12</v>
      </c>
      <c r="AM4427">
        <v>10</v>
      </c>
      <c r="AN4427">
        <v>0</v>
      </c>
      <c r="AO4427">
        <v>3</v>
      </c>
      <c r="AP4427" t="s">
        <v>32</v>
      </c>
    </row>
    <row r="4428" spans="1:42" x14ac:dyDescent="0.25">
      <c r="A4428">
        <v>201909</v>
      </c>
      <c r="B4428" t="str">
        <f t="shared" si="966"/>
        <v>2019-II</v>
      </c>
      <c r="C4428" t="s">
        <v>4494</v>
      </c>
      <c r="D4428" t="s">
        <v>4494</v>
      </c>
      <c r="E4428">
        <v>30828263</v>
      </c>
      <c r="F4428" t="s">
        <v>29</v>
      </c>
      <c r="G4428">
        <v>0</v>
      </c>
      <c r="H4428">
        <v>0</v>
      </c>
      <c r="I4428">
        <v>0</v>
      </c>
      <c r="J4428">
        <f t="shared" si="967"/>
        <v>0</v>
      </c>
      <c r="K4428" t="str">
        <f t="shared" si="968"/>
        <v>Modelamiento</v>
      </c>
      <c r="L4428">
        <f t="shared" si="969"/>
        <v>1</v>
      </c>
      <c r="M4428">
        <v>38</v>
      </c>
      <c r="N4428" t="str">
        <f t="shared" si="970"/>
        <v>&lt;=40</v>
      </c>
      <c r="O4428" t="s">
        <v>72</v>
      </c>
      <c r="P4428" t="s">
        <v>35</v>
      </c>
      <c r="Q4428">
        <v>39241</v>
      </c>
      <c r="R4428">
        <v>0</v>
      </c>
      <c r="S4428" t="str">
        <f t="shared" si="971"/>
        <v>=0</v>
      </c>
      <c r="T4428">
        <v>1333</v>
      </c>
      <c r="U4428" t="str">
        <f t="shared" si="972"/>
        <v>&lt;=1400</v>
      </c>
      <c r="V4428" t="s">
        <v>585</v>
      </c>
      <c r="W4428">
        <v>36271</v>
      </c>
      <c r="X4428" s="12">
        <f t="shared" si="973"/>
        <v>0</v>
      </c>
      <c r="Y4428" t="str">
        <f t="shared" si="974"/>
        <v>=0</v>
      </c>
      <c r="Z4428" t="s">
        <v>32</v>
      </c>
      <c r="AA4428">
        <v>0</v>
      </c>
      <c r="AB4428">
        <v>12069.16</v>
      </c>
      <c r="AC4428" t="str">
        <f t="shared" si="975"/>
        <v>&gt;5000</v>
      </c>
      <c r="AD4428">
        <v>0</v>
      </c>
      <c r="AE4428" t="str">
        <f t="shared" si="976"/>
        <v>=0</v>
      </c>
      <c r="AF4428">
        <v>0</v>
      </c>
      <c r="AG4428" t="str">
        <f t="shared" si="977"/>
        <v>&lt;=500</v>
      </c>
      <c r="AH4428">
        <v>9040.51</v>
      </c>
      <c r="AI4428" t="str">
        <f t="shared" si="978"/>
        <v>&gt;5000</v>
      </c>
      <c r="AJ4428">
        <v>0.89739999999999998</v>
      </c>
      <c r="AK4428" t="str">
        <f t="shared" si="979"/>
        <v>&lt;=0.9</v>
      </c>
      <c r="AL4428">
        <v>12</v>
      </c>
      <c r="AM4428">
        <v>12</v>
      </c>
      <c r="AN4428">
        <v>0</v>
      </c>
      <c r="AO4428">
        <v>1</v>
      </c>
      <c r="AP4428" t="s">
        <v>32</v>
      </c>
    </row>
    <row r="4429" spans="1:42" x14ac:dyDescent="0.25">
      <c r="A4429">
        <v>201909</v>
      </c>
      <c r="B4429" t="str">
        <f t="shared" si="966"/>
        <v>2019-II</v>
      </c>
      <c r="C4429" t="s">
        <v>4495</v>
      </c>
      <c r="D4429" t="s">
        <v>4495</v>
      </c>
      <c r="E4429">
        <v>30822628</v>
      </c>
      <c r="F4429" t="s">
        <v>29</v>
      </c>
      <c r="G4429">
        <v>0</v>
      </c>
      <c r="H4429">
        <v>0</v>
      </c>
      <c r="I4429">
        <v>0</v>
      </c>
      <c r="J4429">
        <f t="shared" si="967"/>
        <v>0</v>
      </c>
      <c r="K4429" t="str">
        <f t="shared" si="968"/>
        <v>Modelamiento</v>
      </c>
      <c r="L4429">
        <f t="shared" si="969"/>
        <v>1</v>
      </c>
      <c r="M4429">
        <v>36</v>
      </c>
      <c r="N4429" t="str">
        <f t="shared" si="970"/>
        <v>&lt;=40</v>
      </c>
      <c r="O4429" t="s">
        <v>56</v>
      </c>
      <c r="P4429" t="s">
        <v>31</v>
      </c>
      <c r="Q4429">
        <v>37866</v>
      </c>
      <c r="R4429">
        <v>2473</v>
      </c>
      <c r="S4429" t="str">
        <f t="shared" si="971"/>
        <v>&lt;=2500</v>
      </c>
      <c r="T4429">
        <v>915</v>
      </c>
      <c r="U4429" t="str">
        <f t="shared" si="972"/>
        <v>&lt;=1000</v>
      </c>
      <c r="V4429" t="s">
        <v>612</v>
      </c>
      <c r="W4429">
        <v>37369</v>
      </c>
      <c r="X4429" s="12">
        <f t="shared" si="973"/>
        <v>6.6177847948834592E-2</v>
      </c>
      <c r="Y4429" t="str">
        <f t="shared" si="974"/>
        <v>&gt;0.06</v>
      </c>
      <c r="Z4429" t="s">
        <v>32</v>
      </c>
      <c r="AA4429">
        <v>4</v>
      </c>
      <c r="AB4429">
        <v>2811.43</v>
      </c>
      <c r="AC4429" t="str">
        <f t="shared" si="975"/>
        <v>&lt;=3000</v>
      </c>
      <c r="AD4429">
        <v>1991</v>
      </c>
      <c r="AE4429" t="str">
        <f t="shared" si="976"/>
        <v>&gt;120</v>
      </c>
      <c r="AF4429">
        <v>2811.43</v>
      </c>
      <c r="AG4429" t="str">
        <f t="shared" si="977"/>
        <v>&lt;=3000</v>
      </c>
      <c r="AH4429" t="s">
        <v>32</v>
      </c>
      <c r="AI4429" t="str">
        <f t="shared" si="978"/>
        <v/>
      </c>
      <c r="AJ4429" t="s">
        <v>32</v>
      </c>
      <c r="AK4429" t="str">
        <f t="shared" si="979"/>
        <v/>
      </c>
      <c r="AL4429">
        <v>12</v>
      </c>
      <c r="AM4429">
        <v>0</v>
      </c>
      <c r="AN4429">
        <v>12</v>
      </c>
      <c r="AO4429" t="s">
        <v>32</v>
      </c>
      <c r="AP4429">
        <v>1</v>
      </c>
    </row>
    <row r="4430" spans="1:42" x14ac:dyDescent="0.25">
      <c r="A4430">
        <v>201909</v>
      </c>
      <c r="B4430" t="str">
        <f t="shared" si="966"/>
        <v>2019-II</v>
      </c>
      <c r="C4430" t="s">
        <v>4496</v>
      </c>
      <c r="D4430" t="s">
        <v>4496</v>
      </c>
      <c r="E4430">
        <v>30811926</v>
      </c>
      <c r="F4430" t="s">
        <v>29</v>
      </c>
      <c r="G4430">
        <v>1</v>
      </c>
      <c r="H4430">
        <v>0</v>
      </c>
      <c r="I4430">
        <v>0</v>
      </c>
      <c r="J4430">
        <f t="shared" si="967"/>
        <v>0</v>
      </c>
      <c r="K4430" t="str">
        <f t="shared" si="968"/>
        <v>Modelamiento</v>
      </c>
      <c r="L4430">
        <f t="shared" si="969"/>
        <v>1</v>
      </c>
      <c r="M4430">
        <v>24</v>
      </c>
      <c r="N4430" t="str">
        <f t="shared" si="970"/>
        <v>&lt;=25</v>
      </c>
      <c r="O4430" t="s">
        <v>56</v>
      </c>
      <c r="P4430" t="s">
        <v>39</v>
      </c>
      <c r="Q4430">
        <v>40347</v>
      </c>
      <c r="R4430">
        <v>500</v>
      </c>
      <c r="S4430" t="str">
        <f t="shared" si="971"/>
        <v>&lt;=500</v>
      </c>
      <c r="T4430">
        <v>1381</v>
      </c>
      <c r="U4430" t="str">
        <f t="shared" si="972"/>
        <v>&lt;=1400</v>
      </c>
      <c r="V4430" t="s">
        <v>589</v>
      </c>
      <c r="W4430">
        <v>37127</v>
      </c>
      <c r="X4430" s="12">
        <f t="shared" si="973"/>
        <v>1.3467287957551108E-2</v>
      </c>
      <c r="Y4430" t="str">
        <f t="shared" si="974"/>
        <v>&lt;=0.02</v>
      </c>
      <c r="Z4430" t="s">
        <v>32</v>
      </c>
      <c r="AA4430">
        <v>4</v>
      </c>
      <c r="AB4430">
        <v>1718.3</v>
      </c>
      <c r="AC4430" t="str">
        <f t="shared" si="975"/>
        <v>&lt;=2000</v>
      </c>
      <c r="AD4430">
        <v>1776</v>
      </c>
      <c r="AE4430" t="str">
        <f t="shared" si="976"/>
        <v>&gt;120</v>
      </c>
      <c r="AF4430">
        <v>1718.3</v>
      </c>
      <c r="AG4430" t="str">
        <f t="shared" si="977"/>
        <v>&lt;=2000</v>
      </c>
      <c r="AH4430" t="s">
        <v>32</v>
      </c>
      <c r="AI4430" t="str">
        <f t="shared" si="978"/>
        <v/>
      </c>
      <c r="AJ4430" t="s">
        <v>32</v>
      </c>
      <c r="AK4430" t="str">
        <f t="shared" si="979"/>
        <v/>
      </c>
      <c r="AL4430">
        <v>12</v>
      </c>
      <c r="AM4430">
        <v>0</v>
      </c>
      <c r="AN4430">
        <v>12</v>
      </c>
      <c r="AO4430" t="s">
        <v>32</v>
      </c>
      <c r="AP4430">
        <v>1</v>
      </c>
    </row>
    <row r="4431" spans="1:42" x14ac:dyDescent="0.25">
      <c r="A4431">
        <v>201909</v>
      </c>
      <c r="B4431" t="str">
        <f t="shared" si="966"/>
        <v>2019-II</v>
      </c>
      <c r="C4431" t="s">
        <v>4497</v>
      </c>
      <c r="D4431" t="s">
        <v>4497</v>
      </c>
      <c r="E4431">
        <v>30808619</v>
      </c>
      <c r="F4431" t="s">
        <v>29</v>
      </c>
      <c r="G4431">
        <v>0</v>
      </c>
      <c r="H4431">
        <v>0</v>
      </c>
      <c r="I4431">
        <v>0</v>
      </c>
      <c r="J4431">
        <f t="shared" si="967"/>
        <v>0</v>
      </c>
      <c r="K4431" t="str">
        <f t="shared" si="968"/>
        <v>Modelamiento</v>
      </c>
      <c r="L4431">
        <f t="shared" si="969"/>
        <v>1</v>
      </c>
      <c r="M4431">
        <v>23</v>
      </c>
      <c r="N4431" t="str">
        <f t="shared" si="970"/>
        <v>&lt;=25</v>
      </c>
      <c r="O4431" t="s">
        <v>56</v>
      </c>
      <c r="P4431" t="s">
        <v>39</v>
      </c>
      <c r="Q4431">
        <v>45572</v>
      </c>
      <c r="R4431">
        <v>1031</v>
      </c>
      <c r="S4431" t="str">
        <f t="shared" si="971"/>
        <v>&lt;=1500</v>
      </c>
      <c r="T4431">
        <v>1236</v>
      </c>
      <c r="U4431" t="str">
        <f t="shared" si="972"/>
        <v>&lt;=1300</v>
      </c>
      <c r="V4431" t="s">
        <v>585</v>
      </c>
      <c r="W4431">
        <v>43633</v>
      </c>
      <c r="X4431" s="12">
        <f t="shared" si="973"/>
        <v>2.3628904728072789E-2</v>
      </c>
      <c r="Y4431" t="str">
        <f t="shared" si="974"/>
        <v>&lt;=0.03</v>
      </c>
      <c r="Z4431" t="s">
        <v>32</v>
      </c>
      <c r="AA4431">
        <v>0</v>
      </c>
      <c r="AB4431">
        <v>1060</v>
      </c>
      <c r="AC4431" t="str">
        <f t="shared" si="975"/>
        <v>&lt;=2000</v>
      </c>
      <c r="AD4431">
        <v>0</v>
      </c>
      <c r="AE4431" t="str">
        <f t="shared" si="976"/>
        <v>=0</v>
      </c>
      <c r="AF4431">
        <v>0</v>
      </c>
      <c r="AG4431" t="str">
        <f t="shared" si="977"/>
        <v>&lt;=500</v>
      </c>
      <c r="AH4431" t="s">
        <v>32</v>
      </c>
      <c r="AI4431" t="str">
        <f t="shared" si="978"/>
        <v/>
      </c>
      <c r="AJ4431" t="s">
        <v>32</v>
      </c>
      <c r="AK4431" t="str">
        <f t="shared" si="979"/>
        <v/>
      </c>
      <c r="AL4431">
        <v>2</v>
      </c>
      <c r="AM4431">
        <v>2</v>
      </c>
      <c r="AN4431">
        <v>0</v>
      </c>
      <c r="AO4431">
        <v>1</v>
      </c>
      <c r="AP4431" t="s">
        <v>32</v>
      </c>
    </row>
    <row r="4432" spans="1:42" x14ac:dyDescent="0.25">
      <c r="A4432">
        <v>201909</v>
      </c>
      <c r="B4432" t="str">
        <f t="shared" si="966"/>
        <v>2019-II</v>
      </c>
      <c r="C4432" t="s">
        <v>4498</v>
      </c>
      <c r="D4432" t="s">
        <v>4498</v>
      </c>
      <c r="E4432">
        <v>30841215</v>
      </c>
      <c r="F4432" t="s">
        <v>29</v>
      </c>
      <c r="G4432">
        <v>0</v>
      </c>
      <c r="H4432">
        <v>0</v>
      </c>
      <c r="I4432">
        <v>0</v>
      </c>
      <c r="J4432">
        <f t="shared" si="967"/>
        <v>0</v>
      </c>
      <c r="K4432" t="str">
        <f t="shared" si="968"/>
        <v>Modelamiento</v>
      </c>
      <c r="L4432">
        <f t="shared" si="969"/>
        <v>1</v>
      </c>
      <c r="M4432">
        <v>36</v>
      </c>
      <c r="N4432" t="str">
        <f t="shared" si="970"/>
        <v>&lt;=40</v>
      </c>
      <c r="O4432" t="s">
        <v>56</v>
      </c>
      <c r="P4432" t="s">
        <v>39</v>
      </c>
      <c r="Q4432">
        <v>34732</v>
      </c>
      <c r="R4432">
        <v>500</v>
      </c>
      <c r="S4432" t="str">
        <f t="shared" si="971"/>
        <v>&lt;=500</v>
      </c>
      <c r="T4432">
        <v>1189</v>
      </c>
      <c r="U4432" t="str">
        <f t="shared" si="972"/>
        <v>&lt;=1200</v>
      </c>
      <c r="V4432" t="s">
        <v>614</v>
      </c>
      <c r="W4432">
        <v>31512</v>
      </c>
      <c r="X4432" s="12">
        <f t="shared" si="973"/>
        <v>1.5866971312515868E-2</v>
      </c>
      <c r="Y4432" t="str">
        <f t="shared" si="974"/>
        <v>&lt;=0.02</v>
      </c>
      <c r="Z4432" t="s">
        <v>32</v>
      </c>
      <c r="AA4432">
        <v>0</v>
      </c>
      <c r="AB4432">
        <v>11701.5</v>
      </c>
      <c r="AC4432" t="str">
        <f t="shared" si="975"/>
        <v>&gt;5000</v>
      </c>
      <c r="AD4432">
        <v>0</v>
      </c>
      <c r="AE4432" t="str">
        <f t="shared" si="976"/>
        <v>=0</v>
      </c>
      <c r="AF4432">
        <v>0</v>
      </c>
      <c r="AG4432" t="str">
        <f t="shared" si="977"/>
        <v>&lt;=500</v>
      </c>
      <c r="AH4432">
        <v>14708.41</v>
      </c>
      <c r="AI4432" t="str">
        <f t="shared" si="978"/>
        <v>&gt;5000</v>
      </c>
      <c r="AJ4432">
        <v>0.8034</v>
      </c>
      <c r="AK4432" t="str">
        <f t="shared" si="979"/>
        <v>&lt;=0.9</v>
      </c>
      <c r="AL4432">
        <v>12</v>
      </c>
      <c r="AM4432">
        <v>12</v>
      </c>
      <c r="AN4432">
        <v>0</v>
      </c>
      <c r="AO4432">
        <v>1</v>
      </c>
      <c r="AP4432" t="s">
        <v>32</v>
      </c>
    </row>
    <row r="4433" spans="1:42" x14ac:dyDescent="0.25">
      <c r="A4433">
        <v>201909</v>
      </c>
      <c r="B4433" t="str">
        <f t="shared" si="966"/>
        <v>2019-II</v>
      </c>
      <c r="C4433" t="s">
        <v>4499</v>
      </c>
      <c r="D4433" t="s">
        <v>4499</v>
      </c>
      <c r="E4433">
        <v>30824565</v>
      </c>
      <c r="F4433" t="s">
        <v>29</v>
      </c>
      <c r="G4433">
        <v>0</v>
      </c>
      <c r="H4433">
        <v>0</v>
      </c>
      <c r="I4433">
        <v>0</v>
      </c>
      <c r="J4433">
        <f t="shared" si="967"/>
        <v>0</v>
      </c>
      <c r="K4433" t="str">
        <f t="shared" si="968"/>
        <v>Modelamiento</v>
      </c>
      <c r="L4433">
        <f t="shared" si="969"/>
        <v>1</v>
      </c>
      <c r="M4433">
        <v>34</v>
      </c>
      <c r="N4433" t="str">
        <f t="shared" si="970"/>
        <v>&lt;=35</v>
      </c>
      <c r="O4433" t="s">
        <v>56</v>
      </c>
      <c r="P4433" t="s">
        <v>39</v>
      </c>
      <c r="Q4433">
        <v>40589</v>
      </c>
      <c r="R4433">
        <v>500</v>
      </c>
      <c r="S4433" t="str">
        <f t="shared" si="971"/>
        <v>&lt;=500</v>
      </c>
      <c r="T4433">
        <v>981</v>
      </c>
      <c r="U4433" t="str">
        <f t="shared" si="972"/>
        <v>&lt;=1000</v>
      </c>
      <c r="V4433" t="s">
        <v>4500</v>
      </c>
      <c r="W4433">
        <v>37369</v>
      </c>
      <c r="X4433" s="12">
        <f t="shared" si="973"/>
        <v>1.3380074393213627E-2</v>
      </c>
      <c r="Y4433" t="str">
        <f t="shared" si="974"/>
        <v>&lt;=0.02</v>
      </c>
      <c r="Z4433" t="s">
        <v>32</v>
      </c>
      <c r="AA4433">
        <v>9</v>
      </c>
      <c r="AB4433" t="s">
        <v>32</v>
      </c>
      <c r="AC4433" t="str">
        <f t="shared" si="975"/>
        <v/>
      </c>
      <c r="AD4433" t="s">
        <v>32</v>
      </c>
      <c r="AE4433" t="str">
        <f t="shared" si="976"/>
        <v/>
      </c>
      <c r="AF4433" t="s">
        <v>32</v>
      </c>
      <c r="AG4433" t="str">
        <f t="shared" si="977"/>
        <v/>
      </c>
      <c r="AH4433" t="s">
        <v>32</v>
      </c>
      <c r="AI4433" t="str">
        <f t="shared" si="978"/>
        <v/>
      </c>
      <c r="AJ4433" t="s">
        <v>32</v>
      </c>
      <c r="AK4433" t="str">
        <f t="shared" si="979"/>
        <v/>
      </c>
      <c r="AL4433">
        <v>0</v>
      </c>
      <c r="AM4433">
        <v>0</v>
      </c>
      <c r="AN4433">
        <v>0</v>
      </c>
      <c r="AO4433" t="s">
        <v>32</v>
      </c>
      <c r="AP4433" t="s">
        <v>32</v>
      </c>
    </row>
    <row r="4434" spans="1:42" x14ac:dyDescent="0.25">
      <c r="A4434">
        <v>201909</v>
      </c>
      <c r="B4434" t="str">
        <f t="shared" si="966"/>
        <v>2019-II</v>
      </c>
      <c r="C4434" t="s">
        <v>4501</v>
      </c>
      <c r="D4434" t="s">
        <v>4501</v>
      </c>
      <c r="E4434">
        <v>30849548</v>
      </c>
      <c r="F4434" t="s">
        <v>29</v>
      </c>
      <c r="G4434">
        <v>0</v>
      </c>
      <c r="H4434">
        <v>0</v>
      </c>
      <c r="I4434">
        <v>0</v>
      </c>
      <c r="J4434">
        <f t="shared" si="967"/>
        <v>0</v>
      </c>
      <c r="K4434" t="str">
        <f t="shared" si="968"/>
        <v>Modelamiento</v>
      </c>
      <c r="L4434">
        <f t="shared" si="969"/>
        <v>1</v>
      </c>
      <c r="M4434">
        <v>24</v>
      </c>
      <c r="N4434" t="str">
        <f t="shared" si="970"/>
        <v>&lt;=25</v>
      </c>
      <c r="O4434" t="s">
        <v>56</v>
      </c>
      <c r="P4434" t="s">
        <v>39</v>
      </c>
      <c r="Q4434">
        <v>53325</v>
      </c>
      <c r="R4434">
        <v>499</v>
      </c>
      <c r="S4434" t="str">
        <f t="shared" si="971"/>
        <v>&lt;=500</v>
      </c>
      <c r="T4434">
        <v>1292</v>
      </c>
      <c r="U4434" t="str">
        <f t="shared" si="972"/>
        <v>&lt;=1300</v>
      </c>
      <c r="V4434" t="s">
        <v>589</v>
      </c>
      <c r="W4434">
        <v>50104</v>
      </c>
      <c r="X4434" s="12">
        <f t="shared" si="973"/>
        <v>9.9592846878492729E-3</v>
      </c>
      <c r="Y4434" t="str">
        <f t="shared" si="974"/>
        <v>&lt;=0.01</v>
      </c>
      <c r="Z4434" t="s">
        <v>32</v>
      </c>
      <c r="AA4434">
        <v>0</v>
      </c>
      <c r="AB4434">
        <v>1006.27</v>
      </c>
      <c r="AC4434" t="str">
        <f t="shared" si="975"/>
        <v>&lt;=2000</v>
      </c>
      <c r="AD4434">
        <v>0</v>
      </c>
      <c r="AE4434" t="str">
        <f t="shared" si="976"/>
        <v>=0</v>
      </c>
      <c r="AF4434">
        <v>0</v>
      </c>
      <c r="AG4434" t="str">
        <f t="shared" si="977"/>
        <v>&lt;=500</v>
      </c>
      <c r="AH4434" t="s">
        <v>32</v>
      </c>
      <c r="AI4434" t="str">
        <f t="shared" si="978"/>
        <v/>
      </c>
      <c r="AJ4434" t="s">
        <v>32</v>
      </c>
      <c r="AK4434" t="str">
        <f t="shared" si="979"/>
        <v/>
      </c>
      <c r="AL4434">
        <v>1</v>
      </c>
      <c r="AM4434">
        <v>1</v>
      </c>
      <c r="AN4434">
        <v>0</v>
      </c>
      <c r="AO4434">
        <v>1</v>
      </c>
      <c r="AP4434" t="s">
        <v>32</v>
      </c>
    </row>
    <row r="4435" spans="1:42" x14ac:dyDescent="0.25">
      <c r="A4435">
        <v>201909</v>
      </c>
      <c r="B4435" t="str">
        <f t="shared" si="966"/>
        <v>2019-II</v>
      </c>
      <c r="C4435" t="s">
        <v>4502</v>
      </c>
      <c r="D4435" t="s">
        <v>4502</v>
      </c>
      <c r="E4435">
        <v>30846874</v>
      </c>
      <c r="F4435" t="s">
        <v>29</v>
      </c>
      <c r="G4435">
        <v>0</v>
      </c>
      <c r="H4435">
        <v>0</v>
      </c>
      <c r="I4435">
        <v>0</v>
      </c>
      <c r="J4435">
        <f t="shared" si="967"/>
        <v>0</v>
      </c>
      <c r="K4435" t="str">
        <f t="shared" si="968"/>
        <v>Modelamiento</v>
      </c>
      <c r="L4435">
        <f t="shared" si="969"/>
        <v>1</v>
      </c>
      <c r="M4435">
        <v>46</v>
      </c>
      <c r="N4435" t="str">
        <f t="shared" si="970"/>
        <v>&lt;=50</v>
      </c>
      <c r="O4435" t="s">
        <v>72</v>
      </c>
      <c r="P4435" t="s">
        <v>35</v>
      </c>
      <c r="Q4435">
        <v>43926</v>
      </c>
      <c r="R4435">
        <v>500</v>
      </c>
      <c r="S4435" t="str">
        <f t="shared" si="971"/>
        <v>&lt;=500</v>
      </c>
      <c r="T4435">
        <v>1178</v>
      </c>
      <c r="U4435" t="str">
        <f t="shared" si="972"/>
        <v>&lt;=1200</v>
      </c>
      <c r="V4435" t="s">
        <v>614</v>
      </c>
      <c r="W4435">
        <v>41456</v>
      </c>
      <c r="X4435" s="12">
        <f t="shared" si="973"/>
        <v>1.2060980316480124E-2</v>
      </c>
      <c r="Y4435" t="str">
        <f t="shared" si="974"/>
        <v>&lt;=0.02</v>
      </c>
      <c r="Z4435" t="s">
        <v>32</v>
      </c>
      <c r="AA4435">
        <v>9</v>
      </c>
      <c r="AB4435" t="s">
        <v>32</v>
      </c>
      <c r="AC4435" t="str">
        <f t="shared" si="975"/>
        <v/>
      </c>
      <c r="AD4435" t="s">
        <v>32</v>
      </c>
      <c r="AE4435" t="str">
        <f t="shared" si="976"/>
        <v/>
      </c>
      <c r="AF4435" t="s">
        <v>32</v>
      </c>
      <c r="AG4435" t="str">
        <f t="shared" si="977"/>
        <v/>
      </c>
      <c r="AH4435" t="s">
        <v>32</v>
      </c>
      <c r="AI4435" t="str">
        <f t="shared" si="978"/>
        <v/>
      </c>
      <c r="AJ4435" t="s">
        <v>32</v>
      </c>
      <c r="AK4435" t="str">
        <f t="shared" si="979"/>
        <v/>
      </c>
      <c r="AL4435">
        <v>0</v>
      </c>
      <c r="AM4435">
        <v>0</v>
      </c>
      <c r="AN4435">
        <v>0</v>
      </c>
      <c r="AO4435" t="s">
        <v>32</v>
      </c>
      <c r="AP4435" t="s">
        <v>32</v>
      </c>
    </row>
    <row r="4436" spans="1:42" x14ac:dyDescent="0.25">
      <c r="A4436">
        <v>201909</v>
      </c>
      <c r="B4436" t="str">
        <f t="shared" si="966"/>
        <v>2019-II</v>
      </c>
      <c r="C4436" t="s">
        <v>4503</v>
      </c>
      <c r="D4436" t="s">
        <v>4503</v>
      </c>
      <c r="E4436">
        <v>30838023</v>
      </c>
      <c r="F4436" t="s">
        <v>29</v>
      </c>
      <c r="G4436">
        <v>0</v>
      </c>
      <c r="H4436">
        <v>0</v>
      </c>
      <c r="I4436">
        <v>0</v>
      </c>
      <c r="J4436">
        <f t="shared" si="967"/>
        <v>0</v>
      </c>
      <c r="K4436" t="str">
        <f t="shared" si="968"/>
        <v>Modelamiento</v>
      </c>
      <c r="L4436">
        <f t="shared" si="969"/>
        <v>1</v>
      </c>
      <c r="M4436">
        <v>32</v>
      </c>
      <c r="N4436" t="str">
        <f t="shared" si="970"/>
        <v>&lt;=35</v>
      </c>
      <c r="O4436" t="s">
        <v>56</v>
      </c>
      <c r="P4436" t="s">
        <v>39</v>
      </c>
      <c r="Q4436">
        <v>46110</v>
      </c>
      <c r="R4436">
        <v>500</v>
      </c>
      <c r="S4436" t="str">
        <f t="shared" si="971"/>
        <v>&lt;=500</v>
      </c>
      <c r="T4436">
        <v>1118</v>
      </c>
      <c r="U4436" t="str">
        <f t="shared" si="972"/>
        <v>&lt;=1200</v>
      </c>
      <c r="V4436" t="s">
        <v>587</v>
      </c>
      <c r="W4436">
        <v>43640</v>
      </c>
      <c r="X4436" s="12">
        <f t="shared" si="973"/>
        <v>1.1457378551787351E-2</v>
      </c>
      <c r="Y4436" t="str">
        <f t="shared" si="974"/>
        <v>&lt;=0.02</v>
      </c>
      <c r="Z4436" t="s">
        <v>32</v>
      </c>
      <c r="AA4436">
        <v>4</v>
      </c>
      <c r="AB4436">
        <v>1549.06</v>
      </c>
      <c r="AC4436" t="str">
        <f t="shared" si="975"/>
        <v>&lt;=2000</v>
      </c>
      <c r="AD4436">
        <v>1423</v>
      </c>
      <c r="AE4436" t="str">
        <f t="shared" si="976"/>
        <v>&gt;120</v>
      </c>
      <c r="AF4436">
        <v>1549.06</v>
      </c>
      <c r="AG4436" t="str">
        <f t="shared" si="977"/>
        <v>&lt;=2000</v>
      </c>
      <c r="AH4436" t="s">
        <v>32</v>
      </c>
      <c r="AI4436" t="str">
        <f t="shared" si="978"/>
        <v/>
      </c>
      <c r="AJ4436" t="s">
        <v>32</v>
      </c>
      <c r="AK4436" t="str">
        <f t="shared" si="979"/>
        <v/>
      </c>
      <c r="AL4436">
        <v>12</v>
      </c>
      <c r="AM4436">
        <v>0</v>
      </c>
      <c r="AN4436">
        <v>12</v>
      </c>
      <c r="AO4436" t="s">
        <v>32</v>
      </c>
      <c r="AP4436">
        <v>1</v>
      </c>
    </row>
    <row r="4437" spans="1:42" x14ac:dyDescent="0.25">
      <c r="A4437">
        <v>201909</v>
      </c>
      <c r="B4437" t="str">
        <f t="shared" si="966"/>
        <v>2019-II</v>
      </c>
      <c r="C4437" t="s">
        <v>4504</v>
      </c>
      <c r="D4437" t="s">
        <v>4504</v>
      </c>
      <c r="E4437">
        <v>30848168</v>
      </c>
      <c r="F4437" t="s">
        <v>29</v>
      </c>
      <c r="G4437">
        <v>0</v>
      </c>
      <c r="H4437">
        <v>0</v>
      </c>
      <c r="I4437">
        <v>0</v>
      </c>
      <c r="J4437">
        <f t="shared" si="967"/>
        <v>0</v>
      </c>
      <c r="K4437" t="str">
        <f t="shared" si="968"/>
        <v>Modelamiento</v>
      </c>
      <c r="L4437">
        <f t="shared" si="969"/>
        <v>1</v>
      </c>
      <c r="M4437">
        <v>32</v>
      </c>
      <c r="N4437" t="str">
        <f t="shared" si="970"/>
        <v>&lt;=35</v>
      </c>
      <c r="O4437" t="s">
        <v>56</v>
      </c>
      <c r="P4437" t="s">
        <v>39</v>
      </c>
      <c r="Q4437">
        <v>41263</v>
      </c>
      <c r="R4437">
        <v>1031</v>
      </c>
      <c r="S4437" t="str">
        <f t="shared" si="971"/>
        <v>&lt;=1500</v>
      </c>
      <c r="T4437">
        <v>1252</v>
      </c>
      <c r="U4437" t="str">
        <f t="shared" si="972"/>
        <v>&lt;=1300</v>
      </c>
      <c r="V4437" t="s">
        <v>585</v>
      </c>
      <c r="W4437">
        <v>38574</v>
      </c>
      <c r="X4437" s="12">
        <f t="shared" si="973"/>
        <v>2.6727847773111421E-2</v>
      </c>
      <c r="Y4437" t="str">
        <f t="shared" si="974"/>
        <v>&lt;=0.03</v>
      </c>
      <c r="Z4437" t="s">
        <v>32</v>
      </c>
      <c r="AA4437">
        <v>9</v>
      </c>
      <c r="AB4437" t="s">
        <v>32</v>
      </c>
      <c r="AC4437" t="str">
        <f t="shared" si="975"/>
        <v/>
      </c>
      <c r="AD4437" t="s">
        <v>32</v>
      </c>
      <c r="AE4437" t="str">
        <f t="shared" si="976"/>
        <v/>
      </c>
      <c r="AF4437" t="s">
        <v>32</v>
      </c>
      <c r="AG4437" t="str">
        <f t="shared" si="977"/>
        <v/>
      </c>
      <c r="AH4437" t="s">
        <v>32</v>
      </c>
      <c r="AI4437" t="str">
        <f t="shared" si="978"/>
        <v/>
      </c>
      <c r="AJ4437" t="s">
        <v>32</v>
      </c>
      <c r="AK4437" t="str">
        <f t="shared" si="979"/>
        <v/>
      </c>
      <c r="AL4437">
        <v>0</v>
      </c>
      <c r="AM4437">
        <v>0</v>
      </c>
      <c r="AN4437">
        <v>0</v>
      </c>
      <c r="AO4437" t="s">
        <v>32</v>
      </c>
      <c r="AP4437" t="s">
        <v>32</v>
      </c>
    </row>
    <row r="4438" spans="1:42" x14ac:dyDescent="0.25">
      <c r="A4438">
        <v>201909</v>
      </c>
      <c r="B4438" t="str">
        <f t="shared" si="966"/>
        <v>2019-II</v>
      </c>
      <c r="C4438" t="s">
        <v>4505</v>
      </c>
      <c r="D4438" t="s">
        <v>4505</v>
      </c>
      <c r="E4438">
        <v>30851325</v>
      </c>
      <c r="F4438" t="s">
        <v>29</v>
      </c>
      <c r="G4438">
        <v>0</v>
      </c>
      <c r="H4438">
        <v>0</v>
      </c>
      <c r="I4438">
        <v>0</v>
      </c>
      <c r="J4438">
        <f t="shared" si="967"/>
        <v>0</v>
      </c>
      <c r="K4438" t="str">
        <f t="shared" si="968"/>
        <v>Modelamiento</v>
      </c>
      <c r="L4438">
        <f t="shared" si="969"/>
        <v>1</v>
      </c>
      <c r="M4438">
        <v>39</v>
      </c>
      <c r="N4438" t="str">
        <f t="shared" si="970"/>
        <v>&lt;=40</v>
      </c>
      <c r="O4438" t="s">
        <v>56</v>
      </c>
      <c r="P4438" t="s">
        <v>39</v>
      </c>
      <c r="Q4438">
        <v>41044</v>
      </c>
      <c r="R4438">
        <v>500</v>
      </c>
      <c r="S4438" t="str">
        <f t="shared" si="971"/>
        <v>&lt;=500</v>
      </c>
      <c r="T4438">
        <v>1245</v>
      </c>
      <c r="U4438" t="str">
        <f t="shared" si="972"/>
        <v>&lt;=1300</v>
      </c>
      <c r="V4438" t="s">
        <v>585</v>
      </c>
      <c r="W4438">
        <v>38574</v>
      </c>
      <c r="X4438" s="12">
        <f t="shared" si="973"/>
        <v>1.2962098823041427E-2</v>
      </c>
      <c r="Y4438" t="str">
        <f t="shared" si="974"/>
        <v>&lt;=0.02</v>
      </c>
      <c r="Z4438" t="s">
        <v>32</v>
      </c>
      <c r="AA4438">
        <v>4</v>
      </c>
      <c r="AB4438">
        <v>1127.3699999999999</v>
      </c>
      <c r="AC4438" t="str">
        <f t="shared" si="975"/>
        <v>&lt;=2000</v>
      </c>
      <c r="AD4438">
        <v>714</v>
      </c>
      <c r="AE4438" t="str">
        <f t="shared" si="976"/>
        <v>&gt;120</v>
      </c>
      <c r="AF4438">
        <v>1127.3699999999999</v>
      </c>
      <c r="AG4438" t="str">
        <f t="shared" si="977"/>
        <v>&lt;=2000</v>
      </c>
      <c r="AH4438" t="s">
        <v>32</v>
      </c>
      <c r="AI4438" t="str">
        <f t="shared" si="978"/>
        <v/>
      </c>
      <c r="AJ4438" t="s">
        <v>32</v>
      </c>
      <c r="AK4438" t="str">
        <f t="shared" si="979"/>
        <v/>
      </c>
      <c r="AL4438">
        <v>12</v>
      </c>
      <c r="AM4438">
        <v>0</v>
      </c>
      <c r="AN4438">
        <v>12</v>
      </c>
      <c r="AO4438" t="s">
        <v>32</v>
      </c>
      <c r="AP4438">
        <v>1</v>
      </c>
    </row>
    <row r="4439" spans="1:42" x14ac:dyDescent="0.25">
      <c r="A4439">
        <v>201909</v>
      </c>
      <c r="B4439" t="str">
        <f t="shared" si="966"/>
        <v>2019-II</v>
      </c>
      <c r="C4439" t="s">
        <v>4506</v>
      </c>
      <c r="D4439" t="s">
        <v>4506</v>
      </c>
      <c r="E4439">
        <v>30851847</v>
      </c>
      <c r="F4439" t="s">
        <v>29</v>
      </c>
      <c r="G4439">
        <v>0</v>
      </c>
      <c r="H4439">
        <v>0</v>
      </c>
      <c r="I4439">
        <v>0</v>
      </c>
      <c r="J4439">
        <f t="shared" si="967"/>
        <v>0</v>
      </c>
      <c r="K4439" t="str">
        <f t="shared" si="968"/>
        <v>Modelamiento</v>
      </c>
      <c r="L4439">
        <f t="shared" si="969"/>
        <v>1</v>
      </c>
      <c r="M4439">
        <v>43</v>
      </c>
      <c r="N4439" t="str">
        <f t="shared" si="970"/>
        <v>&lt;=45</v>
      </c>
      <c r="O4439" t="s">
        <v>72</v>
      </c>
      <c r="P4439" t="s">
        <v>39</v>
      </c>
      <c r="Q4439">
        <v>46228</v>
      </c>
      <c r="R4439">
        <v>500</v>
      </c>
      <c r="S4439" t="str">
        <f t="shared" si="971"/>
        <v>&lt;=500</v>
      </c>
      <c r="T4439">
        <v>1405</v>
      </c>
      <c r="U4439" t="str">
        <f t="shared" si="972"/>
        <v>&lt;=1500</v>
      </c>
      <c r="V4439" t="s">
        <v>597</v>
      </c>
      <c r="W4439">
        <v>43758</v>
      </c>
      <c r="X4439" s="12">
        <f t="shared" si="973"/>
        <v>1.1426482014717309E-2</v>
      </c>
      <c r="Y4439" t="str">
        <f t="shared" si="974"/>
        <v>&lt;=0.02</v>
      </c>
      <c r="Z4439" t="s">
        <v>32</v>
      </c>
      <c r="AA4439">
        <v>9</v>
      </c>
      <c r="AB4439" t="s">
        <v>32</v>
      </c>
      <c r="AC4439" t="str">
        <f t="shared" si="975"/>
        <v/>
      </c>
      <c r="AD4439" t="s">
        <v>32</v>
      </c>
      <c r="AE4439" t="str">
        <f t="shared" si="976"/>
        <v/>
      </c>
      <c r="AF4439" t="s">
        <v>32</v>
      </c>
      <c r="AG4439" t="str">
        <f t="shared" si="977"/>
        <v/>
      </c>
      <c r="AH4439" t="s">
        <v>32</v>
      </c>
      <c r="AI4439" t="str">
        <f t="shared" si="978"/>
        <v/>
      </c>
      <c r="AJ4439" t="s">
        <v>32</v>
      </c>
      <c r="AK4439" t="str">
        <f t="shared" si="979"/>
        <v/>
      </c>
      <c r="AL4439">
        <v>0</v>
      </c>
      <c r="AM4439">
        <v>0</v>
      </c>
      <c r="AN4439">
        <v>0</v>
      </c>
      <c r="AO4439" t="s">
        <v>32</v>
      </c>
      <c r="AP4439" t="s">
        <v>32</v>
      </c>
    </row>
    <row r="4440" spans="1:42" x14ac:dyDescent="0.25">
      <c r="A4440">
        <v>201909</v>
      </c>
      <c r="B4440" t="str">
        <f t="shared" si="966"/>
        <v>2019-II</v>
      </c>
      <c r="C4440" t="s">
        <v>4507</v>
      </c>
      <c r="D4440" t="s">
        <v>4507</v>
      </c>
      <c r="E4440">
        <v>30851504</v>
      </c>
      <c r="F4440" t="s">
        <v>29</v>
      </c>
      <c r="G4440">
        <v>0</v>
      </c>
      <c r="H4440">
        <v>0</v>
      </c>
      <c r="I4440">
        <v>0</v>
      </c>
      <c r="J4440">
        <f t="shared" si="967"/>
        <v>0</v>
      </c>
      <c r="K4440" t="str">
        <f t="shared" si="968"/>
        <v>Modelamiento</v>
      </c>
      <c r="L4440">
        <f t="shared" si="969"/>
        <v>1</v>
      </c>
      <c r="M4440">
        <v>28</v>
      </c>
      <c r="N4440" t="str">
        <f t="shared" si="970"/>
        <v>&lt;=30</v>
      </c>
      <c r="O4440" t="s">
        <v>72</v>
      </c>
      <c r="P4440" t="s">
        <v>39</v>
      </c>
      <c r="Q4440">
        <v>32075</v>
      </c>
      <c r="R4440">
        <v>500</v>
      </c>
      <c r="S4440" t="str">
        <f t="shared" si="971"/>
        <v>&lt;=500</v>
      </c>
      <c r="T4440">
        <v>972</v>
      </c>
      <c r="U4440" t="str">
        <f t="shared" si="972"/>
        <v>&lt;=1000</v>
      </c>
      <c r="V4440" t="s">
        <v>612</v>
      </c>
      <c r="W4440">
        <v>28855</v>
      </c>
      <c r="X4440" s="12">
        <f t="shared" si="973"/>
        <v>1.7328019407381736E-2</v>
      </c>
      <c r="Y4440" t="str">
        <f t="shared" si="974"/>
        <v>&lt;=0.02</v>
      </c>
      <c r="Z4440" t="s">
        <v>32</v>
      </c>
      <c r="AA4440">
        <v>9</v>
      </c>
      <c r="AB4440" t="s">
        <v>32</v>
      </c>
      <c r="AC4440" t="str">
        <f t="shared" si="975"/>
        <v/>
      </c>
      <c r="AD4440" t="s">
        <v>32</v>
      </c>
      <c r="AE4440" t="str">
        <f t="shared" si="976"/>
        <v/>
      </c>
      <c r="AF4440" t="s">
        <v>32</v>
      </c>
      <c r="AG4440" t="str">
        <f t="shared" si="977"/>
        <v/>
      </c>
      <c r="AH4440" t="s">
        <v>32</v>
      </c>
      <c r="AI4440" t="str">
        <f t="shared" si="978"/>
        <v/>
      </c>
      <c r="AJ4440" t="s">
        <v>32</v>
      </c>
      <c r="AK4440" t="str">
        <f t="shared" si="979"/>
        <v/>
      </c>
      <c r="AL4440">
        <v>0</v>
      </c>
      <c r="AM4440">
        <v>0</v>
      </c>
      <c r="AN4440">
        <v>0</v>
      </c>
      <c r="AO4440" t="s">
        <v>32</v>
      </c>
      <c r="AP4440" t="s">
        <v>32</v>
      </c>
    </row>
    <row r="4441" spans="1:42" x14ac:dyDescent="0.25">
      <c r="A4441">
        <v>201909</v>
      </c>
      <c r="B4441" t="str">
        <f t="shared" si="966"/>
        <v>2019-II</v>
      </c>
      <c r="C4441" t="s">
        <v>4508</v>
      </c>
      <c r="D4441" t="s">
        <v>4508</v>
      </c>
      <c r="E4441">
        <v>30850360</v>
      </c>
      <c r="F4441" t="s">
        <v>29</v>
      </c>
      <c r="G4441">
        <v>0</v>
      </c>
      <c r="H4441">
        <v>0</v>
      </c>
      <c r="I4441">
        <v>0</v>
      </c>
      <c r="J4441">
        <f t="shared" si="967"/>
        <v>0</v>
      </c>
      <c r="K4441" t="str">
        <f t="shared" si="968"/>
        <v>Modelamiento</v>
      </c>
      <c r="L4441">
        <f t="shared" si="969"/>
        <v>1</v>
      </c>
      <c r="M4441">
        <v>38</v>
      </c>
      <c r="N4441" t="str">
        <f t="shared" si="970"/>
        <v>&lt;=40</v>
      </c>
      <c r="O4441" t="s">
        <v>56</v>
      </c>
      <c r="P4441" t="s">
        <v>35</v>
      </c>
      <c r="Q4441">
        <v>40895</v>
      </c>
      <c r="R4441">
        <v>500</v>
      </c>
      <c r="S4441" t="str">
        <f t="shared" si="971"/>
        <v>&lt;=500</v>
      </c>
      <c r="T4441">
        <v>1392</v>
      </c>
      <c r="U4441" t="str">
        <f t="shared" si="972"/>
        <v>&lt;=1400</v>
      </c>
      <c r="V4441" t="s">
        <v>585</v>
      </c>
      <c r="W4441">
        <v>38425</v>
      </c>
      <c r="X4441" s="12">
        <f t="shared" si="973"/>
        <v>1.3012361743656473E-2</v>
      </c>
      <c r="Y4441" t="str">
        <f t="shared" si="974"/>
        <v>&lt;=0.02</v>
      </c>
      <c r="Z4441" t="s">
        <v>32</v>
      </c>
      <c r="AA4441">
        <v>4</v>
      </c>
      <c r="AB4441">
        <v>720.92</v>
      </c>
      <c r="AC4441" t="str">
        <f t="shared" si="975"/>
        <v>&lt;=1000</v>
      </c>
      <c r="AD4441">
        <v>3320</v>
      </c>
      <c r="AE4441" t="str">
        <f t="shared" si="976"/>
        <v>&gt;120</v>
      </c>
      <c r="AF4441">
        <v>720.92</v>
      </c>
      <c r="AG4441" t="str">
        <f t="shared" si="977"/>
        <v>&lt;=1000</v>
      </c>
      <c r="AH4441" t="s">
        <v>32</v>
      </c>
      <c r="AI4441" t="str">
        <f t="shared" si="978"/>
        <v/>
      </c>
      <c r="AJ4441" t="s">
        <v>32</v>
      </c>
      <c r="AK4441" t="str">
        <f t="shared" si="979"/>
        <v/>
      </c>
      <c r="AL4441">
        <v>1</v>
      </c>
      <c r="AM4441">
        <v>0</v>
      </c>
      <c r="AN4441">
        <v>1</v>
      </c>
      <c r="AO4441" t="s">
        <v>32</v>
      </c>
      <c r="AP4441">
        <v>12</v>
      </c>
    </row>
    <row r="4442" spans="1:42" x14ac:dyDescent="0.25">
      <c r="A4442">
        <v>201909</v>
      </c>
      <c r="B4442" t="str">
        <f t="shared" si="966"/>
        <v>2019-II</v>
      </c>
      <c r="C4442" t="s">
        <v>4509</v>
      </c>
      <c r="D4442" t="s">
        <v>4509</v>
      </c>
      <c r="E4442">
        <v>30853542</v>
      </c>
      <c r="F4442" t="s">
        <v>29</v>
      </c>
      <c r="G4442">
        <v>0</v>
      </c>
      <c r="H4442">
        <v>0</v>
      </c>
      <c r="I4442">
        <v>0</v>
      </c>
      <c r="J4442">
        <f t="shared" si="967"/>
        <v>0</v>
      </c>
      <c r="K4442" t="str">
        <f t="shared" si="968"/>
        <v>Modelamiento</v>
      </c>
      <c r="L4442">
        <f t="shared" si="969"/>
        <v>1</v>
      </c>
      <c r="M4442">
        <v>24</v>
      </c>
      <c r="N4442" t="str">
        <f t="shared" si="970"/>
        <v>&lt;=25</v>
      </c>
      <c r="O4442" t="s">
        <v>56</v>
      </c>
      <c r="P4442" t="s">
        <v>39</v>
      </c>
      <c r="Q4442">
        <v>44971</v>
      </c>
      <c r="R4442">
        <v>1650</v>
      </c>
      <c r="S4442" t="str">
        <f t="shared" si="971"/>
        <v>&lt;=2000</v>
      </c>
      <c r="T4442">
        <v>1365</v>
      </c>
      <c r="U4442" t="str">
        <f t="shared" si="972"/>
        <v>&lt;=1400</v>
      </c>
      <c r="V4442" t="s">
        <v>597</v>
      </c>
      <c r="W4442">
        <v>42901</v>
      </c>
      <c r="X4442" s="12">
        <f t="shared" si="973"/>
        <v>3.8460641943078251E-2</v>
      </c>
      <c r="Y4442" t="str">
        <f t="shared" si="974"/>
        <v>&lt;=0.04</v>
      </c>
      <c r="Z4442" t="s">
        <v>32</v>
      </c>
      <c r="AA4442">
        <v>4</v>
      </c>
      <c r="AB4442">
        <v>510</v>
      </c>
      <c r="AC4442" t="str">
        <f t="shared" si="975"/>
        <v>&lt;=1000</v>
      </c>
      <c r="AD4442">
        <v>160</v>
      </c>
      <c r="AE4442" t="str">
        <f t="shared" si="976"/>
        <v>&gt;120</v>
      </c>
      <c r="AF4442">
        <v>510</v>
      </c>
      <c r="AG4442" t="str">
        <f t="shared" si="977"/>
        <v>&lt;=1000</v>
      </c>
      <c r="AH4442" t="s">
        <v>32</v>
      </c>
      <c r="AI4442" t="str">
        <f t="shared" si="978"/>
        <v/>
      </c>
      <c r="AJ4442" t="s">
        <v>32</v>
      </c>
      <c r="AK4442" t="str">
        <f t="shared" si="979"/>
        <v/>
      </c>
      <c r="AL4442">
        <v>7</v>
      </c>
      <c r="AM4442">
        <v>2</v>
      </c>
      <c r="AN4442">
        <v>2</v>
      </c>
      <c r="AO4442">
        <v>6</v>
      </c>
      <c r="AP4442">
        <v>1</v>
      </c>
    </row>
    <row r="4443" spans="1:42" x14ac:dyDescent="0.25">
      <c r="A4443">
        <v>201909</v>
      </c>
      <c r="B4443" t="str">
        <f t="shared" si="966"/>
        <v>2019-II</v>
      </c>
      <c r="C4443" t="s">
        <v>4510</v>
      </c>
      <c r="D4443" t="s">
        <v>4510</v>
      </c>
      <c r="E4443">
        <v>30848545</v>
      </c>
      <c r="F4443" t="s">
        <v>29</v>
      </c>
      <c r="G4443">
        <v>0</v>
      </c>
      <c r="H4443">
        <v>0</v>
      </c>
      <c r="I4443">
        <v>0</v>
      </c>
      <c r="J4443">
        <f t="shared" si="967"/>
        <v>0</v>
      </c>
      <c r="K4443" t="str">
        <f t="shared" si="968"/>
        <v>Modelamiento</v>
      </c>
      <c r="L4443">
        <f t="shared" si="969"/>
        <v>1</v>
      </c>
      <c r="M4443">
        <v>39</v>
      </c>
      <c r="N4443" t="str">
        <f t="shared" si="970"/>
        <v>&lt;=40</v>
      </c>
      <c r="O4443" t="s">
        <v>56</v>
      </c>
      <c r="P4443" t="s">
        <v>69</v>
      </c>
      <c r="Q4443">
        <v>36936</v>
      </c>
      <c r="R4443">
        <v>499</v>
      </c>
      <c r="S4443" t="str">
        <f t="shared" si="971"/>
        <v>&lt;=500</v>
      </c>
      <c r="T4443">
        <v>1121</v>
      </c>
      <c r="U4443" t="str">
        <f t="shared" si="972"/>
        <v>&lt;=1200</v>
      </c>
      <c r="V4443" t="s">
        <v>612</v>
      </c>
      <c r="W4443">
        <v>33715</v>
      </c>
      <c r="X4443" s="12">
        <f t="shared" si="973"/>
        <v>1.480053388699392E-2</v>
      </c>
      <c r="Y4443" t="str">
        <f t="shared" si="974"/>
        <v>&lt;=0.02</v>
      </c>
      <c r="Z4443" t="s">
        <v>32</v>
      </c>
      <c r="AA4443">
        <v>0</v>
      </c>
      <c r="AB4443">
        <v>10822.14</v>
      </c>
      <c r="AC4443" t="str">
        <f t="shared" si="975"/>
        <v>&gt;5000</v>
      </c>
      <c r="AD4443">
        <v>0</v>
      </c>
      <c r="AE4443" t="str">
        <f t="shared" si="976"/>
        <v>=0</v>
      </c>
      <c r="AF4443">
        <v>0</v>
      </c>
      <c r="AG4443" t="str">
        <f t="shared" si="977"/>
        <v>&lt;=500</v>
      </c>
      <c r="AH4443">
        <v>1400</v>
      </c>
      <c r="AI4443" t="str">
        <f t="shared" si="978"/>
        <v>&lt;=2000</v>
      </c>
      <c r="AJ4443">
        <v>0.98</v>
      </c>
      <c r="AK4443" t="str">
        <f t="shared" si="979"/>
        <v>&gt;0.9</v>
      </c>
      <c r="AL4443">
        <v>9</v>
      </c>
      <c r="AM4443">
        <v>9</v>
      </c>
      <c r="AN4443">
        <v>0</v>
      </c>
      <c r="AO4443">
        <v>1</v>
      </c>
      <c r="AP4443" t="s">
        <v>32</v>
      </c>
    </row>
    <row r="4444" spans="1:42" x14ac:dyDescent="0.25">
      <c r="A4444">
        <v>201909</v>
      </c>
      <c r="B4444" t="str">
        <f t="shared" si="966"/>
        <v>2019-II</v>
      </c>
      <c r="C4444" t="s">
        <v>4511</v>
      </c>
      <c r="D4444" t="s">
        <v>4511</v>
      </c>
      <c r="E4444">
        <v>30854358</v>
      </c>
      <c r="F4444" t="s">
        <v>29</v>
      </c>
      <c r="G4444">
        <v>0</v>
      </c>
      <c r="H4444">
        <v>0</v>
      </c>
      <c r="I4444">
        <v>0</v>
      </c>
      <c r="J4444">
        <f t="shared" si="967"/>
        <v>0</v>
      </c>
      <c r="K4444" t="str">
        <f t="shared" si="968"/>
        <v>Modelamiento</v>
      </c>
      <c r="L4444">
        <f t="shared" si="969"/>
        <v>1</v>
      </c>
      <c r="M4444">
        <v>29</v>
      </c>
      <c r="N4444" t="str">
        <f t="shared" si="970"/>
        <v>&lt;=30</v>
      </c>
      <c r="O4444" t="s">
        <v>56</v>
      </c>
      <c r="P4444" t="s">
        <v>31</v>
      </c>
      <c r="Q4444">
        <v>40858</v>
      </c>
      <c r="R4444">
        <v>1031</v>
      </c>
      <c r="S4444" t="str">
        <f t="shared" si="971"/>
        <v>&lt;=1500</v>
      </c>
      <c r="T4444">
        <v>1239</v>
      </c>
      <c r="U4444" t="str">
        <f t="shared" si="972"/>
        <v>&lt;=1300</v>
      </c>
      <c r="V4444" t="s">
        <v>589</v>
      </c>
      <c r="W4444">
        <v>38919</v>
      </c>
      <c r="X4444" s="12">
        <f t="shared" si="973"/>
        <v>2.6490917032811739E-2</v>
      </c>
      <c r="Y4444" t="str">
        <f t="shared" si="974"/>
        <v>&lt;=0.03</v>
      </c>
      <c r="Z4444" t="s">
        <v>32</v>
      </c>
      <c r="AA4444">
        <v>9</v>
      </c>
      <c r="AB4444" t="s">
        <v>32</v>
      </c>
      <c r="AC4444" t="str">
        <f t="shared" si="975"/>
        <v/>
      </c>
      <c r="AD4444" t="s">
        <v>32</v>
      </c>
      <c r="AE4444" t="str">
        <f t="shared" si="976"/>
        <v/>
      </c>
      <c r="AF4444" t="s">
        <v>32</v>
      </c>
      <c r="AG4444" t="str">
        <f t="shared" si="977"/>
        <v/>
      </c>
      <c r="AH4444" t="s">
        <v>32</v>
      </c>
      <c r="AI4444" t="str">
        <f t="shared" si="978"/>
        <v/>
      </c>
      <c r="AJ4444" t="s">
        <v>32</v>
      </c>
      <c r="AK4444" t="str">
        <f t="shared" si="979"/>
        <v/>
      </c>
      <c r="AL4444">
        <v>0</v>
      </c>
      <c r="AM4444">
        <v>0</v>
      </c>
      <c r="AN4444">
        <v>0</v>
      </c>
      <c r="AO4444" t="s">
        <v>32</v>
      </c>
      <c r="AP4444" t="s">
        <v>32</v>
      </c>
    </row>
    <row r="4445" spans="1:42" x14ac:dyDescent="0.25">
      <c r="A4445">
        <v>201909</v>
      </c>
      <c r="B4445" t="str">
        <f t="shared" si="966"/>
        <v>2019-II</v>
      </c>
      <c r="C4445" t="s">
        <v>4512</v>
      </c>
      <c r="D4445" t="s">
        <v>4512</v>
      </c>
      <c r="E4445">
        <v>30839103</v>
      </c>
      <c r="F4445" t="s">
        <v>29</v>
      </c>
      <c r="G4445">
        <v>0</v>
      </c>
      <c r="H4445">
        <v>0</v>
      </c>
      <c r="I4445">
        <v>0</v>
      </c>
      <c r="J4445">
        <f t="shared" si="967"/>
        <v>0</v>
      </c>
      <c r="K4445" t="str">
        <f t="shared" si="968"/>
        <v>Modelamiento</v>
      </c>
      <c r="L4445">
        <f t="shared" si="969"/>
        <v>1</v>
      </c>
      <c r="M4445">
        <v>55</v>
      </c>
      <c r="N4445" t="str">
        <f t="shared" si="970"/>
        <v>&lt;=55</v>
      </c>
      <c r="O4445" t="s">
        <v>56</v>
      </c>
      <c r="P4445" t="s">
        <v>35</v>
      </c>
      <c r="Q4445">
        <v>37860</v>
      </c>
      <c r="R4445">
        <v>500</v>
      </c>
      <c r="S4445" t="str">
        <f t="shared" si="971"/>
        <v>&lt;=500</v>
      </c>
      <c r="T4445">
        <v>1151</v>
      </c>
      <c r="U4445" t="str">
        <f t="shared" si="972"/>
        <v>&lt;=1200</v>
      </c>
      <c r="V4445" t="s">
        <v>589</v>
      </c>
      <c r="W4445">
        <v>35390</v>
      </c>
      <c r="X4445" s="12">
        <f t="shared" si="973"/>
        <v>1.4128284826222097E-2</v>
      </c>
      <c r="Y4445" t="str">
        <f t="shared" si="974"/>
        <v>&lt;=0.02</v>
      </c>
      <c r="Z4445" t="s">
        <v>32</v>
      </c>
      <c r="AA4445">
        <v>0</v>
      </c>
      <c r="AB4445">
        <v>1060</v>
      </c>
      <c r="AC4445" t="str">
        <f t="shared" si="975"/>
        <v>&lt;=2000</v>
      </c>
      <c r="AD4445">
        <v>0</v>
      </c>
      <c r="AE4445" t="str">
        <f t="shared" si="976"/>
        <v>=0</v>
      </c>
      <c r="AF4445">
        <v>0</v>
      </c>
      <c r="AG4445" t="str">
        <f t="shared" si="977"/>
        <v>&lt;=500</v>
      </c>
      <c r="AH4445" t="s">
        <v>32</v>
      </c>
      <c r="AI4445" t="str">
        <f t="shared" si="978"/>
        <v/>
      </c>
      <c r="AJ4445" t="s">
        <v>32</v>
      </c>
      <c r="AK4445" t="str">
        <f t="shared" si="979"/>
        <v/>
      </c>
      <c r="AL4445">
        <v>4</v>
      </c>
      <c r="AM4445">
        <v>4</v>
      </c>
      <c r="AN4445">
        <v>0</v>
      </c>
      <c r="AO4445">
        <v>1</v>
      </c>
      <c r="AP4445" t="s">
        <v>32</v>
      </c>
    </row>
    <row r="4446" spans="1:42" x14ac:dyDescent="0.25">
      <c r="A4446">
        <v>201909</v>
      </c>
      <c r="B4446" t="str">
        <f t="shared" si="966"/>
        <v>2019-II</v>
      </c>
      <c r="C4446" t="s">
        <v>4513</v>
      </c>
      <c r="D4446" t="s">
        <v>4513</v>
      </c>
      <c r="E4446">
        <v>30855034</v>
      </c>
      <c r="F4446" t="s">
        <v>29</v>
      </c>
      <c r="G4446">
        <v>0</v>
      </c>
      <c r="H4446">
        <v>0</v>
      </c>
      <c r="I4446">
        <v>0</v>
      </c>
      <c r="J4446">
        <f t="shared" si="967"/>
        <v>0</v>
      </c>
      <c r="K4446" t="str">
        <f t="shared" si="968"/>
        <v>Modelamiento</v>
      </c>
      <c r="L4446">
        <f t="shared" si="969"/>
        <v>1</v>
      </c>
      <c r="M4446">
        <v>47</v>
      </c>
      <c r="N4446" t="str">
        <f t="shared" si="970"/>
        <v>&lt;=50</v>
      </c>
      <c r="O4446" t="s">
        <v>72</v>
      </c>
      <c r="P4446" t="s">
        <v>31</v>
      </c>
      <c r="Q4446">
        <v>36185</v>
      </c>
      <c r="R4446">
        <v>500</v>
      </c>
      <c r="S4446" t="str">
        <f t="shared" si="971"/>
        <v>&lt;=500</v>
      </c>
      <c r="T4446">
        <v>1095</v>
      </c>
      <c r="U4446" t="str">
        <f t="shared" si="972"/>
        <v>&lt;=1100</v>
      </c>
      <c r="V4446" t="s">
        <v>585</v>
      </c>
      <c r="W4446">
        <v>33715</v>
      </c>
      <c r="X4446" s="12">
        <f t="shared" si="973"/>
        <v>1.483019427554501E-2</v>
      </c>
      <c r="Y4446" t="str">
        <f t="shared" si="974"/>
        <v>&lt;=0.02</v>
      </c>
      <c r="Z4446" t="s">
        <v>32</v>
      </c>
      <c r="AA4446">
        <v>4</v>
      </c>
      <c r="AB4446">
        <v>2978.77</v>
      </c>
      <c r="AC4446" t="str">
        <f t="shared" si="975"/>
        <v>&lt;=3000</v>
      </c>
      <c r="AD4446">
        <v>564</v>
      </c>
      <c r="AE4446" t="str">
        <f t="shared" si="976"/>
        <v>&gt;120</v>
      </c>
      <c r="AF4446">
        <v>0</v>
      </c>
      <c r="AG4446" t="str">
        <f t="shared" si="977"/>
        <v>&lt;=500</v>
      </c>
      <c r="AH4446" t="s">
        <v>32</v>
      </c>
      <c r="AI4446" t="str">
        <f t="shared" si="978"/>
        <v/>
      </c>
      <c r="AJ4446" t="s">
        <v>32</v>
      </c>
      <c r="AK4446" t="str">
        <f t="shared" si="979"/>
        <v/>
      </c>
      <c r="AL4446">
        <v>6</v>
      </c>
      <c r="AM4446">
        <v>0</v>
      </c>
      <c r="AN4446">
        <v>6</v>
      </c>
      <c r="AO4446" t="s">
        <v>32</v>
      </c>
      <c r="AP4446">
        <v>7</v>
      </c>
    </row>
    <row r="4447" spans="1:42" x14ac:dyDescent="0.25">
      <c r="A4447">
        <v>201909</v>
      </c>
      <c r="B4447" t="str">
        <f t="shared" si="966"/>
        <v>2019-II</v>
      </c>
      <c r="C4447" t="s">
        <v>4514</v>
      </c>
      <c r="D4447" t="s">
        <v>4514</v>
      </c>
      <c r="E4447">
        <v>30842508</v>
      </c>
      <c r="F4447" t="s">
        <v>29</v>
      </c>
      <c r="G4447">
        <v>0</v>
      </c>
      <c r="H4447">
        <v>0</v>
      </c>
      <c r="I4447">
        <v>0</v>
      </c>
      <c r="J4447">
        <f t="shared" si="967"/>
        <v>0</v>
      </c>
      <c r="K4447" t="str">
        <f t="shared" si="968"/>
        <v>Modelamiento</v>
      </c>
      <c r="L4447">
        <f t="shared" si="969"/>
        <v>1</v>
      </c>
      <c r="M4447">
        <v>62</v>
      </c>
      <c r="N4447" t="str">
        <f t="shared" si="970"/>
        <v>&gt;60</v>
      </c>
      <c r="O4447" t="s">
        <v>56</v>
      </c>
      <c r="P4447" t="s">
        <v>39</v>
      </c>
      <c r="Q4447">
        <v>40895</v>
      </c>
      <c r="R4447">
        <v>500</v>
      </c>
      <c r="S4447" t="str">
        <f t="shared" si="971"/>
        <v>&lt;=500</v>
      </c>
      <c r="T4447">
        <v>1397</v>
      </c>
      <c r="U4447" t="str">
        <f t="shared" si="972"/>
        <v>&lt;=1400</v>
      </c>
      <c r="V4447" t="s">
        <v>1407</v>
      </c>
      <c r="W4447">
        <v>38425</v>
      </c>
      <c r="X4447" s="12">
        <f t="shared" si="973"/>
        <v>1.3012361743656473E-2</v>
      </c>
      <c r="Y4447" t="str">
        <f t="shared" si="974"/>
        <v>&lt;=0.02</v>
      </c>
      <c r="Z4447" t="s">
        <v>32</v>
      </c>
      <c r="AA4447">
        <v>0</v>
      </c>
      <c r="AB4447">
        <v>11044.71</v>
      </c>
      <c r="AC4447" t="str">
        <f t="shared" si="975"/>
        <v>&gt;5000</v>
      </c>
      <c r="AD4447">
        <v>18</v>
      </c>
      <c r="AE4447" t="str">
        <f t="shared" si="976"/>
        <v>&lt;=30</v>
      </c>
      <c r="AF4447">
        <v>0</v>
      </c>
      <c r="AG4447" t="str">
        <f t="shared" si="977"/>
        <v>&lt;=500</v>
      </c>
      <c r="AH4447">
        <v>9256.52</v>
      </c>
      <c r="AI4447" t="str">
        <f t="shared" si="978"/>
        <v>&gt;5000</v>
      </c>
      <c r="AJ4447">
        <v>0.94769999999999999</v>
      </c>
      <c r="AK4447" t="str">
        <f t="shared" si="979"/>
        <v>&gt;0.9</v>
      </c>
      <c r="AL4447">
        <v>12</v>
      </c>
      <c r="AM4447">
        <v>9</v>
      </c>
      <c r="AN4447">
        <v>0</v>
      </c>
      <c r="AO4447">
        <v>1</v>
      </c>
      <c r="AP4447" t="s">
        <v>32</v>
      </c>
    </row>
    <row r="4448" spans="1:42" x14ac:dyDescent="0.25">
      <c r="A4448">
        <v>201909</v>
      </c>
      <c r="B4448" t="str">
        <f t="shared" si="966"/>
        <v>2019-II</v>
      </c>
      <c r="C4448" t="s">
        <v>4515</v>
      </c>
      <c r="D4448" t="s">
        <v>4515</v>
      </c>
      <c r="E4448">
        <v>30852470</v>
      </c>
      <c r="F4448" t="s">
        <v>29</v>
      </c>
      <c r="G4448">
        <v>0</v>
      </c>
      <c r="H4448">
        <v>0</v>
      </c>
      <c r="I4448">
        <v>0</v>
      </c>
      <c r="J4448">
        <f t="shared" si="967"/>
        <v>0</v>
      </c>
      <c r="K4448" t="str">
        <f t="shared" si="968"/>
        <v>Modelamiento</v>
      </c>
      <c r="L4448">
        <f t="shared" si="969"/>
        <v>1</v>
      </c>
      <c r="M4448">
        <v>34</v>
      </c>
      <c r="N4448" t="str">
        <f t="shared" si="970"/>
        <v>&lt;=35</v>
      </c>
      <c r="O4448" t="s">
        <v>56</v>
      </c>
      <c r="P4448" t="s">
        <v>35</v>
      </c>
      <c r="Q4448">
        <v>42620</v>
      </c>
      <c r="R4448">
        <v>1649</v>
      </c>
      <c r="S4448" t="str">
        <f t="shared" si="971"/>
        <v>&lt;=2000</v>
      </c>
      <c r="T4448">
        <v>1289</v>
      </c>
      <c r="U4448" t="str">
        <f t="shared" si="972"/>
        <v>&lt;=1300</v>
      </c>
      <c r="V4448" t="s">
        <v>587</v>
      </c>
      <c r="W4448">
        <v>41299</v>
      </c>
      <c r="X4448" s="12">
        <f t="shared" si="973"/>
        <v>3.9928327562410715E-2</v>
      </c>
      <c r="Y4448" t="str">
        <f t="shared" si="974"/>
        <v>&lt;=0.04</v>
      </c>
      <c r="Z4448" t="s">
        <v>32</v>
      </c>
      <c r="AA4448">
        <v>9</v>
      </c>
      <c r="AB4448" t="s">
        <v>32</v>
      </c>
      <c r="AC4448" t="str">
        <f t="shared" si="975"/>
        <v/>
      </c>
      <c r="AD4448" t="s">
        <v>32</v>
      </c>
      <c r="AE4448" t="str">
        <f t="shared" si="976"/>
        <v/>
      </c>
      <c r="AF4448" t="s">
        <v>32</v>
      </c>
      <c r="AG4448" t="str">
        <f t="shared" si="977"/>
        <v/>
      </c>
      <c r="AH4448" t="s">
        <v>32</v>
      </c>
      <c r="AI4448" t="str">
        <f t="shared" si="978"/>
        <v/>
      </c>
      <c r="AJ4448" t="s">
        <v>32</v>
      </c>
      <c r="AK4448" t="str">
        <f t="shared" si="979"/>
        <v/>
      </c>
      <c r="AL4448">
        <v>0</v>
      </c>
      <c r="AM4448">
        <v>0</v>
      </c>
      <c r="AN4448">
        <v>0</v>
      </c>
      <c r="AO4448" t="s">
        <v>32</v>
      </c>
      <c r="AP4448" t="s">
        <v>32</v>
      </c>
    </row>
    <row r="4449" spans="1:42" x14ac:dyDescent="0.25">
      <c r="A4449">
        <v>201909</v>
      </c>
      <c r="B4449" t="str">
        <f t="shared" si="966"/>
        <v>2019-II</v>
      </c>
      <c r="C4449" t="s">
        <v>4516</v>
      </c>
      <c r="D4449" t="s">
        <v>4516</v>
      </c>
      <c r="E4449">
        <v>30835707</v>
      </c>
      <c r="F4449" t="s">
        <v>29</v>
      </c>
      <c r="G4449">
        <v>0</v>
      </c>
      <c r="H4449">
        <v>0</v>
      </c>
      <c r="I4449">
        <v>0</v>
      </c>
      <c r="J4449">
        <f t="shared" si="967"/>
        <v>0</v>
      </c>
      <c r="K4449" t="str">
        <f t="shared" si="968"/>
        <v>Modelamiento</v>
      </c>
      <c r="L4449">
        <f t="shared" si="969"/>
        <v>1</v>
      </c>
      <c r="M4449">
        <v>62</v>
      </c>
      <c r="N4449" t="str">
        <f t="shared" si="970"/>
        <v>&gt;60</v>
      </c>
      <c r="O4449" t="s">
        <v>56</v>
      </c>
      <c r="P4449" t="s">
        <v>35</v>
      </c>
      <c r="Q4449">
        <v>41089</v>
      </c>
      <c r="R4449">
        <v>800</v>
      </c>
      <c r="S4449" t="str">
        <f t="shared" si="971"/>
        <v>&lt;=1000</v>
      </c>
      <c r="T4449">
        <v>1243</v>
      </c>
      <c r="U4449" t="str">
        <f t="shared" si="972"/>
        <v>&lt;=1300</v>
      </c>
      <c r="V4449" t="s">
        <v>589</v>
      </c>
      <c r="W4449">
        <v>38919</v>
      </c>
      <c r="X4449" s="12">
        <f t="shared" si="973"/>
        <v>2.0555512731570698E-2</v>
      </c>
      <c r="Y4449" t="str">
        <f t="shared" si="974"/>
        <v>&lt;=0.03</v>
      </c>
      <c r="Z4449" t="s">
        <v>32</v>
      </c>
      <c r="AA4449">
        <v>0</v>
      </c>
      <c r="AB4449">
        <v>28208.84</v>
      </c>
      <c r="AC4449" t="str">
        <f t="shared" si="975"/>
        <v>&gt;5000</v>
      </c>
      <c r="AD4449">
        <v>0</v>
      </c>
      <c r="AE4449" t="str">
        <f t="shared" si="976"/>
        <v>=0</v>
      </c>
      <c r="AF4449">
        <v>0</v>
      </c>
      <c r="AG4449" t="str">
        <f t="shared" si="977"/>
        <v>&lt;=500</v>
      </c>
      <c r="AH4449">
        <v>3700</v>
      </c>
      <c r="AI4449" t="str">
        <f t="shared" si="978"/>
        <v>&lt;=4000</v>
      </c>
      <c r="AJ4449">
        <v>0.96479999999999999</v>
      </c>
      <c r="AK4449" t="str">
        <f t="shared" si="979"/>
        <v>&gt;0.9</v>
      </c>
      <c r="AL4449">
        <v>12</v>
      </c>
      <c r="AM4449">
        <v>12</v>
      </c>
      <c r="AN4449">
        <v>0</v>
      </c>
      <c r="AO4449">
        <v>1</v>
      </c>
      <c r="AP4449" t="s">
        <v>32</v>
      </c>
    </row>
    <row r="4450" spans="1:42" x14ac:dyDescent="0.25">
      <c r="A4450">
        <v>201909</v>
      </c>
      <c r="B4450" t="str">
        <f t="shared" si="966"/>
        <v>2019-II</v>
      </c>
      <c r="C4450" t="s">
        <v>4517</v>
      </c>
      <c r="D4450" t="s">
        <v>4517</v>
      </c>
      <c r="E4450">
        <v>30855869</v>
      </c>
      <c r="F4450" t="s">
        <v>29</v>
      </c>
      <c r="G4450">
        <v>0</v>
      </c>
      <c r="H4450">
        <v>0</v>
      </c>
      <c r="I4450">
        <v>0</v>
      </c>
      <c r="J4450">
        <f t="shared" si="967"/>
        <v>0</v>
      </c>
      <c r="K4450" t="str">
        <f t="shared" si="968"/>
        <v>Modelamiento</v>
      </c>
      <c r="L4450">
        <f t="shared" si="969"/>
        <v>1</v>
      </c>
      <c r="M4450">
        <v>45</v>
      </c>
      <c r="N4450" t="str">
        <f t="shared" si="970"/>
        <v>&lt;=45</v>
      </c>
      <c r="O4450" t="s">
        <v>56</v>
      </c>
      <c r="P4450" t="s">
        <v>39</v>
      </c>
      <c r="Q4450">
        <v>39904</v>
      </c>
      <c r="R4450">
        <v>500</v>
      </c>
      <c r="S4450" t="str">
        <f t="shared" si="971"/>
        <v>&lt;=500</v>
      </c>
      <c r="T4450">
        <v>1210</v>
      </c>
      <c r="U4450" t="str">
        <f t="shared" si="972"/>
        <v>&lt;=1300</v>
      </c>
      <c r="V4450" t="s">
        <v>587</v>
      </c>
      <c r="W4450">
        <v>37434</v>
      </c>
      <c r="X4450" s="12">
        <f t="shared" si="973"/>
        <v>1.3356841374151841E-2</v>
      </c>
      <c r="Y4450" t="str">
        <f t="shared" si="974"/>
        <v>&lt;=0.02</v>
      </c>
      <c r="Z4450" t="s">
        <v>32</v>
      </c>
      <c r="AA4450">
        <v>4</v>
      </c>
      <c r="AB4450">
        <v>596.86</v>
      </c>
      <c r="AC4450" t="str">
        <f t="shared" si="975"/>
        <v>&lt;=1000</v>
      </c>
      <c r="AD4450">
        <v>179</v>
      </c>
      <c r="AE4450" t="str">
        <f t="shared" si="976"/>
        <v>&gt;120</v>
      </c>
      <c r="AF4450">
        <v>450.48</v>
      </c>
      <c r="AG4450" t="str">
        <f t="shared" si="977"/>
        <v>&lt;=500</v>
      </c>
      <c r="AH4450" t="s">
        <v>32</v>
      </c>
      <c r="AI4450" t="str">
        <f t="shared" si="978"/>
        <v/>
      </c>
      <c r="AJ4450" t="s">
        <v>32</v>
      </c>
      <c r="AK4450" t="str">
        <f t="shared" si="979"/>
        <v/>
      </c>
      <c r="AL4450">
        <v>6</v>
      </c>
      <c r="AM4450">
        <v>0</v>
      </c>
      <c r="AN4450">
        <v>3</v>
      </c>
      <c r="AO4450" t="s">
        <v>32</v>
      </c>
      <c r="AP4450">
        <v>7</v>
      </c>
    </row>
    <row r="4451" spans="1:42" x14ac:dyDescent="0.25">
      <c r="A4451">
        <v>201909</v>
      </c>
      <c r="B4451" t="str">
        <f t="shared" si="966"/>
        <v>2019-II</v>
      </c>
      <c r="C4451" t="s">
        <v>4518</v>
      </c>
      <c r="D4451" t="s">
        <v>4518</v>
      </c>
      <c r="E4451">
        <v>30849187</v>
      </c>
      <c r="F4451" t="s">
        <v>29</v>
      </c>
      <c r="G4451">
        <v>0</v>
      </c>
      <c r="H4451">
        <v>0</v>
      </c>
      <c r="I4451">
        <v>0</v>
      </c>
      <c r="J4451">
        <f t="shared" si="967"/>
        <v>0</v>
      </c>
      <c r="K4451" t="str">
        <f t="shared" si="968"/>
        <v>Modelamiento</v>
      </c>
      <c r="L4451">
        <f t="shared" si="969"/>
        <v>1</v>
      </c>
      <c r="M4451">
        <v>43</v>
      </c>
      <c r="N4451" t="str">
        <f t="shared" si="970"/>
        <v>&lt;=45</v>
      </c>
      <c r="O4451" t="s">
        <v>56</v>
      </c>
      <c r="P4451" t="s">
        <v>35</v>
      </c>
      <c r="Q4451">
        <v>40349</v>
      </c>
      <c r="R4451">
        <v>500</v>
      </c>
      <c r="S4451" t="str">
        <f t="shared" si="971"/>
        <v>&lt;=500</v>
      </c>
      <c r="T4451">
        <v>1329</v>
      </c>
      <c r="U4451" t="str">
        <f t="shared" si="972"/>
        <v>&lt;=1400</v>
      </c>
      <c r="V4451" t="s">
        <v>587</v>
      </c>
      <c r="W4451">
        <v>37879</v>
      </c>
      <c r="X4451" s="12">
        <f t="shared" si="973"/>
        <v>1.3199926080413951E-2</v>
      </c>
      <c r="Y4451" t="str">
        <f t="shared" si="974"/>
        <v>&lt;=0.02</v>
      </c>
      <c r="Z4451" t="s">
        <v>32</v>
      </c>
      <c r="AA4451">
        <v>0</v>
      </c>
      <c r="AB4451">
        <v>2696.76</v>
      </c>
      <c r="AC4451" t="str">
        <f t="shared" si="975"/>
        <v>&lt;=3000</v>
      </c>
      <c r="AD4451">
        <v>0</v>
      </c>
      <c r="AE4451" t="str">
        <f t="shared" si="976"/>
        <v>=0</v>
      </c>
      <c r="AF4451">
        <v>0</v>
      </c>
      <c r="AG4451" t="str">
        <f t="shared" si="977"/>
        <v>&lt;=500</v>
      </c>
      <c r="AH4451">
        <v>1000</v>
      </c>
      <c r="AI4451" t="str">
        <f t="shared" si="978"/>
        <v>&lt;=1000</v>
      </c>
      <c r="AJ4451">
        <v>0.99039999999999995</v>
      </c>
      <c r="AK4451" t="str">
        <f t="shared" si="979"/>
        <v>&gt;0.9</v>
      </c>
      <c r="AL4451">
        <v>12</v>
      </c>
      <c r="AM4451">
        <v>12</v>
      </c>
      <c r="AN4451">
        <v>0</v>
      </c>
      <c r="AO4451">
        <v>1</v>
      </c>
      <c r="AP4451" t="s">
        <v>32</v>
      </c>
    </row>
    <row r="4452" spans="1:42" x14ac:dyDescent="0.25">
      <c r="A4452">
        <v>201909</v>
      </c>
      <c r="B4452" t="str">
        <f t="shared" si="966"/>
        <v>2019-II</v>
      </c>
      <c r="C4452" t="s">
        <v>4519</v>
      </c>
      <c r="D4452" t="s">
        <v>4519</v>
      </c>
      <c r="E4452">
        <v>30830476</v>
      </c>
      <c r="F4452" t="s">
        <v>29</v>
      </c>
      <c r="G4452">
        <v>0</v>
      </c>
      <c r="H4452">
        <v>0</v>
      </c>
      <c r="I4452">
        <v>0</v>
      </c>
      <c r="J4452">
        <f t="shared" si="967"/>
        <v>0</v>
      </c>
      <c r="K4452" t="str">
        <f t="shared" si="968"/>
        <v>Modelamiento</v>
      </c>
      <c r="L4452">
        <f t="shared" si="969"/>
        <v>1</v>
      </c>
      <c r="M4452">
        <v>45</v>
      </c>
      <c r="N4452" t="str">
        <f t="shared" si="970"/>
        <v>&lt;=45</v>
      </c>
      <c r="O4452" t="s">
        <v>56</v>
      </c>
      <c r="P4452" t="s">
        <v>35</v>
      </c>
      <c r="Q4452">
        <v>34103</v>
      </c>
      <c r="R4452">
        <v>1031</v>
      </c>
      <c r="S4452" t="str">
        <f t="shared" si="971"/>
        <v>&lt;=1500</v>
      </c>
      <c r="T4452">
        <v>1032</v>
      </c>
      <c r="U4452" t="str">
        <f t="shared" si="972"/>
        <v>&lt;=1100</v>
      </c>
      <c r="V4452" t="s">
        <v>589</v>
      </c>
      <c r="W4452">
        <v>32164</v>
      </c>
      <c r="X4452" s="12">
        <f t="shared" si="973"/>
        <v>3.2054470836960579E-2</v>
      </c>
      <c r="Y4452" t="str">
        <f t="shared" si="974"/>
        <v>&lt;=0.04</v>
      </c>
      <c r="Z4452" t="s">
        <v>32</v>
      </c>
      <c r="AA4452">
        <v>4</v>
      </c>
      <c r="AB4452">
        <v>2047.44</v>
      </c>
      <c r="AC4452" t="str">
        <f t="shared" si="975"/>
        <v>&lt;=3000</v>
      </c>
      <c r="AD4452">
        <v>2145</v>
      </c>
      <c r="AE4452" t="str">
        <f t="shared" si="976"/>
        <v>&gt;120</v>
      </c>
      <c r="AF4452">
        <v>2047.44</v>
      </c>
      <c r="AG4452" t="str">
        <f t="shared" si="977"/>
        <v>&lt;=3000</v>
      </c>
      <c r="AH4452" t="s">
        <v>32</v>
      </c>
      <c r="AI4452" t="str">
        <f t="shared" si="978"/>
        <v/>
      </c>
      <c r="AJ4452" t="s">
        <v>32</v>
      </c>
      <c r="AK4452" t="str">
        <f t="shared" si="979"/>
        <v/>
      </c>
      <c r="AL4452">
        <v>12</v>
      </c>
      <c r="AM4452">
        <v>0</v>
      </c>
      <c r="AN4452">
        <v>12</v>
      </c>
      <c r="AO4452" t="s">
        <v>32</v>
      </c>
      <c r="AP4452">
        <v>1</v>
      </c>
    </row>
    <row r="4453" spans="1:42" x14ac:dyDescent="0.25">
      <c r="A4453">
        <v>201909</v>
      </c>
      <c r="B4453" t="str">
        <f t="shared" si="966"/>
        <v>2019-II</v>
      </c>
      <c r="C4453" t="s">
        <v>4520</v>
      </c>
      <c r="D4453" t="s">
        <v>4520</v>
      </c>
      <c r="E4453">
        <v>30848454</v>
      </c>
      <c r="F4453" t="s">
        <v>29</v>
      </c>
      <c r="G4453">
        <v>0</v>
      </c>
      <c r="H4453">
        <v>0</v>
      </c>
      <c r="I4453">
        <v>0</v>
      </c>
      <c r="J4453">
        <f t="shared" si="967"/>
        <v>0</v>
      </c>
      <c r="K4453" t="str">
        <f t="shared" si="968"/>
        <v>Modelamiento</v>
      </c>
      <c r="L4453">
        <f t="shared" si="969"/>
        <v>1</v>
      </c>
      <c r="M4453">
        <v>39</v>
      </c>
      <c r="N4453" t="str">
        <f t="shared" si="970"/>
        <v>&lt;=40</v>
      </c>
      <c r="O4453" t="s">
        <v>56</v>
      </c>
      <c r="P4453" t="s">
        <v>39</v>
      </c>
      <c r="Q4453">
        <v>46228</v>
      </c>
      <c r="R4453">
        <v>500</v>
      </c>
      <c r="S4453" t="str">
        <f t="shared" si="971"/>
        <v>&lt;=500</v>
      </c>
      <c r="T4453">
        <v>1405</v>
      </c>
      <c r="U4453" t="str">
        <f t="shared" si="972"/>
        <v>&lt;=1500</v>
      </c>
      <c r="V4453" t="s">
        <v>601</v>
      </c>
      <c r="W4453">
        <v>43758</v>
      </c>
      <c r="X4453" s="12">
        <f t="shared" si="973"/>
        <v>1.1426482014717309E-2</v>
      </c>
      <c r="Y4453" t="str">
        <f t="shared" si="974"/>
        <v>&lt;=0.02</v>
      </c>
      <c r="Z4453" t="s">
        <v>32</v>
      </c>
      <c r="AA4453">
        <v>2</v>
      </c>
      <c r="AB4453">
        <v>4897.4399999999996</v>
      </c>
      <c r="AC4453" t="str">
        <f t="shared" si="975"/>
        <v>&lt;=5000</v>
      </c>
      <c r="AD4453">
        <v>51</v>
      </c>
      <c r="AE4453" t="str">
        <f t="shared" si="976"/>
        <v>&lt;=60</v>
      </c>
      <c r="AF4453">
        <v>0</v>
      </c>
      <c r="AG4453" t="str">
        <f t="shared" si="977"/>
        <v>&lt;=500</v>
      </c>
      <c r="AH4453">
        <v>1394.94</v>
      </c>
      <c r="AI4453" t="str">
        <f t="shared" si="978"/>
        <v>&lt;=2000</v>
      </c>
      <c r="AJ4453">
        <v>0.97399999999999998</v>
      </c>
      <c r="AK4453" t="str">
        <f t="shared" si="979"/>
        <v>&gt;0.9</v>
      </c>
      <c r="AL4453">
        <v>12</v>
      </c>
      <c r="AM4453">
        <v>5</v>
      </c>
      <c r="AN4453">
        <v>0</v>
      </c>
      <c r="AO4453">
        <v>5</v>
      </c>
      <c r="AP4453" t="s">
        <v>32</v>
      </c>
    </row>
    <row r="4454" spans="1:42" x14ac:dyDescent="0.25">
      <c r="A4454">
        <v>201909</v>
      </c>
      <c r="B4454" t="str">
        <f t="shared" si="966"/>
        <v>2019-II</v>
      </c>
      <c r="C4454" t="s">
        <v>4521</v>
      </c>
      <c r="D4454" t="s">
        <v>4521</v>
      </c>
      <c r="E4454">
        <v>30856393</v>
      </c>
      <c r="F4454" t="s">
        <v>29</v>
      </c>
      <c r="G4454">
        <v>0</v>
      </c>
      <c r="H4454">
        <v>0</v>
      </c>
      <c r="I4454">
        <v>0</v>
      </c>
      <c r="J4454">
        <f t="shared" si="967"/>
        <v>0</v>
      </c>
      <c r="K4454" t="str">
        <f t="shared" si="968"/>
        <v>Modelamiento</v>
      </c>
      <c r="L4454">
        <f t="shared" si="969"/>
        <v>1</v>
      </c>
      <c r="M4454">
        <v>37</v>
      </c>
      <c r="N4454" t="str">
        <f t="shared" si="970"/>
        <v>&lt;=40</v>
      </c>
      <c r="O4454" t="s">
        <v>56</v>
      </c>
      <c r="P4454" t="s">
        <v>31</v>
      </c>
      <c r="Q4454">
        <v>31326</v>
      </c>
      <c r="R4454">
        <v>499</v>
      </c>
      <c r="S4454" t="str">
        <f t="shared" si="971"/>
        <v>&lt;=500</v>
      </c>
      <c r="T4454">
        <v>952</v>
      </c>
      <c r="U4454" t="str">
        <f t="shared" si="972"/>
        <v>&lt;=1000</v>
      </c>
      <c r="V4454" t="s">
        <v>585</v>
      </c>
      <c r="W4454">
        <v>28855</v>
      </c>
      <c r="X4454" s="12">
        <f t="shared" si="973"/>
        <v>1.7293363368566971E-2</v>
      </c>
      <c r="Y4454" t="str">
        <f t="shared" si="974"/>
        <v>&lt;=0.02</v>
      </c>
      <c r="Z4454" t="s">
        <v>32</v>
      </c>
      <c r="AA4454">
        <v>9</v>
      </c>
      <c r="AB4454" t="s">
        <v>32</v>
      </c>
      <c r="AC4454" t="str">
        <f t="shared" si="975"/>
        <v/>
      </c>
      <c r="AD4454" t="s">
        <v>32</v>
      </c>
      <c r="AE4454" t="str">
        <f t="shared" si="976"/>
        <v/>
      </c>
      <c r="AF4454" t="s">
        <v>32</v>
      </c>
      <c r="AG4454" t="str">
        <f t="shared" si="977"/>
        <v/>
      </c>
      <c r="AH4454" t="s">
        <v>32</v>
      </c>
      <c r="AI4454" t="str">
        <f t="shared" si="978"/>
        <v/>
      </c>
      <c r="AJ4454" t="s">
        <v>32</v>
      </c>
      <c r="AK4454" t="str">
        <f t="shared" si="979"/>
        <v/>
      </c>
      <c r="AL4454">
        <v>0</v>
      </c>
      <c r="AM4454">
        <v>0</v>
      </c>
      <c r="AN4454">
        <v>0</v>
      </c>
      <c r="AO4454" t="s">
        <v>32</v>
      </c>
      <c r="AP4454" t="s">
        <v>32</v>
      </c>
    </row>
    <row r="4455" spans="1:42" x14ac:dyDescent="0.25">
      <c r="A4455">
        <v>201909</v>
      </c>
      <c r="B4455" t="str">
        <f t="shared" si="966"/>
        <v>2019-II</v>
      </c>
      <c r="C4455" t="s">
        <v>4522</v>
      </c>
      <c r="D4455" t="s">
        <v>4522</v>
      </c>
      <c r="E4455">
        <v>30856537</v>
      </c>
      <c r="F4455" t="s">
        <v>29</v>
      </c>
      <c r="G4455">
        <v>0</v>
      </c>
      <c r="H4455">
        <v>0</v>
      </c>
      <c r="I4455">
        <v>0</v>
      </c>
      <c r="J4455">
        <f t="shared" si="967"/>
        <v>0</v>
      </c>
      <c r="K4455" t="str">
        <f t="shared" si="968"/>
        <v>Modelamiento</v>
      </c>
      <c r="L4455">
        <f t="shared" si="969"/>
        <v>1</v>
      </c>
      <c r="M4455">
        <v>38</v>
      </c>
      <c r="N4455" t="str">
        <f t="shared" si="970"/>
        <v>&lt;=40</v>
      </c>
      <c r="O4455" t="s">
        <v>56</v>
      </c>
      <c r="P4455" t="s">
        <v>31</v>
      </c>
      <c r="Q4455">
        <v>41477</v>
      </c>
      <c r="R4455">
        <v>500</v>
      </c>
      <c r="S4455" t="str">
        <f t="shared" si="971"/>
        <v>&lt;=500</v>
      </c>
      <c r="T4455">
        <v>1322</v>
      </c>
      <c r="U4455" t="str">
        <f t="shared" si="972"/>
        <v>&lt;=1400</v>
      </c>
      <c r="V4455" t="s">
        <v>585</v>
      </c>
      <c r="W4455">
        <v>39007</v>
      </c>
      <c r="X4455" s="12">
        <f t="shared" si="973"/>
        <v>1.2818212115774092E-2</v>
      </c>
      <c r="Y4455" t="str">
        <f t="shared" si="974"/>
        <v>&lt;=0.02</v>
      </c>
      <c r="Z4455" t="s">
        <v>32</v>
      </c>
      <c r="AA4455">
        <v>9</v>
      </c>
      <c r="AB4455" t="s">
        <v>32</v>
      </c>
      <c r="AC4455" t="str">
        <f t="shared" si="975"/>
        <v/>
      </c>
      <c r="AD4455" t="s">
        <v>32</v>
      </c>
      <c r="AE4455" t="str">
        <f t="shared" si="976"/>
        <v/>
      </c>
      <c r="AF4455" t="s">
        <v>32</v>
      </c>
      <c r="AG4455" t="str">
        <f t="shared" si="977"/>
        <v/>
      </c>
      <c r="AH4455" t="s">
        <v>32</v>
      </c>
      <c r="AI4455" t="str">
        <f t="shared" si="978"/>
        <v/>
      </c>
      <c r="AJ4455" t="s">
        <v>32</v>
      </c>
      <c r="AK4455" t="str">
        <f t="shared" si="979"/>
        <v/>
      </c>
      <c r="AL4455">
        <v>0</v>
      </c>
      <c r="AM4455">
        <v>0</v>
      </c>
      <c r="AN4455">
        <v>0</v>
      </c>
      <c r="AO4455" t="s">
        <v>32</v>
      </c>
      <c r="AP4455" t="s">
        <v>32</v>
      </c>
    </row>
    <row r="4456" spans="1:42" x14ac:dyDescent="0.25">
      <c r="A4456">
        <v>201909</v>
      </c>
      <c r="B4456" t="str">
        <f t="shared" si="966"/>
        <v>2019-II</v>
      </c>
      <c r="C4456" t="s">
        <v>4523</v>
      </c>
      <c r="D4456" t="s">
        <v>4523</v>
      </c>
      <c r="E4456">
        <v>30822701</v>
      </c>
      <c r="F4456" t="s">
        <v>29</v>
      </c>
      <c r="G4456">
        <v>1</v>
      </c>
      <c r="H4456">
        <v>0</v>
      </c>
      <c r="I4456">
        <v>0</v>
      </c>
      <c r="J4456">
        <f t="shared" si="967"/>
        <v>0</v>
      </c>
      <c r="K4456" t="str">
        <f t="shared" si="968"/>
        <v>Modelamiento</v>
      </c>
      <c r="L4456">
        <f t="shared" si="969"/>
        <v>1</v>
      </c>
      <c r="M4456">
        <v>27</v>
      </c>
      <c r="N4456" t="str">
        <f t="shared" si="970"/>
        <v>&lt;=30</v>
      </c>
      <c r="O4456" t="s">
        <v>56</v>
      </c>
      <c r="P4456" t="s">
        <v>39</v>
      </c>
      <c r="Q4456">
        <v>41074</v>
      </c>
      <c r="R4456">
        <v>500</v>
      </c>
      <c r="S4456" t="str">
        <f t="shared" si="971"/>
        <v>&lt;=500</v>
      </c>
      <c r="T4456">
        <v>1247</v>
      </c>
      <c r="U4456" t="str">
        <f t="shared" si="972"/>
        <v>&lt;=1300</v>
      </c>
      <c r="V4456" t="s">
        <v>1407</v>
      </c>
      <c r="W4456">
        <v>38574</v>
      </c>
      <c r="X4456" s="12">
        <f t="shared" si="973"/>
        <v>1.2962098823041427E-2</v>
      </c>
      <c r="Y4456" t="str">
        <f t="shared" si="974"/>
        <v>&lt;=0.02</v>
      </c>
      <c r="Z4456" t="s">
        <v>32</v>
      </c>
      <c r="AA4456">
        <v>9</v>
      </c>
      <c r="AB4456" t="s">
        <v>32</v>
      </c>
      <c r="AC4456" t="str">
        <f t="shared" si="975"/>
        <v/>
      </c>
      <c r="AD4456" t="s">
        <v>32</v>
      </c>
      <c r="AE4456" t="str">
        <f t="shared" si="976"/>
        <v/>
      </c>
      <c r="AF4456" t="s">
        <v>32</v>
      </c>
      <c r="AG4456" t="str">
        <f t="shared" si="977"/>
        <v/>
      </c>
      <c r="AH4456" t="s">
        <v>32</v>
      </c>
      <c r="AI4456" t="str">
        <f t="shared" si="978"/>
        <v/>
      </c>
      <c r="AJ4456" t="s">
        <v>32</v>
      </c>
      <c r="AK4456" t="str">
        <f t="shared" si="979"/>
        <v/>
      </c>
      <c r="AL4456">
        <v>0</v>
      </c>
      <c r="AM4456">
        <v>0</v>
      </c>
      <c r="AN4456">
        <v>0</v>
      </c>
      <c r="AO4456" t="s">
        <v>32</v>
      </c>
      <c r="AP4456" t="s">
        <v>32</v>
      </c>
    </row>
    <row r="4457" spans="1:42" x14ac:dyDescent="0.25">
      <c r="A4457">
        <v>201909</v>
      </c>
      <c r="B4457" t="str">
        <f t="shared" si="966"/>
        <v>2019-II</v>
      </c>
      <c r="C4457" t="s">
        <v>4524</v>
      </c>
      <c r="D4457" t="s">
        <v>4524</v>
      </c>
      <c r="E4457">
        <v>30855302</v>
      </c>
      <c r="F4457" t="s">
        <v>29</v>
      </c>
      <c r="G4457">
        <v>0</v>
      </c>
      <c r="H4457">
        <v>0</v>
      </c>
      <c r="I4457">
        <v>0</v>
      </c>
      <c r="J4457">
        <f t="shared" si="967"/>
        <v>0</v>
      </c>
      <c r="K4457" t="str">
        <f t="shared" si="968"/>
        <v>Modelamiento</v>
      </c>
      <c r="L4457">
        <f t="shared" si="969"/>
        <v>1</v>
      </c>
      <c r="M4457">
        <v>52</v>
      </c>
      <c r="N4457" t="str">
        <f t="shared" si="970"/>
        <v>&lt;=55</v>
      </c>
      <c r="O4457" t="s">
        <v>72</v>
      </c>
      <c r="P4457" t="s">
        <v>35</v>
      </c>
      <c r="Q4457">
        <v>31325</v>
      </c>
      <c r="R4457">
        <v>500</v>
      </c>
      <c r="S4457" t="str">
        <f t="shared" si="971"/>
        <v>&lt;=500</v>
      </c>
      <c r="T4457">
        <v>948</v>
      </c>
      <c r="U4457" t="str">
        <f t="shared" si="972"/>
        <v>&lt;=1000</v>
      </c>
      <c r="V4457" t="s">
        <v>614</v>
      </c>
      <c r="W4457">
        <v>28855</v>
      </c>
      <c r="X4457" s="12">
        <f t="shared" si="973"/>
        <v>1.7328019407381736E-2</v>
      </c>
      <c r="Y4457" t="str">
        <f t="shared" si="974"/>
        <v>&lt;=0.02</v>
      </c>
      <c r="Z4457" t="s">
        <v>32</v>
      </c>
      <c r="AA4457">
        <v>4</v>
      </c>
      <c r="AB4457">
        <v>2508.16</v>
      </c>
      <c r="AC4457" t="str">
        <f t="shared" si="975"/>
        <v>&lt;=3000</v>
      </c>
      <c r="AD4457">
        <v>3325</v>
      </c>
      <c r="AE4457" t="str">
        <f t="shared" si="976"/>
        <v>&gt;120</v>
      </c>
      <c r="AF4457">
        <v>2508.16</v>
      </c>
      <c r="AG4457" t="str">
        <f t="shared" si="977"/>
        <v>&lt;=3000</v>
      </c>
      <c r="AH4457" t="s">
        <v>32</v>
      </c>
      <c r="AI4457" t="str">
        <f t="shared" si="978"/>
        <v/>
      </c>
      <c r="AJ4457" t="s">
        <v>32</v>
      </c>
      <c r="AK4457" t="str">
        <f t="shared" si="979"/>
        <v/>
      </c>
      <c r="AL4457">
        <v>5</v>
      </c>
      <c r="AM4457">
        <v>2</v>
      </c>
      <c r="AN4457">
        <v>3</v>
      </c>
      <c r="AO4457">
        <v>1</v>
      </c>
      <c r="AP4457">
        <v>10</v>
      </c>
    </row>
    <row r="4458" spans="1:42" x14ac:dyDescent="0.25">
      <c r="A4458">
        <v>201909</v>
      </c>
      <c r="B4458" t="str">
        <f t="shared" si="966"/>
        <v>2019-II</v>
      </c>
      <c r="C4458" t="s">
        <v>4525</v>
      </c>
      <c r="D4458" t="s">
        <v>4525</v>
      </c>
      <c r="E4458">
        <v>30855212</v>
      </c>
      <c r="F4458" t="s">
        <v>29</v>
      </c>
      <c r="G4458">
        <v>0</v>
      </c>
      <c r="H4458">
        <v>0</v>
      </c>
      <c r="I4458">
        <v>0</v>
      </c>
      <c r="J4458">
        <f t="shared" si="967"/>
        <v>0</v>
      </c>
      <c r="K4458" t="str">
        <f t="shared" si="968"/>
        <v>Modelamiento</v>
      </c>
      <c r="L4458">
        <f t="shared" si="969"/>
        <v>1</v>
      </c>
      <c r="M4458">
        <v>29</v>
      </c>
      <c r="N4458" t="str">
        <f t="shared" si="970"/>
        <v>&lt;=30</v>
      </c>
      <c r="O4458" t="s">
        <v>56</v>
      </c>
      <c r="P4458" t="s">
        <v>39</v>
      </c>
      <c r="Q4458">
        <v>44519</v>
      </c>
      <c r="R4458">
        <v>500</v>
      </c>
      <c r="S4458" t="str">
        <f t="shared" si="971"/>
        <v>&lt;=500</v>
      </c>
      <c r="T4458">
        <v>1352</v>
      </c>
      <c r="U4458" t="str">
        <f t="shared" si="972"/>
        <v>&lt;=1400</v>
      </c>
      <c r="V4458" t="s">
        <v>587</v>
      </c>
      <c r="W4458">
        <v>41299</v>
      </c>
      <c r="X4458" s="12">
        <f t="shared" si="973"/>
        <v>1.2106830673866194E-2</v>
      </c>
      <c r="Y4458" t="str">
        <f t="shared" si="974"/>
        <v>&lt;=0.02</v>
      </c>
      <c r="Z4458" t="s">
        <v>32</v>
      </c>
      <c r="AA4458">
        <v>0</v>
      </c>
      <c r="AB4458">
        <v>1158.98</v>
      </c>
      <c r="AC4458" t="str">
        <f t="shared" si="975"/>
        <v>&lt;=2000</v>
      </c>
      <c r="AD4458">
        <v>22</v>
      </c>
      <c r="AE4458" t="str">
        <f t="shared" si="976"/>
        <v>&lt;=30</v>
      </c>
      <c r="AF4458">
        <v>0</v>
      </c>
      <c r="AG4458" t="str">
        <f t="shared" si="977"/>
        <v>&lt;=500</v>
      </c>
      <c r="AH4458">
        <v>900</v>
      </c>
      <c r="AI4458" t="str">
        <f t="shared" si="978"/>
        <v>&lt;=1000</v>
      </c>
      <c r="AJ4458">
        <v>1</v>
      </c>
      <c r="AK4458" t="str">
        <f t="shared" si="979"/>
        <v>&gt;0.9</v>
      </c>
      <c r="AL4458">
        <v>6</v>
      </c>
      <c r="AM4458">
        <v>5</v>
      </c>
      <c r="AN4458">
        <v>0</v>
      </c>
      <c r="AO4458">
        <v>1</v>
      </c>
      <c r="AP4458" t="s">
        <v>32</v>
      </c>
    </row>
    <row r="4459" spans="1:42" x14ac:dyDescent="0.25">
      <c r="A4459">
        <v>201909</v>
      </c>
      <c r="B4459" t="str">
        <f t="shared" si="966"/>
        <v>2019-II</v>
      </c>
      <c r="C4459" t="s">
        <v>4526</v>
      </c>
      <c r="D4459" t="s">
        <v>4526</v>
      </c>
      <c r="E4459">
        <v>30832062</v>
      </c>
      <c r="F4459" t="s">
        <v>29</v>
      </c>
      <c r="G4459">
        <v>1</v>
      </c>
      <c r="H4459">
        <v>0</v>
      </c>
      <c r="I4459">
        <v>0</v>
      </c>
      <c r="J4459">
        <f t="shared" si="967"/>
        <v>0</v>
      </c>
      <c r="K4459" t="str">
        <f t="shared" si="968"/>
        <v>Modelamiento</v>
      </c>
      <c r="L4459">
        <f t="shared" si="969"/>
        <v>1</v>
      </c>
      <c r="M4459">
        <v>56</v>
      </c>
      <c r="N4459" t="str">
        <f t="shared" si="970"/>
        <v>&lt;=60</v>
      </c>
      <c r="O4459" t="s">
        <v>72</v>
      </c>
      <c r="P4459" t="s">
        <v>35</v>
      </c>
      <c r="Q4459">
        <v>40853</v>
      </c>
      <c r="R4459">
        <v>500</v>
      </c>
      <c r="S4459" t="str">
        <f t="shared" si="971"/>
        <v>&lt;=500</v>
      </c>
      <c r="T4459">
        <v>1399</v>
      </c>
      <c r="U4459" t="str">
        <f t="shared" si="972"/>
        <v>&lt;=1400</v>
      </c>
      <c r="V4459" t="s">
        <v>4500</v>
      </c>
      <c r="W4459">
        <v>38383</v>
      </c>
      <c r="X4459" s="12">
        <f t="shared" si="973"/>
        <v>1.3026600317849048E-2</v>
      </c>
      <c r="Y4459" t="str">
        <f t="shared" si="974"/>
        <v>&lt;=0.02</v>
      </c>
      <c r="Z4459" t="s">
        <v>32</v>
      </c>
      <c r="AA4459">
        <v>0</v>
      </c>
      <c r="AB4459">
        <v>1949.91</v>
      </c>
      <c r="AC4459" t="str">
        <f t="shared" si="975"/>
        <v>&lt;=2000</v>
      </c>
      <c r="AD4459">
        <v>0</v>
      </c>
      <c r="AE4459" t="str">
        <f t="shared" si="976"/>
        <v>=0</v>
      </c>
      <c r="AF4459">
        <v>0</v>
      </c>
      <c r="AG4459" t="str">
        <f t="shared" si="977"/>
        <v>&lt;=500</v>
      </c>
      <c r="AH4459">
        <v>2000</v>
      </c>
      <c r="AI4459" t="str">
        <f t="shared" si="978"/>
        <v>&lt;=2000</v>
      </c>
      <c r="AJ4459">
        <v>0.94410000000000005</v>
      </c>
      <c r="AK4459" t="str">
        <f t="shared" si="979"/>
        <v>&gt;0.9</v>
      </c>
      <c r="AL4459">
        <v>12</v>
      </c>
      <c r="AM4459">
        <v>12</v>
      </c>
      <c r="AN4459">
        <v>0</v>
      </c>
      <c r="AO4459">
        <v>1</v>
      </c>
      <c r="AP4459" t="s">
        <v>32</v>
      </c>
    </row>
    <row r="4460" spans="1:42" x14ac:dyDescent="0.25">
      <c r="A4460">
        <v>201909</v>
      </c>
      <c r="B4460" t="str">
        <f t="shared" si="966"/>
        <v>2019-II</v>
      </c>
      <c r="C4460" t="s">
        <v>4527</v>
      </c>
      <c r="D4460" t="s">
        <v>4527</v>
      </c>
      <c r="E4460">
        <v>30852105</v>
      </c>
      <c r="F4460" t="s">
        <v>29</v>
      </c>
      <c r="G4460">
        <v>0</v>
      </c>
      <c r="H4460">
        <v>0</v>
      </c>
      <c r="I4460">
        <v>0</v>
      </c>
      <c r="J4460">
        <f t="shared" si="967"/>
        <v>0</v>
      </c>
      <c r="K4460" t="str">
        <f t="shared" si="968"/>
        <v>Modelamiento</v>
      </c>
      <c r="L4460">
        <f t="shared" si="969"/>
        <v>1</v>
      </c>
      <c r="M4460">
        <v>45</v>
      </c>
      <c r="N4460" t="str">
        <f t="shared" si="970"/>
        <v>&lt;=45</v>
      </c>
      <c r="O4460" t="s">
        <v>56</v>
      </c>
      <c r="P4460" t="s">
        <v>39</v>
      </c>
      <c r="Q4460">
        <v>36300</v>
      </c>
      <c r="R4460">
        <v>500</v>
      </c>
      <c r="S4460" t="str">
        <f t="shared" si="971"/>
        <v>&lt;=500</v>
      </c>
      <c r="T4460">
        <v>1234</v>
      </c>
      <c r="U4460" t="str">
        <f t="shared" si="972"/>
        <v>&lt;=1300</v>
      </c>
      <c r="V4460" t="s">
        <v>601</v>
      </c>
      <c r="W4460">
        <v>33830</v>
      </c>
      <c r="X4460" s="12">
        <f t="shared" si="973"/>
        <v>1.4779781259237363E-2</v>
      </c>
      <c r="Y4460" t="str">
        <f t="shared" si="974"/>
        <v>&lt;=0.02</v>
      </c>
      <c r="Z4460" t="s">
        <v>32</v>
      </c>
      <c r="AA4460">
        <v>4</v>
      </c>
      <c r="AB4460">
        <v>875</v>
      </c>
      <c r="AC4460" t="str">
        <f t="shared" si="975"/>
        <v>&lt;=1000</v>
      </c>
      <c r="AD4460">
        <v>531</v>
      </c>
      <c r="AE4460" t="str">
        <f t="shared" si="976"/>
        <v>&gt;120</v>
      </c>
      <c r="AF4460">
        <v>875</v>
      </c>
      <c r="AG4460" t="str">
        <f t="shared" si="977"/>
        <v>&lt;=1000</v>
      </c>
      <c r="AH4460" t="s">
        <v>32</v>
      </c>
      <c r="AI4460" t="str">
        <f t="shared" si="978"/>
        <v/>
      </c>
      <c r="AJ4460" t="s">
        <v>32</v>
      </c>
      <c r="AK4460" t="str">
        <f t="shared" si="979"/>
        <v/>
      </c>
      <c r="AL4460">
        <v>12</v>
      </c>
      <c r="AM4460">
        <v>0</v>
      </c>
      <c r="AN4460">
        <v>12</v>
      </c>
      <c r="AO4460" t="s">
        <v>32</v>
      </c>
      <c r="AP4460">
        <v>1</v>
      </c>
    </row>
    <row r="4461" spans="1:42" x14ac:dyDescent="0.25">
      <c r="A4461">
        <v>201909</v>
      </c>
      <c r="B4461" t="str">
        <f t="shared" si="966"/>
        <v>2019-II</v>
      </c>
      <c r="C4461" t="s">
        <v>4528</v>
      </c>
      <c r="D4461" t="s">
        <v>4528</v>
      </c>
      <c r="E4461">
        <v>30857593</v>
      </c>
      <c r="F4461" t="s">
        <v>29</v>
      </c>
      <c r="G4461">
        <v>0</v>
      </c>
      <c r="H4461">
        <v>0</v>
      </c>
      <c r="I4461">
        <v>0</v>
      </c>
      <c r="J4461">
        <f t="shared" si="967"/>
        <v>0</v>
      </c>
      <c r="K4461" t="str">
        <f t="shared" si="968"/>
        <v>Modelamiento</v>
      </c>
      <c r="L4461">
        <f t="shared" si="969"/>
        <v>1</v>
      </c>
      <c r="M4461">
        <v>49</v>
      </c>
      <c r="N4461" t="str">
        <f t="shared" si="970"/>
        <v>&lt;=50</v>
      </c>
      <c r="O4461" t="s">
        <v>72</v>
      </c>
      <c r="P4461" t="s">
        <v>39</v>
      </c>
      <c r="Q4461">
        <v>43774</v>
      </c>
      <c r="R4461">
        <v>500</v>
      </c>
      <c r="S4461" t="str">
        <f t="shared" si="971"/>
        <v>&lt;=500</v>
      </c>
      <c r="T4461">
        <v>1329</v>
      </c>
      <c r="U4461" t="str">
        <f t="shared" si="972"/>
        <v>&lt;=1400</v>
      </c>
      <c r="V4461" t="s">
        <v>614</v>
      </c>
      <c r="W4461">
        <v>41304</v>
      </c>
      <c r="X4461" s="12">
        <f t="shared" si="973"/>
        <v>1.2105365097811349E-2</v>
      </c>
      <c r="Y4461" t="str">
        <f t="shared" si="974"/>
        <v>&lt;=0.02</v>
      </c>
      <c r="Z4461" t="s">
        <v>32</v>
      </c>
      <c r="AA4461">
        <v>0</v>
      </c>
      <c r="AB4461">
        <v>2000</v>
      </c>
      <c r="AC4461" t="str">
        <f t="shared" si="975"/>
        <v>&lt;=2000</v>
      </c>
      <c r="AD4461">
        <v>0</v>
      </c>
      <c r="AE4461" t="str">
        <f t="shared" si="976"/>
        <v>=0</v>
      </c>
      <c r="AF4461">
        <v>0</v>
      </c>
      <c r="AG4461" t="str">
        <f t="shared" si="977"/>
        <v>&lt;=500</v>
      </c>
      <c r="AH4461" t="s">
        <v>32</v>
      </c>
      <c r="AI4461" t="str">
        <f t="shared" si="978"/>
        <v/>
      </c>
      <c r="AJ4461" t="s">
        <v>32</v>
      </c>
      <c r="AK4461" t="str">
        <f t="shared" si="979"/>
        <v/>
      </c>
      <c r="AL4461">
        <v>5</v>
      </c>
      <c r="AM4461">
        <v>5</v>
      </c>
      <c r="AN4461">
        <v>0</v>
      </c>
      <c r="AO4461">
        <v>2</v>
      </c>
      <c r="AP4461" t="s">
        <v>32</v>
      </c>
    </row>
    <row r="4462" spans="1:42" x14ac:dyDescent="0.25">
      <c r="A4462">
        <v>201909</v>
      </c>
      <c r="B4462" t="str">
        <f t="shared" si="966"/>
        <v>2019-II</v>
      </c>
      <c r="C4462" t="s">
        <v>4529</v>
      </c>
      <c r="D4462" t="s">
        <v>4529</v>
      </c>
      <c r="E4462">
        <v>30854067</v>
      </c>
      <c r="F4462" t="s">
        <v>29</v>
      </c>
      <c r="G4462">
        <v>0</v>
      </c>
      <c r="H4462">
        <v>0</v>
      </c>
      <c r="I4462">
        <v>0</v>
      </c>
      <c r="J4462">
        <f t="shared" si="967"/>
        <v>0</v>
      </c>
      <c r="K4462" t="str">
        <f t="shared" si="968"/>
        <v>Modelamiento</v>
      </c>
      <c r="L4462">
        <f t="shared" si="969"/>
        <v>1</v>
      </c>
      <c r="M4462">
        <v>24</v>
      </c>
      <c r="N4462" t="str">
        <f t="shared" si="970"/>
        <v>&lt;=25</v>
      </c>
      <c r="O4462" t="s">
        <v>56</v>
      </c>
      <c r="P4462" t="s">
        <v>39</v>
      </c>
      <c r="Q4462">
        <v>45005</v>
      </c>
      <c r="R4462">
        <v>2473</v>
      </c>
      <c r="S4462" t="str">
        <f t="shared" si="971"/>
        <v>&lt;=2500</v>
      </c>
      <c r="T4462">
        <v>1362</v>
      </c>
      <c r="U4462" t="str">
        <f t="shared" si="972"/>
        <v>&lt;=1400</v>
      </c>
      <c r="V4462" t="s">
        <v>587</v>
      </c>
      <c r="W4462">
        <v>43758</v>
      </c>
      <c r="X4462" s="12">
        <f t="shared" si="973"/>
        <v>5.6515380044791806E-2</v>
      </c>
      <c r="Y4462" t="str">
        <f t="shared" si="974"/>
        <v>&lt;=0.06</v>
      </c>
      <c r="Z4462" t="s">
        <v>32</v>
      </c>
      <c r="AA4462">
        <v>9</v>
      </c>
      <c r="AB4462" t="s">
        <v>32</v>
      </c>
      <c r="AC4462" t="str">
        <f t="shared" si="975"/>
        <v/>
      </c>
      <c r="AD4462" t="s">
        <v>32</v>
      </c>
      <c r="AE4462" t="str">
        <f t="shared" si="976"/>
        <v/>
      </c>
      <c r="AF4462" t="s">
        <v>32</v>
      </c>
      <c r="AG4462" t="str">
        <f t="shared" si="977"/>
        <v/>
      </c>
      <c r="AH4462" t="s">
        <v>32</v>
      </c>
      <c r="AI4462" t="str">
        <f t="shared" si="978"/>
        <v/>
      </c>
      <c r="AJ4462" t="s">
        <v>32</v>
      </c>
      <c r="AK4462" t="str">
        <f t="shared" si="979"/>
        <v/>
      </c>
      <c r="AL4462">
        <v>0</v>
      </c>
      <c r="AM4462">
        <v>0</v>
      </c>
      <c r="AN4462">
        <v>0</v>
      </c>
      <c r="AO4462" t="s">
        <v>32</v>
      </c>
      <c r="AP4462" t="s">
        <v>32</v>
      </c>
    </row>
    <row r="4463" spans="1:42" x14ac:dyDescent="0.25">
      <c r="A4463">
        <v>201909</v>
      </c>
      <c r="B4463" t="str">
        <f t="shared" si="966"/>
        <v>2019-II</v>
      </c>
      <c r="C4463" t="s">
        <v>4530</v>
      </c>
      <c r="D4463" t="s">
        <v>4530</v>
      </c>
      <c r="E4463">
        <v>30849486</v>
      </c>
      <c r="F4463" t="s">
        <v>29</v>
      </c>
      <c r="G4463">
        <v>1</v>
      </c>
      <c r="H4463">
        <v>0</v>
      </c>
      <c r="I4463">
        <v>0</v>
      </c>
      <c r="J4463">
        <f t="shared" si="967"/>
        <v>0</v>
      </c>
      <c r="K4463" t="str">
        <f t="shared" si="968"/>
        <v>Modelamiento</v>
      </c>
      <c r="L4463">
        <f t="shared" si="969"/>
        <v>1</v>
      </c>
      <c r="M4463">
        <v>24</v>
      </c>
      <c r="N4463" t="str">
        <f t="shared" si="970"/>
        <v>&lt;=25</v>
      </c>
      <c r="O4463" t="s">
        <v>56</v>
      </c>
      <c r="P4463" t="s">
        <v>39</v>
      </c>
      <c r="Q4463">
        <v>28628</v>
      </c>
      <c r="R4463">
        <v>1031</v>
      </c>
      <c r="S4463" t="str">
        <f t="shared" si="971"/>
        <v>&lt;=1500</v>
      </c>
      <c r="T4463">
        <v>869</v>
      </c>
      <c r="U4463" t="str">
        <f t="shared" si="972"/>
        <v>&lt;=1000</v>
      </c>
      <c r="V4463" t="s">
        <v>597</v>
      </c>
      <c r="W4463">
        <v>25939</v>
      </c>
      <c r="X4463" s="12">
        <f t="shared" si="973"/>
        <v>3.9747098962951539E-2</v>
      </c>
      <c r="Y4463" t="str">
        <f t="shared" si="974"/>
        <v>&lt;=0.04</v>
      </c>
      <c r="Z4463" t="s">
        <v>32</v>
      </c>
      <c r="AA4463">
        <v>4</v>
      </c>
      <c r="AB4463">
        <v>1179.01</v>
      </c>
      <c r="AC4463" t="str">
        <f t="shared" si="975"/>
        <v>&lt;=2000</v>
      </c>
      <c r="AD4463">
        <v>1029</v>
      </c>
      <c r="AE4463" t="str">
        <f t="shared" si="976"/>
        <v>&gt;120</v>
      </c>
      <c r="AF4463">
        <v>1179.01</v>
      </c>
      <c r="AG4463" t="str">
        <f t="shared" si="977"/>
        <v>&lt;=2000</v>
      </c>
      <c r="AH4463" t="s">
        <v>32</v>
      </c>
      <c r="AI4463" t="str">
        <f t="shared" si="978"/>
        <v/>
      </c>
      <c r="AJ4463" t="s">
        <v>32</v>
      </c>
      <c r="AK4463" t="str">
        <f t="shared" si="979"/>
        <v/>
      </c>
      <c r="AL4463">
        <v>9</v>
      </c>
      <c r="AM4463">
        <v>0</v>
      </c>
      <c r="AN4463">
        <v>9</v>
      </c>
      <c r="AO4463" t="s">
        <v>32</v>
      </c>
      <c r="AP4463">
        <v>4</v>
      </c>
    </row>
    <row r="4464" spans="1:42" x14ac:dyDescent="0.25">
      <c r="A4464">
        <v>201909</v>
      </c>
      <c r="B4464" t="str">
        <f t="shared" si="966"/>
        <v>2019-II</v>
      </c>
      <c r="C4464" t="s">
        <v>4531</v>
      </c>
      <c r="D4464" t="s">
        <v>4531</v>
      </c>
      <c r="E4464">
        <v>30848741</v>
      </c>
      <c r="F4464" t="s">
        <v>29</v>
      </c>
      <c r="G4464">
        <v>0</v>
      </c>
      <c r="H4464">
        <v>0</v>
      </c>
      <c r="I4464">
        <v>0</v>
      </c>
      <c r="J4464">
        <f t="shared" si="967"/>
        <v>0</v>
      </c>
      <c r="K4464" t="str">
        <f t="shared" si="968"/>
        <v>Modelamiento</v>
      </c>
      <c r="L4464">
        <f t="shared" si="969"/>
        <v>1</v>
      </c>
      <c r="M4464">
        <v>37</v>
      </c>
      <c r="N4464" t="str">
        <f t="shared" si="970"/>
        <v>&lt;=40</v>
      </c>
      <c r="O4464" t="s">
        <v>56</v>
      </c>
      <c r="P4464" t="s">
        <v>39</v>
      </c>
      <c r="Q4464">
        <v>37860</v>
      </c>
      <c r="R4464">
        <v>500</v>
      </c>
      <c r="S4464" t="str">
        <f t="shared" si="971"/>
        <v>&lt;=500</v>
      </c>
      <c r="T4464">
        <v>1152</v>
      </c>
      <c r="U4464" t="str">
        <f t="shared" si="972"/>
        <v>&lt;=1200</v>
      </c>
      <c r="V4464" t="s">
        <v>597</v>
      </c>
      <c r="W4464">
        <v>35390</v>
      </c>
      <c r="X4464" s="12">
        <f t="shared" si="973"/>
        <v>1.4128284826222097E-2</v>
      </c>
      <c r="Y4464" t="str">
        <f t="shared" si="974"/>
        <v>&lt;=0.02</v>
      </c>
      <c r="Z4464" t="s">
        <v>32</v>
      </c>
      <c r="AA4464">
        <v>4</v>
      </c>
      <c r="AB4464">
        <v>1819.14</v>
      </c>
      <c r="AC4464" t="str">
        <f t="shared" si="975"/>
        <v>&lt;=2000</v>
      </c>
      <c r="AD4464">
        <v>896</v>
      </c>
      <c r="AE4464" t="str">
        <f t="shared" si="976"/>
        <v>&gt;120</v>
      </c>
      <c r="AF4464">
        <v>1819.14</v>
      </c>
      <c r="AG4464" t="str">
        <f t="shared" si="977"/>
        <v>&lt;=2000</v>
      </c>
      <c r="AH4464" t="s">
        <v>32</v>
      </c>
      <c r="AI4464" t="str">
        <f t="shared" si="978"/>
        <v/>
      </c>
      <c r="AJ4464" t="s">
        <v>32</v>
      </c>
      <c r="AK4464" t="str">
        <f t="shared" si="979"/>
        <v/>
      </c>
      <c r="AL4464">
        <v>12</v>
      </c>
      <c r="AM4464">
        <v>0</v>
      </c>
      <c r="AN4464">
        <v>12</v>
      </c>
      <c r="AO4464" t="s">
        <v>32</v>
      </c>
      <c r="AP4464">
        <v>1</v>
      </c>
    </row>
    <row r="4465" spans="1:42" x14ac:dyDescent="0.25">
      <c r="A4465">
        <v>201909</v>
      </c>
      <c r="B4465" t="str">
        <f t="shared" si="966"/>
        <v>2019-II</v>
      </c>
      <c r="C4465" t="s">
        <v>4532</v>
      </c>
      <c r="D4465" t="s">
        <v>4532</v>
      </c>
      <c r="E4465">
        <v>30853373</v>
      </c>
      <c r="F4465" t="s">
        <v>29</v>
      </c>
      <c r="G4465">
        <v>0</v>
      </c>
      <c r="H4465">
        <v>0</v>
      </c>
      <c r="I4465">
        <v>0</v>
      </c>
      <c r="J4465">
        <f t="shared" si="967"/>
        <v>0</v>
      </c>
      <c r="K4465" t="str">
        <f t="shared" si="968"/>
        <v>Modelamiento</v>
      </c>
      <c r="L4465">
        <f t="shared" si="969"/>
        <v>1</v>
      </c>
      <c r="M4465">
        <v>60</v>
      </c>
      <c r="N4465" t="str">
        <f t="shared" si="970"/>
        <v>&lt;=60</v>
      </c>
      <c r="O4465" t="s">
        <v>72</v>
      </c>
      <c r="P4465" t="s">
        <v>35</v>
      </c>
      <c r="Q4465">
        <v>36185</v>
      </c>
      <c r="R4465">
        <v>500</v>
      </c>
      <c r="S4465" t="str">
        <f t="shared" si="971"/>
        <v>&lt;=500</v>
      </c>
      <c r="T4465">
        <v>1095</v>
      </c>
      <c r="U4465" t="str">
        <f t="shared" si="972"/>
        <v>&lt;=1100</v>
      </c>
      <c r="V4465" t="s">
        <v>585</v>
      </c>
      <c r="W4465">
        <v>33715</v>
      </c>
      <c r="X4465" s="12">
        <f t="shared" si="973"/>
        <v>1.483019427554501E-2</v>
      </c>
      <c r="Y4465" t="str">
        <f t="shared" si="974"/>
        <v>&lt;=0.02</v>
      </c>
      <c r="Z4465" t="s">
        <v>32</v>
      </c>
      <c r="AA4465">
        <v>0</v>
      </c>
      <c r="AB4465">
        <v>13768</v>
      </c>
      <c r="AC4465" t="str">
        <f t="shared" si="975"/>
        <v>&gt;5000</v>
      </c>
      <c r="AD4465">
        <v>41</v>
      </c>
      <c r="AE4465" t="str">
        <f t="shared" si="976"/>
        <v>&lt;=60</v>
      </c>
      <c r="AF4465">
        <v>0</v>
      </c>
      <c r="AG4465" t="str">
        <f t="shared" si="977"/>
        <v>&lt;=500</v>
      </c>
      <c r="AH4465">
        <v>5950.45</v>
      </c>
      <c r="AI4465" t="str">
        <f t="shared" si="978"/>
        <v>&gt;5000</v>
      </c>
      <c r="AJ4465">
        <v>0.99939999999999996</v>
      </c>
      <c r="AK4465" t="str">
        <f t="shared" si="979"/>
        <v>&gt;0.9</v>
      </c>
      <c r="AL4465">
        <v>12</v>
      </c>
      <c r="AM4465">
        <v>9</v>
      </c>
      <c r="AN4465">
        <v>0</v>
      </c>
      <c r="AO4465">
        <v>4</v>
      </c>
      <c r="AP4465" t="s">
        <v>32</v>
      </c>
    </row>
    <row r="4466" spans="1:42" x14ac:dyDescent="0.25">
      <c r="A4466">
        <v>201909</v>
      </c>
      <c r="B4466" t="str">
        <f t="shared" si="966"/>
        <v>2019-II</v>
      </c>
      <c r="C4466" t="s">
        <v>4533</v>
      </c>
      <c r="D4466" t="s">
        <v>4533</v>
      </c>
      <c r="E4466">
        <v>30862606</v>
      </c>
      <c r="F4466" t="s">
        <v>29</v>
      </c>
      <c r="G4466">
        <v>1</v>
      </c>
      <c r="H4466">
        <v>0</v>
      </c>
      <c r="I4466">
        <v>0</v>
      </c>
      <c r="J4466">
        <f t="shared" si="967"/>
        <v>0</v>
      </c>
      <c r="K4466" t="str">
        <f t="shared" si="968"/>
        <v>Modelamiento</v>
      </c>
      <c r="L4466">
        <f t="shared" si="969"/>
        <v>1</v>
      </c>
      <c r="M4466">
        <v>41</v>
      </c>
      <c r="N4466" t="str">
        <f t="shared" si="970"/>
        <v>&lt;=45</v>
      </c>
      <c r="O4466" t="s">
        <v>72</v>
      </c>
      <c r="P4466" t="s">
        <v>39</v>
      </c>
      <c r="Q4466">
        <v>41044</v>
      </c>
      <c r="R4466">
        <v>500</v>
      </c>
      <c r="S4466" t="str">
        <f t="shared" si="971"/>
        <v>&lt;=500</v>
      </c>
      <c r="T4466">
        <v>1241</v>
      </c>
      <c r="U4466" t="str">
        <f t="shared" si="972"/>
        <v>&lt;=1300</v>
      </c>
      <c r="V4466" t="s">
        <v>585</v>
      </c>
      <c r="W4466">
        <v>38574</v>
      </c>
      <c r="X4466" s="12">
        <f t="shared" si="973"/>
        <v>1.2962098823041427E-2</v>
      </c>
      <c r="Y4466" t="str">
        <f t="shared" si="974"/>
        <v>&lt;=0.02</v>
      </c>
      <c r="Z4466" t="s">
        <v>32</v>
      </c>
      <c r="AA4466">
        <v>4</v>
      </c>
      <c r="AB4466">
        <v>769.2</v>
      </c>
      <c r="AC4466" t="str">
        <f t="shared" si="975"/>
        <v>&lt;=1000</v>
      </c>
      <c r="AD4466">
        <v>503</v>
      </c>
      <c r="AE4466" t="str">
        <f t="shared" si="976"/>
        <v>&gt;120</v>
      </c>
      <c r="AF4466">
        <v>769.2</v>
      </c>
      <c r="AG4466" t="str">
        <f t="shared" si="977"/>
        <v>&lt;=1000</v>
      </c>
      <c r="AH4466" t="s">
        <v>32</v>
      </c>
      <c r="AI4466" t="str">
        <f t="shared" si="978"/>
        <v/>
      </c>
      <c r="AJ4466" t="s">
        <v>32</v>
      </c>
      <c r="AK4466" t="str">
        <f t="shared" si="979"/>
        <v/>
      </c>
      <c r="AL4466">
        <v>12</v>
      </c>
      <c r="AM4466">
        <v>0</v>
      </c>
      <c r="AN4466">
        <v>12</v>
      </c>
      <c r="AO4466" t="s">
        <v>32</v>
      </c>
      <c r="AP4466">
        <v>1</v>
      </c>
    </row>
    <row r="4467" spans="1:42" x14ac:dyDescent="0.25">
      <c r="A4467">
        <v>201909</v>
      </c>
      <c r="B4467" t="str">
        <f t="shared" si="966"/>
        <v>2019-II</v>
      </c>
      <c r="C4467" t="s">
        <v>4534</v>
      </c>
      <c r="D4467" t="s">
        <v>4534</v>
      </c>
      <c r="E4467">
        <v>30863289</v>
      </c>
      <c r="F4467" t="s">
        <v>29</v>
      </c>
      <c r="G4467">
        <v>0</v>
      </c>
      <c r="H4467">
        <v>0</v>
      </c>
      <c r="I4467">
        <v>0</v>
      </c>
      <c r="J4467">
        <f t="shared" si="967"/>
        <v>0</v>
      </c>
      <c r="K4467" t="str">
        <f t="shared" si="968"/>
        <v>Modelamiento</v>
      </c>
      <c r="L4467">
        <f t="shared" si="969"/>
        <v>1</v>
      </c>
      <c r="M4467">
        <v>27</v>
      </c>
      <c r="N4467" t="str">
        <f t="shared" si="970"/>
        <v>&lt;=30</v>
      </c>
      <c r="O4467" t="s">
        <v>56</v>
      </c>
      <c r="P4467" t="s">
        <v>39</v>
      </c>
      <c r="Q4467">
        <v>36185</v>
      </c>
      <c r="R4467">
        <v>500</v>
      </c>
      <c r="S4467" t="str">
        <f t="shared" si="971"/>
        <v>&lt;=500</v>
      </c>
      <c r="T4467">
        <v>1093</v>
      </c>
      <c r="U4467" t="str">
        <f t="shared" si="972"/>
        <v>&lt;=1100</v>
      </c>
      <c r="V4467" t="s">
        <v>585</v>
      </c>
      <c r="W4467">
        <v>33715</v>
      </c>
      <c r="X4467" s="12">
        <f t="shared" si="973"/>
        <v>1.483019427554501E-2</v>
      </c>
      <c r="Y4467" t="str">
        <f t="shared" si="974"/>
        <v>&lt;=0.02</v>
      </c>
      <c r="Z4467" t="s">
        <v>32</v>
      </c>
      <c r="AA4467">
        <v>9</v>
      </c>
      <c r="AB4467" t="s">
        <v>32</v>
      </c>
      <c r="AC4467" t="str">
        <f t="shared" si="975"/>
        <v/>
      </c>
      <c r="AD4467" t="s">
        <v>32</v>
      </c>
      <c r="AE4467" t="str">
        <f t="shared" si="976"/>
        <v/>
      </c>
      <c r="AF4467" t="s">
        <v>32</v>
      </c>
      <c r="AG4467" t="str">
        <f t="shared" si="977"/>
        <v/>
      </c>
      <c r="AH4467" t="s">
        <v>32</v>
      </c>
      <c r="AI4467" t="str">
        <f t="shared" si="978"/>
        <v/>
      </c>
      <c r="AJ4467" t="s">
        <v>32</v>
      </c>
      <c r="AK4467" t="str">
        <f t="shared" si="979"/>
        <v/>
      </c>
      <c r="AL4467">
        <v>0</v>
      </c>
      <c r="AM4467">
        <v>0</v>
      </c>
      <c r="AN4467">
        <v>0</v>
      </c>
      <c r="AO4467" t="s">
        <v>32</v>
      </c>
      <c r="AP4467" t="s">
        <v>32</v>
      </c>
    </row>
    <row r="4468" spans="1:42" x14ac:dyDescent="0.25">
      <c r="A4468">
        <v>201909</v>
      </c>
      <c r="B4468" t="str">
        <f t="shared" si="966"/>
        <v>2019-II</v>
      </c>
      <c r="C4468" t="s">
        <v>4535</v>
      </c>
      <c r="D4468" t="s">
        <v>4535</v>
      </c>
      <c r="E4468">
        <v>30856892</v>
      </c>
      <c r="F4468" t="s">
        <v>29</v>
      </c>
      <c r="G4468">
        <v>0</v>
      </c>
      <c r="H4468">
        <v>0</v>
      </c>
      <c r="I4468">
        <v>0</v>
      </c>
      <c r="J4468">
        <f t="shared" si="967"/>
        <v>0</v>
      </c>
      <c r="K4468" t="str">
        <f t="shared" si="968"/>
        <v>Modelamiento</v>
      </c>
      <c r="L4468">
        <f t="shared" si="969"/>
        <v>1</v>
      </c>
      <c r="M4468">
        <v>24</v>
      </c>
      <c r="N4468" t="str">
        <f t="shared" si="970"/>
        <v>&lt;=25</v>
      </c>
      <c r="O4468" t="s">
        <v>56</v>
      </c>
      <c r="P4468" t="s">
        <v>39</v>
      </c>
      <c r="Q4468">
        <v>45697</v>
      </c>
      <c r="R4468">
        <v>1031</v>
      </c>
      <c r="S4468" t="str">
        <f t="shared" si="971"/>
        <v>&lt;=1500</v>
      </c>
      <c r="T4468">
        <v>1383</v>
      </c>
      <c r="U4468" t="str">
        <f t="shared" si="972"/>
        <v>&lt;=1400</v>
      </c>
      <c r="V4468" t="s">
        <v>587</v>
      </c>
      <c r="W4468">
        <v>43758</v>
      </c>
      <c r="X4468" s="12">
        <f t="shared" si="973"/>
        <v>2.3561405914347092E-2</v>
      </c>
      <c r="Y4468" t="str">
        <f t="shared" si="974"/>
        <v>&lt;=0.03</v>
      </c>
      <c r="Z4468" t="s">
        <v>32</v>
      </c>
      <c r="AA4468">
        <v>0</v>
      </c>
      <c r="AB4468">
        <v>1000</v>
      </c>
      <c r="AC4468" t="str">
        <f t="shared" si="975"/>
        <v>&lt;=1000</v>
      </c>
      <c r="AD4468">
        <v>0</v>
      </c>
      <c r="AE4468" t="str">
        <f t="shared" si="976"/>
        <v>=0</v>
      </c>
      <c r="AF4468">
        <v>0</v>
      </c>
      <c r="AG4468" t="str">
        <f t="shared" si="977"/>
        <v>&lt;=500</v>
      </c>
      <c r="AH4468" t="s">
        <v>32</v>
      </c>
      <c r="AI4468" t="str">
        <f t="shared" si="978"/>
        <v/>
      </c>
      <c r="AJ4468" t="s">
        <v>32</v>
      </c>
      <c r="AK4468" t="str">
        <f t="shared" si="979"/>
        <v/>
      </c>
      <c r="AL4468">
        <v>1</v>
      </c>
      <c r="AM4468">
        <v>1</v>
      </c>
      <c r="AN4468">
        <v>0</v>
      </c>
      <c r="AO4468">
        <v>1</v>
      </c>
      <c r="AP4468" t="s">
        <v>32</v>
      </c>
    </row>
    <row r="4469" spans="1:42" x14ac:dyDescent="0.25">
      <c r="A4469">
        <v>201909</v>
      </c>
      <c r="B4469" t="str">
        <f t="shared" si="966"/>
        <v>2019-II</v>
      </c>
      <c r="C4469" t="s">
        <v>4536</v>
      </c>
      <c r="D4469" t="s">
        <v>4536</v>
      </c>
      <c r="E4469">
        <v>30840505</v>
      </c>
      <c r="F4469" t="s">
        <v>29</v>
      </c>
      <c r="G4469">
        <v>0</v>
      </c>
      <c r="H4469">
        <v>0</v>
      </c>
      <c r="I4469">
        <v>0</v>
      </c>
      <c r="J4469">
        <f t="shared" si="967"/>
        <v>0</v>
      </c>
      <c r="K4469" t="str">
        <f t="shared" si="968"/>
        <v>Modelamiento</v>
      </c>
      <c r="L4469">
        <f t="shared" si="969"/>
        <v>1</v>
      </c>
      <c r="M4469">
        <v>27</v>
      </c>
      <c r="N4469" t="str">
        <f t="shared" si="970"/>
        <v>&lt;=30</v>
      </c>
      <c r="O4469" t="s">
        <v>56</v>
      </c>
      <c r="P4469" t="s">
        <v>39</v>
      </c>
      <c r="Q4469">
        <v>38690</v>
      </c>
      <c r="R4469">
        <v>1649</v>
      </c>
      <c r="S4469" t="str">
        <f t="shared" si="971"/>
        <v>&lt;=2000</v>
      </c>
      <c r="T4469">
        <v>1217</v>
      </c>
      <c r="U4469" t="str">
        <f t="shared" si="972"/>
        <v>&lt;=1300</v>
      </c>
      <c r="V4469" t="s">
        <v>589</v>
      </c>
      <c r="W4469">
        <v>37369</v>
      </c>
      <c r="X4469" s="12">
        <f t="shared" si="973"/>
        <v>4.4127485348818538E-2</v>
      </c>
      <c r="Y4469" t="str">
        <f t="shared" si="974"/>
        <v>&lt;=0.05</v>
      </c>
      <c r="Z4469" t="s">
        <v>32</v>
      </c>
      <c r="AA4469">
        <v>0</v>
      </c>
      <c r="AB4469">
        <v>9923</v>
      </c>
      <c r="AC4469" t="str">
        <f t="shared" si="975"/>
        <v>&gt;5000</v>
      </c>
      <c r="AD4469">
        <v>3</v>
      </c>
      <c r="AE4469" t="str">
        <f t="shared" si="976"/>
        <v>&lt;=8</v>
      </c>
      <c r="AF4469">
        <v>0</v>
      </c>
      <c r="AG4469" t="str">
        <f t="shared" si="977"/>
        <v>&lt;=500</v>
      </c>
      <c r="AH4469">
        <v>10700.01</v>
      </c>
      <c r="AI4469" t="str">
        <f t="shared" si="978"/>
        <v>&gt;5000</v>
      </c>
      <c r="AJ4469">
        <v>0.96499999999999997</v>
      </c>
      <c r="AK4469" t="str">
        <f t="shared" si="979"/>
        <v>&gt;0.9</v>
      </c>
      <c r="AL4469">
        <v>12</v>
      </c>
      <c r="AM4469">
        <v>12</v>
      </c>
      <c r="AN4469">
        <v>0</v>
      </c>
      <c r="AO4469">
        <v>1</v>
      </c>
      <c r="AP4469" t="s">
        <v>32</v>
      </c>
    </row>
    <row r="4470" spans="1:42" x14ac:dyDescent="0.25">
      <c r="A4470">
        <v>201909</v>
      </c>
      <c r="B4470" t="str">
        <f t="shared" si="966"/>
        <v>2019-II</v>
      </c>
      <c r="C4470" t="s">
        <v>4537</v>
      </c>
      <c r="D4470" t="s">
        <v>4537</v>
      </c>
      <c r="E4470">
        <v>30862736</v>
      </c>
      <c r="F4470" t="s">
        <v>29</v>
      </c>
      <c r="G4470">
        <v>0</v>
      </c>
      <c r="H4470">
        <v>0</v>
      </c>
      <c r="I4470">
        <v>0</v>
      </c>
      <c r="J4470">
        <f t="shared" si="967"/>
        <v>0</v>
      </c>
      <c r="K4470" t="str">
        <f t="shared" si="968"/>
        <v>Modelamiento</v>
      </c>
      <c r="L4470">
        <f t="shared" si="969"/>
        <v>1</v>
      </c>
      <c r="M4470">
        <v>35</v>
      </c>
      <c r="N4470" t="str">
        <f t="shared" si="970"/>
        <v>&lt;=35</v>
      </c>
      <c r="O4470" t="s">
        <v>56</v>
      </c>
      <c r="P4470" t="s">
        <v>39</v>
      </c>
      <c r="Q4470">
        <v>34634</v>
      </c>
      <c r="R4470">
        <v>500</v>
      </c>
      <c r="S4470" t="str">
        <f t="shared" si="971"/>
        <v>&lt;=500</v>
      </c>
      <c r="T4470">
        <v>1047</v>
      </c>
      <c r="U4470" t="str">
        <f t="shared" si="972"/>
        <v>&lt;=1100</v>
      </c>
      <c r="V4470" t="s">
        <v>589</v>
      </c>
      <c r="W4470">
        <v>32164</v>
      </c>
      <c r="X4470" s="12">
        <f t="shared" si="973"/>
        <v>1.5545330182813084E-2</v>
      </c>
      <c r="Y4470" t="str">
        <f t="shared" si="974"/>
        <v>&lt;=0.02</v>
      </c>
      <c r="Z4470" t="s">
        <v>32</v>
      </c>
      <c r="AA4470">
        <v>4</v>
      </c>
      <c r="AB4470">
        <v>199.09</v>
      </c>
      <c r="AC4470" t="str">
        <f t="shared" si="975"/>
        <v>&lt;=500</v>
      </c>
      <c r="AD4470">
        <v>3045</v>
      </c>
      <c r="AE4470" t="str">
        <f t="shared" si="976"/>
        <v>&gt;120</v>
      </c>
      <c r="AF4470">
        <v>199.09</v>
      </c>
      <c r="AG4470" t="str">
        <f t="shared" si="977"/>
        <v>&lt;=500</v>
      </c>
      <c r="AH4470" t="s">
        <v>32</v>
      </c>
      <c r="AI4470" t="str">
        <f t="shared" si="978"/>
        <v/>
      </c>
      <c r="AJ4470" t="s">
        <v>32</v>
      </c>
      <c r="AK4470" t="str">
        <f t="shared" si="979"/>
        <v/>
      </c>
      <c r="AL4470">
        <v>12</v>
      </c>
      <c r="AM4470">
        <v>0</v>
      </c>
      <c r="AN4470">
        <v>12</v>
      </c>
      <c r="AO4470" t="s">
        <v>32</v>
      </c>
      <c r="AP4470">
        <v>1</v>
      </c>
    </row>
    <row r="4471" spans="1:42" x14ac:dyDescent="0.25">
      <c r="A4471">
        <v>201909</v>
      </c>
      <c r="B4471" t="str">
        <f t="shared" si="966"/>
        <v>2019-II</v>
      </c>
      <c r="C4471" t="s">
        <v>4538</v>
      </c>
      <c r="D4471" t="s">
        <v>4538</v>
      </c>
      <c r="E4471">
        <v>30859408</v>
      </c>
      <c r="F4471" t="s">
        <v>29</v>
      </c>
      <c r="G4471">
        <v>1</v>
      </c>
      <c r="H4471">
        <v>0</v>
      </c>
      <c r="I4471">
        <v>0</v>
      </c>
      <c r="J4471">
        <f t="shared" si="967"/>
        <v>0</v>
      </c>
      <c r="K4471" t="str">
        <f t="shared" si="968"/>
        <v>Modelamiento</v>
      </c>
      <c r="L4471">
        <f t="shared" si="969"/>
        <v>1</v>
      </c>
      <c r="M4471">
        <v>34</v>
      </c>
      <c r="N4471" t="str">
        <f t="shared" si="970"/>
        <v>&lt;=35</v>
      </c>
      <c r="O4471" t="s">
        <v>56</v>
      </c>
      <c r="P4471" t="s">
        <v>39</v>
      </c>
      <c r="Q4471">
        <v>39603</v>
      </c>
      <c r="R4471">
        <v>2500</v>
      </c>
      <c r="S4471" t="str">
        <f t="shared" si="971"/>
        <v>&lt;=2500</v>
      </c>
      <c r="T4471">
        <v>1342</v>
      </c>
      <c r="U4471" t="str">
        <f t="shared" si="972"/>
        <v>&lt;=1400</v>
      </c>
      <c r="V4471" t="s">
        <v>4539</v>
      </c>
      <c r="W4471">
        <v>38383</v>
      </c>
      <c r="X4471" s="12">
        <f t="shared" si="973"/>
        <v>6.5133001589245232E-2</v>
      </c>
      <c r="Y4471" t="str">
        <f t="shared" si="974"/>
        <v>&gt;0.06</v>
      </c>
      <c r="Z4471" t="s">
        <v>32</v>
      </c>
      <c r="AA4471">
        <v>9</v>
      </c>
      <c r="AB4471" t="s">
        <v>32</v>
      </c>
      <c r="AC4471" t="str">
        <f t="shared" si="975"/>
        <v/>
      </c>
      <c r="AD4471" t="s">
        <v>32</v>
      </c>
      <c r="AE4471" t="str">
        <f t="shared" si="976"/>
        <v/>
      </c>
      <c r="AF4471" t="s">
        <v>32</v>
      </c>
      <c r="AG4471" t="str">
        <f t="shared" si="977"/>
        <v/>
      </c>
      <c r="AH4471" t="s">
        <v>32</v>
      </c>
      <c r="AI4471" t="str">
        <f t="shared" si="978"/>
        <v/>
      </c>
      <c r="AJ4471" t="s">
        <v>32</v>
      </c>
      <c r="AK4471" t="str">
        <f t="shared" si="979"/>
        <v/>
      </c>
      <c r="AL4471">
        <v>0</v>
      </c>
      <c r="AM4471">
        <v>0</v>
      </c>
      <c r="AN4471">
        <v>0</v>
      </c>
      <c r="AO4471" t="s">
        <v>32</v>
      </c>
      <c r="AP4471" t="s">
        <v>32</v>
      </c>
    </row>
    <row r="4472" spans="1:42" x14ac:dyDescent="0.25">
      <c r="A4472">
        <v>201909</v>
      </c>
      <c r="B4472" t="str">
        <f t="shared" si="966"/>
        <v>2019-II</v>
      </c>
      <c r="C4472" t="s">
        <v>4540</v>
      </c>
      <c r="D4472" t="s">
        <v>4540</v>
      </c>
      <c r="E4472">
        <v>30852061</v>
      </c>
      <c r="F4472" t="s">
        <v>29</v>
      </c>
      <c r="G4472">
        <v>0</v>
      </c>
      <c r="H4472">
        <v>0</v>
      </c>
      <c r="I4472">
        <v>0</v>
      </c>
      <c r="J4472">
        <f t="shared" si="967"/>
        <v>0</v>
      </c>
      <c r="K4472" t="str">
        <f t="shared" si="968"/>
        <v>Modelamiento</v>
      </c>
      <c r="L4472">
        <f t="shared" si="969"/>
        <v>1</v>
      </c>
      <c r="M4472">
        <v>47</v>
      </c>
      <c r="N4472" t="str">
        <f t="shared" si="970"/>
        <v>&lt;=50</v>
      </c>
      <c r="O4472" t="s">
        <v>56</v>
      </c>
      <c r="P4472" t="s">
        <v>39</v>
      </c>
      <c r="Q4472">
        <v>28410</v>
      </c>
      <c r="R4472">
        <v>499</v>
      </c>
      <c r="S4472" t="str">
        <f t="shared" si="971"/>
        <v>&lt;=500</v>
      </c>
      <c r="T4472">
        <v>862</v>
      </c>
      <c r="U4472" t="str">
        <f t="shared" si="972"/>
        <v>&lt;=1000</v>
      </c>
      <c r="V4472" t="s">
        <v>614</v>
      </c>
      <c r="W4472">
        <v>25939</v>
      </c>
      <c r="X4472" s="12">
        <f t="shared" si="973"/>
        <v>1.9237441690119126E-2</v>
      </c>
      <c r="Y4472" t="str">
        <f t="shared" si="974"/>
        <v>&lt;=0.02</v>
      </c>
      <c r="Z4472" t="s">
        <v>32</v>
      </c>
      <c r="AA4472">
        <v>0</v>
      </c>
      <c r="AB4472">
        <v>2773.51</v>
      </c>
      <c r="AC4472" t="str">
        <f t="shared" si="975"/>
        <v>&lt;=3000</v>
      </c>
      <c r="AD4472">
        <v>0</v>
      </c>
      <c r="AE4472" t="str">
        <f t="shared" si="976"/>
        <v>=0</v>
      </c>
      <c r="AF4472">
        <v>0</v>
      </c>
      <c r="AG4472" t="str">
        <f t="shared" si="977"/>
        <v>&lt;=500</v>
      </c>
      <c r="AH4472" t="s">
        <v>32</v>
      </c>
      <c r="AI4472" t="str">
        <f t="shared" si="978"/>
        <v/>
      </c>
      <c r="AJ4472" t="s">
        <v>32</v>
      </c>
      <c r="AK4472" t="str">
        <f t="shared" si="979"/>
        <v/>
      </c>
      <c r="AL4472">
        <v>12</v>
      </c>
      <c r="AM4472">
        <v>12</v>
      </c>
      <c r="AN4472">
        <v>0</v>
      </c>
      <c r="AO4472">
        <v>1</v>
      </c>
      <c r="AP4472" t="s">
        <v>32</v>
      </c>
    </row>
    <row r="4473" spans="1:42" x14ac:dyDescent="0.25">
      <c r="A4473">
        <v>201909</v>
      </c>
      <c r="B4473" t="str">
        <f t="shared" si="966"/>
        <v>2019-II</v>
      </c>
      <c r="C4473" t="s">
        <v>4541</v>
      </c>
      <c r="D4473" t="s">
        <v>4541</v>
      </c>
      <c r="E4473">
        <v>30860893</v>
      </c>
      <c r="F4473" t="s">
        <v>29</v>
      </c>
      <c r="G4473">
        <v>0</v>
      </c>
      <c r="H4473">
        <v>0</v>
      </c>
      <c r="I4473">
        <v>0</v>
      </c>
      <c r="J4473">
        <f t="shared" si="967"/>
        <v>0</v>
      </c>
      <c r="K4473" t="str">
        <f t="shared" si="968"/>
        <v>Modelamiento</v>
      </c>
      <c r="L4473">
        <f t="shared" si="969"/>
        <v>1</v>
      </c>
      <c r="M4473">
        <v>29</v>
      </c>
      <c r="N4473" t="str">
        <f t="shared" si="970"/>
        <v>&lt;=30</v>
      </c>
      <c r="O4473" t="s">
        <v>56</v>
      </c>
      <c r="P4473" t="s">
        <v>39</v>
      </c>
      <c r="Q4473">
        <v>37210</v>
      </c>
      <c r="R4473">
        <v>500</v>
      </c>
      <c r="S4473" t="str">
        <f t="shared" si="971"/>
        <v>&lt;=500</v>
      </c>
      <c r="T4473">
        <v>1248</v>
      </c>
      <c r="U4473" t="str">
        <f t="shared" si="972"/>
        <v>&lt;=1300</v>
      </c>
      <c r="V4473" t="s">
        <v>585</v>
      </c>
      <c r="W4473">
        <v>34740</v>
      </c>
      <c r="X4473" s="12">
        <f t="shared" si="973"/>
        <v>1.4392630972941854E-2</v>
      </c>
      <c r="Y4473" t="str">
        <f t="shared" si="974"/>
        <v>&lt;=0.02</v>
      </c>
      <c r="Z4473" t="s">
        <v>32</v>
      </c>
      <c r="AA4473">
        <v>4</v>
      </c>
      <c r="AB4473">
        <v>1668.71</v>
      </c>
      <c r="AC4473" t="str">
        <f t="shared" si="975"/>
        <v>&lt;=2000</v>
      </c>
      <c r="AD4473">
        <v>2995</v>
      </c>
      <c r="AE4473" t="str">
        <f t="shared" si="976"/>
        <v>&gt;120</v>
      </c>
      <c r="AF4473">
        <v>1668.71</v>
      </c>
      <c r="AG4473" t="str">
        <f t="shared" si="977"/>
        <v>&lt;=2000</v>
      </c>
      <c r="AH4473" t="s">
        <v>32</v>
      </c>
      <c r="AI4473" t="str">
        <f t="shared" si="978"/>
        <v/>
      </c>
      <c r="AJ4473" t="s">
        <v>32</v>
      </c>
      <c r="AK4473" t="str">
        <f t="shared" si="979"/>
        <v/>
      </c>
      <c r="AL4473">
        <v>12</v>
      </c>
      <c r="AM4473">
        <v>0</v>
      </c>
      <c r="AN4473">
        <v>12</v>
      </c>
      <c r="AO4473" t="s">
        <v>32</v>
      </c>
      <c r="AP4473">
        <v>1</v>
      </c>
    </row>
    <row r="4474" spans="1:42" x14ac:dyDescent="0.25">
      <c r="A4474">
        <v>201909</v>
      </c>
      <c r="B4474" t="str">
        <f t="shared" si="966"/>
        <v>2019-II</v>
      </c>
      <c r="C4474" t="s">
        <v>4542</v>
      </c>
      <c r="D4474" t="s">
        <v>4542</v>
      </c>
      <c r="E4474">
        <v>30860403</v>
      </c>
      <c r="F4474" t="s">
        <v>29</v>
      </c>
      <c r="G4474">
        <v>1</v>
      </c>
      <c r="H4474">
        <v>0</v>
      </c>
      <c r="I4474">
        <v>0</v>
      </c>
      <c r="J4474">
        <f t="shared" si="967"/>
        <v>0</v>
      </c>
      <c r="K4474" t="str">
        <f t="shared" si="968"/>
        <v>Modelamiento</v>
      </c>
      <c r="L4474">
        <f t="shared" si="969"/>
        <v>1</v>
      </c>
      <c r="M4474">
        <v>42</v>
      </c>
      <c r="N4474" t="str">
        <f t="shared" si="970"/>
        <v>&lt;=45</v>
      </c>
      <c r="O4474" t="s">
        <v>56</v>
      </c>
      <c r="P4474" t="s">
        <v>35</v>
      </c>
      <c r="Q4474">
        <v>31325</v>
      </c>
      <c r="R4474">
        <v>500</v>
      </c>
      <c r="S4474" t="str">
        <f t="shared" si="971"/>
        <v>&lt;=500</v>
      </c>
      <c r="T4474">
        <v>951</v>
      </c>
      <c r="U4474" t="str">
        <f t="shared" si="972"/>
        <v>&lt;=1000</v>
      </c>
      <c r="V4474" t="s">
        <v>585</v>
      </c>
      <c r="W4474">
        <v>28855</v>
      </c>
      <c r="X4474" s="12">
        <f t="shared" si="973"/>
        <v>1.7328019407381736E-2</v>
      </c>
      <c r="Y4474" t="str">
        <f t="shared" si="974"/>
        <v>&lt;=0.02</v>
      </c>
      <c r="Z4474" t="s">
        <v>32</v>
      </c>
      <c r="AA4474">
        <v>4</v>
      </c>
      <c r="AB4474">
        <v>3221.02</v>
      </c>
      <c r="AC4474" t="str">
        <f t="shared" si="975"/>
        <v>&lt;=4000</v>
      </c>
      <c r="AD4474">
        <v>360</v>
      </c>
      <c r="AE4474" t="str">
        <f t="shared" si="976"/>
        <v>&gt;120</v>
      </c>
      <c r="AF4474">
        <v>873.78</v>
      </c>
      <c r="AG4474" t="str">
        <f t="shared" si="977"/>
        <v>&lt;=1000</v>
      </c>
      <c r="AH4474">
        <v>1000</v>
      </c>
      <c r="AI4474" t="str">
        <f t="shared" si="978"/>
        <v>&lt;=1000</v>
      </c>
      <c r="AJ4474">
        <v>0.87380000000000002</v>
      </c>
      <c r="AK4474" t="str">
        <f t="shared" si="979"/>
        <v>&lt;=0.9</v>
      </c>
      <c r="AL4474">
        <v>12</v>
      </c>
      <c r="AM4474">
        <v>0</v>
      </c>
      <c r="AN4474">
        <v>1</v>
      </c>
      <c r="AO4474" t="s">
        <v>32</v>
      </c>
      <c r="AP4474">
        <v>1</v>
      </c>
    </row>
    <row r="4475" spans="1:42" x14ac:dyDescent="0.25">
      <c r="A4475">
        <v>201909</v>
      </c>
      <c r="B4475" t="str">
        <f t="shared" si="966"/>
        <v>2019-II</v>
      </c>
      <c r="C4475" t="s">
        <v>4543</v>
      </c>
      <c r="D4475" t="s">
        <v>4543</v>
      </c>
      <c r="E4475">
        <v>30856595</v>
      </c>
      <c r="F4475" t="s">
        <v>29</v>
      </c>
      <c r="G4475">
        <v>0</v>
      </c>
      <c r="H4475">
        <v>0</v>
      </c>
      <c r="I4475">
        <v>0</v>
      </c>
      <c r="J4475">
        <f t="shared" si="967"/>
        <v>0</v>
      </c>
      <c r="K4475" t="str">
        <f t="shared" si="968"/>
        <v>Modelamiento</v>
      </c>
      <c r="L4475">
        <f t="shared" si="969"/>
        <v>1</v>
      </c>
      <c r="M4475">
        <v>32</v>
      </c>
      <c r="N4475" t="str">
        <f t="shared" si="970"/>
        <v>&lt;=35</v>
      </c>
      <c r="O4475" t="s">
        <v>56</v>
      </c>
      <c r="P4475" t="s">
        <v>39</v>
      </c>
      <c r="Q4475">
        <v>44044</v>
      </c>
      <c r="R4475">
        <v>1031</v>
      </c>
      <c r="S4475" t="str">
        <f t="shared" si="971"/>
        <v>&lt;=1500</v>
      </c>
      <c r="T4475">
        <v>1405</v>
      </c>
      <c r="U4475" t="str">
        <f t="shared" si="972"/>
        <v>&lt;=1500</v>
      </c>
      <c r="V4475" t="s">
        <v>2852</v>
      </c>
      <c r="W4475">
        <v>41355</v>
      </c>
      <c r="X4475" s="12">
        <f t="shared" si="973"/>
        <v>2.4930479990327652E-2</v>
      </c>
      <c r="Y4475" t="str">
        <f t="shared" si="974"/>
        <v>&lt;=0.03</v>
      </c>
      <c r="Z4475" t="s">
        <v>32</v>
      </c>
      <c r="AA4475">
        <v>9</v>
      </c>
      <c r="AB4475" t="s">
        <v>32</v>
      </c>
      <c r="AC4475" t="str">
        <f t="shared" si="975"/>
        <v/>
      </c>
      <c r="AD4475" t="s">
        <v>32</v>
      </c>
      <c r="AE4475" t="str">
        <f t="shared" si="976"/>
        <v/>
      </c>
      <c r="AF4475" t="s">
        <v>32</v>
      </c>
      <c r="AG4475" t="str">
        <f t="shared" si="977"/>
        <v/>
      </c>
      <c r="AH4475" t="s">
        <v>32</v>
      </c>
      <c r="AI4475" t="str">
        <f t="shared" si="978"/>
        <v/>
      </c>
      <c r="AJ4475" t="s">
        <v>32</v>
      </c>
      <c r="AK4475" t="str">
        <f t="shared" si="979"/>
        <v/>
      </c>
      <c r="AL4475">
        <v>0</v>
      </c>
      <c r="AM4475">
        <v>0</v>
      </c>
      <c r="AN4475">
        <v>0</v>
      </c>
      <c r="AO4475" t="s">
        <v>32</v>
      </c>
      <c r="AP4475" t="s">
        <v>32</v>
      </c>
    </row>
    <row r="4476" spans="1:42" x14ac:dyDescent="0.25">
      <c r="A4476">
        <v>201909</v>
      </c>
      <c r="B4476" t="str">
        <f t="shared" si="966"/>
        <v>2019-II</v>
      </c>
      <c r="C4476" t="s">
        <v>4544</v>
      </c>
      <c r="D4476" t="s">
        <v>4544</v>
      </c>
      <c r="E4476">
        <v>30847851</v>
      </c>
      <c r="F4476" t="s">
        <v>29</v>
      </c>
      <c r="G4476">
        <v>0</v>
      </c>
      <c r="H4476">
        <v>0</v>
      </c>
      <c r="I4476">
        <v>0</v>
      </c>
      <c r="J4476">
        <f t="shared" si="967"/>
        <v>0</v>
      </c>
      <c r="K4476" t="str">
        <f t="shared" si="968"/>
        <v>Modelamiento</v>
      </c>
      <c r="L4476">
        <f t="shared" si="969"/>
        <v>1</v>
      </c>
      <c r="M4476">
        <v>26</v>
      </c>
      <c r="N4476" t="str">
        <f t="shared" si="970"/>
        <v>&lt;=30</v>
      </c>
      <c r="O4476" t="s">
        <v>56</v>
      </c>
      <c r="P4476" t="s">
        <v>39</v>
      </c>
      <c r="Q4476">
        <v>27878</v>
      </c>
      <c r="R4476">
        <v>1031</v>
      </c>
      <c r="S4476" t="str">
        <f t="shared" si="971"/>
        <v>&lt;=1500</v>
      </c>
      <c r="T4476">
        <v>841</v>
      </c>
      <c r="U4476" t="str">
        <f t="shared" si="972"/>
        <v>&lt;=1000</v>
      </c>
      <c r="V4476" t="s">
        <v>585</v>
      </c>
      <c r="W4476">
        <v>25939</v>
      </c>
      <c r="X4476" s="12">
        <f t="shared" si="973"/>
        <v>3.9747098962951539E-2</v>
      </c>
      <c r="Y4476" t="str">
        <f t="shared" si="974"/>
        <v>&lt;=0.04</v>
      </c>
      <c r="Z4476" t="s">
        <v>32</v>
      </c>
      <c r="AA4476">
        <v>4</v>
      </c>
      <c r="AB4476">
        <v>1682.85</v>
      </c>
      <c r="AC4476" t="str">
        <f t="shared" si="975"/>
        <v>&lt;=2000</v>
      </c>
      <c r="AD4476">
        <v>1668</v>
      </c>
      <c r="AE4476" t="str">
        <f t="shared" si="976"/>
        <v>&gt;120</v>
      </c>
      <c r="AF4476">
        <v>1682.85</v>
      </c>
      <c r="AG4476" t="str">
        <f t="shared" si="977"/>
        <v>&lt;=2000</v>
      </c>
      <c r="AH4476" t="s">
        <v>32</v>
      </c>
      <c r="AI4476" t="str">
        <f t="shared" si="978"/>
        <v/>
      </c>
      <c r="AJ4476" t="s">
        <v>32</v>
      </c>
      <c r="AK4476" t="str">
        <f t="shared" si="979"/>
        <v/>
      </c>
      <c r="AL4476">
        <v>12</v>
      </c>
      <c r="AM4476">
        <v>0</v>
      </c>
      <c r="AN4476">
        <v>12</v>
      </c>
      <c r="AO4476" t="s">
        <v>32</v>
      </c>
      <c r="AP4476">
        <v>1</v>
      </c>
    </row>
    <row r="4477" spans="1:42" x14ac:dyDescent="0.25">
      <c r="A4477">
        <v>201909</v>
      </c>
      <c r="B4477" t="str">
        <f t="shared" si="966"/>
        <v>2019-II</v>
      </c>
      <c r="C4477" t="s">
        <v>4545</v>
      </c>
      <c r="D4477" t="s">
        <v>4545</v>
      </c>
      <c r="E4477">
        <v>30857913</v>
      </c>
      <c r="F4477" t="s">
        <v>29</v>
      </c>
      <c r="G4477">
        <v>0</v>
      </c>
      <c r="H4477">
        <v>0</v>
      </c>
      <c r="I4477">
        <v>0</v>
      </c>
      <c r="J4477">
        <f t="shared" si="967"/>
        <v>0</v>
      </c>
      <c r="K4477" t="str">
        <f t="shared" si="968"/>
        <v>Modelamiento</v>
      </c>
      <c r="L4477">
        <f t="shared" si="969"/>
        <v>1</v>
      </c>
      <c r="M4477">
        <v>28</v>
      </c>
      <c r="N4477" t="str">
        <f t="shared" si="970"/>
        <v>&lt;=30</v>
      </c>
      <c r="O4477" t="s">
        <v>72</v>
      </c>
      <c r="P4477" t="s">
        <v>35</v>
      </c>
      <c r="Q4477">
        <v>46228</v>
      </c>
      <c r="R4477">
        <v>500</v>
      </c>
      <c r="S4477" t="str">
        <f t="shared" si="971"/>
        <v>&lt;=500</v>
      </c>
      <c r="T4477">
        <v>1399</v>
      </c>
      <c r="U4477" t="str">
        <f t="shared" si="972"/>
        <v>&lt;=1400</v>
      </c>
      <c r="V4477" t="s">
        <v>601</v>
      </c>
      <c r="W4477">
        <v>43758</v>
      </c>
      <c r="X4477" s="12">
        <f t="shared" si="973"/>
        <v>1.1426482014717309E-2</v>
      </c>
      <c r="Y4477" t="str">
        <f t="shared" si="974"/>
        <v>&lt;=0.02</v>
      </c>
      <c r="Z4477" t="s">
        <v>32</v>
      </c>
      <c r="AA4477">
        <v>0</v>
      </c>
      <c r="AB4477">
        <v>3490.37</v>
      </c>
      <c r="AC4477" t="str">
        <f t="shared" si="975"/>
        <v>&lt;=4000</v>
      </c>
      <c r="AD4477">
        <v>15</v>
      </c>
      <c r="AE4477" t="str">
        <f t="shared" si="976"/>
        <v>&lt;=30</v>
      </c>
      <c r="AF4477">
        <v>0</v>
      </c>
      <c r="AG4477" t="str">
        <f t="shared" si="977"/>
        <v>&lt;=500</v>
      </c>
      <c r="AH4477">
        <v>2000</v>
      </c>
      <c r="AI4477" t="str">
        <f t="shared" si="978"/>
        <v>&lt;=2000</v>
      </c>
      <c r="AJ4477">
        <v>0.99939999999999996</v>
      </c>
      <c r="AK4477" t="str">
        <f t="shared" si="979"/>
        <v>&gt;0.9</v>
      </c>
      <c r="AL4477">
        <v>12</v>
      </c>
      <c r="AM4477">
        <v>10</v>
      </c>
      <c r="AN4477">
        <v>0</v>
      </c>
      <c r="AO4477">
        <v>1</v>
      </c>
      <c r="AP4477" t="s">
        <v>32</v>
      </c>
    </row>
    <row r="4478" spans="1:42" x14ac:dyDescent="0.25">
      <c r="A4478">
        <v>201909</v>
      </c>
      <c r="B4478" t="str">
        <f t="shared" si="966"/>
        <v>2019-II</v>
      </c>
      <c r="C4478" t="s">
        <v>4546</v>
      </c>
      <c r="D4478" t="s">
        <v>4546</v>
      </c>
      <c r="E4478">
        <v>30858404</v>
      </c>
      <c r="F4478" t="s">
        <v>29</v>
      </c>
      <c r="G4478">
        <v>0</v>
      </c>
      <c r="H4478">
        <v>0</v>
      </c>
      <c r="I4478">
        <v>0</v>
      </c>
      <c r="J4478">
        <f t="shared" si="967"/>
        <v>0</v>
      </c>
      <c r="K4478" t="str">
        <f t="shared" si="968"/>
        <v>Modelamiento</v>
      </c>
      <c r="L4478">
        <f t="shared" si="969"/>
        <v>1</v>
      </c>
      <c r="M4478">
        <v>44</v>
      </c>
      <c r="N4478" t="str">
        <f t="shared" si="970"/>
        <v>&lt;=45</v>
      </c>
      <c r="O4478" t="s">
        <v>56</v>
      </c>
      <c r="P4478" t="s">
        <v>35</v>
      </c>
      <c r="Q4478">
        <v>41044</v>
      </c>
      <c r="R4478">
        <v>500</v>
      </c>
      <c r="S4478" t="str">
        <f t="shared" si="971"/>
        <v>&lt;=500</v>
      </c>
      <c r="T4478">
        <v>1245</v>
      </c>
      <c r="U4478" t="str">
        <f t="shared" si="972"/>
        <v>&lt;=1300</v>
      </c>
      <c r="V4478" t="s">
        <v>601</v>
      </c>
      <c r="W4478">
        <v>38574</v>
      </c>
      <c r="X4478" s="12">
        <f t="shared" si="973"/>
        <v>1.2962098823041427E-2</v>
      </c>
      <c r="Y4478" t="str">
        <f t="shared" si="974"/>
        <v>&lt;=0.02</v>
      </c>
      <c r="Z4478" t="s">
        <v>32</v>
      </c>
      <c r="AA4478">
        <v>9</v>
      </c>
      <c r="AB4478" t="s">
        <v>32</v>
      </c>
      <c r="AC4478" t="str">
        <f t="shared" si="975"/>
        <v/>
      </c>
      <c r="AD4478" t="s">
        <v>32</v>
      </c>
      <c r="AE4478" t="str">
        <f t="shared" si="976"/>
        <v/>
      </c>
      <c r="AF4478" t="s">
        <v>32</v>
      </c>
      <c r="AG4478" t="str">
        <f t="shared" si="977"/>
        <v/>
      </c>
      <c r="AH4478" t="s">
        <v>32</v>
      </c>
      <c r="AI4478" t="str">
        <f t="shared" si="978"/>
        <v/>
      </c>
      <c r="AJ4478" t="s">
        <v>32</v>
      </c>
      <c r="AK4478" t="str">
        <f t="shared" si="979"/>
        <v/>
      </c>
      <c r="AL4478">
        <v>0</v>
      </c>
      <c r="AM4478">
        <v>0</v>
      </c>
      <c r="AN4478">
        <v>0</v>
      </c>
      <c r="AO4478" t="s">
        <v>32</v>
      </c>
      <c r="AP4478" t="s">
        <v>32</v>
      </c>
    </row>
    <row r="4479" spans="1:42" x14ac:dyDescent="0.25">
      <c r="A4479">
        <v>201909</v>
      </c>
      <c r="B4479" t="str">
        <f t="shared" si="966"/>
        <v>2019-II</v>
      </c>
      <c r="C4479" t="s">
        <v>4547</v>
      </c>
      <c r="D4479" t="s">
        <v>4547</v>
      </c>
      <c r="E4479">
        <v>30862207</v>
      </c>
      <c r="F4479" t="s">
        <v>29</v>
      </c>
      <c r="G4479">
        <v>0</v>
      </c>
      <c r="H4479">
        <v>0</v>
      </c>
      <c r="I4479">
        <v>0</v>
      </c>
      <c r="J4479">
        <f t="shared" si="967"/>
        <v>0</v>
      </c>
      <c r="K4479" t="str">
        <f t="shared" si="968"/>
        <v>Modelamiento</v>
      </c>
      <c r="L4479">
        <f t="shared" si="969"/>
        <v>1</v>
      </c>
      <c r="M4479">
        <v>34</v>
      </c>
      <c r="N4479" t="str">
        <f t="shared" si="970"/>
        <v>&lt;=35</v>
      </c>
      <c r="O4479" t="s">
        <v>56</v>
      </c>
      <c r="P4479" t="s">
        <v>39</v>
      </c>
      <c r="Q4479">
        <v>36835</v>
      </c>
      <c r="R4479">
        <v>600</v>
      </c>
      <c r="S4479" t="str">
        <f t="shared" si="971"/>
        <v>&lt;=1000</v>
      </c>
      <c r="T4479">
        <v>1112</v>
      </c>
      <c r="U4479" t="str">
        <f t="shared" si="972"/>
        <v>&lt;=1200</v>
      </c>
      <c r="V4479" t="s">
        <v>585</v>
      </c>
      <c r="W4479">
        <v>33715</v>
      </c>
      <c r="X4479" s="12">
        <f t="shared" si="973"/>
        <v>1.779623313065401E-2</v>
      </c>
      <c r="Y4479" t="str">
        <f t="shared" si="974"/>
        <v>&lt;=0.02</v>
      </c>
      <c r="Z4479" t="s">
        <v>32</v>
      </c>
      <c r="AA4479">
        <v>0</v>
      </c>
      <c r="AB4479">
        <v>36904.339999999997</v>
      </c>
      <c r="AC4479" t="str">
        <f t="shared" si="975"/>
        <v>&gt;5000</v>
      </c>
      <c r="AD4479">
        <v>0</v>
      </c>
      <c r="AE4479" t="str">
        <f t="shared" si="976"/>
        <v>=0</v>
      </c>
      <c r="AF4479">
        <v>0</v>
      </c>
      <c r="AG4479" t="str">
        <f t="shared" si="977"/>
        <v>&lt;=500</v>
      </c>
      <c r="AH4479" t="s">
        <v>32</v>
      </c>
      <c r="AI4479" t="str">
        <f t="shared" si="978"/>
        <v/>
      </c>
      <c r="AJ4479" t="s">
        <v>32</v>
      </c>
      <c r="AK4479" t="str">
        <f t="shared" si="979"/>
        <v/>
      </c>
      <c r="AL4479">
        <v>12</v>
      </c>
      <c r="AM4479">
        <v>12</v>
      </c>
      <c r="AN4479">
        <v>0</v>
      </c>
      <c r="AO4479">
        <v>1</v>
      </c>
      <c r="AP4479" t="s">
        <v>32</v>
      </c>
    </row>
    <row r="4480" spans="1:42" x14ac:dyDescent="0.25">
      <c r="A4480">
        <v>201909</v>
      </c>
      <c r="B4480" t="str">
        <f t="shared" si="966"/>
        <v>2019-II</v>
      </c>
      <c r="C4480" t="s">
        <v>4548</v>
      </c>
      <c r="D4480" t="s">
        <v>4548</v>
      </c>
      <c r="E4480">
        <v>30853031</v>
      </c>
      <c r="F4480" t="s">
        <v>29</v>
      </c>
      <c r="G4480">
        <v>0</v>
      </c>
      <c r="H4480">
        <v>0</v>
      </c>
      <c r="I4480">
        <v>0</v>
      </c>
      <c r="J4480">
        <f t="shared" si="967"/>
        <v>0</v>
      </c>
      <c r="K4480" t="str">
        <f t="shared" si="968"/>
        <v>Modelamiento</v>
      </c>
      <c r="L4480">
        <f t="shared" si="969"/>
        <v>1</v>
      </c>
      <c r="M4480">
        <v>30</v>
      </c>
      <c r="N4480" t="str">
        <f t="shared" si="970"/>
        <v>&lt;=30</v>
      </c>
      <c r="O4480" t="s">
        <v>56</v>
      </c>
      <c r="P4480" t="s">
        <v>39</v>
      </c>
      <c r="Q4480">
        <v>37329</v>
      </c>
      <c r="R4480">
        <v>1031</v>
      </c>
      <c r="S4480" t="str">
        <f t="shared" si="971"/>
        <v>&lt;=1500</v>
      </c>
      <c r="T4480">
        <v>1132</v>
      </c>
      <c r="U4480" t="str">
        <f t="shared" si="972"/>
        <v>&lt;=1200</v>
      </c>
      <c r="V4480" t="s">
        <v>597</v>
      </c>
      <c r="W4480">
        <v>35390</v>
      </c>
      <c r="X4480" s="12">
        <f t="shared" si="973"/>
        <v>2.9132523311669965E-2</v>
      </c>
      <c r="Y4480" t="str">
        <f t="shared" si="974"/>
        <v>&lt;=0.03</v>
      </c>
      <c r="Z4480" t="s">
        <v>32</v>
      </c>
      <c r="AA4480">
        <v>4</v>
      </c>
      <c r="AB4480">
        <v>945.17</v>
      </c>
      <c r="AC4480" t="str">
        <f t="shared" si="975"/>
        <v>&lt;=1000</v>
      </c>
      <c r="AD4480">
        <v>1659</v>
      </c>
      <c r="AE4480" t="str">
        <f t="shared" si="976"/>
        <v>&gt;120</v>
      </c>
      <c r="AF4480">
        <v>945.17</v>
      </c>
      <c r="AG4480" t="str">
        <f t="shared" si="977"/>
        <v>&lt;=1000</v>
      </c>
      <c r="AH4480" t="s">
        <v>32</v>
      </c>
      <c r="AI4480" t="str">
        <f t="shared" si="978"/>
        <v/>
      </c>
      <c r="AJ4480" t="s">
        <v>32</v>
      </c>
      <c r="AK4480" t="str">
        <f t="shared" si="979"/>
        <v/>
      </c>
      <c r="AL4480">
        <v>12</v>
      </c>
      <c r="AM4480">
        <v>0</v>
      </c>
      <c r="AN4480">
        <v>12</v>
      </c>
      <c r="AO4480" t="s">
        <v>32</v>
      </c>
      <c r="AP4480">
        <v>1</v>
      </c>
    </row>
    <row r="4481" spans="1:42" x14ac:dyDescent="0.25">
      <c r="A4481">
        <v>201909</v>
      </c>
      <c r="B4481" t="str">
        <f t="shared" si="966"/>
        <v>2019-II</v>
      </c>
      <c r="C4481" t="s">
        <v>4549</v>
      </c>
      <c r="D4481" t="s">
        <v>4549</v>
      </c>
      <c r="E4481">
        <v>30860253</v>
      </c>
      <c r="F4481" t="s">
        <v>29</v>
      </c>
      <c r="G4481">
        <v>0</v>
      </c>
      <c r="H4481">
        <v>0</v>
      </c>
      <c r="I4481">
        <v>0</v>
      </c>
      <c r="J4481">
        <f t="shared" si="967"/>
        <v>0</v>
      </c>
      <c r="K4481" t="str">
        <f t="shared" si="968"/>
        <v>Modelamiento</v>
      </c>
      <c r="L4481">
        <f t="shared" si="969"/>
        <v>1</v>
      </c>
      <c r="M4481">
        <v>32</v>
      </c>
      <c r="N4481" t="str">
        <f t="shared" si="970"/>
        <v>&lt;=35</v>
      </c>
      <c r="O4481" t="s">
        <v>56</v>
      </c>
      <c r="P4481" t="s">
        <v>39</v>
      </c>
      <c r="Q4481">
        <v>35130</v>
      </c>
      <c r="R4481">
        <v>1650</v>
      </c>
      <c r="S4481" t="str">
        <f t="shared" si="971"/>
        <v>&lt;=2000</v>
      </c>
      <c r="T4481">
        <v>1064</v>
      </c>
      <c r="U4481" t="str">
        <f t="shared" si="972"/>
        <v>&lt;=1100</v>
      </c>
      <c r="V4481" t="s">
        <v>587</v>
      </c>
      <c r="W4481">
        <v>33810</v>
      </c>
      <c r="X4481" s="12">
        <f t="shared" si="973"/>
        <v>4.8802129547471165E-2</v>
      </c>
      <c r="Y4481" t="str">
        <f t="shared" si="974"/>
        <v>&lt;=0.05</v>
      </c>
      <c r="Z4481" t="s">
        <v>32</v>
      </c>
      <c r="AA4481">
        <v>0</v>
      </c>
      <c r="AB4481">
        <v>4194.28</v>
      </c>
      <c r="AC4481" t="str">
        <f t="shared" si="975"/>
        <v>&lt;=5000</v>
      </c>
      <c r="AD4481">
        <v>0</v>
      </c>
      <c r="AE4481" t="str">
        <f t="shared" si="976"/>
        <v>=0</v>
      </c>
      <c r="AF4481">
        <v>0</v>
      </c>
      <c r="AG4481" t="str">
        <f t="shared" si="977"/>
        <v>&lt;=500</v>
      </c>
      <c r="AH4481" t="s">
        <v>32</v>
      </c>
      <c r="AI4481" t="str">
        <f t="shared" si="978"/>
        <v/>
      </c>
      <c r="AJ4481" t="s">
        <v>32</v>
      </c>
      <c r="AK4481" t="str">
        <f t="shared" si="979"/>
        <v/>
      </c>
      <c r="AL4481">
        <v>12</v>
      </c>
      <c r="AM4481">
        <v>12</v>
      </c>
      <c r="AN4481">
        <v>0</v>
      </c>
      <c r="AO4481">
        <v>1</v>
      </c>
      <c r="AP4481" t="s">
        <v>32</v>
      </c>
    </row>
    <row r="4482" spans="1:42" x14ac:dyDescent="0.25">
      <c r="A4482">
        <v>201909</v>
      </c>
      <c r="B4482" t="str">
        <f t="shared" si="966"/>
        <v>2019-II</v>
      </c>
      <c r="C4482" t="s">
        <v>4550</v>
      </c>
      <c r="D4482" t="s">
        <v>4550</v>
      </c>
      <c r="E4482">
        <v>30856812</v>
      </c>
      <c r="F4482" t="s">
        <v>29</v>
      </c>
      <c r="G4482">
        <v>0</v>
      </c>
      <c r="H4482">
        <v>0</v>
      </c>
      <c r="I4482">
        <v>0</v>
      </c>
      <c r="J4482">
        <f t="shared" si="967"/>
        <v>0</v>
      </c>
      <c r="K4482" t="str">
        <f t="shared" si="968"/>
        <v>Modelamiento</v>
      </c>
      <c r="L4482">
        <f t="shared" si="969"/>
        <v>1</v>
      </c>
      <c r="M4482">
        <v>56</v>
      </c>
      <c r="N4482" t="str">
        <f t="shared" si="970"/>
        <v>&lt;=60</v>
      </c>
      <c r="O4482" t="s">
        <v>56</v>
      </c>
      <c r="P4482" t="s">
        <v>31</v>
      </c>
      <c r="Q4482">
        <v>45697</v>
      </c>
      <c r="R4482">
        <v>1031</v>
      </c>
      <c r="S4482" t="str">
        <f t="shared" si="971"/>
        <v>&lt;=1500</v>
      </c>
      <c r="T4482">
        <v>1380</v>
      </c>
      <c r="U4482" t="str">
        <f t="shared" si="972"/>
        <v>&lt;=1400</v>
      </c>
      <c r="V4482" t="s">
        <v>601</v>
      </c>
      <c r="W4482">
        <v>43758</v>
      </c>
      <c r="X4482" s="12">
        <f t="shared" si="973"/>
        <v>2.3561405914347092E-2</v>
      </c>
      <c r="Y4482" t="str">
        <f t="shared" si="974"/>
        <v>&lt;=0.03</v>
      </c>
      <c r="Z4482" t="s">
        <v>32</v>
      </c>
      <c r="AA4482">
        <v>9</v>
      </c>
      <c r="AB4482" t="s">
        <v>32</v>
      </c>
      <c r="AC4482" t="str">
        <f t="shared" si="975"/>
        <v/>
      </c>
      <c r="AD4482" t="s">
        <v>32</v>
      </c>
      <c r="AE4482" t="str">
        <f t="shared" si="976"/>
        <v/>
      </c>
      <c r="AF4482" t="s">
        <v>32</v>
      </c>
      <c r="AG4482" t="str">
        <f t="shared" si="977"/>
        <v/>
      </c>
      <c r="AH4482" t="s">
        <v>32</v>
      </c>
      <c r="AI4482" t="str">
        <f t="shared" si="978"/>
        <v/>
      </c>
      <c r="AJ4482" t="s">
        <v>32</v>
      </c>
      <c r="AK4482" t="str">
        <f t="shared" si="979"/>
        <v/>
      </c>
      <c r="AL4482">
        <v>0</v>
      </c>
      <c r="AM4482">
        <v>0</v>
      </c>
      <c r="AN4482">
        <v>0</v>
      </c>
      <c r="AO4482" t="s">
        <v>32</v>
      </c>
      <c r="AP4482" t="s">
        <v>32</v>
      </c>
    </row>
    <row r="4483" spans="1:42" x14ac:dyDescent="0.25">
      <c r="A4483">
        <v>201909</v>
      </c>
      <c r="B4483" t="str">
        <f t="shared" ref="B4483:B4546" si="980">+CONCATENATE(MID(A4483,1,4),IF(MID(A4483,5,2)*1&lt;=6,"-I","-II"))</f>
        <v>2019-II</v>
      </c>
      <c r="C4483" t="s">
        <v>4551</v>
      </c>
      <c r="D4483" t="s">
        <v>4551</v>
      </c>
      <c r="E4483">
        <v>30861628</v>
      </c>
      <c r="F4483" t="s">
        <v>29</v>
      </c>
      <c r="G4483">
        <v>0</v>
      </c>
      <c r="H4483">
        <v>0</v>
      </c>
      <c r="I4483">
        <v>0</v>
      </c>
      <c r="J4483">
        <f t="shared" ref="J4483:J4546" si="981">+IF(OR(O4483="Taxista propietario",O4483="Taxista palanca"),0,1)</f>
        <v>0</v>
      </c>
      <c r="K4483" t="str">
        <f t="shared" ref="K4483:K4546" si="982">+IF(I4483&gt;0,"Insuficiente",IF(H4483&gt;0,"Indeterminado",IF(J4483&gt;0,"Perfil","Modelamiento")))</f>
        <v>Modelamiento</v>
      </c>
      <c r="L4483">
        <f t="shared" ref="L4483:L4546" si="983">+IF(AND(A4483&gt;=201410,A4483&lt;=201908),0,1)</f>
        <v>1</v>
      </c>
      <c r="M4483">
        <v>34</v>
      </c>
      <c r="N4483" t="str">
        <f t="shared" ref="N4483:N4546" si="984">+IF(M4483&lt;=25,"&lt;=25",IF(M4483&lt;=30,"&lt;=30",IF(M4483&lt;=35,"&lt;=35",IF(M4483&lt;=40,"&lt;=40",IF(M4483&lt;=45,"&lt;=45",IF(M4483&lt;=50,"&lt;=50",IF(M4483&lt;=55,"&lt;=55",IF(M4483&lt;=60,"&lt;=60","&gt;60"))))))))</f>
        <v>&lt;=35</v>
      </c>
      <c r="O4483" t="s">
        <v>56</v>
      </c>
      <c r="P4483" t="s">
        <v>35</v>
      </c>
      <c r="Q4483">
        <v>41044</v>
      </c>
      <c r="R4483">
        <v>500</v>
      </c>
      <c r="S4483" t="str">
        <f t="shared" ref="S4483:S4546" si="985">+IF(R4483="NULL","",IF(R4483=0,"=0",IF(R4483&lt;=500,"&lt;=500",IF(R4483&lt;=1000,"&lt;=1000",IF(R4483&lt;=1500,"&lt;=1500",IF(R4483&lt;=2000,"&lt;=2000",IF(R4483&lt;=2500,"&lt;=2500","&gt;2500")))))))</f>
        <v>&lt;=500</v>
      </c>
      <c r="T4483">
        <v>1242</v>
      </c>
      <c r="U4483" t="str">
        <f t="shared" ref="U4483:U4546" si="986">+IF(T4483="NULL","",IF(T4483&lt;=1000,"&lt;=1000",IF(T4483&lt;=1100,"&lt;=1100",IF(T4483&lt;=1200,"&lt;=1200",IF(T4483&lt;=1300,"&lt;=1300",IF(T4483&lt;=1400,"&lt;=1400",IF(T4483&lt;=1500,"&lt;=1500","&gt;1500")))))))</f>
        <v>&lt;=1300</v>
      </c>
      <c r="V4483" t="s">
        <v>585</v>
      </c>
      <c r="W4483">
        <v>38574</v>
      </c>
      <c r="X4483" s="12">
        <f t="shared" ref="X4483:X4546" si="987">+IFERROR(R4483/W4483,"NULL")</f>
        <v>1.2962098823041427E-2</v>
      </c>
      <c r="Y4483" t="str">
        <f t="shared" ref="Y4483:Y4546" si="988">+IF(X4483="NULL","",IF(X4483=0,"=0",IF(X4483&lt;=0.01,"&lt;=0.01",IF(X4483&lt;=0.02,"&lt;=0.02",IF(X4483&lt;=0.03,"&lt;=0.03",IF(X4483&lt;=0.04,"&lt;=0.04",IF(X4483&lt;=0.05,"&lt;=0.05",IF(X4483&lt;=0.06,"&lt;=0.06","&gt;0.06"))))))))</f>
        <v>&lt;=0.02</v>
      </c>
      <c r="Z4483" t="s">
        <v>32</v>
      </c>
      <c r="AA4483">
        <v>4</v>
      </c>
      <c r="AB4483">
        <v>1846.51</v>
      </c>
      <c r="AC4483" t="str">
        <f t="shared" ref="AC4483:AC4546" si="989">+IF(AB4483="NULL","",IF(AB4483&lt;=500,"&lt;=500",IF(AB4483&lt;=1000,"&lt;=1000",IF(AB4483&lt;=2000,"&lt;=2000",IF(AB4483&lt;=3000,"&lt;=3000",IF(AB4483&lt;=4000,"&lt;=4000",IF(AB4483&lt;=5000,"&lt;=5000","&gt;5000")))))))</f>
        <v>&lt;=2000</v>
      </c>
      <c r="AD4483">
        <v>968</v>
      </c>
      <c r="AE4483" t="str">
        <f t="shared" ref="AE4483:AE4546" si="990">+IF(AD4483="NULL","",IF(AD4483=0,"=0",IF(AD4483&lt;=8,"&lt;=8",IF(AD4483&lt;=30,"&lt;=30",IF(AD4483&lt;=60,"&lt;=60",IF(AD4483&lt;=90,"&lt;=90",IF(AD4483&lt;=120,"&lt;=120","&gt;120")))))))</f>
        <v>&gt;120</v>
      </c>
      <c r="AF4483">
        <v>1846.51</v>
      </c>
      <c r="AG4483" t="str">
        <f t="shared" ref="AG4483:AG4546" si="991">+IF(AF4483="NULL","",IF(AF4483&lt;=500,"&lt;=500",IF(AF4483&lt;=1000,"&lt;=1000",IF(AF4483&lt;=2000,"&lt;=2000",IF(AF4483&lt;=3000,"&lt;=3000",IF(AF4483&lt;=4000,"&lt;=4000",IF(AF4483&lt;=5000,"&lt;=5000","&gt;5000")))))))</f>
        <v>&lt;=2000</v>
      </c>
      <c r="AH4483" t="s">
        <v>32</v>
      </c>
      <c r="AI4483" t="str">
        <f t="shared" ref="AI4483:AI4546" si="992">+IF(AH4483="NULL","",IF(AH4483&lt;=500,"&lt;=500",IF(AH4483&lt;=1000,"&lt;=1000",IF(AH4483&lt;=2000,"&lt;=2000",IF(AH4483&lt;=3000,"&lt;=3000",IF(AH4483&lt;=4000,"&lt;=4000",IF(AH4483&lt;=5000,"&lt;=5000","&gt;5000")))))))</f>
        <v/>
      </c>
      <c r="AJ4483" t="s">
        <v>32</v>
      </c>
      <c r="AK4483" t="str">
        <f t="shared" ref="AK4483:AK4546" si="993">+IF(AJ4483="NULL","",IF(AJ4483=0,"=0",IF(AJ4483&lt;=0.1,"&lt;=0.1",IF(AJ4483&lt;=0.2,"&lt;=0.2",IF(AJ4483&lt;=0.3,"&lt;=0.3",IF(AJ4483&lt;=0.4,"&lt;=0.4",IF(AJ4483&lt;=0.5,"&lt;=0.5",IF(AJ4483&lt;=0.6,"&lt;=0.6",IF(AJ4483&lt;=0.7,"&lt;=0.7",IF(AJ4483&lt;=0.8,"&lt;=0.8",IF(AJ4483&lt;=0.9,"&lt;=0.9","&gt;0.9")))))))))))</f>
        <v/>
      </c>
      <c r="AL4483">
        <v>1</v>
      </c>
      <c r="AM4483">
        <v>0</v>
      </c>
      <c r="AN4483">
        <v>1</v>
      </c>
      <c r="AO4483" t="s">
        <v>32</v>
      </c>
      <c r="AP4483">
        <v>12</v>
      </c>
    </row>
    <row r="4484" spans="1:42" x14ac:dyDescent="0.25">
      <c r="A4484">
        <v>201909</v>
      </c>
      <c r="B4484" t="str">
        <f t="shared" si="980"/>
        <v>2019-II</v>
      </c>
      <c r="C4484" t="s">
        <v>4552</v>
      </c>
      <c r="D4484" t="s">
        <v>4552</v>
      </c>
      <c r="E4484">
        <v>30869934</v>
      </c>
      <c r="F4484" t="s">
        <v>29</v>
      </c>
      <c r="G4484">
        <v>0</v>
      </c>
      <c r="H4484">
        <v>0</v>
      </c>
      <c r="I4484">
        <v>0</v>
      </c>
      <c r="J4484">
        <f t="shared" si="981"/>
        <v>0</v>
      </c>
      <c r="K4484" t="str">
        <f t="shared" si="982"/>
        <v>Modelamiento</v>
      </c>
      <c r="L4484">
        <f t="shared" si="983"/>
        <v>1</v>
      </c>
      <c r="M4484">
        <v>36</v>
      </c>
      <c r="N4484" t="str">
        <f t="shared" si="984"/>
        <v>&lt;=40</v>
      </c>
      <c r="O4484" t="s">
        <v>56</v>
      </c>
      <c r="P4484" t="s">
        <v>39</v>
      </c>
      <c r="Q4484">
        <v>41794</v>
      </c>
      <c r="R4484">
        <v>500</v>
      </c>
      <c r="S4484" t="str">
        <f t="shared" si="985"/>
        <v>&lt;=500</v>
      </c>
      <c r="T4484">
        <v>1260</v>
      </c>
      <c r="U4484" t="str">
        <f t="shared" si="986"/>
        <v>&lt;=1300</v>
      </c>
      <c r="V4484" t="s">
        <v>585</v>
      </c>
      <c r="W4484">
        <v>38574</v>
      </c>
      <c r="X4484" s="12">
        <f t="shared" si="987"/>
        <v>1.2962098823041427E-2</v>
      </c>
      <c r="Y4484" t="str">
        <f t="shared" si="988"/>
        <v>&lt;=0.02</v>
      </c>
      <c r="Z4484" t="s">
        <v>32</v>
      </c>
      <c r="AA4484">
        <v>9</v>
      </c>
      <c r="AB4484" t="s">
        <v>32</v>
      </c>
      <c r="AC4484" t="str">
        <f t="shared" si="989"/>
        <v/>
      </c>
      <c r="AD4484" t="s">
        <v>32</v>
      </c>
      <c r="AE4484" t="str">
        <f t="shared" si="990"/>
        <v/>
      </c>
      <c r="AF4484" t="s">
        <v>32</v>
      </c>
      <c r="AG4484" t="str">
        <f t="shared" si="991"/>
        <v/>
      </c>
      <c r="AH4484" t="s">
        <v>32</v>
      </c>
      <c r="AI4484" t="str">
        <f t="shared" si="992"/>
        <v/>
      </c>
      <c r="AJ4484" t="s">
        <v>32</v>
      </c>
      <c r="AK4484" t="str">
        <f t="shared" si="993"/>
        <v/>
      </c>
      <c r="AL4484">
        <v>0</v>
      </c>
      <c r="AM4484">
        <v>0</v>
      </c>
      <c r="AN4484">
        <v>0</v>
      </c>
      <c r="AO4484" t="s">
        <v>32</v>
      </c>
      <c r="AP4484" t="s">
        <v>32</v>
      </c>
    </row>
    <row r="4485" spans="1:42" x14ac:dyDescent="0.25">
      <c r="A4485">
        <v>201909</v>
      </c>
      <c r="B4485" t="str">
        <f t="shared" si="980"/>
        <v>2019-II</v>
      </c>
      <c r="C4485" t="s">
        <v>4553</v>
      </c>
      <c r="D4485" t="s">
        <v>4553</v>
      </c>
      <c r="E4485">
        <v>30868426</v>
      </c>
      <c r="F4485" t="s">
        <v>29</v>
      </c>
      <c r="G4485">
        <v>0</v>
      </c>
      <c r="H4485">
        <v>0</v>
      </c>
      <c r="I4485">
        <v>0</v>
      </c>
      <c r="J4485">
        <f t="shared" si="981"/>
        <v>0</v>
      </c>
      <c r="K4485" t="str">
        <f t="shared" si="982"/>
        <v>Modelamiento</v>
      </c>
      <c r="L4485">
        <f t="shared" si="983"/>
        <v>1</v>
      </c>
      <c r="M4485">
        <v>29</v>
      </c>
      <c r="N4485" t="str">
        <f t="shared" si="984"/>
        <v>&lt;=30</v>
      </c>
      <c r="O4485" t="s">
        <v>56</v>
      </c>
      <c r="P4485" t="s">
        <v>31</v>
      </c>
      <c r="Q4485">
        <v>36185</v>
      </c>
      <c r="R4485">
        <v>500</v>
      </c>
      <c r="S4485" t="str">
        <f t="shared" si="985"/>
        <v>&lt;=500</v>
      </c>
      <c r="T4485">
        <v>1093</v>
      </c>
      <c r="U4485" t="str">
        <f t="shared" si="986"/>
        <v>&lt;=1100</v>
      </c>
      <c r="V4485" t="s">
        <v>585</v>
      </c>
      <c r="W4485">
        <v>33715</v>
      </c>
      <c r="X4485" s="12">
        <f t="shared" si="987"/>
        <v>1.483019427554501E-2</v>
      </c>
      <c r="Y4485" t="str">
        <f t="shared" si="988"/>
        <v>&lt;=0.02</v>
      </c>
      <c r="Z4485" t="s">
        <v>32</v>
      </c>
      <c r="AA4485">
        <v>9</v>
      </c>
      <c r="AB4485" t="s">
        <v>32</v>
      </c>
      <c r="AC4485" t="str">
        <f t="shared" si="989"/>
        <v/>
      </c>
      <c r="AD4485" t="s">
        <v>32</v>
      </c>
      <c r="AE4485" t="str">
        <f t="shared" si="990"/>
        <v/>
      </c>
      <c r="AF4485" t="s">
        <v>32</v>
      </c>
      <c r="AG4485" t="str">
        <f t="shared" si="991"/>
        <v/>
      </c>
      <c r="AH4485" t="s">
        <v>32</v>
      </c>
      <c r="AI4485" t="str">
        <f t="shared" si="992"/>
        <v/>
      </c>
      <c r="AJ4485" t="s">
        <v>32</v>
      </c>
      <c r="AK4485" t="str">
        <f t="shared" si="993"/>
        <v/>
      </c>
      <c r="AL4485">
        <v>0</v>
      </c>
      <c r="AM4485">
        <v>0</v>
      </c>
      <c r="AN4485">
        <v>0</v>
      </c>
      <c r="AO4485" t="s">
        <v>32</v>
      </c>
      <c r="AP4485" t="s">
        <v>32</v>
      </c>
    </row>
    <row r="4486" spans="1:42" x14ac:dyDescent="0.25">
      <c r="A4486">
        <v>201909</v>
      </c>
      <c r="B4486" t="str">
        <f t="shared" si="980"/>
        <v>2019-II</v>
      </c>
      <c r="C4486" t="s">
        <v>4554</v>
      </c>
      <c r="D4486" t="s">
        <v>4554</v>
      </c>
      <c r="E4486">
        <v>30863700</v>
      </c>
      <c r="F4486" t="s">
        <v>29</v>
      </c>
      <c r="G4486">
        <v>0</v>
      </c>
      <c r="H4486">
        <v>0</v>
      </c>
      <c r="I4486">
        <v>0</v>
      </c>
      <c r="J4486">
        <f t="shared" si="981"/>
        <v>0</v>
      </c>
      <c r="K4486" t="str">
        <f t="shared" si="982"/>
        <v>Modelamiento</v>
      </c>
      <c r="L4486">
        <f t="shared" si="983"/>
        <v>1</v>
      </c>
      <c r="M4486">
        <v>64</v>
      </c>
      <c r="N4486" t="str">
        <f t="shared" si="984"/>
        <v>&gt;60</v>
      </c>
      <c r="O4486" t="s">
        <v>56</v>
      </c>
      <c r="P4486" t="s">
        <v>39</v>
      </c>
      <c r="Q4486">
        <v>28628</v>
      </c>
      <c r="R4486">
        <v>1031</v>
      </c>
      <c r="S4486" t="str">
        <f t="shared" si="985"/>
        <v>&lt;=1500</v>
      </c>
      <c r="T4486">
        <v>1064</v>
      </c>
      <c r="U4486" t="str">
        <f t="shared" si="986"/>
        <v>&lt;=1100</v>
      </c>
      <c r="V4486" t="s">
        <v>614</v>
      </c>
      <c r="W4486">
        <v>25939</v>
      </c>
      <c r="X4486" s="12">
        <f t="shared" si="987"/>
        <v>3.9747098962951539E-2</v>
      </c>
      <c r="Y4486" t="str">
        <f t="shared" si="988"/>
        <v>&lt;=0.04</v>
      </c>
      <c r="Z4486" t="s">
        <v>32</v>
      </c>
      <c r="AA4486">
        <v>4</v>
      </c>
      <c r="AB4486">
        <v>1247.54</v>
      </c>
      <c r="AC4486" t="str">
        <f t="shared" si="989"/>
        <v>&lt;=2000</v>
      </c>
      <c r="AD4486">
        <v>2411</v>
      </c>
      <c r="AE4486" t="str">
        <f t="shared" si="990"/>
        <v>&gt;120</v>
      </c>
      <c r="AF4486">
        <v>1247.54</v>
      </c>
      <c r="AG4486" t="str">
        <f t="shared" si="991"/>
        <v>&lt;=2000</v>
      </c>
      <c r="AH4486" t="s">
        <v>32</v>
      </c>
      <c r="AI4486" t="str">
        <f t="shared" si="992"/>
        <v/>
      </c>
      <c r="AJ4486" t="s">
        <v>32</v>
      </c>
      <c r="AK4486" t="str">
        <f t="shared" si="993"/>
        <v/>
      </c>
      <c r="AL4486">
        <v>12</v>
      </c>
      <c r="AM4486">
        <v>0</v>
      </c>
      <c r="AN4486">
        <v>12</v>
      </c>
      <c r="AO4486" t="s">
        <v>32</v>
      </c>
      <c r="AP4486">
        <v>1</v>
      </c>
    </row>
    <row r="4487" spans="1:42" x14ac:dyDescent="0.25">
      <c r="A4487">
        <v>201909</v>
      </c>
      <c r="B4487" t="str">
        <f t="shared" si="980"/>
        <v>2019-II</v>
      </c>
      <c r="C4487" t="s">
        <v>4555</v>
      </c>
      <c r="D4487" t="s">
        <v>4555</v>
      </c>
      <c r="E4487">
        <v>30861426</v>
      </c>
      <c r="F4487" t="s">
        <v>29</v>
      </c>
      <c r="G4487">
        <v>0</v>
      </c>
      <c r="H4487">
        <v>0</v>
      </c>
      <c r="I4487">
        <v>0</v>
      </c>
      <c r="J4487">
        <f t="shared" si="981"/>
        <v>0</v>
      </c>
      <c r="K4487" t="str">
        <f t="shared" si="982"/>
        <v>Modelamiento</v>
      </c>
      <c r="L4487">
        <f t="shared" si="983"/>
        <v>1</v>
      </c>
      <c r="M4487">
        <v>45</v>
      </c>
      <c r="N4487" t="str">
        <f t="shared" si="984"/>
        <v>&lt;=45</v>
      </c>
      <c r="O4487" t="s">
        <v>72</v>
      </c>
      <c r="P4487" t="s">
        <v>39</v>
      </c>
      <c r="Q4487">
        <v>41044</v>
      </c>
      <c r="R4487">
        <v>500</v>
      </c>
      <c r="S4487" t="str">
        <f t="shared" si="985"/>
        <v>&lt;=500</v>
      </c>
      <c r="T4487">
        <v>1241</v>
      </c>
      <c r="U4487" t="str">
        <f t="shared" si="986"/>
        <v>&lt;=1300</v>
      </c>
      <c r="V4487" t="s">
        <v>585</v>
      </c>
      <c r="W4487">
        <v>38574</v>
      </c>
      <c r="X4487" s="12">
        <f t="shared" si="987"/>
        <v>1.2962098823041427E-2</v>
      </c>
      <c r="Y4487" t="str">
        <f t="shared" si="988"/>
        <v>&lt;=0.02</v>
      </c>
      <c r="Z4487" t="s">
        <v>32</v>
      </c>
      <c r="AA4487">
        <v>4</v>
      </c>
      <c r="AB4487">
        <v>434.2</v>
      </c>
      <c r="AC4487" t="str">
        <f t="shared" si="989"/>
        <v>&lt;=500</v>
      </c>
      <c r="AD4487">
        <v>2889</v>
      </c>
      <c r="AE4487" t="str">
        <f t="shared" si="990"/>
        <v>&gt;120</v>
      </c>
      <c r="AF4487">
        <v>434.2</v>
      </c>
      <c r="AG4487" t="str">
        <f t="shared" si="991"/>
        <v>&lt;=500</v>
      </c>
      <c r="AH4487" t="s">
        <v>32</v>
      </c>
      <c r="AI4487" t="str">
        <f t="shared" si="992"/>
        <v/>
      </c>
      <c r="AJ4487" t="s">
        <v>32</v>
      </c>
      <c r="AK4487" t="str">
        <f t="shared" si="993"/>
        <v/>
      </c>
      <c r="AL4487">
        <v>12</v>
      </c>
      <c r="AM4487">
        <v>0</v>
      </c>
      <c r="AN4487">
        <v>12</v>
      </c>
      <c r="AO4487" t="s">
        <v>32</v>
      </c>
      <c r="AP4487">
        <v>1</v>
      </c>
    </row>
    <row r="4488" spans="1:42" x14ac:dyDescent="0.25">
      <c r="A4488">
        <v>201909</v>
      </c>
      <c r="B4488" t="str">
        <f t="shared" si="980"/>
        <v>2019-II</v>
      </c>
      <c r="C4488" t="s">
        <v>4556</v>
      </c>
      <c r="D4488" t="s">
        <v>4556</v>
      </c>
      <c r="E4488">
        <v>30857116</v>
      </c>
      <c r="F4488" t="s">
        <v>29</v>
      </c>
      <c r="G4488">
        <v>0</v>
      </c>
      <c r="H4488">
        <v>0</v>
      </c>
      <c r="I4488">
        <v>0</v>
      </c>
      <c r="J4488">
        <f t="shared" si="981"/>
        <v>0</v>
      </c>
      <c r="K4488" t="str">
        <f t="shared" si="982"/>
        <v>Modelamiento</v>
      </c>
      <c r="L4488">
        <f t="shared" si="983"/>
        <v>1</v>
      </c>
      <c r="M4488">
        <v>32</v>
      </c>
      <c r="N4488" t="str">
        <f t="shared" si="984"/>
        <v>&lt;=35</v>
      </c>
      <c r="O4488" t="s">
        <v>56</v>
      </c>
      <c r="P4488" t="s">
        <v>39</v>
      </c>
      <c r="Q4488">
        <v>37860</v>
      </c>
      <c r="R4488">
        <v>500</v>
      </c>
      <c r="S4488" t="str">
        <f t="shared" si="985"/>
        <v>&lt;=500</v>
      </c>
      <c r="T4488">
        <v>1144</v>
      </c>
      <c r="U4488" t="str">
        <f t="shared" si="986"/>
        <v>&lt;=1200</v>
      </c>
      <c r="V4488" t="s">
        <v>597</v>
      </c>
      <c r="W4488">
        <v>35390</v>
      </c>
      <c r="X4488" s="12">
        <f t="shared" si="987"/>
        <v>1.4128284826222097E-2</v>
      </c>
      <c r="Y4488" t="str">
        <f t="shared" si="988"/>
        <v>&lt;=0.02</v>
      </c>
      <c r="Z4488" t="s">
        <v>32</v>
      </c>
      <c r="AA4488">
        <v>0</v>
      </c>
      <c r="AB4488">
        <v>7017.63</v>
      </c>
      <c r="AC4488" t="str">
        <f t="shared" si="989"/>
        <v>&gt;5000</v>
      </c>
      <c r="AD4488">
        <v>0</v>
      </c>
      <c r="AE4488" t="str">
        <f t="shared" si="990"/>
        <v>=0</v>
      </c>
      <c r="AF4488">
        <v>0</v>
      </c>
      <c r="AG4488" t="str">
        <f t="shared" si="991"/>
        <v>&lt;=500</v>
      </c>
      <c r="AH4488" t="s">
        <v>32</v>
      </c>
      <c r="AI4488" t="str">
        <f t="shared" si="992"/>
        <v/>
      </c>
      <c r="AJ4488" t="s">
        <v>32</v>
      </c>
      <c r="AK4488" t="str">
        <f t="shared" si="993"/>
        <v/>
      </c>
      <c r="AL4488">
        <v>12</v>
      </c>
      <c r="AM4488">
        <v>12</v>
      </c>
      <c r="AN4488">
        <v>0</v>
      </c>
      <c r="AO4488">
        <v>1</v>
      </c>
      <c r="AP4488" t="s">
        <v>32</v>
      </c>
    </row>
    <row r="4489" spans="1:42" x14ac:dyDescent="0.25">
      <c r="A4489">
        <v>201909</v>
      </c>
      <c r="B4489" t="str">
        <f t="shared" si="980"/>
        <v>2019-II</v>
      </c>
      <c r="C4489" t="s">
        <v>4557</v>
      </c>
      <c r="D4489" t="s">
        <v>4557</v>
      </c>
      <c r="E4489">
        <v>30859948</v>
      </c>
      <c r="F4489" t="s">
        <v>29</v>
      </c>
      <c r="G4489">
        <v>0</v>
      </c>
      <c r="H4489">
        <v>0</v>
      </c>
      <c r="I4489">
        <v>0</v>
      </c>
      <c r="J4489">
        <f t="shared" si="981"/>
        <v>0</v>
      </c>
      <c r="K4489" t="str">
        <f t="shared" si="982"/>
        <v>Modelamiento</v>
      </c>
      <c r="L4489">
        <f t="shared" si="983"/>
        <v>1</v>
      </c>
      <c r="M4489">
        <v>28</v>
      </c>
      <c r="N4489" t="str">
        <f t="shared" si="984"/>
        <v>&lt;=30</v>
      </c>
      <c r="O4489" t="s">
        <v>56</v>
      </c>
      <c r="P4489" t="s">
        <v>39</v>
      </c>
      <c r="Q4489">
        <v>31461</v>
      </c>
      <c r="R4489">
        <v>1031</v>
      </c>
      <c r="S4489" t="str">
        <f t="shared" si="985"/>
        <v>&lt;=1500</v>
      </c>
      <c r="T4489">
        <v>1066</v>
      </c>
      <c r="U4489" t="str">
        <f t="shared" si="986"/>
        <v>&lt;=1100</v>
      </c>
      <c r="V4489" t="s">
        <v>612</v>
      </c>
      <c r="W4489">
        <v>29522</v>
      </c>
      <c r="X4489" s="12">
        <f t="shared" si="987"/>
        <v>3.4923108190501997E-2</v>
      </c>
      <c r="Y4489" t="str">
        <f t="shared" si="988"/>
        <v>&lt;=0.04</v>
      </c>
      <c r="Z4489" t="s">
        <v>32</v>
      </c>
      <c r="AA4489">
        <v>9</v>
      </c>
      <c r="AB4489" t="s">
        <v>32</v>
      </c>
      <c r="AC4489" t="str">
        <f t="shared" si="989"/>
        <v/>
      </c>
      <c r="AD4489" t="s">
        <v>32</v>
      </c>
      <c r="AE4489" t="str">
        <f t="shared" si="990"/>
        <v/>
      </c>
      <c r="AF4489" t="s">
        <v>32</v>
      </c>
      <c r="AG4489" t="str">
        <f t="shared" si="991"/>
        <v/>
      </c>
      <c r="AH4489" t="s">
        <v>32</v>
      </c>
      <c r="AI4489" t="str">
        <f t="shared" si="992"/>
        <v/>
      </c>
      <c r="AJ4489" t="s">
        <v>32</v>
      </c>
      <c r="AK4489" t="str">
        <f t="shared" si="993"/>
        <v/>
      </c>
      <c r="AL4489">
        <v>0</v>
      </c>
      <c r="AM4489">
        <v>0</v>
      </c>
      <c r="AN4489">
        <v>0</v>
      </c>
      <c r="AO4489" t="s">
        <v>32</v>
      </c>
      <c r="AP4489" t="s">
        <v>32</v>
      </c>
    </row>
    <row r="4490" spans="1:42" x14ac:dyDescent="0.25">
      <c r="A4490">
        <v>201909</v>
      </c>
      <c r="B4490" t="str">
        <f t="shared" si="980"/>
        <v>2019-II</v>
      </c>
      <c r="C4490" t="s">
        <v>4558</v>
      </c>
      <c r="D4490" t="s">
        <v>4558</v>
      </c>
      <c r="E4490">
        <v>30867501</v>
      </c>
      <c r="F4490" t="s">
        <v>29</v>
      </c>
      <c r="G4490">
        <v>0</v>
      </c>
      <c r="H4490">
        <v>0</v>
      </c>
      <c r="I4490">
        <v>0</v>
      </c>
      <c r="J4490">
        <f t="shared" si="981"/>
        <v>0</v>
      </c>
      <c r="K4490" t="str">
        <f t="shared" si="982"/>
        <v>Modelamiento</v>
      </c>
      <c r="L4490">
        <f t="shared" si="983"/>
        <v>1</v>
      </c>
      <c r="M4490">
        <v>25</v>
      </c>
      <c r="N4490" t="str">
        <f t="shared" si="984"/>
        <v>&lt;=25</v>
      </c>
      <c r="O4490" t="s">
        <v>56</v>
      </c>
      <c r="P4490" t="s">
        <v>39</v>
      </c>
      <c r="Q4490">
        <v>36300</v>
      </c>
      <c r="R4490">
        <v>500</v>
      </c>
      <c r="S4490" t="str">
        <f t="shared" si="985"/>
        <v>&lt;=500</v>
      </c>
      <c r="T4490">
        <v>1229</v>
      </c>
      <c r="U4490" t="str">
        <f t="shared" si="986"/>
        <v>&lt;=1300</v>
      </c>
      <c r="V4490" t="s">
        <v>585</v>
      </c>
      <c r="W4490">
        <v>33830</v>
      </c>
      <c r="X4490" s="12">
        <f t="shared" si="987"/>
        <v>1.4779781259237363E-2</v>
      </c>
      <c r="Y4490" t="str">
        <f t="shared" si="988"/>
        <v>&lt;=0.02</v>
      </c>
      <c r="Z4490" t="s">
        <v>32</v>
      </c>
      <c r="AA4490">
        <v>4</v>
      </c>
      <c r="AB4490">
        <v>1689.44</v>
      </c>
      <c r="AC4490" t="str">
        <f t="shared" si="989"/>
        <v>&lt;=2000</v>
      </c>
      <c r="AD4490">
        <v>904</v>
      </c>
      <c r="AE4490" t="str">
        <f t="shared" si="990"/>
        <v>&gt;120</v>
      </c>
      <c r="AF4490">
        <v>1649.72</v>
      </c>
      <c r="AG4490" t="str">
        <f t="shared" si="991"/>
        <v>&lt;=2000</v>
      </c>
      <c r="AH4490" t="s">
        <v>32</v>
      </c>
      <c r="AI4490" t="str">
        <f t="shared" si="992"/>
        <v/>
      </c>
      <c r="AJ4490" t="s">
        <v>32</v>
      </c>
      <c r="AK4490" t="str">
        <f t="shared" si="993"/>
        <v/>
      </c>
      <c r="AL4490">
        <v>6</v>
      </c>
      <c r="AM4490">
        <v>1</v>
      </c>
      <c r="AN4490">
        <v>5</v>
      </c>
      <c r="AO4490">
        <v>1</v>
      </c>
      <c r="AP4490">
        <v>8</v>
      </c>
    </row>
    <row r="4491" spans="1:42" x14ac:dyDescent="0.25">
      <c r="A4491">
        <v>201909</v>
      </c>
      <c r="B4491" t="str">
        <f t="shared" si="980"/>
        <v>2019-II</v>
      </c>
      <c r="C4491" t="s">
        <v>4559</v>
      </c>
      <c r="D4491" t="s">
        <v>4559</v>
      </c>
      <c r="E4491">
        <v>30856765</v>
      </c>
      <c r="F4491" t="s">
        <v>29</v>
      </c>
      <c r="G4491">
        <v>0</v>
      </c>
      <c r="H4491">
        <v>0</v>
      </c>
      <c r="I4491">
        <v>0</v>
      </c>
      <c r="J4491">
        <f t="shared" si="981"/>
        <v>0</v>
      </c>
      <c r="K4491" t="str">
        <f t="shared" si="982"/>
        <v>Modelamiento</v>
      </c>
      <c r="L4491">
        <f t="shared" si="983"/>
        <v>1</v>
      </c>
      <c r="M4491">
        <v>30</v>
      </c>
      <c r="N4491" t="str">
        <f t="shared" si="984"/>
        <v>&lt;=30</v>
      </c>
      <c r="O4491" t="s">
        <v>56</v>
      </c>
      <c r="P4491" t="s">
        <v>31</v>
      </c>
      <c r="Q4491">
        <v>34992</v>
      </c>
      <c r="R4491">
        <v>2473</v>
      </c>
      <c r="S4491" t="str">
        <f t="shared" si="985"/>
        <v>&lt;=2500</v>
      </c>
      <c r="T4491">
        <v>1059</v>
      </c>
      <c r="U4491" t="str">
        <f t="shared" si="986"/>
        <v>&lt;=1100</v>
      </c>
      <c r="V4491" t="s">
        <v>1407</v>
      </c>
      <c r="W4491">
        <v>33715</v>
      </c>
      <c r="X4491" s="12">
        <f t="shared" si="987"/>
        <v>7.3350140886845619E-2</v>
      </c>
      <c r="Y4491" t="str">
        <f t="shared" si="988"/>
        <v>&gt;0.06</v>
      </c>
      <c r="Z4491" t="s">
        <v>32</v>
      </c>
      <c r="AA4491">
        <v>4</v>
      </c>
      <c r="AB4491">
        <v>976.7</v>
      </c>
      <c r="AC4491" t="str">
        <f t="shared" si="989"/>
        <v>&lt;=1000</v>
      </c>
      <c r="AD4491">
        <v>922</v>
      </c>
      <c r="AE4491" t="str">
        <f t="shared" si="990"/>
        <v>&gt;120</v>
      </c>
      <c r="AF4491">
        <v>976.7</v>
      </c>
      <c r="AG4491" t="str">
        <f t="shared" si="991"/>
        <v>&lt;=1000</v>
      </c>
      <c r="AH4491" t="s">
        <v>32</v>
      </c>
      <c r="AI4491" t="str">
        <f t="shared" si="992"/>
        <v/>
      </c>
      <c r="AJ4491" t="s">
        <v>32</v>
      </c>
      <c r="AK4491" t="str">
        <f t="shared" si="993"/>
        <v/>
      </c>
      <c r="AL4491">
        <v>12</v>
      </c>
      <c r="AM4491">
        <v>0</v>
      </c>
      <c r="AN4491">
        <v>12</v>
      </c>
      <c r="AO4491" t="s">
        <v>32</v>
      </c>
      <c r="AP4491">
        <v>1</v>
      </c>
    </row>
    <row r="4492" spans="1:42" x14ac:dyDescent="0.25">
      <c r="A4492">
        <v>201909</v>
      </c>
      <c r="B4492" t="str">
        <f t="shared" si="980"/>
        <v>2019-II</v>
      </c>
      <c r="C4492" t="s">
        <v>4560</v>
      </c>
      <c r="D4492" t="s">
        <v>4560</v>
      </c>
      <c r="E4492">
        <v>30867634</v>
      </c>
      <c r="F4492" t="s">
        <v>29</v>
      </c>
      <c r="G4492">
        <v>0</v>
      </c>
      <c r="H4492">
        <v>0</v>
      </c>
      <c r="I4492">
        <v>0</v>
      </c>
      <c r="J4492">
        <f t="shared" si="981"/>
        <v>0</v>
      </c>
      <c r="K4492" t="str">
        <f t="shared" si="982"/>
        <v>Modelamiento</v>
      </c>
      <c r="L4492">
        <f t="shared" si="983"/>
        <v>1</v>
      </c>
      <c r="M4492">
        <v>22</v>
      </c>
      <c r="N4492" t="str">
        <f t="shared" si="984"/>
        <v>&lt;=25</v>
      </c>
      <c r="O4492" t="s">
        <v>56</v>
      </c>
      <c r="P4492" t="s">
        <v>39</v>
      </c>
      <c r="Q4492">
        <v>31544</v>
      </c>
      <c r="R4492">
        <v>1031</v>
      </c>
      <c r="S4492" t="str">
        <f t="shared" si="985"/>
        <v>&lt;=1500</v>
      </c>
      <c r="T4492">
        <v>954</v>
      </c>
      <c r="U4492" t="str">
        <f t="shared" si="986"/>
        <v>&lt;=1000</v>
      </c>
      <c r="V4492" t="s">
        <v>612</v>
      </c>
      <c r="W4492">
        <v>28855</v>
      </c>
      <c r="X4492" s="12">
        <f t="shared" si="987"/>
        <v>3.5730376018021141E-2</v>
      </c>
      <c r="Y4492" t="str">
        <f t="shared" si="988"/>
        <v>&lt;=0.04</v>
      </c>
      <c r="Z4492" t="s">
        <v>32</v>
      </c>
      <c r="AA4492">
        <v>9</v>
      </c>
      <c r="AB4492" t="s">
        <v>32</v>
      </c>
      <c r="AC4492" t="str">
        <f t="shared" si="989"/>
        <v/>
      </c>
      <c r="AD4492" t="s">
        <v>32</v>
      </c>
      <c r="AE4492" t="str">
        <f t="shared" si="990"/>
        <v/>
      </c>
      <c r="AF4492" t="s">
        <v>32</v>
      </c>
      <c r="AG4492" t="str">
        <f t="shared" si="991"/>
        <v/>
      </c>
      <c r="AH4492" t="s">
        <v>32</v>
      </c>
      <c r="AI4492" t="str">
        <f t="shared" si="992"/>
        <v/>
      </c>
      <c r="AJ4492" t="s">
        <v>32</v>
      </c>
      <c r="AK4492" t="str">
        <f t="shared" si="993"/>
        <v/>
      </c>
      <c r="AL4492">
        <v>0</v>
      </c>
      <c r="AM4492">
        <v>0</v>
      </c>
      <c r="AN4492">
        <v>0</v>
      </c>
      <c r="AO4492" t="s">
        <v>32</v>
      </c>
      <c r="AP4492" t="s">
        <v>32</v>
      </c>
    </row>
    <row r="4493" spans="1:42" x14ac:dyDescent="0.25">
      <c r="A4493">
        <v>201909</v>
      </c>
      <c r="B4493" t="str">
        <f t="shared" si="980"/>
        <v>2019-II</v>
      </c>
      <c r="C4493" t="s">
        <v>4561</v>
      </c>
      <c r="D4493" t="s">
        <v>4561</v>
      </c>
      <c r="E4493">
        <v>30864789</v>
      </c>
      <c r="F4493" t="s">
        <v>29</v>
      </c>
      <c r="G4493">
        <v>1</v>
      </c>
      <c r="H4493">
        <v>0</v>
      </c>
      <c r="I4493">
        <v>0</v>
      </c>
      <c r="J4493">
        <f t="shared" si="981"/>
        <v>0</v>
      </c>
      <c r="K4493" t="str">
        <f t="shared" si="982"/>
        <v>Modelamiento</v>
      </c>
      <c r="L4493">
        <f t="shared" si="983"/>
        <v>1</v>
      </c>
      <c r="M4493">
        <v>30</v>
      </c>
      <c r="N4493" t="str">
        <f t="shared" si="984"/>
        <v>&lt;=30</v>
      </c>
      <c r="O4493" t="s">
        <v>56</v>
      </c>
      <c r="P4493" t="s">
        <v>39</v>
      </c>
      <c r="Q4493">
        <v>33071</v>
      </c>
      <c r="R4493">
        <v>500</v>
      </c>
      <c r="S4493" t="str">
        <f t="shared" si="985"/>
        <v>&lt;=500</v>
      </c>
      <c r="T4493">
        <v>1120</v>
      </c>
      <c r="U4493" t="str">
        <f t="shared" si="986"/>
        <v>&lt;=1200</v>
      </c>
      <c r="V4493" t="s">
        <v>585</v>
      </c>
      <c r="W4493">
        <v>29851</v>
      </c>
      <c r="X4493" s="12">
        <f t="shared" si="987"/>
        <v>1.6749857626210177E-2</v>
      </c>
      <c r="Y4493" t="str">
        <f t="shared" si="988"/>
        <v>&lt;=0.02</v>
      </c>
      <c r="Z4493" t="s">
        <v>32</v>
      </c>
      <c r="AA4493">
        <v>9</v>
      </c>
      <c r="AB4493" t="s">
        <v>32</v>
      </c>
      <c r="AC4493" t="str">
        <f t="shared" si="989"/>
        <v/>
      </c>
      <c r="AD4493" t="s">
        <v>32</v>
      </c>
      <c r="AE4493" t="str">
        <f t="shared" si="990"/>
        <v/>
      </c>
      <c r="AF4493" t="s">
        <v>32</v>
      </c>
      <c r="AG4493" t="str">
        <f t="shared" si="991"/>
        <v/>
      </c>
      <c r="AH4493" t="s">
        <v>32</v>
      </c>
      <c r="AI4493" t="str">
        <f t="shared" si="992"/>
        <v/>
      </c>
      <c r="AJ4493" t="s">
        <v>32</v>
      </c>
      <c r="AK4493" t="str">
        <f t="shared" si="993"/>
        <v/>
      </c>
      <c r="AL4493">
        <v>0</v>
      </c>
      <c r="AM4493">
        <v>0</v>
      </c>
      <c r="AN4493">
        <v>0</v>
      </c>
      <c r="AO4493" t="s">
        <v>32</v>
      </c>
      <c r="AP4493" t="s">
        <v>32</v>
      </c>
    </row>
    <row r="4494" spans="1:42" x14ac:dyDescent="0.25">
      <c r="A4494">
        <v>201909</v>
      </c>
      <c r="B4494" t="str">
        <f t="shared" si="980"/>
        <v>2019-II</v>
      </c>
      <c r="C4494" t="s">
        <v>4562</v>
      </c>
      <c r="D4494" t="s">
        <v>4562</v>
      </c>
      <c r="E4494">
        <v>30867459</v>
      </c>
      <c r="F4494" t="s">
        <v>29</v>
      </c>
      <c r="G4494">
        <v>1</v>
      </c>
      <c r="H4494">
        <v>0</v>
      </c>
      <c r="I4494">
        <v>0</v>
      </c>
      <c r="J4494">
        <f t="shared" si="981"/>
        <v>0</v>
      </c>
      <c r="K4494" t="str">
        <f t="shared" si="982"/>
        <v>Modelamiento</v>
      </c>
      <c r="L4494">
        <f t="shared" si="983"/>
        <v>1</v>
      </c>
      <c r="M4494">
        <v>41</v>
      </c>
      <c r="N4494" t="str">
        <f t="shared" si="984"/>
        <v>&lt;=45</v>
      </c>
      <c r="O4494" t="s">
        <v>56</v>
      </c>
      <c r="P4494" t="s">
        <v>35</v>
      </c>
      <c r="Q4494">
        <v>36185</v>
      </c>
      <c r="R4494">
        <v>500</v>
      </c>
      <c r="S4494" t="str">
        <f t="shared" si="985"/>
        <v>&lt;=500</v>
      </c>
      <c r="T4494">
        <v>1095</v>
      </c>
      <c r="U4494" t="str">
        <f t="shared" si="986"/>
        <v>&lt;=1100</v>
      </c>
      <c r="V4494" t="s">
        <v>585</v>
      </c>
      <c r="W4494">
        <v>33715</v>
      </c>
      <c r="X4494" s="12">
        <f t="shared" si="987"/>
        <v>1.483019427554501E-2</v>
      </c>
      <c r="Y4494" t="str">
        <f t="shared" si="988"/>
        <v>&lt;=0.02</v>
      </c>
      <c r="Z4494" t="s">
        <v>32</v>
      </c>
      <c r="AA4494">
        <v>4</v>
      </c>
      <c r="AB4494">
        <v>1615.36</v>
      </c>
      <c r="AC4494" t="str">
        <f t="shared" si="989"/>
        <v>&lt;=2000</v>
      </c>
      <c r="AD4494">
        <v>2539</v>
      </c>
      <c r="AE4494" t="str">
        <f t="shared" si="990"/>
        <v>&gt;120</v>
      </c>
      <c r="AF4494">
        <v>1615.36</v>
      </c>
      <c r="AG4494" t="str">
        <f t="shared" si="991"/>
        <v>&lt;=2000</v>
      </c>
      <c r="AH4494" t="s">
        <v>32</v>
      </c>
      <c r="AI4494" t="str">
        <f t="shared" si="992"/>
        <v/>
      </c>
      <c r="AJ4494" t="s">
        <v>32</v>
      </c>
      <c r="AK4494" t="str">
        <f t="shared" si="993"/>
        <v/>
      </c>
      <c r="AL4494">
        <v>12</v>
      </c>
      <c r="AM4494">
        <v>0</v>
      </c>
      <c r="AN4494">
        <v>12</v>
      </c>
      <c r="AO4494" t="s">
        <v>32</v>
      </c>
      <c r="AP4494">
        <v>1</v>
      </c>
    </row>
    <row r="4495" spans="1:42" x14ac:dyDescent="0.25">
      <c r="A4495">
        <v>201909</v>
      </c>
      <c r="B4495" t="str">
        <f t="shared" si="980"/>
        <v>2019-II</v>
      </c>
      <c r="C4495" t="s">
        <v>4563</v>
      </c>
      <c r="D4495" t="s">
        <v>4563</v>
      </c>
      <c r="E4495">
        <v>30865284</v>
      </c>
      <c r="F4495" t="s">
        <v>29</v>
      </c>
      <c r="G4495">
        <v>0</v>
      </c>
      <c r="H4495">
        <v>0</v>
      </c>
      <c r="I4495">
        <v>0</v>
      </c>
      <c r="J4495">
        <f t="shared" si="981"/>
        <v>0</v>
      </c>
      <c r="K4495" t="str">
        <f t="shared" si="982"/>
        <v>Modelamiento</v>
      </c>
      <c r="L4495">
        <f t="shared" si="983"/>
        <v>1</v>
      </c>
      <c r="M4495">
        <v>50</v>
      </c>
      <c r="N4495" t="str">
        <f t="shared" si="984"/>
        <v>&lt;=50</v>
      </c>
      <c r="O4495" t="s">
        <v>56</v>
      </c>
      <c r="P4495" t="s">
        <v>35</v>
      </c>
      <c r="Q4495">
        <v>36185</v>
      </c>
      <c r="R4495">
        <v>500</v>
      </c>
      <c r="S4495" t="str">
        <f t="shared" si="985"/>
        <v>&lt;=500</v>
      </c>
      <c r="T4495">
        <v>1096</v>
      </c>
      <c r="U4495" t="str">
        <f t="shared" si="986"/>
        <v>&lt;=1100</v>
      </c>
      <c r="V4495" t="s">
        <v>1210</v>
      </c>
      <c r="W4495">
        <v>33715</v>
      </c>
      <c r="X4495" s="12">
        <f t="shared" si="987"/>
        <v>1.483019427554501E-2</v>
      </c>
      <c r="Y4495" t="str">
        <f t="shared" si="988"/>
        <v>&lt;=0.02</v>
      </c>
      <c r="Z4495" t="s">
        <v>32</v>
      </c>
      <c r="AA4495">
        <v>9</v>
      </c>
      <c r="AB4495" t="s">
        <v>32</v>
      </c>
      <c r="AC4495" t="str">
        <f t="shared" si="989"/>
        <v/>
      </c>
      <c r="AD4495" t="s">
        <v>32</v>
      </c>
      <c r="AE4495" t="str">
        <f t="shared" si="990"/>
        <v/>
      </c>
      <c r="AF4495" t="s">
        <v>32</v>
      </c>
      <c r="AG4495" t="str">
        <f t="shared" si="991"/>
        <v/>
      </c>
      <c r="AH4495" t="s">
        <v>32</v>
      </c>
      <c r="AI4495" t="str">
        <f t="shared" si="992"/>
        <v/>
      </c>
      <c r="AJ4495" t="s">
        <v>32</v>
      </c>
      <c r="AK4495" t="str">
        <f t="shared" si="993"/>
        <v/>
      </c>
      <c r="AL4495">
        <v>0</v>
      </c>
      <c r="AM4495">
        <v>0</v>
      </c>
      <c r="AN4495">
        <v>0</v>
      </c>
      <c r="AO4495" t="s">
        <v>32</v>
      </c>
      <c r="AP4495" t="s">
        <v>32</v>
      </c>
    </row>
    <row r="4496" spans="1:42" x14ac:dyDescent="0.25">
      <c r="A4496">
        <v>201909</v>
      </c>
      <c r="B4496" t="str">
        <f t="shared" si="980"/>
        <v>2019-II</v>
      </c>
      <c r="C4496" t="s">
        <v>4564</v>
      </c>
      <c r="D4496" t="s">
        <v>4564</v>
      </c>
      <c r="E4496">
        <v>30871254</v>
      </c>
      <c r="F4496" t="s">
        <v>29</v>
      </c>
      <c r="G4496">
        <v>0</v>
      </c>
      <c r="H4496">
        <v>0</v>
      </c>
      <c r="I4496">
        <v>0</v>
      </c>
      <c r="J4496">
        <f t="shared" si="981"/>
        <v>0</v>
      </c>
      <c r="K4496" t="str">
        <f t="shared" si="982"/>
        <v>Modelamiento</v>
      </c>
      <c r="L4496">
        <f t="shared" si="983"/>
        <v>1</v>
      </c>
      <c r="M4496">
        <v>24</v>
      </c>
      <c r="N4496" t="str">
        <f t="shared" si="984"/>
        <v>&lt;=25</v>
      </c>
      <c r="O4496" t="s">
        <v>56</v>
      </c>
      <c r="P4496" t="s">
        <v>39</v>
      </c>
      <c r="Q4496">
        <v>35947</v>
      </c>
      <c r="R4496">
        <v>500</v>
      </c>
      <c r="S4496" t="str">
        <f t="shared" si="985"/>
        <v>&lt;=500</v>
      </c>
      <c r="T4496">
        <v>1141</v>
      </c>
      <c r="U4496" t="str">
        <f t="shared" si="986"/>
        <v>&lt;=1200</v>
      </c>
      <c r="V4496" t="s">
        <v>597</v>
      </c>
      <c r="W4496">
        <v>32727</v>
      </c>
      <c r="X4496" s="12">
        <f t="shared" si="987"/>
        <v>1.5277905093653558E-2</v>
      </c>
      <c r="Y4496" t="str">
        <f t="shared" si="988"/>
        <v>&lt;=0.02</v>
      </c>
      <c r="Z4496" t="s">
        <v>32</v>
      </c>
      <c r="AA4496">
        <v>0</v>
      </c>
      <c r="AB4496">
        <v>3909.62</v>
      </c>
      <c r="AC4496" t="str">
        <f t="shared" si="989"/>
        <v>&lt;=4000</v>
      </c>
      <c r="AD4496">
        <v>5</v>
      </c>
      <c r="AE4496" t="str">
        <f t="shared" si="990"/>
        <v>&lt;=8</v>
      </c>
      <c r="AF4496">
        <v>0</v>
      </c>
      <c r="AG4496" t="str">
        <f t="shared" si="991"/>
        <v>&lt;=500</v>
      </c>
      <c r="AH4496" t="s">
        <v>32</v>
      </c>
      <c r="AI4496" t="str">
        <f t="shared" si="992"/>
        <v/>
      </c>
      <c r="AJ4496" t="s">
        <v>32</v>
      </c>
      <c r="AK4496" t="str">
        <f t="shared" si="993"/>
        <v/>
      </c>
      <c r="AL4496">
        <v>8</v>
      </c>
      <c r="AM4496">
        <v>8</v>
      </c>
      <c r="AN4496">
        <v>0</v>
      </c>
      <c r="AO4496">
        <v>1</v>
      </c>
      <c r="AP4496" t="s">
        <v>32</v>
      </c>
    </row>
    <row r="4497" spans="1:42" x14ac:dyDescent="0.25">
      <c r="A4497">
        <v>201909</v>
      </c>
      <c r="B4497" t="str">
        <f t="shared" si="980"/>
        <v>2019-II</v>
      </c>
      <c r="C4497" t="s">
        <v>4565</v>
      </c>
      <c r="D4497" t="s">
        <v>4565</v>
      </c>
      <c r="E4497">
        <v>30869948</v>
      </c>
      <c r="F4497" t="s">
        <v>29</v>
      </c>
      <c r="G4497">
        <v>0</v>
      </c>
      <c r="H4497">
        <v>0</v>
      </c>
      <c r="I4497">
        <v>0</v>
      </c>
      <c r="J4497">
        <f t="shared" si="981"/>
        <v>0</v>
      </c>
      <c r="K4497" t="str">
        <f t="shared" si="982"/>
        <v>Modelamiento</v>
      </c>
      <c r="L4497">
        <f t="shared" si="983"/>
        <v>1</v>
      </c>
      <c r="M4497">
        <v>48</v>
      </c>
      <c r="N4497" t="str">
        <f t="shared" si="984"/>
        <v>&lt;=50</v>
      </c>
      <c r="O4497" t="s">
        <v>56</v>
      </c>
      <c r="P4497" t="s">
        <v>39</v>
      </c>
      <c r="Q4497">
        <v>36935</v>
      </c>
      <c r="R4497">
        <v>500</v>
      </c>
      <c r="S4497" t="str">
        <f t="shared" si="985"/>
        <v>&lt;=500</v>
      </c>
      <c r="T4497">
        <v>1117</v>
      </c>
      <c r="U4497" t="str">
        <f t="shared" si="986"/>
        <v>&lt;=1200</v>
      </c>
      <c r="V4497" t="s">
        <v>585</v>
      </c>
      <c r="W4497">
        <v>33715</v>
      </c>
      <c r="X4497" s="12">
        <f t="shared" si="987"/>
        <v>1.483019427554501E-2</v>
      </c>
      <c r="Y4497" t="str">
        <f t="shared" si="988"/>
        <v>&lt;=0.02</v>
      </c>
      <c r="Z4497" t="s">
        <v>32</v>
      </c>
      <c r="AA4497">
        <v>9</v>
      </c>
      <c r="AB4497" t="s">
        <v>32</v>
      </c>
      <c r="AC4497" t="str">
        <f t="shared" si="989"/>
        <v/>
      </c>
      <c r="AD4497" t="s">
        <v>32</v>
      </c>
      <c r="AE4497" t="str">
        <f t="shared" si="990"/>
        <v/>
      </c>
      <c r="AF4497" t="s">
        <v>32</v>
      </c>
      <c r="AG4497" t="str">
        <f t="shared" si="991"/>
        <v/>
      </c>
      <c r="AH4497" t="s">
        <v>32</v>
      </c>
      <c r="AI4497" t="str">
        <f t="shared" si="992"/>
        <v/>
      </c>
      <c r="AJ4497" t="s">
        <v>32</v>
      </c>
      <c r="AK4497" t="str">
        <f t="shared" si="993"/>
        <v/>
      </c>
      <c r="AL4497">
        <v>0</v>
      </c>
      <c r="AM4497">
        <v>0</v>
      </c>
      <c r="AN4497">
        <v>0</v>
      </c>
      <c r="AO4497" t="s">
        <v>32</v>
      </c>
      <c r="AP4497" t="s">
        <v>32</v>
      </c>
    </row>
    <row r="4498" spans="1:42" x14ac:dyDescent="0.25">
      <c r="A4498">
        <v>201909</v>
      </c>
      <c r="B4498" t="str">
        <f t="shared" si="980"/>
        <v>2019-II</v>
      </c>
      <c r="C4498" t="s">
        <v>4566</v>
      </c>
      <c r="D4498" t="s">
        <v>4566</v>
      </c>
      <c r="E4498">
        <v>30872161</v>
      </c>
      <c r="F4498" t="s">
        <v>29</v>
      </c>
      <c r="G4498">
        <v>0</v>
      </c>
      <c r="H4498">
        <v>0</v>
      </c>
      <c r="I4498">
        <v>0</v>
      </c>
      <c r="J4498">
        <f t="shared" si="981"/>
        <v>0</v>
      </c>
      <c r="K4498" t="str">
        <f t="shared" si="982"/>
        <v>Modelamiento</v>
      </c>
      <c r="L4498">
        <f t="shared" si="983"/>
        <v>1</v>
      </c>
      <c r="M4498">
        <v>26</v>
      </c>
      <c r="N4498" t="str">
        <f t="shared" si="984"/>
        <v>&lt;=30</v>
      </c>
      <c r="O4498" t="s">
        <v>56</v>
      </c>
      <c r="P4498" t="s">
        <v>39</v>
      </c>
      <c r="Q4498">
        <v>40513</v>
      </c>
      <c r="R4498">
        <v>1031</v>
      </c>
      <c r="S4498" t="str">
        <f t="shared" si="985"/>
        <v>&lt;=1500</v>
      </c>
      <c r="T4498">
        <v>1220</v>
      </c>
      <c r="U4498" t="str">
        <f t="shared" si="986"/>
        <v>&lt;=1300</v>
      </c>
      <c r="V4498" t="s">
        <v>601</v>
      </c>
      <c r="W4498">
        <v>38574</v>
      </c>
      <c r="X4498" s="12">
        <f t="shared" si="987"/>
        <v>2.6727847773111421E-2</v>
      </c>
      <c r="Y4498" t="str">
        <f t="shared" si="988"/>
        <v>&lt;=0.03</v>
      </c>
      <c r="Z4498" t="s">
        <v>32</v>
      </c>
      <c r="AA4498">
        <v>4</v>
      </c>
      <c r="AB4498">
        <v>1221.17</v>
      </c>
      <c r="AC4498" t="str">
        <f t="shared" si="989"/>
        <v>&lt;=2000</v>
      </c>
      <c r="AD4498">
        <v>2400</v>
      </c>
      <c r="AE4498" t="str">
        <f t="shared" si="990"/>
        <v>&gt;120</v>
      </c>
      <c r="AF4498">
        <v>1221.17</v>
      </c>
      <c r="AG4498" t="str">
        <f t="shared" si="991"/>
        <v>&lt;=2000</v>
      </c>
      <c r="AH4498" t="s">
        <v>32</v>
      </c>
      <c r="AI4498" t="str">
        <f t="shared" si="992"/>
        <v/>
      </c>
      <c r="AJ4498" t="s">
        <v>32</v>
      </c>
      <c r="AK4498" t="str">
        <f t="shared" si="993"/>
        <v/>
      </c>
      <c r="AL4498">
        <v>12</v>
      </c>
      <c r="AM4498">
        <v>0</v>
      </c>
      <c r="AN4498">
        <v>12</v>
      </c>
      <c r="AO4498" t="s">
        <v>32</v>
      </c>
      <c r="AP4498">
        <v>1</v>
      </c>
    </row>
    <row r="4499" spans="1:42" x14ac:dyDescent="0.25">
      <c r="A4499">
        <v>201909</v>
      </c>
      <c r="B4499" t="str">
        <f t="shared" si="980"/>
        <v>2019-II</v>
      </c>
      <c r="C4499" t="s">
        <v>4567</v>
      </c>
      <c r="D4499" t="s">
        <v>4567</v>
      </c>
      <c r="E4499">
        <v>30847087</v>
      </c>
      <c r="F4499" t="s">
        <v>29</v>
      </c>
      <c r="G4499">
        <v>0</v>
      </c>
      <c r="H4499">
        <v>0</v>
      </c>
      <c r="I4499">
        <v>0</v>
      </c>
      <c r="J4499">
        <f t="shared" si="981"/>
        <v>0</v>
      </c>
      <c r="K4499" t="str">
        <f t="shared" si="982"/>
        <v>Modelamiento</v>
      </c>
      <c r="L4499">
        <f t="shared" si="983"/>
        <v>1</v>
      </c>
      <c r="M4499">
        <v>26</v>
      </c>
      <c r="N4499" t="str">
        <f t="shared" si="984"/>
        <v>&lt;=30</v>
      </c>
      <c r="O4499" t="s">
        <v>56</v>
      </c>
      <c r="P4499" t="s">
        <v>31</v>
      </c>
      <c r="Q4499">
        <v>38611</v>
      </c>
      <c r="R4499">
        <v>499</v>
      </c>
      <c r="S4499" t="str">
        <f t="shared" si="985"/>
        <v>&lt;=500</v>
      </c>
      <c r="T4499">
        <v>1176</v>
      </c>
      <c r="U4499" t="str">
        <f t="shared" si="986"/>
        <v>&lt;=1200</v>
      </c>
      <c r="V4499" t="s">
        <v>589</v>
      </c>
      <c r="W4499">
        <v>35390</v>
      </c>
      <c r="X4499" s="12">
        <f t="shared" si="987"/>
        <v>1.4100028256569653E-2</v>
      </c>
      <c r="Y4499" t="str">
        <f t="shared" si="988"/>
        <v>&lt;=0.02</v>
      </c>
      <c r="Z4499" t="s">
        <v>32</v>
      </c>
      <c r="AA4499">
        <v>3</v>
      </c>
      <c r="AB4499">
        <v>10190.85</v>
      </c>
      <c r="AC4499" t="str">
        <f t="shared" si="989"/>
        <v>&gt;5000</v>
      </c>
      <c r="AD4499">
        <v>58</v>
      </c>
      <c r="AE4499" t="str">
        <f t="shared" si="990"/>
        <v>&lt;=60</v>
      </c>
      <c r="AF4499">
        <v>0</v>
      </c>
      <c r="AG4499" t="str">
        <f t="shared" si="991"/>
        <v>&lt;=500</v>
      </c>
      <c r="AH4499" t="s">
        <v>32</v>
      </c>
      <c r="AI4499" t="str">
        <f t="shared" si="992"/>
        <v/>
      </c>
      <c r="AJ4499" t="s">
        <v>32</v>
      </c>
      <c r="AK4499" t="str">
        <f t="shared" si="993"/>
        <v/>
      </c>
      <c r="AL4499">
        <v>12</v>
      </c>
      <c r="AM4499">
        <v>0</v>
      </c>
      <c r="AN4499">
        <v>0</v>
      </c>
      <c r="AO4499" t="s">
        <v>32</v>
      </c>
      <c r="AP4499" t="s">
        <v>32</v>
      </c>
    </row>
    <row r="4500" spans="1:42" x14ac:dyDescent="0.25">
      <c r="A4500">
        <v>201909</v>
      </c>
      <c r="B4500" t="str">
        <f t="shared" si="980"/>
        <v>2019-II</v>
      </c>
      <c r="C4500" t="s">
        <v>4568</v>
      </c>
      <c r="D4500" t="s">
        <v>4568</v>
      </c>
      <c r="E4500">
        <v>30873695</v>
      </c>
      <c r="F4500" t="s">
        <v>29</v>
      </c>
      <c r="G4500">
        <v>0</v>
      </c>
      <c r="H4500">
        <v>0</v>
      </c>
      <c r="I4500">
        <v>0</v>
      </c>
      <c r="J4500">
        <f t="shared" si="981"/>
        <v>0</v>
      </c>
      <c r="K4500" t="str">
        <f t="shared" si="982"/>
        <v>Modelamiento</v>
      </c>
      <c r="L4500">
        <f t="shared" si="983"/>
        <v>1</v>
      </c>
      <c r="M4500">
        <v>31</v>
      </c>
      <c r="N4500" t="str">
        <f t="shared" si="984"/>
        <v>&lt;=35</v>
      </c>
      <c r="O4500" t="s">
        <v>56</v>
      </c>
      <c r="P4500" t="s">
        <v>35</v>
      </c>
      <c r="Q4500">
        <v>46742</v>
      </c>
      <c r="R4500">
        <v>500</v>
      </c>
      <c r="S4500" t="str">
        <f t="shared" si="985"/>
        <v>&lt;=500</v>
      </c>
      <c r="T4500">
        <v>1412</v>
      </c>
      <c r="U4500" t="str">
        <f t="shared" si="986"/>
        <v>&lt;=1500</v>
      </c>
      <c r="V4500" t="s">
        <v>585</v>
      </c>
      <c r="W4500">
        <v>43522</v>
      </c>
      <c r="X4500" s="12">
        <f t="shared" si="987"/>
        <v>1.1488442626717521E-2</v>
      </c>
      <c r="Y4500" t="str">
        <f t="shared" si="988"/>
        <v>&lt;=0.02</v>
      </c>
      <c r="Z4500" t="s">
        <v>32</v>
      </c>
      <c r="AA4500">
        <v>0</v>
      </c>
      <c r="AB4500">
        <v>307.10000000000002</v>
      </c>
      <c r="AC4500" t="str">
        <f t="shared" si="989"/>
        <v>&lt;=500</v>
      </c>
      <c r="AD4500">
        <v>0</v>
      </c>
      <c r="AE4500" t="str">
        <f t="shared" si="990"/>
        <v>=0</v>
      </c>
      <c r="AF4500">
        <v>0</v>
      </c>
      <c r="AG4500" t="str">
        <f t="shared" si="991"/>
        <v>&lt;=500</v>
      </c>
      <c r="AH4500">
        <v>500</v>
      </c>
      <c r="AI4500" t="str">
        <f t="shared" si="992"/>
        <v>&lt;=500</v>
      </c>
      <c r="AJ4500">
        <v>0.61419999999999997</v>
      </c>
      <c r="AK4500" t="str">
        <f t="shared" si="993"/>
        <v>&lt;=0.7</v>
      </c>
      <c r="AL4500">
        <v>1</v>
      </c>
      <c r="AM4500">
        <v>1</v>
      </c>
      <c r="AN4500">
        <v>0</v>
      </c>
      <c r="AO4500">
        <v>1</v>
      </c>
      <c r="AP4500" t="s">
        <v>32</v>
      </c>
    </row>
    <row r="4501" spans="1:42" x14ac:dyDescent="0.25">
      <c r="A4501">
        <v>201909</v>
      </c>
      <c r="B4501" t="str">
        <f t="shared" si="980"/>
        <v>2019-II</v>
      </c>
      <c r="C4501" t="s">
        <v>4569</v>
      </c>
      <c r="D4501" t="s">
        <v>4569</v>
      </c>
      <c r="E4501">
        <v>30872865</v>
      </c>
      <c r="F4501" t="s">
        <v>29</v>
      </c>
      <c r="G4501">
        <v>0</v>
      </c>
      <c r="H4501">
        <v>0</v>
      </c>
      <c r="I4501">
        <v>0</v>
      </c>
      <c r="J4501">
        <f t="shared" si="981"/>
        <v>0</v>
      </c>
      <c r="K4501" t="str">
        <f t="shared" si="982"/>
        <v>Modelamiento</v>
      </c>
      <c r="L4501">
        <f t="shared" si="983"/>
        <v>1</v>
      </c>
      <c r="M4501">
        <v>63</v>
      </c>
      <c r="N4501" t="str">
        <f t="shared" si="984"/>
        <v>&gt;60</v>
      </c>
      <c r="O4501" t="s">
        <v>56</v>
      </c>
      <c r="P4501" t="s">
        <v>69</v>
      </c>
      <c r="Q4501">
        <v>36539</v>
      </c>
      <c r="R4501">
        <v>1031</v>
      </c>
      <c r="S4501" t="str">
        <f t="shared" si="985"/>
        <v>&lt;=1500</v>
      </c>
      <c r="T4501">
        <v>1175</v>
      </c>
      <c r="U4501" t="str">
        <f t="shared" si="986"/>
        <v>&lt;=1200</v>
      </c>
      <c r="V4501" t="s">
        <v>585</v>
      </c>
      <c r="W4501">
        <v>34600</v>
      </c>
      <c r="X4501" s="12">
        <f t="shared" si="987"/>
        <v>2.9797687861271675E-2</v>
      </c>
      <c r="Y4501" t="str">
        <f t="shared" si="988"/>
        <v>&lt;=0.03</v>
      </c>
      <c r="Z4501" t="s">
        <v>32</v>
      </c>
      <c r="AA4501">
        <v>4</v>
      </c>
      <c r="AB4501">
        <v>861.83</v>
      </c>
      <c r="AC4501" t="str">
        <f t="shared" si="989"/>
        <v>&lt;=1000</v>
      </c>
      <c r="AD4501">
        <v>1911</v>
      </c>
      <c r="AE4501" t="str">
        <f t="shared" si="990"/>
        <v>&gt;120</v>
      </c>
      <c r="AF4501">
        <v>861.83</v>
      </c>
      <c r="AG4501" t="str">
        <f t="shared" si="991"/>
        <v>&lt;=1000</v>
      </c>
      <c r="AH4501" t="s">
        <v>32</v>
      </c>
      <c r="AI4501" t="str">
        <f t="shared" si="992"/>
        <v/>
      </c>
      <c r="AJ4501" t="s">
        <v>32</v>
      </c>
      <c r="AK4501" t="str">
        <f t="shared" si="993"/>
        <v/>
      </c>
      <c r="AL4501">
        <v>12</v>
      </c>
      <c r="AM4501">
        <v>0</v>
      </c>
      <c r="AN4501">
        <v>12</v>
      </c>
      <c r="AO4501" t="s">
        <v>32</v>
      </c>
      <c r="AP4501">
        <v>1</v>
      </c>
    </row>
    <row r="4502" spans="1:42" x14ac:dyDescent="0.25">
      <c r="A4502">
        <v>201909</v>
      </c>
      <c r="B4502" t="str">
        <f t="shared" si="980"/>
        <v>2019-II</v>
      </c>
      <c r="C4502" t="s">
        <v>4570</v>
      </c>
      <c r="D4502" t="s">
        <v>4570</v>
      </c>
      <c r="E4502">
        <v>30864014</v>
      </c>
      <c r="F4502" t="s">
        <v>29</v>
      </c>
      <c r="G4502">
        <v>0</v>
      </c>
      <c r="H4502">
        <v>0</v>
      </c>
      <c r="I4502">
        <v>0</v>
      </c>
      <c r="J4502">
        <f t="shared" si="981"/>
        <v>0</v>
      </c>
      <c r="K4502" t="str">
        <f t="shared" si="982"/>
        <v>Modelamiento</v>
      </c>
      <c r="L4502">
        <f t="shared" si="983"/>
        <v>1</v>
      </c>
      <c r="M4502">
        <v>39</v>
      </c>
      <c r="N4502" t="str">
        <f t="shared" si="984"/>
        <v>&lt;=40</v>
      </c>
      <c r="O4502" t="s">
        <v>56</v>
      </c>
      <c r="P4502" t="s">
        <v>39</v>
      </c>
      <c r="Q4502">
        <v>36404</v>
      </c>
      <c r="R4502">
        <v>1031</v>
      </c>
      <c r="S4502" t="str">
        <f t="shared" si="985"/>
        <v>&lt;=1500</v>
      </c>
      <c r="T4502">
        <v>1097</v>
      </c>
      <c r="U4502" t="str">
        <f t="shared" si="986"/>
        <v>&lt;=1100</v>
      </c>
      <c r="V4502" t="s">
        <v>585</v>
      </c>
      <c r="W4502">
        <v>33715</v>
      </c>
      <c r="X4502" s="12">
        <f t="shared" si="987"/>
        <v>3.0579860596173809E-2</v>
      </c>
      <c r="Y4502" t="str">
        <f t="shared" si="988"/>
        <v>&lt;=0.04</v>
      </c>
      <c r="Z4502" t="s">
        <v>32</v>
      </c>
      <c r="AA4502">
        <v>9</v>
      </c>
      <c r="AB4502" t="s">
        <v>32</v>
      </c>
      <c r="AC4502" t="str">
        <f t="shared" si="989"/>
        <v/>
      </c>
      <c r="AD4502" t="s">
        <v>32</v>
      </c>
      <c r="AE4502" t="str">
        <f t="shared" si="990"/>
        <v/>
      </c>
      <c r="AF4502" t="s">
        <v>32</v>
      </c>
      <c r="AG4502" t="str">
        <f t="shared" si="991"/>
        <v/>
      </c>
      <c r="AH4502" t="s">
        <v>32</v>
      </c>
      <c r="AI4502" t="str">
        <f t="shared" si="992"/>
        <v/>
      </c>
      <c r="AJ4502" t="s">
        <v>32</v>
      </c>
      <c r="AK4502" t="str">
        <f t="shared" si="993"/>
        <v/>
      </c>
      <c r="AL4502">
        <v>0</v>
      </c>
      <c r="AM4502">
        <v>0</v>
      </c>
      <c r="AN4502">
        <v>0</v>
      </c>
      <c r="AO4502" t="s">
        <v>32</v>
      </c>
      <c r="AP4502" t="s">
        <v>32</v>
      </c>
    </row>
    <row r="4503" spans="1:42" x14ac:dyDescent="0.25">
      <c r="A4503">
        <v>201909</v>
      </c>
      <c r="B4503" t="str">
        <f t="shared" si="980"/>
        <v>2019-II</v>
      </c>
      <c r="C4503" t="s">
        <v>4571</v>
      </c>
      <c r="D4503" t="s">
        <v>4571</v>
      </c>
      <c r="E4503">
        <v>30867138</v>
      </c>
      <c r="F4503" t="s">
        <v>29</v>
      </c>
      <c r="G4503">
        <v>1</v>
      </c>
      <c r="H4503">
        <v>0</v>
      </c>
      <c r="I4503">
        <v>0</v>
      </c>
      <c r="J4503">
        <f t="shared" si="981"/>
        <v>0</v>
      </c>
      <c r="K4503" t="str">
        <f t="shared" si="982"/>
        <v>Modelamiento</v>
      </c>
      <c r="L4503">
        <f t="shared" si="983"/>
        <v>1</v>
      </c>
      <c r="M4503">
        <v>26</v>
      </c>
      <c r="N4503" t="str">
        <f t="shared" si="984"/>
        <v>&lt;=30</v>
      </c>
      <c r="O4503" t="s">
        <v>56</v>
      </c>
      <c r="P4503" t="s">
        <v>31</v>
      </c>
      <c r="Q4503">
        <v>42980</v>
      </c>
      <c r="R4503">
        <v>3000</v>
      </c>
      <c r="S4503" t="str">
        <f t="shared" si="985"/>
        <v>&gt;2500</v>
      </c>
      <c r="T4503">
        <v>1296</v>
      </c>
      <c r="U4503" t="str">
        <f t="shared" si="986"/>
        <v>&lt;=1300</v>
      </c>
      <c r="V4503" t="s">
        <v>597</v>
      </c>
      <c r="W4503">
        <v>43010</v>
      </c>
      <c r="X4503" s="12">
        <f t="shared" si="987"/>
        <v>6.9751220646361314E-2</v>
      </c>
      <c r="Y4503" t="str">
        <f t="shared" si="988"/>
        <v>&gt;0.06</v>
      </c>
      <c r="Z4503" t="s">
        <v>32</v>
      </c>
      <c r="AA4503">
        <v>0</v>
      </c>
      <c r="AB4503">
        <v>3511.7</v>
      </c>
      <c r="AC4503" t="str">
        <f t="shared" si="989"/>
        <v>&lt;=4000</v>
      </c>
      <c r="AD4503">
        <v>0</v>
      </c>
      <c r="AE4503" t="str">
        <f t="shared" si="990"/>
        <v>=0</v>
      </c>
      <c r="AF4503">
        <v>0</v>
      </c>
      <c r="AG4503" t="str">
        <f t="shared" si="991"/>
        <v>&lt;=500</v>
      </c>
      <c r="AH4503">
        <v>6200.02</v>
      </c>
      <c r="AI4503" t="str">
        <f t="shared" si="992"/>
        <v>&gt;5000</v>
      </c>
      <c r="AJ4503">
        <v>0.56640000000000001</v>
      </c>
      <c r="AK4503" t="str">
        <f t="shared" si="993"/>
        <v>&lt;=0.6</v>
      </c>
      <c r="AL4503">
        <v>12</v>
      </c>
      <c r="AM4503">
        <v>12</v>
      </c>
      <c r="AN4503">
        <v>0</v>
      </c>
      <c r="AO4503">
        <v>1</v>
      </c>
      <c r="AP4503" t="s">
        <v>32</v>
      </c>
    </row>
    <row r="4504" spans="1:42" x14ac:dyDescent="0.25">
      <c r="A4504">
        <v>201909</v>
      </c>
      <c r="B4504" t="str">
        <f t="shared" si="980"/>
        <v>2019-II</v>
      </c>
      <c r="C4504" t="s">
        <v>4572</v>
      </c>
      <c r="D4504" t="s">
        <v>4572</v>
      </c>
      <c r="E4504">
        <v>30856316</v>
      </c>
      <c r="F4504" t="s">
        <v>29</v>
      </c>
      <c r="G4504">
        <v>0</v>
      </c>
      <c r="H4504">
        <v>0</v>
      </c>
      <c r="I4504">
        <v>0</v>
      </c>
      <c r="J4504">
        <f t="shared" si="981"/>
        <v>0</v>
      </c>
      <c r="K4504" t="str">
        <f t="shared" si="982"/>
        <v>Modelamiento</v>
      </c>
      <c r="L4504">
        <f t="shared" si="983"/>
        <v>1</v>
      </c>
      <c r="M4504">
        <v>36</v>
      </c>
      <c r="N4504" t="str">
        <f t="shared" si="984"/>
        <v>&lt;=40</v>
      </c>
      <c r="O4504" t="s">
        <v>56</v>
      </c>
      <c r="P4504" t="s">
        <v>35</v>
      </c>
      <c r="Q4504">
        <v>41044</v>
      </c>
      <c r="R4504">
        <v>500</v>
      </c>
      <c r="S4504" t="str">
        <f t="shared" si="985"/>
        <v>&lt;=500</v>
      </c>
      <c r="T4504">
        <v>1240</v>
      </c>
      <c r="U4504" t="str">
        <f t="shared" si="986"/>
        <v>&lt;=1300</v>
      </c>
      <c r="V4504" t="s">
        <v>585</v>
      </c>
      <c r="W4504">
        <v>38574</v>
      </c>
      <c r="X4504" s="12">
        <f t="shared" si="987"/>
        <v>1.2962098823041427E-2</v>
      </c>
      <c r="Y4504" t="str">
        <f t="shared" si="988"/>
        <v>&lt;=0.02</v>
      </c>
      <c r="Z4504" t="s">
        <v>32</v>
      </c>
      <c r="AA4504">
        <v>9</v>
      </c>
      <c r="AB4504" t="s">
        <v>32</v>
      </c>
      <c r="AC4504" t="str">
        <f t="shared" si="989"/>
        <v/>
      </c>
      <c r="AD4504" t="s">
        <v>32</v>
      </c>
      <c r="AE4504" t="str">
        <f t="shared" si="990"/>
        <v/>
      </c>
      <c r="AF4504" t="s">
        <v>32</v>
      </c>
      <c r="AG4504" t="str">
        <f t="shared" si="991"/>
        <v/>
      </c>
      <c r="AH4504" t="s">
        <v>32</v>
      </c>
      <c r="AI4504" t="str">
        <f t="shared" si="992"/>
        <v/>
      </c>
      <c r="AJ4504" t="s">
        <v>32</v>
      </c>
      <c r="AK4504" t="str">
        <f t="shared" si="993"/>
        <v/>
      </c>
      <c r="AL4504">
        <v>0</v>
      </c>
      <c r="AM4504">
        <v>0</v>
      </c>
      <c r="AN4504">
        <v>0</v>
      </c>
      <c r="AO4504" t="s">
        <v>32</v>
      </c>
      <c r="AP4504" t="s">
        <v>32</v>
      </c>
    </row>
    <row r="4505" spans="1:42" x14ac:dyDescent="0.25">
      <c r="A4505">
        <v>201909</v>
      </c>
      <c r="B4505" t="str">
        <f t="shared" si="980"/>
        <v>2019-II</v>
      </c>
      <c r="C4505" t="s">
        <v>4573</v>
      </c>
      <c r="D4505" t="s">
        <v>4573</v>
      </c>
      <c r="E4505">
        <v>30874122</v>
      </c>
      <c r="F4505" t="s">
        <v>29</v>
      </c>
      <c r="G4505">
        <v>0</v>
      </c>
      <c r="H4505">
        <v>0</v>
      </c>
      <c r="I4505">
        <v>0</v>
      </c>
      <c r="J4505">
        <f t="shared" si="981"/>
        <v>0</v>
      </c>
      <c r="K4505" t="str">
        <f t="shared" si="982"/>
        <v>Modelamiento</v>
      </c>
      <c r="L4505">
        <f t="shared" si="983"/>
        <v>1</v>
      </c>
      <c r="M4505">
        <v>33</v>
      </c>
      <c r="N4505" t="str">
        <f t="shared" si="984"/>
        <v>&lt;=35</v>
      </c>
      <c r="O4505" t="s">
        <v>56</v>
      </c>
      <c r="P4505" t="s">
        <v>39</v>
      </c>
      <c r="Q4505">
        <v>34103</v>
      </c>
      <c r="R4505">
        <v>1031</v>
      </c>
      <c r="S4505" t="str">
        <f t="shared" si="985"/>
        <v>&lt;=1500</v>
      </c>
      <c r="T4505">
        <v>1039</v>
      </c>
      <c r="U4505" t="str">
        <f t="shared" si="986"/>
        <v>&lt;=1100</v>
      </c>
      <c r="V4505" t="s">
        <v>589</v>
      </c>
      <c r="W4505">
        <v>32164</v>
      </c>
      <c r="X4505" s="12">
        <f t="shared" si="987"/>
        <v>3.2054470836960579E-2</v>
      </c>
      <c r="Y4505" t="str">
        <f t="shared" si="988"/>
        <v>&lt;=0.04</v>
      </c>
      <c r="Z4505" t="s">
        <v>32</v>
      </c>
      <c r="AA4505">
        <v>9</v>
      </c>
      <c r="AB4505" t="s">
        <v>32</v>
      </c>
      <c r="AC4505" t="str">
        <f t="shared" si="989"/>
        <v/>
      </c>
      <c r="AD4505" t="s">
        <v>32</v>
      </c>
      <c r="AE4505" t="str">
        <f t="shared" si="990"/>
        <v/>
      </c>
      <c r="AF4505" t="s">
        <v>32</v>
      </c>
      <c r="AG4505" t="str">
        <f t="shared" si="991"/>
        <v/>
      </c>
      <c r="AH4505" t="s">
        <v>32</v>
      </c>
      <c r="AI4505" t="str">
        <f t="shared" si="992"/>
        <v/>
      </c>
      <c r="AJ4505" t="s">
        <v>32</v>
      </c>
      <c r="AK4505" t="str">
        <f t="shared" si="993"/>
        <v/>
      </c>
      <c r="AL4505">
        <v>0</v>
      </c>
      <c r="AM4505">
        <v>0</v>
      </c>
      <c r="AN4505">
        <v>0</v>
      </c>
      <c r="AO4505" t="s">
        <v>32</v>
      </c>
      <c r="AP4505" t="s">
        <v>32</v>
      </c>
    </row>
    <row r="4506" spans="1:42" x14ac:dyDescent="0.25">
      <c r="A4506">
        <v>201909</v>
      </c>
      <c r="B4506" t="str">
        <f t="shared" si="980"/>
        <v>2019-II</v>
      </c>
      <c r="C4506" t="s">
        <v>4574</v>
      </c>
      <c r="D4506" t="s">
        <v>4574</v>
      </c>
      <c r="E4506">
        <v>30871647</v>
      </c>
      <c r="F4506" t="s">
        <v>29</v>
      </c>
      <c r="G4506">
        <v>1</v>
      </c>
      <c r="H4506">
        <v>0</v>
      </c>
      <c r="I4506">
        <v>0</v>
      </c>
      <c r="J4506">
        <f t="shared" si="981"/>
        <v>0</v>
      </c>
      <c r="K4506" t="str">
        <f t="shared" si="982"/>
        <v>Modelamiento</v>
      </c>
      <c r="L4506">
        <f t="shared" si="983"/>
        <v>1</v>
      </c>
      <c r="M4506">
        <v>32</v>
      </c>
      <c r="N4506" t="str">
        <f t="shared" si="984"/>
        <v>&lt;=35</v>
      </c>
      <c r="O4506" t="s">
        <v>56</v>
      </c>
      <c r="P4506" t="s">
        <v>39</v>
      </c>
      <c r="Q4506">
        <v>46447</v>
      </c>
      <c r="R4506">
        <v>1031</v>
      </c>
      <c r="S4506" t="str">
        <f t="shared" si="985"/>
        <v>&lt;=1500</v>
      </c>
      <c r="T4506">
        <v>1403</v>
      </c>
      <c r="U4506" t="str">
        <f t="shared" si="986"/>
        <v>&lt;=1500</v>
      </c>
      <c r="V4506" t="s">
        <v>587</v>
      </c>
      <c r="W4506">
        <v>43758</v>
      </c>
      <c r="X4506" s="12">
        <f t="shared" si="987"/>
        <v>2.3561405914347092E-2</v>
      </c>
      <c r="Y4506" t="str">
        <f t="shared" si="988"/>
        <v>&lt;=0.03</v>
      </c>
      <c r="Z4506" t="s">
        <v>32</v>
      </c>
      <c r="AA4506">
        <v>9</v>
      </c>
      <c r="AB4506" t="s">
        <v>32</v>
      </c>
      <c r="AC4506" t="str">
        <f t="shared" si="989"/>
        <v/>
      </c>
      <c r="AD4506" t="s">
        <v>32</v>
      </c>
      <c r="AE4506" t="str">
        <f t="shared" si="990"/>
        <v/>
      </c>
      <c r="AF4506" t="s">
        <v>32</v>
      </c>
      <c r="AG4506" t="str">
        <f t="shared" si="991"/>
        <v/>
      </c>
      <c r="AH4506" t="s">
        <v>32</v>
      </c>
      <c r="AI4506" t="str">
        <f t="shared" si="992"/>
        <v/>
      </c>
      <c r="AJ4506" t="s">
        <v>32</v>
      </c>
      <c r="AK4506" t="str">
        <f t="shared" si="993"/>
        <v/>
      </c>
      <c r="AL4506">
        <v>0</v>
      </c>
      <c r="AM4506">
        <v>0</v>
      </c>
      <c r="AN4506">
        <v>0</v>
      </c>
      <c r="AO4506" t="s">
        <v>32</v>
      </c>
      <c r="AP4506" t="s">
        <v>32</v>
      </c>
    </row>
    <row r="4507" spans="1:42" x14ac:dyDescent="0.25">
      <c r="A4507">
        <v>201909</v>
      </c>
      <c r="B4507" t="str">
        <f t="shared" si="980"/>
        <v>2019-II</v>
      </c>
      <c r="C4507" t="s">
        <v>4575</v>
      </c>
      <c r="D4507" t="s">
        <v>4575</v>
      </c>
      <c r="E4507">
        <v>30870270</v>
      </c>
      <c r="F4507" t="s">
        <v>29</v>
      </c>
      <c r="G4507">
        <v>0</v>
      </c>
      <c r="H4507">
        <v>0</v>
      </c>
      <c r="I4507">
        <v>0</v>
      </c>
      <c r="J4507">
        <f t="shared" si="981"/>
        <v>0</v>
      </c>
      <c r="K4507" t="str">
        <f t="shared" si="982"/>
        <v>Modelamiento</v>
      </c>
      <c r="L4507">
        <f t="shared" si="983"/>
        <v>1</v>
      </c>
      <c r="M4507">
        <v>23</v>
      </c>
      <c r="N4507" t="str">
        <f t="shared" si="984"/>
        <v>&lt;=25</v>
      </c>
      <c r="O4507" t="s">
        <v>56</v>
      </c>
      <c r="P4507" t="s">
        <v>31</v>
      </c>
      <c r="Q4507">
        <v>45078</v>
      </c>
      <c r="R4507">
        <v>1650</v>
      </c>
      <c r="S4507" t="str">
        <f t="shared" si="985"/>
        <v>&lt;=2000</v>
      </c>
      <c r="T4507">
        <v>1362</v>
      </c>
      <c r="U4507" t="str">
        <f t="shared" si="986"/>
        <v>&lt;=1400</v>
      </c>
      <c r="V4507" t="s">
        <v>597</v>
      </c>
      <c r="W4507">
        <v>43758</v>
      </c>
      <c r="X4507" s="12">
        <f t="shared" si="987"/>
        <v>3.7707390648567117E-2</v>
      </c>
      <c r="Y4507" t="str">
        <f t="shared" si="988"/>
        <v>&lt;=0.04</v>
      </c>
      <c r="Z4507" t="s">
        <v>32</v>
      </c>
      <c r="AA4507">
        <v>4</v>
      </c>
      <c r="AB4507">
        <v>1136.73</v>
      </c>
      <c r="AC4507" t="str">
        <f t="shared" si="989"/>
        <v>&lt;=2000</v>
      </c>
      <c r="AD4507">
        <v>853</v>
      </c>
      <c r="AE4507" t="str">
        <f t="shared" si="990"/>
        <v>&gt;120</v>
      </c>
      <c r="AF4507">
        <v>1136.73</v>
      </c>
      <c r="AG4507" t="str">
        <f t="shared" si="991"/>
        <v>&lt;=2000</v>
      </c>
      <c r="AH4507" t="s">
        <v>32</v>
      </c>
      <c r="AI4507" t="str">
        <f t="shared" si="992"/>
        <v/>
      </c>
      <c r="AJ4507" t="s">
        <v>32</v>
      </c>
      <c r="AK4507" t="str">
        <f t="shared" si="993"/>
        <v/>
      </c>
      <c r="AL4507">
        <v>12</v>
      </c>
      <c r="AM4507">
        <v>0</v>
      </c>
      <c r="AN4507">
        <v>12</v>
      </c>
      <c r="AO4507" t="s">
        <v>32</v>
      </c>
      <c r="AP4507">
        <v>1</v>
      </c>
    </row>
    <row r="4508" spans="1:42" x14ac:dyDescent="0.25">
      <c r="A4508">
        <v>201909</v>
      </c>
      <c r="B4508" t="str">
        <f t="shared" si="980"/>
        <v>2019-II</v>
      </c>
      <c r="C4508" t="s">
        <v>4576</v>
      </c>
      <c r="D4508" t="s">
        <v>4576</v>
      </c>
      <c r="E4508">
        <v>30860488</v>
      </c>
      <c r="F4508" t="s">
        <v>29</v>
      </c>
      <c r="G4508">
        <v>0</v>
      </c>
      <c r="H4508">
        <v>0</v>
      </c>
      <c r="I4508">
        <v>0</v>
      </c>
      <c r="J4508">
        <f t="shared" si="981"/>
        <v>0</v>
      </c>
      <c r="K4508" t="str">
        <f t="shared" si="982"/>
        <v>Modelamiento</v>
      </c>
      <c r="L4508">
        <f t="shared" si="983"/>
        <v>1</v>
      </c>
      <c r="M4508">
        <v>36</v>
      </c>
      <c r="N4508" t="str">
        <f t="shared" si="984"/>
        <v>&lt;=40</v>
      </c>
      <c r="O4508" t="s">
        <v>56</v>
      </c>
      <c r="P4508" t="s">
        <v>39</v>
      </c>
      <c r="Q4508">
        <v>27878</v>
      </c>
      <c r="R4508">
        <v>1031</v>
      </c>
      <c r="S4508" t="str">
        <f t="shared" si="985"/>
        <v>&lt;=1500</v>
      </c>
      <c r="T4508">
        <v>846</v>
      </c>
      <c r="U4508" t="str">
        <f t="shared" si="986"/>
        <v>&lt;=1000</v>
      </c>
      <c r="V4508" t="s">
        <v>614</v>
      </c>
      <c r="W4508">
        <v>25939</v>
      </c>
      <c r="X4508" s="12">
        <f t="shared" si="987"/>
        <v>3.9747098962951539E-2</v>
      </c>
      <c r="Y4508" t="str">
        <f t="shared" si="988"/>
        <v>&lt;=0.04</v>
      </c>
      <c r="Z4508" t="s">
        <v>32</v>
      </c>
      <c r="AA4508">
        <v>1</v>
      </c>
      <c r="AB4508">
        <v>39578.61</v>
      </c>
      <c r="AC4508" t="str">
        <f t="shared" si="989"/>
        <v>&gt;5000</v>
      </c>
      <c r="AD4508">
        <v>15</v>
      </c>
      <c r="AE4508" t="str">
        <f t="shared" si="990"/>
        <v>&lt;=30</v>
      </c>
      <c r="AF4508">
        <v>0</v>
      </c>
      <c r="AG4508" t="str">
        <f t="shared" si="991"/>
        <v>&lt;=500</v>
      </c>
      <c r="AH4508">
        <v>4400</v>
      </c>
      <c r="AI4508" t="str">
        <f t="shared" si="992"/>
        <v>&lt;=5000</v>
      </c>
      <c r="AJ4508">
        <v>0.92710000000000004</v>
      </c>
      <c r="AK4508" t="str">
        <f t="shared" si="993"/>
        <v>&gt;0.9</v>
      </c>
      <c r="AL4508">
        <v>12</v>
      </c>
      <c r="AM4508">
        <v>10</v>
      </c>
      <c r="AN4508">
        <v>0</v>
      </c>
      <c r="AO4508">
        <v>2</v>
      </c>
      <c r="AP4508" t="s">
        <v>32</v>
      </c>
    </row>
    <row r="4509" spans="1:42" x14ac:dyDescent="0.25">
      <c r="A4509">
        <v>201909</v>
      </c>
      <c r="B4509" t="str">
        <f t="shared" si="980"/>
        <v>2019-II</v>
      </c>
      <c r="C4509" t="s">
        <v>4577</v>
      </c>
      <c r="D4509" t="s">
        <v>4577</v>
      </c>
      <c r="E4509">
        <v>30866096</v>
      </c>
      <c r="F4509" t="s">
        <v>29</v>
      </c>
      <c r="G4509">
        <v>0</v>
      </c>
      <c r="H4509">
        <v>0</v>
      </c>
      <c r="I4509">
        <v>0</v>
      </c>
      <c r="J4509">
        <f t="shared" si="981"/>
        <v>0</v>
      </c>
      <c r="K4509" t="str">
        <f t="shared" si="982"/>
        <v>Modelamiento</v>
      </c>
      <c r="L4509">
        <f t="shared" si="983"/>
        <v>1</v>
      </c>
      <c r="M4509">
        <v>34</v>
      </c>
      <c r="N4509" t="str">
        <f t="shared" si="984"/>
        <v>&lt;=35</v>
      </c>
      <c r="O4509" t="s">
        <v>56</v>
      </c>
      <c r="P4509" t="s">
        <v>39</v>
      </c>
      <c r="Q4509">
        <v>41044</v>
      </c>
      <c r="R4509">
        <v>500</v>
      </c>
      <c r="S4509" t="str">
        <f t="shared" si="985"/>
        <v>&lt;=500</v>
      </c>
      <c r="T4509">
        <v>1240</v>
      </c>
      <c r="U4509" t="str">
        <f t="shared" si="986"/>
        <v>&lt;=1300</v>
      </c>
      <c r="V4509" t="s">
        <v>585</v>
      </c>
      <c r="W4509">
        <v>38574</v>
      </c>
      <c r="X4509" s="12">
        <f t="shared" si="987"/>
        <v>1.2962098823041427E-2</v>
      </c>
      <c r="Y4509" t="str">
        <f t="shared" si="988"/>
        <v>&lt;=0.02</v>
      </c>
      <c r="Z4509" t="s">
        <v>32</v>
      </c>
      <c r="AA4509">
        <v>4</v>
      </c>
      <c r="AB4509">
        <v>1047.6500000000001</v>
      </c>
      <c r="AC4509" t="str">
        <f t="shared" si="989"/>
        <v>&lt;=2000</v>
      </c>
      <c r="AD4509">
        <v>2320</v>
      </c>
      <c r="AE4509" t="str">
        <f t="shared" si="990"/>
        <v>&gt;120</v>
      </c>
      <c r="AF4509">
        <v>1047.6500000000001</v>
      </c>
      <c r="AG4509" t="str">
        <f t="shared" si="991"/>
        <v>&lt;=2000</v>
      </c>
      <c r="AH4509" t="s">
        <v>32</v>
      </c>
      <c r="AI4509" t="str">
        <f t="shared" si="992"/>
        <v/>
      </c>
      <c r="AJ4509" t="s">
        <v>32</v>
      </c>
      <c r="AK4509" t="str">
        <f t="shared" si="993"/>
        <v/>
      </c>
      <c r="AL4509">
        <v>12</v>
      </c>
      <c r="AM4509">
        <v>0</v>
      </c>
      <c r="AN4509">
        <v>12</v>
      </c>
      <c r="AO4509" t="s">
        <v>32</v>
      </c>
      <c r="AP4509">
        <v>1</v>
      </c>
    </row>
    <row r="4510" spans="1:42" x14ac:dyDescent="0.25">
      <c r="A4510">
        <v>201909</v>
      </c>
      <c r="B4510" t="str">
        <f t="shared" si="980"/>
        <v>2019-II</v>
      </c>
      <c r="C4510" t="s">
        <v>4578</v>
      </c>
      <c r="D4510" t="s">
        <v>4578</v>
      </c>
      <c r="E4510">
        <v>30874269</v>
      </c>
      <c r="F4510" t="s">
        <v>29</v>
      </c>
      <c r="G4510">
        <v>0</v>
      </c>
      <c r="H4510">
        <v>0</v>
      </c>
      <c r="I4510">
        <v>0</v>
      </c>
      <c r="J4510">
        <f t="shared" si="981"/>
        <v>0</v>
      </c>
      <c r="K4510" t="str">
        <f t="shared" si="982"/>
        <v>Modelamiento</v>
      </c>
      <c r="L4510">
        <f t="shared" si="983"/>
        <v>1</v>
      </c>
      <c r="M4510">
        <v>38</v>
      </c>
      <c r="N4510" t="str">
        <f t="shared" si="984"/>
        <v>&lt;=40</v>
      </c>
      <c r="O4510" t="s">
        <v>72</v>
      </c>
      <c r="P4510" t="s">
        <v>31</v>
      </c>
      <c r="Q4510">
        <v>45480</v>
      </c>
      <c r="R4510">
        <v>500</v>
      </c>
      <c r="S4510" t="str">
        <f t="shared" si="985"/>
        <v>&lt;=500</v>
      </c>
      <c r="T4510">
        <v>1385</v>
      </c>
      <c r="U4510" t="str">
        <f t="shared" si="986"/>
        <v>&lt;=1400</v>
      </c>
      <c r="V4510" t="s">
        <v>585</v>
      </c>
      <c r="W4510">
        <v>43010</v>
      </c>
      <c r="X4510" s="12">
        <f t="shared" si="987"/>
        <v>1.1625203441060218E-2</v>
      </c>
      <c r="Y4510" t="str">
        <f t="shared" si="988"/>
        <v>&lt;=0.02</v>
      </c>
      <c r="Z4510" t="s">
        <v>32</v>
      </c>
      <c r="AA4510">
        <v>1</v>
      </c>
      <c r="AB4510">
        <v>6807.09</v>
      </c>
      <c r="AC4510" t="str">
        <f t="shared" si="989"/>
        <v>&gt;5000</v>
      </c>
      <c r="AD4510">
        <v>17</v>
      </c>
      <c r="AE4510" t="str">
        <f t="shared" si="990"/>
        <v>&lt;=30</v>
      </c>
      <c r="AF4510">
        <v>0</v>
      </c>
      <c r="AG4510" t="str">
        <f t="shared" si="991"/>
        <v>&lt;=500</v>
      </c>
      <c r="AH4510" t="s">
        <v>32</v>
      </c>
      <c r="AI4510" t="str">
        <f t="shared" si="992"/>
        <v/>
      </c>
      <c r="AJ4510" t="s">
        <v>32</v>
      </c>
      <c r="AK4510" t="str">
        <f t="shared" si="993"/>
        <v/>
      </c>
      <c r="AL4510">
        <v>12</v>
      </c>
      <c r="AM4510">
        <v>9</v>
      </c>
      <c r="AN4510">
        <v>0</v>
      </c>
      <c r="AO4510">
        <v>1</v>
      </c>
      <c r="AP4510" t="s">
        <v>32</v>
      </c>
    </row>
    <row r="4511" spans="1:42" x14ac:dyDescent="0.25">
      <c r="A4511">
        <v>201909</v>
      </c>
      <c r="B4511" t="str">
        <f t="shared" si="980"/>
        <v>2019-II</v>
      </c>
      <c r="C4511" t="s">
        <v>4579</v>
      </c>
      <c r="D4511" t="s">
        <v>4579</v>
      </c>
      <c r="E4511">
        <v>30872833</v>
      </c>
      <c r="F4511" t="s">
        <v>29</v>
      </c>
      <c r="G4511">
        <v>1</v>
      </c>
      <c r="H4511">
        <v>0</v>
      </c>
      <c r="I4511">
        <v>0</v>
      </c>
      <c r="J4511">
        <f t="shared" si="981"/>
        <v>0</v>
      </c>
      <c r="K4511" t="str">
        <f t="shared" si="982"/>
        <v>Modelamiento</v>
      </c>
      <c r="L4511">
        <f t="shared" si="983"/>
        <v>1</v>
      </c>
      <c r="M4511">
        <v>41</v>
      </c>
      <c r="N4511" t="str">
        <f t="shared" si="984"/>
        <v>&lt;=45</v>
      </c>
      <c r="O4511" t="s">
        <v>56</v>
      </c>
      <c r="P4511" t="s">
        <v>39</v>
      </c>
      <c r="Q4511">
        <v>36710</v>
      </c>
      <c r="R4511">
        <v>1650</v>
      </c>
      <c r="S4511" t="str">
        <f t="shared" si="985"/>
        <v>&lt;=2000</v>
      </c>
      <c r="T4511">
        <v>1109</v>
      </c>
      <c r="U4511" t="str">
        <f t="shared" si="986"/>
        <v>&lt;=1200</v>
      </c>
      <c r="V4511" t="s">
        <v>597</v>
      </c>
      <c r="W4511">
        <v>35390</v>
      </c>
      <c r="X4511" s="12">
        <f t="shared" si="987"/>
        <v>4.662333992653292E-2</v>
      </c>
      <c r="Y4511" t="str">
        <f t="shared" si="988"/>
        <v>&lt;=0.05</v>
      </c>
      <c r="Z4511" t="s">
        <v>32</v>
      </c>
      <c r="AA4511">
        <v>4</v>
      </c>
      <c r="AB4511">
        <v>1659.67</v>
      </c>
      <c r="AC4511" t="str">
        <f t="shared" si="989"/>
        <v>&lt;=2000</v>
      </c>
      <c r="AD4511">
        <v>1841</v>
      </c>
      <c r="AE4511" t="str">
        <f t="shared" si="990"/>
        <v>&gt;120</v>
      </c>
      <c r="AF4511">
        <v>1659.67</v>
      </c>
      <c r="AG4511" t="str">
        <f t="shared" si="991"/>
        <v>&lt;=2000</v>
      </c>
      <c r="AH4511" t="s">
        <v>32</v>
      </c>
      <c r="AI4511" t="str">
        <f t="shared" si="992"/>
        <v/>
      </c>
      <c r="AJ4511" t="s">
        <v>32</v>
      </c>
      <c r="AK4511" t="str">
        <f t="shared" si="993"/>
        <v/>
      </c>
      <c r="AL4511">
        <v>9</v>
      </c>
      <c r="AM4511">
        <v>0</v>
      </c>
      <c r="AN4511">
        <v>9</v>
      </c>
      <c r="AO4511" t="s">
        <v>32</v>
      </c>
      <c r="AP4511">
        <v>4</v>
      </c>
    </row>
    <row r="4512" spans="1:42" x14ac:dyDescent="0.25">
      <c r="A4512">
        <v>201909</v>
      </c>
      <c r="B4512" t="str">
        <f t="shared" si="980"/>
        <v>2019-II</v>
      </c>
      <c r="C4512" t="s">
        <v>4580</v>
      </c>
      <c r="D4512" t="s">
        <v>4580</v>
      </c>
      <c r="E4512">
        <v>30874348</v>
      </c>
      <c r="F4512" t="s">
        <v>29</v>
      </c>
      <c r="G4512">
        <v>0</v>
      </c>
      <c r="H4512">
        <v>0</v>
      </c>
      <c r="I4512">
        <v>0</v>
      </c>
      <c r="J4512">
        <f t="shared" si="981"/>
        <v>0</v>
      </c>
      <c r="K4512" t="str">
        <f t="shared" si="982"/>
        <v>Modelamiento</v>
      </c>
      <c r="L4512">
        <f t="shared" si="983"/>
        <v>1</v>
      </c>
      <c r="M4512">
        <v>62</v>
      </c>
      <c r="N4512" t="str">
        <f t="shared" si="984"/>
        <v>&gt;60</v>
      </c>
      <c r="O4512" t="s">
        <v>56</v>
      </c>
      <c r="P4512" t="s">
        <v>39</v>
      </c>
      <c r="Q4512">
        <v>28409</v>
      </c>
      <c r="R4512">
        <v>500</v>
      </c>
      <c r="S4512" t="str">
        <f t="shared" si="985"/>
        <v>&lt;=500</v>
      </c>
      <c r="T4512">
        <v>858</v>
      </c>
      <c r="U4512" t="str">
        <f t="shared" si="986"/>
        <v>&lt;=1000</v>
      </c>
      <c r="V4512" t="s">
        <v>585</v>
      </c>
      <c r="W4512">
        <v>25939</v>
      </c>
      <c r="X4512" s="12">
        <f t="shared" si="987"/>
        <v>1.9275993677474075E-2</v>
      </c>
      <c r="Y4512" t="str">
        <f t="shared" si="988"/>
        <v>&lt;=0.02</v>
      </c>
      <c r="Z4512" t="s">
        <v>32</v>
      </c>
      <c r="AA4512">
        <v>9</v>
      </c>
      <c r="AB4512" t="s">
        <v>32</v>
      </c>
      <c r="AC4512" t="str">
        <f t="shared" si="989"/>
        <v/>
      </c>
      <c r="AD4512" t="s">
        <v>32</v>
      </c>
      <c r="AE4512" t="str">
        <f t="shared" si="990"/>
        <v/>
      </c>
      <c r="AF4512" t="s">
        <v>32</v>
      </c>
      <c r="AG4512" t="str">
        <f t="shared" si="991"/>
        <v/>
      </c>
      <c r="AH4512" t="s">
        <v>32</v>
      </c>
      <c r="AI4512" t="str">
        <f t="shared" si="992"/>
        <v/>
      </c>
      <c r="AJ4512" t="s">
        <v>32</v>
      </c>
      <c r="AK4512" t="str">
        <f t="shared" si="993"/>
        <v/>
      </c>
      <c r="AL4512">
        <v>0</v>
      </c>
      <c r="AM4512">
        <v>0</v>
      </c>
      <c r="AN4512">
        <v>0</v>
      </c>
      <c r="AO4512" t="s">
        <v>32</v>
      </c>
      <c r="AP4512" t="s">
        <v>32</v>
      </c>
    </row>
    <row r="4513" spans="1:42" x14ac:dyDescent="0.25">
      <c r="A4513">
        <v>201909</v>
      </c>
      <c r="B4513" t="str">
        <f t="shared" si="980"/>
        <v>2019-II</v>
      </c>
      <c r="C4513" t="s">
        <v>4581</v>
      </c>
      <c r="D4513" t="s">
        <v>4581</v>
      </c>
      <c r="E4513">
        <v>30867391</v>
      </c>
      <c r="F4513" t="s">
        <v>29</v>
      </c>
      <c r="G4513">
        <v>0</v>
      </c>
      <c r="H4513">
        <v>0</v>
      </c>
      <c r="I4513">
        <v>0</v>
      </c>
      <c r="J4513">
        <f t="shared" si="981"/>
        <v>0</v>
      </c>
      <c r="K4513" t="str">
        <f t="shared" si="982"/>
        <v>Modelamiento</v>
      </c>
      <c r="L4513">
        <f t="shared" si="983"/>
        <v>1</v>
      </c>
      <c r="M4513">
        <v>32</v>
      </c>
      <c r="N4513" t="str">
        <f t="shared" si="984"/>
        <v>&lt;=35</v>
      </c>
      <c r="O4513" t="s">
        <v>56</v>
      </c>
      <c r="P4513" t="s">
        <v>39</v>
      </c>
      <c r="Q4513">
        <v>28409</v>
      </c>
      <c r="R4513">
        <v>500</v>
      </c>
      <c r="S4513" t="str">
        <f t="shared" si="985"/>
        <v>&lt;=500</v>
      </c>
      <c r="T4513">
        <v>865</v>
      </c>
      <c r="U4513" t="str">
        <f t="shared" si="986"/>
        <v>&lt;=1000</v>
      </c>
      <c r="V4513" t="s">
        <v>585</v>
      </c>
      <c r="W4513">
        <v>25939</v>
      </c>
      <c r="X4513" s="12">
        <f t="shared" si="987"/>
        <v>1.9275993677474075E-2</v>
      </c>
      <c r="Y4513" t="str">
        <f t="shared" si="988"/>
        <v>&lt;=0.02</v>
      </c>
      <c r="Z4513" t="s">
        <v>32</v>
      </c>
      <c r="AA4513">
        <v>0</v>
      </c>
      <c r="AB4513">
        <v>3877.53</v>
      </c>
      <c r="AC4513" t="str">
        <f t="shared" si="989"/>
        <v>&lt;=4000</v>
      </c>
      <c r="AD4513">
        <v>0</v>
      </c>
      <c r="AE4513" t="str">
        <f t="shared" si="990"/>
        <v>=0</v>
      </c>
      <c r="AF4513">
        <v>0</v>
      </c>
      <c r="AG4513" t="str">
        <f t="shared" si="991"/>
        <v>&lt;=500</v>
      </c>
      <c r="AH4513">
        <v>2200</v>
      </c>
      <c r="AI4513" t="str">
        <f t="shared" si="992"/>
        <v>&lt;=3000</v>
      </c>
      <c r="AJ4513">
        <v>0.80640000000000001</v>
      </c>
      <c r="AK4513" t="str">
        <f t="shared" si="993"/>
        <v>&lt;=0.9</v>
      </c>
      <c r="AL4513">
        <v>6</v>
      </c>
      <c r="AM4513">
        <v>6</v>
      </c>
      <c r="AN4513">
        <v>0</v>
      </c>
      <c r="AO4513">
        <v>1</v>
      </c>
      <c r="AP4513" t="s">
        <v>32</v>
      </c>
    </row>
    <row r="4514" spans="1:42" x14ac:dyDescent="0.25">
      <c r="A4514">
        <v>201909</v>
      </c>
      <c r="B4514" t="str">
        <f t="shared" si="980"/>
        <v>2019-II</v>
      </c>
      <c r="C4514" t="s">
        <v>4582</v>
      </c>
      <c r="D4514" t="s">
        <v>4582</v>
      </c>
      <c r="E4514">
        <v>30859810</v>
      </c>
      <c r="F4514" t="s">
        <v>29</v>
      </c>
      <c r="G4514">
        <v>0</v>
      </c>
      <c r="H4514">
        <v>0</v>
      </c>
      <c r="I4514">
        <v>0</v>
      </c>
      <c r="J4514">
        <f t="shared" si="981"/>
        <v>0</v>
      </c>
      <c r="K4514" t="str">
        <f t="shared" si="982"/>
        <v>Modelamiento</v>
      </c>
      <c r="L4514">
        <f t="shared" si="983"/>
        <v>1</v>
      </c>
      <c r="M4514">
        <v>37</v>
      </c>
      <c r="N4514" t="str">
        <f t="shared" si="984"/>
        <v>&lt;=40</v>
      </c>
      <c r="O4514" t="s">
        <v>56</v>
      </c>
      <c r="P4514" t="s">
        <v>39</v>
      </c>
      <c r="Q4514">
        <v>36185</v>
      </c>
      <c r="R4514">
        <v>500</v>
      </c>
      <c r="S4514" t="str">
        <f t="shared" si="985"/>
        <v>&lt;=500</v>
      </c>
      <c r="T4514">
        <v>1094</v>
      </c>
      <c r="U4514" t="str">
        <f t="shared" si="986"/>
        <v>&lt;=1100</v>
      </c>
      <c r="V4514" t="s">
        <v>587</v>
      </c>
      <c r="W4514">
        <v>33715</v>
      </c>
      <c r="X4514" s="12">
        <f t="shared" si="987"/>
        <v>1.483019427554501E-2</v>
      </c>
      <c r="Y4514" t="str">
        <f t="shared" si="988"/>
        <v>&lt;=0.02</v>
      </c>
      <c r="Z4514" t="s">
        <v>32</v>
      </c>
      <c r="AA4514">
        <v>9</v>
      </c>
      <c r="AB4514" t="s">
        <v>32</v>
      </c>
      <c r="AC4514" t="str">
        <f t="shared" si="989"/>
        <v/>
      </c>
      <c r="AD4514" t="s">
        <v>32</v>
      </c>
      <c r="AE4514" t="str">
        <f t="shared" si="990"/>
        <v/>
      </c>
      <c r="AF4514" t="s">
        <v>32</v>
      </c>
      <c r="AG4514" t="str">
        <f t="shared" si="991"/>
        <v/>
      </c>
      <c r="AH4514" t="s">
        <v>32</v>
      </c>
      <c r="AI4514" t="str">
        <f t="shared" si="992"/>
        <v/>
      </c>
      <c r="AJ4514" t="s">
        <v>32</v>
      </c>
      <c r="AK4514" t="str">
        <f t="shared" si="993"/>
        <v/>
      </c>
      <c r="AL4514">
        <v>0</v>
      </c>
      <c r="AM4514">
        <v>0</v>
      </c>
      <c r="AN4514">
        <v>0</v>
      </c>
      <c r="AO4514" t="s">
        <v>32</v>
      </c>
      <c r="AP4514" t="s">
        <v>32</v>
      </c>
    </row>
    <row r="4515" spans="1:42" x14ac:dyDescent="0.25">
      <c r="A4515">
        <v>201909</v>
      </c>
      <c r="B4515" t="str">
        <f t="shared" si="980"/>
        <v>2019-II</v>
      </c>
      <c r="C4515" t="s">
        <v>4583</v>
      </c>
      <c r="D4515" t="s">
        <v>4583</v>
      </c>
      <c r="E4515">
        <v>30867243</v>
      </c>
      <c r="F4515" t="s">
        <v>29</v>
      </c>
      <c r="G4515">
        <v>0</v>
      </c>
      <c r="H4515">
        <v>0</v>
      </c>
      <c r="I4515">
        <v>0</v>
      </c>
      <c r="J4515">
        <f t="shared" si="981"/>
        <v>0</v>
      </c>
      <c r="K4515" t="str">
        <f t="shared" si="982"/>
        <v>Modelamiento</v>
      </c>
      <c r="L4515">
        <f t="shared" si="983"/>
        <v>1</v>
      </c>
      <c r="M4515">
        <v>51</v>
      </c>
      <c r="N4515" t="str">
        <f t="shared" si="984"/>
        <v>&lt;=55</v>
      </c>
      <c r="O4515" t="s">
        <v>56</v>
      </c>
      <c r="P4515" t="s">
        <v>39</v>
      </c>
      <c r="Q4515">
        <v>36301</v>
      </c>
      <c r="R4515">
        <v>499</v>
      </c>
      <c r="S4515" t="str">
        <f t="shared" si="985"/>
        <v>&lt;=500</v>
      </c>
      <c r="T4515">
        <v>1242</v>
      </c>
      <c r="U4515" t="str">
        <f t="shared" si="986"/>
        <v>&lt;=1300</v>
      </c>
      <c r="V4515" t="s">
        <v>585</v>
      </c>
      <c r="W4515">
        <v>33830</v>
      </c>
      <c r="X4515" s="12">
        <f t="shared" si="987"/>
        <v>1.4750221696718888E-2</v>
      </c>
      <c r="Y4515" t="str">
        <f t="shared" si="988"/>
        <v>&lt;=0.02</v>
      </c>
      <c r="Z4515" t="s">
        <v>32</v>
      </c>
      <c r="AA4515">
        <v>0</v>
      </c>
      <c r="AB4515">
        <v>3687.74</v>
      </c>
      <c r="AC4515" t="str">
        <f t="shared" si="989"/>
        <v>&lt;=4000</v>
      </c>
      <c r="AD4515">
        <v>0</v>
      </c>
      <c r="AE4515" t="str">
        <f t="shared" si="990"/>
        <v>=0</v>
      </c>
      <c r="AF4515">
        <v>0</v>
      </c>
      <c r="AG4515" t="str">
        <f t="shared" si="991"/>
        <v>&lt;=500</v>
      </c>
      <c r="AH4515">
        <v>4700</v>
      </c>
      <c r="AI4515" t="str">
        <f t="shared" si="992"/>
        <v>&lt;=5000</v>
      </c>
      <c r="AJ4515">
        <v>0.56999999999999995</v>
      </c>
      <c r="AK4515" t="str">
        <f t="shared" si="993"/>
        <v>&lt;=0.6</v>
      </c>
      <c r="AL4515">
        <v>12</v>
      </c>
      <c r="AM4515">
        <v>12</v>
      </c>
      <c r="AN4515">
        <v>0</v>
      </c>
      <c r="AO4515">
        <v>1</v>
      </c>
      <c r="AP4515" t="s">
        <v>32</v>
      </c>
    </row>
    <row r="4516" spans="1:42" x14ac:dyDescent="0.25">
      <c r="A4516">
        <v>201909</v>
      </c>
      <c r="B4516" t="str">
        <f t="shared" si="980"/>
        <v>2019-II</v>
      </c>
      <c r="C4516" t="s">
        <v>4584</v>
      </c>
      <c r="D4516" t="s">
        <v>4584</v>
      </c>
      <c r="E4516">
        <v>30870155</v>
      </c>
      <c r="F4516" t="s">
        <v>29</v>
      </c>
      <c r="G4516">
        <v>0</v>
      </c>
      <c r="H4516">
        <v>0</v>
      </c>
      <c r="I4516">
        <v>0</v>
      </c>
      <c r="J4516">
        <f t="shared" si="981"/>
        <v>0</v>
      </c>
      <c r="K4516" t="str">
        <f t="shared" si="982"/>
        <v>Modelamiento</v>
      </c>
      <c r="L4516">
        <f t="shared" si="983"/>
        <v>1</v>
      </c>
      <c r="M4516">
        <v>44</v>
      </c>
      <c r="N4516" t="str">
        <f t="shared" si="984"/>
        <v>&lt;=45</v>
      </c>
      <c r="O4516" t="s">
        <v>56</v>
      </c>
      <c r="P4516" t="s">
        <v>39</v>
      </c>
      <c r="Q4516">
        <v>27878</v>
      </c>
      <c r="R4516">
        <v>1031</v>
      </c>
      <c r="S4516" t="str">
        <f t="shared" si="985"/>
        <v>&lt;=1500</v>
      </c>
      <c r="T4516">
        <v>841</v>
      </c>
      <c r="U4516" t="str">
        <f t="shared" si="986"/>
        <v>&lt;=1000</v>
      </c>
      <c r="V4516" t="s">
        <v>597</v>
      </c>
      <c r="W4516">
        <v>25939</v>
      </c>
      <c r="X4516" s="12">
        <f t="shared" si="987"/>
        <v>3.9747098962951539E-2</v>
      </c>
      <c r="Y4516" t="str">
        <f t="shared" si="988"/>
        <v>&lt;=0.04</v>
      </c>
      <c r="Z4516" t="s">
        <v>32</v>
      </c>
      <c r="AA4516">
        <v>9</v>
      </c>
      <c r="AB4516" t="s">
        <v>32</v>
      </c>
      <c r="AC4516" t="str">
        <f t="shared" si="989"/>
        <v/>
      </c>
      <c r="AD4516" t="s">
        <v>32</v>
      </c>
      <c r="AE4516" t="str">
        <f t="shared" si="990"/>
        <v/>
      </c>
      <c r="AF4516" t="s">
        <v>32</v>
      </c>
      <c r="AG4516" t="str">
        <f t="shared" si="991"/>
        <v/>
      </c>
      <c r="AH4516" t="s">
        <v>32</v>
      </c>
      <c r="AI4516" t="str">
        <f t="shared" si="992"/>
        <v/>
      </c>
      <c r="AJ4516" t="s">
        <v>32</v>
      </c>
      <c r="AK4516" t="str">
        <f t="shared" si="993"/>
        <v/>
      </c>
      <c r="AL4516">
        <v>0</v>
      </c>
      <c r="AM4516">
        <v>0</v>
      </c>
      <c r="AN4516">
        <v>0</v>
      </c>
      <c r="AO4516" t="s">
        <v>32</v>
      </c>
      <c r="AP4516" t="s">
        <v>32</v>
      </c>
    </row>
    <row r="4517" spans="1:42" x14ac:dyDescent="0.25">
      <c r="A4517">
        <v>201909</v>
      </c>
      <c r="B4517" t="str">
        <f t="shared" si="980"/>
        <v>2019-II</v>
      </c>
      <c r="C4517" t="s">
        <v>4585</v>
      </c>
      <c r="D4517" t="s">
        <v>4585</v>
      </c>
      <c r="E4517">
        <v>30860197</v>
      </c>
      <c r="F4517" t="s">
        <v>29</v>
      </c>
      <c r="G4517">
        <v>0</v>
      </c>
      <c r="H4517">
        <v>0</v>
      </c>
      <c r="I4517">
        <v>0</v>
      </c>
      <c r="J4517">
        <f t="shared" si="981"/>
        <v>0</v>
      </c>
      <c r="K4517" t="str">
        <f t="shared" si="982"/>
        <v>Modelamiento</v>
      </c>
      <c r="L4517">
        <f t="shared" si="983"/>
        <v>1</v>
      </c>
      <c r="M4517">
        <v>22</v>
      </c>
      <c r="N4517" t="str">
        <f t="shared" si="984"/>
        <v>&lt;=25</v>
      </c>
      <c r="O4517" t="s">
        <v>72</v>
      </c>
      <c r="P4517" t="s">
        <v>31</v>
      </c>
      <c r="Q4517">
        <v>43791</v>
      </c>
      <c r="R4517">
        <v>1031</v>
      </c>
      <c r="S4517" t="str">
        <f t="shared" si="985"/>
        <v>&lt;=1500</v>
      </c>
      <c r="T4517">
        <v>1343</v>
      </c>
      <c r="U4517" t="str">
        <f t="shared" si="986"/>
        <v>&lt;=1400</v>
      </c>
      <c r="V4517" t="s">
        <v>1407</v>
      </c>
      <c r="W4517">
        <v>41852</v>
      </c>
      <c r="X4517" s="12">
        <f t="shared" si="987"/>
        <v>2.463442607282806E-2</v>
      </c>
      <c r="Y4517" t="str">
        <f t="shared" si="988"/>
        <v>&lt;=0.03</v>
      </c>
      <c r="Z4517" t="s">
        <v>32</v>
      </c>
      <c r="AA4517">
        <v>0</v>
      </c>
      <c r="AB4517">
        <v>14120.02</v>
      </c>
      <c r="AC4517" t="str">
        <f t="shared" si="989"/>
        <v>&gt;5000</v>
      </c>
      <c r="AD4517">
        <v>0</v>
      </c>
      <c r="AE4517" t="str">
        <f t="shared" si="990"/>
        <v>=0</v>
      </c>
      <c r="AF4517">
        <v>0</v>
      </c>
      <c r="AG4517" t="str">
        <f t="shared" si="991"/>
        <v>&lt;=500</v>
      </c>
      <c r="AH4517" t="s">
        <v>32</v>
      </c>
      <c r="AI4517" t="str">
        <f t="shared" si="992"/>
        <v/>
      </c>
      <c r="AJ4517" t="s">
        <v>32</v>
      </c>
      <c r="AK4517" t="str">
        <f t="shared" si="993"/>
        <v/>
      </c>
      <c r="AL4517">
        <v>11</v>
      </c>
      <c r="AM4517">
        <v>11</v>
      </c>
      <c r="AN4517">
        <v>0</v>
      </c>
      <c r="AO4517">
        <v>1</v>
      </c>
      <c r="AP4517" t="s">
        <v>32</v>
      </c>
    </row>
    <row r="4518" spans="1:42" x14ac:dyDescent="0.25">
      <c r="A4518">
        <v>201909</v>
      </c>
      <c r="B4518" t="str">
        <f t="shared" si="980"/>
        <v>2019-II</v>
      </c>
      <c r="C4518" t="s">
        <v>4586</v>
      </c>
      <c r="D4518" t="s">
        <v>4586</v>
      </c>
      <c r="E4518">
        <v>30865625</v>
      </c>
      <c r="F4518" t="s">
        <v>29</v>
      </c>
      <c r="G4518">
        <v>0</v>
      </c>
      <c r="H4518">
        <v>0</v>
      </c>
      <c r="I4518">
        <v>0</v>
      </c>
      <c r="J4518">
        <f t="shared" si="981"/>
        <v>0</v>
      </c>
      <c r="K4518" t="str">
        <f t="shared" si="982"/>
        <v>Modelamiento</v>
      </c>
      <c r="L4518">
        <f t="shared" si="983"/>
        <v>1</v>
      </c>
      <c r="M4518">
        <v>26</v>
      </c>
      <c r="N4518" t="str">
        <f t="shared" si="984"/>
        <v>&lt;=30</v>
      </c>
      <c r="O4518" t="s">
        <v>56</v>
      </c>
      <c r="P4518" t="s">
        <v>39</v>
      </c>
      <c r="Q4518">
        <v>27260</v>
      </c>
      <c r="R4518">
        <v>1649</v>
      </c>
      <c r="S4518" t="str">
        <f t="shared" si="985"/>
        <v>&lt;=2000</v>
      </c>
      <c r="T4518">
        <v>822</v>
      </c>
      <c r="U4518" t="str">
        <f t="shared" si="986"/>
        <v>&lt;=1000</v>
      </c>
      <c r="V4518" t="s">
        <v>585</v>
      </c>
      <c r="W4518">
        <v>25939</v>
      </c>
      <c r="X4518" s="12">
        <f t="shared" si="987"/>
        <v>6.3572227148309499E-2</v>
      </c>
      <c r="Y4518" t="str">
        <f t="shared" si="988"/>
        <v>&gt;0.06</v>
      </c>
      <c r="Z4518" t="s">
        <v>32</v>
      </c>
      <c r="AA4518">
        <v>9</v>
      </c>
      <c r="AB4518" t="s">
        <v>32</v>
      </c>
      <c r="AC4518" t="str">
        <f t="shared" si="989"/>
        <v/>
      </c>
      <c r="AD4518" t="s">
        <v>32</v>
      </c>
      <c r="AE4518" t="str">
        <f t="shared" si="990"/>
        <v/>
      </c>
      <c r="AF4518" t="s">
        <v>32</v>
      </c>
      <c r="AG4518" t="str">
        <f t="shared" si="991"/>
        <v/>
      </c>
      <c r="AH4518" t="s">
        <v>32</v>
      </c>
      <c r="AI4518" t="str">
        <f t="shared" si="992"/>
        <v/>
      </c>
      <c r="AJ4518" t="s">
        <v>32</v>
      </c>
      <c r="AK4518" t="str">
        <f t="shared" si="993"/>
        <v/>
      </c>
      <c r="AL4518">
        <v>0</v>
      </c>
      <c r="AM4518">
        <v>0</v>
      </c>
      <c r="AN4518">
        <v>0</v>
      </c>
      <c r="AO4518" t="s">
        <v>32</v>
      </c>
      <c r="AP4518" t="s">
        <v>32</v>
      </c>
    </row>
    <row r="4519" spans="1:42" x14ac:dyDescent="0.25">
      <c r="A4519">
        <v>201909</v>
      </c>
      <c r="B4519" t="str">
        <f t="shared" si="980"/>
        <v>2019-II</v>
      </c>
      <c r="C4519" t="s">
        <v>4587</v>
      </c>
      <c r="D4519" t="s">
        <v>4587</v>
      </c>
      <c r="E4519">
        <v>30873951</v>
      </c>
      <c r="F4519" t="s">
        <v>29</v>
      </c>
      <c r="G4519">
        <v>0</v>
      </c>
      <c r="H4519">
        <v>0</v>
      </c>
      <c r="I4519">
        <v>0</v>
      </c>
      <c r="J4519">
        <f t="shared" si="981"/>
        <v>0</v>
      </c>
      <c r="K4519" t="str">
        <f t="shared" si="982"/>
        <v>Modelamiento</v>
      </c>
      <c r="L4519">
        <f t="shared" si="983"/>
        <v>1</v>
      </c>
      <c r="M4519">
        <v>43</v>
      </c>
      <c r="N4519" t="str">
        <f t="shared" si="984"/>
        <v>&lt;=45</v>
      </c>
      <c r="O4519" t="s">
        <v>72</v>
      </c>
      <c r="P4519" t="s">
        <v>69</v>
      </c>
      <c r="Q4519">
        <v>28409</v>
      </c>
      <c r="R4519">
        <v>500</v>
      </c>
      <c r="S4519" t="str">
        <f t="shared" si="985"/>
        <v>&lt;=500</v>
      </c>
      <c r="T4519">
        <v>865</v>
      </c>
      <c r="U4519" t="str">
        <f t="shared" si="986"/>
        <v>&lt;=1000</v>
      </c>
      <c r="V4519" t="s">
        <v>1210</v>
      </c>
      <c r="W4519">
        <v>25939</v>
      </c>
      <c r="X4519" s="12">
        <f t="shared" si="987"/>
        <v>1.9275993677474075E-2</v>
      </c>
      <c r="Y4519" t="str">
        <f t="shared" si="988"/>
        <v>&lt;=0.02</v>
      </c>
      <c r="Z4519" t="s">
        <v>32</v>
      </c>
      <c r="AA4519">
        <v>4</v>
      </c>
      <c r="AB4519">
        <v>1983.74</v>
      </c>
      <c r="AC4519" t="str">
        <f t="shared" si="989"/>
        <v>&lt;=2000</v>
      </c>
      <c r="AD4519">
        <v>5014</v>
      </c>
      <c r="AE4519" t="str">
        <f t="shared" si="990"/>
        <v>&gt;120</v>
      </c>
      <c r="AF4519">
        <v>1983.74</v>
      </c>
      <c r="AG4519" t="str">
        <f t="shared" si="991"/>
        <v>&lt;=2000</v>
      </c>
      <c r="AH4519" t="s">
        <v>32</v>
      </c>
      <c r="AI4519" t="str">
        <f t="shared" si="992"/>
        <v/>
      </c>
      <c r="AJ4519" t="s">
        <v>32</v>
      </c>
      <c r="AK4519" t="str">
        <f t="shared" si="993"/>
        <v/>
      </c>
      <c r="AL4519">
        <v>12</v>
      </c>
      <c r="AM4519">
        <v>0</v>
      </c>
      <c r="AN4519">
        <v>12</v>
      </c>
      <c r="AO4519" t="s">
        <v>32</v>
      </c>
      <c r="AP4519">
        <v>1</v>
      </c>
    </row>
    <row r="4520" spans="1:42" x14ac:dyDescent="0.25">
      <c r="A4520">
        <v>201909</v>
      </c>
      <c r="B4520" t="str">
        <f t="shared" si="980"/>
        <v>2019-II</v>
      </c>
      <c r="C4520" t="s">
        <v>4588</v>
      </c>
      <c r="D4520" t="s">
        <v>4588</v>
      </c>
      <c r="E4520">
        <v>30870918</v>
      </c>
      <c r="F4520" t="s">
        <v>29</v>
      </c>
      <c r="G4520">
        <v>0</v>
      </c>
      <c r="H4520">
        <v>0</v>
      </c>
      <c r="I4520">
        <v>0</v>
      </c>
      <c r="J4520">
        <f t="shared" si="981"/>
        <v>0</v>
      </c>
      <c r="K4520" t="str">
        <f t="shared" si="982"/>
        <v>Modelamiento</v>
      </c>
      <c r="L4520">
        <f t="shared" si="983"/>
        <v>1</v>
      </c>
      <c r="M4520">
        <v>38</v>
      </c>
      <c r="N4520" t="str">
        <f t="shared" si="984"/>
        <v>&lt;=40</v>
      </c>
      <c r="O4520" t="s">
        <v>56</v>
      </c>
      <c r="P4520" t="s">
        <v>39</v>
      </c>
      <c r="Q4520">
        <v>41044</v>
      </c>
      <c r="R4520">
        <v>500</v>
      </c>
      <c r="S4520" t="str">
        <f t="shared" si="985"/>
        <v>&lt;=500</v>
      </c>
      <c r="T4520">
        <v>1251</v>
      </c>
      <c r="U4520" t="str">
        <f t="shared" si="986"/>
        <v>&lt;=1300</v>
      </c>
      <c r="V4520" t="s">
        <v>585</v>
      </c>
      <c r="W4520">
        <v>38574</v>
      </c>
      <c r="X4520" s="12">
        <f t="shared" si="987"/>
        <v>1.2962098823041427E-2</v>
      </c>
      <c r="Y4520" t="str">
        <f t="shared" si="988"/>
        <v>&lt;=0.02</v>
      </c>
      <c r="Z4520" t="s">
        <v>32</v>
      </c>
      <c r="AA4520">
        <v>4</v>
      </c>
      <c r="AB4520">
        <v>1236.43</v>
      </c>
      <c r="AC4520" t="str">
        <f t="shared" si="989"/>
        <v>&lt;=2000</v>
      </c>
      <c r="AD4520">
        <v>1805</v>
      </c>
      <c r="AE4520" t="str">
        <f t="shared" si="990"/>
        <v>&gt;120</v>
      </c>
      <c r="AF4520">
        <v>1236.43</v>
      </c>
      <c r="AG4520" t="str">
        <f t="shared" si="991"/>
        <v>&lt;=2000</v>
      </c>
      <c r="AH4520" t="s">
        <v>32</v>
      </c>
      <c r="AI4520" t="str">
        <f t="shared" si="992"/>
        <v/>
      </c>
      <c r="AJ4520" t="s">
        <v>32</v>
      </c>
      <c r="AK4520" t="str">
        <f t="shared" si="993"/>
        <v/>
      </c>
      <c r="AL4520">
        <v>12</v>
      </c>
      <c r="AM4520">
        <v>0</v>
      </c>
      <c r="AN4520">
        <v>12</v>
      </c>
      <c r="AO4520" t="s">
        <v>32</v>
      </c>
      <c r="AP4520">
        <v>1</v>
      </c>
    </row>
    <row r="4521" spans="1:42" x14ac:dyDescent="0.25">
      <c r="A4521">
        <v>201909</v>
      </c>
      <c r="B4521" t="str">
        <f t="shared" si="980"/>
        <v>2019-II</v>
      </c>
      <c r="C4521" t="s">
        <v>4589</v>
      </c>
      <c r="D4521" t="s">
        <v>4589</v>
      </c>
      <c r="E4521">
        <v>30857532</v>
      </c>
      <c r="F4521" t="s">
        <v>29</v>
      </c>
      <c r="G4521">
        <v>0</v>
      </c>
      <c r="H4521">
        <v>0</v>
      </c>
      <c r="I4521">
        <v>0</v>
      </c>
      <c r="J4521">
        <f t="shared" si="981"/>
        <v>0</v>
      </c>
      <c r="K4521" t="str">
        <f t="shared" si="982"/>
        <v>Modelamiento</v>
      </c>
      <c r="L4521">
        <f t="shared" si="983"/>
        <v>1</v>
      </c>
      <c r="M4521">
        <v>27</v>
      </c>
      <c r="N4521" t="str">
        <f t="shared" si="984"/>
        <v>&lt;=30</v>
      </c>
      <c r="O4521" t="s">
        <v>56</v>
      </c>
      <c r="P4521" t="s">
        <v>39</v>
      </c>
      <c r="Q4521">
        <v>41044</v>
      </c>
      <c r="R4521">
        <v>500</v>
      </c>
      <c r="S4521" t="str">
        <f t="shared" si="985"/>
        <v>&lt;=500</v>
      </c>
      <c r="T4521">
        <v>1239</v>
      </c>
      <c r="U4521" t="str">
        <f t="shared" si="986"/>
        <v>&lt;=1300</v>
      </c>
      <c r="V4521" t="s">
        <v>585</v>
      </c>
      <c r="W4521">
        <v>38574</v>
      </c>
      <c r="X4521" s="12">
        <f t="shared" si="987"/>
        <v>1.2962098823041427E-2</v>
      </c>
      <c r="Y4521" t="str">
        <f t="shared" si="988"/>
        <v>&lt;=0.02</v>
      </c>
      <c r="Z4521" t="s">
        <v>32</v>
      </c>
      <c r="AA4521">
        <v>4</v>
      </c>
      <c r="AB4521">
        <v>1056.6300000000001</v>
      </c>
      <c r="AC4521" t="str">
        <f t="shared" si="989"/>
        <v>&lt;=2000</v>
      </c>
      <c r="AD4521">
        <v>370</v>
      </c>
      <c r="AE4521" t="str">
        <f t="shared" si="990"/>
        <v>&gt;120</v>
      </c>
      <c r="AF4521">
        <v>1056.6300000000001</v>
      </c>
      <c r="AG4521" t="str">
        <f t="shared" si="991"/>
        <v>&lt;=2000</v>
      </c>
      <c r="AH4521" t="s">
        <v>32</v>
      </c>
      <c r="AI4521" t="str">
        <f t="shared" si="992"/>
        <v/>
      </c>
      <c r="AJ4521" t="s">
        <v>32</v>
      </c>
      <c r="AK4521" t="str">
        <f t="shared" si="993"/>
        <v/>
      </c>
      <c r="AL4521">
        <v>12</v>
      </c>
      <c r="AM4521">
        <v>0</v>
      </c>
      <c r="AN4521">
        <v>12</v>
      </c>
      <c r="AO4521" t="s">
        <v>32</v>
      </c>
      <c r="AP4521">
        <v>1</v>
      </c>
    </row>
    <row r="4522" spans="1:42" x14ac:dyDescent="0.25">
      <c r="A4522">
        <v>201909</v>
      </c>
      <c r="B4522" t="str">
        <f t="shared" si="980"/>
        <v>2019-II</v>
      </c>
      <c r="C4522" t="s">
        <v>4590</v>
      </c>
      <c r="D4522" t="s">
        <v>4590</v>
      </c>
      <c r="E4522">
        <v>30866469</v>
      </c>
      <c r="F4522" t="s">
        <v>29</v>
      </c>
      <c r="G4522">
        <v>0</v>
      </c>
      <c r="H4522">
        <v>0</v>
      </c>
      <c r="I4522">
        <v>0</v>
      </c>
      <c r="J4522">
        <f t="shared" si="981"/>
        <v>0</v>
      </c>
      <c r="K4522" t="str">
        <f t="shared" si="982"/>
        <v>Modelamiento</v>
      </c>
      <c r="L4522">
        <f t="shared" si="983"/>
        <v>1</v>
      </c>
      <c r="M4522">
        <v>48</v>
      </c>
      <c r="N4522" t="str">
        <f t="shared" si="984"/>
        <v>&lt;=50</v>
      </c>
      <c r="O4522" t="s">
        <v>56</v>
      </c>
      <c r="P4522" t="s">
        <v>39</v>
      </c>
      <c r="Q4522">
        <v>40645</v>
      </c>
      <c r="R4522">
        <v>750</v>
      </c>
      <c r="S4522" t="str">
        <f t="shared" si="985"/>
        <v>&lt;=1000</v>
      </c>
      <c r="T4522">
        <v>1376</v>
      </c>
      <c r="U4522" t="str">
        <f t="shared" si="986"/>
        <v>&lt;=1400</v>
      </c>
      <c r="V4522" t="s">
        <v>585</v>
      </c>
      <c r="W4522">
        <v>38425</v>
      </c>
      <c r="X4522" s="12">
        <f t="shared" si="987"/>
        <v>1.9518542615484712E-2</v>
      </c>
      <c r="Y4522" t="str">
        <f t="shared" si="988"/>
        <v>&lt;=0.02</v>
      </c>
      <c r="Z4522" t="s">
        <v>32</v>
      </c>
      <c r="AA4522">
        <v>9</v>
      </c>
      <c r="AB4522" t="s">
        <v>32</v>
      </c>
      <c r="AC4522" t="str">
        <f t="shared" si="989"/>
        <v/>
      </c>
      <c r="AD4522" t="s">
        <v>32</v>
      </c>
      <c r="AE4522" t="str">
        <f t="shared" si="990"/>
        <v/>
      </c>
      <c r="AF4522" t="s">
        <v>32</v>
      </c>
      <c r="AG4522" t="str">
        <f t="shared" si="991"/>
        <v/>
      </c>
      <c r="AH4522" t="s">
        <v>32</v>
      </c>
      <c r="AI4522" t="str">
        <f t="shared" si="992"/>
        <v/>
      </c>
      <c r="AJ4522" t="s">
        <v>32</v>
      </c>
      <c r="AK4522" t="str">
        <f t="shared" si="993"/>
        <v/>
      </c>
      <c r="AL4522">
        <v>0</v>
      </c>
      <c r="AM4522">
        <v>0</v>
      </c>
      <c r="AN4522">
        <v>0</v>
      </c>
      <c r="AO4522" t="s">
        <v>32</v>
      </c>
      <c r="AP4522" t="s">
        <v>32</v>
      </c>
    </row>
    <row r="4523" spans="1:42" x14ac:dyDescent="0.25">
      <c r="A4523">
        <v>201909</v>
      </c>
      <c r="B4523" t="str">
        <f t="shared" si="980"/>
        <v>2019-II</v>
      </c>
      <c r="C4523" t="s">
        <v>4591</v>
      </c>
      <c r="D4523" t="s">
        <v>4591</v>
      </c>
      <c r="E4523">
        <v>30869009</v>
      </c>
      <c r="F4523" t="s">
        <v>29</v>
      </c>
      <c r="G4523">
        <v>0</v>
      </c>
      <c r="H4523">
        <v>0</v>
      </c>
      <c r="I4523">
        <v>0</v>
      </c>
      <c r="J4523">
        <f t="shared" si="981"/>
        <v>0</v>
      </c>
      <c r="K4523" t="str">
        <f t="shared" si="982"/>
        <v>Modelamiento</v>
      </c>
      <c r="L4523">
        <f t="shared" si="983"/>
        <v>1</v>
      </c>
      <c r="M4523">
        <v>35</v>
      </c>
      <c r="N4523" t="str">
        <f t="shared" si="984"/>
        <v>&lt;=35</v>
      </c>
      <c r="O4523" t="s">
        <v>56</v>
      </c>
      <c r="P4523" t="s">
        <v>31</v>
      </c>
      <c r="Q4523">
        <v>45263</v>
      </c>
      <c r="R4523">
        <v>1160</v>
      </c>
      <c r="S4523" t="str">
        <f t="shared" si="985"/>
        <v>&lt;=1500</v>
      </c>
      <c r="T4523">
        <v>1548</v>
      </c>
      <c r="U4523" t="str">
        <f t="shared" si="986"/>
        <v>&gt;1500</v>
      </c>
      <c r="V4523" t="s">
        <v>587</v>
      </c>
      <c r="W4523">
        <v>43453</v>
      </c>
      <c r="X4523" s="12">
        <f t="shared" si="987"/>
        <v>2.6695510091363082E-2</v>
      </c>
      <c r="Y4523" t="str">
        <f t="shared" si="988"/>
        <v>&lt;=0.03</v>
      </c>
      <c r="Z4523" t="s">
        <v>32</v>
      </c>
      <c r="AA4523">
        <v>4</v>
      </c>
      <c r="AB4523">
        <v>192.78</v>
      </c>
      <c r="AC4523" t="str">
        <f t="shared" si="989"/>
        <v>&lt;=500</v>
      </c>
      <c r="AD4523">
        <v>947</v>
      </c>
      <c r="AE4523" t="str">
        <f t="shared" si="990"/>
        <v>&gt;120</v>
      </c>
      <c r="AF4523">
        <v>192.78</v>
      </c>
      <c r="AG4523" t="str">
        <f t="shared" si="991"/>
        <v>&lt;=500</v>
      </c>
      <c r="AH4523" t="s">
        <v>32</v>
      </c>
      <c r="AI4523" t="str">
        <f t="shared" si="992"/>
        <v/>
      </c>
      <c r="AJ4523" t="s">
        <v>32</v>
      </c>
      <c r="AK4523" t="str">
        <f t="shared" si="993"/>
        <v/>
      </c>
      <c r="AL4523">
        <v>12</v>
      </c>
      <c r="AM4523">
        <v>0</v>
      </c>
      <c r="AN4523">
        <v>12</v>
      </c>
      <c r="AO4523" t="s">
        <v>32</v>
      </c>
      <c r="AP4523">
        <v>1</v>
      </c>
    </row>
    <row r="4524" spans="1:42" x14ac:dyDescent="0.25">
      <c r="A4524">
        <v>201909</v>
      </c>
      <c r="B4524" t="str">
        <f t="shared" si="980"/>
        <v>2019-II</v>
      </c>
      <c r="C4524" t="s">
        <v>4592</v>
      </c>
      <c r="D4524" t="s">
        <v>4592</v>
      </c>
      <c r="E4524">
        <v>30878555</v>
      </c>
      <c r="F4524" t="s">
        <v>29</v>
      </c>
      <c r="G4524">
        <v>0</v>
      </c>
      <c r="H4524">
        <v>0</v>
      </c>
      <c r="I4524">
        <v>0</v>
      </c>
      <c r="J4524">
        <f t="shared" si="981"/>
        <v>0</v>
      </c>
      <c r="K4524" t="str">
        <f t="shared" si="982"/>
        <v>Modelamiento</v>
      </c>
      <c r="L4524">
        <f t="shared" si="983"/>
        <v>1</v>
      </c>
      <c r="M4524">
        <v>24</v>
      </c>
      <c r="N4524" t="str">
        <f t="shared" si="984"/>
        <v>&lt;=25</v>
      </c>
      <c r="O4524" t="s">
        <v>56</v>
      </c>
      <c r="P4524" t="s">
        <v>39</v>
      </c>
      <c r="Q4524">
        <v>36519</v>
      </c>
      <c r="R4524">
        <v>1031</v>
      </c>
      <c r="S4524" t="str">
        <f t="shared" si="985"/>
        <v>&lt;=1500</v>
      </c>
      <c r="T4524">
        <v>1233</v>
      </c>
      <c r="U4524" t="str">
        <f t="shared" si="986"/>
        <v>&lt;=1300</v>
      </c>
      <c r="V4524" t="s">
        <v>601</v>
      </c>
      <c r="W4524">
        <v>33830</v>
      </c>
      <c r="X4524" s="12">
        <f t="shared" si="987"/>
        <v>3.0475908956547441E-2</v>
      </c>
      <c r="Y4524" t="str">
        <f t="shared" si="988"/>
        <v>&lt;=0.04</v>
      </c>
      <c r="Z4524" t="s">
        <v>32</v>
      </c>
      <c r="AA4524">
        <v>9</v>
      </c>
      <c r="AB4524" t="s">
        <v>32</v>
      </c>
      <c r="AC4524" t="str">
        <f t="shared" si="989"/>
        <v/>
      </c>
      <c r="AD4524" t="s">
        <v>32</v>
      </c>
      <c r="AE4524" t="str">
        <f t="shared" si="990"/>
        <v/>
      </c>
      <c r="AF4524" t="s">
        <v>32</v>
      </c>
      <c r="AG4524" t="str">
        <f t="shared" si="991"/>
        <v/>
      </c>
      <c r="AH4524" t="s">
        <v>32</v>
      </c>
      <c r="AI4524" t="str">
        <f t="shared" si="992"/>
        <v/>
      </c>
      <c r="AJ4524" t="s">
        <v>32</v>
      </c>
      <c r="AK4524" t="str">
        <f t="shared" si="993"/>
        <v/>
      </c>
      <c r="AL4524">
        <v>0</v>
      </c>
      <c r="AM4524">
        <v>0</v>
      </c>
      <c r="AN4524">
        <v>0</v>
      </c>
      <c r="AO4524" t="s">
        <v>32</v>
      </c>
      <c r="AP4524" t="s">
        <v>32</v>
      </c>
    </row>
    <row r="4525" spans="1:42" x14ac:dyDescent="0.25">
      <c r="A4525">
        <v>201909</v>
      </c>
      <c r="B4525" t="str">
        <f t="shared" si="980"/>
        <v>2019-II</v>
      </c>
      <c r="C4525" t="s">
        <v>4593</v>
      </c>
      <c r="D4525" t="s">
        <v>4593</v>
      </c>
      <c r="E4525">
        <v>30876184</v>
      </c>
      <c r="F4525" t="s">
        <v>29</v>
      </c>
      <c r="G4525">
        <v>0</v>
      </c>
      <c r="H4525">
        <v>0</v>
      </c>
      <c r="I4525">
        <v>0</v>
      </c>
      <c r="J4525">
        <f t="shared" si="981"/>
        <v>0</v>
      </c>
      <c r="K4525" t="str">
        <f t="shared" si="982"/>
        <v>Modelamiento</v>
      </c>
      <c r="L4525">
        <f t="shared" si="983"/>
        <v>1</v>
      </c>
      <c r="M4525">
        <v>42</v>
      </c>
      <c r="N4525" t="str">
        <f t="shared" si="984"/>
        <v>&lt;=45</v>
      </c>
      <c r="O4525" t="s">
        <v>56</v>
      </c>
      <c r="P4525" t="s">
        <v>39</v>
      </c>
      <c r="Q4525">
        <v>39597</v>
      </c>
      <c r="R4525">
        <v>500</v>
      </c>
      <c r="S4525" t="str">
        <f t="shared" si="985"/>
        <v>&lt;=500</v>
      </c>
      <c r="T4525">
        <v>1354</v>
      </c>
      <c r="U4525" t="str">
        <f t="shared" si="986"/>
        <v>&lt;=1400</v>
      </c>
      <c r="V4525" t="s">
        <v>589</v>
      </c>
      <c r="W4525">
        <v>37127</v>
      </c>
      <c r="X4525" s="12">
        <f t="shared" si="987"/>
        <v>1.3467287957551108E-2</v>
      </c>
      <c r="Y4525" t="str">
        <f t="shared" si="988"/>
        <v>&lt;=0.02</v>
      </c>
      <c r="Z4525" t="s">
        <v>32</v>
      </c>
      <c r="AA4525">
        <v>9</v>
      </c>
      <c r="AB4525" t="s">
        <v>32</v>
      </c>
      <c r="AC4525" t="str">
        <f t="shared" si="989"/>
        <v/>
      </c>
      <c r="AD4525" t="s">
        <v>32</v>
      </c>
      <c r="AE4525" t="str">
        <f t="shared" si="990"/>
        <v/>
      </c>
      <c r="AF4525" t="s">
        <v>32</v>
      </c>
      <c r="AG4525" t="str">
        <f t="shared" si="991"/>
        <v/>
      </c>
      <c r="AH4525" t="s">
        <v>32</v>
      </c>
      <c r="AI4525" t="str">
        <f t="shared" si="992"/>
        <v/>
      </c>
      <c r="AJ4525" t="s">
        <v>32</v>
      </c>
      <c r="AK4525" t="str">
        <f t="shared" si="993"/>
        <v/>
      </c>
      <c r="AL4525">
        <v>0</v>
      </c>
      <c r="AM4525">
        <v>0</v>
      </c>
      <c r="AN4525">
        <v>0</v>
      </c>
      <c r="AO4525" t="s">
        <v>32</v>
      </c>
      <c r="AP4525" t="s">
        <v>32</v>
      </c>
    </row>
    <row r="4526" spans="1:42" x14ac:dyDescent="0.25">
      <c r="A4526">
        <v>201909</v>
      </c>
      <c r="B4526" t="str">
        <f t="shared" si="980"/>
        <v>2019-II</v>
      </c>
      <c r="C4526" t="s">
        <v>4594</v>
      </c>
      <c r="D4526" t="s">
        <v>4594</v>
      </c>
      <c r="E4526">
        <v>30875049</v>
      </c>
      <c r="F4526" t="s">
        <v>29</v>
      </c>
      <c r="G4526">
        <v>0</v>
      </c>
      <c r="H4526">
        <v>0</v>
      </c>
      <c r="I4526">
        <v>0</v>
      </c>
      <c r="J4526">
        <f t="shared" si="981"/>
        <v>0</v>
      </c>
      <c r="K4526" t="str">
        <f t="shared" si="982"/>
        <v>Modelamiento</v>
      </c>
      <c r="L4526">
        <f t="shared" si="983"/>
        <v>1</v>
      </c>
      <c r="M4526">
        <v>49</v>
      </c>
      <c r="N4526" t="str">
        <f t="shared" si="984"/>
        <v>&lt;=50</v>
      </c>
      <c r="O4526" t="s">
        <v>56</v>
      </c>
      <c r="P4526" t="s">
        <v>39</v>
      </c>
      <c r="Q4526">
        <v>35036</v>
      </c>
      <c r="R4526">
        <v>1649</v>
      </c>
      <c r="S4526" t="str">
        <f t="shared" si="985"/>
        <v>&lt;=2000</v>
      </c>
      <c r="T4526">
        <v>1067</v>
      </c>
      <c r="U4526" t="str">
        <f t="shared" si="986"/>
        <v>&lt;=1100</v>
      </c>
      <c r="V4526" t="s">
        <v>601</v>
      </c>
      <c r="W4526">
        <v>33715</v>
      </c>
      <c r="X4526" s="12">
        <f t="shared" si="987"/>
        <v>4.890998072074744E-2</v>
      </c>
      <c r="Y4526" t="str">
        <f t="shared" si="988"/>
        <v>&lt;=0.05</v>
      </c>
      <c r="Z4526" t="s">
        <v>32</v>
      </c>
      <c r="AA4526">
        <v>9</v>
      </c>
      <c r="AB4526" t="s">
        <v>32</v>
      </c>
      <c r="AC4526" t="str">
        <f t="shared" si="989"/>
        <v/>
      </c>
      <c r="AD4526" t="s">
        <v>32</v>
      </c>
      <c r="AE4526" t="str">
        <f t="shared" si="990"/>
        <v/>
      </c>
      <c r="AF4526" t="s">
        <v>32</v>
      </c>
      <c r="AG4526" t="str">
        <f t="shared" si="991"/>
        <v/>
      </c>
      <c r="AH4526" t="s">
        <v>32</v>
      </c>
      <c r="AI4526" t="str">
        <f t="shared" si="992"/>
        <v/>
      </c>
      <c r="AJ4526" t="s">
        <v>32</v>
      </c>
      <c r="AK4526" t="str">
        <f t="shared" si="993"/>
        <v/>
      </c>
      <c r="AL4526">
        <v>0</v>
      </c>
      <c r="AM4526">
        <v>0</v>
      </c>
      <c r="AN4526">
        <v>0</v>
      </c>
      <c r="AO4526" t="s">
        <v>32</v>
      </c>
      <c r="AP4526" t="s">
        <v>32</v>
      </c>
    </row>
    <row r="4527" spans="1:42" x14ac:dyDescent="0.25">
      <c r="A4527">
        <v>201909</v>
      </c>
      <c r="B4527" t="str">
        <f t="shared" si="980"/>
        <v>2019-II</v>
      </c>
      <c r="C4527" t="s">
        <v>4595</v>
      </c>
      <c r="D4527" t="s">
        <v>4595</v>
      </c>
      <c r="E4527">
        <v>30865081</v>
      </c>
      <c r="F4527" t="s">
        <v>29</v>
      </c>
      <c r="G4527">
        <v>0</v>
      </c>
      <c r="H4527">
        <v>0</v>
      </c>
      <c r="I4527">
        <v>0</v>
      </c>
      <c r="J4527">
        <f t="shared" si="981"/>
        <v>0</v>
      </c>
      <c r="K4527" t="str">
        <f t="shared" si="982"/>
        <v>Modelamiento</v>
      </c>
      <c r="L4527">
        <f t="shared" si="983"/>
        <v>1</v>
      </c>
      <c r="M4527">
        <v>35</v>
      </c>
      <c r="N4527" t="str">
        <f t="shared" si="984"/>
        <v>&lt;=35</v>
      </c>
      <c r="O4527" t="s">
        <v>56</v>
      </c>
      <c r="P4527" t="s">
        <v>35</v>
      </c>
      <c r="Q4527">
        <v>28409</v>
      </c>
      <c r="R4527">
        <v>500</v>
      </c>
      <c r="S4527" t="str">
        <f t="shared" si="985"/>
        <v>&lt;=500</v>
      </c>
      <c r="T4527">
        <v>857</v>
      </c>
      <c r="U4527" t="str">
        <f t="shared" si="986"/>
        <v>&lt;=1000</v>
      </c>
      <c r="V4527" t="s">
        <v>589</v>
      </c>
      <c r="W4527">
        <v>25939</v>
      </c>
      <c r="X4527" s="12">
        <f t="shared" si="987"/>
        <v>1.9275993677474075E-2</v>
      </c>
      <c r="Y4527" t="str">
        <f t="shared" si="988"/>
        <v>&lt;=0.02</v>
      </c>
      <c r="Z4527" t="s">
        <v>32</v>
      </c>
      <c r="AA4527">
        <v>4</v>
      </c>
      <c r="AB4527">
        <v>1002.41</v>
      </c>
      <c r="AC4527" t="str">
        <f t="shared" si="989"/>
        <v>&lt;=2000</v>
      </c>
      <c r="AD4527">
        <v>1303</v>
      </c>
      <c r="AE4527" t="str">
        <f t="shared" si="990"/>
        <v>&gt;120</v>
      </c>
      <c r="AF4527">
        <v>1002.41</v>
      </c>
      <c r="AG4527" t="str">
        <f t="shared" si="991"/>
        <v>&lt;=2000</v>
      </c>
      <c r="AH4527" t="s">
        <v>32</v>
      </c>
      <c r="AI4527" t="str">
        <f t="shared" si="992"/>
        <v/>
      </c>
      <c r="AJ4527" t="s">
        <v>32</v>
      </c>
      <c r="AK4527" t="str">
        <f t="shared" si="993"/>
        <v/>
      </c>
      <c r="AL4527">
        <v>12</v>
      </c>
      <c r="AM4527">
        <v>0</v>
      </c>
      <c r="AN4527">
        <v>12</v>
      </c>
      <c r="AO4527" t="s">
        <v>32</v>
      </c>
      <c r="AP4527">
        <v>1</v>
      </c>
    </row>
    <row r="4528" spans="1:42" x14ac:dyDescent="0.25">
      <c r="A4528">
        <v>201909</v>
      </c>
      <c r="B4528" t="str">
        <f t="shared" si="980"/>
        <v>2019-II</v>
      </c>
      <c r="C4528" t="s">
        <v>4596</v>
      </c>
      <c r="D4528" t="s">
        <v>4596</v>
      </c>
      <c r="E4528">
        <v>30879337</v>
      </c>
      <c r="F4528" t="s">
        <v>29</v>
      </c>
      <c r="G4528">
        <v>0</v>
      </c>
      <c r="H4528">
        <v>0</v>
      </c>
      <c r="I4528">
        <v>0</v>
      </c>
      <c r="J4528">
        <f t="shared" si="981"/>
        <v>0</v>
      </c>
      <c r="K4528" t="str">
        <f t="shared" si="982"/>
        <v>Modelamiento</v>
      </c>
      <c r="L4528">
        <f t="shared" si="983"/>
        <v>1</v>
      </c>
      <c r="M4528">
        <v>30</v>
      </c>
      <c r="N4528" t="str">
        <f t="shared" si="984"/>
        <v>&lt;=30</v>
      </c>
      <c r="O4528" t="s">
        <v>56</v>
      </c>
      <c r="P4528" t="s">
        <v>39</v>
      </c>
      <c r="Q4528">
        <v>35035</v>
      </c>
      <c r="R4528">
        <v>1650</v>
      </c>
      <c r="S4528" t="str">
        <f t="shared" si="985"/>
        <v>&lt;=2000</v>
      </c>
      <c r="T4528">
        <v>1057</v>
      </c>
      <c r="U4528" t="str">
        <f t="shared" si="986"/>
        <v>&lt;=1100</v>
      </c>
      <c r="V4528" t="s">
        <v>585</v>
      </c>
      <c r="W4528">
        <v>33715</v>
      </c>
      <c r="X4528" s="12">
        <f t="shared" si="987"/>
        <v>4.8939641109298535E-2</v>
      </c>
      <c r="Y4528" t="str">
        <f t="shared" si="988"/>
        <v>&lt;=0.05</v>
      </c>
      <c r="Z4528" t="s">
        <v>32</v>
      </c>
      <c r="AA4528">
        <v>2</v>
      </c>
      <c r="AB4528">
        <v>1018.5</v>
      </c>
      <c r="AC4528" t="str">
        <f t="shared" si="989"/>
        <v>&lt;=2000</v>
      </c>
      <c r="AD4528">
        <v>57</v>
      </c>
      <c r="AE4528" t="str">
        <f t="shared" si="990"/>
        <v>&lt;=60</v>
      </c>
      <c r="AF4528">
        <v>0</v>
      </c>
      <c r="AG4528" t="str">
        <f t="shared" si="991"/>
        <v>&lt;=500</v>
      </c>
      <c r="AH4528">
        <v>1018.5</v>
      </c>
      <c r="AI4528" t="str">
        <f t="shared" si="992"/>
        <v>&lt;=2000</v>
      </c>
      <c r="AJ4528">
        <v>1</v>
      </c>
      <c r="AK4528" t="str">
        <f t="shared" si="993"/>
        <v>&gt;0.9</v>
      </c>
      <c r="AL4528">
        <v>12</v>
      </c>
      <c r="AM4528">
        <v>8</v>
      </c>
      <c r="AN4528">
        <v>0</v>
      </c>
      <c r="AO4528">
        <v>1</v>
      </c>
      <c r="AP4528" t="s">
        <v>32</v>
      </c>
    </row>
    <row r="4529" spans="1:42" x14ac:dyDescent="0.25">
      <c r="A4529">
        <v>201909</v>
      </c>
      <c r="B4529" t="str">
        <f t="shared" si="980"/>
        <v>2019-II</v>
      </c>
      <c r="C4529" t="s">
        <v>4597</v>
      </c>
      <c r="D4529" t="s">
        <v>4597</v>
      </c>
      <c r="E4529">
        <v>30867870</v>
      </c>
      <c r="F4529" t="s">
        <v>29</v>
      </c>
      <c r="G4529">
        <v>0</v>
      </c>
      <c r="H4529">
        <v>0</v>
      </c>
      <c r="I4529">
        <v>0</v>
      </c>
      <c r="J4529">
        <f t="shared" si="981"/>
        <v>0</v>
      </c>
      <c r="K4529" t="str">
        <f t="shared" si="982"/>
        <v>Modelamiento</v>
      </c>
      <c r="L4529">
        <f t="shared" si="983"/>
        <v>1</v>
      </c>
      <c r="M4529">
        <v>49</v>
      </c>
      <c r="N4529" t="str">
        <f t="shared" si="984"/>
        <v>&lt;=50</v>
      </c>
      <c r="O4529" t="s">
        <v>56</v>
      </c>
      <c r="P4529" t="s">
        <v>39</v>
      </c>
      <c r="Q4529">
        <v>45697</v>
      </c>
      <c r="R4529">
        <v>1031</v>
      </c>
      <c r="S4529" t="str">
        <f t="shared" si="985"/>
        <v>&lt;=1500</v>
      </c>
      <c r="T4529">
        <v>1392</v>
      </c>
      <c r="U4529" t="str">
        <f t="shared" si="986"/>
        <v>&lt;=1400</v>
      </c>
      <c r="V4529" t="s">
        <v>601</v>
      </c>
      <c r="W4529">
        <v>43758</v>
      </c>
      <c r="X4529" s="12">
        <f t="shared" si="987"/>
        <v>2.3561405914347092E-2</v>
      </c>
      <c r="Y4529" t="str">
        <f t="shared" si="988"/>
        <v>&lt;=0.03</v>
      </c>
      <c r="Z4529" t="s">
        <v>32</v>
      </c>
      <c r="AA4529">
        <v>4</v>
      </c>
      <c r="AB4529">
        <v>238.67</v>
      </c>
      <c r="AC4529" t="str">
        <f t="shared" si="989"/>
        <v>&lt;=500</v>
      </c>
      <c r="AD4529">
        <v>1425</v>
      </c>
      <c r="AE4529" t="str">
        <f t="shared" si="990"/>
        <v>&gt;120</v>
      </c>
      <c r="AF4529">
        <v>238.67</v>
      </c>
      <c r="AG4529" t="str">
        <f t="shared" si="991"/>
        <v>&lt;=500</v>
      </c>
      <c r="AH4529" t="s">
        <v>32</v>
      </c>
      <c r="AI4529" t="str">
        <f t="shared" si="992"/>
        <v/>
      </c>
      <c r="AJ4529" t="s">
        <v>32</v>
      </c>
      <c r="AK4529" t="str">
        <f t="shared" si="993"/>
        <v/>
      </c>
      <c r="AL4529">
        <v>12</v>
      </c>
      <c r="AM4529">
        <v>0</v>
      </c>
      <c r="AN4529">
        <v>12</v>
      </c>
      <c r="AO4529" t="s">
        <v>32</v>
      </c>
      <c r="AP4529">
        <v>1</v>
      </c>
    </row>
    <row r="4530" spans="1:42" x14ac:dyDescent="0.25">
      <c r="A4530">
        <v>201909</v>
      </c>
      <c r="B4530" t="str">
        <f t="shared" si="980"/>
        <v>2019-II</v>
      </c>
      <c r="C4530" t="s">
        <v>4598</v>
      </c>
      <c r="D4530" t="s">
        <v>4598</v>
      </c>
      <c r="E4530">
        <v>30875596</v>
      </c>
      <c r="F4530" t="s">
        <v>29</v>
      </c>
      <c r="G4530">
        <v>0</v>
      </c>
      <c r="H4530">
        <v>0</v>
      </c>
      <c r="I4530">
        <v>0</v>
      </c>
      <c r="J4530">
        <f t="shared" si="981"/>
        <v>0</v>
      </c>
      <c r="K4530" t="str">
        <f t="shared" si="982"/>
        <v>Modelamiento</v>
      </c>
      <c r="L4530">
        <f t="shared" si="983"/>
        <v>1</v>
      </c>
      <c r="M4530">
        <v>33</v>
      </c>
      <c r="N4530" t="str">
        <f t="shared" si="984"/>
        <v>&lt;=35</v>
      </c>
      <c r="O4530" t="s">
        <v>72</v>
      </c>
      <c r="P4530" t="s">
        <v>39</v>
      </c>
      <c r="Q4530">
        <v>40513</v>
      </c>
      <c r="R4530">
        <v>1031</v>
      </c>
      <c r="S4530" t="str">
        <f t="shared" si="985"/>
        <v>&lt;=1500</v>
      </c>
      <c r="T4530">
        <v>1222</v>
      </c>
      <c r="U4530" t="str">
        <f t="shared" si="986"/>
        <v>&lt;=1300</v>
      </c>
      <c r="V4530" t="s">
        <v>601</v>
      </c>
      <c r="W4530">
        <v>38574</v>
      </c>
      <c r="X4530" s="12">
        <f t="shared" si="987"/>
        <v>2.6727847773111421E-2</v>
      </c>
      <c r="Y4530" t="str">
        <f t="shared" si="988"/>
        <v>&lt;=0.03</v>
      </c>
      <c r="Z4530" t="s">
        <v>32</v>
      </c>
      <c r="AA4530">
        <v>0</v>
      </c>
      <c r="AB4530">
        <v>5978.89</v>
      </c>
      <c r="AC4530" t="str">
        <f t="shared" si="989"/>
        <v>&gt;5000</v>
      </c>
      <c r="AD4530">
        <v>6</v>
      </c>
      <c r="AE4530" t="str">
        <f t="shared" si="990"/>
        <v>&lt;=8</v>
      </c>
      <c r="AF4530">
        <v>0</v>
      </c>
      <c r="AG4530" t="str">
        <f t="shared" si="991"/>
        <v>&lt;=500</v>
      </c>
      <c r="AH4530">
        <v>900</v>
      </c>
      <c r="AI4530" t="str">
        <f t="shared" si="992"/>
        <v>&lt;=1000</v>
      </c>
      <c r="AJ4530">
        <v>0.86670000000000003</v>
      </c>
      <c r="AK4530" t="str">
        <f t="shared" si="993"/>
        <v>&lt;=0.9</v>
      </c>
      <c r="AL4530">
        <v>12</v>
      </c>
      <c r="AM4530">
        <v>12</v>
      </c>
      <c r="AN4530">
        <v>0</v>
      </c>
      <c r="AO4530">
        <v>1</v>
      </c>
      <c r="AP4530" t="s">
        <v>32</v>
      </c>
    </row>
    <row r="4531" spans="1:42" x14ac:dyDescent="0.25">
      <c r="A4531">
        <v>201909</v>
      </c>
      <c r="B4531" t="str">
        <f t="shared" si="980"/>
        <v>2019-II</v>
      </c>
      <c r="C4531" t="s">
        <v>4599</v>
      </c>
      <c r="D4531" t="s">
        <v>4599</v>
      </c>
      <c r="E4531">
        <v>30880003</v>
      </c>
      <c r="F4531" t="s">
        <v>29</v>
      </c>
      <c r="G4531">
        <v>0</v>
      </c>
      <c r="H4531">
        <v>0</v>
      </c>
      <c r="I4531">
        <v>0</v>
      </c>
      <c r="J4531">
        <f t="shared" si="981"/>
        <v>0</v>
      </c>
      <c r="K4531" t="str">
        <f t="shared" si="982"/>
        <v>Modelamiento</v>
      </c>
      <c r="L4531">
        <f t="shared" si="983"/>
        <v>1</v>
      </c>
      <c r="M4531">
        <v>30</v>
      </c>
      <c r="N4531" t="str">
        <f t="shared" si="984"/>
        <v>&lt;=30</v>
      </c>
      <c r="O4531" t="s">
        <v>56</v>
      </c>
      <c r="P4531" t="s">
        <v>39</v>
      </c>
      <c r="Q4531">
        <v>41044</v>
      </c>
      <c r="R4531">
        <v>500</v>
      </c>
      <c r="S4531" t="str">
        <f t="shared" si="985"/>
        <v>&lt;=500</v>
      </c>
      <c r="T4531">
        <v>1238</v>
      </c>
      <c r="U4531" t="str">
        <f t="shared" si="986"/>
        <v>&lt;=1300</v>
      </c>
      <c r="V4531" t="s">
        <v>585</v>
      </c>
      <c r="W4531">
        <v>38574</v>
      </c>
      <c r="X4531" s="12">
        <f t="shared" si="987"/>
        <v>1.2962098823041427E-2</v>
      </c>
      <c r="Y4531" t="str">
        <f t="shared" si="988"/>
        <v>&lt;=0.02</v>
      </c>
      <c r="Z4531" t="s">
        <v>32</v>
      </c>
      <c r="AA4531">
        <v>0</v>
      </c>
      <c r="AB4531">
        <v>2147.46</v>
      </c>
      <c r="AC4531" t="str">
        <f t="shared" si="989"/>
        <v>&lt;=3000</v>
      </c>
      <c r="AD4531">
        <v>0</v>
      </c>
      <c r="AE4531" t="str">
        <f t="shared" si="990"/>
        <v>=0</v>
      </c>
      <c r="AF4531">
        <v>0</v>
      </c>
      <c r="AG4531" t="str">
        <f t="shared" si="991"/>
        <v>&lt;=500</v>
      </c>
      <c r="AH4531">
        <v>1000</v>
      </c>
      <c r="AI4531" t="str">
        <f t="shared" si="992"/>
        <v>&lt;=1000</v>
      </c>
      <c r="AJ4531">
        <v>0.998</v>
      </c>
      <c r="AK4531" t="str">
        <f t="shared" si="993"/>
        <v>&gt;0.9</v>
      </c>
      <c r="AL4531">
        <v>3</v>
      </c>
      <c r="AM4531">
        <v>3</v>
      </c>
      <c r="AN4531">
        <v>0</v>
      </c>
      <c r="AO4531">
        <v>1</v>
      </c>
      <c r="AP4531" t="s">
        <v>32</v>
      </c>
    </row>
    <row r="4532" spans="1:42" x14ac:dyDescent="0.25">
      <c r="A4532">
        <v>201909</v>
      </c>
      <c r="B4532" t="str">
        <f t="shared" si="980"/>
        <v>2019-II</v>
      </c>
      <c r="C4532" t="s">
        <v>4600</v>
      </c>
      <c r="D4532" t="s">
        <v>4600</v>
      </c>
      <c r="E4532">
        <v>30847695</v>
      </c>
      <c r="F4532" t="s">
        <v>29</v>
      </c>
      <c r="G4532">
        <v>0</v>
      </c>
      <c r="H4532">
        <v>0</v>
      </c>
      <c r="I4532">
        <v>0</v>
      </c>
      <c r="J4532">
        <f t="shared" si="981"/>
        <v>0</v>
      </c>
      <c r="K4532" t="str">
        <f t="shared" si="982"/>
        <v>Modelamiento</v>
      </c>
      <c r="L4532">
        <f t="shared" si="983"/>
        <v>1</v>
      </c>
      <c r="M4532">
        <v>54</v>
      </c>
      <c r="N4532" t="str">
        <f t="shared" si="984"/>
        <v>&lt;=55</v>
      </c>
      <c r="O4532" t="s">
        <v>56</v>
      </c>
      <c r="P4532" t="s">
        <v>39</v>
      </c>
      <c r="Q4532">
        <v>45108</v>
      </c>
      <c r="R4532">
        <v>1650</v>
      </c>
      <c r="S4532" t="str">
        <f t="shared" si="985"/>
        <v>&lt;=2000</v>
      </c>
      <c r="T4532">
        <v>1361</v>
      </c>
      <c r="U4532" t="str">
        <f t="shared" si="986"/>
        <v>&lt;=1400</v>
      </c>
      <c r="V4532" t="s">
        <v>1407</v>
      </c>
      <c r="W4532">
        <v>43758</v>
      </c>
      <c r="X4532" s="12">
        <f t="shared" si="987"/>
        <v>3.7707390648567117E-2</v>
      </c>
      <c r="Y4532" t="str">
        <f t="shared" si="988"/>
        <v>&lt;=0.04</v>
      </c>
      <c r="Z4532" t="s">
        <v>32</v>
      </c>
      <c r="AA4532">
        <v>0</v>
      </c>
      <c r="AB4532">
        <v>1297.1400000000001</v>
      </c>
      <c r="AC4532" t="str">
        <f t="shared" si="989"/>
        <v>&lt;=2000</v>
      </c>
      <c r="AD4532">
        <v>0</v>
      </c>
      <c r="AE4532" t="str">
        <f t="shared" si="990"/>
        <v>=0</v>
      </c>
      <c r="AF4532">
        <v>0</v>
      </c>
      <c r="AG4532" t="str">
        <f t="shared" si="991"/>
        <v>&lt;=500</v>
      </c>
      <c r="AH4532">
        <v>1200</v>
      </c>
      <c r="AI4532" t="str">
        <f t="shared" si="992"/>
        <v>&lt;=2000</v>
      </c>
      <c r="AJ4532">
        <v>1</v>
      </c>
      <c r="AK4532" t="str">
        <f t="shared" si="993"/>
        <v>&gt;0.9</v>
      </c>
      <c r="AL4532">
        <v>1</v>
      </c>
      <c r="AM4532">
        <v>1</v>
      </c>
      <c r="AN4532">
        <v>0</v>
      </c>
      <c r="AO4532">
        <v>1</v>
      </c>
      <c r="AP4532" t="s">
        <v>32</v>
      </c>
    </row>
    <row r="4533" spans="1:42" x14ac:dyDescent="0.25">
      <c r="A4533">
        <v>201909</v>
      </c>
      <c r="B4533" t="str">
        <f t="shared" si="980"/>
        <v>2019-II</v>
      </c>
      <c r="C4533" t="s">
        <v>4601</v>
      </c>
      <c r="D4533" t="s">
        <v>4601</v>
      </c>
      <c r="E4533">
        <v>30850979</v>
      </c>
      <c r="F4533" t="s">
        <v>29</v>
      </c>
      <c r="G4533">
        <v>0</v>
      </c>
      <c r="H4533">
        <v>0</v>
      </c>
      <c r="I4533">
        <v>0</v>
      </c>
      <c r="J4533">
        <f t="shared" si="981"/>
        <v>0</v>
      </c>
      <c r="K4533" t="str">
        <f t="shared" si="982"/>
        <v>Modelamiento</v>
      </c>
      <c r="L4533">
        <f t="shared" si="983"/>
        <v>1</v>
      </c>
      <c r="M4533">
        <v>34</v>
      </c>
      <c r="N4533" t="str">
        <f t="shared" si="984"/>
        <v>&lt;=35</v>
      </c>
      <c r="O4533" t="s">
        <v>56</v>
      </c>
      <c r="P4533" t="s">
        <v>39</v>
      </c>
      <c r="Q4533">
        <v>28409</v>
      </c>
      <c r="R4533">
        <v>500</v>
      </c>
      <c r="S4533" t="str">
        <f t="shared" si="985"/>
        <v>&lt;=500</v>
      </c>
      <c r="T4533">
        <v>865</v>
      </c>
      <c r="U4533" t="str">
        <f t="shared" si="986"/>
        <v>&lt;=1000</v>
      </c>
      <c r="V4533" t="s">
        <v>587</v>
      </c>
      <c r="W4533">
        <v>25939</v>
      </c>
      <c r="X4533" s="12">
        <f t="shared" si="987"/>
        <v>1.9275993677474075E-2</v>
      </c>
      <c r="Y4533" t="str">
        <f t="shared" si="988"/>
        <v>&lt;=0.02</v>
      </c>
      <c r="Z4533" t="s">
        <v>32</v>
      </c>
      <c r="AA4533">
        <v>0</v>
      </c>
      <c r="AB4533">
        <v>4803.59</v>
      </c>
      <c r="AC4533" t="str">
        <f t="shared" si="989"/>
        <v>&lt;=5000</v>
      </c>
      <c r="AD4533">
        <v>0</v>
      </c>
      <c r="AE4533" t="str">
        <f t="shared" si="990"/>
        <v>=0</v>
      </c>
      <c r="AF4533">
        <v>0</v>
      </c>
      <c r="AG4533" t="str">
        <f t="shared" si="991"/>
        <v>&lt;=500</v>
      </c>
      <c r="AH4533">
        <v>5400</v>
      </c>
      <c r="AI4533" t="str">
        <f t="shared" si="992"/>
        <v>&gt;5000</v>
      </c>
      <c r="AJ4533">
        <v>0.98150000000000004</v>
      </c>
      <c r="AK4533" t="str">
        <f t="shared" si="993"/>
        <v>&gt;0.9</v>
      </c>
      <c r="AL4533">
        <v>12</v>
      </c>
      <c r="AM4533">
        <v>12</v>
      </c>
      <c r="AN4533">
        <v>0</v>
      </c>
      <c r="AO4533">
        <v>1</v>
      </c>
      <c r="AP4533" t="s">
        <v>32</v>
      </c>
    </row>
    <row r="4534" spans="1:42" x14ac:dyDescent="0.25">
      <c r="A4534">
        <v>201909</v>
      </c>
      <c r="B4534" t="str">
        <f t="shared" si="980"/>
        <v>2019-II</v>
      </c>
      <c r="C4534" t="s">
        <v>4602</v>
      </c>
      <c r="D4534" t="s">
        <v>4602</v>
      </c>
      <c r="E4534">
        <v>30856061</v>
      </c>
      <c r="F4534" t="s">
        <v>29</v>
      </c>
      <c r="G4534">
        <v>0</v>
      </c>
      <c r="H4534">
        <v>0</v>
      </c>
      <c r="I4534">
        <v>0</v>
      </c>
      <c r="J4534">
        <f t="shared" si="981"/>
        <v>0</v>
      </c>
      <c r="K4534" t="str">
        <f t="shared" si="982"/>
        <v>Modelamiento</v>
      </c>
      <c r="L4534">
        <f t="shared" si="983"/>
        <v>1</v>
      </c>
      <c r="M4534">
        <v>26</v>
      </c>
      <c r="N4534" t="str">
        <f t="shared" si="984"/>
        <v>&lt;=30</v>
      </c>
      <c r="O4534" t="s">
        <v>56</v>
      </c>
      <c r="P4534" t="s">
        <v>39</v>
      </c>
      <c r="Q4534">
        <v>36218</v>
      </c>
      <c r="R4534">
        <v>500</v>
      </c>
      <c r="S4534" t="str">
        <f t="shared" si="985"/>
        <v>&lt;=500</v>
      </c>
      <c r="T4534">
        <v>1239</v>
      </c>
      <c r="U4534" t="str">
        <f t="shared" si="986"/>
        <v>&lt;=1300</v>
      </c>
      <c r="V4534" t="s">
        <v>597</v>
      </c>
      <c r="W4534">
        <v>33748</v>
      </c>
      <c r="X4534" s="12">
        <f t="shared" si="987"/>
        <v>1.4815692781794476E-2</v>
      </c>
      <c r="Y4534" t="str">
        <f t="shared" si="988"/>
        <v>&lt;=0.02</v>
      </c>
      <c r="Z4534" t="s">
        <v>32</v>
      </c>
      <c r="AA4534">
        <v>0</v>
      </c>
      <c r="AB4534">
        <v>4367.99</v>
      </c>
      <c r="AC4534" t="str">
        <f t="shared" si="989"/>
        <v>&lt;=5000</v>
      </c>
      <c r="AD4534">
        <v>0</v>
      </c>
      <c r="AE4534" t="str">
        <f t="shared" si="990"/>
        <v>=0</v>
      </c>
      <c r="AF4534">
        <v>0</v>
      </c>
      <c r="AG4534" t="str">
        <f t="shared" si="991"/>
        <v>&lt;=500</v>
      </c>
      <c r="AH4534">
        <v>3000</v>
      </c>
      <c r="AI4534" t="str">
        <f t="shared" si="992"/>
        <v>&lt;=3000</v>
      </c>
      <c r="AJ4534">
        <v>0.4657</v>
      </c>
      <c r="AK4534" t="str">
        <f t="shared" si="993"/>
        <v>&lt;=0.5</v>
      </c>
      <c r="AL4534">
        <v>2</v>
      </c>
      <c r="AM4534">
        <v>2</v>
      </c>
      <c r="AN4534">
        <v>0</v>
      </c>
      <c r="AO4534">
        <v>1</v>
      </c>
      <c r="AP4534" t="s">
        <v>32</v>
      </c>
    </row>
    <row r="4535" spans="1:42" x14ac:dyDescent="0.25">
      <c r="A4535">
        <v>201909</v>
      </c>
      <c r="B4535" t="str">
        <f t="shared" si="980"/>
        <v>2019-II</v>
      </c>
      <c r="C4535" t="s">
        <v>4603</v>
      </c>
      <c r="D4535" t="s">
        <v>4603</v>
      </c>
      <c r="E4535">
        <v>30880009</v>
      </c>
      <c r="F4535" t="s">
        <v>29</v>
      </c>
      <c r="G4535">
        <v>1</v>
      </c>
      <c r="H4535">
        <v>0</v>
      </c>
      <c r="I4535">
        <v>0</v>
      </c>
      <c r="J4535">
        <f t="shared" si="981"/>
        <v>0</v>
      </c>
      <c r="K4535" t="str">
        <f t="shared" si="982"/>
        <v>Modelamiento</v>
      </c>
      <c r="L4535">
        <f t="shared" si="983"/>
        <v>1</v>
      </c>
      <c r="M4535">
        <v>55</v>
      </c>
      <c r="N4535" t="str">
        <f t="shared" si="984"/>
        <v>&lt;=55</v>
      </c>
      <c r="O4535" t="s">
        <v>56</v>
      </c>
      <c r="P4535" t="s">
        <v>31</v>
      </c>
      <c r="Q4535">
        <v>36186</v>
      </c>
      <c r="R4535">
        <v>499</v>
      </c>
      <c r="S4535" t="str">
        <f t="shared" si="985"/>
        <v>&lt;=500</v>
      </c>
      <c r="T4535">
        <v>1103</v>
      </c>
      <c r="U4535" t="str">
        <f t="shared" si="986"/>
        <v>&lt;=1200</v>
      </c>
      <c r="V4535" t="s">
        <v>585</v>
      </c>
      <c r="W4535">
        <v>33715</v>
      </c>
      <c r="X4535" s="12">
        <f t="shared" si="987"/>
        <v>1.480053388699392E-2</v>
      </c>
      <c r="Y4535" t="str">
        <f t="shared" si="988"/>
        <v>&lt;=0.02</v>
      </c>
      <c r="Z4535" t="s">
        <v>32</v>
      </c>
      <c r="AA4535">
        <v>9</v>
      </c>
      <c r="AB4535" t="s">
        <v>32</v>
      </c>
      <c r="AC4535" t="str">
        <f t="shared" si="989"/>
        <v/>
      </c>
      <c r="AD4535" t="s">
        <v>32</v>
      </c>
      <c r="AE4535" t="str">
        <f t="shared" si="990"/>
        <v/>
      </c>
      <c r="AF4535" t="s">
        <v>32</v>
      </c>
      <c r="AG4535" t="str">
        <f t="shared" si="991"/>
        <v/>
      </c>
      <c r="AH4535" t="s">
        <v>32</v>
      </c>
      <c r="AI4535" t="str">
        <f t="shared" si="992"/>
        <v/>
      </c>
      <c r="AJ4535" t="s">
        <v>32</v>
      </c>
      <c r="AK4535" t="str">
        <f t="shared" si="993"/>
        <v/>
      </c>
      <c r="AL4535">
        <v>0</v>
      </c>
      <c r="AM4535">
        <v>0</v>
      </c>
      <c r="AN4535">
        <v>0</v>
      </c>
      <c r="AO4535" t="s">
        <v>32</v>
      </c>
      <c r="AP4535" t="s">
        <v>32</v>
      </c>
    </row>
    <row r="4536" spans="1:42" x14ac:dyDescent="0.25">
      <c r="A4536">
        <v>201909</v>
      </c>
      <c r="B4536" t="str">
        <f t="shared" si="980"/>
        <v>2019-II</v>
      </c>
      <c r="C4536" t="s">
        <v>4604</v>
      </c>
      <c r="D4536" t="s">
        <v>4604</v>
      </c>
      <c r="E4536">
        <v>30875965</v>
      </c>
      <c r="F4536" t="s">
        <v>29</v>
      </c>
      <c r="G4536">
        <v>0</v>
      </c>
      <c r="H4536">
        <v>0</v>
      </c>
      <c r="I4536">
        <v>0</v>
      </c>
      <c r="J4536">
        <f t="shared" si="981"/>
        <v>0</v>
      </c>
      <c r="K4536" t="str">
        <f t="shared" si="982"/>
        <v>Modelamiento</v>
      </c>
      <c r="L4536">
        <f t="shared" si="983"/>
        <v>1</v>
      </c>
      <c r="M4536">
        <v>53</v>
      </c>
      <c r="N4536" t="str">
        <f t="shared" si="984"/>
        <v>&lt;=55</v>
      </c>
      <c r="O4536" t="s">
        <v>56</v>
      </c>
      <c r="P4536" t="s">
        <v>35</v>
      </c>
      <c r="Q4536">
        <v>36185</v>
      </c>
      <c r="R4536">
        <v>500</v>
      </c>
      <c r="S4536" t="str">
        <f t="shared" si="985"/>
        <v>&lt;=500</v>
      </c>
      <c r="T4536">
        <v>1102</v>
      </c>
      <c r="U4536" t="str">
        <f t="shared" si="986"/>
        <v>&lt;=1200</v>
      </c>
      <c r="V4536" t="s">
        <v>585</v>
      </c>
      <c r="W4536">
        <v>33715</v>
      </c>
      <c r="X4536" s="12">
        <f t="shared" si="987"/>
        <v>1.483019427554501E-2</v>
      </c>
      <c r="Y4536" t="str">
        <f t="shared" si="988"/>
        <v>&lt;=0.02</v>
      </c>
      <c r="Z4536" t="s">
        <v>32</v>
      </c>
      <c r="AA4536">
        <v>0</v>
      </c>
      <c r="AB4536">
        <v>652.02</v>
      </c>
      <c r="AC4536" t="str">
        <f t="shared" si="989"/>
        <v>&lt;=1000</v>
      </c>
      <c r="AD4536">
        <v>0</v>
      </c>
      <c r="AE4536" t="str">
        <f t="shared" si="990"/>
        <v>=0</v>
      </c>
      <c r="AF4536">
        <v>0</v>
      </c>
      <c r="AG4536" t="str">
        <f t="shared" si="991"/>
        <v>&lt;=500</v>
      </c>
      <c r="AH4536" t="s">
        <v>32</v>
      </c>
      <c r="AI4536" t="str">
        <f t="shared" si="992"/>
        <v/>
      </c>
      <c r="AJ4536" t="s">
        <v>32</v>
      </c>
      <c r="AK4536" t="str">
        <f t="shared" si="993"/>
        <v/>
      </c>
      <c r="AL4536">
        <v>3</v>
      </c>
      <c r="AM4536">
        <v>3</v>
      </c>
      <c r="AN4536">
        <v>0</v>
      </c>
      <c r="AO4536">
        <v>1</v>
      </c>
      <c r="AP4536" t="s">
        <v>32</v>
      </c>
    </row>
    <row r="4537" spans="1:42" x14ac:dyDescent="0.25">
      <c r="A4537">
        <v>201909</v>
      </c>
      <c r="B4537" t="str">
        <f t="shared" si="980"/>
        <v>2019-II</v>
      </c>
      <c r="C4537" t="s">
        <v>4605</v>
      </c>
      <c r="D4537" t="s">
        <v>4605</v>
      </c>
      <c r="E4537">
        <v>30879398</v>
      </c>
      <c r="F4537" t="s">
        <v>29</v>
      </c>
      <c r="G4537">
        <v>0</v>
      </c>
      <c r="H4537">
        <v>0</v>
      </c>
      <c r="I4537">
        <v>0</v>
      </c>
      <c r="J4537">
        <f t="shared" si="981"/>
        <v>0</v>
      </c>
      <c r="K4537" t="str">
        <f t="shared" si="982"/>
        <v>Modelamiento</v>
      </c>
      <c r="L4537">
        <f t="shared" si="983"/>
        <v>1</v>
      </c>
      <c r="M4537">
        <v>25</v>
      </c>
      <c r="N4537" t="str">
        <f t="shared" si="984"/>
        <v>&lt;=25</v>
      </c>
      <c r="O4537" t="s">
        <v>56</v>
      </c>
      <c r="P4537" t="s">
        <v>39</v>
      </c>
      <c r="Q4537">
        <v>34969</v>
      </c>
      <c r="R4537">
        <v>500</v>
      </c>
      <c r="S4537" t="str">
        <f t="shared" si="985"/>
        <v>&lt;=500</v>
      </c>
      <c r="T4537">
        <v>1194</v>
      </c>
      <c r="U4537" t="str">
        <f t="shared" si="986"/>
        <v>&lt;=1200</v>
      </c>
      <c r="V4537" t="s">
        <v>585</v>
      </c>
      <c r="W4537">
        <v>32499</v>
      </c>
      <c r="X4537" s="12">
        <f t="shared" si="987"/>
        <v>1.5385088771962215E-2</v>
      </c>
      <c r="Y4537" t="str">
        <f t="shared" si="988"/>
        <v>&lt;=0.02</v>
      </c>
      <c r="Z4537" t="s">
        <v>32</v>
      </c>
      <c r="AA4537">
        <v>8</v>
      </c>
      <c r="AB4537" t="s">
        <v>32</v>
      </c>
      <c r="AC4537" t="str">
        <f t="shared" si="989"/>
        <v/>
      </c>
      <c r="AD4537" t="s">
        <v>32</v>
      </c>
      <c r="AE4537" t="str">
        <f t="shared" si="990"/>
        <v/>
      </c>
      <c r="AF4537" t="s">
        <v>32</v>
      </c>
      <c r="AG4537" t="str">
        <f t="shared" si="991"/>
        <v/>
      </c>
      <c r="AH4537">
        <v>1000</v>
      </c>
      <c r="AI4537" t="str">
        <f t="shared" si="992"/>
        <v>&lt;=1000</v>
      </c>
      <c r="AJ4537">
        <v>0</v>
      </c>
      <c r="AK4537" t="str">
        <f t="shared" si="993"/>
        <v>=0</v>
      </c>
      <c r="AL4537">
        <v>0</v>
      </c>
      <c r="AM4537">
        <v>0</v>
      </c>
      <c r="AN4537">
        <v>0</v>
      </c>
      <c r="AO4537" t="s">
        <v>32</v>
      </c>
      <c r="AP4537" t="s">
        <v>32</v>
      </c>
    </row>
    <row r="4538" spans="1:42" x14ac:dyDescent="0.25">
      <c r="A4538">
        <v>201909</v>
      </c>
      <c r="B4538" t="str">
        <f t="shared" si="980"/>
        <v>2019-II</v>
      </c>
      <c r="C4538" t="s">
        <v>4606</v>
      </c>
      <c r="D4538" t="s">
        <v>4606</v>
      </c>
      <c r="E4538">
        <v>30863510</v>
      </c>
      <c r="F4538" t="s">
        <v>29</v>
      </c>
      <c r="G4538">
        <v>0</v>
      </c>
      <c r="H4538">
        <v>0</v>
      </c>
      <c r="I4538">
        <v>0</v>
      </c>
      <c r="J4538">
        <f t="shared" si="981"/>
        <v>0</v>
      </c>
      <c r="K4538" t="str">
        <f t="shared" si="982"/>
        <v>Modelamiento</v>
      </c>
      <c r="L4538">
        <f t="shared" si="983"/>
        <v>1</v>
      </c>
      <c r="M4538">
        <v>32</v>
      </c>
      <c r="N4538" t="str">
        <f t="shared" si="984"/>
        <v>&lt;=35</v>
      </c>
      <c r="O4538" t="s">
        <v>56</v>
      </c>
      <c r="P4538" t="s">
        <v>39</v>
      </c>
      <c r="Q4538">
        <v>39318</v>
      </c>
      <c r="R4538">
        <v>500</v>
      </c>
      <c r="S4538" t="str">
        <f t="shared" si="985"/>
        <v>&lt;=500</v>
      </c>
      <c r="T4538">
        <v>1240</v>
      </c>
      <c r="U4538" t="str">
        <f t="shared" si="986"/>
        <v>&lt;=1300</v>
      </c>
      <c r="V4538" t="s">
        <v>601</v>
      </c>
      <c r="W4538">
        <v>36848</v>
      </c>
      <c r="X4538" s="12">
        <f t="shared" si="987"/>
        <v>1.3569257490230134E-2</v>
      </c>
      <c r="Y4538" t="str">
        <f t="shared" si="988"/>
        <v>&lt;=0.02</v>
      </c>
      <c r="Z4538" t="s">
        <v>32</v>
      </c>
      <c r="AA4538">
        <v>4</v>
      </c>
      <c r="AB4538">
        <v>899.96</v>
      </c>
      <c r="AC4538" t="str">
        <f t="shared" si="989"/>
        <v>&lt;=1000</v>
      </c>
      <c r="AD4538">
        <v>360</v>
      </c>
      <c r="AE4538" t="str">
        <f t="shared" si="990"/>
        <v>&gt;120</v>
      </c>
      <c r="AF4538">
        <v>693.82</v>
      </c>
      <c r="AG4538" t="str">
        <f t="shared" si="991"/>
        <v>&lt;=1000</v>
      </c>
      <c r="AH4538">
        <v>1000</v>
      </c>
      <c r="AI4538" t="str">
        <f t="shared" si="992"/>
        <v>&lt;=1000</v>
      </c>
      <c r="AJ4538">
        <v>0.69379999999999997</v>
      </c>
      <c r="AK4538" t="str">
        <f t="shared" si="993"/>
        <v>&lt;=0.7</v>
      </c>
      <c r="AL4538">
        <v>12</v>
      </c>
      <c r="AM4538">
        <v>0</v>
      </c>
      <c r="AN4538">
        <v>8</v>
      </c>
      <c r="AO4538" t="s">
        <v>32</v>
      </c>
      <c r="AP4538">
        <v>1</v>
      </c>
    </row>
    <row r="4539" spans="1:42" x14ac:dyDescent="0.25">
      <c r="A4539">
        <v>201909</v>
      </c>
      <c r="B4539" t="str">
        <f t="shared" si="980"/>
        <v>2019-II</v>
      </c>
      <c r="C4539" t="s">
        <v>4607</v>
      </c>
      <c r="D4539" t="s">
        <v>4607</v>
      </c>
      <c r="E4539">
        <v>30859301</v>
      </c>
      <c r="F4539" t="s">
        <v>29</v>
      </c>
      <c r="G4539">
        <v>0</v>
      </c>
      <c r="H4539">
        <v>0</v>
      </c>
      <c r="I4539">
        <v>0</v>
      </c>
      <c r="J4539">
        <f t="shared" si="981"/>
        <v>0</v>
      </c>
      <c r="K4539" t="str">
        <f t="shared" si="982"/>
        <v>Modelamiento</v>
      </c>
      <c r="L4539">
        <f t="shared" si="983"/>
        <v>1</v>
      </c>
      <c r="M4539">
        <v>40</v>
      </c>
      <c r="N4539" t="str">
        <f t="shared" si="984"/>
        <v>&lt;=40</v>
      </c>
      <c r="O4539" t="s">
        <v>56</v>
      </c>
      <c r="P4539" t="s">
        <v>35</v>
      </c>
      <c r="Q4539">
        <v>41794</v>
      </c>
      <c r="R4539">
        <v>500</v>
      </c>
      <c r="S4539" t="str">
        <f t="shared" si="985"/>
        <v>&lt;=500</v>
      </c>
      <c r="T4539">
        <v>1273</v>
      </c>
      <c r="U4539" t="str">
        <f t="shared" si="986"/>
        <v>&lt;=1300</v>
      </c>
      <c r="V4539" t="s">
        <v>585</v>
      </c>
      <c r="W4539">
        <v>38574</v>
      </c>
      <c r="X4539" s="12">
        <f t="shared" si="987"/>
        <v>1.2962098823041427E-2</v>
      </c>
      <c r="Y4539" t="str">
        <f t="shared" si="988"/>
        <v>&lt;=0.02</v>
      </c>
      <c r="Z4539" t="s">
        <v>32</v>
      </c>
      <c r="AA4539">
        <v>4</v>
      </c>
      <c r="AB4539">
        <v>1356.4</v>
      </c>
      <c r="AC4539" t="str">
        <f t="shared" si="989"/>
        <v>&lt;=2000</v>
      </c>
      <c r="AD4539">
        <v>1556</v>
      </c>
      <c r="AE4539" t="str">
        <f t="shared" si="990"/>
        <v>&gt;120</v>
      </c>
      <c r="AF4539">
        <v>1356.4</v>
      </c>
      <c r="AG4539" t="str">
        <f t="shared" si="991"/>
        <v>&lt;=2000</v>
      </c>
      <c r="AH4539" t="s">
        <v>32</v>
      </c>
      <c r="AI4539" t="str">
        <f t="shared" si="992"/>
        <v/>
      </c>
      <c r="AJ4539" t="s">
        <v>32</v>
      </c>
      <c r="AK4539" t="str">
        <f t="shared" si="993"/>
        <v/>
      </c>
      <c r="AL4539">
        <v>12</v>
      </c>
      <c r="AM4539">
        <v>0</v>
      </c>
      <c r="AN4539">
        <v>12</v>
      </c>
      <c r="AO4539" t="s">
        <v>32</v>
      </c>
      <c r="AP4539">
        <v>1</v>
      </c>
    </row>
    <row r="4540" spans="1:42" x14ac:dyDescent="0.25">
      <c r="A4540">
        <v>201909</v>
      </c>
      <c r="B4540" t="str">
        <f t="shared" si="980"/>
        <v>2019-II</v>
      </c>
      <c r="C4540" t="s">
        <v>4608</v>
      </c>
      <c r="D4540" t="s">
        <v>4608</v>
      </c>
      <c r="E4540">
        <v>30879297</v>
      </c>
      <c r="F4540" t="s">
        <v>29</v>
      </c>
      <c r="G4540">
        <v>1</v>
      </c>
      <c r="H4540">
        <v>0</v>
      </c>
      <c r="I4540">
        <v>0</v>
      </c>
      <c r="J4540">
        <f t="shared" si="981"/>
        <v>0</v>
      </c>
      <c r="K4540" t="str">
        <f t="shared" si="982"/>
        <v>Modelamiento</v>
      </c>
      <c r="L4540">
        <f t="shared" si="983"/>
        <v>1</v>
      </c>
      <c r="M4540">
        <v>35</v>
      </c>
      <c r="N4540" t="str">
        <f t="shared" si="984"/>
        <v>&lt;=35</v>
      </c>
      <c r="O4540" t="s">
        <v>56</v>
      </c>
      <c r="P4540" t="s">
        <v>39</v>
      </c>
      <c r="Q4540">
        <v>45697</v>
      </c>
      <c r="R4540">
        <v>1031</v>
      </c>
      <c r="S4540" t="str">
        <f t="shared" si="985"/>
        <v>&lt;=1500</v>
      </c>
      <c r="T4540">
        <v>1392</v>
      </c>
      <c r="U4540" t="str">
        <f t="shared" si="986"/>
        <v>&lt;=1400</v>
      </c>
      <c r="V4540" t="s">
        <v>587</v>
      </c>
      <c r="W4540">
        <v>43758</v>
      </c>
      <c r="X4540" s="12">
        <f t="shared" si="987"/>
        <v>2.3561405914347092E-2</v>
      </c>
      <c r="Y4540" t="str">
        <f t="shared" si="988"/>
        <v>&lt;=0.03</v>
      </c>
      <c r="Z4540" t="s">
        <v>32</v>
      </c>
      <c r="AA4540">
        <v>4</v>
      </c>
      <c r="AB4540">
        <v>980.88</v>
      </c>
      <c r="AC4540" t="str">
        <f t="shared" si="989"/>
        <v>&lt;=1000</v>
      </c>
      <c r="AD4540">
        <v>1972</v>
      </c>
      <c r="AE4540" t="str">
        <f t="shared" si="990"/>
        <v>&gt;120</v>
      </c>
      <c r="AF4540">
        <v>980.88</v>
      </c>
      <c r="AG4540" t="str">
        <f t="shared" si="991"/>
        <v>&lt;=1000</v>
      </c>
      <c r="AH4540" t="s">
        <v>32</v>
      </c>
      <c r="AI4540" t="str">
        <f t="shared" si="992"/>
        <v/>
      </c>
      <c r="AJ4540" t="s">
        <v>32</v>
      </c>
      <c r="AK4540" t="str">
        <f t="shared" si="993"/>
        <v/>
      </c>
      <c r="AL4540">
        <v>12</v>
      </c>
      <c r="AM4540">
        <v>0</v>
      </c>
      <c r="AN4540">
        <v>12</v>
      </c>
      <c r="AO4540" t="s">
        <v>32</v>
      </c>
      <c r="AP4540">
        <v>1</v>
      </c>
    </row>
    <row r="4541" spans="1:42" x14ac:dyDescent="0.25">
      <c r="A4541">
        <v>201909</v>
      </c>
      <c r="B4541" t="str">
        <f t="shared" si="980"/>
        <v>2019-II</v>
      </c>
      <c r="C4541" t="s">
        <v>4609</v>
      </c>
      <c r="D4541" t="s">
        <v>4609</v>
      </c>
      <c r="E4541">
        <v>30863369</v>
      </c>
      <c r="F4541" t="s">
        <v>29</v>
      </c>
      <c r="G4541">
        <v>0</v>
      </c>
      <c r="H4541">
        <v>0</v>
      </c>
      <c r="I4541">
        <v>0</v>
      </c>
      <c r="J4541">
        <f t="shared" si="981"/>
        <v>0</v>
      </c>
      <c r="K4541" t="str">
        <f t="shared" si="982"/>
        <v>Modelamiento</v>
      </c>
      <c r="L4541">
        <f t="shared" si="983"/>
        <v>1</v>
      </c>
      <c r="M4541">
        <v>22</v>
      </c>
      <c r="N4541" t="str">
        <f t="shared" si="984"/>
        <v>&lt;=25</v>
      </c>
      <c r="O4541" t="s">
        <v>56</v>
      </c>
      <c r="P4541" t="s">
        <v>39</v>
      </c>
      <c r="Q4541">
        <v>41794</v>
      </c>
      <c r="R4541">
        <v>500</v>
      </c>
      <c r="S4541" t="str">
        <f t="shared" si="985"/>
        <v>&lt;=500</v>
      </c>
      <c r="T4541">
        <v>1272</v>
      </c>
      <c r="U4541" t="str">
        <f t="shared" si="986"/>
        <v>&lt;=1300</v>
      </c>
      <c r="V4541" t="s">
        <v>585</v>
      </c>
      <c r="W4541">
        <v>38574</v>
      </c>
      <c r="X4541" s="12">
        <f t="shared" si="987"/>
        <v>1.2962098823041427E-2</v>
      </c>
      <c r="Y4541" t="str">
        <f t="shared" si="988"/>
        <v>&lt;=0.02</v>
      </c>
      <c r="Z4541" t="s">
        <v>32</v>
      </c>
      <c r="AA4541">
        <v>9</v>
      </c>
      <c r="AB4541" t="s">
        <v>32</v>
      </c>
      <c r="AC4541" t="str">
        <f t="shared" si="989"/>
        <v/>
      </c>
      <c r="AD4541" t="s">
        <v>32</v>
      </c>
      <c r="AE4541" t="str">
        <f t="shared" si="990"/>
        <v/>
      </c>
      <c r="AF4541" t="s">
        <v>32</v>
      </c>
      <c r="AG4541" t="str">
        <f t="shared" si="991"/>
        <v/>
      </c>
      <c r="AH4541" t="s">
        <v>32</v>
      </c>
      <c r="AI4541" t="str">
        <f t="shared" si="992"/>
        <v/>
      </c>
      <c r="AJ4541" t="s">
        <v>32</v>
      </c>
      <c r="AK4541" t="str">
        <f t="shared" si="993"/>
        <v/>
      </c>
      <c r="AL4541">
        <v>0</v>
      </c>
      <c r="AM4541">
        <v>0</v>
      </c>
      <c r="AN4541">
        <v>0</v>
      </c>
      <c r="AO4541" t="s">
        <v>32</v>
      </c>
      <c r="AP4541" t="s">
        <v>32</v>
      </c>
    </row>
    <row r="4542" spans="1:42" x14ac:dyDescent="0.25">
      <c r="A4542">
        <v>201909</v>
      </c>
      <c r="B4542" t="str">
        <f t="shared" si="980"/>
        <v>2019-II</v>
      </c>
      <c r="C4542" t="s">
        <v>4610</v>
      </c>
      <c r="D4542" t="s">
        <v>4610</v>
      </c>
      <c r="E4542">
        <v>30861902</v>
      </c>
      <c r="F4542" t="s">
        <v>29</v>
      </c>
      <c r="G4542">
        <v>0</v>
      </c>
      <c r="H4542">
        <v>0</v>
      </c>
      <c r="I4542">
        <v>0</v>
      </c>
      <c r="J4542">
        <f t="shared" si="981"/>
        <v>0</v>
      </c>
      <c r="K4542" t="str">
        <f t="shared" si="982"/>
        <v>Modelamiento</v>
      </c>
      <c r="L4542">
        <f t="shared" si="983"/>
        <v>1</v>
      </c>
      <c r="M4542">
        <v>23</v>
      </c>
      <c r="N4542" t="str">
        <f t="shared" si="984"/>
        <v>&lt;=25</v>
      </c>
      <c r="O4542" t="s">
        <v>56</v>
      </c>
      <c r="P4542" t="s">
        <v>31</v>
      </c>
      <c r="Q4542">
        <v>46978</v>
      </c>
      <c r="R4542">
        <v>500</v>
      </c>
      <c r="S4542" t="str">
        <f t="shared" si="985"/>
        <v>&lt;=500</v>
      </c>
      <c r="T4542">
        <v>1431</v>
      </c>
      <c r="U4542" t="str">
        <f t="shared" si="986"/>
        <v>&lt;=1500</v>
      </c>
      <c r="V4542" t="s">
        <v>589</v>
      </c>
      <c r="W4542">
        <v>43758</v>
      </c>
      <c r="X4542" s="12">
        <f t="shared" si="987"/>
        <v>1.1426482014717309E-2</v>
      </c>
      <c r="Y4542" t="str">
        <f t="shared" si="988"/>
        <v>&lt;=0.02</v>
      </c>
      <c r="Z4542" t="s">
        <v>32</v>
      </c>
      <c r="AA4542">
        <v>9</v>
      </c>
      <c r="AB4542" t="s">
        <v>32</v>
      </c>
      <c r="AC4542" t="str">
        <f t="shared" si="989"/>
        <v/>
      </c>
      <c r="AD4542" t="s">
        <v>32</v>
      </c>
      <c r="AE4542" t="str">
        <f t="shared" si="990"/>
        <v/>
      </c>
      <c r="AF4542" t="s">
        <v>32</v>
      </c>
      <c r="AG4542" t="str">
        <f t="shared" si="991"/>
        <v/>
      </c>
      <c r="AH4542" t="s">
        <v>32</v>
      </c>
      <c r="AI4542" t="str">
        <f t="shared" si="992"/>
        <v/>
      </c>
      <c r="AJ4542" t="s">
        <v>32</v>
      </c>
      <c r="AK4542" t="str">
        <f t="shared" si="993"/>
        <v/>
      </c>
      <c r="AL4542">
        <v>0</v>
      </c>
      <c r="AM4542">
        <v>0</v>
      </c>
      <c r="AN4542">
        <v>0</v>
      </c>
      <c r="AO4542" t="s">
        <v>32</v>
      </c>
      <c r="AP4542" t="s">
        <v>32</v>
      </c>
    </row>
    <row r="4543" spans="1:42" x14ac:dyDescent="0.25">
      <c r="A4543">
        <v>201909</v>
      </c>
      <c r="B4543" t="str">
        <f t="shared" si="980"/>
        <v>2019-II</v>
      </c>
      <c r="C4543" t="s">
        <v>4611</v>
      </c>
      <c r="D4543" t="s">
        <v>4611</v>
      </c>
      <c r="E4543">
        <v>30868316</v>
      </c>
      <c r="F4543" t="s">
        <v>29</v>
      </c>
      <c r="G4543">
        <v>0</v>
      </c>
      <c r="H4543">
        <v>0</v>
      </c>
      <c r="I4543">
        <v>0</v>
      </c>
      <c r="J4543">
        <f t="shared" si="981"/>
        <v>0</v>
      </c>
      <c r="K4543" t="str">
        <f t="shared" si="982"/>
        <v>Modelamiento</v>
      </c>
      <c r="L4543">
        <f t="shared" si="983"/>
        <v>1</v>
      </c>
      <c r="M4543">
        <v>29</v>
      </c>
      <c r="N4543" t="str">
        <f t="shared" si="984"/>
        <v>&lt;=30</v>
      </c>
      <c r="O4543" t="s">
        <v>56</v>
      </c>
      <c r="P4543" t="s">
        <v>31</v>
      </c>
      <c r="Q4543">
        <v>35654</v>
      </c>
      <c r="R4543">
        <v>1031</v>
      </c>
      <c r="S4543" t="str">
        <f t="shared" si="985"/>
        <v>&lt;=1500</v>
      </c>
      <c r="T4543">
        <v>1086</v>
      </c>
      <c r="U4543" t="str">
        <f t="shared" si="986"/>
        <v>&lt;=1100</v>
      </c>
      <c r="V4543" t="s">
        <v>585</v>
      </c>
      <c r="W4543">
        <v>33715</v>
      </c>
      <c r="X4543" s="12">
        <f t="shared" si="987"/>
        <v>3.0579860596173809E-2</v>
      </c>
      <c r="Y4543" t="str">
        <f t="shared" si="988"/>
        <v>&lt;=0.04</v>
      </c>
      <c r="Z4543" t="s">
        <v>32</v>
      </c>
      <c r="AA4543">
        <v>4</v>
      </c>
      <c r="AB4543">
        <v>1748.2</v>
      </c>
      <c r="AC4543" t="str">
        <f t="shared" si="989"/>
        <v>&lt;=2000</v>
      </c>
      <c r="AD4543">
        <v>1325</v>
      </c>
      <c r="AE4543" t="str">
        <f t="shared" si="990"/>
        <v>&gt;120</v>
      </c>
      <c r="AF4543">
        <v>1748.2</v>
      </c>
      <c r="AG4543" t="str">
        <f t="shared" si="991"/>
        <v>&lt;=2000</v>
      </c>
      <c r="AH4543" t="s">
        <v>32</v>
      </c>
      <c r="AI4543" t="str">
        <f t="shared" si="992"/>
        <v/>
      </c>
      <c r="AJ4543" t="s">
        <v>32</v>
      </c>
      <c r="AK4543" t="str">
        <f t="shared" si="993"/>
        <v/>
      </c>
      <c r="AL4543">
        <v>12</v>
      </c>
      <c r="AM4543">
        <v>0</v>
      </c>
      <c r="AN4543">
        <v>12</v>
      </c>
      <c r="AO4543" t="s">
        <v>32</v>
      </c>
      <c r="AP4543">
        <v>1</v>
      </c>
    </row>
    <row r="4544" spans="1:42" x14ac:dyDescent="0.25">
      <c r="A4544">
        <v>201909</v>
      </c>
      <c r="B4544" t="str">
        <f t="shared" si="980"/>
        <v>2019-II</v>
      </c>
      <c r="C4544" t="s">
        <v>4612</v>
      </c>
      <c r="D4544" t="s">
        <v>4612</v>
      </c>
      <c r="E4544">
        <v>30876499</v>
      </c>
      <c r="F4544" t="s">
        <v>29</v>
      </c>
      <c r="G4544">
        <v>0</v>
      </c>
      <c r="H4544">
        <v>0</v>
      </c>
      <c r="I4544">
        <v>0</v>
      </c>
      <c r="J4544">
        <f t="shared" si="981"/>
        <v>0</v>
      </c>
      <c r="K4544" t="str">
        <f t="shared" si="982"/>
        <v>Modelamiento</v>
      </c>
      <c r="L4544">
        <f t="shared" si="983"/>
        <v>1</v>
      </c>
      <c r="M4544">
        <v>66</v>
      </c>
      <c r="N4544" t="str">
        <f t="shared" si="984"/>
        <v>&gt;60</v>
      </c>
      <c r="O4544" t="s">
        <v>56</v>
      </c>
      <c r="P4544" t="s">
        <v>39</v>
      </c>
      <c r="Q4544">
        <v>31325</v>
      </c>
      <c r="R4544">
        <v>500</v>
      </c>
      <c r="S4544" t="str">
        <f t="shared" si="985"/>
        <v>&lt;=500</v>
      </c>
      <c r="T4544">
        <v>1038</v>
      </c>
      <c r="U4544" t="str">
        <f t="shared" si="986"/>
        <v>&lt;=1100</v>
      </c>
      <c r="V4544" t="s">
        <v>601</v>
      </c>
      <c r="W4544">
        <v>28855</v>
      </c>
      <c r="X4544" s="12">
        <f t="shared" si="987"/>
        <v>1.7328019407381736E-2</v>
      </c>
      <c r="Y4544" t="str">
        <f t="shared" si="988"/>
        <v>&lt;=0.02</v>
      </c>
      <c r="Z4544" t="s">
        <v>32</v>
      </c>
      <c r="AA4544">
        <v>4</v>
      </c>
      <c r="AB4544">
        <v>345.47</v>
      </c>
      <c r="AC4544" t="str">
        <f t="shared" si="989"/>
        <v>&lt;=500</v>
      </c>
      <c r="AD4544">
        <v>2482</v>
      </c>
      <c r="AE4544" t="str">
        <f t="shared" si="990"/>
        <v>&gt;120</v>
      </c>
      <c r="AF4544">
        <v>345.47</v>
      </c>
      <c r="AG4544" t="str">
        <f t="shared" si="991"/>
        <v>&lt;=500</v>
      </c>
      <c r="AH4544" t="s">
        <v>32</v>
      </c>
      <c r="AI4544" t="str">
        <f t="shared" si="992"/>
        <v/>
      </c>
      <c r="AJ4544" t="s">
        <v>32</v>
      </c>
      <c r="AK4544" t="str">
        <f t="shared" si="993"/>
        <v/>
      </c>
      <c r="AL4544">
        <v>12</v>
      </c>
      <c r="AM4544">
        <v>0</v>
      </c>
      <c r="AN4544">
        <v>12</v>
      </c>
      <c r="AO4544" t="s">
        <v>32</v>
      </c>
      <c r="AP4544">
        <v>1</v>
      </c>
    </row>
    <row r="4545" spans="1:42" x14ac:dyDescent="0.25">
      <c r="A4545">
        <v>201909</v>
      </c>
      <c r="B4545" t="str">
        <f t="shared" si="980"/>
        <v>2019-II</v>
      </c>
      <c r="C4545" t="s">
        <v>4613</v>
      </c>
      <c r="D4545" t="s">
        <v>4613</v>
      </c>
      <c r="E4545">
        <v>30872094</v>
      </c>
      <c r="F4545" t="s">
        <v>29</v>
      </c>
      <c r="G4545">
        <v>0</v>
      </c>
      <c r="H4545">
        <v>0</v>
      </c>
      <c r="I4545">
        <v>0</v>
      </c>
      <c r="J4545">
        <f t="shared" si="981"/>
        <v>0</v>
      </c>
      <c r="K4545" t="str">
        <f t="shared" si="982"/>
        <v>Modelamiento</v>
      </c>
      <c r="L4545">
        <f t="shared" si="983"/>
        <v>1</v>
      </c>
      <c r="M4545">
        <v>49</v>
      </c>
      <c r="N4545" t="str">
        <f t="shared" si="984"/>
        <v>&lt;=50</v>
      </c>
      <c r="O4545" t="s">
        <v>72</v>
      </c>
      <c r="P4545" t="s">
        <v>31</v>
      </c>
      <c r="Q4545">
        <v>28409</v>
      </c>
      <c r="R4545">
        <v>500</v>
      </c>
      <c r="S4545" t="str">
        <f t="shared" si="985"/>
        <v>&lt;=500</v>
      </c>
      <c r="T4545">
        <v>857</v>
      </c>
      <c r="U4545" t="str">
        <f t="shared" si="986"/>
        <v>&lt;=1000</v>
      </c>
      <c r="V4545" t="s">
        <v>585</v>
      </c>
      <c r="W4545">
        <v>25939</v>
      </c>
      <c r="X4545" s="12">
        <f t="shared" si="987"/>
        <v>1.9275993677474075E-2</v>
      </c>
      <c r="Y4545" t="str">
        <f t="shared" si="988"/>
        <v>&lt;=0.02</v>
      </c>
      <c r="Z4545" t="s">
        <v>32</v>
      </c>
      <c r="AA4545">
        <v>9</v>
      </c>
      <c r="AB4545" t="s">
        <v>32</v>
      </c>
      <c r="AC4545" t="str">
        <f t="shared" si="989"/>
        <v/>
      </c>
      <c r="AD4545" t="s">
        <v>32</v>
      </c>
      <c r="AE4545" t="str">
        <f t="shared" si="990"/>
        <v/>
      </c>
      <c r="AF4545" t="s">
        <v>32</v>
      </c>
      <c r="AG4545" t="str">
        <f t="shared" si="991"/>
        <v/>
      </c>
      <c r="AH4545" t="s">
        <v>32</v>
      </c>
      <c r="AI4545" t="str">
        <f t="shared" si="992"/>
        <v/>
      </c>
      <c r="AJ4545" t="s">
        <v>32</v>
      </c>
      <c r="AK4545" t="str">
        <f t="shared" si="993"/>
        <v/>
      </c>
      <c r="AL4545">
        <v>0</v>
      </c>
      <c r="AM4545">
        <v>0</v>
      </c>
      <c r="AN4545">
        <v>0</v>
      </c>
      <c r="AO4545" t="s">
        <v>32</v>
      </c>
      <c r="AP4545" t="s">
        <v>32</v>
      </c>
    </row>
    <row r="4546" spans="1:42" x14ac:dyDescent="0.25">
      <c r="A4546">
        <v>201909</v>
      </c>
      <c r="B4546" t="str">
        <f t="shared" si="980"/>
        <v>2019-II</v>
      </c>
      <c r="C4546" t="s">
        <v>4614</v>
      </c>
      <c r="D4546" t="s">
        <v>4614</v>
      </c>
      <c r="E4546">
        <v>30879971</v>
      </c>
      <c r="F4546" t="s">
        <v>29</v>
      </c>
      <c r="G4546">
        <v>0</v>
      </c>
      <c r="H4546">
        <v>0</v>
      </c>
      <c r="I4546">
        <v>0</v>
      </c>
      <c r="J4546">
        <f t="shared" si="981"/>
        <v>0</v>
      </c>
      <c r="K4546" t="str">
        <f t="shared" si="982"/>
        <v>Modelamiento</v>
      </c>
      <c r="L4546">
        <f t="shared" si="983"/>
        <v>1</v>
      </c>
      <c r="M4546">
        <v>24</v>
      </c>
      <c r="N4546" t="str">
        <f t="shared" si="984"/>
        <v>&lt;=25</v>
      </c>
      <c r="O4546" t="s">
        <v>56</v>
      </c>
      <c r="P4546" t="s">
        <v>39</v>
      </c>
      <c r="Q4546">
        <v>36404</v>
      </c>
      <c r="R4546">
        <v>1031</v>
      </c>
      <c r="S4546" t="str">
        <f t="shared" si="985"/>
        <v>&lt;=1500</v>
      </c>
      <c r="T4546">
        <v>1109</v>
      </c>
      <c r="U4546" t="str">
        <f t="shared" si="986"/>
        <v>&lt;=1200</v>
      </c>
      <c r="V4546" t="s">
        <v>612</v>
      </c>
      <c r="W4546">
        <v>33715</v>
      </c>
      <c r="X4546" s="12">
        <f t="shared" si="987"/>
        <v>3.0579860596173809E-2</v>
      </c>
      <c r="Y4546" t="str">
        <f t="shared" si="988"/>
        <v>&lt;=0.04</v>
      </c>
      <c r="Z4546" t="s">
        <v>32</v>
      </c>
      <c r="AA4546">
        <v>0</v>
      </c>
      <c r="AB4546">
        <v>1024.3800000000001</v>
      </c>
      <c r="AC4546" t="str">
        <f t="shared" si="989"/>
        <v>&lt;=2000</v>
      </c>
      <c r="AD4546">
        <v>0</v>
      </c>
      <c r="AE4546" t="str">
        <f t="shared" si="990"/>
        <v>=0</v>
      </c>
      <c r="AF4546">
        <v>0</v>
      </c>
      <c r="AG4546" t="str">
        <f t="shared" si="991"/>
        <v>&lt;=500</v>
      </c>
      <c r="AH4546" t="s">
        <v>32</v>
      </c>
      <c r="AI4546" t="str">
        <f t="shared" si="992"/>
        <v/>
      </c>
      <c r="AJ4546" t="s">
        <v>32</v>
      </c>
      <c r="AK4546" t="str">
        <f t="shared" si="993"/>
        <v/>
      </c>
      <c r="AL4546">
        <v>5</v>
      </c>
      <c r="AM4546">
        <v>5</v>
      </c>
      <c r="AN4546">
        <v>0</v>
      </c>
      <c r="AO4546">
        <v>1</v>
      </c>
      <c r="AP4546" t="s">
        <v>32</v>
      </c>
    </row>
    <row r="4547" spans="1:42" x14ac:dyDescent="0.25">
      <c r="A4547">
        <v>201909</v>
      </c>
      <c r="B4547" t="str">
        <f t="shared" ref="B4547:B4610" si="994">+CONCATENATE(MID(A4547,1,4),IF(MID(A4547,5,2)*1&lt;=6,"-I","-II"))</f>
        <v>2019-II</v>
      </c>
      <c r="C4547" t="s">
        <v>4615</v>
      </c>
      <c r="D4547" t="s">
        <v>4615</v>
      </c>
      <c r="E4547">
        <v>30872011</v>
      </c>
      <c r="F4547" t="s">
        <v>29</v>
      </c>
      <c r="G4547">
        <v>1</v>
      </c>
      <c r="H4547">
        <v>0</v>
      </c>
      <c r="I4547">
        <v>0</v>
      </c>
      <c r="J4547">
        <f t="shared" ref="J4547:J4610" si="995">+IF(OR(O4547="Taxista propietario",O4547="Taxista palanca"),0,1)</f>
        <v>0</v>
      </c>
      <c r="K4547" t="str">
        <f t="shared" ref="K4547:K4610" si="996">+IF(I4547&gt;0,"Insuficiente",IF(H4547&gt;0,"Indeterminado",IF(J4547&gt;0,"Perfil","Modelamiento")))</f>
        <v>Modelamiento</v>
      </c>
      <c r="L4547">
        <f t="shared" ref="L4547:L4610" si="997">+IF(AND(A4547&gt;=201410,A4547&lt;=201908),0,1)</f>
        <v>1</v>
      </c>
      <c r="M4547">
        <v>39</v>
      </c>
      <c r="N4547" t="str">
        <f t="shared" ref="N4547:N4610" si="998">+IF(M4547&lt;=25,"&lt;=25",IF(M4547&lt;=30,"&lt;=30",IF(M4547&lt;=35,"&lt;=35",IF(M4547&lt;=40,"&lt;=40",IF(M4547&lt;=45,"&lt;=45",IF(M4547&lt;=50,"&lt;=50",IF(M4547&lt;=55,"&lt;=55",IF(M4547&lt;=60,"&lt;=60","&gt;60"))))))))</f>
        <v>&lt;=40</v>
      </c>
      <c r="O4547" t="s">
        <v>56</v>
      </c>
      <c r="P4547" t="s">
        <v>35</v>
      </c>
      <c r="Q4547">
        <v>42050</v>
      </c>
      <c r="R4547">
        <v>500</v>
      </c>
      <c r="S4547" t="str">
        <f t="shared" ref="S4547:S4610" si="999">+IF(R4547="NULL","",IF(R4547=0,"=0",IF(R4547&lt;=500,"&lt;=500",IF(R4547&lt;=1000,"&lt;=1000",IF(R4547&lt;=1500,"&lt;=1500",IF(R4547&lt;=2000,"&lt;=2000",IF(R4547&lt;=2500,"&lt;=2500","&gt;2500")))))))</f>
        <v>&lt;=500</v>
      </c>
      <c r="T4547">
        <v>1420</v>
      </c>
      <c r="U4547" t="str">
        <f t="shared" ref="U4547:U4610" si="1000">+IF(T4547="NULL","",IF(T4547&lt;=1000,"&lt;=1000",IF(T4547&lt;=1100,"&lt;=1100",IF(T4547&lt;=1200,"&lt;=1200",IF(T4547&lt;=1300,"&lt;=1300",IF(T4547&lt;=1400,"&lt;=1400",IF(T4547&lt;=1500,"&lt;=1500","&gt;1500")))))))</f>
        <v>&lt;=1500</v>
      </c>
      <c r="V4547" t="s">
        <v>601</v>
      </c>
      <c r="W4547">
        <v>38830</v>
      </c>
      <c r="X4547" s="12">
        <f t="shared" ref="X4547:X4610" si="1001">+IFERROR(R4547/W4547,"NULL")</f>
        <v>1.2876641771825908E-2</v>
      </c>
      <c r="Y4547" t="str">
        <f t="shared" ref="Y4547:Y4610" si="1002">+IF(X4547="NULL","",IF(X4547=0,"=0",IF(X4547&lt;=0.01,"&lt;=0.01",IF(X4547&lt;=0.02,"&lt;=0.02",IF(X4547&lt;=0.03,"&lt;=0.03",IF(X4547&lt;=0.04,"&lt;=0.04",IF(X4547&lt;=0.05,"&lt;=0.05",IF(X4547&lt;=0.06,"&lt;=0.06","&gt;0.06"))))))))</f>
        <v>&lt;=0.02</v>
      </c>
      <c r="Z4547" t="s">
        <v>32</v>
      </c>
      <c r="AA4547">
        <v>2</v>
      </c>
      <c r="AB4547">
        <v>535.87</v>
      </c>
      <c r="AC4547" t="str">
        <f t="shared" ref="AC4547:AC4610" si="1003">+IF(AB4547="NULL","",IF(AB4547&lt;=500,"&lt;=500",IF(AB4547&lt;=1000,"&lt;=1000",IF(AB4547&lt;=2000,"&lt;=2000",IF(AB4547&lt;=3000,"&lt;=3000",IF(AB4547&lt;=4000,"&lt;=4000",IF(AB4547&lt;=5000,"&lt;=5000","&gt;5000")))))))</f>
        <v>&lt;=1000</v>
      </c>
      <c r="AD4547">
        <v>59</v>
      </c>
      <c r="AE4547" t="str">
        <f t="shared" ref="AE4547:AE4610" si="1004">+IF(AD4547="NULL","",IF(AD4547=0,"=0",IF(AD4547&lt;=8,"&lt;=8",IF(AD4547&lt;=30,"&lt;=30",IF(AD4547&lt;=60,"&lt;=60",IF(AD4547&lt;=90,"&lt;=90",IF(AD4547&lt;=120,"&lt;=120","&gt;120")))))))</f>
        <v>&lt;=60</v>
      </c>
      <c r="AF4547">
        <v>0</v>
      </c>
      <c r="AG4547" t="str">
        <f t="shared" ref="AG4547:AG4610" si="1005">+IF(AF4547="NULL","",IF(AF4547&lt;=500,"&lt;=500",IF(AF4547&lt;=1000,"&lt;=1000",IF(AF4547&lt;=2000,"&lt;=2000",IF(AF4547&lt;=3000,"&lt;=3000",IF(AF4547&lt;=4000,"&lt;=4000",IF(AF4547&lt;=5000,"&lt;=5000","&gt;5000")))))))</f>
        <v>&lt;=500</v>
      </c>
      <c r="AH4547">
        <v>535.87</v>
      </c>
      <c r="AI4547" t="str">
        <f t="shared" ref="AI4547:AI4610" si="1006">+IF(AH4547="NULL","",IF(AH4547&lt;=500,"&lt;=500",IF(AH4547&lt;=1000,"&lt;=1000",IF(AH4547&lt;=2000,"&lt;=2000",IF(AH4547&lt;=3000,"&lt;=3000",IF(AH4547&lt;=4000,"&lt;=4000",IF(AH4547&lt;=5000,"&lt;=5000","&gt;5000")))))))</f>
        <v>&lt;=1000</v>
      </c>
      <c r="AJ4547">
        <v>1</v>
      </c>
      <c r="AK4547" t="str">
        <f t="shared" ref="AK4547:AK4610" si="1007">+IF(AJ4547="NULL","",IF(AJ4547=0,"=0",IF(AJ4547&lt;=0.1,"&lt;=0.1",IF(AJ4547&lt;=0.2,"&lt;=0.2",IF(AJ4547&lt;=0.3,"&lt;=0.3",IF(AJ4547&lt;=0.4,"&lt;=0.4",IF(AJ4547&lt;=0.5,"&lt;=0.5",IF(AJ4547&lt;=0.6,"&lt;=0.6",IF(AJ4547&lt;=0.7,"&lt;=0.7",IF(AJ4547&lt;=0.8,"&lt;=0.8",IF(AJ4547&lt;=0.9,"&lt;=0.9","&gt;0.9")))))))))))</f>
        <v>&gt;0.9</v>
      </c>
      <c r="AL4547">
        <v>12</v>
      </c>
      <c r="AM4547">
        <v>9</v>
      </c>
      <c r="AN4547">
        <v>0</v>
      </c>
      <c r="AO4547">
        <v>1</v>
      </c>
      <c r="AP4547" t="s">
        <v>32</v>
      </c>
    </row>
    <row r="4548" spans="1:42" x14ac:dyDescent="0.25">
      <c r="A4548">
        <v>201910</v>
      </c>
      <c r="B4548" t="str">
        <f t="shared" si="994"/>
        <v>2019-II</v>
      </c>
      <c r="C4548" t="s">
        <v>4616</v>
      </c>
      <c r="D4548" t="s">
        <v>4616</v>
      </c>
      <c r="E4548">
        <v>30891630</v>
      </c>
      <c r="F4548" t="s">
        <v>29</v>
      </c>
      <c r="G4548">
        <v>0</v>
      </c>
      <c r="H4548">
        <v>0</v>
      </c>
      <c r="I4548">
        <v>0</v>
      </c>
      <c r="J4548">
        <f t="shared" si="995"/>
        <v>0</v>
      </c>
      <c r="K4548" t="str">
        <f t="shared" si="996"/>
        <v>Modelamiento</v>
      </c>
      <c r="L4548">
        <f t="shared" si="997"/>
        <v>1</v>
      </c>
      <c r="M4548">
        <v>34</v>
      </c>
      <c r="N4548" t="str">
        <f t="shared" si="998"/>
        <v>&lt;=35</v>
      </c>
      <c r="O4548" t="s">
        <v>56</v>
      </c>
      <c r="P4548" t="s">
        <v>35</v>
      </c>
      <c r="Q4548">
        <v>38377</v>
      </c>
      <c r="R4548">
        <v>1031</v>
      </c>
      <c r="S4548" t="str">
        <f t="shared" si="999"/>
        <v>&lt;=1500</v>
      </c>
      <c r="T4548">
        <v>1162</v>
      </c>
      <c r="U4548" t="str">
        <f t="shared" si="1000"/>
        <v>&lt;=1200</v>
      </c>
      <c r="V4548" t="s">
        <v>1407</v>
      </c>
      <c r="W4548">
        <v>35658</v>
      </c>
      <c r="X4548" s="12">
        <f t="shared" si="1001"/>
        <v>2.8913567782825732E-2</v>
      </c>
      <c r="Y4548" t="str">
        <f t="shared" si="1002"/>
        <v>&lt;=0.03</v>
      </c>
      <c r="Z4548" t="s">
        <v>32</v>
      </c>
      <c r="AA4548">
        <v>4</v>
      </c>
      <c r="AB4548">
        <v>1760.92</v>
      </c>
      <c r="AC4548" t="str">
        <f t="shared" si="1003"/>
        <v>&lt;=2000</v>
      </c>
      <c r="AD4548">
        <v>1988</v>
      </c>
      <c r="AE4548" t="str">
        <f t="shared" si="1004"/>
        <v>&gt;120</v>
      </c>
      <c r="AF4548">
        <v>1160.92</v>
      </c>
      <c r="AG4548" t="str">
        <f t="shared" si="1005"/>
        <v>&lt;=2000</v>
      </c>
      <c r="AH4548" t="s">
        <v>32</v>
      </c>
      <c r="AI4548" t="str">
        <f t="shared" si="1006"/>
        <v/>
      </c>
      <c r="AJ4548" t="s">
        <v>32</v>
      </c>
      <c r="AK4548" t="str">
        <f t="shared" si="1007"/>
        <v/>
      </c>
      <c r="AL4548">
        <v>12</v>
      </c>
      <c r="AM4548">
        <v>0</v>
      </c>
      <c r="AN4548">
        <v>2</v>
      </c>
      <c r="AO4548" t="s">
        <v>32</v>
      </c>
      <c r="AP4548">
        <v>1</v>
      </c>
    </row>
    <row r="4549" spans="1:42" x14ac:dyDescent="0.25">
      <c r="A4549">
        <v>201910</v>
      </c>
      <c r="B4549" t="str">
        <f t="shared" si="994"/>
        <v>2019-II</v>
      </c>
      <c r="C4549" t="s">
        <v>4617</v>
      </c>
      <c r="D4549" t="s">
        <v>4617</v>
      </c>
      <c r="E4549">
        <v>30883988</v>
      </c>
      <c r="F4549" t="s">
        <v>29</v>
      </c>
      <c r="G4549">
        <v>0</v>
      </c>
      <c r="H4549">
        <v>0</v>
      </c>
      <c r="I4549">
        <v>0</v>
      </c>
      <c r="J4549">
        <f t="shared" si="995"/>
        <v>0</v>
      </c>
      <c r="K4549" t="str">
        <f t="shared" si="996"/>
        <v>Modelamiento</v>
      </c>
      <c r="L4549">
        <f t="shared" si="997"/>
        <v>1</v>
      </c>
      <c r="M4549">
        <v>50</v>
      </c>
      <c r="N4549" t="str">
        <f t="shared" si="998"/>
        <v>&lt;=50</v>
      </c>
      <c r="O4549" t="s">
        <v>56</v>
      </c>
      <c r="P4549" t="s">
        <v>35</v>
      </c>
      <c r="Q4549">
        <v>41044</v>
      </c>
      <c r="R4549">
        <v>500</v>
      </c>
      <c r="S4549" t="str">
        <f t="shared" si="999"/>
        <v>&lt;=500</v>
      </c>
      <c r="T4549">
        <v>1242</v>
      </c>
      <c r="U4549" t="str">
        <f t="shared" si="1000"/>
        <v>&lt;=1300</v>
      </c>
      <c r="V4549" t="s">
        <v>597</v>
      </c>
      <c r="W4549">
        <v>38574</v>
      </c>
      <c r="X4549" s="12">
        <f t="shared" si="1001"/>
        <v>1.2962098823041427E-2</v>
      </c>
      <c r="Y4549" t="str">
        <f t="shared" si="1002"/>
        <v>&lt;=0.02</v>
      </c>
      <c r="Z4549" t="s">
        <v>32</v>
      </c>
      <c r="AA4549">
        <v>0</v>
      </c>
      <c r="AB4549">
        <v>3208.27</v>
      </c>
      <c r="AC4549" t="str">
        <f t="shared" si="1003"/>
        <v>&lt;=4000</v>
      </c>
      <c r="AD4549">
        <v>0</v>
      </c>
      <c r="AE4549" t="str">
        <f t="shared" si="1004"/>
        <v>=0</v>
      </c>
      <c r="AF4549">
        <v>0</v>
      </c>
      <c r="AG4549" t="str">
        <f t="shared" si="1005"/>
        <v>&lt;=500</v>
      </c>
      <c r="AH4549" t="s">
        <v>32</v>
      </c>
      <c r="AI4549" t="str">
        <f t="shared" si="1006"/>
        <v/>
      </c>
      <c r="AJ4549" t="s">
        <v>32</v>
      </c>
      <c r="AK4549" t="str">
        <f t="shared" si="1007"/>
        <v/>
      </c>
      <c r="AL4549">
        <v>12</v>
      </c>
      <c r="AM4549">
        <v>12</v>
      </c>
      <c r="AN4549">
        <v>0</v>
      </c>
      <c r="AO4549">
        <v>1</v>
      </c>
      <c r="AP4549" t="s">
        <v>32</v>
      </c>
    </row>
    <row r="4550" spans="1:42" x14ac:dyDescent="0.25">
      <c r="A4550">
        <v>201910</v>
      </c>
      <c r="B4550" t="str">
        <f t="shared" si="994"/>
        <v>2019-II</v>
      </c>
      <c r="C4550" t="s">
        <v>4618</v>
      </c>
      <c r="D4550" t="s">
        <v>4618</v>
      </c>
      <c r="E4550">
        <v>30874642</v>
      </c>
      <c r="F4550" t="s">
        <v>29</v>
      </c>
      <c r="G4550">
        <v>1</v>
      </c>
      <c r="H4550">
        <v>0</v>
      </c>
      <c r="I4550">
        <v>0</v>
      </c>
      <c r="J4550">
        <f t="shared" si="995"/>
        <v>0</v>
      </c>
      <c r="K4550" t="str">
        <f t="shared" si="996"/>
        <v>Modelamiento</v>
      </c>
      <c r="L4550">
        <f t="shared" si="997"/>
        <v>1</v>
      </c>
      <c r="M4550">
        <v>35</v>
      </c>
      <c r="N4550" t="str">
        <f t="shared" si="998"/>
        <v>&lt;=35</v>
      </c>
      <c r="O4550" t="s">
        <v>72</v>
      </c>
      <c r="P4550" t="s">
        <v>35</v>
      </c>
      <c r="Q4550">
        <v>28409</v>
      </c>
      <c r="R4550">
        <v>500</v>
      </c>
      <c r="S4550" t="str">
        <f t="shared" si="999"/>
        <v>&lt;=500</v>
      </c>
      <c r="T4550">
        <v>861</v>
      </c>
      <c r="U4550" t="str">
        <f t="shared" si="1000"/>
        <v>&lt;=1000</v>
      </c>
      <c r="V4550" t="s">
        <v>597</v>
      </c>
      <c r="W4550">
        <v>25939</v>
      </c>
      <c r="X4550" s="12">
        <f t="shared" si="1001"/>
        <v>1.9275993677474075E-2</v>
      </c>
      <c r="Y4550" t="str">
        <f t="shared" si="1002"/>
        <v>&lt;=0.02</v>
      </c>
      <c r="Z4550" t="s">
        <v>32</v>
      </c>
      <c r="AA4550">
        <v>3</v>
      </c>
      <c r="AB4550">
        <v>13481.83</v>
      </c>
      <c r="AC4550" t="str">
        <f t="shared" si="1003"/>
        <v>&gt;5000</v>
      </c>
      <c r="AD4550">
        <v>756</v>
      </c>
      <c r="AE4550" t="str">
        <f t="shared" si="1004"/>
        <v>&gt;120</v>
      </c>
      <c r="AF4550">
        <v>1917.1</v>
      </c>
      <c r="AG4550" t="str">
        <f t="shared" si="1005"/>
        <v>&lt;=2000</v>
      </c>
      <c r="AH4550" t="s">
        <v>32</v>
      </c>
      <c r="AI4550" t="str">
        <f t="shared" si="1006"/>
        <v/>
      </c>
      <c r="AJ4550" t="s">
        <v>32</v>
      </c>
      <c r="AK4550" t="str">
        <f t="shared" si="1007"/>
        <v/>
      </c>
      <c r="AL4550">
        <v>12</v>
      </c>
      <c r="AM4550">
        <v>0</v>
      </c>
      <c r="AN4550">
        <v>0</v>
      </c>
      <c r="AO4550" t="s">
        <v>32</v>
      </c>
      <c r="AP4550" t="s">
        <v>32</v>
      </c>
    </row>
    <row r="4551" spans="1:42" x14ac:dyDescent="0.25">
      <c r="A4551">
        <v>201910</v>
      </c>
      <c r="B4551" t="str">
        <f t="shared" si="994"/>
        <v>2019-II</v>
      </c>
      <c r="C4551" t="s">
        <v>4619</v>
      </c>
      <c r="D4551" t="s">
        <v>4619</v>
      </c>
      <c r="E4551">
        <v>30887498</v>
      </c>
      <c r="F4551" t="s">
        <v>29</v>
      </c>
      <c r="G4551">
        <v>0</v>
      </c>
      <c r="H4551">
        <v>0</v>
      </c>
      <c r="I4551">
        <v>0</v>
      </c>
      <c r="J4551">
        <f t="shared" si="995"/>
        <v>0</v>
      </c>
      <c r="K4551" t="str">
        <f t="shared" si="996"/>
        <v>Modelamiento</v>
      </c>
      <c r="L4551">
        <f t="shared" si="997"/>
        <v>1</v>
      </c>
      <c r="M4551">
        <v>33</v>
      </c>
      <c r="N4551" t="str">
        <f t="shared" si="998"/>
        <v>&lt;=35</v>
      </c>
      <c r="O4551" t="s">
        <v>72</v>
      </c>
      <c r="P4551" t="s">
        <v>39</v>
      </c>
      <c r="Q4551">
        <v>38447</v>
      </c>
      <c r="R4551">
        <v>931</v>
      </c>
      <c r="S4551" t="str">
        <f t="shared" si="999"/>
        <v>&lt;=1000</v>
      </c>
      <c r="T4551">
        <v>1160</v>
      </c>
      <c r="U4551" t="str">
        <f t="shared" si="1000"/>
        <v>&lt;=1200</v>
      </c>
      <c r="V4551" t="s">
        <v>597</v>
      </c>
      <c r="W4551">
        <v>35658</v>
      </c>
      <c r="X4551" s="12">
        <f t="shared" si="1001"/>
        <v>2.6109148017275225E-2</v>
      </c>
      <c r="Y4551" t="str">
        <f t="shared" si="1002"/>
        <v>&lt;=0.03</v>
      </c>
      <c r="Z4551" t="s">
        <v>32</v>
      </c>
      <c r="AA4551">
        <v>0</v>
      </c>
      <c r="AB4551">
        <v>39462.379999999997</v>
      </c>
      <c r="AC4551" t="str">
        <f t="shared" si="1003"/>
        <v>&gt;5000</v>
      </c>
      <c r="AD4551">
        <v>0</v>
      </c>
      <c r="AE4551" t="str">
        <f t="shared" si="1004"/>
        <v>=0</v>
      </c>
      <c r="AF4551">
        <v>0</v>
      </c>
      <c r="AG4551" t="str">
        <f t="shared" si="1005"/>
        <v>&lt;=500</v>
      </c>
      <c r="AH4551">
        <v>4000</v>
      </c>
      <c r="AI4551" t="str">
        <f t="shared" si="1006"/>
        <v>&lt;=4000</v>
      </c>
      <c r="AJ4551">
        <v>0.75449999999999995</v>
      </c>
      <c r="AK4551" t="str">
        <f t="shared" si="1007"/>
        <v>&lt;=0.8</v>
      </c>
      <c r="AL4551">
        <v>12</v>
      </c>
      <c r="AM4551">
        <v>12</v>
      </c>
      <c r="AN4551">
        <v>0</v>
      </c>
      <c r="AO4551">
        <v>1</v>
      </c>
      <c r="AP4551" t="s">
        <v>32</v>
      </c>
    </row>
    <row r="4552" spans="1:42" x14ac:dyDescent="0.25">
      <c r="A4552">
        <v>201910</v>
      </c>
      <c r="B4552" t="str">
        <f t="shared" si="994"/>
        <v>2019-II</v>
      </c>
      <c r="C4552" t="s">
        <v>4620</v>
      </c>
      <c r="D4552" t="s">
        <v>4620</v>
      </c>
      <c r="E4552">
        <v>30900522</v>
      </c>
      <c r="F4552" t="s">
        <v>29</v>
      </c>
      <c r="G4552">
        <v>0</v>
      </c>
      <c r="H4552">
        <v>0</v>
      </c>
      <c r="I4552">
        <v>0</v>
      </c>
      <c r="J4552">
        <f t="shared" si="995"/>
        <v>0</v>
      </c>
      <c r="K4552" t="str">
        <f t="shared" si="996"/>
        <v>Modelamiento</v>
      </c>
      <c r="L4552">
        <f t="shared" si="997"/>
        <v>1</v>
      </c>
      <c r="M4552">
        <v>30</v>
      </c>
      <c r="N4552" t="str">
        <f t="shared" si="998"/>
        <v>&lt;=30</v>
      </c>
      <c r="O4552" t="s">
        <v>72</v>
      </c>
      <c r="P4552" t="s">
        <v>39</v>
      </c>
      <c r="Q4552">
        <v>33810</v>
      </c>
      <c r="R4552">
        <v>1031</v>
      </c>
      <c r="S4552" t="str">
        <f t="shared" si="999"/>
        <v>&lt;=1500</v>
      </c>
      <c r="T4552">
        <v>1019</v>
      </c>
      <c r="U4552" t="str">
        <f t="shared" si="1000"/>
        <v>&lt;=1100</v>
      </c>
      <c r="V4552" t="s">
        <v>597</v>
      </c>
      <c r="W4552">
        <v>31771</v>
      </c>
      <c r="X4552" s="12">
        <f t="shared" si="1001"/>
        <v>3.2450977306348557E-2</v>
      </c>
      <c r="Y4552" t="str">
        <f t="shared" si="1002"/>
        <v>&lt;=0.04</v>
      </c>
      <c r="Z4552" t="s">
        <v>32</v>
      </c>
      <c r="AA4552">
        <v>0</v>
      </c>
      <c r="AB4552">
        <v>48556.44</v>
      </c>
      <c r="AC4552" t="str">
        <f t="shared" si="1003"/>
        <v>&gt;5000</v>
      </c>
      <c r="AD4552">
        <v>168</v>
      </c>
      <c r="AE4552" t="str">
        <f t="shared" si="1004"/>
        <v>&gt;120</v>
      </c>
      <c r="AF4552">
        <v>1440.76</v>
      </c>
      <c r="AG4552" t="str">
        <f t="shared" si="1005"/>
        <v>&lt;=2000</v>
      </c>
      <c r="AH4552">
        <v>3900</v>
      </c>
      <c r="AI4552" t="str">
        <f t="shared" si="1006"/>
        <v>&lt;=4000</v>
      </c>
      <c r="AJ4552">
        <v>1</v>
      </c>
      <c r="AK4552" t="str">
        <f t="shared" si="1007"/>
        <v>&gt;0.9</v>
      </c>
      <c r="AL4552">
        <v>5</v>
      </c>
      <c r="AM4552">
        <v>0</v>
      </c>
      <c r="AN4552">
        <v>0</v>
      </c>
      <c r="AO4552" t="s">
        <v>32</v>
      </c>
      <c r="AP4552" t="s">
        <v>32</v>
      </c>
    </row>
    <row r="4553" spans="1:42" x14ac:dyDescent="0.25">
      <c r="A4553">
        <v>201910</v>
      </c>
      <c r="B4553" t="str">
        <f t="shared" si="994"/>
        <v>2019-II</v>
      </c>
      <c r="C4553" t="s">
        <v>4621</v>
      </c>
      <c r="D4553" t="s">
        <v>4621</v>
      </c>
      <c r="E4553">
        <v>30891680</v>
      </c>
      <c r="F4553" t="s">
        <v>29</v>
      </c>
      <c r="G4553">
        <v>0</v>
      </c>
      <c r="H4553">
        <v>0</v>
      </c>
      <c r="I4553">
        <v>0</v>
      </c>
      <c r="J4553">
        <f t="shared" si="995"/>
        <v>0</v>
      </c>
      <c r="K4553" t="str">
        <f t="shared" si="996"/>
        <v>Modelamiento</v>
      </c>
      <c r="L4553">
        <f t="shared" si="997"/>
        <v>1</v>
      </c>
      <c r="M4553">
        <v>29</v>
      </c>
      <c r="N4553" t="str">
        <f t="shared" si="998"/>
        <v>&lt;=30</v>
      </c>
      <c r="O4553" t="s">
        <v>72</v>
      </c>
      <c r="P4553" t="s">
        <v>39</v>
      </c>
      <c r="Q4553">
        <v>28109</v>
      </c>
      <c r="R4553">
        <v>1650</v>
      </c>
      <c r="S4553" t="str">
        <f t="shared" si="999"/>
        <v>&lt;=2000</v>
      </c>
      <c r="T4553">
        <v>848</v>
      </c>
      <c r="U4553" t="str">
        <f t="shared" si="1000"/>
        <v>&lt;=1000</v>
      </c>
      <c r="V4553" t="s">
        <v>1407</v>
      </c>
      <c r="W4553">
        <v>25939</v>
      </c>
      <c r="X4553" s="12">
        <f t="shared" si="1001"/>
        <v>6.3610779135664444E-2</v>
      </c>
      <c r="Y4553" t="str">
        <f t="shared" si="1002"/>
        <v>&gt;0.06</v>
      </c>
      <c r="Z4553" t="s">
        <v>32</v>
      </c>
      <c r="AA4553">
        <v>4</v>
      </c>
      <c r="AB4553">
        <v>1833.21</v>
      </c>
      <c r="AC4553" t="str">
        <f t="shared" si="1003"/>
        <v>&lt;=2000</v>
      </c>
      <c r="AD4553">
        <v>330</v>
      </c>
      <c r="AE4553" t="str">
        <f t="shared" si="1004"/>
        <v>&gt;120</v>
      </c>
      <c r="AF4553">
        <v>1833.21</v>
      </c>
      <c r="AG4553" t="str">
        <f t="shared" si="1005"/>
        <v>&lt;=2000</v>
      </c>
      <c r="AH4553">
        <v>2000</v>
      </c>
      <c r="AI4553" t="str">
        <f t="shared" si="1006"/>
        <v>&lt;=2000</v>
      </c>
      <c r="AJ4553">
        <v>0.99960000000000004</v>
      </c>
      <c r="AK4553" t="str">
        <f t="shared" si="1007"/>
        <v>&gt;0.9</v>
      </c>
      <c r="AL4553">
        <v>12</v>
      </c>
      <c r="AM4553">
        <v>1</v>
      </c>
      <c r="AN4553">
        <v>7</v>
      </c>
      <c r="AO4553">
        <v>12</v>
      </c>
      <c r="AP4553">
        <v>1</v>
      </c>
    </row>
    <row r="4554" spans="1:42" x14ac:dyDescent="0.25">
      <c r="A4554">
        <v>201910</v>
      </c>
      <c r="B4554" t="str">
        <f t="shared" si="994"/>
        <v>2019-II</v>
      </c>
      <c r="C4554" t="s">
        <v>4622</v>
      </c>
      <c r="D4554" t="s">
        <v>4622</v>
      </c>
      <c r="E4554">
        <v>30887219</v>
      </c>
      <c r="F4554" t="s">
        <v>29</v>
      </c>
      <c r="G4554">
        <v>0</v>
      </c>
      <c r="H4554">
        <v>0</v>
      </c>
      <c r="I4554">
        <v>0</v>
      </c>
      <c r="J4554">
        <f t="shared" si="995"/>
        <v>0</v>
      </c>
      <c r="K4554" t="str">
        <f t="shared" si="996"/>
        <v>Modelamiento</v>
      </c>
      <c r="L4554">
        <f t="shared" si="997"/>
        <v>1</v>
      </c>
      <c r="M4554">
        <v>37</v>
      </c>
      <c r="N4554" t="str">
        <f t="shared" si="998"/>
        <v>&lt;=40</v>
      </c>
      <c r="O4554" t="s">
        <v>56</v>
      </c>
      <c r="P4554" t="s">
        <v>39</v>
      </c>
      <c r="Q4554">
        <v>28409</v>
      </c>
      <c r="R4554">
        <v>500</v>
      </c>
      <c r="S4554" t="str">
        <f t="shared" si="999"/>
        <v>&lt;=500</v>
      </c>
      <c r="T4554">
        <v>862</v>
      </c>
      <c r="U4554" t="str">
        <f t="shared" si="1000"/>
        <v>&lt;=1000</v>
      </c>
      <c r="V4554" t="s">
        <v>614</v>
      </c>
      <c r="W4554">
        <v>25939</v>
      </c>
      <c r="X4554" s="12">
        <f t="shared" si="1001"/>
        <v>1.9275993677474075E-2</v>
      </c>
      <c r="Y4554" t="str">
        <f t="shared" si="1002"/>
        <v>&lt;=0.02</v>
      </c>
      <c r="Z4554" t="s">
        <v>32</v>
      </c>
      <c r="AA4554">
        <v>0</v>
      </c>
      <c r="AB4554">
        <v>34263.75</v>
      </c>
      <c r="AC4554" t="str">
        <f t="shared" si="1003"/>
        <v>&gt;5000</v>
      </c>
      <c r="AD4554">
        <v>0</v>
      </c>
      <c r="AE4554" t="str">
        <f t="shared" si="1004"/>
        <v>=0</v>
      </c>
      <c r="AF4554">
        <v>0</v>
      </c>
      <c r="AG4554" t="str">
        <f t="shared" si="1005"/>
        <v>&lt;=500</v>
      </c>
      <c r="AH4554" t="s">
        <v>32</v>
      </c>
      <c r="AI4554" t="str">
        <f t="shared" si="1006"/>
        <v/>
      </c>
      <c r="AJ4554" t="s">
        <v>32</v>
      </c>
      <c r="AK4554" t="str">
        <f t="shared" si="1007"/>
        <v/>
      </c>
      <c r="AL4554">
        <v>4</v>
      </c>
      <c r="AM4554">
        <v>4</v>
      </c>
      <c r="AN4554">
        <v>0</v>
      </c>
      <c r="AO4554">
        <v>3</v>
      </c>
      <c r="AP4554" t="s">
        <v>32</v>
      </c>
    </row>
    <row r="4555" spans="1:42" x14ac:dyDescent="0.25">
      <c r="A4555">
        <v>201910</v>
      </c>
      <c r="B4555" t="str">
        <f t="shared" si="994"/>
        <v>2019-II</v>
      </c>
      <c r="C4555" t="s">
        <v>4623</v>
      </c>
      <c r="D4555" t="s">
        <v>4623</v>
      </c>
      <c r="E4555">
        <v>30884021</v>
      </c>
      <c r="F4555" t="s">
        <v>29</v>
      </c>
      <c r="G4555">
        <v>0</v>
      </c>
      <c r="H4555">
        <v>0</v>
      </c>
      <c r="I4555">
        <v>0</v>
      </c>
      <c r="J4555">
        <f t="shared" si="995"/>
        <v>0</v>
      </c>
      <c r="K4555" t="str">
        <f t="shared" si="996"/>
        <v>Modelamiento</v>
      </c>
      <c r="L4555">
        <f t="shared" si="997"/>
        <v>1</v>
      </c>
      <c r="M4555">
        <v>24</v>
      </c>
      <c r="N4555" t="str">
        <f t="shared" si="998"/>
        <v>&lt;=25</v>
      </c>
      <c r="O4555" t="s">
        <v>56</v>
      </c>
      <c r="P4555" t="s">
        <v>39</v>
      </c>
      <c r="Q4555">
        <v>35769</v>
      </c>
      <c r="R4555">
        <v>1031</v>
      </c>
      <c r="S4555" t="str">
        <f t="shared" si="999"/>
        <v>&lt;=1500</v>
      </c>
      <c r="T4555">
        <v>1210</v>
      </c>
      <c r="U4555" t="str">
        <f t="shared" si="1000"/>
        <v>&lt;=1300</v>
      </c>
      <c r="V4555" t="s">
        <v>601</v>
      </c>
      <c r="W4555">
        <v>33830</v>
      </c>
      <c r="X4555" s="12">
        <f t="shared" si="1001"/>
        <v>3.0475908956547441E-2</v>
      </c>
      <c r="Y4555" t="str">
        <f t="shared" si="1002"/>
        <v>&lt;=0.04</v>
      </c>
      <c r="Z4555" t="s">
        <v>32</v>
      </c>
      <c r="AA4555">
        <v>4</v>
      </c>
      <c r="AB4555">
        <v>1024.9000000000001</v>
      </c>
      <c r="AC4555" t="str">
        <f t="shared" si="1003"/>
        <v>&lt;=2000</v>
      </c>
      <c r="AD4555">
        <v>561</v>
      </c>
      <c r="AE4555" t="str">
        <f t="shared" si="1004"/>
        <v>&gt;120</v>
      </c>
      <c r="AF4555">
        <v>1024.9000000000001</v>
      </c>
      <c r="AG4555" t="str">
        <f t="shared" si="1005"/>
        <v>&lt;=2000</v>
      </c>
      <c r="AH4555" t="s">
        <v>32</v>
      </c>
      <c r="AI4555" t="str">
        <f t="shared" si="1006"/>
        <v/>
      </c>
      <c r="AJ4555" t="s">
        <v>32</v>
      </c>
      <c r="AK4555" t="str">
        <f t="shared" si="1007"/>
        <v/>
      </c>
      <c r="AL4555">
        <v>12</v>
      </c>
      <c r="AM4555">
        <v>0</v>
      </c>
      <c r="AN4555">
        <v>12</v>
      </c>
      <c r="AO4555" t="s">
        <v>32</v>
      </c>
      <c r="AP4555">
        <v>1</v>
      </c>
    </row>
    <row r="4556" spans="1:42" x14ac:dyDescent="0.25">
      <c r="A4556">
        <v>201910</v>
      </c>
      <c r="B4556" t="str">
        <f t="shared" si="994"/>
        <v>2019-II</v>
      </c>
      <c r="C4556" t="s">
        <v>4624</v>
      </c>
      <c r="D4556" t="s">
        <v>4624</v>
      </c>
      <c r="E4556">
        <v>30840353</v>
      </c>
      <c r="F4556" t="s">
        <v>29</v>
      </c>
      <c r="G4556">
        <v>0</v>
      </c>
      <c r="H4556">
        <v>0</v>
      </c>
      <c r="I4556">
        <v>0</v>
      </c>
      <c r="J4556">
        <f t="shared" si="995"/>
        <v>1</v>
      </c>
      <c r="K4556" t="str">
        <f t="shared" si="996"/>
        <v>Perfil</v>
      </c>
      <c r="L4556">
        <f t="shared" si="997"/>
        <v>1</v>
      </c>
      <c r="M4556">
        <v>49</v>
      </c>
      <c r="N4556" t="str">
        <f t="shared" si="998"/>
        <v>&lt;=50</v>
      </c>
      <c r="O4556" t="s">
        <v>41</v>
      </c>
      <c r="P4556" t="s">
        <v>35</v>
      </c>
      <c r="Q4556">
        <v>48364</v>
      </c>
      <c r="R4556">
        <v>5175</v>
      </c>
      <c r="S4556" t="str">
        <f t="shared" si="999"/>
        <v>&gt;2500</v>
      </c>
      <c r="T4556">
        <v>1456</v>
      </c>
      <c r="U4556" t="str">
        <f t="shared" si="1000"/>
        <v>&lt;=1500</v>
      </c>
      <c r="V4556" t="s">
        <v>597</v>
      </c>
      <c r="W4556">
        <v>52649</v>
      </c>
      <c r="X4556" s="12">
        <f t="shared" si="1001"/>
        <v>9.8292465194020781E-2</v>
      </c>
      <c r="Y4556" t="str">
        <f t="shared" si="1002"/>
        <v>&gt;0.06</v>
      </c>
      <c r="Z4556" t="s">
        <v>32</v>
      </c>
      <c r="AA4556">
        <v>1</v>
      </c>
      <c r="AB4556">
        <v>48575.55</v>
      </c>
      <c r="AC4556" t="str">
        <f t="shared" si="1003"/>
        <v>&gt;5000</v>
      </c>
      <c r="AD4556">
        <v>35</v>
      </c>
      <c r="AE4556" t="str">
        <f t="shared" si="1004"/>
        <v>&lt;=60</v>
      </c>
      <c r="AF4556">
        <v>0</v>
      </c>
      <c r="AG4556" t="str">
        <f t="shared" si="1005"/>
        <v>&lt;=500</v>
      </c>
      <c r="AH4556" t="s">
        <v>32</v>
      </c>
      <c r="AI4556" t="str">
        <f t="shared" si="1006"/>
        <v/>
      </c>
      <c r="AJ4556" t="s">
        <v>32</v>
      </c>
      <c r="AK4556" t="str">
        <f t="shared" si="1007"/>
        <v/>
      </c>
      <c r="AL4556">
        <v>12</v>
      </c>
      <c r="AM4556">
        <v>8</v>
      </c>
      <c r="AN4556">
        <v>0</v>
      </c>
      <c r="AO4556">
        <v>1</v>
      </c>
      <c r="AP4556" t="s">
        <v>32</v>
      </c>
    </row>
    <row r="4557" spans="1:42" x14ac:dyDescent="0.25">
      <c r="A4557">
        <v>201910</v>
      </c>
      <c r="B4557" t="str">
        <f t="shared" si="994"/>
        <v>2019-II</v>
      </c>
      <c r="C4557" t="s">
        <v>4625</v>
      </c>
      <c r="D4557" t="s">
        <v>4625</v>
      </c>
      <c r="E4557">
        <v>30858510</v>
      </c>
      <c r="F4557" t="s">
        <v>29</v>
      </c>
      <c r="G4557">
        <v>0</v>
      </c>
      <c r="H4557">
        <v>0</v>
      </c>
      <c r="I4557">
        <v>0</v>
      </c>
      <c r="J4557">
        <f t="shared" si="995"/>
        <v>0</v>
      </c>
      <c r="K4557" t="str">
        <f t="shared" si="996"/>
        <v>Modelamiento</v>
      </c>
      <c r="L4557">
        <f t="shared" si="997"/>
        <v>1</v>
      </c>
      <c r="M4557">
        <v>24</v>
      </c>
      <c r="N4557" t="str">
        <f t="shared" si="998"/>
        <v>&lt;=25</v>
      </c>
      <c r="O4557" t="s">
        <v>56</v>
      </c>
      <c r="P4557" t="s">
        <v>39</v>
      </c>
      <c r="Q4557">
        <v>41263</v>
      </c>
      <c r="R4557">
        <v>1031</v>
      </c>
      <c r="S4557" t="str">
        <f t="shared" si="999"/>
        <v>&lt;=1500</v>
      </c>
      <c r="T4557">
        <v>1255</v>
      </c>
      <c r="U4557" t="str">
        <f t="shared" si="1000"/>
        <v>&lt;=1300</v>
      </c>
      <c r="V4557" t="s">
        <v>585</v>
      </c>
      <c r="W4557">
        <v>38574</v>
      </c>
      <c r="X4557" s="12">
        <f t="shared" si="1001"/>
        <v>2.6727847773111421E-2</v>
      </c>
      <c r="Y4557" t="str">
        <f t="shared" si="1002"/>
        <v>&lt;=0.03</v>
      </c>
      <c r="Z4557" t="s">
        <v>32</v>
      </c>
      <c r="AA4557">
        <v>9</v>
      </c>
      <c r="AB4557" t="s">
        <v>32</v>
      </c>
      <c r="AC4557" t="str">
        <f t="shared" si="1003"/>
        <v/>
      </c>
      <c r="AD4557" t="s">
        <v>32</v>
      </c>
      <c r="AE4557" t="str">
        <f t="shared" si="1004"/>
        <v/>
      </c>
      <c r="AF4557" t="s">
        <v>32</v>
      </c>
      <c r="AG4557" t="str">
        <f t="shared" si="1005"/>
        <v/>
      </c>
      <c r="AH4557" t="s">
        <v>32</v>
      </c>
      <c r="AI4557" t="str">
        <f t="shared" si="1006"/>
        <v/>
      </c>
      <c r="AJ4557" t="s">
        <v>32</v>
      </c>
      <c r="AK4557" t="str">
        <f t="shared" si="1007"/>
        <v/>
      </c>
      <c r="AL4557">
        <v>0</v>
      </c>
      <c r="AM4557">
        <v>0</v>
      </c>
      <c r="AN4557">
        <v>0</v>
      </c>
      <c r="AO4557" t="s">
        <v>32</v>
      </c>
      <c r="AP4557" t="s">
        <v>32</v>
      </c>
    </row>
    <row r="4558" spans="1:42" x14ac:dyDescent="0.25">
      <c r="A4558">
        <v>201910</v>
      </c>
      <c r="B4558" t="str">
        <f t="shared" si="994"/>
        <v>2019-II</v>
      </c>
      <c r="C4558" t="s">
        <v>4626</v>
      </c>
      <c r="D4558" t="s">
        <v>4626</v>
      </c>
      <c r="E4558">
        <v>30879500</v>
      </c>
      <c r="F4558" t="s">
        <v>29</v>
      </c>
      <c r="G4558">
        <v>0</v>
      </c>
      <c r="H4558">
        <v>0</v>
      </c>
      <c r="I4558">
        <v>0</v>
      </c>
      <c r="J4558">
        <f t="shared" si="995"/>
        <v>0</v>
      </c>
      <c r="K4558" t="str">
        <f t="shared" si="996"/>
        <v>Modelamiento</v>
      </c>
      <c r="L4558">
        <f t="shared" si="997"/>
        <v>1</v>
      </c>
      <c r="M4558">
        <v>36</v>
      </c>
      <c r="N4558" t="str">
        <f t="shared" si="998"/>
        <v>&lt;=40</v>
      </c>
      <c r="O4558" t="s">
        <v>56</v>
      </c>
      <c r="P4558" t="s">
        <v>39</v>
      </c>
      <c r="Q4558">
        <v>35769</v>
      </c>
      <c r="R4558">
        <v>1031</v>
      </c>
      <c r="S4558" t="str">
        <f t="shared" si="999"/>
        <v>&lt;=1500</v>
      </c>
      <c r="T4558">
        <v>1219</v>
      </c>
      <c r="U4558" t="str">
        <f t="shared" si="1000"/>
        <v>&lt;=1300</v>
      </c>
      <c r="V4558" t="s">
        <v>585</v>
      </c>
      <c r="W4558">
        <v>33830</v>
      </c>
      <c r="X4558" s="12">
        <f t="shared" si="1001"/>
        <v>3.0475908956547441E-2</v>
      </c>
      <c r="Y4558" t="str">
        <f t="shared" si="1002"/>
        <v>&lt;=0.04</v>
      </c>
      <c r="Z4558" t="s">
        <v>32</v>
      </c>
      <c r="AA4558">
        <v>9</v>
      </c>
      <c r="AB4558" t="s">
        <v>32</v>
      </c>
      <c r="AC4558" t="str">
        <f t="shared" si="1003"/>
        <v/>
      </c>
      <c r="AD4558" t="s">
        <v>32</v>
      </c>
      <c r="AE4558" t="str">
        <f t="shared" si="1004"/>
        <v/>
      </c>
      <c r="AF4558" t="s">
        <v>32</v>
      </c>
      <c r="AG4558" t="str">
        <f t="shared" si="1005"/>
        <v/>
      </c>
      <c r="AH4558" t="s">
        <v>32</v>
      </c>
      <c r="AI4558" t="str">
        <f t="shared" si="1006"/>
        <v/>
      </c>
      <c r="AJ4558" t="s">
        <v>32</v>
      </c>
      <c r="AK4558" t="str">
        <f t="shared" si="1007"/>
        <v/>
      </c>
      <c r="AL4558">
        <v>0</v>
      </c>
      <c r="AM4558">
        <v>0</v>
      </c>
      <c r="AN4558">
        <v>0</v>
      </c>
      <c r="AO4558" t="s">
        <v>32</v>
      </c>
      <c r="AP4558" t="s">
        <v>32</v>
      </c>
    </row>
    <row r="4559" spans="1:42" x14ac:dyDescent="0.25">
      <c r="A4559">
        <v>201910</v>
      </c>
      <c r="B4559" t="str">
        <f t="shared" si="994"/>
        <v>2019-II</v>
      </c>
      <c r="C4559" t="s">
        <v>4627</v>
      </c>
      <c r="D4559" t="s">
        <v>4627</v>
      </c>
      <c r="E4559">
        <v>30847060</v>
      </c>
      <c r="F4559" t="s">
        <v>29</v>
      </c>
      <c r="G4559">
        <v>0</v>
      </c>
      <c r="H4559">
        <v>0</v>
      </c>
      <c r="I4559">
        <v>0</v>
      </c>
      <c r="J4559">
        <f t="shared" si="995"/>
        <v>0</v>
      </c>
      <c r="K4559" t="str">
        <f t="shared" si="996"/>
        <v>Modelamiento</v>
      </c>
      <c r="L4559">
        <f t="shared" si="997"/>
        <v>1</v>
      </c>
      <c r="M4559">
        <v>35</v>
      </c>
      <c r="N4559" t="str">
        <f t="shared" si="998"/>
        <v>&lt;=35</v>
      </c>
      <c r="O4559" t="s">
        <v>56</v>
      </c>
      <c r="P4559" t="s">
        <v>39</v>
      </c>
      <c r="Q4559">
        <v>33129</v>
      </c>
      <c r="R4559">
        <v>500</v>
      </c>
      <c r="S4559" t="str">
        <f t="shared" si="999"/>
        <v>&lt;=500</v>
      </c>
      <c r="T4559">
        <v>1129</v>
      </c>
      <c r="U4559" t="str">
        <f t="shared" si="1000"/>
        <v>&lt;=1200</v>
      </c>
      <c r="V4559" t="s">
        <v>597</v>
      </c>
      <c r="W4559">
        <v>30659</v>
      </c>
      <c r="X4559" s="12">
        <f t="shared" si="1001"/>
        <v>1.6308424932320036E-2</v>
      </c>
      <c r="Y4559" t="str">
        <f t="shared" si="1002"/>
        <v>&lt;=0.02</v>
      </c>
      <c r="Z4559" t="s">
        <v>32</v>
      </c>
      <c r="AA4559">
        <v>4</v>
      </c>
      <c r="AB4559">
        <v>929.95</v>
      </c>
      <c r="AC4559" t="str">
        <f t="shared" si="1003"/>
        <v>&lt;=1000</v>
      </c>
      <c r="AD4559">
        <v>2054</v>
      </c>
      <c r="AE4559" t="str">
        <f t="shared" si="1004"/>
        <v>&gt;120</v>
      </c>
      <c r="AF4559">
        <v>929.95</v>
      </c>
      <c r="AG4559" t="str">
        <f t="shared" si="1005"/>
        <v>&lt;=1000</v>
      </c>
      <c r="AH4559" t="s">
        <v>32</v>
      </c>
      <c r="AI4559" t="str">
        <f t="shared" si="1006"/>
        <v/>
      </c>
      <c r="AJ4559" t="s">
        <v>32</v>
      </c>
      <c r="AK4559" t="str">
        <f t="shared" si="1007"/>
        <v/>
      </c>
      <c r="AL4559">
        <v>12</v>
      </c>
      <c r="AM4559">
        <v>0</v>
      </c>
      <c r="AN4559">
        <v>12</v>
      </c>
      <c r="AO4559" t="s">
        <v>32</v>
      </c>
      <c r="AP4559">
        <v>1</v>
      </c>
    </row>
    <row r="4560" spans="1:42" x14ac:dyDescent="0.25">
      <c r="A4560">
        <v>201910</v>
      </c>
      <c r="B4560" t="str">
        <f t="shared" si="994"/>
        <v>2019-II</v>
      </c>
      <c r="C4560" t="s">
        <v>4628</v>
      </c>
      <c r="D4560" t="s">
        <v>4628</v>
      </c>
      <c r="E4560">
        <v>30876618</v>
      </c>
      <c r="F4560" t="s">
        <v>29</v>
      </c>
      <c r="G4560">
        <v>1</v>
      </c>
      <c r="H4560">
        <v>0</v>
      </c>
      <c r="I4560">
        <v>0</v>
      </c>
      <c r="J4560">
        <f t="shared" si="995"/>
        <v>0</v>
      </c>
      <c r="K4560" t="str">
        <f t="shared" si="996"/>
        <v>Modelamiento</v>
      </c>
      <c r="L4560">
        <f t="shared" si="997"/>
        <v>1</v>
      </c>
      <c r="M4560">
        <v>44</v>
      </c>
      <c r="N4560" t="str">
        <f t="shared" si="998"/>
        <v>&lt;=45</v>
      </c>
      <c r="O4560" t="s">
        <v>56</v>
      </c>
      <c r="P4560" t="s">
        <v>39</v>
      </c>
      <c r="Q4560">
        <v>35654</v>
      </c>
      <c r="R4560">
        <v>1031</v>
      </c>
      <c r="S4560" t="str">
        <f t="shared" si="999"/>
        <v>&lt;=1500</v>
      </c>
      <c r="T4560">
        <v>1076</v>
      </c>
      <c r="U4560" t="str">
        <f t="shared" si="1000"/>
        <v>&lt;=1100</v>
      </c>
      <c r="V4560" t="s">
        <v>585</v>
      </c>
      <c r="W4560">
        <v>33715</v>
      </c>
      <c r="X4560" s="12">
        <f t="shared" si="1001"/>
        <v>3.0579860596173809E-2</v>
      </c>
      <c r="Y4560" t="str">
        <f t="shared" si="1002"/>
        <v>&lt;=0.04</v>
      </c>
      <c r="Z4560" t="s">
        <v>32</v>
      </c>
      <c r="AA4560">
        <v>9</v>
      </c>
      <c r="AB4560" t="s">
        <v>32</v>
      </c>
      <c r="AC4560" t="str">
        <f t="shared" si="1003"/>
        <v/>
      </c>
      <c r="AD4560" t="s">
        <v>32</v>
      </c>
      <c r="AE4560" t="str">
        <f t="shared" si="1004"/>
        <v/>
      </c>
      <c r="AF4560" t="s">
        <v>32</v>
      </c>
      <c r="AG4560" t="str">
        <f t="shared" si="1005"/>
        <v/>
      </c>
      <c r="AH4560" t="s">
        <v>32</v>
      </c>
      <c r="AI4560" t="str">
        <f t="shared" si="1006"/>
        <v/>
      </c>
      <c r="AJ4560" t="s">
        <v>32</v>
      </c>
      <c r="AK4560" t="str">
        <f t="shared" si="1007"/>
        <v/>
      </c>
      <c r="AL4560">
        <v>0</v>
      </c>
      <c r="AM4560">
        <v>0</v>
      </c>
      <c r="AN4560">
        <v>0</v>
      </c>
      <c r="AO4560" t="s">
        <v>32</v>
      </c>
      <c r="AP4560" t="s">
        <v>32</v>
      </c>
    </row>
    <row r="4561" spans="1:42" x14ac:dyDescent="0.25">
      <c r="A4561">
        <v>201910</v>
      </c>
      <c r="B4561" t="str">
        <f t="shared" si="994"/>
        <v>2019-II</v>
      </c>
      <c r="C4561" t="s">
        <v>4629</v>
      </c>
      <c r="D4561" t="s">
        <v>4629</v>
      </c>
      <c r="E4561">
        <v>30881112</v>
      </c>
      <c r="F4561" t="s">
        <v>29</v>
      </c>
      <c r="G4561">
        <v>0</v>
      </c>
      <c r="H4561">
        <v>0</v>
      </c>
      <c r="I4561">
        <v>0</v>
      </c>
      <c r="J4561">
        <f t="shared" si="995"/>
        <v>0</v>
      </c>
      <c r="K4561" t="str">
        <f t="shared" si="996"/>
        <v>Modelamiento</v>
      </c>
      <c r="L4561">
        <f t="shared" si="997"/>
        <v>1</v>
      </c>
      <c r="M4561">
        <v>44</v>
      </c>
      <c r="N4561" t="str">
        <f t="shared" si="998"/>
        <v>&lt;=45</v>
      </c>
      <c r="O4561" t="s">
        <v>56</v>
      </c>
      <c r="P4561" t="s">
        <v>39</v>
      </c>
      <c r="Q4561">
        <v>45160</v>
      </c>
      <c r="R4561">
        <v>1031</v>
      </c>
      <c r="S4561" t="str">
        <f t="shared" si="999"/>
        <v>&lt;=1500</v>
      </c>
      <c r="T4561">
        <v>1396</v>
      </c>
      <c r="U4561" t="str">
        <f t="shared" si="1000"/>
        <v>&lt;=1400</v>
      </c>
      <c r="V4561" t="s">
        <v>1407</v>
      </c>
      <c r="W4561">
        <v>43221</v>
      </c>
      <c r="X4561" s="12">
        <f t="shared" si="1001"/>
        <v>2.3854144975821938E-2</v>
      </c>
      <c r="Y4561" t="str">
        <f t="shared" si="1002"/>
        <v>&lt;=0.03</v>
      </c>
      <c r="Z4561" t="s">
        <v>32</v>
      </c>
      <c r="AA4561">
        <v>4</v>
      </c>
      <c r="AB4561">
        <v>1662.53</v>
      </c>
      <c r="AC4561" t="str">
        <f t="shared" si="1003"/>
        <v>&lt;=2000</v>
      </c>
      <c r="AD4561">
        <v>2195</v>
      </c>
      <c r="AE4561" t="str">
        <f t="shared" si="1004"/>
        <v>&gt;120</v>
      </c>
      <c r="AF4561">
        <v>1662.53</v>
      </c>
      <c r="AG4561" t="str">
        <f t="shared" si="1005"/>
        <v>&lt;=2000</v>
      </c>
      <c r="AH4561" t="s">
        <v>32</v>
      </c>
      <c r="AI4561" t="str">
        <f t="shared" si="1006"/>
        <v/>
      </c>
      <c r="AJ4561" t="s">
        <v>32</v>
      </c>
      <c r="AK4561" t="str">
        <f t="shared" si="1007"/>
        <v/>
      </c>
      <c r="AL4561">
        <v>12</v>
      </c>
      <c r="AM4561">
        <v>0</v>
      </c>
      <c r="AN4561">
        <v>12</v>
      </c>
      <c r="AO4561" t="s">
        <v>32</v>
      </c>
      <c r="AP4561">
        <v>1</v>
      </c>
    </row>
    <row r="4562" spans="1:42" x14ac:dyDescent="0.25">
      <c r="A4562">
        <v>201910</v>
      </c>
      <c r="B4562" t="str">
        <f t="shared" si="994"/>
        <v>2019-II</v>
      </c>
      <c r="C4562" t="s">
        <v>4630</v>
      </c>
      <c r="D4562" t="s">
        <v>4630</v>
      </c>
      <c r="E4562">
        <v>30881671</v>
      </c>
      <c r="F4562" t="s">
        <v>29</v>
      </c>
      <c r="G4562">
        <v>0</v>
      </c>
      <c r="H4562">
        <v>0</v>
      </c>
      <c r="I4562">
        <v>0</v>
      </c>
      <c r="J4562">
        <f t="shared" si="995"/>
        <v>0</v>
      </c>
      <c r="K4562" t="str">
        <f t="shared" si="996"/>
        <v>Modelamiento</v>
      </c>
      <c r="L4562">
        <f t="shared" si="997"/>
        <v>1</v>
      </c>
      <c r="M4562">
        <v>39</v>
      </c>
      <c r="N4562" t="str">
        <f t="shared" si="998"/>
        <v>&lt;=40</v>
      </c>
      <c r="O4562" t="s">
        <v>56</v>
      </c>
      <c r="P4562" t="s">
        <v>39</v>
      </c>
      <c r="Q4562">
        <v>41841</v>
      </c>
      <c r="R4562">
        <v>1031</v>
      </c>
      <c r="S4562" t="str">
        <f t="shared" si="999"/>
        <v>&lt;=1500</v>
      </c>
      <c r="T4562">
        <v>1383</v>
      </c>
      <c r="U4562" t="str">
        <f t="shared" si="1000"/>
        <v>&lt;=1400</v>
      </c>
      <c r="V4562" t="s">
        <v>585</v>
      </c>
      <c r="W4562">
        <v>39902</v>
      </c>
      <c r="X4562" s="12">
        <f t="shared" si="1001"/>
        <v>2.5838303844418826E-2</v>
      </c>
      <c r="Y4562" t="str">
        <f t="shared" si="1002"/>
        <v>&lt;=0.03</v>
      </c>
      <c r="Z4562" t="s">
        <v>32</v>
      </c>
      <c r="AA4562">
        <v>4</v>
      </c>
      <c r="AB4562">
        <v>208.22</v>
      </c>
      <c r="AC4562" t="str">
        <f t="shared" si="1003"/>
        <v>&lt;=500</v>
      </c>
      <c r="AD4562">
        <v>1714</v>
      </c>
      <c r="AE4562" t="str">
        <f t="shared" si="1004"/>
        <v>&gt;120</v>
      </c>
      <c r="AF4562">
        <v>208.22</v>
      </c>
      <c r="AG4562" t="str">
        <f t="shared" si="1005"/>
        <v>&lt;=500</v>
      </c>
      <c r="AH4562" t="s">
        <v>32</v>
      </c>
      <c r="AI4562" t="str">
        <f t="shared" si="1006"/>
        <v/>
      </c>
      <c r="AJ4562" t="s">
        <v>32</v>
      </c>
      <c r="AK4562" t="str">
        <f t="shared" si="1007"/>
        <v/>
      </c>
      <c r="AL4562">
        <v>12</v>
      </c>
      <c r="AM4562">
        <v>0</v>
      </c>
      <c r="AN4562">
        <v>12</v>
      </c>
      <c r="AO4562" t="s">
        <v>32</v>
      </c>
      <c r="AP4562">
        <v>1</v>
      </c>
    </row>
    <row r="4563" spans="1:42" x14ac:dyDescent="0.25">
      <c r="A4563">
        <v>201910</v>
      </c>
      <c r="B4563" t="str">
        <f t="shared" si="994"/>
        <v>2019-II</v>
      </c>
      <c r="C4563" t="s">
        <v>4631</v>
      </c>
      <c r="D4563" t="s">
        <v>4631</v>
      </c>
      <c r="E4563">
        <v>30880630</v>
      </c>
      <c r="F4563" t="s">
        <v>29</v>
      </c>
      <c r="G4563">
        <v>1</v>
      </c>
      <c r="H4563">
        <v>0</v>
      </c>
      <c r="I4563">
        <v>0</v>
      </c>
      <c r="J4563">
        <f t="shared" si="995"/>
        <v>0</v>
      </c>
      <c r="K4563" t="str">
        <f t="shared" si="996"/>
        <v>Modelamiento</v>
      </c>
      <c r="L4563">
        <f t="shared" si="997"/>
        <v>1</v>
      </c>
      <c r="M4563">
        <v>42</v>
      </c>
      <c r="N4563" t="str">
        <f t="shared" si="998"/>
        <v>&lt;=45</v>
      </c>
      <c r="O4563" t="s">
        <v>56</v>
      </c>
      <c r="P4563" t="s">
        <v>39</v>
      </c>
      <c r="Q4563">
        <v>38138</v>
      </c>
      <c r="R4563">
        <v>500</v>
      </c>
      <c r="S4563" t="str">
        <f t="shared" si="999"/>
        <v>&lt;=500</v>
      </c>
      <c r="T4563">
        <v>1262</v>
      </c>
      <c r="U4563" t="str">
        <f t="shared" si="1000"/>
        <v>&lt;=1300</v>
      </c>
      <c r="V4563" t="s">
        <v>585</v>
      </c>
      <c r="W4563">
        <v>34918</v>
      </c>
      <c r="X4563" s="12">
        <f t="shared" si="1001"/>
        <v>1.4319262271607767E-2</v>
      </c>
      <c r="Y4563" t="str">
        <f t="shared" si="1002"/>
        <v>&lt;=0.02</v>
      </c>
      <c r="Z4563" t="s">
        <v>32</v>
      </c>
      <c r="AA4563">
        <v>9</v>
      </c>
      <c r="AB4563" t="s">
        <v>32</v>
      </c>
      <c r="AC4563" t="str">
        <f t="shared" si="1003"/>
        <v/>
      </c>
      <c r="AD4563" t="s">
        <v>32</v>
      </c>
      <c r="AE4563" t="str">
        <f t="shared" si="1004"/>
        <v/>
      </c>
      <c r="AF4563" t="s">
        <v>32</v>
      </c>
      <c r="AG4563" t="str">
        <f t="shared" si="1005"/>
        <v/>
      </c>
      <c r="AH4563" t="s">
        <v>32</v>
      </c>
      <c r="AI4563" t="str">
        <f t="shared" si="1006"/>
        <v/>
      </c>
      <c r="AJ4563" t="s">
        <v>32</v>
      </c>
      <c r="AK4563" t="str">
        <f t="shared" si="1007"/>
        <v/>
      </c>
      <c r="AL4563">
        <v>0</v>
      </c>
      <c r="AM4563">
        <v>0</v>
      </c>
      <c r="AN4563">
        <v>0</v>
      </c>
      <c r="AO4563" t="s">
        <v>32</v>
      </c>
      <c r="AP4563" t="s">
        <v>32</v>
      </c>
    </row>
    <row r="4564" spans="1:42" x14ac:dyDescent="0.25">
      <c r="A4564">
        <v>201910</v>
      </c>
      <c r="B4564" t="str">
        <f t="shared" si="994"/>
        <v>2019-II</v>
      </c>
      <c r="C4564" t="s">
        <v>4632</v>
      </c>
      <c r="D4564" t="s">
        <v>4632</v>
      </c>
      <c r="E4564">
        <v>30882907</v>
      </c>
      <c r="F4564" t="s">
        <v>29</v>
      </c>
      <c r="G4564">
        <v>0</v>
      </c>
      <c r="H4564">
        <v>0</v>
      </c>
      <c r="I4564">
        <v>0</v>
      </c>
      <c r="J4564">
        <f t="shared" si="995"/>
        <v>0</v>
      </c>
      <c r="K4564" t="str">
        <f t="shared" si="996"/>
        <v>Modelamiento</v>
      </c>
      <c r="L4564">
        <f t="shared" si="997"/>
        <v>1</v>
      </c>
      <c r="M4564">
        <v>29</v>
      </c>
      <c r="N4564" t="str">
        <f t="shared" si="998"/>
        <v>&lt;=30</v>
      </c>
      <c r="O4564" t="s">
        <v>56</v>
      </c>
      <c r="P4564" t="s">
        <v>39</v>
      </c>
      <c r="Q4564">
        <v>34961</v>
      </c>
      <c r="R4564">
        <v>2473</v>
      </c>
      <c r="S4564" t="str">
        <f t="shared" si="999"/>
        <v>&lt;=2500</v>
      </c>
      <c r="T4564">
        <v>1060</v>
      </c>
      <c r="U4564" t="str">
        <f t="shared" si="1000"/>
        <v>&lt;=1100</v>
      </c>
      <c r="V4564" t="s">
        <v>585</v>
      </c>
      <c r="W4564">
        <v>33714</v>
      </c>
      <c r="X4564" s="12">
        <f t="shared" si="1001"/>
        <v>7.335231654505546E-2</v>
      </c>
      <c r="Y4564" t="str">
        <f t="shared" si="1002"/>
        <v>&gt;0.06</v>
      </c>
      <c r="Z4564" t="s">
        <v>32</v>
      </c>
      <c r="AA4564">
        <v>1</v>
      </c>
      <c r="AB4564">
        <v>5218.49</v>
      </c>
      <c r="AC4564" t="str">
        <f t="shared" si="1003"/>
        <v>&gt;5000</v>
      </c>
      <c r="AD4564">
        <v>14</v>
      </c>
      <c r="AE4564" t="str">
        <f t="shared" si="1004"/>
        <v>&lt;=30</v>
      </c>
      <c r="AF4564">
        <v>0</v>
      </c>
      <c r="AG4564" t="str">
        <f t="shared" si="1005"/>
        <v>&lt;=500</v>
      </c>
      <c r="AH4564" t="s">
        <v>32</v>
      </c>
      <c r="AI4564" t="str">
        <f t="shared" si="1006"/>
        <v/>
      </c>
      <c r="AJ4564" t="s">
        <v>32</v>
      </c>
      <c r="AK4564" t="str">
        <f t="shared" si="1007"/>
        <v/>
      </c>
      <c r="AL4564">
        <v>10</v>
      </c>
      <c r="AM4564">
        <v>8</v>
      </c>
      <c r="AN4564">
        <v>0</v>
      </c>
      <c r="AO4564">
        <v>2</v>
      </c>
      <c r="AP4564" t="s">
        <v>32</v>
      </c>
    </row>
    <row r="4565" spans="1:42" x14ac:dyDescent="0.25">
      <c r="A4565">
        <v>201910</v>
      </c>
      <c r="B4565" t="str">
        <f t="shared" si="994"/>
        <v>2019-II</v>
      </c>
      <c r="C4565" t="s">
        <v>4633</v>
      </c>
      <c r="D4565" t="s">
        <v>4633</v>
      </c>
      <c r="E4565">
        <v>30886605</v>
      </c>
      <c r="F4565" t="s">
        <v>29</v>
      </c>
      <c r="G4565">
        <v>0</v>
      </c>
      <c r="H4565">
        <v>0</v>
      </c>
      <c r="I4565">
        <v>0</v>
      </c>
      <c r="J4565">
        <f t="shared" si="995"/>
        <v>0</v>
      </c>
      <c r="K4565" t="str">
        <f t="shared" si="996"/>
        <v>Modelamiento</v>
      </c>
      <c r="L4565">
        <f t="shared" si="997"/>
        <v>1</v>
      </c>
      <c r="M4565">
        <v>30</v>
      </c>
      <c r="N4565" t="str">
        <f t="shared" si="998"/>
        <v>&lt;=30</v>
      </c>
      <c r="O4565" t="s">
        <v>56</v>
      </c>
      <c r="P4565" t="s">
        <v>39</v>
      </c>
      <c r="Q4565">
        <v>41544</v>
      </c>
      <c r="R4565">
        <v>750</v>
      </c>
      <c r="S4565" t="str">
        <f t="shared" si="999"/>
        <v>&lt;=1000</v>
      </c>
      <c r="T4565">
        <v>1262</v>
      </c>
      <c r="U4565" t="str">
        <f t="shared" si="1000"/>
        <v>&lt;=1300</v>
      </c>
      <c r="V4565" t="s">
        <v>601</v>
      </c>
      <c r="W4565">
        <v>38574</v>
      </c>
      <c r="X4565" s="12">
        <f t="shared" si="1001"/>
        <v>1.9443148234562141E-2</v>
      </c>
      <c r="Y4565" t="str">
        <f t="shared" si="1002"/>
        <v>&lt;=0.02</v>
      </c>
      <c r="Z4565" t="s">
        <v>32</v>
      </c>
      <c r="AA4565">
        <v>9</v>
      </c>
      <c r="AB4565" t="s">
        <v>32</v>
      </c>
      <c r="AC4565" t="str">
        <f t="shared" si="1003"/>
        <v/>
      </c>
      <c r="AD4565" t="s">
        <v>32</v>
      </c>
      <c r="AE4565" t="str">
        <f t="shared" si="1004"/>
        <v/>
      </c>
      <c r="AF4565" t="s">
        <v>32</v>
      </c>
      <c r="AG4565" t="str">
        <f t="shared" si="1005"/>
        <v/>
      </c>
      <c r="AH4565" t="s">
        <v>32</v>
      </c>
      <c r="AI4565" t="str">
        <f t="shared" si="1006"/>
        <v/>
      </c>
      <c r="AJ4565" t="s">
        <v>32</v>
      </c>
      <c r="AK4565" t="str">
        <f t="shared" si="1007"/>
        <v/>
      </c>
      <c r="AL4565">
        <v>0</v>
      </c>
      <c r="AM4565">
        <v>0</v>
      </c>
      <c r="AN4565">
        <v>0</v>
      </c>
      <c r="AO4565" t="s">
        <v>32</v>
      </c>
      <c r="AP4565" t="s">
        <v>32</v>
      </c>
    </row>
    <row r="4566" spans="1:42" x14ac:dyDescent="0.25">
      <c r="A4566">
        <v>201910</v>
      </c>
      <c r="B4566" t="str">
        <f t="shared" si="994"/>
        <v>2019-II</v>
      </c>
      <c r="C4566" t="s">
        <v>4634</v>
      </c>
      <c r="D4566" t="s">
        <v>4634</v>
      </c>
      <c r="E4566">
        <v>30881567</v>
      </c>
      <c r="F4566" t="s">
        <v>29</v>
      </c>
      <c r="G4566">
        <v>0</v>
      </c>
      <c r="H4566">
        <v>0</v>
      </c>
      <c r="I4566">
        <v>0</v>
      </c>
      <c r="J4566">
        <f t="shared" si="995"/>
        <v>0</v>
      </c>
      <c r="K4566" t="str">
        <f t="shared" si="996"/>
        <v>Modelamiento</v>
      </c>
      <c r="L4566">
        <f t="shared" si="997"/>
        <v>1</v>
      </c>
      <c r="M4566">
        <v>50</v>
      </c>
      <c r="N4566" t="str">
        <f t="shared" si="998"/>
        <v>&lt;=50</v>
      </c>
      <c r="O4566" t="s">
        <v>56</v>
      </c>
      <c r="P4566" t="s">
        <v>31</v>
      </c>
      <c r="Q4566">
        <v>36185</v>
      </c>
      <c r="R4566">
        <v>500</v>
      </c>
      <c r="S4566" t="str">
        <f t="shared" si="999"/>
        <v>&lt;=500</v>
      </c>
      <c r="T4566">
        <v>1099</v>
      </c>
      <c r="U4566" t="str">
        <f t="shared" si="1000"/>
        <v>&lt;=1100</v>
      </c>
      <c r="V4566" t="s">
        <v>585</v>
      </c>
      <c r="W4566">
        <v>33715</v>
      </c>
      <c r="X4566" s="12">
        <f t="shared" si="1001"/>
        <v>1.483019427554501E-2</v>
      </c>
      <c r="Y4566" t="str">
        <f t="shared" si="1002"/>
        <v>&lt;=0.02</v>
      </c>
      <c r="Z4566" t="s">
        <v>32</v>
      </c>
      <c r="AA4566">
        <v>4</v>
      </c>
      <c r="AB4566">
        <v>1672.28</v>
      </c>
      <c r="AC4566" t="str">
        <f t="shared" si="1003"/>
        <v>&lt;=2000</v>
      </c>
      <c r="AD4566">
        <v>2377</v>
      </c>
      <c r="AE4566" t="str">
        <f t="shared" si="1004"/>
        <v>&gt;120</v>
      </c>
      <c r="AF4566">
        <v>1672.28</v>
      </c>
      <c r="AG4566" t="str">
        <f t="shared" si="1005"/>
        <v>&lt;=2000</v>
      </c>
      <c r="AH4566" t="s">
        <v>32</v>
      </c>
      <c r="AI4566" t="str">
        <f t="shared" si="1006"/>
        <v/>
      </c>
      <c r="AJ4566" t="s">
        <v>32</v>
      </c>
      <c r="AK4566" t="str">
        <f t="shared" si="1007"/>
        <v/>
      </c>
      <c r="AL4566">
        <v>12</v>
      </c>
      <c r="AM4566">
        <v>0</v>
      </c>
      <c r="AN4566">
        <v>12</v>
      </c>
      <c r="AO4566" t="s">
        <v>32</v>
      </c>
      <c r="AP4566">
        <v>1</v>
      </c>
    </row>
    <row r="4567" spans="1:42" x14ac:dyDescent="0.25">
      <c r="A4567">
        <v>201910</v>
      </c>
      <c r="B4567" t="str">
        <f t="shared" si="994"/>
        <v>2019-II</v>
      </c>
      <c r="C4567" t="s">
        <v>4635</v>
      </c>
      <c r="D4567" t="s">
        <v>4635</v>
      </c>
      <c r="E4567">
        <v>30884955</v>
      </c>
      <c r="F4567" t="s">
        <v>29</v>
      </c>
      <c r="G4567">
        <v>1</v>
      </c>
      <c r="H4567">
        <v>0</v>
      </c>
      <c r="I4567">
        <v>0</v>
      </c>
      <c r="J4567">
        <f t="shared" si="995"/>
        <v>0</v>
      </c>
      <c r="K4567" t="str">
        <f t="shared" si="996"/>
        <v>Modelamiento</v>
      </c>
      <c r="L4567">
        <f t="shared" si="997"/>
        <v>1</v>
      </c>
      <c r="M4567">
        <v>37</v>
      </c>
      <c r="N4567" t="str">
        <f t="shared" si="998"/>
        <v>&lt;=40</v>
      </c>
      <c r="O4567" t="s">
        <v>72</v>
      </c>
      <c r="P4567" t="s">
        <v>39</v>
      </c>
      <c r="Q4567">
        <v>36935</v>
      </c>
      <c r="R4567">
        <v>500</v>
      </c>
      <c r="S4567" t="str">
        <f t="shared" si="999"/>
        <v>&lt;=500</v>
      </c>
      <c r="T4567">
        <v>1121</v>
      </c>
      <c r="U4567" t="str">
        <f t="shared" si="1000"/>
        <v>&lt;=1200</v>
      </c>
      <c r="V4567" t="s">
        <v>585</v>
      </c>
      <c r="W4567">
        <v>33715</v>
      </c>
      <c r="X4567" s="12">
        <f t="shared" si="1001"/>
        <v>1.483019427554501E-2</v>
      </c>
      <c r="Y4567" t="str">
        <f t="shared" si="1002"/>
        <v>&lt;=0.02</v>
      </c>
      <c r="Z4567" t="s">
        <v>32</v>
      </c>
      <c r="AA4567">
        <v>0</v>
      </c>
      <c r="AB4567">
        <v>477.53</v>
      </c>
      <c r="AC4567" t="str">
        <f t="shared" si="1003"/>
        <v>&lt;=500</v>
      </c>
      <c r="AD4567">
        <v>0</v>
      </c>
      <c r="AE4567" t="str">
        <f t="shared" si="1004"/>
        <v>=0</v>
      </c>
      <c r="AF4567">
        <v>0</v>
      </c>
      <c r="AG4567" t="str">
        <f t="shared" si="1005"/>
        <v>&lt;=500</v>
      </c>
      <c r="AH4567">
        <v>1500</v>
      </c>
      <c r="AI4567" t="str">
        <f t="shared" si="1006"/>
        <v>&lt;=2000</v>
      </c>
      <c r="AJ4567">
        <v>0.51739999999999997</v>
      </c>
      <c r="AK4567" t="str">
        <f t="shared" si="1007"/>
        <v>&lt;=0.6</v>
      </c>
      <c r="AL4567">
        <v>6</v>
      </c>
      <c r="AM4567">
        <v>6</v>
      </c>
      <c r="AN4567">
        <v>0</v>
      </c>
      <c r="AO4567">
        <v>1</v>
      </c>
      <c r="AP4567" t="s">
        <v>32</v>
      </c>
    </row>
    <row r="4568" spans="1:42" x14ac:dyDescent="0.25">
      <c r="A4568">
        <v>201910</v>
      </c>
      <c r="B4568" t="str">
        <f t="shared" si="994"/>
        <v>2019-II</v>
      </c>
      <c r="C4568" t="s">
        <v>4636</v>
      </c>
      <c r="D4568" t="s">
        <v>4636</v>
      </c>
      <c r="E4568">
        <v>30886959</v>
      </c>
      <c r="F4568" t="s">
        <v>29</v>
      </c>
      <c r="G4568">
        <v>1</v>
      </c>
      <c r="H4568">
        <v>0</v>
      </c>
      <c r="I4568">
        <v>0</v>
      </c>
      <c r="J4568">
        <f t="shared" si="995"/>
        <v>0</v>
      </c>
      <c r="K4568" t="str">
        <f t="shared" si="996"/>
        <v>Modelamiento</v>
      </c>
      <c r="L4568">
        <f t="shared" si="997"/>
        <v>1</v>
      </c>
      <c r="M4568">
        <v>46</v>
      </c>
      <c r="N4568" t="str">
        <f t="shared" si="998"/>
        <v>&lt;=50</v>
      </c>
      <c r="O4568" t="s">
        <v>56</v>
      </c>
      <c r="P4568" t="s">
        <v>35</v>
      </c>
      <c r="Q4568">
        <v>32075</v>
      </c>
      <c r="R4568">
        <v>500</v>
      </c>
      <c r="S4568" t="str">
        <f t="shared" si="999"/>
        <v>&lt;=500</v>
      </c>
      <c r="T4568">
        <v>972</v>
      </c>
      <c r="U4568" t="str">
        <f t="shared" si="1000"/>
        <v>&lt;=1000</v>
      </c>
      <c r="V4568" t="s">
        <v>601</v>
      </c>
      <c r="W4568">
        <v>28855</v>
      </c>
      <c r="X4568" s="12">
        <f t="shared" si="1001"/>
        <v>1.7328019407381736E-2</v>
      </c>
      <c r="Y4568" t="str">
        <f t="shared" si="1002"/>
        <v>&lt;=0.02</v>
      </c>
      <c r="Z4568" t="s">
        <v>32</v>
      </c>
      <c r="AA4568">
        <v>9</v>
      </c>
      <c r="AB4568" t="s">
        <v>32</v>
      </c>
      <c r="AC4568" t="str">
        <f t="shared" si="1003"/>
        <v/>
      </c>
      <c r="AD4568" t="s">
        <v>32</v>
      </c>
      <c r="AE4568" t="str">
        <f t="shared" si="1004"/>
        <v/>
      </c>
      <c r="AF4568" t="s">
        <v>32</v>
      </c>
      <c r="AG4568" t="str">
        <f t="shared" si="1005"/>
        <v/>
      </c>
      <c r="AH4568" t="s">
        <v>32</v>
      </c>
      <c r="AI4568" t="str">
        <f t="shared" si="1006"/>
        <v/>
      </c>
      <c r="AJ4568" t="s">
        <v>32</v>
      </c>
      <c r="AK4568" t="str">
        <f t="shared" si="1007"/>
        <v/>
      </c>
      <c r="AL4568">
        <v>0</v>
      </c>
      <c r="AM4568">
        <v>0</v>
      </c>
      <c r="AN4568">
        <v>0</v>
      </c>
      <c r="AO4568" t="s">
        <v>32</v>
      </c>
      <c r="AP4568" t="s">
        <v>32</v>
      </c>
    </row>
    <row r="4569" spans="1:42" x14ac:dyDescent="0.25">
      <c r="A4569">
        <v>201910</v>
      </c>
      <c r="B4569" t="str">
        <f t="shared" si="994"/>
        <v>2019-II</v>
      </c>
      <c r="C4569" t="s">
        <v>4637</v>
      </c>
      <c r="D4569" t="s">
        <v>4637</v>
      </c>
      <c r="E4569">
        <v>30875993</v>
      </c>
      <c r="F4569" t="s">
        <v>29</v>
      </c>
      <c r="G4569">
        <v>0</v>
      </c>
      <c r="H4569">
        <v>0</v>
      </c>
      <c r="I4569">
        <v>0</v>
      </c>
      <c r="J4569">
        <f t="shared" si="995"/>
        <v>0</v>
      </c>
      <c r="K4569" t="str">
        <f t="shared" si="996"/>
        <v>Modelamiento</v>
      </c>
      <c r="L4569">
        <f t="shared" si="997"/>
        <v>1</v>
      </c>
      <c r="M4569">
        <v>28</v>
      </c>
      <c r="N4569" t="str">
        <f t="shared" si="998"/>
        <v>&lt;=30</v>
      </c>
      <c r="O4569" t="s">
        <v>56</v>
      </c>
      <c r="P4569" t="s">
        <v>39</v>
      </c>
      <c r="Q4569">
        <v>41044</v>
      </c>
      <c r="R4569">
        <v>500</v>
      </c>
      <c r="S4569" t="str">
        <f t="shared" si="999"/>
        <v>&lt;=500</v>
      </c>
      <c r="T4569">
        <v>1245</v>
      </c>
      <c r="U4569" t="str">
        <f t="shared" si="1000"/>
        <v>&lt;=1300</v>
      </c>
      <c r="V4569" t="s">
        <v>612</v>
      </c>
      <c r="W4569">
        <v>38574</v>
      </c>
      <c r="X4569" s="12">
        <f t="shared" si="1001"/>
        <v>1.2962098823041427E-2</v>
      </c>
      <c r="Y4569" t="str">
        <f t="shared" si="1002"/>
        <v>&lt;=0.02</v>
      </c>
      <c r="Z4569" t="s">
        <v>32</v>
      </c>
      <c r="AA4569">
        <v>4</v>
      </c>
      <c r="AB4569">
        <v>497</v>
      </c>
      <c r="AC4569" t="str">
        <f t="shared" si="1003"/>
        <v>&lt;=500</v>
      </c>
      <c r="AD4569">
        <v>988</v>
      </c>
      <c r="AE4569" t="str">
        <f t="shared" si="1004"/>
        <v>&gt;120</v>
      </c>
      <c r="AF4569">
        <v>497</v>
      </c>
      <c r="AG4569" t="str">
        <f t="shared" si="1005"/>
        <v>&lt;=500</v>
      </c>
      <c r="AH4569" t="s">
        <v>32</v>
      </c>
      <c r="AI4569" t="str">
        <f t="shared" si="1006"/>
        <v/>
      </c>
      <c r="AJ4569" t="s">
        <v>32</v>
      </c>
      <c r="AK4569" t="str">
        <f t="shared" si="1007"/>
        <v/>
      </c>
      <c r="AL4569">
        <v>12</v>
      </c>
      <c r="AM4569">
        <v>0</v>
      </c>
      <c r="AN4569">
        <v>12</v>
      </c>
      <c r="AO4569" t="s">
        <v>32</v>
      </c>
      <c r="AP4569">
        <v>1</v>
      </c>
    </row>
    <row r="4570" spans="1:42" x14ac:dyDescent="0.25">
      <c r="A4570">
        <v>201910</v>
      </c>
      <c r="B4570" t="str">
        <f t="shared" si="994"/>
        <v>2019-II</v>
      </c>
      <c r="C4570" t="s">
        <v>4638</v>
      </c>
      <c r="D4570" t="s">
        <v>4638</v>
      </c>
      <c r="E4570">
        <v>30860309</v>
      </c>
      <c r="F4570" t="s">
        <v>29</v>
      </c>
      <c r="G4570">
        <v>0</v>
      </c>
      <c r="H4570">
        <v>0</v>
      </c>
      <c r="I4570">
        <v>0</v>
      </c>
      <c r="J4570">
        <f t="shared" si="995"/>
        <v>0</v>
      </c>
      <c r="K4570" t="str">
        <f t="shared" si="996"/>
        <v>Modelamiento</v>
      </c>
      <c r="L4570">
        <f t="shared" si="997"/>
        <v>1</v>
      </c>
      <c r="M4570">
        <v>34</v>
      </c>
      <c r="N4570" t="str">
        <f t="shared" si="998"/>
        <v>&lt;=35</v>
      </c>
      <c r="O4570" t="s">
        <v>56</v>
      </c>
      <c r="P4570" t="s">
        <v>35</v>
      </c>
      <c r="Q4570">
        <v>34212</v>
      </c>
      <c r="R4570">
        <v>2473</v>
      </c>
      <c r="S4570" t="str">
        <f t="shared" si="999"/>
        <v>&lt;=2500</v>
      </c>
      <c r="T4570">
        <v>1038</v>
      </c>
      <c r="U4570" t="str">
        <f t="shared" si="1000"/>
        <v>&lt;=1100</v>
      </c>
      <c r="V4570" t="s">
        <v>612</v>
      </c>
      <c r="W4570">
        <v>33715</v>
      </c>
      <c r="X4570" s="12">
        <f t="shared" si="1001"/>
        <v>7.3350140886845619E-2</v>
      </c>
      <c r="Y4570" t="str">
        <f t="shared" si="1002"/>
        <v>&gt;0.06</v>
      </c>
      <c r="Z4570" t="s">
        <v>32</v>
      </c>
      <c r="AA4570">
        <v>4</v>
      </c>
      <c r="AB4570">
        <v>3968.84</v>
      </c>
      <c r="AC4570" t="str">
        <f t="shared" si="1003"/>
        <v>&lt;=4000</v>
      </c>
      <c r="AD4570">
        <v>1780</v>
      </c>
      <c r="AE4570" t="str">
        <f t="shared" si="1004"/>
        <v>&gt;120</v>
      </c>
      <c r="AF4570">
        <v>3968.84</v>
      </c>
      <c r="AG4570" t="str">
        <f t="shared" si="1005"/>
        <v>&lt;=4000</v>
      </c>
      <c r="AH4570">
        <v>2100</v>
      </c>
      <c r="AI4570" t="str">
        <f t="shared" si="1006"/>
        <v>&lt;=3000</v>
      </c>
      <c r="AJ4570">
        <v>0</v>
      </c>
      <c r="AK4570" t="str">
        <f t="shared" si="1007"/>
        <v>=0</v>
      </c>
      <c r="AL4570">
        <v>5</v>
      </c>
      <c r="AM4570">
        <v>0</v>
      </c>
      <c r="AN4570">
        <v>5</v>
      </c>
      <c r="AO4570" t="s">
        <v>32</v>
      </c>
      <c r="AP4570">
        <v>8</v>
      </c>
    </row>
    <row r="4571" spans="1:42" x14ac:dyDescent="0.25">
      <c r="A4571">
        <v>201910</v>
      </c>
      <c r="B4571" t="str">
        <f t="shared" si="994"/>
        <v>2019-II</v>
      </c>
      <c r="C4571" t="s">
        <v>4639</v>
      </c>
      <c r="D4571" t="s">
        <v>4639</v>
      </c>
      <c r="E4571">
        <v>30882947</v>
      </c>
      <c r="F4571" t="s">
        <v>29</v>
      </c>
      <c r="G4571">
        <v>0</v>
      </c>
      <c r="H4571">
        <v>0</v>
      </c>
      <c r="I4571">
        <v>0</v>
      </c>
      <c r="J4571">
        <f t="shared" si="995"/>
        <v>0</v>
      </c>
      <c r="K4571" t="str">
        <f t="shared" si="996"/>
        <v>Modelamiento</v>
      </c>
      <c r="L4571">
        <f t="shared" si="997"/>
        <v>1</v>
      </c>
      <c r="M4571">
        <v>46</v>
      </c>
      <c r="N4571" t="str">
        <f t="shared" si="998"/>
        <v>&lt;=50</v>
      </c>
      <c r="O4571" t="s">
        <v>72</v>
      </c>
      <c r="P4571" t="s">
        <v>39</v>
      </c>
      <c r="Q4571">
        <v>38159</v>
      </c>
      <c r="R4571">
        <v>500</v>
      </c>
      <c r="S4571" t="str">
        <f t="shared" si="999"/>
        <v>&lt;=500</v>
      </c>
      <c r="T4571">
        <v>1157</v>
      </c>
      <c r="U4571" t="str">
        <f t="shared" si="1000"/>
        <v>&lt;=1200</v>
      </c>
      <c r="V4571" t="s">
        <v>1407</v>
      </c>
      <c r="W4571">
        <v>35659</v>
      </c>
      <c r="X4571" s="12">
        <f t="shared" si="1001"/>
        <v>1.4021705600269217E-2</v>
      </c>
      <c r="Y4571" t="str">
        <f t="shared" si="1002"/>
        <v>&lt;=0.02</v>
      </c>
      <c r="Z4571" t="s">
        <v>32</v>
      </c>
      <c r="AA4571">
        <v>3</v>
      </c>
      <c r="AB4571">
        <v>3532.64</v>
      </c>
      <c r="AC4571" t="str">
        <f t="shared" si="1003"/>
        <v>&lt;=4000</v>
      </c>
      <c r="AD4571">
        <v>380</v>
      </c>
      <c r="AE4571" t="str">
        <f t="shared" si="1004"/>
        <v>&gt;120</v>
      </c>
      <c r="AF4571">
        <v>1162.96</v>
      </c>
      <c r="AG4571" t="str">
        <f t="shared" si="1005"/>
        <v>&lt;=2000</v>
      </c>
      <c r="AH4571">
        <v>3197.03</v>
      </c>
      <c r="AI4571" t="str">
        <f t="shared" si="1006"/>
        <v>&lt;=4000</v>
      </c>
      <c r="AJ4571">
        <v>1</v>
      </c>
      <c r="AK4571" t="str">
        <f t="shared" si="1007"/>
        <v>&gt;0.9</v>
      </c>
      <c r="AL4571">
        <v>12</v>
      </c>
      <c r="AM4571">
        <v>0</v>
      </c>
      <c r="AN4571">
        <v>0</v>
      </c>
      <c r="AO4571" t="s">
        <v>32</v>
      </c>
      <c r="AP4571" t="s">
        <v>32</v>
      </c>
    </row>
    <row r="4572" spans="1:42" x14ac:dyDescent="0.25">
      <c r="A4572">
        <v>201910</v>
      </c>
      <c r="B4572" t="str">
        <f t="shared" si="994"/>
        <v>2019-II</v>
      </c>
      <c r="C4572" t="s">
        <v>4640</v>
      </c>
      <c r="D4572" t="s">
        <v>4640</v>
      </c>
      <c r="E4572">
        <v>30870935</v>
      </c>
      <c r="F4572" t="s">
        <v>29</v>
      </c>
      <c r="G4572">
        <v>0</v>
      </c>
      <c r="H4572">
        <v>0</v>
      </c>
      <c r="I4572">
        <v>0</v>
      </c>
      <c r="J4572">
        <f t="shared" si="995"/>
        <v>0</v>
      </c>
      <c r="K4572" t="str">
        <f t="shared" si="996"/>
        <v>Modelamiento</v>
      </c>
      <c r="L4572">
        <f t="shared" si="997"/>
        <v>1</v>
      </c>
      <c r="M4572">
        <v>28</v>
      </c>
      <c r="N4572" t="str">
        <f t="shared" si="998"/>
        <v>&lt;=30</v>
      </c>
      <c r="O4572" t="s">
        <v>56</v>
      </c>
      <c r="P4572" t="s">
        <v>35</v>
      </c>
      <c r="Q4572">
        <v>43430</v>
      </c>
      <c r="R4572">
        <v>1031</v>
      </c>
      <c r="S4572" t="str">
        <f t="shared" si="999"/>
        <v>&lt;=1500</v>
      </c>
      <c r="T4572">
        <v>1314</v>
      </c>
      <c r="U4572" t="str">
        <f t="shared" si="1000"/>
        <v>&lt;=1400</v>
      </c>
      <c r="V4572" t="s">
        <v>597</v>
      </c>
      <c r="W4572">
        <v>41491</v>
      </c>
      <c r="X4572" s="12">
        <f t="shared" si="1001"/>
        <v>2.484876238220337E-2</v>
      </c>
      <c r="Y4572" t="str">
        <f t="shared" si="1002"/>
        <v>&lt;=0.03</v>
      </c>
      <c r="Z4572" t="s">
        <v>32</v>
      </c>
      <c r="AA4572">
        <v>4</v>
      </c>
      <c r="AB4572">
        <v>905.08</v>
      </c>
      <c r="AC4572" t="str">
        <f t="shared" si="1003"/>
        <v>&lt;=1000</v>
      </c>
      <c r="AD4572">
        <v>832</v>
      </c>
      <c r="AE4572" t="str">
        <f t="shared" si="1004"/>
        <v>&gt;120</v>
      </c>
      <c r="AF4572">
        <v>905.08</v>
      </c>
      <c r="AG4572" t="str">
        <f t="shared" si="1005"/>
        <v>&lt;=1000</v>
      </c>
      <c r="AH4572" t="s">
        <v>32</v>
      </c>
      <c r="AI4572" t="str">
        <f t="shared" si="1006"/>
        <v/>
      </c>
      <c r="AJ4572" t="s">
        <v>32</v>
      </c>
      <c r="AK4572" t="str">
        <f t="shared" si="1007"/>
        <v/>
      </c>
      <c r="AL4572">
        <v>10</v>
      </c>
      <c r="AM4572">
        <v>0</v>
      </c>
      <c r="AN4572">
        <v>10</v>
      </c>
      <c r="AO4572" t="s">
        <v>32</v>
      </c>
      <c r="AP4572">
        <v>3</v>
      </c>
    </row>
    <row r="4573" spans="1:42" x14ac:dyDescent="0.25">
      <c r="A4573">
        <v>201910</v>
      </c>
      <c r="B4573" t="str">
        <f t="shared" si="994"/>
        <v>2019-II</v>
      </c>
      <c r="C4573" t="s">
        <v>4641</v>
      </c>
      <c r="D4573" t="s">
        <v>4641</v>
      </c>
      <c r="E4573">
        <v>30855315</v>
      </c>
      <c r="F4573" t="s">
        <v>29</v>
      </c>
      <c r="G4573">
        <v>1</v>
      </c>
      <c r="H4573">
        <v>0</v>
      </c>
      <c r="I4573">
        <v>0</v>
      </c>
      <c r="J4573">
        <f t="shared" si="995"/>
        <v>0</v>
      </c>
      <c r="K4573" t="str">
        <f t="shared" si="996"/>
        <v>Modelamiento</v>
      </c>
      <c r="L4573">
        <f t="shared" si="997"/>
        <v>1</v>
      </c>
      <c r="M4573">
        <v>25</v>
      </c>
      <c r="N4573" t="str">
        <f t="shared" si="998"/>
        <v>&lt;=25</v>
      </c>
      <c r="O4573" t="s">
        <v>56</v>
      </c>
      <c r="P4573" t="s">
        <v>39</v>
      </c>
      <c r="Q4573">
        <v>37597</v>
      </c>
      <c r="R4573">
        <v>1031</v>
      </c>
      <c r="S4573" t="str">
        <f t="shared" si="999"/>
        <v>&lt;=1500</v>
      </c>
      <c r="T4573">
        <v>1140</v>
      </c>
      <c r="U4573" t="str">
        <f t="shared" si="1000"/>
        <v>&lt;=1200</v>
      </c>
      <c r="V4573" t="s">
        <v>589</v>
      </c>
      <c r="W4573">
        <v>35658</v>
      </c>
      <c r="X4573" s="12">
        <f t="shared" si="1001"/>
        <v>2.8913567782825732E-2</v>
      </c>
      <c r="Y4573" t="str">
        <f t="shared" si="1002"/>
        <v>&lt;=0.03</v>
      </c>
      <c r="Z4573" t="s">
        <v>32</v>
      </c>
      <c r="AA4573">
        <v>4</v>
      </c>
      <c r="AB4573">
        <v>1202.08</v>
      </c>
      <c r="AC4573" t="str">
        <f t="shared" si="1003"/>
        <v>&lt;=2000</v>
      </c>
      <c r="AD4573">
        <v>1140</v>
      </c>
      <c r="AE4573" t="str">
        <f t="shared" si="1004"/>
        <v>&gt;120</v>
      </c>
      <c r="AF4573">
        <v>1202.08</v>
      </c>
      <c r="AG4573" t="str">
        <f t="shared" si="1005"/>
        <v>&lt;=2000</v>
      </c>
      <c r="AH4573" t="s">
        <v>32</v>
      </c>
      <c r="AI4573" t="str">
        <f t="shared" si="1006"/>
        <v/>
      </c>
      <c r="AJ4573" t="s">
        <v>32</v>
      </c>
      <c r="AK4573" t="str">
        <f t="shared" si="1007"/>
        <v/>
      </c>
      <c r="AL4573">
        <v>12</v>
      </c>
      <c r="AM4573">
        <v>0</v>
      </c>
      <c r="AN4573">
        <v>12</v>
      </c>
      <c r="AO4573" t="s">
        <v>32</v>
      </c>
      <c r="AP4573">
        <v>1</v>
      </c>
    </row>
    <row r="4574" spans="1:42" x14ac:dyDescent="0.25">
      <c r="A4574">
        <v>201910</v>
      </c>
      <c r="B4574" t="str">
        <f t="shared" si="994"/>
        <v>2019-II</v>
      </c>
      <c r="C4574" t="s">
        <v>4642</v>
      </c>
      <c r="D4574" t="s">
        <v>4642</v>
      </c>
      <c r="E4574">
        <v>30873425</v>
      </c>
      <c r="F4574" t="s">
        <v>29</v>
      </c>
      <c r="G4574">
        <v>1</v>
      </c>
      <c r="H4574">
        <v>0</v>
      </c>
      <c r="I4574">
        <v>0</v>
      </c>
      <c r="J4574">
        <f t="shared" si="995"/>
        <v>0</v>
      </c>
      <c r="K4574" t="str">
        <f t="shared" si="996"/>
        <v>Modelamiento</v>
      </c>
      <c r="L4574">
        <f t="shared" si="997"/>
        <v>1</v>
      </c>
      <c r="M4574">
        <v>24</v>
      </c>
      <c r="N4574" t="str">
        <f t="shared" si="998"/>
        <v>&lt;=25</v>
      </c>
      <c r="O4574" t="s">
        <v>72</v>
      </c>
      <c r="P4574" t="s">
        <v>35</v>
      </c>
      <c r="Q4574">
        <v>40191</v>
      </c>
      <c r="R4574">
        <v>500</v>
      </c>
      <c r="S4574" t="str">
        <f t="shared" si="999"/>
        <v>&lt;=500</v>
      </c>
      <c r="T4574">
        <v>1243</v>
      </c>
      <c r="U4574" t="str">
        <f t="shared" si="1000"/>
        <v>&lt;=1300</v>
      </c>
      <c r="V4574" t="s">
        <v>585</v>
      </c>
      <c r="W4574">
        <v>37721</v>
      </c>
      <c r="X4574" s="12">
        <f t="shared" si="1001"/>
        <v>1.3255215927467458E-2</v>
      </c>
      <c r="Y4574" t="str">
        <f t="shared" si="1002"/>
        <v>&lt;=0.02</v>
      </c>
      <c r="Z4574" t="s">
        <v>32</v>
      </c>
      <c r="AA4574">
        <v>0</v>
      </c>
      <c r="AB4574">
        <v>7697.81</v>
      </c>
      <c r="AC4574" t="str">
        <f t="shared" si="1003"/>
        <v>&gt;5000</v>
      </c>
      <c r="AD4574">
        <v>0</v>
      </c>
      <c r="AE4574" t="str">
        <f t="shared" si="1004"/>
        <v>=0</v>
      </c>
      <c r="AF4574">
        <v>0</v>
      </c>
      <c r="AG4574" t="str">
        <f t="shared" si="1005"/>
        <v>&lt;=500</v>
      </c>
      <c r="AH4574" t="s">
        <v>32</v>
      </c>
      <c r="AI4574" t="str">
        <f t="shared" si="1006"/>
        <v/>
      </c>
      <c r="AJ4574" t="s">
        <v>32</v>
      </c>
      <c r="AK4574" t="str">
        <f t="shared" si="1007"/>
        <v/>
      </c>
      <c r="AL4574">
        <v>12</v>
      </c>
      <c r="AM4574">
        <v>12</v>
      </c>
      <c r="AN4574">
        <v>0</v>
      </c>
      <c r="AO4574">
        <v>1</v>
      </c>
      <c r="AP4574" t="s">
        <v>32</v>
      </c>
    </row>
    <row r="4575" spans="1:42" x14ac:dyDescent="0.25">
      <c r="A4575">
        <v>201910</v>
      </c>
      <c r="B4575" t="str">
        <f t="shared" si="994"/>
        <v>2019-II</v>
      </c>
      <c r="C4575" t="s">
        <v>4643</v>
      </c>
      <c r="D4575" t="s">
        <v>4643</v>
      </c>
      <c r="E4575">
        <v>30884468</v>
      </c>
      <c r="F4575" t="s">
        <v>29</v>
      </c>
      <c r="G4575">
        <v>0</v>
      </c>
      <c r="H4575">
        <v>0</v>
      </c>
      <c r="I4575">
        <v>0</v>
      </c>
      <c r="J4575">
        <f t="shared" si="995"/>
        <v>0</v>
      </c>
      <c r="K4575" t="str">
        <f t="shared" si="996"/>
        <v>Modelamiento</v>
      </c>
      <c r="L4575">
        <f t="shared" si="997"/>
        <v>1</v>
      </c>
      <c r="M4575">
        <v>50</v>
      </c>
      <c r="N4575" t="str">
        <f t="shared" si="998"/>
        <v>&lt;=50</v>
      </c>
      <c r="O4575" t="s">
        <v>56</v>
      </c>
      <c r="P4575" t="s">
        <v>31</v>
      </c>
      <c r="Q4575">
        <v>31325</v>
      </c>
      <c r="R4575">
        <v>500</v>
      </c>
      <c r="S4575" t="str">
        <f t="shared" si="999"/>
        <v>&lt;=500</v>
      </c>
      <c r="T4575">
        <v>948</v>
      </c>
      <c r="U4575" t="str">
        <f t="shared" si="1000"/>
        <v>&lt;=1000</v>
      </c>
      <c r="V4575" t="s">
        <v>597</v>
      </c>
      <c r="W4575">
        <v>28855</v>
      </c>
      <c r="X4575" s="12">
        <f t="shared" si="1001"/>
        <v>1.7328019407381736E-2</v>
      </c>
      <c r="Y4575" t="str">
        <f t="shared" si="1002"/>
        <v>&lt;=0.02</v>
      </c>
      <c r="Z4575" t="s">
        <v>32</v>
      </c>
      <c r="AA4575">
        <v>4</v>
      </c>
      <c r="AB4575">
        <v>1125.7</v>
      </c>
      <c r="AC4575" t="str">
        <f t="shared" si="1003"/>
        <v>&lt;=2000</v>
      </c>
      <c r="AD4575">
        <v>698</v>
      </c>
      <c r="AE4575" t="str">
        <f t="shared" si="1004"/>
        <v>&gt;120</v>
      </c>
      <c r="AF4575">
        <v>1125.7</v>
      </c>
      <c r="AG4575" t="str">
        <f t="shared" si="1005"/>
        <v>&lt;=2000</v>
      </c>
      <c r="AH4575" t="s">
        <v>32</v>
      </c>
      <c r="AI4575" t="str">
        <f t="shared" si="1006"/>
        <v/>
      </c>
      <c r="AJ4575" t="s">
        <v>32</v>
      </c>
      <c r="AK4575" t="str">
        <f t="shared" si="1007"/>
        <v/>
      </c>
      <c r="AL4575">
        <v>12</v>
      </c>
      <c r="AM4575">
        <v>0</v>
      </c>
      <c r="AN4575">
        <v>12</v>
      </c>
      <c r="AO4575" t="s">
        <v>32</v>
      </c>
      <c r="AP4575">
        <v>1</v>
      </c>
    </row>
    <row r="4576" spans="1:42" x14ac:dyDescent="0.25">
      <c r="A4576">
        <v>201910</v>
      </c>
      <c r="B4576" t="str">
        <f t="shared" si="994"/>
        <v>2019-II</v>
      </c>
      <c r="C4576" t="s">
        <v>4644</v>
      </c>
      <c r="D4576" t="s">
        <v>4644</v>
      </c>
      <c r="E4576">
        <v>30884891</v>
      </c>
      <c r="F4576" t="s">
        <v>29</v>
      </c>
      <c r="G4576">
        <v>1</v>
      </c>
      <c r="H4576">
        <v>0</v>
      </c>
      <c r="I4576">
        <v>0</v>
      </c>
      <c r="J4576">
        <f t="shared" si="995"/>
        <v>0</v>
      </c>
      <c r="K4576" t="str">
        <f t="shared" si="996"/>
        <v>Modelamiento</v>
      </c>
      <c r="L4576">
        <f t="shared" si="997"/>
        <v>1</v>
      </c>
      <c r="M4576">
        <v>29</v>
      </c>
      <c r="N4576" t="str">
        <f t="shared" si="998"/>
        <v>&lt;=30</v>
      </c>
      <c r="O4576" t="s">
        <v>56</v>
      </c>
      <c r="P4576" t="s">
        <v>39</v>
      </c>
      <c r="Q4576">
        <v>34241</v>
      </c>
      <c r="R4576">
        <v>500</v>
      </c>
      <c r="S4576" t="str">
        <f t="shared" si="999"/>
        <v>&lt;=500</v>
      </c>
      <c r="T4576">
        <v>1037</v>
      </c>
      <c r="U4576" t="str">
        <f t="shared" si="1000"/>
        <v>&lt;=1100</v>
      </c>
      <c r="V4576" t="s">
        <v>589</v>
      </c>
      <c r="W4576">
        <v>31771</v>
      </c>
      <c r="X4576" s="12">
        <f t="shared" si="1001"/>
        <v>1.5737622360013848E-2</v>
      </c>
      <c r="Y4576" t="str">
        <f t="shared" si="1002"/>
        <v>&lt;=0.02</v>
      </c>
      <c r="Z4576" t="s">
        <v>32</v>
      </c>
      <c r="AA4576">
        <v>9</v>
      </c>
      <c r="AB4576" t="s">
        <v>32</v>
      </c>
      <c r="AC4576" t="str">
        <f t="shared" si="1003"/>
        <v/>
      </c>
      <c r="AD4576" t="s">
        <v>32</v>
      </c>
      <c r="AE4576" t="str">
        <f t="shared" si="1004"/>
        <v/>
      </c>
      <c r="AF4576" t="s">
        <v>32</v>
      </c>
      <c r="AG4576" t="str">
        <f t="shared" si="1005"/>
        <v/>
      </c>
      <c r="AH4576" t="s">
        <v>32</v>
      </c>
      <c r="AI4576" t="str">
        <f t="shared" si="1006"/>
        <v/>
      </c>
      <c r="AJ4576" t="s">
        <v>32</v>
      </c>
      <c r="AK4576" t="str">
        <f t="shared" si="1007"/>
        <v/>
      </c>
      <c r="AL4576">
        <v>0</v>
      </c>
      <c r="AM4576">
        <v>0</v>
      </c>
      <c r="AN4576">
        <v>0</v>
      </c>
      <c r="AO4576" t="s">
        <v>32</v>
      </c>
      <c r="AP4576" t="s">
        <v>32</v>
      </c>
    </row>
    <row r="4577" spans="1:42" x14ac:dyDescent="0.25">
      <c r="A4577">
        <v>201910</v>
      </c>
      <c r="B4577" t="str">
        <f t="shared" si="994"/>
        <v>2019-II</v>
      </c>
      <c r="C4577" t="s">
        <v>4645</v>
      </c>
      <c r="D4577" t="s">
        <v>4645</v>
      </c>
      <c r="E4577">
        <v>30883843</v>
      </c>
      <c r="F4577" t="s">
        <v>29</v>
      </c>
      <c r="G4577">
        <v>0</v>
      </c>
      <c r="H4577">
        <v>0</v>
      </c>
      <c r="I4577">
        <v>0</v>
      </c>
      <c r="J4577">
        <f t="shared" si="995"/>
        <v>0</v>
      </c>
      <c r="K4577" t="str">
        <f t="shared" si="996"/>
        <v>Modelamiento</v>
      </c>
      <c r="L4577">
        <f t="shared" si="997"/>
        <v>1</v>
      </c>
      <c r="M4577">
        <v>38</v>
      </c>
      <c r="N4577" t="str">
        <f t="shared" si="998"/>
        <v>&lt;=40</v>
      </c>
      <c r="O4577" t="s">
        <v>56</v>
      </c>
      <c r="P4577" t="s">
        <v>39</v>
      </c>
      <c r="Q4577">
        <v>30175</v>
      </c>
      <c r="R4577">
        <v>1649</v>
      </c>
      <c r="S4577" t="str">
        <f t="shared" si="999"/>
        <v>&lt;=2000</v>
      </c>
      <c r="T4577">
        <v>916</v>
      </c>
      <c r="U4577" t="str">
        <f t="shared" si="1000"/>
        <v>&lt;=1000</v>
      </c>
      <c r="V4577" t="s">
        <v>614</v>
      </c>
      <c r="W4577">
        <v>28854</v>
      </c>
      <c r="X4577" s="12">
        <f t="shared" si="1001"/>
        <v>5.7149788590836623E-2</v>
      </c>
      <c r="Y4577" t="str">
        <f t="shared" si="1002"/>
        <v>&lt;=0.06</v>
      </c>
      <c r="Z4577" t="s">
        <v>32</v>
      </c>
      <c r="AA4577">
        <v>9</v>
      </c>
      <c r="AB4577" t="s">
        <v>32</v>
      </c>
      <c r="AC4577" t="str">
        <f t="shared" si="1003"/>
        <v/>
      </c>
      <c r="AD4577" t="s">
        <v>32</v>
      </c>
      <c r="AE4577" t="str">
        <f t="shared" si="1004"/>
        <v/>
      </c>
      <c r="AF4577" t="s">
        <v>32</v>
      </c>
      <c r="AG4577" t="str">
        <f t="shared" si="1005"/>
        <v/>
      </c>
      <c r="AH4577" t="s">
        <v>32</v>
      </c>
      <c r="AI4577" t="str">
        <f t="shared" si="1006"/>
        <v/>
      </c>
      <c r="AJ4577" t="s">
        <v>32</v>
      </c>
      <c r="AK4577" t="str">
        <f t="shared" si="1007"/>
        <v/>
      </c>
      <c r="AL4577">
        <v>0</v>
      </c>
      <c r="AM4577">
        <v>0</v>
      </c>
      <c r="AN4577">
        <v>0</v>
      </c>
      <c r="AO4577" t="s">
        <v>32</v>
      </c>
      <c r="AP4577" t="s">
        <v>32</v>
      </c>
    </row>
    <row r="4578" spans="1:42" x14ac:dyDescent="0.25">
      <c r="A4578">
        <v>201910</v>
      </c>
      <c r="B4578" t="str">
        <f t="shared" si="994"/>
        <v>2019-II</v>
      </c>
      <c r="C4578" t="s">
        <v>4646</v>
      </c>
      <c r="D4578" t="s">
        <v>4646</v>
      </c>
      <c r="E4578">
        <v>30887105</v>
      </c>
      <c r="F4578" t="s">
        <v>29</v>
      </c>
      <c r="G4578">
        <v>0</v>
      </c>
      <c r="H4578">
        <v>0</v>
      </c>
      <c r="I4578">
        <v>0</v>
      </c>
      <c r="J4578">
        <f t="shared" si="995"/>
        <v>0</v>
      </c>
      <c r="K4578" t="str">
        <f t="shared" si="996"/>
        <v>Modelamiento</v>
      </c>
      <c r="L4578">
        <f t="shared" si="997"/>
        <v>1</v>
      </c>
      <c r="M4578">
        <v>47</v>
      </c>
      <c r="N4578" t="str">
        <f t="shared" si="998"/>
        <v>&lt;=50</v>
      </c>
      <c r="O4578" t="s">
        <v>56</v>
      </c>
      <c r="P4578" t="s">
        <v>39</v>
      </c>
      <c r="Q4578">
        <v>37597</v>
      </c>
      <c r="R4578">
        <v>1031</v>
      </c>
      <c r="S4578" t="str">
        <f t="shared" si="999"/>
        <v>&lt;=1500</v>
      </c>
      <c r="T4578">
        <v>1137</v>
      </c>
      <c r="U4578" t="str">
        <f t="shared" si="1000"/>
        <v>&lt;=1200</v>
      </c>
      <c r="V4578" t="s">
        <v>585</v>
      </c>
      <c r="W4578">
        <v>35658</v>
      </c>
      <c r="X4578" s="12">
        <f t="shared" si="1001"/>
        <v>2.8913567782825732E-2</v>
      </c>
      <c r="Y4578" t="str">
        <f t="shared" si="1002"/>
        <v>&lt;=0.03</v>
      </c>
      <c r="Z4578" t="s">
        <v>32</v>
      </c>
      <c r="AA4578">
        <v>9</v>
      </c>
      <c r="AB4578" t="s">
        <v>32</v>
      </c>
      <c r="AC4578" t="str">
        <f t="shared" si="1003"/>
        <v/>
      </c>
      <c r="AD4578" t="s">
        <v>32</v>
      </c>
      <c r="AE4578" t="str">
        <f t="shared" si="1004"/>
        <v/>
      </c>
      <c r="AF4578" t="s">
        <v>32</v>
      </c>
      <c r="AG4578" t="str">
        <f t="shared" si="1005"/>
        <v/>
      </c>
      <c r="AH4578" t="s">
        <v>32</v>
      </c>
      <c r="AI4578" t="str">
        <f t="shared" si="1006"/>
        <v/>
      </c>
      <c r="AJ4578" t="s">
        <v>32</v>
      </c>
      <c r="AK4578" t="str">
        <f t="shared" si="1007"/>
        <v/>
      </c>
      <c r="AL4578">
        <v>0</v>
      </c>
      <c r="AM4578">
        <v>0</v>
      </c>
      <c r="AN4578">
        <v>0</v>
      </c>
      <c r="AO4578" t="s">
        <v>32</v>
      </c>
      <c r="AP4578" t="s">
        <v>32</v>
      </c>
    </row>
    <row r="4579" spans="1:42" x14ac:dyDescent="0.25">
      <c r="A4579">
        <v>201910</v>
      </c>
      <c r="B4579" t="str">
        <f t="shared" si="994"/>
        <v>2019-II</v>
      </c>
      <c r="C4579" t="s">
        <v>4647</v>
      </c>
      <c r="D4579" t="s">
        <v>4647</v>
      </c>
      <c r="E4579">
        <v>30885545</v>
      </c>
      <c r="F4579" t="s">
        <v>29</v>
      </c>
      <c r="G4579">
        <v>0</v>
      </c>
      <c r="H4579">
        <v>1</v>
      </c>
      <c r="I4579">
        <v>0</v>
      </c>
      <c r="J4579">
        <f t="shared" si="995"/>
        <v>0</v>
      </c>
      <c r="K4579" t="str">
        <f t="shared" si="996"/>
        <v>Indeterminado</v>
      </c>
      <c r="L4579">
        <f t="shared" si="997"/>
        <v>1</v>
      </c>
      <c r="M4579">
        <v>40</v>
      </c>
      <c r="N4579" t="str">
        <f t="shared" si="998"/>
        <v>&lt;=40</v>
      </c>
      <c r="O4579" t="s">
        <v>56</v>
      </c>
      <c r="P4579" t="s">
        <v>39</v>
      </c>
      <c r="Q4579">
        <v>35786</v>
      </c>
      <c r="R4579">
        <v>1649</v>
      </c>
      <c r="S4579" t="str">
        <f t="shared" si="999"/>
        <v>&lt;=2000</v>
      </c>
      <c r="T4579">
        <v>1085</v>
      </c>
      <c r="U4579" t="str">
        <f t="shared" si="1000"/>
        <v>&lt;=1100</v>
      </c>
      <c r="V4579" t="s">
        <v>612</v>
      </c>
      <c r="W4579">
        <v>33715</v>
      </c>
      <c r="X4579" s="12">
        <f t="shared" si="1001"/>
        <v>4.890998072074744E-2</v>
      </c>
      <c r="Y4579" t="str">
        <f t="shared" si="1002"/>
        <v>&lt;=0.05</v>
      </c>
      <c r="Z4579" t="s">
        <v>32</v>
      </c>
      <c r="AA4579">
        <v>9</v>
      </c>
      <c r="AB4579" t="s">
        <v>32</v>
      </c>
      <c r="AC4579" t="str">
        <f t="shared" si="1003"/>
        <v/>
      </c>
      <c r="AD4579" t="s">
        <v>32</v>
      </c>
      <c r="AE4579" t="str">
        <f t="shared" si="1004"/>
        <v/>
      </c>
      <c r="AF4579" t="s">
        <v>32</v>
      </c>
      <c r="AG4579" t="str">
        <f t="shared" si="1005"/>
        <v/>
      </c>
      <c r="AH4579" t="s">
        <v>32</v>
      </c>
      <c r="AI4579" t="str">
        <f t="shared" si="1006"/>
        <v/>
      </c>
      <c r="AJ4579" t="s">
        <v>32</v>
      </c>
      <c r="AK4579" t="str">
        <f t="shared" si="1007"/>
        <v/>
      </c>
      <c r="AL4579">
        <v>0</v>
      </c>
      <c r="AM4579">
        <v>0</v>
      </c>
      <c r="AN4579">
        <v>0</v>
      </c>
      <c r="AO4579" t="s">
        <v>32</v>
      </c>
      <c r="AP4579" t="s">
        <v>32</v>
      </c>
    </row>
    <row r="4580" spans="1:42" x14ac:dyDescent="0.25">
      <c r="A4580">
        <v>201910</v>
      </c>
      <c r="B4580" t="str">
        <f t="shared" si="994"/>
        <v>2019-II</v>
      </c>
      <c r="C4580" t="s">
        <v>4648</v>
      </c>
      <c r="D4580" t="s">
        <v>4648</v>
      </c>
      <c r="E4580">
        <v>30887487</v>
      </c>
      <c r="F4580" t="s">
        <v>29</v>
      </c>
      <c r="G4580">
        <v>0</v>
      </c>
      <c r="H4580">
        <v>0</v>
      </c>
      <c r="I4580">
        <v>0</v>
      </c>
      <c r="J4580">
        <f t="shared" si="995"/>
        <v>0</v>
      </c>
      <c r="K4580" t="str">
        <f t="shared" si="996"/>
        <v>Modelamiento</v>
      </c>
      <c r="L4580">
        <f t="shared" si="997"/>
        <v>1</v>
      </c>
      <c r="M4580">
        <v>45</v>
      </c>
      <c r="N4580" t="str">
        <f t="shared" si="998"/>
        <v>&lt;=45</v>
      </c>
      <c r="O4580" t="s">
        <v>56</v>
      </c>
      <c r="P4580" t="s">
        <v>35</v>
      </c>
      <c r="Q4580">
        <v>28409</v>
      </c>
      <c r="R4580">
        <v>500</v>
      </c>
      <c r="S4580" t="str">
        <f t="shared" si="999"/>
        <v>&lt;=500</v>
      </c>
      <c r="T4580">
        <v>859</v>
      </c>
      <c r="U4580" t="str">
        <f t="shared" si="1000"/>
        <v>&lt;=1000</v>
      </c>
      <c r="V4580" t="s">
        <v>585</v>
      </c>
      <c r="W4580">
        <v>25939</v>
      </c>
      <c r="X4580" s="12">
        <f t="shared" si="1001"/>
        <v>1.9275993677474075E-2</v>
      </c>
      <c r="Y4580" t="str">
        <f t="shared" si="1002"/>
        <v>&lt;=0.02</v>
      </c>
      <c r="Z4580" t="s">
        <v>32</v>
      </c>
      <c r="AA4580">
        <v>9</v>
      </c>
      <c r="AB4580" t="s">
        <v>32</v>
      </c>
      <c r="AC4580" t="str">
        <f t="shared" si="1003"/>
        <v/>
      </c>
      <c r="AD4580" t="s">
        <v>32</v>
      </c>
      <c r="AE4580" t="str">
        <f t="shared" si="1004"/>
        <v/>
      </c>
      <c r="AF4580" t="s">
        <v>32</v>
      </c>
      <c r="AG4580" t="str">
        <f t="shared" si="1005"/>
        <v/>
      </c>
      <c r="AH4580" t="s">
        <v>32</v>
      </c>
      <c r="AI4580" t="str">
        <f t="shared" si="1006"/>
        <v/>
      </c>
      <c r="AJ4580" t="s">
        <v>32</v>
      </c>
      <c r="AK4580" t="str">
        <f t="shared" si="1007"/>
        <v/>
      </c>
      <c r="AL4580">
        <v>0</v>
      </c>
      <c r="AM4580">
        <v>0</v>
      </c>
      <c r="AN4580">
        <v>0</v>
      </c>
      <c r="AO4580" t="s">
        <v>32</v>
      </c>
      <c r="AP4580" t="s">
        <v>32</v>
      </c>
    </row>
    <row r="4581" spans="1:42" x14ac:dyDescent="0.25">
      <c r="A4581">
        <v>201910</v>
      </c>
      <c r="B4581" t="str">
        <f t="shared" si="994"/>
        <v>2019-II</v>
      </c>
      <c r="C4581" t="s">
        <v>4649</v>
      </c>
      <c r="D4581" t="s">
        <v>4649</v>
      </c>
      <c r="E4581">
        <v>30887661</v>
      </c>
      <c r="F4581" t="s">
        <v>29</v>
      </c>
      <c r="G4581">
        <v>0</v>
      </c>
      <c r="H4581">
        <v>0</v>
      </c>
      <c r="I4581">
        <v>0</v>
      </c>
      <c r="J4581">
        <f t="shared" si="995"/>
        <v>0</v>
      </c>
      <c r="K4581" t="str">
        <f t="shared" si="996"/>
        <v>Modelamiento</v>
      </c>
      <c r="L4581">
        <f t="shared" si="997"/>
        <v>1</v>
      </c>
      <c r="M4581">
        <v>29</v>
      </c>
      <c r="N4581" t="str">
        <f t="shared" si="998"/>
        <v>&lt;=30</v>
      </c>
      <c r="O4581" t="s">
        <v>56</v>
      </c>
      <c r="P4581" t="s">
        <v>39</v>
      </c>
      <c r="Q4581">
        <v>41795</v>
      </c>
      <c r="R4581">
        <v>500</v>
      </c>
      <c r="S4581" t="str">
        <f t="shared" si="999"/>
        <v>&lt;=500</v>
      </c>
      <c r="T4581">
        <v>1264</v>
      </c>
      <c r="U4581" t="str">
        <f t="shared" si="1000"/>
        <v>&lt;=1300</v>
      </c>
      <c r="V4581" t="s">
        <v>601</v>
      </c>
      <c r="W4581">
        <v>38575</v>
      </c>
      <c r="X4581" s="12">
        <f t="shared" si="1001"/>
        <v>1.2961762799740765E-2</v>
      </c>
      <c r="Y4581" t="str">
        <f t="shared" si="1002"/>
        <v>&lt;=0.02</v>
      </c>
      <c r="Z4581" t="s">
        <v>32</v>
      </c>
      <c r="AA4581">
        <v>9</v>
      </c>
      <c r="AB4581" t="s">
        <v>32</v>
      </c>
      <c r="AC4581" t="str">
        <f t="shared" si="1003"/>
        <v/>
      </c>
      <c r="AD4581" t="s">
        <v>32</v>
      </c>
      <c r="AE4581" t="str">
        <f t="shared" si="1004"/>
        <v/>
      </c>
      <c r="AF4581" t="s">
        <v>32</v>
      </c>
      <c r="AG4581" t="str">
        <f t="shared" si="1005"/>
        <v/>
      </c>
      <c r="AH4581" t="s">
        <v>32</v>
      </c>
      <c r="AI4581" t="str">
        <f t="shared" si="1006"/>
        <v/>
      </c>
      <c r="AJ4581" t="s">
        <v>32</v>
      </c>
      <c r="AK4581" t="str">
        <f t="shared" si="1007"/>
        <v/>
      </c>
      <c r="AL4581">
        <v>0</v>
      </c>
      <c r="AM4581">
        <v>0</v>
      </c>
      <c r="AN4581">
        <v>0</v>
      </c>
      <c r="AO4581" t="s">
        <v>32</v>
      </c>
      <c r="AP4581" t="s">
        <v>32</v>
      </c>
    </row>
    <row r="4582" spans="1:42" x14ac:dyDescent="0.25">
      <c r="A4582">
        <v>201910</v>
      </c>
      <c r="B4582" t="str">
        <f t="shared" si="994"/>
        <v>2019-II</v>
      </c>
      <c r="C4582" t="s">
        <v>4650</v>
      </c>
      <c r="D4582" t="s">
        <v>4650</v>
      </c>
      <c r="E4582">
        <v>30875267</v>
      </c>
      <c r="F4582" t="s">
        <v>29</v>
      </c>
      <c r="G4582">
        <v>0</v>
      </c>
      <c r="H4582">
        <v>0</v>
      </c>
      <c r="I4582">
        <v>0</v>
      </c>
      <c r="J4582">
        <f t="shared" si="995"/>
        <v>0</v>
      </c>
      <c r="K4582" t="str">
        <f t="shared" si="996"/>
        <v>Modelamiento</v>
      </c>
      <c r="L4582">
        <f t="shared" si="997"/>
        <v>1</v>
      </c>
      <c r="M4582">
        <v>44</v>
      </c>
      <c r="N4582" t="str">
        <f t="shared" si="998"/>
        <v>&lt;=45</v>
      </c>
      <c r="O4582" t="s">
        <v>56</v>
      </c>
      <c r="P4582" t="s">
        <v>39</v>
      </c>
      <c r="Q4582">
        <v>34241</v>
      </c>
      <c r="R4582">
        <v>500</v>
      </c>
      <c r="S4582" t="str">
        <f t="shared" si="999"/>
        <v>&lt;=500</v>
      </c>
      <c r="T4582">
        <v>1037</v>
      </c>
      <c r="U4582" t="str">
        <f t="shared" si="1000"/>
        <v>&lt;=1100</v>
      </c>
      <c r="V4582" t="s">
        <v>597</v>
      </c>
      <c r="W4582">
        <v>31771</v>
      </c>
      <c r="X4582" s="12">
        <f t="shared" si="1001"/>
        <v>1.5737622360013848E-2</v>
      </c>
      <c r="Y4582" t="str">
        <f t="shared" si="1002"/>
        <v>&lt;=0.02</v>
      </c>
      <c r="Z4582" t="s">
        <v>32</v>
      </c>
      <c r="AA4582">
        <v>0</v>
      </c>
      <c r="AB4582">
        <v>4400</v>
      </c>
      <c r="AC4582" t="str">
        <f t="shared" si="1003"/>
        <v>&lt;=5000</v>
      </c>
      <c r="AD4582">
        <v>0</v>
      </c>
      <c r="AE4582" t="str">
        <f t="shared" si="1004"/>
        <v>=0</v>
      </c>
      <c r="AF4582">
        <v>0</v>
      </c>
      <c r="AG4582" t="str">
        <f t="shared" si="1005"/>
        <v>&lt;=500</v>
      </c>
      <c r="AH4582" t="s">
        <v>32</v>
      </c>
      <c r="AI4582" t="str">
        <f t="shared" si="1006"/>
        <v/>
      </c>
      <c r="AJ4582" t="s">
        <v>32</v>
      </c>
      <c r="AK4582" t="str">
        <f t="shared" si="1007"/>
        <v/>
      </c>
      <c r="AL4582">
        <v>4</v>
      </c>
      <c r="AM4582">
        <v>4</v>
      </c>
      <c r="AN4582">
        <v>0</v>
      </c>
      <c r="AO4582">
        <v>1</v>
      </c>
      <c r="AP4582" t="s">
        <v>32</v>
      </c>
    </row>
    <row r="4583" spans="1:42" x14ac:dyDescent="0.25">
      <c r="A4583">
        <v>201910</v>
      </c>
      <c r="B4583" t="str">
        <f t="shared" si="994"/>
        <v>2019-II</v>
      </c>
      <c r="C4583" t="s">
        <v>4651</v>
      </c>
      <c r="D4583" t="s">
        <v>4651</v>
      </c>
      <c r="E4583">
        <v>30885038</v>
      </c>
      <c r="F4583" t="s">
        <v>29</v>
      </c>
      <c r="G4583">
        <v>0</v>
      </c>
      <c r="H4583">
        <v>0</v>
      </c>
      <c r="I4583">
        <v>0</v>
      </c>
      <c r="J4583">
        <f t="shared" si="995"/>
        <v>0</v>
      </c>
      <c r="K4583" t="str">
        <f t="shared" si="996"/>
        <v>Modelamiento</v>
      </c>
      <c r="L4583">
        <f t="shared" si="997"/>
        <v>1</v>
      </c>
      <c r="M4583">
        <v>27</v>
      </c>
      <c r="N4583" t="str">
        <f t="shared" si="998"/>
        <v>&lt;=30</v>
      </c>
      <c r="O4583" t="s">
        <v>56</v>
      </c>
      <c r="P4583" t="s">
        <v>39</v>
      </c>
      <c r="Q4583">
        <v>30925</v>
      </c>
      <c r="R4583">
        <v>1650</v>
      </c>
      <c r="S4583" t="str">
        <f t="shared" si="999"/>
        <v>&lt;=2000</v>
      </c>
      <c r="T4583">
        <v>935</v>
      </c>
      <c r="U4583" t="str">
        <f t="shared" si="1000"/>
        <v>&lt;=1000</v>
      </c>
      <c r="V4583" t="s">
        <v>597</v>
      </c>
      <c r="W4583">
        <v>28855</v>
      </c>
      <c r="X4583" s="12">
        <f t="shared" si="1001"/>
        <v>5.7182464044359727E-2</v>
      </c>
      <c r="Y4583" t="str">
        <f t="shared" si="1002"/>
        <v>&lt;=0.06</v>
      </c>
      <c r="Z4583" t="s">
        <v>32</v>
      </c>
      <c r="AA4583">
        <v>9</v>
      </c>
      <c r="AB4583" t="s">
        <v>32</v>
      </c>
      <c r="AC4583" t="str">
        <f t="shared" si="1003"/>
        <v/>
      </c>
      <c r="AD4583" t="s">
        <v>32</v>
      </c>
      <c r="AE4583" t="str">
        <f t="shared" si="1004"/>
        <v/>
      </c>
      <c r="AF4583" t="s">
        <v>32</v>
      </c>
      <c r="AG4583" t="str">
        <f t="shared" si="1005"/>
        <v/>
      </c>
      <c r="AH4583" t="s">
        <v>32</v>
      </c>
      <c r="AI4583" t="str">
        <f t="shared" si="1006"/>
        <v/>
      </c>
      <c r="AJ4583" t="s">
        <v>32</v>
      </c>
      <c r="AK4583" t="str">
        <f t="shared" si="1007"/>
        <v/>
      </c>
      <c r="AL4583">
        <v>0</v>
      </c>
      <c r="AM4583">
        <v>0</v>
      </c>
      <c r="AN4583">
        <v>0</v>
      </c>
      <c r="AO4583" t="s">
        <v>32</v>
      </c>
      <c r="AP4583" t="s">
        <v>32</v>
      </c>
    </row>
    <row r="4584" spans="1:42" x14ac:dyDescent="0.25">
      <c r="A4584">
        <v>201910</v>
      </c>
      <c r="B4584" t="str">
        <f t="shared" si="994"/>
        <v>2019-II</v>
      </c>
      <c r="C4584" t="s">
        <v>4652</v>
      </c>
      <c r="D4584" t="s">
        <v>4652</v>
      </c>
      <c r="E4584">
        <v>30886483</v>
      </c>
      <c r="F4584" t="s">
        <v>29</v>
      </c>
      <c r="G4584">
        <v>0</v>
      </c>
      <c r="H4584">
        <v>0</v>
      </c>
      <c r="I4584">
        <v>0</v>
      </c>
      <c r="J4584">
        <f t="shared" si="995"/>
        <v>0</v>
      </c>
      <c r="K4584" t="str">
        <f t="shared" si="996"/>
        <v>Modelamiento</v>
      </c>
      <c r="L4584">
        <f t="shared" si="997"/>
        <v>1</v>
      </c>
      <c r="M4584">
        <v>49</v>
      </c>
      <c r="N4584" t="str">
        <f t="shared" si="998"/>
        <v>&lt;=50</v>
      </c>
      <c r="O4584" t="s">
        <v>56</v>
      </c>
      <c r="P4584" t="s">
        <v>69</v>
      </c>
      <c r="Q4584">
        <v>41794</v>
      </c>
      <c r="R4584">
        <v>500</v>
      </c>
      <c r="S4584" t="str">
        <f t="shared" si="999"/>
        <v>&lt;=500</v>
      </c>
      <c r="T4584">
        <v>1267</v>
      </c>
      <c r="U4584" t="str">
        <f t="shared" si="1000"/>
        <v>&lt;=1300</v>
      </c>
      <c r="V4584" t="s">
        <v>4182</v>
      </c>
      <c r="W4584">
        <v>38574</v>
      </c>
      <c r="X4584" s="12">
        <f t="shared" si="1001"/>
        <v>1.2962098823041427E-2</v>
      </c>
      <c r="Y4584" t="str">
        <f t="shared" si="1002"/>
        <v>&lt;=0.02</v>
      </c>
      <c r="Z4584" t="s">
        <v>32</v>
      </c>
      <c r="AA4584">
        <v>4</v>
      </c>
      <c r="AB4584">
        <v>1503.84</v>
      </c>
      <c r="AC4584" t="str">
        <f t="shared" si="1003"/>
        <v>&lt;=2000</v>
      </c>
      <c r="AD4584">
        <v>3793</v>
      </c>
      <c r="AE4584" t="str">
        <f t="shared" si="1004"/>
        <v>&gt;120</v>
      </c>
      <c r="AF4584">
        <v>1503.84</v>
      </c>
      <c r="AG4584" t="str">
        <f t="shared" si="1005"/>
        <v>&lt;=2000</v>
      </c>
      <c r="AH4584" t="s">
        <v>32</v>
      </c>
      <c r="AI4584" t="str">
        <f t="shared" si="1006"/>
        <v/>
      </c>
      <c r="AJ4584" t="s">
        <v>32</v>
      </c>
      <c r="AK4584" t="str">
        <f t="shared" si="1007"/>
        <v/>
      </c>
      <c r="AL4584">
        <v>12</v>
      </c>
      <c r="AM4584">
        <v>0</v>
      </c>
      <c r="AN4584">
        <v>12</v>
      </c>
      <c r="AO4584" t="s">
        <v>32</v>
      </c>
      <c r="AP4584">
        <v>1</v>
      </c>
    </row>
    <row r="4585" spans="1:42" x14ac:dyDescent="0.25">
      <c r="A4585">
        <v>201910</v>
      </c>
      <c r="B4585" t="str">
        <f t="shared" si="994"/>
        <v>2019-II</v>
      </c>
      <c r="C4585" t="s">
        <v>4653</v>
      </c>
      <c r="D4585" t="s">
        <v>4653</v>
      </c>
      <c r="E4585">
        <v>30887173</v>
      </c>
      <c r="F4585" t="s">
        <v>29</v>
      </c>
      <c r="G4585">
        <v>0</v>
      </c>
      <c r="H4585">
        <v>0</v>
      </c>
      <c r="I4585">
        <v>0</v>
      </c>
      <c r="J4585">
        <f t="shared" si="995"/>
        <v>0</v>
      </c>
      <c r="K4585" t="str">
        <f t="shared" si="996"/>
        <v>Modelamiento</v>
      </c>
      <c r="L4585">
        <f t="shared" si="997"/>
        <v>1</v>
      </c>
      <c r="M4585">
        <v>63</v>
      </c>
      <c r="N4585" t="str">
        <f t="shared" si="998"/>
        <v>&gt;60</v>
      </c>
      <c r="O4585" t="s">
        <v>56</v>
      </c>
      <c r="P4585" t="s">
        <v>35</v>
      </c>
      <c r="Q4585">
        <v>28409</v>
      </c>
      <c r="R4585">
        <v>500</v>
      </c>
      <c r="S4585" t="str">
        <f t="shared" si="999"/>
        <v>&lt;=500</v>
      </c>
      <c r="T4585">
        <v>860</v>
      </c>
      <c r="U4585" t="str">
        <f t="shared" si="1000"/>
        <v>&lt;=1000</v>
      </c>
      <c r="V4585" t="s">
        <v>585</v>
      </c>
      <c r="W4585">
        <v>25939</v>
      </c>
      <c r="X4585" s="12">
        <f t="shared" si="1001"/>
        <v>1.9275993677474075E-2</v>
      </c>
      <c r="Y4585" t="str">
        <f t="shared" si="1002"/>
        <v>&lt;=0.02</v>
      </c>
      <c r="Z4585" t="s">
        <v>32</v>
      </c>
      <c r="AA4585">
        <v>9</v>
      </c>
      <c r="AB4585" t="s">
        <v>32</v>
      </c>
      <c r="AC4585" t="str">
        <f t="shared" si="1003"/>
        <v/>
      </c>
      <c r="AD4585" t="s">
        <v>32</v>
      </c>
      <c r="AE4585" t="str">
        <f t="shared" si="1004"/>
        <v/>
      </c>
      <c r="AF4585" t="s">
        <v>32</v>
      </c>
      <c r="AG4585" t="str">
        <f t="shared" si="1005"/>
        <v/>
      </c>
      <c r="AH4585" t="s">
        <v>32</v>
      </c>
      <c r="AI4585" t="str">
        <f t="shared" si="1006"/>
        <v/>
      </c>
      <c r="AJ4585" t="s">
        <v>32</v>
      </c>
      <c r="AK4585" t="str">
        <f t="shared" si="1007"/>
        <v/>
      </c>
      <c r="AL4585">
        <v>0</v>
      </c>
      <c r="AM4585">
        <v>0</v>
      </c>
      <c r="AN4585">
        <v>0</v>
      </c>
      <c r="AO4585" t="s">
        <v>32</v>
      </c>
      <c r="AP4585" t="s">
        <v>32</v>
      </c>
    </row>
    <row r="4586" spans="1:42" x14ac:dyDescent="0.25">
      <c r="A4586">
        <v>201910</v>
      </c>
      <c r="B4586" t="str">
        <f t="shared" si="994"/>
        <v>2019-II</v>
      </c>
      <c r="C4586" t="s">
        <v>4654</v>
      </c>
      <c r="D4586" t="s">
        <v>4654</v>
      </c>
      <c r="E4586">
        <v>30885938</v>
      </c>
      <c r="F4586" t="s">
        <v>29</v>
      </c>
      <c r="G4586">
        <v>0</v>
      </c>
      <c r="H4586">
        <v>0</v>
      </c>
      <c r="I4586">
        <v>0</v>
      </c>
      <c r="J4586">
        <f t="shared" si="995"/>
        <v>0</v>
      </c>
      <c r="K4586" t="str">
        <f t="shared" si="996"/>
        <v>Modelamiento</v>
      </c>
      <c r="L4586">
        <f t="shared" si="997"/>
        <v>1</v>
      </c>
      <c r="M4586">
        <v>28</v>
      </c>
      <c r="N4586" t="str">
        <f t="shared" si="998"/>
        <v>&lt;=30</v>
      </c>
      <c r="O4586" t="s">
        <v>56</v>
      </c>
      <c r="P4586" t="s">
        <v>39</v>
      </c>
      <c r="Q4586">
        <v>41263</v>
      </c>
      <c r="R4586">
        <v>1031</v>
      </c>
      <c r="S4586" t="str">
        <f t="shared" si="999"/>
        <v>&lt;=1500</v>
      </c>
      <c r="T4586">
        <v>1249</v>
      </c>
      <c r="U4586" t="str">
        <f t="shared" si="1000"/>
        <v>&lt;=1300</v>
      </c>
      <c r="V4586" t="s">
        <v>597</v>
      </c>
      <c r="W4586">
        <v>38574</v>
      </c>
      <c r="X4586" s="12">
        <f t="shared" si="1001"/>
        <v>2.6727847773111421E-2</v>
      </c>
      <c r="Y4586" t="str">
        <f t="shared" si="1002"/>
        <v>&lt;=0.03</v>
      </c>
      <c r="Z4586" t="s">
        <v>32</v>
      </c>
      <c r="AA4586">
        <v>2</v>
      </c>
      <c r="AB4586">
        <v>1059.83</v>
      </c>
      <c r="AC4586" t="str">
        <f t="shared" si="1003"/>
        <v>&lt;=2000</v>
      </c>
      <c r="AD4586">
        <v>57</v>
      </c>
      <c r="AE4586" t="str">
        <f t="shared" si="1004"/>
        <v>&lt;=60</v>
      </c>
      <c r="AF4586">
        <v>0</v>
      </c>
      <c r="AG4586" t="str">
        <f t="shared" si="1005"/>
        <v>&lt;=500</v>
      </c>
      <c r="AH4586">
        <v>900</v>
      </c>
      <c r="AI4586" t="str">
        <f t="shared" si="1006"/>
        <v>&lt;=1000</v>
      </c>
      <c r="AJ4586">
        <v>0.95899999999999996</v>
      </c>
      <c r="AK4586" t="str">
        <f t="shared" si="1007"/>
        <v>&gt;0.9</v>
      </c>
      <c r="AL4586">
        <v>8</v>
      </c>
      <c r="AM4586">
        <v>5</v>
      </c>
      <c r="AN4586">
        <v>0</v>
      </c>
      <c r="AO4586">
        <v>4</v>
      </c>
      <c r="AP4586" t="s">
        <v>32</v>
      </c>
    </row>
    <row r="4587" spans="1:42" x14ac:dyDescent="0.25">
      <c r="A4587">
        <v>201910</v>
      </c>
      <c r="B4587" t="str">
        <f t="shared" si="994"/>
        <v>2019-II</v>
      </c>
      <c r="C4587" t="s">
        <v>4655</v>
      </c>
      <c r="D4587" t="s">
        <v>4655</v>
      </c>
      <c r="E4587">
        <v>30872849</v>
      </c>
      <c r="F4587" t="s">
        <v>29</v>
      </c>
      <c r="G4587">
        <v>0</v>
      </c>
      <c r="H4587">
        <v>0</v>
      </c>
      <c r="I4587">
        <v>0</v>
      </c>
      <c r="J4587">
        <f t="shared" si="995"/>
        <v>0</v>
      </c>
      <c r="K4587" t="str">
        <f t="shared" si="996"/>
        <v>Modelamiento</v>
      </c>
      <c r="L4587">
        <f t="shared" si="997"/>
        <v>1</v>
      </c>
      <c r="M4587">
        <v>34</v>
      </c>
      <c r="N4587" t="str">
        <f t="shared" si="998"/>
        <v>&lt;=35</v>
      </c>
      <c r="O4587" t="s">
        <v>56</v>
      </c>
      <c r="P4587" t="s">
        <v>35</v>
      </c>
      <c r="Q4587">
        <v>44710</v>
      </c>
      <c r="R4587">
        <v>500</v>
      </c>
      <c r="S4587" t="str">
        <f t="shared" si="999"/>
        <v>&lt;=500</v>
      </c>
      <c r="T4587">
        <v>1354</v>
      </c>
      <c r="U4587" t="str">
        <f t="shared" si="1000"/>
        <v>&lt;=1400</v>
      </c>
      <c r="V4587" t="s">
        <v>585</v>
      </c>
      <c r="W4587">
        <v>41490</v>
      </c>
      <c r="X4587" s="12">
        <f t="shared" si="1001"/>
        <v>1.2051096649795132E-2</v>
      </c>
      <c r="Y4587" t="str">
        <f t="shared" si="1002"/>
        <v>&lt;=0.02</v>
      </c>
      <c r="Z4587" t="s">
        <v>32</v>
      </c>
      <c r="AA4587">
        <v>0</v>
      </c>
      <c r="AB4587">
        <v>4018.02</v>
      </c>
      <c r="AC4587" t="str">
        <f t="shared" si="1003"/>
        <v>&lt;=5000</v>
      </c>
      <c r="AD4587">
        <v>23</v>
      </c>
      <c r="AE4587" t="str">
        <f t="shared" si="1004"/>
        <v>&lt;=30</v>
      </c>
      <c r="AF4587">
        <v>0</v>
      </c>
      <c r="AG4587" t="str">
        <f t="shared" si="1005"/>
        <v>&lt;=500</v>
      </c>
      <c r="AH4587">
        <v>1000</v>
      </c>
      <c r="AI4587" t="str">
        <f t="shared" si="1006"/>
        <v>&lt;=1000</v>
      </c>
      <c r="AJ4587">
        <v>1</v>
      </c>
      <c r="AK4587" t="str">
        <f t="shared" si="1007"/>
        <v>&gt;0.9</v>
      </c>
      <c r="AL4587">
        <v>10</v>
      </c>
      <c r="AM4587">
        <v>9</v>
      </c>
      <c r="AN4587">
        <v>0</v>
      </c>
      <c r="AO4587">
        <v>2</v>
      </c>
      <c r="AP4587" t="s">
        <v>32</v>
      </c>
    </row>
    <row r="4588" spans="1:42" x14ac:dyDescent="0.25">
      <c r="A4588">
        <v>201910</v>
      </c>
      <c r="B4588" t="str">
        <f t="shared" si="994"/>
        <v>2019-II</v>
      </c>
      <c r="C4588" t="s">
        <v>4656</v>
      </c>
      <c r="D4588" t="s">
        <v>4656</v>
      </c>
      <c r="E4588">
        <v>30888639</v>
      </c>
      <c r="F4588" t="s">
        <v>29</v>
      </c>
      <c r="G4588">
        <v>0</v>
      </c>
      <c r="H4588">
        <v>0</v>
      </c>
      <c r="I4588">
        <v>0</v>
      </c>
      <c r="J4588">
        <f t="shared" si="995"/>
        <v>0</v>
      </c>
      <c r="K4588" t="str">
        <f t="shared" si="996"/>
        <v>Modelamiento</v>
      </c>
      <c r="L4588">
        <f t="shared" si="997"/>
        <v>1</v>
      </c>
      <c r="M4588">
        <v>49</v>
      </c>
      <c r="N4588" t="str">
        <f t="shared" si="998"/>
        <v>&lt;=50</v>
      </c>
      <c r="O4588" t="s">
        <v>72</v>
      </c>
      <c r="P4588" t="s">
        <v>69</v>
      </c>
      <c r="Q4588">
        <v>34991</v>
      </c>
      <c r="R4588">
        <v>500</v>
      </c>
      <c r="S4588" t="str">
        <f t="shared" si="999"/>
        <v>&lt;=500</v>
      </c>
      <c r="T4588">
        <v>1058</v>
      </c>
      <c r="U4588" t="str">
        <f t="shared" si="1000"/>
        <v>&lt;=1100</v>
      </c>
      <c r="V4588" t="s">
        <v>614</v>
      </c>
      <c r="W4588">
        <v>31771</v>
      </c>
      <c r="X4588" s="12">
        <f t="shared" si="1001"/>
        <v>1.5737622360013848E-2</v>
      </c>
      <c r="Y4588" t="str">
        <f t="shared" si="1002"/>
        <v>&lt;=0.02</v>
      </c>
      <c r="Z4588" t="s">
        <v>32</v>
      </c>
      <c r="AA4588">
        <v>4</v>
      </c>
      <c r="AB4588">
        <v>11167.37</v>
      </c>
      <c r="AC4588" t="str">
        <f t="shared" si="1003"/>
        <v>&gt;5000</v>
      </c>
      <c r="AD4588">
        <v>329</v>
      </c>
      <c r="AE4588" t="str">
        <f t="shared" si="1004"/>
        <v>&gt;120</v>
      </c>
      <c r="AF4588">
        <v>3728.36</v>
      </c>
      <c r="AG4588" t="str">
        <f t="shared" si="1005"/>
        <v>&lt;=4000</v>
      </c>
      <c r="AH4588">
        <v>8955.1</v>
      </c>
      <c r="AI4588" t="str">
        <f t="shared" si="1006"/>
        <v>&gt;5000</v>
      </c>
      <c r="AJ4588">
        <v>0.95889999999999997</v>
      </c>
      <c r="AK4588" t="str">
        <f t="shared" si="1007"/>
        <v>&gt;0.9</v>
      </c>
      <c r="AL4588">
        <v>12</v>
      </c>
      <c r="AM4588">
        <v>0</v>
      </c>
      <c r="AN4588">
        <v>0</v>
      </c>
      <c r="AO4588" t="s">
        <v>32</v>
      </c>
      <c r="AP4588" t="s">
        <v>32</v>
      </c>
    </row>
    <row r="4589" spans="1:42" x14ac:dyDescent="0.25">
      <c r="A4589">
        <v>201910</v>
      </c>
      <c r="B4589" t="str">
        <f t="shared" si="994"/>
        <v>2019-II</v>
      </c>
      <c r="C4589" t="s">
        <v>4657</v>
      </c>
      <c r="D4589" t="s">
        <v>4657</v>
      </c>
      <c r="E4589">
        <v>30884839</v>
      </c>
      <c r="F4589" t="s">
        <v>29</v>
      </c>
      <c r="G4589">
        <v>1</v>
      </c>
      <c r="H4589">
        <v>0</v>
      </c>
      <c r="I4589">
        <v>0</v>
      </c>
      <c r="J4589">
        <f t="shared" si="995"/>
        <v>0</v>
      </c>
      <c r="K4589" t="str">
        <f t="shared" si="996"/>
        <v>Modelamiento</v>
      </c>
      <c r="L4589">
        <f t="shared" si="997"/>
        <v>1</v>
      </c>
      <c r="M4589">
        <v>37</v>
      </c>
      <c r="N4589" t="str">
        <f t="shared" si="998"/>
        <v>&lt;=40</v>
      </c>
      <c r="O4589" t="s">
        <v>56</v>
      </c>
      <c r="P4589" t="s">
        <v>31</v>
      </c>
      <c r="Q4589">
        <v>40699</v>
      </c>
      <c r="R4589">
        <v>500</v>
      </c>
      <c r="S4589" t="str">
        <f t="shared" si="999"/>
        <v>&lt;=500</v>
      </c>
      <c r="T4589">
        <v>1231</v>
      </c>
      <c r="U4589" t="str">
        <f t="shared" si="1000"/>
        <v>&lt;=1300</v>
      </c>
      <c r="V4589" t="s">
        <v>601</v>
      </c>
      <c r="W4589">
        <v>38229</v>
      </c>
      <c r="X4589" s="12">
        <f t="shared" si="1001"/>
        <v>1.3079076094064715E-2</v>
      </c>
      <c r="Y4589" t="str">
        <f t="shared" si="1002"/>
        <v>&lt;=0.02</v>
      </c>
      <c r="Z4589" t="s">
        <v>32</v>
      </c>
      <c r="AA4589">
        <v>4</v>
      </c>
      <c r="AB4589">
        <v>964.72</v>
      </c>
      <c r="AC4589" t="str">
        <f t="shared" si="1003"/>
        <v>&lt;=1000</v>
      </c>
      <c r="AD4589">
        <v>484</v>
      </c>
      <c r="AE4589" t="str">
        <f t="shared" si="1004"/>
        <v>&gt;120</v>
      </c>
      <c r="AF4589">
        <v>402.51</v>
      </c>
      <c r="AG4589" t="str">
        <f t="shared" si="1005"/>
        <v>&lt;=500</v>
      </c>
      <c r="AH4589" t="s">
        <v>32</v>
      </c>
      <c r="AI4589" t="str">
        <f t="shared" si="1006"/>
        <v/>
      </c>
      <c r="AJ4589" t="s">
        <v>32</v>
      </c>
      <c r="AK4589" t="str">
        <f t="shared" si="1007"/>
        <v/>
      </c>
      <c r="AL4589">
        <v>12</v>
      </c>
      <c r="AM4589">
        <v>0</v>
      </c>
      <c r="AN4589">
        <v>9</v>
      </c>
      <c r="AO4589" t="s">
        <v>32</v>
      </c>
      <c r="AP4589">
        <v>1</v>
      </c>
    </row>
    <row r="4590" spans="1:42" x14ac:dyDescent="0.25">
      <c r="A4590">
        <v>201910</v>
      </c>
      <c r="B4590" t="str">
        <f t="shared" si="994"/>
        <v>2019-II</v>
      </c>
      <c r="C4590" t="s">
        <v>4658</v>
      </c>
      <c r="D4590" t="s">
        <v>4658</v>
      </c>
      <c r="E4590">
        <v>30873184</v>
      </c>
      <c r="F4590" t="s">
        <v>29</v>
      </c>
      <c r="G4590">
        <v>0</v>
      </c>
      <c r="H4590">
        <v>0</v>
      </c>
      <c r="I4590">
        <v>0</v>
      </c>
      <c r="J4590">
        <f t="shared" si="995"/>
        <v>0</v>
      </c>
      <c r="K4590" t="str">
        <f t="shared" si="996"/>
        <v>Modelamiento</v>
      </c>
      <c r="L4590">
        <f t="shared" si="997"/>
        <v>1</v>
      </c>
      <c r="M4590">
        <v>30</v>
      </c>
      <c r="N4590" t="str">
        <f t="shared" si="998"/>
        <v>&lt;=30</v>
      </c>
      <c r="O4590" t="s">
        <v>56</v>
      </c>
      <c r="P4590" t="s">
        <v>31</v>
      </c>
      <c r="Q4590">
        <v>37598</v>
      </c>
      <c r="R4590">
        <v>1031</v>
      </c>
      <c r="S4590" t="str">
        <f t="shared" si="999"/>
        <v>&lt;=1500</v>
      </c>
      <c r="T4590">
        <v>1139</v>
      </c>
      <c r="U4590" t="str">
        <f t="shared" si="1000"/>
        <v>&lt;=1200</v>
      </c>
      <c r="V4590" t="s">
        <v>585</v>
      </c>
      <c r="W4590">
        <v>35659</v>
      </c>
      <c r="X4590" s="12">
        <f t="shared" si="1001"/>
        <v>2.8912756947755126E-2</v>
      </c>
      <c r="Y4590" t="str">
        <f t="shared" si="1002"/>
        <v>&lt;=0.03</v>
      </c>
      <c r="Z4590" t="s">
        <v>32</v>
      </c>
      <c r="AA4590">
        <v>0</v>
      </c>
      <c r="AB4590">
        <v>450</v>
      </c>
      <c r="AC4590" t="str">
        <f t="shared" si="1003"/>
        <v>&lt;=500</v>
      </c>
      <c r="AD4590">
        <v>0</v>
      </c>
      <c r="AE4590" t="str">
        <f t="shared" si="1004"/>
        <v>=0</v>
      </c>
      <c r="AF4590">
        <v>0</v>
      </c>
      <c r="AG4590" t="str">
        <f t="shared" si="1005"/>
        <v>&lt;=500</v>
      </c>
      <c r="AH4590" t="s">
        <v>32</v>
      </c>
      <c r="AI4590" t="str">
        <f t="shared" si="1006"/>
        <v/>
      </c>
      <c r="AJ4590" t="s">
        <v>32</v>
      </c>
      <c r="AK4590" t="str">
        <f t="shared" si="1007"/>
        <v/>
      </c>
      <c r="AL4590">
        <v>6</v>
      </c>
      <c r="AM4590">
        <v>6</v>
      </c>
      <c r="AN4590">
        <v>0</v>
      </c>
      <c r="AO4590">
        <v>1</v>
      </c>
      <c r="AP4590" t="s">
        <v>32</v>
      </c>
    </row>
    <row r="4591" spans="1:42" x14ac:dyDescent="0.25">
      <c r="A4591">
        <v>201910</v>
      </c>
      <c r="B4591" t="str">
        <f t="shared" si="994"/>
        <v>2019-II</v>
      </c>
      <c r="C4591" t="s">
        <v>4659</v>
      </c>
      <c r="D4591" t="s">
        <v>4659</v>
      </c>
      <c r="E4591">
        <v>30891526</v>
      </c>
      <c r="F4591" t="s">
        <v>29</v>
      </c>
      <c r="G4591">
        <v>0</v>
      </c>
      <c r="H4591">
        <v>0</v>
      </c>
      <c r="I4591">
        <v>0</v>
      </c>
      <c r="J4591">
        <f t="shared" si="995"/>
        <v>0</v>
      </c>
      <c r="K4591" t="str">
        <f t="shared" si="996"/>
        <v>Modelamiento</v>
      </c>
      <c r="L4591">
        <f t="shared" si="997"/>
        <v>1</v>
      </c>
      <c r="M4591">
        <v>26</v>
      </c>
      <c r="N4591" t="str">
        <f t="shared" si="998"/>
        <v>&lt;=30</v>
      </c>
      <c r="O4591" t="s">
        <v>56</v>
      </c>
      <c r="P4591" t="s">
        <v>39</v>
      </c>
      <c r="Q4591">
        <v>34991</v>
      </c>
      <c r="R4591">
        <v>500</v>
      </c>
      <c r="S4591" t="str">
        <f t="shared" si="999"/>
        <v>&lt;=500</v>
      </c>
      <c r="T4591">
        <v>1059</v>
      </c>
      <c r="U4591" t="str">
        <f t="shared" si="1000"/>
        <v>&lt;=1100</v>
      </c>
      <c r="V4591" t="s">
        <v>589</v>
      </c>
      <c r="W4591">
        <v>31771</v>
      </c>
      <c r="X4591" s="12">
        <f t="shared" si="1001"/>
        <v>1.5737622360013848E-2</v>
      </c>
      <c r="Y4591" t="str">
        <f t="shared" si="1002"/>
        <v>&lt;=0.02</v>
      </c>
      <c r="Z4591" t="s">
        <v>32</v>
      </c>
      <c r="AA4591">
        <v>9</v>
      </c>
      <c r="AB4591" t="s">
        <v>32</v>
      </c>
      <c r="AC4591" t="str">
        <f t="shared" si="1003"/>
        <v/>
      </c>
      <c r="AD4591" t="s">
        <v>32</v>
      </c>
      <c r="AE4591" t="str">
        <f t="shared" si="1004"/>
        <v/>
      </c>
      <c r="AF4591" t="s">
        <v>32</v>
      </c>
      <c r="AG4591" t="str">
        <f t="shared" si="1005"/>
        <v/>
      </c>
      <c r="AH4591" t="s">
        <v>32</v>
      </c>
      <c r="AI4591" t="str">
        <f t="shared" si="1006"/>
        <v/>
      </c>
      <c r="AJ4591" t="s">
        <v>32</v>
      </c>
      <c r="AK4591" t="str">
        <f t="shared" si="1007"/>
        <v/>
      </c>
      <c r="AL4591">
        <v>0</v>
      </c>
      <c r="AM4591">
        <v>0</v>
      </c>
      <c r="AN4591">
        <v>0</v>
      </c>
      <c r="AO4591" t="s">
        <v>32</v>
      </c>
      <c r="AP4591" t="s">
        <v>32</v>
      </c>
    </row>
    <row r="4592" spans="1:42" x14ac:dyDescent="0.25">
      <c r="A4592">
        <v>201910</v>
      </c>
      <c r="B4592" t="str">
        <f t="shared" si="994"/>
        <v>2019-II</v>
      </c>
      <c r="C4592" t="s">
        <v>4660</v>
      </c>
      <c r="D4592" t="s">
        <v>4660</v>
      </c>
      <c r="E4592">
        <v>30884111</v>
      </c>
      <c r="F4592" t="s">
        <v>29</v>
      </c>
      <c r="G4592">
        <v>0</v>
      </c>
      <c r="H4592">
        <v>0</v>
      </c>
      <c r="I4592">
        <v>0</v>
      </c>
      <c r="J4592">
        <f t="shared" si="995"/>
        <v>0</v>
      </c>
      <c r="K4592" t="str">
        <f t="shared" si="996"/>
        <v>Modelamiento</v>
      </c>
      <c r="L4592">
        <f t="shared" si="997"/>
        <v>1</v>
      </c>
      <c r="M4592">
        <v>39</v>
      </c>
      <c r="N4592" t="str">
        <f t="shared" si="998"/>
        <v>&lt;=40</v>
      </c>
      <c r="O4592" t="s">
        <v>56</v>
      </c>
      <c r="P4592" t="s">
        <v>39</v>
      </c>
      <c r="Q4592">
        <v>43960</v>
      </c>
      <c r="R4592">
        <v>500</v>
      </c>
      <c r="S4592" t="str">
        <f t="shared" si="999"/>
        <v>&lt;=500</v>
      </c>
      <c r="T4592">
        <v>1332</v>
      </c>
      <c r="U4592" t="str">
        <f t="shared" si="1000"/>
        <v>&lt;=1400</v>
      </c>
      <c r="V4592" t="s">
        <v>585</v>
      </c>
      <c r="W4592">
        <v>41490</v>
      </c>
      <c r="X4592" s="12">
        <f t="shared" si="1001"/>
        <v>1.2051096649795132E-2</v>
      </c>
      <c r="Y4592" t="str">
        <f t="shared" si="1002"/>
        <v>&lt;=0.02</v>
      </c>
      <c r="Z4592" t="s">
        <v>32</v>
      </c>
      <c r="AA4592">
        <v>0</v>
      </c>
      <c r="AB4592">
        <v>5840.69</v>
      </c>
      <c r="AC4592" t="str">
        <f t="shared" si="1003"/>
        <v>&gt;5000</v>
      </c>
      <c r="AD4592">
        <v>0</v>
      </c>
      <c r="AE4592" t="str">
        <f t="shared" si="1004"/>
        <v>=0</v>
      </c>
      <c r="AF4592">
        <v>0</v>
      </c>
      <c r="AG4592" t="str">
        <f t="shared" si="1005"/>
        <v>&lt;=500</v>
      </c>
      <c r="AH4592">
        <v>4854.6000000000004</v>
      </c>
      <c r="AI4592" t="str">
        <f t="shared" si="1006"/>
        <v>&lt;=5000</v>
      </c>
      <c r="AJ4592">
        <v>0.91</v>
      </c>
      <c r="AK4592" t="str">
        <f t="shared" si="1007"/>
        <v>&gt;0.9</v>
      </c>
      <c r="AL4592">
        <v>12</v>
      </c>
      <c r="AM4592">
        <v>12</v>
      </c>
      <c r="AN4592">
        <v>0</v>
      </c>
      <c r="AO4592">
        <v>1</v>
      </c>
      <c r="AP4592" t="s">
        <v>32</v>
      </c>
    </row>
    <row r="4593" spans="1:42" x14ac:dyDescent="0.25">
      <c r="A4593">
        <v>201910</v>
      </c>
      <c r="B4593" t="str">
        <f t="shared" si="994"/>
        <v>2019-II</v>
      </c>
      <c r="C4593" t="s">
        <v>4661</v>
      </c>
      <c r="D4593" t="s">
        <v>4661</v>
      </c>
      <c r="E4593">
        <v>30885409</v>
      </c>
      <c r="F4593" t="s">
        <v>29</v>
      </c>
      <c r="G4593">
        <v>0</v>
      </c>
      <c r="H4593">
        <v>0</v>
      </c>
      <c r="I4593">
        <v>0</v>
      </c>
      <c r="J4593">
        <f t="shared" si="995"/>
        <v>0</v>
      </c>
      <c r="K4593" t="str">
        <f t="shared" si="996"/>
        <v>Modelamiento</v>
      </c>
      <c r="L4593">
        <f t="shared" si="997"/>
        <v>1</v>
      </c>
      <c r="M4593">
        <v>37</v>
      </c>
      <c r="N4593" t="str">
        <f t="shared" si="998"/>
        <v>&lt;=40</v>
      </c>
      <c r="O4593" t="s">
        <v>56</v>
      </c>
      <c r="P4593" t="s">
        <v>39</v>
      </c>
      <c r="Q4593">
        <v>38377</v>
      </c>
      <c r="R4593">
        <v>1031</v>
      </c>
      <c r="S4593" t="str">
        <f t="shared" si="999"/>
        <v>&lt;=1500</v>
      </c>
      <c r="T4593">
        <v>1163</v>
      </c>
      <c r="U4593" t="str">
        <f t="shared" si="1000"/>
        <v>&lt;=1200</v>
      </c>
      <c r="V4593" t="s">
        <v>1407</v>
      </c>
      <c r="W4593">
        <v>35658</v>
      </c>
      <c r="X4593" s="12">
        <f t="shared" si="1001"/>
        <v>2.8913567782825732E-2</v>
      </c>
      <c r="Y4593" t="str">
        <f t="shared" si="1002"/>
        <v>&lt;=0.03</v>
      </c>
      <c r="Z4593" t="s">
        <v>32</v>
      </c>
      <c r="AA4593">
        <v>9</v>
      </c>
      <c r="AB4593" t="s">
        <v>32</v>
      </c>
      <c r="AC4593" t="str">
        <f t="shared" si="1003"/>
        <v/>
      </c>
      <c r="AD4593" t="s">
        <v>32</v>
      </c>
      <c r="AE4593" t="str">
        <f t="shared" si="1004"/>
        <v/>
      </c>
      <c r="AF4593" t="s">
        <v>32</v>
      </c>
      <c r="AG4593" t="str">
        <f t="shared" si="1005"/>
        <v/>
      </c>
      <c r="AH4593" t="s">
        <v>32</v>
      </c>
      <c r="AI4593" t="str">
        <f t="shared" si="1006"/>
        <v/>
      </c>
      <c r="AJ4593" t="s">
        <v>32</v>
      </c>
      <c r="AK4593" t="str">
        <f t="shared" si="1007"/>
        <v/>
      </c>
      <c r="AL4593">
        <v>0</v>
      </c>
      <c r="AM4593">
        <v>0</v>
      </c>
      <c r="AN4593">
        <v>0</v>
      </c>
      <c r="AO4593" t="s">
        <v>32</v>
      </c>
      <c r="AP4593" t="s">
        <v>32</v>
      </c>
    </row>
    <row r="4594" spans="1:42" x14ac:dyDescent="0.25">
      <c r="A4594">
        <v>201910</v>
      </c>
      <c r="B4594" t="str">
        <f t="shared" si="994"/>
        <v>2019-II</v>
      </c>
      <c r="C4594" t="s">
        <v>4662</v>
      </c>
      <c r="D4594" t="s">
        <v>4662</v>
      </c>
      <c r="E4594">
        <v>30888772</v>
      </c>
      <c r="F4594" t="s">
        <v>29</v>
      </c>
      <c r="G4594">
        <v>0</v>
      </c>
      <c r="H4594">
        <v>0</v>
      </c>
      <c r="I4594">
        <v>0</v>
      </c>
      <c r="J4594">
        <f t="shared" si="995"/>
        <v>0</v>
      </c>
      <c r="K4594" t="str">
        <f t="shared" si="996"/>
        <v>Modelamiento</v>
      </c>
      <c r="L4594">
        <f t="shared" si="997"/>
        <v>1</v>
      </c>
      <c r="M4594">
        <v>37</v>
      </c>
      <c r="N4594" t="str">
        <f t="shared" si="998"/>
        <v>&lt;=40</v>
      </c>
      <c r="O4594" t="s">
        <v>72</v>
      </c>
      <c r="P4594" t="s">
        <v>31</v>
      </c>
      <c r="Q4594">
        <v>31544</v>
      </c>
      <c r="R4594">
        <v>1031</v>
      </c>
      <c r="S4594" t="str">
        <f t="shared" si="999"/>
        <v>&lt;=1500</v>
      </c>
      <c r="T4594">
        <v>955</v>
      </c>
      <c r="U4594" t="str">
        <f t="shared" si="1000"/>
        <v>&lt;=1000</v>
      </c>
      <c r="V4594" t="s">
        <v>612</v>
      </c>
      <c r="W4594">
        <v>28855</v>
      </c>
      <c r="X4594" s="12">
        <f t="shared" si="1001"/>
        <v>3.5730376018021141E-2</v>
      </c>
      <c r="Y4594" t="str">
        <f t="shared" si="1002"/>
        <v>&lt;=0.04</v>
      </c>
      <c r="Z4594" t="s">
        <v>32</v>
      </c>
      <c r="AA4594">
        <v>0</v>
      </c>
      <c r="AB4594">
        <v>5032.18</v>
      </c>
      <c r="AC4594" t="str">
        <f t="shared" si="1003"/>
        <v>&gt;5000</v>
      </c>
      <c r="AD4594">
        <v>0</v>
      </c>
      <c r="AE4594" t="str">
        <f t="shared" si="1004"/>
        <v>=0</v>
      </c>
      <c r="AF4594">
        <v>0</v>
      </c>
      <c r="AG4594" t="str">
        <f t="shared" si="1005"/>
        <v>&lt;=500</v>
      </c>
      <c r="AH4594" t="s">
        <v>32</v>
      </c>
      <c r="AI4594" t="str">
        <f t="shared" si="1006"/>
        <v/>
      </c>
      <c r="AJ4594" t="s">
        <v>32</v>
      </c>
      <c r="AK4594" t="str">
        <f t="shared" si="1007"/>
        <v/>
      </c>
      <c r="AL4594">
        <v>7</v>
      </c>
      <c r="AM4594">
        <v>7</v>
      </c>
      <c r="AN4594">
        <v>0</v>
      </c>
      <c r="AO4594">
        <v>1</v>
      </c>
      <c r="AP4594" t="s">
        <v>32</v>
      </c>
    </row>
    <row r="4595" spans="1:42" x14ac:dyDescent="0.25">
      <c r="A4595">
        <v>201910</v>
      </c>
      <c r="B4595" t="str">
        <f t="shared" si="994"/>
        <v>2019-II</v>
      </c>
      <c r="C4595" t="s">
        <v>4663</v>
      </c>
      <c r="D4595" t="s">
        <v>4663</v>
      </c>
      <c r="E4595">
        <v>30846623</v>
      </c>
      <c r="F4595" t="s">
        <v>29</v>
      </c>
      <c r="G4595">
        <v>0</v>
      </c>
      <c r="H4595">
        <v>0</v>
      </c>
      <c r="I4595">
        <v>0</v>
      </c>
      <c r="J4595">
        <f t="shared" si="995"/>
        <v>0</v>
      </c>
      <c r="K4595" t="str">
        <f t="shared" si="996"/>
        <v>Modelamiento</v>
      </c>
      <c r="L4595">
        <f t="shared" si="997"/>
        <v>1</v>
      </c>
      <c r="M4595">
        <v>35</v>
      </c>
      <c r="N4595" t="str">
        <f t="shared" si="998"/>
        <v>&lt;=35</v>
      </c>
      <c r="O4595" t="s">
        <v>56</v>
      </c>
      <c r="P4595" t="s">
        <v>39</v>
      </c>
      <c r="Q4595">
        <v>34241</v>
      </c>
      <c r="R4595">
        <v>500</v>
      </c>
      <c r="S4595" t="str">
        <f t="shared" si="999"/>
        <v>&lt;=500</v>
      </c>
      <c r="T4595">
        <v>1036</v>
      </c>
      <c r="U4595" t="str">
        <f t="shared" si="1000"/>
        <v>&lt;=1100</v>
      </c>
      <c r="V4595" t="s">
        <v>597</v>
      </c>
      <c r="W4595">
        <v>31771</v>
      </c>
      <c r="X4595" s="12">
        <f t="shared" si="1001"/>
        <v>1.5737622360013848E-2</v>
      </c>
      <c r="Y4595" t="str">
        <f t="shared" si="1002"/>
        <v>&lt;=0.02</v>
      </c>
      <c r="Z4595" t="s">
        <v>32</v>
      </c>
      <c r="AA4595">
        <v>9</v>
      </c>
      <c r="AB4595" t="s">
        <v>32</v>
      </c>
      <c r="AC4595" t="str">
        <f t="shared" si="1003"/>
        <v/>
      </c>
      <c r="AD4595" t="s">
        <v>32</v>
      </c>
      <c r="AE4595" t="str">
        <f t="shared" si="1004"/>
        <v/>
      </c>
      <c r="AF4595" t="s">
        <v>32</v>
      </c>
      <c r="AG4595" t="str">
        <f t="shared" si="1005"/>
        <v/>
      </c>
      <c r="AH4595" t="s">
        <v>32</v>
      </c>
      <c r="AI4595" t="str">
        <f t="shared" si="1006"/>
        <v/>
      </c>
      <c r="AJ4595" t="s">
        <v>32</v>
      </c>
      <c r="AK4595" t="str">
        <f t="shared" si="1007"/>
        <v/>
      </c>
      <c r="AL4595">
        <v>0</v>
      </c>
      <c r="AM4595">
        <v>0</v>
      </c>
      <c r="AN4595">
        <v>0</v>
      </c>
      <c r="AO4595" t="s">
        <v>32</v>
      </c>
      <c r="AP4595" t="s">
        <v>32</v>
      </c>
    </row>
    <row r="4596" spans="1:42" x14ac:dyDescent="0.25">
      <c r="A4596">
        <v>201910</v>
      </c>
      <c r="B4596" t="str">
        <f t="shared" si="994"/>
        <v>2019-II</v>
      </c>
      <c r="C4596" t="s">
        <v>4664</v>
      </c>
      <c r="D4596" t="s">
        <v>4664</v>
      </c>
      <c r="E4596">
        <v>30889853</v>
      </c>
      <c r="F4596" t="s">
        <v>29</v>
      </c>
      <c r="G4596">
        <v>0</v>
      </c>
      <c r="H4596">
        <v>0</v>
      </c>
      <c r="I4596">
        <v>0</v>
      </c>
      <c r="J4596">
        <f t="shared" si="995"/>
        <v>0</v>
      </c>
      <c r="K4596" t="str">
        <f t="shared" si="996"/>
        <v>Modelamiento</v>
      </c>
      <c r="L4596">
        <f t="shared" si="997"/>
        <v>1</v>
      </c>
      <c r="M4596">
        <v>35</v>
      </c>
      <c r="N4596" t="str">
        <f t="shared" si="998"/>
        <v>&lt;=35</v>
      </c>
      <c r="O4596" t="s">
        <v>56</v>
      </c>
      <c r="P4596" t="s">
        <v>39</v>
      </c>
      <c r="Q4596">
        <v>28409</v>
      </c>
      <c r="R4596">
        <v>500</v>
      </c>
      <c r="S4596" t="str">
        <f t="shared" si="999"/>
        <v>&lt;=500</v>
      </c>
      <c r="T4596">
        <v>860</v>
      </c>
      <c r="U4596" t="str">
        <f t="shared" si="1000"/>
        <v>&lt;=1000</v>
      </c>
      <c r="V4596" t="s">
        <v>597</v>
      </c>
      <c r="W4596">
        <v>25939</v>
      </c>
      <c r="X4596" s="12">
        <f t="shared" si="1001"/>
        <v>1.9275993677474075E-2</v>
      </c>
      <c r="Y4596" t="str">
        <f t="shared" si="1002"/>
        <v>&lt;=0.02</v>
      </c>
      <c r="Z4596" t="s">
        <v>32</v>
      </c>
      <c r="AA4596">
        <v>4</v>
      </c>
      <c r="AB4596">
        <v>905.78</v>
      </c>
      <c r="AC4596" t="str">
        <f t="shared" si="1003"/>
        <v>&lt;=1000</v>
      </c>
      <c r="AD4596">
        <v>2296</v>
      </c>
      <c r="AE4596" t="str">
        <f t="shared" si="1004"/>
        <v>&gt;120</v>
      </c>
      <c r="AF4596">
        <v>905.78</v>
      </c>
      <c r="AG4596" t="str">
        <f t="shared" si="1005"/>
        <v>&lt;=1000</v>
      </c>
      <c r="AH4596" t="s">
        <v>32</v>
      </c>
      <c r="AI4596" t="str">
        <f t="shared" si="1006"/>
        <v/>
      </c>
      <c r="AJ4596" t="s">
        <v>32</v>
      </c>
      <c r="AK4596" t="str">
        <f t="shared" si="1007"/>
        <v/>
      </c>
      <c r="AL4596">
        <v>12</v>
      </c>
      <c r="AM4596">
        <v>0</v>
      </c>
      <c r="AN4596">
        <v>12</v>
      </c>
      <c r="AO4596" t="s">
        <v>32</v>
      </c>
      <c r="AP4596">
        <v>1</v>
      </c>
    </row>
    <row r="4597" spans="1:42" x14ac:dyDescent="0.25">
      <c r="A4597">
        <v>201910</v>
      </c>
      <c r="B4597" t="str">
        <f t="shared" si="994"/>
        <v>2019-II</v>
      </c>
      <c r="C4597" t="s">
        <v>4665</v>
      </c>
      <c r="D4597" t="s">
        <v>4665</v>
      </c>
      <c r="E4597">
        <v>30865475</v>
      </c>
      <c r="F4597" t="s">
        <v>29</v>
      </c>
      <c r="G4597">
        <v>0</v>
      </c>
      <c r="H4597">
        <v>0</v>
      </c>
      <c r="I4597">
        <v>0</v>
      </c>
      <c r="J4597">
        <f t="shared" si="995"/>
        <v>0</v>
      </c>
      <c r="K4597" t="str">
        <f t="shared" si="996"/>
        <v>Modelamiento</v>
      </c>
      <c r="L4597">
        <f t="shared" si="997"/>
        <v>1</v>
      </c>
      <c r="M4597">
        <v>29</v>
      </c>
      <c r="N4597" t="str">
        <f t="shared" si="998"/>
        <v>&lt;=30</v>
      </c>
      <c r="O4597" t="s">
        <v>56</v>
      </c>
      <c r="P4597" t="s">
        <v>39</v>
      </c>
      <c r="Q4597">
        <v>34241</v>
      </c>
      <c r="R4597">
        <v>500</v>
      </c>
      <c r="S4597" t="str">
        <f t="shared" si="999"/>
        <v>&lt;=500</v>
      </c>
      <c r="T4597">
        <v>1036</v>
      </c>
      <c r="U4597" t="str">
        <f t="shared" si="1000"/>
        <v>&lt;=1100</v>
      </c>
      <c r="V4597" t="s">
        <v>589</v>
      </c>
      <c r="W4597">
        <v>31771</v>
      </c>
      <c r="X4597" s="12">
        <f t="shared" si="1001"/>
        <v>1.5737622360013848E-2</v>
      </c>
      <c r="Y4597" t="str">
        <f t="shared" si="1002"/>
        <v>&lt;=0.02</v>
      </c>
      <c r="Z4597" t="s">
        <v>32</v>
      </c>
      <c r="AA4597">
        <v>9</v>
      </c>
      <c r="AB4597" t="s">
        <v>32</v>
      </c>
      <c r="AC4597" t="str">
        <f t="shared" si="1003"/>
        <v/>
      </c>
      <c r="AD4597" t="s">
        <v>32</v>
      </c>
      <c r="AE4597" t="str">
        <f t="shared" si="1004"/>
        <v/>
      </c>
      <c r="AF4597" t="s">
        <v>32</v>
      </c>
      <c r="AG4597" t="str">
        <f t="shared" si="1005"/>
        <v/>
      </c>
      <c r="AH4597" t="s">
        <v>32</v>
      </c>
      <c r="AI4597" t="str">
        <f t="shared" si="1006"/>
        <v/>
      </c>
      <c r="AJ4597" t="s">
        <v>32</v>
      </c>
      <c r="AK4597" t="str">
        <f t="shared" si="1007"/>
        <v/>
      </c>
      <c r="AL4597">
        <v>0</v>
      </c>
      <c r="AM4597">
        <v>0</v>
      </c>
      <c r="AN4597">
        <v>0</v>
      </c>
      <c r="AO4597" t="s">
        <v>32</v>
      </c>
      <c r="AP4597" t="s">
        <v>32</v>
      </c>
    </row>
    <row r="4598" spans="1:42" x14ac:dyDescent="0.25">
      <c r="A4598">
        <v>201910</v>
      </c>
      <c r="B4598" t="str">
        <f t="shared" si="994"/>
        <v>2019-II</v>
      </c>
      <c r="C4598" t="s">
        <v>4666</v>
      </c>
      <c r="D4598" t="s">
        <v>4666</v>
      </c>
      <c r="E4598">
        <v>30886976</v>
      </c>
      <c r="F4598" t="s">
        <v>29</v>
      </c>
      <c r="G4598">
        <v>0</v>
      </c>
      <c r="H4598">
        <v>0</v>
      </c>
      <c r="I4598">
        <v>0</v>
      </c>
      <c r="J4598">
        <f t="shared" si="995"/>
        <v>0</v>
      </c>
      <c r="K4598" t="str">
        <f t="shared" si="996"/>
        <v>Modelamiento</v>
      </c>
      <c r="L4598">
        <f t="shared" si="997"/>
        <v>1</v>
      </c>
      <c r="M4598">
        <v>48</v>
      </c>
      <c r="N4598" t="str">
        <f t="shared" si="998"/>
        <v>&lt;=50</v>
      </c>
      <c r="O4598" t="s">
        <v>56</v>
      </c>
      <c r="P4598" t="s">
        <v>69</v>
      </c>
      <c r="Q4598">
        <v>34991</v>
      </c>
      <c r="R4598">
        <v>500</v>
      </c>
      <c r="S4598" t="str">
        <f t="shared" si="999"/>
        <v>&lt;=500</v>
      </c>
      <c r="T4598">
        <v>1058</v>
      </c>
      <c r="U4598" t="str">
        <f t="shared" si="1000"/>
        <v>&lt;=1100</v>
      </c>
      <c r="V4598" t="s">
        <v>585</v>
      </c>
      <c r="W4598">
        <v>31771</v>
      </c>
      <c r="X4598" s="12">
        <f t="shared" si="1001"/>
        <v>1.5737622360013848E-2</v>
      </c>
      <c r="Y4598" t="str">
        <f t="shared" si="1002"/>
        <v>&lt;=0.02</v>
      </c>
      <c r="Z4598" t="s">
        <v>32</v>
      </c>
      <c r="AA4598">
        <v>1</v>
      </c>
      <c r="AB4598">
        <v>7097.86</v>
      </c>
      <c r="AC4598" t="str">
        <f t="shared" si="1003"/>
        <v>&gt;5000</v>
      </c>
      <c r="AD4598">
        <v>82</v>
      </c>
      <c r="AE4598" t="str">
        <f t="shared" si="1004"/>
        <v>&lt;=90</v>
      </c>
      <c r="AF4598">
        <v>0</v>
      </c>
      <c r="AG4598" t="str">
        <f t="shared" si="1005"/>
        <v>&lt;=500</v>
      </c>
      <c r="AH4598">
        <v>3900</v>
      </c>
      <c r="AI4598" t="str">
        <f t="shared" si="1006"/>
        <v>&lt;=4000</v>
      </c>
      <c r="AJ4598">
        <v>0.95940000000000003</v>
      </c>
      <c r="AK4598" t="str">
        <f t="shared" si="1007"/>
        <v>&gt;0.9</v>
      </c>
      <c r="AL4598">
        <v>12</v>
      </c>
      <c r="AM4598">
        <v>7</v>
      </c>
      <c r="AN4598">
        <v>0</v>
      </c>
      <c r="AO4598">
        <v>5</v>
      </c>
      <c r="AP4598" t="s">
        <v>32</v>
      </c>
    </row>
    <row r="4599" spans="1:42" x14ac:dyDescent="0.25">
      <c r="A4599">
        <v>201910</v>
      </c>
      <c r="B4599" t="str">
        <f t="shared" si="994"/>
        <v>2019-II</v>
      </c>
      <c r="C4599" t="s">
        <v>4667</v>
      </c>
      <c r="D4599" t="s">
        <v>4667</v>
      </c>
      <c r="E4599">
        <v>30879242</v>
      </c>
      <c r="F4599" t="s">
        <v>29</v>
      </c>
      <c r="G4599">
        <v>0</v>
      </c>
      <c r="H4599">
        <v>0</v>
      </c>
      <c r="I4599">
        <v>0</v>
      </c>
      <c r="J4599">
        <f t="shared" si="995"/>
        <v>0</v>
      </c>
      <c r="K4599" t="str">
        <f t="shared" si="996"/>
        <v>Modelamiento</v>
      </c>
      <c r="L4599">
        <f t="shared" si="997"/>
        <v>1</v>
      </c>
      <c r="M4599">
        <v>50</v>
      </c>
      <c r="N4599" t="str">
        <f t="shared" si="998"/>
        <v>&lt;=50</v>
      </c>
      <c r="O4599" t="s">
        <v>56</v>
      </c>
      <c r="P4599" t="s">
        <v>31</v>
      </c>
      <c r="Q4599">
        <v>38128</v>
      </c>
      <c r="R4599">
        <v>500</v>
      </c>
      <c r="S4599" t="str">
        <f t="shared" si="999"/>
        <v>&lt;=500</v>
      </c>
      <c r="T4599">
        <v>1155</v>
      </c>
      <c r="U4599" t="str">
        <f t="shared" si="1000"/>
        <v>&lt;=1200</v>
      </c>
      <c r="V4599" t="s">
        <v>601</v>
      </c>
      <c r="W4599">
        <v>35658</v>
      </c>
      <c r="X4599" s="12">
        <f t="shared" si="1001"/>
        <v>1.4022098827752539E-2</v>
      </c>
      <c r="Y4599" t="str">
        <f t="shared" si="1002"/>
        <v>&lt;=0.02</v>
      </c>
      <c r="Z4599" t="s">
        <v>32</v>
      </c>
      <c r="AA4599">
        <v>0</v>
      </c>
      <c r="AB4599">
        <v>17482.57</v>
      </c>
      <c r="AC4599" t="str">
        <f t="shared" si="1003"/>
        <v>&gt;5000</v>
      </c>
      <c r="AD4599">
        <v>0</v>
      </c>
      <c r="AE4599" t="str">
        <f t="shared" si="1004"/>
        <v>=0</v>
      </c>
      <c r="AF4599">
        <v>0</v>
      </c>
      <c r="AG4599" t="str">
        <f t="shared" si="1005"/>
        <v>&lt;=500</v>
      </c>
      <c r="AH4599">
        <v>15900.4</v>
      </c>
      <c r="AI4599" t="str">
        <f t="shared" si="1006"/>
        <v>&gt;5000</v>
      </c>
      <c r="AJ4599">
        <v>0.97850000000000004</v>
      </c>
      <c r="AK4599" t="str">
        <f t="shared" si="1007"/>
        <v>&gt;0.9</v>
      </c>
      <c r="AL4599">
        <v>12</v>
      </c>
      <c r="AM4599">
        <v>12</v>
      </c>
      <c r="AN4599">
        <v>0</v>
      </c>
      <c r="AO4599">
        <v>1</v>
      </c>
      <c r="AP4599" t="s">
        <v>32</v>
      </c>
    </row>
    <row r="4600" spans="1:42" x14ac:dyDescent="0.25">
      <c r="A4600">
        <v>201910</v>
      </c>
      <c r="B4600" t="str">
        <f t="shared" si="994"/>
        <v>2019-II</v>
      </c>
      <c r="C4600" t="s">
        <v>4668</v>
      </c>
      <c r="D4600" t="s">
        <v>4668</v>
      </c>
      <c r="E4600">
        <v>30890486</v>
      </c>
      <c r="F4600" t="s">
        <v>29</v>
      </c>
      <c r="G4600">
        <v>0</v>
      </c>
      <c r="H4600">
        <v>0</v>
      </c>
      <c r="I4600">
        <v>0</v>
      </c>
      <c r="J4600">
        <f t="shared" si="995"/>
        <v>0</v>
      </c>
      <c r="K4600" t="str">
        <f t="shared" si="996"/>
        <v>Modelamiento</v>
      </c>
      <c r="L4600">
        <f t="shared" si="997"/>
        <v>1</v>
      </c>
      <c r="M4600">
        <v>28</v>
      </c>
      <c r="N4600" t="str">
        <f t="shared" si="998"/>
        <v>&lt;=30</v>
      </c>
      <c r="O4600" t="s">
        <v>56</v>
      </c>
      <c r="P4600" t="s">
        <v>39</v>
      </c>
      <c r="Q4600">
        <v>41794</v>
      </c>
      <c r="R4600">
        <v>500</v>
      </c>
      <c r="S4600" t="str">
        <f t="shared" si="999"/>
        <v>&lt;=500</v>
      </c>
      <c r="T4600">
        <v>1268</v>
      </c>
      <c r="U4600" t="str">
        <f t="shared" si="1000"/>
        <v>&lt;=1300</v>
      </c>
      <c r="V4600" t="s">
        <v>585</v>
      </c>
      <c r="W4600">
        <v>38574</v>
      </c>
      <c r="X4600" s="12">
        <f t="shared" si="1001"/>
        <v>1.2962098823041427E-2</v>
      </c>
      <c r="Y4600" t="str">
        <f t="shared" si="1002"/>
        <v>&lt;=0.02</v>
      </c>
      <c r="Z4600" t="s">
        <v>32</v>
      </c>
      <c r="AA4600">
        <v>4</v>
      </c>
      <c r="AB4600">
        <v>791.47</v>
      </c>
      <c r="AC4600" t="str">
        <f t="shared" si="1003"/>
        <v>&lt;=1000</v>
      </c>
      <c r="AD4600">
        <v>2113</v>
      </c>
      <c r="AE4600" t="str">
        <f t="shared" si="1004"/>
        <v>&gt;120</v>
      </c>
      <c r="AF4600">
        <v>791.47</v>
      </c>
      <c r="AG4600" t="str">
        <f t="shared" si="1005"/>
        <v>&lt;=1000</v>
      </c>
      <c r="AH4600" t="s">
        <v>32</v>
      </c>
      <c r="AI4600" t="str">
        <f t="shared" si="1006"/>
        <v/>
      </c>
      <c r="AJ4600" t="s">
        <v>32</v>
      </c>
      <c r="AK4600" t="str">
        <f t="shared" si="1007"/>
        <v/>
      </c>
      <c r="AL4600">
        <v>12</v>
      </c>
      <c r="AM4600">
        <v>0</v>
      </c>
      <c r="AN4600">
        <v>12</v>
      </c>
      <c r="AO4600" t="s">
        <v>32</v>
      </c>
      <c r="AP4600">
        <v>1</v>
      </c>
    </row>
    <row r="4601" spans="1:42" x14ac:dyDescent="0.25">
      <c r="A4601">
        <v>201910</v>
      </c>
      <c r="B4601" t="str">
        <f t="shared" si="994"/>
        <v>2019-II</v>
      </c>
      <c r="C4601" t="s">
        <v>4669</v>
      </c>
      <c r="D4601" t="s">
        <v>4669</v>
      </c>
      <c r="E4601">
        <v>30888416</v>
      </c>
      <c r="F4601" t="s">
        <v>29</v>
      </c>
      <c r="G4601">
        <v>0</v>
      </c>
      <c r="H4601">
        <v>0</v>
      </c>
      <c r="I4601">
        <v>0</v>
      </c>
      <c r="J4601">
        <f t="shared" si="995"/>
        <v>0</v>
      </c>
      <c r="K4601" t="str">
        <f t="shared" si="996"/>
        <v>Modelamiento</v>
      </c>
      <c r="L4601">
        <f t="shared" si="997"/>
        <v>1</v>
      </c>
      <c r="M4601">
        <v>31</v>
      </c>
      <c r="N4601" t="str">
        <f t="shared" si="998"/>
        <v>&lt;=35</v>
      </c>
      <c r="O4601" t="s">
        <v>72</v>
      </c>
      <c r="P4601" t="s">
        <v>35</v>
      </c>
      <c r="Q4601">
        <v>38347</v>
      </c>
      <c r="R4601">
        <v>1031</v>
      </c>
      <c r="S4601" t="str">
        <f t="shared" si="999"/>
        <v>&lt;=1500</v>
      </c>
      <c r="T4601">
        <v>1157</v>
      </c>
      <c r="U4601" t="str">
        <f t="shared" si="1000"/>
        <v>&lt;=1200</v>
      </c>
      <c r="V4601" t="s">
        <v>601</v>
      </c>
      <c r="W4601">
        <v>35658</v>
      </c>
      <c r="X4601" s="12">
        <f t="shared" si="1001"/>
        <v>2.8913567782825732E-2</v>
      </c>
      <c r="Y4601" t="str">
        <f t="shared" si="1002"/>
        <v>&lt;=0.03</v>
      </c>
      <c r="Z4601" t="s">
        <v>32</v>
      </c>
      <c r="AA4601">
        <v>9</v>
      </c>
      <c r="AB4601" t="s">
        <v>32</v>
      </c>
      <c r="AC4601" t="str">
        <f t="shared" si="1003"/>
        <v/>
      </c>
      <c r="AD4601" t="s">
        <v>32</v>
      </c>
      <c r="AE4601" t="str">
        <f t="shared" si="1004"/>
        <v/>
      </c>
      <c r="AF4601" t="s">
        <v>32</v>
      </c>
      <c r="AG4601" t="str">
        <f t="shared" si="1005"/>
        <v/>
      </c>
      <c r="AH4601" t="s">
        <v>32</v>
      </c>
      <c r="AI4601" t="str">
        <f t="shared" si="1006"/>
        <v/>
      </c>
      <c r="AJ4601" t="s">
        <v>32</v>
      </c>
      <c r="AK4601" t="str">
        <f t="shared" si="1007"/>
        <v/>
      </c>
      <c r="AL4601">
        <v>0</v>
      </c>
      <c r="AM4601">
        <v>0</v>
      </c>
      <c r="AN4601">
        <v>0</v>
      </c>
      <c r="AO4601" t="s">
        <v>32</v>
      </c>
      <c r="AP4601" t="s">
        <v>32</v>
      </c>
    </row>
    <row r="4602" spans="1:42" x14ac:dyDescent="0.25">
      <c r="A4602">
        <v>201910</v>
      </c>
      <c r="B4602" t="str">
        <f t="shared" si="994"/>
        <v>2019-II</v>
      </c>
      <c r="C4602" t="s">
        <v>4670</v>
      </c>
      <c r="D4602" t="s">
        <v>4670</v>
      </c>
      <c r="E4602">
        <v>30884827</v>
      </c>
      <c r="F4602" t="s">
        <v>29</v>
      </c>
      <c r="G4602">
        <v>1</v>
      </c>
      <c r="H4602">
        <v>0</v>
      </c>
      <c r="I4602">
        <v>0</v>
      </c>
      <c r="J4602">
        <f t="shared" si="995"/>
        <v>0</v>
      </c>
      <c r="K4602" t="str">
        <f t="shared" si="996"/>
        <v>Modelamiento</v>
      </c>
      <c r="L4602">
        <f t="shared" si="997"/>
        <v>1</v>
      </c>
      <c r="M4602">
        <v>47</v>
      </c>
      <c r="N4602" t="str">
        <f t="shared" si="998"/>
        <v>&lt;=50</v>
      </c>
      <c r="O4602" t="s">
        <v>72</v>
      </c>
      <c r="P4602" t="s">
        <v>31</v>
      </c>
      <c r="Q4602">
        <v>34242</v>
      </c>
      <c r="R4602">
        <v>499</v>
      </c>
      <c r="S4602" t="str">
        <f t="shared" si="999"/>
        <v>&lt;=500</v>
      </c>
      <c r="T4602">
        <v>1039</v>
      </c>
      <c r="U4602" t="str">
        <f t="shared" si="1000"/>
        <v>&lt;=1100</v>
      </c>
      <c r="V4602" t="s">
        <v>585</v>
      </c>
      <c r="W4602">
        <v>31771</v>
      </c>
      <c r="X4602" s="12">
        <f t="shared" si="1001"/>
        <v>1.570614711529382E-2</v>
      </c>
      <c r="Y4602" t="str">
        <f t="shared" si="1002"/>
        <v>&lt;=0.02</v>
      </c>
      <c r="Z4602" t="s">
        <v>32</v>
      </c>
      <c r="AA4602">
        <v>9</v>
      </c>
      <c r="AB4602" t="s">
        <v>32</v>
      </c>
      <c r="AC4602" t="str">
        <f t="shared" si="1003"/>
        <v/>
      </c>
      <c r="AD4602" t="s">
        <v>32</v>
      </c>
      <c r="AE4602" t="str">
        <f t="shared" si="1004"/>
        <v/>
      </c>
      <c r="AF4602" t="s">
        <v>32</v>
      </c>
      <c r="AG4602" t="str">
        <f t="shared" si="1005"/>
        <v/>
      </c>
      <c r="AH4602" t="s">
        <v>32</v>
      </c>
      <c r="AI4602" t="str">
        <f t="shared" si="1006"/>
        <v/>
      </c>
      <c r="AJ4602" t="s">
        <v>32</v>
      </c>
      <c r="AK4602" t="str">
        <f t="shared" si="1007"/>
        <v/>
      </c>
      <c r="AL4602">
        <v>0</v>
      </c>
      <c r="AM4602">
        <v>0</v>
      </c>
      <c r="AN4602">
        <v>0</v>
      </c>
      <c r="AO4602" t="s">
        <v>32</v>
      </c>
      <c r="AP4602" t="s">
        <v>32</v>
      </c>
    </row>
    <row r="4603" spans="1:42" x14ac:dyDescent="0.25">
      <c r="A4603">
        <v>201910</v>
      </c>
      <c r="B4603" t="str">
        <f t="shared" si="994"/>
        <v>2019-II</v>
      </c>
      <c r="C4603" t="s">
        <v>4671</v>
      </c>
      <c r="D4603" t="s">
        <v>4671</v>
      </c>
      <c r="E4603">
        <v>30876989</v>
      </c>
      <c r="F4603" t="s">
        <v>29</v>
      </c>
      <c r="G4603">
        <v>0</v>
      </c>
      <c r="H4603">
        <v>0</v>
      </c>
      <c r="I4603">
        <v>0</v>
      </c>
      <c r="J4603">
        <f t="shared" si="995"/>
        <v>0</v>
      </c>
      <c r="K4603" t="str">
        <f t="shared" si="996"/>
        <v>Modelamiento</v>
      </c>
      <c r="L4603">
        <f t="shared" si="997"/>
        <v>1</v>
      </c>
      <c r="M4603">
        <v>25</v>
      </c>
      <c r="N4603" t="str">
        <f t="shared" si="998"/>
        <v>&lt;=25</v>
      </c>
      <c r="O4603" t="s">
        <v>56</v>
      </c>
      <c r="P4603" t="s">
        <v>39</v>
      </c>
      <c r="Q4603">
        <v>34463</v>
      </c>
      <c r="R4603">
        <v>1031</v>
      </c>
      <c r="S4603" t="str">
        <f t="shared" si="999"/>
        <v>&lt;=1500</v>
      </c>
      <c r="T4603">
        <v>1045</v>
      </c>
      <c r="U4603" t="str">
        <f t="shared" si="1000"/>
        <v>&lt;=1100</v>
      </c>
      <c r="V4603" t="s">
        <v>589</v>
      </c>
      <c r="W4603">
        <v>31774</v>
      </c>
      <c r="X4603" s="12">
        <f t="shared" si="1001"/>
        <v>3.2447913388304904E-2</v>
      </c>
      <c r="Y4603" t="str">
        <f t="shared" si="1002"/>
        <v>&lt;=0.04</v>
      </c>
      <c r="Z4603" t="s">
        <v>32</v>
      </c>
      <c r="AA4603">
        <v>0</v>
      </c>
      <c r="AB4603">
        <v>3480.74</v>
      </c>
      <c r="AC4603" t="str">
        <f t="shared" si="1003"/>
        <v>&lt;=4000</v>
      </c>
      <c r="AD4603">
        <v>0</v>
      </c>
      <c r="AE4603" t="str">
        <f t="shared" si="1004"/>
        <v>=0</v>
      </c>
      <c r="AF4603">
        <v>0</v>
      </c>
      <c r="AG4603" t="str">
        <f t="shared" si="1005"/>
        <v>&lt;=500</v>
      </c>
      <c r="AH4603">
        <v>2000</v>
      </c>
      <c r="AI4603" t="str">
        <f t="shared" si="1006"/>
        <v>&lt;=2000</v>
      </c>
      <c r="AJ4603">
        <v>0.63</v>
      </c>
      <c r="AK4603" t="str">
        <f t="shared" si="1007"/>
        <v>&lt;=0.7</v>
      </c>
      <c r="AL4603">
        <v>6</v>
      </c>
      <c r="AM4603">
        <v>6</v>
      </c>
      <c r="AN4603">
        <v>0</v>
      </c>
      <c r="AO4603">
        <v>1</v>
      </c>
      <c r="AP4603" t="s">
        <v>32</v>
      </c>
    </row>
    <row r="4604" spans="1:42" x14ac:dyDescent="0.25">
      <c r="A4604">
        <v>201910</v>
      </c>
      <c r="B4604" t="str">
        <f t="shared" si="994"/>
        <v>2019-II</v>
      </c>
      <c r="C4604" t="s">
        <v>4672</v>
      </c>
      <c r="D4604" t="s">
        <v>4672</v>
      </c>
      <c r="E4604">
        <v>30887833</v>
      </c>
      <c r="F4604" t="s">
        <v>29</v>
      </c>
      <c r="G4604">
        <v>0</v>
      </c>
      <c r="H4604">
        <v>0</v>
      </c>
      <c r="I4604">
        <v>0</v>
      </c>
      <c r="J4604">
        <f t="shared" si="995"/>
        <v>0</v>
      </c>
      <c r="K4604" t="str">
        <f t="shared" si="996"/>
        <v>Modelamiento</v>
      </c>
      <c r="L4604">
        <f t="shared" si="997"/>
        <v>1</v>
      </c>
      <c r="M4604">
        <v>38</v>
      </c>
      <c r="N4604" t="str">
        <f t="shared" si="998"/>
        <v>&lt;=40</v>
      </c>
      <c r="O4604" t="s">
        <v>56</v>
      </c>
      <c r="P4604" t="s">
        <v>31</v>
      </c>
      <c r="Q4604">
        <v>28433</v>
      </c>
      <c r="R4604">
        <v>500</v>
      </c>
      <c r="S4604" t="str">
        <f t="shared" si="999"/>
        <v>&lt;=500</v>
      </c>
      <c r="T4604">
        <v>965</v>
      </c>
      <c r="U4604" t="str">
        <f t="shared" si="1000"/>
        <v>&lt;=1000</v>
      </c>
      <c r="V4604" t="s">
        <v>585</v>
      </c>
      <c r="W4604">
        <v>25213</v>
      </c>
      <c r="X4604" s="12">
        <f t="shared" si="1001"/>
        <v>1.983103954309285E-2</v>
      </c>
      <c r="Y4604" t="str">
        <f t="shared" si="1002"/>
        <v>&lt;=0.02</v>
      </c>
      <c r="Z4604" t="s">
        <v>32</v>
      </c>
      <c r="AA4604">
        <v>4</v>
      </c>
      <c r="AB4604">
        <v>998.06</v>
      </c>
      <c r="AC4604" t="str">
        <f t="shared" si="1003"/>
        <v>&lt;=1000</v>
      </c>
      <c r="AD4604">
        <v>592</v>
      </c>
      <c r="AE4604" t="str">
        <f t="shared" si="1004"/>
        <v>&gt;120</v>
      </c>
      <c r="AF4604">
        <v>998.06</v>
      </c>
      <c r="AG4604" t="str">
        <f t="shared" si="1005"/>
        <v>&lt;=1000</v>
      </c>
      <c r="AH4604" t="s">
        <v>32</v>
      </c>
      <c r="AI4604" t="str">
        <f t="shared" si="1006"/>
        <v/>
      </c>
      <c r="AJ4604" t="s">
        <v>32</v>
      </c>
      <c r="AK4604" t="str">
        <f t="shared" si="1007"/>
        <v/>
      </c>
      <c r="AL4604">
        <v>12</v>
      </c>
      <c r="AM4604">
        <v>0</v>
      </c>
      <c r="AN4604">
        <v>12</v>
      </c>
      <c r="AO4604" t="s">
        <v>32</v>
      </c>
      <c r="AP4604">
        <v>1</v>
      </c>
    </row>
    <row r="4605" spans="1:42" x14ac:dyDescent="0.25">
      <c r="A4605">
        <v>201910</v>
      </c>
      <c r="B4605" t="str">
        <f t="shared" si="994"/>
        <v>2019-II</v>
      </c>
      <c r="C4605" t="s">
        <v>4673</v>
      </c>
      <c r="D4605" t="s">
        <v>4673</v>
      </c>
      <c r="E4605">
        <v>30883238</v>
      </c>
      <c r="F4605" t="s">
        <v>29</v>
      </c>
      <c r="G4605">
        <v>0</v>
      </c>
      <c r="H4605">
        <v>0</v>
      </c>
      <c r="I4605">
        <v>0</v>
      </c>
      <c r="J4605">
        <f t="shared" si="995"/>
        <v>0</v>
      </c>
      <c r="K4605" t="str">
        <f t="shared" si="996"/>
        <v>Modelamiento</v>
      </c>
      <c r="L4605">
        <f t="shared" si="997"/>
        <v>1</v>
      </c>
      <c r="M4605">
        <v>42</v>
      </c>
      <c r="N4605" t="str">
        <f t="shared" si="998"/>
        <v>&lt;=45</v>
      </c>
      <c r="O4605" t="s">
        <v>56</v>
      </c>
      <c r="P4605" t="s">
        <v>39</v>
      </c>
      <c r="Q4605">
        <v>36978</v>
      </c>
      <c r="R4605">
        <v>1650</v>
      </c>
      <c r="S4605" t="str">
        <f t="shared" si="999"/>
        <v>&lt;=2000</v>
      </c>
      <c r="T4605">
        <v>1120</v>
      </c>
      <c r="U4605" t="str">
        <f t="shared" si="1000"/>
        <v>&lt;=1200</v>
      </c>
      <c r="V4605" t="s">
        <v>597</v>
      </c>
      <c r="W4605">
        <v>35658</v>
      </c>
      <c r="X4605" s="12">
        <f t="shared" si="1001"/>
        <v>4.6272926131583375E-2</v>
      </c>
      <c r="Y4605" t="str">
        <f t="shared" si="1002"/>
        <v>&lt;=0.05</v>
      </c>
      <c r="Z4605" t="s">
        <v>32</v>
      </c>
      <c r="AA4605">
        <v>4</v>
      </c>
      <c r="AB4605">
        <v>2307.46</v>
      </c>
      <c r="AC4605" t="str">
        <f t="shared" si="1003"/>
        <v>&lt;=3000</v>
      </c>
      <c r="AD4605">
        <v>1178</v>
      </c>
      <c r="AE4605" t="str">
        <f t="shared" si="1004"/>
        <v>&gt;120</v>
      </c>
      <c r="AF4605">
        <v>2307.46</v>
      </c>
      <c r="AG4605" t="str">
        <f t="shared" si="1005"/>
        <v>&lt;=3000</v>
      </c>
      <c r="AH4605" t="s">
        <v>32</v>
      </c>
      <c r="AI4605" t="str">
        <f t="shared" si="1006"/>
        <v/>
      </c>
      <c r="AJ4605" t="s">
        <v>32</v>
      </c>
      <c r="AK4605" t="str">
        <f t="shared" si="1007"/>
        <v/>
      </c>
      <c r="AL4605">
        <v>12</v>
      </c>
      <c r="AM4605">
        <v>0</v>
      </c>
      <c r="AN4605">
        <v>12</v>
      </c>
      <c r="AO4605" t="s">
        <v>32</v>
      </c>
      <c r="AP4605">
        <v>1</v>
      </c>
    </row>
    <row r="4606" spans="1:42" x14ac:dyDescent="0.25">
      <c r="A4606">
        <v>201910</v>
      </c>
      <c r="B4606" t="str">
        <f t="shared" si="994"/>
        <v>2019-II</v>
      </c>
      <c r="C4606" t="s">
        <v>4674</v>
      </c>
      <c r="D4606" t="s">
        <v>4674</v>
      </c>
      <c r="E4606">
        <v>30889673</v>
      </c>
      <c r="F4606" t="s">
        <v>29</v>
      </c>
      <c r="G4606">
        <v>0</v>
      </c>
      <c r="H4606">
        <v>0</v>
      </c>
      <c r="I4606">
        <v>0</v>
      </c>
      <c r="J4606">
        <f t="shared" si="995"/>
        <v>0</v>
      </c>
      <c r="K4606" t="str">
        <f t="shared" si="996"/>
        <v>Modelamiento</v>
      </c>
      <c r="L4606">
        <f t="shared" si="997"/>
        <v>1</v>
      </c>
      <c r="M4606">
        <v>45</v>
      </c>
      <c r="N4606" t="str">
        <f t="shared" si="998"/>
        <v>&lt;=45</v>
      </c>
      <c r="O4606" t="s">
        <v>56</v>
      </c>
      <c r="P4606" t="s">
        <v>69</v>
      </c>
      <c r="Q4606">
        <v>34241</v>
      </c>
      <c r="R4606">
        <v>500</v>
      </c>
      <c r="S4606" t="str">
        <f t="shared" si="999"/>
        <v>&lt;=500</v>
      </c>
      <c r="T4606">
        <v>1033</v>
      </c>
      <c r="U4606" t="str">
        <f t="shared" si="1000"/>
        <v>&lt;=1100</v>
      </c>
      <c r="V4606" t="s">
        <v>597</v>
      </c>
      <c r="W4606">
        <v>31771</v>
      </c>
      <c r="X4606" s="12">
        <f t="shared" si="1001"/>
        <v>1.5737622360013848E-2</v>
      </c>
      <c r="Y4606" t="str">
        <f t="shared" si="1002"/>
        <v>&lt;=0.02</v>
      </c>
      <c r="Z4606" t="s">
        <v>32</v>
      </c>
      <c r="AA4606">
        <v>9</v>
      </c>
      <c r="AB4606" t="s">
        <v>32</v>
      </c>
      <c r="AC4606" t="str">
        <f t="shared" si="1003"/>
        <v/>
      </c>
      <c r="AD4606" t="s">
        <v>32</v>
      </c>
      <c r="AE4606" t="str">
        <f t="shared" si="1004"/>
        <v/>
      </c>
      <c r="AF4606" t="s">
        <v>32</v>
      </c>
      <c r="AG4606" t="str">
        <f t="shared" si="1005"/>
        <v/>
      </c>
      <c r="AH4606" t="s">
        <v>32</v>
      </c>
      <c r="AI4606" t="str">
        <f t="shared" si="1006"/>
        <v/>
      </c>
      <c r="AJ4606" t="s">
        <v>32</v>
      </c>
      <c r="AK4606" t="str">
        <f t="shared" si="1007"/>
        <v/>
      </c>
      <c r="AL4606">
        <v>0</v>
      </c>
      <c r="AM4606">
        <v>0</v>
      </c>
      <c r="AN4606">
        <v>0</v>
      </c>
      <c r="AO4606" t="s">
        <v>32</v>
      </c>
      <c r="AP4606" t="s">
        <v>32</v>
      </c>
    </row>
    <row r="4607" spans="1:42" x14ac:dyDescent="0.25">
      <c r="A4607">
        <v>201910</v>
      </c>
      <c r="B4607" t="str">
        <f t="shared" si="994"/>
        <v>2019-II</v>
      </c>
      <c r="C4607" t="s">
        <v>4675</v>
      </c>
      <c r="D4607" t="s">
        <v>4675</v>
      </c>
      <c r="E4607">
        <v>30890987</v>
      </c>
      <c r="F4607" t="s">
        <v>29</v>
      </c>
      <c r="G4607">
        <v>0</v>
      </c>
      <c r="H4607">
        <v>0</v>
      </c>
      <c r="I4607">
        <v>0</v>
      </c>
      <c r="J4607">
        <f t="shared" si="995"/>
        <v>0</v>
      </c>
      <c r="K4607" t="str">
        <f t="shared" si="996"/>
        <v>Modelamiento</v>
      </c>
      <c r="L4607">
        <f t="shared" si="997"/>
        <v>1</v>
      </c>
      <c r="M4607">
        <v>25</v>
      </c>
      <c r="N4607" t="str">
        <f t="shared" si="998"/>
        <v>&lt;=25</v>
      </c>
      <c r="O4607" t="s">
        <v>56</v>
      </c>
      <c r="P4607" t="s">
        <v>39</v>
      </c>
      <c r="Q4607">
        <v>29763</v>
      </c>
      <c r="R4607">
        <v>500</v>
      </c>
      <c r="S4607" t="str">
        <f t="shared" si="999"/>
        <v>&lt;=500</v>
      </c>
      <c r="T4607">
        <v>1005</v>
      </c>
      <c r="U4607" t="str">
        <f t="shared" si="1000"/>
        <v>&lt;=1100</v>
      </c>
      <c r="V4607" t="s">
        <v>585</v>
      </c>
      <c r="W4607">
        <v>26543</v>
      </c>
      <c r="X4607" s="12">
        <f t="shared" si="1001"/>
        <v>1.8837358248879176E-2</v>
      </c>
      <c r="Y4607" t="str">
        <f t="shared" si="1002"/>
        <v>&lt;=0.02</v>
      </c>
      <c r="Z4607" t="s">
        <v>32</v>
      </c>
      <c r="AA4607">
        <v>0</v>
      </c>
      <c r="AB4607">
        <v>1565.01</v>
      </c>
      <c r="AC4607" t="str">
        <f t="shared" si="1003"/>
        <v>&lt;=2000</v>
      </c>
      <c r="AD4607">
        <v>0</v>
      </c>
      <c r="AE4607" t="str">
        <f t="shared" si="1004"/>
        <v>=0</v>
      </c>
      <c r="AF4607">
        <v>0</v>
      </c>
      <c r="AG4607" t="str">
        <f t="shared" si="1005"/>
        <v>&lt;=500</v>
      </c>
      <c r="AH4607" t="s">
        <v>32</v>
      </c>
      <c r="AI4607" t="str">
        <f t="shared" si="1006"/>
        <v/>
      </c>
      <c r="AJ4607" t="s">
        <v>32</v>
      </c>
      <c r="AK4607" t="str">
        <f t="shared" si="1007"/>
        <v/>
      </c>
      <c r="AL4607">
        <v>3</v>
      </c>
      <c r="AM4607">
        <v>3</v>
      </c>
      <c r="AN4607">
        <v>0</v>
      </c>
      <c r="AO4607">
        <v>1</v>
      </c>
      <c r="AP4607" t="s">
        <v>32</v>
      </c>
    </row>
    <row r="4608" spans="1:42" x14ac:dyDescent="0.25">
      <c r="A4608">
        <v>201910</v>
      </c>
      <c r="B4608" t="str">
        <f t="shared" si="994"/>
        <v>2019-II</v>
      </c>
      <c r="C4608" t="s">
        <v>4676</v>
      </c>
      <c r="D4608" t="s">
        <v>4676</v>
      </c>
      <c r="E4608">
        <v>30885898</v>
      </c>
      <c r="F4608" t="s">
        <v>29</v>
      </c>
      <c r="G4608">
        <v>0</v>
      </c>
      <c r="H4608">
        <v>0</v>
      </c>
      <c r="I4608">
        <v>0</v>
      </c>
      <c r="J4608">
        <f t="shared" si="995"/>
        <v>0</v>
      </c>
      <c r="K4608" t="str">
        <f t="shared" si="996"/>
        <v>Modelamiento</v>
      </c>
      <c r="L4608">
        <f t="shared" si="997"/>
        <v>1</v>
      </c>
      <c r="M4608">
        <v>36</v>
      </c>
      <c r="N4608" t="str">
        <f t="shared" si="998"/>
        <v>&lt;=40</v>
      </c>
      <c r="O4608" t="s">
        <v>56</v>
      </c>
      <c r="P4608" t="s">
        <v>39</v>
      </c>
      <c r="Q4608">
        <v>33710</v>
      </c>
      <c r="R4608">
        <v>1031</v>
      </c>
      <c r="S4608" t="str">
        <f t="shared" si="999"/>
        <v>&lt;=1500</v>
      </c>
      <c r="T4608">
        <v>1020</v>
      </c>
      <c r="U4608" t="str">
        <f t="shared" si="1000"/>
        <v>&lt;=1100</v>
      </c>
      <c r="V4608" t="s">
        <v>585</v>
      </c>
      <c r="W4608">
        <v>31771</v>
      </c>
      <c r="X4608" s="12">
        <f t="shared" si="1001"/>
        <v>3.2450977306348557E-2</v>
      </c>
      <c r="Y4608" t="str">
        <f t="shared" si="1002"/>
        <v>&lt;=0.04</v>
      </c>
      <c r="Z4608" t="s">
        <v>32</v>
      </c>
      <c r="AA4608">
        <v>4</v>
      </c>
      <c r="AB4608">
        <v>937.79</v>
      </c>
      <c r="AC4608" t="str">
        <f t="shared" si="1003"/>
        <v>&lt;=1000</v>
      </c>
      <c r="AD4608">
        <v>624</v>
      </c>
      <c r="AE4608" t="str">
        <f t="shared" si="1004"/>
        <v>&gt;120</v>
      </c>
      <c r="AF4608">
        <v>937.79</v>
      </c>
      <c r="AG4608" t="str">
        <f t="shared" si="1005"/>
        <v>&lt;=1000</v>
      </c>
      <c r="AH4608" t="s">
        <v>32</v>
      </c>
      <c r="AI4608" t="str">
        <f t="shared" si="1006"/>
        <v/>
      </c>
      <c r="AJ4608" t="s">
        <v>32</v>
      </c>
      <c r="AK4608" t="str">
        <f t="shared" si="1007"/>
        <v/>
      </c>
      <c r="AL4608">
        <v>12</v>
      </c>
      <c r="AM4608">
        <v>0</v>
      </c>
      <c r="AN4608">
        <v>12</v>
      </c>
      <c r="AO4608" t="s">
        <v>32</v>
      </c>
      <c r="AP4608">
        <v>1</v>
      </c>
    </row>
    <row r="4609" spans="1:42" x14ac:dyDescent="0.25">
      <c r="A4609">
        <v>201910</v>
      </c>
      <c r="B4609" t="str">
        <f t="shared" si="994"/>
        <v>2019-II</v>
      </c>
      <c r="C4609" t="s">
        <v>4677</v>
      </c>
      <c r="D4609" t="s">
        <v>4677</v>
      </c>
      <c r="E4609">
        <v>30890008</v>
      </c>
      <c r="F4609" t="s">
        <v>29</v>
      </c>
      <c r="G4609">
        <v>0</v>
      </c>
      <c r="H4609">
        <v>0</v>
      </c>
      <c r="I4609">
        <v>0</v>
      </c>
      <c r="J4609">
        <f t="shared" si="995"/>
        <v>0</v>
      </c>
      <c r="K4609" t="str">
        <f t="shared" si="996"/>
        <v>Modelamiento</v>
      </c>
      <c r="L4609">
        <f t="shared" si="997"/>
        <v>1</v>
      </c>
      <c r="M4609">
        <v>45</v>
      </c>
      <c r="N4609" t="str">
        <f t="shared" si="998"/>
        <v>&lt;=45</v>
      </c>
      <c r="O4609" t="s">
        <v>72</v>
      </c>
      <c r="P4609" t="s">
        <v>39</v>
      </c>
      <c r="Q4609">
        <v>25099</v>
      </c>
      <c r="R4609">
        <v>500</v>
      </c>
      <c r="S4609" t="str">
        <f t="shared" si="999"/>
        <v>&lt;=500</v>
      </c>
      <c r="T4609">
        <v>852</v>
      </c>
      <c r="U4609" t="str">
        <f t="shared" si="1000"/>
        <v>&lt;=1000</v>
      </c>
      <c r="V4609" t="s">
        <v>585</v>
      </c>
      <c r="W4609">
        <v>22629</v>
      </c>
      <c r="X4609" s="12">
        <f t="shared" si="1001"/>
        <v>2.2095541119802022E-2</v>
      </c>
      <c r="Y4609" t="str">
        <f t="shared" si="1002"/>
        <v>&lt;=0.03</v>
      </c>
      <c r="Z4609" t="s">
        <v>32</v>
      </c>
      <c r="AA4609">
        <v>0</v>
      </c>
      <c r="AB4609">
        <v>13687.05</v>
      </c>
      <c r="AC4609" t="str">
        <f t="shared" si="1003"/>
        <v>&gt;5000</v>
      </c>
      <c r="AD4609">
        <v>8</v>
      </c>
      <c r="AE4609" t="str">
        <f t="shared" si="1004"/>
        <v>&lt;=8</v>
      </c>
      <c r="AF4609">
        <v>0</v>
      </c>
      <c r="AG4609" t="str">
        <f t="shared" si="1005"/>
        <v>&lt;=500</v>
      </c>
      <c r="AH4609" t="s">
        <v>32</v>
      </c>
      <c r="AI4609" t="str">
        <f t="shared" si="1006"/>
        <v/>
      </c>
      <c r="AJ4609" t="s">
        <v>32</v>
      </c>
      <c r="AK4609" t="str">
        <f t="shared" si="1007"/>
        <v/>
      </c>
      <c r="AL4609">
        <v>12</v>
      </c>
      <c r="AM4609">
        <v>12</v>
      </c>
      <c r="AN4609">
        <v>0</v>
      </c>
      <c r="AO4609">
        <v>1</v>
      </c>
      <c r="AP4609" t="s">
        <v>32</v>
      </c>
    </row>
    <row r="4610" spans="1:42" x14ac:dyDescent="0.25">
      <c r="A4610">
        <v>201910</v>
      </c>
      <c r="B4610" t="str">
        <f t="shared" si="994"/>
        <v>2019-II</v>
      </c>
      <c r="C4610" t="s">
        <v>4678</v>
      </c>
      <c r="D4610" t="s">
        <v>4678</v>
      </c>
      <c r="E4610">
        <v>30893285</v>
      </c>
      <c r="F4610" t="s">
        <v>29</v>
      </c>
      <c r="G4610">
        <v>0</v>
      </c>
      <c r="H4610">
        <v>0</v>
      </c>
      <c r="I4610">
        <v>0</v>
      </c>
      <c r="J4610">
        <f t="shared" si="995"/>
        <v>0</v>
      </c>
      <c r="K4610" t="str">
        <f t="shared" si="996"/>
        <v>Modelamiento</v>
      </c>
      <c r="L4610">
        <f t="shared" si="997"/>
        <v>1</v>
      </c>
      <c r="M4610">
        <v>46</v>
      </c>
      <c r="N4610" t="str">
        <f t="shared" si="998"/>
        <v>&lt;=50</v>
      </c>
      <c r="O4610" t="s">
        <v>56</v>
      </c>
      <c r="P4610" t="s">
        <v>39</v>
      </c>
      <c r="Q4610">
        <v>27683</v>
      </c>
      <c r="R4610">
        <v>500</v>
      </c>
      <c r="S4610" t="str">
        <f t="shared" si="999"/>
        <v>&lt;=500</v>
      </c>
      <c r="T4610">
        <v>940</v>
      </c>
      <c r="U4610" t="str">
        <f t="shared" si="1000"/>
        <v>&lt;=1000</v>
      </c>
      <c r="V4610" t="s">
        <v>585</v>
      </c>
      <c r="W4610">
        <v>25213</v>
      </c>
      <c r="X4610" s="12">
        <f t="shared" si="1001"/>
        <v>1.983103954309285E-2</v>
      </c>
      <c r="Y4610" t="str">
        <f t="shared" si="1002"/>
        <v>&lt;=0.02</v>
      </c>
      <c r="Z4610" t="s">
        <v>32</v>
      </c>
      <c r="AA4610">
        <v>9</v>
      </c>
      <c r="AB4610" t="s">
        <v>32</v>
      </c>
      <c r="AC4610" t="str">
        <f t="shared" si="1003"/>
        <v/>
      </c>
      <c r="AD4610" t="s">
        <v>32</v>
      </c>
      <c r="AE4610" t="str">
        <f t="shared" si="1004"/>
        <v/>
      </c>
      <c r="AF4610" t="s">
        <v>32</v>
      </c>
      <c r="AG4610" t="str">
        <f t="shared" si="1005"/>
        <v/>
      </c>
      <c r="AH4610" t="s">
        <v>32</v>
      </c>
      <c r="AI4610" t="str">
        <f t="shared" si="1006"/>
        <v/>
      </c>
      <c r="AJ4610" t="s">
        <v>32</v>
      </c>
      <c r="AK4610" t="str">
        <f t="shared" si="1007"/>
        <v/>
      </c>
      <c r="AL4610">
        <v>0</v>
      </c>
      <c r="AM4610">
        <v>0</v>
      </c>
      <c r="AN4610">
        <v>0</v>
      </c>
      <c r="AO4610" t="s">
        <v>32</v>
      </c>
      <c r="AP4610" t="s">
        <v>32</v>
      </c>
    </row>
    <row r="4611" spans="1:42" x14ac:dyDescent="0.25">
      <c r="A4611">
        <v>201910</v>
      </c>
      <c r="B4611" t="str">
        <f t="shared" ref="B4611:B4674" si="1008">+CONCATENATE(MID(A4611,1,4),IF(MID(A4611,5,2)*1&lt;=6,"-I","-II"))</f>
        <v>2019-II</v>
      </c>
      <c r="C4611" t="s">
        <v>4679</v>
      </c>
      <c r="D4611" t="s">
        <v>4679</v>
      </c>
      <c r="E4611">
        <v>30893263</v>
      </c>
      <c r="F4611" t="s">
        <v>29</v>
      </c>
      <c r="G4611">
        <v>0</v>
      </c>
      <c r="H4611">
        <v>0</v>
      </c>
      <c r="I4611">
        <v>0</v>
      </c>
      <c r="J4611">
        <f t="shared" ref="J4611:J4674" si="1009">+IF(OR(O4611="Taxista propietario",O4611="Taxista palanca"),0,1)</f>
        <v>0</v>
      </c>
      <c r="K4611" t="str">
        <f t="shared" ref="K4611:K4674" si="1010">+IF(I4611&gt;0,"Insuficiente",IF(H4611&gt;0,"Indeterminado",IF(J4611&gt;0,"Perfil","Modelamiento")))</f>
        <v>Modelamiento</v>
      </c>
      <c r="L4611">
        <f t="shared" ref="L4611:L4674" si="1011">+IF(AND(A4611&gt;=201410,A4611&lt;=201908),0,1)</f>
        <v>1</v>
      </c>
      <c r="M4611">
        <v>29</v>
      </c>
      <c r="N4611" t="str">
        <f t="shared" ref="N4611:N4674" si="1012">+IF(M4611&lt;=25,"&lt;=25",IF(M4611&lt;=30,"&lt;=30",IF(M4611&lt;=35,"&lt;=35",IF(M4611&lt;=40,"&lt;=40",IF(M4611&lt;=45,"&lt;=45",IF(M4611&lt;=50,"&lt;=50",IF(M4611&lt;=55,"&lt;=55",IF(M4611&lt;=60,"&lt;=60","&gt;60"))))))))</f>
        <v>&lt;=30</v>
      </c>
      <c r="O4611" t="s">
        <v>72</v>
      </c>
      <c r="P4611" t="s">
        <v>39</v>
      </c>
      <c r="Q4611">
        <v>27878</v>
      </c>
      <c r="R4611">
        <v>1031</v>
      </c>
      <c r="S4611" t="str">
        <f t="shared" ref="S4611:S4674" si="1013">+IF(R4611="NULL","",IF(R4611=0,"=0",IF(R4611&lt;=500,"&lt;=500",IF(R4611&lt;=1000,"&lt;=1000",IF(R4611&lt;=1500,"&lt;=1500",IF(R4611&lt;=2000,"&lt;=2000",IF(R4611&lt;=2500,"&lt;=2500","&gt;2500")))))))</f>
        <v>&lt;=1500</v>
      </c>
      <c r="T4611">
        <v>843</v>
      </c>
      <c r="U4611" t="str">
        <f t="shared" ref="U4611:U4674" si="1014">+IF(T4611="NULL","",IF(T4611&lt;=1000,"&lt;=1000",IF(T4611&lt;=1100,"&lt;=1100",IF(T4611&lt;=1200,"&lt;=1200",IF(T4611&lt;=1300,"&lt;=1300",IF(T4611&lt;=1400,"&lt;=1400",IF(T4611&lt;=1500,"&lt;=1500","&gt;1500")))))))</f>
        <v>&lt;=1000</v>
      </c>
      <c r="V4611" t="s">
        <v>585</v>
      </c>
      <c r="W4611">
        <v>25939</v>
      </c>
      <c r="X4611" s="12">
        <f t="shared" ref="X4611:X4674" si="1015">+IFERROR(R4611/W4611,"NULL")</f>
        <v>3.9747098962951539E-2</v>
      </c>
      <c r="Y4611" t="str">
        <f t="shared" ref="Y4611:Y4674" si="1016">+IF(X4611="NULL","",IF(X4611=0,"=0",IF(X4611&lt;=0.01,"&lt;=0.01",IF(X4611&lt;=0.02,"&lt;=0.02",IF(X4611&lt;=0.03,"&lt;=0.03",IF(X4611&lt;=0.04,"&lt;=0.04",IF(X4611&lt;=0.05,"&lt;=0.05",IF(X4611&lt;=0.06,"&lt;=0.06","&gt;0.06"))))))))</f>
        <v>&lt;=0.04</v>
      </c>
      <c r="Z4611" t="s">
        <v>32</v>
      </c>
      <c r="AA4611">
        <v>1</v>
      </c>
      <c r="AB4611">
        <v>2442.0300000000002</v>
      </c>
      <c r="AC4611" t="str">
        <f t="shared" ref="AC4611:AC4674" si="1017">+IF(AB4611="NULL","",IF(AB4611&lt;=500,"&lt;=500",IF(AB4611&lt;=1000,"&lt;=1000",IF(AB4611&lt;=2000,"&lt;=2000",IF(AB4611&lt;=3000,"&lt;=3000",IF(AB4611&lt;=4000,"&lt;=4000",IF(AB4611&lt;=5000,"&lt;=5000","&gt;5000")))))))</f>
        <v>&lt;=3000</v>
      </c>
      <c r="AD4611">
        <v>129</v>
      </c>
      <c r="AE4611" t="str">
        <f t="shared" ref="AE4611:AE4674" si="1018">+IF(AD4611="NULL","",IF(AD4611=0,"=0",IF(AD4611&lt;=8,"&lt;=8",IF(AD4611&lt;=30,"&lt;=30",IF(AD4611&lt;=60,"&lt;=60",IF(AD4611&lt;=90,"&lt;=90",IF(AD4611&lt;=120,"&lt;=120","&gt;120")))))))</f>
        <v>&gt;120</v>
      </c>
      <c r="AF4611">
        <v>0</v>
      </c>
      <c r="AG4611" t="str">
        <f t="shared" ref="AG4611:AG4674" si="1019">+IF(AF4611="NULL","",IF(AF4611&lt;=500,"&lt;=500",IF(AF4611&lt;=1000,"&lt;=1000",IF(AF4611&lt;=2000,"&lt;=2000",IF(AF4611&lt;=3000,"&lt;=3000",IF(AF4611&lt;=4000,"&lt;=4000",IF(AF4611&lt;=5000,"&lt;=5000","&gt;5000")))))))</f>
        <v>&lt;=500</v>
      </c>
      <c r="AH4611" t="s">
        <v>32</v>
      </c>
      <c r="AI4611" t="str">
        <f t="shared" ref="AI4611:AI4674" si="1020">+IF(AH4611="NULL","",IF(AH4611&lt;=500,"&lt;=500",IF(AH4611&lt;=1000,"&lt;=1000",IF(AH4611&lt;=2000,"&lt;=2000",IF(AH4611&lt;=3000,"&lt;=3000",IF(AH4611&lt;=4000,"&lt;=4000",IF(AH4611&lt;=5000,"&lt;=5000","&gt;5000")))))))</f>
        <v/>
      </c>
      <c r="AJ4611" t="s">
        <v>32</v>
      </c>
      <c r="AK4611" t="str">
        <f t="shared" ref="AK4611:AK4674" si="1021">+IF(AJ4611="NULL","",IF(AJ4611=0,"=0",IF(AJ4611&lt;=0.1,"&lt;=0.1",IF(AJ4611&lt;=0.2,"&lt;=0.2",IF(AJ4611&lt;=0.3,"&lt;=0.3",IF(AJ4611&lt;=0.4,"&lt;=0.4",IF(AJ4611&lt;=0.5,"&lt;=0.5",IF(AJ4611&lt;=0.6,"&lt;=0.6",IF(AJ4611&lt;=0.7,"&lt;=0.7",IF(AJ4611&lt;=0.8,"&lt;=0.8",IF(AJ4611&lt;=0.9,"&lt;=0.9","&gt;0.9")))))))))))</f>
        <v/>
      </c>
      <c r="AL4611">
        <v>10</v>
      </c>
      <c r="AM4611">
        <v>4</v>
      </c>
      <c r="AN4611">
        <v>0</v>
      </c>
      <c r="AO4611">
        <v>4</v>
      </c>
      <c r="AP4611" t="s">
        <v>32</v>
      </c>
    </row>
    <row r="4612" spans="1:42" x14ac:dyDescent="0.25">
      <c r="A4612">
        <v>201910</v>
      </c>
      <c r="B4612" t="str">
        <f t="shared" si="1008"/>
        <v>2019-II</v>
      </c>
      <c r="C4612" t="s">
        <v>4680</v>
      </c>
      <c r="D4612" t="s">
        <v>4680</v>
      </c>
      <c r="E4612">
        <v>30890624</v>
      </c>
      <c r="F4612" t="s">
        <v>29</v>
      </c>
      <c r="G4612">
        <v>0</v>
      </c>
      <c r="H4612">
        <v>0</v>
      </c>
      <c r="I4612">
        <v>0</v>
      </c>
      <c r="J4612">
        <f t="shared" si="1009"/>
        <v>0</v>
      </c>
      <c r="K4612" t="str">
        <f t="shared" si="1010"/>
        <v>Modelamiento</v>
      </c>
      <c r="L4612">
        <f t="shared" si="1011"/>
        <v>1</v>
      </c>
      <c r="M4612">
        <v>31</v>
      </c>
      <c r="N4612" t="str">
        <f t="shared" si="1012"/>
        <v>&lt;=35</v>
      </c>
      <c r="O4612" t="s">
        <v>56</v>
      </c>
      <c r="P4612" t="s">
        <v>39</v>
      </c>
      <c r="Q4612">
        <v>34241</v>
      </c>
      <c r="R4612">
        <v>500</v>
      </c>
      <c r="S4612" t="str">
        <f t="shared" si="1013"/>
        <v>&lt;=500</v>
      </c>
      <c r="T4612">
        <v>1037</v>
      </c>
      <c r="U4612" t="str">
        <f t="shared" si="1014"/>
        <v>&lt;=1100</v>
      </c>
      <c r="V4612" t="s">
        <v>597</v>
      </c>
      <c r="W4612">
        <v>31771</v>
      </c>
      <c r="X4612" s="12">
        <f t="shared" si="1015"/>
        <v>1.5737622360013848E-2</v>
      </c>
      <c r="Y4612" t="str">
        <f t="shared" si="1016"/>
        <v>&lt;=0.02</v>
      </c>
      <c r="Z4612" t="s">
        <v>32</v>
      </c>
      <c r="AA4612">
        <v>0</v>
      </c>
      <c r="AB4612">
        <v>2353.2800000000002</v>
      </c>
      <c r="AC4612" t="str">
        <f t="shared" si="1017"/>
        <v>&lt;=3000</v>
      </c>
      <c r="AD4612">
        <v>0</v>
      </c>
      <c r="AE4612" t="str">
        <f t="shared" si="1018"/>
        <v>=0</v>
      </c>
      <c r="AF4612">
        <v>0</v>
      </c>
      <c r="AG4612" t="str">
        <f t="shared" si="1019"/>
        <v>&lt;=500</v>
      </c>
      <c r="AH4612">
        <v>900</v>
      </c>
      <c r="AI4612" t="str">
        <f t="shared" si="1020"/>
        <v>&lt;=1000</v>
      </c>
      <c r="AJ4612">
        <v>0.68420000000000003</v>
      </c>
      <c r="AK4612" t="str">
        <f t="shared" si="1021"/>
        <v>&lt;=0.7</v>
      </c>
      <c r="AL4612">
        <v>9</v>
      </c>
      <c r="AM4612">
        <v>9</v>
      </c>
      <c r="AN4612">
        <v>0</v>
      </c>
      <c r="AO4612">
        <v>1</v>
      </c>
      <c r="AP4612" t="s">
        <v>32</v>
      </c>
    </row>
    <row r="4613" spans="1:42" x14ac:dyDescent="0.25">
      <c r="A4613">
        <v>201910</v>
      </c>
      <c r="B4613" t="str">
        <f t="shared" si="1008"/>
        <v>2019-II</v>
      </c>
      <c r="C4613" t="s">
        <v>4681</v>
      </c>
      <c r="D4613" t="s">
        <v>4681</v>
      </c>
      <c r="E4613">
        <v>30875602</v>
      </c>
      <c r="F4613" t="s">
        <v>29</v>
      </c>
      <c r="G4613">
        <v>0</v>
      </c>
      <c r="H4613">
        <v>0</v>
      </c>
      <c r="I4613">
        <v>0</v>
      </c>
      <c r="J4613">
        <f t="shared" si="1009"/>
        <v>0</v>
      </c>
      <c r="K4613" t="str">
        <f t="shared" si="1010"/>
        <v>Modelamiento</v>
      </c>
      <c r="L4613">
        <f t="shared" si="1011"/>
        <v>1</v>
      </c>
      <c r="M4613">
        <v>27</v>
      </c>
      <c r="N4613" t="str">
        <f t="shared" si="1012"/>
        <v>&lt;=30</v>
      </c>
      <c r="O4613" t="s">
        <v>72</v>
      </c>
      <c r="P4613" t="s">
        <v>39</v>
      </c>
      <c r="Q4613">
        <v>38347</v>
      </c>
      <c r="R4613">
        <v>1031</v>
      </c>
      <c r="S4613" t="str">
        <f t="shared" si="1013"/>
        <v>&lt;=1500</v>
      </c>
      <c r="T4613">
        <v>1161</v>
      </c>
      <c r="U4613" t="str">
        <f t="shared" si="1014"/>
        <v>&lt;=1200</v>
      </c>
      <c r="V4613" t="s">
        <v>585</v>
      </c>
      <c r="W4613">
        <v>35658</v>
      </c>
      <c r="X4613" s="12">
        <f t="shared" si="1015"/>
        <v>2.8913567782825732E-2</v>
      </c>
      <c r="Y4613" t="str">
        <f t="shared" si="1016"/>
        <v>&lt;=0.03</v>
      </c>
      <c r="Z4613" t="s">
        <v>32</v>
      </c>
      <c r="AA4613">
        <v>3</v>
      </c>
      <c r="AB4613">
        <v>13633.66</v>
      </c>
      <c r="AC4613" t="str">
        <f t="shared" si="1017"/>
        <v>&gt;5000</v>
      </c>
      <c r="AD4613">
        <v>77</v>
      </c>
      <c r="AE4613" t="str">
        <f t="shared" si="1018"/>
        <v>&lt;=90</v>
      </c>
      <c r="AF4613">
        <v>0</v>
      </c>
      <c r="AG4613" t="str">
        <f t="shared" si="1019"/>
        <v>&lt;=500</v>
      </c>
      <c r="AH4613">
        <v>8100</v>
      </c>
      <c r="AI4613" t="str">
        <f t="shared" si="1020"/>
        <v>&gt;5000</v>
      </c>
      <c r="AJ4613">
        <v>0.97589999999999999</v>
      </c>
      <c r="AK4613" t="str">
        <f t="shared" si="1021"/>
        <v>&gt;0.9</v>
      </c>
      <c r="AL4613">
        <v>12</v>
      </c>
      <c r="AM4613">
        <v>8</v>
      </c>
      <c r="AN4613">
        <v>0</v>
      </c>
      <c r="AO4613">
        <v>4</v>
      </c>
      <c r="AP4613" t="s">
        <v>32</v>
      </c>
    </row>
    <row r="4614" spans="1:42" x14ac:dyDescent="0.25">
      <c r="A4614">
        <v>201910</v>
      </c>
      <c r="B4614" t="str">
        <f t="shared" si="1008"/>
        <v>2019-II</v>
      </c>
      <c r="C4614" t="s">
        <v>4682</v>
      </c>
      <c r="D4614" t="s">
        <v>4682</v>
      </c>
      <c r="E4614">
        <v>30892108</v>
      </c>
      <c r="F4614" t="s">
        <v>29</v>
      </c>
      <c r="G4614">
        <v>0</v>
      </c>
      <c r="H4614">
        <v>0</v>
      </c>
      <c r="I4614">
        <v>0</v>
      </c>
      <c r="J4614">
        <f t="shared" si="1009"/>
        <v>0</v>
      </c>
      <c r="K4614" t="str">
        <f t="shared" si="1010"/>
        <v>Modelamiento</v>
      </c>
      <c r="L4614">
        <f t="shared" si="1011"/>
        <v>1</v>
      </c>
      <c r="M4614">
        <v>43</v>
      </c>
      <c r="N4614" t="str">
        <f t="shared" si="1012"/>
        <v>&lt;=45</v>
      </c>
      <c r="O4614" t="s">
        <v>56</v>
      </c>
      <c r="P4614" t="s">
        <v>39</v>
      </c>
      <c r="Q4614">
        <v>38128</v>
      </c>
      <c r="R4614">
        <v>500</v>
      </c>
      <c r="S4614" t="str">
        <f t="shared" si="1013"/>
        <v>&lt;=500</v>
      </c>
      <c r="T4614">
        <v>1155</v>
      </c>
      <c r="U4614" t="str">
        <f t="shared" si="1014"/>
        <v>&lt;=1200</v>
      </c>
      <c r="V4614" t="s">
        <v>601</v>
      </c>
      <c r="W4614">
        <v>35658</v>
      </c>
      <c r="X4614" s="12">
        <f t="shared" si="1015"/>
        <v>1.4022098827752539E-2</v>
      </c>
      <c r="Y4614" t="str">
        <f t="shared" si="1016"/>
        <v>&lt;=0.02</v>
      </c>
      <c r="Z4614" t="s">
        <v>32</v>
      </c>
      <c r="AA4614">
        <v>9</v>
      </c>
      <c r="AB4614" t="s">
        <v>32</v>
      </c>
      <c r="AC4614" t="str">
        <f t="shared" si="1017"/>
        <v/>
      </c>
      <c r="AD4614" t="s">
        <v>32</v>
      </c>
      <c r="AE4614" t="str">
        <f t="shared" si="1018"/>
        <v/>
      </c>
      <c r="AF4614" t="s">
        <v>32</v>
      </c>
      <c r="AG4614" t="str">
        <f t="shared" si="1019"/>
        <v/>
      </c>
      <c r="AH4614" t="s">
        <v>32</v>
      </c>
      <c r="AI4614" t="str">
        <f t="shared" si="1020"/>
        <v/>
      </c>
      <c r="AJ4614" t="s">
        <v>32</v>
      </c>
      <c r="AK4614" t="str">
        <f t="shared" si="1021"/>
        <v/>
      </c>
      <c r="AL4614">
        <v>0</v>
      </c>
      <c r="AM4614">
        <v>0</v>
      </c>
      <c r="AN4614">
        <v>0</v>
      </c>
      <c r="AO4614" t="s">
        <v>32</v>
      </c>
      <c r="AP4614" t="s">
        <v>32</v>
      </c>
    </row>
    <row r="4615" spans="1:42" x14ac:dyDescent="0.25">
      <c r="A4615">
        <v>201910</v>
      </c>
      <c r="B4615" t="str">
        <f t="shared" si="1008"/>
        <v>2019-II</v>
      </c>
      <c r="C4615" t="s">
        <v>4683</v>
      </c>
      <c r="D4615" t="s">
        <v>4683</v>
      </c>
      <c r="E4615">
        <v>30889574</v>
      </c>
      <c r="F4615" t="s">
        <v>29</v>
      </c>
      <c r="G4615">
        <v>1</v>
      </c>
      <c r="H4615">
        <v>0</v>
      </c>
      <c r="I4615">
        <v>0</v>
      </c>
      <c r="J4615">
        <f t="shared" si="1009"/>
        <v>0</v>
      </c>
      <c r="K4615" t="str">
        <f t="shared" si="1010"/>
        <v>Modelamiento</v>
      </c>
      <c r="L4615">
        <f t="shared" si="1011"/>
        <v>1</v>
      </c>
      <c r="M4615">
        <v>41</v>
      </c>
      <c r="N4615" t="str">
        <f t="shared" si="1012"/>
        <v>&lt;=45</v>
      </c>
      <c r="O4615" t="s">
        <v>56</v>
      </c>
      <c r="P4615" t="s">
        <v>31</v>
      </c>
      <c r="Q4615">
        <v>38128</v>
      </c>
      <c r="R4615">
        <v>500</v>
      </c>
      <c r="S4615" t="str">
        <f t="shared" si="1013"/>
        <v>&lt;=500</v>
      </c>
      <c r="T4615">
        <v>1153</v>
      </c>
      <c r="U4615" t="str">
        <f t="shared" si="1014"/>
        <v>&lt;=1200</v>
      </c>
      <c r="V4615" t="s">
        <v>589</v>
      </c>
      <c r="W4615">
        <v>35658</v>
      </c>
      <c r="X4615" s="12">
        <f t="shared" si="1015"/>
        <v>1.4022098827752539E-2</v>
      </c>
      <c r="Y4615" t="str">
        <f t="shared" si="1016"/>
        <v>&lt;=0.02</v>
      </c>
      <c r="Z4615" t="s">
        <v>32</v>
      </c>
      <c r="AA4615">
        <v>9</v>
      </c>
      <c r="AB4615" t="s">
        <v>32</v>
      </c>
      <c r="AC4615" t="str">
        <f t="shared" si="1017"/>
        <v/>
      </c>
      <c r="AD4615" t="s">
        <v>32</v>
      </c>
      <c r="AE4615" t="str">
        <f t="shared" si="1018"/>
        <v/>
      </c>
      <c r="AF4615" t="s">
        <v>32</v>
      </c>
      <c r="AG4615" t="str">
        <f t="shared" si="1019"/>
        <v/>
      </c>
      <c r="AH4615" t="s">
        <v>32</v>
      </c>
      <c r="AI4615" t="str">
        <f t="shared" si="1020"/>
        <v/>
      </c>
      <c r="AJ4615" t="s">
        <v>32</v>
      </c>
      <c r="AK4615" t="str">
        <f t="shared" si="1021"/>
        <v/>
      </c>
      <c r="AL4615">
        <v>0</v>
      </c>
      <c r="AM4615">
        <v>0</v>
      </c>
      <c r="AN4615">
        <v>0</v>
      </c>
      <c r="AO4615" t="s">
        <v>32</v>
      </c>
      <c r="AP4615" t="s">
        <v>32</v>
      </c>
    </row>
    <row r="4616" spans="1:42" x14ac:dyDescent="0.25">
      <c r="A4616">
        <v>201910</v>
      </c>
      <c r="B4616" t="str">
        <f t="shared" si="1008"/>
        <v>2019-II</v>
      </c>
      <c r="C4616" t="s">
        <v>4684</v>
      </c>
      <c r="D4616" t="s">
        <v>4684</v>
      </c>
      <c r="E4616">
        <v>30890106</v>
      </c>
      <c r="F4616" t="s">
        <v>29</v>
      </c>
      <c r="G4616">
        <v>0</v>
      </c>
      <c r="H4616">
        <v>0</v>
      </c>
      <c r="I4616">
        <v>0</v>
      </c>
      <c r="J4616">
        <f t="shared" si="1009"/>
        <v>0</v>
      </c>
      <c r="K4616" t="str">
        <f t="shared" si="1010"/>
        <v>Modelamiento</v>
      </c>
      <c r="L4616">
        <f t="shared" si="1011"/>
        <v>1</v>
      </c>
      <c r="M4616">
        <v>44</v>
      </c>
      <c r="N4616" t="str">
        <f t="shared" si="1012"/>
        <v>&lt;=45</v>
      </c>
      <c r="O4616" t="s">
        <v>56</v>
      </c>
      <c r="P4616" t="s">
        <v>31</v>
      </c>
      <c r="Q4616">
        <v>28409</v>
      </c>
      <c r="R4616">
        <v>500</v>
      </c>
      <c r="S4616" t="str">
        <f t="shared" si="1013"/>
        <v>&lt;=500</v>
      </c>
      <c r="T4616">
        <v>861</v>
      </c>
      <c r="U4616" t="str">
        <f t="shared" si="1014"/>
        <v>&lt;=1000</v>
      </c>
      <c r="V4616" t="s">
        <v>589</v>
      </c>
      <c r="W4616">
        <v>25939</v>
      </c>
      <c r="X4616" s="12">
        <f t="shared" si="1015"/>
        <v>1.9275993677474075E-2</v>
      </c>
      <c r="Y4616" t="str">
        <f t="shared" si="1016"/>
        <v>&lt;=0.02</v>
      </c>
      <c r="Z4616" t="s">
        <v>32</v>
      </c>
      <c r="AA4616">
        <v>0</v>
      </c>
      <c r="AB4616">
        <v>3374.77</v>
      </c>
      <c r="AC4616" t="str">
        <f t="shared" si="1017"/>
        <v>&lt;=4000</v>
      </c>
      <c r="AD4616">
        <v>26</v>
      </c>
      <c r="AE4616" t="str">
        <f t="shared" si="1018"/>
        <v>&lt;=30</v>
      </c>
      <c r="AF4616">
        <v>0</v>
      </c>
      <c r="AG4616" t="str">
        <f t="shared" si="1019"/>
        <v>&lt;=500</v>
      </c>
      <c r="AH4616">
        <v>3500.15</v>
      </c>
      <c r="AI4616" t="str">
        <f t="shared" si="1020"/>
        <v>&lt;=4000</v>
      </c>
      <c r="AJ4616">
        <v>0.85709999999999997</v>
      </c>
      <c r="AK4616" t="str">
        <f t="shared" si="1021"/>
        <v>&lt;=0.9</v>
      </c>
      <c r="AL4616">
        <v>12</v>
      </c>
      <c r="AM4616">
        <v>11</v>
      </c>
      <c r="AN4616">
        <v>0</v>
      </c>
      <c r="AO4616">
        <v>1</v>
      </c>
      <c r="AP4616" t="s">
        <v>32</v>
      </c>
    </row>
    <row r="4617" spans="1:42" x14ac:dyDescent="0.25">
      <c r="A4617">
        <v>201910</v>
      </c>
      <c r="B4617" t="str">
        <f t="shared" si="1008"/>
        <v>2019-II</v>
      </c>
      <c r="C4617" t="s">
        <v>4685</v>
      </c>
      <c r="D4617" t="s">
        <v>4685</v>
      </c>
      <c r="E4617">
        <v>30886462</v>
      </c>
      <c r="F4617" t="s">
        <v>29</v>
      </c>
      <c r="G4617">
        <v>0</v>
      </c>
      <c r="H4617">
        <v>0</v>
      </c>
      <c r="I4617">
        <v>0</v>
      </c>
      <c r="J4617">
        <f t="shared" si="1009"/>
        <v>0</v>
      </c>
      <c r="K4617" t="str">
        <f t="shared" si="1010"/>
        <v>Modelamiento</v>
      </c>
      <c r="L4617">
        <f t="shared" si="1011"/>
        <v>1</v>
      </c>
      <c r="M4617">
        <v>32</v>
      </c>
      <c r="N4617" t="str">
        <f t="shared" si="1012"/>
        <v>&lt;=35</v>
      </c>
      <c r="O4617" t="s">
        <v>72</v>
      </c>
      <c r="P4617" t="s">
        <v>39</v>
      </c>
      <c r="Q4617">
        <v>33841</v>
      </c>
      <c r="R4617">
        <v>1650</v>
      </c>
      <c r="S4617" t="str">
        <f t="shared" si="1013"/>
        <v>&lt;=2000</v>
      </c>
      <c r="T4617">
        <v>1026</v>
      </c>
      <c r="U4617" t="str">
        <f t="shared" si="1014"/>
        <v>&lt;=1100</v>
      </c>
      <c r="V4617" t="s">
        <v>597</v>
      </c>
      <c r="W4617">
        <v>31771</v>
      </c>
      <c r="X4617" s="12">
        <f t="shared" si="1015"/>
        <v>5.1934153788045702E-2</v>
      </c>
      <c r="Y4617" t="str">
        <f t="shared" si="1016"/>
        <v>&lt;=0.06</v>
      </c>
      <c r="Z4617" t="s">
        <v>32</v>
      </c>
      <c r="AA4617">
        <v>4</v>
      </c>
      <c r="AB4617">
        <v>2216.7800000000002</v>
      </c>
      <c r="AC4617" t="str">
        <f t="shared" si="1017"/>
        <v>&lt;=3000</v>
      </c>
      <c r="AD4617">
        <v>1742</v>
      </c>
      <c r="AE4617" t="str">
        <f t="shared" si="1018"/>
        <v>&gt;120</v>
      </c>
      <c r="AF4617">
        <v>2216.7800000000002</v>
      </c>
      <c r="AG4617" t="str">
        <f t="shared" si="1019"/>
        <v>&lt;=3000</v>
      </c>
      <c r="AH4617" t="s">
        <v>32</v>
      </c>
      <c r="AI4617" t="str">
        <f t="shared" si="1020"/>
        <v/>
      </c>
      <c r="AJ4617" t="s">
        <v>32</v>
      </c>
      <c r="AK4617" t="str">
        <f t="shared" si="1021"/>
        <v/>
      </c>
      <c r="AL4617">
        <v>12</v>
      </c>
      <c r="AM4617">
        <v>0</v>
      </c>
      <c r="AN4617">
        <v>12</v>
      </c>
      <c r="AO4617" t="s">
        <v>32</v>
      </c>
      <c r="AP4617">
        <v>1</v>
      </c>
    </row>
    <row r="4618" spans="1:42" x14ac:dyDescent="0.25">
      <c r="A4618">
        <v>201910</v>
      </c>
      <c r="B4618" t="str">
        <f t="shared" si="1008"/>
        <v>2019-II</v>
      </c>
      <c r="C4618" t="s">
        <v>4686</v>
      </c>
      <c r="D4618" t="s">
        <v>4686</v>
      </c>
      <c r="E4618">
        <v>30893195</v>
      </c>
      <c r="F4618" t="s">
        <v>29</v>
      </c>
      <c r="G4618">
        <v>0</v>
      </c>
      <c r="H4618">
        <v>0</v>
      </c>
      <c r="I4618">
        <v>0</v>
      </c>
      <c r="J4618">
        <f t="shared" si="1009"/>
        <v>0</v>
      </c>
      <c r="K4618" t="str">
        <f t="shared" si="1010"/>
        <v>Modelamiento</v>
      </c>
      <c r="L4618">
        <f t="shared" si="1011"/>
        <v>1</v>
      </c>
      <c r="M4618">
        <v>39</v>
      </c>
      <c r="N4618" t="str">
        <f t="shared" si="1012"/>
        <v>&lt;=40</v>
      </c>
      <c r="O4618" t="s">
        <v>56</v>
      </c>
      <c r="P4618" t="s">
        <v>35</v>
      </c>
      <c r="Q4618">
        <v>38128</v>
      </c>
      <c r="R4618">
        <v>500</v>
      </c>
      <c r="S4618" t="str">
        <f t="shared" si="1013"/>
        <v>&lt;=500</v>
      </c>
      <c r="T4618">
        <v>1153</v>
      </c>
      <c r="U4618" t="str">
        <f t="shared" si="1014"/>
        <v>&lt;=1200</v>
      </c>
      <c r="V4618" t="s">
        <v>585</v>
      </c>
      <c r="W4618">
        <v>35658</v>
      </c>
      <c r="X4618" s="12">
        <f t="shared" si="1015"/>
        <v>1.4022098827752539E-2</v>
      </c>
      <c r="Y4618" t="str">
        <f t="shared" si="1016"/>
        <v>&lt;=0.02</v>
      </c>
      <c r="Z4618" t="s">
        <v>32</v>
      </c>
      <c r="AA4618">
        <v>0</v>
      </c>
      <c r="AB4618">
        <v>1500</v>
      </c>
      <c r="AC4618" t="str">
        <f t="shared" si="1017"/>
        <v>&lt;=2000</v>
      </c>
      <c r="AD4618">
        <v>0</v>
      </c>
      <c r="AE4618" t="str">
        <f t="shared" si="1018"/>
        <v>=0</v>
      </c>
      <c r="AF4618">
        <v>0</v>
      </c>
      <c r="AG4618" t="str">
        <f t="shared" si="1019"/>
        <v>&lt;=500</v>
      </c>
      <c r="AH4618" t="s">
        <v>32</v>
      </c>
      <c r="AI4618" t="str">
        <f t="shared" si="1020"/>
        <v/>
      </c>
      <c r="AJ4618" t="s">
        <v>32</v>
      </c>
      <c r="AK4618" t="str">
        <f t="shared" si="1021"/>
        <v/>
      </c>
      <c r="AL4618">
        <v>7</v>
      </c>
      <c r="AM4618">
        <v>7</v>
      </c>
      <c r="AN4618">
        <v>0</v>
      </c>
      <c r="AO4618">
        <v>2</v>
      </c>
      <c r="AP4618" t="s">
        <v>32</v>
      </c>
    </row>
    <row r="4619" spans="1:42" x14ac:dyDescent="0.25">
      <c r="A4619">
        <v>201910</v>
      </c>
      <c r="B4619" t="str">
        <f t="shared" si="1008"/>
        <v>2019-II</v>
      </c>
      <c r="C4619" t="s">
        <v>4687</v>
      </c>
      <c r="D4619" t="s">
        <v>4687</v>
      </c>
      <c r="E4619">
        <v>30889059</v>
      </c>
      <c r="F4619" t="s">
        <v>29</v>
      </c>
      <c r="G4619">
        <v>0</v>
      </c>
      <c r="H4619">
        <v>0</v>
      </c>
      <c r="I4619">
        <v>0</v>
      </c>
      <c r="J4619">
        <f t="shared" si="1009"/>
        <v>0</v>
      </c>
      <c r="K4619" t="str">
        <f t="shared" si="1010"/>
        <v>Modelamiento</v>
      </c>
      <c r="L4619">
        <f t="shared" si="1011"/>
        <v>1</v>
      </c>
      <c r="M4619">
        <v>29</v>
      </c>
      <c r="N4619" t="str">
        <f t="shared" si="1012"/>
        <v>&lt;=30</v>
      </c>
      <c r="O4619" t="s">
        <v>56</v>
      </c>
      <c r="P4619" t="s">
        <v>39</v>
      </c>
      <c r="Q4619">
        <v>28409</v>
      </c>
      <c r="R4619">
        <v>500</v>
      </c>
      <c r="S4619" t="str">
        <f t="shared" si="1013"/>
        <v>&lt;=500</v>
      </c>
      <c r="T4619">
        <v>860</v>
      </c>
      <c r="U4619" t="str">
        <f t="shared" si="1014"/>
        <v>&lt;=1000</v>
      </c>
      <c r="V4619" t="s">
        <v>597</v>
      </c>
      <c r="W4619">
        <v>25939</v>
      </c>
      <c r="X4619" s="12">
        <f t="shared" si="1015"/>
        <v>1.9275993677474075E-2</v>
      </c>
      <c r="Y4619" t="str">
        <f t="shared" si="1016"/>
        <v>&lt;=0.02</v>
      </c>
      <c r="Z4619" t="s">
        <v>32</v>
      </c>
      <c r="AA4619">
        <v>9</v>
      </c>
      <c r="AB4619" t="s">
        <v>32</v>
      </c>
      <c r="AC4619" t="str">
        <f t="shared" si="1017"/>
        <v/>
      </c>
      <c r="AD4619" t="s">
        <v>32</v>
      </c>
      <c r="AE4619" t="str">
        <f t="shared" si="1018"/>
        <v/>
      </c>
      <c r="AF4619" t="s">
        <v>32</v>
      </c>
      <c r="AG4619" t="str">
        <f t="shared" si="1019"/>
        <v/>
      </c>
      <c r="AH4619" t="s">
        <v>32</v>
      </c>
      <c r="AI4619" t="str">
        <f t="shared" si="1020"/>
        <v/>
      </c>
      <c r="AJ4619" t="s">
        <v>32</v>
      </c>
      <c r="AK4619" t="str">
        <f t="shared" si="1021"/>
        <v/>
      </c>
      <c r="AL4619">
        <v>0</v>
      </c>
      <c r="AM4619">
        <v>0</v>
      </c>
      <c r="AN4619">
        <v>0</v>
      </c>
      <c r="AO4619" t="s">
        <v>32</v>
      </c>
      <c r="AP4619" t="s">
        <v>32</v>
      </c>
    </row>
    <row r="4620" spans="1:42" x14ac:dyDescent="0.25">
      <c r="A4620">
        <v>201910</v>
      </c>
      <c r="B4620" t="str">
        <f t="shared" si="1008"/>
        <v>2019-II</v>
      </c>
      <c r="C4620" t="s">
        <v>4688</v>
      </c>
      <c r="D4620" t="s">
        <v>4688</v>
      </c>
      <c r="E4620">
        <v>30887695</v>
      </c>
      <c r="F4620" t="s">
        <v>29</v>
      </c>
      <c r="G4620">
        <v>0</v>
      </c>
      <c r="H4620">
        <v>0</v>
      </c>
      <c r="I4620">
        <v>0</v>
      </c>
      <c r="J4620">
        <f t="shared" si="1009"/>
        <v>0</v>
      </c>
      <c r="K4620" t="str">
        <f t="shared" si="1010"/>
        <v>Modelamiento</v>
      </c>
      <c r="L4620">
        <f t="shared" si="1011"/>
        <v>1</v>
      </c>
      <c r="M4620">
        <v>29</v>
      </c>
      <c r="N4620" t="str">
        <f t="shared" si="1012"/>
        <v>&lt;=30</v>
      </c>
      <c r="O4620" t="s">
        <v>56</v>
      </c>
      <c r="P4620" t="s">
        <v>35</v>
      </c>
      <c r="Q4620">
        <v>34991</v>
      </c>
      <c r="R4620">
        <v>500</v>
      </c>
      <c r="S4620" t="str">
        <f t="shared" si="1013"/>
        <v>&lt;=500</v>
      </c>
      <c r="T4620">
        <v>1058</v>
      </c>
      <c r="U4620" t="str">
        <f t="shared" si="1014"/>
        <v>&lt;=1100</v>
      </c>
      <c r="V4620" t="s">
        <v>585</v>
      </c>
      <c r="W4620">
        <v>31771</v>
      </c>
      <c r="X4620" s="12">
        <f t="shared" si="1015"/>
        <v>1.5737622360013848E-2</v>
      </c>
      <c r="Y4620" t="str">
        <f t="shared" si="1016"/>
        <v>&lt;=0.02</v>
      </c>
      <c r="Z4620" t="s">
        <v>32</v>
      </c>
      <c r="AA4620">
        <v>4</v>
      </c>
      <c r="AB4620">
        <v>1303.19</v>
      </c>
      <c r="AC4620" t="str">
        <f t="shared" si="1017"/>
        <v>&lt;=2000</v>
      </c>
      <c r="AD4620">
        <v>2837</v>
      </c>
      <c r="AE4620" t="str">
        <f t="shared" si="1018"/>
        <v>&gt;120</v>
      </c>
      <c r="AF4620">
        <v>1303.19</v>
      </c>
      <c r="AG4620" t="str">
        <f t="shared" si="1019"/>
        <v>&lt;=2000</v>
      </c>
      <c r="AH4620" t="s">
        <v>32</v>
      </c>
      <c r="AI4620" t="str">
        <f t="shared" si="1020"/>
        <v/>
      </c>
      <c r="AJ4620" t="s">
        <v>32</v>
      </c>
      <c r="AK4620" t="str">
        <f t="shared" si="1021"/>
        <v/>
      </c>
      <c r="AL4620">
        <v>12</v>
      </c>
      <c r="AM4620">
        <v>0</v>
      </c>
      <c r="AN4620">
        <v>12</v>
      </c>
      <c r="AO4620" t="s">
        <v>32</v>
      </c>
      <c r="AP4620">
        <v>1</v>
      </c>
    </row>
    <row r="4621" spans="1:42" x14ac:dyDescent="0.25">
      <c r="A4621">
        <v>201910</v>
      </c>
      <c r="B4621" t="str">
        <f t="shared" si="1008"/>
        <v>2019-II</v>
      </c>
      <c r="C4621" t="s">
        <v>4689</v>
      </c>
      <c r="D4621" t="s">
        <v>4689</v>
      </c>
      <c r="E4621">
        <v>30894683</v>
      </c>
      <c r="F4621" t="s">
        <v>29</v>
      </c>
      <c r="G4621">
        <v>0</v>
      </c>
      <c r="H4621">
        <v>0</v>
      </c>
      <c r="I4621">
        <v>0</v>
      </c>
      <c r="J4621">
        <f t="shared" si="1009"/>
        <v>0</v>
      </c>
      <c r="K4621" t="str">
        <f t="shared" si="1010"/>
        <v>Modelamiento</v>
      </c>
      <c r="L4621">
        <f t="shared" si="1011"/>
        <v>1</v>
      </c>
      <c r="M4621">
        <v>37</v>
      </c>
      <c r="N4621" t="str">
        <f t="shared" si="1012"/>
        <v>&lt;=40</v>
      </c>
      <c r="O4621" t="s">
        <v>56</v>
      </c>
      <c r="P4621" t="s">
        <v>31</v>
      </c>
      <c r="Q4621">
        <v>38129</v>
      </c>
      <c r="R4621">
        <v>499</v>
      </c>
      <c r="S4621" t="str">
        <f t="shared" si="1013"/>
        <v>&lt;=500</v>
      </c>
      <c r="T4621">
        <v>1157</v>
      </c>
      <c r="U4621" t="str">
        <f t="shared" si="1014"/>
        <v>&lt;=1200</v>
      </c>
      <c r="V4621" t="s">
        <v>614</v>
      </c>
      <c r="W4621">
        <v>35658</v>
      </c>
      <c r="X4621" s="12">
        <f t="shared" si="1015"/>
        <v>1.3994054630097032E-2</v>
      </c>
      <c r="Y4621" t="str">
        <f t="shared" si="1016"/>
        <v>&lt;=0.02</v>
      </c>
      <c r="Z4621" t="s">
        <v>32</v>
      </c>
      <c r="AA4621">
        <v>1</v>
      </c>
      <c r="AB4621">
        <v>17455.03</v>
      </c>
      <c r="AC4621" t="str">
        <f t="shared" si="1017"/>
        <v>&gt;5000</v>
      </c>
      <c r="AD4621">
        <v>25</v>
      </c>
      <c r="AE4621" t="str">
        <f t="shared" si="1018"/>
        <v>&lt;=30</v>
      </c>
      <c r="AF4621">
        <v>0</v>
      </c>
      <c r="AG4621" t="str">
        <f t="shared" si="1019"/>
        <v>&lt;=500</v>
      </c>
      <c r="AH4621">
        <v>4200</v>
      </c>
      <c r="AI4621" t="str">
        <f t="shared" si="1020"/>
        <v>&lt;=5000</v>
      </c>
      <c r="AJ4621">
        <v>0.89849999999999997</v>
      </c>
      <c r="AK4621" t="str">
        <f t="shared" si="1021"/>
        <v>&lt;=0.9</v>
      </c>
      <c r="AL4621">
        <v>12</v>
      </c>
      <c r="AM4621">
        <v>10</v>
      </c>
      <c r="AN4621">
        <v>0</v>
      </c>
      <c r="AO4621">
        <v>3</v>
      </c>
      <c r="AP4621" t="s">
        <v>32</v>
      </c>
    </row>
    <row r="4622" spans="1:42" x14ac:dyDescent="0.25">
      <c r="A4622">
        <v>201910</v>
      </c>
      <c r="B4622" t="str">
        <f t="shared" si="1008"/>
        <v>2019-II</v>
      </c>
      <c r="C4622" t="s">
        <v>4690</v>
      </c>
      <c r="D4622" t="s">
        <v>4690</v>
      </c>
      <c r="E4622">
        <v>30894443</v>
      </c>
      <c r="F4622" t="s">
        <v>29</v>
      </c>
      <c r="G4622">
        <v>1</v>
      </c>
      <c r="H4622">
        <v>0</v>
      </c>
      <c r="I4622">
        <v>0</v>
      </c>
      <c r="J4622">
        <f t="shared" si="1009"/>
        <v>0</v>
      </c>
      <c r="K4622" t="str">
        <f t="shared" si="1010"/>
        <v>Modelamiento</v>
      </c>
      <c r="L4622">
        <f t="shared" si="1011"/>
        <v>1</v>
      </c>
      <c r="M4622">
        <v>35</v>
      </c>
      <c r="N4622" t="str">
        <f t="shared" si="1012"/>
        <v>&lt;=35</v>
      </c>
      <c r="O4622" t="s">
        <v>56</v>
      </c>
      <c r="P4622" t="s">
        <v>39</v>
      </c>
      <c r="Q4622">
        <v>41044</v>
      </c>
      <c r="R4622">
        <v>500</v>
      </c>
      <c r="S4622" t="str">
        <f t="shared" si="1013"/>
        <v>&lt;=500</v>
      </c>
      <c r="T4622">
        <v>1239</v>
      </c>
      <c r="U4622" t="str">
        <f t="shared" si="1014"/>
        <v>&lt;=1300</v>
      </c>
      <c r="V4622" t="s">
        <v>601</v>
      </c>
      <c r="W4622">
        <v>38574</v>
      </c>
      <c r="X4622" s="12">
        <f t="shared" si="1015"/>
        <v>1.2962098823041427E-2</v>
      </c>
      <c r="Y4622" t="str">
        <f t="shared" si="1016"/>
        <v>&lt;=0.02</v>
      </c>
      <c r="Z4622" t="s">
        <v>32</v>
      </c>
      <c r="AA4622">
        <v>9</v>
      </c>
      <c r="AB4622" t="s">
        <v>32</v>
      </c>
      <c r="AC4622" t="str">
        <f t="shared" si="1017"/>
        <v/>
      </c>
      <c r="AD4622" t="s">
        <v>32</v>
      </c>
      <c r="AE4622" t="str">
        <f t="shared" si="1018"/>
        <v/>
      </c>
      <c r="AF4622" t="s">
        <v>32</v>
      </c>
      <c r="AG4622" t="str">
        <f t="shared" si="1019"/>
        <v/>
      </c>
      <c r="AH4622" t="s">
        <v>32</v>
      </c>
      <c r="AI4622" t="str">
        <f t="shared" si="1020"/>
        <v/>
      </c>
      <c r="AJ4622" t="s">
        <v>32</v>
      </c>
      <c r="AK4622" t="str">
        <f t="shared" si="1021"/>
        <v/>
      </c>
      <c r="AL4622">
        <v>0</v>
      </c>
      <c r="AM4622">
        <v>0</v>
      </c>
      <c r="AN4622">
        <v>0</v>
      </c>
      <c r="AO4622" t="s">
        <v>32</v>
      </c>
      <c r="AP4622" t="s">
        <v>32</v>
      </c>
    </row>
    <row r="4623" spans="1:42" x14ac:dyDescent="0.25">
      <c r="A4623">
        <v>201910</v>
      </c>
      <c r="B4623" t="str">
        <f t="shared" si="1008"/>
        <v>2019-II</v>
      </c>
      <c r="C4623" t="s">
        <v>4691</v>
      </c>
      <c r="D4623" t="s">
        <v>4691</v>
      </c>
      <c r="E4623">
        <v>30888091</v>
      </c>
      <c r="F4623" t="s">
        <v>29</v>
      </c>
      <c r="G4623">
        <v>0</v>
      </c>
      <c r="H4623">
        <v>0</v>
      </c>
      <c r="I4623">
        <v>0</v>
      </c>
      <c r="J4623">
        <f t="shared" si="1009"/>
        <v>0</v>
      </c>
      <c r="K4623" t="str">
        <f t="shared" si="1010"/>
        <v>Modelamiento</v>
      </c>
      <c r="L4623">
        <f t="shared" si="1011"/>
        <v>1</v>
      </c>
      <c r="M4623">
        <v>26</v>
      </c>
      <c r="N4623" t="str">
        <f t="shared" si="1012"/>
        <v>&lt;=30</v>
      </c>
      <c r="O4623" t="s">
        <v>56</v>
      </c>
      <c r="P4623" t="s">
        <v>39</v>
      </c>
      <c r="Q4623">
        <v>34241</v>
      </c>
      <c r="R4623">
        <v>500</v>
      </c>
      <c r="S4623" t="str">
        <f t="shared" si="1013"/>
        <v>&lt;=500</v>
      </c>
      <c r="T4623">
        <v>1039</v>
      </c>
      <c r="U4623" t="str">
        <f t="shared" si="1014"/>
        <v>&lt;=1100</v>
      </c>
      <c r="V4623" t="s">
        <v>597</v>
      </c>
      <c r="W4623">
        <v>31771</v>
      </c>
      <c r="X4623" s="12">
        <f t="shared" si="1015"/>
        <v>1.5737622360013848E-2</v>
      </c>
      <c r="Y4623" t="str">
        <f t="shared" si="1016"/>
        <v>&lt;=0.02</v>
      </c>
      <c r="Z4623" t="s">
        <v>32</v>
      </c>
      <c r="AA4623">
        <v>1</v>
      </c>
      <c r="AB4623">
        <v>1509.7</v>
      </c>
      <c r="AC4623" t="str">
        <f t="shared" si="1017"/>
        <v>&lt;=2000</v>
      </c>
      <c r="AD4623">
        <v>21</v>
      </c>
      <c r="AE4623" t="str">
        <f t="shared" si="1018"/>
        <v>&lt;=30</v>
      </c>
      <c r="AF4623">
        <v>0</v>
      </c>
      <c r="AG4623" t="str">
        <f t="shared" si="1019"/>
        <v>&lt;=500</v>
      </c>
      <c r="AH4623">
        <v>1500</v>
      </c>
      <c r="AI4623" t="str">
        <f t="shared" si="1020"/>
        <v>&lt;=2000</v>
      </c>
      <c r="AJ4623">
        <v>0.90910000000000002</v>
      </c>
      <c r="AK4623" t="str">
        <f t="shared" si="1021"/>
        <v>&gt;0.9</v>
      </c>
      <c r="AL4623">
        <v>5</v>
      </c>
      <c r="AM4623">
        <v>4</v>
      </c>
      <c r="AN4623">
        <v>0</v>
      </c>
      <c r="AO4623">
        <v>2</v>
      </c>
      <c r="AP4623" t="s">
        <v>32</v>
      </c>
    </row>
    <row r="4624" spans="1:42" x14ac:dyDescent="0.25">
      <c r="A4624">
        <v>201910</v>
      </c>
      <c r="B4624" t="str">
        <f t="shared" si="1008"/>
        <v>2019-II</v>
      </c>
      <c r="C4624" t="s">
        <v>4692</v>
      </c>
      <c r="D4624" t="s">
        <v>4692</v>
      </c>
      <c r="E4624">
        <v>30884708</v>
      </c>
      <c r="F4624" t="s">
        <v>29</v>
      </c>
      <c r="G4624">
        <v>0</v>
      </c>
      <c r="H4624">
        <v>0</v>
      </c>
      <c r="I4624">
        <v>0</v>
      </c>
      <c r="J4624">
        <f t="shared" si="1009"/>
        <v>0</v>
      </c>
      <c r="K4624" t="str">
        <f t="shared" si="1010"/>
        <v>Modelamiento</v>
      </c>
      <c r="L4624">
        <f t="shared" si="1011"/>
        <v>1</v>
      </c>
      <c r="M4624">
        <v>24</v>
      </c>
      <c r="N4624" t="str">
        <f t="shared" si="1012"/>
        <v>&lt;=25</v>
      </c>
      <c r="O4624" t="s">
        <v>72</v>
      </c>
      <c r="P4624" t="s">
        <v>39</v>
      </c>
      <c r="Q4624">
        <v>28286</v>
      </c>
      <c r="R4624">
        <v>500</v>
      </c>
      <c r="S4624" t="str">
        <f t="shared" si="1013"/>
        <v>&lt;=500</v>
      </c>
      <c r="T4624">
        <v>856</v>
      </c>
      <c r="U4624" t="str">
        <f t="shared" si="1014"/>
        <v>&lt;=1000</v>
      </c>
      <c r="V4624" t="s">
        <v>589</v>
      </c>
      <c r="W4624">
        <v>25816</v>
      </c>
      <c r="X4624" s="12">
        <f t="shared" si="1015"/>
        <v>1.9367833901456463E-2</v>
      </c>
      <c r="Y4624" t="str">
        <f t="shared" si="1016"/>
        <v>&lt;=0.02</v>
      </c>
      <c r="Z4624" t="s">
        <v>32</v>
      </c>
      <c r="AA4624">
        <v>1</v>
      </c>
      <c r="AB4624">
        <v>7451.18</v>
      </c>
      <c r="AC4624" t="str">
        <f t="shared" si="1017"/>
        <v>&gt;5000</v>
      </c>
      <c r="AD4624">
        <v>30</v>
      </c>
      <c r="AE4624" t="str">
        <f t="shared" si="1018"/>
        <v>&lt;=30</v>
      </c>
      <c r="AF4624">
        <v>0</v>
      </c>
      <c r="AG4624" t="str">
        <f t="shared" si="1019"/>
        <v>&lt;=500</v>
      </c>
      <c r="AH4624" t="s">
        <v>32</v>
      </c>
      <c r="AI4624" t="str">
        <f t="shared" si="1020"/>
        <v/>
      </c>
      <c r="AJ4624" t="s">
        <v>32</v>
      </c>
      <c r="AK4624" t="str">
        <f t="shared" si="1021"/>
        <v/>
      </c>
      <c r="AL4624">
        <v>11</v>
      </c>
      <c r="AM4624">
        <v>4</v>
      </c>
      <c r="AN4624">
        <v>0</v>
      </c>
      <c r="AO4624">
        <v>1</v>
      </c>
      <c r="AP4624" t="s">
        <v>32</v>
      </c>
    </row>
    <row r="4625" spans="1:42" x14ac:dyDescent="0.25">
      <c r="A4625">
        <v>201910</v>
      </c>
      <c r="B4625" t="str">
        <f t="shared" si="1008"/>
        <v>2019-II</v>
      </c>
      <c r="C4625" t="s">
        <v>4693</v>
      </c>
      <c r="D4625" t="s">
        <v>4693</v>
      </c>
      <c r="E4625">
        <v>30890364</v>
      </c>
      <c r="F4625" t="s">
        <v>29</v>
      </c>
      <c r="G4625">
        <v>1</v>
      </c>
      <c r="H4625">
        <v>0</v>
      </c>
      <c r="I4625">
        <v>0</v>
      </c>
      <c r="J4625">
        <f t="shared" si="1009"/>
        <v>0</v>
      </c>
      <c r="K4625" t="str">
        <f t="shared" si="1010"/>
        <v>Modelamiento</v>
      </c>
      <c r="L4625">
        <f t="shared" si="1011"/>
        <v>1</v>
      </c>
      <c r="M4625">
        <v>41</v>
      </c>
      <c r="N4625" t="str">
        <f t="shared" si="1012"/>
        <v>&lt;=45</v>
      </c>
      <c r="O4625" t="s">
        <v>56</v>
      </c>
      <c r="P4625" t="s">
        <v>39</v>
      </c>
      <c r="Q4625">
        <v>32075</v>
      </c>
      <c r="R4625">
        <v>500</v>
      </c>
      <c r="S4625" t="str">
        <f t="shared" si="1013"/>
        <v>&lt;=500</v>
      </c>
      <c r="T4625">
        <v>973</v>
      </c>
      <c r="U4625" t="str">
        <f t="shared" si="1014"/>
        <v>&lt;=1000</v>
      </c>
      <c r="V4625" t="s">
        <v>585</v>
      </c>
      <c r="W4625">
        <v>28855</v>
      </c>
      <c r="X4625" s="12">
        <f t="shared" si="1015"/>
        <v>1.7328019407381736E-2</v>
      </c>
      <c r="Y4625" t="str">
        <f t="shared" si="1016"/>
        <v>&lt;=0.02</v>
      </c>
      <c r="Z4625" t="s">
        <v>32</v>
      </c>
      <c r="AA4625">
        <v>9</v>
      </c>
      <c r="AB4625" t="s">
        <v>32</v>
      </c>
      <c r="AC4625" t="str">
        <f t="shared" si="1017"/>
        <v/>
      </c>
      <c r="AD4625" t="s">
        <v>32</v>
      </c>
      <c r="AE4625" t="str">
        <f t="shared" si="1018"/>
        <v/>
      </c>
      <c r="AF4625" t="s">
        <v>32</v>
      </c>
      <c r="AG4625" t="str">
        <f t="shared" si="1019"/>
        <v/>
      </c>
      <c r="AH4625" t="s">
        <v>32</v>
      </c>
      <c r="AI4625" t="str">
        <f t="shared" si="1020"/>
        <v/>
      </c>
      <c r="AJ4625" t="s">
        <v>32</v>
      </c>
      <c r="AK4625" t="str">
        <f t="shared" si="1021"/>
        <v/>
      </c>
      <c r="AL4625">
        <v>0</v>
      </c>
      <c r="AM4625">
        <v>0</v>
      </c>
      <c r="AN4625">
        <v>0</v>
      </c>
      <c r="AO4625" t="s">
        <v>32</v>
      </c>
      <c r="AP4625" t="s">
        <v>32</v>
      </c>
    </row>
    <row r="4626" spans="1:42" x14ac:dyDescent="0.25">
      <c r="A4626">
        <v>201910</v>
      </c>
      <c r="B4626" t="str">
        <f t="shared" si="1008"/>
        <v>2019-II</v>
      </c>
      <c r="C4626" t="s">
        <v>4694</v>
      </c>
      <c r="D4626" t="s">
        <v>4694</v>
      </c>
      <c r="E4626">
        <v>30892648</v>
      </c>
      <c r="F4626" t="s">
        <v>29</v>
      </c>
      <c r="G4626">
        <v>0</v>
      </c>
      <c r="H4626">
        <v>0</v>
      </c>
      <c r="I4626">
        <v>0</v>
      </c>
      <c r="J4626">
        <f t="shared" si="1009"/>
        <v>0</v>
      </c>
      <c r="K4626" t="str">
        <f t="shared" si="1010"/>
        <v>Modelamiento</v>
      </c>
      <c r="L4626">
        <f t="shared" si="1011"/>
        <v>1</v>
      </c>
      <c r="M4626">
        <v>36</v>
      </c>
      <c r="N4626" t="str">
        <f t="shared" si="1012"/>
        <v>&lt;=40</v>
      </c>
      <c r="O4626" t="s">
        <v>56</v>
      </c>
      <c r="P4626" t="s">
        <v>31</v>
      </c>
      <c r="Q4626">
        <v>38128</v>
      </c>
      <c r="R4626">
        <v>500</v>
      </c>
      <c r="S4626" t="str">
        <f t="shared" si="1013"/>
        <v>&lt;=500</v>
      </c>
      <c r="T4626">
        <v>1153</v>
      </c>
      <c r="U4626" t="str">
        <f t="shared" si="1014"/>
        <v>&lt;=1200</v>
      </c>
      <c r="V4626" t="s">
        <v>585</v>
      </c>
      <c r="W4626">
        <v>35658</v>
      </c>
      <c r="X4626" s="12">
        <f t="shared" si="1015"/>
        <v>1.4022098827752539E-2</v>
      </c>
      <c r="Y4626" t="str">
        <f t="shared" si="1016"/>
        <v>&lt;=0.02</v>
      </c>
      <c r="Z4626" t="s">
        <v>32</v>
      </c>
      <c r="AA4626">
        <v>4</v>
      </c>
      <c r="AB4626">
        <v>1152.1600000000001</v>
      </c>
      <c r="AC4626" t="str">
        <f t="shared" si="1017"/>
        <v>&lt;=2000</v>
      </c>
      <c r="AD4626">
        <v>1162</v>
      </c>
      <c r="AE4626" t="str">
        <f t="shared" si="1018"/>
        <v>&gt;120</v>
      </c>
      <c r="AF4626">
        <v>1152.1600000000001</v>
      </c>
      <c r="AG4626" t="str">
        <f t="shared" si="1019"/>
        <v>&lt;=2000</v>
      </c>
      <c r="AH4626" t="s">
        <v>32</v>
      </c>
      <c r="AI4626" t="str">
        <f t="shared" si="1020"/>
        <v/>
      </c>
      <c r="AJ4626" t="s">
        <v>32</v>
      </c>
      <c r="AK4626" t="str">
        <f t="shared" si="1021"/>
        <v/>
      </c>
      <c r="AL4626">
        <v>12</v>
      </c>
      <c r="AM4626">
        <v>0</v>
      </c>
      <c r="AN4626">
        <v>12</v>
      </c>
      <c r="AO4626" t="s">
        <v>32</v>
      </c>
      <c r="AP4626">
        <v>1</v>
      </c>
    </row>
    <row r="4627" spans="1:42" x14ac:dyDescent="0.25">
      <c r="A4627">
        <v>201910</v>
      </c>
      <c r="B4627" t="str">
        <f t="shared" si="1008"/>
        <v>2019-II</v>
      </c>
      <c r="C4627" t="s">
        <v>4695</v>
      </c>
      <c r="D4627" t="s">
        <v>4695</v>
      </c>
      <c r="E4627">
        <v>30894523</v>
      </c>
      <c r="F4627" t="s">
        <v>29</v>
      </c>
      <c r="G4627">
        <v>0</v>
      </c>
      <c r="H4627">
        <v>0</v>
      </c>
      <c r="I4627">
        <v>0</v>
      </c>
      <c r="J4627">
        <f t="shared" si="1009"/>
        <v>0</v>
      </c>
      <c r="K4627" t="str">
        <f t="shared" si="1010"/>
        <v>Modelamiento</v>
      </c>
      <c r="L4627">
        <f t="shared" si="1011"/>
        <v>1</v>
      </c>
      <c r="M4627">
        <v>43</v>
      </c>
      <c r="N4627" t="str">
        <f t="shared" si="1012"/>
        <v>&lt;=45</v>
      </c>
      <c r="O4627" t="s">
        <v>56</v>
      </c>
      <c r="P4627" t="s">
        <v>35</v>
      </c>
      <c r="Q4627">
        <v>28409</v>
      </c>
      <c r="R4627">
        <v>500</v>
      </c>
      <c r="S4627" t="str">
        <f t="shared" si="1013"/>
        <v>&lt;=500</v>
      </c>
      <c r="T4627">
        <v>860</v>
      </c>
      <c r="U4627" t="str">
        <f t="shared" si="1014"/>
        <v>&lt;=1000</v>
      </c>
      <c r="V4627" t="s">
        <v>585</v>
      </c>
      <c r="W4627">
        <v>25939</v>
      </c>
      <c r="X4627" s="12">
        <f t="shared" si="1015"/>
        <v>1.9275993677474075E-2</v>
      </c>
      <c r="Y4627" t="str">
        <f t="shared" si="1016"/>
        <v>&lt;=0.02</v>
      </c>
      <c r="Z4627" t="s">
        <v>32</v>
      </c>
      <c r="AA4627">
        <v>9</v>
      </c>
      <c r="AB4627" t="s">
        <v>32</v>
      </c>
      <c r="AC4627" t="str">
        <f t="shared" si="1017"/>
        <v/>
      </c>
      <c r="AD4627" t="s">
        <v>32</v>
      </c>
      <c r="AE4627" t="str">
        <f t="shared" si="1018"/>
        <v/>
      </c>
      <c r="AF4627" t="s">
        <v>32</v>
      </c>
      <c r="AG4627" t="str">
        <f t="shared" si="1019"/>
        <v/>
      </c>
      <c r="AH4627" t="s">
        <v>32</v>
      </c>
      <c r="AI4627" t="str">
        <f t="shared" si="1020"/>
        <v/>
      </c>
      <c r="AJ4627" t="s">
        <v>32</v>
      </c>
      <c r="AK4627" t="str">
        <f t="shared" si="1021"/>
        <v/>
      </c>
      <c r="AL4627">
        <v>0</v>
      </c>
      <c r="AM4627">
        <v>0</v>
      </c>
      <c r="AN4627">
        <v>0</v>
      </c>
      <c r="AO4627" t="s">
        <v>32</v>
      </c>
      <c r="AP4627" t="s">
        <v>32</v>
      </c>
    </row>
    <row r="4628" spans="1:42" x14ac:dyDescent="0.25">
      <c r="A4628">
        <v>201910</v>
      </c>
      <c r="B4628" t="str">
        <f t="shared" si="1008"/>
        <v>2019-II</v>
      </c>
      <c r="C4628" t="s">
        <v>4696</v>
      </c>
      <c r="D4628" t="s">
        <v>4696</v>
      </c>
      <c r="E4628">
        <v>30895701</v>
      </c>
      <c r="F4628" t="s">
        <v>29</v>
      </c>
      <c r="G4628">
        <v>0</v>
      </c>
      <c r="H4628">
        <v>0</v>
      </c>
      <c r="I4628">
        <v>0</v>
      </c>
      <c r="J4628">
        <f t="shared" si="1009"/>
        <v>0</v>
      </c>
      <c r="K4628" t="str">
        <f t="shared" si="1010"/>
        <v>Modelamiento</v>
      </c>
      <c r="L4628">
        <f t="shared" si="1011"/>
        <v>1</v>
      </c>
      <c r="M4628">
        <v>34</v>
      </c>
      <c r="N4628" t="str">
        <f t="shared" si="1012"/>
        <v>&lt;=35</v>
      </c>
      <c r="O4628" t="s">
        <v>56</v>
      </c>
      <c r="P4628" t="s">
        <v>39</v>
      </c>
      <c r="Q4628">
        <v>34991</v>
      </c>
      <c r="R4628">
        <v>500</v>
      </c>
      <c r="S4628" t="str">
        <f t="shared" si="1013"/>
        <v>&lt;=500</v>
      </c>
      <c r="T4628">
        <v>1060</v>
      </c>
      <c r="U4628" t="str">
        <f t="shared" si="1014"/>
        <v>&lt;=1100</v>
      </c>
      <c r="V4628" t="s">
        <v>597</v>
      </c>
      <c r="W4628">
        <v>31771</v>
      </c>
      <c r="X4628" s="12">
        <f t="shared" si="1015"/>
        <v>1.5737622360013848E-2</v>
      </c>
      <c r="Y4628" t="str">
        <f t="shared" si="1016"/>
        <v>&lt;=0.02</v>
      </c>
      <c r="Z4628" t="s">
        <v>32</v>
      </c>
      <c r="AA4628">
        <v>0</v>
      </c>
      <c r="AB4628">
        <v>1651.98</v>
      </c>
      <c r="AC4628" t="str">
        <f t="shared" si="1017"/>
        <v>&lt;=2000</v>
      </c>
      <c r="AD4628">
        <v>0</v>
      </c>
      <c r="AE4628" t="str">
        <f t="shared" si="1018"/>
        <v>=0</v>
      </c>
      <c r="AF4628">
        <v>0</v>
      </c>
      <c r="AG4628" t="str">
        <f t="shared" si="1019"/>
        <v>&lt;=500</v>
      </c>
      <c r="AH4628">
        <v>2000</v>
      </c>
      <c r="AI4628" t="str">
        <f t="shared" si="1020"/>
        <v>&lt;=2000</v>
      </c>
      <c r="AJ4628">
        <v>0.96240000000000003</v>
      </c>
      <c r="AK4628" t="str">
        <f t="shared" si="1021"/>
        <v>&gt;0.9</v>
      </c>
      <c r="AL4628">
        <v>12</v>
      </c>
      <c r="AM4628">
        <v>12</v>
      </c>
      <c r="AN4628">
        <v>0</v>
      </c>
      <c r="AO4628">
        <v>1</v>
      </c>
      <c r="AP4628" t="s">
        <v>32</v>
      </c>
    </row>
    <row r="4629" spans="1:42" x14ac:dyDescent="0.25">
      <c r="A4629">
        <v>201910</v>
      </c>
      <c r="B4629" t="str">
        <f t="shared" si="1008"/>
        <v>2019-II</v>
      </c>
      <c r="C4629" t="s">
        <v>4697</v>
      </c>
      <c r="D4629" t="s">
        <v>4697</v>
      </c>
      <c r="E4629">
        <v>30887246</v>
      </c>
      <c r="F4629" t="s">
        <v>29</v>
      </c>
      <c r="G4629">
        <v>0</v>
      </c>
      <c r="H4629">
        <v>0</v>
      </c>
      <c r="I4629">
        <v>0</v>
      </c>
      <c r="J4629">
        <f t="shared" si="1009"/>
        <v>0</v>
      </c>
      <c r="K4629" t="str">
        <f t="shared" si="1010"/>
        <v>Modelamiento</v>
      </c>
      <c r="L4629">
        <f t="shared" si="1011"/>
        <v>1</v>
      </c>
      <c r="M4629">
        <v>37</v>
      </c>
      <c r="N4629" t="str">
        <f t="shared" si="1012"/>
        <v>&lt;=40</v>
      </c>
      <c r="O4629" t="s">
        <v>56</v>
      </c>
      <c r="P4629" t="s">
        <v>39</v>
      </c>
      <c r="Q4629">
        <v>41044</v>
      </c>
      <c r="R4629">
        <v>500</v>
      </c>
      <c r="S4629" t="str">
        <f t="shared" si="1013"/>
        <v>&lt;=500</v>
      </c>
      <c r="T4629">
        <v>1245</v>
      </c>
      <c r="U4629" t="str">
        <f t="shared" si="1014"/>
        <v>&lt;=1300</v>
      </c>
      <c r="V4629" t="s">
        <v>601</v>
      </c>
      <c r="W4629">
        <v>38574</v>
      </c>
      <c r="X4629" s="12">
        <f t="shared" si="1015"/>
        <v>1.2962098823041427E-2</v>
      </c>
      <c r="Y4629" t="str">
        <f t="shared" si="1016"/>
        <v>&lt;=0.02</v>
      </c>
      <c r="Z4629" t="s">
        <v>32</v>
      </c>
      <c r="AA4629">
        <v>0</v>
      </c>
      <c r="AB4629">
        <v>1574.2</v>
      </c>
      <c r="AC4629" t="str">
        <f t="shared" si="1017"/>
        <v>&lt;=2000</v>
      </c>
      <c r="AD4629">
        <v>0</v>
      </c>
      <c r="AE4629" t="str">
        <f t="shared" si="1018"/>
        <v>=0</v>
      </c>
      <c r="AF4629">
        <v>0</v>
      </c>
      <c r="AG4629" t="str">
        <f t="shared" si="1019"/>
        <v>&lt;=500</v>
      </c>
      <c r="AH4629" t="s">
        <v>32</v>
      </c>
      <c r="AI4629" t="str">
        <f t="shared" si="1020"/>
        <v/>
      </c>
      <c r="AJ4629" t="s">
        <v>32</v>
      </c>
      <c r="AK4629" t="str">
        <f t="shared" si="1021"/>
        <v/>
      </c>
      <c r="AL4629">
        <v>11</v>
      </c>
      <c r="AM4629">
        <v>11</v>
      </c>
      <c r="AN4629">
        <v>0</v>
      </c>
      <c r="AO4629">
        <v>1</v>
      </c>
      <c r="AP4629" t="s">
        <v>32</v>
      </c>
    </row>
    <row r="4630" spans="1:42" x14ac:dyDescent="0.25">
      <c r="A4630">
        <v>201910</v>
      </c>
      <c r="B4630" t="str">
        <f t="shared" si="1008"/>
        <v>2019-II</v>
      </c>
      <c r="C4630" t="s">
        <v>4698</v>
      </c>
      <c r="D4630" t="s">
        <v>4698</v>
      </c>
      <c r="E4630">
        <v>30886610</v>
      </c>
      <c r="F4630" t="s">
        <v>29</v>
      </c>
      <c r="G4630">
        <v>0</v>
      </c>
      <c r="H4630">
        <v>0</v>
      </c>
      <c r="I4630">
        <v>0</v>
      </c>
      <c r="J4630">
        <f t="shared" si="1009"/>
        <v>0</v>
      </c>
      <c r="K4630" t="str">
        <f t="shared" si="1010"/>
        <v>Modelamiento</v>
      </c>
      <c r="L4630">
        <f t="shared" si="1011"/>
        <v>1</v>
      </c>
      <c r="M4630">
        <v>54</v>
      </c>
      <c r="N4630" t="str">
        <f t="shared" si="1012"/>
        <v>&lt;=55</v>
      </c>
      <c r="O4630" t="s">
        <v>56</v>
      </c>
      <c r="P4630" t="s">
        <v>39</v>
      </c>
      <c r="Q4630">
        <v>38158</v>
      </c>
      <c r="R4630">
        <v>500</v>
      </c>
      <c r="S4630" t="str">
        <f t="shared" si="1013"/>
        <v>&lt;=500</v>
      </c>
      <c r="T4630">
        <v>1158</v>
      </c>
      <c r="U4630" t="str">
        <f t="shared" si="1014"/>
        <v>&lt;=1200</v>
      </c>
      <c r="V4630" t="s">
        <v>1407</v>
      </c>
      <c r="W4630">
        <v>35658</v>
      </c>
      <c r="X4630" s="12">
        <f t="shared" si="1015"/>
        <v>1.4022098827752539E-2</v>
      </c>
      <c r="Y4630" t="str">
        <f t="shared" si="1016"/>
        <v>&lt;=0.02</v>
      </c>
      <c r="Z4630" t="s">
        <v>32</v>
      </c>
      <c r="AA4630">
        <v>4</v>
      </c>
      <c r="AB4630">
        <v>395.77</v>
      </c>
      <c r="AC4630" t="str">
        <f t="shared" si="1017"/>
        <v>&lt;=500</v>
      </c>
      <c r="AD4630">
        <v>2329</v>
      </c>
      <c r="AE4630" t="str">
        <f t="shared" si="1018"/>
        <v>&gt;120</v>
      </c>
      <c r="AF4630">
        <v>395.77</v>
      </c>
      <c r="AG4630" t="str">
        <f t="shared" si="1019"/>
        <v>&lt;=500</v>
      </c>
      <c r="AH4630" t="s">
        <v>32</v>
      </c>
      <c r="AI4630" t="str">
        <f t="shared" si="1020"/>
        <v/>
      </c>
      <c r="AJ4630" t="s">
        <v>32</v>
      </c>
      <c r="AK4630" t="str">
        <f t="shared" si="1021"/>
        <v/>
      </c>
      <c r="AL4630">
        <v>12</v>
      </c>
      <c r="AM4630">
        <v>0</v>
      </c>
      <c r="AN4630">
        <v>12</v>
      </c>
      <c r="AO4630" t="s">
        <v>32</v>
      </c>
      <c r="AP4630">
        <v>1</v>
      </c>
    </row>
    <row r="4631" spans="1:42" x14ac:dyDescent="0.25">
      <c r="A4631">
        <v>201910</v>
      </c>
      <c r="B4631" t="str">
        <f t="shared" si="1008"/>
        <v>2019-II</v>
      </c>
      <c r="C4631" t="s">
        <v>4699</v>
      </c>
      <c r="D4631" t="s">
        <v>4699</v>
      </c>
      <c r="E4631">
        <v>30890342</v>
      </c>
      <c r="F4631" t="s">
        <v>29</v>
      </c>
      <c r="G4631">
        <v>0</v>
      </c>
      <c r="H4631">
        <v>0</v>
      </c>
      <c r="I4631">
        <v>0</v>
      </c>
      <c r="J4631">
        <f t="shared" si="1009"/>
        <v>0</v>
      </c>
      <c r="K4631" t="str">
        <f t="shared" si="1010"/>
        <v>Modelamiento</v>
      </c>
      <c r="L4631">
        <f t="shared" si="1011"/>
        <v>1</v>
      </c>
      <c r="M4631">
        <v>26</v>
      </c>
      <c r="N4631" t="str">
        <f t="shared" si="1012"/>
        <v>&lt;=30</v>
      </c>
      <c r="O4631" t="s">
        <v>72</v>
      </c>
      <c r="P4631" t="s">
        <v>39</v>
      </c>
      <c r="Q4631">
        <v>31325</v>
      </c>
      <c r="R4631">
        <v>500</v>
      </c>
      <c r="S4631" t="str">
        <f t="shared" si="1013"/>
        <v>&lt;=500</v>
      </c>
      <c r="T4631">
        <v>947</v>
      </c>
      <c r="U4631" t="str">
        <f t="shared" si="1014"/>
        <v>&lt;=1000</v>
      </c>
      <c r="V4631" t="s">
        <v>597</v>
      </c>
      <c r="W4631">
        <v>28855</v>
      </c>
      <c r="X4631" s="12">
        <f t="shared" si="1015"/>
        <v>1.7328019407381736E-2</v>
      </c>
      <c r="Y4631" t="str">
        <f t="shared" si="1016"/>
        <v>&lt;=0.02</v>
      </c>
      <c r="Z4631" t="s">
        <v>32</v>
      </c>
      <c r="AA4631">
        <v>0</v>
      </c>
      <c r="AB4631">
        <v>3455.47</v>
      </c>
      <c r="AC4631" t="str">
        <f t="shared" si="1017"/>
        <v>&lt;=4000</v>
      </c>
      <c r="AD4631">
        <v>0</v>
      </c>
      <c r="AE4631" t="str">
        <f t="shared" si="1018"/>
        <v>=0</v>
      </c>
      <c r="AF4631">
        <v>0</v>
      </c>
      <c r="AG4631" t="str">
        <f t="shared" si="1019"/>
        <v>&lt;=500</v>
      </c>
      <c r="AH4631" t="s">
        <v>32</v>
      </c>
      <c r="AI4631" t="str">
        <f t="shared" si="1020"/>
        <v/>
      </c>
      <c r="AJ4631" t="s">
        <v>32</v>
      </c>
      <c r="AK4631" t="str">
        <f t="shared" si="1021"/>
        <v/>
      </c>
      <c r="AL4631">
        <v>6</v>
      </c>
      <c r="AM4631">
        <v>6</v>
      </c>
      <c r="AN4631">
        <v>0</v>
      </c>
      <c r="AO4631">
        <v>1</v>
      </c>
      <c r="AP4631" t="s">
        <v>32</v>
      </c>
    </row>
    <row r="4632" spans="1:42" x14ac:dyDescent="0.25">
      <c r="A4632">
        <v>201910</v>
      </c>
      <c r="B4632" t="str">
        <f t="shared" si="1008"/>
        <v>2019-II</v>
      </c>
      <c r="C4632" t="s">
        <v>4700</v>
      </c>
      <c r="D4632" t="s">
        <v>4700</v>
      </c>
      <c r="E4632">
        <v>30896313</v>
      </c>
      <c r="F4632" t="s">
        <v>29</v>
      </c>
      <c r="G4632">
        <v>0</v>
      </c>
      <c r="H4632">
        <v>0</v>
      </c>
      <c r="I4632">
        <v>0</v>
      </c>
      <c r="J4632">
        <f t="shared" si="1009"/>
        <v>0</v>
      </c>
      <c r="K4632" t="str">
        <f t="shared" si="1010"/>
        <v>Modelamiento</v>
      </c>
      <c r="L4632">
        <f t="shared" si="1011"/>
        <v>1</v>
      </c>
      <c r="M4632">
        <v>28</v>
      </c>
      <c r="N4632" t="str">
        <f t="shared" si="1012"/>
        <v>&lt;=30</v>
      </c>
      <c r="O4632" t="s">
        <v>56</v>
      </c>
      <c r="P4632" t="s">
        <v>39</v>
      </c>
      <c r="Q4632">
        <v>41044</v>
      </c>
      <c r="R4632">
        <v>500</v>
      </c>
      <c r="S4632" t="str">
        <f t="shared" si="1013"/>
        <v>&lt;=500</v>
      </c>
      <c r="T4632">
        <v>1237</v>
      </c>
      <c r="U4632" t="str">
        <f t="shared" si="1014"/>
        <v>&lt;=1300</v>
      </c>
      <c r="V4632" t="s">
        <v>601</v>
      </c>
      <c r="W4632">
        <v>38574</v>
      </c>
      <c r="X4632" s="12">
        <f t="shared" si="1015"/>
        <v>1.2962098823041427E-2</v>
      </c>
      <c r="Y4632" t="str">
        <f t="shared" si="1016"/>
        <v>&lt;=0.02</v>
      </c>
      <c r="Z4632" t="s">
        <v>32</v>
      </c>
      <c r="AA4632">
        <v>4</v>
      </c>
      <c r="AB4632">
        <v>63.49</v>
      </c>
      <c r="AC4632" t="str">
        <f t="shared" si="1017"/>
        <v>&lt;=500</v>
      </c>
      <c r="AD4632">
        <v>2373</v>
      </c>
      <c r="AE4632" t="str">
        <f t="shared" si="1018"/>
        <v>&gt;120</v>
      </c>
      <c r="AF4632">
        <v>63.49</v>
      </c>
      <c r="AG4632" t="str">
        <f t="shared" si="1019"/>
        <v>&lt;=500</v>
      </c>
      <c r="AH4632" t="s">
        <v>32</v>
      </c>
      <c r="AI4632" t="str">
        <f t="shared" si="1020"/>
        <v/>
      </c>
      <c r="AJ4632" t="s">
        <v>32</v>
      </c>
      <c r="AK4632" t="str">
        <f t="shared" si="1021"/>
        <v/>
      </c>
      <c r="AL4632">
        <v>12</v>
      </c>
      <c r="AM4632">
        <v>0</v>
      </c>
      <c r="AN4632">
        <v>12</v>
      </c>
      <c r="AO4632" t="s">
        <v>32</v>
      </c>
      <c r="AP4632">
        <v>1</v>
      </c>
    </row>
    <row r="4633" spans="1:42" x14ac:dyDescent="0.25">
      <c r="A4633">
        <v>201910</v>
      </c>
      <c r="B4633" t="str">
        <f t="shared" si="1008"/>
        <v>2019-II</v>
      </c>
      <c r="C4633" t="s">
        <v>4701</v>
      </c>
      <c r="D4633" t="s">
        <v>4701</v>
      </c>
      <c r="E4633">
        <v>30885857</v>
      </c>
      <c r="F4633" t="s">
        <v>29</v>
      </c>
      <c r="G4633">
        <v>0</v>
      </c>
      <c r="H4633">
        <v>0</v>
      </c>
      <c r="I4633">
        <v>0</v>
      </c>
      <c r="J4633">
        <f t="shared" si="1009"/>
        <v>0</v>
      </c>
      <c r="K4633" t="str">
        <f t="shared" si="1010"/>
        <v>Modelamiento</v>
      </c>
      <c r="L4633">
        <f t="shared" si="1011"/>
        <v>1</v>
      </c>
      <c r="M4633">
        <v>36</v>
      </c>
      <c r="N4633" t="str">
        <f t="shared" si="1012"/>
        <v>&lt;=40</v>
      </c>
      <c r="O4633" t="s">
        <v>56</v>
      </c>
      <c r="P4633" t="s">
        <v>39</v>
      </c>
      <c r="Q4633">
        <v>33091</v>
      </c>
      <c r="R4633">
        <v>1650</v>
      </c>
      <c r="S4633" t="str">
        <f t="shared" si="1013"/>
        <v>&lt;=2000</v>
      </c>
      <c r="T4633">
        <v>999</v>
      </c>
      <c r="U4633" t="str">
        <f t="shared" si="1014"/>
        <v>&lt;=1000</v>
      </c>
      <c r="V4633" t="s">
        <v>585</v>
      </c>
      <c r="W4633">
        <v>31771</v>
      </c>
      <c r="X4633" s="12">
        <f t="shared" si="1015"/>
        <v>5.1934153788045702E-2</v>
      </c>
      <c r="Y4633" t="str">
        <f t="shared" si="1016"/>
        <v>&lt;=0.06</v>
      </c>
      <c r="Z4633" t="s">
        <v>32</v>
      </c>
      <c r="AA4633">
        <v>4</v>
      </c>
      <c r="AB4633">
        <v>8359.06</v>
      </c>
      <c r="AC4633" t="str">
        <f t="shared" si="1017"/>
        <v>&gt;5000</v>
      </c>
      <c r="AD4633">
        <v>241</v>
      </c>
      <c r="AE4633" t="str">
        <f t="shared" si="1018"/>
        <v>&gt;120</v>
      </c>
      <c r="AF4633">
        <v>246.91</v>
      </c>
      <c r="AG4633" t="str">
        <f t="shared" si="1019"/>
        <v>&lt;=500</v>
      </c>
      <c r="AH4633">
        <v>1749</v>
      </c>
      <c r="AI4633" t="str">
        <f t="shared" si="1020"/>
        <v>&lt;=2000</v>
      </c>
      <c r="AJ4633">
        <v>0</v>
      </c>
      <c r="AK4633" t="str">
        <f t="shared" si="1021"/>
        <v>=0</v>
      </c>
      <c r="AL4633">
        <v>12</v>
      </c>
      <c r="AM4633">
        <v>0</v>
      </c>
      <c r="AN4633">
        <v>0</v>
      </c>
      <c r="AO4633" t="s">
        <v>32</v>
      </c>
      <c r="AP4633" t="s">
        <v>32</v>
      </c>
    </row>
    <row r="4634" spans="1:42" x14ac:dyDescent="0.25">
      <c r="A4634">
        <v>201910</v>
      </c>
      <c r="B4634" t="str">
        <f t="shared" si="1008"/>
        <v>2019-II</v>
      </c>
      <c r="C4634" t="s">
        <v>4702</v>
      </c>
      <c r="D4634" t="s">
        <v>4702</v>
      </c>
      <c r="E4634">
        <v>30890957</v>
      </c>
      <c r="F4634" t="s">
        <v>29</v>
      </c>
      <c r="G4634">
        <v>0</v>
      </c>
      <c r="H4634">
        <v>0</v>
      </c>
      <c r="I4634">
        <v>0</v>
      </c>
      <c r="J4634">
        <f t="shared" si="1009"/>
        <v>0</v>
      </c>
      <c r="K4634" t="str">
        <f t="shared" si="1010"/>
        <v>Modelamiento</v>
      </c>
      <c r="L4634">
        <f t="shared" si="1011"/>
        <v>1</v>
      </c>
      <c r="M4634">
        <v>52</v>
      </c>
      <c r="N4634" t="str">
        <f t="shared" si="1012"/>
        <v>&lt;=55</v>
      </c>
      <c r="O4634" t="s">
        <v>56</v>
      </c>
      <c r="P4634" t="s">
        <v>39</v>
      </c>
      <c r="Q4634">
        <v>38878</v>
      </c>
      <c r="R4634">
        <v>500</v>
      </c>
      <c r="S4634" t="str">
        <f t="shared" si="1013"/>
        <v>&lt;=500</v>
      </c>
      <c r="T4634">
        <v>1177</v>
      </c>
      <c r="U4634" t="str">
        <f t="shared" si="1014"/>
        <v>&lt;=1200</v>
      </c>
      <c r="V4634" t="s">
        <v>589</v>
      </c>
      <c r="W4634">
        <v>35658</v>
      </c>
      <c r="X4634" s="12">
        <f t="shared" si="1015"/>
        <v>1.4022098827752539E-2</v>
      </c>
      <c r="Y4634" t="str">
        <f t="shared" si="1016"/>
        <v>&lt;=0.02</v>
      </c>
      <c r="Z4634" t="s">
        <v>32</v>
      </c>
      <c r="AA4634">
        <v>4</v>
      </c>
      <c r="AB4634">
        <v>414.72</v>
      </c>
      <c r="AC4634" t="str">
        <f t="shared" si="1017"/>
        <v>&lt;=500</v>
      </c>
      <c r="AD4634">
        <v>3155</v>
      </c>
      <c r="AE4634" t="str">
        <f t="shared" si="1018"/>
        <v>&gt;120</v>
      </c>
      <c r="AF4634">
        <v>414.72</v>
      </c>
      <c r="AG4634" t="str">
        <f t="shared" si="1019"/>
        <v>&lt;=500</v>
      </c>
      <c r="AH4634" t="s">
        <v>32</v>
      </c>
      <c r="AI4634" t="str">
        <f t="shared" si="1020"/>
        <v/>
      </c>
      <c r="AJ4634" t="s">
        <v>32</v>
      </c>
      <c r="AK4634" t="str">
        <f t="shared" si="1021"/>
        <v/>
      </c>
      <c r="AL4634">
        <v>12</v>
      </c>
      <c r="AM4634">
        <v>0</v>
      </c>
      <c r="AN4634">
        <v>12</v>
      </c>
      <c r="AO4634" t="s">
        <v>32</v>
      </c>
      <c r="AP4634">
        <v>1</v>
      </c>
    </row>
    <row r="4635" spans="1:42" x14ac:dyDescent="0.25">
      <c r="A4635">
        <v>201910</v>
      </c>
      <c r="B4635" t="str">
        <f t="shared" si="1008"/>
        <v>2019-II</v>
      </c>
      <c r="C4635" t="s">
        <v>4703</v>
      </c>
      <c r="D4635" t="s">
        <v>4703</v>
      </c>
      <c r="E4635">
        <v>30893161</v>
      </c>
      <c r="F4635" t="s">
        <v>29</v>
      </c>
      <c r="G4635">
        <v>1</v>
      </c>
      <c r="H4635">
        <v>0</v>
      </c>
      <c r="I4635">
        <v>1</v>
      </c>
      <c r="J4635">
        <f t="shared" si="1009"/>
        <v>0</v>
      </c>
      <c r="K4635" t="str">
        <f t="shared" si="1010"/>
        <v>Insuficiente</v>
      </c>
      <c r="L4635">
        <f t="shared" si="1011"/>
        <v>1</v>
      </c>
      <c r="M4635">
        <v>42</v>
      </c>
      <c r="N4635" t="str">
        <f t="shared" si="1012"/>
        <v>&lt;=45</v>
      </c>
      <c r="O4635" t="s">
        <v>72</v>
      </c>
      <c r="P4635" t="s">
        <v>35</v>
      </c>
      <c r="Q4635">
        <v>31325</v>
      </c>
      <c r="R4635">
        <v>500</v>
      </c>
      <c r="S4635" t="str">
        <f t="shared" si="1013"/>
        <v>&lt;=500</v>
      </c>
      <c r="T4635">
        <v>949</v>
      </c>
      <c r="U4635" t="str">
        <f t="shared" si="1014"/>
        <v>&lt;=1000</v>
      </c>
      <c r="V4635" t="s">
        <v>597</v>
      </c>
      <c r="W4635">
        <v>28855</v>
      </c>
      <c r="X4635" s="12">
        <f t="shared" si="1015"/>
        <v>1.7328019407381736E-2</v>
      </c>
      <c r="Y4635" t="str">
        <f t="shared" si="1016"/>
        <v>&lt;=0.02</v>
      </c>
      <c r="Z4635" t="s">
        <v>32</v>
      </c>
      <c r="AA4635">
        <v>0</v>
      </c>
      <c r="AB4635">
        <v>19577.740000000002</v>
      </c>
      <c r="AC4635" t="str">
        <f t="shared" si="1017"/>
        <v>&gt;5000</v>
      </c>
      <c r="AD4635">
        <v>0</v>
      </c>
      <c r="AE4635" t="str">
        <f t="shared" si="1018"/>
        <v>=0</v>
      </c>
      <c r="AF4635">
        <v>0</v>
      </c>
      <c r="AG4635" t="str">
        <f t="shared" si="1019"/>
        <v>&lt;=500</v>
      </c>
      <c r="AH4635">
        <v>6450</v>
      </c>
      <c r="AI4635" t="str">
        <f t="shared" si="1020"/>
        <v>&gt;5000</v>
      </c>
      <c r="AJ4635">
        <v>0.91090000000000004</v>
      </c>
      <c r="AK4635" t="str">
        <f t="shared" si="1021"/>
        <v>&gt;0.9</v>
      </c>
      <c r="AL4635">
        <v>12</v>
      </c>
      <c r="AM4635">
        <v>12</v>
      </c>
      <c r="AN4635">
        <v>0</v>
      </c>
      <c r="AO4635">
        <v>1</v>
      </c>
      <c r="AP4635" t="s">
        <v>32</v>
      </c>
    </row>
    <row r="4636" spans="1:42" x14ac:dyDescent="0.25">
      <c r="A4636">
        <v>201910</v>
      </c>
      <c r="B4636" t="str">
        <f t="shared" si="1008"/>
        <v>2019-II</v>
      </c>
      <c r="C4636" t="s">
        <v>4704</v>
      </c>
      <c r="D4636" t="s">
        <v>4704</v>
      </c>
      <c r="E4636">
        <v>30891063</v>
      </c>
      <c r="F4636" t="s">
        <v>29</v>
      </c>
      <c r="G4636">
        <v>0</v>
      </c>
      <c r="H4636">
        <v>0</v>
      </c>
      <c r="I4636">
        <v>0</v>
      </c>
      <c r="J4636">
        <f t="shared" si="1009"/>
        <v>0</v>
      </c>
      <c r="K4636" t="str">
        <f t="shared" si="1010"/>
        <v>Modelamiento</v>
      </c>
      <c r="L4636">
        <f t="shared" si="1011"/>
        <v>1</v>
      </c>
      <c r="M4636">
        <v>40</v>
      </c>
      <c r="N4636" t="str">
        <f t="shared" si="1012"/>
        <v>&lt;=40</v>
      </c>
      <c r="O4636" t="s">
        <v>56</v>
      </c>
      <c r="P4636" t="s">
        <v>39</v>
      </c>
      <c r="Q4636">
        <v>28409</v>
      </c>
      <c r="R4636">
        <v>500</v>
      </c>
      <c r="S4636" t="str">
        <f t="shared" si="1013"/>
        <v>&lt;=500</v>
      </c>
      <c r="T4636">
        <v>861</v>
      </c>
      <c r="U4636" t="str">
        <f t="shared" si="1014"/>
        <v>&lt;=1000</v>
      </c>
      <c r="V4636" t="s">
        <v>597</v>
      </c>
      <c r="W4636">
        <v>25939</v>
      </c>
      <c r="X4636" s="12">
        <f t="shared" si="1015"/>
        <v>1.9275993677474075E-2</v>
      </c>
      <c r="Y4636" t="str">
        <f t="shared" si="1016"/>
        <v>&lt;=0.02</v>
      </c>
      <c r="Z4636" t="s">
        <v>32</v>
      </c>
      <c r="AA4636">
        <v>4</v>
      </c>
      <c r="AB4636">
        <v>2274.3000000000002</v>
      </c>
      <c r="AC4636" t="str">
        <f t="shared" si="1017"/>
        <v>&lt;=3000</v>
      </c>
      <c r="AD4636">
        <v>1338</v>
      </c>
      <c r="AE4636" t="str">
        <f t="shared" si="1018"/>
        <v>&gt;120</v>
      </c>
      <c r="AF4636">
        <v>2274.3000000000002</v>
      </c>
      <c r="AG4636" t="str">
        <f t="shared" si="1019"/>
        <v>&lt;=3000</v>
      </c>
      <c r="AH4636" t="s">
        <v>32</v>
      </c>
      <c r="AI4636" t="str">
        <f t="shared" si="1020"/>
        <v/>
      </c>
      <c r="AJ4636" t="s">
        <v>32</v>
      </c>
      <c r="AK4636" t="str">
        <f t="shared" si="1021"/>
        <v/>
      </c>
      <c r="AL4636">
        <v>12</v>
      </c>
      <c r="AM4636">
        <v>0</v>
      </c>
      <c r="AN4636">
        <v>12</v>
      </c>
      <c r="AO4636" t="s">
        <v>32</v>
      </c>
      <c r="AP4636">
        <v>1</v>
      </c>
    </row>
    <row r="4637" spans="1:42" x14ac:dyDescent="0.25">
      <c r="A4637">
        <v>201910</v>
      </c>
      <c r="B4637" t="str">
        <f t="shared" si="1008"/>
        <v>2019-II</v>
      </c>
      <c r="C4637" t="s">
        <v>4705</v>
      </c>
      <c r="D4637" t="s">
        <v>4705</v>
      </c>
      <c r="E4637">
        <v>30894937</v>
      </c>
      <c r="F4637" t="s">
        <v>29</v>
      </c>
      <c r="G4637">
        <v>0</v>
      </c>
      <c r="H4637">
        <v>0</v>
      </c>
      <c r="I4637">
        <v>0</v>
      </c>
      <c r="J4637">
        <f t="shared" si="1009"/>
        <v>0</v>
      </c>
      <c r="K4637" t="str">
        <f t="shared" si="1010"/>
        <v>Modelamiento</v>
      </c>
      <c r="L4637">
        <f t="shared" si="1011"/>
        <v>1</v>
      </c>
      <c r="M4637">
        <v>43</v>
      </c>
      <c r="N4637" t="str">
        <f t="shared" si="1012"/>
        <v>&lt;=45</v>
      </c>
      <c r="O4637" t="s">
        <v>72</v>
      </c>
      <c r="P4637" t="s">
        <v>31</v>
      </c>
      <c r="Q4637">
        <v>31325</v>
      </c>
      <c r="R4637">
        <v>500</v>
      </c>
      <c r="S4637" t="str">
        <f t="shared" si="1013"/>
        <v>&lt;=500</v>
      </c>
      <c r="T4637">
        <v>947</v>
      </c>
      <c r="U4637" t="str">
        <f t="shared" si="1014"/>
        <v>&lt;=1000</v>
      </c>
      <c r="V4637" t="s">
        <v>585</v>
      </c>
      <c r="W4637">
        <v>28855</v>
      </c>
      <c r="X4637" s="12">
        <f t="shared" si="1015"/>
        <v>1.7328019407381736E-2</v>
      </c>
      <c r="Y4637" t="str">
        <f t="shared" si="1016"/>
        <v>&lt;=0.02</v>
      </c>
      <c r="Z4637" t="s">
        <v>32</v>
      </c>
      <c r="AA4637">
        <v>0</v>
      </c>
      <c r="AB4637">
        <v>9675.74</v>
      </c>
      <c r="AC4637" t="str">
        <f t="shared" si="1017"/>
        <v>&gt;5000</v>
      </c>
      <c r="AD4637">
        <v>0</v>
      </c>
      <c r="AE4637" t="str">
        <f t="shared" si="1018"/>
        <v>=0</v>
      </c>
      <c r="AF4637">
        <v>0</v>
      </c>
      <c r="AG4637" t="str">
        <f t="shared" si="1019"/>
        <v>&lt;=500</v>
      </c>
      <c r="AH4637" t="s">
        <v>32</v>
      </c>
      <c r="AI4637" t="str">
        <f t="shared" si="1020"/>
        <v/>
      </c>
      <c r="AJ4637" t="s">
        <v>32</v>
      </c>
      <c r="AK4637" t="str">
        <f t="shared" si="1021"/>
        <v/>
      </c>
      <c r="AL4637">
        <v>12</v>
      </c>
      <c r="AM4637">
        <v>12</v>
      </c>
      <c r="AN4637">
        <v>0</v>
      </c>
      <c r="AO4637">
        <v>1</v>
      </c>
      <c r="AP4637" t="s">
        <v>32</v>
      </c>
    </row>
    <row r="4638" spans="1:42" x14ac:dyDescent="0.25">
      <c r="A4638">
        <v>201910</v>
      </c>
      <c r="B4638" t="str">
        <f t="shared" si="1008"/>
        <v>2019-II</v>
      </c>
      <c r="C4638" t="s">
        <v>4706</v>
      </c>
      <c r="D4638" t="s">
        <v>4706</v>
      </c>
      <c r="E4638">
        <v>30890384</v>
      </c>
      <c r="F4638" t="s">
        <v>29</v>
      </c>
      <c r="G4638">
        <v>0</v>
      </c>
      <c r="H4638">
        <v>0</v>
      </c>
      <c r="I4638">
        <v>0</v>
      </c>
      <c r="J4638">
        <f t="shared" si="1009"/>
        <v>0</v>
      </c>
      <c r="K4638" t="str">
        <f t="shared" si="1010"/>
        <v>Modelamiento</v>
      </c>
      <c r="L4638">
        <f t="shared" si="1011"/>
        <v>1</v>
      </c>
      <c r="M4638">
        <v>41</v>
      </c>
      <c r="N4638" t="str">
        <f t="shared" si="1012"/>
        <v>&lt;=45</v>
      </c>
      <c r="O4638" t="s">
        <v>56</v>
      </c>
      <c r="P4638" t="s">
        <v>31</v>
      </c>
      <c r="Q4638">
        <v>34241</v>
      </c>
      <c r="R4638">
        <v>500</v>
      </c>
      <c r="S4638" t="str">
        <f t="shared" si="1013"/>
        <v>&lt;=500</v>
      </c>
      <c r="T4638">
        <v>1037</v>
      </c>
      <c r="U4638" t="str">
        <f t="shared" si="1014"/>
        <v>&lt;=1100</v>
      </c>
      <c r="V4638" t="s">
        <v>585</v>
      </c>
      <c r="W4638">
        <v>31771</v>
      </c>
      <c r="X4638" s="12">
        <f t="shared" si="1015"/>
        <v>1.5737622360013848E-2</v>
      </c>
      <c r="Y4638" t="str">
        <f t="shared" si="1016"/>
        <v>&lt;=0.02</v>
      </c>
      <c r="Z4638" t="s">
        <v>32</v>
      </c>
      <c r="AA4638">
        <v>4</v>
      </c>
      <c r="AB4638">
        <v>3409.61</v>
      </c>
      <c r="AC4638" t="str">
        <f t="shared" si="1017"/>
        <v>&lt;=4000</v>
      </c>
      <c r="AD4638">
        <v>127</v>
      </c>
      <c r="AE4638" t="str">
        <f t="shared" si="1018"/>
        <v>&gt;120</v>
      </c>
      <c r="AF4638">
        <v>0</v>
      </c>
      <c r="AG4638" t="str">
        <f t="shared" si="1019"/>
        <v>&lt;=500</v>
      </c>
      <c r="AH4638" t="s">
        <v>32</v>
      </c>
      <c r="AI4638" t="str">
        <f t="shared" si="1020"/>
        <v/>
      </c>
      <c r="AJ4638" t="s">
        <v>32</v>
      </c>
      <c r="AK4638" t="str">
        <f t="shared" si="1021"/>
        <v/>
      </c>
      <c r="AL4638">
        <v>12</v>
      </c>
      <c r="AM4638">
        <v>4</v>
      </c>
      <c r="AN4638">
        <v>1</v>
      </c>
      <c r="AO4638">
        <v>7</v>
      </c>
      <c r="AP4638">
        <v>1</v>
      </c>
    </row>
    <row r="4639" spans="1:42" x14ac:dyDescent="0.25">
      <c r="A4639">
        <v>201910</v>
      </c>
      <c r="B4639" t="str">
        <f t="shared" si="1008"/>
        <v>2019-II</v>
      </c>
      <c r="C4639" t="s">
        <v>4707</v>
      </c>
      <c r="D4639" t="s">
        <v>4707</v>
      </c>
      <c r="E4639">
        <v>30895674</v>
      </c>
      <c r="F4639" t="s">
        <v>29</v>
      </c>
      <c r="G4639">
        <v>1</v>
      </c>
      <c r="H4639">
        <v>0</v>
      </c>
      <c r="I4639">
        <v>0</v>
      </c>
      <c r="J4639">
        <f t="shared" si="1009"/>
        <v>0</v>
      </c>
      <c r="K4639" t="str">
        <f t="shared" si="1010"/>
        <v>Modelamiento</v>
      </c>
      <c r="L4639">
        <f t="shared" si="1011"/>
        <v>1</v>
      </c>
      <c r="M4639">
        <v>36</v>
      </c>
      <c r="N4639" t="str">
        <f t="shared" si="1012"/>
        <v>&lt;=40</v>
      </c>
      <c r="O4639" t="s">
        <v>56</v>
      </c>
      <c r="P4639" t="s">
        <v>69</v>
      </c>
      <c r="Q4639">
        <v>41263</v>
      </c>
      <c r="R4639">
        <v>1031</v>
      </c>
      <c r="S4639" t="str">
        <f t="shared" si="1013"/>
        <v>&lt;=1500</v>
      </c>
      <c r="T4639">
        <v>1243</v>
      </c>
      <c r="U4639" t="str">
        <f t="shared" si="1014"/>
        <v>&lt;=1300</v>
      </c>
      <c r="V4639" t="s">
        <v>601</v>
      </c>
      <c r="W4639">
        <v>38574</v>
      </c>
      <c r="X4639" s="12">
        <f t="shared" si="1015"/>
        <v>2.6727847773111421E-2</v>
      </c>
      <c r="Y4639" t="str">
        <f t="shared" si="1016"/>
        <v>&lt;=0.03</v>
      </c>
      <c r="Z4639" t="s">
        <v>32</v>
      </c>
      <c r="AA4639">
        <v>2</v>
      </c>
      <c r="AB4639">
        <v>1441.22</v>
      </c>
      <c r="AC4639" t="str">
        <f t="shared" si="1017"/>
        <v>&lt;=2000</v>
      </c>
      <c r="AD4639">
        <v>42</v>
      </c>
      <c r="AE4639" t="str">
        <f t="shared" si="1018"/>
        <v>&lt;=60</v>
      </c>
      <c r="AF4639">
        <v>0</v>
      </c>
      <c r="AG4639" t="str">
        <f t="shared" si="1019"/>
        <v>&lt;=500</v>
      </c>
      <c r="AH4639" t="s">
        <v>32</v>
      </c>
      <c r="AI4639" t="str">
        <f t="shared" si="1020"/>
        <v/>
      </c>
      <c r="AJ4639" t="s">
        <v>32</v>
      </c>
      <c r="AK4639" t="str">
        <f t="shared" si="1021"/>
        <v/>
      </c>
      <c r="AL4639">
        <v>3</v>
      </c>
      <c r="AM4639">
        <v>1</v>
      </c>
      <c r="AN4639">
        <v>0</v>
      </c>
      <c r="AO4639">
        <v>12</v>
      </c>
      <c r="AP4639" t="s">
        <v>32</v>
      </c>
    </row>
    <row r="4640" spans="1:42" x14ac:dyDescent="0.25">
      <c r="A4640">
        <v>201910</v>
      </c>
      <c r="B4640" t="str">
        <f t="shared" si="1008"/>
        <v>2019-II</v>
      </c>
      <c r="C4640" t="s">
        <v>4708</v>
      </c>
      <c r="D4640" t="s">
        <v>4708</v>
      </c>
      <c r="E4640">
        <v>30898523</v>
      </c>
      <c r="F4640" t="s">
        <v>29</v>
      </c>
      <c r="G4640">
        <v>1</v>
      </c>
      <c r="H4640">
        <v>0</v>
      </c>
      <c r="I4640">
        <v>0</v>
      </c>
      <c r="J4640">
        <f t="shared" si="1009"/>
        <v>0</v>
      </c>
      <c r="K4640" t="str">
        <f t="shared" si="1010"/>
        <v>Modelamiento</v>
      </c>
      <c r="L4640">
        <f t="shared" si="1011"/>
        <v>1</v>
      </c>
      <c r="M4640">
        <v>37</v>
      </c>
      <c r="N4640" t="str">
        <f t="shared" si="1012"/>
        <v>&lt;=40</v>
      </c>
      <c r="O4640" t="s">
        <v>56</v>
      </c>
      <c r="P4640" t="s">
        <v>35</v>
      </c>
      <c r="Q4640">
        <v>41794</v>
      </c>
      <c r="R4640">
        <v>500</v>
      </c>
      <c r="S4640" t="str">
        <f t="shared" si="1013"/>
        <v>&lt;=500</v>
      </c>
      <c r="T4640">
        <v>1262</v>
      </c>
      <c r="U4640" t="str">
        <f t="shared" si="1014"/>
        <v>&lt;=1300</v>
      </c>
      <c r="V4640" t="s">
        <v>601</v>
      </c>
      <c r="W4640">
        <v>38574</v>
      </c>
      <c r="X4640" s="12">
        <f t="shared" si="1015"/>
        <v>1.2962098823041427E-2</v>
      </c>
      <c r="Y4640" t="str">
        <f t="shared" si="1016"/>
        <v>&lt;=0.02</v>
      </c>
      <c r="Z4640" t="s">
        <v>32</v>
      </c>
      <c r="AA4640">
        <v>9</v>
      </c>
      <c r="AB4640" t="s">
        <v>32</v>
      </c>
      <c r="AC4640" t="str">
        <f t="shared" si="1017"/>
        <v/>
      </c>
      <c r="AD4640" t="s">
        <v>32</v>
      </c>
      <c r="AE4640" t="str">
        <f t="shared" si="1018"/>
        <v/>
      </c>
      <c r="AF4640" t="s">
        <v>32</v>
      </c>
      <c r="AG4640" t="str">
        <f t="shared" si="1019"/>
        <v/>
      </c>
      <c r="AH4640" t="s">
        <v>32</v>
      </c>
      <c r="AI4640" t="str">
        <f t="shared" si="1020"/>
        <v/>
      </c>
      <c r="AJ4640" t="s">
        <v>32</v>
      </c>
      <c r="AK4640" t="str">
        <f t="shared" si="1021"/>
        <v/>
      </c>
      <c r="AL4640">
        <v>0</v>
      </c>
      <c r="AM4640">
        <v>0</v>
      </c>
      <c r="AN4640">
        <v>0</v>
      </c>
      <c r="AO4640" t="s">
        <v>32</v>
      </c>
      <c r="AP4640" t="s">
        <v>32</v>
      </c>
    </row>
    <row r="4641" spans="1:42" x14ac:dyDescent="0.25">
      <c r="A4641">
        <v>201910</v>
      </c>
      <c r="B4641" t="str">
        <f t="shared" si="1008"/>
        <v>2019-II</v>
      </c>
      <c r="C4641" t="s">
        <v>4709</v>
      </c>
      <c r="D4641" t="s">
        <v>4709</v>
      </c>
      <c r="E4641">
        <v>30899463</v>
      </c>
      <c r="F4641" t="s">
        <v>29</v>
      </c>
      <c r="G4641">
        <v>0</v>
      </c>
      <c r="H4641">
        <v>0</v>
      </c>
      <c r="I4641">
        <v>0</v>
      </c>
      <c r="J4641">
        <f t="shared" si="1009"/>
        <v>0</v>
      </c>
      <c r="K4641" t="str">
        <f t="shared" si="1010"/>
        <v>Modelamiento</v>
      </c>
      <c r="L4641">
        <f t="shared" si="1011"/>
        <v>1</v>
      </c>
      <c r="M4641">
        <v>47</v>
      </c>
      <c r="N4641" t="str">
        <f t="shared" si="1012"/>
        <v>&lt;=50</v>
      </c>
      <c r="O4641" t="s">
        <v>56</v>
      </c>
      <c r="P4641" t="s">
        <v>39</v>
      </c>
      <c r="Q4641">
        <v>30304</v>
      </c>
      <c r="R4641">
        <v>1650</v>
      </c>
      <c r="S4641" t="str">
        <f t="shared" si="1013"/>
        <v>&lt;=2000</v>
      </c>
      <c r="T4641">
        <v>932</v>
      </c>
      <c r="U4641" t="str">
        <f t="shared" si="1014"/>
        <v>&lt;=1000</v>
      </c>
      <c r="V4641" t="s">
        <v>585</v>
      </c>
      <c r="W4641">
        <v>28234</v>
      </c>
      <c r="X4641" s="12">
        <f t="shared" si="1015"/>
        <v>5.8440178508181624E-2</v>
      </c>
      <c r="Y4641" t="str">
        <f t="shared" si="1016"/>
        <v>&lt;=0.06</v>
      </c>
      <c r="Z4641" t="s">
        <v>32</v>
      </c>
      <c r="AA4641">
        <v>4</v>
      </c>
      <c r="AB4641">
        <v>1249.01</v>
      </c>
      <c r="AC4641" t="str">
        <f t="shared" si="1017"/>
        <v>&lt;=2000</v>
      </c>
      <c r="AD4641">
        <v>1766</v>
      </c>
      <c r="AE4641" t="str">
        <f t="shared" si="1018"/>
        <v>&gt;120</v>
      </c>
      <c r="AF4641">
        <v>1249.01</v>
      </c>
      <c r="AG4641" t="str">
        <f t="shared" si="1019"/>
        <v>&lt;=2000</v>
      </c>
      <c r="AH4641" t="s">
        <v>32</v>
      </c>
      <c r="AI4641" t="str">
        <f t="shared" si="1020"/>
        <v/>
      </c>
      <c r="AJ4641" t="s">
        <v>32</v>
      </c>
      <c r="AK4641" t="str">
        <f t="shared" si="1021"/>
        <v/>
      </c>
      <c r="AL4641">
        <v>12</v>
      </c>
      <c r="AM4641">
        <v>0</v>
      </c>
      <c r="AN4641">
        <v>12</v>
      </c>
      <c r="AO4641" t="s">
        <v>32</v>
      </c>
      <c r="AP4641">
        <v>1</v>
      </c>
    </row>
    <row r="4642" spans="1:42" x14ac:dyDescent="0.25">
      <c r="A4642">
        <v>201910</v>
      </c>
      <c r="B4642" t="str">
        <f t="shared" si="1008"/>
        <v>2019-II</v>
      </c>
      <c r="C4642" t="s">
        <v>4710</v>
      </c>
      <c r="D4642" t="s">
        <v>4710</v>
      </c>
      <c r="E4642">
        <v>30897022</v>
      </c>
      <c r="F4642" t="s">
        <v>29</v>
      </c>
      <c r="G4642">
        <v>0</v>
      </c>
      <c r="H4642">
        <v>0</v>
      </c>
      <c r="I4642">
        <v>0</v>
      </c>
      <c r="J4642">
        <f t="shared" si="1009"/>
        <v>0</v>
      </c>
      <c r="K4642" t="str">
        <f t="shared" si="1010"/>
        <v>Modelamiento</v>
      </c>
      <c r="L4642">
        <f t="shared" si="1011"/>
        <v>1</v>
      </c>
      <c r="M4642">
        <v>39</v>
      </c>
      <c r="N4642" t="str">
        <f t="shared" si="1012"/>
        <v>&lt;=40</v>
      </c>
      <c r="O4642" t="s">
        <v>56</v>
      </c>
      <c r="P4642" t="s">
        <v>31</v>
      </c>
      <c r="Q4642">
        <v>41794</v>
      </c>
      <c r="R4642">
        <v>500</v>
      </c>
      <c r="S4642" t="str">
        <f t="shared" si="1013"/>
        <v>&lt;=500</v>
      </c>
      <c r="T4642">
        <v>1263</v>
      </c>
      <c r="U4642" t="str">
        <f t="shared" si="1014"/>
        <v>&lt;=1300</v>
      </c>
      <c r="V4642" t="s">
        <v>601</v>
      </c>
      <c r="W4642">
        <v>38574</v>
      </c>
      <c r="X4642" s="12">
        <f t="shared" si="1015"/>
        <v>1.2962098823041427E-2</v>
      </c>
      <c r="Y4642" t="str">
        <f t="shared" si="1016"/>
        <v>&lt;=0.02</v>
      </c>
      <c r="Z4642" t="s">
        <v>32</v>
      </c>
      <c r="AA4642">
        <v>2</v>
      </c>
      <c r="AB4642">
        <v>6002.72</v>
      </c>
      <c r="AC4642" t="str">
        <f t="shared" si="1017"/>
        <v>&gt;5000</v>
      </c>
      <c r="AD4642">
        <v>56</v>
      </c>
      <c r="AE4642" t="str">
        <f t="shared" si="1018"/>
        <v>&lt;=60</v>
      </c>
      <c r="AF4642">
        <v>0</v>
      </c>
      <c r="AG4642" t="str">
        <f t="shared" si="1019"/>
        <v>&lt;=500</v>
      </c>
      <c r="AH4642">
        <v>1600</v>
      </c>
      <c r="AI4642" t="str">
        <f t="shared" si="1020"/>
        <v>&lt;=2000</v>
      </c>
      <c r="AJ4642">
        <v>1</v>
      </c>
      <c r="AK4642" t="str">
        <f t="shared" si="1021"/>
        <v>&gt;0.9</v>
      </c>
      <c r="AL4642">
        <v>12</v>
      </c>
      <c r="AM4642">
        <v>9</v>
      </c>
      <c r="AN4642">
        <v>0</v>
      </c>
      <c r="AO4642">
        <v>4</v>
      </c>
      <c r="AP4642" t="s">
        <v>32</v>
      </c>
    </row>
    <row r="4643" spans="1:42" x14ac:dyDescent="0.25">
      <c r="A4643">
        <v>201910</v>
      </c>
      <c r="B4643" t="str">
        <f t="shared" si="1008"/>
        <v>2019-II</v>
      </c>
      <c r="C4643" t="s">
        <v>4711</v>
      </c>
      <c r="D4643" t="s">
        <v>4711</v>
      </c>
      <c r="E4643">
        <v>30885899</v>
      </c>
      <c r="F4643" t="s">
        <v>29</v>
      </c>
      <c r="G4643">
        <v>0</v>
      </c>
      <c r="H4643">
        <v>0</v>
      </c>
      <c r="I4643">
        <v>0</v>
      </c>
      <c r="J4643">
        <f t="shared" si="1009"/>
        <v>0</v>
      </c>
      <c r="K4643" t="str">
        <f t="shared" si="1010"/>
        <v>Modelamiento</v>
      </c>
      <c r="L4643">
        <f t="shared" si="1011"/>
        <v>1</v>
      </c>
      <c r="M4643">
        <v>51</v>
      </c>
      <c r="N4643" t="str">
        <f t="shared" si="1012"/>
        <v>&lt;=55</v>
      </c>
      <c r="O4643" t="s">
        <v>56</v>
      </c>
      <c r="P4643" t="s">
        <v>35</v>
      </c>
      <c r="Q4643">
        <v>34460</v>
      </c>
      <c r="R4643">
        <v>1031</v>
      </c>
      <c r="S4643" t="str">
        <f t="shared" si="1013"/>
        <v>&lt;=1500</v>
      </c>
      <c r="T4643">
        <v>1041</v>
      </c>
      <c r="U4643" t="str">
        <f t="shared" si="1014"/>
        <v>&lt;=1100</v>
      </c>
      <c r="V4643" t="s">
        <v>585</v>
      </c>
      <c r="W4643">
        <v>31771</v>
      </c>
      <c r="X4643" s="12">
        <f t="shared" si="1015"/>
        <v>3.2450977306348557E-2</v>
      </c>
      <c r="Y4643" t="str">
        <f t="shared" si="1016"/>
        <v>&lt;=0.04</v>
      </c>
      <c r="Z4643" t="s">
        <v>32</v>
      </c>
      <c r="AA4643">
        <v>4</v>
      </c>
      <c r="AB4643">
        <v>1604.17</v>
      </c>
      <c r="AC4643" t="str">
        <f t="shared" si="1017"/>
        <v>&lt;=2000</v>
      </c>
      <c r="AD4643">
        <v>248</v>
      </c>
      <c r="AE4643" t="str">
        <f t="shared" si="1018"/>
        <v>&gt;120</v>
      </c>
      <c r="AF4643">
        <v>1292.72</v>
      </c>
      <c r="AG4643" t="str">
        <f t="shared" si="1019"/>
        <v>&lt;=2000</v>
      </c>
      <c r="AH4643" t="s">
        <v>32</v>
      </c>
      <c r="AI4643" t="str">
        <f t="shared" si="1020"/>
        <v/>
      </c>
      <c r="AJ4643" t="s">
        <v>32</v>
      </c>
      <c r="AK4643" t="str">
        <f t="shared" si="1021"/>
        <v/>
      </c>
      <c r="AL4643">
        <v>12</v>
      </c>
      <c r="AM4643">
        <v>2</v>
      </c>
      <c r="AN4643">
        <v>5</v>
      </c>
      <c r="AO4643">
        <v>11</v>
      </c>
      <c r="AP4643">
        <v>1</v>
      </c>
    </row>
    <row r="4644" spans="1:42" x14ac:dyDescent="0.25">
      <c r="A4644">
        <v>201910</v>
      </c>
      <c r="B4644" t="str">
        <f t="shared" si="1008"/>
        <v>2019-II</v>
      </c>
      <c r="C4644" t="s">
        <v>4712</v>
      </c>
      <c r="D4644" t="s">
        <v>4712</v>
      </c>
      <c r="E4644">
        <v>30897948</v>
      </c>
      <c r="F4644" t="s">
        <v>29</v>
      </c>
      <c r="G4644">
        <v>1</v>
      </c>
      <c r="H4644">
        <v>0</v>
      </c>
      <c r="I4644">
        <v>0</v>
      </c>
      <c r="J4644">
        <f t="shared" si="1009"/>
        <v>0</v>
      </c>
      <c r="K4644" t="str">
        <f t="shared" si="1010"/>
        <v>Modelamiento</v>
      </c>
      <c r="L4644">
        <f t="shared" si="1011"/>
        <v>1</v>
      </c>
      <c r="M4644">
        <v>39</v>
      </c>
      <c r="N4644" t="str">
        <f t="shared" si="1012"/>
        <v>&lt;=40</v>
      </c>
      <c r="O4644" t="s">
        <v>56</v>
      </c>
      <c r="P4644" t="s">
        <v>31</v>
      </c>
      <c r="Q4644">
        <v>41045</v>
      </c>
      <c r="R4644">
        <v>499</v>
      </c>
      <c r="S4644" t="str">
        <f t="shared" si="1013"/>
        <v>&lt;=500</v>
      </c>
      <c r="T4644">
        <v>1242</v>
      </c>
      <c r="U4644" t="str">
        <f t="shared" si="1014"/>
        <v>&lt;=1300</v>
      </c>
      <c r="V4644" t="s">
        <v>601</v>
      </c>
      <c r="W4644">
        <v>38574</v>
      </c>
      <c r="X4644" s="12">
        <f t="shared" si="1015"/>
        <v>1.2936174625395345E-2</v>
      </c>
      <c r="Y4644" t="str">
        <f t="shared" si="1016"/>
        <v>&lt;=0.02</v>
      </c>
      <c r="Z4644" t="s">
        <v>32</v>
      </c>
      <c r="AA4644">
        <v>9</v>
      </c>
      <c r="AB4644" t="s">
        <v>32</v>
      </c>
      <c r="AC4644" t="str">
        <f t="shared" si="1017"/>
        <v/>
      </c>
      <c r="AD4644" t="s">
        <v>32</v>
      </c>
      <c r="AE4644" t="str">
        <f t="shared" si="1018"/>
        <v/>
      </c>
      <c r="AF4644" t="s">
        <v>32</v>
      </c>
      <c r="AG4644" t="str">
        <f t="shared" si="1019"/>
        <v/>
      </c>
      <c r="AH4644" t="s">
        <v>32</v>
      </c>
      <c r="AI4644" t="str">
        <f t="shared" si="1020"/>
        <v/>
      </c>
      <c r="AJ4644" t="s">
        <v>32</v>
      </c>
      <c r="AK4644" t="str">
        <f t="shared" si="1021"/>
        <v/>
      </c>
      <c r="AL4644">
        <v>0</v>
      </c>
      <c r="AM4644">
        <v>0</v>
      </c>
      <c r="AN4644">
        <v>0</v>
      </c>
      <c r="AO4644" t="s">
        <v>32</v>
      </c>
      <c r="AP4644" t="s">
        <v>32</v>
      </c>
    </row>
    <row r="4645" spans="1:42" x14ac:dyDescent="0.25">
      <c r="A4645">
        <v>201910</v>
      </c>
      <c r="B4645" t="str">
        <f t="shared" si="1008"/>
        <v>2019-II</v>
      </c>
      <c r="C4645" t="s">
        <v>4713</v>
      </c>
      <c r="D4645" t="s">
        <v>4713</v>
      </c>
      <c r="E4645">
        <v>30897009</v>
      </c>
      <c r="F4645" t="s">
        <v>29</v>
      </c>
      <c r="G4645">
        <v>0</v>
      </c>
      <c r="H4645">
        <v>0</v>
      </c>
      <c r="I4645">
        <v>0</v>
      </c>
      <c r="J4645">
        <f t="shared" si="1009"/>
        <v>0</v>
      </c>
      <c r="K4645" t="str">
        <f t="shared" si="1010"/>
        <v>Modelamiento</v>
      </c>
      <c r="L4645">
        <f t="shared" si="1011"/>
        <v>1</v>
      </c>
      <c r="M4645">
        <v>23</v>
      </c>
      <c r="N4645" t="str">
        <f t="shared" si="1012"/>
        <v>&lt;=25</v>
      </c>
      <c r="O4645" t="s">
        <v>56</v>
      </c>
      <c r="P4645" t="s">
        <v>31</v>
      </c>
      <c r="Q4645">
        <v>34241</v>
      </c>
      <c r="R4645">
        <v>500</v>
      </c>
      <c r="S4645" t="str">
        <f t="shared" si="1013"/>
        <v>&lt;=500</v>
      </c>
      <c r="T4645">
        <v>1031</v>
      </c>
      <c r="U4645" t="str">
        <f t="shared" si="1014"/>
        <v>&lt;=1100</v>
      </c>
      <c r="V4645" t="s">
        <v>589</v>
      </c>
      <c r="W4645">
        <v>31771</v>
      </c>
      <c r="X4645" s="12">
        <f t="shared" si="1015"/>
        <v>1.5737622360013848E-2</v>
      </c>
      <c r="Y4645" t="str">
        <f t="shared" si="1016"/>
        <v>&lt;=0.02</v>
      </c>
      <c r="Z4645" t="s">
        <v>32</v>
      </c>
      <c r="AA4645">
        <v>9</v>
      </c>
      <c r="AB4645" t="s">
        <v>32</v>
      </c>
      <c r="AC4645" t="str">
        <f t="shared" si="1017"/>
        <v/>
      </c>
      <c r="AD4645" t="s">
        <v>32</v>
      </c>
      <c r="AE4645" t="str">
        <f t="shared" si="1018"/>
        <v/>
      </c>
      <c r="AF4645" t="s">
        <v>32</v>
      </c>
      <c r="AG4645" t="str">
        <f t="shared" si="1019"/>
        <v/>
      </c>
      <c r="AH4645" t="s">
        <v>32</v>
      </c>
      <c r="AI4645" t="str">
        <f t="shared" si="1020"/>
        <v/>
      </c>
      <c r="AJ4645" t="s">
        <v>32</v>
      </c>
      <c r="AK4645" t="str">
        <f t="shared" si="1021"/>
        <v/>
      </c>
      <c r="AL4645">
        <v>0</v>
      </c>
      <c r="AM4645">
        <v>0</v>
      </c>
      <c r="AN4645">
        <v>0</v>
      </c>
      <c r="AO4645" t="s">
        <v>32</v>
      </c>
      <c r="AP4645" t="s">
        <v>32</v>
      </c>
    </row>
    <row r="4646" spans="1:42" x14ac:dyDescent="0.25">
      <c r="A4646">
        <v>201910</v>
      </c>
      <c r="B4646" t="str">
        <f t="shared" si="1008"/>
        <v>2019-II</v>
      </c>
      <c r="C4646" t="s">
        <v>4714</v>
      </c>
      <c r="D4646" t="s">
        <v>4714</v>
      </c>
      <c r="E4646">
        <v>30895035</v>
      </c>
      <c r="F4646" t="s">
        <v>29</v>
      </c>
      <c r="G4646">
        <v>0</v>
      </c>
      <c r="H4646">
        <v>0</v>
      </c>
      <c r="I4646">
        <v>0</v>
      </c>
      <c r="J4646">
        <f t="shared" si="1009"/>
        <v>0</v>
      </c>
      <c r="K4646" t="str">
        <f t="shared" si="1010"/>
        <v>Modelamiento</v>
      </c>
      <c r="L4646">
        <f t="shared" si="1011"/>
        <v>1</v>
      </c>
      <c r="M4646">
        <v>29</v>
      </c>
      <c r="N4646" t="str">
        <f t="shared" si="1012"/>
        <v>&lt;=30</v>
      </c>
      <c r="O4646" t="s">
        <v>56</v>
      </c>
      <c r="P4646" t="s">
        <v>39</v>
      </c>
      <c r="Q4646">
        <v>27909</v>
      </c>
      <c r="R4646">
        <v>1000</v>
      </c>
      <c r="S4646" t="str">
        <f t="shared" si="1013"/>
        <v>&lt;=1000</v>
      </c>
      <c r="T4646">
        <v>842</v>
      </c>
      <c r="U4646" t="str">
        <f t="shared" si="1014"/>
        <v>&lt;=1000</v>
      </c>
      <c r="V4646" t="s">
        <v>587</v>
      </c>
      <c r="W4646">
        <v>25939</v>
      </c>
      <c r="X4646" s="12">
        <f t="shared" si="1015"/>
        <v>3.855198735494815E-2</v>
      </c>
      <c r="Y4646" t="str">
        <f t="shared" si="1016"/>
        <v>&lt;=0.04</v>
      </c>
      <c r="Z4646" t="s">
        <v>32</v>
      </c>
      <c r="AA4646">
        <v>4</v>
      </c>
      <c r="AB4646">
        <v>1373</v>
      </c>
      <c r="AC4646" t="str">
        <f t="shared" si="1017"/>
        <v>&lt;=2000</v>
      </c>
      <c r="AD4646">
        <v>273</v>
      </c>
      <c r="AE4646" t="str">
        <f t="shared" si="1018"/>
        <v>&gt;120</v>
      </c>
      <c r="AF4646">
        <v>1221.07</v>
      </c>
      <c r="AG4646" t="str">
        <f t="shared" si="1019"/>
        <v>&lt;=2000</v>
      </c>
      <c r="AH4646">
        <v>1500</v>
      </c>
      <c r="AI4646" t="str">
        <f t="shared" si="1020"/>
        <v>&lt;=2000</v>
      </c>
      <c r="AJ4646">
        <v>0.99919999999999998</v>
      </c>
      <c r="AK4646" t="str">
        <f t="shared" si="1021"/>
        <v>&gt;0.9</v>
      </c>
      <c r="AL4646">
        <v>12</v>
      </c>
      <c r="AM4646">
        <v>3</v>
      </c>
      <c r="AN4646">
        <v>5</v>
      </c>
      <c r="AO4646">
        <v>10</v>
      </c>
      <c r="AP4646">
        <v>1</v>
      </c>
    </row>
    <row r="4647" spans="1:42" x14ac:dyDescent="0.25">
      <c r="A4647">
        <v>201910</v>
      </c>
      <c r="B4647" t="str">
        <f t="shared" si="1008"/>
        <v>2019-II</v>
      </c>
      <c r="C4647" t="s">
        <v>4715</v>
      </c>
      <c r="D4647" t="s">
        <v>4715</v>
      </c>
      <c r="E4647">
        <v>30890948</v>
      </c>
      <c r="F4647" t="s">
        <v>29</v>
      </c>
      <c r="G4647">
        <v>0</v>
      </c>
      <c r="H4647">
        <v>0</v>
      </c>
      <c r="I4647">
        <v>0</v>
      </c>
      <c r="J4647">
        <f t="shared" si="1009"/>
        <v>0</v>
      </c>
      <c r="K4647" t="str">
        <f t="shared" si="1010"/>
        <v>Modelamiento</v>
      </c>
      <c r="L4647">
        <f t="shared" si="1011"/>
        <v>1</v>
      </c>
      <c r="M4647">
        <v>50</v>
      </c>
      <c r="N4647" t="str">
        <f t="shared" si="1012"/>
        <v>&lt;=50</v>
      </c>
      <c r="O4647" t="s">
        <v>56</v>
      </c>
      <c r="P4647" t="s">
        <v>39</v>
      </c>
      <c r="Q4647">
        <v>36185</v>
      </c>
      <c r="R4647">
        <v>500</v>
      </c>
      <c r="S4647" t="str">
        <f t="shared" si="1013"/>
        <v>&lt;=500</v>
      </c>
      <c r="T4647">
        <v>1094</v>
      </c>
      <c r="U4647" t="str">
        <f t="shared" si="1014"/>
        <v>&lt;=1100</v>
      </c>
      <c r="V4647" t="s">
        <v>585</v>
      </c>
      <c r="W4647">
        <v>33715</v>
      </c>
      <c r="X4647" s="12">
        <f t="shared" si="1015"/>
        <v>1.483019427554501E-2</v>
      </c>
      <c r="Y4647" t="str">
        <f t="shared" si="1016"/>
        <v>&lt;=0.02</v>
      </c>
      <c r="Z4647" t="s">
        <v>32</v>
      </c>
      <c r="AA4647">
        <v>2</v>
      </c>
      <c r="AB4647">
        <v>12481.02</v>
      </c>
      <c r="AC4647" t="str">
        <f t="shared" si="1017"/>
        <v>&gt;5000</v>
      </c>
      <c r="AD4647">
        <v>330</v>
      </c>
      <c r="AE4647" t="str">
        <f t="shared" si="1018"/>
        <v>&gt;120</v>
      </c>
      <c r="AF4647">
        <v>0</v>
      </c>
      <c r="AG4647" t="str">
        <f t="shared" si="1019"/>
        <v>&lt;=500</v>
      </c>
      <c r="AH4647">
        <v>3432.08</v>
      </c>
      <c r="AI4647" t="str">
        <f t="shared" si="1020"/>
        <v>&lt;=4000</v>
      </c>
      <c r="AJ4647">
        <v>1</v>
      </c>
      <c r="AK4647" t="str">
        <f t="shared" si="1021"/>
        <v>&gt;0.9</v>
      </c>
      <c r="AL4647">
        <v>12</v>
      </c>
      <c r="AM4647">
        <v>0</v>
      </c>
      <c r="AN4647">
        <v>0</v>
      </c>
      <c r="AO4647" t="s">
        <v>32</v>
      </c>
      <c r="AP4647" t="s">
        <v>32</v>
      </c>
    </row>
    <row r="4648" spans="1:42" x14ac:dyDescent="0.25">
      <c r="A4648">
        <v>201910</v>
      </c>
      <c r="B4648" t="str">
        <f t="shared" si="1008"/>
        <v>2019-II</v>
      </c>
      <c r="C4648" t="s">
        <v>4716</v>
      </c>
      <c r="D4648" t="s">
        <v>4716</v>
      </c>
      <c r="E4648">
        <v>30899460</v>
      </c>
      <c r="F4648" t="s">
        <v>29</v>
      </c>
      <c r="G4648">
        <v>1</v>
      </c>
      <c r="H4648">
        <v>0</v>
      </c>
      <c r="I4648">
        <v>0</v>
      </c>
      <c r="J4648">
        <f t="shared" si="1009"/>
        <v>0</v>
      </c>
      <c r="K4648" t="str">
        <f t="shared" si="1010"/>
        <v>Modelamiento</v>
      </c>
      <c r="L4648">
        <f t="shared" si="1011"/>
        <v>1</v>
      </c>
      <c r="M4648">
        <v>46</v>
      </c>
      <c r="N4648" t="str">
        <f t="shared" si="1012"/>
        <v>&lt;=50</v>
      </c>
      <c r="O4648" t="s">
        <v>56</v>
      </c>
      <c r="P4648" t="s">
        <v>31</v>
      </c>
      <c r="Q4648">
        <v>34242</v>
      </c>
      <c r="R4648">
        <v>499</v>
      </c>
      <c r="S4648" t="str">
        <f t="shared" si="1013"/>
        <v>&lt;=500</v>
      </c>
      <c r="T4648">
        <v>1036</v>
      </c>
      <c r="U4648" t="str">
        <f t="shared" si="1014"/>
        <v>&lt;=1100</v>
      </c>
      <c r="V4648" t="s">
        <v>585</v>
      </c>
      <c r="W4648">
        <v>31771</v>
      </c>
      <c r="X4648" s="12">
        <f t="shared" si="1015"/>
        <v>1.570614711529382E-2</v>
      </c>
      <c r="Y4648" t="str">
        <f t="shared" si="1016"/>
        <v>&lt;=0.02</v>
      </c>
      <c r="Z4648" t="s">
        <v>32</v>
      </c>
      <c r="AA4648">
        <v>9</v>
      </c>
      <c r="AB4648" t="s">
        <v>32</v>
      </c>
      <c r="AC4648" t="str">
        <f t="shared" si="1017"/>
        <v/>
      </c>
      <c r="AD4648" t="s">
        <v>32</v>
      </c>
      <c r="AE4648" t="str">
        <f t="shared" si="1018"/>
        <v/>
      </c>
      <c r="AF4648" t="s">
        <v>32</v>
      </c>
      <c r="AG4648" t="str">
        <f t="shared" si="1019"/>
        <v/>
      </c>
      <c r="AH4648" t="s">
        <v>32</v>
      </c>
      <c r="AI4648" t="str">
        <f t="shared" si="1020"/>
        <v/>
      </c>
      <c r="AJ4648" t="s">
        <v>32</v>
      </c>
      <c r="AK4648" t="str">
        <f t="shared" si="1021"/>
        <v/>
      </c>
      <c r="AL4648">
        <v>0</v>
      </c>
      <c r="AM4648">
        <v>0</v>
      </c>
      <c r="AN4648">
        <v>0</v>
      </c>
      <c r="AO4648" t="s">
        <v>32</v>
      </c>
      <c r="AP4648" t="s">
        <v>32</v>
      </c>
    </row>
    <row r="4649" spans="1:42" x14ac:dyDescent="0.25">
      <c r="A4649">
        <v>201910</v>
      </c>
      <c r="B4649" t="str">
        <f t="shared" si="1008"/>
        <v>2019-II</v>
      </c>
      <c r="C4649" t="s">
        <v>4717</v>
      </c>
      <c r="D4649" t="s">
        <v>4717</v>
      </c>
      <c r="E4649">
        <v>30875098</v>
      </c>
      <c r="F4649" t="s">
        <v>29</v>
      </c>
      <c r="G4649">
        <v>0</v>
      </c>
      <c r="H4649">
        <v>0</v>
      </c>
      <c r="I4649">
        <v>0</v>
      </c>
      <c r="J4649">
        <f t="shared" si="1009"/>
        <v>0</v>
      </c>
      <c r="K4649" t="str">
        <f t="shared" si="1010"/>
        <v>Modelamiento</v>
      </c>
      <c r="L4649">
        <f t="shared" si="1011"/>
        <v>1</v>
      </c>
      <c r="M4649">
        <v>38</v>
      </c>
      <c r="N4649" t="str">
        <f t="shared" si="1012"/>
        <v>&lt;=40</v>
      </c>
      <c r="O4649" t="s">
        <v>56</v>
      </c>
      <c r="P4649" t="s">
        <v>39</v>
      </c>
      <c r="Q4649">
        <v>36300</v>
      </c>
      <c r="R4649">
        <v>500</v>
      </c>
      <c r="S4649" t="str">
        <f t="shared" si="1013"/>
        <v>&lt;=500</v>
      </c>
      <c r="T4649">
        <v>1227</v>
      </c>
      <c r="U4649" t="str">
        <f t="shared" si="1014"/>
        <v>&lt;=1300</v>
      </c>
      <c r="V4649" t="s">
        <v>585</v>
      </c>
      <c r="W4649">
        <v>33830</v>
      </c>
      <c r="X4649" s="12">
        <f t="shared" si="1015"/>
        <v>1.4779781259237363E-2</v>
      </c>
      <c r="Y4649" t="str">
        <f t="shared" si="1016"/>
        <v>&lt;=0.02</v>
      </c>
      <c r="Z4649" t="s">
        <v>32</v>
      </c>
      <c r="AA4649">
        <v>4</v>
      </c>
      <c r="AB4649">
        <v>1681.78</v>
      </c>
      <c r="AC4649" t="str">
        <f t="shared" si="1017"/>
        <v>&lt;=2000</v>
      </c>
      <c r="AD4649">
        <v>177</v>
      </c>
      <c r="AE4649" t="str">
        <f t="shared" si="1018"/>
        <v>&gt;120</v>
      </c>
      <c r="AF4649">
        <v>0</v>
      </c>
      <c r="AG4649" t="str">
        <f t="shared" si="1019"/>
        <v>&lt;=500</v>
      </c>
      <c r="AH4649">
        <v>1660</v>
      </c>
      <c r="AI4649" t="str">
        <f t="shared" si="1020"/>
        <v>&lt;=2000</v>
      </c>
      <c r="AJ4649">
        <v>1</v>
      </c>
      <c r="AK4649" t="str">
        <f t="shared" si="1021"/>
        <v>&gt;0.9</v>
      </c>
      <c r="AL4649">
        <v>9</v>
      </c>
      <c r="AM4649">
        <v>3</v>
      </c>
      <c r="AN4649">
        <v>2</v>
      </c>
      <c r="AO4649">
        <v>10</v>
      </c>
      <c r="AP4649">
        <v>4</v>
      </c>
    </row>
    <row r="4650" spans="1:42" x14ac:dyDescent="0.25">
      <c r="A4650">
        <v>201910</v>
      </c>
      <c r="B4650" t="str">
        <f t="shared" si="1008"/>
        <v>2019-II</v>
      </c>
      <c r="C4650" t="s">
        <v>4718</v>
      </c>
      <c r="D4650" t="s">
        <v>4718</v>
      </c>
      <c r="E4650">
        <v>30887043</v>
      </c>
      <c r="F4650" t="s">
        <v>29</v>
      </c>
      <c r="G4650">
        <v>0</v>
      </c>
      <c r="H4650">
        <v>0</v>
      </c>
      <c r="I4650">
        <v>0</v>
      </c>
      <c r="J4650">
        <f t="shared" si="1009"/>
        <v>0</v>
      </c>
      <c r="K4650" t="str">
        <f t="shared" si="1010"/>
        <v>Modelamiento</v>
      </c>
      <c r="L4650">
        <f t="shared" si="1011"/>
        <v>1</v>
      </c>
      <c r="M4650">
        <v>42</v>
      </c>
      <c r="N4650" t="str">
        <f t="shared" si="1012"/>
        <v>&lt;=45</v>
      </c>
      <c r="O4650" t="s">
        <v>56</v>
      </c>
      <c r="P4650" t="s">
        <v>31</v>
      </c>
      <c r="Q4650">
        <v>31325</v>
      </c>
      <c r="R4650">
        <v>500</v>
      </c>
      <c r="S4650" t="str">
        <f t="shared" si="1013"/>
        <v>&lt;=500</v>
      </c>
      <c r="T4650">
        <v>944</v>
      </c>
      <c r="U4650" t="str">
        <f t="shared" si="1014"/>
        <v>&lt;=1000</v>
      </c>
      <c r="V4650" t="s">
        <v>589</v>
      </c>
      <c r="W4650">
        <v>28855</v>
      </c>
      <c r="X4650" s="12">
        <f t="shared" si="1015"/>
        <v>1.7328019407381736E-2</v>
      </c>
      <c r="Y4650" t="str">
        <f t="shared" si="1016"/>
        <v>&lt;=0.02</v>
      </c>
      <c r="Z4650" t="s">
        <v>32</v>
      </c>
      <c r="AA4650">
        <v>4</v>
      </c>
      <c r="AB4650">
        <v>460.18</v>
      </c>
      <c r="AC4650" t="str">
        <f t="shared" si="1017"/>
        <v>&lt;=500</v>
      </c>
      <c r="AD4650">
        <v>320</v>
      </c>
      <c r="AE4650" t="str">
        <f t="shared" si="1018"/>
        <v>&gt;120</v>
      </c>
      <c r="AF4650">
        <v>335.36</v>
      </c>
      <c r="AG4650" t="str">
        <f t="shared" si="1019"/>
        <v>&lt;=500</v>
      </c>
      <c r="AH4650" t="s">
        <v>32</v>
      </c>
      <c r="AI4650" t="str">
        <f t="shared" si="1020"/>
        <v/>
      </c>
      <c r="AJ4650" t="s">
        <v>32</v>
      </c>
      <c r="AK4650" t="str">
        <f t="shared" si="1021"/>
        <v/>
      </c>
      <c r="AL4650">
        <v>12</v>
      </c>
      <c r="AM4650">
        <v>0</v>
      </c>
      <c r="AN4650">
        <v>7</v>
      </c>
      <c r="AO4650" t="s">
        <v>32</v>
      </c>
      <c r="AP4650">
        <v>1</v>
      </c>
    </row>
    <row r="4651" spans="1:42" x14ac:dyDescent="0.25">
      <c r="A4651">
        <v>201910</v>
      </c>
      <c r="B4651" t="str">
        <f t="shared" si="1008"/>
        <v>2019-II</v>
      </c>
      <c r="C4651" t="s">
        <v>4719</v>
      </c>
      <c r="D4651" t="s">
        <v>4719</v>
      </c>
      <c r="E4651">
        <v>30898554</v>
      </c>
      <c r="F4651" t="s">
        <v>29</v>
      </c>
      <c r="G4651">
        <v>0</v>
      </c>
      <c r="H4651">
        <v>0</v>
      </c>
      <c r="I4651">
        <v>0</v>
      </c>
      <c r="J4651">
        <f t="shared" si="1009"/>
        <v>0</v>
      </c>
      <c r="K4651" t="str">
        <f t="shared" si="1010"/>
        <v>Modelamiento</v>
      </c>
      <c r="L4651">
        <f t="shared" si="1011"/>
        <v>1</v>
      </c>
      <c r="M4651">
        <v>30</v>
      </c>
      <c r="N4651" t="str">
        <f t="shared" si="1012"/>
        <v>&lt;=30</v>
      </c>
      <c r="O4651" t="s">
        <v>56</v>
      </c>
      <c r="P4651" t="s">
        <v>39</v>
      </c>
      <c r="Q4651">
        <v>31325</v>
      </c>
      <c r="R4651">
        <v>500</v>
      </c>
      <c r="S4651" t="str">
        <f t="shared" si="1013"/>
        <v>&lt;=500</v>
      </c>
      <c r="T4651">
        <v>945</v>
      </c>
      <c r="U4651" t="str">
        <f t="shared" si="1014"/>
        <v>&lt;=1000</v>
      </c>
      <c r="V4651" t="s">
        <v>585</v>
      </c>
      <c r="W4651">
        <v>28855</v>
      </c>
      <c r="X4651" s="12">
        <f t="shared" si="1015"/>
        <v>1.7328019407381736E-2</v>
      </c>
      <c r="Y4651" t="str">
        <f t="shared" si="1016"/>
        <v>&lt;=0.02</v>
      </c>
      <c r="Z4651" t="s">
        <v>32</v>
      </c>
      <c r="AA4651">
        <v>9</v>
      </c>
      <c r="AB4651" t="s">
        <v>32</v>
      </c>
      <c r="AC4651" t="str">
        <f t="shared" si="1017"/>
        <v/>
      </c>
      <c r="AD4651" t="s">
        <v>32</v>
      </c>
      <c r="AE4651" t="str">
        <f t="shared" si="1018"/>
        <v/>
      </c>
      <c r="AF4651" t="s">
        <v>32</v>
      </c>
      <c r="AG4651" t="str">
        <f t="shared" si="1019"/>
        <v/>
      </c>
      <c r="AH4651" t="s">
        <v>32</v>
      </c>
      <c r="AI4651" t="str">
        <f t="shared" si="1020"/>
        <v/>
      </c>
      <c r="AJ4651" t="s">
        <v>32</v>
      </c>
      <c r="AK4651" t="str">
        <f t="shared" si="1021"/>
        <v/>
      </c>
      <c r="AL4651">
        <v>0</v>
      </c>
      <c r="AM4651">
        <v>0</v>
      </c>
      <c r="AN4651">
        <v>0</v>
      </c>
      <c r="AO4651" t="s">
        <v>32</v>
      </c>
      <c r="AP4651" t="s">
        <v>32</v>
      </c>
    </row>
    <row r="4652" spans="1:42" x14ac:dyDescent="0.25">
      <c r="A4652">
        <v>201910</v>
      </c>
      <c r="B4652" t="str">
        <f t="shared" si="1008"/>
        <v>2019-II</v>
      </c>
      <c r="C4652" t="s">
        <v>4720</v>
      </c>
      <c r="D4652" t="s">
        <v>4720</v>
      </c>
      <c r="E4652">
        <v>30895655</v>
      </c>
      <c r="F4652" t="s">
        <v>29</v>
      </c>
      <c r="G4652">
        <v>0</v>
      </c>
      <c r="H4652">
        <v>0</v>
      </c>
      <c r="I4652">
        <v>0</v>
      </c>
      <c r="J4652">
        <f t="shared" si="1009"/>
        <v>0</v>
      </c>
      <c r="K4652" t="str">
        <f t="shared" si="1010"/>
        <v>Modelamiento</v>
      </c>
      <c r="L4652">
        <f t="shared" si="1011"/>
        <v>1</v>
      </c>
      <c r="M4652">
        <v>37</v>
      </c>
      <c r="N4652" t="str">
        <f t="shared" si="1012"/>
        <v>&lt;=40</v>
      </c>
      <c r="O4652" t="s">
        <v>56</v>
      </c>
      <c r="P4652" t="s">
        <v>31</v>
      </c>
      <c r="Q4652">
        <v>34241</v>
      </c>
      <c r="R4652">
        <v>500</v>
      </c>
      <c r="S4652" t="str">
        <f t="shared" si="1013"/>
        <v>&lt;=500</v>
      </c>
      <c r="T4652">
        <v>1035</v>
      </c>
      <c r="U4652" t="str">
        <f t="shared" si="1014"/>
        <v>&lt;=1100</v>
      </c>
      <c r="V4652" t="s">
        <v>585</v>
      </c>
      <c r="W4652">
        <v>31771</v>
      </c>
      <c r="X4652" s="12">
        <f t="shared" si="1015"/>
        <v>1.5737622360013848E-2</v>
      </c>
      <c r="Y4652" t="str">
        <f t="shared" si="1016"/>
        <v>&lt;=0.02</v>
      </c>
      <c r="Z4652" t="s">
        <v>32</v>
      </c>
      <c r="AA4652">
        <v>0</v>
      </c>
      <c r="AB4652">
        <v>3055.26</v>
      </c>
      <c r="AC4652" t="str">
        <f t="shared" si="1017"/>
        <v>&lt;=4000</v>
      </c>
      <c r="AD4652">
        <v>0</v>
      </c>
      <c r="AE4652" t="str">
        <f t="shared" si="1018"/>
        <v>=0</v>
      </c>
      <c r="AF4652">
        <v>0</v>
      </c>
      <c r="AG4652" t="str">
        <f t="shared" si="1019"/>
        <v>&lt;=500</v>
      </c>
      <c r="AH4652" t="s">
        <v>32</v>
      </c>
      <c r="AI4652" t="str">
        <f t="shared" si="1020"/>
        <v/>
      </c>
      <c r="AJ4652" t="s">
        <v>32</v>
      </c>
      <c r="AK4652" t="str">
        <f t="shared" si="1021"/>
        <v/>
      </c>
      <c r="AL4652">
        <v>12</v>
      </c>
      <c r="AM4652">
        <v>12</v>
      </c>
      <c r="AN4652">
        <v>0</v>
      </c>
      <c r="AO4652">
        <v>1</v>
      </c>
      <c r="AP4652" t="s">
        <v>32</v>
      </c>
    </row>
    <row r="4653" spans="1:42" x14ac:dyDescent="0.25">
      <c r="A4653">
        <v>201910</v>
      </c>
      <c r="B4653" t="str">
        <f t="shared" si="1008"/>
        <v>2019-II</v>
      </c>
      <c r="C4653" t="s">
        <v>4721</v>
      </c>
      <c r="D4653" t="s">
        <v>4721</v>
      </c>
      <c r="E4653">
        <v>30872749</v>
      </c>
      <c r="F4653" t="s">
        <v>29</v>
      </c>
      <c r="G4653">
        <v>1</v>
      </c>
      <c r="H4653">
        <v>0</v>
      </c>
      <c r="I4653">
        <v>0</v>
      </c>
      <c r="J4653">
        <f t="shared" si="1009"/>
        <v>0</v>
      </c>
      <c r="K4653" t="str">
        <f t="shared" si="1010"/>
        <v>Modelamiento</v>
      </c>
      <c r="L4653">
        <f t="shared" si="1011"/>
        <v>1</v>
      </c>
      <c r="M4653">
        <v>22</v>
      </c>
      <c r="N4653" t="str">
        <f t="shared" si="1012"/>
        <v>&lt;=25</v>
      </c>
      <c r="O4653" t="s">
        <v>56</v>
      </c>
      <c r="P4653" t="s">
        <v>39</v>
      </c>
      <c r="Q4653">
        <v>34991</v>
      </c>
      <c r="R4653">
        <v>500</v>
      </c>
      <c r="S4653" t="str">
        <f t="shared" si="1013"/>
        <v>&lt;=500</v>
      </c>
      <c r="T4653">
        <v>1055</v>
      </c>
      <c r="U4653" t="str">
        <f t="shared" si="1014"/>
        <v>&lt;=1100</v>
      </c>
      <c r="V4653" t="s">
        <v>589</v>
      </c>
      <c r="W4653">
        <v>31771</v>
      </c>
      <c r="X4653" s="12">
        <f t="shared" si="1015"/>
        <v>1.5737622360013848E-2</v>
      </c>
      <c r="Y4653" t="str">
        <f t="shared" si="1016"/>
        <v>&lt;=0.02</v>
      </c>
      <c r="Z4653" t="s">
        <v>32</v>
      </c>
      <c r="AA4653">
        <v>9</v>
      </c>
      <c r="AB4653" t="s">
        <v>32</v>
      </c>
      <c r="AC4653" t="str">
        <f t="shared" si="1017"/>
        <v/>
      </c>
      <c r="AD4653" t="s">
        <v>32</v>
      </c>
      <c r="AE4653" t="str">
        <f t="shared" si="1018"/>
        <v/>
      </c>
      <c r="AF4653" t="s">
        <v>32</v>
      </c>
      <c r="AG4653" t="str">
        <f t="shared" si="1019"/>
        <v/>
      </c>
      <c r="AH4653" t="s">
        <v>32</v>
      </c>
      <c r="AI4653" t="str">
        <f t="shared" si="1020"/>
        <v/>
      </c>
      <c r="AJ4653" t="s">
        <v>32</v>
      </c>
      <c r="AK4653" t="str">
        <f t="shared" si="1021"/>
        <v/>
      </c>
      <c r="AL4653">
        <v>0</v>
      </c>
      <c r="AM4653">
        <v>0</v>
      </c>
      <c r="AN4653">
        <v>0</v>
      </c>
      <c r="AO4653" t="s">
        <v>32</v>
      </c>
      <c r="AP4653" t="s">
        <v>32</v>
      </c>
    </row>
    <row r="4654" spans="1:42" x14ac:dyDescent="0.25">
      <c r="A4654">
        <v>201910</v>
      </c>
      <c r="B4654" t="str">
        <f t="shared" si="1008"/>
        <v>2019-II</v>
      </c>
      <c r="C4654" t="s">
        <v>4722</v>
      </c>
      <c r="D4654" t="s">
        <v>4722</v>
      </c>
      <c r="E4654">
        <v>30890063</v>
      </c>
      <c r="F4654" t="s">
        <v>29</v>
      </c>
      <c r="G4654">
        <v>0</v>
      </c>
      <c r="H4654">
        <v>0</v>
      </c>
      <c r="I4654">
        <v>0</v>
      </c>
      <c r="J4654">
        <f t="shared" si="1009"/>
        <v>0</v>
      </c>
      <c r="K4654" t="str">
        <f t="shared" si="1010"/>
        <v>Modelamiento</v>
      </c>
      <c r="L4654">
        <f t="shared" si="1011"/>
        <v>1</v>
      </c>
      <c r="M4654">
        <v>34</v>
      </c>
      <c r="N4654" t="str">
        <f t="shared" si="1012"/>
        <v>&lt;=35</v>
      </c>
      <c r="O4654" t="s">
        <v>56</v>
      </c>
      <c r="P4654" t="s">
        <v>31</v>
      </c>
      <c r="Q4654">
        <v>34666</v>
      </c>
      <c r="R4654">
        <v>1031</v>
      </c>
      <c r="S4654" t="str">
        <f t="shared" si="1013"/>
        <v>&lt;=1500</v>
      </c>
      <c r="T4654">
        <v>1175</v>
      </c>
      <c r="U4654" t="str">
        <f t="shared" si="1014"/>
        <v>&lt;=1200</v>
      </c>
      <c r="V4654" t="s">
        <v>597</v>
      </c>
      <c r="W4654">
        <v>32727</v>
      </c>
      <c r="X4654" s="12">
        <f t="shared" si="1015"/>
        <v>3.1503040303113634E-2</v>
      </c>
      <c r="Y4654" t="str">
        <f t="shared" si="1016"/>
        <v>&lt;=0.04</v>
      </c>
      <c r="Z4654" t="s">
        <v>32</v>
      </c>
      <c r="AA4654">
        <v>4</v>
      </c>
      <c r="AB4654">
        <v>851.38</v>
      </c>
      <c r="AC4654" t="str">
        <f t="shared" si="1017"/>
        <v>&lt;=1000</v>
      </c>
      <c r="AD4654">
        <v>953</v>
      </c>
      <c r="AE4654" t="str">
        <f t="shared" si="1018"/>
        <v>&gt;120</v>
      </c>
      <c r="AF4654">
        <v>851.38</v>
      </c>
      <c r="AG4654" t="str">
        <f t="shared" si="1019"/>
        <v>&lt;=1000</v>
      </c>
      <c r="AH4654" t="s">
        <v>32</v>
      </c>
      <c r="AI4654" t="str">
        <f t="shared" si="1020"/>
        <v/>
      </c>
      <c r="AJ4654" t="s">
        <v>32</v>
      </c>
      <c r="AK4654" t="str">
        <f t="shared" si="1021"/>
        <v/>
      </c>
      <c r="AL4654">
        <v>12</v>
      </c>
      <c r="AM4654">
        <v>0</v>
      </c>
      <c r="AN4654">
        <v>12</v>
      </c>
      <c r="AO4654" t="s">
        <v>32</v>
      </c>
      <c r="AP4654">
        <v>1</v>
      </c>
    </row>
    <row r="4655" spans="1:42" x14ac:dyDescent="0.25">
      <c r="A4655">
        <v>201910</v>
      </c>
      <c r="B4655" t="str">
        <f t="shared" si="1008"/>
        <v>2019-II</v>
      </c>
      <c r="C4655" t="s">
        <v>4723</v>
      </c>
      <c r="D4655" t="s">
        <v>4723</v>
      </c>
      <c r="E4655">
        <v>30890451</v>
      </c>
      <c r="F4655" t="s">
        <v>29</v>
      </c>
      <c r="G4655">
        <v>0</v>
      </c>
      <c r="H4655">
        <v>0</v>
      </c>
      <c r="I4655">
        <v>0</v>
      </c>
      <c r="J4655">
        <f t="shared" si="1009"/>
        <v>0</v>
      </c>
      <c r="K4655" t="str">
        <f t="shared" si="1010"/>
        <v>Modelamiento</v>
      </c>
      <c r="L4655">
        <f t="shared" si="1011"/>
        <v>1</v>
      </c>
      <c r="M4655">
        <v>42</v>
      </c>
      <c r="N4655" t="str">
        <f t="shared" si="1012"/>
        <v>&lt;=45</v>
      </c>
      <c r="O4655" t="s">
        <v>56</v>
      </c>
      <c r="P4655" t="s">
        <v>39</v>
      </c>
      <c r="Q4655">
        <v>43960</v>
      </c>
      <c r="R4655">
        <v>500</v>
      </c>
      <c r="S4655" t="str">
        <f t="shared" si="1013"/>
        <v>&lt;=500</v>
      </c>
      <c r="T4655">
        <v>1325</v>
      </c>
      <c r="U4655" t="str">
        <f t="shared" si="1014"/>
        <v>&lt;=1400</v>
      </c>
      <c r="V4655" t="s">
        <v>585</v>
      </c>
      <c r="W4655">
        <v>41490</v>
      </c>
      <c r="X4655" s="12">
        <f t="shared" si="1015"/>
        <v>1.2051096649795132E-2</v>
      </c>
      <c r="Y4655" t="str">
        <f t="shared" si="1016"/>
        <v>&lt;=0.02</v>
      </c>
      <c r="Z4655" t="s">
        <v>32</v>
      </c>
      <c r="AA4655">
        <v>9</v>
      </c>
      <c r="AB4655" t="s">
        <v>32</v>
      </c>
      <c r="AC4655" t="str">
        <f t="shared" si="1017"/>
        <v/>
      </c>
      <c r="AD4655" t="s">
        <v>32</v>
      </c>
      <c r="AE4655" t="str">
        <f t="shared" si="1018"/>
        <v/>
      </c>
      <c r="AF4655" t="s">
        <v>32</v>
      </c>
      <c r="AG4655" t="str">
        <f t="shared" si="1019"/>
        <v/>
      </c>
      <c r="AH4655" t="s">
        <v>32</v>
      </c>
      <c r="AI4655" t="str">
        <f t="shared" si="1020"/>
        <v/>
      </c>
      <c r="AJ4655" t="s">
        <v>32</v>
      </c>
      <c r="AK4655" t="str">
        <f t="shared" si="1021"/>
        <v/>
      </c>
      <c r="AL4655">
        <v>0</v>
      </c>
      <c r="AM4655">
        <v>0</v>
      </c>
      <c r="AN4655">
        <v>0</v>
      </c>
      <c r="AO4655" t="s">
        <v>32</v>
      </c>
      <c r="AP4655" t="s">
        <v>32</v>
      </c>
    </row>
    <row r="4656" spans="1:42" x14ac:dyDescent="0.25">
      <c r="A4656">
        <v>201910</v>
      </c>
      <c r="B4656" t="str">
        <f t="shared" si="1008"/>
        <v>2019-II</v>
      </c>
      <c r="C4656" t="s">
        <v>4724</v>
      </c>
      <c r="D4656" t="s">
        <v>4724</v>
      </c>
      <c r="E4656">
        <v>30900743</v>
      </c>
      <c r="F4656" t="s">
        <v>29</v>
      </c>
      <c r="G4656">
        <v>1</v>
      </c>
      <c r="H4656">
        <v>0</v>
      </c>
      <c r="I4656">
        <v>1</v>
      </c>
      <c r="J4656">
        <f t="shared" si="1009"/>
        <v>0</v>
      </c>
      <c r="K4656" t="str">
        <f t="shared" si="1010"/>
        <v>Insuficiente</v>
      </c>
      <c r="L4656">
        <f t="shared" si="1011"/>
        <v>1</v>
      </c>
      <c r="M4656">
        <v>65</v>
      </c>
      <c r="N4656" t="str">
        <f t="shared" si="1012"/>
        <v>&gt;60</v>
      </c>
      <c r="O4656" t="s">
        <v>56</v>
      </c>
      <c r="P4656" t="s">
        <v>110</v>
      </c>
      <c r="Q4656">
        <v>38347</v>
      </c>
      <c r="R4656">
        <v>1031</v>
      </c>
      <c r="S4656" t="str">
        <f t="shared" si="1013"/>
        <v>&lt;=1500</v>
      </c>
      <c r="T4656">
        <v>1156</v>
      </c>
      <c r="U4656" t="str">
        <f t="shared" si="1014"/>
        <v>&lt;=1200</v>
      </c>
      <c r="V4656" t="s">
        <v>601</v>
      </c>
      <c r="W4656">
        <v>35658</v>
      </c>
      <c r="X4656" s="12">
        <f t="shared" si="1015"/>
        <v>2.8913567782825732E-2</v>
      </c>
      <c r="Y4656" t="str">
        <f t="shared" si="1016"/>
        <v>&lt;=0.03</v>
      </c>
      <c r="Z4656" t="s">
        <v>32</v>
      </c>
      <c r="AA4656">
        <v>4</v>
      </c>
      <c r="AB4656">
        <v>2650.95</v>
      </c>
      <c r="AC4656" t="str">
        <f t="shared" si="1017"/>
        <v>&lt;=3000</v>
      </c>
      <c r="AD4656">
        <v>988</v>
      </c>
      <c r="AE4656" t="str">
        <f t="shared" si="1018"/>
        <v>&gt;120</v>
      </c>
      <c r="AF4656">
        <v>2650.95</v>
      </c>
      <c r="AG4656" t="str">
        <f t="shared" si="1019"/>
        <v>&lt;=3000</v>
      </c>
      <c r="AH4656" t="s">
        <v>32</v>
      </c>
      <c r="AI4656" t="str">
        <f t="shared" si="1020"/>
        <v/>
      </c>
      <c r="AJ4656" t="s">
        <v>32</v>
      </c>
      <c r="AK4656" t="str">
        <f t="shared" si="1021"/>
        <v/>
      </c>
      <c r="AL4656">
        <v>12</v>
      </c>
      <c r="AM4656">
        <v>0</v>
      </c>
      <c r="AN4656">
        <v>12</v>
      </c>
      <c r="AO4656" t="s">
        <v>32</v>
      </c>
      <c r="AP4656">
        <v>1</v>
      </c>
    </row>
    <row r="4657" spans="1:42" x14ac:dyDescent="0.25">
      <c r="A4657">
        <v>201910</v>
      </c>
      <c r="B4657" t="str">
        <f t="shared" si="1008"/>
        <v>2019-II</v>
      </c>
      <c r="C4657" t="s">
        <v>4725</v>
      </c>
      <c r="D4657" t="s">
        <v>4725</v>
      </c>
      <c r="E4657">
        <v>30902080</v>
      </c>
      <c r="F4657" t="s">
        <v>29</v>
      </c>
      <c r="G4657">
        <v>0</v>
      </c>
      <c r="H4657">
        <v>0</v>
      </c>
      <c r="I4657">
        <v>0</v>
      </c>
      <c r="J4657">
        <f t="shared" si="1009"/>
        <v>0</v>
      </c>
      <c r="K4657" t="str">
        <f t="shared" si="1010"/>
        <v>Modelamiento</v>
      </c>
      <c r="L4657">
        <f t="shared" si="1011"/>
        <v>1</v>
      </c>
      <c r="M4657">
        <v>25</v>
      </c>
      <c r="N4657" t="str">
        <f t="shared" si="1012"/>
        <v>&lt;=25</v>
      </c>
      <c r="O4657" t="s">
        <v>56</v>
      </c>
      <c r="P4657" t="s">
        <v>39</v>
      </c>
      <c r="Q4657">
        <v>41895</v>
      </c>
      <c r="R4657">
        <v>499</v>
      </c>
      <c r="S4657" t="str">
        <f t="shared" si="1013"/>
        <v>&lt;=500</v>
      </c>
      <c r="T4657">
        <v>1267</v>
      </c>
      <c r="U4657" t="str">
        <f t="shared" si="1014"/>
        <v>&lt;=1300</v>
      </c>
      <c r="V4657" t="s">
        <v>585</v>
      </c>
      <c r="W4657">
        <v>38574</v>
      </c>
      <c r="X4657" s="12">
        <f t="shared" si="1015"/>
        <v>1.2936174625395345E-2</v>
      </c>
      <c r="Y4657" t="str">
        <f t="shared" si="1016"/>
        <v>&lt;=0.02</v>
      </c>
      <c r="Z4657" t="s">
        <v>32</v>
      </c>
      <c r="AA4657">
        <v>4</v>
      </c>
      <c r="AB4657">
        <v>502.03</v>
      </c>
      <c r="AC4657" t="str">
        <f t="shared" si="1017"/>
        <v>&lt;=1000</v>
      </c>
      <c r="AD4657">
        <v>169</v>
      </c>
      <c r="AE4657" t="str">
        <f t="shared" si="1018"/>
        <v>&gt;120</v>
      </c>
      <c r="AF4657">
        <v>0</v>
      </c>
      <c r="AG4657" t="str">
        <f t="shared" si="1019"/>
        <v>&lt;=500</v>
      </c>
      <c r="AH4657" t="s">
        <v>32</v>
      </c>
      <c r="AI4657" t="str">
        <f t="shared" si="1020"/>
        <v/>
      </c>
      <c r="AJ4657" t="s">
        <v>32</v>
      </c>
      <c r="AK4657" t="str">
        <f t="shared" si="1021"/>
        <v/>
      </c>
      <c r="AL4657">
        <v>12</v>
      </c>
      <c r="AM4657">
        <v>6</v>
      </c>
      <c r="AN4657">
        <v>2</v>
      </c>
      <c r="AO4657">
        <v>7</v>
      </c>
      <c r="AP4657">
        <v>1</v>
      </c>
    </row>
    <row r="4658" spans="1:42" x14ac:dyDescent="0.25">
      <c r="A4658">
        <v>201910</v>
      </c>
      <c r="B4658" t="str">
        <f t="shared" si="1008"/>
        <v>2019-II</v>
      </c>
      <c r="C4658" t="s">
        <v>4726</v>
      </c>
      <c r="D4658" t="s">
        <v>4726</v>
      </c>
      <c r="E4658">
        <v>30893249</v>
      </c>
      <c r="F4658" t="s">
        <v>29</v>
      </c>
      <c r="G4658">
        <v>1</v>
      </c>
      <c r="H4658">
        <v>0</v>
      </c>
      <c r="I4658">
        <v>0</v>
      </c>
      <c r="J4658">
        <f t="shared" si="1009"/>
        <v>0</v>
      </c>
      <c r="K4658" t="str">
        <f t="shared" si="1010"/>
        <v>Modelamiento</v>
      </c>
      <c r="L4658">
        <f t="shared" si="1011"/>
        <v>1</v>
      </c>
      <c r="M4658">
        <v>50</v>
      </c>
      <c r="N4658" t="str">
        <f t="shared" si="1012"/>
        <v>&lt;=50</v>
      </c>
      <c r="O4658" t="s">
        <v>72</v>
      </c>
      <c r="P4658" t="s">
        <v>31</v>
      </c>
      <c r="Q4658">
        <v>28509</v>
      </c>
      <c r="R4658">
        <v>500</v>
      </c>
      <c r="S4658" t="str">
        <f t="shared" si="1013"/>
        <v>&lt;=500</v>
      </c>
      <c r="T4658">
        <v>862</v>
      </c>
      <c r="U4658" t="str">
        <f t="shared" si="1014"/>
        <v>&lt;=1000</v>
      </c>
      <c r="V4658" t="s">
        <v>585</v>
      </c>
      <c r="W4658">
        <v>25939</v>
      </c>
      <c r="X4658" s="12">
        <f t="shared" si="1015"/>
        <v>1.9275993677474075E-2</v>
      </c>
      <c r="Y4658" t="str">
        <f t="shared" si="1016"/>
        <v>&lt;=0.02</v>
      </c>
      <c r="Z4658" t="s">
        <v>32</v>
      </c>
      <c r="AA4658">
        <v>0</v>
      </c>
      <c r="AB4658">
        <v>3050</v>
      </c>
      <c r="AC4658" t="str">
        <f t="shared" si="1017"/>
        <v>&lt;=4000</v>
      </c>
      <c r="AD4658">
        <v>0</v>
      </c>
      <c r="AE4658" t="str">
        <f t="shared" si="1018"/>
        <v>=0</v>
      </c>
      <c r="AF4658">
        <v>0</v>
      </c>
      <c r="AG4658" t="str">
        <f t="shared" si="1019"/>
        <v>&lt;=500</v>
      </c>
      <c r="AH4658" t="s">
        <v>32</v>
      </c>
      <c r="AI4658" t="str">
        <f t="shared" si="1020"/>
        <v/>
      </c>
      <c r="AJ4658" t="s">
        <v>32</v>
      </c>
      <c r="AK4658" t="str">
        <f t="shared" si="1021"/>
        <v/>
      </c>
      <c r="AL4658">
        <v>7</v>
      </c>
      <c r="AM4658">
        <v>7</v>
      </c>
      <c r="AN4658">
        <v>0</v>
      </c>
      <c r="AO4658">
        <v>1</v>
      </c>
      <c r="AP4658" t="s">
        <v>32</v>
      </c>
    </row>
    <row r="4659" spans="1:42" x14ac:dyDescent="0.25">
      <c r="A4659">
        <v>201910</v>
      </c>
      <c r="B4659" t="str">
        <f t="shared" si="1008"/>
        <v>2019-II</v>
      </c>
      <c r="C4659" t="s">
        <v>4727</v>
      </c>
      <c r="D4659" t="s">
        <v>4727</v>
      </c>
      <c r="E4659">
        <v>30896816</v>
      </c>
      <c r="F4659" t="s">
        <v>29</v>
      </c>
      <c r="G4659">
        <v>0</v>
      </c>
      <c r="H4659">
        <v>0</v>
      </c>
      <c r="I4659">
        <v>0</v>
      </c>
      <c r="J4659">
        <f t="shared" si="1009"/>
        <v>0</v>
      </c>
      <c r="K4659" t="str">
        <f t="shared" si="1010"/>
        <v>Modelamiento</v>
      </c>
      <c r="L4659">
        <f t="shared" si="1011"/>
        <v>1</v>
      </c>
      <c r="M4659">
        <v>62</v>
      </c>
      <c r="N4659" t="str">
        <f t="shared" si="1012"/>
        <v>&gt;60</v>
      </c>
      <c r="O4659" t="s">
        <v>56</v>
      </c>
      <c r="P4659" t="s">
        <v>39</v>
      </c>
      <c r="Q4659">
        <v>40169</v>
      </c>
      <c r="R4659">
        <v>500</v>
      </c>
      <c r="S4659" t="str">
        <f t="shared" si="1013"/>
        <v>&lt;=500</v>
      </c>
      <c r="T4659">
        <v>1355</v>
      </c>
      <c r="U4659" t="str">
        <f t="shared" si="1014"/>
        <v>&lt;=1400</v>
      </c>
      <c r="V4659" t="s">
        <v>1407</v>
      </c>
      <c r="W4659">
        <v>38269</v>
      </c>
      <c r="X4659" s="12">
        <f t="shared" si="1015"/>
        <v>1.3065405419530168E-2</v>
      </c>
      <c r="Y4659" t="str">
        <f t="shared" si="1016"/>
        <v>&lt;=0.02</v>
      </c>
      <c r="Z4659" t="s">
        <v>32</v>
      </c>
      <c r="AA4659">
        <v>1</v>
      </c>
      <c r="AB4659">
        <v>2221.02</v>
      </c>
      <c r="AC4659" t="str">
        <f t="shared" si="1017"/>
        <v>&lt;=3000</v>
      </c>
      <c r="AD4659">
        <v>12</v>
      </c>
      <c r="AE4659" t="str">
        <f t="shared" si="1018"/>
        <v>&lt;=30</v>
      </c>
      <c r="AF4659">
        <v>0</v>
      </c>
      <c r="AG4659" t="str">
        <f t="shared" si="1019"/>
        <v>&lt;=500</v>
      </c>
      <c r="AH4659" t="s">
        <v>32</v>
      </c>
      <c r="AI4659" t="str">
        <f t="shared" si="1020"/>
        <v/>
      </c>
      <c r="AJ4659" t="s">
        <v>32</v>
      </c>
      <c r="AK4659" t="str">
        <f t="shared" si="1021"/>
        <v/>
      </c>
      <c r="AL4659">
        <v>3</v>
      </c>
      <c r="AM4659">
        <v>2</v>
      </c>
      <c r="AN4659">
        <v>0</v>
      </c>
      <c r="AO4659">
        <v>2</v>
      </c>
      <c r="AP4659" t="s">
        <v>32</v>
      </c>
    </row>
    <row r="4660" spans="1:42" x14ac:dyDescent="0.25">
      <c r="A4660">
        <v>201910</v>
      </c>
      <c r="B4660" t="str">
        <f t="shared" si="1008"/>
        <v>2019-II</v>
      </c>
      <c r="C4660" t="s">
        <v>4728</v>
      </c>
      <c r="D4660" t="s">
        <v>4728</v>
      </c>
      <c r="E4660">
        <v>30897272</v>
      </c>
      <c r="F4660" t="s">
        <v>29</v>
      </c>
      <c r="G4660">
        <v>0</v>
      </c>
      <c r="H4660">
        <v>0</v>
      </c>
      <c r="I4660">
        <v>0</v>
      </c>
      <c r="J4660">
        <f t="shared" si="1009"/>
        <v>0</v>
      </c>
      <c r="K4660" t="str">
        <f t="shared" si="1010"/>
        <v>Modelamiento</v>
      </c>
      <c r="L4660">
        <f t="shared" si="1011"/>
        <v>1</v>
      </c>
      <c r="M4660">
        <v>33</v>
      </c>
      <c r="N4660" t="str">
        <f t="shared" si="1012"/>
        <v>&lt;=35</v>
      </c>
      <c r="O4660" t="s">
        <v>56</v>
      </c>
      <c r="P4660" t="s">
        <v>39</v>
      </c>
      <c r="Q4660">
        <v>36404</v>
      </c>
      <c r="R4660">
        <v>1031</v>
      </c>
      <c r="S4660" t="str">
        <f t="shared" si="1013"/>
        <v>&lt;=1500</v>
      </c>
      <c r="T4660">
        <v>1100</v>
      </c>
      <c r="U4660" t="str">
        <f t="shared" si="1014"/>
        <v>&lt;=1100</v>
      </c>
      <c r="V4660" t="s">
        <v>612</v>
      </c>
      <c r="W4660">
        <v>33715</v>
      </c>
      <c r="X4660" s="12">
        <f t="shared" si="1015"/>
        <v>3.0579860596173809E-2</v>
      </c>
      <c r="Y4660" t="str">
        <f t="shared" si="1016"/>
        <v>&lt;=0.04</v>
      </c>
      <c r="Z4660" t="s">
        <v>32</v>
      </c>
      <c r="AA4660">
        <v>3</v>
      </c>
      <c r="AB4660">
        <v>1351.43</v>
      </c>
      <c r="AC4660" t="str">
        <f t="shared" si="1017"/>
        <v>&lt;=2000</v>
      </c>
      <c r="AD4660">
        <v>118</v>
      </c>
      <c r="AE4660" t="str">
        <f t="shared" si="1018"/>
        <v>&lt;=120</v>
      </c>
      <c r="AF4660">
        <v>0</v>
      </c>
      <c r="AG4660" t="str">
        <f t="shared" si="1019"/>
        <v>&lt;=500</v>
      </c>
      <c r="AH4660">
        <v>1200</v>
      </c>
      <c r="AI4660" t="str">
        <f t="shared" si="1020"/>
        <v>&lt;=2000</v>
      </c>
      <c r="AJ4660">
        <v>1</v>
      </c>
      <c r="AK4660" t="str">
        <f t="shared" si="1021"/>
        <v>&gt;0.9</v>
      </c>
      <c r="AL4660">
        <v>7</v>
      </c>
      <c r="AM4660">
        <v>3</v>
      </c>
      <c r="AN4660">
        <v>0</v>
      </c>
      <c r="AO4660">
        <v>5</v>
      </c>
      <c r="AP4660" t="s">
        <v>32</v>
      </c>
    </row>
    <row r="4661" spans="1:42" x14ac:dyDescent="0.25">
      <c r="A4661">
        <v>201910</v>
      </c>
      <c r="B4661" t="str">
        <f t="shared" si="1008"/>
        <v>2019-II</v>
      </c>
      <c r="C4661" t="s">
        <v>4729</v>
      </c>
      <c r="D4661" t="s">
        <v>4729</v>
      </c>
      <c r="E4661">
        <v>30902412</v>
      </c>
      <c r="F4661" t="s">
        <v>29</v>
      </c>
      <c r="G4661">
        <v>0</v>
      </c>
      <c r="H4661">
        <v>0</v>
      </c>
      <c r="I4661">
        <v>0</v>
      </c>
      <c r="J4661">
        <f t="shared" si="1009"/>
        <v>0</v>
      </c>
      <c r="K4661" t="str">
        <f t="shared" si="1010"/>
        <v>Modelamiento</v>
      </c>
      <c r="L4661">
        <f t="shared" si="1011"/>
        <v>1</v>
      </c>
      <c r="M4661">
        <v>34</v>
      </c>
      <c r="N4661" t="str">
        <f t="shared" si="1012"/>
        <v>&lt;=35</v>
      </c>
      <c r="O4661" t="s">
        <v>72</v>
      </c>
      <c r="P4661" t="s">
        <v>39</v>
      </c>
      <c r="Q4661">
        <v>32074</v>
      </c>
      <c r="R4661">
        <v>500</v>
      </c>
      <c r="S4661" t="str">
        <f t="shared" si="1013"/>
        <v>&lt;=500</v>
      </c>
      <c r="T4661">
        <v>967</v>
      </c>
      <c r="U4661" t="str">
        <f t="shared" si="1014"/>
        <v>&lt;=1000</v>
      </c>
      <c r="V4661" t="s">
        <v>589</v>
      </c>
      <c r="W4661">
        <v>28854</v>
      </c>
      <c r="X4661" s="12">
        <f t="shared" si="1015"/>
        <v>1.7328619948707286E-2</v>
      </c>
      <c r="Y4661" t="str">
        <f t="shared" si="1016"/>
        <v>&lt;=0.02</v>
      </c>
      <c r="Z4661" t="s">
        <v>32</v>
      </c>
      <c r="AA4661">
        <v>0</v>
      </c>
      <c r="AB4661">
        <v>6000</v>
      </c>
      <c r="AC4661" t="str">
        <f t="shared" si="1017"/>
        <v>&gt;5000</v>
      </c>
      <c r="AD4661">
        <v>0</v>
      </c>
      <c r="AE4661" t="str">
        <f t="shared" si="1018"/>
        <v>=0</v>
      </c>
      <c r="AF4661">
        <v>0</v>
      </c>
      <c r="AG4661" t="str">
        <f t="shared" si="1019"/>
        <v>&lt;=500</v>
      </c>
      <c r="AH4661" t="s">
        <v>32</v>
      </c>
      <c r="AI4661" t="str">
        <f t="shared" si="1020"/>
        <v/>
      </c>
      <c r="AJ4661" t="s">
        <v>32</v>
      </c>
      <c r="AK4661" t="str">
        <f t="shared" si="1021"/>
        <v/>
      </c>
      <c r="AL4661">
        <v>4</v>
      </c>
      <c r="AM4661">
        <v>4</v>
      </c>
      <c r="AN4661">
        <v>0</v>
      </c>
      <c r="AO4661">
        <v>1</v>
      </c>
      <c r="AP4661" t="s">
        <v>32</v>
      </c>
    </row>
    <row r="4662" spans="1:42" x14ac:dyDescent="0.25">
      <c r="A4662">
        <v>201910</v>
      </c>
      <c r="B4662" t="str">
        <f t="shared" si="1008"/>
        <v>2019-II</v>
      </c>
      <c r="C4662" t="s">
        <v>4730</v>
      </c>
      <c r="D4662" t="s">
        <v>4730</v>
      </c>
      <c r="E4662">
        <v>30898769</v>
      </c>
      <c r="F4662" t="s">
        <v>29</v>
      </c>
      <c r="G4662">
        <v>0</v>
      </c>
      <c r="H4662">
        <v>0</v>
      </c>
      <c r="I4662">
        <v>0</v>
      </c>
      <c r="J4662">
        <f t="shared" si="1009"/>
        <v>0</v>
      </c>
      <c r="K4662" t="str">
        <f t="shared" si="1010"/>
        <v>Modelamiento</v>
      </c>
      <c r="L4662">
        <f t="shared" si="1011"/>
        <v>1</v>
      </c>
      <c r="M4662">
        <v>37</v>
      </c>
      <c r="N4662" t="str">
        <f t="shared" si="1012"/>
        <v>&lt;=40</v>
      </c>
      <c r="O4662" t="s">
        <v>56</v>
      </c>
      <c r="P4662" t="s">
        <v>39</v>
      </c>
      <c r="Q4662">
        <v>37035</v>
      </c>
      <c r="R4662">
        <v>500</v>
      </c>
      <c r="S4662" t="str">
        <f t="shared" si="1013"/>
        <v>&lt;=500</v>
      </c>
      <c r="T4662">
        <v>1117</v>
      </c>
      <c r="U4662" t="str">
        <f t="shared" si="1014"/>
        <v>&lt;=1200</v>
      </c>
      <c r="V4662" t="s">
        <v>585</v>
      </c>
      <c r="W4662">
        <v>33715</v>
      </c>
      <c r="X4662" s="12">
        <f t="shared" si="1015"/>
        <v>1.483019427554501E-2</v>
      </c>
      <c r="Y4662" t="str">
        <f t="shared" si="1016"/>
        <v>&lt;=0.02</v>
      </c>
      <c r="Z4662" t="s">
        <v>32</v>
      </c>
      <c r="AA4662">
        <v>4</v>
      </c>
      <c r="AB4662">
        <v>229.86</v>
      </c>
      <c r="AC4662" t="str">
        <f t="shared" si="1017"/>
        <v>&lt;=500</v>
      </c>
      <c r="AD4662">
        <v>2823</v>
      </c>
      <c r="AE4662" t="str">
        <f t="shared" si="1018"/>
        <v>&gt;120</v>
      </c>
      <c r="AF4662">
        <v>229.86</v>
      </c>
      <c r="AG4662" t="str">
        <f t="shared" si="1019"/>
        <v>&lt;=500</v>
      </c>
      <c r="AH4662" t="s">
        <v>32</v>
      </c>
      <c r="AI4662" t="str">
        <f t="shared" si="1020"/>
        <v/>
      </c>
      <c r="AJ4662" t="s">
        <v>32</v>
      </c>
      <c r="AK4662" t="str">
        <f t="shared" si="1021"/>
        <v/>
      </c>
      <c r="AL4662">
        <v>8</v>
      </c>
      <c r="AM4662">
        <v>0</v>
      </c>
      <c r="AN4662">
        <v>8</v>
      </c>
      <c r="AO4662" t="s">
        <v>32</v>
      </c>
      <c r="AP4662">
        <v>5</v>
      </c>
    </row>
    <row r="4663" spans="1:42" x14ac:dyDescent="0.25">
      <c r="A4663">
        <v>201910</v>
      </c>
      <c r="B4663" t="str">
        <f t="shared" si="1008"/>
        <v>2019-II</v>
      </c>
      <c r="C4663" t="s">
        <v>4731</v>
      </c>
      <c r="D4663" t="s">
        <v>4732</v>
      </c>
      <c r="E4663">
        <v>30899956</v>
      </c>
      <c r="F4663" t="s">
        <v>29</v>
      </c>
      <c r="G4663">
        <v>0</v>
      </c>
      <c r="H4663">
        <v>0</v>
      </c>
      <c r="I4663">
        <v>0</v>
      </c>
      <c r="J4663">
        <f t="shared" si="1009"/>
        <v>0</v>
      </c>
      <c r="K4663" t="str">
        <f t="shared" si="1010"/>
        <v>Modelamiento</v>
      </c>
      <c r="L4663">
        <f t="shared" si="1011"/>
        <v>1</v>
      </c>
      <c r="M4663">
        <v>47</v>
      </c>
      <c r="N4663" t="str">
        <f t="shared" si="1012"/>
        <v>&lt;=50</v>
      </c>
      <c r="O4663" t="s">
        <v>56</v>
      </c>
      <c r="P4663" t="s">
        <v>39</v>
      </c>
      <c r="Q4663">
        <v>31455</v>
      </c>
      <c r="R4663">
        <v>500</v>
      </c>
      <c r="S4663" t="str">
        <f t="shared" si="1013"/>
        <v>&lt;=500</v>
      </c>
      <c r="T4663">
        <v>958</v>
      </c>
      <c r="U4663" t="str">
        <f t="shared" si="1014"/>
        <v>&lt;=1000</v>
      </c>
      <c r="V4663" t="s">
        <v>1407</v>
      </c>
      <c r="W4663">
        <v>28855</v>
      </c>
      <c r="X4663" s="12">
        <f t="shared" si="1015"/>
        <v>1.7328019407381736E-2</v>
      </c>
      <c r="Y4663" t="str">
        <f t="shared" si="1016"/>
        <v>&lt;=0.02</v>
      </c>
      <c r="Z4663" t="s">
        <v>32</v>
      </c>
      <c r="AA4663">
        <v>9</v>
      </c>
      <c r="AB4663" t="s">
        <v>32</v>
      </c>
      <c r="AC4663" t="str">
        <f t="shared" si="1017"/>
        <v/>
      </c>
      <c r="AD4663" t="s">
        <v>32</v>
      </c>
      <c r="AE4663" t="str">
        <f t="shared" si="1018"/>
        <v/>
      </c>
      <c r="AF4663" t="s">
        <v>32</v>
      </c>
      <c r="AG4663" t="str">
        <f t="shared" si="1019"/>
        <v/>
      </c>
      <c r="AH4663" t="s">
        <v>32</v>
      </c>
      <c r="AI4663" t="str">
        <f t="shared" si="1020"/>
        <v/>
      </c>
      <c r="AJ4663" t="s">
        <v>32</v>
      </c>
      <c r="AK4663" t="str">
        <f t="shared" si="1021"/>
        <v/>
      </c>
      <c r="AL4663">
        <v>0</v>
      </c>
      <c r="AM4663">
        <v>0</v>
      </c>
      <c r="AN4663">
        <v>0</v>
      </c>
      <c r="AO4663" t="s">
        <v>32</v>
      </c>
      <c r="AP4663" t="s">
        <v>32</v>
      </c>
    </row>
    <row r="4664" spans="1:42" x14ac:dyDescent="0.25">
      <c r="A4664">
        <v>201910</v>
      </c>
      <c r="B4664" t="str">
        <f t="shared" si="1008"/>
        <v>2019-II</v>
      </c>
      <c r="C4664" t="s">
        <v>4733</v>
      </c>
      <c r="D4664" t="s">
        <v>4733</v>
      </c>
      <c r="E4664">
        <v>30881111</v>
      </c>
      <c r="F4664" t="s">
        <v>29</v>
      </c>
      <c r="G4664">
        <v>0</v>
      </c>
      <c r="H4664">
        <v>0</v>
      </c>
      <c r="I4664">
        <v>0</v>
      </c>
      <c r="J4664">
        <f t="shared" si="1009"/>
        <v>0</v>
      </c>
      <c r="K4664" t="str">
        <f t="shared" si="1010"/>
        <v>Modelamiento</v>
      </c>
      <c r="L4664">
        <f t="shared" si="1011"/>
        <v>1</v>
      </c>
      <c r="M4664">
        <v>39</v>
      </c>
      <c r="N4664" t="str">
        <f t="shared" si="1012"/>
        <v>&lt;=40</v>
      </c>
      <c r="O4664" t="s">
        <v>56</v>
      </c>
      <c r="P4664" t="s">
        <v>35</v>
      </c>
      <c r="Q4664">
        <v>31025</v>
      </c>
      <c r="R4664">
        <v>1650</v>
      </c>
      <c r="S4664" t="str">
        <f t="shared" si="1013"/>
        <v>&lt;=2000</v>
      </c>
      <c r="T4664">
        <v>935</v>
      </c>
      <c r="U4664" t="str">
        <f t="shared" si="1014"/>
        <v>&lt;=1000</v>
      </c>
      <c r="V4664" t="s">
        <v>612</v>
      </c>
      <c r="W4664">
        <v>28855</v>
      </c>
      <c r="X4664" s="12">
        <f t="shared" si="1015"/>
        <v>5.7182464044359727E-2</v>
      </c>
      <c r="Y4664" t="str">
        <f t="shared" si="1016"/>
        <v>&lt;=0.06</v>
      </c>
      <c r="Z4664" t="s">
        <v>32</v>
      </c>
      <c r="AA4664">
        <v>9</v>
      </c>
      <c r="AB4664" t="s">
        <v>32</v>
      </c>
      <c r="AC4664" t="str">
        <f t="shared" si="1017"/>
        <v/>
      </c>
      <c r="AD4664" t="s">
        <v>32</v>
      </c>
      <c r="AE4664" t="str">
        <f t="shared" si="1018"/>
        <v/>
      </c>
      <c r="AF4664" t="s">
        <v>32</v>
      </c>
      <c r="AG4664" t="str">
        <f t="shared" si="1019"/>
        <v/>
      </c>
      <c r="AH4664" t="s">
        <v>32</v>
      </c>
      <c r="AI4664" t="str">
        <f t="shared" si="1020"/>
        <v/>
      </c>
      <c r="AJ4664" t="s">
        <v>32</v>
      </c>
      <c r="AK4664" t="str">
        <f t="shared" si="1021"/>
        <v/>
      </c>
      <c r="AL4664">
        <v>0</v>
      </c>
      <c r="AM4664">
        <v>0</v>
      </c>
      <c r="AN4664">
        <v>0</v>
      </c>
      <c r="AO4664" t="s">
        <v>32</v>
      </c>
      <c r="AP4664" t="s">
        <v>32</v>
      </c>
    </row>
    <row r="4665" spans="1:42" x14ac:dyDescent="0.25">
      <c r="A4665">
        <v>201910</v>
      </c>
      <c r="B4665" t="str">
        <f t="shared" si="1008"/>
        <v>2019-II</v>
      </c>
      <c r="C4665" t="s">
        <v>4734</v>
      </c>
      <c r="D4665" t="s">
        <v>4734</v>
      </c>
      <c r="E4665">
        <v>30897659</v>
      </c>
      <c r="F4665" t="s">
        <v>29</v>
      </c>
      <c r="G4665">
        <v>0</v>
      </c>
      <c r="H4665">
        <v>0</v>
      </c>
      <c r="I4665">
        <v>0</v>
      </c>
      <c r="J4665">
        <f t="shared" si="1009"/>
        <v>0</v>
      </c>
      <c r="K4665" t="str">
        <f t="shared" si="1010"/>
        <v>Modelamiento</v>
      </c>
      <c r="L4665">
        <f t="shared" si="1011"/>
        <v>1</v>
      </c>
      <c r="M4665">
        <v>52</v>
      </c>
      <c r="N4665" t="str">
        <f t="shared" si="1012"/>
        <v>&lt;=55</v>
      </c>
      <c r="O4665" t="s">
        <v>56</v>
      </c>
      <c r="P4665" t="s">
        <v>31</v>
      </c>
      <c r="Q4665">
        <v>36285</v>
      </c>
      <c r="R4665">
        <v>500</v>
      </c>
      <c r="S4665" t="str">
        <f t="shared" si="1013"/>
        <v>&lt;=500</v>
      </c>
      <c r="T4665">
        <v>1105</v>
      </c>
      <c r="U4665" t="str">
        <f t="shared" si="1014"/>
        <v>&lt;=1200</v>
      </c>
      <c r="V4665" t="s">
        <v>585</v>
      </c>
      <c r="W4665">
        <v>33715</v>
      </c>
      <c r="X4665" s="12">
        <f t="shared" si="1015"/>
        <v>1.483019427554501E-2</v>
      </c>
      <c r="Y4665" t="str">
        <f t="shared" si="1016"/>
        <v>&lt;=0.02</v>
      </c>
      <c r="Z4665" t="s">
        <v>32</v>
      </c>
      <c r="AA4665">
        <v>0</v>
      </c>
      <c r="AB4665">
        <v>7522.27</v>
      </c>
      <c r="AC4665" t="str">
        <f t="shared" si="1017"/>
        <v>&gt;5000</v>
      </c>
      <c r="AD4665">
        <v>0</v>
      </c>
      <c r="AE4665" t="str">
        <f t="shared" si="1018"/>
        <v>=0</v>
      </c>
      <c r="AF4665">
        <v>0</v>
      </c>
      <c r="AG4665" t="str">
        <f t="shared" si="1019"/>
        <v>&lt;=500</v>
      </c>
      <c r="AH4665">
        <v>13900.01</v>
      </c>
      <c r="AI4665" t="str">
        <f t="shared" si="1020"/>
        <v>&gt;5000</v>
      </c>
      <c r="AJ4665">
        <v>0.55930000000000002</v>
      </c>
      <c r="AK4665" t="str">
        <f t="shared" si="1021"/>
        <v>&lt;=0.6</v>
      </c>
      <c r="AL4665">
        <v>12</v>
      </c>
      <c r="AM4665">
        <v>12</v>
      </c>
      <c r="AN4665">
        <v>0</v>
      </c>
      <c r="AO4665">
        <v>1</v>
      </c>
      <c r="AP4665" t="s">
        <v>32</v>
      </c>
    </row>
    <row r="4666" spans="1:42" x14ac:dyDescent="0.25">
      <c r="A4666">
        <v>201910</v>
      </c>
      <c r="B4666" t="str">
        <f t="shared" si="1008"/>
        <v>2019-II</v>
      </c>
      <c r="C4666" t="s">
        <v>4735</v>
      </c>
      <c r="D4666" t="s">
        <v>4735</v>
      </c>
      <c r="E4666">
        <v>30903200</v>
      </c>
      <c r="F4666" t="s">
        <v>29</v>
      </c>
      <c r="G4666">
        <v>0</v>
      </c>
      <c r="H4666">
        <v>0</v>
      </c>
      <c r="I4666">
        <v>0</v>
      </c>
      <c r="J4666">
        <f t="shared" si="1009"/>
        <v>0</v>
      </c>
      <c r="K4666" t="str">
        <f t="shared" si="1010"/>
        <v>Modelamiento</v>
      </c>
      <c r="L4666">
        <f t="shared" si="1011"/>
        <v>1</v>
      </c>
      <c r="M4666">
        <v>48</v>
      </c>
      <c r="N4666" t="str">
        <f t="shared" si="1012"/>
        <v>&lt;=50</v>
      </c>
      <c r="O4666" t="s">
        <v>56</v>
      </c>
      <c r="P4666" t="s">
        <v>31</v>
      </c>
      <c r="Q4666">
        <v>27978</v>
      </c>
      <c r="R4666">
        <v>1031</v>
      </c>
      <c r="S4666" t="str">
        <f t="shared" si="1013"/>
        <v>&lt;=1500</v>
      </c>
      <c r="T4666">
        <v>845</v>
      </c>
      <c r="U4666" t="str">
        <f t="shared" si="1014"/>
        <v>&lt;=1000</v>
      </c>
      <c r="V4666" t="s">
        <v>585</v>
      </c>
      <c r="W4666">
        <v>25939</v>
      </c>
      <c r="X4666" s="12">
        <f t="shared" si="1015"/>
        <v>3.9747098962951539E-2</v>
      </c>
      <c r="Y4666" t="str">
        <f t="shared" si="1016"/>
        <v>&lt;=0.04</v>
      </c>
      <c r="Z4666" t="s">
        <v>32</v>
      </c>
      <c r="AA4666">
        <v>1</v>
      </c>
      <c r="AB4666">
        <v>1748.93</v>
      </c>
      <c r="AC4666" t="str">
        <f t="shared" si="1017"/>
        <v>&lt;=2000</v>
      </c>
      <c r="AD4666">
        <v>18</v>
      </c>
      <c r="AE4666" t="str">
        <f t="shared" si="1018"/>
        <v>&lt;=30</v>
      </c>
      <c r="AF4666">
        <v>0</v>
      </c>
      <c r="AG4666" t="str">
        <f t="shared" si="1019"/>
        <v>&lt;=500</v>
      </c>
      <c r="AH4666" t="s">
        <v>32</v>
      </c>
      <c r="AI4666" t="str">
        <f t="shared" si="1020"/>
        <v/>
      </c>
      <c r="AJ4666" t="s">
        <v>32</v>
      </c>
      <c r="AK4666" t="str">
        <f t="shared" si="1021"/>
        <v/>
      </c>
      <c r="AL4666">
        <v>9</v>
      </c>
      <c r="AM4666">
        <v>8</v>
      </c>
      <c r="AN4666">
        <v>0</v>
      </c>
      <c r="AO4666">
        <v>2</v>
      </c>
      <c r="AP4666" t="s">
        <v>32</v>
      </c>
    </row>
    <row r="4667" spans="1:42" x14ac:dyDescent="0.25">
      <c r="A4667">
        <v>201910</v>
      </c>
      <c r="B4667" t="str">
        <f t="shared" si="1008"/>
        <v>2019-II</v>
      </c>
      <c r="C4667" t="s">
        <v>4736</v>
      </c>
      <c r="D4667" t="s">
        <v>4736</v>
      </c>
      <c r="E4667">
        <v>30876703</v>
      </c>
      <c r="F4667" t="s">
        <v>29</v>
      </c>
      <c r="G4667">
        <v>0</v>
      </c>
      <c r="H4667">
        <v>0</v>
      </c>
      <c r="I4667">
        <v>0</v>
      </c>
      <c r="J4667">
        <f t="shared" si="1009"/>
        <v>0</v>
      </c>
      <c r="K4667" t="str">
        <f t="shared" si="1010"/>
        <v>Modelamiento</v>
      </c>
      <c r="L4667">
        <f t="shared" si="1011"/>
        <v>1</v>
      </c>
      <c r="M4667">
        <v>31</v>
      </c>
      <c r="N4667" t="str">
        <f t="shared" si="1012"/>
        <v>&lt;=35</v>
      </c>
      <c r="O4667" t="s">
        <v>56</v>
      </c>
      <c r="P4667" t="s">
        <v>35</v>
      </c>
      <c r="Q4667">
        <v>40744</v>
      </c>
      <c r="R4667">
        <v>1650</v>
      </c>
      <c r="S4667" t="str">
        <f t="shared" si="1013"/>
        <v>&lt;=2000</v>
      </c>
      <c r="T4667">
        <v>1230</v>
      </c>
      <c r="U4667" t="str">
        <f t="shared" si="1014"/>
        <v>&lt;=1300</v>
      </c>
      <c r="V4667" t="s">
        <v>585</v>
      </c>
      <c r="W4667">
        <v>38574</v>
      </c>
      <c r="X4667" s="12">
        <f t="shared" si="1015"/>
        <v>4.2774926116036706E-2</v>
      </c>
      <c r="Y4667" t="str">
        <f t="shared" si="1016"/>
        <v>&lt;=0.05</v>
      </c>
      <c r="Z4667" t="s">
        <v>32</v>
      </c>
      <c r="AA4667">
        <v>4</v>
      </c>
      <c r="AB4667">
        <v>535.96</v>
      </c>
      <c r="AC4667" t="str">
        <f t="shared" si="1017"/>
        <v>&lt;=1000</v>
      </c>
      <c r="AD4667">
        <v>2390</v>
      </c>
      <c r="AE4667" t="str">
        <f t="shared" si="1018"/>
        <v>&gt;120</v>
      </c>
      <c r="AF4667">
        <v>535.96</v>
      </c>
      <c r="AG4667" t="str">
        <f t="shared" si="1019"/>
        <v>&lt;=1000</v>
      </c>
      <c r="AH4667" t="s">
        <v>32</v>
      </c>
      <c r="AI4667" t="str">
        <f t="shared" si="1020"/>
        <v/>
      </c>
      <c r="AJ4667" t="s">
        <v>32</v>
      </c>
      <c r="AK4667" t="str">
        <f t="shared" si="1021"/>
        <v/>
      </c>
      <c r="AL4667">
        <v>12</v>
      </c>
      <c r="AM4667">
        <v>0</v>
      </c>
      <c r="AN4667">
        <v>12</v>
      </c>
      <c r="AO4667" t="s">
        <v>32</v>
      </c>
      <c r="AP4667">
        <v>1</v>
      </c>
    </row>
    <row r="4668" spans="1:42" x14ac:dyDescent="0.25">
      <c r="A4668">
        <v>201910</v>
      </c>
      <c r="B4668" t="str">
        <f t="shared" si="1008"/>
        <v>2019-II</v>
      </c>
      <c r="C4668" t="s">
        <v>4737</v>
      </c>
      <c r="D4668" t="s">
        <v>4737</v>
      </c>
      <c r="E4668">
        <v>30888372</v>
      </c>
      <c r="F4668" t="s">
        <v>29</v>
      </c>
      <c r="G4668">
        <v>0</v>
      </c>
      <c r="H4668">
        <v>0</v>
      </c>
      <c r="I4668">
        <v>0</v>
      </c>
      <c r="J4668">
        <f t="shared" si="1009"/>
        <v>0</v>
      </c>
      <c r="K4668" t="str">
        <f t="shared" si="1010"/>
        <v>Modelamiento</v>
      </c>
      <c r="L4668">
        <f t="shared" si="1011"/>
        <v>1</v>
      </c>
      <c r="M4668">
        <v>33</v>
      </c>
      <c r="N4668" t="str">
        <f t="shared" si="1012"/>
        <v>&lt;=35</v>
      </c>
      <c r="O4668" t="s">
        <v>56</v>
      </c>
      <c r="P4668" t="s">
        <v>39</v>
      </c>
      <c r="Q4668">
        <v>35935</v>
      </c>
      <c r="R4668">
        <v>750</v>
      </c>
      <c r="S4668" t="str">
        <f t="shared" si="1013"/>
        <v>&lt;=1000</v>
      </c>
      <c r="T4668">
        <v>1087</v>
      </c>
      <c r="U4668" t="str">
        <f t="shared" si="1014"/>
        <v>&lt;=1100</v>
      </c>
      <c r="V4668" t="s">
        <v>585</v>
      </c>
      <c r="W4668">
        <v>33715</v>
      </c>
      <c r="X4668" s="12">
        <f t="shared" si="1015"/>
        <v>2.2245291413317516E-2</v>
      </c>
      <c r="Y4668" t="str">
        <f t="shared" si="1016"/>
        <v>&lt;=0.03</v>
      </c>
      <c r="Z4668" t="s">
        <v>32</v>
      </c>
      <c r="AA4668">
        <v>9</v>
      </c>
      <c r="AB4668" t="s">
        <v>32</v>
      </c>
      <c r="AC4668" t="str">
        <f t="shared" si="1017"/>
        <v/>
      </c>
      <c r="AD4668" t="s">
        <v>32</v>
      </c>
      <c r="AE4668" t="str">
        <f t="shared" si="1018"/>
        <v/>
      </c>
      <c r="AF4668" t="s">
        <v>32</v>
      </c>
      <c r="AG4668" t="str">
        <f t="shared" si="1019"/>
        <v/>
      </c>
      <c r="AH4668" t="s">
        <v>32</v>
      </c>
      <c r="AI4668" t="str">
        <f t="shared" si="1020"/>
        <v/>
      </c>
      <c r="AJ4668" t="s">
        <v>32</v>
      </c>
      <c r="AK4668" t="str">
        <f t="shared" si="1021"/>
        <v/>
      </c>
      <c r="AL4668">
        <v>0</v>
      </c>
      <c r="AM4668">
        <v>0</v>
      </c>
      <c r="AN4668">
        <v>0</v>
      </c>
      <c r="AO4668" t="s">
        <v>32</v>
      </c>
      <c r="AP4668" t="s">
        <v>32</v>
      </c>
    </row>
    <row r="4669" spans="1:42" x14ac:dyDescent="0.25">
      <c r="A4669">
        <v>201910</v>
      </c>
      <c r="B4669" t="str">
        <f t="shared" si="1008"/>
        <v>2019-II</v>
      </c>
      <c r="C4669" t="s">
        <v>4738</v>
      </c>
      <c r="D4669" t="s">
        <v>4738</v>
      </c>
      <c r="E4669">
        <v>30905350</v>
      </c>
      <c r="F4669" t="s">
        <v>29</v>
      </c>
      <c r="G4669">
        <v>0</v>
      </c>
      <c r="H4669">
        <v>0</v>
      </c>
      <c r="I4669">
        <v>0</v>
      </c>
      <c r="J4669">
        <f t="shared" si="1009"/>
        <v>0</v>
      </c>
      <c r="K4669" t="str">
        <f t="shared" si="1010"/>
        <v>Modelamiento</v>
      </c>
      <c r="L4669">
        <f t="shared" si="1011"/>
        <v>1</v>
      </c>
      <c r="M4669">
        <v>30</v>
      </c>
      <c r="N4669" t="str">
        <f t="shared" si="1012"/>
        <v>&lt;=30</v>
      </c>
      <c r="O4669" t="s">
        <v>72</v>
      </c>
      <c r="P4669" t="s">
        <v>31</v>
      </c>
      <c r="Q4669">
        <v>37150</v>
      </c>
      <c r="R4669">
        <v>500</v>
      </c>
      <c r="S4669" t="str">
        <f t="shared" si="1013"/>
        <v>&lt;=500</v>
      </c>
      <c r="T4669">
        <v>1255</v>
      </c>
      <c r="U4669" t="str">
        <f t="shared" si="1014"/>
        <v>&lt;=1300</v>
      </c>
      <c r="V4669" t="s">
        <v>585</v>
      </c>
      <c r="W4669">
        <v>33830</v>
      </c>
      <c r="X4669" s="12">
        <f t="shared" si="1015"/>
        <v>1.4779781259237363E-2</v>
      </c>
      <c r="Y4669" t="str">
        <f t="shared" si="1016"/>
        <v>&lt;=0.02</v>
      </c>
      <c r="Z4669" t="s">
        <v>32</v>
      </c>
      <c r="AA4669">
        <v>4</v>
      </c>
      <c r="AB4669">
        <v>2322.31</v>
      </c>
      <c r="AC4669" t="str">
        <f t="shared" si="1017"/>
        <v>&lt;=3000</v>
      </c>
      <c r="AD4669">
        <v>1183</v>
      </c>
      <c r="AE4669" t="str">
        <f t="shared" si="1018"/>
        <v>&gt;120</v>
      </c>
      <c r="AF4669">
        <v>2322.31</v>
      </c>
      <c r="AG4669" t="str">
        <f t="shared" si="1019"/>
        <v>&lt;=3000</v>
      </c>
      <c r="AH4669" t="s">
        <v>32</v>
      </c>
      <c r="AI4669" t="str">
        <f t="shared" si="1020"/>
        <v/>
      </c>
      <c r="AJ4669" t="s">
        <v>32</v>
      </c>
      <c r="AK4669" t="str">
        <f t="shared" si="1021"/>
        <v/>
      </c>
      <c r="AL4669">
        <v>12</v>
      </c>
      <c r="AM4669">
        <v>0</v>
      </c>
      <c r="AN4669">
        <v>12</v>
      </c>
      <c r="AO4669" t="s">
        <v>32</v>
      </c>
      <c r="AP4669">
        <v>1</v>
      </c>
    </row>
    <row r="4670" spans="1:42" x14ac:dyDescent="0.25">
      <c r="A4670">
        <v>201910</v>
      </c>
      <c r="B4670" t="str">
        <f t="shared" si="1008"/>
        <v>2019-II</v>
      </c>
      <c r="C4670" t="s">
        <v>4739</v>
      </c>
      <c r="D4670" t="s">
        <v>4739</v>
      </c>
      <c r="E4670">
        <v>30904745</v>
      </c>
      <c r="F4670" t="s">
        <v>29</v>
      </c>
      <c r="G4670">
        <v>0</v>
      </c>
      <c r="H4670">
        <v>0</v>
      </c>
      <c r="I4670">
        <v>0</v>
      </c>
      <c r="J4670">
        <f t="shared" si="1009"/>
        <v>0</v>
      </c>
      <c r="K4670" t="str">
        <f t="shared" si="1010"/>
        <v>Modelamiento</v>
      </c>
      <c r="L4670">
        <f t="shared" si="1011"/>
        <v>1</v>
      </c>
      <c r="M4670">
        <v>37</v>
      </c>
      <c r="N4670" t="str">
        <f t="shared" si="1012"/>
        <v>&lt;=40</v>
      </c>
      <c r="O4670" t="s">
        <v>56</v>
      </c>
      <c r="P4670" t="s">
        <v>39</v>
      </c>
      <c r="Q4670">
        <v>31369</v>
      </c>
      <c r="R4670">
        <v>499</v>
      </c>
      <c r="S4670" t="str">
        <f t="shared" si="1013"/>
        <v>&lt;=500</v>
      </c>
      <c r="T4670">
        <v>1039</v>
      </c>
      <c r="U4670" t="str">
        <f t="shared" si="1014"/>
        <v>&lt;=1100</v>
      </c>
      <c r="V4670" t="s">
        <v>1407</v>
      </c>
      <c r="W4670">
        <v>28798</v>
      </c>
      <c r="X4670" s="12">
        <f t="shared" si="1015"/>
        <v>1.7327592193902355E-2</v>
      </c>
      <c r="Y4670" t="str">
        <f t="shared" si="1016"/>
        <v>&lt;=0.02</v>
      </c>
      <c r="Z4670" t="s">
        <v>32</v>
      </c>
      <c r="AA4670">
        <v>1</v>
      </c>
      <c r="AB4670">
        <v>41723.550000000003</v>
      </c>
      <c r="AC4670" t="str">
        <f t="shared" si="1017"/>
        <v>&gt;5000</v>
      </c>
      <c r="AD4670">
        <v>11</v>
      </c>
      <c r="AE4670" t="str">
        <f t="shared" si="1018"/>
        <v>&lt;=30</v>
      </c>
      <c r="AF4670">
        <v>0</v>
      </c>
      <c r="AG4670" t="str">
        <f t="shared" si="1019"/>
        <v>&lt;=500</v>
      </c>
      <c r="AH4670">
        <v>3124.8</v>
      </c>
      <c r="AI4670" t="str">
        <f t="shared" si="1020"/>
        <v>&lt;=4000</v>
      </c>
      <c r="AJ4670">
        <v>0.98470000000000002</v>
      </c>
      <c r="AK4670" t="str">
        <f t="shared" si="1021"/>
        <v>&gt;0.9</v>
      </c>
      <c r="AL4670">
        <v>12</v>
      </c>
      <c r="AM4670">
        <v>11</v>
      </c>
      <c r="AN4670">
        <v>0</v>
      </c>
      <c r="AO4670">
        <v>2</v>
      </c>
      <c r="AP4670" t="s">
        <v>32</v>
      </c>
    </row>
    <row r="4671" spans="1:42" x14ac:dyDescent="0.25">
      <c r="A4671">
        <v>201910</v>
      </c>
      <c r="B4671" t="str">
        <f t="shared" si="1008"/>
        <v>2019-II</v>
      </c>
      <c r="C4671" t="s">
        <v>4740</v>
      </c>
      <c r="D4671" t="s">
        <v>4740</v>
      </c>
      <c r="E4671">
        <v>30899649</v>
      </c>
      <c r="F4671" t="s">
        <v>29</v>
      </c>
      <c r="G4671">
        <v>0</v>
      </c>
      <c r="H4671">
        <v>0</v>
      </c>
      <c r="I4671">
        <v>0</v>
      </c>
      <c r="J4671">
        <f t="shared" si="1009"/>
        <v>0</v>
      </c>
      <c r="K4671" t="str">
        <f t="shared" si="1010"/>
        <v>Modelamiento</v>
      </c>
      <c r="L4671">
        <f t="shared" si="1011"/>
        <v>1</v>
      </c>
      <c r="M4671">
        <v>24</v>
      </c>
      <c r="N4671" t="str">
        <f t="shared" si="1012"/>
        <v>&lt;=25</v>
      </c>
      <c r="O4671" t="s">
        <v>56</v>
      </c>
      <c r="P4671" t="s">
        <v>39</v>
      </c>
      <c r="Q4671">
        <v>30202</v>
      </c>
      <c r="R4671">
        <v>2473</v>
      </c>
      <c r="S4671" t="str">
        <f t="shared" si="1013"/>
        <v>&lt;=2500</v>
      </c>
      <c r="T4671">
        <v>912</v>
      </c>
      <c r="U4671" t="str">
        <f t="shared" si="1014"/>
        <v>&lt;=1000</v>
      </c>
      <c r="V4671" t="s">
        <v>612</v>
      </c>
      <c r="W4671">
        <v>28855</v>
      </c>
      <c r="X4671" s="12">
        <f t="shared" si="1015"/>
        <v>8.5704383988910074E-2</v>
      </c>
      <c r="Y4671" t="str">
        <f t="shared" si="1016"/>
        <v>&gt;0.06</v>
      </c>
      <c r="Z4671" t="s">
        <v>32</v>
      </c>
      <c r="AA4671">
        <v>3</v>
      </c>
      <c r="AB4671">
        <v>8672.77</v>
      </c>
      <c r="AC4671" t="str">
        <f t="shared" si="1017"/>
        <v>&gt;5000</v>
      </c>
      <c r="AD4671">
        <v>180</v>
      </c>
      <c r="AE4671" t="str">
        <f t="shared" si="1018"/>
        <v>&gt;120</v>
      </c>
      <c r="AF4671">
        <v>0</v>
      </c>
      <c r="AG4671" t="str">
        <f t="shared" si="1019"/>
        <v>&lt;=500</v>
      </c>
      <c r="AH4671">
        <v>1200</v>
      </c>
      <c r="AI4671" t="str">
        <f t="shared" si="1020"/>
        <v>&lt;=2000</v>
      </c>
      <c r="AJ4671">
        <v>0.5958</v>
      </c>
      <c r="AK4671" t="str">
        <f t="shared" si="1021"/>
        <v>&lt;=0.6</v>
      </c>
      <c r="AL4671">
        <v>12</v>
      </c>
      <c r="AM4671">
        <v>6</v>
      </c>
      <c r="AN4671">
        <v>0</v>
      </c>
      <c r="AO4671">
        <v>7</v>
      </c>
      <c r="AP4671" t="s">
        <v>32</v>
      </c>
    </row>
    <row r="4672" spans="1:42" x14ac:dyDescent="0.25">
      <c r="A4672">
        <v>201910</v>
      </c>
      <c r="B4672" t="str">
        <f t="shared" si="1008"/>
        <v>2019-II</v>
      </c>
      <c r="C4672" t="s">
        <v>4741</v>
      </c>
      <c r="D4672" t="s">
        <v>4741</v>
      </c>
      <c r="E4672">
        <v>30906772</v>
      </c>
      <c r="F4672" t="s">
        <v>29</v>
      </c>
      <c r="G4672">
        <v>0</v>
      </c>
      <c r="H4672">
        <v>0</v>
      </c>
      <c r="I4672">
        <v>0</v>
      </c>
      <c r="J4672">
        <f t="shared" si="1009"/>
        <v>0</v>
      </c>
      <c r="K4672" t="str">
        <f t="shared" si="1010"/>
        <v>Modelamiento</v>
      </c>
      <c r="L4672">
        <f t="shared" si="1011"/>
        <v>1</v>
      </c>
      <c r="M4672">
        <v>41</v>
      </c>
      <c r="N4672" t="str">
        <f t="shared" si="1012"/>
        <v>&lt;=45</v>
      </c>
      <c r="O4672" t="s">
        <v>56</v>
      </c>
      <c r="P4672" t="s">
        <v>39</v>
      </c>
      <c r="Q4672">
        <v>32176</v>
      </c>
      <c r="R4672">
        <v>499</v>
      </c>
      <c r="S4672" t="str">
        <f t="shared" si="1013"/>
        <v>&lt;=500</v>
      </c>
      <c r="T4672">
        <v>980</v>
      </c>
      <c r="U4672" t="str">
        <f t="shared" si="1014"/>
        <v>&lt;=1000</v>
      </c>
      <c r="V4672" t="s">
        <v>585</v>
      </c>
      <c r="W4672">
        <v>28855</v>
      </c>
      <c r="X4672" s="12">
        <f t="shared" si="1015"/>
        <v>1.7293363368566971E-2</v>
      </c>
      <c r="Y4672" t="str">
        <f t="shared" si="1016"/>
        <v>&lt;=0.02</v>
      </c>
      <c r="Z4672" t="s">
        <v>32</v>
      </c>
      <c r="AA4672">
        <v>0</v>
      </c>
      <c r="AB4672">
        <v>1366.61</v>
      </c>
      <c r="AC4672" t="str">
        <f t="shared" si="1017"/>
        <v>&lt;=2000</v>
      </c>
      <c r="AD4672">
        <v>0</v>
      </c>
      <c r="AE4672" t="str">
        <f t="shared" si="1018"/>
        <v>=0</v>
      </c>
      <c r="AF4672">
        <v>0</v>
      </c>
      <c r="AG4672" t="str">
        <f t="shared" si="1019"/>
        <v>&lt;=500</v>
      </c>
      <c r="AH4672">
        <v>1400</v>
      </c>
      <c r="AI4672" t="str">
        <f t="shared" si="1020"/>
        <v>&lt;=2000</v>
      </c>
      <c r="AJ4672">
        <v>0.97619999999999996</v>
      </c>
      <c r="AK4672" t="str">
        <f t="shared" si="1021"/>
        <v>&gt;0.9</v>
      </c>
      <c r="AL4672">
        <v>6</v>
      </c>
      <c r="AM4672">
        <v>6</v>
      </c>
      <c r="AN4672">
        <v>0</v>
      </c>
      <c r="AO4672">
        <v>1</v>
      </c>
      <c r="AP4672" t="s">
        <v>32</v>
      </c>
    </row>
    <row r="4673" spans="1:42" x14ac:dyDescent="0.25">
      <c r="A4673">
        <v>201910</v>
      </c>
      <c r="B4673" t="str">
        <f t="shared" si="1008"/>
        <v>2019-II</v>
      </c>
      <c r="C4673" t="s">
        <v>4742</v>
      </c>
      <c r="D4673" t="s">
        <v>4742</v>
      </c>
      <c r="E4673">
        <v>30905146</v>
      </c>
      <c r="F4673" t="s">
        <v>29</v>
      </c>
      <c r="G4673">
        <v>0</v>
      </c>
      <c r="H4673">
        <v>0</v>
      </c>
      <c r="I4673">
        <v>0</v>
      </c>
      <c r="J4673">
        <f t="shared" si="1009"/>
        <v>0</v>
      </c>
      <c r="K4673" t="str">
        <f t="shared" si="1010"/>
        <v>Modelamiento</v>
      </c>
      <c r="L4673">
        <f t="shared" si="1011"/>
        <v>1</v>
      </c>
      <c r="M4673">
        <v>32</v>
      </c>
      <c r="N4673" t="str">
        <f t="shared" si="1012"/>
        <v>&lt;=35</v>
      </c>
      <c r="O4673" t="s">
        <v>56</v>
      </c>
      <c r="P4673" t="s">
        <v>31</v>
      </c>
      <c r="Q4673">
        <v>33941</v>
      </c>
      <c r="R4673">
        <v>1650</v>
      </c>
      <c r="S4673" t="str">
        <f t="shared" si="1013"/>
        <v>&lt;=2000</v>
      </c>
      <c r="T4673">
        <v>1023</v>
      </c>
      <c r="U4673" t="str">
        <f t="shared" si="1014"/>
        <v>&lt;=1100</v>
      </c>
      <c r="V4673" t="s">
        <v>1407</v>
      </c>
      <c r="W4673">
        <v>31771</v>
      </c>
      <c r="X4673" s="12">
        <f t="shared" si="1015"/>
        <v>5.1934153788045702E-2</v>
      </c>
      <c r="Y4673" t="str">
        <f t="shared" si="1016"/>
        <v>&lt;=0.06</v>
      </c>
      <c r="Z4673" t="s">
        <v>32</v>
      </c>
      <c r="AA4673">
        <v>4</v>
      </c>
      <c r="AB4673">
        <v>525.1</v>
      </c>
      <c r="AC4673" t="str">
        <f t="shared" si="1017"/>
        <v>&lt;=1000</v>
      </c>
      <c r="AD4673">
        <v>1288</v>
      </c>
      <c r="AE4673" t="str">
        <f t="shared" si="1018"/>
        <v>&gt;120</v>
      </c>
      <c r="AF4673">
        <v>525.1</v>
      </c>
      <c r="AG4673" t="str">
        <f t="shared" si="1019"/>
        <v>&lt;=1000</v>
      </c>
      <c r="AH4673" t="s">
        <v>32</v>
      </c>
      <c r="AI4673" t="str">
        <f t="shared" si="1020"/>
        <v/>
      </c>
      <c r="AJ4673" t="s">
        <v>32</v>
      </c>
      <c r="AK4673" t="str">
        <f t="shared" si="1021"/>
        <v/>
      </c>
      <c r="AL4673">
        <v>8</v>
      </c>
      <c r="AM4673">
        <v>0</v>
      </c>
      <c r="AN4673">
        <v>8</v>
      </c>
      <c r="AO4673" t="s">
        <v>32</v>
      </c>
      <c r="AP4673">
        <v>5</v>
      </c>
    </row>
    <row r="4674" spans="1:42" x14ac:dyDescent="0.25">
      <c r="A4674">
        <v>201910</v>
      </c>
      <c r="B4674" t="str">
        <f t="shared" si="1008"/>
        <v>2019-II</v>
      </c>
      <c r="C4674" t="s">
        <v>4743</v>
      </c>
      <c r="D4674" t="s">
        <v>4743</v>
      </c>
      <c r="E4674">
        <v>30902867</v>
      </c>
      <c r="F4674" t="s">
        <v>29</v>
      </c>
      <c r="G4674">
        <v>0</v>
      </c>
      <c r="H4674">
        <v>0</v>
      </c>
      <c r="I4674">
        <v>0</v>
      </c>
      <c r="J4674">
        <f t="shared" si="1009"/>
        <v>0</v>
      </c>
      <c r="K4674" t="str">
        <f t="shared" si="1010"/>
        <v>Modelamiento</v>
      </c>
      <c r="L4674">
        <f t="shared" si="1011"/>
        <v>1</v>
      </c>
      <c r="M4674">
        <v>60</v>
      </c>
      <c r="N4674" t="str">
        <f t="shared" si="1012"/>
        <v>&lt;=60</v>
      </c>
      <c r="O4674" t="s">
        <v>56</v>
      </c>
      <c r="P4674" t="s">
        <v>69</v>
      </c>
      <c r="Q4674">
        <v>30894</v>
      </c>
      <c r="R4674">
        <v>1031</v>
      </c>
      <c r="S4674" t="str">
        <f t="shared" si="1013"/>
        <v>&lt;=1500</v>
      </c>
      <c r="T4674">
        <v>931</v>
      </c>
      <c r="U4674" t="str">
        <f t="shared" si="1014"/>
        <v>&lt;=1000</v>
      </c>
      <c r="V4674" t="s">
        <v>601</v>
      </c>
      <c r="W4674">
        <v>28855</v>
      </c>
      <c r="X4674" s="12">
        <f t="shared" si="1015"/>
        <v>3.5730376018021141E-2</v>
      </c>
      <c r="Y4674" t="str">
        <f t="shared" si="1016"/>
        <v>&lt;=0.04</v>
      </c>
      <c r="Z4674" t="s">
        <v>32</v>
      </c>
      <c r="AA4674">
        <v>0</v>
      </c>
      <c r="AB4674">
        <v>7299.03</v>
      </c>
      <c r="AC4674" t="str">
        <f t="shared" si="1017"/>
        <v>&gt;5000</v>
      </c>
      <c r="AD4674">
        <v>37</v>
      </c>
      <c r="AE4674" t="str">
        <f t="shared" si="1018"/>
        <v>&lt;=60</v>
      </c>
      <c r="AF4674">
        <v>0</v>
      </c>
      <c r="AG4674" t="str">
        <f t="shared" si="1019"/>
        <v>&lt;=500</v>
      </c>
      <c r="AH4674">
        <v>1000</v>
      </c>
      <c r="AI4674" t="str">
        <f t="shared" si="1020"/>
        <v>&lt;=1000</v>
      </c>
      <c r="AJ4674">
        <v>1</v>
      </c>
      <c r="AK4674" t="str">
        <f t="shared" si="1021"/>
        <v>&gt;0.9</v>
      </c>
      <c r="AL4674">
        <v>12</v>
      </c>
      <c r="AM4674">
        <v>11</v>
      </c>
      <c r="AN4674">
        <v>0</v>
      </c>
      <c r="AO4674">
        <v>1</v>
      </c>
      <c r="AP4674" t="s">
        <v>32</v>
      </c>
    </row>
    <row r="4675" spans="1:42" x14ac:dyDescent="0.25">
      <c r="A4675">
        <v>201910</v>
      </c>
      <c r="B4675" t="str">
        <f t="shared" ref="B4675:B4738" si="1022">+CONCATENATE(MID(A4675,1,4),IF(MID(A4675,5,2)*1&lt;=6,"-I","-II"))</f>
        <v>2019-II</v>
      </c>
      <c r="C4675" t="s">
        <v>4744</v>
      </c>
      <c r="D4675" t="s">
        <v>4744</v>
      </c>
      <c r="E4675">
        <v>30903264</v>
      </c>
      <c r="F4675" t="s">
        <v>29</v>
      </c>
      <c r="G4675">
        <v>0</v>
      </c>
      <c r="H4675">
        <v>0</v>
      </c>
      <c r="I4675">
        <v>0</v>
      </c>
      <c r="J4675">
        <f t="shared" ref="J4675:J4738" si="1023">+IF(OR(O4675="Taxista propietario",O4675="Taxista palanca"),0,1)</f>
        <v>0</v>
      </c>
      <c r="K4675" t="str">
        <f t="shared" ref="K4675:K4738" si="1024">+IF(I4675&gt;0,"Insuficiente",IF(H4675&gt;0,"Indeterminado",IF(J4675&gt;0,"Perfil","Modelamiento")))</f>
        <v>Modelamiento</v>
      </c>
      <c r="L4675">
        <f t="shared" ref="L4675:L4738" si="1025">+IF(AND(A4675&gt;=201410,A4675&lt;=201908),0,1)</f>
        <v>1</v>
      </c>
      <c r="M4675">
        <v>50</v>
      </c>
      <c r="N4675" t="str">
        <f t="shared" ref="N4675:N4738" si="1026">+IF(M4675&lt;=25,"&lt;=25",IF(M4675&lt;=30,"&lt;=30",IF(M4675&lt;=35,"&lt;=35",IF(M4675&lt;=40,"&lt;=40",IF(M4675&lt;=45,"&lt;=45",IF(M4675&lt;=50,"&lt;=50",IF(M4675&lt;=55,"&lt;=55",IF(M4675&lt;=60,"&lt;=60","&gt;60"))))))))</f>
        <v>&lt;=50</v>
      </c>
      <c r="O4675" t="s">
        <v>56</v>
      </c>
      <c r="P4675" t="s">
        <v>31</v>
      </c>
      <c r="Q4675">
        <v>41894</v>
      </c>
      <c r="R4675">
        <v>500</v>
      </c>
      <c r="S4675" t="str">
        <f t="shared" ref="S4675:S4738" si="1027">+IF(R4675="NULL","",IF(R4675=0,"=0",IF(R4675&lt;=500,"&lt;=500",IF(R4675&lt;=1000,"&lt;=1000",IF(R4675&lt;=1500,"&lt;=1500",IF(R4675&lt;=2000,"&lt;=2000",IF(R4675&lt;=2500,"&lt;=2500","&gt;2500")))))))</f>
        <v>&lt;=500</v>
      </c>
      <c r="T4675">
        <v>1263</v>
      </c>
      <c r="U4675" t="str">
        <f t="shared" ref="U4675:U4738" si="1028">+IF(T4675="NULL","",IF(T4675&lt;=1000,"&lt;=1000",IF(T4675&lt;=1100,"&lt;=1100",IF(T4675&lt;=1200,"&lt;=1200",IF(T4675&lt;=1300,"&lt;=1300",IF(T4675&lt;=1400,"&lt;=1400",IF(T4675&lt;=1500,"&lt;=1500","&gt;1500")))))))</f>
        <v>&lt;=1300</v>
      </c>
      <c r="V4675" t="s">
        <v>601</v>
      </c>
      <c r="W4675">
        <v>38574</v>
      </c>
      <c r="X4675" s="12">
        <f t="shared" ref="X4675:X4738" si="1029">+IFERROR(R4675/W4675,"NULL")</f>
        <v>1.2962098823041427E-2</v>
      </c>
      <c r="Y4675" t="str">
        <f t="shared" ref="Y4675:Y4738" si="1030">+IF(X4675="NULL","",IF(X4675=0,"=0",IF(X4675&lt;=0.01,"&lt;=0.01",IF(X4675&lt;=0.02,"&lt;=0.02",IF(X4675&lt;=0.03,"&lt;=0.03",IF(X4675&lt;=0.04,"&lt;=0.04",IF(X4675&lt;=0.05,"&lt;=0.05",IF(X4675&lt;=0.06,"&lt;=0.06","&gt;0.06"))))))))</f>
        <v>&lt;=0.02</v>
      </c>
      <c r="Z4675" t="s">
        <v>32</v>
      </c>
      <c r="AA4675">
        <v>0</v>
      </c>
      <c r="AB4675">
        <v>11771.81</v>
      </c>
      <c r="AC4675" t="str">
        <f t="shared" ref="AC4675:AC4738" si="1031">+IF(AB4675="NULL","",IF(AB4675&lt;=500,"&lt;=500",IF(AB4675&lt;=1000,"&lt;=1000",IF(AB4675&lt;=2000,"&lt;=2000",IF(AB4675&lt;=3000,"&lt;=3000",IF(AB4675&lt;=4000,"&lt;=4000",IF(AB4675&lt;=5000,"&lt;=5000","&gt;5000")))))))</f>
        <v>&gt;5000</v>
      </c>
      <c r="AD4675">
        <v>0</v>
      </c>
      <c r="AE4675" t="str">
        <f t="shared" ref="AE4675:AE4738" si="1032">+IF(AD4675="NULL","",IF(AD4675=0,"=0",IF(AD4675&lt;=8,"&lt;=8",IF(AD4675&lt;=30,"&lt;=30",IF(AD4675&lt;=60,"&lt;=60",IF(AD4675&lt;=90,"&lt;=90",IF(AD4675&lt;=120,"&lt;=120","&gt;120")))))))</f>
        <v>=0</v>
      </c>
      <c r="AF4675">
        <v>0</v>
      </c>
      <c r="AG4675" t="str">
        <f t="shared" ref="AG4675:AG4738" si="1033">+IF(AF4675="NULL","",IF(AF4675&lt;=500,"&lt;=500",IF(AF4675&lt;=1000,"&lt;=1000",IF(AF4675&lt;=2000,"&lt;=2000",IF(AF4675&lt;=3000,"&lt;=3000",IF(AF4675&lt;=4000,"&lt;=4000",IF(AF4675&lt;=5000,"&lt;=5000","&gt;5000")))))))</f>
        <v>&lt;=500</v>
      </c>
      <c r="AH4675">
        <v>9700</v>
      </c>
      <c r="AI4675" t="str">
        <f t="shared" ref="AI4675:AI4738" si="1034">+IF(AH4675="NULL","",IF(AH4675&lt;=500,"&lt;=500",IF(AH4675&lt;=1000,"&lt;=1000",IF(AH4675&lt;=2000,"&lt;=2000",IF(AH4675&lt;=3000,"&lt;=3000",IF(AH4675&lt;=4000,"&lt;=4000",IF(AH4675&lt;=5000,"&lt;=5000","&gt;5000")))))))</f>
        <v>&gt;5000</v>
      </c>
      <c r="AJ4675">
        <v>0.96340000000000003</v>
      </c>
      <c r="AK4675" t="str">
        <f t="shared" ref="AK4675:AK4738" si="1035">+IF(AJ4675="NULL","",IF(AJ4675=0,"=0",IF(AJ4675&lt;=0.1,"&lt;=0.1",IF(AJ4675&lt;=0.2,"&lt;=0.2",IF(AJ4675&lt;=0.3,"&lt;=0.3",IF(AJ4675&lt;=0.4,"&lt;=0.4",IF(AJ4675&lt;=0.5,"&lt;=0.5",IF(AJ4675&lt;=0.6,"&lt;=0.6",IF(AJ4675&lt;=0.7,"&lt;=0.7",IF(AJ4675&lt;=0.8,"&lt;=0.8",IF(AJ4675&lt;=0.9,"&lt;=0.9","&gt;0.9")))))))))))</f>
        <v>&gt;0.9</v>
      </c>
      <c r="AL4675">
        <v>12</v>
      </c>
      <c r="AM4675">
        <v>12</v>
      </c>
      <c r="AN4675">
        <v>0</v>
      </c>
      <c r="AO4675">
        <v>1</v>
      </c>
      <c r="AP4675" t="s">
        <v>32</v>
      </c>
    </row>
    <row r="4676" spans="1:42" x14ac:dyDescent="0.25">
      <c r="A4676">
        <v>201910</v>
      </c>
      <c r="B4676" t="str">
        <f t="shared" si="1022"/>
        <v>2019-II</v>
      </c>
      <c r="C4676" t="s">
        <v>4745</v>
      </c>
      <c r="D4676" t="s">
        <v>4745</v>
      </c>
      <c r="E4676">
        <v>30902490</v>
      </c>
      <c r="F4676" t="s">
        <v>29</v>
      </c>
      <c r="G4676">
        <v>0</v>
      </c>
      <c r="H4676">
        <v>0</v>
      </c>
      <c r="I4676">
        <v>0</v>
      </c>
      <c r="J4676">
        <f t="shared" si="1023"/>
        <v>0</v>
      </c>
      <c r="K4676" t="str">
        <f t="shared" si="1024"/>
        <v>Modelamiento</v>
      </c>
      <c r="L4676">
        <f t="shared" si="1025"/>
        <v>1</v>
      </c>
      <c r="M4676">
        <v>52</v>
      </c>
      <c r="N4676" t="str">
        <f t="shared" si="1026"/>
        <v>&lt;=55</v>
      </c>
      <c r="O4676" t="s">
        <v>56</v>
      </c>
      <c r="P4676" t="s">
        <v>35</v>
      </c>
      <c r="Q4676">
        <v>41144</v>
      </c>
      <c r="R4676">
        <v>500</v>
      </c>
      <c r="S4676" t="str">
        <f t="shared" si="1027"/>
        <v>&lt;=500</v>
      </c>
      <c r="T4676">
        <v>1241</v>
      </c>
      <c r="U4676" t="str">
        <f t="shared" si="1028"/>
        <v>&lt;=1300</v>
      </c>
      <c r="V4676" t="s">
        <v>601</v>
      </c>
      <c r="W4676">
        <v>38574</v>
      </c>
      <c r="X4676" s="12">
        <f t="shared" si="1029"/>
        <v>1.2962098823041427E-2</v>
      </c>
      <c r="Y4676" t="str">
        <f t="shared" si="1030"/>
        <v>&lt;=0.02</v>
      </c>
      <c r="Z4676" t="s">
        <v>32</v>
      </c>
      <c r="AA4676">
        <v>3</v>
      </c>
      <c r="AB4676">
        <v>2150.1799999999998</v>
      </c>
      <c r="AC4676" t="str">
        <f t="shared" si="1031"/>
        <v>&lt;=3000</v>
      </c>
      <c r="AD4676">
        <v>99</v>
      </c>
      <c r="AE4676" t="str">
        <f t="shared" si="1032"/>
        <v>&lt;=120</v>
      </c>
      <c r="AF4676">
        <v>0</v>
      </c>
      <c r="AG4676" t="str">
        <f t="shared" si="1033"/>
        <v>&lt;=500</v>
      </c>
      <c r="AH4676">
        <v>1146.06</v>
      </c>
      <c r="AI4676" t="str">
        <f t="shared" si="1034"/>
        <v>&lt;=2000</v>
      </c>
      <c r="AJ4676">
        <v>1</v>
      </c>
      <c r="AK4676" t="str">
        <f t="shared" si="1035"/>
        <v>&gt;0.9</v>
      </c>
      <c r="AL4676">
        <v>8</v>
      </c>
      <c r="AM4676">
        <v>1</v>
      </c>
      <c r="AN4676">
        <v>0</v>
      </c>
      <c r="AO4676">
        <v>12</v>
      </c>
      <c r="AP4676" t="s">
        <v>32</v>
      </c>
    </row>
    <row r="4677" spans="1:42" x14ac:dyDescent="0.25">
      <c r="A4677">
        <v>201910</v>
      </c>
      <c r="B4677" t="str">
        <f t="shared" si="1022"/>
        <v>2019-II</v>
      </c>
      <c r="C4677" t="s">
        <v>4746</v>
      </c>
      <c r="D4677" t="s">
        <v>4746</v>
      </c>
      <c r="E4677">
        <v>30904437</v>
      </c>
      <c r="F4677" t="s">
        <v>29</v>
      </c>
      <c r="G4677">
        <v>0</v>
      </c>
      <c r="H4677">
        <v>0</v>
      </c>
      <c r="I4677">
        <v>0</v>
      </c>
      <c r="J4677">
        <f t="shared" si="1023"/>
        <v>0</v>
      </c>
      <c r="K4677" t="str">
        <f t="shared" si="1024"/>
        <v>Modelamiento</v>
      </c>
      <c r="L4677">
        <f t="shared" si="1025"/>
        <v>1</v>
      </c>
      <c r="M4677">
        <v>41</v>
      </c>
      <c r="N4677" t="str">
        <f t="shared" si="1026"/>
        <v>&lt;=45</v>
      </c>
      <c r="O4677" t="s">
        <v>72</v>
      </c>
      <c r="P4677" t="s">
        <v>35</v>
      </c>
      <c r="Q4677">
        <v>42260</v>
      </c>
      <c r="R4677">
        <v>1650</v>
      </c>
      <c r="S4677" t="str">
        <f t="shared" si="1027"/>
        <v>&lt;=2000</v>
      </c>
      <c r="T4677">
        <v>1428</v>
      </c>
      <c r="U4677" t="str">
        <f t="shared" si="1028"/>
        <v>&lt;=1500</v>
      </c>
      <c r="V4677" t="s">
        <v>597</v>
      </c>
      <c r="W4677">
        <v>40940</v>
      </c>
      <c r="X4677" s="12">
        <f t="shared" si="1029"/>
        <v>4.0302882266731802E-2</v>
      </c>
      <c r="Y4677" t="str">
        <f t="shared" si="1030"/>
        <v>&lt;=0.05</v>
      </c>
      <c r="Z4677" t="s">
        <v>32</v>
      </c>
      <c r="AA4677">
        <v>1</v>
      </c>
      <c r="AB4677">
        <v>2246.88</v>
      </c>
      <c r="AC4677" t="str">
        <f t="shared" si="1031"/>
        <v>&lt;=3000</v>
      </c>
      <c r="AD4677">
        <v>26</v>
      </c>
      <c r="AE4677" t="str">
        <f t="shared" si="1032"/>
        <v>&lt;=30</v>
      </c>
      <c r="AF4677">
        <v>0</v>
      </c>
      <c r="AG4677" t="str">
        <f t="shared" si="1033"/>
        <v>&lt;=500</v>
      </c>
      <c r="AH4677">
        <v>2300</v>
      </c>
      <c r="AI4677" t="str">
        <f t="shared" si="1034"/>
        <v>&lt;=3000</v>
      </c>
      <c r="AJ4677">
        <v>0.97529999999999994</v>
      </c>
      <c r="AK4677" t="str">
        <f t="shared" si="1035"/>
        <v>&gt;0.9</v>
      </c>
      <c r="AL4677">
        <v>12</v>
      </c>
      <c r="AM4677">
        <v>11</v>
      </c>
      <c r="AN4677">
        <v>0</v>
      </c>
      <c r="AO4677">
        <v>1</v>
      </c>
      <c r="AP4677" t="s">
        <v>32</v>
      </c>
    </row>
    <row r="4678" spans="1:42" x14ac:dyDescent="0.25">
      <c r="A4678">
        <v>201910</v>
      </c>
      <c r="B4678" t="str">
        <f t="shared" si="1022"/>
        <v>2019-II</v>
      </c>
      <c r="C4678" t="s">
        <v>4747</v>
      </c>
      <c r="D4678" t="s">
        <v>4747</v>
      </c>
      <c r="E4678">
        <v>30900134</v>
      </c>
      <c r="F4678" t="s">
        <v>29</v>
      </c>
      <c r="G4678">
        <v>0</v>
      </c>
      <c r="H4678">
        <v>0</v>
      </c>
      <c r="I4678">
        <v>0</v>
      </c>
      <c r="J4678">
        <f t="shared" si="1023"/>
        <v>0</v>
      </c>
      <c r="K4678" t="str">
        <f t="shared" si="1024"/>
        <v>Modelamiento</v>
      </c>
      <c r="L4678">
        <f t="shared" si="1025"/>
        <v>1</v>
      </c>
      <c r="M4678">
        <v>26</v>
      </c>
      <c r="N4678" t="str">
        <f t="shared" si="1026"/>
        <v>&lt;=30</v>
      </c>
      <c r="O4678" t="s">
        <v>56</v>
      </c>
      <c r="P4678" t="s">
        <v>31</v>
      </c>
      <c r="Q4678">
        <v>35091</v>
      </c>
      <c r="R4678">
        <v>500</v>
      </c>
      <c r="S4678" t="str">
        <f t="shared" si="1027"/>
        <v>&lt;=500</v>
      </c>
      <c r="T4678">
        <v>1058</v>
      </c>
      <c r="U4678" t="str">
        <f t="shared" si="1028"/>
        <v>&lt;=1100</v>
      </c>
      <c r="V4678" t="s">
        <v>585</v>
      </c>
      <c r="W4678">
        <v>31771</v>
      </c>
      <c r="X4678" s="12">
        <f t="shared" si="1029"/>
        <v>1.5737622360013848E-2</v>
      </c>
      <c r="Y4678" t="str">
        <f t="shared" si="1030"/>
        <v>&lt;=0.02</v>
      </c>
      <c r="Z4678" t="s">
        <v>32</v>
      </c>
      <c r="AA4678">
        <v>0</v>
      </c>
      <c r="AB4678">
        <v>3043.28</v>
      </c>
      <c r="AC4678" t="str">
        <f t="shared" si="1031"/>
        <v>&lt;=4000</v>
      </c>
      <c r="AD4678">
        <v>0</v>
      </c>
      <c r="AE4678" t="str">
        <f t="shared" si="1032"/>
        <v>=0</v>
      </c>
      <c r="AF4678">
        <v>0</v>
      </c>
      <c r="AG4678" t="str">
        <f t="shared" si="1033"/>
        <v>&lt;=500</v>
      </c>
      <c r="AH4678" t="s">
        <v>32</v>
      </c>
      <c r="AI4678" t="str">
        <f t="shared" si="1034"/>
        <v/>
      </c>
      <c r="AJ4678" t="s">
        <v>32</v>
      </c>
      <c r="AK4678" t="str">
        <f t="shared" si="1035"/>
        <v/>
      </c>
      <c r="AL4678">
        <v>6</v>
      </c>
      <c r="AM4678">
        <v>6</v>
      </c>
      <c r="AN4678">
        <v>0</v>
      </c>
      <c r="AO4678">
        <v>1</v>
      </c>
      <c r="AP4678" t="s">
        <v>32</v>
      </c>
    </row>
    <row r="4679" spans="1:42" x14ac:dyDescent="0.25">
      <c r="A4679">
        <v>201910</v>
      </c>
      <c r="B4679" t="str">
        <f t="shared" si="1022"/>
        <v>2019-II</v>
      </c>
      <c r="C4679" t="s">
        <v>4748</v>
      </c>
      <c r="D4679" t="s">
        <v>4748</v>
      </c>
      <c r="E4679">
        <v>30897612</v>
      </c>
      <c r="F4679" t="s">
        <v>29</v>
      </c>
      <c r="G4679">
        <v>0</v>
      </c>
      <c r="H4679">
        <v>0</v>
      </c>
      <c r="I4679">
        <v>0</v>
      </c>
      <c r="J4679">
        <f t="shared" si="1023"/>
        <v>0</v>
      </c>
      <c r="K4679" t="str">
        <f t="shared" si="1024"/>
        <v>Modelamiento</v>
      </c>
      <c r="L4679">
        <f t="shared" si="1025"/>
        <v>1</v>
      </c>
      <c r="M4679">
        <v>37</v>
      </c>
      <c r="N4679" t="str">
        <f t="shared" si="1026"/>
        <v>&lt;=40</v>
      </c>
      <c r="O4679" t="s">
        <v>56</v>
      </c>
      <c r="P4679" t="s">
        <v>39</v>
      </c>
      <c r="Q4679">
        <v>37828</v>
      </c>
      <c r="R4679">
        <v>1650</v>
      </c>
      <c r="S4679" t="str">
        <f t="shared" si="1027"/>
        <v>&lt;=2000</v>
      </c>
      <c r="T4679">
        <v>1141</v>
      </c>
      <c r="U4679" t="str">
        <f t="shared" si="1028"/>
        <v>&lt;=1200</v>
      </c>
      <c r="V4679" t="s">
        <v>601</v>
      </c>
      <c r="W4679">
        <v>35658</v>
      </c>
      <c r="X4679" s="12">
        <f t="shared" si="1029"/>
        <v>4.6272926131583375E-2</v>
      </c>
      <c r="Y4679" t="str">
        <f t="shared" si="1030"/>
        <v>&lt;=0.05</v>
      </c>
      <c r="Z4679" t="s">
        <v>32</v>
      </c>
      <c r="AA4679">
        <v>4</v>
      </c>
      <c r="AB4679">
        <v>2422.48</v>
      </c>
      <c r="AC4679" t="str">
        <f t="shared" si="1031"/>
        <v>&lt;=3000</v>
      </c>
      <c r="AD4679">
        <v>1747</v>
      </c>
      <c r="AE4679" t="str">
        <f t="shared" si="1032"/>
        <v>&gt;120</v>
      </c>
      <c r="AF4679">
        <v>2422.48</v>
      </c>
      <c r="AG4679" t="str">
        <f t="shared" si="1033"/>
        <v>&lt;=3000</v>
      </c>
      <c r="AH4679" t="s">
        <v>32</v>
      </c>
      <c r="AI4679" t="str">
        <f t="shared" si="1034"/>
        <v/>
      </c>
      <c r="AJ4679" t="s">
        <v>32</v>
      </c>
      <c r="AK4679" t="str">
        <f t="shared" si="1035"/>
        <v/>
      </c>
      <c r="AL4679">
        <v>12</v>
      </c>
      <c r="AM4679">
        <v>0</v>
      </c>
      <c r="AN4679">
        <v>12</v>
      </c>
      <c r="AO4679" t="s">
        <v>32</v>
      </c>
      <c r="AP4679">
        <v>1</v>
      </c>
    </row>
    <row r="4680" spans="1:42" x14ac:dyDescent="0.25">
      <c r="A4680">
        <v>201910</v>
      </c>
      <c r="B4680" t="str">
        <f t="shared" si="1022"/>
        <v>2019-II</v>
      </c>
      <c r="C4680" t="s">
        <v>4749</v>
      </c>
      <c r="D4680" t="s">
        <v>4749</v>
      </c>
      <c r="E4680">
        <v>30894774</v>
      </c>
      <c r="F4680" t="s">
        <v>29</v>
      </c>
      <c r="G4680">
        <v>0</v>
      </c>
      <c r="H4680">
        <v>0</v>
      </c>
      <c r="I4680">
        <v>0</v>
      </c>
      <c r="J4680">
        <f t="shared" si="1023"/>
        <v>0</v>
      </c>
      <c r="K4680" t="str">
        <f t="shared" si="1024"/>
        <v>Modelamiento</v>
      </c>
      <c r="L4680">
        <f t="shared" si="1025"/>
        <v>1</v>
      </c>
      <c r="M4680">
        <v>56</v>
      </c>
      <c r="N4680" t="str">
        <f t="shared" si="1026"/>
        <v>&lt;=60</v>
      </c>
      <c r="O4680" t="s">
        <v>56</v>
      </c>
      <c r="P4680" t="s">
        <v>39</v>
      </c>
      <c r="Q4680">
        <v>45178</v>
      </c>
      <c r="R4680">
        <v>1650</v>
      </c>
      <c r="S4680" t="str">
        <f t="shared" si="1027"/>
        <v>&lt;=2000</v>
      </c>
      <c r="T4680">
        <v>1362</v>
      </c>
      <c r="U4680" t="str">
        <f t="shared" si="1028"/>
        <v>&lt;=1400</v>
      </c>
      <c r="V4680" t="s">
        <v>589</v>
      </c>
      <c r="W4680">
        <v>43758</v>
      </c>
      <c r="X4680" s="12">
        <f t="shared" si="1029"/>
        <v>3.7707390648567117E-2</v>
      </c>
      <c r="Y4680" t="str">
        <f t="shared" si="1030"/>
        <v>&lt;=0.04</v>
      </c>
      <c r="Z4680" t="s">
        <v>32</v>
      </c>
      <c r="AA4680">
        <v>0</v>
      </c>
      <c r="AB4680">
        <v>2361.0300000000002</v>
      </c>
      <c r="AC4680" t="str">
        <f t="shared" si="1031"/>
        <v>&lt;=3000</v>
      </c>
      <c r="AD4680">
        <v>0</v>
      </c>
      <c r="AE4680" t="str">
        <f t="shared" si="1032"/>
        <v>=0</v>
      </c>
      <c r="AF4680">
        <v>0</v>
      </c>
      <c r="AG4680" t="str">
        <f t="shared" si="1033"/>
        <v>&lt;=500</v>
      </c>
      <c r="AH4680" t="s">
        <v>32</v>
      </c>
      <c r="AI4680" t="str">
        <f t="shared" si="1034"/>
        <v/>
      </c>
      <c r="AJ4680" t="s">
        <v>32</v>
      </c>
      <c r="AK4680" t="str">
        <f t="shared" si="1035"/>
        <v/>
      </c>
      <c r="AL4680">
        <v>12</v>
      </c>
      <c r="AM4680">
        <v>12</v>
      </c>
      <c r="AN4680">
        <v>0</v>
      </c>
      <c r="AO4680">
        <v>1</v>
      </c>
      <c r="AP4680" t="s">
        <v>32</v>
      </c>
    </row>
    <row r="4681" spans="1:42" x14ac:dyDescent="0.25">
      <c r="A4681">
        <v>201910</v>
      </c>
      <c r="B4681" t="str">
        <f t="shared" si="1022"/>
        <v>2019-II</v>
      </c>
      <c r="C4681" t="s">
        <v>4750</v>
      </c>
      <c r="D4681" t="s">
        <v>4750</v>
      </c>
      <c r="E4681">
        <v>30905650</v>
      </c>
      <c r="F4681" t="s">
        <v>29</v>
      </c>
      <c r="G4681">
        <v>0</v>
      </c>
      <c r="H4681">
        <v>0</v>
      </c>
      <c r="I4681">
        <v>0</v>
      </c>
      <c r="J4681">
        <f t="shared" si="1023"/>
        <v>0</v>
      </c>
      <c r="K4681" t="str">
        <f t="shared" si="1024"/>
        <v>Modelamiento</v>
      </c>
      <c r="L4681">
        <f t="shared" si="1025"/>
        <v>1</v>
      </c>
      <c r="M4681">
        <v>42</v>
      </c>
      <c r="N4681" t="str">
        <f t="shared" si="1026"/>
        <v>&lt;=45</v>
      </c>
      <c r="O4681" t="s">
        <v>56</v>
      </c>
      <c r="P4681" t="s">
        <v>39</v>
      </c>
      <c r="Q4681">
        <v>42458</v>
      </c>
      <c r="R4681">
        <v>500</v>
      </c>
      <c r="S4681" t="str">
        <f t="shared" si="1027"/>
        <v>&lt;=500</v>
      </c>
      <c r="T4681">
        <v>1390</v>
      </c>
      <c r="U4681" t="str">
        <f t="shared" si="1028"/>
        <v>&lt;=1400</v>
      </c>
      <c r="V4681" t="s">
        <v>1407</v>
      </c>
      <c r="W4681">
        <v>39858</v>
      </c>
      <c r="X4681" s="12">
        <f t="shared" si="1029"/>
        <v>1.2544533092478298E-2</v>
      </c>
      <c r="Y4681" t="str">
        <f t="shared" si="1030"/>
        <v>&lt;=0.02</v>
      </c>
      <c r="Z4681" t="s">
        <v>32</v>
      </c>
      <c r="AA4681">
        <v>0</v>
      </c>
      <c r="AB4681">
        <v>8280.82</v>
      </c>
      <c r="AC4681" t="str">
        <f t="shared" si="1031"/>
        <v>&gt;5000</v>
      </c>
      <c r="AD4681">
        <v>0</v>
      </c>
      <c r="AE4681" t="str">
        <f t="shared" si="1032"/>
        <v>=0</v>
      </c>
      <c r="AF4681">
        <v>0</v>
      </c>
      <c r="AG4681" t="str">
        <f t="shared" si="1033"/>
        <v>&lt;=500</v>
      </c>
      <c r="AH4681">
        <v>1912.9</v>
      </c>
      <c r="AI4681" t="str">
        <f t="shared" si="1034"/>
        <v>&lt;=2000</v>
      </c>
      <c r="AJ4681">
        <v>1</v>
      </c>
      <c r="AK4681" t="str">
        <f t="shared" si="1035"/>
        <v>&gt;0.9</v>
      </c>
      <c r="AL4681">
        <v>6</v>
      </c>
      <c r="AM4681">
        <v>6</v>
      </c>
      <c r="AN4681">
        <v>0</v>
      </c>
      <c r="AO4681">
        <v>1</v>
      </c>
      <c r="AP4681" t="s">
        <v>32</v>
      </c>
    </row>
    <row r="4682" spans="1:42" x14ac:dyDescent="0.25">
      <c r="A4682">
        <v>201910</v>
      </c>
      <c r="B4682" t="str">
        <f t="shared" si="1022"/>
        <v>2019-II</v>
      </c>
      <c r="C4682" t="s">
        <v>4751</v>
      </c>
      <c r="D4682" t="s">
        <v>4751</v>
      </c>
      <c r="E4682">
        <v>30896473</v>
      </c>
      <c r="F4682" t="s">
        <v>29</v>
      </c>
      <c r="G4682">
        <v>0</v>
      </c>
      <c r="H4682">
        <v>0</v>
      </c>
      <c r="I4682">
        <v>0</v>
      </c>
      <c r="J4682">
        <f t="shared" si="1023"/>
        <v>0</v>
      </c>
      <c r="K4682" t="str">
        <f t="shared" si="1024"/>
        <v>Modelamiento</v>
      </c>
      <c r="L4682">
        <f t="shared" si="1025"/>
        <v>1</v>
      </c>
      <c r="M4682">
        <v>38</v>
      </c>
      <c r="N4682" t="str">
        <f t="shared" si="1026"/>
        <v>&lt;=40</v>
      </c>
      <c r="O4682" t="s">
        <v>56</v>
      </c>
      <c r="P4682" t="s">
        <v>39</v>
      </c>
      <c r="Q4682">
        <v>38128</v>
      </c>
      <c r="R4682">
        <v>500</v>
      </c>
      <c r="S4682" t="str">
        <f t="shared" si="1027"/>
        <v>&lt;=500</v>
      </c>
      <c r="T4682">
        <v>1154</v>
      </c>
      <c r="U4682" t="str">
        <f t="shared" si="1028"/>
        <v>&lt;=1200</v>
      </c>
      <c r="V4682" t="s">
        <v>597</v>
      </c>
      <c r="W4682">
        <v>35658</v>
      </c>
      <c r="X4682" s="12">
        <f t="shared" si="1029"/>
        <v>1.4022098827752539E-2</v>
      </c>
      <c r="Y4682" t="str">
        <f t="shared" si="1030"/>
        <v>&lt;=0.02</v>
      </c>
      <c r="Z4682" t="s">
        <v>32</v>
      </c>
      <c r="AA4682">
        <v>4</v>
      </c>
      <c r="AB4682">
        <v>504.83</v>
      </c>
      <c r="AC4682" t="str">
        <f t="shared" si="1031"/>
        <v>&lt;=1000</v>
      </c>
      <c r="AD4682">
        <v>1632</v>
      </c>
      <c r="AE4682" t="str">
        <f t="shared" si="1032"/>
        <v>&gt;120</v>
      </c>
      <c r="AF4682">
        <v>504.83</v>
      </c>
      <c r="AG4682" t="str">
        <f t="shared" si="1033"/>
        <v>&lt;=1000</v>
      </c>
      <c r="AH4682" t="s">
        <v>32</v>
      </c>
      <c r="AI4682" t="str">
        <f t="shared" si="1034"/>
        <v/>
      </c>
      <c r="AJ4682" t="s">
        <v>32</v>
      </c>
      <c r="AK4682" t="str">
        <f t="shared" si="1035"/>
        <v/>
      </c>
      <c r="AL4682">
        <v>12</v>
      </c>
      <c r="AM4682">
        <v>0</v>
      </c>
      <c r="AN4682">
        <v>12</v>
      </c>
      <c r="AO4682" t="s">
        <v>32</v>
      </c>
      <c r="AP4682">
        <v>1</v>
      </c>
    </row>
    <row r="4683" spans="1:42" x14ac:dyDescent="0.25">
      <c r="A4683">
        <v>201911</v>
      </c>
      <c r="B4683" t="str">
        <f t="shared" si="1022"/>
        <v>2019-II</v>
      </c>
      <c r="C4683" t="s">
        <v>4752</v>
      </c>
      <c r="D4683" t="s">
        <v>4752</v>
      </c>
      <c r="E4683">
        <v>30925725</v>
      </c>
      <c r="F4683" t="s">
        <v>29</v>
      </c>
      <c r="G4683">
        <v>0</v>
      </c>
      <c r="H4683">
        <v>0</v>
      </c>
      <c r="I4683">
        <v>0</v>
      </c>
      <c r="J4683">
        <f t="shared" si="1023"/>
        <v>0</v>
      </c>
      <c r="K4683" t="str">
        <f t="shared" si="1024"/>
        <v>Modelamiento</v>
      </c>
      <c r="L4683">
        <f t="shared" si="1025"/>
        <v>1</v>
      </c>
      <c r="M4683">
        <v>54</v>
      </c>
      <c r="N4683" t="str">
        <f t="shared" si="1026"/>
        <v>&lt;=55</v>
      </c>
      <c r="O4683" t="s">
        <v>56</v>
      </c>
      <c r="P4683" t="s">
        <v>35</v>
      </c>
      <c r="Q4683">
        <v>45797</v>
      </c>
      <c r="R4683">
        <v>1031</v>
      </c>
      <c r="S4683" t="str">
        <f t="shared" si="1027"/>
        <v>&lt;=1500</v>
      </c>
      <c r="T4683">
        <v>1407</v>
      </c>
      <c r="U4683" t="str">
        <f t="shared" si="1028"/>
        <v>&lt;=1500</v>
      </c>
      <c r="V4683" t="s">
        <v>4182</v>
      </c>
      <c r="W4683">
        <v>43758</v>
      </c>
      <c r="X4683" s="12">
        <f t="shared" si="1029"/>
        <v>2.3561405914347092E-2</v>
      </c>
      <c r="Y4683" t="str">
        <f t="shared" si="1030"/>
        <v>&lt;=0.03</v>
      </c>
      <c r="Z4683" t="s">
        <v>32</v>
      </c>
      <c r="AA4683">
        <v>4</v>
      </c>
      <c r="AB4683">
        <v>3046.21</v>
      </c>
      <c r="AC4683" t="str">
        <f t="shared" si="1031"/>
        <v>&lt;=4000</v>
      </c>
      <c r="AD4683">
        <v>330</v>
      </c>
      <c r="AE4683" t="str">
        <f t="shared" si="1032"/>
        <v>&gt;120</v>
      </c>
      <c r="AF4683">
        <v>1063.25</v>
      </c>
      <c r="AG4683" t="str">
        <f t="shared" si="1033"/>
        <v>&lt;=2000</v>
      </c>
      <c r="AH4683" t="s">
        <v>32</v>
      </c>
      <c r="AI4683" t="str">
        <f t="shared" si="1034"/>
        <v/>
      </c>
      <c r="AJ4683" t="s">
        <v>32</v>
      </c>
      <c r="AK4683" t="str">
        <f t="shared" si="1035"/>
        <v/>
      </c>
      <c r="AL4683">
        <v>12</v>
      </c>
      <c r="AM4683">
        <v>0</v>
      </c>
      <c r="AN4683">
        <v>12</v>
      </c>
      <c r="AO4683" t="s">
        <v>32</v>
      </c>
      <c r="AP4683">
        <v>1</v>
      </c>
    </row>
    <row r="4684" spans="1:42" x14ac:dyDescent="0.25">
      <c r="A4684">
        <v>201911</v>
      </c>
      <c r="B4684" t="str">
        <f t="shared" si="1022"/>
        <v>2019-II</v>
      </c>
      <c r="C4684" t="s">
        <v>4753</v>
      </c>
      <c r="D4684" t="s">
        <v>4753</v>
      </c>
      <c r="E4684">
        <v>30910973</v>
      </c>
      <c r="F4684" t="s">
        <v>29</v>
      </c>
      <c r="G4684">
        <v>0</v>
      </c>
      <c r="H4684">
        <v>0</v>
      </c>
      <c r="I4684">
        <v>0</v>
      </c>
      <c r="J4684">
        <f t="shared" si="1023"/>
        <v>0</v>
      </c>
      <c r="K4684" t="str">
        <f t="shared" si="1024"/>
        <v>Modelamiento</v>
      </c>
      <c r="L4684">
        <f t="shared" si="1025"/>
        <v>1</v>
      </c>
      <c r="M4684">
        <v>48</v>
      </c>
      <c r="N4684" t="str">
        <f t="shared" si="1026"/>
        <v>&lt;=50</v>
      </c>
      <c r="O4684" t="s">
        <v>72</v>
      </c>
      <c r="P4684" t="s">
        <v>39</v>
      </c>
      <c r="Q4684">
        <v>31454</v>
      </c>
      <c r="R4684">
        <v>500</v>
      </c>
      <c r="S4684" t="str">
        <f t="shared" si="1027"/>
        <v>&lt;=500</v>
      </c>
      <c r="T4684">
        <v>957</v>
      </c>
      <c r="U4684" t="str">
        <f t="shared" si="1028"/>
        <v>&lt;=1000</v>
      </c>
      <c r="V4684" t="s">
        <v>1407</v>
      </c>
      <c r="W4684">
        <v>28854</v>
      </c>
      <c r="X4684" s="12">
        <f t="shared" si="1029"/>
        <v>1.7328619948707286E-2</v>
      </c>
      <c r="Y4684" t="str">
        <f t="shared" si="1030"/>
        <v>&lt;=0.02</v>
      </c>
      <c r="Z4684" t="s">
        <v>32</v>
      </c>
      <c r="AA4684">
        <v>0</v>
      </c>
      <c r="AB4684">
        <v>14708</v>
      </c>
      <c r="AC4684" t="str">
        <f t="shared" si="1031"/>
        <v>&gt;5000</v>
      </c>
      <c r="AD4684">
        <v>0</v>
      </c>
      <c r="AE4684" t="str">
        <f t="shared" si="1032"/>
        <v>=0</v>
      </c>
      <c r="AF4684">
        <v>0</v>
      </c>
      <c r="AG4684" t="str">
        <f t="shared" si="1033"/>
        <v>&lt;=500</v>
      </c>
      <c r="AH4684">
        <v>38974.199999999997</v>
      </c>
      <c r="AI4684" t="str">
        <f t="shared" si="1034"/>
        <v>&gt;5000</v>
      </c>
      <c r="AJ4684">
        <v>0.20710000000000001</v>
      </c>
      <c r="AK4684" t="str">
        <f t="shared" si="1035"/>
        <v>&lt;=0.3</v>
      </c>
      <c r="AL4684">
        <v>12</v>
      </c>
      <c r="AM4684">
        <v>12</v>
      </c>
      <c r="AN4684">
        <v>0</v>
      </c>
      <c r="AO4684">
        <v>1</v>
      </c>
      <c r="AP4684" t="s">
        <v>32</v>
      </c>
    </row>
    <row r="4685" spans="1:42" x14ac:dyDescent="0.25">
      <c r="A4685">
        <v>201911</v>
      </c>
      <c r="B4685" t="str">
        <f t="shared" si="1022"/>
        <v>2019-II</v>
      </c>
      <c r="C4685" t="s">
        <v>4754</v>
      </c>
      <c r="D4685" t="s">
        <v>4754</v>
      </c>
      <c r="E4685">
        <v>30910661</v>
      </c>
      <c r="F4685" t="s">
        <v>29</v>
      </c>
      <c r="G4685">
        <v>0</v>
      </c>
      <c r="H4685">
        <v>0</v>
      </c>
      <c r="I4685">
        <v>0</v>
      </c>
      <c r="J4685">
        <f t="shared" si="1023"/>
        <v>0</v>
      </c>
      <c r="K4685" t="str">
        <f t="shared" si="1024"/>
        <v>Modelamiento</v>
      </c>
      <c r="L4685">
        <f t="shared" si="1025"/>
        <v>1</v>
      </c>
      <c r="M4685">
        <v>36</v>
      </c>
      <c r="N4685" t="str">
        <f t="shared" si="1026"/>
        <v>&lt;=40</v>
      </c>
      <c r="O4685" t="s">
        <v>56</v>
      </c>
      <c r="P4685" t="s">
        <v>39</v>
      </c>
      <c r="Q4685">
        <v>35324</v>
      </c>
      <c r="R4685">
        <v>500</v>
      </c>
      <c r="S4685" t="str">
        <f t="shared" si="1027"/>
        <v>&lt;=500</v>
      </c>
      <c r="T4685">
        <v>1089</v>
      </c>
      <c r="U4685" t="str">
        <f t="shared" si="1028"/>
        <v>&lt;=1100</v>
      </c>
      <c r="V4685" t="s">
        <v>585</v>
      </c>
      <c r="W4685">
        <v>32754</v>
      </c>
      <c r="X4685" s="12">
        <f t="shared" si="1029"/>
        <v>1.5265311107040361E-2</v>
      </c>
      <c r="Y4685" t="str">
        <f t="shared" si="1030"/>
        <v>&lt;=0.02</v>
      </c>
      <c r="Z4685" t="s">
        <v>32</v>
      </c>
      <c r="AA4685">
        <v>0</v>
      </c>
      <c r="AB4685">
        <v>45350.19</v>
      </c>
      <c r="AC4685" t="str">
        <f t="shared" si="1031"/>
        <v>&gt;5000</v>
      </c>
      <c r="AD4685">
        <v>0</v>
      </c>
      <c r="AE4685" t="str">
        <f t="shared" si="1032"/>
        <v>=0</v>
      </c>
      <c r="AF4685">
        <v>0</v>
      </c>
      <c r="AG4685" t="str">
        <f t="shared" si="1033"/>
        <v>&lt;=500</v>
      </c>
      <c r="AH4685" t="s">
        <v>32</v>
      </c>
      <c r="AI4685" t="str">
        <f t="shared" si="1034"/>
        <v/>
      </c>
      <c r="AJ4685" t="s">
        <v>32</v>
      </c>
      <c r="AK4685" t="str">
        <f t="shared" si="1035"/>
        <v/>
      </c>
      <c r="AL4685">
        <v>12</v>
      </c>
      <c r="AM4685">
        <v>12</v>
      </c>
      <c r="AN4685">
        <v>0</v>
      </c>
      <c r="AO4685">
        <v>1</v>
      </c>
      <c r="AP4685" t="s">
        <v>32</v>
      </c>
    </row>
    <row r="4686" spans="1:42" x14ac:dyDescent="0.25">
      <c r="A4686">
        <v>201911</v>
      </c>
      <c r="B4686" t="str">
        <f t="shared" si="1022"/>
        <v>2019-II</v>
      </c>
      <c r="C4686" t="s">
        <v>4755</v>
      </c>
      <c r="D4686" t="s">
        <v>4755</v>
      </c>
      <c r="E4686">
        <v>30931618</v>
      </c>
      <c r="F4686" t="s">
        <v>29</v>
      </c>
      <c r="G4686">
        <v>0</v>
      </c>
      <c r="H4686">
        <v>0</v>
      </c>
      <c r="I4686">
        <v>0</v>
      </c>
      <c r="J4686">
        <f t="shared" si="1023"/>
        <v>0</v>
      </c>
      <c r="K4686" t="str">
        <f t="shared" si="1024"/>
        <v>Modelamiento</v>
      </c>
      <c r="L4686">
        <f t="shared" si="1025"/>
        <v>1</v>
      </c>
      <c r="M4686">
        <v>56</v>
      </c>
      <c r="N4686" t="str">
        <f t="shared" si="1026"/>
        <v>&lt;=60</v>
      </c>
      <c r="O4686" t="s">
        <v>72</v>
      </c>
      <c r="P4686" t="s">
        <v>31</v>
      </c>
      <c r="Q4686">
        <v>40995</v>
      </c>
      <c r="R4686">
        <v>500</v>
      </c>
      <c r="S4686" t="str">
        <f t="shared" si="1027"/>
        <v>&lt;=500</v>
      </c>
      <c r="T4686">
        <v>1412</v>
      </c>
      <c r="U4686" t="str">
        <f t="shared" si="1028"/>
        <v>&lt;=1500</v>
      </c>
      <c r="V4686" t="s">
        <v>585</v>
      </c>
      <c r="W4686">
        <v>38425</v>
      </c>
      <c r="X4686" s="12">
        <f t="shared" si="1029"/>
        <v>1.3012361743656473E-2</v>
      </c>
      <c r="Y4686" t="str">
        <f t="shared" si="1030"/>
        <v>&lt;=0.02</v>
      </c>
      <c r="Z4686" t="s">
        <v>32</v>
      </c>
      <c r="AA4686">
        <v>3</v>
      </c>
      <c r="AB4686">
        <v>3178.34</v>
      </c>
      <c r="AC4686" t="str">
        <f t="shared" si="1031"/>
        <v>&lt;=4000</v>
      </c>
      <c r="AD4686">
        <v>117</v>
      </c>
      <c r="AE4686" t="str">
        <f t="shared" si="1032"/>
        <v>&lt;=120</v>
      </c>
      <c r="AF4686">
        <v>0</v>
      </c>
      <c r="AG4686" t="str">
        <f t="shared" si="1033"/>
        <v>&lt;=500</v>
      </c>
      <c r="AH4686">
        <v>1000</v>
      </c>
      <c r="AI4686" t="str">
        <f t="shared" si="1034"/>
        <v>&lt;=1000</v>
      </c>
      <c r="AJ4686">
        <v>0.99139999999999995</v>
      </c>
      <c r="AK4686" t="str">
        <f t="shared" si="1035"/>
        <v>&gt;0.9</v>
      </c>
      <c r="AL4686">
        <v>12</v>
      </c>
      <c r="AM4686">
        <v>8</v>
      </c>
      <c r="AN4686">
        <v>0</v>
      </c>
      <c r="AO4686">
        <v>5</v>
      </c>
      <c r="AP4686" t="s">
        <v>32</v>
      </c>
    </row>
    <row r="4687" spans="1:42" x14ac:dyDescent="0.25">
      <c r="A4687">
        <v>201911</v>
      </c>
      <c r="B4687" t="str">
        <f t="shared" si="1022"/>
        <v>2019-II</v>
      </c>
      <c r="C4687" t="s">
        <v>4756</v>
      </c>
      <c r="D4687" t="s">
        <v>4756</v>
      </c>
      <c r="E4687">
        <v>30920235</v>
      </c>
      <c r="F4687" t="s">
        <v>29</v>
      </c>
      <c r="G4687">
        <v>0</v>
      </c>
      <c r="H4687">
        <v>0</v>
      </c>
      <c r="I4687">
        <v>0</v>
      </c>
      <c r="J4687">
        <f t="shared" si="1023"/>
        <v>0</v>
      </c>
      <c r="K4687" t="str">
        <f t="shared" si="1024"/>
        <v>Modelamiento</v>
      </c>
      <c r="L4687">
        <f t="shared" si="1025"/>
        <v>1</v>
      </c>
      <c r="M4687">
        <v>50</v>
      </c>
      <c r="N4687" t="str">
        <f t="shared" si="1026"/>
        <v>&lt;=50</v>
      </c>
      <c r="O4687" t="s">
        <v>56</v>
      </c>
      <c r="P4687" t="s">
        <v>39</v>
      </c>
      <c r="Q4687">
        <v>47109</v>
      </c>
      <c r="R4687">
        <v>499</v>
      </c>
      <c r="S4687" t="str">
        <f t="shared" si="1027"/>
        <v>&lt;=500</v>
      </c>
      <c r="T4687">
        <v>1444</v>
      </c>
      <c r="U4687" t="str">
        <f t="shared" si="1028"/>
        <v>&lt;=1500</v>
      </c>
      <c r="V4687" t="s">
        <v>1407</v>
      </c>
      <c r="W4687">
        <v>43758</v>
      </c>
      <c r="X4687" s="12">
        <f t="shared" si="1029"/>
        <v>1.1403629050687874E-2</v>
      </c>
      <c r="Y4687" t="str">
        <f t="shared" si="1030"/>
        <v>&lt;=0.02</v>
      </c>
      <c r="Z4687" t="s">
        <v>32</v>
      </c>
      <c r="AA4687">
        <v>0</v>
      </c>
      <c r="AB4687">
        <v>500</v>
      </c>
      <c r="AC4687" t="str">
        <f t="shared" si="1031"/>
        <v>&lt;=500</v>
      </c>
      <c r="AD4687">
        <v>0</v>
      </c>
      <c r="AE4687" t="str">
        <f t="shared" si="1032"/>
        <v>=0</v>
      </c>
      <c r="AF4687">
        <v>0</v>
      </c>
      <c r="AG4687" t="str">
        <f t="shared" si="1033"/>
        <v>&lt;=500</v>
      </c>
      <c r="AH4687" t="s">
        <v>32</v>
      </c>
      <c r="AI4687" t="str">
        <f t="shared" si="1034"/>
        <v/>
      </c>
      <c r="AJ4687" t="s">
        <v>32</v>
      </c>
      <c r="AK4687" t="str">
        <f t="shared" si="1035"/>
        <v/>
      </c>
      <c r="AL4687">
        <v>1</v>
      </c>
      <c r="AM4687">
        <v>1</v>
      </c>
      <c r="AN4687">
        <v>0</v>
      </c>
      <c r="AO4687">
        <v>1</v>
      </c>
      <c r="AP4687" t="s">
        <v>32</v>
      </c>
    </row>
    <row r="4688" spans="1:42" x14ac:dyDescent="0.25">
      <c r="A4688">
        <v>201911</v>
      </c>
      <c r="B4688" t="str">
        <f t="shared" si="1022"/>
        <v>2019-II</v>
      </c>
      <c r="C4688" t="s">
        <v>4757</v>
      </c>
      <c r="D4688" t="s">
        <v>4757</v>
      </c>
      <c r="E4688">
        <v>30904694</v>
      </c>
      <c r="F4688" t="s">
        <v>29</v>
      </c>
      <c r="G4688">
        <v>0</v>
      </c>
      <c r="H4688">
        <v>0</v>
      </c>
      <c r="I4688">
        <v>0</v>
      </c>
      <c r="J4688">
        <f t="shared" si="1023"/>
        <v>0</v>
      </c>
      <c r="K4688" t="str">
        <f t="shared" si="1024"/>
        <v>Modelamiento</v>
      </c>
      <c r="L4688">
        <f t="shared" si="1025"/>
        <v>1</v>
      </c>
      <c r="M4688">
        <v>38</v>
      </c>
      <c r="N4688" t="str">
        <f t="shared" si="1026"/>
        <v>&lt;=40</v>
      </c>
      <c r="O4688" t="s">
        <v>56</v>
      </c>
      <c r="P4688" t="s">
        <v>31</v>
      </c>
      <c r="Q4688">
        <v>39123</v>
      </c>
      <c r="R4688">
        <v>0</v>
      </c>
      <c r="S4688" t="str">
        <f t="shared" si="1027"/>
        <v>=0</v>
      </c>
      <c r="T4688">
        <v>1172</v>
      </c>
      <c r="U4688" t="str">
        <f t="shared" si="1028"/>
        <v>&lt;=1200</v>
      </c>
      <c r="V4688" t="s">
        <v>589</v>
      </c>
      <c r="W4688">
        <v>35303</v>
      </c>
      <c r="X4688" s="12">
        <f t="shared" si="1029"/>
        <v>0</v>
      </c>
      <c r="Y4688" t="str">
        <f t="shared" si="1030"/>
        <v>=0</v>
      </c>
      <c r="Z4688" t="s">
        <v>32</v>
      </c>
      <c r="AA4688">
        <v>1</v>
      </c>
      <c r="AB4688">
        <v>73633.78</v>
      </c>
      <c r="AC4688" t="str">
        <f t="shared" si="1031"/>
        <v>&gt;5000</v>
      </c>
      <c r="AD4688">
        <v>173</v>
      </c>
      <c r="AE4688" t="str">
        <f t="shared" si="1032"/>
        <v>&gt;120</v>
      </c>
      <c r="AF4688">
        <v>17893.09</v>
      </c>
      <c r="AG4688" t="str">
        <f t="shared" si="1033"/>
        <v>&gt;5000</v>
      </c>
      <c r="AH4688">
        <v>17330.64</v>
      </c>
      <c r="AI4688" t="str">
        <f t="shared" si="1034"/>
        <v>&gt;5000</v>
      </c>
      <c r="AJ4688">
        <v>1</v>
      </c>
      <c r="AK4688" t="str">
        <f t="shared" si="1035"/>
        <v>&gt;0.9</v>
      </c>
      <c r="AL4688">
        <v>12</v>
      </c>
      <c r="AM4688">
        <v>6</v>
      </c>
      <c r="AN4688">
        <v>0</v>
      </c>
      <c r="AO4688">
        <v>7</v>
      </c>
      <c r="AP4688" t="s">
        <v>32</v>
      </c>
    </row>
    <row r="4689" spans="1:42" x14ac:dyDescent="0.25">
      <c r="A4689">
        <v>201911</v>
      </c>
      <c r="B4689" t="str">
        <f t="shared" si="1022"/>
        <v>2019-II</v>
      </c>
      <c r="C4689" t="s">
        <v>4758</v>
      </c>
      <c r="D4689" t="s">
        <v>4758</v>
      </c>
      <c r="E4689">
        <v>30900347</v>
      </c>
      <c r="F4689" t="s">
        <v>29</v>
      </c>
      <c r="G4689">
        <v>1</v>
      </c>
      <c r="H4689">
        <v>0</v>
      </c>
      <c r="I4689">
        <v>0</v>
      </c>
      <c r="J4689">
        <f t="shared" si="1023"/>
        <v>0</v>
      </c>
      <c r="K4689" t="str">
        <f t="shared" si="1024"/>
        <v>Modelamiento</v>
      </c>
      <c r="L4689">
        <f t="shared" si="1025"/>
        <v>1</v>
      </c>
      <c r="M4689">
        <v>63</v>
      </c>
      <c r="N4689" t="str">
        <f t="shared" si="1026"/>
        <v>&gt;60</v>
      </c>
      <c r="O4689" t="s">
        <v>56</v>
      </c>
      <c r="P4689" t="s">
        <v>35</v>
      </c>
      <c r="Q4689">
        <v>42090</v>
      </c>
      <c r="R4689">
        <v>2000</v>
      </c>
      <c r="S4689" t="str">
        <f t="shared" si="1027"/>
        <v>&lt;=2000</v>
      </c>
      <c r="T4689">
        <v>1366</v>
      </c>
      <c r="U4689" t="str">
        <f t="shared" si="1028"/>
        <v>&lt;=1400</v>
      </c>
      <c r="V4689" t="s">
        <v>597</v>
      </c>
      <c r="W4689">
        <v>40270</v>
      </c>
      <c r="X4689" s="12">
        <f t="shared" si="1029"/>
        <v>4.9664762850757389E-2</v>
      </c>
      <c r="Y4689" t="str">
        <f t="shared" si="1030"/>
        <v>&lt;=0.05</v>
      </c>
      <c r="Z4689" t="s">
        <v>32</v>
      </c>
      <c r="AA4689">
        <v>9</v>
      </c>
      <c r="AB4689" t="s">
        <v>32</v>
      </c>
      <c r="AC4689" t="str">
        <f t="shared" si="1031"/>
        <v/>
      </c>
      <c r="AD4689" t="s">
        <v>32</v>
      </c>
      <c r="AE4689" t="str">
        <f t="shared" si="1032"/>
        <v/>
      </c>
      <c r="AF4689" t="s">
        <v>32</v>
      </c>
      <c r="AG4689" t="str">
        <f t="shared" si="1033"/>
        <v/>
      </c>
      <c r="AH4689" t="s">
        <v>32</v>
      </c>
      <c r="AI4689" t="str">
        <f t="shared" si="1034"/>
        <v/>
      </c>
      <c r="AJ4689" t="s">
        <v>32</v>
      </c>
      <c r="AK4689" t="str">
        <f t="shared" si="1035"/>
        <v/>
      </c>
      <c r="AL4689">
        <v>0</v>
      </c>
      <c r="AM4689">
        <v>0</v>
      </c>
      <c r="AN4689">
        <v>0</v>
      </c>
      <c r="AO4689" t="s">
        <v>32</v>
      </c>
      <c r="AP4689" t="s">
        <v>32</v>
      </c>
    </row>
    <row r="4690" spans="1:42" x14ac:dyDescent="0.25">
      <c r="A4690">
        <v>201911</v>
      </c>
      <c r="B4690" t="str">
        <f t="shared" si="1022"/>
        <v>2019-II</v>
      </c>
      <c r="C4690" t="s">
        <v>4759</v>
      </c>
      <c r="D4690" t="s">
        <v>4759</v>
      </c>
      <c r="E4690">
        <v>30903395</v>
      </c>
      <c r="F4690" t="s">
        <v>29</v>
      </c>
      <c r="G4690">
        <v>0</v>
      </c>
      <c r="H4690">
        <v>0</v>
      </c>
      <c r="I4690">
        <v>0</v>
      </c>
      <c r="J4690">
        <f t="shared" si="1023"/>
        <v>0</v>
      </c>
      <c r="K4690" t="str">
        <f t="shared" si="1024"/>
        <v>Modelamiento</v>
      </c>
      <c r="L4690">
        <f t="shared" si="1025"/>
        <v>1</v>
      </c>
      <c r="M4690">
        <v>33</v>
      </c>
      <c r="N4690" t="str">
        <f t="shared" si="1026"/>
        <v>&lt;=35</v>
      </c>
      <c r="O4690" t="s">
        <v>56</v>
      </c>
      <c r="P4690" t="s">
        <v>39</v>
      </c>
      <c r="Q4690">
        <v>44355</v>
      </c>
      <c r="R4690">
        <v>2473</v>
      </c>
      <c r="S4690" t="str">
        <f t="shared" si="1027"/>
        <v>&lt;=2500</v>
      </c>
      <c r="T4690">
        <v>1365</v>
      </c>
      <c r="U4690" t="str">
        <f t="shared" si="1028"/>
        <v>&lt;=1400</v>
      </c>
      <c r="V4690" t="s">
        <v>589</v>
      </c>
      <c r="W4690">
        <v>43758</v>
      </c>
      <c r="X4690" s="12">
        <f t="shared" si="1029"/>
        <v>5.6515380044791806E-2</v>
      </c>
      <c r="Y4690" t="str">
        <f t="shared" si="1030"/>
        <v>&lt;=0.06</v>
      </c>
      <c r="Z4690" t="s">
        <v>32</v>
      </c>
      <c r="AA4690">
        <v>9</v>
      </c>
      <c r="AB4690" t="s">
        <v>32</v>
      </c>
      <c r="AC4690" t="str">
        <f t="shared" si="1031"/>
        <v/>
      </c>
      <c r="AD4690" t="s">
        <v>32</v>
      </c>
      <c r="AE4690" t="str">
        <f t="shared" si="1032"/>
        <v/>
      </c>
      <c r="AF4690" t="s">
        <v>32</v>
      </c>
      <c r="AG4690" t="str">
        <f t="shared" si="1033"/>
        <v/>
      </c>
      <c r="AH4690" t="s">
        <v>32</v>
      </c>
      <c r="AI4690" t="str">
        <f t="shared" si="1034"/>
        <v/>
      </c>
      <c r="AJ4690" t="s">
        <v>32</v>
      </c>
      <c r="AK4690" t="str">
        <f t="shared" si="1035"/>
        <v/>
      </c>
      <c r="AL4690">
        <v>0</v>
      </c>
      <c r="AM4690">
        <v>0</v>
      </c>
      <c r="AN4690">
        <v>0</v>
      </c>
      <c r="AO4690" t="s">
        <v>32</v>
      </c>
      <c r="AP4690" t="s">
        <v>32</v>
      </c>
    </row>
    <row r="4691" spans="1:42" x14ac:dyDescent="0.25">
      <c r="A4691">
        <v>201911</v>
      </c>
      <c r="B4691" t="str">
        <f t="shared" si="1022"/>
        <v>2019-II</v>
      </c>
      <c r="C4691" t="s">
        <v>4760</v>
      </c>
      <c r="D4691" t="s">
        <v>4760</v>
      </c>
      <c r="E4691">
        <v>30903485</v>
      </c>
      <c r="F4691" t="s">
        <v>29</v>
      </c>
      <c r="G4691">
        <v>0</v>
      </c>
      <c r="H4691">
        <v>0</v>
      </c>
      <c r="I4691">
        <v>0</v>
      </c>
      <c r="J4691">
        <f t="shared" si="1023"/>
        <v>0</v>
      </c>
      <c r="K4691" t="str">
        <f t="shared" si="1024"/>
        <v>Modelamiento</v>
      </c>
      <c r="L4691">
        <f t="shared" si="1025"/>
        <v>1</v>
      </c>
      <c r="M4691">
        <v>26</v>
      </c>
      <c r="N4691" t="str">
        <f t="shared" si="1026"/>
        <v>&lt;=30</v>
      </c>
      <c r="O4691" t="s">
        <v>56</v>
      </c>
      <c r="P4691" t="s">
        <v>31</v>
      </c>
      <c r="Q4691">
        <v>36268</v>
      </c>
      <c r="R4691">
        <v>550</v>
      </c>
      <c r="S4691" t="str">
        <f t="shared" si="1027"/>
        <v>&lt;=1000</v>
      </c>
      <c r="T4691">
        <v>1240</v>
      </c>
      <c r="U4691" t="str">
        <f t="shared" si="1028"/>
        <v>&lt;=1300</v>
      </c>
      <c r="V4691" t="s">
        <v>589</v>
      </c>
      <c r="W4691">
        <v>33748</v>
      </c>
      <c r="X4691" s="12">
        <f t="shared" si="1029"/>
        <v>1.6297262059973925E-2</v>
      </c>
      <c r="Y4691" t="str">
        <f t="shared" si="1030"/>
        <v>&lt;=0.02</v>
      </c>
      <c r="Z4691" t="s">
        <v>32</v>
      </c>
      <c r="AA4691">
        <v>4</v>
      </c>
      <c r="AB4691">
        <v>939.74</v>
      </c>
      <c r="AC4691" t="str">
        <f t="shared" si="1031"/>
        <v>&lt;=1000</v>
      </c>
      <c r="AD4691">
        <v>1969</v>
      </c>
      <c r="AE4691" t="str">
        <f t="shared" si="1032"/>
        <v>&gt;120</v>
      </c>
      <c r="AF4691">
        <v>939.74</v>
      </c>
      <c r="AG4691" t="str">
        <f t="shared" si="1033"/>
        <v>&lt;=1000</v>
      </c>
      <c r="AH4691" t="s">
        <v>32</v>
      </c>
      <c r="AI4691" t="str">
        <f t="shared" si="1034"/>
        <v/>
      </c>
      <c r="AJ4691" t="s">
        <v>32</v>
      </c>
      <c r="AK4691" t="str">
        <f t="shared" si="1035"/>
        <v/>
      </c>
      <c r="AL4691">
        <v>12</v>
      </c>
      <c r="AM4691">
        <v>0</v>
      </c>
      <c r="AN4691">
        <v>12</v>
      </c>
      <c r="AO4691" t="s">
        <v>32</v>
      </c>
      <c r="AP4691">
        <v>1</v>
      </c>
    </row>
    <row r="4692" spans="1:42" x14ac:dyDescent="0.25">
      <c r="A4692">
        <v>201911</v>
      </c>
      <c r="B4692" t="str">
        <f t="shared" si="1022"/>
        <v>2019-II</v>
      </c>
      <c r="C4692" t="s">
        <v>4761</v>
      </c>
      <c r="D4692" t="s">
        <v>4761</v>
      </c>
      <c r="E4692">
        <v>30882878</v>
      </c>
      <c r="F4692" t="s">
        <v>29</v>
      </c>
      <c r="G4692">
        <v>0</v>
      </c>
      <c r="H4692">
        <v>0</v>
      </c>
      <c r="I4692">
        <v>0</v>
      </c>
      <c r="J4692">
        <f t="shared" si="1023"/>
        <v>0</v>
      </c>
      <c r="K4692" t="str">
        <f t="shared" si="1024"/>
        <v>Modelamiento</v>
      </c>
      <c r="L4692">
        <f t="shared" si="1025"/>
        <v>1</v>
      </c>
      <c r="M4692">
        <v>35</v>
      </c>
      <c r="N4692" t="str">
        <f t="shared" si="1026"/>
        <v>&lt;=35</v>
      </c>
      <c r="O4692" t="s">
        <v>72</v>
      </c>
      <c r="P4692" t="s">
        <v>39</v>
      </c>
      <c r="Q4692">
        <v>34341</v>
      </c>
      <c r="R4692">
        <v>500</v>
      </c>
      <c r="S4692" t="str">
        <f t="shared" si="1027"/>
        <v>&lt;=500</v>
      </c>
      <c r="T4692">
        <v>1035</v>
      </c>
      <c r="U4692" t="str">
        <f t="shared" si="1028"/>
        <v>&lt;=1100</v>
      </c>
      <c r="V4692" t="s">
        <v>601</v>
      </c>
      <c r="W4692">
        <v>31771</v>
      </c>
      <c r="X4692" s="12">
        <f t="shared" si="1029"/>
        <v>1.5737622360013848E-2</v>
      </c>
      <c r="Y4692" t="str">
        <f t="shared" si="1030"/>
        <v>&lt;=0.02</v>
      </c>
      <c r="Z4692" t="s">
        <v>32</v>
      </c>
      <c r="AA4692">
        <v>4</v>
      </c>
      <c r="AB4692">
        <v>604.96</v>
      </c>
      <c r="AC4692" t="str">
        <f t="shared" si="1031"/>
        <v>&lt;=1000</v>
      </c>
      <c r="AD4692">
        <v>0</v>
      </c>
      <c r="AE4692" t="str">
        <f t="shared" si="1032"/>
        <v>=0</v>
      </c>
      <c r="AF4692">
        <v>0</v>
      </c>
      <c r="AG4692" t="str">
        <f t="shared" si="1033"/>
        <v>&lt;=500</v>
      </c>
      <c r="AH4692" t="s">
        <v>32</v>
      </c>
      <c r="AI4692" t="str">
        <f t="shared" si="1034"/>
        <v/>
      </c>
      <c r="AJ4692" t="s">
        <v>32</v>
      </c>
      <c r="AK4692" t="str">
        <f t="shared" si="1035"/>
        <v/>
      </c>
      <c r="AL4692">
        <v>2</v>
      </c>
      <c r="AM4692">
        <v>0</v>
      </c>
      <c r="AN4692">
        <v>2</v>
      </c>
      <c r="AO4692" t="s">
        <v>32</v>
      </c>
      <c r="AP4692">
        <v>11</v>
      </c>
    </row>
    <row r="4693" spans="1:42" x14ac:dyDescent="0.25">
      <c r="A4693">
        <v>201911</v>
      </c>
      <c r="B4693" t="str">
        <f t="shared" si="1022"/>
        <v>2019-II</v>
      </c>
      <c r="C4693" t="s">
        <v>4762</v>
      </c>
      <c r="D4693" t="s">
        <v>4762</v>
      </c>
      <c r="E4693">
        <v>30903011</v>
      </c>
      <c r="F4693" t="s">
        <v>29</v>
      </c>
      <c r="G4693">
        <v>0</v>
      </c>
      <c r="H4693">
        <v>0</v>
      </c>
      <c r="I4693">
        <v>0</v>
      </c>
      <c r="J4693">
        <f t="shared" si="1023"/>
        <v>0</v>
      </c>
      <c r="K4693" t="str">
        <f t="shared" si="1024"/>
        <v>Modelamiento</v>
      </c>
      <c r="L4693">
        <f t="shared" si="1025"/>
        <v>1</v>
      </c>
      <c r="M4693">
        <v>61</v>
      </c>
      <c r="N4693" t="str">
        <f t="shared" si="1026"/>
        <v>&gt;60</v>
      </c>
      <c r="O4693" t="s">
        <v>72</v>
      </c>
      <c r="P4693" t="s">
        <v>39</v>
      </c>
      <c r="Q4693">
        <v>46328</v>
      </c>
      <c r="R4693">
        <v>500</v>
      </c>
      <c r="S4693" t="str">
        <f t="shared" si="1027"/>
        <v>&lt;=500</v>
      </c>
      <c r="T4693">
        <v>1397</v>
      </c>
      <c r="U4693" t="str">
        <f t="shared" si="1028"/>
        <v>&lt;=1400</v>
      </c>
      <c r="V4693" t="s">
        <v>587</v>
      </c>
      <c r="W4693">
        <v>43758</v>
      </c>
      <c r="X4693" s="12">
        <f t="shared" si="1029"/>
        <v>1.1426482014717309E-2</v>
      </c>
      <c r="Y4693" t="str">
        <f t="shared" si="1030"/>
        <v>&lt;=0.02</v>
      </c>
      <c r="Z4693" t="s">
        <v>32</v>
      </c>
      <c r="AA4693">
        <v>4</v>
      </c>
      <c r="AB4693">
        <v>7086.85</v>
      </c>
      <c r="AC4693" t="str">
        <f t="shared" si="1031"/>
        <v>&gt;5000</v>
      </c>
      <c r="AD4693">
        <v>4407</v>
      </c>
      <c r="AE4693" t="str">
        <f t="shared" si="1032"/>
        <v>&gt;120</v>
      </c>
      <c r="AF4693">
        <v>355.39</v>
      </c>
      <c r="AG4693" t="str">
        <f t="shared" si="1033"/>
        <v>&lt;=500</v>
      </c>
      <c r="AH4693" t="s">
        <v>32</v>
      </c>
      <c r="AI4693" t="str">
        <f t="shared" si="1034"/>
        <v/>
      </c>
      <c r="AJ4693" t="s">
        <v>32</v>
      </c>
      <c r="AK4693" t="str">
        <f t="shared" si="1035"/>
        <v/>
      </c>
      <c r="AL4693">
        <v>10</v>
      </c>
      <c r="AM4693">
        <v>8</v>
      </c>
      <c r="AN4693">
        <v>2</v>
      </c>
      <c r="AO4693">
        <v>1</v>
      </c>
      <c r="AP4693">
        <v>11</v>
      </c>
    </row>
    <row r="4694" spans="1:42" x14ac:dyDescent="0.25">
      <c r="A4694">
        <v>201911</v>
      </c>
      <c r="B4694" t="str">
        <f t="shared" si="1022"/>
        <v>2019-II</v>
      </c>
      <c r="C4694" t="s">
        <v>4763</v>
      </c>
      <c r="D4694" t="s">
        <v>4763</v>
      </c>
      <c r="E4694">
        <v>30906293</v>
      </c>
      <c r="F4694" t="s">
        <v>29</v>
      </c>
      <c r="G4694">
        <v>0</v>
      </c>
      <c r="H4694">
        <v>0</v>
      </c>
      <c r="I4694">
        <v>0</v>
      </c>
      <c r="J4694">
        <f t="shared" si="1023"/>
        <v>0</v>
      </c>
      <c r="K4694" t="str">
        <f t="shared" si="1024"/>
        <v>Modelamiento</v>
      </c>
      <c r="L4694">
        <f t="shared" si="1025"/>
        <v>1</v>
      </c>
      <c r="M4694">
        <v>28</v>
      </c>
      <c r="N4694" t="str">
        <f t="shared" si="1026"/>
        <v>&lt;=30</v>
      </c>
      <c r="O4694" t="s">
        <v>72</v>
      </c>
      <c r="P4694" t="s">
        <v>39</v>
      </c>
      <c r="Q4694">
        <v>32176</v>
      </c>
      <c r="R4694">
        <v>1300</v>
      </c>
      <c r="S4694" t="str">
        <f t="shared" si="1027"/>
        <v>&lt;=1500</v>
      </c>
      <c r="T4694">
        <v>1036</v>
      </c>
      <c r="U4694" t="str">
        <f t="shared" si="1028"/>
        <v>&lt;=1100</v>
      </c>
      <c r="V4694" t="s">
        <v>589</v>
      </c>
      <c r="W4694">
        <v>29656</v>
      </c>
      <c r="X4694" s="12">
        <f t="shared" si="1029"/>
        <v>4.383598597248449E-2</v>
      </c>
      <c r="Y4694" t="str">
        <f t="shared" si="1030"/>
        <v>&lt;=0.05</v>
      </c>
      <c r="Z4694" t="s">
        <v>32</v>
      </c>
      <c r="AA4694">
        <v>0</v>
      </c>
      <c r="AB4694">
        <v>1885.62</v>
      </c>
      <c r="AC4694" t="str">
        <f t="shared" si="1031"/>
        <v>&lt;=2000</v>
      </c>
      <c r="AD4694">
        <v>0</v>
      </c>
      <c r="AE4694" t="str">
        <f t="shared" si="1032"/>
        <v>=0</v>
      </c>
      <c r="AF4694">
        <v>0</v>
      </c>
      <c r="AG4694" t="str">
        <f t="shared" si="1033"/>
        <v>&lt;=500</v>
      </c>
      <c r="AH4694">
        <v>900</v>
      </c>
      <c r="AI4694" t="str">
        <f t="shared" si="1034"/>
        <v>&lt;=1000</v>
      </c>
      <c r="AJ4694">
        <v>0.97360000000000002</v>
      </c>
      <c r="AK4694" t="str">
        <f t="shared" si="1035"/>
        <v>&gt;0.9</v>
      </c>
      <c r="AL4694">
        <v>5</v>
      </c>
      <c r="AM4694">
        <v>5</v>
      </c>
      <c r="AN4694">
        <v>0</v>
      </c>
      <c r="AO4694">
        <v>1</v>
      </c>
      <c r="AP4694" t="s">
        <v>32</v>
      </c>
    </row>
    <row r="4695" spans="1:42" x14ac:dyDescent="0.25">
      <c r="A4695">
        <v>201911</v>
      </c>
      <c r="B4695" t="str">
        <f t="shared" si="1022"/>
        <v>2019-II</v>
      </c>
      <c r="C4695" t="s">
        <v>4764</v>
      </c>
      <c r="D4695" t="s">
        <v>4764</v>
      </c>
      <c r="E4695">
        <v>30901863</v>
      </c>
      <c r="F4695" t="s">
        <v>29</v>
      </c>
      <c r="G4695">
        <v>0</v>
      </c>
      <c r="H4695">
        <v>0</v>
      </c>
      <c r="I4695">
        <v>0</v>
      </c>
      <c r="J4695">
        <f t="shared" si="1023"/>
        <v>0</v>
      </c>
      <c r="K4695" t="str">
        <f t="shared" si="1024"/>
        <v>Modelamiento</v>
      </c>
      <c r="L4695">
        <f t="shared" si="1025"/>
        <v>1</v>
      </c>
      <c r="M4695">
        <v>30</v>
      </c>
      <c r="N4695" t="str">
        <f t="shared" si="1026"/>
        <v>&lt;=30</v>
      </c>
      <c r="O4695" t="s">
        <v>56</v>
      </c>
      <c r="P4695" t="s">
        <v>39</v>
      </c>
      <c r="Q4695">
        <v>37561</v>
      </c>
      <c r="R4695">
        <v>1649</v>
      </c>
      <c r="S4695" t="str">
        <f t="shared" si="1027"/>
        <v>&lt;=2000</v>
      </c>
      <c r="T4695">
        <v>1141</v>
      </c>
      <c r="U4695" t="str">
        <f t="shared" si="1028"/>
        <v>&lt;=1200</v>
      </c>
      <c r="V4695" t="s">
        <v>597</v>
      </c>
      <c r="W4695">
        <v>35390</v>
      </c>
      <c r="X4695" s="12">
        <f t="shared" si="1029"/>
        <v>4.6595083356880472E-2</v>
      </c>
      <c r="Y4695" t="str">
        <f t="shared" si="1030"/>
        <v>&lt;=0.05</v>
      </c>
      <c r="Z4695" t="s">
        <v>32</v>
      </c>
      <c r="AA4695">
        <v>9</v>
      </c>
      <c r="AB4695" t="s">
        <v>32</v>
      </c>
      <c r="AC4695" t="str">
        <f t="shared" si="1031"/>
        <v/>
      </c>
      <c r="AD4695" t="s">
        <v>32</v>
      </c>
      <c r="AE4695" t="str">
        <f t="shared" si="1032"/>
        <v/>
      </c>
      <c r="AF4695" t="s">
        <v>32</v>
      </c>
      <c r="AG4695" t="str">
        <f t="shared" si="1033"/>
        <v/>
      </c>
      <c r="AH4695" t="s">
        <v>32</v>
      </c>
      <c r="AI4695" t="str">
        <f t="shared" si="1034"/>
        <v/>
      </c>
      <c r="AJ4695" t="s">
        <v>32</v>
      </c>
      <c r="AK4695" t="str">
        <f t="shared" si="1035"/>
        <v/>
      </c>
      <c r="AL4695">
        <v>0</v>
      </c>
      <c r="AM4695">
        <v>0</v>
      </c>
      <c r="AN4695">
        <v>0</v>
      </c>
      <c r="AO4695" t="s">
        <v>32</v>
      </c>
      <c r="AP4695" t="s">
        <v>32</v>
      </c>
    </row>
    <row r="4696" spans="1:42" x14ac:dyDescent="0.25">
      <c r="A4696">
        <v>201911</v>
      </c>
      <c r="B4696" t="str">
        <f t="shared" si="1022"/>
        <v>2019-II</v>
      </c>
      <c r="C4696" t="s">
        <v>4765</v>
      </c>
      <c r="D4696" t="s">
        <v>4765</v>
      </c>
      <c r="E4696">
        <v>30911443</v>
      </c>
      <c r="F4696" t="s">
        <v>29</v>
      </c>
      <c r="G4696">
        <v>1</v>
      </c>
      <c r="H4696">
        <v>0</v>
      </c>
      <c r="I4696">
        <v>0</v>
      </c>
      <c r="J4696">
        <f t="shared" si="1023"/>
        <v>0</v>
      </c>
      <c r="K4696" t="str">
        <f t="shared" si="1024"/>
        <v>Modelamiento</v>
      </c>
      <c r="L4696">
        <f t="shared" si="1025"/>
        <v>1</v>
      </c>
      <c r="M4696">
        <v>24</v>
      </c>
      <c r="N4696" t="str">
        <f t="shared" si="1026"/>
        <v>&lt;=25</v>
      </c>
      <c r="O4696" t="s">
        <v>56</v>
      </c>
      <c r="P4696" t="s">
        <v>39</v>
      </c>
      <c r="Q4696">
        <v>46221</v>
      </c>
      <c r="R4696">
        <v>500</v>
      </c>
      <c r="S4696" t="str">
        <f t="shared" si="1027"/>
        <v>&lt;=500</v>
      </c>
      <c r="T4696">
        <v>1405</v>
      </c>
      <c r="U4696" t="str">
        <f t="shared" si="1028"/>
        <v>&lt;=1500</v>
      </c>
      <c r="V4696" t="s">
        <v>589</v>
      </c>
      <c r="W4696">
        <v>42901</v>
      </c>
      <c r="X4696" s="12">
        <f t="shared" si="1029"/>
        <v>1.1654739982750986E-2</v>
      </c>
      <c r="Y4696" t="str">
        <f t="shared" si="1030"/>
        <v>&lt;=0.02</v>
      </c>
      <c r="Z4696" t="s">
        <v>32</v>
      </c>
      <c r="AA4696">
        <v>9</v>
      </c>
      <c r="AB4696" t="s">
        <v>32</v>
      </c>
      <c r="AC4696" t="str">
        <f t="shared" si="1031"/>
        <v/>
      </c>
      <c r="AD4696" t="s">
        <v>32</v>
      </c>
      <c r="AE4696" t="str">
        <f t="shared" si="1032"/>
        <v/>
      </c>
      <c r="AF4696" t="s">
        <v>32</v>
      </c>
      <c r="AG4696" t="str">
        <f t="shared" si="1033"/>
        <v/>
      </c>
      <c r="AH4696" t="s">
        <v>32</v>
      </c>
      <c r="AI4696" t="str">
        <f t="shared" si="1034"/>
        <v/>
      </c>
      <c r="AJ4696" t="s">
        <v>32</v>
      </c>
      <c r="AK4696" t="str">
        <f t="shared" si="1035"/>
        <v/>
      </c>
      <c r="AL4696">
        <v>0</v>
      </c>
      <c r="AM4696">
        <v>0</v>
      </c>
      <c r="AN4696">
        <v>0</v>
      </c>
      <c r="AO4696" t="s">
        <v>32</v>
      </c>
      <c r="AP4696" t="s">
        <v>32</v>
      </c>
    </row>
    <row r="4697" spans="1:42" x14ac:dyDescent="0.25">
      <c r="A4697">
        <v>201911</v>
      </c>
      <c r="B4697" t="str">
        <f t="shared" si="1022"/>
        <v>2019-II</v>
      </c>
      <c r="C4697" t="s">
        <v>4766</v>
      </c>
      <c r="D4697" t="s">
        <v>4766</v>
      </c>
      <c r="E4697">
        <v>30914511</v>
      </c>
      <c r="F4697" t="s">
        <v>29</v>
      </c>
      <c r="G4697">
        <v>0</v>
      </c>
      <c r="H4697">
        <v>0</v>
      </c>
      <c r="I4697">
        <v>0</v>
      </c>
      <c r="J4697">
        <f t="shared" si="1023"/>
        <v>0</v>
      </c>
      <c r="K4697" t="str">
        <f t="shared" si="1024"/>
        <v>Modelamiento</v>
      </c>
      <c r="L4697">
        <f t="shared" si="1025"/>
        <v>1</v>
      </c>
      <c r="M4697">
        <v>50</v>
      </c>
      <c r="N4697" t="str">
        <f t="shared" si="1026"/>
        <v>&lt;=50</v>
      </c>
      <c r="O4697" t="s">
        <v>56</v>
      </c>
      <c r="P4697" t="s">
        <v>39</v>
      </c>
      <c r="Q4697">
        <v>28509</v>
      </c>
      <c r="R4697">
        <v>500</v>
      </c>
      <c r="S4697" t="str">
        <f t="shared" si="1027"/>
        <v>&lt;=500</v>
      </c>
      <c r="T4697">
        <v>864</v>
      </c>
      <c r="U4697" t="str">
        <f t="shared" si="1028"/>
        <v>&lt;=1000</v>
      </c>
      <c r="V4697" t="s">
        <v>614</v>
      </c>
      <c r="W4697">
        <v>25939</v>
      </c>
      <c r="X4697" s="12">
        <f t="shared" si="1029"/>
        <v>1.9275993677474075E-2</v>
      </c>
      <c r="Y4697" t="str">
        <f t="shared" si="1030"/>
        <v>&lt;=0.02</v>
      </c>
      <c r="Z4697" t="s">
        <v>32</v>
      </c>
      <c r="AA4697">
        <v>4</v>
      </c>
      <c r="AB4697">
        <v>1121.93</v>
      </c>
      <c r="AC4697" t="str">
        <f t="shared" si="1031"/>
        <v>&lt;=2000</v>
      </c>
      <c r="AD4697">
        <v>2763</v>
      </c>
      <c r="AE4697" t="str">
        <f t="shared" si="1032"/>
        <v>&gt;120</v>
      </c>
      <c r="AF4697">
        <v>1121.93</v>
      </c>
      <c r="AG4697" t="str">
        <f t="shared" si="1033"/>
        <v>&lt;=2000</v>
      </c>
      <c r="AH4697" t="s">
        <v>32</v>
      </c>
      <c r="AI4697" t="str">
        <f t="shared" si="1034"/>
        <v/>
      </c>
      <c r="AJ4697" t="s">
        <v>32</v>
      </c>
      <c r="AK4697" t="str">
        <f t="shared" si="1035"/>
        <v/>
      </c>
      <c r="AL4697">
        <v>12</v>
      </c>
      <c r="AM4697">
        <v>0</v>
      </c>
      <c r="AN4697">
        <v>12</v>
      </c>
      <c r="AO4697" t="s">
        <v>32</v>
      </c>
      <c r="AP4697">
        <v>1</v>
      </c>
    </row>
    <row r="4698" spans="1:42" x14ac:dyDescent="0.25">
      <c r="A4698">
        <v>201911</v>
      </c>
      <c r="B4698" t="str">
        <f t="shared" si="1022"/>
        <v>2019-II</v>
      </c>
      <c r="C4698" t="s">
        <v>4767</v>
      </c>
      <c r="D4698" t="s">
        <v>4767</v>
      </c>
      <c r="E4698">
        <v>30914206</v>
      </c>
      <c r="F4698" t="s">
        <v>29</v>
      </c>
      <c r="G4698">
        <v>0</v>
      </c>
      <c r="H4698">
        <v>0</v>
      </c>
      <c r="I4698">
        <v>0</v>
      </c>
      <c r="J4698">
        <f t="shared" si="1023"/>
        <v>0</v>
      </c>
      <c r="K4698" t="str">
        <f t="shared" si="1024"/>
        <v>Modelamiento</v>
      </c>
      <c r="L4698">
        <f t="shared" si="1025"/>
        <v>1</v>
      </c>
      <c r="M4698">
        <v>37</v>
      </c>
      <c r="N4698" t="str">
        <f t="shared" si="1026"/>
        <v>&lt;=40</v>
      </c>
      <c r="O4698" t="s">
        <v>56</v>
      </c>
      <c r="P4698" t="s">
        <v>39</v>
      </c>
      <c r="Q4698">
        <v>36285</v>
      </c>
      <c r="R4698">
        <v>500</v>
      </c>
      <c r="S4698" t="str">
        <f t="shared" si="1027"/>
        <v>&lt;=500</v>
      </c>
      <c r="T4698">
        <v>1102</v>
      </c>
      <c r="U4698" t="str">
        <f t="shared" si="1028"/>
        <v>&lt;=1200</v>
      </c>
      <c r="V4698" t="s">
        <v>585</v>
      </c>
      <c r="W4698">
        <v>33715</v>
      </c>
      <c r="X4698" s="12">
        <f t="shared" si="1029"/>
        <v>1.483019427554501E-2</v>
      </c>
      <c r="Y4698" t="str">
        <f t="shared" si="1030"/>
        <v>&lt;=0.02</v>
      </c>
      <c r="Z4698" t="s">
        <v>32</v>
      </c>
      <c r="AA4698">
        <v>1</v>
      </c>
      <c r="AB4698">
        <v>1493.17</v>
      </c>
      <c r="AC4698" t="str">
        <f t="shared" si="1031"/>
        <v>&lt;=2000</v>
      </c>
      <c r="AD4698">
        <v>15</v>
      </c>
      <c r="AE4698" t="str">
        <f t="shared" si="1032"/>
        <v>&lt;=30</v>
      </c>
      <c r="AF4698">
        <v>0</v>
      </c>
      <c r="AG4698" t="str">
        <f t="shared" si="1033"/>
        <v>&lt;=500</v>
      </c>
      <c r="AH4698" t="s">
        <v>32</v>
      </c>
      <c r="AI4698" t="str">
        <f t="shared" si="1034"/>
        <v/>
      </c>
      <c r="AJ4698" t="s">
        <v>32</v>
      </c>
      <c r="AK4698" t="str">
        <f t="shared" si="1035"/>
        <v/>
      </c>
      <c r="AL4698">
        <v>12</v>
      </c>
      <c r="AM4698">
        <v>10</v>
      </c>
      <c r="AN4698">
        <v>0</v>
      </c>
      <c r="AO4698">
        <v>1</v>
      </c>
      <c r="AP4698" t="s">
        <v>32</v>
      </c>
    </row>
    <row r="4699" spans="1:42" x14ac:dyDescent="0.25">
      <c r="A4699">
        <v>201911</v>
      </c>
      <c r="B4699" t="str">
        <f t="shared" si="1022"/>
        <v>2019-II</v>
      </c>
      <c r="C4699" t="s">
        <v>4768</v>
      </c>
      <c r="D4699" t="s">
        <v>4768</v>
      </c>
      <c r="E4699">
        <v>30909421</v>
      </c>
      <c r="F4699" t="s">
        <v>29</v>
      </c>
      <c r="G4699">
        <v>1</v>
      </c>
      <c r="H4699">
        <v>0</v>
      </c>
      <c r="I4699">
        <v>0</v>
      </c>
      <c r="J4699">
        <f t="shared" si="1023"/>
        <v>0</v>
      </c>
      <c r="K4699" t="str">
        <f t="shared" si="1024"/>
        <v>Modelamiento</v>
      </c>
      <c r="L4699">
        <f t="shared" si="1025"/>
        <v>1</v>
      </c>
      <c r="M4699">
        <v>23</v>
      </c>
      <c r="N4699" t="str">
        <f t="shared" si="1026"/>
        <v>&lt;=25</v>
      </c>
      <c r="O4699" t="s">
        <v>56</v>
      </c>
      <c r="P4699" t="s">
        <v>31</v>
      </c>
      <c r="Q4699">
        <v>36504</v>
      </c>
      <c r="R4699">
        <v>1031</v>
      </c>
      <c r="S4699" t="str">
        <f t="shared" si="1027"/>
        <v>&lt;=1500</v>
      </c>
      <c r="T4699">
        <v>1110</v>
      </c>
      <c r="U4699" t="str">
        <f t="shared" si="1028"/>
        <v>&lt;=1200</v>
      </c>
      <c r="V4699" t="s">
        <v>585</v>
      </c>
      <c r="W4699">
        <v>33715</v>
      </c>
      <c r="X4699" s="12">
        <f t="shared" si="1029"/>
        <v>3.0579860596173809E-2</v>
      </c>
      <c r="Y4699" t="str">
        <f t="shared" si="1030"/>
        <v>&lt;=0.04</v>
      </c>
      <c r="Z4699" t="s">
        <v>32</v>
      </c>
      <c r="AA4699">
        <v>9</v>
      </c>
      <c r="AB4699" t="s">
        <v>32</v>
      </c>
      <c r="AC4699" t="str">
        <f t="shared" si="1031"/>
        <v/>
      </c>
      <c r="AD4699" t="s">
        <v>32</v>
      </c>
      <c r="AE4699" t="str">
        <f t="shared" si="1032"/>
        <v/>
      </c>
      <c r="AF4699" t="s">
        <v>32</v>
      </c>
      <c r="AG4699" t="str">
        <f t="shared" si="1033"/>
        <v/>
      </c>
      <c r="AH4699" t="s">
        <v>32</v>
      </c>
      <c r="AI4699" t="str">
        <f t="shared" si="1034"/>
        <v/>
      </c>
      <c r="AJ4699" t="s">
        <v>32</v>
      </c>
      <c r="AK4699" t="str">
        <f t="shared" si="1035"/>
        <v/>
      </c>
      <c r="AL4699">
        <v>0</v>
      </c>
      <c r="AM4699">
        <v>0</v>
      </c>
      <c r="AN4699">
        <v>0</v>
      </c>
      <c r="AO4699" t="s">
        <v>32</v>
      </c>
      <c r="AP4699" t="s">
        <v>32</v>
      </c>
    </row>
    <row r="4700" spans="1:42" x14ac:dyDescent="0.25">
      <c r="A4700">
        <v>201911</v>
      </c>
      <c r="B4700" t="str">
        <f t="shared" si="1022"/>
        <v>2019-II</v>
      </c>
      <c r="C4700" t="s">
        <v>4769</v>
      </c>
      <c r="D4700" t="s">
        <v>4769</v>
      </c>
      <c r="E4700">
        <v>30913700</v>
      </c>
      <c r="F4700" t="s">
        <v>29</v>
      </c>
      <c r="G4700">
        <v>0</v>
      </c>
      <c r="H4700">
        <v>0</v>
      </c>
      <c r="I4700">
        <v>0</v>
      </c>
      <c r="J4700">
        <f t="shared" si="1023"/>
        <v>0</v>
      </c>
      <c r="K4700" t="str">
        <f t="shared" si="1024"/>
        <v>Modelamiento</v>
      </c>
      <c r="L4700">
        <f t="shared" si="1025"/>
        <v>1</v>
      </c>
      <c r="M4700">
        <v>31</v>
      </c>
      <c r="N4700" t="str">
        <f t="shared" si="1026"/>
        <v>&lt;=35</v>
      </c>
      <c r="O4700" t="s">
        <v>56</v>
      </c>
      <c r="P4700" t="s">
        <v>31</v>
      </c>
      <c r="Q4700">
        <v>38477</v>
      </c>
      <c r="R4700">
        <v>1031</v>
      </c>
      <c r="S4700" t="str">
        <f t="shared" si="1027"/>
        <v>&lt;=1500</v>
      </c>
      <c r="T4700">
        <v>1166</v>
      </c>
      <c r="U4700" t="str">
        <f t="shared" si="1028"/>
        <v>&lt;=1200</v>
      </c>
      <c r="V4700" t="s">
        <v>1407</v>
      </c>
      <c r="W4700">
        <v>35658</v>
      </c>
      <c r="X4700" s="12">
        <f t="shared" si="1029"/>
        <v>2.8913567782825732E-2</v>
      </c>
      <c r="Y4700" t="str">
        <f t="shared" si="1030"/>
        <v>&lt;=0.03</v>
      </c>
      <c r="Z4700" t="s">
        <v>32</v>
      </c>
      <c r="AA4700">
        <v>4</v>
      </c>
      <c r="AB4700">
        <v>766.05</v>
      </c>
      <c r="AC4700" t="str">
        <f t="shared" si="1031"/>
        <v>&lt;=1000</v>
      </c>
      <c r="AD4700">
        <v>2921</v>
      </c>
      <c r="AE4700" t="str">
        <f t="shared" si="1032"/>
        <v>&gt;120</v>
      </c>
      <c r="AF4700">
        <v>766.05</v>
      </c>
      <c r="AG4700" t="str">
        <f t="shared" si="1033"/>
        <v>&lt;=1000</v>
      </c>
      <c r="AH4700" t="s">
        <v>32</v>
      </c>
      <c r="AI4700" t="str">
        <f t="shared" si="1034"/>
        <v/>
      </c>
      <c r="AJ4700" t="s">
        <v>32</v>
      </c>
      <c r="AK4700" t="str">
        <f t="shared" si="1035"/>
        <v/>
      </c>
      <c r="AL4700">
        <v>12</v>
      </c>
      <c r="AM4700">
        <v>0</v>
      </c>
      <c r="AN4700">
        <v>12</v>
      </c>
      <c r="AO4700" t="s">
        <v>32</v>
      </c>
      <c r="AP4700">
        <v>1</v>
      </c>
    </row>
    <row r="4701" spans="1:42" x14ac:dyDescent="0.25">
      <c r="A4701">
        <v>201911</v>
      </c>
      <c r="B4701" t="str">
        <f t="shared" si="1022"/>
        <v>2019-II</v>
      </c>
      <c r="C4701" t="s">
        <v>4770</v>
      </c>
      <c r="D4701" t="s">
        <v>4770</v>
      </c>
      <c r="E4701">
        <v>30914296</v>
      </c>
      <c r="F4701" t="s">
        <v>29</v>
      </c>
      <c r="G4701">
        <v>0</v>
      </c>
      <c r="H4701">
        <v>0</v>
      </c>
      <c r="I4701">
        <v>0</v>
      </c>
      <c r="J4701">
        <f t="shared" si="1023"/>
        <v>0</v>
      </c>
      <c r="K4701" t="str">
        <f t="shared" si="1024"/>
        <v>Modelamiento</v>
      </c>
      <c r="L4701">
        <f t="shared" si="1025"/>
        <v>1</v>
      </c>
      <c r="M4701">
        <v>24</v>
      </c>
      <c r="N4701" t="str">
        <f t="shared" si="1026"/>
        <v>&lt;=25</v>
      </c>
      <c r="O4701" t="s">
        <v>56</v>
      </c>
      <c r="P4701" t="s">
        <v>31</v>
      </c>
      <c r="Q4701">
        <v>36504</v>
      </c>
      <c r="R4701">
        <v>1031</v>
      </c>
      <c r="S4701" t="str">
        <f t="shared" si="1027"/>
        <v>&lt;=1500</v>
      </c>
      <c r="T4701">
        <v>1111</v>
      </c>
      <c r="U4701" t="str">
        <f t="shared" si="1028"/>
        <v>&lt;=1200</v>
      </c>
      <c r="V4701" t="s">
        <v>585</v>
      </c>
      <c r="W4701">
        <v>33715</v>
      </c>
      <c r="X4701" s="12">
        <f t="shared" si="1029"/>
        <v>3.0579860596173809E-2</v>
      </c>
      <c r="Y4701" t="str">
        <f t="shared" si="1030"/>
        <v>&lt;=0.04</v>
      </c>
      <c r="Z4701" t="s">
        <v>32</v>
      </c>
      <c r="AA4701">
        <v>4</v>
      </c>
      <c r="AB4701">
        <v>759.03</v>
      </c>
      <c r="AC4701" t="str">
        <f t="shared" si="1031"/>
        <v>&lt;=1000</v>
      </c>
      <c r="AD4701">
        <v>803</v>
      </c>
      <c r="AE4701" t="str">
        <f t="shared" si="1032"/>
        <v>&gt;120</v>
      </c>
      <c r="AF4701">
        <v>759.03</v>
      </c>
      <c r="AG4701" t="str">
        <f t="shared" si="1033"/>
        <v>&lt;=1000</v>
      </c>
      <c r="AH4701" t="s">
        <v>32</v>
      </c>
      <c r="AI4701" t="str">
        <f t="shared" si="1034"/>
        <v/>
      </c>
      <c r="AJ4701" t="s">
        <v>32</v>
      </c>
      <c r="AK4701" t="str">
        <f t="shared" si="1035"/>
        <v/>
      </c>
      <c r="AL4701">
        <v>12</v>
      </c>
      <c r="AM4701">
        <v>0</v>
      </c>
      <c r="AN4701">
        <v>12</v>
      </c>
      <c r="AO4701" t="s">
        <v>32</v>
      </c>
      <c r="AP4701">
        <v>1</v>
      </c>
    </row>
    <row r="4702" spans="1:42" x14ac:dyDescent="0.25">
      <c r="A4702">
        <v>201911</v>
      </c>
      <c r="B4702" t="str">
        <f t="shared" si="1022"/>
        <v>2019-II</v>
      </c>
      <c r="C4702" t="s">
        <v>4771</v>
      </c>
      <c r="D4702" t="s">
        <v>4771</v>
      </c>
      <c r="E4702">
        <v>30913983</v>
      </c>
      <c r="F4702" t="s">
        <v>29</v>
      </c>
      <c r="G4702">
        <v>0</v>
      </c>
      <c r="H4702">
        <v>0</v>
      </c>
      <c r="I4702">
        <v>0</v>
      </c>
      <c r="J4702">
        <f t="shared" si="1023"/>
        <v>0</v>
      </c>
      <c r="K4702" t="str">
        <f t="shared" si="1024"/>
        <v>Modelamiento</v>
      </c>
      <c r="L4702">
        <f t="shared" si="1025"/>
        <v>1</v>
      </c>
      <c r="M4702">
        <v>62</v>
      </c>
      <c r="N4702" t="str">
        <f t="shared" si="1026"/>
        <v>&gt;60</v>
      </c>
      <c r="O4702" t="s">
        <v>56</v>
      </c>
      <c r="P4702" t="s">
        <v>39</v>
      </c>
      <c r="Q4702">
        <v>28509</v>
      </c>
      <c r="R4702">
        <v>500</v>
      </c>
      <c r="S4702" t="str">
        <f t="shared" si="1027"/>
        <v>&lt;=500</v>
      </c>
      <c r="T4702">
        <v>868</v>
      </c>
      <c r="U4702" t="str">
        <f t="shared" si="1028"/>
        <v>&lt;=1000</v>
      </c>
      <c r="V4702" t="s">
        <v>585</v>
      </c>
      <c r="W4702">
        <v>25939</v>
      </c>
      <c r="X4702" s="12">
        <f t="shared" si="1029"/>
        <v>1.9275993677474075E-2</v>
      </c>
      <c r="Y4702" t="str">
        <f t="shared" si="1030"/>
        <v>&lt;=0.02</v>
      </c>
      <c r="Z4702" t="s">
        <v>32</v>
      </c>
      <c r="AA4702">
        <v>9</v>
      </c>
      <c r="AB4702" t="s">
        <v>32</v>
      </c>
      <c r="AC4702" t="str">
        <f t="shared" si="1031"/>
        <v/>
      </c>
      <c r="AD4702" t="s">
        <v>32</v>
      </c>
      <c r="AE4702" t="str">
        <f t="shared" si="1032"/>
        <v/>
      </c>
      <c r="AF4702" t="s">
        <v>32</v>
      </c>
      <c r="AG4702" t="str">
        <f t="shared" si="1033"/>
        <v/>
      </c>
      <c r="AH4702" t="s">
        <v>32</v>
      </c>
      <c r="AI4702" t="str">
        <f t="shared" si="1034"/>
        <v/>
      </c>
      <c r="AJ4702" t="s">
        <v>32</v>
      </c>
      <c r="AK4702" t="str">
        <f t="shared" si="1035"/>
        <v/>
      </c>
      <c r="AL4702">
        <v>0</v>
      </c>
      <c r="AM4702">
        <v>0</v>
      </c>
      <c r="AN4702">
        <v>0</v>
      </c>
      <c r="AO4702" t="s">
        <v>32</v>
      </c>
      <c r="AP4702" t="s">
        <v>32</v>
      </c>
    </row>
    <row r="4703" spans="1:42" x14ac:dyDescent="0.25">
      <c r="A4703">
        <v>201911</v>
      </c>
      <c r="B4703" t="str">
        <f t="shared" si="1022"/>
        <v>2019-II</v>
      </c>
      <c r="C4703" t="s">
        <v>4772</v>
      </c>
      <c r="D4703" t="s">
        <v>4772</v>
      </c>
      <c r="E4703">
        <v>30913171</v>
      </c>
      <c r="F4703" t="s">
        <v>29</v>
      </c>
      <c r="G4703">
        <v>0</v>
      </c>
      <c r="H4703">
        <v>0</v>
      </c>
      <c r="I4703">
        <v>0</v>
      </c>
      <c r="J4703">
        <f t="shared" si="1023"/>
        <v>0</v>
      </c>
      <c r="K4703" t="str">
        <f t="shared" si="1024"/>
        <v>Modelamiento</v>
      </c>
      <c r="L4703">
        <f t="shared" si="1025"/>
        <v>1</v>
      </c>
      <c r="M4703">
        <v>38</v>
      </c>
      <c r="N4703" t="str">
        <f t="shared" si="1026"/>
        <v>&lt;=40</v>
      </c>
      <c r="O4703" t="s">
        <v>56</v>
      </c>
      <c r="P4703" t="s">
        <v>35</v>
      </c>
      <c r="Q4703">
        <v>45928</v>
      </c>
      <c r="R4703">
        <v>1650</v>
      </c>
      <c r="S4703" t="str">
        <f t="shared" si="1027"/>
        <v>&lt;=2000</v>
      </c>
      <c r="T4703">
        <v>1414</v>
      </c>
      <c r="U4703" t="str">
        <f t="shared" si="1028"/>
        <v>&lt;=1500</v>
      </c>
      <c r="V4703" t="s">
        <v>597</v>
      </c>
      <c r="W4703">
        <v>43758</v>
      </c>
      <c r="X4703" s="12">
        <f t="shared" si="1029"/>
        <v>3.7707390648567117E-2</v>
      </c>
      <c r="Y4703" t="str">
        <f t="shared" si="1030"/>
        <v>&lt;=0.04</v>
      </c>
      <c r="Z4703" t="s">
        <v>32</v>
      </c>
      <c r="AA4703">
        <v>4</v>
      </c>
      <c r="AB4703">
        <v>1430.4</v>
      </c>
      <c r="AC4703" t="str">
        <f t="shared" si="1031"/>
        <v>&lt;=2000</v>
      </c>
      <c r="AD4703">
        <v>694</v>
      </c>
      <c r="AE4703" t="str">
        <f t="shared" si="1032"/>
        <v>&gt;120</v>
      </c>
      <c r="AF4703">
        <v>1430.4</v>
      </c>
      <c r="AG4703" t="str">
        <f t="shared" si="1033"/>
        <v>&lt;=2000</v>
      </c>
      <c r="AH4703" t="s">
        <v>32</v>
      </c>
      <c r="AI4703" t="str">
        <f t="shared" si="1034"/>
        <v/>
      </c>
      <c r="AJ4703" t="s">
        <v>32</v>
      </c>
      <c r="AK4703" t="str">
        <f t="shared" si="1035"/>
        <v/>
      </c>
      <c r="AL4703">
        <v>12</v>
      </c>
      <c r="AM4703">
        <v>0</v>
      </c>
      <c r="AN4703">
        <v>12</v>
      </c>
      <c r="AO4703" t="s">
        <v>32</v>
      </c>
      <c r="AP4703">
        <v>1</v>
      </c>
    </row>
    <row r="4704" spans="1:42" x14ac:dyDescent="0.25">
      <c r="A4704">
        <v>201911</v>
      </c>
      <c r="B4704" t="str">
        <f t="shared" si="1022"/>
        <v>2019-II</v>
      </c>
      <c r="C4704" t="s">
        <v>4773</v>
      </c>
      <c r="D4704" t="s">
        <v>4773</v>
      </c>
      <c r="E4704">
        <v>30915647</v>
      </c>
      <c r="F4704" t="s">
        <v>29</v>
      </c>
      <c r="G4704">
        <v>1</v>
      </c>
      <c r="H4704">
        <v>0</v>
      </c>
      <c r="I4704">
        <v>0</v>
      </c>
      <c r="J4704">
        <f t="shared" si="1023"/>
        <v>0</v>
      </c>
      <c r="K4704" t="str">
        <f t="shared" si="1024"/>
        <v>Modelamiento</v>
      </c>
      <c r="L4704">
        <f t="shared" si="1025"/>
        <v>1</v>
      </c>
      <c r="M4704">
        <v>43</v>
      </c>
      <c r="N4704" t="str">
        <f t="shared" si="1026"/>
        <v>&lt;=45</v>
      </c>
      <c r="O4704" t="s">
        <v>56</v>
      </c>
      <c r="P4704" t="s">
        <v>39</v>
      </c>
      <c r="Q4704">
        <v>33810</v>
      </c>
      <c r="R4704">
        <v>1031</v>
      </c>
      <c r="S4704" t="str">
        <f t="shared" si="1027"/>
        <v>&lt;=1500</v>
      </c>
      <c r="T4704">
        <v>1025</v>
      </c>
      <c r="U4704" t="str">
        <f t="shared" si="1028"/>
        <v>&lt;=1100</v>
      </c>
      <c r="V4704" t="s">
        <v>601</v>
      </c>
      <c r="W4704">
        <v>31771</v>
      </c>
      <c r="X4704" s="12">
        <f t="shared" si="1029"/>
        <v>3.2450977306348557E-2</v>
      </c>
      <c r="Y4704" t="str">
        <f t="shared" si="1030"/>
        <v>&lt;=0.04</v>
      </c>
      <c r="Z4704" t="s">
        <v>32</v>
      </c>
      <c r="AA4704">
        <v>9</v>
      </c>
      <c r="AB4704" t="s">
        <v>32</v>
      </c>
      <c r="AC4704" t="str">
        <f t="shared" si="1031"/>
        <v/>
      </c>
      <c r="AD4704" t="s">
        <v>32</v>
      </c>
      <c r="AE4704" t="str">
        <f t="shared" si="1032"/>
        <v/>
      </c>
      <c r="AF4704" t="s">
        <v>32</v>
      </c>
      <c r="AG4704" t="str">
        <f t="shared" si="1033"/>
        <v/>
      </c>
      <c r="AH4704" t="s">
        <v>32</v>
      </c>
      <c r="AI4704" t="str">
        <f t="shared" si="1034"/>
        <v/>
      </c>
      <c r="AJ4704" t="s">
        <v>32</v>
      </c>
      <c r="AK4704" t="str">
        <f t="shared" si="1035"/>
        <v/>
      </c>
      <c r="AL4704">
        <v>0</v>
      </c>
      <c r="AM4704">
        <v>0</v>
      </c>
      <c r="AN4704">
        <v>0</v>
      </c>
      <c r="AO4704" t="s">
        <v>32</v>
      </c>
      <c r="AP4704" t="s">
        <v>32</v>
      </c>
    </row>
    <row r="4705" spans="1:42" x14ac:dyDescent="0.25">
      <c r="A4705">
        <v>201911</v>
      </c>
      <c r="B4705" t="str">
        <f t="shared" si="1022"/>
        <v>2019-II</v>
      </c>
      <c r="C4705" t="s">
        <v>4774</v>
      </c>
      <c r="D4705" t="s">
        <v>4774</v>
      </c>
      <c r="E4705">
        <v>30913544</v>
      </c>
      <c r="F4705" t="s">
        <v>29</v>
      </c>
      <c r="G4705">
        <v>1</v>
      </c>
      <c r="H4705">
        <v>0</v>
      </c>
      <c r="I4705">
        <v>0</v>
      </c>
      <c r="J4705">
        <f t="shared" si="1023"/>
        <v>0</v>
      </c>
      <c r="K4705" t="str">
        <f t="shared" si="1024"/>
        <v>Modelamiento</v>
      </c>
      <c r="L4705">
        <f t="shared" si="1025"/>
        <v>1</v>
      </c>
      <c r="M4705">
        <v>27</v>
      </c>
      <c r="N4705" t="str">
        <f t="shared" si="1026"/>
        <v>&lt;=30</v>
      </c>
      <c r="O4705" t="s">
        <v>56</v>
      </c>
      <c r="P4705" t="s">
        <v>39</v>
      </c>
      <c r="Q4705">
        <v>37036</v>
      </c>
      <c r="R4705">
        <v>499</v>
      </c>
      <c r="S4705" t="str">
        <f t="shared" si="1027"/>
        <v>&lt;=500</v>
      </c>
      <c r="T4705">
        <v>1137</v>
      </c>
      <c r="U4705" t="str">
        <f t="shared" si="1028"/>
        <v>&lt;=1200</v>
      </c>
      <c r="V4705" t="s">
        <v>585</v>
      </c>
      <c r="W4705">
        <v>33715</v>
      </c>
      <c r="X4705" s="12">
        <f t="shared" si="1029"/>
        <v>1.480053388699392E-2</v>
      </c>
      <c r="Y4705" t="str">
        <f t="shared" si="1030"/>
        <v>&lt;=0.02</v>
      </c>
      <c r="Z4705" t="s">
        <v>32</v>
      </c>
      <c r="AA4705">
        <v>9</v>
      </c>
      <c r="AB4705" t="s">
        <v>32</v>
      </c>
      <c r="AC4705" t="str">
        <f t="shared" si="1031"/>
        <v/>
      </c>
      <c r="AD4705" t="s">
        <v>32</v>
      </c>
      <c r="AE4705" t="str">
        <f t="shared" si="1032"/>
        <v/>
      </c>
      <c r="AF4705" t="s">
        <v>32</v>
      </c>
      <c r="AG4705" t="str">
        <f t="shared" si="1033"/>
        <v/>
      </c>
      <c r="AH4705" t="s">
        <v>32</v>
      </c>
      <c r="AI4705" t="str">
        <f t="shared" si="1034"/>
        <v/>
      </c>
      <c r="AJ4705" t="s">
        <v>32</v>
      </c>
      <c r="AK4705" t="str">
        <f t="shared" si="1035"/>
        <v/>
      </c>
      <c r="AL4705">
        <v>0</v>
      </c>
      <c r="AM4705">
        <v>0</v>
      </c>
      <c r="AN4705">
        <v>0</v>
      </c>
      <c r="AO4705" t="s">
        <v>32</v>
      </c>
      <c r="AP4705" t="s">
        <v>32</v>
      </c>
    </row>
    <row r="4706" spans="1:42" x14ac:dyDescent="0.25">
      <c r="A4706">
        <v>201911</v>
      </c>
      <c r="B4706" t="str">
        <f t="shared" si="1022"/>
        <v>2019-II</v>
      </c>
      <c r="C4706" t="s">
        <v>4775</v>
      </c>
      <c r="D4706" t="s">
        <v>4775</v>
      </c>
      <c r="E4706">
        <v>30899986</v>
      </c>
      <c r="F4706" t="s">
        <v>29</v>
      </c>
      <c r="G4706">
        <v>0</v>
      </c>
      <c r="H4706">
        <v>0</v>
      </c>
      <c r="I4706">
        <v>0</v>
      </c>
      <c r="J4706">
        <f t="shared" si="1023"/>
        <v>0</v>
      </c>
      <c r="K4706" t="str">
        <f t="shared" si="1024"/>
        <v>Modelamiento</v>
      </c>
      <c r="L4706">
        <f t="shared" si="1025"/>
        <v>1</v>
      </c>
      <c r="M4706">
        <v>24</v>
      </c>
      <c r="N4706" t="str">
        <f t="shared" si="1026"/>
        <v>&lt;=25</v>
      </c>
      <c r="O4706" t="s">
        <v>56</v>
      </c>
      <c r="P4706" t="s">
        <v>31</v>
      </c>
      <c r="Q4706">
        <v>31644</v>
      </c>
      <c r="R4706">
        <v>1031</v>
      </c>
      <c r="S4706" t="str">
        <f t="shared" si="1027"/>
        <v>&lt;=1500</v>
      </c>
      <c r="T4706">
        <v>971</v>
      </c>
      <c r="U4706" t="str">
        <f t="shared" si="1028"/>
        <v>&lt;=1000</v>
      </c>
      <c r="V4706" t="s">
        <v>597</v>
      </c>
      <c r="W4706">
        <v>28855</v>
      </c>
      <c r="X4706" s="12">
        <f t="shared" si="1029"/>
        <v>3.5730376018021141E-2</v>
      </c>
      <c r="Y4706" t="str">
        <f t="shared" si="1030"/>
        <v>&lt;=0.04</v>
      </c>
      <c r="Z4706" t="s">
        <v>32</v>
      </c>
      <c r="AA4706">
        <v>4</v>
      </c>
      <c r="AB4706">
        <v>2421.37</v>
      </c>
      <c r="AC4706" t="str">
        <f t="shared" si="1031"/>
        <v>&lt;=3000</v>
      </c>
      <c r="AD4706">
        <v>276</v>
      </c>
      <c r="AE4706" t="str">
        <f t="shared" si="1032"/>
        <v>&gt;120</v>
      </c>
      <c r="AF4706">
        <v>2281.2399999999998</v>
      </c>
      <c r="AG4706" t="str">
        <f t="shared" si="1033"/>
        <v>&lt;=3000</v>
      </c>
      <c r="AH4706" t="s">
        <v>32</v>
      </c>
      <c r="AI4706" t="str">
        <f t="shared" si="1034"/>
        <v/>
      </c>
      <c r="AJ4706" t="s">
        <v>32</v>
      </c>
      <c r="AK4706" t="str">
        <f t="shared" si="1035"/>
        <v/>
      </c>
      <c r="AL4706">
        <v>12</v>
      </c>
      <c r="AM4706">
        <v>1</v>
      </c>
      <c r="AN4706">
        <v>6</v>
      </c>
      <c r="AO4706">
        <v>12</v>
      </c>
      <c r="AP4706">
        <v>1</v>
      </c>
    </row>
    <row r="4707" spans="1:42" x14ac:dyDescent="0.25">
      <c r="A4707">
        <v>201911</v>
      </c>
      <c r="B4707" t="str">
        <f t="shared" si="1022"/>
        <v>2019-II</v>
      </c>
      <c r="C4707" t="s">
        <v>4776</v>
      </c>
      <c r="D4707" t="s">
        <v>4776</v>
      </c>
      <c r="E4707">
        <v>30915744</v>
      </c>
      <c r="F4707" t="s">
        <v>29</v>
      </c>
      <c r="G4707">
        <v>0</v>
      </c>
      <c r="H4707">
        <v>0</v>
      </c>
      <c r="I4707">
        <v>0</v>
      </c>
      <c r="J4707">
        <f t="shared" si="1023"/>
        <v>0</v>
      </c>
      <c r="K4707" t="str">
        <f t="shared" si="1024"/>
        <v>Modelamiento</v>
      </c>
      <c r="L4707">
        <f t="shared" si="1025"/>
        <v>1</v>
      </c>
      <c r="M4707">
        <v>46</v>
      </c>
      <c r="N4707" t="str">
        <f t="shared" si="1026"/>
        <v>&lt;=50</v>
      </c>
      <c r="O4707" t="s">
        <v>56</v>
      </c>
      <c r="P4707" t="s">
        <v>39</v>
      </c>
      <c r="Q4707">
        <v>30894</v>
      </c>
      <c r="R4707">
        <v>1031</v>
      </c>
      <c r="S4707" t="str">
        <f t="shared" si="1027"/>
        <v>&lt;=1500</v>
      </c>
      <c r="T4707">
        <v>948</v>
      </c>
      <c r="U4707" t="str">
        <f t="shared" si="1028"/>
        <v>&lt;=1000</v>
      </c>
      <c r="V4707" t="s">
        <v>597</v>
      </c>
      <c r="W4707">
        <v>28855</v>
      </c>
      <c r="X4707" s="12">
        <f t="shared" si="1029"/>
        <v>3.5730376018021141E-2</v>
      </c>
      <c r="Y4707" t="str">
        <f t="shared" si="1030"/>
        <v>&lt;=0.04</v>
      </c>
      <c r="Z4707" t="s">
        <v>32</v>
      </c>
      <c r="AA4707">
        <v>9</v>
      </c>
      <c r="AB4707" t="s">
        <v>32</v>
      </c>
      <c r="AC4707" t="str">
        <f t="shared" si="1031"/>
        <v/>
      </c>
      <c r="AD4707" t="s">
        <v>32</v>
      </c>
      <c r="AE4707" t="str">
        <f t="shared" si="1032"/>
        <v/>
      </c>
      <c r="AF4707" t="s">
        <v>32</v>
      </c>
      <c r="AG4707" t="str">
        <f t="shared" si="1033"/>
        <v/>
      </c>
      <c r="AH4707" t="s">
        <v>32</v>
      </c>
      <c r="AI4707" t="str">
        <f t="shared" si="1034"/>
        <v/>
      </c>
      <c r="AJ4707" t="s">
        <v>32</v>
      </c>
      <c r="AK4707" t="str">
        <f t="shared" si="1035"/>
        <v/>
      </c>
      <c r="AL4707">
        <v>0</v>
      </c>
      <c r="AM4707">
        <v>0</v>
      </c>
      <c r="AN4707">
        <v>0</v>
      </c>
      <c r="AO4707" t="s">
        <v>32</v>
      </c>
      <c r="AP4707" t="s">
        <v>32</v>
      </c>
    </row>
    <row r="4708" spans="1:42" x14ac:dyDescent="0.25">
      <c r="A4708">
        <v>201911</v>
      </c>
      <c r="B4708" t="str">
        <f t="shared" si="1022"/>
        <v>2019-II</v>
      </c>
      <c r="C4708" t="s">
        <v>4777</v>
      </c>
      <c r="D4708" t="s">
        <v>4777</v>
      </c>
      <c r="E4708">
        <v>30895025</v>
      </c>
      <c r="F4708" t="s">
        <v>29</v>
      </c>
      <c r="G4708">
        <v>0</v>
      </c>
      <c r="H4708">
        <v>0</v>
      </c>
      <c r="I4708">
        <v>0</v>
      </c>
      <c r="J4708">
        <f t="shared" si="1023"/>
        <v>0</v>
      </c>
      <c r="K4708" t="str">
        <f t="shared" si="1024"/>
        <v>Modelamiento</v>
      </c>
      <c r="L4708">
        <f t="shared" si="1025"/>
        <v>1</v>
      </c>
      <c r="M4708">
        <v>21</v>
      </c>
      <c r="N4708" t="str">
        <f t="shared" si="1026"/>
        <v>&lt;=25</v>
      </c>
      <c r="O4708" t="s">
        <v>56</v>
      </c>
      <c r="P4708" t="s">
        <v>39</v>
      </c>
      <c r="Q4708">
        <v>31644</v>
      </c>
      <c r="R4708">
        <v>1031</v>
      </c>
      <c r="S4708" t="str">
        <f t="shared" si="1027"/>
        <v>&lt;=1500</v>
      </c>
      <c r="T4708">
        <v>972</v>
      </c>
      <c r="U4708" t="str">
        <f t="shared" si="1028"/>
        <v>&lt;=1000</v>
      </c>
      <c r="V4708" t="s">
        <v>589</v>
      </c>
      <c r="W4708">
        <v>28855</v>
      </c>
      <c r="X4708" s="12">
        <f t="shared" si="1029"/>
        <v>3.5730376018021141E-2</v>
      </c>
      <c r="Y4708" t="str">
        <f t="shared" si="1030"/>
        <v>&lt;=0.04</v>
      </c>
      <c r="Z4708" t="s">
        <v>32</v>
      </c>
      <c r="AA4708">
        <v>9</v>
      </c>
      <c r="AB4708" t="s">
        <v>32</v>
      </c>
      <c r="AC4708" t="str">
        <f t="shared" si="1031"/>
        <v/>
      </c>
      <c r="AD4708" t="s">
        <v>32</v>
      </c>
      <c r="AE4708" t="str">
        <f t="shared" si="1032"/>
        <v/>
      </c>
      <c r="AF4708" t="s">
        <v>32</v>
      </c>
      <c r="AG4708" t="str">
        <f t="shared" si="1033"/>
        <v/>
      </c>
      <c r="AH4708" t="s">
        <v>32</v>
      </c>
      <c r="AI4708" t="str">
        <f t="shared" si="1034"/>
        <v/>
      </c>
      <c r="AJ4708" t="s">
        <v>32</v>
      </c>
      <c r="AK4708" t="str">
        <f t="shared" si="1035"/>
        <v/>
      </c>
      <c r="AL4708">
        <v>0</v>
      </c>
      <c r="AM4708">
        <v>0</v>
      </c>
      <c r="AN4708">
        <v>0</v>
      </c>
      <c r="AO4708" t="s">
        <v>32</v>
      </c>
      <c r="AP4708" t="s">
        <v>32</v>
      </c>
    </row>
    <row r="4709" spans="1:42" x14ac:dyDescent="0.25">
      <c r="A4709">
        <v>201911</v>
      </c>
      <c r="B4709" t="str">
        <f t="shared" si="1022"/>
        <v>2019-II</v>
      </c>
      <c r="C4709" t="s">
        <v>4778</v>
      </c>
      <c r="D4709" t="s">
        <v>4778</v>
      </c>
      <c r="E4709">
        <v>30919761</v>
      </c>
      <c r="F4709" t="s">
        <v>29</v>
      </c>
      <c r="G4709">
        <v>1</v>
      </c>
      <c r="H4709">
        <v>0</v>
      </c>
      <c r="I4709">
        <v>0</v>
      </c>
      <c r="J4709">
        <f t="shared" si="1023"/>
        <v>0</v>
      </c>
      <c r="K4709" t="str">
        <f t="shared" si="1024"/>
        <v>Modelamiento</v>
      </c>
      <c r="L4709">
        <f t="shared" si="1025"/>
        <v>1</v>
      </c>
      <c r="M4709">
        <v>30</v>
      </c>
      <c r="N4709" t="str">
        <f t="shared" si="1026"/>
        <v>&lt;=30</v>
      </c>
      <c r="O4709" t="s">
        <v>56</v>
      </c>
      <c r="P4709" t="s">
        <v>39</v>
      </c>
      <c r="Q4709">
        <v>45929</v>
      </c>
      <c r="R4709">
        <v>1649</v>
      </c>
      <c r="S4709" t="str">
        <f t="shared" si="1027"/>
        <v>&lt;=2000</v>
      </c>
      <c r="T4709">
        <v>1414</v>
      </c>
      <c r="U4709" t="str">
        <f t="shared" si="1028"/>
        <v>&lt;=1500</v>
      </c>
      <c r="V4709" t="s">
        <v>601</v>
      </c>
      <c r="W4709">
        <v>43758</v>
      </c>
      <c r="X4709" s="12">
        <f t="shared" si="1029"/>
        <v>3.7684537684537688E-2</v>
      </c>
      <c r="Y4709" t="str">
        <f t="shared" si="1030"/>
        <v>&lt;=0.04</v>
      </c>
      <c r="Z4709" t="s">
        <v>32</v>
      </c>
      <c r="AA4709">
        <v>0</v>
      </c>
      <c r="AB4709">
        <v>503.12</v>
      </c>
      <c r="AC4709" t="str">
        <f t="shared" si="1031"/>
        <v>&lt;=1000</v>
      </c>
      <c r="AD4709">
        <v>0</v>
      </c>
      <c r="AE4709" t="str">
        <f t="shared" si="1032"/>
        <v>=0</v>
      </c>
      <c r="AF4709">
        <v>0</v>
      </c>
      <c r="AG4709" t="str">
        <f t="shared" si="1033"/>
        <v>&lt;=500</v>
      </c>
      <c r="AH4709" t="s">
        <v>32</v>
      </c>
      <c r="AI4709" t="str">
        <f t="shared" si="1034"/>
        <v/>
      </c>
      <c r="AJ4709" t="s">
        <v>32</v>
      </c>
      <c r="AK4709" t="str">
        <f t="shared" si="1035"/>
        <v/>
      </c>
      <c r="AL4709">
        <v>7</v>
      </c>
      <c r="AM4709">
        <v>7</v>
      </c>
      <c r="AN4709">
        <v>0</v>
      </c>
      <c r="AO4709">
        <v>1</v>
      </c>
      <c r="AP4709" t="s">
        <v>32</v>
      </c>
    </row>
    <row r="4710" spans="1:42" x14ac:dyDescent="0.25">
      <c r="A4710">
        <v>201911</v>
      </c>
      <c r="B4710" t="str">
        <f t="shared" si="1022"/>
        <v>2019-II</v>
      </c>
      <c r="C4710" t="s">
        <v>4779</v>
      </c>
      <c r="D4710" t="s">
        <v>4779</v>
      </c>
      <c r="E4710">
        <v>30896773</v>
      </c>
      <c r="F4710" t="s">
        <v>29</v>
      </c>
      <c r="G4710">
        <v>0</v>
      </c>
      <c r="H4710">
        <v>0</v>
      </c>
      <c r="I4710">
        <v>0</v>
      </c>
      <c r="J4710">
        <f t="shared" si="1023"/>
        <v>0</v>
      </c>
      <c r="K4710" t="str">
        <f t="shared" si="1024"/>
        <v>Modelamiento</v>
      </c>
      <c r="L4710">
        <f t="shared" si="1025"/>
        <v>1</v>
      </c>
      <c r="M4710">
        <v>42</v>
      </c>
      <c r="N4710" t="str">
        <f t="shared" si="1026"/>
        <v>&lt;=45</v>
      </c>
      <c r="O4710" t="s">
        <v>56</v>
      </c>
      <c r="P4710" t="s">
        <v>35</v>
      </c>
      <c r="Q4710">
        <v>30276</v>
      </c>
      <c r="R4710">
        <v>1649</v>
      </c>
      <c r="S4710" t="str">
        <f t="shared" si="1027"/>
        <v>&lt;=2000</v>
      </c>
      <c r="T4710">
        <v>929</v>
      </c>
      <c r="U4710" t="str">
        <f t="shared" si="1028"/>
        <v>&lt;=1000</v>
      </c>
      <c r="V4710" t="s">
        <v>597</v>
      </c>
      <c r="W4710">
        <v>28855</v>
      </c>
      <c r="X4710" s="12">
        <f t="shared" si="1029"/>
        <v>5.7147808005544969E-2</v>
      </c>
      <c r="Y4710" t="str">
        <f t="shared" si="1030"/>
        <v>&lt;=0.06</v>
      </c>
      <c r="Z4710" t="s">
        <v>32</v>
      </c>
      <c r="AA4710">
        <v>9</v>
      </c>
      <c r="AB4710" t="s">
        <v>32</v>
      </c>
      <c r="AC4710" t="str">
        <f t="shared" si="1031"/>
        <v/>
      </c>
      <c r="AD4710" t="s">
        <v>32</v>
      </c>
      <c r="AE4710" t="str">
        <f t="shared" si="1032"/>
        <v/>
      </c>
      <c r="AF4710" t="s">
        <v>32</v>
      </c>
      <c r="AG4710" t="str">
        <f t="shared" si="1033"/>
        <v/>
      </c>
      <c r="AH4710" t="s">
        <v>32</v>
      </c>
      <c r="AI4710" t="str">
        <f t="shared" si="1034"/>
        <v/>
      </c>
      <c r="AJ4710" t="s">
        <v>32</v>
      </c>
      <c r="AK4710" t="str">
        <f t="shared" si="1035"/>
        <v/>
      </c>
      <c r="AL4710">
        <v>0</v>
      </c>
      <c r="AM4710">
        <v>0</v>
      </c>
      <c r="AN4710">
        <v>0</v>
      </c>
      <c r="AO4710" t="s">
        <v>32</v>
      </c>
      <c r="AP4710" t="s">
        <v>32</v>
      </c>
    </row>
    <row r="4711" spans="1:42" x14ac:dyDescent="0.25">
      <c r="A4711">
        <v>201911</v>
      </c>
      <c r="B4711" t="str">
        <f t="shared" si="1022"/>
        <v>2019-II</v>
      </c>
      <c r="C4711" t="s">
        <v>4780</v>
      </c>
      <c r="D4711" t="s">
        <v>4780</v>
      </c>
      <c r="E4711">
        <v>30911264</v>
      </c>
      <c r="F4711" t="s">
        <v>29</v>
      </c>
      <c r="G4711">
        <v>0</v>
      </c>
      <c r="H4711">
        <v>0</v>
      </c>
      <c r="I4711">
        <v>0</v>
      </c>
      <c r="J4711">
        <f t="shared" si="1023"/>
        <v>0</v>
      </c>
      <c r="K4711" t="str">
        <f t="shared" si="1024"/>
        <v>Modelamiento</v>
      </c>
      <c r="L4711">
        <f t="shared" si="1025"/>
        <v>1</v>
      </c>
      <c r="M4711">
        <v>42</v>
      </c>
      <c r="N4711" t="str">
        <f t="shared" si="1026"/>
        <v>&lt;=45</v>
      </c>
      <c r="O4711" t="s">
        <v>56</v>
      </c>
      <c r="P4711" t="s">
        <v>31</v>
      </c>
      <c r="Q4711">
        <v>31425</v>
      </c>
      <c r="R4711">
        <v>500</v>
      </c>
      <c r="S4711" t="str">
        <f t="shared" si="1027"/>
        <v>&lt;=500</v>
      </c>
      <c r="T4711">
        <v>964</v>
      </c>
      <c r="U4711" t="str">
        <f t="shared" si="1028"/>
        <v>&lt;=1000</v>
      </c>
      <c r="V4711" t="s">
        <v>601</v>
      </c>
      <c r="W4711">
        <v>28855</v>
      </c>
      <c r="X4711" s="12">
        <f t="shared" si="1029"/>
        <v>1.7328019407381736E-2</v>
      </c>
      <c r="Y4711" t="str">
        <f t="shared" si="1030"/>
        <v>&lt;=0.02</v>
      </c>
      <c r="Z4711" t="s">
        <v>32</v>
      </c>
      <c r="AA4711">
        <v>9</v>
      </c>
      <c r="AB4711" t="s">
        <v>32</v>
      </c>
      <c r="AC4711" t="str">
        <f t="shared" si="1031"/>
        <v/>
      </c>
      <c r="AD4711" t="s">
        <v>32</v>
      </c>
      <c r="AE4711" t="str">
        <f t="shared" si="1032"/>
        <v/>
      </c>
      <c r="AF4711" t="s">
        <v>32</v>
      </c>
      <c r="AG4711" t="str">
        <f t="shared" si="1033"/>
        <v/>
      </c>
      <c r="AH4711" t="s">
        <v>32</v>
      </c>
      <c r="AI4711" t="str">
        <f t="shared" si="1034"/>
        <v/>
      </c>
      <c r="AJ4711" t="s">
        <v>32</v>
      </c>
      <c r="AK4711" t="str">
        <f t="shared" si="1035"/>
        <v/>
      </c>
      <c r="AL4711">
        <v>0</v>
      </c>
      <c r="AM4711">
        <v>0</v>
      </c>
      <c r="AN4711">
        <v>0</v>
      </c>
      <c r="AO4711" t="s">
        <v>32</v>
      </c>
      <c r="AP4711" t="s">
        <v>32</v>
      </c>
    </row>
    <row r="4712" spans="1:42" x14ac:dyDescent="0.25">
      <c r="A4712">
        <v>201911</v>
      </c>
      <c r="B4712" t="str">
        <f t="shared" si="1022"/>
        <v>2019-II</v>
      </c>
      <c r="C4712" t="s">
        <v>4781</v>
      </c>
      <c r="D4712" t="s">
        <v>4781</v>
      </c>
      <c r="E4712">
        <v>30915137</v>
      </c>
      <c r="F4712" t="s">
        <v>29</v>
      </c>
      <c r="G4712">
        <v>0</v>
      </c>
      <c r="H4712">
        <v>0</v>
      </c>
      <c r="I4712">
        <v>0</v>
      </c>
      <c r="J4712">
        <f t="shared" si="1023"/>
        <v>0</v>
      </c>
      <c r="K4712" t="str">
        <f t="shared" si="1024"/>
        <v>Modelamiento</v>
      </c>
      <c r="L4712">
        <f t="shared" si="1025"/>
        <v>1</v>
      </c>
      <c r="M4712">
        <v>26</v>
      </c>
      <c r="N4712" t="str">
        <f t="shared" si="1026"/>
        <v>&lt;=30</v>
      </c>
      <c r="O4712" t="s">
        <v>56</v>
      </c>
      <c r="P4712" t="s">
        <v>39</v>
      </c>
      <c r="Q4712">
        <v>32175</v>
      </c>
      <c r="R4712">
        <v>500</v>
      </c>
      <c r="S4712" t="str">
        <f t="shared" si="1027"/>
        <v>&lt;=500</v>
      </c>
      <c r="T4712">
        <v>989</v>
      </c>
      <c r="U4712" t="str">
        <f t="shared" si="1028"/>
        <v>&lt;=1000</v>
      </c>
      <c r="V4712" t="s">
        <v>589</v>
      </c>
      <c r="W4712">
        <v>28855</v>
      </c>
      <c r="X4712" s="12">
        <f t="shared" si="1029"/>
        <v>1.7328019407381736E-2</v>
      </c>
      <c r="Y4712" t="str">
        <f t="shared" si="1030"/>
        <v>&lt;=0.02</v>
      </c>
      <c r="Z4712" t="s">
        <v>32</v>
      </c>
      <c r="AA4712">
        <v>9</v>
      </c>
      <c r="AB4712" t="s">
        <v>32</v>
      </c>
      <c r="AC4712" t="str">
        <f t="shared" si="1031"/>
        <v/>
      </c>
      <c r="AD4712" t="s">
        <v>32</v>
      </c>
      <c r="AE4712" t="str">
        <f t="shared" si="1032"/>
        <v/>
      </c>
      <c r="AF4712" t="s">
        <v>32</v>
      </c>
      <c r="AG4712" t="str">
        <f t="shared" si="1033"/>
        <v/>
      </c>
      <c r="AH4712" t="s">
        <v>32</v>
      </c>
      <c r="AI4712" t="str">
        <f t="shared" si="1034"/>
        <v/>
      </c>
      <c r="AJ4712" t="s">
        <v>32</v>
      </c>
      <c r="AK4712" t="str">
        <f t="shared" si="1035"/>
        <v/>
      </c>
      <c r="AL4712">
        <v>0</v>
      </c>
      <c r="AM4712">
        <v>0</v>
      </c>
      <c r="AN4712">
        <v>0</v>
      </c>
      <c r="AO4712" t="s">
        <v>32</v>
      </c>
      <c r="AP4712" t="s">
        <v>32</v>
      </c>
    </row>
    <row r="4713" spans="1:42" x14ac:dyDescent="0.25">
      <c r="A4713">
        <v>201911</v>
      </c>
      <c r="B4713" t="str">
        <f t="shared" si="1022"/>
        <v>2019-II</v>
      </c>
      <c r="C4713" t="s">
        <v>4782</v>
      </c>
      <c r="D4713" t="s">
        <v>4782</v>
      </c>
      <c r="E4713">
        <v>30913310</v>
      </c>
      <c r="F4713" t="s">
        <v>29</v>
      </c>
      <c r="G4713">
        <v>0</v>
      </c>
      <c r="H4713">
        <v>0</v>
      </c>
      <c r="I4713">
        <v>0</v>
      </c>
      <c r="J4713">
        <f t="shared" si="1023"/>
        <v>0</v>
      </c>
      <c r="K4713" t="str">
        <f t="shared" si="1024"/>
        <v>Modelamiento</v>
      </c>
      <c r="L4713">
        <f t="shared" si="1025"/>
        <v>1</v>
      </c>
      <c r="M4713">
        <v>47</v>
      </c>
      <c r="N4713" t="str">
        <f t="shared" si="1026"/>
        <v>&lt;=50</v>
      </c>
      <c r="O4713" t="s">
        <v>56</v>
      </c>
      <c r="P4713" t="s">
        <v>39</v>
      </c>
      <c r="Q4713">
        <v>31176</v>
      </c>
      <c r="R4713">
        <v>750</v>
      </c>
      <c r="S4713" t="str">
        <f t="shared" si="1027"/>
        <v>&lt;=1000</v>
      </c>
      <c r="T4713">
        <v>960</v>
      </c>
      <c r="U4713" t="str">
        <f t="shared" si="1028"/>
        <v>&lt;=1000</v>
      </c>
      <c r="V4713" t="s">
        <v>585</v>
      </c>
      <c r="W4713">
        <v>28856</v>
      </c>
      <c r="X4713" s="12">
        <f t="shared" si="1029"/>
        <v>2.5991128361519268E-2</v>
      </c>
      <c r="Y4713" t="str">
        <f t="shared" si="1030"/>
        <v>&lt;=0.03</v>
      </c>
      <c r="Z4713" t="s">
        <v>32</v>
      </c>
      <c r="AA4713">
        <v>4</v>
      </c>
      <c r="AB4713">
        <v>9790.5400000000009</v>
      </c>
      <c r="AC4713" t="str">
        <f t="shared" si="1031"/>
        <v>&gt;5000</v>
      </c>
      <c r="AD4713">
        <v>572</v>
      </c>
      <c r="AE4713" t="str">
        <f t="shared" si="1032"/>
        <v>&gt;120</v>
      </c>
      <c r="AF4713">
        <v>9460.08</v>
      </c>
      <c r="AG4713" t="str">
        <f t="shared" si="1033"/>
        <v>&gt;5000</v>
      </c>
      <c r="AH4713" t="s">
        <v>32</v>
      </c>
      <c r="AI4713" t="str">
        <f t="shared" si="1034"/>
        <v/>
      </c>
      <c r="AJ4713" t="s">
        <v>32</v>
      </c>
      <c r="AK4713" t="str">
        <f t="shared" si="1035"/>
        <v/>
      </c>
      <c r="AL4713">
        <v>11</v>
      </c>
      <c r="AM4713">
        <v>2</v>
      </c>
      <c r="AN4713">
        <v>6</v>
      </c>
      <c r="AO4713">
        <v>1</v>
      </c>
      <c r="AP4713">
        <v>7</v>
      </c>
    </row>
    <row r="4714" spans="1:42" x14ac:dyDescent="0.25">
      <c r="A4714">
        <v>201911</v>
      </c>
      <c r="B4714" t="str">
        <f t="shared" si="1022"/>
        <v>2019-II</v>
      </c>
      <c r="C4714" t="s">
        <v>4783</v>
      </c>
      <c r="D4714" t="s">
        <v>4783</v>
      </c>
      <c r="E4714">
        <v>30912536</v>
      </c>
      <c r="F4714" t="s">
        <v>29</v>
      </c>
      <c r="G4714">
        <v>0</v>
      </c>
      <c r="H4714">
        <v>0</v>
      </c>
      <c r="I4714">
        <v>0</v>
      </c>
      <c r="J4714">
        <f t="shared" si="1023"/>
        <v>0</v>
      </c>
      <c r="K4714" t="str">
        <f t="shared" si="1024"/>
        <v>Modelamiento</v>
      </c>
      <c r="L4714">
        <f t="shared" si="1025"/>
        <v>1</v>
      </c>
      <c r="M4714">
        <v>51</v>
      </c>
      <c r="N4714" t="str">
        <f t="shared" si="1026"/>
        <v>&lt;=55</v>
      </c>
      <c r="O4714" t="s">
        <v>56</v>
      </c>
      <c r="P4714" t="s">
        <v>35</v>
      </c>
      <c r="Q4714">
        <v>32175</v>
      </c>
      <c r="R4714">
        <v>500</v>
      </c>
      <c r="S4714" t="str">
        <f t="shared" si="1027"/>
        <v>&lt;=500</v>
      </c>
      <c r="T4714">
        <v>986</v>
      </c>
      <c r="U4714" t="str">
        <f t="shared" si="1028"/>
        <v>&lt;=1000</v>
      </c>
      <c r="V4714" t="s">
        <v>589</v>
      </c>
      <c r="W4714">
        <v>28855</v>
      </c>
      <c r="X4714" s="12">
        <f t="shared" si="1029"/>
        <v>1.7328019407381736E-2</v>
      </c>
      <c r="Y4714" t="str">
        <f t="shared" si="1030"/>
        <v>&lt;=0.02</v>
      </c>
      <c r="Z4714" t="s">
        <v>32</v>
      </c>
      <c r="AA4714">
        <v>9</v>
      </c>
      <c r="AB4714" t="s">
        <v>32</v>
      </c>
      <c r="AC4714" t="str">
        <f t="shared" si="1031"/>
        <v/>
      </c>
      <c r="AD4714" t="s">
        <v>32</v>
      </c>
      <c r="AE4714" t="str">
        <f t="shared" si="1032"/>
        <v/>
      </c>
      <c r="AF4714" t="s">
        <v>32</v>
      </c>
      <c r="AG4714" t="str">
        <f t="shared" si="1033"/>
        <v/>
      </c>
      <c r="AH4714" t="s">
        <v>32</v>
      </c>
      <c r="AI4714" t="str">
        <f t="shared" si="1034"/>
        <v/>
      </c>
      <c r="AJ4714" t="s">
        <v>32</v>
      </c>
      <c r="AK4714" t="str">
        <f t="shared" si="1035"/>
        <v/>
      </c>
      <c r="AL4714">
        <v>0</v>
      </c>
      <c r="AM4714">
        <v>0</v>
      </c>
      <c r="AN4714">
        <v>0</v>
      </c>
      <c r="AO4714" t="s">
        <v>32</v>
      </c>
      <c r="AP4714" t="s">
        <v>32</v>
      </c>
    </row>
    <row r="4715" spans="1:42" x14ac:dyDescent="0.25">
      <c r="A4715">
        <v>201911</v>
      </c>
      <c r="B4715" t="str">
        <f t="shared" si="1022"/>
        <v>2019-II</v>
      </c>
      <c r="C4715" t="s">
        <v>4784</v>
      </c>
      <c r="D4715" t="s">
        <v>4784</v>
      </c>
      <c r="E4715">
        <v>30903677</v>
      </c>
      <c r="F4715" t="s">
        <v>29</v>
      </c>
      <c r="G4715">
        <v>0</v>
      </c>
      <c r="H4715">
        <v>0</v>
      </c>
      <c r="I4715">
        <v>0</v>
      </c>
      <c r="J4715">
        <f t="shared" si="1023"/>
        <v>0</v>
      </c>
      <c r="K4715" t="str">
        <f t="shared" si="1024"/>
        <v>Modelamiento</v>
      </c>
      <c r="L4715">
        <f t="shared" si="1025"/>
        <v>1</v>
      </c>
      <c r="M4715">
        <v>45</v>
      </c>
      <c r="N4715" t="str">
        <f t="shared" si="1026"/>
        <v>&lt;=45</v>
      </c>
      <c r="O4715" t="s">
        <v>56</v>
      </c>
      <c r="P4715" t="s">
        <v>69</v>
      </c>
      <c r="Q4715">
        <v>31644</v>
      </c>
      <c r="R4715">
        <v>1031</v>
      </c>
      <c r="S4715" t="str">
        <f t="shared" si="1027"/>
        <v>&lt;=1500</v>
      </c>
      <c r="T4715">
        <v>974</v>
      </c>
      <c r="U4715" t="str">
        <f t="shared" si="1028"/>
        <v>&lt;=1000</v>
      </c>
      <c r="V4715" t="s">
        <v>589</v>
      </c>
      <c r="W4715">
        <v>28855</v>
      </c>
      <c r="X4715" s="12">
        <f t="shared" si="1029"/>
        <v>3.5730376018021141E-2</v>
      </c>
      <c r="Y4715" t="str">
        <f t="shared" si="1030"/>
        <v>&lt;=0.04</v>
      </c>
      <c r="Z4715" t="s">
        <v>32</v>
      </c>
      <c r="AA4715">
        <v>9</v>
      </c>
      <c r="AB4715" t="s">
        <v>32</v>
      </c>
      <c r="AC4715" t="str">
        <f t="shared" si="1031"/>
        <v/>
      </c>
      <c r="AD4715" t="s">
        <v>32</v>
      </c>
      <c r="AE4715" t="str">
        <f t="shared" si="1032"/>
        <v/>
      </c>
      <c r="AF4715" t="s">
        <v>32</v>
      </c>
      <c r="AG4715" t="str">
        <f t="shared" si="1033"/>
        <v/>
      </c>
      <c r="AH4715" t="s">
        <v>32</v>
      </c>
      <c r="AI4715" t="str">
        <f t="shared" si="1034"/>
        <v/>
      </c>
      <c r="AJ4715" t="s">
        <v>32</v>
      </c>
      <c r="AK4715" t="str">
        <f t="shared" si="1035"/>
        <v/>
      </c>
      <c r="AL4715">
        <v>0</v>
      </c>
      <c r="AM4715">
        <v>0</v>
      </c>
      <c r="AN4715">
        <v>0</v>
      </c>
      <c r="AO4715" t="s">
        <v>32</v>
      </c>
      <c r="AP4715" t="s">
        <v>32</v>
      </c>
    </row>
    <row r="4716" spans="1:42" x14ac:dyDescent="0.25">
      <c r="A4716">
        <v>201911</v>
      </c>
      <c r="B4716" t="str">
        <f t="shared" si="1022"/>
        <v>2019-II</v>
      </c>
      <c r="C4716" t="s">
        <v>4785</v>
      </c>
      <c r="D4716" t="s">
        <v>4785</v>
      </c>
      <c r="E4716">
        <v>30893853</v>
      </c>
      <c r="F4716" t="s">
        <v>29</v>
      </c>
      <c r="G4716">
        <v>1</v>
      </c>
      <c r="H4716">
        <v>0</v>
      </c>
      <c r="I4716">
        <v>0</v>
      </c>
      <c r="J4716">
        <f t="shared" si="1023"/>
        <v>0</v>
      </c>
      <c r="K4716" t="str">
        <f t="shared" si="1024"/>
        <v>Modelamiento</v>
      </c>
      <c r="L4716">
        <f t="shared" si="1025"/>
        <v>1</v>
      </c>
      <c r="M4716">
        <v>31</v>
      </c>
      <c r="N4716" t="str">
        <f t="shared" si="1026"/>
        <v>&lt;=35</v>
      </c>
      <c r="O4716" t="s">
        <v>56</v>
      </c>
      <c r="P4716" t="s">
        <v>39</v>
      </c>
      <c r="Q4716">
        <v>37035</v>
      </c>
      <c r="R4716">
        <v>500</v>
      </c>
      <c r="S4716" t="str">
        <f t="shared" si="1027"/>
        <v>&lt;=500</v>
      </c>
      <c r="T4716">
        <v>1141</v>
      </c>
      <c r="U4716" t="str">
        <f t="shared" si="1028"/>
        <v>&lt;=1200</v>
      </c>
      <c r="V4716" t="s">
        <v>589</v>
      </c>
      <c r="W4716">
        <v>33715</v>
      </c>
      <c r="X4716" s="12">
        <f t="shared" si="1029"/>
        <v>1.483019427554501E-2</v>
      </c>
      <c r="Y4716" t="str">
        <f t="shared" si="1030"/>
        <v>&lt;=0.02</v>
      </c>
      <c r="Z4716" t="s">
        <v>32</v>
      </c>
      <c r="AA4716">
        <v>9</v>
      </c>
      <c r="AB4716" t="s">
        <v>32</v>
      </c>
      <c r="AC4716" t="str">
        <f t="shared" si="1031"/>
        <v/>
      </c>
      <c r="AD4716" t="s">
        <v>32</v>
      </c>
      <c r="AE4716" t="str">
        <f t="shared" si="1032"/>
        <v/>
      </c>
      <c r="AF4716" t="s">
        <v>32</v>
      </c>
      <c r="AG4716" t="str">
        <f t="shared" si="1033"/>
        <v/>
      </c>
      <c r="AH4716" t="s">
        <v>32</v>
      </c>
      <c r="AI4716" t="str">
        <f t="shared" si="1034"/>
        <v/>
      </c>
      <c r="AJ4716" t="s">
        <v>32</v>
      </c>
      <c r="AK4716" t="str">
        <f t="shared" si="1035"/>
        <v/>
      </c>
      <c r="AL4716">
        <v>0</v>
      </c>
      <c r="AM4716">
        <v>0</v>
      </c>
      <c r="AN4716">
        <v>0</v>
      </c>
      <c r="AO4716" t="s">
        <v>32</v>
      </c>
      <c r="AP4716" t="s">
        <v>32</v>
      </c>
    </row>
    <row r="4717" spans="1:42" x14ac:dyDescent="0.25">
      <c r="A4717">
        <v>201911</v>
      </c>
      <c r="B4717" t="str">
        <f t="shared" si="1022"/>
        <v>2019-II</v>
      </c>
      <c r="C4717" t="s">
        <v>4786</v>
      </c>
      <c r="D4717" t="s">
        <v>4786</v>
      </c>
      <c r="E4717">
        <v>30917810</v>
      </c>
      <c r="F4717" t="s">
        <v>29</v>
      </c>
      <c r="G4717">
        <v>0</v>
      </c>
      <c r="H4717">
        <v>0</v>
      </c>
      <c r="I4717">
        <v>0</v>
      </c>
      <c r="J4717">
        <f t="shared" si="1023"/>
        <v>0</v>
      </c>
      <c r="K4717" t="str">
        <f t="shared" si="1024"/>
        <v>Modelamiento</v>
      </c>
      <c r="L4717">
        <f t="shared" si="1025"/>
        <v>1</v>
      </c>
      <c r="M4717">
        <v>34</v>
      </c>
      <c r="N4717" t="str">
        <f t="shared" si="1026"/>
        <v>&lt;=35</v>
      </c>
      <c r="O4717" t="s">
        <v>56</v>
      </c>
      <c r="P4717" t="s">
        <v>69</v>
      </c>
      <c r="Q4717">
        <v>28509</v>
      </c>
      <c r="R4717">
        <v>500</v>
      </c>
      <c r="S4717" t="str">
        <f t="shared" si="1027"/>
        <v>&lt;=500</v>
      </c>
      <c r="T4717">
        <v>882</v>
      </c>
      <c r="U4717" t="str">
        <f t="shared" si="1028"/>
        <v>&lt;=1000</v>
      </c>
      <c r="V4717" t="s">
        <v>589</v>
      </c>
      <c r="W4717">
        <v>25939</v>
      </c>
      <c r="X4717" s="12">
        <f t="shared" si="1029"/>
        <v>1.9275993677474075E-2</v>
      </c>
      <c r="Y4717" t="str">
        <f t="shared" si="1030"/>
        <v>&lt;=0.02</v>
      </c>
      <c r="Z4717" t="s">
        <v>32</v>
      </c>
      <c r="AA4717">
        <v>0</v>
      </c>
      <c r="AB4717">
        <v>5600</v>
      </c>
      <c r="AC4717" t="str">
        <f t="shared" si="1031"/>
        <v>&gt;5000</v>
      </c>
      <c r="AD4717">
        <v>0</v>
      </c>
      <c r="AE4717" t="str">
        <f t="shared" si="1032"/>
        <v>=0</v>
      </c>
      <c r="AF4717">
        <v>0</v>
      </c>
      <c r="AG4717" t="str">
        <f t="shared" si="1033"/>
        <v>&lt;=500</v>
      </c>
      <c r="AH4717">
        <v>6400</v>
      </c>
      <c r="AI4717" t="str">
        <f t="shared" si="1034"/>
        <v>&gt;5000</v>
      </c>
      <c r="AJ4717">
        <v>0</v>
      </c>
      <c r="AK4717" t="str">
        <f t="shared" si="1035"/>
        <v>=0</v>
      </c>
      <c r="AL4717">
        <v>1</v>
      </c>
      <c r="AM4717">
        <v>1</v>
      </c>
      <c r="AN4717">
        <v>0</v>
      </c>
      <c r="AO4717">
        <v>1</v>
      </c>
      <c r="AP4717" t="s">
        <v>32</v>
      </c>
    </row>
    <row r="4718" spans="1:42" x14ac:dyDescent="0.25">
      <c r="A4718">
        <v>201911</v>
      </c>
      <c r="B4718" t="str">
        <f t="shared" si="1022"/>
        <v>2019-II</v>
      </c>
      <c r="C4718" t="s">
        <v>4787</v>
      </c>
      <c r="D4718" t="s">
        <v>4787</v>
      </c>
      <c r="E4718">
        <v>30921096</v>
      </c>
      <c r="F4718" t="s">
        <v>29</v>
      </c>
      <c r="G4718">
        <v>0</v>
      </c>
      <c r="H4718">
        <v>0</v>
      </c>
      <c r="I4718">
        <v>0</v>
      </c>
      <c r="J4718">
        <f t="shared" si="1023"/>
        <v>0</v>
      </c>
      <c r="K4718" t="str">
        <f t="shared" si="1024"/>
        <v>Modelamiento</v>
      </c>
      <c r="L4718">
        <f t="shared" si="1025"/>
        <v>1</v>
      </c>
      <c r="M4718">
        <v>22</v>
      </c>
      <c r="N4718" t="str">
        <f t="shared" si="1026"/>
        <v>&lt;=25</v>
      </c>
      <c r="O4718" t="s">
        <v>56</v>
      </c>
      <c r="P4718" t="s">
        <v>39</v>
      </c>
      <c r="Q4718">
        <v>36504</v>
      </c>
      <c r="R4718">
        <v>1031</v>
      </c>
      <c r="S4718" t="str">
        <f t="shared" si="1027"/>
        <v>&lt;=1500</v>
      </c>
      <c r="T4718">
        <v>1121</v>
      </c>
      <c r="U4718" t="str">
        <f t="shared" si="1028"/>
        <v>&lt;=1200</v>
      </c>
      <c r="V4718" t="s">
        <v>597</v>
      </c>
      <c r="W4718">
        <v>33715</v>
      </c>
      <c r="X4718" s="12">
        <f t="shared" si="1029"/>
        <v>3.0579860596173809E-2</v>
      </c>
      <c r="Y4718" t="str">
        <f t="shared" si="1030"/>
        <v>&lt;=0.04</v>
      </c>
      <c r="Z4718" t="s">
        <v>32</v>
      </c>
      <c r="AA4718">
        <v>1</v>
      </c>
      <c r="AB4718">
        <v>1512.02</v>
      </c>
      <c r="AC4718" t="str">
        <f t="shared" si="1031"/>
        <v>&lt;=2000</v>
      </c>
      <c r="AD4718">
        <v>10</v>
      </c>
      <c r="AE4718" t="str">
        <f t="shared" si="1032"/>
        <v>&lt;=30</v>
      </c>
      <c r="AF4718">
        <v>0</v>
      </c>
      <c r="AG4718" t="str">
        <f t="shared" si="1033"/>
        <v>&lt;=500</v>
      </c>
      <c r="AH4718" t="s">
        <v>32</v>
      </c>
      <c r="AI4718" t="str">
        <f t="shared" si="1034"/>
        <v/>
      </c>
      <c r="AJ4718" t="s">
        <v>32</v>
      </c>
      <c r="AK4718" t="str">
        <f t="shared" si="1035"/>
        <v/>
      </c>
      <c r="AL4718">
        <v>5</v>
      </c>
      <c r="AM4718">
        <v>4</v>
      </c>
      <c r="AN4718">
        <v>0</v>
      </c>
      <c r="AO4718">
        <v>2</v>
      </c>
      <c r="AP4718" t="s">
        <v>32</v>
      </c>
    </row>
    <row r="4719" spans="1:42" x14ac:dyDescent="0.25">
      <c r="A4719">
        <v>201911</v>
      </c>
      <c r="B4719" t="str">
        <f t="shared" si="1022"/>
        <v>2019-II</v>
      </c>
      <c r="C4719" t="s">
        <v>4788</v>
      </c>
      <c r="D4719" t="s">
        <v>4788</v>
      </c>
      <c r="E4719">
        <v>30917227</v>
      </c>
      <c r="F4719" t="s">
        <v>29</v>
      </c>
      <c r="G4719">
        <v>0</v>
      </c>
      <c r="H4719">
        <v>0</v>
      </c>
      <c r="I4719">
        <v>0</v>
      </c>
      <c r="J4719">
        <f t="shared" si="1023"/>
        <v>0</v>
      </c>
      <c r="K4719" t="str">
        <f t="shared" si="1024"/>
        <v>Modelamiento</v>
      </c>
      <c r="L4719">
        <f t="shared" si="1025"/>
        <v>1</v>
      </c>
      <c r="M4719">
        <v>40</v>
      </c>
      <c r="N4719" t="str">
        <f t="shared" si="1026"/>
        <v>&lt;=40</v>
      </c>
      <c r="O4719" t="s">
        <v>72</v>
      </c>
      <c r="P4719" t="s">
        <v>39</v>
      </c>
      <c r="Q4719">
        <v>30170</v>
      </c>
      <c r="R4719">
        <v>500</v>
      </c>
      <c r="S4719" t="str">
        <f t="shared" si="1027"/>
        <v>&lt;=500</v>
      </c>
      <c r="T4719">
        <v>962</v>
      </c>
      <c r="U4719" t="str">
        <f t="shared" si="1028"/>
        <v>&lt;=1000</v>
      </c>
      <c r="V4719" t="s">
        <v>585</v>
      </c>
      <c r="W4719">
        <v>27600</v>
      </c>
      <c r="X4719" s="12">
        <f t="shared" si="1029"/>
        <v>1.8115942028985508E-2</v>
      </c>
      <c r="Y4719" t="str">
        <f t="shared" si="1030"/>
        <v>&lt;=0.02</v>
      </c>
      <c r="Z4719" t="s">
        <v>32</v>
      </c>
      <c r="AA4719">
        <v>0</v>
      </c>
      <c r="AB4719">
        <v>22253.75</v>
      </c>
      <c r="AC4719" t="str">
        <f t="shared" si="1031"/>
        <v>&gt;5000</v>
      </c>
      <c r="AD4719">
        <v>0</v>
      </c>
      <c r="AE4719" t="str">
        <f t="shared" si="1032"/>
        <v>=0</v>
      </c>
      <c r="AF4719">
        <v>0</v>
      </c>
      <c r="AG4719" t="str">
        <f t="shared" si="1033"/>
        <v>&lt;=500</v>
      </c>
      <c r="AH4719">
        <v>12400</v>
      </c>
      <c r="AI4719" t="str">
        <f t="shared" si="1034"/>
        <v>&gt;5000</v>
      </c>
      <c r="AJ4719">
        <v>0.79630000000000001</v>
      </c>
      <c r="AK4719" t="str">
        <f t="shared" si="1035"/>
        <v>&lt;=0.8</v>
      </c>
      <c r="AL4719">
        <v>12</v>
      </c>
      <c r="AM4719">
        <v>12</v>
      </c>
      <c r="AN4719">
        <v>0</v>
      </c>
      <c r="AO4719">
        <v>1</v>
      </c>
      <c r="AP4719" t="s">
        <v>32</v>
      </c>
    </row>
    <row r="4720" spans="1:42" x14ac:dyDescent="0.25">
      <c r="A4720">
        <v>201911</v>
      </c>
      <c r="B4720" t="str">
        <f t="shared" si="1022"/>
        <v>2019-II</v>
      </c>
      <c r="C4720" t="s">
        <v>4789</v>
      </c>
      <c r="D4720" t="s">
        <v>4789</v>
      </c>
      <c r="E4720">
        <v>30914179</v>
      </c>
      <c r="F4720" t="s">
        <v>29</v>
      </c>
      <c r="G4720">
        <v>1</v>
      </c>
      <c r="H4720">
        <v>0</v>
      </c>
      <c r="I4720">
        <v>0</v>
      </c>
      <c r="J4720">
        <f t="shared" si="1023"/>
        <v>0</v>
      </c>
      <c r="K4720" t="str">
        <f t="shared" si="1024"/>
        <v>Modelamiento</v>
      </c>
      <c r="L4720">
        <f t="shared" si="1025"/>
        <v>1</v>
      </c>
      <c r="M4720">
        <v>29</v>
      </c>
      <c r="N4720" t="str">
        <f t="shared" si="1026"/>
        <v>&lt;=30</v>
      </c>
      <c r="O4720" t="s">
        <v>56</v>
      </c>
      <c r="P4720" t="s">
        <v>39</v>
      </c>
      <c r="Q4720">
        <v>40995</v>
      </c>
      <c r="R4720">
        <v>500</v>
      </c>
      <c r="S4720" t="str">
        <f t="shared" si="1027"/>
        <v>&lt;=500</v>
      </c>
      <c r="T4720">
        <v>1421</v>
      </c>
      <c r="U4720" t="str">
        <f t="shared" si="1028"/>
        <v>&lt;=1500</v>
      </c>
      <c r="V4720" t="s">
        <v>585</v>
      </c>
      <c r="W4720">
        <v>38425</v>
      </c>
      <c r="X4720" s="12">
        <f t="shared" si="1029"/>
        <v>1.3012361743656473E-2</v>
      </c>
      <c r="Y4720" t="str">
        <f t="shared" si="1030"/>
        <v>&lt;=0.02</v>
      </c>
      <c r="Z4720" t="s">
        <v>32</v>
      </c>
      <c r="AA4720">
        <v>1</v>
      </c>
      <c r="AB4720">
        <v>1521.62</v>
      </c>
      <c r="AC4720" t="str">
        <f t="shared" si="1031"/>
        <v>&lt;=2000</v>
      </c>
      <c r="AD4720">
        <v>12</v>
      </c>
      <c r="AE4720" t="str">
        <f t="shared" si="1032"/>
        <v>&lt;=30</v>
      </c>
      <c r="AF4720">
        <v>0</v>
      </c>
      <c r="AG4720" t="str">
        <f t="shared" si="1033"/>
        <v>&lt;=500</v>
      </c>
      <c r="AH4720" t="s">
        <v>32</v>
      </c>
      <c r="AI4720" t="str">
        <f t="shared" si="1034"/>
        <v/>
      </c>
      <c r="AJ4720" t="s">
        <v>32</v>
      </c>
      <c r="AK4720" t="str">
        <f t="shared" si="1035"/>
        <v/>
      </c>
      <c r="AL4720">
        <v>9</v>
      </c>
      <c r="AM4720">
        <v>8</v>
      </c>
      <c r="AN4720">
        <v>0</v>
      </c>
      <c r="AO4720">
        <v>1</v>
      </c>
      <c r="AP4720" t="s">
        <v>32</v>
      </c>
    </row>
    <row r="4721" spans="1:42" x14ac:dyDescent="0.25">
      <c r="A4721">
        <v>201911</v>
      </c>
      <c r="B4721" t="str">
        <f t="shared" si="1022"/>
        <v>2019-II</v>
      </c>
      <c r="C4721" t="s">
        <v>4790</v>
      </c>
      <c r="D4721" t="s">
        <v>4790</v>
      </c>
      <c r="E4721">
        <v>30905720</v>
      </c>
      <c r="F4721" t="s">
        <v>29</v>
      </c>
      <c r="G4721">
        <v>0</v>
      </c>
      <c r="H4721">
        <v>0</v>
      </c>
      <c r="I4721">
        <v>0</v>
      </c>
      <c r="J4721">
        <f t="shared" si="1023"/>
        <v>0</v>
      </c>
      <c r="K4721" t="str">
        <f t="shared" si="1024"/>
        <v>Modelamiento</v>
      </c>
      <c r="L4721">
        <f t="shared" si="1025"/>
        <v>1</v>
      </c>
      <c r="M4721">
        <v>30</v>
      </c>
      <c r="N4721" t="str">
        <f t="shared" si="1026"/>
        <v>&lt;=30</v>
      </c>
      <c r="O4721" t="s">
        <v>56</v>
      </c>
      <c r="P4721" t="s">
        <v>31</v>
      </c>
      <c r="Q4721">
        <v>27978</v>
      </c>
      <c r="R4721">
        <v>1031</v>
      </c>
      <c r="S4721" t="str">
        <f t="shared" si="1027"/>
        <v>&lt;=1500</v>
      </c>
      <c r="T4721">
        <v>863</v>
      </c>
      <c r="U4721" t="str">
        <f t="shared" si="1028"/>
        <v>&lt;=1000</v>
      </c>
      <c r="V4721" t="s">
        <v>589</v>
      </c>
      <c r="W4721">
        <v>25939</v>
      </c>
      <c r="X4721" s="12">
        <f t="shared" si="1029"/>
        <v>3.9747098962951539E-2</v>
      </c>
      <c r="Y4721" t="str">
        <f t="shared" si="1030"/>
        <v>&lt;=0.04</v>
      </c>
      <c r="Z4721" t="s">
        <v>32</v>
      </c>
      <c r="AA4721">
        <v>4</v>
      </c>
      <c r="AB4721">
        <v>1747.84</v>
      </c>
      <c r="AC4721" t="str">
        <f t="shared" si="1031"/>
        <v>&lt;=2000</v>
      </c>
      <c r="AD4721">
        <v>2110</v>
      </c>
      <c r="AE4721" t="str">
        <f t="shared" si="1032"/>
        <v>&gt;120</v>
      </c>
      <c r="AF4721">
        <v>1747.84</v>
      </c>
      <c r="AG4721" t="str">
        <f t="shared" si="1033"/>
        <v>&lt;=2000</v>
      </c>
      <c r="AH4721" t="s">
        <v>32</v>
      </c>
      <c r="AI4721" t="str">
        <f t="shared" si="1034"/>
        <v/>
      </c>
      <c r="AJ4721" t="s">
        <v>32</v>
      </c>
      <c r="AK4721" t="str">
        <f t="shared" si="1035"/>
        <v/>
      </c>
      <c r="AL4721">
        <v>12</v>
      </c>
      <c r="AM4721">
        <v>0</v>
      </c>
      <c r="AN4721">
        <v>12</v>
      </c>
      <c r="AO4721" t="s">
        <v>32</v>
      </c>
      <c r="AP4721">
        <v>1</v>
      </c>
    </row>
    <row r="4722" spans="1:42" x14ac:dyDescent="0.25">
      <c r="A4722">
        <v>201911</v>
      </c>
      <c r="B4722" t="str">
        <f t="shared" si="1022"/>
        <v>2019-II</v>
      </c>
      <c r="C4722" t="s">
        <v>4791</v>
      </c>
      <c r="D4722" t="s">
        <v>4791</v>
      </c>
      <c r="E4722">
        <v>30907794</v>
      </c>
      <c r="F4722" t="s">
        <v>29</v>
      </c>
      <c r="G4722">
        <v>0</v>
      </c>
      <c r="H4722">
        <v>0</v>
      </c>
      <c r="I4722">
        <v>0</v>
      </c>
      <c r="J4722">
        <f t="shared" si="1023"/>
        <v>0</v>
      </c>
      <c r="K4722" t="str">
        <f t="shared" si="1024"/>
        <v>Modelamiento</v>
      </c>
      <c r="L4722">
        <f t="shared" si="1025"/>
        <v>1</v>
      </c>
      <c r="M4722">
        <v>35</v>
      </c>
      <c r="N4722" t="str">
        <f t="shared" si="1026"/>
        <v>&lt;=35</v>
      </c>
      <c r="O4722" t="s">
        <v>56</v>
      </c>
      <c r="P4722" t="s">
        <v>39</v>
      </c>
      <c r="Q4722">
        <v>29259</v>
      </c>
      <c r="R4722">
        <v>500</v>
      </c>
      <c r="S4722" t="str">
        <f t="shared" si="1027"/>
        <v>&lt;=500</v>
      </c>
      <c r="T4722">
        <v>898</v>
      </c>
      <c r="U4722" t="str">
        <f t="shared" si="1028"/>
        <v>&lt;=1000</v>
      </c>
      <c r="V4722" t="s">
        <v>589</v>
      </c>
      <c r="W4722">
        <v>25939</v>
      </c>
      <c r="X4722" s="12">
        <f t="shared" si="1029"/>
        <v>1.9275993677474075E-2</v>
      </c>
      <c r="Y4722" t="str">
        <f t="shared" si="1030"/>
        <v>&lt;=0.02</v>
      </c>
      <c r="Z4722" t="s">
        <v>32</v>
      </c>
      <c r="AA4722">
        <v>4</v>
      </c>
      <c r="AB4722">
        <v>888.32</v>
      </c>
      <c r="AC4722" t="str">
        <f t="shared" si="1031"/>
        <v>&lt;=1000</v>
      </c>
      <c r="AD4722">
        <v>482</v>
      </c>
      <c r="AE4722" t="str">
        <f t="shared" si="1032"/>
        <v>&gt;120</v>
      </c>
      <c r="AF4722">
        <v>888.32</v>
      </c>
      <c r="AG4722" t="str">
        <f t="shared" si="1033"/>
        <v>&lt;=1000</v>
      </c>
      <c r="AH4722">
        <v>889</v>
      </c>
      <c r="AI4722" t="str">
        <f t="shared" si="1034"/>
        <v>&lt;=1000</v>
      </c>
      <c r="AJ4722">
        <v>0.99919999999999998</v>
      </c>
      <c r="AK4722" t="str">
        <f t="shared" si="1035"/>
        <v>&gt;0.9</v>
      </c>
      <c r="AL4722">
        <v>12</v>
      </c>
      <c r="AM4722">
        <v>0</v>
      </c>
      <c r="AN4722">
        <v>12</v>
      </c>
      <c r="AO4722" t="s">
        <v>32</v>
      </c>
      <c r="AP4722">
        <v>1</v>
      </c>
    </row>
    <row r="4723" spans="1:42" x14ac:dyDescent="0.25">
      <c r="A4723">
        <v>201911</v>
      </c>
      <c r="B4723" t="str">
        <f t="shared" si="1022"/>
        <v>2019-II</v>
      </c>
      <c r="C4723" t="s">
        <v>4792</v>
      </c>
      <c r="D4723" t="s">
        <v>4792</v>
      </c>
      <c r="E4723">
        <v>30919231</v>
      </c>
      <c r="F4723" t="s">
        <v>29</v>
      </c>
      <c r="G4723">
        <v>0</v>
      </c>
      <c r="H4723">
        <v>0</v>
      </c>
      <c r="I4723">
        <v>0</v>
      </c>
      <c r="J4723">
        <f t="shared" si="1023"/>
        <v>0</v>
      </c>
      <c r="K4723" t="str">
        <f t="shared" si="1024"/>
        <v>Modelamiento</v>
      </c>
      <c r="L4723">
        <f t="shared" si="1025"/>
        <v>1</v>
      </c>
      <c r="M4723">
        <v>48</v>
      </c>
      <c r="N4723" t="str">
        <f t="shared" si="1026"/>
        <v>&lt;=50</v>
      </c>
      <c r="O4723" t="s">
        <v>56</v>
      </c>
      <c r="P4723" t="s">
        <v>39</v>
      </c>
      <c r="Q4723">
        <v>45797</v>
      </c>
      <c r="R4723">
        <v>1031</v>
      </c>
      <c r="S4723" t="str">
        <f t="shared" si="1027"/>
        <v>&lt;=1500</v>
      </c>
      <c r="T4723">
        <v>1403</v>
      </c>
      <c r="U4723" t="str">
        <f t="shared" si="1028"/>
        <v>&lt;=1500</v>
      </c>
      <c r="V4723" t="s">
        <v>589</v>
      </c>
      <c r="W4723">
        <v>43758</v>
      </c>
      <c r="X4723" s="12">
        <f t="shared" si="1029"/>
        <v>2.3561405914347092E-2</v>
      </c>
      <c r="Y4723" t="str">
        <f t="shared" si="1030"/>
        <v>&lt;=0.03</v>
      </c>
      <c r="Z4723" t="s">
        <v>32</v>
      </c>
      <c r="AA4723">
        <v>9</v>
      </c>
      <c r="AB4723" t="s">
        <v>32</v>
      </c>
      <c r="AC4723" t="str">
        <f t="shared" si="1031"/>
        <v/>
      </c>
      <c r="AD4723" t="s">
        <v>32</v>
      </c>
      <c r="AE4723" t="str">
        <f t="shared" si="1032"/>
        <v/>
      </c>
      <c r="AF4723" t="s">
        <v>32</v>
      </c>
      <c r="AG4723" t="str">
        <f t="shared" si="1033"/>
        <v/>
      </c>
      <c r="AH4723" t="s">
        <v>32</v>
      </c>
      <c r="AI4723" t="str">
        <f t="shared" si="1034"/>
        <v/>
      </c>
      <c r="AJ4723" t="s">
        <v>32</v>
      </c>
      <c r="AK4723" t="str">
        <f t="shared" si="1035"/>
        <v/>
      </c>
      <c r="AL4723">
        <v>0</v>
      </c>
      <c r="AM4723">
        <v>0</v>
      </c>
      <c r="AN4723">
        <v>0</v>
      </c>
      <c r="AO4723" t="s">
        <v>32</v>
      </c>
      <c r="AP4723" t="s">
        <v>32</v>
      </c>
    </row>
    <row r="4724" spans="1:42" x14ac:dyDescent="0.25">
      <c r="A4724">
        <v>201911</v>
      </c>
      <c r="B4724" t="str">
        <f t="shared" si="1022"/>
        <v>2019-II</v>
      </c>
      <c r="C4724" t="s">
        <v>4793</v>
      </c>
      <c r="D4724" t="s">
        <v>4793</v>
      </c>
      <c r="E4724">
        <v>30908256</v>
      </c>
      <c r="F4724" t="s">
        <v>29</v>
      </c>
      <c r="G4724">
        <v>0</v>
      </c>
      <c r="H4724">
        <v>0</v>
      </c>
      <c r="I4724">
        <v>0</v>
      </c>
      <c r="J4724">
        <f t="shared" si="1023"/>
        <v>0</v>
      </c>
      <c r="K4724" t="str">
        <f t="shared" si="1024"/>
        <v>Modelamiento</v>
      </c>
      <c r="L4724">
        <f t="shared" si="1025"/>
        <v>1</v>
      </c>
      <c r="M4724">
        <v>27</v>
      </c>
      <c r="N4724" t="str">
        <f t="shared" si="1026"/>
        <v>&lt;=30</v>
      </c>
      <c r="O4724" t="s">
        <v>56</v>
      </c>
      <c r="P4724" t="s">
        <v>39</v>
      </c>
      <c r="Q4724">
        <v>30894</v>
      </c>
      <c r="R4724">
        <v>1031</v>
      </c>
      <c r="S4724" t="str">
        <f t="shared" si="1027"/>
        <v>&lt;=1500</v>
      </c>
      <c r="T4724">
        <v>948</v>
      </c>
      <c r="U4724" t="str">
        <f t="shared" si="1028"/>
        <v>&lt;=1000</v>
      </c>
      <c r="V4724" t="s">
        <v>589</v>
      </c>
      <c r="W4724">
        <v>28855</v>
      </c>
      <c r="X4724" s="12">
        <f t="shared" si="1029"/>
        <v>3.5730376018021141E-2</v>
      </c>
      <c r="Y4724" t="str">
        <f t="shared" si="1030"/>
        <v>&lt;=0.04</v>
      </c>
      <c r="Z4724" t="s">
        <v>32</v>
      </c>
      <c r="AA4724">
        <v>0</v>
      </c>
      <c r="AB4724">
        <v>2523.1</v>
      </c>
      <c r="AC4724" t="str">
        <f t="shared" si="1031"/>
        <v>&lt;=3000</v>
      </c>
      <c r="AD4724">
        <v>0</v>
      </c>
      <c r="AE4724" t="str">
        <f t="shared" si="1032"/>
        <v>=0</v>
      </c>
      <c r="AF4724">
        <v>0</v>
      </c>
      <c r="AG4724" t="str">
        <f t="shared" si="1033"/>
        <v>&lt;=500</v>
      </c>
      <c r="AH4724">
        <v>3900</v>
      </c>
      <c r="AI4724" t="str">
        <f t="shared" si="1034"/>
        <v>&lt;=4000</v>
      </c>
      <c r="AJ4724">
        <v>0.64690000000000003</v>
      </c>
      <c r="AK4724" t="str">
        <f t="shared" si="1035"/>
        <v>&lt;=0.7</v>
      </c>
      <c r="AL4724">
        <v>11</v>
      </c>
      <c r="AM4724">
        <v>11</v>
      </c>
      <c r="AN4724">
        <v>0</v>
      </c>
      <c r="AO4724">
        <v>1</v>
      </c>
      <c r="AP4724" t="s">
        <v>32</v>
      </c>
    </row>
    <row r="4725" spans="1:42" x14ac:dyDescent="0.25">
      <c r="A4725">
        <v>201911</v>
      </c>
      <c r="B4725" t="str">
        <f t="shared" si="1022"/>
        <v>2019-II</v>
      </c>
      <c r="C4725" t="s">
        <v>4794</v>
      </c>
      <c r="D4725" t="s">
        <v>4794</v>
      </c>
      <c r="E4725">
        <v>30918054</v>
      </c>
      <c r="F4725" t="s">
        <v>29</v>
      </c>
      <c r="G4725">
        <v>0</v>
      </c>
      <c r="H4725">
        <v>0</v>
      </c>
      <c r="I4725">
        <v>0</v>
      </c>
      <c r="J4725">
        <f t="shared" si="1023"/>
        <v>0</v>
      </c>
      <c r="K4725" t="str">
        <f t="shared" si="1024"/>
        <v>Modelamiento</v>
      </c>
      <c r="L4725">
        <f t="shared" si="1025"/>
        <v>1</v>
      </c>
      <c r="M4725">
        <v>61</v>
      </c>
      <c r="N4725" t="str">
        <f t="shared" si="1026"/>
        <v>&gt;60</v>
      </c>
      <c r="O4725" t="s">
        <v>72</v>
      </c>
      <c r="P4725" t="s">
        <v>39</v>
      </c>
      <c r="Q4725">
        <v>28509</v>
      </c>
      <c r="R4725">
        <v>500</v>
      </c>
      <c r="S4725" t="str">
        <f t="shared" si="1027"/>
        <v>&lt;=500</v>
      </c>
      <c r="T4725">
        <v>873</v>
      </c>
      <c r="U4725" t="str">
        <f t="shared" si="1028"/>
        <v>&lt;=1000</v>
      </c>
      <c r="V4725" t="s">
        <v>614</v>
      </c>
      <c r="W4725">
        <v>25939</v>
      </c>
      <c r="X4725" s="12">
        <f t="shared" si="1029"/>
        <v>1.9275993677474075E-2</v>
      </c>
      <c r="Y4725" t="str">
        <f t="shared" si="1030"/>
        <v>&lt;=0.02</v>
      </c>
      <c r="Z4725" t="s">
        <v>32</v>
      </c>
      <c r="AA4725">
        <v>9</v>
      </c>
      <c r="AB4725" t="s">
        <v>32</v>
      </c>
      <c r="AC4725" t="str">
        <f t="shared" si="1031"/>
        <v/>
      </c>
      <c r="AD4725" t="s">
        <v>32</v>
      </c>
      <c r="AE4725" t="str">
        <f t="shared" si="1032"/>
        <v/>
      </c>
      <c r="AF4725" t="s">
        <v>32</v>
      </c>
      <c r="AG4725" t="str">
        <f t="shared" si="1033"/>
        <v/>
      </c>
      <c r="AH4725" t="s">
        <v>32</v>
      </c>
      <c r="AI4725" t="str">
        <f t="shared" si="1034"/>
        <v/>
      </c>
      <c r="AJ4725" t="s">
        <v>32</v>
      </c>
      <c r="AK4725" t="str">
        <f t="shared" si="1035"/>
        <v/>
      </c>
      <c r="AL4725">
        <v>0</v>
      </c>
      <c r="AM4725">
        <v>0</v>
      </c>
      <c r="AN4725">
        <v>0</v>
      </c>
      <c r="AO4725" t="s">
        <v>32</v>
      </c>
      <c r="AP4725" t="s">
        <v>32</v>
      </c>
    </row>
    <row r="4726" spans="1:42" x14ac:dyDescent="0.25">
      <c r="A4726">
        <v>201911</v>
      </c>
      <c r="B4726" t="str">
        <f t="shared" si="1022"/>
        <v>2019-II</v>
      </c>
      <c r="C4726" t="s">
        <v>4795</v>
      </c>
      <c r="D4726" t="s">
        <v>4795</v>
      </c>
      <c r="E4726">
        <v>30913669</v>
      </c>
      <c r="F4726" t="s">
        <v>29</v>
      </c>
      <c r="G4726">
        <v>0</v>
      </c>
      <c r="H4726">
        <v>0</v>
      </c>
      <c r="I4726">
        <v>0</v>
      </c>
      <c r="J4726">
        <f t="shared" si="1023"/>
        <v>0</v>
      </c>
      <c r="K4726" t="str">
        <f t="shared" si="1024"/>
        <v>Modelamiento</v>
      </c>
      <c r="L4726">
        <f t="shared" si="1025"/>
        <v>1</v>
      </c>
      <c r="M4726">
        <v>36</v>
      </c>
      <c r="N4726" t="str">
        <f t="shared" si="1026"/>
        <v>&lt;=40</v>
      </c>
      <c r="O4726" t="s">
        <v>72</v>
      </c>
      <c r="P4726" t="s">
        <v>39</v>
      </c>
      <c r="Q4726">
        <v>47078</v>
      </c>
      <c r="R4726">
        <v>500</v>
      </c>
      <c r="S4726" t="str">
        <f t="shared" si="1027"/>
        <v>&lt;=500</v>
      </c>
      <c r="T4726">
        <v>1451</v>
      </c>
      <c r="U4726" t="str">
        <f t="shared" si="1028"/>
        <v>&lt;=1500</v>
      </c>
      <c r="V4726" t="s">
        <v>585</v>
      </c>
      <c r="W4726">
        <v>43758</v>
      </c>
      <c r="X4726" s="12">
        <f t="shared" si="1029"/>
        <v>1.1426482014717309E-2</v>
      </c>
      <c r="Y4726" t="str">
        <f t="shared" si="1030"/>
        <v>&lt;=0.02</v>
      </c>
      <c r="Z4726" t="s">
        <v>32</v>
      </c>
      <c r="AA4726">
        <v>0</v>
      </c>
      <c r="AB4726">
        <v>3565.25</v>
      </c>
      <c r="AC4726" t="str">
        <f t="shared" si="1031"/>
        <v>&lt;=4000</v>
      </c>
      <c r="AD4726">
        <v>0</v>
      </c>
      <c r="AE4726" t="str">
        <f t="shared" si="1032"/>
        <v>=0</v>
      </c>
      <c r="AF4726">
        <v>0</v>
      </c>
      <c r="AG4726" t="str">
        <f t="shared" si="1033"/>
        <v>&lt;=500</v>
      </c>
      <c r="AH4726" t="s">
        <v>32</v>
      </c>
      <c r="AI4726" t="str">
        <f t="shared" si="1034"/>
        <v/>
      </c>
      <c r="AJ4726" t="s">
        <v>32</v>
      </c>
      <c r="AK4726" t="str">
        <f t="shared" si="1035"/>
        <v/>
      </c>
      <c r="AL4726">
        <v>6</v>
      </c>
      <c r="AM4726">
        <v>6</v>
      </c>
      <c r="AN4726">
        <v>0</v>
      </c>
      <c r="AO4726">
        <v>1</v>
      </c>
      <c r="AP4726" t="s">
        <v>32</v>
      </c>
    </row>
    <row r="4727" spans="1:42" x14ac:dyDescent="0.25">
      <c r="A4727">
        <v>201911</v>
      </c>
      <c r="B4727" t="str">
        <f t="shared" si="1022"/>
        <v>2019-II</v>
      </c>
      <c r="C4727" t="s">
        <v>4796</v>
      </c>
      <c r="D4727" t="s">
        <v>4796</v>
      </c>
      <c r="E4727">
        <v>30919074</v>
      </c>
      <c r="F4727" t="s">
        <v>29</v>
      </c>
      <c r="G4727">
        <v>0</v>
      </c>
      <c r="H4727">
        <v>0</v>
      </c>
      <c r="I4727">
        <v>0</v>
      </c>
      <c r="J4727">
        <f t="shared" si="1023"/>
        <v>0</v>
      </c>
      <c r="K4727" t="str">
        <f t="shared" si="1024"/>
        <v>Modelamiento</v>
      </c>
      <c r="L4727">
        <f t="shared" si="1025"/>
        <v>1</v>
      </c>
      <c r="M4727">
        <v>30</v>
      </c>
      <c r="N4727" t="str">
        <f t="shared" si="1026"/>
        <v>&lt;=30</v>
      </c>
      <c r="O4727" t="s">
        <v>56</v>
      </c>
      <c r="P4727" t="s">
        <v>39</v>
      </c>
      <c r="Q4727">
        <v>43676</v>
      </c>
      <c r="R4727">
        <v>1649</v>
      </c>
      <c r="S4727" t="str">
        <f t="shared" si="1027"/>
        <v>&lt;=2000</v>
      </c>
      <c r="T4727">
        <v>1410</v>
      </c>
      <c r="U4727" t="str">
        <f t="shared" si="1028"/>
        <v>&lt;=1500</v>
      </c>
      <c r="V4727" t="s">
        <v>601</v>
      </c>
      <c r="W4727">
        <v>41505</v>
      </c>
      <c r="X4727" s="12">
        <f t="shared" si="1029"/>
        <v>3.973015299361523E-2</v>
      </c>
      <c r="Y4727" t="str">
        <f t="shared" si="1030"/>
        <v>&lt;=0.04</v>
      </c>
      <c r="Z4727" t="s">
        <v>32</v>
      </c>
      <c r="AA4727">
        <v>4</v>
      </c>
      <c r="AB4727">
        <v>1301.8599999999999</v>
      </c>
      <c r="AC4727" t="str">
        <f t="shared" si="1031"/>
        <v>&lt;=2000</v>
      </c>
      <c r="AD4727">
        <v>2011</v>
      </c>
      <c r="AE4727" t="str">
        <f t="shared" si="1032"/>
        <v>&gt;120</v>
      </c>
      <c r="AF4727">
        <v>1301.8599999999999</v>
      </c>
      <c r="AG4727" t="str">
        <f t="shared" si="1033"/>
        <v>&lt;=2000</v>
      </c>
      <c r="AH4727" t="s">
        <v>32</v>
      </c>
      <c r="AI4727" t="str">
        <f t="shared" si="1034"/>
        <v/>
      </c>
      <c r="AJ4727" t="s">
        <v>32</v>
      </c>
      <c r="AK4727" t="str">
        <f t="shared" si="1035"/>
        <v/>
      </c>
      <c r="AL4727">
        <v>12</v>
      </c>
      <c r="AM4727">
        <v>0</v>
      </c>
      <c r="AN4727">
        <v>12</v>
      </c>
      <c r="AO4727" t="s">
        <v>32</v>
      </c>
      <c r="AP4727">
        <v>1</v>
      </c>
    </row>
    <row r="4728" spans="1:42" x14ac:dyDescent="0.25">
      <c r="A4728">
        <v>201911</v>
      </c>
      <c r="B4728" t="str">
        <f t="shared" si="1022"/>
        <v>2019-II</v>
      </c>
      <c r="C4728" t="s">
        <v>4797</v>
      </c>
      <c r="D4728" t="s">
        <v>4797</v>
      </c>
      <c r="E4728">
        <v>30913604</v>
      </c>
      <c r="F4728" t="s">
        <v>29</v>
      </c>
      <c r="G4728">
        <v>0</v>
      </c>
      <c r="H4728">
        <v>0</v>
      </c>
      <c r="I4728">
        <v>0</v>
      </c>
      <c r="J4728">
        <f t="shared" si="1023"/>
        <v>0</v>
      </c>
      <c r="K4728" t="str">
        <f t="shared" si="1024"/>
        <v>Modelamiento</v>
      </c>
      <c r="L4728">
        <f t="shared" si="1025"/>
        <v>1</v>
      </c>
      <c r="M4728">
        <v>41</v>
      </c>
      <c r="N4728" t="str">
        <f t="shared" si="1026"/>
        <v>&lt;=45</v>
      </c>
      <c r="O4728" t="s">
        <v>72</v>
      </c>
      <c r="P4728" t="s">
        <v>69</v>
      </c>
      <c r="Q4728">
        <v>41745</v>
      </c>
      <c r="R4728">
        <v>500</v>
      </c>
      <c r="S4728" t="str">
        <f t="shared" si="1027"/>
        <v>&lt;=500</v>
      </c>
      <c r="T4728">
        <v>1446</v>
      </c>
      <c r="U4728" t="str">
        <f t="shared" si="1028"/>
        <v>&lt;=1500</v>
      </c>
      <c r="V4728" t="s">
        <v>601</v>
      </c>
      <c r="W4728">
        <v>38425</v>
      </c>
      <c r="X4728" s="12">
        <f t="shared" si="1029"/>
        <v>1.3012361743656473E-2</v>
      </c>
      <c r="Y4728" t="str">
        <f t="shared" si="1030"/>
        <v>&lt;=0.02</v>
      </c>
      <c r="Z4728" t="s">
        <v>32</v>
      </c>
      <c r="AA4728">
        <v>0</v>
      </c>
      <c r="AB4728">
        <v>14139.93</v>
      </c>
      <c r="AC4728" t="str">
        <f t="shared" si="1031"/>
        <v>&gt;5000</v>
      </c>
      <c r="AD4728">
        <v>12</v>
      </c>
      <c r="AE4728" t="str">
        <f t="shared" si="1032"/>
        <v>&lt;=30</v>
      </c>
      <c r="AF4728">
        <v>0</v>
      </c>
      <c r="AG4728" t="str">
        <f t="shared" si="1033"/>
        <v>&lt;=500</v>
      </c>
      <c r="AH4728">
        <v>11146.2</v>
      </c>
      <c r="AI4728" t="str">
        <f t="shared" si="1034"/>
        <v>&gt;5000</v>
      </c>
      <c r="AJ4728">
        <v>0.95340000000000003</v>
      </c>
      <c r="AK4728" t="str">
        <f t="shared" si="1035"/>
        <v>&gt;0.9</v>
      </c>
      <c r="AL4728">
        <v>12</v>
      </c>
      <c r="AM4728">
        <v>6</v>
      </c>
      <c r="AN4728">
        <v>0</v>
      </c>
      <c r="AO4728">
        <v>4</v>
      </c>
      <c r="AP4728" t="s">
        <v>32</v>
      </c>
    </row>
    <row r="4729" spans="1:42" x14ac:dyDescent="0.25">
      <c r="A4729">
        <v>201911</v>
      </c>
      <c r="B4729" t="str">
        <f t="shared" si="1022"/>
        <v>2019-II</v>
      </c>
      <c r="C4729" t="s">
        <v>4798</v>
      </c>
      <c r="D4729" t="s">
        <v>4798</v>
      </c>
      <c r="E4729">
        <v>30916150</v>
      </c>
      <c r="F4729" t="s">
        <v>29</v>
      </c>
      <c r="G4729">
        <v>0</v>
      </c>
      <c r="H4729">
        <v>0</v>
      </c>
      <c r="I4729">
        <v>0</v>
      </c>
      <c r="J4729">
        <f t="shared" si="1023"/>
        <v>0</v>
      </c>
      <c r="K4729" t="str">
        <f t="shared" si="1024"/>
        <v>Modelamiento</v>
      </c>
      <c r="L4729">
        <f t="shared" si="1025"/>
        <v>1</v>
      </c>
      <c r="M4729">
        <v>33</v>
      </c>
      <c r="N4729" t="str">
        <f t="shared" si="1026"/>
        <v>&lt;=35</v>
      </c>
      <c r="O4729" t="s">
        <v>56</v>
      </c>
      <c r="P4729" t="s">
        <v>39</v>
      </c>
      <c r="Q4729">
        <v>30275</v>
      </c>
      <c r="R4729">
        <v>1650</v>
      </c>
      <c r="S4729" t="str">
        <f t="shared" si="1027"/>
        <v>&lt;=2000</v>
      </c>
      <c r="T4729">
        <v>929</v>
      </c>
      <c r="U4729" t="str">
        <f t="shared" si="1028"/>
        <v>&lt;=1000</v>
      </c>
      <c r="V4729" t="s">
        <v>597</v>
      </c>
      <c r="W4729">
        <v>28855</v>
      </c>
      <c r="X4729" s="12">
        <f t="shared" si="1029"/>
        <v>5.7182464044359727E-2</v>
      </c>
      <c r="Y4729" t="str">
        <f t="shared" si="1030"/>
        <v>&lt;=0.06</v>
      </c>
      <c r="Z4729" t="s">
        <v>32</v>
      </c>
      <c r="AA4729">
        <v>1</v>
      </c>
      <c r="AB4729">
        <v>4452.74</v>
      </c>
      <c r="AC4729" t="str">
        <f t="shared" si="1031"/>
        <v>&lt;=5000</v>
      </c>
      <c r="AD4729">
        <v>17</v>
      </c>
      <c r="AE4729" t="str">
        <f t="shared" si="1032"/>
        <v>&lt;=30</v>
      </c>
      <c r="AF4729">
        <v>0</v>
      </c>
      <c r="AG4729" t="str">
        <f t="shared" si="1033"/>
        <v>&lt;=500</v>
      </c>
      <c r="AH4729">
        <v>1400</v>
      </c>
      <c r="AI4729" t="str">
        <f t="shared" si="1034"/>
        <v>&lt;=2000</v>
      </c>
      <c r="AJ4729">
        <v>0.99509999999999998</v>
      </c>
      <c r="AK4729" t="str">
        <f t="shared" si="1035"/>
        <v>&gt;0.9</v>
      </c>
      <c r="AL4729">
        <v>10</v>
      </c>
      <c r="AM4729">
        <v>8</v>
      </c>
      <c r="AN4729">
        <v>0</v>
      </c>
      <c r="AO4729">
        <v>3</v>
      </c>
      <c r="AP4729" t="s">
        <v>32</v>
      </c>
    </row>
    <row r="4730" spans="1:42" x14ac:dyDescent="0.25">
      <c r="A4730">
        <v>201911</v>
      </c>
      <c r="B4730" t="str">
        <f t="shared" si="1022"/>
        <v>2019-II</v>
      </c>
      <c r="C4730" t="s">
        <v>4799</v>
      </c>
      <c r="D4730" t="s">
        <v>4799</v>
      </c>
      <c r="E4730">
        <v>30921213</v>
      </c>
      <c r="F4730" t="s">
        <v>29</v>
      </c>
      <c r="G4730">
        <v>0</v>
      </c>
      <c r="H4730">
        <v>0</v>
      </c>
      <c r="I4730">
        <v>0</v>
      </c>
      <c r="J4730">
        <f t="shared" si="1023"/>
        <v>0</v>
      </c>
      <c r="K4730" t="str">
        <f t="shared" si="1024"/>
        <v>Modelamiento</v>
      </c>
      <c r="L4730">
        <f t="shared" si="1025"/>
        <v>1</v>
      </c>
      <c r="M4730">
        <v>38</v>
      </c>
      <c r="N4730" t="str">
        <f t="shared" si="1026"/>
        <v>&lt;=40</v>
      </c>
      <c r="O4730" t="s">
        <v>72</v>
      </c>
      <c r="P4730" t="s">
        <v>39</v>
      </c>
      <c r="Q4730">
        <v>36290</v>
      </c>
      <c r="R4730">
        <v>500</v>
      </c>
      <c r="S4730" t="str">
        <f t="shared" si="1027"/>
        <v>&lt;=500</v>
      </c>
      <c r="T4730">
        <v>1114</v>
      </c>
      <c r="U4730" t="str">
        <f t="shared" si="1028"/>
        <v>&lt;=1200</v>
      </c>
      <c r="V4730" t="s">
        <v>597</v>
      </c>
      <c r="W4730">
        <v>33720</v>
      </c>
      <c r="X4730" s="12">
        <f t="shared" si="1029"/>
        <v>1.4827995255041519E-2</v>
      </c>
      <c r="Y4730" t="str">
        <f t="shared" si="1030"/>
        <v>&lt;=0.02</v>
      </c>
      <c r="Z4730" t="s">
        <v>32</v>
      </c>
      <c r="AA4730">
        <v>0</v>
      </c>
      <c r="AB4730">
        <v>9272.09</v>
      </c>
      <c r="AC4730" t="str">
        <f t="shared" si="1031"/>
        <v>&gt;5000</v>
      </c>
      <c r="AD4730">
        <v>0</v>
      </c>
      <c r="AE4730" t="str">
        <f t="shared" si="1032"/>
        <v>=0</v>
      </c>
      <c r="AF4730">
        <v>0</v>
      </c>
      <c r="AG4730" t="str">
        <f t="shared" si="1033"/>
        <v>&lt;=500</v>
      </c>
      <c r="AH4730">
        <v>9455.5</v>
      </c>
      <c r="AI4730" t="str">
        <f t="shared" si="1034"/>
        <v>&gt;5000</v>
      </c>
      <c r="AJ4730">
        <v>0.80489999999999995</v>
      </c>
      <c r="AK4730" t="str">
        <f t="shared" si="1035"/>
        <v>&lt;=0.9</v>
      </c>
      <c r="AL4730">
        <v>12</v>
      </c>
      <c r="AM4730">
        <v>12</v>
      </c>
      <c r="AN4730">
        <v>0</v>
      </c>
      <c r="AO4730">
        <v>1</v>
      </c>
      <c r="AP4730" t="s">
        <v>32</v>
      </c>
    </row>
    <row r="4731" spans="1:42" x14ac:dyDescent="0.25">
      <c r="A4731">
        <v>201911</v>
      </c>
      <c r="B4731" t="str">
        <f t="shared" si="1022"/>
        <v>2019-II</v>
      </c>
      <c r="C4731" t="s">
        <v>4800</v>
      </c>
      <c r="D4731" t="s">
        <v>4800</v>
      </c>
      <c r="E4731">
        <v>30916732</v>
      </c>
      <c r="F4731" t="s">
        <v>29</v>
      </c>
      <c r="G4731">
        <v>0</v>
      </c>
      <c r="H4731">
        <v>1</v>
      </c>
      <c r="I4731">
        <v>0</v>
      </c>
      <c r="J4731">
        <f t="shared" si="1023"/>
        <v>0</v>
      </c>
      <c r="K4731" t="str">
        <f t="shared" si="1024"/>
        <v>Indeterminado</v>
      </c>
      <c r="L4731">
        <f t="shared" si="1025"/>
        <v>1</v>
      </c>
      <c r="M4731">
        <v>37</v>
      </c>
      <c r="N4731" t="str">
        <f t="shared" si="1026"/>
        <v>&lt;=40</v>
      </c>
      <c r="O4731" t="s">
        <v>56</v>
      </c>
      <c r="P4731" t="s">
        <v>31</v>
      </c>
      <c r="Q4731">
        <v>31425</v>
      </c>
      <c r="R4731">
        <v>500</v>
      </c>
      <c r="S4731" t="str">
        <f t="shared" si="1027"/>
        <v>&lt;=500</v>
      </c>
      <c r="T4731">
        <v>967</v>
      </c>
      <c r="U4731" t="str">
        <f t="shared" si="1028"/>
        <v>&lt;=1000</v>
      </c>
      <c r="V4731" t="s">
        <v>589</v>
      </c>
      <c r="W4731">
        <v>28855</v>
      </c>
      <c r="X4731" s="12">
        <f t="shared" si="1029"/>
        <v>1.7328019407381736E-2</v>
      </c>
      <c r="Y4731" t="str">
        <f t="shared" si="1030"/>
        <v>&lt;=0.02</v>
      </c>
      <c r="Z4731" t="s">
        <v>32</v>
      </c>
      <c r="AA4731">
        <v>9</v>
      </c>
      <c r="AB4731" t="s">
        <v>32</v>
      </c>
      <c r="AC4731" t="str">
        <f t="shared" si="1031"/>
        <v/>
      </c>
      <c r="AD4731" t="s">
        <v>32</v>
      </c>
      <c r="AE4731" t="str">
        <f t="shared" si="1032"/>
        <v/>
      </c>
      <c r="AF4731" t="s">
        <v>32</v>
      </c>
      <c r="AG4731" t="str">
        <f t="shared" si="1033"/>
        <v/>
      </c>
      <c r="AH4731" t="s">
        <v>32</v>
      </c>
      <c r="AI4731" t="str">
        <f t="shared" si="1034"/>
        <v/>
      </c>
      <c r="AJ4731" t="s">
        <v>32</v>
      </c>
      <c r="AK4731" t="str">
        <f t="shared" si="1035"/>
        <v/>
      </c>
      <c r="AL4731">
        <v>0</v>
      </c>
      <c r="AM4731">
        <v>0</v>
      </c>
      <c r="AN4731">
        <v>0</v>
      </c>
      <c r="AO4731" t="s">
        <v>32</v>
      </c>
      <c r="AP4731" t="s">
        <v>32</v>
      </c>
    </row>
    <row r="4732" spans="1:42" x14ac:dyDescent="0.25">
      <c r="A4732">
        <v>201911</v>
      </c>
      <c r="B4732" t="str">
        <f t="shared" si="1022"/>
        <v>2019-II</v>
      </c>
      <c r="C4732" t="s">
        <v>4801</v>
      </c>
      <c r="D4732" t="s">
        <v>4801</v>
      </c>
      <c r="E4732">
        <v>30920596</v>
      </c>
      <c r="F4732" t="s">
        <v>29</v>
      </c>
      <c r="G4732">
        <v>0</v>
      </c>
      <c r="H4732">
        <v>0</v>
      </c>
      <c r="I4732">
        <v>0</v>
      </c>
      <c r="J4732">
        <f t="shared" si="1023"/>
        <v>0</v>
      </c>
      <c r="K4732" t="str">
        <f t="shared" si="1024"/>
        <v>Modelamiento</v>
      </c>
      <c r="L4732">
        <f t="shared" si="1025"/>
        <v>1</v>
      </c>
      <c r="M4732">
        <v>32</v>
      </c>
      <c r="N4732" t="str">
        <f t="shared" si="1026"/>
        <v>&lt;=35</v>
      </c>
      <c r="O4732" t="s">
        <v>56</v>
      </c>
      <c r="P4732" t="s">
        <v>39</v>
      </c>
      <c r="Q4732">
        <v>36295</v>
      </c>
      <c r="R4732">
        <v>500</v>
      </c>
      <c r="S4732" t="str">
        <f t="shared" si="1027"/>
        <v>&lt;=500</v>
      </c>
      <c r="T4732">
        <v>1117</v>
      </c>
      <c r="U4732" t="str">
        <f t="shared" si="1028"/>
        <v>&lt;=1200</v>
      </c>
      <c r="V4732" t="s">
        <v>589</v>
      </c>
      <c r="W4732">
        <v>33725</v>
      </c>
      <c r="X4732" s="12">
        <f t="shared" si="1029"/>
        <v>1.4825796886582653E-2</v>
      </c>
      <c r="Y4732" t="str">
        <f t="shared" si="1030"/>
        <v>&lt;=0.02</v>
      </c>
      <c r="Z4732" t="s">
        <v>32</v>
      </c>
      <c r="AA4732">
        <v>9</v>
      </c>
      <c r="AB4732" t="s">
        <v>32</v>
      </c>
      <c r="AC4732" t="str">
        <f t="shared" si="1031"/>
        <v/>
      </c>
      <c r="AD4732" t="s">
        <v>32</v>
      </c>
      <c r="AE4732" t="str">
        <f t="shared" si="1032"/>
        <v/>
      </c>
      <c r="AF4732" t="s">
        <v>32</v>
      </c>
      <c r="AG4732" t="str">
        <f t="shared" si="1033"/>
        <v/>
      </c>
      <c r="AH4732" t="s">
        <v>32</v>
      </c>
      <c r="AI4732" t="str">
        <f t="shared" si="1034"/>
        <v/>
      </c>
      <c r="AJ4732" t="s">
        <v>32</v>
      </c>
      <c r="AK4732" t="str">
        <f t="shared" si="1035"/>
        <v/>
      </c>
      <c r="AL4732">
        <v>0</v>
      </c>
      <c r="AM4732">
        <v>0</v>
      </c>
      <c r="AN4732">
        <v>0</v>
      </c>
      <c r="AO4732" t="s">
        <v>32</v>
      </c>
      <c r="AP4732" t="s">
        <v>32</v>
      </c>
    </row>
    <row r="4733" spans="1:42" x14ac:dyDescent="0.25">
      <c r="A4733">
        <v>201911</v>
      </c>
      <c r="B4733" t="str">
        <f t="shared" si="1022"/>
        <v>2019-II</v>
      </c>
      <c r="C4733" t="s">
        <v>4802</v>
      </c>
      <c r="D4733" t="s">
        <v>4802</v>
      </c>
      <c r="E4733">
        <v>30922297</v>
      </c>
      <c r="F4733" t="s">
        <v>29</v>
      </c>
      <c r="G4733">
        <v>1</v>
      </c>
      <c r="H4733">
        <v>0</v>
      </c>
      <c r="I4733">
        <v>0</v>
      </c>
      <c r="J4733">
        <f t="shared" si="1023"/>
        <v>0</v>
      </c>
      <c r="K4733" t="str">
        <f t="shared" si="1024"/>
        <v>Modelamiento</v>
      </c>
      <c r="L4733">
        <f t="shared" si="1025"/>
        <v>1</v>
      </c>
      <c r="M4733">
        <v>21</v>
      </c>
      <c r="N4733" t="str">
        <f t="shared" si="1026"/>
        <v>&lt;=25</v>
      </c>
      <c r="O4733" t="s">
        <v>56</v>
      </c>
      <c r="P4733" t="s">
        <v>39</v>
      </c>
      <c r="Q4733">
        <v>35885</v>
      </c>
      <c r="R4733">
        <v>1650</v>
      </c>
      <c r="S4733" t="str">
        <f t="shared" si="1027"/>
        <v>&lt;=2000</v>
      </c>
      <c r="T4733">
        <v>1103</v>
      </c>
      <c r="U4733" t="str">
        <f t="shared" si="1028"/>
        <v>&lt;=1200</v>
      </c>
      <c r="V4733" t="s">
        <v>597</v>
      </c>
      <c r="W4733">
        <v>33715</v>
      </c>
      <c r="X4733" s="12">
        <f t="shared" si="1029"/>
        <v>4.8939641109298535E-2</v>
      </c>
      <c r="Y4733" t="str">
        <f t="shared" si="1030"/>
        <v>&lt;=0.05</v>
      </c>
      <c r="Z4733" t="s">
        <v>32</v>
      </c>
      <c r="AA4733">
        <v>0</v>
      </c>
      <c r="AB4733">
        <v>7384.39</v>
      </c>
      <c r="AC4733" t="str">
        <f t="shared" si="1031"/>
        <v>&gt;5000</v>
      </c>
      <c r="AD4733">
        <v>0</v>
      </c>
      <c r="AE4733" t="str">
        <f t="shared" si="1032"/>
        <v>=0</v>
      </c>
      <c r="AF4733">
        <v>0</v>
      </c>
      <c r="AG4733" t="str">
        <f t="shared" si="1033"/>
        <v>&lt;=500</v>
      </c>
      <c r="AH4733" t="s">
        <v>32</v>
      </c>
      <c r="AI4733" t="str">
        <f t="shared" si="1034"/>
        <v/>
      </c>
      <c r="AJ4733" t="s">
        <v>32</v>
      </c>
      <c r="AK4733" t="str">
        <f t="shared" si="1035"/>
        <v/>
      </c>
      <c r="AL4733">
        <v>12</v>
      </c>
      <c r="AM4733">
        <v>12</v>
      </c>
      <c r="AN4733">
        <v>0</v>
      </c>
      <c r="AO4733">
        <v>1</v>
      </c>
      <c r="AP4733" t="s">
        <v>32</v>
      </c>
    </row>
    <row r="4734" spans="1:42" x14ac:dyDescent="0.25">
      <c r="A4734">
        <v>201911</v>
      </c>
      <c r="B4734" t="str">
        <f t="shared" si="1022"/>
        <v>2019-II</v>
      </c>
      <c r="C4734" t="s">
        <v>4803</v>
      </c>
      <c r="D4734" t="s">
        <v>4803</v>
      </c>
      <c r="E4734">
        <v>30920668</v>
      </c>
      <c r="F4734" t="s">
        <v>29</v>
      </c>
      <c r="G4734">
        <v>0</v>
      </c>
      <c r="H4734">
        <v>0</v>
      </c>
      <c r="I4734">
        <v>0</v>
      </c>
      <c r="J4734">
        <f t="shared" si="1023"/>
        <v>0</v>
      </c>
      <c r="K4734" t="str">
        <f t="shared" si="1024"/>
        <v>Modelamiento</v>
      </c>
      <c r="L4734">
        <f t="shared" si="1025"/>
        <v>1</v>
      </c>
      <c r="M4734">
        <v>30</v>
      </c>
      <c r="N4734" t="str">
        <f t="shared" si="1026"/>
        <v>&lt;=30</v>
      </c>
      <c r="O4734" t="s">
        <v>56</v>
      </c>
      <c r="P4734" t="s">
        <v>39</v>
      </c>
      <c r="Q4734">
        <v>41694</v>
      </c>
      <c r="R4734">
        <v>1031</v>
      </c>
      <c r="S4734" t="str">
        <f t="shared" si="1027"/>
        <v>&lt;=1500</v>
      </c>
      <c r="T4734">
        <v>1375</v>
      </c>
      <c r="U4734" t="str">
        <f t="shared" si="1028"/>
        <v>&lt;=1400</v>
      </c>
      <c r="V4734" t="s">
        <v>585</v>
      </c>
      <c r="W4734">
        <v>39655</v>
      </c>
      <c r="X4734" s="12">
        <f t="shared" si="1029"/>
        <v>2.599924347497163E-2</v>
      </c>
      <c r="Y4734" t="str">
        <f t="shared" si="1030"/>
        <v>&lt;=0.03</v>
      </c>
      <c r="Z4734" t="s">
        <v>32</v>
      </c>
      <c r="AA4734">
        <v>1</v>
      </c>
      <c r="AB4734">
        <v>3346.85</v>
      </c>
      <c r="AC4734" t="str">
        <f t="shared" si="1031"/>
        <v>&lt;=4000</v>
      </c>
      <c r="AD4734">
        <v>17</v>
      </c>
      <c r="AE4734" t="str">
        <f t="shared" si="1032"/>
        <v>&lt;=30</v>
      </c>
      <c r="AF4734">
        <v>0</v>
      </c>
      <c r="AG4734" t="str">
        <f t="shared" si="1033"/>
        <v>&lt;=500</v>
      </c>
      <c r="AH4734" t="s">
        <v>32</v>
      </c>
      <c r="AI4734" t="str">
        <f t="shared" si="1034"/>
        <v/>
      </c>
      <c r="AJ4734" t="s">
        <v>32</v>
      </c>
      <c r="AK4734" t="str">
        <f t="shared" si="1035"/>
        <v/>
      </c>
      <c r="AL4734">
        <v>2</v>
      </c>
      <c r="AM4734">
        <v>1</v>
      </c>
      <c r="AN4734">
        <v>0</v>
      </c>
      <c r="AO4734">
        <v>2</v>
      </c>
      <c r="AP4734" t="s">
        <v>32</v>
      </c>
    </row>
    <row r="4735" spans="1:42" x14ac:dyDescent="0.25">
      <c r="A4735">
        <v>201911</v>
      </c>
      <c r="B4735" t="str">
        <f t="shared" si="1022"/>
        <v>2019-II</v>
      </c>
      <c r="C4735" t="s">
        <v>4804</v>
      </c>
      <c r="D4735" t="s">
        <v>4804</v>
      </c>
      <c r="E4735">
        <v>30913618</v>
      </c>
      <c r="F4735" t="s">
        <v>29</v>
      </c>
      <c r="G4735">
        <v>1</v>
      </c>
      <c r="H4735">
        <v>0</v>
      </c>
      <c r="I4735">
        <v>0</v>
      </c>
      <c r="J4735">
        <f t="shared" si="1023"/>
        <v>0</v>
      </c>
      <c r="K4735" t="str">
        <f t="shared" si="1024"/>
        <v>Modelamiento</v>
      </c>
      <c r="L4735">
        <f t="shared" si="1025"/>
        <v>1</v>
      </c>
      <c r="M4735">
        <v>36</v>
      </c>
      <c r="N4735" t="str">
        <f t="shared" si="1026"/>
        <v>&lt;=40</v>
      </c>
      <c r="O4735" t="s">
        <v>72</v>
      </c>
      <c r="P4735" t="s">
        <v>39</v>
      </c>
      <c r="Q4735">
        <v>26634</v>
      </c>
      <c r="R4735">
        <v>1649</v>
      </c>
      <c r="S4735" t="str">
        <f t="shared" si="1027"/>
        <v>&lt;=2000</v>
      </c>
      <c r="T4735">
        <v>923</v>
      </c>
      <c r="U4735" t="str">
        <f t="shared" si="1028"/>
        <v>&lt;=1000</v>
      </c>
      <c r="V4735" t="s">
        <v>601</v>
      </c>
      <c r="W4735">
        <v>25213</v>
      </c>
      <c r="X4735" s="12">
        <f t="shared" si="1029"/>
        <v>6.5402768413120219E-2</v>
      </c>
      <c r="Y4735" t="str">
        <f t="shared" si="1030"/>
        <v>&gt;0.06</v>
      </c>
      <c r="Z4735" t="s">
        <v>32</v>
      </c>
      <c r="AA4735">
        <v>0</v>
      </c>
      <c r="AB4735">
        <v>6498.06</v>
      </c>
      <c r="AC4735" t="str">
        <f t="shared" si="1031"/>
        <v>&gt;5000</v>
      </c>
      <c r="AD4735">
        <v>0</v>
      </c>
      <c r="AE4735" t="str">
        <f t="shared" si="1032"/>
        <v>=0</v>
      </c>
      <c r="AF4735">
        <v>0</v>
      </c>
      <c r="AG4735" t="str">
        <f t="shared" si="1033"/>
        <v>&lt;=500</v>
      </c>
      <c r="AH4735">
        <v>3555.5</v>
      </c>
      <c r="AI4735" t="str">
        <f t="shared" si="1034"/>
        <v>&lt;=4000</v>
      </c>
      <c r="AJ4735">
        <v>1</v>
      </c>
      <c r="AK4735" t="str">
        <f t="shared" si="1035"/>
        <v>&gt;0.9</v>
      </c>
      <c r="AL4735">
        <v>12</v>
      </c>
      <c r="AM4735">
        <v>12</v>
      </c>
      <c r="AN4735">
        <v>0</v>
      </c>
      <c r="AO4735">
        <v>1</v>
      </c>
      <c r="AP4735" t="s">
        <v>32</v>
      </c>
    </row>
    <row r="4736" spans="1:42" x14ac:dyDescent="0.25">
      <c r="A4736">
        <v>201911</v>
      </c>
      <c r="B4736" t="str">
        <f t="shared" si="1022"/>
        <v>2019-II</v>
      </c>
      <c r="C4736" t="s">
        <v>4805</v>
      </c>
      <c r="D4736" t="s">
        <v>4805</v>
      </c>
      <c r="E4736">
        <v>30923419</v>
      </c>
      <c r="F4736" t="s">
        <v>29</v>
      </c>
      <c r="G4736">
        <v>0</v>
      </c>
      <c r="H4736">
        <v>0</v>
      </c>
      <c r="I4736">
        <v>0</v>
      </c>
      <c r="J4736">
        <f t="shared" si="1023"/>
        <v>0</v>
      </c>
      <c r="K4736" t="str">
        <f t="shared" si="1024"/>
        <v>Modelamiento</v>
      </c>
      <c r="L4736">
        <f t="shared" si="1025"/>
        <v>1</v>
      </c>
      <c r="M4736">
        <v>33</v>
      </c>
      <c r="N4736" t="str">
        <f t="shared" si="1026"/>
        <v>&lt;=35</v>
      </c>
      <c r="O4736" t="s">
        <v>56</v>
      </c>
      <c r="P4736" t="s">
        <v>39</v>
      </c>
      <c r="Q4736">
        <v>28728</v>
      </c>
      <c r="R4736">
        <v>1031</v>
      </c>
      <c r="S4736" t="str">
        <f t="shared" si="1027"/>
        <v>&lt;=1500</v>
      </c>
      <c r="T4736">
        <v>880</v>
      </c>
      <c r="U4736" t="str">
        <f t="shared" si="1028"/>
        <v>&lt;=1000</v>
      </c>
      <c r="V4736" t="s">
        <v>597</v>
      </c>
      <c r="W4736">
        <v>25939</v>
      </c>
      <c r="X4736" s="12">
        <f t="shared" si="1029"/>
        <v>3.9747098962951539E-2</v>
      </c>
      <c r="Y4736" t="str">
        <f t="shared" si="1030"/>
        <v>&lt;=0.04</v>
      </c>
      <c r="Z4736" t="s">
        <v>32</v>
      </c>
      <c r="AA4736">
        <v>4</v>
      </c>
      <c r="AB4736">
        <v>751.36</v>
      </c>
      <c r="AC4736" t="str">
        <f t="shared" si="1031"/>
        <v>&lt;=1000</v>
      </c>
      <c r="AD4736">
        <v>1049</v>
      </c>
      <c r="AE4736" t="str">
        <f t="shared" si="1032"/>
        <v>&gt;120</v>
      </c>
      <c r="AF4736">
        <v>751.36</v>
      </c>
      <c r="AG4736" t="str">
        <f t="shared" si="1033"/>
        <v>&lt;=1000</v>
      </c>
      <c r="AH4736" t="s">
        <v>32</v>
      </c>
      <c r="AI4736" t="str">
        <f t="shared" si="1034"/>
        <v/>
      </c>
      <c r="AJ4736" t="s">
        <v>32</v>
      </c>
      <c r="AK4736" t="str">
        <f t="shared" si="1035"/>
        <v/>
      </c>
      <c r="AL4736">
        <v>12</v>
      </c>
      <c r="AM4736">
        <v>0</v>
      </c>
      <c r="AN4736">
        <v>12</v>
      </c>
      <c r="AO4736" t="s">
        <v>32</v>
      </c>
      <c r="AP4736">
        <v>1</v>
      </c>
    </row>
    <row r="4737" spans="1:42" x14ac:dyDescent="0.25">
      <c r="A4737">
        <v>201911</v>
      </c>
      <c r="B4737" t="str">
        <f t="shared" si="1022"/>
        <v>2019-II</v>
      </c>
      <c r="C4737" t="s">
        <v>4806</v>
      </c>
      <c r="D4737" t="s">
        <v>4806</v>
      </c>
      <c r="E4737">
        <v>30922443</v>
      </c>
      <c r="F4737" t="s">
        <v>29</v>
      </c>
      <c r="G4737">
        <v>0</v>
      </c>
      <c r="H4737">
        <v>0</v>
      </c>
      <c r="I4737">
        <v>0</v>
      </c>
      <c r="J4737">
        <f t="shared" si="1023"/>
        <v>0</v>
      </c>
      <c r="K4737" t="str">
        <f t="shared" si="1024"/>
        <v>Modelamiento</v>
      </c>
      <c r="L4737">
        <f t="shared" si="1025"/>
        <v>1</v>
      </c>
      <c r="M4737">
        <v>31</v>
      </c>
      <c r="N4737" t="str">
        <f t="shared" si="1026"/>
        <v>&lt;=35</v>
      </c>
      <c r="O4737" t="s">
        <v>56</v>
      </c>
      <c r="P4737" t="s">
        <v>35</v>
      </c>
      <c r="Q4737">
        <v>46547</v>
      </c>
      <c r="R4737">
        <v>1031</v>
      </c>
      <c r="S4737" t="str">
        <f t="shared" si="1027"/>
        <v>&lt;=1500</v>
      </c>
      <c r="T4737">
        <v>1426</v>
      </c>
      <c r="U4737" t="str">
        <f t="shared" si="1028"/>
        <v>&lt;=1500</v>
      </c>
      <c r="V4737" t="s">
        <v>585</v>
      </c>
      <c r="W4737">
        <v>43758</v>
      </c>
      <c r="X4737" s="12">
        <f t="shared" si="1029"/>
        <v>2.3561405914347092E-2</v>
      </c>
      <c r="Y4737" t="str">
        <f t="shared" si="1030"/>
        <v>&lt;=0.03</v>
      </c>
      <c r="Z4737" t="s">
        <v>32</v>
      </c>
      <c r="AA4737">
        <v>2</v>
      </c>
      <c r="AB4737">
        <v>4721.4399999999996</v>
      </c>
      <c r="AC4737" t="str">
        <f t="shared" si="1031"/>
        <v>&lt;=5000</v>
      </c>
      <c r="AD4737">
        <v>117</v>
      </c>
      <c r="AE4737" t="str">
        <f t="shared" si="1032"/>
        <v>&lt;=120</v>
      </c>
      <c r="AF4737">
        <v>0</v>
      </c>
      <c r="AG4737" t="str">
        <f t="shared" si="1033"/>
        <v>&lt;=500</v>
      </c>
      <c r="AH4737">
        <v>1200</v>
      </c>
      <c r="AI4737" t="str">
        <f t="shared" si="1034"/>
        <v>&lt;=2000</v>
      </c>
      <c r="AJ4737">
        <v>0.89859999999999995</v>
      </c>
      <c r="AK4737" t="str">
        <f t="shared" si="1035"/>
        <v>&lt;=0.9</v>
      </c>
      <c r="AL4737">
        <v>12</v>
      </c>
      <c r="AM4737">
        <v>8</v>
      </c>
      <c r="AN4737">
        <v>0</v>
      </c>
      <c r="AO4737">
        <v>5</v>
      </c>
      <c r="AP4737" t="s">
        <v>32</v>
      </c>
    </row>
    <row r="4738" spans="1:42" x14ac:dyDescent="0.25">
      <c r="A4738">
        <v>201911</v>
      </c>
      <c r="B4738" t="str">
        <f t="shared" si="1022"/>
        <v>2019-II</v>
      </c>
      <c r="C4738" t="s">
        <v>4807</v>
      </c>
      <c r="D4738" t="s">
        <v>4807</v>
      </c>
      <c r="E4738">
        <v>30924257</v>
      </c>
      <c r="F4738" t="s">
        <v>29</v>
      </c>
      <c r="G4738">
        <v>1</v>
      </c>
      <c r="H4738">
        <v>0</v>
      </c>
      <c r="I4738">
        <v>0</v>
      </c>
      <c r="J4738">
        <f t="shared" si="1023"/>
        <v>0</v>
      </c>
      <c r="K4738" t="str">
        <f t="shared" si="1024"/>
        <v>Modelamiento</v>
      </c>
      <c r="L4738">
        <f t="shared" si="1025"/>
        <v>1</v>
      </c>
      <c r="M4738">
        <v>60</v>
      </c>
      <c r="N4738" t="str">
        <f t="shared" si="1026"/>
        <v>&lt;=60</v>
      </c>
      <c r="O4738" t="s">
        <v>56</v>
      </c>
      <c r="P4738" t="s">
        <v>69</v>
      </c>
      <c r="Q4738">
        <v>46328</v>
      </c>
      <c r="R4738">
        <v>500</v>
      </c>
      <c r="S4738" t="str">
        <f t="shared" si="1027"/>
        <v>&lt;=500</v>
      </c>
      <c r="T4738">
        <v>1424</v>
      </c>
      <c r="U4738" t="str">
        <f t="shared" si="1028"/>
        <v>&lt;=1500</v>
      </c>
      <c r="V4738" t="s">
        <v>585</v>
      </c>
      <c r="W4738">
        <v>43758</v>
      </c>
      <c r="X4738" s="12">
        <f t="shared" si="1029"/>
        <v>1.1426482014717309E-2</v>
      </c>
      <c r="Y4738" t="str">
        <f t="shared" si="1030"/>
        <v>&lt;=0.02</v>
      </c>
      <c r="Z4738" t="s">
        <v>32</v>
      </c>
      <c r="AA4738">
        <v>9</v>
      </c>
      <c r="AB4738" t="s">
        <v>32</v>
      </c>
      <c r="AC4738" t="str">
        <f t="shared" si="1031"/>
        <v/>
      </c>
      <c r="AD4738" t="s">
        <v>32</v>
      </c>
      <c r="AE4738" t="str">
        <f t="shared" si="1032"/>
        <v/>
      </c>
      <c r="AF4738" t="s">
        <v>32</v>
      </c>
      <c r="AG4738" t="str">
        <f t="shared" si="1033"/>
        <v/>
      </c>
      <c r="AH4738" t="s">
        <v>32</v>
      </c>
      <c r="AI4738" t="str">
        <f t="shared" si="1034"/>
        <v/>
      </c>
      <c r="AJ4738" t="s">
        <v>32</v>
      </c>
      <c r="AK4738" t="str">
        <f t="shared" si="1035"/>
        <v/>
      </c>
      <c r="AL4738">
        <v>0</v>
      </c>
      <c r="AM4738">
        <v>0</v>
      </c>
      <c r="AN4738">
        <v>0</v>
      </c>
      <c r="AO4738" t="s">
        <v>32</v>
      </c>
      <c r="AP4738" t="s">
        <v>32</v>
      </c>
    </row>
    <row r="4739" spans="1:42" x14ac:dyDescent="0.25">
      <c r="A4739">
        <v>201911</v>
      </c>
      <c r="B4739" t="str">
        <f t="shared" ref="B4739:B4802" si="1036">+CONCATENATE(MID(A4739,1,4),IF(MID(A4739,5,2)*1&lt;=6,"-I","-II"))</f>
        <v>2019-II</v>
      </c>
      <c r="C4739" t="s">
        <v>4808</v>
      </c>
      <c r="D4739" t="s">
        <v>4808</v>
      </c>
      <c r="E4739">
        <v>30921246</v>
      </c>
      <c r="F4739" t="s">
        <v>29</v>
      </c>
      <c r="G4739">
        <v>0</v>
      </c>
      <c r="H4739">
        <v>0</v>
      </c>
      <c r="I4739">
        <v>0</v>
      </c>
      <c r="J4739">
        <f t="shared" ref="J4739:J4802" si="1037">+IF(OR(O4739="Taxista propietario",O4739="Taxista palanca"),0,1)</f>
        <v>0</v>
      </c>
      <c r="K4739" t="str">
        <f t="shared" ref="K4739:K4802" si="1038">+IF(I4739&gt;0,"Insuficiente",IF(H4739&gt;0,"Indeterminado",IF(J4739&gt;0,"Perfil","Modelamiento")))</f>
        <v>Modelamiento</v>
      </c>
      <c r="L4739">
        <f t="shared" ref="L4739:L4802" si="1039">+IF(AND(A4739&gt;=201410,A4739&lt;=201908),0,1)</f>
        <v>1</v>
      </c>
      <c r="M4739">
        <v>36</v>
      </c>
      <c r="N4739" t="str">
        <f t="shared" ref="N4739:N4802" si="1040">+IF(M4739&lt;=25,"&lt;=25",IF(M4739&lt;=30,"&lt;=30",IF(M4739&lt;=35,"&lt;=35",IF(M4739&lt;=40,"&lt;=40",IF(M4739&lt;=45,"&lt;=45",IF(M4739&lt;=50,"&lt;=50",IF(M4739&lt;=55,"&lt;=55",IF(M4739&lt;=60,"&lt;=60","&gt;60"))))))))</f>
        <v>&lt;=40</v>
      </c>
      <c r="O4739" t="s">
        <v>56</v>
      </c>
      <c r="P4739" t="s">
        <v>39</v>
      </c>
      <c r="Q4739">
        <v>46328</v>
      </c>
      <c r="R4739">
        <v>500</v>
      </c>
      <c r="S4739" t="str">
        <f t="shared" ref="S4739:S4802" si="1041">+IF(R4739="NULL","",IF(R4739=0,"=0",IF(R4739&lt;=500,"&lt;=500",IF(R4739&lt;=1000,"&lt;=1000",IF(R4739&lt;=1500,"&lt;=1500",IF(R4739&lt;=2000,"&lt;=2000",IF(R4739&lt;=2500,"&lt;=2500","&gt;2500")))))))</f>
        <v>&lt;=500</v>
      </c>
      <c r="T4739">
        <v>1424</v>
      </c>
      <c r="U4739" t="str">
        <f t="shared" ref="U4739:U4802" si="1042">+IF(T4739="NULL","",IF(T4739&lt;=1000,"&lt;=1000",IF(T4739&lt;=1100,"&lt;=1100",IF(T4739&lt;=1200,"&lt;=1200",IF(T4739&lt;=1300,"&lt;=1300",IF(T4739&lt;=1400,"&lt;=1400",IF(T4739&lt;=1500,"&lt;=1500","&gt;1500")))))))</f>
        <v>&lt;=1500</v>
      </c>
      <c r="V4739" t="s">
        <v>597</v>
      </c>
      <c r="W4739">
        <v>43758</v>
      </c>
      <c r="X4739" s="12">
        <f t="shared" ref="X4739:X4802" si="1043">+IFERROR(R4739/W4739,"NULL")</f>
        <v>1.1426482014717309E-2</v>
      </c>
      <c r="Y4739" t="str">
        <f t="shared" ref="Y4739:Y4802" si="1044">+IF(X4739="NULL","",IF(X4739=0,"=0",IF(X4739&lt;=0.01,"&lt;=0.01",IF(X4739&lt;=0.02,"&lt;=0.02",IF(X4739&lt;=0.03,"&lt;=0.03",IF(X4739&lt;=0.04,"&lt;=0.04",IF(X4739&lt;=0.05,"&lt;=0.05",IF(X4739&lt;=0.06,"&lt;=0.06","&gt;0.06"))))))))</f>
        <v>&lt;=0.02</v>
      </c>
      <c r="Z4739" t="s">
        <v>32</v>
      </c>
      <c r="AA4739">
        <v>4</v>
      </c>
      <c r="AB4739">
        <v>1434.08</v>
      </c>
      <c r="AC4739" t="str">
        <f t="shared" ref="AC4739:AC4802" si="1045">+IF(AB4739="NULL","",IF(AB4739&lt;=500,"&lt;=500",IF(AB4739&lt;=1000,"&lt;=1000",IF(AB4739&lt;=2000,"&lt;=2000",IF(AB4739&lt;=3000,"&lt;=3000",IF(AB4739&lt;=4000,"&lt;=4000",IF(AB4739&lt;=5000,"&lt;=5000","&gt;5000")))))))</f>
        <v>&lt;=2000</v>
      </c>
      <c r="AD4739">
        <v>2088</v>
      </c>
      <c r="AE4739" t="str">
        <f t="shared" ref="AE4739:AE4802" si="1046">+IF(AD4739="NULL","",IF(AD4739=0,"=0",IF(AD4739&lt;=8,"&lt;=8",IF(AD4739&lt;=30,"&lt;=30",IF(AD4739&lt;=60,"&lt;=60",IF(AD4739&lt;=90,"&lt;=90",IF(AD4739&lt;=120,"&lt;=120","&gt;120")))))))</f>
        <v>&gt;120</v>
      </c>
      <c r="AF4739">
        <v>1434.08</v>
      </c>
      <c r="AG4739" t="str">
        <f t="shared" ref="AG4739:AG4802" si="1047">+IF(AF4739="NULL","",IF(AF4739&lt;=500,"&lt;=500",IF(AF4739&lt;=1000,"&lt;=1000",IF(AF4739&lt;=2000,"&lt;=2000",IF(AF4739&lt;=3000,"&lt;=3000",IF(AF4739&lt;=4000,"&lt;=4000",IF(AF4739&lt;=5000,"&lt;=5000","&gt;5000")))))))</f>
        <v>&lt;=2000</v>
      </c>
      <c r="AH4739" t="s">
        <v>32</v>
      </c>
      <c r="AI4739" t="str">
        <f t="shared" ref="AI4739:AI4802" si="1048">+IF(AH4739="NULL","",IF(AH4739&lt;=500,"&lt;=500",IF(AH4739&lt;=1000,"&lt;=1000",IF(AH4739&lt;=2000,"&lt;=2000",IF(AH4739&lt;=3000,"&lt;=3000",IF(AH4739&lt;=4000,"&lt;=4000",IF(AH4739&lt;=5000,"&lt;=5000","&gt;5000")))))))</f>
        <v/>
      </c>
      <c r="AJ4739" t="s">
        <v>32</v>
      </c>
      <c r="AK4739" t="str">
        <f t="shared" ref="AK4739:AK4802" si="1049">+IF(AJ4739="NULL","",IF(AJ4739=0,"=0",IF(AJ4739&lt;=0.1,"&lt;=0.1",IF(AJ4739&lt;=0.2,"&lt;=0.2",IF(AJ4739&lt;=0.3,"&lt;=0.3",IF(AJ4739&lt;=0.4,"&lt;=0.4",IF(AJ4739&lt;=0.5,"&lt;=0.5",IF(AJ4739&lt;=0.6,"&lt;=0.6",IF(AJ4739&lt;=0.7,"&lt;=0.7",IF(AJ4739&lt;=0.8,"&lt;=0.8",IF(AJ4739&lt;=0.9,"&lt;=0.9","&gt;0.9")))))))))))</f>
        <v/>
      </c>
      <c r="AL4739">
        <v>10</v>
      </c>
      <c r="AM4739">
        <v>0</v>
      </c>
      <c r="AN4739">
        <v>10</v>
      </c>
      <c r="AO4739" t="s">
        <v>32</v>
      </c>
      <c r="AP4739">
        <v>3</v>
      </c>
    </row>
    <row r="4740" spans="1:42" x14ac:dyDescent="0.25">
      <c r="A4740">
        <v>201911</v>
      </c>
      <c r="B4740" t="str">
        <f t="shared" si="1036"/>
        <v>2019-II</v>
      </c>
      <c r="C4740" t="s">
        <v>4809</v>
      </c>
      <c r="D4740" t="s">
        <v>4809</v>
      </c>
      <c r="E4740">
        <v>30923832</v>
      </c>
      <c r="F4740" t="s">
        <v>29</v>
      </c>
      <c r="G4740">
        <v>0</v>
      </c>
      <c r="H4740">
        <v>0</v>
      </c>
      <c r="I4740">
        <v>0</v>
      </c>
      <c r="J4740">
        <f t="shared" si="1037"/>
        <v>0</v>
      </c>
      <c r="K4740" t="str">
        <f t="shared" si="1038"/>
        <v>Modelamiento</v>
      </c>
      <c r="L4740">
        <f t="shared" si="1039"/>
        <v>1</v>
      </c>
      <c r="M4740">
        <v>31</v>
      </c>
      <c r="N4740" t="str">
        <f t="shared" si="1040"/>
        <v>&lt;=35</v>
      </c>
      <c r="O4740" t="s">
        <v>56</v>
      </c>
      <c r="P4740" t="s">
        <v>39</v>
      </c>
      <c r="Q4740">
        <v>32181</v>
      </c>
      <c r="R4740">
        <v>500</v>
      </c>
      <c r="S4740" t="str">
        <f t="shared" si="1041"/>
        <v>&lt;=500</v>
      </c>
      <c r="T4740">
        <v>986</v>
      </c>
      <c r="U4740" t="str">
        <f t="shared" si="1042"/>
        <v>&lt;=1000</v>
      </c>
      <c r="V4740" t="s">
        <v>585</v>
      </c>
      <c r="W4740">
        <v>28861</v>
      </c>
      <c r="X4740" s="12">
        <f t="shared" si="1043"/>
        <v>1.7324417033366828E-2</v>
      </c>
      <c r="Y4740" t="str">
        <f t="shared" si="1044"/>
        <v>&lt;=0.02</v>
      </c>
      <c r="Z4740" t="s">
        <v>32</v>
      </c>
      <c r="AA4740">
        <v>4</v>
      </c>
      <c r="AB4740">
        <v>1001.26</v>
      </c>
      <c r="AC4740" t="str">
        <f t="shared" si="1045"/>
        <v>&lt;=2000</v>
      </c>
      <c r="AD4740">
        <v>1295</v>
      </c>
      <c r="AE4740" t="str">
        <f t="shared" si="1046"/>
        <v>&gt;120</v>
      </c>
      <c r="AF4740">
        <v>1001.26</v>
      </c>
      <c r="AG4740" t="str">
        <f t="shared" si="1047"/>
        <v>&lt;=2000</v>
      </c>
      <c r="AH4740" t="s">
        <v>32</v>
      </c>
      <c r="AI4740" t="str">
        <f t="shared" si="1048"/>
        <v/>
      </c>
      <c r="AJ4740" t="s">
        <v>32</v>
      </c>
      <c r="AK4740" t="str">
        <f t="shared" si="1049"/>
        <v/>
      </c>
      <c r="AL4740">
        <v>3</v>
      </c>
      <c r="AM4740">
        <v>0</v>
      </c>
      <c r="AN4740">
        <v>3</v>
      </c>
      <c r="AO4740" t="s">
        <v>32</v>
      </c>
      <c r="AP4740">
        <v>10</v>
      </c>
    </row>
    <row r="4741" spans="1:42" x14ac:dyDescent="0.25">
      <c r="A4741">
        <v>201911</v>
      </c>
      <c r="B4741" t="str">
        <f t="shared" si="1036"/>
        <v>2019-II</v>
      </c>
      <c r="C4741" t="s">
        <v>4810</v>
      </c>
      <c r="D4741" t="s">
        <v>4810</v>
      </c>
      <c r="E4741">
        <v>30895800</v>
      </c>
      <c r="F4741" t="s">
        <v>29</v>
      </c>
      <c r="G4741">
        <v>0</v>
      </c>
      <c r="H4741">
        <v>0</v>
      </c>
      <c r="I4741">
        <v>0</v>
      </c>
      <c r="J4741">
        <f t="shared" si="1037"/>
        <v>0</v>
      </c>
      <c r="K4741" t="str">
        <f t="shared" si="1038"/>
        <v>Modelamiento</v>
      </c>
      <c r="L4741">
        <f t="shared" si="1039"/>
        <v>1</v>
      </c>
      <c r="M4741">
        <v>43</v>
      </c>
      <c r="N4741" t="str">
        <f t="shared" si="1040"/>
        <v>&lt;=45</v>
      </c>
      <c r="O4741" t="s">
        <v>56</v>
      </c>
      <c r="P4741" t="s">
        <v>39</v>
      </c>
      <c r="Q4741">
        <v>31644</v>
      </c>
      <c r="R4741">
        <v>1031</v>
      </c>
      <c r="S4741" t="str">
        <f t="shared" si="1041"/>
        <v>&lt;=1500</v>
      </c>
      <c r="T4741">
        <v>972</v>
      </c>
      <c r="U4741" t="str">
        <f t="shared" si="1042"/>
        <v>&lt;=1000</v>
      </c>
      <c r="V4741" t="s">
        <v>597</v>
      </c>
      <c r="W4741">
        <v>28855</v>
      </c>
      <c r="X4741" s="12">
        <f t="shared" si="1043"/>
        <v>3.5730376018021141E-2</v>
      </c>
      <c r="Y4741" t="str">
        <f t="shared" si="1044"/>
        <v>&lt;=0.04</v>
      </c>
      <c r="Z4741" t="s">
        <v>32</v>
      </c>
      <c r="AA4741">
        <v>9</v>
      </c>
      <c r="AB4741" t="s">
        <v>32</v>
      </c>
      <c r="AC4741" t="str">
        <f t="shared" si="1045"/>
        <v/>
      </c>
      <c r="AD4741" t="s">
        <v>32</v>
      </c>
      <c r="AE4741" t="str">
        <f t="shared" si="1046"/>
        <v/>
      </c>
      <c r="AF4741" t="s">
        <v>32</v>
      </c>
      <c r="AG4741" t="str">
        <f t="shared" si="1047"/>
        <v/>
      </c>
      <c r="AH4741" t="s">
        <v>32</v>
      </c>
      <c r="AI4741" t="str">
        <f t="shared" si="1048"/>
        <v/>
      </c>
      <c r="AJ4741" t="s">
        <v>32</v>
      </c>
      <c r="AK4741" t="str">
        <f t="shared" si="1049"/>
        <v/>
      </c>
      <c r="AL4741">
        <v>0</v>
      </c>
      <c r="AM4741">
        <v>0</v>
      </c>
      <c r="AN4741">
        <v>0</v>
      </c>
      <c r="AO4741" t="s">
        <v>32</v>
      </c>
      <c r="AP4741" t="s">
        <v>32</v>
      </c>
    </row>
    <row r="4742" spans="1:42" x14ac:dyDescent="0.25">
      <c r="A4742">
        <v>201911</v>
      </c>
      <c r="B4742" t="str">
        <f t="shared" si="1036"/>
        <v>2019-II</v>
      </c>
      <c r="C4742" t="s">
        <v>4811</v>
      </c>
      <c r="D4742" t="s">
        <v>4811</v>
      </c>
      <c r="E4742">
        <v>30922123</v>
      </c>
      <c r="F4742" t="s">
        <v>29</v>
      </c>
      <c r="G4742">
        <v>0</v>
      </c>
      <c r="H4742">
        <v>0</v>
      </c>
      <c r="I4742">
        <v>0</v>
      </c>
      <c r="J4742">
        <f t="shared" si="1037"/>
        <v>0</v>
      </c>
      <c r="K4742" t="str">
        <f t="shared" si="1038"/>
        <v>Modelamiento</v>
      </c>
      <c r="L4742">
        <f t="shared" si="1039"/>
        <v>1</v>
      </c>
      <c r="M4742">
        <v>21</v>
      </c>
      <c r="N4742" t="str">
        <f t="shared" si="1040"/>
        <v>&lt;=25</v>
      </c>
      <c r="O4742" t="s">
        <v>56</v>
      </c>
      <c r="P4742" t="s">
        <v>31</v>
      </c>
      <c r="Q4742">
        <v>31644</v>
      </c>
      <c r="R4742">
        <v>1031</v>
      </c>
      <c r="S4742" t="str">
        <f t="shared" si="1041"/>
        <v>&lt;=1500</v>
      </c>
      <c r="T4742">
        <v>969</v>
      </c>
      <c r="U4742" t="str">
        <f t="shared" si="1042"/>
        <v>&lt;=1000</v>
      </c>
      <c r="V4742" t="s">
        <v>585</v>
      </c>
      <c r="W4742">
        <v>28855</v>
      </c>
      <c r="X4742" s="12">
        <f t="shared" si="1043"/>
        <v>3.5730376018021141E-2</v>
      </c>
      <c r="Y4742" t="str">
        <f t="shared" si="1044"/>
        <v>&lt;=0.04</v>
      </c>
      <c r="Z4742" t="s">
        <v>32</v>
      </c>
      <c r="AA4742">
        <v>9</v>
      </c>
      <c r="AB4742" t="s">
        <v>32</v>
      </c>
      <c r="AC4742" t="str">
        <f t="shared" si="1045"/>
        <v/>
      </c>
      <c r="AD4742" t="s">
        <v>32</v>
      </c>
      <c r="AE4742" t="str">
        <f t="shared" si="1046"/>
        <v/>
      </c>
      <c r="AF4742" t="s">
        <v>32</v>
      </c>
      <c r="AG4742" t="str">
        <f t="shared" si="1047"/>
        <v/>
      </c>
      <c r="AH4742" t="s">
        <v>32</v>
      </c>
      <c r="AI4742" t="str">
        <f t="shared" si="1048"/>
        <v/>
      </c>
      <c r="AJ4742" t="s">
        <v>32</v>
      </c>
      <c r="AK4742" t="str">
        <f t="shared" si="1049"/>
        <v/>
      </c>
      <c r="AL4742">
        <v>0</v>
      </c>
      <c r="AM4742">
        <v>0</v>
      </c>
      <c r="AN4742">
        <v>0</v>
      </c>
      <c r="AO4742" t="s">
        <v>32</v>
      </c>
      <c r="AP4742" t="s">
        <v>32</v>
      </c>
    </row>
    <row r="4743" spans="1:42" x14ac:dyDescent="0.25">
      <c r="A4743">
        <v>201911</v>
      </c>
      <c r="B4743" t="str">
        <f t="shared" si="1036"/>
        <v>2019-II</v>
      </c>
      <c r="C4743" t="s">
        <v>4812</v>
      </c>
      <c r="D4743" t="s">
        <v>4812</v>
      </c>
      <c r="E4743">
        <v>30913898</v>
      </c>
      <c r="F4743" t="s">
        <v>29</v>
      </c>
      <c r="G4743">
        <v>0</v>
      </c>
      <c r="H4743">
        <v>0</v>
      </c>
      <c r="I4743">
        <v>0</v>
      </c>
      <c r="J4743">
        <f t="shared" si="1037"/>
        <v>0</v>
      </c>
      <c r="K4743" t="str">
        <f t="shared" si="1038"/>
        <v>Modelamiento</v>
      </c>
      <c r="L4743">
        <f t="shared" si="1039"/>
        <v>1</v>
      </c>
      <c r="M4743">
        <v>29</v>
      </c>
      <c r="N4743" t="str">
        <f t="shared" si="1040"/>
        <v>&lt;=30</v>
      </c>
      <c r="O4743" t="s">
        <v>56</v>
      </c>
      <c r="P4743" t="s">
        <v>39</v>
      </c>
      <c r="Q4743">
        <v>35754</v>
      </c>
      <c r="R4743">
        <v>1031</v>
      </c>
      <c r="S4743" t="str">
        <f t="shared" si="1041"/>
        <v>&lt;=1500</v>
      </c>
      <c r="T4743">
        <v>1099</v>
      </c>
      <c r="U4743" t="str">
        <f t="shared" si="1042"/>
        <v>&lt;=1100</v>
      </c>
      <c r="V4743" t="s">
        <v>597</v>
      </c>
      <c r="W4743">
        <v>33715</v>
      </c>
      <c r="X4743" s="12">
        <f t="shared" si="1043"/>
        <v>3.0579860596173809E-2</v>
      </c>
      <c r="Y4743" t="str">
        <f t="shared" si="1044"/>
        <v>&lt;=0.04</v>
      </c>
      <c r="Z4743" t="s">
        <v>32</v>
      </c>
      <c r="AA4743">
        <v>0</v>
      </c>
      <c r="AB4743">
        <v>5483.69</v>
      </c>
      <c r="AC4743" t="str">
        <f t="shared" si="1045"/>
        <v>&gt;5000</v>
      </c>
      <c r="AD4743">
        <v>0</v>
      </c>
      <c r="AE4743" t="str">
        <f t="shared" si="1046"/>
        <v>=0</v>
      </c>
      <c r="AF4743">
        <v>0</v>
      </c>
      <c r="AG4743" t="str">
        <f t="shared" si="1047"/>
        <v>&lt;=500</v>
      </c>
      <c r="AH4743">
        <v>4900</v>
      </c>
      <c r="AI4743" t="str">
        <f t="shared" si="1048"/>
        <v>&lt;=5000</v>
      </c>
      <c r="AJ4743">
        <v>0.94069999999999998</v>
      </c>
      <c r="AK4743" t="str">
        <f t="shared" si="1049"/>
        <v>&gt;0.9</v>
      </c>
      <c r="AL4743">
        <v>12</v>
      </c>
      <c r="AM4743">
        <v>12</v>
      </c>
      <c r="AN4743">
        <v>0</v>
      </c>
      <c r="AO4743">
        <v>1</v>
      </c>
      <c r="AP4743" t="s">
        <v>32</v>
      </c>
    </row>
    <row r="4744" spans="1:42" x14ac:dyDescent="0.25">
      <c r="A4744">
        <v>201911</v>
      </c>
      <c r="B4744" t="str">
        <f t="shared" si="1036"/>
        <v>2019-II</v>
      </c>
      <c r="C4744" t="s">
        <v>4813</v>
      </c>
      <c r="D4744" t="s">
        <v>4813</v>
      </c>
      <c r="E4744">
        <v>30919988</v>
      </c>
      <c r="F4744" t="s">
        <v>29</v>
      </c>
      <c r="G4744">
        <v>1</v>
      </c>
      <c r="H4744">
        <v>0</v>
      </c>
      <c r="I4744">
        <v>0</v>
      </c>
      <c r="J4744">
        <f t="shared" si="1037"/>
        <v>0</v>
      </c>
      <c r="K4744" t="str">
        <f t="shared" si="1038"/>
        <v>Modelamiento</v>
      </c>
      <c r="L4744">
        <f t="shared" si="1039"/>
        <v>1</v>
      </c>
      <c r="M4744">
        <v>32</v>
      </c>
      <c r="N4744" t="str">
        <f t="shared" si="1040"/>
        <v>&lt;=35</v>
      </c>
      <c r="O4744" t="s">
        <v>56</v>
      </c>
      <c r="P4744" t="s">
        <v>31</v>
      </c>
      <c r="Q4744">
        <v>46578</v>
      </c>
      <c r="R4744">
        <v>1000</v>
      </c>
      <c r="S4744" t="str">
        <f t="shared" si="1041"/>
        <v>&lt;=1000</v>
      </c>
      <c r="T4744">
        <v>1428</v>
      </c>
      <c r="U4744" t="str">
        <f t="shared" si="1042"/>
        <v>&lt;=1500</v>
      </c>
      <c r="V4744" t="s">
        <v>597</v>
      </c>
      <c r="W4744">
        <v>43758</v>
      </c>
      <c r="X4744" s="12">
        <f t="shared" si="1043"/>
        <v>2.2852964029434618E-2</v>
      </c>
      <c r="Y4744" t="str">
        <f t="shared" si="1044"/>
        <v>&lt;=0.03</v>
      </c>
      <c r="Z4744" t="s">
        <v>32</v>
      </c>
      <c r="AA4744">
        <v>0</v>
      </c>
      <c r="AB4744">
        <v>1178.99</v>
      </c>
      <c r="AC4744" t="str">
        <f t="shared" si="1045"/>
        <v>&lt;=2000</v>
      </c>
      <c r="AD4744">
        <v>29</v>
      </c>
      <c r="AE4744" t="str">
        <f t="shared" si="1046"/>
        <v>&lt;=30</v>
      </c>
      <c r="AF4744">
        <v>0</v>
      </c>
      <c r="AG4744" t="str">
        <f t="shared" si="1047"/>
        <v>&lt;=500</v>
      </c>
      <c r="AH4744">
        <v>700</v>
      </c>
      <c r="AI4744" t="str">
        <f t="shared" si="1048"/>
        <v>&lt;=1000</v>
      </c>
      <c r="AJ4744">
        <v>0.98429999999999995</v>
      </c>
      <c r="AK4744" t="str">
        <f t="shared" si="1049"/>
        <v>&gt;0.9</v>
      </c>
      <c r="AL4744">
        <v>5</v>
      </c>
      <c r="AM4744">
        <v>4</v>
      </c>
      <c r="AN4744">
        <v>0</v>
      </c>
      <c r="AO4744">
        <v>1</v>
      </c>
      <c r="AP4744" t="s">
        <v>32</v>
      </c>
    </row>
    <row r="4745" spans="1:42" x14ac:dyDescent="0.25">
      <c r="A4745">
        <v>201911</v>
      </c>
      <c r="B4745" t="str">
        <f t="shared" si="1036"/>
        <v>2019-II</v>
      </c>
      <c r="C4745" t="s">
        <v>4814</v>
      </c>
      <c r="D4745" t="s">
        <v>4814</v>
      </c>
      <c r="E4745">
        <v>30924158</v>
      </c>
      <c r="F4745" t="s">
        <v>29</v>
      </c>
      <c r="G4745">
        <v>0</v>
      </c>
      <c r="H4745">
        <v>0</v>
      </c>
      <c r="I4745">
        <v>0</v>
      </c>
      <c r="J4745">
        <f t="shared" si="1037"/>
        <v>0</v>
      </c>
      <c r="K4745" t="str">
        <f t="shared" si="1038"/>
        <v>Modelamiento</v>
      </c>
      <c r="L4745">
        <f t="shared" si="1039"/>
        <v>1</v>
      </c>
      <c r="M4745">
        <v>31</v>
      </c>
      <c r="N4745" t="str">
        <f t="shared" si="1040"/>
        <v>&lt;=35</v>
      </c>
      <c r="O4745" t="s">
        <v>56</v>
      </c>
      <c r="P4745" t="s">
        <v>39</v>
      </c>
      <c r="Q4745">
        <v>41754</v>
      </c>
      <c r="R4745">
        <v>500</v>
      </c>
      <c r="S4745" t="str">
        <f t="shared" si="1041"/>
        <v>&lt;=500</v>
      </c>
      <c r="T4745">
        <v>1445</v>
      </c>
      <c r="U4745" t="str">
        <f t="shared" si="1042"/>
        <v>&lt;=1500</v>
      </c>
      <c r="V4745" t="s">
        <v>585</v>
      </c>
      <c r="W4745">
        <v>38434</v>
      </c>
      <c r="X4745" s="12">
        <f t="shared" si="1043"/>
        <v>1.3009314669303221E-2</v>
      </c>
      <c r="Y4745" t="str">
        <f t="shared" si="1044"/>
        <v>&lt;=0.02</v>
      </c>
      <c r="Z4745" t="s">
        <v>32</v>
      </c>
      <c r="AA4745">
        <v>0</v>
      </c>
      <c r="AB4745">
        <v>3296.71</v>
      </c>
      <c r="AC4745" t="str">
        <f t="shared" si="1045"/>
        <v>&lt;=4000</v>
      </c>
      <c r="AD4745">
        <v>0</v>
      </c>
      <c r="AE4745" t="str">
        <f t="shared" si="1046"/>
        <v>=0</v>
      </c>
      <c r="AF4745">
        <v>0</v>
      </c>
      <c r="AG4745" t="str">
        <f t="shared" si="1047"/>
        <v>&lt;=500</v>
      </c>
      <c r="AH4745">
        <v>3500</v>
      </c>
      <c r="AI4745" t="str">
        <f t="shared" si="1048"/>
        <v>&lt;=4000</v>
      </c>
      <c r="AJ4745">
        <v>0.94869999999999999</v>
      </c>
      <c r="AK4745" t="str">
        <f t="shared" si="1049"/>
        <v>&gt;0.9</v>
      </c>
      <c r="AL4745">
        <v>4</v>
      </c>
      <c r="AM4745">
        <v>4</v>
      </c>
      <c r="AN4745">
        <v>0</v>
      </c>
      <c r="AO4745">
        <v>1</v>
      </c>
      <c r="AP4745" t="s">
        <v>32</v>
      </c>
    </row>
    <row r="4746" spans="1:42" x14ac:dyDescent="0.25">
      <c r="A4746">
        <v>201911</v>
      </c>
      <c r="B4746" t="str">
        <f t="shared" si="1036"/>
        <v>2019-II</v>
      </c>
      <c r="C4746" t="s">
        <v>4815</v>
      </c>
      <c r="D4746" t="s">
        <v>4815</v>
      </c>
      <c r="E4746">
        <v>30919622</v>
      </c>
      <c r="F4746" t="s">
        <v>29</v>
      </c>
      <c r="G4746">
        <v>0</v>
      </c>
      <c r="H4746">
        <v>0</v>
      </c>
      <c r="I4746">
        <v>0</v>
      </c>
      <c r="J4746">
        <f t="shared" si="1037"/>
        <v>0</v>
      </c>
      <c r="K4746" t="str">
        <f t="shared" si="1038"/>
        <v>Modelamiento</v>
      </c>
      <c r="L4746">
        <f t="shared" si="1039"/>
        <v>1</v>
      </c>
      <c r="M4746">
        <v>41</v>
      </c>
      <c r="N4746" t="str">
        <f t="shared" si="1040"/>
        <v>&lt;=45</v>
      </c>
      <c r="O4746" t="s">
        <v>56</v>
      </c>
      <c r="P4746" t="s">
        <v>39</v>
      </c>
      <c r="Q4746">
        <v>41214</v>
      </c>
      <c r="R4746">
        <v>1031</v>
      </c>
      <c r="S4746" t="str">
        <f t="shared" si="1041"/>
        <v>&lt;=1500</v>
      </c>
      <c r="T4746">
        <v>1423</v>
      </c>
      <c r="U4746" t="str">
        <f t="shared" si="1042"/>
        <v>&lt;=1500</v>
      </c>
      <c r="V4746" t="s">
        <v>585</v>
      </c>
      <c r="W4746">
        <v>38425</v>
      </c>
      <c r="X4746" s="12">
        <f t="shared" si="1043"/>
        <v>2.683148991541965E-2</v>
      </c>
      <c r="Y4746" t="str">
        <f t="shared" si="1044"/>
        <v>&lt;=0.03</v>
      </c>
      <c r="Z4746" t="s">
        <v>32</v>
      </c>
      <c r="AA4746">
        <v>4</v>
      </c>
      <c r="AB4746">
        <v>715.79</v>
      </c>
      <c r="AC4746" t="str">
        <f t="shared" si="1045"/>
        <v>&lt;=1000</v>
      </c>
      <c r="AD4746">
        <v>1693</v>
      </c>
      <c r="AE4746" t="str">
        <f t="shared" si="1046"/>
        <v>&gt;120</v>
      </c>
      <c r="AF4746">
        <v>715.79</v>
      </c>
      <c r="AG4746" t="str">
        <f t="shared" si="1047"/>
        <v>&lt;=1000</v>
      </c>
      <c r="AH4746" t="s">
        <v>32</v>
      </c>
      <c r="AI4746" t="str">
        <f t="shared" si="1048"/>
        <v/>
      </c>
      <c r="AJ4746" t="s">
        <v>32</v>
      </c>
      <c r="AK4746" t="str">
        <f t="shared" si="1049"/>
        <v/>
      </c>
      <c r="AL4746">
        <v>12</v>
      </c>
      <c r="AM4746">
        <v>0</v>
      </c>
      <c r="AN4746">
        <v>12</v>
      </c>
      <c r="AO4746" t="s">
        <v>32</v>
      </c>
      <c r="AP4746">
        <v>1</v>
      </c>
    </row>
    <row r="4747" spans="1:42" x14ac:dyDescent="0.25">
      <c r="A4747">
        <v>201911</v>
      </c>
      <c r="B4747" t="str">
        <f t="shared" si="1036"/>
        <v>2019-II</v>
      </c>
      <c r="C4747" t="s">
        <v>4816</v>
      </c>
      <c r="D4747" t="s">
        <v>4816</v>
      </c>
      <c r="E4747">
        <v>30927352</v>
      </c>
      <c r="F4747" t="s">
        <v>29</v>
      </c>
      <c r="G4747">
        <v>0</v>
      </c>
      <c r="H4747">
        <v>0</v>
      </c>
      <c r="I4747">
        <v>0</v>
      </c>
      <c r="J4747">
        <f t="shared" si="1037"/>
        <v>0</v>
      </c>
      <c r="K4747" t="str">
        <f t="shared" si="1038"/>
        <v>Modelamiento</v>
      </c>
      <c r="L4747">
        <f t="shared" si="1039"/>
        <v>1</v>
      </c>
      <c r="M4747">
        <v>31</v>
      </c>
      <c r="N4747" t="str">
        <f t="shared" si="1040"/>
        <v>&lt;=35</v>
      </c>
      <c r="O4747" t="s">
        <v>56</v>
      </c>
      <c r="P4747" t="s">
        <v>35</v>
      </c>
      <c r="Q4747">
        <v>45492</v>
      </c>
      <c r="R4747">
        <v>1649</v>
      </c>
      <c r="S4747" t="str">
        <f t="shared" si="1041"/>
        <v>&lt;=2000</v>
      </c>
      <c r="T4747">
        <v>1423</v>
      </c>
      <c r="U4747" t="str">
        <f t="shared" si="1042"/>
        <v>&lt;=1500</v>
      </c>
      <c r="V4747" t="s">
        <v>597</v>
      </c>
      <c r="W4747">
        <v>43321</v>
      </c>
      <c r="X4747" s="12">
        <f t="shared" si="1043"/>
        <v>3.8064679947369638E-2</v>
      </c>
      <c r="Y4747" t="str">
        <f t="shared" si="1044"/>
        <v>&lt;=0.04</v>
      </c>
      <c r="Z4747" t="s">
        <v>32</v>
      </c>
      <c r="AA4747">
        <v>9</v>
      </c>
      <c r="AB4747" t="s">
        <v>32</v>
      </c>
      <c r="AC4747" t="str">
        <f t="shared" si="1045"/>
        <v/>
      </c>
      <c r="AD4747" t="s">
        <v>32</v>
      </c>
      <c r="AE4747" t="str">
        <f t="shared" si="1046"/>
        <v/>
      </c>
      <c r="AF4747" t="s">
        <v>32</v>
      </c>
      <c r="AG4747" t="str">
        <f t="shared" si="1047"/>
        <v/>
      </c>
      <c r="AH4747" t="s">
        <v>32</v>
      </c>
      <c r="AI4747" t="str">
        <f t="shared" si="1048"/>
        <v/>
      </c>
      <c r="AJ4747" t="s">
        <v>32</v>
      </c>
      <c r="AK4747" t="str">
        <f t="shared" si="1049"/>
        <v/>
      </c>
      <c r="AL4747">
        <v>0</v>
      </c>
      <c r="AM4747">
        <v>0</v>
      </c>
      <c r="AN4747">
        <v>0</v>
      </c>
      <c r="AO4747" t="s">
        <v>32</v>
      </c>
      <c r="AP4747" t="s">
        <v>32</v>
      </c>
    </row>
    <row r="4748" spans="1:42" x14ac:dyDescent="0.25">
      <c r="A4748">
        <v>201911</v>
      </c>
      <c r="B4748" t="str">
        <f t="shared" si="1036"/>
        <v>2019-II</v>
      </c>
      <c r="C4748" t="s">
        <v>4817</v>
      </c>
      <c r="D4748" t="s">
        <v>4817</v>
      </c>
      <c r="E4748">
        <v>30923749</v>
      </c>
      <c r="F4748" t="s">
        <v>29</v>
      </c>
      <c r="G4748">
        <v>0</v>
      </c>
      <c r="H4748">
        <v>0</v>
      </c>
      <c r="I4748">
        <v>0</v>
      </c>
      <c r="J4748">
        <f t="shared" si="1037"/>
        <v>0</v>
      </c>
      <c r="K4748" t="str">
        <f t="shared" si="1038"/>
        <v>Modelamiento</v>
      </c>
      <c r="L4748">
        <f t="shared" si="1039"/>
        <v>1</v>
      </c>
      <c r="M4748">
        <v>46</v>
      </c>
      <c r="N4748" t="str">
        <f t="shared" si="1040"/>
        <v>&lt;=50</v>
      </c>
      <c r="O4748" t="s">
        <v>56</v>
      </c>
      <c r="P4748" t="s">
        <v>31</v>
      </c>
      <c r="Q4748">
        <v>44916</v>
      </c>
      <c r="R4748">
        <v>1031</v>
      </c>
      <c r="S4748" t="str">
        <f t="shared" si="1041"/>
        <v>&lt;=1500</v>
      </c>
      <c r="T4748">
        <v>1402</v>
      </c>
      <c r="U4748" t="str">
        <f t="shared" si="1042"/>
        <v>&lt;=1500</v>
      </c>
      <c r="V4748" t="s">
        <v>597</v>
      </c>
      <c r="W4748">
        <v>42877</v>
      </c>
      <c r="X4748" s="12">
        <f t="shared" si="1043"/>
        <v>2.4045525573151108E-2</v>
      </c>
      <c r="Y4748" t="str">
        <f t="shared" si="1044"/>
        <v>&lt;=0.03</v>
      </c>
      <c r="Z4748" t="s">
        <v>32</v>
      </c>
      <c r="AA4748">
        <v>4</v>
      </c>
      <c r="AB4748">
        <v>253</v>
      </c>
      <c r="AC4748" t="str">
        <f t="shared" si="1045"/>
        <v>&lt;=500</v>
      </c>
      <c r="AD4748">
        <v>2063</v>
      </c>
      <c r="AE4748" t="str">
        <f t="shared" si="1046"/>
        <v>&gt;120</v>
      </c>
      <c r="AF4748">
        <v>253</v>
      </c>
      <c r="AG4748" t="str">
        <f t="shared" si="1047"/>
        <v>&lt;=500</v>
      </c>
      <c r="AH4748" t="s">
        <v>32</v>
      </c>
      <c r="AI4748" t="str">
        <f t="shared" si="1048"/>
        <v/>
      </c>
      <c r="AJ4748" t="s">
        <v>32</v>
      </c>
      <c r="AK4748" t="str">
        <f t="shared" si="1049"/>
        <v/>
      </c>
      <c r="AL4748">
        <v>12</v>
      </c>
      <c r="AM4748">
        <v>0</v>
      </c>
      <c r="AN4748">
        <v>12</v>
      </c>
      <c r="AO4748" t="s">
        <v>32</v>
      </c>
      <c r="AP4748">
        <v>1</v>
      </c>
    </row>
    <row r="4749" spans="1:42" x14ac:dyDescent="0.25">
      <c r="A4749">
        <v>201911</v>
      </c>
      <c r="B4749" t="str">
        <f t="shared" si="1036"/>
        <v>2019-II</v>
      </c>
      <c r="C4749" t="s">
        <v>4818</v>
      </c>
      <c r="D4749" t="s">
        <v>4818</v>
      </c>
      <c r="E4749">
        <v>30916351</v>
      </c>
      <c r="F4749" t="s">
        <v>29</v>
      </c>
      <c r="G4749">
        <v>0</v>
      </c>
      <c r="H4749">
        <v>0</v>
      </c>
      <c r="I4749">
        <v>0</v>
      </c>
      <c r="J4749">
        <f t="shared" si="1037"/>
        <v>0</v>
      </c>
      <c r="K4749" t="str">
        <f t="shared" si="1038"/>
        <v>Modelamiento</v>
      </c>
      <c r="L4749">
        <f t="shared" si="1039"/>
        <v>1</v>
      </c>
      <c r="M4749">
        <v>64</v>
      </c>
      <c r="N4749" t="str">
        <f t="shared" si="1040"/>
        <v>&gt;60</v>
      </c>
      <c r="O4749" t="s">
        <v>56</v>
      </c>
      <c r="P4749" t="s">
        <v>35</v>
      </c>
      <c r="Q4749">
        <v>47430</v>
      </c>
      <c r="R4749">
        <v>0</v>
      </c>
      <c r="S4749" t="str">
        <f t="shared" si="1041"/>
        <v>=0</v>
      </c>
      <c r="T4749">
        <v>1138</v>
      </c>
      <c r="U4749" t="str">
        <f t="shared" si="1042"/>
        <v>&lt;=1200</v>
      </c>
      <c r="V4749" t="s">
        <v>597</v>
      </c>
      <c r="W4749">
        <v>46830</v>
      </c>
      <c r="X4749" s="12">
        <f t="shared" si="1043"/>
        <v>0</v>
      </c>
      <c r="Y4749" t="str">
        <f t="shared" si="1044"/>
        <v>=0</v>
      </c>
      <c r="Z4749" t="s">
        <v>32</v>
      </c>
      <c r="AA4749">
        <v>0</v>
      </c>
      <c r="AB4749">
        <v>19407.919999999998</v>
      </c>
      <c r="AC4749" t="str">
        <f t="shared" si="1045"/>
        <v>&gt;5000</v>
      </c>
      <c r="AD4749">
        <v>0</v>
      </c>
      <c r="AE4749" t="str">
        <f t="shared" si="1046"/>
        <v>=0</v>
      </c>
      <c r="AF4749">
        <v>0</v>
      </c>
      <c r="AG4749" t="str">
        <f t="shared" si="1047"/>
        <v>&lt;=500</v>
      </c>
      <c r="AH4749">
        <v>56161.01</v>
      </c>
      <c r="AI4749" t="str">
        <f t="shared" si="1048"/>
        <v>&gt;5000</v>
      </c>
      <c r="AJ4749">
        <v>0.35920000000000002</v>
      </c>
      <c r="AK4749" t="str">
        <f t="shared" si="1049"/>
        <v>&lt;=0.4</v>
      </c>
      <c r="AL4749">
        <v>12</v>
      </c>
      <c r="AM4749">
        <v>12</v>
      </c>
      <c r="AN4749">
        <v>0</v>
      </c>
      <c r="AO4749">
        <v>1</v>
      </c>
      <c r="AP4749" t="s">
        <v>32</v>
      </c>
    </row>
    <row r="4750" spans="1:42" x14ac:dyDescent="0.25">
      <c r="A4750">
        <v>201911</v>
      </c>
      <c r="B4750" t="str">
        <f t="shared" si="1036"/>
        <v>2019-II</v>
      </c>
      <c r="C4750" t="s">
        <v>4819</v>
      </c>
      <c r="D4750" t="s">
        <v>4819</v>
      </c>
      <c r="E4750">
        <v>30926156</v>
      </c>
      <c r="F4750" t="s">
        <v>29</v>
      </c>
      <c r="G4750">
        <v>0</v>
      </c>
      <c r="H4750">
        <v>0</v>
      </c>
      <c r="I4750">
        <v>0</v>
      </c>
      <c r="J4750">
        <f t="shared" si="1037"/>
        <v>0</v>
      </c>
      <c r="K4750" t="str">
        <f t="shared" si="1038"/>
        <v>Modelamiento</v>
      </c>
      <c r="L4750">
        <f t="shared" si="1039"/>
        <v>1</v>
      </c>
      <c r="M4750">
        <v>25</v>
      </c>
      <c r="N4750" t="str">
        <f t="shared" si="1040"/>
        <v>&lt;=25</v>
      </c>
      <c r="O4750" t="s">
        <v>56</v>
      </c>
      <c r="P4750" t="s">
        <v>31</v>
      </c>
      <c r="Q4750">
        <v>32092</v>
      </c>
      <c r="R4750">
        <v>500</v>
      </c>
      <c r="S4750" t="str">
        <f t="shared" si="1041"/>
        <v>&lt;=500</v>
      </c>
      <c r="T4750">
        <v>1123</v>
      </c>
      <c r="U4750" t="str">
        <f t="shared" si="1042"/>
        <v>&lt;=1200</v>
      </c>
      <c r="V4750" t="s">
        <v>589</v>
      </c>
      <c r="W4750">
        <v>29522</v>
      </c>
      <c r="X4750" s="12">
        <f t="shared" si="1043"/>
        <v>1.693652191585936E-2</v>
      </c>
      <c r="Y4750" t="str">
        <f t="shared" si="1044"/>
        <v>&lt;=0.02</v>
      </c>
      <c r="Z4750" t="s">
        <v>32</v>
      </c>
      <c r="AA4750">
        <v>4</v>
      </c>
      <c r="AB4750">
        <v>476.34</v>
      </c>
      <c r="AC4750" t="str">
        <f t="shared" si="1045"/>
        <v>&lt;=500</v>
      </c>
      <c r="AD4750">
        <v>1405</v>
      </c>
      <c r="AE4750" t="str">
        <f t="shared" si="1046"/>
        <v>&gt;120</v>
      </c>
      <c r="AF4750">
        <v>476.34</v>
      </c>
      <c r="AG4750" t="str">
        <f t="shared" si="1047"/>
        <v>&lt;=500</v>
      </c>
      <c r="AH4750" t="s">
        <v>32</v>
      </c>
      <c r="AI4750" t="str">
        <f t="shared" si="1048"/>
        <v/>
      </c>
      <c r="AJ4750" t="s">
        <v>32</v>
      </c>
      <c r="AK4750" t="str">
        <f t="shared" si="1049"/>
        <v/>
      </c>
      <c r="AL4750">
        <v>12</v>
      </c>
      <c r="AM4750">
        <v>0</v>
      </c>
      <c r="AN4750">
        <v>12</v>
      </c>
      <c r="AO4750" t="s">
        <v>32</v>
      </c>
      <c r="AP4750">
        <v>1</v>
      </c>
    </row>
    <row r="4751" spans="1:42" x14ac:dyDescent="0.25">
      <c r="A4751">
        <v>201911</v>
      </c>
      <c r="B4751" t="str">
        <f t="shared" si="1036"/>
        <v>2019-II</v>
      </c>
      <c r="C4751" t="s">
        <v>4820</v>
      </c>
      <c r="D4751" t="s">
        <v>4820</v>
      </c>
      <c r="E4751">
        <v>30922199</v>
      </c>
      <c r="F4751" t="s">
        <v>29</v>
      </c>
      <c r="G4751">
        <v>0</v>
      </c>
      <c r="H4751">
        <v>0</v>
      </c>
      <c r="I4751">
        <v>0</v>
      </c>
      <c r="J4751">
        <f t="shared" si="1037"/>
        <v>0</v>
      </c>
      <c r="K4751" t="str">
        <f t="shared" si="1038"/>
        <v>Modelamiento</v>
      </c>
      <c r="L4751">
        <f t="shared" si="1039"/>
        <v>1</v>
      </c>
      <c r="M4751">
        <v>63</v>
      </c>
      <c r="N4751" t="str">
        <f t="shared" si="1040"/>
        <v>&gt;60</v>
      </c>
      <c r="O4751" t="s">
        <v>56</v>
      </c>
      <c r="P4751" t="s">
        <v>39</v>
      </c>
      <c r="Q4751">
        <v>31425</v>
      </c>
      <c r="R4751">
        <v>500</v>
      </c>
      <c r="S4751" t="str">
        <f t="shared" si="1041"/>
        <v>&lt;=500</v>
      </c>
      <c r="T4751">
        <v>964</v>
      </c>
      <c r="U4751" t="str">
        <f t="shared" si="1042"/>
        <v>&lt;=1000</v>
      </c>
      <c r="V4751" t="s">
        <v>597</v>
      </c>
      <c r="W4751">
        <v>28855</v>
      </c>
      <c r="X4751" s="12">
        <f t="shared" si="1043"/>
        <v>1.7328019407381736E-2</v>
      </c>
      <c r="Y4751" t="str">
        <f t="shared" si="1044"/>
        <v>&lt;=0.02</v>
      </c>
      <c r="Z4751" t="s">
        <v>32</v>
      </c>
      <c r="AA4751">
        <v>9</v>
      </c>
      <c r="AB4751" t="s">
        <v>32</v>
      </c>
      <c r="AC4751" t="str">
        <f t="shared" si="1045"/>
        <v/>
      </c>
      <c r="AD4751" t="s">
        <v>32</v>
      </c>
      <c r="AE4751" t="str">
        <f t="shared" si="1046"/>
        <v/>
      </c>
      <c r="AF4751" t="s">
        <v>32</v>
      </c>
      <c r="AG4751" t="str">
        <f t="shared" si="1047"/>
        <v/>
      </c>
      <c r="AH4751" t="s">
        <v>32</v>
      </c>
      <c r="AI4751" t="str">
        <f t="shared" si="1048"/>
        <v/>
      </c>
      <c r="AJ4751" t="s">
        <v>32</v>
      </c>
      <c r="AK4751" t="str">
        <f t="shared" si="1049"/>
        <v/>
      </c>
      <c r="AL4751">
        <v>0</v>
      </c>
      <c r="AM4751">
        <v>0</v>
      </c>
      <c r="AN4751">
        <v>0</v>
      </c>
      <c r="AO4751" t="s">
        <v>32</v>
      </c>
      <c r="AP4751" t="s">
        <v>32</v>
      </c>
    </row>
    <row r="4752" spans="1:42" x14ac:dyDescent="0.25">
      <c r="A4752">
        <v>201911</v>
      </c>
      <c r="B4752" t="str">
        <f t="shared" si="1036"/>
        <v>2019-II</v>
      </c>
      <c r="C4752" t="s">
        <v>4821</v>
      </c>
      <c r="D4752" t="s">
        <v>4821</v>
      </c>
      <c r="E4752">
        <v>30923397</v>
      </c>
      <c r="F4752" t="s">
        <v>29</v>
      </c>
      <c r="G4752">
        <v>0</v>
      </c>
      <c r="H4752">
        <v>0</v>
      </c>
      <c r="I4752">
        <v>0</v>
      </c>
      <c r="J4752">
        <f t="shared" si="1037"/>
        <v>0</v>
      </c>
      <c r="K4752" t="str">
        <f t="shared" si="1038"/>
        <v>Modelamiento</v>
      </c>
      <c r="L4752">
        <f t="shared" si="1039"/>
        <v>1</v>
      </c>
      <c r="M4752">
        <v>48</v>
      </c>
      <c r="N4752" t="str">
        <f t="shared" si="1040"/>
        <v>&lt;=50</v>
      </c>
      <c r="O4752" t="s">
        <v>56</v>
      </c>
      <c r="P4752" t="s">
        <v>39</v>
      </c>
      <c r="Q4752">
        <v>36035</v>
      </c>
      <c r="R4752">
        <v>750</v>
      </c>
      <c r="S4752" t="str">
        <f t="shared" si="1041"/>
        <v>&lt;=1000</v>
      </c>
      <c r="T4752">
        <v>1107</v>
      </c>
      <c r="U4752" t="str">
        <f t="shared" si="1042"/>
        <v>&lt;=1200</v>
      </c>
      <c r="V4752" t="s">
        <v>589</v>
      </c>
      <c r="W4752">
        <v>33715</v>
      </c>
      <c r="X4752" s="12">
        <f t="shared" si="1043"/>
        <v>2.2245291413317516E-2</v>
      </c>
      <c r="Y4752" t="str">
        <f t="shared" si="1044"/>
        <v>&lt;=0.03</v>
      </c>
      <c r="Z4752" t="s">
        <v>32</v>
      </c>
      <c r="AA4752">
        <v>0</v>
      </c>
      <c r="AB4752">
        <v>21592.25</v>
      </c>
      <c r="AC4752" t="str">
        <f t="shared" si="1045"/>
        <v>&gt;5000</v>
      </c>
      <c r="AD4752">
        <v>0</v>
      </c>
      <c r="AE4752" t="str">
        <f t="shared" si="1046"/>
        <v>=0</v>
      </c>
      <c r="AF4752">
        <v>0</v>
      </c>
      <c r="AG4752" t="str">
        <f t="shared" si="1047"/>
        <v>&lt;=500</v>
      </c>
      <c r="AH4752">
        <v>1000</v>
      </c>
      <c r="AI4752" t="str">
        <f t="shared" si="1048"/>
        <v>&lt;=1000</v>
      </c>
      <c r="AJ4752">
        <v>1</v>
      </c>
      <c r="AK4752" t="str">
        <f t="shared" si="1049"/>
        <v>&gt;0.9</v>
      </c>
      <c r="AL4752">
        <v>12</v>
      </c>
      <c r="AM4752">
        <v>12</v>
      </c>
      <c r="AN4752">
        <v>0</v>
      </c>
      <c r="AO4752">
        <v>1</v>
      </c>
      <c r="AP4752" t="s">
        <v>32</v>
      </c>
    </row>
    <row r="4753" spans="1:42" x14ac:dyDescent="0.25">
      <c r="A4753">
        <v>201911</v>
      </c>
      <c r="B4753" t="str">
        <f t="shared" si="1036"/>
        <v>2019-II</v>
      </c>
      <c r="C4753" t="s">
        <v>4822</v>
      </c>
      <c r="D4753" t="s">
        <v>4822</v>
      </c>
      <c r="E4753">
        <v>30905767</v>
      </c>
      <c r="F4753" t="s">
        <v>29</v>
      </c>
      <c r="G4753">
        <v>0</v>
      </c>
      <c r="H4753">
        <v>0</v>
      </c>
      <c r="I4753">
        <v>0</v>
      </c>
      <c r="J4753">
        <f t="shared" si="1037"/>
        <v>0</v>
      </c>
      <c r="K4753" t="str">
        <f t="shared" si="1038"/>
        <v>Modelamiento</v>
      </c>
      <c r="L4753">
        <f t="shared" si="1039"/>
        <v>1</v>
      </c>
      <c r="M4753">
        <v>43</v>
      </c>
      <c r="N4753" t="str">
        <f t="shared" si="1040"/>
        <v>&lt;=45</v>
      </c>
      <c r="O4753" t="s">
        <v>56</v>
      </c>
      <c r="P4753" t="s">
        <v>35</v>
      </c>
      <c r="Q4753">
        <v>32311</v>
      </c>
      <c r="R4753">
        <v>1031</v>
      </c>
      <c r="S4753" t="str">
        <f t="shared" si="1041"/>
        <v>&lt;=1500</v>
      </c>
      <c r="T4753">
        <v>1116</v>
      </c>
      <c r="U4753" t="str">
        <f t="shared" si="1042"/>
        <v>&lt;=1200</v>
      </c>
      <c r="V4753" t="s">
        <v>589</v>
      </c>
      <c r="W4753">
        <v>29522</v>
      </c>
      <c r="X4753" s="12">
        <f t="shared" si="1043"/>
        <v>3.4923108190501997E-2</v>
      </c>
      <c r="Y4753" t="str">
        <f t="shared" si="1044"/>
        <v>&lt;=0.04</v>
      </c>
      <c r="Z4753" t="s">
        <v>32</v>
      </c>
      <c r="AA4753">
        <v>4</v>
      </c>
      <c r="AB4753">
        <v>328.57</v>
      </c>
      <c r="AC4753" t="str">
        <f t="shared" si="1045"/>
        <v>&lt;=500</v>
      </c>
      <c r="AD4753">
        <v>482</v>
      </c>
      <c r="AE4753" t="str">
        <f t="shared" si="1046"/>
        <v>&gt;120</v>
      </c>
      <c r="AF4753">
        <v>310.02</v>
      </c>
      <c r="AG4753" t="str">
        <f t="shared" si="1047"/>
        <v>&lt;=500</v>
      </c>
      <c r="AH4753">
        <v>1550</v>
      </c>
      <c r="AI4753" t="str">
        <f t="shared" si="1048"/>
        <v>&lt;=2000</v>
      </c>
      <c r="AJ4753">
        <v>0.21199999999999999</v>
      </c>
      <c r="AK4753" t="str">
        <f t="shared" si="1049"/>
        <v>&lt;=0.3</v>
      </c>
      <c r="AL4753">
        <v>12</v>
      </c>
      <c r="AM4753">
        <v>0</v>
      </c>
      <c r="AN4753">
        <v>11</v>
      </c>
      <c r="AO4753" t="s">
        <v>32</v>
      </c>
      <c r="AP4753">
        <v>1</v>
      </c>
    </row>
    <row r="4754" spans="1:42" x14ac:dyDescent="0.25">
      <c r="A4754">
        <v>201911</v>
      </c>
      <c r="B4754" t="str">
        <f t="shared" si="1036"/>
        <v>2019-II</v>
      </c>
      <c r="C4754" t="s">
        <v>4823</v>
      </c>
      <c r="D4754" t="s">
        <v>4823</v>
      </c>
      <c r="E4754">
        <v>30900974</v>
      </c>
      <c r="F4754" t="s">
        <v>29</v>
      </c>
      <c r="G4754">
        <v>0</v>
      </c>
      <c r="H4754">
        <v>0</v>
      </c>
      <c r="I4754">
        <v>0</v>
      </c>
      <c r="J4754">
        <f t="shared" si="1037"/>
        <v>0</v>
      </c>
      <c r="K4754" t="str">
        <f t="shared" si="1038"/>
        <v>Modelamiento</v>
      </c>
      <c r="L4754">
        <f t="shared" si="1039"/>
        <v>1</v>
      </c>
      <c r="M4754">
        <v>21</v>
      </c>
      <c r="N4754" t="str">
        <f t="shared" si="1040"/>
        <v>&lt;=25</v>
      </c>
      <c r="O4754" t="s">
        <v>56</v>
      </c>
      <c r="P4754" t="s">
        <v>39</v>
      </c>
      <c r="Q4754">
        <v>37036</v>
      </c>
      <c r="R4754">
        <v>499</v>
      </c>
      <c r="S4754" t="str">
        <f t="shared" si="1041"/>
        <v>&lt;=500</v>
      </c>
      <c r="T4754">
        <v>1135</v>
      </c>
      <c r="U4754" t="str">
        <f t="shared" si="1042"/>
        <v>&lt;=1200</v>
      </c>
      <c r="V4754" t="s">
        <v>597</v>
      </c>
      <c r="W4754">
        <v>33715</v>
      </c>
      <c r="X4754" s="12">
        <f t="shared" si="1043"/>
        <v>1.480053388699392E-2</v>
      </c>
      <c r="Y4754" t="str">
        <f t="shared" si="1044"/>
        <v>&lt;=0.02</v>
      </c>
      <c r="Z4754" t="s">
        <v>32</v>
      </c>
      <c r="AA4754">
        <v>2</v>
      </c>
      <c r="AB4754">
        <v>1879.08</v>
      </c>
      <c r="AC4754" t="str">
        <f t="shared" si="1045"/>
        <v>&lt;=2000</v>
      </c>
      <c r="AD4754">
        <v>46</v>
      </c>
      <c r="AE4754" t="str">
        <f t="shared" si="1046"/>
        <v>&lt;=60</v>
      </c>
      <c r="AF4754">
        <v>0</v>
      </c>
      <c r="AG4754" t="str">
        <f t="shared" si="1047"/>
        <v>&lt;=500</v>
      </c>
      <c r="AH4754">
        <v>2200</v>
      </c>
      <c r="AI4754" t="str">
        <f t="shared" si="1048"/>
        <v>&lt;=3000</v>
      </c>
      <c r="AJ4754">
        <v>0.89910000000000001</v>
      </c>
      <c r="AK4754" t="str">
        <f t="shared" si="1049"/>
        <v>&lt;=0.9</v>
      </c>
      <c r="AL4754">
        <v>12</v>
      </c>
      <c r="AM4754">
        <v>10</v>
      </c>
      <c r="AN4754">
        <v>0</v>
      </c>
      <c r="AO4754">
        <v>1</v>
      </c>
      <c r="AP4754" t="s">
        <v>32</v>
      </c>
    </row>
    <row r="4755" spans="1:42" x14ac:dyDescent="0.25">
      <c r="A4755">
        <v>201911</v>
      </c>
      <c r="B4755" t="str">
        <f t="shared" si="1036"/>
        <v>2019-II</v>
      </c>
      <c r="C4755" t="s">
        <v>4824</v>
      </c>
      <c r="D4755" t="s">
        <v>4824</v>
      </c>
      <c r="E4755">
        <v>30925801</v>
      </c>
      <c r="F4755" t="s">
        <v>29</v>
      </c>
      <c r="G4755">
        <v>0</v>
      </c>
      <c r="H4755">
        <v>0</v>
      </c>
      <c r="I4755">
        <v>0</v>
      </c>
      <c r="J4755">
        <f t="shared" si="1037"/>
        <v>0</v>
      </c>
      <c r="K4755" t="str">
        <f t="shared" si="1038"/>
        <v>Modelamiento</v>
      </c>
      <c r="L4755">
        <f t="shared" si="1039"/>
        <v>1</v>
      </c>
      <c r="M4755">
        <v>48</v>
      </c>
      <c r="N4755" t="str">
        <f t="shared" si="1040"/>
        <v>&lt;=50</v>
      </c>
      <c r="O4755" t="s">
        <v>56</v>
      </c>
      <c r="P4755" t="s">
        <v>31</v>
      </c>
      <c r="Q4755">
        <v>32175</v>
      </c>
      <c r="R4755">
        <v>500</v>
      </c>
      <c r="S4755" t="str">
        <f t="shared" si="1041"/>
        <v>&lt;=500</v>
      </c>
      <c r="T4755">
        <v>986</v>
      </c>
      <c r="U4755" t="str">
        <f t="shared" si="1042"/>
        <v>&lt;=1000</v>
      </c>
      <c r="V4755" t="s">
        <v>585</v>
      </c>
      <c r="W4755">
        <v>28855</v>
      </c>
      <c r="X4755" s="12">
        <f t="shared" si="1043"/>
        <v>1.7328019407381736E-2</v>
      </c>
      <c r="Y4755" t="str">
        <f t="shared" si="1044"/>
        <v>&lt;=0.02</v>
      </c>
      <c r="Z4755" t="s">
        <v>32</v>
      </c>
      <c r="AA4755">
        <v>0</v>
      </c>
      <c r="AB4755">
        <v>2861.8</v>
      </c>
      <c r="AC4755" t="str">
        <f t="shared" si="1045"/>
        <v>&lt;=3000</v>
      </c>
      <c r="AD4755">
        <v>0</v>
      </c>
      <c r="AE4755" t="str">
        <f t="shared" si="1046"/>
        <v>=0</v>
      </c>
      <c r="AF4755">
        <v>0</v>
      </c>
      <c r="AG4755" t="str">
        <f t="shared" si="1047"/>
        <v>&lt;=500</v>
      </c>
      <c r="AH4755" t="s">
        <v>32</v>
      </c>
      <c r="AI4755" t="str">
        <f t="shared" si="1048"/>
        <v/>
      </c>
      <c r="AJ4755" t="s">
        <v>32</v>
      </c>
      <c r="AK4755" t="str">
        <f t="shared" si="1049"/>
        <v/>
      </c>
      <c r="AL4755">
        <v>2</v>
      </c>
      <c r="AM4755">
        <v>2</v>
      </c>
      <c r="AN4755">
        <v>0</v>
      </c>
      <c r="AO4755">
        <v>1</v>
      </c>
      <c r="AP4755" t="s">
        <v>32</v>
      </c>
    </row>
    <row r="4756" spans="1:42" x14ac:dyDescent="0.25">
      <c r="A4756">
        <v>201911</v>
      </c>
      <c r="B4756" t="str">
        <f t="shared" si="1036"/>
        <v>2019-II</v>
      </c>
      <c r="C4756" t="s">
        <v>4825</v>
      </c>
      <c r="D4756" t="s">
        <v>4825</v>
      </c>
      <c r="E4756">
        <v>30925812</v>
      </c>
      <c r="F4756" t="s">
        <v>29</v>
      </c>
      <c r="G4756">
        <v>0</v>
      </c>
      <c r="H4756">
        <v>0</v>
      </c>
      <c r="I4756">
        <v>0</v>
      </c>
      <c r="J4756">
        <f t="shared" si="1037"/>
        <v>0</v>
      </c>
      <c r="K4756" t="str">
        <f t="shared" si="1038"/>
        <v>Modelamiento</v>
      </c>
      <c r="L4756">
        <f t="shared" si="1039"/>
        <v>1</v>
      </c>
      <c r="M4756">
        <v>38</v>
      </c>
      <c r="N4756" t="str">
        <f t="shared" si="1040"/>
        <v>&lt;=40</v>
      </c>
      <c r="O4756" t="s">
        <v>56</v>
      </c>
      <c r="P4756" t="s">
        <v>35</v>
      </c>
      <c r="Q4756">
        <v>45179</v>
      </c>
      <c r="R4756">
        <v>1649</v>
      </c>
      <c r="S4756" t="str">
        <f t="shared" si="1041"/>
        <v>&lt;=2000</v>
      </c>
      <c r="T4756">
        <v>1386</v>
      </c>
      <c r="U4756" t="str">
        <f t="shared" si="1042"/>
        <v>&lt;=1400</v>
      </c>
      <c r="V4756" t="s">
        <v>597</v>
      </c>
      <c r="W4756">
        <v>43758</v>
      </c>
      <c r="X4756" s="12">
        <f t="shared" si="1043"/>
        <v>3.7684537684537688E-2</v>
      </c>
      <c r="Y4756" t="str">
        <f t="shared" si="1044"/>
        <v>&lt;=0.04</v>
      </c>
      <c r="Z4756" t="s">
        <v>32</v>
      </c>
      <c r="AA4756">
        <v>4</v>
      </c>
      <c r="AB4756">
        <v>646.59</v>
      </c>
      <c r="AC4756" t="str">
        <f t="shared" si="1045"/>
        <v>&lt;=1000</v>
      </c>
      <c r="AD4756">
        <v>1029</v>
      </c>
      <c r="AE4756" t="str">
        <f t="shared" si="1046"/>
        <v>&gt;120</v>
      </c>
      <c r="AF4756">
        <v>646.59</v>
      </c>
      <c r="AG4756" t="str">
        <f t="shared" si="1047"/>
        <v>&lt;=1000</v>
      </c>
      <c r="AH4756" t="s">
        <v>32</v>
      </c>
      <c r="AI4756" t="str">
        <f t="shared" si="1048"/>
        <v/>
      </c>
      <c r="AJ4756" t="s">
        <v>32</v>
      </c>
      <c r="AK4756" t="str">
        <f t="shared" si="1049"/>
        <v/>
      </c>
      <c r="AL4756">
        <v>12</v>
      </c>
      <c r="AM4756">
        <v>0</v>
      </c>
      <c r="AN4756">
        <v>12</v>
      </c>
      <c r="AO4756" t="s">
        <v>32</v>
      </c>
      <c r="AP4756">
        <v>1</v>
      </c>
    </row>
    <row r="4757" spans="1:42" x14ac:dyDescent="0.25">
      <c r="A4757">
        <v>201911</v>
      </c>
      <c r="B4757" t="str">
        <f t="shared" si="1036"/>
        <v>2019-II</v>
      </c>
      <c r="C4757" t="s">
        <v>4826</v>
      </c>
      <c r="D4757" t="s">
        <v>4826</v>
      </c>
      <c r="E4757">
        <v>30926582</v>
      </c>
      <c r="F4757" t="s">
        <v>29</v>
      </c>
      <c r="G4757">
        <v>0</v>
      </c>
      <c r="H4757">
        <v>0</v>
      </c>
      <c r="I4757">
        <v>0</v>
      </c>
      <c r="J4757">
        <f t="shared" si="1037"/>
        <v>0</v>
      </c>
      <c r="K4757" t="str">
        <f t="shared" si="1038"/>
        <v>Modelamiento</v>
      </c>
      <c r="L4757">
        <f t="shared" si="1039"/>
        <v>1</v>
      </c>
      <c r="M4757">
        <v>37</v>
      </c>
      <c r="N4757" t="str">
        <f t="shared" si="1040"/>
        <v>&lt;=40</v>
      </c>
      <c r="O4757" t="s">
        <v>56</v>
      </c>
      <c r="P4757" t="s">
        <v>69</v>
      </c>
      <c r="Q4757">
        <v>45131</v>
      </c>
      <c r="R4757">
        <v>1649</v>
      </c>
      <c r="S4757" t="str">
        <f t="shared" si="1041"/>
        <v>&lt;=2000</v>
      </c>
      <c r="T4757">
        <v>1384</v>
      </c>
      <c r="U4757" t="str">
        <f t="shared" si="1042"/>
        <v>&lt;=1400</v>
      </c>
      <c r="V4757" t="s">
        <v>1407</v>
      </c>
      <c r="W4757">
        <v>43710</v>
      </c>
      <c r="X4757" s="12">
        <f t="shared" si="1043"/>
        <v>3.7725920841912605E-2</v>
      </c>
      <c r="Y4757" t="str">
        <f t="shared" si="1044"/>
        <v>&lt;=0.04</v>
      </c>
      <c r="Z4757" t="s">
        <v>32</v>
      </c>
      <c r="AA4757">
        <v>9</v>
      </c>
      <c r="AB4757" t="s">
        <v>32</v>
      </c>
      <c r="AC4757" t="str">
        <f t="shared" si="1045"/>
        <v/>
      </c>
      <c r="AD4757" t="s">
        <v>32</v>
      </c>
      <c r="AE4757" t="str">
        <f t="shared" si="1046"/>
        <v/>
      </c>
      <c r="AF4757" t="s">
        <v>32</v>
      </c>
      <c r="AG4757" t="str">
        <f t="shared" si="1047"/>
        <v/>
      </c>
      <c r="AH4757" t="s">
        <v>32</v>
      </c>
      <c r="AI4757" t="str">
        <f t="shared" si="1048"/>
        <v/>
      </c>
      <c r="AJ4757" t="s">
        <v>32</v>
      </c>
      <c r="AK4757" t="str">
        <f t="shared" si="1049"/>
        <v/>
      </c>
      <c r="AL4757">
        <v>0</v>
      </c>
      <c r="AM4757">
        <v>0</v>
      </c>
      <c r="AN4757">
        <v>0</v>
      </c>
      <c r="AO4757" t="s">
        <v>32</v>
      </c>
      <c r="AP4757" t="s">
        <v>32</v>
      </c>
    </row>
    <row r="4758" spans="1:42" x14ac:dyDescent="0.25">
      <c r="A4758">
        <v>201911</v>
      </c>
      <c r="B4758" t="str">
        <f t="shared" si="1036"/>
        <v>2019-II</v>
      </c>
      <c r="C4758" t="s">
        <v>4827</v>
      </c>
      <c r="D4758" t="s">
        <v>4827</v>
      </c>
      <c r="E4758">
        <v>30906317</v>
      </c>
      <c r="F4758" t="s">
        <v>29</v>
      </c>
      <c r="G4758">
        <v>1</v>
      </c>
      <c r="H4758">
        <v>0</v>
      </c>
      <c r="I4758">
        <v>0</v>
      </c>
      <c r="J4758">
        <f t="shared" si="1037"/>
        <v>0</v>
      </c>
      <c r="K4758" t="str">
        <f t="shared" si="1038"/>
        <v>Modelamiento</v>
      </c>
      <c r="L4758">
        <f t="shared" si="1039"/>
        <v>1</v>
      </c>
      <c r="M4758">
        <v>32</v>
      </c>
      <c r="N4758" t="str">
        <f t="shared" si="1040"/>
        <v>&lt;=35</v>
      </c>
      <c r="O4758" t="s">
        <v>56</v>
      </c>
      <c r="P4758" t="s">
        <v>39</v>
      </c>
      <c r="Q4758">
        <v>40995</v>
      </c>
      <c r="R4758">
        <v>500</v>
      </c>
      <c r="S4758" t="str">
        <f t="shared" si="1041"/>
        <v>&lt;=500</v>
      </c>
      <c r="T4758">
        <v>1420</v>
      </c>
      <c r="U4758" t="str">
        <f t="shared" si="1042"/>
        <v>&lt;=1500</v>
      </c>
      <c r="V4758" t="s">
        <v>589</v>
      </c>
      <c r="W4758">
        <v>38425</v>
      </c>
      <c r="X4758" s="12">
        <f t="shared" si="1043"/>
        <v>1.3012361743656473E-2</v>
      </c>
      <c r="Y4758" t="str">
        <f t="shared" si="1044"/>
        <v>&lt;=0.02</v>
      </c>
      <c r="Z4758" t="s">
        <v>32</v>
      </c>
      <c r="AA4758">
        <v>0</v>
      </c>
      <c r="AB4758">
        <v>4949.49</v>
      </c>
      <c r="AC4758" t="str">
        <f t="shared" si="1045"/>
        <v>&lt;=5000</v>
      </c>
      <c r="AD4758">
        <v>2</v>
      </c>
      <c r="AE4758" t="str">
        <f t="shared" si="1046"/>
        <v>&lt;=8</v>
      </c>
      <c r="AF4758">
        <v>0</v>
      </c>
      <c r="AG4758" t="str">
        <f t="shared" si="1047"/>
        <v>&lt;=500</v>
      </c>
      <c r="AH4758">
        <v>1000</v>
      </c>
      <c r="AI4758" t="str">
        <f t="shared" si="1048"/>
        <v>&lt;=1000</v>
      </c>
      <c r="AJ4758">
        <v>0.98729999999999996</v>
      </c>
      <c r="AK4758" t="str">
        <f t="shared" si="1049"/>
        <v>&gt;0.9</v>
      </c>
      <c r="AL4758">
        <v>10</v>
      </c>
      <c r="AM4758">
        <v>10</v>
      </c>
      <c r="AN4758">
        <v>0</v>
      </c>
      <c r="AO4758">
        <v>1</v>
      </c>
      <c r="AP4758" t="s">
        <v>32</v>
      </c>
    </row>
    <row r="4759" spans="1:42" x14ac:dyDescent="0.25">
      <c r="A4759">
        <v>201911</v>
      </c>
      <c r="B4759" t="str">
        <f t="shared" si="1036"/>
        <v>2019-II</v>
      </c>
      <c r="C4759" t="s">
        <v>4828</v>
      </c>
      <c r="D4759" t="s">
        <v>4828</v>
      </c>
      <c r="E4759">
        <v>30920500</v>
      </c>
      <c r="F4759" t="s">
        <v>29</v>
      </c>
      <c r="G4759">
        <v>0</v>
      </c>
      <c r="H4759">
        <v>0</v>
      </c>
      <c r="I4759">
        <v>0</v>
      </c>
      <c r="J4759">
        <f t="shared" si="1037"/>
        <v>0</v>
      </c>
      <c r="K4759" t="str">
        <f t="shared" si="1038"/>
        <v>Modelamiento</v>
      </c>
      <c r="L4759">
        <f t="shared" si="1039"/>
        <v>1</v>
      </c>
      <c r="M4759">
        <v>37</v>
      </c>
      <c r="N4759" t="str">
        <f t="shared" si="1040"/>
        <v>&lt;=40</v>
      </c>
      <c r="O4759" t="s">
        <v>72</v>
      </c>
      <c r="P4759" t="s">
        <v>35</v>
      </c>
      <c r="Q4759">
        <v>46577</v>
      </c>
      <c r="R4759">
        <v>1031</v>
      </c>
      <c r="S4759" t="str">
        <f t="shared" si="1041"/>
        <v>&lt;=1500</v>
      </c>
      <c r="T4759">
        <v>1444</v>
      </c>
      <c r="U4759" t="str">
        <f t="shared" si="1042"/>
        <v>&lt;=1500</v>
      </c>
      <c r="V4759" t="s">
        <v>1407</v>
      </c>
      <c r="W4759">
        <v>43758</v>
      </c>
      <c r="X4759" s="12">
        <f t="shared" si="1043"/>
        <v>2.3561405914347092E-2</v>
      </c>
      <c r="Y4759" t="str">
        <f t="shared" si="1044"/>
        <v>&lt;=0.03</v>
      </c>
      <c r="Z4759" t="s">
        <v>32</v>
      </c>
      <c r="AA4759">
        <v>0</v>
      </c>
      <c r="AB4759">
        <v>713.79</v>
      </c>
      <c r="AC4759" t="str">
        <f t="shared" si="1045"/>
        <v>&lt;=1000</v>
      </c>
      <c r="AD4759">
        <v>0</v>
      </c>
      <c r="AE4759" t="str">
        <f t="shared" si="1046"/>
        <v>=0</v>
      </c>
      <c r="AF4759">
        <v>0</v>
      </c>
      <c r="AG4759" t="str">
        <f t="shared" si="1047"/>
        <v>&lt;=500</v>
      </c>
      <c r="AH4759">
        <v>6000</v>
      </c>
      <c r="AI4759" t="str">
        <f t="shared" si="1048"/>
        <v>&gt;5000</v>
      </c>
      <c r="AJ4759">
        <v>0.20280000000000001</v>
      </c>
      <c r="AK4759" t="str">
        <f t="shared" si="1049"/>
        <v>&lt;=0.3</v>
      </c>
      <c r="AL4759">
        <v>5</v>
      </c>
      <c r="AM4759">
        <v>5</v>
      </c>
      <c r="AN4759">
        <v>0</v>
      </c>
      <c r="AO4759">
        <v>1</v>
      </c>
      <c r="AP4759" t="s">
        <v>32</v>
      </c>
    </row>
    <row r="4760" spans="1:42" x14ac:dyDescent="0.25">
      <c r="A4760">
        <v>201911</v>
      </c>
      <c r="B4760" t="str">
        <f t="shared" si="1036"/>
        <v>2019-II</v>
      </c>
      <c r="C4760" t="s">
        <v>4829</v>
      </c>
      <c r="D4760" t="s">
        <v>4829</v>
      </c>
      <c r="E4760">
        <v>30925992</v>
      </c>
      <c r="F4760" t="s">
        <v>29</v>
      </c>
      <c r="G4760">
        <v>0</v>
      </c>
      <c r="H4760">
        <v>0</v>
      </c>
      <c r="I4760">
        <v>0</v>
      </c>
      <c r="J4760">
        <f t="shared" si="1037"/>
        <v>0</v>
      </c>
      <c r="K4760" t="str">
        <f t="shared" si="1038"/>
        <v>Modelamiento</v>
      </c>
      <c r="L4760">
        <f t="shared" si="1039"/>
        <v>1</v>
      </c>
      <c r="M4760">
        <v>43</v>
      </c>
      <c r="N4760" t="str">
        <f t="shared" si="1040"/>
        <v>&lt;=45</v>
      </c>
      <c r="O4760" t="s">
        <v>72</v>
      </c>
      <c r="P4760" t="s">
        <v>39</v>
      </c>
      <c r="Q4760">
        <v>27252</v>
      </c>
      <c r="R4760">
        <v>1031</v>
      </c>
      <c r="S4760" t="str">
        <f t="shared" si="1041"/>
        <v>&lt;=1500</v>
      </c>
      <c r="T4760">
        <v>941</v>
      </c>
      <c r="U4760" t="str">
        <f t="shared" si="1042"/>
        <v>&lt;=1000</v>
      </c>
      <c r="V4760" t="s">
        <v>614</v>
      </c>
      <c r="W4760">
        <v>25213</v>
      </c>
      <c r="X4760" s="12">
        <f t="shared" si="1043"/>
        <v>4.0891603537857452E-2</v>
      </c>
      <c r="Y4760" t="str">
        <f t="shared" si="1044"/>
        <v>&lt;=0.05</v>
      </c>
      <c r="Z4760" t="s">
        <v>32</v>
      </c>
      <c r="AA4760">
        <v>9</v>
      </c>
      <c r="AB4760" t="s">
        <v>32</v>
      </c>
      <c r="AC4760" t="str">
        <f t="shared" si="1045"/>
        <v/>
      </c>
      <c r="AD4760" t="s">
        <v>32</v>
      </c>
      <c r="AE4760" t="str">
        <f t="shared" si="1046"/>
        <v/>
      </c>
      <c r="AF4760" t="s">
        <v>32</v>
      </c>
      <c r="AG4760" t="str">
        <f t="shared" si="1047"/>
        <v/>
      </c>
      <c r="AH4760" t="s">
        <v>32</v>
      </c>
      <c r="AI4760" t="str">
        <f t="shared" si="1048"/>
        <v/>
      </c>
      <c r="AJ4760" t="s">
        <v>32</v>
      </c>
      <c r="AK4760" t="str">
        <f t="shared" si="1049"/>
        <v/>
      </c>
      <c r="AL4760">
        <v>0</v>
      </c>
      <c r="AM4760">
        <v>0</v>
      </c>
      <c r="AN4760">
        <v>0</v>
      </c>
      <c r="AO4760" t="s">
        <v>32</v>
      </c>
      <c r="AP4760" t="s">
        <v>32</v>
      </c>
    </row>
    <row r="4761" spans="1:42" x14ac:dyDescent="0.25">
      <c r="A4761">
        <v>201911</v>
      </c>
      <c r="B4761" t="str">
        <f t="shared" si="1036"/>
        <v>2019-II</v>
      </c>
      <c r="C4761" t="s">
        <v>4830</v>
      </c>
      <c r="D4761" t="s">
        <v>4830</v>
      </c>
      <c r="E4761">
        <v>30926137</v>
      </c>
      <c r="F4761" t="s">
        <v>29</v>
      </c>
      <c r="G4761">
        <v>1</v>
      </c>
      <c r="H4761">
        <v>0</v>
      </c>
      <c r="I4761">
        <v>0</v>
      </c>
      <c r="J4761">
        <f t="shared" si="1037"/>
        <v>0</v>
      </c>
      <c r="K4761" t="str">
        <f t="shared" si="1038"/>
        <v>Modelamiento</v>
      </c>
      <c r="L4761">
        <f t="shared" si="1039"/>
        <v>1</v>
      </c>
      <c r="M4761">
        <v>64</v>
      </c>
      <c r="N4761" t="str">
        <f t="shared" si="1040"/>
        <v>&gt;60</v>
      </c>
      <c r="O4761" t="s">
        <v>56</v>
      </c>
      <c r="P4761" t="s">
        <v>35</v>
      </c>
      <c r="Q4761">
        <v>30894</v>
      </c>
      <c r="R4761">
        <v>1031</v>
      </c>
      <c r="S4761" t="str">
        <f t="shared" si="1041"/>
        <v>&lt;=1500</v>
      </c>
      <c r="T4761">
        <v>946</v>
      </c>
      <c r="U4761" t="str">
        <f t="shared" si="1042"/>
        <v>&lt;=1000</v>
      </c>
      <c r="V4761" t="s">
        <v>585</v>
      </c>
      <c r="W4761">
        <v>28855</v>
      </c>
      <c r="X4761" s="12">
        <f t="shared" si="1043"/>
        <v>3.5730376018021141E-2</v>
      </c>
      <c r="Y4761" t="str">
        <f t="shared" si="1044"/>
        <v>&lt;=0.04</v>
      </c>
      <c r="Z4761" t="s">
        <v>32</v>
      </c>
      <c r="AA4761">
        <v>0</v>
      </c>
      <c r="AB4761">
        <v>6384.95</v>
      </c>
      <c r="AC4761" t="str">
        <f t="shared" si="1045"/>
        <v>&gt;5000</v>
      </c>
      <c r="AD4761">
        <v>29</v>
      </c>
      <c r="AE4761" t="str">
        <f t="shared" si="1046"/>
        <v>&lt;=30</v>
      </c>
      <c r="AF4761">
        <v>0</v>
      </c>
      <c r="AG4761" t="str">
        <f t="shared" si="1047"/>
        <v>&lt;=500</v>
      </c>
      <c r="AH4761">
        <v>3600</v>
      </c>
      <c r="AI4761" t="str">
        <f t="shared" si="1048"/>
        <v>&lt;=4000</v>
      </c>
      <c r="AJ4761">
        <v>0.94079999999999997</v>
      </c>
      <c r="AK4761" t="str">
        <f t="shared" si="1049"/>
        <v>&gt;0.9</v>
      </c>
      <c r="AL4761">
        <v>12</v>
      </c>
      <c r="AM4761">
        <v>11</v>
      </c>
      <c r="AN4761">
        <v>0</v>
      </c>
      <c r="AO4761">
        <v>1</v>
      </c>
      <c r="AP4761" t="s">
        <v>32</v>
      </c>
    </row>
    <row r="4762" spans="1:42" x14ac:dyDescent="0.25">
      <c r="A4762">
        <v>201911</v>
      </c>
      <c r="B4762" t="str">
        <f t="shared" si="1036"/>
        <v>2019-II</v>
      </c>
      <c r="C4762" t="s">
        <v>4831</v>
      </c>
      <c r="D4762" t="s">
        <v>4831</v>
      </c>
      <c r="E4762">
        <v>30908773</v>
      </c>
      <c r="F4762" t="s">
        <v>29</v>
      </c>
      <c r="G4762">
        <v>0</v>
      </c>
      <c r="H4762">
        <v>0</v>
      </c>
      <c r="I4762">
        <v>0</v>
      </c>
      <c r="J4762">
        <f t="shared" si="1037"/>
        <v>0</v>
      </c>
      <c r="K4762" t="str">
        <f t="shared" si="1038"/>
        <v>Modelamiento</v>
      </c>
      <c r="L4762">
        <f t="shared" si="1039"/>
        <v>1</v>
      </c>
      <c r="M4762">
        <v>32</v>
      </c>
      <c r="N4762" t="str">
        <f t="shared" si="1040"/>
        <v>&lt;=35</v>
      </c>
      <c r="O4762" t="s">
        <v>56</v>
      </c>
      <c r="P4762" t="s">
        <v>39</v>
      </c>
      <c r="Q4762">
        <v>36285</v>
      </c>
      <c r="R4762">
        <v>500</v>
      </c>
      <c r="S4762" t="str">
        <f t="shared" si="1041"/>
        <v>&lt;=500</v>
      </c>
      <c r="T4762">
        <v>1113</v>
      </c>
      <c r="U4762" t="str">
        <f t="shared" si="1042"/>
        <v>&lt;=1200</v>
      </c>
      <c r="V4762" t="s">
        <v>589</v>
      </c>
      <c r="W4762">
        <v>33715</v>
      </c>
      <c r="X4762" s="12">
        <f t="shared" si="1043"/>
        <v>1.483019427554501E-2</v>
      </c>
      <c r="Y4762" t="str">
        <f t="shared" si="1044"/>
        <v>&lt;=0.02</v>
      </c>
      <c r="Z4762" t="s">
        <v>32</v>
      </c>
      <c r="AA4762">
        <v>4</v>
      </c>
      <c r="AB4762">
        <v>1055.95</v>
      </c>
      <c r="AC4762" t="str">
        <f t="shared" si="1045"/>
        <v>&lt;=2000</v>
      </c>
      <c r="AD4762">
        <v>2649</v>
      </c>
      <c r="AE4762" t="str">
        <f t="shared" si="1046"/>
        <v>&gt;120</v>
      </c>
      <c r="AF4762">
        <v>1055.95</v>
      </c>
      <c r="AG4762" t="str">
        <f t="shared" si="1047"/>
        <v>&lt;=2000</v>
      </c>
      <c r="AH4762" t="s">
        <v>32</v>
      </c>
      <c r="AI4762" t="str">
        <f t="shared" si="1048"/>
        <v/>
      </c>
      <c r="AJ4762" t="s">
        <v>32</v>
      </c>
      <c r="AK4762" t="str">
        <f t="shared" si="1049"/>
        <v/>
      </c>
      <c r="AL4762">
        <v>12</v>
      </c>
      <c r="AM4762">
        <v>0</v>
      </c>
      <c r="AN4762">
        <v>12</v>
      </c>
      <c r="AO4762" t="s">
        <v>32</v>
      </c>
      <c r="AP4762">
        <v>1</v>
      </c>
    </row>
    <row r="4763" spans="1:42" x14ac:dyDescent="0.25">
      <c r="A4763">
        <v>201911</v>
      </c>
      <c r="B4763" t="str">
        <f t="shared" si="1036"/>
        <v>2019-II</v>
      </c>
      <c r="C4763" t="s">
        <v>4832</v>
      </c>
      <c r="D4763" t="s">
        <v>4832</v>
      </c>
      <c r="E4763">
        <v>30904766</v>
      </c>
      <c r="F4763" t="s">
        <v>29</v>
      </c>
      <c r="G4763">
        <v>0</v>
      </c>
      <c r="H4763">
        <v>0</v>
      </c>
      <c r="I4763">
        <v>0</v>
      </c>
      <c r="J4763">
        <f t="shared" si="1037"/>
        <v>0</v>
      </c>
      <c r="K4763" t="str">
        <f t="shared" si="1038"/>
        <v>Modelamiento</v>
      </c>
      <c r="L4763">
        <f t="shared" si="1039"/>
        <v>1</v>
      </c>
      <c r="M4763">
        <v>52</v>
      </c>
      <c r="N4763" t="str">
        <f t="shared" si="1040"/>
        <v>&lt;=55</v>
      </c>
      <c r="O4763" t="s">
        <v>56</v>
      </c>
      <c r="P4763" t="s">
        <v>31</v>
      </c>
      <c r="Q4763">
        <v>31428</v>
      </c>
      <c r="R4763">
        <v>500</v>
      </c>
      <c r="S4763" t="str">
        <f t="shared" si="1041"/>
        <v>&lt;=500</v>
      </c>
      <c r="T4763">
        <v>974</v>
      </c>
      <c r="U4763" t="str">
        <f t="shared" si="1042"/>
        <v>&lt;=1000</v>
      </c>
      <c r="V4763" t="s">
        <v>585</v>
      </c>
      <c r="W4763">
        <v>28858</v>
      </c>
      <c r="X4763" s="12">
        <f t="shared" si="1043"/>
        <v>1.7326218033127731E-2</v>
      </c>
      <c r="Y4763" t="str">
        <f t="shared" si="1044"/>
        <v>&lt;=0.02</v>
      </c>
      <c r="Z4763" t="s">
        <v>32</v>
      </c>
      <c r="AA4763">
        <v>9</v>
      </c>
      <c r="AB4763" t="s">
        <v>32</v>
      </c>
      <c r="AC4763" t="str">
        <f t="shared" si="1045"/>
        <v/>
      </c>
      <c r="AD4763" t="s">
        <v>32</v>
      </c>
      <c r="AE4763" t="str">
        <f t="shared" si="1046"/>
        <v/>
      </c>
      <c r="AF4763" t="s">
        <v>32</v>
      </c>
      <c r="AG4763" t="str">
        <f t="shared" si="1047"/>
        <v/>
      </c>
      <c r="AH4763" t="s">
        <v>32</v>
      </c>
      <c r="AI4763" t="str">
        <f t="shared" si="1048"/>
        <v/>
      </c>
      <c r="AJ4763" t="s">
        <v>32</v>
      </c>
      <c r="AK4763" t="str">
        <f t="shared" si="1049"/>
        <v/>
      </c>
      <c r="AL4763">
        <v>0</v>
      </c>
      <c r="AM4763">
        <v>0</v>
      </c>
      <c r="AN4763">
        <v>0</v>
      </c>
      <c r="AO4763" t="s">
        <v>32</v>
      </c>
      <c r="AP4763" t="s">
        <v>32</v>
      </c>
    </row>
    <row r="4764" spans="1:42" x14ac:dyDescent="0.25">
      <c r="A4764">
        <v>201911</v>
      </c>
      <c r="B4764" t="str">
        <f t="shared" si="1036"/>
        <v>2019-II</v>
      </c>
      <c r="C4764" t="s">
        <v>4833</v>
      </c>
      <c r="D4764" t="s">
        <v>4833</v>
      </c>
      <c r="E4764">
        <v>30930000</v>
      </c>
      <c r="F4764" t="s">
        <v>29</v>
      </c>
      <c r="G4764">
        <v>0</v>
      </c>
      <c r="H4764">
        <v>0</v>
      </c>
      <c r="I4764">
        <v>0</v>
      </c>
      <c r="J4764">
        <f t="shared" si="1037"/>
        <v>0</v>
      </c>
      <c r="K4764" t="str">
        <f t="shared" si="1038"/>
        <v>Modelamiento</v>
      </c>
      <c r="L4764">
        <f t="shared" si="1039"/>
        <v>1</v>
      </c>
      <c r="M4764">
        <v>23</v>
      </c>
      <c r="N4764" t="str">
        <f t="shared" si="1040"/>
        <v>&lt;=25</v>
      </c>
      <c r="O4764" t="s">
        <v>56</v>
      </c>
      <c r="P4764" t="s">
        <v>39</v>
      </c>
      <c r="Q4764">
        <v>45929</v>
      </c>
      <c r="R4764">
        <v>1649</v>
      </c>
      <c r="S4764" t="str">
        <f t="shared" si="1041"/>
        <v>&lt;=2000</v>
      </c>
      <c r="T4764">
        <v>1422</v>
      </c>
      <c r="U4764" t="str">
        <f t="shared" si="1042"/>
        <v>&lt;=1500</v>
      </c>
      <c r="V4764" t="s">
        <v>597</v>
      </c>
      <c r="W4764">
        <v>43758</v>
      </c>
      <c r="X4764" s="12">
        <f t="shared" si="1043"/>
        <v>3.7684537684537688E-2</v>
      </c>
      <c r="Y4764" t="str">
        <f t="shared" si="1044"/>
        <v>&lt;=0.04</v>
      </c>
      <c r="Z4764" t="s">
        <v>32</v>
      </c>
      <c r="AA4764">
        <v>4</v>
      </c>
      <c r="AB4764">
        <v>2424.25</v>
      </c>
      <c r="AC4764" t="str">
        <f t="shared" si="1045"/>
        <v>&lt;=3000</v>
      </c>
      <c r="AD4764">
        <v>227</v>
      </c>
      <c r="AE4764" t="str">
        <f t="shared" si="1046"/>
        <v>&gt;120</v>
      </c>
      <c r="AF4764">
        <v>1529.09</v>
      </c>
      <c r="AG4764" t="str">
        <f t="shared" si="1047"/>
        <v>&lt;=2000</v>
      </c>
      <c r="AH4764">
        <v>900</v>
      </c>
      <c r="AI4764" t="str">
        <f t="shared" si="1048"/>
        <v>&lt;=1000</v>
      </c>
      <c r="AJ4764">
        <v>0.99460000000000004</v>
      </c>
      <c r="AK4764" t="str">
        <f t="shared" si="1049"/>
        <v>&gt;0.9</v>
      </c>
      <c r="AL4764">
        <v>12</v>
      </c>
      <c r="AM4764">
        <v>4</v>
      </c>
      <c r="AN4764">
        <v>0</v>
      </c>
      <c r="AO4764">
        <v>9</v>
      </c>
      <c r="AP4764" t="s">
        <v>32</v>
      </c>
    </row>
    <row r="4765" spans="1:42" x14ac:dyDescent="0.25">
      <c r="A4765">
        <v>201911</v>
      </c>
      <c r="B4765" t="str">
        <f t="shared" si="1036"/>
        <v>2019-II</v>
      </c>
      <c r="C4765" t="s">
        <v>4834</v>
      </c>
      <c r="D4765" t="s">
        <v>4834</v>
      </c>
      <c r="E4765">
        <v>30930013</v>
      </c>
      <c r="F4765" t="s">
        <v>29</v>
      </c>
      <c r="G4765">
        <v>1</v>
      </c>
      <c r="H4765">
        <v>0</v>
      </c>
      <c r="I4765">
        <v>0</v>
      </c>
      <c r="J4765">
        <f t="shared" si="1037"/>
        <v>0</v>
      </c>
      <c r="K4765" t="str">
        <f t="shared" si="1038"/>
        <v>Modelamiento</v>
      </c>
      <c r="L4765">
        <f t="shared" si="1039"/>
        <v>1</v>
      </c>
      <c r="M4765">
        <v>49</v>
      </c>
      <c r="N4765" t="str">
        <f t="shared" si="1040"/>
        <v>&lt;=50</v>
      </c>
      <c r="O4765" t="s">
        <v>72</v>
      </c>
      <c r="P4765" t="s">
        <v>69</v>
      </c>
      <c r="Q4765">
        <v>25199</v>
      </c>
      <c r="R4765">
        <v>500</v>
      </c>
      <c r="S4765" t="str">
        <f t="shared" si="1041"/>
        <v>&lt;=500</v>
      </c>
      <c r="T4765">
        <v>868</v>
      </c>
      <c r="U4765" t="str">
        <f t="shared" si="1042"/>
        <v>&lt;=1000</v>
      </c>
      <c r="V4765" t="s">
        <v>587</v>
      </c>
      <c r="W4765">
        <v>22629</v>
      </c>
      <c r="X4765" s="12">
        <f t="shared" si="1043"/>
        <v>2.2095541119802022E-2</v>
      </c>
      <c r="Y4765" t="str">
        <f t="shared" si="1044"/>
        <v>&lt;=0.03</v>
      </c>
      <c r="Z4765" t="s">
        <v>32</v>
      </c>
      <c r="AA4765">
        <v>9</v>
      </c>
      <c r="AB4765" t="s">
        <v>32</v>
      </c>
      <c r="AC4765" t="str">
        <f t="shared" si="1045"/>
        <v/>
      </c>
      <c r="AD4765" t="s">
        <v>32</v>
      </c>
      <c r="AE4765" t="str">
        <f t="shared" si="1046"/>
        <v/>
      </c>
      <c r="AF4765" t="s">
        <v>32</v>
      </c>
      <c r="AG4765" t="str">
        <f t="shared" si="1047"/>
        <v/>
      </c>
      <c r="AH4765" t="s">
        <v>32</v>
      </c>
      <c r="AI4765" t="str">
        <f t="shared" si="1048"/>
        <v/>
      </c>
      <c r="AJ4765" t="s">
        <v>32</v>
      </c>
      <c r="AK4765" t="str">
        <f t="shared" si="1049"/>
        <v/>
      </c>
      <c r="AL4765">
        <v>0</v>
      </c>
      <c r="AM4765">
        <v>0</v>
      </c>
      <c r="AN4765">
        <v>0</v>
      </c>
      <c r="AO4765" t="s">
        <v>32</v>
      </c>
      <c r="AP4765" t="s">
        <v>32</v>
      </c>
    </row>
    <row r="4766" spans="1:42" x14ac:dyDescent="0.25">
      <c r="A4766">
        <v>201911</v>
      </c>
      <c r="B4766" t="str">
        <f t="shared" si="1036"/>
        <v>2019-II</v>
      </c>
      <c r="C4766" t="s">
        <v>4835</v>
      </c>
      <c r="D4766" t="s">
        <v>4835</v>
      </c>
      <c r="E4766">
        <v>30914820</v>
      </c>
      <c r="F4766" t="s">
        <v>29</v>
      </c>
      <c r="G4766">
        <v>0</v>
      </c>
      <c r="H4766">
        <v>0</v>
      </c>
      <c r="I4766">
        <v>0</v>
      </c>
      <c r="J4766">
        <f t="shared" si="1037"/>
        <v>0</v>
      </c>
      <c r="K4766" t="str">
        <f t="shared" si="1038"/>
        <v>Modelamiento</v>
      </c>
      <c r="L4766">
        <f t="shared" si="1039"/>
        <v>1</v>
      </c>
      <c r="M4766">
        <v>50</v>
      </c>
      <c r="N4766" t="str">
        <f t="shared" si="1040"/>
        <v>&lt;=50</v>
      </c>
      <c r="O4766" t="s">
        <v>56</v>
      </c>
      <c r="P4766" t="s">
        <v>35</v>
      </c>
      <c r="Q4766">
        <v>45929</v>
      </c>
      <c r="R4766">
        <v>1649</v>
      </c>
      <c r="S4766" t="str">
        <f t="shared" si="1041"/>
        <v>&lt;=2000</v>
      </c>
      <c r="T4766">
        <v>1409</v>
      </c>
      <c r="U4766" t="str">
        <f t="shared" si="1042"/>
        <v>&lt;=1500</v>
      </c>
      <c r="V4766" t="s">
        <v>601</v>
      </c>
      <c r="W4766">
        <v>43758</v>
      </c>
      <c r="X4766" s="12">
        <f t="shared" si="1043"/>
        <v>3.7684537684537688E-2</v>
      </c>
      <c r="Y4766" t="str">
        <f t="shared" si="1044"/>
        <v>&lt;=0.04</v>
      </c>
      <c r="Z4766" t="s">
        <v>32</v>
      </c>
      <c r="AA4766">
        <v>4</v>
      </c>
      <c r="AB4766">
        <v>1250.75</v>
      </c>
      <c r="AC4766" t="str">
        <f t="shared" si="1045"/>
        <v>&lt;=2000</v>
      </c>
      <c r="AD4766">
        <v>1320</v>
      </c>
      <c r="AE4766" t="str">
        <f t="shared" si="1046"/>
        <v>&gt;120</v>
      </c>
      <c r="AF4766">
        <v>1250.75</v>
      </c>
      <c r="AG4766" t="str">
        <f t="shared" si="1047"/>
        <v>&lt;=2000</v>
      </c>
      <c r="AH4766" t="s">
        <v>32</v>
      </c>
      <c r="AI4766" t="str">
        <f t="shared" si="1048"/>
        <v/>
      </c>
      <c r="AJ4766" t="s">
        <v>32</v>
      </c>
      <c r="AK4766" t="str">
        <f t="shared" si="1049"/>
        <v/>
      </c>
      <c r="AL4766">
        <v>12</v>
      </c>
      <c r="AM4766">
        <v>0</v>
      </c>
      <c r="AN4766">
        <v>12</v>
      </c>
      <c r="AO4766" t="s">
        <v>32</v>
      </c>
      <c r="AP4766">
        <v>1</v>
      </c>
    </row>
    <row r="4767" spans="1:42" x14ac:dyDescent="0.25">
      <c r="A4767">
        <v>201911</v>
      </c>
      <c r="B4767" t="str">
        <f t="shared" si="1036"/>
        <v>2019-II</v>
      </c>
      <c r="C4767" t="s">
        <v>4836</v>
      </c>
      <c r="D4767" t="s">
        <v>4836</v>
      </c>
      <c r="E4767">
        <v>30904987</v>
      </c>
      <c r="F4767" t="s">
        <v>29</v>
      </c>
      <c r="G4767">
        <v>0</v>
      </c>
      <c r="H4767">
        <v>0</v>
      </c>
      <c r="I4767">
        <v>0</v>
      </c>
      <c r="J4767">
        <f t="shared" si="1037"/>
        <v>0</v>
      </c>
      <c r="K4767" t="str">
        <f t="shared" si="1038"/>
        <v>Modelamiento</v>
      </c>
      <c r="L4767">
        <f t="shared" si="1039"/>
        <v>1</v>
      </c>
      <c r="M4767">
        <v>65</v>
      </c>
      <c r="N4767" t="str">
        <f t="shared" si="1040"/>
        <v>&gt;60</v>
      </c>
      <c r="O4767" t="s">
        <v>56</v>
      </c>
      <c r="P4767" t="s">
        <v>35</v>
      </c>
      <c r="Q4767">
        <v>46328</v>
      </c>
      <c r="R4767">
        <v>500</v>
      </c>
      <c r="S4767" t="str">
        <f t="shared" si="1041"/>
        <v>&lt;=500</v>
      </c>
      <c r="T4767">
        <v>1436</v>
      </c>
      <c r="U4767" t="str">
        <f t="shared" si="1042"/>
        <v>&lt;=1500</v>
      </c>
      <c r="V4767" t="s">
        <v>601</v>
      </c>
      <c r="W4767">
        <v>43758</v>
      </c>
      <c r="X4767" s="12">
        <f t="shared" si="1043"/>
        <v>1.1426482014717309E-2</v>
      </c>
      <c r="Y4767" t="str">
        <f t="shared" si="1044"/>
        <v>&lt;=0.02</v>
      </c>
      <c r="Z4767" t="s">
        <v>32</v>
      </c>
      <c r="AA4767">
        <v>3</v>
      </c>
      <c r="AB4767">
        <v>4145.4399999999996</v>
      </c>
      <c r="AC4767" t="str">
        <f t="shared" si="1045"/>
        <v>&lt;=5000</v>
      </c>
      <c r="AD4767">
        <v>574</v>
      </c>
      <c r="AE4767" t="str">
        <f t="shared" si="1046"/>
        <v>&gt;120</v>
      </c>
      <c r="AF4767">
        <v>659.9</v>
      </c>
      <c r="AG4767" t="str">
        <f t="shared" si="1047"/>
        <v>&lt;=1000</v>
      </c>
      <c r="AH4767" t="s">
        <v>32</v>
      </c>
      <c r="AI4767" t="str">
        <f t="shared" si="1048"/>
        <v/>
      </c>
      <c r="AJ4767" t="s">
        <v>32</v>
      </c>
      <c r="AK4767" t="str">
        <f t="shared" si="1049"/>
        <v/>
      </c>
      <c r="AL4767">
        <v>12</v>
      </c>
      <c r="AM4767">
        <v>0</v>
      </c>
      <c r="AN4767">
        <v>0</v>
      </c>
      <c r="AO4767" t="s">
        <v>32</v>
      </c>
      <c r="AP4767" t="s">
        <v>32</v>
      </c>
    </row>
    <row r="4768" spans="1:42" x14ac:dyDescent="0.25">
      <c r="A4768">
        <v>201911</v>
      </c>
      <c r="B4768" t="str">
        <f t="shared" si="1036"/>
        <v>2019-II</v>
      </c>
      <c r="C4768" t="s">
        <v>4837</v>
      </c>
      <c r="D4768" t="s">
        <v>4837</v>
      </c>
      <c r="E4768">
        <v>30930848</v>
      </c>
      <c r="F4768" t="s">
        <v>29</v>
      </c>
      <c r="G4768">
        <v>0</v>
      </c>
      <c r="H4768">
        <v>0</v>
      </c>
      <c r="I4768">
        <v>0</v>
      </c>
      <c r="J4768">
        <f t="shared" si="1037"/>
        <v>0</v>
      </c>
      <c r="K4768" t="str">
        <f t="shared" si="1038"/>
        <v>Modelamiento</v>
      </c>
      <c r="L4768">
        <f t="shared" si="1039"/>
        <v>1</v>
      </c>
      <c r="M4768">
        <v>47</v>
      </c>
      <c r="N4768" t="str">
        <f t="shared" si="1040"/>
        <v>&lt;=50</v>
      </c>
      <c r="O4768" t="s">
        <v>56</v>
      </c>
      <c r="P4768" t="s">
        <v>31</v>
      </c>
      <c r="Q4768">
        <v>45797</v>
      </c>
      <c r="R4768">
        <v>1031</v>
      </c>
      <c r="S4768" t="str">
        <f t="shared" si="1041"/>
        <v>&lt;=1500</v>
      </c>
      <c r="T4768">
        <v>1417</v>
      </c>
      <c r="U4768" t="str">
        <f t="shared" si="1042"/>
        <v>&lt;=1500</v>
      </c>
      <c r="V4768" t="s">
        <v>589</v>
      </c>
      <c r="W4768">
        <v>43758</v>
      </c>
      <c r="X4768" s="12">
        <f t="shared" si="1043"/>
        <v>2.3561405914347092E-2</v>
      </c>
      <c r="Y4768" t="str">
        <f t="shared" si="1044"/>
        <v>&lt;=0.03</v>
      </c>
      <c r="Z4768" t="s">
        <v>32</v>
      </c>
      <c r="AA4768">
        <v>4</v>
      </c>
      <c r="AB4768">
        <v>1180.6300000000001</v>
      </c>
      <c r="AC4768" t="str">
        <f t="shared" si="1045"/>
        <v>&lt;=2000</v>
      </c>
      <c r="AD4768">
        <v>5080</v>
      </c>
      <c r="AE4768" t="str">
        <f t="shared" si="1046"/>
        <v>&gt;120</v>
      </c>
      <c r="AF4768">
        <v>1180.6300000000001</v>
      </c>
      <c r="AG4768" t="str">
        <f t="shared" si="1047"/>
        <v>&lt;=2000</v>
      </c>
      <c r="AH4768" t="s">
        <v>32</v>
      </c>
      <c r="AI4768" t="str">
        <f t="shared" si="1048"/>
        <v/>
      </c>
      <c r="AJ4768" t="s">
        <v>32</v>
      </c>
      <c r="AK4768" t="str">
        <f t="shared" si="1049"/>
        <v/>
      </c>
      <c r="AL4768">
        <v>12</v>
      </c>
      <c r="AM4768">
        <v>0</v>
      </c>
      <c r="AN4768">
        <v>12</v>
      </c>
      <c r="AO4768" t="s">
        <v>32</v>
      </c>
      <c r="AP4768">
        <v>1</v>
      </c>
    </row>
    <row r="4769" spans="1:42" x14ac:dyDescent="0.25">
      <c r="A4769">
        <v>201911</v>
      </c>
      <c r="B4769" t="str">
        <f t="shared" si="1036"/>
        <v>2019-II</v>
      </c>
      <c r="C4769" t="s">
        <v>4838</v>
      </c>
      <c r="D4769" t="s">
        <v>4838</v>
      </c>
      <c r="E4769">
        <v>30925902</v>
      </c>
      <c r="F4769" t="s">
        <v>29</v>
      </c>
      <c r="G4769">
        <v>0</v>
      </c>
      <c r="H4769">
        <v>0</v>
      </c>
      <c r="I4769">
        <v>0</v>
      </c>
      <c r="J4769">
        <f t="shared" si="1037"/>
        <v>0</v>
      </c>
      <c r="K4769" t="str">
        <f t="shared" si="1038"/>
        <v>Modelamiento</v>
      </c>
      <c r="L4769">
        <f t="shared" si="1039"/>
        <v>1</v>
      </c>
      <c r="M4769">
        <v>46</v>
      </c>
      <c r="N4769" t="str">
        <f t="shared" si="1040"/>
        <v>&lt;=50</v>
      </c>
      <c r="O4769" t="s">
        <v>56</v>
      </c>
      <c r="P4769" t="s">
        <v>35</v>
      </c>
      <c r="Q4769">
        <v>46328</v>
      </c>
      <c r="R4769">
        <v>500</v>
      </c>
      <c r="S4769" t="str">
        <f t="shared" si="1041"/>
        <v>&lt;=500</v>
      </c>
      <c r="T4769">
        <v>1435</v>
      </c>
      <c r="U4769" t="str">
        <f t="shared" si="1042"/>
        <v>&lt;=1500</v>
      </c>
      <c r="V4769" t="s">
        <v>597</v>
      </c>
      <c r="W4769">
        <v>43758</v>
      </c>
      <c r="X4769" s="12">
        <f t="shared" si="1043"/>
        <v>1.1426482014717309E-2</v>
      </c>
      <c r="Y4769" t="str">
        <f t="shared" si="1044"/>
        <v>&lt;=0.02</v>
      </c>
      <c r="Z4769" t="s">
        <v>32</v>
      </c>
      <c r="AA4769">
        <v>4</v>
      </c>
      <c r="AB4769">
        <v>640.16</v>
      </c>
      <c r="AC4769" t="str">
        <f t="shared" si="1045"/>
        <v>&lt;=1000</v>
      </c>
      <c r="AD4769">
        <v>1753</v>
      </c>
      <c r="AE4769" t="str">
        <f t="shared" si="1046"/>
        <v>&gt;120</v>
      </c>
      <c r="AF4769">
        <v>640.16</v>
      </c>
      <c r="AG4769" t="str">
        <f t="shared" si="1047"/>
        <v>&lt;=1000</v>
      </c>
      <c r="AH4769" t="s">
        <v>32</v>
      </c>
      <c r="AI4769" t="str">
        <f t="shared" si="1048"/>
        <v/>
      </c>
      <c r="AJ4769" t="s">
        <v>32</v>
      </c>
      <c r="AK4769" t="str">
        <f t="shared" si="1049"/>
        <v/>
      </c>
      <c r="AL4769">
        <v>12</v>
      </c>
      <c r="AM4769">
        <v>0</v>
      </c>
      <c r="AN4769">
        <v>12</v>
      </c>
      <c r="AO4769" t="s">
        <v>32</v>
      </c>
      <c r="AP4769">
        <v>1</v>
      </c>
    </row>
    <row r="4770" spans="1:42" x14ac:dyDescent="0.25">
      <c r="A4770">
        <v>201911</v>
      </c>
      <c r="B4770" t="str">
        <f t="shared" si="1036"/>
        <v>2019-II</v>
      </c>
      <c r="C4770" t="s">
        <v>4839</v>
      </c>
      <c r="D4770" t="s">
        <v>4839</v>
      </c>
      <c r="E4770">
        <v>30913335</v>
      </c>
      <c r="F4770" t="s">
        <v>29</v>
      </c>
      <c r="G4770">
        <v>0</v>
      </c>
      <c r="H4770">
        <v>0</v>
      </c>
      <c r="I4770">
        <v>0</v>
      </c>
      <c r="J4770">
        <f t="shared" si="1037"/>
        <v>0</v>
      </c>
      <c r="K4770" t="str">
        <f t="shared" si="1038"/>
        <v>Modelamiento</v>
      </c>
      <c r="L4770">
        <f t="shared" si="1039"/>
        <v>1</v>
      </c>
      <c r="M4770">
        <v>37</v>
      </c>
      <c r="N4770" t="str">
        <f t="shared" si="1040"/>
        <v>&lt;=40</v>
      </c>
      <c r="O4770" t="s">
        <v>56</v>
      </c>
      <c r="P4770" t="s">
        <v>39</v>
      </c>
      <c r="Q4770">
        <v>45179</v>
      </c>
      <c r="R4770">
        <v>1649</v>
      </c>
      <c r="S4770" t="str">
        <f t="shared" si="1041"/>
        <v>&lt;=2000</v>
      </c>
      <c r="T4770">
        <v>1400</v>
      </c>
      <c r="U4770" t="str">
        <f t="shared" si="1042"/>
        <v>&lt;=1400</v>
      </c>
      <c r="V4770" t="s">
        <v>597</v>
      </c>
      <c r="W4770">
        <v>43758</v>
      </c>
      <c r="X4770" s="12">
        <f t="shared" si="1043"/>
        <v>3.7684537684537688E-2</v>
      </c>
      <c r="Y4770" t="str">
        <f t="shared" si="1044"/>
        <v>&lt;=0.04</v>
      </c>
      <c r="Z4770" t="s">
        <v>32</v>
      </c>
      <c r="AA4770">
        <v>4</v>
      </c>
      <c r="AB4770">
        <v>821.57</v>
      </c>
      <c r="AC4770" t="str">
        <f t="shared" si="1045"/>
        <v>&lt;=1000</v>
      </c>
      <c r="AD4770">
        <v>2009</v>
      </c>
      <c r="AE4770" t="str">
        <f t="shared" si="1046"/>
        <v>&gt;120</v>
      </c>
      <c r="AF4770">
        <v>821.57</v>
      </c>
      <c r="AG4770" t="str">
        <f t="shared" si="1047"/>
        <v>&lt;=1000</v>
      </c>
      <c r="AH4770" t="s">
        <v>32</v>
      </c>
      <c r="AI4770" t="str">
        <f t="shared" si="1048"/>
        <v/>
      </c>
      <c r="AJ4770" t="s">
        <v>32</v>
      </c>
      <c r="AK4770" t="str">
        <f t="shared" si="1049"/>
        <v/>
      </c>
      <c r="AL4770">
        <v>12</v>
      </c>
      <c r="AM4770">
        <v>0</v>
      </c>
      <c r="AN4770">
        <v>12</v>
      </c>
      <c r="AO4770" t="s">
        <v>32</v>
      </c>
      <c r="AP4770">
        <v>1</v>
      </c>
    </row>
    <row r="4771" spans="1:42" x14ac:dyDescent="0.25">
      <c r="A4771">
        <v>201911</v>
      </c>
      <c r="B4771" t="str">
        <f t="shared" si="1036"/>
        <v>2019-II</v>
      </c>
      <c r="C4771" t="s">
        <v>4840</v>
      </c>
      <c r="D4771" t="s">
        <v>4840</v>
      </c>
      <c r="E4771">
        <v>30928597</v>
      </c>
      <c r="F4771" t="s">
        <v>29</v>
      </c>
      <c r="G4771">
        <v>0</v>
      </c>
      <c r="H4771">
        <v>0</v>
      </c>
      <c r="I4771">
        <v>0</v>
      </c>
      <c r="J4771">
        <f t="shared" si="1037"/>
        <v>0</v>
      </c>
      <c r="K4771" t="str">
        <f t="shared" si="1038"/>
        <v>Modelamiento</v>
      </c>
      <c r="L4771">
        <f t="shared" si="1039"/>
        <v>1</v>
      </c>
      <c r="M4771">
        <v>48</v>
      </c>
      <c r="N4771" t="str">
        <f t="shared" si="1040"/>
        <v>&lt;=50</v>
      </c>
      <c r="O4771" t="s">
        <v>56</v>
      </c>
      <c r="P4771" t="s">
        <v>69</v>
      </c>
      <c r="Q4771">
        <v>46328</v>
      </c>
      <c r="R4771">
        <v>500</v>
      </c>
      <c r="S4771" t="str">
        <f t="shared" si="1041"/>
        <v>&lt;=500</v>
      </c>
      <c r="T4771">
        <v>1419</v>
      </c>
      <c r="U4771" t="str">
        <f t="shared" si="1042"/>
        <v>&lt;=1500</v>
      </c>
      <c r="V4771" t="s">
        <v>597</v>
      </c>
      <c r="W4771">
        <v>43758</v>
      </c>
      <c r="X4771" s="12">
        <f t="shared" si="1043"/>
        <v>1.1426482014717309E-2</v>
      </c>
      <c r="Y4771" t="str">
        <f t="shared" si="1044"/>
        <v>&lt;=0.02</v>
      </c>
      <c r="Z4771" t="s">
        <v>32</v>
      </c>
      <c r="AA4771">
        <v>0</v>
      </c>
      <c r="AB4771">
        <v>12500</v>
      </c>
      <c r="AC4771" t="str">
        <f t="shared" si="1045"/>
        <v>&gt;5000</v>
      </c>
      <c r="AD4771">
        <v>0</v>
      </c>
      <c r="AE4771" t="str">
        <f t="shared" si="1046"/>
        <v>=0</v>
      </c>
      <c r="AF4771">
        <v>0</v>
      </c>
      <c r="AG4771" t="str">
        <f t="shared" si="1047"/>
        <v>&lt;=500</v>
      </c>
      <c r="AH4771" t="s">
        <v>32</v>
      </c>
      <c r="AI4771" t="str">
        <f t="shared" si="1048"/>
        <v/>
      </c>
      <c r="AJ4771" t="s">
        <v>32</v>
      </c>
      <c r="AK4771" t="str">
        <f t="shared" si="1049"/>
        <v/>
      </c>
      <c r="AL4771">
        <v>12</v>
      </c>
      <c r="AM4771">
        <v>12</v>
      </c>
      <c r="AN4771">
        <v>0</v>
      </c>
      <c r="AO4771">
        <v>1</v>
      </c>
      <c r="AP4771" t="s">
        <v>32</v>
      </c>
    </row>
    <row r="4772" spans="1:42" x14ac:dyDescent="0.25">
      <c r="A4772">
        <v>201911</v>
      </c>
      <c r="B4772" t="str">
        <f t="shared" si="1036"/>
        <v>2019-II</v>
      </c>
      <c r="C4772" t="s">
        <v>4841</v>
      </c>
      <c r="D4772" t="s">
        <v>4841</v>
      </c>
      <c r="E4772">
        <v>30929078</v>
      </c>
      <c r="F4772" t="s">
        <v>29</v>
      </c>
      <c r="G4772">
        <v>0</v>
      </c>
      <c r="H4772">
        <v>0</v>
      </c>
      <c r="I4772">
        <v>0</v>
      </c>
      <c r="J4772">
        <f t="shared" si="1037"/>
        <v>0</v>
      </c>
      <c r="K4772" t="str">
        <f t="shared" si="1038"/>
        <v>Modelamiento</v>
      </c>
      <c r="L4772">
        <f t="shared" si="1039"/>
        <v>1</v>
      </c>
      <c r="M4772">
        <v>51</v>
      </c>
      <c r="N4772" t="str">
        <f t="shared" si="1040"/>
        <v>&lt;=55</v>
      </c>
      <c r="O4772" t="s">
        <v>56</v>
      </c>
      <c r="P4772" t="s">
        <v>31</v>
      </c>
      <c r="Q4772">
        <v>31425</v>
      </c>
      <c r="R4772">
        <v>500</v>
      </c>
      <c r="S4772" t="str">
        <f t="shared" si="1041"/>
        <v>&lt;=500</v>
      </c>
      <c r="T4772">
        <v>964</v>
      </c>
      <c r="U4772" t="str">
        <f t="shared" si="1042"/>
        <v>&lt;=1000</v>
      </c>
      <c r="V4772" t="s">
        <v>585</v>
      </c>
      <c r="W4772">
        <v>28855</v>
      </c>
      <c r="X4772" s="12">
        <f t="shared" si="1043"/>
        <v>1.7328019407381736E-2</v>
      </c>
      <c r="Y4772" t="str">
        <f t="shared" si="1044"/>
        <v>&lt;=0.02</v>
      </c>
      <c r="Z4772" t="s">
        <v>32</v>
      </c>
      <c r="AA4772">
        <v>9</v>
      </c>
      <c r="AB4772" t="s">
        <v>32</v>
      </c>
      <c r="AC4772" t="str">
        <f t="shared" si="1045"/>
        <v/>
      </c>
      <c r="AD4772" t="s">
        <v>32</v>
      </c>
      <c r="AE4772" t="str">
        <f t="shared" si="1046"/>
        <v/>
      </c>
      <c r="AF4772" t="s">
        <v>32</v>
      </c>
      <c r="AG4772" t="str">
        <f t="shared" si="1047"/>
        <v/>
      </c>
      <c r="AH4772" t="s">
        <v>32</v>
      </c>
      <c r="AI4772" t="str">
        <f t="shared" si="1048"/>
        <v/>
      </c>
      <c r="AJ4772" t="s">
        <v>32</v>
      </c>
      <c r="AK4772" t="str">
        <f t="shared" si="1049"/>
        <v/>
      </c>
      <c r="AL4772">
        <v>0</v>
      </c>
      <c r="AM4772">
        <v>0</v>
      </c>
      <c r="AN4772">
        <v>0</v>
      </c>
      <c r="AO4772" t="s">
        <v>32</v>
      </c>
      <c r="AP4772" t="s">
        <v>32</v>
      </c>
    </row>
    <row r="4773" spans="1:42" x14ac:dyDescent="0.25">
      <c r="A4773">
        <v>201911</v>
      </c>
      <c r="B4773" t="str">
        <f t="shared" si="1036"/>
        <v>2019-II</v>
      </c>
      <c r="C4773" t="s">
        <v>4842</v>
      </c>
      <c r="D4773" t="s">
        <v>4842</v>
      </c>
      <c r="E4773">
        <v>30929614</v>
      </c>
      <c r="F4773" t="s">
        <v>29</v>
      </c>
      <c r="G4773">
        <v>0</v>
      </c>
      <c r="H4773">
        <v>0</v>
      </c>
      <c r="I4773">
        <v>0</v>
      </c>
      <c r="J4773">
        <f t="shared" si="1037"/>
        <v>0</v>
      </c>
      <c r="K4773" t="str">
        <f t="shared" si="1038"/>
        <v>Modelamiento</v>
      </c>
      <c r="L4773">
        <f t="shared" si="1039"/>
        <v>1</v>
      </c>
      <c r="M4773">
        <v>31</v>
      </c>
      <c r="N4773" t="str">
        <f t="shared" si="1040"/>
        <v>&lt;=35</v>
      </c>
      <c r="O4773" t="s">
        <v>56</v>
      </c>
      <c r="P4773" t="s">
        <v>31</v>
      </c>
      <c r="Q4773">
        <v>45797</v>
      </c>
      <c r="R4773">
        <v>1031</v>
      </c>
      <c r="S4773" t="str">
        <f t="shared" si="1041"/>
        <v>&lt;=1500</v>
      </c>
      <c r="T4773">
        <v>1420</v>
      </c>
      <c r="U4773" t="str">
        <f t="shared" si="1042"/>
        <v>&lt;=1500</v>
      </c>
      <c r="V4773" t="s">
        <v>585</v>
      </c>
      <c r="W4773">
        <v>43758</v>
      </c>
      <c r="X4773" s="12">
        <f t="shared" si="1043"/>
        <v>2.3561405914347092E-2</v>
      </c>
      <c r="Y4773" t="str">
        <f t="shared" si="1044"/>
        <v>&lt;=0.03</v>
      </c>
      <c r="Z4773" t="s">
        <v>32</v>
      </c>
      <c r="AA4773">
        <v>4</v>
      </c>
      <c r="AB4773">
        <v>1800.08</v>
      </c>
      <c r="AC4773" t="str">
        <f t="shared" si="1045"/>
        <v>&lt;=2000</v>
      </c>
      <c r="AD4773">
        <v>2488</v>
      </c>
      <c r="AE4773" t="str">
        <f t="shared" si="1046"/>
        <v>&gt;120</v>
      </c>
      <c r="AF4773">
        <v>1420.08</v>
      </c>
      <c r="AG4773" t="str">
        <f t="shared" si="1047"/>
        <v>&lt;=2000</v>
      </c>
      <c r="AH4773" t="s">
        <v>32</v>
      </c>
      <c r="AI4773" t="str">
        <f t="shared" si="1048"/>
        <v/>
      </c>
      <c r="AJ4773" t="s">
        <v>32</v>
      </c>
      <c r="AK4773" t="str">
        <f t="shared" si="1049"/>
        <v/>
      </c>
      <c r="AL4773">
        <v>12</v>
      </c>
      <c r="AM4773">
        <v>0</v>
      </c>
      <c r="AN4773">
        <v>11</v>
      </c>
      <c r="AO4773" t="s">
        <v>32</v>
      </c>
      <c r="AP4773">
        <v>2</v>
      </c>
    </row>
    <row r="4774" spans="1:42" x14ac:dyDescent="0.25">
      <c r="A4774">
        <v>201911</v>
      </c>
      <c r="B4774" t="str">
        <f t="shared" si="1036"/>
        <v>2019-II</v>
      </c>
      <c r="C4774" t="s">
        <v>4843</v>
      </c>
      <c r="D4774" t="s">
        <v>4843</v>
      </c>
      <c r="E4774">
        <v>30904617</v>
      </c>
      <c r="F4774" t="s">
        <v>29</v>
      </c>
      <c r="G4774">
        <v>0</v>
      </c>
      <c r="H4774">
        <v>0</v>
      </c>
      <c r="I4774">
        <v>0</v>
      </c>
      <c r="J4774">
        <f t="shared" si="1037"/>
        <v>0</v>
      </c>
      <c r="K4774" t="str">
        <f t="shared" si="1038"/>
        <v>Modelamiento</v>
      </c>
      <c r="L4774">
        <f t="shared" si="1039"/>
        <v>1</v>
      </c>
      <c r="M4774">
        <v>39</v>
      </c>
      <c r="N4774" t="str">
        <f t="shared" si="1040"/>
        <v>&lt;=40</v>
      </c>
      <c r="O4774" t="s">
        <v>56</v>
      </c>
      <c r="P4774" t="s">
        <v>39</v>
      </c>
      <c r="Q4774">
        <v>27359</v>
      </c>
      <c r="R4774">
        <v>1650</v>
      </c>
      <c r="S4774" t="str">
        <f t="shared" si="1041"/>
        <v>&lt;=2000</v>
      </c>
      <c r="T4774">
        <v>840</v>
      </c>
      <c r="U4774" t="str">
        <f t="shared" si="1042"/>
        <v>&lt;=1000</v>
      </c>
      <c r="V4774" t="s">
        <v>587</v>
      </c>
      <c r="W4774">
        <v>25939</v>
      </c>
      <c r="X4774" s="12">
        <f t="shared" si="1043"/>
        <v>6.3610779135664444E-2</v>
      </c>
      <c r="Y4774" t="str">
        <f t="shared" si="1044"/>
        <v>&gt;0.06</v>
      </c>
      <c r="Z4774" t="s">
        <v>32</v>
      </c>
      <c r="AA4774">
        <v>4</v>
      </c>
      <c r="AB4774">
        <v>4378.51</v>
      </c>
      <c r="AC4774" t="str">
        <f t="shared" si="1045"/>
        <v>&lt;=5000</v>
      </c>
      <c r="AD4774">
        <v>1584</v>
      </c>
      <c r="AE4774" t="str">
        <f t="shared" si="1046"/>
        <v>&gt;120</v>
      </c>
      <c r="AF4774">
        <v>1454.63</v>
      </c>
      <c r="AG4774" t="str">
        <f t="shared" si="1047"/>
        <v>&lt;=2000</v>
      </c>
      <c r="AH4774" t="s">
        <v>32</v>
      </c>
      <c r="AI4774" t="str">
        <f t="shared" si="1048"/>
        <v/>
      </c>
      <c r="AJ4774" t="s">
        <v>32</v>
      </c>
      <c r="AK4774" t="str">
        <f t="shared" si="1049"/>
        <v/>
      </c>
      <c r="AL4774">
        <v>12</v>
      </c>
      <c r="AM4774">
        <v>0</v>
      </c>
      <c r="AN4774">
        <v>12</v>
      </c>
      <c r="AO4774" t="s">
        <v>32</v>
      </c>
      <c r="AP4774">
        <v>1</v>
      </c>
    </row>
    <row r="4775" spans="1:42" x14ac:dyDescent="0.25">
      <c r="A4775">
        <v>201911</v>
      </c>
      <c r="B4775" t="str">
        <f t="shared" si="1036"/>
        <v>2019-II</v>
      </c>
      <c r="C4775" t="s">
        <v>4844</v>
      </c>
      <c r="D4775" t="s">
        <v>4844</v>
      </c>
      <c r="E4775">
        <v>30915188</v>
      </c>
      <c r="F4775" t="s">
        <v>29</v>
      </c>
      <c r="G4775">
        <v>0</v>
      </c>
      <c r="H4775">
        <v>0</v>
      </c>
      <c r="I4775">
        <v>0</v>
      </c>
      <c r="J4775">
        <f t="shared" si="1037"/>
        <v>0</v>
      </c>
      <c r="K4775" t="str">
        <f t="shared" si="1038"/>
        <v>Modelamiento</v>
      </c>
      <c r="L4775">
        <f t="shared" si="1039"/>
        <v>1</v>
      </c>
      <c r="M4775">
        <v>55</v>
      </c>
      <c r="N4775" t="str">
        <f t="shared" si="1040"/>
        <v>&lt;=55</v>
      </c>
      <c r="O4775" t="s">
        <v>56</v>
      </c>
      <c r="P4775" t="s">
        <v>39</v>
      </c>
      <c r="Q4775">
        <v>32175</v>
      </c>
      <c r="R4775">
        <v>500</v>
      </c>
      <c r="S4775" t="str">
        <f t="shared" si="1041"/>
        <v>&lt;=500</v>
      </c>
      <c r="T4775">
        <v>987</v>
      </c>
      <c r="U4775" t="str">
        <f t="shared" si="1042"/>
        <v>&lt;=1000</v>
      </c>
      <c r="V4775" t="s">
        <v>597</v>
      </c>
      <c r="W4775">
        <v>28855</v>
      </c>
      <c r="X4775" s="12">
        <f t="shared" si="1043"/>
        <v>1.7328019407381736E-2</v>
      </c>
      <c r="Y4775" t="str">
        <f t="shared" si="1044"/>
        <v>&lt;=0.02</v>
      </c>
      <c r="Z4775" t="s">
        <v>32</v>
      </c>
      <c r="AA4775">
        <v>4</v>
      </c>
      <c r="AB4775">
        <v>2218.36</v>
      </c>
      <c r="AC4775" t="str">
        <f t="shared" si="1045"/>
        <v>&lt;=3000</v>
      </c>
      <c r="AD4775">
        <v>6773</v>
      </c>
      <c r="AE4775" t="str">
        <f t="shared" si="1046"/>
        <v>&gt;120</v>
      </c>
      <c r="AF4775">
        <v>2218.36</v>
      </c>
      <c r="AG4775" t="str">
        <f t="shared" si="1047"/>
        <v>&lt;=3000</v>
      </c>
      <c r="AH4775" t="s">
        <v>32</v>
      </c>
      <c r="AI4775" t="str">
        <f t="shared" si="1048"/>
        <v/>
      </c>
      <c r="AJ4775" t="s">
        <v>32</v>
      </c>
      <c r="AK4775" t="str">
        <f t="shared" si="1049"/>
        <v/>
      </c>
      <c r="AL4775">
        <v>12</v>
      </c>
      <c r="AM4775">
        <v>0</v>
      </c>
      <c r="AN4775">
        <v>12</v>
      </c>
      <c r="AO4775" t="s">
        <v>32</v>
      </c>
      <c r="AP4775">
        <v>1</v>
      </c>
    </row>
    <row r="4776" spans="1:42" x14ac:dyDescent="0.25">
      <c r="A4776">
        <v>201911</v>
      </c>
      <c r="B4776" t="str">
        <f t="shared" si="1036"/>
        <v>2019-II</v>
      </c>
      <c r="C4776" t="s">
        <v>4845</v>
      </c>
      <c r="D4776" t="s">
        <v>4845</v>
      </c>
      <c r="E4776">
        <v>30928057</v>
      </c>
      <c r="F4776" t="s">
        <v>29</v>
      </c>
      <c r="G4776">
        <v>0</v>
      </c>
      <c r="H4776">
        <v>0</v>
      </c>
      <c r="I4776">
        <v>0</v>
      </c>
      <c r="J4776">
        <f t="shared" si="1037"/>
        <v>0</v>
      </c>
      <c r="K4776" t="str">
        <f t="shared" si="1038"/>
        <v>Modelamiento</v>
      </c>
      <c r="L4776">
        <f t="shared" si="1039"/>
        <v>1</v>
      </c>
      <c r="M4776">
        <v>27</v>
      </c>
      <c r="N4776" t="str">
        <f t="shared" si="1040"/>
        <v>&lt;=30</v>
      </c>
      <c r="O4776" t="s">
        <v>72</v>
      </c>
      <c r="P4776" t="s">
        <v>39</v>
      </c>
      <c r="Q4776">
        <v>47078</v>
      </c>
      <c r="R4776">
        <v>500</v>
      </c>
      <c r="S4776" t="str">
        <f t="shared" si="1041"/>
        <v>&lt;=500</v>
      </c>
      <c r="T4776">
        <v>1442</v>
      </c>
      <c r="U4776" t="str">
        <f t="shared" si="1042"/>
        <v>&lt;=1500</v>
      </c>
      <c r="V4776" t="s">
        <v>4846</v>
      </c>
      <c r="W4776">
        <v>43758</v>
      </c>
      <c r="X4776" s="12">
        <f t="shared" si="1043"/>
        <v>1.1426482014717309E-2</v>
      </c>
      <c r="Y4776" t="str">
        <f t="shared" si="1044"/>
        <v>&lt;=0.02</v>
      </c>
      <c r="Z4776" t="s">
        <v>32</v>
      </c>
      <c r="AA4776">
        <v>1</v>
      </c>
      <c r="AB4776">
        <v>482.58</v>
      </c>
      <c r="AC4776" t="str">
        <f t="shared" si="1045"/>
        <v>&lt;=500</v>
      </c>
      <c r="AD4776">
        <v>18</v>
      </c>
      <c r="AE4776" t="str">
        <f t="shared" si="1046"/>
        <v>&lt;=30</v>
      </c>
      <c r="AF4776">
        <v>0</v>
      </c>
      <c r="AG4776" t="str">
        <f t="shared" si="1047"/>
        <v>&lt;=500</v>
      </c>
      <c r="AH4776">
        <v>1200</v>
      </c>
      <c r="AI4776" t="str">
        <f t="shared" si="1048"/>
        <v>&lt;=2000</v>
      </c>
      <c r="AJ4776">
        <v>0.77710000000000001</v>
      </c>
      <c r="AK4776" t="str">
        <f t="shared" si="1049"/>
        <v>&lt;=0.8</v>
      </c>
      <c r="AL4776">
        <v>7</v>
      </c>
      <c r="AM4776">
        <v>6</v>
      </c>
      <c r="AN4776">
        <v>0</v>
      </c>
      <c r="AO4776">
        <v>1</v>
      </c>
      <c r="AP4776" t="s">
        <v>32</v>
      </c>
    </row>
    <row r="4777" spans="1:42" x14ac:dyDescent="0.25">
      <c r="A4777">
        <v>201911</v>
      </c>
      <c r="B4777" t="str">
        <f t="shared" si="1036"/>
        <v>2019-II</v>
      </c>
      <c r="C4777" t="s">
        <v>4847</v>
      </c>
      <c r="D4777" t="s">
        <v>4847</v>
      </c>
      <c r="E4777">
        <v>30925926</v>
      </c>
      <c r="F4777" t="s">
        <v>29</v>
      </c>
      <c r="G4777">
        <v>0</v>
      </c>
      <c r="H4777">
        <v>0</v>
      </c>
      <c r="I4777">
        <v>0</v>
      </c>
      <c r="J4777">
        <f t="shared" si="1037"/>
        <v>0</v>
      </c>
      <c r="K4777" t="str">
        <f t="shared" si="1038"/>
        <v>Modelamiento</v>
      </c>
      <c r="L4777">
        <f t="shared" si="1039"/>
        <v>1</v>
      </c>
      <c r="M4777">
        <v>31</v>
      </c>
      <c r="N4777" t="str">
        <f t="shared" si="1040"/>
        <v>&lt;=35</v>
      </c>
      <c r="O4777" t="s">
        <v>56</v>
      </c>
      <c r="P4777" t="s">
        <v>39</v>
      </c>
      <c r="Q4777">
        <v>30276</v>
      </c>
      <c r="R4777">
        <v>1649</v>
      </c>
      <c r="S4777" t="str">
        <f t="shared" si="1041"/>
        <v>&lt;=2000</v>
      </c>
      <c r="T4777">
        <v>929</v>
      </c>
      <c r="U4777" t="str">
        <f t="shared" si="1042"/>
        <v>&lt;=1000</v>
      </c>
      <c r="V4777" t="s">
        <v>589</v>
      </c>
      <c r="W4777">
        <v>28855</v>
      </c>
      <c r="X4777" s="12">
        <f t="shared" si="1043"/>
        <v>5.7147808005544969E-2</v>
      </c>
      <c r="Y4777" t="str">
        <f t="shared" si="1044"/>
        <v>&lt;=0.06</v>
      </c>
      <c r="Z4777" t="s">
        <v>32</v>
      </c>
      <c r="AA4777">
        <v>4</v>
      </c>
      <c r="AB4777">
        <v>2282</v>
      </c>
      <c r="AC4777" t="str">
        <f t="shared" si="1045"/>
        <v>&lt;=3000</v>
      </c>
      <c r="AD4777">
        <v>2344</v>
      </c>
      <c r="AE4777" t="str">
        <f t="shared" si="1046"/>
        <v>&gt;120</v>
      </c>
      <c r="AF4777">
        <v>2282</v>
      </c>
      <c r="AG4777" t="str">
        <f t="shared" si="1047"/>
        <v>&lt;=3000</v>
      </c>
      <c r="AH4777" t="s">
        <v>32</v>
      </c>
      <c r="AI4777" t="str">
        <f t="shared" si="1048"/>
        <v/>
      </c>
      <c r="AJ4777" t="s">
        <v>32</v>
      </c>
      <c r="AK4777" t="str">
        <f t="shared" si="1049"/>
        <v/>
      </c>
      <c r="AL4777">
        <v>12</v>
      </c>
      <c r="AM4777">
        <v>0</v>
      </c>
      <c r="AN4777">
        <v>12</v>
      </c>
      <c r="AO4777" t="s">
        <v>32</v>
      </c>
      <c r="AP4777">
        <v>1</v>
      </c>
    </row>
    <row r="4778" spans="1:42" x14ac:dyDescent="0.25">
      <c r="A4778">
        <v>201911</v>
      </c>
      <c r="B4778" t="str">
        <f t="shared" si="1036"/>
        <v>2019-II</v>
      </c>
      <c r="C4778" t="s">
        <v>4848</v>
      </c>
      <c r="D4778" t="s">
        <v>4848</v>
      </c>
      <c r="E4778">
        <v>30931865</v>
      </c>
      <c r="F4778" t="s">
        <v>29</v>
      </c>
      <c r="G4778">
        <v>0</v>
      </c>
      <c r="H4778">
        <v>0</v>
      </c>
      <c r="I4778">
        <v>0</v>
      </c>
      <c r="J4778">
        <f t="shared" si="1037"/>
        <v>0</v>
      </c>
      <c r="K4778" t="str">
        <f t="shared" si="1038"/>
        <v>Modelamiento</v>
      </c>
      <c r="L4778">
        <f t="shared" si="1039"/>
        <v>1</v>
      </c>
      <c r="M4778">
        <v>36</v>
      </c>
      <c r="N4778" t="str">
        <f t="shared" si="1040"/>
        <v>&lt;=40</v>
      </c>
      <c r="O4778" t="s">
        <v>56</v>
      </c>
      <c r="P4778" t="s">
        <v>39</v>
      </c>
      <c r="Q4778">
        <v>31425</v>
      </c>
      <c r="R4778">
        <v>500</v>
      </c>
      <c r="S4778" t="str">
        <f t="shared" si="1041"/>
        <v>&lt;=500</v>
      </c>
      <c r="T4778">
        <v>972</v>
      </c>
      <c r="U4778" t="str">
        <f t="shared" si="1042"/>
        <v>&lt;=1000</v>
      </c>
      <c r="V4778" t="s">
        <v>585</v>
      </c>
      <c r="W4778">
        <v>28855</v>
      </c>
      <c r="X4778" s="12">
        <f t="shared" si="1043"/>
        <v>1.7328019407381736E-2</v>
      </c>
      <c r="Y4778" t="str">
        <f t="shared" si="1044"/>
        <v>&lt;=0.02</v>
      </c>
      <c r="Z4778" t="s">
        <v>32</v>
      </c>
      <c r="AA4778">
        <v>4</v>
      </c>
      <c r="AB4778">
        <v>1047.3599999999999</v>
      </c>
      <c r="AC4778" t="str">
        <f t="shared" si="1045"/>
        <v>&lt;=2000</v>
      </c>
      <c r="AD4778">
        <v>4051</v>
      </c>
      <c r="AE4778" t="str">
        <f t="shared" si="1046"/>
        <v>&gt;120</v>
      </c>
      <c r="AF4778">
        <v>1047.3599999999999</v>
      </c>
      <c r="AG4778" t="str">
        <f t="shared" si="1047"/>
        <v>&lt;=2000</v>
      </c>
      <c r="AH4778" t="s">
        <v>32</v>
      </c>
      <c r="AI4778" t="str">
        <f t="shared" si="1048"/>
        <v/>
      </c>
      <c r="AJ4778" t="s">
        <v>32</v>
      </c>
      <c r="AK4778" t="str">
        <f t="shared" si="1049"/>
        <v/>
      </c>
      <c r="AL4778">
        <v>12</v>
      </c>
      <c r="AM4778">
        <v>0</v>
      </c>
      <c r="AN4778">
        <v>12</v>
      </c>
      <c r="AO4778" t="s">
        <v>32</v>
      </c>
      <c r="AP4778">
        <v>1</v>
      </c>
    </row>
    <row r="4779" spans="1:42" x14ac:dyDescent="0.25">
      <c r="A4779">
        <v>201911</v>
      </c>
      <c r="B4779" t="str">
        <f t="shared" si="1036"/>
        <v>2019-II</v>
      </c>
      <c r="C4779" t="s">
        <v>4849</v>
      </c>
      <c r="D4779" t="s">
        <v>4849</v>
      </c>
      <c r="E4779">
        <v>30922444</v>
      </c>
      <c r="F4779" t="s">
        <v>29</v>
      </c>
      <c r="G4779">
        <v>1</v>
      </c>
      <c r="H4779">
        <v>0</v>
      </c>
      <c r="I4779">
        <v>0</v>
      </c>
      <c r="J4779">
        <f t="shared" si="1037"/>
        <v>0</v>
      </c>
      <c r="K4779" t="str">
        <f t="shared" si="1038"/>
        <v>Modelamiento</v>
      </c>
      <c r="L4779">
        <f t="shared" si="1039"/>
        <v>1</v>
      </c>
      <c r="M4779">
        <v>48</v>
      </c>
      <c r="N4779" t="str">
        <f t="shared" si="1040"/>
        <v>&lt;=50</v>
      </c>
      <c r="O4779" t="s">
        <v>56</v>
      </c>
      <c r="P4779" t="s">
        <v>31</v>
      </c>
      <c r="Q4779">
        <v>45179</v>
      </c>
      <c r="R4779">
        <v>1649</v>
      </c>
      <c r="S4779" t="str">
        <f t="shared" si="1041"/>
        <v>&lt;=2000</v>
      </c>
      <c r="T4779">
        <v>1400</v>
      </c>
      <c r="U4779" t="str">
        <f t="shared" si="1042"/>
        <v>&lt;=1400</v>
      </c>
      <c r="V4779" t="s">
        <v>1407</v>
      </c>
      <c r="W4779">
        <v>43758</v>
      </c>
      <c r="X4779" s="12">
        <f t="shared" si="1043"/>
        <v>3.7684537684537688E-2</v>
      </c>
      <c r="Y4779" t="str">
        <f t="shared" si="1044"/>
        <v>&lt;=0.04</v>
      </c>
      <c r="Z4779" t="s">
        <v>32</v>
      </c>
      <c r="AA4779">
        <v>9</v>
      </c>
      <c r="AB4779" t="s">
        <v>32</v>
      </c>
      <c r="AC4779" t="str">
        <f t="shared" si="1045"/>
        <v/>
      </c>
      <c r="AD4779" t="s">
        <v>32</v>
      </c>
      <c r="AE4779" t="str">
        <f t="shared" si="1046"/>
        <v/>
      </c>
      <c r="AF4779" t="s">
        <v>32</v>
      </c>
      <c r="AG4779" t="str">
        <f t="shared" si="1047"/>
        <v/>
      </c>
      <c r="AH4779" t="s">
        <v>32</v>
      </c>
      <c r="AI4779" t="str">
        <f t="shared" si="1048"/>
        <v/>
      </c>
      <c r="AJ4779" t="s">
        <v>32</v>
      </c>
      <c r="AK4779" t="str">
        <f t="shared" si="1049"/>
        <v/>
      </c>
      <c r="AL4779">
        <v>0</v>
      </c>
      <c r="AM4779">
        <v>0</v>
      </c>
      <c r="AN4779">
        <v>0</v>
      </c>
      <c r="AO4779" t="s">
        <v>32</v>
      </c>
      <c r="AP4779" t="s">
        <v>32</v>
      </c>
    </row>
    <row r="4780" spans="1:42" x14ac:dyDescent="0.25">
      <c r="A4780">
        <v>201911</v>
      </c>
      <c r="B4780" t="str">
        <f t="shared" si="1036"/>
        <v>2019-II</v>
      </c>
      <c r="C4780" t="s">
        <v>4850</v>
      </c>
      <c r="D4780" t="s">
        <v>4850</v>
      </c>
      <c r="E4780">
        <v>30932601</v>
      </c>
      <c r="F4780" t="s">
        <v>29</v>
      </c>
      <c r="G4780">
        <v>1</v>
      </c>
      <c r="H4780">
        <v>0</v>
      </c>
      <c r="I4780">
        <v>0</v>
      </c>
      <c r="J4780">
        <f t="shared" si="1037"/>
        <v>0</v>
      </c>
      <c r="K4780" t="str">
        <f t="shared" si="1038"/>
        <v>Modelamiento</v>
      </c>
      <c r="L4780">
        <f t="shared" si="1039"/>
        <v>1</v>
      </c>
      <c r="M4780">
        <v>62</v>
      </c>
      <c r="N4780" t="str">
        <f t="shared" si="1040"/>
        <v>&gt;60</v>
      </c>
      <c r="O4780" t="s">
        <v>72</v>
      </c>
      <c r="P4780" t="s">
        <v>35</v>
      </c>
      <c r="Q4780">
        <v>28509</v>
      </c>
      <c r="R4780">
        <v>500</v>
      </c>
      <c r="S4780" t="str">
        <f t="shared" si="1041"/>
        <v>&lt;=500</v>
      </c>
      <c r="T4780">
        <v>882</v>
      </c>
      <c r="U4780" t="str">
        <f t="shared" si="1042"/>
        <v>&lt;=1000</v>
      </c>
      <c r="V4780" t="s">
        <v>585</v>
      </c>
      <c r="W4780">
        <v>25939</v>
      </c>
      <c r="X4780" s="12">
        <f t="shared" si="1043"/>
        <v>1.9275993677474075E-2</v>
      </c>
      <c r="Y4780" t="str">
        <f t="shared" si="1044"/>
        <v>&lt;=0.02</v>
      </c>
      <c r="Z4780" t="s">
        <v>32</v>
      </c>
      <c r="AA4780">
        <v>0</v>
      </c>
      <c r="AB4780">
        <v>7133.04</v>
      </c>
      <c r="AC4780" t="str">
        <f t="shared" si="1045"/>
        <v>&gt;5000</v>
      </c>
      <c r="AD4780">
        <v>20</v>
      </c>
      <c r="AE4780" t="str">
        <f t="shared" si="1046"/>
        <v>&lt;=30</v>
      </c>
      <c r="AF4780">
        <v>0</v>
      </c>
      <c r="AG4780" t="str">
        <f t="shared" si="1047"/>
        <v>&lt;=500</v>
      </c>
      <c r="AH4780">
        <v>6739.55</v>
      </c>
      <c r="AI4780" t="str">
        <f t="shared" si="1048"/>
        <v>&gt;5000</v>
      </c>
      <c r="AJ4780">
        <v>0.74409999999999998</v>
      </c>
      <c r="AK4780" t="str">
        <f t="shared" si="1049"/>
        <v>&lt;=0.8</v>
      </c>
      <c r="AL4780">
        <v>12</v>
      </c>
      <c r="AM4780">
        <v>9</v>
      </c>
      <c r="AN4780">
        <v>0</v>
      </c>
      <c r="AO4780">
        <v>2</v>
      </c>
      <c r="AP4780" t="s">
        <v>32</v>
      </c>
    </row>
    <row r="4781" spans="1:42" x14ac:dyDescent="0.25">
      <c r="A4781">
        <v>201911</v>
      </c>
      <c r="B4781" t="str">
        <f t="shared" si="1036"/>
        <v>2019-II</v>
      </c>
      <c r="C4781" t="s">
        <v>4851</v>
      </c>
      <c r="D4781" t="s">
        <v>4851</v>
      </c>
      <c r="E4781">
        <v>30927310</v>
      </c>
      <c r="F4781" t="s">
        <v>29</v>
      </c>
      <c r="G4781">
        <v>0</v>
      </c>
      <c r="H4781">
        <v>0</v>
      </c>
      <c r="I4781">
        <v>0</v>
      </c>
      <c r="J4781">
        <f t="shared" si="1037"/>
        <v>0</v>
      </c>
      <c r="K4781" t="str">
        <f t="shared" si="1038"/>
        <v>Modelamiento</v>
      </c>
      <c r="L4781">
        <f t="shared" si="1039"/>
        <v>1</v>
      </c>
      <c r="M4781">
        <v>38</v>
      </c>
      <c r="N4781" t="str">
        <f t="shared" si="1040"/>
        <v>&lt;=40</v>
      </c>
      <c r="O4781" t="s">
        <v>56</v>
      </c>
      <c r="P4781" t="s">
        <v>35</v>
      </c>
      <c r="Q4781">
        <v>46328</v>
      </c>
      <c r="R4781">
        <v>500</v>
      </c>
      <c r="S4781" t="str">
        <f t="shared" si="1041"/>
        <v>&lt;=500</v>
      </c>
      <c r="T4781">
        <v>1419</v>
      </c>
      <c r="U4781" t="str">
        <f t="shared" si="1042"/>
        <v>&lt;=1500</v>
      </c>
      <c r="V4781" t="s">
        <v>585</v>
      </c>
      <c r="W4781">
        <v>43758</v>
      </c>
      <c r="X4781" s="12">
        <f t="shared" si="1043"/>
        <v>1.1426482014717309E-2</v>
      </c>
      <c r="Y4781" t="str">
        <f t="shared" si="1044"/>
        <v>&lt;=0.02</v>
      </c>
      <c r="Z4781" t="s">
        <v>32</v>
      </c>
      <c r="AA4781">
        <v>0</v>
      </c>
      <c r="AB4781">
        <v>1200</v>
      </c>
      <c r="AC4781" t="str">
        <f t="shared" si="1045"/>
        <v>&lt;=2000</v>
      </c>
      <c r="AD4781">
        <v>0</v>
      </c>
      <c r="AE4781" t="str">
        <f t="shared" si="1046"/>
        <v>=0</v>
      </c>
      <c r="AF4781">
        <v>0</v>
      </c>
      <c r="AG4781" t="str">
        <f t="shared" si="1047"/>
        <v>&lt;=500</v>
      </c>
      <c r="AH4781">
        <v>1200</v>
      </c>
      <c r="AI4781" t="str">
        <f t="shared" si="1048"/>
        <v>&lt;=2000</v>
      </c>
      <c r="AJ4781">
        <v>1</v>
      </c>
      <c r="AK4781" t="str">
        <f t="shared" si="1049"/>
        <v>&gt;0.9</v>
      </c>
      <c r="AL4781">
        <v>2</v>
      </c>
      <c r="AM4781">
        <v>2</v>
      </c>
      <c r="AN4781">
        <v>0</v>
      </c>
      <c r="AO4781">
        <v>1</v>
      </c>
      <c r="AP4781" t="s">
        <v>32</v>
      </c>
    </row>
    <row r="4782" spans="1:42" x14ac:dyDescent="0.25">
      <c r="A4782">
        <v>201911</v>
      </c>
      <c r="B4782" t="str">
        <f t="shared" si="1036"/>
        <v>2019-II</v>
      </c>
      <c r="C4782" t="s">
        <v>4852</v>
      </c>
      <c r="D4782" t="s">
        <v>4852</v>
      </c>
      <c r="E4782">
        <v>30924772</v>
      </c>
      <c r="F4782" t="s">
        <v>29</v>
      </c>
      <c r="G4782">
        <v>0</v>
      </c>
      <c r="H4782">
        <v>0</v>
      </c>
      <c r="I4782">
        <v>0</v>
      </c>
      <c r="J4782">
        <f t="shared" si="1037"/>
        <v>0</v>
      </c>
      <c r="K4782" t="str">
        <f t="shared" si="1038"/>
        <v>Modelamiento</v>
      </c>
      <c r="L4782">
        <f t="shared" si="1039"/>
        <v>1</v>
      </c>
      <c r="M4782">
        <v>31</v>
      </c>
      <c r="N4782" t="str">
        <f t="shared" si="1040"/>
        <v>&lt;=35</v>
      </c>
      <c r="O4782" t="s">
        <v>56</v>
      </c>
      <c r="P4782" t="s">
        <v>39</v>
      </c>
      <c r="Q4782">
        <v>47078</v>
      </c>
      <c r="R4782">
        <v>500</v>
      </c>
      <c r="S4782" t="str">
        <f t="shared" si="1041"/>
        <v>&lt;=500</v>
      </c>
      <c r="T4782">
        <v>1443</v>
      </c>
      <c r="U4782" t="str">
        <f t="shared" si="1042"/>
        <v>&lt;=1500</v>
      </c>
      <c r="V4782" t="s">
        <v>614</v>
      </c>
      <c r="W4782">
        <v>43758</v>
      </c>
      <c r="X4782" s="12">
        <f t="shared" si="1043"/>
        <v>1.1426482014717309E-2</v>
      </c>
      <c r="Y4782" t="str">
        <f t="shared" si="1044"/>
        <v>&lt;=0.02</v>
      </c>
      <c r="Z4782" t="s">
        <v>32</v>
      </c>
      <c r="AA4782">
        <v>9</v>
      </c>
      <c r="AB4782" t="s">
        <v>32</v>
      </c>
      <c r="AC4782" t="str">
        <f t="shared" si="1045"/>
        <v/>
      </c>
      <c r="AD4782" t="s">
        <v>32</v>
      </c>
      <c r="AE4782" t="str">
        <f t="shared" si="1046"/>
        <v/>
      </c>
      <c r="AF4782" t="s">
        <v>32</v>
      </c>
      <c r="AG4782" t="str">
        <f t="shared" si="1047"/>
        <v/>
      </c>
      <c r="AH4782" t="s">
        <v>32</v>
      </c>
      <c r="AI4782" t="str">
        <f t="shared" si="1048"/>
        <v/>
      </c>
      <c r="AJ4782" t="s">
        <v>32</v>
      </c>
      <c r="AK4782" t="str">
        <f t="shared" si="1049"/>
        <v/>
      </c>
      <c r="AL4782">
        <v>0</v>
      </c>
      <c r="AM4782">
        <v>0</v>
      </c>
      <c r="AN4782">
        <v>0</v>
      </c>
      <c r="AO4782" t="s">
        <v>32</v>
      </c>
      <c r="AP4782" t="s">
        <v>32</v>
      </c>
    </row>
    <row r="4783" spans="1:42" x14ac:dyDescent="0.25">
      <c r="A4783">
        <v>201911</v>
      </c>
      <c r="B4783" t="str">
        <f t="shared" si="1036"/>
        <v>2019-II</v>
      </c>
      <c r="C4783" t="s">
        <v>4853</v>
      </c>
      <c r="D4783" t="s">
        <v>4853</v>
      </c>
      <c r="E4783">
        <v>30930772</v>
      </c>
      <c r="F4783" t="s">
        <v>29</v>
      </c>
      <c r="G4783">
        <v>0</v>
      </c>
      <c r="H4783">
        <v>0</v>
      </c>
      <c r="I4783">
        <v>0</v>
      </c>
      <c r="J4783">
        <f t="shared" si="1037"/>
        <v>0</v>
      </c>
      <c r="K4783" t="str">
        <f t="shared" si="1038"/>
        <v>Modelamiento</v>
      </c>
      <c r="L4783">
        <f t="shared" si="1039"/>
        <v>1</v>
      </c>
      <c r="M4783">
        <v>29</v>
      </c>
      <c r="N4783" t="str">
        <f t="shared" si="1040"/>
        <v>&lt;=30</v>
      </c>
      <c r="O4783" t="s">
        <v>56</v>
      </c>
      <c r="P4783" t="s">
        <v>31</v>
      </c>
      <c r="Q4783">
        <v>45797</v>
      </c>
      <c r="R4783">
        <v>1031</v>
      </c>
      <c r="S4783" t="str">
        <f t="shared" si="1041"/>
        <v>&lt;=1500</v>
      </c>
      <c r="T4783">
        <v>1403</v>
      </c>
      <c r="U4783" t="str">
        <f t="shared" si="1042"/>
        <v>&lt;=1500</v>
      </c>
      <c r="V4783" t="s">
        <v>585</v>
      </c>
      <c r="W4783">
        <v>43758</v>
      </c>
      <c r="X4783" s="12">
        <f t="shared" si="1043"/>
        <v>2.3561405914347092E-2</v>
      </c>
      <c r="Y4783" t="str">
        <f t="shared" si="1044"/>
        <v>&lt;=0.03</v>
      </c>
      <c r="Z4783" t="s">
        <v>32</v>
      </c>
      <c r="AA4783">
        <v>9</v>
      </c>
      <c r="AB4783" t="s">
        <v>32</v>
      </c>
      <c r="AC4783" t="str">
        <f t="shared" si="1045"/>
        <v/>
      </c>
      <c r="AD4783" t="s">
        <v>32</v>
      </c>
      <c r="AE4783" t="str">
        <f t="shared" si="1046"/>
        <v/>
      </c>
      <c r="AF4783" t="s">
        <v>32</v>
      </c>
      <c r="AG4783" t="str">
        <f t="shared" si="1047"/>
        <v/>
      </c>
      <c r="AH4783" t="s">
        <v>32</v>
      </c>
      <c r="AI4783" t="str">
        <f t="shared" si="1048"/>
        <v/>
      </c>
      <c r="AJ4783" t="s">
        <v>32</v>
      </c>
      <c r="AK4783" t="str">
        <f t="shared" si="1049"/>
        <v/>
      </c>
      <c r="AL4783">
        <v>0</v>
      </c>
      <c r="AM4783">
        <v>0</v>
      </c>
      <c r="AN4783">
        <v>0</v>
      </c>
      <c r="AO4783" t="s">
        <v>32</v>
      </c>
      <c r="AP4783" t="s">
        <v>32</v>
      </c>
    </row>
    <row r="4784" spans="1:42" x14ac:dyDescent="0.25">
      <c r="A4784">
        <v>201911</v>
      </c>
      <c r="B4784" t="str">
        <f t="shared" si="1036"/>
        <v>2019-II</v>
      </c>
      <c r="C4784" t="s">
        <v>4854</v>
      </c>
      <c r="D4784" t="s">
        <v>4854</v>
      </c>
      <c r="E4784">
        <v>30927972</v>
      </c>
      <c r="F4784" t="s">
        <v>29</v>
      </c>
      <c r="G4784">
        <v>0</v>
      </c>
      <c r="H4784">
        <v>0</v>
      </c>
      <c r="I4784">
        <v>0</v>
      </c>
      <c r="J4784">
        <f t="shared" si="1037"/>
        <v>0</v>
      </c>
      <c r="K4784" t="str">
        <f t="shared" si="1038"/>
        <v>Modelamiento</v>
      </c>
      <c r="L4784">
        <f t="shared" si="1039"/>
        <v>1</v>
      </c>
      <c r="M4784">
        <v>42</v>
      </c>
      <c r="N4784" t="str">
        <f t="shared" si="1040"/>
        <v>&lt;=45</v>
      </c>
      <c r="O4784" t="s">
        <v>56</v>
      </c>
      <c r="P4784" t="s">
        <v>39</v>
      </c>
      <c r="Q4784">
        <v>36293</v>
      </c>
      <c r="R4784">
        <v>499</v>
      </c>
      <c r="S4784" t="str">
        <f t="shared" si="1041"/>
        <v>&lt;=500</v>
      </c>
      <c r="T4784">
        <v>1124</v>
      </c>
      <c r="U4784" t="str">
        <f t="shared" si="1042"/>
        <v>&lt;=1200</v>
      </c>
      <c r="V4784" t="s">
        <v>589</v>
      </c>
      <c r="W4784">
        <v>33722</v>
      </c>
      <c r="X4784" s="12">
        <f t="shared" si="1043"/>
        <v>1.4797461597770002E-2</v>
      </c>
      <c r="Y4784" t="str">
        <f t="shared" si="1044"/>
        <v>&lt;=0.02</v>
      </c>
      <c r="Z4784" t="s">
        <v>32</v>
      </c>
      <c r="AA4784">
        <v>4</v>
      </c>
      <c r="AB4784">
        <v>868.51</v>
      </c>
      <c r="AC4784" t="str">
        <f t="shared" si="1045"/>
        <v>&lt;=1000</v>
      </c>
      <c r="AD4784">
        <v>2513</v>
      </c>
      <c r="AE4784" t="str">
        <f t="shared" si="1046"/>
        <v>&gt;120</v>
      </c>
      <c r="AF4784">
        <v>868.51</v>
      </c>
      <c r="AG4784" t="str">
        <f t="shared" si="1047"/>
        <v>&lt;=1000</v>
      </c>
      <c r="AH4784" t="s">
        <v>32</v>
      </c>
      <c r="AI4784" t="str">
        <f t="shared" si="1048"/>
        <v/>
      </c>
      <c r="AJ4784" t="s">
        <v>32</v>
      </c>
      <c r="AK4784" t="str">
        <f t="shared" si="1049"/>
        <v/>
      </c>
      <c r="AL4784">
        <v>12</v>
      </c>
      <c r="AM4784">
        <v>0</v>
      </c>
      <c r="AN4784">
        <v>12</v>
      </c>
      <c r="AO4784" t="s">
        <v>32</v>
      </c>
      <c r="AP4784">
        <v>1</v>
      </c>
    </row>
    <row r="4785" spans="1:42" x14ac:dyDescent="0.25">
      <c r="A4785">
        <v>201911</v>
      </c>
      <c r="B4785" t="str">
        <f t="shared" si="1036"/>
        <v>2019-II</v>
      </c>
      <c r="C4785" t="s">
        <v>4855</v>
      </c>
      <c r="D4785" t="s">
        <v>4855</v>
      </c>
      <c r="E4785">
        <v>30929731</v>
      </c>
      <c r="F4785" t="s">
        <v>29</v>
      </c>
      <c r="G4785">
        <v>0</v>
      </c>
      <c r="H4785">
        <v>0</v>
      </c>
      <c r="I4785">
        <v>0</v>
      </c>
      <c r="J4785">
        <f t="shared" si="1037"/>
        <v>0</v>
      </c>
      <c r="K4785" t="str">
        <f t="shared" si="1038"/>
        <v>Modelamiento</v>
      </c>
      <c r="L4785">
        <f t="shared" si="1039"/>
        <v>1</v>
      </c>
      <c r="M4785">
        <v>34</v>
      </c>
      <c r="N4785" t="str">
        <f t="shared" si="1040"/>
        <v>&lt;=35</v>
      </c>
      <c r="O4785" t="s">
        <v>56</v>
      </c>
      <c r="P4785" t="s">
        <v>39</v>
      </c>
      <c r="Q4785">
        <v>28509</v>
      </c>
      <c r="R4785">
        <v>500</v>
      </c>
      <c r="S4785" t="str">
        <f t="shared" si="1041"/>
        <v>&lt;=500</v>
      </c>
      <c r="T4785">
        <v>873</v>
      </c>
      <c r="U4785" t="str">
        <f t="shared" si="1042"/>
        <v>&lt;=1000</v>
      </c>
      <c r="V4785" t="s">
        <v>589</v>
      </c>
      <c r="W4785">
        <v>25939</v>
      </c>
      <c r="X4785" s="12">
        <f t="shared" si="1043"/>
        <v>1.9275993677474075E-2</v>
      </c>
      <c r="Y4785" t="str">
        <f t="shared" si="1044"/>
        <v>&lt;=0.02</v>
      </c>
      <c r="Z4785" t="s">
        <v>32</v>
      </c>
      <c r="AA4785">
        <v>9</v>
      </c>
      <c r="AB4785" t="s">
        <v>32</v>
      </c>
      <c r="AC4785" t="str">
        <f t="shared" si="1045"/>
        <v/>
      </c>
      <c r="AD4785" t="s">
        <v>32</v>
      </c>
      <c r="AE4785" t="str">
        <f t="shared" si="1046"/>
        <v/>
      </c>
      <c r="AF4785" t="s">
        <v>32</v>
      </c>
      <c r="AG4785" t="str">
        <f t="shared" si="1047"/>
        <v/>
      </c>
      <c r="AH4785" t="s">
        <v>32</v>
      </c>
      <c r="AI4785" t="str">
        <f t="shared" si="1048"/>
        <v/>
      </c>
      <c r="AJ4785" t="s">
        <v>32</v>
      </c>
      <c r="AK4785" t="str">
        <f t="shared" si="1049"/>
        <v/>
      </c>
      <c r="AL4785">
        <v>0</v>
      </c>
      <c r="AM4785">
        <v>0</v>
      </c>
      <c r="AN4785">
        <v>0</v>
      </c>
      <c r="AO4785" t="s">
        <v>32</v>
      </c>
      <c r="AP4785" t="s">
        <v>32</v>
      </c>
    </row>
    <row r="4786" spans="1:42" x14ac:dyDescent="0.25">
      <c r="A4786">
        <v>201911</v>
      </c>
      <c r="B4786" t="str">
        <f t="shared" si="1036"/>
        <v>2019-II</v>
      </c>
      <c r="C4786" t="s">
        <v>4856</v>
      </c>
      <c r="D4786" t="s">
        <v>4856</v>
      </c>
      <c r="E4786">
        <v>30927525</v>
      </c>
      <c r="F4786" t="s">
        <v>29</v>
      </c>
      <c r="G4786">
        <v>0</v>
      </c>
      <c r="H4786">
        <v>0</v>
      </c>
      <c r="I4786">
        <v>0</v>
      </c>
      <c r="J4786">
        <f t="shared" si="1037"/>
        <v>0</v>
      </c>
      <c r="K4786" t="str">
        <f t="shared" si="1038"/>
        <v>Modelamiento</v>
      </c>
      <c r="L4786">
        <f t="shared" si="1039"/>
        <v>1</v>
      </c>
      <c r="M4786">
        <v>43</v>
      </c>
      <c r="N4786" t="str">
        <f t="shared" si="1040"/>
        <v>&lt;=45</v>
      </c>
      <c r="O4786" t="s">
        <v>56</v>
      </c>
      <c r="P4786" t="s">
        <v>31</v>
      </c>
      <c r="Q4786">
        <v>45797</v>
      </c>
      <c r="R4786">
        <v>1031</v>
      </c>
      <c r="S4786" t="str">
        <f t="shared" si="1041"/>
        <v>&lt;=1500</v>
      </c>
      <c r="T4786">
        <v>1405</v>
      </c>
      <c r="U4786" t="str">
        <f t="shared" si="1042"/>
        <v>&lt;=1500</v>
      </c>
      <c r="V4786" t="s">
        <v>585</v>
      </c>
      <c r="W4786">
        <v>43758</v>
      </c>
      <c r="X4786" s="12">
        <f t="shared" si="1043"/>
        <v>2.3561405914347092E-2</v>
      </c>
      <c r="Y4786" t="str">
        <f t="shared" si="1044"/>
        <v>&lt;=0.03</v>
      </c>
      <c r="Z4786" t="s">
        <v>32</v>
      </c>
      <c r="AA4786">
        <v>9</v>
      </c>
      <c r="AB4786" t="s">
        <v>32</v>
      </c>
      <c r="AC4786" t="str">
        <f t="shared" si="1045"/>
        <v/>
      </c>
      <c r="AD4786" t="s">
        <v>32</v>
      </c>
      <c r="AE4786" t="str">
        <f t="shared" si="1046"/>
        <v/>
      </c>
      <c r="AF4786" t="s">
        <v>32</v>
      </c>
      <c r="AG4786" t="str">
        <f t="shared" si="1047"/>
        <v/>
      </c>
      <c r="AH4786" t="s">
        <v>32</v>
      </c>
      <c r="AI4786" t="str">
        <f t="shared" si="1048"/>
        <v/>
      </c>
      <c r="AJ4786" t="s">
        <v>32</v>
      </c>
      <c r="AK4786" t="str">
        <f t="shared" si="1049"/>
        <v/>
      </c>
      <c r="AL4786">
        <v>0</v>
      </c>
      <c r="AM4786">
        <v>0</v>
      </c>
      <c r="AN4786">
        <v>0</v>
      </c>
      <c r="AO4786" t="s">
        <v>32</v>
      </c>
      <c r="AP4786" t="s">
        <v>32</v>
      </c>
    </row>
    <row r="4787" spans="1:42" x14ac:dyDescent="0.25">
      <c r="A4787">
        <v>201911</v>
      </c>
      <c r="B4787" t="str">
        <f t="shared" si="1036"/>
        <v>2019-II</v>
      </c>
      <c r="C4787" t="s">
        <v>4857</v>
      </c>
      <c r="D4787" t="s">
        <v>4857</v>
      </c>
      <c r="E4787">
        <v>30932679</v>
      </c>
      <c r="F4787" t="s">
        <v>29</v>
      </c>
      <c r="G4787">
        <v>0</v>
      </c>
      <c r="H4787">
        <v>0</v>
      </c>
      <c r="I4787">
        <v>0</v>
      </c>
      <c r="J4787">
        <f t="shared" si="1037"/>
        <v>0</v>
      </c>
      <c r="K4787" t="str">
        <f t="shared" si="1038"/>
        <v>Modelamiento</v>
      </c>
      <c r="L4787">
        <f t="shared" si="1039"/>
        <v>1</v>
      </c>
      <c r="M4787">
        <v>36</v>
      </c>
      <c r="N4787" t="str">
        <f t="shared" si="1040"/>
        <v>&lt;=40</v>
      </c>
      <c r="O4787" t="s">
        <v>56</v>
      </c>
      <c r="P4787" t="s">
        <v>39</v>
      </c>
      <c r="Q4787">
        <v>30924</v>
      </c>
      <c r="R4787">
        <v>1031</v>
      </c>
      <c r="S4787" t="str">
        <f t="shared" si="1041"/>
        <v>&lt;=1500</v>
      </c>
      <c r="T4787">
        <v>957</v>
      </c>
      <c r="U4787" t="str">
        <f t="shared" si="1042"/>
        <v>&lt;=1000</v>
      </c>
      <c r="V4787" t="s">
        <v>1210</v>
      </c>
      <c r="W4787">
        <v>28855</v>
      </c>
      <c r="X4787" s="12">
        <f t="shared" si="1043"/>
        <v>3.5730376018021141E-2</v>
      </c>
      <c r="Y4787" t="str">
        <f t="shared" si="1044"/>
        <v>&lt;=0.04</v>
      </c>
      <c r="Z4787" t="s">
        <v>32</v>
      </c>
      <c r="AA4787">
        <v>0</v>
      </c>
      <c r="AB4787">
        <v>1491.59</v>
      </c>
      <c r="AC4787" t="str">
        <f t="shared" si="1045"/>
        <v>&lt;=2000</v>
      </c>
      <c r="AD4787">
        <v>5</v>
      </c>
      <c r="AE4787" t="str">
        <f t="shared" si="1046"/>
        <v>&lt;=8</v>
      </c>
      <c r="AF4787">
        <v>0</v>
      </c>
      <c r="AG4787" t="str">
        <f t="shared" si="1047"/>
        <v>&lt;=500</v>
      </c>
      <c r="AH4787">
        <v>1724.62</v>
      </c>
      <c r="AI4787" t="str">
        <f t="shared" si="1048"/>
        <v>&lt;=2000</v>
      </c>
      <c r="AJ4787">
        <v>0.80459999999999998</v>
      </c>
      <c r="AK4787" t="str">
        <f t="shared" si="1049"/>
        <v>&lt;=0.9</v>
      </c>
      <c r="AL4787">
        <v>12</v>
      </c>
      <c r="AM4787">
        <v>12</v>
      </c>
      <c r="AN4787">
        <v>0</v>
      </c>
      <c r="AO4787">
        <v>1</v>
      </c>
      <c r="AP4787" t="s">
        <v>32</v>
      </c>
    </row>
    <row r="4788" spans="1:42" x14ac:dyDescent="0.25">
      <c r="A4788">
        <v>201911</v>
      </c>
      <c r="B4788" t="str">
        <f t="shared" si="1036"/>
        <v>2019-II</v>
      </c>
      <c r="C4788" t="s">
        <v>4858</v>
      </c>
      <c r="D4788" t="s">
        <v>4858</v>
      </c>
      <c r="E4788">
        <v>30925321</v>
      </c>
      <c r="F4788" t="s">
        <v>29</v>
      </c>
      <c r="G4788">
        <v>0</v>
      </c>
      <c r="H4788">
        <v>0</v>
      </c>
      <c r="I4788">
        <v>0</v>
      </c>
      <c r="J4788">
        <f t="shared" si="1037"/>
        <v>0</v>
      </c>
      <c r="K4788" t="str">
        <f t="shared" si="1038"/>
        <v>Modelamiento</v>
      </c>
      <c r="L4788">
        <f t="shared" si="1039"/>
        <v>1</v>
      </c>
      <c r="M4788">
        <v>40</v>
      </c>
      <c r="N4788" t="str">
        <f t="shared" si="1040"/>
        <v>&lt;=40</v>
      </c>
      <c r="O4788" t="s">
        <v>72</v>
      </c>
      <c r="P4788" t="s">
        <v>39</v>
      </c>
      <c r="Q4788">
        <v>27468</v>
      </c>
      <c r="R4788">
        <v>500</v>
      </c>
      <c r="S4788" t="str">
        <f t="shared" si="1041"/>
        <v>&lt;=500</v>
      </c>
      <c r="T4788">
        <v>872</v>
      </c>
      <c r="U4788" t="str">
        <f t="shared" si="1042"/>
        <v>&lt;=1000</v>
      </c>
      <c r="V4788" t="s">
        <v>585</v>
      </c>
      <c r="W4788">
        <v>24898</v>
      </c>
      <c r="X4788" s="12">
        <f t="shared" si="1043"/>
        <v>2.0081934291910998E-2</v>
      </c>
      <c r="Y4788" t="str">
        <f t="shared" si="1044"/>
        <v>&lt;=0.03</v>
      </c>
      <c r="Z4788" t="s">
        <v>32</v>
      </c>
      <c r="AA4788">
        <v>9</v>
      </c>
      <c r="AB4788" t="s">
        <v>32</v>
      </c>
      <c r="AC4788" t="str">
        <f t="shared" si="1045"/>
        <v/>
      </c>
      <c r="AD4788" t="s">
        <v>32</v>
      </c>
      <c r="AE4788" t="str">
        <f t="shared" si="1046"/>
        <v/>
      </c>
      <c r="AF4788" t="s">
        <v>32</v>
      </c>
      <c r="AG4788" t="str">
        <f t="shared" si="1047"/>
        <v/>
      </c>
      <c r="AH4788" t="s">
        <v>32</v>
      </c>
      <c r="AI4788" t="str">
        <f t="shared" si="1048"/>
        <v/>
      </c>
      <c r="AJ4788" t="s">
        <v>32</v>
      </c>
      <c r="AK4788" t="str">
        <f t="shared" si="1049"/>
        <v/>
      </c>
      <c r="AL4788">
        <v>0</v>
      </c>
      <c r="AM4788">
        <v>0</v>
      </c>
      <c r="AN4788">
        <v>0</v>
      </c>
      <c r="AO4788" t="s">
        <v>32</v>
      </c>
      <c r="AP4788" t="s">
        <v>32</v>
      </c>
    </row>
    <row r="4789" spans="1:42" x14ac:dyDescent="0.25">
      <c r="A4789">
        <v>201911</v>
      </c>
      <c r="B4789" t="str">
        <f t="shared" si="1036"/>
        <v>2019-II</v>
      </c>
      <c r="C4789" t="s">
        <v>4859</v>
      </c>
      <c r="D4789" t="s">
        <v>4859</v>
      </c>
      <c r="E4789">
        <v>30937495</v>
      </c>
      <c r="F4789" t="s">
        <v>29</v>
      </c>
      <c r="G4789">
        <v>0</v>
      </c>
      <c r="H4789">
        <v>0</v>
      </c>
      <c r="I4789">
        <v>0</v>
      </c>
      <c r="J4789">
        <f t="shared" si="1037"/>
        <v>0</v>
      </c>
      <c r="K4789" t="str">
        <f t="shared" si="1038"/>
        <v>Modelamiento</v>
      </c>
      <c r="L4789">
        <f t="shared" si="1039"/>
        <v>1</v>
      </c>
      <c r="M4789">
        <v>43</v>
      </c>
      <c r="N4789" t="str">
        <f t="shared" si="1040"/>
        <v>&lt;=45</v>
      </c>
      <c r="O4789" t="s">
        <v>56</v>
      </c>
      <c r="P4789" t="s">
        <v>39</v>
      </c>
      <c r="Q4789">
        <v>37035</v>
      </c>
      <c r="R4789">
        <v>500</v>
      </c>
      <c r="S4789" t="str">
        <f t="shared" si="1041"/>
        <v>&lt;=500</v>
      </c>
      <c r="T4789">
        <v>1146</v>
      </c>
      <c r="U4789" t="str">
        <f t="shared" si="1042"/>
        <v>&lt;=1200</v>
      </c>
      <c r="V4789" t="s">
        <v>4860</v>
      </c>
      <c r="W4789">
        <v>33715</v>
      </c>
      <c r="X4789" s="12">
        <f t="shared" si="1043"/>
        <v>1.483019427554501E-2</v>
      </c>
      <c r="Y4789" t="str">
        <f t="shared" si="1044"/>
        <v>&lt;=0.02</v>
      </c>
      <c r="Z4789" t="s">
        <v>32</v>
      </c>
      <c r="AA4789">
        <v>4</v>
      </c>
      <c r="AB4789">
        <v>2723.57</v>
      </c>
      <c r="AC4789" t="str">
        <f t="shared" si="1045"/>
        <v>&lt;=3000</v>
      </c>
      <c r="AD4789">
        <v>2986</v>
      </c>
      <c r="AE4789" t="str">
        <f t="shared" si="1046"/>
        <v>&gt;120</v>
      </c>
      <c r="AF4789">
        <v>722.7</v>
      </c>
      <c r="AG4789" t="str">
        <f t="shared" si="1047"/>
        <v>&lt;=1000</v>
      </c>
      <c r="AH4789" t="s">
        <v>32</v>
      </c>
      <c r="AI4789" t="str">
        <f t="shared" si="1048"/>
        <v/>
      </c>
      <c r="AJ4789" t="s">
        <v>32</v>
      </c>
      <c r="AK4789" t="str">
        <f t="shared" si="1049"/>
        <v/>
      </c>
      <c r="AL4789">
        <v>12</v>
      </c>
      <c r="AM4789">
        <v>0</v>
      </c>
      <c r="AN4789">
        <v>4</v>
      </c>
      <c r="AO4789" t="s">
        <v>32</v>
      </c>
      <c r="AP4789">
        <v>9</v>
      </c>
    </row>
    <row r="4790" spans="1:42" x14ac:dyDescent="0.25">
      <c r="A4790">
        <v>201911</v>
      </c>
      <c r="B4790" t="str">
        <f t="shared" si="1036"/>
        <v>2019-II</v>
      </c>
      <c r="C4790" t="s">
        <v>4861</v>
      </c>
      <c r="D4790" t="s">
        <v>4861</v>
      </c>
      <c r="E4790">
        <v>30933501</v>
      </c>
      <c r="F4790" t="s">
        <v>29</v>
      </c>
      <c r="G4790">
        <v>0</v>
      </c>
      <c r="H4790">
        <v>0</v>
      </c>
      <c r="I4790">
        <v>0</v>
      </c>
      <c r="J4790">
        <f t="shared" si="1037"/>
        <v>0</v>
      </c>
      <c r="K4790" t="str">
        <f t="shared" si="1038"/>
        <v>Modelamiento</v>
      </c>
      <c r="L4790">
        <f t="shared" si="1039"/>
        <v>1</v>
      </c>
      <c r="M4790">
        <v>33</v>
      </c>
      <c r="N4790" t="str">
        <f t="shared" si="1040"/>
        <v>&lt;=35</v>
      </c>
      <c r="O4790" t="s">
        <v>56</v>
      </c>
      <c r="P4790" t="s">
        <v>39</v>
      </c>
      <c r="Q4790">
        <v>36930</v>
      </c>
      <c r="R4790">
        <v>1031</v>
      </c>
      <c r="S4790" t="str">
        <f t="shared" si="1041"/>
        <v>&lt;=1500</v>
      </c>
      <c r="T4790">
        <v>1131</v>
      </c>
      <c r="U4790" t="str">
        <f t="shared" si="1042"/>
        <v>&lt;=1200</v>
      </c>
      <c r="V4790" t="s">
        <v>1407</v>
      </c>
      <c r="W4790">
        <v>34891</v>
      </c>
      <c r="X4790" s="12">
        <f t="shared" si="1043"/>
        <v>2.9549167407067724E-2</v>
      </c>
      <c r="Y4790" t="str">
        <f t="shared" si="1044"/>
        <v>&lt;=0.03</v>
      </c>
      <c r="Z4790" t="s">
        <v>32</v>
      </c>
      <c r="AA4790">
        <v>4</v>
      </c>
      <c r="AB4790">
        <v>1516.35</v>
      </c>
      <c r="AC4790" t="str">
        <f t="shared" si="1045"/>
        <v>&lt;=2000</v>
      </c>
      <c r="AD4790">
        <v>2994</v>
      </c>
      <c r="AE4790" t="str">
        <f t="shared" si="1046"/>
        <v>&gt;120</v>
      </c>
      <c r="AF4790">
        <v>1516.35</v>
      </c>
      <c r="AG4790" t="str">
        <f t="shared" si="1047"/>
        <v>&lt;=2000</v>
      </c>
      <c r="AH4790" t="s">
        <v>32</v>
      </c>
      <c r="AI4790" t="str">
        <f t="shared" si="1048"/>
        <v/>
      </c>
      <c r="AJ4790" t="s">
        <v>32</v>
      </c>
      <c r="AK4790" t="str">
        <f t="shared" si="1049"/>
        <v/>
      </c>
      <c r="AL4790">
        <v>12</v>
      </c>
      <c r="AM4790">
        <v>0</v>
      </c>
      <c r="AN4790">
        <v>12</v>
      </c>
      <c r="AO4790" t="s">
        <v>32</v>
      </c>
      <c r="AP4790">
        <v>1</v>
      </c>
    </row>
    <row r="4791" spans="1:42" x14ac:dyDescent="0.25">
      <c r="A4791">
        <v>201911</v>
      </c>
      <c r="B4791" t="str">
        <f t="shared" si="1036"/>
        <v>2019-II</v>
      </c>
      <c r="C4791" t="s">
        <v>4862</v>
      </c>
      <c r="D4791" t="s">
        <v>4862</v>
      </c>
      <c r="E4791">
        <v>30929142</v>
      </c>
      <c r="F4791" t="s">
        <v>29</v>
      </c>
      <c r="G4791">
        <v>0</v>
      </c>
      <c r="H4791">
        <v>0</v>
      </c>
      <c r="I4791">
        <v>0</v>
      </c>
      <c r="J4791">
        <f t="shared" si="1037"/>
        <v>0</v>
      </c>
      <c r="K4791" t="str">
        <f t="shared" si="1038"/>
        <v>Modelamiento</v>
      </c>
      <c r="L4791">
        <f t="shared" si="1039"/>
        <v>1</v>
      </c>
      <c r="M4791">
        <v>47</v>
      </c>
      <c r="N4791" t="str">
        <f t="shared" si="1040"/>
        <v>&lt;=50</v>
      </c>
      <c r="O4791" t="s">
        <v>72</v>
      </c>
      <c r="P4791" t="s">
        <v>39</v>
      </c>
      <c r="Q4791">
        <v>30925</v>
      </c>
      <c r="R4791">
        <v>1000</v>
      </c>
      <c r="S4791" t="str">
        <f t="shared" si="1041"/>
        <v>&lt;=1000</v>
      </c>
      <c r="T4791">
        <v>957</v>
      </c>
      <c r="U4791" t="str">
        <f t="shared" si="1042"/>
        <v>&lt;=1000</v>
      </c>
      <c r="V4791" t="s">
        <v>589</v>
      </c>
      <c r="W4791">
        <v>28855</v>
      </c>
      <c r="X4791" s="12">
        <f t="shared" si="1043"/>
        <v>3.4656038814763472E-2</v>
      </c>
      <c r="Y4791" t="str">
        <f t="shared" si="1044"/>
        <v>&lt;=0.04</v>
      </c>
      <c r="Z4791" t="s">
        <v>32</v>
      </c>
      <c r="AA4791">
        <v>0</v>
      </c>
      <c r="AB4791">
        <v>2683.1</v>
      </c>
      <c r="AC4791" t="str">
        <f t="shared" si="1045"/>
        <v>&lt;=3000</v>
      </c>
      <c r="AD4791">
        <v>0</v>
      </c>
      <c r="AE4791" t="str">
        <f t="shared" si="1046"/>
        <v>=0</v>
      </c>
      <c r="AF4791">
        <v>0</v>
      </c>
      <c r="AG4791" t="str">
        <f t="shared" si="1047"/>
        <v>&lt;=500</v>
      </c>
      <c r="AH4791" t="s">
        <v>32</v>
      </c>
      <c r="AI4791" t="str">
        <f t="shared" si="1048"/>
        <v/>
      </c>
      <c r="AJ4791" t="s">
        <v>32</v>
      </c>
      <c r="AK4791" t="str">
        <f t="shared" si="1049"/>
        <v/>
      </c>
      <c r="AL4791">
        <v>7</v>
      </c>
      <c r="AM4791">
        <v>7</v>
      </c>
      <c r="AN4791">
        <v>0</v>
      </c>
      <c r="AO4791">
        <v>1</v>
      </c>
      <c r="AP4791" t="s">
        <v>32</v>
      </c>
    </row>
    <row r="4792" spans="1:42" x14ac:dyDescent="0.25">
      <c r="A4792">
        <v>201911</v>
      </c>
      <c r="B4792" t="str">
        <f t="shared" si="1036"/>
        <v>2019-II</v>
      </c>
      <c r="C4792" t="s">
        <v>4863</v>
      </c>
      <c r="D4792" t="s">
        <v>4863</v>
      </c>
      <c r="E4792">
        <v>30931762</v>
      </c>
      <c r="F4792" t="s">
        <v>29</v>
      </c>
      <c r="G4792">
        <v>0</v>
      </c>
      <c r="H4792">
        <v>0</v>
      </c>
      <c r="I4792">
        <v>0</v>
      </c>
      <c r="J4792">
        <f t="shared" si="1037"/>
        <v>0</v>
      </c>
      <c r="K4792" t="str">
        <f t="shared" si="1038"/>
        <v>Modelamiento</v>
      </c>
      <c r="L4792">
        <f t="shared" si="1039"/>
        <v>1</v>
      </c>
      <c r="M4792">
        <v>54</v>
      </c>
      <c r="N4792" t="str">
        <f t="shared" si="1040"/>
        <v>&lt;=55</v>
      </c>
      <c r="O4792" t="s">
        <v>56</v>
      </c>
      <c r="P4792" t="s">
        <v>35</v>
      </c>
      <c r="Q4792">
        <v>45797</v>
      </c>
      <c r="R4792">
        <v>1031</v>
      </c>
      <c r="S4792" t="str">
        <f t="shared" si="1041"/>
        <v>&lt;=1500</v>
      </c>
      <c r="T4792">
        <v>1403</v>
      </c>
      <c r="U4792" t="str">
        <f t="shared" si="1042"/>
        <v>&lt;=1500</v>
      </c>
      <c r="V4792" t="s">
        <v>597</v>
      </c>
      <c r="W4792">
        <v>43758</v>
      </c>
      <c r="X4792" s="12">
        <f t="shared" si="1043"/>
        <v>2.3561405914347092E-2</v>
      </c>
      <c r="Y4792" t="str">
        <f t="shared" si="1044"/>
        <v>&lt;=0.03</v>
      </c>
      <c r="Z4792" t="s">
        <v>32</v>
      </c>
      <c r="AA4792">
        <v>4</v>
      </c>
      <c r="AB4792">
        <v>2345.3000000000002</v>
      </c>
      <c r="AC4792" t="str">
        <f t="shared" si="1045"/>
        <v>&lt;=3000</v>
      </c>
      <c r="AD4792">
        <v>2609</v>
      </c>
      <c r="AE4792" t="str">
        <f t="shared" si="1046"/>
        <v>&gt;120</v>
      </c>
      <c r="AF4792">
        <v>2345.3000000000002</v>
      </c>
      <c r="AG4792" t="str">
        <f t="shared" si="1047"/>
        <v>&lt;=3000</v>
      </c>
      <c r="AH4792" t="s">
        <v>32</v>
      </c>
      <c r="AI4792" t="str">
        <f t="shared" si="1048"/>
        <v/>
      </c>
      <c r="AJ4792" t="s">
        <v>32</v>
      </c>
      <c r="AK4792" t="str">
        <f t="shared" si="1049"/>
        <v/>
      </c>
      <c r="AL4792">
        <v>12</v>
      </c>
      <c r="AM4792">
        <v>0</v>
      </c>
      <c r="AN4792">
        <v>12</v>
      </c>
      <c r="AO4792" t="s">
        <v>32</v>
      </c>
      <c r="AP4792">
        <v>1</v>
      </c>
    </row>
    <row r="4793" spans="1:42" x14ac:dyDescent="0.25">
      <c r="A4793">
        <v>201911</v>
      </c>
      <c r="B4793" t="str">
        <f t="shared" si="1036"/>
        <v>2019-II</v>
      </c>
      <c r="C4793" t="s">
        <v>4864</v>
      </c>
      <c r="D4793" t="s">
        <v>4864</v>
      </c>
      <c r="E4793">
        <v>30935131</v>
      </c>
      <c r="F4793" t="s">
        <v>29</v>
      </c>
      <c r="G4793">
        <v>0</v>
      </c>
      <c r="H4793">
        <v>0</v>
      </c>
      <c r="I4793">
        <v>0</v>
      </c>
      <c r="J4793">
        <f t="shared" si="1037"/>
        <v>0</v>
      </c>
      <c r="K4793" t="str">
        <f t="shared" si="1038"/>
        <v>Modelamiento</v>
      </c>
      <c r="L4793">
        <f t="shared" si="1039"/>
        <v>1</v>
      </c>
      <c r="M4793">
        <v>30</v>
      </c>
      <c r="N4793" t="str">
        <f t="shared" si="1040"/>
        <v>&lt;=30</v>
      </c>
      <c r="O4793" t="s">
        <v>56</v>
      </c>
      <c r="P4793" t="s">
        <v>39</v>
      </c>
      <c r="Q4793">
        <v>31644</v>
      </c>
      <c r="R4793">
        <v>1031</v>
      </c>
      <c r="S4793" t="str">
        <f t="shared" si="1041"/>
        <v>&lt;=1500</v>
      </c>
      <c r="T4793">
        <v>979</v>
      </c>
      <c r="U4793" t="str">
        <f t="shared" si="1042"/>
        <v>&lt;=1000</v>
      </c>
      <c r="V4793" t="s">
        <v>585</v>
      </c>
      <c r="W4793">
        <v>28855</v>
      </c>
      <c r="X4793" s="12">
        <f t="shared" si="1043"/>
        <v>3.5730376018021141E-2</v>
      </c>
      <c r="Y4793" t="str">
        <f t="shared" si="1044"/>
        <v>&lt;=0.04</v>
      </c>
      <c r="Z4793" t="s">
        <v>32</v>
      </c>
      <c r="AA4793">
        <v>4</v>
      </c>
      <c r="AB4793">
        <v>4034.22</v>
      </c>
      <c r="AC4793" t="str">
        <f t="shared" si="1045"/>
        <v>&lt;=5000</v>
      </c>
      <c r="AD4793">
        <v>456</v>
      </c>
      <c r="AE4793" t="str">
        <f t="shared" si="1046"/>
        <v>&gt;120</v>
      </c>
      <c r="AF4793">
        <v>2634.22</v>
      </c>
      <c r="AG4793" t="str">
        <f t="shared" si="1047"/>
        <v>&lt;=3000</v>
      </c>
      <c r="AH4793">
        <v>4530</v>
      </c>
      <c r="AI4793" t="str">
        <f t="shared" si="1048"/>
        <v>&lt;=5000</v>
      </c>
      <c r="AJ4793">
        <v>0.1101</v>
      </c>
      <c r="AK4793" t="str">
        <f t="shared" si="1049"/>
        <v>&lt;=0.2</v>
      </c>
      <c r="AL4793">
        <v>12</v>
      </c>
      <c r="AM4793">
        <v>0</v>
      </c>
      <c r="AN4793">
        <v>3</v>
      </c>
      <c r="AO4793" t="s">
        <v>32</v>
      </c>
      <c r="AP4793">
        <v>4</v>
      </c>
    </row>
    <row r="4794" spans="1:42" x14ac:dyDescent="0.25">
      <c r="A4794">
        <v>201911</v>
      </c>
      <c r="B4794" t="str">
        <f t="shared" si="1036"/>
        <v>2019-II</v>
      </c>
      <c r="C4794" t="s">
        <v>4865</v>
      </c>
      <c r="D4794" t="s">
        <v>4865</v>
      </c>
      <c r="E4794">
        <v>30934836</v>
      </c>
      <c r="F4794" t="s">
        <v>29</v>
      </c>
      <c r="G4794">
        <v>0</v>
      </c>
      <c r="H4794">
        <v>0</v>
      </c>
      <c r="I4794">
        <v>0</v>
      </c>
      <c r="J4794">
        <f t="shared" si="1037"/>
        <v>0</v>
      </c>
      <c r="K4794" t="str">
        <f t="shared" si="1038"/>
        <v>Modelamiento</v>
      </c>
      <c r="L4794">
        <f t="shared" si="1039"/>
        <v>1</v>
      </c>
      <c r="M4794">
        <v>60</v>
      </c>
      <c r="N4794" t="str">
        <f t="shared" si="1040"/>
        <v>&lt;=60</v>
      </c>
      <c r="O4794" t="s">
        <v>56</v>
      </c>
      <c r="P4794" t="s">
        <v>110</v>
      </c>
      <c r="Q4794">
        <v>47078</v>
      </c>
      <c r="R4794">
        <v>500</v>
      </c>
      <c r="S4794" t="str">
        <f t="shared" si="1041"/>
        <v>&lt;=500</v>
      </c>
      <c r="T4794">
        <v>1454</v>
      </c>
      <c r="U4794" t="str">
        <f t="shared" si="1042"/>
        <v>&lt;=1500</v>
      </c>
      <c r="V4794" t="s">
        <v>585</v>
      </c>
      <c r="W4794">
        <v>43758</v>
      </c>
      <c r="X4794" s="12">
        <f t="shared" si="1043"/>
        <v>1.1426482014717309E-2</v>
      </c>
      <c r="Y4794" t="str">
        <f t="shared" si="1044"/>
        <v>&lt;=0.02</v>
      </c>
      <c r="Z4794" t="s">
        <v>32</v>
      </c>
      <c r="AA4794">
        <v>1</v>
      </c>
      <c r="AB4794">
        <v>2154.8200000000002</v>
      </c>
      <c r="AC4794" t="str">
        <f t="shared" si="1045"/>
        <v>&lt;=3000</v>
      </c>
      <c r="AD4794">
        <v>0</v>
      </c>
      <c r="AE4794" t="str">
        <f t="shared" si="1046"/>
        <v>=0</v>
      </c>
      <c r="AF4794">
        <v>0</v>
      </c>
      <c r="AG4794" t="str">
        <f t="shared" si="1047"/>
        <v>&lt;=500</v>
      </c>
      <c r="AH4794">
        <v>2700</v>
      </c>
      <c r="AI4794" t="str">
        <f t="shared" si="1048"/>
        <v>&lt;=3000</v>
      </c>
      <c r="AJ4794">
        <v>0.81100000000000005</v>
      </c>
      <c r="AK4794" t="str">
        <f t="shared" si="1049"/>
        <v>&lt;=0.9</v>
      </c>
      <c r="AL4794">
        <v>12</v>
      </c>
      <c r="AM4794">
        <v>4</v>
      </c>
      <c r="AN4794">
        <v>0</v>
      </c>
      <c r="AO4794">
        <v>9</v>
      </c>
      <c r="AP4794" t="s">
        <v>32</v>
      </c>
    </row>
    <row r="4795" spans="1:42" x14ac:dyDescent="0.25">
      <c r="A4795">
        <v>201911</v>
      </c>
      <c r="B4795" t="str">
        <f t="shared" si="1036"/>
        <v>2019-II</v>
      </c>
      <c r="C4795" t="s">
        <v>4866</v>
      </c>
      <c r="D4795" t="s">
        <v>4866</v>
      </c>
      <c r="E4795">
        <v>30914292</v>
      </c>
      <c r="F4795" t="s">
        <v>29</v>
      </c>
      <c r="G4795">
        <v>0</v>
      </c>
      <c r="H4795">
        <v>0</v>
      </c>
      <c r="I4795">
        <v>0</v>
      </c>
      <c r="J4795">
        <f t="shared" si="1037"/>
        <v>0</v>
      </c>
      <c r="K4795" t="str">
        <f t="shared" si="1038"/>
        <v>Modelamiento</v>
      </c>
      <c r="L4795">
        <f t="shared" si="1039"/>
        <v>1</v>
      </c>
      <c r="M4795">
        <v>65</v>
      </c>
      <c r="N4795" t="str">
        <f t="shared" si="1040"/>
        <v>&gt;60</v>
      </c>
      <c r="O4795" t="s">
        <v>56</v>
      </c>
      <c r="P4795" t="s">
        <v>35</v>
      </c>
      <c r="Q4795">
        <v>41144</v>
      </c>
      <c r="R4795">
        <v>500</v>
      </c>
      <c r="S4795" t="str">
        <f t="shared" si="1041"/>
        <v>&lt;=500</v>
      </c>
      <c r="T4795">
        <v>1273</v>
      </c>
      <c r="U4795" t="str">
        <f t="shared" si="1042"/>
        <v>&lt;=1300</v>
      </c>
      <c r="V4795" t="s">
        <v>589</v>
      </c>
      <c r="W4795">
        <v>38574</v>
      </c>
      <c r="X4795" s="12">
        <f t="shared" si="1043"/>
        <v>1.2962098823041427E-2</v>
      </c>
      <c r="Y4795" t="str">
        <f t="shared" si="1044"/>
        <v>&lt;=0.02</v>
      </c>
      <c r="Z4795" t="s">
        <v>32</v>
      </c>
      <c r="AA4795">
        <v>9</v>
      </c>
      <c r="AB4795" t="s">
        <v>32</v>
      </c>
      <c r="AC4795" t="str">
        <f t="shared" si="1045"/>
        <v/>
      </c>
      <c r="AD4795" t="s">
        <v>32</v>
      </c>
      <c r="AE4795" t="str">
        <f t="shared" si="1046"/>
        <v/>
      </c>
      <c r="AF4795" t="s">
        <v>32</v>
      </c>
      <c r="AG4795" t="str">
        <f t="shared" si="1047"/>
        <v/>
      </c>
      <c r="AH4795" t="s">
        <v>32</v>
      </c>
      <c r="AI4795" t="str">
        <f t="shared" si="1048"/>
        <v/>
      </c>
      <c r="AJ4795" t="s">
        <v>32</v>
      </c>
      <c r="AK4795" t="str">
        <f t="shared" si="1049"/>
        <v/>
      </c>
      <c r="AL4795">
        <v>0</v>
      </c>
      <c r="AM4795">
        <v>0</v>
      </c>
      <c r="AN4795">
        <v>0</v>
      </c>
      <c r="AO4795" t="s">
        <v>32</v>
      </c>
      <c r="AP4795" t="s">
        <v>32</v>
      </c>
    </row>
    <row r="4796" spans="1:42" x14ac:dyDescent="0.25">
      <c r="A4796">
        <v>201911</v>
      </c>
      <c r="B4796" t="str">
        <f t="shared" si="1036"/>
        <v>2019-II</v>
      </c>
      <c r="C4796" t="s">
        <v>4867</v>
      </c>
      <c r="D4796" t="s">
        <v>4867</v>
      </c>
      <c r="E4796">
        <v>30938995</v>
      </c>
      <c r="F4796" t="s">
        <v>29</v>
      </c>
      <c r="G4796">
        <v>1</v>
      </c>
      <c r="H4796">
        <v>0</v>
      </c>
      <c r="I4796">
        <v>0</v>
      </c>
      <c r="J4796">
        <f t="shared" si="1037"/>
        <v>0</v>
      </c>
      <c r="K4796" t="str">
        <f t="shared" si="1038"/>
        <v>Modelamiento</v>
      </c>
      <c r="L4796">
        <f t="shared" si="1039"/>
        <v>1</v>
      </c>
      <c r="M4796">
        <v>49</v>
      </c>
      <c r="N4796" t="str">
        <f t="shared" si="1040"/>
        <v>&lt;=50</v>
      </c>
      <c r="O4796" t="s">
        <v>72</v>
      </c>
      <c r="P4796" t="s">
        <v>39</v>
      </c>
      <c r="Q4796">
        <v>27978</v>
      </c>
      <c r="R4796">
        <v>1031</v>
      </c>
      <c r="S4796" t="str">
        <f t="shared" si="1041"/>
        <v>&lt;=1500</v>
      </c>
      <c r="T4796">
        <v>863</v>
      </c>
      <c r="U4796" t="str">
        <f t="shared" si="1042"/>
        <v>&lt;=1000</v>
      </c>
      <c r="V4796" t="s">
        <v>601</v>
      </c>
      <c r="W4796">
        <v>25939</v>
      </c>
      <c r="X4796" s="12">
        <f t="shared" si="1043"/>
        <v>3.9747098962951539E-2</v>
      </c>
      <c r="Y4796" t="str">
        <f t="shared" si="1044"/>
        <v>&lt;=0.04</v>
      </c>
      <c r="Z4796" t="s">
        <v>32</v>
      </c>
      <c r="AA4796">
        <v>9</v>
      </c>
      <c r="AB4796" t="s">
        <v>32</v>
      </c>
      <c r="AC4796" t="str">
        <f t="shared" si="1045"/>
        <v/>
      </c>
      <c r="AD4796" t="s">
        <v>32</v>
      </c>
      <c r="AE4796" t="str">
        <f t="shared" si="1046"/>
        <v/>
      </c>
      <c r="AF4796" t="s">
        <v>32</v>
      </c>
      <c r="AG4796" t="str">
        <f t="shared" si="1047"/>
        <v/>
      </c>
      <c r="AH4796" t="s">
        <v>32</v>
      </c>
      <c r="AI4796" t="str">
        <f t="shared" si="1048"/>
        <v/>
      </c>
      <c r="AJ4796" t="s">
        <v>32</v>
      </c>
      <c r="AK4796" t="str">
        <f t="shared" si="1049"/>
        <v/>
      </c>
      <c r="AL4796">
        <v>0</v>
      </c>
      <c r="AM4796">
        <v>0</v>
      </c>
      <c r="AN4796">
        <v>0</v>
      </c>
      <c r="AO4796" t="s">
        <v>32</v>
      </c>
      <c r="AP4796" t="s">
        <v>32</v>
      </c>
    </row>
    <row r="4797" spans="1:42" x14ac:dyDescent="0.25">
      <c r="A4797">
        <v>201911</v>
      </c>
      <c r="B4797" t="str">
        <f t="shared" si="1036"/>
        <v>2019-II</v>
      </c>
      <c r="C4797" t="s">
        <v>4868</v>
      </c>
      <c r="D4797" t="s">
        <v>4868</v>
      </c>
      <c r="E4797">
        <v>30938922</v>
      </c>
      <c r="F4797" t="s">
        <v>29</v>
      </c>
      <c r="G4797">
        <v>0</v>
      </c>
      <c r="H4797">
        <v>0</v>
      </c>
      <c r="I4797">
        <v>0</v>
      </c>
      <c r="J4797">
        <f t="shared" si="1037"/>
        <v>0</v>
      </c>
      <c r="K4797" t="str">
        <f t="shared" si="1038"/>
        <v>Modelamiento</v>
      </c>
      <c r="L4797">
        <f t="shared" si="1039"/>
        <v>1</v>
      </c>
      <c r="M4797">
        <v>42</v>
      </c>
      <c r="N4797" t="str">
        <f t="shared" si="1040"/>
        <v>&lt;=45</v>
      </c>
      <c r="O4797" t="s">
        <v>56</v>
      </c>
      <c r="P4797" t="s">
        <v>69</v>
      </c>
      <c r="Q4797">
        <v>41363</v>
      </c>
      <c r="R4797">
        <v>1031</v>
      </c>
      <c r="S4797" t="str">
        <f t="shared" si="1041"/>
        <v>&lt;=1500</v>
      </c>
      <c r="T4797">
        <v>1280</v>
      </c>
      <c r="U4797" t="str">
        <f t="shared" si="1042"/>
        <v>&lt;=1300</v>
      </c>
      <c r="V4797" t="s">
        <v>585</v>
      </c>
      <c r="W4797">
        <v>38574</v>
      </c>
      <c r="X4797" s="12">
        <f t="shared" si="1043"/>
        <v>2.6727847773111421E-2</v>
      </c>
      <c r="Y4797" t="str">
        <f t="shared" si="1044"/>
        <v>&lt;=0.03</v>
      </c>
      <c r="Z4797" t="s">
        <v>32</v>
      </c>
      <c r="AA4797">
        <v>9</v>
      </c>
      <c r="AB4797" t="s">
        <v>32</v>
      </c>
      <c r="AC4797" t="str">
        <f t="shared" si="1045"/>
        <v/>
      </c>
      <c r="AD4797" t="s">
        <v>32</v>
      </c>
      <c r="AE4797" t="str">
        <f t="shared" si="1046"/>
        <v/>
      </c>
      <c r="AF4797" t="s">
        <v>32</v>
      </c>
      <c r="AG4797" t="str">
        <f t="shared" si="1047"/>
        <v/>
      </c>
      <c r="AH4797" t="s">
        <v>32</v>
      </c>
      <c r="AI4797" t="str">
        <f t="shared" si="1048"/>
        <v/>
      </c>
      <c r="AJ4797" t="s">
        <v>32</v>
      </c>
      <c r="AK4797" t="str">
        <f t="shared" si="1049"/>
        <v/>
      </c>
      <c r="AL4797">
        <v>0</v>
      </c>
      <c r="AM4797">
        <v>0</v>
      </c>
      <c r="AN4797">
        <v>0</v>
      </c>
      <c r="AO4797" t="s">
        <v>32</v>
      </c>
      <c r="AP4797" t="s">
        <v>32</v>
      </c>
    </row>
    <row r="4798" spans="1:42" x14ac:dyDescent="0.25">
      <c r="A4798">
        <v>201911</v>
      </c>
      <c r="B4798" t="str">
        <f t="shared" si="1036"/>
        <v>2019-II</v>
      </c>
      <c r="C4798" t="s">
        <v>4869</v>
      </c>
      <c r="D4798" t="s">
        <v>4869</v>
      </c>
      <c r="E4798">
        <v>30930808</v>
      </c>
      <c r="F4798" t="s">
        <v>29</v>
      </c>
      <c r="G4798">
        <v>0</v>
      </c>
      <c r="H4798">
        <v>0</v>
      </c>
      <c r="I4798">
        <v>0</v>
      </c>
      <c r="J4798">
        <f t="shared" si="1037"/>
        <v>0</v>
      </c>
      <c r="K4798" t="str">
        <f t="shared" si="1038"/>
        <v>Modelamiento</v>
      </c>
      <c r="L4798">
        <f t="shared" si="1039"/>
        <v>1</v>
      </c>
      <c r="M4798">
        <v>31</v>
      </c>
      <c r="N4798" t="str">
        <f t="shared" si="1040"/>
        <v>&lt;=35</v>
      </c>
      <c r="O4798" t="s">
        <v>56</v>
      </c>
      <c r="P4798" t="s">
        <v>31</v>
      </c>
      <c r="Q4798">
        <v>46547</v>
      </c>
      <c r="R4798">
        <v>1031</v>
      </c>
      <c r="S4798" t="str">
        <f t="shared" si="1041"/>
        <v>&lt;=1500</v>
      </c>
      <c r="T4798">
        <v>1438</v>
      </c>
      <c r="U4798" t="str">
        <f t="shared" si="1042"/>
        <v>&lt;=1500</v>
      </c>
      <c r="V4798" t="s">
        <v>585</v>
      </c>
      <c r="W4798">
        <v>43758</v>
      </c>
      <c r="X4798" s="12">
        <f t="shared" si="1043"/>
        <v>2.3561405914347092E-2</v>
      </c>
      <c r="Y4798" t="str">
        <f t="shared" si="1044"/>
        <v>&lt;=0.03</v>
      </c>
      <c r="Z4798" t="s">
        <v>32</v>
      </c>
      <c r="AA4798">
        <v>3</v>
      </c>
      <c r="AB4798">
        <v>3434.77</v>
      </c>
      <c r="AC4798" t="str">
        <f t="shared" si="1045"/>
        <v>&lt;=4000</v>
      </c>
      <c r="AD4798">
        <v>104</v>
      </c>
      <c r="AE4798" t="str">
        <f t="shared" si="1046"/>
        <v>&lt;=120</v>
      </c>
      <c r="AF4798">
        <v>0</v>
      </c>
      <c r="AG4798" t="str">
        <f t="shared" si="1047"/>
        <v>&lt;=500</v>
      </c>
      <c r="AH4798">
        <v>1500</v>
      </c>
      <c r="AI4798" t="str">
        <f t="shared" si="1048"/>
        <v>&lt;=2000</v>
      </c>
      <c r="AJ4798">
        <v>0.95279999999999998</v>
      </c>
      <c r="AK4798" t="str">
        <f t="shared" si="1049"/>
        <v>&gt;0.9</v>
      </c>
      <c r="AL4798">
        <v>12</v>
      </c>
      <c r="AM4798">
        <v>7</v>
      </c>
      <c r="AN4798">
        <v>0</v>
      </c>
      <c r="AO4798">
        <v>6</v>
      </c>
      <c r="AP4798" t="s">
        <v>32</v>
      </c>
    </row>
    <row r="4799" spans="1:42" x14ac:dyDescent="0.25">
      <c r="A4799">
        <v>201911</v>
      </c>
      <c r="B4799" t="str">
        <f t="shared" si="1036"/>
        <v>2019-II</v>
      </c>
      <c r="C4799" t="s">
        <v>4870</v>
      </c>
      <c r="D4799" t="s">
        <v>4870</v>
      </c>
      <c r="E4799">
        <v>30935175</v>
      </c>
      <c r="F4799" t="s">
        <v>29</v>
      </c>
      <c r="G4799">
        <v>0</v>
      </c>
      <c r="H4799">
        <v>0</v>
      </c>
      <c r="I4799">
        <v>0</v>
      </c>
      <c r="J4799">
        <f t="shared" si="1037"/>
        <v>0</v>
      </c>
      <c r="K4799" t="str">
        <f t="shared" si="1038"/>
        <v>Modelamiento</v>
      </c>
      <c r="L4799">
        <f t="shared" si="1039"/>
        <v>1</v>
      </c>
      <c r="M4799">
        <v>45</v>
      </c>
      <c r="N4799" t="str">
        <f t="shared" si="1040"/>
        <v>&lt;=45</v>
      </c>
      <c r="O4799" t="s">
        <v>56</v>
      </c>
      <c r="P4799" t="s">
        <v>39</v>
      </c>
      <c r="Q4799">
        <v>35818</v>
      </c>
      <c r="R4799">
        <v>1000</v>
      </c>
      <c r="S4799" t="str">
        <f t="shared" si="1041"/>
        <v>&lt;=1000</v>
      </c>
      <c r="T4799">
        <v>1252</v>
      </c>
      <c r="U4799" t="str">
        <f t="shared" si="1042"/>
        <v>&lt;=1300</v>
      </c>
      <c r="V4799" t="s">
        <v>597</v>
      </c>
      <c r="W4799">
        <v>33748</v>
      </c>
      <c r="X4799" s="12">
        <f t="shared" si="1043"/>
        <v>2.9631385563588953E-2</v>
      </c>
      <c r="Y4799" t="str">
        <f t="shared" si="1044"/>
        <v>&lt;=0.03</v>
      </c>
      <c r="Z4799" t="s">
        <v>32</v>
      </c>
      <c r="AA4799">
        <v>4</v>
      </c>
      <c r="AB4799">
        <v>2070.35</v>
      </c>
      <c r="AC4799" t="str">
        <f t="shared" si="1045"/>
        <v>&lt;=3000</v>
      </c>
      <c r="AD4799">
        <v>2429</v>
      </c>
      <c r="AE4799" t="str">
        <f t="shared" si="1046"/>
        <v>&gt;120</v>
      </c>
      <c r="AF4799">
        <v>2070.35</v>
      </c>
      <c r="AG4799" t="str">
        <f t="shared" si="1047"/>
        <v>&lt;=3000</v>
      </c>
      <c r="AH4799" t="s">
        <v>32</v>
      </c>
      <c r="AI4799" t="str">
        <f t="shared" si="1048"/>
        <v/>
      </c>
      <c r="AJ4799" t="s">
        <v>32</v>
      </c>
      <c r="AK4799" t="str">
        <f t="shared" si="1049"/>
        <v/>
      </c>
      <c r="AL4799">
        <v>12</v>
      </c>
      <c r="AM4799">
        <v>0</v>
      </c>
      <c r="AN4799">
        <v>12</v>
      </c>
      <c r="AO4799" t="s">
        <v>32</v>
      </c>
      <c r="AP4799">
        <v>1</v>
      </c>
    </row>
    <row r="4800" spans="1:42" x14ac:dyDescent="0.25">
      <c r="A4800">
        <v>201911</v>
      </c>
      <c r="B4800" t="str">
        <f t="shared" si="1036"/>
        <v>2019-II</v>
      </c>
      <c r="C4800" t="s">
        <v>4871</v>
      </c>
      <c r="D4800" t="s">
        <v>4871</v>
      </c>
      <c r="E4800">
        <v>30937251</v>
      </c>
      <c r="F4800" t="s">
        <v>29</v>
      </c>
      <c r="G4800">
        <v>0</v>
      </c>
      <c r="H4800">
        <v>0</v>
      </c>
      <c r="I4800">
        <v>0</v>
      </c>
      <c r="J4800">
        <f t="shared" si="1037"/>
        <v>0</v>
      </c>
      <c r="K4800" t="str">
        <f t="shared" si="1038"/>
        <v>Modelamiento</v>
      </c>
      <c r="L4800">
        <f t="shared" si="1039"/>
        <v>1</v>
      </c>
      <c r="M4800">
        <v>61</v>
      </c>
      <c r="N4800" t="str">
        <f t="shared" si="1040"/>
        <v>&gt;60</v>
      </c>
      <c r="O4800" t="s">
        <v>56</v>
      </c>
      <c r="P4800" t="s">
        <v>35</v>
      </c>
      <c r="Q4800">
        <v>45105</v>
      </c>
      <c r="R4800">
        <v>2473</v>
      </c>
      <c r="S4800" t="str">
        <f t="shared" si="1041"/>
        <v>&lt;=2500</v>
      </c>
      <c r="T4800">
        <v>1392</v>
      </c>
      <c r="U4800" t="str">
        <f t="shared" si="1042"/>
        <v>&lt;=1400</v>
      </c>
      <c r="V4800" t="s">
        <v>1407</v>
      </c>
      <c r="W4800">
        <v>43758</v>
      </c>
      <c r="X4800" s="12">
        <f t="shared" si="1043"/>
        <v>5.6515380044791806E-2</v>
      </c>
      <c r="Y4800" t="str">
        <f t="shared" si="1044"/>
        <v>&lt;=0.06</v>
      </c>
      <c r="Z4800" t="s">
        <v>32</v>
      </c>
      <c r="AA4800">
        <v>4</v>
      </c>
      <c r="AB4800">
        <v>1860.29</v>
      </c>
      <c r="AC4800" t="str">
        <f t="shared" si="1045"/>
        <v>&lt;=2000</v>
      </c>
      <c r="AD4800">
        <v>2034</v>
      </c>
      <c r="AE4800" t="str">
        <f t="shared" si="1046"/>
        <v>&gt;120</v>
      </c>
      <c r="AF4800">
        <v>1860.29</v>
      </c>
      <c r="AG4800" t="str">
        <f t="shared" si="1047"/>
        <v>&lt;=2000</v>
      </c>
      <c r="AH4800" t="s">
        <v>32</v>
      </c>
      <c r="AI4800" t="str">
        <f t="shared" si="1048"/>
        <v/>
      </c>
      <c r="AJ4800" t="s">
        <v>32</v>
      </c>
      <c r="AK4800" t="str">
        <f t="shared" si="1049"/>
        <v/>
      </c>
      <c r="AL4800">
        <v>12</v>
      </c>
      <c r="AM4800">
        <v>0</v>
      </c>
      <c r="AN4800">
        <v>12</v>
      </c>
      <c r="AO4800" t="s">
        <v>32</v>
      </c>
      <c r="AP4800">
        <v>1</v>
      </c>
    </row>
    <row r="4801" spans="1:42" x14ac:dyDescent="0.25">
      <c r="A4801">
        <v>201911</v>
      </c>
      <c r="B4801" t="str">
        <f t="shared" si="1036"/>
        <v>2019-II</v>
      </c>
      <c r="C4801" t="s">
        <v>4872</v>
      </c>
      <c r="D4801" t="s">
        <v>4872</v>
      </c>
      <c r="E4801">
        <v>30932746</v>
      </c>
      <c r="F4801" t="s">
        <v>29</v>
      </c>
      <c r="G4801">
        <v>0</v>
      </c>
      <c r="H4801">
        <v>0</v>
      </c>
      <c r="I4801">
        <v>0</v>
      </c>
      <c r="J4801">
        <f t="shared" si="1037"/>
        <v>0</v>
      </c>
      <c r="K4801" t="str">
        <f t="shared" si="1038"/>
        <v>Modelamiento</v>
      </c>
      <c r="L4801">
        <f t="shared" si="1039"/>
        <v>1</v>
      </c>
      <c r="M4801">
        <v>61</v>
      </c>
      <c r="N4801" t="str">
        <f t="shared" si="1040"/>
        <v>&gt;60</v>
      </c>
      <c r="O4801" t="s">
        <v>56</v>
      </c>
      <c r="P4801" t="s">
        <v>31</v>
      </c>
      <c r="Q4801">
        <v>35484</v>
      </c>
      <c r="R4801">
        <v>1300</v>
      </c>
      <c r="S4801" t="str">
        <f t="shared" si="1041"/>
        <v>&lt;=1500</v>
      </c>
      <c r="T4801">
        <v>1087</v>
      </c>
      <c r="U4801" t="str">
        <f t="shared" si="1042"/>
        <v>&lt;=1100</v>
      </c>
      <c r="V4801" t="s">
        <v>589</v>
      </c>
      <c r="W4801">
        <v>33714</v>
      </c>
      <c r="X4801" s="12">
        <f t="shared" si="1043"/>
        <v>3.8559648810583137E-2</v>
      </c>
      <c r="Y4801" t="str">
        <f t="shared" si="1044"/>
        <v>&lt;=0.04</v>
      </c>
      <c r="Z4801" t="s">
        <v>32</v>
      </c>
      <c r="AA4801">
        <v>9</v>
      </c>
      <c r="AB4801" t="s">
        <v>32</v>
      </c>
      <c r="AC4801" t="str">
        <f t="shared" si="1045"/>
        <v/>
      </c>
      <c r="AD4801" t="s">
        <v>32</v>
      </c>
      <c r="AE4801" t="str">
        <f t="shared" si="1046"/>
        <v/>
      </c>
      <c r="AF4801" t="s">
        <v>32</v>
      </c>
      <c r="AG4801" t="str">
        <f t="shared" si="1047"/>
        <v/>
      </c>
      <c r="AH4801" t="s">
        <v>32</v>
      </c>
      <c r="AI4801" t="str">
        <f t="shared" si="1048"/>
        <v/>
      </c>
      <c r="AJ4801" t="s">
        <v>32</v>
      </c>
      <c r="AK4801" t="str">
        <f t="shared" si="1049"/>
        <v/>
      </c>
      <c r="AL4801">
        <v>0</v>
      </c>
      <c r="AM4801">
        <v>0</v>
      </c>
      <c r="AN4801">
        <v>0</v>
      </c>
      <c r="AO4801" t="s">
        <v>32</v>
      </c>
      <c r="AP4801" t="s">
        <v>32</v>
      </c>
    </row>
    <row r="4802" spans="1:42" x14ac:dyDescent="0.25">
      <c r="A4802">
        <v>201911</v>
      </c>
      <c r="B4802" t="str">
        <f t="shared" si="1036"/>
        <v>2019-II</v>
      </c>
      <c r="C4802" t="s">
        <v>4873</v>
      </c>
      <c r="D4802" t="s">
        <v>4873</v>
      </c>
      <c r="E4802">
        <v>30933882</v>
      </c>
      <c r="F4802" t="s">
        <v>29</v>
      </c>
      <c r="G4802">
        <v>0</v>
      </c>
      <c r="H4802">
        <v>0</v>
      </c>
      <c r="I4802">
        <v>0</v>
      </c>
      <c r="J4802">
        <f t="shared" si="1037"/>
        <v>0</v>
      </c>
      <c r="K4802" t="str">
        <f t="shared" si="1038"/>
        <v>Modelamiento</v>
      </c>
      <c r="L4802">
        <f t="shared" si="1039"/>
        <v>1</v>
      </c>
      <c r="M4802">
        <v>39</v>
      </c>
      <c r="N4802" t="str">
        <f t="shared" si="1040"/>
        <v>&lt;=40</v>
      </c>
      <c r="O4802" t="s">
        <v>56</v>
      </c>
      <c r="P4802" t="s">
        <v>39</v>
      </c>
      <c r="Q4802">
        <v>40025</v>
      </c>
      <c r="R4802">
        <v>1649</v>
      </c>
      <c r="S4802" t="str">
        <f t="shared" si="1041"/>
        <v>&lt;=2000</v>
      </c>
      <c r="T4802">
        <v>1238</v>
      </c>
      <c r="U4802" t="str">
        <f t="shared" si="1042"/>
        <v>&lt;=1300</v>
      </c>
      <c r="V4802" t="s">
        <v>1407</v>
      </c>
      <c r="W4802">
        <v>38574</v>
      </c>
      <c r="X4802" s="12">
        <f t="shared" si="1043"/>
        <v>4.2749001918390629E-2</v>
      </c>
      <c r="Y4802" t="str">
        <f t="shared" si="1044"/>
        <v>&lt;=0.05</v>
      </c>
      <c r="Z4802" t="s">
        <v>32</v>
      </c>
      <c r="AA4802">
        <v>4</v>
      </c>
      <c r="AB4802">
        <v>825.83</v>
      </c>
      <c r="AC4802" t="str">
        <f t="shared" si="1045"/>
        <v>&lt;=1000</v>
      </c>
      <c r="AD4802">
        <v>3455</v>
      </c>
      <c r="AE4802" t="str">
        <f t="shared" si="1046"/>
        <v>&gt;120</v>
      </c>
      <c r="AF4802">
        <v>825.83</v>
      </c>
      <c r="AG4802" t="str">
        <f t="shared" si="1047"/>
        <v>&lt;=1000</v>
      </c>
      <c r="AH4802" t="s">
        <v>32</v>
      </c>
      <c r="AI4802" t="str">
        <f t="shared" si="1048"/>
        <v/>
      </c>
      <c r="AJ4802" t="s">
        <v>32</v>
      </c>
      <c r="AK4802" t="str">
        <f t="shared" si="1049"/>
        <v/>
      </c>
      <c r="AL4802">
        <v>12</v>
      </c>
      <c r="AM4802">
        <v>0</v>
      </c>
      <c r="AN4802">
        <v>12</v>
      </c>
      <c r="AO4802" t="s">
        <v>32</v>
      </c>
      <c r="AP4802">
        <v>1</v>
      </c>
    </row>
    <row r="4803" spans="1:42" x14ac:dyDescent="0.25">
      <c r="A4803">
        <v>201911</v>
      </c>
      <c r="B4803" t="str">
        <f t="shared" ref="B4803:B4866" si="1050">+CONCATENATE(MID(A4803,1,4),IF(MID(A4803,5,2)*1&lt;=6,"-I","-II"))</f>
        <v>2019-II</v>
      </c>
      <c r="C4803" t="s">
        <v>4874</v>
      </c>
      <c r="D4803" t="s">
        <v>4874</v>
      </c>
      <c r="E4803">
        <v>30939603</v>
      </c>
      <c r="F4803" t="s">
        <v>29</v>
      </c>
      <c r="G4803">
        <v>0</v>
      </c>
      <c r="H4803">
        <v>0</v>
      </c>
      <c r="I4803">
        <v>0</v>
      </c>
      <c r="J4803">
        <f t="shared" ref="J4803:J4866" si="1051">+IF(OR(O4803="Taxista propietario",O4803="Taxista palanca"),0,1)</f>
        <v>0</v>
      </c>
      <c r="K4803" t="str">
        <f t="shared" ref="K4803:K4866" si="1052">+IF(I4803&gt;0,"Insuficiente",IF(H4803&gt;0,"Indeterminado",IF(J4803&gt;0,"Perfil","Modelamiento")))</f>
        <v>Modelamiento</v>
      </c>
      <c r="L4803">
        <f t="shared" ref="L4803:L4866" si="1053">+IF(AND(A4803&gt;=201410,A4803&lt;=201908),0,1)</f>
        <v>1</v>
      </c>
      <c r="M4803">
        <v>21</v>
      </c>
      <c r="N4803" t="str">
        <f t="shared" ref="N4803:N4866" si="1054">+IF(M4803&lt;=25,"&lt;=25",IF(M4803&lt;=30,"&lt;=30",IF(M4803&lt;=35,"&lt;=35",IF(M4803&lt;=40,"&lt;=40",IF(M4803&lt;=45,"&lt;=45",IF(M4803&lt;=50,"&lt;=50",IF(M4803&lt;=55,"&lt;=55",IF(M4803&lt;=60,"&lt;=60","&gt;60"))))))))</f>
        <v>&lt;=25</v>
      </c>
      <c r="O4803" t="s">
        <v>56</v>
      </c>
      <c r="P4803" t="s">
        <v>39</v>
      </c>
      <c r="Q4803">
        <v>37005</v>
      </c>
      <c r="R4803">
        <v>2473</v>
      </c>
      <c r="S4803" t="str">
        <f t="shared" ref="S4803:S4866" si="1055">+IF(R4803="NULL","",IF(R4803=0,"=0",IF(R4803&lt;=500,"&lt;=500",IF(R4803&lt;=1000,"&lt;=1000",IF(R4803&lt;=1500,"&lt;=1500",IF(R4803&lt;=2000,"&lt;=2000",IF(R4803&lt;=2500,"&lt;=2500","&gt;2500")))))))</f>
        <v>&lt;=2500</v>
      </c>
      <c r="T4803">
        <v>1145</v>
      </c>
      <c r="U4803" t="str">
        <f t="shared" ref="U4803:U4866" si="1056">+IF(T4803="NULL","",IF(T4803&lt;=1000,"&lt;=1000",IF(T4803&lt;=1100,"&lt;=1100",IF(T4803&lt;=1200,"&lt;=1200",IF(T4803&lt;=1300,"&lt;=1300",IF(T4803&lt;=1400,"&lt;=1400",IF(T4803&lt;=1500,"&lt;=1500","&gt;1500")))))))</f>
        <v>&lt;=1200</v>
      </c>
      <c r="V4803" t="s">
        <v>597</v>
      </c>
      <c r="W4803">
        <v>35658</v>
      </c>
      <c r="X4803" s="12">
        <f t="shared" ref="X4803:X4866" si="1057">+IFERROR(R4803/W4803,"NULL")</f>
        <v>6.9353300802064047E-2</v>
      </c>
      <c r="Y4803" t="str">
        <f t="shared" ref="Y4803:Y4866" si="1058">+IF(X4803="NULL","",IF(X4803=0,"=0",IF(X4803&lt;=0.01,"&lt;=0.01",IF(X4803&lt;=0.02,"&lt;=0.02",IF(X4803&lt;=0.03,"&lt;=0.03",IF(X4803&lt;=0.04,"&lt;=0.04",IF(X4803&lt;=0.05,"&lt;=0.05",IF(X4803&lt;=0.06,"&lt;=0.06","&gt;0.06"))))))))</f>
        <v>&gt;0.06</v>
      </c>
      <c r="Z4803" t="s">
        <v>32</v>
      </c>
      <c r="AA4803">
        <v>9</v>
      </c>
      <c r="AB4803" t="s">
        <v>32</v>
      </c>
      <c r="AC4803" t="str">
        <f t="shared" ref="AC4803:AC4866" si="1059">+IF(AB4803="NULL","",IF(AB4803&lt;=500,"&lt;=500",IF(AB4803&lt;=1000,"&lt;=1000",IF(AB4803&lt;=2000,"&lt;=2000",IF(AB4803&lt;=3000,"&lt;=3000",IF(AB4803&lt;=4000,"&lt;=4000",IF(AB4803&lt;=5000,"&lt;=5000","&gt;5000")))))))</f>
        <v/>
      </c>
      <c r="AD4803" t="s">
        <v>32</v>
      </c>
      <c r="AE4803" t="str">
        <f t="shared" ref="AE4803:AE4866" si="1060">+IF(AD4803="NULL","",IF(AD4803=0,"=0",IF(AD4803&lt;=8,"&lt;=8",IF(AD4803&lt;=30,"&lt;=30",IF(AD4803&lt;=60,"&lt;=60",IF(AD4803&lt;=90,"&lt;=90",IF(AD4803&lt;=120,"&lt;=120","&gt;120")))))))</f>
        <v/>
      </c>
      <c r="AF4803" t="s">
        <v>32</v>
      </c>
      <c r="AG4803" t="str">
        <f t="shared" ref="AG4803:AG4866" si="1061">+IF(AF4803="NULL","",IF(AF4803&lt;=500,"&lt;=500",IF(AF4803&lt;=1000,"&lt;=1000",IF(AF4803&lt;=2000,"&lt;=2000",IF(AF4803&lt;=3000,"&lt;=3000",IF(AF4803&lt;=4000,"&lt;=4000",IF(AF4803&lt;=5000,"&lt;=5000","&gt;5000")))))))</f>
        <v/>
      </c>
      <c r="AH4803" t="s">
        <v>32</v>
      </c>
      <c r="AI4803" t="str">
        <f t="shared" ref="AI4803:AI4866" si="1062">+IF(AH4803="NULL","",IF(AH4803&lt;=500,"&lt;=500",IF(AH4803&lt;=1000,"&lt;=1000",IF(AH4803&lt;=2000,"&lt;=2000",IF(AH4803&lt;=3000,"&lt;=3000",IF(AH4803&lt;=4000,"&lt;=4000",IF(AH4803&lt;=5000,"&lt;=5000","&gt;5000")))))))</f>
        <v/>
      </c>
      <c r="AJ4803" t="s">
        <v>32</v>
      </c>
      <c r="AK4803" t="str">
        <f t="shared" ref="AK4803:AK4866" si="1063">+IF(AJ4803="NULL","",IF(AJ4803=0,"=0",IF(AJ4803&lt;=0.1,"&lt;=0.1",IF(AJ4803&lt;=0.2,"&lt;=0.2",IF(AJ4803&lt;=0.3,"&lt;=0.3",IF(AJ4803&lt;=0.4,"&lt;=0.4",IF(AJ4803&lt;=0.5,"&lt;=0.5",IF(AJ4803&lt;=0.6,"&lt;=0.6",IF(AJ4803&lt;=0.7,"&lt;=0.7",IF(AJ4803&lt;=0.8,"&lt;=0.8",IF(AJ4803&lt;=0.9,"&lt;=0.9","&gt;0.9")))))))))))</f>
        <v/>
      </c>
      <c r="AL4803">
        <v>0</v>
      </c>
      <c r="AM4803">
        <v>0</v>
      </c>
      <c r="AN4803">
        <v>0</v>
      </c>
      <c r="AO4803" t="s">
        <v>32</v>
      </c>
      <c r="AP4803" t="s">
        <v>32</v>
      </c>
    </row>
    <row r="4804" spans="1:42" x14ac:dyDescent="0.25">
      <c r="A4804">
        <v>201912</v>
      </c>
      <c r="B4804" t="str">
        <f t="shared" si="1050"/>
        <v>2019-II</v>
      </c>
      <c r="C4804" t="s">
        <v>4875</v>
      </c>
      <c r="D4804" t="s">
        <v>4875</v>
      </c>
      <c r="E4804">
        <v>30928822</v>
      </c>
      <c r="F4804" t="s">
        <v>29</v>
      </c>
      <c r="G4804">
        <v>0</v>
      </c>
      <c r="H4804">
        <v>0</v>
      </c>
      <c r="I4804">
        <v>0</v>
      </c>
      <c r="J4804">
        <f t="shared" si="1051"/>
        <v>0</v>
      </c>
      <c r="K4804" t="str">
        <f t="shared" si="1052"/>
        <v>Modelamiento</v>
      </c>
      <c r="L4804">
        <f t="shared" si="1053"/>
        <v>1</v>
      </c>
      <c r="M4804">
        <v>24</v>
      </c>
      <c r="N4804" t="str">
        <f t="shared" si="1054"/>
        <v>&lt;=25</v>
      </c>
      <c r="O4804" t="s">
        <v>56</v>
      </c>
      <c r="P4804" t="s">
        <v>31</v>
      </c>
      <c r="Q4804">
        <v>42788</v>
      </c>
      <c r="R4804">
        <v>1550</v>
      </c>
      <c r="S4804" t="str">
        <f t="shared" si="1055"/>
        <v>&lt;=2000</v>
      </c>
      <c r="T4804">
        <v>1316</v>
      </c>
      <c r="U4804" t="str">
        <f t="shared" si="1056"/>
        <v>&lt;=1400</v>
      </c>
      <c r="V4804" t="s">
        <v>589</v>
      </c>
      <c r="W4804">
        <v>40518</v>
      </c>
      <c r="X4804" s="12">
        <f t="shared" si="1057"/>
        <v>3.8254602892541588E-2</v>
      </c>
      <c r="Y4804" t="str">
        <f t="shared" si="1058"/>
        <v>&lt;=0.04</v>
      </c>
      <c r="Z4804" t="s">
        <v>32</v>
      </c>
      <c r="AA4804">
        <v>0</v>
      </c>
      <c r="AB4804">
        <v>2028.86</v>
      </c>
      <c r="AC4804" t="str">
        <f t="shared" si="1059"/>
        <v>&lt;=3000</v>
      </c>
      <c r="AD4804">
        <v>0</v>
      </c>
      <c r="AE4804" t="str">
        <f t="shared" si="1060"/>
        <v>=0</v>
      </c>
      <c r="AF4804">
        <v>0</v>
      </c>
      <c r="AG4804" t="str">
        <f t="shared" si="1061"/>
        <v>&lt;=500</v>
      </c>
      <c r="AH4804" t="s">
        <v>32</v>
      </c>
      <c r="AI4804" t="str">
        <f t="shared" si="1062"/>
        <v/>
      </c>
      <c r="AJ4804" t="s">
        <v>32</v>
      </c>
      <c r="AK4804" t="str">
        <f t="shared" si="1063"/>
        <v/>
      </c>
      <c r="AL4804">
        <v>12</v>
      </c>
      <c r="AM4804">
        <v>12</v>
      </c>
      <c r="AN4804">
        <v>0</v>
      </c>
      <c r="AO4804">
        <v>1</v>
      </c>
      <c r="AP4804" t="s">
        <v>32</v>
      </c>
    </row>
    <row r="4805" spans="1:42" x14ac:dyDescent="0.25">
      <c r="A4805">
        <v>201912</v>
      </c>
      <c r="B4805" t="str">
        <f t="shared" si="1050"/>
        <v>2019-II</v>
      </c>
      <c r="C4805" t="s">
        <v>4876</v>
      </c>
      <c r="D4805" t="s">
        <v>4876</v>
      </c>
      <c r="E4805">
        <v>30932343</v>
      </c>
      <c r="F4805" t="s">
        <v>29</v>
      </c>
      <c r="G4805">
        <v>0</v>
      </c>
      <c r="H4805">
        <v>0</v>
      </c>
      <c r="I4805">
        <v>0</v>
      </c>
      <c r="J4805">
        <f t="shared" si="1051"/>
        <v>0</v>
      </c>
      <c r="K4805" t="str">
        <f t="shared" si="1052"/>
        <v>Modelamiento</v>
      </c>
      <c r="L4805">
        <f t="shared" si="1053"/>
        <v>1</v>
      </c>
      <c r="M4805">
        <v>40</v>
      </c>
      <c r="N4805" t="str">
        <f t="shared" si="1054"/>
        <v>&lt;=40</v>
      </c>
      <c r="O4805" t="s">
        <v>56</v>
      </c>
      <c r="P4805" t="s">
        <v>39</v>
      </c>
      <c r="Q4805">
        <v>28509</v>
      </c>
      <c r="R4805">
        <v>500</v>
      </c>
      <c r="S4805" t="str">
        <f t="shared" si="1055"/>
        <v>&lt;=500</v>
      </c>
      <c r="T4805">
        <v>881</v>
      </c>
      <c r="U4805" t="str">
        <f t="shared" si="1056"/>
        <v>&lt;=1000</v>
      </c>
      <c r="V4805" t="s">
        <v>597</v>
      </c>
      <c r="W4805">
        <v>25939</v>
      </c>
      <c r="X4805" s="12">
        <f t="shared" si="1057"/>
        <v>1.9275993677474075E-2</v>
      </c>
      <c r="Y4805" t="str">
        <f t="shared" si="1058"/>
        <v>&lt;=0.02</v>
      </c>
      <c r="Z4805" t="s">
        <v>32</v>
      </c>
      <c r="AA4805">
        <v>4</v>
      </c>
      <c r="AB4805">
        <v>923.15</v>
      </c>
      <c r="AC4805" t="str">
        <f t="shared" si="1059"/>
        <v>&lt;=1000</v>
      </c>
      <c r="AD4805">
        <v>3875</v>
      </c>
      <c r="AE4805" t="str">
        <f t="shared" si="1060"/>
        <v>&gt;120</v>
      </c>
      <c r="AF4805">
        <v>623.15</v>
      </c>
      <c r="AG4805" t="str">
        <f t="shared" si="1061"/>
        <v>&lt;=1000</v>
      </c>
      <c r="AH4805" t="s">
        <v>32</v>
      </c>
      <c r="AI4805" t="str">
        <f t="shared" si="1062"/>
        <v/>
      </c>
      <c r="AJ4805" t="s">
        <v>32</v>
      </c>
      <c r="AK4805" t="str">
        <f t="shared" si="1063"/>
        <v/>
      </c>
      <c r="AL4805">
        <v>12</v>
      </c>
      <c r="AM4805">
        <v>0</v>
      </c>
      <c r="AN4805">
        <v>8</v>
      </c>
      <c r="AO4805" t="s">
        <v>32</v>
      </c>
      <c r="AP4805">
        <v>1</v>
      </c>
    </row>
    <row r="4806" spans="1:42" x14ac:dyDescent="0.25">
      <c r="A4806">
        <v>201912</v>
      </c>
      <c r="B4806" t="str">
        <f t="shared" si="1050"/>
        <v>2019-II</v>
      </c>
      <c r="C4806" t="s">
        <v>4877</v>
      </c>
      <c r="D4806" t="s">
        <v>4877</v>
      </c>
      <c r="E4806">
        <v>30919419</v>
      </c>
      <c r="F4806" t="s">
        <v>29</v>
      </c>
      <c r="G4806">
        <v>0</v>
      </c>
      <c r="H4806">
        <v>0</v>
      </c>
      <c r="I4806">
        <v>0</v>
      </c>
      <c r="J4806">
        <f t="shared" si="1051"/>
        <v>0</v>
      </c>
      <c r="K4806" t="str">
        <f t="shared" si="1052"/>
        <v>Modelamiento</v>
      </c>
      <c r="L4806">
        <f t="shared" si="1053"/>
        <v>1</v>
      </c>
      <c r="M4806">
        <v>28</v>
      </c>
      <c r="N4806" t="str">
        <f t="shared" si="1054"/>
        <v>&lt;=30</v>
      </c>
      <c r="O4806" t="s">
        <v>56</v>
      </c>
      <c r="P4806" t="s">
        <v>39</v>
      </c>
      <c r="Q4806">
        <v>30275</v>
      </c>
      <c r="R4806">
        <v>1650</v>
      </c>
      <c r="S4806" t="str">
        <f t="shared" si="1055"/>
        <v>&lt;=2000</v>
      </c>
      <c r="T4806">
        <v>936</v>
      </c>
      <c r="U4806" t="str">
        <f t="shared" si="1056"/>
        <v>&lt;=1000</v>
      </c>
      <c r="V4806" t="s">
        <v>612</v>
      </c>
      <c r="W4806">
        <v>28855</v>
      </c>
      <c r="X4806" s="12">
        <f t="shared" si="1057"/>
        <v>5.7182464044359727E-2</v>
      </c>
      <c r="Y4806" t="str">
        <f t="shared" si="1058"/>
        <v>&lt;=0.06</v>
      </c>
      <c r="Z4806" t="s">
        <v>32</v>
      </c>
      <c r="AA4806">
        <v>2</v>
      </c>
      <c r="AB4806">
        <v>1592.25</v>
      </c>
      <c r="AC4806" t="str">
        <f t="shared" si="1059"/>
        <v>&lt;=2000</v>
      </c>
      <c r="AD4806">
        <v>35</v>
      </c>
      <c r="AE4806" t="str">
        <f t="shared" si="1060"/>
        <v>&lt;=60</v>
      </c>
      <c r="AF4806">
        <v>0</v>
      </c>
      <c r="AG4806" t="str">
        <f t="shared" si="1061"/>
        <v>&lt;=500</v>
      </c>
      <c r="AH4806" t="s">
        <v>32</v>
      </c>
      <c r="AI4806" t="str">
        <f t="shared" si="1062"/>
        <v/>
      </c>
      <c r="AJ4806" t="s">
        <v>32</v>
      </c>
      <c r="AK4806" t="str">
        <f t="shared" si="1063"/>
        <v/>
      </c>
      <c r="AL4806">
        <v>12</v>
      </c>
      <c r="AM4806">
        <v>10</v>
      </c>
      <c r="AN4806">
        <v>0</v>
      </c>
      <c r="AO4806">
        <v>1</v>
      </c>
      <c r="AP4806" t="s">
        <v>32</v>
      </c>
    </row>
    <row r="4807" spans="1:42" x14ac:dyDescent="0.25">
      <c r="A4807">
        <v>201912</v>
      </c>
      <c r="B4807" t="str">
        <f t="shared" si="1050"/>
        <v>2019-II</v>
      </c>
      <c r="C4807" t="s">
        <v>4878</v>
      </c>
      <c r="D4807" t="s">
        <v>4878</v>
      </c>
      <c r="E4807">
        <v>30932256</v>
      </c>
      <c r="F4807" t="s">
        <v>29</v>
      </c>
      <c r="G4807">
        <v>0</v>
      </c>
      <c r="H4807">
        <v>0</v>
      </c>
      <c r="I4807">
        <v>0</v>
      </c>
      <c r="J4807">
        <f t="shared" si="1051"/>
        <v>0</v>
      </c>
      <c r="K4807" t="str">
        <f t="shared" si="1052"/>
        <v>Modelamiento</v>
      </c>
      <c r="L4807">
        <f t="shared" si="1053"/>
        <v>1</v>
      </c>
      <c r="M4807">
        <v>58</v>
      </c>
      <c r="N4807" t="str">
        <f t="shared" si="1054"/>
        <v>&lt;=60</v>
      </c>
      <c r="O4807" t="s">
        <v>72</v>
      </c>
      <c r="P4807" t="s">
        <v>35</v>
      </c>
      <c r="Q4807">
        <v>27783</v>
      </c>
      <c r="R4807">
        <v>500</v>
      </c>
      <c r="S4807" t="str">
        <f t="shared" si="1055"/>
        <v>&lt;=500</v>
      </c>
      <c r="T4807">
        <v>971</v>
      </c>
      <c r="U4807" t="str">
        <f t="shared" si="1056"/>
        <v>&lt;=1000</v>
      </c>
      <c r="V4807" t="s">
        <v>585</v>
      </c>
      <c r="W4807">
        <v>25213</v>
      </c>
      <c r="X4807" s="12">
        <f t="shared" si="1057"/>
        <v>1.983103954309285E-2</v>
      </c>
      <c r="Y4807" t="str">
        <f t="shared" si="1058"/>
        <v>&lt;=0.02</v>
      </c>
      <c r="Z4807" t="s">
        <v>32</v>
      </c>
      <c r="AA4807">
        <v>0</v>
      </c>
      <c r="AB4807">
        <v>52127.3</v>
      </c>
      <c r="AC4807" t="str">
        <f t="shared" si="1059"/>
        <v>&gt;5000</v>
      </c>
      <c r="AD4807">
        <v>0</v>
      </c>
      <c r="AE4807" t="str">
        <f t="shared" si="1060"/>
        <v>=0</v>
      </c>
      <c r="AF4807">
        <v>0</v>
      </c>
      <c r="AG4807" t="str">
        <f t="shared" si="1061"/>
        <v>&lt;=500</v>
      </c>
      <c r="AH4807">
        <v>164164.16</v>
      </c>
      <c r="AI4807" t="str">
        <f t="shared" si="1062"/>
        <v>&gt;5000</v>
      </c>
      <c r="AJ4807">
        <v>0.35039999999999999</v>
      </c>
      <c r="AK4807" t="str">
        <f t="shared" si="1063"/>
        <v>&lt;=0.4</v>
      </c>
      <c r="AL4807">
        <v>12</v>
      </c>
      <c r="AM4807">
        <v>12</v>
      </c>
      <c r="AN4807">
        <v>0</v>
      </c>
      <c r="AO4807">
        <v>1</v>
      </c>
      <c r="AP4807" t="s">
        <v>32</v>
      </c>
    </row>
    <row r="4808" spans="1:42" x14ac:dyDescent="0.25">
      <c r="A4808">
        <v>201912</v>
      </c>
      <c r="B4808" t="str">
        <f t="shared" si="1050"/>
        <v>2019-II</v>
      </c>
      <c r="C4808" t="s">
        <v>4879</v>
      </c>
      <c r="D4808" t="s">
        <v>4879</v>
      </c>
      <c r="E4808">
        <v>30940373</v>
      </c>
      <c r="F4808" t="s">
        <v>29</v>
      </c>
      <c r="G4808">
        <v>0</v>
      </c>
      <c r="H4808">
        <v>0</v>
      </c>
      <c r="I4808">
        <v>0</v>
      </c>
      <c r="J4808">
        <f t="shared" si="1051"/>
        <v>0</v>
      </c>
      <c r="K4808" t="str">
        <f t="shared" si="1052"/>
        <v>Modelamiento</v>
      </c>
      <c r="L4808">
        <f t="shared" si="1053"/>
        <v>1</v>
      </c>
      <c r="M4808">
        <v>36</v>
      </c>
      <c r="N4808" t="str">
        <f t="shared" si="1054"/>
        <v>&lt;=40</v>
      </c>
      <c r="O4808" t="s">
        <v>56</v>
      </c>
      <c r="P4808" t="s">
        <v>31</v>
      </c>
      <c r="Q4808">
        <v>33370</v>
      </c>
      <c r="R4808">
        <v>499</v>
      </c>
      <c r="S4808" t="str">
        <f t="shared" si="1055"/>
        <v>&lt;=500</v>
      </c>
      <c r="T4808">
        <v>1029</v>
      </c>
      <c r="U4808" t="str">
        <f t="shared" si="1056"/>
        <v>&lt;=1100</v>
      </c>
      <c r="V4808" t="s">
        <v>589</v>
      </c>
      <c r="W4808">
        <v>30799</v>
      </c>
      <c r="X4808" s="12">
        <f t="shared" si="1057"/>
        <v>1.6201824734569305E-2</v>
      </c>
      <c r="Y4808" t="str">
        <f t="shared" si="1058"/>
        <v>&lt;=0.02</v>
      </c>
      <c r="Z4808" t="s">
        <v>32</v>
      </c>
      <c r="AA4808">
        <v>4</v>
      </c>
      <c r="AB4808">
        <v>894.44</v>
      </c>
      <c r="AC4808" t="str">
        <f t="shared" si="1059"/>
        <v>&lt;=1000</v>
      </c>
      <c r="AD4808">
        <v>2066</v>
      </c>
      <c r="AE4808" t="str">
        <f t="shared" si="1060"/>
        <v>&gt;120</v>
      </c>
      <c r="AF4808">
        <v>894.44</v>
      </c>
      <c r="AG4808" t="str">
        <f t="shared" si="1061"/>
        <v>&lt;=1000</v>
      </c>
      <c r="AH4808" t="s">
        <v>32</v>
      </c>
      <c r="AI4808" t="str">
        <f t="shared" si="1062"/>
        <v/>
      </c>
      <c r="AJ4808" t="s">
        <v>32</v>
      </c>
      <c r="AK4808" t="str">
        <f t="shared" si="1063"/>
        <v/>
      </c>
      <c r="AL4808">
        <v>12</v>
      </c>
      <c r="AM4808">
        <v>0</v>
      </c>
      <c r="AN4808">
        <v>12</v>
      </c>
      <c r="AO4808" t="s">
        <v>32</v>
      </c>
      <c r="AP4808">
        <v>1</v>
      </c>
    </row>
    <row r="4809" spans="1:42" x14ac:dyDescent="0.25">
      <c r="A4809">
        <v>201912</v>
      </c>
      <c r="B4809" t="str">
        <f t="shared" si="1050"/>
        <v>2019-II</v>
      </c>
      <c r="C4809" t="s">
        <v>4880</v>
      </c>
      <c r="D4809" t="s">
        <v>4880</v>
      </c>
      <c r="E4809">
        <v>30931132</v>
      </c>
      <c r="F4809" t="s">
        <v>29</v>
      </c>
      <c r="G4809">
        <v>0</v>
      </c>
      <c r="H4809">
        <v>0</v>
      </c>
      <c r="I4809">
        <v>0</v>
      </c>
      <c r="J4809">
        <f t="shared" si="1051"/>
        <v>0</v>
      </c>
      <c r="K4809" t="str">
        <f t="shared" si="1052"/>
        <v>Modelamiento</v>
      </c>
      <c r="L4809">
        <f t="shared" si="1053"/>
        <v>1</v>
      </c>
      <c r="M4809">
        <v>39</v>
      </c>
      <c r="N4809" t="str">
        <f t="shared" si="1054"/>
        <v>&lt;=40</v>
      </c>
      <c r="O4809" t="s">
        <v>56</v>
      </c>
      <c r="P4809" t="s">
        <v>31</v>
      </c>
      <c r="Q4809">
        <v>42039</v>
      </c>
      <c r="R4809">
        <v>1650</v>
      </c>
      <c r="S4809" t="str">
        <f t="shared" si="1055"/>
        <v>&lt;=2000</v>
      </c>
      <c r="T4809">
        <v>1415</v>
      </c>
      <c r="U4809" t="str">
        <f t="shared" si="1056"/>
        <v>&lt;=1500</v>
      </c>
      <c r="V4809" t="s">
        <v>585</v>
      </c>
      <c r="W4809">
        <v>39869</v>
      </c>
      <c r="X4809" s="12">
        <f t="shared" si="1057"/>
        <v>4.1385537635757107E-2</v>
      </c>
      <c r="Y4809" t="str">
        <f t="shared" si="1058"/>
        <v>&lt;=0.05</v>
      </c>
      <c r="Z4809" t="s">
        <v>32</v>
      </c>
      <c r="AA4809">
        <v>4</v>
      </c>
      <c r="AB4809">
        <v>917.51</v>
      </c>
      <c r="AC4809" t="str">
        <f t="shared" si="1059"/>
        <v>&lt;=1000</v>
      </c>
      <c r="AD4809">
        <v>1078</v>
      </c>
      <c r="AE4809" t="str">
        <f t="shared" si="1060"/>
        <v>&gt;120</v>
      </c>
      <c r="AF4809">
        <v>917.51</v>
      </c>
      <c r="AG4809" t="str">
        <f t="shared" si="1061"/>
        <v>&lt;=1000</v>
      </c>
      <c r="AH4809" t="s">
        <v>32</v>
      </c>
      <c r="AI4809" t="str">
        <f t="shared" si="1062"/>
        <v/>
      </c>
      <c r="AJ4809" t="s">
        <v>32</v>
      </c>
      <c r="AK4809" t="str">
        <f t="shared" si="1063"/>
        <v/>
      </c>
      <c r="AL4809">
        <v>12</v>
      </c>
      <c r="AM4809">
        <v>0</v>
      </c>
      <c r="AN4809">
        <v>12</v>
      </c>
      <c r="AO4809" t="s">
        <v>32</v>
      </c>
      <c r="AP4809">
        <v>1</v>
      </c>
    </row>
    <row r="4810" spans="1:42" x14ac:dyDescent="0.25">
      <c r="A4810">
        <v>201912</v>
      </c>
      <c r="B4810" t="str">
        <f t="shared" si="1050"/>
        <v>2019-II</v>
      </c>
      <c r="C4810" t="s">
        <v>4881</v>
      </c>
      <c r="D4810" t="s">
        <v>4881</v>
      </c>
      <c r="E4810">
        <v>30940538</v>
      </c>
      <c r="F4810" t="s">
        <v>29</v>
      </c>
      <c r="G4810">
        <v>0</v>
      </c>
      <c r="H4810">
        <v>0</v>
      </c>
      <c r="I4810">
        <v>0</v>
      </c>
      <c r="J4810">
        <f t="shared" si="1051"/>
        <v>0</v>
      </c>
      <c r="K4810" t="str">
        <f t="shared" si="1052"/>
        <v>Modelamiento</v>
      </c>
      <c r="L4810">
        <f t="shared" si="1053"/>
        <v>1</v>
      </c>
      <c r="M4810">
        <v>27</v>
      </c>
      <c r="N4810" t="str">
        <f t="shared" si="1054"/>
        <v>&lt;=30</v>
      </c>
      <c r="O4810" t="s">
        <v>56</v>
      </c>
      <c r="P4810" t="s">
        <v>39</v>
      </c>
      <c r="Q4810">
        <v>42418</v>
      </c>
      <c r="R4810">
        <v>1649</v>
      </c>
      <c r="S4810" t="str">
        <f t="shared" si="1055"/>
        <v>&lt;=2000</v>
      </c>
      <c r="T4810">
        <v>1408</v>
      </c>
      <c r="U4810" t="str">
        <f t="shared" si="1056"/>
        <v>&lt;=1500</v>
      </c>
      <c r="V4810" t="s">
        <v>585</v>
      </c>
      <c r="W4810">
        <v>40247</v>
      </c>
      <c r="X4810" s="12">
        <f t="shared" si="1057"/>
        <v>4.0971997912887914E-2</v>
      </c>
      <c r="Y4810" t="str">
        <f t="shared" si="1058"/>
        <v>&lt;=0.05</v>
      </c>
      <c r="Z4810" t="s">
        <v>32</v>
      </c>
      <c r="AA4810">
        <v>0</v>
      </c>
      <c r="AB4810">
        <v>78.680000000000007</v>
      </c>
      <c r="AC4810" t="str">
        <f t="shared" si="1059"/>
        <v>&lt;=500</v>
      </c>
      <c r="AD4810">
        <v>0</v>
      </c>
      <c r="AE4810" t="str">
        <f t="shared" si="1060"/>
        <v>=0</v>
      </c>
      <c r="AF4810">
        <v>0</v>
      </c>
      <c r="AG4810" t="str">
        <f t="shared" si="1061"/>
        <v>&lt;=500</v>
      </c>
      <c r="AH4810">
        <v>6200</v>
      </c>
      <c r="AI4810" t="str">
        <f t="shared" si="1062"/>
        <v>&gt;5000</v>
      </c>
      <c r="AJ4810">
        <v>1.2699999999999999E-2</v>
      </c>
      <c r="AK4810" t="str">
        <f t="shared" si="1063"/>
        <v>&lt;=0.1</v>
      </c>
      <c r="AL4810">
        <v>4</v>
      </c>
      <c r="AM4810">
        <v>4</v>
      </c>
      <c r="AN4810">
        <v>0</v>
      </c>
      <c r="AO4810">
        <v>1</v>
      </c>
      <c r="AP4810" t="s">
        <v>32</v>
      </c>
    </row>
    <row r="4811" spans="1:42" x14ac:dyDescent="0.25">
      <c r="A4811">
        <v>201912</v>
      </c>
      <c r="B4811" t="str">
        <f t="shared" si="1050"/>
        <v>2019-II</v>
      </c>
      <c r="C4811" t="s">
        <v>4882</v>
      </c>
      <c r="D4811" t="s">
        <v>4882</v>
      </c>
      <c r="E4811">
        <v>30942963</v>
      </c>
      <c r="F4811" t="s">
        <v>29</v>
      </c>
      <c r="G4811">
        <v>0</v>
      </c>
      <c r="H4811">
        <v>0</v>
      </c>
      <c r="I4811">
        <v>0</v>
      </c>
      <c r="J4811">
        <f t="shared" si="1051"/>
        <v>0</v>
      </c>
      <c r="K4811" t="str">
        <f t="shared" si="1052"/>
        <v>Modelamiento</v>
      </c>
      <c r="L4811">
        <f t="shared" si="1053"/>
        <v>1</v>
      </c>
      <c r="M4811">
        <v>22</v>
      </c>
      <c r="N4811" t="str">
        <f t="shared" si="1054"/>
        <v>&lt;=25</v>
      </c>
      <c r="O4811" t="s">
        <v>56</v>
      </c>
      <c r="P4811" t="s">
        <v>39</v>
      </c>
      <c r="Q4811">
        <v>43307</v>
      </c>
      <c r="R4811">
        <v>1031</v>
      </c>
      <c r="S4811" t="str">
        <f t="shared" si="1055"/>
        <v>&lt;=1500</v>
      </c>
      <c r="T4811">
        <v>1333</v>
      </c>
      <c r="U4811" t="str">
        <f t="shared" si="1056"/>
        <v>&lt;=1400</v>
      </c>
      <c r="V4811" t="s">
        <v>585</v>
      </c>
      <c r="W4811">
        <v>40518</v>
      </c>
      <c r="X4811" s="12">
        <f t="shared" si="1057"/>
        <v>2.5445481020780886E-2</v>
      </c>
      <c r="Y4811" t="str">
        <f t="shared" si="1058"/>
        <v>&lt;=0.03</v>
      </c>
      <c r="Z4811" t="s">
        <v>32</v>
      </c>
      <c r="AA4811">
        <v>4</v>
      </c>
      <c r="AB4811">
        <v>324.58</v>
      </c>
      <c r="AC4811" t="str">
        <f t="shared" si="1059"/>
        <v>&lt;=500</v>
      </c>
      <c r="AD4811">
        <v>761</v>
      </c>
      <c r="AE4811" t="str">
        <f t="shared" si="1060"/>
        <v>&gt;120</v>
      </c>
      <c r="AF4811">
        <v>324.58</v>
      </c>
      <c r="AG4811" t="str">
        <f t="shared" si="1061"/>
        <v>&lt;=500</v>
      </c>
      <c r="AH4811" t="s">
        <v>32</v>
      </c>
      <c r="AI4811" t="str">
        <f t="shared" si="1062"/>
        <v/>
      </c>
      <c r="AJ4811" t="s">
        <v>32</v>
      </c>
      <c r="AK4811" t="str">
        <f t="shared" si="1063"/>
        <v/>
      </c>
      <c r="AL4811">
        <v>9</v>
      </c>
      <c r="AM4811">
        <v>0</v>
      </c>
      <c r="AN4811">
        <v>9</v>
      </c>
      <c r="AO4811" t="s">
        <v>32</v>
      </c>
      <c r="AP4811">
        <v>4</v>
      </c>
    </row>
    <row r="4812" spans="1:42" x14ac:dyDescent="0.25">
      <c r="A4812">
        <v>201912</v>
      </c>
      <c r="B4812" t="str">
        <f t="shared" si="1050"/>
        <v>2019-II</v>
      </c>
      <c r="C4812" t="s">
        <v>4883</v>
      </c>
      <c r="D4812" t="s">
        <v>4883</v>
      </c>
      <c r="E4812">
        <v>30926900</v>
      </c>
      <c r="F4812" t="s">
        <v>29</v>
      </c>
      <c r="G4812">
        <v>0</v>
      </c>
      <c r="H4812">
        <v>0</v>
      </c>
      <c r="I4812">
        <v>0</v>
      </c>
      <c r="J4812">
        <f t="shared" si="1051"/>
        <v>0</v>
      </c>
      <c r="K4812" t="str">
        <f t="shared" si="1052"/>
        <v>Modelamiento</v>
      </c>
      <c r="L4812">
        <f t="shared" si="1053"/>
        <v>1</v>
      </c>
      <c r="M4812">
        <v>42</v>
      </c>
      <c r="N4812" t="str">
        <f t="shared" si="1054"/>
        <v>&lt;=45</v>
      </c>
      <c r="O4812" t="s">
        <v>56</v>
      </c>
      <c r="P4812" t="s">
        <v>39</v>
      </c>
      <c r="Q4812">
        <v>47078</v>
      </c>
      <c r="R4812">
        <v>500</v>
      </c>
      <c r="S4812" t="str">
        <f t="shared" si="1055"/>
        <v>&lt;=500</v>
      </c>
      <c r="T4812">
        <v>1449</v>
      </c>
      <c r="U4812" t="str">
        <f t="shared" si="1056"/>
        <v>&lt;=1500</v>
      </c>
      <c r="V4812" t="s">
        <v>585</v>
      </c>
      <c r="W4812">
        <v>43758</v>
      </c>
      <c r="X4812" s="12">
        <f t="shared" si="1057"/>
        <v>1.1426482014717309E-2</v>
      </c>
      <c r="Y4812" t="str">
        <f t="shared" si="1058"/>
        <v>&lt;=0.02</v>
      </c>
      <c r="Z4812" t="s">
        <v>32</v>
      </c>
      <c r="AA4812">
        <v>9</v>
      </c>
      <c r="AB4812" t="s">
        <v>32</v>
      </c>
      <c r="AC4812" t="str">
        <f t="shared" si="1059"/>
        <v/>
      </c>
      <c r="AD4812" t="s">
        <v>32</v>
      </c>
      <c r="AE4812" t="str">
        <f t="shared" si="1060"/>
        <v/>
      </c>
      <c r="AF4812" t="s">
        <v>32</v>
      </c>
      <c r="AG4812" t="str">
        <f t="shared" si="1061"/>
        <v/>
      </c>
      <c r="AH4812" t="s">
        <v>32</v>
      </c>
      <c r="AI4812" t="str">
        <f t="shared" si="1062"/>
        <v/>
      </c>
      <c r="AJ4812" t="s">
        <v>32</v>
      </c>
      <c r="AK4812" t="str">
        <f t="shared" si="1063"/>
        <v/>
      </c>
      <c r="AL4812">
        <v>0</v>
      </c>
      <c r="AM4812">
        <v>0</v>
      </c>
      <c r="AN4812">
        <v>0</v>
      </c>
      <c r="AO4812" t="s">
        <v>32</v>
      </c>
      <c r="AP4812" t="s">
        <v>32</v>
      </c>
    </row>
    <row r="4813" spans="1:42" x14ac:dyDescent="0.25">
      <c r="A4813">
        <v>201912</v>
      </c>
      <c r="B4813" t="str">
        <f t="shared" si="1050"/>
        <v>2019-II</v>
      </c>
      <c r="C4813" t="s">
        <v>4884</v>
      </c>
      <c r="D4813" t="s">
        <v>4884</v>
      </c>
      <c r="E4813">
        <v>30940782</v>
      </c>
      <c r="F4813" t="s">
        <v>29</v>
      </c>
      <c r="G4813">
        <v>0</v>
      </c>
      <c r="H4813">
        <v>0</v>
      </c>
      <c r="I4813">
        <v>0</v>
      </c>
      <c r="J4813">
        <f t="shared" si="1051"/>
        <v>0</v>
      </c>
      <c r="K4813" t="str">
        <f t="shared" si="1052"/>
        <v>Modelamiento</v>
      </c>
      <c r="L4813">
        <f t="shared" si="1053"/>
        <v>1</v>
      </c>
      <c r="M4813">
        <v>37</v>
      </c>
      <c r="N4813" t="str">
        <f t="shared" si="1054"/>
        <v>&lt;=40</v>
      </c>
      <c r="O4813" t="s">
        <v>56</v>
      </c>
      <c r="P4813" t="s">
        <v>69</v>
      </c>
      <c r="Q4813">
        <v>40448</v>
      </c>
      <c r="R4813">
        <v>499</v>
      </c>
      <c r="S4813" t="str">
        <f t="shared" si="1055"/>
        <v>&lt;=500</v>
      </c>
      <c r="T4813">
        <v>1246</v>
      </c>
      <c r="U4813" t="str">
        <f t="shared" si="1056"/>
        <v>&lt;=1300</v>
      </c>
      <c r="V4813" t="s">
        <v>597</v>
      </c>
      <c r="W4813">
        <v>37127</v>
      </c>
      <c r="X4813" s="12">
        <f t="shared" si="1057"/>
        <v>1.3440353381636006E-2</v>
      </c>
      <c r="Y4813" t="str">
        <f t="shared" si="1058"/>
        <v>&lt;=0.02</v>
      </c>
      <c r="Z4813" t="s">
        <v>32</v>
      </c>
      <c r="AA4813">
        <v>0</v>
      </c>
      <c r="AB4813">
        <v>200</v>
      </c>
      <c r="AC4813" t="str">
        <f t="shared" si="1059"/>
        <v>&lt;=500</v>
      </c>
      <c r="AD4813">
        <v>0</v>
      </c>
      <c r="AE4813" t="str">
        <f t="shared" si="1060"/>
        <v>=0</v>
      </c>
      <c r="AF4813">
        <v>0</v>
      </c>
      <c r="AG4813" t="str">
        <f t="shared" si="1061"/>
        <v>&lt;=500</v>
      </c>
      <c r="AH4813" t="s">
        <v>32</v>
      </c>
      <c r="AI4813" t="str">
        <f t="shared" si="1062"/>
        <v/>
      </c>
      <c r="AJ4813" t="s">
        <v>32</v>
      </c>
      <c r="AK4813" t="str">
        <f t="shared" si="1063"/>
        <v/>
      </c>
      <c r="AL4813">
        <v>1</v>
      </c>
      <c r="AM4813">
        <v>1</v>
      </c>
      <c r="AN4813">
        <v>0</v>
      </c>
      <c r="AO4813">
        <v>1</v>
      </c>
      <c r="AP4813" t="s">
        <v>32</v>
      </c>
    </row>
    <row r="4814" spans="1:42" x14ac:dyDescent="0.25">
      <c r="A4814">
        <v>201912</v>
      </c>
      <c r="B4814" t="str">
        <f t="shared" si="1050"/>
        <v>2019-II</v>
      </c>
      <c r="C4814" t="s">
        <v>4885</v>
      </c>
      <c r="D4814" t="s">
        <v>4885</v>
      </c>
      <c r="E4814">
        <v>30928638</v>
      </c>
      <c r="F4814" t="s">
        <v>29</v>
      </c>
      <c r="G4814">
        <v>0</v>
      </c>
      <c r="H4814">
        <v>0</v>
      </c>
      <c r="I4814">
        <v>0</v>
      </c>
      <c r="J4814">
        <f t="shared" si="1051"/>
        <v>0</v>
      </c>
      <c r="K4814" t="str">
        <f t="shared" si="1052"/>
        <v>Modelamiento</v>
      </c>
      <c r="L4814">
        <f t="shared" si="1053"/>
        <v>1</v>
      </c>
      <c r="M4814">
        <v>34</v>
      </c>
      <c r="N4814" t="str">
        <f t="shared" si="1054"/>
        <v>&lt;=35</v>
      </c>
      <c r="O4814" t="s">
        <v>56</v>
      </c>
      <c r="P4814" t="s">
        <v>31</v>
      </c>
      <c r="Q4814">
        <v>44355</v>
      </c>
      <c r="R4814">
        <v>2473</v>
      </c>
      <c r="S4814" t="str">
        <f t="shared" si="1055"/>
        <v>&lt;=2500</v>
      </c>
      <c r="T4814">
        <v>1369</v>
      </c>
      <c r="U4814" t="str">
        <f t="shared" si="1056"/>
        <v>&lt;=1400</v>
      </c>
      <c r="V4814" t="s">
        <v>4182</v>
      </c>
      <c r="W4814">
        <v>43758</v>
      </c>
      <c r="X4814" s="12">
        <f t="shared" si="1057"/>
        <v>5.6515380044791806E-2</v>
      </c>
      <c r="Y4814" t="str">
        <f t="shared" si="1058"/>
        <v>&lt;=0.06</v>
      </c>
      <c r="Z4814" t="s">
        <v>32</v>
      </c>
      <c r="AA4814">
        <v>1</v>
      </c>
      <c r="AB4814">
        <v>19761.349999999999</v>
      </c>
      <c r="AC4814" t="str">
        <f t="shared" si="1059"/>
        <v>&gt;5000</v>
      </c>
      <c r="AD4814">
        <v>23</v>
      </c>
      <c r="AE4814" t="str">
        <f t="shared" si="1060"/>
        <v>&lt;=30</v>
      </c>
      <c r="AF4814">
        <v>0</v>
      </c>
      <c r="AG4814" t="str">
        <f t="shared" si="1061"/>
        <v>&lt;=500</v>
      </c>
      <c r="AH4814">
        <v>3050</v>
      </c>
      <c r="AI4814" t="str">
        <f t="shared" si="1062"/>
        <v>&lt;=4000</v>
      </c>
      <c r="AJ4814">
        <v>0.94089999999999996</v>
      </c>
      <c r="AK4814" t="str">
        <f t="shared" si="1063"/>
        <v>&gt;0.9</v>
      </c>
      <c r="AL4814">
        <v>12</v>
      </c>
      <c r="AM4814">
        <v>6</v>
      </c>
      <c r="AN4814">
        <v>0</v>
      </c>
      <c r="AO4814">
        <v>3</v>
      </c>
      <c r="AP4814" t="s">
        <v>32</v>
      </c>
    </row>
    <row r="4815" spans="1:42" x14ac:dyDescent="0.25">
      <c r="A4815">
        <v>201912</v>
      </c>
      <c r="B4815" t="str">
        <f t="shared" si="1050"/>
        <v>2019-II</v>
      </c>
      <c r="C4815" t="s">
        <v>4886</v>
      </c>
      <c r="D4815" t="s">
        <v>4886</v>
      </c>
      <c r="E4815">
        <v>30936306</v>
      </c>
      <c r="F4815" t="s">
        <v>29</v>
      </c>
      <c r="G4815">
        <v>0</v>
      </c>
      <c r="H4815">
        <v>0</v>
      </c>
      <c r="I4815">
        <v>0</v>
      </c>
      <c r="J4815">
        <f t="shared" si="1051"/>
        <v>0</v>
      </c>
      <c r="K4815" t="str">
        <f t="shared" si="1052"/>
        <v>Modelamiento</v>
      </c>
      <c r="L4815">
        <f t="shared" si="1053"/>
        <v>1</v>
      </c>
      <c r="M4815">
        <v>65</v>
      </c>
      <c r="N4815" t="str">
        <f t="shared" si="1054"/>
        <v>&gt;60</v>
      </c>
      <c r="O4815" t="s">
        <v>56</v>
      </c>
      <c r="P4815" t="s">
        <v>35</v>
      </c>
      <c r="Q4815">
        <v>43338</v>
      </c>
      <c r="R4815">
        <v>1000</v>
      </c>
      <c r="S4815" t="str">
        <f t="shared" si="1055"/>
        <v>&lt;=1000</v>
      </c>
      <c r="T4815">
        <v>1333</v>
      </c>
      <c r="U4815" t="str">
        <f t="shared" si="1056"/>
        <v>&lt;=1400</v>
      </c>
      <c r="V4815" t="s">
        <v>585</v>
      </c>
      <c r="W4815">
        <v>40518</v>
      </c>
      <c r="X4815" s="12">
        <f t="shared" si="1057"/>
        <v>2.4680388962930056E-2</v>
      </c>
      <c r="Y4815" t="str">
        <f t="shared" si="1058"/>
        <v>&lt;=0.03</v>
      </c>
      <c r="Z4815" t="s">
        <v>32</v>
      </c>
      <c r="AA4815">
        <v>4</v>
      </c>
      <c r="AB4815">
        <v>1182.2</v>
      </c>
      <c r="AC4815" t="str">
        <f t="shared" si="1059"/>
        <v>&lt;=2000</v>
      </c>
      <c r="AD4815">
        <v>7656</v>
      </c>
      <c r="AE4815" t="str">
        <f t="shared" si="1060"/>
        <v>&gt;120</v>
      </c>
      <c r="AF4815">
        <v>1182.2</v>
      </c>
      <c r="AG4815" t="str">
        <f t="shared" si="1061"/>
        <v>&lt;=2000</v>
      </c>
      <c r="AH4815" t="s">
        <v>32</v>
      </c>
      <c r="AI4815" t="str">
        <f t="shared" si="1062"/>
        <v/>
      </c>
      <c r="AJ4815" t="s">
        <v>32</v>
      </c>
      <c r="AK4815" t="str">
        <f t="shared" si="1063"/>
        <v/>
      </c>
      <c r="AL4815">
        <v>12</v>
      </c>
      <c r="AM4815">
        <v>0</v>
      </c>
      <c r="AN4815">
        <v>12</v>
      </c>
      <c r="AO4815" t="s">
        <v>32</v>
      </c>
      <c r="AP4815">
        <v>1</v>
      </c>
    </row>
    <row r="4816" spans="1:42" x14ac:dyDescent="0.25">
      <c r="A4816">
        <v>201912</v>
      </c>
      <c r="B4816" t="str">
        <f t="shared" si="1050"/>
        <v>2019-II</v>
      </c>
      <c r="C4816" t="s">
        <v>4887</v>
      </c>
      <c r="D4816" t="s">
        <v>4887</v>
      </c>
      <c r="E4816">
        <v>30940688</v>
      </c>
      <c r="F4816" t="s">
        <v>29</v>
      </c>
      <c r="G4816">
        <v>0</v>
      </c>
      <c r="H4816">
        <v>0</v>
      </c>
      <c r="I4816">
        <v>0</v>
      </c>
      <c r="J4816">
        <f t="shared" si="1051"/>
        <v>0</v>
      </c>
      <c r="K4816" t="str">
        <f t="shared" si="1052"/>
        <v>Modelamiento</v>
      </c>
      <c r="L4816">
        <f t="shared" si="1053"/>
        <v>1</v>
      </c>
      <c r="M4816">
        <v>29</v>
      </c>
      <c r="N4816" t="str">
        <f t="shared" si="1054"/>
        <v>&lt;=30</v>
      </c>
      <c r="O4816" t="s">
        <v>56</v>
      </c>
      <c r="P4816" t="s">
        <v>39</v>
      </c>
      <c r="Q4816">
        <v>47078</v>
      </c>
      <c r="R4816">
        <v>500</v>
      </c>
      <c r="S4816" t="str">
        <f t="shared" si="1055"/>
        <v>&lt;=500</v>
      </c>
      <c r="T4816">
        <v>1454</v>
      </c>
      <c r="U4816" t="str">
        <f t="shared" si="1056"/>
        <v>&lt;=1500</v>
      </c>
      <c r="V4816" t="s">
        <v>2852</v>
      </c>
      <c r="W4816">
        <v>43758</v>
      </c>
      <c r="X4816" s="12">
        <f t="shared" si="1057"/>
        <v>1.1426482014717309E-2</v>
      </c>
      <c r="Y4816" t="str">
        <f t="shared" si="1058"/>
        <v>&lt;=0.02</v>
      </c>
      <c r="Z4816" t="s">
        <v>32</v>
      </c>
      <c r="AA4816">
        <v>0</v>
      </c>
      <c r="AB4816">
        <v>4658.38</v>
      </c>
      <c r="AC4816" t="str">
        <f t="shared" si="1059"/>
        <v>&lt;=5000</v>
      </c>
      <c r="AD4816">
        <v>0</v>
      </c>
      <c r="AE4816" t="str">
        <f t="shared" si="1060"/>
        <v>=0</v>
      </c>
      <c r="AF4816">
        <v>0</v>
      </c>
      <c r="AG4816" t="str">
        <f t="shared" si="1061"/>
        <v>&lt;=500</v>
      </c>
      <c r="AH4816">
        <v>1500</v>
      </c>
      <c r="AI4816" t="str">
        <f t="shared" si="1062"/>
        <v>&lt;=2000</v>
      </c>
      <c r="AJ4816">
        <v>1</v>
      </c>
      <c r="AK4816" t="str">
        <f t="shared" si="1063"/>
        <v>&gt;0.9</v>
      </c>
      <c r="AL4816">
        <v>12</v>
      </c>
      <c r="AM4816">
        <v>12</v>
      </c>
      <c r="AN4816">
        <v>0</v>
      </c>
      <c r="AO4816">
        <v>1</v>
      </c>
      <c r="AP4816" t="s">
        <v>32</v>
      </c>
    </row>
    <row r="4817" spans="1:42" x14ac:dyDescent="0.25">
      <c r="A4817">
        <v>201912</v>
      </c>
      <c r="B4817" t="str">
        <f t="shared" si="1050"/>
        <v>2019-II</v>
      </c>
      <c r="C4817" t="s">
        <v>4888</v>
      </c>
      <c r="D4817" t="s">
        <v>4888</v>
      </c>
      <c r="E4817">
        <v>30925748</v>
      </c>
      <c r="F4817" t="s">
        <v>29</v>
      </c>
      <c r="G4817">
        <v>0</v>
      </c>
      <c r="H4817">
        <v>0</v>
      </c>
      <c r="I4817">
        <v>0</v>
      </c>
      <c r="J4817">
        <f t="shared" si="1051"/>
        <v>0</v>
      </c>
      <c r="K4817" t="str">
        <f t="shared" si="1052"/>
        <v>Modelamiento</v>
      </c>
      <c r="L4817">
        <f t="shared" si="1053"/>
        <v>1</v>
      </c>
      <c r="M4817">
        <v>23</v>
      </c>
      <c r="N4817" t="str">
        <f t="shared" si="1054"/>
        <v>&lt;=25</v>
      </c>
      <c r="O4817" t="s">
        <v>56</v>
      </c>
      <c r="P4817" t="s">
        <v>39</v>
      </c>
      <c r="Q4817">
        <v>43638</v>
      </c>
      <c r="R4817">
        <v>1649</v>
      </c>
      <c r="S4817" t="str">
        <f t="shared" si="1055"/>
        <v>&lt;=2000</v>
      </c>
      <c r="T4817">
        <v>1419</v>
      </c>
      <c r="U4817" t="str">
        <f t="shared" si="1056"/>
        <v>&lt;=1500</v>
      </c>
      <c r="V4817" t="s">
        <v>597</v>
      </c>
      <c r="W4817">
        <v>41467</v>
      </c>
      <c r="X4817" s="12">
        <f t="shared" si="1057"/>
        <v>3.9766561362046926E-2</v>
      </c>
      <c r="Y4817" t="str">
        <f t="shared" si="1058"/>
        <v>&lt;=0.04</v>
      </c>
      <c r="Z4817" t="s">
        <v>32</v>
      </c>
      <c r="AA4817">
        <v>9</v>
      </c>
      <c r="AB4817" t="s">
        <v>32</v>
      </c>
      <c r="AC4817" t="str">
        <f t="shared" si="1059"/>
        <v/>
      </c>
      <c r="AD4817" t="s">
        <v>32</v>
      </c>
      <c r="AE4817" t="str">
        <f t="shared" si="1060"/>
        <v/>
      </c>
      <c r="AF4817" t="s">
        <v>32</v>
      </c>
      <c r="AG4817" t="str">
        <f t="shared" si="1061"/>
        <v/>
      </c>
      <c r="AH4817" t="s">
        <v>32</v>
      </c>
      <c r="AI4817" t="str">
        <f t="shared" si="1062"/>
        <v/>
      </c>
      <c r="AJ4817" t="s">
        <v>32</v>
      </c>
      <c r="AK4817" t="str">
        <f t="shared" si="1063"/>
        <v/>
      </c>
      <c r="AL4817">
        <v>0</v>
      </c>
      <c r="AM4817">
        <v>0</v>
      </c>
      <c r="AN4817">
        <v>0</v>
      </c>
      <c r="AO4817" t="s">
        <v>32</v>
      </c>
      <c r="AP4817" t="s">
        <v>32</v>
      </c>
    </row>
    <row r="4818" spans="1:42" x14ac:dyDescent="0.25">
      <c r="A4818">
        <v>201912</v>
      </c>
      <c r="B4818" t="str">
        <f t="shared" si="1050"/>
        <v>2019-II</v>
      </c>
      <c r="C4818" t="s">
        <v>4889</v>
      </c>
      <c r="D4818" t="s">
        <v>4889</v>
      </c>
      <c r="E4818">
        <v>30943120</v>
      </c>
      <c r="F4818" t="s">
        <v>29</v>
      </c>
      <c r="G4818">
        <v>0</v>
      </c>
      <c r="H4818">
        <v>0</v>
      </c>
      <c r="I4818">
        <v>0</v>
      </c>
      <c r="J4818">
        <f t="shared" si="1051"/>
        <v>0</v>
      </c>
      <c r="K4818" t="str">
        <f t="shared" si="1052"/>
        <v>Modelamiento</v>
      </c>
      <c r="L4818">
        <f t="shared" si="1053"/>
        <v>1</v>
      </c>
      <c r="M4818">
        <v>29</v>
      </c>
      <c r="N4818" t="str">
        <f t="shared" si="1054"/>
        <v>&lt;=30</v>
      </c>
      <c r="O4818" t="s">
        <v>56</v>
      </c>
      <c r="P4818" t="s">
        <v>39</v>
      </c>
      <c r="Q4818">
        <v>46547</v>
      </c>
      <c r="R4818">
        <v>1031</v>
      </c>
      <c r="S4818" t="str">
        <f t="shared" si="1055"/>
        <v>&lt;=1500</v>
      </c>
      <c r="T4818">
        <v>1434</v>
      </c>
      <c r="U4818" t="str">
        <f t="shared" si="1056"/>
        <v>&lt;=1500</v>
      </c>
      <c r="V4818" t="s">
        <v>2852</v>
      </c>
      <c r="W4818">
        <v>43758</v>
      </c>
      <c r="X4818" s="12">
        <f t="shared" si="1057"/>
        <v>2.3561405914347092E-2</v>
      </c>
      <c r="Y4818" t="str">
        <f t="shared" si="1058"/>
        <v>&lt;=0.03</v>
      </c>
      <c r="Z4818" t="s">
        <v>32</v>
      </c>
      <c r="AA4818">
        <v>4</v>
      </c>
      <c r="AB4818">
        <v>257.27999999999997</v>
      </c>
      <c r="AC4818" t="str">
        <f t="shared" si="1059"/>
        <v>&lt;=500</v>
      </c>
      <c r="AD4818">
        <v>751</v>
      </c>
      <c r="AE4818" t="str">
        <f t="shared" si="1060"/>
        <v>&gt;120</v>
      </c>
      <c r="AF4818">
        <v>257.27999999999997</v>
      </c>
      <c r="AG4818" t="str">
        <f t="shared" si="1061"/>
        <v>&lt;=500</v>
      </c>
      <c r="AH4818" t="s">
        <v>32</v>
      </c>
      <c r="AI4818" t="str">
        <f t="shared" si="1062"/>
        <v/>
      </c>
      <c r="AJ4818" t="s">
        <v>32</v>
      </c>
      <c r="AK4818" t="str">
        <f t="shared" si="1063"/>
        <v/>
      </c>
      <c r="AL4818">
        <v>12</v>
      </c>
      <c r="AM4818">
        <v>0</v>
      </c>
      <c r="AN4818">
        <v>12</v>
      </c>
      <c r="AO4818" t="s">
        <v>32</v>
      </c>
      <c r="AP4818">
        <v>1</v>
      </c>
    </row>
    <row r="4819" spans="1:42" x14ac:dyDescent="0.25">
      <c r="A4819">
        <v>201912</v>
      </c>
      <c r="B4819" t="str">
        <f t="shared" si="1050"/>
        <v>2019-II</v>
      </c>
      <c r="C4819" t="s">
        <v>4890</v>
      </c>
      <c r="D4819" t="s">
        <v>4890</v>
      </c>
      <c r="E4819">
        <v>30942939</v>
      </c>
      <c r="F4819" t="s">
        <v>29</v>
      </c>
      <c r="G4819">
        <v>0</v>
      </c>
      <c r="H4819">
        <v>0</v>
      </c>
      <c r="I4819">
        <v>0</v>
      </c>
      <c r="J4819">
        <f t="shared" si="1051"/>
        <v>0</v>
      </c>
      <c r="K4819" t="str">
        <f t="shared" si="1052"/>
        <v>Modelamiento</v>
      </c>
      <c r="L4819">
        <f t="shared" si="1053"/>
        <v>1</v>
      </c>
      <c r="M4819">
        <v>48</v>
      </c>
      <c r="N4819" t="str">
        <f t="shared" si="1054"/>
        <v>&lt;=50</v>
      </c>
      <c r="O4819" t="s">
        <v>72</v>
      </c>
      <c r="P4819" t="s">
        <v>39</v>
      </c>
      <c r="Q4819">
        <v>38729</v>
      </c>
      <c r="R4819">
        <v>499</v>
      </c>
      <c r="S4819" t="str">
        <f t="shared" si="1055"/>
        <v>&lt;=500</v>
      </c>
      <c r="T4819">
        <v>1194</v>
      </c>
      <c r="U4819" t="str">
        <f t="shared" si="1056"/>
        <v>&lt;=1200</v>
      </c>
      <c r="V4819" t="s">
        <v>597</v>
      </c>
      <c r="W4819">
        <v>36158</v>
      </c>
      <c r="X4819" s="12">
        <f t="shared" si="1057"/>
        <v>1.3800542065379723E-2</v>
      </c>
      <c r="Y4819" t="str">
        <f t="shared" si="1058"/>
        <v>&lt;=0.02</v>
      </c>
      <c r="Z4819" t="s">
        <v>32</v>
      </c>
      <c r="AA4819">
        <v>4</v>
      </c>
      <c r="AB4819">
        <v>1735.41</v>
      </c>
      <c r="AC4819" t="str">
        <f t="shared" si="1059"/>
        <v>&lt;=2000</v>
      </c>
      <c r="AD4819">
        <v>1396</v>
      </c>
      <c r="AE4819" t="str">
        <f t="shared" si="1060"/>
        <v>&gt;120</v>
      </c>
      <c r="AF4819">
        <v>1735.41</v>
      </c>
      <c r="AG4819" t="str">
        <f t="shared" si="1061"/>
        <v>&lt;=2000</v>
      </c>
      <c r="AH4819" t="s">
        <v>32</v>
      </c>
      <c r="AI4819" t="str">
        <f t="shared" si="1062"/>
        <v/>
      </c>
      <c r="AJ4819" t="s">
        <v>32</v>
      </c>
      <c r="AK4819" t="str">
        <f t="shared" si="1063"/>
        <v/>
      </c>
      <c r="AL4819">
        <v>12</v>
      </c>
      <c r="AM4819">
        <v>0</v>
      </c>
      <c r="AN4819">
        <v>12</v>
      </c>
      <c r="AO4819" t="s">
        <v>32</v>
      </c>
      <c r="AP4819">
        <v>1</v>
      </c>
    </row>
    <row r="4820" spans="1:42" x14ac:dyDescent="0.25">
      <c r="A4820">
        <v>201912</v>
      </c>
      <c r="B4820" t="str">
        <f t="shared" si="1050"/>
        <v>2019-II</v>
      </c>
      <c r="C4820" t="s">
        <v>4891</v>
      </c>
      <c r="D4820" t="s">
        <v>4891</v>
      </c>
      <c r="E4820">
        <v>30941401</v>
      </c>
      <c r="F4820" t="s">
        <v>29</v>
      </c>
      <c r="G4820">
        <v>0</v>
      </c>
      <c r="H4820">
        <v>0</v>
      </c>
      <c r="I4820">
        <v>0</v>
      </c>
      <c r="J4820">
        <f t="shared" si="1051"/>
        <v>0</v>
      </c>
      <c r="K4820" t="str">
        <f t="shared" si="1052"/>
        <v>Modelamiento</v>
      </c>
      <c r="L4820">
        <f t="shared" si="1053"/>
        <v>1</v>
      </c>
      <c r="M4820">
        <v>21</v>
      </c>
      <c r="N4820" t="str">
        <f t="shared" si="1054"/>
        <v>&lt;=25</v>
      </c>
      <c r="O4820" t="s">
        <v>56</v>
      </c>
      <c r="P4820" t="s">
        <v>39</v>
      </c>
      <c r="Q4820">
        <v>24050</v>
      </c>
      <c r="R4820">
        <v>1649</v>
      </c>
      <c r="S4820" t="str">
        <f t="shared" si="1055"/>
        <v>&lt;=2000</v>
      </c>
      <c r="T4820">
        <v>838</v>
      </c>
      <c r="U4820" t="str">
        <f t="shared" si="1056"/>
        <v>&lt;=1000</v>
      </c>
      <c r="V4820" t="s">
        <v>597</v>
      </c>
      <c r="W4820">
        <v>22629</v>
      </c>
      <c r="X4820" s="12">
        <f t="shared" si="1057"/>
        <v>7.2871094613107076E-2</v>
      </c>
      <c r="Y4820" t="str">
        <f t="shared" si="1058"/>
        <v>&gt;0.06</v>
      </c>
      <c r="Z4820" t="s">
        <v>32</v>
      </c>
      <c r="AA4820">
        <v>9</v>
      </c>
      <c r="AB4820" t="s">
        <v>32</v>
      </c>
      <c r="AC4820" t="str">
        <f t="shared" si="1059"/>
        <v/>
      </c>
      <c r="AD4820" t="s">
        <v>32</v>
      </c>
      <c r="AE4820" t="str">
        <f t="shared" si="1060"/>
        <v/>
      </c>
      <c r="AF4820" t="s">
        <v>32</v>
      </c>
      <c r="AG4820" t="str">
        <f t="shared" si="1061"/>
        <v/>
      </c>
      <c r="AH4820" t="s">
        <v>32</v>
      </c>
      <c r="AI4820" t="str">
        <f t="shared" si="1062"/>
        <v/>
      </c>
      <c r="AJ4820" t="s">
        <v>32</v>
      </c>
      <c r="AK4820" t="str">
        <f t="shared" si="1063"/>
        <v/>
      </c>
      <c r="AL4820">
        <v>0</v>
      </c>
      <c r="AM4820">
        <v>0</v>
      </c>
      <c r="AN4820">
        <v>0</v>
      </c>
      <c r="AO4820" t="s">
        <v>32</v>
      </c>
      <c r="AP4820" t="s">
        <v>32</v>
      </c>
    </row>
    <row r="4821" spans="1:42" x14ac:dyDescent="0.25">
      <c r="A4821">
        <v>201912</v>
      </c>
      <c r="B4821" t="str">
        <f t="shared" si="1050"/>
        <v>2019-II</v>
      </c>
      <c r="C4821" t="s">
        <v>4892</v>
      </c>
      <c r="D4821" t="s">
        <v>4892</v>
      </c>
      <c r="E4821">
        <v>30942595</v>
      </c>
      <c r="F4821" t="s">
        <v>29</v>
      </c>
      <c r="G4821">
        <v>0</v>
      </c>
      <c r="H4821">
        <v>0</v>
      </c>
      <c r="I4821">
        <v>0</v>
      </c>
      <c r="J4821">
        <f t="shared" si="1051"/>
        <v>0</v>
      </c>
      <c r="K4821" t="str">
        <f t="shared" si="1052"/>
        <v>Modelamiento</v>
      </c>
      <c r="L4821">
        <f t="shared" si="1053"/>
        <v>1</v>
      </c>
      <c r="M4821">
        <v>21</v>
      </c>
      <c r="N4821" t="str">
        <f t="shared" si="1054"/>
        <v>&lt;=25</v>
      </c>
      <c r="O4821" t="s">
        <v>56</v>
      </c>
      <c r="P4821" t="s">
        <v>39</v>
      </c>
      <c r="Q4821">
        <v>37570</v>
      </c>
      <c r="R4821">
        <v>1031</v>
      </c>
      <c r="S4821" t="str">
        <f t="shared" si="1055"/>
        <v>&lt;=1500</v>
      </c>
      <c r="T4821">
        <v>1182</v>
      </c>
      <c r="U4821" t="str">
        <f t="shared" si="1056"/>
        <v>&lt;=1200</v>
      </c>
      <c r="V4821" t="s">
        <v>4500</v>
      </c>
      <c r="W4821">
        <v>34781</v>
      </c>
      <c r="X4821" s="12">
        <f t="shared" si="1057"/>
        <v>2.9642620971219918E-2</v>
      </c>
      <c r="Y4821" t="str">
        <f t="shared" si="1058"/>
        <v>&lt;=0.03</v>
      </c>
      <c r="Z4821" t="s">
        <v>32</v>
      </c>
      <c r="AA4821">
        <v>4</v>
      </c>
      <c r="AB4821">
        <v>1060</v>
      </c>
      <c r="AC4821" t="str">
        <f t="shared" si="1059"/>
        <v>&lt;=2000</v>
      </c>
      <c r="AD4821">
        <v>161</v>
      </c>
      <c r="AE4821" t="str">
        <f t="shared" si="1060"/>
        <v>&gt;120</v>
      </c>
      <c r="AF4821">
        <v>0</v>
      </c>
      <c r="AG4821" t="str">
        <f t="shared" si="1061"/>
        <v>&lt;=500</v>
      </c>
      <c r="AH4821" t="s">
        <v>32</v>
      </c>
      <c r="AI4821" t="str">
        <f t="shared" si="1062"/>
        <v/>
      </c>
      <c r="AJ4821" t="s">
        <v>32</v>
      </c>
      <c r="AK4821" t="str">
        <f t="shared" si="1063"/>
        <v/>
      </c>
      <c r="AL4821">
        <v>12</v>
      </c>
      <c r="AM4821">
        <v>6</v>
      </c>
      <c r="AN4821">
        <v>0</v>
      </c>
      <c r="AO4821">
        <v>7</v>
      </c>
      <c r="AP4821" t="s">
        <v>32</v>
      </c>
    </row>
    <row r="4822" spans="1:42" x14ac:dyDescent="0.25">
      <c r="A4822">
        <v>201912</v>
      </c>
      <c r="B4822" t="str">
        <f t="shared" si="1050"/>
        <v>2019-II</v>
      </c>
      <c r="C4822" t="s">
        <v>4893</v>
      </c>
      <c r="D4822" t="s">
        <v>4893</v>
      </c>
      <c r="E4822">
        <v>30935141</v>
      </c>
      <c r="F4822" t="s">
        <v>29</v>
      </c>
      <c r="G4822">
        <v>0</v>
      </c>
      <c r="H4822">
        <v>0</v>
      </c>
      <c r="I4822">
        <v>0</v>
      </c>
      <c r="J4822">
        <f t="shared" si="1051"/>
        <v>0</v>
      </c>
      <c r="K4822" t="str">
        <f t="shared" si="1052"/>
        <v>Modelamiento</v>
      </c>
      <c r="L4822">
        <f t="shared" si="1053"/>
        <v>1</v>
      </c>
      <c r="M4822">
        <v>25</v>
      </c>
      <c r="N4822" t="str">
        <f t="shared" si="1054"/>
        <v>&lt;=25</v>
      </c>
      <c r="O4822" t="s">
        <v>56</v>
      </c>
      <c r="P4822" t="s">
        <v>39</v>
      </c>
      <c r="Q4822">
        <v>47078</v>
      </c>
      <c r="R4822">
        <v>500</v>
      </c>
      <c r="S4822" t="str">
        <f t="shared" si="1055"/>
        <v>&lt;=500</v>
      </c>
      <c r="T4822">
        <v>1451</v>
      </c>
      <c r="U4822" t="str">
        <f t="shared" si="1056"/>
        <v>&lt;=1500</v>
      </c>
      <c r="V4822" t="s">
        <v>585</v>
      </c>
      <c r="W4822">
        <v>43758</v>
      </c>
      <c r="X4822" s="12">
        <f t="shared" si="1057"/>
        <v>1.1426482014717309E-2</v>
      </c>
      <c r="Y4822" t="str">
        <f t="shared" si="1058"/>
        <v>&lt;=0.02</v>
      </c>
      <c r="Z4822" t="s">
        <v>32</v>
      </c>
      <c r="AA4822">
        <v>9</v>
      </c>
      <c r="AB4822" t="s">
        <v>32</v>
      </c>
      <c r="AC4822" t="str">
        <f t="shared" si="1059"/>
        <v/>
      </c>
      <c r="AD4822" t="s">
        <v>32</v>
      </c>
      <c r="AE4822" t="str">
        <f t="shared" si="1060"/>
        <v/>
      </c>
      <c r="AF4822" t="s">
        <v>32</v>
      </c>
      <c r="AG4822" t="str">
        <f t="shared" si="1061"/>
        <v/>
      </c>
      <c r="AH4822" t="s">
        <v>32</v>
      </c>
      <c r="AI4822" t="str">
        <f t="shared" si="1062"/>
        <v/>
      </c>
      <c r="AJ4822" t="s">
        <v>32</v>
      </c>
      <c r="AK4822" t="str">
        <f t="shared" si="1063"/>
        <v/>
      </c>
      <c r="AL4822">
        <v>0</v>
      </c>
      <c r="AM4822">
        <v>0</v>
      </c>
      <c r="AN4822">
        <v>0</v>
      </c>
      <c r="AO4822" t="s">
        <v>32</v>
      </c>
      <c r="AP4822" t="s">
        <v>32</v>
      </c>
    </row>
    <row r="4823" spans="1:42" x14ac:dyDescent="0.25">
      <c r="A4823">
        <v>201912</v>
      </c>
      <c r="B4823" t="str">
        <f t="shared" si="1050"/>
        <v>2019-II</v>
      </c>
      <c r="C4823" t="s">
        <v>4894</v>
      </c>
      <c r="D4823" t="s">
        <v>4894</v>
      </c>
      <c r="E4823">
        <v>30933696</v>
      </c>
      <c r="F4823" t="s">
        <v>29</v>
      </c>
      <c r="G4823">
        <v>0</v>
      </c>
      <c r="H4823">
        <v>0</v>
      </c>
      <c r="I4823">
        <v>0</v>
      </c>
      <c r="J4823">
        <f t="shared" si="1051"/>
        <v>0</v>
      </c>
      <c r="K4823" t="str">
        <f t="shared" si="1052"/>
        <v>Modelamiento</v>
      </c>
      <c r="L4823">
        <f t="shared" si="1053"/>
        <v>1</v>
      </c>
      <c r="M4823">
        <v>37</v>
      </c>
      <c r="N4823" t="str">
        <f t="shared" si="1054"/>
        <v>&lt;=40</v>
      </c>
      <c r="O4823" t="s">
        <v>56</v>
      </c>
      <c r="P4823" t="s">
        <v>39</v>
      </c>
      <c r="Q4823">
        <v>28509</v>
      </c>
      <c r="R4823">
        <v>500</v>
      </c>
      <c r="S4823" t="str">
        <f t="shared" si="1055"/>
        <v>&lt;=500</v>
      </c>
      <c r="T4823">
        <v>878</v>
      </c>
      <c r="U4823" t="str">
        <f t="shared" si="1056"/>
        <v>&lt;=1000</v>
      </c>
      <c r="V4823" t="s">
        <v>585</v>
      </c>
      <c r="W4823">
        <v>25939</v>
      </c>
      <c r="X4823" s="12">
        <f t="shared" si="1057"/>
        <v>1.9275993677474075E-2</v>
      </c>
      <c r="Y4823" t="str">
        <f t="shared" si="1058"/>
        <v>&lt;=0.02</v>
      </c>
      <c r="Z4823" t="s">
        <v>32</v>
      </c>
      <c r="AA4823">
        <v>9</v>
      </c>
      <c r="AB4823" t="s">
        <v>32</v>
      </c>
      <c r="AC4823" t="str">
        <f t="shared" si="1059"/>
        <v/>
      </c>
      <c r="AD4823" t="s">
        <v>32</v>
      </c>
      <c r="AE4823" t="str">
        <f t="shared" si="1060"/>
        <v/>
      </c>
      <c r="AF4823" t="s">
        <v>32</v>
      </c>
      <c r="AG4823" t="str">
        <f t="shared" si="1061"/>
        <v/>
      </c>
      <c r="AH4823" t="s">
        <v>32</v>
      </c>
      <c r="AI4823" t="str">
        <f t="shared" si="1062"/>
        <v/>
      </c>
      <c r="AJ4823" t="s">
        <v>32</v>
      </c>
      <c r="AK4823" t="str">
        <f t="shared" si="1063"/>
        <v/>
      </c>
      <c r="AL4823">
        <v>0</v>
      </c>
      <c r="AM4823">
        <v>0</v>
      </c>
      <c r="AN4823">
        <v>0</v>
      </c>
      <c r="AO4823" t="s">
        <v>32</v>
      </c>
      <c r="AP4823" t="s">
        <v>32</v>
      </c>
    </row>
    <row r="4824" spans="1:42" x14ac:dyDescent="0.25">
      <c r="A4824">
        <v>201912</v>
      </c>
      <c r="B4824" t="str">
        <f t="shared" si="1050"/>
        <v>2019-II</v>
      </c>
      <c r="C4824" t="s">
        <v>4895</v>
      </c>
      <c r="D4824" t="s">
        <v>4895</v>
      </c>
      <c r="E4824">
        <v>30945529</v>
      </c>
      <c r="F4824" t="s">
        <v>29</v>
      </c>
      <c r="G4824">
        <v>0</v>
      </c>
      <c r="H4824">
        <v>0</v>
      </c>
      <c r="I4824">
        <v>0</v>
      </c>
      <c r="J4824">
        <f t="shared" si="1051"/>
        <v>0</v>
      </c>
      <c r="K4824" t="str">
        <f t="shared" si="1052"/>
        <v>Modelamiento</v>
      </c>
      <c r="L4824">
        <f t="shared" si="1053"/>
        <v>1</v>
      </c>
      <c r="M4824">
        <v>43</v>
      </c>
      <c r="N4824" t="str">
        <f t="shared" si="1054"/>
        <v>&lt;=45</v>
      </c>
      <c r="O4824" t="s">
        <v>56</v>
      </c>
      <c r="P4824" t="s">
        <v>39</v>
      </c>
      <c r="Q4824">
        <v>42557</v>
      </c>
      <c r="R4824">
        <v>1031</v>
      </c>
      <c r="S4824" t="str">
        <f t="shared" si="1055"/>
        <v>&lt;=1500</v>
      </c>
      <c r="T4824">
        <v>1312</v>
      </c>
      <c r="U4824" t="str">
        <f t="shared" si="1056"/>
        <v>&lt;=1400</v>
      </c>
      <c r="V4824" t="s">
        <v>597</v>
      </c>
      <c r="W4824">
        <v>40518</v>
      </c>
      <c r="X4824" s="12">
        <f t="shared" si="1057"/>
        <v>2.5445481020780886E-2</v>
      </c>
      <c r="Y4824" t="str">
        <f t="shared" si="1058"/>
        <v>&lt;=0.03</v>
      </c>
      <c r="Z4824" t="s">
        <v>32</v>
      </c>
      <c r="AA4824">
        <v>4</v>
      </c>
      <c r="AB4824">
        <v>980.4</v>
      </c>
      <c r="AC4824" t="str">
        <f t="shared" si="1059"/>
        <v>&lt;=1000</v>
      </c>
      <c r="AD4824">
        <v>2451</v>
      </c>
      <c r="AE4824" t="str">
        <f t="shared" si="1060"/>
        <v>&gt;120</v>
      </c>
      <c r="AF4824">
        <v>980.4</v>
      </c>
      <c r="AG4824" t="str">
        <f t="shared" si="1061"/>
        <v>&lt;=1000</v>
      </c>
      <c r="AH4824" t="s">
        <v>32</v>
      </c>
      <c r="AI4824" t="str">
        <f t="shared" si="1062"/>
        <v/>
      </c>
      <c r="AJ4824" t="s">
        <v>32</v>
      </c>
      <c r="AK4824" t="str">
        <f t="shared" si="1063"/>
        <v/>
      </c>
      <c r="AL4824">
        <v>12</v>
      </c>
      <c r="AM4824">
        <v>0</v>
      </c>
      <c r="AN4824">
        <v>12</v>
      </c>
      <c r="AO4824" t="s">
        <v>32</v>
      </c>
      <c r="AP4824">
        <v>1</v>
      </c>
    </row>
    <row r="4825" spans="1:42" x14ac:dyDescent="0.25">
      <c r="A4825">
        <v>201912</v>
      </c>
      <c r="B4825" t="str">
        <f t="shared" si="1050"/>
        <v>2019-II</v>
      </c>
      <c r="C4825" t="s">
        <v>4896</v>
      </c>
      <c r="D4825" t="s">
        <v>4896</v>
      </c>
      <c r="E4825">
        <v>30938715</v>
      </c>
      <c r="F4825" t="s">
        <v>29</v>
      </c>
      <c r="G4825">
        <v>0</v>
      </c>
      <c r="H4825">
        <v>0</v>
      </c>
      <c r="I4825">
        <v>0</v>
      </c>
      <c r="J4825">
        <f t="shared" si="1051"/>
        <v>0</v>
      </c>
      <c r="K4825" t="str">
        <f t="shared" si="1052"/>
        <v>Modelamiento</v>
      </c>
      <c r="L4825">
        <f t="shared" si="1053"/>
        <v>1</v>
      </c>
      <c r="M4825">
        <v>32</v>
      </c>
      <c r="N4825" t="str">
        <f t="shared" si="1054"/>
        <v>&lt;=35</v>
      </c>
      <c r="O4825" t="s">
        <v>56</v>
      </c>
      <c r="P4825" t="s">
        <v>31</v>
      </c>
      <c r="Q4825">
        <v>44856</v>
      </c>
      <c r="R4825">
        <v>1649</v>
      </c>
      <c r="S4825" t="str">
        <f t="shared" si="1055"/>
        <v>&lt;=2000</v>
      </c>
      <c r="T4825">
        <v>1385</v>
      </c>
      <c r="U4825" t="str">
        <f t="shared" si="1056"/>
        <v>&lt;=1400</v>
      </c>
      <c r="V4825" t="s">
        <v>597</v>
      </c>
      <c r="W4825">
        <v>43435</v>
      </c>
      <c r="X4825" s="12">
        <f t="shared" si="1057"/>
        <v>3.7964774951076322E-2</v>
      </c>
      <c r="Y4825" t="str">
        <f t="shared" si="1058"/>
        <v>&lt;=0.04</v>
      </c>
      <c r="Z4825" t="s">
        <v>32</v>
      </c>
      <c r="AA4825">
        <v>9</v>
      </c>
      <c r="AB4825" t="s">
        <v>32</v>
      </c>
      <c r="AC4825" t="str">
        <f t="shared" si="1059"/>
        <v/>
      </c>
      <c r="AD4825" t="s">
        <v>32</v>
      </c>
      <c r="AE4825" t="str">
        <f t="shared" si="1060"/>
        <v/>
      </c>
      <c r="AF4825" t="s">
        <v>32</v>
      </c>
      <c r="AG4825" t="str">
        <f t="shared" si="1061"/>
        <v/>
      </c>
      <c r="AH4825" t="s">
        <v>32</v>
      </c>
      <c r="AI4825" t="str">
        <f t="shared" si="1062"/>
        <v/>
      </c>
      <c r="AJ4825" t="s">
        <v>32</v>
      </c>
      <c r="AK4825" t="str">
        <f t="shared" si="1063"/>
        <v/>
      </c>
      <c r="AL4825">
        <v>0</v>
      </c>
      <c r="AM4825">
        <v>0</v>
      </c>
      <c r="AN4825">
        <v>0</v>
      </c>
      <c r="AO4825" t="s">
        <v>32</v>
      </c>
      <c r="AP4825" t="s">
        <v>32</v>
      </c>
    </row>
    <row r="4826" spans="1:42" x14ac:dyDescent="0.25">
      <c r="A4826">
        <v>201912</v>
      </c>
      <c r="B4826" t="str">
        <f t="shared" si="1050"/>
        <v>2019-II</v>
      </c>
      <c r="C4826" t="s">
        <v>4897</v>
      </c>
      <c r="D4826" t="s">
        <v>4897</v>
      </c>
      <c r="E4826">
        <v>30942557</v>
      </c>
      <c r="F4826" t="s">
        <v>29</v>
      </c>
      <c r="G4826">
        <v>0</v>
      </c>
      <c r="H4826">
        <v>0</v>
      </c>
      <c r="I4826">
        <v>0</v>
      </c>
      <c r="J4826">
        <f t="shared" si="1051"/>
        <v>0</v>
      </c>
      <c r="K4826" t="str">
        <f t="shared" si="1052"/>
        <v>Modelamiento</v>
      </c>
      <c r="L4826">
        <f t="shared" si="1053"/>
        <v>1</v>
      </c>
      <c r="M4826">
        <v>25</v>
      </c>
      <c r="N4826" t="str">
        <f t="shared" si="1054"/>
        <v>&lt;=25</v>
      </c>
      <c r="O4826" t="s">
        <v>56</v>
      </c>
      <c r="P4826" t="s">
        <v>39</v>
      </c>
      <c r="Q4826">
        <v>47047</v>
      </c>
      <c r="R4826">
        <v>1031</v>
      </c>
      <c r="S4826" t="str">
        <f t="shared" si="1055"/>
        <v>&lt;=1500</v>
      </c>
      <c r="T4826">
        <v>1449</v>
      </c>
      <c r="U4826" t="str">
        <f t="shared" si="1056"/>
        <v>&lt;=1500</v>
      </c>
      <c r="V4826" t="s">
        <v>597</v>
      </c>
      <c r="W4826">
        <v>44258</v>
      </c>
      <c r="X4826" s="12">
        <f t="shared" si="1057"/>
        <v>2.3295223462424873E-2</v>
      </c>
      <c r="Y4826" t="str">
        <f t="shared" si="1058"/>
        <v>&lt;=0.03</v>
      </c>
      <c r="Z4826" t="s">
        <v>32</v>
      </c>
      <c r="AA4826">
        <v>1</v>
      </c>
      <c r="AB4826">
        <v>1200.42</v>
      </c>
      <c r="AC4826" t="str">
        <f t="shared" si="1059"/>
        <v>&lt;=2000</v>
      </c>
      <c r="AD4826">
        <v>28</v>
      </c>
      <c r="AE4826" t="str">
        <f t="shared" si="1060"/>
        <v>&lt;=30</v>
      </c>
      <c r="AF4826">
        <v>0</v>
      </c>
      <c r="AG4826" t="str">
        <f t="shared" si="1061"/>
        <v>&lt;=500</v>
      </c>
      <c r="AH4826" t="s">
        <v>32</v>
      </c>
      <c r="AI4826" t="str">
        <f t="shared" si="1062"/>
        <v/>
      </c>
      <c r="AJ4826" t="s">
        <v>32</v>
      </c>
      <c r="AK4826" t="str">
        <f t="shared" si="1063"/>
        <v/>
      </c>
      <c r="AL4826">
        <v>3</v>
      </c>
      <c r="AM4826">
        <v>0</v>
      </c>
      <c r="AN4826">
        <v>0</v>
      </c>
      <c r="AO4826" t="s">
        <v>32</v>
      </c>
      <c r="AP4826" t="s">
        <v>32</v>
      </c>
    </row>
    <row r="4827" spans="1:42" x14ac:dyDescent="0.25">
      <c r="A4827">
        <v>201912</v>
      </c>
      <c r="B4827" t="str">
        <f t="shared" si="1050"/>
        <v>2019-II</v>
      </c>
      <c r="C4827" t="s">
        <v>4898</v>
      </c>
      <c r="D4827" t="s">
        <v>4898</v>
      </c>
      <c r="E4827">
        <v>30945704</v>
      </c>
      <c r="F4827" t="s">
        <v>29</v>
      </c>
      <c r="G4827">
        <v>0</v>
      </c>
      <c r="H4827">
        <v>0</v>
      </c>
      <c r="I4827">
        <v>0</v>
      </c>
      <c r="J4827">
        <f t="shared" si="1051"/>
        <v>0</v>
      </c>
      <c r="K4827" t="str">
        <f t="shared" si="1052"/>
        <v>Modelamiento</v>
      </c>
      <c r="L4827">
        <f t="shared" si="1053"/>
        <v>1</v>
      </c>
      <c r="M4827">
        <v>37</v>
      </c>
      <c r="N4827" t="str">
        <f t="shared" si="1054"/>
        <v>&lt;=40</v>
      </c>
      <c r="O4827" t="s">
        <v>56</v>
      </c>
      <c r="P4827" t="s">
        <v>39</v>
      </c>
      <c r="Q4827">
        <v>38978</v>
      </c>
      <c r="R4827">
        <v>500</v>
      </c>
      <c r="S4827" t="str">
        <f t="shared" si="1055"/>
        <v>&lt;=500</v>
      </c>
      <c r="T4827">
        <v>1198</v>
      </c>
      <c r="U4827" t="str">
        <f t="shared" si="1056"/>
        <v>&lt;=1200</v>
      </c>
      <c r="V4827" t="s">
        <v>589</v>
      </c>
      <c r="W4827">
        <v>35658</v>
      </c>
      <c r="X4827" s="12">
        <f t="shared" si="1057"/>
        <v>1.4022098827752539E-2</v>
      </c>
      <c r="Y4827" t="str">
        <f t="shared" si="1058"/>
        <v>&lt;=0.02</v>
      </c>
      <c r="Z4827" t="s">
        <v>32</v>
      </c>
      <c r="AA4827">
        <v>9</v>
      </c>
      <c r="AB4827" t="s">
        <v>32</v>
      </c>
      <c r="AC4827" t="str">
        <f t="shared" si="1059"/>
        <v/>
      </c>
      <c r="AD4827" t="s">
        <v>32</v>
      </c>
      <c r="AE4827" t="str">
        <f t="shared" si="1060"/>
        <v/>
      </c>
      <c r="AF4827" t="s">
        <v>32</v>
      </c>
      <c r="AG4827" t="str">
        <f t="shared" si="1061"/>
        <v/>
      </c>
      <c r="AH4827" t="s">
        <v>32</v>
      </c>
      <c r="AI4827" t="str">
        <f t="shared" si="1062"/>
        <v/>
      </c>
      <c r="AJ4827" t="s">
        <v>32</v>
      </c>
      <c r="AK4827" t="str">
        <f t="shared" si="1063"/>
        <v/>
      </c>
      <c r="AL4827">
        <v>0</v>
      </c>
      <c r="AM4827">
        <v>0</v>
      </c>
      <c r="AN4827">
        <v>0</v>
      </c>
      <c r="AO4827" t="s">
        <v>32</v>
      </c>
      <c r="AP4827" t="s">
        <v>32</v>
      </c>
    </row>
    <row r="4828" spans="1:42" x14ac:dyDescent="0.25">
      <c r="A4828">
        <v>201912</v>
      </c>
      <c r="B4828" t="str">
        <f t="shared" si="1050"/>
        <v>2019-II</v>
      </c>
      <c r="C4828" t="s">
        <v>4899</v>
      </c>
      <c r="D4828" t="s">
        <v>4899</v>
      </c>
      <c r="E4828">
        <v>30946028</v>
      </c>
      <c r="F4828" t="s">
        <v>29</v>
      </c>
      <c r="G4828">
        <v>0</v>
      </c>
      <c r="H4828">
        <v>0</v>
      </c>
      <c r="I4828">
        <v>0</v>
      </c>
      <c r="J4828">
        <f t="shared" si="1051"/>
        <v>0</v>
      </c>
      <c r="K4828" t="str">
        <f t="shared" si="1052"/>
        <v>Modelamiento</v>
      </c>
      <c r="L4828">
        <f t="shared" si="1053"/>
        <v>1</v>
      </c>
      <c r="M4828">
        <v>34</v>
      </c>
      <c r="N4828" t="str">
        <f t="shared" si="1054"/>
        <v>&lt;=35</v>
      </c>
      <c r="O4828" t="s">
        <v>56</v>
      </c>
      <c r="P4828" t="s">
        <v>31</v>
      </c>
      <c r="Q4828">
        <v>43438</v>
      </c>
      <c r="R4828">
        <v>500</v>
      </c>
      <c r="S4828" t="str">
        <f t="shared" si="1055"/>
        <v>&lt;=500</v>
      </c>
      <c r="T4828">
        <v>1338</v>
      </c>
      <c r="U4828" t="str">
        <f t="shared" si="1056"/>
        <v>&lt;=1400</v>
      </c>
      <c r="V4828" t="s">
        <v>597</v>
      </c>
      <c r="W4828">
        <v>40518</v>
      </c>
      <c r="X4828" s="12">
        <f t="shared" si="1057"/>
        <v>1.2340194481465028E-2</v>
      </c>
      <c r="Y4828" t="str">
        <f t="shared" si="1058"/>
        <v>&lt;=0.02</v>
      </c>
      <c r="Z4828" t="s">
        <v>32</v>
      </c>
      <c r="AA4828">
        <v>4</v>
      </c>
      <c r="AB4828">
        <v>891.03</v>
      </c>
      <c r="AC4828" t="str">
        <f t="shared" si="1059"/>
        <v>&lt;=1000</v>
      </c>
      <c r="AD4828">
        <v>969</v>
      </c>
      <c r="AE4828" t="str">
        <f t="shared" si="1060"/>
        <v>&gt;120</v>
      </c>
      <c r="AF4828">
        <v>891.03</v>
      </c>
      <c r="AG4828" t="str">
        <f t="shared" si="1061"/>
        <v>&lt;=1000</v>
      </c>
      <c r="AH4828" t="s">
        <v>32</v>
      </c>
      <c r="AI4828" t="str">
        <f t="shared" si="1062"/>
        <v/>
      </c>
      <c r="AJ4828" t="s">
        <v>32</v>
      </c>
      <c r="AK4828" t="str">
        <f t="shared" si="1063"/>
        <v/>
      </c>
      <c r="AL4828">
        <v>12</v>
      </c>
      <c r="AM4828">
        <v>0</v>
      </c>
      <c r="AN4828">
        <v>12</v>
      </c>
      <c r="AO4828" t="s">
        <v>32</v>
      </c>
      <c r="AP4828">
        <v>1</v>
      </c>
    </row>
    <row r="4829" spans="1:42" x14ac:dyDescent="0.25">
      <c r="A4829">
        <v>201912</v>
      </c>
      <c r="B4829" t="str">
        <f t="shared" si="1050"/>
        <v>2019-II</v>
      </c>
      <c r="C4829" t="s">
        <v>4900</v>
      </c>
      <c r="D4829" t="s">
        <v>4900</v>
      </c>
      <c r="E4829">
        <v>30933800</v>
      </c>
      <c r="F4829" t="s">
        <v>29</v>
      </c>
      <c r="G4829">
        <v>0</v>
      </c>
      <c r="H4829">
        <v>0</v>
      </c>
      <c r="I4829">
        <v>0</v>
      </c>
      <c r="J4829">
        <f t="shared" si="1051"/>
        <v>0</v>
      </c>
      <c r="K4829" t="str">
        <f t="shared" si="1052"/>
        <v>Modelamiento</v>
      </c>
      <c r="L4829">
        <f t="shared" si="1053"/>
        <v>1</v>
      </c>
      <c r="M4829">
        <v>43</v>
      </c>
      <c r="N4829" t="str">
        <f t="shared" si="1054"/>
        <v>&lt;=45</v>
      </c>
      <c r="O4829" t="s">
        <v>56</v>
      </c>
      <c r="P4829" t="s">
        <v>39</v>
      </c>
      <c r="Q4829">
        <v>34469</v>
      </c>
      <c r="R4829">
        <v>500</v>
      </c>
      <c r="S4829" t="str">
        <f t="shared" si="1055"/>
        <v>&lt;=500</v>
      </c>
      <c r="T4829">
        <v>1064</v>
      </c>
      <c r="U4829" t="str">
        <f t="shared" si="1056"/>
        <v>&lt;=1100</v>
      </c>
      <c r="V4829" t="s">
        <v>589</v>
      </c>
      <c r="W4829">
        <v>30799</v>
      </c>
      <c r="X4829" s="12">
        <f t="shared" si="1057"/>
        <v>1.6234293321211728E-2</v>
      </c>
      <c r="Y4829" t="str">
        <f t="shared" si="1058"/>
        <v>&lt;=0.02</v>
      </c>
      <c r="Z4829" t="s">
        <v>32</v>
      </c>
      <c r="AA4829">
        <v>4</v>
      </c>
      <c r="AB4829">
        <v>669.47</v>
      </c>
      <c r="AC4829" t="str">
        <f t="shared" si="1059"/>
        <v>&lt;=1000</v>
      </c>
      <c r="AD4829">
        <v>1604</v>
      </c>
      <c r="AE4829" t="str">
        <f t="shared" si="1060"/>
        <v>&gt;120</v>
      </c>
      <c r="AF4829">
        <v>669.47</v>
      </c>
      <c r="AG4829" t="str">
        <f t="shared" si="1061"/>
        <v>&lt;=1000</v>
      </c>
      <c r="AH4829" t="s">
        <v>32</v>
      </c>
      <c r="AI4829" t="str">
        <f t="shared" si="1062"/>
        <v/>
      </c>
      <c r="AJ4829" t="s">
        <v>32</v>
      </c>
      <c r="AK4829" t="str">
        <f t="shared" si="1063"/>
        <v/>
      </c>
      <c r="AL4829">
        <v>12</v>
      </c>
      <c r="AM4829">
        <v>0</v>
      </c>
      <c r="AN4829">
        <v>12</v>
      </c>
      <c r="AO4829" t="s">
        <v>32</v>
      </c>
      <c r="AP4829">
        <v>1</v>
      </c>
    </row>
    <row r="4830" spans="1:42" x14ac:dyDescent="0.25">
      <c r="A4830">
        <v>201912</v>
      </c>
      <c r="B4830" t="str">
        <f t="shared" si="1050"/>
        <v>2019-II</v>
      </c>
      <c r="C4830" t="s">
        <v>4901</v>
      </c>
      <c r="D4830" t="s">
        <v>4901</v>
      </c>
      <c r="E4830">
        <v>30946011</v>
      </c>
      <c r="F4830" t="s">
        <v>29</v>
      </c>
      <c r="G4830">
        <v>1</v>
      </c>
      <c r="H4830">
        <v>0</v>
      </c>
      <c r="I4830">
        <v>0</v>
      </c>
      <c r="J4830">
        <f t="shared" si="1051"/>
        <v>0</v>
      </c>
      <c r="K4830" t="str">
        <f t="shared" si="1052"/>
        <v>Modelamiento</v>
      </c>
      <c r="L4830">
        <f t="shared" si="1053"/>
        <v>1</v>
      </c>
      <c r="M4830">
        <v>31</v>
      </c>
      <c r="N4830" t="str">
        <f t="shared" si="1054"/>
        <v>&lt;=35</v>
      </c>
      <c r="O4830" t="s">
        <v>56</v>
      </c>
      <c r="P4830" t="s">
        <v>39</v>
      </c>
      <c r="Q4830">
        <v>27273</v>
      </c>
      <c r="R4830">
        <v>499</v>
      </c>
      <c r="S4830" t="str">
        <f t="shared" si="1055"/>
        <v>&lt;=500</v>
      </c>
      <c r="T4830">
        <v>882</v>
      </c>
      <c r="U4830" t="str">
        <f t="shared" si="1056"/>
        <v>&lt;=1000</v>
      </c>
      <c r="V4830" t="s">
        <v>589</v>
      </c>
      <c r="W4830">
        <v>24352</v>
      </c>
      <c r="X4830" s="12">
        <f t="shared" si="1057"/>
        <v>2.0491130091984232E-2</v>
      </c>
      <c r="Y4830" t="str">
        <f t="shared" si="1058"/>
        <v>&lt;=0.03</v>
      </c>
      <c r="Z4830" t="s">
        <v>32</v>
      </c>
      <c r="AA4830">
        <v>4</v>
      </c>
      <c r="AB4830">
        <v>1383.95</v>
      </c>
      <c r="AC4830" t="str">
        <f t="shared" si="1059"/>
        <v>&lt;=2000</v>
      </c>
      <c r="AD4830">
        <v>1640</v>
      </c>
      <c r="AE4830" t="str">
        <f t="shared" si="1060"/>
        <v>&gt;120</v>
      </c>
      <c r="AF4830">
        <v>1383.95</v>
      </c>
      <c r="AG4830" t="str">
        <f t="shared" si="1061"/>
        <v>&lt;=2000</v>
      </c>
      <c r="AH4830" t="s">
        <v>32</v>
      </c>
      <c r="AI4830" t="str">
        <f t="shared" si="1062"/>
        <v/>
      </c>
      <c r="AJ4830" t="s">
        <v>32</v>
      </c>
      <c r="AK4830" t="str">
        <f t="shared" si="1063"/>
        <v/>
      </c>
      <c r="AL4830">
        <v>12</v>
      </c>
      <c r="AM4830">
        <v>0</v>
      </c>
      <c r="AN4830">
        <v>12</v>
      </c>
      <c r="AO4830" t="s">
        <v>32</v>
      </c>
      <c r="AP4830">
        <v>1</v>
      </c>
    </row>
    <row r="4831" spans="1:42" x14ac:dyDescent="0.25">
      <c r="A4831">
        <v>201912</v>
      </c>
      <c r="B4831" t="str">
        <f t="shared" si="1050"/>
        <v>2019-II</v>
      </c>
      <c r="C4831" t="s">
        <v>4902</v>
      </c>
      <c r="D4831" t="s">
        <v>4902</v>
      </c>
      <c r="E4831">
        <v>30926892</v>
      </c>
      <c r="F4831" t="s">
        <v>29</v>
      </c>
      <c r="G4831">
        <v>0</v>
      </c>
      <c r="H4831">
        <v>0</v>
      </c>
      <c r="I4831">
        <v>0</v>
      </c>
      <c r="J4831">
        <f t="shared" si="1051"/>
        <v>0</v>
      </c>
      <c r="K4831" t="str">
        <f t="shared" si="1052"/>
        <v>Modelamiento</v>
      </c>
      <c r="L4831">
        <f t="shared" si="1053"/>
        <v>1</v>
      </c>
      <c r="M4831">
        <v>35</v>
      </c>
      <c r="N4831" t="str">
        <f t="shared" si="1054"/>
        <v>&lt;=35</v>
      </c>
      <c r="O4831" t="s">
        <v>56</v>
      </c>
      <c r="P4831" t="s">
        <v>69</v>
      </c>
      <c r="Q4831">
        <v>29609</v>
      </c>
      <c r="R4831">
        <v>500</v>
      </c>
      <c r="S4831" t="str">
        <f t="shared" si="1055"/>
        <v>&lt;=500</v>
      </c>
      <c r="T4831">
        <v>914</v>
      </c>
      <c r="U4831" t="str">
        <f t="shared" si="1056"/>
        <v>&lt;=1000</v>
      </c>
      <c r="V4831" t="s">
        <v>589</v>
      </c>
      <c r="W4831">
        <v>25939</v>
      </c>
      <c r="X4831" s="12">
        <f t="shared" si="1057"/>
        <v>1.9275993677474075E-2</v>
      </c>
      <c r="Y4831" t="str">
        <f t="shared" si="1058"/>
        <v>&lt;=0.02</v>
      </c>
      <c r="Z4831" t="s">
        <v>32</v>
      </c>
      <c r="AA4831">
        <v>4</v>
      </c>
      <c r="AB4831">
        <v>800.48</v>
      </c>
      <c r="AC4831" t="str">
        <f t="shared" si="1059"/>
        <v>&lt;=1000</v>
      </c>
      <c r="AD4831">
        <v>725</v>
      </c>
      <c r="AE4831" t="str">
        <f t="shared" si="1060"/>
        <v>&gt;120</v>
      </c>
      <c r="AF4831">
        <v>800.48</v>
      </c>
      <c r="AG4831" t="str">
        <f t="shared" si="1061"/>
        <v>&lt;=1000</v>
      </c>
      <c r="AH4831">
        <v>800</v>
      </c>
      <c r="AI4831" t="str">
        <f t="shared" si="1062"/>
        <v>&lt;=1000</v>
      </c>
      <c r="AJ4831">
        <v>1</v>
      </c>
      <c r="AK4831" t="str">
        <f t="shared" si="1063"/>
        <v>&gt;0.9</v>
      </c>
      <c r="AL4831">
        <v>12</v>
      </c>
      <c r="AM4831">
        <v>0</v>
      </c>
      <c r="AN4831">
        <v>8</v>
      </c>
      <c r="AO4831" t="s">
        <v>32</v>
      </c>
      <c r="AP4831">
        <v>1</v>
      </c>
    </row>
    <row r="4832" spans="1:42" x14ac:dyDescent="0.25">
      <c r="A4832">
        <v>201912</v>
      </c>
      <c r="B4832" t="str">
        <f t="shared" si="1050"/>
        <v>2019-II</v>
      </c>
      <c r="C4832" t="s">
        <v>4903</v>
      </c>
      <c r="D4832" t="s">
        <v>4903</v>
      </c>
      <c r="E4832">
        <v>30947253</v>
      </c>
      <c r="F4832" t="s">
        <v>29</v>
      </c>
      <c r="G4832">
        <v>0</v>
      </c>
      <c r="H4832">
        <v>0</v>
      </c>
      <c r="I4832">
        <v>0</v>
      </c>
      <c r="J4832">
        <f t="shared" si="1051"/>
        <v>0</v>
      </c>
      <c r="K4832" t="str">
        <f t="shared" si="1052"/>
        <v>Modelamiento</v>
      </c>
      <c r="L4832">
        <f t="shared" si="1053"/>
        <v>1</v>
      </c>
      <c r="M4832">
        <v>60</v>
      </c>
      <c r="N4832" t="str">
        <f t="shared" si="1054"/>
        <v>&lt;=60</v>
      </c>
      <c r="O4832" t="s">
        <v>56</v>
      </c>
      <c r="P4832" t="s">
        <v>35</v>
      </c>
      <c r="Q4832">
        <v>31805</v>
      </c>
      <c r="R4832">
        <v>500</v>
      </c>
      <c r="S4832" t="str">
        <f t="shared" si="1055"/>
        <v>&lt;=500</v>
      </c>
      <c r="T4832">
        <v>981</v>
      </c>
      <c r="U4832" t="str">
        <f t="shared" si="1056"/>
        <v>&lt;=1000</v>
      </c>
      <c r="V4832" t="s">
        <v>585</v>
      </c>
      <c r="W4832">
        <v>28885</v>
      </c>
      <c r="X4832" s="12">
        <f t="shared" si="1057"/>
        <v>1.7310022503029255E-2</v>
      </c>
      <c r="Y4832" t="str">
        <f t="shared" si="1058"/>
        <v>&lt;=0.02</v>
      </c>
      <c r="Z4832" t="s">
        <v>32</v>
      </c>
      <c r="AA4832">
        <v>0</v>
      </c>
      <c r="AB4832">
        <v>500</v>
      </c>
      <c r="AC4832" t="str">
        <f t="shared" si="1059"/>
        <v>&lt;=500</v>
      </c>
      <c r="AD4832">
        <v>0</v>
      </c>
      <c r="AE4832" t="str">
        <f t="shared" si="1060"/>
        <v>=0</v>
      </c>
      <c r="AF4832">
        <v>0</v>
      </c>
      <c r="AG4832" t="str">
        <f t="shared" si="1061"/>
        <v>&lt;=500</v>
      </c>
      <c r="AH4832" t="s">
        <v>32</v>
      </c>
      <c r="AI4832" t="str">
        <f t="shared" si="1062"/>
        <v/>
      </c>
      <c r="AJ4832" t="s">
        <v>32</v>
      </c>
      <c r="AK4832" t="str">
        <f t="shared" si="1063"/>
        <v/>
      </c>
      <c r="AL4832">
        <v>11</v>
      </c>
      <c r="AM4832">
        <v>11</v>
      </c>
      <c r="AN4832">
        <v>0</v>
      </c>
      <c r="AO4832">
        <v>1</v>
      </c>
      <c r="AP4832" t="s">
        <v>32</v>
      </c>
    </row>
    <row r="4833" spans="1:42" x14ac:dyDescent="0.25">
      <c r="A4833">
        <v>201912</v>
      </c>
      <c r="B4833" t="str">
        <f t="shared" si="1050"/>
        <v>2019-II</v>
      </c>
      <c r="C4833" t="s">
        <v>4904</v>
      </c>
      <c r="D4833" t="s">
        <v>4904</v>
      </c>
      <c r="E4833">
        <v>30947750</v>
      </c>
      <c r="F4833" t="s">
        <v>29</v>
      </c>
      <c r="G4833">
        <v>0</v>
      </c>
      <c r="H4833">
        <v>0</v>
      </c>
      <c r="I4833">
        <v>0</v>
      </c>
      <c r="J4833">
        <f t="shared" si="1051"/>
        <v>0</v>
      </c>
      <c r="K4833" t="str">
        <f t="shared" si="1052"/>
        <v>Modelamiento</v>
      </c>
      <c r="L4833">
        <f t="shared" si="1053"/>
        <v>1</v>
      </c>
      <c r="M4833">
        <v>45</v>
      </c>
      <c r="N4833" t="str">
        <f t="shared" si="1054"/>
        <v>&lt;=45</v>
      </c>
      <c r="O4833" t="s">
        <v>56</v>
      </c>
      <c r="P4833" t="s">
        <v>31</v>
      </c>
      <c r="Q4833">
        <v>42188</v>
      </c>
      <c r="R4833">
        <v>1650</v>
      </c>
      <c r="S4833" t="str">
        <f t="shared" si="1055"/>
        <v>&lt;=2000</v>
      </c>
      <c r="T4833">
        <v>1294</v>
      </c>
      <c r="U4833" t="str">
        <f t="shared" si="1056"/>
        <v>&lt;=1300</v>
      </c>
      <c r="V4833" t="s">
        <v>597</v>
      </c>
      <c r="W4833">
        <v>40518</v>
      </c>
      <c r="X4833" s="12">
        <f t="shared" si="1057"/>
        <v>4.0722641788834592E-2</v>
      </c>
      <c r="Y4833" t="str">
        <f t="shared" si="1058"/>
        <v>&lt;=0.05</v>
      </c>
      <c r="Z4833" t="s">
        <v>32</v>
      </c>
      <c r="AA4833">
        <v>4</v>
      </c>
      <c r="AB4833">
        <v>984.72</v>
      </c>
      <c r="AC4833" t="str">
        <f t="shared" si="1059"/>
        <v>&lt;=1000</v>
      </c>
      <c r="AD4833">
        <v>2035</v>
      </c>
      <c r="AE4833" t="str">
        <f t="shared" si="1060"/>
        <v>&gt;120</v>
      </c>
      <c r="AF4833">
        <v>984.72</v>
      </c>
      <c r="AG4833" t="str">
        <f t="shared" si="1061"/>
        <v>&lt;=1000</v>
      </c>
      <c r="AH4833" t="s">
        <v>32</v>
      </c>
      <c r="AI4833" t="str">
        <f t="shared" si="1062"/>
        <v/>
      </c>
      <c r="AJ4833" t="s">
        <v>32</v>
      </c>
      <c r="AK4833" t="str">
        <f t="shared" si="1063"/>
        <v/>
      </c>
      <c r="AL4833">
        <v>12</v>
      </c>
      <c r="AM4833">
        <v>0</v>
      </c>
      <c r="AN4833">
        <v>12</v>
      </c>
      <c r="AO4833" t="s">
        <v>32</v>
      </c>
      <c r="AP4833">
        <v>1</v>
      </c>
    </row>
    <row r="4834" spans="1:42" x14ac:dyDescent="0.25">
      <c r="A4834">
        <v>201912</v>
      </c>
      <c r="B4834" t="str">
        <f t="shared" si="1050"/>
        <v>2019-II</v>
      </c>
      <c r="C4834" t="s">
        <v>4905</v>
      </c>
      <c r="D4834" t="s">
        <v>4905</v>
      </c>
      <c r="E4834">
        <v>30945990</v>
      </c>
      <c r="F4834" t="s">
        <v>29</v>
      </c>
      <c r="G4834">
        <v>0</v>
      </c>
      <c r="H4834">
        <v>0</v>
      </c>
      <c r="I4834">
        <v>0</v>
      </c>
      <c r="J4834">
        <f t="shared" si="1051"/>
        <v>0</v>
      </c>
      <c r="K4834" t="str">
        <f t="shared" si="1052"/>
        <v>Modelamiento</v>
      </c>
      <c r="L4834">
        <f t="shared" si="1053"/>
        <v>1</v>
      </c>
      <c r="M4834">
        <v>46</v>
      </c>
      <c r="N4834" t="str">
        <f t="shared" si="1054"/>
        <v>&lt;=50</v>
      </c>
      <c r="O4834" t="s">
        <v>72</v>
      </c>
      <c r="P4834" t="s">
        <v>69</v>
      </c>
      <c r="Q4834">
        <v>43468</v>
      </c>
      <c r="R4834">
        <v>500</v>
      </c>
      <c r="S4834" t="str">
        <f t="shared" si="1055"/>
        <v>&lt;=500</v>
      </c>
      <c r="T4834">
        <v>1341</v>
      </c>
      <c r="U4834" t="str">
        <f t="shared" si="1056"/>
        <v>&lt;=1400</v>
      </c>
      <c r="V4834" t="s">
        <v>1407</v>
      </c>
      <c r="W4834">
        <v>40518</v>
      </c>
      <c r="X4834" s="12">
        <f t="shared" si="1057"/>
        <v>1.2340194481465028E-2</v>
      </c>
      <c r="Y4834" t="str">
        <f t="shared" si="1058"/>
        <v>&lt;=0.02</v>
      </c>
      <c r="Z4834" t="s">
        <v>32</v>
      </c>
      <c r="AA4834">
        <v>0</v>
      </c>
      <c r="AB4834">
        <v>3218.19</v>
      </c>
      <c r="AC4834" t="str">
        <f t="shared" si="1059"/>
        <v>&lt;=4000</v>
      </c>
      <c r="AD4834">
        <v>0</v>
      </c>
      <c r="AE4834" t="str">
        <f t="shared" si="1060"/>
        <v>=0</v>
      </c>
      <c r="AF4834">
        <v>0</v>
      </c>
      <c r="AG4834" t="str">
        <f t="shared" si="1061"/>
        <v>&lt;=500</v>
      </c>
      <c r="AH4834" t="s">
        <v>32</v>
      </c>
      <c r="AI4834" t="str">
        <f t="shared" si="1062"/>
        <v/>
      </c>
      <c r="AJ4834" t="s">
        <v>32</v>
      </c>
      <c r="AK4834" t="str">
        <f t="shared" si="1063"/>
        <v/>
      </c>
      <c r="AL4834">
        <v>8</v>
      </c>
      <c r="AM4834">
        <v>8</v>
      </c>
      <c r="AN4834">
        <v>0</v>
      </c>
      <c r="AO4834">
        <v>1</v>
      </c>
      <c r="AP4834" t="s">
        <v>32</v>
      </c>
    </row>
    <row r="4835" spans="1:42" x14ac:dyDescent="0.25">
      <c r="A4835">
        <v>201912</v>
      </c>
      <c r="B4835" t="str">
        <f t="shared" si="1050"/>
        <v>2019-II</v>
      </c>
      <c r="C4835" t="s">
        <v>4906</v>
      </c>
      <c r="D4835" t="s">
        <v>4906</v>
      </c>
      <c r="E4835">
        <v>30937313</v>
      </c>
      <c r="F4835" t="s">
        <v>29</v>
      </c>
      <c r="G4835">
        <v>0</v>
      </c>
      <c r="H4835">
        <v>0</v>
      </c>
      <c r="I4835">
        <v>0</v>
      </c>
      <c r="J4835">
        <f t="shared" si="1051"/>
        <v>0</v>
      </c>
      <c r="K4835" t="str">
        <f t="shared" si="1052"/>
        <v>Modelamiento</v>
      </c>
      <c r="L4835">
        <f t="shared" si="1053"/>
        <v>1</v>
      </c>
      <c r="M4835">
        <v>45</v>
      </c>
      <c r="N4835" t="str">
        <f t="shared" si="1054"/>
        <v>&lt;=45</v>
      </c>
      <c r="O4835" t="s">
        <v>56</v>
      </c>
      <c r="P4835" t="s">
        <v>39</v>
      </c>
      <c r="Q4835">
        <v>28328</v>
      </c>
      <c r="R4835">
        <v>1031</v>
      </c>
      <c r="S4835" t="str">
        <f t="shared" si="1055"/>
        <v>&lt;=1500</v>
      </c>
      <c r="T4835">
        <v>872</v>
      </c>
      <c r="U4835" t="str">
        <f t="shared" si="1056"/>
        <v>&lt;=1000</v>
      </c>
      <c r="V4835" t="s">
        <v>587</v>
      </c>
      <c r="W4835">
        <v>25939</v>
      </c>
      <c r="X4835" s="12">
        <f t="shared" si="1057"/>
        <v>3.9747098962951539E-2</v>
      </c>
      <c r="Y4835" t="str">
        <f t="shared" si="1058"/>
        <v>&lt;=0.04</v>
      </c>
      <c r="Z4835" t="s">
        <v>32</v>
      </c>
      <c r="AA4835">
        <v>4</v>
      </c>
      <c r="AB4835">
        <v>1629.29</v>
      </c>
      <c r="AC4835" t="str">
        <f t="shared" si="1059"/>
        <v>&lt;=2000</v>
      </c>
      <c r="AD4835">
        <v>4746</v>
      </c>
      <c r="AE4835" t="str">
        <f t="shared" si="1060"/>
        <v>&gt;120</v>
      </c>
      <c r="AF4835">
        <v>1629.29</v>
      </c>
      <c r="AG4835" t="str">
        <f t="shared" si="1061"/>
        <v>&lt;=2000</v>
      </c>
      <c r="AH4835" t="s">
        <v>32</v>
      </c>
      <c r="AI4835" t="str">
        <f t="shared" si="1062"/>
        <v/>
      </c>
      <c r="AJ4835" t="s">
        <v>32</v>
      </c>
      <c r="AK4835" t="str">
        <f t="shared" si="1063"/>
        <v/>
      </c>
      <c r="AL4835">
        <v>12</v>
      </c>
      <c r="AM4835">
        <v>0</v>
      </c>
      <c r="AN4835">
        <v>12</v>
      </c>
      <c r="AO4835" t="s">
        <v>32</v>
      </c>
      <c r="AP4835">
        <v>1</v>
      </c>
    </row>
    <row r="4836" spans="1:42" x14ac:dyDescent="0.25">
      <c r="A4836">
        <v>201912</v>
      </c>
      <c r="B4836" t="str">
        <f t="shared" si="1050"/>
        <v>2019-II</v>
      </c>
      <c r="C4836" t="s">
        <v>4907</v>
      </c>
      <c r="D4836" t="s">
        <v>4907</v>
      </c>
      <c r="E4836">
        <v>30948078</v>
      </c>
      <c r="F4836" t="s">
        <v>29</v>
      </c>
      <c r="G4836">
        <v>0</v>
      </c>
      <c r="H4836">
        <v>0</v>
      </c>
      <c r="I4836">
        <v>1</v>
      </c>
      <c r="J4836">
        <f t="shared" si="1051"/>
        <v>0</v>
      </c>
      <c r="K4836" t="str">
        <f t="shared" si="1052"/>
        <v>Insuficiente</v>
      </c>
      <c r="L4836">
        <f t="shared" si="1053"/>
        <v>1</v>
      </c>
      <c r="M4836">
        <v>27</v>
      </c>
      <c r="N4836" t="str">
        <f t="shared" si="1054"/>
        <v>&lt;=30</v>
      </c>
      <c r="O4836" t="s">
        <v>56</v>
      </c>
      <c r="P4836" t="s">
        <v>31</v>
      </c>
      <c r="Q4836">
        <v>43438</v>
      </c>
      <c r="R4836">
        <v>500</v>
      </c>
      <c r="S4836" t="str">
        <f t="shared" si="1055"/>
        <v>&lt;=500</v>
      </c>
      <c r="T4836">
        <v>1339</v>
      </c>
      <c r="U4836" t="str">
        <f t="shared" si="1056"/>
        <v>&lt;=1400</v>
      </c>
      <c r="V4836" t="s">
        <v>597</v>
      </c>
      <c r="W4836">
        <v>40518</v>
      </c>
      <c r="X4836" s="12">
        <f t="shared" si="1057"/>
        <v>1.2340194481465028E-2</v>
      </c>
      <c r="Y4836" t="str">
        <f t="shared" si="1058"/>
        <v>&lt;=0.02</v>
      </c>
      <c r="Z4836" t="s">
        <v>32</v>
      </c>
      <c r="AA4836">
        <v>9</v>
      </c>
      <c r="AB4836" t="s">
        <v>32</v>
      </c>
      <c r="AC4836" t="str">
        <f t="shared" si="1059"/>
        <v/>
      </c>
      <c r="AD4836" t="s">
        <v>32</v>
      </c>
      <c r="AE4836" t="str">
        <f t="shared" si="1060"/>
        <v/>
      </c>
      <c r="AF4836" t="s">
        <v>32</v>
      </c>
      <c r="AG4836" t="str">
        <f t="shared" si="1061"/>
        <v/>
      </c>
      <c r="AH4836" t="s">
        <v>32</v>
      </c>
      <c r="AI4836" t="str">
        <f t="shared" si="1062"/>
        <v/>
      </c>
      <c r="AJ4836" t="s">
        <v>32</v>
      </c>
      <c r="AK4836" t="str">
        <f t="shared" si="1063"/>
        <v/>
      </c>
      <c r="AL4836">
        <v>0</v>
      </c>
      <c r="AM4836">
        <v>0</v>
      </c>
      <c r="AN4836">
        <v>0</v>
      </c>
      <c r="AO4836" t="s">
        <v>32</v>
      </c>
      <c r="AP4836" t="s">
        <v>32</v>
      </c>
    </row>
    <row r="4837" spans="1:42" x14ac:dyDescent="0.25">
      <c r="A4837">
        <v>201912</v>
      </c>
      <c r="B4837" t="str">
        <f t="shared" si="1050"/>
        <v>2019-II</v>
      </c>
      <c r="C4837" t="s">
        <v>4908</v>
      </c>
      <c r="D4837" t="s">
        <v>4908</v>
      </c>
      <c r="E4837">
        <v>30941596</v>
      </c>
      <c r="F4837" t="s">
        <v>29</v>
      </c>
      <c r="G4837">
        <v>0</v>
      </c>
      <c r="H4837">
        <v>0</v>
      </c>
      <c r="I4837">
        <v>0</v>
      </c>
      <c r="J4837">
        <f t="shared" si="1051"/>
        <v>0</v>
      </c>
      <c r="K4837" t="str">
        <f t="shared" si="1052"/>
        <v>Modelamiento</v>
      </c>
      <c r="L4837">
        <f t="shared" si="1053"/>
        <v>1</v>
      </c>
      <c r="M4837">
        <v>39</v>
      </c>
      <c r="N4837" t="str">
        <f t="shared" si="1054"/>
        <v>&lt;=40</v>
      </c>
      <c r="O4837" t="s">
        <v>56</v>
      </c>
      <c r="P4837" t="s">
        <v>39</v>
      </c>
      <c r="Q4837">
        <v>38797</v>
      </c>
      <c r="R4837">
        <v>1031</v>
      </c>
      <c r="S4837" t="str">
        <f t="shared" si="1055"/>
        <v>&lt;=1500</v>
      </c>
      <c r="T4837">
        <v>1195</v>
      </c>
      <c r="U4837" t="str">
        <f t="shared" si="1056"/>
        <v>&lt;=1200</v>
      </c>
      <c r="V4837" t="s">
        <v>597</v>
      </c>
      <c r="W4837">
        <v>35658</v>
      </c>
      <c r="X4837" s="12">
        <f t="shared" si="1057"/>
        <v>2.8913567782825732E-2</v>
      </c>
      <c r="Y4837" t="str">
        <f t="shared" si="1058"/>
        <v>&lt;=0.03</v>
      </c>
      <c r="Z4837" t="s">
        <v>32</v>
      </c>
      <c r="AA4837">
        <v>4</v>
      </c>
      <c r="AB4837">
        <v>947.99</v>
      </c>
      <c r="AC4837" t="str">
        <f t="shared" si="1059"/>
        <v>&lt;=1000</v>
      </c>
      <c r="AD4837">
        <v>633</v>
      </c>
      <c r="AE4837" t="str">
        <f t="shared" si="1060"/>
        <v>&gt;120</v>
      </c>
      <c r="AF4837">
        <v>947.99</v>
      </c>
      <c r="AG4837" t="str">
        <f t="shared" si="1061"/>
        <v>&lt;=1000</v>
      </c>
      <c r="AH4837" t="s">
        <v>32</v>
      </c>
      <c r="AI4837" t="str">
        <f t="shared" si="1062"/>
        <v/>
      </c>
      <c r="AJ4837" t="s">
        <v>32</v>
      </c>
      <c r="AK4837" t="str">
        <f t="shared" si="1063"/>
        <v/>
      </c>
      <c r="AL4837">
        <v>12</v>
      </c>
      <c r="AM4837">
        <v>0</v>
      </c>
      <c r="AN4837">
        <v>12</v>
      </c>
      <c r="AO4837" t="s">
        <v>32</v>
      </c>
      <c r="AP4837">
        <v>1</v>
      </c>
    </row>
    <row r="4838" spans="1:42" x14ac:dyDescent="0.25">
      <c r="A4838">
        <v>201912</v>
      </c>
      <c r="B4838" t="str">
        <f t="shared" si="1050"/>
        <v>2019-II</v>
      </c>
      <c r="C4838" t="s">
        <v>4909</v>
      </c>
      <c r="D4838" t="s">
        <v>4909</v>
      </c>
      <c r="E4838">
        <v>30948051</v>
      </c>
      <c r="F4838" t="s">
        <v>29</v>
      </c>
      <c r="G4838">
        <v>0</v>
      </c>
      <c r="H4838">
        <v>0</v>
      </c>
      <c r="I4838">
        <v>0</v>
      </c>
      <c r="J4838">
        <f t="shared" si="1051"/>
        <v>0</v>
      </c>
      <c r="K4838" t="str">
        <f t="shared" si="1052"/>
        <v>Modelamiento</v>
      </c>
      <c r="L4838">
        <f t="shared" si="1053"/>
        <v>1</v>
      </c>
      <c r="M4838">
        <v>39</v>
      </c>
      <c r="N4838" t="str">
        <f t="shared" si="1054"/>
        <v>&lt;=40</v>
      </c>
      <c r="O4838" t="s">
        <v>56</v>
      </c>
      <c r="P4838" t="s">
        <v>39</v>
      </c>
      <c r="Q4838">
        <v>46678</v>
      </c>
      <c r="R4838">
        <v>500</v>
      </c>
      <c r="S4838" t="str">
        <f t="shared" si="1055"/>
        <v>&lt;=500</v>
      </c>
      <c r="T4838">
        <v>1438</v>
      </c>
      <c r="U4838" t="str">
        <f t="shared" si="1056"/>
        <v>&lt;=1500</v>
      </c>
      <c r="V4838" t="s">
        <v>1407</v>
      </c>
      <c r="W4838">
        <v>43758</v>
      </c>
      <c r="X4838" s="12">
        <f t="shared" si="1057"/>
        <v>1.1426482014717309E-2</v>
      </c>
      <c r="Y4838" t="str">
        <f t="shared" si="1058"/>
        <v>&lt;=0.02</v>
      </c>
      <c r="Z4838" t="s">
        <v>32</v>
      </c>
      <c r="AA4838">
        <v>0</v>
      </c>
      <c r="AB4838">
        <v>1053.22</v>
      </c>
      <c r="AC4838" t="str">
        <f t="shared" si="1059"/>
        <v>&lt;=2000</v>
      </c>
      <c r="AD4838">
        <v>0</v>
      </c>
      <c r="AE4838" t="str">
        <f t="shared" si="1060"/>
        <v>=0</v>
      </c>
      <c r="AF4838">
        <v>0</v>
      </c>
      <c r="AG4838" t="str">
        <f t="shared" si="1061"/>
        <v>&lt;=500</v>
      </c>
      <c r="AH4838" t="s">
        <v>32</v>
      </c>
      <c r="AI4838" t="str">
        <f t="shared" si="1062"/>
        <v/>
      </c>
      <c r="AJ4838" t="s">
        <v>32</v>
      </c>
      <c r="AK4838" t="str">
        <f t="shared" si="1063"/>
        <v/>
      </c>
      <c r="AL4838">
        <v>5</v>
      </c>
      <c r="AM4838">
        <v>5</v>
      </c>
      <c r="AN4838">
        <v>0</v>
      </c>
      <c r="AO4838">
        <v>1</v>
      </c>
      <c r="AP4838" t="s">
        <v>32</v>
      </c>
    </row>
    <row r="4839" spans="1:42" x14ac:dyDescent="0.25">
      <c r="A4839">
        <v>201912</v>
      </c>
      <c r="B4839" t="str">
        <f t="shared" si="1050"/>
        <v>2019-II</v>
      </c>
      <c r="C4839" t="s">
        <v>4910</v>
      </c>
      <c r="D4839" t="s">
        <v>4910</v>
      </c>
      <c r="E4839">
        <v>30947127</v>
      </c>
      <c r="F4839" t="s">
        <v>29</v>
      </c>
      <c r="G4839">
        <v>0</v>
      </c>
      <c r="H4839">
        <v>0</v>
      </c>
      <c r="I4839">
        <v>0</v>
      </c>
      <c r="J4839">
        <f t="shared" si="1051"/>
        <v>0</v>
      </c>
      <c r="K4839" t="str">
        <f t="shared" si="1052"/>
        <v>Modelamiento</v>
      </c>
      <c r="L4839">
        <f t="shared" si="1053"/>
        <v>1</v>
      </c>
      <c r="M4839">
        <v>31</v>
      </c>
      <c r="N4839" t="str">
        <f t="shared" si="1054"/>
        <v>&lt;=35</v>
      </c>
      <c r="O4839" t="s">
        <v>56</v>
      </c>
      <c r="P4839" t="s">
        <v>39</v>
      </c>
      <c r="Q4839">
        <v>30607</v>
      </c>
      <c r="R4839">
        <v>500</v>
      </c>
      <c r="S4839" t="str">
        <f t="shared" si="1055"/>
        <v>&lt;=500</v>
      </c>
      <c r="T4839">
        <v>1064</v>
      </c>
      <c r="U4839" t="str">
        <f t="shared" si="1056"/>
        <v>&lt;=1100</v>
      </c>
      <c r="V4839" t="s">
        <v>597</v>
      </c>
      <c r="W4839">
        <v>26937</v>
      </c>
      <c r="X4839" s="12">
        <f t="shared" si="1057"/>
        <v>1.8561829453910977E-2</v>
      </c>
      <c r="Y4839" t="str">
        <f t="shared" si="1058"/>
        <v>&lt;=0.02</v>
      </c>
      <c r="Z4839" t="s">
        <v>32</v>
      </c>
      <c r="AA4839">
        <v>0</v>
      </c>
      <c r="AB4839">
        <v>4276.82</v>
      </c>
      <c r="AC4839" t="str">
        <f t="shared" si="1059"/>
        <v>&lt;=5000</v>
      </c>
      <c r="AD4839">
        <v>0</v>
      </c>
      <c r="AE4839" t="str">
        <f t="shared" si="1060"/>
        <v>=0</v>
      </c>
      <c r="AF4839">
        <v>0</v>
      </c>
      <c r="AG4839" t="str">
        <f t="shared" si="1061"/>
        <v>&lt;=500</v>
      </c>
      <c r="AH4839">
        <v>4300</v>
      </c>
      <c r="AI4839" t="str">
        <f t="shared" si="1062"/>
        <v>&lt;=5000</v>
      </c>
      <c r="AJ4839">
        <v>0.99709999999999999</v>
      </c>
      <c r="AK4839" t="str">
        <f t="shared" si="1063"/>
        <v>&gt;0.9</v>
      </c>
      <c r="AL4839">
        <v>11</v>
      </c>
      <c r="AM4839">
        <v>11</v>
      </c>
      <c r="AN4839">
        <v>0</v>
      </c>
      <c r="AO4839">
        <v>1</v>
      </c>
      <c r="AP4839" t="s">
        <v>32</v>
      </c>
    </row>
    <row r="4840" spans="1:42" x14ac:dyDescent="0.25">
      <c r="A4840">
        <v>201912</v>
      </c>
      <c r="B4840" t="str">
        <f t="shared" si="1050"/>
        <v>2019-II</v>
      </c>
      <c r="C4840" t="s">
        <v>4911</v>
      </c>
      <c r="D4840" t="s">
        <v>4911</v>
      </c>
      <c r="E4840">
        <v>30945234</v>
      </c>
      <c r="F4840" t="s">
        <v>29</v>
      </c>
      <c r="G4840">
        <v>0</v>
      </c>
      <c r="H4840">
        <v>0</v>
      </c>
      <c r="I4840">
        <v>0</v>
      </c>
      <c r="J4840">
        <f t="shared" si="1051"/>
        <v>0</v>
      </c>
      <c r="K4840" t="str">
        <f t="shared" si="1052"/>
        <v>Modelamiento</v>
      </c>
      <c r="L4840">
        <f t="shared" si="1053"/>
        <v>1</v>
      </c>
      <c r="M4840">
        <v>61</v>
      </c>
      <c r="N4840" t="str">
        <f t="shared" si="1054"/>
        <v>&gt;60</v>
      </c>
      <c r="O4840" t="s">
        <v>72</v>
      </c>
      <c r="P4840" t="s">
        <v>110</v>
      </c>
      <c r="Q4840">
        <v>43438</v>
      </c>
      <c r="R4840">
        <v>499</v>
      </c>
      <c r="S4840" t="str">
        <f t="shared" si="1055"/>
        <v>&lt;=500</v>
      </c>
      <c r="T4840">
        <v>1335</v>
      </c>
      <c r="U4840" t="str">
        <f t="shared" si="1056"/>
        <v>&lt;=1400</v>
      </c>
      <c r="V4840" t="s">
        <v>585</v>
      </c>
      <c r="W4840">
        <v>40518</v>
      </c>
      <c r="X4840" s="12">
        <f t="shared" si="1057"/>
        <v>1.2315514092502098E-2</v>
      </c>
      <c r="Y4840" t="str">
        <f t="shared" si="1058"/>
        <v>&lt;=0.02</v>
      </c>
      <c r="Z4840" t="s">
        <v>32</v>
      </c>
      <c r="AA4840">
        <v>0</v>
      </c>
      <c r="AB4840">
        <v>4094.32</v>
      </c>
      <c r="AC4840" t="str">
        <f t="shared" si="1059"/>
        <v>&lt;=5000</v>
      </c>
      <c r="AD4840">
        <v>0</v>
      </c>
      <c r="AE4840" t="str">
        <f t="shared" si="1060"/>
        <v>=0</v>
      </c>
      <c r="AF4840">
        <v>0</v>
      </c>
      <c r="AG4840" t="str">
        <f t="shared" si="1061"/>
        <v>&lt;=500</v>
      </c>
      <c r="AH4840" t="s">
        <v>32</v>
      </c>
      <c r="AI4840" t="str">
        <f t="shared" si="1062"/>
        <v/>
      </c>
      <c r="AJ4840" t="s">
        <v>32</v>
      </c>
      <c r="AK4840" t="str">
        <f t="shared" si="1063"/>
        <v/>
      </c>
      <c r="AL4840">
        <v>12</v>
      </c>
      <c r="AM4840">
        <v>12</v>
      </c>
      <c r="AN4840">
        <v>0</v>
      </c>
      <c r="AO4840">
        <v>1</v>
      </c>
      <c r="AP4840" t="s">
        <v>32</v>
      </c>
    </row>
    <row r="4841" spans="1:42" x14ac:dyDescent="0.25">
      <c r="A4841">
        <v>201912</v>
      </c>
      <c r="B4841" t="str">
        <f t="shared" si="1050"/>
        <v>2019-II</v>
      </c>
      <c r="C4841" t="s">
        <v>4912</v>
      </c>
      <c r="D4841" t="s">
        <v>4912</v>
      </c>
      <c r="E4841">
        <v>30932233</v>
      </c>
      <c r="F4841" t="s">
        <v>29</v>
      </c>
      <c r="G4841">
        <v>0</v>
      </c>
      <c r="H4841">
        <v>0</v>
      </c>
      <c r="I4841">
        <v>0</v>
      </c>
      <c r="J4841">
        <f t="shared" si="1051"/>
        <v>0</v>
      </c>
      <c r="K4841" t="str">
        <f t="shared" si="1052"/>
        <v>Modelamiento</v>
      </c>
      <c r="L4841">
        <f t="shared" si="1053"/>
        <v>1</v>
      </c>
      <c r="M4841">
        <v>23</v>
      </c>
      <c r="N4841" t="str">
        <f t="shared" si="1054"/>
        <v>&lt;=25</v>
      </c>
      <c r="O4841" t="s">
        <v>56</v>
      </c>
      <c r="P4841" t="s">
        <v>39</v>
      </c>
      <c r="Q4841">
        <v>46328</v>
      </c>
      <c r="R4841">
        <v>500</v>
      </c>
      <c r="S4841" t="str">
        <f t="shared" si="1055"/>
        <v>&lt;=500</v>
      </c>
      <c r="T4841">
        <v>1427</v>
      </c>
      <c r="U4841" t="str">
        <f t="shared" si="1056"/>
        <v>&lt;=1500</v>
      </c>
      <c r="V4841" t="s">
        <v>597</v>
      </c>
      <c r="W4841">
        <v>43758</v>
      </c>
      <c r="X4841" s="12">
        <f t="shared" si="1057"/>
        <v>1.1426482014717309E-2</v>
      </c>
      <c r="Y4841" t="str">
        <f t="shared" si="1058"/>
        <v>&lt;=0.02</v>
      </c>
      <c r="Z4841" t="s">
        <v>32</v>
      </c>
      <c r="AA4841">
        <v>9</v>
      </c>
      <c r="AB4841" t="s">
        <v>32</v>
      </c>
      <c r="AC4841" t="str">
        <f t="shared" si="1059"/>
        <v/>
      </c>
      <c r="AD4841" t="s">
        <v>32</v>
      </c>
      <c r="AE4841" t="str">
        <f t="shared" si="1060"/>
        <v/>
      </c>
      <c r="AF4841" t="s">
        <v>32</v>
      </c>
      <c r="AG4841" t="str">
        <f t="shared" si="1061"/>
        <v/>
      </c>
      <c r="AH4841" t="s">
        <v>32</v>
      </c>
      <c r="AI4841" t="str">
        <f t="shared" si="1062"/>
        <v/>
      </c>
      <c r="AJ4841" t="s">
        <v>32</v>
      </c>
      <c r="AK4841" t="str">
        <f t="shared" si="1063"/>
        <v/>
      </c>
      <c r="AL4841">
        <v>0</v>
      </c>
      <c r="AM4841">
        <v>0</v>
      </c>
      <c r="AN4841">
        <v>0</v>
      </c>
      <c r="AO4841" t="s">
        <v>32</v>
      </c>
      <c r="AP4841" t="s">
        <v>32</v>
      </c>
    </row>
    <row r="4842" spans="1:42" x14ac:dyDescent="0.25">
      <c r="A4842">
        <v>201912</v>
      </c>
      <c r="B4842" t="str">
        <f t="shared" si="1050"/>
        <v>2019-II</v>
      </c>
      <c r="C4842" t="s">
        <v>4913</v>
      </c>
      <c r="D4842" t="s">
        <v>4913</v>
      </c>
      <c r="E4842">
        <v>30943137</v>
      </c>
      <c r="F4842" t="s">
        <v>29</v>
      </c>
      <c r="G4842">
        <v>0</v>
      </c>
      <c r="H4842">
        <v>0</v>
      </c>
      <c r="I4842">
        <v>0</v>
      </c>
      <c r="J4842">
        <f t="shared" si="1051"/>
        <v>0</v>
      </c>
      <c r="K4842" t="str">
        <f t="shared" si="1052"/>
        <v>Modelamiento</v>
      </c>
      <c r="L4842">
        <f t="shared" si="1053"/>
        <v>1</v>
      </c>
      <c r="M4842">
        <v>51</v>
      </c>
      <c r="N4842" t="str">
        <f t="shared" si="1054"/>
        <v>&lt;=55</v>
      </c>
      <c r="O4842" t="s">
        <v>56</v>
      </c>
      <c r="P4842" t="s">
        <v>35</v>
      </c>
      <c r="Q4842">
        <v>43438</v>
      </c>
      <c r="R4842">
        <v>500</v>
      </c>
      <c r="S4842" t="str">
        <f t="shared" si="1055"/>
        <v>&lt;=500</v>
      </c>
      <c r="T4842">
        <v>1339</v>
      </c>
      <c r="U4842" t="str">
        <f t="shared" si="1056"/>
        <v>&lt;=1400</v>
      </c>
      <c r="V4842" t="s">
        <v>585</v>
      </c>
      <c r="W4842">
        <v>40518</v>
      </c>
      <c r="X4842" s="12">
        <f t="shared" si="1057"/>
        <v>1.2340194481465028E-2</v>
      </c>
      <c r="Y4842" t="str">
        <f t="shared" si="1058"/>
        <v>&lt;=0.02</v>
      </c>
      <c r="Z4842" t="s">
        <v>32</v>
      </c>
      <c r="AA4842">
        <v>9</v>
      </c>
      <c r="AB4842" t="s">
        <v>32</v>
      </c>
      <c r="AC4842" t="str">
        <f t="shared" si="1059"/>
        <v/>
      </c>
      <c r="AD4842" t="s">
        <v>32</v>
      </c>
      <c r="AE4842" t="str">
        <f t="shared" si="1060"/>
        <v/>
      </c>
      <c r="AF4842" t="s">
        <v>32</v>
      </c>
      <c r="AG4842" t="str">
        <f t="shared" si="1061"/>
        <v/>
      </c>
      <c r="AH4842" t="s">
        <v>32</v>
      </c>
      <c r="AI4842" t="str">
        <f t="shared" si="1062"/>
        <v/>
      </c>
      <c r="AJ4842" t="s">
        <v>32</v>
      </c>
      <c r="AK4842" t="str">
        <f t="shared" si="1063"/>
        <v/>
      </c>
      <c r="AL4842">
        <v>0</v>
      </c>
      <c r="AM4842">
        <v>0</v>
      </c>
      <c r="AN4842">
        <v>0</v>
      </c>
      <c r="AO4842" t="s">
        <v>32</v>
      </c>
      <c r="AP4842" t="s">
        <v>32</v>
      </c>
    </row>
    <row r="4843" spans="1:42" x14ac:dyDescent="0.25">
      <c r="A4843">
        <v>201912</v>
      </c>
      <c r="B4843" t="str">
        <f t="shared" si="1050"/>
        <v>2019-II</v>
      </c>
      <c r="C4843" t="s">
        <v>4914</v>
      </c>
      <c r="D4843" t="s">
        <v>4914</v>
      </c>
      <c r="E4843">
        <v>30949140</v>
      </c>
      <c r="F4843" t="s">
        <v>29</v>
      </c>
      <c r="G4843">
        <v>0</v>
      </c>
      <c r="H4843">
        <v>0</v>
      </c>
      <c r="I4843">
        <v>0</v>
      </c>
      <c r="J4843">
        <f t="shared" si="1051"/>
        <v>0</v>
      </c>
      <c r="K4843" t="str">
        <f t="shared" si="1052"/>
        <v>Modelamiento</v>
      </c>
      <c r="L4843">
        <f t="shared" si="1053"/>
        <v>1</v>
      </c>
      <c r="M4843">
        <v>25</v>
      </c>
      <c r="N4843" t="str">
        <f t="shared" si="1054"/>
        <v>&lt;=25</v>
      </c>
      <c r="O4843" t="s">
        <v>56</v>
      </c>
      <c r="P4843" t="s">
        <v>39</v>
      </c>
      <c r="Q4843">
        <v>45453</v>
      </c>
      <c r="R4843">
        <v>2475</v>
      </c>
      <c r="S4843" t="str">
        <f t="shared" si="1055"/>
        <v>&lt;=2500</v>
      </c>
      <c r="T4843">
        <v>1399</v>
      </c>
      <c r="U4843" t="str">
        <f t="shared" si="1056"/>
        <v>&lt;=1400</v>
      </c>
      <c r="V4843" t="s">
        <v>597</v>
      </c>
      <c r="W4843">
        <v>43758</v>
      </c>
      <c r="X4843" s="12">
        <f t="shared" si="1057"/>
        <v>5.6561085972850679E-2</v>
      </c>
      <c r="Y4843" t="str">
        <f t="shared" si="1058"/>
        <v>&lt;=0.06</v>
      </c>
      <c r="Z4843" t="s">
        <v>32</v>
      </c>
      <c r="AA4843">
        <v>4</v>
      </c>
      <c r="AB4843">
        <v>1817.18</v>
      </c>
      <c r="AC4843" t="str">
        <f t="shared" si="1059"/>
        <v>&lt;=2000</v>
      </c>
      <c r="AD4843">
        <v>1320</v>
      </c>
      <c r="AE4843" t="str">
        <f t="shared" si="1060"/>
        <v>&gt;120</v>
      </c>
      <c r="AF4843">
        <v>1817.18</v>
      </c>
      <c r="AG4843" t="str">
        <f t="shared" si="1061"/>
        <v>&lt;=2000</v>
      </c>
      <c r="AH4843" t="s">
        <v>32</v>
      </c>
      <c r="AI4843" t="str">
        <f t="shared" si="1062"/>
        <v/>
      </c>
      <c r="AJ4843" t="s">
        <v>32</v>
      </c>
      <c r="AK4843" t="str">
        <f t="shared" si="1063"/>
        <v/>
      </c>
      <c r="AL4843">
        <v>12</v>
      </c>
      <c r="AM4843">
        <v>0</v>
      </c>
      <c r="AN4843">
        <v>12</v>
      </c>
      <c r="AO4843" t="s">
        <v>32</v>
      </c>
      <c r="AP4843">
        <v>1</v>
      </c>
    </row>
    <row r="4844" spans="1:42" x14ac:dyDescent="0.25">
      <c r="A4844">
        <v>201912</v>
      </c>
      <c r="B4844" t="str">
        <f t="shared" si="1050"/>
        <v>2019-II</v>
      </c>
      <c r="C4844" t="s">
        <v>4915</v>
      </c>
      <c r="D4844" t="s">
        <v>4915</v>
      </c>
      <c r="E4844">
        <v>30945880</v>
      </c>
      <c r="F4844" t="s">
        <v>29</v>
      </c>
      <c r="G4844">
        <v>0</v>
      </c>
      <c r="H4844">
        <v>0</v>
      </c>
      <c r="I4844">
        <v>0</v>
      </c>
      <c r="J4844">
        <f t="shared" si="1051"/>
        <v>0</v>
      </c>
      <c r="K4844" t="str">
        <f t="shared" si="1052"/>
        <v>Modelamiento</v>
      </c>
      <c r="L4844">
        <f t="shared" si="1053"/>
        <v>1</v>
      </c>
      <c r="M4844">
        <v>33</v>
      </c>
      <c r="N4844" t="str">
        <f t="shared" si="1054"/>
        <v>&lt;=35</v>
      </c>
      <c r="O4844" t="s">
        <v>56</v>
      </c>
      <c r="P4844" t="s">
        <v>39</v>
      </c>
      <c r="Q4844">
        <v>30007</v>
      </c>
      <c r="R4844">
        <v>1649</v>
      </c>
      <c r="S4844" t="str">
        <f t="shared" si="1055"/>
        <v>&lt;=2000</v>
      </c>
      <c r="T4844">
        <v>1020</v>
      </c>
      <c r="U4844" t="str">
        <f t="shared" si="1056"/>
        <v>&lt;=1100</v>
      </c>
      <c r="V4844" t="s">
        <v>1407</v>
      </c>
      <c r="W4844">
        <v>27456</v>
      </c>
      <c r="X4844" s="12">
        <f t="shared" si="1057"/>
        <v>6.0059731934731936E-2</v>
      </c>
      <c r="Y4844" t="str">
        <f t="shared" si="1058"/>
        <v>&gt;0.06</v>
      </c>
      <c r="Z4844" t="s">
        <v>32</v>
      </c>
      <c r="AA4844">
        <v>0</v>
      </c>
      <c r="AB4844">
        <v>5242.41</v>
      </c>
      <c r="AC4844" t="str">
        <f t="shared" si="1059"/>
        <v>&gt;5000</v>
      </c>
      <c r="AD4844">
        <v>0</v>
      </c>
      <c r="AE4844" t="str">
        <f t="shared" si="1060"/>
        <v>=0</v>
      </c>
      <c r="AF4844">
        <v>0</v>
      </c>
      <c r="AG4844" t="str">
        <f t="shared" si="1061"/>
        <v>&lt;=500</v>
      </c>
      <c r="AH4844" t="s">
        <v>32</v>
      </c>
      <c r="AI4844" t="str">
        <f t="shared" si="1062"/>
        <v/>
      </c>
      <c r="AJ4844" t="s">
        <v>32</v>
      </c>
      <c r="AK4844" t="str">
        <f t="shared" si="1063"/>
        <v/>
      </c>
      <c r="AL4844">
        <v>12</v>
      </c>
      <c r="AM4844">
        <v>12</v>
      </c>
      <c r="AN4844">
        <v>0</v>
      </c>
      <c r="AO4844">
        <v>1</v>
      </c>
      <c r="AP4844" t="s">
        <v>32</v>
      </c>
    </row>
    <row r="4845" spans="1:42" x14ac:dyDescent="0.25">
      <c r="A4845">
        <v>201912</v>
      </c>
      <c r="B4845" t="str">
        <f t="shared" si="1050"/>
        <v>2019-II</v>
      </c>
      <c r="C4845" t="s">
        <v>4916</v>
      </c>
      <c r="D4845" t="s">
        <v>4916</v>
      </c>
      <c r="E4845">
        <v>30947889</v>
      </c>
      <c r="F4845" t="s">
        <v>29</v>
      </c>
      <c r="G4845">
        <v>0</v>
      </c>
      <c r="H4845">
        <v>0</v>
      </c>
      <c r="I4845">
        <v>0</v>
      </c>
      <c r="J4845">
        <f t="shared" si="1051"/>
        <v>0</v>
      </c>
      <c r="K4845" t="str">
        <f t="shared" si="1052"/>
        <v>Modelamiento</v>
      </c>
      <c r="L4845">
        <f t="shared" si="1053"/>
        <v>1</v>
      </c>
      <c r="M4845">
        <v>64</v>
      </c>
      <c r="N4845" t="str">
        <f t="shared" si="1054"/>
        <v>&gt;60</v>
      </c>
      <c r="O4845" t="s">
        <v>56</v>
      </c>
      <c r="P4845" t="s">
        <v>35</v>
      </c>
      <c r="Q4845">
        <v>39108</v>
      </c>
      <c r="R4845">
        <v>500</v>
      </c>
      <c r="S4845" t="str">
        <f t="shared" si="1055"/>
        <v>&lt;=500</v>
      </c>
      <c r="T4845">
        <v>1200</v>
      </c>
      <c r="U4845" t="str">
        <f t="shared" si="1056"/>
        <v>&lt;=1200</v>
      </c>
      <c r="V4845" t="s">
        <v>597</v>
      </c>
      <c r="W4845">
        <v>36158</v>
      </c>
      <c r="X4845" s="12">
        <f t="shared" si="1057"/>
        <v>1.3828198462304332E-2</v>
      </c>
      <c r="Y4845" t="str">
        <f t="shared" si="1058"/>
        <v>&lt;=0.02</v>
      </c>
      <c r="Z4845" t="s">
        <v>32</v>
      </c>
      <c r="AA4845">
        <v>9</v>
      </c>
      <c r="AB4845" t="s">
        <v>32</v>
      </c>
      <c r="AC4845" t="str">
        <f t="shared" si="1059"/>
        <v/>
      </c>
      <c r="AD4845" t="s">
        <v>32</v>
      </c>
      <c r="AE4845" t="str">
        <f t="shared" si="1060"/>
        <v/>
      </c>
      <c r="AF4845" t="s">
        <v>32</v>
      </c>
      <c r="AG4845" t="str">
        <f t="shared" si="1061"/>
        <v/>
      </c>
      <c r="AH4845" t="s">
        <v>32</v>
      </c>
      <c r="AI4845" t="str">
        <f t="shared" si="1062"/>
        <v/>
      </c>
      <c r="AJ4845" t="s">
        <v>32</v>
      </c>
      <c r="AK4845" t="str">
        <f t="shared" si="1063"/>
        <v/>
      </c>
      <c r="AL4845">
        <v>0</v>
      </c>
      <c r="AM4845">
        <v>0</v>
      </c>
      <c r="AN4845">
        <v>0</v>
      </c>
      <c r="AO4845" t="s">
        <v>32</v>
      </c>
      <c r="AP4845" t="s">
        <v>32</v>
      </c>
    </row>
    <row r="4846" spans="1:42" x14ac:dyDescent="0.25">
      <c r="A4846">
        <v>201912</v>
      </c>
      <c r="B4846" t="str">
        <f t="shared" si="1050"/>
        <v>2019-II</v>
      </c>
      <c r="C4846" t="s">
        <v>4917</v>
      </c>
      <c r="D4846" t="s">
        <v>4917</v>
      </c>
      <c r="E4846">
        <v>30949468</v>
      </c>
      <c r="F4846" t="s">
        <v>29</v>
      </c>
      <c r="G4846">
        <v>0</v>
      </c>
      <c r="H4846">
        <v>0</v>
      </c>
      <c r="I4846">
        <v>0</v>
      </c>
      <c r="J4846">
        <f t="shared" si="1051"/>
        <v>0</v>
      </c>
      <c r="K4846" t="str">
        <f t="shared" si="1052"/>
        <v>Modelamiento</v>
      </c>
      <c r="L4846">
        <f t="shared" si="1053"/>
        <v>1</v>
      </c>
      <c r="M4846">
        <v>25</v>
      </c>
      <c r="N4846" t="str">
        <f t="shared" si="1054"/>
        <v>&lt;=25</v>
      </c>
      <c r="O4846" t="s">
        <v>56</v>
      </c>
      <c r="P4846" t="s">
        <v>39</v>
      </c>
      <c r="Q4846">
        <v>29609</v>
      </c>
      <c r="R4846">
        <v>500</v>
      </c>
      <c r="S4846" t="str">
        <f t="shared" si="1055"/>
        <v>&lt;=500</v>
      </c>
      <c r="T4846">
        <v>908</v>
      </c>
      <c r="U4846" t="str">
        <f t="shared" si="1056"/>
        <v>&lt;=1000</v>
      </c>
      <c r="V4846" t="s">
        <v>589</v>
      </c>
      <c r="W4846">
        <v>25939</v>
      </c>
      <c r="X4846" s="12">
        <f t="shared" si="1057"/>
        <v>1.9275993677474075E-2</v>
      </c>
      <c r="Y4846" t="str">
        <f t="shared" si="1058"/>
        <v>&lt;=0.02</v>
      </c>
      <c r="Z4846" t="s">
        <v>32</v>
      </c>
      <c r="AA4846">
        <v>9</v>
      </c>
      <c r="AB4846" t="s">
        <v>32</v>
      </c>
      <c r="AC4846" t="str">
        <f t="shared" si="1059"/>
        <v/>
      </c>
      <c r="AD4846" t="s">
        <v>32</v>
      </c>
      <c r="AE4846" t="str">
        <f t="shared" si="1060"/>
        <v/>
      </c>
      <c r="AF4846" t="s">
        <v>32</v>
      </c>
      <c r="AG4846" t="str">
        <f t="shared" si="1061"/>
        <v/>
      </c>
      <c r="AH4846" t="s">
        <v>32</v>
      </c>
      <c r="AI4846" t="str">
        <f t="shared" si="1062"/>
        <v/>
      </c>
      <c r="AJ4846" t="s">
        <v>32</v>
      </c>
      <c r="AK4846" t="str">
        <f t="shared" si="1063"/>
        <v/>
      </c>
      <c r="AL4846">
        <v>0</v>
      </c>
      <c r="AM4846">
        <v>0</v>
      </c>
      <c r="AN4846">
        <v>0</v>
      </c>
      <c r="AO4846" t="s">
        <v>32</v>
      </c>
      <c r="AP4846" t="s">
        <v>32</v>
      </c>
    </row>
    <row r="4847" spans="1:42" x14ac:dyDescent="0.25">
      <c r="A4847">
        <v>201912</v>
      </c>
      <c r="B4847" t="str">
        <f t="shared" si="1050"/>
        <v>2019-II</v>
      </c>
      <c r="C4847" t="s">
        <v>4918</v>
      </c>
      <c r="D4847" t="s">
        <v>4918</v>
      </c>
      <c r="E4847">
        <v>30946949</v>
      </c>
      <c r="F4847" t="s">
        <v>29</v>
      </c>
      <c r="G4847">
        <v>0</v>
      </c>
      <c r="H4847">
        <v>0</v>
      </c>
      <c r="I4847">
        <v>0</v>
      </c>
      <c r="J4847">
        <f t="shared" si="1051"/>
        <v>0</v>
      </c>
      <c r="K4847" t="str">
        <f t="shared" si="1052"/>
        <v>Modelamiento</v>
      </c>
      <c r="L4847">
        <f t="shared" si="1053"/>
        <v>1</v>
      </c>
      <c r="M4847">
        <v>27</v>
      </c>
      <c r="N4847" t="str">
        <f t="shared" si="1054"/>
        <v>&lt;=30</v>
      </c>
      <c r="O4847" t="s">
        <v>56</v>
      </c>
      <c r="P4847" t="s">
        <v>39</v>
      </c>
      <c r="Q4847">
        <v>26896</v>
      </c>
      <c r="R4847">
        <v>500</v>
      </c>
      <c r="S4847" t="str">
        <f t="shared" si="1055"/>
        <v>&lt;=500</v>
      </c>
      <c r="T4847">
        <v>913</v>
      </c>
      <c r="U4847" t="str">
        <f t="shared" si="1056"/>
        <v>&lt;=1000</v>
      </c>
      <c r="V4847" t="s">
        <v>597</v>
      </c>
      <c r="W4847">
        <v>23226</v>
      </c>
      <c r="X4847" s="12">
        <f t="shared" si="1057"/>
        <v>2.1527598381124603E-2</v>
      </c>
      <c r="Y4847" t="str">
        <f t="shared" si="1058"/>
        <v>&lt;=0.03</v>
      </c>
      <c r="Z4847" t="s">
        <v>32</v>
      </c>
      <c r="AA4847">
        <v>1</v>
      </c>
      <c r="AB4847">
        <v>5541.4</v>
      </c>
      <c r="AC4847" t="str">
        <f t="shared" si="1059"/>
        <v>&gt;5000</v>
      </c>
      <c r="AD4847">
        <v>28</v>
      </c>
      <c r="AE4847" t="str">
        <f t="shared" si="1060"/>
        <v>&lt;=30</v>
      </c>
      <c r="AF4847">
        <v>0</v>
      </c>
      <c r="AG4847" t="str">
        <f t="shared" si="1061"/>
        <v>&lt;=500</v>
      </c>
      <c r="AH4847" t="s">
        <v>32</v>
      </c>
      <c r="AI4847" t="str">
        <f t="shared" si="1062"/>
        <v/>
      </c>
      <c r="AJ4847" t="s">
        <v>32</v>
      </c>
      <c r="AK4847" t="str">
        <f t="shared" si="1063"/>
        <v/>
      </c>
      <c r="AL4847">
        <v>12</v>
      </c>
      <c r="AM4847">
        <v>11</v>
      </c>
      <c r="AN4847">
        <v>0</v>
      </c>
      <c r="AO4847">
        <v>1</v>
      </c>
      <c r="AP4847" t="s">
        <v>32</v>
      </c>
    </row>
    <row r="4848" spans="1:42" x14ac:dyDescent="0.25">
      <c r="A4848">
        <v>201912</v>
      </c>
      <c r="B4848" t="str">
        <f t="shared" si="1050"/>
        <v>2019-II</v>
      </c>
      <c r="C4848" t="s">
        <v>4919</v>
      </c>
      <c r="D4848" t="s">
        <v>4919</v>
      </c>
      <c r="E4848">
        <v>30944896</v>
      </c>
      <c r="F4848" t="s">
        <v>29</v>
      </c>
      <c r="G4848">
        <v>0</v>
      </c>
      <c r="H4848">
        <v>0</v>
      </c>
      <c r="I4848">
        <v>0</v>
      </c>
      <c r="J4848">
        <f t="shared" si="1051"/>
        <v>0</v>
      </c>
      <c r="K4848" t="str">
        <f t="shared" si="1052"/>
        <v>Modelamiento</v>
      </c>
      <c r="L4848">
        <f t="shared" si="1053"/>
        <v>1</v>
      </c>
      <c r="M4848">
        <v>33</v>
      </c>
      <c r="N4848" t="str">
        <f t="shared" si="1054"/>
        <v>&lt;=35</v>
      </c>
      <c r="O4848" t="s">
        <v>56</v>
      </c>
      <c r="P4848" t="s">
        <v>39</v>
      </c>
      <c r="Q4848">
        <v>38578</v>
      </c>
      <c r="R4848">
        <v>500</v>
      </c>
      <c r="S4848" t="str">
        <f t="shared" si="1055"/>
        <v>&lt;=500</v>
      </c>
      <c r="T4848">
        <v>1182</v>
      </c>
      <c r="U4848" t="str">
        <f t="shared" si="1056"/>
        <v>&lt;=1200</v>
      </c>
      <c r="V4848" t="s">
        <v>585</v>
      </c>
      <c r="W4848">
        <v>35658</v>
      </c>
      <c r="X4848" s="12">
        <f t="shared" si="1057"/>
        <v>1.4022098827752539E-2</v>
      </c>
      <c r="Y4848" t="str">
        <f t="shared" si="1058"/>
        <v>&lt;=0.02</v>
      </c>
      <c r="Z4848" t="s">
        <v>32</v>
      </c>
      <c r="AA4848">
        <v>4</v>
      </c>
      <c r="AB4848">
        <v>1140.22</v>
      </c>
      <c r="AC4848" t="str">
        <f t="shared" si="1059"/>
        <v>&lt;=2000</v>
      </c>
      <c r="AD4848">
        <v>1903</v>
      </c>
      <c r="AE4848" t="str">
        <f t="shared" si="1060"/>
        <v>&gt;120</v>
      </c>
      <c r="AF4848">
        <v>1140.22</v>
      </c>
      <c r="AG4848" t="str">
        <f t="shared" si="1061"/>
        <v>&lt;=2000</v>
      </c>
      <c r="AH4848" t="s">
        <v>32</v>
      </c>
      <c r="AI4848" t="str">
        <f t="shared" si="1062"/>
        <v/>
      </c>
      <c r="AJ4848" t="s">
        <v>32</v>
      </c>
      <c r="AK4848" t="str">
        <f t="shared" si="1063"/>
        <v/>
      </c>
      <c r="AL4848">
        <v>12</v>
      </c>
      <c r="AM4848">
        <v>0</v>
      </c>
      <c r="AN4848">
        <v>12</v>
      </c>
      <c r="AO4848" t="s">
        <v>32</v>
      </c>
      <c r="AP4848">
        <v>1</v>
      </c>
    </row>
    <row r="4849" spans="1:42" x14ac:dyDescent="0.25">
      <c r="A4849">
        <v>201912</v>
      </c>
      <c r="B4849" t="str">
        <f t="shared" si="1050"/>
        <v>2019-II</v>
      </c>
      <c r="C4849" t="s">
        <v>4920</v>
      </c>
      <c r="D4849" t="s">
        <v>4920</v>
      </c>
      <c r="E4849">
        <v>30947428</v>
      </c>
      <c r="F4849" t="s">
        <v>29</v>
      </c>
      <c r="G4849">
        <v>0</v>
      </c>
      <c r="H4849">
        <v>0</v>
      </c>
      <c r="I4849">
        <v>0</v>
      </c>
      <c r="J4849">
        <f t="shared" si="1051"/>
        <v>0</v>
      </c>
      <c r="K4849" t="str">
        <f t="shared" si="1052"/>
        <v>Modelamiento</v>
      </c>
      <c r="L4849">
        <f t="shared" si="1053"/>
        <v>1</v>
      </c>
      <c r="M4849">
        <v>26</v>
      </c>
      <c r="N4849" t="str">
        <f t="shared" si="1054"/>
        <v>&lt;=30</v>
      </c>
      <c r="O4849" t="s">
        <v>56</v>
      </c>
      <c r="P4849" t="s">
        <v>39</v>
      </c>
      <c r="Q4849">
        <v>37944</v>
      </c>
      <c r="R4849">
        <v>1031</v>
      </c>
      <c r="S4849" t="str">
        <f t="shared" si="1055"/>
        <v>&lt;=1500</v>
      </c>
      <c r="T4849">
        <v>1317</v>
      </c>
      <c r="U4849" t="str">
        <f t="shared" si="1056"/>
        <v>&lt;=1400</v>
      </c>
      <c r="V4849" t="s">
        <v>585</v>
      </c>
      <c r="W4849">
        <v>35555</v>
      </c>
      <c r="X4849" s="12">
        <f t="shared" si="1057"/>
        <v>2.8997328083251301E-2</v>
      </c>
      <c r="Y4849" t="str">
        <f t="shared" si="1058"/>
        <v>&lt;=0.03</v>
      </c>
      <c r="Z4849" t="s">
        <v>32</v>
      </c>
      <c r="AA4849">
        <v>4</v>
      </c>
      <c r="AB4849">
        <v>1812.74</v>
      </c>
      <c r="AC4849" t="str">
        <f t="shared" si="1059"/>
        <v>&lt;=2000</v>
      </c>
      <c r="AD4849">
        <v>1044</v>
      </c>
      <c r="AE4849" t="str">
        <f t="shared" si="1060"/>
        <v>&gt;120</v>
      </c>
      <c r="AF4849">
        <v>281.14</v>
      </c>
      <c r="AG4849" t="str">
        <f t="shared" si="1061"/>
        <v>&lt;=500</v>
      </c>
      <c r="AH4849" t="s">
        <v>32</v>
      </c>
      <c r="AI4849" t="str">
        <f t="shared" si="1062"/>
        <v/>
      </c>
      <c r="AJ4849" t="s">
        <v>32</v>
      </c>
      <c r="AK4849" t="str">
        <f t="shared" si="1063"/>
        <v/>
      </c>
      <c r="AL4849">
        <v>8</v>
      </c>
      <c r="AM4849">
        <v>1</v>
      </c>
      <c r="AN4849">
        <v>4</v>
      </c>
      <c r="AO4849">
        <v>4</v>
      </c>
      <c r="AP4849">
        <v>9</v>
      </c>
    </row>
    <row r="4850" spans="1:42" x14ac:dyDescent="0.25">
      <c r="A4850">
        <v>201912</v>
      </c>
      <c r="B4850" t="str">
        <f t="shared" si="1050"/>
        <v>2019-II</v>
      </c>
      <c r="C4850" t="s">
        <v>4921</v>
      </c>
      <c r="D4850" t="s">
        <v>4921</v>
      </c>
      <c r="E4850">
        <v>30929164</v>
      </c>
      <c r="F4850" t="s">
        <v>29</v>
      </c>
      <c r="G4850">
        <v>0</v>
      </c>
      <c r="H4850">
        <v>0</v>
      </c>
      <c r="I4850">
        <v>0</v>
      </c>
      <c r="J4850">
        <f t="shared" si="1051"/>
        <v>0</v>
      </c>
      <c r="K4850" t="str">
        <f t="shared" si="1052"/>
        <v>Modelamiento</v>
      </c>
      <c r="L4850">
        <f t="shared" si="1053"/>
        <v>1</v>
      </c>
      <c r="M4850">
        <v>49</v>
      </c>
      <c r="N4850" t="str">
        <f t="shared" si="1054"/>
        <v>&lt;=50</v>
      </c>
      <c r="O4850" t="s">
        <v>56</v>
      </c>
      <c r="P4850" t="s">
        <v>39</v>
      </c>
      <c r="Q4850">
        <v>36635</v>
      </c>
      <c r="R4850">
        <v>500</v>
      </c>
      <c r="S4850" t="str">
        <f t="shared" si="1055"/>
        <v>&lt;=500</v>
      </c>
      <c r="T4850">
        <v>1127</v>
      </c>
      <c r="U4850" t="str">
        <f t="shared" si="1056"/>
        <v>&lt;=1200</v>
      </c>
      <c r="V4850" t="s">
        <v>597</v>
      </c>
      <c r="W4850">
        <v>33715</v>
      </c>
      <c r="X4850" s="12">
        <f t="shared" si="1057"/>
        <v>1.483019427554501E-2</v>
      </c>
      <c r="Y4850" t="str">
        <f t="shared" si="1058"/>
        <v>&lt;=0.02</v>
      </c>
      <c r="Z4850" t="s">
        <v>32</v>
      </c>
      <c r="AA4850">
        <v>9</v>
      </c>
      <c r="AB4850" t="s">
        <v>32</v>
      </c>
      <c r="AC4850" t="str">
        <f t="shared" si="1059"/>
        <v/>
      </c>
      <c r="AD4850" t="s">
        <v>32</v>
      </c>
      <c r="AE4850" t="str">
        <f t="shared" si="1060"/>
        <v/>
      </c>
      <c r="AF4850" t="s">
        <v>32</v>
      </c>
      <c r="AG4850" t="str">
        <f t="shared" si="1061"/>
        <v/>
      </c>
      <c r="AH4850" t="s">
        <v>32</v>
      </c>
      <c r="AI4850" t="str">
        <f t="shared" si="1062"/>
        <v/>
      </c>
      <c r="AJ4850" t="s">
        <v>32</v>
      </c>
      <c r="AK4850" t="str">
        <f t="shared" si="1063"/>
        <v/>
      </c>
      <c r="AL4850">
        <v>0</v>
      </c>
      <c r="AM4850">
        <v>0</v>
      </c>
      <c r="AN4850">
        <v>0</v>
      </c>
      <c r="AO4850" t="s">
        <v>32</v>
      </c>
      <c r="AP4850" t="s">
        <v>32</v>
      </c>
    </row>
    <row r="4851" spans="1:42" x14ac:dyDescent="0.25">
      <c r="A4851">
        <v>201912</v>
      </c>
      <c r="B4851" t="str">
        <f t="shared" si="1050"/>
        <v>2019-II</v>
      </c>
      <c r="C4851" t="s">
        <v>4922</v>
      </c>
      <c r="D4851" t="s">
        <v>4922</v>
      </c>
      <c r="E4851">
        <v>30951476</v>
      </c>
      <c r="F4851" t="s">
        <v>29</v>
      </c>
      <c r="G4851">
        <v>0</v>
      </c>
      <c r="H4851">
        <v>0</v>
      </c>
      <c r="I4851">
        <v>0</v>
      </c>
      <c r="J4851">
        <f t="shared" si="1051"/>
        <v>0</v>
      </c>
      <c r="K4851" t="str">
        <f t="shared" si="1052"/>
        <v>Modelamiento</v>
      </c>
      <c r="L4851">
        <f t="shared" si="1053"/>
        <v>1</v>
      </c>
      <c r="M4851">
        <v>40</v>
      </c>
      <c r="N4851" t="str">
        <f t="shared" si="1054"/>
        <v>&lt;=40</v>
      </c>
      <c r="O4851" t="s">
        <v>56</v>
      </c>
      <c r="P4851" t="s">
        <v>31</v>
      </c>
      <c r="Q4851">
        <v>28133</v>
      </c>
      <c r="R4851">
        <v>500</v>
      </c>
      <c r="S4851" t="str">
        <f t="shared" si="1055"/>
        <v>&lt;=500</v>
      </c>
      <c r="T4851">
        <v>971</v>
      </c>
      <c r="U4851" t="str">
        <f t="shared" si="1056"/>
        <v>&lt;=1000</v>
      </c>
      <c r="V4851" t="s">
        <v>585</v>
      </c>
      <c r="W4851">
        <v>25213</v>
      </c>
      <c r="X4851" s="12">
        <f t="shared" si="1057"/>
        <v>1.983103954309285E-2</v>
      </c>
      <c r="Y4851" t="str">
        <f t="shared" si="1058"/>
        <v>&lt;=0.02</v>
      </c>
      <c r="Z4851" t="s">
        <v>32</v>
      </c>
      <c r="AA4851">
        <v>0</v>
      </c>
      <c r="AB4851">
        <v>1524.41</v>
      </c>
      <c r="AC4851" t="str">
        <f t="shared" si="1059"/>
        <v>&lt;=2000</v>
      </c>
      <c r="AD4851">
        <v>0</v>
      </c>
      <c r="AE4851" t="str">
        <f t="shared" si="1060"/>
        <v>=0</v>
      </c>
      <c r="AF4851">
        <v>0</v>
      </c>
      <c r="AG4851" t="str">
        <f t="shared" si="1061"/>
        <v>&lt;=500</v>
      </c>
      <c r="AH4851" t="s">
        <v>32</v>
      </c>
      <c r="AI4851" t="str">
        <f t="shared" si="1062"/>
        <v/>
      </c>
      <c r="AJ4851" t="s">
        <v>32</v>
      </c>
      <c r="AK4851" t="str">
        <f t="shared" si="1063"/>
        <v/>
      </c>
      <c r="AL4851">
        <v>1</v>
      </c>
      <c r="AM4851">
        <v>1</v>
      </c>
      <c r="AN4851">
        <v>0</v>
      </c>
      <c r="AO4851">
        <v>1</v>
      </c>
      <c r="AP4851" t="s">
        <v>32</v>
      </c>
    </row>
    <row r="4852" spans="1:42" x14ac:dyDescent="0.25">
      <c r="A4852">
        <v>201912</v>
      </c>
      <c r="B4852" t="str">
        <f t="shared" si="1050"/>
        <v>2019-II</v>
      </c>
      <c r="C4852" t="s">
        <v>4923</v>
      </c>
      <c r="D4852" t="s">
        <v>4923</v>
      </c>
      <c r="E4852">
        <v>30952476</v>
      </c>
      <c r="F4852" t="s">
        <v>29</v>
      </c>
      <c r="G4852">
        <v>0</v>
      </c>
      <c r="H4852">
        <v>0</v>
      </c>
      <c r="I4852">
        <v>0</v>
      </c>
      <c r="J4852">
        <f t="shared" si="1051"/>
        <v>0</v>
      </c>
      <c r="K4852" t="str">
        <f t="shared" si="1052"/>
        <v>Modelamiento</v>
      </c>
      <c r="L4852">
        <f t="shared" si="1053"/>
        <v>1</v>
      </c>
      <c r="M4852">
        <v>49</v>
      </c>
      <c r="N4852" t="str">
        <f t="shared" si="1054"/>
        <v>&lt;=50</v>
      </c>
      <c r="O4852" t="s">
        <v>72</v>
      </c>
      <c r="P4852" t="s">
        <v>39</v>
      </c>
      <c r="Q4852">
        <v>46147</v>
      </c>
      <c r="R4852">
        <v>1031</v>
      </c>
      <c r="S4852" t="str">
        <f t="shared" si="1055"/>
        <v>&lt;=1500</v>
      </c>
      <c r="T4852">
        <v>1417</v>
      </c>
      <c r="U4852" t="str">
        <f t="shared" si="1056"/>
        <v>&lt;=1500</v>
      </c>
      <c r="V4852" t="s">
        <v>601</v>
      </c>
      <c r="W4852">
        <v>43758</v>
      </c>
      <c r="X4852" s="12">
        <f t="shared" si="1057"/>
        <v>2.3561405914347092E-2</v>
      </c>
      <c r="Y4852" t="str">
        <f t="shared" si="1058"/>
        <v>&lt;=0.03</v>
      </c>
      <c r="Z4852" t="s">
        <v>32</v>
      </c>
      <c r="AA4852">
        <v>0</v>
      </c>
      <c r="AB4852">
        <v>27185.43</v>
      </c>
      <c r="AC4852" t="str">
        <f t="shared" si="1059"/>
        <v>&gt;5000</v>
      </c>
      <c r="AD4852">
        <v>0</v>
      </c>
      <c r="AE4852" t="str">
        <f t="shared" si="1060"/>
        <v>=0</v>
      </c>
      <c r="AF4852">
        <v>0</v>
      </c>
      <c r="AG4852" t="str">
        <f t="shared" si="1061"/>
        <v>&lt;=500</v>
      </c>
      <c r="AH4852">
        <v>11500</v>
      </c>
      <c r="AI4852" t="str">
        <f t="shared" si="1062"/>
        <v>&gt;5000</v>
      </c>
      <c r="AJ4852">
        <v>0.99980000000000002</v>
      </c>
      <c r="AK4852" t="str">
        <f t="shared" si="1063"/>
        <v>&gt;0.9</v>
      </c>
      <c r="AL4852">
        <v>12</v>
      </c>
      <c r="AM4852">
        <v>12</v>
      </c>
      <c r="AN4852">
        <v>0</v>
      </c>
      <c r="AO4852">
        <v>1</v>
      </c>
      <c r="AP4852" t="s">
        <v>32</v>
      </c>
    </row>
    <row r="4853" spans="1:42" x14ac:dyDescent="0.25">
      <c r="A4853">
        <v>201912</v>
      </c>
      <c r="B4853" t="str">
        <f t="shared" si="1050"/>
        <v>2019-II</v>
      </c>
      <c r="C4853" t="s">
        <v>4924</v>
      </c>
      <c r="D4853" t="s">
        <v>4924</v>
      </c>
      <c r="E4853">
        <v>30952671</v>
      </c>
      <c r="F4853" t="s">
        <v>29</v>
      </c>
      <c r="G4853">
        <v>0</v>
      </c>
      <c r="H4853">
        <v>0</v>
      </c>
      <c r="I4853">
        <v>0</v>
      </c>
      <c r="J4853">
        <f t="shared" si="1051"/>
        <v>0</v>
      </c>
      <c r="K4853" t="str">
        <f t="shared" si="1052"/>
        <v>Modelamiento</v>
      </c>
      <c r="L4853">
        <f t="shared" si="1053"/>
        <v>1</v>
      </c>
      <c r="M4853">
        <v>41</v>
      </c>
      <c r="N4853" t="str">
        <f t="shared" si="1054"/>
        <v>&lt;=45</v>
      </c>
      <c r="O4853" t="s">
        <v>56</v>
      </c>
      <c r="P4853" t="s">
        <v>39</v>
      </c>
      <c r="Q4853">
        <v>31775</v>
      </c>
      <c r="R4853">
        <v>500</v>
      </c>
      <c r="S4853" t="str">
        <f t="shared" si="1055"/>
        <v>&lt;=500</v>
      </c>
      <c r="T4853">
        <v>973</v>
      </c>
      <c r="U4853" t="str">
        <f t="shared" si="1056"/>
        <v>&lt;=1000</v>
      </c>
      <c r="V4853" t="s">
        <v>4925</v>
      </c>
      <c r="W4853">
        <v>28855</v>
      </c>
      <c r="X4853" s="12">
        <f t="shared" si="1057"/>
        <v>1.7328019407381736E-2</v>
      </c>
      <c r="Y4853" t="str">
        <f t="shared" si="1058"/>
        <v>&lt;=0.02</v>
      </c>
      <c r="Z4853" t="s">
        <v>32</v>
      </c>
      <c r="AA4853">
        <v>9</v>
      </c>
      <c r="AB4853" t="s">
        <v>32</v>
      </c>
      <c r="AC4853" t="str">
        <f t="shared" si="1059"/>
        <v/>
      </c>
      <c r="AD4853" t="s">
        <v>32</v>
      </c>
      <c r="AE4853" t="str">
        <f t="shared" si="1060"/>
        <v/>
      </c>
      <c r="AF4853" t="s">
        <v>32</v>
      </c>
      <c r="AG4853" t="str">
        <f t="shared" si="1061"/>
        <v/>
      </c>
      <c r="AH4853" t="s">
        <v>32</v>
      </c>
      <c r="AI4853" t="str">
        <f t="shared" si="1062"/>
        <v/>
      </c>
      <c r="AJ4853" t="s">
        <v>32</v>
      </c>
      <c r="AK4853" t="str">
        <f t="shared" si="1063"/>
        <v/>
      </c>
      <c r="AL4853">
        <v>0</v>
      </c>
      <c r="AM4853">
        <v>0</v>
      </c>
      <c r="AN4853">
        <v>0</v>
      </c>
      <c r="AO4853" t="s">
        <v>32</v>
      </c>
      <c r="AP4853" t="s">
        <v>32</v>
      </c>
    </row>
    <row r="4854" spans="1:42" x14ac:dyDescent="0.25">
      <c r="A4854">
        <v>201912</v>
      </c>
      <c r="B4854" t="str">
        <f t="shared" si="1050"/>
        <v>2019-II</v>
      </c>
      <c r="C4854" t="s">
        <v>4926</v>
      </c>
      <c r="D4854" t="s">
        <v>4926</v>
      </c>
      <c r="E4854">
        <v>30949081</v>
      </c>
      <c r="F4854" t="s">
        <v>29</v>
      </c>
      <c r="G4854">
        <v>0</v>
      </c>
      <c r="H4854">
        <v>0</v>
      </c>
      <c r="I4854">
        <v>0</v>
      </c>
      <c r="J4854">
        <f t="shared" si="1051"/>
        <v>0</v>
      </c>
      <c r="K4854" t="str">
        <f t="shared" si="1052"/>
        <v>Modelamiento</v>
      </c>
      <c r="L4854">
        <f t="shared" si="1053"/>
        <v>1</v>
      </c>
      <c r="M4854">
        <v>33</v>
      </c>
      <c r="N4854" t="str">
        <f t="shared" si="1054"/>
        <v>&lt;=35</v>
      </c>
      <c r="O4854" t="s">
        <v>56</v>
      </c>
      <c r="P4854" t="s">
        <v>39</v>
      </c>
      <c r="Q4854">
        <v>38722</v>
      </c>
      <c r="R4854">
        <v>1031</v>
      </c>
      <c r="S4854" t="str">
        <f t="shared" si="1055"/>
        <v>&lt;=1500</v>
      </c>
      <c r="T4854">
        <v>1339</v>
      </c>
      <c r="U4854" t="str">
        <f t="shared" si="1056"/>
        <v>&lt;=1400</v>
      </c>
      <c r="V4854" t="s">
        <v>1407</v>
      </c>
      <c r="W4854">
        <v>35553</v>
      </c>
      <c r="X4854" s="12">
        <f t="shared" si="1057"/>
        <v>2.8998959300199703E-2</v>
      </c>
      <c r="Y4854" t="str">
        <f t="shared" si="1058"/>
        <v>&lt;=0.03</v>
      </c>
      <c r="Z4854" t="s">
        <v>32</v>
      </c>
      <c r="AA4854">
        <v>9</v>
      </c>
      <c r="AB4854" t="s">
        <v>32</v>
      </c>
      <c r="AC4854" t="str">
        <f t="shared" si="1059"/>
        <v/>
      </c>
      <c r="AD4854" t="s">
        <v>32</v>
      </c>
      <c r="AE4854" t="str">
        <f t="shared" si="1060"/>
        <v/>
      </c>
      <c r="AF4854" t="s">
        <v>32</v>
      </c>
      <c r="AG4854" t="str">
        <f t="shared" si="1061"/>
        <v/>
      </c>
      <c r="AH4854" t="s">
        <v>32</v>
      </c>
      <c r="AI4854" t="str">
        <f t="shared" si="1062"/>
        <v/>
      </c>
      <c r="AJ4854" t="s">
        <v>32</v>
      </c>
      <c r="AK4854" t="str">
        <f t="shared" si="1063"/>
        <v/>
      </c>
      <c r="AL4854">
        <v>0</v>
      </c>
      <c r="AM4854">
        <v>0</v>
      </c>
      <c r="AN4854">
        <v>0</v>
      </c>
      <c r="AO4854" t="s">
        <v>32</v>
      </c>
      <c r="AP4854" t="s">
        <v>32</v>
      </c>
    </row>
    <row r="4855" spans="1:42" x14ac:dyDescent="0.25">
      <c r="A4855">
        <v>201912</v>
      </c>
      <c r="B4855" t="str">
        <f t="shared" si="1050"/>
        <v>2019-II</v>
      </c>
      <c r="C4855" t="s">
        <v>4927</v>
      </c>
      <c r="D4855" t="s">
        <v>4927</v>
      </c>
      <c r="E4855">
        <v>30948216</v>
      </c>
      <c r="F4855" t="s">
        <v>29</v>
      </c>
      <c r="G4855">
        <v>0</v>
      </c>
      <c r="H4855">
        <v>0</v>
      </c>
      <c r="I4855">
        <v>0</v>
      </c>
      <c r="J4855">
        <f t="shared" si="1051"/>
        <v>0</v>
      </c>
      <c r="K4855" t="str">
        <f t="shared" si="1052"/>
        <v>Modelamiento</v>
      </c>
      <c r="L4855">
        <f t="shared" si="1053"/>
        <v>1</v>
      </c>
      <c r="M4855">
        <v>37</v>
      </c>
      <c r="N4855" t="str">
        <f t="shared" si="1054"/>
        <v>&lt;=40</v>
      </c>
      <c r="O4855" t="s">
        <v>56</v>
      </c>
      <c r="P4855" t="s">
        <v>39</v>
      </c>
      <c r="Q4855">
        <v>31994</v>
      </c>
      <c r="R4855">
        <v>1031</v>
      </c>
      <c r="S4855" t="str">
        <f t="shared" si="1055"/>
        <v>&lt;=1500</v>
      </c>
      <c r="T4855">
        <v>985</v>
      </c>
      <c r="U4855" t="str">
        <f t="shared" si="1056"/>
        <v>&lt;=1000</v>
      </c>
      <c r="V4855" t="s">
        <v>585</v>
      </c>
      <c r="W4855">
        <v>28855</v>
      </c>
      <c r="X4855" s="12">
        <f t="shared" si="1057"/>
        <v>3.5730376018021141E-2</v>
      </c>
      <c r="Y4855" t="str">
        <f t="shared" si="1058"/>
        <v>&lt;=0.04</v>
      </c>
      <c r="Z4855" t="s">
        <v>32</v>
      </c>
      <c r="AA4855">
        <v>9</v>
      </c>
      <c r="AB4855" t="s">
        <v>32</v>
      </c>
      <c r="AC4855" t="str">
        <f t="shared" si="1059"/>
        <v/>
      </c>
      <c r="AD4855" t="s">
        <v>32</v>
      </c>
      <c r="AE4855" t="str">
        <f t="shared" si="1060"/>
        <v/>
      </c>
      <c r="AF4855" t="s">
        <v>32</v>
      </c>
      <c r="AG4855" t="str">
        <f t="shared" si="1061"/>
        <v/>
      </c>
      <c r="AH4855" t="s">
        <v>32</v>
      </c>
      <c r="AI4855" t="str">
        <f t="shared" si="1062"/>
        <v/>
      </c>
      <c r="AJ4855" t="s">
        <v>32</v>
      </c>
      <c r="AK4855" t="str">
        <f t="shared" si="1063"/>
        <v/>
      </c>
      <c r="AL4855">
        <v>0</v>
      </c>
      <c r="AM4855">
        <v>0</v>
      </c>
      <c r="AN4855">
        <v>0</v>
      </c>
      <c r="AO4855" t="s">
        <v>32</v>
      </c>
      <c r="AP4855" t="s">
        <v>32</v>
      </c>
    </row>
    <row r="4856" spans="1:42" x14ac:dyDescent="0.25">
      <c r="A4856">
        <v>201912</v>
      </c>
      <c r="B4856" t="str">
        <f t="shared" si="1050"/>
        <v>2019-II</v>
      </c>
      <c r="C4856" t="s">
        <v>4928</v>
      </c>
      <c r="D4856" t="s">
        <v>4928</v>
      </c>
      <c r="E4856">
        <v>30947706</v>
      </c>
      <c r="F4856" t="s">
        <v>29</v>
      </c>
      <c r="G4856">
        <v>1</v>
      </c>
      <c r="H4856">
        <v>0</v>
      </c>
      <c r="I4856">
        <v>0</v>
      </c>
      <c r="J4856">
        <f t="shared" si="1051"/>
        <v>0</v>
      </c>
      <c r="K4856" t="str">
        <f t="shared" si="1052"/>
        <v>Modelamiento</v>
      </c>
      <c r="L4856">
        <f t="shared" si="1053"/>
        <v>1</v>
      </c>
      <c r="M4856">
        <v>28</v>
      </c>
      <c r="N4856" t="str">
        <f t="shared" si="1054"/>
        <v>&lt;=30</v>
      </c>
      <c r="O4856" t="s">
        <v>56</v>
      </c>
      <c r="P4856" t="s">
        <v>39</v>
      </c>
      <c r="Q4856">
        <v>29609</v>
      </c>
      <c r="R4856">
        <v>500</v>
      </c>
      <c r="S4856" t="str">
        <f t="shared" si="1055"/>
        <v>&lt;=500</v>
      </c>
      <c r="T4856">
        <v>909</v>
      </c>
      <c r="U4856" t="str">
        <f t="shared" si="1056"/>
        <v>&lt;=1000</v>
      </c>
      <c r="V4856" t="s">
        <v>597</v>
      </c>
      <c r="W4856">
        <v>25939</v>
      </c>
      <c r="X4856" s="12">
        <f t="shared" si="1057"/>
        <v>1.9275993677474075E-2</v>
      </c>
      <c r="Y4856" t="str">
        <f t="shared" si="1058"/>
        <v>&lt;=0.02</v>
      </c>
      <c r="Z4856" t="s">
        <v>32</v>
      </c>
      <c r="AA4856">
        <v>0</v>
      </c>
      <c r="AB4856">
        <v>4568.26</v>
      </c>
      <c r="AC4856" t="str">
        <f t="shared" si="1059"/>
        <v>&lt;=5000</v>
      </c>
      <c r="AD4856">
        <v>67</v>
      </c>
      <c r="AE4856" t="str">
        <f t="shared" si="1060"/>
        <v>&lt;=90</v>
      </c>
      <c r="AF4856">
        <v>0</v>
      </c>
      <c r="AG4856" t="str">
        <f t="shared" si="1061"/>
        <v>&lt;=500</v>
      </c>
      <c r="AH4856">
        <v>900</v>
      </c>
      <c r="AI4856" t="str">
        <f t="shared" si="1062"/>
        <v>&lt;=1000</v>
      </c>
      <c r="AJ4856">
        <v>0.94540000000000002</v>
      </c>
      <c r="AK4856" t="str">
        <f t="shared" si="1063"/>
        <v>&gt;0.9</v>
      </c>
      <c r="AL4856">
        <v>12</v>
      </c>
      <c r="AM4856">
        <v>10</v>
      </c>
      <c r="AN4856">
        <v>0</v>
      </c>
      <c r="AO4856">
        <v>3</v>
      </c>
      <c r="AP4856" t="s">
        <v>32</v>
      </c>
    </row>
    <row r="4857" spans="1:42" x14ac:dyDescent="0.25">
      <c r="A4857">
        <v>201912</v>
      </c>
      <c r="B4857" t="str">
        <f t="shared" si="1050"/>
        <v>2019-II</v>
      </c>
      <c r="C4857" t="s">
        <v>4929</v>
      </c>
      <c r="D4857" t="s">
        <v>4929</v>
      </c>
      <c r="E4857">
        <v>30952317</v>
      </c>
      <c r="F4857" t="s">
        <v>29</v>
      </c>
      <c r="G4857">
        <v>0</v>
      </c>
      <c r="H4857">
        <v>0</v>
      </c>
      <c r="I4857">
        <v>0</v>
      </c>
      <c r="J4857">
        <f t="shared" si="1051"/>
        <v>0</v>
      </c>
      <c r="K4857" t="str">
        <f t="shared" si="1052"/>
        <v>Modelamiento</v>
      </c>
      <c r="L4857">
        <f t="shared" si="1053"/>
        <v>1</v>
      </c>
      <c r="M4857">
        <v>51</v>
      </c>
      <c r="N4857" t="str">
        <f t="shared" si="1054"/>
        <v>&lt;=55</v>
      </c>
      <c r="O4857" t="s">
        <v>56</v>
      </c>
      <c r="P4857" t="s">
        <v>39</v>
      </c>
      <c r="Q4857">
        <v>43176</v>
      </c>
      <c r="R4857">
        <v>1031</v>
      </c>
      <c r="S4857" t="str">
        <f t="shared" si="1055"/>
        <v>&lt;=1500</v>
      </c>
      <c r="T4857">
        <v>1442</v>
      </c>
      <c r="U4857" t="str">
        <f t="shared" si="1056"/>
        <v>&lt;=1500</v>
      </c>
      <c r="V4857" t="s">
        <v>2852</v>
      </c>
      <c r="W4857">
        <v>40037</v>
      </c>
      <c r="X4857" s="12">
        <f t="shared" si="1057"/>
        <v>2.5751180158353523E-2</v>
      </c>
      <c r="Y4857" t="str">
        <f t="shared" si="1058"/>
        <v>&lt;=0.03</v>
      </c>
      <c r="Z4857" t="s">
        <v>32</v>
      </c>
      <c r="AA4857">
        <v>9</v>
      </c>
      <c r="AB4857" t="s">
        <v>32</v>
      </c>
      <c r="AC4857" t="str">
        <f t="shared" si="1059"/>
        <v/>
      </c>
      <c r="AD4857" t="s">
        <v>32</v>
      </c>
      <c r="AE4857" t="str">
        <f t="shared" si="1060"/>
        <v/>
      </c>
      <c r="AF4857" t="s">
        <v>32</v>
      </c>
      <c r="AG4857" t="str">
        <f t="shared" si="1061"/>
        <v/>
      </c>
      <c r="AH4857" t="s">
        <v>32</v>
      </c>
      <c r="AI4857" t="str">
        <f t="shared" si="1062"/>
        <v/>
      </c>
      <c r="AJ4857" t="s">
        <v>32</v>
      </c>
      <c r="AK4857" t="str">
        <f t="shared" si="1063"/>
        <v/>
      </c>
      <c r="AL4857">
        <v>0</v>
      </c>
      <c r="AM4857">
        <v>0</v>
      </c>
      <c r="AN4857">
        <v>0</v>
      </c>
      <c r="AO4857" t="s">
        <v>32</v>
      </c>
      <c r="AP4857" t="s">
        <v>32</v>
      </c>
    </row>
    <row r="4858" spans="1:42" x14ac:dyDescent="0.25">
      <c r="A4858">
        <v>201912</v>
      </c>
      <c r="B4858" t="str">
        <f t="shared" si="1050"/>
        <v>2019-II</v>
      </c>
      <c r="C4858" t="s">
        <v>4930</v>
      </c>
      <c r="D4858" t="s">
        <v>4930</v>
      </c>
      <c r="E4858">
        <v>30951057</v>
      </c>
      <c r="F4858" t="s">
        <v>29</v>
      </c>
      <c r="G4858">
        <v>0</v>
      </c>
      <c r="H4858">
        <v>0</v>
      </c>
      <c r="I4858">
        <v>0</v>
      </c>
      <c r="J4858">
        <f t="shared" si="1051"/>
        <v>0</v>
      </c>
      <c r="K4858" t="str">
        <f t="shared" si="1052"/>
        <v>Modelamiento</v>
      </c>
      <c r="L4858">
        <f t="shared" si="1053"/>
        <v>1</v>
      </c>
      <c r="M4858">
        <v>21</v>
      </c>
      <c r="N4858" t="str">
        <f t="shared" si="1054"/>
        <v>&lt;=25</v>
      </c>
      <c r="O4858" t="s">
        <v>56</v>
      </c>
      <c r="P4858" t="s">
        <v>31</v>
      </c>
      <c r="Q4858">
        <v>46897</v>
      </c>
      <c r="R4858">
        <v>1031</v>
      </c>
      <c r="S4858" t="str">
        <f t="shared" si="1055"/>
        <v>&lt;=1500</v>
      </c>
      <c r="T4858">
        <v>1439</v>
      </c>
      <c r="U4858" t="str">
        <f t="shared" si="1056"/>
        <v>&lt;=1500</v>
      </c>
      <c r="V4858" t="s">
        <v>1407</v>
      </c>
      <c r="W4858">
        <v>43758</v>
      </c>
      <c r="X4858" s="12">
        <f t="shared" si="1057"/>
        <v>2.3561405914347092E-2</v>
      </c>
      <c r="Y4858" t="str">
        <f t="shared" si="1058"/>
        <v>&lt;=0.03</v>
      </c>
      <c r="Z4858" t="s">
        <v>32</v>
      </c>
      <c r="AA4858">
        <v>0</v>
      </c>
      <c r="AB4858">
        <v>1006.27</v>
      </c>
      <c r="AC4858" t="str">
        <f t="shared" si="1059"/>
        <v>&lt;=2000</v>
      </c>
      <c r="AD4858">
        <v>0</v>
      </c>
      <c r="AE4858" t="str">
        <f t="shared" si="1060"/>
        <v>=0</v>
      </c>
      <c r="AF4858">
        <v>0</v>
      </c>
      <c r="AG4858" t="str">
        <f t="shared" si="1061"/>
        <v>&lt;=500</v>
      </c>
      <c r="AH4858" t="s">
        <v>32</v>
      </c>
      <c r="AI4858" t="str">
        <f t="shared" si="1062"/>
        <v/>
      </c>
      <c r="AJ4858" t="s">
        <v>32</v>
      </c>
      <c r="AK4858" t="str">
        <f t="shared" si="1063"/>
        <v/>
      </c>
      <c r="AL4858">
        <v>7</v>
      </c>
      <c r="AM4858">
        <v>7</v>
      </c>
      <c r="AN4858">
        <v>0</v>
      </c>
      <c r="AO4858">
        <v>1</v>
      </c>
      <c r="AP4858" t="s">
        <v>32</v>
      </c>
    </row>
    <row r="4859" spans="1:42" x14ac:dyDescent="0.25">
      <c r="A4859">
        <v>201912</v>
      </c>
      <c r="B4859" t="str">
        <f t="shared" si="1050"/>
        <v>2019-II</v>
      </c>
      <c r="C4859" t="s">
        <v>4931</v>
      </c>
      <c r="D4859" t="s">
        <v>4931</v>
      </c>
      <c r="E4859">
        <v>30949796</v>
      </c>
      <c r="F4859" t="s">
        <v>29</v>
      </c>
      <c r="G4859">
        <v>0</v>
      </c>
      <c r="H4859">
        <v>0</v>
      </c>
      <c r="I4859">
        <v>0</v>
      </c>
      <c r="J4859">
        <f t="shared" si="1051"/>
        <v>0</v>
      </c>
      <c r="K4859" t="str">
        <f t="shared" si="1052"/>
        <v>Modelamiento</v>
      </c>
      <c r="L4859">
        <f t="shared" si="1053"/>
        <v>1</v>
      </c>
      <c r="M4859">
        <v>45</v>
      </c>
      <c r="N4859" t="str">
        <f t="shared" si="1054"/>
        <v>&lt;=45</v>
      </c>
      <c r="O4859" t="s">
        <v>56</v>
      </c>
      <c r="P4859" t="s">
        <v>35</v>
      </c>
      <c r="Q4859">
        <v>29078</v>
      </c>
      <c r="R4859">
        <v>1031</v>
      </c>
      <c r="S4859" t="str">
        <f t="shared" si="1055"/>
        <v>&lt;=1500</v>
      </c>
      <c r="T4859">
        <v>892</v>
      </c>
      <c r="U4859" t="str">
        <f t="shared" si="1056"/>
        <v>&lt;=1000</v>
      </c>
      <c r="V4859" t="s">
        <v>597</v>
      </c>
      <c r="W4859">
        <v>25939</v>
      </c>
      <c r="X4859" s="12">
        <f t="shared" si="1057"/>
        <v>3.9747098962951539E-2</v>
      </c>
      <c r="Y4859" t="str">
        <f t="shared" si="1058"/>
        <v>&lt;=0.04</v>
      </c>
      <c r="Z4859" t="s">
        <v>32</v>
      </c>
      <c r="AA4859">
        <v>9</v>
      </c>
      <c r="AB4859" t="s">
        <v>32</v>
      </c>
      <c r="AC4859" t="str">
        <f t="shared" si="1059"/>
        <v/>
      </c>
      <c r="AD4859" t="s">
        <v>32</v>
      </c>
      <c r="AE4859" t="str">
        <f t="shared" si="1060"/>
        <v/>
      </c>
      <c r="AF4859" t="s">
        <v>32</v>
      </c>
      <c r="AG4859" t="str">
        <f t="shared" si="1061"/>
        <v/>
      </c>
      <c r="AH4859" t="s">
        <v>32</v>
      </c>
      <c r="AI4859" t="str">
        <f t="shared" si="1062"/>
        <v/>
      </c>
      <c r="AJ4859" t="s">
        <v>32</v>
      </c>
      <c r="AK4859" t="str">
        <f t="shared" si="1063"/>
        <v/>
      </c>
      <c r="AL4859">
        <v>0</v>
      </c>
      <c r="AM4859">
        <v>0</v>
      </c>
      <c r="AN4859">
        <v>0</v>
      </c>
      <c r="AO4859" t="s">
        <v>32</v>
      </c>
      <c r="AP4859" t="s">
        <v>32</v>
      </c>
    </row>
    <row r="4860" spans="1:42" x14ac:dyDescent="0.25">
      <c r="A4860">
        <v>201912</v>
      </c>
      <c r="B4860" t="str">
        <f t="shared" si="1050"/>
        <v>2019-II</v>
      </c>
      <c r="C4860" t="s">
        <v>4932</v>
      </c>
      <c r="D4860" t="s">
        <v>4932</v>
      </c>
      <c r="E4860">
        <v>30952020</v>
      </c>
      <c r="F4860" t="s">
        <v>29</v>
      </c>
      <c r="G4860">
        <v>0</v>
      </c>
      <c r="H4860">
        <v>0</v>
      </c>
      <c r="I4860">
        <v>0</v>
      </c>
      <c r="J4860">
        <f t="shared" si="1051"/>
        <v>0</v>
      </c>
      <c r="K4860" t="str">
        <f t="shared" si="1052"/>
        <v>Modelamiento</v>
      </c>
      <c r="L4860">
        <f t="shared" si="1053"/>
        <v>1</v>
      </c>
      <c r="M4860">
        <v>33</v>
      </c>
      <c r="N4860" t="str">
        <f t="shared" si="1054"/>
        <v>&lt;=35</v>
      </c>
      <c r="O4860" t="s">
        <v>56</v>
      </c>
      <c r="P4860" t="s">
        <v>39</v>
      </c>
      <c r="Q4860">
        <v>29078</v>
      </c>
      <c r="R4860">
        <v>1031</v>
      </c>
      <c r="S4860" t="str">
        <f t="shared" si="1055"/>
        <v>&lt;=1500</v>
      </c>
      <c r="T4860">
        <v>894</v>
      </c>
      <c r="U4860" t="str">
        <f t="shared" si="1056"/>
        <v>&lt;=1000</v>
      </c>
      <c r="V4860" t="s">
        <v>1407</v>
      </c>
      <c r="W4860">
        <v>25939</v>
      </c>
      <c r="X4860" s="12">
        <f t="shared" si="1057"/>
        <v>3.9747098962951539E-2</v>
      </c>
      <c r="Y4860" t="str">
        <f t="shared" si="1058"/>
        <v>&lt;=0.04</v>
      </c>
      <c r="Z4860" t="s">
        <v>32</v>
      </c>
      <c r="AA4860">
        <v>4</v>
      </c>
      <c r="AB4860">
        <v>608.25</v>
      </c>
      <c r="AC4860" t="str">
        <f t="shared" si="1059"/>
        <v>&lt;=1000</v>
      </c>
      <c r="AD4860">
        <v>2353</v>
      </c>
      <c r="AE4860" t="str">
        <f t="shared" si="1060"/>
        <v>&gt;120</v>
      </c>
      <c r="AF4860">
        <v>608.25</v>
      </c>
      <c r="AG4860" t="str">
        <f t="shared" si="1061"/>
        <v>&lt;=1000</v>
      </c>
      <c r="AH4860" t="s">
        <v>32</v>
      </c>
      <c r="AI4860" t="str">
        <f t="shared" si="1062"/>
        <v/>
      </c>
      <c r="AJ4860" t="s">
        <v>32</v>
      </c>
      <c r="AK4860" t="str">
        <f t="shared" si="1063"/>
        <v/>
      </c>
      <c r="AL4860">
        <v>7</v>
      </c>
      <c r="AM4860">
        <v>1</v>
      </c>
      <c r="AN4860">
        <v>5</v>
      </c>
      <c r="AO4860">
        <v>2</v>
      </c>
      <c r="AP4860">
        <v>8</v>
      </c>
    </row>
    <row r="4861" spans="1:42" x14ac:dyDescent="0.25">
      <c r="A4861">
        <v>201912</v>
      </c>
      <c r="B4861" t="str">
        <f t="shared" si="1050"/>
        <v>2019-II</v>
      </c>
      <c r="C4861" t="s">
        <v>4933</v>
      </c>
      <c r="D4861" t="s">
        <v>4933</v>
      </c>
      <c r="E4861">
        <v>30950369</v>
      </c>
      <c r="F4861" t="s">
        <v>29</v>
      </c>
      <c r="G4861">
        <v>0</v>
      </c>
      <c r="H4861">
        <v>0</v>
      </c>
      <c r="I4861">
        <v>0</v>
      </c>
      <c r="J4861">
        <f t="shared" si="1051"/>
        <v>0</v>
      </c>
      <c r="K4861" t="str">
        <f t="shared" si="1052"/>
        <v>Modelamiento</v>
      </c>
      <c r="L4861">
        <f t="shared" si="1053"/>
        <v>1</v>
      </c>
      <c r="M4861">
        <v>35</v>
      </c>
      <c r="N4861" t="str">
        <f t="shared" si="1054"/>
        <v>&lt;=35</v>
      </c>
      <c r="O4861" t="s">
        <v>72</v>
      </c>
      <c r="P4861" t="s">
        <v>39</v>
      </c>
      <c r="Q4861">
        <v>46147</v>
      </c>
      <c r="R4861">
        <v>1031</v>
      </c>
      <c r="S4861" t="str">
        <f t="shared" si="1055"/>
        <v>&lt;=1500</v>
      </c>
      <c r="T4861">
        <v>1413</v>
      </c>
      <c r="U4861" t="str">
        <f t="shared" si="1056"/>
        <v>&lt;=1500</v>
      </c>
      <c r="V4861" t="s">
        <v>601</v>
      </c>
      <c r="W4861">
        <v>43758</v>
      </c>
      <c r="X4861" s="12">
        <f t="shared" si="1057"/>
        <v>2.3561405914347092E-2</v>
      </c>
      <c r="Y4861" t="str">
        <f t="shared" si="1058"/>
        <v>&lt;=0.03</v>
      </c>
      <c r="Z4861" t="s">
        <v>32</v>
      </c>
      <c r="AA4861">
        <v>4</v>
      </c>
      <c r="AB4861">
        <v>1564.33</v>
      </c>
      <c r="AC4861" t="str">
        <f t="shared" si="1059"/>
        <v>&lt;=2000</v>
      </c>
      <c r="AD4861">
        <v>1180</v>
      </c>
      <c r="AE4861" t="str">
        <f t="shared" si="1060"/>
        <v>&gt;120</v>
      </c>
      <c r="AF4861">
        <v>1564.33</v>
      </c>
      <c r="AG4861" t="str">
        <f t="shared" si="1061"/>
        <v>&lt;=2000</v>
      </c>
      <c r="AH4861" t="s">
        <v>32</v>
      </c>
      <c r="AI4861" t="str">
        <f t="shared" si="1062"/>
        <v/>
      </c>
      <c r="AJ4861" t="s">
        <v>32</v>
      </c>
      <c r="AK4861" t="str">
        <f t="shared" si="1063"/>
        <v/>
      </c>
      <c r="AL4861">
        <v>6</v>
      </c>
      <c r="AM4861">
        <v>0</v>
      </c>
      <c r="AN4861">
        <v>6</v>
      </c>
      <c r="AO4861" t="s">
        <v>32</v>
      </c>
      <c r="AP4861">
        <v>7</v>
      </c>
    </row>
    <row r="4862" spans="1:42" x14ac:dyDescent="0.25">
      <c r="A4862">
        <v>201912</v>
      </c>
      <c r="B4862" t="str">
        <f t="shared" si="1050"/>
        <v>2019-II</v>
      </c>
      <c r="C4862" t="s">
        <v>4934</v>
      </c>
      <c r="D4862" t="s">
        <v>4934</v>
      </c>
      <c r="E4862">
        <v>30957174</v>
      </c>
      <c r="F4862" t="s">
        <v>29</v>
      </c>
      <c r="G4862">
        <v>0</v>
      </c>
      <c r="H4862">
        <v>0</v>
      </c>
      <c r="I4862">
        <v>0</v>
      </c>
      <c r="J4862">
        <f t="shared" si="1051"/>
        <v>0</v>
      </c>
      <c r="K4862" t="str">
        <f t="shared" si="1052"/>
        <v>Modelamiento</v>
      </c>
      <c r="L4862">
        <f t="shared" si="1053"/>
        <v>1</v>
      </c>
      <c r="M4862">
        <v>51</v>
      </c>
      <c r="N4862" t="str">
        <f t="shared" si="1054"/>
        <v>&lt;=55</v>
      </c>
      <c r="O4862" t="s">
        <v>72</v>
      </c>
      <c r="P4862" t="s">
        <v>35</v>
      </c>
      <c r="Q4862">
        <v>28854</v>
      </c>
      <c r="R4862">
        <v>505</v>
      </c>
      <c r="S4862" t="str">
        <f t="shared" si="1055"/>
        <v>&lt;=1000</v>
      </c>
      <c r="T4862">
        <v>883</v>
      </c>
      <c r="U4862" t="str">
        <f t="shared" si="1056"/>
        <v>&lt;=1000</v>
      </c>
      <c r="V4862" t="s">
        <v>589</v>
      </c>
      <c r="W4862">
        <v>25939</v>
      </c>
      <c r="X4862" s="12">
        <f t="shared" si="1057"/>
        <v>1.9468753614248813E-2</v>
      </c>
      <c r="Y4862" t="str">
        <f t="shared" si="1058"/>
        <v>&lt;=0.02</v>
      </c>
      <c r="Z4862" t="s">
        <v>32</v>
      </c>
      <c r="AA4862">
        <v>0</v>
      </c>
      <c r="AB4862">
        <v>26297.13</v>
      </c>
      <c r="AC4862" t="str">
        <f t="shared" si="1059"/>
        <v>&gt;5000</v>
      </c>
      <c r="AD4862">
        <v>0</v>
      </c>
      <c r="AE4862" t="str">
        <f t="shared" si="1060"/>
        <v>=0</v>
      </c>
      <c r="AF4862">
        <v>0</v>
      </c>
      <c r="AG4862" t="str">
        <f t="shared" si="1061"/>
        <v>&lt;=500</v>
      </c>
      <c r="AH4862" t="s">
        <v>32</v>
      </c>
      <c r="AI4862" t="str">
        <f t="shared" si="1062"/>
        <v/>
      </c>
      <c r="AJ4862" t="s">
        <v>32</v>
      </c>
      <c r="AK4862" t="str">
        <f t="shared" si="1063"/>
        <v/>
      </c>
      <c r="AL4862">
        <v>12</v>
      </c>
      <c r="AM4862">
        <v>12</v>
      </c>
      <c r="AN4862">
        <v>0</v>
      </c>
      <c r="AO4862">
        <v>1</v>
      </c>
      <c r="AP4862" t="s">
        <v>32</v>
      </c>
    </row>
    <row r="4863" spans="1:42" x14ac:dyDescent="0.25">
      <c r="A4863">
        <v>201912</v>
      </c>
      <c r="B4863" t="str">
        <f t="shared" si="1050"/>
        <v>2019-II</v>
      </c>
      <c r="C4863" t="s">
        <v>4935</v>
      </c>
      <c r="D4863" t="s">
        <v>4935</v>
      </c>
      <c r="E4863">
        <v>30955410</v>
      </c>
      <c r="F4863" t="s">
        <v>29</v>
      </c>
      <c r="G4863">
        <v>0</v>
      </c>
      <c r="H4863">
        <v>0</v>
      </c>
      <c r="I4863">
        <v>0</v>
      </c>
      <c r="J4863">
        <f t="shared" si="1051"/>
        <v>0</v>
      </c>
      <c r="K4863" t="str">
        <f t="shared" si="1052"/>
        <v>Modelamiento</v>
      </c>
      <c r="L4863">
        <f t="shared" si="1053"/>
        <v>1</v>
      </c>
      <c r="M4863">
        <v>26</v>
      </c>
      <c r="N4863" t="str">
        <f t="shared" si="1054"/>
        <v>&lt;=30</v>
      </c>
      <c r="O4863" t="s">
        <v>56</v>
      </c>
      <c r="P4863" t="s">
        <v>31</v>
      </c>
      <c r="Q4863">
        <v>36669</v>
      </c>
      <c r="R4863">
        <v>499</v>
      </c>
      <c r="S4863" t="str">
        <f t="shared" si="1055"/>
        <v>&lt;=500</v>
      </c>
      <c r="T4863">
        <v>1282</v>
      </c>
      <c r="U4863" t="str">
        <f t="shared" si="1056"/>
        <v>&lt;=1300</v>
      </c>
      <c r="V4863" t="s">
        <v>597</v>
      </c>
      <c r="W4863">
        <v>33748</v>
      </c>
      <c r="X4863" s="12">
        <f t="shared" si="1057"/>
        <v>1.4786061396230888E-2</v>
      </c>
      <c r="Y4863" t="str">
        <f t="shared" si="1058"/>
        <v>&lt;=0.02</v>
      </c>
      <c r="Z4863" t="s">
        <v>32</v>
      </c>
      <c r="AA4863">
        <v>0</v>
      </c>
      <c r="AB4863">
        <v>11994.77</v>
      </c>
      <c r="AC4863" t="str">
        <f t="shared" si="1059"/>
        <v>&gt;5000</v>
      </c>
      <c r="AD4863">
        <v>86</v>
      </c>
      <c r="AE4863" t="str">
        <f t="shared" si="1060"/>
        <v>&lt;=90</v>
      </c>
      <c r="AF4863">
        <v>0</v>
      </c>
      <c r="AG4863" t="str">
        <f t="shared" si="1061"/>
        <v>&lt;=500</v>
      </c>
      <c r="AH4863">
        <v>3500</v>
      </c>
      <c r="AI4863" t="str">
        <f t="shared" si="1062"/>
        <v>&lt;=4000</v>
      </c>
      <c r="AJ4863">
        <v>0.99490000000000001</v>
      </c>
      <c r="AK4863" t="str">
        <f t="shared" si="1063"/>
        <v>&gt;0.9</v>
      </c>
      <c r="AL4863">
        <v>12</v>
      </c>
      <c r="AM4863">
        <v>7</v>
      </c>
      <c r="AN4863">
        <v>0</v>
      </c>
      <c r="AO4863">
        <v>4</v>
      </c>
      <c r="AP4863" t="s">
        <v>32</v>
      </c>
    </row>
    <row r="4864" spans="1:42" x14ac:dyDescent="0.25">
      <c r="A4864">
        <v>201912</v>
      </c>
      <c r="B4864" t="str">
        <f t="shared" si="1050"/>
        <v>2019-II</v>
      </c>
      <c r="C4864" t="s">
        <v>4936</v>
      </c>
      <c r="D4864" t="s">
        <v>4936</v>
      </c>
      <c r="E4864">
        <v>30946063</v>
      </c>
      <c r="F4864" t="s">
        <v>29</v>
      </c>
      <c r="G4864">
        <v>0</v>
      </c>
      <c r="H4864">
        <v>0</v>
      </c>
      <c r="I4864">
        <v>0</v>
      </c>
      <c r="J4864">
        <f t="shared" si="1051"/>
        <v>0</v>
      </c>
      <c r="K4864" t="str">
        <f t="shared" si="1052"/>
        <v>Modelamiento</v>
      </c>
      <c r="L4864">
        <f t="shared" si="1053"/>
        <v>1</v>
      </c>
      <c r="M4864">
        <v>40</v>
      </c>
      <c r="N4864" t="str">
        <f t="shared" si="1054"/>
        <v>&lt;=40</v>
      </c>
      <c r="O4864" t="s">
        <v>56</v>
      </c>
      <c r="P4864" t="s">
        <v>39</v>
      </c>
      <c r="Q4864">
        <v>33719</v>
      </c>
      <c r="R4864">
        <v>500</v>
      </c>
      <c r="S4864" t="str">
        <f t="shared" si="1055"/>
        <v>&lt;=500</v>
      </c>
      <c r="T4864">
        <v>1032</v>
      </c>
      <c r="U4864" t="str">
        <f t="shared" si="1056"/>
        <v>&lt;=1100</v>
      </c>
      <c r="V4864" t="s">
        <v>589</v>
      </c>
      <c r="W4864">
        <v>30799</v>
      </c>
      <c r="X4864" s="12">
        <f t="shared" si="1057"/>
        <v>1.6234293321211728E-2</v>
      </c>
      <c r="Y4864" t="str">
        <f t="shared" si="1058"/>
        <v>&lt;=0.02</v>
      </c>
      <c r="Z4864" t="s">
        <v>32</v>
      </c>
      <c r="AA4864">
        <v>4</v>
      </c>
      <c r="AB4864">
        <v>582.63</v>
      </c>
      <c r="AC4864" t="str">
        <f t="shared" si="1059"/>
        <v>&lt;=1000</v>
      </c>
      <c r="AD4864">
        <v>1586</v>
      </c>
      <c r="AE4864" t="str">
        <f t="shared" si="1060"/>
        <v>&gt;120</v>
      </c>
      <c r="AF4864">
        <v>582.63</v>
      </c>
      <c r="AG4864" t="str">
        <f t="shared" si="1061"/>
        <v>&lt;=1000</v>
      </c>
      <c r="AH4864" t="s">
        <v>32</v>
      </c>
      <c r="AI4864" t="str">
        <f t="shared" si="1062"/>
        <v/>
      </c>
      <c r="AJ4864" t="s">
        <v>32</v>
      </c>
      <c r="AK4864" t="str">
        <f t="shared" si="1063"/>
        <v/>
      </c>
      <c r="AL4864">
        <v>12</v>
      </c>
      <c r="AM4864">
        <v>0</v>
      </c>
      <c r="AN4864">
        <v>12</v>
      </c>
      <c r="AO4864" t="s">
        <v>32</v>
      </c>
      <c r="AP4864">
        <v>1</v>
      </c>
    </row>
    <row r="4865" spans="1:42" x14ac:dyDescent="0.25">
      <c r="A4865">
        <v>201912</v>
      </c>
      <c r="B4865" t="str">
        <f t="shared" si="1050"/>
        <v>2019-II</v>
      </c>
      <c r="C4865" t="s">
        <v>4937</v>
      </c>
      <c r="D4865" t="s">
        <v>4937</v>
      </c>
      <c r="E4865">
        <v>30950862</v>
      </c>
      <c r="F4865" t="s">
        <v>29</v>
      </c>
      <c r="G4865">
        <v>0</v>
      </c>
      <c r="H4865">
        <v>0</v>
      </c>
      <c r="I4865">
        <v>0</v>
      </c>
      <c r="J4865">
        <f t="shared" si="1051"/>
        <v>0</v>
      </c>
      <c r="K4865" t="str">
        <f t="shared" si="1052"/>
        <v>Modelamiento</v>
      </c>
      <c r="L4865">
        <f t="shared" si="1053"/>
        <v>1</v>
      </c>
      <c r="M4865">
        <v>35</v>
      </c>
      <c r="N4865" t="str">
        <f t="shared" si="1054"/>
        <v>&lt;=35</v>
      </c>
      <c r="O4865" t="s">
        <v>56</v>
      </c>
      <c r="P4865" t="s">
        <v>39</v>
      </c>
      <c r="Q4865">
        <v>25788</v>
      </c>
      <c r="R4865">
        <v>500</v>
      </c>
      <c r="S4865" t="str">
        <f t="shared" si="1055"/>
        <v>&lt;=500</v>
      </c>
      <c r="T4865">
        <v>885</v>
      </c>
      <c r="U4865" t="str">
        <f t="shared" si="1056"/>
        <v>&lt;=1000</v>
      </c>
      <c r="V4865" t="s">
        <v>585</v>
      </c>
      <c r="W4865">
        <v>22868</v>
      </c>
      <c r="X4865" s="12">
        <f t="shared" si="1057"/>
        <v>2.1864614308203602E-2</v>
      </c>
      <c r="Y4865" t="str">
        <f t="shared" si="1058"/>
        <v>&lt;=0.03</v>
      </c>
      <c r="Z4865" t="s">
        <v>32</v>
      </c>
      <c r="AA4865">
        <v>9</v>
      </c>
      <c r="AB4865" t="s">
        <v>32</v>
      </c>
      <c r="AC4865" t="str">
        <f t="shared" si="1059"/>
        <v/>
      </c>
      <c r="AD4865" t="s">
        <v>32</v>
      </c>
      <c r="AE4865" t="str">
        <f t="shared" si="1060"/>
        <v/>
      </c>
      <c r="AF4865" t="s">
        <v>32</v>
      </c>
      <c r="AG4865" t="str">
        <f t="shared" si="1061"/>
        <v/>
      </c>
      <c r="AH4865" t="s">
        <v>32</v>
      </c>
      <c r="AI4865" t="str">
        <f t="shared" si="1062"/>
        <v/>
      </c>
      <c r="AJ4865" t="s">
        <v>32</v>
      </c>
      <c r="AK4865" t="str">
        <f t="shared" si="1063"/>
        <v/>
      </c>
      <c r="AL4865">
        <v>0</v>
      </c>
      <c r="AM4865">
        <v>0</v>
      </c>
      <c r="AN4865">
        <v>0</v>
      </c>
      <c r="AO4865" t="s">
        <v>32</v>
      </c>
      <c r="AP4865" t="s">
        <v>32</v>
      </c>
    </row>
    <row r="4866" spans="1:42" x14ac:dyDescent="0.25">
      <c r="A4866">
        <v>201912</v>
      </c>
      <c r="B4866" t="str">
        <f t="shared" si="1050"/>
        <v>2019-II</v>
      </c>
      <c r="C4866" t="s">
        <v>4938</v>
      </c>
      <c r="D4866" t="s">
        <v>4938</v>
      </c>
      <c r="E4866">
        <v>30956199</v>
      </c>
      <c r="F4866" t="s">
        <v>29</v>
      </c>
      <c r="G4866">
        <v>1</v>
      </c>
      <c r="H4866">
        <v>0</v>
      </c>
      <c r="I4866">
        <v>1</v>
      </c>
      <c r="J4866">
        <f t="shared" si="1051"/>
        <v>0</v>
      </c>
      <c r="K4866" t="str">
        <f t="shared" si="1052"/>
        <v>Insuficiente</v>
      </c>
      <c r="L4866">
        <f t="shared" si="1053"/>
        <v>1</v>
      </c>
      <c r="M4866">
        <v>57</v>
      </c>
      <c r="N4866" t="str">
        <f t="shared" si="1054"/>
        <v>&lt;=60</v>
      </c>
      <c r="O4866" t="s">
        <v>72</v>
      </c>
      <c r="P4866" t="s">
        <v>39</v>
      </c>
      <c r="Q4866">
        <v>28359</v>
      </c>
      <c r="R4866">
        <v>1000</v>
      </c>
      <c r="S4866" t="str">
        <f t="shared" si="1055"/>
        <v>&lt;=1000</v>
      </c>
      <c r="T4866">
        <v>868</v>
      </c>
      <c r="U4866" t="str">
        <f t="shared" si="1056"/>
        <v>&lt;=1000</v>
      </c>
      <c r="V4866" t="s">
        <v>597</v>
      </c>
      <c r="W4866">
        <v>25939</v>
      </c>
      <c r="X4866" s="12">
        <f t="shared" si="1057"/>
        <v>3.855198735494815E-2</v>
      </c>
      <c r="Y4866" t="str">
        <f t="shared" si="1058"/>
        <v>&lt;=0.04</v>
      </c>
      <c r="Z4866" t="s">
        <v>32</v>
      </c>
      <c r="AA4866">
        <v>0</v>
      </c>
      <c r="AB4866">
        <v>45015.28</v>
      </c>
      <c r="AC4866" t="str">
        <f t="shared" si="1059"/>
        <v>&gt;5000</v>
      </c>
      <c r="AD4866">
        <v>0</v>
      </c>
      <c r="AE4866" t="str">
        <f t="shared" si="1060"/>
        <v>=0</v>
      </c>
      <c r="AF4866">
        <v>0</v>
      </c>
      <c r="AG4866" t="str">
        <f t="shared" si="1061"/>
        <v>&lt;=500</v>
      </c>
      <c r="AH4866">
        <v>72948.45</v>
      </c>
      <c r="AI4866" t="str">
        <f t="shared" si="1062"/>
        <v>&gt;5000</v>
      </c>
      <c r="AJ4866">
        <v>0.83760000000000001</v>
      </c>
      <c r="AK4866" t="str">
        <f t="shared" si="1063"/>
        <v>&lt;=0.9</v>
      </c>
      <c r="AL4866">
        <v>12</v>
      </c>
      <c r="AM4866">
        <v>12</v>
      </c>
      <c r="AN4866">
        <v>0</v>
      </c>
      <c r="AO4866">
        <v>1</v>
      </c>
      <c r="AP4866" t="s">
        <v>32</v>
      </c>
    </row>
    <row r="4867" spans="1:42" x14ac:dyDescent="0.25">
      <c r="A4867">
        <v>201912</v>
      </c>
      <c r="B4867" t="str">
        <f t="shared" ref="B4867:B4930" si="1064">+CONCATENATE(MID(A4867,1,4),IF(MID(A4867,5,2)*1&lt;=6,"-I","-II"))</f>
        <v>2019-II</v>
      </c>
      <c r="C4867" t="s">
        <v>4939</v>
      </c>
      <c r="D4867" t="s">
        <v>4939</v>
      </c>
      <c r="E4867">
        <v>30951994</v>
      </c>
      <c r="F4867" t="s">
        <v>29</v>
      </c>
      <c r="G4867">
        <v>0</v>
      </c>
      <c r="H4867">
        <v>0</v>
      </c>
      <c r="I4867">
        <v>0</v>
      </c>
      <c r="J4867">
        <f t="shared" ref="J4867:J4930" si="1065">+IF(OR(O4867="Taxista propietario",O4867="Taxista palanca"),0,1)</f>
        <v>0</v>
      </c>
      <c r="K4867" t="str">
        <f t="shared" ref="K4867:K4930" si="1066">+IF(I4867&gt;0,"Insuficiente",IF(H4867&gt;0,"Indeterminado",IF(J4867&gt;0,"Perfil","Modelamiento")))</f>
        <v>Modelamiento</v>
      </c>
      <c r="L4867">
        <f t="shared" ref="L4867:L4930" si="1067">+IF(AND(A4867&gt;=201410,A4867&lt;=201908),0,1)</f>
        <v>1</v>
      </c>
      <c r="M4867">
        <v>29</v>
      </c>
      <c r="N4867" t="str">
        <f t="shared" ref="N4867:N4930" si="1068">+IF(M4867&lt;=25,"&lt;=25",IF(M4867&lt;=30,"&lt;=30",IF(M4867&lt;=35,"&lt;=35",IF(M4867&lt;=40,"&lt;=40",IF(M4867&lt;=45,"&lt;=45",IF(M4867&lt;=50,"&lt;=50",IF(M4867&lt;=55,"&lt;=55",IF(M4867&lt;=60,"&lt;=60","&gt;60"))))))))</f>
        <v>&lt;=30</v>
      </c>
      <c r="O4867" t="s">
        <v>56</v>
      </c>
      <c r="P4867" t="s">
        <v>31</v>
      </c>
      <c r="Q4867">
        <v>46279</v>
      </c>
      <c r="R4867">
        <v>1649</v>
      </c>
      <c r="S4867" t="str">
        <f t="shared" ref="S4867:S4930" si="1069">+IF(R4867="NULL","",IF(R4867=0,"=0",IF(R4867&lt;=500,"&lt;=500",IF(R4867&lt;=1000,"&lt;=1000",IF(R4867&lt;=1500,"&lt;=1500",IF(R4867&lt;=2000,"&lt;=2000",IF(R4867&lt;=2500,"&lt;=2500","&gt;2500")))))))</f>
        <v>&lt;=2000</v>
      </c>
      <c r="T4867">
        <v>1420</v>
      </c>
      <c r="U4867" t="str">
        <f t="shared" ref="U4867:U4930" si="1070">+IF(T4867="NULL","",IF(T4867&lt;=1000,"&lt;=1000",IF(T4867&lt;=1100,"&lt;=1100",IF(T4867&lt;=1200,"&lt;=1200",IF(T4867&lt;=1300,"&lt;=1300",IF(T4867&lt;=1400,"&lt;=1400",IF(T4867&lt;=1500,"&lt;=1500","&gt;1500")))))))</f>
        <v>&lt;=1500</v>
      </c>
      <c r="V4867" t="s">
        <v>585</v>
      </c>
      <c r="W4867">
        <v>43758</v>
      </c>
      <c r="X4867" s="12">
        <f t="shared" ref="X4867:X4930" si="1071">+IFERROR(R4867/W4867,"NULL")</f>
        <v>3.7684537684537688E-2</v>
      </c>
      <c r="Y4867" t="str">
        <f t="shared" ref="Y4867:Y4930" si="1072">+IF(X4867="NULL","",IF(X4867=0,"=0",IF(X4867&lt;=0.01,"&lt;=0.01",IF(X4867&lt;=0.02,"&lt;=0.02",IF(X4867&lt;=0.03,"&lt;=0.03",IF(X4867&lt;=0.04,"&lt;=0.04",IF(X4867&lt;=0.05,"&lt;=0.05",IF(X4867&lt;=0.06,"&lt;=0.06","&gt;0.06"))))))))</f>
        <v>&lt;=0.04</v>
      </c>
      <c r="Z4867" t="s">
        <v>32</v>
      </c>
      <c r="AA4867">
        <v>4</v>
      </c>
      <c r="AB4867">
        <v>846.18</v>
      </c>
      <c r="AC4867" t="str">
        <f t="shared" ref="AC4867:AC4930" si="1073">+IF(AB4867="NULL","",IF(AB4867&lt;=500,"&lt;=500",IF(AB4867&lt;=1000,"&lt;=1000",IF(AB4867&lt;=2000,"&lt;=2000",IF(AB4867&lt;=3000,"&lt;=3000",IF(AB4867&lt;=4000,"&lt;=4000",IF(AB4867&lt;=5000,"&lt;=5000","&gt;5000")))))))</f>
        <v>&lt;=1000</v>
      </c>
      <c r="AD4867">
        <v>3150</v>
      </c>
      <c r="AE4867" t="str">
        <f t="shared" ref="AE4867:AE4930" si="1074">+IF(AD4867="NULL","",IF(AD4867=0,"=0",IF(AD4867&lt;=8,"&lt;=8",IF(AD4867&lt;=30,"&lt;=30",IF(AD4867&lt;=60,"&lt;=60",IF(AD4867&lt;=90,"&lt;=90",IF(AD4867&lt;=120,"&lt;=120","&gt;120")))))))</f>
        <v>&gt;120</v>
      </c>
      <c r="AF4867">
        <v>846.18</v>
      </c>
      <c r="AG4867" t="str">
        <f t="shared" ref="AG4867:AG4930" si="1075">+IF(AF4867="NULL","",IF(AF4867&lt;=500,"&lt;=500",IF(AF4867&lt;=1000,"&lt;=1000",IF(AF4867&lt;=2000,"&lt;=2000",IF(AF4867&lt;=3000,"&lt;=3000",IF(AF4867&lt;=4000,"&lt;=4000",IF(AF4867&lt;=5000,"&lt;=5000","&gt;5000")))))))</f>
        <v>&lt;=1000</v>
      </c>
      <c r="AH4867" t="s">
        <v>32</v>
      </c>
      <c r="AI4867" t="str">
        <f t="shared" ref="AI4867:AI4930" si="1076">+IF(AH4867="NULL","",IF(AH4867&lt;=500,"&lt;=500",IF(AH4867&lt;=1000,"&lt;=1000",IF(AH4867&lt;=2000,"&lt;=2000",IF(AH4867&lt;=3000,"&lt;=3000",IF(AH4867&lt;=4000,"&lt;=4000",IF(AH4867&lt;=5000,"&lt;=5000","&gt;5000")))))))</f>
        <v/>
      </c>
      <c r="AJ4867" t="s">
        <v>32</v>
      </c>
      <c r="AK4867" t="str">
        <f t="shared" ref="AK4867:AK4930" si="1077">+IF(AJ4867="NULL","",IF(AJ4867=0,"=0",IF(AJ4867&lt;=0.1,"&lt;=0.1",IF(AJ4867&lt;=0.2,"&lt;=0.2",IF(AJ4867&lt;=0.3,"&lt;=0.3",IF(AJ4867&lt;=0.4,"&lt;=0.4",IF(AJ4867&lt;=0.5,"&lt;=0.5",IF(AJ4867&lt;=0.6,"&lt;=0.6",IF(AJ4867&lt;=0.7,"&lt;=0.7",IF(AJ4867&lt;=0.8,"&lt;=0.8",IF(AJ4867&lt;=0.9,"&lt;=0.9","&gt;0.9")))))))))))</f>
        <v/>
      </c>
      <c r="AL4867">
        <v>12</v>
      </c>
      <c r="AM4867">
        <v>0</v>
      </c>
      <c r="AN4867">
        <v>12</v>
      </c>
      <c r="AO4867" t="s">
        <v>32</v>
      </c>
      <c r="AP4867">
        <v>1</v>
      </c>
    </row>
    <row r="4868" spans="1:42" x14ac:dyDescent="0.25">
      <c r="A4868">
        <v>201912</v>
      </c>
      <c r="B4868" t="str">
        <f t="shared" si="1064"/>
        <v>2019-II</v>
      </c>
      <c r="C4868" t="s">
        <v>4940</v>
      </c>
      <c r="D4868" t="s">
        <v>4940</v>
      </c>
      <c r="E4868">
        <v>30957180</v>
      </c>
      <c r="F4868" t="s">
        <v>29</v>
      </c>
      <c r="G4868">
        <v>0</v>
      </c>
      <c r="H4868">
        <v>0</v>
      </c>
      <c r="I4868">
        <v>0</v>
      </c>
      <c r="J4868">
        <f t="shared" si="1065"/>
        <v>0</v>
      </c>
      <c r="K4868" t="str">
        <f t="shared" si="1066"/>
        <v>Modelamiento</v>
      </c>
      <c r="L4868">
        <f t="shared" si="1067"/>
        <v>1</v>
      </c>
      <c r="M4868">
        <v>21</v>
      </c>
      <c r="N4868" t="str">
        <f t="shared" si="1068"/>
        <v>&lt;=25</v>
      </c>
      <c r="O4868" t="s">
        <v>56</v>
      </c>
      <c r="P4868" t="s">
        <v>39</v>
      </c>
      <c r="Q4868">
        <v>29609</v>
      </c>
      <c r="R4868">
        <v>500</v>
      </c>
      <c r="S4868" t="str">
        <f t="shared" si="1069"/>
        <v>&lt;=500</v>
      </c>
      <c r="T4868">
        <v>906</v>
      </c>
      <c r="U4868" t="str">
        <f t="shared" si="1070"/>
        <v>&lt;=1000</v>
      </c>
      <c r="V4868" t="s">
        <v>589</v>
      </c>
      <c r="W4868">
        <v>25939</v>
      </c>
      <c r="X4868" s="12">
        <f t="shared" si="1071"/>
        <v>1.9275993677474075E-2</v>
      </c>
      <c r="Y4868" t="str">
        <f t="shared" si="1072"/>
        <v>&lt;=0.02</v>
      </c>
      <c r="Z4868" t="s">
        <v>32</v>
      </c>
      <c r="AA4868">
        <v>0</v>
      </c>
      <c r="AB4868">
        <v>1050</v>
      </c>
      <c r="AC4868" t="str">
        <f t="shared" si="1073"/>
        <v>&lt;=2000</v>
      </c>
      <c r="AD4868">
        <v>0</v>
      </c>
      <c r="AE4868" t="str">
        <f t="shared" si="1074"/>
        <v>=0</v>
      </c>
      <c r="AF4868">
        <v>0</v>
      </c>
      <c r="AG4868" t="str">
        <f t="shared" si="1075"/>
        <v>&lt;=500</v>
      </c>
      <c r="AH4868" t="s">
        <v>32</v>
      </c>
      <c r="AI4868" t="str">
        <f t="shared" si="1076"/>
        <v/>
      </c>
      <c r="AJ4868" t="s">
        <v>32</v>
      </c>
      <c r="AK4868" t="str">
        <f t="shared" si="1077"/>
        <v/>
      </c>
      <c r="AL4868">
        <v>3</v>
      </c>
      <c r="AM4868">
        <v>3</v>
      </c>
      <c r="AN4868">
        <v>0</v>
      </c>
      <c r="AO4868">
        <v>1</v>
      </c>
      <c r="AP4868" t="s">
        <v>32</v>
      </c>
    </row>
    <row r="4869" spans="1:42" x14ac:dyDescent="0.25">
      <c r="A4869">
        <v>201912</v>
      </c>
      <c r="B4869" t="str">
        <f t="shared" si="1064"/>
        <v>2019-II</v>
      </c>
      <c r="C4869" t="s">
        <v>4941</v>
      </c>
      <c r="D4869" t="s">
        <v>4941</v>
      </c>
      <c r="E4869">
        <v>30959436</v>
      </c>
      <c r="F4869" t="s">
        <v>29</v>
      </c>
      <c r="G4869">
        <v>0</v>
      </c>
      <c r="H4869">
        <v>0</v>
      </c>
      <c r="I4869">
        <v>0</v>
      </c>
      <c r="J4869">
        <f t="shared" si="1065"/>
        <v>0</v>
      </c>
      <c r="K4869" t="str">
        <f t="shared" si="1066"/>
        <v>Modelamiento</v>
      </c>
      <c r="L4869">
        <f t="shared" si="1067"/>
        <v>1</v>
      </c>
      <c r="M4869">
        <v>47</v>
      </c>
      <c r="N4869" t="str">
        <f t="shared" si="1068"/>
        <v>&lt;=50</v>
      </c>
      <c r="O4869" t="s">
        <v>56</v>
      </c>
      <c r="P4869" t="s">
        <v>31</v>
      </c>
      <c r="Q4869">
        <v>46679</v>
      </c>
      <c r="R4869">
        <v>499</v>
      </c>
      <c r="S4869" t="str">
        <f t="shared" si="1069"/>
        <v>&lt;=500</v>
      </c>
      <c r="T4869">
        <v>1441</v>
      </c>
      <c r="U4869" t="str">
        <f t="shared" si="1070"/>
        <v>&lt;=1500</v>
      </c>
      <c r="V4869" t="s">
        <v>2852</v>
      </c>
      <c r="W4869">
        <v>43758</v>
      </c>
      <c r="X4869" s="12">
        <f t="shared" si="1071"/>
        <v>1.1403629050687874E-2</v>
      </c>
      <c r="Y4869" t="str">
        <f t="shared" si="1072"/>
        <v>&lt;=0.02</v>
      </c>
      <c r="Z4869" t="s">
        <v>32</v>
      </c>
      <c r="AA4869">
        <v>9</v>
      </c>
      <c r="AB4869" t="s">
        <v>32</v>
      </c>
      <c r="AC4869" t="str">
        <f t="shared" si="1073"/>
        <v/>
      </c>
      <c r="AD4869" t="s">
        <v>32</v>
      </c>
      <c r="AE4869" t="str">
        <f t="shared" si="1074"/>
        <v/>
      </c>
      <c r="AF4869" t="s">
        <v>32</v>
      </c>
      <c r="AG4869" t="str">
        <f t="shared" si="1075"/>
        <v/>
      </c>
      <c r="AH4869" t="s">
        <v>32</v>
      </c>
      <c r="AI4869" t="str">
        <f t="shared" si="1076"/>
        <v/>
      </c>
      <c r="AJ4869" t="s">
        <v>32</v>
      </c>
      <c r="AK4869" t="str">
        <f t="shared" si="1077"/>
        <v/>
      </c>
      <c r="AL4869">
        <v>0</v>
      </c>
      <c r="AM4869">
        <v>0</v>
      </c>
      <c r="AN4869">
        <v>0</v>
      </c>
      <c r="AO4869" t="s">
        <v>32</v>
      </c>
      <c r="AP4869" t="s">
        <v>32</v>
      </c>
    </row>
    <row r="4870" spans="1:42" x14ac:dyDescent="0.25">
      <c r="A4870">
        <v>201912</v>
      </c>
      <c r="B4870" t="str">
        <f t="shared" si="1064"/>
        <v>2019-II</v>
      </c>
      <c r="C4870" t="s">
        <v>4942</v>
      </c>
      <c r="D4870" t="s">
        <v>4942</v>
      </c>
      <c r="E4870">
        <v>30951445</v>
      </c>
      <c r="F4870" t="s">
        <v>29</v>
      </c>
      <c r="G4870">
        <v>0</v>
      </c>
      <c r="H4870">
        <v>0</v>
      </c>
      <c r="I4870">
        <v>0</v>
      </c>
      <c r="J4870">
        <f t="shared" si="1065"/>
        <v>0</v>
      </c>
      <c r="K4870" t="str">
        <f t="shared" si="1066"/>
        <v>Modelamiento</v>
      </c>
      <c r="L4870">
        <f t="shared" si="1067"/>
        <v>1</v>
      </c>
      <c r="M4870">
        <v>34</v>
      </c>
      <c r="N4870" t="str">
        <f t="shared" si="1068"/>
        <v>&lt;=35</v>
      </c>
      <c r="O4870" t="s">
        <v>56</v>
      </c>
      <c r="P4870" t="s">
        <v>35</v>
      </c>
      <c r="Q4870">
        <v>33320</v>
      </c>
      <c r="R4870">
        <v>1649</v>
      </c>
      <c r="S4870" t="str">
        <f t="shared" si="1069"/>
        <v>&lt;=2000</v>
      </c>
      <c r="T4870">
        <v>1030</v>
      </c>
      <c r="U4870" t="str">
        <f t="shared" si="1070"/>
        <v>&lt;=1100</v>
      </c>
      <c r="V4870" t="s">
        <v>587</v>
      </c>
      <c r="W4870">
        <v>30799</v>
      </c>
      <c r="X4870" s="12">
        <f t="shared" si="1071"/>
        <v>5.3540699373356281E-2</v>
      </c>
      <c r="Y4870" t="str">
        <f t="shared" si="1072"/>
        <v>&lt;=0.06</v>
      </c>
      <c r="Z4870" t="s">
        <v>32</v>
      </c>
      <c r="AA4870">
        <v>4</v>
      </c>
      <c r="AB4870">
        <v>2678.11</v>
      </c>
      <c r="AC4870" t="str">
        <f t="shared" si="1073"/>
        <v>&lt;=3000</v>
      </c>
      <c r="AD4870">
        <v>1777</v>
      </c>
      <c r="AE4870" t="str">
        <f t="shared" si="1074"/>
        <v>&gt;120</v>
      </c>
      <c r="AF4870">
        <v>2678.11</v>
      </c>
      <c r="AG4870" t="str">
        <f t="shared" si="1075"/>
        <v>&lt;=3000</v>
      </c>
      <c r="AH4870" t="s">
        <v>32</v>
      </c>
      <c r="AI4870" t="str">
        <f t="shared" si="1076"/>
        <v/>
      </c>
      <c r="AJ4870" t="s">
        <v>32</v>
      </c>
      <c r="AK4870" t="str">
        <f t="shared" si="1077"/>
        <v/>
      </c>
      <c r="AL4870">
        <v>12</v>
      </c>
      <c r="AM4870">
        <v>0</v>
      </c>
      <c r="AN4870">
        <v>12</v>
      </c>
      <c r="AO4870" t="s">
        <v>32</v>
      </c>
      <c r="AP4870">
        <v>1</v>
      </c>
    </row>
    <row r="4871" spans="1:42" x14ac:dyDescent="0.25">
      <c r="A4871">
        <v>201912</v>
      </c>
      <c r="B4871" t="str">
        <f t="shared" si="1064"/>
        <v>2019-II</v>
      </c>
      <c r="C4871" t="s">
        <v>4943</v>
      </c>
      <c r="D4871" t="s">
        <v>4943</v>
      </c>
      <c r="E4871">
        <v>30957778</v>
      </c>
      <c r="F4871" t="s">
        <v>29</v>
      </c>
      <c r="G4871">
        <v>0</v>
      </c>
      <c r="H4871">
        <v>0</v>
      </c>
      <c r="I4871">
        <v>0</v>
      </c>
      <c r="J4871">
        <f t="shared" si="1065"/>
        <v>0</v>
      </c>
      <c r="K4871" t="str">
        <f t="shared" si="1066"/>
        <v>Modelamiento</v>
      </c>
      <c r="L4871">
        <f t="shared" si="1067"/>
        <v>1</v>
      </c>
      <c r="M4871">
        <v>48</v>
      </c>
      <c r="N4871" t="str">
        <f t="shared" si="1068"/>
        <v>&lt;=50</v>
      </c>
      <c r="O4871" t="s">
        <v>72</v>
      </c>
      <c r="P4871" t="s">
        <v>35</v>
      </c>
      <c r="Q4871">
        <v>33369</v>
      </c>
      <c r="R4871">
        <v>500</v>
      </c>
      <c r="S4871" t="str">
        <f t="shared" si="1069"/>
        <v>&lt;=500</v>
      </c>
      <c r="T4871">
        <v>1032</v>
      </c>
      <c r="U4871" t="str">
        <f t="shared" si="1070"/>
        <v>&lt;=1100</v>
      </c>
      <c r="V4871" t="s">
        <v>597</v>
      </c>
      <c r="W4871">
        <v>30449</v>
      </c>
      <c r="X4871" s="12">
        <f t="shared" si="1071"/>
        <v>1.6420900522184638E-2</v>
      </c>
      <c r="Y4871" t="str">
        <f t="shared" si="1072"/>
        <v>&lt;=0.02</v>
      </c>
      <c r="Z4871" t="s">
        <v>32</v>
      </c>
      <c r="AA4871">
        <v>1</v>
      </c>
      <c r="AB4871">
        <v>4400</v>
      </c>
      <c r="AC4871" t="str">
        <f t="shared" si="1073"/>
        <v>&lt;=5000</v>
      </c>
      <c r="AD4871">
        <v>13</v>
      </c>
      <c r="AE4871" t="str">
        <f t="shared" si="1074"/>
        <v>&lt;=30</v>
      </c>
      <c r="AF4871">
        <v>0</v>
      </c>
      <c r="AG4871" t="str">
        <f t="shared" si="1075"/>
        <v>&lt;=500</v>
      </c>
      <c r="AH4871" t="s">
        <v>32</v>
      </c>
      <c r="AI4871" t="str">
        <f t="shared" si="1076"/>
        <v/>
      </c>
      <c r="AJ4871" t="s">
        <v>32</v>
      </c>
      <c r="AK4871" t="str">
        <f t="shared" si="1077"/>
        <v/>
      </c>
      <c r="AL4871">
        <v>12</v>
      </c>
      <c r="AM4871">
        <v>11</v>
      </c>
      <c r="AN4871">
        <v>0</v>
      </c>
      <c r="AO4871">
        <v>1</v>
      </c>
      <c r="AP4871" t="s">
        <v>32</v>
      </c>
    </row>
    <row r="4872" spans="1:42" x14ac:dyDescent="0.25">
      <c r="A4872">
        <v>201912</v>
      </c>
      <c r="B4872" t="str">
        <f t="shared" si="1064"/>
        <v>2019-II</v>
      </c>
      <c r="C4872" t="s">
        <v>4944</v>
      </c>
      <c r="D4872" t="s">
        <v>4944</v>
      </c>
      <c r="E4872">
        <v>30951364</v>
      </c>
      <c r="F4872" t="s">
        <v>29</v>
      </c>
      <c r="G4872">
        <v>0</v>
      </c>
      <c r="H4872">
        <v>0</v>
      </c>
      <c r="I4872">
        <v>0</v>
      </c>
      <c r="J4872">
        <f t="shared" si="1065"/>
        <v>0</v>
      </c>
      <c r="K4872" t="str">
        <f t="shared" si="1066"/>
        <v>Modelamiento</v>
      </c>
      <c r="L4872">
        <f t="shared" si="1067"/>
        <v>1</v>
      </c>
      <c r="M4872">
        <v>28</v>
      </c>
      <c r="N4872" t="str">
        <f t="shared" si="1068"/>
        <v>&lt;=30</v>
      </c>
      <c r="O4872" t="s">
        <v>72</v>
      </c>
      <c r="P4872" t="s">
        <v>39</v>
      </c>
      <c r="Q4872">
        <v>43657</v>
      </c>
      <c r="R4872">
        <v>1031</v>
      </c>
      <c r="S4872" t="str">
        <f t="shared" si="1069"/>
        <v>&lt;=1500</v>
      </c>
      <c r="T4872">
        <v>1336</v>
      </c>
      <c r="U4872" t="str">
        <f t="shared" si="1070"/>
        <v>&lt;=1400</v>
      </c>
      <c r="V4872" t="s">
        <v>585</v>
      </c>
      <c r="W4872">
        <v>40518</v>
      </c>
      <c r="X4872" s="12">
        <f t="shared" si="1071"/>
        <v>2.5445481020780886E-2</v>
      </c>
      <c r="Y4872" t="str">
        <f t="shared" si="1072"/>
        <v>&lt;=0.03</v>
      </c>
      <c r="Z4872" t="s">
        <v>32</v>
      </c>
      <c r="AA4872">
        <v>9</v>
      </c>
      <c r="AB4872" t="s">
        <v>32</v>
      </c>
      <c r="AC4872" t="str">
        <f t="shared" si="1073"/>
        <v/>
      </c>
      <c r="AD4872" t="s">
        <v>32</v>
      </c>
      <c r="AE4872" t="str">
        <f t="shared" si="1074"/>
        <v/>
      </c>
      <c r="AF4872" t="s">
        <v>32</v>
      </c>
      <c r="AG4872" t="str">
        <f t="shared" si="1075"/>
        <v/>
      </c>
      <c r="AH4872" t="s">
        <v>32</v>
      </c>
      <c r="AI4872" t="str">
        <f t="shared" si="1076"/>
        <v/>
      </c>
      <c r="AJ4872" t="s">
        <v>32</v>
      </c>
      <c r="AK4872" t="str">
        <f t="shared" si="1077"/>
        <v/>
      </c>
      <c r="AL4872">
        <v>0</v>
      </c>
      <c r="AM4872">
        <v>0</v>
      </c>
      <c r="AN4872">
        <v>0</v>
      </c>
      <c r="AO4872" t="s">
        <v>32</v>
      </c>
      <c r="AP4872" t="s">
        <v>32</v>
      </c>
    </row>
    <row r="4873" spans="1:42" x14ac:dyDescent="0.25">
      <c r="A4873">
        <v>201912</v>
      </c>
      <c r="B4873" t="str">
        <f t="shared" si="1064"/>
        <v>2019-II</v>
      </c>
      <c r="C4873" t="s">
        <v>4945</v>
      </c>
      <c r="D4873" t="s">
        <v>4945</v>
      </c>
      <c r="E4873">
        <v>30959117</v>
      </c>
      <c r="F4873" t="s">
        <v>29</v>
      </c>
      <c r="G4873">
        <v>0</v>
      </c>
      <c r="H4873">
        <v>0</v>
      </c>
      <c r="I4873">
        <v>0</v>
      </c>
      <c r="J4873">
        <f t="shared" si="1065"/>
        <v>0</v>
      </c>
      <c r="K4873" t="str">
        <f t="shared" si="1066"/>
        <v>Modelamiento</v>
      </c>
      <c r="L4873">
        <f t="shared" si="1067"/>
        <v>1</v>
      </c>
      <c r="M4873">
        <v>24</v>
      </c>
      <c r="N4873" t="str">
        <f t="shared" si="1068"/>
        <v>&lt;=25</v>
      </c>
      <c r="O4873" t="s">
        <v>56</v>
      </c>
      <c r="P4873" t="s">
        <v>31</v>
      </c>
      <c r="Q4873">
        <v>27360</v>
      </c>
      <c r="R4873">
        <v>1649</v>
      </c>
      <c r="S4873" t="str">
        <f t="shared" si="1069"/>
        <v>&lt;=2000</v>
      </c>
      <c r="T4873">
        <v>837</v>
      </c>
      <c r="U4873" t="str">
        <f t="shared" si="1070"/>
        <v>&lt;=1000</v>
      </c>
      <c r="V4873" t="s">
        <v>597</v>
      </c>
      <c r="W4873">
        <v>25589</v>
      </c>
      <c r="X4873" s="12">
        <f t="shared" si="1071"/>
        <v>6.4441752315448048E-2</v>
      </c>
      <c r="Y4873" t="str">
        <f t="shared" si="1072"/>
        <v>&gt;0.06</v>
      </c>
      <c r="Z4873" t="s">
        <v>32</v>
      </c>
      <c r="AA4873">
        <v>9</v>
      </c>
      <c r="AB4873" t="s">
        <v>32</v>
      </c>
      <c r="AC4873" t="str">
        <f t="shared" si="1073"/>
        <v/>
      </c>
      <c r="AD4873" t="s">
        <v>32</v>
      </c>
      <c r="AE4873" t="str">
        <f t="shared" si="1074"/>
        <v/>
      </c>
      <c r="AF4873" t="s">
        <v>32</v>
      </c>
      <c r="AG4873" t="str">
        <f t="shared" si="1075"/>
        <v/>
      </c>
      <c r="AH4873" t="s">
        <v>32</v>
      </c>
      <c r="AI4873" t="str">
        <f t="shared" si="1076"/>
        <v/>
      </c>
      <c r="AJ4873" t="s">
        <v>32</v>
      </c>
      <c r="AK4873" t="str">
        <f t="shared" si="1077"/>
        <v/>
      </c>
      <c r="AL4873">
        <v>0</v>
      </c>
      <c r="AM4873">
        <v>0</v>
      </c>
      <c r="AN4873">
        <v>0</v>
      </c>
      <c r="AO4873" t="s">
        <v>32</v>
      </c>
      <c r="AP4873" t="s">
        <v>32</v>
      </c>
    </row>
    <row r="4874" spans="1:42" x14ac:dyDescent="0.25">
      <c r="A4874">
        <v>201912</v>
      </c>
      <c r="B4874" t="str">
        <f t="shared" si="1064"/>
        <v>2019-II</v>
      </c>
      <c r="C4874" t="s">
        <v>4946</v>
      </c>
      <c r="D4874" t="s">
        <v>4946</v>
      </c>
      <c r="E4874">
        <v>30952200</v>
      </c>
      <c r="F4874" t="s">
        <v>29</v>
      </c>
      <c r="G4874">
        <v>0</v>
      </c>
      <c r="H4874">
        <v>0</v>
      </c>
      <c r="I4874">
        <v>0</v>
      </c>
      <c r="J4874">
        <f t="shared" si="1065"/>
        <v>0</v>
      </c>
      <c r="K4874" t="str">
        <f t="shared" si="1066"/>
        <v>Modelamiento</v>
      </c>
      <c r="L4874">
        <f t="shared" si="1067"/>
        <v>1</v>
      </c>
      <c r="M4874">
        <v>30</v>
      </c>
      <c r="N4874" t="str">
        <f t="shared" si="1068"/>
        <v>&lt;=30</v>
      </c>
      <c r="O4874" t="s">
        <v>56</v>
      </c>
      <c r="P4874" t="s">
        <v>39</v>
      </c>
      <c r="Q4874">
        <v>28328</v>
      </c>
      <c r="R4874">
        <v>1031</v>
      </c>
      <c r="S4874" t="str">
        <f t="shared" si="1069"/>
        <v>&lt;=1500</v>
      </c>
      <c r="T4874">
        <v>870</v>
      </c>
      <c r="U4874" t="str">
        <f t="shared" si="1070"/>
        <v>&lt;=1000</v>
      </c>
      <c r="V4874" t="s">
        <v>614</v>
      </c>
      <c r="W4874">
        <v>25939</v>
      </c>
      <c r="X4874" s="12">
        <f t="shared" si="1071"/>
        <v>3.9747098962951539E-2</v>
      </c>
      <c r="Y4874" t="str">
        <f t="shared" si="1072"/>
        <v>&lt;=0.04</v>
      </c>
      <c r="Z4874" t="s">
        <v>32</v>
      </c>
      <c r="AA4874">
        <v>0</v>
      </c>
      <c r="AB4874">
        <v>43403.61</v>
      </c>
      <c r="AC4874" t="str">
        <f t="shared" si="1073"/>
        <v>&gt;5000</v>
      </c>
      <c r="AD4874">
        <v>0</v>
      </c>
      <c r="AE4874" t="str">
        <f t="shared" si="1074"/>
        <v>=0</v>
      </c>
      <c r="AF4874">
        <v>0</v>
      </c>
      <c r="AG4874" t="str">
        <f t="shared" si="1075"/>
        <v>&lt;=500</v>
      </c>
      <c r="AH4874" t="s">
        <v>32</v>
      </c>
      <c r="AI4874" t="str">
        <f t="shared" si="1076"/>
        <v/>
      </c>
      <c r="AJ4874" t="s">
        <v>32</v>
      </c>
      <c r="AK4874" t="str">
        <f t="shared" si="1077"/>
        <v/>
      </c>
      <c r="AL4874">
        <v>12</v>
      </c>
      <c r="AM4874">
        <v>12</v>
      </c>
      <c r="AN4874">
        <v>0</v>
      </c>
      <c r="AO4874">
        <v>1</v>
      </c>
      <c r="AP4874" t="s">
        <v>32</v>
      </c>
    </row>
    <row r="4875" spans="1:42" x14ac:dyDescent="0.25">
      <c r="A4875">
        <v>201912</v>
      </c>
      <c r="B4875" t="str">
        <f t="shared" si="1064"/>
        <v>2019-II</v>
      </c>
      <c r="C4875" t="s">
        <v>4947</v>
      </c>
      <c r="D4875" t="s">
        <v>4947</v>
      </c>
      <c r="E4875">
        <v>30948616</v>
      </c>
      <c r="F4875" t="s">
        <v>29</v>
      </c>
      <c r="G4875">
        <v>0</v>
      </c>
      <c r="H4875">
        <v>0</v>
      </c>
      <c r="I4875">
        <v>0</v>
      </c>
      <c r="J4875">
        <f t="shared" si="1065"/>
        <v>0</v>
      </c>
      <c r="K4875" t="str">
        <f t="shared" si="1066"/>
        <v>Modelamiento</v>
      </c>
      <c r="L4875">
        <f t="shared" si="1067"/>
        <v>1</v>
      </c>
      <c r="M4875">
        <v>24</v>
      </c>
      <c r="N4875" t="str">
        <f t="shared" si="1068"/>
        <v>&lt;=25</v>
      </c>
      <c r="O4875" t="s">
        <v>56</v>
      </c>
      <c r="P4875" t="s">
        <v>39</v>
      </c>
      <c r="Q4875">
        <v>41795</v>
      </c>
      <c r="R4875">
        <v>1031</v>
      </c>
      <c r="S4875" t="str">
        <f t="shared" si="1069"/>
        <v>&lt;=1500</v>
      </c>
      <c r="T4875">
        <v>1445</v>
      </c>
      <c r="U4875" t="str">
        <f t="shared" si="1070"/>
        <v>&lt;=1500</v>
      </c>
      <c r="V4875" t="s">
        <v>587</v>
      </c>
      <c r="W4875">
        <v>39406</v>
      </c>
      <c r="X4875" s="12">
        <f t="shared" si="1071"/>
        <v>2.6163528396690859E-2</v>
      </c>
      <c r="Y4875" t="str">
        <f t="shared" si="1072"/>
        <v>&lt;=0.03</v>
      </c>
      <c r="Z4875" t="s">
        <v>32</v>
      </c>
      <c r="AA4875">
        <v>9</v>
      </c>
      <c r="AB4875" t="s">
        <v>32</v>
      </c>
      <c r="AC4875" t="str">
        <f t="shared" si="1073"/>
        <v/>
      </c>
      <c r="AD4875" t="s">
        <v>32</v>
      </c>
      <c r="AE4875" t="str">
        <f t="shared" si="1074"/>
        <v/>
      </c>
      <c r="AF4875" t="s">
        <v>32</v>
      </c>
      <c r="AG4875" t="str">
        <f t="shared" si="1075"/>
        <v/>
      </c>
      <c r="AH4875" t="s">
        <v>32</v>
      </c>
      <c r="AI4875" t="str">
        <f t="shared" si="1076"/>
        <v/>
      </c>
      <c r="AJ4875" t="s">
        <v>32</v>
      </c>
      <c r="AK4875" t="str">
        <f t="shared" si="1077"/>
        <v/>
      </c>
      <c r="AL4875">
        <v>0</v>
      </c>
      <c r="AM4875">
        <v>0</v>
      </c>
      <c r="AN4875">
        <v>0</v>
      </c>
      <c r="AO4875" t="s">
        <v>32</v>
      </c>
      <c r="AP4875" t="s">
        <v>32</v>
      </c>
    </row>
    <row r="4876" spans="1:42" x14ac:dyDescent="0.25">
      <c r="A4876">
        <v>201912</v>
      </c>
      <c r="B4876" t="str">
        <f t="shared" si="1064"/>
        <v>2019-II</v>
      </c>
      <c r="C4876" t="s">
        <v>4948</v>
      </c>
      <c r="D4876" t="s">
        <v>4948</v>
      </c>
      <c r="E4876">
        <v>30958969</v>
      </c>
      <c r="F4876" t="s">
        <v>29</v>
      </c>
      <c r="G4876">
        <v>0</v>
      </c>
      <c r="H4876">
        <v>0</v>
      </c>
      <c r="I4876">
        <v>0</v>
      </c>
      <c r="J4876">
        <f t="shared" si="1065"/>
        <v>0</v>
      </c>
      <c r="K4876" t="str">
        <f t="shared" si="1066"/>
        <v>Modelamiento</v>
      </c>
      <c r="L4876">
        <f t="shared" si="1067"/>
        <v>1</v>
      </c>
      <c r="M4876">
        <v>55</v>
      </c>
      <c r="N4876" t="str">
        <f t="shared" si="1068"/>
        <v>&lt;=55</v>
      </c>
      <c r="O4876" t="s">
        <v>56</v>
      </c>
      <c r="P4876" t="s">
        <v>39</v>
      </c>
      <c r="Q4876">
        <v>32838</v>
      </c>
      <c r="R4876">
        <v>1031</v>
      </c>
      <c r="S4876" t="str">
        <f t="shared" si="1069"/>
        <v>&lt;=1500</v>
      </c>
      <c r="T4876">
        <v>1005</v>
      </c>
      <c r="U4876" t="str">
        <f t="shared" si="1070"/>
        <v>&lt;=1100</v>
      </c>
      <c r="V4876" t="s">
        <v>589</v>
      </c>
      <c r="W4876">
        <v>30449</v>
      </c>
      <c r="X4876" s="12">
        <f t="shared" si="1071"/>
        <v>3.3859896876744719E-2</v>
      </c>
      <c r="Y4876" t="str">
        <f t="shared" si="1072"/>
        <v>&lt;=0.04</v>
      </c>
      <c r="Z4876" t="s">
        <v>32</v>
      </c>
      <c r="AA4876">
        <v>9</v>
      </c>
      <c r="AB4876" t="s">
        <v>32</v>
      </c>
      <c r="AC4876" t="str">
        <f t="shared" si="1073"/>
        <v/>
      </c>
      <c r="AD4876" t="s">
        <v>32</v>
      </c>
      <c r="AE4876" t="str">
        <f t="shared" si="1074"/>
        <v/>
      </c>
      <c r="AF4876" t="s">
        <v>32</v>
      </c>
      <c r="AG4876" t="str">
        <f t="shared" si="1075"/>
        <v/>
      </c>
      <c r="AH4876" t="s">
        <v>32</v>
      </c>
      <c r="AI4876" t="str">
        <f t="shared" si="1076"/>
        <v/>
      </c>
      <c r="AJ4876" t="s">
        <v>32</v>
      </c>
      <c r="AK4876" t="str">
        <f t="shared" si="1077"/>
        <v/>
      </c>
      <c r="AL4876">
        <v>0</v>
      </c>
      <c r="AM4876">
        <v>0</v>
      </c>
      <c r="AN4876">
        <v>0</v>
      </c>
      <c r="AO4876" t="s">
        <v>32</v>
      </c>
      <c r="AP4876" t="s">
        <v>32</v>
      </c>
    </row>
    <row r="4877" spans="1:42" x14ac:dyDescent="0.25">
      <c r="A4877">
        <v>201912</v>
      </c>
      <c r="B4877" t="str">
        <f t="shared" si="1064"/>
        <v>2019-II</v>
      </c>
      <c r="C4877" t="s">
        <v>4949</v>
      </c>
      <c r="D4877" t="s">
        <v>4949</v>
      </c>
      <c r="E4877">
        <v>30960635</v>
      </c>
      <c r="F4877" t="s">
        <v>29</v>
      </c>
      <c r="G4877">
        <v>1</v>
      </c>
      <c r="H4877">
        <v>0</v>
      </c>
      <c r="I4877">
        <v>0</v>
      </c>
      <c r="J4877">
        <f t="shared" si="1065"/>
        <v>0</v>
      </c>
      <c r="K4877" t="str">
        <f t="shared" si="1066"/>
        <v>Modelamiento</v>
      </c>
      <c r="L4877">
        <f t="shared" si="1067"/>
        <v>1</v>
      </c>
      <c r="M4877">
        <v>43</v>
      </c>
      <c r="N4877" t="str">
        <f t="shared" si="1068"/>
        <v>&lt;=45</v>
      </c>
      <c r="O4877" t="s">
        <v>56</v>
      </c>
      <c r="P4877" t="s">
        <v>39</v>
      </c>
      <c r="Q4877">
        <v>38578</v>
      </c>
      <c r="R4877">
        <v>500</v>
      </c>
      <c r="S4877" t="str">
        <f t="shared" si="1069"/>
        <v>&lt;=500</v>
      </c>
      <c r="T4877">
        <v>1181</v>
      </c>
      <c r="U4877" t="str">
        <f t="shared" si="1070"/>
        <v>&lt;=1200</v>
      </c>
      <c r="V4877" t="s">
        <v>585</v>
      </c>
      <c r="W4877">
        <v>35658</v>
      </c>
      <c r="X4877" s="12">
        <f t="shared" si="1071"/>
        <v>1.4022098827752539E-2</v>
      </c>
      <c r="Y4877" t="str">
        <f t="shared" si="1072"/>
        <v>&lt;=0.02</v>
      </c>
      <c r="Z4877" t="s">
        <v>32</v>
      </c>
      <c r="AA4877">
        <v>9</v>
      </c>
      <c r="AB4877" t="s">
        <v>32</v>
      </c>
      <c r="AC4877" t="str">
        <f t="shared" si="1073"/>
        <v/>
      </c>
      <c r="AD4877" t="s">
        <v>32</v>
      </c>
      <c r="AE4877" t="str">
        <f t="shared" si="1074"/>
        <v/>
      </c>
      <c r="AF4877" t="s">
        <v>32</v>
      </c>
      <c r="AG4877" t="str">
        <f t="shared" si="1075"/>
        <v/>
      </c>
      <c r="AH4877" t="s">
        <v>32</v>
      </c>
      <c r="AI4877" t="str">
        <f t="shared" si="1076"/>
        <v/>
      </c>
      <c r="AJ4877" t="s">
        <v>32</v>
      </c>
      <c r="AK4877" t="str">
        <f t="shared" si="1077"/>
        <v/>
      </c>
      <c r="AL4877">
        <v>0</v>
      </c>
      <c r="AM4877">
        <v>0</v>
      </c>
      <c r="AN4877">
        <v>0</v>
      </c>
      <c r="AO4877" t="s">
        <v>32</v>
      </c>
      <c r="AP4877" t="s">
        <v>32</v>
      </c>
    </row>
    <row r="4878" spans="1:42" x14ac:dyDescent="0.25">
      <c r="A4878">
        <v>201912</v>
      </c>
      <c r="B4878" t="str">
        <f t="shared" si="1064"/>
        <v>2019-II</v>
      </c>
      <c r="C4878" t="s">
        <v>4950</v>
      </c>
      <c r="D4878" t="s">
        <v>4950</v>
      </c>
      <c r="E4878">
        <v>30940899</v>
      </c>
      <c r="F4878" t="s">
        <v>29</v>
      </c>
      <c r="G4878">
        <v>0</v>
      </c>
      <c r="H4878">
        <v>0</v>
      </c>
      <c r="I4878">
        <v>0</v>
      </c>
      <c r="J4878">
        <f t="shared" si="1065"/>
        <v>0</v>
      </c>
      <c r="K4878" t="str">
        <f t="shared" si="1066"/>
        <v>Modelamiento</v>
      </c>
      <c r="L4878">
        <f t="shared" si="1067"/>
        <v>1</v>
      </c>
      <c r="M4878">
        <v>46</v>
      </c>
      <c r="N4878" t="str">
        <f t="shared" si="1068"/>
        <v>&lt;=50</v>
      </c>
      <c r="O4878" t="s">
        <v>56</v>
      </c>
      <c r="P4878" t="s">
        <v>39</v>
      </c>
      <c r="Q4878">
        <v>47178</v>
      </c>
      <c r="R4878">
        <v>750</v>
      </c>
      <c r="S4878" t="str">
        <f t="shared" si="1069"/>
        <v>&lt;=1000</v>
      </c>
      <c r="T4878">
        <v>1448</v>
      </c>
      <c r="U4878" t="str">
        <f t="shared" si="1070"/>
        <v>&lt;=1500</v>
      </c>
      <c r="V4878" t="s">
        <v>585</v>
      </c>
      <c r="W4878">
        <v>43758</v>
      </c>
      <c r="X4878" s="12">
        <f t="shared" si="1071"/>
        <v>1.7139723022075962E-2</v>
      </c>
      <c r="Y4878" t="str">
        <f t="shared" si="1072"/>
        <v>&lt;=0.02</v>
      </c>
      <c r="Z4878" t="s">
        <v>32</v>
      </c>
      <c r="AA4878">
        <v>9</v>
      </c>
      <c r="AB4878" t="s">
        <v>32</v>
      </c>
      <c r="AC4878" t="str">
        <f t="shared" si="1073"/>
        <v/>
      </c>
      <c r="AD4878" t="s">
        <v>32</v>
      </c>
      <c r="AE4878" t="str">
        <f t="shared" si="1074"/>
        <v/>
      </c>
      <c r="AF4878" t="s">
        <v>32</v>
      </c>
      <c r="AG4878" t="str">
        <f t="shared" si="1075"/>
        <v/>
      </c>
      <c r="AH4878" t="s">
        <v>32</v>
      </c>
      <c r="AI4878" t="str">
        <f t="shared" si="1076"/>
        <v/>
      </c>
      <c r="AJ4878" t="s">
        <v>32</v>
      </c>
      <c r="AK4878" t="str">
        <f t="shared" si="1077"/>
        <v/>
      </c>
      <c r="AL4878">
        <v>0</v>
      </c>
      <c r="AM4878">
        <v>0</v>
      </c>
      <c r="AN4878">
        <v>0</v>
      </c>
      <c r="AO4878" t="s">
        <v>32</v>
      </c>
      <c r="AP4878" t="s">
        <v>32</v>
      </c>
    </row>
    <row r="4879" spans="1:42" x14ac:dyDescent="0.25">
      <c r="A4879">
        <v>201912</v>
      </c>
      <c r="B4879" t="str">
        <f t="shared" si="1064"/>
        <v>2019-II</v>
      </c>
      <c r="C4879" t="s">
        <v>4951</v>
      </c>
      <c r="D4879" t="s">
        <v>4951</v>
      </c>
      <c r="E4879">
        <v>30959455</v>
      </c>
      <c r="F4879" t="s">
        <v>29</v>
      </c>
      <c r="G4879">
        <v>0</v>
      </c>
      <c r="H4879">
        <v>0</v>
      </c>
      <c r="I4879">
        <v>0</v>
      </c>
      <c r="J4879">
        <f t="shared" si="1065"/>
        <v>0</v>
      </c>
      <c r="K4879" t="str">
        <f t="shared" si="1066"/>
        <v>Modelamiento</v>
      </c>
      <c r="L4879">
        <f t="shared" si="1067"/>
        <v>1</v>
      </c>
      <c r="M4879">
        <v>29</v>
      </c>
      <c r="N4879" t="str">
        <f t="shared" si="1068"/>
        <v>&lt;=30</v>
      </c>
      <c r="O4879" t="s">
        <v>56</v>
      </c>
      <c r="P4879" t="s">
        <v>39</v>
      </c>
      <c r="Q4879">
        <v>49829</v>
      </c>
      <c r="R4879">
        <v>500</v>
      </c>
      <c r="S4879" t="str">
        <f t="shared" si="1069"/>
        <v>&lt;=500</v>
      </c>
      <c r="T4879">
        <v>1539</v>
      </c>
      <c r="U4879" t="str">
        <f t="shared" si="1070"/>
        <v>&gt;1500</v>
      </c>
      <c r="V4879" t="s">
        <v>4182</v>
      </c>
      <c r="W4879">
        <v>46909</v>
      </c>
      <c r="X4879" s="12">
        <f t="shared" si="1071"/>
        <v>1.0658935385533693E-2</v>
      </c>
      <c r="Y4879" t="str">
        <f t="shared" si="1072"/>
        <v>&lt;=0.02</v>
      </c>
      <c r="Z4879" t="s">
        <v>32</v>
      </c>
      <c r="AA4879">
        <v>0</v>
      </c>
      <c r="AB4879">
        <v>1792</v>
      </c>
      <c r="AC4879" t="str">
        <f t="shared" si="1073"/>
        <v>&lt;=2000</v>
      </c>
      <c r="AD4879">
        <v>0</v>
      </c>
      <c r="AE4879" t="str">
        <f t="shared" si="1074"/>
        <v>=0</v>
      </c>
      <c r="AF4879">
        <v>0</v>
      </c>
      <c r="AG4879" t="str">
        <f t="shared" si="1075"/>
        <v>&lt;=500</v>
      </c>
      <c r="AH4879">
        <v>1500</v>
      </c>
      <c r="AI4879" t="str">
        <f t="shared" si="1076"/>
        <v>&lt;=2000</v>
      </c>
      <c r="AJ4879">
        <v>0</v>
      </c>
      <c r="AK4879" t="str">
        <f t="shared" si="1077"/>
        <v>=0</v>
      </c>
      <c r="AL4879">
        <v>8</v>
      </c>
      <c r="AM4879">
        <v>8</v>
      </c>
      <c r="AN4879">
        <v>0</v>
      </c>
      <c r="AO4879">
        <v>1</v>
      </c>
      <c r="AP4879" t="s">
        <v>32</v>
      </c>
    </row>
    <row r="4880" spans="1:42" x14ac:dyDescent="0.25">
      <c r="A4880">
        <v>201912</v>
      </c>
      <c r="B4880" t="str">
        <f t="shared" si="1064"/>
        <v>2019-II</v>
      </c>
      <c r="C4880" t="s">
        <v>4952</v>
      </c>
      <c r="D4880" t="s">
        <v>4952</v>
      </c>
      <c r="E4880">
        <v>30960341</v>
      </c>
      <c r="F4880" t="s">
        <v>29</v>
      </c>
      <c r="G4880">
        <v>1</v>
      </c>
      <c r="H4880">
        <v>0</v>
      </c>
      <c r="I4880">
        <v>0</v>
      </c>
      <c r="J4880">
        <f t="shared" si="1065"/>
        <v>0</v>
      </c>
      <c r="K4880" t="str">
        <f t="shared" si="1066"/>
        <v>Modelamiento</v>
      </c>
      <c r="L4880">
        <f t="shared" si="1067"/>
        <v>1</v>
      </c>
      <c r="M4880">
        <v>26</v>
      </c>
      <c r="N4880" t="str">
        <f t="shared" si="1068"/>
        <v>&lt;=30</v>
      </c>
      <c r="O4880" t="s">
        <v>56</v>
      </c>
      <c r="P4880" t="s">
        <v>39</v>
      </c>
      <c r="Q4880">
        <v>43307</v>
      </c>
      <c r="R4880">
        <v>1031</v>
      </c>
      <c r="S4880" t="str">
        <f t="shared" si="1069"/>
        <v>&lt;=1500</v>
      </c>
      <c r="T4880">
        <v>1325</v>
      </c>
      <c r="U4880" t="str">
        <f t="shared" si="1070"/>
        <v>&lt;=1400</v>
      </c>
      <c r="V4880" t="s">
        <v>585</v>
      </c>
      <c r="W4880">
        <v>40168</v>
      </c>
      <c r="X4880" s="12">
        <f t="shared" si="1071"/>
        <v>2.5667197769368651E-2</v>
      </c>
      <c r="Y4880" t="str">
        <f t="shared" si="1072"/>
        <v>&lt;=0.03</v>
      </c>
      <c r="Z4880" t="s">
        <v>32</v>
      </c>
      <c r="AA4880">
        <v>4</v>
      </c>
      <c r="AB4880">
        <v>1722.75</v>
      </c>
      <c r="AC4880" t="str">
        <f t="shared" si="1073"/>
        <v>&lt;=2000</v>
      </c>
      <c r="AD4880">
        <v>1893</v>
      </c>
      <c r="AE4880" t="str">
        <f t="shared" si="1074"/>
        <v>&gt;120</v>
      </c>
      <c r="AF4880">
        <v>1722.75</v>
      </c>
      <c r="AG4880" t="str">
        <f t="shared" si="1075"/>
        <v>&lt;=2000</v>
      </c>
      <c r="AH4880" t="s">
        <v>32</v>
      </c>
      <c r="AI4880" t="str">
        <f t="shared" si="1076"/>
        <v/>
      </c>
      <c r="AJ4880" t="s">
        <v>32</v>
      </c>
      <c r="AK4880" t="str">
        <f t="shared" si="1077"/>
        <v/>
      </c>
      <c r="AL4880">
        <v>12</v>
      </c>
      <c r="AM4880">
        <v>0</v>
      </c>
      <c r="AN4880">
        <v>12</v>
      </c>
      <c r="AO4880" t="s">
        <v>32</v>
      </c>
      <c r="AP4880">
        <v>1</v>
      </c>
    </row>
    <row r="4881" spans="1:42" x14ac:dyDescent="0.25">
      <c r="A4881">
        <v>201912</v>
      </c>
      <c r="B4881" t="str">
        <f t="shared" si="1064"/>
        <v>2019-II</v>
      </c>
      <c r="C4881" t="s">
        <v>4953</v>
      </c>
      <c r="D4881" t="s">
        <v>4953</v>
      </c>
      <c r="E4881">
        <v>30959502</v>
      </c>
      <c r="F4881" t="s">
        <v>29</v>
      </c>
      <c r="G4881">
        <v>0</v>
      </c>
      <c r="H4881">
        <v>0</v>
      </c>
      <c r="I4881">
        <v>0</v>
      </c>
      <c r="J4881">
        <f t="shared" si="1065"/>
        <v>0</v>
      </c>
      <c r="K4881" t="str">
        <f t="shared" si="1066"/>
        <v>Modelamiento</v>
      </c>
      <c r="L4881">
        <f t="shared" si="1067"/>
        <v>1</v>
      </c>
      <c r="M4881">
        <v>46</v>
      </c>
      <c r="N4881" t="str">
        <f t="shared" si="1068"/>
        <v>&lt;=50</v>
      </c>
      <c r="O4881" t="s">
        <v>56</v>
      </c>
      <c r="P4881" t="s">
        <v>35</v>
      </c>
      <c r="Q4881">
        <v>46897</v>
      </c>
      <c r="R4881">
        <v>1031</v>
      </c>
      <c r="S4881" t="str">
        <f t="shared" si="1069"/>
        <v>&lt;=1500</v>
      </c>
      <c r="T4881">
        <v>1436</v>
      </c>
      <c r="U4881" t="str">
        <f t="shared" si="1070"/>
        <v>&lt;=1500</v>
      </c>
      <c r="V4881" t="s">
        <v>585</v>
      </c>
      <c r="W4881">
        <v>43758</v>
      </c>
      <c r="X4881" s="12">
        <f t="shared" si="1071"/>
        <v>2.3561405914347092E-2</v>
      </c>
      <c r="Y4881" t="str">
        <f t="shared" si="1072"/>
        <v>&lt;=0.03</v>
      </c>
      <c r="Z4881" t="s">
        <v>32</v>
      </c>
      <c r="AA4881">
        <v>4</v>
      </c>
      <c r="AB4881">
        <v>1727.52</v>
      </c>
      <c r="AC4881" t="str">
        <f t="shared" si="1073"/>
        <v>&lt;=2000</v>
      </c>
      <c r="AD4881">
        <v>351</v>
      </c>
      <c r="AE4881" t="str">
        <f t="shared" si="1074"/>
        <v>&gt;120</v>
      </c>
      <c r="AF4881">
        <v>1727.52</v>
      </c>
      <c r="AG4881" t="str">
        <f t="shared" si="1075"/>
        <v>&lt;=2000</v>
      </c>
      <c r="AH4881">
        <v>2710</v>
      </c>
      <c r="AI4881" t="str">
        <f t="shared" si="1076"/>
        <v>&lt;=3000</v>
      </c>
      <c r="AJ4881">
        <v>0.68079999999999996</v>
      </c>
      <c r="AK4881" t="str">
        <f t="shared" si="1077"/>
        <v>&lt;=0.7</v>
      </c>
      <c r="AL4881">
        <v>12</v>
      </c>
      <c r="AM4881">
        <v>0</v>
      </c>
      <c r="AN4881">
        <v>8</v>
      </c>
      <c r="AO4881" t="s">
        <v>32</v>
      </c>
      <c r="AP4881">
        <v>1</v>
      </c>
    </row>
    <row r="4882" spans="1:42" x14ac:dyDescent="0.25">
      <c r="A4882">
        <v>201912</v>
      </c>
      <c r="B4882" t="str">
        <f t="shared" si="1064"/>
        <v>2019-II</v>
      </c>
      <c r="C4882" t="s">
        <v>4954</v>
      </c>
      <c r="D4882" t="s">
        <v>4954</v>
      </c>
      <c r="E4882">
        <v>30948849</v>
      </c>
      <c r="F4882" t="s">
        <v>29</v>
      </c>
      <c r="G4882">
        <v>0</v>
      </c>
      <c r="H4882">
        <v>0</v>
      </c>
      <c r="I4882">
        <v>0</v>
      </c>
      <c r="J4882">
        <f t="shared" si="1065"/>
        <v>0</v>
      </c>
      <c r="K4882" t="str">
        <f t="shared" si="1066"/>
        <v>Modelamiento</v>
      </c>
      <c r="L4882">
        <f t="shared" si="1067"/>
        <v>1</v>
      </c>
      <c r="M4882">
        <v>55</v>
      </c>
      <c r="N4882" t="str">
        <f t="shared" si="1068"/>
        <v>&lt;=55</v>
      </c>
      <c r="O4882" t="s">
        <v>56</v>
      </c>
      <c r="P4882" t="s">
        <v>69</v>
      </c>
      <c r="Q4882">
        <v>49298</v>
      </c>
      <c r="R4882">
        <v>1031</v>
      </c>
      <c r="S4882" t="str">
        <f t="shared" si="1069"/>
        <v>&lt;=1500</v>
      </c>
      <c r="T4882">
        <v>1525</v>
      </c>
      <c r="U4882" t="str">
        <f t="shared" si="1070"/>
        <v>&gt;1500</v>
      </c>
      <c r="V4882" t="s">
        <v>614</v>
      </c>
      <c r="W4882">
        <v>46909</v>
      </c>
      <c r="X4882" s="12">
        <f t="shared" si="1071"/>
        <v>2.1978724764970474E-2</v>
      </c>
      <c r="Y4882" t="str">
        <f t="shared" si="1072"/>
        <v>&lt;=0.03</v>
      </c>
      <c r="Z4882" t="s">
        <v>32</v>
      </c>
      <c r="AA4882">
        <v>4</v>
      </c>
      <c r="AB4882">
        <v>2110.23</v>
      </c>
      <c r="AC4882" t="str">
        <f t="shared" si="1073"/>
        <v>&lt;=3000</v>
      </c>
      <c r="AD4882">
        <v>1004</v>
      </c>
      <c r="AE4882" t="str">
        <f t="shared" si="1074"/>
        <v>&gt;120</v>
      </c>
      <c r="AF4882">
        <v>2110.23</v>
      </c>
      <c r="AG4882" t="str">
        <f t="shared" si="1075"/>
        <v>&lt;=3000</v>
      </c>
      <c r="AH4882" t="s">
        <v>32</v>
      </c>
      <c r="AI4882" t="str">
        <f t="shared" si="1076"/>
        <v/>
      </c>
      <c r="AJ4882" t="s">
        <v>32</v>
      </c>
      <c r="AK4882" t="str">
        <f t="shared" si="1077"/>
        <v/>
      </c>
      <c r="AL4882">
        <v>10</v>
      </c>
      <c r="AM4882">
        <v>0</v>
      </c>
      <c r="AN4882">
        <v>10</v>
      </c>
      <c r="AO4882" t="s">
        <v>32</v>
      </c>
      <c r="AP4882">
        <v>3</v>
      </c>
    </row>
    <row r="4883" spans="1:42" x14ac:dyDescent="0.25">
      <c r="A4883">
        <v>201912</v>
      </c>
      <c r="B4883" t="str">
        <f t="shared" si="1064"/>
        <v>2019-II</v>
      </c>
      <c r="C4883" t="s">
        <v>4955</v>
      </c>
      <c r="D4883" t="s">
        <v>4955</v>
      </c>
      <c r="E4883">
        <v>30960157</v>
      </c>
      <c r="F4883" t="s">
        <v>29</v>
      </c>
      <c r="G4883">
        <v>0</v>
      </c>
      <c r="H4883">
        <v>0</v>
      </c>
      <c r="I4883">
        <v>0</v>
      </c>
      <c r="J4883">
        <f t="shared" si="1065"/>
        <v>0</v>
      </c>
      <c r="K4883" t="str">
        <f t="shared" si="1066"/>
        <v>Modelamiento</v>
      </c>
      <c r="L4883">
        <f t="shared" si="1067"/>
        <v>1</v>
      </c>
      <c r="M4883">
        <v>34</v>
      </c>
      <c r="N4883" t="str">
        <f t="shared" si="1068"/>
        <v>&lt;=35</v>
      </c>
      <c r="O4883" t="s">
        <v>56</v>
      </c>
      <c r="P4883" t="s">
        <v>31</v>
      </c>
      <c r="Q4883">
        <v>42052</v>
      </c>
      <c r="R4883">
        <v>500</v>
      </c>
      <c r="S4883" t="str">
        <f t="shared" si="1069"/>
        <v>&lt;=500</v>
      </c>
      <c r="T4883">
        <v>1349</v>
      </c>
      <c r="U4883" t="str">
        <f t="shared" si="1070"/>
        <v>&lt;=1400</v>
      </c>
      <c r="V4883" t="s">
        <v>597</v>
      </c>
      <c r="W4883">
        <v>39132</v>
      </c>
      <c r="X4883" s="12">
        <f t="shared" si="1071"/>
        <v>1.2777266687110293E-2</v>
      </c>
      <c r="Y4883" t="str">
        <f t="shared" si="1072"/>
        <v>&lt;=0.02</v>
      </c>
      <c r="Z4883" t="s">
        <v>32</v>
      </c>
      <c r="AA4883">
        <v>0</v>
      </c>
      <c r="AB4883">
        <v>8180.15</v>
      </c>
      <c r="AC4883" t="str">
        <f t="shared" si="1073"/>
        <v>&gt;5000</v>
      </c>
      <c r="AD4883">
        <v>0</v>
      </c>
      <c r="AE4883" t="str">
        <f t="shared" si="1074"/>
        <v>=0</v>
      </c>
      <c r="AF4883">
        <v>0</v>
      </c>
      <c r="AG4883" t="str">
        <f t="shared" si="1075"/>
        <v>&lt;=500</v>
      </c>
      <c r="AH4883">
        <v>6300</v>
      </c>
      <c r="AI4883" t="str">
        <f t="shared" si="1076"/>
        <v>&gt;5000</v>
      </c>
      <c r="AJ4883">
        <v>0.66990000000000005</v>
      </c>
      <c r="AK4883" t="str">
        <f t="shared" si="1077"/>
        <v>&lt;=0.7</v>
      </c>
      <c r="AL4883">
        <v>12</v>
      </c>
      <c r="AM4883">
        <v>12</v>
      </c>
      <c r="AN4883">
        <v>0</v>
      </c>
      <c r="AO4883">
        <v>1</v>
      </c>
      <c r="AP4883" t="s">
        <v>32</v>
      </c>
    </row>
    <row r="4884" spans="1:42" x14ac:dyDescent="0.25">
      <c r="A4884">
        <v>201912</v>
      </c>
      <c r="B4884" t="str">
        <f t="shared" si="1064"/>
        <v>2019-II</v>
      </c>
      <c r="C4884" t="s">
        <v>4956</v>
      </c>
      <c r="D4884" t="s">
        <v>4956</v>
      </c>
      <c r="E4884">
        <v>30955967</v>
      </c>
      <c r="F4884" t="s">
        <v>29</v>
      </c>
      <c r="G4884">
        <v>0</v>
      </c>
      <c r="H4884">
        <v>0</v>
      </c>
      <c r="I4884">
        <v>0</v>
      </c>
      <c r="J4884">
        <f t="shared" si="1065"/>
        <v>0</v>
      </c>
      <c r="K4884" t="str">
        <f t="shared" si="1066"/>
        <v>Modelamiento</v>
      </c>
      <c r="L4884">
        <f t="shared" si="1067"/>
        <v>1</v>
      </c>
      <c r="M4884">
        <v>34</v>
      </c>
      <c r="N4884" t="str">
        <f t="shared" si="1068"/>
        <v>&lt;=35</v>
      </c>
      <c r="O4884" t="s">
        <v>56</v>
      </c>
      <c r="P4884" t="s">
        <v>39</v>
      </c>
      <c r="Q4884">
        <v>25199</v>
      </c>
      <c r="R4884">
        <v>500</v>
      </c>
      <c r="S4884" t="str">
        <f t="shared" si="1069"/>
        <v>&lt;=500</v>
      </c>
      <c r="T4884">
        <v>867</v>
      </c>
      <c r="U4884" t="str">
        <f t="shared" si="1070"/>
        <v>&lt;=1000</v>
      </c>
      <c r="V4884" t="s">
        <v>589</v>
      </c>
      <c r="W4884">
        <v>22279</v>
      </c>
      <c r="X4884" s="12">
        <f t="shared" si="1071"/>
        <v>2.2442659006239058E-2</v>
      </c>
      <c r="Y4884" t="str">
        <f t="shared" si="1072"/>
        <v>&lt;=0.03</v>
      </c>
      <c r="Z4884" t="s">
        <v>32</v>
      </c>
      <c r="AA4884">
        <v>4</v>
      </c>
      <c r="AB4884">
        <v>1413.11</v>
      </c>
      <c r="AC4884" t="str">
        <f t="shared" si="1073"/>
        <v>&lt;=2000</v>
      </c>
      <c r="AD4884">
        <v>143</v>
      </c>
      <c r="AE4884" t="str">
        <f t="shared" si="1074"/>
        <v>&gt;120</v>
      </c>
      <c r="AF4884">
        <v>471.05</v>
      </c>
      <c r="AG4884" t="str">
        <f t="shared" si="1075"/>
        <v>&lt;=500</v>
      </c>
      <c r="AH4884" t="s">
        <v>32</v>
      </c>
      <c r="AI4884" t="str">
        <f t="shared" si="1076"/>
        <v/>
      </c>
      <c r="AJ4884" t="s">
        <v>32</v>
      </c>
      <c r="AK4884" t="str">
        <f t="shared" si="1077"/>
        <v/>
      </c>
      <c r="AL4884">
        <v>12</v>
      </c>
      <c r="AM4884">
        <v>3</v>
      </c>
      <c r="AN4884">
        <v>1</v>
      </c>
      <c r="AO4884">
        <v>10</v>
      </c>
      <c r="AP4884">
        <v>1</v>
      </c>
    </row>
    <row r="4885" spans="1:42" x14ac:dyDescent="0.25">
      <c r="A4885">
        <v>201912</v>
      </c>
      <c r="B4885" t="str">
        <f t="shared" si="1064"/>
        <v>2019-II</v>
      </c>
      <c r="C4885" t="s">
        <v>4957</v>
      </c>
      <c r="D4885" t="s">
        <v>4957</v>
      </c>
      <c r="E4885">
        <v>30955397</v>
      </c>
      <c r="F4885" t="s">
        <v>29</v>
      </c>
      <c r="G4885">
        <v>0</v>
      </c>
      <c r="H4885">
        <v>0</v>
      </c>
      <c r="I4885">
        <v>0</v>
      </c>
      <c r="J4885">
        <f t="shared" si="1065"/>
        <v>0</v>
      </c>
      <c r="K4885" t="str">
        <f t="shared" si="1066"/>
        <v>Modelamiento</v>
      </c>
      <c r="L4885">
        <f t="shared" si="1067"/>
        <v>1</v>
      </c>
      <c r="M4885">
        <v>43</v>
      </c>
      <c r="N4885" t="str">
        <f t="shared" si="1068"/>
        <v>&lt;=45</v>
      </c>
      <c r="O4885" t="s">
        <v>56</v>
      </c>
      <c r="P4885" t="s">
        <v>39</v>
      </c>
      <c r="Q4885">
        <v>34469</v>
      </c>
      <c r="R4885">
        <v>500</v>
      </c>
      <c r="S4885" t="str">
        <f t="shared" si="1069"/>
        <v>&lt;=500</v>
      </c>
      <c r="T4885">
        <v>1055</v>
      </c>
      <c r="U4885" t="str">
        <f t="shared" si="1070"/>
        <v>&lt;=1100</v>
      </c>
      <c r="V4885" t="s">
        <v>585</v>
      </c>
      <c r="W4885">
        <v>30799</v>
      </c>
      <c r="X4885" s="12">
        <f t="shared" si="1071"/>
        <v>1.6234293321211728E-2</v>
      </c>
      <c r="Y4885" t="str">
        <f t="shared" si="1072"/>
        <v>&lt;=0.02</v>
      </c>
      <c r="Z4885" t="s">
        <v>32</v>
      </c>
      <c r="AA4885">
        <v>4</v>
      </c>
      <c r="AB4885">
        <v>964.67</v>
      </c>
      <c r="AC4885" t="str">
        <f t="shared" si="1073"/>
        <v>&lt;=1000</v>
      </c>
      <c r="AD4885">
        <v>2698</v>
      </c>
      <c r="AE4885" t="str">
        <f t="shared" si="1074"/>
        <v>&gt;120</v>
      </c>
      <c r="AF4885">
        <v>964.67</v>
      </c>
      <c r="AG4885" t="str">
        <f t="shared" si="1075"/>
        <v>&lt;=1000</v>
      </c>
      <c r="AH4885" t="s">
        <v>32</v>
      </c>
      <c r="AI4885" t="str">
        <f t="shared" si="1076"/>
        <v/>
      </c>
      <c r="AJ4885" t="s">
        <v>32</v>
      </c>
      <c r="AK4885" t="str">
        <f t="shared" si="1077"/>
        <v/>
      </c>
      <c r="AL4885">
        <v>12</v>
      </c>
      <c r="AM4885">
        <v>0</v>
      </c>
      <c r="AN4885">
        <v>12</v>
      </c>
      <c r="AO4885" t="s">
        <v>32</v>
      </c>
      <c r="AP4885">
        <v>1</v>
      </c>
    </row>
    <row r="4886" spans="1:42" x14ac:dyDescent="0.25">
      <c r="A4886">
        <v>201912</v>
      </c>
      <c r="B4886" t="str">
        <f t="shared" si="1064"/>
        <v>2019-II</v>
      </c>
      <c r="C4886" t="s">
        <v>4958</v>
      </c>
      <c r="D4886" t="s">
        <v>4958</v>
      </c>
      <c r="E4886">
        <v>30951864</v>
      </c>
      <c r="F4886" t="s">
        <v>29</v>
      </c>
      <c r="G4886">
        <v>0</v>
      </c>
      <c r="H4886">
        <v>0</v>
      </c>
      <c r="I4886">
        <v>0</v>
      </c>
      <c r="J4886">
        <f t="shared" si="1065"/>
        <v>0</v>
      </c>
      <c r="K4886" t="str">
        <f t="shared" si="1066"/>
        <v>Modelamiento</v>
      </c>
      <c r="L4886">
        <f t="shared" si="1067"/>
        <v>1</v>
      </c>
      <c r="M4886">
        <v>35</v>
      </c>
      <c r="N4886" t="str">
        <f t="shared" si="1068"/>
        <v>&lt;=35</v>
      </c>
      <c r="O4886" t="s">
        <v>56</v>
      </c>
      <c r="P4886" t="s">
        <v>39</v>
      </c>
      <c r="Q4886">
        <v>38578</v>
      </c>
      <c r="R4886">
        <v>500</v>
      </c>
      <c r="S4886" t="str">
        <f t="shared" si="1069"/>
        <v>&lt;=500</v>
      </c>
      <c r="T4886">
        <v>1181</v>
      </c>
      <c r="U4886" t="str">
        <f t="shared" si="1070"/>
        <v>&lt;=1200</v>
      </c>
      <c r="V4886" t="s">
        <v>4500</v>
      </c>
      <c r="W4886">
        <v>35658</v>
      </c>
      <c r="X4886" s="12">
        <f t="shared" si="1071"/>
        <v>1.4022098827752539E-2</v>
      </c>
      <c r="Y4886" t="str">
        <f t="shared" si="1072"/>
        <v>&lt;=0.02</v>
      </c>
      <c r="Z4886" t="s">
        <v>32</v>
      </c>
      <c r="AA4886">
        <v>4</v>
      </c>
      <c r="AB4886">
        <v>42.1</v>
      </c>
      <c r="AC4886" t="str">
        <f t="shared" si="1073"/>
        <v>&lt;=500</v>
      </c>
      <c r="AD4886">
        <v>1729</v>
      </c>
      <c r="AE4886" t="str">
        <f t="shared" si="1074"/>
        <v>&gt;120</v>
      </c>
      <c r="AF4886">
        <v>42.1</v>
      </c>
      <c r="AG4886" t="str">
        <f t="shared" si="1075"/>
        <v>&lt;=500</v>
      </c>
      <c r="AH4886" t="s">
        <v>32</v>
      </c>
      <c r="AI4886" t="str">
        <f t="shared" si="1076"/>
        <v/>
      </c>
      <c r="AJ4886" t="s">
        <v>32</v>
      </c>
      <c r="AK4886" t="str">
        <f t="shared" si="1077"/>
        <v/>
      </c>
      <c r="AL4886">
        <v>12</v>
      </c>
      <c r="AM4886">
        <v>0</v>
      </c>
      <c r="AN4886">
        <v>12</v>
      </c>
      <c r="AO4886" t="s">
        <v>32</v>
      </c>
      <c r="AP4886">
        <v>1</v>
      </c>
    </row>
    <row r="4887" spans="1:42" x14ac:dyDescent="0.25">
      <c r="A4887">
        <v>202001</v>
      </c>
      <c r="B4887" t="str">
        <f t="shared" si="1064"/>
        <v>2020-I</v>
      </c>
      <c r="C4887" t="s">
        <v>4959</v>
      </c>
      <c r="D4887" t="s">
        <v>4959</v>
      </c>
      <c r="E4887">
        <v>30980099</v>
      </c>
      <c r="F4887" t="s">
        <v>29</v>
      </c>
      <c r="G4887">
        <v>0</v>
      </c>
      <c r="H4887">
        <v>0</v>
      </c>
      <c r="I4887">
        <v>0</v>
      </c>
      <c r="J4887">
        <f t="shared" si="1065"/>
        <v>0</v>
      </c>
      <c r="K4887" t="str">
        <f t="shared" si="1066"/>
        <v>Modelamiento</v>
      </c>
      <c r="L4887">
        <f t="shared" si="1067"/>
        <v>1</v>
      </c>
      <c r="M4887">
        <v>63</v>
      </c>
      <c r="N4887" t="str">
        <f t="shared" si="1068"/>
        <v>&gt;60</v>
      </c>
      <c r="O4887" t="s">
        <v>72</v>
      </c>
      <c r="P4887" t="s">
        <v>35</v>
      </c>
      <c r="Q4887">
        <v>45797</v>
      </c>
      <c r="R4887">
        <v>1031</v>
      </c>
      <c r="S4887" t="str">
        <f t="shared" si="1069"/>
        <v>&lt;=1500</v>
      </c>
      <c r="T4887">
        <v>1415</v>
      </c>
      <c r="U4887" t="str">
        <f t="shared" si="1070"/>
        <v>&lt;=1500</v>
      </c>
      <c r="V4887" t="s">
        <v>601</v>
      </c>
      <c r="W4887">
        <v>43025</v>
      </c>
      <c r="X4887" s="12">
        <f t="shared" si="1071"/>
        <v>2.3962812318419523E-2</v>
      </c>
      <c r="Y4887" t="str">
        <f t="shared" si="1072"/>
        <v>&lt;=0.03</v>
      </c>
      <c r="Z4887" t="s">
        <v>32</v>
      </c>
      <c r="AA4887">
        <v>1</v>
      </c>
      <c r="AB4887">
        <v>17219.490000000002</v>
      </c>
      <c r="AC4887" t="str">
        <f t="shared" si="1073"/>
        <v>&gt;5000</v>
      </c>
      <c r="AD4887">
        <v>3673</v>
      </c>
      <c r="AE4887" t="str">
        <f t="shared" si="1074"/>
        <v>&gt;120</v>
      </c>
      <c r="AF4887">
        <v>524.66</v>
      </c>
      <c r="AG4887" t="str">
        <f t="shared" si="1075"/>
        <v>&lt;=1000</v>
      </c>
      <c r="AH4887" t="s">
        <v>32</v>
      </c>
      <c r="AI4887" t="str">
        <f t="shared" si="1076"/>
        <v/>
      </c>
      <c r="AJ4887" t="s">
        <v>32</v>
      </c>
      <c r="AK4887" t="str">
        <f t="shared" si="1077"/>
        <v/>
      </c>
      <c r="AL4887">
        <v>12</v>
      </c>
      <c r="AM4887">
        <v>0</v>
      </c>
      <c r="AN4887">
        <v>0</v>
      </c>
      <c r="AO4887" t="s">
        <v>32</v>
      </c>
      <c r="AP4887" t="s">
        <v>32</v>
      </c>
    </row>
    <row r="4888" spans="1:42" x14ac:dyDescent="0.25">
      <c r="A4888">
        <v>202001</v>
      </c>
      <c r="B4888" t="str">
        <f t="shared" si="1064"/>
        <v>2020-I</v>
      </c>
      <c r="C4888" t="s">
        <v>4960</v>
      </c>
      <c r="D4888" t="s">
        <v>4960</v>
      </c>
      <c r="E4888">
        <v>30968330</v>
      </c>
      <c r="F4888" t="s">
        <v>29</v>
      </c>
      <c r="G4888">
        <v>0</v>
      </c>
      <c r="H4888">
        <v>0</v>
      </c>
      <c r="I4888">
        <v>0</v>
      </c>
      <c r="J4888">
        <f t="shared" si="1065"/>
        <v>0</v>
      </c>
      <c r="K4888" t="str">
        <f t="shared" si="1066"/>
        <v>Modelamiento</v>
      </c>
      <c r="L4888">
        <f t="shared" si="1067"/>
        <v>1</v>
      </c>
      <c r="M4888">
        <v>51</v>
      </c>
      <c r="N4888" t="str">
        <f t="shared" si="1068"/>
        <v>&lt;=55</v>
      </c>
      <c r="O4888" t="s">
        <v>56</v>
      </c>
      <c r="P4888" t="s">
        <v>39</v>
      </c>
      <c r="Q4888">
        <v>35902</v>
      </c>
      <c r="R4888">
        <v>500</v>
      </c>
      <c r="S4888" t="str">
        <f t="shared" si="1069"/>
        <v>&lt;=500</v>
      </c>
      <c r="T4888">
        <v>1106</v>
      </c>
      <c r="U4888" t="str">
        <f t="shared" si="1070"/>
        <v>&lt;=1200</v>
      </c>
      <c r="V4888" t="s">
        <v>589</v>
      </c>
      <c r="W4888">
        <v>32982</v>
      </c>
      <c r="X4888" s="12">
        <f t="shared" si="1071"/>
        <v>1.5159784124674065E-2</v>
      </c>
      <c r="Y4888" t="str">
        <f t="shared" si="1072"/>
        <v>&lt;=0.02</v>
      </c>
      <c r="Z4888" t="s">
        <v>32</v>
      </c>
      <c r="AA4888">
        <v>0</v>
      </c>
      <c r="AB4888">
        <v>6153.07</v>
      </c>
      <c r="AC4888" t="str">
        <f t="shared" si="1073"/>
        <v>&gt;5000</v>
      </c>
      <c r="AD4888">
        <v>0</v>
      </c>
      <c r="AE4888" t="str">
        <f t="shared" si="1074"/>
        <v>=0</v>
      </c>
      <c r="AF4888">
        <v>0</v>
      </c>
      <c r="AG4888" t="str">
        <f t="shared" si="1075"/>
        <v>&lt;=500</v>
      </c>
      <c r="AH4888" t="s">
        <v>32</v>
      </c>
      <c r="AI4888" t="str">
        <f t="shared" si="1076"/>
        <v/>
      </c>
      <c r="AJ4888" t="s">
        <v>32</v>
      </c>
      <c r="AK4888" t="str">
        <f t="shared" si="1077"/>
        <v/>
      </c>
      <c r="AL4888">
        <v>12</v>
      </c>
      <c r="AM4888">
        <v>12</v>
      </c>
      <c r="AN4888">
        <v>0</v>
      </c>
      <c r="AO4888">
        <v>1</v>
      </c>
      <c r="AP4888" t="s">
        <v>32</v>
      </c>
    </row>
    <row r="4889" spans="1:42" x14ac:dyDescent="0.25">
      <c r="A4889">
        <v>202001</v>
      </c>
      <c r="B4889" t="str">
        <f t="shared" si="1064"/>
        <v>2020-I</v>
      </c>
      <c r="C4889" t="s">
        <v>4961</v>
      </c>
      <c r="D4889" t="s">
        <v>4961</v>
      </c>
      <c r="E4889">
        <v>30969908</v>
      </c>
      <c r="F4889" t="s">
        <v>29</v>
      </c>
      <c r="G4889">
        <v>0</v>
      </c>
      <c r="H4889">
        <v>0</v>
      </c>
      <c r="I4889">
        <v>0</v>
      </c>
      <c r="J4889">
        <f t="shared" si="1065"/>
        <v>0</v>
      </c>
      <c r="K4889" t="str">
        <f t="shared" si="1066"/>
        <v>Modelamiento</v>
      </c>
      <c r="L4889">
        <f t="shared" si="1067"/>
        <v>1</v>
      </c>
      <c r="M4889">
        <v>39</v>
      </c>
      <c r="N4889" t="str">
        <f t="shared" si="1068"/>
        <v>&lt;=40</v>
      </c>
      <c r="O4889" t="s">
        <v>72</v>
      </c>
      <c r="P4889" t="s">
        <v>39</v>
      </c>
      <c r="Q4889">
        <v>45945</v>
      </c>
      <c r="R4889">
        <v>500</v>
      </c>
      <c r="S4889" t="str">
        <f t="shared" si="1069"/>
        <v>&lt;=500</v>
      </c>
      <c r="T4889">
        <v>1409</v>
      </c>
      <c r="U4889" t="str">
        <f t="shared" si="1070"/>
        <v>&lt;=1500</v>
      </c>
      <c r="V4889" t="s">
        <v>585</v>
      </c>
      <c r="W4889">
        <v>43025</v>
      </c>
      <c r="X4889" s="12">
        <f t="shared" si="1071"/>
        <v>1.1621150493898896E-2</v>
      </c>
      <c r="Y4889" t="str">
        <f t="shared" si="1072"/>
        <v>&lt;=0.02</v>
      </c>
      <c r="Z4889" t="s">
        <v>32</v>
      </c>
      <c r="AA4889">
        <v>0</v>
      </c>
      <c r="AB4889">
        <v>19450.78</v>
      </c>
      <c r="AC4889" t="str">
        <f t="shared" si="1073"/>
        <v>&gt;5000</v>
      </c>
      <c r="AD4889">
        <v>2094</v>
      </c>
      <c r="AE4889" t="str">
        <f t="shared" si="1074"/>
        <v>&gt;120</v>
      </c>
      <c r="AF4889">
        <v>1478.89</v>
      </c>
      <c r="AG4889" t="str">
        <f t="shared" si="1075"/>
        <v>&lt;=2000</v>
      </c>
      <c r="AH4889" t="s">
        <v>32</v>
      </c>
      <c r="AI4889" t="str">
        <f t="shared" si="1076"/>
        <v/>
      </c>
      <c r="AJ4889" t="s">
        <v>32</v>
      </c>
      <c r="AK4889" t="str">
        <f t="shared" si="1077"/>
        <v/>
      </c>
      <c r="AL4889">
        <v>12</v>
      </c>
      <c r="AM4889">
        <v>0</v>
      </c>
      <c r="AN4889">
        <v>0</v>
      </c>
      <c r="AO4889" t="s">
        <v>32</v>
      </c>
      <c r="AP4889" t="s">
        <v>32</v>
      </c>
    </row>
    <row r="4890" spans="1:42" x14ac:dyDescent="0.25">
      <c r="A4890">
        <v>202001</v>
      </c>
      <c r="B4890" t="str">
        <f t="shared" si="1064"/>
        <v>2020-I</v>
      </c>
      <c r="C4890" t="s">
        <v>4962</v>
      </c>
      <c r="D4890" t="s">
        <v>4962</v>
      </c>
      <c r="E4890">
        <v>30980272</v>
      </c>
      <c r="F4890" t="s">
        <v>29</v>
      </c>
      <c r="G4890">
        <v>0</v>
      </c>
      <c r="H4890">
        <v>0</v>
      </c>
      <c r="I4890">
        <v>0</v>
      </c>
      <c r="J4890">
        <f t="shared" si="1065"/>
        <v>0</v>
      </c>
      <c r="K4890" t="str">
        <f t="shared" si="1066"/>
        <v>Modelamiento</v>
      </c>
      <c r="L4890">
        <f t="shared" si="1067"/>
        <v>1</v>
      </c>
      <c r="M4890">
        <v>54</v>
      </c>
      <c r="N4890" t="str">
        <f t="shared" si="1068"/>
        <v>&lt;=55</v>
      </c>
      <c r="O4890" t="s">
        <v>72</v>
      </c>
      <c r="P4890" t="s">
        <v>39</v>
      </c>
      <c r="Q4890">
        <v>35143</v>
      </c>
      <c r="R4890">
        <v>1031</v>
      </c>
      <c r="S4890" t="str">
        <f t="shared" si="1069"/>
        <v>&lt;=1500</v>
      </c>
      <c r="T4890">
        <v>1153</v>
      </c>
      <c r="U4890" t="str">
        <f t="shared" si="1070"/>
        <v>&lt;=1200</v>
      </c>
      <c r="V4890" t="s">
        <v>1407</v>
      </c>
      <c r="W4890">
        <v>32371</v>
      </c>
      <c r="X4890" s="12">
        <f t="shared" si="1071"/>
        <v>3.184949491829106E-2</v>
      </c>
      <c r="Y4890" t="str">
        <f t="shared" si="1072"/>
        <v>&lt;=0.04</v>
      </c>
      <c r="Z4890" t="s">
        <v>32</v>
      </c>
      <c r="AA4890">
        <v>0</v>
      </c>
      <c r="AB4890">
        <v>26458.2</v>
      </c>
      <c r="AC4890" t="str">
        <f t="shared" si="1073"/>
        <v>&gt;5000</v>
      </c>
      <c r="AD4890">
        <v>15</v>
      </c>
      <c r="AE4890" t="str">
        <f t="shared" si="1074"/>
        <v>&lt;=30</v>
      </c>
      <c r="AF4890">
        <v>0</v>
      </c>
      <c r="AG4890" t="str">
        <f t="shared" si="1075"/>
        <v>&lt;=500</v>
      </c>
      <c r="AH4890">
        <v>1200</v>
      </c>
      <c r="AI4890" t="str">
        <f t="shared" si="1076"/>
        <v>&lt;=2000</v>
      </c>
      <c r="AJ4890">
        <v>1</v>
      </c>
      <c r="AK4890" t="str">
        <f t="shared" si="1077"/>
        <v>&gt;0.9</v>
      </c>
      <c r="AL4890">
        <v>12</v>
      </c>
      <c r="AM4890">
        <v>11</v>
      </c>
      <c r="AN4890">
        <v>0</v>
      </c>
      <c r="AO4890">
        <v>2</v>
      </c>
      <c r="AP4890" t="s">
        <v>32</v>
      </c>
    </row>
    <row r="4891" spans="1:42" x14ac:dyDescent="0.25">
      <c r="A4891">
        <v>202001</v>
      </c>
      <c r="B4891" t="str">
        <f t="shared" si="1064"/>
        <v>2020-I</v>
      </c>
      <c r="C4891" t="s">
        <v>4963</v>
      </c>
      <c r="D4891" t="s">
        <v>4963</v>
      </c>
      <c r="E4891">
        <v>30975076</v>
      </c>
      <c r="F4891" t="s">
        <v>29</v>
      </c>
      <c r="G4891">
        <v>0</v>
      </c>
      <c r="H4891">
        <v>0</v>
      </c>
      <c r="I4891">
        <v>0</v>
      </c>
      <c r="J4891">
        <f t="shared" si="1065"/>
        <v>0</v>
      </c>
      <c r="K4891" t="str">
        <f t="shared" si="1066"/>
        <v>Modelamiento</v>
      </c>
      <c r="L4891">
        <f t="shared" si="1067"/>
        <v>1</v>
      </c>
      <c r="M4891">
        <v>31</v>
      </c>
      <c r="N4891" t="str">
        <f t="shared" si="1068"/>
        <v>&lt;=35</v>
      </c>
      <c r="O4891" t="s">
        <v>56</v>
      </c>
      <c r="P4891" t="s">
        <v>39</v>
      </c>
      <c r="Q4891">
        <v>46128</v>
      </c>
      <c r="R4891">
        <v>700</v>
      </c>
      <c r="S4891" t="str">
        <f t="shared" si="1069"/>
        <v>&lt;=1000</v>
      </c>
      <c r="T4891">
        <v>1413</v>
      </c>
      <c r="U4891" t="str">
        <f t="shared" si="1070"/>
        <v>&lt;=1500</v>
      </c>
      <c r="V4891" t="s">
        <v>597</v>
      </c>
      <c r="W4891">
        <v>43025</v>
      </c>
      <c r="X4891" s="12">
        <f t="shared" si="1071"/>
        <v>1.6269610691458453E-2</v>
      </c>
      <c r="Y4891" t="str">
        <f t="shared" si="1072"/>
        <v>&lt;=0.02</v>
      </c>
      <c r="Z4891" t="s">
        <v>32</v>
      </c>
      <c r="AA4891">
        <v>4</v>
      </c>
      <c r="AB4891">
        <v>576.1</v>
      </c>
      <c r="AC4891" t="str">
        <f t="shared" si="1073"/>
        <v>&lt;=1000</v>
      </c>
      <c r="AD4891">
        <v>2116</v>
      </c>
      <c r="AE4891" t="str">
        <f t="shared" si="1074"/>
        <v>&gt;120</v>
      </c>
      <c r="AF4891">
        <v>576.1</v>
      </c>
      <c r="AG4891" t="str">
        <f t="shared" si="1075"/>
        <v>&lt;=1000</v>
      </c>
      <c r="AH4891" t="s">
        <v>32</v>
      </c>
      <c r="AI4891" t="str">
        <f t="shared" si="1076"/>
        <v/>
      </c>
      <c r="AJ4891" t="s">
        <v>32</v>
      </c>
      <c r="AK4891" t="str">
        <f t="shared" si="1077"/>
        <v/>
      </c>
      <c r="AL4891">
        <v>6</v>
      </c>
      <c r="AM4891">
        <v>0</v>
      </c>
      <c r="AN4891">
        <v>6</v>
      </c>
      <c r="AO4891" t="s">
        <v>32</v>
      </c>
      <c r="AP4891">
        <v>7</v>
      </c>
    </row>
    <row r="4892" spans="1:42" x14ac:dyDescent="0.25">
      <c r="A4892">
        <v>202001</v>
      </c>
      <c r="B4892" t="str">
        <f t="shared" si="1064"/>
        <v>2020-I</v>
      </c>
      <c r="C4892" t="s">
        <v>4964</v>
      </c>
      <c r="D4892" t="s">
        <v>4964</v>
      </c>
      <c r="E4892">
        <v>30960330</v>
      </c>
      <c r="F4892" t="s">
        <v>29</v>
      </c>
      <c r="G4892">
        <v>0</v>
      </c>
      <c r="H4892">
        <v>0</v>
      </c>
      <c r="I4892">
        <v>0</v>
      </c>
      <c r="J4892">
        <f t="shared" si="1065"/>
        <v>0</v>
      </c>
      <c r="K4892" t="str">
        <f t="shared" si="1066"/>
        <v>Modelamiento</v>
      </c>
      <c r="L4892">
        <f t="shared" si="1067"/>
        <v>1</v>
      </c>
      <c r="M4892">
        <v>57</v>
      </c>
      <c r="N4892" t="str">
        <f t="shared" si="1068"/>
        <v>&lt;=60</v>
      </c>
      <c r="O4892" t="s">
        <v>56</v>
      </c>
      <c r="P4892" t="s">
        <v>39</v>
      </c>
      <c r="Q4892">
        <v>50429</v>
      </c>
      <c r="R4892">
        <v>900</v>
      </c>
      <c r="S4892" t="str">
        <f t="shared" si="1069"/>
        <v>&lt;=1000</v>
      </c>
      <c r="T4892">
        <v>1543</v>
      </c>
      <c r="U4892" t="str">
        <f t="shared" si="1070"/>
        <v>&gt;1500</v>
      </c>
      <c r="V4892" t="s">
        <v>597</v>
      </c>
      <c r="W4892">
        <v>47909</v>
      </c>
      <c r="X4892" s="12">
        <f t="shared" si="1071"/>
        <v>1.8785614393955208E-2</v>
      </c>
      <c r="Y4892" t="str">
        <f t="shared" si="1072"/>
        <v>&lt;=0.02</v>
      </c>
      <c r="Z4892" t="s">
        <v>32</v>
      </c>
      <c r="AA4892">
        <v>4</v>
      </c>
      <c r="AB4892">
        <v>1688.17</v>
      </c>
      <c r="AC4892" t="str">
        <f t="shared" si="1073"/>
        <v>&lt;=2000</v>
      </c>
      <c r="AD4892">
        <v>1344</v>
      </c>
      <c r="AE4892" t="str">
        <f t="shared" si="1074"/>
        <v>&gt;120</v>
      </c>
      <c r="AF4892">
        <v>1688.17</v>
      </c>
      <c r="AG4892" t="str">
        <f t="shared" si="1075"/>
        <v>&lt;=2000</v>
      </c>
      <c r="AH4892" t="s">
        <v>32</v>
      </c>
      <c r="AI4892" t="str">
        <f t="shared" si="1076"/>
        <v/>
      </c>
      <c r="AJ4892" t="s">
        <v>32</v>
      </c>
      <c r="AK4892" t="str">
        <f t="shared" si="1077"/>
        <v/>
      </c>
      <c r="AL4892">
        <v>5</v>
      </c>
      <c r="AM4892">
        <v>0</v>
      </c>
      <c r="AN4892">
        <v>5</v>
      </c>
      <c r="AO4892" t="s">
        <v>32</v>
      </c>
      <c r="AP4892">
        <v>8</v>
      </c>
    </row>
    <row r="4893" spans="1:42" x14ac:dyDescent="0.25">
      <c r="A4893">
        <v>202001</v>
      </c>
      <c r="B4893" t="str">
        <f t="shared" si="1064"/>
        <v>2020-I</v>
      </c>
      <c r="C4893" t="s">
        <v>4965</v>
      </c>
      <c r="D4893" t="s">
        <v>4965</v>
      </c>
      <c r="E4893">
        <v>30961818</v>
      </c>
      <c r="F4893" t="s">
        <v>29</v>
      </c>
      <c r="G4893">
        <v>0</v>
      </c>
      <c r="H4893">
        <v>0</v>
      </c>
      <c r="I4893">
        <v>0</v>
      </c>
      <c r="J4893">
        <f t="shared" si="1065"/>
        <v>0</v>
      </c>
      <c r="K4893" t="str">
        <f t="shared" si="1066"/>
        <v>Modelamiento</v>
      </c>
      <c r="L4893">
        <f t="shared" si="1067"/>
        <v>1</v>
      </c>
      <c r="M4893">
        <v>32</v>
      </c>
      <c r="N4893" t="str">
        <f t="shared" si="1068"/>
        <v>&lt;=35</v>
      </c>
      <c r="O4893" t="s">
        <v>56</v>
      </c>
      <c r="P4893" t="s">
        <v>39</v>
      </c>
      <c r="Q4893">
        <v>28860</v>
      </c>
      <c r="R4893">
        <v>499</v>
      </c>
      <c r="S4893" t="str">
        <f t="shared" si="1069"/>
        <v>&lt;=500</v>
      </c>
      <c r="T4893">
        <v>889</v>
      </c>
      <c r="U4893" t="str">
        <f t="shared" si="1070"/>
        <v>&lt;=1000</v>
      </c>
      <c r="V4893" t="s">
        <v>597</v>
      </c>
      <c r="W4893">
        <v>25939</v>
      </c>
      <c r="X4893" s="12">
        <f t="shared" si="1071"/>
        <v>1.9237441690119126E-2</v>
      </c>
      <c r="Y4893" t="str">
        <f t="shared" si="1072"/>
        <v>&lt;=0.02</v>
      </c>
      <c r="Z4893" t="s">
        <v>32</v>
      </c>
      <c r="AA4893">
        <v>9</v>
      </c>
      <c r="AB4893" t="s">
        <v>32</v>
      </c>
      <c r="AC4893" t="str">
        <f t="shared" si="1073"/>
        <v/>
      </c>
      <c r="AD4893" t="s">
        <v>32</v>
      </c>
      <c r="AE4893" t="str">
        <f t="shared" si="1074"/>
        <v/>
      </c>
      <c r="AF4893" t="s">
        <v>32</v>
      </c>
      <c r="AG4893" t="str">
        <f t="shared" si="1075"/>
        <v/>
      </c>
      <c r="AH4893" t="s">
        <v>32</v>
      </c>
      <c r="AI4893" t="str">
        <f t="shared" si="1076"/>
        <v/>
      </c>
      <c r="AJ4893" t="s">
        <v>32</v>
      </c>
      <c r="AK4893" t="str">
        <f t="shared" si="1077"/>
        <v/>
      </c>
      <c r="AL4893">
        <v>0</v>
      </c>
      <c r="AM4893">
        <v>0</v>
      </c>
      <c r="AN4893">
        <v>0</v>
      </c>
      <c r="AO4893" t="s">
        <v>32</v>
      </c>
      <c r="AP4893" t="s">
        <v>32</v>
      </c>
    </row>
    <row r="4894" spans="1:42" x14ac:dyDescent="0.25">
      <c r="A4894">
        <v>202001</v>
      </c>
      <c r="B4894" t="str">
        <f t="shared" si="1064"/>
        <v>2020-I</v>
      </c>
      <c r="C4894" t="s">
        <v>4966</v>
      </c>
      <c r="D4894" t="s">
        <v>4966</v>
      </c>
      <c r="E4894">
        <v>30951796</v>
      </c>
      <c r="F4894" t="s">
        <v>29</v>
      </c>
      <c r="G4894">
        <v>0</v>
      </c>
      <c r="H4894">
        <v>0</v>
      </c>
      <c r="I4894">
        <v>0</v>
      </c>
      <c r="J4894">
        <f t="shared" si="1065"/>
        <v>0</v>
      </c>
      <c r="K4894" t="str">
        <f t="shared" si="1066"/>
        <v>Modelamiento</v>
      </c>
      <c r="L4894">
        <f t="shared" si="1067"/>
        <v>1</v>
      </c>
      <c r="M4894">
        <v>30</v>
      </c>
      <c r="N4894" t="str">
        <f t="shared" si="1068"/>
        <v>&lt;=30</v>
      </c>
      <c r="O4894" t="s">
        <v>56</v>
      </c>
      <c r="P4894" t="s">
        <v>39</v>
      </c>
      <c r="Q4894">
        <v>46309</v>
      </c>
      <c r="R4894">
        <v>1649</v>
      </c>
      <c r="S4894" t="str">
        <f t="shared" si="1069"/>
        <v>&lt;=2000</v>
      </c>
      <c r="T4894">
        <v>1432</v>
      </c>
      <c r="U4894" t="str">
        <f t="shared" si="1070"/>
        <v>&lt;=1500</v>
      </c>
      <c r="V4894" t="s">
        <v>1407</v>
      </c>
      <c r="W4894">
        <v>43758</v>
      </c>
      <c r="X4894" s="12">
        <f t="shared" si="1071"/>
        <v>3.7684537684537688E-2</v>
      </c>
      <c r="Y4894" t="str">
        <f t="shared" si="1072"/>
        <v>&lt;=0.04</v>
      </c>
      <c r="Z4894" t="s">
        <v>32</v>
      </c>
      <c r="AA4894">
        <v>4</v>
      </c>
      <c r="AB4894">
        <v>504</v>
      </c>
      <c r="AC4894" t="str">
        <f t="shared" si="1073"/>
        <v>&lt;=1000</v>
      </c>
      <c r="AD4894">
        <v>2344</v>
      </c>
      <c r="AE4894" t="str">
        <f t="shared" si="1074"/>
        <v>&gt;120</v>
      </c>
      <c r="AF4894">
        <v>504</v>
      </c>
      <c r="AG4894" t="str">
        <f t="shared" si="1075"/>
        <v>&lt;=1000</v>
      </c>
      <c r="AH4894" t="s">
        <v>32</v>
      </c>
      <c r="AI4894" t="str">
        <f t="shared" si="1076"/>
        <v/>
      </c>
      <c r="AJ4894" t="s">
        <v>32</v>
      </c>
      <c r="AK4894" t="str">
        <f t="shared" si="1077"/>
        <v/>
      </c>
      <c r="AL4894">
        <v>4</v>
      </c>
      <c r="AM4894">
        <v>0</v>
      </c>
      <c r="AN4894">
        <v>4</v>
      </c>
      <c r="AO4894" t="s">
        <v>32</v>
      </c>
      <c r="AP4894">
        <v>9</v>
      </c>
    </row>
    <row r="4895" spans="1:42" x14ac:dyDescent="0.25">
      <c r="A4895">
        <v>202001</v>
      </c>
      <c r="B4895" t="str">
        <f t="shared" si="1064"/>
        <v>2020-I</v>
      </c>
      <c r="C4895" t="s">
        <v>4967</v>
      </c>
      <c r="D4895" t="s">
        <v>4967</v>
      </c>
      <c r="E4895">
        <v>30943663</v>
      </c>
      <c r="F4895" t="s">
        <v>29</v>
      </c>
      <c r="G4895">
        <v>0</v>
      </c>
      <c r="H4895">
        <v>0</v>
      </c>
      <c r="I4895">
        <v>0</v>
      </c>
      <c r="J4895">
        <f t="shared" si="1065"/>
        <v>0</v>
      </c>
      <c r="K4895" t="str">
        <f t="shared" si="1066"/>
        <v>Modelamiento</v>
      </c>
      <c r="L4895">
        <f t="shared" si="1067"/>
        <v>1</v>
      </c>
      <c r="M4895">
        <v>35</v>
      </c>
      <c r="N4895" t="str">
        <f t="shared" si="1068"/>
        <v>&lt;=35</v>
      </c>
      <c r="O4895" t="s">
        <v>56</v>
      </c>
      <c r="P4895" t="s">
        <v>35</v>
      </c>
      <c r="Q4895">
        <v>43438</v>
      </c>
      <c r="R4895">
        <v>500</v>
      </c>
      <c r="S4895" t="str">
        <f t="shared" si="1069"/>
        <v>&lt;=500</v>
      </c>
      <c r="T4895">
        <v>1330</v>
      </c>
      <c r="U4895" t="str">
        <f t="shared" si="1070"/>
        <v>&lt;=1400</v>
      </c>
      <c r="V4895" t="s">
        <v>585</v>
      </c>
      <c r="W4895">
        <v>40518</v>
      </c>
      <c r="X4895" s="12">
        <f t="shared" si="1071"/>
        <v>1.2340194481465028E-2</v>
      </c>
      <c r="Y4895" t="str">
        <f t="shared" si="1072"/>
        <v>&lt;=0.02</v>
      </c>
      <c r="Z4895" t="s">
        <v>32</v>
      </c>
      <c r="AA4895">
        <v>9</v>
      </c>
      <c r="AB4895" t="s">
        <v>32</v>
      </c>
      <c r="AC4895" t="str">
        <f t="shared" si="1073"/>
        <v/>
      </c>
      <c r="AD4895" t="s">
        <v>32</v>
      </c>
      <c r="AE4895" t="str">
        <f t="shared" si="1074"/>
        <v/>
      </c>
      <c r="AF4895" t="s">
        <v>32</v>
      </c>
      <c r="AG4895" t="str">
        <f t="shared" si="1075"/>
        <v/>
      </c>
      <c r="AH4895" t="s">
        <v>32</v>
      </c>
      <c r="AI4895" t="str">
        <f t="shared" si="1076"/>
        <v/>
      </c>
      <c r="AJ4895" t="s">
        <v>32</v>
      </c>
      <c r="AK4895" t="str">
        <f t="shared" si="1077"/>
        <v/>
      </c>
      <c r="AL4895">
        <v>0</v>
      </c>
      <c r="AM4895">
        <v>0</v>
      </c>
      <c r="AN4895">
        <v>0</v>
      </c>
      <c r="AO4895" t="s">
        <v>32</v>
      </c>
      <c r="AP4895" t="s">
        <v>32</v>
      </c>
    </row>
    <row r="4896" spans="1:42" x14ac:dyDescent="0.25">
      <c r="A4896">
        <v>202001</v>
      </c>
      <c r="B4896" t="str">
        <f t="shared" si="1064"/>
        <v>2020-I</v>
      </c>
      <c r="C4896" t="s">
        <v>4968</v>
      </c>
      <c r="D4896" t="s">
        <v>4968</v>
      </c>
      <c r="E4896">
        <v>30953454</v>
      </c>
      <c r="F4896" t="s">
        <v>29</v>
      </c>
      <c r="G4896">
        <v>0</v>
      </c>
      <c r="H4896">
        <v>0</v>
      </c>
      <c r="I4896">
        <v>0</v>
      </c>
      <c r="J4896">
        <f t="shared" si="1065"/>
        <v>0</v>
      </c>
      <c r="K4896" t="str">
        <f t="shared" si="1066"/>
        <v>Modelamiento</v>
      </c>
      <c r="L4896">
        <f t="shared" si="1067"/>
        <v>1</v>
      </c>
      <c r="M4896">
        <v>61</v>
      </c>
      <c r="N4896" t="str">
        <f t="shared" si="1068"/>
        <v>&gt;60</v>
      </c>
      <c r="O4896" t="s">
        <v>72</v>
      </c>
      <c r="P4896" t="s">
        <v>35</v>
      </c>
      <c r="Q4896">
        <v>28275</v>
      </c>
      <c r="R4896">
        <v>4000</v>
      </c>
      <c r="S4896" t="str">
        <f t="shared" si="1069"/>
        <v>&gt;2500</v>
      </c>
      <c r="T4896">
        <v>874</v>
      </c>
      <c r="U4896" t="str">
        <f t="shared" si="1070"/>
        <v>&lt;=1000</v>
      </c>
      <c r="V4896" t="s">
        <v>585</v>
      </c>
      <c r="W4896">
        <v>28855</v>
      </c>
      <c r="X4896" s="12">
        <f t="shared" si="1071"/>
        <v>0.13862415525905389</v>
      </c>
      <c r="Y4896" t="str">
        <f t="shared" si="1072"/>
        <v>&gt;0.06</v>
      </c>
      <c r="Z4896" t="s">
        <v>32</v>
      </c>
      <c r="AA4896">
        <v>0</v>
      </c>
      <c r="AB4896">
        <v>69673.37</v>
      </c>
      <c r="AC4896" t="str">
        <f t="shared" si="1073"/>
        <v>&gt;5000</v>
      </c>
      <c r="AD4896">
        <v>0</v>
      </c>
      <c r="AE4896" t="str">
        <f t="shared" si="1074"/>
        <v>=0</v>
      </c>
      <c r="AF4896">
        <v>0</v>
      </c>
      <c r="AG4896" t="str">
        <f t="shared" si="1075"/>
        <v>&lt;=500</v>
      </c>
      <c r="AH4896">
        <v>29842</v>
      </c>
      <c r="AI4896" t="str">
        <f t="shared" si="1076"/>
        <v>&gt;5000</v>
      </c>
      <c r="AJ4896">
        <v>0.72929999999999995</v>
      </c>
      <c r="AK4896" t="str">
        <f t="shared" si="1077"/>
        <v>&lt;=0.8</v>
      </c>
      <c r="AL4896">
        <v>12</v>
      </c>
      <c r="AM4896">
        <v>12</v>
      </c>
      <c r="AN4896">
        <v>0</v>
      </c>
      <c r="AO4896">
        <v>1</v>
      </c>
      <c r="AP4896" t="s">
        <v>32</v>
      </c>
    </row>
    <row r="4897" spans="1:42" x14ac:dyDescent="0.25">
      <c r="A4897">
        <v>202001</v>
      </c>
      <c r="B4897" t="str">
        <f t="shared" si="1064"/>
        <v>2020-I</v>
      </c>
      <c r="C4897" t="s">
        <v>4969</v>
      </c>
      <c r="D4897" t="s">
        <v>4969</v>
      </c>
      <c r="E4897">
        <v>30962393</v>
      </c>
      <c r="F4897" t="s">
        <v>29</v>
      </c>
      <c r="G4897">
        <v>0</v>
      </c>
      <c r="H4897">
        <v>0</v>
      </c>
      <c r="I4897">
        <v>0</v>
      </c>
      <c r="J4897">
        <f t="shared" si="1065"/>
        <v>0</v>
      </c>
      <c r="K4897" t="str">
        <f t="shared" si="1066"/>
        <v>Modelamiento</v>
      </c>
      <c r="L4897">
        <f t="shared" si="1067"/>
        <v>1</v>
      </c>
      <c r="M4897">
        <v>42</v>
      </c>
      <c r="N4897" t="str">
        <f t="shared" si="1068"/>
        <v>&lt;=45</v>
      </c>
      <c r="O4897" t="s">
        <v>56</v>
      </c>
      <c r="P4897" t="s">
        <v>39</v>
      </c>
      <c r="Q4897">
        <v>31244</v>
      </c>
      <c r="R4897">
        <v>1031</v>
      </c>
      <c r="S4897" t="str">
        <f t="shared" si="1069"/>
        <v>&lt;=1500</v>
      </c>
      <c r="T4897">
        <v>960</v>
      </c>
      <c r="U4897" t="str">
        <f t="shared" si="1070"/>
        <v>&lt;=1000</v>
      </c>
      <c r="V4897" t="s">
        <v>601</v>
      </c>
      <c r="W4897">
        <v>28855</v>
      </c>
      <c r="X4897" s="12">
        <f t="shared" si="1071"/>
        <v>3.5730376018021141E-2</v>
      </c>
      <c r="Y4897" t="str">
        <f t="shared" si="1072"/>
        <v>&lt;=0.04</v>
      </c>
      <c r="Z4897" t="s">
        <v>32</v>
      </c>
      <c r="AA4897">
        <v>0</v>
      </c>
      <c r="AB4897">
        <v>988</v>
      </c>
      <c r="AC4897" t="str">
        <f t="shared" si="1073"/>
        <v>&lt;=1000</v>
      </c>
      <c r="AD4897">
        <v>0</v>
      </c>
      <c r="AE4897" t="str">
        <f t="shared" si="1074"/>
        <v>=0</v>
      </c>
      <c r="AF4897">
        <v>0</v>
      </c>
      <c r="AG4897" t="str">
        <f t="shared" si="1075"/>
        <v>&lt;=500</v>
      </c>
      <c r="AH4897">
        <v>1200</v>
      </c>
      <c r="AI4897" t="str">
        <f t="shared" si="1076"/>
        <v>&lt;=2000</v>
      </c>
      <c r="AJ4897">
        <v>0.82330000000000003</v>
      </c>
      <c r="AK4897" t="str">
        <f t="shared" si="1077"/>
        <v>&lt;=0.9</v>
      </c>
      <c r="AL4897">
        <v>4</v>
      </c>
      <c r="AM4897">
        <v>4</v>
      </c>
      <c r="AN4897">
        <v>0</v>
      </c>
      <c r="AO4897">
        <v>1</v>
      </c>
      <c r="AP4897" t="s">
        <v>32</v>
      </c>
    </row>
    <row r="4898" spans="1:42" x14ac:dyDescent="0.25">
      <c r="A4898">
        <v>202001</v>
      </c>
      <c r="B4898" t="str">
        <f t="shared" si="1064"/>
        <v>2020-I</v>
      </c>
      <c r="C4898" t="s">
        <v>4970</v>
      </c>
      <c r="D4898" t="s">
        <v>4970</v>
      </c>
      <c r="E4898">
        <v>30965266</v>
      </c>
      <c r="F4898" t="s">
        <v>29</v>
      </c>
      <c r="G4898">
        <v>0</v>
      </c>
      <c r="H4898">
        <v>0</v>
      </c>
      <c r="I4898">
        <v>0</v>
      </c>
      <c r="J4898">
        <f t="shared" si="1065"/>
        <v>0</v>
      </c>
      <c r="K4898" t="str">
        <f t="shared" si="1066"/>
        <v>Modelamiento</v>
      </c>
      <c r="L4898">
        <f t="shared" si="1067"/>
        <v>1</v>
      </c>
      <c r="M4898">
        <v>23</v>
      </c>
      <c r="N4898" t="str">
        <f t="shared" si="1068"/>
        <v>&lt;=25</v>
      </c>
      <c r="O4898" t="s">
        <v>56</v>
      </c>
      <c r="P4898" t="s">
        <v>31</v>
      </c>
      <c r="Q4898">
        <v>43156</v>
      </c>
      <c r="R4898">
        <v>1650</v>
      </c>
      <c r="S4898" t="str">
        <f t="shared" si="1069"/>
        <v>&lt;=2000</v>
      </c>
      <c r="T4898">
        <v>1424</v>
      </c>
      <c r="U4898" t="str">
        <f t="shared" si="1070"/>
        <v>&lt;=1500</v>
      </c>
      <c r="V4898" t="s">
        <v>1894</v>
      </c>
      <c r="W4898">
        <v>40636</v>
      </c>
      <c r="X4898" s="12">
        <f t="shared" si="1071"/>
        <v>4.0604390195885423E-2</v>
      </c>
      <c r="Y4898" t="str">
        <f t="shared" si="1072"/>
        <v>&lt;=0.05</v>
      </c>
      <c r="Z4898" t="s">
        <v>32</v>
      </c>
      <c r="AA4898">
        <v>9</v>
      </c>
      <c r="AB4898" t="s">
        <v>32</v>
      </c>
      <c r="AC4898" t="str">
        <f t="shared" si="1073"/>
        <v/>
      </c>
      <c r="AD4898" t="s">
        <v>32</v>
      </c>
      <c r="AE4898" t="str">
        <f t="shared" si="1074"/>
        <v/>
      </c>
      <c r="AF4898" t="s">
        <v>32</v>
      </c>
      <c r="AG4898" t="str">
        <f t="shared" si="1075"/>
        <v/>
      </c>
      <c r="AH4898" t="s">
        <v>32</v>
      </c>
      <c r="AI4898" t="str">
        <f t="shared" si="1076"/>
        <v/>
      </c>
      <c r="AJ4898" t="s">
        <v>32</v>
      </c>
      <c r="AK4898" t="str">
        <f t="shared" si="1077"/>
        <v/>
      </c>
      <c r="AL4898">
        <v>0</v>
      </c>
      <c r="AM4898">
        <v>0</v>
      </c>
      <c r="AN4898">
        <v>0</v>
      </c>
      <c r="AO4898" t="s">
        <v>32</v>
      </c>
      <c r="AP4898" t="s">
        <v>32</v>
      </c>
    </row>
    <row r="4899" spans="1:42" x14ac:dyDescent="0.25">
      <c r="A4899">
        <v>202001</v>
      </c>
      <c r="B4899" t="str">
        <f t="shared" si="1064"/>
        <v>2020-I</v>
      </c>
      <c r="C4899" t="s">
        <v>4971</v>
      </c>
      <c r="D4899" t="s">
        <v>4971</v>
      </c>
      <c r="E4899">
        <v>30963689</v>
      </c>
      <c r="F4899" t="s">
        <v>29</v>
      </c>
      <c r="G4899">
        <v>0</v>
      </c>
      <c r="H4899">
        <v>0</v>
      </c>
      <c r="I4899">
        <v>0</v>
      </c>
      <c r="J4899">
        <f t="shared" si="1065"/>
        <v>0</v>
      </c>
      <c r="K4899" t="str">
        <f t="shared" si="1066"/>
        <v>Modelamiento</v>
      </c>
      <c r="L4899">
        <f t="shared" si="1067"/>
        <v>1</v>
      </c>
      <c r="M4899">
        <v>57</v>
      </c>
      <c r="N4899" t="str">
        <f t="shared" si="1068"/>
        <v>&lt;=60</v>
      </c>
      <c r="O4899" t="s">
        <v>72</v>
      </c>
      <c r="P4899" t="s">
        <v>69</v>
      </c>
      <c r="Q4899">
        <v>35902</v>
      </c>
      <c r="R4899">
        <v>500</v>
      </c>
      <c r="S4899" t="str">
        <f t="shared" si="1069"/>
        <v>&lt;=500</v>
      </c>
      <c r="T4899">
        <v>1109</v>
      </c>
      <c r="U4899" t="str">
        <f t="shared" si="1070"/>
        <v>&lt;=1200</v>
      </c>
      <c r="V4899" t="s">
        <v>589</v>
      </c>
      <c r="W4899">
        <v>32982</v>
      </c>
      <c r="X4899" s="12">
        <f t="shared" si="1071"/>
        <v>1.5159784124674065E-2</v>
      </c>
      <c r="Y4899" t="str">
        <f t="shared" si="1072"/>
        <v>&lt;=0.02</v>
      </c>
      <c r="Z4899" t="s">
        <v>32</v>
      </c>
      <c r="AA4899">
        <v>9</v>
      </c>
      <c r="AB4899" t="s">
        <v>32</v>
      </c>
      <c r="AC4899" t="str">
        <f t="shared" si="1073"/>
        <v/>
      </c>
      <c r="AD4899" t="s">
        <v>32</v>
      </c>
      <c r="AE4899" t="str">
        <f t="shared" si="1074"/>
        <v/>
      </c>
      <c r="AF4899" t="s">
        <v>32</v>
      </c>
      <c r="AG4899" t="str">
        <f t="shared" si="1075"/>
        <v/>
      </c>
      <c r="AH4899" t="s">
        <v>32</v>
      </c>
      <c r="AI4899" t="str">
        <f t="shared" si="1076"/>
        <v/>
      </c>
      <c r="AJ4899" t="s">
        <v>32</v>
      </c>
      <c r="AK4899" t="str">
        <f t="shared" si="1077"/>
        <v/>
      </c>
      <c r="AL4899">
        <v>0</v>
      </c>
      <c r="AM4899">
        <v>0</v>
      </c>
      <c r="AN4899">
        <v>0</v>
      </c>
      <c r="AO4899" t="s">
        <v>32</v>
      </c>
      <c r="AP4899" t="s">
        <v>32</v>
      </c>
    </row>
    <row r="4900" spans="1:42" x14ac:dyDescent="0.25">
      <c r="A4900">
        <v>202001</v>
      </c>
      <c r="B4900" t="str">
        <f t="shared" si="1064"/>
        <v>2020-I</v>
      </c>
      <c r="C4900" t="s">
        <v>4972</v>
      </c>
      <c r="D4900" t="s">
        <v>4972</v>
      </c>
      <c r="E4900">
        <v>30962161</v>
      </c>
      <c r="F4900" t="s">
        <v>29</v>
      </c>
      <c r="G4900">
        <v>0</v>
      </c>
      <c r="H4900">
        <v>0</v>
      </c>
      <c r="I4900">
        <v>0</v>
      </c>
      <c r="J4900">
        <f t="shared" si="1065"/>
        <v>0</v>
      </c>
      <c r="K4900" t="str">
        <f t="shared" si="1066"/>
        <v>Modelamiento</v>
      </c>
      <c r="L4900">
        <f t="shared" si="1067"/>
        <v>1</v>
      </c>
      <c r="M4900">
        <v>27</v>
      </c>
      <c r="N4900" t="str">
        <f t="shared" si="1068"/>
        <v>&lt;=30</v>
      </c>
      <c r="O4900" t="s">
        <v>56</v>
      </c>
      <c r="P4900" t="s">
        <v>39</v>
      </c>
      <c r="Q4900">
        <v>32986</v>
      </c>
      <c r="R4900">
        <v>500</v>
      </c>
      <c r="S4900" t="str">
        <f t="shared" si="1069"/>
        <v>&lt;=500</v>
      </c>
      <c r="T4900">
        <v>1016</v>
      </c>
      <c r="U4900" t="str">
        <f t="shared" si="1070"/>
        <v>&lt;=1100</v>
      </c>
      <c r="V4900" t="s">
        <v>597</v>
      </c>
      <c r="W4900">
        <v>30066</v>
      </c>
      <c r="X4900" s="12">
        <f t="shared" si="1071"/>
        <v>1.6630080489589569E-2</v>
      </c>
      <c r="Y4900" t="str">
        <f t="shared" si="1072"/>
        <v>&lt;=0.02</v>
      </c>
      <c r="Z4900" t="s">
        <v>32</v>
      </c>
      <c r="AA4900">
        <v>4</v>
      </c>
      <c r="AB4900">
        <v>1786.8</v>
      </c>
      <c r="AC4900" t="str">
        <f t="shared" si="1073"/>
        <v>&lt;=2000</v>
      </c>
      <c r="AD4900">
        <v>1940</v>
      </c>
      <c r="AE4900" t="str">
        <f t="shared" si="1074"/>
        <v>&gt;120</v>
      </c>
      <c r="AF4900">
        <v>1786.8</v>
      </c>
      <c r="AG4900" t="str">
        <f t="shared" si="1075"/>
        <v>&lt;=2000</v>
      </c>
      <c r="AH4900" t="s">
        <v>32</v>
      </c>
      <c r="AI4900" t="str">
        <f t="shared" si="1076"/>
        <v/>
      </c>
      <c r="AJ4900" t="s">
        <v>32</v>
      </c>
      <c r="AK4900" t="str">
        <f t="shared" si="1077"/>
        <v/>
      </c>
      <c r="AL4900">
        <v>5</v>
      </c>
      <c r="AM4900">
        <v>0</v>
      </c>
      <c r="AN4900">
        <v>5</v>
      </c>
      <c r="AO4900" t="s">
        <v>32</v>
      </c>
      <c r="AP4900">
        <v>8</v>
      </c>
    </row>
    <row r="4901" spans="1:42" x14ac:dyDescent="0.25">
      <c r="A4901">
        <v>202001</v>
      </c>
      <c r="B4901" t="str">
        <f t="shared" si="1064"/>
        <v>2020-I</v>
      </c>
      <c r="C4901" t="s">
        <v>4973</v>
      </c>
      <c r="D4901" t="s">
        <v>4973</v>
      </c>
      <c r="E4901">
        <v>30964953</v>
      </c>
      <c r="F4901" t="s">
        <v>29</v>
      </c>
      <c r="G4901">
        <v>0</v>
      </c>
      <c r="H4901">
        <v>0</v>
      </c>
      <c r="I4901">
        <v>0</v>
      </c>
      <c r="J4901">
        <f t="shared" si="1065"/>
        <v>0</v>
      </c>
      <c r="K4901" t="str">
        <f t="shared" si="1066"/>
        <v>Modelamiento</v>
      </c>
      <c r="L4901">
        <f t="shared" si="1067"/>
        <v>1</v>
      </c>
      <c r="M4901">
        <v>32</v>
      </c>
      <c r="N4901" t="str">
        <f t="shared" si="1068"/>
        <v>&lt;=35</v>
      </c>
      <c r="O4901" t="s">
        <v>56</v>
      </c>
      <c r="P4901" t="s">
        <v>39</v>
      </c>
      <c r="Q4901">
        <v>45414</v>
      </c>
      <c r="R4901">
        <v>1031</v>
      </c>
      <c r="S4901" t="str">
        <f t="shared" si="1069"/>
        <v>&lt;=1500</v>
      </c>
      <c r="T4901">
        <v>1394</v>
      </c>
      <c r="U4901" t="str">
        <f t="shared" si="1070"/>
        <v>&lt;=1400</v>
      </c>
      <c r="V4901" t="s">
        <v>585</v>
      </c>
      <c r="W4901">
        <v>43025</v>
      </c>
      <c r="X4901" s="12">
        <f t="shared" si="1071"/>
        <v>2.3962812318419523E-2</v>
      </c>
      <c r="Y4901" t="str">
        <f t="shared" si="1072"/>
        <v>&lt;=0.03</v>
      </c>
      <c r="Z4901" t="s">
        <v>32</v>
      </c>
      <c r="AA4901">
        <v>4</v>
      </c>
      <c r="AB4901">
        <v>1383.23</v>
      </c>
      <c r="AC4901" t="str">
        <f t="shared" si="1073"/>
        <v>&lt;=2000</v>
      </c>
      <c r="AD4901">
        <v>2797</v>
      </c>
      <c r="AE4901" t="str">
        <f t="shared" si="1074"/>
        <v>&gt;120</v>
      </c>
      <c r="AF4901">
        <v>1383.23</v>
      </c>
      <c r="AG4901" t="str">
        <f t="shared" si="1075"/>
        <v>&lt;=2000</v>
      </c>
      <c r="AH4901" t="s">
        <v>32</v>
      </c>
      <c r="AI4901" t="str">
        <f t="shared" si="1076"/>
        <v/>
      </c>
      <c r="AJ4901" t="s">
        <v>32</v>
      </c>
      <c r="AK4901" t="str">
        <f t="shared" si="1077"/>
        <v/>
      </c>
      <c r="AL4901">
        <v>12</v>
      </c>
      <c r="AM4901">
        <v>0</v>
      </c>
      <c r="AN4901">
        <v>12</v>
      </c>
      <c r="AO4901" t="s">
        <v>32</v>
      </c>
      <c r="AP4901">
        <v>1</v>
      </c>
    </row>
    <row r="4902" spans="1:42" x14ac:dyDescent="0.25">
      <c r="A4902">
        <v>202001</v>
      </c>
      <c r="B4902" t="str">
        <f t="shared" si="1064"/>
        <v>2020-I</v>
      </c>
      <c r="C4902" t="s">
        <v>4974</v>
      </c>
      <c r="D4902" t="s">
        <v>4974</v>
      </c>
      <c r="E4902">
        <v>30950698</v>
      </c>
      <c r="F4902" t="s">
        <v>29</v>
      </c>
      <c r="G4902">
        <v>0</v>
      </c>
      <c r="H4902">
        <v>0</v>
      </c>
      <c r="I4902">
        <v>0</v>
      </c>
      <c r="J4902">
        <f t="shared" si="1065"/>
        <v>0</v>
      </c>
      <c r="K4902" t="str">
        <f t="shared" si="1066"/>
        <v>Modelamiento</v>
      </c>
      <c r="L4902">
        <f t="shared" si="1067"/>
        <v>1</v>
      </c>
      <c r="M4902">
        <v>35</v>
      </c>
      <c r="N4902" t="str">
        <f t="shared" si="1068"/>
        <v>&lt;=35</v>
      </c>
      <c r="O4902" t="s">
        <v>56</v>
      </c>
      <c r="P4902" t="s">
        <v>39</v>
      </c>
      <c r="Q4902">
        <v>38595</v>
      </c>
      <c r="R4902">
        <v>500</v>
      </c>
      <c r="S4902" t="str">
        <f t="shared" si="1069"/>
        <v>&lt;=500</v>
      </c>
      <c r="T4902">
        <v>1193</v>
      </c>
      <c r="U4902" t="str">
        <f t="shared" si="1070"/>
        <v>&lt;=1200</v>
      </c>
      <c r="V4902" t="s">
        <v>585</v>
      </c>
      <c r="W4902">
        <v>34925</v>
      </c>
      <c r="X4902" s="12">
        <f t="shared" si="1071"/>
        <v>1.4316392269148175E-2</v>
      </c>
      <c r="Y4902" t="str">
        <f t="shared" si="1072"/>
        <v>&lt;=0.02</v>
      </c>
      <c r="Z4902" t="s">
        <v>32</v>
      </c>
      <c r="AA4902">
        <v>4</v>
      </c>
      <c r="AB4902">
        <v>1505.48</v>
      </c>
      <c r="AC4902" t="str">
        <f t="shared" si="1073"/>
        <v>&lt;=2000</v>
      </c>
      <c r="AD4902">
        <v>1351</v>
      </c>
      <c r="AE4902" t="str">
        <f t="shared" si="1074"/>
        <v>&gt;120</v>
      </c>
      <c r="AF4902">
        <v>1505.48</v>
      </c>
      <c r="AG4902" t="str">
        <f t="shared" si="1075"/>
        <v>&lt;=2000</v>
      </c>
      <c r="AH4902" t="s">
        <v>32</v>
      </c>
      <c r="AI4902" t="str">
        <f t="shared" si="1076"/>
        <v/>
      </c>
      <c r="AJ4902" t="s">
        <v>32</v>
      </c>
      <c r="AK4902" t="str">
        <f t="shared" si="1077"/>
        <v/>
      </c>
      <c r="AL4902">
        <v>12</v>
      </c>
      <c r="AM4902">
        <v>0</v>
      </c>
      <c r="AN4902">
        <v>12</v>
      </c>
      <c r="AO4902" t="s">
        <v>32</v>
      </c>
      <c r="AP4902">
        <v>1</v>
      </c>
    </row>
    <row r="4903" spans="1:42" x14ac:dyDescent="0.25">
      <c r="A4903">
        <v>202001</v>
      </c>
      <c r="B4903" t="str">
        <f t="shared" si="1064"/>
        <v>2020-I</v>
      </c>
      <c r="C4903" t="s">
        <v>4975</v>
      </c>
      <c r="D4903" t="s">
        <v>4975</v>
      </c>
      <c r="E4903">
        <v>30960841</v>
      </c>
      <c r="F4903" t="s">
        <v>29</v>
      </c>
      <c r="G4903">
        <v>1</v>
      </c>
      <c r="H4903">
        <v>0</v>
      </c>
      <c r="I4903">
        <v>0</v>
      </c>
      <c r="J4903">
        <f t="shared" si="1065"/>
        <v>0</v>
      </c>
      <c r="K4903" t="str">
        <f t="shared" si="1066"/>
        <v>Modelamiento</v>
      </c>
      <c r="L4903">
        <f t="shared" si="1067"/>
        <v>1</v>
      </c>
      <c r="M4903">
        <v>28</v>
      </c>
      <c r="N4903" t="str">
        <f t="shared" si="1068"/>
        <v>&lt;=30</v>
      </c>
      <c r="O4903" t="s">
        <v>72</v>
      </c>
      <c r="P4903" t="s">
        <v>39</v>
      </c>
      <c r="Q4903">
        <v>30009</v>
      </c>
      <c r="R4903">
        <v>1031</v>
      </c>
      <c r="S4903" t="str">
        <f t="shared" si="1069"/>
        <v>&lt;=1500</v>
      </c>
      <c r="T4903">
        <v>993</v>
      </c>
      <c r="U4903" t="str">
        <f t="shared" si="1070"/>
        <v>&lt;=1000</v>
      </c>
      <c r="V4903" t="s">
        <v>1407</v>
      </c>
      <c r="W4903">
        <v>27590</v>
      </c>
      <c r="X4903" s="12">
        <f t="shared" si="1071"/>
        <v>3.7368611815875315E-2</v>
      </c>
      <c r="Y4903" t="str">
        <f t="shared" si="1072"/>
        <v>&lt;=0.04</v>
      </c>
      <c r="Z4903" t="s">
        <v>32</v>
      </c>
      <c r="AA4903">
        <v>9</v>
      </c>
      <c r="AB4903" t="s">
        <v>32</v>
      </c>
      <c r="AC4903" t="str">
        <f t="shared" si="1073"/>
        <v/>
      </c>
      <c r="AD4903" t="s">
        <v>32</v>
      </c>
      <c r="AE4903" t="str">
        <f t="shared" si="1074"/>
        <v/>
      </c>
      <c r="AF4903" t="s">
        <v>32</v>
      </c>
      <c r="AG4903" t="str">
        <f t="shared" si="1075"/>
        <v/>
      </c>
      <c r="AH4903" t="s">
        <v>32</v>
      </c>
      <c r="AI4903" t="str">
        <f t="shared" si="1076"/>
        <v/>
      </c>
      <c r="AJ4903" t="s">
        <v>32</v>
      </c>
      <c r="AK4903" t="str">
        <f t="shared" si="1077"/>
        <v/>
      </c>
      <c r="AL4903">
        <v>0</v>
      </c>
      <c r="AM4903">
        <v>0</v>
      </c>
      <c r="AN4903">
        <v>0</v>
      </c>
      <c r="AO4903" t="s">
        <v>32</v>
      </c>
      <c r="AP4903" t="s">
        <v>32</v>
      </c>
    </row>
    <row r="4904" spans="1:42" x14ac:dyDescent="0.25">
      <c r="A4904">
        <v>202001</v>
      </c>
      <c r="B4904" t="str">
        <f t="shared" si="1064"/>
        <v>2020-I</v>
      </c>
      <c r="C4904" t="s">
        <v>4976</v>
      </c>
      <c r="D4904" t="s">
        <v>4976</v>
      </c>
      <c r="E4904">
        <v>30964834</v>
      </c>
      <c r="F4904" t="s">
        <v>29</v>
      </c>
      <c r="G4904">
        <v>0</v>
      </c>
      <c r="H4904">
        <v>0</v>
      </c>
      <c r="I4904">
        <v>0</v>
      </c>
      <c r="J4904">
        <f t="shared" si="1065"/>
        <v>0</v>
      </c>
      <c r="K4904" t="str">
        <f t="shared" si="1066"/>
        <v>Modelamiento</v>
      </c>
      <c r="L4904">
        <f t="shared" si="1067"/>
        <v>1</v>
      </c>
      <c r="M4904">
        <v>38</v>
      </c>
      <c r="N4904" t="str">
        <f t="shared" si="1068"/>
        <v>&lt;=40</v>
      </c>
      <c r="O4904" t="s">
        <v>56</v>
      </c>
      <c r="P4904" t="s">
        <v>35</v>
      </c>
      <c r="Q4904">
        <v>42696</v>
      </c>
      <c r="R4904">
        <v>5000</v>
      </c>
      <c r="S4904" t="str">
        <f t="shared" si="1069"/>
        <v>&gt;2500</v>
      </c>
      <c r="T4904">
        <v>1311</v>
      </c>
      <c r="U4904" t="str">
        <f t="shared" si="1070"/>
        <v>&lt;=1400</v>
      </c>
      <c r="V4904" t="s">
        <v>597</v>
      </c>
      <c r="W4904">
        <v>43526</v>
      </c>
      <c r="X4904" s="12">
        <f t="shared" si="1071"/>
        <v>0.11487386849239535</v>
      </c>
      <c r="Y4904" t="str">
        <f t="shared" si="1072"/>
        <v>&gt;0.06</v>
      </c>
      <c r="Z4904" t="s">
        <v>32</v>
      </c>
      <c r="AA4904">
        <v>0</v>
      </c>
      <c r="AB4904">
        <v>12558.1</v>
      </c>
      <c r="AC4904" t="str">
        <f t="shared" si="1073"/>
        <v>&gt;5000</v>
      </c>
      <c r="AD4904">
        <v>0</v>
      </c>
      <c r="AE4904" t="str">
        <f t="shared" si="1074"/>
        <v>=0</v>
      </c>
      <c r="AF4904">
        <v>0</v>
      </c>
      <c r="AG4904" t="str">
        <f t="shared" si="1075"/>
        <v>&lt;=500</v>
      </c>
      <c r="AH4904" t="s">
        <v>32</v>
      </c>
      <c r="AI4904" t="str">
        <f t="shared" si="1076"/>
        <v/>
      </c>
      <c r="AJ4904" t="s">
        <v>32</v>
      </c>
      <c r="AK4904" t="str">
        <f t="shared" si="1077"/>
        <v/>
      </c>
      <c r="AL4904">
        <v>10</v>
      </c>
      <c r="AM4904">
        <v>10</v>
      </c>
      <c r="AN4904">
        <v>0</v>
      </c>
      <c r="AO4904">
        <v>1</v>
      </c>
      <c r="AP4904" t="s">
        <v>32</v>
      </c>
    </row>
    <row r="4905" spans="1:42" x14ac:dyDescent="0.25">
      <c r="A4905">
        <v>202001</v>
      </c>
      <c r="B4905" t="str">
        <f t="shared" si="1064"/>
        <v>2020-I</v>
      </c>
      <c r="C4905" t="s">
        <v>4977</v>
      </c>
      <c r="D4905" t="s">
        <v>4977</v>
      </c>
      <c r="E4905">
        <v>30955930</v>
      </c>
      <c r="F4905" t="s">
        <v>29</v>
      </c>
      <c r="G4905">
        <v>0</v>
      </c>
      <c r="H4905">
        <v>0</v>
      </c>
      <c r="I4905">
        <v>0</v>
      </c>
      <c r="J4905">
        <f t="shared" si="1065"/>
        <v>0</v>
      </c>
      <c r="K4905" t="str">
        <f t="shared" si="1066"/>
        <v>Modelamiento</v>
      </c>
      <c r="L4905">
        <f t="shared" si="1067"/>
        <v>1</v>
      </c>
      <c r="M4905">
        <v>34</v>
      </c>
      <c r="N4905" t="str">
        <f t="shared" si="1068"/>
        <v>&lt;=35</v>
      </c>
      <c r="O4905" t="s">
        <v>56</v>
      </c>
      <c r="P4905" t="s">
        <v>39</v>
      </c>
      <c r="Q4905">
        <v>31836</v>
      </c>
      <c r="R4905">
        <v>1650</v>
      </c>
      <c r="S4905" t="str">
        <f t="shared" si="1069"/>
        <v>&lt;=2000</v>
      </c>
      <c r="T4905">
        <v>980</v>
      </c>
      <c r="U4905" t="str">
        <f t="shared" si="1070"/>
        <v>&lt;=1000</v>
      </c>
      <c r="V4905" t="s">
        <v>597</v>
      </c>
      <c r="W4905">
        <v>30066</v>
      </c>
      <c r="X4905" s="12">
        <f t="shared" si="1071"/>
        <v>5.487926561564558E-2</v>
      </c>
      <c r="Y4905" t="str">
        <f t="shared" si="1072"/>
        <v>&lt;=0.06</v>
      </c>
      <c r="Z4905" t="s">
        <v>32</v>
      </c>
      <c r="AA4905">
        <v>9</v>
      </c>
      <c r="AB4905" t="s">
        <v>32</v>
      </c>
      <c r="AC4905" t="str">
        <f t="shared" si="1073"/>
        <v/>
      </c>
      <c r="AD4905" t="s">
        <v>32</v>
      </c>
      <c r="AE4905" t="str">
        <f t="shared" si="1074"/>
        <v/>
      </c>
      <c r="AF4905" t="s">
        <v>32</v>
      </c>
      <c r="AG4905" t="str">
        <f t="shared" si="1075"/>
        <v/>
      </c>
      <c r="AH4905" t="s">
        <v>32</v>
      </c>
      <c r="AI4905" t="str">
        <f t="shared" si="1076"/>
        <v/>
      </c>
      <c r="AJ4905" t="s">
        <v>32</v>
      </c>
      <c r="AK4905" t="str">
        <f t="shared" si="1077"/>
        <v/>
      </c>
      <c r="AL4905">
        <v>0</v>
      </c>
      <c r="AM4905">
        <v>0</v>
      </c>
      <c r="AN4905">
        <v>0</v>
      </c>
      <c r="AO4905" t="s">
        <v>32</v>
      </c>
      <c r="AP4905" t="s">
        <v>32</v>
      </c>
    </row>
    <row r="4906" spans="1:42" x14ac:dyDescent="0.25">
      <c r="A4906">
        <v>202001</v>
      </c>
      <c r="B4906" t="str">
        <f t="shared" si="1064"/>
        <v>2020-I</v>
      </c>
      <c r="C4906" t="s">
        <v>4978</v>
      </c>
      <c r="D4906" t="s">
        <v>4978</v>
      </c>
      <c r="E4906">
        <v>30963428</v>
      </c>
      <c r="F4906" t="s">
        <v>29</v>
      </c>
      <c r="G4906">
        <v>0</v>
      </c>
      <c r="H4906">
        <v>0</v>
      </c>
      <c r="I4906">
        <v>0</v>
      </c>
      <c r="J4906">
        <f t="shared" si="1065"/>
        <v>0</v>
      </c>
      <c r="K4906" t="str">
        <f t="shared" si="1066"/>
        <v>Modelamiento</v>
      </c>
      <c r="L4906">
        <f t="shared" si="1067"/>
        <v>1</v>
      </c>
      <c r="M4906">
        <v>33</v>
      </c>
      <c r="N4906" t="str">
        <f t="shared" si="1068"/>
        <v>&lt;=35</v>
      </c>
      <c r="O4906" t="s">
        <v>56</v>
      </c>
      <c r="P4906" t="s">
        <v>39</v>
      </c>
      <c r="Q4906">
        <v>42455</v>
      </c>
      <c r="R4906">
        <v>750</v>
      </c>
      <c r="S4906" t="str">
        <f t="shared" si="1069"/>
        <v>&lt;=1000</v>
      </c>
      <c r="T4906">
        <v>1307</v>
      </c>
      <c r="U4906" t="str">
        <f t="shared" si="1070"/>
        <v>&lt;=1400</v>
      </c>
      <c r="V4906" t="s">
        <v>585</v>
      </c>
      <c r="W4906">
        <v>39785</v>
      </c>
      <c r="X4906" s="12">
        <f t="shared" si="1071"/>
        <v>1.8851325876586653E-2</v>
      </c>
      <c r="Y4906" t="str">
        <f t="shared" si="1072"/>
        <v>&lt;=0.02</v>
      </c>
      <c r="Z4906" t="s">
        <v>32</v>
      </c>
      <c r="AA4906">
        <v>4</v>
      </c>
      <c r="AB4906">
        <v>5395.53</v>
      </c>
      <c r="AC4906" t="str">
        <f t="shared" si="1073"/>
        <v>&gt;5000</v>
      </c>
      <c r="AD4906">
        <v>425</v>
      </c>
      <c r="AE4906" t="str">
        <f t="shared" si="1074"/>
        <v>&gt;120</v>
      </c>
      <c r="AF4906">
        <v>0</v>
      </c>
      <c r="AG4906" t="str">
        <f t="shared" si="1075"/>
        <v>&lt;=500</v>
      </c>
      <c r="AH4906" t="s">
        <v>32</v>
      </c>
      <c r="AI4906" t="str">
        <f t="shared" si="1076"/>
        <v/>
      </c>
      <c r="AJ4906" t="s">
        <v>32</v>
      </c>
      <c r="AK4906" t="str">
        <f t="shared" si="1077"/>
        <v/>
      </c>
      <c r="AL4906">
        <v>12</v>
      </c>
      <c r="AM4906">
        <v>0</v>
      </c>
      <c r="AN4906">
        <v>11</v>
      </c>
      <c r="AO4906" t="s">
        <v>32</v>
      </c>
      <c r="AP4906">
        <v>1</v>
      </c>
    </row>
    <row r="4907" spans="1:42" x14ac:dyDescent="0.25">
      <c r="A4907">
        <v>202001</v>
      </c>
      <c r="B4907" t="str">
        <f t="shared" si="1064"/>
        <v>2020-I</v>
      </c>
      <c r="C4907" t="s">
        <v>4979</v>
      </c>
      <c r="D4907" t="s">
        <v>4979</v>
      </c>
      <c r="E4907">
        <v>30966642</v>
      </c>
      <c r="F4907" t="s">
        <v>29</v>
      </c>
      <c r="G4907">
        <v>0</v>
      </c>
      <c r="H4907">
        <v>0</v>
      </c>
      <c r="I4907">
        <v>0</v>
      </c>
      <c r="J4907">
        <f t="shared" si="1065"/>
        <v>0</v>
      </c>
      <c r="K4907" t="str">
        <f t="shared" si="1066"/>
        <v>Modelamiento</v>
      </c>
      <c r="L4907">
        <f t="shared" si="1067"/>
        <v>1</v>
      </c>
      <c r="M4907">
        <v>27</v>
      </c>
      <c r="N4907" t="str">
        <f t="shared" si="1068"/>
        <v>&lt;=30</v>
      </c>
      <c r="O4907" t="s">
        <v>56</v>
      </c>
      <c r="P4907" t="s">
        <v>31</v>
      </c>
      <c r="Q4907">
        <v>28593</v>
      </c>
      <c r="R4907">
        <v>1031</v>
      </c>
      <c r="S4907" t="str">
        <f t="shared" si="1069"/>
        <v>&lt;=1500</v>
      </c>
      <c r="T4907">
        <v>988</v>
      </c>
      <c r="U4907" t="str">
        <f t="shared" si="1070"/>
        <v>&lt;=1000</v>
      </c>
      <c r="V4907" t="s">
        <v>597</v>
      </c>
      <c r="W4907">
        <v>26204</v>
      </c>
      <c r="X4907" s="12">
        <f t="shared" si="1071"/>
        <v>3.9345138146847806E-2</v>
      </c>
      <c r="Y4907" t="str">
        <f t="shared" si="1072"/>
        <v>&lt;=0.04</v>
      </c>
      <c r="Z4907" t="s">
        <v>32</v>
      </c>
      <c r="AA4907">
        <v>4</v>
      </c>
      <c r="AB4907">
        <v>942.9</v>
      </c>
      <c r="AC4907" t="str">
        <f t="shared" si="1073"/>
        <v>&lt;=1000</v>
      </c>
      <c r="AD4907">
        <v>482</v>
      </c>
      <c r="AE4907" t="str">
        <f t="shared" si="1074"/>
        <v>&gt;120</v>
      </c>
      <c r="AF4907">
        <v>942.9</v>
      </c>
      <c r="AG4907" t="str">
        <f t="shared" si="1075"/>
        <v>&lt;=1000</v>
      </c>
      <c r="AH4907">
        <v>943</v>
      </c>
      <c r="AI4907" t="str">
        <f t="shared" si="1076"/>
        <v>&lt;=1000</v>
      </c>
      <c r="AJ4907">
        <v>0.99990000000000001</v>
      </c>
      <c r="AK4907" t="str">
        <f t="shared" si="1077"/>
        <v>&gt;0.9</v>
      </c>
      <c r="AL4907">
        <v>12</v>
      </c>
      <c r="AM4907">
        <v>0</v>
      </c>
      <c r="AN4907">
        <v>12</v>
      </c>
      <c r="AO4907" t="s">
        <v>32</v>
      </c>
      <c r="AP4907">
        <v>1</v>
      </c>
    </row>
    <row r="4908" spans="1:42" x14ac:dyDescent="0.25">
      <c r="A4908">
        <v>202001</v>
      </c>
      <c r="B4908" t="str">
        <f t="shared" si="1064"/>
        <v>2020-I</v>
      </c>
      <c r="C4908" t="s">
        <v>4980</v>
      </c>
      <c r="D4908" t="s">
        <v>4980</v>
      </c>
      <c r="E4908">
        <v>30965378</v>
      </c>
      <c r="F4908" t="s">
        <v>29</v>
      </c>
      <c r="G4908">
        <v>0</v>
      </c>
      <c r="H4908">
        <v>0</v>
      </c>
      <c r="I4908">
        <v>0</v>
      </c>
      <c r="J4908">
        <f t="shared" si="1065"/>
        <v>0</v>
      </c>
      <c r="K4908" t="str">
        <f t="shared" si="1066"/>
        <v>Modelamiento</v>
      </c>
      <c r="L4908">
        <f t="shared" si="1067"/>
        <v>1</v>
      </c>
      <c r="M4908">
        <v>46</v>
      </c>
      <c r="N4908" t="str">
        <f t="shared" si="1068"/>
        <v>&lt;=50</v>
      </c>
      <c r="O4908" t="s">
        <v>56</v>
      </c>
      <c r="P4908" t="s">
        <v>31</v>
      </c>
      <c r="Q4908">
        <v>42174</v>
      </c>
      <c r="R4908">
        <v>1031</v>
      </c>
      <c r="S4908" t="str">
        <f t="shared" si="1069"/>
        <v>&lt;=1500</v>
      </c>
      <c r="T4908">
        <v>1300</v>
      </c>
      <c r="U4908" t="str">
        <f t="shared" si="1070"/>
        <v>&lt;=1300</v>
      </c>
      <c r="V4908" t="s">
        <v>585</v>
      </c>
      <c r="W4908">
        <v>39785</v>
      </c>
      <c r="X4908" s="12">
        <f t="shared" si="1071"/>
        <v>2.5914289305014451E-2</v>
      </c>
      <c r="Y4908" t="str">
        <f t="shared" si="1072"/>
        <v>&lt;=0.03</v>
      </c>
      <c r="Z4908" t="s">
        <v>32</v>
      </c>
      <c r="AA4908">
        <v>4</v>
      </c>
      <c r="AB4908">
        <v>709.73</v>
      </c>
      <c r="AC4908" t="str">
        <f t="shared" si="1073"/>
        <v>&lt;=1000</v>
      </c>
      <c r="AD4908">
        <v>1384</v>
      </c>
      <c r="AE4908" t="str">
        <f t="shared" si="1074"/>
        <v>&gt;120</v>
      </c>
      <c r="AF4908">
        <v>709.73</v>
      </c>
      <c r="AG4908" t="str">
        <f t="shared" si="1075"/>
        <v>&lt;=1000</v>
      </c>
      <c r="AH4908" t="s">
        <v>32</v>
      </c>
      <c r="AI4908" t="str">
        <f t="shared" si="1076"/>
        <v/>
      </c>
      <c r="AJ4908" t="s">
        <v>32</v>
      </c>
      <c r="AK4908" t="str">
        <f t="shared" si="1077"/>
        <v/>
      </c>
      <c r="AL4908">
        <v>12</v>
      </c>
      <c r="AM4908">
        <v>0</v>
      </c>
      <c r="AN4908">
        <v>12</v>
      </c>
      <c r="AO4908" t="s">
        <v>32</v>
      </c>
      <c r="AP4908">
        <v>1</v>
      </c>
    </row>
    <row r="4909" spans="1:42" x14ac:dyDescent="0.25">
      <c r="A4909">
        <v>202001</v>
      </c>
      <c r="B4909" t="str">
        <f t="shared" si="1064"/>
        <v>2020-I</v>
      </c>
      <c r="C4909" t="s">
        <v>4981</v>
      </c>
      <c r="D4909" t="s">
        <v>4981</v>
      </c>
      <c r="E4909">
        <v>30964759</v>
      </c>
      <c r="F4909" t="s">
        <v>29</v>
      </c>
      <c r="G4909">
        <v>0</v>
      </c>
      <c r="H4909">
        <v>0</v>
      </c>
      <c r="I4909">
        <v>0</v>
      </c>
      <c r="J4909">
        <f t="shared" si="1065"/>
        <v>0</v>
      </c>
      <c r="K4909" t="str">
        <f t="shared" si="1066"/>
        <v>Modelamiento</v>
      </c>
      <c r="L4909">
        <f t="shared" si="1067"/>
        <v>1</v>
      </c>
      <c r="M4909">
        <v>55</v>
      </c>
      <c r="N4909" t="str">
        <f t="shared" si="1068"/>
        <v>&lt;=55</v>
      </c>
      <c r="O4909" t="s">
        <v>56</v>
      </c>
      <c r="P4909" t="s">
        <v>39</v>
      </c>
      <c r="Q4909">
        <v>28126</v>
      </c>
      <c r="R4909">
        <v>500</v>
      </c>
      <c r="S4909" t="str">
        <f t="shared" si="1069"/>
        <v>&lt;=500</v>
      </c>
      <c r="T4909">
        <v>867</v>
      </c>
      <c r="U4909" t="str">
        <f t="shared" si="1070"/>
        <v>&lt;=1000</v>
      </c>
      <c r="V4909" t="s">
        <v>589</v>
      </c>
      <c r="W4909">
        <v>25206</v>
      </c>
      <c r="X4909" s="12">
        <f t="shared" si="1071"/>
        <v>1.9836546853923668E-2</v>
      </c>
      <c r="Y4909" t="str">
        <f t="shared" si="1072"/>
        <v>&lt;=0.02</v>
      </c>
      <c r="Z4909" t="s">
        <v>32</v>
      </c>
      <c r="AA4909">
        <v>9</v>
      </c>
      <c r="AB4909" t="s">
        <v>32</v>
      </c>
      <c r="AC4909" t="str">
        <f t="shared" si="1073"/>
        <v/>
      </c>
      <c r="AD4909" t="s">
        <v>32</v>
      </c>
      <c r="AE4909" t="str">
        <f t="shared" si="1074"/>
        <v/>
      </c>
      <c r="AF4909" t="s">
        <v>32</v>
      </c>
      <c r="AG4909" t="str">
        <f t="shared" si="1075"/>
        <v/>
      </c>
      <c r="AH4909" t="s">
        <v>32</v>
      </c>
      <c r="AI4909" t="str">
        <f t="shared" si="1076"/>
        <v/>
      </c>
      <c r="AJ4909" t="s">
        <v>32</v>
      </c>
      <c r="AK4909" t="str">
        <f t="shared" si="1077"/>
        <v/>
      </c>
      <c r="AL4909">
        <v>0</v>
      </c>
      <c r="AM4909">
        <v>0</v>
      </c>
      <c r="AN4909">
        <v>0</v>
      </c>
      <c r="AO4909" t="s">
        <v>32</v>
      </c>
      <c r="AP4909" t="s">
        <v>32</v>
      </c>
    </row>
    <row r="4910" spans="1:42" x14ac:dyDescent="0.25">
      <c r="A4910">
        <v>202001</v>
      </c>
      <c r="B4910" t="str">
        <f t="shared" si="1064"/>
        <v>2020-I</v>
      </c>
      <c r="C4910" t="s">
        <v>4982</v>
      </c>
      <c r="D4910" t="s">
        <v>4982</v>
      </c>
      <c r="E4910">
        <v>30965268</v>
      </c>
      <c r="F4910" t="s">
        <v>29</v>
      </c>
      <c r="G4910">
        <v>0</v>
      </c>
      <c r="H4910">
        <v>0</v>
      </c>
      <c r="I4910">
        <v>0</v>
      </c>
      <c r="J4910">
        <f t="shared" si="1065"/>
        <v>0</v>
      </c>
      <c r="K4910" t="str">
        <f t="shared" si="1066"/>
        <v>Modelamiento</v>
      </c>
      <c r="L4910">
        <f t="shared" si="1067"/>
        <v>1</v>
      </c>
      <c r="M4910">
        <v>54</v>
      </c>
      <c r="N4910" t="str">
        <f t="shared" si="1068"/>
        <v>&lt;=55</v>
      </c>
      <c r="O4910" t="s">
        <v>56</v>
      </c>
      <c r="P4910" t="s">
        <v>39</v>
      </c>
      <c r="Q4910">
        <v>42174</v>
      </c>
      <c r="R4910">
        <v>1031</v>
      </c>
      <c r="S4910" t="str">
        <f t="shared" si="1069"/>
        <v>&lt;=1500</v>
      </c>
      <c r="T4910">
        <v>1299</v>
      </c>
      <c r="U4910" t="str">
        <f t="shared" si="1070"/>
        <v>&lt;=1300</v>
      </c>
      <c r="V4910" t="s">
        <v>601</v>
      </c>
      <c r="W4910">
        <v>39785</v>
      </c>
      <c r="X4910" s="12">
        <f t="shared" si="1071"/>
        <v>2.5914289305014451E-2</v>
      </c>
      <c r="Y4910" t="str">
        <f t="shared" si="1072"/>
        <v>&lt;=0.03</v>
      </c>
      <c r="Z4910" t="s">
        <v>32</v>
      </c>
      <c r="AA4910">
        <v>4</v>
      </c>
      <c r="AB4910">
        <v>1162.7</v>
      </c>
      <c r="AC4910" t="str">
        <f t="shared" si="1073"/>
        <v>&lt;=2000</v>
      </c>
      <c r="AD4910">
        <v>653</v>
      </c>
      <c r="AE4910" t="str">
        <f t="shared" si="1074"/>
        <v>&gt;120</v>
      </c>
      <c r="AF4910">
        <v>564.37</v>
      </c>
      <c r="AG4910" t="str">
        <f t="shared" si="1075"/>
        <v>&lt;=1000</v>
      </c>
      <c r="AH4910">
        <v>598.33000000000004</v>
      </c>
      <c r="AI4910" t="str">
        <f t="shared" si="1076"/>
        <v>&lt;=1000</v>
      </c>
      <c r="AJ4910">
        <v>1</v>
      </c>
      <c r="AK4910" t="str">
        <f t="shared" si="1077"/>
        <v>&gt;0.9</v>
      </c>
      <c r="AL4910">
        <v>12</v>
      </c>
      <c r="AM4910">
        <v>0</v>
      </c>
      <c r="AN4910">
        <v>1</v>
      </c>
      <c r="AO4910" t="s">
        <v>32</v>
      </c>
      <c r="AP4910">
        <v>1</v>
      </c>
    </row>
    <row r="4911" spans="1:42" x14ac:dyDescent="0.25">
      <c r="A4911">
        <v>202001</v>
      </c>
      <c r="B4911" t="str">
        <f t="shared" si="1064"/>
        <v>2020-I</v>
      </c>
      <c r="C4911" t="s">
        <v>4983</v>
      </c>
      <c r="D4911" t="s">
        <v>4983</v>
      </c>
      <c r="E4911">
        <v>30964161</v>
      </c>
      <c r="F4911" t="s">
        <v>29</v>
      </c>
      <c r="G4911">
        <v>0</v>
      </c>
      <c r="H4911">
        <v>0</v>
      </c>
      <c r="I4911">
        <v>0</v>
      </c>
      <c r="J4911">
        <f t="shared" si="1065"/>
        <v>0</v>
      </c>
      <c r="K4911" t="str">
        <f t="shared" si="1066"/>
        <v>Modelamiento</v>
      </c>
      <c r="L4911">
        <f t="shared" si="1067"/>
        <v>1</v>
      </c>
      <c r="M4911">
        <v>24</v>
      </c>
      <c r="N4911" t="str">
        <f t="shared" si="1068"/>
        <v>&lt;=25</v>
      </c>
      <c r="O4911" t="s">
        <v>56</v>
      </c>
      <c r="P4911" t="s">
        <v>39</v>
      </c>
      <c r="Q4911">
        <v>36696</v>
      </c>
      <c r="R4911">
        <v>1649</v>
      </c>
      <c r="S4911" t="str">
        <f t="shared" si="1069"/>
        <v>&lt;=2000</v>
      </c>
      <c r="T4911">
        <v>1132</v>
      </c>
      <c r="U4911" t="str">
        <f t="shared" si="1070"/>
        <v>&lt;=1200</v>
      </c>
      <c r="V4911" t="s">
        <v>585</v>
      </c>
      <c r="W4911">
        <v>34925</v>
      </c>
      <c r="X4911" s="12">
        <f t="shared" si="1071"/>
        <v>4.721546170365068E-2</v>
      </c>
      <c r="Y4911" t="str">
        <f t="shared" si="1072"/>
        <v>&lt;=0.05</v>
      </c>
      <c r="Z4911" t="s">
        <v>32</v>
      </c>
      <c r="AA4911">
        <v>0</v>
      </c>
      <c r="AB4911">
        <v>10080</v>
      </c>
      <c r="AC4911" t="str">
        <f t="shared" si="1073"/>
        <v>&gt;5000</v>
      </c>
      <c r="AD4911">
        <v>0</v>
      </c>
      <c r="AE4911" t="str">
        <f t="shared" si="1074"/>
        <v>=0</v>
      </c>
      <c r="AF4911">
        <v>0</v>
      </c>
      <c r="AG4911" t="str">
        <f t="shared" si="1075"/>
        <v>&lt;=500</v>
      </c>
      <c r="AH4911" t="s">
        <v>32</v>
      </c>
      <c r="AI4911" t="str">
        <f t="shared" si="1076"/>
        <v/>
      </c>
      <c r="AJ4911" t="s">
        <v>32</v>
      </c>
      <c r="AK4911" t="str">
        <f t="shared" si="1077"/>
        <v/>
      </c>
      <c r="AL4911">
        <v>12</v>
      </c>
      <c r="AM4911">
        <v>12</v>
      </c>
      <c r="AN4911">
        <v>0</v>
      </c>
      <c r="AO4911">
        <v>1</v>
      </c>
      <c r="AP4911" t="s">
        <v>32</v>
      </c>
    </row>
    <row r="4912" spans="1:42" x14ac:dyDescent="0.25">
      <c r="A4912">
        <v>202001</v>
      </c>
      <c r="B4912" t="str">
        <f t="shared" si="1064"/>
        <v>2020-I</v>
      </c>
      <c r="C4912" t="s">
        <v>4984</v>
      </c>
      <c r="D4912" t="s">
        <v>4984</v>
      </c>
      <c r="E4912">
        <v>30964629</v>
      </c>
      <c r="F4912" t="s">
        <v>29</v>
      </c>
      <c r="G4912">
        <v>0</v>
      </c>
      <c r="H4912">
        <v>0</v>
      </c>
      <c r="I4912">
        <v>0</v>
      </c>
      <c r="J4912">
        <f t="shared" si="1065"/>
        <v>0</v>
      </c>
      <c r="K4912" t="str">
        <f t="shared" si="1066"/>
        <v>Modelamiento</v>
      </c>
      <c r="L4912">
        <f t="shared" si="1067"/>
        <v>1</v>
      </c>
      <c r="M4912">
        <v>27</v>
      </c>
      <c r="N4912" t="str">
        <f t="shared" si="1068"/>
        <v>&lt;=30</v>
      </c>
      <c r="O4912" t="s">
        <v>56</v>
      </c>
      <c r="P4912" t="s">
        <v>39</v>
      </c>
      <c r="Q4912">
        <v>43175</v>
      </c>
      <c r="R4912">
        <v>1031</v>
      </c>
      <c r="S4912" t="str">
        <f t="shared" si="1069"/>
        <v>&lt;=1500</v>
      </c>
      <c r="T4912">
        <v>1332</v>
      </c>
      <c r="U4912" t="str">
        <f t="shared" si="1070"/>
        <v>&lt;=1400</v>
      </c>
      <c r="V4912" t="s">
        <v>585</v>
      </c>
      <c r="W4912">
        <v>40786</v>
      </c>
      <c r="X4912" s="12">
        <f t="shared" si="1071"/>
        <v>2.5278281763350167E-2</v>
      </c>
      <c r="Y4912" t="str">
        <f t="shared" si="1072"/>
        <v>&lt;=0.03</v>
      </c>
      <c r="Z4912" t="s">
        <v>32</v>
      </c>
      <c r="AA4912">
        <v>0</v>
      </c>
      <c r="AB4912">
        <v>146.74</v>
      </c>
      <c r="AC4912" t="str">
        <f t="shared" si="1073"/>
        <v>&lt;=500</v>
      </c>
      <c r="AD4912">
        <v>0</v>
      </c>
      <c r="AE4912" t="str">
        <f t="shared" si="1074"/>
        <v>=0</v>
      </c>
      <c r="AF4912">
        <v>0</v>
      </c>
      <c r="AG4912" t="str">
        <f t="shared" si="1075"/>
        <v>&lt;=500</v>
      </c>
      <c r="AH4912" t="s">
        <v>32</v>
      </c>
      <c r="AI4912" t="str">
        <f t="shared" si="1076"/>
        <v/>
      </c>
      <c r="AJ4912" t="s">
        <v>32</v>
      </c>
      <c r="AK4912" t="str">
        <f t="shared" si="1077"/>
        <v/>
      </c>
      <c r="AL4912">
        <v>1</v>
      </c>
      <c r="AM4912">
        <v>1</v>
      </c>
      <c r="AN4912">
        <v>0</v>
      </c>
      <c r="AO4912">
        <v>12</v>
      </c>
      <c r="AP4912" t="s">
        <v>32</v>
      </c>
    </row>
    <row r="4913" spans="1:42" x14ac:dyDescent="0.25">
      <c r="A4913">
        <v>202001</v>
      </c>
      <c r="B4913" t="str">
        <f t="shared" si="1064"/>
        <v>2020-I</v>
      </c>
      <c r="C4913" t="s">
        <v>4985</v>
      </c>
      <c r="D4913" t="s">
        <v>4985</v>
      </c>
      <c r="E4913">
        <v>30964936</v>
      </c>
      <c r="F4913" t="s">
        <v>29</v>
      </c>
      <c r="G4913">
        <v>0</v>
      </c>
      <c r="H4913">
        <v>0</v>
      </c>
      <c r="I4913">
        <v>0</v>
      </c>
      <c r="J4913">
        <f t="shared" si="1065"/>
        <v>0</v>
      </c>
      <c r="K4913" t="str">
        <f t="shared" si="1066"/>
        <v>Modelamiento</v>
      </c>
      <c r="L4913">
        <f t="shared" si="1067"/>
        <v>1</v>
      </c>
      <c r="M4913">
        <v>60</v>
      </c>
      <c r="N4913" t="str">
        <f t="shared" si="1068"/>
        <v>&lt;=60</v>
      </c>
      <c r="O4913" t="s">
        <v>72</v>
      </c>
      <c r="P4913" t="s">
        <v>31</v>
      </c>
      <c r="Q4913">
        <v>28126</v>
      </c>
      <c r="R4913">
        <v>500</v>
      </c>
      <c r="S4913" t="str">
        <f t="shared" si="1069"/>
        <v>&lt;=500</v>
      </c>
      <c r="T4913">
        <v>867</v>
      </c>
      <c r="U4913" t="str">
        <f t="shared" si="1070"/>
        <v>&lt;=1000</v>
      </c>
      <c r="V4913" t="s">
        <v>585</v>
      </c>
      <c r="W4913">
        <v>25206</v>
      </c>
      <c r="X4913" s="12">
        <f t="shared" si="1071"/>
        <v>1.9836546853923668E-2</v>
      </c>
      <c r="Y4913" t="str">
        <f t="shared" si="1072"/>
        <v>&lt;=0.02</v>
      </c>
      <c r="Z4913" t="s">
        <v>32</v>
      </c>
      <c r="AA4913">
        <v>0</v>
      </c>
      <c r="AB4913">
        <v>5202.88</v>
      </c>
      <c r="AC4913" t="str">
        <f t="shared" si="1073"/>
        <v>&gt;5000</v>
      </c>
      <c r="AD4913">
        <v>0</v>
      </c>
      <c r="AE4913" t="str">
        <f t="shared" si="1074"/>
        <v>=0</v>
      </c>
      <c r="AF4913">
        <v>0</v>
      </c>
      <c r="AG4913" t="str">
        <f t="shared" si="1075"/>
        <v>&lt;=500</v>
      </c>
      <c r="AH4913">
        <v>4500</v>
      </c>
      <c r="AI4913" t="str">
        <f t="shared" si="1076"/>
        <v>&lt;=5000</v>
      </c>
      <c r="AJ4913">
        <v>1</v>
      </c>
      <c r="AK4913" t="str">
        <f t="shared" si="1077"/>
        <v>&gt;0.9</v>
      </c>
      <c r="AL4913">
        <v>12</v>
      </c>
      <c r="AM4913">
        <v>12</v>
      </c>
      <c r="AN4913">
        <v>0</v>
      </c>
      <c r="AO4913">
        <v>1</v>
      </c>
      <c r="AP4913" t="s">
        <v>32</v>
      </c>
    </row>
    <row r="4914" spans="1:42" x14ac:dyDescent="0.25">
      <c r="A4914">
        <v>202001</v>
      </c>
      <c r="B4914" t="str">
        <f t="shared" si="1064"/>
        <v>2020-I</v>
      </c>
      <c r="C4914" t="s">
        <v>4986</v>
      </c>
      <c r="D4914" t="s">
        <v>4986</v>
      </c>
      <c r="E4914">
        <v>30968437</v>
      </c>
      <c r="F4914" t="s">
        <v>29</v>
      </c>
      <c r="G4914">
        <v>0</v>
      </c>
      <c r="H4914">
        <v>0</v>
      </c>
      <c r="I4914">
        <v>0</v>
      </c>
      <c r="J4914">
        <f t="shared" si="1065"/>
        <v>0</v>
      </c>
      <c r="K4914" t="str">
        <f t="shared" si="1066"/>
        <v>Modelamiento</v>
      </c>
      <c r="L4914">
        <f t="shared" si="1067"/>
        <v>1</v>
      </c>
      <c r="M4914">
        <v>39</v>
      </c>
      <c r="N4914" t="str">
        <f t="shared" si="1068"/>
        <v>&lt;=40</v>
      </c>
      <c r="O4914" t="s">
        <v>56</v>
      </c>
      <c r="P4914" t="s">
        <v>39</v>
      </c>
      <c r="Q4914">
        <v>35371</v>
      </c>
      <c r="R4914">
        <v>1031</v>
      </c>
      <c r="S4914" t="str">
        <f t="shared" si="1069"/>
        <v>&lt;=1500</v>
      </c>
      <c r="T4914">
        <v>1089</v>
      </c>
      <c r="U4914" t="str">
        <f t="shared" si="1070"/>
        <v>&lt;=1100</v>
      </c>
      <c r="V4914" t="s">
        <v>589</v>
      </c>
      <c r="W4914">
        <v>32982</v>
      </c>
      <c r="X4914" s="12">
        <f t="shared" si="1071"/>
        <v>3.1259474865077921E-2</v>
      </c>
      <c r="Y4914" t="str">
        <f t="shared" si="1072"/>
        <v>&lt;=0.04</v>
      </c>
      <c r="Z4914" t="s">
        <v>32</v>
      </c>
      <c r="AA4914">
        <v>4</v>
      </c>
      <c r="AB4914">
        <v>126.43</v>
      </c>
      <c r="AC4914" t="str">
        <f t="shared" si="1073"/>
        <v>&lt;=500</v>
      </c>
      <c r="AD4914">
        <v>2790</v>
      </c>
      <c r="AE4914" t="str">
        <f t="shared" si="1074"/>
        <v>&gt;120</v>
      </c>
      <c r="AF4914">
        <v>126.43</v>
      </c>
      <c r="AG4914" t="str">
        <f t="shared" si="1075"/>
        <v>&lt;=500</v>
      </c>
      <c r="AH4914" t="s">
        <v>32</v>
      </c>
      <c r="AI4914" t="str">
        <f t="shared" si="1076"/>
        <v/>
      </c>
      <c r="AJ4914" t="s">
        <v>32</v>
      </c>
      <c r="AK4914" t="str">
        <f t="shared" si="1077"/>
        <v/>
      </c>
      <c r="AL4914">
        <v>12</v>
      </c>
      <c r="AM4914">
        <v>0</v>
      </c>
      <c r="AN4914">
        <v>12</v>
      </c>
      <c r="AO4914" t="s">
        <v>32</v>
      </c>
      <c r="AP4914">
        <v>1</v>
      </c>
    </row>
    <row r="4915" spans="1:42" x14ac:dyDescent="0.25">
      <c r="A4915">
        <v>202001</v>
      </c>
      <c r="B4915" t="str">
        <f t="shared" si="1064"/>
        <v>2020-I</v>
      </c>
      <c r="C4915" t="s">
        <v>4987</v>
      </c>
      <c r="D4915" t="s">
        <v>4987</v>
      </c>
      <c r="E4915">
        <v>30956296</v>
      </c>
      <c r="F4915" t="s">
        <v>29</v>
      </c>
      <c r="G4915">
        <v>0</v>
      </c>
      <c r="H4915">
        <v>0</v>
      </c>
      <c r="I4915">
        <v>0</v>
      </c>
      <c r="J4915">
        <f t="shared" si="1065"/>
        <v>0</v>
      </c>
      <c r="K4915" t="str">
        <f t="shared" si="1066"/>
        <v>Modelamiento</v>
      </c>
      <c r="L4915">
        <f t="shared" si="1067"/>
        <v>1</v>
      </c>
      <c r="M4915">
        <v>31</v>
      </c>
      <c r="N4915" t="str">
        <f t="shared" si="1068"/>
        <v>&lt;=35</v>
      </c>
      <c r="O4915" t="s">
        <v>56</v>
      </c>
      <c r="P4915" t="s">
        <v>39</v>
      </c>
      <c r="Q4915">
        <v>26432</v>
      </c>
      <c r="R4915">
        <v>1031</v>
      </c>
      <c r="S4915" t="str">
        <f t="shared" si="1069"/>
        <v>&lt;=1500</v>
      </c>
      <c r="T4915">
        <v>894</v>
      </c>
      <c r="U4915" t="str">
        <f t="shared" si="1070"/>
        <v>&lt;=1000</v>
      </c>
      <c r="V4915" t="s">
        <v>614</v>
      </c>
      <c r="W4915">
        <v>24043</v>
      </c>
      <c r="X4915" s="12">
        <f t="shared" si="1071"/>
        <v>4.2881503972050074E-2</v>
      </c>
      <c r="Y4915" t="str">
        <f t="shared" si="1072"/>
        <v>&lt;=0.05</v>
      </c>
      <c r="Z4915" t="s">
        <v>32</v>
      </c>
      <c r="AA4915">
        <v>0</v>
      </c>
      <c r="AB4915">
        <v>18265.900000000001</v>
      </c>
      <c r="AC4915" t="str">
        <f t="shared" si="1073"/>
        <v>&gt;5000</v>
      </c>
      <c r="AD4915">
        <v>0</v>
      </c>
      <c r="AE4915" t="str">
        <f t="shared" si="1074"/>
        <v>=0</v>
      </c>
      <c r="AF4915">
        <v>0</v>
      </c>
      <c r="AG4915" t="str">
        <f t="shared" si="1075"/>
        <v>&lt;=500</v>
      </c>
      <c r="AH4915">
        <v>2000</v>
      </c>
      <c r="AI4915" t="str">
        <f t="shared" si="1076"/>
        <v>&lt;=2000</v>
      </c>
      <c r="AJ4915">
        <v>0.99350000000000005</v>
      </c>
      <c r="AK4915" t="str">
        <f t="shared" si="1077"/>
        <v>&gt;0.9</v>
      </c>
      <c r="AL4915">
        <v>12</v>
      </c>
      <c r="AM4915">
        <v>12</v>
      </c>
      <c r="AN4915">
        <v>0</v>
      </c>
      <c r="AO4915">
        <v>1</v>
      </c>
      <c r="AP4915" t="s">
        <v>32</v>
      </c>
    </row>
    <row r="4916" spans="1:42" x14ac:dyDescent="0.25">
      <c r="A4916">
        <v>202001</v>
      </c>
      <c r="B4916" t="str">
        <f t="shared" si="1064"/>
        <v>2020-I</v>
      </c>
      <c r="C4916" t="s">
        <v>4988</v>
      </c>
      <c r="D4916" t="s">
        <v>4988</v>
      </c>
      <c r="E4916">
        <v>30964021</v>
      </c>
      <c r="F4916" t="s">
        <v>29</v>
      </c>
      <c r="G4916">
        <v>0</v>
      </c>
      <c r="H4916">
        <v>0</v>
      </c>
      <c r="I4916">
        <v>0</v>
      </c>
      <c r="J4916">
        <f t="shared" si="1065"/>
        <v>0</v>
      </c>
      <c r="K4916" t="str">
        <f t="shared" si="1066"/>
        <v>Modelamiento</v>
      </c>
      <c r="L4916">
        <f t="shared" si="1067"/>
        <v>1</v>
      </c>
      <c r="M4916">
        <v>45</v>
      </c>
      <c r="N4916" t="str">
        <f t="shared" si="1068"/>
        <v>&lt;=45</v>
      </c>
      <c r="O4916" t="s">
        <v>56</v>
      </c>
      <c r="P4916" t="s">
        <v>39</v>
      </c>
      <c r="Q4916">
        <v>32986</v>
      </c>
      <c r="R4916">
        <v>500</v>
      </c>
      <c r="S4916" t="str">
        <f t="shared" si="1069"/>
        <v>&lt;=500</v>
      </c>
      <c r="T4916">
        <v>1013</v>
      </c>
      <c r="U4916" t="str">
        <f t="shared" si="1070"/>
        <v>&lt;=1100</v>
      </c>
      <c r="V4916" t="s">
        <v>585</v>
      </c>
      <c r="W4916">
        <v>30066</v>
      </c>
      <c r="X4916" s="12">
        <f t="shared" si="1071"/>
        <v>1.6630080489589569E-2</v>
      </c>
      <c r="Y4916" t="str">
        <f t="shared" si="1072"/>
        <v>&lt;=0.02</v>
      </c>
      <c r="Z4916" t="s">
        <v>32</v>
      </c>
      <c r="AA4916">
        <v>9</v>
      </c>
      <c r="AB4916" t="s">
        <v>32</v>
      </c>
      <c r="AC4916" t="str">
        <f t="shared" si="1073"/>
        <v/>
      </c>
      <c r="AD4916" t="s">
        <v>32</v>
      </c>
      <c r="AE4916" t="str">
        <f t="shared" si="1074"/>
        <v/>
      </c>
      <c r="AF4916" t="s">
        <v>32</v>
      </c>
      <c r="AG4916" t="str">
        <f t="shared" si="1075"/>
        <v/>
      </c>
      <c r="AH4916" t="s">
        <v>32</v>
      </c>
      <c r="AI4916" t="str">
        <f t="shared" si="1076"/>
        <v/>
      </c>
      <c r="AJ4916" t="s">
        <v>32</v>
      </c>
      <c r="AK4916" t="str">
        <f t="shared" si="1077"/>
        <v/>
      </c>
      <c r="AL4916">
        <v>0</v>
      </c>
      <c r="AM4916">
        <v>0</v>
      </c>
      <c r="AN4916">
        <v>0</v>
      </c>
      <c r="AO4916" t="s">
        <v>32</v>
      </c>
      <c r="AP4916" t="s">
        <v>32</v>
      </c>
    </row>
    <row r="4917" spans="1:42" x14ac:dyDescent="0.25">
      <c r="A4917">
        <v>202001</v>
      </c>
      <c r="B4917" t="str">
        <f t="shared" si="1064"/>
        <v>2020-I</v>
      </c>
      <c r="C4917" t="s">
        <v>4989</v>
      </c>
      <c r="D4917" t="s">
        <v>4989</v>
      </c>
      <c r="E4917">
        <v>30962293</v>
      </c>
      <c r="F4917" t="s">
        <v>29</v>
      </c>
      <c r="G4917">
        <v>0</v>
      </c>
      <c r="H4917">
        <v>0</v>
      </c>
      <c r="I4917">
        <v>0</v>
      </c>
      <c r="J4917">
        <f t="shared" si="1065"/>
        <v>0</v>
      </c>
      <c r="K4917" t="str">
        <f t="shared" si="1066"/>
        <v>Modelamiento</v>
      </c>
      <c r="L4917">
        <f t="shared" si="1067"/>
        <v>1</v>
      </c>
      <c r="M4917">
        <v>57</v>
      </c>
      <c r="N4917" t="str">
        <f t="shared" si="1068"/>
        <v>&lt;=60</v>
      </c>
      <c r="O4917" t="s">
        <v>72</v>
      </c>
      <c r="P4917" t="s">
        <v>35</v>
      </c>
      <c r="Q4917">
        <v>28126</v>
      </c>
      <c r="R4917">
        <v>500</v>
      </c>
      <c r="S4917" t="str">
        <f t="shared" si="1069"/>
        <v>&lt;=500</v>
      </c>
      <c r="T4917">
        <v>868</v>
      </c>
      <c r="U4917" t="str">
        <f t="shared" si="1070"/>
        <v>&lt;=1000</v>
      </c>
      <c r="V4917" t="s">
        <v>585</v>
      </c>
      <c r="W4917">
        <v>25206</v>
      </c>
      <c r="X4917" s="12">
        <f t="shared" si="1071"/>
        <v>1.9836546853923668E-2</v>
      </c>
      <c r="Y4917" t="str">
        <f t="shared" si="1072"/>
        <v>&lt;=0.02</v>
      </c>
      <c r="Z4917" t="s">
        <v>32</v>
      </c>
      <c r="AA4917">
        <v>0</v>
      </c>
      <c r="AB4917">
        <v>12302.8</v>
      </c>
      <c r="AC4917" t="str">
        <f t="shared" si="1073"/>
        <v>&gt;5000</v>
      </c>
      <c r="AD4917">
        <v>85</v>
      </c>
      <c r="AE4917" t="str">
        <f t="shared" si="1074"/>
        <v>&lt;=90</v>
      </c>
      <c r="AF4917">
        <v>0</v>
      </c>
      <c r="AG4917" t="str">
        <f t="shared" si="1075"/>
        <v>&lt;=500</v>
      </c>
      <c r="AH4917" t="s">
        <v>32</v>
      </c>
      <c r="AI4917" t="str">
        <f t="shared" si="1076"/>
        <v/>
      </c>
      <c r="AJ4917" t="s">
        <v>32</v>
      </c>
      <c r="AK4917" t="str">
        <f t="shared" si="1077"/>
        <v/>
      </c>
      <c r="AL4917">
        <v>12</v>
      </c>
      <c r="AM4917">
        <v>10</v>
      </c>
      <c r="AN4917">
        <v>0</v>
      </c>
      <c r="AO4917">
        <v>1</v>
      </c>
      <c r="AP4917" t="s">
        <v>32</v>
      </c>
    </row>
    <row r="4918" spans="1:42" x14ac:dyDescent="0.25">
      <c r="A4918">
        <v>202001</v>
      </c>
      <c r="B4918" t="str">
        <f t="shared" si="1064"/>
        <v>2020-I</v>
      </c>
      <c r="C4918" t="s">
        <v>4990</v>
      </c>
      <c r="D4918" t="s">
        <v>4990</v>
      </c>
      <c r="E4918">
        <v>30965177</v>
      </c>
      <c r="F4918" t="s">
        <v>29</v>
      </c>
      <c r="G4918">
        <v>0</v>
      </c>
      <c r="H4918">
        <v>0</v>
      </c>
      <c r="I4918">
        <v>0</v>
      </c>
      <c r="J4918">
        <f t="shared" si="1065"/>
        <v>0</v>
      </c>
      <c r="K4918" t="str">
        <f t="shared" si="1066"/>
        <v>Modelamiento</v>
      </c>
      <c r="L4918">
        <f t="shared" si="1067"/>
        <v>1</v>
      </c>
      <c r="M4918">
        <v>30</v>
      </c>
      <c r="N4918" t="str">
        <f t="shared" si="1068"/>
        <v>&lt;=30</v>
      </c>
      <c r="O4918" t="s">
        <v>56</v>
      </c>
      <c r="P4918" t="s">
        <v>39</v>
      </c>
      <c r="Q4918">
        <v>46196</v>
      </c>
      <c r="R4918">
        <v>1500</v>
      </c>
      <c r="S4918" t="str">
        <f t="shared" si="1069"/>
        <v>&lt;=1500</v>
      </c>
      <c r="T4918">
        <v>1419</v>
      </c>
      <c r="U4918" t="str">
        <f t="shared" si="1070"/>
        <v>&lt;=1500</v>
      </c>
      <c r="V4918" t="s">
        <v>4182</v>
      </c>
      <c r="W4918">
        <v>43526</v>
      </c>
      <c r="X4918" s="12">
        <f t="shared" si="1071"/>
        <v>3.4462160547718605E-2</v>
      </c>
      <c r="Y4918" t="str">
        <f t="shared" si="1072"/>
        <v>&lt;=0.04</v>
      </c>
      <c r="Z4918" t="s">
        <v>32</v>
      </c>
      <c r="AA4918">
        <v>3</v>
      </c>
      <c r="AB4918">
        <v>926.45</v>
      </c>
      <c r="AC4918" t="str">
        <f t="shared" si="1073"/>
        <v>&lt;=1000</v>
      </c>
      <c r="AD4918">
        <v>121</v>
      </c>
      <c r="AE4918" t="str">
        <f t="shared" si="1074"/>
        <v>&gt;120</v>
      </c>
      <c r="AF4918">
        <v>0</v>
      </c>
      <c r="AG4918" t="str">
        <f t="shared" si="1075"/>
        <v>&lt;=500</v>
      </c>
      <c r="AH4918">
        <v>726.45</v>
      </c>
      <c r="AI4918" t="str">
        <f t="shared" si="1076"/>
        <v>&lt;=1000</v>
      </c>
      <c r="AJ4918">
        <v>1</v>
      </c>
      <c r="AK4918" t="str">
        <f t="shared" si="1077"/>
        <v>&gt;0.9</v>
      </c>
      <c r="AL4918">
        <v>6</v>
      </c>
      <c r="AM4918">
        <v>2</v>
      </c>
      <c r="AN4918">
        <v>0</v>
      </c>
      <c r="AO4918">
        <v>5</v>
      </c>
      <c r="AP4918" t="s">
        <v>32</v>
      </c>
    </row>
    <row r="4919" spans="1:42" x14ac:dyDescent="0.25">
      <c r="A4919">
        <v>202001</v>
      </c>
      <c r="B4919" t="str">
        <f t="shared" si="1064"/>
        <v>2020-I</v>
      </c>
      <c r="C4919" t="s">
        <v>4991</v>
      </c>
      <c r="D4919" t="s">
        <v>4991</v>
      </c>
      <c r="E4919">
        <v>30965567</v>
      </c>
      <c r="F4919" t="s">
        <v>29</v>
      </c>
      <c r="G4919">
        <v>0</v>
      </c>
      <c r="H4919">
        <v>0</v>
      </c>
      <c r="I4919">
        <v>0</v>
      </c>
      <c r="J4919">
        <f t="shared" si="1065"/>
        <v>0</v>
      </c>
      <c r="K4919" t="str">
        <f t="shared" si="1066"/>
        <v>Modelamiento</v>
      </c>
      <c r="L4919">
        <f t="shared" si="1067"/>
        <v>1</v>
      </c>
      <c r="M4919">
        <v>46</v>
      </c>
      <c r="N4919" t="str">
        <f t="shared" si="1068"/>
        <v>&lt;=50</v>
      </c>
      <c r="O4919" t="s">
        <v>56</v>
      </c>
      <c r="P4919" t="s">
        <v>31</v>
      </c>
      <c r="Q4919">
        <v>37846</v>
      </c>
      <c r="R4919">
        <v>499</v>
      </c>
      <c r="S4919" t="str">
        <f t="shared" si="1069"/>
        <v>&lt;=500</v>
      </c>
      <c r="T4919">
        <v>1167</v>
      </c>
      <c r="U4919" t="str">
        <f t="shared" si="1070"/>
        <v>&lt;=1200</v>
      </c>
      <c r="V4919" t="s">
        <v>585</v>
      </c>
      <c r="W4919">
        <v>34925</v>
      </c>
      <c r="X4919" s="12">
        <f t="shared" si="1071"/>
        <v>1.4287759484609879E-2</v>
      </c>
      <c r="Y4919" t="str">
        <f t="shared" si="1072"/>
        <v>&lt;=0.02</v>
      </c>
      <c r="Z4919" t="s">
        <v>32</v>
      </c>
      <c r="AA4919">
        <v>4</v>
      </c>
      <c r="AB4919">
        <v>690.01</v>
      </c>
      <c r="AC4919" t="str">
        <f t="shared" si="1073"/>
        <v>&lt;=1000</v>
      </c>
      <c r="AD4919">
        <v>1923</v>
      </c>
      <c r="AE4919" t="str">
        <f t="shared" si="1074"/>
        <v>&gt;120</v>
      </c>
      <c r="AF4919">
        <v>690.01</v>
      </c>
      <c r="AG4919" t="str">
        <f t="shared" si="1075"/>
        <v>&lt;=1000</v>
      </c>
      <c r="AH4919" t="s">
        <v>32</v>
      </c>
      <c r="AI4919" t="str">
        <f t="shared" si="1076"/>
        <v/>
      </c>
      <c r="AJ4919" t="s">
        <v>32</v>
      </c>
      <c r="AK4919" t="str">
        <f t="shared" si="1077"/>
        <v/>
      </c>
      <c r="AL4919">
        <v>12</v>
      </c>
      <c r="AM4919">
        <v>0</v>
      </c>
      <c r="AN4919">
        <v>12</v>
      </c>
      <c r="AO4919" t="s">
        <v>32</v>
      </c>
      <c r="AP4919">
        <v>1</v>
      </c>
    </row>
    <row r="4920" spans="1:42" x14ac:dyDescent="0.25">
      <c r="A4920">
        <v>202001</v>
      </c>
      <c r="B4920" t="str">
        <f t="shared" si="1064"/>
        <v>2020-I</v>
      </c>
      <c r="C4920" t="s">
        <v>4992</v>
      </c>
      <c r="D4920" t="s">
        <v>4992</v>
      </c>
      <c r="E4920">
        <v>30960005</v>
      </c>
      <c r="F4920" t="s">
        <v>29</v>
      </c>
      <c r="G4920">
        <v>0</v>
      </c>
      <c r="H4920">
        <v>0</v>
      </c>
      <c r="I4920">
        <v>0</v>
      </c>
      <c r="J4920">
        <f t="shared" si="1065"/>
        <v>0</v>
      </c>
      <c r="K4920" t="str">
        <f t="shared" si="1066"/>
        <v>Modelamiento</v>
      </c>
      <c r="L4920">
        <f t="shared" si="1067"/>
        <v>1</v>
      </c>
      <c r="M4920">
        <v>32</v>
      </c>
      <c r="N4920" t="str">
        <f t="shared" si="1068"/>
        <v>&lt;=35</v>
      </c>
      <c r="O4920" t="s">
        <v>56</v>
      </c>
      <c r="P4920" t="s">
        <v>35</v>
      </c>
      <c r="Q4920">
        <v>39964</v>
      </c>
      <c r="R4920">
        <v>1649</v>
      </c>
      <c r="S4920" t="str">
        <f t="shared" si="1069"/>
        <v>&lt;=2000</v>
      </c>
      <c r="T4920">
        <v>1381</v>
      </c>
      <c r="U4920" t="str">
        <f t="shared" si="1070"/>
        <v>&lt;=1400</v>
      </c>
      <c r="V4920" t="s">
        <v>4212</v>
      </c>
      <c r="W4920">
        <v>38193</v>
      </c>
      <c r="X4920" s="12">
        <f t="shared" si="1071"/>
        <v>4.317545099887414E-2</v>
      </c>
      <c r="Y4920" t="str">
        <f t="shared" si="1072"/>
        <v>&lt;=0.05</v>
      </c>
      <c r="Z4920" t="s">
        <v>32</v>
      </c>
      <c r="AA4920">
        <v>4</v>
      </c>
      <c r="AB4920">
        <v>1298.21</v>
      </c>
      <c r="AC4920" t="str">
        <f t="shared" si="1073"/>
        <v>&lt;=2000</v>
      </c>
      <c r="AD4920">
        <v>1910</v>
      </c>
      <c r="AE4920" t="str">
        <f t="shared" si="1074"/>
        <v>&gt;120</v>
      </c>
      <c r="AF4920">
        <v>1298.21</v>
      </c>
      <c r="AG4920" t="str">
        <f t="shared" si="1075"/>
        <v>&lt;=2000</v>
      </c>
      <c r="AH4920" t="s">
        <v>32</v>
      </c>
      <c r="AI4920" t="str">
        <f t="shared" si="1076"/>
        <v/>
      </c>
      <c r="AJ4920" t="s">
        <v>32</v>
      </c>
      <c r="AK4920" t="str">
        <f t="shared" si="1077"/>
        <v/>
      </c>
      <c r="AL4920">
        <v>12</v>
      </c>
      <c r="AM4920">
        <v>0</v>
      </c>
      <c r="AN4920">
        <v>12</v>
      </c>
      <c r="AO4920" t="s">
        <v>32</v>
      </c>
      <c r="AP4920">
        <v>1</v>
      </c>
    </row>
    <row r="4921" spans="1:42" x14ac:dyDescent="0.25">
      <c r="A4921">
        <v>202001</v>
      </c>
      <c r="B4921" t="str">
        <f t="shared" si="1064"/>
        <v>2020-I</v>
      </c>
      <c r="C4921" t="s">
        <v>4993</v>
      </c>
      <c r="D4921" t="s">
        <v>4993</v>
      </c>
      <c r="E4921">
        <v>30959508</v>
      </c>
      <c r="F4921" t="s">
        <v>29</v>
      </c>
      <c r="G4921">
        <v>0</v>
      </c>
      <c r="H4921">
        <v>0</v>
      </c>
      <c r="I4921">
        <v>0</v>
      </c>
      <c r="J4921">
        <f t="shared" si="1065"/>
        <v>0</v>
      </c>
      <c r="K4921" t="str">
        <f t="shared" si="1066"/>
        <v>Modelamiento</v>
      </c>
      <c r="L4921">
        <f t="shared" si="1067"/>
        <v>1</v>
      </c>
      <c r="M4921">
        <v>43</v>
      </c>
      <c r="N4921" t="str">
        <f t="shared" si="1068"/>
        <v>&lt;=45</v>
      </c>
      <c r="O4921" t="s">
        <v>72</v>
      </c>
      <c r="P4921" t="s">
        <v>39</v>
      </c>
      <c r="Q4921">
        <v>29124</v>
      </c>
      <c r="R4921">
        <v>500</v>
      </c>
      <c r="S4921" t="str">
        <f t="shared" si="1069"/>
        <v>&lt;=500</v>
      </c>
      <c r="T4921">
        <v>1006</v>
      </c>
      <c r="U4921" t="str">
        <f t="shared" si="1070"/>
        <v>&lt;=1100</v>
      </c>
      <c r="V4921" t="s">
        <v>585</v>
      </c>
      <c r="W4921">
        <v>26204</v>
      </c>
      <c r="X4921" s="12">
        <f t="shared" si="1071"/>
        <v>1.9081056327278276E-2</v>
      </c>
      <c r="Y4921" t="str">
        <f t="shared" si="1072"/>
        <v>&lt;=0.02</v>
      </c>
      <c r="Z4921" t="s">
        <v>32</v>
      </c>
      <c r="AA4921">
        <v>4</v>
      </c>
      <c r="AB4921">
        <v>5963.26</v>
      </c>
      <c r="AC4921" t="str">
        <f t="shared" si="1073"/>
        <v>&gt;5000</v>
      </c>
      <c r="AD4921">
        <v>2624</v>
      </c>
      <c r="AE4921" t="str">
        <f t="shared" si="1074"/>
        <v>&gt;120</v>
      </c>
      <c r="AF4921">
        <v>2475.0700000000002</v>
      </c>
      <c r="AG4921" t="str">
        <f t="shared" si="1075"/>
        <v>&lt;=3000</v>
      </c>
      <c r="AH4921" t="s">
        <v>32</v>
      </c>
      <c r="AI4921" t="str">
        <f t="shared" si="1076"/>
        <v/>
      </c>
      <c r="AJ4921" t="s">
        <v>32</v>
      </c>
      <c r="AK4921" t="str">
        <f t="shared" si="1077"/>
        <v/>
      </c>
      <c r="AL4921">
        <v>12</v>
      </c>
      <c r="AM4921">
        <v>0</v>
      </c>
      <c r="AN4921">
        <v>5</v>
      </c>
      <c r="AO4921" t="s">
        <v>32</v>
      </c>
      <c r="AP4921">
        <v>8</v>
      </c>
    </row>
    <row r="4922" spans="1:42" x14ac:dyDescent="0.25">
      <c r="A4922">
        <v>202001</v>
      </c>
      <c r="B4922" t="str">
        <f t="shared" si="1064"/>
        <v>2020-I</v>
      </c>
      <c r="C4922" t="s">
        <v>4994</v>
      </c>
      <c r="D4922" t="s">
        <v>4994</v>
      </c>
      <c r="E4922">
        <v>30969410</v>
      </c>
      <c r="F4922" t="s">
        <v>29</v>
      </c>
      <c r="G4922">
        <v>0</v>
      </c>
      <c r="H4922">
        <v>0</v>
      </c>
      <c r="I4922">
        <v>0</v>
      </c>
      <c r="J4922">
        <f t="shared" si="1065"/>
        <v>0</v>
      </c>
      <c r="K4922" t="str">
        <f t="shared" si="1066"/>
        <v>Modelamiento</v>
      </c>
      <c r="L4922">
        <f t="shared" si="1067"/>
        <v>1</v>
      </c>
      <c r="M4922">
        <v>28</v>
      </c>
      <c r="N4922" t="str">
        <f t="shared" si="1068"/>
        <v>&lt;=30</v>
      </c>
      <c r="O4922" t="s">
        <v>56</v>
      </c>
      <c r="P4922" t="s">
        <v>35</v>
      </c>
      <c r="Q4922">
        <v>27713</v>
      </c>
      <c r="R4922">
        <v>500</v>
      </c>
      <c r="S4922" t="str">
        <f t="shared" si="1069"/>
        <v>&lt;=500</v>
      </c>
      <c r="T4922">
        <v>849</v>
      </c>
      <c r="U4922" t="str">
        <f t="shared" si="1070"/>
        <v>&lt;=1000</v>
      </c>
      <c r="V4922" t="s">
        <v>587</v>
      </c>
      <c r="W4922">
        <v>24043</v>
      </c>
      <c r="X4922" s="12">
        <f t="shared" si="1071"/>
        <v>2.0796073701285198E-2</v>
      </c>
      <c r="Y4922" t="str">
        <f t="shared" si="1072"/>
        <v>&lt;=0.03</v>
      </c>
      <c r="Z4922" t="s">
        <v>32</v>
      </c>
      <c r="AA4922">
        <v>0</v>
      </c>
      <c r="AB4922">
        <v>16531.240000000002</v>
      </c>
      <c r="AC4922" t="str">
        <f t="shared" si="1073"/>
        <v>&gt;5000</v>
      </c>
      <c r="AD4922">
        <v>0</v>
      </c>
      <c r="AE4922" t="str">
        <f t="shared" si="1074"/>
        <v>=0</v>
      </c>
      <c r="AF4922">
        <v>0</v>
      </c>
      <c r="AG4922" t="str">
        <f t="shared" si="1075"/>
        <v>&lt;=500</v>
      </c>
      <c r="AH4922" t="s">
        <v>32</v>
      </c>
      <c r="AI4922" t="str">
        <f t="shared" si="1076"/>
        <v/>
      </c>
      <c r="AJ4922" t="s">
        <v>32</v>
      </c>
      <c r="AK4922" t="str">
        <f t="shared" si="1077"/>
        <v/>
      </c>
      <c r="AL4922">
        <v>12</v>
      </c>
      <c r="AM4922">
        <v>12</v>
      </c>
      <c r="AN4922">
        <v>0</v>
      </c>
      <c r="AO4922">
        <v>1</v>
      </c>
      <c r="AP4922" t="s">
        <v>32</v>
      </c>
    </row>
    <row r="4923" spans="1:42" x14ac:dyDescent="0.25">
      <c r="A4923">
        <v>202001</v>
      </c>
      <c r="B4923" t="str">
        <f t="shared" si="1064"/>
        <v>2020-I</v>
      </c>
      <c r="C4923" t="s">
        <v>4995</v>
      </c>
      <c r="D4923" t="s">
        <v>4995</v>
      </c>
      <c r="E4923">
        <v>30966755</v>
      </c>
      <c r="F4923" t="s">
        <v>29</v>
      </c>
      <c r="G4923">
        <v>0</v>
      </c>
      <c r="H4923">
        <v>0</v>
      </c>
      <c r="I4923">
        <v>0</v>
      </c>
      <c r="J4923">
        <f t="shared" si="1065"/>
        <v>0</v>
      </c>
      <c r="K4923" t="str">
        <f t="shared" si="1066"/>
        <v>Modelamiento</v>
      </c>
      <c r="L4923">
        <f t="shared" si="1067"/>
        <v>1</v>
      </c>
      <c r="M4923">
        <v>45</v>
      </c>
      <c r="N4923" t="str">
        <f t="shared" si="1068"/>
        <v>&lt;=45</v>
      </c>
      <c r="O4923" t="s">
        <v>56</v>
      </c>
      <c r="P4923" t="s">
        <v>31</v>
      </c>
      <c r="Q4923">
        <v>44945</v>
      </c>
      <c r="R4923">
        <v>1500</v>
      </c>
      <c r="S4923" t="str">
        <f t="shared" si="1069"/>
        <v>&lt;=1500</v>
      </c>
      <c r="T4923">
        <v>1386</v>
      </c>
      <c r="U4923" t="str">
        <f t="shared" si="1070"/>
        <v>&lt;=1400</v>
      </c>
      <c r="V4923" t="s">
        <v>601</v>
      </c>
      <c r="W4923">
        <v>43025</v>
      </c>
      <c r="X4923" s="12">
        <f t="shared" si="1071"/>
        <v>3.4863451481696686E-2</v>
      </c>
      <c r="Y4923" t="str">
        <f t="shared" si="1072"/>
        <v>&lt;=0.04</v>
      </c>
      <c r="Z4923" t="s">
        <v>32</v>
      </c>
      <c r="AA4923">
        <v>4</v>
      </c>
      <c r="AB4923">
        <v>1652.19</v>
      </c>
      <c r="AC4923" t="str">
        <f t="shared" si="1073"/>
        <v>&lt;=2000</v>
      </c>
      <c r="AD4923">
        <v>3207</v>
      </c>
      <c r="AE4923" t="str">
        <f t="shared" si="1074"/>
        <v>&gt;120</v>
      </c>
      <c r="AF4923">
        <v>1652.19</v>
      </c>
      <c r="AG4923" t="str">
        <f t="shared" si="1075"/>
        <v>&lt;=2000</v>
      </c>
      <c r="AH4923" t="s">
        <v>32</v>
      </c>
      <c r="AI4923" t="str">
        <f t="shared" si="1076"/>
        <v/>
      </c>
      <c r="AJ4923" t="s">
        <v>32</v>
      </c>
      <c r="AK4923" t="str">
        <f t="shared" si="1077"/>
        <v/>
      </c>
      <c r="AL4923">
        <v>12</v>
      </c>
      <c r="AM4923">
        <v>0</v>
      </c>
      <c r="AN4923">
        <v>12</v>
      </c>
      <c r="AO4923" t="s">
        <v>32</v>
      </c>
      <c r="AP4923">
        <v>1</v>
      </c>
    </row>
    <row r="4924" spans="1:42" x14ac:dyDescent="0.25">
      <c r="A4924">
        <v>202001</v>
      </c>
      <c r="B4924" t="str">
        <f t="shared" si="1064"/>
        <v>2020-I</v>
      </c>
      <c r="C4924" t="s">
        <v>4996</v>
      </c>
      <c r="D4924" t="s">
        <v>4996</v>
      </c>
      <c r="E4924">
        <v>30966277</v>
      </c>
      <c r="F4924" t="s">
        <v>29</v>
      </c>
      <c r="G4924">
        <v>0</v>
      </c>
      <c r="H4924">
        <v>0</v>
      </c>
      <c r="I4924">
        <v>0</v>
      </c>
      <c r="J4924">
        <f t="shared" si="1065"/>
        <v>0</v>
      </c>
      <c r="K4924" t="str">
        <f t="shared" si="1066"/>
        <v>Modelamiento</v>
      </c>
      <c r="L4924">
        <f t="shared" si="1067"/>
        <v>1</v>
      </c>
      <c r="M4924">
        <v>44</v>
      </c>
      <c r="N4924" t="str">
        <f t="shared" si="1068"/>
        <v>&lt;=45</v>
      </c>
      <c r="O4924" t="s">
        <v>72</v>
      </c>
      <c r="P4924" t="s">
        <v>39</v>
      </c>
      <c r="Q4924">
        <v>36651</v>
      </c>
      <c r="R4924">
        <v>500</v>
      </c>
      <c r="S4924" t="str">
        <f t="shared" si="1069"/>
        <v>&lt;=500</v>
      </c>
      <c r="T4924">
        <v>1129</v>
      </c>
      <c r="U4924" t="str">
        <f t="shared" si="1070"/>
        <v>&lt;=1200</v>
      </c>
      <c r="V4924" t="s">
        <v>589</v>
      </c>
      <c r="W4924">
        <v>32981</v>
      </c>
      <c r="X4924" s="12">
        <f t="shared" si="1071"/>
        <v>1.516024377671993E-2</v>
      </c>
      <c r="Y4924" t="str">
        <f t="shared" si="1072"/>
        <v>&lt;=0.02</v>
      </c>
      <c r="Z4924" t="s">
        <v>32</v>
      </c>
      <c r="AA4924">
        <v>0</v>
      </c>
      <c r="AB4924">
        <v>15803.1</v>
      </c>
      <c r="AC4924" t="str">
        <f t="shared" si="1073"/>
        <v>&gt;5000</v>
      </c>
      <c r="AD4924">
        <v>14</v>
      </c>
      <c r="AE4924" t="str">
        <f t="shared" si="1074"/>
        <v>&lt;=30</v>
      </c>
      <c r="AF4924">
        <v>0</v>
      </c>
      <c r="AG4924" t="str">
        <f t="shared" si="1075"/>
        <v>&lt;=500</v>
      </c>
      <c r="AH4924">
        <v>5077.6400000000003</v>
      </c>
      <c r="AI4924" t="str">
        <f t="shared" si="1076"/>
        <v>&gt;5000</v>
      </c>
      <c r="AJ4924">
        <v>1</v>
      </c>
      <c r="AK4924" t="str">
        <f t="shared" si="1077"/>
        <v>&gt;0.9</v>
      </c>
      <c r="AL4924">
        <v>12</v>
      </c>
      <c r="AM4924">
        <v>11</v>
      </c>
      <c r="AN4924">
        <v>0</v>
      </c>
      <c r="AO4924">
        <v>1</v>
      </c>
      <c r="AP4924" t="s">
        <v>32</v>
      </c>
    </row>
    <row r="4925" spans="1:42" x14ac:dyDescent="0.25">
      <c r="A4925">
        <v>202001</v>
      </c>
      <c r="B4925" t="str">
        <f t="shared" si="1064"/>
        <v>2020-I</v>
      </c>
      <c r="C4925" t="s">
        <v>4997</v>
      </c>
      <c r="D4925" t="s">
        <v>4997</v>
      </c>
      <c r="E4925">
        <v>30965660</v>
      </c>
      <c r="F4925" t="s">
        <v>29</v>
      </c>
      <c r="G4925">
        <v>0</v>
      </c>
      <c r="H4925">
        <v>0</v>
      </c>
      <c r="I4925">
        <v>0</v>
      </c>
      <c r="J4925">
        <f t="shared" si="1065"/>
        <v>0</v>
      </c>
      <c r="K4925" t="str">
        <f t="shared" si="1066"/>
        <v>Modelamiento</v>
      </c>
      <c r="L4925">
        <f t="shared" si="1067"/>
        <v>1</v>
      </c>
      <c r="M4925">
        <v>41</v>
      </c>
      <c r="N4925" t="str">
        <f t="shared" si="1068"/>
        <v>&lt;=45</v>
      </c>
      <c r="O4925" t="s">
        <v>72</v>
      </c>
      <c r="P4925" t="s">
        <v>39</v>
      </c>
      <c r="Q4925">
        <v>32986</v>
      </c>
      <c r="R4925">
        <v>500</v>
      </c>
      <c r="S4925" t="str">
        <f t="shared" si="1069"/>
        <v>&lt;=500</v>
      </c>
      <c r="T4925">
        <v>1015</v>
      </c>
      <c r="U4925" t="str">
        <f t="shared" si="1070"/>
        <v>&lt;=1100</v>
      </c>
      <c r="V4925" t="s">
        <v>597</v>
      </c>
      <c r="W4925">
        <v>30066</v>
      </c>
      <c r="X4925" s="12">
        <f t="shared" si="1071"/>
        <v>1.6630080489589569E-2</v>
      </c>
      <c r="Y4925" t="str">
        <f t="shared" si="1072"/>
        <v>&lt;=0.02</v>
      </c>
      <c r="Z4925" t="s">
        <v>32</v>
      </c>
      <c r="AA4925">
        <v>2</v>
      </c>
      <c r="AB4925">
        <v>9670</v>
      </c>
      <c r="AC4925" t="str">
        <f t="shared" si="1073"/>
        <v>&gt;5000</v>
      </c>
      <c r="AD4925">
        <v>117</v>
      </c>
      <c r="AE4925" t="str">
        <f t="shared" si="1074"/>
        <v>&lt;=120</v>
      </c>
      <c r="AF4925">
        <v>0</v>
      </c>
      <c r="AG4925" t="str">
        <f t="shared" si="1075"/>
        <v>&lt;=500</v>
      </c>
      <c r="AH4925" t="s">
        <v>32</v>
      </c>
      <c r="AI4925" t="str">
        <f t="shared" si="1076"/>
        <v/>
      </c>
      <c r="AJ4925" t="s">
        <v>32</v>
      </c>
      <c r="AK4925" t="str">
        <f t="shared" si="1077"/>
        <v/>
      </c>
      <c r="AL4925">
        <v>12</v>
      </c>
      <c r="AM4925">
        <v>8</v>
      </c>
      <c r="AN4925">
        <v>0</v>
      </c>
      <c r="AO4925">
        <v>5</v>
      </c>
      <c r="AP4925" t="s">
        <v>32</v>
      </c>
    </row>
    <row r="4926" spans="1:42" x14ac:dyDescent="0.25">
      <c r="A4926">
        <v>202001</v>
      </c>
      <c r="B4926" t="str">
        <f t="shared" si="1064"/>
        <v>2020-I</v>
      </c>
      <c r="C4926" t="s">
        <v>4998</v>
      </c>
      <c r="D4926" t="s">
        <v>4998</v>
      </c>
      <c r="E4926">
        <v>30970297</v>
      </c>
      <c r="F4926" t="s">
        <v>29</v>
      </c>
      <c r="G4926">
        <v>0</v>
      </c>
      <c r="H4926">
        <v>0</v>
      </c>
      <c r="I4926">
        <v>0</v>
      </c>
      <c r="J4926">
        <f t="shared" si="1065"/>
        <v>0</v>
      </c>
      <c r="K4926" t="str">
        <f t="shared" si="1066"/>
        <v>Modelamiento</v>
      </c>
      <c r="L4926">
        <f t="shared" si="1067"/>
        <v>1</v>
      </c>
      <c r="M4926">
        <v>35</v>
      </c>
      <c r="N4926" t="str">
        <f t="shared" si="1068"/>
        <v>&lt;=35</v>
      </c>
      <c r="O4926" t="s">
        <v>56</v>
      </c>
      <c r="P4926" t="s">
        <v>39</v>
      </c>
      <c r="Q4926">
        <v>46446</v>
      </c>
      <c r="R4926">
        <v>500</v>
      </c>
      <c r="S4926" t="str">
        <f t="shared" si="1069"/>
        <v>&lt;=500</v>
      </c>
      <c r="T4926">
        <v>1423</v>
      </c>
      <c r="U4926" t="str">
        <f t="shared" si="1070"/>
        <v>&lt;=1500</v>
      </c>
      <c r="V4926" t="s">
        <v>585</v>
      </c>
      <c r="W4926">
        <v>43526</v>
      </c>
      <c r="X4926" s="12">
        <f t="shared" si="1071"/>
        <v>1.1487386849239535E-2</v>
      </c>
      <c r="Y4926" t="str">
        <f t="shared" si="1072"/>
        <v>&lt;=0.02</v>
      </c>
      <c r="Z4926" t="s">
        <v>32</v>
      </c>
      <c r="AA4926">
        <v>0</v>
      </c>
      <c r="AB4926">
        <v>420.71</v>
      </c>
      <c r="AC4926" t="str">
        <f t="shared" si="1073"/>
        <v>&lt;=500</v>
      </c>
      <c r="AD4926">
        <v>0</v>
      </c>
      <c r="AE4926" t="str">
        <f t="shared" si="1074"/>
        <v>=0</v>
      </c>
      <c r="AF4926">
        <v>0</v>
      </c>
      <c r="AG4926" t="str">
        <f t="shared" si="1075"/>
        <v>&lt;=500</v>
      </c>
      <c r="AH4926" t="s">
        <v>32</v>
      </c>
      <c r="AI4926" t="str">
        <f t="shared" si="1076"/>
        <v/>
      </c>
      <c r="AJ4926" t="s">
        <v>32</v>
      </c>
      <c r="AK4926" t="str">
        <f t="shared" si="1077"/>
        <v/>
      </c>
      <c r="AL4926">
        <v>5</v>
      </c>
      <c r="AM4926">
        <v>5</v>
      </c>
      <c r="AN4926">
        <v>0</v>
      </c>
      <c r="AO4926">
        <v>8</v>
      </c>
      <c r="AP4926" t="s">
        <v>32</v>
      </c>
    </row>
    <row r="4927" spans="1:42" x14ac:dyDescent="0.25">
      <c r="A4927">
        <v>202001</v>
      </c>
      <c r="B4927" t="str">
        <f t="shared" si="1064"/>
        <v>2020-I</v>
      </c>
      <c r="C4927" t="s">
        <v>4999</v>
      </c>
      <c r="D4927" t="s">
        <v>4999</v>
      </c>
      <c r="E4927">
        <v>30965837</v>
      </c>
      <c r="F4927" t="s">
        <v>29</v>
      </c>
      <c r="G4927">
        <v>0</v>
      </c>
      <c r="H4927">
        <v>0</v>
      </c>
      <c r="I4927">
        <v>0</v>
      </c>
      <c r="J4927">
        <f t="shared" si="1065"/>
        <v>0</v>
      </c>
      <c r="K4927" t="str">
        <f t="shared" si="1066"/>
        <v>Modelamiento</v>
      </c>
      <c r="L4927">
        <f t="shared" si="1067"/>
        <v>1</v>
      </c>
      <c r="M4927">
        <v>37</v>
      </c>
      <c r="N4927" t="str">
        <f t="shared" si="1068"/>
        <v>&lt;=40</v>
      </c>
      <c r="O4927" t="s">
        <v>56</v>
      </c>
      <c r="P4927" t="s">
        <v>39</v>
      </c>
      <c r="Q4927">
        <v>27876</v>
      </c>
      <c r="R4927">
        <v>750</v>
      </c>
      <c r="S4927" t="str">
        <f t="shared" si="1069"/>
        <v>&lt;=1000</v>
      </c>
      <c r="T4927">
        <v>860</v>
      </c>
      <c r="U4927" t="str">
        <f t="shared" si="1070"/>
        <v>&lt;=1000</v>
      </c>
      <c r="V4927" t="s">
        <v>597</v>
      </c>
      <c r="W4927">
        <v>25206</v>
      </c>
      <c r="X4927" s="12">
        <f t="shared" si="1071"/>
        <v>2.9754820280885504E-2</v>
      </c>
      <c r="Y4927" t="str">
        <f t="shared" si="1072"/>
        <v>&lt;=0.03</v>
      </c>
      <c r="Z4927" t="s">
        <v>32</v>
      </c>
      <c r="AA4927">
        <v>4</v>
      </c>
      <c r="AB4927">
        <v>206.37</v>
      </c>
      <c r="AC4927" t="str">
        <f t="shared" si="1073"/>
        <v>&lt;=500</v>
      </c>
      <c r="AD4927">
        <v>1393</v>
      </c>
      <c r="AE4927" t="str">
        <f t="shared" si="1074"/>
        <v>&gt;120</v>
      </c>
      <c r="AF4927">
        <v>206.37</v>
      </c>
      <c r="AG4927" t="str">
        <f t="shared" si="1075"/>
        <v>&lt;=500</v>
      </c>
      <c r="AH4927" t="s">
        <v>32</v>
      </c>
      <c r="AI4927" t="str">
        <f t="shared" si="1076"/>
        <v/>
      </c>
      <c r="AJ4927" t="s">
        <v>32</v>
      </c>
      <c r="AK4927" t="str">
        <f t="shared" si="1077"/>
        <v/>
      </c>
      <c r="AL4927">
        <v>12</v>
      </c>
      <c r="AM4927">
        <v>0</v>
      </c>
      <c r="AN4927">
        <v>12</v>
      </c>
      <c r="AO4927" t="s">
        <v>32</v>
      </c>
      <c r="AP4927">
        <v>1</v>
      </c>
    </row>
    <row r="4928" spans="1:42" x14ac:dyDescent="0.25">
      <c r="A4928">
        <v>202001</v>
      </c>
      <c r="B4928" t="str">
        <f t="shared" si="1064"/>
        <v>2020-I</v>
      </c>
      <c r="C4928" t="s">
        <v>5000</v>
      </c>
      <c r="D4928" t="s">
        <v>5000</v>
      </c>
      <c r="E4928">
        <v>30966070</v>
      </c>
      <c r="F4928" t="s">
        <v>29</v>
      </c>
      <c r="G4928">
        <v>0</v>
      </c>
      <c r="H4928">
        <v>0</v>
      </c>
      <c r="I4928">
        <v>0</v>
      </c>
      <c r="J4928">
        <f t="shared" si="1065"/>
        <v>0</v>
      </c>
      <c r="K4928" t="str">
        <f t="shared" si="1066"/>
        <v>Modelamiento</v>
      </c>
      <c r="L4928">
        <f t="shared" si="1067"/>
        <v>1</v>
      </c>
      <c r="M4928">
        <v>57</v>
      </c>
      <c r="N4928" t="str">
        <f t="shared" si="1068"/>
        <v>&lt;=60</v>
      </c>
      <c r="O4928" t="s">
        <v>56</v>
      </c>
      <c r="P4928" t="s">
        <v>39</v>
      </c>
      <c r="Q4928">
        <v>35902</v>
      </c>
      <c r="R4928">
        <v>500</v>
      </c>
      <c r="S4928" t="str">
        <f t="shared" si="1069"/>
        <v>&lt;=500</v>
      </c>
      <c r="T4928">
        <v>1100</v>
      </c>
      <c r="U4928" t="str">
        <f t="shared" si="1070"/>
        <v>&lt;=1100</v>
      </c>
      <c r="V4928" t="s">
        <v>589</v>
      </c>
      <c r="W4928">
        <v>32982</v>
      </c>
      <c r="X4928" s="12">
        <f t="shared" si="1071"/>
        <v>1.5159784124674065E-2</v>
      </c>
      <c r="Y4928" t="str">
        <f t="shared" si="1072"/>
        <v>&lt;=0.02</v>
      </c>
      <c r="Z4928" t="s">
        <v>32</v>
      </c>
      <c r="AA4928">
        <v>9</v>
      </c>
      <c r="AB4928" t="s">
        <v>32</v>
      </c>
      <c r="AC4928" t="str">
        <f t="shared" si="1073"/>
        <v/>
      </c>
      <c r="AD4928" t="s">
        <v>32</v>
      </c>
      <c r="AE4928" t="str">
        <f t="shared" si="1074"/>
        <v/>
      </c>
      <c r="AF4928" t="s">
        <v>32</v>
      </c>
      <c r="AG4928" t="str">
        <f t="shared" si="1075"/>
        <v/>
      </c>
      <c r="AH4928" t="s">
        <v>32</v>
      </c>
      <c r="AI4928" t="str">
        <f t="shared" si="1076"/>
        <v/>
      </c>
      <c r="AJ4928" t="s">
        <v>32</v>
      </c>
      <c r="AK4928" t="str">
        <f t="shared" si="1077"/>
        <v/>
      </c>
      <c r="AL4928">
        <v>0</v>
      </c>
      <c r="AM4928">
        <v>0</v>
      </c>
      <c r="AN4928">
        <v>0</v>
      </c>
      <c r="AO4928" t="s">
        <v>32</v>
      </c>
      <c r="AP4928" t="s">
        <v>32</v>
      </c>
    </row>
    <row r="4929" spans="1:42" x14ac:dyDescent="0.25">
      <c r="A4929">
        <v>202001</v>
      </c>
      <c r="B4929" t="str">
        <f t="shared" si="1064"/>
        <v>2020-I</v>
      </c>
      <c r="C4929" t="s">
        <v>5001</v>
      </c>
      <c r="D4929" t="s">
        <v>5001</v>
      </c>
      <c r="E4929">
        <v>30965365</v>
      </c>
      <c r="F4929" t="s">
        <v>29</v>
      </c>
      <c r="G4929">
        <v>0</v>
      </c>
      <c r="H4929">
        <v>0</v>
      </c>
      <c r="I4929">
        <v>0</v>
      </c>
      <c r="J4929">
        <f t="shared" si="1065"/>
        <v>0</v>
      </c>
      <c r="K4929" t="str">
        <f t="shared" si="1066"/>
        <v>Modelamiento</v>
      </c>
      <c r="L4929">
        <f t="shared" si="1067"/>
        <v>1</v>
      </c>
      <c r="M4929">
        <v>44</v>
      </c>
      <c r="N4929" t="str">
        <f t="shared" si="1068"/>
        <v>&lt;=45</v>
      </c>
      <c r="O4929" t="s">
        <v>56</v>
      </c>
      <c r="P4929" t="s">
        <v>39</v>
      </c>
      <c r="Q4929">
        <v>41077</v>
      </c>
      <c r="R4929">
        <v>1031</v>
      </c>
      <c r="S4929" t="str">
        <f t="shared" si="1069"/>
        <v>&lt;=1500</v>
      </c>
      <c r="T4929">
        <v>1400</v>
      </c>
      <c r="U4929" t="str">
        <f t="shared" si="1070"/>
        <v>&lt;=1400</v>
      </c>
      <c r="V4929" t="s">
        <v>612</v>
      </c>
      <c r="W4929">
        <v>38688</v>
      </c>
      <c r="X4929" s="12">
        <f t="shared" si="1071"/>
        <v>2.6649090157154675E-2</v>
      </c>
      <c r="Y4929" t="str">
        <f t="shared" si="1072"/>
        <v>&lt;=0.03</v>
      </c>
      <c r="Z4929" t="s">
        <v>32</v>
      </c>
      <c r="AA4929">
        <v>4</v>
      </c>
      <c r="AB4929">
        <v>430.07</v>
      </c>
      <c r="AC4929" t="str">
        <f t="shared" si="1073"/>
        <v>&lt;=500</v>
      </c>
      <c r="AD4929">
        <v>2981</v>
      </c>
      <c r="AE4929" t="str">
        <f t="shared" si="1074"/>
        <v>&gt;120</v>
      </c>
      <c r="AF4929">
        <v>430.07</v>
      </c>
      <c r="AG4929" t="str">
        <f t="shared" si="1075"/>
        <v>&lt;=500</v>
      </c>
      <c r="AH4929" t="s">
        <v>32</v>
      </c>
      <c r="AI4929" t="str">
        <f t="shared" si="1076"/>
        <v/>
      </c>
      <c r="AJ4929" t="s">
        <v>32</v>
      </c>
      <c r="AK4929" t="str">
        <f t="shared" si="1077"/>
        <v/>
      </c>
      <c r="AL4929">
        <v>4</v>
      </c>
      <c r="AM4929">
        <v>0</v>
      </c>
      <c r="AN4929">
        <v>4</v>
      </c>
      <c r="AO4929" t="s">
        <v>32</v>
      </c>
      <c r="AP4929">
        <v>9</v>
      </c>
    </row>
    <row r="4930" spans="1:42" x14ac:dyDescent="0.25">
      <c r="A4930">
        <v>202001</v>
      </c>
      <c r="B4930" t="str">
        <f t="shared" si="1064"/>
        <v>2020-I</v>
      </c>
      <c r="C4930" t="s">
        <v>5002</v>
      </c>
      <c r="D4930" t="s">
        <v>5002</v>
      </c>
      <c r="E4930">
        <v>30968160</v>
      </c>
      <c r="F4930" t="s">
        <v>29</v>
      </c>
      <c r="G4930">
        <v>0</v>
      </c>
      <c r="H4930">
        <v>0</v>
      </c>
      <c r="I4930">
        <v>0</v>
      </c>
      <c r="J4930">
        <f t="shared" si="1065"/>
        <v>0</v>
      </c>
      <c r="K4930" t="str">
        <f t="shared" si="1066"/>
        <v>Modelamiento</v>
      </c>
      <c r="L4930">
        <f t="shared" si="1067"/>
        <v>1</v>
      </c>
      <c r="M4930">
        <v>36</v>
      </c>
      <c r="N4930" t="str">
        <f t="shared" si="1068"/>
        <v>&lt;=40</v>
      </c>
      <c r="O4930" t="s">
        <v>56</v>
      </c>
      <c r="P4930" t="s">
        <v>39</v>
      </c>
      <c r="Q4930">
        <v>46395</v>
      </c>
      <c r="R4930">
        <v>800</v>
      </c>
      <c r="S4930" t="str">
        <f t="shared" si="1069"/>
        <v>&lt;=1000</v>
      </c>
      <c r="T4930">
        <v>1423</v>
      </c>
      <c r="U4930" t="str">
        <f t="shared" si="1070"/>
        <v>&lt;=1500</v>
      </c>
      <c r="V4930" t="s">
        <v>585</v>
      </c>
      <c r="W4930">
        <v>43025</v>
      </c>
      <c r="X4930" s="12">
        <f t="shared" si="1071"/>
        <v>1.8593840790238233E-2</v>
      </c>
      <c r="Y4930" t="str">
        <f t="shared" si="1072"/>
        <v>&lt;=0.02</v>
      </c>
      <c r="Z4930" t="s">
        <v>32</v>
      </c>
      <c r="AA4930">
        <v>9</v>
      </c>
      <c r="AB4930" t="s">
        <v>32</v>
      </c>
      <c r="AC4930" t="str">
        <f t="shared" si="1073"/>
        <v/>
      </c>
      <c r="AD4930" t="s">
        <v>32</v>
      </c>
      <c r="AE4930" t="str">
        <f t="shared" si="1074"/>
        <v/>
      </c>
      <c r="AF4930" t="s">
        <v>32</v>
      </c>
      <c r="AG4930" t="str">
        <f t="shared" si="1075"/>
        <v/>
      </c>
      <c r="AH4930" t="s">
        <v>32</v>
      </c>
      <c r="AI4930" t="str">
        <f t="shared" si="1076"/>
        <v/>
      </c>
      <c r="AJ4930" t="s">
        <v>32</v>
      </c>
      <c r="AK4930" t="str">
        <f t="shared" si="1077"/>
        <v/>
      </c>
      <c r="AL4930">
        <v>0</v>
      </c>
      <c r="AM4930">
        <v>0</v>
      </c>
      <c r="AN4930">
        <v>0</v>
      </c>
      <c r="AO4930" t="s">
        <v>32</v>
      </c>
      <c r="AP4930" t="s">
        <v>32</v>
      </c>
    </row>
    <row r="4931" spans="1:42" x14ac:dyDescent="0.25">
      <c r="A4931">
        <v>202001</v>
      </c>
      <c r="B4931" t="str">
        <f t="shared" ref="B4931:B4994" si="1078">+CONCATENATE(MID(A4931,1,4),IF(MID(A4931,5,2)*1&lt;=6,"-I","-II"))</f>
        <v>2020-I</v>
      </c>
      <c r="C4931" t="s">
        <v>5003</v>
      </c>
      <c r="D4931" t="s">
        <v>5003</v>
      </c>
      <c r="E4931">
        <v>30971673</v>
      </c>
      <c r="F4931" t="s">
        <v>29</v>
      </c>
      <c r="G4931">
        <v>0</v>
      </c>
      <c r="H4931">
        <v>0</v>
      </c>
      <c r="I4931">
        <v>0</v>
      </c>
      <c r="J4931">
        <f t="shared" ref="J4931:J4994" si="1079">+IF(OR(O4931="Taxista propietario",O4931="Taxista palanca"),0,1)</f>
        <v>0</v>
      </c>
      <c r="K4931" t="str">
        <f t="shared" ref="K4931:K4994" si="1080">+IF(I4931&gt;0,"Insuficiente",IF(H4931&gt;0,"Indeterminado",IF(J4931&gt;0,"Perfil","Modelamiento")))</f>
        <v>Modelamiento</v>
      </c>
      <c r="L4931">
        <f t="shared" ref="L4931:L4994" si="1081">+IF(AND(A4931&gt;=201410,A4931&lt;=201908),0,1)</f>
        <v>1</v>
      </c>
      <c r="M4931">
        <v>29</v>
      </c>
      <c r="N4931" t="str">
        <f t="shared" ref="N4931:N4994" si="1082">+IF(M4931&lt;=25,"&lt;=25",IF(M4931&lt;=30,"&lt;=30",IF(M4931&lt;=35,"&lt;=35",IF(M4931&lt;=40,"&lt;=40",IF(M4931&lt;=45,"&lt;=45",IF(M4931&lt;=50,"&lt;=50",IF(M4931&lt;=55,"&lt;=55",IF(M4931&lt;=60,"&lt;=60","&gt;60"))))))))</f>
        <v>&lt;=30</v>
      </c>
      <c r="O4931" t="s">
        <v>56</v>
      </c>
      <c r="P4931" t="s">
        <v>39</v>
      </c>
      <c r="Q4931">
        <v>43155</v>
      </c>
      <c r="R4931">
        <v>800</v>
      </c>
      <c r="S4931" t="str">
        <f t="shared" ref="S4931:S4994" si="1083">+IF(R4931="NULL","",IF(R4931=0,"=0",IF(R4931&lt;=500,"&lt;=500",IF(R4931&lt;=1000,"&lt;=1000",IF(R4931&lt;=1500,"&lt;=1500",IF(R4931&lt;=2000,"&lt;=2000",IF(R4931&lt;=2500,"&lt;=2500","&gt;2500")))))))</f>
        <v>&lt;=1000</v>
      </c>
      <c r="T4931">
        <v>1323</v>
      </c>
      <c r="U4931" t="str">
        <f t="shared" ref="U4931:U4994" si="1084">+IF(T4931="NULL","",IF(T4931&lt;=1000,"&lt;=1000",IF(T4931&lt;=1100,"&lt;=1100",IF(T4931&lt;=1200,"&lt;=1200",IF(T4931&lt;=1300,"&lt;=1300",IF(T4931&lt;=1400,"&lt;=1400",IF(T4931&lt;=1500,"&lt;=1500","&gt;1500")))))))</f>
        <v>&lt;=1400</v>
      </c>
      <c r="V4931" t="s">
        <v>585</v>
      </c>
      <c r="W4931">
        <v>39785</v>
      </c>
      <c r="X4931" s="12">
        <f t="shared" ref="X4931:X4994" si="1085">+IFERROR(R4931/W4931,"NULL")</f>
        <v>2.0108080935025762E-2</v>
      </c>
      <c r="Y4931" t="str">
        <f t="shared" ref="Y4931:Y4994" si="1086">+IF(X4931="NULL","",IF(X4931=0,"=0",IF(X4931&lt;=0.01,"&lt;=0.01",IF(X4931&lt;=0.02,"&lt;=0.02",IF(X4931&lt;=0.03,"&lt;=0.03",IF(X4931&lt;=0.04,"&lt;=0.04",IF(X4931&lt;=0.05,"&lt;=0.05",IF(X4931&lt;=0.06,"&lt;=0.06","&gt;0.06"))))))))</f>
        <v>&lt;=0.03</v>
      </c>
      <c r="Z4931" t="s">
        <v>32</v>
      </c>
      <c r="AA4931">
        <v>4</v>
      </c>
      <c r="AB4931">
        <v>2000.72</v>
      </c>
      <c r="AC4931" t="str">
        <f t="shared" ref="AC4931:AC4994" si="1087">+IF(AB4931="NULL","",IF(AB4931&lt;=500,"&lt;=500",IF(AB4931&lt;=1000,"&lt;=1000",IF(AB4931&lt;=2000,"&lt;=2000",IF(AB4931&lt;=3000,"&lt;=3000",IF(AB4931&lt;=4000,"&lt;=4000",IF(AB4931&lt;=5000,"&lt;=5000","&gt;5000")))))))</f>
        <v>&lt;=3000</v>
      </c>
      <c r="AD4931">
        <v>837</v>
      </c>
      <c r="AE4931" t="str">
        <f t="shared" ref="AE4931:AE4994" si="1088">+IF(AD4931="NULL","",IF(AD4931=0,"=0",IF(AD4931&lt;=8,"&lt;=8",IF(AD4931&lt;=30,"&lt;=30",IF(AD4931&lt;=60,"&lt;=60",IF(AD4931&lt;=90,"&lt;=90",IF(AD4931&lt;=120,"&lt;=120","&gt;120")))))))</f>
        <v>&gt;120</v>
      </c>
      <c r="AF4931">
        <v>2000.72</v>
      </c>
      <c r="AG4931" t="str">
        <f t="shared" ref="AG4931:AG4994" si="1089">+IF(AF4931="NULL","",IF(AF4931&lt;=500,"&lt;=500",IF(AF4931&lt;=1000,"&lt;=1000",IF(AF4931&lt;=2000,"&lt;=2000",IF(AF4931&lt;=3000,"&lt;=3000",IF(AF4931&lt;=4000,"&lt;=4000",IF(AF4931&lt;=5000,"&lt;=5000","&gt;5000")))))))</f>
        <v>&lt;=3000</v>
      </c>
      <c r="AH4931" t="s">
        <v>32</v>
      </c>
      <c r="AI4931" t="str">
        <f t="shared" ref="AI4931:AI4994" si="1090">+IF(AH4931="NULL","",IF(AH4931&lt;=500,"&lt;=500",IF(AH4931&lt;=1000,"&lt;=1000",IF(AH4931&lt;=2000,"&lt;=2000",IF(AH4931&lt;=3000,"&lt;=3000",IF(AH4931&lt;=4000,"&lt;=4000",IF(AH4931&lt;=5000,"&lt;=5000","&gt;5000")))))))</f>
        <v/>
      </c>
      <c r="AJ4931" t="s">
        <v>32</v>
      </c>
      <c r="AK4931" t="str">
        <f t="shared" ref="AK4931:AK4994" si="1091">+IF(AJ4931="NULL","",IF(AJ4931=0,"=0",IF(AJ4931&lt;=0.1,"&lt;=0.1",IF(AJ4931&lt;=0.2,"&lt;=0.2",IF(AJ4931&lt;=0.3,"&lt;=0.3",IF(AJ4931&lt;=0.4,"&lt;=0.4",IF(AJ4931&lt;=0.5,"&lt;=0.5",IF(AJ4931&lt;=0.6,"&lt;=0.6",IF(AJ4931&lt;=0.7,"&lt;=0.7",IF(AJ4931&lt;=0.8,"&lt;=0.8",IF(AJ4931&lt;=0.9,"&lt;=0.9","&gt;0.9")))))))))))</f>
        <v/>
      </c>
      <c r="AL4931">
        <v>12</v>
      </c>
      <c r="AM4931">
        <v>0</v>
      </c>
      <c r="AN4931">
        <v>12</v>
      </c>
      <c r="AO4931" t="s">
        <v>32</v>
      </c>
      <c r="AP4931">
        <v>1</v>
      </c>
    </row>
    <row r="4932" spans="1:42" x14ac:dyDescent="0.25">
      <c r="A4932">
        <v>202001</v>
      </c>
      <c r="B4932" t="str">
        <f t="shared" si="1078"/>
        <v>2020-I</v>
      </c>
      <c r="C4932" t="s">
        <v>5004</v>
      </c>
      <c r="D4932" t="s">
        <v>5004</v>
      </c>
      <c r="E4932">
        <v>30969996</v>
      </c>
      <c r="F4932" t="s">
        <v>29</v>
      </c>
      <c r="G4932">
        <v>0</v>
      </c>
      <c r="H4932">
        <v>0</v>
      </c>
      <c r="I4932">
        <v>0</v>
      </c>
      <c r="J4932">
        <f t="shared" si="1079"/>
        <v>0</v>
      </c>
      <c r="K4932" t="str">
        <f t="shared" si="1080"/>
        <v>Modelamiento</v>
      </c>
      <c r="L4932">
        <f t="shared" si="1081"/>
        <v>1</v>
      </c>
      <c r="M4932">
        <v>53</v>
      </c>
      <c r="N4932" t="str">
        <f t="shared" si="1082"/>
        <v>&lt;=55</v>
      </c>
      <c r="O4932" t="s">
        <v>56</v>
      </c>
      <c r="P4932" t="s">
        <v>39</v>
      </c>
      <c r="Q4932">
        <v>28126</v>
      </c>
      <c r="R4932">
        <v>500</v>
      </c>
      <c r="S4932" t="str">
        <f t="shared" si="1083"/>
        <v>&lt;=500</v>
      </c>
      <c r="T4932">
        <v>867</v>
      </c>
      <c r="U4932" t="str">
        <f t="shared" si="1084"/>
        <v>&lt;=1000</v>
      </c>
      <c r="V4932" t="s">
        <v>614</v>
      </c>
      <c r="W4932">
        <v>25206</v>
      </c>
      <c r="X4932" s="12">
        <f t="shared" si="1085"/>
        <v>1.9836546853923668E-2</v>
      </c>
      <c r="Y4932" t="str">
        <f t="shared" si="1086"/>
        <v>&lt;=0.02</v>
      </c>
      <c r="Z4932" t="s">
        <v>32</v>
      </c>
      <c r="AA4932">
        <v>4</v>
      </c>
      <c r="AB4932">
        <v>2000</v>
      </c>
      <c r="AC4932" t="str">
        <f t="shared" si="1087"/>
        <v>&lt;=2000</v>
      </c>
      <c r="AD4932">
        <v>3581</v>
      </c>
      <c r="AE4932" t="str">
        <f t="shared" si="1088"/>
        <v>&gt;120</v>
      </c>
      <c r="AF4932">
        <v>2000</v>
      </c>
      <c r="AG4932" t="str">
        <f t="shared" si="1089"/>
        <v>&lt;=2000</v>
      </c>
      <c r="AH4932" t="s">
        <v>32</v>
      </c>
      <c r="AI4932" t="str">
        <f t="shared" si="1090"/>
        <v/>
      </c>
      <c r="AJ4932" t="s">
        <v>32</v>
      </c>
      <c r="AK4932" t="str">
        <f t="shared" si="1091"/>
        <v/>
      </c>
      <c r="AL4932">
        <v>12</v>
      </c>
      <c r="AM4932">
        <v>0</v>
      </c>
      <c r="AN4932">
        <v>12</v>
      </c>
      <c r="AO4932" t="s">
        <v>32</v>
      </c>
      <c r="AP4932">
        <v>1</v>
      </c>
    </row>
    <row r="4933" spans="1:42" x14ac:dyDescent="0.25">
      <c r="A4933">
        <v>202001</v>
      </c>
      <c r="B4933" t="str">
        <f t="shared" si="1078"/>
        <v>2020-I</v>
      </c>
      <c r="C4933" t="s">
        <v>5005</v>
      </c>
      <c r="D4933" t="s">
        <v>5005</v>
      </c>
      <c r="E4933">
        <v>30969765</v>
      </c>
      <c r="F4933" t="s">
        <v>29</v>
      </c>
      <c r="G4933">
        <v>0</v>
      </c>
      <c r="H4933">
        <v>0</v>
      </c>
      <c r="I4933">
        <v>0</v>
      </c>
      <c r="J4933">
        <f t="shared" si="1079"/>
        <v>0</v>
      </c>
      <c r="K4933" t="str">
        <f t="shared" si="1080"/>
        <v>Modelamiento</v>
      </c>
      <c r="L4933">
        <f t="shared" si="1081"/>
        <v>1</v>
      </c>
      <c r="M4933">
        <v>25</v>
      </c>
      <c r="N4933" t="str">
        <f t="shared" si="1082"/>
        <v>&lt;=25</v>
      </c>
      <c r="O4933" t="s">
        <v>56</v>
      </c>
      <c r="P4933" t="s">
        <v>39</v>
      </c>
      <c r="Q4933">
        <v>28126</v>
      </c>
      <c r="R4933">
        <v>500</v>
      </c>
      <c r="S4933" t="str">
        <f t="shared" si="1083"/>
        <v>&lt;=500</v>
      </c>
      <c r="T4933">
        <v>866</v>
      </c>
      <c r="U4933" t="str">
        <f t="shared" si="1084"/>
        <v>&lt;=1000</v>
      </c>
      <c r="V4933" t="s">
        <v>597</v>
      </c>
      <c r="W4933">
        <v>25206</v>
      </c>
      <c r="X4933" s="12">
        <f t="shared" si="1085"/>
        <v>1.9836546853923668E-2</v>
      </c>
      <c r="Y4933" t="str">
        <f t="shared" si="1086"/>
        <v>&lt;=0.02</v>
      </c>
      <c r="Z4933" t="s">
        <v>32</v>
      </c>
      <c r="AA4933">
        <v>4</v>
      </c>
      <c r="AB4933">
        <v>2981.93</v>
      </c>
      <c r="AC4933" t="str">
        <f t="shared" si="1087"/>
        <v>&lt;=3000</v>
      </c>
      <c r="AD4933">
        <v>215</v>
      </c>
      <c r="AE4933" t="str">
        <f t="shared" si="1088"/>
        <v>&gt;120</v>
      </c>
      <c r="AF4933">
        <v>0</v>
      </c>
      <c r="AG4933" t="str">
        <f t="shared" si="1089"/>
        <v>&lt;=500</v>
      </c>
      <c r="AH4933" t="s">
        <v>32</v>
      </c>
      <c r="AI4933" t="str">
        <f t="shared" si="1090"/>
        <v/>
      </c>
      <c r="AJ4933" t="s">
        <v>32</v>
      </c>
      <c r="AK4933" t="str">
        <f t="shared" si="1091"/>
        <v/>
      </c>
      <c r="AL4933">
        <v>12</v>
      </c>
      <c r="AM4933">
        <v>2</v>
      </c>
      <c r="AN4933">
        <v>4</v>
      </c>
      <c r="AO4933">
        <v>10</v>
      </c>
      <c r="AP4933">
        <v>1</v>
      </c>
    </row>
    <row r="4934" spans="1:42" x14ac:dyDescent="0.25">
      <c r="A4934">
        <v>202001</v>
      </c>
      <c r="B4934" t="str">
        <f t="shared" si="1078"/>
        <v>2020-I</v>
      </c>
      <c r="C4934" t="s">
        <v>5006</v>
      </c>
      <c r="D4934" t="s">
        <v>5006</v>
      </c>
      <c r="E4934">
        <v>30969263</v>
      </c>
      <c r="F4934" t="s">
        <v>29</v>
      </c>
      <c r="G4934">
        <v>1</v>
      </c>
      <c r="H4934">
        <v>0</v>
      </c>
      <c r="I4934">
        <v>0</v>
      </c>
      <c r="J4934">
        <f t="shared" si="1079"/>
        <v>0</v>
      </c>
      <c r="K4934" t="str">
        <f t="shared" si="1080"/>
        <v>Modelamiento</v>
      </c>
      <c r="L4934">
        <f t="shared" si="1081"/>
        <v>1</v>
      </c>
      <c r="M4934">
        <v>34</v>
      </c>
      <c r="N4934" t="str">
        <f t="shared" si="1082"/>
        <v>&lt;=35</v>
      </c>
      <c r="O4934" t="s">
        <v>56</v>
      </c>
      <c r="P4934" t="s">
        <v>39</v>
      </c>
      <c r="Q4934">
        <v>32986</v>
      </c>
      <c r="R4934">
        <v>500</v>
      </c>
      <c r="S4934" t="str">
        <f t="shared" si="1083"/>
        <v>&lt;=500</v>
      </c>
      <c r="T4934">
        <v>1015</v>
      </c>
      <c r="U4934" t="str">
        <f t="shared" si="1084"/>
        <v>&lt;=1100</v>
      </c>
      <c r="V4934" t="s">
        <v>585</v>
      </c>
      <c r="W4934">
        <v>30066</v>
      </c>
      <c r="X4934" s="12">
        <f t="shared" si="1085"/>
        <v>1.6630080489589569E-2</v>
      </c>
      <c r="Y4934" t="str">
        <f t="shared" si="1086"/>
        <v>&lt;=0.02</v>
      </c>
      <c r="Z4934" t="s">
        <v>32</v>
      </c>
      <c r="AA4934">
        <v>9</v>
      </c>
      <c r="AB4934" t="s">
        <v>32</v>
      </c>
      <c r="AC4934" t="str">
        <f t="shared" si="1087"/>
        <v/>
      </c>
      <c r="AD4934" t="s">
        <v>32</v>
      </c>
      <c r="AE4934" t="str">
        <f t="shared" si="1088"/>
        <v/>
      </c>
      <c r="AF4934" t="s">
        <v>32</v>
      </c>
      <c r="AG4934" t="str">
        <f t="shared" si="1089"/>
        <v/>
      </c>
      <c r="AH4934" t="s">
        <v>32</v>
      </c>
      <c r="AI4934" t="str">
        <f t="shared" si="1090"/>
        <v/>
      </c>
      <c r="AJ4934" t="s">
        <v>32</v>
      </c>
      <c r="AK4934" t="str">
        <f t="shared" si="1091"/>
        <v/>
      </c>
      <c r="AL4934">
        <v>0</v>
      </c>
      <c r="AM4934">
        <v>0</v>
      </c>
      <c r="AN4934">
        <v>0</v>
      </c>
      <c r="AO4934" t="s">
        <v>32</v>
      </c>
      <c r="AP4934" t="s">
        <v>32</v>
      </c>
    </row>
    <row r="4935" spans="1:42" x14ac:dyDescent="0.25">
      <c r="A4935">
        <v>202001</v>
      </c>
      <c r="B4935" t="str">
        <f t="shared" si="1078"/>
        <v>2020-I</v>
      </c>
      <c r="C4935" t="s">
        <v>5007</v>
      </c>
      <c r="D4935" t="s">
        <v>5007</v>
      </c>
      <c r="E4935">
        <v>30966441</v>
      </c>
      <c r="F4935" t="s">
        <v>29</v>
      </c>
      <c r="G4935">
        <v>0</v>
      </c>
      <c r="H4935">
        <v>0</v>
      </c>
      <c r="I4935">
        <v>0</v>
      </c>
      <c r="J4935">
        <f t="shared" si="1079"/>
        <v>0</v>
      </c>
      <c r="K4935" t="str">
        <f t="shared" si="1080"/>
        <v>Modelamiento</v>
      </c>
      <c r="L4935">
        <f t="shared" si="1081"/>
        <v>1</v>
      </c>
      <c r="M4935">
        <v>48</v>
      </c>
      <c r="N4935" t="str">
        <f t="shared" si="1082"/>
        <v>&lt;=50</v>
      </c>
      <c r="O4935" t="s">
        <v>72</v>
      </c>
      <c r="P4935" t="s">
        <v>31</v>
      </c>
      <c r="Q4935">
        <v>40954</v>
      </c>
      <c r="R4935">
        <v>1031</v>
      </c>
      <c r="S4935" t="str">
        <f t="shared" si="1083"/>
        <v>&lt;=1500</v>
      </c>
      <c r="T4935">
        <v>1308</v>
      </c>
      <c r="U4935" t="str">
        <f t="shared" si="1084"/>
        <v>&lt;=1400</v>
      </c>
      <c r="V4935" t="s">
        <v>601</v>
      </c>
      <c r="W4935">
        <v>38565</v>
      </c>
      <c r="X4935" s="12">
        <f t="shared" si="1085"/>
        <v>2.6734085310514716E-2</v>
      </c>
      <c r="Y4935" t="str">
        <f t="shared" si="1086"/>
        <v>&lt;=0.03</v>
      </c>
      <c r="Z4935" t="s">
        <v>32</v>
      </c>
      <c r="AA4935">
        <v>0</v>
      </c>
      <c r="AB4935">
        <v>3503.69</v>
      </c>
      <c r="AC4935" t="str">
        <f t="shared" si="1087"/>
        <v>&lt;=4000</v>
      </c>
      <c r="AD4935">
        <v>0</v>
      </c>
      <c r="AE4935" t="str">
        <f t="shared" si="1088"/>
        <v>=0</v>
      </c>
      <c r="AF4935">
        <v>0</v>
      </c>
      <c r="AG4935" t="str">
        <f t="shared" si="1089"/>
        <v>&lt;=500</v>
      </c>
      <c r="AH4935" t="s">
        <v>32</v>
      </c>
      <c r="AI4935" t="str">
        <f t="shared" si="1090"/>
        <v/>
      </c>
      <c r="AJ4935" t="s">
        <v>32</v>
      </c>
      <c r="AK4935" t="str">
        <f t="shared" si="1091"/>
        <v/>
      </c>
      <c r="AL4935">
        <v>6</v>
      </c>
      <c r="AM4935">
        <v>6</v>
      </c>
      <c r="AN4935">
        <v>0</v>
      </c>
      <c r="AO4935">
        <v>1</v>
      </c>
      <c r="AP4935" t="s">
        <v>32</v>
      </c>
    </row>
    <row r="4936" spans="1:42" x14ac:dyDescent="0.25">
      <c r="A4936">
        <v>202001</v>
      </c>
      <c r="B4936" t="str">
        <f t="shared" si="1078"/>
        <v>2020-I</v>
      </c>
      <c r="C4936" t="s">
        <v>5008</v>
      </c>
      <c r="D4936" t="s">
        <v>5008</v>
      </c>
      <c r="E4936">
        <v>30951083</v>
      </c>
      <c r="F4936" t="s">
        <v>29</v>
      </c>
      <c r="G4936">
        <v>0</v>
      </c>
      <c r="H4936">
        <v>0</v>
      </c>
      <c r="I4936">
        <v>0</v>
      </c>
      <c r="J4936">
        <f t="shared" si="1079"/>
        <v>0</v>
      </c>
      <c r="K4936" t="str">
        <f t="shared" si="1080"/>
        <v>Modelamiento</v>
      </c>
      <c r="L4936">
        <f t="shared" si="1081"/>
        <v>1</v>
      </c>
      <c r="M4936">
        <v>36</v>
      </c>
      <c r="N4936" t="str">
        <f t="shared" si="1082"/>
        <v>&lt;=40</v>
      </c>
      <c r="O4936" t="s">
        <v>72</v>
      </c>
      <c r="P4936" t="s">
        <v>39</v>
      </c>
      <c r="Q4936">
        <v>26281</v>
      </c>
      <c r="R4936">
        <v>1649</v>
      </c>
      <c r="S4936" t="str">
        <f t="shared" si="1083"/>
        <v>&lt;=2000</v>
      </c>
      <c r="T4936">
        <v>909</v>
      </c>
      <c r="U4936" t="str">
        <f t="shared" si="1084"/>
        <v>&lt;=1000</v>
      </c>
      <c r="V4936" t="s">
        <v>1407</v>
      </c>
      <c r="W4936">
        <v>24480</v>
      </c>
      <c r="X4936" s="12">
        <f t="shared" si="1085"/>
        <v>6.7361111111111108E-2</v>
      </c>
      <c r="Y4936" t="str">
        <f t="shared" si="1086"/>
        <v>&gt;0.06</v>
      </c>
      <c r="Z4936" t="s">
        <v>32</v>
      </c>
      <c r="AA4936">
        <v>4</v>
      </c>
      <c r="AB4936">
        <v>1208.08</v>
      </c>
      <c r="AC4936" t="str">
        <f t="shared" si="1087"/>
        <v>&lt;=2000</v>
      </c>
      <c r="AD4936">
        <v>1253</v>
      </c>
      <c r="AE4936" t="str">
        <f t="shared" si="1088"/>
        <v>&gt;120</v>
      </c>
      <c r="AF4936">
        <v>1208.08</v>
      </c>
      <c r="AG4936" t="str">
        <f t="shared" si="1089"/>
        <v>&lt;=2000</v>
      </c>
      <c r="AH4936" t="s">
        <v>32</v>
      </c>
      <c r="AI4936" t="str">
        <f t="shared" si="1090"/>
        <v/>
      </c>
      <c r="AJ4936" t="s">
        <v>32</v>
      </c>
      <c r="AK4936" t="str">
        <f t="shared" si="1091"/>
        <v/>
      </c>
      <c r="AL4936">
        <v>11</v>
      </c>
      <c r="AM4936">
        <v>1</v>
      </c>
      <c r="AN4936">
        <v>10</v>
      </c>
      <c r="AO4936">
        <v>1</v>
      </c>
      <c r="AP4936">
        <v>3</v>
      </c>
    </row>
    <row r="4937" spans="1:42" x14ac:dyDescent="0.25">
      <c r="A4937">
        <v>202001</v>
      </c>
      <c r="B4937" t="str">
        <f t="shared" si="1078"/>
        <v>2020-I</v>
      </c>
      <c r="C4937" t="s">
        <v>5009</v>
      </c>
      <c r="D4937" t="s">
        <v>5009</v>
      </c>
      <c r="E4937">
        <v>30968835</v>
      </c>
      <c r="F4937" t="s">
        <v>29</v>
      </c>
      <c r="G4937">
        <v>0</v>
      </c>
      <c r="H4937">
        <v>0</v>
      </c>
      <c r="I4937">
        <v>0</v>
      </c>
      <c r="J4937">
        <f t="shared" si="1079"/>
        <v>0</v>
      </c>
      <c r="K4937" t="str">
        <f t="shared" si="1080"/>
        <v>Modelamiento</v>
      </c>
      <c r="L4937">
        <f t="shared" si="1081"/>
        <v>1</v>
      </c>
      <c r="M4937">
        <v>36</v>
      </c>
      <c r="N4937" t="str">
        <f t="shared" si="1082"/>
        <v>&lt;=40</v>
      </c>
      <c r="O4937" t="s">
        <v>56</v>
      </c>
      <c r="P4937" t="s">
        <v>31</v>
      </c>
      <c r="Q4937">
        <v>42706</v>
      </c>
      <c r="R4937">
        <v>2000</v>
      </c>
      <c r="S4937" t="str">
        <f t="shared" si="1083"/>
        <v>&lt;=2000</v>
      </c>
      <c r="T4937">
        <v>1322</v>
      </c>
      <c r="U4937" t="str">
        <f t="shared" si="1084"/>
        <v>&lt;=1400</v>
      </c>
      <c r="V4937" t="s">
        <v>585</v>
      </c>
      <c r="W4937">
        <v>41286</v>
      </c>
      <c r="X4937" s="12">
        <f t="shared" si="1085"/>
        <v>4.8442571331686286E-2</v>
      </c>
      <c r="Y4937" t="str">
        <f t="shared" si="1086"/>
        <v>&lt;=0.05</v>
      </c>
      <c r="Z4937" t="s">
        <v>32</v>
      </c>
      <c r="AA4937">
        <v>9</v>
      </c>
      <c r="AB4937" t="s">
        <v>32</v>
      </c>
      <c r="AC4937" t="str">
        <f t="shared" si="1087"/>
        <v/>
      </c>
      <c r="AD4937" t="s">
        <v>32</v>
      </c>
      <c r="AE4937" t="str">
        <f t="shared" si="1088"/>
        <v/>
      </c>
      <c r="AF4937" t="s">
        <v>32</v>
      </c>
      <c r="AG4937" t="str">
        <f t="shared" si="1089"/>
        <v/>
      </c>
      <c r="AH4937" t="s">
        <v>32</v>
      </c>
      <c r="AI4937" t="str">
        <f t="shared" si="1090"/>
        <v/>
      </c>
      <c r="AJ4937" t="s">
        <v>32</v>
      </c>
      <c r="AK4937" t="str">
        <f t="shared" si="1091"/>
        <v/>
      </c>
      <c r="AL4937">
        <v>0</v>
      </c>
      <c r="AM4937">
        <v>0</v>
      </c>
      <c r="AN4937">
        <v>0</v>
      </c>
      <c r="AO4937" t="s">
        <v>32</v>
      </c>
      <c r="AP4937" t="s">
        <v>32</v>
      </c>
    </row>
    <row r="4938" spans="1:42" x14ac:dyDescent="0.25">
      <c r="A4938">
        <v>202001</v>
      </c>
      <c r="B4938" t="str">
        <f t="shared" si="1078"/>
        <v>2020-I</v>
      </c>
      <c r="C4938" t="s">
        <v>5010</v>
      </c>
      <c r="D4938" t="s">
        <v>5010</v>
      </c>
      <c r="E4938">
        <v>30964552</v>
      </c>
      <c r="F4938" t="s">
        <v>29</v>
      </c>
      <c r="G4938">
        <v>0</v>
      </c>
      <c r="H4938">
        <v>0</v>
      </c>
      <c r="I4938">
        <v>0</v>
      </c>
      <c r="J4938">
        <f t="shared" si="1079"/>
        <v>0</v>
      </c>
      <c r="K4938" t="str">
        <f t="shared" si="1080"/>
        <v>Modelamiento</v>
      </c>
      <c r="L4938">
        <f t="shared" si="1081"/>
        <v>1</v>
      </c>
      <c r="M4938">
        <v>52</v>
      </c>
      <c r="N4938" t="str">
        <f t="shared" si="1082"/>
        <v>&lt;=55</v>
      </c>
      <c r="O4938" t="s">
        <v>56</v>
      </c>
      <c r="P4938" t="s">
        <v>31</v>
      </c>
      <c r="Q4938">
        <v>28126</v>
      </c>
      <c r="R4938">
        <v>500</v>
      </c>
      <c r="S4938" t="str">
        <f t="shared" si="1083"/>
        <v>&lt;=500</v>
      </c>
      <c r="T4938">
        <v>864</v>
      </c>
      <c r="U4938" t="str">
        <f t="shared" si="1084"/>
        <v>&lt;=1000</v>
      </c>
      <c r="V4938" t="s">
        <v>597</v>
      </c>
      <c r="W4938">
        <v>25206</v>
      </c>
      <c r="X4938" s="12">
        <f t="shared" si="1085"/>
        <v>1.9836546853923668E-2</v>
      </c>
      <c r="Y4938" t="str">
        <f t="shared" si="1086"/>
        <v>&lt;=0.02</v>
      </c>
      <c r="Z4938" t="s">
        <v>32</v>
      </c>
      <c r="AA4938">
        <v>4</v>
      </c>
      <c r="AB4938">
        <v>563.16999999999996</v>
      </c>
      <c r="AC4938" t="str">
        <f t="shared" si="1087"/>
        <v>&lt;=1000</v>
      </c>
      <c r="AD4938">
        <v>1718</v>
      </c>
      <c r="AE4938" t="str">
        <f t="shared" si="1088"/>
        <v>&gt;120</v>
      </c>
      <c r="AF4938">
        <v>563.16999999999996</v>
      </c>
      <c r="AG4938" t="str">
        <f t="shared" si="1089"/>
        <v>&lt;=1000</v>
      </c>
      <c r="AH4938" t="s">
        <v>32</v>
      </c>
      <c r="AI4938" t="str">
        <f t="shared" si="1090"/>
        <v/>
      </c>
      <c r="AJ4938" t="s">
        <v>32</v>
      </c>
      <c r="AK4938" t="str">
        <f t="shared" si="1091"/>
        <v/>
      </c>
      <c r="AL4938">
        <v>12</v>
      </c>
      <c r="AM4938">
        <v>0</v>
      </c>
      <c r="AN4938">
        <v>12</v>
      </c>
      <c r="AO4938" t="s">
        <v>32</v>
      </c>
      <c r="AP4938">
        <v>1</v>
      </c>
    </row>
    <row r="4939" spans="1:42" x14ac:dyDescent="0.25">
      <c r="A4939">
        <v>202001</v>
      </c>
      <c r="B4939" t="str">
        <f t="shared" si="1078"/>
        <v>2020-I</v>
      </c>
      <c r="C4939" t="s">
        <v>5011</v>
      </c>
      <c r="D4939" t="s">
        <v>5011</v>
      </c>
      <c r="E4939">
        <v>30968041</v>
      </c>
      <c r="F4939" t="s">
        <v>29</v>
      </c>
      <c r="G4939">
        <v>0</v>
      </c>
      <c r="H4939">
        <v>0</v>
      </c>
      <c r="I4939">
        <v>0</v>
      </c>
      <c r="J4939">
        <f t="shared" si="1079"/>
        <v>0</v>
      </c>
      <c r="K4939" t="str">
        <f t="shared" si="1080"/>
        <v>Modelamiento</v>
      </c>
      <c r="L4939">
        <f t="shared" si="1081"/>
        <v>1</v>
      </c>
      <c r="M4939">
        <v>52</v>
      </c>
      <c r="N4939" t="str">
        <f t="shared" si="1082"/>
        <v>&lt;=55</v>
      </c>
      <c r="O4939" t="s">
        <v>56</v>
      </c>
      <c r="P4939" t="s">
        <v>35</v>
      </c>
      <c r="Q4939">
        <v>35832</v>
      </c>
      <c r="R4939">
        <v>600</v>
      </c>
      <c r="S4939" t="str">
        <f t="shared" si="1083"/>
        <v>&lt;=1000</v>
      </c>
      <c r="T4939">
        <v>1100</v>
      </c>
      <c r="U4939" t="str">
        <f t="shared" si="1084"/>
        <v>&lt;=1100</v>
      </c>
      <c r="V4939" t="s">
        <v>1407</v>
      </c>
      <c r="W4939">
        <v>32982</v>
      </c>
      <c r="X4939" s="12">
        <f t="shared" si="1085"/>
        <v>1.8191740949608879E-2</v>
      </c>
      <c r="Y4939" t="str">
        <f t="shared" si="1086"/>
        <v>&lt;=0.02</v>
      </c>
      <c r="Z4939" t="s">
        <v>32</v>
      </c>
      <c r="AA4939">
        <v>4</v>
      </c>
      <c r="AB4939">
        <v>1156.06</v>
      </c>
      <c r="AC4939" t="str">
        <f t="shared" si="1087"/>
        <v>&lt;=2000</v>
      </c>
      <c r="AD4939">
        <v>1576</v>
      </c>
      <c r="AE4939" t="str">
        <f t="shared" si="1088"/>
        <v>&gt;120</v>
      </c>
      <c r="AF4939">
        <v>1156.06</v>
      </c>
      <c r="AG4939" t="str">
        <f t="shared" si="1089"/>
        <v>&lt;=2000</v>
      </c>
      <c r="AH4939" t="s">
        <v>32</v>
      </c>
      <c r="AI4939" t="str">
        <f t="shared" si="1090"/>
        <v/>
      </c>
      <c r="AJ4939" t="s">
        <v>32</v>
      </c>
      <c r="AK4939" t="str">
        <f t="shared" si="1091"/>
        <v/>
      </c>
      <c r="AL4939">
        <v>12</v>
      </c>
      <c r="AM4939">
        <v>0</v>
      </c>
      <c r="AN4939">
        <v>12</v>
      </c>
      <c r="AO4939" t="s">
        <v>32</v>
      </c>
      <c r="AP4939">
        <v>1</v>
      </c>
    </row>
    <row r="4940" spans="1:42" x14ac:dyDescent="0.25">
      <c r="A4940">
        <v>202001</v>
      </c>
      <c r="B4940" t="str">
        <f t="shared" si="1078"/>
        <v>2020-I</v>
      </c>
      <c r="C4940" t="s">
        <v>5012</v>
      </c>
      <c r="D4940" t="s">
        <v>5012</v>
      </c>
      <c r="E4940">
        <v>30971731</v>
      </c>
      <c r="F4940" t="s">
        <v>29</v>
      </c>
      <c r="G4940">
        <v>0</v>
      </c>
      <c r="H4940">
        <v>0</v>
      </c>
      <c r="I4940">
        <v>0</v>
      </c>
      <c r="J4940">
        <f t="shared" si="1079"/>
        <v>0</v>
      </c>
      <c r="K4940" t="str">
        <f t="shared" si="1080"/>
        <v>Modelamiento</v>
      </c>
      <c r="L4940">
        <f t="shared" si="1081"/>
        <v>1</v>
      </c>
      <c r="M4940">
        <v>30</v>
      </c>
      <c r="N4940" t="str">
        <f t="shared" si="1082"/>
        <v>&lt;=30</v>
      </c>
      <c r="O4940" t="s">
        <v>72</v>
      </c>
      <c r="P4940" t="s">
        <v>39</v>
      </c>
      <c r="Q4940">
        <v>35371</v>
      </c>
      <c r="R4940">
        <v>1031</v>
      </c>
      <c r="S4940" t="str">
        <f t="shared" si="1083"/>
        <v>&lt;=1500</v>
      </c>
      <c r="T4940">
        <v>1087</v>
      </c>
      <c r="U4940" t="str">
        <f t="shared" si="1084"/>
        <v>&lt;=1100</v>
      </c>
      <c r="V4940" t="s">
        <v>597</v>
      </c>
      <c r="W4940">
        <v>32982</v>
      </c>
      <c r="X4940" s="12">
        <f t="shared" si="1085"/>
        <v>3.1259474865077921E-2</v>
      </c>
      <c r="Y4940" t="str">
        <f t="shared" si="1086"/>
        <v>&lt;=0.04</v>
      </c>
      <c r="Z4940" t="s">
        <v>32</v>
      </c>
      <c r="AA4940">
        <v>0</v>
      </c>
      <c r="AB4940">
        <v>9681.14</v>
      </c>
      <c r="AC4940" t="str">
        <f t="shared" si="1087"/>
        <v>&gt;5000</v>
      </c>
      <c r="AD4940">
        <v>0</v>
      </c>
      <c r="AE4940" t="str">
        <f t="shared" si="1088"/>
        <v>=0</v>
      </c>
      <c r="AF4940">
        <v>0</v>
      </c>
      <c r="AG4940" t="str">
        <f t="shared" si="1089"/>
        <v>&lt;=500</v>
      </c>
      <c r="AH4940">
        <v>4736.99</v>
      </c>
      <c r="AI4940" t="str">
        <f t="shared" si="1090"/>
        <v>&lt;=5000</v>
      </c>
      <c r="AJ4940">
        <v>0.99950000000000006</v>
      </c>
      <c r="AK4940" t="str">
        <f t="shared" si="1091"/>
        <v>&gt;0.9</v>
      </c>
      <c r="AL4940">
        <v>12</v>
      </c>
      <c r="AM4940">
        <v>12</v>
      </c>
      <c r="AN4940">
        <v>0</v>
      </c>
      <c r="AO4940">
        <v>1</v>
      </c>
      <c r="AP4940" t="s">
        <v>32</v>
      </c>
    </row>
    <row r="4941" spans="1:42" x14ac:dyDescent="0.25">
      <c r="A4941">
        <v>202001</v>
      </c>
      <c r="B4941" t="str">
        <f t="shared" si="1078"/>
        <v>2020-I</v>
      </c>
      <c r="C4941" t="s">
        <v>5013</v>
      </c>
      <c r="D4941" t="s">
        <v>5013</v>
      </c>
      <c r="E4941">
        <v>30962138</v>
      </c>
      <c r="F4941" t="s">
        <v>29</v>
      </c>
      <c r="G4941">
        <v>0</v>
      </c>
      <c r="H4941">
        <v>0</v>
      </c>
      <c r="I4941">
        <v>0</v>
      </c>
      <c r="J4941">
        <f t="shared" si="1079"/>
        <v>0</v>
      </c>
      <c r="K4941" t="str">
        <f t="shared" si="1080"/>
        <v>Modelamiento</v>
      </c>
      <c r="L4941">
        <f t="shared" si="1081"/>
        <v>1</v>
      </c>
      <c r="M4941">
        <v>54</v>
      </c>
      <c r="N4941" t="str">
        <f t="shared" si="1082"/>
        <v>&lt;=55</v>
      </c>
      <c r="O4941" t="s">
        <v>72</v>
      </c>
      <c r="P4941" t="s">
        <v>39</v>
      </c>
      <c r="Q4941">
        <v>45946</v>
      </c>
      <c r="R4941">
        <v>1000</v>
      </c>
      <c r="S4941" t="str">
        <f t="shared" si="1083"/>
        <v>&lt;=1000</v>
      </c>
      <c r="T4941">
        <v>1407</v>
      </c>
      <c r="U4941" t="str">
        <f t="shared" si="1084"/>
        <v>&lt;=1500</v>
      </c>
      <c r="V4941" t="s">
        <v>601</v>
      </c>
      <c r="W4941">
        <v>43526</v>
      </c>
      <c r="X4941" s="12">
        <f t="shared" si="1085"/>
        <v>2.297477369847907E-2</v>
      </c>
      <c r="Y4941" t="str">
        <f t="shared" si="1086"/>
        <v>&lt;=0.03</v>
      </c>
      <c r="Z4941" t="s">
        <v>32</v>
      </c>
      <c r="AA4941">
        <v>4</v>
      </c>
      <c r="AB4941">
        <v>570.83000000000004</v>
      </c>
      <c r="AC4941" t="str">
        <f t="shared" si="1087"/>
        <v>&lt;=1000</v>
      </c>
      <c r="AD4941">
        <v>2842</v>
      </c>
      <c r="AE4941" t="str">
        <f t="shared" si="1088"/>
        <v>&gt;120</v>
      </c>
      <c r="AF4941">
        <v>570.83000000000004</v>
      </c>
      <c r="AG4941" t="str">
        <f t="shared" si="1089"/>
        <v>&lt;=1000</v>
      </c>
      <c r="AH4941" t="s">
        <v>32</v>
      </c>
      <c r="AI4941" t="str">
        <f t="shared" si="1090"/>
        <v/>
      </c>
      <c r="AJ4941" t="s">
        <v>32</v>
      </c>
      <c r="AK4941" t="str">
        <f t="shared" si="1091"/>
        <v/>
      </c>
      <c r="AL4941">
        <v>12</v>
      </c>
      <c r="AM4941">
        <v>0</v>
      </c>
      <c r="AN4941">
        <v>12</v>
      </c>
      <c r="AO4941" t="s">
        <v>32</v>
      </c>
      <c r="AP4941">
        <v>1</v>
      </c>
    </row>
    <row r="4942" spans="1:42" x14ac:dyDescent="0.25">
      <c r="A4942">
        <v>202001</v>
      </c>
      <c r="B4942" t="str">
        <f t="shared" si="1078"/>
        <v>2020-I</v>
      </c>
      <c r="C4942" t="s">
        <v>5014</v>
      </c>
      <c r="D4942" t="s">
        <v>5014</v>
      </c>
      <c r="E4942">
        <v>30974260</v>
      </c>
      <c r="F4942" t="s">
        <v>29</v>
      </c>
      <c r="G4942">
        <v>0</v>
      </c>
      <c r="H4942">
        <v>0</v>
      </c>
      <c r="I4942">
        <v>0</v>
      </c>
      <c r="J4942">
        <f t="shared" si="1079"/>
        <v>0</v>
      </c>
      <c r="K4942" t="str">
        <f t="shared" si="1080"/>
        <v>Modelamiento</v>
      </c>
      <c r="L4942">
        <f t="shared" si="1081"/>
        <v>1</v>
      </c>
      <c r="M4942">
        <v>51</v>
      </c>
      <c r="N4942" t="str">
        <f t="shared" si="1082"/>
        <v>&lt;=55</v>
      </c>
      <c r="O4942" t="s">
        <v>56</v>
      </c>
      <c r="P4942" t="s">
        <v>69</v>
      </c>
      <c r="Q4942">
        <v>38064</v>
      </c>
      <c r="R4942">
        <v>1031</v>
      </c>
      <c r="S4942" t="str">
        <f t="shared" si="1083"/>
        <v>&lt;=1500</v>
      </c>
      <c r="T4942">
        <v>1168</v>
      </c>
      <c r="U4942" t="str">
        <f t="shared" si="1084"/>
        <v>&lt;=1200</v>
      </c>
      <c r="V4942" t="s">
        <v>1210</v>
      </c>
      <c r="W4942">
        <v>34925</v>
      </c>
      <c r="X4942" s="12">
        <f t="shared" si="1085"/>
        <v>2.9520400858983536E-2</v>
      </c>
      <c r="Y4942" t="str">
        <f t="shared" si="1086"/>
        <v>&lt;=0.03</v>
      </c>
      <c r="Z4942" t="s">
        <v>32</v>
      </c>
      <c r="AA4942">
        <v>0</v>
      </c>
      <c r="AB4942">
        <v>13328.11</v>
      </c>
      <c r="AC4942" t="str">
        <f t="shared" si="1087"/>
        <v>&gt;5000</v>
      </c>
      <c r="AD4942">
        <v>0</v>
      </c>
      <c r="AE4942" t="str">
        <f t="shared" si="1088"/>
        <v>=0</v>
      </c>
      <c r="AF4942">
        <v>0</v>
      </c>
      <c r="AG4942" t="str">
        <f t="shared" si="1089"/>
        <v>&lt;=500</v>
      </c>
      <c r="AH4942">
        <v>1500</v>
      </c>
      <c r="AI4942" t="str">
        <f t="shared" si="1090"/>
        <v>&lt;=2000</v>
      </c>
      <c r="AJ4942">
        <v>0.84599999999999997</v>
      </c>
      <c r="AK4942" t="str">
        <f t="shared" si="1091"/>
        <v>&lt;=0.9</v>
      </c>
      <c r="AL4942">
        <v>12</v>
      </c>
      <c r="AM4942">
        <v>12</v>
      </c>
      <c r="AN4942">
        <v>0</v>
      </c>
      <c r="AO4942">
        <v>1</v>
      </c>
      <c r="AP4942" t="s">
        <v>32</v>
      </c>
    </row>
    <row r="4943" spans="1:42" x14ac:dyDescent="0.25">
      <c r="A4943">
        <v>202001</v>
      </c>
      <c r="B4943" t="str">
        <f t="shared" si="1078"/>
        <v>2020-I</v>
      </c>
      <c r="C4943" t="s">
        <v>5015</v>
      </c>
      <c r="D4943" t="s">
        <v>5015</v>
      </c>
      <c r="E4943">
        <v>30961414</v>
      </c>
      <c r="F4943" t="s">
        <v>29</v>
      </c>
      <c r="G4943">
        <v>0</v>
      </c>
      <c r="H4943">
        <v>0</v>
      </c>
      <c r="I4943">
        <v>0</v>
      </c>
      <c r="J4943">
        <f t="shared" si="1079"/>
        <v>0</v>
      </c>
      <c r="K4943" t="str">
        <f t="shared" si="1080"/>
        <v>Modelamiento</v>
      </c>
      <c r="L4943">
        <f t="shared" si="1081"/>
        <v>1</v>
      </c>
      <c r="M4943">
        <v>28</v>
      </c>
      <c r="N4943" t="str">
        <f t="shared" si="1082"/>
        <v>&lt;=30</v>
      </c>
      <c r="O4943" t="s">
        <v>56</v>
      </c>
      <c r="P4943" t="s">
        <v>39</v>
      </c>
      <c r="Q4943">
        <v>28126</v>
      </c>
      <c r="R4943">
        <v>500</v>
      </c>
      <c r="S4943" t="str">
        <f t="shared" si="1083"/>
        <v>&lt;=500</v>
      </c>
      <c r="T4943">
        <v>863</v>
      </c>
      <c r="U4943" t="str">
        <f t="shared" si="1084"/>
        <v>&lt;=1000</v>
      </c>
      <c r="V4943" t="s">
        <v>597</v>
      </c>
      <c r="W4943">
        <v>25206</v>
      </c>
      <c r="X4943" s="12">
        <f t="shared" si="1085"/>
        <v>1.9836546853923668E-2</v>
      </c>
      <c r="Y4943" t="str">
        <f t="shared" si="1086"/>
        <v>&lt;=0.02</v>
      </c>
      <c r="Z4943" t="s">
        <v>32</v>
      </c>
      <c r="AA4943">
        <v>0</v>
      </c>
      <c r="AB4943">
        <v>10000</v>
      </c>
      <c r="AC4943" t="str">
        <f t="shared" si="1087"/>
        <v>&gt;5000</v>
      </c>
      <c r="AD4943">
        <v>0</v>
      </c>
      <c r="AE4943" t="str">
        <f t="shared" si="1088"/>
        <v>=0</v>
      </c>
      <c r="AF4943">
        <v>0</v>
      </c>
      <c r="AG4943" t="str">
        <f t="shared" si="1089"/>
        <v>&lt;=500</v>
      </c>
      <c r="AH4943">
        <v>5000</v>
      </c>
      <c r="AI4943" t="str">
        <f t="shared" si="1090"/>
        <v>&lt;=5000</v>
      </c>
      <c r="AJ4943">
        <v>0.98029999999999995</v>
      </c>
      <c r="AK4943" t="str">
        <f t="shared" si="1091"/>
        <v>&gt;0.9</v>
      </c>
      <c r="AL4943">
        <v>12</v>
      </c>
      <c r="AM4943">
        <v>12</v>
      </c>
      <c r="AN4943">
        <v>0</v>
      </c>
      <c r="AO4943">
        <v>1</v>
      </c>
      <c r="AP4943" t="s">
        <v>32</v>
      </c>
    </row>
    <row r="4944" spans="1:42" x14ac:dyDescent="0.25">
      <c r="A4944">
        <v>202001</v>
      </c>
      <c r="B4944" t="str">
        <f t="shared" si="1078"/>
        <v>2020-I</v>
      </c>
      <c r="C4944" t="s">
        <v>5016</v>
      </c>
      <c r="D4944" t="s">
        <v>5016</v>
      </c>
      <c r="E4944">
        <v>30973016</v>
      </c>
      <c r="F4944" t="s">
        <v>29</v>
      </c>
      <c r="G4944">
        <v>0</v>
      </c>
      <c r="H4944">
        <v>0</v>
      </c>
      <c r="I4944">
        <v>0</v>
      </c>
      <c r="J4944">
        <f t="shared" si="1079"/>
        <v>0</v>
      </c>
      <c r="K4944" t="str">
        <f t="shared" si="1080"/>
        <v>Modelamiento</v>
      </c>
      <c r="L4944">
        <f t="shared" si="1081"/>
        <v>1</v>
      </c>
      <c r="M4944">
        <v>31</v>
      </c>
      <c r="N4944" t="str">
        <f t="shared" si="1082"/>
        <v>&lt;=35</v>
      </c>
      <c r="O4944" t="s">
        <v>56</v>
      </c>
      <c r="P4944" t="s">
        <v>31</v>
      </c>
      <c r="Q4944">
        <v>45414</v>
      </c>
      <c r="R4944">
        <v>1031</v>
      </c>
      <c r="S4944" t="str">
        <f t="shared" si="1083"/>
        <v>&lt;=1500</v>
      </c>
      <c r="T4944">
        <v>1395</v>
      </c>
      <c r="U4944" t="str">
        <f t="shared" si="1084"/>
        <v>&lt;=1400</v>
      </c>
      <c r="V4944" t="s">
        <v>585</v>
      </c>
      <c r="W4944">
        <v>43025</v>
      </c>
      <c r="X4944" s="12">
        <f t="shared" si="1085"/>
        <v>2.3962812318419523E-2</v>
      </c>
      <c r="Y4944" t="str">
        <f t="shared" si="1086"/>
        <v>&lt;=0.03</v>
      </c>
      <c r="Z4944" t="s">
        <v>32</v>
      </c>
      <c r="AA4944">
        <v>4</v>
      </c>
      <c r="AB4944">
        <v>1868.3</v>
      </c>
      <c r="AC4944" t="str">
        <f t="shared" si="1087"/>
        <v>&lt;=2000</v>
      </c>
      <c r="AD4944">
        <v>2258</v>
      </c>
      <c r="AE4944" t="str">
        <f t="shared" si="1088"/>
        <v>&gt;120</v>
      </c>
      <c r="AF4944">
        <v>1868.3</v>
      </c>
      <c r="AG4944" t="str">
        <f t="shared" si="1089"/>
        <v>&lt;=2000</v>
      </c>
      <c r="AH4944" t="s">
        <v>32</v>
      </c>
      <c r="AI4944" t="str">
        <f t="shared" si="1090"/>
        <v/>
      </c>
      <c r="AJ4944" t="s">
        <v>32</v>
      </c>
      <c r="AK4944" t="str">
        <f t="shared" si="1091"/>
        <v/>
      </c>
      <c r="AL4944">
        <v>12</v>
      </c>
      <c r="AM4944">
        <v>0</v>
      </c>
      <c r="AN4944">
        <v>12</v>
      </c>
      <c r="AO4944" t="s">
        <v>32</v>
      </c>
      <c r="AP4944">
        <v>1</v>
      </c>
    </row>
    <row r="4945" spans="1:42" x14ac:dyDescent="0.25">
      <c r="A4945">
        <v>202001</v>
      </c>
      <c r="B4945" t="str">
        <f t="shared" si="1078"/>
        <v>2020-I</v>
      </c>
      <c r="C4945" t="s">
        <v>5017</v>
      </c>
      <c r="D4945" t="s">
        <v>5017</v>
      </c>
      <c r="E4945">
        <v>30971248</v>
      </c>
      <c r="F4945" t="s">
        <v>29</v>
      </c>
      <c r="G4945">
        <v>0</v>
      </c>
      <c r="H4945">
        <v>0</v>
      </c>
      <c r="I4945">
        <v>0</v>
      </c>
      <c r="J4945">
        <f t="shared" si="1079"/>
        <v>0</v>
      </c>
      <c r="K4945" t="str">
        <f t="shared" si="1080"/>
        <v>Modelamiento</v>
      </c>
      <c r="L4945">
        <f t="shared" si="1081"/>
        <v>1</v>
      </c>
      <c r="M4945">
        <v>39</v>
      </c>
      <c r="N4945" t="str">
        <f t="shared" si="1082"/>
        <v>&lt;=40</v>
      </c>
      <c r="O4945" t="s">
        <v>56</v>
      </c>
      <c r="P4945" t="s">
        <v>39</v>
      </c>
      <c r="Q4945">
        <v>37795</v>
      </c>
      <c r="R4945">
        <v>550</v>
      </c>
      <c r="S4945" t="str">
        <f t="shared" si="1083"/>
        <v>&lt;=1000</v>
      </c>
      <c r="T4945">
        <v>1160</v>
      </c>
      <c r="U4945" t="str">
        <f t="shared" si="1084"/>
        <v>&lt;=1200</v>
      </c>
      <c r="V4945" t="s">
        <v>585</v>
      </c>
      <c r="W4945">
        <v>34925</v>
      </c>
      <c r="X4945" s="12">
        <f t="shared" si="1085"/>
        <v>1.5748031496062992E-2</v>
      </c>
      <c r="Y4945" t="str">
        <f t="shared" si="1086"/>
        <v>&lt;=0.02</v>
      </c>
      <c r="Z4945" t="s">
        <v>32</v>
      </c>
      <c r="AA4945">
        <v>4</v>
      </c>
      <c r="AB4945">
        <v>1450.09</v>
      </c>
      <c r="AC4945" t="str">
        <f t="shared" si="1087"/>
        <v>&lt;=2000</v>
      </c>
      <c r="AD4945">
        <v>2846</v>
      </c>
      <c r="AE4945" t="str">
        <f t="shared" si="1088"/>
        <v>&gt;120</v>
      </c>
      <c r="AF4945">
        <v>1450.09</v>
      </c>
      <c r="AG4945" t="str">
        <f t="shared" si="1089"/>
        <v>&lt;=2000</v>
      </c>
      <c r="AH4945" t="s">
        <v>32</v>
      </c>
      <c r="AI4945" t="str">
        <f t="shared" si="1090"/>
        <v/>
      </c>
      <c r="AJ4945" t="s">
        <v>32</v>
      </c>
      <c r="AK4945" t="str">
        <f t="shared" si="1091"/>
        <v/>
      </c>
      <c r="AL4945">
        <v>12</v>
      </c>
      <c r="AM4945">
        <v>0</v>
      </c>
      <c r="AN4945">
        <v>12</v>
      </c>
      <c r="AO4945" t="s">
        <v>32</v>
      </c>
      <c r="AP4945">
        <v>1</v>
      </c>
    </row>
    <row r="4946" spans="1:42" x14ac:dyDescent="0.25">
      <c r="A4946">
        <v>202001</v>
      </c>
      <c r="B4946" t="str">
        <f t="shared" si="1078"/>
        <v>2020-I</v>
      </c>
      <c r="C4946" t="s">
        <v>5018</v>
      </c>
      <c r="D4946" t="s">
        <v>5018</v>
      </c>
      <c r="E4946">
        <v>30975456</v>
      </c>
      <c r="F4946" t="s">
        <v>29</v>
      </c>
      <c r="G4946">
        <v>0</v>
      </c>
      <c r="H4946">
        <v>0</v>
      </c>
      <c r="I4946">
        <v>0</v>
      </c>
      <c r="J4946">
        <f t="shared" si="1079"/>
        <v>0</v>
      </c>
      <c r="K4946" t="str">
        <f t="shared" si="1080"/>
        <v>Modelamiento</v>
      </c>
      <c r="L4946">
        <f t="shared" si="1081"/>
        <v>1</v>
      </c>
      <c r="M4946">
        <v>24</v>
      </c>
      <c r="N4946" t="str">
        <f t="shared" si="1082"/>
        <v>&lt;=25</v>
      </c>
      <c r="O4946" t="s">
        <v>56</v>
      </c>
      <c r="P4946" t="s">
        <v>39</v>
      </c>
      <c r="Q4946">
        <v>27713</v>
      </c>
      <c r="R4946">
        <v>500</v>
      </c>
      <c r="S4946" t="str">
        <f t="shared" si="1083"/>
        <v>&lt;=500</v>
      </c>
      <c r="T4946">
        <v>934</v>
      </c>
      <c r="U4946" t="str">
        <f t="shared" si="1084"/>
        <v>&lt;=1000</v>
      </c>
      <c r="V4946" t="s">
        <v>585</v>
      </c>
      <c r="W4946">
        <v>24043</v>
      </c>
      <c r="X4946" s="12">
        <f t="shared" si="1085"/>
        <v>2.0796073701285198E-2</v>
      </c>
      <c r="Y4946" t="str">
        <f t="shared" si="1086"/>
        <v>&lt;=0.03</v>
      </c>
      <c r="Z4946" t="s">
        <v>32</v>
      </c>
      <c r="AA4946">
        <v>0</v>
      </c>
      <c r="AB4946">
        <v>5929.24</v>
      </c>
      <c r="AC4946" t="str">
        <f t="shared" si="1087"/>
        <v>&gt;5000</v>
      </c>
      <c r="AD4946">
        <v>76</v>
      </c>
      <c r="AE4946" t="str">
        <f t="shared" si="1088"/>
        <v>&lt;=90</v>
      </c>
      <c r="AF4946">
        <v>0</v>
      </c>
      <c r="AG4946" t="str">
        <f t="shared" si="1089"/>
        <v>&lt;=500</v>
      </c>
      <c r="AH4946">
        <v>2000</v>
      </c>
      <c r="AI4946" t="str">
        <f t="shared" si="1090"/>
        <v>&lt;=2000</v>
      </c>
      <c r="AJ4946">
        <v>0.99009999999999998</v>
      </c>
      <c r="AK4946" t="str">
        <f t="shared" si="1091"/>
        <v>&gt;0.9</v>
      </c>
      <c r="AL4946">
        <v>12</v>
      </c>
      <c r="AM4946">
        <v>9</v>
      </c>
      <c r="AN4946">
        <v>0</v>
      </c>
      <c r="AO4946">
        <v>4</v>
      </c>
      <c r="AP4946" t="s">
        <v>32</v>
      </c>
    </row>
    <row r="4947" spans="1:42" x14ac:dyDescent="0.25">
      <c r="A4947">
        <v>202001</v>
      </c>
      <c r="B4947" t="str">
        <f t="shared" si="1078"/>
        <v>2020-I</v>
      </c>
      <c r="C4947" t="s">
        <v>5019</v>
      </c>
      <c r="D4947" t="s">
        <v>5019</v>
      </c>
      <c r="E4947">
        <v>30974088</v>
      </c>
      <c r="F4947" t="s">
        <v>29</v>
      </c>
      <c r="G4947">
        <v>0</v>
      </c>
      <c r="H4947">
        <v>0</v>
      </c>
      <c r="I4947">
        <v>0</v>
      </c>
      <c r="J4947">
        <f t="shared" si="1079"/>
        <v>0</v>
      </c>
      <c r="K4947" t="str">
        <f t="shared" si="1080"/>
        <v>Modelamiento</v>
      </c>
      <c r="L4947">
        <f t="shared" si="1081"/>
        <v>1</v>
      </c>
      <c r="M4947">
        <v>25</v>
      </c>
      <c r="N4947" t="str">
        <f t="shared" si="1082"/>
        <v>&lt;=25</v>
      </c>
      <c r="O4947" t="s">
        <v>56</v>
      </c>
      <c r="P4947" t="s">
        <v>39</v>
      </c>
      <c r="Q4947">
        <v>46665</v>
      </c>
      <c r="R4947">
        <v>1031</v>
      </c>
      <c r="S4947" t="str">
        <f t="shared" si="1083"/>
        <v>&lt;=1500</v>
      </c>
      <c r="T4947">
        <v>1434</v>
      </c>
      <c r="U4947" t="str">
        <f t="shared" si="1084"/>
        <v>&lt;=1500</v>
      </c>
      <c r="V4947" t="s">
        <v>4182</v>
      </c>
      <c r="W4947">
        <v>43526</v>
      </c>
      <c r="X4947" s="12">
        <f t="shared" si="1085"/>
        <v>2.368699168313192E-2</v>
      </c>
      <c r="Y4947" t="str">
        <f t="shared" si="1086"/>
        <v>&lt;=0.03</v>
      </c>
      <c r="Z4947" t="s">
        <v>32</v>
      </c>
      <c r="AA4947">
        <v>4</v>
      </c>
      <c r="AB4947">
        <v>461.22</v>
      </c>
      <c r="AC4947" t="str">
        <f t="shared" si="1087"/>
        <v>&lt;=500</v>
      </c>
      <c r="AD4947">
        <v>2041</v>
      </c>
      <c r="AE4947" t="str">
        <f t="shared" si="1088"/>
        <v>&gt;120</v>
      </c>
      <c r="AF4947">
        <v>461.22</v>
      </c>
      <c r="AG4947" t="str">
        <f t="shared" si="1089"/>
        <v>&lt;=500</v>
      </c>
      <c r="AH4947" t="s">
        <v>32</v>
      </c>
      <c r="AI4947" t="str">
        <f t="shared" si="1090"/>
        <v/>
      </c>
      <c r="AJ4947" t="s">
        <v>32</v>
      </c>
      <c r="AK4947" t="str">
        <f t="shared" si="1091"/>
        <v/>
      </c>
      <c r="AL4947">
        <v>12</v>
      </c>
      <c r="AM4947">
        <v>0</v>
      </c>
      <c r="AN4947">
        <v>12</v>
      </c>
      <c r="AO4947" t="s">
        <v>32</v>
      </c>
      <c r="AP4947">
        <v>1</v>
      </c>
    </row>
    <row r="4948" spans="1:42" x14ac:dyDescent="0.25">
      <c r="A4948">
        <v>202001</v>
      </c>
      <c r="B4948" t="str">
        <f t="shared" si="1078"/>
        <v>2020-I</v>
      </c>
      <c r="C4948" t="s">
        <v>5020</v>
      </c>
      <c r="D4948" t="s">
        <v>5020</v>
      </c>
      <c r="E4948">
        <v>30975843</v>
      </c>
      <c r="F4948" t="s">
        <v>29</v>
      </c>
      <c r="G4948">
        <v>0</v>
      </c>
      <c r="H4948">
        <v>0</v>
      </c>
      <c r="I4948">
        <v>0</v>
      </c>
      <c r="J4948">
        <f t="shared" si="1079"/>
        <v>0</v>
      </c>
      <c r="K4948" t="str">
        <f t="shared" si="1080"/>
        <v>Modelamiento</v>
      </c>
      <c r="L4948">
        <f t="shared" si="1081"/>
        <v>1</v>
      </c>
      <c r="M4948">
        <v>34</v>
      </c>
      <c r="N4948" t="str">
        <f t="shared" si="1082"/>
        <v>&lt;=35</v>
      </c>
      <c r="O4948" t="s">
        <v>56</v>
      </c>
      <c r="P4948" t="s">
        <v>39</v>
      </c>
      <c r="Q4948">
        <v>31793</v>
      </c>
      <c r="R4948">
        <v>499</v>
      </c>
      <c r="S4948" t="str">
        <f t="shared" si="1083"/>
        <v>&lt;=500</v>
      </c>
      <c r="T4948">
        <v>984</v>
      </c>
      <c r="U4948" t="str">
        <f t="shared" si="1084"/>
        <v>&lt;=1000</v>
      </c>
      <c r="V4948" t="s">
        <v>585</v>
      </c>
      <c r="W4948">
        <v>28122</v>
      </c>
      <c r="X4948" s="12">
        <f t="shared" si="1085"/>
        <v>1.7744114927814521E-2</v>
      </c>
      <c r="Y4948" t="str">
        <f t="shared" si="1086"/>
        <v>&lt;=0.02</v>
      </c>
      <c r="Z4948" t="s">
        <v>32</v>
      </c>
      <c r="AA4948">
        <v>4</v>
      </c>
      <c r="AB4948">
        <v>213.59</v>
      </c>
      <c r="AC4948" t="str">
        <f t="shared" si="1087"/>
        <v>&lt;=500</v>
      </c>
      <c r="AD4948">
        <v>4366</v>
      </c>
      <c r="AE4948" t="str">
        <f t="shared" si="1088"/>
        <v>&gt;120</v>
      </c>
      <c r="AF4948">
        <v>213.59</v>
      </c>
      <c r="AG4948" t="str">
        <f t="shared" si="1089"/>
        <v>&lt;=500</v>
      </c>
      <c r="AH4948" t="s">
        <v>32</v>
      </c>
      <c r="AI4948" t="str">
        <f t="shared" si="1090"/>
        <v/>
      </c>
      <c r="AJ4948" t="s">
        <v>32</v>
      </c>
      <c r="AK4948" t="str">
        <f t="shared" si="1091"/>
        <v/>
      </c>
      <c r="AL4948">
        <v>12</v>
      </c>
      <c r="AM4948">
        <v>0</v>
      </c>
      <c r="AN4948">
        <v>12</v>
      </c>
      <c r="AO4948" t="s">
        <v>32</v>
      </c>
      <c r="AP4948">
        <v>1</v>
      </c>
    </row>
    <row r="4949" spans="1:42" x14ac:dyDescent="0.25">
      <c r="A4949">
        <v>202001</v>
      </c>
      <c r="B4949" t="str">
        <f t="shared" si="1078"/>
        <v>2020-I</v>
      </c>
      <c r="C4949" t="s">
        <v>5021</v>
      </c>
      <c r="D4949" t="s">
        <v>5021</v>
      </c>
      <c r="E4949">
        <v>30972210</v>
      </c>
      <c r="F4949" t="s">
        <v>29</v>
      </c>
      <c r="G4949">
        <v>1</v>
      </c>
      <c r="H4949">
        <v>0</v>
      </c>
      <c r="I4949">
        <v>1</v>
      </c>
      <c r="J4949">
        <f t="shared" si="1079"/>
        <v>0</v>
      </c>
      <c r="K4949" t="str">
        <f t="shared" si="1080"/>
        <v>Insuficiente</v>
      </c>
      <c r="L4949">
        <f t="shared" si="1081"/>
        <v>1</v>
      </c>
      <c r="M4949">
        <v>54</v>
      </c>
      <c r="N4949" t="str">
        <f t="shared" si="1082"/>
        <v>&lt;=55</v>
      </c>
      <c r="O4949" t="s">
        <v>72</v>
      </c>
      <c r="P4949" t="s">
        <v>39</v>
      </c>
      <c r="Q4949">
        <v>40613</v>
      </c>
      <c r="R4949">
        <v>3000</v>
      </c>
      <c r="S4949" t="str">
        <f t="shared" si="1083"/>
        <v>&gt;2500</v>
      </c>
      <c r="T4949">
        <v>1405</v>
      </c>
      <c r="U4949" t="str">
        <f t="shared" si="1084"/>
        <v>&lt;=1500</v>
      </c>
      <c r="V4949" t="s">
        <v>614</v>
      </c>
      <c r="W4949">
        <v>40193</v>
      </c>
      <c r="X4949" s="12">
        <f t="shared" si="1085"/>
        <v>7.4639862662652698E-2</v>
      </c>
      <c r="Y4949" t="str">
        <f t="shared" si="1086"/>
        <v>&gt;0.06</v>
      </c>
      <c r="Z4949" t="s">
        <v>32</v>
      </c>
      <c r="AA4949">
        <v>4</v>
      </c>
      <c r="AB4949">
        <v>4072.97</v>
      </c>
      <c r="AC4949" t="str">
        <f t="shared" si="1087"/>
        <v>&lt;=5000</v>
      </c>
      <c r="AD4949">
        <v>171</v>
      </c>
      <c r="AE4949" t="str">
        <f t="shared" si="1088"/>
        <v>&gt;120</v>
      </c>
      <c r="AF4949">
        <v>0</v>
      </c>
      <c r="AG4949" t="str">
        <f t="shared" si="1089"/>
        <v>&lt;=500</v>
      </c>
      <c r="AH4949">
        <v>469.12</v>
      </c>
      <c r="AI4949" t="str">
        <f t="shared" si="1090"/>
        <v>&lt;=500</v>
      </c>
      <c r="AJ4949">
        <v>1</v>
      </c>
      <c r="AK4949" t="str">
        <f t="shared" si="1091"/>
        <v>&gt;0.9</v>
      </c>
      <c r="AL4949">
        <v>10</v>
      </c>
      <c r="AM4949">
        <v>4</v>
      </c>
      <c r="AN4949">
        <v>2</v>
      </c>
      <c r="AO4949">
        <v>7</v>
      </c>
      <c r="AP4949">
        <v>1</v>
      </c>
    </row>
    <row r="4950" spans="1:42" x14ac:dyDescent="0.25">
      <c r="A4950">
        <v>202001</v>
      </c>
      <c r="B4950" t="str">
        <f t="shared" si="1078"/>
        <v>2020-I</v>
      </c>
      <c r="C4950" t="s">
        <v>5022</v>
      </c>
      <c r="D4950" t="s">
        <v>5022</v>
      </c>
      <c r="E4950">
        <v>30966620</v>
      </c>
      <c r="F4950" t="s">
        <v>29</v>
      </c>
      <c r="G4950">
        <v>1</v>
      </c>
      <c r="H4950">
        <v>0</v>
      </c>
      <c r="I4950">
        <v>0</v>
      </c>
      <c r="J4950">
        <f t="shared" si="1079"/>
        <v>0</v>
      </c>
      <c r="K4950" t="str">
        <f t="shared" si="1080"/>
        <v>Modelamiento</v>
      </c>
      <c r="L4950">
        <f t="shared" si="1081"/>
        <v>1</v>
      </c>
      <c r="M4950">
        <v>32</v>
      </c>
      <c r="N4950" t="str">
        <f t="shared" si="1082"/>
        <v>&lt;=35</v>
      </c>
      <c r="O4950" t="s">
        <v>56</v>
      </c>
      <c r="P4950" t="s">
        <v>39</v>
      </c>
      <c r="Q4950">
        <v>41423</v>
      </c>
      <c r="R4950">
        <v>1649</v>
      </c>
      <c r="S4950" t="str">
        <f t="shared" si="1083"/>
        <v>&lt;=2000</v>
      </c>
      <c r="T4950">
        <v>1362</v>
      </c>
      <c r="U4950" t="str">
        <f t="shared" si="1084"/>
        <v>&lt;=1400</v>
      </c>
      <c r="V4950" t="s">
        <v>601</v>
      </c>
      <c r="W4950">
        <v>39652</v>
      </c>
      <c r="X4950" s="12">
        <f t="shared" si="1085"/>
        <v>4.1586805205285987E-2</v>
      </c>
      <c r="Y4950" t="str">
        <f t="shared" si="1086"/>
        <v>&lt;=0.05</v>
      </c>
      <c r="Z4950" t="s">
        <v>32</v>
      </c>
      <c r="AA4950">
        <v>9</v>
      </c>
      <c r="AB4950" t="s">
        <v>32</v>
      </c>
      <c r="AC4950" t="str">
        <f t="shared" si="1087"/>
        <v/>
      </c>
      <c r="AD4950" t="s">
        <v>32</v>
      </c>
      <c r="AE4950" t="str">
        <f t="shared" si="1088"/>
        <v/>
      </c>
      <c r="AF4950" t="s">
        <v>32</v>
      </c>
      <c r="AG4950" t="str">
        <f t="shared" si="1089"/>
        <v/>
      </c>
      <c r="AH4950" t="s">
        <v>32</v>
      </c>
      <c r="AI4950" t="str">
        <f t="shared" si="1090"/>
        <v/>
      </c>
      <c r="AJ4950" t="s">
        <v>32</v>
      </c>
      <c r="AK4950" t="str">
        <f t="shared" si="1091"/>
        <v/>
      </c>
      <c r="AL4950">
        <v>0</v>
      </c>
      <c r="AM4950">
        <v>0</v>
      </c>
      <c r="AN4950">
        <v>0</v>
      </c>
      <c r="AO4950" t="s">
        <v>32</v>
      </c>
      <c r="AP4950" t="s">
        <v>32</v>
      </c>
    </row>
    <row r="4951" spans="1:42" x14ac:dyDescent="0.25">
      <c r="A4951">
        <v>202001</v>
      </c>
      <c r="B4951" t="str">
        <f t="shared" si="1078"/>
        <v>2020-I</v>
      </c>
      <c r="C4951" t="s">
        <v>5023</v>
      </c>
      <c r="D4951" t="s">
        <v>5023</v>
      </c>
      <c r="E4951">
        <v>30967316</v>
      </c>
      <c r="F4951" t="s">
        <v>29</v>
      </c>
      <c r="G4951">
        <v>1</v>
      </c>
      <c r="H4951">
        <v>0</v>
      </c>
      <c r="I4951">
        <v>0</v>
      </c>
      <c r="J4951">
        <f t="shared" si="1079"/>
        <v>0</v>
      </c>
      <c r="K4951" t="str">
        <f t="shared" si="1080"/>
        <v>Modelamiento</v>
      </c>
      <c r="L4951">
        <f t="shared" si="1081"/>
        <v>1</v>
      </c>
      <c r="M4951">
        <v>35</v>
      </c>
      <c r="N4951" t="str">
        <f t="shared" si="1082"/>
        <v>&lt;=35</v>
      </c>
      <c r="O4951" t="s">
        <v>72</v>
      </c>
      <c r="P4951" t="s">
        <v>69</v>
      </c>
      <c r="Q4951">
        <v>45946</v>
      </c>
      <c r="R4951">
        <v>1000</v>
      </c>
      <c r="S4951" t="str">
        <f t="shared" si="1083"/>
        <v>&lt;=1000</v>
      </c>
      <c r="T4951">
        <v>1407</v>
      </c>
      <c r="U4951" t="str">
        <f t="shared" si="1084"/>
        <v>&lt;=1500</v>
      </c>
      <c r="V4951" t="s">
        <v>589</v>
      </c>
      <c r="W4951">
        <v>43526</v>
      </c>
      <c r="X4951" s="12">
        <f t="shared" si="1085"/>
        <v>2.297477369847907E-2</v>
      </c>
      <c r="Y4951" t="str">
        <f t="shared" si="1086"/>
        <v>&lt;=0.03</v>
      </c>
      <c r="Z4951" t="s">
        <v>32</v>
      </c>
      <c r="AA4951">
        <v>2</v>
      </c>
      <c r="AB4951">
        <v>5891.24</v>
      </c>
      <c r="AC4951" t="str">
        <f t="shared" si="1087"/>
        <v>&gt;5000</v>
      </c>
      <c r="AD4951">
        <v>37</v>
      </c>
      <c r="AE4951" t="str">
        <f t="shared" si="1088"/>
        <v>&lt;=60</v>
      </c>
      <c r="AF4951">
        <v>0</v>
      </c>
      <c r="AG4951" t="str">
        <f t="shared" si="1089"/>
        <v>&lt;=500</v>
      </c>
      <c r="AH4951">
        <v>2316.5500000000002</v>
      </c>
      <c r="AI4951" t="str">
        <f t="shared" si="1090"/>
        <v>&lt;=3000</v>
      </c>
      <c r="AJ4951">
        <v>0.99080000000000001</v>
      </c>
      <c r="AK4951" t="str">
        <f t="shared" si="1091"/>
        <v>&gt;0.9</v>
      </c>
      <c r="AL4951">
        <v>12</v>
      </c>
      <c r="AM4951">
        <v>10</v>
      </c>
      <c r="AN4951">
        <v>0</v>
      </c>
      <c r="AO4951">
        <v>1</v>
      </c>
      <c r="AP4951" t="s">
        <v>32</v>
      </c>
    </row>
    <row r="4952" spans="1:42" x14ac:dyDescent="0.25">
      <c r="A4952">
        <v>202001</v>
      </c>
      <c r="B4952" t="str">
        <f t="shared" si="1078"/>
        <v>2020-I</v>
      </c>
      <c r="C4952" t="s">
        <v>5024</v>
      </c>
      <c r="D4952" t="s">
        <v>5024</v>
      </c>
      <c r="E4952">
        <v>30974491</v>
      </c>
      <c r="F4952" t="s">
        <v>29</v>
      </c>
      <c r="G4952">
        <v>0</v>
      </c>
      <c r="H4952">
        <v>0</v>
      </c>
      <c r="I4952">
        <v>0</v>
      </c>
      <c r="J4952">
        <f t="shared" si="1079"/>
        <v>0</v>
      </c>
      <c r="K4952" t="str">
        <f t="shared" si="1080"/>
        <v>Modelamiento</v>
      </c>
      <c r="L4952">
        <f t="shared" si="1081"/>
        <v>1</v>
      </c>
      <c r="M4952">
        <v>59</v>
      </c>
      <c r="N4952" t="str">
        <f t="shared" si="1082"/>
        <v>&lt;=60</v>
      </c>
      <c r="O4952" t="s">
        <v>56</v>
      </c>
      <c r="P4952" t="s">
        <v>69</v>
      </c>
      <c r="Q4952">
        <v>45915</v>
      </c>
      <c r="R4952">
        <v>1031</v>
      </c>
      <c r="S4952" t="str">
        <f t="shared" si="1083"/>
        <v>&lt;=1500</v>
      </c>
      <c r="T4952">
        <v>1411</v>
      </c>
      <c r="U4952" t="str">
        <f t="shared" si="1084"/>
        <v>&lt;=1500</v>
      </c>
      <c r="V4952" t="s">
        <v>4182</v>
      </c>
      <c r="W4952">
        <v>43526</v>
      </c>
      <c r="X4952" s="12">
        <f t="shared" si="1085"/>
        <v>2.368699168313192E-2</v>
      </c>
      <c r="Y4952" t="str">
        <f t="shared" si="1086"/>
        <v>&lt;=0.03</v>
      </c>
      <c r="Z4952" t="s">
        <v>32</v>
      </c>
      <c r="AA4952">
        <v>9</v>
      </c>
      <c r="AB4952" t="s">
        <v>32</v>
      </c>
      <c r="AC4952" t="str">
        <f t="shared" si="1087"/>
        <v/>
      </c>
      <c r="AD4952" t="s">
        <v>32</v>
      </c>
      <c r="AE4952" t="str">
        <f t="shared" si="1088"/>
        <v/>
      </c>
      <c r="AF4952" t="s">
        <v>32</v>
      </c>
      <c r="AG4952" t="str">
        <f t="shared" si="1089"/>
        <v/>
      </c>
      <c r="AH4952" t="s">
        <v>32</v>
      </c>
      <c r="AI4952" t="str">
        <f t="shared" si="1090"/>
        <v/>
      </c>
      <c r="AJ4952" t="s">
        <v>32</v>
      </c>
      <c r="AK4952" t="str">
        <f t="shared" si="1091"/>
        <v/>
      </c>
      <c r="AL4952">
        <v>0</v>
      </c>
      <c r="AM4952">
        <v>0</v>
      </c>
      <c r="AN4952">
        <v>0</v>
      </c>
      <c r="AO4952" t="s">
        <v>32</v>
      </c>
      <c r="AP4952" t="s">
        <v>32</v>
      </c>
    </row>
    <row r="4953" spans="1:42" x14ac:dyDescent="0.25">
      <c r="A4953">
        <v>202001</v>
      </c>
      <c r="B4953" t="str">
        <f t="shared" si="1078"/>
        <v>2020-I</v>
      </c>
      <c r="C4953" t="s">
        <v>5025</v>
      </c>
      <c r="D4953" t="s">
        <v>5025</v>
      </c>
      <c r="E4953">
        <v>30977100</v>
      </c>
      <c r="F4953" t="s">
        <v>29</v>
      </c>
      <c r="G4953">
        <v>0</v>
      </c>
      <c r="H4953">
        <v>0</v>
      </c>
      <c r="I4953">
        <v>0</v>
      </c>
      <c r="J4953">
        <f t="shared" si="1079"/>
        <v>0</v>
      </c>
      <c r="K4953" t="str">
        <f t="shared" si="1080"/>
        <v>Modelamiento</v>
      </c>
      <c r="L4953">
        <f t="shared" si="1081"/>
        <v>1</v>
      </c>
      <c r="M4953">
        <v>26</v>
      </c>
      <c r="N4953" t="str">
        <f t="shared" si="1082"/>
        <v>&lt;=30</v>
      </c>
      <c r="O4953" t="s">
        <v>56</v>
      </c>
      <c r="P4953" t="s">
        <v>39</v>
      </c>
      <c r="Q4953">
        <v>36285</v>
      </c>
      <c r="R4953">
        <v>500</v>
      </c>
      <c r="S4953" t="str">
        <f t="shared" si="1083"/>
        <v>&lt;=500</v>
      </c>
      <c r="T4953">
        <v>1111</v>
      </c>
      <c r="U4953" t="str">
        <f t="shared" si="1084"/>
        <v>&lt;=1200</v>
      </c>
      <c r="V4953" t="s">
        <v>597</v>
      </c>
      <c r="W4953">
        <v>32982</v>
      </c>
      <c r="X4953" s="12">
        <f t="shared" si="1085"/>
        <v>1.5159784124674065E-2</v>
      </c>
      <c r="Y4953" t="str">
        <f t="shared" si="1086"/>
        <v>&lt;=0.02</v>
      </c>
      <c r="Z4953" t="s">
        <v>32</v>
      </c>
      <c r="AA4953">
        <v>4</v>
      </c>
      <c r="AB4953">
        <v>1018.23</v>
      </c>
      <c r="AC4953" t="str">
        <f t="shared" si="1087"/>
        <v>&lt;=2000</v>
      </c>
      <c r="AD4953">
        <v>401</v>
      </c>
      <c r="AE4953" t="str">
        <f t="shared" si="1088"/>
        <v>&gt;120</v>
      </c>
      <c r="AF4953">
        <v>1018.23</v>
      </c>
      <c r="AG4953" t="str">
        <f t="shared" si="1089"/>
        <v>&lt;=2000</v>
      </c>
      <c r="AH4953" t="s">
        <v>32</v>
      </c>
      <c r="AI4953" t="str">
        <f t="shared" si="1090"/>
        <v/>
      </c>
      <c r="AJ4953" t="s">
        <v>32</v>
      </c>
      <c r="AK4953" t="str">
        <f t="shared" si="1091"/>
        <v/>
      </c>
      <c r="AL4953">
        <v>12</v>
      </c>
      <c r="AM4953">
        <v>0</v>
      </c>
      <c r="AN4953">
        <v>12</v>
      </c>
      <c r="AO4953" t="s">
        <v>32</v>
      </c>
      <c r="AP4953">
        <v>1</v>
      </c>
    </row>
    <row r="4954" spans="1:42" x14ac:dyDescent="0.25">
      <c r="A4954">
        <v>202001</v>
      </c>
      <c r="B4954" t="str">
        <f t="shared" si="1078"/>
        <v>2020-I</v>
      </c>
      <c r="C4954" t="s">
        <v>5026</v>
      </c>
      <c r="D4954" t="s">
        <v>5026</v>
      </c>
      <c r="E4954">
        <v>30971171</v>
      </c>
      <c r="F4954" t="s">
        <v>29</v>
      </c>
      <c r="G4954">
        <v>0</v>
      </c>
      <c r="H4954">
        <v>0</v>
      </c>
      <c r="I4954">
        <v>0</v>
      </c>
      <c r="J4954">
        <f t="shared" si="1079"/>
        <v>0</v>
      </c>
      <c r="K4954" t="str">
        <f t="shared" si="1080"/>
        <v>Modelamiento</v>
      </c>
      <c r="L4954">
        <f t="shared" si="1081"/>
        <v>1</v>
      </c>
      <c r="M4954">
        <v>21</v>
      </c>
      <c r="N4954" t="str">
        <f t="shared" si="1082"/>
        <v>&lt;=25</v>
      </c>
      <c r="O4954" t="s">
        <v>72</v>
      </c>
      <c r="P4954" t="s">
        <v>39</v>
      </c>
      <c r="Q4954">
        <v>37036</v>
      </c>
      <c r="R4954">
        <v>2000</v>
      </c>
      <c r="S4954" t="str">
        <f t="shared" si="1083"/>
        <v>&lt;=2000</v>
      </c>
      <c r="T4954">
        <v>1134</v>
      </c>
      <c r="U4954" t="str">
        <f t="shared" si="1084"/>
        <v>&lt;=1200</v>
      </c>
      <c r="V4954" t="s">
        <v>597</v>
      </c>
      <c r="W4954">
        <v>34483</v>
      </c>
      <c r="X4954" s="12">
        <f t="shared" si="1085"/>
        <v>5.7999594002841978E-2</v>
      </c>
      <c r="Y4954" t="str">
        <f t="shared" si="1086"/>
        <v>&lt;=0.06</v>
      </c>
      <c r="Z4954" t="s">
        <v>32</v>
      </c>
      <c r="AA4954">
        <v>9</v>
      </c>
      <c r="AB4954" t="s">
        <v>32</v>
      </c>
      <c r="AC4954" t="str">
        <f t="shared" si="1087"/>
        <v/>
      </c>
      <c r="AD4954" t="s">
        <v>32</v>
      </c>
      <c r="AE4954" t="str">
        <f t="shared" si="1088"/>
        <v/>
      </c>
      <c r="AF4954" t="s">
        <v>32</v>
      </c>
      <c r="AG4954" t="str">
        <f t="shared" si="1089"/>
        <v/>
      </c>
      <c r="AH4954" t="s">
        <v>32</v>
      </c>
      <c r="AI4954" t="str">
        <f t="shared" si="1090"/>
        <v/>
      </c>
      <c r="AJ4954" t="s">
        <v>32</v>
      </c>
      <c r="AK4954" t="str">
        <f t="shared" si="1091"/>
        <v/>
      </c>
      <c r="AL4954">
        <v>0</v>
      </c>
      <c r="AM4954">
        <v>0</v>
      </c>
      <c r="AN4954">
        <v>0</v>
      </c>
      <c r="AO4954" t="s">
        <v>32</v>
      </c>
      <c r="AP4954" t="s">
        <v>32</v>
      </c>
    </row>
    <row r="4955" spans="1:42" x14ac:dyDescent="0.25">
      <c r="A4955">
        <v>202001</v>
      </c>
      <c r="B4955" t="str">
        <f t="shared" si="1078"/>
        <v>2020-I</v>
      </c>
      <c r="C4955" t="s">
        <v>5027</v>
      </c>
      <c r="D4955" t="s">
        <v>5027</v>
      </c>
      <c r="E4955">
        <v>30978351</v>
      </c>
      <c r="F4955" t="s">
        <v>29</v>
      </c>
      <c r="G4955">
        <v>0</v>
      </c>
      <c r="H4955">
        <v>0</v>
      </c>
      <c r="I4955">
        <v>0</v>
      </c>
      <c r="J4955">
        <f t="shared" si="1079"/>
        <v>0</v>
      </c>
      <c r="K4955" t="str">
        <f t="shared" si="1080"/>
        <v>Modelamiento</v>
      </c>
      <c r="L4955">
        <f t="shared" si="1081"/>
        <v>1</v>
      </c>
      <c r="M4955">
        <v>34</v>
      </c>
      <c r="N4955" t="str">
        <f t="shared" si="1082"/>
        <v>&lt;=35</v>
      </c>
      <c r="O4955" t="s">
        <v>56</v>
      </c>
      <c r="P4955" t="s">
        <v>39</v>
      </c>
      <c r="Q4955">
        <v>42587</v>
      </c>
      <c r="R4955">
        <v>1031</v>
      </c>
      <c r="S4955" t="str">
        <f t="shared" si="1083"/>
        <v>&lt;=1500</v>
      </c>
      <c r="T4955">
        <v>1304</v>
      </c>
      <c r="U4955" t="str">
        <f t="shared" si="1084"/>
        <v>&lt;=1400</v>
      </c>
      <c r="V4955" t="s">
        <v>1407</v>
      </c>
      <c r="W4955">
        <v>39785</v>
      </c>
      <c r="X4955" s="12">
        <f t="shared" si="1085"/>
        <v>2.5914289305014451E-2</v>
      </c>
      <c r="Y4955" t="str">
        <f t="shared" si="1086"/>
        <v>&lt;=0.03</v>
      </c>
      <c r="Z4955" t="s">
        <v>32</v>
      </c>
      <c r="AA4955">
        <v>9</v>
      </c>
      <c r="AB4955" t="s">
        <v>32</v>
      </c>
      <c r="AC4955" t="str">
        <f t="shared" si="1087"/>
        <v/>
      </c>
      <c r="AD4955" t="s">
        <v>32</v>
      </c>
      <c r="AE4955" t="str">
        <f t="shared" si="1088"/>
        <v/>
      </c>
      <c r="AF4955" t="s">
        <v>32</v>
      </c>
      <c r="AG4955" t="str">
        <f t="shared" si="1089"/>
        <v/>
      </c>
      <c r="AH4955" t="s">
        <v>32</v>
      </c>
      <c r="AI4955" t="str">
        <f t="shared" si="1090"/>
        <v/>
      </c>
      <c r="AJ4955" t="s">
        <v>32</v>
      </c>
      <c r="AK4955" t="str">
        <f t="shared" si="1091"/>
        <v/>
      </c>
      <c r="AL4955">
        <v>0</v>
      </c>
      <c r="AM4955">
        <v>0</v>
      </c>
      <c r="AN4955">
        <v>0</v>
      </c>
      <c r="AO4955" t="s">
        <v>32</v>
      </c>
      <c r="AP4955" t="s">
        <v>32</v>
      </c>
    </row>
    <row r="4956" spans="1:42" x14ac:dyDescent="0.25">
      <c r="A4956">
        <v>202001</v>
      </c>
      <c r="B4956" t="str">
        <f t="shared" si="1078"/>
        <v>2020-I</v>
      </c>
      <c r="C4956" t="s">
        <v>5028</v>
      </c>
      <c r="D4956" t="s">
        <v>5028</v>
      </c>
      <c r="E4956">
        <v>30973337</v>
      </c>
      <c r="F4956" t="s">
        <v>29</v>
      </c>
      <c r="G4956">
        <v>0</v>
      </c>
      <c r="H4956">
        <v>0</v>
      </c>
      <c r="I4956">
        <v>0</v>
      </c>
      <c r="J4956">
        <f t="shared" si="1079"/>
        <v>0</v>
      </c>
      <c r="K4956" t="str">
        <f t="shared" si="1080"/>
        <v>Modelamiento</v>
      </c>
      <c r="L4956">
        <f t="shared" si="1081"/>
        <v>1</v>
      </c>
      <c r="M4956">
        <v>24</v>
      </c>
      <c r="N4956" t="str">
        <f t="shared" si="1082"/>
        <v>&lt;=25</v>
      </c>
      <c r="O4956" t="s">
        <v>56</v>
      </c>
      <c r="P4956" t="s">
        <v>31</v>
      </c>
      <c r="Q4956">
        <v>28728</v>
      </c>
      <c r="R4956">
        <v>1031</v>
      </c>
      <c r="S4956" t="str">
        <f t="shared" si="1083"/>
        <v>&lt;=1500</v>
      </c>
      <c r="T4956">
        <v>880</v>
      </c>
      <c r="U4956" t="str">
        <f t="shared" si="1084"/>
        <v>&lt;=1000</v>
      </c>
      <c r="V4956" t="s">
        <v>597</v>
      </c>
      <c r="W4956">
        <v>25206</v>
      </c>
      <c r="X4956" s="12">
        <f t="shared" si="1085"/>
        <v>4.0902959612790606E-2</v>
      </c>
      <c r="Y4956" t="str">
        <f t="shared" si="1086"/>
        <v>&lt;=0.05</v>
      </c>
      <c r="Z4956" t="s">
        <v>32</v>
      </c>
      <c r="AA4956">
        <v>4</v>
      </c>
      <c r="AB4956">
        <v>510.44</v>
      </c>
      <c r="AC4956" t="str">
        <f t="shared" si="1087"/>
        <v>&lt;=1000</v>
      </c>
      <c r="AD4956">
        <v>808</v>
      </c>
      <c r="AE4956" t="str">
        <f t="shared" si="1088"/>
        <v>&gt;120</v>
      </c>
      <c r="AF4956">
        <v>510.44</v>
      </c>
      <c r="AG4956" t="str">
        <f t="shared" si="1089"/>
        <v>&lt;=1000</v>
      </c>
      <c r="AH4956" t="s">
        <v>32</v>
      </c>
      <c r="AI4956" t="str">
        <f t="shared" si="1090"/>
        <v/>
      </c>
      <c r="AJ4956" t="s">
        <v>32</v>
      </c>
      <c r="AK4956" t="str">
        <f t="shared" si="1091"/>
        <v/>
      </c>
      <c r="AL4956">
        <v>12</v>
      </c>
      <c r="AM4956">
        <v>0</v>
      </c>
      <c r="AN4956">
        <v>12</v>
      </c>
      <c r="AO4956" t="s">
        <v>32</v>
      </c>
      <c r="AP4956">
        <v>1</v>
      </c>
    </row>
    <row r="4957" spans="1:42" x14ac:dyDescent="0.25">
      <c r="A4957">
        <v>202001</v>
      </c>
      <c r="B4957" t="str">
        <f t="shared" si="1078"/>
        <v>2020-I</v>
      </c>
      <c r="C4957" t="s">
        <v>5029</v>
      </c>
      <c r="D4957" t="s">
        <v>5029</v>
      </c>
      <c r="E4957">
        <v>30979514</v>
      </c>
      <c r="F4957" t="s">
        <v>29</v>
      </c>
      <c r="G4957">
        <v>0</v>
      </c>
      <c r="H4957">
        <v>0</v>
      </c>
      <c r="I4957">
        <v>0</v>
      </c>
      <c r="J4957">
        <f t="shared" si="1079"/>
        <v>0</v>
      </c>
      <c r="K4957" t="str">
        <f t="shared" si="1080"/>
        <v>Modelamiento</v>
      </c>
      <c r="L4957">
        <f t="shared" si="1081"/>
        <v>1</v>
      </c>
      <c r="M4957">
        <v>56</v>
      </c>
      <c r="N4957" t="str">
        <f t="shared" si="1082"/>
        <v>&lt;=60</v>
      </c>
      <c r="O4957" t="s">
        <v>56</v>
      </c>
      <c r="P4957" t="s">
        <v>35</v>
      </c>
      <c r="Q4957">
        <v>45797</v>
      </c>
      <c r="R4957">
        <v>1031</v>
      </c>
      <c r="S4957" t="str">
        <f t="shared" si="1083"/>
        <v>&lt;=1500</v>
      </c>
      <c r="T4957">
        <v>1417</v>
      </c>
      <c r="U4957" t="str">
        <f t="shared" si="1084"/>
        <v>&lt;=1500</v>
      </c>
      <c r="V4957" t="s">
        <v>2852</v>
      </c>
      <c r="W4957">
        <v>43025</v>
      </c>
      <c r="X4957" s="12">
        <f t="shared" si="1085"/>
        <v>2.3962812318419523E-2</v>
      </c>
      <c r="Y4957" t="str">
        <f t="shared" si="1086"/>
        <v>&lt;=0.03</v>
      </c>
      <c r="Z4957" t="s">
        <v>32</v>
      </c>
      <c r="AA4957">
        <v>0</v>
      </c>
      <c r="AB4957">
        <v>7625.95</v>
      </c>
      <c r="AC4957" t="str">
        <f t="shared" si="1087"/>
        <v>&gt;5000</v>
      </c>
      <c r="AD4957">
        <v>4</v>
      </c>
      <c r="AE4957" t="str">
        <f t="shared" si="1088"/>
        <v>&lt;=8</v>
      </c>
      <c r="AF4957">
        <v>0</v>
      </c>
      <c r="AG4957" t="str">
        <f t="shared" si="1089"/>
        <v>&lt;=500</v>
      </c>
      <c r="AH4957">
        <v>7000</v>
      </c>
      <c r="AI4957" t="str">
        <f t="shared" si="1090"/>
        <v>&gt;5000</v>
      </c>
      <c r="AJ4957">
        <v>0.97729999999999995</v>
      </c>
      <c r="AK4957" t="str">
        <f t="shared" si="1091"/>
        <v>&gt;0.9</v>
      </c>
      <c r="AL4957">
        <v>12</v>
      </c>
      <c r="AM4957">
        <v>12</v>
      </c>
      <c r="AN4957">
        <v>0</v>
      </c>
      <c r="AO4957">
        <v>1</v>
      </c>
      <c r="AP4957" t="s">
        <v>32</v>
      </c>
    </row>
    <row r="4958" spans="1:42" x14ac:dyDescent="0.25">
      <c r="A4958">
        <v>202001</v>
      </c>
      <c r="B4958" t="str">
        <f t="shared" si="1078"/>
        <v>2020-I</v>
      </c>
      <c r="C4958" t="s">
        <v>5030</v>
      </c>
      <c r="D4958" t="s">
        <v>5030</v>
      </c>
      <c r="E4958">
        <v>30977835</v>
      </c>
      <c r="F4958" t="s">
        <v>29</v>
      </c>
      <c r="G4958">
        <v>0</v>
      </c>
      <c r="H4958">
        <v>0</v>
      </c>
      <c r="I4958">
        <v>0</v>
      </c>
      <c r="J4958">
        <f t="shared" si="1079"/>
        <v>0</v>
      </c>
      <c r="K4958" t="str">
        <f t="shared" si="1080"/>
        <v>Modelamiento</v>
      </c>
      <c r="L4958">
        <f t="shared" si="1081"/>
        <v>1</v>
      </c>
      <c r="M4958">
        <v>40</v>
      </c>
      <c r="N4958" t="str">
        <f t="shared" si="1082"/>
        <v>&lt;=40</v>
      </c>
      <c r="O4958" t="s">
        <v>56</v>
      </c>
      <c r="P4958" t="s">
        <v>69</v>
      </c>
      <c r="Q4958">
        <v>37697</v>
      </c>
      <c r="R4958">
        <v>1031</v>
      </c>
      <c r="S4958" t="str">
        <f t="shared" si="1083"/>
        <v>&lt;=1500</v>
      </c>
      <c r="T4958">
        <v>1167</v>
      </c>
      <c r="U4958" t="str">
        <f t="shared" si="1084"/>
        <v>&lt;=1200</v>
      </c>
      <c r="V4958" t="s">
        <v>585</v>
      </c>
      <c r="W4958">
        <v>34925</v>
      </c>
      <c r="X4958" s="12">
        <f t="shared" si="1085"/>
        <v>2.9520400858983536E-2</v>
      </c>
      <c r="Y4958" t="str">
        <f t="shared" si="1086"/>
        <v>&lt;=0.03</v>
      </c>
      <c r="Z4958" t="s">
        <v>32</v>
      </c>
      <c r="AA4958">
        <v>4</v>
      </c>
      <c r="AB4958">
        <v>1285.83</v>
      </c>
      <c r="AC4958" t="str">
        <f t="shared" si="1087"/>
        <v>&lt;=2000</v>
      </c>
      <c r="AD4958">
        <v>1243</v>
      </c>
      <c r="AE4958" t="str">
        <f t="shared" si="1088"/>
        <v>&gt;120</v>
      </c>
      <c r="AF4958">
        <v>1285.83</v>
      </c>
      <c r="AG4958" t="str">
        <f t="shared" si="1089"/>
        <v>&lt;=2000</v>
      </c>
      <c r="AH4958" t="s">
        <v>32</v>
      </c>
      <c r="AI4958" t="str">
        <f t="shared" si="1090"/>
        <v/>
      </c>
      <c r="AJ4958" t="s">
        <v>32</v>
      </c>
      <c r="AK4958" t="str">
        <f t="shared" si="1091"/>
        <v/>
      </c>
      <c r="AL4958">
        <v>12</v>
      </c>
      <c r="AM4958">
        <v>0</v>
      </c>
      <c r="AN4958">
        <v>12</v>
      </c>
      <c r="AO4958" t="s">
        <v>32</v>
      </c>
      <c r="AP4958">
        <v>1</v>
      </c>
    </row>
    <row r="4959" spans="1:42" x14ac:dyDescent="0.25">
      <c r="A4959">
        <v>202001</v>
      </c>
      <c r="B4959" t="str">
        <f t="shared" si="1078"/>
        <v>2020-I</v>
      </c>
      <c r="C4959" t="s">
        <v>5031</v>
      </c>
      <c r="D4959" t="s">
        <v>5031</v>
      </c>
      <c r="E4959">
        <v>30978109</v>
      </c>
      <c r="F4959" t="s">
        <v>29</v>
      </c>
      <c r="G4959">
        <v>0</v>
      </c>
      <c r="H4959">
        <v>0</v>
      </c>
      <c r="I4959">
        <v>0</v>
      </c>
      <c r="J4959">
        <f t="shared" si="1079"/>
        <v>0</v>
      </c>
      <c r="K4959" t="str">
        <f t="shared" si="1080"/>
        <v>Modelamiento</v>
      </c>
      <c r="L4959">
        <f t="shared" si="1081"/>
        <v>1</v>
      </c>
      <c r="M4959">
        <v>23</v>
      </c>
      <c r="N4959" t="str">
        <f t="shared" si="1082"/>
        <v>&lt;=25</v>
      </c>
      <c r="O4959" t="s">
        <v>56</v>
      </c>
      <c r="P4959" t="s">
        <v>39</v>
      </c>
      <c r="Q4959">
        <v>46078</v>
      </c>
      <c r="R4959">
        <v>1500</v>
      </c>
      <c r="S4959" t="str">
        <f t="shared" si="1083"/>
        <v>&lt;=1500</v>
      </c>
      <c r="T4959">
        <v>1424</v>
      </c>
      <c r="U4959" t="str">
        <f t="shared" si="1084"/>
        <v>&lt;=1500</v>
      </c>
      <c r="V4959" t="s">
        <v>601</v>
      </c>
      <c r="W4959">
        <v>43025</v>
      </c>
      <c r="X4959" s="12">
        <f t="shared" si="1085"/>
        <v>3.4863451481696686E-2</v>
      </c>
      <c r="Y4959" t="str">
        <f t="shared" si="1086"/>
        <v>&lt;=0.04</v>
      </c>
      <c r="Z4959" t="s">
        <v>32</v>
      </c>
      <c r="AA4959">
        <v>9</v>
      </c>
      <c r="AB4959" t="s">
        <v>32</v>
      </c>
      <c r="AC4959" t="str">
        <f t="shared" si="1087"/>
        <v/>
      </c>
      <c r="AD4959" t="s">
        <v>32</v>
      </c>
      <c r="AE4959" t="str">
        <f t="shared" si="1088"/>
        <v/>
      </c>
      <c r="AF4959" t="s">
        <v>32</v>
      </c>
      <c r="AG4959" t="str">
        <f t="shared" si="1089"/>
        <v/>
      </c>
      <c r="AH4959" t="s">
        <v>32</v>
      </c>
      <c r="AI4959" t="str">
        <f t="shared" si="1090"/>
        <v/>
      </c>
      <c r="AJ4959" t="s">
        <v>32</v>
      </c>
      <c r="AK4959" t="str">
        <f t="shared" si="1091"/>
        <v/>
      </c>
      <c r="AL4959">
        <v>0</v>
      </c>
      <c r="AM4959">
        <v>0</v>
      </c>
      <c r="AN4959">
        <v>0</v>
      </c>
      <c r="AO4959" t="s">
        <v>32</v>
      </c>
      <c r="AP4959" t="s">
        <v>32</v>
      </c>
    </row>
    <row r="4960" spans="1:42" x14ac:dyDescent="0.25">
      <c r="A4960">
        <v>202001</v>
      </c>
      <c r="B4960" t="str">
        <f t="shared" si="1078"/>
        <v>2020-I</v>
      </c>
      <c r="C4960" t="s">
        <v>5032</v>
      </c>
      <c r="D4960" t="s">
        <v>5032</v>
      </c>
      <c r="E4960">
        <v>30977195</v>
      </c>
      <c r="F4960" t="s">
        <v>29</v>
      </c>
      <c r="G4960">
        <v>0</v>
      </c>
      <c r="H4960">
        <v>0</v>
      </c>
      <c r="I4960">
        <v>0</v>
      </c>
      <c r="J4960">
        <f t="shared" si="1079"/>
        <v>0</v>
      </c>
      <c r="K4960" t="str">
        <f t="shared" si="1080"/>
        <v>Modelamiento</v>
      </c>
      <c r="L4960">
        <f t="shared" si="1081"/>
        <v>1</v>
      </c>
      <c r="M4960">
        <v>43</v>
      </c>
      <c r="N4960" t="str">
        <f t="shared" si="1082"/>
        <v>&lt;=45</v>
      </c>
      <c r="O4960" t="s">
        <v>56</v>
      </c>
      <c r="P4960" t="s">
        <v>39</v>
      </c>
      <c r="Q4960">
        <v>47079</v>
      </c>
      <c r="R4960">
        <v>1000</v>
      </c>
      <c r="S4960" t="str">
        <f t="shared" si="1083"/>
        <v>&lt;=1000</v>
      </c>
      <c r="T4960">
        <v>1443</v>
      </c>
      <c r="U4960" t="str">
        <f t="shared" si="1084"/>
        <v>&lt;=1500</v>
      </c>
      <c r="V4960" t="s">
        <v>585</v>
      </c>
      <c r="W4960">
        <v>43526</v>
      </c>
      <c r="X4960" s="12">
        <f t="shared" si="1085"/>
        <v>2.297477369847907E-2</v>
      </c>
      <c r="Y4960" t="str">
        <f t="shared" si="1086"/>
        <v>&lt;=0.03</v>
      </c>
      <c r="Z4960" t="s">
        <v>32</v>
      </c>
      <c r="AA4960">
        <v>4</v>
      </c>
      <c r="AB4960">
        <v>1463.09</v>
      </c>
      <c r="AC4960" t="str">
        <f t="shared" si="1087"/>
        <v>&lt;=2000</v>
      </c>
      <c r="AD4960">
        <v>3812</v>
      </c>
      <c r="AE4960" t="str">
        <f t="shared" si="1088"/>
        <v>&gt;120</v>
      </c>
      <c r="AF4960">
        <v>1463.09</v>
      </c>
      <c r="AG4960" t="str">
        <f t="shared" si="1089"/>
        <v>&lt;=2000</v>
      </c>
      <c r="AH4960" t="s">
        <v>32</v>
      </c>
      <c r="AI4960" t="str">
        <f t="shared" si="1090"/>
        <v/>
      </c>
      <c r="AJ4960" t="s">
        <v>32</v>
      </c>
      <c r="AK4960" t="str">
        <f t="shared" si="1091"/>
        <v/>
      </c>
      <c r="AL4960">
        <v>12</v>
      </c>
      <c r="AM4960">
        <v>0</v>
      </c>
      <c r="AN4960">
        <v>12</v>
      </c>
      <c r="AO4960" t="s">
        <v>32</v>
      </c>
      <c r="AP4960">
        <v>1</v>
      </c>
    </row>
    <row r="4961" spans="1:42" x14ac:dyDescent="0.25">
      <c r="A4961">
        <v>202001</v>
      </c>
      <c r="B4961" t="str">
        <f t="shared" si="1078"/>
        <v>2020-I</v>
      </c>
      <c r="C4961" t="s">
        <v>5033</v>
      </c>
      <c r="D4961" t="s">
        <v>5033</v>
      </c>
      <c r="E4961">
        <v>30979048</v>
      </c>
      <c r="F4961" t="s">
        <v>29</v>
      </c>
      <c r="G4961">
        <v>0</v>
      </c>
      <c r="H4961">
        <v>0</v>
      </c>
      <c r="I4961">
        <v>0</v>
      </c>
      <c r="J4961">
        <f t="shared" si="1079"/>
        <v>0</v>
      </c>
      <c r="K4961" t="str">
        <f t="shared" si="1080"/>
        <v>Modelamiento</v>
      </c>
      <c r="L4961">
        <f t="shared" si="1081"/>
        <v>1</v>
      </c>
      <c r="M4961">
        <v>23</v>
      </c>
      <c r="N4961" t="str">
        <f t="shared" si="1082"/>
        <v>&lt;=25</v>
      </c>
      <c r="O4961" t="s">
        <v>56</v>
      </c>
      <c r="P4961" t="s">
        <v>31</v>
      </c>
      <c r="Q4961">
        <v>43307</v>
      </c>
      <c r="R4961">
        <v>1031</v>
      </c>
      <c r="S4961" t="str">
        <f t="shared" si="1083"/>
        <v>&lt;=1500</v>
      </c>
      <c r="T4961">
        <v>1326</v>
      </c>
      <c r="U4961" t="str">
        <f t="shared" si="1084"/>
        <v>&lt;=1400</v>
      </c>
      <c r="V4961" t="s">
        <v>597</v>
      </c>
      <c r="W4961">
        <v>39785</v>
      </c>
      <c r="X4961" s="12">
        <f t="shared" si="1085"/>
        <v>2.5914289305014451E-2</v>
      </c>
      <c r="Y4961" t="str">
        <f t="shared" si="1086"/>
        <v>&lt;=0.03</v>
      </c>
      <c r="Z4961" t="s">
        <v>32</v>
      </c>
      <c r="AA4961">
        <v>0</v>
      </c>
      <c r="AB4961">
        <v>200</v>
      </c>
      <c r="AC4961" t="str">
        <f t="shared" si="1087"/>
        <v>&lt;=500</v>
      </c>
      <c r="AD4961">
        <v>0</v>
      </c>
      <c r="AE4961" t="str">
        <f t="shared" si="1088"/>
        <v>=0</v>
      </c>
      <c r="AF4961">
        <v>0</v>
      </c>
      <c r="AG4961" t="str">
        <f t="shared" si="1089"/>
        <v>&lt;=500</v>
      </c>
      <c r="AH4961" t="s">
        <v>32</v>
      </c>
      <c r="AI4961" t="str">
        <f t="shared" si="1090"/>
        <v/>
      </c>
      <c r="AJ4961" t="s">
        <v>32</v>
      </c>
      <c r="AK4961" t="str">
        <f t="shared" si="1091"/>
        <v/>
      </c>
      <c r="AL4961">
        <v>1</v>
      </c>
      <c r="AM4961">
        <v>1</v>
      </c>
      <c r="AN4961">
        <v>0</v>
      </c>
      <c r="AO4961">
        <v>3</v>
      </c>
      <c r="AP4961" t="s">
        <v>32</v>
      </c>
    </row>
    <row r="4962" spans="1:42" x14ac:dyDescent="0.25">
      <c r="A4962">
        <v>202001</v>
      </c>
      <c r="B4962" t="str">
        <f t="shared" si="1078"/>
        <v>2020-I</v>
      </c>
      <c r="C4962" t="s">
        <v>5034</v>
      </c>
      <c r="D4962" t="s">
        <v>5034</v>
      </c>
      <c r="E4962">
        <v>30968495</v>
      </c>
      <c r="F4962" t="s">
        <v>29</v>
      </c>
      <c r="G4962">
        <v>0</v>
      </c>
      <c r="H4962">
        <v>0</v>
      </c>
      <c r="I4962">
        <v>0</v>
      </c>
      <c r="J4962">
        <f t="shared" si="1079"/>
        <v>0</v>
      </c>
      <c r="K4962" t="str">
        <f t="shared" si="1080"/>
        <v>Modelamiento</v>
      </c>
      <c r="L4962">
        <f t="shared" si="1081"/>
        <v>1</v>
      </c>
      <c r="M4962">
        <v>35</v>
      </c>
      <c r="N4962" t="str">
        <f t="shared" si="1082"/>
        <v>&lt;=35</v>
      </c>
      <c r="O4962" t="s">
        <v>56</v>
      </c>
      <c r="P4962" t="s">
        <v>39</v>
      </c>
      <c r="Q4962">
        <v>34119</v>
      </c>
      <c r="R4962">
        <v>500</v>
      </c>
      <c r="S4962" t="str">
        <f t="shared" si="1083"/>
        <v>&lt;=500</v>
      </c>
      <c r="T4962">
        <v>1055</v>
      </c>
      <c r="U4962" t="str">
        <f t="shared" si="1084"/>
        <v>&lt;=1100</v>
      </c>
      <c r="V4962" t="s">
        <v>597</v>
      </c>
      <c r="W4962">
        <v>30066</v>
      </c>
      <c r="X4962" s="12">
        <f t="shared" si="1085"/>
        <v>1.6630080489589569E-2</v>
      </c>
      <c r="Y4962" t="str">
        <f t="shared" si="1086"/>
        <v>&lt;=0.02</v>
      </c>
      <c r="Z4962" t="s">
        <v>32</v>
      </c>
      <c r="AA4962">
        <v>4</v>
      </c>
      <c r="AB4962">
        <v>1261.29</v>
      </c>
      <c r="AC4962" t="str">
        <f t="shared" si="1087"/>
        <v>&lt;=2000</v>
      </c>
      <c r="AD4962">
        <v>638</v>
      </c>
      <c r="AE4962" t="str">
        <f t="shared" si="1088"/>
        <v>&gt;120</v>
      </c>
      <c r="AF4962">
        <v>1047.44</v>
      </c>
      <c r="AG4962" t="str">
        <f t="shared" si="1089"/>
        <v>&lt;=2000</v>
      </c>
      <c r="AH4962" t="s">
        <v>32</v>
      </c>
      <c r="AI4962" t="str">
        <f t="shared" si="1090"/>
        <v/>
      </c>
      <c r="AJ4962" t="s">
        <v>32</v>
      </c>
      <c r="AK4962" t="str">
        <f t="shared" si="1091"/>
        <v/>
      </c>
      <c r="AL4962">
        <v>12</v>
      </c>
      <c r="AM4962">
        <v>0</v>
      </c>
      <c r="AN4962">
        <v>7</v>
      </c>
      <c r="AO4962" t="s">
        <v>32</v>
      </c>
      <c r="AP4962">
        <v>1</v>
      </c>
    </row>
    <row r="4963" spans="1:42" x14ac:dyDescent="0.25">
      <c r="A4963">
        <v>202001</v>
      </c>
      <c r="B4963" t="str">
        <f t="shared" si="1078"/>
        <v>2020-I</v>
      </c>
      <c r="C4963" t="s">
        <v>5035</v>
      </c>
      <c r="D4963" t="s">
        <v>5035</v>
      </c>
      <c r="E4963">
        <v>30964959</v>
      </c>
      <c r="F4963" t="s">
        <v>29</v>
      </c>
      <c r="G4963">
        <v>0</v>
      </c>
      <c r="H4963">
        <v>0</v>
      </c>
      <c r="I4963">
        <v>0</v>
      </c>
      <c r="J4963">
        <f t="shared" si="1079"/>
        <v>0</v>
      </c>
      <c r="K4963" t="str">
        <f t="shared" si="1080"/>
        <v>Modelamiento</v>
      </c>
      <c r="L4963">
        <f t="shared" si="1081"/>
        <v>1</v>
      </c>
      <c r="M4963">
        <v>29</v>
      </c>
      <c r="N4963" t="str">
        <f t="shared" si="1082"/>
        <v>&lt;=30</v>
      </c>
      <c r="O4963" t="s">
        <v>56</v>
      </c>
      <c r="P4963" t="s">
        <v>39</v>
      </c>
      <c r="Q4963">
        <v>28359</v>
      </c>
      <c r="R4963">
        <v>650</v>
      </c>
      <c r="S4963" t="str">
        <f t="shared" si="1083"/>
        <v>&lt;=1000</v>
      </c>
      <c r="T4963">
        <v>868</v>
      </c>
      <c r="U4963" t="str">
        <f t="shared" si="1084"/>
        <v>&lt;=1000</v>
      </c>
      <c r="V4963" t="s">
        <v>597</v>
      </c>
      <c r="W4963">
        <v>25206</v>
      </c>
      <c r="X4963" s="12">
        <f t="shared" si="1085"/>
        <v>2.5787510910100769E-2</v>
      </c>
      <c r="Y4963" t="str">
        <f t="shared" si="1086"/>
        <v>&lt;=0.03</v>
      </c>
      <c r="Z4963" t="s">
        <v>32</v>
      </c>
      <c r="AA4963">
        <v>4</v>
      </c>
      <c r="AB4963">
        <v>74.55</v>
      </c>
      <c r="AC4963" t="str">
        <f t="shared" si="1087"/>
        <v>&lt;=500</v>
      </c>
      <c r="AD4963">
        <v>2050</v>
      </c>
      <c r="AE4963" t="str">
        <f t="shared" si="1088"/>
        <v>&gt;120</v>
      </c>
      <c r="AF4963">
        <v>0</v>
      </c>
      <c r="AG4963" t="str">
        <f t="shared" si="1089"/>
        <v>&lt;=500</v>
      </c>
      <c r="AH4963" t="s">
        <v>32</v>
      </c>
      <c r="AI4963" t="str">
        <f t="shared" si="1090"/>
        <v/>
      </c>
      <c r="AJ4963" t="s">
        <v>32</v>
      </c>
      <c r="AK4963" t="str">
        <f t="shared" si="1091"/>
        <v/>
      </c>
      <c r="AL4963">
        <v>6</v>
      </c>
      <c r="AM4963">
        <v>0</v>
      </c>
      <c r="AN4963">
        <v>6</v>
      </c>
      <c r="AO4963" t="s">
        <v>32</v>
      </c>
      <c r="AP4963">
        <v>7</v>
      </c>
    </row>
    <row r="4964" spans="1:42" x14ac:dyDescent="0.25">
      <c r="A4964">
        <v>202001</v>
      </c>
      <c r="B4964" t="str">
        <f t="shared" si="1078"/>
        <v>2020-I</v>
      </c>
      <c r="C4964" t="s">
        <v>5036</v>
      </c>
      <c r="D4964" t="s">
        <v>5036</v>
      </c>
      <c r="E4964">
        <v>30972175</v>
      </c>
      <c r="F4964" t="s">
        <v>29</v>
      </c>
      <c r="G4964">
        <v>0</v>
      </c>
      <c r="H4964">
        <v>0</v>
      </c>
      <c r="I4964">
        <v>0</v>
      </c>
      <c r="J4964">
        <f t="shared" si="1079"/>
        <v>0</v>
      </c>
      <c r="K4964" t="str">
        <f t="shared" si="1080"/>
        <v>Modelamiento</v>
      </c>
      <c r="L4964">
        <f t="shared" si="1081"/>
        <v>1</v>
      </c>
      <c r="M4964">
        <v>27</v>
      </c>
      <c r="N4964" t="str">
        <f t="shared" si="1082"/>
        <v>&lt;=30</v>
      </c>
      <c r="O4964" t="s">
        <v>72</v>
      </c>
      <c r="P4964" t="s">
        <v>39</v>
      </c>
      <c r="Q4964">
        <v>29259</v>
      </c>
      <c r="R4964">
        <v>500</v>
      </c>
      <c r="S4964" t="str">
        <f t="shared" si="1083"/>
        <v>&lt;=500</v>
      </c>
      <c r="T4964">
        <v>905</v>
      </c>
      <c r="U4964" t="str">
        <f t="shared" si="1084"/>
        <v>&lt;=1000</v>
      </c>
      <c r="V4964" t="s">
        <v>597</v>
      </c>
      <c r="W4964">
        <v>25206</v>
      </c>
      <c r="X4964" s="12">
        <f t="shared" si="1085"/>
        <v>1.9836546853923668E-2</v>
      </c>
      <c r="Y4964" t="str">
        <f t="shared" si="1086"/>
        <v>&lt;=0.02</v>
      </c>
      <c r="Z4964" t="s">
        <v>32</v>
      </c>
      <c r="AA4964">
        <v>0</v>
      </c>
      <c r="AB4964">
        <v>27395.17</v>
      </c>
      <c r="AC4964" t="str">
        <f t="shared" si="1087"/>
        <v>&gt;5000</v>
      </c>
      <c r="AD4964">
        <v>6</v>
      </c>
      <c r="AE4964" t="str">
        <f t="shared" si="1088"/>
        <v>&lt;=8</v>
      </c>
      <c r="AF4964">
        <v>0</v>
      </c>
      <c r="AG4964" t="str">
        <f t="shared" si="1089"/>
        <v>&lt;=500</v>
      </c>
      <c r="AH4964" t="s">
        <v>32</v>
      </c>
      <c r="AI4964" t="str">
        <f t="shared" si="1090"/>
        <v/>
      </c>
      <c r="AJ4964" t="s">
        <v>32</v>
      </c>
      <c r="AK4964" t="str">
        <f t="shared" si="1091"/>
        <v/>
      </c>
      <c r="AL4964">
        <v>12</v>
      </c>
      <c r="AM4964">
        <v>12</v>
      </c>
      <c r="AN4964">
        <v>0</v>
      </c>
      <c r="AO4964">
        <v>1</v>
      </c>
      <c r="AP4964" t="s">
        <v>32</v>
      </c>
    </row>
    <row r="4965" spans="1:42" x14ac:dyDescent="0.25">
      <c r="A4965">
        <v>202001</v>
      </c>
      <c r="B4965" t="str">
        <f t="shared" si="1078"/>
        <v>2020-I</v>
      </c>
      <c r="C4965" t="s">
        <v>5037</v>
      </c>
      <c r="D4965" t="s">
        <v>5037</v>
      </c>
      <c r="E4965">
        <v>30979594</v>
      </c>
      <c r="F4965" t="s">
        <v>29</v>
      </c>
      <c r="G4965">
        <v>0</v>
      </c>
      <c r="H4965">
        <v>0</v>
      </c>
      <c r="I4965">
        <v>0</v>
      </c>
      <c r="J4965">
        <f t="shared" si="1079"/>
        <v>0</v>
      </c>
      <c r="K4965" t="str">
        <f t="shared" si="1080"/>
        <v>Modelamiento</v>
      </c>
      <c r="L4965">
        <f t="shared" si="1081"/>
        <v>1</v>
      </c>
      <c r="M4965">
        <v>44</v>
      </c>
      <c r="N4965" t="str">
        <f t="shared" si="1082"/>
        <v>&lt;=45</v>
      </c>
      <c r="O4965" t="s">
        <v>56</v>
      </c>
      <c r="P4965" t="s">
        <v>39</v>
      </c>
      <c r="Q4965">
        <v>27587</v>
      </c>
      <c r="R4965">
        <v>500</v>
      </c>
      <c r="S4965" t="str">
        <f t="shared" si="1083"/>
        <v>&lt;=500</v>
      </c>
      <c r="T4965">
        <v>875</v>
      </c>
      <c r="U4965" t="str">
        <f t="shared" si="1084"/>
        <v>&lt;=1000</v>
      </c>
      <c r="V4965" t="s">
        <v>601</v>
      </c>
      <c r="W4965">
        <v>24284</v>
      </c>
      <c r="X4965" s="12">
        <f t="shared" si="1085"/>
        <v>2.0589688683907099E-2</v>
      </c>
      <c r="Y4965" t="str">
        <f t="shared" si="1086"/>
        <v>&lt;=0.03</v>
      </c>
      <c r="Z4965" t="s">
        <v>32</v>
      </c>
      <c r="AA4965">
        <v>4</v>
      </c>
      <c r="AB4965">
        <v>2415.16</v>
      </c>
      <c r="AC4965" t="str">
        <f t="shared" si="1087"/>
        <v>&lt;=3000</v>
      </c>
      <c r="AD4965">
        <v>1443</v>
      </c>
      <c r="AE4965" t="str">
        <f t="shared" si="1088"/>
        <v>&gt;120</v>
      </c>
      <c r="AF4965">
        <v>2415.16</v>
      </c>
      <c r="AG4965" t="str">
        <f t="shared" si="1089"/>
        <v>&lt;=3000</v>
      </c>
      <c r="AH4965" t="s">
        <v>32</v>
      </c>
      <c r="AI4965" t="str">
        <f t="shared" si="1090"/>
        <v/>
      </c>
      <c r="AJ4965" t="s">
        <v>32</v>
      </c>
      <c r="AK4965" t="str">
        <f t="shared" si="1091"/>
        <v/>
      </c>
      <c r="AL4965">
        <v>12</v>
      </c>
      <c r="AM4965">
        <v>0</v>
      </c>
      <c r="AN4965">
        <v>12</v>
      </c>
      <c r="AO4965" t="s">
        <v>32</v>
      </c>
      <c r="AP4965">
        <v>1</v>
      </c>
    </row>
    <row r="4966" spans="1:42" x14ac:dyDescent="0.25">
      <c r="A4966">
        <v>202001</v>
      </c>
      <c r="B4966" t="str">
        <f t="shared" si="1078"/>
        <v>2020-I</v>
      </c>
      <c r="C4966" t="s">
        <v>5038</v>
      </c>
      <c r="D4966" t="s">
        <v>5038</v>
      </c>
      <c r="E4966">
        <v>30969100</v>
      </c>
      <c r="F4966" t="s">
        <v>29</v>
      </c>
      <c r="G4966">
        <v>0</v>
      </c>
      <c r="H4966">
        <v>0</v>
      </c>
      <c r="I4966">
        <v>0</v>
      </c>
      <c r="J4966">
        <f t="shared" si="1079"/>
        <v>0</v>
      </c>
      <c r="K4966" t="str">
        <f t="shared" si="1080"/>
        <v>Modelamiento</v>
      </c>
      <c r="L4966">
        <f t="shared" si="1081"/>
        <v>1</v>
      </c>
      <c r="M4966">
        <v>27</v>
      </c>
      <c r="N4966" t="str">
        <f t="shared" si="1082"/>
        <v>&lt;=30</v>
      </c>
      <c r="O4966" t="s">
        <v>56</v>
      </c>
      <c r="P4966" t="s">
        <v>39</v>
      </c>
      <c r="Q4966">
        <v>45797</v>
      </c>
      <c r="R4966">
        <v>1031</v>
      </c>
      <c r="S4966" t="str">
        <f t="shared" si="1083"/>
        <v>&lt;=1500</v>
      </c>
      <c r="T4966">
        <v>1415</v>
      </c>
      <c r="U4966" t="str">
        <f t="shared" si="1084"/>
        <v>&lt;=1500</v>
      </c>
      <c r="V4966" t="s">
        <v>597</v>
      </c>
      <c r="W4966">
        <v>43025</v>
      </c>
      <c r="X4966" s="12">
        <f t="shared" si="1085"/>
        <v>2.3962812318419523E-2</v>
      </c>
      <c r="Y4966" t="str">
        <f t="shared" si="1086"/>
        <v>&lt;=0.03</v>
      </c>
      <c r="Z4966" t="s">
        <v>32</v>
      </c>
      <c r="AA4966">
        <v>4</v>
      </c>
      <c r="AB4966">
        <v>2703.69</v>
      </c>
      <c r="AC4966" t="str">
        <f t="shared" si="1087"/>
        <v>&lt;=3000</v>
      </c>
      <c r="AD4966">
        <v>574</v>
      </c>
      <c r="AE4966" t="str">
        <f t="shared" si="1088"/>
        <v>&gt;120</v>
      </c>
      <c r="AF4966">
        <v>1940.15</v>
      </c>
      <c r="AG4966" t="str">
        <f t="shared" si="1089"/>
        <v>&lt;=2000</v>
      </c>
      <c r="AH4966" t="s">
        <v>32</v>
      </c>
      <c r="AI4966" t="str">
        <f t="shared" si="1090"/>
        <v/>
      </c>
      <c r="AJ4966" t="s">
        <v>32</v>
      </c>
      <c r="AK4966" t="str">
        <f t="shared" si="1091"/>
        <v/>
      </c>
      <c r="AL4966">
        <v>12</v>
      </c>
      <c r="AM4966">
        <v>0</v>
      </c>
      <c r="AN4966">
        <v>10</v>
      </c>
      <c r="AO4966" t="s">
        <v>32</v>
      </c>
      <c r="AP4966">
        <v>1</v>
      </c>
    </row>
    <row r="4967" spans="1:42" x14ac:dyDescent="0.25">
      <c r="A4967">
        <v>202001</v>
      </c>
      <c r="B4967" t="str">
        <f t="shared" si="1078"/>
        <v>2020-I</v>
      </c>
      <c r="C4967" t="s">
        <v>5039</v>
      </c>
      <c r="D4967" t="s">
        <v>5039</v>
      </c>
      <c r="E4967">
        <v>30979018</v>
      </c>
      <c r="F4967" t="s">
        <v>29</v>
      </c>
      <c r="G4967">
        <v>0</v>
      </c>
      <c r="H4967">
        <v>0</v>
      </c>
      <c r="I4967">
        <v>0</v>
      </c>
      <c r="J4967">
        <f t="shared" si="1079"/>
        <v>0</v>
      </c>
      <c r="K4967" t="str">
        <f t="shared" si="1080"/>
        <v>Modelamiento</v>
      </c>
      <c r="L4967">
        <f t="shared" si="1081"/>
        <v>1</v>
      </c>
      <c r="M4967">
        <v>38</v>
      </c>
      <c r="N4967" t="str">
        <f t="shared" si="1082"/>
        <v>&lt;=40</v>
      </c>
      <c r="O4967" t="s">
        <v>56</v>
      </c>
      <c r="P4967" t="s">
        <v>39</v>
      </c>
      <c r="Q4967">
        <v>38447</v>
      </c>
      <c r="R4967">
        <v>1031</v>
      </c>
      <c r="S4967" t="str">
        <f t="shared" si="1083"/>
        <v>&lt;=1500</v>
      </c>
      <c r="T4967">
        <v>1188</v>
      </c>
      <c r="U4967" t="str">
        <f t="shared" si="1084"/>
        <v>&lt;=1200</v>
      </c>
      <c r="V4967" t="s">
        <v>585</v>
      </c>
      <c r="W4967">
        <v>34925</v>
      </c>
      <c r="X4967" s="12">
        <f t="shared" si="1085"/>
        <v>2.9520400858983536E-2</v>
      </c>
      <c r="Y4967" t="str">
        <f t="shared" si="1086"/>
        <v>&lt;=0.03</v>
      </c>
      <c r="Z4967" t="s">
        <v>32</v>
      </c>
      <c r="AA4967">
        <v>0</v>
      </c>
      <c r="AB4967">
        <v>7908.9</v>
      </c>
      <c r="AC4967" t="str">
        <f t="shared" si="1087"/>
        <v>&gt;5000</v>
      </c>
      <c r="AD4967">
        <v>6</v>
      </c>
      <c r="AE4967" t="str">
        <f t="shared" si="1088"/>
        <v>&lt;=8</v>
      </c>
      <c r="AF4967">
        <v>0</v>
      </c>
      <c r="AG4967" t="str">
        <f t="shared" si="1089"/>
        <v>&lt;=500</v>
      </c>
      <c r="AH4967">
        <v>879.07</v>
      </c>
      <c r="AI4967" t="str">
        <f t="shared" si="1090"/>
        <v>&lt;=1000</v>
      </c>
      <c r="AJ4967">
        <v>0.99829999999999997</v>
      </c>
      <c r="AK4967" t="str">
        <f t="shared" si="1091"/>
        <v>&gt;0.9</v>
      </c>
      <c r="AL4967">
        <v>12</v>
      </c>
      <c r="AM4967">
        <v>12</v>
      </c>
      <c r="AN4967">
        <v>0</v>
      </c>
      <c r="AO4967">
        <v>1</v>
      </c>
      <c r="AP4967" t="s">
        <v>32</v>
      </c>
    </row>
    <row r="4968" spans="1:42" x14ac:dyDescent="0.25">
      <c r="A4968">
        <v>202001</v>
      </c>
      <c r="B4968" t="str">
        <f t="shared" si="1078"/>
        <v>2020-I</v>
      </c>
      <c r="C4968" t="s">
        <v>5040</v>
      </c>
      <c r="D4968" t="s">
        <v>5040</v>
      </c>
      <c r="E4968">
        <v>30977278</v>
      </c>
      <c r="F4968" t="s">
        <v>29</v>
      </c>
      <c r="G4968">
        <v>0</v>
      </c>
      <c r="H4968">
        <v>0</v>
      </c>
      <c r="I4968">
        <v>0</v>
      </c>
      <c r="J4968">
        <f t="shared" si="1079"/>
        <v>0</v>
      </c>
      <c r="K4968" t="str">
        <f t="shared" si="1080"/>
        <v>Modelamiento</v>
      </c>
      <c r="L4968">
        <f t="shared" si="1081"/>
        <v>1</v>
      </c>
      <c r="M4968">
        <v>51</v>
      </c>
      <c r="N4968" t="str">
        <f t="shared" si="1082"/>
        <v>&lt;=55</v>
      </c>
      <c r="O4968" t="s">
        <v>56</v>
      </c>
      <c r="P4968" t="s">
        <v>39</v>
      </c>
      <c r="Q4968">
        <v>46298</v>
      </c>
      <c r="R4968">
        <v>1031</v>
      </c>
      <c r="S4968" t="str">
        <f t="shared" si="1083"/>
        <v>&lt;=1500</v>
      </c>
      <c r="T4968">
        <v>1418</v>
      </c>
      <c r="U4968" t="str">
        <f t="shared" si="1084"/>
        <v>&lt;=1500</v>
      </c>
      <c r="V4968" t="s">
        <v>601</v>
      </c>
      <c r="W4968">
        <v>43526</v>
      </c>
      <c r="X4968" s="12">
        <f t="shared" si="1085"/>
        <v>2.368699168313192E-2</v>
      </c>
      <c r="Y4968" t="str">
        <f t="shared" si="1086"/>
        <v>&lt;=0.03</v>
      </c>
      <c r="Z4968" t="s">
        <v>32</v>
      </c>
      <c r="AA4968">
        <v>9</v>
      </c>
      <c r="AB4968" t="s">
        <v>32</v>
      </c>
      <c r="AC4968" t="str">
        <f t="shared" si="1087"/>
        <v/>
      </c>
      <c r="AD4968" t="s">
        <v>32</v>
      </c>
      <c r="AE4968" t="str">
        <f t="shared" si="1088"/>
        <v/>
      </c>
      <c r="AF4968" t="s">
        <v>32</v>
      </c>
      <c r="AG4968" t="str">
        <f t="shared" si="1089"/>
        <v/>
      </c>
      <c r="AH4968" t="s">
        <v>32</v>
      </c>
      <c r="AI4968" t="str">
        <f t="shared" si="1090"/>
        <v/>
      </c>
      <c r="AJ4968" t="s">
        <v>32</v>
      </c>
      <c r="AK4968" t="str">
        <f t="shared" si="1091"/>
        <v/>
      </c>
      <c r="AL4968">
        <v>0</v>
      </c>
      <c r="AM4968">
        <v>0</v>
      </c>
      <c r="AN4968">
        <v>0</v>
      </c>
      <c r="AO4968" t="s">
        <v>32</v>
      </c>
      <c r="AP4968" t="s">
        <v>32</v>
      </c>
    </row>
    <row r="4969" spans="1:42" x14ac:dyDescent="0.25">
      <c r="A4969">
        <v>202001</v>
      </c>
      <c r="B4969" t="str">
        <f t="shared" si="1078"/>
        <v>2020-I</v>
      </c>
      <c r="C4969" t="s">
        <v>5041</v>
      </c>
      <c r="D4969" t="s">
        <v>5041</v>
      </c>
      <c r="E4969">
        <v>30979347</v>
      </c>
      <c r="F4969" t="s">
        <v>29</v>
      </c>
      <c r="G4969">
        <v>0</v>
      </c>
      <c r="H4969">
        <v>0</v>
      </c>
      <c r="I4969">
        <v>0</v>
      </c>
      <c r="J4969">
        <f t="shared" si="1079"/>
        <v>0</v>
      </c>
      <c r="K4969" t="str">
        <f t="shared" si="1080"/>
        <v>Modelamiento</v>
      </c>
      <c r="L4969">
        <f t="shared" si="1081"/>
        <v>1</v>
      </c>
      <c r="M4969">
        <v>25</v>
      </c>
      <c r="N4969" t="str">
        <f t="shared" si="1082"/>
        <v>&lt;=25</v>
      </c>
      <c r="O4969" t="s">
        <v>72</v>
      </c>
      <c r="P4969" t="s">
        <v>39</v>
      </c>
      <c r="Q4969">
        <v>42488</v>
      </c>
      <c r="R4969">
        <v>1100</v>
      </c>
      <c r="S4969" t="str">
        <f t="shared" si="1083"/>
        <v>&lt;=1500</v>
      </c>
      <c r="T4969">
        <v>1302</v>
      </c>
      <c r="U4969" t="str">
        <f t="shared" si="1084"/>
        <v>&lt;=1400</v>
      </c>
      <c r="V4969" t="s">
        <v>585</v>
      </c>
      <c r="W4969">
        <v>39785</v>
      </c>
      <c r="X4969" s="12">
        <f t="shared" si="1085"/>
        <v>2.7648611285660426E-2</v>
      </c>
      <c r="Y4969" t="str">
        <f t="shared" si="1086"/>
        <v>&lt;=0.03</v>
      </c>
      <c r="Z4969" t="s">
        <v>32</v>
      </c>
      <c r="AA4969">
        <v>0</v>
      </c>
      <c r="AB4969">
        <v>2031.34</v>
      </c>
      <c r="AC4969" t="str">
        <f t="shared" si="1087"/>
        <v>&lt;=3000</v>
      </c>
      <c r="AD4969">
        <v>0</v>
      </c>
      <c r="AE4969" t="str">
        <f t="shared" si="1088"/>
        <v>=0</v>
      </c>
      <c r="AF4969">
        <v>0</v>
      </c>
      <c r="AG4969" t="str">
        <f t="shared" si="1089"/>
        <v>&lt;=500</v>
      </c>
      <c r="AH4969">
        <v>500</v>
      </c>
      <c r="AI4969" t="str">
        <f t="shared" si="1090"/>
        <v>&lt;=500</v>
      </c>
      <c r="AJ4969">
        <v>0.9627</v>
      </c>
      <c r="AK4969" t="str">
        <f t="shared" si="1091"/>
        <v>&gt;0.9</v>
      </c>
      <c r="AL4969">
        <v>5</v>
      </c>
      <c r="AM4969">
        <v>5</v>
      </c>
      <c r="AN4969">
        <v>0</v>
      </c>
      <c r="AO4969">
        <v>1</v>
      </c>
      <c r="AP4969" t="s">
        <v>32</v>
      </c>
    </row>
    <row r="4970" spans="1:42" x14ac:dyDescent="0.25">
      <c r="A4970">
        <v>202001</v>
      </c>
      <c r="B4970" t="str">
        <f t="shared" si="1078"/>
        <v>2020-I</v>
      </c>
      <c r="C4970" t="s">
        <v>5042</v>
      </c>
      <c r="D4970" t="s">
        <v>5042</v>
      </c>
      <c r="E4970">
        <v>30975025</v>
      </c>
      <c r="F4970" t="s">
        <v>29</v>
      </c>
      <c r="G4970">
        <v>1</v>
      </c>
      <c r="H4970">
        <v>0</v>
      </c>
      <c r="I4970">
        <v>0</v>
      </c>
      <c r="J4970">
        <f t="shared" si="1079"/>
        <v>0</v>
      </c>
      <c r="K4970" t="str">
        <f t="shared" si="1080"/>
        <v>Modelamiento</v>
      </c>
      <c r="L4970">
        <f t="shared" si="1081"/>
        <v>1</v>
      </c>
      <c r="M4970">
        <v>29</v>
      </c>
      <c r="N4970" t="str">
        <f t="shared" si="1082"/>
        <v>&lt;=30</v>
      </c>
      <c r="O4970" t="s">
        <v>56</v>
      </c>
      <c r="P4970" t="s">
        <v>39</v>
      </c>
      <c r="Q4970">
        <v>46108</v>
      </c>
      <c r="R4970">
        <v>550</v>
      </c>
      <c r="S4970" t="str">
        <f t="shared" si="1083"/>
        <v>&lt;=1000</v>
      </c>
      <c r="T4970">
        <v>1412</v>
      </c>
      <c r="U4970" t="str">
        <f t="shared" si="1084"/>
        <v>&lt;=1500</v>
      </c>
      <c r="V4970" t="s">
        <v>597</v>
      </c>
      <c r="W4970">
        <v>43025</v>
      </c>
      <c r="X4970" s="12">
        <f t="shared" si="1085"/>
        <v>1.2783265543288786E-2</v>
      </c>
      <c r="Y4970" t="str">
        <f t="shared" si="1086"/>
        <v>&lt;=0.02</v>
      </c>
      <c r="Z4970" t="s">
        <v>32</v>
      </c>
      <c r="AA4970">
        <v>0</v>
      </c>
      <c r="AB4970">
        <v>10968.49</v>
      </c>
      <c r="AC4970" t="str">
        <f t="shared" si="1087"/>
        <v>&gt;5000</v>
      </c>
      <c r="AD4970">
        <v>0</v>
      </c>
      <c r="AE4970" t="str">
        <f t="shared" si="1088"/>
        <v>=0</v>
      </c>
      <c r="AF4970">
        <v>0</v>
      </c>
      <c r="AG4970" t="str">
        <f t="shared" si="1089"/>
        <v>&lt;=500</v>
      </c>
      <c r="AH4970">
        <v>22098.14</v>
      </c>
      <c r="AI4970" t="str">
        <f t="shared" si="1090"/>
        <v>&gt;5000</v>
      </c>
      <c r="AJ4970">
        <v>0.77510000000000001</v>
      </c>
      <c r="AK4970" t="str">
        <f t="shared" si="1091"/>
        <v>&lt;=0.8</v>
      </c>
      <c r="AL4970">
        <v>12</v>
      </c>
      <c r="AM4970">
        <v>12</v>
      </c>
      <c r="AN4970">
        <v>0</v>
      </c>
      <c r="AO4970">
        <v>1</v>
      </c>
      <c r="AP4970" t="s">
        <v>32</v>
      </c>
    </row>
    <row r="4971" spans="1:42" x14ac:dyDescent="0.25">
      <c r="A4971">
        <v>202001</v>
      </c>
      <c r="B4971" t="str">
        <f t="shared" si="1078"/>
        <v>2020-I</v>
      </c>
      <c r="C4971" t="s">
        <v>5043</v>
      </c>
      <c r="D4971" t="s">
        <v>5043</v>
      </c>
      <c r="E4971">
        <v>30976149</v>
      </c>
      <c r="F4971" t="s">
        <v>29</v>
      </c>
      <c r="G4971">
        <v>0</v>
      </c>
      <c r="H4971">
        <v>0</v>
      </c>
      <c r="I4971">
        <v>0</v>
      </c>
      <c r="J4971">
        <f t="shared" si="1079"/>
        <v>0</v>
      </c>
      <c r="K4971" t="str">
        <f t="shared" si="1080"/>
        <v>Modelamiento</v>
      </c>
      <c r="L4971">
        <f t="shared" si="1081"/>
        <v>1</v>
      </c>
      <c r="M4971">
        <v>56</v>
      </c>
      <c r="N4971" t="str">
        <f t="shared" si="1082"/>
        <v>&lt;=60</v>
      </c>
      <c r="O4971" t="s">
        <v>56</v>
      </c>
      <c r="P4971" t="s">
        <v>69</v>
      </c>
      <c r="Q4971">
        <v>33369</v>
      </c>
      <c r="R4971">
        <v>500</v>
      </c>
      <c r="S4971" t="str">
        <f t="shared" si="1083"/>
        <v>&lt;=500</v>
      </c>
      <c r="T4971">
        <v>1032</v>
      </c>
      <c r="U4971" t="str">
        <f t="shared" si="1084"/>
        <v>&lt;=1100</v>
      </c>
      <c r="V4971" t="s">
        <v>614</v>
      </c>
      <c r="W4971">
        <v>30066</v>
      </c>
      <c r="X4971" s="12">
        <f t="shared" si="1085"/>
        <v>1.6630080489589569E-2</v>
      </c>
      <c r="Y4971" t="str">
        <f t="shared" si="1086"/>
        <v>&lt;=0.02</v>
      </c>
      <c r="Z4971" t="s">
        <v>32</v>
      </c>
      <c r="AA4971">
        <v>4</v>
      </c>
      <c r="AB4971">
        <v>531.38</v>
      </c>
      <c r="AC4971" t="str">
        <f t="shared" si="1087"/>
        <v>&lt;=1000</v>
      </c>
      <c r="AD4971">
        <v>821</v>
      </c>
      <c r="AE4971" t="str">
        <f t="shared" si="1088"/>
        <v>&gt;120</v>
      </c>
      <c r="AF4971">
        <v>531.38</v>
      </c>
      <c r="AG4971" t="str">
        <f t="shared" si="1089"/>
        <v>&lt;=1000</v>
      </c>
      <c r="AH4971" t="s">
        <v>32</v>
      </c>
      <c r="AI4971" t="str">
        <f t="shared" si="1090"/>
        <v/>
      </c>
      <c r="AJ4971" t="s">
        <v>32</v>
      </c>
      <c r="AK4971" t="str">
        <f t="shared" si="1091"/>
        <v/>
      </c>
      <c r="AL4971">
        <v>6</v>
      </c>
      <c r="AM4971">
        <v>0</v>
      </c>
      <c r="AN4971">
        <v>6</v>
      </c>
      <c r="AO4971" t="s">
        <v>32</v>
      </c>
      <c r="AP4971">
        <v>7</v>
      </c>
    </row>
    <row r="4972" spans="1:42" x14ac:dyDescent="0.25">
      <c r="A4972">
        <v>202001</v>
      </c>
      <c r="B4972" t="str">
        <f t="shared" si="1078"/>
        <v>2020-I</v>
      </c>
      <c r="C4972" t="s">
        <v>5044</v>
      </c>
      <c r="D4972" t="s">
        <v>5044</v>
      </c>
      <c r="E4972">
        <v>30979108</v>
      </c>
      <c r="F4972" t="s">
        <v>29</v>
      </c>
      <c r="G4972">
        <v>0</v>
      </c>
      <c r="H4972">
        <v>0</v>
      </c>
      <c r="I4972">
        <v>0</v>
      </c>
      <c r="J4972">
        <f t="shared" si="1079"/>
        <v>0</v>
      </c>
      <c r="K4972" t="str">
        <f t="shared" si="1080"/>
        <v>Modelamiento</v>
      </c>
      <c r="L4972">
        <f t="shared" si="1081"/>
        <v>1</v>
      </c>
      <c r="M4972">
        <v>53</v>
      </c>
      <c r="N4972" t="str">
        <f t="shared" si="1082"/>
        <v>&lt;=55</v>
      </c>
      <c r="O4972" t="s">
        <v>56</v>
      </c>
      <c r="P4972" t="s">
        <v>39</v>
      </c>
      <c r="Q4972">
        <v>42818</v>
      </c>
      <c r="R4972">
        <v>800</v>
      </c>
      <c r="S4972" t="str">
        <f t="shared" si="1083"/>
        <v>&lt;=1000</v>
      </c>
      <c r="T4972">
        <v>1325</v>
      </c>
      <c r="U4972" t="str">
        <f t="shared" si="1084"/>
        <v>&lt;=1400</v>
      </c>
      <c r="V4972" t="s">
        <v>1407</v>
      </c>
      <c r="W4972">
        <v>39785</v>
      </c>
      <c r="X4972" s="12">
        <f t="shared" si="1085"/>
        <v>2.0108080935025762E-2</v>
      </c>
      <c r="Y4972" t="str">
        <f t="shared" si="1086"/>
        <v>&lt;=0.03</v>
      </c>
      <c r="Z4972" t="s">
        <v>32</v>
      </c>
      <c r="AA4972">
        <v>9</v>
      </c>
      <c r="AB4972" t="s">
        <v>32</v>
      </c>
      <c r="AC4972" t="str">
        <f t="shared" si="1087"/>
        <v/>
      </c>
      <c r="AD4972" t="s">
        <v>32</v>
      </c>
      <c r="AE4972" t="str">
        <f t="shared" si="1088"/>
        <v/>
      </c>
      <c r="AF4972" t="s">
        <v>32</v>
      </c>
      <c r="AG4972" t="str">
        <f t="shared" si="1089"/>
        <v/>
      </c>
      <c r="AH4972" t="s">
        <v>32</v>
      </c>
      <c r="AI4972" t="str">
        <f t="shared" si="1090"/>
        <v/>
      </c>
      <c r="AJ4972" t="s">
        <v>32</v>
      </c>
      <c r="AK4972" t="str">
        <f t="shared" si="1091"/>
        <v/>
      </c>
      <c r="AL4972">
        <v>0</v>
      </c>
      <c r="AM4972">
        <v>0</v>
      </c>
      <c r="AN4972">
        <v>0</v>
      </c>
      <c r="AO4972" t="s">
        <v>32</v>
      </c>
      <c r="AP4972" t="s">
        <v>32</v>
      </c>
    </row>
    <row r="4973" spans="1:42" x14ac:dyDescent="0.25">
      <c r="A4973">
        <v>202001</v>
      </c>
      <c r="B4973" t="str">
        <f t="shared" si="1078"/>
        <v>2020-I</v>
      </c>
      <c r="C4973" t="s">
        <v>5045</v>
      </c>
      <c r="D4973" t="s">
        <v>5045</v>
      </c>
      <c r="E4973">
        <v>30976971</v>
      </c>
      <c r="F4973" t="s">
        <v>29</v>
      </c>
      <c r="G4973">
        <v>1</v>
      </c>
      <c r="H4973">
        <v>0</v>
      </c>
      <c r="I4973">
        <v>0</v>
      </c>
      <c r="J4973">
        <f t="shared" si="1079"/>
        <v>0</v>
      </c>
      <c r="K4973" t="str">
        <f t="shared" si="1080"/>
        <v>Modelamiento</v>
      </c>
      <c r="L4973">
        <f t="shared" si="1081"/>
        <v>1</v>
      </c>
      <c r="M4973">
        <v>38</v>
      </c>
      <c r="N4973" t="str">
        <f t="shared" si="1082"/>
        <v>&lt;=40</v>
      </c>
      <c r="O4973" t="s">
        <v>56</v>
      </c>
      <c r="P4973" t="s">
        <v>31</v>
      </c>
      <c r="Q4973">
        <v>46328</v>
      </c>
      <c r="R4973">
        <v>500</v>
      </c>
      <c r="S4973" t="str">
        <f t="shared" si="1083"/>
        <v>&lt;=500</v>
      </c>
      <c r="T4973">
        <v>1419</v>
      </c>
      <c r="U4973" t="str">
        <f t="shared" si="1084"/>
        <v>&lt;=1500</v>
      </c>
      <c r="V4973" t="s">
        <v>601</v>
      </c>
      <c r="W4973">
        <v>43025</v>
      </c>
      <c r="X4973" s="12">
        <f t="shared" si="1085"/>
        <v>1.1621150493898896E-2</v>
      </c>
      <c r="Y4973" t="str">
        <f t="shared" si="1086"/>
        <v>&lt;=0.02</v>
      </c>
      <c r="Z4973" t="s">
        <v>32</v>
      </c>
      <c r="AA4973">
        <v>4</v>
      </c>
      <c r="AB4973">
        <v>2161.5500000000002</v>
      </c>
      <c r="AC4973" t="str">
        <f t="shared" si="1087"/>
        <v>&lt;=3000</v>
      </c>
      <c r="AD4973">
        <v>2505</v>
      </c>
      <c r="AE4973" t="str">
        <f t="shared" si="1088"/>
        <v>&gt;120</v>
      </c>
      <c r="AF4973">
        <v>2161.5500000000002</v>
      </c>
      <c r="AG4973" t="str">
        <f t="shared" si="1089"/>
        <v>&lt;=3000</v>
      </c>
      <c r="AH4973" t="s">
        <v>32</v>
      </c>
      <c r="AI4973" t="str">
        <f t="shared" si="1090"/>
        <v/>
      </c>
      <c r="AJ4973" t="s">
        <v>32</v>
      </c>
      <c r="AK4973" t="str">
        <f t="shared" si="1091"/>
        <v/>
      </c>
      <c r="AL4973">
        <v>5</v>
      </c>
      <c r="AM4973">
        <v>0</v>
      </c>
      <c r="AN4973">
        <v>5</v>
      </c>
      <c r="AO4973" t="s">
        <v>32</v>
      </c>
      <c r="AP4973">
        <v>8</v>
      </c>
    </row>
    <row r="4974" spans="1:42" x14ac:dyDescent="0.25">
      <c r="A4974">
        <v>202001</v>
      </c>
      <c r="B4974" t="str">
        <f t="shared" si="1078"/>
        <v>2020-I</v>
      </c>
      <c r="C4974" t="s">
        <v>5046</v>
      </c>
      <c r="D4974" t="s">
        <v>5046</v>
      </c>
      <c r="E4974">
        <v>30982113</v>
      </c>
      <c r="F4974" t="s">
        <v>29</v>
      </c>
      <c r="G4974">
        <v>0</v>
      </c>
      <c r="H4974">
        <v>0</v>
      </c>
      <c r="I4974">
        <v>0</v>
      </c>
      <c r="J4974">
        <f t="shared" si="1079"/>
        <v>0</v>
      </c>
      <c r="K4974" t="str">
        <f t="shared" si="1080"/>
        <v>Modelamiento</v>
      </c>
      <c r="L4974">
        <f t="shared" si="1081"/>
        <v>1</v>
      </c>
      <c r="M4974">
        <v>35</v>
      </c>
      <c r="N4974" t="str">
        <f t="shared" si="1082"/>
        <v>&lt;=35</v>
      </c>
      <c r="O4974" t="s">
        <v>56</v>
      </c>
      <c r="P4974" t="s">
        <v>31</v>
      </c>
      <c r="Q4974">
        <v>46229</v>
      </c>
      <c r="R4974">
        <v>499</v>
      </c>
      <c r="S4974" t="str">
        <f t="shared" si="1083"/>
        <v>&lt;=500</v>
      </c>
      <c r="T4974">
        <v>1428</v>
      </c>
      <c r="U4974" t="str">
        <f t="shared" si="1084"/>
        <v>&lt;=1500</v>
      </c>
      <c r="V4974" t="s">
        <v>585</v>
      </c>
      <c r="W4974">
        <v>43025</v>
      </c>
      <c r="X4974" s="12">
        <f t="shared" si="1085"/>
        <v>1.1597908192911097E-2</v>
      </c>
      <c r="Y4974" t="str">
        <f t="shared" si="1086"/>
        <v>&lt;=0.02</v>
      </c>
      <c r="Z4974" t="s">
        <v>32</v>
      </c>
      <c r="AA4974">
        <v>0</v>
      </c>
      <c r="AB4974">
        <v>2136.85</v>
      </c>
      <c r="AC4974" t="str">
        <f t="shared" si="1087"/>
        <v>&lt;=3000</v>
      </c>
      <c r="AD4974">
        <v>0</v>
      </c>
      <c r="AE4974" t="str">
        <f t="shared" si="1088"/>
        <v>=0</v>
      </c>
      <c r="AF4974">
        <v>0</v>
      </c>
      <c r="AG4974" t="str">
        <f t="shared" si="1089"/>
        <v>&lt;=500</v>
      </c>
      <c r="AH4974" t="s">
        <v>32</v>
      </c>
      <c r="AI4974" t="str">
        <f t="shared" si="1090"/>
        <v/>
      </c>
      <c r="AJ4974" t="s">
        <v>32</v>
      </c>
      <c r="AK4974" t="str">
        <f t="shared" si="1091"/>
        <v/>
      </c>
      <c r="AL4974">
        <v>1</v>
      </c>
      <c r="AM4974">
        <v>1</v>
      </c>
      <c r="AN4974">
        <v>0</v>
      </c>
      <c r="AO4974">
        <v>1</v>
      </c>
      <c r="AP4974" t="s">
        <v>32</v>
      </c>
    </row>
    <row r="4975" spans="1:42" x14ac:dyDescent="0.25">
      <c r="A4975">
        <v>202001</v>
      </c>
      <c r="B4975" t="str">
        <f t="shared" si="1078"/>
        <v>2020-I</v>
      </c>
      <c r="C4975" t="s">
        <v>5047</v>
      </c>
      <c r="D4975" t="s">
        <v>5047</v>
      </c>
      <c r="E4975">
        <v>30965376</v>
      </c>
      <c r="F4975" t="s">
        <v>29</v>
      </c>
      <c r="G4975">
        <v>0</v>
      </c>
      <c r="H4975">
        <v>0</v>
      </c>
      <c r="I4975">
        <v>1</v>
      </c>
      <c r="J4975">
        <f t="shared" si="1079"/>
        <v>0</v>
      </c>
      <c r="K4975" t="str">
        <f t="shared" si="1080"/>
        <v>Insuficiente</v>
      </c>
      <c r="L4975">
        <f t="shared" si="1081"/>
        <v>1</v>
      </c>
      <c r="M4975">
        <v>37</v>
      </c>
      <c r="N4975" t="str">
        <f t="shared" si="1082"/>
        <v>&lt;=40</v>
      </c>
      <c r="O4975" t="s">
        <v>56</v>
      </c>
      <c r="P4975" t="s">
        <v>39</v>
      </c>
      <c r="Q4975">
        <v>27925</v>
      </c>
      <c r="R4975">
        <v>500</v>
      </c>
      <c r="S4975" t="str">
        <f t="shared" si="1083"/>
        <v>&lt;=500</v>
      </c>
      <c r="T4975">
        <v>685</v>
      </c>
      <c r="U4975" t="str">
        <f t="shared" si="1084"/>
        <v>&lt;=1000</v>
      </c>
      <c r="V4975" t="s">
        <v>597</v>
      </c>
      <c r="W4975">
        <v>27355</v>
      </c>
      <c r="X4975" s="12">
        <f t="shared" si="1085"/>
        <v>1.8278194114421494E-2</v>
      </c>
      <c r="Y4975" t="str">
        <f t="shared" si="1086"/>
        <v>&lt;=0.02</v>
      </c>
      <c r="Z4975" t="s">
        <v>32</v>
      </c>
      <c r="AA4975">
        <v>0</v>
      </c>
      <c r="AB4975">
        <v>3995.97</v>
      </c>
      <c r="AC4975" t="str">
        <f t="shared" si="1087"/>
        <v>&lt;=4000</v>
      </c>
      <c r="AD4975">
        <v>0</v>
      </c>
      <c r="AE4975" t="str">
        <f t="shared" si="1088"/>
        <v>=0</v>
      </c>
      <c r="AF4975">
        <v>0</v>
      </c>
      <c r="AG4975" t="str">
        <f t="shared" si="1089"/>
        <v>&lt;=500</v>
      </c>
      <c r="AH4975">
        <v>4550.01</v>
      </c>
      <c r="AI4975" t="str">
        <f t="shared" si="1090"/>
        <v>&lt;=5000</v>
      </c>
      <c r="AJ4975">
        <v>0.999</v>
      </c>
      <c r="AK4975" t="str">
        <f t="shared" si="1091"/>
        <v>&gt;0.9</v>
      </c>
      <c r="AL4975">
        <v>12</v>
      </c>
      <c r="AM4975">
        <v>12</v>
      </c>
      <c r="AN4975">
        <v>0</v>
      </c>
      <c r="AO4975">
        <v>1</v>
      </c>
      <c r="AP4975" t="s">
        <v>32</v>
      </c>
    </row>
    <row r="4976" spans="1:42" x14ac:dyDescent="0.25">
      <c r="A4976">
        <v>202001</v>
      </c>
      <c r="B4976" t="str">
        <f t="shared" si="1078"/>
        <v>2020-I</v>
      </c>
      <c r="C4976" t="s">
        <v>5048</v>
      </c>
      <c r="D4976" t="s">
        <v>5048</v>
      </c>
      <c r="E4976">
        <v>30981617</v>
      </c>
      <c r="F4976" t="s">
        <v>29</v>
      </c>
      <c r="G4976">
        <v>0</v>
      </c>
      <c r="H4976">
        <v>0</v>
      </c>
      <c r="I4976">
        <v>0</v>
      </c>
      <c r="J4976">
        <f t="shared" si="1079"/>
        <v>0</v>
      </c>
      <c r="K4976" t="str">
        <f t="shared" si="1080"/>
        <v>Modelamiento</v>
      </c>
      <c r="L4976">
        <f t="shared" si="1081"/>
        <v>1</v>
      </c>
      <c r="M4976">
        <v>29</v>
      </c>
      <c r="N4976" t="str">
        <f t="shared" si="1082"/>
        <v>&lt;=30</v>
      </c>
      <c r="O4976" t="s">
        <v>56</v>
      </c>
      <c r="P4976" t="s">
        <v>39</v>
      </c>
      <c r="Q4976">
        <v>43307</v>
      </c>
      <c r="R4976">
        <v>1031</v>
      </c>
      <c r="S4976" t="str">
        <f t="shared" si="1083"/>
        <v>&lt;=1500</v>
      </c>
      <c r="T4976">
        <v>1338</v>
      </c>
      <c r="U4976" t="str">
        <f t="shared" si="1084"/>
        <v>&lt;=1400</v>
      </c>
      <c r="V4976" t="s">
        <v>601</v>
      </c>
      <c r="W4976">
        <v>39785</v>
      </c>
      <c r="X4976" s="12">
        <f t="shared" si="1085"/>
        <v>2.5914289305014451E-2</v>
      </c>
      <c r="Y4976" t="str">
        <f t="shared" si="1086"/>
        <v>&lt;=0.03</v>
      </c>
      <c r="Z4976" t="s">
        <v>32</v>
      </c>
      <c r="AA4976">
        <v>9</v>
      </c>
      <c r="AB4976" t="s">
        <v>32</v>
      </c>
      <c r="AC4976" t="str">
        <f t="shared" si="1087"/>
        <v/>
      </c>
      <c r="AD4976" t="s">
        <v>32</v>
      </c>
      <c r="AE4976" t="str">
        <f t="shared" si="1088"/>
        <v/>
      </c>
      <c r="AF4976" t="s">
        <v>32</v>
      </c>
      <c r="AG4976" t="str">
        <f t="shared" si="1089"/>
        <v/>
      </c>
      <c r="AH4976" t="s">
        <v>32</v>
      </c>
      <c r="AI4976" t="str">
        <f t="shared" si="1090"/>
        <v/>
      </c>
      <c r="AJ4976" t="s">
        <v>32</v>
      </c>
      <c r="AK4976" t="str">
        <f t="shared" si="1091"/>
        <v/>
      </c>
      <c r="AL4976">
        <v>0</v>
      </c>
      <c r="AM4976">
        <v>0</v>
      </c>
      <c r="AN4976">
        <v>0</v>
      </c>
      <c r="AO4976" t="s">
        <v>32</v>
      </c>
      <c r="AP4976" t="s">
        <v>32</v>
      </c>
    </row>
    <row r="4977" spans="1:42" x14ac:dyDescent="0.25">
      <c r="A4977">
        <v>202001</v>
      </c>
      <c r="B4977" t="str">
        <f t="shared" si="1078"/>
        <v>2020-I</v>
      </c>
      <c r="C4977" t="s">
        <v>5049</v>
      </c>
      <c r="D4977" t="s">
        <v>5049</v>
      </c>
      <c r="E4977">
        <v>30971295</v>
      </c>
      <c r="F4977" t="s">
        <v>29</v>
      </c>
      <c r="G4977">
        <v>0</v>
      </c>
      <c r="H4977">
        <v>0</v>
      </c>
      <c r="I4977">
        <v>1</v>
      </c>
      <c r="J4977">
        <f t="shared" si="1079"/>
        <v>1</v>
      </c>
      <c r="K4977" t="str">
        <f t="shared" si="1080"/>
        <v>Insuficiente</v>
      </c>
      <c r="L4977">
        <f t="shared" si="1081"/>
        <v>1</v>
      </c>
      <c r="M4977">
        <v>31</v>
      </c>
      <c r="N4977" t="str">
        <f t="shared" si="1082"/>
        <v>&lt;=35</v>
      </c>
      <c r="O4977" t="s">
        <v>41</v>
      </c>
      <c r="P4977" t="s">
        <v>39</v>
      </c>
      <c r="Q4977">
        <v>34505</v>
      </c>
      <c r="R4977">
        <v>500</v>
      </c>
      <c r="S4977" t="str">
        <f t="shared" si="1083"/>
        <v>&lt;=500</v>
      </c>
      <c r="T4977">
        <v>847</v>
      </c>
      <c r="U4977" t="str">
        <f t="shared" si="1084"/>
        <v>&lt;=1000</v>
      </c>
      <c r="V4977" t="s">
        <v>597</v>
      </c>
      <c r="W4977">
        <v>33765</v>
      </c>
      <c r="X4977" s="12">
        <f t="shared" si="1085"/>
        <v>1.4808233377758034E-2</v>
      </c>
      <c r="Y4977" t="str">
        <f t="shared" si="1086"/>
        <v>&lt;=0.02</v>
      </c>
      <c r="Z4977" t="s">
        <v>32</v>
      </c>
      <c r="AA4977">
        <v>0</v>
      </c>
      <c r="AB4977">
        <v>3082.38</v>
      </c>
      <c r="AC4977" t="str">
        <f t="shared" si="1087"/>
        <v>&lt;=4000</v>
      </c>
      <c r="AD4977">
        <v>0</v>
      </c>
      <c r="AE4977" t="str">
        <f t="shared" si="1088"/>
        <v>=0</v>
      </c>
      <c r="AF4977">
        <v>0</v>
      </c>
      <c r="AG4977" t="str">
        <f t="shared" si="1089"/>
        <v>&lt;=500</v>
      </c>
      <c r="AH4977">
        <v>300</v>
      </c>
      <c r="AI4977" t="str">
        <f t="shared" si="1090"/>
        <v>&lt;=500</v>
      </c>
      <c r="AJ4977">
        <v>3.3300000000000003E-2</v>
      </c>
      <c r="AK4977" t="str">
        <f t="shared" si="1091"/>
        <v>&lt;=0.1</v>
      </c>
      <c r="AL4977">
        <v>9</v>
      </c>
      <c r="AM4977">
        <v>9</v>
      </c>
      <c r="AN4977">
        <v>0</v>
      </c>
      <c r="AO4977">
        <v>4</v>
      </c>
      <c r="AP4977" t="s">
        <v>32</v>
      </c>
    </row>
    <row r="4978" spans="1:42" x14ac:dyDescent="0.25">
      <c r="A4978">
        <v>202001</v>
      </c>
      <c r="B4978" t="str">
        <f t="shared" si="1078"/>
        <v>2020-I</v>
      </c>
      <c r="C4978" t="s">
        <v>5050</v>
      </c>
      <c r="D4978" t="s">
        <v>5050</v>
      </c>
      <c r="E4978">
        <v>30983241</v>
      </c>
      <c r="F4978" t="s">
        <v>29</v>
      </c>
      <c r="G4978">
        <v>0</v>
      </c>
      <c r="H4978">
        <v>0</v>
      </c>
      <c r="I4978">
        <v>0</v>
      </c>
      <c r="J4978">
        <f t="shared" si="1079"/>
        <v>0</v>
      </c>
      <c r="K4978" t="str">
        <f t="shared" si="1080"/>
        <v>Modelamiento</v>
      </c>
      <c r="L4978">
        <f t="shared" si="1081"/>
        <v>1</v>
      </c>
      <c r="M4978">
        <v>21</v>
      </c>
      <c r="N4978" t="str">
        <f t="shared" si="1082"/>
        <v>&lt;=25</v>
      </c>
      <c r="O4978" t="s">
        <v>56</v>
      </c>
      <c r="P4978" t="s">
        <v>39</v>
      </c>
      <c r="Q4978">
        <v>43839</v>
      </c>
      <c r="R4978">
        <v>2000</v>
      </c>
      <c r="S4978" t="str">
        <f t="shared" si="1083"/>
        <v>&lt;=2000</v>
      </c>
      <c r="T4978">
        <v>1352</v>
      </c>
      <c r="U4978" t="str">
        <f t="shared" si="1084"/>
        <v>&lt;=1400</v>
      </c>
      <c r="V4978" t="s">
        <v>587</v>
      </c>
      <c r="W4978">
        <v>41286</v>
      </c>
      <c r="X4978" s="12">
        <f t="shared" si="1085"/>
        <v>4.8442571331686286E-2</v>
      </c>
      <c r="Y4978" t="str">
        <f t="shared" si="1086"/>
        <v>&lt;=0.05</v>
      </c>
      <c r="Z4978" t="s">
        <v>32</v>
      </c>
      <c r="AA4978">
        <v>9</v>
      </c>
      <c r="AB4978" t="s">
        <v>32</v>
      </c>
      <c r="AC4978" t="str">
        <f t="shared" si="1087"/>
        <v/>
      </c>
      <c r="AD4978" t="s">
        <v>32</v>
      </c>
      <c r="AE4978" t="str">
        <f t="shared" si="1088"/>
        <v/>
      </c>
      <c r="AF4978" t="s">
        <v>32</v>
      </c>
      <c r="AG4978" t="str">
        <f t="shared" si="1089"/>
        <v/>
      </c>
      <c r="AH4978" t="s">
        <v>32</v>
      </c>
      <c r="AI4978" t="str">
        <f t="shared" si="1090"/>
        <v/>
      </c>
      <c r="AJ4978" t="s">
        <v>32</v>
      </c>
      <c r="AK4978" t="str">
        <f t="shared" si="1091"/>
        <v/>
      </c>
      <c r="AL4978">
        <v>0</v>
      </c>
      <c r="AM4978">
        <v>0</v>
      </c>
      <c r="AN4978">
        <v>0</v>
      </c>
      <c r="AO4978" t="s">
        <v>32</v>
      </c>
      <c r="AP4978" t="s">
        <v>32</v>
      </c>
    </row>
    <row r="4979" spans="1:42" x14ac:dyDescent="0.25">
      <c r="A4979">
        <v>202001</v>
      </c>
      <c r="B4979" t="str">
        <f t="shared" si="1078"/>
        <v>2020-I</v>
      </c>
      <c r="C4979" t="s">
        <v>5051</v>
      </c>
      <c r="D4979" t="s">
        <v>5051</v>
      </c>
      <c r="E4979">
        <v>30964683</v>
      </c>
      <c r="F4979" t="s">
        <v>29</v>
      </c>
      <c r="G4979">
        <v>0</v>
      </c>
      <c r="H4979">
        <v>0</v>
      </c>
      <c r="I4979">
        <v>0</v>
      </c>
      <c r="J4979">
        <f t="shared" si="1079"/>
        <v>0</v>
      </c>
      <c r="K4979" t="str">
        <f t="shared" si="1080"/>
        <v>Modelamiento</v>
      </c>
      <c r="L4979">
        <f t="shared" si="1081"/>
        <v>1</v>
      </c>
      <c r="M4979">
        <v>26</v>
      </c>
      <c r="N4979" t="str">
        <f t="shared" si="1082"/>
        <v>&lt;=30</v>
      </c>
      <c r="O4979" t="s">
        <v>56</v>
      </c>
      <c r="P4979" t="s">
        <v>31</v>
      </c>
      <c r="Q4979">
        <v>38128</v>
      </c>
      <c r="R4979">
        <v>600</v>
      </c>
      <c r="S4979" t="str">
        <f t="shared" si="1083"/>
        <v>&lt;=1000</v>
      </c>
      <c r="T4979">
        <v>1179</v>
      </c>
      <c r="U4979" t="str">
        <f t="shared" si="1084"/>
        <v>&lt;=1200</v>
      </c>
      <c r="V4979" t="s">
        <v>587</v>
      </c>
      <c r="W4979">
        <v>34925</v>
      </c>
      <c r="X4979" s="12">
        <f t="shared" si="1085"/>
        <v>1.7179670722977811E-2</v>
      </c>
      <c r="Y4979" t="str">
        <f t="shared" si="1086"/>
        <v>&lt;=0.02</v>
      </c>
      <c r="Z4979" t="s">
        <v>32</v>
      </c>
      <c r="AA4979">
        <v>9</v>
      </c>
      <c r="AB4979" t="s">
        <v>32</v>
      </c>
      <c r="AC4979" t="str">
        <f t="shared" si="1087"/>
        <v/>
      </c>
      <c r="AD4979" t="s">
        <v>32</v>
      </c>
      <c r="AE4979" t="str">
        <f t="shared" si="1088"/>
        <v/>
      </c>
      <c r="AF4979" t="s">
        <v>32</v>
      </c>
      <c r="AG4979" t="str">
        <f t="shared" si="1089"/>
        <v/>
      </c>
      <c r="AH4979" t="s">
        <v>32</v>
      </c>
      <c r="AI4979" t="str">
        <f t="shared" si="1090"/>
        <v/>
      </c>
      <c r="AJ4979" t="s">
        <v>32</v>
      </c>
      <c r="AK4979" t="str">
        <f t="shared" si="1091"/>
        <v/>
      </c>
      <c r="AL4979">
        <v>0</v>
      </c>
      <c r="AM4979">
        <v>0</v>
      </c>
      <c r="AN4979">
        <v>0</v>
      </c>
      <c r="AO4979" t="s">
        <v>32</v>
      </c>
      <c r="AP4979" t="s">
        <v>32</v>
      </c>
    </row>
    <row r="4980" spans="1:42" x14ac:dyDescent="0.25">
      <c r="A4980">
        <v>202001</v>
      </c>
      <c r="B4980" t="str">
        <f t="shared" si="1078"/>
        <v>2020-I</v>
      </c>
      <c r="C4980" t="s">
        <v>5052</v>
      </c>
      <c r="D4980" t="s">
        <v>5052</v>
      </c>
      <c r="E4980">
        <v>30983236</v>
      </c>
      <c r="F4980" t="s">
        <v>29</v>
      </c>
      <c r="G4980">
        <v>0</v>
      </c>
      <c r="H4980">
        <v>0</v>
      </c>
      <c r="I4980">
        <v>0</v>
      </c>
      <c r="J4980">
        <f t="shared" si="1079"/>
        <v>0</v>
      </c>
      <c r="K4980" t="str">
        <f t="shared" si="1080"/>
        <v>Modelamiento</v>
      </c>
      <c r="L4980">
        <f t="shared" si="1081"/>
        <v>1</v>
      </c>
      <c r="M4980">
        <v>38</v>
      </c>
      <c r="N4980" t="str">
        <f t="shared" si="1082"/>
        <v>&lt;=40</v>
      </c>
      <c r="O4980" t="s">
        <v>56</v>
      </c>
      <c r="P4980" t="s">
        <v>31</v>
      </c>
      <c r="Q4980">
        <v>33369</v>
      </c>
      <c r="R4980">
        <v>500</v>
      </c>
      <c r="S4980" t="str">
        <f t="shared" si="1083"/>
        <v>&lt;=500</v>
      </c>
      <c r="T4980">
        <v>1032</v>
      </c>
      <c r="U4980" t="str">
        <f t="shared" si="1084"/>
        <v>&lt;=1100</v>
      </c>
      <c r="V4980" t="s">
        <v>585</v>
      </c>
      <c r="W4980">
        <v>30066</v>
      </c>
      <c r="X4980" s="12">
        <f t="shared" si="1085"/>
        <v>1.6630080489589569E-2</v>
      </c>
      <c r="Y4980" t="str">
        <f t="shared" si="1086"/>
        <v>&lt;=0.02</v>
      </c>
      <c r="Z4980" t="s">
        <v>32</v>
      </c>
      <c r="AA4980">
        <v>4</v>
      </c>
      <c r="AB4980">
        <v>2259.98</v>
      </c>
      <c r="AC4980" t="str">
        <f t="shared" si="1087"/>
        <v>&lt;=3000</v>
      </c>
      <c r="AD4980">
        <v>2166</v>
      </c>
      <c r="AE4980" t="str">
        <f t="shared" si="1088"/>
        <v>&gt;120</v>
      </c>
      <c r="AF4980">
        <v>2259.98</v>
      </c>
      <c r="AG4980" t="str">
        <f t="shared" si="1089"/>
        <v>&lt;=3000</v>
      </c>
      <c r="AH4980" t="s">
        <v>32</v>
      </c>
      <c r="AI4980" t="str">
        <f t="shared" si="1090"/>
        <v/>
      </c>
      <c r="AJ4980" t="s">
        <v>32</v>
      </c>
      <c r="AK4980" t="str">
        <f t="shared" si="1091"/>
        <v/>
      </c>
      <c r="AL4980">
        <v>12</v>
      </c>
      <c r="AM4980">
        <v>0</v>
      </c>
      <c r="AN4980">
        <v>12</v>
      </c>
      <c r="AO4980" t="s">
        <v>32</v>
      </c>
      <c r="AP4980">
        <v>1</v>
      </c>
    </row>
    <row r="4981" spans="1:42" x14ac:dyDescent="0.25">
      <c r="A4981">
        <v>202001</v>
      </c>
      <c r="B4981" t="str">
        <f t="shared" si="1078"/>
        <v>2020-I</v>
      </c>
      <c r="C4981" t="s">
        <v>5053</v>
      </c>
      <c r="D4981" t="s">
        <v>5053</v>
      </c>
      <c r="E4981">
        <v>30982837</v>
      </c>
      <c r="F4981" t="s">
        <v>29</v>
      </c>
      <c r="G4981">
        <v>0</v>
      </c>
      <c r="H4981">
        <v>0</v>
      </c>
      <c r="I4981">
        <v>0</v>
      </c>
      <c r="J4981">
        <f t="shared" si="1079"/>
        <v>0</v>
      </c>
      <c r="K4981" t="str">
        <f t="shared" si="1080"/>
        <v>Modelamiento</v>
      </c>
      <c r="L4981">
        <f t="shared" si="1081"/>
        <v>1</v>
      </c>
      <c r="M4981">
        <v>49</v>
      </c>
      <c r="N4981" t="str">
        <f t="shared" si="1082"/>
        <v>&lt;=50</v>
      </c>
      <c r="O4981" t="s">
        <v>56</v>
      </c>
      <c r="P4981" t="s">
        <v>39</v>
      </c>
      <c r="Q4981">
        <v>33369</v>
      </c>
      <c r="R4981">
        <v>500</v>
      </c>
      <c r="S4981" t="str">
        <f t="shared" si="1083"/>
        <v>&lt;=500</v>
      </c>
      <c r="T4981">
        <v>1032</v>
      </c>
      <c r="U4981" t="str">
        <f t="shared" si="1084"/>
        <v>&lt;=1100</v>
      </c>
      <c r="V4981" t="s">
        <v>585</v>
      </c>
      <c r="W4981">
        <v>30066</v>
      </c>
      <c r="X4981" s="12">
        <f t="shared" si="1085"/>
        <v>1.6630080489589569E-2</v>
      </c>
      <c r="Y4981" t="str">
        <f t="shared" si="1086"/>
        <v>&lt;=0.02</v>
      </c>
      <c r="Z4981" t="s">
        <v>32</v>
      </c>
      <c r="AA4981">
        <v>1</v>
      </c>
      <c r="AB4981">
        <v>3533.61</v>
      </c>
      <c r="AC4981" t="str">
        <f t="shared" si="1087"/>
        <v>&lt;=4000</v>
      </c>
      <c r="AD4981">
        <v>9</v>
      </c>
      <c r="AE4981" t="str">
        <f t="shared" si="1088"/>
        <v>&lt;=30</v>
      </c>
      <c r="AF4981">
        <v>0</v>
      </c>
      <c r="AG4981" t="str">
        <f t="shared" si="1089"/>
        <v>&lt;=500</v>
      </c>
      <c r="AH4981">
        <v>1100</v>
      </c>
      <c r="AI4981" t="str">
        <f t="shared" si="1090"/>
        <v>&lt;=2000</v>
      </c>
      <c r="AJ4981">
        <v>0.33710000000000001</v>
      </c>
      <c r="AK4981" t="str">
        <f t="shared" si="1091"/>
        <v>&lt;=0.4</v>
      </c>
      <c r="AL4981">
        <v>12</v>
      </c>
      <c r="AM4981">
        <v>11</v>
      </c>
      <c r="AN4981">
        <v>0</v>
      </c>
      <c r="AO4981">
        <v>1</v>
      </c>
      <c r="AP4981" t="s">
        <v>32</v>
      </c>
    </row>
    <row r="4982" spans="1:42" x14ac:dyDescent="0.25">
      <c r="A4982">
        <v>202001</v>
      </c>
      <c r="B4982" t="str">
        <f t="shared" si="1078"/>
        <v>2020-I</v>
      </c>
      <c r="C4982" t="s">
        <v>5054</v>
      </c>
      <c r="D4982" t="s">
        <v>5054</v>
      </c>
      <c r="E4982">
        <v>30982873</v>
      </c>
      <c r="F4982" t="s">
        <v>29</v>
      </c>
      <c r="G4982">
        <v>0</v>
      </c>
      <c r="H4982">
        <v>0</v>
      </c>
      <c r="I4982">
        <v>0</v>
      </c>
      <c r="J4982">
        <f t="shared" si="1079"/>
        <v>0</v>
      </c>
      <c r="K4982" t="str">
        <f t="shared" si="1080"/>
        <v>Modelamiento</v>
      </c>
      <c r="L4982">
        <f t="shared" si="1081"/>
        <v>1</v>
      </c>
      <c r="M4982">
        <v>48</v>
      </c>
      <c r="N4982" t="str">
        <f t="shared" si="1082"/>
        <v>&lt;=50</v>
      </c>
      <c r="O4982" t="s">
        <v>56</v>
      </c>
      <c r="P4982" t="s">
        <v>39</v>
      </c>
      <c r="Q4982">
        <v>34119</v>
      </c>
      <c r="R4982">
        <v>500</v>
      </c>
      <c r="S4982" t="str">
        <f t="shared" si="1083"/>
        <v>&lt;=500</v>
      </c>
      <c r="T4982">
        <v>1052</v>
      </c>
      <c r="U4982" t="str">
        <f t="shared" si="1084"/>
        <v>&lt;=1100</v>
      </c>
      <c r="V4982" t="s">
        <v>612</v>
      </c>
      <c r="W4982">
        <v>30066</v>
      </c>
      <c r="X4982" s="12">
        <f t="shared" si="1085"/>
        <v>1.6630080489589569E-2</v>
      </c>
      <c r="Y4982" t="str">
        <f t="shared" si="1086"/>
        <v>&lt;=0.02</v>
      </c>
      <c r="Z4982" t="s">
        <v>32</v>
      </c>
      <c r="AA4982">
        <v>9</v>
      </c>
      <c r="AB4982" t="s">
        <v>32</v>
      </c>
      <c r="AC4982" t="str">
        <f t="shared" si="1087"/>
        <v/>
      </c>
      <c r="AD4982" t="s">
        <v>32</v>
      </c>
      <c r="AE4982" t="str">
        <f t="shared" si="1088"/>
        <v/>
      </c>
      <c r="AF4982" t="s">
        <v>32</v>
      </c>
      <c r="AG4982" t="str">
        <f t="shared" si="1089"/>
        <v/>
      </c>
      <c r="AH4982" t="s">
        <v>32</v>
      </c>
      <c r="AI4982" t="str">
        <f t="shared" si="1090"/>
        <v/>
      </c>
      <c r="AJ4982" t="s">
        <v>32</v>
      </c>
      <c r="AK4982" t="str">
        <f t="shared" si="1091"/>
        <v/>
      </c>
      <c r="AL4982">
        <v>0</v>
      </c>
      <c r="AM4982">
        <v>0</v>
      </c>
      <c r="AN4982">
        <v>0</v>
      </c>
      <c r="AO4982" t="s">
        <v>32</v>
      </c>
      <c r="AP4982" t="s">
        <v>32</v>
      </c>
    </row>
    <row r="4983" spans="1:42" x14ac:dyDescent="0.25">
      <c r="A4983">
        <v>202001</v>
      </c>
      <c r="B4983" t="str">
        <f t="shared" si="1078"/>
        <v>2020-I</v>
      </c>
      <c r="C4983" t="s">
        <v>5055</v>
      </c>
      <c r="D4983" t="s">
        <v>5055</v>
      </c>
      <c r="E4983">
        <v>30980356</v>
      </c>
      <c r="F4983" t="s">
        <v>29</v>
      </c>
      <c r="G4983">
        <v>0</v>
      </c>
      <c r="H4983">
        <v>0</v>
      </c>
      <c r="I4983">
        <v>0</v>
      </c>
      <c r="J4983">
        <f t="shared" si="1079"/>
        <v>0</v>
      </c>
      <c r="K4983" t="str">
        <f t="shared" si="1080"/>
        <v>Modelamiento</v>
      </c>
      <c r="L4983">
        <f t="shared" si="1081"/>
        <v>1</v>
      </c>
      <c r="M4983">
        <v>26</v>
      </c>
      <c r="N4983" t="str">
        <f t="shared" si="1082"/>
        <v>&lt;=30</v>
      </c>
      <c r="O4983" t="s">
        <v>56</v>
      </c>
      <c r="P4983" t="s">
        <v>31</v>
      </c>
      <c r="Q4983">
        <v>38928</v>
      </c>
      <c r="R4983">
        <v>550</v>
      </c>
      <c r="S4983" t="str">
        <f t="shared" si="1083"/>
        <v>&lt;=1000</v>
      </c>
      <c r="T4983">
        <v>1203</v>
      </c>
      <c r="U4983" t="str">
        <f t="shared" si="1084"/>
        <v>&lt;=1300</v>
      </c>
      <c r="V4983" t="s">
        <v>585</v>
      </c>
      <c r="W4983">
        <v>34925</v>
      </c>
      <c r="X4983" s="12">
        <f t="shared" si="1085"/>
        <v>1.5748031496062992E-2</v>
      </c>
      <c r="Y4983" t="str">
        <f t="shared" si="1086"/>
        <v>&lt;=0.02</v>
      </c>
      <c r="Z4983" t="s">
        <v>32</v>
      </c>
      <c r="AA4983">
        <v>9</v>
      </c>
      <c r="AB4983" t="s">
        <v>32</v>
      </c>
      <c r="AC4983" t="str">
        <f t="shared" si="1087"/>
        <v/>
      </c>
      <c r="AD4983" t="s">
        <v>32</v>
      </c>
      <c r="AE4983" t="str">
        <f t="shared" si="1088"/>
        <v/>
      </c>
      <c r="AF4983" t="s">
        <v>32</v>
      </c>
      <c r="AG4983" t="str">
        <f t="shared" si="1089"/>
        <v/>
      </c>
      <c r="AH4983" t="s">
        <v>32</v>
      </c>
      <c r="AI4983" t="str">
        <f t="shared" si="1090"/>
        <v/>
      </c>
      <c r="AJ4983" t="s">
        <v>32</v>
      </c>
      <c r="AK4983" t="str">
        <f t="shared" si="1091"/>
        <v/>
      </c>
      <c r="AL4983">
        <v>0</v>
      </c>
      <c r="AM4983">
        <v>0</v>
      </c>
      <c r="AN4983">
        <v>0</v>
      </c>
      <c r="AO4983" t="s">
        <v>32</v>
      </c>
      <c r="AP4983" t="s">
        <v>32</v>
      </c>
    </row>
    <row r="4984" spans="1:42" x14ac:dyDescent="0.25">
      <c r="A4984">
        <v>202001</v>
      </c>
      <c r="B4984" t="str">
        <f t="shared" si="1078"/>
        <v>2020-I</v>
      </c>
      <c r="C4984" t="s">
        <v>5056</v>
      </c>
      <c r="D4984" t="s">
        <v>5056</v>
      </c>
      <c r="E4984">
        <v>30984080</v>
      </c>
      <c r="F4984" t="s">
        <v>29</v>
      </c>
      <c r="G4984">
        <v>0</v>
      </c>
      <c r="H4984">
        <v>0</v>
      </c>
      <c r="I4984">
        <v>0</v>
      </c>
      <c r="J4984">
        <f t="shared" si="1079"/>
        <v>0</v>
      </c>
      <c r="K4984" t="str">
        <f t="shared" si="1080"/>
        <v>Modelamiento</v>
      </c>
      <c r="L4984">
        <f t="shared" si="1081"/>
        <v>1</v>
      </c>
      <c r="M4984">
        <v>38</v>
      </c>
      <c r="N4984" t="str">
        <f t="shared" si="1082"/>
        <v>&lt;=40</v>
      </c>
      <c r="O4984" t="s">
        <v>72</v>
      </c>
      <c r="P4984" t="s">
        <v>39</v>
      </c>
      <c r="Q4984">
        <v>38178</v>
      </c>
      <c r="R4984">
        <v>550</v>
      </c>
      <c r="S4984" t="str">
        <f t="shared" si="1083"/>
        <v>&lt;=1000</v>
      </c>
      <c r="T4984">
        <v>1180</v>
      </c>
      <c r="U4984" t="str">
        <f t="shared" si="1084"/>
        <v>&lt;=1200</v>
      </c>
      <c r="V4984" t="s">
        <v>585</v>
      </c>
      <c r="W4984">
        <v>34925</v>
      </c>
      <c r="X4984" s="12">
        <f t="shared" si="1085"/>
        <v>1.5748031496062992E-2</v>
      </c>
      <c r="Y4984" t="str">
        <f t="shared" si="1086"/>
        <v>&lt;=0.02</v>
      </c>
      <c r="Z4984" t="s">
        <v>32</v>
      </c>
      <c r="AA4984">
        <v>0</v>
      </c>
      <c r="AB4984">
        <v>2400</v>
      </c>
      <c r="AC4984" t="str">
        <f t="shared" si="1087"/>
        <v>&lt;=3000</v>
      </c>
      <c r="AD4984">
        <v>0</v>
      </c>
      <c r="AE4984" t="str">
        <f t="shared" si="1088"/>
        <v>=0</v>
      </c>
      <c r="AF4984">
        <v>0</v>
      </c>
      <c r="AG4984" t="str">
        <f t="shared" si="1089"/>
        <v>&lt;=500</v>
      </c>
      <c r="AH4984">
        <v>750</v>
      </c>
      <c r="AI4984" t="str">
        <f t="shared" si="1090"/>
        <v>&lt;=1000</v>
      </c>
      <c r="AJ4984">
        <v>0</v>
      </c>
      <c r="AK4984" t="str">
        <f t="shared" si="1091"/>
        <v>=0</v>
      </c>
      <c r="AL4984">
        <v>7</v>
      </c>
      <c r="AM4984">
        <v>7</v>
      </c>
      <c r="AN4984">
        <v>0</v>
      </c>
      <c r="AO4984">
        <v>1</v>
      </c>
      <c r="AP4984" t="s">
        <v>32</v>
      </c>
    </row>
    <row r="4985" spans="1:42" x14ac:dyDescent="0.25">
      <c r="A4985">
        <v>202001</v>
      </c>
      <c r="B4985" t="str">
        <f t="shared" si="1078"/>
        <v>2020-I</v>
      </c>
      <c r="C4985" t="s">
        <v>5057</v>
      </c>
      <c r="D4985" t="s">
        <v>5057</v>
      </c>
      <c r="E4985">
        <v>30977189</v>
      </c>
      <c r="F4985" t="s">
        <v>29</v>
      </c>
      <c r="G4985">
        <v>0</v>
      </c>
      <c r="H4985">
        <v>0</v>
      </c>
      <c r="I4985">
        <v>0</v>
      </c>
      <c r="J4985">
        <f t="shared" si="1079"/>
        <v>0</v>
      </c>
      <c r="K4985" t="str">
        <f t="shared" si="1080"/>
        <v>Modelamiento</v>
      </c>
      <c r="L4985">
        <f t="shared" si="1081"/>
        <v>1</v>
      </c>
      <c r="M4985">
        <v>52</v>
      </c>
      <c r="N4985" t="str">
        <f t="shared" si="1082"/>
        <v>&lt;=55</v>
      </c>
      <c r="O4985" t="s">
        <v>56</v>
      </c>
      <c r="P4985" t="s">
        <v>35</v>
      </c>
      <c r="Q4985">
        <v>40464</v>
      </c>
      <c r="R4985">
        <v>1031</v>
      </c>
      <c r="S4985" t="str">
        <f t="shared" si="1083"/>
        <v>&lt;=1500</v>
      </c>
      <c r="T4985">
        <v>1409</v>
      </c>
      <c r="U4985" t="str">
        <f t="shared" si="1084"/>
        <v>&lt;=1500</v>
      </c>
      <c r="V4985" t="s">
        <v>4182</v>
      </c>
      <c r="W4985">
        <v>37692</v>
      </c>
      <c r="X4985" s="12">
        <f t="shared" si="1085"/>
        <v>2.73532845166083E-2</v>
      </c>
      <c r="Y4985" t="str">
        <f t="shared" si="1086"/>
        <v>&lt;=0.03</v>
      </c>
      <c r="Z4985" t="s">
        <v>32</v>
      </c>
      <c r="AA4985">
        <v>4</v>
      </c>
      <c r="AB4985">
        <v>1288.25</v>
      </c>
      <c r="AC4985" t="str">
        <f t="shared" si="1087"/>
        <v>&lt;=2000</v>
      </c>
      <c r="AD4985">
        <v>1730</v>
      </c>
      <c r="AE4985" t="str">
        <f t="shared" si="1088"/>
        <v>&gt;120</v>
      </c>
      <c r="AF4985">
        <v>1288.25</v>
      </c>
      <c r="AG4985" t="str">
        <f t="shared" si="1089"/>
        <v>&lt;=2000</v>
      </c>
      <c r="AH4985" t="s">
        <v>32</v>
      </c>
      <c r="AI4985" t="str">
        <f t="shared" si="1090"/>
        <v/>
      </c>
      <c r="AJ4985" t="s">
        <v>32</v>
      </c>
      <c r="AK4985" t="str">
        <f t="shared" si="1091"/>
        <v/>
      </c>
      <c r="AL4985">
        <v>12</v>
      </c>
      <c r="AM4985">
        <v>0</v>
      </c>
      <c r="AN4985">
        <v>12</v>
      </c>
      <c r="AO4985" t="s">
        <v>32</v>
      </c>
      <c r="AP4985">
        <v>1</v>
      </c>
    </row>
    <row r="4986" spans="1:42" x14ac:dyDescent="0.25">
      <c r="A4986">
        <v>202001</v>
      </c>
      <c r="B4986" t="str">
        <f t="shared" si="1078"/>
        <v>2020-I</v>
      </c>
      <c r="C4986" t="s">
        <v>5058</v>
      </c>
      <c r="D4986" t="s">
        <v>5058</v>
      </c>
      <c r="E4986">
        <v>30983940</v>
      </c>
      <c r="F4986" t="s">
        <v>29</v>
      </c>
      <c r="G4986">
        <v>0</v>
      </c>
      <c r="H4986">
        <v>0</v>
      </c>
      <c r="I4986">
        <v>0</v>
      </c>
      <c r="J4986">
        <f t="shared" si="1079"/>
        <v>0</v>
      </c>
      <c r="K4986" t="str">
        <f t="shared" si="1080"/>
        <v>Modelamiento</v>
      </c>
      <c r="L4986">
        <f t="shared" si="1081"/>
        <v>1</v>
      </c>
      <c r="M4986">
        <v>21</v>
      </c>
      <c r="N4986" t="str">
        <f t="shared" si="1082"/>
        <v>&lt;=25</v>
      </c>
      <c r="O4986" t="s">
        <v>56</v>
      </c>
      <c r="P4986" t="s">
        <v>39</v>
      </c>
      <c r="Q4986">
        <v>43307</v>
      </c>
      <c r="R4986">
        <v>1031</v>
      </c>
      <c r="S4986" t="str">
        <f t="shared" si="1083"/>
        <v>&lt;=1500</v>
      </c>
      <c r="T4986">
        <v>1336</v>
      </c>
      <c r="U4986" t="str">
        <f t="shared" si="1084"/>
        <v>&lt;=1400</v>
      </c>
      <c r="V4986" t="s">
        <v>601</v>
      </c>
      <c r="W4986">
        <v>39785</v>
      </c>
      <c r="X4986" s="12">
        <f t="shared" si="1085"/>
        <v>2.5914289305014451E-2</v>
      </c>
      <c r="Y4986" t="str">
        <f t="shared" si="1086"/>
        <v>&lt;=0.03</v>
      </c>
      <c r="Z4986" t="s">
        <v>32</v>
      </c>
      <c r="AA4986">
        <v>9</v>
      </c>
      <c r="AB4986" t="s">
        <v>32</v>
      </c>
      <c r="AC4986" t="str">
        <f t="shared" si="1087"/>
        <v/>
      </c>
      <c r="AD4986" t="s">
        <v>32</v>
      </c>
      <c r="AE4986" t="str">
        <f t="shared" si="1088"/>
        <v/>
      </c>
      <c r="AF4986" t="s">
        <v>32</v>
      </c>
      <c r="AG4986" t="str">
        <f t="shared" si="1089"/>
        <v/>
      </c>
      <c r="AH4986" t="s">
        <v>32</v>
      </c>
      <c r="AI4986" t="str">
        <f t="shared" si="1090"/>
        <v/>
      </c>
      <c r="AJ4986" t="s">
        <v>32</v>
      </c>
      <c r="AK4986" t="str">
        <f t="shared" si="1091"/>
        <v/>
      </c>
      <c r="AL4986">
        <v>0</v>
      </c>
      <c r="AM4986">
        <v>0</v>
      </c>
      <c r="AN4986">
        <v>0</v>
      </c>
      <c r="AO4986" t="s">
        <v>32</v>
      </c>
      <c r="AP4986" t="s">
        <v>32</v>
      </c>
    </row>
    <row r="4987" spans="1:42" x14ac:dyDescent="0.25">
      <c r="A4987">
        <v>202001</v>
      </c>
      <c r="B4987" t="str">
        <f t="shared" si="1078"/>
        <v>2020-I</v>
      </c>
      <c r="C4987" t="s">
        <v>5059</v>
      </c>
      <c r="D4987" t="s">
        <v>5059</v>
      </c>
      <c r="E4987">
        <v>30984163</v>
      </c>
      <c r="F4987" t="s">
        <v>29</v>
      </c>
      <c r="G4987">
        <v>0</v>
      </c>
      <c r="H4987">
        <v>0</v>
      </c>
      <c r="I4987">
        <v>0</v>
      </c>
      <c r="J4987">
        <f t="shared" si="1079"/>
        <v>0</v>
      </c>
      <c r="K4987" t="str">
        <f t="shared" si="1080"/>
        <v>Modelamiento</v>
      </c>
      <c r="L4987">
        <f t="shared" si="1081"/>
        <v>1</v>
      </c>
      <c r="M4987">
        <v>24</v>
      </c>
      <c r="N4987" t="str">
        <f t="shared" si="1082"/>
        <v>&lt;=25</v>
      </c>
      <c r="O4987" t="s">
        <v>56</v>
      </c>
      <c r="P4987" t="s">
        <v>39</v>
      </c>
      <c r="Q4987">
        <v>46328</v>
      </c>
      <c r="R4987">
        <v>500</v>
      </c>
      <c r="S4987" t="str">
        <f t="shared" si="1083"/>
        <v>&lt;=500</v>
      </c>
      <c r="T4987">
        <v>1430</v>
      </c>
      <c r="U4987" t="str">
        <f t="shared" si="1084"/>
        <v>&lt;=1500</v>
      </c>
      <c r="V4987" t="s">
        <v>585</v>
      </c>
      <c r="W4987">
        <v>43025</v>
      </c>
      <c r="X4987" s="12">
        <f t="shared" si="1085"/>
        <v>1.1621150493898896E-2</v>
      </c>
      <c r="Y4987" t="str">
        <f t="shared" si="1086"/>
        <v>&lt;=0.02</v>
      </c>
      <c r="Z4987" t="s">
        <v>32</v>
      </c>
      <c r="AA4987">
        <v>4</v>
      </c>
      <c r="AB4987">
        <v>981.53</v>
      </c>
      <c r="AC4987" t="str">
        <f t="shared" si="1087"/>
        <v>&lt;=1000</v>
      </c>
      <c r="AD4987">
        <v>360</v>
      </c>
      <c r="AE4987" t="str">
        <f t="shared" si="1088"/>
        <v>&gt;120</v>
      </c>
      <c r="AF4987">
        <v>981.53</v>
      </c>
      <c r="AG4987" t="str">
        <f t="shared" si="1089"/>
        <v>&lt;=1000</v>
      </c>
      <c r="AH4987">
        <v>1000</v>
      </c>
      <c r="AI4987" t="str">
        <f t="shared" si="1090"/>
        <v>&lt;=1000</v>
      </c>
      <c r="AJ4987">
        <v>0.99950000000000006</v>
      </c>
      <c r="AK4987" t="str">
        <f t="shared" si="1091"/>
        <v>&gt;0.9</v>
      </c>
      <c r="AL4987">
        <v>12</v>
      </c>
      <c r="AM4987">
        <v>0</v>
      </c>
      <c r="AN4987">
        <v>8</v>
      </c>
      <c r="AO4987" t="s">
        <v>32</v>
      </c>
      <c r="AP4987">
        <v>1</v>
      </c>
    </row>
    <row r="4988" spans="1:42" x14ac:dyDescent="0.25">
      <c r="A4988">
        <v>202001</v>
      </c>
      <c r="B4988" t="str">
        <f t="shared" si="1078"/>
        <v>2020-I</v>
      </c>
      <c r="C4988" t="s">
        <v>5060</v>
      </c>
      <c r="D4988" t="s">
        <v>5060</v>
      </c>
      <c r="E4988">
        <v>30985788</v>
      </c>
      <c r="F4988" t="s">
        <v>29</v>
      </c>
      <c r="G4988">
        <v>0</v>
      </c>
      <c r="H4988">
        <v>0</v>
      </c>
      <c r="I4988">
        <v>0</v>
      </c>
      <c r="J4988">
        <f t="shared" si="1079"/>
        <v>0</v>
      </c>
      <c r="K4988" t="str">
        <f t="shared" si="1080"/>
        <v>Modelamiento</v>
      </c>
      <c r="L4988">
        <f t="shared" si="1081"/>
        <v>1</v>
      </c>
      <c r="M4988">
        <v>53</v>
      </c>
      <c r="N4988" t="str">
        <f t="shared" si="1082"/>
        <v>&lt;=55</v>
      </c>
      <c r="O4988" t="s">
        <v>56</v>
      </c>
      <c r="P4988" t="s">
        <v>39</v>
      </c>
      <c r="Q4988">
        <v>43088</v>
      </c>
      <c r="R4988">
        <v>500</v>
      </c>
      <c r="S4988" t="str">
        <f t="shared" si="1083"/>
        <v>&lt;=500</v>
      </c>
      <c r="T4988">
        <v>1329</v>
      </c>
      <c r="U4988" t="str">
        <f t="shared" si="1084"/>
        <v>&lt;=1400</v>
      </c>
      <c r="V4988" t="s">
        <v>585</v>
      </c>
      <c r="W4988">
        <v>39785</v>
      </c>
      <c r="X4988" s="12">
        <f t="shared" si="1085"/>
        <v>1.2567550584391102E-2</v>
      </c>
      <c r="Y4988" t="str">
        <f t="shared" si="1086"/>
        <v>&lt;=0.02</v>
      </c>
      <c r="Z4988" t="s">
        <v>32</v>
      </c>
      <c r="AA4988">
        <v>0</v>
      </c>
      <c r="AB4988">
        <v>2856.57</v>
      </c>
      <c r="AC4988" t="str">
        <f t="shared" si="1087"/>
        <v>&lt;=3000</v>
      </c>
      <c r="AD4988">
        <v>1</v>
      </c>
      <c r="AE4988" t="str">
        <f t="shared" si="1088"/>
        <v>&lt;=8</v>
      </c>
      <c r="AF4988">
        <v>0</v>
      </c>
      <c r="AG4988" t="str">
        <f t="shared" si="1089"/>
        <v>&lt;=500</v>
      </c>
      <c r="AH4988">
        <v>600</v>
      </c>
      <c r="AI4988" t="str">
        <f t="shared" si="1090"/>
        <v>&lt;=1000</v>
      </c>
      <c r="AJ4988">
        <v>0.98080000000000001</v>
      </c>
      <c r="AK4988" t="str">
        <f t="shared" si="1091"/>
        <v>&gt;0.9</v>
      </c>
      <c r="AL4988">
        <v>12</v>
      </c>
      <c r="AM4988">
        <v>12</v>
      </c>
      <c r="AN4988">
        <v>0</v>
      </c>
      <c r="AO4988">
        <v>1</v>
      </c>
      <c r="AP4988" t="s">
        <v>32</v>
      </c>
    </row>
    <row r="4989" spans="1:42" x14ac:dyDescent="0.25">
      <c r="A4989">
        <v>202002</v>
      </c>
      <c r="B4989" t="str">
        <f t="shared" si="1078"/>
        <v>2020-I</v>
      </c>
      <c r="C4989" t="s">
        <v>5061</v>
      </c>
      <c r="D4989" t="s">
        <v>5061</v>
      </c>
      <c r="E4989">
        <v>30984036</v>
      </c>
      <c r="F4989" t="s">
        <v>29</v>
      </c>
      <c r="G4989">
        <v>0</v>
      </c>
      <c r="H4989">
        <v>0</v>
      </c>
      <c r="I4989">
        <v>0</v>
      </c>
      <c r="J4989">
        <f t="shared" si="1079"/>
        <v>0</v>
      </c>
      <c r="K4989" t="str">
        <f t="shared" si="1080"/>
        <v>Modelamiento</v>
      </c>
      <c r="L4989">
        <f t="shared" si="1081"/>
        <v>1</v>
      </c>
      <c r="M4989">
        <v>63</v>
      </c>
      <c r="N4989" t="str">
        <f t="shared" si="1082"/>
        <v>&gt;60</v>
      </c>
      <c r="O4989" t="s">
        <v>72</v>
      </c>
      <c r="P4989" t="s">
        <v>35</v>
      </c>
      <c r="Q4989">
        <v>33369</v>
      </c>
      <c r="R4989">
        <v>500</v>
      </c>
      <c r="S4989" t="str">
        <f t="shared" si="1083"/>
        <v>&lt;=500</v>
      </c>
      <c r="T4989">
        <v>1028</v>
      </c>
      <c r="U4989" t="str">
        <f t="shared" si="1084"/>
        <v>&lt;=1100</v>
      </c>
      <c r="V4989" t="s">
        <v>614</v>
      </c>
      <c r="W4989">
        <v>30066</v>
      </c>
      <c r="X4989" s="12">
        <f t="shared" si="1085"/>
        <v>1.6630080489589569E-2</v>
      </c>
      <c r="Y4989" t="str">
        <f t="shared" si="1086"/>
        <v>&lt;=0.02</v>
      </c>
      <c r="Z4989" t="s">
        <v>32</v>
      </c>
      <c r="AA4989">
        <v>1</v>
      </c>
      <c r="AB4989">
        <v>39544.33</v>
      </c>
      <c r="AC4989" t="str">
        <f t="shared" si="1087"/>
        <v>&gt;5000</v>
      </c>
      <c r="AD4989">
        <v>2168</v>
      </c>
      <c r="AE4989" t="str">
        <f t="shared" si="1088"/>
        <v>&gt;120</v>
      </c>
      <c r="AF4989">
        <v>1069.33</v>
      </c>
      <c r="AG4989" t="str">
        <f t="shared" si="1089"/>
        <v>&lt;=2000</v>
      </c>
      <c r="AH4989" t="s">
        <v>32</v>
      </c>
      <c r="AI4989" t="str">
        <f t="shared" si="1090"/>
        <v/>
      </c>
      <c r="AJ4989" t="s">
        <v>32</v>
      </c>
      <c r="AK4989" t="str">
        <f t="shared" si="1091"/>
        <v/>
      </c>
      <c r="AL4989">
        <v>12</v>
      </c>
      <c r="AM4989">
        <v>0</v>
      </c>
      <c r="AN4989">
        <v>0</v>
      </c>
      <c r="AO4989" t="s">
        <v>32</v>
      </c>
      <c r="AP4989" t="s">
        <v>32</v>
      </c>
    </row>
    <row r="4990" spans="1:42" x14ac:dyDescent="0.25">
      <c r="A4990">
        <v>202002</v>
      </c>
      <c r="B4990" t="str">
        <f t="shared" si="1078"/>
        <v>2020-I</v>
      </c>
      <c r="C4990" t="s">
        <v>5062</v>
      </c>
      <c r="D4990" t="s">
        <v>5062</v>
      </c>
      <c r="E4990">
        <v>30983158</v>
      </c>
      <c r="F4990" t="s">
        <v>29</v>
      </c>
      <c r="G4990">
        <v>1</v>
      </c>
      <c r="H4990">
        <v>0</v>
      </c>
      <c r="I4990">
        <v>0</v>
      </c>
      <c r="J4990">
        <f t="shared" si="1079"/>
        <v>0</v>
      </c>
      <c r="K4990" t="str">
        <f t="shared" si="1080"/>
        <v>Modelamiento</v>
      </c>
      <c r="L4990">
        <f t="shared" si="1081"/>
        <v>1</v>
      </c>
      <c r="M4990">
        <v>49</v>
      </c>
      <c r="N4990" t="str">
        <f t="shared" si="1082"/>
        <v>&lt;=50</v>
      </c>
      <c r="O4990" t="s">
        <v>56</v>
      </c>
      <c r="P4990" t="s">
        <v>39</v>
      </c>
      <c r="Q4990">
        <v>27346</v>
      </c>
      <c r="R4990">
        <v>500</v>
      </c>
      <c r="S4990" t="str">
        <f t="shared" si="1083"/>
        <v>&lt;=500</v>
      </c>
      <c r="T4990">
        <v>843</v>
      </c>
      <c r="U4990" t="str">
        <f t="shared" si="1084"/>
        <v>&lt;=1000</v>
      </c>
      <c r="V4990" t="s">
        <v>601</v>
      </c>
      <c r="W4990">
        <v>24043</v>
      </c>
      <c r="X4990" s="12">
        <f t="shared" si="1085"/>
        <v>2.0796073701285198E-2</v>
      </c>
      <c r="Y4990" t="str">
        <f t="shared" si="1086"/>
        <v>&lt;=0.03</v>
      </c>
      <c r="Z4990" t="s">
        <v>32</v>
      </c>
      <c r="AA4990">
        <v>0</v>
      </c>
      <c r="AB4990">
        <v>7685.62</v>
      </c>
      <c r="AC4990" t="str">
        <f t="shared" si="1087"/>
        <v>&gt;5000</v>
      </c>
      <c r="AD4990">
        <v>0</v>
      </c>
      <c r="AE4990" t="str">
        <f t="shared" si="1088"/>
        <v>=0</v>
      </c>
      <c r="AF4990">
        <v>0</v>
      </c>
      <c r="AG4990" t="str">
        <f t="shared" si="1089"/>
        <v>&lt;=500</v>
      </c>
      <c r="AH4990">
        <v>2800</v>
      </c>
      <c r="AI4990" t="str">
        <f t="shared" si="1090"/>
        <v>&lt;=3000</v>
      </c>
      <c r="AJ4990">
        <v>0.67490000000000006</v>
      </c>
      <c r="AK4990" t="str">
        <f t="shared" si="1091"/>
        <v>&lt;=0.7</v>
      </c>
      <c r="AL4990">
        <v>12</v>
      </c>
      <c r="AM4990">
        <v>12</v>
      </c>
      <c r="AN4990">
        <v>0</v>
      </c>
      <c r="AO4990">
        <v>1</v>
      </c>
      <c r="AP4990" t="s">
        <v>32</v>
      </c>
    </row>
    <row r="4991" spans="1:42" x14ac:dyDescent="0.25">
      <c r="A4991">
        <v>202002</v>
      </c>
      <c r="B4991" t="str">
        <f t="shared" si="1078"/>
        <v>2020-I</v>
      </c>
      <c r="C4991" t="s">
        <v>5063</v>
      </c>
      <c r="D4991" t="s">
        <v>5063</v>
      </c>
      <c r="E4991">
        <v>30985705</v>
      </c>
      <c r="F4991" t="s">
        <v>29</v>
      </c>
      <c r="G4991">
        <v>0</v>
      </c>
      <c r="H4991">
        <v>0</v>
      </c>
      <c r="I4991">
        <v>0</v>
      </c>
      <c r="J4991">
        <f t="shared" si="1079"/>
        <v>0</v>
      </c>
      <c r="K4991" t="str">
        <f t="shared" si="1080"/>
        <v>Modelamiento</v>
      </c>
      <c r="L4991">
        <f t="shared" si="1081"/>
        <v>1</v>
      </c>
      <c r="M4991">
        <v>43</v>
      </c>
      <c r="N4991" t="str">
        <f t="shared" si="1082"/>
        <v>&lt;=45</v>
      </c>
      <c r="O4991" t="s">
        <v>56</v>
      </c>
      <c r="P4991" t="s">
        <v>39</v>
      </c>
      <c r="Q4991">
        <v>33369</v>
      </c>
      <c r="R4991">
        <v>500</v>
      </c>
      <c r="S4991" t="str">
        <f t="shared" si="1083"/>
        <v>&lt;=500</v>
      </c>
      <c r="T4991">
        <v>1030</v>
      </c>
      <c r="U4991" t="str">
        <f t="shared" si="1084"/>
        <v>&lt;=1100</v>
      </c>
      <c r="V4991" t="s">
        <v>1210</v>
      </c>
      <c r="W4991">
        <v>30066</v>
      </c>
      <c r="X4991" s="12">
        <f t="shared" si="1085"/>
        <v>1.6630080489589569E-2</v>
      </c>
      <c r="Y4991" t="str">
        <f t="shared" si="1086"/>
        <v>&lt;=0.02</v>
      </c>
      <c r="Z4991" t="s">
        <v>32</v>
      </c>
      <c r="AA4991">
        <v>9</v>
      </c>
      <c r="AB4991" t="s">
        <v>32</v>
      </c>
      <c r="AC4991" t="str">
        <f t="shared" si="1087"/>
        <v/>
      </c>
      <c r="AD4991" t="s">
        <v>32</v>
      </c>
      <c r="AE4991" t="str">
        <f t="shared" si="1088"/>
        <v/>
      </c>
      <c r="AF4991" t="s">
        <v>32</v>
      </c>
      <c r="AG4991" t="str">
        <f t="shared" si="1089"/>
        <v/>
      </c>
      <c r="AH4991" t="s">
        <v>32</v>
      </c>
      <c r="AI4991" t="str">
        <f t="shared" si="1090"/>
        <v/>
      </c>
      <c r="AJ4991" t="s">
        <v>32</v>
      </c>
      <c r="AK4991" t="str">
        <f t="shared" si="1091"/>
        <v/>
      </c>
      <c r="AL4991">
        <v>0</v>
      </c>
      <c r="AM4991">
        <v>0</v>
      </c>
      <c r="AN4991">
        <v>0</v>
      </c>
      <c r="AO4991" t="s">
        <v>32</v>
      </c>
      <c r="AP4991" t="s">
        <v>32</v>
      </c>
    </row>
    <row r="4992" spans="1:42" x14ac:dyDescent="0.25">
      <c r="A4992">
        <v>202002</v>
      </c>
      <c r="B4992" t="str">
        <f t="shared" si="1078"/>
        <v>2020-I</v>
      </c>
      <c r="C4992" t="s">
        <v>5064</v>
      </c>
      <c r="D4992" t="s">
        <v>5064</v>
      </c>
      <c r="E4992">
        <v>30986755</v>
      </c>
      <c r="F4992" t="s">
        <v>29</v>
      </c>
      <c r="G4992">
        <v>0</v>
      </c>
      <c r="H4992">
        <v>0</v>
      </c>
      <c r="I4992">
        <v>0</v>
      </c>
      <c r="J4992">
        <f t="shared" si="1079"/>
        <v>0</v>
      </c>
      <c r="K4992" t="str">
        <f t="shared" si="1080"/>
        <v>Modelamiento</v>
      </c>
      <c r="L4992">
        <f t="shared" si="1081"/>
        <v>1</v>
      </c>
      <c r="M4992">
        <v>60</v>
      </c>
      <c r="N4992" t="str">
        <f t="shared" si="1082"/>
        <v>&lt;=60</v>
      </c>
      <c r="O4992" t="s">
        <v>72</v>
      </c>
      <c r="P4992" t="s">
        <v>69</v>
      </c>
      <c r="Q4992">
        <v>29259</v>
      </c>
      <c r="R4992">
        <v>500</v>
      </c>
      <c r="S4992" t="str">
        <f t="shared" si="1083"/>
        <v>&lt;=500</v>
      </c>
      <c r="T4992">
        <v>905</v>
      </c>
      <c r="U4992" t="str">
        <f t="shared" si="1084"/>
        <v>&lt;=1000</v>
      </c>
      <c r="V4992" t="s">
        <v>585</v>
      </c>
      <c r="W4992">
        <v>25206</v>
      </c>
      <c r="X4992" s="12">
        <f t="shared" si="1085"/>
        <v>1.9836546853923668E-2</v>
      </c>
      <c r="Y4992" t="str">
        <f t="shared" si="1086"/>
        <v>&lt;=0.02</v>
      </c>
      <c r="Z4992" t="s">
        <v>32</v>
      </c>
      <c r="AA4992">
        <v>9</v>
      </c>
      <c r="AB4992" t="s">
        <v>32</v>
      </c>
      <c r="AC4992" t="str">
        <f t="shared" si="1087"/>
        <v/>
      </c>
      <c r="AD4992" t="s">
        <v>32</v>
      </c>
      <c r="AE4992" t="str">
        <f t="shared" si="1088"/>
        <v/>
      </c>
      <c r="AF4992" t="s">
        <v>32</v>
      </c>
      <c r="AG4992" t="str">
        <f t="shared" si="1089"/>
        <v/>
      </c>
      <c r="AH4992" t="s">
        <v>32</v>
      </c>
      <c r="AI4992" t="str">
        <f t="shared" si="1090"/>
        <v/>
      </c>
      <c r="AJ4992" t="s">
        <v>32</v>
      </c>
      <c r="AK4992" t="str">
        <f t="shared" si="1091"/>
        <v/>
      </c>
      <c r="AL4992">
        <v>0</v>
      </c>
      <c r="AM4992">
        <v>0</v>
      </c>
      <c r="AN4992">
        <v>0</v>
      </c>
      <c r="AO4992" t="s">
        <v>32</v>
      </c>
      <c r="AP4992" t="s">
        <v>32</v>
      </c>
    </row>
    <row r="4993" spans="1:42" x14ac:dyDescent="0.25">
      <c r="A4993">
        <v>202002</v>
      </c>
      <c r="B4993" t="str">
        <f t="shared" si="1078"/>
        <v>2020-I</v>
      </c>
      <c r="C4993" t="s">
        <v>5065</v>
      </c>
      <c r="D4993" t="s">
        <v>5065</v>
      </c>
      <c r="E4993">
        <v>30986719</v>
      </c>
      <c r="F4993" t="s">
        <v>29</v>
      </c>
      <c r="G4993">
        <v>0</v>
      </c>
      <c r="H4993">
        <v>0</v>
      </c>
      <c r="I4993">
        <v>0</v>
      </c>
      <c r="J4993">
        <f t="shared" si="1079"/>
        <v>0</v>
      </c>
      <c r="K4993" t="str">
        <f t="shared" si="1080"/>
        <v>Modelamiento</v>
      </c>
      <c r="L4993">
        <f t="shared" si="1081"/>
        <v>1</v>
      </c>
      <c r="M4993">
        <v>42</v>
      </c>
      <c r="N4993" t="str">
        <f t="shared" si="1082"/>
        <v>&lt;=45</v>
      </c>
      <c r="O4993" t="s">
        <v>56</v>
      </c>
      <c r="P4993" t="s">
        <v>69</v>
      </c>
      <c r="Q4993">
        <v>38978</v>
      </c>
      <c r="R4993">
        <v>500</v>
      </c>
      <c r="S4993" t="str">
        <f t="shared" si="1083"/>
        <v>&lt;=500</v>
      </c>
      <c r="T4993">
        <v>1207</v>
      </c>
      <c r="U4993" t="str">
        <f t="shared" si="1084"/>
        <v>&lt;=1300</v>
      </c>
      <c r="V4993" t="s">
        <v>585</v>
      </c>
      <c r="W4993">
        <v>34925</v>
      </c>
      <c r="X4993" s="12">
        <f t="shared" si="1085"/>
        <v>1.4316392269148175E-2</v>
      </c>
      <c r="Y4993" t="str">
        <f t="shared" si="1086"/>
        <v>&lt;=0.02</v>
      </c>
      <c r="Z4993" t="s">
        <v>32</v>
      </c>
      <c r="AA4993">
        <v>4</v>
      </c>
      <c r="AB4993">
        <v>1605.82</v>
      </c>
      <c r="AC4993" t="str">
        <f t="shared" si="1087"/>
        <v>&lt;=2000</v>
      </c>
      <c r="AD4993">
        <v>1736</v>
      </c>
      <c r="AE4993" t="str">
        <f t="shared" si="1088"/>
        <v>&gt;120</v>
      </c>
      <c r="AF4993">
        <v>1605.82</v>
      </c>
      <c r="AG4993" t="str">
        <f t="shared" si="1089"/>
        <v>&lt;=2000</v>
      </c>
      <c r="AH4993" t="s">
        <v>32</v>
      </c>
      <c r="AI4993" t="str">
        <f t="shared" si="1090"/>
        <v/>
      </c>
      <c r="AJ4993" t="s">
        <v>32</v>
      </c>
      <c r="AK4993" t="str">
        <f t="shared" si="1091"/>
        <v/>
      </c>
      <c r="AL4993">
        <v>12</v>
      </c>
      <c r="AM4993">
        <v>0</v>
      </c>
      <c r="AN4993">
        <v>12</v>
      </c>
      <c r="AO4993" t="s">
        <v>32</v>
      </c>
      <c r="AP4993">
        <v>1</v>
      </c>
    </row>
    <row r="4994" spans="1:42" x14ac:dyDescent="0.25">
      <c r="A4994">
        <v>202002</v>
      </c>
      <c r="B4994" t="str">
        <f t="shared" si="1078"/>
        <v>2020-I</v>
      </c>
      <c r="C4994" t="s">
        <v>5066</v>
      </c>
      <c r="D4994" t="s">
        <v>5066</v>
      </c>
      <c r="E4994">
        <v>30979241</v>
      </c>
      <c r="F4994" t="s">
        <v>29</v>
      </c>
      <c r="G4994">
        <v>0</v>
      </c>
      <c r="H4994">
        <v>0</v>
      </c>
      <c r="I4994">
        <v>0</v>
      </c>
      <c r="J4994">
        <f t="shared" si="1079"/>
        <v>0</v>
      </c>
      <c r="K4994" t="str">
        <f t="shared" si="1080"/>
        <v>Modelamiento</v>
      </c>
      <c r="L4994">
        <f t="shared" si="1081"/>
        <v>1</v>
      </c>
      <c r="M4994">
        <v>28</v>
      </c>
      <c r="N4994" t="str">
        <f t="shared" si="1082"/>
        <v>&lt;=30</v>
      </c>
      <c r="O4994" t="s">
        <v>56</v>
      </c>
      <c r="P4994" t="s">
        <v>35</v>
      </c>
      <c r="Q4994">
        <v>33370</v>
      </c>
      <c r="R4994">
        <v>499</v>
      </c>
      <c r="S4994" t="str">
        <f t="shared" si="1083"/>
        <v>&lt;=500</v>
      </c>
      <c r="T4994">
        <v>1027</v>
      </c>
      <c r="U4994" t="str">
        <f t="shared" si="1084"/>
        <v>&lt;=1100</v>
      </c>
      <c r="V4994" t="s">
        <v>585</v>
      </c>
      <c r="W4994">
        <v>30066</v>
      </c>
      <c r="X4994" s="12">
        <f t="shared" si="1085"/>
        <v>1.6596820328610391E-2</v>
      </c>
      <c r="Y4994" t="str">
        <f t="shared" si="1086"/>
        <v>&lt;=0.02</v>
      </c>
      <c r="Z4994" t="s">
        <v>32</v>
      </c>
      <c r="AA4994">
        <v>4</v>
      </c>
      <c r="AB4994">
        <v>2716.58</v>
      </c>
      <c r="AC4994" t="str">
        <f t="shared" si="1087"/>
        <v>&lt;=3000</v>
      </c>
      <c r="AD4994">
        <v>159</v>
      </c>
      <c r="AE4994" t="str">
        <f t="shared" si="1088"/>
        <v>&gt;120</v>
      </c>
      <c r="AF4994">
        <v>0</v>
      </c>
      <c r="AG4994" t="str">
        <f t="shared" si="1089"/>
        <v>&lt;=500</v>
      </c>
      <c r="AH4994" t="s">
        <v>32</v>
      </c>
      <c r="AI4994" t="str">
        <f t="shared" si="1090"/>
        <v/>
      </c>
      <c r="AJ4994" t="s">
        <v>32</v>
      </c>
      <c r="AK4994" t="str">
        <f t="shared" si="1091"/>
        <v/>
      </c>
      <c r="AL4994">
        <v>12</v>
      </c>
      <c r="AM4994">
        <v>5</v>
      </c>
      <c r="AN4994">
        <v>2</v>
      </c>
      <c r="AO4994">
        <v>8</v>
      </c>
      <c r="AP4994">
        <v>1</v>
      </c>
    </row>
    <row r="4995" spans="1:42" x14ac:dyDescent="0.25">
      <c r="A4995">
        <v>202002</v>
      </c>
      <c r="B4995" t="str">
        <f t="shared" ref="B4995:B5058" si="1092">+CONCATENATE(MID(A4995,1,4),IF(MID(A4995,5,2)*1&lt;=6,"-I","-II"))</f>
        <v>2020-I</v>
      </c>
      <c r="C4995" t="s">
        <v>5067</v>
      </c>
      <c r="D4995" t="s">
        <v>5067</v>
      </c>
      <c r="E4995">
        <v>30987737</v>
      </c>
      <c r="F4995" t="s">
        <v>29</v>
      </c>
      <c r="G4995">
        <v>0</v>
      </c>
      <c r="H4995">
        <v>0</v>
      </c>
      <c r="I4995">
        <v>0</v>
      </c>
      <c r="J4995">
        <f t="shared" ref="J4995:J5058" si="1093">+IF(OR(O4995="Taxista propietario",O4995="Taxista palanca"),0,1)</f>
        <v>0</v>
      </c>
      <c r="K4995" t="str">
        <f t="shared" ref="K4995:K5058" si="1094">+IF(I4995&gt;0,"Insuficiente",IF(H4995&gt;0,"Indeterminado",IF(J4995&gt;0,"Perfil","Modelamiento")))</f>
        <v>Modelamiento</v>
      </c>
      <c r="L4995">
        <f t="shared" ref="L4995:L5058" si="1095">+IF(AND(A4995&gt;=201410,A4995&lt;=201908),0,1)</f>
        <v>1</v>
      </c>
      <c r="M4995">
        <v>37</v>
      </c>
      <c r="N4995" t="str">
        <f t="shared" ref="N4995:N5058" si="1096">+IF(M4995&lt;=25,"&lt;=25",IF(M4995&lt;=30,"&lt;=30",IF(M4995&lt;=35,"&lt;=35",IF(M4995&lt;=40,"&lt;=40",IF(M4995&lt;=45,"&lt;=45",IF(M4995&lt;=50,"&lt;=50",IF(M4995&lt;=55,"&lt;=55",IF(M4995&lt;=60,"&lt;=60","&gt;60"))))))))</f>
        <v>&lt;=40</v>
      </c>
      <c r="O4995" t="s">
        <v>56</v>
      </c>
      <c r="P4995" t="s">
        <v>39</v>
      </c>
      <c r="Q4995">
        <v>33815</v>
      </c>
      <c r="R4995">
        <v>500</v>
      </c>
      <c r="S4995" t="str">
        <f t="shared" ref="S4995:S5058" si="1097">+IF(R4995="NULL","",IF(R4995=0,"=0",IF(R4995&lt;=500,"&lt;=500",IF(R4995&lt;=1000,"&lt;=1000",IF(R4995&lt;=1500,"&lt;=1500",IF(R4995&lt;=2000,"&lt;=2000",IF(R4995&lt;=2500,"&lt;=2500","&gt;2500")))))))</f>
        <v>&lt;=500</v>
      </c>
      <c r="T4995">
        <v>1176</v>
      </c>
      <c r="U4995" t="str">
        <f t="shared" ref="U4995:U5058" si="1098">+IF(T4995="NULL","",IF(T4995&lt;=1000,"&lt;=1000",IF(T4995&lt;=1100,"&lt;=1100",IF(T4995&lt;=1200,"&lt;=1200",IF(T4995&lt;=1300,"&lt;=1300",IF(T4995&lt;=1400,"&lt;=1400",IF(T4995&lt;=1500,"&lt;=1500","&gt;1500")))))))</f>
        <v>&lt;=1200</v>
      </c>
      <c r="V4995" t="s">
        <v>585</v>
      </c>
      <c r="W4995">
        <v>30512</v>
      </c>
      <c r="X4995" s="12">
        <f t="shared" ref="X4995:X5058" si="1099">+IFERROR(R4995/W4995,"NULL")</f>
        <v>1.6386995280545359E-2</v>
      </c>
      <c r="Y4995" t="str">
        <f t="shared" ref="Y4995:Y5058" si="1100">+IF(X4995="NULL","",IF(X4995=0,"=0",IF(X4995&lt;=0.01,"&lt;=0.01",IF(X4995&lt;=0.02,"&lt;=0.02",IF(X4995&lt;=0.03,"&lt;=0.03",IF(X4995&lt;=0.04,"&lt;=0.04",IF(X4995&lt;=0.05,"&lt;=0.05",IF(X4995&lt;=0.06,"&lt;=0.06","&gt;0.06"))))))))</f>
        <v>&lt;=0.02</v>
      </c>
      <c r="Z4995" t="s">
        <v>32</v>
      </c>
      <c r="AA4995">
        <v>9</v>
      </c>
      <c r="AB4995" t="s">
        <v>32</v>
      </c>
      <c r="AC4995" t="str">
        <f t="shared" ref="AC4995:AC5058" si="1101">+IF(AB4995="NULL","",IF(AB4995&lt;=500,"&lt;=500",IF(AB4995&lt;=1000,"&lt;=1000",IF(AB4995&lt;=2000,"&lt;=2000",IF(AB4995&lt;=3000,"&lt;=3000",IF(AB4995&lt;=4000,"&lt;=4000",IF(AB4995&lt;=5000,"&lt;=5000","&gt;5000")))))))</f>
        <v/>
      </c>
      <c r="AD4995" t="s">
        <v>32</v>
      </c>
      <c r="AE4995" t="str">
        <f t="shared" ref="AE4995:AE5058" si="1102">+IF(AD4995="NULL","",IF(AD4995=0,"=0",IF(AD4995&lt;=8,"&lt;=8",IF(AD4995&lt;=30,"&lt;=30",IF(AD4995&lt;=60,"&lt;=60",IF(AD4995&lt;=90,"&lt;=90",IF(AD4995&lt;=120,"&lt;=120","&gt;120")))))))</f>
        <v/>
      </c>
      <c r="AF4995" t="s">
        <v>32</v>
      </c>
      <c r="AG4995" t="str">
        <f t="shared" ref="AG4995:AG5058" si="1103">+IF(AF4995="NULL","",IF(AF4995&lt;=500,"&lt;=500",IF(AF4995&lt;=1000,"&lt;=1000",IF(AF4995&lt;=2000,"&lt;=2000",IF(AF4995&lt;=3000,"&lt;=3000",IF(AF4995&lt;=4000,"&lt;=4000",IF(AF4995&lt;=5000,"&lt;=5000","&gt;5000")))))))</f>
        <v/>
      </c>
      <c r="AH4995" t="s">
        <v>32</v>
      </c>
      <c r="AI4995" t="str">
        <f t="shared" ref="AI4995:AI5058" si="1104">+IF(AH4995="NULL","",IF(AH4995&lt;=500,"&lt;=500",IF(AH4995&lt;=1000,"&lt;=1000",IF(AH4995&lt;=2000,"&lt;=2000",IF(AH4995&lt;=3000,"&lt;=3000",IF(AH4995&lt;=4000,"&lt;=4000",IF(AH4995&lt;=5000,"&lt;=5000","&gt;5000")))))))</f>
        <v/>
      </c>
      <c r="AJ4995" t="s">
        <v>32</v>
      </c>
      <c r="AK4995" t="str">
        <f t="shared" ref="AK4995:AK5058" si="1105">+IF(AJ4995="NULL","",IF(AJ4995=0,"=0",IF(AJ4995&lt;=0.1,"&lt;=0.1",IF(AJ4995&lt;=0.2,"&lt;=0.2",IF(AJ4995&lt;=0.3,"&lt;=0.3",IF(AJ4995&lt;=0.4,"&lt;=0.4",IF(AJ4995&lt;=0.5,"&lt;=0.5",IF(AJ4995&lt;=0.6,"&lt;=0.6",IF(AJ4995&lt;=0.7,"&lt;=0.7",IF(AJ4995&lt;=0.8,"&lt;=0.8",IF(AJ4995&lt;=0.9,"&lt;=0.9","&gt;0.9")))))))))))</f>
        <v/>
      </c>
      <c r="AL4995">
        <v>0</v>
      </c>
      <c r="AM4995">
        <v>0</v>
      </c>
      <c r="AN4995">
        <v>0</v>
      </c>
      <c r="AO4995" t="s">
        <v>32</v>
      </c>
      <c r="AP4995" t="s">
        <v>32</v>
      </c>
    </row>
    <row r="4996" spans="1:42" x14ac:dyDescent="0.25">
      <c r="A4996">
        <v>202002</v>
      </c>
      <c r="B4996" t="str">
        <f t="shared" si="1092"/>
        <v>2020-I</v>
      </c>
      <c r="C4996" t="s">
        <v>5068</v>
      </c>
      <c r="D4996" t="s">
        <v>5068</v>
      </c>
      <c r="E4996">
        <v>30985785</v>
      </c>
      <c r="F4996" t="s">
        <v>29</v>
      </c>
      <c r="G4996">
        <v>0</v>
      </c>
      <c r="H4996">
        <v>0</v>
      </c>
      <c r="I4996">
        <v>0</v>
      </c>
      <c r="J4996">
        <f t="shared" si="1093"/>
        <v>0</v>
      </c>
      <c r="K4996" t="str">
        <f t="shared" si="1094"/>
        <v>Modelamiento</v>
      </c>
      <c r="L4996">
        <f t="shared" si="1095"/>
        <v>1</v>
      </c>
      <c r="M4996">
        <v>61</v>
      </c>
      <c r="N4996" t="str">
        <f t="shared" si="1096"/>
        <v>&gt;60</v>
      </c>
      <c r="O4996" t="s">
        <v>56</v>
      </c>
      <c r="P4996" t="s">
        <v>39</v>
      </c>
      <c r="Q4996">
        <v>24436</v>
      </c>
      <c r="R4996">
        <v>500</v>
      </c>
      <c r="S4996" t="str">
        <f t="shared" si="1097"/>
        <v>&lt;=500</v>
      </c>
      <c r="T4996">
        <v>924</v>
      </c>
      <c r="U4996" t="str">
        <f t="shared" si="1098"/>
        <v>&lt;=1000</v>
      </c>
      <c r="V4996" t="s">
        <v>601</v>
      </c>
      <c r="W4996">
        <v>21133</v>
      </c>
      <c r="X4996" s="12">
        <f t="shared" si="1099"/>
        <v>2.3659679174750391E-2</v>
      </c>
      <c r="Y4996" t="str">
        <f t="shared" si="1100"/>
        <v>&lt;=0.03</v>
      </c>
      <c r="Z4996" t="s">
        <v>32</v>
      </c>
      <c r="AA4996">
        <v>0</v>
      </c>
      <c r="AB4996">
        <v>2000</v>
      </c>
      <c r="AC4996" t="str">
        <f t="shared" si="1101"/>
        <v>&lt;=2000</v>
      </c>
      <c r="AD4996">
        <v>0</v>
      </c>
      <c r="AE4996" t="str">
        <f t="shared" si="1102"/>
        <v>=0</v>
      </c>
      <c r="AF4996">
        <v>0</v>
      </c>
      <c r="AG4996" t="str">
        <f t="shared" si="1103"/>
        <v>&lt;=500</v>
      </c>
      <c r="AH4996" t="s">
        <v>32</v>
      </c>
      <c r="AI4996" t="str">
        <f t="shared" si="1104"/>
        <v/>
      </c>
      <c r="AJ4996" t="s">
        <v>32</v>
      </c>
      <c r="AK4996" t="str">
        <f t="shared" si="1105"/>
        <v/>
      </c>
      <c r="AL4996">
        <v>1</v>
      </c>
      <c r="AM4996">
        <v>1</v>
      </c>
      <c r="AN4996">
        <v>0</v>
      </c>
      <c r="AO4996">
        <v>1</v>
      </c>
      <c r="AP4996" t="s">
        <v>32</v>
      </c>
    </row>
    <row r="4997" spans="1:42" x14ac:dyDescent="0.25">
      <c r="A4997">
        <v>202002</v>
      </c>
      <c r="B4997" t="str">
        <f t="shared" si="1092"/>
        <v>2020-I</v>
      </c>
      <c r="C4997" t="s">
        <v>5069</v>
      </c>
      <c r="D4997" t="s">
        <v>5069</v>
      </c>
      <c r="E4997">
        <v>30987966</v>
      </c>
      <c r="F4997" t="s">
        <v>29</v>
      </c>
      <c r="G4997">
        <v>1</v>
      </c>
      <c r="H4997">
        <v>0</v>
      </c>
      <c r="I4997">
        <v>0</v>
      </c>
      <c r="J4997">
        <f t="shared" si="1093"/>
        <v>0</v>
      </c>
      <c r="K4997" t="str">
        <f t="shared" si="1094"/>
        <v>Modelamiento</v>
      </c>
      <c r="L4997">
        <f t="shared" si="1095"/>
        <v>1</v>
      </c>
      <c r="M4997">
        <v>43</v>
      </c>
      <c r="N4997" t="str">
        <f t="shared" si="1096"/>
        <v>&lt;=45</v>
      </c>
      <c r="O4997" t="s">
        <v>56</v>
      </c>
      <c r="P4997" t="s">
        <v>31</v>
      </c>
      <c r="Q4997">
        <v>35754</v>
      </c>
      <c r="R4997">
        <v>1031</v>
      </c>
      <c r="S4997" t="str">
        <f t="shared" si="1097"/>
        <v>&lt;=1500</v>
      </c>
      <c r="T4997">
        <v>1100</v>
      </c>
      <c r="U4997" t="str">
        <f t="shared" si="1098"/>
        <v>&lt;=1100</v>
      </c>
      <c r="V4997" t="s">
        <v>1407</v>
      </c>
      <c r="W4997">
        <v>32982</v>
      </c>
      <c r="X4997" s="12">
        <f t="shared" si="1099"/>
        <v>3.1259474865077921E-2</v>
      </c>
      <c r="Y4997" t="str">
        <f t="shared" si="1100"/>
        <v>&lt;=0.04</v>
      </c>
      <c r="Z4997" t="s">
        <v>32</v>
      </c>
      <c r="AA4997">
        <v>0</v>
      </c>
      <c r="AB4997">
        <v>1120</v>
      </c>
      <c r="AC4997" t="str">
        <f t="shared" si="1101"/>
        <v>&lt;=2000</v>
      </c>
      <c r="AD4997">
        <v>0</v>
      </c>
      <c r="AE4997" t="str">
        <f t="shared" si="1102"/>
        <v>=0</v>
      </c>
      <c r="AF4997">
        <v>0</v>
      </c>
      <c r="AG4997" t="str">
        <f t="shared" si="1103"/>
        <v>&lt;=500</v>
      </c>
      <c r="AH4997" t="s">
        <v>32</v>
      </c>
      <c r="AI4997" t="str">
        <f t="shared" si="1104"/>
        <v/>
      </c>
      <c r="AJ4997" t="s">
        <v>32</v>
      </c>
      <c r="AK4997" t="str">
        <f t="shared" si="1105"/>
        <v/>
      </c>
      <c r="AL4997">
        <v>1</v>
      </c>
      <c r="AM4997">
        <v>1</v>
      </c>
      <c r="AN4997">
        <v>0</v>
      </c>
      <c r="AO4997">
        <v>1</v>
      </c>
      <c r="AP4997" t="s">
        <v>32</v>
      </c>
    </row>
    <row r="4998" spans="1:42" x14ac:dyDescent="0.25">
      <c r="A4998">
        <v>202002</v>
      </c>
      <c r="B4998" t="str">
        <f t="shared" si="1092"/>
        <v>2020-I</v>
      </c>
      <c r="C4998" t="s">
        <v>5070</v>
      </c>
      <c r="D4998" t="s">
        <v>5070</v>
      </c>
      <c r="E4998">
        <v>30986861</v>
      </c>
      <c r="F4998" t="s">
        <v>29</v>
      </c>
      <c r="G4998">
        <v>0</v>
      </c>
      <c r="H4998">
        <v>0</v>
      </c>
      <c r="I4998">
        <v>0</v>
      </c>
      <c r="J4998">
        <f t="shared" si="1093"/>
        <v>0</v>
      </c>
      <c r="K4998" t="str">
        <f t="shared" si="1094"/>
        <v>Modelamiento</v>
      </c>
      <c r="L4998">
        <f t="shared" si="1095"/>
        <v>1</v>
      </c>
      <c r="M4998">
        <v>57</v>
      </c>
      <c r="N4998" t="str">
        <f t="shared" si="1096"/>
        <v>&lt;=60</v>
      </c>
      <c r="O4998" t="s">
        <v>56</v>
      </c>
      <c r="P4998" t="s">
        <v>39</v>
      </c>
      <c r="Q4998">
        <v>34119</v>
      </c>
      <c r="R4998">
        <v>500</v>
      </c>
      <c r="S4998" t="str">
        <f t="shared" si="1097"/>
        <v>&lt;=500</v>
      </c>
      <c r="T4998">
        <v>1054</v>
      </c>
      <c r="U4998" t="str">
        <f t="shared" si="1098"/>
        <v>&lt;=1100</v>
      </c>
      <c r="V4998" t="s">
        <v>612</v>
      </c>
      <c r="W4998">
        <v>30066</v>
      </c>
      <c r="X4998" s="12">
        <f t="shared" si="1099"/>
        <v>1.6630080489589569E-2</v>
      </c>
      <c r="Y4998" t="str">
        <f t="shared" si="1100"/>
        <v>&lt;=0.02</v>
      </c>
      <c r="Z4998" t="s">
        <v>32</v>
      </c>
      <c r="AA4998">
        <v>4</v>
      </c>
      <c r="AB4998">
        <v>530.79</v>
      </c>
      <c r="AC4998" t="str">
        <f t="shared" si="1101"/>
        <v>&lt;=1000</v>
      </c>
      <c r="AD4998">
        <v>1293</v>
      </c>
      <c r="AE4998" t="str">
        <f t="shared" si="1102"/>
        <v>&gt;120</v>
      </c>
      <c r="AF4998">
        <v>530.79</v>
      </c>
      <c r="AG4998" t="str">
        <f t="shared" si="1103"/>
        <v>&lt;=1000</v>
      </c>
      <c r="AH4998" t="s">
        <v>32</v>
      </c>
      <c r="AI4998" t="str">
        <f t="shared" si="1104"/>
        <v/>
      </c>
      <c r="AJ4998" t="s">
        <v>32</v>
      </c>
      <c r="AK4998" t="str">
        <f t="shared" si="1105"/>
        <v/>
      </c>
      <c r="AL4998">
        <v>12</v>
      </c>
      <c r="AM4998">
        <v>0</v>
      </c>
      <c r="AN4998">
        <v>12</v>
      </c>
      <c r="AO4998" t="s">
        <v>32</v>
      </c>
      <c r="AP4998">
        <v>1</v>
      </c>
    </row>
    <row r="4999" spans="1:42" x14ac:dyDescent="0.25">
      <c r="A4999">
        <v>202002</v>
      </c>
      <c r="B4999" t="str">
        <f t="shared" si="1092"/>
        <v>2020-I</v>
      </c>
      <c r="C4999" t="s">
        <v>5071</v>
      </c>
      <c r="D4999" t="s">
        <v>5071</v>
      </c>
      <c r="E4999">
        <v>30969713</v>
      </c>
      <c r="F4999" t="s">
        <v>29</v>
      </c>
      <c r="G4999">
        <v>0</v>
      </c>
      <c r="H4999">
        <v>0</v>
      </c>
      <c r="I4999">
        <v>0</v>
      </c>
      <c r="J4999">
        <f t="shared" si="1093"/>
        <v>0</v>
      </c>
      <c r="K4999" t="str">
        <f t="shared" si="1094"/>
        <v>Modelamiento</v>
      </c>
      <c r="L4999">
        <f t="shared" si="1095"/>
        <v>1</v>
      </c>
      <c r="M4999">
        <v>29</v>
      </c>
      <c r="N4999" t="str">
        <f t="shared" si="1096"/>
        <v>&lt;=30</v>
      </c>
      <c r="O4999" t="s">
        <v>56</v>
      </c>
      <c r="P4999" t="s">
        <v>39</v>
      </c>
      <c r="Q4999">
        <v>45797</v>
      </c>
      <c r="R4999">
        <v>1031</v>
      </c>
      <c r="S4999" t="str">
        <f t="shared" si="1097"/>
        <v>&lt;=1500</v>
      </c>
      <c r="T4999">
        <v>1411</v>
      </c>
      <c r="U4999" t="str">
        <f t="shared" si="1098"/>
        <v>&lt;=1500</v>
      </c>
      <c r="V4999" t="s">
        <v>1894</v>
      </c>
      <c r="W4999">
        <v>43025</v>
      </c>
      <c r="X4999" s="12">
        <f t="shared" si="1099"/>
        <v>2.3962812318419523E-2</v>
      </c>
      <c r="Y4999" t="str">
        <f t="shared" si="1100"/>
        <v>&lt;=0.03</v>
      </c>
      <c r="Z4999" t="s">
        <v>32</v>
      </c>
      <c r="AA4999">
        <v>0</v>
      </c>
      <c r="AB4999">
        <v>2500</v>
      </c>
      <c r="AC4999" t="str">
        <f t="shared" si="1101"/>
        <v>&lt;=3000</v>
      </c>
      <c r="AD4999">
        <v>3</v>
      </c>
      <c r="AE4999" t="str">
        <f t="shared" si="1102"/>
        <v>&lt;=8</v>
      </c>
      <c r="AF4999">
        <v>0</v>
      </c>
      <c r="AG4999" t="str">
        <f t="shared" si="1103"/>
        <v>&lt;=500</v>
      </c>
      <c r="AH4999" t="s">
        <v>32</v>
      </c>
      <c r="AI4999" t="str">
        <f t="shared" si="1104"/>
        <v/>
      </c>
      <c r="AJ4999" t="s">
        <v>32</v>
      </c>
      <c r="AK4999" t="str">
        <f t="shared" si="1105"/>
        <v/>
      </c>
      <c r="AL4999">
        <v>7</v>
      </c>
      <c r="AM4999">
        <v>7</v>
      </c>
      <c r="AN4999">
        <v>0</v>
      </c>
      <c r="AO4999">
        <v>3</v>
      </c>
      <c r="AP4999" t="s">
        <v>32</v>
      </c>
    </row>
    <row r="5000" spans="1:42" x14ac:dyDescent="0.25">
      <c r="A5000">
        <v>202002</v>
      </c>
      <c r="B5000" t="str">
        <f t="shared" si="1092"/>
        <v>2020-I</v>
      </c>
      <c r="C5000" t="s">
        <v>5072</v>
      </c>
      <c r="D5000" t="s">
        <v>5072</v>
      </c>
      <c r="E5000">
        <v>30986566</v>
      </c>
      <c r="F5000" t="s">
        <v>29</v>
      </c>
      <c r="G5000">
        <v>0</v>
      </c>
      <c r="H5000">
        <v>0</v>
      </c>
      <c r="I5000">
        <v>0</v>
      </c>
      <c r="J5000">
        <f t="shared" si="1093"/>
        <v>0</v>
      </c>
      <c r="K5000" t="str">
        <f t="shared" si="1094"/>
        <v>Modelamiento</v>
      </c>
      <c r="L5000">
        <f t="shared" si="1095"/>
        <v>1</v>
      </c>
      <c r="M5000">
        <v>24</v>
      </c>
      <c r="N5000" t="str">
        <f t="shared" si="1096"/>
        <v>&lt;=25</v>
      </c>
      <c r="O5000" t="s">
        <v>72</v>
      </c>
      <c r="P5000" t="s">
        <v>39</v>
      </c>
      <c r="Q5000">
        <v>28002</v>
      </c>
      <c r="R5000">
        <v>1031</v>
      </c>
      <c r="S5000" t="str">
        <f t="shared" si="1097"/>
        <v>&lt;=1500</v>
      </c>
      <c r="T5000">
        <v>974</v>
      </c>
      <c r="U5000" t="str">
        <f t="shared" si="1098"/>
        <v>&lt;=1000</v>
      </c>
      <c r="V5000" t="s">
        <v>612</v>
      </c>
      <c r="W5000">
        <v>24480</v>
      </c>
      <c r="X5000" s="12">
        <f t="shared" si="1099"/>
        <v>4.2116013071895428E-2</v>
      </c>
      <c r="Y5000" t="str">
        <f t="shared" si="1100"/>
        <v>&lt;=0.05</v>
      </c>
      <c r="Z5000" t="s">
        <v>32</v>
      </c>
      <c r="AA5000">
        <v>9</v>
      </c>
      <c r="AB5000" t="s">
        <v>32</v>
      </c>
      <c r="AC5000" t="str">
        <f t="shared" si="1101"/>
        <v/>
      </c>
      <c r="AD5000" t="s">
        <v>32</v>
      </c>
      <c r="AE5000" t="str">
        <f t="shared" si="1102"/>
        <v/>
      </c>
      <c r="AF5000" t="s">
        <v>32</v>
      </c>
      <c r="AG5000" t="str">
        <f t="shared" si="1103"/>
        <v/>
      </c>
      <c r="AH5000" t="s">
        <v>32</v>
      </c>
      <c r="AI5000" t="str">
        <f t="shared" si="1104"/>
        <v/>
      </c>
      <c r="AJ5000" t="s">
        <v>32</v>
      </c>
      <c r="AK5000" t="str">
        <f t="shared" si="1105"/>
        <v/>
      </c>
      <c r="AL5000">
        <v>0</v>
      </c>
      <c r="AM5000">
        <v>0</v>
      </c>
      <c r="AN5000">
        <v>0</v>
      </c>
      <c r="AO5000" t="s">
        <v>32</v>
      </c>
      <c r="AP5000" t="s">
        <v>32</v>
      </c>
    </row>
    <row r="5001" spans="1:42" x14ac:dyDescent="0.25">
      <c r="A5001">
        <v>202002</v>
      </c>
      <c r="B5001" t="str">
        <f t="shared" si="1092"/>
        <v>2020-I</v>
      </c>
      <c r="C5001" t="s">
        <v>5073</v>
      </c>
      <c r="D5001" t="s">
        <v>5073</v>
      </c>
      <c r="E5001">
        <v>30991292</v>
      </c>
      <c r="F5001" t="s">
        <v>29</v>
      </c>
      <c r="G5001">
        <v>0</v>
      </c>
      <c r="H5001">
        <v>0</v>
      </c>
      <c r="I5001">
        <v>0</v>
      </c>
      <c r="J5001">
        <f t="shared" si="1093"/>
        <v>0</v>
      </c>
      <c r="K5001" t="str">
        <f t="shared" si="1094"/>
        <v>Modelamiento</v>
      </c>
      <c r="L5001">
        <f t="shared" si="1095"/>
        <v>1</v>
      </c>
      <c r="M5001">
        <v>59</v>
      </c>
      <c r="N5001" t="str">
        <f t="shared" si="1096"/>
        <v>&lt;=60</v>
      </c>
      <c r="O5001" t="s">
        <v>56</v>
      </c>
      <c r="P5001" t="s">
        <v>39</v>
      </c>
      <c r="Q5001">
        <v>46298</v>
      </c>
      <c r="R5001">
        <v>1031</v>
      </c>
      <c r="S5001" t="str">
        <f t="shared" si="1097"/>
        <v>&lt;=1500</v>
      </c>
      <c r="T5001">
        <v>1427</v>
      </c>
      <c r="U5001" t="str">
        <f t="shared" si="1098"/>
        <v>&lt;=1500</v>
      </c>
      <c r="V5001" t="s">
        <v>601</v>
      </c>
      <c r="W5001">
        <v>43526</v>
      </c>
      <c r="X5001" s="12">
        <f t="shared" si="1099"/>
        <v>2.368699168313192E-2</v>
      </c>
      <c r="Y5001" t="str">
        <f t="shared" si="1100"/>
        <v>&lt;=0.03</v>
      </c>
      <c r="Z5001" t="s">
        <v>32</v>
      </c>
      <c r="AA5001">
        <v>9</v>
      </c>
      <c r="AB5001" t="s">
        <v>32</v>
      </c>
      <c r="AC5001" t="str">
        <f t="shared" si="1101"/>
        <v/>
      </c>
      <c r="AD5001" t="s">
        <v>32</v>
      </c>
      <c r="AE5001" t="str">
        <f t="shared" si="1102"/>
        <v/>
      </c>
      <c r="AF5001" t="s">
        <v>32</v>
      </c>
      <c r="AG5001" t="str">
        <f t="shared" si="1103"/>
        <v/>
      </c>
      <c r="AH5001" t="s">
        <v>32</v>
      </c>
      <c r="AI5001" t="str">
        <f t="shared" si="1104"/>
        <v/>
      </c>
      <c r="AJ5001" t="s">
        <v>32</v>
      </c>
      <c r="AK5001" t="str">
        <f t="shared" si="1105"/>
        <v/>
      </c>
      <c r="AL5001">
        <v>0</v>
      </c>
      <c r="AM5001">
        <v>0</v>
      </c>
      <c r="AN5001">
        <v>0</v>
      </c>
      <c r="AO5001" t="s">
        <v>32</v>
      </c>
      <c r="AP5001" t="s">
        <v>32</v>
      </c>
    </row>
    <row r="5002" spans="1:42" x14ac:dyDescent="0.25">
      <c r="A5002">
        <v>202002</v>
      </c>
      <c r="B5002" t="str">
        <f t="shared" si="1092"/>
        <v>2020-I</v>
      </c>
      <c r="C5002" t="s">
        <v>5074</v>
      </c>
      <c r="D5002" t="s">
        <v>5074</v>
      </c>
      <c r="E5002">
        <v>30987974</v>
      </c>
      <c r="F5002" t="s">
        <v>29</v>
      </c>
      <c r="G5002">
        <v>0</v>
      </c>
      <c r="H5002">
        <v>0</v>
      </c>
      <c r="I5002">
        <v>0</v>
      </c>
      <c r="J5002">
        <f t="shared" si="1093"/>
        <v>0</v>
      </c>
      <c r="K5002" t="str">
        <f t="shared" si="1094"/>
        <v>Modelamiento</v>
      </c>
      <c r="L5002">
        <f t="shared" si="1095"/>
        <v>1</v>
      </c>
      <c r="M5002">
        <v>25</v>
      </c>
      <c r="N5002" t="str">
        <f t="shared" si="1096"/>
        <v>&lt;=25</v>
      </c>
      <c r="O5002" t="s">
        <v>56</v>
      </c>
      <c r="P5002" t="s">
        <v>31</v>
      </c>
      <c r="Q5002">
        <v>28096</v>
      </c>
      <c r="R5002">
        <v>500</v>
      </c>
      <c r="S5002" t="str">
        <f t="shared" si="1097"/>
        <v>&lt;=500</v>
      </c>
      <c r="T5002">
        <v>950</v>
      </c>
      <c r="U5002" t="str">
        <f t="shared" si="1098"/>
        <v>&lt;=1000</v>
      </c>
      <c r="V5002" t="s">
        <v>585</v>
      </c>
      <c r="W5002">
        <v>24043</v>
      </c>
      <c r="X5002" s="12">
        <f t="shared" si="1099"/>
        <v>2.0796073701285198E-2</v>
      </c>
      <c r="Y5002" t="str">
        <f t="shared" si="1100"/>
        <v>&lt;=0.03</v>
      </c>
      <c r="Z5002" t="s">
        <v>32</v>
      </c>
      <c r="AA5002">
        <v>4</v>
      </c>
      <c r="AB5002">
        <v>1218.3699999999999</v>
      </c>
      <c r="AC5002" t="str">
        <f t="shared" si="1101"/>
        <v>&lt;=2000</v>
      </c>
      <c r="AD5002">
        <v>1350</v>
      </c>
      <c r="AE5002" t="str">
        <f t="shared" si="1102"/>
        <v>&gt;120</v>
      </c>
      <c r="AF5002">
        <v>1218.3699999999999</v>
      </c>
      <c r="AG5002" t="str">
        <f t="shared" si="1103"/>
        <v>&lt;=2000</v>
      </c>
      <c r="AH5002" t="s">
        <v>32</v>
      </c>
      <c r="AI5002" t="str">
        <f t="shared" si="1104"/>
        <v/>
      </c>
      <c r="AJ5002" t="s">
        <v>32</v>
      </c>
      <c r="AK5002" t="str">
        <f t="shared" si="1105"/>
        <v/>
      </c>
      <c r="AL5002">
        <v>11</v>
      </c>
      <c r="AM5002">
        <v>0</v>
      </c>
      <c r="AN5002">
        <v>11</v>
      </c>
      <c r="AO5002" t="s">
        <v>32</v>
      </c>
      <c r="AP5002">
        <v>2</v>
      </c>
    </row>
    <row r="5003" spans="1:42" x14ac:dyDescent="0.25">
      <c r="A5003">
        <v>202002</v>
      </c>
      <c r="B5003" t="str">
        <f t="shared" si="1092"/>
        <v>2020-I</v>
      </c>
      <c r="C5003" t="s">
        <v>5075</v>
      </c>
      <c r="D5003" t="s">
        <v>5075</v>
      </c>
      <c r="E5003">
        <v>30986984</v>
      </c>
      <c r="F5003" t="s">
        <v>29</v>
      </c>
      <c r="G5003">
        <v>0</v>
      </c>
      <c r="H5003">
        <v>0</v>
      </c>
      <c r="I5003">
        <v>0</v>
      </c>
      <c r="J5003">
        <f t="shared" si="1093"/>
        <v>0</v>
      </c>
      <c r="K5003" t="str">
        <f t="shared" si="1094"/>
        <v>Modelamiento</v>
      </c>
      <c r="L5003">
        <f t="shared" si="1095"/>
        <v>1</v>
      </c>
      <c r="M5003">
        <v>22</v>
      </c>
      <c r="N5003" t="str">
        <f t="shared" si="1096"/>
        <v>&lt;=25</v>
      </c>
      <c r="O5003" t="s">
        <v>56</v>
      </c>
      <c r="P5003" t="s">
        <v>31</v>
      </c>
      <c r="Q5003">
        <v>45105</v>
      </c>
      <c r="R5003">
        <v>2473</v>
      </c>
      <c r="S5003" t="str">
        <f t="shared" si="1097"/>
        <v>&lt;=2500</v>
      </c>
      <c r="T5003">
        <v>1389</v>
      </c>
      <c r="U5003" t="str">
        <f t="shared" si="1098"/>
        <v>&lt;=1400</v>
      </c>
      <c r="V5003" t="s">
        <v>2852</v>
      </c>
      <c r="W5003">
        <v>43025</v>
      </c>
      <c r="X5003" s="12">
        <f t="shared" si="1099"/>
        <v>5.7478210342823938E-2</v>
      </c>
      <c r="Y5003" t="str">
        <f t="shared" si="1100"/>
        <v>&lt;=0.06</v>
      </c>
      <c r="Z5003" t="s">
        <v>32</v>
      </c>
      <c r="AA5003">
        <v>9</v>
      </c>
      <c r="AB5003" t="s">
        <v>32</v>
      </c>
      <c r="AC5003" t="str">
        <f t="shared" si="1101"/>
        <v/>
      </c>
      <c r="AD5003" t="s">
        <v>32</v>
      </c>
      <c r="AE5003" t="str">
        <f t="shared" si="1102"/>
        <v/>
      </c>
      <c r="AF5003" t="s">
        <v>32</v>
      </c>
      <c r="AG5003" t="str">
        <f t="shared" si="1103"/>
        <v/>
      </c>
      <c r="AH5003" t="s">
        <v>32</v>
      </c>
      <c r="AI5003" t="str">
        <f t="shared" si="1104"/>
        <v/>
      </c>
      <c r="AJ5003" t="s">
        <v>32</v>
      </c>
      <c r="AK5003" t="str">
        <f t="shared" si="1105"/>
        <v/>
      </c>
      <c r="AL5003">
        <v>0</v>
      </c>
      <c r="AM5003">
        <v>0</v>
      </c>
      <c r="AN5003">
        <v>0</v>
      </c>
      <c r="AO5003" t="s">
        <v>32</v>
      </c>
      <c r="AP5003" t="s">
        <v>32</v>
      </c>
    </row>
    <row r="5004" spans="1:42" x14ac:dyDescent="0.25">
      <c r="A5004">
        <v>202002</v>
      </c>
      <c r="B5004" t="str">
        <f t="shared" si="1092"/>
        <v>2020-I</v>
      </c>
      <c r="C5004" t="s">
        <v>5076</v>
      </c>
      <c r="D5004" t="s">
        <v>5076</v>
      </c>
      <c r="E5004">
        <v>30988244</v>
      </c>
      <c r="F5004" t="s">
        <v>29</v>
      </c>
      <c r="G5004">
        <v>0</v>
      </c>
      <c r="H5004">
        <v>0</v>
      </c>
      <c r="I5004">
        <v>0</v>
      </c>
      <c r="J5004">
        <f t="shared" si="1093"/>
        <v>0</v>
      </c>
      <c r="K5004" t="str">
        <f t="shared" si="1094"/>
        <v>Modelamiento</v>
      </c>
      <c r="L5004">
        <f t="shared" si="1095"/>
        <v>1</v>
      </c>
      <c r="M5004">
        <v>32</v>
      </c>
      <c r="N5004" t="str">
        <f t="shared" si="1096"/>
        <v>&lt;=35</v>
      </c>
      <c r="O5004" t="s">
        <v>56</v>
      </c>
      <c r="P5004" t="s">
        <v>39</v>
      </c>
      <c r="Q5004">
        <v>38878</v>
      </c>
      <c r="R5004">
        <v>600</v>
      </c>
      <c r="S5004" t="str">
        <f t="shared" si="1097"/>
        <v>&lt;=1000</v>
      </c>
      <c r="T5004">
        <v>1197</v>
      </c>
      <c r="U5004" t="str">
        <f t="shared" si="1098"/>
        <v>&lt;=1200</v>
      </c>
      <c r="V5004" t="s">
        <v>585</v>
      </c>
      <c r="W5004">
        <v>34925</v>
      </c>
      <c r="X5004" s="12">
        <f t="shared" si="1099"/>
        <v>1.7179670722977811E-2</v>
      </c>
      <c r="Y5004" t="str">
        <f t="shared" si="1100"/>
        <v>&lt;=0.02</v>
      </c>
      <c r="Z5004" t="s">
        <v>32</v>
      </c>
      <c r="AA5004">
        <v>4</v>
      </c>
      <c r="AB5004">
        <v>374.66</v>
      </c>
      <c r="AC5004" t="str">
        <f t="shared" si="1101"/>
        <v>&lt;=500</v>
      </c>
      <c r="AD5004">
        <v>397</v>
      </c>
      <c r="AE5004" t="str">
        <f t="shared" si="1102"/>
        <v>&gt;120</v>
      </c>
      <c r="AF5004">
        <v>374.66</v>
      </c>
      <c r="AG5004" t="str">
        <f t="shared" si="1103"/>
        <v>&lt;=500</v>
      </c>
      <c r="AH5004" t="s">
        <v>32</v>
      </c>
      <c r="AI5004" t="str">
        <f t="shared" si="1104"/>
        <v/>
      </c>
      <c r="AJ5004" t="s">
        <v>32</v>
      </c>
      <c r="AK5004" t="str">
        <f t="shared" si="1105"/>
        <v/>
      </c>
      <c r="AL5004">
        <v>12</v>
      </c>
      <c r="AM5004">
        <v>0</v>
      </c>
      <c r="AN5004">
        <v>12</v>
      </c>
      <c r="AO5004" t="s">
        <v>32</v>
      </c>
      <c r="AP5004">
        <v>1</v>
      </c>
    </row>
    <row r="5005" spans="1:42" x14ac:dyDescent="0.25">
      <c r="A5005">
        <v>202002</v>
      </c>
      <c r="B5005" t="str">
        <f t="shared" si="1092"/>
        <v>2020-I</v>
      </c>
      <c r="C5005" t="s">
        <v>5077</v>
      </c>
      <c r="D5005" t="s">
        <v>5077</v>
      </c>
      <c r="E5005">
        <v>30990874</v>
      </c>
      <c r="F5005" t="s">
        <v>29</v>
      </c>
      <c r="G5005">
        <v>0</v>
      </c>
      <c r="H5005">
        <v>0</v>
      </c>
      <c r="I5005">
        <v>0</v>
      </c>
      <c r="J5005">
        <f t="shared" si="1093"/>
        <v>0</v>
      </c>
      <c r="K5005" t="str">
        <f t="shared" si="1094"/>
        <v>Modelamiento</v>
      </c>
      <c r="L5005">
        <f t="shared" si="1095"/>
        <v>1</v>
      </c>
      <c r="M5005">
        <v>32</v>
      </c>
      <c r="N5005" t="str">
        <f t="shared" si="1096"/>
        <v>&lt;=35</v>
      </c>
      <c r="O5005" t="s">
        <v>56</v>
      </c>
      <c r="P5005" t="s">
        <v>39</v>
      </c>
      <c r="Q5005">
        <v>38928</v>
      </c>
      <c r="R5005">
        <v>550</v>
      </c>
      <c r="S5005" t="str">
        <f t="shared" si="1097"/>
        <v>&lt;=1000</v>
      </c>
      <c r="T5005">
        <v>1201</v>
      </c>
      <c r="U5005" t="str">
        <f t="shared" si="1098"/>
        <v>&lt;=1300</v>
      </c>
      <c r="V5005" t="s">
        <v>585</v>
      </c>
      <c r="W5005">
        <v>34925</v>
      </c>
      <c r="X5005" s="12">
        <f t="shared" si="1099"/>
        <v>1.5748031496062992E-2</v>
      </c>
      <c r="Y5005" t="str">
        <f t="shared" si="1100"/>
        <v>&lt;=0.02</v>
      </c>
      <c r="Z5005" t="s">
        <v>32</v>
      </c>
      <c r="AA5005">
        <v>4</v>
      </c>
      <c r="AB5005">
        <v>1636.18</v>
      </c>
      <c r="AC5005" t="str">
        <f t="shared" si="1101"/>
        <v>&lt;=2000</v>
      </c>
      <c r="AD5005">
        <v>1197</v>
      </c>
      <c r="AE5005" t="str">
        <f t="shared" si="1102"/>
        <v>&gt;120</v>
      </c>
      <c r="AF5005">
        <v>1636.18</v>
      </c>
      <c r="AG5005" t="str">
        <f t="shared" si="1103"/>
        <v>&lt;=2000</v>
      </c>
      <c r="AH5005" t="s">
        <v>32</v>
      </c>
      <c r="AI5005" t="str">
        <f t="shared" si="1104"/>
        <v/>
      </c>
      <c r="AJ5005" t="s">
        <v>32</v>
      </c>
      <c r="AK5005" t="str">
        <f t="shared" si="1105"/>
        <v/>
      </c>
      <c r="AL5005">
        <v>12</v>
      </c>
      <c r="AM5005">
        <v>0</v>
      </c>
      <c r="AN5005">
        <v>12</v>
      </c>
      <c r="AO5005" t="s">
        <v>32</v>
      </c>
      <c r="AP5005">
        <v>1</v>
      </c>
    </row>
    <row r="5006" spans="1:42" x14ac:dyDescent="0.25">
      <c r="A5006">
        <v>202002</v>
      </c>
      <c r="B5006" t="str">
        <f t="shared" si="1092"/>
        <v>2020-I</v>
      </c>
      <c r="C5006" t="s">
        <v>5078</v>
      </c>
      <c r="D5006" t="s">
        <v>5078</v>
      </c>
      <c r="E5006">
        <v>30993366</v>
      </c>
      <c r="F5006" t="s">
        <v>29</v>
      </c>
      <c r="G5006">
        <v>0</v>
      </c>
      <c r="H5006">
        <v>0</v>
      </c>
      <c r="I5006">
        <v>0</v>
      </c>
      <c r="J5006">
        <f t="shared" si="1093"/>
        <v>0</v>
      </c>
      <c r="K5006" t="str">
        <f t="shared" si="1094"/>
        <v>Modelamiento</v>
      </c>
      <c r="L5006">
        <f t="shared" si="1095"/>
        <v>1</v>
      </c>
      <c r="M5006">
        <v>24</v>
      </c>
      <c r="N5006" t="str">
        <f t="shared" si="1096"/>
        <v>&lt;=25</v>
      </c>
      <c r="O5006" t="s">
        <v>56</v>
      </c>
      <c r="P5006" t="s">
        <v>31</v>
      </c>
      <c r="Q5006">
        <v>40416</v>
      </c>
      <c r="R5006">
        <v>2000</v>
      </c>
      <c r="S5006" t="str">
        <f t="shared" si="1097"/>
        <v>&lt;=2000</v>
      </c>
      <c r="T5006">
        <v>1338</v>
      </c>
      <c r="U5006" t="str">
        <f t="shared" si="1098"/>
        <v>&lt;=1400</v>
      </c>
      <c r="V5006" t="s">
        <v>612</v>
      </c>
      <c r="W5006">
        <v>38613</v>
      </c>
      <c r="X5006" s="12">
        <f t="shared" si="1099"/>
        <v>5.179602724471033E-2</v>
      </c>
      <c r="Y5006" t="str">
        <f t="shared" si="1100"/>
        <v>&lt;=0.06</v>
      </c>
      <c r="Z5006" t="s">
        <v>32</v>
      </c>
      <c r="AA5006">
        <v>0</v>
      </c>
      <c r="AB5006">
        <v>2107.84</v>
      </c>
      <c r="AC5006" t="str">
        <f t="shared" si="1101"/>
        <v>&lt;=3000</v>
      </c>
      <c r="AD5006">
        <v>0</v>
      </c>
      <c r="AE5006" t="str">
        <f t="shared" si="1102"/>
        <v>=0</v>
      </c>
      <c r="AF5006">
        <v>0</v>
      </c>
      <c r="AG5006" t="str">
        <f t="shared" si="1103"/>
        <v>&lt;=500</v>
      </c>
      <c r="AH5006">
        <v>1000</v>
      </c>
      <c r="AI5006" t="str">
        <f t="shared" si="1104"/>
        <v>&lt;=1000</v>
      </c>
      <c r="AJ5006">
        <v>0.998</v>
      </c>
      <c r="AK5006" t="str">
        <f t="shared" si="1105"/>
        <v>&gt;0.9</v>
      </c>
      <c r="AL5006">
        <v>12</v>
      </c>
      <c r="AM5006">
        <v>12</v>
      </c>
      <c r="AN5006">
        <v>0</v>
      </c>
      <c r="AO5006">
        <v>1</v>
      </c>
      <c r="AP5006" t="s">
        <v>32</v>
      </c>
    </row>
    <row r="5007" spans="1:42" x14ac:dyDescent="0.25">
      <c r="A5007">
        <v>202002</v>
      </c>
      <c r="B5007" t="str">
        <f t="shared" si="1092"/>
        <v>2020-I</v>
      </c>
      <c r="C5007" t="s">
        <v>5079</v>
      </c>
      <c r="D5007" t="s">
        <v>5079</v>
      </c>
      <c r="E5007">
        <v>30990671</v>
      </c>
      <c r="F5007" t="s">
        <v>29</v>
      </c>
      <c r="G5007">
        <v>1</v>
      </c>
      <c r="H5007">
        <v>0</v>
      </c>
      <c r="I5007">
        <v>0</v>
      </c>
      <c r="J5007">
        <f t="shared" si="1093"/>
        <v>0</v>
      </c>
      <c r="K5007" t="str">
        <f t="shared" si="1094"/>
        <v>Modelamiento</v>
      </c>
      <c r="L5007">
        <f t="shared" si="1095"/>
        <v>1</v>
      </c>
      <c r="M5007">
        <v>22</v>
      </c>
      <c r="N5007" t="str">
        <f t="shared" si="1096"/>
        <v>&lt;=25</v>
      </c>
      <c r="O5007" t="s">
        <v>56</v>
      </c>
      <c r="P5007" t="s">
        <v>39</v>
      </c>
      <c r="Q5007">
        <v>32175</v>
      </c>
      <c r="R5007">
        <v>500</v>
      </c>
      <c r="S5007" t="str">
        <f t="shared" si="1097"/>
        <v>&lt;=500</v>
      </c>
      <c r="T5007">
        <v>994</v>
      </c>
      <c r="U5007" t="str">
        <f t="shared" si="1098"/>
        <v>&lt;=1000</v>
      </c>
      <c r="V5007" t="s">
        <v>585</v>
      </c>
      <c r="W5007">
        <v>28122</v>
      </c>
      <c r="X5007" s="12">
        <f t="shared" si="1099"/>
        <v>1.7779674276367258E-2</v>
      </c>
      <c r="Y5007" t="str">
        <f t="shared" si="1100"/>
        <v>&lt;=0.02</v>
      </c>
      <c r="Z5007" t="s">
        <v>32</v>
      </c>
      <c r="AA5007">
        <v>9</v>
      </c>
      <c r="AB5007" t="s">
        <v>32</v>
      </c>
      <c r="AC5007" t="str">
        <f t="shared" si="1101"/>
        <v/>
      </c>
      <c r="AD5007" t="s">
        <v>32</v>
      </c>
      <c r="AE5007" t="str">
        <f t="shared" si="1102"/>
        <v/>
      </c>
      <c r="AF5007" t="s">
        <v>32</v>
      </c>
      <c r="AG5007" t="str">
        <f t="shared" si="1103"/>
        <v/>
      </c>
      <c r="AH5007" t="s">
        <v>32</v>
      </c>
      <c r="AI5007" t="str">
        <f t="shared" si="1104"/>
        <v/>
      </c>
      <c r="AJ5007" t="s">
        <v>32</v>
      </c>
      <c r="AK5007" t="str">
        <f t="shared" si="1105"/>
        <v/>
      </c>
      <c r="AL5007">
        <v>0</v>
      </c>
      <c r="AM5007">
        <v>0</v>
      </c>
      <c r="AN5007">
        <v>0</v>
      </c>
      <c r="AO5007" t="s">
        <v>32</v>
      </c>
      <c r="AP5007" t="s">
        <v>32</v>
      </c>
    </row>
    <row r="5008" spans="1:42" x14ac:dyDescent="0.25">
      <c r="A5008">
        <v>202002</v>
      </c>
      <c r="B5008" t="str">
        <f t="shared" si="1092"/>
        <v>2020-I</v>
      </c>
      <c r="C5008" t="s">
        <v>5080</v>
      </c>
      <c r="D5008" t="s">
        <v>5080</v>
      </c>
      <c r="E5008">
        <v>30994857</v>
      </c>
      <c r="F5008" t="s">
        <v>29</v>
      </c>
      <c r="G5008">
        <v>0</v>
      </c>
      <c r="H5008">
        <v>0</v>
      </c>
      <c r="I5008">
        <v>0</v>
      </c>
      <c r="J5008">
        <f t="shared" si="1093"/>
        <v>0</v>
      </c>
      <c r="K5008" t="str">
        <f t="shared" si="1094"/>
        <v>Modelamiento</v>
      </c>
      <c r="L5008">
        <f t="shared" si="1095"/>
        <v>1</v>
      </c>
      <c r="M5008">
        <v>25</v>
      </c>
      <c r="N5008" t="str">
        <f t="shared" si="1096"/>
        <v>&lt;=25</v>
      </c>
      <c r="O5008" t="s">
        <v>56</v>
      </c>
      <c r="P5008" t="s">
        <v>39</v>
      </c>
      <c r="Q5008">
        <v>22075</v>
      </c>
      <c r="R5008">
        <v>500</v>
      </c>
      <c r="S5008" t="str">
        <f t="shared" si="1097"/>
        <v>&lt;=500</v>
      </c>
      <c r="T5008">
        <v>763</v>
      </c>
      <c r="U5008" t="str">
        <f t="shared" si="1098"/>
        <v>&lt;=1000</v>
      </c>
      <c r="V5008" t="s">
        <v>585</v>
      </c>
      <c r="W5008">
        <v>18022</v>
      </c>
      <c r="X5008" s="12">
        <f t="shared" si="1099"/>
        <v>2.7743868605038288E-2</v>
      </c>
      <c r="Y5008" t="str">
        <f t="shared" si="1100"/>
        <v>&lt;=0.03</v>
      </c>
      <c r="Z5008" t="s">
        <v>32</v>
      </c>
      <c r="AA5008">
        <v>4</v>
      </c>
      <c r="AB5008">
        <v>3513</v>
      </c>
      <c r="AC5008" t="str">
        <f t="shared" si="1101"/>
        <v>&lt;=4000</v>
      </c>
      <c r="AD5008">
        <v>532</v>
      </c>
      <c r="AE5008" t="str">
        <f t="shared" si="1102"/>
        <v>&gt;120</v>
      </c>
      <c r="AF5008">
        <v>3513</v>
      </c>
      <c r="AG5008" t="str">
        <f t="shared" si="1103"/>
        <v>&lt;=4000</v>
      </c>
      <c r="AH5008" t="s">
        <v>32</v>
      </c>
      <c r="AI5008" t="str">
        <f t="shared" si="1104"/>
        <v/>
      </c>
      <c r="AJ5008" t="s">
        <v>32</v>
      </c>
      <c r="AK5008" t="str">
        <f t="shared" si="1105"/>
        <v/>
      </c>
      <c r="AL5008">
        <v>2</v>
      </c>
      <c r="AM5008">
        <v>1</v>
      </c>
      <c r="AN5008">
        <v>1</v>
      </c>
      <c r="AO5008">
        <v>1</v>
      </c>
      <c r="AP5008">
        <v>12</v>
      </c>
    </row>
    <row r="5009" spans="1:42" x14ac:dyDescent="0.25">
      <c r="A5009">
        <v>202002</v>
      </c>
      <c r="B5009" t="str">
        <f t="shared" si="1092"/>
        <v>2020-I</v>
      </c>
      <c r="C5009" t="s">
        <v>5081</v>
      </c>
      <c r="D5009" t="s">
        <v>5081</v>
      </c>
      <c r="E5009">
        <v>30988123</v>
      </c>
      <c r="F5009" t="s">
        <v>29</v>
      </c>
      <c r="G5009">
        <v>1</v>
      </c>
      <c r="H5009">
        <v>0</v>
      </c>
      <c r="I5009">
        <v>0</v>
      </c>
      <c r="J5009">
        <f t="shared" si="1093"/>
        <v>0</v>
      </c>
      <c r="K5009" t="str">
        <f t="shared" si="1094"/>
        <v>Modelamiento</v>
      </c>
      <c r="L5009">
        <f t="shared" si="1095"/>
        <v>1</v>
      </c>
      <c r="M5009">
        <v>34</v>
      </c>
      <c r="N5009" t="str">
        <f t="shared" si="1096"/>
        <v>&lt;=35</v>
      </c>
      <c r="O5009" t="s">
        <v>56</v>
      </c>
      <c r="P5009" t="s">
        <v>69</v>
      </c>
      <c r="Q5009">
        <v>38178</v>
      </c>
      <c r="R5009">
        <v>550</v>
      </c>
      <c r="S5009" t="str">
        <f t="shared" si="1097"/>
        <v>&lt;=1000</v>
      </c>
      <c r="T5009">
        <v>1173</v>
      </c>
      <c r="U5009" t="str">
        <f t="shared" si="1098"/>
        <v>&lt;=1200</v>
      </c>
      <c r="V5009" t="s">
        <v>585</v>
      </c>
      <c r="W5009">
        <v>34925</v>
      </c>
      <c r="X5009" s="12">
        <f t="shared" si="1099"/>
        <v>1.5748031496062992E-2</v>
      </c>
      <c r="Y5009" t="str">
        <f t="shared" si="1100"/>
        <v>&lt;=0.02</v>
      </c>
      <c r="Z5009" t="s">
        <v>32</v>
      </c>
      <c r="AA5009">
        <v>4</v>
      </c>
      <c r="AB5009">
        <v>1338.03</v>
      </c>
      <c r="AC5009" t="str">
        <f t="shared" si="1101"/>
        <v>&lt;=2000</v>
      </c>
      <c r="AD5009">
        <v>502</v>
      </c>
      <c r="AE5009" t="str">
        <f t="shared" si="1102"/>
        <v>&gt;120</v>
      </c>
      <c r="AF5009">
        <v>1338.03</v>
      </c>
      <c r="AG5009" t="str">
        <f t="shared" si="1103"/>
        <v>&lt;=2000</v>
      </c>
      <c r="AH5009" t="s">
        <v>32</v>
      </c>
      <c r="AI5009" t="str">
        <f t="shared" si="1104"/>
        <v/>
      </c>
      <c r="AJ5009" t="s">
        <v>32</v>
      </c>
      <c r="AK5009" t="str">
        <f t="shared" si="1105"/>
        <v/>
      </c>
      <c r="AL5009">
        <v>12</v>
      </c>
      <c r="AM5009">
        <v>0</v>
      </c>
      <c r="AN5009">
        <v>12</v>
      </c>
      <c r="AO5009" t="s">
        <v>32</v>
      </c>
      <c r="AP5009">
        <v>1</v>
      </c>
    </row>
    <row r="5010" spans="1:42" x14ac:dyDescent="0.25">
      <c r="A5010">
        <v>202002</v>
      </c>
      <c r="B5010" t="str">
        <f t="shared" si="1092"/>
        <v>2020-I</v>
      </c>
      <c r="C5010" t="s">
        <v>5082</v>
      </c>
      <c r="D5010" t="s">
        <v>5082</v>
      </c>
      <c r="E5010">
        <v>30994700</v>
      </c>
      <c r="F5010" t="s">
        <v>29</v>
      </c>
      <c r="G5010">
        <v>0</v>
      </c>
      <c r="H5010">
        <v>0</v>
      </c>
      <c r="I5010">
        <v>0</v>
      </c>
      <c r="J5010">
        <f t="shared" si="1093"/>
        <v>0</v>
      </c>
      <c r="K5010" t="str">
        <f t="shared" si="1094"/>
        <v>Modelamiento</v>
      </c>
      <c r="L5010">
        <f t="shared" si="1095"/>
        <v>1</v>
      </c>
      <c r="M5010">
        <v>35</v>
      </c>
      <c r="N5010" t="str">
        <f t="shared" si="1096"/>
        <v>&lt;=35</v>
      </c>
      <c r="O5010" t="s">
        <v>56</v>
      </c>
      <c r="P5010" t="s">
        <v>35</v>
      </c>
      <c r="Q5010">
        <v>25007</v>
      </c>
      <c r="R5010">
        <v>500</v>
      </c>
      <c r="S5010" t="str">
        <f t="shared" si="1097"/>
        <v>&lt;=500</v>
      </c>
      <c r="T5010">
        <v>766</v>
      </c>
      <c r="U5010" t="str">
        <f t="shared" si="1098"/>
        <v>&lt;=1000</v>
      </c>
      <c r="V5010" t="s">
        <v>585</v>
      </c>
      <c r="W5010">
        <v>20954</v>
      </c>
      <c r="X5010" s="12">
        <f t="shared" si="1099"/>
        <v>2.386179249785244E-2</v>
      </c>
      <c r="Y5010" t="str">
        <f t="shared" si="1100"/>
        <v>&lt;=0.03</v>
      </c>
      <c r="Z5010" t="s">
        <v>32</v>
      </c>
      <c r="AA5010">
        <v>4</v>
      </c>
      <c r="AB5010">
        <v>1902.1</v>
      </c>
      <c r="AC5010" t="str">
        <f t="shared" si="1101"/>
        <v>&lt;=2000</v>
      </c>
      <c r="AD5010">
        <v>2540</v>
      </c>
      <c r="AE5010" t="str">
        <f t="shared" si="1102"/>
        <v>&gt;120</v>
      </c>
      <c r="AF5010">
        <v>1902.1</v>
      </c>
      <c r="AG5010" t="str">
        <f t="shared" si="1103"/>
        <v>&lt;=2000</v>
      </c>
      <c r="AH5010" t="s">
        <v>32</v>
      </c>
      <c r="AI5010" t="str">
        <f t="shared" si="1104"/>
        <v/>
      </c>
      <c r="AJ5010" t="s">
        <v>32</v>
      </c>
      <c r="AK5010" t="str">
        <f t="shared" si="1105"/>
        <v/>
      </c>
      <c r="AL5010">
        <v>12</v>
      </c>
      <c r="AM5010">
        <v>0</v>
      </c>
      <c r="AN5010">
        <v>12</v>
      </c>
      <c r="AO5010" t="s">
        <v>32</v>
      </c>
      <c r="AP5010">
        <v>1</v>
      </c>
    </row>
    <row r="5011" spans="1:42" x14ac:dyDescent="0.25">
      <c r="A5011">
        <v>202002</v>
      </c>
      <c r="B5011" t="str">
        <f t="shared" si="1092"/>
        <v>2020-I</v>
      </c>
      <c r="C5011" t="s">
        <v>5083</v>
      </c>
      <c r="D5011" t="s">
        <v>5083</v>
      </c>
      <c r="E5011">
        <v>30986572</v>
      </c>
      <c r="F5011" t="s">
        <v>29</v>
      </c>
      <c r="G5011">
        <v>0</v>
      </c>
      <c r="H5011">
        <v>0</v>
      </c>
      <c r="I5011">
        <v>0</v>
      </c>
      <c r="J5011">
        <f t="shared" si="1093"/>
        <v>0</v>
      </c>
      <c r="K5011" t="str">
        <f t="shared" si="1094"/>
        <v>Modelamiento</v>
      </c>
      <c r="L5011">
        <f t="shared" si="1095"/>
        <v>1</v>
      </c>
      <c r="M5011">
        <v>45</v>
      </c>
      <c r="N5011" t="str">
        <f t="shared" si="1096"/>
        <v>&lt;=45</v>
      </c>
      <c r="O5011" t="s">
        <v>56</v>
      </c>
      <c r="P5011" t="s">
        <v>39</v>
      </c>
      <c r="Q5011">
        <v>43688</v>
      </c>
      <c r="R5011">
        <v>650</v>
      </c>
      <c r="S5011" t="str">
        <f t="shared" si="1097"/>
        <v>&lt;=1000</v>
      </c>
      <c r="T5011">
        <v>1339</v>
      </c>
      <c r="U5011" t="str">
        <f t="shared" si="1098"/>
        <v>&lt;=1400</v>
      </c>
      <c r="V5011" t="s">
        <v>4925</v>
      </c>
      <c r="W5011">
        <v>39785</v>
      </c>
      <c r="X5011" s="12">
        <f t="shared" si="1099"/>
        <v>1.6337815759708434E-2</v>
      </c>
      <c r="Y5011" t="str">
        <f t="shared" si="1100"/>
        <v>&lt;=0.02</v>
      </c>
      <c r="Z5011" t="s">
        <v>32</v>
      </c>
      <c r="AA5011">
        <v>0</v>
      </c>
      <c r="AB5011">
        <v>2199.42</v>
      </c>
      <c r="AC5011" t="str">
        <f t="shared" si="1101"/>
        <v>&lt;=3000</v>
      </c>
      <c r="AD5011">
        <v>0</v>
      </c>
      <c r="AE5011" t="str">
        <f t="shared" si="1102"/>
        <v>=0</v>
      </c>
      <c r="AF5011">
        <v>0</v>
      </c>
      <c r="AG5011" t="str">
        <f t="shared" si="1103"/>
        <v>&lt;=500</v>
      </c>
      <c r="AH5011">
        <v>2200</v>
      </c>
      <c r="AI5011" t="str">
        <f t="shared" si="1104"/>
        <v>&lt;=3000</v>
      </c>
      <c r="AJ5011">
        <v>0.99970000000000003</v>
      </c>
      <c r="AK5011" t="str">
        <f t="shared" si="1105"/>
        <v>&gt;0.9</v>
      </c>
      <c r="AL5011">
        <v>12</v>
      </c>
      <c r="AM5011">
        <v>12</v>
      </c>
      <c r="AN5011">
        <v>0</v>
      </c>
      <c r="AO5011">
        <v>1</v>
      </c>
      <c r="AP5011" t="s">
        <v>32</v>
      </c>
    </row>
    <row r="5012" spans="1:42" x14ac:dyDescent="0.25">
      <c r="A5012">
        <v>202002</v>
      </c>
      <c r="B5012" t="str">
        <f t="shared" si="1092"/>
        <v>2020-I</v>
      </c>
      <c r="C5012" t="s">
        <v>5084</v>
      </c>
      <c r="D5012" t="s">
        <v>5084</v>
      </c>
      <c r="E5012">
        <v>30996475</v>
      </c>
      <c r="F5012" t="s">
        <v>29</v>
      </c>
      <c r="G5012">
        <v>1</v>
      </c>
      <c r="H5012">
        <v>0</v>
      </c>
      <c r="I5012">
        <v>0</v>
      </c>
      <c r="J5012">
        <f t="shared" si="1093"/>
        <v>0</v>
      </c>
      <c r="K5012" t="str">
        <f t="shared" si="1094"/>
        <v>Modelamiento</v>
      </c>
      <c r="L5012">
        <f t="shared" si="1095"/>
        <v>1</v>
      </c>
      <c r="M5012">
        <v>42</v>
      </c>
      <c r="N5012" t="str">
        <f t="shared" si="1096"/>
        <v>&lt;=45</v>
      </c>
      <c r="O5012" t="s">
        <v>56</v>
      </c>
      <c r="P5012" t="s">
        <v>39</v>
      </c>
      <c r="Q5012">
        <v>20849</v>
      </c>
      <c r="R5012">
        <v>500</v>
      </c>
      <c r="S5012" t="str">
        <f t="shared" si="1097"/>
        <v>&lt;=500</v>
      </c>
      <c r="T5012">
        <v>781</v>
      </c>
      <c r="U5012" t="str">
        <f t="shared" si="1098"/>
        <v>&lt;=1000</v>
      </c>
      <c r="V5012" t="s">
        <v>614</v>
      </c>
      <c r="W5012">
        <v>17546</v>
      </c>
      <c r="X5012" s="12">
        <f t="shared" si="1099"/>
        <v>2.8496523424142255E-2</v>
      </c>
      <c r="Y5012" t="str">
        <f t="shared" si="1100"/>
        <v>&lt;=0.03</v>
      </c>
      <c r="Z5012" t="s">
        <v>32</v>
      </c>
      <c r="AA5012">
        <v>9</v>
      </c>
      <c r="AB5012" t="s">
        <v>32</v>
      </c>
      <c r="AC5012" t="str">
        <f t="shared" si="1101"/>
        <v/>
      </c>
      <c r="AD5012" t="s">
        <v>32</v>
      </c>
      <c r="AE5012" t="str">
        <f t="shared" si="1102"/>
        <v/>
      </c>
      <c r="AF5012" t="s">
        <v>32</v>
      </c>
      <c r="AG5012" t="str">
        <f t="shared" si="1103"/>
        <v/>
      </c>
      <c r="AH5012" t="s">
        <v>32</v>
      </c>
      <c r="AI5012" t="str">
        <f t="shared" si="1104"/>
        <v/>
      </c>
      <c r="AJ5012" t="s">
        <v>32</v>
      </c>
      <c r="AK5012" t="str">
        <f t="shared" si="1105"/>
        <v/>
      </c>
      <c r="AL5012">
        <v>0</v>
      </c>
      <c r="AM5012">
        <v>0</v>
      </c>
      <c r="AN5012">
        <v>0</v>
      </c>
      <c r="AO5012" t="s">
        <v>32</v>
      </c>
      <c r="AP5012" t="s">
        <v>32</v>
      </c>
    </row>
    <row r="5013" spans="1:42" x14ac:dyDescent="0.25">
      <c r="A5013">
        <v>202002</v>
      </c>
      <c r="B5013" t="str">
        <f t="shared" si="1092"/>
        <v>2020-I</v>
      </c>
      <c r="C5013" t="s">
        <v>5085</v>
      </c>
      <c r="D5013" t="s">
        <v>5085</v>
      </c>
      <c r="E5013">
        <v>30993686</v>
      </c>
      <c r="F5013" t="s">
        <v>29</v>
      </c>
      <c r="G5013">
        <v>0</v>
      </c>
      <c r="H5013">
        <v>0</v>
      </c>
      <c r="I5013">
        <v>0</v>
      </c>
      <c r="J5013">
        <f t="shared" si="1093"/>
        <v>0</v>
      </c>
      <c r="K5013" t="str">
        <f t="shared" si="1094"/>
        <v>Modelamiento</v>
      </c>
      <c r="L5013">
        <f t="shared" si="1095"/>
        <v>1</v>
      </c>
      <c r="M5013">
        <v>33</v>
      </c>
      <c r="N5013" t="str">
        <f t="shared" si="1096"/>
        <v>&lt;=35</v>
      </c>
      <c r="O5013" t="s">
        <v>56</v>
      </c>
      <c r="P5013" t="s">
        <v>39</v>
      </c>
      <c r="Q5013">
        <v>32422</v>
      </c>
      <c r="R5013">
        <v>1500</v>
      </c>
      <c r="S5013" t="str">
        <f t="shared" si="1097"/>
        <v>&lt;=1500</v>
      </c>
      <c r="T5013">
        <v>1011</v>
      </c>
      <c r="U5013" t="str">
        <f t="shared" si="1098"/>
        <v>&lt;=1100</v>
      </c>
      <c r="V5013" t="s">
        <v>614</v>
      </c>
      <c r="W5013">
        <v>29369</v>
      </c>
      <c r="X5013" s="12">
        <f t="shared" si="1099"/>
        <v>5.1074261976914434E-2</v>
      </c>
      <c r="Y5013" t="str">
        <f t="shared" si="1100"/>
        <v>&lt;=0.06</v>
      </c>
      <c r="Z5013" t="s">
        <v>32</v>
      </c>
      <c r="AA5013">
        <v>3</v>
      </c>
      <c r="AB5013">
        <v>4297.2</v>
      </c>
      <c r="AC5013" t="str">
        <f t="shared" si="1101"/>
        <v>&lt;=5000</v>
      </c>
      <c r="AD5013">
        <v>117</v>
      </c>
      <c r="AE5013" t="str">
        <f t="shared" si="1102"/>
        <v>&lt;=120</v>
      </c>
      <c r="AF5013">
        <v>0</v>
      </c>
      <c r="AG5013" t="str">
        <f t="shared" si="1103"/>
        <v>&lt;=500</v>
      </c>
      <c r="AH5013" t="s">
        <v>32</v>
      </c>
      <c r="AI5013" t="str">
        <f t="shared" si="1104"/>
        <v/>
      </c>
      <c r="AJ5013" t="s">
        <v>32</v>
      </c>
      <c r="AK5013" t="str">
        <f t="shared" si="1105"/>
        <v/>
      </c>
      <c r="AL5013">
        <v>8</v>
      </c>
      <c r="AM5013">
        <v>4</v>
      </c>
      <c r="AN5013">
        <v>0</v>
      </c>
      <c r="AO5013">
        <v>5</v>
      </c>
      <c r="AP5013" t="s">
        <v>32</v>
      </c>
    </row>
    <row r="5014" spans="1:42" x14ac:dyDescent="0.25">
      <c r="A5014">
        <v>202002</v>
      </c>
      <c r="B5014" t="str">
        <f t="shared" si="1092"/>
        <v>2020-I</v>
      </c>
      <c r="C5014" t="s">
        <v>5086</v>
      </c>
      <c r="D5014" t="s">
        <v>5086</v>
      </c>
      <c r="E5014">
        <v>30996899</v>
      </c>
      <c r="F5014" t="s">
        <v>29</v>
      </c>
      <c r="G5014">
        <v>0</v>
      </c>
      <c r="H5014">
        <v>0</v>
      </c>
      <c r="I5014">
        <v>0</v>
      </c>
      <c r="J5014">
        <f t="shared" si="1093"/>
        <v>0</v>
      </c>
      <c r="K5014" t="str">
        <f t="shared" si="1094"/>
        <v>Modelamiento</v>
      </c>
      <c r="L5014">
        <f t="shared" si="1095"/>
        <v>1</v>
      </c>
      <c r="M5014">
        <v>35</v>
      </c>
      <c r="N5014" t="str">
        <f t="shared" si="1096"/>
        <v>&lt;=35</v>
      </c>
      <c r="O5014" t="s">
        <v>56</v>
      </c>
      <c r="P5014" t="s">
        <v>31</v>
      </c>
      <c r="Q5014">
        <v>23726</v>
      </c>
      <c r="R5014">
        <v>1031</v>
      </c>
      <c r="S5014" t="str">
        <f t="shared" si="1097"/>
        <v>&lt;=1500</v>
      </c>
      <c r="T5014">
        <v>730</v>
      </c>
      <c r="U5014" t="str">
        <f t="shared" si="1098"/>
        <v>&lt;=1000</v>
      </c>
      <c r="V5014" t="s">
        <v>614</v>
      </c>
      <c r="W5014">
        <v>20954</v>
      </c>
      <c r="X5014" s="12">
        <f t="shared" si="1099"/>
        <v>4.9203016130571729E-2</v>
      </c>
      <c r="Y5014" t="str">
        <f t="shared" si="1100"/>
        <v>&lt;=0.05</v>
      </c>
      <c r="Z5014" t="s">
        <v>32</v>
      </c>
      <c r="AA5014">
        <v>4</v>
      </c>
      <c r="AB5014">
        <v>1456.53</v>
      </c>
      <c r="AC5014" t="str">
        <f t="shared" si="1101"/>
        <v>&lt;=2000</v>
      </c>
      <c r="AD5014">
        <v>673</v>
      </c>
      <c r="AE5014" t="str">
        <f t="shared" si="1102"/>
        <v>&gt;120</v>
      </c>
      <c r="AF5014">
        <v>1456.53</v>
      </c>
      <c r="AG5014" t="str">
        <f t="shared" si="1103"/>
        <v>&lt;=2000</v>
      </c>
      <c r="AH5014" t="s">
        <v>32</v>
      </c>
      <c r="AI5014" t="str">
        <f t="shared" si="1104"/>
        <v/>
      </c>
      <c r="AJ5014" t="s">
        <v>32</v>
      </c>
      <c r="AK5014" t="str">
        <f t="shared" si="1105"/>
        <v/>
      </c>
      <c r="AL5014">
        <v>10</v>
      </c>
      <c r="AM5014">
        <v>5</v>
      </c>
      <c r="AN5014">
        <v>5</v>
      </c>
      <c r="AO5014">
        <v>1</v>
      </c>
      <c r="AP5014">
        <v>8</v>
      </c>
    </row>
    <row r="5015" spans="1:42" x14ac:dyDescent="0.25">
      <c r="A5015">
        <v>202002</v>
      </c>
      <c r="B5015" t="str">
        <f t="shared" si="1092"/>
        <v>2020-I</v>
      </c>
      <c r="C5015" t="s">
        <v>5087</v>
      </c>
      <c r="D5015" t="s">
        <v>5087</v>
      </c>
      <c r="E5015">
        <v>30994491</v>
      </c>
      <c r="F5015" t="s">
        <v>29</v>
      </c>
      <c r="G5015">
        <v>1</v>
      </c>
      <c r="H5015">
        <v>0</v>
      </c>
      <c r="I5015">
        <v>0</v>
      </c>
      <c r="J5015">
        <f t="shared" si="1093"/>
        <v>0</v>
      </c>
      <c r="K5015" t="str">
        <f t="shared" si="1094"/>
        <v>Modelamiento</v>
      </c>
      <c r="L5015">
        <f t="shared" si="1095"/>
        <v>1</v>
      </c>
      <c r="M5015">
        <v>45</v>
      </c>
      <c r="N5015" t="str">
        <f t="shared" si="1096"/>
        <v>&lt;=45</v>
      </c>
      <c r="O5015" t="s">
        <v>56</v>
      </c>
      <c r="P5015" t="s">
        <v>39</v>
      </c>
      <c r="Q5015">
        <v>33815</v>
      </c>
      <c r="R5015">
        <v>500</v>
      </c>
      <c r="S5015" t="str">
        <f t="shared" si="1097"/>
        <v>&lt;=500</v>
      </c>
      <c r="T5015">
        <v>1170</v>
      </c>
      <c r="U5015" t="str">
        <f t="shared" si="1098"/>
        <v>&lt;=1200</v>
      </c>
      <c r="V5015" t="s">
        <v>585</v>
      </c>
      <c r="W5015">
        <v>30512</v>
      </c>
      <c r="X5015" s="12">
        <f t="shared" si="1099"/>
        <v>1.6386995280545359E-2</v>
      </c>
      <c r="Y5015" t="str">
        <f t="shared" si="1100"/>
        <v>&lt;=0.02</v>
      </c>
      <c r="Z5015" t="s">
        <v>32</v>
      </c>
      <c r="AA5015">
        <v>4</v>
      </c>
      <c r="AB5015">
        <v>1875.41</v>
      </c>
      <c r="AC5015" t="str">
        <f t="shared" si="1101"/>
        <v>&lt;=2000</v>
      </c>
      <c r="AD5015">
        <v>2411</v>
      </c>
      <c r="AE5015" t="str">
        <f t="shared" si="1102"/>
        <v>&gt;120</v>
      </c>
      <c r="AF5015">
        <v>1875.41</v>
      </c>
      <c r="AG5015" t="str">
        <f t="shared" si="1103"/>
        <v>&lt;=2000</v>
      </c>
      <c r="AH5015" t="s">
        <v>32</v>
      </c>
      <c r="AI5015" t="str">
        <f t="shared" si="1104"/>
        <v/>
      </c>
      <c r="AJ5015" t="s">
        <v>32</v>
      </c>
      <c r="AK5015" t="str">
        <f t="shared" si="1105"/>
        <v/>
      </c>
      <c r="AL5015">
        <v>12</v>
      </c>
      <c r="AM5015">
        <v>0</v>
      </c>
      <c r="AN5015">
        <v>12</v>
      </c>
      <c r="AO5015" t="s">
        <v>32</v>
      </c>
      <c r="AP5015">
        <v>1</v>
      </c>
    </row>
    <row r="5016" spans="1:42" x14ac:dyDescent="0.25">
      <c r="A5016">
        <v>202002</v>
      </c>
      <c r="B5016" t="str">
        <f t="shared" si="1092"/>
        <v>2020-I</v>
      </c>
      <c r="C5016" t="s">
        <v>5088</v>
      </c>
      <c r="D5016" t="s">
        <v>5088</v>
      </c>
      <c r="E5016">
        <v>30999063</v>
      </c>
      <c r="F5016" t="s">
        <v>29</v>
      </c>
      <c r="G5016">
        <v>0</v>
      </c>
      <c r="H5016">
        <v>0</v>
      </c>
      <c r="I5016">
        <v>0</v>
      </c>
      <c r="J5016">
        <f t="shared" si="1093"/>
        <v>0</v>
      </c>
      <c r="K5016" t="str">
        <f t="shared" si="1094"/>
        <v>Modelamiento</v>
      </c>
      <c r="L5016">
        <f t="shared" si="1095"/>
        <v>1</v>
      </c>
      <c r="M5016">
        <v>46</v>
      </c>
      <c r="N5016" t="str">
        <f t="shared" si="1096"/>
        <v>&lt;=50</v>
      </c>
      <c r="O5016" t="s">
        <v>56</v>
      </c>
      <c r="P5016" t="s">
        <v>39</v>
      </c>
      <c r="Q5016">
        <v>38228</v>
      </c>
      <c r="R5016">
        <v>500</v>
      </c>
      <c r="S5016" t="str">
        <f t="shared" si="1097"/>
        <v>&lt;=500</v>
      </c>
      <c r="T5016">
        <v>1171</v>
      </c>
      <c r="U5016" t="str">
        <f t="shared" si="1098"/>
        <v>&lt;=1200</v>
      </c>
      <c r="V5016" t="s">
        <v>585</v>
      </c>
      <c r="W5016">
        <v>34925</v>
      </c>
      <c r="X5016" s="12">
        <f t="shared" si="1099"/>
        <v>1.4316392269148175E-2</v>
      </c>
      <c r="Y5016" t="str">
        <f t="shared" si="1100"/>
        <v>&lt;=0.02</v>
      </c>
      <c r="Z5016" t="s">
        <v>32</v>
      </c>
      <c r="AA5016">
        <v>4</v>
      </c>
      <c r="AB5016">
        <v>401.11</v>
      </c>
      <c r="AC5016" t="str">
        <f t="shared" si="1101"/>
        <v>&lt;=500</v>
      </c>
      <c r="AD5016">
        <v>1790</v>
      </c>
      <c r="AE5016" t="str">
        <f t="shared" si="1102"/>
        <v>&gt;120</v>
      </c>
      <c r="AF5016">
        <v>401.11</v>
      </c>
      <c r="AG5016" t="str">
        <f t="shared" si="1103"/>
        <v>&lt;=500</v>
      </c>
      <c r="AH5016" t="s">
        <v>32</v>
      </c>
      <c r="AI5016" t="str">
        <f t="shared" si="1104"/>
        <v/>
      </c>
      <c r="AJ5016" t="s">
        <v>32</v>
      </c>
      <c r="AK5016" t="str">
        <f t="shared" si="1105"/>
        <v/>
      </c>
      <c r="AL5016">
        <v>12</v>
      </c>
      <c r="AM5016">
        <v>0</v>
      </c>
      <c r="AN5016">
        <v>12</v>
      </c>
      <c r="AO5016" t="s">
        <v>32</v>
      </c>
      <c r="AP5016">
        <v>1</v>
      </c>
    </row>
    <row r="5017" spans="1:42" x14ac:dyDescent="0.25">
      <c r="A5017">
        <v>202002</v>
      </c>
      <c r="B5017" t="str">
        <f t="shared" si="1092"/>
        <v>2020-I</v>
      </c>
      <c r="C5017" t="s">
        <v>5089</v>
      </c>
      <c r="D5017" t="s">
        <v>5089</v>
      </c>
      <c r="E5017">
        <v>31000541</v>
      </c>
      <c r="F5017" t="s">
        <v>29</v>
      </c>
      <c r="G5017">
        <v>0</v>
      </c>
      <c r="H5017">
        <v>0</v>
      </c>
      <c r="I5017">
        <v>0</v>
      </c>
      <c r="J5017">
        <f t="shared" si="1093"/>
        <v>0</v>
      </c>
      <c r="K5017" t="str">
        <f t="shared" si="1094"/>
        <v>Modelamiento</v>
      </c>
      <c r="L5017">
        <f t="shared" si="1095"/>
        <v>1</v>
      </c>
      <c r="M5017">
        <v>55</v>
      </c>
      <c r="N5017" t="str">
        <f t="shared" si="1096"/>
        <v>&lt;=55</v>
      </c>
      <c r="O5017" t="s">
        <v>56</v>
      </c>
      <c r="P5017" t="s">
        <v>35</v>
      </c>
      <c r="Q5017">
        <v>38773</v>
      </c>
      <c r="R5017">
        <v>600</v>
      </c>
      <c r="S5017" t="str">
        <f t="shared" si="1097"/>
        <v>&lt;=1000</v>
      </c>
      <c r="T5017">
        <v>1339</v>
      </c>
      <c r="U5017" t="str">
        <f t="shared" si="1098"/>
        <v>&lt;=1400</v>
      </c>
      <c r="V5017" t="s">
        <v>601</v>
      </c>
      <c r="W5017">
        <v>34820</v>
      </c>
      <c r="X5017" s="12">
        <f t="shared" si="1099"/>
        <v>1.7231476163124641E-2</v>
      </c>
      <c r="Y5017" t="str">
        <f t="shared" si="1100"/>
        <v>&lt;=0.02</v>
      </c>
      <c r="Z5017" t="s">
        <v>32</v>
      </c>
      <c r="AA5017">
        <v>1</v>
      </c>
      <c r="AB5017">
        <v>1965.15</v>
      </c>
      <c r="AC5017" t="str">
        <f t="shared" si="1101"/>
        <v>&lt;=2000</v>
      </c>
      <c r="AD5017">
        <v>25</v>
      </c>
      <c r="AE5017" t="str">
        <f t="shared" si="1102"/>
        <v>&lt;=30</v>
      </c>
      <c r="AF5017">
        <v>0</v>
      </c>
      <c r="AG5017" t="str">
        <f t="shared" si="1103"/>
        <v>&lt;=500</v>
      </c>
      <c r="AH5017">
        <v>2200</v>
      </c>
      <c r="AI5017" t="str">
        <f t="shared" si="1104"/>
        <v>&lt;=3000</v>
      </c>
      <c r="AJ5017">
        <v>0.98160000000000003</v>
      </c>
      <c r="AK5017" t="str">
        <f t="shared" si="1105"/>
        <v>&gt;0.9</v>
      </c>
      <c r="AL5017">
        <v>12</v>
      </c>
      <c r="AM5017">
        <v>11</v>
      </c>
      <c r="AN5017">
        <v>0</v>
      </c>
      <c r="AO5017">
        <v>1</v>
      </c>
      <c r="AP5017" t="s">
        <v>32</v>
      </c>
    </row>
    <row r="5018" spans="1:42" x14ac:dyDescent="0.25">
      <c r="A5018">
        <v>202002</v>
      </c>
      <c r="B5018" t="str">
        <f t="shared" si="1092"/>
        <v>2020-I</v>
      </c>
      <c r="C5018" t="s">
        <v>5090</v>
      </c>
      <c r="D5018" t="s">
        <v>5090</v>
      </c>
      <c r="E5018">
        <v>30983425</v>
      </c>
      <c r="F5018" t="s">
        <v>29</v>
      </c>
      <c r="G5018">
        <v>0</v>
      </c>
      <c r="H5018">
        <v>0</v>
      </c>
      <c r="I5018">
        <v>0</v>
      </c>
      <c r="J5018">
        <f t="shared" si="1093"/>
        <v>0</v>
      </c>
      <c r="K5018" t="str">
        <f t="shared" si="1094"/>
        <v>Modelamiento</v>
      </c>
      <c r="L5018">
        <f t="shared" si="1095"/>
        <v>1</v>
      </c>
      <c r="M5018">
        <v>41</v>
      </c>
      <c r="N5018" t="str">
        <f t="shared" si="1096"/>
        <v>&lt;=45</v>
      </c>
      <c r="O5018" t="s">
        <v>56</v>
      </c>
      <c r="P5018" t="s">
        <v>69</v>
      </c>
      <c r="Q5018">
        <v>45878</v>
      </c>
      <c r="R5018">
        <v>1700</v>
      </c>
      <c r="S5018" t="str">
        <f t="shared" si="1097"/>
        <v>&lt;=2000</v>
      </c>
      <c r="T5018">
        <v>1406</v>
      </c>
      <c r="U5018" t="str">
        <f t="shared" si="1098"/>
        <v>&lt;=1500</v>
      </c>
      <c r="V5018" t="s">
        <v>601</v>
      </c>
      <c r="W5018">
        <v>43025</v>
      </c>
      <c r="X5018" s="12">
        <f t="shared" si="1099"/>
        <v>3.9511911679256245E-2</v>
      </c>
      <c r="Y5018" t="str">
        <f t="shared" si="1100"/>
        <v>&lt;=0.04</v>
      </c>
      <c r="Z5018" t="s">
        <v>32</v>
      </c>
      <c r="AA5018">
        <v>4</v>
      </c>
      <c r="AB5018">
        <v>6619.88</v>
      </c>
      <c r="AC5018" t="str">
        <f t="shared" si="1101"/>
        <v>&gt;5000</v>
      </c>
      <c r="AD5018">
        <v>6783</v>
      </c>
      <c r="AE5018" t="str">
        <f t="shared" si="1102"/>
        <v>&gt;120</v>
      </c>
      <c r="AF5018">
        <v>2092.11</v>
      </c>
      <c r="AG5018" t="str">
        <f t="shared" si="1103"/>
        <v>&lt;=3000</v>
      </c>
      <c r="AH5018" t="s">
        <v>32</v>
      </c>
      <c r="AI5018" t="str">
        <f t="shared" si="1104"/>
        <v/>
      </c>
      <c r="AJ5018" t="s">
        <v>32</v>
      </c>
      <c r="AK5018" t="str">
        <f t="shared" si="1105"/>
        <v/>
      </c>
      <c r="AL5018">
        <v>12</v>
      </c>
      <c r="AM5018">
        <v>0</v>
      </c>
      <c r="AN5018">
        <v>2</v>
      </c>
      <c r="AO5018" t="s">
        <v>32</v>
      </c>
      <c r="AP5018">
        <v>11</v>
      </c>
    </row>
    <row r="5019" spans="1:42" x14ac:dyDescent="0.25">
      <c r="A5019">
        <v>202002</v>
      </c>
      <c r="B5019" t="str">
        <f t="shared" si="1092"/>
        <v>2020-I</v>
      </c>
      <c r="C5019" t="s">
        <v>5091</v>
      </c>
      <c r="D5019" t="s">
        <v>5091</v>
      </c>
      <c r="E5019">
        <v>30999755</v>
      </c>
      <c r="F5019" t="s">
        <v>29</v>
      </c>
      <c r="G5019">
        <v>0</v>
      </c>
      <c r="H5019">
        <v>0</v>
      </c>
      <c r="I5019">
        <v>0</v>
      </c>
      <c r="J5019">
        <f t="shared" si="1093"/>
        <v>0</v>
      </c>
      <c r="K5019" t="str">
        <f t="shared" si="1094"/>
        <v>Modelamiento</v>
      </c>
      <c r="L5019">
        <f t="shared" si="1095"/>
        <v>1</v>
      </c>
      <c r="M5019">
        <v>25</v>
      </c>
      <c r="N5019" t="str">
        <f t="shared" si="1096"/>
        <v>&lt;=25</v>
      </c>
      <c r="O5019" t="s">
        <v>56</v>
      </c>
      <c r="P5019" t="s">
        <v>39</v>
      </c>
      <c r="Q5019">
        <v>33369</v>
      </c>
      <c r="R5019">
        <v>500</v>
      </c>
      <c r="S5019" t="str">
        <f t="shared" si="1097"/>
        <v>&lt;=500</v>
      </c>
      <c r="T5019">
        <v>1024</v>
      </c>
      <c r="U5019" t="str">
        <f t="shared" si="1098"/>
        <v>&lt;=1100</v>
      </c>
      <c r="V5019" t="s">
        <v>612</v>
      </c>
      <c r="W5019">
        <v>30066</v>
      </c>
      <c r="X5019" s="12">
        <f t="shared" si="1099"/>
        <v>1.6630080489589569E-2</v>
      </c>
      <c r="Y5019" t="str">
        <f t="shared" si="1100"/>
        <v>&lt;=0.02</v>
      </c>
      <c r="Z5019" t="s">
        <v>32</v>
      </c>
      <c r="AA5019">
        <v>0</v>
      </c>
      <c r="AB5019">
        <v>1020.27</v>
      </c>
      <c r="AC5019" t="str">
        <f t="shared" si="1101"/>
        <v>&lt;=2000</v>
      </c>
      <c r="AD5019">
        <v>0</v>
      </c>
      <c r="AE5019" t="str">
        <f t="shared" si="1102"/>
        <v>=0</v>
      </c>
      <c r="AF5019">
        <v>0</v>
      </c>
      <c r="AG5019" t="str">
        <f t="shared" si="1103"/>
        <v>&lt;=500</v>
      </c>
      <c r="AH5019">
        <v>1000</v>
      </c>
      <c r="AI5019" t="str">
        <f t="shared" si="1104"/>
        <v>&lt;=1000</v>
      </c>
      <c r="AJ5019">
        <v>1</v>
      </c>
      <c r="AK5019" t="str">
        <f t="shared" si="1105"/>
        <v>&gt;0.9</v>
      </c>
      <c r="AL5019">
        <v>1</v>
      </c>
      <c r="AM5019">
        <v>1</v>
      </c>
      <c r="AN5019">
        <v>0</v>
      </c>
      <c r="AO5019">
        <v>1</v>
      </c>
      <c r="AP5019" t="s">
        <v>32</v>
      </c>
    </row>
    <row r="5020" spans="1:42" x14ac:dyDescent="0.25">
      <c r="A5020">
        <v>202002</v>
      </c>
      <c r="B5020" t="str">
        <f t="shared" si="1092"/>
        <v>2020-I</v>
      </c>
      <c r="C5020" t="s">
        <v>5092</v>
      </c>
      <c r="D5020" t="s">
        <v>5092</v>
      </c>
      <c r="E5020">
        <v>30993714</v>
      </c>
      <c r="F5020" t="s">
        <v>29</v>
      </c>
      <c r="G5020">
        <v>0</v>
      </c>
      <c r="H5020">
        <v>0</v>
      </c>
      <c r="I5020">
        <v>0</v>
      </c>
      <c r="J5020">
        <f t="shared" si="1093"/>
        <v>0</v>
      </c>
      <c r="K5020" t="str">
        <f t="shared" si="1094"/>
        <v>Modelamiento</v>
      </c>
      <c r="L5020">
        <f t="shared" si="1095"/>
        <v>1</v>
      </c>
      <c r="M5020">
        <v>65</v>
      </c>
      <c r="N5020" t="str">
        <f t="shared" si="1096"/>
        <v>&gt;60</v>
      </c>
      <c r="O5020" t="s">
        <v>56</v>
      </c>
      <c r="P5020" t="s">
        <v>39</v>
      </c>
      <c r="Q5020">
        <v>31425</v>
      </c>
      <c r="R5020">
        <v>500</v>
      </c>
      <c r="S5020" t="str">
        <f t="shared" si="1097"/>
        <v>&lt;=500</v>
      </c>
      <c r="T5020">
        <v>974</v>
      </c>
      <c r="U5020" t="str">
        <f t="shared" si="1098"/>
        <v>&lt;=1000</v>
      </c>
      <c r="V5020" t="s">
        <v>614</v>
      </c>
      <c r="W5020">
        <v>28122</v>
      </c>
      <c r="X5020" s="12">
        <f t="shared" si="1099"/>
        <v>1.7779674276367258E-2</v>
      </c>
      <c r="Y5020" t="str">
        <f t="shared" si="1100"/>
        <v>&lt;=0.02</v>
      </c>
      <c r="Z5020" t="s">
        <v>32</v>
      </c>
      <c r="AA5020">
        <v>9</v>
      </c>
      <c r="AB5020" t="s">
        <v>32</v>
      </c>
      <c r="AC5020" t="str">
        <f t="shared" si="1101"/>
        <v/>
      </c>
      <c r="AD5020" t="s">
        <v>32</v>
      </c>
      <c r="AE5020" t="str">
        <f t="shared" si="1102"/>
        <v/>
      </c>
      <c r="AF5020" t="s">
        <v>32</v>
      </c>
      <c r="AG5020" t="str">
        <f t="shared" si="1103"/>
        <v/>
      </c>
      <c r="AH5020" t="s">
        <v>32</v>
      </c>
      <c r="AI5020" t="str">
        <f t="shared" si="1104"/>
        <v/>
      </c>
      <c r="AJ5020" t="s">
        <v>32</v>
      </c>
      <c r="AK5020" t="str">
        <f t="shared" si="1105"/>
        <v/>
      </c>
      <c r="AL5020">
        <v>0</v>
      </c>
      <c r="AM5020">
        <v>0</v>
      </c>
      <c r="AN5020">
        <v>0</v>
      </c>
      <c r="AO5020" t="s">
        <v>32</v>
      </c>
      <c r="AP5020" t="s">
        <v>32</v>
      </c>
    </row>
    <row r="5021" spans="1:42" x14ac:dyDescent="0.25">
      <c r="A5021">
        <v>202002</v>
      </c>
      <c r="B5021" t="str">
        <f t="shared" si="1092"/>
        <v>2020-I</v>
      </c>
      <c r="C5021" t="s">
        <v>5093</v>
      </c>
      <c r="D5021" t="s">
        <v>5093</v>
      </c>
      <c r="E5021">
        <v>30995732</v>
      </c>
      <c r="F5021" t="s">
        <v>29</v>
      </c>
      <c r="G5021">
        <v>0</v>
      </c>
      <c r="H5021">
        <v>0</v>
      </c>
      <c r="I5021">
        <v>0</v>
      </c>
      <c r="J5021">
        <f t="shared" si="1093"/>
        <v>0</v>
      </c>
      <c r="K5021" t="str">
        <f t="shared" si="1094"/>
        <v>Modelamiento</v>
      </c>
      <c r="L5021">
        <f t="shared" si="1095"/>
        <v>1</v>
      </c>
      <c r="M5021">
        <v>31</v>
      </c>
      <c r="N5021" t="str">
        <f t="shared" si="1096"/>
        <v>&lt;=35</v>
      </c>
      <c r="O5021" t="s">
        <v>56</v>
      </c>
      <c r="P5021" t="s">
        <v>35</v>
      </c>
      <c r="Q5021">
        <v>38447</v>
      </c>
      <c r="R5021">
        <v>1031</v>
      </c>
      <c r="S5021" t="str">
        <f t="shared" si="1097"/>
        <v>&lt;=1500</v>
      </c>
      <c r="T5021">
        <v>1179</v>
      </c>
      <c r="U5021" t="str">
        <f t="shared" si="1098"/>
        <v>&lt;=1200</v>
      </c>
      <c r="V5021" t="s">
        <v>585</v>
      </c>
      <c r="W5021">
        <v>34925</v>
      </c>
      <c r="X5021" s="12">
        <f t="shared" si="1099"/>
        <v>2.9520400858983536E-2</v>
      </c>
      <c r="Y5021" t="str">
        <f t="shared" si="1100"/>
        <v>&lt;=0.03</v>
      </c>
      <c r="Z5021" t="s">
        <v>32</v>
      </c>
      <c r="AA5021">
        <v>4</v>
      </c>
      <c r="AB5021">
        <v>1012.67</v>
      </c>
      <c r="AC5021" t="str">
        <f t="shared" si="1101"/>
        <v>&lt;=2000</v>
      </c>
      <c r="AD5021">
        <v>698</v>
      </c>
      <c r="AE5021" t="str">
        <f t="shared" si="1102"/>
        <v>&gt;120</v>
      </c>
      <c r="AF5021">
        <v>1012.67</v>
      </c>
      <c r="AG5021" t="str">
        <f t="shared" si="1103"/>
        <v>&lt;=2000</v>
      </c>
      <c r="AH5021" t="s">
        <v>32</v>
      </c>
      <c r="AI5021" t="str">
        <f t="shared" si="1104"/>
        <v/>
      </c>
      <c r="AJ5021" t="s">
        <v>32</v>
      </c>
      <c r="AK5021" t="str">
        <f t="shared" si="1105"/>
        <v/>
      </c>
      <c r="AL5021">
        <v>12</v>
      </c>
      <c r="AM5021">
        <v>0</v>
      </c>
      <c r="AN5021">
        <v>12</v>
      </c>
      <c r="AO5021" t="s">
        <v>32</v>
      </c>
      <c r="AP5021">
        <v>1</v>
      </c>
    </row>
    <row r="5022" spans="1:42" x14ac:dyDescent="0.25">
      <c r="A5022">
        <v>202002</v>
      </c>
      <c r="B5022" t="str">
        <f t="shared" si="1092"/>
        <v>2020-I</v>
      </c>
      <c r="C5022" t="s">
        <v>5094</v>
      </c>
      <c r="D5022" t="s">
        <v>5094</v>
      </c>
      <c r="E5022">
        <v>30994786</v>
      </c>
      <c r="F5022" t="s">
        <v>29</v>
      </c>
      <c r="G5022">
        <v>0</v>
      </c>
      <c r="H5022">
        <v>0</v>
      </c>
      <c r="I5022">
        <v>0</v>
      </c>
      <c r="J5022">
        <f t="shared" si="1093"/>
        <v>0</v>
      </c>
      <c r="K5022" t="str">
        <f t="shared" si="1094"/>
        <v>Modelamiento</v>
      </c>
      <c r="L5022">
        <f t="shared" si="1095"/>
        <v>1</v>
      </c>
      <c r="M5022">
        <v>40</v>
      </c>
      <c r="N5022" t="str">
        <f t="shared" si="1096"/>
        <v>&lt;=40</v>
      </c>
      <c r="O5022" t="s">
        <v>72</v>
      </c>
      <c r="P5022" t="s">
        <v>35</v>
      </c>
      <c r="Q5022">
        <v>38928</v>
      </c>
      <c r="R5022">
        <v>550</v>
      </c>
      <c r="S5022" t="str">
        <f t="shared" si="1097"/>
        <v>&lt;=1000</v>
      </c>
      <c r="T5022">
        <v>1197</v>
      </c>
      <c r="U5022" t="str">
        <f t="shared" si="1098"/>
        <v>&lt;=1200</v>
      </c>
      <c r="V5022" t="s">
        <v>585</v>
      </c>
      <c r="W5022">
        <v>34925</v>
      </c>
      <c r="X5022" s="12">
        <f t="shared" si="1099"/>
        <v>1.5748031496062992E-2</v>
      </c>
      <c r="Y5022" t="str">
        <f t="shared" si="1100"/>
        <v>&lt;=0.02</v>
      </c>
      <c r="Z5022" t="s">
        <v>32</v>
      </c>
      <c r="AA5022">
        <v>1</v>
      </c>
      <c r="AB5022">
        <v>2440.7399999999998</v>
      </c>
      <c r="AC5022" t="str">
        <f t="shared" si="1101"/>
        <v>&lt;=3000</v>
      </c>
      <c r="AD5022">
        <v>19</v>
      </c>
      <c r="AE5022" t="str">
        <f t="shared" si="1102"/>
        <v>&lt;=30</v>
      </c>
      <c r="AF5022">
        <v>0</v>
      </c>
      <c r="AG5022" t="str">
        <f t="shared" si="1103"/>
        <v>&lt;=500</v>
      </c>
      <c r="AH5022" t="s">
        <v>32</v>
      </c>
      <c r="AI5022" t="str">
        <f t="shared" si="1104"/>
        <v/>
      </c>
      <c r="AJ5022" t="s">
        <v>32</v>
      </c>
      <c r="AK5022" t="str">
        <f t="shared" si="1105"/>
        <v/>
      </c>
      <c r="AL5022">
        <v>12</v>
      </c>
      <c r="AM5022">
        <v>11</v>
      </c>
      <c r="AN5022">
        <v>0</v>
      </c>
      <c r="AO5022">
        <v>1</v>
      </c>
      <c r="AP5022" t="s">
        <v>32</v>
      </c>
    </row>
    <row r="5023" spans="1:42" x14ac:dyDescent="0.25">
      <c r="A5023">
        <v>202002</v>
      </c>
      <c r="B5023" t="str">
        <f t="shared" si="1092"/>
        <v>2020-I</v>
      </c>
      <c r="C5023" t="s">
        <v>5095</v>
      </c>
      <c r="D5023" t="s">
        <v>5095</v>
      </c>
      <c r="E5023">
        <v>31002908</v>
      </c>
      <c r="F5023" t="s">
        <v>29</v>
      </c>
      <c r="G5023">
        <v>0</v>
      </c>
      <c r="H5023">
        <v>0</v>
      </c>
      <c r="I5023">
        <v>0</v>
      </c>
      <c r="J5023">
        <f t="shared" si="1093"/>
        <v>0</v>
      </c>
      <c r="K5023" t="str">
        <f t="shared" si="1094"/>
        <v>Modelamiento</v>
      </c>
      <c r="L5023">
        <f t="shared" si="1095"/>
        <v>1</v>
      </c>
      <c r="M5023">
        <v>41</v>
      </c>
      <c r="N5023" t="str">
        <f t="shared" si="1096"/>
        <v>&lt;=45</v>
      </c>
      <c r="O5023" t="s">
        <v>56</v>
      </c>
      <c r="P5023" t="s">
        <v>31</v>
      </c>
      <c r="Q5023">
        <v>28510</v>
      </c>
      <c r="R5023">
        <v>499</v>
      </c>
      <c r="S5023" t="str">
        <f t="shared" si="1097"/>
        <v>&lt;=500</v>
      </c>
      <c r="T5023">
        <v>960</v>
      </c>
      <c r="U5023" t="str">
        <f t="shared" si="1098"/>
        <v>&lt;=1000</v>
      </c>
      <c r="V5023" t="s">
        <v>1854</v>
      </c>
      <c r="W5023">
        <v>25206</v>
      </c>
      <c r="X5023" s="12">
        <f t="shared" si="1099"/>
        <v>1.979687376021582E-2</v>
      </c>
      <c r="Y5023" t="str">
        <f t="shared" si="1100"/>
        <v>&lt;=0.02</v>
      </c>
      <c r="Z5023" t="s">
        <v>32</v>
      </c>
      <c r="AA5023">
        <v>0</v>
      </c>
      <c r="AB5023">
        <v>710.07</v>
      </c>
      <c r="AC5023" t="str">
        <f t="shared" si="1101"/>
        <v>&lt;=1000</v>
      </c>
      <c r="AD5023">
        <v>0</v>
      </c>
      <c r="AE5023" t="str">
        <f t="shared" si="1102"/>
        <v>=0</v>
      </c>
      <c r="AF5023">
        <v>0</v>
      </c>
      <c r="AG5023" t="str">
        <f t="shared" si="1103"/>
        <v>&lt;=500</v>
      </c>
      <c r="AH5023" t="s">
        <v>32</v>
      </c>
      <c r="AI5023" t="str">
        <f t="shared" si="1104"/>
        <v/>
      </c>
      <c r="AJ5023" t="s">
        <v>32</v>
      </c>
      <c r="AK5023" t="str">
        <f t="shared" si="1105"/>
        <v/>
      </c>
      <c r="AL5023">
        <v>3</v>
      </c>
      <c r="AM5023">
        <v>3</v>
      </c>
      <c r="AN5023">
        <v>0</v>
      </c>
      <c r="AO5023">
        <v>1</v>
      </c>
      <c r="AP5023" t="s">
        <v>32</v>
      </c>
    </row>
    <row r="5024" spans="1:42" x14ac:dyDescent="0.25">
      <c r="A5024">
        <v>202002</v>
      </c>
      <c r="B5024" t="str">
        <f t="shared" si="1092"/>
        <v>2020-I</v>
      </c>
      <c r="C5024" t="s">
        <v>5096</v>
      </c>
      <c r="D5024" t="s">
        <v>5096</v>
      </c>
      <c r="E5024">
        <v>30998385</v>
      </c>
      <c r="F5024" t="s">
        <v>29</v>
      </c>
      <c r="G5024">
        <v>0</v>
      </c>
      <c r="H5024">
        <v>0</v>
      </c>
      <c r="I5024">
        <v>0</v>
      </c>
      <c r="J5024">
        <f t="shared" si="1093"/>
        <v>0</v>
      </c>
      <c r="K5024" t="str">
        <f t="shared" si="1094"/>
        <v>Modelamiento</v>
      </c>
      <c r="L5024">
        <f t="shared" si="1095"/>
        <v>1</v>
      </c>
      <c r="M5024">
        <v>41</v>
      </c>
      <c r="N5024" t="str">
        <f t="shared" si="1096"/>
        <v>&lt;=45</v>
      </c>
      <c r="O5024" t="s">
        <v>56</v>
      </c>
      <c r="P5024" t="s">
        <v>31</v>
      </c>
      <c r="Q5024">
        <v>28509</v>
      </c>
      <c r="R5024">
        <v>500</v>
      </c>
      <c r="S5024" t="str">
        <f t="shared" si="1097"/>
        <v>&lt;=500</v>
      </c>
      <c r="T5024">
        <v>874</v>
      </c>
      <c r="U5024" t="str">
        <f t="shared" si="1098"/>
        <v>&lt;=1000</v>
      </c>
      <c r="V5024" t="s">
        <v>601</v>
      </c>
      <c r="W5024">
        <v>25206</v>
      </c>
      <c r="X5024" s="12">
        <f t="shared" si="1099"/>
        <v>1.9836546853923668E-2</v>
      </c>
      <c r="Y5024" t="str">
        <f t="shared" si="1100"/>
        <v>&lt;=0.02</v>
      </c>
      <c r="Z5024" t="s">
        <v>32</v>
      </c>
      <c r="AA5024">
        <v>4</v>
      </c>
      <c r="AB5024">
        <v>1500</v>
      </c>
      <c r="AC5024" t="str">
        <f t="shared" si="1101"/>
        <v>&lt;=2000</v>
      </c>
      <c r="AD5024">
        <v>1809</v>
      </c>
      <c r="AE5024" t="str">
        <f t="shared" si="1102"/>
        <v>&gt;120</v>
      </c>
      <c r="AF5024">
        <v>862.45</v>
      </c>
      <c r="AG5024" t="str">
        <f t="shared" si="1103"/>
        <v>&lt;=1000</v>
      </c>
      <c r="AH5024" t="s">
        <v>32</v>
      </c>
      <c r="AI5024" t="str">
        <f t="shared" si="1104"/>
        <v/>
      </c>
      <c r="AJ5024" t="s">
        <v>32</v>
      </c>
      <c r="AK5024" t="str">
        <f t="shared" si="1105"/>
        <v/>
      </c>
      <c r="AL5024">
        <v>12</v>
      </c>
      <c r="AM5024">
        <v>1</v>
      </c>
      <c r="AN5024">
        <v>11</v>
      </c>
      <c r="AO5024">
        <v>1</v>
      </c>
      <c r="AP5024">
        <v>2</v>
      </c>
    </row>
    <row r="5025" spans="1:42" x14ac:dyDescent="0.25">
      <c r="A5025">
        <v>202002</v>
      </c>
      <c r="B5025" t="str">
        <f t="shared" si="1092"/>
        <v>2020-I</v>
      </c>
      <c r="C5025" t="s">
        <v>5097</v>
      </c>
      <c r="D5025" t="s">
        <v>5097</v>
      </c>
      <c r="E5025">
        <v>30991782</v>
      </c>
      <c r="F5025" t="s">
        <v>29</v>
      </c>
      <c r="G5025">
        <v>0</v>
      </c>
      <c r="H5025">
        <v>0</v>
      </c>
      <c r="I5025">
        <v>0</v>
      </c>
      <c r="J5025">
        <f t="shared" si="1093"/>
        <v>0</v>
      </c>
      <c r="K5025" t="str">
        <f t="shared" si="1094"/>
        <v>Modelamiento</v>
      </c>
      <c r="L5025">
        <f t="shared" si="1095"/>
        <v>1</v>
      </c>
      <c r="M5025">
        <v>35</v>
      </c>
      <c r="N5025" t="str">
        <f t="shared" si="1096"/>
        <v>&lt;=35</v>
      </c>
      <c r="O5025" t="s">
        <v>56</v>
      </c>
      <c r="P5025" t="s">
        <v>39</v>
      </c>
      <c r="Q5025">
        <v>24257</v>
      </c>
      <c r="R5025">
        <v>500</v>
      </c>
      <c r="S5025" t="str">
        <f t="shared" si="1097"/>
        <v>&lt;=500</v>
      </c>
      <c r="T5025">
        <v>745</v>
      </c>
      <c r="U5025" t="str">
        <f t="shared" si="1098"/>
        <v>&lt;=1000</v>
      </c>
      <c r="V5025" t="s">
        <v>585</v>
      </c>
      <c r="W5025">
        <v>20954</v>
      </c>
      <c r="X5025" s="12">
        <f t="shared" si="1099"/>
        <v>2.386179249785244E-2</v>
      </c>
      <c r="Y5025" t="str">
        <f t="shared" si="1100"/>
        <v>&lt;=0.03</v>
      </c>
      <c r="Z5025" t="s">
        <v>32</v>
      </c>
      <c r="AA5025">
        <v>3</v>
      </c>
      <c r="AB5025">
        <v>13898.44</v>
      </c>
      <c r="AC5025" t="str">
        <f t="shared" si="1101"/>
        <v>&gt;5000</v>
      </c>
      <c r="AD5025">
        <v>817</v>
      </c>
      <c r="AE5025" t="str">
        <f t="shared" si="1102"/>
        <v>&gt;120</v>
      </c>
      <c r="AF5025">
        <v>370.12</v>
      </c>
      <c r="AG5025" t="str">
        <f t="shared" si="1103"/>
        <v>&lt;=500</v>
      </c>
      <c r="AH5025" t="s">
        <v>32</v>
      </c>
      <c r="AI5025" t="str">
        <f t="shared" si="1104"/>
        <v/>
      </c>
      <c r="AJ5025" t="s">
        <v>32</v>
      </c>
      <c r="AK5025" t="str">
        <f t="shared" si="1105"/>
        <v/>
      </c>
      <c r="AL5025">
        <v>12</v>
      </c>
      <c r="AM5025">
        <v>0</v>
      </c>
      <c r="AN5025">
        <v>0</v>
      </c>
      <c r="AO5025" t="s">
        <v>32</v>
      </c>
      <c r="AP5025" t="s">
        <v>32</v>
      </c>
    </row>
    <row r="5026" spans="1:42" x14ac:dyDescent="0.25">
      <c r="A5026">
        <v>202002</v>
      </c>
      <c r="B5026" t="str">
        <f t="shared" si="1092"/>
        <v>2020-I</v>
      </c>
      <c r="C5026" t="s">
        <v>5098</v>
      </c>
      <c r="D5026" t="s">
        <v>5098</v>
      </c>
      <c r="E5026">
        <v>31004376</v>
      </c>
      <c r="F5026" t="s">
        <v>29</v>
      </c>
      <c r="G5026">
        <v>0</v>
      </c>
      <c r="H5026">
        <v>0</v>
      </c>
      <c r="I5026">
        <v>0</v>
      </c>
      <c r="J5026">
        <f t="shared" si="1093"/>
        <v>0</v>
      </c>
      <c r="K5026" t="str">
        <f t="shared" si="1094"/>
        <v>Modelamiento</v>
      </c>
      <c r="L5026">
        <f t="shared" si="1095"/>
        <v>1</v>
      </c>
      <c r="M5026">
        <v>47</v>
      </c>
      <c r="N5026" t="str">
        <f t="shared" si="1096"/>
        <v>&lt;=50</v>
      </c>
      <c r="O5026" t="s">
        <v>56</v>
      </c>
      <c r="P5026" t="s">
        <v>39</v>
      </c>
      <c r="Q5026">
        <v>38228</v>
      </c>
      <c r="R5026">
        <v>500</v>
      </c>
      <c r="S5026" t="str">
        <f t="shared" si="1097"/>
        <v>&lt;=500</v>
      </c>
      <c r="T5026">
        <v>1172</v>
      </c>
      <c r="U5026" t="str">
        <f t="shared" si="1098"/>
        <v>&lt;=1200</v>
      </c>
      <c r="V5026" t="s">
        <v>585</v>
      </c>
      <c r="W5026">
        <v>34925</v>
      </c>
      <c r="X5026" s="12">
        <f t="shared" si="1099"/>
        <v>1.4316392269148175E-2</v>
      </c>
      <c r="Y5026" t="str">
        <f t="shared" si="1100"/>
        <v>&lt;=0.02</v>
      </c>
      <c r="Z5026" t="s">
        <v>32</v>
      </c>
      <c r="AA5026">
        <v>9</v>
      </c>
      <c r="AB5026" t="s">
        <v>32</v>
      </c>
      <c r="AC5026" t="str">
        <f t="shared" si="1101"/>
        <v/>
      </c>
      <c r="AD5026" t="s">
        <v>32</v>
      </c>
      <c r="AE5026" t="str">
        <f t="shared" si="1102"/>
        <v/>
      </c>
      <c r="AF5026" t="s">
        <v>32</v>
      </c>
      <c r="AG5026" t="str">
        <f t="shared" si="1103"/>
        <v/>
      </c>
      <c r="AH5026" t="s">
        <v>32</v>
      </c>
      <c r="AI5026" t="str">
        <f t="shared" si="1104"/>
        <v/>
      </c>
      <c r="AJ5026" t="s">
        <v>32</v>
      </c>
      <c r="AK5026" t="str">
        <f t="shared" si="1105"/>
        <v/>
      </c>
      <c r="AL5026">
        <v>0</v>
      </c>
      <c r="AM5026">
        <v>0</v>
      </c>
      <c r="AN5026">
        <v>0</v>
      </c>
      <c r="AO5026" t="s">
        <v>32</v>
      </c>
      <c r="AP5026" t="s">
        <v>32</v>
      </c>
    </row>
    <row r="5027" spans="1:42" x14ac:dyDescent="0.25">
      <c r="A5027">
        <v>202002</v>
      </c>
      <c r="B5027" t="str">
        <f t="shared" si="1092"/>
        <v>2020-I</v>
      </c>
      <c r="C5027" t="s">
        <v>5099</v>
      </c>
      <c r="D5027" t="s">
        <v>5099</v>
      </c>
      <c r="E5027">
        <v>31003808</v>
      </c>
      <c r="F5027" t="s">
        <v>29</v>
      </c>
      <c r="G5027">
        <v>1</v>
      </c>
      <c r="H5027">
        <v>0</v>
      </c>
      <c r="I5027">
        <v>0</v>
      </c>
      <c r="J5027">
        <f t="shared" si="1093"/>
        <v>0</v>
      </c>
      <c r="K5027" t="str">
        <f t="shared" si="1094"/>
        <v>Modelamiento</v>
      </c>
      <c r="L5027">
        <f t="shared" si="1095"/>
        <v>1</v>
      </c>
      <c r="M5027">
        <v>57</v>
      </c>
      <c r="N5027" t="str">
        <f t="shared" si="1096"/>
        <v>&lt;=60</v>
      </c>
      <c r="O5027" t="s">
        <v>56</v>
      </c>
      <c r="P5027" t="s">
        <v>35</v>
      </c>
      <c r="Q5027">
        <v>38128</v>
      </c>
      <c r="R5027">
        <v>600</v>
      </c>
      <c r="S5027" t="str">
        <f t="shared" si="1097"/>
        <v>&lt;=1000</v>
      </c>
      <c r="T5027">
        <v>1169</v>
      </c>
      <c r="U5027" t="str">
        <f t="shared" si="1098"/>
        <v>&lt;=1200</v>
      </c>
      <c r="V5027" t="s">
        <v>601</v>
      </c>
      <c r="W5027">
        <v>34925</v>
      </c>
      <c r="X5027" s="12">
        <f t="shared" si="1099"/>
        <v>1.7179670722977811E-2</v>
      </c>
      <c r="Y5027" t="str">
        <f t="shared" si="1100"/>
        <v>&lt;=0.02</v>
      </c>
      <c r="Z5027" t="s">
        <v>32</v>
      </c>
      <c r="AA5027">
        <v>0</v>
      </c>
      <c r="AB5027">
        <v>523</v>
      </c>
      <c r="AC5027" t="str">
        <f t="shared" si="1101"/>
        <v>&lt;=1000</v>
      </c>
      <c r="AD5027">
        <v>0</v>
      </c>
      <c r="AE5027" t="str">
        <f t="shared" si="1102"/>
        <v>=0</v>
      </c>
      <c r="AF5027">
        <v>0</v>
      </c>
      <c r="AG5027" t="str">
        <f t="shared" si="1103"/>
        <v>&lt;=500</v>
      </c>
      <c r="AH5027">
        <v>1200</v>
      </c>
      <c r="AI5027" t="str">
        <f t="shared" si="1104"/>
        <v>&lt;=2000</v>
      </c>
      <c r="AJ5027">
        <v>0.43580000000000002</v>
      </c>
      <c r="AK5027" t="str">
        <f t="shared" si="1105"/>
        <v>&lt;=0.5</v>
      </c>
      <c r="AL5027">
        <v>11</v>
      </c>
      <c r="AM5027">
        <v>11</v>
      </c>
      <c r="AN5027">
        <v>0</v>
      </c>
      <c r="AO5027">
        <v>1</v>
      </c>
      <c r="AP5027" t="s">
        <v>32</v>
      </c>
    </row>
    <row r="5028" spans="1:42" x14ac:dyDescent="0.25">
      <c r="A5028">
        <v>202002</v>
      </c>
      <c r="B5028" t="str">
        <f t="shared" si="1092"/>
        <v>2020-I</v>
      </c>
      <c r="C5028" t="s">
        <v>5100</v>
      </c>
      <c r="D5028" t="s">
        <v>5100</v>
      </c>
      <c r="E5028">
        <v>31004389</v>
      </c>
      <c r="F5028" t="s">
        <v>29</v>
      </c>
      <c r="G5028">
        <v>0</v>
      </c>
      <c r="H5028">
        <v>0</v>
      </c>
      <c r="I5028">
        <v>0</v>
      </c>
      <c r="J5028">
        <f t="shared" si="1093"/>
        <v>0</v>
      </c>
      <c r="K5028" t="str">
        <f t="shared" si="1094"/>
        <v>Modelamiento</v>
      </c>
      <c r="L5028">
        <f t="shared" si="1095"/>
        <v>1</v>
      </c>
      <c r="M5028">
        <v>48</v>
      </c>
      <c r="N5028" t="str">
        <f t="shared" si="1096"/>
        <v>&lt;=50</v>
      </c>
      <c r="O5028" t="s">
        <v>56</v>
      </c>
      <c r="P5028" t="s">
        <v>35</v>
      </c>
      <c r="Q5028">
        <v>27783</v>
      </c>
      <c r="R5028">
        <v>500</v>
      </c>
      <c r="S5028" t="str">
        <f t="shared" si="1097"/>
        <v>&lt;=500</v>
      </c>
      <c r="T5028">
        <v>960</v>
      </c>
      <c r="U5028" t="str">
        <f t="shared" si="1098"/>
        <v>&lt;=1000</v>
      </c>
      <c r="V5028" t="s">
        <v>585</v>
      </c>
      <c r="W5028">
        <v>24480</v>
      </c>
      <c r="X5028" s="12">
        <f t="shared" si="1099"/>
        <v>2.042483660130719E-2</v>
      </c>
      <c r="Y5028" t="str">
        <f t="shared" si="1100"/>
        <v>&lt;=0.03</v>
      </c>
      <c r="Z5028" t="s">
        <v>32</v>
      </c>
      <c r="AA5028">
        <v>9</v>
      </c>
      <c r="AB5028" t="s">
        <v>32</v>
      </c>
      <c r="AC5028" t="str">
        <f t="shared" si="1101"/>
        <v/>
      </c>
      <c r="AD5028" t="s">
        <v>32</v>
      </c>
      <c r="AE5028" t="str">
        <f t="shared" si="1102"/>
        <v/>
      </c>
      <c r="AF5028" t="s">
        <v>32</v>
      </c>
      <c r="AG5028" t="str">
        <f t="shared" si="1103"/>
        <v/>
      </c>
      <c r="AH5028" t="s">
        <v>32</v>
      </c>
      <c r="AI5028" t="str">
        <f t="shared" si="1104"/>
        <v/>
      </c>
      <c r="AJ5028" t="s">
        <v>32</v>
      </c>
      <c r="AK5028" t="str">
        <f t="shared" si="1105"/>
        <v/>
      </c>
      <c r="AL5028">
        <v>0</v>
      </c>
      <c r="AM5028">
        <v>0</v>
      </c>
      <c r="AN5028">
        <v>0</v>
      </c>
      <c r="AO5028" t="s">
        <v>32</v>
      </c>
      <c r="AP5028" t="s">
        <v>32</v>
      </c>
    </row>
    <row r="5029" spans="1:42" x14ac:dyDescent="0.25">
      <c r="A5029">
        <v>202002</v>
      </c>
      <c r="B5029" t="str">
        <f t="shared" si="1092"/>
        <v>2020-I</v>
      </c>
      <c r="C5029" t="s">
        <v>5101</v>
      </c>
      <c r="D5029" t="s">
        <v>5101</v>
      </c>
      <c r="E5029">
        <v>31001674</v>
      </c>
      <c r="F5029" t="s">
        <v>29</v>
      </c>
      <c r="G5029">
        <v>0</v>
      </c>
      <c r="H5029">
        <v>0</v>
      </c>
      <c r="I5029">
        <v>0</v>
      </c>
      <c r="J5029">
        <f t="shared" si="1093"/>
        <v>0</v>
      </c>
      <c r="K5029" t="str">
        <f t="shared" si="1094"/>
        <v>Modelamiento</v>
      </c>
      <c r="L5029">
        <f t="shared" si="1095"/>
        <v>1</v>
      </c>
      <c r="M5029">
        <v>21</v>
      </c>
      <c r="N5029" t="str">
        <f t="shared" si="1096"/>
        <v>&lt;=25</v>
      </c>
      <c r="O5029" t="s">
        <v>56</v>
      </c>
      <c r="P5029" t="s">
        <v>39</v>
      </c>
      <c r="Q5029">
        <v>21068</v>
      </c>
      <c r="R5029">
        <v>1031</v>
      </c>
      <c r="S5029" t="str">
        <f t="shared" si="1097"/>
        <v>&lt;=1500</v>
      </c>
      <c r="T5029">
        <v>791</v>
      </c>
      <c r="U5029" t="str">
        <f t="shared" si="1098"/>
        <v>&lt;=1000</v>
      </c>
      <c r="V5029" t="s">
        <v>612</v>
      </c>
      <c r="W5029">
        <v>17546</v>
      </c>
      <c r="X5029" s="12">
        <f t="shared" si="1099"/>
        <v>5.8759831300581329E-2</v>
      </c>
      <c r="Y5029" t="str">
        <f t="shared" si="1100"/>
        <v>&lt;=0.06</v>
      </c>
      <c r="Z5029" t="s">
        <v>32</v>
      </c>
      <c r="AA5029">
        <v>8</v>
      </c>
      <c r="AB5029" t="s">
        <v>32</v>
      </c>
      <c r="AC5029" t="str">
        <f t="shared" si="1101"/>
        <v/>
      </c>
      <c r="AD5029" t="s">
        <v>32</v>
      </c>
      <c r="AE5029" t="str">
        <f t="shared" si="1102"/>
        <v/>
      </c>
      <c r="AF5029" t="s">
        <v>32</v>
      </c>
      <c r="AG5029" t="str">
        <f t="shared" si="1103"/>
        <v/>
      </c>
      <c r="AH5029" t="s">
        <v>32</v>
      </c>
      <c r="AI5029" t="str">
        <f t="shared" si="1104"/>
        <v/>
      </c>
      <c r="AJ5029" t="s">
        <v>32</v>
      </c>
      <c r="AK5029" t="str">
        <f t="shared" si="1105"/>
        <v/>
      </c>
      <c r="AL5029">
        <v>0</v>
      </c>
      <c r="AM5029">
        <v>0</v>
      </c>
      <c r="AN5029">
        <v>0</v>
      </c>
      <c r="AO5029" t="s">
        <v>32</v>
      </c>
      <c r="AP5029" t="s">
        <v>32</v>
      </c>
    </row>
    <row r="5030" spans="1:42" x14ac:dyDescent="0.25">
      <c r="A5030">
        <v>202002</v>
      </c>
      <c r="B5030" t="str">
        <f t="shared" si="1092"/>
        <v>2020-I</v>
      </c>
      <c r="C5030" t="s">
        <v>5102</v>
      </c>
      <c r="D5030" t="s">
        <v>5102</v>
      </c>
      <c r="E5030">
        <v>31005739</v>
      </c>
      <c r="F5030" t="s">
        <v>29</v>
      </c>
      <c r="G5030">
        <v>1</v>
      </c>
      <c r="H5030">
        <v>0</v>
      </c>
      <c r="I5030">
        <v>0</v>
      </c>
      <c r="J5030">
        <f t="shared" si="1093"/>
        <v>0</v>
      </c>
      <c r="K5030" t="str">
        <f t="shared" si="1094"/>
        <v>Modelamiento</v>
      </c>
      <c r="L5030">
        <f t="shared" si="1095"/>
        <v>1</v>
      </c>
      <c r="M5030">
        <v>34</v>
      </c>
      <c r="N5030" t="str">
        <f t="shared" si="1096"/>
        <v>&lt;=35</v>
      </c>
      <c r="O5030" t="s">
        <v>56</v>
      </c>
      <c r="P5030" t="s">
        <v>31</v>
      </c>
      <c r="Q5030">
        <v>28510</v>
      </c>
      <c r="R5030">
        <v>499</v>
      </c>
      <c r="S5030" t="str">
        <f t="shared" si="1097"/>
        <v>&lt;=500</v>
      </c>
      <c r="T5030">
        <v>873</v>
      </c>
      <c r="U5030" t="str">
        <f t="shared" si="1098"/>
        <v>&lt;=1000</v>
      </c>
      <c r="V5030" t="s">
        <v>585</v>
      </c>
      <c r="W5030">
        <v>25206</v>
      </c>
      <c r="X5030" s="12">
        <f t="shared" si="1099"/>
        <v>1.979687376021582E-2</v>
      </c>
      <c r="Y5030" t="str">
        <f t="shared" si="1100"/>
        <v>&lt;=0.02</v>
      </c>
      <c r="Z5030" t="s">
        <v>32</v>
      </c>
      <c r="AA5030">
        <v>4</v>
      </c>
      <c r="AB5030">
        <v>2177.9</v>
      </c>
      <c r="AC5030" t="str">
        <f t="shared" si="1101"/>
        <v>&lt;=3000</v>
      </c>
      <c r="AD5030">
        <v>607</v>
      </c>
      <c r="AE5030" t="str">
        <f t="shared" si="1102"/>
        <v>&gt;120</v>
      </c>
      <c r="AF5030">
        <v>2177.9</v>
      </c>
      <c r="AG5030" t="str">
        <f t="shared" si="1103"/>
        <v>&lt;=3000</v>
      </c>
      <c r="AH5030" t="s">
        <v>32</v>
      </c>
      <c r="AI5030" t="str">
        <f t="shared" si="1104"/>
        <v/>
      </c>
      <c r="AJ5030" t="s">
        <v>32</v>
      </c>
      <c r="AK5030" t="str">
        <f t="shared" si="1105"/>
        <v/>
      </c>
      <c r="AL5030">
        <v>12</v>
      </c>
      <c r="AM5030">
        <v>0</v>
      </c>
      <c r="AN5030">
        <v>12</v>
      </c>
      <c r="AO5030" t="s">
        <v>32</v>
      </c>
      <c r="AP5030">
        <v>1</v>
      </c>
    </row>
    <row r="5031" spans="1:42" x14ac:dyDescent="0.25">
      <c r="A5031">
        <v>202002</v>
      </c>
      <c r="B5031" t="str">
        <f t="shared" si="1092"/>
        <v>2020-I</v>
      </c>
      <c r="C5031" t="s">
        <v>5103</v>
      </c>
      <c r="D5031" t="s">
        <v>5103</v>
      </c>
      <c r="E5031">
        <v>30998363</v>
      </c>
      <c r="F5031" t="s">
        <v>29</v>
      </c>
      <c r="G5031">
        <v>0</v>
      </c>
      <c r="H5031">
        <v>0</v>
      </c>
      <c r="I5031">
        <v>0</v>
      </c>
      <c r="J5031">
        <f t="shared" si="1093"/>
        <v>0</v>
      </c>
      <c r="K5031" t="str">
        <f t="shared" si="1094"/>
        <v>Modelamiento</v>
      </c>
      <c r="L5031">
        <f t="shared" si="1095"/>
        <v>1</v>
      </c>
      <c r="M5031">
        <v>42</v>
      </c>
      <c r="N5031" t="str">
        <f t="shared" si="1096"/>
        <v>&lt;=45</v>
      </c>
      <c r="O5031" t="s">
        <v>56</v>
      </c>
      <c r="P5031" t="s">
        <v>39</v>
      </c>
      <c r="Q5031">
        <v>38228</v>
      </c>
      <c r="R5031">
        <v>500</v>
      </c>
      <c r="S5031" t="str">
        <f t="shared" si="1097"/>
        <v>&lt;=500</v>
      </c>
      <c r="T5031">
        <v>1185</v>
      </c>
      <c r="U5031" t="str">
        <f t="shared" si="1098"/>
        <v>&lt;=1200</v>
      </c>
      <c r="V5031" t="s">
        <v>585</v>
      </c>
      <c r="W5031">
        <v>34925</v>
      </c>
      <c r="X5031" s="12">
        <f t="shared" si="1099"/>
        <v>1.4316392269148175E-2</v>
      </c>
      <c r="Y5031" t="str">
        <f t="shared" si="1100"/>
        <v>&lt;=0.02</v>
      </c>
      <c r="Z5031" t="s">
        <v>32</v>
      </c>
      <c r="AA5031">
        <v>4</v>
      </c>
      <c r="AB5031">
        <v>978.73</v>
      </c>
      <c r="AC5031" t="str">
        <f t="shared" si="1101"/>
        <v>&lt;=1000</v>
      </c>
      <c r="AD5031">
        <v>1842</v>
      </c>
      <c r="AE5031" t="str">
        <f t="shared" si="1102"/>
        <v>&gt;120</v>
      </c>
      <c r="AF5031">
        <v>978.73</v>
      </c>
      <c r="AG5031" t="str">
        <f t="shared" si="1103"/>
        <v>&lt;=1000</v>
      </c>
      <c r="AH5031" t="s">
        <v>32</v>
      </c>
      <c r="AI5031" t="str">
        <f t="shared" si="1104"/>
        <v/>
      </c>
      <c r="AJ5031" t="s">
        <v>32</v>
      </c>
      <c r="AK5031" t="str">
        <f t="shared" si="1105"/>
        <v/>
      </c>
      <c r="AL5031">
        <v>12</v>
      </c>
      <c r="AM5031">
        <v>0</v>
      </c>
      <c r="AN5031">
        <v>12</v>
      </c>
      <c r="AO5031" t="s">
        <v>32</v>
      </c>
      <c r="AP5031">
        <v>1</v>
      </c>
    </row>
    <row r="5032" spans="1:42" x14ac:dyDescent="0.25">
      <c r="A5032">
        <v>202002</v>
      </c>
      <c r="B5032" t="str">
        <f t="shared" si="1092"/>
        <v>2020-I</v>
      </c>
      <c r="C5032" t="s">
        <v>5104</v>
      </c>
      <c r="D5032" t="s">
        <v>5104</v>
      </c>
      <c r="E5032">
        <v>31005369</v>
      </c>
      <c r="F5032" t="s">
        <v>29</v>
      </c>
      <c r="G5032">
        <v>0</v>
      </c>
      <c r="H5032">
        <v>0</v>
      </c>
      <c r="I5032">
        <v>0</v>
      </c>
      <c r="J5032">
        <f t="shared" si="1093"/>
        <v>0</v>
      </c>
      <c r="K5032" t="str">
        <f t="shared" si="1094"/>
        <v>Modelamiento</v>
      </c>
      <c r="L5032">
        <f t="shared" si="1095"/>
        <v>1</v>
      </c>
      <c r="M5032">
        <v>44</v>
      </c>
      <c r="N5032" t="str">
        <f t="shared" si="1096"/>
        <v>&lt;=45</v>
      </c>
      <c r="O5032" t="s">
        <v>56</v>
      </c>
      <c r="P5032" t="s">
        <v>31</v>
      </c>
      <c r="Q5032">
        <v>43307</v>
      </c>
      <c r="R5032">
        <v>1031</v>
      </c>
      <c r="S5032" t="str">
        <f t="shared" si="1097"/>
        <v>&lt;=1500</v>
      </c>
      <c r="T5032">
        <v>1340</v>
      </c>
      <c r="U5032" t="str">
        <f t="shared" si="1098"/>
        <v>&lt;=1400</v>
      </c>
      <c r="V5032" t="s">
        <v>601</v>
      </c>
      <c r="W5032">
        <v>39785</v>
      </c>
      <c r="X5032" s="12">
        <f t="shared" si="1099"/>
        <v>2.5914289305014451E-2</v>
      </c>
      <c r="Y5032" t="str">
        <f t="shared" si="1100"/>
        <v>&lt;=0.03</v>
      </c>
      <c r="Z5032" t="s">
        <v>32</v>
      </c>
      <c r="AA5032">
        <v>4</v>
      </c>
      <c r="AB5032">
        <v>1035.3499999999999</v>
      </c>
      <c r="AC5032" t="str">
        <f t="shared" si="1101"/>
        <v>&lt;=2000</v>
      </c>
      <c r="AD5032">
        <v>807</v>
      </c>
      <c r="AE5032" t="str">
        <f t="shared" si="1102"/>
        <v>&gt;120</v>
      </c>
      <c r="AF5032">
        <v>1035.3499999999999</v>
      </c>
      <c r="AG5032" t="str">
        <f t="shared" si="1103"/>
        <v>&lt;=2000</v>
      </c>
      <c r="AH5032" t="s">
        <v>32</v>
      </c>
      <c r="AI5032" t="str">
        <f t="shared" si="1104"/>
        <v/>
      </c>
      <c r="AJ5032" t="s">
        <v>32</v>
      </c>
      <c r="AK5032" t="str">
        <f t="shared" si="1105"/>
        <v/>
      </c>
      <c r="AL5032">
        <v>12</v>
      </c>
      <c r="AM5032">
        <v>0</v>
      </c>
      <c r="AN5032">
        <v>12</v>
      </c>
      <c r="AO5032" t="s">
        <v>32</v>
      </c>
      <c r="AP5032">
        <v>1</v>
      </c>
    </row>
    <row r="5033" spans="1:42" x14ac:dyDescent="0.25">
      <c r="A5033">
        <v>202002</v>
      </c>
      <c r="B5033" t="str">
        <f t="shared" si="1092"/>
        <v>2020-I</v>
      </c>
      <c r="C5033" t="s">
        <v>5105</v>
      </c>
      <c r="D5033" t="s">
        <v>5105</v>
      </c>
      <c r="E5033">
        <v>31007485</v>
      </c>
      <c r="F5033" t="s">
        <v>29</v>
      </c>
      <c r="G5033">
        <v>0</v>
      </c>
      <c r="H5033">
        <v>0</v>
      </c>
      <c r="I5033">
        <v>0</v>
      </c>
      <c r="J5033">
        <f t="shared" si="1093"/>
        <v>0</v>
      </c>
      <c r="K5033" t="str">
        <f t="shared" si="1094"/>
        <v>Modelamiento</v>
      </c>
      <c r="L5033">
        <f t="shared" si="1095"/>
        <v>1</v>
      </c>
      <c r="M5033">
        <v>32</v>
      </c>
      <c r="N5033" t="str">
        <f t="shared" si="1096"/>
        <v>&lt;=35</v>
      </c>
      <c r="O5033" t="s">
        <v>56</v>
      </c>
      <c r="P5033" t="s">
        <v>39</v>
      </c>
      <c r="Q5033">
        <v>29726</v>
      </c>
      <c r="R5033">
        <v>1031</v>
      </c>
      <c r="S5033" t="str">
        <f t="shared" si="1097"/>
        <v>&lt;=1500</v>
      </c>
      <c r="T5033">
        <v>1024</v>
      </c>
      <c r="U5033" t="str">
        <f t="shared" si="1098"/>
        <v>&lt;=1100</v>
      </c>
      <c r="V5033" t="s">
        <v>4500</v>
      </c>
      <c r="W5033">
        <v>26204</v>
      </c>
      <c r="X5033" s="12">
        <f t="shared" si="1099"/>
        <v>3.9345138146847806E-2</v>
      </c>
      <c r="Y5033" t="str">
        <f t="shared" si="1100"/>
        <v>&lt;=0.04</v>
      </c>
      <c r="Z5033" t="s">
        <v>32</v>
      </c>
      <c r="AA5033">
        <v>4</v>
      </c>
      <c r="AB5033">
        <v>1906.62</v>
      </c>
      <c r="AC5033" t="str">
        <f t="shared" si="1101"/>
        <v>&lt;=2000</v>
      </c>
      <c r="AD5033">
        <v>817</v>
      </c>
      <c r="AE5033" t="str">
        <f t="shared" si="1102"/>
        <v>&gt;120</v>
      </c>
      <c r="AF5033">
        <v>1906.62</v>
      </c>
      <c r="AG5033" t="str">
        <f t="shared" si="1103"/>
        <v>&lt;=2000</v>
      </c>
      <c r="AH5033" t="s">
        <v>32</v>
      </c>
      <c r="AI5033" t="str">
        <f t="shared" si="1104"/>
        <v/>
      </c>
      <c r="AJ5033" t="s">
        <v>32</v>
      </c>
      <c r="AK5033" t="str">
        <f t="shared" si="1105"/>
        <v/>
      </c>
      <c r="AL5033">
        <v>12</v>
      </c>
      <c r="AM5033">
        <v>0</v>
      </c>
      <c r="AN5033">
        <v>12</v>
      </c>
      <c r="AO5033" t="s">
        <v>32</v>
      </c>
      <c r="AP5033">
        <v>1</v>
      </c>
    </row>
    <row r="5034" spans="1:42" x14ac:dyDescent="0.25">
      <c r="A5034">
        <v>202002</v>
      </c>
      <c r="B5034" t="str">
        <f t="shared" si="1092"/>
        <v>2020-I</v>
      </c>
      <c r="C5034" t="s">
        <v>5106</v>
      </c>
      <c r="D5034" t="s">
        <v>5106</v>
      </c>
      <c r="E5034">
        <v>31000962</v>
      </c>
      <c r="F5034" t="s">
        <v>29</v>
      </c>
      <c r="G5034">
        <v>1</v>
      </c>
      <c r="H5034">
        <v>0</v>
      </c>
      <c r="I5034">
        <v>0</v>
      </c>
      <c r="J5034">
        <f t="shared" si="1093"/>
        <v>0</v>
      </c>
      <c r="K5034" t="str">
        <f t="shared" si="1094"/>
        <v>Modelamiento</v>
      </c>
      <c r="L5034">
        <f t="shared" si="1095"/>
        <v>1</v>
      </c>
      <c r="M5034">
        <v>63</v>
      </c>
      <c r="N5034" t="str">
        <f t="shared" si="1096"/>
        <v>&gt;60</v>
      </c>
      <c r="O5034" t="s">
        <v>56</v>
      </c>
      <c r="P5034" t="s">
        <v>35</v>
      </c>
      <c r="Q5034">
        <v>23458</v>
      </c>
      <c r="R5034">
        <v>500</v>
      </c>
      <c r="S5034" t="str">
        <f t="shared" si="1097"/>
        <v>&lt;=500</v>
      </c>
      <c r="T5034">
        <v>796</v>
      </c>
      <c r="U5034" t="str">
        <f t="shared" si="1098"/>
        <v>&lt;=1000</v>
      </c>
      <c r="V5034" t="s">
        <v>585</v>
      </c>
      <c r="W5034">
        <v>20155</v>
      </c>
      <c r="X5034" s="12">
        <f t="shared" si="1099"/>
        <v>2.4807740014884644E-2</v>
      </c>
      <c r="Y5034" t="str">
        <f t="shared" si="1100"/>
        <v>&lt;=0.03</v>
      </c>
      <c r="Z5034" t="s">
        <v>32</v>
      </c>
      <c r="AA5034">
        <v>0</v>
      </c>
      <c r="AB5034">
        <v>8202.14</v>
      </c>
      <c r="AC5034" t="str">
        <f t="shared" si="1101"/>
        <v>&gt;5000</v>
      </c>
      <c r="AD5034">
        <v>0</v>
      </c>
      <c r="AE5034" t="str">
        <f t="shared" si="1102"/>
        <v>=0</v>
      </c>
      <c r="AF5034">
        <v>0</v>
      </c>
      <c r="AG5034" t="str">
        <f t="shared" si="1103"/>
        <v>&lt;=500</v>
      </c>
      <c r="AH5034">
        <v>7725.82</v>
      </c>
      <c r="AI5034" t="str">
        <f t="shared" si="1104"/>
        <v>&gt;5000</v>
      </c>
      <c r="AJ5034">
        <v>1</v>
      </c>
      <c r="AK5034" t="str">
        <f t="shared" si="1105"/>
        <v>&gt;0.9</v>
      </c>
      <c r="AL5034">
        <v>12</v>
      </c>
      <c r="AM5034">
        <v>12</v>
      </c>
      <c r="AN5034">
        <v>0</v>
      </c>
      <c r="AO5034">
        <v>1</v>
      </c>
      <c r="AP5034" t="s">
        <v>32</v>
      </c>
    </row>
    <row r="5035" spans="1:42" x14ac:dyDescent="0.25">
      <c r="A5035">
        <v>202002</v>
      </c>
      <c r="B5035" t="str">
        <f t="shared" si="1092"/>
        <v>2020-I</v>
      </c>
      <c r="C5035" t="s">
        <v>5107</v>
      </c>
      <c r="D5035" t="s">
        <v>5107</v>
      </c>
      <c r="E5035">
        <v>31003972</v>
      </c>
      <c r="F5035" t="s">
        <v>29</v>
      </c>
      <c r="G5035">
        <v>0</v>
      </c>
      <c r="H5035">
        <v>0</v>
      </c>
      <c r="I5035">
        <v>0</v>
      </c>
      <c r="J5035">
        <f t="shared" si="1093"/>
        <v>0</v>
      </c>
      <c r="K5035" t="str">
        <f t="shared" si="1094"/>
        <v>Modelamiento</v>
      </c>
      <c r="L5035">
        <f t="shared" si="1095"/>
        <v>1</v>
      </c>
      <c r="M5035">
        <v>22</v>
      </c>
      <c r="N5035" t="str">
        <f t="shared" si="1096"/>
        <v>&lt;=25</v>
      </c>
      <c r="O5035" t="s">
        <v>56</v>
      </c>
      <c r="P5035" t="s">
        <v>39</v>
      </c>
      <c r="Q5035">
        <v>38447</v>
      </c>
      <c r="R5035">
        <v>1031</v>
      </c>
      <c r="S5035" t="str">
        <f t="shared" si="1097"/>
        <v>&lt;=1500</v>
      </c>
      <c r="T5035">
        <v>1178</v>
      </c>
      <c r="U5035" t="str">
        <f t="shared" si="1098"/>
        <v>&lt;=1200</v>
      </c>
      <c r="V5035" t="s">
        <v>585</v>
      </c>
      <c r="W5035">
        <v>34925</v>
      </c>
      <c r="X5035" s="12">
        <f t="shared" si="1099"/>
        <v>2.9520400858983536E-2</v>
      </c>
      <c r="Y5035" t="str">
        <f t="shared" si="1100"/>
        <v>&lt;=0.03</v>
      </c>
      <c r="Z5035" t="s">
        <v>32</v>
      </c>
      <c r="AA5035">
        <v>4</v>
      </c>
      <c r="AB5035">
        <v>1592.25</v>
      </c>
      <c r="AC5035" t="str">
        <f t="shared" si="1101"/>
        <v>&lt;=2000</v>
      </c>
      <c r="AD5035">
        <v>134</v>
      </c>
      <c r="AE5035" t="str">
        <f t="shared" si="1102"/>
        <v>&gt;120</v>
      </c>
      <c r="AF5035">
        <v>0</v>
      </c>
      <c r="AG5035" t="str">
        <f t="shared" si="1103"/>
        <v>&lt;=500</v>
      </c>
      <c r="AH5035" t="s">
        <v>32</v>
      </c>
      <c r="AI5035" t="str">
        <f t="shared" si="1104"/>
        <v/>
      </c>
      <c r="AJ5035" t="s">
        <v>32</v>
      </c>
      <c r="AK5035" t="str">
        <f t="shared" si="1105"/>
        <v/>
      </c>
      <c r="AL5035">
        <v>11</v>
      </c>
      <c r="AM5035">
        <v>6</v>
      </c>
      <c r="AN5035">
        <v>1</v>
      </c>
      <c r="AO5035">
        <v>6</v>
      </c>
      <c r="AP5035">
        <v>1</v>
      </c>
    </row>
    <row r="5036" spans="1:42" x14ac:dyDescent="0.25">
      <c r="A5036">
        <v>202002</v>
      </c>
      <c r="B5036" t="str">
        <f t="shared" si="1092"/>
        <v>2020-I</v>
      </c>
      <c r="C5036" t="s">
        <v>5108</v>
      </c>
      <c r="D5036" t="s">
        <v>5108</v>
      </c>
      <c r="E5036">
        <v>31001730</v>
      </c>
      <c r="F5036" t="s">
        <v>29</v>
      </c>
      <c r="G5036">
        <v>0</v>
      </c>
      <c r="H5036">
        <v>0</v>
      </c>
      <c r="I5036">
        <v>0</v>
      </c>
      <c r="J5036">
        <f t="shared" si="1093"/>
        <v>0</v>
      </c>
      <c r="K5036" t="str">
        <f t="shared" si="1094"/>
        <v>Modelamiento</v>
      </c>
      <c r="L5036">
        <f t="shared" si="1095"/>
        <v>1</v>
      </c>
      <c r="M5036">
        <v>30</v>
      </c>
      <c r="N5036" t="str">
        <f t="shared" si="1096"/>
        <v>&lt;=30</v>
      </c>
      <c r="O5036" t="s">
        <v>56</v>
      </c>
      <c r="P5036" t="s">
        <v>39</v>
      </c>
      <c r="Q5036">
        <v>44363</v>
      </c>
      <c r="R5036">
        <v>1700</v>
      </c>
      <c r="S5036" t="str">
        <f t="shared" si="1097"/>
        <v>&lt;=2000</v>
      </c>
      <c r="T5036">
        <v>1424</v>
      </c>
      <c r="U5036" t="str">
        <f t="shared" si="1098"/>
        <v>&lt;=1500</v>
      </c>
      <c r="V5036" t="s">
        <v>601</v>
      </c>
      <c r="W5036">
        <v>41510</v>
      </c>
      <c r="X5036" s="12">
        <f t="shared" si="1099"/>
        <v>4.0953986991086488E-2</v>
      </c>
      <c r="Y5036" t="str">
        <f t="shared" si="1100"/>
        <v>&lt;=0.05</v>
      </c>
      <c r="Z5036" t="s">
        <v>32</v>
      </c>
      <c r="AA5036">
        <v>9</v>
      </c>
      <c r="AB5036" t="s">
        <v>32</v>
      </c>
      <c r="AC5036" t="str">
        <f t="shared" si="1101"/>
        <v/>
      </c>
      <c r="AD5036" t="s">
        <v>32</v>
      </c>
      <c r="AE5036" t="str">
        <f t="shared" si="1102"/>
        <v/>
      </c>
      <c r="AF5036" t="s">
        <v>32</v>
      </c>
      <c r="AG5036" t="str">
        <f t="shared" si="1103"/>
        <v/>
      </c>
      <c r="AH5036" t="s">
        <v>32</v>
      </c>
      <c r="AI5036" t="str">
        <f t="shared" si="1104"/>
        <v/>
      </c>
      <c r="AJ5036" t="s">
        <v>32</v>
      </c>
      <c r="AK5036" t="str">
        <f t="shared" si="1105"/>
        <v/>
      </c>
      <c r="AL5036">
        <v>0</v>
      </c>
      <c r="AM5036">
        <v>0</v>
      </c>
      <c r="AN5036">
        <v>0</v>
      </c>
      <c r="AO5036" t="s">
        <v>32</v>
      </c>
      <c r="AP5036" t="s">
        <v>32</v>
      </c>
    </row>
    <row r="5037" spans="1:42" x14ac:dyDescent="0.25">
      <c r="A5037">
        <v>202002</v>
      </c>
      <c r="B5037" t="str">
        <f t="shared" si="1092"/>
        <v>2020-I</v>
      </c>
      <c r="C5037" t="s">
        <v>5109</v>
      </c>
      <c r="D5037" t="s">
        <v>5109</v>
      </c>
      <c r="E5037">
        <v>31008598</v>
      </c>
      <c r="F5037" t="s">
        <v>29</v>
      </c>
      <c r="G5037">
        <v>0</v>
      </c>
      <c r="H5037">
        <v>0</v>
      </c>
      <c r="I5037">
        <v>0</v>
      </c>
      <c r="J5037">
        <f t="shared" si="1093"/>
        <v>0</v>
      </c>
      <c r="K5037" t="str">
        <f t="shared" si="1094"/>
        <v>Modelamiento</v>
      </c>
      <c r="L5037">
        <f t="shared" si="1095"/>
        <v>1</v>
      </c>
      <c r="M5037">
        <v>31</v>
      </c>
      <c r="N5037" t="str">
        <f t="shared" si="1096"/>
        <v>&lt;=35</v>
      </c>
      <c r="O5037" t="s">
        <v>56</v>
      </c>
      <c r="P5037" t="s">
        <v>39</v>
      </c>
      <c r="Q5037">
        <v>24157</v>
      </c>
      <c r="R5037">
        <v>500</v>
      </c>
      <c r="S5037" t="str">
        <f t="shared" si="1097"/>
        <v>&lt;=500</v>
      </c>
      <c r="T5037">
        <v>747</v>
      </c>
      <c r="U5037" t="str">
        <f t="shared" si="1098"/>
        <v>&lt;=1000</v>
      </c>
      <c r="V5037" t="s">
        <v>585</v>
      </c>
      <c r="W5037">
        <v>20954</v>
      </c>
      <c r="X5037" s="12">
        <f t="shared" si="1099"/>
        <v>2.386179249785244E-2</v>
      </c>
      <c r="Y5037" t="str">
        <f t="shared" si="1100"/>
        <v>&lt;=0.03</v>
      </c>
      <c r="Z5037" t="s">
        <v>32</v>
      </c>
      <c r="AA5037">
        <v>9</v>
      </c>
      <c r="AB5037" t="s">
        <v>32</v>
      </c>
      <c r="AC5037" t="str">
        <f t="shared" si="1101"/>
        <v/>
      </c>
      <c r="AD5037" t="s">
        <v>32</v>
      </c>
      <c r="AE5037" t="str">
        <f t="shared" si="1102"/>
        <v/>
      </c>
      <c r="AF5037" t="s">
        <v>32</v>
      </c>
      <c r="AG5037" t="str">
        <f t="shared" si="1103"/>
        <v/>
      </c>
      <c r="AH5037" t="s">
        <v>32</v>
      </c>
      <c r="AI5037" t="str">
        <f t="shared" si="1104"/>
        <v/>
      </c>
      <c r="AJ5037" t="s">
        <v>32</v>
      </c>
      <c r="AK5037" t="str">
        <f t="shared" si="1105"/>
        <v/>
      </c>
      <c r="AL5037">
        <v>0</v>
      </c>
      <c r="AM5037">
        <v>0</v>
      </c>
      <c r="AN5037">
        <v>0</v>
      </c>
      <c r="AO5037" t="s">
        <v>32</v>
      </c>
      <c r="AP5037" t="s">
        <v>32</v>
      </c>
    </row>
    <row r="5038" spans="1:42" x14ac:dyDescent="0.25">
      <c r="A5038">
        <v>202002</v>
      </c>
      <c r="B5038" t="str">
        <f t="shared" si="1092"/>
        <v>2020-I</v>
      </c>
      <c r="C5038" t="s">
        <v>5110</v>
      </c>
      <c r="D5038" t="s">
        <v>5110</v>
      </c>
      <c r="E5038">
        <v>31008098</v>
      </c>
      <c r="F5038" t="s">
        <v>29</v>
      </c>
      <c r="G5038">
        <v>0</v>
      </c>
      <c r="H5038">
        <v>0</v>
      </c>
      <c r="I5038">
        <v>0</v>
      </c>
      <c r="J5038">
        <f t="shared" si="1093"/>
        <v>0</v>
      </c>
      <c r="K5038" t="str">
        <f t="shared" si="1094"/>
        <v>Modelamiento</v>
      </c>
      <c r="L5038">
        <f t="shared" si="1095"/>
        <v>1</v>
      </c>
      <c r="M5038">
        <v>44</v>
      </c>
      <c r="N5038" t="str">
        <f t="shared" si="1096"/>
        <v>&lt;=45</v>
      </c>
      <c r="O5038" t="s">
        <v>56</v>
      </c>
      <c r="P5038" t="s">
        <v>35</v>
      </c>
      <c r="Q5038">
        <v>21325</v>
      </c>
      <c r="R5038">
        <v>500</v>
      </c>
      <c r="S5038" t="str">
        <f t="shared" si="1097"/>
        <v>&lt;=500</v>
      </c>
      <c r="T5038">
        <v>745</v>
      </c>
      <c r="U5038" t="str">
        <f t="shared" si="1098"/>
        <v>&lt;=1000</v>
      </c>
      <c r="V5038" t="s">
        <v>585</v>
      </c>
      <c r="W5038">
        <v>18022</v>
      </c>
      <c r="X5038" s="12">
        <f t="shared" si="1099"/>
        <v>2.7743868605038288E-2</v>
      </c>
      <c r="Y5038" t="str">
        <f t="shared" si="1100"/>
        <v>&lt;=0.03</v>
      </c>
      <c r="Z5038" t="s">
        <v>32</v>
      </c>
      <c r="AA5038">
        <v>9</v>
      </c>
      <c r="AB5038" t="s">
        <v>32</v>
      </c>
      <c r="AC5038" t="str">
        <f t="shared" si="1101"/>
        <v/>
      </c>
      <c r="AD5038" t="s">
        <v>32</v>
      </c>
      <c r="AE5038" t="str">
        <f t="shared" si="1102"/>
        <v/>
      </c>
      <c r="AF5038" t="s">
        <v>32</v>
      </c>
      <c r="AG5038" t="str">
        <f t="shared" si="1103"/>
        <v/>
      </c>
      <c r="AH5038" t="s">
        <v>32</v>
      </c>
      <c r="AI5038" t="str">
        <f t="shared" si="1104"/>
        <v/>
      </c>
      <c r="AJ5038" t="s">
        <v>32</v>
      </c>
      <c r="AK5038" t="str">
        <f t="shared" si="1105"/>
        <v/>
      </c>
      <c r="AL5038">
        <v>0</v>
      </c>
      <c r="AM5038">
        <v>0</v>
      </c>
      <c r="AN5038">
        <v>0</v>
      </c>
      <c r="AO5038" t="s">
        <v>32</v>
      </c>
      <c r="AP5038" t="s">
        <v>32</v>
      </c>
    </row>
    <row r="5039" spans="1:42" x14ac:dyDescent="0.25">
      <c r="A5039">
        <v>202002</v>
      </c>
      <c r="B5039" t="str">
        <f t="shared" si="1092"/>
        <v>2020-I</v>
      </c>
      <c r="C5039" t="s">
        <v>5111</v>
      </c>
      <c r="D5039" t="s">
        <v>5111</v>
      </c>
      <c r="E5039">
        <v>31008859</v>
      </c>
      <c r="F5039" t="s">
        <v>29</v>
      </c>
      <c r="G5039">
        <v>0</v>
      </c>
      <c r="H5039">
        <v>0</v>
      </c>
      <c r="I5039">
        <v>0</v>
      </c>
      <c r="J5039">
        <f t="shared" si="1093"/>
        <v>0</v>
      </c>
      <c r="K5039" t="str">
        <f t="shared" si="1094"/>
        <v>Modelamiento</v>
      </c>
      <c r="L5039">
        <f t="shared" si="1095"/>
        <v>1</v>
      </c>
      <c r="M5039">
        <v>33</v>
      </c>
      <c r="N5039" t="str">
        <f t="shared" si="1096"/>
        <v>&lt;=35</v>
      </c>
      <c r="O5039" t="s">
        <v>56</v>
      </c>
      <c r="P5039" t="s">
        <v>31</v>
      </c>
      <c r="Q5039">
        <v>37697</v>
      </c>
      <c r="R5039">
        <v>1031</v>
      </c>
      <c r="S5039" t="str">
        <f t="shared" si="1097"/>
        <v>&lt;=1500</v>
      </c>
      <c r="T5039">
        <v>1155</v>
      </c>
      <c r="U5039" t="str">
        <f t="shared" si="1098"/>
        <v>&lt;=1200</v>
      </c>
      <c r="V5039" t="s">
        <v>585</v>
      </c>
      <c r="W5039">
        <v>34925</v>
      </c>
      <c r="X5039" s="12">
        <f t="shared" si="1099"/>
        <v>2.9520400858983536E-2</v>
      </c>
      <c r="Y5039" t="str">
        <f t="shared" si="1100"/>
        <v>&lt;=0.03</v>
      </c>
      <c r="Z5039" t="s">
        <v>32</v>
      </c>
      <c r="AA5039">
        <v>3</v>
      </c>
      <c r="AB5039">
        <v>5866.24</v>
      </c>
      <c r="AC5039" t="str">
        <f t="shared" si="1101"/>
        <v>&gt;5000</v>
      </c>
      <c r="AD5039">
        <v>1080</v>
      </c>
      <c r="AE5039" t="str">
        <f t="shared" si="1102"/>
        <v>&gt;120</v>
      </c>
      <c r="AF5039">
        <v>5866.24</v>
      </c>
      <c r="AG5039" t="str">
        <f t="shared" si="1103"/>
        <v>&gt;5000</v>
      </c>
      <c r="AH5039" t="s">
        <v>32</v>
      </c>
      <c r="AI5039" t="str">
        <f t="shared" si="1104"/>
        <v/>
      </c>
      <c r="AJ5039" t="s">
        <v>32</v>
      </c>
      <c r="AK5039" t="str">
        <f t="shared" si="1105"/>
        <v/>
      </c>
      <c r="AL5039">
        <v>12</v>
      </c>
      <c r="AM5039">
        <v>0</v>
      </c>
      <c r="AN5039">
        <v>0</v>
      </c>
      <c r="AO5039" t="s">
        <v>32</v>
      </c>
      <c r="AP5039" t="s">
        <v>32</v>
      </c>
    </row>
    <row r="5040" spans="1:42" x14ac:dyDescent="0.25">
      <c r="A5040">
        <v>202002</v>
      </c>
      <c r="B5040" t="str">
        <f t="shared" si="1092"/>
        <v>2020-I</v>
      </c>
      <c r="C5040" t="s">
        <v>5112</v>
      </c>
      <c r="D5040" t="s">
        <v>5112</v>
      </c>
      <c r="E5040">
        <v>31006796</v>
      </c>
      <c r="F5040" t="s">
        <v>29</v>
      </c>
      <c r="G5040">
        <v>0</v>
      </c>
      <c r="H5040">
        <v>0</v>
      </c>
      <c r="I5040">
        <v>0</v>
      </c>
      <c r="J5040">
        <f t="shared" si="1093"/>
        <v>0</v>
      </c>
      <c r="K5040" t="str">
        <f t="shared" si="1094"/>
        <v>Modelamiento</v>
      </c>
      <c r="L5040">
        <f t="shared" si="1095"/>
        <v>1</v>
      </c>
      <c r="M5040">
        <v>55</v>
      </c>
      <c r="N5040" t="str">
        <f t="shared" si="1096"/>
        <v>&lt;=55</v>
      </c>
      <c r="O5040" t="s">
        <v>56</v>
      </c>
      <c r="P5040" t="s">
        <v>39</v>
      </c>
      <c r="Q5040">
        <v>44117</v>
      </c>
      <c r="R5040">
        <v>700</v>
      </c>
      <c r="S5040" t="str">
        <f t="shared" si="1097"/>
        <v>&lt;=1000</v>
      </c>
      <c r="T5040">
        <v>1423</v>
      </c>
      <c r="U5040" t="str">
        <f t="shared" si="1098"/>
        <v>&lt;=1500</v>
      </c>
      <c r="V5040" t="s">
        <v>601</v>
      </c>
      <c r="W5040">
        <v>40264</v>
      </c>
      <c r="X5040" s="12">
        <f t="shared" si="1099"/>
        <v>1.7385257301808066E-2</v>
      </c>
      <c r="Y5040" t="str">
        <f t="shared" si="1100"/>
        <v>&lt;=0.02</v>
      </c>
      <c r="Z5040" t="s">
        <v>32</v>
      </c>
      <c r="AA5040">
        <v>4</v>
      </c>
      <c r="AB5040">
        <v>537.14</v>
      </c>
      <c r="AC5040" t="str">
        <f t="shared" si="1101"/>
        <v>&lt;=1000</v>
      </c>
      <c r="AD5040">
        <v>639</v>
      </c>
      <c r="AE5040" t="str">
        <f t="shared" si="1102"/>
        <v>&gt;120</v>
      </c>
      <c r="AF5040">
        <v>537.14</v>
      </c>
      <c r="AG5040" t="str">
        <f t="shared" si="1103"/>
        <v>&lt;=1000</v>
      </c>
      <c r="AH5040" t="s">
        <v>32</v>
      </c>
      <c r="AI5040" t="str">
        <f t="shared" si="1104"/>
        <v/>
      </c>
      <c r="AJ5040" t="s">
        <v>32</v>
      </c>
      <c r="AK5040" t="str">
        <f t="shared" si="1105"/>
        <v/>
      </c>
      <c r="AL5040">
        <v>12</v>
      </c>
      <c r="AM5040">
        <v>0</v>
      </c>
      <c r="AN5040">
        <v>12</v>
      </c>
      <c r="AO5040" t="s">
        <v>32</v>
      </c>
      <c r="AP5040">
        <v>1</v>
      </c>
    </row>
    <row r="5041" spans="1:42" x14ac:dyDescent="0.25">
      <c r="A5041">
        <v>202002</v>
      </c>
      <c r="B5041" t="str">
        <f t="shared" si="1092"/>
        <v>2020-I</v>
      </c>
      <c r="C5041" t="s">
        <v>5113</v>
      </c>
      <c r="D5041" t="s">
        <v>5113</v>
      </c>
      <c r="E5041">
        <v>31008433</v>
      </c>
      <c r="F5041" t="s">
        <v>29</v>
      </c>
      <c r="G5041">
        <v>0</v>
      </c>
      <c r="H5041">
        <v>0</v>
      </c>
      <c r="I5041">
        <v>0</v>
      </c>
      <c r="J5041">
        <f t="shared" si="1093"/>
        <v>0</v>
      </c>
      <c r="K5041" t="str">
        <f t="shared" si="1094"/>
        <v>Modelamiento</v>
      </c>
      <c r="L5041">
        <f t="shared" si="1095"/>
        <v>1</v>
      </c>
      <c r="M5041">
        <v>55</v>
      </c>
      <c r="N5041" t="str">
        <f t="shared" si="1096"/>
        <v>&lt;=55</v>
      </c>
      <c r="O5041" t="s">
        <v>56</v>
      </c>
      <c r="P5041" t="s">
        <v>39</v>
      </c>
      <c r="Q5041">
        <v>38978</v>
      </c>
      <c r="R5041">
        <v>500</v>
      </c>
      <c r="S5041" t="str">
        <f t="shared" si="1097"/>
        <v>&lt;=500</v>
      </c>
      <c r="T5041">
        <v>1206</v>
      </c>
      <c r="U5041" t="str">
        <f t="shared" si="1098"/>
        <v>&lt;=1300</v>
      </c>
      <c r="V5041" t="s">
        <v>585</v>
      </c>
      <c r="W5041">
        <v>34925</v>
      </c>
      <c r="X5041" s="12">
        <f t="shared" si="1099"/>
        <v>1.4316392269148175E-2</v>
      </c>
      <c r="Y5041" t="str">
        <f t="shared" si="1100"/>
        <v>&lt;=0.02</v>
      </c>
      <c r="Z5041" t="s">
        <v>32</v>
      </c>
      <c r="AA5041">
        <v>4</v>
      </c>
      <c r="AB5041">
        <v>1297.51</v>
      </c>
      <c r="AC5041" t="str">
        <f t="shared" si="1101"/>
        <v>&lt;=2000</v>
      </c>
      <c r="AD5041">
        <v>3515</v>
      </c>
      <c r="AE5041" t="str">
        <f t="shared" si="1102"/>
        <v>&gt;120</v>
      </c>
      <c r="AF5041">
        <v>1297.51</v>
      </c>
      <c r="AG5041" t="str">
        <f t="shared" si="1103"/>
        <v>&lt;=2000</v>
      </c>
      <c r="AH5041" t="s">
        <v>32</v>
      </c>
      <c r="AI5041" t="str">
        <f t="shared" si="1104"/>
        <v/>
      </c>
      <c r="AJ5041" t="s">
        <v>32</v>
      </c>
      <c r="AK5041" t="str">
        <f t="shared" si="1105"/>
        <v/>
      </c>
      <c r="AL5041">
        <v>12</v>
      </c>
      <c r="AM5041">
        <v>0</v>
      </c>
      <c r="AN5041">
        <v>12</v>
      </c>
      <c r="AO5041" t="s">
        <v>32</v>
      </c>
      <c r="AP5041">
        <v>1</v>
      </c>
    </row>
    <row r="5042" spans="1:42" x14ac:dyDescent="0.25">
      <c r="A5042">
        <v>202002</v>
      </c>
      <c r="B5042" t="str">
        <f t="shared" si="1092"/>
        <v>2020-I</v>
      </c>
      <c r="C5042" t="s">
        <v>5114</v>
      </c>
      <c r="D5042" t="s">
        <v>5114</v>
      </c>
      <c r="E5042">
        <v>31006255</v>
      </c>
      <c r="F5042" t="s">
        <v>29</v>
      </c>
      <c r="G5042">
        <v>0</v>
      </c>
      <c r="H5042">
        <v>0</v>
      </c>
      <c r="I5042">
        <v>0</v>
      </c>
      <c r="J5042">
        <f t="shared" si="1093"/>
        <v>0</v>
      </c>
      <c r="K5042" t="str">
        <f t="shared" si="1094"/>
        <v>Modelamiento</v>
      </c>
      <c r="L5042">
        <f t="shared" si="1095"/>
        <v>1</v>
      </c>
      <c r="M5042">
        <v>52</v>
      </c>
      <c r="N5042" t="str">
        <f t="shared" si="1096"/>
        <v>&lt;=55</v>
      </c>
      <c r="O5042" t="s">
        <v>72</v>
      </c>
      <c r="P5042" t="s">
        <v>35</v>
      </c>
      <c r="Q5042">
        <v>46298</v>
      </c>
      <c r="R5042">
        <v>1031</v>
      </c>
      <c r="S5042" t="str">
        <f t="shared" si="1097"/>
        <v>&lt;=1500</v>
      </c>
      <c r="T5042">
        <v>1431</v>
      </c>
      <c r="U5042" t="str">
        <f t="shared" si="1098"/>
        <v>&lt;=1500</v>
      </c>
      <c r="V5042" t="s">
        <v>601</v>
      </c>
      <c r="W5042">
        <v>43526</v>
      </c>
      <c r="X5042" s="12">
        <f t="shared" si="1099"/>
        <v>2.368699168313192E-2</v>
      </c>
      <c r="Y5042" t="str">
        <f t="shared" si="1100"/>
        <v>&lt;=0.03</v>
      </c>
      <c r="Z5042" t="s">
        <v>32</v>
      </c>
      <c r="AA5042">
        <v>4</v>
      </c>
      <c r="AB5042">
        <v>2388.2399999999998</v>
      </c>
      <c r="AC5042" t="str">
        <f t="shared" si="1101"/>
        <v>&lt;=3000</v>
      </c>
      <c r="AD5042">
        <v>2442</v>
      </c>
      <c r="AE5042" t="str">
        <f t="shared" si="1102"/>
        <v>&gt;120</v>
      </c>
      <c r="AF5042">
        <v>2388.2399999999998</v>
      </c>
      <c r="AG5042" t="str">
        <f t="shared" si="1103"/>
        <v>&lt;=3000</v>
      </c>
      <c r="AH5042" t="s">
        <v>32</v>
      </c>
      <c r="AI5042" t="str">
        <f t="shared" si="1104"/>
        <v/>
      </c>
      <c r="AJ5042" t="s">
        <v>32</v>
      </c>
      <c r="AK5042" t="str">
        <f t="shared" si="1105"/>
        <v/>
      </c>
      <c r="AL5042">
        <v>12</v>
      </c>
      <c r="AM5042">
        <v>0</v>
      </c>
      <c r="AN5042">
        <v>12</v>
      </c>
      <c r="AO5042" t="s">
        <v>32</v>
      </c>
      <c r="AP5042">
        <v>1</v>
      </c>
    </row>
    <row r="5043" spans="1:42" x14ac:dyDescent="0.25">
      <c r="A5043">
        <v>202002</v>
      </c>
      <c r="B5043" t="str">
        <f t="shared" si="1092"/>
        <v>2020-I</v>
      </c>
      <c r="C5043" t="s">
        <v>5115</v>
      </c>
      <c r="D5043" t="s">
        <v>5115</v>
      </c>
      <c r="E5043">
        <v>31008150</v>
      </c>
      <c r="F5043" t="s">
        <v>29</v>
      </c>
      <c r="G5043">
        <v>1</v>
      </c>
      <c r="H5043">
        <v>0</v>
      </c>
      <c r="I5043">
        <v>0</v>
      </c>
      <c r="J5043">
        <f t="shared" si="1093"/>
        <v>0</v>
      </c>
      <c r="K5043" t="str">
        <f t="shared" si="1094"/>
        <v>Modelamiento</v>
      </c>
      <c r="L5043">
        <f t="shared" si="1095"/>
        <v>1</v>
      </c>
      <c r="M5043">
        <v>49</v>
      </c>
      <c r="N5043" t="str">
        <f t="shared" si="1096"/>
        <v>&lt;=50</v>
      </c>
      <c r="O5043" t="s">
        <v>56</v>
      </c>
      <c r="P5043" t="s">
        <v>39</v>
      </c>
      <c r="Q5043">
        <v>27346</v>
      </c>
      <c r="R5043">
        <v>500</v>
      </c>
      <c r="S5043" t="str">
        <f t="shared" si="1097"/>
        <v>&lt;=500</v>
      </c>
      <c r="T5043">
        <v>930</v>
      </c>
      <c r="U5043" t="str">
        <f t="shared" si="1098"/>
        <v>&lt;=1000</v>
      </c>
      <c r="V5043" t="s">
        <v>585</v>
      </c>
      <c r="W5043">
        <v>24043</v>
      </c>
      <c r="X5043" s="12">
        <f t="shared" si="1099"/>
        <v>2.0796073701285198E-2</v>
      </c>
      <c r="Y5043" t="str">
        <f t="shared" si="1100"/>
        <v>&lt;=0.03</v>
      </c>
      <c r="Z5043" t="s">
        <v>32</v>
      </c>
      <c r="AA5043">
        <v>9</v>
      </c>
      <c r="AB5043" t="s">
        <v>32</v>
      </c>
      <c r="AC5043" t="str">
        <f t="shared" si="1101"/>
        <v/>
      </c>
      <c r="AD5043" t="s">
        <v>32</v>
      </c>
      <c r="AE5043" t="str">
        <f t="shared" si="1102"/>
        <v/>
      </c>
      <c r="AF5043" t="s">
        <v>32</v>
      </c>
      <c r="AG5043" t="str">
        <f t="shared" si="1103"/>
        <v/>
      </c>
      <c r="AH5043" t="s">
        <v>32</v>
      </c>
      <c r="AI5043" t="str">
        <f t="shared" si="1104"/>
        <v/>
      </c>
      <c r="AJ5043" t="s">
        <v>32</v>
      </c>
      <c r="AK5043" t="str">
        <f t="shared" si="1105"/>
        <v/>
      </c>
      <c r="AL5043">
        <v>0</v>
      </c>
      <c r="AM5043">
        <v>0</v>
      </c>
      <c r="AN5043">
        <v>0</v>
      </c>
      <c r="AO5043" t="s">
        <v>32</v>
      </c>
      <c r="AP5043" t="s">
        <v>32</v>
      </c>
    </row>
    <row r="5044" spans="1:42" x14ac:dyDescent="0.25">
      <c r="A5044">
        <v>202002</v>
      </c>
      <c r="B5044" t="str">
        <f t="shared" si="1092"/>
        <v>2020-I</v>
      </c>
      <c r="C5044" t="s">
        <v>5116</v>
      </c>
      <c r="D5044" t="s">
        <v>5116</v>
      </c>
      <c r="E5044">
        <v>31008089</v>
      </c>
      <c r="F5044" t="s">
        <v>29</v>
      </c>
      <c r="G5044">
        <v>0</v>
      </c>
      <c r="H5044">
        <v>0</v>
      </c>
      <c r="I5044">
        <v>0</v>
      </c>
      <c r="J5044">
        <f t="shared" si="1093"/>
        <v>0</v>
      </c>
      <c r="K5044" t="str">
        <f t="shared" si="1094"/>
        <v>Modelamiento</v>
      </c>
      <c r="L5044">
        <f t="shared" si="1095"/>
        <v>1</v>
      </c>
      <c r="M5044">
        <v>30</v>
      </c>
      <c r="N5044" t="str">
        <f t="shared" si="1096"/>
        <v>&lt;=30</v>
      </c>
      <c r="O5044" t="s">
        <v>56</v>
      </c>
      <c r="P5044" t="s">
        <v>39</v>
      </c>
      <c r="Q5044">
        <v>45178</v>
      </c>
      <c r="R5044">
        <v>1650</v>
      </c>
      <c r="S5044" t="str">
        <f t="shared" si="1097"/>
        <v>&lt;=2000</v>
      </c>
      <c r="T5044">
        <v>1398</v>
      </c>
      <c r="U5044" t="str">
        <f t="shared" si="1098"/>
        <v>&lt;=1400</v>
      </c>
      <c r="V5044" t="s">
        <v>601</v>
      </c>
      <c r="W5044">
        <v>43025</v>
      </c>
      <c r="X5044" s="12">
        <f t="shared" si="1099"/>
        <v>3.8349796629866359E-2</v>
      </c>
      <c r="Y5044" t="str">
        <f t="shared" si="1100"/>
        <v>&lt;=0.04</v>
      </c>
      <c r="Z5044" t="s">
        <v>32</v>
      </c>
      <c r="AA5044">
        <v>4</v>
      </c>
      <c r="AB5044">
        <v>626.66999999999996</v>
      </c>
      <c r="AC5044" t="str">
        <f t="shared" si="1101"/>
        <v>&lt;=1000</v>
      </c>
      <c r="AD5044">
        <v>1750</v>
      </c>
      <c r="AE5044" t="str">
        <f t="shared" si="1102"/>
        <v>&gt;120</v>
      </c>
      <c r="AF5044">
        <v>626.66999999999996</v>
      </c>
      <c r="AG5044" t="str">
        <f t="shared" si="1103"/>
        <v>&lt;=1000</v>
      </c>
      <c r="AH5044" t="s">
        <v>32</v>
      </c>
      <c r="AI5044" t="str">
        <f t="shared" si="1104"/>
        <v/>
      </c>
      <c r="AJ5044" t="s">
        <v>32</v>
      </c>
      <c r="AK5044" t="str">
        <f t="shared" si="1105"/>
        <v/>
      </c>
      <c r="AL5044">
        <v>12</v>
      </c>
      <c r="AM5044">
        <v>0</v>
      </c>
      <c r="AN5044">
        <v>12</v>
      </c>
      <c r="AO5044" t="s">
        <v>32</v>
      </c>
      <c r="AP5044">
        <v>1</v>
      </c>
    </row>
    <row r="5045" spans="1:42" x14ac:dyDescent="0.25">
      <c r="A5045">
        <v>202002</v>
      </c>
      <c r="B5045" t="str">
        <f t="shared" si="1092"/>
        <v>2020-I</v>
      </c>
      <c r="C5045" t="s">
        <v>5117</v>
      </c>
      <c r="D5045" t="s">
        <v>5117</v>
      </c>
      <c r="E5045">
        <v>31007120</v>
      </c>
      <c r="F5045" t="s">
        <v>29</v>
      </c>
      <c r="G5045">
        <v>0</v>
      </c>
      <c r="H5045">
        <v>0</v>
      </c>
      <c r="I5045">
        <v>0</v>
      </c>
      <c r="J5045">
        <f t="shared" si="1093"/>
        <v>0</v>
      </c>
      <c r="K5045" t="str">
        <f t="shared" si="1094"/>
        <v>Modelamiento</v>
      </c>
      <c r="L5045">
        <f t="shared" si="1095"/>
        <v>1</v>
      </c>
      <c r="M5045">
        <v>40</v>
      </c>
      <c r="N5045" t="str">
        <f t="shared" si="1096"/>
        <v>&lt;=40</v>
      </c>
      <c r="O5045" t="s">
        <v>56</v>
      </c>
      <c r="P5045" t="s">
        <v>39</v>
      </c>
      <c r="Q5045">
        <v>37628</v>
      </c>
      <c r="R5045">
        <v>1000</v>
      </c>
      <c r="S5045" t="str">
        <f t="shared" si="1097"/>
        <v>&lt;=1000</v>
      </c>
      <c r="T5045">
        <v>1165</v>
      </c>
      <c r="U5045" t="str">
        <f t="shared" si="1098"/>
        <v>&lt;=1200</v>
      </c>
      <c r="V5045" t="s">
        <v>597</v>
      </c>
      <c r="W5045">
        <v>34825</v>
      </c>
      <c r="X5045" s="12">
        <f t="shared" si="1099"/>
        <v>2.8715003589375447E-2</v>
      </c>
      <c r="Y5045" t="str">
        <f t="shared" si="1100"/>
        <v>&lt;=0.03</v>
      </c>
      <c r="Z5045" t="s">
        <v>32</v>
      </c>
      <c r="AA5045">
        <v>9</v>
      </c>
      <c r="AB5045" t="s">
        <v>32</v>
      </c>
      <c r="AC5045" t="str">
        <f t="shared" si="1101"/>
        <v/>
      </c>
      <c r="AD5045" t="s">
        <v>32</v>
      </c>
      <c r="AE5045" t="str">
        <f t="shared" si="1102"/>
        <v/>
      </c>
      <c r="AF5045" t="s">
        <v>32</v>
      </c>
      <c r="AG5045" t="str">
        <f t="shared" si="1103"/>
        <v/>
      </c>
      <c r="AH5045" t="s">
        <v>32</v>
      </c>
      <c r="AI5045" t="str">
        <f t="shared" si="1104"/>
        <v/>
      </c>
      <c r="AJ5045" t="s">
        <v>32</v>
      </c>
      <c r="AK5045" t="str">
        <f t="shared" si="1105"/>
        <v/>
      </c>
      <c r="AL5045">
        <v>0</v>
      </c>
      <c r="AM5045">
        <v>0</v>
      </c>
      <c r="AN5045">
        <v>0</v>
      </c>
      <c r="AO5045" t="s">
        <v>32</v>
      </c>
      <c r="AP5045" t="s">
        <v>32</v>
      </c>
    </row>
    <row r="5046" spans="1:42" x14ac:dyDescent="0.25">
      <c r="A5046">
        <v>202002</v>
      </c>
      <c r="B5046" t="str">
        <f t="shared" si="1092"/>
        <v>2020-I</v>
      </c>
      <c r="C5046" t="s">
        <v>5118</v>
      </c>
      <c r="D5046" t="s">
        <v>5118</v>
      </c>
      <c r="E5046">
        <v>31002402</v>
      </c>
      <c r="F5046" t="s">
        <v>29</v>
      </c>
      <c r="G5046">
        <v>0</v>
      </c>
      <c r="H5046">
        <v>0</v>
      </c>
      <c r="I5046">
        <v>0</v>
      </c>
      <c r="J5046">
        <f t="shared" si="1093"/>
        <v>0</v>
      </c>
      <c r="K5046" t="str">
        <f t="shared" si="1094"/>
        <v>Modelamiento</v>
      </c>
      <c r="L5046">
        <f t="shared" si="1095"/>
        <v>1</v>
      </c>
      <c r="M5046">
        <v>46</v>
      </c>
      <c r="N5046" t="str">
        <f t="shared" si="1096"/>
        <v>&lt;=50</v>
      </c>
      <c r="O5046" t="s">
        <v>56</v>
      </c>
      <c r="P5046" t="s">
        <v>35</v>
      </c>
      <c r="Q5046">
        <v>31325</v>
      </c>
      <c r="R5046">
        <v>500</v>
      </c>
      <c r="S5046" t="str">
        <f t="shared" si="1097"/>
        <v>&lt;=500</v>
      </c>
      <c r="T5046">
        <v>959</v>
      </c>
      <c r="U5046" t="str">
        <f t="shared" si="1098"/>
        <v>&lt;=1000</v>
      </c>
      <c r="V5046" t="s">
        <v>614</v>
      </c>
      <c r="W5046">
        <v>28022</v>
      </c>
      <c r="X5046" s="12">
        <f t="shared" si="1099"/>
        <v>1.7843123260295482E-2</v>
      </c>
      <c r="Y5046" t="str">
        <f t="shared" si="1100"/>
        <v>&lt;=0.02</v>
      </c>
      <c r="Z5046" t="s">
        <v>32</v>
      </c>
      <c r="AA5046">
        <v>9</v>
      </c>
      <c r="AB5046" t="s">
        <v>32</v>
      </c>
      <c r="AC5046" t="str">
        <f t="shared" si="1101"/>
        <v/>
      </c>
      <c r="AD5046" t="s">
        <v>32</v>
      </c>
      <c r="AE5046" t="str">
        <f t="shared" si="1102"/>
        <v/>
      </c>
      <c r="AF5046" t="s">
        <v>32</v>
      </c>
      <c r="AG5046" t="str">
        <f t="shared" si="1103"/>
        <v/>
      </c>
      <c r="AH5046" t="s">
        <v>32</v>
      </c>
      <c r="AI5046" t="str">
        <f t="shared" si="1104"/>
        <v/>
      </c>
      <c r="AJ5046" t="s">
        <v>32</v>
      </c>
      <c r="AK5046" t="str">
        <f t="shared" si="1105"/>
        <v/>
      </c>
      <c r="AL5046">
        <v>0</v>
      </c>
      <c r="AM5046">
        <v>0</v>
      </c>
      <c r="AN5046">
        <v>0</v>
      </c>
      <c r="AO5046" t="s">
        <v>32</v>
      </c>
      <c r="AP5046" t="s">
        <v>32</v>
      </c>
    </row>
    <row r="5047" spans="1:42" x14ac:dyDescent="0.25">
      <c r="A5047">
        <v>202002</v>
      </c>
      <c r="B5047" t="str">
        <f t="shared" si="1092"/>
        <v>2020-I</v>
      </c>
      <c r="C5047" t="s">
        <v>5119</v>
      </c>
      <c r="D5047" t="s">
        <v>5119</v>
      </c>
      <c r="E5047">
        <v>30998894</v>
      </c>
      <c r="F5047" t="s">
        <v>29</v>
      </c>
      <c r="G5047">
        <v>0</v>
      </c>
      <c r="H5047">
        <v>0</v>
      </c>
      <c r="I5047">
        <v>0</v>
      </c>
      <c r="J5047">
        <f t="shared" si="1093"/>
        <v>0</v>
      </c>
      <c r="K5047" t="str">
        <f t="shared" si="1094"/>
        <v>Modelamiento</v>
      </c>
      <c r="L5047">
        <f t="shared" si="1095"/>
        <v>1</v>
      </c>
      <c r="M5047">
        <v>22</v>
      </c>
      <c r="N5047" t="str">
        <f t="shared" si="1096"/>
        <v>&lt;=25</v>
      </c>
      <c r="O5047" t="s">
        <v>56</v>
      </c>
      <c r="P5047" t="s">
        <v>39</v>
      </c>
      <c r="Q5047">
        <v>38848</v>
      </c>
      <c r="R5047">
        <v>1031</v>
      </c>
      <c r="S5047" t="str">
        <f t="shared" si="1097"/>
        <v>&lt;=1500</v>
      </c>
      <c r="T5047">
        <v>1202</v>
      </c>
      <c r="U5047" t="str">
        <f t="shared" si="1098"/>
        <v>&lt;=1300</v>
      </c>
      <c r="V5047" t="s">
        <v>585</v>
      </c>
      <c r="W5047">
        <v>35326</v>
      </c>
      <c r="X5047" s="12">
        <f t="shared" si="1099"/>
        <v>2.9185302609975657E-2</v>
      </c>
      <c r="Y5047" t="str">
        <f t="shared" si="1100"/>
        <v>&lt;=0.03</v>
      </c>
      <c r="Z5047" t="s">
        <v>32</v>
      </c>
      <c r="AA5047">
        <v>9</v>
      </c>
      <c r="AB5047" t="s">
        <v>32</v>
      </c>
      <c r="AC5047" t="str">
        <f t="shared" si="1101"/>
        <v/>
      </c>
      <c r="AD5047" t="s">
        <v>32</v>
      </c>
      <c r="AE5047" t="str">
        <f t="shared" si="1102"/>
        <v/>
      </c>
      <c r="AF5047" t="s">
        <v>32</v>
      </c>
      <c r="AG5047" t="str">
        <f t="shared" si="1103"/>
        <v/>
      </c>
      <c r="AH5047" t="s">
        <v>32</v>
      </c>
      <c r="AI5047" t="str">
        <f t="shared" si="1104"/>
        <v/>
      </c>
      <c r="AJ5047" t="s">
        <v>32</v>
      </c>
      <c r="AK5047" t="str">
        <f t="shared" si="1105"/>
        <v/>
      </c>
      <c r="AL5047">
        <v>0</v>
      </c>
      <c r="AM5047">
        <v>0</v>
      </c>
      <c r="AN5047">
        <v>0</v>
      </c>
      <c r="AO5047" t="s">
        <v>32</v>
      </c>
      <c r="AP5047" t="s">
        <v>32</v>
      </c>
    </row>
    <row r="5048" spans="1:42" x14ac:dyDescent="0.25">
      <c r="A5048">
        <v>202002</v>
      </c>
      <c r="B5048" t="str">
        <f t="shared" si="1092"/>
        <v>2020-I</v>
      </c>
      <c r="C5048" t="s">
        <v>5120</v>
      </c>
      <c r="D5048" t="s">
        <v>5120</v>
      </c>
      <c r="E5048">
        <v>31003896</v>
      </c>
      <c r="F5048" t="s">
        <v>29</v>
      </c>
      <c r="G5048">
        <v>0</v>
      </c>
      <c r="H5048">
        <v>0</v>
      </c>
      <c r="I5048">
        <v>0</v>
      </c>
      <c r="J5048">
        <f t="shared" si="1093"/>
        <v>0</v>
      </c>
      <c r="K5048" t="str">
        <f t="shared" si="1094"/>
        <v>Modelamiento</v>
      </c>
      <c r="L5048">
        <f t="shared" si="1095"/>
        <v>1</v>
      </c>
      <c r="M5048">
        <v>42</v>
      </c>
      <c r="N5048" t="str">
        <f t="shared" si="1096"/>
        <v>&lt;=45</v>
      </c>
      <c r="O5048" t="s">
        <v>56</v>
      </c>
      <c r="P5048" t="s">
        <v>31</v>
      </c>
      <c r="Q5048">
        <v>27346</v>
      </c>
      <c r="R5048">
        <v>500</v>
      </c>
      <c r="S5048" t="str">
        <f t="shared" si="1097"/>
        <v>&lt;=500</v>
      </c>
      <c r="T5048">
        <v>930</v>
      </c>
      <c r="U5048" t="str">
        <f t="shared" si="1098"/>
        <v>&lt;=1000</v>
      </c>
      <c r="V5048" t="s">
        <v>612</v>
      </c>
      <c r="W5048">
        <v>24043</v>
      </c>
      <c r="X5048" s="12">
        <f t="shared" si="1099"/>
        <v>2.0796073701285198E-2</v>
      </c>
      <c r="Y5048" t="str">
        <f t="shared" si="1100"/>
        <v>&lt;=0.03</v>
      </c>
      <c r="Z5048" t="s">
        <v>32</v>
      </c>
      <c r="AA5048">
        <v>9</v>
      </c>
      <c r="AB5048" t="s">
        <v>32</v>
      </c>
      <c r="AC5048" t="str">
        <f t="shared" si="1101"/>
        <v/>
      </c>
      <c r="AD5048" t="s">
        <v>32</v>
      </c>
      <c r="AE5048" t="str">
        <f t="shared" si="1102"/>
        <v/>
      </c>
      <c r="AF5048" t="s">
        <v>32</v>
      </c>
      <c r="AG5048" t="str">
        <f t="shared" si="1103"/>
        <v/>
      </c>
      <c r="AH5048" t="s">
        <v>32</v>
      </c>
      <c r="AI5048" t="str">
        <f t="shared" si="1104"/>
        <v/>
      </c>
      <c r="AJ5048" t="s">
        <v>32</v>
      </c>
      <c r="AK5048" t="str">
        <f t="shared" si="1105"/>
        <v/>
      </c>
      <c r="AL5048">
        <v>0</v>
      </c>
      <c r="AM5048">
        <v>0</v>
      </c>
      <c r="AN5048">
        <v>0</v>
      </c>
      <c r="AO5048" t="s">
        <v>32</v>
      </c>
      <c r="AP5048" t="s">
        <v>32</v>
      </c>
    </row>
    <row r="5049" spans="1:42" x14ac:dyDescent="0.25">
      <c r="A5049">
        <v>202002</v>
      </c>
      <c r="B5049" t="str">
        <f t="shared" si="1092"/>
        <v>2020-I</v>
      </c>
      <c r="C5049" t="s">
        <v>5121</v>
      </c>
      <c r="D5049" t="s">
        <v>5121</v>
      </c>
      <c r="E5049">
        <v>31008881</v>
      </c>
      <c r="F5049" t="s">
        <v>29</v>
      </c>
      <c r="G5049">
        <v>0</v>
      </c>
      <c r="H5049">
        <v>0</v>
      </c>
      <c r="I5049">
        <v>0</v>
      </c>
      <c r="J5049">
        <f t="shared" si="1093"/>
        <v>0</v>
      </c>
      <c r="K5049" t="str">
        <f t="shared" si="1094"/>
        <v>Modelamiento</v>
      </c>
      <c r="L5049">
        <f t="shared" si="1095"/>
        <v>1</v>
      </c>
      <c r="M5049">
        <v>37</v>
      </c>
      <c r="N5049" t="str">
        <f t="shared" si="1096"/>
        <v>&lt;=40</v>
      </c>
      <c r="O5049" t="s">
        <v>56</v>
      </c>
      <c r="P5049" t="s">
        <v>39</v>
      </c>
      <c r="Q5049">
        <v>31325</v>
      </c>
      <c r="R5049">
        <v>500</v>
      </c>
      <c r="S5049" t="str">
        <f t="shared" si="1097"/>
        <v>&lt;=500</v>
      </c>
      <c r="T5049">
        <v>968</v>
      </c>
      <c r="U5049" t="str">
        <f t="shared" si="1098"/>
        <v>&lt;=1000</v>
      </c>
      <c r="V5049" t="s">
        <v>597</v>
      </c>
      <c r="W5049">
        <v>28022</v>
      </c>
      <c r="X5049" s="12">
        <f t="shared" si="1099"/>
        <v>1.7843123260295482E-2</v>
      </c>
      <c r="Y5049" t="str">
        <f t="shared" si="1100"/>
        <v>&lt;=0.02</v>
      </c>
      <c r="Z5049" t="s">
        <v>32</v>
      </c>
      <c r="AA5049">
        <v>0</v>
      </c>
      <c r="AB5049">
        <v>4068.02</v>
      </c>
      <c r="AC5049" t="str">
        <f t="shared" si="1101"/>
        <v>&lt;=5000</v>
      </c>
      <c r="AD5049">
        <v>0</v>
      </c>
      <c r="AE5049" t="str">
        <f t="shared" si="1102"/>
        <v>=0</v>
      </c>
      <c r="AF5049">
        <v>0</v>
      </c>
      <c r="AG5049" t="str">
        <f t="shared" si="1103"/>
        <v>&lt;=500</v>
      </c>
      <c r="AH5049">
        <v>3600</v>
      </c>
      <c r="AI5049" t="str">
        <f t="shared" si="1104"/>
        <v>&lt;=4000</v>
      </c>
      <c r="AJ5049">
        <v>0.65380000000000005</v>
      </c>
      <c r="AK5049" t="str">
        <f t="shared" si="1105"/>
        <v>&lt;=0.7</v>
      </c>
      <c r="AL5049">
        <v>12</v>
      </c>
      <c r="AM5049">
        <v>12</v>
      </c>
      <c r="AN5049">
        <v>0</v>
      </c>
      <c r="AO5049">
        <v>1</v>
      </c>
      <c r="AP5049" t="s">
        <v>32</v>
      </c>
    </row>
    <row r="5050" spans="1:42" x14ac:dyDescent="0.25">
      <c r="A5050">
        <v>202002</v>
      </c>
      <c r="B5050" t="str">
        <f t="shared" si="1092"/>
        <v>2020-I</v>
      </c>
      <c r="C5050" t="s">
        <v>5122</v>
      </c>
      <c r="D5050" t="s">
        <v>5122</v>
      </c>
      <c r="E5050">
        <v>31008108</v>
      </c>
      <c r="F5050" t="s">
        <v>29</v>
      </c>
      <c r="G5050">
        <v>0</v>
      </c>
      <c r="H5050">
        <v>0</v>
      </c>
      <c r="I5050">
        <v>0</v>
      </c>
      <c r="J5050">
        <f t="shared" si="1093"/>
        <v>0</v>
      </c>
      <c r="K5050" t="str">
        <f t="shared" si="1094"/>
        <v>Modelamiento</v>
      </c>
      <c r="L5050">
        <f t="shared" si="1095"/>
        <v>1</v>
      </c>
      <c r="M5050">
        <v>28</v>
      </c>
      <c r="N5050" t="str">
        <f t="shared" si="1096"/>
        <v>&lt;=30</v>
      </c>
      <c r="O5050" t="s">
        <v>56</v>
      </c>
      <c r="P5050" t="s">
        <v>39</v>
      </c>
      <c r="Q5050">
        <v>38878</v>
      </c>
      <c r="R5050">
        <v>600</v>
      </c>
      <c r="S5050" t="str">
        <f t="shared" si="1097"/>
        <v>&lt;=1000</v>
      </c>
      <c r="T5050">
        <v>1191</v>
      </c>
      <c r="U5050" t="str">
        <f t="shared" si="1098"/>
        <v>&lt;=1200</v>
      </c>
      <c r="V5050" t="s">
        <v>585</v>
      </c>
      <c r="W5050">
        <v>34925</v>
      </c>
      <c r="X5050" s="12">
        <f t="shared" si="1099"/>
        <v>1.7179670722977811E-2</v>
      </c>
      <c r="Y5050" t="str">
        <f t="shared" si="1100"/>
        <v>&lt;=0.02</v>
      </c>
      <c r="Z5050" t="s">
        <v>32</v>
      </c>
      <c r="AA5050">
        <v>9</v>
      </c>
      <c r="AB5050" t="s">
        <v>32</v>
      </c>
      <c r="AC5050" t="str">
        <f t="shared" si="1101"/>
        <v/>
      </c>
      <c r="AD5050" t="s">
        <v>32</v>
      </c>
      <c r="AE5050" t="str">
        <f t="shared" si="1102"/>
        <v/>
      </c>
      <c r="AF5050" t="s">
        <v>32</v>
      </c>
      <c r="AG5050" t="str">
        <f t="shared" si="1103"/>
        <v/>
      </c>
      <c r="AH5050" t="s">
        <v>32</v>
      </c>
      <c r="AI5050" t="str">
        <f t="shared" si="1104"/>
        <v/>
      </c>
      <c r="AJ5050" t="s">
        <v>32</v>
      </c>
      <c r="AK5050" t="str">
        <f t="shared" si="1105"/>
        <v/>
      </c>
      <c r="AL5050">
        <v>0</v>
      </c>
      <c r="AM5050">
        <v>0</v>
      </c>
      <c r="AN5050">
        <v>0</v>
      </c>
      <c r="AO5050" t="s">
        <v>32</v>
      </c>
      <c r="AP5050" t="s">
        <v>32</v>
      </c>
    </row>
    <row r="5051" spans="1:42" x14ac:dyDescent="0.25">
      <c r="A5051">
        <v>202002</v>
      </c>
      <c r="B5051" t="str">
        <f t="shared" si="1092"/>
        <v>2020-I</v>
      </c>
      <c r="C5051" t="s">
        <v>5123</v>
      </c>
      <c r="D5051" t="s">
        <v>5123</v>
      </c>
      <c r="E5051">
        <v>31005016</v>
      </c>
      <c r="F5051" t="s">
        <v>29</v>
      </c>
      <c r="G5051">
        <v>0</v>
      </c>
      <c r="H5051">
        <v>0</v>
      </c>
      <c r="I5051">
        <v>0</v>
      </c>
      <c r="J5051">
        <f t="shared" si="1093"/>
        <v>0</v>
      </c>
      <c r="K5051" t="str">
        <f t="shared" si="1094"/>
        <v>Modelamiento</v>
      </c>
      <c r="L5051">
        <f t="shared" si="1095"/>
        <v>1</v>
      </c>
      <c r="M5051">
        <v>63</v>
      </c>
      <c r="N5051" t="str">
        <f t="shared" si="1096"/>
        <v>&gt;60</v>
      </c>
      <c r="O5051" t="s">
        <v>56</v>
      </c>
      <c r="P5051" t="s">
        <v>69</v>
      </c>
      <c r="Q5051">
        <v>38347</v>
      </c>
      <c r="R5051">
        <v>1031</v>
      </c>
      <c r="S5051" t="str">
        <f t="shared" si="1097"/>
        <v>&lt;=1500</v>
      </c>
      <c r="T5051">
        <v>1186</v>
      </c>
      <c r="U5051" t="str">
        <f t="shared" si="1098"/>
        <v>&lt;=1200</v>
      </c>
      <c r="V5051" t="s">
        <v>597</v>
      </c>
      <c r="W5051">
        <v>34825</v>
      </c>
      <c r="X5051" s="12">
        <f t="shared" si="1099"/>
        <v>2.9605168700646087E-2</v>
      </c>
      <c r="Y5051" t="str">
        <f t="shared" si="1100"/>
        <v>&lt;=0.03</v>
      </c>
      <c r="Z5051" t="s">
        <v>32</v>
      </c>
      <c r="AA5051">
        <v>1</v>
      </c>
      <c r="AB5051">
        <v>2218.5700000000002</v>
      </c>
      <c r="AC5051" t="str">
        <f t="shared" si="1101"/>
        <v>&lt;=3000</v>
      </c>
      <c r="AD5051">
        <v>17</v>
      </c>
      <c r="AE5051" t="str">
        <f t="shared" si="1102"/>
        <v>&lt;=30</v>
      </c>
      <c r="AF5051">
        <v>0</v>
      </c>
      <c r="AG5051" t="str">
        <f t="shared" si="1103"/>
        <v>&lt;=500</v>
      </c>
      <c r="AH5051">
        <v>210.5</v>
      </c>
      <c r="AI5051" t="str">
        <f t="shared" si="1104"/>
        <v>&lt;=500</v>
      </c>
      <c r="AJ5051">
        <v>0.9929</v>
      </c>
      <c r="AK5051" t="str">
        <f t="shared" si="1105"/>
        <v>&gt;0.9</v>
      </c>
      <c r="AL5051">
        <v>12</v>
      </c>
      <c r="AM5051">
        <v>11</v>
      </c>
      <c r="AN5051">
        <v>0</v>
      </c>
      <c r="AO5051">
        <v>1</v>
      </c>
      <c r="AP5051" t="s">
        <v>32</v>
      </c>
    </row>
    <row r="5052" spans="1:42" x14ac:dyDescent="0.25">
      <c r="A5052">
        <v>202002</v>
      </c>
      <c r="B5052" t="str">
        <f t="shared" si="1092"/>
        <v>2020-I</v>
      </c>
      <c r="C5052" t="s">
        <v>5124</v>
      </c>
      <c r="D5052" t="s">
        <v>5124</v>
      </c>
      <c r="E5052">
        <v>31011193</v>
      </c>
      <c r="F5052" t="s">
        <v>29</v>
      </c>
      <c r="G5052">
        <v>0</v>
      </c>
      <c r="H5052">
        <v>0</v>
      </c>
      <c r="I5052">
        <v>0</v>
      </c>
      <c r="J5052">
        <f t="shared" si="1093"/>
        <v>0</v>
      </c>
      <c r="K5052" t="str">
        <f t="shared" si="1094"/>
        <v>Modelamiento</v>
      </c>
      <c r="L5052">
        <f t="shared" si="1095"/>
        <v>1</v>
      </c>
      <c r="M5052">
        <v>37</v>
      </c>
      <c r="N5052" t="str">
        <f t="shared" si="1096"/>
        <v>&lt;=40</v>
      </c>
      <c r="O5052" t="s">
        <v>56</v>
      </c>
      <c r="P5052" t="s">
        <v>39</v>
      </c>
      <c r="Q5052">
        <v>28003</v>
      </c>
      <c r="R5052">
        <v>1031</v>
      </c>
      <c r="S5052" t="str">
        <f t="shared" si="1097"/>
        <v>&lt;=1500</v>
      </c>
      <c r="T5052">
        <v>978</v>
      </c>
      <c r="U5052" t="str">
        <f t="shared" si="1098"/>
        <v>&lt;=1000</v>
      </c>
      <c r="V5052" t="s">
        <v>601</v>
      </c>
      <c r="W5052">
        <v>24481</v>
      </c>
      <c r="X5052" s="12">
        <f t="shared" si="1099"/>
        <v>4.2114292716800783E-2</v>
      </c>
      <c r="Y5052" t="str">
        <f t="shared" si="1100"/>
        <v>&lt;=0.05</v>
      </c>
      <c r="Z5052" t="s">
        <v>32</v>
      </c>
      <c r="AA5052">
        <v>0</v>
      </c>
      <c r="AB5052">
        <v>1055.1600000000001</v>
      </c>
      <c r="AC5052" t="str">
        <f t="shared" si="1101"/>
        <v>&lt;=2000</v>
      </c>
      <c r="AD5052">
        <v>0</v>
      </c>
      <c r="AE5052" t="str">
        <f t="shared" si="1102"/>
        <v>=0</v>
      </c>
      <c r="AF5052">
        <v>0</v>
      </c>
      <c r="AG5052" t="str">
        <f t="shared" si="1103"/>
        <v>&lt;=500</v>
      </c>
      <c r="AH5052" t="s">
        <v>32</v>
      </c>
      <c r="AI5052" t="str">
        <f t="shared" si="1104"/>
        <v/>
      </c>
      <c r="AJ5052" t="s">
        <v>32</v>
      </c>
      <c r="AK5052" t="str">
        <f t="shared" si="1105"/>
        <v/>
      </c>
      <c r="AL5052">
        <v>1</v>
      </c>
      <c r="AM5052">
        <v>1</v>
      </c>
      <c r="AN5052">
        <v>0</v>
      </c>
      <c r="AO5052">
        <v>1</v>
      </c>
      <c r="AP5052" t="s">
        <v>32</v>
      </c>
    </row>
    <row r="5053" spans="1:42" x14ac:dyDescent="0.25">
      <c r="A5053">
        <v>202002</v>
      </c>
      <c r="B5053" t="str">
        <f t="shared" si="1092"/>
        <v>2020-I</v>
      </c>
      <c r="C5053" t="s">
        <v>5125</v>
      </c>
      <c r="D5053" t="s">
        <v>5125</v>
      </c>
      <c r="E5053">
        <v>31013834</v>
      </c>
      <c r="F5053" t="s">
        <v>29</v>
      </c>
      <c r="G5053">
        <v>0</v>
      </c>
      <c r="H5053">
        <v>0</v>
      </c>
      <c r="I5053">
        <v>0</v>
      </c>
      <c r="J5053">
        <f t="shared" si="1093"/>
        <v>0</v>
      </c>
      <c r="K5053" t="str">
        <f t="shared" si="1094"/>
        <v>Modelamiento</v>
      </c>
      <c r="L5053">
        <f t="shared" si="1095"/>
        <v>1</v>
      </c>
      <c r="M5053">
        <v>44</v>
      </c>
      <c r="N5053" t="str">
        <f t="shared" si="1096"/>
        <v>&lt;=45</v>
      </c>
      <c r="O5053" t="s">
        <v>72</v>
      </c>
      <c r="P5053" t="s">
        <v>39</v>
      </c>
      <c r="Q5053">
        <v>42958</v>
      </c>
      <c r="R5053">
        <v>1031</v>
      </c>
      <c r="S5053" t="str">
        <f t="shared" si="1097"/>
        <v>&lt;=1500</v>
      </c>
      <c r="T5053">
        <v>1329</v>
      </c>
      <c r="U5053" t="str">
        <f t="shared" si="1098"/>
        <v>&lt;=1400</v>
      </c>
      <c r="V5053" t="s">
        <v>587</v>
      </c>
      <c r="W5053">
        <v>40186</v>
      </c>
      <c r="X5053" s="12">
        <f t="shared" si="1099"/>
        <v>2.5655700990394666E-2</v>
      </c>
      <c r="Y5053" t="str">
        <f t="shared" si="1100"/>
        <v>&lt;=0.03</v>
      </c>
      <c r="Z5053" t="s">
        <v>32</v>
      </c>
      <c r="AA5053">
        <v>0</v>
      </c>
      <c r="AB5053">
        <v>1797.03</v>
      </c>
      <c r="AC5053" t="str">
        <f t="shared" si="1101"/>
        <v>&lt;=2000</v>
      </c>
      <c r="AD5053">
        <v>0</v>
      </c>
      <c r="AE5053" t="str">
        <f t="shared" si="1102"/>
        <v>=0</v>
      </c>
      <c r="AF5053">
        <v>0</v>
      </c>
      <c r="AG5053" t="str">
        <f t="shared" si="1103"/>
        <v>&lt;=500</v>
      </c>
      <c r="AH5053">
        <v>5750</v>
      </c>
      <c r="AI5053" t="str">
        <f t="shared" si="1104"/>
        <v>&gt;5000</v>
      </c>
      <c r="AJ5053">
        <v>0.3125</v>
      </c>
      <c r="AK5053" t="str">
        <f t="shared" si="1105"/>
        <v>&lt;=0.4</v>
      </c>
      <c r="AL5053">
        <v>12</v>
      </c>
      <c r="AM5053">
        <v>12</v>
      </c>
      <c r="AN5053">
        <v>0</v>
      </c>
      <c r="AO5053">
        <v>1</v>
      </c>
      <c r="AP5053" t="s">
        <v>32</v>
      </c>
    </row>
    <row r="5054" spans="1:42" x14ac:dyDescent="0.25">
      <c r="A5054">
        <v>202002</v>
      </c>
      <c r="B5054" t="str">
        <f t="shared" si="1092"/>
        <v>2020-I</v>
      </c>
      <c r="C5054" t="s">
        <v>5126</v>
      </c>
      <c r="D5054" t="s">
        <v>5126</v>
      </c>
      <c r="E5054">
        <v>30994173</v>
      </c>
      <c r="F5054" t="s">
        <v>29</v>
      </c>
      <c r="G5054">
        <v>0</v>
      </c>
      <c r="H5054">
        <v>0</v>
      </c>
      <c r="I5054">
        <v>0</v>
      </c>
      <c r="J5054">
        <f t="shared" si="1093"/>
        <v>0</v>
      </c>
      <c r="K5054" t="str">
        <f t="shared" si="1094"/>
        <v>Modelamiento</v>
      </c>
      <c r="L5054">
        <f t="shared" si="1095"/>
        <v>1</v>
      </c>
      <c r="M5054">
        <v>27</v>
      </c>
      <c r="N5054" t="str">
        <f t="shared" si="1096"/>
        <v>&lt;=30</v>
      </c>
      <c r="O5054" t="s">
        <v>56</v>
      </c>
      <c r="P5054" t="s">
        <v>39</v>
      </c>
      <c r="Q5054">
        <v>44609</v>
      </c>
      <c r="R5054">
        <v>2000</v>
      </c>
      <c r="S5054" t="str">
        <f t="shared" si="1097"/>
        <v>&lt;=2000</v>
      </c>
      <c r="T5054">
        <v>1366</v>
      </c>
      <c r="U5054" t="str">
        <f t="shared" si="1098"/>
        <v>&lt;=1400</v>
      </c>
      <c r="V5054" t="s">
        <v>4182</v>
      </c>
      <c r="W5054">
        <v>42806</v>
      </c>
      <c r="X5054" s="12">
        <f t="shared" si="1099"/>
        <v>4.6722422090361163E-2</v>
      </c>
      <c r="Y5054" t="str">
        <f t="shared" si="1100"/>
        <v>&lt;=0.05</v>
      </c>
      <c r="Z5054" t="s">
        <v>32</v>
      </c>
      <c r="AA5054">
        <v>4</v>
      </c>
      <c r="AB5054">
        <v>1150.94</v>
      </c>
      <c r="AC5054" t="str">
        <f t="shared" si="1101"/>
        <v>&lt;=2000</v>
      </c>
      <c r="AD5054">
        <v>1683</v>
      </c>
      <c r="AE5054" t="str">
        <f t="shared" si="1102"/>
        <v>&gt;120</v>
      </c>
      <c r="AF5054">
        <v>1150.94</v>
      </c>
      <c r="AG5054" t="str">
        <f t="shared" si="1103"/>
        <v>&lt;=2000</v>
      </c>
      <c r="AH5054" t="s">
        <v>32</v>
      </c>
      <c r="AI5054" t="str">
        <f t="shared" si="1104"/>
        <v/>
      </c>
      <c r="AJ5054" t="s">
        <v>32</v>
      </c>
      <c r="AK5054" t="str">
        <f t="shared" si="1105"/>
        <v/>
      </c>
      <c r="AL5054">
        <v>9</v>
      </c>
      <c r="AM5054">
        <v>0</v>
      </c>
      <c r="AN5054">
        <v>9</v>
      </c>
      <c r="AO5054" t="s">
        <v>32</v>
      </c>
      <c r="AP5054">
        <v>4</v>
      </c>
    </row>
    <row r="5055" spans="1:42" x14ac:dyDescent="0.25">
      <c r="A5055">
        <v>202002</v>
      </c>
      <c r="B5055" t="str">
        <f t="shared" si="1092"/>
        <v>2020-I</v>
      </c>
      <c r="C5055" t="s">
        <v>5127</v>
      </c>
      <c r="D5055" t="s">
        <v>5127</v>
      </c>
      <c r="E5055">
        <v>31011941</v>
      </c>
      <c r="F5055" t="s">
        <v>29</v>
      </c>
      <c r="G5055">
        <v>0</v>
      </c>
      <c r="H5055">
        <v>0</v>
      </c>
      <c r="I5055">
        <v>0</v>
      </c>
      <c r="J5055">
        <f t="shared" si="1093"/>
        <v>0</v>
      </c>
      <c r="K5055" t="str">
        <f t="shared" si="1094"/>
        <v>Modelamiento</v>
      </c>
      <c r="L5055">
        <f t="shared" si="1095"/>
        <v>1</v>
      </c>
      <c r="M5055">
        <v>49</v>
      </c>
      <c r="N5055" t="str">
        <f t="shared" si="1096"/>
        <v>&lt;=50</v>
      </c>
      <c r="O5055" t="s">
        <v>56</v>
      </c>
      <c r="P5055" t="s">
        <v>39</v>
      </c>
      <c r="Q5055">
        <v>31355</v>
      </c>
      <c r="R5055">
        <v>500</v>
      </c>
      <c r="S5055" t="str">
        <f t="shared" si="1097"/>
        <v>&lt;=500</v>
      </c>
      <c r="T5055">
        <v>970</v>
      </c>
      <c r="U5055" t="str">
        <f t="shared" si="1098"/>
        <v>&lt;=1000</v>
      </c>
      <c r="V5055" t="s">
        <v>1407</v>
      </c>
      <c r="W5055">
        <v>28022</v>
      </c>
      <c r="X5055" s="12">
        <f t="shared" si="1099"/>
        <v>1.7843123260295482E-2</v>
      </c>
      <c r="Y5055" t="str">
        <f t="shared" si="1100"/>
        <v>&lt;=0.02</v>
      </c>
      <c r="Z5055" t="s">
        <v>32</v>
      </c>
      <c r="AA5055">
        <v>4</v>
      </c>
      <c r="AB5055">
        <v>1047.06</v>
      </c>
      <c r="AC5055" t="str">
        <f t="shared" si="1101"/>
        <v>&lt;=2000</v>
      </c>
      <c r="AD5055">
        <v>2343</v>
      </c>
      <c r="AE5055" t="str">
        <f t="shared" si="1102"/>
        <v>&gt;120</v>
      </c>
      <c r="AF5055">
        <v>1047.06</v>
      </c>
      <c r="AG5055" t="str">
        <f t="shared" si="1103"/>
        <v>&lt;=2000</v>
      </c>
      <c r="AH5055" t="s">
        <v>32</v>
      </c>
      <c r="AI5055" t="str">
        <f t="shared" si="1104"/>
        <v/>
      </c>
      <c r="AJ5055" t="s">
        <v>32</v>
      </c>
      <c r="AK5055" t="str">
        <f t="shared" si="1105"/>
        <v/>
      </c>
      <c r="AL5055">
        <v>12</v>
      </c>
      <c r="AM5055">
        <v>0</v>
      </c>
      <c r="AN5055">
        <v>12</v>
      </c>
      <c r="AO5055" t="s">
        <v>32</v>
      </c>
      <c r="AP5055">
        <v>1</v>
      </c>
    </row>
    <row r="5056" spans="1:42" x14ac:dyDescent="0.25">
      <c r="A5056">
        <v>202002</v>
      </c>
      <c r="B5056" t="str">
        <f t="shared" si="1092"/>
        <v>2020-I</v>
      </c>
      <c r="C5056" t="s">
        <v>5128</v>
      </c>
      <c r="D5056" t="s">
        <v>5128</v>
      </c>
      <c r="E5056">
        <v>31005699</v>
      </c>
      <c r="F5056" t="s">
        <v>29</v>
      </c>
      <c r="G5056">
        <v>0</v>
      </c>
      <c r="H5056">
        <v>0</v>
      </c>
      <c r="I5056">
        <v>0</v>
      </c>
      <c r="J5056">
        <f t="shared" si="1093"/>
        <v>0</v>
      </c>
      <c r="K5056" t="str">
        <f t="shared" si="1094"/>
        <v>Modelamiento</v>
      </c>
      <c r="L5056">
        <f t="shared" si="1095"/>
        <v>1</v>
      </c>
      <c r="M5056">
        <v>32</v>
      </c>
      <c r="N5056" t="str">
        <f t="shared" si="1096"/>
        <v>&lt;=35</v>
      </c>
      <c r="O5056" t="s">
        <v>56</v>
      </c>
      <c r="P5056" t="s">
        <v>39</v>
      </c>
      <c r="Q5056">
        <v>38347</v>
      </c>
      <c r="R5056">
        <v>1031</v>
      </c>
      <c r="S5056" t="str">
        <f t="shared" si="1097"/>
        <v>&lt;=1500</v>
      </c>
      <c r="T5056">
        <v>1186</v>
      </c>
      <c r="U5056" t="str">
        <f t="shared" si="1098"/>
        <v>&lt;=1200</v>
      </c>
      <c r="V5056" t="s">
        <v>589</v>
      </c>
      <c r="W5056">
        <v>34825</v>
      </c>
      <c r="X5056" s="12">
        <f t="shared" si="1099"/>
        <v>2.9605168700646087E-2</v>
      </c>
      <c r="Y5056" t="str">
        <f t="shared" si="1100"/>
        <v>&lt;=0.03</v>
      </c>
      <c r="Z5056" t="s">
        <v>32</v>
      </c>
      <c r="AA5056">
        <v>9</v>
      </c>
      <c r="AB5056" t="s">
        <v>32</v>
      </c>
      <c r="AC5056" t="str">
        <f t="shared" si="1101"/>
        <v/>
      </c>
      <c r="AD5056" t="s">
        <v>32</v>
      </c>
      <c r="AE5056" t="str">
        <f t="shared" si="1102"/>
        <v/>
      </c>
      <c r="AF5056" t="s">
        <v>32</v>
      </c>
      <c r="AG5056" t="str">
        <f t="shared" si="1103"/>
        <v/>
      </c>
      <c r="AH5056" t="s">
        <v>32</v>
      </c>
      <c r="AI5056" t="str">
        <f t="shared" si="1104"/>
        <v/>
      </c>
      <c r="AJ5056" t="s">
        <v>32</v>
      </c>
      <c r="AK5056" t="str">
        <f t="shared" si="1105"/>
        <v/>
      </c>
      <c r="AL5056">
        <v>0</v>
      </c>
      <c r="AM5056">
        <v>0</v>
      </c>
      <c r="AN5056">
        <v>0</v>
      </c>
      <c r="AO5056" t="s">
        <v>32</v>
      </c>
      <c r="AP5056" t="s">
        <v>32</v>
      </c>
    </row>
    <row r="5057" spans="1:42" x14ac:dyDescent="0.25">
      <c r="A5057">
        <v>202002</v>
      </c>
      <c r="B5057" t="str">
        <f t="shared" si="1092"/>
        <v>2020-I</v>
      </c>
      <c r="C5057" t="s">
        <v>5129</v>
      </c>
      <c r="D5057" t="s">
        <v>5129</v>
      </c>
      <c r="E5057">
        <v>31014235</v>
      </c>
      <c r="F5057" t="s">
        <v>29</v>
      </c>
      <c r="G5057">
        <v>0</v>
      </c>
      <c r="H5057">
        <v>0</v>
      </c>
      <c r="I5057">
        <v>0</v>
      </c>
      <c r="J5057">
        <f t="shared" si="1093"/>
        <v>0</v>
      </c>
      <c r="K5057" t="str">
        <f t="shared" si="1094"/>
        <v>Modelamiento</v>
      </c>
      <c r="L5057">
        <f t="shared" si="1095"/>
        <v>1</v>
      </c>
      <c r="M5057">
        <v>25</v>
      </c>
      <c r="N5057" t="str">
        <f t="shared" si="1096"/>
        <v>&lt;=25</v>
      </c>
      <c r="O5057" t="s">
        <v>56</v>
      </c>
      <c r="P5057" t="s">
        <v>39</v>
      </c>
      <c r="Q5057">
        <v>28053</v>
      </c>
      <c r="R5057">
        <v>500</v>
      </c>
      <c r="S5057" t="str">
        <f t="shared" si="1097"/>
        <v>&lt;=500</v>
      </c>
      <c r="T5057">
        <v>899</v>
      </c>
      <c r="U5057" t="str">
        <f t="shared" si="1098"/>
        <v>&lt;=1000</v>
      </c>
      <c r="V5057" t="s">
        <v>589</v>
      </c>
      <c r="W5057">
        <v>24000</v>
      </c>
      <c r="X5057" s="12">
        <f t="shared" si="1099"/>
        <v>2.0833333333333332E-2</v>
      </c>
      <c r="Y5057" t="str">
        <f t="shared" si="1100"/>
        <v>&lt;=0.03</v>
      </c>
      <c r="Z5057" t="s">
        <v>32</v>
      </c>
      <c r="AA5057">
        <v>9</v>
      </c>
      <c r="AB5057" t="s">
        <v>32</v>
      </c>
      <c r="AC5057" t="str">
        <f t="shared" si="1101"/>
        <v/>
      </c>
      <c r="AD5057" t="s">
        <v>32</v>
      </c>
      <c r="AE5057" t="str">
        <f t="shared" si="1102"/>
        <v/>
      </c>
      <c r="AF5057" t="s">
        <v>32</v>
      </c>
      <c r="AG5057" t="str">
        <f t="shared" si="1103"/>
        <v/>
      </c>
      <c r="AH5057" t="s">
        <v>32</v>
      </c>
      <c r="AI5057" t="str">
        <f t="shared" si="1104"/>
        <v/>
      </c>
      <c r="AJ5057" t="s">
        <v>32</v>
      </c>
      <c r="AK5057" t="str">
        <f t="shared" si="1105"/>
        <v/>
      </c>
      <c r="AL5057">
        <v>0</v>
      </c>
      <c r="AM5057">
        <v>0</v>
      </c>
      <c r="AN5057">
        <v>0</v>
      </c>
      <c r="AO5057" t="s">
        <v>32</v>
      </c>
      <c r="AP5057" t="s">
        <v>32</v>
      </c>
    </row>
    <row r="5058" spans="1:42" x14ac:dyDescent="0.25">
      <c r="A5058">
        <v>202002</v>
      </c>
      <c r="B5058" t="str">
        <f t="shared" si="1092"/>
        <v>2020-I</v>
      </c>
      <c r="C5058" t="s">
        <v>5130</v>
      </c>
      <c r="D5058" t="s">
        <v>5130</v>
      </c>
      <c r="E5058">
        <v>30983947</v>
      </c>
      <c r="F5058" t="s">
        <v>29</v>
      </c>
      <c r="G5058">
        <v>0</v>
      </c>
      <c r="H5058">
        <v>0</v>
      </c>
      <c r="I5058">
        <v>0</v>
      </c>
      <c r="J5058">
        <f t="shared" si="1093"/>
        <v>0</v>
      </c>
      <c r="K5058" t="str">
        <f t="shared" si="1094"/>
        <v>Modelamiento</v>
      </c>
      <c r="L5058">
        <f t="shared" si="1095"/>
        <v>1</v>
      </c>
      <c r="M5058">
        <v>45</v>
      </c>
      <c r="N5058" t="str">
        <f t="shared" si="1096"/>
        <v>&lt;=45</v>
      </c>
      <c r="O5058" t="s">
        <v>72</v>
      </c>
      <c r="P5058" t="s">
        <v>39</v>
      </c>
      <c r="Q5058">
        <v>38128</v>
      </c>
      <c r="R5058">
        <v>500</v>
      </c>
      <c r="S5058" t="str">
        <f t="shared" si="1097"/>
        <v>&lt;=500</v>
      </c>
      <c r="T5058">
        <v>1180</v>
      </c>
      <c r="U5058" t="str">
        <f t="shared" si="1098"/>
        <v>&lt;=1200</v>
      </c>
      <c r="V5058" t="s">
        <v>589</v>
      </c>
      <c r="W5058">
        <v>34825</v>
      </c>
      <c r="X5058" s="12">
        <f t="shared" si="1099"/>
        <v>1.4357501794687724E-2</v>
      </c>
      <c r="Y5058" t="str">
        <f t="shared" si="1100"/>
        <v>&lt;=0.02</v>
      </c>
      <c r="Z5058" t="s">
        <v>32</v>
      </c>
      <c r="AA5058">
        <v>0</v>
      </c>
      <c r="AB5058">
        <v>5000</v>
      </c>
      <c r="AC5058" t="str">
        <f t="shared" si="1101"/>
        <v>&lt;=5000</v>
      </c>
      <c r="AD5058">
        <v>0</v>
      </c>
      <c r="AE5058" t="str">
        <f t="shared" si="1102"/>
        <v>=0</v>
      </c>
      <c r="AF5058">
        <v>0</v>
      </c>
      <c r="AG5058" t="str">
        <f t="shared" si="1103"/>
        <v>&lt;=500</v>
      </c>
      <c r="AH5058" t="s">
        <v>32</v>
      </c>
      <c r="AI5058" t="str">
        <f t="shared" si="1104"/>
        <v/>
      </c>
      <c r="AJ5058" t="s">
        <v>32</v>
      </c>
      <c r="AK5058" t="str">
        <f t="shared" si="1105"/>
        <v/>
      </c>
      <c r="AL5058">
        <v>2</v>
      </c>
      <c r="AM5058">
        <v>2</v>
      </c>
      <c r="AN5058">
        <v>0</v>
      </c>
      <c r="AO5058">
        <v>1</v>
      </c>
      <c r="AP5058" t="s">
        <v>32</v>
      </c>
    </row>
    <row r="5059" spans="1:42" x14ac:dyDescent="0.25">
      <c r="A5059">
        <v>202002</v>
      </c>
      <c r="B5059" t="str">
        <f t="shared" ref="B5059:B5122" si="1106">+CONCATENATE(MID(A5059,1,4),IF(MID(A5059,5,2)*1&lt;=6,"-I","-II"))</f>
        <v>2020-I</v>
      </c>
      <c r="C5059" t="s">
        <v>5131</v>
      </c>
      <c r="D5059" t="s">
        <v>5131</v>
      </c>
      <c r="E5059">
        <v>31012388</v>
      </c>
      <c r="F5059" t="s">
        <v>29</v>
      </c>
      <c r="G5059">
        <v>0</v>
      </c>
      <c r="H5059">
        <v>0</v>
      </c>
      <c r="I5059">
        <v>0</v>
      </c>
      <c r="J5059">
        <f t="shared" ref="J5059:J5122" si="1107">+IF(OR(O5059="Taxista propietario",O5059="Taxista palanca"),0,1)</f>
        <v>0</v>
      </c>
      <c r="K5059" t="str">
        <f t="shared" ref="K5059:K5122" si="1108">+IF(I5059&gt;0,"Insuficiente",IF(H5059&gt;0,"Indeterminado",IF(J5059&gt;0,"Perfil","Modelamiento")))</f>
        <v>Modelamiento</v>
      </c>
      <c r="L5059">
        <f t="shared" ref="L5059:L5122" si="1109">+IF(AND(A5059&gt;=201410,A5059&lt;=201908),0,1)</f>
        <v>1</v>
      </c>
      <c r="M5059">
        <v>53</v>
      </c>
      <c r="N5059" t="str">
        <f t="shared" ref="N5059:N5122" si="1110">+IF(M5059&lt;=25,"&lt;=25",IF(M5059&lt;=30,"&lt;=30",IF(M5059&lt;=35,"&lt;=35",IF(M5059&lt;=40,"&lt;=40",IF(M5059&lt;=45,"&lt;=45",IF(M5059&lt;=50,"&lt;=50",IF(M5059&lt;=55,"&lt;=55",IF(M5059&lt;=60,"&lt;=60","&gt;60"))))))))</f>
        <v>&lt;=55</v>
      </c>
      <c r="O5059" t="s">
        <v>72</v>
      </c>
      <c r="P5059" t="s">
        <v>31</v>
      </c>
      <c r="Q5059">
        <v>38128</v>
      </c>
      <c r="R5059">
        <v>500</v>
      </c>
      <c r="S5059" t="str">
        <f t="shared" ref="S5059:S5122" si="1111">+IF(R5059="NULL","",IF(R5059=0,"=0",IF(R5059&lt;=500,"&lt;=500",IF(R5059&lt;=1000,"&lt;=1000",IF(R5059&lt;=1500,"&lt;=1500",IF(R5059&lt;=2000,"&lt;=2000",IF(R5059&lt;=2500,"&lt;=2500","&gt;2500")))))))</f>
        <v>&lt;=500</v>
      </c>
      <c r="T5059">
        <v>1180</v>
      </c>
      <c r="U5059" t="str">
        <f t="shared" ref="U5059:U5122" si="1112">+IF(T5059="NULL","",IF(T5059&lt;=1000,"&lt;=1000",IF(T5059&lt;=1100,"&lt;=1100",IF(T5059&lt;=1200,"&lt;=1200",IF(T5059&lt;=1300,"&lt;=1300",IF(T5059&lt;=1400,"&lt;=1400",IF(T5059&lt;=1500,"&lt;=1500","&gt;1500")))))))</f>
        <v>&lt;=1200</v>
      </c>
      <c r="V5059" t="s">
        <v>597</v>
      </c>
      <c r="W5059">
        <v>34825</v>
      </c>
      <c r="X5059" s="12">
        <f t="shared" ref="X5059:X5122" si="1113">+IFERROR(R5059/W5059,"NULL")</f>
        <v>1.4357501794687724E-2</v>
      </c>
      <c r="Y5059" t="str">
        <f t="shared" ref="Y5059:Y5122" si="1114">+IF(X5059="NULL","",IF(X5059=0,"=0",IF(X5059&lt;=0.01,"&lt;=0.01",IF(X5059&lt;=0.02,"&lt;=0.02",IF(X5059&lt;=0.03,"&lt;=0.03",IF(X5059&lt;=0.04,"&lt;=0.04",IF(X5059&lt;=0.05,"&lt;=0.05",IF(X5059&lt;=0.06,"&lt;=0.06","&gt;0.06"))))))))</f>
        <v>&lt;=0.02</v>
      </c>
      <c r="Z5059" t="s">
        <v>32</v>
      </c>
      <c r="AA5059">
        <v>0</v>
      </c>
      <c r="AB5059">
        <v>7413.63</v>
      </c>
      <c r="AC5059" t="str">
        <f t="shared" ref="AC5059:AC5122" si="1115">+IF(AB5059="NULL","",IF(AB5059&lt;=500,"&lt;=500",IF(AB5059&lt;=1000,"&lt;=1000",IF(AB5059&lt;=2000,"&lt;=2000",IF(AB5059&lt;=3000,"&lt;=3000",IF(AB5059&lt;=4000,"&lt;=4000",IF(AB5059&lt;=5000,"&lt;=5000","&gt;5000")))))))</f>
        <v>&gt;5000</v>
      </c>
      <c r="AD5059">
        <v>0</v>
      </c>
      <c r="AE5059" t="str">
        <f t="shared" ref="AE5059:AE5122" si="1116">+IF(AD5059="NULL","",IF(AD5059=0,"=0",IF(AD5059&lt;=8,"&lt;=8",IF(AD5059&lt;=30,"&lt;=30",IF(AD5059&lt;=60,"&lt;=60",IF(AD5059&lt;=90,"&lt;=90",IF(AD5059&lt;=120,"&lt;=120","&gt;120")))))))</f>
        <v>=0</v>
      </c>
      <c r="AF5059">
        <v>0</v>
      </c>
      <c r="AG5059" t="str">
        <f t="shared" ref="AG5059:AG5122" si="1117">+IF(AF5059="NULL","",IF(AF5059&lt;=500,"&lt;=500",IF(AF5059&lt;=1000,"&lt;=1000",IF(AF5059&lt;=2000,"&lt;=2000",IF(AF5059&lt;=3000,"&lt;=3000",IF(AF5059&lt;=4000,"&lt;=4000",IF(AF5059&lt;=5000,"&lt;=5000","&gt;5000")))))))</f>
        <v>&lt;=500</v>
      </c>
      <c r="AH5059">
        <v>7600.25</v>
      </c>
      <c r="AI5059" t="str">
        <f t="shared" ref="AI5059:AI5122" si="1118">+IF(AH5059="NULL","",IF(AH5059&lt;=500,"&lt;=500",IF(AH5059&lt;=1000,"&lt;=1000",IF(AH5059&lt;=2000,"&lt;=2000",IF(AH5059&lt;=3000,"&lt;=3000",IF(AH5059&lt;=4000,"&lt;=4000",IF(AH5059&lt;=5000,"&lt;=5000","&gt;5000")))))))</f>
        <v>&gt;5000</v>
      </c>
      <c r="AJ5059">
        <v>0.64959999999999996</v>
      </c>
      <c r="AK5059" t="str">
        <f t="shared" ref="AK5059:AK5122" si="1119">+IF(AJ5059="NULL","",IF(AJ5059=0,"=0",IF(AJ5059&lt;=0.1,"&lt;=0.1",IF(AJ5059&lt;=0.2,"&lt;=0.2",IF(AJ5059&lt;=0.3,"&lt;=0.3",IF(AJ5059&lt;=0.4,"&lt;=0.4",IF(AJ5059&lt;=0.5,"&lt;=0.5",IF(AJ5059&lt;=0.6,"&lt;=0.6",IF(AJ5059&lt;=0.7,"&lt;=0.7",IF(AJ5059&lt;=0.8,"&lt;=0.8",IF(AJ5059&lt;=0.9,"&lt;=0.9","&gt;0.9")))))))))))</f>
        <v>&lt;=0.7</v>
      </c>
      <c r="AL5059">
        <v>12</v>
      </c>
      <c r="AM5059">
        <v>12</v>
      </c>
      <c r="AN5059">
        <v>0</v>
      </c>
      <c r="AO5059">
        <v>1</v>
      </c>
      <c r="AP5059" t="s">
        <v>32</v>
      </c>
    </row>
    <row r="5060" spans="1:42" x14ac:dyDescent="0.25">
      <c r="A5060">
        <v>202002</v>
      </c>
      <c r="B5060" t="str">
        <f t="shared" si="1106"/>
        <v>2020-I</v>
      </c>
      <c r="C5060" t="s">
        <v>5132</v>
      </c>
      <c r="D5060" t="s">
        <v>5132</v>
      </c>
      <c r="E5060">
        <v>31010491</v>
      </c>
      <c r="F5060" t="s">
        <v>29</v>
      </c>
      <c r="G5060">
        <v>0</v>
      </c>
      <c r="H5060">
        <v>0</v>
      </c>
      <c r="I5060">
        <v>0</v>
      </c>
      <c r="J5060">
        <f t="shared" si="1107"/>
        <v>0</v>
      </c>
      <c r="K5060" t="str">
        <f t="shared" si="1108"/>
        <v>Modelamiento</v>
      </c>
      <c r="L5060">
        <f t="shared" si="1109"/>
        <v>1</v>
      </c>
      <c r="M5060">
        <v>22</v>
      </c>
      <c r="N5060" t="str">
        <f t="shared" si="1110"/>
        <v>&lt;=25</v>
      </c>
      <c r="O5060" t="s">
        <v>72</v>
      </c>
      <c r="P5060" t="s">
        <v>39</v>
      </c>
      <c r="Q5060">
        <v>45359</v>
      </c>
      <c r="R5060">
        <v>2000</v>
      </c>
      <c r="S5060" t="str">
        <f t="shared" si="1111"/>
        <v>&lt;=2000</v>
      </c>
      <c r="T5060">
        <v>1403</v>
      </c>
      <c r="U5060" t="str">
        <f t="shared" si="1112"/>
        <v>&lt;=1500</v>
      </c>
      <c r="V5060" t="s">
        <v>597</v>
      </c>
      <c r="W5060">
        <v>42806</v>
      </c>
      <c r="X5060" s="12">
        <f t="shared" si="1113"/>
        <v>4.6722422090361163E-2</v>
      </c>
      <c r="Y5060" t="str">
        <f t="shared" si="1114"/>
        <v>&lt;=0.05</v>
      </c>
      <c r="Z5060" t="s">
        <v>32</v>
      </c>
      <c r="AA5060">
        <v>8</v>
      </c>
      <c r="AB5060" t="s">
        <v>32</v>
      </c>
      <c r="AC5060" t="str">
        <f t="shared" si="1115"/>
        <v/>
      </c>
      <c r="AD5060" t="s">
        <v>32</v>
      </c>
      <c r="AE5060" t="str">
        <f t="shared" si="1116"/>
        <v/>
      </c>
      <c r="AF5060" t="s">
        <v>32</v>
      </c>
      <c r="AG5060" t="str">
        <f t="shared" si="1117"/>
        <v/>
      </c>
      <c r="AH5060" t="s">
        <v>32</v>
      </c>
      <c r="AI5060" t="str">
        <f t="shared" si="1118"/>
        <v/>
      </c>
      <c r="AJ5060" t="s">
        <v>32</v>
      </c>
      <c r="AK5060" t="str">
        <f t="shared" si="1119"/>
        <v/>
      </c>
      <c r="AL5060">
        <v>0</v>
      </c>
      <c r="AM5060">
        <v>0</v>
      </c>
      <c r="AN5060">
        <v>0</v>
      </c>
      <c r="AO5060" t="s">
        <v>32</v>
      </c>
      <c r="AP5060" t="s">
        <v>32</v>
      </c>
    </row>
    <row r="5061" spans="1:42" x14ac:dyDescent="0.25">
      <c r="A5061">
        <v>202002</v>
      </c>
      <c r="B5061" t="str">
        <f t="shared" si="1106"/>
        <v>2020-I</v>
      </c>
      <c r="C5061" t="s">
        <v>5133</v>
      </c>
      <c r="D5061" t="s">
        <v>5133</v>
      </c>
      <c r="E5061">
        <v>31013890</v>
      </c>
      <c r="F5061" t="s">
        <v>29</v>
      </c>
      <c r="G5061">
        <v>0</v>
      </c>
      <c r="H5061">
        <v>0</v>
      </c>
      <c r="I5061">
        <v>0</v>
      </c>
      <c r="J5061">
        <f t="shared" si="1107"/>
        <v>0</v>
      </c>
      <c r="K5061" t="str">
        <f t="shared" si="1108"/>
        <v>Modelamiento</v>
      </c>
      <c r="L5061">
        <f t="shared" si="1109"/>
        <v>1</v>
      </c>
      <c r="M5061">
        <v>34</v>
      </c>
      <c r="N5061" t="str">
        <f t="shared" si="1110"/>
        <v>&lt;=35</v>
      </c>
      <c r="O5061" t="s">
        <v>56</v>
      </c>
      <c r="P5061" t="s">
        <v>31</v>
      </c>
      <c r="Q5061">
        <v>38129</v>
      </c>
      <c r="R5061">
        <v>2000</v>
      </c>
      <c r="S5061" t="str">
        <f t="shared" si="1111"/>
        <v>&lt;=2000</v>
      </c>
      <c r="T5061">
        <v>1180</v>
      </c>
      <c r="U5061" t="str">
        <f t="shared" si="1112"/>
        <v>&lt;=1200</v>
      </c>
      <c r="V5061" t="s">
        <v>597</v>
      </c>
      <c r="W5061">
        <v>36326</v>
      </c>
      <c r="X5061" s="12">
        <f t="shared" si="1113"/>
        <v>5.5056983978417663E-2</v>
      </c>
      <c r="Y5061" t="str">
        <f t="shared" si="1114"/>
        <v>&lt;=0.06</v>
      </c>
      <c r="Z5061" t="s">
        <v>32</v>
      </c>
      <c r="AA5061">
        <v>4</v>
      </c>
      <c r="AB5061">
        <v>1002.99</v>
      </c>
      <c r="AC5061" t="str">
        <f t="shared" si="1115"/>
        <v>&lt;=2000</v>
      </c>
      <c r="AD5061">
        <v>956</v>
      </c>
      <c r="AE5061" t="str">
        <f t="shared" si="1116"/>
        <v>&gt;120</v>
      </c>
      <c r="AF5061">
        <v>1002.99</v>
      </c>
      <c r="AG5061" t="str">
        <f t="shared" si="1117"/>
        <v>&lt;=2000</v>
      </c>
      <c r="AH5061" t="s">
        <v>32</v>
      </c>
      <c r="AI5061" t="str">
        <f t="shared" si="1118"/>
        <v/>
      </c>
      <c r="AJ5061" t="s">
        <v>32</v>
      </c>
      <c r="AK5061" t="str">
        <f t="shared" si="1119"/>
        <v/>
      </c>
      <c r="AL5061">
        <v>11</v>
      </c>
      <c r="AM5061">
        <v>0</v>
      </c>
      <c r="AN5061">
        <v>11</v>
      </c>
      <c r="AO5061" t="s">
        <v>32</v>
      </c>
      <c r="AP5061">
        <v>2</v>
      </c>
    </row>
    <row r="5062" spans="1:42" x14ac:dyDescent="0.25">
      <c r="A5062">
        <v>202002</v>
      </c>
      <c r="B5062" t="str">
        <f t="shared" si="1106"/>
        <v>2020-I</v>
      </c>
      <c r="C5062" t="s">
        <v>5134</v>
      </c>
      <c r="D5062" t="s">
        <v>5134</v>
      </c>
      <c r="E5062">
        <v>30993135</v>
      </c>
      <c r="F5062" t="s">
        <v>29</v>
      </c>
      <c r="G5062">
        <v>0</v>
      </c>
      <c r="H5062">
        <v>0</v>
      </c>
      <c r="I5062">
        <v>0</v>
      </c>
      <c r="J5062">
        <f t="shared" si="1107"/>
        <v>0</v>
      </c>
      <c r="K5062" t="str">
        <f t="shared" si="1108"/>
        <v>Modelamiento</v>
      </c>
      <c r="L5062">
        <f t="shared" si="1109"/>
        <v>1</v>
      </c>
      <c r="M5062">
        <v>55</v>
      </c>
      <c r="N5062" t="str">
        <f t="shared" si="1110"/>
        <v>&lt;=55</v>
      </c>
      <c r="O5062" t="s">
        <v>56</v>
      </c>
      <c r="P5062" t="s">
        <v>35</v>
      </c>
      <c r="Q5062">
        <v>42989</v>
      </c>
      <c r="R5062">
        <v>1000</v>
      </c>
      <c r="S5062" t="str">
        <f t="shared" si="1111"/>
        <v>&lt;=1000</v>
      </c>
      <c r="T5062">
        <v>1330</v>
      </c>
      <c r="U5062" t="str">
        <f t="shared" si="1112"/>
        <v>&lt;=1400</v>
      </c>
      <c r="V5062" t="s">
        <v>589</v>
      </c>
      <c r="W5062">
        <v>40186</v>
      </c>
      <c r="X5062" s="12">
        <f t="shared" si="1113"/>
        <v>2.4884288060518588E-2</v>
      </c>
      <c r="Y5062" t="str">
        <f t="shared" si="1114"/>
        <v>&lt;=0.03</v>
      </c>
      <c r="Z5062" t="s">
        <v>32</v>
      </c>
      <c r="AA5062">
        <v>4</v>
      </c>
      <c r="AB5062">
        <v>2838.2</v>
      </c>
      <c r="AC5062" t="str">
        <f t="shared" si="1115"/>
        <v>&lt;=3000</v>
      </c>
      <c r="AD5062">
        <v>639</v>
      </c>
      <c r="AE5062" t="str">
        <f t="shared" si="1116"/>
        <v>&gt;120</v>
      </c>
      <c r="AF5062">
        <v>1335.51</v>
      </c>
      <c r="AG5062" t="str">
        <f t="shared" si="1117"/>
        <v>&lt;=2000</v>
      </c>
      <c r="AH5062" t="s">
        <v>32</v>
      </c>
      <c r="AI5062" t="str">
        <f t="shared" si="1118"/>
        <v/>
      </c>
      <c r="AJ5062" t="s">
        <v>32</v>
      </c>
      <c r="AK5062" t="str">
        <f t="shared" si="1119"/>
        <v/>
      </c>
      <c r="AL5062">
        <v>12</v>
      </c>
      <c r="AM5062">
        <v>0</v>
      </c>
      <c r="AN5062">
        <v>0</v>
      </c>
      <c r="AO5062" t="s">
        <v>32</v>
      </c>
      <c r="AP5062" t="s">
        <v>32</v>
      </c>
    </row>
    <row r="5063" spans="1:42" x14ac:dyDescent="0.25">
      <c r="A5063">
        <v>202002</v>
      </c>
      <c r="B5063" t="str">
        <f t="shared" si="1106"/>
        <v>2020-I</v>
      </c>
      <c r="C5063" t="s">
        <v>5135</v>
      </c>
      <c r="D5063" t="s">
        <v>5135</v>
      </c>
      <c r="E5063">
        <v>31012819</v>
      </c>
      <c r="F5063" t="s">
        <v>29</v>
      </c>
      <c r="G5063">
        <v>0</v>
      </c>
      <c r="H5063">
        <v>0</v>
      </c>
      <c r="I5063">
        <v>0</v>
      </c>
      <c r="J5063">
        <f t="shared" si="1107"/>
        <v>0</v>
      </c>
      <c r="K5063" t="str">
        <f t="shared" si="1108"/>
        <v>Modelamiento</v>
      </c>
      <c r="L5063">
        <f t="shared" si="1109"/>
        <v>1</v>
      </c>
      <c r="M5063">
        <v>43</v>
      </c>
      <c r="N5063" t="str">
        <f t="shared" si="1110"/>
        <v>&lt;=45</v>
      </c>
      <c r="O5063" t="s">
        <v>72</v>
      </c>
      <c r="P5063" t="s">
        <v>31</v>
      </c>
      <c r="Q5063">
        <v>38129</v>
      </c>
      <c r="R5063">
        <v>2000</v>
      </c>
      <c r="S5063" t="str">
        <f t="shared" si="1111"/>
        <v>&lt;=2000</v>
      </c>
      <c r="T5063">
        <v>1180</v>
      </c>
      <c r="U5063" t="str">
        <f t="shared" si="1112"/>
        <v>&lt;=1200</v>
      </c>
      <c r="V5063" t="s">
        <v>597</v>
      </c>
      <c r="W5063">
        <v>36326</v>
      </c>
      <c r="X5063" s="12">
        <f t="shared" si="1113"/>
        <v>5.5056983978417663E-2</v>
      </c>
      <c r="Y5063" t="str">
        <f t="shared" si="1114"/>
        <v>&lt;=0.06</v>
      </c>
      <c r="Z5063" t="s">
        <v>32</v>
      </c>
      <c r="AA5063">
        <v>9</v>
      </c>
      <c r="AB5063" t="s">
        <v>32</v>
      </c>
      <c r="AC5063" t="str">
        <f t="shared" si="1115"/>
        <v/>
      </c>
      <c r="AD5063" t="s">
        <v>32</v>
      </c>
      <c r="AE5063" t="str">
        <f t="shared" si="1116"/>
        <v/>
      </c>
      <c r="AF5063" t="s">
        <v>32</v>
      </c>
      <c r="AG5063" t="str">
        <f t="shared" si="1117"/>
        <v/>
      </c>
      <c r="AH5063" t="s">
        <v>32</v>
      </c>
      <c r="AI5063" t="str">
        <f t="shared" si="1118"/>
        <v/>
      </c>
      <c r="AJ5063" t="s">
        <v>32</v>
      </c>
      <c r="AK5063" t="str">
        <f t="shared" si="1119"/>
        <v/>
      </c>
      <c r="AL5063">
        <v>0</v>
      </c>
      <c r="AM5063">
        <v>0</v>
      </c>
      <c r="AN5063">
        <v>0</v>
      </c>
      <c r="AO5063" t="s">
        <v>32</v>
      </c>
      <c r="AP5063" t="s">
        <v>32</v>
      </c>
    </row>
    <row r="5064" spans="1:42" x14ac:dyDescent="0.25">
      <c r="A5064">
        <v>202002</v>
      </c>
      <c r="B5064" t="str">
        <f t="shared" si="1106"/>
        <v>2020-I</v>
      </c>
      <c r="C5064" t="s">
        <v>5136</v>
      </c>
      <c r="D5064" t="s">
        <v>5136</v>
      </c>
      <c r="E5064">
        <v>30998022</v>
      </c>
      <c r="F5064" t="s">
        <v>29</v>
      </c>
      <c r="G5064">
        <v>0</v>
      </c>
      <c r="H5064">
        <v>0</v>
      </c>
      <c r="I5064">
        <v>0</v>
      </c>
      <c r="J5064">
        <f t="shared" si="1107"/>
        <v>0</v>
      </c>
      <c r="K5064" t="str">
        <f t="shared" si="1108"/>
        <v>Modelamiento</v>
      </c>
      <c r="L5064">
        <f t="shared" si="1109"/>
        <v>1</v>
      </c>
      <c r="M5064">
        <v>36</v>
      </c>
      <c r="N5064" t="str">
        <f t="shared" si="1110"/>
        <v>&lt;=40</v>
      </c>
      <c r="O5064" t="s">
        <v>56</v>
      </c>
      <c r="P5064" t="s">
        <v>39</v>
      </c>
      <c r="Q5064">
        <v>32075</v>
      </c>
      <c r="R5064">
        <v>500</v>
      </c>
      <c r="S5064" t="str">
        <f t="shared" si="1111"/>
        <v>&lt;=500</v>
      </c>
      <c r="T5064">
        <v>992</v>
      </c>
      <c r="U5064" t="str">
        <f t="shared" si="1112"/>
        <v>&lt;=1000</v>
      </c>
      <c r="V5064" t="s">
        <v>589</v>
      </c>
      <c r="W5064">
        <v>28022</v>
      </c>
      <c r="X5064" s="12">
        <f t="shared" si="1113"/>
        <v>1.7843123260295482E-2</v>
      </c>
      <c r="Y5064" t="str">
        <f t="shared" si="1114"/>
        <v>&lt;=0.02</v>
      </c>
      <c r="Z5064" t="s">
        <v>32</v>
      </c>
      <c r="AA5064">
        <v>9</v>
      </c>
      <c r="AB5064" t="s">
        <v>32</v>
      </c>
      <c r="AC5064" t="str">
        <f t="shared" si="1115"/>
        <v/>
      </c>
      <c r="AD5064" t="s">
        <v>32</v>
      </c>
      <c r="AE5064" t="str">
        <f t="shared" si="1116"/>
        <v/>
      </c>
      <c r="AF5064" t="s">
        <v>32</v>
      </c>
      <c r="AG5064" t="str">
        <f t="shared" si="1117"/>
        <v/>
      </c>
      <c r="AH5064" t="s">
        <v>32</v>
      </c>
      <c r="AI5064" t="str">
        <f t="shared" si="1118"/>
        <v/>
      </c>
      <c r="AJ5064" t="s">
        <v>32</v>
      </c>
      <c r="AK5064" t="str">
        <f t="shared" si="1119"/>
        <v/>
      </c>
      <c r="AL5064">
        <v>0</v>
      </c>
      <c r="AM5064">
        <v>0</v>
      </c>
      <c r="AN5064">
        <v>0</v>
      </c>
      <c r="AO5064" t="s">
        <v>32</v>
      </c>
      <c r="AP5064" t="s">
        <v>32</v>
      </c>
    </row>
    <row r="5065" spans="1:42" x14ac:dyDescent="0.25">
      <c r="A5065">
        <v>202002</v>
      </c>
      <c r="B5065" t="str">
        <f t="shared" si="1106"/>
        <v>2020-I</v>
      </c>
      <c r="C5065" t="s">
        <v>5137</v>
      </c>
      <c r="D5065" t="s">
        <v>5137</v>
      </c>
      <c r="E5065">
        <v>31015114</v>
      </c>
      <c r="F5065" t="s">
        <v>29</v>
      </c>
      <c r="G5065">
        <v>0</v>
      </c>
      <c r="H5065">
        <v>0</v>
      </c>
      <c r="I5065">
        <v>0</v>
      </c>
      <c r="J5065">
        <f t="shared" si="1107"/>
        <v>0</v>
      </c>
      <c r="K5065" t="str">
        <f t="shared" si="1108"/>
        <v>Modelamiento</v>
      </c>
      <c r="L5065">
        <f t="shared" si="1109"/>
        <v>1</v>
      </c>
      <c r="M5065">
        <v>45</v>
      </c>
      <c r="N5065" t="str">
        <f t="shared" si="1110"/>
        <v>&lt;=45</v>
      </c>
      <c r="O5065" t="s">
        <v>72</v>
      </c>
      <c r="P5065" t="s">
        <v>39</v>
      </c>
      <c r="Q5065">
        <v>46229</v>
      </c>
      <c r="R5065">
        <v>1500</v>
      </c>
      <c r="S5065" t="str">
        <f t="shared" si="1111"/>
        <v>&lt;=1500</v>
      </c>
      <c r="T5065">
        <v>1430</v>
      </c>
      <c r="U5065" t="str">
        <f t="shared" si="1112"/>
        <v>&lt;=1500</v>
      </c>
      <c r="V5065" t="s">
        <v>597</v>
      </c>
      <c r="W5065">
        <v>43926</v>
      </c>
      <c r="X5065" s="12">
        <f t="shared" si="1113"/>
        <v>3.4148340390657013E-2</v>
      </c>
      <c r="Y5065" t="str">
        <f t="shared" si="1114"/>
        <v>&lt;=0.04</v>
      </c>
      <c r="Z5065" t="s">
        <v>32</v>
      </c>
      <c r="AA5065">
        <v>4</v>
      </c>
      <c r="AB5065">
        <v>5375.65</v>
      </c>
      <c r="AC5065" t="str">
        <f t="shared" si="1115"/>
        <v>&gt;5000</v>
      </c>
      <c r="AD5065">
        <v>1803</v>
      </c>
      <c r="AE5065" t="str">
        <f t="shared" si="1116"/>
        <v>&gt;120</v>
      </c>
      <c r="AF5065">
        <v>4405.0600000000004</v>
      </c>
      <c r="AG5065" t="str">
        <f t="shared" si="1117"/>
        <v>&lt;=5000</v>
      </c>
      <c r="AH5065" t="s">
        <v>32</v>
      </c>
      <c r="AI5065" t="str">
        <f t="shared" si="1118"/>
        <v/>
      </c>
      <c r="AJ5065" t="s">
        <v>32</v>
      </c>
      <c r="AK5065" t="str">
        <f t="shared" si="1119"/>
        <v/>
      </c>
      <c r="AL5065">
        <v>12</v>
      </c>
      <c r="AM5065">
        <v>0</v>
      </c>
      <c r="AN5065">
        <v>7</v>
      </c>
      <c r="AO5065" t="s">
        <v>32</v>
      </c>
      <c r="AP5065">
        <v>6</v>
      </c>
    </row>
    <row r="5066" spans="1:42" x14ac:dyDescent="0.25">
      <c r="A5066">
        <v>202002</v>
      </c>
      <c r="B5066" t="str">
        <f t="shared" si="1106"/>
        <v>2020-I</v>
      </c>
      <c r="C5066" t="s">
        <v>5138</v>
      </c>
      <c r="D5066" t="s">
        <v>5138</v>
      </c>
      <c r="E5066">
        <v>31014169</v>
      </c>
      <c r="F5066" t="s">
        <v>29</v>
      </c>
      <c r="G5066">
        <v>0</v>
      </c>
      <c r="H5066">
        <v>0</v>
      </c>
      <c r="I5066">
        <v>0</v>
      </c>
      <c r="J5066">
        <f t="shared" si="1107"/>
        <v>0</v>
      </c>
      <c r="K5066" t="str">
        <f t="shared" si="1108"/>
        <v>Modelamiento</v>
      </c>
      <c r="L5066">
        <f t="shared" si="1109"/>
        <v>1</v>
      </c>
      <c r="M5066">
        <v>34</v>
      </c>
      <c r="N5066" t="str">
        <f t="shared" si="1110"/>
        <v>&lt;=35</v>
      </c>
      <c r="O5066" t="s">
        <v>56</v>
      </c>
      <c r="P5066" t="s">
        <v>39</v>
      </c>
      <c r="Q5066">
        <v>45729</v>
      </c>
      <c r="R5066">
        <v>2000</v>
      </c>
      <c r="S5066" t="str">
        <f t="shared" si="1111"/>
        <v>&lt;=2000</v>
      </c>
      <c r="T5066">
        <v>1411</v>
      </c>
      <c r="U5066" t="str">
        <f t="shared" si="1112"/>
        <v>&lt;=1500</v>
      </c>
      <c r="V5066" t="s">
        <v>4182</v>
      </c>
      <c r="W5066">
        <v>43926</v>
      </c>
      <c r="X5066" s="12">
        <f t="shared" si="1113"/>
        <v>4.5531120520876017E-2</v>
      </c>
      <c r="Y5066" t="str">
        <f t="shared" si="1114"/>
        <v>&lt;=0.05</v>
      </c>
      <c r="Z5066" t="s">
        <v>32</v>
      </c>
      <c r="AA5066">
        <v>4</v>
      </c>
      <c r="AB5066">
        <v>651.13</v>
      </c>
      <c r="AC5066" t="str">
        <f t="shared" si="1115"/>
        <v>&lt;=1000</v>
      </c>
      <c r="AD5066">
        <v>863</v>
      </c>
      <c r="AE5066" t="str">
        <f t="shared" si="1116"/>
        <v>&gt;120</v>
      </c>
      <c r="AF5066">
        <v>651.13</v>
      </c>
      <c r="AG5066" t="str">
        <f t="shared" si="1117"/>
        <v>&lt;=1000</v>
      </c>
      <c r="AH5066" t="s">
        <v>32</v>
      </c>
      <c r="AI5066" t="str">
        <f t="shared" si="1118"/>
        <v/>
      </c>
      <c r="AJ5066" t="s">
        <v>32</v>
      </c>
      <c r="AK5066" t="str">
        <f t="shared" si="1119"/>
        <v/>
      </c>
      <c r="AL5066">
        <v>12</v>
      </c>
      <c r="AM5066">
        <v>0</v>
      </c>
      <c r="AN5066">
        <v>12</v>
      </c>
      <c r="AO5066" t="s">
        <v>32</v>
      </c>
      <c r="AP5066">
        <v>1</v>
      </c>
    </row>
    <row r="5067" spans="1:42" x14ac:dyDescent="0.25">
      <c r="A5067">
        <v>202002</v>
      </c>
      <c r="B5067" t="str">
        <f t="shared" si="1106"/>
        <v>2020-I</v>
      </c>
      <c r="C5067" t="s">
        <v>5139</v>
      </c>
      <c r="D5067" t="s">
        <v>5139</v>
      </c>
      <c r="E5067">
        <v>31003422</v>
      </c>
      <c r="F5067" t="s">
        <v>29</v>
      </c>
      <c r="G5067">
        <v>0</v>
      </c>
      <c r="H5067">
        <v>0</v>
      </c>
      <c r="I5067">
        <v>0</v>
      </c>
      <c r="J5067">
        <f t="shared" si="1107"/>
        <v>0</v>
      </c>
      <c r="K5067" t="str">
        <f t="shared" si="1108"/>
        <v>Modelamiento</v>
      </c>
      <c r="L5067">
        <f t="shared" si="1109"/>
        <v>1</v>
      </c>
      <c r="M5067">
        <v>31</v>
      </c>
      <c r="N5067" t="str">
        <f t="shared" si="1110"/>
        <v>&lt;=35</v>
      </c>
      <c r="O5067" t="s">
        <v>56</v>
      </c>
      <c r="P5067" t="s">
        <v>35</v>
      </c>
      <c r="Q5067">
        <v>28162</v>
      </c>
      <c r="R5067">
        <v>500</v>
      </c>
      <c r="S5067" t="str">
        <f t="shared" si="1111"/>
        <v>&lt;=500</v>
      </c>
      <c r="T5067">
        <v>871</v>
      </c>
      <c r="U5067" t="str">
        <f t="shared" si="1112"/>
        <v>&lt;=1000</v>
      </c>
      <c r="V5067" t="s">
        <v>585</v>
      </c>
      <c r="W5067">
        <v>24109</v>
      </c>
      <c r="X5067" s="12">
        <f t="shared" si="1113"/>
        <v>2.0739143058608817E-2</v>
      </c>
      <c r="Y5067" t="str">
        <f t="shared" si="1114"/>
        <v>&lt;=0.03</v>
      </c>
      <c r="Z5067" t="s">
        <v>32</v>
      </c>
      <c r="AA5067">
        <v>1</v>
      </c>
      <c r="AB5067">
        <v>2141.29</v>
      </c>
      <c r="AC5067" t="str">
        <f t="shared" si="1115"/>
        <v>&lt;=3000</v>
      </c>
      <c r="AD5067">
        <v>10</v>
      </c>
      <c r="AE5067" t="str">
        <f t="shared" si="1116"/>
        <v>&lt;=30</v>
      </c>
      <c r="AF5067">
        <v>0</v>
      </c>
      <c r="AG5067" t="str">
        <f t="shared" si="1117"/>
        <v>&lt;=500</v>
      </c>
      <c r="AH5067">
        <v>282.66000000000003</v>
      </c>
      <c r="AI5067" t="str">
        <f t="shared" si="1118"/>
        <v>&lt;=500</v>
      </c>
      <c r="AJ5067">
        <v>0.99819999999999998</v>
      </c>
      <c r="AK5067" t="str">
        <f t="shared" si="1119"/>
        <v>&gt;0.9</v>
      </c>
      <c r="AL5067">
        <v>6</v>
      </c>
      <c r="AM5067">
        <v>5</v>
      </c>
      <c r="AN5067">
        <v>0</v>
      </c>
      <c r="AO5067">
        <v>2</v>
      </c>
      <c r="AP5067" t="s">
        <v>32</v>
      </c>
    </row>
    <row r="5068" spans="1:42" x14ac:dyDescent="0.25">
      <c r="A5068">
        <v>202003</v>
      </c>
      <c r="B5068" t="str">
        <f t="shared" si="1106"/>
        <v>2020-I</v>
      </c>
      <c r="C5068" t="s">
        <v>5140</v>
      </c>
      <c r="D5068" t="s">
        <v>5140</v>
      </c>
      <c r="E5068">
        <v>31010588</v>
      </c>
      <c r="F5068" t="s">
        <v>29</v>
      </c>
      <c r="G5068">
        <v>0</v>
      </c>
      <c r="H5068">
        <v>0</v>
      </c>
      <c r="I5068">
        <v>0</v>
      </c>
      <c r="J5068">
        <f t="shared" si="1107"/>
        <v>0</v>
      </c>
      <c r="K5068" t="str">
        <f t="shared" si="1108"/>
        <v>Modelamiento</v>
      </c>
      <c r="L5068">
        <f t="shared" si="1109"/>
        <v>1</v>
      </c>
      <c r="M5068">
        <v>23</v>
      </c>
      <c r="N5068" t="str">
        <f t="shared" si="1110"/>
        <v>&lt;=25</v>
      </c>
      <c r="O5068" t="s">
        <v>56</v>
      </c>
      <c r="P5068" t="s">
        <v>39</v>
      </c>
      <c r="Q5068">
        <v>43708</v>
      </c>
      <c r="R5068">
        <v>1031</v>
      </c>
      <c r="S5068" t="str">
        <f t="shared" si="1111"/>
        <v>&lt;=1500</v>
      </c>
      <c r="T5068">
        <v>1352</v>
      </c>
      <c r="U5068" t="str">
        <f t="shared" si="1112"/>
        <v>&lt;=1400</v>
      </c>
      <c r="V5068" t="s">
        <v>589</v>
      </c>
      <c r="W5068">
        <v>40186</v>
      </c>
      <c r="X5068" s="12">
        <f t="shared" si="1113"/>
        <v>2.5655700990394666E-2</v>
      </c>
      <c r="Y5068" t="str">
        <f t="shared" si="1114"/>
        <v>&lt;=0.03</v>
      </c>
      <c r="Z5068" t="s">
        <v>32</v>
      </c>
      <c r="AA5068">
        <v>9</v>
      </c>
      <c r="AB5068" t="s">
        <v>32</v>
      </c>
      <c r="AC5068" t="str">
        <f t="shared" si="1115"/>
        <v/>
      </c>
      <c r="AD5068" t="s">
        <v>32</v>
      </c>
      <c r="AE5068" t="str">
        <f t="shared" si="1116"/>
        <v/>
      </c>
      <c r="AF5068" t="s">
        <v>32</v>
      </c>
      <c r="AG5068" t="str">
        <f t="shared" si="1117"/>
        <v/>
      </c>
      <c r="AH5068" t="s">
        <v>32</v>
      </c>
      <c r="AI5068" t="str">
        <f t="shared" si="1118"/>
        <v/>
      </c>
      <c r="AJ5068" t="s">
        <v>32</v>
      </c>
      <c r="AK5068" t="str">
        <f t="shared" si="1119"/>
        <v/>
      </c>
      <c r="AL5068">
        <v>0</v>
      </c>
      <c r="AM5068">
        <v>0</v>
      </c>
      <c r="AN5068">
        <v>0</v>
      </c>
      <c r="AO5068" t="s">
        <v>32</v>
      </c>
      <c r="AP5068" t="s">
        <v>32</v>
      </c>
    </row>
    <row r="5069" spans="1:42" x14ac:dyDescent="0.25">
      <c r="A5069">
        <v>202003</v>
      </c>
      <c r="B5069" t="str">
        <f t="shared" si="1106"/>
        <v>2020-I</v>
      </c>
      <c r="C5069" t="s">
        <v>5141</v>
      </c>
      <c r="D5069" t="s">
        <v>5141</v>
      </c>
      <c r="E5069">
        <v>30997047</v>
      </c>
      <c r="F5069" t="s">
        <v>29</v>
      </c>
      <c r="G5069">
        <v>0</v>
      </c>
      <c r="H5069">
        <v>0</v>
      </c>
      <c r="I5069">
        <v>0</v>
      </c>
      <c r="J5069">
        <f t="shared" si="1107"/>
        <v>0</v>
      </c>
      <c r="K5069" t="str">
        <f t="shared" si="1108"/>
        <v>Modelamiento</v>
      </c>
      <c r="L5069">
        <f t="shared" si="1109"/>
        <v>1</v>
      </c>
      <c r="M5069">
        <v>56</v>
      </c>
      <c r="N5069" t="str">
        <f t="shared" si="1110"/>
        <v>&lt;=60</v>
      </c>
      <c r="O5069" t="s">
        <v>56</v>
      </c>
      <c r="P5069" t="s">
        <v>39</v>
      </c>
      <c r="Q5069">
        <v>46128</v>
      </c>
      <c r="R5069">
        <v>700</v>
      </c>
      <c r="S5069" t="str">
        <f t="shared" si="1111"/>
        <v>&lt;=1000</v>
      </c>
      <c r="T5069">
        <v>1417</v>
      </c>
      <c r="U5069" t="str">
        <f t="shared" si="1112"/>
        <v>&lt;=1500</v>
      </c>
      <c r="V5069" t="s">
        <v>601</v>
      </c>
      <c r="W5069">
        <v>43025</v>
      </c>
      <c r="X5069" s="12">
        <f t="shared" si="1113"/>
        <v>1.6269610691458453E-2</v>
      </c>
      <c r="Y5069" t="str">
        <f t="shared" si="1114"/>
        <v>&lt;=0.02</v>
      </c>
      <c r="Z5069" t="s">
        <v>32</v>
      </c>
      <c r="AA5069">
        <v>4</v>
      </c>
      <c r="AB5069">
        <v>1942</v>
      </c>
      <c r="AC5069" t="str">
        <f t="shared" si="1115"/>
        <v>&lt;=2000</v>
      </c>
      <c r="AD5069">
        <v>3134</v>
      </c>
      <c r="AE5069" t="str">
        <f t="shared" si="1116"/>
        <v>&gt;120</v>
      </c>
      <c r="AF5069">
        <v>1942</v>
      </c>
      <c r="AG5069" t="str">
        <f t="shared" si="1117"/>
        <v>&lt;=2000</v>
      </c>
      <c r="AH5069" t="s">
        <v>32</v>
      </c>
      <c r="AI5069" t="str">
        <f t="shared" si="1118"/>
        <v/>
      </c>
      <c r="AJ5069" t="s">
        <v>32</v>
      </c>
      <c r="AK5069" t="str">
        <f t="shared" si="1119"/>
        <v/>
      </c>
      <c r="AL5069">
        <v>11</v>
      </c>
      <c r="AM5069">
        <v>0</v>
      </c>
      <c r="AN5069">
        <v>11</v>
      </c>
      <c r="AO5069" t="s">
        <v>32</v>
      </c>
      <c r="AP5069">
        <v>2</v>
      </c>
    </row>
    <row r="5070" spans="1:42" x14ac:dyDescent="0.25">
      <c r="A5070">
        <v>202003</v>
      </c>
      <c r="B5070" t="str">
        <f t="shared" si="1106"/>
        <v>2020-I</v>
      </c>
      <c r="C5070" t="s">
        <v>5142</v>
      </c>
      <c r="D5070" t="s">
        <v>5142</v>
      </c>
      <c r="E5070">
        <v>31018099</v>
      </c>
      <c r="F5070" t="s">
        <v>29</v>
      </c>
      <c r="G5070">
        <v>0</v>
      </c>
      <c r="H5070">
        <v>0</v>
      </c>
      <c r="I5070">
        <v>0</v>
      </c>
      <c r="J5070">
        <f t="shared" si="1107"/>
        <v>0</v>
      </c>
      <c r="K5070" t="str">
        <f t="shared" si="1108"/>
        <v>Modelamiento</v>
      </c>
      <c r="L5070">
        <f t="shared" si="1109"/>
        <v>1</v>
      </c>
      <c r="M5070">
        <v>38</v>
      </c>
      <c r="N5070" t="str">
        <f t="shared" si="1110"/>
        <v>&lt;=40</v>
      </c>
      <c r="O5070" t="s">
        <v>56</v>
      </c>
      <c r="P5070" t="s">
        <v>35</v>
      </c>
      <c r="Q5070">
        <v>24479</v>
      </c>
      <c r="R5070">
        <v>500</v>
      </c>
      <c r="S5070" t="str">
        <f t="shared" si="1111"/>
        <v>&lt;=500</v>
      </c>
      <c r="T5070">
        <v>809</v>
      </c>
      <c r="U5070" t="str">
        <f t="shared" si="1112"/>
        <v>&lt;=1000</v>
      </c>
      <c r="V5070" t="s">
        <v>585</v>
      </c>
      <c r="W5070">
        <v>21176</v>
      </c>
      <c r="X5070" s="12">
        <f t="shared" si="1113"/>
        <v>2.3611635814129204E-2</v>
      </c>
      <c r="Y5070" t="str">
        <f t="shared" si="1114"/>
        <v>&lt;=0.03</v>
      </c>
      <c r="Z5070" t="s">
        <v>32</v>
      </c>
      <c r="AA5070">
        <v>9</v>
      </c>
      <c r="AB5070" t="s">
        <v>32</v>
      </c>
      <c r="AC5070" t="str">
        <f t="shared" si="1115"/>
        <v/>
      </c>
      <c r="AD5070" t="s">
        <v>32</v>
      </c>
      <c r="AE5070" t="str">
        <f t="shared" si="1116"/>
        <v/>
      </c>
      <c r="AF5070" t="s">
        <v>32</v>
      </c>
      <c r="AG5070" t="str">
        <f t="shared" si="1117"/>
        <v/>
      </c>
      <c r="AH5070" t="s">
        <v>32</v>
      </c>
      <c r="AI5070" t="str">
        <f t="shared" si="1118"/>
        <v/>
      </c>
      <c r="AJ5070" t="s">
        <v>32</v>
      </c>
      <c r="AK5070" t="str">
        <f t="shared" si="1119"/>
        <v/>
      </c>
      <c r="AL5070">
        <v>0</v>
      </c>
      <c r="AM5070">
        <v>0</v>
      </c>
      <c r="AN5070">
        <v>0</v>
      </c>
      <c r="AO5070" t="s">
        <v>32</v>
      </c>
      <c r="AP5070" t="s">
        <v>32</v>
      </c>
    </row>
    <row r="5071" spans="1:42" x14ac:dyDescent="0.25">
      <c r="A5071">
        <v>202003</v>
      </c>
      <c r="B5071" t="str">
        <f t="shared" si="1106"/>
        <v>2020-I</v>
      </c>
      <c r="C5071" t="s">
        <v>5143</v>
      </c>
      <c r="D5071" t="s">
        <v>5143</v>
      </c>
      <c r="E5071">
        <v>31020170</v>
      </c>
      <c r="F5071" t="s">
        <v>29</v>
      </c>
      <c r="G5071">
        <v>0</v>
      </c>
      <c r="H5071">
        <v>0</v>
      </c>
      <c r="I5071">
        <v>0</v>
      </c>
      <c r="J5071">
        <f t="shared" si="1107"/>
        <v>0</v>
      </c>
      <c r="K5071" t="str">
        <f t="shared" si="1108"/>
        <v>Modelamiento</v>
      </c>
      <c r="L5071">
        <f t="shared" si="1109"/>
        <v>1</v>
      </c>
      <c r="M5071">
        <v>35</v>
      </c>
      <c r="N5071" t="str">
        <f t="shared" si="1110"/>
        <v>&lt;=35</v>
      </c>
      <c r="O5071" t="s">
        <v>56</v>
      </c>
      <c r="P5071" t="s">
        <v>39</v>
      </c>
      <c r="Q5071">
        <v>25687</v>
      </c>
      <c r="R5071">
        <v>500</v>
      </c>
      <c r="S5071" t="str">
        <f t="shared" si="1111"/>
        <v>&lt;=500</v>
      </c>
      <c r="T5071">
        <v>848</v>
      </c>
      <c r="U5071" t="str">
        <f t="shared" si="1112"/>
        <v>&lt;=1000</v>
      </c>
      <c r="V5071" t="s">
        <v>597</v>
      </c>
      <c r="W5071">
        <v>20546</v>
      </c>
      <c r="X5071" s="12">
        <f t="shared" si="1113"/>
        <v>2.433563710697946E-2</v>
      </c>
      <c r="Y5071" t="str">
        <f t="shared" si="1114"/>
        <v>&lt;=0.03</v>
      </c>
      <c r="Z5071" t="s">
        <v>32</v>
      </c>
      <c r="AA5071">
        <v>4</v>
      </c>
      <c r="AB5071">
        <v>2722.55</v>
      </c>
      <c r="AC5071" t="str">
        <f t="shared" si="1115"/>
        <v>&lt;=3000</v>
      </c>
      <c r="AD5071">
        <v>1838</v>
      </c>
      <c r="AE5071" t="str">
        <f t="shared" si="1116"/>
        <v>&gt;120</v>
      </c>
      <c r="AF5071">
        <v>284.70999999999998</v>
      </c>
      <c r="AG5071" t="str">
        <f t="shared" si="1117"/>
        <v>&lt;=500</v>
      </c>
      <c r="AH5071" t="s">
        <v>32</v>
      </c>
      <c r="AI5071" t="str">
        <f t="shared" si="1118"/>
        <v/>
      </c>
      <c r="AJ5071" t="s">
        <v>32</v>
      </c>
      <c r="AK5071" t="str">
        <f t="shared" si="1119"/>
        <v/>
      </c>
      <c r="AL5071">
        <v>10</v>
      </c>
      <c r="AM5071">
        <v>5</v>
      </c>
      <c r="AN5071">
        <v>5</v>
      </c>
      <c r="AO5071">
        <v>1</v>
      </c>
      <c r="AP5071">
        <v>8</v>
      </c>
    </row>
    <row r="5072" spans="1:42" x14ac:dyDescent="0.25">
      <c r="A5072">
        <v>202003</v>
      </c>
      <c r="B5072" t="str">
        <f t="shared" si="1106"/>
        <v>2020-I</v>
      </c>
      <c r="C5072" t="s">
        <v>5144</v>
      </c>
      <c r="D5072" t="s">
        <v>5144</v>
      </c>
      <c r="E5072">
        <v>31010752</v>
      </c>
      <c r="F5072" t="s">
        <v>29</v>
      </c>
      <c r="G5072">
        <v>0</v>
      </c>
      <c r="H5072">
        <v>0</v>
      </c>
      <c r="I5072">
        <v>0</v>
      </c>
      <c r="J5072">
        <f t="shared" si="1107"/>
        <v>0</v>
      </c>
      <c r="K5072" t="str">
        <f t="shared" si="1108"/>
        <v>Modelamiento</v>
      </c>
      <c r="L5072">
        <f t="shared" si="1109"/>
        <v>1</v>
      </c>
      <c r="M5072">
        <v>31</v>
      </c>
      <c r="N5072" t="str">
        <f t="shared" si="1110"/>
        <v>&lt;=35</v>
      </c>
      <c r="O5072" t="s">
        <v>72</v>
      </c>
      <c r="P5072" t="s">
        <v>39</v>
      </c>
      <c r="Q5072">
        <v>35989</v>
      </c>
      <c r="R5072">
        <v>1031</v>
      </c>
      <c r="S5072" t="str">
        <f t="shared" si="1111"/>
        <v>&lt;=1500</v>
      </c>
      <c r="T5072">
        <v>1110</v>
      </c>
      <c r="U5072" t="str">
        <f t="shared" si="1112"/>
        <v>&lt;=1200</v>
      </c>
      <c r="V5072" t="s">
        <v>597</v>
      </c>
      <c r="W5072">
        <v>32467</v>
      </c>
      <c r="X5072" s="12">
        <f t="shared" si="1113"/>
        <v>3.1755320787260913E-2</v>
      </c>
      <c r="Y5072" t="str">
        <f t="shared" si="1114"/>
        <v>&lt;=0.04</v>
      </c>
      <c r="Z5072" t="s">
        <v>32</v>
      </c>
      <c r="AA5072">
        <v>4</v>
      </c>
      <c r="AB5072">
        <v>493.27</v>
      </c>
      <c r="AC5072" t="str">
        <f t="shared" si="1115"/>
        <v>&lt;=500</v>
      </c>
      <c r="AD5072">
        <v>1065</v>
      </c>
      <c r="AE5072" t="str">
        <f t="shared" si="1116"/>
        <v>&gt;120</v>
      </c>
      <c r="AF5072">
        <v>493.27</v>
      </c>
      <c r="AG5072" t="str">
        <f t="shared" si="1117"/>
        <v>&lt;=500</v>
      </c>
      <c r="AH5072" t="s">
        <v>32</v>
      </c>
      <c r="AI5072" t="str">
        <f t="shared" si="1118"/>
        <v/>
      </c>
      <c r="AJ5072" t="s">
        <v>32</v>
      </c>
      <c r="AK5072" t="str">
        <f t="shared" si="1119"/>
        <v/>
      </c>
      <c r="AL5072">
        <v>12</v>
      </c>
      <c r="AM5072">
        <v>0</v>
      </c>
      <c r="AN5072">
        <v>12</v>
      </c>
      <c r="AO5072" t="s">
        <v>32</v>
      </c>
      <c r="AP5072">
        <v>1</v>
      </c>
    </row>
    <row r="5073" spans="1:42" x14ac:dyDescent="0.25">
      <c r="A5073">
        <v>202003</v>
      </c>
      <c r="B5073" t="str">
        <f t="shared" si="1106"/>
        <v>2020-I</v>
      </c>
      <c r="C5073" t="s">
        <v>5145</v>
      </c>
      <c r="D5073" t="s">
        <v>5145</v>
      </c>
      <c r="E5073">
        <v>31015902</v>
      </c>
      <c r="F5073" t="s">
        <v>29</v>
      </c>
      <c r="G5073">
        <v>0</v>
      </c>
      <c r="H5073">
        <v>0</v>
      </c>
      <c r="I5073">
        <v>0</v>
      </c>
      <c r="J5073">
        <f t="shared" si="1107"/>
        <v>0</v>
      </c>
      <c r="K5073" t="str">
        <f t="shared" si="1108"/>
        <v>Modelamiento</v>
      </c>
      <c r="L5073">
        <f t="shared" si="1109"/>
        <v>1</v>
      </c>
      <c r="M5073">
        <v>31</v>
      </c>
      <c r="N5073" t="str">
        <f t="shared" si="1110"/>
        <v>&lt;=35</v>
      </c>
      <c r="O5073" t="s">
        <v>56</v>
      </c>
      <c r="P5073" t="s">
        <v>39</v>
      </c>
      <c r="Q5073">
        <v>34020</v>
      </c>
      <c r="R5073">
        <v>1000</v>
      </c>
      <c r="S5073" t="str">
        <f t="shared" si="1111"/>
        <v>&lt;=1000</v>
      </c>
      <c r="T5073">
        <v>1051</v>
      </c>
      <c r="U5073" t="str">
        <f t="shared" si="1112"/>
        <v>&lt;=1100</v>
      </c>
      <c r="V5073" t="s">
        <v>597</v>
      </c>
      <c r="W5073">
        <v>30467</v>
      </c>
      <c r="X5073" s="12">
        <f t="shared" si="1113"/>
        <v>3.28223980043982E-2</v>
      </c>
      <c r="Y5073" t="str">
        <f t="shared" si="1114"/>
        <v>&lt;=0.04</v>
      </c>
      <c r="Z5073" t="s">
        <v>32</v>
      </c>
      <c r="AA5073">
        <v>4</v>
      </c>
      <c r="AB5073">
        <v>1463.64</v>
      </c>
      <c r="AC5073" t="str">
        <f t="shared" si="1115"/>
        <v>&lt;=2000</v>
      </c>
      <c r="AD5073">
        <v>950</v>
      </c>
      <c r="AE5073" t="str">
        <f t="shared" si="1116"/>
        <v>&gt;120</v>
      </c>
      <c r="AF5073">
        <v>1463.64</v>
      </c>
      <c r="AG5073" t="str">
        <f t="shared" si="1117"/>
        <v>&lt;=2000</v>
      </c>
      <c r="AH5073" t="s">
        <v>32</v>
      </c>
      <c r="AI5073" t="str">
        <f t="shared" si="1118"/>
        <v/>
      </c>
      <c r="AJ5073" t="s">
        <v>32</v>
      </c>
      <c r="AK5073" t="str">
        <f t="shared" si="1119"/>
        <v/>
      </c>
      <c r="AL5073">
        <v>12</v>
      </c>
      <c r="AM5073">
        <v>0</v>
      </c>
      <c r="AN5073">
        <v>12</v>
      </c>
      <c r="AO5073" t="s">
        <v>32</v>
      </c>
      <c r="AP5073">
        <v>1</v>
      </c>
    </row>
    <row r="5074" spans="1:42" x14ac:dyDescent="0.25">
      <c r="A5074">
        <v>202003</v>
      </c>
      <c r="B5074" t="str">
        <f t="shared" si="1106"/>
        <v>2020-I</v>
      </c>
      <c r="C5074" t="s">
        <v>5146</v>
      </c>
      <c r="D5074" t="s">
        <v>5146</v>
      </c>
      <c r="E5074">
        <v>31016158</v>
      </c>
      <c r="F5074" t="s">
        <v>29</v>
      </c>
      <c r="G5074">
        <v>0</v>
      </c>
      <c r="H5074">
        <v>0</v>
      </c>
      <c r="I5074">
        <v>0</v>
      </c>
      <c r="J5074">
        <f t="shared" si="1107"/>
        <v>0</v>
      </c>
      <c r="K5074" t="str">
        <f t="shared" si="1108"/>
        <v>Modelamiento</v>
      </c>
      <c r="L5074">
        <f t="shared" si="1109"/>
        <v>1</v>
      </c>
      <c r="M5074">
        <v>24</v>
      </c>
      <c r="N5074" t="str">
        <f t="shared" si="1110"/>
        <v>&lt;=25</v>
      </c>
      <c r="O5074" t="s">
        <v>56</v>
      </c>
      <c r="P5074" t="s">
        <v>39</v>
      </c>
      <c r="Q5074">
        <v>45359</v>
      </c>
      <c r="R5074">
        <v>2000</v>
      </c>
      <c r="S5074" t="str">
        <f t="shared" si="1111"/>
        <v>&lt;=2000</v>
      </c>
      <c r="T5074">
        <v>1397</v>
      </c>
      <c r="U5074" t="str">
        <f t="shared" si="1112"/>
        <v>&lt;=1400</v>
      </c>
      <c r="V5074" t="s">
        <v>4182</v>
      </c>
      <c r="W5074">
        <v>42806</v>
      </c>
      <c r="X5074" s="12">
        <f t="shared" si="1113"/>
        <v>4.6722422090361163E-2</v>
      </c>
      <c r="Y5074" t="str">
        <f t="shared" si="1114"/>
        <v>&lt;=0.05</v>
      </c>
      <c r="Z5074" t="s">
        <v>32</v>
      </c>
      <c r="AA5074">
        <v>4</v>
      </c>
      <c r="AB5074">
        <v>1251.58</v>
      </c>
      <c r="AC5074" t="str">
        <f t="shared" si="1115"/>
        <v>&lt;=2000</v>
      </c>
      <c r="AD5074">
        <v>1494</v>
      </c>
      <c r="AE5074" t="str">
        <f t="shared" si="1116"/>
        <v>&gt;120</v>
      </c>
      <c r="AF5074">
        <v>1251.58</v>
      </c>
      <c r="AG5074" t="str">
        <f t="shared" si="1117"/>
        <v>&lt;=2000</v>
      </c>
      <c r="AH5074" t="s">
        <v>32</v>
      </c>
      <c r="AI5074" t="str">
        <f t="shared" si="1118"/>
        <v/>
      </c>
      <c r="AJ5074" t="s">
        <v>32</v>
      </c>
      <c r="AK5074" t="str">
        <f t="shared" si="1119"/>
        <v/>
      </c>
      <c r="AL5074">
        <v>12</v>
      </c>
      <c r="AM5074">
        <v>0</v>
      </c>
      <c r="AN5074">
        <v>12</v>
      </c>
      <c r="AO5074" t="s">
        <v>32</v>
      </c>
      <c r="AP5074">
        <v>1</v>
      </c>
    </row>
    <row r="5075" spans="1:42" x14ac:dyDescent="0.25">
      <c r="A5075">
        <v>202003</v>
      </c>
      <c r="B5075" t="str">
        <f t="shared" si="1106"/>
        <v>2020-I</v>
      </c>
      <c r="C5075" t="s">
        <v>5147</v>
      </c>
      <c r="D5075" t="s">
        <v>5147</v>
      </c>
      <c r="E5075">
        <v>31016306</v>
      </c>
      <c r="F5075" t="s">
        <v>29</v>
      </c>
      <c r="G5075">
        <v>0</v>
      </c>
      <c r="H5075">
        <v>0</v>
      </c>
      <c r="I5075">
        <v>0</v>
      </c>
      <c r="J5075">
        <f t="shared" si="1107"/>
        <v>0</v>
      </c>
      <c r="K5075" t="str">
        <f t="shared" si="1108"/>
        <v>Modelamiento</v>
      </c>
      <c r="L5075">
        <f t="shared" si="1109"/>
        <v>1</v>
      </c>
      <c r="M5075">
        <v>28</v>
      </c>
      <c r="N5075" t="str">
        <f t="shared" si="1110"/>
        <v>&lt;=30</v>
      </c>
      <c r="O5075" t="s">
        <v>56</v>
      </c>
      <c r="P5075" t="s">
        <v>31</v>
      </c>
      <c r="Q5075">
        <v>39190</v>
      </c>
      <c r="R5075">
        <v>1031</v>
      </c>
      <c r="S5075" t="str">
        <f t="shared" si="1111"/>
        <v>&lt;=1500</v>
      </c>
      <c r="T5075">
        <v>1316</v>
      </c>
      <c r="U5075" t="str">
        <f t="shared" si="1112"/>
        <v>&lt;=1400</v>
      </c>
      <c r="V5075" t="s">
        <v>1407</v>
      </c>
      <c r="W5075">
        <v>36388</v>
      </c>
      <c r="X5075" s="12">
        <f t="shared" si="1113"/>
        <v>2.8333516543915575E-2</v>
      </c>
      <c r="Y5075" t="str">
        <f t="shared" si="1114"/>
        <v>&lt;=0.03</v>
      </c>
      <c r="Z5075" t="s">
        <v>32</v>
      </c>
      <c r="AA5075">
        <v>4</v>
      </c>
      <c r="AB5075">
        <v>1721.15</v>
      </c>
      <c r="AC5075" t="str">
        <f t="shared" si="1115"/>
        <v>&lt;=2000</v>
      </c>
      <c r="AD5075">
        <v>1584</v>
      </c>
      <c r="AE5075" t="str">
        <f t="shared" si="1116"/>
        <v>&gt;120</v>
      </c>
      <c r="AF5075">
        <v>1721.15</v>
      </c>
      <c r="AG5075" t="str">
        <f t="shared" si="1117"/>
        <v>&lt;=2000</v>
      </c>
      <c r="AH5075" t="s">
        <v>32</v>
      </c>
      <c r="AI5075" t="str">
        <f t="shared" si="1118"/>
        <v/>
      </c>
      <c r="AJ5075" t="s">
        <v>32</v>
      </c>
      <c r="AK5075" t="str">
        <f t="shared" si="1119"/>
        <v/>
      </c>
      <c r="AL5075">
        <v>12</v>
      </c>
      <c r="AM5075">
        <v>0</v>
      </c>
      <c r="AN5075">
        <v>12</v>
      </c>
      <c r="AO5075" t="s">
        <v>32</v>
      </c>
      <c r="AP5075">
        <v>1</v>
      </c>
    </row>
    <row r="5076" spans="1:42" x14ac:dyDescent="0.25">
      <c r="A5076">
        <v>202003</v>
      </c>
      <c r="B5076" t="str">
        <f t="shared" si="1106"/>
        <v>2020-I</v>
      </c>
      <c r="C5076" t="s">
        <v>5148</v>
      </c>
      <c r="D5076" t="s">
        <v>5148</v>
      </c>
      <c r="E5076">
        <v>31019139</v>
      </c>
      <c r="F5076" t="s">
        <v>29</v>
      </c>
      <c r="G5076">
        <v>0</v>
      </c>
      <c r="H5076">
        <v>0</v>
      </c>
      <c r="I5076">
        <v>0</v>
      </c>
      <c r="J5076">
        <f t="shared" si="1107"/>
        <v>0</v>
      </c>
      <c r="K5076" t="str">
        <f t="shared" si="1108"/>
        <v>Modelamiento</v>
      </c>
      <c r="L5076">
        <f t="shared" si="1109"/>
        <v>1</v>
      </c>
      <c r="M5076">
        <v>32</v>
      </c>
      <c r="N5076" t="str">
        <f t="shared" si="1110"/>
        <v>&lt;=35</v>
      </c>
      <c r="O5076" t="s">
        <v>56</v>
      </c>
      <c r="P5076" t="s">
        <v>39</v>
      </c>
      <c r="Q5076">
        <v>35488</v>
      </c>
      <c r="R5076">
        <v>1031</v>
      </c>
      <c r="S5076" t="str">
        <f t="shared" si="1111"/>
        <v>&lt;=1500</v>
      </c>
      <c r="T5076">
        <v>1175</v>
      </c>
      <c r="U5076" t="str">
        <f t="shared" si="1112"/>
        <v>&lt;=1200</v>
      </c>
      <c r="V5076" t="s">
        <v>1407</v>
      </c>
      <c r="W5076">
        <v>32716</v>
      </c>
      <c r="X5076" s="12">
        <f t="shared" si="1113"/>
        <v>3.1513632473407507E-2</v>
      </c>
      <c r="Y5076" t="str">
        <f t="shared" si="1114"/>
        <v>&lt;=0.04</v>
      </c>
      <c r="Z5076" t="s">
        <v>32</v>
      </c>
      <c r="AA5076">
        <v>1</v>
      </c>
      <c r="AB5076">
        <v>4168.05</v>
      </c>
      <c r="AC5076" t="str">
        <f t="shared" si="1115"/>
        <v>&lt;=5000</v>
      </c>
      <c r="AD5076">
        <v>20</v>
      </c>
      <c r="AE5076" t="str">
        <f t="shared" si="1116"/>
        <v>&lt;=30</v>
      </c>
      <c r="AF5076">
        <v>0</v>
      </c>
      <c r="AG5076" t="str">
        <f t="shared" si="1117"/>
        <v>&lt;=500</v>
      </c>
      <c r="AH5076" t="s">
        <v>32</v>
      </c>
      <c r="AI5076" t="str">
        <f t="shared" si="1118"/>
        <v/>
      </c>
      <c r="AJ5076" t="s">
        <v>32</v>
      </c>
      <c r="AK5076" t="str">
        <f t="shared" si="1119"/>
        <v/>
      </c>
      <c r="AL5076">
        <v>12</v>
      </c>
      <c r="AM5076">
        <v>11</v>
      </c>
      <c r="AN5076">
        <v>0</v>
      </c>
      <c r="AO5076">
        <v>1</v>
      </c>
      <c r="AP5076" t="s">
        <v>32</v>
      </c>
    </row>
    <row r="5077" spans="1:42" x14ac:dyDescent="0.25">
      <c r="A5077">
        <v>202003</v>
      </c>
      <c r="B5077" t="str">
        <f t="shared" si="1106"/>
        <v>2020-I</v>
      </c>
      <c r="C5077" t="s">
        <v>5149</v>
      </c>
      <c r="D5077" t="s">
        <v>5149</v>
      </c>
      <c r="E5077">
        <v>31018114</v>
      </c>
      <c r="F5077" t="s">
        <v>29</v>
      </c>
      <c r="G5077">
        <v>0</v>
      </c>
      <c r="H5077">
        <v>0</v>
      </c>
      <c r="I5077">
        <v>0</v>
      </c>
      <c r="J5077">
        <f t="shared" si="1107"/>
        <v>0</v>
      </c>
      <c r="K5077" t="str">
        <f t="shared" si="1108"/>
        <v>Modelamiento</v>
      </c>
      <c r="L5077">
        <f t="shared" si="1109"/>
        <v>1</v>
      </c>
      <c r="M5077">
        <v>33</v>
      </c>
      <c r="N5077" t="str">
        <f t="shared" si="1110"/>
        <v>&lt;=35</v>
      </c>
      <c r="O5077" t="s">
        <v>56</v>
      </c>
      <c r="P5077" t="s">
        <v>35</v>
      </c>
      <c r="Q5077">
        <v>33270</v>
      </c>
      <c r="R5077">
        <v>499</v>
      </c>
      <c r="S5077" t="str">
        <f t="shared" si="1111"/>
        <v>&lt;=500</v>
      </c>
      <c r="T5077">
        <v>1025</v>
      </c>
      <c r="U5077" t="str">
        <f t="shared" si="1112"/>
        <v>&lt;=1100</v>
      </c>
      <c r="V5077" t="s">
        <v>589</v>
      </c>
      <c r="W5077">
        <v>29966</v>
      </c>
      <c r="X5077" s="12">
        <f t="shared" si="1113"/>
        <v>1.6652205833277714E-2</v>
      </c>
      <c r="Y5077" t="str">
        <f t="shared" si="1114"/>
        <v>&lt;=0.02</v>
      </c>
      <c r="Z5077" t="s">
        <v>32</v>
      </c>
      <c r="AA5077">
        <v>9</v>
      </c>
      <c r="AB5077" t="s">
        <v>32</v>
      </c>
      <c r="AC5077" t="str">
        <f t="shared" si="1115"/>
        <v/>
      </c>
      <c r="AD5077" t="s">
        <v>32</v>
      </c>
      <c r="AE5077" t="str">
        <f t="shared" si="1116"/>
        <v/>
      </c>
      <c r="AF5077" t="s">
        <v>32</v>
      </c>
      <c r="AG5077" t="str">
        <f t="shared" si="1117"/>
        <v/>
      </c>
      <c r="AH5077" t="s">
        <v>32</v>
      </c>
      <c r="AI5077" t="str">
        <f t="shared" si="1118"/>
        <v/>
      </c>
      <c r="AJ5077" t="s">
        <v>32</v>
      </c>
      <c r="AK5077" t="str">
        <f t="shared" si="1119"/>
        <v/>
      </c>
      <c r="AL5077">
        <v>0</v>
      </c>
      <c r="AM5077">
        <v>0</v>
      </c>
      <c r="AN5077">
        <v>0</v>
      </c>
      <c r="AO5077" t="s">
        <v>32</v>
      </c>
      <c r="AP5077" t="s">
        <v>32</v>
      </c>
    </row>
    <row r="5078" spans="1:42" x14ac:dyDescent="0.25">
      <c r="A5078">
        <v>202003</v>
      </c>
      <c r="B5078" t="str">
        <f t="shared" si="1106"/>
        <v>2020-I</v>
      </c>
      <c r="C5078" t="s">
        <v>5150</v>
      </c>
      <c r="D5078" t="s">
        <v>5150</v>
      </c>
      <c r="E5078">
        <v>31021357</v>
      </c>
      <c r="F5078" t="s">
        <v>29</v>
      </c>
      <c r="G5078">
        <v>1</v>
      </c>
      <c r="H5078">
        <v>0</v>
      </c>
      <c r="I5078">
        <v>0</v>
      </c>
      <c r="J5078">
        <f t="shared" si="1107"/>
        <v>0</v>
      </c>
      <c r="K5078" t="str">
        <f t="shared" si="1108"/>
        <v>Modelamiento</v>
      </c>
      <c r="L5078">
        <f t="shared" si="1109"/>
        <v>1</v>
      </c>
      <c r="M5078">
        <v>29</v>
      </c>
      <c r="N5078" t="str">
        <f t="shared" si="1110"/>
        <v>&lt;=30</v>
      </c>
      <c r="O5078" t="s">
        <v>56</v>
      </c>
      <c r="P5078" t="s">
        <v>39</v>
      </c>
      <c r="Q5078">
        <v>27869</v>
      </c>
      <c r="R5078">
        <v>499</v>
      </c>
      <c r="S5078" t="str">
        <f t="shared" si="1111"/>
        <v>&lt;=500</v>
      </c>
      <c r="T5078">
        <v>919</v>
      </c>
      <c r="U5078" t="str">
        <f t="shared" si="1112"/>
        <v>&lt;=1000</v>
      </c>
      <c r="V5078" t="s">
        <v>597</v>
      </c>
      <c r="W5078">
        <v>23384</v>
      </c>
      <c r="X5078" s="12">
        <f t="shared" si="1113"/>
        <v>2.1339377352035581E-2</v>
      </c>
      <c r="Y5078" t="str">
        <f t="shared" si="1114"/>
        <v>&lt;=0.03</v>
      </c>
      <c r="Z5078" t="s">
        <v>32</v>
      </c>
      <c r="AA5078">
        <v>9</v>
      </c>
      <c r="AB5078" t="s">
        <v>32</v>
      </c>
      <c r="AC5078" t="str">
        <f t="shared" si="1115"/>
        <v/>
      </c>
      <c r="AD5078" t="s">
        <v>32</v>
      </c>
      <c r="AE5078" t="str">
        <f t="shared" si="1116"/>
        <v/>
      </c>
      <c r="AF5078" t="s">
        <v>32</v>
      </c>
      <c r="AG5078" t="str">
        <f t="shared" si="1117"/>
        <v/>
      </c>
      <c r="AH5078" t="s">
        <v>32</v>
      </c>
      <c r="AI5078" t="str">
        <f t="shared" si="1118"/>
        <v/>
      </c>
      <c r="AJ5078" t="s">
        <v>32</v>
      </c>
      <c r="AK5078" t="str">
        <f t="shared" si="1119"/>
        <v/>
      </c>
      <c r="AL5078">
        <v>0</v>
      </c>
      <c r="AM5078">
        <v>0</v>
      </c>
      <c r="AN5078">
        <v>0</v>
      </c>
      <c r="AO5078" t="s">
        <v>32</v>
      </c>
      <c r="AP5078" t="s">
        <v>32</v>
      </c>
    </row>
    <row r="5079" spans="1:42" x14ac:dyDescent="0.25">
      <c r="A5079">
        <v>202003</v>
      </c>
      <c r="B5079" t="str">
        <f t="shared" si="1106"/>
        <v>2020-I</v>
      </c>
      <c r="C5079" t="s">
        <v>5151</v>
      </c>
      <c r="D5079" t="s">
        <v>5151</v>
      </c>
      <c r="E5079">
        <v>31017167</v>
      </c>
      <c r="F5079" t="s">
        <v>29</v>
      </c>
      <c r="G5079">
        <v>1</v>
      </c>
      <c r="H5079">
        <v>0</v>
      </c>
      <c r="I5079">
        <v>0</v>
      </c>
      <c r="J5079">
        <f t="shared" si="1107"/>
        <v>0</v>
      </c>
      <c r="K5079" t="str">
        <f t="shared" si="1108"/>
        <v>Modelamiento</v>
      </c>
      <c r="L5079">
        <f t="shared" si="1109"/>
        <v>1</v>
      </c>
      <c r="M5079">
        <v>37</v>
      </c>
      <c r="N5079" t="str">
        <f t="shared" si="1110"/>
        <v>&lt;=40</v>
      </c>
      <c r="O5079" t="s">
        <v>56</v>
      </c>
      <c r="P5079" t="s">
        <v>31</v>
      </c>
      <c r="Q5079">
        <v>25230</v>
      </c>
      <c r="R5079">
        <v>1000</v>
      </c>
      <c r="S5079" t="str">
        <f t="shared" si="1111"/>
        <v>&lt;=1000</v>
      </c>
      <c r="T5079">
        <v>833</v>
      </c>
      <c r="U5079" t="str">
        <f t="shared" si="1112"/>
        <v>&lt;=1000</v>
      </c>
      <c r="V5079" t="s">
        <v>585</v>
      </c>
      <c r="W5079">
        <v>21677</v>
      </c>
      <c r="X5079" s="12">
        <f t="shared" si="1113"/>
        <v>4.6131844812474052E-2</v>
      </c>
      <c r="Y5079" t="str">
        <f t="shared" si="1114"/>
        <v>&lt;=0.05</v>
      </c>
      <c r="Z5079" t="s">
        <v>32</v>
      </c>
      <c r="AA5079">
        <v>4</v>
      </c>
      <c r="AB5079">
        <v>1927.99</v>
      </c>
      <c r="AC5079" t="str">
        <f t="shared" si="1115"/>
        <v>&lt;=2000</v>
      </c>
      <c r="AD5079">
        <v>1964</v>
      </c>
      <c r="AE5079" t="str">
        <f t="shared" si="1116"/>
        <v>&gt;120</v>
      </c>
      <c r="AF5079">
        <v>1927.99</v>
      </c>
      <c r="AG5079" t="str">
        <f t="shared" si="1117"/>
        <v>&lt;=2000</v>
      </c>
      <c r="AH5079" t="s">
        <v>32</v>
      </c>
      <c r="AI5079" t="str">
        <f t="shared" si="1118"/>
        <v/>
      </c>
      <c r="AJ5079" t="s">
        <v>32</v>
      </c>
      <c r="AK5079" t="str">
        <f t="shared" si="1119"/>
        <v/>
      </c>
      <c r="AL5079">
        <v>12</v>
      </c>
      <c r="AM5079">
        <v>0</v>
      </c>
      <c r="AN5079">
        <v>12</v>
      </c>
      <c r="AO5079" t="s">
        <v>32</v>
      </c>
      <c r="AP5079">
        <v>1</v>
      </c>
    </row>
    <row r="5080" spans="1:42" x14ac:dyDescent="0.25">
      <c r="A5080">
        <v>202003</v>
      </c>
      <c r="B5080" t="str">
        <f t="shared" si="1106"/>
        <v>2020-I</v>
      </c>
      <c r="C5080" t="s">
        <v>5152</v>
      </c>
      <c r="D5080" t="s">
        <v>5152</v>
      </c>
      <c r="E5080">
        <v>31019822</v>
      </c>
      <c r="F5080" t="s">
        <v>29</v>
      </c>
      <c r="G5080">
        <v>0</v>
      </c>
      <c r="H5080">
        <v>0</v>
      </c>
      <c r="I5080">
        <v>0</v>
      </c>
      <c r="J5080">
        <f t="shared" si="1107"/>
        <v>0</v>
      </c>
      <c r="K5080" t="str">
        <f t="shared" si="1108"/>
        <v>Modelamiento</v>
      </c>
      <c r="L5080">
        <f t="shared" si="1109"/>
        <v>1</v>
      </c>
      <c r="M5080">
        <v>43</v>
      </c>
      <c r="N5080" t="str">
        <f t="shared" si="1110"/>
        <v>&lt;=45</v>
      </c>
      <c r="O5080" t="s">
        <v>56</v>
      </c>
      <c r="P5080" t="s">
        <v>39</v>
      </c>
      <c r="Q5080">
        <v>36015</v>
      </c>
      <c r="R5080">
        <v>500</v>
      </c>
      <c r="S5080" t="str">
        <f t="shared" si="1111"/>
        <v>&lt;=500</v>
      </c>
      <c r="T5080">
        <v>1190</v>
      </c>
      <c r="U5080" t="str">
        <f t="shared" si="1112"/>
        <v>&lt;=1200</v>
      </c>
      <c r="V5080" t="s">
        <v>2852</v>
      </c>
      <c r="W5080">
        <v>30436</v>
      </c>
      <c r="X5080" s="12">
        <f t="shared" si="1113"/>
        <v>1.6427914311998949E-2</v>
      </c>
      <c r="Y5080" t="str">
        <f t="shared" si="1114"/>
        <v>&lt;=0.02</v>
      </c>
      <c r="Z5080" t="s">
        <v>32</v>
      </c>
      <c r="AA5080">
        <v>4</v>
      </c>
      <c r="AB5080">
        <v>2016.08</v>
      </c>
      <c r="AC5080" t="str">
        <f t="shared" si="1115"/>
        <v>&lt;=3000</v>
      </c>
      <c r="AD5080">
        <v>605</v>
      </c>
      <c r="AE5080" t="str">
        <f t="shared" si="1116"/>
        <v>&gt;120</v>
      </c>
      <c r="AF5080">
        <v>2016.08</v>
      </c>
      <c r="AG5080" t="str">
        <f t="shared" si="1117"/>
        <v>&lt;=3000</v>
      </c>
      <c r="AH5080" t="s">
        <v>32</v>
      </c>
      <c r="AI5080" t="str">
        <f t="shared" si="1118"/>
        <v/>
      </c>
      <c r="AJ5080" t="s">
        <v>32</v>
      </c>
      <c r="AK5080" t="str">
        <f t="shared" si="1119"/>
        <v/>
      </c>
      <c r="AL5080">
        <v>12</v>
      </c>
      <c r="AM5080">
        <v>0</v>
      </c>
      <c r="AN5080">
        <v>12</v>
      </c>
      <c r="AO5080" t="s">
        <v>32</v>
      </c>
      <c r="AP5080">
        <v>1</v>
      </c>
    </row>
    <row r="5081" spans="1:42" x14ac:dyDescent="0.25">
      <c r="A5081">
        <v>202003</v>
      </c>
      <c r="B5081" t="str">
        <f t="shared" si="1106"/>
        <v>2020-I</v>
      </c>
      <c r="C5081" t="s">
        <v>5153</v>
      </c>
      <c r="D5081" t="s">
        <v>5153</v>
      </c>
      <c r="E5081">
        <v>31018778</v>
      </c>
      <c r="F5081" t="s">
        <v>29</v>
      </c>
      <c r="G5081">
        <v>0</v>
      </c>
      <c r="H5081">
        <v>0</v>
      </c>
      <c r="I5081">
        <v>0</v>
      </c>
      <c r="J5081">
        <f t="shared" si="1107"/>
        <v>0</v>
      </c>
      <c r="K5081" t="str">
        <f t="shared" si="1108"/>
        <v>Modelamiento</v>
      </c>
      <c r="L5081">
        <f t="shared" si="1109"/>
        <v>1</v>
      </c>
      <c r="M5081">
        <v>30</v>
      </c>
      <c r="N5081" t="str">
        <f t="shared" si="1110"/>
        <v>&lt;=30</v>
      </c>
      <c r="O5081" t="s">
        <v>56</v>
      </c>
      <c r="P5081" t="s">
        <v>39</v>
      </c>
      <c r="Q5081">
        <v>27869</v>
      </c>
      <c r="R5081">
        <v>499</v>
      </c>
      <c r="S5081" t="str">
        <f t="shared" si="1111"/>
        <v>&lt;=500</v>
      </c>
      <c r="T5081">
        <v>919</v>
      </c>
      <c r="U5081" t="str">
        <f t="shared" si="1112"/>
        <v>&lt;=1000</v>
      </c>
      <c r="V5081" t="s">
        <v>589</v>
      </c>
      <c r="W5081">
        <v>23384</v>
      </c>
      <c r="X5081" s="12">
        <f t="shared" si="1113"/>
        <v>2.1339377352035581E-2</v>
      </c>
      <c r="Y5081" t="str">
        <f t="shared" si="1114"/>
        <v>&lt;=0.03</v>
      </c>
      <c r="Z5081" t="s">
        <v>32</v>
      </c>
      <c r="AA5081">
        <v>4</v>
      </c>
      <c r="AB5081">
        <v>785.27</v>
      </c>
      <c r="AC5081" t="str">
        <f t="shared" si="1115"/>
        <v>&lt;=1000</v>
      </c>
      <c r="AD5081">
        <v>680</v>
      </c>
      <c r="AE5081" t="str">
        <f t="shared" si="1116"/>
        <v>&gt;120</v>
      </c>
      <c r="AF5081">
        <v>785.27</v>
      </c>
      <c r="AG5081" t="str">
        <f t="shared" si="1117"/>
        <v>&lt;=1000</v>
      </c>
      <c r="AH5081" t="s">
        <v>32</v>
      </c>
      <c r="AI5081" t="str">
        <f t="shared" si="1118"/>
        <v/>
      </c>
      <c r="AJ5081" t="s">
        <v>32</v>
      </c>
      <c r="AK5081" t="str">
        <f t="shared" si="1119"/>
        <v/>
      </c>
      <c r="AL5081">
        <v>12</v>
      </c>
      <c r="AM5081">
        <v>0</v>
      </c>
      <c r="AN5081">
        <v>12</v>
      </c>
      <c r="AO5081" t="s">
        <v>32</v>
      </c>
      <c r="AP5081">
        <v>1</v>
      </c>
    </row>
    <row r="5082" spans="1:42" x14ac:dyDescent="0.25">
      <c r="A5082">
        <v>202003</v>
      </c>
      <c r="B5082" t="str">
        <f t="shared" si="1106"/>
        <v>2020-I</v>
      </c>
      <c r="C5082" t="s">
        <v>5154</v>
      </c>
      <c r="D5082" t="s">
        <v>5154</v>
      </c>
      <c r="E5082">
        <v>31019546</v>
      </c>
      <c r="F5082" t="s">
        <v>29</v>
      </c>
      <c r="G5082">
        <v>0</v>
      </c>
      <c r="H5082">
        <v>0</v>
      </c>
      <c r="I5082">
        <v>0</v>
      </c>
      <c r="J5082">
        <f t="shared" si="1107"/>
        <v>0</v>
      </c>
      <c r="K5082" t="str">
        <f t="shared" si="1108"/>
        <v>Modelamiento</v>
      </c>
      <c r="L5082">
        <f t="shared" si="1109"/>
        <v>1</v>
      </c>
      <c r="M5082">
        <v>30</v>
      </c>
      <c r="N5082" t="str">
        <f t="shared" si="1110"/>
        <v>&lt;=30</v>
      </c>
      <c r="O5082" t="s">
        <v>56</v>
      </c>
      <c r="P5082" t="s">
        <v>39</v>
      </c>
      <c r="Q5082">
        <v>34661</v>
      </c>
      <c r="R5082">
        <v>1031</v>
      </c>
      <c r="S5082" t="str">
        <f t="shared" si="1111"/>
        <v>&lt;=1500</v>
      </c>
      <c r="T5082">
        <v>1146</v>
      </c>
      <c r="U5082" t="str">
        <f t="shared" si="1112"/>
        <v>&lt;=1200</v>
      </c>
      <c r="V5082" t="s">
        <v>585</v>
      </c>
      <c r="W5082">
        <v>31139</v>
      </c>
      <c r="X5082" s="12">
        <f t="shared" si="1113"/>
        <v>3.3109605318089853E-2</v>
      </c>
      <c r="Y5082" t="str">
        <f t="shared" si="1114"/>
        <v>&lt;=0.04</v>
      </c>
      <c r="Z5082" t="s">
        <v>32</v>
      </c>
      <c r="AA5082">
        <v>3</v>
      </c>
      <c r="AB5082">
        <v>2272.2800000000002</v>
      </c>
      <c r="AC5082" t="str">
        <f t="shared" si="1115"/>
        <v>&lt;=3000</v>
      </c>
      <c r="AD5082">
        <v>148</v>
      </c>
      <c r="AE5082" t="str">
        <f t="shared" si="1116"/>
        <v>&gt;120</v>
      </c>
      <c r="AF5082">
        <v>0</v>
      </c>
      <c r="AG5082" t="str">
        <f t="shared" si="1117"/>
        <v>&lt;=500</v>
      </c>
      <c r="AH5082">
        <v>2305.09</v>
      </c>
      <c r="AI5082" t="str">
        <f t="shared" si="1118"/>
        <v>&lt;=3000</v>
      </c>
      <c r="AJ5082">
        <v>1</v>
      </c>
      <c r="AK5082" t="str">
        <f t="shared" si="1119"/>
        <v>&gt;0.9</v>
      </c>
      <c r="AL5082">
        <v>11</v>
      </c>
      <c r="AM5082">
        <v>4</v>
      </c>
      <c r="AN5082">
        <v>0</v>
      </c>
      <c r="AO5082">
        <v>7</v>
      </c>
      <c r="AP5082" t="s">
        <v>32</v>
      </c>
    </row>
    <row r="5083" spans="1:42" x14ac:dyDescent="0.25">
      <c r="A5083">
        <v>202004</v>
      </c>
      <c r="B5083" t="str">
        <f t="shared" si="1106"/>
        <v>2020-I</v>
      </c>
      <c r="C5083" t="s">
        <v>5155</v>
      </c>
      <c r="D5083" t="s">
        <v>5155</v>
      </c>
      <c r="E5083">
        <v>31025750</v>
      </c>
      <c r="F5083" t="s">
        <v>29</v>
      </c>
      <c r="G5083">
        <v>0</v>
      </c>
      <c r="H5083">
        <v>0</v>
      </c>
      <c r="I5083">
        <v>0</v>
      </c>
      <c r="J5083">
        <f t="shared" si="1107"/>
        <v>0</v>
      </c>
      <c r="K5083" t="str">
        <f t="shared" si="1108"/>
        <v>Modelamiento</v>
      </c>
      <c r="L5083">
        <f t="shared" si="1109"/>
        <v>1</v>
      </c>
      <c r="M5083">
        <v>31</v>
      </c>
      <c r="N5083" t="str">
        <f t="shared" si="1110"/>
        <v>&lt;=35</v>
      </c>
      <c r="O5083" t="s">
        <v>56</v>
      </c>
      <c r="P5083" t="s">
        <v>39</v>
      </c>
      <c r="Q5083">
        <v>27868</v>
      </c>
      <c r="R5083">
        <v>500</v>
      </c>
      <c r="S5083" t="str">
        <f t="shared" si="1111"/>
        <v>&lt;=500</v>
      </c>
      <c r="T5083">
        <v>913</v>
      </c>
      <c r="U5083" t="str">
        <f t="shared" si="1112"/>
        <v>&lt;=1000</v>
      </c>
      <c r="V5083" t="s">
        <v>589</v>
      </c>
      <c r="W5083">
        <v>23384</v>
      </c>
      <c r="X5083" s="12">
        <f t="shared" si="1113"/>
        <v>2.1382141635306193E-2</v>
      </c>
      <c r="Y5083" t="str">
        <f t="shared" si="1114"/>
        <v>&lt;=0.03</v>
      </c>
      <c r="Z5083">
        <v>4</v>
      </c>
      <c r="AA5083">
        <v>0</v>
      </c>
      <c r="AB5083">
        <v>1700</v>
      </c>
      <c r="AC5083" t="str">
        <f t="shared" si="1115"/>
        <v>&lt;=2000</v>
      </c>
      <c r="AD5083">
        <v>0</v>
      </c>
      <c r="AE5083" t="str">
        <f t="shared" si="1116"/>
        <v>=0</v>
      </c>
      <c r="AF5083">
        <v>0</v>
      </c>
      <c r="AG5083" t="str">
        <f t="shared" si="1117"/>
        <v>&lt;=500</v>
      </c>
      <c r="AH5083">
        <v>2414.3000000000002</v>
      </c>
      <c r="AI5083" t="str">
        <f t="shared" si="1118"/>
        <v>&lt;=3000</v>
      </c>
      <c r="AJ5083">
        <v>0</v>
      </c>
      <c r="AK5083" t="str">
        <f t="shared" si="1119"/>
        <v>=0</v>
      </c>
      <c r="AL5083">
        <v>2</v>
      </c>
      <c r="AM5083">
        <v>2</v>
      </c>
      <c r="AN5083">
        <v>0</v>
      </c>
      <c r="AO5083">
        <v>1</v>
      </c>
      <c r="AP5083" t="s">
        <v>32</v>
      </c>
    </row>
    <row r="5084" spans="1:42" x14ac:dyDescent="0.25">
      <c r="A5084">
        <v>202004</v>
      </c>
      <c r="B5084" t="str">
        <f t="shared" si="1106"/>
        <v>2020-I</v>
      </c>
      <c r="C5084" t="s">
        <v>5156</v>
      </c>
      <c r="D5084" t="s">
        <v>5156</v>
      </c>
      <c r="E5084">
        <v>31145341</v>
      </c>
      <c r="F5084" t="s">
        <v>29</v>
      </c>
      <c r="G5084">
        <v>0</v>
      </c>
      <c r="H5084">
        <v>0</v>
      </c>
      <c r="I5084">
        <v>0</v>
      </c>
      <c r="J5084">
        <f t="shared" si="1107"/>
        <v>0</v>
      </c>
      <c r="K5084" t="str">
        <f t="shared" si="1108"/>
        <v>Modelamiento</v>
      </c>
      <c r="L5084">
        <f t="shared" si="1109"/>
        <v>1</v>
      </c>
      <c r="M5084">
        <v>23</v>
      </c>
      <c r="N5084" t="str">
        <f t="shared" si="1110"/>
        <v>&lt;=25</v>
      </c>
      <c r="O5084" t="s">
        <v>56</v>
      </c>
      <c r="P5084" t="s">
        <v>39</v>
      </c>
      <c r="Q5084">
        <v>26345</v>
      </c>
      <c r="R5084">
        <v>500</v>
      </c>
      <c r="S5084" t="str">
        <f t="shared" si="1111"/>
        <v>&lt;=500</v>
      </c>
      <c r="T5084">
        <v>866</v>
      </c>
      <c r="U5084" t="str">
        <f t="shared" si="1112"/>
        <v>&lt;=1000</v>
      </c>
      <c r="V5084" t="s">
        <v>585</v>
      </c>
      <c r="W5084">
        <v>21176</v>
      </c>
      <c r="X5084" s="12">
        <f t="shared" si="1113"/>
        <v>2.3611635814129204E-2</v>
      </c>
      <c r="Y5084" t="str">
        <f t="shared" si="1114"/>
        <v>&lt;=0.03</v>
      </c>
      <c r="Z5084">
        <v>4</v>
      </c>
      <c r="AA5084">
        <v>0</v>
      </c>
      <c r="AB5084">
        <v>1086.51</v>
      </c>
      <c r="AC5084" t="str">
        <f t="shared" si="1115"/>
        <v>&lt;=2000</v>
      </c>
      <c r="AD5084">
        <v>0</v>
      </c>
      <c r="AE5084" t="str">
        <f t="shared" si="1116"/>
        <v>=0</v>
      </c>
      <c r="AF5084">
        <v>0</v>
      </c>
      <c r="AG5084" t="str">
        <f t="shared" si="1117"/>
        <v>&lt;=500</v>
      </c>
      <c r="AH5084">
        <v>1000</v>
      </c>
      <c r="AI5084" t="str">
        <f t="shared" si="1118"/>
        <v>&lt;=1000</v>
      </c>
      <c r="AJ5084">
        <v>1</v>
      </c>
      <c r="AK5084" t="str">
        <f t="shared" si="1119"/>
        <v>&gt;0.9</v>
      </c>
      <c r="AL5084">
        <v>12</v>
      </c>
      <c r="AM5084">
        <v>12</v>
      </c>
      <c r="AN5084">
        <v>0</v>
      </c>
      <c r="AO5084">
        <v>1</v>
      </c>
      <c r="AP5084" t="s">
        <v>32</v>
      </c>
    </row>
    <row r="5085" spans="1:42" x14ac:dyDescent="0.25">
      <c r="A5085">
        <v>202004</v>
      </c>
      <c r="B5085" t="str">
        <f t="shared" si="1106"/>
        <v>2020-I</v>
      </c>
      <c r="C5085" t="s">
        <v>5157</v>
      </c>
      <c r="D5085" t="s">
        <v>5157</v>
      </c>
      <c r="E5085">
        <v>31232286</v>
      </c>
      <c r="F5085" t="s">
        <v>29</v>
      </c>
      <c r="G5085">
        <v>0</v>
      </c>
      <c r="H5085">
        <v>0</v>
      </c>
      <c r="I5085">
        <v>0</v>
      </c>
      <c r="J5085">
        <f t="shared" si="1107"/>
        <v>0</v>
      </c>
      <c r="K5085" t="str">
        <f t="shared" si="1108"/>
        <v>Modelamiento</v>
      </c>
      <c r="L5085">
        <f t="shared" si="1109"/>
        <v>1</v>
      </c>
      <c r="M5085">
        <v>21</v>
      </c>
      <c r="N5085" t="str">
        <f t="shared" si="1110"/>
        <v>&lt;=25</v>
      </c>
      <c r="O5085" t="s">
        <v>56</v>
      </c>
      <c r="P5085" t="s">
        <v>39</v>
      </c>
      <c r="Q5085">
        <v>28651</v>
      </c>
      <c r="R5085">
        <v>500</v>
      </c>
      <c r="S5085" t="str">
        <f t="shared" si="1111"/>
        <v>&lt;=500</v>
      </c>
      <c r="T5085">
        <v>940</v>
      </c>
      <c r="U5085" t="str">
        <f t="shared" si="1112"/>
        <v>&lt;=1000</v>
      </c>
      <c r="V5085" t="s">
        <v>589</v>
      </c>
      <c r="W5085">
        <v>23384</v>
      </c>
      <c r="X5085" s="12">
        <f t="shared" si="1113"/>
        <v>2.1382141635306193E-2</v>
      </c>
      <c r="Y5085" t="str">
        <f t="shared" si="1114"/>
        <v>&lt;=0.03</v>
      </c>
      <c r="Z5085">
        <v>4</v>
      </c>
      <c r="AA5085">
        <v>2</v>
      </c>
      <c r="AB5085">
        <v>500</v>
      </c>
      <c r="AC5085" t="str">
        <f t="shared" si="1115"/>
        <v>&lt;=500</v>
      </c>
      <c r="AD5085">
        <v>33</v>
      </c>
      <c r="AE5085" t="str">
        <f t="shared" si="1116"/>
        <v>&lt;=60</v>
      </c>
      <c r="AF5085">
        <v>0</v>
      </c>
      <c r="AG5085" t="str">
        <f t="shared" si="1117"/>
        <v>&lt;=500</v>
      </c>
      <c r="AH5085" t="s">
        <v>32</v>
      </c>
      <c r="AI5085" t="str">
        <f t="shared" si="1118"/>
        <v/>
      </c>
      <c r="AJ5085" t="s">
        <v>32</v>
      </c>
      <c r="AK5085" t="str">
        <f t="shared" si="1119"/>
        <v/>
      </c>
      <c r="AL5085">
        <v>5</v>
      </c>
      <c r="AM5085">
        <v>4</v>
      </c>
      <c r="AN5085">
        <v>0</v>
      </c>
      <c r="AO5085">
        <v>4</v>
      </c>
      <c r="AP5085" t="s">
        <v>32</v>
      </c>
    </row>
    <row r="5086" spans="1:42" x14ac:dyDescent="0.25">
      <c r="A5086">
        <v>202005</v>
      </c>
      <c r="B5086" t="str">
        <f t="shared" si="1106"/>
        <v>2020-I</v>
      </c>
      <c r="C5086" t="s">
        <v>5158</v>
      </c>
      <c r="D5086" t="s">
        <v>5158</v>
      </c>
      <c r="E5086">
        <v>31420951</v>
      </c>
      <c r="F5086" t="s">
        <v>29</v>
      </c>
      <c r="G5086">
        <v>0</v>
      </c>
      <c r="H5086">
        <v>0</v>
      </c>
      <c r="I5086">
        <v>0</v>
      </c>
      <c r="J5086">
        <f t="shared" si="1107"/>
        <v>0</v>
      </c>
      <c r="K5086" t="str">
        <f t="shared" si="1108"/>
        <v>Modelamiento</v>
      </c>
      <c r="L5086">
        <f t="shared" si="1109"/>
        <v>1</v>
      </c>
      <c r="M5086">
        <v>38</v>
      </c>
      <c r="N5086" t="str">
        <f t="shared" si="1110"/>
        <v>&lt;=40</v>
      </c>
      <c r="O5086" t="s">
        <v>56</v>
      </c>
      <c r="P5086" t="s">
        <v>39</v>
      </c>
      <c r="Q5086">
        <v>40383</v>
      </c>
      <c r="R5086">
        <v>1000</v>
      </c>
      <c r="S5086" t="str">
        <f t="shared" si="1111"/>
        <v>&lt;=1000</v>
      </c>
      <c r="T5086">
        <v>1326</v>
      </c>
      <c r="U5086" t="str">
        <f t="shared" si="1112"/>
        <v>&lt;=1400</v>
      </c>
      <c r="V5086" t="s">
        <v>589</v>
      </c>
      <c r="W5086">
        <v>35869</v>
      </c>
      <c r="X5086" s="12">
        <f t="shared" si="1113"/>
        <v>2.7879227187822354E-2</v>
      </c>
      <c r="Y5086" t="str">
        <f t="shared" si="1114"/>
        <v>&lt;=0.03</v>
      </c>
      <c r="Z5086">
        <v>3</v>
      </c>
      <c r="AA5086">
        <v>9</v>
      </c>
      <c r="AB5086" t="s">
        <v>32</v>
      </c>
      <c r="AC5086" t="str">
        <f t="shared" si="1115"/>
        <v/>
      </c>
      <c r="AD5086" t="s">
        <v>32</v>
      </c>
      <c r="AE5086" t="str">
        <f t="shared" si="1116"/>
        <v/>
      </c>
      <c r="AF5086" t="s">
        <v>32</v>
      </c>
      <c r="AG5086" t="str">
        <f t="shared" si="1117"/>
        <v/>
      </c>
      <c r="AH5086" t="s">
        <v>32</v>
      </c>
      <c r="AI5086" t="str">
        <f t="shared" si="1118"/>
        <v/>
      </c>
      <c r="AJ5086" t="s">
        <v>32</v>
      </c>
      <c r="AK5086" t="str">
        <f t="shared" si="1119"/>
        <v/>
      </c>
      <c r="AL5086">
        <v>0</v>
      </c>
      <c r="AM5086">
        <v>0</v>
      </c>
      <c r="AN5086">
        <v>0</v>
      </c>
      <c r="AO5086" t="s">
        <v>32</v>
      </c>
      <c r="AP5086" t="s">
        <v>32</v>
      </c>
    </row>
    <row r="5087" spans="1:42" x14ac:dyDescent="0.25">
      <c r="A5087">
        <v>202005</v>
      </c>
      <c r="B5087" t="str">
        <f t="shared" si="1106"/>
        <v>2020-I</v>
      </c>
      <c r="C5087" t="s">
        <v>5159</v>
      </c>
      <c r="D5087" t="s">
        <v>5159</v>
      </c>
      <c r="E5087">
        <v>31218703</v>
      </c>
      <c r="F5087" t="s">
        <v>29</v>
      </c>
      <c r="G5087">
        <v>0</v>
      </c>
      <c r="H5087">
        <v>0</v>
      </c>
      <c r="I5087">
        <v>0</v>
      </c>
      <c r="J5087">
        <f t="shared" si="1107"/>
        <v>0</v>
      </c>
      <c r="K5087" t="str">
        <f t="shared" si="1108"/>
        <v>Modelamiento</v>
      </c>
      <c r="L5087">
        <f t="shared" si="1109"/>
        <v>1</v>
      </c>
      <c r="M5087">
        <v>42</v>
      </c>
      <c r="N5087" t="str">
        <f t="shared" si="1110"/>
        <v>&lt;=45</v>
      </c>
      <c r="O5087" t="s">
        <v>56</v>
      </c>
      <c r="P5087" t="s">
        <v>39</v>
      </c>
      <c r="Q5087">
        <v>24904</v>
      </c>
      <c r="R5087">
        <v>500</v>
      </c>
      <c r="S5087" t="str">
        <f t="shared" si="1111"/>
        <v>&lt;=500</v>
      </c>
      <c r="T5087">
        <v>821</v>
      </c>
      <c r="U5087" t="str">
        <f t="shared" si="1112"/>
        <v>&lt;=1000</v>
      </c>
      <c r="V5087" t="s">
        <v>597</v>
      </c>
      <c r="W5087">
        <v>20546</v>
      </c>
      <c r="X5087" s="12">
        <f t="shared" si="1113"/>
        <v>2.433563710697946E-2</v>
      </c>
      <c r="Y5087" t="str">
        <f t="shared" si="1114"/>
        <v>&lt;=0.03</v>
      </c>
      <c r="Z5087" t="s">
        <v>32</v>
      </c>
      <c r="AA5087">
        <v>4</v>
      </c>
      <c r="AB5087">
        <v>819.56</v>
      </c>
      <c r="AC5087" t="str">
        <f t="shared" si="1115"/>
        <v>&lt;=1000</v>
      </c>
      <c r="AD5087">
        <v>1912</v>
      </c>
      <c r="AE5087" t="str">
        <f t="shared" si="1116"/>
        <v>&gt;120</v>
      </c>
      <c r="AF5087">
        <v>819.56</v>
      </c>
      <c r="AG5087" t="str">
        <f t="shared" si="1117"/>
        <v>&lt;=1000</v>
      </c>
      <c r="AH5087" t="s">
        <v>32</v>
      </c>
      <c r="AI5087" t="str">
        <f t="shared" si="1118"/>
        <v/>
      </c>
      <c r="AJ5087" t="s">
        <v>32</v>
      </c>
      <c r="AK5087" t="str">
        <f t="shared" si="1119"/>
        <v/>
      </c>
      <c r="AL5087">
        <v>12</v>
      </c>
      <c r="AM5087">
        <v>0</v>
      </c>
      <c r="AN5087">
        <v>12</v>
      </c>
      <c r="AO5087" t="s">
        <v>32</v>
      </c>
      <c r="AP5087">
        <v>1</v>
      </c>
    </row>
    <row r="5088" spans="1:42" x14ac:dyDescent="0.25">
      <c r="A5088">
        <v>202005</v>
      </c>
      <c r="B5088" t="str">
        <f t="shared" si="1106"/>
        <v>2020-I</v>
      </c>
      <c r="C5088" t="s">
        <v>5160</v>
      </c>
      <c r="D5088" t="s">
        <v>5160</v>
      </c>
      <c r="E5088">
        <v>31145642</v>
      </c>
      <c r="F5088" t="s">
        <v>29</v>
      </c>
      <c r="G5088">
        <v>0</v>
      </c>
      <c r="H5088">
        <v>0</v>
      </c>
      <c r="I5088">
        <v>0</v>
      </c>
      <c r="J5088">
        <f t="shared" si="1107"/>
        <v>0</v>
      </c>
      <c r="K5088" t="str">
        <f t="shared" si="1108"/>
        <v>Modelamiento</v>
      </c>
      <c r="L5088">
        <f t="shared" si="1109"/>
        <v>1</v>
      </c>
      <c r="M5088">
        <v>52</v>
      </c>
      <c r="N5088" t="str">
        <f t="shared" si="1110"/>
        <v>&lt;=55</v>
      </c>
      <c r="O5088" t="s">
        <v>56</v>
      </c>
      <c r="P5088" t="s">
        <v>35</v>
      </c>
      <c r="Q5088">
        <v>25562</v>
      </c>
      <c r="R5088">
        <v>500</v>
      </c>
      <c r="S5088" t="str">
        <f t="shared" si="1111"/>
        <v>&lt;=500</v>
      </c>
      <c r="T5088">
        <v>842</v>
      </c>
      <c r="U5088" t="str">
        <f t="shared" si="1112"/>
        <v>&lt;=1000</v>
      </c>
      <c r="V5088" t="s">
        <v>597</v>
      </c>
      <c r="W5088">
        <v>21176</v>
      </c>
      <c r="X5088" s="12">
        <f t="shared" si="1113"/>
        <v>2.3611635814129204E-2</v>
      </c>
      <c r="Y5088" t="str">
        <f t="shared" si="1114"/>
        <v>&lt;=0.03</v>
      </c>
      <c r="Z5088" t="s">
        <v>32</v>
      </c>
      <c r="AA5088">
        <v>8</v>
      </c>
      <c r="AB5088" t="s">
        <v>32</v>
      </c>
      <c r="AC5088" t="str">
        <f t="shared" si="1115"/>
        <v/>
      </c>
      <c r="AD5088" t="s">
        <v>32</v>
      </c>
      <c r="AE5088" t="str">
        <f t="shared" si="1116"/>
        <v/>
      </c>
      <c r="AF5088" t="s">
        <v>32</v>
      </c>
      <c r="AG5088" t="str">
        <f t="shared" si="1117"/>
        <v/>
      </c>
      <c r="AH5088" t="s">
        <v>32</v>
      </c>
      <c r="AI5088" t="str">
        <f t="shared" si="1118"/>
        <v/>
      </c>
      <c r="AJ5088" t="s">
        <v>32</v>
      </c>
      <c r="AK5088" t="str">
        <f t="shared" si="1119"/>
        <v/>
      </c>
      <c r="AL5088">
        <v>0</v>
      </c>
      <c r="AM5088">
        <v>0</v>
      </c>
      <c r="AN5088">
        <v>0</v>
      </c>
      <c r="AO5088" t="s">
        <v>32</v>
      </c>
      <c r="AP5088" t="s">
        <v>32</v>
      </c>
    </row>
    <row r="5089" spans="1:42" x14ac:dyDescent="0.25">
      <c r="A5089">
        <v>202005</v>
      </c>
      <c r="B5089" t="str">
        <f t="shared" si="1106"/>
        <v>2020-I</v>
      </c>
      <c r="C5089" t="s">
        <v>5161</v>
      </c>
      <c r="D5089" t="s">
        <v>5161</v>
      </c>
      <c r="E5089">
        <v>31218715</v>
      </c>
      <c r="F5089" t="s">
        <v>29</v>
      </c>
      <c r="G5089">
        <v>1</v>
      </c>
      <c r="H5089">
        <v>0</v>
      </c>
      <c r="I5089">
        <v>1</v>
      </c>
      <c r="J5089">
        <f t="shared" si="1107"/>
        <v>0</v>
      </c>
      <c r="K5089" t="str">
        <f t="shared" si="1108"/>
        <v>Insuficiente</v>
      </c>
      <c r="L5089">
        <f t="shared" si="1109"/>
        <v>1</v>
      </c>
      <c r="M5089">
        <v>52</v>
      </c>
      <c r="N5089" t="str">
        <f t="shared" si="1110"/>
        <v>&lt;=55</v>
      </c>
      <c r="O5089" t="s">
        <v>56</v>
      </c>
      <c r="P5089" t="s">
        <v>35</v>
      </c>
      <c r="Q5089">
        <v>27313</v>
      </c>
      <c r="R5089">
        <v>1031</v>
      </c>
      <c r="S5089" t="str">
        <f t="shared" si="1111"/>
        <v>&lt;=1500</v>
      </c>
      <c r="T5089">
        <v>898</v>
      </c>
      <c r="U5089" t="str">
        <f t="shared" si="1112"/>
        <v>&lt;=1000</v>
      </c>
      <c r="V5089" t="s">
        <v>597</v>
      </c>
      <c r="W5089">
        <v>23384</v>
      </c>
      <c r="X5089" s="12">
        <f t="shared" si="1113"/>
        <v>4.4089976052001371E-2</v>
      </c>
      <c r="Y5089" t="str">
        <f t="shared" si="1114"/>
        <v>&lt;=0.05</v>
      </c>
      <c r="Z5089">
        <v>4</v>
      </c>
      <c r="AA5089">
        <v>9</v>
      </c>
      <c r="AB5089" t="s">
        <v>32</v>
      </c>
      <c r="AC5089" t="str">
        <f t="shared" si="1115"/>
        <v/>
      </c>
      <c r="AD5089" t="s">
        <v>32</v>
      </c>
      <c r="AE5089" t="str">
        <f t="shared" si="1116"/>
        <v/>
      </c>
      <c r="AF5089" t="s">
        <v>32</v>
      </c>
      <c r="AG5089" t="str">
        <f t="shared" si="1117"/>
        <v/>
      </c>
      <c r="AH5089" t="s">
        <v>32</v>
      </c>
      <c r="AI5089" t="str">
        <f t="shared" si="1118"/>
        <v/>
      </c>
      <c r="AJ5089" t="s">
        <v>32</v>
      </c>
      <c r="AK5089" t="str">
        <f t="shared" si="1119"/>
        <v/>
      </c>
      <c r="AL5089">
        <v>0</v>
      </c>
      <c r="AM5089">
        <v>0</v>
      </c>
      <c r="AN5089">
        <v>0</v>
      </c>
      <c r="AO5089" t="s">
        <v>32</v>
      </c>
      <c r="AP5089" t="s">
        <v>32</v>
      </c>
    </row>
    <row r="5090" spans="1:42" x14ac:dyDescent="0.25">
      <c r="A5090">
        <v>202005</v>
      </c>
      <c r="B5090" t="str">
        <f t="shared" si="1106"/>
        <v>2020-I</v>
      </c>
      <c r="C5090" t="s">
        <v>5162</v>
      </c>
      <c r="D5090" t="s">
        <v>5162</v>
      </c>
      <c r="E5090">
        <v>31145338</v>
      </c>
      <c r="F5090" t="s">
        <v>29</v>
      </c>
      <c r="G5090">
        <v>0</v>
      </c>
      <c r="H5090">
        <v>0</v>
      </c>
      <c r="I5090">
        <v>1</v>
      </c>
      <c r="J5090">
        <f t="shared" si="1107"/>
        <v>0</v>
      </c>
      <c r="K5090" t="str">
        <f t="shared" si="1108"/>
        <v>Insuficiente</v>
      </c>
      <c r="L5090">
        <f t="shared" si="1109"/>
        <v>1</v>
      </c>
      <c r="M5090">
        <v>34</v>
      </c>
      <c r="N5090" t="str">
        <f t="shared" si="1110"/>
        <v>&lt;=35</v>
      </c>
      <c r="O5090" t="s">
        <v>56</v>
      </c>
      <c r="P5090" t="s">
        <v>39</v>
      </c>
      <c r="Q5090">
        <v>37318</v>
      </c>
      <c r="R5090">
        <v>1031</v>
      </c>
      <c r="S5090" t="str">
        <f t="shared" si="1111"/>
        <v>&lt;=1500</v>
      </c>
      <c r="T5090">
        <v>1230</v>
      </c>
      <c r="U5090" t="str">
        <f t="shared" si="1112"/>
        <v>&lt;=1300</v>
      </c>
      <c r="V5090" t="s">
        <v>1407</v>
      </c>
      <c r="W5090">
        <v>32215</v>
      </c>
      <c r="X5090" s="12">
        <f t="shared" si="1113"/>
        <v>3.2003724972838737E-2</v>
      </c>
      <c r="Y5090" t="str">
        <f t="shared" si="1114"/>
        <v>&lt;=0.04</v>
      </c>
      <c r="Z5090">
        <v>3</v>
      </c>
      <c r="AA5090">
        <v>4</v>
      </c>
      <c r="AB5090">
        <v>325.13</v>
      </c>
      <c r="AC5090" t="str">
        <f t="shared" si="1115"/>
        <v>&lt;=500</v>
      </c>
      <c r="AD5090">
        <v>3118</v>
      </c>
      <c r="AE5090" t="str">
        <f t="shared" si="1116"/>
        <v>&gt;120</v>
      </c>
      <c r="AF5090">
        <v>325.13</v>
      </c>
      <c r="AG5090" t="str">
        <f t="shared" si="1117"/>
        <v>&lt;=500</v>
      </c>
      <c r="AH5090" t="s">
        <v>32</v>
      </c>
      <c r="AI5090" t="str">
        <f t="shared" si="1118"/>
        <v/>
      </c>
      <c r="AJ5090" t="s">
        <v>32</v>
      </c>
      <c r="AK5090" t="str">
        <f t="shared" si="1119"/>
        <v/>
      </c>
      <c r="AL5090">
        <v>12</v>
      </c>
      <c r="AM5090">
        <v>0</v>
      </c>
      <c r="AN5090">
        <v>12</v>
      </c>
      <c r="AO5090" t="s">
        <v>32</v>
      </c>
      <c r="AP5090">
        <v>1</v>
      </c>
    </row>
    <row r="5091" spans="1:42" x14ac:dyDescent="0.25">
      <c r="A5091">
        <v>202005</v>
      </c>
      <c r="B5091" t="str">
        <f t="shared" si="1106"/>
        <v>2020-I</v>
      </c>
      <c r="C5091" t="s">
        <v>5163</v>
      </c>
      <c r="D5091" t="s">
        <v>5163</v>
      </c>
      <c r="E5091">
        <v>31232313</v>
      </c>
      <c r="F5091" t="s">
        <v>29</v>
      </c>
      <c r="G5091">
        <v>0</v>
      </c>
      <c r="H5091">
        <v>0</v>
      </c>
      <c r="I5091">
        <v>0</v>
      </c>
      <c r="J5091">
        <f t="shared" si="1107"/>
        <v>0</v>
      </c>
      <c r="K5091" t="str">
        <f t="shared" si="1108"/>
        <v>Modelamiento</v>
      </c>
      <c r="L5091">
        <f t="shared" si="1109"/>
        <v>1</v>
      </c>
      <c r="M5091">
        <v>52</v>
      </c>
      <c r="N5091" t="str">
        <f t="shared" si="1110"/>
        <v>&lt;=55</v>
      </c>
      <c r="O5091" t="s">
        <v>72</v>
      </c>
      <c r="P5091" t="s">
        <v>39</v>
      </c>
      <c r="Q5091">
        <v>26462</v>
      </c>
      <c r="R5091">
        <v>500</v>
      </c>
      <c r="S5091" t="str">
        <f t="shared" si="1111"/>
        <v>&lt;=500</v>
      </c>
      <c r="T5091">
        <v>867</v>
      </c>
      <c r="U5091" t="str">
        <f t="shared" si="1112"/>
        <v>&lt;=1000</v>
      </c>
      <c r="V5091" t="s">
        <v>597</v>
      </c>
      <c r="W5091">
        <v>22038</v>
      </c>
      <c r="X5091" s="12">
        <f t="shared" si="1113"/>
        <v>2.2688084218168619E-2</v>
      </c>
      <c r="Y5091" t="str">
        <f t="shared" si="1114"/>
        <v>&lt;=0.03</v>
      </c>
      <c r="Z5091" t="s">
        <v>32</v>
      </c>
      <c r="AA5091">
        <v>4</v>
      </c>
      <c r="AB5091">
        <v>5127.09</v>
      </c>
      <c r="AC5091" t="str">
        <f t="shared" si="1115"/>
        <v>&gt;5000</v>
      </c>
      <c r="AD5091">
        <v>2429</v>
      </c>
      <c r="AE5091" t="str">
        <f t="shared" si="1116"/>
        <v>&gt;120</v>
      </c>
      <c r="AF5091">
        <v>1632.18</v>
      </c>
      <c r="AG5091" t="str">
        <f t="shared" si="1117"/>
        <v>&lt;=2000</v>
      </c>
      <c r="AH5091" t="s">
        <v>32</v>
      </c>
      <c r="AI5091" t="str">
        <f t="shared" si="1118"/>
        <v/>
      </c>
      <c r="AJ5091" t="s">
        <v>32</v>
      </c>
      <c r="AK5091" t="str">
        <f t="shared" si="1119"/>
        <v/>
      </c>
      <c r="AL5091">
        <v>12</v>
      </c>
      <c r="AM5091">
        <v>6</v>
      </c>
      <c r="AN5091">
        <v>5</v>
      </c>
      <c r="AO5091">
        <v>1</v>
      </c>
      <c r="AP5091">
        <v>8</v>
      </c>
    </row>
    <row r="5092" spans="1:42" x14ac:dyDescent="0.25">
      <c r="A5092">
        <v>202005</v>
      </c>
      <c r="B5092" t="str">
        <f t="shared" si="1106"/>
        <v>2020-I</v>
      </c>
      <c r="C5092" t="s">
        <v>5164</v>
      </c>
      <c r="D5092" t="s">
        <v>5164</v>
      </c>
      <c r="E5092">
        <v>31232361</v>
      </c>
      <c r="F5092" t="s">
        <v>29</v>
      </c>
      <c r="G5092">
        <v>0</v>
      </c>
      <c r="H5092">
        <v>0</v>
      </c>
      <c r="I5092">
        <v>0</v>
      </c>
      <c r="J5092">
        <f t="shared" si="1107"/>
        <v>0</v>
      </c>
      <c r="K5092" t="str">
        <f t="shared" si="1108"/>
        <v>Modelamiento</v>
      </c>
      <c r="L5092">
        <f t="shared" si="1109"/>
        <v>1</v>
      </c>
      <c r="M5092">
        <v>48</v>
      </c>
      <c r="N5092" t="str">
        <f t="shared" si="1110"/>
        <v>&lt;=50</v>
      </c>
      <c r="O5092" t="s">
        <v>56</v>
      </c>
      <c r="P5092" t="s">
        <v>69</v>
      </c>
      <c r="Q5092">
        <v>27868</v>
      </c>
      <c r="R5092">
        <v>500</v>
      </c>
      <c r="S5092" t="str">
        <f t="shared" si="1111"/>
        <v>&lt;=500</v>
      </c>
      <c r="T5092">
        <v>920</v>
      </c>
      <c r="U5092" t="str">
        <f t="shared" si="1112"/>
        <v>&lt;=1000</v>
      </c>
      <c r="V5092" t="s">
        <v>614</v>
      </c>
      <c r="W5092">
        <v>23384</v>
      </c>
      <c r="X5092" s="12">
        <f t="shared" si="1113"/>
        <v>2.1382141635306193E-2</v>
      </c>
      <c r="Y5092" t="str">
        <f t="shared" si="1114"/>
        <v>&lt;=0.03</v>
      </c>
      <c r="Z5092">
        <v>4</v>
      </c>
      <c r="AA5092">
        <v>9</v>
      </c>
      <c r="AB5092" t="s">
        <v>32</v>
      </c>
      <c r="AC5092" t="str">
        <f t="shared" si="1115"/>
        <v/>
      </c>
      <c r="AD5092" t="s">
        <v>32</v>
      </c>
      <c r="AE5092" t="str">
        <f t="shared" si="1116"/>
        <v/>
      </c>
      <c r="AF5092" t="s">
        <v>32</v>
      </c>
      <c r="AG5092" t="str">
        <f t="shared" si="1117"/>
        <v/>
      </c>
      <c r="AH5092" t="s">
        <v>32</v>
      </c>
      <c r="AI5092" t="str">
        <f t="shared" si="1118"/>
        <v/>
      </c>
      <c r="AJ5092" t="s">
        <v>32</v>
      </c>
      <c r="AK5092" t="str">
        <f t="shared" si="1119"/>
        <v/>
      </c>
      <c r="AL5092">
        <v>0</v>
      </c>
      <c r="AM5092">
        <v>0</v>
      </c>
      <c r="AN5092">
        <v>0</v>
      </c>
      <c r="AO5092" t="s">
        <v>32</v>
      </c>
      <c r="AP5092" t="s">
        <v>32</v>
      </c>
    </row>
    <row r="5093" spans="1:42" x14ac:dyDescent="0.25">
      <c r="A5093">
        <v>202005</v>
      </c>
      <c r="B5093" t="str">
        <f t="shared" si="1106"/>
        <v>2020-I</v>
      </c>
      <c r="C5093" t="s">
        <v>5165</v>
      </c>
      <c r="D5093" t="s">
        <v>5165</v>
      </c>
      <c r="E5093">
        <v>31212861</v>
      </c>
      <c r="F5093" t="s">
        <v>29</v>
      </c>
      <c r="G5093">
        <v>0</v>
      </c>
      <c r="H5093">
        <v>0</v>
      </c>
      <c r="I5093">
        <v>0</v>
      </c>
      <c r="J5093">
        <f t="shared" si="1107"/>
        <v>0</v>
      </c>
      <c r="K5093" t="str">
        <f t="shared" si="1108"/>
        <v>Modelamiento</v>
      </c>
      <c r="L5093">
        <f t="shared" si="1109"/>
        <v>1</v>
      </c>
      <c r="M5093">
        <v>38</v>
      </c>
      <c r="N5093" t="str">
        <f t="shared" si="1110"/>
        <v>&lt;=40</v>
      </c>
      <c r="O5093" t="s">
        <v>56</v>
      </c>
      <c r="P5093" t="s">
        <v>39</v>
      </c>
      <c r="Q5093">
        <v>23334</v>
      </c>
      <c r="R5093">
        <v>500</v>
      </c>
      <c r="S5093" t="str">
        <f t="shared" si="1111"/>
        <v>&lt;=500</v>
      </c>
      <c r="T5093">
        <v>843</v>
      </c>
      <c r="U5093" t="str">
        <f t="shared" si="1112"/>
        <v>&lt;=1000</v>
      </c>
      <c r="V5093" t="s">
        <v>587</v>
      </c>
      <c r="W5093">
        <v>19042</v>
      </c>
      <c r="X5093" s="12">
        <f t="shared" si="1113"/>
        <v>2.625774603508035E-2</v>
      </c>
      <c r="Y5093" t="str">
        <f t="shared" si="1114"/>
        <v>&lt;=0.03</v>
      </c>
      <c r="Z5093" t="s">
        <v>32</v>
      </c>
      <c r="AA5093">
        <v>0</v>
      </c>
      <c r="AB5093">
        <v>301.87</v>
      </c>
      <c r="AC5093" t="str">
        <f t="shared" si="1115"/>
        <v>&lt;=500</v>
      </c>
      <c r="AD5093">
        <v>0</v>
      </c>
      <c r="AE5093" t="str">
        <f t="shared" si="1116"/>
        <v>=0</v>
      </c>
      <c r="AF5093">
        <v>0</v>
      </c>
      <c r="AG5093" t="str">
        <f t="shared" si="1117"/>
        <v>&lt;=500</v>
      </c>
      <c r="AH5093" t="s">
        <v>32</v>
      </c>
      <c r="AI5093" t="str">
        <f t="shared" si="1118"/>
        <v/>
      </c>
      <c r="AJ5093" t="s">
        <v>32</v>
      </c>
      <c r="AK5093" t="str">
        <f t="shared" si="1119"/>
        <v/>
      </c>
      <c r="AL5093">
        <v>7</v>
      </c>
      <c r="AM5093">
        <v>7</v>
      </c>
      <c r="AN5093">
        <v>0</v>
      </c>
      <c r="AO5093">
        <v>1</v>
      </c>
      <c r="AP5093" t="s">
        <v>32</v>
      </c>
    </row>
    <row r="5094" spans="1:42" x14ac:dyDescent="0.25">
      <c r="A5094">
        <v>202005</v>
      </c>
      <c r="B5094" t="str">
        <f t="shared" si="1106"/>
        <v>2020-I</v>
      </c>
      <c r="C5094" t="s">
        <v>5166</v>
      </c>
      <c r="D5094" t="s">
        <v>5166</v>
      </c>
      <c r="E5094">
        <v>31235513</v>
      </c>
      <c r="F5094" t="s">
        <v>29</v>
      </c>
      <c r="G5094">
        <v>0</v>
      </c>
      <c r="H5094">
        <v>0</v>
      </c>
      <c r="I5094">
        <v>0</v>
      </c>
      <c r="J5094">
        <f t="shared" si="1107"/>
        <v>0</v>
      </c>
      <c r="K5094" t="str">
        <f t="shared" si="1108"/>
        <v>Modelamiento</v>
      </c>
      <c r="L5094">
        <f t="shared" si="1109"/>
        <v>1</v>
      </c>
      <c r="M5094">
        <v>34</v>
      </c>
      <c r="N5094" t="str">
        <f t="shared" si="1110"/>
        <v>&lt;=35</v>
      </c>
      <c r="O5094" t="s">
        <v>56</v>
      </c>
      <c r="P5094" t="s">
        <v>31</v>
      </c>
      <c r="Q5094">
        <v>24427</v>
      </c>
      <c r="R5094">
        <v>500</v>
      </c>
      <c r="S5094" t="str">
        <f t="shared" si="1111"/>
        <v>&lt;=500</v>
      </c>
      <c r="T5094">
        <v>811</v>
      </c>
      <c r="U5094" t="str">
        <f t="shared" si="1112"/>
        <v>&lt;=1000</v>
      </c>
      <c r="V5094" t="s">
        <v>585</v>
      </c>
      <c r="W5094">
        <v>19339</v>
      </c>
      <c r="X5094" s="12">
        <f t="shared" si="1113"/>
        <v>2.5854490925073685E-2</v>
      </c>
      <c r="Y5094" t="str">
        <f t="shared" si="1114"/>
        <v>&lt;=0.03</v>
      </c>
      <c r="Z5094" t="s">
        <v>32</v>
      </c>
      <c r="AA5094">
        <v>0</v>
      </c>
      <c r="AB5094">
        <v>1000</v>
      </c>
      <c r="AC5094" t="str">
        <f t="shared" si="1115"/>
        <v>&lt;=1000</v>
      </c>
      <c r="AD5094">
        <v>0</v>
      </c>
      <c r="AE5094" t="str">
        <f t="shared" si="1116"/>
        <v>=0</v>
      </c>
      <c r="AF5094">
        <v>0</v>
      </c>
      <c r="AG5094" t="str">
        <f t="shared" si="1117"/>
        <v>&lt;=500</v>
      </c>
      <c r="AH5094" t="s">
        <v>32</v>
      </c>
      <c r="AI5094" t="str">
        <f t="shared" si="1118"/>
        <v/>
      </c>
      <c r="AJ5094" t="s">
        <v>32</v>
      </c>
      <c r="AK5094" t="str">
        <f t="shared" si="1119"/>
        <v/>
      </c>
      <c r="AL5094">
        <v>2</v>
      </c>
      <c r="AM5094">
        <v>2</v>
      </c>
      <c r="AN5094">
        <v>0</v>
      </c>
      <c r="AO5094">
        <v>1</v>
      </c>
      <c r="AP5094" t="s">
        <v>32</v>
      </c>
    </row>
    <row r="5095" spans="1:42" x14ac:dyDescent="0.25">
      <c r="A5095">
        <v>202005</v>
      </c>
      <c r="B5095" t="str">
        <f t="shared" si="1106"/>
        <v>2020-I</v>
      </c>
      <c r="C5095" t="s">
        <v>5167</v>
      </c>
      <c r="D5095" t="s">
        <v>5167</v>
      </c>
      <c r="E5095">
        <v>31137858</v>
      </c>
      <c r="F5095" t="s">
        <v>29</v>
      </c>
      <c r="G5095">
        <v>0</v>
      </c>
      <c r="H5095">
        <v>0</v>
      </c>
      <c r="I5095">
        <v>0</v>
      </c>
      <c r="J5095">
        <f t="shared" si="1107"/>
        <v>0</v>
      </c>
      <c r="K5095" t="str">
        <f t="shared" si="1108"/>
        <v>Modelamiento</v>
      </c>
      <c r="L5095">
        <f t="shared" si="1109"/>
        <v>1</v>
      </c>
      <c r="M5095">
        <v>29</v>
      </c>
      <c r="N5095" t="str">
        <f t="shared" si="1110"/>
        <v>&lt;=30</v>
      </c>
      <c r="O5095" t="s">
        <v>56</v>
      </c>
      <c r="P5095" t="s">
        <v>39</v>
      </c>
      <c r="Q5095">
        <v>37841</v>
      </c>
      <c r="R5095">
        <v>1031</v>
      </c>
      <c r="S5095" t="str">
        <f t="shared" si="1111"/>
        <v>&lt;=1500</v>
      </c>
      <c r="T5095">
        <v>1240</v>
      </c>
      <c r="U5095" t="str">
        <f t="shared" si="1112"/>
        <v>&lt;=1300</v>
      </c>
      <c r="V5095" t="s">
        <v>4500</v>
      </c>
      <c r="W5095">
        <v>32716</v>
      </c>
      <c r="X5095" s="12">
        <f t="shared" si="1113"/>
        <v>3.1513632473407507E-2</v>
      </c>
      <c r="Y5095" t="str">
        <f t="shared" si="1114"/>
        <v>&lt;=0.04</v>
      </c>
      <c r="Z5095">
        <v>2</v>
      </c>
      <c r="AA5095">
        <v>4</v>
      </c>
      <c r="AB5095">
        <v>1159.18</v>
      </c>
      <c r="AC5095" t="str">
        <f t="shared" si="1115"/>
        <v>&lt;=2000</v>
      </c>
      <c r="AD5095">
        <v>946</v>
      </c>
      <c r="AE5095" t="str">
        <f t="shared" si="1116"/>
        <v>&gt;120</v>
      </c>
      <c r="AF5095">
        <v>1159.18</v>
      </c>
      <c r="AG5095" t="str">
        <f t="shared" si="1117"/>
        <v>&lt;=2000</v>
      </c>
      <c r="AH5095" t="s">
        <v>32</v>
      </c>
      <c r="AI5095" t="str">
        <f t="shared" si="1118"/>
        <v/>
      </c>
      <c r="AJ5095" t="s">
        <v>32</v>
      </c>
      <c r="AK5095" t="str">
        <f t="shared" si="1119"/>
        <v/>
      </c>
      <c r="AL5095">
        <v>12</v>
      </c>
      <c r="AM5095">
        <v>0</v>
      </c>
      <c r="AN5095">
        <v>12</v>
      </c>
      <c r="AO5095" t="s">
        <v>32</v>
      </c>
      <c r="AP5095">
        <v>1</v>
      </c>
    </row>
    <row r="5096" spans="1:42" x14ac:dyDescent="0.25">
      <c r="A5096">
        <v>202005</v>
      </c>
      <c r="B5096" t="str">
        <f t="shared" si="1106"/>
        <v>2020-I</v>
      </c>
      <c r="C5096" t="s">
        <v>5168</v>
      </c>
      <c r="D5096" t="s">
        <v>5168</v>
      </c>
      <c r="E5096">
        <v>31297097</v>
      </c>
      <c r="F5096" t="s">
        <v>29</v>
      </c>
      <c r="G5096">
        <v>0</v>
      </c>
      <c r="H5096">
        <v>0</v>
      </c>
      <c r="I5096">
        <v>0</v>
      </c>
      <c r="J5096">
        <f t="shared" si="1107"/>
        <v>0</v>
      </c>
      <c r="K5096" t="str">
        <f t="shared" si="1108"/>
        <v>Modelamiento</v>
      </c>
      <c r="L5096">
        <f t="shared" si="1109"/>
        <v>1</v>
      </c>
      <c r="M5096">
        <v>32</v>
      </c>
      <c r="N5096" t="str">
        <f t="shared" si="1110"/>
        <v>&lt;=35</v>
      </c>
      <c r="O5096" t="s">
        <v>56</v>
      </c>
      <c r="P5096" t="s">
        <v>39</v>
      </c>
      <c r="Q5096">
        <v>27868</v>
      </c>
      <c r="R5096">
        <v>500</v>
      </c>
      <c r="S5096" t="str">
        <f t="shared" si="1111"/>
        <v>&lt;=500</v>
      </c>
      <c r="T5096">
        <v>918</v>
      </c>
      <c r="U5096" t="str">
        <f t="shared" si="1112"/>
        <v>&lt;=1000</v>
      </c>
      <c r="V5096" t="s">
        <v>589</v>
      </c>
      <c r="W5096">
        <v>23384</v>
      </c>
      <c r="X5096" s="12">
        <f t="shared" si="1113"/>
        <v>2.1382141635306193E-2</v>
      </c>
      <c r="Y5096" t="str">
        <f t="shared" si="1114"/>
        <v>&lt;=0.03</v>
      </c>
      <c r="Z5096">
        <v>4</v>
      </c>
      <c r="AA5096">
        <v>4</v>
      </c>
      <c r="AB5096">
        <v>1025.94</v>
      </c>
      <c r="AC5096" t="str">
        <f t="shared" si="1115"/>
        <v>&lt;=2000</v>
      </c>
      <c r="AD5096">
        <v>2507</v>
      </c>
      <c r="AE5096" t="str">
        <f t="shared" si="1116"/>
        <v>&gt;120</v>
      </c>
      <c r="AF5096">
        <v>1025.94</v>
      </c>
      <c r="AG5096" t="str">
        <f t="shared" si="1117"/>
        <v>&lt;=2000</v>
      </c>
      <c r="AH5096" t="s">
        <v>32</v>
      </c>
      <c r="AI5096" t="str">
        <f t="shared" si="1118"/>
        <v/>
      </c>
      <c r="AJ5096" t="s">
        <v>32</v>
      </c>
      <c r="AK5096" t="str">
        <f t="shared" si="1119"/>
        <v/>
      </c>
      <c r="AL5096">
        <v>12</v>
      </c>
      <c r="AM5096">
        <v>0</v>
      </c>
      <c r="AN5096">
        <v>12</v>
      </c>
      <c r="AO5096" t="s">
        <v>32</v>
      </c>
      <c r="AP5096">
        <v>1</v>
      </c>
    </row>
    <row r="5097" spans="1:42" x14ac:dyDescent="0.25">
      <c r="A5097">
        <v>202005</v>
      </c>
      <c r="B5097" t="str">
        <f t="shared" si="1106"/>
        <v>2020-I</v>
      </c>
      <c r="C5097" t="s">
        <v>5169</v>
      </c>
      <c r="D5097" t="s">
        <v>5169</v>
      </c>
      <c r="E5097">
        <v>31297088</v>
      </c>
      <c r="F5097" t="s">
        <v>29</v>
      </c>
      <c r="G5097">
        <v>0</v>
      </c>
      <c r="H5097">
        <v>0</v>
      </c>
      <c r="I5097">
        <v>0</v>
      </c>
      <c r="J5097">
        <f t="shared" si="1107"/>
        <v>0</v>
      </c>
      <c r="K5097" t="str">
        <f t="shared" si="1108"/>
        <v>Modelamiento</v>
      </c>
      <c r="L5097">
        <f t="shared" si="1109"/>
        <v>1</v>
      </c>
      <c r="M5097">
        <v>43</v>
      </c>
      <c r="N5097" t="str">
        <f t="shared" si="1110"/>
        <v>&lt;=45</v>
      </c>
      <c r="O5097" t="s">
        <v>56</v>
      </c>
      <c r="P5097" t="s">
        <v>35</v>
      </c>
      <c r="Q5097">
        <v>31586</v>
      </c>
      <c r="R5097">
        <v>699</v>
      </c>
      <c r="S5097" t="str">
        <f t="shared" si="1111"/>
        <v>&lt;=1000</v>
      </c>
      <c r="T5097">
        <v>1041</v>
      </c>
      <c r="U5097" t="str">
        <f t="shared" si="1112"/>
        <v>&lt;=1100</v>
      </c>
      <c r="V5097" t="s">
        <v>597</v>
      </c>
      <c r="W5097">
        <v>27144</v>
      </c>
      <c r="X5097" s="12">
        <f t="shared" si="1113"/>
        <v>2.5751547303271442E-2</v>
      </c>
      <c r="Y5097" t="str">
        <f t="shared" si="1114"/>
        <v>&lt;=0.03</v>
      </c>
      <c r="Z5097">
        <v>2</v>
      </c>
      <c r="AA5097">
        <v>9</v>
      </c>
      <c r="AB5097" t="s">
        <v>32</v>
      </c>
      <c r="AC5097" t="str">
        <f t="shared" si="1115"/>
        <v/>
      </c>
      <c r="AD5097" t="s">
        <v>32</v>
      </c>
      <c r="AE5097" t="str">
        <f t="shared" si="1116"/>
        <v/>
      </c>
      <c r="AF5097" t="s">
        <v>32</v>
      </c>
      <c r="AG5097" t="str">
        <f t="shared" si="1117"/>
        <v/>
      </c>
      <c r="AH5097" t="s">
        <v>32</v>
      </c>
      <c r="AI5097" t="str">
        <f t="shared" si="1118"/>
        <v/>
      </c>
      <c r="AJ5097" t="s">
        <v>32</v>
      </c>
      <c r="AK5097" t="str">
        <f t="shared" si="1119"/>
        <v/>
      </c>
      <c r="AL5097">
        <v>0</v>
      </c>
      <c r="AM5097">
        <v>0</v>
      </c>
      <c r="AN5097">
        <v>0</v>
      </c>
      <c r="AO5097" t="s">
        <v>32</v>
      </c>
      <c r="AP5097" t="s">
        <v>32</v>
      </c>
    </row>
    <row r="5098" spans="1:42" x14ac:dyDescent="0.25">
      <c r="A5098">
        <v>202005</v>
      </c>
      <c r="B5098" t="str">
        <f t="shared" si="1106"/>
        <v>2020-I</v>
      </c>
      <c r="C5098" t="s">
        <v>5170</v>
      </c>
      <c r="D5098" t="s">
        <v>5170</v>
      </c>
      <c r="E5098">
        <v>31232289</v>
      </c>
      <c r="F5098" t="s">
        <v>29</v>
      </c>
      <c r="G5098">
        <v>0</v>
      </c>
      <c r="H5098">
        <v>0</v>
      </c>
      <c r="I5098">
        <v>0</v>
      </c>
      <c r="J5098">
        <f t="shared" si="1107"/>
        <v>0</v>
      </c>
      <c r="K5098" t="str">
        <f t="shared" si="1108"/>
        <v>Modelamiento</v>
      </c>
      <c r="L5098">
        <f t="shared" si="1109"/>
        <v>1</v>
      </c>
      <c r="M5098">
        <v>23</v>
      </c>
      <c r="N5098" t="str">
        <f t="shared" si="1110"/>
        <v>&lt;=25</v>
      </c>
      <c r="O5098" t="s">
        <v>56</v>
      </c>
      <c r="P5098" t="s">
        <v>31</v>
      </c>
      <c r="Q5098">
        <v>32368</v>
      </c>
      <c r="R5098">
        <v>700</v>
      </c>
      <c r="S5098" t="str">
        <f t="shared" si="1111"/>
        <v>&lt;=1000</v>
      </c>
      <c r="T5098">
        <v>1070</v>
      </c>
      <c r="U5098" t="str">
        <f t="shared" si="1112"/>
        <v>&lt;=1100</v>
      </c>
      <c r="V5098" t="s">
        <v>614</v>
      </c>
      <c r="W5098">
        <v>27144</v>
      </c>
      <c r="X5098" s="12">
        <f t="shared" si="1113"/>
        <v>2.5788387857353375E-2</v>
      </c>
      <c r="Y5098" t="str">
        <f t="shared" si="1114"/>
        <v>&lt;=0.03</v>
      </c>
      <c r="Z5098">
        <v>2</v>
      </c>
      <c r="AA5098">
        <v>9</v>
      </c>
      <c r="AB5098" t="s">
        <v>32</v>
      </c>
      <c r="AC5098" t="str">
        <f t="shared" si="1115"/>
        <v/>
      </c>
      <c r="AD5098" t="s">
        <v>32</v>
      </c>
      <c r="AE5098" t="str">
        <f t="shared" si="1116"/>
        <v/>
      </c>
      <c r="AF5098" t="s">
        <v>32</v>
      </c>
      <c r="AG5098" t="str">
        <f t="shared" si="1117"/>
        <v/>
      </c>
      <c r="AH5098" t="s">
        <v>32</v>
      </c>
      <c r="AI5098" t="str">
        <f t="shared" si="1118"/>
        <v/>
      </c>
      <c r="AJ5098" t="s">
        <v>32</v>
      </c>
      <c r="AK5098" t="str">
        <f t="shared" si="1119"/>
        <v/>
      </c>
      <c r="AL5098">
        <v>0</v>
      </c>
      <c r="AM5098">
        <v>0</v>
      </c>
      <c r="AN5098">
        <v>0</v>
      </c>
      <c r="AO5098" t="s">
        <v>32</v>
      </c>
      <c r="AP5098" t="s">
        <v>32</v>
      </c>
    </row>
    <row r="5099" spans="1:42" x14ac:dyDescent="0.25">
      <c r="A5099">
        <v>202005</v>
      </c>
      <c r="B5099" t="str">
        <f t="shared" si="1106"/>
        <v>2020-I</v>
      </c>
      <c r="C5099" t="s">
        <v>5171</v>
      </c>
      <c r="D5099" t="s">
        <v>5171</v>
      </c>
      <c r="E5099">
        <v>31313101</v>
      </c>
      <c r="F5099" t="s">
        <v>29</v>
      </c>
      <c r="G5099">
        <v>0</v>
      </c>
      <c r="H5099">
        <v>0</v>
      </c>
      <c r="I5099">
        <v>0</v>
      </c>
      <c r="J5099">
        <f t="shared" si="1107"/>
        <v>0</v>
      </c>
      <c r="K5099" t="str">
        <f t="shared" si="1108"/>
        <v>Modelamiento</v>
      </c>
      <c r="L5099">
        <f t="shared" si="1109"/>
        <v>1</v>
      </c>
      <c r="M5099">
        <v>45</v>
      </c>
      <c r="N5099" t="str">
        <f t="shared" si="1110"/>
        <v>&lt;=45</v>
      </c>
      <c r="O5099" t="s">
        <v>56</v>
      </c>
      <c r="P5099" t="s">
        <v>35</v>
      </c>
      <c r="Q5099">
        <v>37058</v>
      </c>
      <c r="R5099">
        <v>1031</v>
      </c>
      <c r="S5099" t="str">
        <f t="shared" si="1111"/>
        <v>&lt;=1500</v>
      </c>
      <c r="T5099">
        <v>1217</v>
      </c>
      <c r="U5099" t="str">
        <f t="shared" si="1112"/>
        <v>&lt;=1300</v>
      </c>
      <c r="V5099" t="s">
        <v>4182</v>
      </c>
      <c r="W5099">
        <v>32716</v>
      </c>
      <c r="X5099" s="12">
        <f t="shared" si="1113"/>
        <v>3.1513632473407507E-2</v>
      </c>
      <c r="Y5099" t="str">
        <f t="shared" si="1114"/>
        <v>&lt;=0.04</v>
      </c>
      <c r="Z5099">
        <v>2</v>
      </c>
      <c r="AA5099">
        <v>9</v>
      </c>
      <c r="AB5099" t="s">
        <v>32</v>
      </c>
      <c r="AC5099" t="str">
        <f t="shared" si="1115"/>
        <v/>
      </c>
      <c r="AD5099" t="s">
        <v>32</v>
      </c>
      <c r="AE5099" t="str">
        <f t="shared" si="1116"/>
        <v/>
      </c>
      <c r="AF5099" t="s">
        <v>32</v>
      </c>
      <c r="AG5099" t="str">
        <f t="shared" si="1117"/>
        <v/>
      </c>
      <c r="AH5099" t="s">
        <v>32</v>
      </c>
      <c r="AI5099" t="str">
        <f t="shared" si="1118"/>
        <v/>
      </c>
      <c r="AJ5099" t="s">
        <v>32</v>
      </c>
      <c r="AK5099" t="str">
        <f t="shared" si="1119"/>
        <v/>
      </c>
      <c r="AL5099">
        <v>0</v>
      </c>
      <c r="AM5099">
        <v>0</v>
      </c>
      <c r="AN5099">
        <v>0</v>
      </c>
      <c r="AO5099" t="s">
        <v>32</v>
      </c>
      <c r="AP5099" t="s">
        <v>32</v>
      </c>
    </row>
    <row r="5100" spans="1:42" x14ac:dyDescent="0.25">
      <c r="A5100">
        <v>202005</v>
      </c>
      <c r="B5100" t="str">
        <f t="shared" si="1106"/>
        <v>2020-I</v>
      </c>
      <c r="C5100" t="s">
        <v>5172</v>
      </c>
      <c r="D5100" t="s">
        <v>5172</v>
      </c>
      <c r="E5100">
        <v>31137946</v>
      </c>
      <c r="F5100" t="s">
        <v>29</v>
      </c>
      <c r="G5100">
        <v>1</v>
      </c>
      <c r="H5100">
        <v>0</v>
      </c>
      <c r="I5100">
        <v>0</v>
      </c>
      <c r="J5100">
        <f t="shared" si="1107"/>
        <v>0</v>
      </c>
      <c r="K5100" t="str">
        <f t="shared" si="1108"/>
        <v>Modelamiento</v>
      </c>
      <c r="L5100">
        <f t="shared" si="1109"/>
        <v>1</v>
      </c>
      <c r="M5100">
        <v>34</v>
      </c>
      <c r="N5100" t="str">
        <f t="shared" si="1110"/>
        <v>&lt;=35</v>
      </c>
      <c r="O5100" t="s">
        <v>56</v>
      </c>
      <c r="P5100" t="s">
        <v>31</v>
      </c>
      <c r="Q5100">
        <v>25687</v>
      </c>
      <c r="R5100">
        <v>500</v>
      </c>
      <c r="S5100" t="str">
        <f t="shared" si="1111"/>
        <v>&lt;=500</v>
      </c>
      <c r="T5100">
        <v>843</v>
      </c>
      <c r="U5100" t="str">
        <f t="shared" si="1112"/>
        <v>&lt;=1000</v>
      </c>
      <c r="V5100" t="s">
        <v>597</v>
      </c>
      <c r="W5100">
        <v>20546</v>
      </c>
      <c r="X5100" s="12">
        <f t="shared" si="1113"/>
        <v>2.433563710697946E-2</v>
      </c>
      <c r="Y5100" t="str">
        <f t="shared" si="1114"/>
        <v>&lt;=0.03</v>
      </c>
      <c r="Z5100" t="s">
        <v>32</v>
      </c>
      <c r="AA5100">
        <v>9</v>
      </c>
      <c r="AB5100" t="s">
        <v>32</v>
      </c>
      <c r="AC5100" t="str">
        <f t="shared" si="1115"/>
        <v/>
      </c>
      <c r="AD5100" t="s">
        <v>32</v>
      </c>
      <c r="AE5100" t="str">
        <f t="shared" si="1116"/>
        <v/>
      </c>
      <c r="AF5100" t="s">
        <v>32</v>
      </c>
      <c r="AG5100" t="str">
        <f t="shared" si="1117"/>
        <v/>
      </c>
      <c r="AH5100" t="s">
        <v>32</v>
      </c>
      <c r="AI5100" t="str">
        <f t="shared" si="1118"/>
        <v/>
      </c>
      <c r="AJ5100" t="s">
        <v>32</v>
      </c>
      <c r="AK5100" t="str">
        <f t="shared" si="1119"/>
        <v/>
      </c>
      <c r="AL5100">
        <v>0</v>
      </c>
      <c r="AM5100">
        <v>0</v>
      </c>
      <c r="AN5100">
        <v>0</v>
      </c>
      <c r="AO5100" t="s">
        <v>32</v>
      </c>
      <c r="AP5100" t="s">
        <v>32</v>
      </c>
    </row>
    <row r="5101" spans="1:42" x14ac:dyDescent="0.25">
      <c r="A5101">
        <v>202005</v>
      </c>
      <c r="B5101" t="str">
        <f t="shared" si="1106"/>
        <v>2020-I</v>
      </c>
      <c r="C5101" t="s">
        <v>5173</v>
      </c>
      <c r="D5101" t="s">
        <v>5173</v>
      </c>
      <c r="E5101">
        <v>31232399</v>
      </c>
      <c r="F5101" t="s">
        <v>29</v>
      </c>
      <c r="G5101">
        <v>0</v>
      </c>
      <c r="H5101">
        <v>0</v>
      </c>
      <c r="I5101">
        <v>0</v>
      </c>
      <c r="J5101">
        <f t="shared" si="1107"/>
        <v>0</v>
      </c>
      <c r="K5101" t="str">
        <f t="shared" si="1108"/>
        <v>Modelamiento</v>
      </c>
      <c r="L5101">
        <f t="shared" si="1109"/>
        <v>1</v>
      </c>
      <c r="M5101">
        <v>32</v>
      </c>
      <c r="N5101" t="str">
        <f t="shared" si="1110"/>
        <v>&lt;=35</v>
      </c>
      <c r="O5101" t="s">
        <v>56</v>
      </c>
      <c r="P5101" t="s">
        <v>31</v>
      </c>
      <c r="Q5101">
        <v>34823</v>
      </c>
      <c r="R5101">
        <v>1000</v>
      </c>
      <c r="S5101" t="str">
        <f t="shared" si="1111"/>
        <v>&lt;=1000</v>
      </c>
      <c r="T5101">
        <v>1151</v>
      </c>
      <c r="U5101" t="str">
        <f t="shared" si="1112"/>
        <v>&lt;=1200</v>
      </c>
      <c r="V5101" t="s">
        <v>589</v>
      </c>
      <c r="W5101">
        <v>30545</v>
      </c>
      <c r="X5101" s="12">
        <f t="shared" si="1113"/>
        <v>3.273858241938124E-2</v>
      </c>
      <c r="Y5101" t="str">
        <f t="shared" si="1114"/>
        <v>&lt;=0.04</v>
      </c>
      <c r="Z5101">
        <v>0</v>
      </c>
      <c r="AA5101">
        <v>4</v>
      </c>
      <c r="AB5101">
        <v>2028.5</v>
      </c>
      <c r="AC5101" t="str">
        <f t="shared" si="1115"/>
        <v>&lt;=3000</v>
      </c>
      <c r="AD5101">
        <v>2718</v>
      </c>
      <c r="AE5101" t="str">
        <f t="shared" si="1116"/>
        <v>&gt;120</v>
      </c>
      <c r="AF5101">
        <v>2028.5</v>
      </c>
      <c r="AG5101" t="str">
        <f t="shared" si="1117"/>
        <v>&lt;=3000</v>
      </c>
      <c r="AH5101" t="s">
        <v>32</v>
      </c>
      <c r="AI5101" t="str">
        <f t="shared" si="1118"/>
        <v/>
      </c>
      <c r="AJ5101" t="s">
        <v>32</v>
      </c>
      <c r="AK5101" t="str">
        <f t="shared" si="1119"/>
        <v/>
      </c>
      <c r="AL5101">
        <v>12</v>
      </c>
      <c r="AM5101">
        <v>0</v>
      </c>
      <c r="AN5101">
        <v>12</v>
      </c>
      <c r="AO5101" t="s">
        <v>32</v>
      </c>
      <c r="AP5101">
        <v>1</v>
      </c>
    </row>
    <row r="5102" spans="1:42" x14ac:dyDescent="0.25">
      <c r="A5102">
        <v>202005</v>
      </c>
      <c r="B5102" t="str">
        <f t="shared" si="1106"/>
        <v>2020-I</v>
      </c>
      <c r="C5102" t="s">
        <v>5174</v>
      </c>
      <c r="D5102" t="s">
        <v>5174</v>
      </c>
      <c r="E5102">
        <v>31341211</v>
      </c>
      <c r="F5102" t="s">
        <v>29</v>
      </c>
      <c r="G5102">
        <v>0</v>
      </c>
      <c r="H5102">
        <v>0</v>
      </c>
      <c r="I5102">
        <v>0</v>
      </c>
      <c r="J5102">
        <f t="shared" si="1107"/>
        <v>0</v>
      </c>
      <c r="K5102" t="str">
        <f t="shared" si="1108"/>
        <v>Modelamiento</v>
      </c>
      <c r="L5102">
        <f t="shared" si="1109"/>
        <v>1</v>
      </c>
      <c r="M5102">
        <v>38</v>
      </c>
      <c r="N5102" t="str">
        <f t="shared" si="1110"/>
        <v>&lt;=40</v>
      </c>
      <c r="O5102" t="s">
        <v>56</v>
      </c>
      <c r="P5102" t="s">
        <v>35</v>
      </c>
      <c r="Q5102">
        <v>34823</v>
      </c>
      <c r="R5102">
        <v>1000</v>
      </c>
      <c r="S5102" t="str">
        <f t="shared" si="1111"/>
        <v>&lt;=1000</v>
      </c>
      <c r="T5102">
        <v>1144</v>
      </c>
      <c r="U5102" t="str">
        <f t="shared" si="1112"/>
        <v>&lt;=1200</v>
      </c>
      <c r="V5102" t="s">
        <v>597</v>
      </c>
      <c r="W5102">
        <v>30545</v>
      </c>
      <c r="X5102" s="12">
        <f t="shared" si="1113"/>
        <v>3.273858241938124E-2</v>
      </c>
      <c r="Y5102" t="str">
        <f t="shared" si="1114"/>
        <v>&lt;=0.04</v>
      </c>
      <c r="Z5102">
        <v>1</v>
      </c>
      <c r="AA5102">
        <v>0</v>
      </c>
      <c r="AB5102">
        <v>9434.74</v>
      </c>
      <c r="AC5102" t="str">
        <f t="shared" si="1115"/>
        <v>&gt;5000</v>
      </c>
      <c r="AD5102">
        <v>15</v>
      </c>
      <c r="AE5102" t="str">
        <f t="shared" si="1116"/>
        <v>&lt;=30</v>
      </c>
      <c r="AF5102">
        <v>0</v>
      </c>
      <c r="AG5102" t="str">
        <f t="shared" si="1117"/>
        <v>&lt;=500</v>
      </c>
      <c r="AH5102">
        <v>10518.18</v>
      </c>
      <c r="AI5102" t="str">
        <f t="shared" si="1118"/>
        <v>&gt;5000</v>
      </c>
      <c r="AJ5102">
        <v>0.92230000000000001</v>
      </c>
      <c r="AK5102" t="str">
        <f t="shared" si="1119"/>
        <v>&gt;0.9</v>
      </c>
      <c r="AL5102">
        <v>12</v>
      </c>
      <c r="AM5102">
        <v>11</v>
      </c>
      <c r="AN5102">
        <v>0</v>
      </c>
      <c r="AO5102">
        <v>1</v>
      </c>
      <c r="AP5102" t="s">
        <v>32</v>
      </c>
    </row>
    <row r="5103" spans="1:42" x14ac:dyDescent="0.25">
      <c r="A5103">
        <v>202005</v>
      </c>
      <c r="B5103" t="str">
        <f t="shared" si="1106"/>
        <v>2020-I</v>
      </c>
      <c r="C5103" t="s">
        <v>5175</v>
      </c>
      <c r="D5103" t="s">
        <v>5175</v>
      </c>
      <c r="E5103">
        <v>31249337</v>
      </c>
      <c r="F5103" t="s">
        <v>29</v>
      </c>
      <c r="G5103">
        <v>0</v>
      </c>
      <c r="H5103">
        <v>0</v>
      </c>
      <c r="I5103">
        <v>0</v>
      </c>
      <c r="J5103">
        <f t="shared" si="1107"/>
        <v>0</v>
      </c>
      <c r="K5103" t="str">
        <f t="shared" si="1108"/>
        <v>Modelamiento</v>
      </c>
      <c r="L5103">
        <f t="shared" si="1109"/>
        <v>1</v>
      </c>
      <c r="M5103">
        <v>52</v>
      </c>
      <c r="N5103" t="str">
        <f t="shared" si="1110"/>
        <v>&lt;=55</v>
      </c>
      <c r="O5103" t="s">
        <v>56</v>
      </c>
      <c r="P5103" t="s">
        <v>31</v>
      </c>
      <c r="Q5103">
        <v>26345</v>
      </c>
      <c r="R5103">
        <v>500</v>
      </c>
      <c r="S5103" t="str">
        <f t="shared" si="1111"/>
        <v>&lt;=500</v>
      </c>
      <c r="T5103">
        <v>866</v>
      </c>
      <c r="U5103" t="str">
        <f t="shared" si="1112"/>
        <v>&lt;=1000</v>
      </c>
      <c r="V5103" t="s">
        <v>589</v>
      </c>
      <c r="W5103">
        <v>21176</v>
      </c>
      <c r="X5103" s="12">
        <f t="shared" si="1113"/>
        <v>2.3611635814129204E-2</v>
      </c>
      <c r="Y5103" t="str">
        <f t="shared" si="1114"/>
        <v>&lt;=0.03</v>
      </c>
      <c r="Z5103" t="s">
        <v>32</v>
      </c>
      <c r="AA5103">
        <v>9</v>
      </c>
      <c r="AB5103" t="s">
        <v>32</v>
      </c>
      <c r="AC5103" t="str">
        <f t="shared" si="1115"/>
        <v/>
      </c>
      <c r="AD5103" t="s">
        <v>32</v>
      </c>
      <c r="AE5103" t="str">
        <f t="shared" si="1116"/>
        <v/>
      </c>
      <c r="AF5103" t="s">
        <v>32</v>
      </c>
      <c r="AG5103" t="str">
        <f t="shared" si="1117"/>
        <v/>
      </c>
      <c r="AH5103" t="s">
        <v>32</v>
      </c>
      <c r="AI5103" t="str">
        <f t="shared" si="1118"/>
        <v/>
      </c>
      <c r="AJ5103" t="s">
        <v>32</v>
      </c>
      <c r="AK5103" t="str">
        <f t="shared" si="1119"/>
        <v/>
      </c>
      <c r="AL5103">
        <v>0</v>
      </c>
      <c r="AM5103">
        <v>0</v>
      </c>
      <c r="AN5103">
        <v>0</v>
      </c>
      <c r="AO5103" t="s">
        <v>32</v>
      </c>
      <c r="AP5103" t="s">
        <v>32</v>
      </c>
    </row>
    <row r="5104" spans="1:42" x14ac:dyDescent="0.25">
      <c r="A5104">
        <v>202005</v>
      </c>
      <c r="B5104" t="str">
        <f t="shared" si="1106"/>
        <v>2020-I</v>
      </c>
      <c r="C5104" t="s">
        <v>5176</v>
      </c>
      <c r="D5104" t="s">
        <v>5176</v>
      </c>
      <c r="E5104">
        <v>31341208</v>
      </c>
      <c r="F5104" t="s">
        <v>29</v>
      </c>
      <c r="G5104">
        <v>0</v>
      </c>
      <c r="H5104">
        <v>0</v>
      </c>
      <c r="I5104">
        <v>0</v>
      </c>
      <c r="J5104">
        <f t="shared" si="1107"/>
        <v>0</v>
      </c>
      <c r="K5104" t="str">
        <f t="shared" si="1108"/>
        <v>Modelamiento</v>
      </c>
      <c r="L5104">
        <f t="shared" si="1109"/>
        <v>1</v>
      </c>
      <c r="M5104">
        <v>61</v>
      </c>
      <c r="N5104" t="str">
        <f t="shared" si="1110"/>
        <v>&gt;60</v>
      </c>
      <c r="O5104" t="s">
        <v>72</v>
      </c>
      <c r="P5104" t="s">
        <v>39</v>
      </c>
      <c r="Q5104">
        <v>24643</v>
      </c>
      <c r="R5104">
        <v>750</v>
      </c>
      <c r="S5104" t="str">
        <f t="shared" si="1111"/>
        <v>&lt;=1000</v>
      </c>
      <c r="T5104">
        <v>813</v>
      </c>
      <c r="U5104" t="str">
        <f t="shared" si="1112"/>
        <v>&lt;=1000</v>
      </c>
      <c r="V5104" t="s">
        <v>597</v>
      </c>
      <c r="W5104">
        <v>20546</v>
      </c>
      <c r="X5104" s="12">
        <f t="shared" si="1113"/>
        <v>3.650345566046919E-2</v>
      </c>
      <c r="Y5104" t="str">
        <f t="shared" si="1114"/>
        <v>&lt;=0.04</v>
      </c>
      <c r="Z5104" t="s">
        <v>32</v>
      </c>
      <c r="AA5104">
        <v>4</v>
      </c>
      <c r="AB5104">
        <v>5267.15</v>
      </c>
      <c r="AC5104" t="str">
        <f t="shared" si="1115"/>
        <v>&gt;5000</v>
      </c>
      <c r="AD5104">
        <v>2891</v>
      </c>
      <c r="AE5104" t="str">
        <f t="shared" si="1116"/>
        <v>&gt;120</v>
      </c>
      <c r="AF5104">
        <v>1730.01</v>
      </c>
      <c r="AG5104" t="str">
        <f t="shared" si="1117"/>
        <v>&lt;=2000</v>
      </c>
      <c r="AH5104" t="s">
        <v>32</v>
      </c>
      <c r="AI5104" t="str">
        <f t="shared" si="1118"/>
        <v/>
      </c>
      <c r="AJ5104" t="s">
        <v>32</v>
      </c>
      <c r="AK5104" t="str">
        <f t="shared" si="1119"/>
        <v/>
      </c>
      <c r="AL5104">
        <v>12</v>
      </c>
      <c r="AM5104">
        <v>0</v>
      </c>
      <c r="AN5104">
        <v>1</v>
      </c>
      <c r="AO5104" t="s">
        <v>32</v>
      </c>
      <c r="AP5104">
        <v>12</v>
      </c>
    </row>
    <row r="5105" spans="1:42" x14ac:dyDescent="0.25">
      <c r="A5105">
        <v>202005</v>
      </c>
      <c r="B5105" t="str">
        <f t="shared" si="1106"/>
        <v>2020-I</v>
      </c>
      <c r="C5105" t="s">
        <v>5177</v>
      </c>
      <c r="D5105" t="s">
        <v>5177</v>
      </c>
      <c r="E5105">
        <v>31420507</v>
      </c>
      <c r="F5105" t="s">
        <v>29</v>
      </c>
      <c r="G5105">
        <v>0</v>
      </c>
      <c r="H5105">
        <v>0</v>
      </c>
      <c r="I5105">
        <v>0</v>
      </c>
      <c r="J5105">
        <f t="shared" si="1107"/>
        <v>0</v>
      </c>
      <c r="K5105" t="str">
        <f t="shared" si="1108"/>
        <v>Modelamiento</v>
      </c>
      <c r="L5105">
        <f t="shared" si="1109"/>
        <v>1</v>
      </c>
      <c r="M5105">
        <v>24</v>
      </c>
      <c r="N5105" t="str">
        <f t="shared" si="1110"/>
        <v>&lt;=25</v>
      </c>
      <c r="O5105" t="s">
        <v>56</v>
      </c>
      <c r="P5105" t="s">
        <v>39</v>
      </c>
      <c r="Q5105">
        <v>32055</v>
      </c>
      <c r="R5105">
        <v>1000</v>
      </c>
      <c r="S5105" t="str">
        <f t="shared" si="1111"/>
        <v>&lt;=1000</v>
      </c>
      <c r="T5105">
        <v>1053</v>
      </c>
      <c r="U5105" t="str">
        <f t="shared" si="1112"/>
        <v>&lt;=1100</v>
      </c>
      <c r="V5105" t="s">
        <v>597</v>
      </c>
      <c r="W5105">
        <v>27144</v>
      </c>
      <c r="X5105" s="12">
        <f t="shared" si="1113"/>
        <v>3.6840554081933395E-2</v>
      </c>
      <c r="Y5105" t="str">
        <f t="shared" si="1114"/>
        <v>&lt;=0.04</v>
      </c>
      <c r="Z5105">
        <v>3</v>
      </c>
      <c r="AA5105">
        <v>4</v>
      </c>
      <c r="AB5105">
        <v>269.52999999999997</v>
      </c>
      <c r="AC5105" t="str">
        <f t="shared" si="1115"/>
        <v>&lt;=500</v>
      </c>
      <c r="AD5105">
        <v>753</v>
      </c>
      <c r="AE5105" t="str">
        <f t="shared" si="1116"/>
        <v>&gt;120</v>
      </c>
      <c r="AF5105">
        <v>269.52999999999997</v>
      </c>
      <c r="AG5105" t="str">
        <f t="shared" si="1117"/>
        <v>&lt;=500</v>
      </c>
      <c r="AH5105">
        <v>3200</v>
      </c>
      <c r="AI5105" t="str">
        <f t="shared" si="1118"/>
        <v>&lt;=4000</v>
      </c>
      <c r="AJ5105">
        <v>0.1149</v>
      </c>
      <c r="AK5105" t="str">
        <f t="shared" si="1119"/>
        <v>&lt;=0.2</v>
      </c>
      <c r="AL5105">
        <v>12</v>
      </c>
      <c r="AM5105">
        <v>0</v>
      </c>
      <c r="AN5105">
        <v>12</v>
      </c>
      <c r="AO5105" t="s">
        <v>32</v>
      </c>
      <c r="AP5105">
        <v>1</v>
      </c>
    </row>
    <row r="5106" spans="1:42" x14ac:dyDescent="0.25">
      <c r="A5106">
        <v>202005</v>
      </c>
      <c r="B5106" t="str">
        <f t="shared" si="1106"/>
        <v>2020-I</v>
      </c>
      <c r="C5106" t="s">
        <v>5178</v>
      </c>
      <c r="D5106" t="s">
        <v>5178</v>
      </c>
      <c r="E5106">
        <v>31420647</v>
      </c>
      <c r="F5106" t="s">
        <v>29</v>
      </c>
      <c r="G5106">
        <v>0</v>
      </c>
      <c r="H5106">
        <v>0</v>
      </c>
      <c r="I5106">
        <v>0</v>
      </c>
      <c r="J5106">
        <f t="shared" si="1107"/>
        <v>0</v>
      </c>
      <c r="K5106" t="str">
        <f t="shared" si="1108"/>
        <v>Modelamiento</v>
      </c>
      <c r="L5106">
        <f t="shared" si="1109"/>
        <v>1</v>
      </c>
      <c r="M5106">
        <v>37</v>
      </c>
      <c r="N5106" t="str">
        <f t="shared" si="1110"/>
        <v>&lt;=40</v>
      </c>
      <c r="O5106" t="s">
        <v>56</v>
      </c>
      <c r="P5106" t="s">
        <v>39</v>
      </c>
      <c r="Q5106">
        <v>24904</v>
      </c>
      <c r="R5106">
        <v>500</v>
      </c>
      <c r="S5106" t="str">
        <f t="shared" si="1111"/>
        <v>&lt;=500</v>
      </c>
      <c r="T5106">
        <v>819</v>
      </c>
      <c r="U5106" t="str">
        <f t="shared" si="1112"/>
        <v>&lt;=1000</v>
      </c>
      <c r="V5106" t="s">
        <v>587</v>
      </c>
      <c r="W5106">
        <v>20546</v>
      </c>
      <c r="X5106" s="12">
        <f t="shared" si="1113"/>
        <v>2.433563710697946E-2</v>
      </c>
      <c r="Y5106" t="str">
        <f t="shared" si="1114"/>
        <v>&lt;=0.03</v>
      </c>
      <c r="Z5106" t="s">
        <v>32</v>
      </c>
      <c r="AA5106">
        <v>2</v>
      </c>
      <c r="AB5106">
        <v>5848.69</v>
      </c>
      <c r="AC5106" t="str">
        <f t="shared" si="1115"/>
        <v>&gt;5000</v>
      </c>
      <c r="AD5106">
        <v>39</v>
      </c>
      <c r="AE5106" t="str">
        <f t="shared" si="1116"/>
        <v>&lt;=60</v>
      </c>
      <c r="AF5106">
        <v>0</v>
      </c>
      <c r="AG5106" t="str">
        <f t="shared" si="1117"/>
        <v>&lt;=500</v>
      </c>
      <c r="AH5106">
        <v>949</v>
      </c>
      <c r="AI5106" t="str">
        <f t="shared" si="1118"/>
        <v>&lt;=1000</v>
      </c>
      <c r="AJ5106">
        <v>1</v>
      </c>
      <c r="AK5106" t="str">
        <f t="shared" si="1119"/>
        <v>&gt;0.9</v>
      </c>
      <c r="AL5106">
        <v>12</v>
      </c>
      <c r="AM5106">
        <v>11</v>
      </c>
      <c r="AN5106">
        <v>0</v>
      </c>
      <c r="AO5106">
        <v>1</v>
      </c>
      <c r="AP5106" t="s">
        <v>32</v>
      </c>
    </row>
    <row r="5107" spans="1:42" x14ac:dyDescent="0.25">
      <c r="A5107">
        <v>202005</v>
      </c>
      <c r="B5107" t="str">
        <f t="shared" si="1106"/>
        <v>2020-I</v>
      </c>
      <c r="C5107" t="s">
        <v>5179</v>
      </c>
      <c r="D5107" t="s">
        <v>5179</v>
      </c>
      <c r="E5107">
        <v>31420904</v>
      </c>
      <c r="F5107" t="s">
        <v>29</v>
      </c>
      <c r="G5107">
        <v>0</v>
      </c>
      <c r="H5107">
        <v>0</v>
      </c>
      <c r="I5107">
        <v>0</v>
      </c>
      <c r="J5107">
        <f t="shared" si="1107"/>
        <v>0</v>
      </c>
      <c r="K5107" t="str">
        <f t="shared" si="1108"/>
        <v>Modelamiento</v>
      </c>
      <c r="L5107">
        <f t="shared" si="1109"/>
        <v>1</v>
      </c>
      <c r="M5107">
        <v>52</v>
      </c>
      <c r="N5107" t="str">
        <f t="shared" si="1110"/>
        <v>&lt;=55</v>
      </c>
      <c r="O5107" t="s">
        <v>56</v>
      </c>
      <c r="P5107" t="s">
        <v>110</v>
      </c>
      <c r="Q5107">
        <v>31585</v>
      </c>
      <c r="R5107">
        <v>700</v>
      </c>
      <c r="S5107" t="str">
        <f t="shared" si="1111"/>
        <v>&lt;=1000</v>
      </c>
      <c r="T5107">
        <v>1036</v>
      </c>
      <c r="U5107" t="str">
        <f t="shared" si="1112"/>
        <v>&lt;=1100</v>
      </c>
      <c r="V5107" t="s">
        <v>589</v>
      </c>
      <c r="W5107">
        <v>27144</v>
      </c>
      <c r="X5107" s="12">
        <f t="shared" si="1113"/>
        <v>2.5788387857353375E-2</v>
      </c>
      <c r="Y5107" t="str">
        <f t="shared" si="1114"/>
        <v>&lt;=0.03</v>
      </c>
      <c r="Z5107">
        <v>3</v>
      </c>
      <c r="AA5107">
        <v>4</v>
      </c>
      <c r="AB5107">
        <v>1957.03</v>
      </c>
      <c r="AC5107" t="str">
        <f t="shared" si="1115"/>
        <v>&lt;=2000</v>
      </c>
      <c r="AD5107">
        <v>6484</v>
      </c>
      <c r="AE5107" t="str">
        <f t="shared" si="1116"/>
        <v>&gt;120</v>
      </c>
      <c r="AF5107">
        <v>1957.03</v>
      </c>
      <c r="AG5107" t="str">
        <f t="shared" si="1117"/>
        <v>&lt;=2000</v>
      </c>
      <c r="AH5107" t="s">
        <v>32</v>
      </c>
      <c r="AI5107" t="str">
        <f t="shared" si="1118"/>
        <v/>
      </c>
      <c r="AJ5107" t="s">
        <v>32</v>
      </c>
      <c r="AK5107" t="str">
        <f t="shared" si="1119"/>
        <v/>
      </c>
      <c r="AL5107">
        <v>12</v>
      </c>
      <c r="AM5107">
        <v>0</v>
      </c>
      <c r="AN5107">
        <v>12</v>
      </c>
      <c r="AO5107" t="s">
        <v>32</v>
      </c>
      <c r="AP5107">
        <v>1</v>
      </c>
    </row>
    <row r="5108" spans="1:42" x14ac:dyDescent="0.25">
      <c r="A5108">
        <v>202005</v>
      </c>
      <c r="B5108" t="str">
        <f t="shared" si="1106"/>
        <v>2020-I</v>
      </c>
      <c r="C5108" t="s">
        <v>5180</v>
      </c>
      <c r="D5108" t="s">
        <v>5180</v>
      </c>
      <c r="E5108">
        <v>31420865</v>
      </c>
      <c r="F5108" t="s">
        <v>29</v>
      </c>
      <c r="G5108">
        <v>0</v>
      </c>
      <c r="H5108">
        <v>0</v>
      </c>
      <c r="I5108">
        <v>0</v>
      </c>
      <c r="J5108">
        <f t="shared" si="1107"/>
        <v>0</v>
      </c>
      <c r="K5108" t="str">
        <f t="shared" si="1108"/>
        <v>Modelamiento</v>
      </c>
      <c r="L5108">
        <f t="shared" si="1109"/>
        <v>1</v>
      </c>
      <c r="M5108">
        <v>37</v>
      </c>
      <c r="N5108" t="str">
        <f t="shared" si="1110"/>
        <v>&lt;=40</v>
      </c>
      <c r="O5108" t="s">
        <v>56</v>
      </c>
      <c r="P5108" t="s">
        <v>35</v>
      </c>
      <c r="Q5108">
        <v>34823</v>
      </c>
      <c r="R5108">
        <v>1000</v>
      </c>
      <c r="S5108" t="str">
        <f t="shared" si="1111"/>
        <v>&lt;=1000</v>
      </c>
      <c r="T5108">
        <v>1142</v>
      </c>
      <c r="U5108" t="str">
        <f t="shared" si="1112"/>
        <v>&lt;=1200</v>
      </c>
      <c r="V5108" t="s">
        <v>589</v>
      </c>
      <c r="W5108">
        <v>30545</v>
      </c>
      <c r="X5108" s="12">
        <f t="shared" si="1113"/>
        <v>3.273858241938124E-2</v>
      </c>
      <c r="Y5108" t="str">
        <f t="shared" si="1114"/>
        <v>&lt;=0.04</v>
      </c>
      <c r="Z5108">
        <v>0</v>
      </c>
      <c r="AA5108">
        <v>4</v>
      </c>
      <c r="AB5108">
        <v>532.97</v>
      </c>
      <c r="AC5108" t="str">
        <f t="shared" si="1115"/>
        <v>&lt;=1000</v>
      </c>
      <c r="AD5108">
        <v>4024</v>
      </c>
      <c r="AE5108" t="str">
        <f t="shared" si="1116"/>
        <v>&gt;120</v>
      </c>
      <c r="AF5108">
        <v>532.97</v>
      </c>
      <c r="AG5108" t="str">
        <f t="shared" si="1117"/>
        <v>&lt;=1000</v>
      </c>
      <c r="AH5108" t="s">
        <v>32</v>
      </c>
      <c r="AI5108" t="str">
        <f t="shared" si="1118"/>
        <v/>
      </c>
      <c r="AJ5108" t="s">
        <v>32</v>
      </c>
      <c r="AK5108" t="str">
        <f t="shared" si="1119"/>
        <v/>
      </c>
      <c r="AL5108">
        <v>12</v>
      </c>
      <c r="AM5108">
        <v>0</v>
      </c>
      <c r="AN5108">
        <v>12</v>
      </c>
      <c r="AO5108" t="s">
        <v>32</v>
      </c>
      <c r="AP5108">
        <v>1</v>
      </c>
    </row>
    <row r="5109" spans="1:42" x14ac:dyDescent="0.25">
      <c r="A5109">
        <v>202005</v>
      </c>
      <c r="B5109" t="str">
        <f t="shared" si="1106"/>
        <v>2020-I</v>
      </c>
      <c r="C5109" t="s">
        <v>5181</v>
      </c>
      <c r="D5109" t="s">
        <v>5181</v>
      </c>
      <c r="E5109">
        <v>31427778</v>
      </c>
      <c r="F5109" t="s">
        <v>29</v>
      </c>
      <c r="G5109">
        <v>0</v>
      </c>
      <c r="H5109">
        <v>0</v>
      </c>
      <c r="I5109">
        <v>0</v>
      </c>
      <c r="J5109">
        <f t="shared" si="1107"/>
        <v>0</v>
      </c>
      <c r="K5109" t="str">
        <f t="shared" si="1108"/>
        <v>Modelamiento</v>
      </c>
      <c r="L5109">
        <f t="shared" si="1109"/>
        <v>1</v>
      </c>
      <c r="M5109">
        <v>57</v>
      </c>
      <c r="N5109" t="str">
        <f t="shared" si="1110"/>
        <v>&lt;=60</v>
      </c>
      <c r="O5109" t="s">
        <v>56</v>
      </c>
      <c r="P5109" t="s">
        <v>35</v>
      </c>
      <c r="Q5109">
        <v>24905</v>
      </c>
      <c r="R5109">
        <v>499</v>
      </c>
      <c r="S5109" t="str">
        <f t="shared" si="1111"/>
        <v>&lt;=500</v>
      </c>
      <c r="T5109">
        <v>824</v>
      </c>
      <c r="U5109" t="str">
        <f t="shared" si="1112"/>
        <v>&lt;=1000</v>
      </c>
      <c r="V5109" t="s">
        <v>589</v>
      </c>
      <c r="W5109">
        <v>20546</v>
      </c>
      <c r="X5109" s="12">
        <f t="shared" si="1113"/>
        <v>2.4286965832765503E-2</v>
      </c>
      <c r="Y5109" t="str">
        <f t="shared" si="1114"/>
        <v>&lt;=0.03</v>
      </c>
      <c r="Z5109" t="s">
        <v>32</v>
      </c>
      <c r="AA5109">
        <v>4</v>
      </c>
      <c r="AB5109">
        <v>2974.76</v>
      </c>
      <c r="AC5109" t="str">
        <f t="shared" si="1115"/>
        <v>&lt;=3000</v>
      </c>
      <c r="AD5109">
        <v>2022</v>
      </c>
      <c r="AE5109" t="str">
        <f t="shared" si="1116"/>
        <v>&gt;120</v>
      </c>
      <c r="AF5109">
        <v>2524.7600000000002</v>
      </c>
      <c r="AG5109" t="str">
        <f t="shared" si="1117"/>
        <v>&lt;=3000</v>
      </c>
      <c r="AH5109">
        <v>1000</v>
      </c>
      <c r="AI5109" t="str">
        <f t="shared" si="1118"/>
        <v>&lt;=1000</v>
      </c>
      <c r="AJ5109">
        <v>0</v>
      </c>
      <c r="AK5109" t="str">
        <f t="shared" si="1119"/>
        <v>=0</v>
      </c>
      <c r="AL5109">
        <v>12</v>
      </c>
      <c r="AM5109">
        <v>6</v>
      </c>
      <c r="AN5109">
        <v>3</v>
      </c>
      <c r="AO5109">
        <v>1</v>
      </c>
      <c r="AP5109">
        <v>10</v>
      </c>
    </row>
    <row r="5110" spans="1:42" x14ac:dyDescent="0.25">
      <c r="A5110">
        <v>202005</v>
      </c>
      <c r="B5110" t="str">
        <f t="shared" si="1106"/>
        <v>2020-I</v>
      </c>
      <c r="C5110" t="s">
        <v>5182</v>
      </c>
      <c r="D5110" t="s">
        <v>5182</v>
      </c>
      <c r="E5110">
        <v>31426777</v>
      </c>
      <c r="F5110" t="s">
        <v>29</v>
      </c>
      <c r="G5110">
        <v>0</v>
      </c>
      <c r="H5110">
        <v>0</v>
      </c>
      <c r="I5110">
        <v>0</v>
      </c>
      <c r="J5110">
        <f t="shared" si="1107"/>
        <v>0</v>
      </c>
      <c r="K5110" t="str">
        <f t="shared" si="1108"/>
        <v>Modelamiento</v>
      </c>
      <c r="L5110">
        <f t="shared" si="1109"/>
        <v>1</v>
      </c>
      <c r="M5110">
        <v>55</v>
      </c>
      <c r="N5110" t="str">
        <f t="shared" si="1110"/>
        <v>&lt;=55</v>
      </c>
      <c r="O5110" t="s">
        <v>72</v>
      </c>
      <c r="P5110" t="s">
        <v>39</v>
      </c>
      <c r="Q5110">
        <v>25563</v>
      </c>
      <c r="R5110">
        <v>499</v>
      </c>
      <c r="S5110" t="str">
        <f t="shared" si="1111"/>
        <v>&lt;=500</v>
      </c>
      <c r="T5110">
        <v>848</v>
      </c>
      <c r="U5110" t="str">
        <f t="shared" si="1112"/>
        <v>&lt;=1000</v>
      </c>
      <c r="V5110" t="s">
        <v>1407</v>
      </c>
      <c r="W5110">
        <v>21176</v>
      </c>
      <c r="X5110" s="12">
        <f t="shared" si="1113"/>
        <v>2.3564412542500943E-2</v>
      </c>
      <c r="Y5110" t="str">
        <f t="shared" si="1114"/>
        <v>&lt;=0.03</v>
      </c>
      <c r="Z5110" t="s">
        <v>32</v>
      </c>
      <c r="AA5110">
        <v>9</v>
      </c>
      <c r="AB5110" t="s">
        <v>32</v>
      </c>
      <c r="AC5110" t="str">
        <f t="shared" si="1115"/>
        <v/>
      </c>
      <c r="AD5110" t="s">
        <v>32</v>
      </c>
      <c r="AE5110" t="str">
        <f t="shared" si="1116"/>
        <v/>
      </c>
      <c r="AF5110" t="s">
        <v>32</v>
      </c>
      <c r="AG5110" t="str">
        <f t="shared" si="1117"/>
        <v/>
      </c>
      <c r="AH5110" t="s">
        <v>32</v>
      </c>
      <c r="AI5110" t="str">
        <f t="shared" si="1118"/>
        <v/>
      </c>
      <c r="AJ5110" t="s">
        <v>32</v>
      </c>
      <c r="AK5110" t="str">
        <f t="shared" si="1119"/>
        <v/>
      </c>
      <c r="AL5110">
        <v>0</v>
      </c>
      <c r="AM5110">
        <v>0</v>
      </c>
      <c r="AN5110">
        <v>0</v>
      </c>
      <c r="AO5110" t="s">
        <v>32</v>
      </c>
      <c r="AP5110" t="s">
        <v>32</v>
      </c>
    </row>
    <row r="5111" spans="1:42" x14ac:dyDescent="0.25">
      <c r="A5111">
        <v>202005</v>
      </c>
      <c r="B5111" t="str">
        <f t="shared" si="1106"/>
        <v>2020-I</v>
      </c>
      <c r="C5111" t="s">
        <v>5183</v>
      </c>
      <c r="D5111" t="s">
        <v>5183</v>
      </c>
      <c r="E5111">
        <v>31420935</v>
      </c>
      <c r="F5111" t="s">
        <v>29</v>
      </c>
      <c r="G5111">
        <v>0</v>
      </c>
      <c r="H5111">
        <v>0</v>
      </c>
      <c r="I5111">
        <v>0</v>
      </c>
      <c r="J5111">
        <f t="shared" si="1107"/>
        <v>0</v>
      </c>
      <c r="K5111" t="str">
        <f t="shared" si="1108"/>
        <v>Modelamiento</v>
      </c>
      <c r="L5111">
        <f t="shared" si="1109"/>
        <v>1</v>
      </c>
      <c r="M5111">
        <v>28</v>
      </c>
      <c r="N5111" t="str">
        <f t="shared" si="1110"/>
        <v>&lt;=30</v>
      </c>
      <c r="O5111" t="s">
        <v>56</v>
      </c>
      <c r="P5111" t="s">
        <v>39</v>
      </c>
      <c r="Q5111">
        <v>25563</v>
      </c>
      <c r="R5111">
        <v>499</v>
      </c>
      <c r="S5111" t="str">
        <f t="shared" si="1111"/>
        <v>&lt;=500</v>
      </c>
      <c r="T5111">
        <v>838</v>
      </c>
      <c r="U5111" t="str">
        <f t="shared" si="1112"/>
        <v>&lt;=1000</v>
      </c>
      <c r="V5111" t="s">
        <v>585</v>
      </c>
      <c r="W5111">
        <v>21176</v>
      </c>
      <c r="X5111" s="12">
        <f t="shared" si="1113"/>
        <v>2.3564412542500943E-2</v>
      </c>
      <c r="Y5111" t="str">
        <f t="shared" si="1114"/>
        <v>&lt;=0.03</v>
      </c>
      <c r="Z5111">
        <v>4</v>
      </c>
      <c r="AA5111">
        <v>9</v>
      </c>
      <c r="AB5111" t="s">
        <v>32</v>
      </c>
      <c r="AC5111" t="str">
        <f t="shared" si="1115"/>
        <v/>
      </c>
      <c r="AD5111" t="s">
        <v>32</v>
      </c>
      <c r="AE5111" t="str">
        <f t="shared" si="1116"/>
        <v/>
      </c>
      <c r="AF5111" t="s">
        <v>32</v>
      </c>
      <c r="AG5111" t="str">
        <f t="shared" si="1117"/>
        <v/>
      </c>
      <c r="AH5111" t="s">
        <v>32</v>
      </c>
      <c r="AI5111" t="str">
        <f t="shared" si="1118"/>
        <v/>
      </c>
      <c r="AJ5111" t="s">
        <v>32</v>
      </c>
      <c r="AK5111" t="str">
        <f t="shared" si="1119"/>
        <v/>
      </c>
      <c r="AL5111">
        <v>0</v>
      </c>
      <c r="AM5111">
        <v>0</v>
      </c>
      <c r="AN5111">
        <v>0</v>
      </c>
      <c r="AO5111" t="s">
        <v>32</v>
      </c>
      <c r="AP5111" t="s">
        <v>32</v>
      </c>
    </row>
    <row r="5112" spans="1:42" x14ac:dyDescent="0.25">
      <c r="A5112">
        <v>202006</v>
      </c>
      <c r="B5112" t="str">
        <f t="shared" si="1106"/>
        <v>2020-I</v>
      </c>
      <c r="C5112" t="s">
        <v>5184</v>
      </c>
      <c r="D5112" t="s">
        <v>5184</v>
      </c>
      <c r="E5112">
        <v>31635646</v>
      </c>
      <c r="F5112" t="s">
        <v>29</v>
      </c>
      <c r="G5112">
        <v>0</v>
      </c>
      <c r="H5112">
        <v>0</v>
      </c>
      <c r="I5112">
        <v>0</v>
      </c>
      <c r="J5112">
        <f t="shared" si="1107"/>
        <v>0</v>
      </c>
      <c r="K5112" t="str">
        <f t="shared" si="1108"/>
        <v>Modelamiento</v>
      </c>
      <c r="L5112">
        <f t="shared" si="1109"/>
        <v>1</v>
      </c>
      <c r="M5112">
        <v>45</v>
      </c>
      <c r="N5112" t="str">
        <f t="shared" si="1110"/>
        <v>&lt;=45</v>
      </c>
      <c r="O5112" t="s">
        <v>56</v>
      </c>
      <c r="P5112" t="s">
        <v>31</v>
      </c>
      <c r="Q5112">
        <v>25562</v>
      </c>
      <c r="R5112">
        <v>500</v>
      </c>
      <c r="S5112" t="str">
        <f t="shared" si="1111"/>
        <v>&lt;=500</v>
      </c>
      <c r="T5112">
        <v>838</v>
      </c>
      <c r="U5112" t="str">
        <f t="shared" si="1112"/>
        <v>&lt;=1000</v>
      </c>
      <c r="V5112" t="s">
        <v>601</v>
      </c>
      <c r="W5112">
        <v>21176</v>
      </c>
      <c r="X5112" s="12">
        <f t="shared" si="1113"/>
        <v>2.3611635814129204E-2</v>
      </c>
      <c r="Y5112" t="str">
        <f t="shared" si="1114"/>
        <v>&lt;=0.03</v>
      </c>
      <c r="Z5112">
        <v>4</v>
      </c>
      <c r="AA5112">
        <v>8</v>
      </c>
      <c r="AB5112" t="s">
        <v>32</v>
      </c>
      <c r="AC5112" t="str">
        <f t="shared" si="1115"/>
        <v/>
      </c>
      <c r="AD5112" t="s">
        <v>32</v>
      </c>
      <c r="AE5112" t="str">
        <f t="shared" si="1116"/>
        <v/>
      </c>
      <c r="AF5112" t="s">
        <v>32</v>
      </c>
      <c r="AG5112" t="str">
        <f t="shared" si="1117"/>
        <v/>
      </c>
      <c r="AH5112" t="s">
        <v>32</v>
      </c>
      <c r="AI5112" t="str">
        <f t="shared" si="1118"/>
        <v/>
      </c>
      <c r="AJ5112" t="s">
        <v>32</v>
      </c>
      <c r="AK5112" t="str">
        <f t="shared" si="1119"/>
        <v/>
      </c>
      <c r="AL5112">
        <v>0</v>
      </c>
      <c r="AM5112">
        <v>0</v>
      </c>
      <c r="AN5112">
        <v>0</v>
      </c>
      <c r="AO5112" t="s">
        <v>32</v>
      </c>
      <c r="AP5112" t="s">
        <v>32</v>
      </c>
    </row>
    <row r="5113" spans="1:42" x14ac:dyDescent="0.25">
      <c r="A5113">
        <v>202006</v>
      </c>
      <c r="B5113" t="str">
        <f t="shared" si="1106"/>
        <v>2020-I</v>
      </c>
      <c r="C5113" t="s">
        <v>5185</v>
      </c>
      <c r="D5113" t="s">
        <v>5185</v>
      </c>
      <c r="E5113">
        <v>31420836</v>
      </c>
      <c r="F5113" t="s">
        <v>29</v>
      </c>
      <c r="G5113">
        <v>0</v>
      </c>
      <c r="H5113">
        <v>0</v>
      </c>
      <c r="I5113">
        <v>0</v>
      </c>
      <c r="J5113">
        <f t="shared" si="1107"/>
        <v>0</v>
      </c>
      <c r="K5113" t="str">
        <f t="shared" si="1108"/>
        <v>Modelamiento</v>
      </c>
      <c r="L5113">
        <f t="shared" si="1109"/>
        <v>1</v>
      </c>
      <c r="M5113">
        <v>39</v>
      </c>
      <c r="N5113" t="str">
        <f t="shared" si="1110"/>
        <v>&lt;=40</v>
      </c>
      <c r="O5113" t="s">
        <v>72</v>
      </c>
      <c r="P5113" t="s">
        <v>31</v>
      </c>
      <c r="Q5113">
        <v>30057</v>
      </c>
      <c r="R5113">
        <v>1000</v>
      </c>
      <c r="S5113" t="str">
        <f t="shared" si="1111"/>
        <v>&lt;=1000</v>
      </c>
      <c r="T5113">
        <v>1029</v>
      </c>
      <c r="U5113" t="str">
        <f t="shared" si="1112"/>
        <v>&lt;=1100</v>
      </c>
      <c r="V5113" t="s">
        <v>589</v>
      </c>
      <c r="W5113">
        <v>25981</v>
      </c>
      <c r="X5113" s="12">
        <f t="shared" si="1113"/>
        <v>3.8489665524806586E-2</v>
      </c>
      <c r="Y5113" t="str">
        <f t="shared" si="1114"/>
        <v>&lt;=0.04</v>
      </c>
      <c r="Z5113">
        <v>3</v>
      </c>
      <c r="AA5113">
        <v>4</v>
      </c>
      <c r="AB5113">
        <v>1557.47</v>
      </c>
      <c r="AC5113" t="str">
        <f t="shared" si="1115"/>
        <v>&lt;=2000</v>
      </c>
      <c r="AD5113">
        <v>331</v>
      </c>
      <c r="AE5113" t="str">
        <f t="shared" si="1116"/>
        <v>&gt;120</v>
      </c>
      <c r="AF5113">
        <v>1027.9100000000001</v>
      </c>
      <c r="AG5113" t="str">
        <f t="shared" si="1117"/>
        <v>&lt;=2000</v>
      </c>
      <c r="AH5113" t="s">
        <v>32</v>
      </c>
      <c r="AI5113" t="str">
        <f t="shared" si="1118"/>
        <v/>
      </c>
      <c r="AJ5113" t="s">
        <v>32</v>
      </c>
      <c r="AK5113" t="str">
        <f t="shared" si="1119"/>
        <v/>
      </c>
      <c r="AL5113">
        <v>12</v>
      </c>
      <c r="AM5113">
        <v>1</v>
      </c>
      <c r="AN5113">
        <v>7</v>
      </c>
      <c r="AO5113">
        <v>12</v>
      </c>
      <c r="AP5113">
        <v>1</v>
      </c>
    </row>
    <row r="5114" spans="1:42" x14ac:dyDescent="0.25">
      <c r="A5114">
        <v>202006</v>
      </c>
      <c r="B5114" t="str">
        <f t="shared" si="1106"/>
        <v>2020-I</v>
      </c>
      <c r="C5114" t="s">
        <v>5186</v>
      </c>
      <c r="D5114" t="s">
        <v>5186</v>
      </c>
      <c r="E5114">
        <v>31421016</v>
      </c>
      <c r="F5114" t="s">
        <v>29</v>
      </c>
      <c r="G5114">
        <v>0</v>
      </c>
      <c r="H5114">
        <v>0</v>
      </c>
      <c r="I5114">
        <v>0</v>
      </c>
      <c r="J5114">
        <f t="shared" si="1107"/>
        <v>0</v>
      </c>
      <c r="K5114" t="str">
        <f t="shared" si="1108"/>
        <v>Modelamiento</v>
      </c>
      <c r="L5114">
        <f t="shared" si="1109"/>
        <v>1</v>
      </c>
      <c r="M5114">
        <v>40</v>
      </c>
      <c r="N5114" t="str">
        <f t="shared" si="1110"/>
        <v>&lt;=40</v>
      </c>
      <c r="O5114" t="s">
        <v>56</v>
      </c>
      <c r="P5114" t="s">
        <v>39</v>
      </c>
      <c r="Q5114">
        <v>24904</v>
      </c>
      <c r="R5114">
        <v>500</v>
      </c>
      <c r="S5114" t="str">
        <f t="shared" si="1111"/>
        <v>&lt;=500</v>
      </c>
      <c r="T5114">
        <v>825</v>
      </c>
      <c r="U5114" t="str">
        <f t="shared" si="1112"/>
        <v>&lt;=1000</v>
      </c>
      <c r="V5114" t="s">
        <v>587</v>
      </c>
      <c r="W5114">
        <v>20546</v>
      </c>
      <c r="X5114" s="12">
        <f t="shared" si="1113"/>
        <v>2.433563710697946E-2</v>
      </c>
      <c r="Y5114" t="str">
        <f t="shared" si="1114"/>
        <v>&lt;=0.03</v>
      </c>
      <c r="Z5114" t="s">
        <v>32</v>
      </c>
      <c r="AA5114">
        <v>4</v>
      </c>
      <c r="AB5114">
        <v>961.13</v>
      </c>
      <c r="AC5114" t="str">
        <f t="shared" si="1115"/>
        <v>&lt;=1000</v>
      </c>
      <c r="AD5114">
        <v>3711</v>
      </c>
      <c r="AE5114" t="str">
        <f t="shared" si="1116"/>
        <v>&gt;120</v>
      </c>
      <c r="AF5114">
        <v>961.13</v>
      </c>
      <c r="AG5114" t="str">
        <f t="shared" si="1117"/>
        <v>&lt;=1000</v>
      </c>
      <c r="AH5114" t="s">
        <v>32</v>
      </c>
      <c r="AI5114" t="str">
        <f t="shared" si="1118"/>
        <v/>
      </c>
      <c r="AJ5114" t="s">
        <v>32</v>
      </c>
      <c r="AK5114" t="str">
        <f t="shared" si="1119"/>
        <v/>
      </c>
      <c r="AL5114">
        <v>12</v>
      </c>
      <c r="AM5114">
        <v>0</v>
      </c>
      <c r="AN5114">
        <v>12</v>
      </c>
      <c r="AO5114" t="s">
        <v>32</v>
      </c>
      <c r="AP5114">
        <v>1</v>
      </c>
    </row>
    <row r="5115" spans="1:42" x14ac:dyDescent="0.25">
      <c r="A5115">
        <v>202006</v>
      </c>
      <c r="B5115" t="str">
        <f t="shared" si="1106"/>
        <v>2020-I</v>
      </c>
      <c r="C5115" t="s">
        <v>5187</v>
      </c>
      <c r="D5115" t="s">
        <v>5187</v>
      </c>
      <c r="E5115">
        <v>31420436</v>
      </c>
      <c r="F5115" t="s">
        <v>29</v>
      </c>
      <c r="G5115">
        <v>0</v>
      </c>
      <c r="H5115">
        <v>0</v>
      </c>
      <c r="I5115">
        <v>0</v>
      </c>
      <c r="J5115">
        <f t="shared" si="1107"/>
        <v>0</v>
      </c>
      <c r="K5115" t="str">
        <f t="shared" si="1108"/>
        <v>Modelamiento</v>
      </c>
      <c r="L5115">
        <f t="shared" si="1109"/>
        <v>1</v>
      </c>
      <c r="M5115">
        <v>29</v>
      </c>
      <c r="N5115" t="str">
        <f t="shared" si="1110"/>
        <v>&lt;=30</v>
      </c>
      <c r="O5115" t="s">
        <v>56</v>
      </c>
      <c r="P5115" t="s">
        <v>39</v>
      </c>
      <c r="Q5115">
        <v>31376</v>
      </c>
      <c r="R5115">
        <v>900</v>
      </c>
      <c r="S5115" t="str">
        <f t="shared" si="1111"/>
        <v>&lt;=1000</v>
      </c>
      <c r="T5115">
        <v>1038</v>
      </c>
      <c r="U5115" t="str">
        <f t="shared" si="1112"/>
        <v>&lt;=1100</v>
      </c>
      <c r="V5115" t="s">
        <v>589</v>
      </c>
      <c r="W5115">
        <v>27144</v>
      </c>
      <c r="X5115" s="12">
        <f t="shared" si="1113"/>
        <v>3.3156498673740056E-2</v>
      </c>
      <c r="Y5115" t="str">
        <f t="shared" si="1114"/>
        <v>&lt;=0.04</v>
      </c>
      <c r="Z5115">
        <v>3</v>
      </c>
      <c r="AA5115">
        <v>4</v>
      </c>
      <c r="AB5115">
        <v>1924.84</v>
      </c>
      <c r="AC5115" t="str">
        <f t="shared" si="1115"/>
        <v>&lt;=2000</v>
      </c>
      <c r="AD5115">
        <v>1926</v>
      </c>
      <c r="AE5115" t="str">
        <f t="shared" si="1116"/>
        <v>&gt;120</v>
      </c>
      <c r="AF5115">
        <v>1924.84</v>
      </c>
      <c r="AG5115" t="str">
        <f t="shared" si="1117"/>
        <v>&lt;=2000</v>
      </c>
      <c r="AH5115" t="s">
        <v>32</v>
      </c>
      <c r="AI5115" t="str">
        <f t="shared" si="1118"/>
        <v/>
      </c>
      <c r="AJ5115" t="s">
        <v>32</v>
      </c>
      <c r="AK5115" t="str">
        <f t="shared" si="1119"/>
        <v/>
      </c>
      <c r="AL5115">
        <v>12</v>
      </c>
      <c r="AM5115">
        <v>0</v>
      </c>
      <c r="AN5115">
        <v>12</v>
      </c>
      <c r="AO5115" t="s">
        <v>32</v>
      </c>
      <c r="AP5115">
        <v>1</v>
      </c>
    </row>
    <row r="5116" spans="1:42" x14ac:dyDescent="0.25">
      <c r="A5116">
        <v>202006</v>
      </c>
      <c r="B5116" t="str">
        <f t="shared" si="1106"/>
        <v>2020-I</v>
      </c>
      <c r="C5116" t="s">
        <v>5188</v>
      </c>
      <c r="D5116" t="s">
        <v>5188</v>
      </c>
      <c r="E5116">
        <v>31420625</v>
      </c>
      <c r="F5116" t="s">
        <v>29</v>
      </c>
      <c r="G5116">
        <v>0</v>
      </c>
      <c r="H5116">
        <v>0</v>
      </c>
      <c r="I5116">
        <v>0</v>
      </c>
      <c r="J5116">
        <f t="shared" si="1107"/>
        <v>0</v>
      </c>
      <c r="K5116" t="str">
        <f t="shared" si="1108"/>
        <v>Modelamiento</v>
      </c>
      <c r="L5116">
        <f t="shared" si="1109"/>
        <v>1</v>
      </c>
      <c r="M5116">
        <v>45</v>
      </c>
      <c r="N5116" t="str">
        <f t="shared" si="1110"/>
        <v>&lt;=45</v>
      </c>
      <c r="O5116" t="s">
        <v>56</v>
      </c>
      <c r="P5116" t="s">
        <v>35</v>
      </c>
      <c r="Q5116">
        <v>37841</v>
      </c>
      <c r="R5116">
        <v>1031</v>
      </c>
      <c r="S5116" t="str">
        <f t="shared" si="1111"/>
        <v>&lt;=1500</v>
      </c>
      <c r="T5116">
        <v>1250</v>
      </c>
      <c r="U5116" t="str">
        <f t="shared" si="1112"/>
        <v>&lt;=1300</v>
      </c>
      <c r="V5116" t="s">
        <v>585</v>
      </c>
      <c r="W5116">
        <v>32716</v>
      </c>
      <c r="X5116" s="12">
        <f t="shared" si="1113"/>
        <v>3.1513632473407507E-2</v>
      </c>
      <c r="Y5116" t="str">
        <f t="shared" si="1114"/>
        <v>&lt;=0.04</v>
      </c>
      <c r="Z5116">
        <v>2</v>
      </c>
      <c r="AA5116">
        <v>4</v>
      </c>
      <c r="AB5116">
        <v>1545.44</v>
      </c>
      <c r="AC5116" t="str">
        <f t="shared" si="1115"/>
        <v>&lt;=2000</v>
      </c>
      <c r="AD5116">
        <v>675</v>
      </c>
      <c r="AE5116" t="str">
        <f t="shared" si="1116"/>
        <v>&gt;120</v>
      </c>
      <c r="AF5116">
        <v>1545.44</v>
      </c>
      <c r="AG5116" t="str">
        <f t="shared" si="1117"/>
        <v>&lt;=2000</v>
      </c>
      <c r="AH5116" t="s">
        <v>32</v>
      </c>
      <c r="AI5116" t="str">
        <f t="shared" si="1118"/>
        <v/>
      </c>
      <c r="AJ5116" t="s">
        <v>32</v>
      </c>
      <c r="AK5116" t="str">
        <f t="shared" si="1119"/>
        <v/>
      </c>
      <c r="AL5116">
        <v>12</v>
      </c>
      <c r="AM5116">
        <v>0</v>
      </c>
      <c r="AN5116">
        <v>12</v>
      </c>
      <c r="AO5116" t="s">
        <v>32</v>
      </c>
      <c r="AP5116">
        <v>1</v>
      </c>
    </row>
    <row r="5117" spans="1:42" x14ac:dyDescent="0.25">
      <c r="A5117">
        <v>202006</v>
      </c>
      <c r="B5117" t="str">
        <f t="shared" si="1106"/>
        <v>2020-I</v>
      </c>
      <c r="C5117" t="s">
        <v>5189</v>
      </c>
      <c r="D5117" t="s">
        <v>5189</v>
      </c>
      <c r="E5117">
        <v>31421118</v>
      </c>
      <c r="F5117" t="s">
        <v>29</v>
      </c>
      <c r="G5117">
        <v>0</v>
      </c>
      <c r="H5117">
        <v>0</v>
      </c>
      <c r="I5117">
        <v>0</v>
      </c>
      <c r="J5117">
        <f t="shared" si="1107"/>
        <v>0</v>
      </c>
      <c r="K5117" t="str">
        <f t="shared" si="1108"/>
        <v>Modelamiento</v>
      </c>
      <c r="L5117">
        <f t="shared" si="1109"/>
        <v>1</v>
      </c>
      <c r="M5117">
        <v>36</v>
      </c>
      <c r="N5117" t="str">
        <f t="shared" si="1110"/>
        <v>&lt;=40</v>
      </c>
      <c r="O5117" t="s">
        <v>56</v>
      </c>
      <c r="P5117" t="s">
        <v>39</v>
      </c>
      <c r="Q5117">
        <v>31586</v>
      </c>
      <c r="R5117">
        <v>699</v>
      </c>
      <c r="S5117" t="str">
        <f t="shared" si="1111"/>
        <v>&lt;=1000</v>
      </c>
      <c r="T5117">
        <v>1043</v>
      </c>
      <c r="U5117" t="str">
        <f t="shared" si="1112"/>
        <v>&lt;=1100</v>
      </c>
      <c r="V5117" t="s">
        <v>587</v>
      </c>
      <c r="W5117">
        <v>27144</v>
      </c>
      <c r="X5117" s="12">
        <f t="shared" si="1113"/>
        <v>2.5751547303271442E-2</v>
      </c>
      <c r="Y5117" t="str">
        <f t="shared" si="1114"/>
        <v>&lt;=0.03</v>
      </c>
      <c r="Z5117">
        <v>3</v>
      </c>
      <c r="AA5117">
        <v>9</v>
      </c>
      <c r="AB5117" t="s">
        <v>32</v>
      </c>
      <c r="AC5117" t="str">
        <f t="shared" si="1115"/>
        <v/>
      </c>
      <c r="AD5117" t="s">
        <v>32</v>
      </c>
      <c r="AE5117" t="str">
        <f t="shared" si="1116"/>
        <v/>
      </c>
      <c r="AF5117" t="s">
        <v>32</v>
      </c>
      <c r="AG5117" t="str">
        <f t="shared" si="1117"/>
        <v/>
      </c>
      <c r="AH5117" t="s">
        <v>32</v>
      </c>
      <c r="AI5117" t="str">
        <f t="shared" si="1118"/>
        <v/>
      </c>
      <c r="AJ5117" t="s">
        <v>32</v>
      </c>
      <c r="AK5117" t="str">
        <f t="shared" si="1119"/>
        <v/>
      </c>
      <c r="AL5117">
        <v>0</v>
      </c>
      <c r="AM5117">
        <v>0</v>
      </c>
      <c r="AN5117">
        <v>0</v>
      </c>
      <c r="AO5117" t="s">
        <v>32</v>
      </c>
      <c r="AP5117" t="s">
        <v>32</v>
      </c>
    </row>
    <row r="5118" spans="1:42" x14ac:dyDescent="0.25">
      <c r="A5118">
        <v>202006</v>
      </c>
      <c r="B5118" t="str">
        <f t="shared" si="1106"/>
        <v>2020-I</v>
      </c>
      <c r="C5118" t="s">
        <v>5190</v>
      </c>
      <c r="D5118" t="s">
        <v>5190</v>
      </c>
      <c r="E5118">
        <v>31420910</v>
      </c>
      <c r="F5118" t="s">
        <v>29</v>
      </c>
      <c r="G5118">
        <v>0</v>
      </c>
      <c r="H5118">
        <v>0</v>
      </c>
      <c r="I5118">
        <v>0</v>
      </c>
      <c r="J5118">
        <f t="shared" si="1107"/>
        <v>0</v>
      </c>
      <c r="K5118" t="str">
        <f t="shared" si="1108"/>
        <v>Modelamiento</v>
      </c>
      <c r="L5118">
        <f t="shared" si="1109"/>
        <v>1</v>
      </c>
      <c r="M5118">
        <v>40</v>
      </c>
      <c r="N5118" t="str">
        <f t="shared" si="1110"/>
        <v>&lt;=40</v>
      </c>
      <c r="O5118" t="s">
        <v>56</v>
      </c>
      <c r="P5118" t="s">
        <v>39</v>
      </c>
      <c r="Q5118">
        <v>36227</v>
      </c>
      <c r="R5118">
        <v>1000</v>
      </c>
      <c r="S5118" t="str">
        <f t="shared" si="1111"/>
        <v>&lt;=1000</v>
      </c>
      <c r="T5118">
        <v>1195</v>
      </c>
      <c r="U5118" t="str">
        <f t="shared" si="1112"/>
        <v>&lt;=1200</v>
      </c>
      <c r="V5118" t="s">
        <v>585</v>
      </c>
      <c r="W5118">
        <v>31139</v>
      </c>
      <c r="X5118" s="12">
        <f t="shared" si="1113"/>
        <v>3.2114069173704997E-2</v>
      </c>
      <c r="Y5118" t="str">
        <f t="shared" si="1114"/>
        <v>&lt;=0.04</v>
      </c>
      <c r="Z5118">
        <v>3</v>
      </c>
      <c r="AA5118">
        <v>4</v>
      </c>
      <c r="AB5118">
        <v>1548.44</v>
      </c>
      <c r="AC5118" t="str">
        <f t="shared" si="1115"/>
        <v>&lt;=2000</v>
      </c>
      <c r="AD5118">
        <v>1700</v>
      </c>
      <c r="AE5118" t="str">
        <f t="shared" si="1116"/>
        <v>&gt;120</v>
      </c>
      <c r="AF5118">
        <v>1548.44</v>
      </c>
      <c r="AG5118" t="str">
        <f t="shared" si="1117"/>
        <v>&lt;=2000</v>
      </c>
      <c r="AH5118" t="s">
        <v>32</v>
      </c>
      <c r="AI5118" t="str">
        <f t="shared" si="1118"/>
        <v/>
      </c>
      <c r="AJ5118" t="s">
        <v>32</v>
      </c>
      <c r="AK5118" t="str">
        <f t="shared" si="1119"/>
        <v/>
      </c>
      <c r="AL5118">
        <v>12</v>
      </c>
      <c r="AM5118">
        <v>0</v>
      </c>
      <c r="AN5118">
        <v>12</v>
      </c>
      <c r="AO5118" t="s">
        <v>32</v>
      </c>
      <c r="AP5118">
        <v>1</v>
      </c>
    </row>
    <row r="5119" spans="1:42" x14ac:dyDescent="0.25">
      <c r="A5119">
        <v>202006</v>
      </c>
      <c r="B5119" t="str">
        <f t="shared" si="1106"/>
        <v>2020-I</v>
      </c>
      <c r="C5119" t="s">
        <v>5191</v>
      </c>
      <c r="D5119" t="s">
        <v>5191</v>
      </c>
      <c r="E5119">
        <v>31421066</v>
      </c>
      <c r="F5119" t="s">
        <v>29</v>
      </c>
      <c r="G5119">
        <v>0</v>
      </c>
      <c r="H5119">
        <v>0</v>
      </c>
      <c r="I5119">
        <v>0</v>
      </c>
      <c r="J5119">
        <f t="shared" si="1107"/>
        <v>0</v>
      </c>
      <c r="K5119" t="str">
        <f t="shared" si="1108"/>
        <v>Modelamiento</v>
      </c>
      <c r="L5119">
        <f t="shared" si="1109"/>
        <v>1</v>
      </c>
      <c r="M5119">
        <v>35</v>
      </c>
      <c r="N5119" t="str">
        <f t="shared" si="1110"/>
        <v>&lt;=35</v>
      </c>
      <c r="O5119" t="s">
        <v>56</v>
      </c>
      <c r="P5119" t="s">
        <v>39</v>
      </c>
      <c r="Q5119">
        <v>24904</v>
      </c>
      <c r="R5119">
        <v>500</v>
      </c>
      <c r="S5119" t="str">
        <f t="shared" si="1111"/>
        <v>&lt;=500</v>
      </c>
      <c r="T5119">
        <v>816</v>
      </c>
      <c r="U5119" t="str">
        <f t="shared" si="1112"/>
        <v>&lt;=1000</v>
      </c>
      <c r="V5119" t="s">
        <v>597</v>
      </c>
      <c r="W5119">
        <v>20546</v>
      </c>
      <c r="X5119" s="12">
        <f t="shared" si="1113"/>
        <v>2.433563710697946E-2</v>
      </c>
      <c r="Y5119" t="str">
        <f t="shared" si="1114"/>
        <v>&lt;=0.03</v>
      </c>
      <c r="Z5119" t="s">
        <v>32</v>
      </c>
      <c r="AA5119">
        <v>4</v>
      </c>
      <c r="AB5119">
        <v>4905.62</v>
      </c>
      <c r="AC5119" t="str">
        <f t="shared" si="1115"/>
        <v>&lt;=5000</v>
      </c>
      <c r="AD5119">
        <v>3028</v>
      </c>
      <c r="AE5119" t="str">
        <f t="shared" si="1116"/>
        <v>&gt;120</v>
      </c>
      <c r="AF5119">
        <v>4905.62</v>
      </c>
      <c r="AG5119" t="str">
        <f t="shared" si="1117"/>
        <v>&lt;=5000</v>
      </c>
      <c r="AH5119" t="s">
        <v>32</v>
      </c>
      <c r="AI5119" t="str">
        <f t="shared" si="1118"/>
        <v/>
      </c>
      <c r="AJ5119" t="s">
        <v>32</v>
      </c>
      <c r="AK5119" t="str">
        <f t="shared" si="1119"/>
        <v/>
      </c>
      <c r="AL5119">
        <v>12</v>
      </c>
      <c r="AM5119">
        <v>0</v>
      </c>
      <c r="AN5119">
        <v>12</v>
      </c>
      <c r="AO5119" t="s">
        <v>32</v>
      </c>
      <c r="AP5119">
        <v>1</v>
      </c>
    </row>
    <row r="5120" spans="1:42" x14ac:dyDescent="0.25">
      <c r="A5120">
        <v>202006</v>
      </c>
      <c r="B5120" t="str">
        <f t="shared" si="1106"/>
        <v>2020-I</v>
      </c>
      <c r="C5120" t="s">
        <v>5192</v>
      </c>
      <c r="D5120" t="s">
        <v>5192</v>
      </c>
      <c r="E5120">
        <v>31420866</v>
      </c>
      <c r="F5120" t="s">
        <v>29</v>
      </c>
      <c r="G5120">
        <v>0</v>
      </c>
      <c r="H5120">
        <v>0</v>
      </c>
      <c r="I5120">
        <v>0</v>
      </c>
      <c r="J5120">
        <f t="shared" si="1107"/>
        <v>0</v>
      </c>
      <c r="K5120" t="str">
        <f t="shared" si="1108"/>
        <v>Modelamiento</v>
      </c>
      <c r="L5120">
        <f t="shared" si="1109"/>
        <v>1</v>
      </c>
      <c r="M5120">
        <v>41</v>
      </c>
      <c r="N5120" t="str">
        <f t="shared" si="1110"/>
        <v>&lt;=45</v>
      </c>
      <c r="O5120" t="s">
        <v>56</v>
      </c>
      <c r="P5120" t="s">
        <v>39</v>
      </c>
      <c r="Q5120">
        <v>24800</v>
      </c>
      <c r="R5120">
        <v>500</v>
      </c>
      <c r="S5120" t="str">
        <f t="shared" si="1111"/>
        <v>&lt;=500</v>
      </c>
      <c r="T5120">
        <v>817</v>
      </c>
      <c r="U5120" t="str">
        <f t="shared" si="1112"/>
        <v>&lt;=1000</v>
      </c>
      <c r="V5120" t="s">
        <v>597</v>
      </c>
      <c r="W5120">
        <v>20546</v>
      </c>
      <c r="X5120" s="12">
        <f t="shared" si="1113"/>
        <v>2.433563710697946E-2</v>
      </c>
      <c r="Y5120" t="str">
        <f t="shared" si="1114"/>
        <v>&lt;=0.03</v>
      </c>
      <c r="Z5120" t="s">
        <v>32</v>
      </c>
      <c r="AA5120">
        <v>9</v>
      </c>
      <c r="AB5120" t="s">
        <v>32</v>
      </c>
      <c r="AC5120" t="str">
        <f t="shared" si="1115"/>
        <v/>
      </c>
      <c r="AD5120" t="s">
        <v>32</v>
      </c>
      <c r="AE5120" t="str">
        <f t="shared" si="1116"/>
        <v/>
      </c>
      <c r="AF5120" t="s">
        <v>32</v>
      </c>
      <c r="AG5120" t="str">
        <f t="shared" si="1117"/>
        <v/>
      </c>
      <c r="AH5120" t="s">
        <v>32</v>
      </c>
      <c r="AI5120" t="str">
        <f t="shared" si="1118"/>
        <v/>
      </c>
      <c r="AJ5120" t="s">
        <v>32</v>
      </c>
      <c r="AK5120" t="str">
        <f t="shared" si="1119"/>
        <v/>
      </c>
      <c r="AL5120">
        <v>0</v>
      </c>
      <c r="AM5120">
        <v>0</v>
      </c>
      <c r="AN5120">
        <v>0</v>
      </c>
      <c r="AO5120" t="s">
        <v>32</v>
      </c>
      <c r="AP5120" t="s">
        <v>32</v>
      </c>
    </row>
    <row r="5121" spans="1:42" x14ac:dyDescent="0.25">
      <c r="A5121">
        <v>202006</v>
      </c>
      <c r="B5121" t="str">
        <f t="shared" si="1106"/>
        <v>2020-I</v>
      </c>
      <c r="C5121" t="s">
        <v>5193</v>
      </c>
      <c r="D5121" t="s">
        <v>5193</v>
      </c>
      <c r="E5121">
        <v>31579700</v>
      </c>
      <c r="F5121" t="s">
        <v>29</v>
      </c>
      <c r="G5121">
        <v>0</v>
      </c>
      <c r="H5121">
        <v>0</v>
      </c>
      <c r="I5121">
        <v>0</v>
      </c>
      <c r="J5121">
        <f t="shared" si="1107"/>
        <v>0</v>
      </c>
      <c r="K5121" t="str">
        <f t="shared" si="1108"/>
        <v>Modelamiento</v>
      </c>
      <c r="L5121">
        <f t="shared" si="1109"/>
        <v>1</v>
      </c>
      <c r="M5121">
        <v>43</v>
      </c>
      <c r="N5121" t="str">
        <f t="shared" si="1110"/>
        <v>&lt;=45</v>
      </c>
      <c r="O5121" t="s">
        <v>56</v>
      </c>
      <c r="P5121" t="s">
        <v>35</v>
      </c>
      <c r="Q5121">
        <v>24904</v>
      </c>
      <c r="R5121">
        <v>500</v>
      </c>
      <c r="S5121" t="str">
        <f t="shared" si="1111"/>
        <v>&lt;=500</v>
      </c>
      <c r="T5121">
        <v>822</v>
      </c>
      <c r="U5121" t="str">
        <f t="shared" si="1112"/>
        <v>&lt;=1000</v>
      </c>
      <c r="V5121" t="s">
        <v>589</v>
      </c>
      <c r="W5121">
        <v>20546</v>
      </c>
      <c r="X5121" s="12">
        <f t="shared" si="1113"/>
        <v>2.433563710697946E-2</v>
      </c>
      <c r="Y5121" t="str">
        <f t="shared" si="1114"/>
        <v>&lt;=0.03</v>
      </c>
      <c r="Z5121" t="s">
        <v>32</v>
      </c>
      <c r="AA5121">
        <v>2</v>
      </c>
      <c r="AB5121">
        <v>3509.71</v>
      </c>
      <c r="AC5121" t="str">
        <f t="shared" si="1115"/>
        <v>&lt;=4000</v>
      </c>
      <c r="AD5121">
        <v>52</v>
      </c>
      <c r="AE5121" t="str">
        <f t="shared" si="1116"/>
        <v>&lt;=60</v>
      </c>
      <c r="AF5121">
        <v>0</v>
      </c>
      <c r="AG5121" t="str">
        <f t="shared" si="1117"/>
        <v>&lt;=500</v>
      </c>
      <c r="AH5121" t="s">
        <v>32</v>
      </c>
      <c r="AI5121" t="str">
        <f t="shared" si="1118"/>
        <v/>
      </c>
      <c r="AJ5121" t="s">
        <v>32</v>
      </c>
      <c r="AK5121" t="str">
        <f t="shared" si="1119"/>
        <v/>
      </c>
      <c r="AL5121">
        <v>11</v>
      </c>
      <c r="AM5121">
        <v>6</v>
      </c>
      <c r="AN5121">
        <v>0</v>
      </c>
      <c r="AO5121">
        <v>6</v>
      </c>
      <c r="AP5121" t="s">
        <v>32</v>
      </c>
    </row>
    <row r="5122" spans="1:42" x14ac:dyDescent="0.25">
      <c r="A5122">
        <v>202006</v>
      </c>
      <c r="B5122" t="str">
        <f t="shared" si="1106"/>
        <v>2020-I</v>
      </c>
      <c r="C5122" t="s">
        <v>5194</v>
      </c>
      <c r="D5122" t="s">
        <v>5194</v>
      </c>
      <c r="E5122">
        <v>31601897</v>
      </c>
      <c r="F5122" t="s">
        <v>29</v>
      </c>
      <c r="G5122">
        <v>0</v>
      </c>
      <c r="H5122">
        <v>0</v>
      </c>
      <c r="I5122">
        <v>0</v>
      </c>
      <c r="J5122">
        <f t="shared" si="1107"/>
        <v>0</v>
      </c>
      <c r="K5122" t="str">
        <f t="shared" si="1108"/>
        <v>Modelamiento</v>
      </c>
      <c r="L5122">
        <f t="shared" si="1109"/>
        <v>1</v>
      </c>
      <c r="M5122">
        <v>57</v>
      </c>
      <c r="N5122" t="str">
        <f t="shared" si="1110"/>
        <v>&lt;=60</v>
      </c>
      <c r="O5122" t="s">
        <v>56</v>
      </c>
      <c r="P5122" t="s">
        <v>69</v>
      </c>
      <c r="Q5122">
        <v>36985</v>
      </c>
      <c r="R5122">
        <v>500</v>
      </c>
      <c r="S5122" t="str">
        <f t="shared" si="1111"/>
        <v>&lt;=500</v>
      </c>
      <c r="T5122">
        <v>1217</v>
      </c>
      <c r="U5122" t="str">
        <f t="shared" si="1112"/>
        <v>&lt;=1300</v>
      </c>
      <c r="V5122" t="s">
        <v>4539</v>
      </c>
      <c r="W5122">
        <v>32215</v>
      </c>
      <c r="X5122" s="12">
        <f t="shared" si="1113"/>
        <v>1.552072016141549E-2</v>
      </c>
      <c r="Y5122" t="str">
        <f t="shared" si="1114"/>
        <v>&lt;=0.02</v>
      </c>
      <c r="Z5122">
        <v>3</v>
      </c>
      <c r="AA5122">
        <v>4</v>
      </c>
      <c r="AB5122">
        <v>9071.0400000000009</v>
      </c>
      <c r="AC5122" t="str">
        <f t="shared" si="1115"/>
        <v>&gt;5000</v>
      </c>
      <c r="AD5122">
        <v>1325</v>
      </c>
      <c r="AE5122" t="str">
        <f t="shared" si="1116"/>
        <v>&gt;120</v>
      </c>
      <c r="AF5122">
        <v>3096.33</v>
      </c>
      <c r="AG5122" t="str">
        <f t="shared" si="1117"/>
        <v>&lt;=4000</v>
      </c>
      <c r="AH5122" t="s">
        <v>32</v>
      </c>
      <c r="AI5122" t="str">
        <f t="shared" si="1118"/>
        <v/>
      </c>
      <c r="AJ5122" t="s">
        <v>32</v>
      </c>
      <c r="AK5122" t="str">
        <f t="shared" si="1119"/>
        <v/>
      </c>
      <c r="AL5122">
        <v>12</v>
      </c>
      <c r="AM5122">
        <v>8</v>
      </c>
      <c r="AN5122">
        <v>0</v>
      </c>
      <c r="AO5122">
        <v>1</v>
      </c>
      <c r="AP5122" t="s">
        <v>32</v>
      </c>
    </row>
    <row r="5123" spans="1:42" x14ac:dyDescent="0.25">
      <c r="A5123">
        <v>202006</v>
      </c>
      <c r="B5123" t="str">
        <f t="shared" ref="B5123:B5186" si="1120">+CONCATENATE(MID(A5123,1,4),IF(MID(A5123,5,2)*1&lt;=6,"-I","-II"))</f>
        <v>2020-I</v>
      </c>
      <c r="C5123" t="s">
        <v>5195</v>
      </c>
      <c r="D5123" t="s">
        <v>5195</v>
      </c>
      <c r="E5123">
        <v>31603085</v>
      </c>
      <c r="F5123" t="s">
        <v>29</v>
      </c>
      <c r="G5123">
        <v>0</v>
      </c>
      <c r="H5123">
        <v>0</v>
      </c>
      <c r="I5123">
        <v>0</v>
      </c>
      <c r="J5123">
        <f t="shared" ref="J5123:J5186" si="1121">+IF(OR(O5123="Taxista propietario",O5123="Taxista palanca"),0,1)</f>
        <v>0</v>
      </c>
      <c r="K5123" t="str">
        <f t="shared" ref="K5123:K5186" si="1122">+IF(I5123&gt;0,"Insuficiente",IF(H5123&gt;0,"Indeterminado",IF(J5123&gt;0,"Perfil","Modelamiento")))</f>
        <v>Modelamiento</v>
      </c>
      <c r="L5123">
        <f t="shared" ref="L5123:L5186" si="1123">+IF(AND(A5123&gt;=201410,A5123&lt;=201908),0,1)</f>
        <v>1</v>
      </c>
      <c r="M5123">
        <v>60</v>
      </c>
      <c r="N5123" t="str">
        <f t="shared" ref="N5123:N5186" si="1124">+IF(M5123&lt;=25,"&lt;=25",IF(M5123&lt;=30,"&lt;=30",IF(M5123&lt;=35,"&lt;=35",IF(M5123&lt;=40,"&lt;=40",IF(M5123&lt;=45,"&lt;=45",IF(M5123&lt;=50,"&lt;=50",IF(M5123&lt;=55,"&lt;=55",IF(M5123&lt;=60,"&lt;=60","&gt;60"))))))))</f>
        <v>&lt;=60</v>
      </c>
      <c r="O5123" t="s">
        <v>72</v>
      </c>
      <c r="P5123" t="s">
        <v>35</v>
      </c>
      <c r="Q5123">
        <v>30939</v>
      </c>
      <c r="R5123">
        <v>900</v>
      </c>
      <c r="S5123" t="str">
        <f t="shared" ref="S5123:S5186" si="1125">+IF(R5123="NULL","",IF(R5123=0,"=0",IF(R5123&lt;=500,"&lt;=500",IF(R5123&lt;=1000,"&lt;=1000",IF(R5123&lt;=1500,"&lt;=1500",IF(R5123&lt;=2000,"&lt;=2000",IF(R5123&lt;=2500,"&lt;=2500","&gt;2500")))))))</f>
        <v>&lt;=1000</v>
      </c>
      <c r="T5123">
        <v>1018</v>
      </c>
      <c r="U5123" t="str">
        <f t="shared" ref="U5123:U5186" si="1126">+IF(T5123="NULL","",IF(T5123&lt;=1000,"&lt;=1000",IF(T5123&lt;=1100,"&lt;=1100",IF(T5123&lt;=1200,"&lt;=1200",IF(T5123&lt;=1300,"&lt;=1300",IF(T5123&lt;=1400,"&lt;=1400",IF(T5123&lt;=1500,"&lt;=1500","&gt;1500")))))))</f>
        <v>&lt;=1100</v>
      </c>
      <c r="V5123" t="s">
        <v>585</v>
      </c>
      <c r="W5123">
        <v>26725</v>
      </c>
      <c r="X5123" s="12">
        <f t="shared" ref="X5123:X5186" si="1127">+IFERROR(R5123/W5123,"NULL")</f>
        <v>3.3676333021515438E-2</v>
      </c>
      <c r="Y5123" t="str">
        <f t="shared" ref="Y5123:Y5186" si="1128">+IF(X5123="NULL","",IF(X5123=0,"=0",IF(X5123&lt;=0.01,"&lt;=0.01",IF(X5123&lt;=0.02,"&lt;=0.02",IF(X5123&lt;=0.03,"&lt;=0.03",IF(X5123&lt;=0.04,"&lt;=0.04",IF(X5123&lt;=0.05,"&lt;=0.05",IF(X5123&lt;=0.06,"&lt;=0.06","&gt;0.06"))))))))</f>
        <v>&lt;=0.04</v>
      </c>
      <c r="Z5123">
        <v>1</v>
      </c>
      <c r="AA5123">
        <v>9</v>
      </c>
      <c r="AB5123" t="s">
        <v>32</v>
      </c>
      <c r="AC5123" t="str">
        <f t="shared" ref="AC5123:AC5186" si="1129">+IF(AB5123="NULL","",IF(AB5123&lt;=500,"&lt;=500",IF(AB5123&lt;=1000,"&lt;=1000",IF(AB5123&lt;=2000,"&lt;=2000",IF(AB5123&lt;=3000,"&lt;=3000",IF(AB5123&lt;=4000,"&lt;=4000",IF(AB5123&lt;=5000,"&lt;=5000","&gt;5000")))))))</f>
        <v/>
      </c>
      <c r="AD5123" t="s">
        <v>32</v>
      </c>
      <c r="AE5123" t="str">
        <f t="shared" ref="AE5123:AE5186" si="1130">+IF(AD5123="NULL","",IF(AD5123=0,"=0",IF(AD5123&lt;=8,"&lt;=8",IF(AD5123&lt;=30,"&lt;=30",IF(AD5123&lt;=60,"&lt;=60",IF(AD5123&lt;=90,"&lt;=90",IF(AD5123&lt;=120,"&lt;=120","&gt;120")))))))</f>
        <v/>
      </c>
      <c r="AF5123" t="s">
        <v>32</v>
      </c>
      <c r="AG5123" t="str">
        <f t="shared" ref="AG5123:AG5186" si="1131">+IF(AF5123="NULL","",IF(AF5123&lt;=500,"&lt;=500",IF(AF5123&lt;=1000,"&lt;=1000",IF(AF5123&lt;=2000,"&lt;=2000",IF(AF5123&lt;=3000,"&lt;=3000",IF(AF5123&lt;=4000,"&lt;=4000",IF(AF5123&lt;=5000,"&lt;=5000","&gt;5000")))))))</f>
        <v/>
      </c>
      <c r="AH5123" t="s">
        <v>32</v>
      </c>
      <c r="AI5123" t="str">
        <f t="shared" ref="AI5123:AI5186" si="1132">+IF(AH5123="NULL","",IF(AH5123&lt;=500,"&lt;=500",IF(AH5123&lt;=1000,"&lt;=1000",IF(AH5123&lt;=2000,"&lt;=2000",IF(AH5123&lt;=3000,"&lt;=3000",IF(AH5123&lt;=4000,"&lt;=4000",IF(AH5123&lt;=5000,"&lt;=5000","&gt;5000")))))))</f>
        <v/>
      </c>
      <c r="AJ5123" t="s">
        <v>32</v>
      </c>
      <c r="AK5123" t="str">
        <f t="shared" ref="AK5123:AK5186" si="1133">+IF(AJ5123="NULL","",IF(AJ5123=0,"=0",IF(AJ5123&lt;=0.1,"&lt;=0.1",IF(AJ5123&lt;=0.2,"&lt;=0.2",IF(AJ5123&lt;=0.3,"&lt;=0.3",IF(AJ5123&lt;=0.4,"&lt;=0.4",IF(AJ5123&lt;=0.5,"&lt;=0.5",IF(AJ5123&lt;=0.6,"&lt;=0.6",IF(AJ5123&lt;=0.7,"&lt;=0.7",IF(AJ5123&lt;=0.8,"&lt;=0.8",IF(AJ5123&lt;=0.9,"&lt;=0.9","&gt;0.9")))))))))))</f>
        <v/>
      </c>
      <c r="AL5123">
        <v>0</v>
      </c>
      <c r="AM5123">
        <v>0</v>
      </c>
      <c r="AN5123">
        <v>0</v>
      </c>
      <c r="AO5123" t="s">
        <v>32</v>
      </c>
      <c r="AP5123" t="s">
        <v>32</v>
      </c>
    </row>
    <row r="5124" spans="1:42" x14ac:dyDescent="0.25">
      <c r="A5124">
        <v>202006</v>
      </c>
      <c r="B5124" t="str">
        <f t="shared" si="1120"/>
        <v>2020-I</v>
      </c>
      <c r="C5124" t="s">
        <v>5196</v>
      </c>
      <c r="D5124" t="s">
        <v>5196</v>
      </c>
      <c r="E5124">
        <v>31603117</v>
      </c>
      <c r="F5124" t="s">
        <v>29</v>
      </c>
      <c r="G5124">
        <v>0</v>
      </c>
      <c r="H5124">
        <v>0</v>
      </c>
      <c r="I5124">
        <v>0</v>
      </c>
      <c r="J5124">
        <f t="shared" si="1121"/>
        <v>0</v>
      </c>
      <c r="K5124" t="str">
        <f t="shared" si="1122"/>
        <v>Modelamiento</v>
      </c>
      <c r="L5124">
        <f t="shared" si="1123"/>
        <v>1</v>
      </c>
      <c r="M5124">
        <v>43</v>
      </c>
      <c r="N5124" t="str">
        <f t="shared" si="1124"/>
        <v>&lt;=45</v>
      </c>
      <c r="O5124" t="s">
        <v>56</v>
      </c>
      <c r="P5124" t="s">
        <v>39</v>
      </c>
      <c r="Q5124">
        <v>28349</v>
      </c>
      <c r="R5124">
        <v>900</v>
      </c>
      <c r="S5124" t="str">
        <f t="shared" si="1125"/>
        <v>&lt;=1000</v>
      </c>
      <c r="T5124">
        <v>932</v>
      </c>
      <c r="U5124" t="str">
        <f t="shared" si="1126"/>
        <v>&lt;=1000</v>
      </c>
      <c r="V5124" t="s">
        <v>601</v>
      </c>
      <c r="W5124">
        <v>24245</v>
      </c>
      <c r="X5124" s="12">
        <f t="shared" si="1127"/>
        <v>3.7121055887811921E-2</v>
      </c>
      <c r="Y5124" t="str">
        <f t="shared" si="1128"/>
        <v>&lt;=0.04</v>
      </c>
      <c r="Z5124">
        <v>1</v>
      </c>
      <c r="AA5124">
        <v>4</v>
      </c>
      <c r="AB5124">
        <v>1566.28</v>
      </c>
      <c r="AC5124" t="str">
        <f t="shared" si="1129"/>
        <v>&lt;=2000</v>
      </c>
      <c r="AD5124">
        <v>1316</v>
      </c>
      <c r="AE5124" t="str">
        <f t="shared" si="1130"/>
        <v>&gt;120</v>
      </c>
      <c r="AF5124">
        <v>1566.28</v>
      </c>
      <c r="AG5124" t="str">
        <f t="shared" si="1131"/>
        <v>&lt;=2000</v>
      </c>
      <c r="AH5124" t="s">
        <v>32</v>
      </c>
      <c r="AI5124" t="str">
        <f t="shared" si="1132"/>
        <v/>
      </c>
      <c r="AJ5124" t="s">
        <v>32</v>
      </c>
      <c r="AK5124" t="str">
        <f t="shared" si="1133"/>
        <v/>
      </c>
      <c r="AL5124">
        <v>12</v>
      </c>
      <c r="AM5124">
        <v>0</v>
      </c>
      <c r="AN5124">
        <v>12</v>
      </c>
      <c r="AO5124" t="s">
        <v>32</v>
      </c>
      <c r="AP5124">
        <v>1</v>
      </c>
    </row>
    <row r="5125" spans="1:42" x14ac:dyDescent="0.25">
      <c r="A5125">
        <v>202006</v>
      </c>
      <c r="B5125" t="str">
        <f t="shared" si="1120"/>
        <v>2020-I</v>
      </c>
      <c r="C5125" t="s">
        <v>5197</v>
      </c>
      <c r="D5125" t="s">
        <v>5197</v>
      </c>
      <c r="E5125">
        <v>31620294</v>
      </c>
      <c r="F5125" t="s">
        <v>29</v>
      </c>
      <c r="G5125">
        <v>0</v>
      </c>
      <c r="H5125">
        <v>0</v>
      </c>
      <c r="I5125">
        <v>0</v>
      </c>
      <c r="J5125">
        <f t="shared" si="1121"/>
        <v>0</v>
      </c>
      <c r="K5125" t="str">
        <f t="shared" si="1122"/>
        <v>Modelamiento</v>
      </c>
      <c r="L5125">
        <f t="shared" si="1123"/>
        <v>1</v>
      </c>
      <c r="M5125">
        <v>42</v>
      </c>
      <c r="N5125" t="str">
        <f t="shared" si="1124"/>
        <v>&lt;=45</v>
      </c>
      <c r="O5125" t="s">
        <v>56</v>
      </c>
      <c r="P5125" t="s">
        <v>35</v>
      </c>
      <c r="Q5125">
        <v>30940</v>
      </c>
      <c r="R5125">
        <v>899</v>
      </c>
      <c r="S5125" t="str">
        <f t="shared" si="1125"/>
        <v>&lt;=1000</v>
      </c>
      <c r="T5125">
        <v>1016</v>
      </c>
      <c r="U5125" t="str">
        <f t="shared" si="1126"/>
        <v>&lt;=1100</v>
      </c>
      <c r="V5125" t="s">
        <v>585</v>
      </c>
      <c r="W5125">
        <v>26725</v>
      </c>
      <c r="X5125" s="12">
        <f t="shared" si="1127"/>
        <v>3.3638914873713753E-2</v>
      </c>
      <c r="Y5125" t="str">
        <f t="shared" si="1128"/>
        <v>&lt;=0.04</v>
      </c>
      <c r="Z5125">
        <v>1</v>
      </c>
      <c r="AA5125">
        <v>4</v>
      </c>
      <c r="AB5125">
        <v>2563.41</v>
      </c>
      <c r="AC5125" t="str">
        <f t="shared" si="1129"/>
        <v>&lt;=3000</v>
      </c>
      <c r="AD5125">
        <v>154</v>
      </c>
      <c r="AE5125" t="str">
        <f t="shared" si="1130"/>
        <v>&gt;120</v>
      </c>
      <c r="AF5125">
        <v>0</v>
      </c>
      <c r="AG5125" t="str">
        <f t="shared" si="1131"/>
        <v>&lt;=500</v>
      </c>
      <c r="AH5125" t="s">
        <v>32</v>
      </c>
      <c r="AI5125" t="str">
        <f t="shared" si="1132"/>
        <v/>
      </c>
      <c r="AJ5125" t="s">
        <v>32</v>
      </c>
      <c r="AK5125" t="str">
        <f t="shared" si="1133"/>
        <v/>
      </c>
      <c r="AL5125">
        <v>10</v>
      </c>
      <c r="AM5125">
        <v>3</v>
      </c>
      <c r="AN5125">
        <v>3</v>
      </c>
      <c r="AO5125">
        <v>8</v>
      </c>
      <c r="AP5125">
        <v>1</v>
      </c>
    </row>
    <row r="5126" spans="1:42" x14ac:dyDescent="0.25">
      <c r="A5126">
        <v>202006</v>
      </c>
      <c r="B5126" t="str">
        <f t="shared" si="1120"/>
        <v>2020-I</v>
      </c>
      <c r="C5126" t="s">
        <v>5198</v>
      </c>
      <c r="D5126" t="s">
        <v>5198</v>
      </c>
      <c r="E5126">
        <v>31603233</v>
      </c>
      <c r="F5126" t="s">
        <v>29</v>
      </c>
      <c r="G5126">
        <v>0</v>
      </c>
      <c r="H5126">
        <v>0</v>
      </c>
      <c r="I5126">
        <v>0</v>
      </c>
      <c r="J5126">
        <f t="shared" si="1121"/>
        <v>0</v>
      </c>
      <c r="K5126" t="str">
        <f t="shared" si="1122"/>
        <v>Modelamiento</v>
      </c>
      <c r="L5126">
        <f t="shared" si="1123"/>
        <v>1</v>
      </c>
      <c r="M5126">
        <v>45</v>
      </c>
      <c r="N5126" t="str">
        <f t="shared" si="1124"/>
        <v>&lt;=45</v>
      </c>
      <c r="O5126" t="s">
        <v>56</v>
      </c>
      <c r="P5126" t="s">
        <v>39</v>
      </c>
      <c r="Q5126">
        <v>26463</v>
      </c>
      <c r="R5126">
        <v>499</v>
      </c>
      <c r="S5126" t="str">
        <f t="shared" si="1125"/>
        <v>&lt;=500</v>
      </c>
      <c r="T5126">
        <v>879</v>
      </c>
      <c r="U5126" t="str">
        <f t="shared" si="1126"/>
        <v>&lt;=1000</v>
      </c>
      <c r="V5126" t="s">
        <v>589</v>
      </c>
      <c r="W5126">
        <v>22038</v>
      </c>
      <c r="X5126" s="12">
        <f t="shared" si="1127"/>
        <v>2.2642708049732282E-2</v>
      </c>
      <c r="Y5126" t="str">
        <f t="shared" si="1128"/>
        <v>&lt;=0.03</v>
      </c>
      <c r="Z5126" t="s">
        <v>32</v>
      </c>
      <c r="AA5126">
        <v>0</v>
      </c>
      <c r="AB5126">
        <v>1006.27</v>
      </c>
      <c r="AC5126" t="str">
        <f t="shared" si="1129"/>
        <v>&lt;=2000</v>
      </c>
      <c r="AD5126">
        <v>3</v>
      </c>
      <c r="AE5126" t="str">
        <f t="shared" si="1130"/>
        <v>&lt;=8</v>
      </c>
      <c r="AF5126">
        <v>0</v>
      </c>
      <c r="AG5126" t="str">
        <f t="shared" si="1131"/>
        <v>&lt;=500</v>
      </c>
      <c r="AH5126" t="s">
        <v>32</v>
      </c>
      <c r="AI5126" t="str">
        <f t="shared" si="1132"/>
        <v/>
      </c>
      <c r="AJ5126" t="s">
        <v>32</v>
      </c>
      <c r="AK5126" t="str">
        <f t="shared" si="1133"/>
        <v/>
      </c>
      <c r="AL5126">
        <v>12</v>
      </c>
      <c r="AM5126">
        <v>12</v>
      </c>
      <c r="AN5126">
        <v>0</v>
      </c>
      <c r="AO5126">
        <v>1</v>
      </c>
      <c r="AP5126" t="s">
        <v>32</v>
      </c>
    </row>
    <row r="5127" spans="1:42" x14ac:dyDescent="0.25">
      <c r="A5127">
        <v>202006</v>
      </c>
      <c r="B5127" t="str">
        <f t="shared" si="1120"/>
        <v>2020-I</v>
      </c>
      <c r="C5127" t="s">
        <v>5199</v>
      </c>
      <c r="D5127" t="s">
        <v>5199</v>
      </c>
      <c r="E5127">
        <v>31625370</v>
      </c>
      <c r="F5127" t="s">
        <v>29</v>
      </c>
      <c r="G5127">
        <v>0</v>
      </c>
      <c r="H5127">
        <v>0</v>
      </c>
      <c r="I5127">
        <v>0</v>
      </c>
      <c r="J5127">
        <f t="shared" si="1121"/>
        <v>0</v>
      </c>
      <c r="K5127" t="str">
        <f t="shared" si="1122"/>
        <v>Modelamiento</v>
      </c>
      <c r="L5127">
        <f t="shared" si="1123"/>
        <v>1</v>
      </c>
      <c r="M5127">
        <v>33</v>
      </c>
      <c r="N5127" t="str">
        <f t="shared" si="1124"/>
        <v>&lt;=35</v>
      </c>
      <c r="O5127" t="s">
        <v>56</v>
      </c>
      <c r="P5127" t="s">
        <v>69</v>
      </c>
      <c r="Q5127">
        <v>29133</v>
      </c>
      <c r="R5127">
        <v>899</v>
      </c>
      <c r="S5127" t="str">
        <f t="shared" si="1125"/>
        <v>&lt;=1000</v>
      </c>
      <c r="T5127">
        <v>958</v>
      </c>
      <c r="U5127" t="str">
        <f t="shared" si="1126"/>
        <v>&lt;=1000</v>
      </c>
      <c r="V5127" t="s">
        <v>601</v>
      </c>
      <c r="W5127">
        <v>24245</v>
      </c>
      <c r="X5127" s="12">
        <f t="shared" si="1127"/>
        <v>3.7079810270158796E-2</v>
      </c>
      <c r="Y5127" t="str">
        <f t="shared" si="1128"/>
        <v>&lt;=0.04</v>
      </c>
      <c r="Z5127">
        <v>1</v>
      </c>
      <c r="AA5127">
        <v>9</v>
      </c>
      <c r="AB5127" t="s">
        <v>32</v>
      </c>
      <c r="AC5127" t="str">
        <f t="shared" si="1129"/>
        <v/>
      </c>
      <c r="AD5127" t="s">
        <v>32</v>
      </c>
      <c r="AE5127" t="str">
        <f t="shared" si="1130"/>
        <v/>
      </c>
      <c r="AF5127" t="s">
        <v>32</v>
      </c>
      <c r="AG5127" t="str">
        <f t="shared" si="1131"/>
        <v/>
      </c>
      <c r="AH5127" t="s">
        <v>32</v>
      </c>
      <c r="AI5127" t="str">
        <f t="shared" si="1132"/>
        <v/>
      </c>
      <c r="AJ5127" t="s">
        <v>32</v>
      </c>
      <c r="AK5127" t="str">
        <f t="shared" si="1133"/>
        <v/>
      </c>
      <c r="AL5127">
        <v>0</v>
      </c>
      <c r="AM5127">
        <v>0</v>
      </c>
      <c r="AN5127">
        <v>0</v>
      </c>
      <c r="AO5127" t="s">
        <v>32</v>
      </c>
      <c r="AP5127" t="s">
        <v>32</v>
      </c>
    </row>
    <row r="5128" spans="1:42" x14ac:dyDescent="0.25">
      <c r="A5128">
        <v>202006</v>
      </c>
      <c r="B5128" t="str">
        <f t="shared" si="1120"/>
        <v>2020-I</v>
      </c>
      <c r="C5128" t="s">
        <v>5200</v>
      </c>
      <c r="D5128" t="s">
        <v>5200</v>
      </c>
      <c r="E5128">
        <v>31625457</v>
      </c>
      <c r="F5128" t="s">
        <v>29</v>
      </c>
      <c r="G5128">
        <v>0</v>
      </c>
      <c r="H5128">
        <v>0</v>
      </c>
      <c r="I5128">
        <v>0</v>
      </c>
      <c r="J5128">
        <f t="shared" si="1121"/>
        <v>0</v>
      </c>
      <c r="K5128" t="str">
        <f t="shared" si="1122"/>
        <v>Modelamiento</v>
      </c>
      <c r="L5128">
        <f t="shared" si="1123"/>
        <v>1</v>
      </c>
      <c r="M5128">
        <v>39</v>
      </c>
      <c r="N5128" t="str">
        <f t="shared" si="1124"/>
        <v>&lt;=40</v>
      </c>
      <c r="O5128" t="s">
        <v>56</v>
      </c>
      <c r="P5128" t="s">
        <v>39</v>
      </c>
      <c r="Q5128">
        <v>24904</v>
      </c>
      <c r="R5128">
        <v>500</v>
      </c>
      <c r="S5128" t="str">
        <f t="shared" si="1125"/>
        <v>&lt;=500</v>
      </c>
      <c r="T5128">
        <v>818</v>
      </c>
      <c r="U5128" t="str">
        <f t="shared" si="1126"/>
        <v>&lt;=1000</v>
      </c>
      <c r="V5128" t="s">
        <v>589</v>
      </c>
      <c r="W5128">
        <v>20546</v>
      </c>
      <c r="X5128" s="12">
        <f t="shared" si="1127"/>
        <v>2.433563710697946E-2</v>
      </c>
      <c r="Y5128" t="str">
        <f t="shared" si="1128"/>
        <v>&lt;=0.03</v>
      </c>
      <c r="Z5128" t="s">
        <v>32</v>
      </c>
      <c r="AA5128">
        <v>9</v>
      </c>
      <c r="AB5128" t="s">
        <v>32</v>
      </c>
      <c r="AC5128" t="str">
        <f t="shared" si="1129"/>
        <v/>
      </c>
      <c r="AD5128" t="s">
        <v>32</v>
      </c>
      <c r="AE5128" t="str">
        <f t="shared" si="1130"/>
        <v/>
      </c>
      <c r="AF5128" t="s">
        <v>32</v>
      </c>
      <c r="AG5128" t="str">
        <f t="shared" si="1131"/>
        <v/>
      </c>
      <c r="AH5128" t="s">
        <v>32</v>
      </c>
      <c r="AI5128" t="str">
        <f t="shared" si="1132"/>
        <v/>
      </c>
      <c r="AJ5128" t="s">
        <v>32</v>
      </c>
      <c r="AK5128" t="str">
        <f t="shared" si="1133"/>
        <v/>
      </c>
      <c r="AL5128">
        <v>0</v>
      </c>
      <c r="AM5128">
        <v>0</v>
      </c>
      <c r="AN5128">
        <v>0</v>
      </c>
      <c r="AO5128" t="s">
        <v>32</v>
      </c>
      <c r="AP5128" t="s">
        <v>32</v>
      </c>
    </row>
    <row r="5129" spans="1:42" x14ac:dyDescent="0.25">
      <c r="A5129">
        <v>202006</v>
      </c>
      <c r="B5129" t="str">
        <f t="shared" si="1120"/>
        <v>2020-I</v>
      </c>
      <c r="C5129" t="s">
        <v>5201</v>
      </c>
      <c r="D5129" t="s">
        <v>5201</v>
      </c>
      <c r="E5129">
        <v>31602781</v>
      </c>
      <c r="F5129" t="s">
        <v>29</v>
      </c>
      <c r="G5129">
        <v>0</v>
      </c>
      <c r="H5129">
        <v>0</v>
      </c>
      <c r="I5129">
        <v>0</v>
      </c>
      <c r="J5129">
        <f t="shared" si="1121"/>
        <v>0</v>
      </c>
      <c r="K5129" t="str">
        <f t="shared" si="1122"/>
        <v>Modelamiento</v>
      </c>
      <c r="L5129">
        <f t="shared" si="1123"/>
        <v>1</v>
      </c>
      <c r="M5129">
        <v>43</v>
      </c>
      <c r="N5129" t="str">
        <f t="shared" si="1124"/>
        <v>&lt;=45</v>
      </c>
      <c r="O5129" t="s">
        <v>56</v>
      </c>
      <c r="P5129" t="s">
        <v>35</v>
      </c>
      <c r="Q5129">
        <v>31272</v>
      </c>
      <c r="R5129">
        <v>1000</v>
      </c>
      <c r="S5129" t="str">
        <f t="shared" si="1125"/>
        <v>&lt;=1000</v>
      </c>
      <c r="T5129">
        <v>1030</v>
      </c>
      <c r="U5129" t="str">
        <f t="shared" si="1126"/>
        <v>&lt;=1100</v>
      </c>
      <c r="V5129" t="s">
        <v>587</v>
      </c>
      <c r="W5129">
        <v>27144</v>
      </c>
      <c r="X5129" s="12">
        <f t="shared" si="1127"/>
        <v>3.6840554081933395E-2</v>
      </c>
      <c r="Y5129" t="str">
        <f t="shared" si="1128"/>
        <v>&lt;=0.04</v>
      </c>
      <c r="Z5129">
        <v>2</v>
      </c>
      <c r="AA5129">
        <v>0</v>
      </c>
      <c r="AB5129">
        <v>4275.2</v>
      </c>
      <c r="AC5129" t="str">
        <f t="shared" si="1129"/>
        <v>&lt;=5000</v>
      </c>
      <c r="AD5129">
        <v>0</v>
      </c>
      <c r="AE5129" t="str">
        <f t="shared" si="1130"/>
        <v>=0</v>
      </c>
      <c r="AF5129">
        <v>0</v>
      </c>
      <c r="AG5129" t="str">
        <f t="shared" si="1131"/>
        <v>&lt;=500</v>
      </c>
      <c r="AH5129">
        <v>19200.03</v>
      </c>
      <c r="AI5129" t="str">
        <f t="shared" si="1132"/>
        <v>&gt;5000</v>
      </c>
      <c r="AJ5129">
        <v>0.48630000000000001</v>
      </c>
      <c r="AK5129" t="str">
        <f t="shared" si="1133"/>
        <v>&lt;=0.5</v>
      </c>
      <c r="AL5129">
        <v>12</v>
      </c>
      <c r="AM5129">
        <v>12</v>
      </c>
      <c r="AN5129">
        <v>0</v>
      </c>
      <c r="AO5129">
        <v>1</v>
      </c>
      <c r="AP5129" t="s">
        <v>32</v>
      </c>
    </row>
    <row r="5130" spans="1:42" x14ac:dyDescent="0.25">
      <c r="A5130">
        <v>202006</v>
      </c>
      <c r="B5130" t="str">
        <f t="shared" si="1120"/>
        <v>2020-I</v>
      </c>
      <c r="C5130" t="s">
        <v>5202</v>
      </c>
      <c r="D5130" t="s">
        <v>5202</v>
      </c>
      <c r="E5130">
        <v>31603163</v>
      </c>
      <c r="F5130" t="s">
        <v>29</v>
      </c>
      <c r="G5130">
        <v>1</v>
      </c>
      <c r="H5130">
        <v>0</v>
      </c>
      <c r="I5130">
        <v>0</v>
      </c>
      <c r="J5130">
        <f t="shared" si="1121"/>
        <v>0</v>
      </c>
      <c r="K5130" t="str">
        <f t="shared" si="1122"/>
        <v>Modelamiento</v>
      </c>
      <c r="L5130">
        <f t="shared" si="1123"/>
        <v>1</v>
      </c>
      <c r="M5130">
        <v>32</v>
      </c>
      <c r="N5130" t="str">
        <f t="shared" si="1124"/>
        <v>&lt;=35</v>
      </c>
      <c r="O5130" t="s">
        <v>56</v>
      </c>
      <c r="P5130" t="s">
        <v>39</v>
      </c>
      <c r="Q5130">
        <v>24905</v>
      </c>
      <c r="R5130">
        <v>499</v>
      </c>
      <c r="S5130" t="str">
        <f t="shared" si="1125"/>
        <v>&lt;=500</v>
      </c>
      <c r="T5130">
        <v>827</v>
      </c>
      <c r="U5130" t="str">
        <f t="shared" si="1126"/>
        <v>&lt;=1000</v>
      </c>
      <c r="V5130" t="s">
        <v>589</v>
      </c>
      <c r="W5130">
        <v>20546</v>
      </c>
      <c r="X5130" s="12">
        <f t="shared" si="1127"/>
        <v>2.4286965832765503E-2</v>
      </c>
      <c r="Y5130" t="str">
        <f t="shared" si="1128"/>
        <v>&lt;=0.03</v>
      </c>
      <c r="Z5130" t="s">
        <v>32</v>
      </c>
      <c r="AA5130">
        <v>9</v>
      </c>
      <c r="AB5130" t="s">
        <v>32</v>
      </c>
      <c r="AC5130" t="str">
        <f t="shared" si="1129"/>
        <v/>
      </c>
      <c r="AD5130" t="s">
        <v>32</v>
      </c>
      <c r="AE5130" t="str">
        <f t="shared" si="1130"/>
        <v/>
      </c>
      <c r="AF5130" t="s">
        <v>32</v>
      </c>
      <c r="AG5130" t="str">
        <f t="shared" si="1131"/>
        <v/>
      </c>
      <c r="AH5130" t="s">
        <v>32</v>
      </c>
      <c r="AI5130" t="str">
        <f t="shared" si="1132"/>
        <v/>
      </c>
      <c r="AJ5130" t="s">
        <v>32</v>
      </c>
      <c r="AK5130" t="str">
        <f t="shared" si="1133"/>
        <v/>
      </c>
      <c r="AL5130">
        <v>0</v>
      </c>
      <c r="AM5130">
        <v>0</v>
      </c>
      <c r="AN5130">
        <v>0</v>
      </c>
      <c r="AO5130" t="s">
        <v>32</v>
      </c>
      <c r="AP5130" t="s">
        <v>32</v>
      </c>
    </row>
    <row r="5131" spans="1:42" x14ac:dyDescent="0.25">
      <c r="A5131">
        <v>202006</v>
      </c>
      <c r="B5131" t="str">
        <f t="shared" si="1120"/>
        <v>2020-I</v>
      </c>
      <c r="C5131" t="s">
        <v>5203</v>
      </c>
      <c r="D5131" t="s">
        <v>5203</v>
      </c>
      <c r="E5131">
        <v>31620563</v>
      </c>
      <c r="F5131" t="s">
        <v>29</v>
      </c>
      <c r="G5131">
        <v>0</v>
      </c>
      <c r="H5131">
        <v>0</v>
      </c>
      <c r="I5131">
        <v>0</v>
      </c>
      <c r="J5131">
        <f t="shared" si="1121"/>
        <v>0</v>
      </c>
      <c r="K5131" t="str">
        <f t="shared" si="1122"/>
        <v>Modelamiento</v>
      </c>
      <c r="L5131">
        <f t="shared" si="1123"/>
        <v>1</v>
      </c>
      <c r="M5131">
        <v>45</v>
      </c>
      <c r="N5131" t="str">
        <f t="shared" si="1124"/>
        <v>&lt;=45</v>
      </c>
      <c r="O5131" t="s">
        <v>56</v>
      </c>
      <c r="P5131" t="s">
        <v>39</v>
      </c>
      <c r="Q5131">
        <v>29323</v>
      </c>
      <c r="R5131">
        <v>899</v>
      </c>
      <c r="S5131" t="str">
        <f t="shared" si="1125"/>
        <v>&lt;=1000</v>
      </c>
      <c r="T5131">
        <v>1023</v>
      </c>
      <c r="U5131" t="str">
        <f t="shared" si="1126"/>
        <v>&lt;=1100</v>
      </c>
      <c r="V5131" t="s">
        <v>585</v>
      </c>
      <c r="W5131">
        <v>25177</v>
      </c>
      <c r="X5131" s="12">
        <f t="shared" si="1127"/>
        <v>3.5707193073042855E-2</v>
      </c>
      <c r="Y5131" t="str">
        <f t="shared" si="1128"/>
        <v>&lt;=0.04</v>
      </c>
      <c r="Z5131">
        <v>0</v>
      </c>
      <c r="AA5131">
        <v>9</v>
      </c>
      <c r="AB5131" t="s">
        <v>32</v>
      </c>
      <c r="AC5131" t="str">
        <f t="shared" si="1129"/>
        <v/>
      </c>
      <c r="AD5131" t="s">
        <v>32</v>
      </c>
      <c r="AE5131" t="str">
        <f t="shared" si="1130"/>
        <v/>
      </c>
      <c r="AF5131" t="s">
        <v>32</v>
      </c>
      <c r="AG5131" t="str">
        <f t="shared" si="1131"/>
        <v/>
      </c>
      <c r="AH5131" t="s">
        <v>32</v>
      </c>
      <c r="AI5131" t="str">
        <f t="shared" si="1132"/>
        <v/>
      </c>
      <c r="AJ5131" t="s">
        <v>32</v>
      </c>
      <c r="AK5131" t="str">
        <f t="shared" si="1133"/>
        <v/>
      </c>
      <c r="AL5131">
        <v>0</v>
      </c>
      <c r="AM5131">
        <v>0</v>
      </c>
      <c r="AN5131">
        <v>0</v>
      </c>
      <c r="AO5131" t="s">
        <v>32</v>
      </c>
      <c r="AP5131" t="s">
        <v>32</v>
      </c>
    </row>
    <row r="5132" spans="1:42" x14ac:dyDescent="0.25">
      <c r="A5132">
        <v>202006</v>
      </c>
      <c r="B5132" t="str">
        <f t="shared" si="1120"/>
        <v>2020-I</v>
      </c>
      <c r="C5132" t="s">
        <v>5204</v>
      </c>
      <c r="D5132" t="s">
        <v>5204</v>
      </c>
      <c r="E5132">
        <v>31625524</v>
      </c>
      <c r="F5132" t="s">
        <v>29</v>
      </c>
      <c r="G5132">
        <v>0</v>
      </c>
      <c r="H5132">
        <v>0</v>
      </c>
      <c r="I5132">
        <v>0</v>
      </c>
      <c r="J5132">
        <f t="shared" si="1121"/>
        <v>0</v>
      </c>
      <c r="K5132" t="str">
        <f t="shared" si="1122"/>
        <v>Modelamiento</v>
      </c>
      <c r="L5132">
        <f t="shared" si="1123"/>
        <v>1</v>
      </c>
      <c r="M5132">
        <v>36</v>
      </c>
      <c r="N5132" t="str">
        <f t="shared" si="1124"/>
        <v>&lt;=40</v>
      </c>
      <c r="O5132" t="s">
        <v>56</v>
      </c>
      <c r="P5132" t="s">
        <v>39</v>
      </c>
      <c r="Q5132">
        <v>24904</v>
      </c>
      <c r="R5132">
        <v>500</v>
      </c>
      <c r="S5132" t="str">
        <f t="shared" si="1125"/>
        <v>&lt;=500</v>
      </c>
      <c r="T5132">
        <v>827</v>
      </c>
      <c r="U5132" t="str">
        <f t="shared" si="1126"/>
        <v>&lt;=1000</v>
      </c>
      <c r="V5132" t="s">
        <v>589</v>
      </c>
      <c r="W5132">
        <v>20546</v>
      </c>
      <c r="X5132" s="12">
        <f t="shared" si="1127"/>
        <v>2.433563710697946E-2</v>
      </c>
      <c r="Y5132" t="str">
        <f t="shared" si="1128"/>
        <v>&lt;=0.03</v>
      </c>
      <c r="Z5132" t="s">
        <v>32</v>
      </c>
      <c r="AA5132">
        <v>4</v>
      </c>
      <c r="AB5132">
        <v>1147.21</v>
      </c>
      <c r="AC5132" t="str">
        <f t="shared" si="1129"/>
        <v>&lt;=2000</v>
      </c>
      <c r="AD5132">
        <v>1458</v>
      </c>
      <c r="AE5132" t="str">
        <f t="shared" si="1130"/>
        <v>&gt;120</v>
      </c>
      <c r="AF5132">
        <v>1147.21</v>
      </c>
      <c r="AG5132" t="str">
        <f t="shared" si="1131"/>
        <v>&lt;=2000</v>
      </c>
      <c r="AH5132" t="s">
        <v>32</v>
      </c>
      <c r="AI5132" t="str">
        <f t="shared" si="1132"/>
        <v/>
      </c>
      <c r="AJ5132" t="s">
        <v>32</v>
      </c>
      <c r="AK5132" t="str">
        <f t="shared" si="1133"/>
        <v/>
      </c>
      <c r="AL5132">
        <v>12</v>
      </c>
      <c r="AM5132">
        <v>0</v>
      </c>
      <c r="AN5132">
        <v>12</v>
      </c>
      <c r="AO5132" t="s">
        <v>32</v>
      </c>
      <c r="AP5132">
        <v>1</v>
      </c>
    </row>
    <row r="5133" spans="1:42" x14ac:dyDescent="0.25">
      <c r="A5133">
        <v>202006</v>
      </c>
      <c r="B5133" t="str">
        <f t="shared" si="1120"/>
        <v>2020-I</v>
      </c>
      <c r="C5133" t="s">
        <v>5205</v>
      </c>
      <c r="D5133" t="s">
        <v>5205</v>
      </c>
      <c r="E5133">
        <v>31625687</v>
      </c>
      <c r="F5133" t="s">
        <v>29</v>
      </c>
      <c r="G5133">
        <v>0</v>
      </c>
      <c r="H5133">
        <v>0</v>
      </c>
      <c r="I5133">
        <v>0</v>
      </c>
      <c r="J5133">
        <f t="shared" si="1121"/>
        <v>0</v>
      </c>
      <c r="K5133" t="str">
        <f t="shared" si="1122"/>
        <v>Modelamiento</v>
      </c>
      <c r="L5133">
        <f t="shared" si="1123"/>
        <v>1</v>
      </c>
      <c r="M5133">
        <v>52</v>
      </c>
      <c r="N5133" t="str">
        <f t="shared" si="1124"/>
        <v>&lt;=55</v>
      </c>
      <c r="O5133" t="s">
        <v>56</v>
      </c>
      <c r="P5133" t="s">
        <v>35</v>
      </c>
      <c r="Q5133">
        <v>28349</v>
      </c>
      <c r="R5133">
        <v>900</v>
      </c>
      <c r="S5133" t="str">
        <f t="shared" si="1125"/>
        <v>&lt;=1000</v>
      </c>
      <c r="T5133">
        <v>930</v>
      </c>
      <c r="U5133" t="str">
        <f t="shared" si="1126"/>
        <v>&lt;=1000</v>
      </c>
      <c r="V5133" t="s">
        <v>601</v>
      </c>
      <c r="W5133">
        <v>24245</v>
      </c>
      <c r="X5133" s="12">
        <f t="shared" si="1127"/>
        <v>3.7121055887811921E-2</v>
      </c>
      <c r="Y5133" t="str">
        <f t="shared" si="1128"/>
        <v>&lt;=0.04</v>
      </c>
      <c r="Z5133">
        <v>1</v>
      </c>
      <c r="AA5133">
        <v>4</v>
      </c>
      <c r="AB5133">
        <v>1976.54</v>
      </c>
      <c r="AC5133" t="str">
        <f t="shared" si="1129"/>
        <v>&lt;=2000</v>
      </c>
      <c r="AD5133">
        <v>573</v>
      </c>
      <c r="AE5133" t="str">
        <f t="shared" si="1130"/>
        <v>&gt;120</v>
      </c>
      <c r="AF5133">
        <v>1976.54</v>
      </c>
      <c r="AG5133" t="str">
        <f t="shared" si="1131"/>
        <v>&lt;=2000</v>
      </c>
      <c r="AH5133" t="s">
        <v>32</v>
      </c>
      <c r="AI5133" t="str">
        <f t="shared" si="1132"/>
        <v/>
      </c>
      <c r="AJ5133" t="s">
        <v>32</v>
      </c>
      <c r="AK5133" t="str">
        <f t="shared" si="1133"/>
        <v/>
      </c>
      <c r="AL5133">
        <v>12</v>
      </c>
      <c r="AM5133">
        <v>0</v>
      </c>
      <c r="AN5133">
        <v>12</v>
      </c>
      <c r="AO5133" t="s">
        <v>32</v>
      </c>
      <c r="AP5133">
        <v>1</v>
      </c>
    </row>
    <row r="5134" spans="1:42" x14ac:dyDescent="0.25">
      <c r="A5134">
        <v>202006</v>
      </c>
      <c r="B5134" t="str">
        <f t="shared" si="1120"/>
        <v>2020-I</v>
      </c>
      <c r="C5134" t="s">
        <v>5206</v>
      </c>
      <c r="D5134" t="s">
        <v>5206</v>
      </c>
      <c r="E5134">
        <v>31625637</v>
      </c>
      <c r="F5134" t="s">
        <v>29</v>
      </c>
      <c r="G5134">
        <v>0</v>
      </c>
      <c r="H5134">
        <v>0</v>
      </c>
      <c r="I5134">
        <v>0</v>
      </c>
      <c r="J5134">
        <f t="shared" si="1121"/>
        <v>0</v>
      </c>
      <c r="K5134" t="str">
        <f t="shared" si="1122"/>
        <v>Modelamiento</v>
      </c>
      <c r="L5134">
        <f t="shared" si="1123"/>
        <v>1</v>
      </c>
      <c r="M5134">
        <v>50</v>
      </c>
      <c r="N5134" t="str">
        <f t="shared" si="1124"/>
        <v>&lt;=50</v>
      </c>
      <c r="O5134" t="s">
        <v>56</v>
      </c>
      <c r="P5134" t="s">
        <v>31</v>
      </c>
      <c r="Q5134">
        <v>30939</v>
      </c>
      <c r="R5134">
        <v>900</v>
      </c>
      <c r="S5134" t="str">
        <f t="shared" si="1125"/>
        <v>&lt;=1000</v>
      </c>
      <c r="T5134">
        <v>1014</v>
      </c>
      <c r="U5134" t="str">
        <f t="shared" si="1126"/>
        <v>&lt;=1100</v>
      </c>
      <c r="V5134" t="s">
        <v>585</v>
      </c>
      <c r="W5134">
        <v>26725</v>
      </c>
      <c r="X5134" s="12">
        <f t="shared" si="1127"/>
        <v>3.3676333021515438E-2</v>
      </c>
      <c r="Y5134" t="str">
        <f t="shared" si="1128"/>
        <v>&lt;=0.04</v>
      </c>
      <c r="Z5134">
        <v>1</v>
      </c>
      <c r="AA5134">
        <v>0</v>
      </c>
      <c r="AB5134">
        <v>4314.45</v>
      </c>
      <c r="AC5134" t="str">
        <f t="shared" si="1129"/>
        <v>&lt;=5000</v>
      </c>
      <c r="AD5134">
        <v>3</v>
      </c>
      <c r="AE5134" t="str">
        <f t="shared" si="1130"/>
        <v>&lt;=8</v>
      </c>
      <c r="AF5134">
        <v>0</v>
      </c>
      <c r="AG5134" t="str">
        <f t="shared" si="1131"/>
        <v>&lt;=500</v>
      </c>
      <c r="AH5134">
        <v>30050.7</v>
      </c>
      <c r="AI5134" t="str">
        <f t="shared" si="1132"/>
        <v>&gt;5000</v>
      </c>
      <c r="AJ5134">
        <v>0.443</v>
      </c>
      <c r="AK5134" t="str">
        <f t="shared" si="1133"/>
        <v>&lt;=0.5</v>
      </c>
      <c r="AL5134">
        <v>12</v>
      </c>
      <c r="AM5134">
        <v>12</v>
      </c>
      <c r="AN5134">
        <v>0</v>
      </c>
      <c r="AO5134">
        <v>1</v>
      </c>
      <c r="AP5134" t="s">
        <v>32</v>
      </c>
    </row>
    <row r="5135" spans="1:42" x14ac:dyDescent="0.25">
      <c r="A5135">
        <v>202006</v>
      </c>
      <c r="B5135" t="str">
        <f t="shared" si="1120"/>
        <v>2020-I</v>
      </c>
      <c r="C5135" t="s">
        <v>5207</v>
      </c>
      <c r="D5135" t="s">
        <v>5207</v>
      </c>
      <c r="E5135">
        <v>31601363</v>
      </c>
      <c r="F5135" t="s">
        <v>29</v>
      </c>
      <c r="G5135">
        <v>0</v>
      </c>
      <c r="H5135">
        <v>0</v>
      </c>
      <c r="I5135">
        <v>0</v>
      </c>
      <c r="J5135">
        <f t="shared" si="1121"/>
        <v>0</v>
      </c>
      <c r="K5135" t="str">
        <f t="shared" si="1122"/>
        <v>Modelamiento</v>
      </c>
      <c r="L5135">
        <f t="shared" si="1123"/>
        <v>1</v>
      </c>
      <c r="M5135">
        <v>36</v>
      </c>
      <c r="N5135" t="str">
        <f t="shared" si="1124"/>
        <v>&lt;=40</v>
      </c>
      <c r="O5135" t="s">
        <v>56</v>
      </c>
      <c r="P5135" t="s">
        <v>39</v>
      </c>
      <c r="Q5135">
        <v>39898</v>
      </c>
      <c r="R5135">
        <v>1031</v>
      </c>
      <c r="S5135" t="str">
        <f t="shared" si="1125"/>
        <v>&lt;=1500</v>
      </c>
      <c r="T5135">
        <v>1314</v>
      </c>
      <c r="U5135" t="str">
        <f t="shared" si="1126"/>
        <v>&lt;=1400</v>
      </c>
      <c r="V5135" t="s">
        <v>597</v>
      </c>
      <c r="W5135">
        <v>35436</v>
      </c>
      <c r="X5135" s="12">
        <f t="shared" si="1127"/>
        <v>2.9094705948752683E-2</v>
      </c>
      <c r="Y5135" t="str">
        <f t="shared" si="1128"/>
        <v>&lt;=0.03</v>
      </c>
      <c r="Z5135">
        <v>1</v>
      </c>
      <c r="AA5135">
        <v>9</v>
      </c>
      <c r="AB5135" t="s">
        <v>32</v>
      </c>
      <c r="AC5135" t="str">
        <f t="shared" si="1129"/>
        <v/>
      </c>
      <c r="AD5135" t="s">
        <v>32</v>
      </c>
      <c r="AE5135" t="str">
        <f t="shared" si="1130"/>
        <v/>
      </c>
      <c r="AF5135" t="s">
        <v>32</v>
      </c>
      <c r="AG5135" t="str">
        <f t="shared" si="1131"/>
        <v/>
      </c>
      <c r="AH5135" t="s">
        <v>32</v>
      </c>
      <c r="AI5135" t="str">
        <f t="shared" si="1132"/>
        <v/>
      </c>
      <c r="AJ5135" t="s">
        <v>32</v>
      </c>
      <c r="AK5135" t="str">
        <f t="shared" si="1133"/>
        <v/>
      </c>
      <c r="AL5135">
        <v>0</v>
      </c>
      <c r="AM5135">
        <v>0</v>
      </c>
      <c r="AN5135">
        <v>0</v>
      </c>
      <c r="AO5135" t="s">
        <v>32</v>
      </c>
      <c r="AP5135" t="s">
        <v>32</v>
      </c>
    </row>
    <row r="5136" spans="1:42" x14ac:dyDescent="0.25">
      <c r="A5136">
        <v>202006</v>
      </c>
      <c r="B5136" t="str">
        <f t="shared" si="1120"/>
        <v>2020-I</v>
      </c>
      <c r="C5136" t="s">
        <v>5208</v>
      </c>
      <c r="D5136" t="s">
        <v>5208</v>
      </c>
      <c r="E5136">
        <v>31657213</v>
      </c>
      <c r="F5136" t="s">
        <v>29</v>
      </c>
      <c r="G5136">
        <v>0</v>
      </c>
      <c r="H5136">
        <v>0</v>
      </c>
      <c r="I5136">
        <v>0</v>
      </c>
      <c r="J5136">
        <f t="shared" si="1121"/>
        <v>0</v>
      </c>
      <c r="K5136" t="str">
        <f t="shared" si="1122"/>
        <v>Modelamiento</v>
      </c>
      <c r="L5136">
        <f t="shared" si="1123"/>
        <v>1</v>
      </c>
      <c r="M5136">
        <v>24</v>
      </c>
      <c r="N5136" t="str">
        <f t="shared" si="1124"/>
        <v>&lt;=25</v>
      </c>
      <c r="O5136" t="s">
        <v>56</v>
      </c>
      <c r="P5136" t="s">
        <v>39</v>
      </c>
      <c r="Q5136">
        <v>37318</v>
      </c>
      <c r="R5136">
        <v>1031</v>
      </c>
      <c r="S5136" t="str">
        <f t="shared" si="1125"/>
        <v>&lt;=1500</v>
      </c>
      <c r="T5136">
        <v>1223</v>
      </c>
      <c r="U5136" t="str">
        <f t="shared" si="1126"/>
        <v>&lt;=1300</v>
      </c>
      <c r="V5136" t="s">
        <v>2852</v>
      </c>
      <c r="W5136">
        <v>32215</v>
      </c>
      <c r="X5136" s="12">
        <f t="shared" si="1127"/>
        <v>3.2003724972838737E-2</v>
      </c>
      <c r="Y5136" t="str">
        <f t="shared" si="1128"/>
        <v>&lt;=0.04</v>
      </c>
      <c r="Z5136">
        <v>3</v>
      </c>
      <c r="AA5136">
        <v>3</v>
      </c>
      <c r="AB5136">
        <v>2121.84</v>
      </c>
      <c r="AC5136" t="str">
        <f t="shared" si="1129"/>
        <v>&lt;=3000</v>
      </c>
      <c r="AD5136">
        <v>90</v>
      </c>
      <c r="AE5136" t="str">
        <f t="shared" si="1130"/>
        <v>&lt;=90</v>
      </c>
      <c r="AF5136">
        <v>0</v>
      </c>
      <c r="AG5136" t="str">
        <f t="shared" si="1131"/>
        <v>&lt;=500</v>
      </c>
      <c r="AH5136" t="s">
        <v>32</v>
      </c>
      <c r="AI5136" t="str">
        <f t="shared" si="1132"/>
        <v/>
      </c>
      <c r="AJ5136" t="s">
        <v>32</v>
      </c>
      <c r="AK5136" t="str">
        <f t="shared" si="1133"/>
        <v/>
      </c>
      <c r="AL5136">
        <v>12</v>
      </c>
      <c r="AM5136">
        <v>1</v>
      </c>
      <c r="AN5136">
        <v>0</v>
      </c>
      <c r="AO5136">
        <v>11</v>
      </c>
      <c r="AP5136" t="s">
        <v>32</v>
      </c>
    </row>
    <row r="5137" spans="1:42" x14ac:dyDescent="0.25">
      <c r="A5137">
        <v>202007</v>
      </c>
      <c r="B5137" t="str">
        <f t="shared" si="1120"/>
        <v>2020-II</v>
      </c>
      <c r="C5137" t="s">
        <v>5209</v>
      </c>
      <c r="D5137" t="s">
        <v>5209</v>
      </c>
      <c r="E5137">
        <v>31664040</v>
      </c>
      <c r="F5137" t="s">
        <v>29</v>
      </c>
      <c r="G5137">
        <v>0</v>
      </c>
      <c r="H5137">
        <v>0</v>
      </c>
      <c r="I5137">
        <v>0</v>
      </c>
      <c r="J5137">
        <f t="shared" si="1121"/>
        <v>0</v>
      </c>
      <c r="K5137" t="str">
        <f t="shared" si="1122"/>
        <v>Modelamiento</v>
      </c>
      <c r="L5137">
        <f t="shared" si="1123"/>
        <v>1</v>
      </c>
      <c r="M5137">
        <v>32</v>
      </c>
      <c r="N5137" t="str">
        <f t="shared" si="1124"/>
        <v>&lt;=35</v>
      </c>
      <c r="O5137" t="s">
        <v>56</v>
      </c>
      <c r="P5137" t="s">
        <v>39</v>
      </c>
      <c r="Q5137">
        <v>24350</v>
      </c>
      <c r="R5137">
        <v>1031</v>
      </c>
      <c r="S5137" t="str">
        <f t="shared" si="1125"/>
        <v>&lt;=1500</v>
      </c>
      <c r="T5137">
        <v>805</v>
      </c>
      <c r="U5137" t="str">
        <f t="shared" si="1126"/>
        <v>&lt;=1000</v>
      </c>
      <c r="V5137" t="s">
        <v>1407</v>
      </c>
      <c r="W5137">
        <v>20546</v>
      </c>
      <c r="X5137" s="12">
        <f t="shared" si="1127"/>
        <v>5.018008371459165E-2</v>
      </c>
      <c r="Y5137" t="str">
        <f t="shared" si="1128"/>
        <v>&lt;=0.06</v>
      </c>
      <c r="Z5137" t="s">
        <v>32</v>
      </c>
      <c r="AA5137">
        <v>4</v>
      </c>
      <c r="AB5137">
        <v>1204.29</v>
      </c>
      <c r="AC5137" t="str">
        <f t="shared" si="1129"/>
        <v>&lt;=2000</v>
      </c>
      <c r="AD5137">
        <v>1376</v>
      </c>
      <c r="AE5137" t="str">
        <f t="shared" si="1130"/>
        <v>&gt;120</v>
      </c>
      <c r="AF5137">
        <v>1204.29</v>
      </c>
      <c r="AG5137" t="str">
        <f t="shared" si="1131"/>
        <v>&lt;=2000</v>
      </c>
      <c r="AH5137" t="s">
        <v>32</v>
      </c>
      <c r="AI5137" t="str">
        <f t="shared" si="1132"/>
        <v/>
      </c>
      <c r="AJ5137" t="s">
        <v>32</v>
      </c>
      <c r="AK5137" t="str">
        <f t="shared" si="1133"/>
        <v/>
      </c>
      <c r="AL5137">
        <v>12</v>
      </c>
      <c r="AM5137">
        <v>0</v>
      </c>
      <c r="AN5137">
        <v>12</v>
      </c>
      <c r="AO5137" t="s">
        <v>32</v>
      </c>
      <c r="AP5137">
        <v>1</v>
      </c>
    </row>
    <row r="5138" spans="1:42" x14ac:dyDescent="0.25">
      <c r="A5138">
        <v>202007</v>
      </c>
      <c r="B5138" t="str">
        <f t="shared" si="1120"/>
        <v>2020-II</v>
      </c>
      <c r="C5138" t="s">
        <v>5210</v>
      </c>
      <c r="D5138" t="s">
        <v>5210</v>
      </c>
      <c r="E5138">
        <v>31625521</v>
      </c>
      <c r="F5138" t="s">
        <v>29</v>
      </c>
      <c r="G5138">
        <v>0</v>
      </c>
      <c r="H5138">
        <v>0</v>
      </c>
      <c r="I5138">
        <v>0</v>
      </c>
      <c r="J5138">
        <f t="shared" si="1121"/>
        <v>0</v>
      </c>
      <c r="K5138" t="str">
        <f t="shared" si="1122"/>
        <v>Modelamiento</v>
      </c>
      <c r="L5138">
        <f t="shared" si="1123"/>
        <v>1</v>
      </c>
      <c r="M5138">
        <v>23</v>
      </c>
      <c r="N5138" t="str">
        <f t="shared" si="1124"/>
        <v>&lt;=25</v>
      </c>
      <c r="O5138" t="s">
        <v>56</v>
      </c>
      <c r="P5138" t="s">
        <v>39</v>
      </c>
      <c r="Q5138">
        <v>36194</v>
      </c>
      <c r="R5138">
        <v>1031</v>
      </c>
      <c r="S5138" t="str">
        <f t="shared" si="1125"/>
        <v>&lt;=1500</v>
      </c>
      <c r="T5138">
        <v>1187</v>
      </c>
      <c r="U5138" t="str">
        <f t="shared" si="1126"/>
        <v>&lt;=1200</v>
      </c>
      <c r="V5138" t="s">
        <v>612</v>
      </c>
      <c r="W5138">
        <v>31139</v>
      </c>
      <c r="X5138" s="12">
        <f t="shared" si="1127"/>
        <v>3.3109605318089853E-2</v>
      </c>
      <c r="Y5138" t="str">
        <f t="shared" si="1128"/>
        <v>&lt;=0.04</v>
      </c>
      <c r="Z5138">
        <v>3</v>
      </c>
      <c r="AA5138">
        <v>9</v>
      </c>
      <c r="AB5138" t="s">
        <v>32</v>
      </c>
      <c r="AC5138" t="str">
        <f t="shared" si="1129"/>
        <v/>
      </c>
      <c r="AD5138" t="s">
        <v>32</v>
      </c>
      <c r="AE5138" t="str">
        <f t="shared" si="1130"/>
        <v/>
      </c>
      <c r="AF5138" t="s">
        <v>32</v>
      </c>
      <c r="AG5138" t="str">
        <f t="shared" si="1131"/>
        <v/>
      </c>
      <c r="AH5138" t="s">
        <v>32</v>
      </c>
      <c r="AI5138" t="str">
        <f t="shared" si="1132"/>
        <v/>
      </c>
      <c r="AJ5138" t="s">
        <v>32</v>
      </c>
      <c r="AK5138" t="str">
        <f t="shared" si="1133"/>
        <v/>
      </c>
      <c r="AL5138">
        <v>0</v>
      </c>
      <c r="AM5138">
        <v>0</v>
      </c>
      <c r="AN5138">
        <v>0</v>
      </c>
      <c r="AO5138" t="s">
        <v>32</v>
      </c>
      <c r="AP5138" t="s">
        <v>32</v>
      </c>
    </row>
    <row r="5139" spans="1:42" x14ac:dyDescent="0.25">
      <c r="A5139">
        <v>202007</v>
      </c>
      <c r="B5139" t="str">
        <f t="shared" si="1120"/>
        <v>2020-II</v>
      </c>
      <c r="C5139" t="s">
        <v>5211</v>
      </c>
      <c r="D5139" t="s">
        <v>5211</v>
      </c>
      <c r="E5139">
        <v>31645516</v>
      </c>
      <c r="F5139" t="s">
        <v>29</v>
      </c>
      <c r="G5139">
        <v>0</v>
      </c>
      <c r="H5139">
        <v>0</v>
      </c>
      <c r="I5139">
        <v>0</v>
      </c>
      <c r="J5139">
        <f t="shared" si="1121"/>
        <v>0</v>
      </c>
      <c r="K5139" t="str">
        <f t="shared" si="1122"/>
        <v>Modelamiento</v>
      </c>
      <c r="L5139">
        <f t="shared" si="1123"/>
        <v>1</v>
      </c>
      <c r="M5139">
        <v>43</v>
      </c>
      <c r="N5139" t="str">
        <f t="shared" si="1124"/>
        <v>&lt;=45</v>
      </c>
      <c r="O5139" t="s">
        <v>56</v>
      </c>
      <c r="P5139" t="s">
        <v>39</v>
      </c>
      <c r="Q5139">
        <v>28349</v>
      </c>
      <c r="R5139">
        <v>900</v>
      </c>
      <c r="S5139" t="str">
        <f t="shared" si="1125"/>
        <v>&lt;=1000</v>
      </c>
      <c r="T5139">
        <v>942</v>
      </c>
      <c r="U5139" t="str">
        <f t="shared" si="1126"/>
        <v>&lt;=1000</v>
      </c>
      <c r="V5139" t="s">
        <v>601</v>
      </c>
      <c r="W5139">
        <v>24245</v>
      </c>
      <c r="X5139" s="12">
        <f t="shared" si="1127"/>
        <v>3.7121055887811921E-2</v>
      </c>
      <c r="Y5139" t="str">
        <f t="shared" si="1128"/>
        <v>&lt;=0.04</v>
      </c>
      <c r="Z5139">
        <v>2</v>
      </c>
      <c r="AA5139">
        <v>9</v>
      </c>
      <c r="AB5139" t="s">
        <v>32</v>
      </c>
      <c r="AC5139" t="str">
        <f t="shared" si="1129"/>
        <v/>
      </c>
      <c r="AD5139" t="s">
        <v>32</v>
      </c>
      <c r="AE5139" t="str">
        <f t="shared" si="1130"/>
        <v/>
      </c>
      <c r="AF5139" t="s">
        <v>32</v>
      </c>
      <c r="AG5139" t="str">
        <f t="shared" si="1131"/>
        <v/>
      </c>
      <c r="AH5139" t="s">
        <v>32</v>
      </c>
      <c r="AI5139" t="str">
        <f t="shared" si="1132"/>
        <v/>
      </c>
      <c r="AJ5139" t="s">
        <v>32</v>
      </c>
      <c r="AK5139" t="str">
        <f t="shared" si="1133"/>
        <v/>
      </c>
      <c r="AL5139">
        <v>0</v>
      </c>
      <c r="AM5139">
        <v>0</v>
      </c>
      <c r="AN5139">
        <v>0</v>
      </c>
      <c r="AO5139" t="s">
        <v>32</v>
      </c>
      <c r="AP5139" t="s">
        <v>32</v>
      </c>
    </row>
    <row r="5140" spans="1:42" x14ac:dyDescent="0.25">
      <c r="A5140">
        <v>202007</v>
      </c>
      <c r="B5140" t="str">
        <f t="shared" si="1120"/>
        <v>2020-II</v>
      </c>
      <c r="C5140" t="s">
        <v>5212</v>
      </c>
      <c r="D5140" t="s">
        <v>5212</v>
      </c>
      <c r="E5140">
        <v>31659797</v>
      </c>
      <c r="F5140" t="s">
        <v>29</v>
      </c>
      <c r="G5140">
        <v>1</v>
      </c>
      <c r="H5140">
        <v>0</v>
      </c>
      <c r="I5140">
        <v>0</v>
      </c>
      <c r="J5140">
        <f t="shared" si="1121"/>
        <v>0</v>
      </c>
      <c r="K5140" t="str">
        <f t="shared" si="1122"/>
        <v>Modelamiento</v>
      </c>
      <c r="L5140">
        <f t="shared" si="1123"/>
        <v>1</v>
      </c>
      <c r="M5140">
        <v>44</v>
      </c>
      <c r="N5140" t="str">
        <f t="shared" si="1124"/>
        <v>&lt;=45</v>
      </c>
      <c r="O5140" t="s">
        <v>56</v>
      </c>
      <c r="P5140" t="s">
        <v>35</v>
      </c>
      <c r="Q5140">
        <v>24904</v>
      </c>
      <c r="R5140">
        <v>500</v>
      </c>
      <c r="S5140" t="str">
        <f t="shared" si="1125"/>
        <v>&lt;=500</v>
      </c>
      <c r="T5140">
        <v>825</v>
      </c>
      <c r="U5140" t="str">
        <f t="shared" si="1126"/>
        <v>&lt;=1000</v>
      </c>
      <c r="V5140" t="s">
        <v>597</v>
      </c>
      <c r="W5140">
        <v>20546</v>
      </c>
      <c r="X5140" s="12">
        <f t="shared" si="1127"/>
        <v>2.433563710697946E-2</v>
      </c>
      <c r="Y5140" t="str">
        <f t="shared" si="1128"/>
        <v>&lt;=0.03</v>
      </c>
      <c r="Z5140" t="s">
        <v>32</v>
      </c>
      <c r="AA5140">
        <v>4</v>
      </c>
      <c r="AB5140">
        <v>2395.66</v>
      </c>
      <c r="AC5140" t="str">
        <f t="shared" si="1129"/>
        <v>&lt;=3000</v>
      </c>
      <c r="AD5140">
        <v>1490</v>
      </c>
      <c r="AE5140" t="str">
        <f t="shared" si="1130"/>
        <v>&gt;120</v>
      </c>
      <c r="AF5140">
        <v>2395.66</v>
      </c>
      <c r="AG5140" t="str">
        <f t="shared" si="1131"/>
        <v>&lt;=3000</v>
      </c>
      <c r="AH5140" t="s">
        <v>32</v>
      </c>
      <c r="AI5140" t="str">
        <f t="shared" si="1132"/>
        <v/>
      </c>
      <c r="AJ5140" t="s">
        <v>32</v>
      </c>
      <c r="AK5140" t="str">
        <f t="shared" si="1133"/>
        <v/>
      </c>
      <c r="AL5140">
        <v>12</v>
      </c>
      <c r="AM5140">
        <v>0</v>
      </c>
      <c r="AN5140">
        <v>12</v>
      </c>
      <c r="AO5140" t="s">
        <v>32</v>
      </c>
      <c r="AP5140">
        <v>1</v>
      </c>
    </row>
    <row r="5141" spans="1:42" x14ac:dyDescent="0.25">
      <c r="A5141">
        <v>202007</v>
      </c>
      <c r="B5141" t="str">
        <f t="shared" si="1120"/>
        <v>2020-II</v>
      </c>
      <c r="C5141" t="s">
        <v>5213</v>
      </c>
      <c r="D5141" t="s">
        <v>5213</v>
      </c>
      <c r="E5141">
        <v>31659788</v>
      </c>
      <c r="F5141" t="s">
        <v>29</v>
      </c>
      <c r="G5141">
        <v>0</v>
      </c>
      <c r="H5141">
        <v>0</v>
      </c>
      <c r="I5141">
        <v>0</v>
      </c>
      <c r="J5141">
        <f t="shared" si="1121"/>
        <v>0</v>
      </c>
      <c r="K5141" t="str">
        <f t="shared" si="1122"/>
        <v>Modelamiento</v>
      </c>
      <c r="L5141">
        <f t="shared" si="1123"/>
        <v>1</v>
      </c>
      <c r="M5141">
        <v>54</v>
      </c>
      <c r="N5141" t="str">
        <f t="shared" si="1124"/>
        <v>&lt;=55</v>
      </c>
      <c r="O5141" t="s">
        <v>56</v>
      </c>
      <c r="P5141" t="s">
        <v>35</v>
      </c>
      <c r="Q5141">
        <v>37089</v>
      </c>
      <c r="R5141">
        <v>500</v>
      </c>
      <c r="S5141" t="str">
        <f t="shared" si="1125"/>
        <v>&lt;=500</v>
      </c>
      <c r="T5141">
        <v>1227</v>
      </c>
      <c r="U5141" t="str">
        <f t="shared" si="1126"/>
        <v>&lt;=1300</v>
      </c>
      <c r="V5141" t="s">
        <v>601</v>
      </c>
      <c r="W5141">
        <v>32215</v>
      </c>
      <c r="X5141" s="12">
        <f t="shared" si="1127"/>
        <v>1.552072016141549E-2</v>
      </c>
      <c r="Y5141" t="str">
        <f t="shared" si="1128"/>
        <v>&lt;=0.02</v>
      </c>
      <c r="Z5141">
        <v>3</v>
      </c>
      <c r="AA5141">
        <v>9</v>
      </c>
      <c r="AB5141" t="s">
        <v>32</v>
      </c>
      <c r="AC5141" t="str">
        <f t="shared" si="1129"/>
        <v/>
      </c>
      <c r="AD5141" t="s">
        <v>32</v>
      </c>
      <c r="AE5141" t="str">
        <f t="shared" si="1130"/>
        <v/>
      </c>
      <c r="AF5141" t="s">
        <v>32</v>
      </c>
      <c r="AG5141" t="str">
        <f t="shared" si="1131"/>
        <v/>
      </c>
      <c r="AH5141" t="s">
        <v>32</v>
      </c>
      <c r="AI5141" t="str">
        <f t="shared" si="1132"/>
        <v/>
      </c>
      <c r="AJ5141" t="s">
        <v>32</v>
      </c>
      <c r="AK5141" t="str">
        <f t="shared" si="1133"/>
        <v/>
      </c>
      <c r="AL5141">
        <v>0</v>
      </c>
      <c r="AM5141">
        <v>0</v>
      </c>
      <c r="AN5141">
        <v>0</v>
      </c>
      <c r="AO5141" t="s">
        <v>32</v>
      </c>
      <c r="AP5141" t="s">
        <v>32</v>
      </c>
    </row>
    <row r="5142" spans="1:42" x14ac:dyDescent="0.25">
      <c r="A5142">
        <v>202007</v>
      </c>
      <c r="B5142" t="str">
        <f t="shared" si="1120"/>
        <v>2020-II</v>
      </c>
      <c r="C5142" t="s">
        <v>5214</v>
      </c>
      <c r="D5142" t="s">
        <v>5214</v>
      </c>
      <c r="E5142">
        <v>31659770</v>
      </c>
      <c r="F5142" t="s">
        <v>29</v>
      </c>
      <c r="G5142">
        <v>0</v>
      </c>
      <c r="H5142">
        <v>0</v>
      </c>
      <c r="I5142">
        <v>0</v>
      </c>
      <c r="J5142">
        <f t="shared" si="1121"/>
        <v>0</v>
      </c>
      <c r="K5142" t="str">
        <f t="shared" si="1122"/>
        <v>Modelamiento</v>
      </c>
      <c r="L5142">
        <f t="shared" si="1123"/>
        <v>1</v>
      </c>
      <c r="M5142">
        <v>45</v>
      </c>
      <c r="N5142" t="str">
        <f t="shared" si="1124"/>
        <v>&lt;=45</v>
      </c>
      <c r="O5142" t="s">
        <v>56</v>
      </c>
      <c r="P5142" t="s">
        <v>39</v>
      </c>
      <c r="Q5142">
        <v>25562</v>
      </c>
      <c r="R5142">
        <v>500</v>
      </c>
      <c r="S5142" t="str">
        <f t="shared" si="1125"/>
        <v>&lt;=500</v>
      </c>
      <c r="T5142">
        <v>846</v>
      </c>
      <c r="U5142" t="str">
        <f t="shared" si="1126"/>
        <v>&lt;=1000</v>
      </c>
      <c r="V5142" t="s">
        <v>589</v>
      </c>
      <c r="W5142">
        <v>21176</v>
      </c>
      <c r="X5142" s="12">
        <f t="shared" si="1127"/>
        <v>2.3611635814129204E-2</v>
      </c>
      <c r="Y5142" t="str">
        <f t="shared" si="1128"/>
        <v>&lt;=0.03</v>
      </c>
      <c r="Z5142" t="s">
        <v>32</v>
      </c>
      <c r="AA5142">
        <v>0</v>
      </c>
      <c r="AB5142">
        <v>1000</v>
      </c>
      <c r="AC5142" t="str">
        <f t="shared" si="1129"/>
        <v>&lt;=1000</v>
      </c>
      <c r="AD5142">
        <v>0</v>
      </c>
      <c r="AE5142" t="str">
        <f t="shared" si="1130"/>
        <v>=0</v>
      </c>
      <c r="AF5142">
        <v>0</v>
      </c>
      <c r="AG5142" t="str">
        <f t="shared" si="1131"/>
        <v>&lt;=500</v>
      </c>
      <c r="AH5142" t="s">
        <v>32</v>
      </c>
      <c r="AI5142" t="str">
        <f t="shared" si="1132"/>
        <v/>
      </c>
      <c r="AJ5142" t="s">
        <v>32</v>
      </c>
      <c r="AK5142" t="str">
        <f t="shared" si="1133"/>
        <v/>
      </c>
      <c r="AL5142">
        <v>2</v>
      </c>
      <c r="AM5142">
        <v>2</v>
      </c>
      <c r="AN5142">
        <v>0</v>
      </c>
      <c r="AO5142">
        <v>3</v>
      </c>
      <c r="AP5142" t="s">
        <v>32</v>
      </c>
    </row>
    <row r="5143" spans="1:42" x14ac:dyDescent="0.25">
      <c r="A5143">
        <v>202007</v>
      </c>
      <c r="B5143" t="str">
        <f t="shared" si="1120"/>
        <v>2020-II</v>
      </c>
      <c r="C5143" t="s">
        <v>5215</v>
      </c>
      <c r="D5143" t="s">
        <v>5215</v>
      </c>
      <c r="E5143">
        <v>31664712</v>
      </c>
      <c r="F5143" t="s">
        <v>29</v>
      </c>
      <c r="G5143">
        <v>0</v>
      </c>
      <c r="H5143">
        <v>0</v>
      </c>
      <c r="I5143">
        <v>1</v>
      </c>
      <c r="J5143">
        <f t="shared" si="1121"/>
        <v>0</v>
      </c>
      <c r="K5143" t="str">
        <f t="shared" si="1122"/>
        <v>Insuficiente</v>
      </c>
      <c r="L5143">
        <f t="shared" si="1123"/>
        <v>1</v>
      </c>
      <c r="M5143">
        <v>54</v>
      </c>
      <c r="N5143" t="str">
        <f t="shared" si="1124"/>
        <v>&lt;=55</v>
      </c>
      <c r="O5143" t="s">
        <v>56</v>
      </c>
      <c r="P5143" t="s">
        <v>39</v>
      </c>
      <c r="Q5143">
        <v>37090</v>
      </c>
      <c r="R5143">
        <v>1000</v>
      </c>
      <c r="S5143" t="str">
        <f t="shared" si="1125"/>
        <v>&lt;=1000</v>
      </c>
      <c r="T5143">
        <v>1226</v>
      </c>
      <c r="U5143" t="str">
        <f t="shared" si="1126"/>
        <v>&lt;=1300</v>
      </c>
      <c r="V5143" t="s">
        <v>585</v>
      </c>
      <c r="W5143">
        <v>32716</v>
      </c>
      <c r="X5143" s="12">
        <f t="shared" si="1127"/>
        <v>3.0566083873334149E-2</v>
      </c>
      <c r="Y5143" t="str">
        <f t="shared" si="1128"/>
        <v>&lt;=0.04</v>
      </c>
      <c r="Z5143">
        <v>2</v>
      </c>
      <c r="AA5143">
        <v>4</v>
      </c>
      <c r="AB5143">
        <v>1133.74</v>
      </c>
      <c r="AC5143" t="str">
        <f t="shared" si="1129"/>
        <v>&lt;=2000</v>
      </c>
      <c r="AD5143">
        <v>3761</v>
      </c>
      <c r="AE5143" t="str">
        <f t="shared" si="1130"/>
        <v>&gt;120</v>
      </c>
      <c r="AF5143">
        <v>1133.74</v>
      </c>
      <c r="AG5143" t="str">
        <f t="shared" si="1131"/>
        <v>&lt;=2000</v>
      </c>
      <c r="AH5143" t="s">
        <v>32</v>
      </c>
      <c r="AI5143" t="str">
        <f t="shared" si="1132"/>
        <v/>
      </c>
      <c r="AJ5143" t="s">
        <v>32</v>
      </c>
      <c r="AK5143" t="str">
        <f t="shared" si="1133"/>
        <v/>
      </c>
      <c r="AL5143">
        <v>12</v>
      </c>
      <c r="AM5143">
        <v>0</v>
      </c>
      <c r="AN5143">
        <v>12</v>
      </c>
      <c r="AO5143" t="s">
        <v>32</v>
      </c>
      <c r="AP5143">
        <v>1</v>
      </c>
    </row>
    <row r="5144" spans="1:42" x14ac:dyDescent="0.25">
      <c r="A5144">
        <v>202007</v>
      </c>
      <c r="B5144" t="str">
        <f t="shared" si="1120"/>
        <v>2020-II</v>
      </c>
      <c r="C5144" t="s">
        <v>5216</v>
      </c>
      <c r="D5144" t="s">
        <v>5216</v>
      </c>
      <c r="E5144">
        <v>31657209</v>
      </c>
      <c r="F5144" t="s">
        <v>29</v>
      </c>
      <c r="G5144">
        <v>0</v>
      </c>
      <c r="H5144">
        <v>0</v>
      </c>
      <c r="I5144">
        <v>0</v>
      </c>
      <c r="J5144">
        <f t="shared" si="1121"/>
        <v>0</v>
      </c>
      <c r="K5144" t="str">
        <f t="shared" si="1122"/>
        <v>Modelamiento</v>
      </c>
      <c r="L5144">
        <f t="shared" si="1123"/>
        <v>1</v>
      </c>
      <c r="M5144">
        <v>21</v>
      </c>
      <c r="N5144" t="str">
        <f t="shared" si="1124"/>
        <v>&lt;=25</v>
      </c>
      <c r="O5144" t="s">
        <v>56</v>
      </c>
      <c r="P5144" t="s">
        <v>39</v>
      </c>
      <c r="Q5144">
        <v>31617</v>
      </c>
      <c r="R5144">
        <v>1000</v>
      </c>
      <c r="S5144" t="str">
        <f t="shared" si="1125"/>
        <v>&lt;=1000</v>
      </c>
      <c r="T5144">
        <v>1047</v>
      </c>
      <c r="U5144" t="str">
        <f t="shared" si="1126"/>
        <v>&lt;=1100</v>
      </c>
      <c r="V5144" t="s">
        <v>585</v>
      </c>
      <c r="W5144">
        <v>26725</v>
      </c>
      <c r="X5144" s="12">
        <f t="shared" si="1127"/>
        <v>3.7418147801683815E-2</v>
      </c>
      <c r="Y5144" t="str">
        <f t="shared" si="1128"/>
        <v>&lt;=0.04</v>
      </c>
      <c r="Z5144">
        <v>1</v>
      </c>
      <c r="AA5144">
        <v>2</v>
      </c>
      <c r="AB5144">
        <v>200</v>
      </c>
      <c r="AC5144" t="str">
        <f t="shared" si="1129"/>
        <v>&lt;=500</v>
      </c>
      <c r="AD5144">
        <v>42</v>
      </c>
      <c r="AE5144" t="str">
        <f t="shared" si="1130"/>
        <v>&lt;=60</v>
      </c>
      <c r="AF5144">
        <v>0</v>
      </c>
      <c r="AG5144" t="str">
        <f t="shared" si="1131"/>
        <v>&lt;=500</v>
      </c>
      <c r="AH5144" t="s">
        <v>32</v>
      </c>
      <c r="AI5144" t="str">
        <f t="shared" si="1132"/>
        <v/>
      </c>
      <c r="AJ5144" t="s">
        <v>32</v>
      </c>
      <c r="AK5144" t="str">
        <f t="shared" si="1133"/>
        <v/>
      </c>
      <c r="AL5144">
        <v>6</v>
      </c>
      <c r="AM5144">
        <v>1</v>
      </c>
      <c r="AN5144">
        <v>0</v>
      </c>
      <c r="AO5144">
        <v>6</v>
      </c>
      <c r="AP5144" t="s">
        <v>32</v>
      </c>
    </row>
    <row r="5145" spans="1:42" x14ac:dyDescent="0.25">
      <c r="A5145">
        <v>202007</v>
      </c>
      <c r="B5145" t="str">
        <f t="shared" si="1120"/>
        <v>2020-II</v>
      </c>
      <c r="C5145" t="s">
        <v>5217</v>
      </c>
      <c r="D5145" t="s">
        <v>5217</v>
      </c>
      <c r="E5145">
        <v>31625634</v>
      </c>
      <c r="F5145" t="s">
        <v>29</v>
      </c>
      <c r="G5145">
        <v>0</v>
      </c>
      <c r="H5145">
        <v>0</v>
      </c>
      <c r="I5145">
        <v>0</v>
      </c>
      <c r="J5145">
        <f t="shared" si="1121"/>
        <v>0</v>
      </c>
      <c r="K5145" t="str">
        <f t="shared" si="1122"/>
        <v>Modelamiento</v>
      </c>
      <c r="L5145">
        <f t="shared" si="1123"/>
        <v>1</v>
      </c>
      <c r="M5145">
        <v>34</v>
      </c>
      <c r="N5145" t="str">
        <f t="shared" si="1124"/>
        <v>&lt;=35</v>
      </c>
      <c r="O5145" t="s">
        <v>56</v>
      </c>
      <c r="P5145" t="s">
        <v>31</v>
      </c>
      <c r="Q5145">
        <v>24905</v>
      </c>
      <c r="R5145">
        <v>499</v>
      </c>
      <c r="S5145" t="str">
        <f t="shared" si="1125"/>
        <v>&lt;=500</v>
      </c>
      <c r="T5145">
        <v>822</v>
      </c>
      <c r="U5145" t="str">
        <f t="shared" si="1126"/>
        <v>&lt;=1000</v>
      </c>
      <c r="V5145" t="s">
        <v>597</v>
      </c>
      <c r="W5145">
        <v>20546</v>
      </c>
      <c r="X5145" s="12">
        <f t="shared" si="1127"/>
        <v>2.4286965832765503E-2</v>
      </c>
      <c r="Y5145" t="str">
        <f t="shared" si="1128"/>
        <v>&lt;=0.03</v>
      </c>
      <c r="Z5145" t="s">
        <v>32</v>
      </c>
      <c r="AA5145">
        <v>4</v>
      </c>
      <c r="AB5145">
        <v>1015.02</v>
      </c>
      <c r="AC5145" t="str">
        <f t="shared" si="1129"/>
        <v>&lt;=2000</v>
      </c>
      <c r="AD5145">
        <v>453</v>
      </c>
      <c r="AE5145" t="str">
        <f t="shared" si="1130"/>
        <v>&gt;120</v>
      </c>
      <c r="AF5145">
        <v>1015.02</v>
      </c>
      <c r="AG5145" t="str">
        <f t="shared" si="1131"/>
        <v>&lt;=2000</v>
      </c>
      <c r="AH5145" t="s">
        <v>32</v>
      </c>
      <c r="AI5145" t="str">
        <f t="shared" si="1132"/>
        <v/>
      </c>
      <c r="AJ5145" t="s">
        <v>32</v>
      </c>
      <c r="AK5145" t="str">
        <f t="shared" si="1133"/>
        <v/>
      </c>
      <c r="AL5145">
        <v>12</v>
      </c>
      <c r="AM5145">
        <v>0</v>
      </c>
      <c r="AN5145">
        <v>11</v>
      </c>
      <c r="AO5145" t="s">
        <v>32</v>
      </c>
      <c r="AP5145">
        <v>1</v>
      </c>
    </row>
    <row r="5146" spans="1:42" x14ac:dyDescent="0.25">
      <c r="A5146">
        <v>202007</v>
      </c>
      <c r="B5146" t="str">
        <f t="shared" si="1120"/>
        <v>2020-II</v>
      </c>
      <c r="C5146" t="s">
        <v>5218</v>
      </c>
      <c r="D5146" t="s">
        <v>5218</v>
      </c>
      <c r="E5146">
        <v>31664711</v>
      </c>
      <c r="F5146" t="s">
        <v>29</v>
      </c>
      <c r="G5146">
        <v>0</v>
      </c>
      <c r="H5146">
        <v>0</v>
      </c>
      <c r="I5146">
        <v>0</v>
      </c>
      <c r="J5146">
        <f t="shared" si="1121"/>
        <v>0</v>
      </c>
      <c r="K5146" t="str">
        <f t="shared" si="1122"/>
        <v>Modelamiento</v>
      </c>
      <c r="L5146">
        <f t="shared" si="1123"/>
        <v>1</v>
      </c>
      <c r="M5146">
        <v>32</v>
      </c>
      <c r="N5146" t="str">
        <f t="shared" si="1124"/>
        <v>&lt;=35</v>
      </c>
      <c r="O5146" t="s">
        <v>56</v>
      </c>
      <c r="P5146" t="s">
        <v>39</v>
      </c>
      <c r="Q5146">
        <v>26345</v>
      </c>
      <c r="R5146">
        <v>500</v>
      </c>
      <c r="S5146" t="str">
        <f t="shared" si="1125"/>
        <v>&lt;=500</v>
      </c>
      <c r="T5146">
        <v>874</v>
      </c>
      <c r="U5146" t="str">
        <f t="shared" si="1126"/>
        <v>&lt;=1000</v>
      </c>
      <c r="V5146" t="s">
        <v>585</v>
      </c>
      <c r="W5146">
        <v>21176</v>
      </c>
      <c r="X5146" s="12">
        <f t="shared" si="1127"/>
        <v>2.3611635814129204E-2</v>
      </c>
      <c r="Y5146" t="str">
        <f t="shared" si="1128"/>
        <v>&lt;=0.03</v>
      </c>
      <c r="Z5146" t="s">
        <v>32</v>
      </c>
      <c r="AA5146">
        <v>4</v>
      </c>
      <c r="AB5146">
        <v>5053.1099999999997</v>
      </c>
      <c r="AC5146" t="str">
        <f t="shared" si="1129"/>
        <v>&gt;5000</v>
      </c>
      <c r="AD5146">
        <v>599</v>
      </c>
      <c r="AE5146" t="str">
        <f t="shared" si="1130"/>
        <v>&gt;120</v>
      </c>
      <c r="AF5146">
        <v>2504.5700000000002</v>
      </c>
      <c r="AG5146" t="str">
        <f t="shared" si="1131"/>
        <v>&lt;=3000</v>
      </c>
      <c r="AH5146" t="s">
        <v>32</v>
      </c>
      <c r="AI5146" t="str">
        <f t="shared" si="1132"/>
        <v/>
      </c>
      <c r="AJ5146" t="s">
        <v>32</v>
      </c>
      <c r="AK5146" t="str">
        <f t="shared" si="1133"/>
        <v/>
      </c>
      <c r="AL5146">
        <v>12</v>
      </c>
      <c r="AM5146">
        <v>0</v>
      </c>
      <c r="AN5146">
        <v>8</v>
      </c>
      <c r="AO5146" t="s">
        <v>32</v>
      </c>
      <c r="AP5146">
        <v>1</v>
      </c>
    </row>
    <row r="5147" spans="1:42" x14ac:dyDescent="0.25">
      <c r="A5147">
        <v>202007</v>
      </c>
      <c r="B5147" t="str">
        <f t="shared" si="1120"/>
        <v>2020-II</v>
      </c>
      <c r="C5147" t="s">
        <v>5219</v>
      </c>
      <c r="D5147" t="s">
        <v>5219</v>
      </c>
      <c r="E5147">
        <v>31625034</v>
      </c>
      <c r="F5147" t="s">
        <v>29</v>
      </c>
      <c r="G5147">
        <v>0</v>
      </c>
      <c r="H5147">
        <v>0</v>
      </c>
      <c r="I5147">
        <v>0</v>
      </c>
      <c r="J5147">
        <f t="shared" si="1121"/>
        <v>0</v>
      </c>
      <c r="K5147" t="str">
        <f t="shared" si="1122"/>
        <v>Modelamiento</v>
      </c>
      <c r="L5147">
        <f t="shared" si="1123"/>
        <v>1</v>
      </c>
      <c r="M5147">
        <v>36</v>
      </c>
      <c r="N5147" t="str">
        <f t="shared" si="1124"/>
        <v>&lt;=40</v>
      </c>
      <c r="O5147" t="s">
        <v>56</v>
      </c>
      <c r="P5147" t="s">
        <v>39</v>
      </c>
      <c r="Q5147">
        <v>25563</v>
      </c>
      <c r="R5147">
        <v>499</v>
      </c>
      <c r="S5147" t="str">
        <f t="shared" si="1125"/>
        <v>&lt;=500</v>
      </c>
      <c r="T5147">
        <v>845</v>
      </c>
      <c r="U5147" t="str">
        <f t="shared" si="1126"/>
        <v>&lt;=1000</v>
      </c>
      <c r="V5147" t="s">
        <v>585</v>
      </c>
      <c r="W5147">
        <v>21176</v>
      </c>
      <c r="X5147" s="12">
        <f t="shared" si="1127"/>
        <v>2.3564412542500943E-2</v>
      </c>
      <c r="Y5147" t="str">
        <f t="shared" si="1128"/>
        <v>&lt;=0.03</v>
      </c>
      <c r="Z5147" t="s">
        <v>32</v>
      </c>
      <c r="AA5147">
        <v>1</v>
      </c>
      <c r="AB5147">
        <v>6823.67</v>
      </c>
      <c r="AC5147" t="str">
        <f t="shared" si="1129"/>
        <v>&gt;5000</v>
      </c>
      <c r="AD5147">
        <v>29</v>
      </c>
      <c r="AE5147" t="str">
        <f t="shared" si="1130"/>
        <v>&lt;=30</v>
      </c>
      <c r="AF5147">
        <v>0</v>
      </c>
      <c r="AG5147" t="str">
        <f t="shared" si="1131"/>
        <v>&lt;=500</v>
      </c>
      <c r="AH5147">
        <v>3100</v>
      </c>
      <c r="AI5147" t="str">
        <f t="shared" si="1132"/>
        <v>&lt;=4000</v>
      </c>
      <c r="AJ5147">
        <v>1</v>
      </c>
      <c r="AK5147" t="str">
        <f t="shared" si="1133"/>
        <v>&gt;0.9</v>
      </c>
      <c r="AL5147">
        <v>12</v>
      </c>
      <c r="AM5147">
        <v>9</v>
      </c>
      <c r="AN5147">
        <v>0</v>
      </c>
      <c r="AO5147">
        <v>1</v>
      </c>
      <c r="AP5147" t="s">
        <v>32</v>
      </c>
    </row>
    <row r="5148" spans="1:42" x14ac:dyDescent="0.25">
      <c r="A5148">
        <v>202007</v>
      </c>
      <c r="B5148" t="str">
        <f t="shared" si="1120"/>
        <v>2020-II</v>
      </c>
      <c r="C5148" t="s">
        <v>5220</v>
      </c>
      <c r="D5148" t="s">
        <v>5220</v>
      </c>
      <c r="E5148">
        <v>31667269</v>
      </c>
      <c r="F5148" t="s">
        <v>29</v>
      </c>
      <c r="G5148">
        <v>1</v>
      </c>
      <c r="H5148">
        <v>0</v>
      </c>
      <c r="I5148">
        <v>0</v>
      </c>
      <c r="J5148">
        <f t="shared" si="1121"/>
        <v>0</v>
      </c>
      <c r="K5148" t="str">
        <f t="shared" si="1122"/>
        <v>Modelamiento</v>
      </c>
      <c r="L5148">
        <f t="shared" si="1123"/>
        <v>1</v>
      </c>
      <c r="M5148">
        <v>43</v>
      </c>
      <c r="N5148" t="str">
        <f t="shared" si="1124"/>
        <v>&lt;=45</v>
      </c>
      <c r="O5148" t="s">
        <v>56</v>
      </c>
      <c r="P5148" t="s">
        <v>35</v>
      </c>
      <c r="Q5148">
        <v>28350</v>
      </c>
      <c r="R5148">
        <v>899</v>
      </c>
      <c r="S5148" t="str">
        <f t="shared" si="1125"/>
        <v>&lt;=1000</v>
      </c>
      <c r="T5148">
        <v>935</v>
      </c>
      <c r="U5148" t="str">
        <f t="shared" si="1126"/>
        <v>&lt;=1000</v>
      </c>
      <c r="V5148" t="s">
        <v>601</v>
      </c>
      <c r="W5148">
        <v>24245</v>
      </c>
      <c r="X5148" s="12">
        <f t="shared" si="1127"/>
        <v>3.7079810270158796E-2</v>
      </c>
      <c r="Y5148" t="str">
        <f t="shared" si="1128"/>
        <v>&lt;=0.04</v>
      </c>
      <c r="Z5148">
        <v>2</v>
      </c>
      <c r="AA5148">
        <v>9</v>
      </c>
      <c r="AB5148" t="s">
        <v>32</v>
      </c>
      <c r="AC5148" t="str">
        <f t="shared" si="1129"/>
        <v/>
      </c>
      <c r="AD5148" t="s">
        <v>32</v>
      </c>
      <c r="AE5148" t="str">
        <f t="shared" si="1130"/>
        <v/>
      </c>
      <c r="AF5148" t="s">
        <v>32</v>
      </c>
      <c r="AG5148" t="str">
        <f t="shared" si="1131"/>
        <v/>
      </c>
      <c r="AH5148" t="s">
        <v>32</v>
      </c>
      <c r="AI5148" t="str">
        <f t="shared" si="1132"/>
        <v/>
      </c>
      <c r="AJ5148" t="s">
        <v>32</v>
      </c>
      <c r="AK5148" t="str">
        <f t="shared" si="1133"/>
        <v/>
      </c>
      <c r="AL5148">
        <v>0</v>
      </c>
      <c r="AM5148">
        <v>0</v>
      </c>
      <c r="AN5148">
        <v>0</v>
      </c>
      <c r="AO5148" t="s">
        <v>32</v>
      </c>
      <c r="AP5148" t="s">
        <v>32</v>
      </c>
    </row>
    <row r="5149" spans="1:42" x14ac:dyDescent="0.25">
      <c r="A5149">
        <v>202007</v>
      </c>
      <c r="B5149" t="str">
        <f t="shared" si="1120"/>
        <v>2020-II</v>
      </c>
      <c r="C5149" t="s">
        <v>5221</v>
      </c>
      <c r="D5149" t="s">
        <v>5221</v>
      </c>
      <c r="E5149">
        <v>31670481</v>
      </c>
      <c r="F5149" t="s">
        <v>29</v>
      </c>
      <c r="G5149">
        <v>0</v>
      </c>
      <c r="H5149">
        <v>0</v>
      </c>
      <c r="I5149">
        <v>0</v>
      </c>
      <c r="J5149">
        <f t="shared" si="1121"/>
        <v>0</v>
      </c>
      <c r="K5149" t="str">
        <f t="shared" si="1122"/>
        <v>Modelamiento</v>
      </c>
      <c r="L5149">
        <f t="shared" si="1123"/>
        <v>1</v>
      </c>
      <c r="M5149">
        <v>28</v>
      </c>
      <c r="N5149" t="str">
        <f t="shared" si="1124"/>
        <v>&lt;=30</v>
      </c>
      <c r="O5149" t="s">
        <v>56</v>
      </c>
      <c r="P5149" t="s">
        <v>31</v>
      </c>
      <c r="Q5149">
        <v>31586</v>
      </c>
      <c r="R5149">
        <v>699</v>
      </c>
      <c r="S5149" t="str">
        <f t="shared" si="1125"/>
        <v>&lt;=1000</v>
      </c>
      <c r="T5149">
        <v>1046</v>
      </c>
      <c r="U5149" t="str">
        <f t="shared" si="1126"/>
        <v>&lt;=1100</v>
      </c>
      <c r="V5149" t="s">
        <v>589</v>
      </c>
      <c r="W5149">
        <v>27144</v>
      </c>
      <c r="X5149" s="12">
        <f t="shared" si="1127"/>
        <v>2.5751547303271442E-2</v>
      </c>
      <c r="Y5149" t="str">
        <f t="shared" si="1128"/>
        <v>&lt;=0.03</v>
      </c>
      <c r="Z5149">
        <v>3</v>
      </c>
      <c r="AA5149">
        <v>9</v>
      </c>
      <c r="AB5149" t="s">
        <v>32</v>
      </c>
      <c r="AC5149" t="str">
        <f t="shared" si="1129"/>
        <v/>
      </c>
      <c r="AD5149" t="s">
        <v>32</v>
      </c>
      <c r="AE5149" t="str">
        <f t="shared" si="1130"/>
        <v/>
      </c>
      <c r="AF5149" t="s">
        <v>32</v>
      </c>
      <c r="AG5149" t="str">
        <f t="shared" si="1131"/>
        <v/>
      </c>
      <c r="AH5149" t="s">
        <v>32</v>
      </c>
      <c r="AI5149" t="str">
        <f t="shared" si="1132"/>
        <v/>
      </c>
      <c r="AJ5149" t="s">
        <v>32</v>
      </c>
      <c r="AK5149" t="str">
        <f t="shared" si="1133"/>
        <v/>
      </c>
      <c r="AL5149">
        <v>0</v>
      </c>
      <c r="AM5149">
        <v>0</v>
      </c>
      <c r="AN5149">
        <v>0</v>
      </c>
      <c r="AO5149" t="s">
        <v>32</v>
      </c>
      <c r="AP5149" t="s">
        <v>32</v>
      </c>
    </row>
    <row r="5150" spans="1:42" x14ac:dyDescent="0.25">
      <c r="A5150">
        <v>202007</v>
      </c>
      <c r="B5150" t="str">
        <f t="shared" si="1120"/>
        <v>2020-II</v>
      </c>
      <c r="C5150" t="s">
        <v>5222</v>
      </c>
      <c r="D5150" t="s">
        <v>5222</v>
      </c>
      <c r="E5150">
        <v>31659852</v>
      </c>
      <c r="F5150" t="s">
        <v>29</v>
      </c>
      <c r="G5150">
        <v>0</v>
      </c>
      <c r="H5150">
        <v>0</v>
      </c>
      <c r="I5150">
        <v>0</v>
      </c>
      <c r="J5150">
        <f t="shared" si="1121"/>
        <v>0</v>
      </c>
      <c r="K5150" t="str">
        <f t="shared" si="1122"/>
        <v>Modelamiento</v>
      </c>
      <c r="L5150">
        <f t="shared" si="1123"/>
        <v>1</v>
      </c>
      <c r="M5150">
        <v>55</v>
      </c>
      <c r="N5150" t="str">
        <f t="shared" si="1124"/>
        <v>&lt;=55</v>
      </c>
      <c r="O5150" t="s">
        <v>56</v>
      </c>
      <c r="P5150" t="s">
        <v>39</v>
      </c>
      <c r="Q5150">
        <v>37090</v>
      </c>
      <c r="R5150">
        <v>1000</v>
      </c>
      <c r="S5150" t="str">
        <f t="shared" si="1125"/>
        <v>&lt;=1000</v>
      </c>
      <c r="T5150">
        <v>1223</v>
      </c>
      <c r="U5150" t="str">
        <f t="shared" si="1126"/>
        <v>&lt;=1300</v>
      </c>
      <c r="V5150" t="s">
        <v>585</v>
      </c>
      <c r="W5150">
        <v>32716</v>
      </c>
      <c r="X5150" s="12">
        <f t="shared" si="1127"/>
        <v>3.0566083873334149E-2</v>
      </c>
      <c r="Y5150" t="str">
        <f t="shared" si="1128"/>
        <v>&lt;=0.04</v>
      </c>
      <c r="Z5150">
        <v>2</v>
      </c>
      <c r="AA5150">
        <v>4</v>
      </c>
      <c r="AB5150">
        <v>566.04</v>
      </c>
      <c r="AC5150" t="str">
        <f t="shared" si="1129"/>
        <v>&lt;=1000</v>
      </c>
      <c r="AD5150">
        <v>2634</v>
      </c>
      <c r="AE5150" t="str">
        <f t="shared" si="1130"/>
        <v>&gt;120</v>
      </c>
      <c r="AF5150">
        <v>566.04</v>
      </c>
      <c r="AG5150" t="str">
        <f t="shared" si="1131"/>
        <v>&lt;=1000</v>
      </c>
      <c r="AH5150" t="s">
        <v>32</v>
      </c>
      <c r="AI5150" t="str">
        <f t="shared" si="1132"/>
        <v/>
      </c>
      <c r="AJ5150" t="s">
        <v>32</v>
      </c>
      <c r="AK5150" t="str">
        <f t="shared" si="1133"/>
        <v/>
      </c>
      <c r="AL5150">
        <v>12</v>
      </c>
      <c r="AM5150">
        <v>0</v>
      </c>
      <c r="AN5150">
        <v>12</v>
      </c>
      <c r="AO5150" t="s">
        <v>32</v>
      </c>
      <c r="AP5150">
        <v>1</v>
      </c>
    </row>
    <row r="5151" spans="1:42" x14ac:dyDescent="0.25">
      <c r="A5151">
        <v>202007</v>
      </c>
      <c r="B5151" t="str">
        <f t="shared" si="1120"/>
        <v>2020-II</v>
      </c>
      <c r="C5151" t="s">
        <v>5223</v>
      </c>
      <c r="D5151" t="s">
        <v>5223</v>
      </c>
      <c r="E5151">
        <v>31603254</v>
      </c>
      <c r="F5151" t="s">
        <v>29</v>
      </c>
      <c r="G5151">
        <v>0</v>
      </c>
      <c r="H5151">
        <v>0</v>
      </c>
      <c r="I5151">
        <v>0</v>
      </c>
      <c r="J5151">
        <f t="shared" si="1121"/>
        <v>0</v>
      </c>
      <c r="K5151" t="str">
        <f t="shared" si="1122"/>
        <v>Modelamiento</v>
      </c>
      <c r="L5151">
        <f t="shared" si="1123"/>
        <v>1</v>
      </c>
      <c r="M5151">
        <v>51</v>
      </c>
      <c r="N5151" t="str">
        <f t="shared" si="1124"/>
        <v>&lt;=55</v>
      </c>
      <c r="O5151" t="s">
        <v>56</v>
      </c>
      <c r="P5151" t="s">
        <v>31</v>
      </c>
      <c r="Q5151">
        <v>24904</v>
      </c>
      <c r="R5151">
        <v>500</v>
      </c>
      <c r="S5151" t="str">
        <f t="shared" si="1125"/>
        <v>&lt;=500</v>
      </c>
      <c r="T5151">
        <v>823</v>
      </c>
      <c r="U5151" t="str">
        <f t="shared" si="1126"/>
        <v>&lt;=1000</v>
      </c>
      <c r="V5151" t="s">
        <v>597</v>
      </c>
      <c r="W5151">
        <v>20546</v>
      </c>
      <c r="X5151" s="12">
        <f t="shared" si="1127"/>
        <v>2.433563710697946E-2</v>
      </c>
      <c r="Y5151" t="str">
        <f t="shared" si="1128"/>
        <v>&lt;=0.03</v>
      </c>
      <c r="Z5151" t="s">
        <v>32</v>
      </c>
      <c r="AA5151">
        <v>4</v>
      </c>
      <c r="AB5151">
        <v>1204.1099999999999</v>
      </c>
      <c r="AC5151" t="str">
        <f t="shared" si="1129"/>
        <v>&lt;=2000</v>
      </c>
      <c r="AD5151">
        <v>7137</v>
      </c>
      <c r="AE5151" t="str">
        <f t="shared" si="1130"/>
        <v>&gt;120</v>
      </c>
      <c r="AF5151">
        <v>1204.1099999999999</v>
      </c>
      <c r="AG5151" t="str">
        <f t="shared" si="1131"/>
        <v>&lt;=2000</v>
      </c>
      <c r="AH5151" t="s">
        <v>32</v>
      </c>
      <c r="AI5151" t="str">
        <f t="shared" si="1132"/>
        <v/>
      </c>
      <c r="AJ5151" t="s">
        <v>32</v>
      </c>
      <c r="AK5151" t="str">
        <f t="shared" si="1133"/>
        <v/>
      </c>
      <c r="AL5151">
        <v>12</v>
      </c>
      <c r="AM5151">
        <v>0</v>
      </c>
      <c r="AN5151">
        <v>12</v>
      </c>
      <c r="AO5151" t="s">
        <v>32</v>
      </c>
      <c r="AP5151">
        <v>1</v>
      </c>
    </row>
    <row r="5152" spans="1:42" x14ac:dyDescent="0.25">
      <c r="A5152">
        <v>202007</v>
      </c>
      <c r="B5152" t="str">
        <f t="shared" si="1120"/>
        <v>2020-II</v>
      </c>
      <c r="C5152" t="s">
        <v>5224</v>
      </c>
      <c r="D5152" t="s">
        <v>5224</v>
      </c>
      <c r="E5152">
        <v>31670036</v>
      </c>
      <c r="F5152" t="s">
        <v>29</v>
      </c>
      <c r="G5152">
        <v>1</v>
      </c>
      <c r="H5152">
        <v>0</v>
      </c>
      <c r="I5152">
        <v>0</v>
      </c>
      <c r="J5152">
        <f t="shared" si="1121"/>
        <v>0</v>
      </c>
      <c r="K5152" t="str">
        <f t="shared" si="1122"/>
        <v>Modelamiento</v>
      </c>
      <c r="L5152">
        <f t="shared" si="1123"/>
        <v>1</v>
      </c>
      <c r="M5152">
        <v>39</v>
      </c>
      <c r="N5152" t="str">
        <f t="shared" si="1124"/>
        <v>&lt;=40</v>
      </c>
      <c r="O5152" t="s">
        <v>56</v>
      </c>
      <c r="P5152" t="s">
        <v>39</v>
      </c>
      <c r="Q5152">
        <v>37873</v>
      </c>
      <c r="R5152">
        <v>1000</v>
      </c>
      <c r="S5152" t="str">
        <f t="shared" si="1125"/>
        <v>&lt;=1000</v>
      </c>
      <c r="T5152">
        <v>1254</v>
      </c>
      <c r="U5152" t="str">
        <f t="shared" si="1126"/>
        <v>&lt;=1300</v>
      </c>
      <c r="V5152" t="s">
        <v>585</v>
      </c>
      <c r="W5152">
        <v>32716</v>
      </c>
      <c r="X5152" s="12">
        <f t="shared" si="1127"/>
        <v>3.0566083873334149E-2</v>
      </c>
      <c r="Y5152" t="str">
        <f t="shared" si="1128"/>
        <v>&lt;=0.04</v>
      </c>
      <c r="Z5152">
        <v>2</v>
      </c>
      <c r="AA5152">
        <v>9</v>
      </c>
      <c r="AB5152" t="s">
        <v>32</v>
      </c>
      <c r="AC5152" t="str">
        <f t="shared" si="1129"/>
        <v/>
      </c>
      <c r="AD5152" t="s">
        <v>32</v>
      </c>
      <c r="AE5152" t="str">
        <f t="shared" si="1130"/>
        <v/>
      </c>
      <c r="AF5152" t="s">
        <v>32</v>
      </c>
      <c r="AG5152" t="str">
        <f t="shared" si="1131"/>
        <v/>
      </c>
      <c r="AH5152" t="s">
        <v>32</v>
      </c>
      <c r="AI5152" t="str">
        <f t="shared" si="1132"/>
        <v/>
      </c>
      <c r="AJ5152" t="s">
        <v>32</v>
      </c>
      <c r="AK5152" t="str">
        <f t="shared" si="1133"/>
        <v/>
      </c>
      <c r="AL5152">
        <v>0</v>
      </c>
      <c r="AM5152">
        <v>0</v>
      </c>
      <c r="AN5152">
        <v>0</v>
      </c>
      <c r="AO5152" t="s">
        <v>32</v>
      </c>
      <c r="AP5152" t="s">
        <v>32</v>
      </c>
    </row>
    <row r="5153" spans="1:42" x14ac:dyDescent="0.25">
      <c r="A5153">
        <v>202007</v>
      </c>
      <c r="B5153" t="str">
        <f t="shared" si="1120"/>
        <v>2020-II</v>
      </c>
      <c r="C5153" t="s">
        <v>5225</v>
      </c>
      <c r="D5153" t="s">
        <v>5225</v>
      </c>
      <c r="E5153">
        <v>31670606</v>
      </c>
      <c r="F5153" t="s">
        <v>29</v>
      </c>
      <c r="G5153">
        <v>0</v>
      </c>
      <c r="H5153">
        <v>0</v>
      </c>
      <c r="I5153">
        <v>0</v>
      </c>
      <c r="J5153">
        <f t="shared" si="1121"/>
        <v>0</v>
      </c>
      <c r="K5153" t="str">
        <f t="shared" si="1122"/>
        <v>Modelamiento</v>
      </c>
      <c r="L5153">
        <f t="shared" si="1123"/>
        <v>1</v>
      </c>
      <c r="M5153">
        <v>36</v>
      </c>
      <c r="N5153" t="str">
        <f t="shared" si="1124"/>
        <v>&lt;=40</v>
      </c>
      <c r="O5153" t="s">
        <v>56</v>
      </c>
      <c r="P5153" t="s">
        <v>39</v>
      </c>
      <c r="Q5153">
        <v>28350</v>
      </c>
      <c r="R5153">
        <v>899</v>
      </c>
      <c r="S5153" t="str">
        <f t="shared" si="1125"/>
        <v>&lt;=1000</v>
      </c>
      <c r="T5153">
        <v>936</v>
      </c>
      <c r="U5153" t="str">
        <f t="shared" si="1126"/>
        <v>&lt;=1000</v>
      </c>
      <c r="V5153" t="s">
        <v>601</v>
      </c>
      <c r="W5153">
        <v>24245</v>
      </c>
      <c r="X5153" s="12">
        <f t="shared" si="1127"/>
        <v>3.7079810270158796E-2</v>
      </c>
      <c r="Y5153" t="str">
        <f t="shared" si="1128"/>
        <v>&lt;=0.04</v>
      </c>
      <c r="Z5153">
        <v>2</v>
      </c>
      <c r="AA5153">
        <v>4</v>
      </c>
      <c r="AB5153">
        <v>1409.42</v>
      </c>
      <c r="AC5153" t="str">
        <f t="shared" si="1129"/>
        <v>&lt;=2000</v>
      </c>
      <c r="AD5153">
        <v>3664</v>
      </c>
      <c r="AE5153" t="str">
        <f t="shared" si="1130"/>
        <v>&gt;120</v>
      </c>
      <c r="AF5153">
        <v>1409.42</v>
      </c>
      <c r="AG5153" t="str">
        <f t="shared" si="1131"/>
        <v>&lt;=2000</v>
      </c>
      <c r="AH5153" t="s">
        <v>32</v>
      </c>
      <c r="AI5153" t="str">
        <f t="shared" si="1132"/>
        <v/>
      </c>
      <c r="AJ5153" t="s">
        <v>32</v>
      </c>
      <c r="AK5153" t="str">
        <f t="shared" si="1133"/>
        <v/>
      </c>
      <c r="AL5153">
        <v>12</v>
      </c>
      <c r="AM5153">
        <v>0</v>
      </c>
      <c r="AN5153">
        <v>12</v>
      </c>
      <c r="AO5153" t="s">
        <v>32</v>
      </c>
      <c r="AP5153">
        <v>1</v>
      </c>
    </row>
    <row r="5154" spans="1:42" x14ac:dyDescent="0.25">
      <c r="A5154">
        <v>202007</v>
      </c>
      <c r="B5154" t="str">
        <f t="shared" si="1120"/>
        <v>2020-II</v>
      </c>
      <c r="C5154" t="s">
        <v>5226</v>
      </c>
      <c r="D5154" t="s">
        <v>5226</v>
      </c>
      <c r="E5154">
        <v>31670051</v>
      </c>
      <c r="F5154" t="s">
        <v>29</v>
      </c>
      <c r="G5154">
        <v>0</v>
      </c>
      <c r="H5154">
        <v>0</v>
      </c>
      <c r="I5154">
        <v>0</v>
      </c>
      <c r="J5154">
        <f t="shared" si="1121"/>
        <v>0</v>
      </c>
      <c r="K5154" t="str">
        <f t="shared" si="1122"/>
        <v>Modelamiento</v>
      </c>
      <c r="L5154">
        <f t="shared" si="1123"/>
        <v>1</v>
      </c>
      <c r="M5154">
        <v>35</v>
      </c>
      <c r="N5154" t="str">
        <f t="shared" si="1124"/>
        <v>&lt;=35</v>
      </c>
      <c r="O5154" t="s">
        <v>56</v>
      </c>
      <c r="P5154" t="s">
        <v>39</v>
      </c>
      <c r="Q5154">
        <v>30940</v>
      </c>
      <c r="R5154">
        <v>899</v>
      </c>
      <c r="S5154" t="str">
        <f t="shared" si="1125"/>
        <v>&lt;=1000</v>
      </c>
      <c r="T5154">
        <v>1026</v>
      </c>
      <c r="U5154" t="str">
        <f t="shared" si="1126"/>
        <v>&lt;=1100</v>
      </c>
      <c r="V5154" t="s">
        <v>585</v>
      </c>
      <c r="W5154">
        <v>26725</v>
      </c>
      <c r="X5154" s="12">
        <f t="shared" si="1127"/>
        <v>3.3638914873713753E-2</v>
      </c>
      <c r="Y5154" t="str">
        <f t="shared" si="1128"/>
        <v>&lt;=0.04</v>
      </c>
      <c r="Z5154">
        <v>1</v>
      </c>
      <c r="AA5154">
        <v>4</v>
      </c>
      <c r="AB5154">
        <v>431.61</v>
      </c>
      <c r="AC5154" t="str">
        <f t="shared" si="1129"/>
        <v>&lt;=500</v>
      </c>
      <c r="AD5154">
        <v>3193</v>
      </c>
      <c r="AE5154" t="str">
        <f t="shared" si="1130"/>
        <v>&gt;120</v>
      </c>
      <c r="AF5154">
        <v>381.61</v>
      </c>
      <c r="AG5154" t="str">
        <f t="shared" si="1131"/>
        <v>&lt;=500</v>
      </c>
      <c r="AH5154" t="s">
        <v>32</v>
      </c>
      <c r="AI5154" t="str">
        <f t="shared" si="1132"/>
        <v/>
      </c>
      <c r="AJ5154" t="s">
        <v>32</v>
      </c>
      <c r="AK5154" t="str">
        <f t="shared" si="1133"/>
        <v/>
      </c>
      <c r="AL5154">
        <v>12</v>
      </c>
      <c r="AM5154">
        <v>0</v>
      </c>
      <c r="AN5154">
        <v>8</v>
      </c>
      <c r="AO5154" t="s">
        <v>32</v>
      </c>
      <c r="AP5154">
        <v>5</v>
      </c>
    </row>
    <row r="5155" spans="1:42" x14ac:dyDescent="0.25">
      <c r="A5155">
        <v>202007</v>
      </c>
      <c r="B5155" t="str">
        <f t="shared" si="1120"/>
        <v>2020-II</v>
      </c>
      <c r="C5155" t="s">
        <v>5227</v>
      </c>
      <c r="D5155" t="s">
        <v>5227</v>
      </c>
      <c r="E5155">
        <v>31671067</v>
      </c>
      <c r="F5155" t="s">
        <v>29</v>
      </c>
      <c r="G5155">
        <v>0</v>
      </c>
      <c r="H5155">
        <v>0</v>
      </c>
      <c r="I5155">
        <v>0</v>
      </c>
      <c r="J5155">
        <f t="shared" si="1121"/>
        <v>0</v>
      </c>
      <c r="K5155" t="str">
        <f t="shared" si="1122"/>
        <v>Modelamiento</v>
      </c>
      <c r="L5155">
        <f t="shared" si="1123"/>
        <v>1</v>
      </c>
      <c r="M5155">
        <v>31</v>
      </c>
      <c r="N5155" t="str">
        <f t="shared" si="1124"/>
        <v>&lt;=35</v>
      </c>
      <c r="O5155" t="s">
        <v>56</v>
      </c>
      <c r="P5155" t="s">
        <v>39</v>
      </c>
      <c r="Q5155">
        <v>26346</v>
      </c>
      <c r="R5155">
        <v>499</v>
      </c>
      <c r="S5155" t="str">
        <f t="shared" si="1125"/>
        <v>&lt;=500</v>
      </c>
      <c r="T5155">
        <v>872</v>
      </c>
      <c r="U5155" t="str">
        <f t="shared" si="1126"/>
        <v>&lt;=1000</v>
      </c>
      <c r="V5155" t="s">
        <v>585</v>
      </c>
      <c r="W5155">
        <v>21176</v>
      </c>
      <c r="X5155" s="12">
        <f t="shared" si="1127"/>
        <v>2.3564412542500943E-2</v>
      </c>
      <c r="Y5155" t="str">
        <f t="shared" si="1128"/>
        <v>&lt;=0.03</v>
      </c>
      <c r="Z5155">
        <v>4</v>
      </c>
      <c r="AA5155">
        <v>4</v>
      </c>
      <c r="AB5155">
        <v>2339.96</v>
      </c>
      <c r="AC5155" t="str">
        <f t="shared" si="1129"/>
        <v>&lt;=3000</v>
      </c>
      <c r="AD5155">
        <v>3044</v>
      </c>
      <c r="AE5155" t="str">
        <f t="shared" si="1130"/>
        <v>&gt;120</v>
      </c>
      <c r="AF5155">
        <v>2339.96</v>
      </c>
      <c r="AG5155" t="str">
        <f t="shared" si="1131"/>
        <v>&lt;=3000</v>
      </c>
      <c r="AH5155" t="s">
        <v>32</v>
      </c>
      <c r="AI5155" t="str">
        <f t="shared" si="1132"/>
        <v/>
      </c>
      <c r="AJ5155" t="s">
        <v>32</v>
      </c>
      <c r="AK5155" t="str">
        <f t="shared" si="1133"/>
        <v/>
      </c>
      <c r="AL5155">
        <v>12</v>
      </c>
      <c r="AM5155">
        <v>0</v>
      </c>
      <c r="AN5155">
        <v>12</v>
      </c>
      <c r="AO5155" t="s">
        <v>32</v>
      </c>
      <c r="AP5155">
        <v>1</v>
      </c>
    </row>
    <row r="5156" spans="1:42" x14ac:dyDescent="0.25">
      <c r="A5156">
        <v>202007</v>
      </c>
      <c r="B5156" t="str">
        <f t="shared" si="1120"/>
        <v>2020-II</v>
      </c>
      <c r="C5156" t="s">
        <v>5228</v>
      </c>
      <c r="D5156" t="s">
        <v>5228</v>
      </c>
      <c r="E5156">
        <v>31670840</v>
      </c>
      <c r="F5156" t="s">
        <v>29</v>
      </c>
      <c r="G5156">
        <v>0</v>
      </c>
      <c r="H5156">
        <v>0</v>
      </c>
      <c r="I5156">
        <v>0</v>
      </c>
      <c r="J5156">
        <f t="shared" si="1121"/>
        <v>0</v>
      </c>
      <c r="K5156" t="str">
        <f t="shared" si="1122"/>
        <v>Modelamiento</v>
      </c>
      <c r="L5156">
        <f t="shared" si="1123"/>
        <v>1</v>
      </c>
      <c r="M5156">
        <v>22</v>
      </c>
      <c r="N5156" t="str">
        <f t="shared" si="1124"/>
        <v>&lt;=25</v>
      </c>
      <c r="O5156" t="s">
        <v>56</v>
      </c>
      <c r="P5156" t="s">
        <v>39</v>
      </c>
      <c r="Q5156">
        <v>24118</v>
      </c>
      <c r="R5156">
        <v>499</v>
      </c>
      <c r="S5156" t="str">
        <f t="shared" si="1125"/>
        <v>&lt;=500</v>
      </c>
      <c r="T5156">
        <v>794</v>
      </c>
      <c r="U5156" t="str">
        <f t="shared" si="1126"/>
        <v>&lt;=1000</v>
      </c>
      <c r="V5156" t="s">
        <v>589</v>
      </c>
      <c r="W5156">
        <v>19042</v>
      </c>
      <c r="X5156" s="12">
        <f t="shared" si="1127"/>
        <v>2.6205230543010188E-2</v>
      </c>
      <c r="Y5156" t="str">
        <f t="shared" si="1128"/>
        <v>&lt;=0.03</v>
      </c>
      <c r="Z5156" t="s">
        <v>32</v>
      </c>
      <c r="AA5156">
        <v>0</v>
      </c>
      <c r="AB5156">
        <v>2000</v>
      </c>
      <c r="AC5156" t="str">
        <f t="shared" si="1129"/>
        <v>&lt;=2000</v>
      </c>
      <c r="AD5156">
        <v>0</v>
      </c>
      <c r="AE5156" t="str">
        <f t="shared" si="1130"/>
        <v>=0</v>
      </c>
      <c r="AF5156">
        <v>0</v>
      </c>
      <c r="AG5156" t="str">
        <f t="shared" si="1131"/>
        <v>&lt;=500</v>
      </c>
      <c r="AH5156" t="s">
        <v>32</v>
      </c>
      <c r="AI5156" t="str">
        <f t="shared" si="1132"/>
        <v/>
      </c>
      <c r="AJ5156" t="s">
        <v>32</v>
      </c>
      <c r="AK5156" t="str">
        <f t="shared" si="1133"/>
        <v/>
      </c>
      <c r="AL5156">
        <v>7</v>
      </c>
      <c r="AM5156">
        <v>7</v>
      </c>
      <c r="AN5156">
        <v>0</v>
      </c>
      <c r="AO5156">
        <v>1</v>
      </c>
      <c r="AP5156" t="s">
        <v>32</v>
      </c>
    </row>
    <row r="5157" spans="1:42" x14ac:dyDescent="0.25">
      <c r="A5157">
        <v>202007</v>
      </c>
      <c r="B5157" t="str">
        <f t="shared" si="1120"/>
        <v>2020-II</v>
      </c>
      <c r="C5157" t="s">
        <v>5229</v>
      </c>
      <c r="D5157" t="s">
        <v>5229</v>
      </c>
      <c r="E5157">
        <v>31670069</v>
      </c>
      <c r="F5157" t="s">
        <v>29</v>
      </c>
      <c r="G5157">
        <v>0</v>
      </c>
      <c r="H5157">
        <v>0</v>
      </c>
      <c r="I5157">
        <v>0</v>
      </c>
      <c r="J5157">
        <f t="shared" si="1121"/>
        <v>0</v>
      </c>
      <c r="K5157" t="str">
        <f t="shared" si="1122"/>
        <v>Modelamiento</v>
      </c>
      <c r="L5157">
        <f t="shared" si="1123"/>
        <v>1</v>
      </c>
      <c r="M5157">
        <v>34</v>
      </c>
      <c r="N5157" t="str">
        <f t="shared" si="1124"/>
        <v>&lt;=35</v>
      </c>
      <c r="O5157" t="s">
        <v>56</v>
      </c>
      <c r="P5157" t="s">
        <v>39</v>
      </c>
      <c r="Q5157">
        <v>36526</v>
      </c>
      <c r="R5157">
        <v>1000</v>
      </c>
      <c r="S5157" t="str">
        <f t="shared" si="1125"/>
        <v>&lt;=1000</v>
      </c>
      <c r="T5157">
        <v>1206</v>
      </c>
      <c r="U5157" t="str">
        <f t="shared" si="1126"/>
        <v>&lt;=1300</v>
      </c>
      <c r="V5157" t="s">
        <v>585</v>
      </c>
      <c r="W5157">
        <v>32176</v>
      </c>
      <c r="X5157" s="12">
        <f t="shared" si="1127"/>
        <v>3.1079065141720538E-2</v>
      </c>
      <c r="Y5157" t="str">
        <f t="shared" si="1128"/>
        <v>&lt;=0.04</v>
      </c>
      <c r="Z5157">
        <v>2</v>
      </c>
      <c r="AA5157">
        <v>4</v>
      </c>
      <c r="AB5157">
        <v>2726.99</v>
      </c>
      <c r="AC5157" t="str">
        <f t="shared" si="1129"/>
        <v>&lt;=3000</v>
      </c>
      <c r="AD5157">
        <v>1110</v>
      </c>
      <c r="AE5157" t="str">
        <f t="shared" si="1130"/>
        <v>&gt;120</v>
      </c>
      <c r="AF5157">
        <v>2726.99</v>
      </c>
      <c r="AG5157" t="str">
        <f t="shared" si="1131"/>
        <v>&lt;=3000</v>
      </c>
      <c r="AH5157" t="s">
        <v>32</v>
      </c>
      <c r="AI5157" t="str">
        <f t="shared" si="1132"/>
        <v/>
      </c>
      <c r="AJ5157" t="s">
        <v>32</v>
      </c>
      <c r="AK5157" t="str">
        <f t="shared" si="1133"/>
        <v/>
      </c>
      <c r="AL5157">
        <v>12</v>
      </c>
      <c r="AM5157">
        <v>0</v>
      </c>
      <c r="AN5157">
        <v>12</v>
      </c>
      <c r="AO5157" t="s">
        <v>32</v>
      </c>
      <c r="AP5157">
        <v>1</v>
      </c>
    </row>
    <row r="5158" spans="1:42" x14ac:dyDescent="0.25">
      <c r="A5158">
        <v>202007</v>
      </c>
      <c r="B5158" t="str">
        <f t="shared" si="1120"/>
        <v>2020-II</v>
      </c>
      <c r="C5158" t="s">
        <v>5230</v>
      </c>
      <c r="D5158" t="s">
        <v>5230</v>
      </c>
      <c r="E5158">
        <v>31670499</v>
      </c>
      <c r="F5158" t="s">
        <v>29</v>
      </c>
      <c r="G5158">
        <v>0</v>
      </c>
      <c r="H5158">
        <v>0</v>
      </c>
      <c r="I5158">
        <v>0</v>
      </c>
      <c r="J5158">
        <f t="shared" si="1121"/>
        <v>0</v>
      </c>
      <c r="K5158" t="str">
        <f t="shared" si="1122"/>
        <v>Modelamiento</v>
      </c>
      <c r="L5158">
        <f t="shared" si="1123"/>
        <v>1</v>
      </c>
      <c r="M5158">
        <v>33</v>
      </c>
      <c r="N5158" t="str">
        <f t="shared" si="1124"/>
        <v>&lt;=35</v>
      </c>
      <c r="O5158" t="s">
        <v>56</v>
      </c>
      <c r="P5158" t="s">
        <v>31</v>
      </c>
      <c r="Q5158">
        <v>35460</v>
      </c>
      <c r="R5158">
        <v>1031</v>
      </c>
      <c r="S5158" t="str">
        <f t="shared" si="1125"/>
        <v>&lt;=1500</v>
      </c>
      <c r="T5158">
        <v>1170</v>
      </c>
      <c r="U5158" t="str">
        <f t="shared" si="1126"/>
        <v>&lt;=1200</v>
      </c>
      <c r="V5158" t="s">
        <v>4539</v>
      </c>
      <c r="W5158">
        <v>30436</v>
      </c>
      <c r="X5158" s="12">
        <f t="shared" si="1127"/>
        <v>3.3874359311341834E-2</v>
      </c>
      <c r="Y5158" t="str">
        <f t="shared" si="1128"/>
        <v>&lt;=0.04</v>
      </c>
      <c r="Z5158">
        <v>3</v>
      </c>
      <c r="AA5158">
        <v>4</v>
      </c>
      <c r="AB5158">
        <v>3374.13</v>
      </c>
      <c r="AC5158" t="str">
        <f t="shared" si="1129"/>
        <v>&lt;=4000</v>
      </c>
      <c r="AD5158">
        <v>2627</v>
      </c>
      <c r="AE5158" t="str">
        <f t="shared" si="1130"/>
        <v>&gt;120</v>
      </c>
      <c r="AF5158">
        <v>3374.13</v>
      </c>
      <c r="AG5158" t="str">
        <f t="shared" si="1131"/>
        <v>&lt;=4000</v>
      </c>
      <c r="AH5158" t="s">
        <v>32</v>
      </c>
      <c r="AI5158" t="str">
        <f t="shared" si="1132"/>
        <v/>
      </c>
      <c r="AJ5158" t="s">
        <v>32</v>
      </c>
      <c r="AK5158" t="str">
        <f t="shared" si="1133"/>
        <v/>
      </c>
      <c r="AL5158">
        <v>12</v>
      </c>
      <c r="AM5158">
        <v>0</v>
      </c>
      <c r="AN5158">
        <v>12</v>
      </c>
      <c r="AO5158" t="s">
        <v>32</v>
      </c>
      <c r="AP5158">
        <v>1</v>
      </c>
    </row>
    <row r="5159" spans="1:42" x14ac:dyDescent="0.25">
      <c r="A5159">
        <v>202007</v>
      </c>
      <c r="B5159" t="str">
        <f t="shared" si="1120"/>
        <v>2020-II</v>
      </c>
      <c r="C5159" t="s">
        <v>5231</v>
      </c>
      <c r="D5159" t="s">
        <v>5231</v>
      </c>
      <c r="E5159">
        <v>31670841</v>
      </c>
      <c r="F5159" t="s">
        <v>29</v>
      </c>
      <c r="G5159">
        <v>0</v>
      </c>
      <c r="H5159">
        <v>0</v>
      </c>
      <c r="I5159">
        <v>0</v>
      </c>
      <c r="J5159">
        <f t="shared" si="1121"/>
        <v>0</v>
      </c>
      <c r="K5159" t="str">
        <f t="shared" si="1122"/>
        <v>Modelamiento</v>
      </c>
      <c r="L5159">
        <f t="shared" si="1123"/>
        <v>1</v>
      </c>
      <c r="M5159">
        <v>39</v>
      </c>
      <c r="N5159" t="str">
        <f t="shared" si="1124"/>
        <v>&lt;=40</v>
      </c>
      <c r="O5159" t="s">
        <v>56</v>
      </c>
      <c r="P5159" t="s">
        <v>31</v>
      </c>
      <c r="Q5159">
        <v>24904</v>
      </c>
      <c r="R5159">
        <v>500</v>
      </c>
      <c r="S5159" t="str">
        <f t="shared" si="1125"/>
        <v>&lt;=500</v>
      </c>
      <c r="T5159">
        <v>820</v>
      </c>
      <c r="U5159" t="str">
        <f t="shared" si="1126"/>
        <v>&lt;=1000</v>
      </c>
      <c r="V5159" t="s">
        <v>597</v>
      </c>
      <c r="W5159">
        <v>20546</v>
      </c>
      <c r="X5159" s="12">
        <f t="shared" si="1127"/>
        <v>2.433563710697946E-2</v>
      </c>
      <c r="Y5159" t="str">
        <f t="shared" si="1128"/>
        <v>&lt;=0.03</v>
      </c>
      <c r="Z5159" t="s">
        <v>32</v>
      </c>
      <c r="AA5159">
        <v>4</v>
      </c>
      <c r="AB5159">
        <v>2398.56</v>
      </c>
      <c r="AC5159" t="str">
        <f t="shared" si="1129"/>
        <v>&lt;=3000</v>
      </c>
      <c r="AD5159">
        <v>573</v>
      </c>
      <c r="AE5159" t="str">
        <f t="shared" si="1130"/>
        <v>&gt;120</v>
      </c>
      <c r="AF5159">
        <v>2398.56</v>
      </c>
      <c r="AG5159" t="str">
        <f t="shared" si="1131"/>
        <v>&lt;=3000</v>
      </c>
      <c r="AH5159" t="s">
        <v>32</v>
      </c>
      <c r="AI5159" t="str">
        <f t="shared" si="1132"/>
        <v/>
      </c>
      <c r="AJ5159" t="s">
        <v>32</v>
      </c>
      <c r="AK5159" t="str">
        <f t="shared" si="1133"/>
        <v/>
      </c>
      <c r="AL5159">
        <v>12</v>
      </c>
      <c r="AM5159">
        <v>0</v>
      </c>
      <c r="AN5159">
        <v>12</v>
      </c>
      <c r="AO5159" t="s">
        <v>32</v>
      </c>
      <c r="AP5159">
        <v>1</v>
      </c>
    </row>
    <row r="5160" spans="1:42" x14ac:dyDescent="0.25">
      <c r="A5160">
        <v>202007</v>
      </c>
      <c r="B5160" t="str">
        <f t="shared" si="1120"/>
        <v>2020-II</v>
      </c>
      <c r="C5160" t="s">
        <v>5232</v>
      </c>
      <c r="D5160" t="s">
        <v>5232</v>
      </c>
      <c r="E5160">
        <v>31664054</v>
      </c>
      <c r="F5160" t="s">
        <v>29</v>
      </c>
      <c r="G5160">
        <v>0</v>
      </c>
      <c r="H5160">
        <v>0</v>
      </c>
      <c r="I5160">
        <v>0</v>
      </c>
      <c r="J5160">
        <f t="shared" si="1121"/>
        <v>0</v>
      </c>
      <c r="K5160" t="str">
        <f t="shared" si="1122"/>
        <v>Modelamiento</v>
      </c>
      <c r="L5160">
        <f t="shared" si="1123"/>
        <v>1</v>
      </c>
      <c r="M5160">
        <v>65</v>
      </c>
      <c r="N5160" t="str">
        <f t="shared" si="1124"/>
        <v>&gt;60</v>
      </c>
      <c r="O5160" t="s">
        <v>56</v>
      </c>
      <c r="P5160" t="s">
        <v>39</v>
      </c>
      <c r="Q5160">
        <v>36535</v>
      </c>
      <c r="R5160">
        <v>1031</v>
      </c>
      <c r="S5160" t="str">
        <f t="shared" si="1125"/>
        <v>&lt;=1500</v>
      </c>
      <c r="T5160">
        <v>1215</v>
      </c>
      <c r="U5160" t="str">
        <f t="shared" si="1126"/>
        <v>&lt;=1300</v>
      </c>
      <c r="V5160" t="s">
        <v>601</v>
      </c>
      <c r="W5160">
        <v>32215</v>
      </c>
      <c r="X5160" s="12">
        <f t="shared" si="1127"/>
        <v>3.2003724972838737E-2</v>
      </c>
      <c r="Y5160" t="str">
        <f t="shared" si="1128"/>
        <v>&lt;=0.04</v>
      </c>
      <c r="Z5160">
        <v>3</v>
      </c>
      <c r="AA5160">
        <v>1</v>
      </c>
      <c r="AB5160">
        <v>22190.93</v>
      </c>
      <c r="AC5160" t="str">
        <f t="shared" si="1129"/>
        <v>&gt;5000</v>
      </c>
      <c r="AD5160">
        <v>87</v>
      </c>
      <c r="AE5160" t="str">
        <f t="shared" si="1130"/>
        <v>&lt;=90</v>
      </c>
      <c r="AF5160">
        <v>0</v>
      </c>
      <c r="AG5160" t="str">
        <f t="shared" si="1131"/>
        <v>&lt;=500</v>
      </c>
      <c r="AH5160">
        <v>4000</v>
      </c>
      <c r="AI5160" t="str">
        <f t="shared" si="1132"/>
        <v>&lt;=4000</v>
      </c>
      <c r="AJ5160">
        <v>0.9859</v>
      </c>
      <c r="AK5160" t="str">
        <f t="shared" si="1133"/>
        <v>&gt;0.9</v>
      </c>
      <c r="AL5160">
        <v>12</v>
      </c>
      <c r="AM5160">
        <v>8</v>
      </c>
      <c r="AN5160">
        <v>0</v>
      </c>
      <c r="AO5160">
        <v>5</v>
      </c>
      <c r="AP5160" t="s">
        <v>32</v>
      </c>
    </row>
    <row r="5161" spans="1:42" x14ac:dyDescent="0.25">
      <c r="A5161">
        <v>202007</v>
      </c>
      <c r="B5161" t="str">
        <f t="shared" si="1120"/>
        <v>2020-II</v>
      </c>
      <c r="C5161" t="s">
        <v>5233</v>
      </c>
      <c r="D5161" t="s">
        <v>5233</v>
      </c>
      <c r="E5161">
        <v>31635593</v>
      </c>
      <c r="F5161" t="s">
        <v>29</v>
      </c>
      <c r="G5161">
        <v>0</v>
      </c>
      <c r="H5161">
        <v>0</v>
      </c>
      <c r="I5161">
        <v>0</v>
      </c>
      <c r="J5161">
        <f t="shared" si="1121"/>
        <v>0</v>
      </c>
      <c r="K5161" t="str">
        <f t="shared" si="1122"/>
        <v>Modelamiento</v>
      </c>
      <c r="L5161">
        <f t="shared" si="1123"/>
        <v>1</v>
      </c>
      <c r="M5161">
        <v>27</v>
      </c>
      <c r="N5161" t="str">
        <f t="shared" si="1124"/>
        <v>&lt;=30</v>
      </c>
      <c r="O5161" t="s">
        <v>56</v>
      </c>
      <c r="P5161" t="s">
        <v>39</v>
      </c>
      <c r="Q5161">
        <v>29132</v>
      </c>
      <c r="R5161">
        <v>900</v>
      </c>
      <c r="S5161" t="str">
        <f t="shared" si="1125"/>
        <v>&lt;=1000</v>
      </c>
      <c r="T5161">
        <v>959</v>
      </c>
      <c r="U5161" t="str">
        <f t="shared" si="1126"/>
        <v>&lt;=1000</v>
      </c>
      <c r="V5161" t="s">
        <v>601</v>
      </c>
      <c r="W5161">
        <v>24245</v>
      </c>
      <c r="X5161" s="12">
        <f t="shared" si="1127"/>
        <v>3.7121055887811921E-2</v>
      </c>
      <c r="Y5161" t="str">
        <f t="shared" si="1128"/>
        <v>&lt;=0.04</v>
      </c>
      <c r="Z5161">
        <v>2</v>
      </c>
      <c r="AA5161">
        <v>0</v>
      </c>
      <c r="AB5161">
        <v>1000</v>
      </c>
      <c r="AC5161" t="str">
        <f t="shared" si="1129"/>
        <v>&lt;=1000</v>
      </c>
      <c r="AD5161">
        <v>0</v>
      </c>
      <c r="AE5161" t="str">
        <f t="shared" si="1130"/>
        <v>=0</v>
      </c>
      <c r="AF5161">
        <v>0</v>
      </c>
      <c r="AG5161" t="str">
        <f t="shared" si="1131"/>
        <v>&lt;=500</v>
      </c>
      <c r="AH5161" t="s">
        <v>32</v>
      </c>
      <c r="AI5161" t="str">
        <f t="shared" si="1132"/>
        <v/>
      </c>
      <c r="AJ5161" t="s">
        <v>32</v>
      </c>
      <c r="AK5161" t="str">
        <f t="shared" si="1133"/>
        <v/>
      </c>
      <c r="AL5161">
        <v>10</v>
      </c>
      <c r="AM5161">
        <v>10</v>
      </c>
      <c r="AN5161">
        <v>0</v>
      </c>
      <c r="AO5161">
        <v>1</v>
      </c>
      <c r="AP5161" t="s">
        <v>32</v>
      </c>
    </row>
    <row r="5162" spans="1:42" x14ac:dyDescent="0.25">
      <c r="A5162">
        <v>202007</v>
      </c>
      <c r="B5162" t="str">
        <f t="shared" si="1120"/>
        <v>2020-II</v>
      </c>
      <c r="C5162" t="s">
        <v>5234</v>
      </c>
      <c r="D5162" t="s">
        <v>5234</v>
      </c>
      <c r="E5162">
        <v>31667270</v>
      </c>
      <c r="F5162" t="s">
        <v>29</v>
      </c>
      <c r="G5162">
        <v>0</v>
      </c>
      <c r="H5162">
        <v>0</v>
      </c>
      <c r="I5162">
        <v>0</v>
      </c>
      <c r="J5162">
        <f t="shared" si="1121"/>
        <v>0</v>
      </c>
      <c r="K5162" t="str">
        <f t="shared" si="1122"/>
        <v>Modelamiento</v>
      </c>
      <c r="L5162">
        <f t="shared" si="1123"/>
        <v>1</v>
      </c>
      <c r="M5162">
        <v>26</v>
      </c>
      <c r="N5162" t="str">
        <f t="shared" si="1124"/>
        <v>&lt;=30</v>
      </c>
      <c r="O5162" t="s">
        <v>56</v>
      </c>
      <c r="P5162" t="s">
        <v>39</v>
      </c>
      <c r="Q5162">
        <v>37873</v>
      </c>
      <c r="R5162">
        <v>1000</v>
      </c>
      <c r="S5162" t="str">
        <f t="shared" si="1125"/>
        <v>&lt;=1000</v>
      </c>
      <c r="T5162">
        <v>1252</v>
      </c>
      <c r="U5162" t="str">
        <f t="shared" si="1126"/>
        <v>&lt;=1300</v>
      </c>
      <c r="V5162" t="s">
        <v>585</v>
      </c>
      <c r="W5162">
        <v>32716</v>
      </c>
      <c r="X5162" s="12">
        <f t="shared" si="1127"/>
        <v>3.0566083873334149E-2</v>
      </c>
      <c r="Y5162" t="str">
        <f t="shared" si="1128"/>
        <v>&lt;=0.04</v>
      </c>
      <c r="Z5162">
        <v>2</v>
      </c>
      <c r="AA5162">
        <v>4</v>
      </c>
      <c r="AB5162">
        <v>1015.21</v>
      </c>
      <c r="AC5162" t="str">
        <f t="shared" si="1129"/>
        <v>&lt;=2000</v>
      </c>
      <c r="AD5162">
        <v>2150</v>
      </c>
      <c r="AE5162" t="str">
        <f t="shared" si="1130"/>
        <v>&gt;120</v>
      </c>
      <c r="AF5162">
        <v>1015.21</v>
      </c>
      <c r="AG5162" t="str">
        <f t="shared" si="1131"/>
        <v>&lt;=2000</v>
      </c>
      <c r="AH5162" t="s">
        <v>32</v>
      </c>
      <c r="AI5162" t="str">
        <f t="shared" si="1132"/>
        <v/>
      </c>
      <c r="AJ5162" t="s">
        <v>32</v>
      </c>
      <c r="AK5162" t="str">
        <f t="shared" si="1133"/>
        <v/>
      </c>
      <c r="AL5162">
        <v>12</v>
      </c>
      <c r="AM5162">
        <v>0</v>
      </c>
      <c r="AN5162">
        <v>12</v>
      </c>
      <c r="AO5162" t="s">
        <v>32</v>
      </c>
      <c r="AP5162">
        <v>1</v>
      </c>
    </row>
    <row r="5163" spans="1:42" x14ac:dyDescent="0.25">
      <c r="A5163">
        <v>202007</v>
      </c>
      <c r="B5163" t="str">
        <f t="shared" si="1120"/>
        <v>2020-II</v>
      </c>
      <c r="C5163" t="s">
        <v>5235</v>
      </c>
      <c r="D5163" t="s">
        <v>5235</v>
      </c>
      <c r="E5163">
        <v>31691223</v>
      </c>
      <c r="F5163" t="s">
        <v>29</v>
      </c>
      <c r="G5163">
        <v>0</v>
      </c>
      <c r="H5163">
        <v>0</v>
      </c>
      <c r="I5163">
        <v>0</v>
      </c>
      <c r="J5163">
        <f t="shared" si="1121"/>
        <v>0</v>
      </c>
      <c r="K5163" t="str">
        <f t="shared" si="1122"/>
        <v>Modelamiento</v>
      </c>
      <c r="L5163">
        <f t="shared" si="1123"/>
        <v>1</v>
      </c>
      <c r="M5163">
        <v>28</v>
      </c>
      <c r="N5163" t="str">
        <f t="shared" si="1124"/>
        <v>&lt;=30</v>
      </c>
      <c r="O5163" t="s">
        <v>56</v>
      </c>
      <c r="P5163" t="s">
        <v>39</v>
      </c>
      <c r="Q5163">
        <v>28350</v>
      </c>
      <c r="R5163">
        <v>899</v>
      </c>
      <c r="S5163" t="str">
        <f t="shared" si="1125"/>
        <v>&lt;=1000</v>
      </c>
      <c r="T5163">
        <v>932</v>
      </c>
      <c r="U5163" t="str">
        <f t="shared" si="1126"/>
        <v>&lt;=1000</v>
      </c>
      <c r="V5163" t="s">
        <v>601</v>
      </c>
      <c r="W5163">
        <v>24245</v>
      </c>
      <c r="X5163" s="12">
        <f t="shared" si="1127"/>
        <v>3.7079810270158796E-2</v>
      </c>
      <c r="Y5163" t="str">
        <f t="shared" si="1128"/>
        <v>&lt;=0.04</v>
      </c>
      <c r="Z5163">
        <v>2</v>
      </c>
      <c r="AA5163">
        <v>3</v>
      </c>
      <c r="AB5163">
        <v>2762.96</v>
      </c>
      <c r="AC5163" t="str">
        <f t="shared" si="1129"/>
        <v>&lt;=3000</v>
      </c>
      <c r="AD5163">
        <v>27</v>
      </c>
      <c r="AE5163" t="str">
        <f t="shared" si="1130"/>
        <v>&lt;=30</v>
      </c>
      <c r="AF5163">
        <v>0</v>
      </c>
      <c r="AG5163" t="str">
        <f t="shared" si="1131"/>
        <v>&lt;=500</v>
      </c>
      <c r="AH5163">
        <v>1058.1300000000001</v>
      </c>
      <c r="AI5163" t="str">
        <f t="shared" si="1132"/>
        <v>&lt;=2000</v>
      </c>
      <c r="AJ5163">
        <v>1</v>
      </c>
      <c r="AK5163" t="str">
        <f t="shared" si="1133"/>
        <v>&gt;0.9</v>
      </c>
      <c r="AL5163">
        <v>10</v>
      </c>
      <c r="AM5163">
        <v>6</v>
      </c>
      <c r="AN5163">
        <v>0</v>
      </c>
      <c r="AO5163">
        <v>5</v>
      </c>
      <c r="AP5163" t="s">
        <v>32</v>
      </c>
    </row>
    <row r="5164" spans="1:42" x14ac:dyDescent="0.25">
      <c r="A5164">
        <v>202007</v>
      </c>
      <c r="B5164" t="str">
        <f t="shared" si="1120"/>
        <v>2020-II</v>
      </c>
      <c r="C5164" t="s">
        <v>5236</v>
      </c>
      <c r="D5164" t="s">
        <v>5236</v>
      </c>
      <c r="E5164">
        <v>31706936</v>
      </c>
      <c r="F5164" t="s">
        <v>29</v>
      </c>
      <c r="G5164">
        <v>0</v>
      </c>
      <c r="H5164">
        <v>0</v>
      </c>
      <c r="I5164">
        <v>0</v>
      </c>
      <c r="J5164">
        <f t="shared" si="1121"/>
        <v>0</v>
      </c>
      <c r="K5164" t="str">
        <f t="shared" si="1122"/>
        <v>Modelamiento</v>
      </c>
      <c r="L5164">
        <f t="shared" si="1123"/>
        <v>1</v>
      </c>
      <c r="M5164">
        <v>31</v>
      </c>
      <c r="N5164" t="str">
        <f t="shared" si="1124"/>
        <v>&lt;=35</v>
      </c>
      <c r="O5164" t="s">
        <v>56</v>
      </c>
      <c r="P5164" t="s">
        <v>31</v>
      </c>
      <c r="Q5164">
        <v>28128</v>
      </c>
      <c r="R5164">
        <v>1031</v>
      </c>
      <c r="S5164" t="str">
        <f t="shared" si="1125"/>
        <v>&lt;=1500</v>
      </c>
      <c r="T5164">
        <v>928</v>
      </c>
      <c r="U5164" t="str">
        <f t="shared" si="1126"/>
        <v>&lt;=1000</v>
      </c>
      <c r="V5164" t="s">
        <v>1210</v>
      </c>
      <c r="W5164">
        <v>23384</v>
      </c>
      <c r="X5164" s="12">
        <f t="shared" si="1127"/>
        <v>4.4089976052001371E-2</v>
      </c>
      <c r="Y5164" t="str">
        <f t="shared" si="1128"/>
        <v>&lt;=0.05</v>
      </c>
      <c r="Z5164" t="s">
        <v>32</v>
      </c>
      <c r="AA5164">
        <v>9</v>
      </c>
      <c r="AB5164" t="s">
        <v>32</v>
      </c>
      <c r="AC5164" t="str">
        <f t="shared" si="1129"/>
        <v/>
      </c>
      <c r="AD5164" t="s">
        <v>32</v>
      </c>
      <c r="AE5164" t="str">
        <f t="shared" si="1130"/>
        <v/>
      </c>
      <c r="AF5164" t="s">
        <v>32</v>
      </c>
      <c r="AG5164" t="str">
        <f t="shared" si="1131"/>
        <v/>
      </c>
      <c r="AH5164" t="s">
        <v>32</v>
      </c>
      <c r="AI5164" t="str">
        <f t="shared" si="1132"/>
        <v/>
      </c>
      <c r="AJ5164" t="s">
        <v>32</v>
      </c>
      <c r="AK5164" t="str">
        <f t="shared" si="1133"/>
        <v/>
      </c>
      <c r="AL5164">
        <v>0</v>
      </c>
      <c r="AM5164">
        <v>0</v>
      </c>
      <c r="AN5164">
        <v>0</v>
      </c>
      <c r="AO5164" t="s">
        <v>32</v>
      </c>
      <c r="AP5164" t="s">
        <v>32</v>
      </c>
    </row>
    <row r="5165" spans="1:42" x14ac:dyDescent="0.25">
      <c r="A5165">
        <v>202007</v>
      </c>
      <c r="B5165" t="str">
        <f t="shared" si="1120"/>
        <v>2020-II</v>
      </c>
      <c r="C5165" t="s">
        <v>5237</v>
      </c>
      <c r="D5165" t="s">
        <v>5237</v>
      </c>
      <c r="E5165">
        <v>31671103</v>
      </c>
      <c r="F5165" t="s">
        <v>29</v>
      </c>
      <c r="G5165">
        <v>0</v>
      </c>
      <c r="H5165">
        <v>0</v>
      </c>
      <c r="I5165">
        <v>0</v>
      </c>
      <c r="J5165">
        <f t="shared" si="1121"/>
        <v>0</v>
      </c>
      <c r="K5165" t="str">
        <f t="shared" si="1122"/>
        <v>Modelamiento</v>
      </c>
      <c r="L5165">
        <f t="shared" si="1123"/>
        <v>1</v>
      </c>
      <c r="M5165">
        <v>27</v>
      </c>
      <c r="N5165" t="str">
        <f t="shared" si="1124"/>
        <v>&lt;=30</v>
      </c>
      <c r="O5165" t="s">
        <v>56</v>
      </c>
      <c r="P5165" t="s">
        <v>39</v>
      </c>
      <c r="Q5165">
        <v>28349</v>
      </c>
      <c r="R5165">
        <v>900</v>
      </c>
      <c r="S5165" t="str">
        <f t="shared" si="1125"/>
        <v>&lt;=1000</v>
      </c>
      <c r="T5165">
        <v>938</v>
      </c>
      <c r="U5165" t="str">
        <f t="shared" si="1126"/>
        <v>&lt;=1000</v>
      </c>
      <c r="V5165" t="s">
        <v>601</v>
      </c>
      <c r="W5165">
        <v>24245</v>
      </c>
      <c r="X5165" s="12">
        <f t="shared" si="1127"/>
        <v>3.7121055887811921E-2</v>
      </c>
      <c r="Y5165" t="str">
        <f t="shared" si="1128"/>
        <v>&lt;=0.04</v>
      </c>
      <c r="Z5165">
        <v>2</v>
      </c>
      <c r="AA5165">
        <v>0</v>
      </c>
      <c r="AB5165">
        <v>3049.29</v>
      </c>
      <c r="AC5165" t="str">
        <f t="shared" si="1129"/>
        <v>&lt;=4000</v>
      </c>
      <c r="AD5165">
        <v>0</v>
      </c>
      <c r="AE5165" t="str">
        <f t="shared" si="1130"/>
        <v>=0</v>
      </c>
      <c r="AF5165">
        <v>0</v>
      </c>
      <c r="AG5165" t="str">
        <f t="shared" si="1131"/>
        <v>&lt;=500</v>
      </c>
      <c r="AH5165">
        <v>2000</v>
      </c>
      <c r="AI5165" t="str">
        <f t="shared" si="1132"/>
        <v>&lt;=2000</v>
      </c>
      <c r="AJ5165">
        <v>1</v>
      </c>
      <c r="AK5165" t="str">
        <f t="shared" si="1133"/>
        <v>&gt;0.9</v>
      </c>
      <c r="AL5165">
        <v>6</v>
      </c>
      <c r="AM5165">
        <v>6</v>
      </c>
      <c r="AN5165">
        <v>0</v>
      </c>
      <c r="AO5165">
        <v>1</v>
      </c>
      <c r="AP5165" t="s">
        <v>32</v>
      </c>
    </row>
    <row r="5166" spans="1:42" x14ac:dyDescent="0.25">
      <c r="A5166">
        <v>202007</v>
      </c>
      <c r="B5166" t="str">
        <f t="shared" si="1120"/>
        <v>2020-II</v>
      </c>
      <c r="C5166" t="s">
        <v>5238</v>
      </c>
      <c r="D5166" t="s">
        <v>5238</v>
      </c>
      <c r="E5166">
        <v>31706951</v>
      </c>
      <c r="F5166" t="s">
        <v>29</v>
      </c>
      <c r="G5166">
        <v>0</v>
      </c>
      <c r="H5166">
        <v>0</v>
      </c>
      <c r="I5166">
        <v>0</v>
      </c>
      <c r="J5166">
        <f t="shared" si="1121"/>
        <v>0</v>
      </c>
      <c r="K5166" t="str">
        <f t="shared" si="1122"/>
        <v>Modelamiento</v>
      </c>
      <c r="L5166">
        <f t="shared" si="1123"/>
        <v>1</v>
      </c>
      <c r="M5166">
        <v>35</v>
      </c>
      <c r="N5166" t="str">
        <f t="shared" si="1124"/>
        <v>&lt;=35</v>
      </c>
      <c r="O5166" t="s">
        <v>56</v>
      </c>
      <c r="P5166" t="s">
        <v>39</v>
      </c>
      <c r="Q5166">
        <v>37090</v>
      </c>
      <c r="R5166">
        <v>1000</v>
      </c>
      <c r="S5166" t="str">
        <f t="shared" si="1125"/>
        <v>&lt;=1000</v>
      </c>
      <c r="T5166">
        <v>1220</v>
      </c>
      <c r="U5166" t="str">
        <f t="shared" si="1126"/>
        <v>&lt;=1300</v>
      </c>
      <c r="V5166" t="s">
        <v>585</v>
      </c>
      <c r="W5166">
        <v>32716</v>
      </c>
      <c r="X5166" s="12">
        <f t="shared" si="1127"/>
        <v>3.0566083873334149E-2</v>
      </c>
      <c r="Y5166" t="str">
        <f t="shared" si="1128"/>
        <v>&lt;=0.04</v>
      </c>
      <c r="Z5166">
        <v>2</v>
      </c>
      <c r="AA5166">
        <v>9</v>
      </c>
      <c r="AB5166" t="s">
        <v>32</v>
      </c>
      <c r="AC5166" t="str">
        <f t="shared" si="1129"/>
        <v/>
      </c>
      <c r="AD5166" t="s">
        <v>32</v>
      </c>
      <c r="AE5166" t="str">
        <f t="shared" si="1130"/>
        <v/>
      </c>
      <c r="AF5166" t="s">
        <v>32</v>
      </c>
      <c r="AG5166" t="str">
        <f t="shared" si="1131"/>
        <v/>
      </c>
      <c r="AH5166" t="s">
        <v>32</v>
      </c>
      <c r="AI5166" t="str">
        <f t="shared" si="1132"/>
        <v/>
      </c>
      <c r="AJ5166" t="s">
        <v>32</v>
      </c>
      <c r="AK5166" t="str">
        <f t="shared" si="1133"/>
        <v/>
      </c>
      <c r="AL5166">
        <v>0</v>
      </c>
      <c r="AM5166">
        <v>0</v>
      </c>
      <c r="AN5166">
        <v>0</v>
      </c>
      <c r="AO5166" t="s">
        <v>32</v>
      </c>
      <c r="AP5166" t="s">
        <v>32</v>
      </c>
    </row>
    <row r="5167" spans="1:42" x14ac:dyDescent="0.25">
      <c r="A5167">
        <v>202007</v>
      </c>
      <c r="B5167" t="str">
        <f t="shared" si="1120"/>
        <v>2020-II</v>
      </c>
      <c r="C5167" t="s">
        <v>5239</v>
      </c>
      <c r="D5167" t="s">
        <v>5239</v>
      </c>
      <c r="E5167">
        <v>31670886</v>
      </c>
      <c r="F5167" t="s">
        <v>29</v>
      </c>
      <c r="G5167">
        <v>1</v>
      </c>
      <c r="H5167">
        <v>0</v>
      </c>
      <c r="I5167">
        <v>0</v>
      </c>
      <c r="J5167">
        <f t="shared" si="1121"/>
        <v>0</v>
      </c>
      <c r="K5167" t="str">
        <f t="shared" si="1122"/>
        <v>Modelamiento</v>
      </c>
      <c r="L5167">
        <f t="shared" si="1123"/>
        <v>1</v>
      </c>
      <c r="M5167">
        <v>31</v>
      </c>
      <c r="N5167" t="str">
        <f t="shared" si="1124"/>
        <v>&lt;=35</v>
      </c>
      <c r="O5167" t="s">
        <v>56</v>
      </c>
      <c r="P5167" t="s">
        <v>35</v>
      </c>
      <c r="Q5167">
        <v>25562</v>
      </c>
      <c r="R5167">
        <v>500</v>
      </c>
      <c r="S5167" t="str">
        <f t="shared" si="1125"/>
        <v>&lt;=500</v>
      </c>
      <c r="T5167">
        <v>840</v>
      </c>
      <c r="U5167" t="str">
        <f t="shared" si="1126"/>
        <v>&lt;=1000</v>
      </c>
      <c r="V5167" t="s">
        <v>585</v>
      </c>
      <c r="W5167">
        <v>21176</v>
      </c>
      <c r="X5167" s="12">
        <f t="shared" si="1127"/>
        <v>2.3611635814129204E-2</v>
      </c>
      <c r="Y5167" t="str">
        <f t="shared" si="1128"/>
        <v>&lt;=0.03</v>
      </c>
      <c r="Z5167">
        <v>5</v>
      </c>
      <c r="AA5167">
        <v>4</v>
      </c>
      <c r="AB5167">
        <v>1381.39</v>
      </c>
      <c r="AC5167" t="str">
        <f t="shared" si="1129"/>
        <v>&lt;=2000</v>
      </c>
      <c r="AD5167">
        <v>2863</v>
      </c>
      <c r="AE5167" t="str">
        <f t="shared" si="1130"/>
        <v>&gt;120</v>
      </c>
      <c r="AF5167">
        <v>1381.39</v>
      </c>
      <c r="AG5167" t="str">
        <f t="shared" si="1131"/>
        <v>&lt;=2000</v>
      </c>
      <c r="AH5167" t="s">
        <v>32</v>
      </c>
      <c r="AI5167" t="str">
        <f t="shared" si="1132"/>
        <v/>
      </c>
      <c r="AJ5167" t="s">
        <v>32</v>
      </c>
      <c r="AK5167" t="str">
        <f t="shared" si="1133"/>
        <v/>
      </c>
      <c r="AL5167">
        <v>12</v>
      </c>
      <c r="AM5167">
        <v>0</v>
      </c>
      <c r="AN5167">
        <v>12</v>
      </c>
      <c r="AO5167" t="s">
        <v>32</v>
      </c>
      <c r="AP5167">
        <v>1</v>
      </c>
    </row>
    <row r="5168" spans="1:42" x14ac:dyDescent="0.25">
      <c r="A5168">
        <v>202007</v>
      </c>
      <c r="B5168" t="str">
        <f t="shared" si="1120"/>
        <v>2020-II</v>
      </c>
      <c r="C5168" t="s">
        <v>5240</v>
      </c>
      <c r="D5168" t="s">
        <v>5240</v>
      </c>
      <c r="E5168">
        <v>31625518</v>
      </c>
      <c r="F5168" t="s">
        <v>29</v>
      </c>
      <c r="G5168">
        <v>0</v>
      </c>
      <c r="H5168">
        <v>0</v>
      </c>
      <c r="I5168">
        <v>0</v>
      </c>
      <c r="J5168">
        <f t="shared" si="1121"/>
        <v>0</v>
      </c>
      <c r="K5168" t="str">
        <f t="shared" si="1122"/>
        <v>Modelamiento</v>
      </c>
      <c r="L5168">
        <f t="shared" si="1123"/>
        <v>1</v>
      </c>
      <c r="M5168">
        <v>36</v>
      </c>
      <c r="N5168" t="str">
        <f t="shared" si="1124"/>
        <v>&lt;=40</v>
      </c>
      <c r="O5168" t="s">
        <v>56</v>
      </c>
      <c r="P5168" t="s">
        <v>35</v>
      </c>
      <c r="Q5168">
        <v>26346</v>
      </c>
      <c r="R5168">
        <v>1000</v>
      </c>
      <c r="S5168" t="str">
        <f t="shared" si="1125"/>
        <v>&lt;=1000</v>
      </c>
      <c r="T5168">
        <v>866</v>
      </c>
      <c r="U5168" t="str">
        <f t="shared" si="1126"/>
        <v>&lt;=1000</v>
      </c>
      <c r="V5168" t="s">
        <v>585</v>
      </c>
      <c r="W5168">
        <v>21677</v>
      </c>
      <c r="X5168" s="12">
        <f t="shared" si="1127"/>
        <v>4.6131844812474052E-2</v>
      </c>
      <c r="Y5168" t="str">
        <f t="shared" si="1128"/>
        <v>&lt;=0.05</v>
      </c>
      <c r="Z5168">
        <v>4</v>
      </c>
      <c r="AA5168">
        <v>9</v>
      </c>
      <c r="AB5168" t="s">
        <v>32</v>
      </c>
      <c r="AC5168" t="str">
        <f t="shared" si="1129"/>
        <v/>
      </c>
      <c r="AD5168" t="s">
        <v>32</v>
      </c>
      <c r="AE5168" t="str">
        <f t="shared" si="1130"/>
        <v/>
      </c>
      <c r="AF5168" t="s">
        <v>32</v>
      </c>
      <c r="AG5168" t="str">
        <f t="shared" si="1131"/>
        <v/>
      </c>
      <c r="AH5168" t="s">
        <v>32</v>
      </c>
      <c r="AI5168" t="str">
        <f t="shared" si="1132"/>
        <v/>
      </c>
      <c r="AJ5168" t="s">
        <v>32</v>
      </c>
      <c r="AK5168" t="str">
        <f t="shared" si="1133"/>
        <v/>
      </c>
      <c r="AL5168">
        <v>0</v>
      </c>
      <c r="AM5168">
        <v>0</v>
      </c>
      <c r="AN5168">
        <v>0</v>
      </c>
      <c r="AO5168" t="s">
        <v>32</v>
      </c>
      <c r="AP5168" t="s">
        <v>32</v>
      </c>
    </row>
    <row r="5169" spans="1:42" x14ac:dyDescent="0.25">
      <c r="A5169">
        <v>202007</v>
      </c>
      <c r="B5169" t="str">
        <f t="shared" si="1120"/>
        <v>2020-II</v>
      </c>
      <c r="C5169" t="s">
        <v>5241</v>
      </c>
      <c r="D5169" t="s">
        <v>5241</v>
      </c>
      <c r="E5169">
        <v>31658672</v>
      </c>
      <c r="F5169" t="s">
        <v>29</v>
      </c>
      <c r="G5169">
        <v>0</v>
      </c>
      <c r="H5169">
        <v>0</v>
      </c>
      <c r="I5169">
        <v>0</v>
      </c>
      <c r="J5169">
        <f t="shared" si="1121"/>
        <v>0</v>
      </c>
      <c r="K5169" t="str">
        <f t="shared" si="1122"/>
        <v>Modelamiento</v>
      </c>
      <c r="L5169">
        <f t="shared" si="1123"/>
        <v>1</v>
      </c>
      <c r="M5169">
        <v>34</v>
      </c>
      <c r="N5169" t="str">
        <f t="shared" si="1124"/>
        <v>&lt;=35</v>
      </c>
      <c r="O5169" t="s">
        <v>56</v>
      </c>
      <c r="P5169" t="s">
        <v>39</v>
      </c>
      <c r="Q5169">
        <v>35573</v>
      </c>
      <c r="R5169">
        <v>1031</v>
      </c>
      <c r="S5169" t="str">
        <f t="shared" si="1125"/>
        <v>&lt;=1500</v>
      </c>
      <c r="T5169">
        <v>1207</v>
      </c>
      <c r="U5169" t="str">
        <f t="shared" si="1126"/>
        <v>&lt;=1300</v>
      </c>
      <c r="V5169" t="s">
        <v>5242</v>
      </c>
      <c r="W5169">
        <v>31294</v>
      </c>
      <c r="X5169" s="12">
        <f t="shared" si="1127"/>
        <v>3.2945612577490895E-2</v>
      </c>
      <c r="Y5169" t="str">
        <f t="shared" si="1128"/>
        <v>&lt;=0.04</v>
      </c>
      <c r="Z5169">
        <v>3</v>
      </c>
      <c r="AA5169">
        <v>4</v>
      </c>
      <c r="AB5169">
        <v>1696.23</v>
      </c>
      <c r="AC5169" t="str">
        <f t="shared" si="1129"/>
        <v>&lt;=2000</v>
      </c>
      <c r="AD5169">
        <v>2201</v>
      </c>
      <c r="AE5169" t="str">
        <f t="shared" si="1130"/>
        <v>&gt;120</v>
      </c>
      <c r="AF5169">
        <v>1696.23</v>
      </c>
      <c r="AG5169" t="str">
        <f t="shared" si="1131"/>
        <v>&lt;=2000</v>
      </c>
      <c r="AH5169" t="s">
        <v>32</v>
      </c>
      <c r="AI5169" t="str">
        <f t="shared" si="1132"/>
        <v/>
      </c>
      <c r="AJ5169" t="s">
        <v>32</v>
      </c>
      <c r="AK5169" t="str">
        <f t="shared" si="1133"/>
        <v/>
      </c>
      <c r="AL5169">
        <v>12</v>
      </c>
      <c r="AM5169">
        <v>0</v>
      </c>
      <c r="AN5169">
        <v>12</v>
      </c>
      <c r="AO5169" t="s">
        <v>32</v>
      </c>
      <c r="AP5169">
        <v>1</v>
      </c>
    </row>
    <row r="5170" spans="1:42" x14ac:dyDescent="0.25">
      <c r="A5170">
        <v>202007</v>
      </c>
      <c r="B5170" t="str">
        <f t="shared" si="1120"/>
        <v>2020-II</v>
      </c>
      <c r="C5170" t="s">
        <v>5243</v>
      </c>
      <c r="D5170" t="s">
        <v>5243</v>
      </c>
      <c r="E5170">
        <v>31707727</v>
      </c>
      <c r="F5170" t="s">
        <v>29</v>
      </c>
      <c r="G5170">
        <v>1</v>
      </c>
      <c r="H5170">
        <v>0</v>
      </c>
      <c r="I5170">
        <v>0</v>
      </c>
      <c r="J5170">
        <f t="shared" si="1121"/>
        <v>0</v>
      </c>
      <c r="K5170" t="str">
        <f t="shared" si="1122"/>
        <v>Modelamiento</v>
      </c>
      <c r="L5170">
        <f t="shared" si="1123"/>
        <v>1</v>
      </c>
      <c r="M5170">
        <v>22</v>
      </c>
      <c r="N5170" t="str">
        <f t="shared" si="1124"/>
        <v>&lt;=25</v>
      </c>
      <c r="O5170" t="s">
        <v>56</v>
      </c>
      <c r="P5170" t="s">
        <v>39</v>
      </c>
      <c r="Q5170">
        <v>26346</v>
      </c>
      <c r="R5170">
        <v>499</v>
      </c>
      <c r="S5170" t="str">
        <f t="shared" si="1125"/>
        <v>&lt;=500</v>
      </c>
      <c r="T5170">
        <v>865</v>
      </c>
      <c r="U5170" t="str">
        <f t="shared" si="1126"/>
        <v>&lt;=1000</v>
      </c>
      <c r="V5170" t="s">
        <v>612</v>
      </c>
      <c r="W5170">
        <v>21176</v>
      </c>
      <c r="X5170" s="12">
        <f t="shared" si="1127"/>
        <v>2.3564412542500943E-2</v>
      </c>
      <c r="Y5170" t="str">
        <f t="shared" si="1128"/>
        <v>&lt;=0.03</v>
      </c>
      <c r="Z5170">
        <v>4</v>
      </c>
      <c r="AA5170">
        <v>4</v>
      </c>
      <c r="AB5170">
        <v>954.35</v>
      </c>
      <c r="AC5170" t="str">
        <f t="shared" si="1129"/>
        <v>&lt;=1000</v>
      </c>
      <c r="AD5170">
        <v>621</v>
      </c>
      <c r="AE5170" t="str">
        <f t="shared" si="1130"/>
        <v>&gt;120</v>
      </c>
      <c r="AF5170">
        <v>954.35</v>
      </c>
      <c r="AG5170" t="str">
        <f t="shared" si="1131"/>
        <v>&lt;=1000</v>
      </c>
      <c r="AH5170">
        <v>1000</v>
      </c>
      <c r="AI5170" t="str">
        <f t="shared" si="1132"/>
        <v>&lt;=1000</v>
      </c>
      <c r="AJ5170">
        <v>1</v>
      </c>
      <c r="AK5170" t="str">
        <f t="shared" si="1133"/>
        <v>&gt;0.9</v>
      </c>
      <c r="AL5170">
        <v>12</v>
      </c>
      <c r="AM5170">
        <v>0</v>
      </c>
      <c r="AN5170">
        <v>9</v>
      </c>
      <c r="AO5170" t="s">
        <v>32</v>
      </c>
      <c r="AP5170">
        <v>1</v>
      </c>
    </row>
    <row r="5171" spans="1:42" x14ac:dyDescent="0.25">
      <c r="A5171">
        <v>202007</v>
      </c>
      <c r="B5171" t="str">
        <f t="shared" si="1120"/>
        <v>2020-II</v>
      </c>
      <c r="C5171" t="s">
        <v>5244</v>
      </c>
      <c r="D5171" t="s">
        <v>5244</v>
      </c>
      <c r="E5171">
        <v>31664008</v>
      </c>
      <c r="F5171" t="s">
        <v>29</v>
      </c>
      <c r="G5171">
        <v>0</v>
      </c>
      <c r="H5171">
        <v>0</v>
      </c>
      <c r="I5171">
        <v>0</v>
      </c>
      <c r="J5171">
        <f t="shared" si="1121"/>
        <v>0</v>
      </c>
      <c r="K5171" t="str">
        <f t="shared" si="1122"/>
        <v>Modelamiento</v>
      </c>
      <c r="L5171">
        <f t="shared" si="1123"/>
        <v>1</v>
      </c>
      <c r="M5171">
        <v>41</v>
      </c>
      <c r="N5171" t="str">
        <f t="shared" si="1124"/>
        <v>&lt;=45</v>
      </c>
      <c r="O5171" t="s">
        <v>56</v>
      </c>
      <c r="P5171" t="s">
        <v>31</v>
      </c>
      <c r="Q5171">
        <v>28349</v>
      </c>
      <c r="R5171">
        <v>900</v>
      </c>
      <c r="S5171" t="str">
        <f t="shared" si="1125"/>
        <v>&lt;=1000</v>
      </c>
      <c r="T5171">
        <v>936</v>
      </c>
      <c r="U5171" t="str">
        <f t="shared" si="1126"/>
        <v>&lt;=1000</v>
      </c>
      <c r="V5171" t="s">
        <v>601</v>
      </c>
      <c r="W5171">
        <v>24245</v>
      </c>
      <c r="X5171" s="12">
        <f t="shared" si="1127"/>
        <v>3.7121055887811921E-2</v>
      </c>
      <c r="Y5171" t="str">
        <f t="shared" si="1128"/>
        <v>&lt;=0.04</v>
      </c>
      <c r="Z5171">
        <v>2</v>
      </c>
      <c r="AA5171">
        <v>4</v>
      </c>
      <c r="AB5171">
        <v>1709.71</v>
      </c>
      <c r="AC5171" t="str">
        <f t="shared" si="1129"/>
        <v>&lt;=2000</v>
      </c>
      <c r="AD5171">
        <v>2404</v>
      </c>
      <c r="AE5171" t="str">
        <f t="shared" si="1130"/>
        <v>&gt;120</v>
      </c>
      <c r="AF5171">
        <v>1709.71</v>
      </c>
      <c r="AG5171" t="str">
        <f t="shared" si="1131"/>
        <v>&lt;=2000</v>
      </c>
      <c r="AH5171" t="s">
        <v>32</v>
      </c>
      <c r="AI5171" t="str">
        <f t="shared" si="1132"/>
        <v/>
      </c>
      <c r="AJ5171" t="s">
        <v>32</v>
      </c>
      <c r="AK5171" t="str">
        <f t="shared" si="1133"/>
        <v/>
      </c>
      <c r="AL5171">
        <v>12</v>
      </c>
      <c r="AM5171">
        <v>0</v>
      </c>
      <c r="AN5171">
        <v>12</v>
      </c>
      <c r="AO5171" t="s">
        <v>32</v>
      </c>
      <c r="AP5171">
        <v>1</v>
      </c>
    </row>
    <row r="5172" spans="1:42" x14ac:dyDescent="0.25">
      <c r="A5172">
        <v>202007</v>
      </c>
      <c r="B5172" t="str">
        <f t="shared" si="1120"/>
        <v>2020-II</v>
      </c>
      <c r="C5172" t="s">
        <v>5245</v>
      </c>
      <c r="D5172" t="s">
        <v>5245</v>
      </c>
      <c r="E5172">
        <v>31706795</v>
      </c>
      <c r="F5172" t="s">
        <v>29</v>
      </c>
      <c r="G5172">
        <v>0</v>
      </c>
      <c r="H5172">
        <v>0</v>
      </c>
      <c r="I5172">
        <v>0</v>
      </c>
      <c r="J5172">
        <f t="shared" si="1121"/>
        <v>0</v>
      </c>
      <c r="K5172" t="str">
        <f t="shared" si="1122"/>
        <v>Modelamiento</v>
      </c>
      <c r="L5172">
        <f t="shared" si="1123"/>
        <v>1</v>
      </c>
      <c r="M5172">
        <v>42</v>
      </c>
      <c r="N5172" t="str">
        <f t="shared" si="1124"/>
        <v>&lt;=45</v>
      </c>
      <c r="O5172" t="s">
        <v>56</v>
      </c>
      <c r="P5172" t="s">
        <v>39</v>
      </c>
      <c r="Q5172">
        <v>35443</v>
      </c>
      <c r="R5172">
        <v>1000</v>
      </c>
      <c r="S5172" t="str">
        <f t="shared" si="1125"/>
        <v>&lt;=1000</v>
      </c>
      <c r="T5172">
        <v>1169</v>
      </c>
      <c r="U5172" t="str">
        <f t="shared" si="1126"/>
        <v>&lt;=1200</v>
      </c>
      <c r="V5172" t="s">
        <v>585</v>
      </c>
      <c r="W5172">
        <v>31139</v>
      </c>
      <c r="X5172" s="12">
        <f t="shared" si="1127"/>
        <v>3.2114069173704997E-2</v>
      </c>
      <c r="Y5172" t="str">
        <f t="shared" si="1128"/>
        <v>&lt;=0.04</v>
      </c>
      <c r="Z5172">
        <v>3</v>
      </c>
      <c r="AA5172">
        <v>4</v>
      </c>
      <c r="AB5172">
        <v>1300</v>
      </c>
      <c r="AC5172" t="str">
        <f t="shared" si="1129"/>
        <v>&lt;=2000</v>
      </c>
      <c r="AD5172">
        <v>3630</v>
      </c>
      <c r="AE5172" t="str">
        <f t="shared" si="1130"/>
        <v>&gt;120</v>
      </c>
      <c r="AF5172">
        <v>1300</v>
      </c>
      <c r="AG5172" t="str">
        <f t="shared" si="1131"/>
        <v>&lt;=2000</v>
      </c>
      <c r="AH5172" t="s">
        <v>32</v>
      </c>
      <c r="AI5172" t="str">
        <f t="shared" si="1132"/>
        <v/>
      </c>
      <c r="AJ5172" t="s">
        <v>32</v>
      </c>
      <c r="AK5172" t="str">
        <f t="shared" si="1133"/>
        <v/>
      </c>
      <c r="AL5172">
        <v>12</v>
      </c>
      <c r="AM5172">
        <v>0</v>
      </c>
      <c r="AN5172">
        <v>12</v>
      </c>
      <c r="AO5172" t="s">
        <v>32</v>
      </c>
      <c r="AP5172">
        <v>1</v>
      </c>
    </row>
    <row r="5173" spans="1:42" x14ac:dyDescent="0.25">
      <c r="A5173">
        <v>202007</v>
      </c>
      <c r="B5173" t="str">
        <f t="shared" si="1120"/>
        <v>2020-II</v>
      </c>
      <c r="C5173" t="s">
        <v>5246</v>
      </c>
      <c r="D5173" t="s">
        <v>5246</v>
      </c>
      <c r="E5173">
        <v>31707747</v>
      </c>
      <c r="F5173" t="s">
        <v>29</v>
      </c>
      <c r="G5173">
        <v>1</v>
      </c>
      <c r="H5173">
        <v>0</v>
      </c>
      <c r="I5173">
        <v>0</v>
      </c>
      <c r="J5173">
        <f t="shared" si="1121"/>
        <v>0</v>
      </c>
      <c r="K5173" t="str">
        <f t="shared" si="1122"/>
        <v>Modelamiento</v>
      </c>
      <c r="L5173">
        <f t="shared" si="1123"/>
        <v>1</v>
      </c>
      <c r="M5173">
        <v>36</v>
      </c>
      <c r="N5173" t="str">
        <f t="shared" si="1124"/>
        <v>&lt;=40</v>
      </c>
      <c r="O5173" t="s">
        <v>56</v>
      </c>
      <c r="P5173" t="s">
        <v>39</v>
      </c>
      <c r="Q5173">
        <v>35671</v>
      </c>
      <c r="R5173">
        <v>1031</v>
      </c>
      <c r="S5173" t="str">
        <f t="shared" si="1125"/>
        <v>&lt;=1500</v>
      </c>
      <c r="T5173">
        <v>1181</v>
      </c>
      <c r="U5173" t="str">
        <f t="shared" si="1126"/>
        <v>&lt;=1200</v>
      </c>
      <c r="V5173" t="s">
        <v>601</v>
      </c>
      <c r="W5173">
        <v>30638</v>
      </c>
      <c r="X5173" s="12">
        <f t="shared" si="1127"/>
        <v>3.3651021607154517E-2</v>
      </c>
      <c r="Y5173" t="str">
        <f t="shared" si="1128"/>
        <v>&lt;=0.04</v>
      </c>
      <c r="Z5173">
        <v>3</v>
      </c>
      <c r="AA5173">
        <v>4</v>
      </c>
      <c r="AB5173">
        <v>291.99</v>
      </c>
      <c r="AC5173" t="str">
        <f t="shared" si="1129"/>
        <v>&lt;=500</v>
      </c>
      <c r="AD5173">
        <v>898</v>
      </c>
      <c r="AE5173" t="str">
        <f t="shared" si="1130"/>
        <v>&gt;120</v>
      </c>
      <c r="AF5173">
        <v>291.99</v>
      </c>
      <c r="AG5173" t="str">
        <f t="shared" si="1131"/>
        <v>&lt;=500</v>
      </c>
      <c r="AH5173" t="s">
        <v>32</v>
      </c>
      <c r="AI5173" t="str">
        <f t="shared" si="1132"/>
        <v/>
      </c>
      <c r="AJ5173" t="s">
        <v>32</v>
      </c>
      <c r="AK5173" t="str">
        <f t="shared" si="1133"/>
        <v/>
      </c>
      <c r="AL5173">
        <v>12</v>
      </c>
      <c r="AM5173">
        <v>0</v>
      </c>
      <c r="AN5173">
        <v>12</v>
      </c>
      <c r="AO5173" t="s">
        <v>32</v>
      </c>
      <c r="AP5173">
        <v>1</v>
      </c>
    </row>
    <row r="5174" spans="1:42" x14ac:dyDescent="0.25">
      <c r="A5174">
        <v>202007</v>
      </c>
      <c r="B5174" t="str">
        <f t="shared" si="1120"/>
        <v>2020-II</v>
      </c>
      <c r="C5174" t="s">
        <v>5247</v>
      </c>
      <c r="D5174" t="s">
        <v>5247</v>
      </c>
      <c r="E5174">
        <v>31671014</v>
      </c>
      <c r="F5174" t="s">
        <v>29</v>
      </c>
      <c r="G5174">
        <v>0</v>
      </c>
      <c r="H5174">
        <v>0</v>
      </c>
      <c r="I5174">
        <v>0</v>
      </c>
      <c r="J5174">
        <f t="shared" si="1121"/>
        <v>0</v>
      </c>
      <c r="K5174" t="str">
        <f t="shared" si="1122"/>
        <v>Modelamiento</v>
      </c>
      <c r="L5174">
        <f t="shared" si="1123"/>
        <v>1</v>
      </c>
      <c r="M5174">
        <v>44</v>
      </c>
      <c r="N5174" t="str">
        <f t="shared" si="1124"/>
        <v>&lt;=45</v>
      </c>
      <c r="O5174" t="s">
        <v>56</v>
      </c>
      <c r="P5174" t="s">
        <v>39</v>
      </c>
      <c r="Q5174">
        <v>25562</v>
      </c>
      <c r="R5174">
        <v>500</v>
      </c>
      <c r="S5174" t="str">
        <f t="shared" si="1125"/>
        <v>&lt;=500</v>
      </c>
      <c r="T5174">
        <v>842</v>
      </c>
      <c r="U5174" t="str">
        <f t="shared" si="1126"/>
        <v>&lt;=1000</v>
      </c>
      <c r="V5174" t="s">
        <v>601</v>
      </c>
      <c r="W5174">
        <v>21176</v>
      </c>
      <c r="X5174" s="12">
        <f t="shared" si="1127"/>
        <v>2.3611635814129204E-2</v>
      </c>
      <c r="Y5174" t="str">
        <f t="shared" si="1128"/>
        <v>&lt;=0.03</v>
      </c>
      <c r="Z5174">
        <v>4</v>
      </c>
      <c r="AA5174">
        <v>9</v>
      </c>
      <c r="AB5174" t="s">
        <v>32</v>
      </c>
      <c r="AC5174" t="str">
        <f t="shared" si="1129"/>
        <v/>
      </c>
      <c r="AD5174" t="s">
        <v>32</v>
      </c>
      <c r="AE5174" t="str">
        <f t="shared" si="1130"/>
        <v/>
      </c>
      <c r="AF5174" t="s">
        <v>32</v>
      </c>
      <c r="AG5174" t="str">
        <f t="shared" si="1131"/>
        <v/>
      </c>
      <c r="AH5174" t="s">
        <v>32</v>
      </c>
      <c r="AI5174" t="str">
        <f t="shared" si="1132"/>
        <v/>
      </c>
      <c r="AJ5174" t="s">
        <v>32</v>
      </c>
      <c r="AK5174" t="str">
        <f t="shared" si="1133"/>
        <v/>
      </c>
      <c r="AL5174">
        <v>0</v>
      </c>
      <c r="AM5174">
        <v>0</v>
      </c>
      <c r="AN5174">
        <v>0</v>
      </c>
      <c r="AO5174" t="s">
        <v>32</v>
      </c>
      <c r="AP5174" t="s">
        <v>32</v>
      </c>
    </row>
    <row r="5175" spans="1:42" x14ac:dyDescent="0.25">
      <c r="A5175">
        <v>202007</v>
      </c>
      <c r="B5175" t="str">
        <f t="shared" si="1120"/>
        <v>2020-II</v>
      </c>
      <c r="C5175" t="s">
        <v>5248</v>
      </c>
      <c r="D5175" t="s">
        <v>5248</v>
      </c>
      <c r="E5175">
        <v>31707953</v>
      </c>
      <c r="F5175" t="s">
        <v>29</v>
      </c>
      <c r="G5175">
        <v>0</v>
      </c>
      <c r="H5175">
        <v>0</v>
      </c>
      <c r="I5175">
        <v>0</v>
      </c>
      <c r="J5175">
        <f t="shared" si="1121"/>
        <v>0</v>
      </c>
      <c r="K5175" t="str">
        <f t="shared" si="1122"/>
        <v>Modelamiento</v>
      </c>
      <c r="L5175">
        <f t="shared" si="1123"/>
        <v>1</v>
      </c>
      <c r="M5175">
        <v>30</v>
      </c>
      <c r="N5175" t="str">
        <f t="shared" si="1124"/>
        <v>&lt;=30</v>
      </c>
      <c r="O5175" t="s">
        <v>56</v>
      </c>
      <c r="P5175" t="s">
        <v>39</v>
      </c>
      <c r="Q5175">
        <v>36227</v>
      </c>
      <c r="R5175">
        <v>1000</v>
      </c>
      <c r="S5175" t="str">
        <f t="shared" si="1125"/>
        <v>&lt;=1000</v>
      </c>
      <c r="T5175">
        <v>1193</v>
      </c>
      <c r="U5175" t="str">
        <f t="shared" si="1126"/>
        <v>&lt;=1200</v>
      </c>
      <c r="V5175" t="s">
        <v>585</v>
      </c>
      <c r="W5175">
        <v>31139</v>
      </c>
      <c r="X5175" s="12">
        <f t="shared" si="1127"/>
        <v>3.2114069173704997E-2</v>
      </c>
      <c r="Y5175" t="str">
        <f t="shared" si="1128"/>
        <v>&lt;=0.04</v>
      </c>
      <c r="Z5175">
        <v>3</v>
      </c>
      <c r="AA5175">
        <v>9</v>
      </c>
      <c r="AB5175" t="s">
        <v>32</v>
      </c>
      <c r="AC5175" t="str">
        <f t="shared" si="1129"/>
        <v/>
      </c>
      <c r="AD5175" t="s">
        <v>32</v>
      </c>
      <c r="AE5175" t="str">
        <f t="shared" si="1130"/>
        <v/>
      </c>
      <c r="AF5175" t="s">
        <v>32</v>
      </c>
      <c r="AG5175" t="str">
        <f t="shared" si="1131"/>
        <v/>
      </c>
      <c r="AH5175" t="s">
        <v>32</v>
      </c>
      <c r="AI5175" t="str">
        <f t="shared" si="1132"/>
        <v/>
      </c>
      <c r="AJ5175" t="s">
        <v>32</v>
      </c>
      <c r="AK5175" t="str">
        <f t="shared" si="1133"/>
        <v/>
      </c>
      <c r="AL5175">
        <v>0</v>
      </c>
      <c r="AM5175">
        <v>0</v>
      </c>
      <c r="AN5175">
        <v>0</v>
      </c>
      <c r="AO5175" t="s">
        <v>32</v>
      </c>
      <c r="AP5175" t="s">
        <v>32</v>
      </c>
    </row>
    <row r="5176" spans="1:42" x14ac:dyDescent="0.25">
      <c r="A5176">
        <v>202007</v>
      </c>
      <c r="B5176" t="str">
        <f t="shared" si="1120"/>
        <v>2020-II</v>
      </c>
      <c r="C5176" t="s">
        <v>5249</v>
      </c>
      <c r="D5176" t="s">
        <v>5249</v>
      </c>
      <c r="E5176">
        <v>31707769</v>
      </c>
      <c r="F5176" t="s">
        <v>29</v>
      </c>
      <c r="G5176">
        <v>0</v>
      </c>
      <c r="H5176">
        <v>0</v>
      </c>
      <c r="I5176">
        <v>0</v>
      </c>
      <c r="J5176">
        <f t="shared" si="1121"/>
        <v>0</v>
      </c>
      <c r="K5176" t="str">
        <f t="shared" si="1122"/>
        <v>Modelamiento</v>
      </c>
      <c r="L5176">
        <f t="shared" si="1123"/>
        <v>1</v>
      </c>
      <c r="M5176">
        <v>50</v>
      </c>
      <c r="N5176" t="str">
        <f t="shared" si="1124"/>
        <v>&lt;=50</v>
      </c>
      <c r="O5176" t="s">
        <v>56</v>
      </c>
      <c r="P5176" t="s">
        <v>39</v>
      </c>
      <c r="Q5176">
        <v>26345</v>
      </c>
      <c r="R5176">
        <v>500</v>
      </c>
      <c r="S5176" t="str">
        <f t="shared" si="1125"/>
        <v>&lt;=500</v>
      </c>
      <c r="T5176">
        <v>868</v>
      </c>
      <c r="U5176" t="str">
        <f t="shared" si="1126"/>
        <v>&lt;=1000</v>
      </c>
      <c r="V5176" t="s">
        <v>585</v>
      </c>
      <c r="W5176">
        <v>21176</v>
      </c>
      <c r="X5176" s="12">
        <f t="shared" si="1127"/>
        <v>2.3611635814129204E-2</v>
      </c>
      <c r="Y5176" t="str">
        <f t="shared" si="1128"/>
        <v>&lt;=0.03</v>
      </c>
      <c r="Z5176">
        <v>5</v>
      </c>
      <c r="AA5176">
        <v>0</v>
      </c>
      <c r="AB5176">
        <v>630</v>
      </c>
      <c r="AC5176" t="str">
        <f t="shared" si="1129"/>
        <v>&lt;=1000</v>
      </c>
      <c r="AD5176">
        <v>0</v>
      </c>
      <c r="AE5176" t="str">
        <f t="shared" si="1130"/>
        <v>=0</v>
      </c>
      <c r="AF5176">
        <v>0</v>
      </c>
      <c r="AG5176" t="str">
        <f t="shared" si="1131"/>
        <v>&lt;=500</v>
      </c>
      <c r="AH5176" t="s">
        <v>32</v>
      </c>
      <c r="AI5176" t="str">
        <f t="shared" si="1132"/>
        <v/>
      </c>
      <c r="AJ5176" t="s">
        <v>32</v>
      </c>
      <c r="AK5176" t="str">
        <f t="shared" si="1133"/>
        <v/>
      </c>
      <c r="AL5176">
        <v>12</v>
      </c>
      <c r="AM5176">
        <v>12</v>
      </c>
      <c r="AN5176">
        <v>0</v>
      </c>
      <c r="AO5176">
        <v>1</v>
      </c>
      <c r="AP5176" t="s">
        <v>32</v>
      </c>
    </row>
    <row r="5177" spans="1:42" x14ac:dyDescent="0.25">
      <c r="A5177">
        <v>202007</v>
      </c>
      <c r="B5177" t="str">
        <f t="shared" si="1120"/>
        <v>2020-II</v>
      </c>
      <c r="C5177" t="s">
        <v>5250</v>
      </c>
      <c r="D5177" t="s">
        <v>5250</v>
      </c>
      <c r="E5177">
        <v>31671250</v>
      </c>
      <c r="F5177" t="s">
        <v>29</v>
      </c>
      <c r="G5177">
        <v>1</v>
      </c>
      <c r="H5177">
        <v>0</v>
      </c>
      <c r="I5177">
        <v>0</v>
      </c>
      <c r="J5177">
        <f t="shared" si="1121"/>
        <v>0</v>
      </c>
      <c r="K5177" t="str">
        <f t="shared" si="1122"/>
        <v>Modelamiento</v>
      </c>
      <c r="L5177">
        <f t="shared" si="1123"/>
        <v>1</v>
      </c>
      <c r="M5177">
        <v>45</v>
      </c>
      <c r="N5177" t="str">
        <f t="shared" si="1124"/>
        <v>&lt;=45</v>
      </c>
      <c r="O5177" t="s">
        <v>56</v>
      </c>
      <c r="P5177" t="s">
        <v>39</v>
      </c>
      <c r="Q5177">
        <v>25040</v>
      </c>
      <c r="R5177">
        <v>1000</v>
      </c>
      <c r="S5177" t="str">
        <f t="shared" si="1125"/>
        <v>&lt;=1000</v>
      </c>
      <c r="T5177">
        <v>826</v>
      </c>
      <c r="U5177" t="str">
        <f t="shared" si="1126"/>
        <v>&lt;=1000</v>
      </c>
      <c r="V5177" t="s">
        <v>601</v>
      </c>
      <c r="W5177">
        <v>21176</v>
      </c>
      <c r="X5177" s="12">
        <f t="shared" si="1127"/>
        <v>4.7223271628258408E-2</v>
      </c>
      <c r="Y5177" t="str">
        <f t="shared" si="1128"/>
        <v>&lt;=0.05</v>
      </c>
      <c r="Z5177">
        <v>4</v>
      </c>
      <c r="AA5177">
        <v>9</v>
      </c>
      <c r="AB5177" t="s">
        <v>32</v>
      </c>
      <c r="AC5177" t="str">
        <f t="shared" si="1129"/>
        <v/>
      </c>
      <c r="AD5177" t="s">
        <v>32</v>
      </c>
      <c r="AE5177" t="str">
        <f t="shared" si="1130"/>
        <v/>
      </c>
      <c r="AF5177" t="s">
        <v>32</v>
      </c>
      <c r="AG5177" t="str">
        <f t="shared" si="1131"/>
        <v/>
      </c>
      <c r="AH5177" t="s">
        <v>32</v>
      </c>
      <c r="AI5177" t="str">
        <f t="shared" si="1132"/>
        <v/>
      </c>
      <c r="AJ5177" t="s">
        <v>32</v>
      </c>
      <c r="AK5177" t="str">
        <f t="shared" si="1133"/>
        <v/>
      </c>
      <c r="AL5177">
        <v>0</v>
      </c>
      <c r="AM5177">
        <v>0</v>
      </c>
      <c r="AN5177">
        <v>0</v>
      </c>
      <c r="AO5177" t="s">
        <v>32</v>
      </c>
      <c r="AP5177" t="s">
        <v>32</v>
      </c>
    </row>
    <row r="5178" spans="1:42" x14ac:dyDescent="0.25">
      <c r="A5178">
        <v>202007</v>
      </c>
      <c r="B5178" t="str">
        <f t="shared" si="1120"/>
        <v>2020-II</v>
      </c>
      <c r="C5178" t="s">
        <v>5251</v>
      </c>
      <c r="D5178" t="s">
        <v>5251</v>
      </c>
      <c r="E5178">
        <v>31708036</v>
      </c>
      <c r="F5178" t="s">
        <v>29</v>
      </c>
      <c r="G5178">
        <v>0</v>
      </c>
      <c r="H5178">
        <v>0</v>
      </c>
      <c r="I5178">
        <v>0</v>
      </c>
      <c r="J5178">
        <f t="shared" si="1121"/>
        <v>0</v>
      </c>
      <c r="K5178" t="str">
        <f t="shared" si="1122"/>
        <v>Modelamiento</v>
      </c>
      <c r="L5178">
        <f t="shared" si="1123"/>
        <v>1</v>
      </c>
      <c r="M5178">
        <v>32</v>
      </c>
      <c r="N5178" t="str">
        <f t="shared" si="1124"/>
        <v>&lt;=35</v>
      </c>
      <c r="O5178" t="s">
        <v>56</v>
      </c>
      <c r="P5178" t="s">
        <v>39</v>
      </c>
      <c r="Q5178">
        <v>29133</v>
      </c>
      <c r="R5178">
        <v>899</v>
      </c>
      <c r="S5178" t="str">
        <f t="shared" si="1125"/>
        <v>&lt;=1000</v>
      </c>
      <c r="T5178">
        <v>957</v>
      </c>
      <c r="U5178" t="str">
        <f t="shared" si="1126"/>
        <v>&lt;=1000</v>
      </c>
      <c r="V5178" t="s">
        <v>601</v>
      </c>
      <c r="W5178">
        <v>24245</v>
      </c>
      <c r="X5178" s="12">
        <f t="shared" si="1127"/>
        <v>3.7079810270158796E-2</v>
      </c>
      <c r="Y5178" t="str">
        <f t="shared" si="1128"/>
        <v>&lt;=0.04</v>
      </c>
      <c r="Z5178">
        <v>2</v>
      </c>
      <c r="AA5178">
        <v>0</v>
      </c>
      <c r="AB5178">
        <v>13236.2</v>
      </c>
      <c r="AC5178" t="str">
        <f t="shared" si="1129"/>
        <v>&gt;5000</v>
      </c>
      <c r="AD5178">
        <v>27</v>
      </c>
      <c r="AE5178" t="str">
        <f t="shared" si="1130"/>
        <v>&lt;=30</v>
      </c>
      <c r="AF5178">
        <v>0</v>
      </c>
      <c r="AG5178" t="str">
        <f t="shared" si="1131"/>
        <v>&lt;=500</v>
      </c>
      <c r="AH5178">
        <v>4703.0200000000004</v>
      </c>
      <c r="AI5178" t="str">
        <f t="shared" si="1132"/>
        <v>&lt;=5000</v>
      </c>
      <c r="AJ5178">
        <v>1</v>
      </c>
      <c r="AK5178" t="str">
        <f t="shared" si="1133"/>
        <v>&gt;0.9</v>
      </c>
      <c r="AL5178">
        <v>12</v>
      </c>
      <c r="AM5178">
        <v>10</v>
      </c>
      <c r="AN5178">
        <v>0</v>
      </c>
      <c r="AO5178">
        <v>2</v>
      </c>
      <c r="AP5178" t="s">
        <v>32</v>
      </c>
    </row>
    <row r="5179" spans="1:42" x14ac:dyDescent="0.25">
      <c r="A5179">
        <v>202007</v>
      </c>
      <c r="B5179" t="str">
        <f t="shared" si="1120"/>
        <v>2020-II</v>
      </c>
      <c r="C5179" t="s">
        <v>5252</v>
      </c>
      <c r="D5179" t="s">
        <v>5252</v>
      </c>
      <c r="E5179">
        <v>31707720</v>
      </c>
      <c r="F5179" t="s">
        <v>29</v>
      </c>
      <c r="G5179">
        <v>0</v>
      </c>
      <c r="H5179">
        <v>0</v>
      </c>
      <c r="I5179">
        <v>0</v>
      </c>
      <c r="J5179">
        <f t="shared" si="1121"/>
        <v>0</v>
      </c>
      <c r="K5179" t="str">
        <f t="shared" si="1122"/>
        <v>Modelamiento</v>
      </c>
      <c r="L5179">
        <f t="shared" si="1123"/>
        <v>1</v>
      </c>
      <c r="M5179">
        <v>62</v>
      </c>
      <c r="N5179" t="str">
        <f t="shared" si="1124"/>
        <v>&gt;60</v>
      </c>
      <c r="O5179" t="s">
        <v>56</v>
      </c>
      <c r="P5179" t="s">
        <v>39</v>
      </c>
      <c r="Q5179">
        <v>37089</v>
      </c>
      <c r="R5179">
        <v>500</v>
      </c>
      <c r="S5179" t="str">
        <f t="shared" si="1125"/>
        <v>&lt;=500</v>
      </c>
      <c r="T5179">
        <v>1219</v>
      </c>
      <c r="U5179" t="str">
        <f t="shared" si="1126"/>
        <v>&lt;=1300</v>
      </c>
      <c r="V5179" t="s">
        <v>601</v>
      </c>
      <c r="W5179">
        <v>32215</v>
      </c>
      <c r="X5179" s="12">
        <f t="shared" si="1127"/>
        <v>1.552072016141549E-2</v>
      </c>
      <c r="Y5179" t="str">
        <f t="shared" si="1128"/>
        <v>&lt;=0.02</v>
      </c>
      <c r="Z5179">
        <v>3</v>
      </c>
      <c r="AA5179">
        <v>9</v>
      </c>
      <c r="AB5179" t="s">
        <v>32</v>
      </c>
      <c r="AC5179" t="str">
        <f t="shared" si="1129"/>
        <v/>
      </c>
      <c r="AD5179" t="s">
        <v>32</v>
      </c>
      <c r="AE5179" t="str">
        <f t="shared" si="1130"/>
        <v/>
      </c>
      <c r="AF5179" t="s">
        <v>32</v>
      </c>
      <c r="AG5179" t="str">
        <f t="shared" si="1131"/>
        <v/>
      </c>
      <c r="AH5179" t="s">
        <v>32</v>
      </c>
      <c r="AI5179" t="str">
        <f t="shared" si="1132"/>
        <v/>
      </c>
      <c r="AJ5179" t="s">
        <v>32</v>
      </c>
      <c r="AK5179" t="str">
        <f t="shared" si="1133"/>
        <v/>
      </c>
      <c r="AL5179">
        <v>0</v>
      </c>
      <c r="AM5179">
        <v>0</v>
      </c>
      <c r="AN5179">
        <v>0</v>
      </c>
      <c r="AO5179" t="s">
        <v>32</v>
      </c>
      <c r="AP5179" t="s">
        <v>32</v>
      </c>
    </row>
    <row r="5180" spans="1:42" x14ac:dyDescent="0.25">
      <c r="A5180">
        <v>202007</v>
      </c>
      <c r="B5180" t="str">
        <f t="shared" si="1120"/>
        <v>2020-II</v>
      </c>
      <c r="C5180" t="s">
        <v>5253</v>
      </c>
      <c r="D5180" t="s">
        <v>5253</v>
      </c>
      <c r="E5180">
        <v>31708184</v>
      </c>
      <c r="F5180" t="s">
        <v>29</v>
      </c>
      <c r="G5180">
        <v>0</v>
      </c>
      <c r="H5180">
        <v>0</v>
      </c>
      <c r="I5180">
        <v>0</v>
      </c>
      <c r="J5180">
        <f t="shared" si="1121"/>
        <v>0</v>
      </c>
      <c r="K5180" t="str">
        <f t="shared" si="1122"/>
        <v>Modelamiento</v>
      </c>
      <c r="L5180">
        <f t="shared" si="1123"/>
        <v>1</v>
      </c>
      <c r="M5180">
        <v>41</v>
      </c>
      <c r="N5180" t="str">
        <f t="shared" si="1124"/>
        <v>&lt;=45</v>
      </c>
      <c r="O5180" t="s">
        <v>56</v>
      </c>
      <c r="P5180" t="s">
        <v>39</v>
      </c>
      <c r="Q5180">
        <v>35442</v>
      </c>
      <c r="R5180">
        <v>500</v>
      </c>
      <c r="S5180" t="str">
        <f t="shared" si="1125"/>
        <v>&lt;=500</v>
      </c>
      <c r="T5180">
        <v>1163</v>
      </c>
      <c r="U5180" t="str">
        <f t="shared" si="1126"/>
        <v>&lt;=1200</v>
      </c>
      <c r="V5180" t="s">
        <v>601</v>
      </c>
      <c r="W5180">
        <v>30638</v>
      </c>
      <c r="X5180" s="12">
        <f t="shared" si="1127"/>
        <v>1.6319603107252431E-2</v>
      </c>
      <c r="Y5180" t="str">
        <f t="shared" si="1128"/>
        <v>&lt;=0.02</v>
      </c>
      <c r="Z5180">
        <v>3</v>
      </c>
      <c r="AA5180">
        <v>9</v>
      </c>
      <c r="AB5180" t="s">
        <v>32</v>
      </c>
      <c r="AC5180" t="str">
        <f t="shared" si="1129"/>
        <v/>
      </c>
      <c r="AD5180" t="s">
        <v>32</v>
      </c>
      <c r="AE5180" t="str">
        <f t="shared" si="1130"/>
        <v/>
      </c>
      <c r="AF5180" t="s">
        <v>32</v>
      </c>
      <c r="AG5180" t="str">
        <f t="shared" si="1131"/>
        <v/>
      </c>
      <c r="AH5180" t="s">
        <v>32</v>
      </c>
      <c r="AI5180" t="str">
        <f t="shared" si="1132"/>
        <v/>
      </c>
      <c r="AJ5180" t="s">
        <v>32</v>
      </c>
      <c r="AK5180" t="str">
        <f t="shared" si="1133"/>
        <v/>
      </c>
      <c r="AL5180">
        <v>0</v>
      </c>
      <c r="AM5180">
        <v>0</v>
      </c>
      <c r="AN5180">
        <v>0</v>
      </c>
      <c r="AO5180" t="s">
        <v>32</v>
      </c>
      <c r="AP5180" t="s">
        <v>32</v>
      </c>
    </row>
    <row r="5181" spans="1:42" x14ac:dyDescent="0.25">
      <c r="A5181">
        <v>202007</v>
      </c>
      <c r="B5181" t="str">
        <f t="shared" si="1120"/>
        <v>2020-II</v>
      </c>
      <c r="C5181" t="s">
        <v>5254</v>
      </c>
      <c r="D5181" t="s">
        <v>5254</v>
      </c>
      <c r="E5181">
        <v>31707821</v>
      </c>
      <c r="F5181" t="s">
        <v>29</v>
      </c>
      <c r="G5181">
        <v>0</v>
      </c>
      <c r="H5181">
        <v>0</v>
      </c>
      <c r="I5181">
        <v>0</v>
      </c>
      <c r="J5181">
        <f t="shared" si="1121"/>
        <v>0</v>
      </c>
      <c r="K5181" t="str">
        <f t="shared" si="1122"/>
        <v>Modelamiento</v>
      </c>
      <c r="L5181">
        <f t="shared" si="1123"/>
        <v>1</v>
      </c>
      <c r="M5181">
        <v>35</v>
      </c>
      <c r="N5181" t="str">
        <f t="shared" si="1124"/>
        <v>&lt;=35</v>
      </c>
      <c r="O5181" t="s">
        <v>56</v>
      </c>
      <c r="P5181" t="s">
        <v>39</v>
      </c>
      <c r="Q5181">
        <v>35443</v>
      </c>
      <c r="R5181">
        <v>1000</v>
      </c>
      <c r="S5181" t="str">
        <f t="shared" si="1125"/>
        <v>&lt;=1000</v>
      </c>
      <c r="T5181">
        <v>1168</v>
      </c>
      <c r="U5181" t="str">
        <f t="shared" si="1126"/>
        <v>&lt;=1200</v>
      </c>
      <c r="V5181" t="s">
        <v>585</v>
      </c>
      <c r="W5181">
        <v>31139</v>
      </c>
      <c r="X5181" s="12">
        <f t="shared" si="1127"/>
        <v>3.2114069173704997E-2</v>
      </c>
      <c r="Y5181" t="str">
        <f t="shared" si="1128"/>
        <v>&lt;=0.04</v>
      </c>
      <c r="Z5181">
        <v>3</v>
      </c>
      <c r="AA5181">
        <v>4</v>
      </c>
      <c r="AB5181">
        <v>1933.4</v>
      </c>
      <c r="AC5181" t="str">
        <f t="shared" si="1129"/>
        <v>&lt;=2000</v>
      </c>
      <c r="AD5181">
        <v>757</v>
      </c>
      <c r="AE5181" t="str">
        <f t="shared" si="1130"/>
        <v>&gt;120</v>
      </c>
      <c r="AF5181">
        <v>1933.4</v>
      </c>
      <c r="AG5181" t="str">
        <f t="shared" si="1131"/>
        <v>&lt;=2000</v>
      </c>
      <c r="AH5181" t="s">
        <v>32</v>
      </c>
      <c r="AI5181" t="str">
        <f t="shared" si="1132"/>
        <v/>
      </c>
      <c r="AJ5181" t="s">
        <v>32</v>
      </c>
      <c r="AK5181" t="str">
        <f t="shared" si="1133"/>
        <v/>
      </c>
      <c r="AL5181">
        <v>12</v>
      </c>
      <c r="AM5181">
        <v>0</v>
      </c>
      <c r="AN5181">
        <v>12</v>
      </c>
      <c r="AO5181" t="s">
        <v>32</v>
      </c>
      <c r="AP5181">
        <v>1</v>
      </c>
    </row>
    <row r="5182" spans="1:42" x14ac:dyDescent="0.25">
      <c r="A5182">
        <v>202007</v>
      </c>
      <c r="B5182" t="str">
        <f t="shared" si="1120"/>
        <v>2020-II</v>
      </c>
      <c r="C5182" t="s">
        <v>5255</v>
      </c>
      <c r="D5182" t="s">
        <v>5255</v>
      </c>
      <c r="E5182">
        <v>31667252</v>
      </c>
      <c r="F5182" t="s">
        <v>29</v>
      </c>
      <c r="G5182">
        <v>0</v>
      </c>
      <c r="H5182">
        <v>0</v>
      </c>
      <c r="I5182">
        <v>0</v>
      </c>
      <c r="J5182">
        <f t="shared" si="1121"/>
        <v>0</v>
      </c>
      <c r="K5182" t="str">
        <f t="shared" si="1122"/>
        <v>Modelamiento</v>
      </c>
      <c r="L5182">
        <f t="shared" si="1123"/>
        <v>1</v>
      </c>
      <c r="M5182">
        <v>27</v>
      </c>
      <c r="N5182" t="str">
        <f t="shared" si="1124"/>
        <v>&lt;=30</v>
      </c>
      <c r="O5182" t="s">
        <v>56</v>
      </c>
      <c r="P5182" t="s">
        <v>39</v>
      </c>
      <c r="Q5182">
        <v>29133</v>
      </c>
      <c r="R5182">
        <v>899</v>
      </c>
      <c r="S5182" t="str">
        <f t="shared" si="1125"/>
        <v>&lt;=1000</v>
      </c>
      <c r="T5182">
        <v>959</v>
      </c>
      <c r="U5182" t="str">
        <f t="shared" si="1126"/>
        <v>&lt;=1000</v>
      </c>
      <c r="V5182" t="s">
        <v>601</v>
      </c>
      <c r="W5182">
        <v>24245</v>
      </c>
      <c r="X5182" s="12">
        <f t="shared" si="1127"/>
        <v>3.7079810270158796E-2</v>
      </c>
      <c r="Y5182" t="str">
        <f t="shared" si="1128"/>
        <v>&lt;=0.04</v>
      </c>
      <c r="Z5182">
        <v>2</v>
      </c>
      <c r="AA5182">
        <v>9</v>
      </c>
      <c r="AB5182" t="s">
        <v>32</v>
      </c>
      <c r="AC5182" t="str">
        <f t="shared" si="1129"/>
        <v/>
      </c>
      <c r="AD5182" t="s">
        <v>32</v>
      </c>
      <c r="AE5182" t="str">
        <f t="shared" si="1130"/>
        <v/>
      </c>
      <c r="AF5182" t="s">
        <v>32</v>
      </c>
      <c r="AG5182" t="str">
        <f t="shared" si="1131"/>
        <v/>
      </c>
      <c r="AH5182" t="s">
        <v>32</v>
      </c>
      <c r="AI5182" t="str">
        <f t="shared" si="1132"/>
        <v/>
      </c>
      <c r="AJ5182" t="s">
        <v>32</v>
      </c>
      <c r="AK5182" t="str">
        <f t="shared" si="1133"/>
        <v/>
      </c>
      <c r="AL5182">
        <v>0</v>
      </c>
      <c r="AM5182">
        <v>0</v>
      </c>
      <c r="AN5182">
        <v>0</v>
      </c>
      <c r="AO5182" t="s">
        <v>32</v>
      </c>
      <c r="AP5182" t="s">
        <v>32</v>
      </c>
    </row>
    <row r="5183" spans="1:42" x14ac:dyDescent="0.25">
      <c r="A5183">
        <v>202007</v>
      </c>
      <c r="B5183" t="str">
        <f t="shared" si="1120"/>
        <v>2020-II</v>
      </c>
      <c r="C5183" t="s">
        <v>5256</v>
      </c>
      <c r="D5183" t="s">
        <v>5256</v>
      </c>
      <c r="E5183">
        <v>31707991</v>
      </c>
      <c r="F5183" t="s">
        <v>29</v>
      </c>
      <c r="G5183">
        <v>0</v>
      </c>
      <c r="H5183">
        <v>0</v>
      </c>
      <c r="I5183">
        <v>0</v>
      </c>
      <c r="J5183">
        <f t="shared" si="1121"/>
        <v>0</v>
      </c>
      <c r="K5183" t="str">
        <f t="shared" si="1122"/>
        <v>Modelamiento</v>
      </c>
      <c r="L5183">
        <f t="shared" si="1123"/>
        <v>1</v>
      </c>
      <c r="M5183">
        <v>36</v>
      </c>
      <c r="N5183" t="str">
        <f t="shared" si="1124"/>
        <v>&lt;=40</v>
      </c>
      <c r="O5183" t="s">
        <v>56</v>
      </c>
      <c r="P5183" t="s">
        <v>35</v>
      </c>
      <c r="Q5183">
        <v>35443</v>
      </c>
      <c r="R5183">
        <v>1000</v>
      </c>
      <c r="S5183" t="str">
        <f t="shared" si="1125"/>
        <v>&lt;=1000</v>
      </c>
      <c r="T5183">
        <v>1163</v>
      </c>
      <c r="U5183" t="str">
        <f t="shared" si="1126"/>
        <v>&lt;=1200</v>
      </c>
      <c r="V5183" t="s">
        <v>585</v>
      </c>
      <c r="W5183">
        <v>31139</v>
      </c>
      <c r="X5183" s="12">
        <f t="shared" si="1127"/>
        <v>3.2114069173704997E-2</v>
      </c>
      <c r="Y5183" t="str">
        <f t="shared" si="1128"/>
        <v>&lt;=0.04</v>
      </c>
      <c r="Z5183">
        <v>3</v>
      </c>
      <c r="AA5183">
        <v>4</v>
      </c>
      <c r="AB5183">
        <v>2629.49</v>
      </c>
      <c r="AC5183" t="str">
        <f t="shared" si="1129"/>
        <v>&lt;=3000</v>
      </c>
      <c r="AD5183">
        <v>2226</v>
      </c>
      <c r="AE5183" t="str">
        <f t="shared" si="1130"/>
        <v>&gt;120</v>
      </c>
      <c r="AF5183">
        <v>1082.1600000000001</v>
      </c>
      <c r="AG5183" t="str">
        <f t="shared" si="1131"/>
        <v>&lt;=2000</v>
      </c>
      <c r="AH5183" t="s">
        <v>32</v>
      </c>
      <c r="AI5183" t="str">
        <f t="shared" si="1132"/>
        <v/>
      </c>
      <c r="AJ5183" t="s">
        <v>32</v>
      </c>
      <c r="AK5183" t="str">
        <f t="shared" si="1133"/>
        <v/>
      </c>
      <c r="AL5183">
        <v>12</v>
      </c>
      <c r="AM5183">
        <v>0</v>
      </c>
      <c r="AN5183">
        <v>12</v>
      </c>
      <c r="AO5183" t="s">
        <v>32</v>
      </c>
      <c r="AP5183">
        <v>1</v>
      </c>
    </row>
    <row r="5184" spans="1:42" x14ac:dyDescent="0.25">
      <c r="A5184">
        <v>202007</v>
      </c>
      <c r="B5184" t="str">
        <f t="shared" si="1120"/>
        <v>2020-II</v>
      </c>
      <c r="C5184" t="s">
        <v>5257</v>
      </c>
      <c r="D5184" t="s">
        <v>5257</v>
      </c>
      <c r="E5184">
        <v>31708114</v>
      </c>
      <c r="F5184" t="s">
        <v>29</v>
      </c>
      <c r="G5184">
        <v>1</v>
      </c>
      <c r="H5184">
        <v>0</v>
      </c>
      <c r="I5184">
        <v>0</v>
      </c>
      <c r="J5184">
        <f t="shared" si="1121"/>
        <v>0</v>
      </c>
      <c r="K5184" t="str">
        <f t="shared" si="1122"/>
        <v>Modelamiento</v>
      </c>
      <c r="L5184">
        <f t="shared" si="1123"/>
        <v>1</v>
      </c>
      <c r="M5184">
        <v>39</v>
      </c>
      <c r="N5184" t="str">
        <f t="shared" si="1124"/>
        <v>&lt;=40</v>
      </c>
      <c r="O5184" t="s">
        <v>56</v>
      </c>
      <c r="P5184" t="s">
        <v>39</v>
      </c>
      <c r="Q5184">
        <v>26345</v>
      </c>
      <c r="R5184">
        <v>500</v>
      </c>
      <c r="S5184" t="str">
        <f t="shared" si="1125"/>
        <v>&lt;=500</v>
      </c>
      <c r="T5184">
        <v>870</v>
      </c>
      <c r="U5184" t="str">
        <f t="shared" si="1126"/>
        <v>&lt;=1000</v>
      </c>
      <c r="V5184" t="s">
        <v>585</v>
      </c>
      <c r="W5184">
        <v>21176</v>
      </c>
      <c r="X5184" s="12">
        <f t="shared" si="1127"/>
        <v>2.3611635814129204E-2</v>
      </c>
      <c r="Y5184" t="str">
        <f t="shared" si="1128"/>
        <v>&lt;=0.03</v>
      </c>
      <c r="Z5184" t="s">
        <v>32</v>
      </c>
      <c r="AA5184">
        <v>9</v>
      </c>
      <c r="AB5184" t="s">
        <v>32</v>
      </c>
      <c r="AC5184" t="str">
        <f t="shared" si="1129"/>
        <v/>
      </c>
      <c r="AD5184" t="s">
        <v>32</v>
      </c>
      <c r="AE5184" t="str">
        <f t="shared" si="1130"/>
        <v/>
      </c>
      <c r="AF5184" t="s">
        <v>32</v>
      </c>
      <c r="AG5184" t="str">
        <f t="shared" si="1131"/>
        <v/>
      </c>
      <c r="AH5184" t="s">
        <v>32</v>
      </c>
      <c r="AI5184" t="str">
        <f t="shared" si="1132"/>
        <v/>
      </c>
      <c r="AJ5184" t="s">
        <v>32</v>
      </c>
      <c r="AK5184" t="str">
        <f t="shared" si="1133"/>
        <v/>
      </c>
      <c r="AL5184">
        <v>0</v>
      </c>
      <c r="AM5184">
        <v>0</v>
      </c>
      <c r="AN5184">
        <v>0</v>
      </c>
      <c r="AO5184" t="s">
        <v>32</v>
      </c>
      <c r="AP5184" t="s">
        <v>32</v>
      </c>
    </row>
    <row r="5185" spans="1:42" x14ac:dyDescent="0.25">
      <c r="A5185">
        <v>202007</v>
      </c>
      <c r="B5185" t="str">
        <f t="shared" si="1120"/>
        <v>2020-II</v>
      </c>
      <c r="C5185" t="s">
        <v>5258</v>
      </c>
      <c r="D5185" t="s">
        <v>5258</v>
      </c>
      <c r="E5185">
        <v>31707945</v>
      </c>
      <c r="F5185" t="s">
        <v>29</v>
      </c>
      <c r="G5185">
        <v>0</v>
      </c>
      <c r="H5185">
        <v>0</v>
      </c>
      <c r="I5185">
        <v>0</v>
      </c>
      <c r="J5185">
        <f t="shared" si="1121"/>
        <v>0</v>
      </c>
      <c r="K5185" t="str">
        <f t="shared" si="1122"/>
        <v>Modelamiento</v>
      </c>
      <c r="L5185">
        <f t="shared" si="1123"/>
        <v>1</v>
      </c>
      <c r="M5185">
        <v>29</v>
      </c>
      <c r="N5185" t="str">
        <f t="shared" si="1124"/>
        <v>&lt;=30</v>
      </c>
      <c r="O5185" t="s">
        <v>56</v>
      </c>
      <c r="P5185" t="s">
        <v>31</v>
      </c>
      <c r="Q5185">
        <v>37873</v>
      </c>
      <c r="R5185">
        <v>1000</v>
      </c>
      <c r="S5185" t="str">
        <f t="shared" si="1125"/>
        <v>&lt;=1000</v>
      </c>
      <c r="T5185">
        <v>1243</v>
      </c>
      <c r="U5185" t="str">
        <f t="shared" si="1126"/>
        <v>&lt;=1300</v>
      </c>
      <c r="V5185" t="s">
        <v>585</v>
      </c>
      <c r="W5185">
        <v>32716</v>
      </c>
      <c r="X5185" s="12">
        <f t="shared" si="1127"/>
        <v>3.0566083873334149E-2</v>
      </c>
      <c r="Y5185" t="str">
        <f t="shared" si="1128"/>
        <v>&lt;=0.04</v>
      </c>
      <c r="Z5185">
        <v>2</v>
      </c>
      <c r="AA5185">
        <v>1</v>
      </c>
      <c r="AB5185">
        <v>3120</v>
      </c>
      <c r="AC5185" t="str">
        <f t="shared" si="1129"/>
        <v>&lt;=4000</v>
      </c>
      <c r="AD5185">
        <v>26</v>
      </c>
      <c r="AE5185" t="str">
        <f t="shared" si="1130"/>
        <v>&lt;=30</v>
      </c>
      <c r="AF5185">
        <v>0</v>
      </c>
      <c r="AG5185" t="str">
        <f t="shared" si="1131"/>
        <v>&lt;=500</v>
      </c>
      <c r="AH5185" t="s">
        <v>32</v>
      </c>
      <c r="AI5185" t="str">
        <f t="shared" si="1132"/>
        <v/>
      </c>
      <c r="AJ5185" t="s">
        <v>32</v>
      </c>
      <c r="AK5185" t="str">
        <f t="shared" si="1133"/>
        <v/>
      </c>
      <c r="AL5185">
        <v>9</v>
      </c>
      <c r="AM5185">
        <v>8</v>
      </c>
      <c r="AN5185">
        <v>0</v>
      </c>
      <c r="AO5185">
        <v>1</v>
      </c>
      <c r="AP5185" t="s">
        <v>32</v>
      </c>
    </row>
    <row r="5186" spans="1:42" x14ac:dyDescent="0.25">
      <c r="A5186">
        <v>202007</v>
      </c>
      <c r="B5186" t="str">
        <f t="shared" si="1120"/>
        <v>2020-II</v>
      </c>
      <c r="C5186" t="s">
        <v>5259</v>
      </c>
      <c r="D5186" t="s">
        <v>5259</v>
      </c>
      <c r="E5186">
        <v>31670791</v>
      </c>
      <c r="F5186" t="s">
        <v>29</v>
      </c>
      <c r="G5186">
        <v>1</v>
      </c>
      <c r="H5186">
        <v>0</v>
      </c>
      <c r="I5186">
        <v>0</v>
      </c>
      <c r="J5186">
        <f t="shared" si="1121"/>
        <v>0</v>
      </c>
      <c r="K5186" t="str">
        <f t="shared" si="1122"/>
        <v>Modelamiento</v>
      </c>
      <c r="L5186">
        <f t="shared" si="1123"/>
        <v>1</v>
      </c>
      <c r="M5186">
        <v>52</v>
      </c>
      <c r="N5186" t="str">
        <f t="shared" si="1124"/>
        <v>&lt;=55</v>
      </c>
      <c r="O5186" t="s">
        <v>56</v>
      </c>
      <c r="P5186" t="s">
        <v>39</v>
      </c>
      <c r="Q5186">
        <v>25563</v>
      </c>
      <c r="R5186">
        <v>1000</v>
      </c>
      <c r="S5186" t="str">
        <f t="shared" si="1125"/>
        <v>&lt;=1000</v>
      </c>
      <c r="T5186">
        <v>841</v>
      </c>
      <c r="U5186" t="str">
        <f t="shared" si="1126"/>
        <v>&lt;=1000</v>
      </c>
      <c r="V5186" t="s">
        <v>585</v>
      </c>
      <c r="W5186">
        <v>21677</v>
      </c>
      <c r="X5186" s="12">
        <f t="shared" si="1127"/>
        <v>4.6131844812474052E-2</v>
      </c>
      <c r="Y5186" t="str">
        <f t="shared" si="1128"/>
        <v>&lt;=0.05</v>
      </c>
      <c r="Z5186">
        <v>4</v>
      </c>
      <c r="AA5186">
        <v>9</v>
      </c>
      <c r="AB5186" t="s">
        <v>32</v>
      </c>
      <c r="AC5186" t="str">
        <f t="shared" si="1129"/>
        <v/>
      </c>
      <c r="AD5186" t="s">
        <v>32</v>
      </c>
      <c r="AE5186" t="str">
        <f t="shared" si="1130"/>
        <v/>
      </c>
      <c r="AF5186" t="s">
        <v>32</v>
      </c>
      <c r="AG5186" t="str">
        <f t="shared" si="1131"/>
        <v/>
      </c>
      <c r="AH5186" t="s">
        <v>32</v>
      </c>
      <c r="AI5186" t="str">
        <f t="shared" si="1132"/>
        <v/>
      </c>
      <c r="AJ5186" t="s">
        <v>32</v>
      </c>
      <c r="AK5186" t="str">
        <f t="shared" si="1133"/>
        <v/>
      </c>
      <c r="AL5186">
        <v>0</v>
      </c>
      <c r="AM5186">
        <v>0</v>
      </c>
      <c r="AN5186">
        <v>0</v>
      </c>
      <c r="AO5186" t="s">
        <v>32</v>
      </c>
      <c r="AP5186" t="s">
        <v>32</v>
      </c>
    </row>
    <row r="5187" spans="1:42" x14ac:dyDescent="0.25">
      <c r="A5187">
        <v>202007</v>
      </c>
      <c r="B5187" t="str">
        <f t="shared" ref="B5187:B5250" si="1134">+CONCATENATE(MID(A5187,1,4),IF(MID(A5187,5,2)*1&lt;=6,"-I","-II"))</f>
        <v>2020-II</v>
      </c>
      <c r="C5187" t="s">
        <v>5260</v>
      </c>
      <c r="D5187" t="s">
        <v>5260</v>
      </c>
      <c r="E5187">
        <v>31739538</v>
      </c>
      <c r="F5187" t="s">
        <v>29</v>
      </c>
      <c r="G5187">
        <v>0</v>
      </c>
      <c r="H5187">
        <v>0</v>
      </c>
      <c r="I5187">
        <v>0</v>
      </c>
      <c r="J5187">
        <f t="shared" ref="J5187:J5250" si="1135">+IF(OR(O5187="Taxista propietario",O5187="Taxista palanca"),0,1)</f>
        <v>0</v>
      </c>
      <c r="K5187" t="str">
        <f t="shared" ref="K5187:K5250" si="1136">+IF(I5187&gt;0,"Insuficiente",IF(H5187&gt;0,"Indeterminado",IF(J5187&gt;0,"Perfil","Modelamiento")))</f>
        <v>Modelamiento</v>
      </c>
      <c r="L5187">
        <f t="shared" ref="L5187:L5250" si="1137">+IF(AND(A5187&gt;=201410,A5187&lt;=201908),0,1)</f>
        <v>1</v>
      </c>
      <c r="M5187">
        <v>41</v>
      </c>
      <c r="N5187" t="str">
        <f t="shared" ref="N5187:N5250" si="1138">+IF(M5187&lt;=25,"&lt;=25",IF(M5187&lt;=30,"&lt;=30",IF(M5187&lt;=35,"&lt;=35",IF(M5187&lt;=40,"&lt;=40",IF(M5187&lt;=45,"&lt;=45",IF(M5187&lt;=50,"&lt;=50",IF(M5187&lt;=55,"&lt;=55",IF(M5187&lt;=60,"&lt;=60","&gt;60"))))))))</f>
        <v>&lt;=45</v>
      </c>
      <c r="O5187" t="s">
        <v>56</v>
      </c>
      <c r="P5187" t="s">
        <v>39</v>
      </c>
      <c r="Q5187">
        <v>35443</v>
      </c>
      <c r="R5187">
        <v>1000</v>
      </c>
      <c r="S5187" t="str">
        <f t="shared" ref="S5187:S5250" si="1139">+IF(R5187="NULL","",IF(R5187=0,"=0",IF(R5187&lt;=500,"&lt;=500",IF(R5187&lt;=1000,"&lt;=1000",IF(R5187&lt;=1500,"&lt;=1500",IF(R5187&lt;=2000,"&lt;=2000",IF(R5187&lt;=2500,"&lt;=2500","&gt;2500")))))))</f>
        <v>&lt;=1000</v>
      </c>
      <c r="T5187">
        <v>1167</v>
      </c>
      <c r="U5187" t="str">
        <f t="shared" ref="U5187:U5250" si="1140">+IF(T5187="NULL","",IF(T5187&lt;=1000,"&lt;=1000",IF(T5187&lt;=1100,"&lt;=1100",IF(T5187&lt;=1200,"&lt;=1200",IF(T5187&lt;=1300,"&lt;=1300",IF(T5187&lt;=1400,"&lt;=1400",IF(T5187&lt;=1500,"&lt;=1500","&gt;1500")))))))</f>
        <v>&lt;=1200</v>
      </c>
      <c r="V5187" t="s">
        <v>585</v>
      </c>
      <c r="W5187">
        <v>31139</v>
      </c>
      <c r="X5187" s="12">
        <f t="shared" ref="X5187:X5250" si="1141">+IFERROR(R5187/W5187,"NULL")</f>
        <v>3.2114069173704997E-2</v>
      </c>
      <c r="Y5187" t="str">
        <f t="shared" ref="Y5187:Y5250" si="1142">+IF(X5187="NULL","",IF(X5187=0,"=0",IF(X5187&lt;=0.01,"&lt;=0.01",IF(X5187&lt;=0.02,"&lt;=0.02",IF(X5187&lt;=0.03,"&lt;=0.03",IF(X5187&lt;=0.04,"&lt;=0.04",IF(X5187&lt;=0.05,"&lt;=0.05",IF(X5187&lt;=0.06,"&lt;=0.06","&gt;0.06"))))))))</f>
        <v>&lt;=0.04</v>
      </c>
      <c r="Z5187">
        <v>3</v>
      </c>
      <c r="AA5187">
        <v>4</v>
      </c>
      <c r="AB5187">
        <v>913.47</v>
      </c>
      <c r="AC5187" t="str">
        <f t="shared" ref="AC5187:AC5250" si="1143">+IF(AB5187="NULL","",IF(AB5187&lt;=500,"&lt;=500",IF(AB5187&lt;=1000,"&lt;=1000",IF(AB5187&lt;=2000,"&lt;=2000",IF(AB5187&lt;=3000,"&lt;=3000",IF(AB5187&lt;=4000,"&lt;=4000",IF(AB5187&lt;=5000,"&lt;=5000","&gt;5000")))))))</f>
        <v>&lt;=1000</v>
      </c>
      <c r="AD5187">
        <v>1324</v>
      </c>
      <c r="AE5187" t="str">
        <f t="shared" ref="AE5187:AE5250" si="1144">+IF(AD5187="NULL","",IF(AD5187=0,"=0",IF(AD5187&lt;=8,"&lt;=8",IF(AD5187&lt;=30,"&lt;=30",IF(AD5187&lt;=60,"&lt;=60",IF(AD5187&lt;=90,"&lt;=90",IF(AD5187&lt;=120,"&lt;=120","&gt;120")))))))</f>
        <v>&gt;120</v>
      </c>
      <c r="AF5187">
        <v>913.47</v>
      </c>
      <c r="AG5187" t="str">
        <f t="shared" ref="AG5187:AG5250" si="1145">+IF(AF5187="NULL","",IF(AF5187&lt;=500,"&lt;=500",IF(AF5187&lt;=1000,"&lt;=1000",IF(AF5187&lt;=2000,"&lt;=2000",IF(AF5187&lt;=3000,"&lt;=3000",IF(AF5187&lt;=4000,"&lt;=4000",IF(AF5187&lt;=5000,"&lt;=5000","&gt;5000")))))))</f>
        <v>&lt;=1000</v>
      </c>
      <c r="AH5187" t="s">
        <v>32</v>
      </c>
      <c r="AI5187" t="str">
        <f t="shared" ref="AI5187:AI5250" si="1146">+IF(AH5187="NULL","",IF(AH5187&lt;=500,"&lt;=500",IF(AH5187&lt;=1000,"&lt;=1000",IF(AH5187&lt;=2000,"&lt;=2000",IF(AH5187&lt;=3000,"&lt;=3000",IF(AH5187&lt;=4000,"&lt;=4000",IF(AH5187&lt;=5000,"&lt;=5000","&gt;5000")))))))</f>
        <v/>
      </c>
      <c r="AJ5187" t="s">
        <v>32</v>
      </c>
      <c r="AK5187" t="str">
        <f t="shared" ref="AK5187:AK5250" si="1147">+IF(AJ5187="NULL","",IF(AJ5187=0,"=0",IF(AJ5187&lt;=0.1,"&lt;=0.1",IF(AJ5187&lt;=0.2,"&lt;=0.2",IF(AJ5187&lt;=0.3,"&lt;=0.3",IF(AJ5187&lt;=0.4,"&lt;=0.4",IF(AJ5187&lt;=0.5,"&lt;=0.5",IF(AJ5187&lt;=0.6,"&lt;=0.6",IF(AJ5187&lt;=0.7,"&lt;=0.7",IF(AJ5187&lt;=0.8,"&lt;=0.8",IF(AJ5187&lt;=0.9,"&lt;=0.9","&gt;0.9")))))))))))</f>
        <v/>
      </c>
      <c r="AL5187">
        <v>12</v>
      </c>
      <c r="AM5187">
        <v>0</v>
      </c>
      <c r="AN5187">
        <v>12</v>
      </c>
      <c r="AO5187" t="s">
        <v>32</v>
      </c>
      <c r="AP5187">
        <v>1</v>
      </c>
    </row>
    <row r="5188" spans="1:42" x14ac:dyDescent="0.25">
      <c r="A5188">
        <v>202007</v>
      </c>
      <c r="B5188" t="str">
        <f t="shared" si="1134"/>
        <v>2020-II</v>
      </c>
      <c r="C5188" t="s">
        <v>5261</v>
      </c>
      <c r="D5188" t="s">
        <v>5261</v>
      </c>
      <c r="E5188">
        <v>31720870</v>
      </c>
      <c r="F5188" t="s">
        <v>29</v>
      </c>
      <c r="G5188">
        <v>0</v>
      </c>
      <c r="H5188">
        <v>0</v>
      </c>
      <c r="I5188">
        <v>0</v>
      </c>
      <c r="J5188">
        <f t="shared" si="1135"/>
        <v>0</v>
      </c>
      <c r="K5188" t="str">
        <f t="shared" si="1136"/>
        <v>Modelamiento</v>
      </c>
      <c r="L5188">
        <f t="shared" si="1137"/>
        <v>1</v>
      </c>
      <c r="M5188">
        <v>31</v>
      </c>
      <c r="N5188" t="str">
        <f t="shared" si="1138"/>
        <v>&lt;=35</v>
      </c>
      <c r="O5188" t="s">
        <v>56</v>
      </c>
      <c r="P5188" t="s">
        <v>31</v>
      </c>
      <c r="Q5188">
        <v>26345</v>
      </c>
      <c r="R5188">
        <v>500</v>
      </c>
      <c r="S5188" t="str">
        <f t="shared" si="1139"/>
        <v>&lt;=500</v>
      </c>
      <c r="T5188">
        <v>869</v>
      </c>
      <c r="U5188" t="str">
        <f t="shared" si="1140"/>
        <v>&lt;=1000</v>
      </c>
      <c r="V5188" t="s">
        <v>585</v>
      </c>
      <c r="W5188">
        <v>21176</v>
      </c>
      <c r="X5188" s="12">
        <f t="shared" si="1141"/>
        <v>2.3611635814129204E-2</v>
      </c>
      <c r="Y5188" t="str">
        <f t="shared" si="1142"/>
        <v>&lt;=0.03</v>
      </c>
      <c r="Z5188" t="s">
        <v>32</v>
      </c>
      <c r="AA5188">
        <v>4</v>
      </c>
      <c r="AB5188">
        <v>262.58</v>
      </c>
      <c r="AC5188" t="str">
        <f t="shared" si="1143"/>
        <v>&lt;=500</v>
      </c>
      <c r="AD5188">
        <v>2664</v>
      </c>
      <c r="AE5188" t="str">
        <f t="shared" si="1144"/>
        <v>&gt;120</v>
      </c>
      <c r="AF5188">
        <v>262.58</v>
      </c>
      <c r="AG5188" t="str">
        <f t="shared" si="1145"/>
        <v>&lt;=500</v>
      </c>
      <c r="AH5188" t="s">
        <v>32</v>
      </c>
      <c r="AI5188" t="str">
        <f t="shared" si="1146"/>
        <v/>
      </c>
      <c r="AJ5188" t="s">
        <v>32</v>
      </c>
      <c r="AK5188" t="str">
        <f t="shared" si="1147"/>
        <v/>
      </c>
      <c r="AL5188">
        <v>12</v>
      </c>
      <c r="AM5188">
        <v>0</v>
      </c>
      <c r="AN5188">
        <v>12</v>
      </c>
      <c r="AO5188" t="s">
        <v>32</v>
      </c>
      <c r="AP5188">
        <v>1</v>
      </c>
    </row>
    <row r="5189" spans="1:42" x14ac:dyDescent="0.25">
      <c r="A5189">
        <v>202007</v>
      </c>
      <c r="B5189" t="str">
        <f t="shared" si="1134"/>
        <v>2020-II</v>
      </c>
      <c r="C5189" t="s">
        <v>5262</v>
      </c>
      <c r="D5189" t="s">
        <v>5262</v>
      </c>
      <c r="E5189">
        <v>31708022</v>
      </c>
      <c r="F5189" t="s">
        <v>29</v>
      </c>
      <c r="G5189">
        <v>0</v>
      </c>
      <c r="H5189">
        <v>0</v>
      </c>
      <c r="I5189">
        <v>0</v>
      </c>
      <c r="J5189">
        <f t="shared" si="1135"/>
        <v>0</v>
      </c>
      <c r="K5189" t="str">
        <f t="shared" si="1136"/>
        <v>Modelamiento</v>
      </c>
      <c r="L5189">
        <f t="shared" si="1137"/>
        <v>1</v>
      </c>
      <c r="M5189">
        <v>32</v>
      </c>
      <c r="N5189" t="str">
        <f t="shared" si="1138"/>
        <v>&lt;=35</v>
      </c>
      <c r="O5189" t="s">
        <v>56</v>
      </c>
      <c r="P5189" t="s">
        <v>39</v>
      </c>
      <c r="Q5189">
        <v>35443</v>
      </c>
      <c r="R5189">
        <v>1000</v>
      </c>
      <c r="S5189" t="str">
        <f t="shared" si="1139"/>
        <v>&lt;=1000</v>
      </c>
      <c r="T5189">
        <v>1163</v>
      </c>
      <c r="U5189" t="str">
        <f t="shared" si="1140"/>
        <v>&lt;=1200</v>
      </c>
      <c r="V5189" t="s">
        <v>585</v>
      </c>
      <c r="W5189">
        <v>31139</v>
      </c>
      <c r="X5189" s="12">
        <f t="shared" si="1141"/>
        <v>3.2114069173704997E-2</v>
      </c>
      <c r="Y5189" t="str">
        <f t="shared" si="1142"/>
        <v>&lt;=0.04</v>
      </c>
      <c r="Z5189">
        <v>3</v>
      </c>
      <c r="AA5189">
        <v>4</v>
      </c>
      <c r="AB5189">
        <v>1453.6</v>
      </c>
      <c r="AC5189" t="str">
        <f t="shared" si="1143"/>
        <v>&lt;=2000</v>
      </c>
      <c r="AD5189">
        <v>1879</v>
      </c>
      <c r="AE5189" t="str">
        <f t="shared" si="1144"/>
        <v>&gt;120</v>
      </c>
      <c r="AF5189">
        <v>1453.6</v>
      </c>
      <c r="AG5189" t="str">
        <f t="shared" si="1145"/>
        <v>&lt;=2000</v>
      </c>
      <c r="AH5189" t="s">
        <v>32</v>
      </c>
      <c r="AI5189" t="str">
        <f t="shared" si="1146"/>
        <v/>
      </c>
      <c r="AJ5189" t="s">
        <v>32</v>
      </c>
      <c r="AK5189" t="str">
        <f t="shared" si="1147"/>
        <v/>
      </c>
      <c r="AL5189">
        <v>12</v>
      </c>
      <c r="AM5189">
        <v>0</v>
      </c>
      <c r="AN5189">
        <v>12</v>
      </c>
      <c r="AO5189" t="s">
        <v>32</v>
      </c>
      <c r="AP5189">
        <v>1</v>
      </c>
    </row>
    <row r="5190" spans="1:42" x14ac:dyDescent="0.25">
      <c r="A5190">
        <v>202007</v>
      </c>
      <c r="B5190" t="str">
        <f t="shared" si="1134"/>
        <v>2020-II</v>
      </c>
      <c r="C5190" t="s">
        <v>5263</v>
      </c>
      <c r="D5190" t="s">
        <v>5263</v>
      </c>
      <c r="E5190">
        <v>31708227</v>
      </c>
      <c r="F5190" t="s">
        <v>29</v>
      </c>
      <c r="G5190">
        <v>0</v>
      </c>
      <c r="H5190">
        <v>0</v>
      </c>
      <c r="I5190">
        <v>0</v>
      </c>
      <c r="J5190">
        <f t="shared" si="1135"/>
        <v>0</v>
      </c>
      <c r="K5190" t="str">
        <f t="shared" si="1136"/>
        <v>Modelamiento</v>
      </c>
      <c r="L5190">
        <f t="shared" si="1137"/>
        <v>1</v>
      </c>
      <c r="M5190">
        <v>23</v>
      </c>
      <c r="N5190" t="str">
        <f t="shared" si="1138"/>
        <v>&lt;=25</v>
      </c>
      <c r="O5190" t="s">
        <v>56</v>
      </c>
      <c r="P5190" t="s">
        <v>39</v>
      </c>
      <c r="Q5190">
        <v>26346</v>
      </c>
      <c r="R5190">
        <v>1000</v>
      </c>
      <c r="S5190" t="str">
        <f t="shared" si="1139"/>
        <v>&lt;=1000</v>
      </c>
      <c r="T5190">
        <v>865</v>
      </c>
      <c r="U5190" t="str">
        <f t="shared" si="1140"/>
        <v>&lt;=1000</v>
      </c>
      <c r="V5190" t="s">
        <v>585</v>
      </c>
      <c r="W5190">
        <v>21677</v>
      </c>
      <c r="X5190" s="12">
        <f t="shared" si="1141"/>
        <v>4.6131844812474052E-2</v>
      </c>
      <c r="Y5190" t="str">
        <f t="shared" si="1142"/>
        <v>&lt;=0.05</v>
      </c>
      <c r="Z5190" t="s">
        <v>32</v>
      </c>
      <c r="AA5190">
        <v>9</v>
      </c>
      <c r="AB5190" t="s">
        <v>32</v>
      </c>
      <c r="AC5190" t="str">
        <f t="shared" si="1143"/>
        <v/>
      </c>
      <c r="AD5190" t="s">
        <v>32</v>
      </c>
      <c r="AE5190" t="str">
        <f t="shared" si="1144"/>
        <v/>
      </c>
      <c r="AF5190" t="s">
        <v>32</v>
      </c>
      <c r="AG5190" t="str">
        <f t="shared" si="1145"/>
        <v/>
      </c>
      <c r="AH5190" t="s">
        <v>32</v>
      </c>
      <c r="AI5190" t="str">
        <f t="shared" si="1146"/>
        <v/>
      </c>
      <c r="AJ5190" t="s">
        <v>32</v>
      </c>
      <c r="AK5190" t="str">
        <f t="shared" si="1147"/>
        <v/>
      </c>
      <c r="AL5190">
        <v>0</v>
      </c>
      <c r="AM5190">
        <v>0</v>
      </c>
      <c r="AN5190">
        <v>0</v>
      </c>
      <c r="AO5190" t="s">
        <v>32</v>
      </c>
      <c r="AP5190" t="s">
        <v>32</v>
      </c>
    </row>
    <row r="5191" spans="1:42" x14ac:dyDescent="0.25">
      <c r="A5191">
        <v>202007</v>
      </c>
      <c r="B5191" t="str">
        <f t="shared" si="1134"/>
        <v>2020-II</v>
      </c>
      <c r="C5191" t="s">
        <v>5264</v>
      </c>
      <c r="D5191" t="s">
        <v>5264</v>
      </c>
      <c r="E5191">
        <v>31868665</v>
      </c>
      <c r="F5191" t="s">
        <v>29</v>
      </c>
      <c r="G5191">
        <v>1</v>
      </c>
      <c r="H5191">
        <v>0</v>
      </c>
      <c r="I5191">
        <v>0</v>
      </c>
      <c r="J5191">
        <f t="shared" si="1135"/>
        <v>0</v>
      </c>
      <c r="K5191" t="str">
        <f t="shared" si="1136"/>
        <v>Modelamiento</v>
      </c>
      <c r="L5191">
        <f t="shared" si="1137"/>
        <v>1</v>
      </c>
      <c r="M5191">
        <v>53</v>
      </c>
      <c r="N5191" t="str">
        <f t="shared" si="1138"/>
        <v>&lt;=55</v>
      </c>
      <c r="O5191" t="s">
        <v>56</v>
      </c>
      <c r="P5191" t="s">
        <v>39</v>
      </c>
      <c r="Q5191">
        <v>25562</v>
      </c>
      <c r="R5191">
        <v>500</v>
      </c>
      <c r="S5191" t="str">
        <f t="shared" si="1139"/>
        <v>&lt;=500</v>
      </c>
      <c r="T5191">
        <v>841</v>
      </c>
      <c r="U5191" t="str">
        <f t="shared" si="1140"/>
        <v>&lt;=1000</v>
      </c>
      <c r="V5191" t="s">
        <v>585</v>
      </c>
      <c r="W5191">
        <v>21176</v>
      </c>
      <c r="X5191" s="12">
        <f t="shared" si="1141"/>
        <v>2.3611635814129204E-2</v>
      </c>
      <c r="Y5191" t="str">
        <f t="shared" si="1142"/>
        <v>&lt;=0.03</v>
      </c>
      <c r="Z5191" t="s">
        <v>32</v>
      </c>
      <c r="AA5191">
        <v>9</v>
      </c>
      <c r="AB5191" t="s">
        <v>32</v>
      </c>
      <c r="AC5191" t="str">
        <f t="shared" si="1143"/>
        <v/>
      </c>
      <c r="AD5191" t="s">
        <v>32</v>
      </c>
      <c r="AE5191" t="str">
        <f t="shared" si="1144"/>
        <v/>
      </c>
      <c r="AF5191" t="s">
        <v>32</v>
      </c>
      <c r="AG5191" t="str">
        <f t="shared" si="1145"/>
        <v/>
      </c>
      <c r="AH5191" t="s">
        <v>32</v>
      </c>
      <c r="AI5191" t="str">
        <f t="shared" si="1146"/>
        <v/>
      </c>
      <c r="AJ5191" t="s">
        <v>32</v>
      </c>
      <c r="AK5191" t="str">
        <f t="shared" si="1147"/>
        <v/>
      </c>
      <c r="AL5191">
        <v>0</v>
      </c>
      <c r="AM5191">
        <v>0</v>
      </c>
      <c r="AN5191">
        <v>0</v>
      </c>
      <c r="AO5191" t="s">
        <v>32</v>
      </c>
      <c r="AP5191" t="s">
        <v>32</v>
      </c>
    </row>
    <row r="5192" spans="1:42" x14ac:dyDescent="0.25">
      <c r="A5192">
        <v>202007</v>
      </c>
      <c r="B5192" t="str">
        <f t="shared" si="1134"/>
        <v>2020-II</v>
      </c>
      <c r="C5192" t="s">
        <v>5265</v>
      </c>
      <c r="D5192" t="s">
        <v>5265</v>
      </c>
      <c r="E5192">
        <v>31900273</v>
      </c>
      <c r="F5192" t="s">
        <v>29</v>
      </c>
      <c r="G5192">
        <v>0</v>
      </c>
      <c r="H5192">
        <v>0</v>
      </c>
      <c r="I5192">
        <v>0</v>
      </c>
      <c r="J5192">
        <f t="shared" si="1135"/>
        <v>0</v>
      </c>
      <c r="K5192" t="str">
        <f t="shared" si="1136"/>
        <v>Modelamiento</v>
      </c>
      <c r="L5192">
        <f t="shared" si="1137"/>
        <v>1</v>
      </c>
      <c r="M5192">
        <v>45</v>
      </c>
      <c r="N5192" t="str">
        <f t="shared" si="1138"/>
        <v>&lt;=45</v>
      </c>
      <c r="O5192" t="s">
        <v>56</v>
      </c>
      <c r="P5192" t="s">
        <v>39</v>
      </c>
      <c r="Q5192">
        <v>36227</v>
      </c>
      <c r="R5192">
        <v>1000</v>
      </c>
      <c r="S5192" t="str">
        <f t="shared" si="1139"/>
        <v>&lt;=1000</v>
      </c>
      <c r="T5192">
        <v>1191</v>
      </c>
      <c r="U5192" t="str">
        <f t="shared" si="1140"/>
        <v>&lt;=1200</v>
      </c>
      <c r="V5192" t="s">
        <v>585</v>
      </c>
      <c r="W5192">
        <v>31139</v>
      </c>
      <c r="X5192" s="12">
        <f t="shared" si="1141"/>
        <v>3.2114069173704997E-2</v>
      </c>
      <c r="Y5192" t="str">
        <f t="shared" si="1142"/>
        <v>&lt;=0.04</v>
      </c>
      <c r="Z5192">
        <v>3</v>
      </c>
      <c r="AA5192">
        <v>4</v>
      </c>
      <c r="AB5192">
        <v>2179.13</v>
      </c>
      <c r="AC5192" t="str">
        <f t="shared" si="1143"/>
        <v>&lt;=3000</v>
      </c>
      <c r="AD5192">
        <v>2617</v>
      </c>
      <c r="AE5192" t="str">
        <f t="shared" si="1144"/>
        <v>&gt;120</v>
      </c>
      <c r="AF5192">
        <v>2179.13</v>
      </c>
      <c r="AG5192" t="str">
        <f t="shared" si="1145"/>
        <v>&lt;=3000</v>
      </c>
      <c r="AH5192" t="s">
        <v>32</v>
      </c>
      <c r="AI5192" t="str">
        <f t="shared" si="1146"/>
        <v/>
      </c>
      <c r="AJ5192" t="s">
        <v>32</v>
      </c>
      <c r="AK5192" t="str">
        <f t="shared" si="1147"/>
        <v/>
      </c>
      <c r="AL5192">
        <v>12</v>
      </c>
      <c r="AM5192">
        <v>0</v>
      </c>
      <c r="AN5192">
        <v>12</v>
      </c>
      <c r="AO5192" t="s">
        <v>32</v>
      </c>
      <c r="AP5192">
        <v>1</v>
      </c>
    </row>
    <row r="5193" spans="1:42" x14ac:dyDescent="0.25">
      <c r="A5193">
        <v>202007</v>
      </c>
      <c r="B5193" t="str">
        <f t="shared" si="1134"/>
        <v>2020-II</v>
      </c>
      <c r="C5193" t="s">
        <v>5266</v>
      </c>
      <c r="D5193" t="s">
        <v>5266</v>
      </c>
      <c r="E5193">
        <v>31899609</v>
      </c>
      <c r="F5193" t="s">
        <v>29</v>
      </c>
      <c r="G5193">
        <v>0</v>
      </c>
      <c r="H5193">
        <v>1</v>
      </c>
      <c r="I5193">
        <v>0</v>
      </c>
      <c r="J5193">
        <f t="shared" si="1135"/>
        <v>0</v>
      </c>
      <c r="K5193" t="str">
        <f t="shared" si="1136"/>
        <v>Indeterminado</v>
      </c>
      <c r="L5193">
        <f t="shared" si="1137"/>
        <v>1</v>
      </c>
      <c r="M5193">
        <v>54</v>
      </c>
      <c r="N5193" t="str">
        <f t="shared" si="1138"/>
        <v>&lt;=55</v>
      </c>
      <c r="O5193" t="s">
        <v>56</v>
      </c>
      <c r="P5193" t="s">
        <v>31</v>
      </c>
      <c r="Q5193">
        <v>24935</v>
      </c>
      <c r="R5193">
        <v>500</v>
      </c>
      <c r="S5193" t="str">
        <f t="shared" si="1139"/>
        <v>&lt;=500</v>
      </c>
      <c r="T5193">
        <v>818</v>
      </c>
      <c r="U5193" t="str">
        <f t="shared" si="1140"/>
        <v>&lt;=1000</v>
      </c>
      <c r="V5193" t="s">
        <v>1210</v>
      </c>
      <c r="W5193">
        <v>20546</v>
      </c>
      <c r="X5193" s="12">
        <f t="shared" si="1141"/>
        <v>2.433563710697946E-2</v>
      </c>
      <c r="Y5193" t="str">
        <f t="shared" si="1142"/>
        <v>&lt;=0.03</v>
      </c>
      <c r="Z5193" t="s">
        <v>32</v>
      </c>
      <c r="AA5193">
        <v>9</v>
      </c>
      <c r="AB5193" t="s">
        <v>32</v>
      </c>
      <c r="AC5193" t="str">
        <f t="shared" si="1143"/>
        <v/>
      </c>
      <c r="AD5193" t="s">
        <v>32</v>
      </c>
      <c r="AE5193" t="str">
        <f t="shared" si="1144"/>
        <v/>
      </c>
      <c r="AF5193" t="s">
        <v>32</v>
      </c>
      <c r="AG5193" t="str">
        <f t="shared" si="1145"/>
        <v/>
      </c>
      <c r="AH5193" t="s">
        <v>32</v>
      </c>
      <c r="AI5193" t="str">
        <f t="shared" si="1146"/>
        <v/>
      </c>
      <c r="AJ5193" t="s">
        <v>32</v>
      </c>
      <c r="AK5193" t="str">
        <f t="shared" si="1147"/>
        <v/>
      </c>
      <c r="AL5193">
        <v>0</v>
      </c>
      <c r="AM5193">
        <v>0</v>
      </c>
      <c r="AN5193">
        <v>0</v>
      </c>
      <c r="AO5193" t="s">
        <v>32</v>
      </c>
      <c r="AP5193" t="s">
        <v>32</v>
      </c>
    </row>
    <row r="5194" spans="1:42" x14ac:dyDescent="0.25">
      <c r="A5194">
        <v>202007</v>
      </c>
      <c r="B5194" t="str">
        <f t="shared" si="1134"/>
        <v>2020-II</v>
      </c>
      <c r="C5194" t="s">
        <v>5267</v>
      </c>
      <c r="D5194" t="s">
        <v>5267</v>
      </c>
      <c r="E5194">
        <v>31934560</v>
      </c>
      <c r="F5194" t="s">
        <v>29</v>
      </c>
      <c r="G5194">
        <v>0</v>
      </c>
      <c r="H5194">
        <v>0</v>
      </c>
      <c r="I5194">
        <v>0</v>
      </c>
      <c r="J5194">
        <f t="shared" si="1135"/>
        <v>0</v>
      </c>
      <c r="K5194" t="str">
        <f t="shared" si="1136"/>
        <v>Modelamiento</v>
      </c>
      <c r="L5194">
        <f t="shared" si="1137"/>
        <v>1</v>
      </c>
      <c r="M5194">
        <v>48</v>
      </c>
      <c r="N5194" t="str">
        <f t="shared" si="1138"/>
        <v>&lt;=50</v>
      </c>
      <c r="O5194" t="s">
        <v>56</v>
      </c>
      <c r="P5194" t="s">
        <v>39</v>
      </c>
      <c r="Q5194">
        <v>25563</v>
      </c>
      <c r="R5194">
        <v>499</v>
      </c>
      <c r="S5194" t="str">
        <f t="shared" si="1139"/>
        <v>&lt;=500</v>
      </c>
      <c r="T5194">
        <v>849</v>
      </c>
      <c r="U5194" t="str">
        <f t="shared" si="1140"/>
        <v>&lt;=1000</v>
      </c>
      <c r="V5194" t="s">
        <v>585</v>
      </c>
      <c r="W5194">
        <v>21176</v>
      </c>
      <c r="X5194" s="12">
        <f t="shared" si="1141"/>
        <v>2.3564412542500943E-2</v>
      </c>
      <c r="Y5194" t="str">
        <f t="shared" si="1142"/>
        <v>&lt;=0.03</v>
      </c>
      <c r="Z5194" t="s">
        <v>32</v>
      </c>
      <c r="AA5194">
        <v>9</v>
      </c>
      <c r="AB5194" t="s">
        <v>32</v>
      </c>
      <c r="AC5194" t="str">
        <f t="shared" si="1143"/>
        <v/>
      </c>
      <c r="AD5194" t="s">
        <v>32</v>
      </c>
      <c r="AE5194" t="str">
        <f t="shared" si="1144"/>
        <v/>
      </c>
      <c r="AF5194" t="s">
        <v>32</v>
      </c>
      <c r="AG5194" t="str">
        <f t="shared" si="1145"/>
        <v/>
      </c>
      <c r="AH5194" t="s">
        <v>32</v>
      </c>
      <c r="AI5194" t="str">
        <f t="shared" si="1146"/>
        <v/>
      </c>
      <c r="AJ5194" t="s">
        <v>32</v>
      </c>
      <c r="AK5194" t="str">
        <f t="shared" si="1147"/>
        <v/>
      </c>
      <c r="AL5194">
        <v>0</v>
      </c>
      <c r="AM5194">
        <v>0</v>
      </c>
      <c r="AN5194">
        <v>0</v>
      </c>
      <c r="AO5194" t="s">
        <v>32</v>
      </c>
      <c r="AP5194" t="s">
        <v>32</v>
      </c>
    </row>
    <row r="5195" spans="1:42" x14ac:dyDescent="0.25">
      <c r="A5195">
        <v>202007</v>
      </c>
      <c r="B5195" t="str">
        <f t="shared" si="1134"/>
        <v>2020-II</v>
      </c>
      <c r="C5195" t="s">
        <v>5268</v>
      </c>
      <c r="D5195" t="s">
        <v>5268</v>
      </c>
      <c r="E5195">
        <v>31931419</v>
      </c>
      <c r="F5195" t="s">
        <v>29</v>
      </c>
      <c r="G5195">
        <v>0</v>
      </c>
      <c r="H5195">
        <v>0</v>
      </c>
      <c r="I5195">
        <v>0</v>
      </c>
      <c r="J5195">
        <f t="shared" si="1135"/>
        <v>0</v>
      </c>
      <c r="K5195" t="str">
        <f t="shared" si="1136"/>
        <v>Modelamiento</v>
      </c>
      <c r="L5195">
        <f t="shared" si="1137"/>
        <v>1</v>
      </c>
      <c r="M5195">
        <v>45</v>
      </c>
      <c r="N5195" t="str">
        <f t="shared" si="1138"/>
        <v>&lt;=45</v>
      </c>
      <c r="O5195" t="s">
        <v>56</v>
      </c>
      <c r="P5195" t="s">
        <v>39</v>
      </c>
      <c r="Q5195">
        <v>25007</v>
      </c>
      <c r="R5195">
        <v>1031</v>
      </c>
      <c r="S5195" t="str">
        <f t="shared" si="1139"/>
        <v>&lt;=1500</v>
      </c>
      <c r="T5195">
        <v>820</v>
      </c>
      <c r="U5195" t="str">
        <f t="shared" si="1140"/>
        <v>&lt;=1000</v>
      </c>
      <c r="V5195" t="s">
        <v>601</v>
      </c>
      <c r="W5195">
        <v>21176</v>
      </c>
      <c r="X5195" s="12">
        <f t="shared" si="1141"/>
        <v>4.8687193048734416E-2</v>
      </c>
      <c r="Y5195" t="str">
        <f t="shared" si="1142"/>
        <v>&lt;=0.05</v>
      </c>
      <c r="Z5195" t="s">
        <v>32</v>
      </c>
      <c r="AA5195">
        <v>3</v>
      </c>
      <c r="AB5195">
        <v>3577.12</v>
      </c>
      <c r="AC5195" t="str">
        <f t="shared" si="1143"/>
        <v>&lt;=4000</v>
      </c>
      <c r="AD5195">
        <v>214</v>
      </c>
      <c r="AE5195" t="str">
        <f t="shared" si="1144"/>
        <v>&gt;120</v>
      </c>
      <c r="AF5195">
        <v>552.04</v>
      </c>
      <c r="AG5195" t="str">
        <f t="shared" si="1145"/>
        <v>&lt;=1000</v>
      </c>
      <c r="AH5195">
        <v>725</v>
      </c>
      <c r="AI5195" t="str">
        <f t="shared" si="1146"/>
        <v>&lt;=1000</v>
      </c>
      <c r="AJ5195">
        <v>1</v>
      </c>
      <c r="AK5195" t="str">
        <f t="shared" si="1147"/>
        <v>&gt;0.9</v>
      </c>
      <c r="AL5195">
        <v>12</v>
      </c>
      <c r="AM5195">
        <v>5</v>
      </c>
      <c r="AN5195">
        <v>0</v>
      </c>
      <c r="AO5195">
        <v>8</v>
      </c>
      <c r="AP5195" t="s">
        <v>32</v>
      </c>
    </row>
    <row r="5196" spans="1:42" x14ac:dyDescent="0.25">
      <c r="A5196">
        <v>202007</v>
      </c>
      <c r="B5196" t="str">
        <f t="shared" si="1134"/>
        <v>2020-II</v>
      </c>
      <c r="C5196" t="s">
        <v>5269</v>
      </c>
      <c r="D5196" t="s">
        <v>5269</v>
      </c>
      <c r="E5196">
        <v>31739549</v>
      </c>
      <c r="F5196" t="s">
        <v>29</v>
      </c>
      <c r="G5196">
        <v>0</v>
      </c>
      <c r="H5196">
        <v>0</v>
      </c>
      <c r="I5196">
        <v>0</v>
      </c>
      <c r="J5196">
        <f t="shared" si="1135"/>
        <v>0</v>
      </c>
      <c r="K5196" t="str">
        <f t="shared" si="1136"/>
        <v>Modelamiento</v>
      </c>
      <c r="L5196">
        <f t="shared" si="1137"/>
        <v>1</v>
      </c>
      <c r="M5196">
        <v>46</v>
      </c>
      <c r="N5196" t="str">
        <f t="shared" si="1138"/>
        <v>&lt;=50</v>
      </c>
      <c r="O5196" t="s">
        <v>56</v>
      </c>
      <c r="P5196" t="s">
        <v>39</v>
      </c>
      <c r="Q5196">
        <v>25562</v>
      </c>
      <c r="R5196">
        <v>500</v>
      </c>
      <c r="S5196" t="str">
        <f t="shared" si="1139"/>
        <v>&lt;=500</v>
      </c>
      <c r="T5196">
        <v>844</v>
      </c>
      <c r="U5196" t="str">
        <f t="shared" si="1140"/>
        <v>&lt;=1000</v>
      </c>
      <c r="V5196" t="s">
        <v>585</v>
      </c>
      <c r="W5196">
        <v>21176</v>
      </c>
      <c r="X5196" s="12">
        <f t="shared" si="1141"/>
        <v>2.3611635814129204E-2</v>
      </c>
      <c r="Y5196" t="str">
        <f t="shared" si="1142"/>
        <v>&lt;=0.03</v>
      </c>
      <c r="Z5196" t="s">
        <v>32</v>
      </c>
      <c r="AA5196">
        <v>8</v>
      </c>
      <c r="AB5196" t="s">
        <v>32</v>
      </c>
      <c r="AC5196" t="str">
        <f t="shared" si="1143"/>
        <v/>
      </c>
      <c r="AD5196" t="s">
        <v>32</v>
      </c>
      <c r="AE5196" t="str">
        <f t="shared" si="1144"/>
        <v/>
      </c>
      <c r="AF5196" t="s">
        <v>32</v>
      </c>
      <c r="AG5196" t="str">
        <f t="shared" si="1145"/>
        <v/>
      </c>
      <c r="AH5196">
        <v>600</v>
      </c>
      <c r="AI5196" t="str">
        <f t="shared" si="1146"/>
        <v>&lt;=1000</v>
      </c>
      <c r="AJ5196">
        <v>0</v>
      </c>
      <c r="AK5196" t="str">
        <f t="shared" si="1147"/>
        <v>=0</v>
      </c>
      <c r="AL5196">
        <v>0</v>
      </c>
      <c r="AM5196">
        <v>0</v>
      </c>
      <c r="AN5196">
        <v>0</v>
      </c>
      <c r="AO5196" t="s">
        <v>32</v>
      </c>
      <c r="AP5196" t="s">
        <v>32</v>
      </c>
    </row>
    <row r="5197" spans="1:42" x14ac:dyDescent="0.25">
      <c r="A5197">
        <v>202007</v>
      </c>
      <c r="B5197" t="str">
        <f t="shared" si="1134"/>
        <v>2020-II</v>
      </c>
      <c r="C5197" t="s">
        <v>5270</v>
      </c>
      <c r="D5197" t="s">
        <v>5270</v>
      </c>
      <c r="E5197">
        <v>31931515</v>
      </c>
      <c r="F5197" t="s">
        <v>29</v>
      </c>
      <c r="G5197">
        <v>1</v>
      </c>
      <c r="H5197">
        <v>0</v>
      </c>
      <c r="I5197">
        <v>0</v>
      </c>
      <c r="J5197">
        <f t="shared" si="1135"/>
        <v>0</v>
      </c>
      <c r="K5197" t="str">
        <f t="shared" si="1136"/>
        <v>Modelamiento</v>
      </c>
      <c r="L5197">
        <f t="shared" si="1137"/>
        <v>1</v>
      </c>
      <c r="M5197">
        <v>53</v>
      </c>
      <c r="N5197" t="str">
        <f t="shared" si="1138"/>
        <v>&lt;=55</v>
      </c>
      <c r="O5197" t="s">
        <v>56</v>
      </c>
      <c r="P5197" t="s">
        <v>39</v>
      </c>
      <c r="Q5197">
        <v>25563</v>
      </c>
      <c r="R5197">
        <v>499</v>
      </c>
      <c r="S5197" t="str">
        <f t="shared" si="1139"/>
        <v>&lt;=500</v>
      </c>
      <c r="T5197">
        <v>839</v>
      </c>
      <c r="U5197" t="str">
        <f t="shared" si="1140"/>
        <v>&lt;=1000</v>
      </c>
      <c r="V5197" t="s">
        <v>1407</v>
      </c>
      <c r="W5197">
        <v>21176</v>
      </c>
      <c r="X5197" s="12">
        <f t="shared" si="1141"/>
        <v>2.3564412542500943E-2</v>
      </c>
      <c r="Y5197" t="str">
        <f t="shared" si="1142"/>
        <v>&lt;=0.03</v>
      </c>
      <c r="Z5197" t="s">
        <v>32</v>
      </c>
      <c r="AA5197">
        <v>9</v>
      </c>
      <c r="AB5197" t="s">
        <v>32</v>
      </c>
      <c r="AC5197" t="str">
        <f t="shared" si="1143"/>
        <v/>
      </c>
      <c r="AD5197" t="s">
        <v>32</v>
      </c>
      <c r="AE5197" t="str">
        <f t="shared" si="1144"/>
        <v/>
      </c>
      <c r="AF5197" t="s">
        <v>32</v>
      </c>
      <c r="AG5197" t="str">
        <f t="shared" si="1145"/>
        <v/>
      </c>
      <c r="AH5197" t="s">
        <v>32</v>
      </c>
      <c r="AI5197" t="str">
        <f t="shared" si="1146"/>
        <v/>
      </c>
      <c r="AJ5197" t="s">
        <v>32</v>
      </c>
      <c r="AK5197" t="str">
        <f t="shared" si="1147"/>
        <v/>
      </c>
      <c r="AL5197">
        <v>0</v>
      </c>
      <c r="AM5197">
        <v>0</v>
      </c>
      <c r="AN5197">
        <v>0</v>
      </c>
      <c r="AO5197" t="s">
        <v>32</v>
      </c>
      <c r="AP5197" t="s">
        <v>32</v>
      </c>
    </row>
    <row r="5198" spans="1:42" x14ac:dyDescent="0.25">
      <c r="A5198">
        <v>202007</v>
      </c>
      <c r="B5198" t="str">
        <f t="shared" si="1134"/>
        <v>2020-II</v>
      </c>
      <c r="C5198" t="s">
        <v>5271</v>
      </c>
      <c r="D5198" t="s">
        <v>5271</v>
      </c>
      <c r="E5198">
        <v>31931542</v>
      </c>
      <c r="F5198" t="s">
        <v>29</v>
      </c>
      <c r="G5198">
        <v>0</v>
      </c>
      <c r="H5198">
        <v>0</v>
      </c>
      <c r="I5198">
        <v>0</v>
      </c>
      <c r="J5198">
        <f t="shared" si="1135"/>
        <v>0</v>
      </c>
      <c r="K5198" t="str">
        <f t="shared" si="1136"/>
        <v>Modelamiento</v>
      </c>
      <c r="L5198">
        <f t="shared" si="1137"/>
        <v>1</v>
      </c>
      <c r="M5198">
        <v>37</v>
      </c>
      <c r="N5198" t="str">
        <f t="shared" si="1138"/>
        <v>&lt;=40</v>
      </c>
      <c r="O5198" t="s">
        <v>56</v>
      </c>
      <c r="P5198" t="s">
        <v>31</v>
      </c>
      <c r="Q5198">
        <v>24350</v>
      </c>
      <c r="R5198">
        <v>1031</v>
      </c>
      <c r="S5198" t="str">
        <f t="shared" si="1139"/>
        <v>&lt;=1500</v>
      </c>
      <c r="T5198">
        <v>800</v>
      </c>
      <c r="U5198" t="str">
        <f t="shared" si="1140"/>
        <v>&lt;=1000</v>
      </c>
      <c r="V5198" t="s">
        <v>614</v>
      </c>
      <c r="W5198">
        <v>20546</v>
      </c>
      <c r="X5198" s="12">
        <f t="shared" si="1141"/>
        <v>5.018008371459165E-2</v>
      </c>
      <c r="Y5198" t="str">
        <f t="shared" si="1142"/>
        <v>&lt;=0.06</v>
      </c>
      <c r="Z5198" t="s">
        <v>32</v>
      </c>
      <c r="AA5198">
        <v>4</v>
      </c>
      <c r="AB5198">
        <v>842.1</v>
      </c>
      <c r="AC5198" t="str">
        <f t="shared" si="1143"/>
        <v>&lt;=1000</v>
      </c>
      <c r="AD5198">
        <v>1695</v>
      </c>
      <c r="AE5198" t="str">
        <f t="shared" si="1144"/>
        <v>&gt;120</v>
      </c>
      <c r="AF5198">
        <v>842.1</v>
      </c>
      <c r="AG5198" t="str">
        <f t="shared" si="1145"/>
        <v>&lt;=1000</v>
      </c>
      <c r="AH5198" t="s">
        <v>32</v>
      </c>
      <c r="AI5198" t="str">
        <f t="shared" si="1146"/>
        <v/>
      </c>
      <c r="AJ5198" t="s">
        <v>32</v>
      </c>
      <c r="AK5198" t="str">
        <f t="shared" si="1147"/>
        <v/>
      </c>
      <c r="AL5198">
        <v>12</v>
      </c>
      <c r="AM5198">
        <v>0</v>
      </c>
      <c r="AN5198">
        <v>12</v>
      </c>
      <c r="AO5198" t="s">
        <v>32</v>
      </c>
      <c r="AP5198">
        <v>1</v>
      </c>
    </row>
    <row r="5199" spans="1:42" x14ac:dyDescent="0.25">
      <c r="A5199">
        <v>202007</v>
      </c>
      <c r="B5199" t="str">
        <f t="shared" si="1134"/>
        <v>2020-II</v>
      </c>
      <c r="C5199" t="s">
        <v>5272</v>
      </c>
      <c r="D5199" t="s">
        <v>5272</v>
      </c>
      <c r="E5199">
        <v>31934791</v>
      </c>
      <c r="F5199" t="s">
        <v>29</v>
      </c>
      <c r="G5199">
        <v>1</v>
      </c>
      <c r="H5199">
        <v>0</v>
      </c>
      <c r="I5199">
        <v>0</v>
      </c>
      <c r="J5199">
        <f t="shared" si="1135"/>
        <v>0</v>
      </c>
      <c r="K5199" t="str">
        <f t="shared" si="1136"/>
        <v>Modelamiento</v>
      </c>
      <c r="L5199">
        <f t="shared" si="1137"/>
        <v>1</v>
      </c>
      <c r="M5199">
        <v>48</v>
      </c>
      <c r="N5199" t="str">
        <f t="shared" si="1138"/>
        <v>&lt;=50</v>
      </c>
      <c r="O5199" t="s">
        <v>56</v>
      </c>
      <c r="P5199" t="s">
        <v>39</v>
      </c>
      <c r="Q5199">
        <v>25563</v>
      </c>
      <c r="R5199">
        <v>499</v>
      </c>
      <c r="S5199" t="str">
        <f t="shared" si="1139"/>
        <v>&lt;=500</v>
      </c>
      <c r="T5199">
        <v>838</v>
      </c>
      <c r="U5199" t="str">
        <f t="shared" si="1140"/>
        <v>&lt;=1000</v>
      </c>
      <c r="V5199" t="s">
        <v>601</v>
      </c>
      <c r="W5199">
        <v>21176</v>
      </c>
      <c r="X5199" s="12">
        <f t="shared" si="1141"/>
        <v>2.3564412542500943E-2</v>
      </c>
      <c r="Y5199" t="str">
        <f t="shared" si="1142"/>
        <v>&lt;=0.03</v>
      </c>
      <c r="Z5199" t="s">
        <v>32</v>
      </c>
      <c r="AA5199">
        <v>9</v>
      </c>
      <c r="AB5199" t="s">
        <v>32</v>
      </c>
      <c r="AC5199" t="str">
        <f t="shared" si="1143"/>
        <v/>
      </c>
      <c r="AD5199" t="s">
        <v>32</v>
      </c>
      <c r="AE5199" t="str">
        <f t="shared" si="1144"/>
        <v/>
      </c>
      <c r="AF5199" t="s">
        <v>32</v>
      </c>
      <c r="AG5199" t="str">
        <f t="shared" si="1145"/>
        <v/>
      </c>
      <c r="AH5199" t="s">
        <v>32</v>
      </c>
      <c r="AI5199" t="str">
        <f t="shared" si="1146"/>
        <v/>
      </c>
      <c r="AJ5199" t="s">
        <v>32</v>
      </c>
      <c r="AK5199" t="str">
        <f t="shared" si="1147"/>
        <v/>
      </c>
      <c r="AL5199">
        <v>0</v>
      </c>
      <c r="AM5199">
        <v>0</v>
      </c>
      <c r="AN5199">
        <v>0</v>
      </c>
      <c r="AO5199" t="s">
        <v>32</v>
      </c>
      <c r="AP5199" t="s">
        <v>32</v>
      </c>
    </row>
    <row r="5200" spans="1:42" x14ac:dyDescent="0.25">
      <c r="A5200">
        <v>202007</v>
      </c>
      <c r="B5200" t="str">
        <f t="shared" si="1134"/>
        <v>2020-II</v>
      </c>
      <c r="C5200" t="s">
        <v>5273</v>
      </c>
      <c r="D5200" t="s">
        <v>5273</v>
      </c>
      <c r="E5200">
        <v>31945099</v>
      </c>
      <c r="F5200" t="s">
        <v>29</v>
      </c>
      <c r="G5200">
        <v>0</v>
      </c>
      <c r="H5200">
        <v>0</v>
      </c>
      <c r="I5200">
        <v>0</v>
      </c>
      <c r="J5200">
        <f t="shared" si="1135"/>
        <v>0</v>
      </c>
      <c r="K5200" t="str">
        <f t="shared" si="1136"/>
        <v>Modelamiento</v>
      </c>
      <c r="L5200">
        <f t="shared" si="1137"/>
        <v>1</v>
      </c>
      <c r="M5200">
        <v>40</v>
      </c>
      <c r="N5200" t="str">
        <f t="shared" si="1138"/>
        <v>&lt;=40</v>
      </c>
      <c r="O5200" t="s">
        <v>56</v>
      </c>
      <c r="P5200" t="s">
        <v>35</v>
      </c>
      <c r="Q5200">
        <v>24270</v>
      </c>
      <c r="R5200">
        <v>500</v>
      </c>
      <c r="S5200" t="str">
        <f t="shared" si="1139"/>
        <v>&lt;=500</v>
      </c>
      <c r="T5200">
        <v>796</v>
      </c>
      <c r="U5200" t="str">
        <f t="shared" si="1140"/>
        <v>&lt;=1000</v>
      </c>
      <c r="V5200" t="s">
        <v>585</v>
      </c>
      <c r="W5200">
        <v>19939</v>
      </c>
      <c r="X5200" s="12">
        <f t="shared" si="1141"/>
        <v>2.5076483273985657E-2</v>
      </c>
      <c r="Y5200" t="str">
        <f t="shared" si="1142"/>
        <v>&lt;=0.03</v>
      </c>
      <c r="Z5200" t="s">
        <v>32</v>
      </c>
      <c r="AA5200">
        <v>0</v>
      </c>
      <c r="AB5200">
        <v>4604.8500000000004</v>
      </c>
      <c r="AC5200" t="str">
        <f t="shared" si="1143"/>
        <v>&lt;=5000</v>
      </c>
      <c r="AD5200">
        <v>0</v>
      </c>
      <c r="AE5200" t="str">
        <f t="shared" si="1144"/>
        <v>=0</v>
      </c>
      <c r="AF5200">
        <v>0</v>
      </c>
      <c r="AG5200" t="str">
        <f t="shared" si="1145"/>
        <v>&lt;=500</v>
      </c>
      <c r="AH5200" t="s">
        <v>32</v>
      </c>
      <c r="AI5200" t="str">
        <f t="shared" si="1146"/>
        <v/>
      </c>
      <c r="AJ5200" t="s">
        <v>32</v>
      </c>
      <c r="AK5200" t="str">
        <f t="shared" si="1147"/>
        <v/>
      </c>
      <c r="AL5200">
        <v>7</v>
      </c>
      <c r="AM5200">
        <v>7</v>
      </c>
      <c r="AN5200">
        <v>0</v>
      </c>
      <c r="AO5200">
        <v>6</v>
      </c>
      <c r="AP5200" t="s">
        <v>32</v>
      </c>
    </row>
    <row r="5201" spans="1:42" x14ac:dyDescent="0.25">
      <c r="A5201">
        <v>202007</v>
      </c>
      <c r="B5201" t="str">
        <f t="shared" si="1134"/>
        <v>2020-II</v>
      </c>
      <c r="C5201" t="s">
        <v>5274</v>
      </c>
      <c r="D5201" t="s">
        <v>5274</v>
      </c>
      <c r="E5201">
        <v>31954881</v>
      </c>
      <c r="F5201" t="s">
        <v>29</v>
      </c>
      <c r="G5201">
        <v>0</v>
      </c>
      <c r="H5201">
        <v>0</v>
      </c>
      <c r="I5201">
        <v>0</v>
      </c>
      <c r="J5201">
        <f t="shared" si="1135"/>
        <v>0</v>
      </c>
      <c r="K5201" t="str">
        <f t="shared" si="1136"/>
        <v>Modelamiento</v>
      </c>
      <c r="L5201">
        <f t="shared" si="1137"/>
        <v>1</v>
      </c>
      <c r="M5201">
        <v>44</v>
      </c>
      <c r="N5201" t="str">
        <f t="shared" si="1138"/>
        <v>&lt;=45</v>
      </c>
      <c r="O5201" t="s">
        <v>56</v>
      </c>
      <c r="P5201" t="s">
        <v>35</v>
      </c>
      <c r="Q5201">
        <v>25563</v>
      </c>
      <c r="R5201">
        <v>1000</v>
      </c>
      <c r="S5201" t="str">
        <f t="shared" si="1139"/>
        <v>&lt;=1000</v>
      </c>
      <c r="T5201">
        <v>848</v>
      </c>
      <c r="U5201" t="str">
        <f t="shared" si="1140"/>
        <v>&lt;=1000</v>
      </c>
      <c r="V5201" t="s">
        <v>585</v>
      </c>
      <c r="W5201">
        <v>21677</v>
      </c>
      <c r="X5201" s="12">
        <f t="shared" si="1141"/>
        <v>4.6131844812474052E-2</v>
      </c>
      <c r="Y5201" t="str">
        <f t="shared" si="1142"/>
        <v>&lt;=0.05</v>
      </c>
      <c r="Z5201" t="s">
        <v>32</v>
      </c>
      <c r="AA5201">
        <v>4</v>
      </c>
      <c r="AB5201">
        <v>3678.89</v>
      </c>
      <c r="AC5201" t="str">
        <f t="shared" si="1143"/>
        <v>&lt;=4000</v>
      </c>
      <c r="AD5201">
        <v>768</v>
      </c>
      <c r="AE5201" t="str">
        <f t="shared" si="1144"/>
        <v>&gt;120</v>
      </c>
      <c r="AF5201">
        <v>0</v>
      </c>
      <c r="AG5201" t="str">
        <f t="shared" si="1145"/>
        <v>&lt;=500</v>
      </c>
      <c r="AH5201" t="s">
        <v>32</v>
      </c>
      <c r="AI5201" t="str">
        <f t="shared" si="1146"/>
        <v/>
      </c>
      <c r="AJ5201" t="s">
        <v>32</v>
      </c>
      <c r="AK5201" t="str">
        <f t="shared" si="1147"/>
        <v/>
      </c>
      <c r="AL5201">
        <v>12</v>
      </c>
      <c r="AM5201">
        <v>0</v>
      </c>
      <c r="AN5201">
        <v>12</v>
      </c>
      <c r="AO5201" t="s">
        <v>32</v>
      </c>
      <c r="AP5201">
        <v>1</v>
      </c>
    </row>
    <row r="5202" spans="1:42" x14ac:dyDescent="0.25">
      <c r="A5202">
        <v>202007</v>
      </c>
      <c r="B5202" t="str">
        <f t="shared" si="1134"/>
        <v>2020-II</v>
      </c>
      <c r="C5202" t="s">
        <v>5275</v>
      </c>
      <c r="D5202" t="s">
        <v>5275</v>
      </c>
      <c r="E5202">
        <v>31955161</v>
      </c>
      <c r="F5202" t="s">
        <v>29</v>
      </c>
      <c r="G5202">
        <v>0</v>
      </c>
      <c r="H5202">
        <v>0</v>
      </c>
      <c r="I5202">
        <v>0</v>
      </c>
      <c r="J5202">
        <f t="shared" si="1135"/>
        <v>0</v>
      </c>
      <c r="K5202" t="str">
        <f t="shared" si="1136"/>
        <v>Modelamiento</v>
      </c>
      <c r="L5202">
        <f t="shared" si="1137"/>
        <v>1</v>
      </c>
      <c r="M5202">
        <v>28</v>
      </c>
      <c r="N5202" t="str">
        <f t="shared" si="1138"/>
        <v>&lt;=30</v>
      </c>
      <c r="O5202" t="s">
        <v>56</v>
      </c>
      <c r="P5202" t="s">
        <v>31</v>
      </c>
      <c r="Q5202">
        <v>24271</v>
      </c>
      <c r="R5202">
        <v>1000</v>
      </c>
      <c r="S5202" t="str">
        <f t="shared" si="1139"/>
        <v>&lt;=1000</v>
      </c>
      <c r="T5202">
        <v>796</v>
      </c>
      <c r="U5202" t="str">
        <f t="shared" si="1140"/>
        <v>&lt;=1000</v>
      </c>
      <c r="V5202" t="s">
        <v>585</v>
      </c>
      <c r="W5202">
        <v>20440</v>
      </c>
      <c r="X5202" s="12">
        <f t="shared" si="1141"/>
        <v>4.8923679060665359E-2</v>
      </c>
      <c r="Y5202" t="str">
        <f t="shared" si="1142"/>
        <v>&lt;=0.05</v>
      </c>
      <c r="Z5202">
        <v>4</v>
      </c>
      <c r="AA5202">
        <v>4</v>
      </c>
      <c r="AB5202">
        <v>427.3</v>
      </c>
      <c r="AC5202" t="str">
        <f t="shared" si="1143"/>
        <v>&lt;=500</v>
      </c>
      <c r="AD5202">
        <v>744</v>
      </c>
      <c r="AE5202" t="str">
        <f t="shared" si="1144"/>
        <v>&gt;120</v>
      </c>
      <c r="AF5202">
        <v>427.3</v>
      </c>
      <c r="AG5202" t="str">
        <f t="shared" si="1145"/>
        <v>&lt;=500</v>
      </c>
      <c r="AH5202" t="s">
        <v>32</v>
      </c>
      <c r="AI5202" t="str">
        <f t="shared" si="1146"/>
        <v/>
      </c>
      <c r="AJ5202" t="s">
        <v>32</v>
      </c>
      <c r="AK5202" t="str">
        <f t="shared" si="1147"/>
        <v/>
      </c>
      <c r="AL5202">
        <v>2</v>
      </c>
      <c r="AM5202">
        <v>0</v>
      </c>
      <c r="AN5202">
        <v>2</v>
      </c>
      <c r="AO5202" t="s">
        <v>32</v>
      </c>
      <c r="AP5202">
        <v>11</v>
      </c>
    </row>
    <row r="5203" spans="1:42" x14ac:dyDescent="0.25">
      <c r="A5203">
        <v>202007</v>
      </c>
      <c r="B5203" t="str">
        <f t="shared" si="1134"/>
        <v>2020-II</v>
      </c>
      <c r="C5203" t="s">
        <v>5276</v>
      </c>
      <c r="D5203" t="s">
        <v>5276</v>
      </c>
      <c r="E5203">
        <v>31708018</v>
      </c>
      <c r="F5203" t="s">
        <v>29</v>
      </c>
      <c r="G5203">
        <v>0</v>
      </c>
      <c r="H5203">
        <v>0</v>
      </c>
      <c r="I5203">
        <v>0</v>
      </c>
      <c r="J5203">
        <f t="shared" si="1135"/>
        <v>0</v>
      </c>
      <c r="K5203" t="str">
        <f t="shared" si="1136"/>
        <v>Modelamiento</v>
      </c>
      <c r="L5203">
        <f t="shared" si="1137"/>
        <v>1</v>
      </c>
      <c r="M5203">
        <v>32</v>
      </c>
      <c r="N5203" t="str">
        <f t="shared" si="1138"/>
        <v>&lt;=35</v>
      </c>
      <c r="O5203" t="s">
        <v>56</v>
      </c>
      <c r="P5203" t="s">
        <v>39</v>
      </c>
      <c r="Q5203">
        <v>34888</v>
      </c>
      <c r="R5203">
        <v>1031</v>
      </c>
      <c r="S5203" t="str">
        <f t="shared" si="1139"/>
        <v>&lt;=1500</v>
      </c>
      <c r="T5203">
        <v>1146</v>
      </c>
      <c r="U5203" t="str">
        <f t="shared" si="1140"/>
        <v>&lt;=1200</v>
      </c>
      <c r="V5203" t="s">
        <v>601</v>
      </c>
      <c r="W5203">
        <v>30638</v>
      </c>
      <c r="X5203" s="12">
        <f t="shared" si="1141"/>
        <v>3.3651021607154517E-2</v>
      </c>
      <c r="Y5203" t="str">
        <f t="shared" si="1142"/>
        <v>&lt;=0.04</v>
      </c>
      <c r="Z5203">
        <v>3</v>
      </c>
      <c r="AA5203">
        <v>4</v>
      </c>
      <c r="AB5203">
        <v>905.93</v>
      </c>
      <c r="AC5203" t="str">
        <f t="shared" si="1143"/>
        <v>&lt;=1000</v>
      </c>
      <c r="AD5203">
        <v>3517</v>
      </c>
      <c r="AE5203" t="str">
        <f t="shared" si="1144"/>
        <v>&gt;120</v>
      </c>
      <c r="AF5203">
        <v>725.93</v>
      </c>
      <c r="AG5203" t="str">
        <f t="shared" si="1145"/>
        <v>&lt;=1000</v>
      </c>
      <c r="AH5203" t="s">
        <v>32</v>
      </c>
      <c r="AI5203" t="str">
        <f t="shared" si="1146"/>
        <v/>
      </c>
      <c r="AJ5203" t="s">
        <v>32</v>
      </c>
      <c r="AK5203" t="str">
        <f t="shared" si="1147"/>
        <v/>
      </c>
      <c r="AL5203">
        <v>12</v>
      </c>
      <c r="AM5203">
        <v>0</v>
      </c>
      <c r="AN5203">
        <v>10</v>
      </c>
      <c r="AO5203" t="s">
        <v>32</v>
      </c>
      <c r="AP5203">
        <v>1</v>
      </c>
    </row>
    <row r="5204" spans="1:42" x14ac:dyDescent="0.25">
      <c r="A5204">
        <v>202007</v>
      </c>
      <c r="B5204" t="str">
        <f t="shared" si="1134"/>
        <v>2020-II</v>
      </c>
      <c r="C5204" t="s">
        <v>5277</v>
      </c>
      <c r="D5204" t="s">
        <v>5277</v>
      </c>
      <c r="E5204">
        <v>31934805</v>
      </c>
      <c r="F5204" t="s">
        <v>29</v>
      </c>
      <c r="G5204">
        <v>1</v>
      </c>
      <c r="H5204">
        <v>0</v>
      </c>
      <c r="I5204">
        <v>0</v>
      </c>
      <c r="J5204">
        <f t="shared" si="1135"/>
        <v>0</v>
      </c>
      <c r="K5204" t="str">
        <f t="shared" si="1136"/>
        <v>Modelamiento</v>
      </c>
      <c r="L5204">
        <f t="shared" si="1137"/>
        <v>1</v>
      </c>
      <c r="M5204">
        <v>38</v>
      </c>
      <c r="N5204" t="str">
        <f t="shared" si="1138"/>
        <v>&lt;=40</v>
      </c>
      <c r="O5204" t="s">
        <v>56</v>
      </c>
      <c r="P5204" t="s">
        <v>39</v>
      </c>
      <c r="Q5204">
        <v>22731</v>
      </c>
      <c r="R5204">
        <v>499</v>
      </c>
      <c r="S5204" t="str">
        <f t="shared" si="1139"/>
        <v>&lt;=500</v>
      </c>
      <c r="T5204">
        <v>824</v>
      </c>
      <c r="U5204" t="str">
        <f t="shared" si="1140"/>
        <v>&lt;=1000</v>
      </c>
      <c r="V5204" t="s">
        <v>585</v>
      </c>
      <c r="W5204">
        <v>18464</v>
      </c>
      <c r="X5204" s="12">
        <f t="shared" si="1141"/>
        <v>2.7025563258232237E-2</v>
      </c>
      <c r="Y5204" t="str">
        <f t="shared" si="1142"/>
        <v>&lt;=0.03</v>
      </c>
      <c r="Z5204" t="s">
        <v>32</v>
      </c>
      <c r="AA5204">
        <v>9</v>
      </c>
      <c r="AB5204" t="s">
        <v>32</v>
      </c>
      <c r="AC5204" t="str">
        <f t="shared" si="1143"/>
        <v/>
      </c>
      <c r="AD5204" t="s">
        <v>32</v>
      </c>
      <c r="AE5204" t="str">
        <f t="shared" si="1144"/>
        <v/>
      </c>
      <c r="AF5204" t="s">
        <v>32</v>
      </c>
      <c r="AG5204" t="str">
        <f t="shared" si="1145"/>
        <v/>
      </c>
      <c r="AH5204" t="s">
        <v>32</v>
      </c>
      <c r="AI5204" t="str">
        <f t="shared" si="1146"/>
        <v/>
      </c>
      <c r="AJ5204" t="s">
        <v>32</v>
      </c>
      <c r="AK5204" t="str">
        <f t="shared" si="1147"/>
        <v/>
      </c>
      <c r="AL5204">
        <v>0</v>
      </c>
      <c r="AM5204">
        <v>0</v>
      </c>
      <c r="AN5204">
        <v>0</v>
      </c>
      <c r="AO5204" t="s">
        <v>32</v>
      </c>
      <c r="AP5204" t="s">
        <v>32</v>
      </c>
    </row>
    <row r="5205" spans="1:42" x14ac:dyDescent="0.25">
      <c r="A5205">
        <v>202007</v>
      </c>
      <c r="B5205" t="str">
        <f t="shared" si="1134"/>
        <v>2020-II</v>
      </c>
      <c r="C5205" t="s">
        <v>5278</v>
      </c>
      <c r="D5205" t="s">
        <v>5278</v>
      </c>
      <c r="E5205">
        <v>31650336</v>
      </c>
      <c r="F5205" t="s">
        <v>29</v>
      </c>
      <c r="G5205">
        <v>1</v>
      </c>
      <c r="H5205">
        <v>0</v>
      </c>
      <c r="I5205">
        <v>0</v>
      </c>
      <c r="J5205">
        <f t="shared" si="1135"/>
        <v>0</v>
      </c>
      <c r="K5205" t="str">
        <f t="shared" si="1136"/>
        <v>Modelamiento</v>
      </c>
      <c r="L5205">
        <f t="shared" si="1137"/>
        <v>1</v>
      </c>
      <c r="M5205">
        <v>22</v>
      </c>
      <c r="N5205" t="str">
        <f t="shared" si="1138"/>
        <v>&lt;=25</v>
      </c>
      <c r="O5205" t="s">
        <v>56</v>
      </c>
      <c r="P5205" t="s">
        <v>39</v>
      </c>
      <c r="Q5205">
        <v>25253</v>
      </c>
      <c r="R5205">
        <v>1546</v>
      </c>
      <c r="S5205" t="str">
        <f t="shared" si="1139"/>
        <v>&lt;=2000</v>
      </c>
      <c r="T5205">
        <v>837</v>
      </c>
      <c r="U5205" t="str">
        <f t="shared" si="1140"/>
        <v>&lt;=1000</v>
      </c>
      <c r="V5205" t="s">
        <v>1407</v>
      </c>
      <c r="W5205">
        <v>21176</v>
      </c>
      <c r="X5205" s="12">
        <f t="shared" si="1141"/>
        <v>7.300717793728749E-2</v>
      </c>
      <c r="Y5205" t="str">
        <f t="shared" si="1142"/>
        <v>&gt;0.06</v>
      </c>
      <c r="Z5205" t="s">
        <v>32</v>
      </c>
      <c r="AA5205">
        <v>0</v>
      </c>
      <c r="AB5205">
        <v>1164.95</v>
      </c>
      <c r="AC5205" t="str">
        <f t="shared" si="1143"/>
        <v>&lt;=2000</v>
      </c>
      <c r="AD5205">
        <v>3</v>
      </c>
      <c r="AE5205" t="str">
        <f t="shared" si="1144"/>
        <v>&lt;=8</v>
      </c>
      <c r="AF5205">
        <v>0</v>
      </c>
      <c r="AG5205" t="str">
        <f t="shared" si="1145"/>
        <v>&lt;=500</v>
      </c>
      <c r="AH5205" t="s">
        <v>32</v>
      </c>
      <c r="AI5205" t="str">
        <f t="shared" si="1146"/>
        <v/>
      </c>
      <c r="AJ5205" t="s">
        <v>32</v>
      </c>
      <c r="AK5205" t="str">
        <f t="shared" si="1147"/>
        <v/>
      </c>
      <c r="AL5205">
        <v>12</v>
      </c>
      <c r="AM5205">
        <v>12</v>
      </c>
      <c r="AN5205">
        <v>0</v>
      </c>
      <c r="AO5205">
        <v>1</v>
      </c>
      <c r="AP5205" t="s">
        <v>32</v>
      </c>
    </row>
    <row r="5206" spans="1:42" x14ac:dyDescent="0.25">
      <c r="A5206">
        <v>202008</v>
      </c>
      <c r="B5206" t="str">
        <f t="shared" si="1134"/>
        <v>2020-II</v>
      </c>
      <c r="C5206" t="s">
        <v>5279</v>
      </c>
      <c r="D5206" t="s">
        <v>5279</v>
      </c>
      <c r="E5206">
        <v>31720877</v>
      </c>
      <c r="F5206" t="s">
        <v>29</v>
      </c>
      <c r="G5206">
        <v>0</v>
      </c>
      <c r="H5206">
        <v>0</v>
      </c>
      <c r="I5206">
        <v>0</v>
      </c>
      <c r="J5206">
        <f t="shared" si="1135"/>
        <v>0</v>
      </c>
      <c r="K5206" t="str">
        <f t="shared" si="1136"/>
        <v>Modelamiento</v>
      </c>
      <c r="L5206">
        <f t="shared" si="1137"/>
        <v>1</v>
      </c>
      <c r="M5206">
        <v>39</v>
      </c>
      <c r="N5206" t="str">
        <f t="shared" si="1138"/>
        <v>&lt;=40</v>
      </c>
      <c r="O5206" t="s">
        <v>56</v>
      </c>
      <c r="P5206" t="s">
        <v>35</v>
      </c>
      <c r="Q5206">
        <v>25112</v>
      </c>
      <c r="R5206">
        <v>500</v>
      </c>
      <c r="S5206" t="str">
        <f t="shared" si="1139"/>
        <v>&lt;=500</v>
      </c>
      <c r="T5206">
        <v>831</v>
      </c>
      <c r="U5206" t="str">
        <f t="shared" si="1140"/>
        <v>&lt;=1000</v>
      </c>
      <c r="V5206" t="s">
        <v>597</v>
      </c>
      <c r="W5206">
        <v>20745</v>
      </c>
      <c r="X5206" s="12">
        <f t="shared" si="1141"/>
        <v>2.4102193299590263E-2</v>
      </c>
      <c r="Y5206" t="str">
        <f t="shared" si="1142"/>
        <v>&lt;=0.03</v>
      </c>
      <c r="Z5206" t="s">
        <v>32</v>
      </c>
      <c r="AA5206">
        <v>4</v>
      </c>
      <c r="AB5206">
        <v>7887.66</v>
      </c>
      <c r="AC5206" t="str">
        <f t="shared" si="1143"/>
        <v>&gt;5000</v>
      </c>
      <c r="AD5206">
        <v>972</v>
      </c>
      <c r="AE5206" t="str">
        <f t="shared" si="1144"/>
        <v>&gt;120</v>
      </c>
      <c r="AF5206">
        <v>2637.87</v>
      </c>
      <c r="AG5206" t="str">
        <f t="shared" si="1145"/>
        <v>&lt;=3000</v>
      </c>
      <c r="AH5206" t="s">
        <v>32</v>
      </c>
      <c r="AI5206" t="str">
        <f t="shared" si="1146"/>
        <v/>
      </c>
      <c r="AJ5206" t="s">
        <v>32</v>
      </c>
      <c r="AK5206" t="str">
        <f t="shared" si="1147"/>
        <v/>
      </c>
      <c r="AL5206">
        <v>10</v>
      </c>
      <c r="AM5206">
        <v>0</v>
      </c>
      <c r="AN5206">
        <v>5</v>
      </c>
      <c r="AO5206" t="s">
        <v>32</v>
      </c>
      <c r="AP5206">
        <v>3</v>
      </c>
    </row>
    <row r="5207" spans="1:42" x14ac:dyDescent="0.25">
      <c r="A5207">
        <v>202008</v>
      </c>
      <c r="B5207" t="str">
        <f t="shared" si="1134"/>
        <v>2020-II</v>
      </c>
      <c r="C5207" t="s">
        <v>5280</v>
      </c>
      <c r="D5207" t="s">
        <v>5280</v>
      </c>
      <c r="E5207">
        <v>31961517</v>
      </c>
      <c r="F5207" t="s">
        <v>29</v>
      </c>
      <c r="G5207">
        <v>0</v>
      </c>
      <c r="H5207">
        <v>0</v>
      </c>
      <c r="I5207">
        <v>1</v>
      </c>
      <c r="J5207">
        <f t="shared" si="1135"/>
        <v>0</v>
      </c>
      <c r="K5207" t="str">
        <f t="shared" si="1136"/>
        <v>Insuficiente</v>
      </c>
      <c r="L5207">
        <f t="shared" si="1137"/>
        <v>1</v>
      </c>
      <c r="M5207">
        <v>48</v>
      </c>
      <c r="N5207" t="str">
        <f t="shared" si="1138"/>
        <v>&lt;=50</v>
      </c>
      <c r="O5207" t="s">
        <v>72</v>
      </c>
      <c r="P5207" t="s">
        <v>39</v>
      </c>
      <c r="Q5207">
        <v>27210</v>
      </c>
      <c r="R5207">
        <v>499</v>
      </c>
      <c r="S5207" t="str">
        <f t="shared" si="1139"/>
        <v>&lt;=500</v>
      </c>
      <c r="T5207">
        <v>891</v>
      </c>
      <c r="U5207" t="str">
        <f t="shared" si="1140"/>
        <v>&lt;=1000</v>
      </c>
      <c r="V5207" t="s">
        <v>597</v>
      </c>
      <c r="W5207">
        <v>22753</v>
      </c>
      <c r="X5207" s="12">
        <f t="shared" si="1141"/>
        <v>2.1931173911132598E-2</v>
      </c>
      <c r="Y5207" t="str">
        <f t="shared" si="1142"/>
        <v>&lt;=0.03</v>
      </c>
      <c r="Z5207" t="s">
        <v>32</v>
      </c>
      <c r="AA5207">
        <v>2</v>
      </c>
      <c r="AB5207">
        <v>9270.5</v>
      </c>
      <c r="AC5207" t="str">
        <f t="shared" si="1143"/>
        <v>&gt;5000</v>
      </c>
      <c r="AD5207">
        <v>65</v>
      </c>
      <c r="AE5207" t="str">
        <f t="shared" si="1144"/>
        <v>&lt;=90</v>
      </c>
      <c r="AF5207">
        <v>0</v>
      </c>
      <c r="AG5207" t="str">
        <f t="shared" si="1145"/>
        <v>&lt;=500</v>
      </c>
      <c r="AH5207" t="s">
        <v>32</v>
      </c>
      <c r="AI5207" t="str">
        <f t="shared" si="1146"/>
        <v/>
      </c>
      <c r="AJ5207" t="s">
        <v>32</v>
      </c>
      <c r="AK5207" t="str">
        <f t="shared" si="1147"/>
        <v/>
      </c>
      <c r="AL5207">
        <v>11</v>
      </c>
      <c r="AM5207">
        <v>8</v>
      </c>
      <c r="AN5207">
        <v>0</v>
      </c>
      <c r="AO5207">
        <v>4</v>
      </c>
      <c r="AP5207" t="s">
        <v>32</v>
      </c>
    </row>
    <row r="5208" spans="1:42" x14ac:dyDescent="0.25">
      <c r="A5208">
        <v>202008</v>
      </c>
      <c r="B5208" t="str">
        <f t="shared" si="1134"/>
        <v>2020-II</v>
      </c>
      <c r="C5208" t="s">
        <v>5281</v>
      </c>
      <c r="D5208" t="s">
        <v>5281</v>
      </c>
      <c r="E5208">
        <v>31962449</v>
      </c>
      <c r="F5208" t="s">
        <v>29</v>
      </c>
      <c r="G5208">
        <v>0</v>
      </c>
      <c r="H5208">
        <v>0</v>
      </c>
      <c r="I5208">
        <v>0</v>
      </c>
      <c r="J5208">
        <f t="shared" si="1135"/>
        <v>0</v>
      </c>
      <c r="K5208" t="str">
        <f t="shared" si="1136"/>
        <v>Modelamiento</v>
      </c>
      <c r="L5208">
        <f t="shared" si="1137"/>
        <v>1</v>
      </c>
      <c r="M5208">
        <v>40</v>
      </c>
      <c r="N5208" t="str">
        <f t="shared" si="1138"/>
        <v>&lt;=40</v>
      </c>
      <c r="O5208" t="s">
        <v>56</v>
      </c>
      <c r="P5208" t="s">
        <v>39</v>
      </c>
      <c r="Q5208">
        <v>26730</v>
      </c>
      <c r="R5208">
        <v>500</v>
      </c>
      <c r="S5208" t="str">
        <f t="shared" si="1139"/>
        <v>&lt;=500</v>
      </c>
      <c r="T5208">
        <v>875</v>
      </c>
      <c r="U5208" t="str">
        <f t="shared" si="1140"/>
        <v>&lt;=1000</v>
      </c>
      <c r="V5208" t="s">
        <v>597</v>
      </c>
      <c r="W5208">
        <v>22295</v>
      </c>
      <c r="X5208" s="12">
        <f t="shared" si="1141"/>
        <v>2.2426553038797935E-2</v>
      </c>
      <c r="Y5208" t="str">
        <f t="shared" si="1142"/>
        <v>&lt;=0.03</v>
      </c>
      <c r="Z5208" t="s">
        <v>32</v>
      </c>
      <c r="AA5208">
        <v>4</v>
      </c>
      <c r="AB5208">
        <v>632.52</v>
      </c>
      <c r="AC5208" t="str">
        <f t="shared" si="1143"/>
        <v>&lt;=1000</v>
      </c>
      <c r="AD5208">
        <v>3368</v>
      </c>
      <c r="AE5208" t="str">
        <f t="shared" si="1144"/>
        <v>&gt;120</v>
      </c>
      <c r="AF5208">
        <v>632.52</v>
      </c>
      <c r="AG5208" t="str">
        <f t="shared" si="1145"/>
        <v>&lt;=1000</v>
      </c>
      <c r="AH5208" t="s">
        <v>32</v>
      </c>
      <c r="AI5208" t="str">
        <f t="shared" si="1146"/>
        <v/>
      </c>
      <c r="AJ5208" t="s">
        <v>32</v>
      </c>
      <c r="AK5208" t="str">
        <f t="shared" si="1147"/>
        <v/>
      </c>
      <c r="AL5208">
        <v>12</v>
      </c>
      <c r="AM5208">
        <v>0</v>
      </c>
      <c r="AN5208">
        <v>12</v>
      </c>
      <c r="AO5208" t="s">
        <v>32</v>
      </c>
      <c r="AP5208">
        <v>1</v>
      </c>
    </row>
    <row r="5209" spans="1:42" x14ac:dyDescent="0.25">
      <c r="A5209">
        <v>202008</v>
      </c>
      <c r="B5209" t="str">
        <f t="shared" si="1134"/>
        <v>2020-II</v>
      </c>
      <c r="C5209" t="s">
        <v>5282</v>
      </c>
      <c r="D5209" t="s">
        <v>5282</v>
      </c>
      <c r="E5209">
        <v>31966444</v>
      </c>
      <c r="F5209" t="s">
        <v>29</v>
      </c>
      <c r="G5209">
        <v>0</v>
      </c>
      <c r="H5209">
        <v>0</v>
      </c>
      <c r="I5209">
        <v>0</v>
      </c>
      <c r="J5209">
        <f t="shared" si="1135"/>
        <v>0</v>
      </c>
      <c r="K5209" t="str">
        <f t="shared" si="1136"/>
        <v>Modelamiento</v>
      </c>
      <c r="L5209">
        <f t="shared" si="1137"/>
        <v>1</v>
      </c>
      <c r="M5209">
        <v>28</v>
      </c>
      <c r="N5209" t="str">
        <f t="shared" si="1138"/>
        <v>&lt;=30</v>
      </c>
      <c r="O5209" t="s">
        <v>56</v>
      </c>
      <c r="P5209" t="s">
        <v>39</v>
      </c>
      <c r="Q5209">
        <v>36443</v>
      </c>
      <c r="R5209">
        <v>1031</v>
      </c>
      <c r="S5209" t="str">
        <f t="shared" si="1139"/>
        <v>&lt;=1500</v>
      </c>
      <c r="T5209">
        <v>1194</v>
      </c>
      <c r="U5209" t="str">
        <f t="shared" si="1140"/>
        <v>&lt;=1200</v>
      </c>
      <c r="V5209" t="s">
        <v>597</v>
      </c>
      <c r="W5209">
        <v>32127</v>
      </c>
      <c r="X5209" s="12">
        <f t="shared" si="1141"/>
        <v>3.2091387306626827E-2</v>
      </c>
      <c r="Y5209" t="str">
        <f t="shared" si="1142"/>
        <v>&lt;=0.04</v>
      </c>
      <c r="Z5209">
        <v>0</v>
      </c>
      <c r="AA5209">
        <v>0</v>
      </c>
      <c r="AB5209">
        <v>53279.65</v>
      </c>
      <c r="AC5209" t="str">
        <f t="shared" si="1143"/>
        <v>&gt;5000</v>
      </c>
      <c r="AD5209">
        <v>5</v>
      </c>
      <c r="AE5209" t="str">
        <f t="shared" si="1144"/>
        <v>&lt;=8</v>
      </c>
      <c r="AF5209">
        <v>0</v>
      </c>
      <c r="AG5209" t="str">
        <f t="shared" si="1145"/>
        <v>&lt;=500</v>
      </c>
      <c r="AH5209" t="s">
        <v>32</v>
      </c>
      <c r="AI5209" t="str">
        <f t="shared" si="1146"/>
        <v/>
      </c>
      <c r="AJ5209" t="s">
        <v>32</v>
      </c>
      <c r="AK5209" t="str">
        <f t="shared" si="1147"/>
        <v/>
      </c>
      <c r="AL5209">
        <v>7</v>
      </c>
      <c r="AM5209">
        <v>7</v>
      </c>
      <c r="AN5209">
        <v>0</v>
      </c>
      <c r="AO5209">
        <v>5</v>
      </c>
      <c r="AP5209" t="s">
        <v>32</v>
      </c>
    </row>
    <row r="5210" spans="1:42" x14ac:dyDescent="0.25">
      <c r="A5210">
        <v>202008</v>
      </c>
      <c r="B5210" t="str">
        <f t="shared" si="1134"/>
        <v>2020-II</v>
      </c>
      <c r="C5210" t="s">
        <v>5283</v>
      </c>
      <c r="D5210" t="s">
        <v>5283</v>
      </c>
      <c r="E5210">
        <v>31968857</v>
      </c>
      <c r="F5210" t="s">
        <v>29</v>
      </c>
      <c r="G5210">
        <v>1</v>
      </c>
      <c r="H5210">
        <v>0</v>
      </c>
      <c r="I5210">
        <v>0</v>
      </c>
      <c r="J5210">
        <f t="shared" si="1135"/>
        <v>0</v>
      </c>
      <c r="K5210" t="str">
        <f t="shared" si="1136"/>
        <v>Modelamiento</v>
      </c>
      <c r="L5210">
        <f t="shared" si="1137"/>
        <v>1</v>
      </c>
      <c r="M5210">
        <v>39</v>
      </c>
      <c r="N5210" t="str">
        <f t="shared" si="1138"/>
        <v>&lt;=40</v>
      </c>
      <c r="O5210" t="s">
        <v>56</v>
      </c>
      <c r="P5210" t="s">
        <v>69</v>
      </c>
      <c r="Q5210">
        <v>26730</v>
      </c>
      <c r="R5210">
        <v>500</v>
      </c>
      <c r="S5210" t="str">
        <f t="shared" si="1139"/>
        <v>&lt;=500</v>
      </c>
      <c r="T5210">
        <v>885</v>
      </c>
      <c r="U5210" t="str">
        <f t="shared" si="1140"/>
        <v>&lt;=1000</v>
      </c>
      <c r="V5210" t="s">
        <v>597</v>
      </c>
      <c r="W5210">
        <v>22295</v>
      </c>
      <c r="X5210" s="12">
        <f t="shared" si="1141"/>
        <v>2.2426553038797935E-2</v>
      </c>
      <c r="Y5210" t="str">
        <f t="shared" si="1142"/>
        <v>&lt;=0.03</v>
      </c>
      <c r="Z5210" t="s">
        <v>32</v>
      </c>
      <c r="AA5210">
        <v>9</v>
      </c>
      <c r="AB5210" t="s">
        <v>32</v>
      </c>
      <c r="AC5210" t="str">
        <f t="shared" si="1143"/>
        <v/>
      </c>
      <c r="AD5210" t="s">
        <v>32</v>
      </c>
      <c r="AE5210" t="str">
        <f t="shared" si="1144"/>
        <v/>
      </c>
      <c r="AF5210" t="s">
        <v>32</v>
      </c>
      <c r="AG5210" t="str">
        <f t="shared" si="1145"/>
        <v/>
      </c>
      <c r="AH5210" t="s">
        <v>32</v>
      </c>
      <c r="AI5210" t="str">
        <f t="shared" si="1146"/>
        <v/>
      </c>
      <c r="AJ5210" t="s">
        <v>32</v>
      </c>
      <c r="AK5210" t="str">
        <f t="shared" si="1147"/>
        <v/>
      </c>
      <c r="AL5210">
        <v>0</v>
      </c>
      <c r="AM5210">
        <v>0</v>
      </c>
      <c r="AN5210">
        <v>0</v>
      </c>
      <c r="AO5210" t="s">
        <v>32</v>
      </c>
      <c r="AP5210" t="s">
        <v>32</v>
      </c>
    </row>
    <row r="5211" spans="1:42" x14ac:dyDescent="0.25">
      <c r="A5211">
        <v>202008</v>
      </c>
      <c r="B5211" t="str">
        <f t="shared" si="1134"/>
        <v>2020-II</v>
      </c>
      <c r="C5211" t="s">
        <v>5284</v>
      </c>
      <c r="D5211" t="s">
        <v>5284</v>
      </c>
      <c r="E5211">
        <v>31964273</v>
      </c>
      <c r="F5211" t="s">
        <v>29</v>
      </c>
      <c r="G5211">
        <v>1</v>
      </c>
      <c r="H5211">
        <v>0</v>
      </c>
      <c r="I5211">
        <v>0</v>
      </c>
      <c r="J5211">
        <f t="shared" si="1135"/>
        <v>0</v>
      </c>
      <c r="K5211" t="str">
        <f t="shared" si="1136"/>
        <v>Modelamiento</v>
      </c>
      <c r="L5211">
        <f t="shared" si="1137"/>
        <v>1</v>
      </c>
      <c r="M5211">
        <v>27</v>
      </c>
      <c r="N5211" t="str">
        <f t="shared" si="1138"/>
        <v>&lt;=30</v>
      </c>
      <c r="O5211" t="s">
        <v>56</v>
      </c>
      <c r="P5211" t="s">
        <v>39</v>
      </c>
      <c r="Q5211">
        <v>26730</v>
      </c>
      <c r="R5211">
        <v>500</v>
      </c>
      <c r="S5211" t="str">
        <f t="shared" si="1139"/>
        <v>&lt;=500</v>
      </c>
      <c r="T5211">
        <v>875</v>
      </c>
      <c r="U5211" t="str">
        <f t="shared" si="1140"/>
        <v>&lt;=1000</v>
      </c>
      <c r="V5211" t="s">
        <v>597</v>
      </c>
      <c r="W5211">
        <v>22295</v>
      </c>
      <c r="X5211" s="12">
        <f t="shared" si="1141"/>
        <v>2.2426553038797935E-2</v>
      </c>
      <c r="Y5211" t="str">
        <f t="shared" si="1142"/>
        <v>&lt;=0.03</v>
      </c>
      <c r="Z5211" t="s">
        <v>32</v>
      </c>
      <c r="AA5211">
        <v>9</v>
      </c>
      <c r="AB5211" t="s">
        <v>32</v>
      </c>
      <c r="AC5211" t="str">
        <f t="shared" si="1143"/>
        <v/>
      </c>
      <c r="AD5211" t="s">
        <v>32</v>
      </c>
      <c r="AE5211" t="str">
        <f t="shared" si="1144"/>
        <v/>
      </c>
      <c r="AF5211" t="s">
        <v>32</v>
      </c>
      <c r="AG5211" t="str">
        <f t="shared" si="1145"/>
        <v/>
      </c>
      <c r="AH5211" t="s">
        <v>32</v>
      </c>
      <c r="AI5211" t="str">
        <f t="shared" si="1146"/>
        <v/>
      </c>
      <c r="AJ5211" t="s">
        <v>32</v>
      </c>
      <c r="AK5211" t="str">
        <f t="shared" si="1147"/>
        <v/>
      </c>
      <c r="AL5211">
        <v>0</v>
      </c>
      <c r="AM5211">
        <v>0</v>
      </c>
      <c r="AN5211">
        <v>0</v>
      </c>
      <c r="AO5211" t="s">
        <v>32</v>
      </c>
      <c r="AP5211" t="s">
        <v>32</v>
      </c>
    </row>
    <row r="5212" spans="1:42" x14ac:dyDescent="0.25">
      <c r="A5212">
        <v>202008</v>
      </c>
      <c r="B5212" t="str">
        <f t="shared" si="1134"/>
        <v>2020-II</v>
      </c>
      <c r="C5212" t="s">
        <v>5285</v>
      </c>
      <c r="D5212" t="s">
        <v>5285</v>
      </c>
      <c r="E5212">
        <v>31959619</v>
      </c>
      <c r="F5212" t="s">
        <v>29</v>
      </c>
      <c r="G5212">
        <v>0</v>
      </c>
      <c r="H5212">
        <v>0</v>
      </c>
      <c r="I5212">
        <v>0</v>
      </c>
      <c r="J5212">
        <f t="shared" si="1135"/>
        <v>0</v>
      </c>
      <c r="K5212" t="str">
        <f t="shared" si="1136"/>
        <v>Modelamiento</v>
      </c>
      <c r="L5212">
        <f t="shared" si="1137"/>
        <v>1</v>
      </c>
      <c r="M5212">
        <v>29</v>
      </c>
      <c r="N5212" t="str">
        <f t="shared" si="1138"/>
        <v>&lt;=30</v>
      </c>
      <c r="O5212" t="s">
        <v>56</v>
      </c>
      <c r="P5212" t="s">
        <v>31</v>
      </c>
      <c r="Q5212">
        <v>33205</v>
      </c>
      <c r="R5212">
        <v>1031</v>
      </c>
      <c r="S5212" t="str">
        <f t="shared" si="1139"/>
        <v>&lt;=1500</v>
      </c>
      <c r="T5212">
        <v>1099</v>
      </c>
      <c r="U5212" t="str">
        <f t="shared" si="1140"/>
        <v>&lt;=1100</v>
      </c>
      <c r="V5212" t="s">
        <v>597</v>
      </c>
      <c r="W5212">
        <v>29026</v>
      </c>
      <c r="X5212" s="12">
        <f t="shared" si="1141"/>
        <v>3.5519878729415005E-2</v>
      </c>
      <c r="Y5212" t="str">
        <f t="shared" si="1142"/>
        <v>&lt;=0.04</v>
      </c>
      <c r="Z5212">
        <v>3</v>
      </c>
      <c r="AA5212">
        <v>0</v>
      </c>
      <c r="AB5212">
        <v>2070.39</v>
      </c>
      <c r="AC5212" t="str">
        <f t="shared" si="1143"/>
        <v>&lt;=3000</v>
      </c>
      <c r="AD5212">
        <v>12</v>
      </c>
      <c r="AE5212" t="str">
        <f t="shared" si="1144"/>
        <v>&lt;=30</v>
      </c>
      <c r="AF5212">
        <v>0</v>
      </c>
      <c r="AG5212" t="str">
        <f t="shared" si="1145"/>
        <v>&lt;=500</v>
      </c>
      <c r="AH5212" t="s">
        <v>32</v>
      </c>
      <c r="AI5212" t="str">
        <f t="shared" si="1146"/>
        <v/>
      </c>
      <c r="AJ5212" t="s">
        <v>32</v>
      </c>
      <c r="AK5212" t="str">
        <f t="shared" si="1147"/>
        <v/>
      </c>
      <c r="AL5212">
        <v>12</v>
      </c>
      <c r="AM5212">
        <v>11</v>
      </c>
      <c r="AN5212">
        <v>0</v>
      </c>
      <c r="AO5212">
        <v>1</v>
      </c>
      <c r="AP5212" t="s">
        <v>32</v>
      </c>
    </row>
    <row r="5213" spans="1:42" x14ac:dyDescent="0.25">
      <c r="A5213">
        <v>202008</v>
      </c>
      <c r="B5213" t="str">
        <f t="shared" si="1134"/>
        <v>2020-II</v>
      </c>
      <c r="C5213" t="s">
        <v>5286</v>
      </c>
      <c r="D5213" t="s">
        <v>5286</v>
      </c>
      <c r="E5213">
        <v>31971064</v>
      </c>
      <c r="F5213" t="s">
        <v>29</v>
      </c>
      <c r="G5213">
        <v>0</v>
      </c>
      <c r="H5213">
        <v>0</v>
      </c>
      <c r="I5213">
        <v>0</v>
      </c>
      <c r="J5213">
        <f t="shared" si="1135"/>
        <v>0</v>
      </c>
      <c r="K5213" t="str">
        <f t="shared" si="1136"/>
        <v>Modelamiento</v>
      </c>
      <c r="L5213">
        <f t="shared" si="1137"/>
        <v>1</v>
      </c>
      <c r="M5213">
        <v>39</v>
      </c>
      <c r="N5213" t="str">
        <f t="shared" si="1138"/>
        <v>&lt;=40</v>
      </c>
      <c r="O5213" t="s">
        <v>56</v>
      </c>
      <c r="P5213" t="s">
        <v>39</v>
      </c>
      <c r="Q5213">
        <v>35443</v>
      </c>
      <c r="R5213">
        <v>1000</v>
      </c>
      <c r="S5213" t="str">
        <f t="shared" si="1139"/>
        <v>&lt;=1000</v>
      </c>
      <c r="T5213">
        <v>1161</v>
      </c>
      <c r="U5213" t="str">
        <f t="shared" si="1140"/>
        <v>&lt;=1200</v>
      </c>
      <c r="V5213" t="s">
        <v>585</v>
      </c>
      <c r="W5213">
        <v>31139</v>
      </c>
      <c r="X5213" s="12">
        <f t="shared" si="1141"/>
        <v>3.2114069173704997E-2</v>
      </c>
      <c r="Y5213" t="str">
        <f t="shared" si="1142"/>
        <v>&lt;=0.04</v>
      </c>
      <c r="Z5213">
        <v>3</v>
      </c>
      <c r="AA5213">
        <v>4</v>
      </c>
      <c r="AB5213">
        <v>1457.21</v>
      </c>
      <c r="AC5213" t="str">
        <f t="shared" si="1143"/>
        <v>&lt;=2000</v>
      </c>
      <c r="AD5213">
        <v>2244</v>
      </c>
      <c r="AE5213" t="str">
        <f t="shared" si="1144"/>
        <v>&gt;120</v>
      </c>
      <c r="AF5213">
        <v>1457.21</v>
      </c>
      <c r="AG5213" t="str">
        <f t="shared" si="1145"/>
        <v>&lt;=2000</v>
      </c>
      <c r="AH5213" t="s">
        <v>32</v>
      </c>
      <c r="AI5213" t="str">
        <f t="shared" si="1146"/>
        <v/>
      </c>
      <c r="AJ5213" t="s">
        <v>32</v>
      </c>
      <c r="AK5213" t="str">
        <f t="shared" si="1147"/>
        <v/>
      </c>
      <c r="AL5213">
        <v>12</v>
      </c>
      <c r="AM5213">
        <v>0</v>
      </c>
      <c r="AN5213">
        <v>12</v>
      </c>
      <c r="AO5213" t="s">
        <v>32</v>
      </c>
      <c r="AP5213">
        <v>1</v>
      </c>
    </row>
    <row r="5214" spans="1:42" x14ac:dyDescent="0.25">
      <c r="A5214">
        <v>202008</v>
      </c>
      <c r="B5214" t="str">
        <f t="shared" si="1134"/>
        <v>2020-II</v>
      </c>
      <c r="C5214" t="s">
        <v>5287</v>
      </c>
      <c r="D5214" t="s">
        <v>5287</v>
      </c>
      <c r="E5214">
        <v>31965419</v>
      </c>
      <c r="F5214" t="s">
        <v>29</v>
      </c>
      <c r="G5214">
        <v>0</v>
      </c>
      <c r="H5214">
        <v>0</v>
      </c>
      <c r="I5214">
        <v>0</v>
      </c>
      <c r="J5214">
        <f t="shared" si="1135"/>
        <v>0</v>
      </c>
      <c r="K5214" t="str">
        <f t="shared" si="1136"/>
        <v>Modelamiento</v>
      </c>
      <c r="L5214">
        <f t="shared" si="1137"/>
        <v>1</v>
      </c>
      <c r="M5214">
        <v>34</v>
      </c>
      <c r="N5214" t="str">
        <f t="shared" si="1138"/>
        <v>&lt;=35</v>
      </c>
      <c r="O5214" t="s">
        <v>56</v>
      </c>
      <c r="P5214" t="s">
        <v>39</v>
      </c>
      <c r="Q5214">
        <v>25594</v>
      </c>
      <c r="R5214">
        <v>499</v>
      </c>
      <c r="S5214" t="str">
        <f t="shared" si="1139"/>
        <v>&lt;=500</v>
      </c>
      <c r="T5214">
        <v>838</v>
      </c>
      <c r="U5214" t="str">
        <f t="shared" si="1140"/>
        <v>&lt;=1000</v>
      </c>
      <c r="V5214" t="s">
        <v>1210</v>
      </c>
      <c r="W5214">
        <v>21176</v>
      </c>
      <c r="X5214" s="12">
        <f t="shared" si="1141"/>
        <v>2.3564412542500943E-2</v>
      </c>
      <c r="Y5214" t="str">
        <f t="shared" si="1142"/>
        <v>&lt;=0.03</v>
      </c>
      <c r="Z5214" t="s">
        <v>32</v>
      </c>
      <c r="AA5214">
        <v>0</v>
      </c>
      <c r="AB5214">
        <v>22254.14</v>
      </c>
      <c r="AC5214" t="str">
        <f t="shared" si="1143"/>
        <v>&gt;5000</v>
      </c>
      <c r="AD5214">
        <v>0</v>
      </c>
      <c r="AE5214" t="str">
        <f t="shared" si="1144"/>
        <v>=0</v>
      </c>
      <c r="AF5214">
        <v>0</v>
      </c>
      <c r="AG5214" t="str">
        <f t="shared" si="1145"/>
        <v>&lt;=500</v>
      </c>
      <c r="AH5214">
        <v>3500</v>
      </c>
      <c r="AI5214" t="str">
        <f t="shared" si="1146"/>
        <v>&lt;=4000</v>
      </c>
      <c r="AJ5214">
        <v>1</v>
      </c>
      <c r="AK5214" t="str">
        <f t="shared" si="1147"/>
        <v>&gt;0.9</v>
      </c>
      <c r="AL5214">
        <v>12</v>
      </c>
      <c r="AM5214">
        <v>12</v>
      </c>
      <c r="AN5214">
        <v>0</v>
      </c>
      <c r="AO5214">
        <v>1</v>
      </c>
      <c r="AP5214" t="s">
        <v>32</v>
      </c>
    </row>
    <row r="5215" spans="1:42" x14ac:dyDescent="0.25">
      <c r="A5215">
        <v>202008</v>
      </c>
      <c r="B5215" t="str">
        <f t="shared" si="1134"/>
        <v>2020-II</v>
      </c>
      <c r="C5215" t="s">
        <v>5288</v>
      </c>
      <c r="D5215" t="s">
        <v>5288</v>
      </c>
      <c r="E5215">
        <v>31966611</v>
      </c>
      <c r="F5215" t="s">
        <v>29</v>
      </c>
      <c r="G5215">
        <v>0</v>
      </c>
      <c r="H5215">
        <v>0</v>
      </c>
      <c r="I5215">
        <v>0</v>
      </c>
      <c r="J5215">
        <f t="shared" si="1135"/>
        <v>0</v>
      </c>
      <c r="K5215" t="str">
        <f t="shared" si="1136"/>
        <v>Modelamiento</v>
      </c>
      <c r="L5215">
        <f t="shared" si="1137"/>
        <v>1</v>
      </c>
      <c r="M5215">
        <v>46</v>
      </c>
      <c r="N5215" t="str">
        <f t="shared" si="1138"/>
        <v>&lt;=50</v>
      </c>
      <c r="O5215" t="s">
        <v>56</v>
      </c>
      <c r="P5215" t="s">
        <v>39</v>
      </c>
      <c r="Q5215">
        <v>37226</v>
      </c>
      <c r="R5215">
        <v>1031</v>
      </c>
      <c r="S5215" t="str">
        <f t="shared" si="1139"/>
        <v>&lt;=1500</v>
      </c>
      <c r="T5215">
        <v>1220</v>
      </c>
      <c r="U5215" t="str">
        <f t="shared" si="1140"/>
        <v>&lt;=1300</v>
      </c>
      <c r="V5215" t="s">
        <v>587</v>
      </c>
      <c r="W5215">
        <v>32127</v>
      </c>
      <c r="X5215" s="12">
        <f t="shared" si="1141"/>
        <v>3.2091387306626827E-2</v>
      </c>
      <c r="Y5215" t="str">
        <f t="shared" si="1142"/>
        <v>&lt;=0.04</v>
      </c>
      <c r="Z5215">
        <v>1</v>
      </c>
      <c r="AA5215">
        <v>9</v>
      </c>
      <c r="AB5215" t="s">
        <v>32</v>
      </c>
      <c r="AC5215" t="str">
        <f t="shared" si="1143"/>
        <v/>
      </c>
      <c r="AD5215" t="s">
        <v>32</v>
      </c>
      <c r="AE5215" t="str">
        <f t="shared" si="1144"/>
        <v/>
      </c>
      <c r="AF5215" t="s">
        <v>32</v>
      </c>
      <c r="AG5215" t="str">
        <f t="shared" si="1145"/>
        <v/>
      </c>
      <c r="AH5215" t="s">
        <v>32</v>
      </c>
      <c r="AI5215" t="str">
        <f t="shared" si="1146"/>
        <v/>
      </c>
      <c r="AJ5215" t="s">
        <v>32</v>
      </c>
      <c r="AK5215" t="str">
        <f t="shared" si="1147"/>
        <v/>
      </c>
      <c r="AL5215">
        <v>0</v>
      </c>
      <c r="AM5215">
        <v>0</v>
      </c>
      <c r="AN5215">
        <v>0</v>
      </c>
      <c r="AO5215" t="s">
        <v>32</v>
      </c>
      <c r="AP5215" t="s">
        <v>32</v>
      </c>
    </row>
    <row r="5216" spans="1:42" x14ac:dyDescent="0.25">
      <c r="A5216">
        <v>202008</v>
      </c>
      <c r="B5216" t="str">
        <f t="shared" si="1134"/>
        <v>2020-II</v>
      </c>
      <c r="C5216" t="s">
        <v>5289</v>
      </c>
      <c r="D5216" t="s">
        <v>5289</v>
      </c>
      <c r="E5216">
        <v>31965910</v>
      </c>
      <c r="F5216" t="s">
        <v>29</v>
      </c>
      <c r="G5216">
        <v>0</v>
      </c>
      <c r="H5216">
        <v>0</v>
      </c>
      <c r="I5216">
        <v>0</v>
      </c>
      <c r="J5216">
        <f t="shared" si="1135"/>
        <v>0</v>
      </c>
      <c r="K5216" t="str">
        <f t="shared" si="1136"/>
        <v>Modelamiento</v>
      </c>
      <c r="L5216">
        <f t="shared" si="1137"/>
        <v>1</v>
      </c>
      <c r="M5216">
        <v>35</v>
      </c>
      <c r="N5216" t="str">
        <f t="shared" si="1138"/>
        <v>&lt;=35</v>
      </c>
      <c r="O5216" t="s">
        <v>56</v>
      </c>
      <c r="P5216" t="s">
        <v>39</v>
      </c>
      <c r="Q5216">
        <v>30751</v>
      </c>
      <c r="R5216">
        <v>500</v>
      </c>
      <c r="S5216" t="str">
        <f t="shared" si="1139"/>
        <v>&lt;=500</v>
      </c>
      <c r="T5216">
        <v>1007</v>
      </c>
      <c r="U5216" t="str">
        <f t="shared" si="1140"/>
        <v>&lt;=1100</v>
      </c>
      <c r="V5216" t="s">
        <v>597</v>
      </c>
      <c r="W5216">
        <v>25395</v>
      </c>
      <c r="X5216" s="12">
        <f t="shared" si="1141"/>
        <v>1.9688915140775743E-2</v>
      </c>
      <c r="Y5216" t="str">
        <f t="shared" si="1142"/>
        <v>&lt;=0.02</v>
      </c>
      <c r="Z5216">
        <v>4</v>
      </c>
      <c r="AA5216">
        <v>0</v>
      </c>
      <c r="AB5216">
        <v>6479.28</v>
      </c>
      <c r="AC5216" t="str">
        <f t="shared" si="1143"/>
        <v>&gt;5000</v>
      </c>
      <c r="AD5216">
        <v>27</v>
      </c>
      <c r="AE5216" t="str">
        <f t="shared" si="1144"/>
        <v>&lt;=30</v>
      </c>
      <c r="AF5216">
        <v>0</v>
      </c>
      <c r="AG5216" t="str">
        <f t="shared" si="1145"/>
        <v>&lt;=500</v>
      </c>
      <c r="AH5216">
        <v>3263</v>
      </c>
      <c r="AI5216" t="str">
        <f t="shared" si="1146"/>
        <v>&lt;=4000</v>
      </c>
      <c r="AJ5216">
        <v>1</v>
      </c>
      <c r="AK5216" t="str">
        <f t="shared" si="1147"/>
        <v>&gt;0.9</v>
      </c>
      <c r="AL5216">
        <v>12</v>
      </c>
      <c r="AM5216">
        <v>10</v>
      </c>
      <c r="AN5216">
        <v>0</v>
      </c>
      <c r="AO5216">
        <v>1</v>
      </c>
      <c r="AP5216" t="s">
        <v>32</v>
      </c>
    </row>
    <row r="5217" spans="1:42" x14ac:dyDescent="0.25">
      <c r="A5217">
        <v>202008</v>
      </c>
      <c r="B5217" t="str">
        <f t="shared" si="1134"/>
        <v>2020-II</v>
      </c>
      <c r="C5217" t="s">
        <v>5290</v>
      </c>
      <c r="D5217" t="s">
        <v>5290</v>
      </c>
      <c r="E5217">
        <v>31966842</v>
      </c>
      <c r="F5217" t="s">
        <v>29</v>
      </c>
      <c r="G5217">
        <v>0</v>
      </c>
      <c r="H5217">
        <v>0</v>
      </c>
      <c r="I5217">
        <v>0</v>
      </c>
      <c r="J5217">
        <f t="shared" si="1135"/>
        <v>0</v>
      </c>
      <c r="K5217" t="str">
        <f t="shared" si="1136"/>
        <v>Modelamiento</v>
      </c>
      <c r="L5217">
        <f t="shared" si="1137"/>
        <v>1</v>
      </c>
      <c r="M5217">
        <v>21</v>
      </c>
      <c r="N5217" t="str">
        <f t="shared" si="1138"/>
        <v>&lt;=25</v>
      </c>
      <c r="O5217" t="s">
        <v>56</v>
      </c>
      <c r="P5217" t="s">
        <v>39</v>
      </c>
      <c r="Q5217">
        <v>29640</v>
      </c>
      <c r="R5217">
        <v>500</v>
      </c>
      <c r="S5217" t="str">
        <f t="shared" si="1139"/>
        <v>&lt;=500</v>
      </c>
      <c r="T5217">
        <v>973</v>
      </c>
      <c r="U5217" t="str">
        <f t="shared" si="1140"/>
        <v>&lt;=1000</v>
      </c>
      <c r="V5217" t="s">
        <v>587</v>
      </c>
      <c r="W5217">
        <v>24331</v>
      </c>
      <c r="X5217" s="12">
        <f t="shared" si="1141"/>
        <v>2.0549915745345444E-2</v>
      </c>
      <c r="Y5217" t="str">
        <f t="shared" si="1142"/>
        <v>&lt;=0.03</v>
      </c>
      <c r="Z5217" t="s">
        <v>32</v>
      </c>
      <c r="AA5217">
        <v>4</v>
      </c>
      <c r="AB5217">
        <v>1990.21</v>
      </c>
      <c r="AC5217" t="str">
        <f t="shared" si="1143"/>
        <v>&lt;=2000</v>
      </c>
      <c r="AD5217">
        <v>823</v>
      </c>
      <c r="AE5217" t="str">
        <f t="shared" si="1144"/>
        <v>&gt;120</v>
      </c>
      <c r="AF5217">
        <v>1990.21</v>
      </c>
      <c r="AG5217" t="str">
        <f t="shared" si="1145"/>
        <v>&lt;=2000</v>
      </c>
      <c r="AH5217" t="s">
        <v>32</v>
      </c>
      <c r="AI5217" t="str">
        <f t="shared" si="1146"/>
        <v/>
      </c>
      <c r="AJ5217" t="s">
        <v>32</v>
      </c>
      <c r="AK5217" t="str">
        <f t="shared" si="1147"/>
        <v/>
      </c>
      <c r="AL5217">
        <v>12</v>
      </c>
      <c r="AM5217">
        <v>0</v>
      </c>
      <c r="AN5217">
        <v>12</v>
      </c>
      <c r="AO5217" t="s">
        <v>32</v>
      </c>
      <c r="AP5217">
        <v>1</v>
      </c>
    </row>
    <row r="5218" spans="1:42" x14ac:dyDescent="0.25">
      <c r="A5218">
        <v>202008</v>
      </c>
      <c r="B5218" t="str">
        <f t="shared" si="1134"/>
        <v>2020-II</v>
      </c>
      <c r="C5218" t="s">
        <v>5291</v>
      </c>
      <c r="D5218" t="s">
        <v>5291</v>
      </c>
      <c r="E5218">
        <v>31966584</v>
      </c>
      <c r="F5218" t="s">
        <v>29</v>
      </c>
      <c r="G5218">
        <v>0</v>
      </c>
      <c r="H5218">
        <v>0</v>
      </c>
      <c r="I5218">
        <v>0</v>
      </c>
      <c r="J5218">
        <f t="shared" si="1135"/>
        <v>0</v>
      </c>
      <c r="K5218" t="str">
        <f t="shared" si="1136"/>
        <v>Modelamiento</v>
      </c>
      <c r="L5218">
        <f t="shared" si="1137"/>
        <v>1</v>
      </c>
      <c r="M5218">
        <v>24</v>
      </c>
      <c r="N5218" t="str">
        <f t="shared" si="1138"/>
        <v>&lt;=25</v>
      </c>
      <c r="O5218" t="s">
        <v>56</v>
      </c>
      <c r="P5218" t="s">
        <v>35</v>
      </c>
      <c r="Q5218">
        <v>29640</v>
      </c>
      <c r="R5218">
        <v>500</v>
      </c>
      <c r="S5218" t="str">
        <f t="shared" si="1139"/>
        <v>&lt;=500</v>
      </c>
      <c r="T5218">
        <v>971</v>
      </c>
      <c r="U5218" t="str">
        <f t="shared" si="1140"/>
        <v>&lt;=1000</v>
      </c>
      <c r="V5218" t="s">
        <v>597</v>
      </c>
      <c r="W5218">
        <v>24331</v>
      </c>
      <c r="X5218" s="12">
        <f t="shared" si="1141"/>
        <v>2.0549915745345444E-2</v>
      </c>
      <c r="Y5218" t="str">
        <f t="shared" si="1142"/>
        <v>&lt;=0.03</v>
      </c>
      <c r="Z5218" t="s">
        <v>32</v>
      </c>
      <c r="AA5218">
        <v>2</v>
      </c>
      <c r="AB5218">
        <v>2315.62</v>
      </c>
      <c r="AC5218" t="str">
        <f t="shared" si="1143"/>
        <v>&lt;=3000</v>
      </c>
      <c r="AD5218">
        <v>52</v>
      </c>
      <c r="AE5218" t="str">
        <f t="shared" si="1144"/>
        <v>&lt;=60</v>
      </c>
      <c r="AF5218">
        <v>0</v>
      </c>
      <c r="AG5218" t="str">
        <f t="shared" si="1145"/>
        <v>&lt;=500</v>
      </c>
      <c r="AH5218" t="s">
        <v>32</v>
      </c>
      <c r="AI5218" t="str">
        <f t="shared" si="1146"/>
        <v/>
      </c>
      <c r="AJ5218" t="s">
        <v>32</v>
      </c>
      <c r="AK5218" t="str">
        <f t="shared" si="1147"/>
        <v/>
      </c>
      <c r="AL5218">
        <v>12</v>
      </c>
      <c r="AM5218">
        <v>6</v>
      </c>
      <c r="AN5218">
        <v>0</v>
      </c>
      <c r="AO5218">
        <v>7</v>
      </c>
      <c r="AP5218" t="s">
        <v>32</v>
      </c>
    </row>
    <row r="5219" spans="1:42" x14ac:dyDescent="0.25">
      <c r="A5219">
        <v>202008</v>
      </c>
      <c r="B5219" t="str">
        <f t="shared" si="1134"/>
        <v>2020-II</v>
      </c>
      <c r="C5219" t="s">
        <v>5292</v>
      </c>
      <c r="D5219" t="s">
        <v>5292</v>
      </c>
      <c r="E5219">
        <v>31959769</v>
      </c>
      <c r="F5219" t="s">
        <v>29</v>
      </c>
      <c r="G5219">
        <v>0</v>
      </c>
      <c r="H5219">
        <v>0</v>
      </c>
      <c r="I5219">
        <v>0</v>
      </c>
      <c r="J5219">
        <f t="shared" si="1135"/>
        <v>0</v>
      </c>
      <c r="K5219" t="str">
        <f t="shared" si="1136"/>
        <v>Modelamiento</v>
      </c>
      <c r="L5219">
        <f t="shared" si="1137"/>
        <v>1</v>
      </c>
      <c r="M5219">
        <v>51</v>
      </c>
      <c r="N5219" t="str">
        <f t="shared" si="1138"/>
        <v>&lt;=55</v>
      </c>
      <c r="O5219" t="s">
        <v>56</v>
      </c>
      <c r="P5219" t="s">
        <v>69</v>
      </c>
      <c r="Q5219">
        <v>24464</v>
      </c>
      <c r="R5219">
        <v>500</v>
      </c>
      <c r="S5219" t="str">
        <f t="shared" si="1139"/>
        <v>&lt;=500</v>
      </c>
      <c r="T5219">
        <v>811</v>
      </c>
      <c r="U5219" t="str">
        <f t="shared" si="1140"/>
        <v>&lt;=1000</v>
      </c>
      <c r="V5219" t="s">
        <v>597</v>
      </c>
      <c r="W5219">
        <v>20125</v>
      </c>
      <c r="X5219" s="12">
        <f t="shared" si="1141"/>
        <v>2.4844720496894408E-2</v>
      </c>
      <c r="Y5219" t="str">
        <f t="shared" si="1142"/>
        <v>&lt;=0.03</v>
      </c>
      <c r="Z5219" t="s">
        <v>32</v>
      </c>
      <c r="AA5219">
        <v>0</v>
      </c>
      <c r="AB5219">
        <v>3027.03</v>
      </c>
      <c r="AC5219" t="str">
        <f t="shared" si="1143"/>
        <v>&lt;=4000</v>
      </c>
      <c r="AD5219">
        <v>0</v>
      </c>
      <c r="AE5219" t="str">
        <f t="shared" si="1144"/>
        <v>=0</v>
      </c>
      <c r="AF5219">
        <v>0</v>
      </c>
      <c r="AG5219" t="str">
        <f t="shared" si="1145"/>
        <v>&lt;=500</v>
      </c>
      <c r="AH5219" t="s">
        <v>32</v>
      </c>
      <c r="AI5219" t="str">
        <f t="shared" si="1146"/>
        <v/>
      </c>
      <c r="AJ5219" t="s">
        <v>32</v>
      </c>
      <c r="AK5219" t="str">
        <f t="shared" si="1147"/>
        <v/>
      </c>
      <c r="AL5219">
        <v>8</v>
      </c>
      <c r="AM5219">
        <v>8</v>
      </c>
      <c r="AN5219">
        <v>0</v>
      </c>
      <c r="AO5219">
        <v>1</v>
      </c>
      <c r="AP5219" t="s">
        <v>32</v>
      </c>
    </row>
    <row r="5220" spans="1:42" x14ac:dyDescent="0.25">
      <c r="A5220">
        <v>202008</v>
      </c>
      <c r="B5220" t="str">
        <f t="shared" si="1134"/>
        <v>2020-II</v>
      </c>
      <c r="C5220" t="s">
        <v>5293</v>
      </c>
      <c r="D5220" t="s">
        <v>5293</v>
      </c>
      <c r="E5220">
        <v>31739644</v>
      </c>
      <c r="F5220" t="s">
        <v>29</v>
      </c>
      <c r="G5220">
        <v>0</v>
      </c>
      <c r="H5220">
        <v>0</v>
      </c>
      <c r="I5220">
        <v>0</v>
      </c>
      <c r="J5220">
        <f t="shared" si="1135"/>
        <v>0</v>
      </c>
      <c r="K5220" t="str">
        <f t="shared" si="1136"/>
        <v>Modelamiento</v>
      </c>
      <c r="L5220">
        <f t="shared" si="1137"/>
        <v>1</v>
      </c>
      <c r="M5220">
        <v>39</v>
      </c>
      <c r="N5220" t="str">
        <f t="shared" si="1138"/>
        <v>&lt;=40</v>
      </c>
      <c r="O5220" t="s">
        <v>56</v>
      </c>
      <c r="P5220" t="s">
        <v>39</v>
      </c>
      <c r="Q5220">
        <v>22778</v>
      </c>
      <c r="R5220">
        <v>1031</v>
      </c>
      <c r="S5220" t="str">
        <f t="shared" si="1139"/>
        <v>&lt;=1500</v>
      </c>
      <c r="T5220">
        <v>816</v>
      </c>
      <c r="U5220" t="str">
        <f t="shared" si="1140"/>
        <v>&lt;=1000</v>
      </c>
      <c r="V5220" t="s">
        <v>601</v>
      </c>
      <c r="W5220">
        <v>19041</v>
      </c>
      <c r="X5220" s="12">
        <f t="shared" si="1141"/>
        <v>5.414631584475605E-2</v>
      </c>
      <c r="Y5220" t="str">
        <f t="shared" si="1142"/>
        <v>&lt;=0.06</v>
      </c>
      <c r="Z5220" t="s">
        <v>32</v>
      </c>
      <c r="AA5220">
        <v>4</v>
      </c>
      <c r="AB5220">
        <v>2657.59</v>
      </c>
      <c r="AC5220" t="str">
        <f t="shared" si="1143"/>
        <v>&lt;=3000</v>
      </c>
      <c r="AD5220">
        <v>1019</v>
      </c>
      <c r="AE5220" t="str">
        <f t="shared" si="1144"/>
        <v>&gt;120</v>
      </c>
      <c r="AF5220">
        <v>2438.25</v>
      </c>
      <c r="AG5220" t="str">
        <f t="shared" si="1145"/>
        <v>&lt;=3000</v>
      </c>
      <c r="AH5220" t="s">
        <v>32</v>
      </c>
      <c r="AI5220" t="str">
        <f t="shared" si="1146"/>
        <v/>
      </c>
      <c r="AJ5220" t="s">
        <v>32</v>
      </c>
      <c r="AK5220" t="str">
        <f t="shared" si="1147"/>
        <v/>
      </c>
      <c r="AL5220">
        <v>12</v>
      </c>
      <c r="AM5220">
        <v>0</v>
      </c>
      <c r="AN5220">
        <v>4</v>
      </c>
      <c r="AO5220" t="s">
        <v>32</v>
      </c>
      <c r="AP5220">
        <v>1</v>
      </c>
    </row>
    <row r="5221" spans="1:42" x14ac:dyDescent="0.25">
      <c r="A5221">
        <v>202008</v>
      </c>
      <c r="B5221" t="str">
        <f t="shared" si="1134"/>
        <v>2020-II</v>
      </c>
      <c r="C5221" t="s">
        <v>5294</v>
      </c>
      <c r="D5221" t="s">
        <v>5294</v>
      </c>
      <c r="E5221">
        <v>31945214</v>
      </c>
      <c r="F5221" t="s">
        <v>29</v>
      </c>
      <c r="G5221">
        <v>0</v>
      </c>
      <c r="H5221">
        <v>0</v>
      </c>
      <c r="I5221">
        <v>0</v>
      </c>
      <c r="J5221">
        <f t="shared" si="1135"/>
        <v>0</v>
      </c>
      <c r="K5221" t="str">
        <f t="shared" si="1136"/>
        <v>Modelamiento</v>
      </c>
      <c r="L5221">
        <f t="shared" si="1137"/>
        <v>1</v>
      </c>
      <c r="M5221">
        <v>37</v>
      </c>
      <c r="N5221" t="str">
        <f t="shared" si="1138"/>
        <v>&lt;=40</v>
      </c>
      <c r="O5221" t="s">
        <v>56</v>
      </c>
      <c r="P5221" t="s">
        <v>39</v>
      </c>
      <c r="Q5221">
        <v>28401</v>
      </c>
      <c r="R5221">
        <v>500</v>
      </c>
      <c r="S5221" t="str">
        <f t="shared" si="1139"/>
        <v>&lt;=500</v>
      </c>
      <c r="T5221">
        <v>985</v>
      </c>
      <c r="U5221" t="str">
        <f t="shared" si="1140"/>
        <v>&lt;=1000</v>
      </c>
      <c r="V5221" t="s">
        <v>597</v>
      </c>
      <c r="W5221">
        <v>23895</v>
      </c>
      <c r="X5221" s="12">
        <f t="shared" si="1141"/>
        <v>2.092487968194183E-2</v>
      </c>
      <c r="Y5221" t="str">
        <f t="shared" si="1142"/>
        <v>&lt;=0.03</v>
      </c>
      <c r="Z5221">
        <v>3</v>
      </c>
      <c r="AA5221">
        <v>9</v>
      </c>
      <c r="AB5221" t="s">
        <v>32</v>
      </c>
      <c r="AC5221" t="str">
        <f t="shared" si="1143"/>
        <v/>
      </c>
      <c r="AD5221" t="s">
        <v>32</v>
      </c>
      <c r="AE5221" t="str">
        <f t="shared" si="1144"/>
        <v/>
      </c>
      <c r="AF5221" t="s">
        <v>32</v>
      </c>
      <c r="AG5221" t="str">
        <f t="shared" si="1145"/>
        <v/>
      </c>
      <c r="AH5221" t="s">
        <v>32</v>
      </c>
      <c r="AI5221" t="str">
        <f t="shared" si="1146"/>
        <v/>
      </c>
      <c r="AJ5221" t="s">
        <v>32</v>
      </c>
      <c r="AK5221" t="str">
        <f t="shared" si="1147"/>
        <v/>
      </c>
      <c r="AL5221">
        <v>0</v>
      </c>
      <c r="AM5221">
        <v>0</v>
      </c>
      <c r="AN5221">
        <v>0</v>
      </c>
      <c r="AO5221" t="s">
        <v>32</v>
      </c>
      <c r="AP5221" t="s">
        <v>32</v>
      </c>
    </row>
    <row r="5222" spans="1:42" x14ac:dyDescent="0.25">
      <c r="A5222">
        <v>202008</v>
      </c>
      <c r="B5222" t="str">
        <f t="shared" si="1134"/>
        <v>2020-II</v>
      </c>
      <c r="C5222" t="s">
        <v>5295</v>
      </c>
      <c r="D5222" t="s">
        <v>5295</v>
      </c>
      <c r="E5222">
        <v>31670691</v>
      </c>
      <c r="F5222" t="s">
        <v>29</v>
      </c>
      <c r="G5222">
        <v>0</v>
      </c>
      <c r="H5222">
        <v>0</v>
      </c>
      <c r="I5222">
        <v>0</v>
      </c>
      <c r="J5222">
        <f t="shared" si="1135"/>
        <v>0</v>
      </c>
      <c r="K5222" t="str">
        <f t="shared" si="1136"/>
        <v>Modelamiento</v>
      </c>
      <c r="L5222">
        <f t="shared" si="1137"/>
        <v>1</v>
      </c>
      <c r="M5222">
        <v>44</v>
      </c>
      <c r="N5222" t="str">
        <f t="shared" si="1138"/>
        <v>&lt;=45</v>
      </c>
      <c r="O5222" t="s">
        <v>56</v>
      </c>
      <c r="P5222" t="s">
        <v>39</v>
      </c>
      <c r="Q5222">
        <v>32369</v>
      </c>
      <c r="R5222">
        <v>500</v>
      </c>
      <c r="S5222" t="str">
        <f t="shared" si="1139"/>
        <v>&lt;=500</v>
      </c>
      <c r="T5222">
        <v>1069</v>
      </c>
      <c r="U5222" t="str">
        <f t="shared" si="1140"/>
        <v>&lt;=1100</v>
      </c>
      <c r="V5222" t="s">
        <v>597</v>
      </c>
      <c r="W5222">
        <v>26945</v>
      </c>
      <c r="X5222" s="12">
        <f t="shared" si="1141"/>
        <v>1.8556318426424197E-2</v>
      </c>
      <c r="Y5222" t="str">
        <f t="shared" si="1142"/>
        <v>&lt;=0.02</v>
      </c>
      <c r="Z5222">
        <v>4</v>
      </c>
      <c r="AA5222">
        <v>4</v>
      </c>
      <c r="AB5222">
        <v>2214.9</v>
      </c>
      <c r="AC5222" t="str">
        <f t="shared" si="1143"/>
        <v>&lt;=3000</v>
      </c>
      <c r="AD5222">
        <v>532</v>
      </c>
      <c r="AE5222" t="str">
        <f t="shared" si="1144"/>
        <v>&gt;120</v>
      </c>
      <c r="AF5222">
        <v>2214.9</v>
      </c>
      <c r="AG5222" t="str">
        <f t="shared" si="1145"/>
        <v>&lt;=3000</v>
      </c>
      <c r="AH5222" t="s">
        <v>32</v>
      </c>
      <c r="AI5222" t="str">
        <f t="shared" si="1146"/>
        <v/>
      </c>
      <c r="AJ5222" t="s">
        <v>32</v>
      </c>
      <c r="AK5222" t="str">
        <f t="shared" si="1147"/>
        <v/>
      </c>
      <c r="AL5222">
        <v>5</v>
      </c>
      <c r="AM5222">
        <v>0</v>
      </c>
      <c r="AN5222">
        <v>5</v>
      </c>
      <c r="AO5222" t="s">
        <v>32</v>
      </c>
      <c r="AP5222">
        <v>8</v>
      </c>
    </row>
    <row r="5223" spans="1:42" x14ac:dyDescent="0.25">
      <c r="A5223">
        <v>202008</v>
      </c>
      <c r="B5223" t="str">
        <f t="shared" si="1134"/>
        <v>2020-II</v>
      </c>
      <c r="C5223" t="s">
        <v>5296</v>
      </c>
      <c r="D5223" t="s">
        <v>5296</v>
      </c>
      <c r="E5223">
        <v>31691277</v>
      </c>
      <c r="F5223" t="s">
        <v>29</v>
      </c>
      <c r="G5223">
        <v>0</v>
      </c>
      <c r="H5223">
        <v>0</v>
      </c>
      <c r="I5223">
        <v>0</v>
      </c>
      <c r="J5223">
        <f t="shared" si="1135"/>
        <v>0</v>
      </c>
      <c r="K5223" t="str">
        <f t="shared" si="1136"/>
        <v>Modelamiento</v>
      </c>
      <c r="L5223">
        <f t="shared" si="1137"/>
        <v>1</v>
      </c>
      <c r="M5223">
        <v>28</v>
      </c>
      <c r="N5223" t="str">
        <f t="shared" si="1138"/>
        <v>&lt;=30</v>
      </c>
      <c r="O5223" t="s">
        <v>56</v>
      </c>
      <c r="P5223" t="s">
        <v>39</v>
      </c>
      <c r="Q5223">
        <v>29184</v>
      </c>
      <c r="R5223">
        <v>499</v>
      </c>
      <c r="S5223" t="str">
        <f t="shared" si="1139"/>
        <v>&lt;=500</v>
      </c>
      <c r="T5223">
        <v>964</v>
      </c>
      <c r="U5223" t="str">
        <f t="shared" si="1140"/>
        <v>&lt;=1000</v>
      </c>
      <c r="V5223" t="s">
        <v>589</v>
      </c>
      <c r="W5223">
        <v>23894</v>
      </c>
      <c r="X5223" s="12">
        <f t="shared" si="1141"/>
        <v>2.0883903908931113E-2</v>
      </c>
      <c r="Y5223" t="str">
        <f t="shared" si="1142"/>
        <v>&lt;=0.03</v>
      </c>
      <c r="Z5223">
        <v>3</v>
      </c>
      <c r="AA5223">
        <v>4</v>
      </c>
      <c r="AB5223">
        <v>532.80999999999995</v>
      </c>
      <c r="AC5223" t="str">
        <f t="shared" si="1143"/>
        <v>&lt;=1000</v>
      </c>
      <c r="AD5223">
        <v>1856</v>
      </c>
      <c r="AE5223" t="str">
        <f t="shared" si="1144"/>
        <v>&gt;120</v>
      </c>
      <c r="AF5223">
        <v>532.80999999999995</v>
      </c>
      <c r="AG5223" t="str">
        <f t="shared" si="1145"/>
        <v>&lt;=1000</v>
      </c>
      <c r="AH5223" t="s">
        <v>32</v>
      </c>
      <c r="AI5223" t="str">
        <f t="shared" si="1146"/>
        <v/>
      </c>
      <c r="AJ5223" t="s">
        <v>32</v>
      </c>
      <c r="AK5223" t="str">
        <f t="shared" si="1147"/>
        <v/>
      </c>
      <c r="AL5223">
        <v>12</v>
      </c>
      <c r="AM5223">
        <v>0</v>
      </c>
      <c r="AN5223">
        <v>12</v>
      </c>
      <c r="AO5223" t="s">
        <v>32</v>
      </c>
      <c r="AP5223">
        <v>1</v>
      </c>
    </row>
    <row r="5224" spans="1:42" x14ac:dyDescent="0.25">
      <c r="A5224">
        <v>202008</v>
      </c>
      <c r="B5224" t="str">
        <f t="shared" si="1134"/>
        <v>2020-II</v>
      </c>
      <c r="C5224" t="s">
        <v>5297</v>
      </c>
      <c r="D5224" t="s">
        <v>5297</v>
      </c>
      <c r="E5224">
        <v>31955093</v>
      </c>
      <c r="F5224" t="s">
        <v>29</v>
      </c>
      <c r="G5224">
        <v>0</v>
      </c>
      <c r="H5224">
        <v>0</v>
      </c>
      <c r="I5224">
        <v>0</v>
      </c>
      <c r="J5224">
        <f t="shared" si="1135"/>
        <v>0</v>
      </c>
      <c r="K5224" t="str">
        <f t="shared" si="1136"/>
        <v>Modelamiento</v>
      </c>
      <c r="L5224">
        <f t="shared" si="1137"/>
        <v>1</v>
      </c>
      <c r="M5224">
        <v>47</v>
      </c>
      <c r="N5224" t="str">
        <f t="shared" si="1138"/>
        <v>&lt;=50</v>
      </c>
      <c r="O5224" t="s">
        <v>72</v>
      </c>
      <c r="P5224" t="s">
        <v>31</v>
      </c>
      <c r="Q5224">
        <v>28349</v>
      </c>
      <c r="R5224">
        <v>500</v>
      </c>
      <c r="S5224" t="str">
        <f t="shared" si="1139"/>
        <v>&lt;=500</v>
      </c>
      <c r="T5224">
        <v>936</v>
      </c>
      <c r="U5224" t="str">
        <f t="shared" si="1140"/>
        <v>&lt;=1000</v>
      </c>
      <c r="V5224" t="s">
        <v>597</v>
      </c>
      <c r="W5224">
        <v>23845</v>
      </c>
      <c r="X5224" s="12">
        <f t="shared" si="1141"/>
        <v>2.0968756552736424E-2</v>
      </c>
      <c r="Y5224" t="str">
        <f t="shared" si="1142"/>
        <v>&lt;=0.03</v>
      </c>
      <c r="Z5224" t="s">
        <v>32</v>
      </c>
      <c r="AA5224">
        <v>9</v>
      </c>
      <c r="AB5224" t="s">
        <v>32</v>
      </c>
      <c r="AC5224" t="str">
        <f t="shared" si="1143"/>
        <v/>
      </c>
      <c r="AD5224" t="s">
        <v>32</v>
      </c>
      <c r="AE5224" t="str">
        <f t="shared" si="1144"/>
        <v/>
      </c>
      <c r="AF5224" t="s">
        <v>32</v>
      </c>
      <c r="AG5224" t="str">
        <f t="shared" si="1145"/>
        <v/>
      </c>
      <c r="AH5224" t="s">
        <v>32</v>
      </c>
      <c r="AI5224" t="str">
        <f t="shared" si="1146"/>
        <v/>
      </c>
      <c r="AJ5224" t="s">
        <v>32</v>
      </c>
      <c r="AK5224" t="str">
        <f t="shared" si="1147"/>
        <v/>
      </c>
      <c r="AL5224">
        <v>0</v>
      </c>
      <c r="AM5224">
        <v>0</v>
      </c>
      <c r="AN5224">
        <v>0</v>
      </c>
      <c r="AO5224" t="s">
        <v>32</v>
      </c>
      <c r="AP5224" t="s">
        <v>32</v>
      </c>
    </row>
    <row r="5225" spans="1:42" x14ac:dyDescent="0.25">
      <c r="A5225">
        <v>202008</v>
      </c>
      <c r="B5225" t="str">
        <f t="shared" si="1134"/>
        <v>2020-II</v>
      </c>
      <c r="C5225" t="s">
        <v>5298</v>
      </c>
      <c r="D5225" t="s">
        <v>5298</v>
      </c>
      <c r="E5225">
        <v>31955297</v>
      </c>
      <c r="F5225" t="s">
        <v>29</v>
      </c>
      <c r="G5225">
        <v>0</v>
      </c>
      <c r="H5225">
        <v>0</v>
      </c>
      <c r="I5225">
        <v>0</v>
      </c>
      <c r="J5225">
        <f t="shared" si="1135"/>
        <v>0</v>
      </c>
      <c r="K5225" t="str">
        <f t="shared" si="1136"/>
        <v>Modelamiento</v>
      </c>
      <c r="L5225">
        <f t="shared" si="1137"/>
        <v>1</v>
      </c>
      <c r="M5225">
        <v>30</v>
      </c>
      <c r="N5225" t="str">
        <f t="shared" si="1138"/>
        <v>&lt;=30</v>
      </c>
      <c r="O5225" t="s">
        <v>56</v>
      </c>
      <c r="P5225" t="s">
        <v>39</v>
      </c>
      <c r="Q5225">
        <v>25687</v>
      </c>
      <c r="R5225">
        <v>500</v>
      </c>
      <c r="S5225" t="str">
        <f t="shared" si="1139"/>
        <v>&lt;=500</v>
      </c>
      <c r="T5225">
        <v>850</v>
      </c>
      <c r="U5225" t="str">
        <f t="shared" si="1140"/>
        <v>&lt;=1000</v>
      </c>
      <c r="V5225" t="s">
        <v>585</v>
      </c>
      <c r="W5225">
        <v>20546</v>
      </c>
      <c r="X5225" s="12">
        <f t="shared" si="1141"/>
        <v>2.433563710697946E-2</v>
      </c>
      <c r="Y5225" t="str">
        <f t="shared" si="1142"/>
        <v>&lt;=0.03</v>
      </c>
      <c r="Z5225" t="s">
        <v>32</v>
      </c>
      <c r="AA5225">
        <v>4</v>
      </c>
      <c r="AB5225">
        <v>1062.48</v>
      </c>
      <c r="AC5225" t="str">
        <f t="shared" si="1143"/>
        <v>&lt;=2000</v>
      </c>
      <c r="AD5225">
        <v>1111</v>
      </c>
      <c r="AE5225" t="str">
        <f t="shared" si="1144"/>
        <v>&gt;120</v>
      </c>
      <c r="AF5225">
        <v>1062.48</v>
      </c>
      <c r="AG5225" t="str">
        <f t="shared" si="1145"/>
        <v>&lt;=2000</v>
      </c>
      <c r="AH5225" t="s">
        <v>32</v>
      </c>
      <c r="AI5225" t="str">
        <f t="shared" si="1146"/>
        <v/>
      </c>
      <c r="AJ5225" t="s">
        <v>32</v>
      </c>
      <c r="AK5225" t="str">
        <f t="shared" si="1147"/>
        <v/>
      </c>
      <c r="AL5225">
        <v>2</v>
      </c>
      <c r="AM5225">
        <v>0</v>
      </c>
      <c r="AN5225">
        <v>2</v>
      </c>
      <c r="AO5225" t="s">
        <v>32</v>
      </c>
      <c r="AP5225">
        <v>11</v>
      </c>
    </row>
    <row r="5226" spans="1:42" x14ac:dyDescent="0.25">
      <c r="A5226">
        <v>202008</v>
      </c>
      <c r="B5226" t="str">
        <f t="shared" si="1134"/>
        <v>2020-II</v>
      </c>
      <c r="C5226" t="s">
        <v>5299</v>
      </c>
      <c r="D5226" t="s">
        <v>5299</v>
      </c>
      <c r="E5226">
        <v>31955323</v>
      </c>
      <c r="F5226" t="s">
        <v>29</v>
      </c>
      <c r="G5226">
        <v>0</v>
      </c>
      <c r="H5226">
        <v>0</v>
      </c>
      <c r="I5226">
        <v>0</v>
      </c>
      <c r="J5226">
        <f t="shared" si="1135"/>
        <v>0</v>
      </c>
      <c r="K5226" t="str">
        <f t="shared" si="1136"/>
        <v>Modelamiento</v>
      </c>
      <c r="L5226">
        <f t="shared" si="1137"/>
        <v>1</v>
      </c>
      <c r="M5226">
        <v>45</v>
      </c>
      <c r="N5226" t="str">
        <f t="shared" si="1138"/>
        <v>&lt;=45</v>
      </c>
      <c r="O5226" t="s">
        <v>56</v>
      </c>
      <c r="P5226" t="s">
        <v>69</v>
      </c>
      <c r="Q5226">
        <v>22730</v>
      </c>
      <c r="R5226">
        <v>500</v>
      </c>
      <c r="S5226" t="str">
        <f t="shared" si="1139"/>
        <v>&lt;=500</v>
      </c>
      <c r="T5226">
        <v>751</v>
      </c>
      <c r="U5226" t="str">
        <f t="shared" si="1140"/>
        <v>&lt;=1000</v>
      </c>
      <c r="V5226" t="s">
        <v>585</v>
      </c>
      <c r="W5226">
        <v>18464</v>
      </c>
      <c r="X5226" s="12">
        <f t="shared" si="1141"/>
        <v>2.7079722703639515E-2</v>
      </c>
      <c r="Y5226" t="str">
        <f t="shared" si="1142"/>
        <v>&lt;=0.03</v>
      </c>
      <c r="Z5226" t="s">
        <v>32</v>
      </c>
      <c r="AA5226">
        <v>4</v>
      </c>
      <c r="AB5226">
        <v>1500</v>
      </c>
      <c r="AC5226" t="str">
        <f t="shared" si="1143"/>
        <v>&lt;=2000</v>
      </c>
      <c r="AD5226">
        <v>2364</v>
      </c>
      <c r="AE5226" t="str">
        <f t="shared" si="1144"/>
        <v>&gt;120</v>
      </c>
      <c r="AF5226">
        <v>1500</v>
      </c>
      <c r="AG5226" t="str">
        <f t="shared" si="1145"/>
        <v>&lt;=2000</v>
      </c>
      <c r="AH5226" t="s">
        <v>32</v>
      </c>
      <c r="AI5226" t="str">
        <f t="shared" si="1146"/>
        <v/>
      </c>
      <c r="AJ5226" t="s">
        <v>32</v>
      </c>
      <c r="AK5226" t="str">
        <f t="shared" si="1147"/>
        <v/>
      </c>
      <c r="AL5226">
        <v>12</v>
      </c>
      <c r="AM5226">
        <v>0</v>
      </c>
      <c r="AN5226">
        <v>12</v>
      </c>
      <c r="AO5226" t="s">
        <v>32</v>
      </c>
      <c r="AP5226">
        <v>1</v>
      </c>
    </row>
    <row r="5227" spans="1:42" x14ac:dyDescent="0.25">
      <c r="A5227">
        <v>202008</v>
      </c>
      <c r="B5227" t="str">
        <f t="shared" si="1134"/>
        <v>2020-II</v>
      </c>
      <c r="C5227" t="s">
        <v>5300</v>
      </c>
      <c r="D5227" t="s">
        <v>5300</v>
      </c>
      <c r="E5227">
        <v>31959552</v>
      </c>
      <c r="F5227" t="s">
        <v>29</v>
      </c>
      <c r="G5227">
        <v>0</v>
      </c>
      <c r="H5227">
        <v>0</v>
      </c>
      <c r="I5227">
        <v>0</v>
      </c>
      <c r="J5227">
        <f t="shared" si="1135"/>
        <v>0</v>
      </c>
      <c r="K5227" t="str">
        <f t="shared" si="1136"/>
        <v>Modelamiento</v>
      </c>
      <c r="L5227">
        <f t="shared" si="1137"/>
        <v>1</v>
      </c>
      <c r="M5227">
        <v>32</v>
      </c>
      <c r="N5227" t="str">
        <f t="shared" si="1138"/>
        <v>&lt;=35</v>
      </c>
      <c r="O5227" t="s">
        <v>56</v>
      </c>
      <c r="P5227" t="s">
        <v>39</v>
      </c>
      <c r="Q5227">
        <v>25249</v>
      </c>
      <c r="R5227">
        <v>499</v>
      </c>
      <c r="S5227" t="str">
        <f t="shared" si="1139"/>
        <v>&lt;=500</v>
      </c>
      <c r="T5227">
        <v>833</v>
      </c>
      <c r="U5227" t="str">
        <f t="shared" si="1140"/>
        <v>&lt;=1000</v>
      </c>
      <c r="V5227" t="s">
        <v>589</v>
      </c>
      <c r="W5227">
        <v>20125</v>
      </c>
      <c r="X5227" s="12">
        <f t="shared" si="1141"/>
        <v>2.479503105590062E-2</v>
      </c>
      <c r="Y5227" t="str">
        <f t="shared" si="1142"/>
        <v>&lt;=0.03</v>
      </c>
      <c r="Z5227" t="s">
        <v>32</v>
      </c>
      <c r="AA5227">
        <v>9</v>
      </c>
      <c r="AB5227" t="s">
        <v>32</v>
      </c>
      <c r="AC5227" t="str">
        <f t="shared" si="1143"/>
        <v/>
      </c>
      <c r="AD5227" t="s">
        <v>32</v>
      </c>
      <c r="AE5227" t="str">
        <f t="shared" si="1144"/>
        <v/>
      </c>
      <c r="AF5227" t="s">
        <v>32</v>
      </c>
      <c r="AG5227" t="str">
        <f t="shared" si="1145"/>
        <v/>
      </c>
      <c r="AH5227" t="s">
        <v>32</v>
      </c>
      <c r="AI5227" t="str">
        <f t="shared" si="1146"/>
        <v/>
      </c>
      <c r="AJ5227" t="s">
        <v>32</v>
      </c>
      <c r="AK5227" t="str">
        <f t="shared" si="1147"/>
        <v/>
      </c>
      <c r="AL5227">
        <v>0</v>
      </c>
      <c r="AM5227">
        <v>0</v>
      </c>
      <c r="AN5227">
        <v>0</v>
      </c>
      <c r="AO5227" t="s">
        <v>32</v>
      </c>
      <c r="AP5227" t="s">
        <v>32</v>
      </c>
    </row>
    <row r="5228" spans="1:42" x14ac:dyDescent="0.25">
      <c r="A5228">
        <v>202008</v>
      </c>
      <c r="B5228" t="str">
        <f t="shared" si="1134"/>
        <v>2020-II</v>
      </c>
      <c r="C5228" t="s">
        <v>5301</v>
      </c>
      <c r="D5228" t="s">
        <v>5301</v>
      </c>
      <c r="E5228">
        <v>31959602</v>
      </c>
      <c r="F5228" t="s">
        <v>29</v>
      </c>
      <c r="G5228">
        <v>0</v>
      </c>
      <c r="H5228">
        <v>0</v>
      </c>
      <c r="I5228">
        <v>0</v>
      </c>
      <c r="J5228">
        <f t="shared" si="1135"/>
        <v>0</v>
      </c>
      <c r="K5228" t="str">
        <f t="shared" si="1136"/>
        <v>Modelamiento</v>
      </c>
      <c r="L5228">
        <f t="shared" si="1137"/>
        <v>1</v>
      </c>
      <c r="M5228">
        <v>29</v>
      </c>
      <c r="N5228" t="str">
        <f t="shared" si="1138"/>
        <v>&lt;=30</v>
      </c>
      <c r="O5228" t="s">
        <v>56</v>
      </c>
      <c r="P5228" t="s">
        <v>35</v>
      </c>
      <c r="Q5228">
        <v>28610</v>
      </c>
      <c r="R5228">
        <v>1000</v>
      </c>
      <c r="S5228" t="str">
        <f t="shared" si="1139"/>
        <v>&lt;=1000</v>
      </c>
      <c r="T5228">
        <v>944</v>
      </c>
      <c r="U5228" t="str">
        <f t="shared" si="1140"/>
        <v>&lt;=1000</v>
      </c>
      <c r="V5228" t="s">
        <v>585</v>
      </c>
      <c r="W5228">
        <v>23845</v>
      </c>
      <c r="X5228" s="12">
        <f t="shared" si="1141"/>
        <v>4.1937513105472848E-2</v>
      </c>
      <c r="Y5228" t="str">
        <f t="shared" si="1142"/>
        <v>&lt;=0.05</v>
      </c>
      <c r="Z5228">
        <v>2</v>
      </c>
      <c r="AA5228">
        <v>9</v>
      </c>
      <c r="AB5228" t="s">
        <v>32</v>
      </c>
      <c r="AC5228" t="str">
        <f t="shared" si="1143"/>
        <v/>
      </c>
      <c r="AD5228" t="s">
        <v>32</v>
      </c>
      <c r="AE5228" t="str">
        <f t="shared" si="1144"/>
        <v/>
      </c>
      <c r="AF5228" t="s">
        <v>32</v>
      </c>
      <c r="AG5228" t="str">
        <f t="shared" si="1145"/>
        <v/>
      </c>
      <c r="AH5228" t="s">
        <v>32</v>
      </c>
      <c r="AI5228" t="str">
        <f t="shared" si="1146"/>
        <v/>
      </c>
      <c r="AJ5228" t="s">
        <v>32</v>
      </c>
      <c r="AK5228" t="str">
        <f t="shared" si="1147"/>
        <v/>
      </c>
      <c r="AL5228">
        <v>0</v>
      </c>
      <c r="AM5228">
        <v>0</v>
      </c>
      <c r="AN5228">
        <v>0</v>
      </c>
      <c r="AO5228" t="s">
        <v>32</v>
      </c>
      <c r="AP5228" t="s">
        <v>32</v>
      </c>
    </row>
    <row r="5229" spans="1:42" x14ac:dyDescent="0.25">
      <c r="A5229">
        <v>202008</v>
      </c>
      <c r="B5229" t="str">
        <f t="shared" si="1134"/>
        <v>2020-II</v>
      </c>
      <c r="C5229" t="s">
        <v>5302</v>
      </c>
      <c r="D5229" t="s">
        <v>5302</v>
      </c>
      <c r="E5229">
        <v>31959736</v>
      </c>
      <c r="F5229" t="s">
        <v>29</v>
      </c>
      <c r="G5229">
        <v>0</v>
      </c>
      <c r="H5229">
        <v>0</v>
      </c>
      <c r="I5229">
        <v>0</v>
      </c>
      <c r="J5229">
        <f t="shared" si="1135"/>
        <v>0</v>
      </c>
      <c r="K5229" t="str">
        <f t="shared" si="1136"/>
        <v>Modelamiento</v>
      </c>
      <c r="L5229">
        <f t="shared" si="1137"/>
        <v>1</v>
      </c>
      <c r="M5229">
        <v>22</v>
      </c>
      <c r="N5229" t="str">
        <f t="shared" si="1138"/>
        <v>&lt;=25</v>
      </c>
      <c r="O5229" t="s">
        <v>56</v>
      </c>
      <c r="P5229" t="s">
        <v>31</v>
      </c>
      <c r="Q5229">
        <v>25896</v>
      </c>
      <c r="R5229">
        <v>499</v>
      </c>
      <c r="S5229" t="str">
        <f t="shared" si="1139"/>
        <v>&lt;=500</v>
      </c>
      <c r="T5229">
        <v>854</v>
      </c>
      <c r="U5229" t="str">
        <f t="shared" si="1140"/>
        <v>&lt;=1000</v>
      </c>
      <c r="V5229" t="s">
        <v>597</v>
      </c>
      <c r="W5229">
        <v>20745</v>
      </c>
      <c r="X5229" s="12">
        <f t="shared" si="1141"/>
        <v>2.4053988912991084E-2</v>
      </c>
      <c r="Y5229" t="str">
        <f t="shared" si="1142"/>
        <v>&lt;=0.03</v>
      </c>
      <c r="Z5229" t="s">
        <v>32</v>
      </c>
      <c r="AA5229">
        <v>9</v>
      </c>
      <c r="AB5229" t="s">
        <v>32</v>
      </c>
      <c r="AC5229" t="str">
        <f t="shared" si="1143"/>
        <v/>
      </c>
      <c r="AD5229" t="s">
        <v>32</v>
      </c>
      <c r="AE5229" t="str">
        <f t="shared" si="1144"/>
        <v/>
      </c>
      <c r="AF5229" t="s">
        <v>32</v>
      </c>
      <c r="AG5229" t="str">
        <f t="shared" si="1145"/>
        <v/>
      </c>
      <c r="AH5229" t="s">
        <v>32</v>
      </c>
      <c r="AI5229" t="str">
        <f t="shared" si="1146"/>
        <v/>
      </c>
      <c r="AJ5229" t="s">
        <v>32</v>
      </c>
      <c r="AK5229" t="str">
        <f t="shared" si="1147"/>
        <v/>
      </c>
      <c r="AL5229">
        <v>0</v>
      </c>
      <c r="AM5229">
        <v>0</v>
      </c>
      <c r="AN5229">
        <v>0</v>
      </c>
      <c r="AO5229" t="s">
        <v>32</v>
      </c>
      <c r="AP5229" t="s">
        <v>32</v>
      </c>
    </row>
    <row r="5230" spans="1:42" x14ac:dyDescent="0.25">
      <c r="A5230">
        <v>202008</v>
      </c>
      <c r="B5230" t="str">
        <f t="shared" si="1134"/>
        <v>2020-II</v>
      </c>
      <c r="C5230" t="s">
        <v>5303</v>
      </c>
      <c r="D5230" t="s">
        <v>5303</v>
      </c>
      <c r="E5230">
        <v>31960508</v>
      </c>
      <c r="F5230" t="s">
        <v>29</v>
      </c>
      <c r="G5230">
        <v>0</v>
      </c>
      <c r="H5230">
        <v>0</v>
      </c>
      <c r="I5230">
        <v>0</v>
      </c>
      <c r="J5230">
        <f t="shared" si="1135"/>
        <v>0</v>
      </c>
      <c r="K5230" t="str">
        <f t="shared" si="1136"/>
        <v>Modelamiento</v>
      </c>
      <c r="L5230">
        <f t="shared" si="1137"/>
        <v>1</v>
      </c>
      <c r="M5230">
        <v>31</v>
      </c>
      <c r="N5230" t="str">
        <f t="shared" si="1138"/>
        <v>&lt;=35</v>
      </c>
      <c r="O5230" t="s">
        <v>56</v>
      </c>
      <c r="P5230" t="s">
        <v>39</v>
      </c>
      <c r="Q5230">
        <v>25112</v>
      </c>
      <c r="R5230">
        <v>499</v>
      </c>
      <c r="S5230" t="str">
        <f t="shared" si="1139"/>
        <v>&lt;=500</v>
      </c>
      <c r="T5230">
        <v>829</v>
      </c>
      <c r="U5230" t="str">
        <f t="shared" si="1140"/>
        <v>&lt;=1000</v>
      </c>
      <c r="V5230" t="s">
        <v>589</v>
      </c>
      <c r="W5230">
        <v>20744</v>
      </c>
      <c r="X5230" s="12">
        <f t="shared" si="1141"/>
        <v>2.4055148476667954E-2</v>
      </c>
      <c r="Y5230" t="str">
        <f t="shared" si="1142"/>
        <v>&lt;=0.03</v>
      </c>
      <c r="Z5230" t="s">
        <v>32</v>
      </c>
      <c r="AA5230">
        <v>9</v>
      </c>
      <c r="AB5230" t="s">
        <v>32</v>
      </c>
      <c r="AC5230" t="str">
        <f t="shared" si="1143"/>
        <v/>
      </c>
      <c r="AD5230" t="s">
        <v>32</v>
      </c>
      <c r="AE5230" t="str">
        <f t="shared" si="1144"/>
        <v/>
      </c>
      <c r="AF5230" t="s">
        <v>32</v>
      </c>
      <c r="AG5230" t="str">
        <f t="shared" si="1145"/>
        <v/>
      </c>
      <c r="AH5230" t="s">
        <v>32</v>
      </c>
      <c r="AI5230" t="str">
        <f t="shared" si="1146"/>
        <v/>
      </c>
      <c r="AJ5230" t="s">
        <v>32</v>
      </c>
      <c r="AK5230" t="str">
        <f t="shared" si="1147"/>
        <v/>
      </c>
      <c r="AL5230">
        <v>0</v>
      </c>
      <c r="AM5230">
        <v>0</v>
      </c>
      <c r="AN5230">
        <v>0</v>
      </c>
      <c r="AO5230" t="s">
        <v>32</v>
      </c>
      <c r="AP5230" t="s">
        <v>32</v>
      </c>
    </row>
    <row r="5231" spans="1:42" x14ac:dyDescent="0.25">
      <c r="A5231">
        <v>202008</v>
      </c>
      <c r="B5231" t="str">
        <f t="shared" si="1134"/>
        <v>2020-II</v>
      </c>
      <c r="C5231" t="s">
        <v>5304</v>
      </c>
      <c r="D5231" t="s">
        <v>5304</v>
      </c>
      <c r="E5231">
        <v>31959944</v>
      </c>
      <c r="F5231" t="s">
        <v>29</v>
      </c>
      <c r="G5231">
        <v>1</v>
      </c>
      <c r="H5231">
        <v>0</v>
      </c>
      <c r="I5231">
        <v>0</v>
      </c>
      <c r="J5231">
        <f t="shared" si="1135"/>
        <v>0</v>
      </c>
      <c r="K5231" t="str">
        <f t="shared" si="1136"/>
        <v>Modelamiento</v>
      </c>
      <c r="L5231">
        <f t="shared" si="1137"/>
        <v>1</v>
      </c>
      <c r="M5231">
        <v>21</v>
      </c>
      <c r="N5231" t="str">
        <f t="shared" si="1138"/>
        <v>&lt;=25</v>
      </c>
      <c r="O5231" t="s">
        <v>56</v>
      </c>
      <c r="P5231" t="s">
        <v>39</v>
      </c>
      <c r="Q5231">
        <v>25634</v>
      </c>
      <c r="R5231">
        <v>750</v>
      </c>
      <c r="S5231" t="str">
        <f t="shared" si="1139"/>
        <v>&lt;=1000</v>
      </c>
      <c r="T5231">
        <v>844</v>
      </c>
      <c r="U5231" t="str">
        <f t="shared" si="1140"/>
        <v>&lt;=1000</v>
      </c>
      <c r="V5231" t="s">
        <v>585</v>
      </c>
      <c r="W5231">
        <v>20745</v>
      </c>
      <c r="X5231" s="12">
        <f t="shared" si="1141"/>
        <v>3.6153289949385395E-2</v>
      </c>
      <c r="Y5231" t="str">
        <f t="shared" si="1142"/>
        <v>&lt;=0.04</v>
      </c>
      <c r="Z5231" t="s">
        <v>32</v>
      </c>
      <c r="AA5231">
        <v>9</v>
      </c>
      <c r="AB5231" t="s">
        <v>32</v>
      </c>
      <c r="AC5231" t="str">
        <f t="shared" si="1143"/>
        <v/>
      </c>
      <c r="AD5231" t="s">
        <v>32</v>
      </c>
      <c r="AE5231" t="str">
        <f t="shared" si="1144"/>
        <v/>
      </c>
      <c r="AF5231" t="s">
        <v>32</v>
      </c>
      <c r="AG5231" t="str">
        <f t="shared" si="1145"/>
        <v/>
      </c>
      <c r="AH5231" t="s">
        <v>32</v>
      </c>
      <c r="AI5231" t="str">
        <f t="shared" si="1146"/>
        <v/>
      </c>
      <c r="AJ5231" t="s">
        <v>32</v>
      </c>
      <c r="AK5231" t="str">
        <f t="shared" si="1147"/>
        <v/>
      </c>
      <c r="AL5231">
        <v>0</v>
      </c>
      <c r="AM5231">
        <v>0</v>
      </c>
      <c r="AN5231">
        <v>0</v>
      </c>
      <c r="AO5231" t="s">
        <v>32</v>
      </c>
      <c r="AP5231" t="s">
        <v>32</v>
      </c>
    </row>
    <row r="5232" spans="1:42" x14ac:dyDescent="0.25">
      <c r="A5232">
        <v>202008</v>
      </c>
      <c r="B5232" t="str">
        <f t="shared" si="1134"/>
        <v>2020-II</v>
      </c>
      <c r="C5232" t="s">
        <v>5305</v>
      </c>
      <c r="D5232" t="s">
        <v>5305</v>
      </c>
      <c r="E5232">
        <v>31955174</v>
      </c>
      <c r="F5232" t="s">
        <v>29</v>
      </c>
      <c r="G5232">
        <v>0</v>
      </c>
      <c r="H5232">
        <v>0</v>
      </c>
      <c r="I5232">
        <v>0</v>
      </c>
      <c r="J5232">
        <f t="shared" si="1135"/>
        <v>0</v>
      </c>
      <c r="K5232" t="str">
        <f t="shared" si="1136"/>
        <v>Modelamiento</v>
      </c>
      <c r="L5232">
        <f t="shared" si="1137"/>
        <v>1</v>
      </c>
      <c r="M5232">
        <v>25</v>
      </c>
      <c r="N5232" t="str">
        <f t="shared" si="1138"/>
        <v>&lt;=25</v>
      </c>
      <c r="O5232" t="s">
        <v>56</v>
      </c>
      <c r="P5232" t="s">
        <v>39</v>
      </c>
      <c r="Q5232">
        <v>25248</v>
      </c>
      <c r="R5232">
        <v>500</v>
      </c>
      <c r="S5232" t="str">
        <f t="shared" si="1139"/>
        <v>&lt;=500</v>
      </c>
      <c r="T5232">
        <v>834</v>
      </c>
      <c r="U5232" t="str">
        <f t="shared" si="1140"/>
        <v>&lt;=1000</v>
      </c>
      <c r="V5232" t="s">
        <v>585</v>
      </c>
      <c r="W5232">
        <v>20125</v>
      </c>
      <c r="X5232" s="12">
        <f t="shared" si="1141"/>
        <v>2.4844720496894408E-2</v>
      </c>
      <c r="Y5232" t="str">
        <f t="shared" si="1142"/>
        <v>&lt;=0.03</v>
      </c>
      <c r="Z5232" t="s">
        <v>32</v>
      </c>
      <c r="AA5232">
        <v>0</v>
      </c>
      <c r="AB5232">
        <v>4313.6899999999996</v>
      </c>
      <c r="AC5232" t="str">
        <f t="shared" si="1143"/>
        <v>&lt;=5000</v>
      </c>
      <c r="AD5232">
        <v>26</v>
      </c>
      <c r="AE5232" t="str">
        <f t="shared" si="1144"/>
        <v>&lt;=30</v>
      </c>
      <c r="AF5232">
        <v>0</v>
      </c>
      <c r="AG5232" t="str">
        <f t="shared" si="1145"/>
        <v>&lt;=500</v>
      </c>
      <c r="AH5232">
        <v>3100</v>
      </c>
      <c r="AI5232" t="str">
        <f t="shared" si="1146"/>
        <v>&lt;=4000</v>
      </c>
      <c r="AJ5232">
        <v>0.97319999999999995</v>
      </c>
      <c r="AK5232" t="str">
        <f t="shared" si="1147"/>
        <v>&gt;0.9</v>
      </c>
      <c r="AL5232">
        <v>12</v>
      </c>
      <c r="AM5232">
        <v>11</v>
      </c>
      <c r="AN5232">
        <v>0</v>
      </c>
      <c r="AO5232">
        <v>1</v>
      </c>
      <c r="AP5232" t="s">
        <v>32</v>
      </c>
    </row>
    <row r="5233" spans="1:42" x14ac:dyDescent="0.25">
      <c r="A5233">
        <v>202008</v>
      </c>
      <c r="B5233" t="str">
        <f t="shared" si="1134"/>
        <v>2020-II</v>
      </c>
      <c r="C5233" t="s">
        <v>5306</v>
      </c>
      <c r="D5233" t="s">
        <v>5306</v>
      </c>
      <c r="E5233">
        <v>31960094</v>
      </c>
      <c r="F5233" t="s">
        <v>29</v>
      </c>
      <c r="G5233">
        <v>0</v>
      </c>
      <c r="H5233">
        <v>0</v>
      </c>
      <c r="I5233">
        <v>0</v>
      </c>
      <c r="J5233">
        <f t="shared" si="1135"/>
        <v>0</v>
      </c>
      <c r="K5233" t="str">
        <f t="shared" si="1136"/>
        <v>Modelamiento</v>
      </c>
      <c r="L5233">
        <f t="shared" si="1137"/>
        <v>1</v>
      </c>
      <c r="M5233">
        <v>51</v>
      </c>
      <c r="N5233" t="str">
        <f t="shared" si="1138"/>
        <v>&lt;=55</v>
      </c>
      <c r="O5233" t="s">
        <v>56</v>
      </c>
      <c r="P5233" t="s">
        <v>35</v>
      </c>
      <c r="Q5233">
        <v>25896</v>
      </c>
      <c r="R5233">
        <v>499</v>
      </c>
      <c r="S5233" t="str">
        <f t="shared" si="1139"/>
        <v>&lt;=500</v>
      </c>
      <c r="T5233">
        <v>853</v>
      </c>
      <c r="U5233" t="str">
        <f t="shared" si="1140"/>
        <v>&lt;=1000</v>
      </c>
      <c r="V5233" t="s">
        <v>597</v>
      </c>
      <c r="W5233">
        <v>20745</v>
      </c>
      <c r="X5233" s="12">
        <f t="shared" si="1141"/>
        <v>2.4053988912991084E-2</v>
      </c>
      <c r="Y5233" t="str">
        <f t="shared" si="1142"/>
        <v>&lt;=0.03</v>
      </c>
      <c r="Z5233" t="s">
        <v>32</v>
      </c>
      <c r="AA5233">
        <v>4</v>
      </c>
      <c r="AB5233">
        <v>754.7</v>
      </c>
      <c r="AC5233" t="str">
        <f t="shared" si="1143"/>
        <v>&lt;=1000</v>
      </c>
      <c r="AD5233">
        <v>2435</v>
      </c>
      <c r="AE5233" t="str">
        <f t="shared" si="1144"/>
        <v>&gt;120</v>
      </c>
      <c r="AF5233">
        <v>754.7</v>
      </c>
      <c r="AG5233" t="str">
        <f t="shared" si="1145"/>
        <v>&lt;=1000</v>
      </c>
      <c r="AH5233" t="s">
        <v>32</v>
      </c>
      <c r="AI5233" t="str">
        <f t="shared" si="1146"/>
        <v/>
      </c>
      <c r="AJ5233" t="s">
        <v>32</v>
      </c>
      <c r="AK5233" t="str">
        <f t="shared" si="1147"/>
        <v/>
      </c>
      <c r="AL5233">
        <v>12</v>
      </c>
      <c r="AM5233">
        <v>0</v>
      </c>
      <c r="AN5233">
        <v>12</v>
      </c>
      <c r="AO5233" t="s">
        <v>32</v>
      </c>
      <c r="AP5233">
        <v>1</v>
      </c>
    </row>
    <row r="5234" spans="1:42" x14ac:dyDescent="0.25">
      <c r="A5234">
        <v>202008</v>
      </c>
      <c r="B5234" t="str">
        <f t="shared" si="1134"/>
        <v>2020-II</v>
      </c>
      <c r="C5234" t="s">
        <v>5307</v>
      </c>
      <c r="D5234" t="s">
        <v>5307</v>
      </c>
      <c r="E5234">
        <v>31959939</v>
      </c>
      <c r="F5234" t="s">
        <v>29</v>
      </c>
      <c r="G5234">
        <v>0</v>
      </c>
      <c r="H5234">
        <v>0</v>
      </c>
      <c r="I5234">
        <v>0</v>
      </c>
      <c r="J5234">
        <f t="shared" si="1135"/>
        <v>0</v>
      </c>
      <c r="K5234" t="str">
        <f t="shared" si="1136"/>
        <v>Modelamiento</v>
      </c>
      <c r="L5234">
        <f t="shared" si="1137"/>
        <v>1</v>
      </c>
      <c r="M5234">
        <v>24</v>
      </c>
      <c r="N5234" t="str">
        <f t="shared" si="1138"/>
        <v>&lt;=25</v>
      </c>
      <c r="O5234" t="s">
        <v>56</v>
      </c>
      <c r="P5234" t="s">
        <v>31</v>
      </c>
      <c r="Q5234">
        <v>35671</v>
      </c>
      <c r="R5234">
        <v>1031</v>
      </c>
      <c r="S5234" t="str">
        <f t="shared" si="1139"/>
        <v>&lt;=1500</v>
      </c>
      <c r="T5234">
        <v>1181</v>
      </c>
      <c r="U5234" t="str">
        <f t="shared" si="1140"/>
        <v>&lt;=1200</v>
      </c>
      <c r="V5234" t="s">
        <v>601</v>
      </c>
      <c r="W5234">
        <v>30638</v>
      </c>
      <c r="X5234" s="12">
        <f t="shared" si="1141"/>
        <v>3.3651021607154517E-2</v>
      </c>
      <c r="Y5234" t="str">
        <f t="shared" si="1142"/>
        <v>&lt;=0.04</v>
      </c>
      <c r="Z5234">
        <v>3</v>
      </c>
      <c r="AA5234">
        <v>4</v>
      </c>
      <c r="AB5234">
        <v>871.94</v>
      </c>
      <c r="AC5234" t="str">
        <f t="shared" si="1143"/>
        <v>&lt;=1000</v>
      </c>
      <c r="AD5234">
        <v>630</v>
      </c>
      <c r="AE5234" t="str">
        <f t="shared" si="1144"/>
        <v>&gt;120</v>
      </c>
      <c r="AF5234">
        <v>871.94</v>
      </c>
      <c r="AG5234" t="str">
        <f t="shared" si="1145"/>
        <v>&lt;=1000</v>
      </c>
      <c r="AH5234" t="s">
        <v>32</v>
      </c>
      <c r="AI5234" t="str">
        <f t="shared" si="1146"/>
        <v/>
      </c>
      <c r="AJ5234" t="s">
        <v>32</v>
      </c>
      <c r="AK5234" t="str">
        <f t="shared" si="1147"/>
        <v/>
      </c>
      <c r="AL5234">
        <v>12</v>
      </c>
      <c r="AM5234">
        <v>0</v>
      </c>
      <c r="AN5234">
        <v>12</v>
      </c>
      <c r="AO5234" t="s">
        <v>32</v>
      </c>
      <c r="AP5234">
        <v>1</v>
      </c>
    </row>
    <row r="5235" spans="1:42" x14ac:dyDescent="0.25">
      <c r="A5235">
        <v>202008</v>
      </c>
      <c r="B5235" t="str">
        <f t="shared" si="1134"/>
        <v>2020-II</v>
      </c>
      <c r="C5235" t="s">
        <v>5308</v>
      </c>
      <c r="D5235" t="s">
        <v>5308</v>
      </c>
      <c r="E5235">
        <v>31960172</v>
      </c>
      <c r="F5235" t="s">
        <v>29</v>
      </c>
      <c r="G5235">
        <v>0</v>
      </c>
      <c r="H5235">
        <v>0</v>
      </c>
      <c r="I5235">
        <v>0</v>
      </c>
      <c r="J5235">
        <f t="shared" si="1135"/>
        <v>0</v>
      </c>
      <c r="K5235" t="str">
        <f t="shared" si="1136"/>
        <v>Modelamiento</v>
      </c>
      <c r="L5235">
        <f t="shared" si="1137"/>
        <v>1</v>
      </c>
      <c r="M5235">
        <v>40</v>
      </c>
      <c r="N5235" t="str">
        <f t="shared" si="1138"/>
        <v>&lt;=40</v>
      </c>
      <c r="O5235" t="s">
        <v>56</v>
      </c>
      <c r="P5235" t="s">
        <v>31</v>
      </c>
      <c r="Q5235">
        <v>25582</v>
      </c>
      <c r="R5235">
        <v>800</v>
      </c>
      <c r="S5235" t="str">
        <f t="shared" si="1139"/>
        <v>&lt;=1000</v>
      </c>
      <c r="T5235">
        <v>843</v>
      </c>
      <c r="U5235" t="str">
        <f t="shared" si="1140"/>
        <v>&lt;=1000</v>
      </c>
      <c r="V5235" t="s">
        <v>597</v>
      </c>
      <c r="W5235">
        <v>20745</v>
      </c>
      <c r="X5235" s="12">
        <f t="shared" si="1141"/>
        <v>3.8563509279344418E-2</v>
      </c>
      <c r="Y5235" t="str">
        <f t="shared" si="1142"/>
        <v>&lt;=0.04</v>
      </c>
      <c r="Z5235" t="s">
        <v>32</v>
      </c>
      <c r="AA5235">
        <v>9</v>
      </c>
      <c r="AB5235" t="s">
        <v>32</v>
      </c>
      <c r="AC5235" t="str">
        <f t="shared" si="1143"/>
        <v/>
      </c>
      <c r="AD5235" t="s">
        <v>32</v>
      </c>
      <c r="AE5235" t="str">
        <f t="shared" si="1144"/>
        <v/>
      </c>
      <c r="AF5235" t="s">
        <v>32</v>
      </c>
      <c r="AG5235" t="str">
        <f t="shared" si="1145"/>
        <v/>
      </c>
      <c r="AH5235" t="s">
        <v>32</v>
      </c>
      <c r="AI5235" t="str">
        <f t="shared" si="1146"/>
        <v/>
      </c>
      <c r="AJ5235" t="s">
        <v>32</v>
      </c>
      <c r="AK5235" t="str">
        <f t="shared" si="1147"/>
        <v/>
      </c>
      <c r="AL5235">
        <v>0</v>
      </c>
      <c r="AM5235">
        <v>0</v>
      </c>
      <c r="AN5235">
        <v>0</v>
      </c>
      <c r="AO5235" t="s">
        <v>32</v>
      </c>
      <c r="AP5235" t="s">
        <v>32</v>
      </c>
    </row>
    <row r="5236" spans="1:42" x14ac:dyDescent="0.25">
      <c r="A5236">
        <v>202008</v>
      </c>
      <c r="B5236" t="str">
        <f t="shared" si="1134"/>
        <v>2020-II</v>
      </c>
      <c r="C5236" t="s">
        <v>5309</v>
      </c>
      <c r="D5236" t="s">
        <v>5309</v>
      </c>
      <c r="E5236">
        <v>31960605</v>
      </c>
      <c r="F5236" t="s">
        <v>29</v>
      </c>
      <c r="G5236">
        <v>1</v>
      </c>
      <c r="H5236">
        <v>0</v>
      </c>
      <c r="I5236">
        <v>0</v>
      </c>
      <c r="J5236">
        <f t="shared" si="1135"/>
        <v>0</v>
      </c>
      <c r="K5236" t="str">
        <f t="shared" si="1136"/>
        <v>Modelamiento</v>
      </c>
      <c r="L5236">
        <f t="shared" si="1137"/>
        <v>1</v>
      </c>
      <c r="M5236">
        <v>25</v>
      </c>
      <c r="N5236" t="str">
        <f t="shared" si="1138"/>
        <v>&lt;=25</v>
      </c>
      <c r="O5236" t="s">
        <v>56</v>
      </c>
      <c r="P5236" t="s">
        <v>31</v>
      </c>
      <c r="Q5236">
        <v>25688</v>
      </c>
      <c r="R5236">
        <v>499</v>
      </c>
      <c r="S5236" t="str">
        <f t="shared" si="1139"/>
        <v>&lt;=500</v>
      </c>
      <c r="T5236">
        <v>845</v>
      </c>
      <c r="U5236" t="str">
        <f t="shared" si="1140"/>
        <v>&lt;=1000</v>
      </c>
      <c r="V5236" t="s">
        <v>585</v>
      </c>
      <c r="W5236">
        <v>20546</v>
      </c>
      <c r="X5236" s="12">
        <f t="shared" si="1141"/>
        <v>2.4286965832765503E-2</v>
      </c>
      <c r="Y5236" t="str">
        <f t="shared" si="1142"/>
        <v>&lt;=0.03</v>
      </c>
      <c r="Z5236" t="s">
        <v>32</v>
      </c>
      <c r="AA5236">
        <v>4</v>
      </c>
      <c r="AB5236">
        <v>504.03</v>
      </c>
      <c r="AC5236" t="str">
        <f t="shared" si="1143"/>
        <v>&lt;=1000</v>
      </c>
      <c r="AD5236">
        <v>934</v>
      </c>
      <c r="AE5236" t="str">
        <f t="shared" si="1144"/>
        <v>&gt;120</v>
      </c>
      <c r="AF5236">
        <v>504.03</v>
      </c>
      <c r="AG5236" t="str">
        <f t="shared" si="1145"/>
        <v>&lt;=1000</v>
      </c>
      <c r="AH5236" t="s">
        <v>32</v>
      </c>
      <c r="AI5236" t="str">
        <f t="shared" si="1146"/>
        <v/>
      </c>
      <c r="AJ5236" t="s">
        <v>32</v>
      </c>
      <c r="AK5236" t="str">
        <f t="shared" si="1147"/>
        <v/>
      </c>
      <c r="AL5236">
        <v>12</v>
      </c>
      <c r="AM5236">
        <v>0</v>
      </c>
      <c r="AN5236">
        <v>12</v>
      </c>
      <c r="AO5236" t="s">
        <v>32</v>
      </c>
      <c r="AP5236">
        <v>1</v>
      </c>
    </row>
    <row r="5237" spans="1:42" x14ac:dyDescent="0.25">
      <c r="A5237">
        <v>202008</v>
      </c>
      <c r="B5237" t="str">
        <f t="shared" si="1134"/>
        <v>2020-II</v>
      </c>
      <c r="C5237" t="s">
        <v>5310</v>
      </c>
      <c r="D5237" t="s">
        <v>5310</v>
      </c>
      <c r="E5237">
        <v>31961593</v>
      </c>
      <c r="F5237" t="s">
        <v>29</v>
      </c>
      <c r="G5237">
        <v>0</v>
      </c>
      <c r="H5237">
        <v>0</v>
      </c>
      <c r="I5237">
        <v>0</v>
      </c>
      <c r="J5237">
        <f t="shared" si="1135"/>
        <v>0</v>
      </c>
      <c r="K5237" t="str">
        <f t="shared" si="1136"/>
        <v>Modelamiento</v>
      </c>
      <c r="L5237">
        <f t="shared" si="1137"/>
        <v>1</v>
      </c>
      <c r="M5237">
        <v>30</v>
      </c>
      <c r="N5237" t="str">
        <f t="shared" si="1138"/>
        <v>&lt;=30</v>
      </c>
      <c r="O5237" t="s">
        <v>72</v>
      </c>
      <c r="P5237" t="s">
        <v>39</v>
      </c>
      <c r="Q5237">
        <v>24350</v>
      </c>
      <c r="R5237">
        <v>1031</v>
      </c>
      <c r="S5237" t="str">
        <f t="shared" si="1139"/>
        <v>&lt;=1500</v>
      </c>
      <c r="T5237">
        <v>800</v>
      </c>
      <c r="U5237" t="str">
        <f t="shared" si="1140"/>
        <v>&lt;=1000</v>
      </c>
      <c r="V5237" t="s">
        <v>601</v>
      </c>
      <c r="W5237">
        <v>20546</v>
      </c>
      <c r="X5237" s="12">
        <f t="shared" si="1141"/>
        <v>5.018008371459165E-2</v>
      </c>
      <c r="Y5237" t="str">
        <f t="shared" si="1142"/>
        <v>&lt;=0.06</v>
      </c>
      <c r="Z5237" t="s">
        <v>32</v>
      </c>
      <c r="AA5237">
        <v>9</v>
      </c>
      <c r="AB5237" t="s">
        <v>32</v>
      </c>
      <c r="AC5237" t="str">
        <f t="shared" si="1143"/>
        <v/>
      </c>
      <c r="AD5237" t="s">
        <v>32</v>
      </c>
      <c r="AE5237" t="str">
        <f t="shared" si="1144"/>
        <v/>
      </c>
      <c r="AF5237" t="s">
        <v>32</v>
      </c>
      <c r="AG5237" t="str">
        <f t="shared" si="1145"/>
        <v/>
      </c>
      <c r="AH5237" t="s">
        <v>32</v>
      </c>
      <c r="AI5237" t="str">
        <f t="shared" si="1146"/>
        <v/>
      </c>
      <c r="AJ5237" t="s">
        <v>32</v>
      </c>
      <c r="AK5237" t="str">
        <f t="shared" si="1147"/>
        <v/>
      </c>
      <c r="AL5237">
        <v>0</v>
      </c>
      <c r="AM5237">
        <v>0</v>
      </c>
      <c r="AN5237">
        <v>0</v>
      </c>
      <c r="AO5237" t="s">
        <v>32</v>
      </c>
      <c r="AP5237" t="s">
        <v>32</v>
      </c>
    </row>
    <row r="5238" spans="1:42" x14ac:dyDescent="0.25">
      <c r="A5238">
        <v>202008</v>
      </c>
      <c r="B5238" t="str">
        <f t="shared" si="1134"/>
        <v>2020-II</v>
      </c>
      <c r="C5238" t="s">
        <v>5311</v>
      </c>
      <c r="D5238" t="s">
        <v>5311</v>
      </c>
      <c r="E5238">
        <v>31960996</v>
      </c>
      <c r="F5238" t="s">
        <v>29</v>
      </c>
      <c r="G5238">
        <v>0</v>
      </c>
      <c r="H5238">
        <v>0</v>
      </c>
      <c r="I5238">
        <v>0</v>
      </c>
      <c r="J5238">
        <f t="shared" si="1135"/>
        <v>0</v>
      </c>
      <c r="K5238" t="str">
        <f t="shared" si="1136"/>
        <v>Modelamiento</v>
      </c>
      <c r="L5238">
        <f t="shared" si="1137"/>
        <v>1</v>
      </c>
      <c r="M5238">
        <v>22</v>
      </c>
      <c r="N5238" t="str">
        <f t="shared" si="1138"/>
        <v>&lt;=25</v>
      </c>
      <c r="O5238" t="s">
        <v>56</v>
      </c>
      <c r="P5238" t="s">
        <v>39</v>
      </c>
      <c r="Q5238">
        <v>25896</v>
      </c>
      <c r="R5238">
        <v>499</v>
      </c>
      <c r="S5238" t="str">
        <f t="shared" si="1139"/>
        <v>&lt;=500</v>
      </c>
      <c r="T5238">
        <v>851</v>
      </c>
      <c r="U5238" t="str">
        <f t="shared" si="1140"/>
        <v>&lt;=1000</v>
      </c>
      <c r="V5238" t="s">
        <v>597</v>
      </c>
      <c r="W5238">
        <v>20745</v>
      </c>
      <c r="X5238" s="12">
        <f t="shared" si="1141"/>
        <v>2.4053988912991084E-2</v>
      </c>
      <c r="Y5238" t="str">
        <f t="shared" si="1142"/>
        <v>&lt;=0.03</v>
      </c>
      <c r="Z5238" t="s">
        <v>32</v>
      </c>
      <c r="AA5238">
        <v>9</v>
      </c>
      <c r="AB5238" t="s">
        <v>32</v>
      </c>
      <c r="AC5238" t="str">
        <f t="shared" si="1143"/>
        <v/>
      </c>
      <c r="AD5238" t="s">
        <v>32</v>
      </c>
      <c r="AE5238" t="str">
        <f t="shared" si="1144"/>
        <v/>
      </c>
      <c r="AF5238" t="s">
        <v>32</v>
      </c>
      <c r="AG5238" t="str">
        <f t="shared" si="1145"/>
        <v/>
      </c>
      <c r="AH5238" t="s">
        <v>32</v>
      </c>
      <c r="AI5238" t="str">
        <f t="shared" si="1146"/>
        <v/>
      </c>
      <c r="AJ5238" t="s">
        <v>32</v>
      </c>
      <c r="AK5238" t="str">
        <f t="shared" si="1147"/>
        <v/>
      </c>
      <c r="AL5238">
        <v>0</v>
      </c>
      <c r="AM5238">
        <v>0</v>
      </c>
      <c r="AN5238">
        <v>0</v>
      </c>
      <c r="AO5238" t="s">
        <v>32</v>
      </c>
      <c r="AP5238" t="s">
        <v>32</v>
      </c>
    </row>
    <row r="5239" spans="1:42" x14ac:dyDescent="0.25">
      <c r="A5239">
        <v>202008</v>
      </c>
      <c r="B5239" t="str">
        <f t="shared" si="1134"/>
        <v>2020-II</v>
      </c>
      <c r="C5239" t="s">
        <v>5312</v>
      </c>
      <c r="D5239" t="s">
        <v>5312</v>
      </c>
      <c r="E5239">
        <v>31961247</v>
      </c>
      <c r="F5239" t="s">
        <v>29</v>
      </c>
      <c r="G5239">
        <v>0</v>
      </c>
      <c r="H5239">
        <v>0</v>
      </c>
      <c r="I5239">
        <v>0</v>
      </c>
      <c r="J5239">
        <f t="shared" si="1135"/>
        <v>0</v>
      </c>
      <c r="K5239" t="str">
        <f t="shared" si="1136"/>
        <v>Modelamiento</v>
      </c>
      <c r="L5239">
        <f t="shared" si="1137"/>
        <v>1</v>
      </c>
      <c r="M5239">
        <v>23</v>
      </c>
      <c r="N5239" t="str">
        <f t="shared" si="1138"/>
        <v>&lt;=25</v>
      </c>
      <c r="O5239" t="s">
        <v>56</v>
      </c>
      <c r="P5239" t="s">
        <v>39</v>
      </c>
      <c r="Q5239">
        <v>23407</v>
      </c>
      <c r="R5239">
        <v>1031</v>
      </c>
      <c r="S5239" t="str">
        <f t="shared" si="1139"/>
        <v>&lt;=1500</v>
      </c>
      <c r="T5239">
        <v>810</v>
      </c>
      <c r="U5239" t="str">
        <f t="shared" si="1140"/>
        <v>&lt;=1000</v>
      </c>
      <c r="V5239" t="s">
        <v>601</v>
      </c>
      <c r="W5239">
        <v>18893</v>
      </c>
      <c r="X5239" s="12">
        <f t="shared" si="1141"/>
        <v>5.4570475837611813E-2</v>
      </c>
      <c r="Y5239" t="str">
        <f t="shared" si="1142"/>
        <v>&lt;=0.06</v>
      </c>
      <c r="Z5239" t="s">
        <v>32</v>
      </c>
      <c r="AA5239">
        <v>0</v>
      </c>
      <c r="AB5239">
        <v>2000</v>
      </c>
      <c r="AC5239" t="str">
        <f t="shared" si="1143"/>
        <v>&lt;=2000</v>
      </c>
      <c r="AD5239">
        <v>2</v>
      </c>
      <c r="AE5239" t="str">
        <f t="shared" si="1144"/>
        <v>&lt;=8</v>
      </c>
      <c r="AF5239">
        <v>0</v>
      </c>
      <c r="AG5239" t="str">
        <f t="shared" si="1145"/>
        <v>&lt;=500</v>
      </c>
      <c r="AH5239" t="s">
        <v>32</v>
      </c>
      <c r="AI5239" t="str">
        <f t="shared" si="1146"/>
        <v/>
      </c>
      <c r="AJ5239" t="s">
        <v>32</v>
      </c>
      <c r="AK5239" t="str">
        <f t="shared" si="1147"/>
        <v/>
      </c>
      <c r="AL5239">
        <v>12</v>
      </c>
      <c r="AM5239">
        <v>12</v>
      </c>
      <c r="AN5239">
        <v>0</v>
      </c>
      <c r="AO5239">
        <v>1</v>
      </c>
      <c r="AP5239" t="s">
        <v>32</v>
      </c>
    </row>
    <row r="5240" spans="1:42" x14ac:dyDescent="0.25">
      <c r="A5240">
        <v>202008</v>
      </c>
      <c r="B5240" t="str">
        <f t="shared" si="1134"/>
        <v>2020-II</v>
      </c>
      <c r="C5240" t="s">
        <v>5313</v>
      </c>
      <c r="D5240" t="s">
        <v>5313</v>
      </c>
      <c r="E5240">
        <v>31960796</v>
      </c>
      <c r="F5240" t="s">
        <v>29</v>
      </c>
      <c r="G5240">
        <v>1</v>
      </c>
      <c r="H5240">
        <v>0</v>
      </c>
      <c r="I5240">
        <v>0</v>
      </c>
      <c r="J5240">
        <f t="shared" si="1135"/>
        <v>0</v>
      </c>
      <c r="K5240" t="str">
        <f t="shared" si="1136"/>
        <v>Modelamiento</v>
      </c>
      <c r="L5240">
        <f t="shared" si="1137"/>
        <v>1</v>
      </c>
      <c r="M5240">
        <v>21</v>
      </c>
      <c r="N5240" t="str">
        <f t="shared" si="1138"/>
        <v>&lt;=25</v>
      </c>
      <c r="O5240" t="s">
        <v>56</v>
      </c>
      <c r="P5240" t="s">
        <v>39</v>
      </c>
      <c r="Q5240">
        <v>25341</v>
      </c>
      <c r="R5240">
        <v>1031</v>
      </c>
      <c r="S5240" t="str">
        <f t="shared" si="1139"/>
        <v>&lt;=1500</v>
      </c>
      <c r="T5240">
        <v>834</v>
      </c>
      <c r="U5240" t="str">
        <f t="shared" si="1140"/>
        <v>&lt;=1000</v>
      </c>
      <c r="V5240" t="s">
        <v>612</v>
      </c>
      <c r="W5240">
        <v>20745</v>
      </c>
      <c r="X5240" s="12">
        <f t="shared" si="1141"/>
        <v>4.9698722583755121E-2</v>
      </c>
      <c r="Y5240" t="str">
        <f t="shared" si="1142"/>
        <v>&lt;=0.05</v>
      </c>
      <c r="Z5240" t="s">
        <v>32</v>
      </c>
      <c r="AA5240">
        <v>9</v>
      </c>
      <c r="AB5240" t="s">
        <v>32</v>
      </c>
      <c r="AC5240" t="str">
        <f t="shared" si="1143"/>
        <v/>
      </c>
      <c r="AD5240" t="s">
        <v>32</v>
      </c>
      <c r="AE5240" t="str">
        <f t="shared" si="1144"/>
        <v/>
      </c>
      <c r="AF5240" t="s">
        <v>32</v>
      </c>
      <c r="AG5240" t="str">
        <f t="shared" si="1145"/>
        <v/>
      </c>
      <c r="AH5240" t="s">
        <v>32</v>
      </c>
      <c r="AI5240" t="str">
        <f t="shared" si="1146"/>
        <v/>
      </c>
      <c r="AJ5240" t="s">
        <v>32</v>
      </c>
      <c r="AK5240" t="str">
        <f t="shared" si="1147"/>
        <v/>
      </c>
      <c r="AL5240">
        <v>0</v>
      </c>
      <c r="AM5240">
        <v>0</v>
      </c>
      <c r="AN5240">
        <v>0</v>
      </c>
      <c r="AO5240" t="s">
        <v>32</v>
      </c>
      <c r="AP5240" t="s">
        <v>32</v>
      </c>
    </row>
    <row r="5241" spans="1:42" x14ac:dyDescent="0.25">
      <c r="A5241">
        <v>202008</v>
      </c>
      <c r="B5241" t="str">
        <f t="shared" si="1134"/>
        <v>2020-II</v>
      </c>
      <c r="C5241" t="s">
        <v>5314</v>
      </c>
      <c r="D5241" t="s">
        <v>5314</v>
      </c>
      <c r="E5241">
        <v>31960902</v>
      </c>
      <c r="F5241" t="s">
        <v>29</v>
      </c>
      <c r="G5241">
        <v>0</v>
      </c>
      <c r="H5241">
        <v>0</v>
      </c>
      <c r="I5241">
        <v>0</v>
      </c>
      <c r="J5241">
        <f t="shared" si="1135"/>
        <v>0</v>
      </c>
      <c r="K5241" t="str">
        <f t="shared" si="1136"/>
        <v>Modelamiento</v>
      </c>
      <c r="L5241">
        <f t="shared" si="1137"/>
        <v>1</v>
      </c>
      <c r="M5241">
        <v>34</v>
      </c>
      <c r="N5241" t="str">
        <f t="shared" si="1138"/>
        <v>&lt;=35</v>
      </c>
      <c r="O5241" t="s">
        <v>56</v>
      </c>
      <c r="P5241" t="s">
        <v>31</v>
      </c>
      <c r="Q5241">
        <v>25112</v>
      </c>
      <c r="R5241">
        <v>500</v>
      </c>
      <c r="S5241" t="str">
        <f t="shared" si="1139"/>
        <v>&lt;=500</v>
      </c>
      <c r="T5241">
        <v>827</v>
      </c>
      <c r="U5241" t="str">
        <f t="shared" si="1140"/>
        <v>&lt;=1000</v>
      </c>
      <c r="V5241" t="s">
        <v>589</v>
      </c>
      <c r="W5241">
        <v>20745</v>
      </c>
      <c r="X5241" s="12">
        <f t="shared" si="1141"/>
        <v>2.4102193299590263E-2</v>
      </c>
      <c r="Y5241" t="str">
        <f t="shared" si="1142"/>
        <v>&lt;=0.03</v>
      </c>
      <c r="Z5241" t="s">
        <v>32</v>
      </c>
      <c r="AA5241">
        <v>9</v>
      </c>
      <c r="AB5241" t="s">
        <v>32</v>
      </c>
      <c r="AC5241" t="str">
        <f t="shared" si="1143"/>
        <v/>
      </c>
      <c r="AD5241" t="s">
        <v>32</v>
      </c>
      <c r="AE5241" t="str">
        <f t="shared" si="1144"/>
        <v/>
      </c>
      <c r="AF5241" t="s">
        <v>32</v>
      </c>
      <c r="AG5241" t="str">
        <f t="shared" si="1145"/>
        <v/>
      </c>
      <c r="AH5241" t="s">
        <v>32</v>
      </c>
      <c r="AI5241" t="str">
        <f t="shared" si="1146"/>
        <v/>
      </c>
      <c r="AJ5241" t="s">
        <v>32</v>
      </c>
      <c r="AK5241" t="str">
        <f t="shared" si="1147"/>
        <v/>
      </c>
      <c r="AL5241">
        <v>0</v>
      </c>
      <c r="AM5241">
        <v>0</v>
      </c>
      <c r="AN5241">
        <v>0</v>
      </c>
      <c r="AO5241" t="s">
        <v>32</v>
      </c>
      <c r="AP5241" t="s">
        <v>32</v>
      </c>
    </row>
    <row r="5242" spans="1:42" x14ac:dyDescent="0.25">
      <c r="A5242">
        <v>202008</v>
      </c>
      <c r="B5242" t="str">
        <f t="shared" si="1134"/>
        <v>2020-II</v>
      </c>
      <c r="C5242" t="s">
        <v>5315</v>
      </c>
      <c r="D5242" t="s">
        <v>5315</v>
      </c>
      <c r="E5242">
        <v>31960927</v>
      </c>
      <c r="F5242" t="s">
        <v>29</v>
      </c>
      <c r="G5242">
        <v>0</v>
      </c>
      <c r="H5242">
        <v>0</v>
      </c>
      <c r="I5242">
        <v>0</v>
      </c>
      <c r="J5242">
        <f t="shared" si="1135"/>
        <v>0</v>
      </c>
      <c r="K5242" t="str">
        <f t="shared" si="1136"/>
        <v>Modelamiento</v>
      </c>
      <c r="L5242">
        <f t="shared" si="1137"/>
        <v>1</v>
      </c>
      <c r="M5242">
        <v>34</v>
      </c>
      <c r="N5242" t="str">
        <f t="shared" si="1138"/>
        <v>&lt;=35</v>
      </c>
      <c r="O5242" t="s">
        <v>56</v>
      </c>
      <c r="P5242" t="s">
        <v>35</v>
      </c>
      <c r="Q5242">
        <v>28349</v>
      </c>
      <c r="R5242">
        <v>500</v>
      </c>
      <c r="S5242" t="str">
        <f t="shared" si="1139"/>
        <v>&lt;=500</v>
      </c>
      <c r="T5242">
        <v>931</v>
      </c>
      <c r="U5242" t="str">
        <f t="shared" si="1140"/>
        <v>&lt;=1000</v>
      </c>
      <c r="V5242" t="s">
        <v>589</v>
      </c>
      <c r="W5242">
        <v>23845</v>
      </c>
      <c r="X5242" s="12">
        <f t="shared" si="1141"/>
        <v>2.0968756552736424E-2</v>
      </c>
      <c r="Y5242" t="str">
        <f t="shared" si="1142"/>
        <v>&lt;=0.03</v>
      </c>
      <c r="Z5242" t="s">
        <v>32</v>
      </c>
      <c r="AA5242">
        <v>0</v>
      </c>
      <c r="AB5242">
        <v>2982.76</v>
      </c>
      <c r="AC5242" t="str">
        <f t="shared" si="1143"/>
        <v>&lt;=3000</v>
      </c>
      <c r="AD5242">
        <v>0</v>
      </c>
      <c r="AE5242" t="str">
        <f t="shared" si="1144"/>
        <v>=0</v>
      </c>
      <c r="AF5242">
        <v>0</v>
      </c>
      <c r="AG5242" t="str">
        <f t="shared" si="1145"/>
        <v>&lt;=500</v>
      </c>
      <c r="AH5242">
        <v>2122.8000000000002</v>
      </c>
      <c r="AI5242" t="str">
        <f t="shared" si="1146"/>
        <v>&lt;=3000</v>
      </c>
      <c r="AJ5242">
        <v>0.64349999999999996</v>
      </c>
      <c r="AK5242" t="str">
        <f t="shared" si="1147"/>
        <v>&lt;=0.7</v>
      </c>
      <c r="AL5242">
        <v>6</v>
      </c>
      <c r="AM5242">
        <v>6</v>
      </c>
      <c r="AN5242">
        <v>0</v>
      </c>
      <c r="AO5242">
        <v>1</v>
      </c>
      <c r="AP5242" t="s">
        <v>32</v>
      </c>
    </row>
    <row r="5243" spans="1:42" x14ac:dyDescent="0.25">
      <c r="A5243">
        <v>202008</v>
      </c>
      <c r="B5243" t="str">
        <f t="shared" si="1134"/>
        <v>2020-II</v>
      </c>
      <c r="C5243" t="s">
        <v>5316</v>
      </c>
      <c r="D5243" t="s">
        <v>5316</v>
      </c>
      <c r="E5243">
        <v>31959562</v>
      </c>
      <c r="F5243" t="s">
        <v>29</v>
      </c>
      <c r="G5243">
        <v>0</v>
      </c>
      <c r="H5243">
        <v>0</v>
      </c>
      <c r="I5243">
        <v>0</v>
      </c>
      <c r="J5243">
        <f t="shared" si="1135"/>
        <v>0</v>
      </c>
      <c r="K5243" t="str">
        <f t="shared" si="1136"/>
        <v>Modelamiento</v>
      </c>
      <c r="L5243">
        <f t="shared" si="1137"/>
        <v>1</v>
      </c>
      <c r="M5243">
        <v>58</v>
      </c>
      <c r="N5243" t="str">
        <f t="shared" si="1138"/>
        <v>&lt;=60</v>
      </c>
      <c r="O5243" t="s">
        <v>56</v>
      </c>
      <c r="P5243" t="s">
        <v>39</v>
      </c>
      <c r="Q5243">
        <v>33988</v>
      </c>
      <c r="R5243">
        <v>700</v>
      </c>
      <c r="S5243" t="str">
        <f t="shared" si="1139"/>
        <v>&lt;=1000</v>
      </c>
      <c r="T5243">
        <v>1121</v>
      </c>
      <c r="U5243" t="str">
        <f t="shared" si="1140"/>
        <v>&lt;=1200</v>
      </c>
      <c r="V5243" t="s">
        <v>585</v>
      </c>
      <c r="W5243">
        <v>28695</v>
      </c>
      <c r="X5243" s="12">
        <f t="shared" si="1141"/>
        <v>2.4394493814253355E-2</v>
      </c>
      <c r="Y5243" t="str">
        <f t="shared" si="1142"/>
        <v>&lt;=0.03</v>
      </c>
      <c r="Z5243">
        <v>1</v>
      </c>
      <c r="AA5243">
        <v>4</v>
      </c>
      <c r="AB5243">
        <v>429.3</v>
      </c>
      <c r="AC5243" t="str">
        <f t="shared" si="1143"/>
        <v>&lt;=500</v>
      </c>
      <c r="AD5243">
        <v>2337</v>
      </c>
      <c r="AE5243" t="str">
        <f t="shared" si="1144"/>
        <v>&gt;120</v>
      </c>
      <c r="AF5243">
        <v>429.3</v>
      </c>
      <c r="AG5243" t="str">
        <f t="shared" si="1145"/>
        <v>&lt;=500</v>
      </c>
      <c r="AH5243" t="s">
        <v>32</v>
      </c>
      <c r="AI5243" t="str">
        <f t="shared" si="1146"/>
        <v/>
      </c>
      <c r="AJ5243" t="s">
        <v>32</v>
      </c>
      <c r="AK5243" t="str">
        <f t="shared" si="1147"/>
        <v/>
      </c>
      <c r="AL5243">
        <v>12</v>
      </c>
      <c r="AM5243">
        <v>0</v>
      </c>
      <c r="AN5243">
        <v>12</v>
      </c>
      <c r="AO5243" t="s">
        <v>32</v>
      </c>
      <c r="AP5243">
        <v>1</v>
      </c>
    </row>
    <row r="5244" spans="1:42" x14ac:dyDescent="0.25">
      <c r="A5244">
        <v>202008</v>
      </c>
      <c r="B5244" t="str">
        <f t="shared" si="1134"/>
        <v>2020-II</v>
      </c>
      <c r="C5244" t="s">
        <v>5317</v>
      </c>
      <c r="D5244" t="s">
        <v>5317</v>
      </c>
      <c r="E5244">
        <v>31962244</v>
      </c>
      <c r="F5244" t="s">
        <v>29</v>
      </c>
      <c r="G5244">
        <v>0</v>
      </c>
      <c r="H5244">
        <v>0</v>
      </c>
      <c r="I5244">
        <v>0</v>
      </c>
      <c r="J5244">
        <f t="shared" si="1135"/>
        <v>0</v>
      </c>
      <c r="K5244" t="str">
        <f t="shared" si="1136"/>
        <v>Modelamiento</v>
      </c>
      <c r="L5244">
        <f t="shared" si="1137"/>
        <v>1</v>
      </c>
      <c r="M5244">
        <v>28</v>
      </c>
      <c r="N5244" t="str">
        <f t="shared" si="1138"/>
        <v>&lt;=30</v>
      </c>
      <c r="O5244" t="s">
        <v>56</v>
      </c>
      <c r="P5244" t="s">
        <v>35</v>
      </c>
      <c r="Q5244">
        <v>32369</v>
      </c>
      <c r="R5244">
        <v>500</v>
      </c>
      <c r="S5244" t="str">
        <f t="shared" si="1139"/>
        <v>&lt;=500</v>
      </c>
      <c r="T5244">
        <v>1062</v>
      </c>
      <c r="U5244" t="str">
        <f t="shared" si="1140"/>
        <v>&lt;=1100</v>
      </c>
      <c r="V5244" t="s">
        <v>585</v>
      </c>
      <c r="W5244">
        <v>26945</v>
      </c>
      <c r="X5244" s="12">
        <f t="shared" si="1141"/>
        <v>1.8556318426424197E-2</v>
      </c>
      <c r="Y5244" t="str">
        <f t="shared" si="1142"/>
        <v>&lt;=0.02</v>
      </c>
      <c r="Z5244">
        <v>3</v>
      </c>
      <c r="AA5244">
        <v>4</v>
      </c>
      <c r="AB5244">
        <v>2547.0500000000002</v>
      </c>
      <c r="AC5244" t="str">
        <f t="shared" si="1143"/>
        <v>&lt;=3000</v>
      </c>
      <c r="AD5244">
        <v>2676</v>
      </c>
      <c r="AE5244" t="str">
        <f t="shared" si="1144"/>
        <v>&gt;120</v>
      </c>
      <c r="AF5244">
        <v>2199.13</v>
      </c>
      <c r="AG5244" t="str">
        <f t="shared" si="1145"/>
        <v>&lt;=3000</v>
      </c>
      <c r="AH5244" t="s">
        <v>32</v>
      </c>
      <c r="AI5244" t="str">
        <f t="shared" si="1146"/>
        <v/>
      </c>
      <c r="AJ5244" t="s">
        <v>32</v>
      </c>
      <c r="AK5244" t="str">
        <f t="shared" si="1147"/>
        <v/>
      </c>
      <c r="AL5244">
        <v>12</v>
      </c>
      <c r="AM5244">
        <v>0</v>
      </c>
      <c r="AN5244">
        <v>7</v>
      </c>
      <c r="AO5244" t="s">
        <v>32</v>
      </c>
      <c r="AP5244">
        <v>1</v>
      </c>
    </row>
    <row r="5245" spans="1:42" x14ac:dyDescent="0.25">
      <c r="A5245">
        <v>202008</v>
      </c>
      <c r="B5245" t="str">
        <f t="shared" si="1134"/>
        <v>2020-II</v>
      </c>
      <c r="C5245" t="s">
        <v>5318</v>
      </c>
      <c r="D5245" t="s">
        <v>5318</v>
      </c>
      <c r="E5245">
        <v>31962582</v>
      </c>
      <c r="F5245" t="s">
        <v>29</v>
      </c>
      <c r="G5245">
        <v>0</v>
      </c>
      <c r="H5245">
        <v>0</v>
      </c>
      <c r="I5245">
        <v>0</v>
      </c>
      <c r="J5245">
        <f t="shared" si="1135"/>
        <v>0</v>
      </c>
      <c r="K5245" t="str">
        <f t="shared" si="1136"/>
        <v>Modelamiento</v>
      </c>
      <c r="L5245">
        <f t="shared" si="1137"/>
        <v>1</v>
      </c>
      <c r="M5245">
        <v>38</v>
      </c>
      <c r="N5245" t="str">
        <f t="shared" si="1138"/>
        <v>&lt;=40</v>
      </c>
      <c r="O5245" t="s">
        <v>56</v>
      </c>
      <c r="P5245" t="s">
        <v>39</v>
      </c>
      <c r="Q5245">
        <v>25248</v>
      </c>
      <c r="R5245">
        <v>499</v>
      </c>
      <c r="S5245" t="str">
        <f t="shared" si="1139"/>
        <v>&lt;=500</v>
      </c>
      <c r="T5245">
        <v>830</v>
      </c>
      <c r="U5245" t="str">
        <f t="shared" si="1140"/>
        <v>&lt;=1000</v>
      </c>
      <c r="V5245" t="s">
        <v>585</v>
      </c>
      <c r="W5245">
        <v>20124</v>
      </c>
      <c r="X5245" s="12">
        <f t="shared" si="1141"/>
        <v>2.4796263168356193E-2</v>
      </c>
      <c r="Y5245" t="str">
        <f t="shared" si="1142"/>
        <v>&lt;=0.03</v>
      </c>
      <c r="Z5245">
        <v>5</v>
      </c>
      <c r="AA5245">
        <v>9</v>
      </c>
      <c r="AB5245" t="s">
        <v>32</v>
      </c>
      <c r="AC5245" t="str">
        <f t="shared" si="1143"/>
        <v/>
      </c>
      <c r="AD5245" t="s">
        <v>32</v>
      </c>
      <c r="AE5245" t="str">
        <f t="shared" si="1144"/>
        <v/>
      </c>
      <c r="AF5245" t="s">
        <v>32</v>
      </c>
      <c r="AG5245" t="str">
        <f t="shared" si="1145"/>
        <v/>
      </c>
      <c r="AH5245" t="s">
        <v>32</v>
      </c>
      <c r="AI5245" t="str">
        <f t="shared" si="1146"/>
        <v/>
      </c>
      <c r="AJ5245" t="s">
        <v>32</v>
      </c>
      <c r="AK5245" t="str">
        <f t="shared" si="1147"/>
        <v/>
      </c>
      <c r="AL5245">
        <v>0</v>
      </c>
      <c r="AM5245">
        <v>0</v>
      </c>
      <c r="AN5245">
        <v>0</v>
      </c>
      <c r="AO5245" t="s">
        <v>32</v>
      </c>
      <c r="AP5245" t="s">
        <v>32</v>
      </c>
    </row>
    <row r="5246" spans="1:42" x14ac:dyDescent="0.25">
      <c r="A5246">
        <v>202008</v>
      </c>
      <c r="B5246" t="str">
        <f t="shared" si="1134"/>
        <v>2020-II</v>
      </c>
      <c r="C5246" t="s">
        <v>5319</v>
      </c>
      <c r="D5246" t="s">
        <v>5319</v>
      </c>
      <c r="E5246">
        <v>31959836</v>
      </c>
      <c r="F5246" t="s">
        <v>29</v>
      </c>
      <c r="G5246">
        <v>0</v>
      </c>
      <c r="H5246">
        <v>0</v>
      </c>
      <c r="I5246">
        <v>0</v>
      </c>
      <c r="J5246">
        <f t="shared" si="1135"/>
        <v>0</v>
      </c>
      <c r="K5246" t="str">
        <f t="shared" si="1136"/>
        <v>Modelamiento</v>
      </c>
      <c r="L5246">
        <f t="shared" si="1137"/>
        <v>1</v>
      </c>
      <c r="M5246">
        <v>28</v>
      </c>
      <c r="N5246" t="str">
        <f t="shared" si="1138"/>
        <v>&lt;=30</v>
      </c>
      <c r="O5246" t="s">
        <v>56</v>
      </c>
      <c r="P5246" t="s">
        <v>39</v>
      </c>
      <c r="Q5246">
        <v>25112</v>
      </c>
      <c r="R5246">
        <v>500</v>
      </c>
      <c r="S5246" t="str">
        <f t="shared" si="1139"/>
        <v>&lt;=500</v>
      </c>
      <c r="T5246">
        <v>824</v>
      </c>
      <c r="U5246" t="str">
        <f t="shared" si="1140"/>
        <v>&lt;=1000</v>
      </c>
      <c r="V5246" t="s">
        <v>597</v>
      </c>
      <c r="W5246">
        <v>20745</v>
      </c>
      <c r="X5246" s="12">
        <f t="shared" si="1141"/>
        <v>2.4102193299590263E-2</v>
      </c>
      <c r="Y5246" t="str">
        <f t="shared" si="1142"/>
        <v>&lt;=0.03</v>
      </c>
      <c r="Z5246" t="s">
        <v>32</v>
      </c>
      <c r="AA5246">
        <v>4</v>
      </c>
      <c r="AB5246">
        <v>660</v>
      </c>
      <c r="AC5246" t="str">
        <f t="shared" si="1143"/>
        <v>&lt;=1000</v>
      </c>
      <c r="AD5246">
        <v>1674</v>
      </c>
      <c r="AE5246" t="str">
        <f t="shared" si="1144"/>
        <v>&gt;120</v>
      </c>
      <c r="AF5246">
        <v>660</v>
      </c>
      <c r="AG5246" t="str">
        <f t="shared" si="1145"/>
        <v>&lt;=1000</v>
      </c>
      <c r="AH5246" t="s">
        <v>32</v>
      </c>
      <c r="AI5246" t="str">
        <f t="shared" si="1146"/>
        <v/>
      </c>
      <c r="AJ5246" t="s">
        <v>32</v>
      </c>
      <c r="AK5246" t="str">
        <f t="shared" si="1147"/>
        <v/>
      </c>
      <c r="AL5246">
        <v>12</v>
      </c>
      <c r="AM5246">
        <v>0</v>
      </c>
      <c r="AN5246">
        <v>12</v>
      </c>
      <c r="AO5246" t="s">
        <v>32</v>
      </c>
      <c r="AP5246">
        <v>1</v>
      </c>
    </row>
    <row r="5247" spans="1:42" x14ac:dyDescent="0.25">
      <c r="A5247">
        <v>202008</v>
      </c>
      <c r="B5247" t="str">
        <f t="shared" si="1134"/>
        <v>2020-II</v>
      </c>
      <c r="C5247" t="s">
        <v>5320</v>
      </c>
      <c r="D5247" t="s">
        <v>5320</v>
      </c>
      <c r="E5247">
        <v>31962622</v>
      </c>
      <c r="F5247" t="s">
        <v>29</v>
      </c>
      <c r="G5247">
        <v>0</v>
      </c>
      <c r="H5247">
        <v>0</v>
      </c>
      <c r="I5247">
        <v>0</v>
      </c>
      <c r="J5247">
        <f t="shared" si="1135"/>
        <v>1</v>
      </c>
      <c r="K5247" t="str">
        <f t="shared" si="1136"/>
        <v>Perfil</v>
      </c>
      <c r="L5247">
        <f t="shared" si="1137"/>
        <v>1</v>
      </c>
      <c r="M5247">
        <v>45</v>
      </c>
      <c r="N5247" t="str">
        <f t="shared" si="1138"/>
        <v>&lt;=45</v>
      </c>
      <c r="O5247" t="s">
        <v>32</v>
      </c>
      <c r="P5247" t="s">
        <v>35</v>
      </c>
      <c r="Q5247">
        <v>24464</v>
      </c>
      <c r="R5247">
        <v>499</v>
      </c>
      <c r="S5247" t="str">
        <f t="shared" si="1139"/>
        <v>&lt;=500</v>
      </c>
      <c r="T5247">
        <v>803</v>
      </c>
      <c r="U5247" t="str">
        <f t="shared" si="1140"/>
        <v>&lt;=1000</v>
      </c>
      <c r="V5247" t="s">
        <v>585</v>
      </c>
      <c r="W5247">
        <v>20124</v>
      </c>
      <c r="X5247" s="12">
        <f t="shared" si="1141"/>
        <v>2.4796263168356193E-2</v>
      </c>
      <c r="Y5247" t="str">
        <f t="shared" si="1142"/>
        <v>&lt;=0.03</v>
      </c>
      <c r="Z5247" t="s">
        <v>32</v>
      </c>
      <c r="AA5247">
        <v>9</v>
      </c>
      <c r="AB5247" t="s">
        <v>32</v>
      </c>
      <c r="AC5247" t="str">
        <f t="shared" si="1143"/>
        <v/>
      </c>
      <c r="AD5247" t="s">
        <v>32</v>
      </c>
      <c r="AE5247" t="str">
        <f t="shared" si="1144"/>
        <v/>
      </c>
      <c r="AF5247" t="s">
        <v>32</v>
      </c>
      <c r="AG5247" t="str">
        <f t="shared" si="1145"/>
        <v/>
      </c>
      <c r="AH5247" t="s">
        <v>32</v>
      </c>
      <c r="AI5247" t="str">
        <f t="shared" si="1146"/>
        <v/>
      </c>
      <c r="AJ5247" t="s">
        <v>32</v>
      </c>
      <c r="AK5247" t="str">
        <f t="shared" si="1147"/>
        <v/>
      </c>
      <c r="AL5247">
        <v>0</v>
      </c>
      <c r="AM5247">
        <v>0</v>
      </c>
      <c r="AN5247">
        <v>0</v>
      </c>
      <c r="AO5247" t="s">
        <v>32</v>
      </c>
      <c r="AP5247" t="s">
        <v>32</v>
      </c>
    </row>
    <row r="5248" spans="1:42" x14ac:dyDescent="0.25">
      <c r="A5248">
        <v>202008</v>
      </c>
      <c r="B5248" t="str">
        <f t="shared" si="1134"/>
        <v>2020-II</v>
      </c>
      <c r="C5248" t="s">
        <v>5321</v>
      </c>
      <c r="D5248" t="s">
        <v>5321</v>
      </c>
      <c r="E5248">
        <v>31961026</v>
      </c>
      <c r="F5248" t="s">
        <v>29</v>
      </c>
      <c r="G5248">
        <v>0</v>
      </c>
      <c r="H5248">
        <v>0</v>
      </c>
      <c r="I5248">
        <v>0</v>
      </c>
      <c r="J5248">
        <f t="shared" si="1135"/>
        <v>0</v>
      </c>
      <c r="K5248" t="str">
        <f t="shared" si="1136"/>
        <v>Modelamiento</v>
      </c>
      <c r="L5248">
        <f t="shared" si="1137"/>
        <v>1</v>
      </c>
      <c r="M5248">
        <v>41</v>
      </c>
      <c r="N5248" t="str">
        <f t="shared" si="1138"/>
        <v>&lt;=45</v>
      </c>
      <c r="O5248" t="s">
        <v>56</v>
      </c>
      <c r="P5248" t="s">
        <v>31</v>
      </c>
      <c r="Q5248">
        <v>24271</v>
      </c>
      <c r="R5248">
        <v>499</v>
      </c>
      <c r="S5248" t="str">
        <f t="shared" si="1139"/>
        <v>&lt;=500</v>
      </c>
      <c r="T5248">
        <v>798</v>
      </c>
      <c r="U5248" t="str">
        <f t="shared" si="1140"/>
        <v>&lt;=1000</v>
      </c>
      <c r="V5248" t="s">
        <v>1407</v>
      </c>
      <c r="W5248">
        <v>19939</v>
      </c>
      <c r="X5248" s="12">
        <f t="shared" si="1141"/>
        <v>2.5026330307437686E-2</v>
      </c>
      <c r="Y5248" t="str">
        <f t="shared" si="1142"/>
        <v>&lt;=0.03</v>
      </c>
      <c r="Z5248" t="s">
        <v>32</v>
      </c>
      <c r="AA5248">
        <v>9</v>
      </c>
      <c r="AB5248" t="s">
        <v>32</v>
      </c>
      <c r="AC5248" t="str">
        <f t="shared" si="1143"/>
        <v/>
      </c>
      <c r="AD5248" t="s">
        <v>32</v>
      </c>
      <c r="AE5248" t="str">
        <f t="shared" si="1144"/>
        <v/>
      </c>
      <c r="AF5248" t="s">
        <v>32</v>
      </c>
      <c r="AG5248" t="str">
        <f t="shared" si="1145"/>
        <v/>
      </c>
      <c r="AH5248" t="s">
        <v>32</v>
      </c>
      <c r="AI5248" t="str">
        <f t="shared" si="1146"/>
        <v/>
      </c>
      <c r="AJ5248" t="s">
        <v>32</v>
      </c>
      <c r="AK5248" t="str">
        <f t="shared" si="1147"/>
        <v/>
      </c>
      <c r="AL5248">
        <v>0</v>
      </c>
      <c r="AM5248">
        <v>0</v>
      </c>
      <c r="AN5248">
        <v>0</v>
      </c>
      <c r="AO5248" t="s">
        <v>32</v>
      </c>
      <c r="AP5248" t="s">
        <v>32</v>
      </c>
    </row>
    <row r="5249" spans="1:42" x14ac:dyDescent="0.25">
      <c r="A5249">
        <v>202008</v>
      </c>
      <c r="B5249" t="str">
        <f t="shared" si="1134"/>
        <v>2020-II</v>
      </c>
      <c r="C5249" t="s">
        <v>5322</v>
      </c>
      <c r="D5249" t="s">
        <v>5322</v>
      </c>
      <c r="E5249">
        <v>31964765</v>
      </c>
      <c r="F5249" t="s">
        <v>29</v>
      </c>
      <c r="G5249">
        <v>0</v>
      </c>
      <c r="H5249">
        <v>0</v>
      </c>
      <c r="I5249">
        <v>0</v>
      </c>
      <c r="J5249">
        <f t="shared" si="1135"/>
        <v>0</v>
      </c>
      <c r="K5249" t="str">
        <f t="shared" si="1136"/>
        <v>Modelamiento</v>
      </c>
      <c r="L5249">
        <f t="shared" si="1137"/>
        <v>1</v>
      </c>
      <c r="M5249">
        <v>31</v>
      </c>
      <c r="N5249" t="str">
        <f t="shared" si="1138"/>
        <v>&lt;=35</v>
      </c>
      <c r="O5249" t="s">
        <v>56</v>
      </c>
      <c r="P5249" t="s">
        <v>35</v>
      </c>
      <c r="Q5249">
        <v>21676</v>
      </c>
      <c r="R5249">
        <v>499</v>
      </c>
      <c r="S5249" t="str">
        <f t="shared" si="1139"/>
        <v>&lt;=500</v>
      </c>
      <c r="T5249">
        <v>777</v>
      </c>
      <c r="U5249" t="str">
        <f t="shared" si="1140"/>
        <v>&lt;=1000</v>
      </c>
      <c r="V5249" t="s">
        <v>585</v>
      </c>
      <c r="W5249">
        <v>17454</v>
      </c>
      <c r="X5249" s="12">
        <f t="shared" si="1141"/>
        <v>2.8589435086513119E-2</v>
      </c>
      <c r="Y5249" t="str">
        <f t="shared" si="1142"/>
        <v>&lt;=0.03</v>
      </c>
      <c r="Z5249" t="s">
        <v>32</v>
      </c>
      <c r="AA5249">
        <v>4</v>
      </c>
      <c r="AB5249">
        <v>944.85</v>
      </c>
      <c r="AC5249" t="str">
        <f t="shared" si="1143"/>
        <v>&lt;=1000</v>
      </c>
      <c r="AD5249">
        <v>2810</v>
      </c>
      <c r="AE5249" t="str">
        <f t="shared" si="1144"/>
        <v>&gt;120</v>
      </c>
      <c r="AF5249">
        <v>944.85</v>
      </c>
      <c r="AG5249" t="str">
        <f t="shared" si="1145"/>
        <v>&lt;=1000</v>
      </c>
      <c r="AH5249" t="s">
        <v>32</v>
      </c>
      <c r="AI5249" t="str">
        <f t="shared" si="1146"/>
        <v/>
      </c>
      <c r="AJ5249" t="s">
        <v>32</v>
      </c>
      <c r="AK5249" t="str">
        <f t="shared" si="1147"/>
        <v/>
      </c>
      <c r="AL5249">
        <v>12</v>
      </c>
      <c r="AM5249">
        <v>0</v>
      </c>
      <c r="AN5249">
        <v>12</v>
      </c>
      <c r="AO5249" t="s">
        <v>32</v>
      </c>
      <c r="AP5249">
        <v>1</v>
      </c>
    </row>
    <row r="5250" spans="1:42" x14ac:dyDescent="0.25">
      <c r="A5250">
        <v>202008</v>
      </c>
      <c r="B5250" t="str">
        <f t="shared" si="1134"/>
        <v>2020-II</v>
      </c>
      <c r="C5250" t="s">
        <v>5323</v>
      </c>
      <c r="D5250" t="s">
        <v>5323</v>
      </c>
      <c r="E5250">
        <v>31963650</v>
      </c>
      <c r="F5250" t="s">
        <v>29</v>
      </c>
      <c r="G5250">
        <v>0</v>
      </c>
      <c r="H5250">
        <v>0</v>
      </c>
      <c r="I5250">
        <v>0</v>
      </c>
      <c r="J5250">
        <f t="shared" si="1135"/>
        <v>0</v>
      </c>
      <c r="K5250" t="str">
        <f t="shared" si="1136"/>
        <v>Modelamiento</v>
      </c>
      <c r="L5250">
        <f t="shared" si="1137"/>
        <v>1</v>
      </c>
      <c r="M5250">
        <v>29</v>
      </c>
      <c r="N5250" t="str">
        <f t="shared" si="1138"/>
        <v>&lt;=30</v>
      </c>
      <c r="O5250" t="s">
        <v>56</v>
      </c>
      <c r="P5250" t="s">
        <v>39</v>
      </c>
      <c r="Q5250">
        <v>25133</v>
      </c>
      <c r="R5250">
        <v>1031</v>
      </c>
      <c r="S5250" t="str">
        <f t="shared" si="1139"/>
        <v>&lt;=1500</v>
      </c>
      <c r="T5250">
        <v>824</v>
      </c>
      <c r="U5250" t="str">
        <f t="shared" si="1140"/>
        <v>&lt;=1000</v>
      </c>
      <c r="V5250" t="s">
        <v>601</v>
      </c>
      <c r="W5250">
        <v>20546</v>
      </c>
      <c r="X5250" s="12">
        <f t="shared" si="1141"/>
        <v>5.018008371459165E-2</v>
      </c>
      <c r="Y5250" t="str">
        <f t="shared" si="1142"/>
        <v>&lt;=0.06</v>
      </c>
      <c r="Z5250" t="s">
        <v>32</v>
      </c>
      <c r="AA5250">
        <v>9</v>
      </c>
      <c r="AB5250" t="s">
        <v>32</v>
      </c>
      <c r="AC5250" t="str">
        <f t="shared" si="1143"/>
        <v/>
      </c>
      <c r="AD5250" t="s">
        <v>32</v>
      </c>
      <c r="AE5250" t="str">
        <f t="shared" si="1144"/>
        <v/>
      </c>
      <c r="AF5250" t="s">
        <v>32</v>
      </c>
      <c r="AG5250" t="str">
        <f t="shared" si="1145"/>
        <v/>
      </c>
      <c r="AH5250" t="s">
        <v>32</v>
      </c>
      <c r="AI5250" t="str">
        <f t="shared" si="1146"/>
        <v/>
      </c>
      <c r="AJ5250" t="s">
        <v>32</v>
      </c>
      <c r="AK5250" t="str">
        <f t="shared" si="1147"/>
        <v/>
      </c>
      <c r="AL5250">
        <v>0</v>
      </c>
      <c r="AM5250">
        <v>0</v>
      </c>
      <c r="AN5250">
        <v>0</v>
      </c>
      <c r="AO5250" t="s">
        <v>32</v>
      </c>
      <c r="AP5250" t="s">
        <v>32</v>
      </c>
    </row>
    <row r="5251" spans="1:42" x14ac:dyDescent="0.25">
      <c r="A5251">
        <v>202008</v>
      </c>
      <c r="B5251" t="str">
        <f t="shared" ref="B5251:B5314" si="1148">+CONCATENATE(MID(A5251,1,4),IF(MID(A5251,5,2)*1&lt;=6,"-I","-II"))</f>
        <v>2020-II</v>
      </c>
      <c r="C5251" t="s">
        <v>5324</v>
      </c>
      <c r="D5251" t="s">
        <v>5324</v>
      </c>
      <c r="E5251">
        <v>31959923</v>
      </c>
      <c r="F5251" t="s">
        <v>29</v>
      </c>
      <c r="G5251">
        <v>0</v>
      </c>
      <c r="H5251">
        <v>0</v>
      </c>
      <c r="I5251">
        <v>0</v>
      </c>
      <c r="J5251">
        <f t="shared" ref="J5251:J5314" si="1149">+IF(OR(O5251="Taxista propietario",O5251="Taxista palanca"),0,1)</f>
        <v>0</v>
      </c>
      <c r="K5251" t="str">
        <f t="shared" ref="K5251:K5314" si="1150">+IF(I5251&gt;0,"Insuficiente",IF(H5251&gt;0,"Indeterminado",IF(J5251&gt;0,"Perfil","Modelamiento")))</f>
        <v>Modelamiento</v>
      </c>
      <c r="L5251">
        <f t="shared" ref="L5251:L5314" si="1151">+IF(AND(A5251&gt;=201410,A5251&lt;=201908),0,1)</f>
        <v>1</v>
      </c>
      <c r="M5251">
        <v>49</v>
      </c>
      <c r="N5251" t="str">
        <f t="shared" ref="N5251:N5314" si="1152">+IF(M5251&lt;=25,"&lt;=25",IF(M5251&lt;=30,"&lt;=30",IF(M5251&lt;=35,"&lt;=35",IF(M5251&lt;=40,"&lt;=40",IF(M5251&lt;=45,"&lt;=45",IF(M5251&lt;=50,"&lt;=50",IF(M5251&lt;=55,"&lt;=55",IF(M5251&lt;=60,"&lt;=60","&gt;60"))))))))</f>
        <v>&lt;=50</v>
      </c>
      <c r="O5251" t="s">
        <v>56</v>
      </c>
      <c r="P5251" t="s">
        <v>39</v>
      </c>
      <c r="Q5251">
        <v>25112</v>
      </c>
      <c r="R5251">
        <v>499</v>
      </c>
      <c r="S5251" t="str">
        <f t="shared" ref="S5251:S5314" si="1153">+IF(R5251="NULL","",IF(R5251=0,"=0",IF(R5251&lt;=500,"&lt;=500",IF(R5251&lt;=1000,"&lt;=1000",IF(R5251&lt;=1500,"&lt;=1500",IF(R5251&lt;=2000,"&lt;=2000",IF(R5251&lt;=2500,"&lt;=2500","&gt;2500")))))))</f>
        <v>&lt;=500</v>
      </c>
      <c r="T5251">
        <v>829</v>
      </c>
      <c r="U5251" t="str">
        <f t="shared" ref="U5251:U5314" si="1154">+IF(T5251="NULL","",IF(T5251&lt;=1000,"&lt;=1000",IF(T5251&lt;=1100,"&lt;=1100",IF(T5251&lt;=1200,"&lt;=1200",IF(T5251&lt;=1300,"&lt;=1300",IF(T5251&lt;=1400,"&lt;=1400",IF(T5251&lt;=1500,"&lt;=1500","&gt;1500")))))))</f>
        <v>&lt;=1000</v>
      </c>
      <c r="V5251" t="s">
        <v>597</v>
      </c>
      <c r="W5251">
        <v>20744</v>
      </c>
      <c r="X5251" s="12">
        <f t="shared" ref="X5251:X5314" si="1155">+IFERROR(R5251/W5251,"NULL")</f>
        <v>2.4055148476667954E-2</v>
      </c>
      <c r="Y5251" t="str">
        <f t="shared" ref="Y5251:Y5314" si="1156">+IF(X5251="NULL","",IF(X5251=0,"=0",IF(X5251&lt;=0.01,"&lt;=0.01",IF(X5251&lt;=0.02,"&lt;=0.02",IF(X5251&lt;=0.03,"&lt;=0.03",IF(X5251&lt;=0.04,"&lt;=0.04",IF(X5251&lt;=0.05,"&lt;=0.05",IF(X5251&lt;=0.06,"&lt;=0.06","&gt;0.06"))))))))</f>
        <v>&lt;=0.03</v>
      </c>
      <c r="Z5251" t="s">
        <v>32</v>
      </c>
      <c r="AA5251">
        <v>3</v>
      </c>
      <c r="AB5251">
        <v>4345.45</v>
      </c>
      <c r="AC5251" t="str">
        <f t="shared" ref="AC5251:AC5314" si="1157">+IF(AB5251="NULL","",IF(AB5251&lt;=500,"&lt;=500",IF(AB5251&lt;=1000,"&lt;=1000",IF(AB5251&lt;=2000,"&lt;=2000",IF(AB5251&lt;=3000,"&lt;=3000",IF(AB5251&lt;=4000,"&lt;=4000",IF(AB5251&lt;=5000,"&lt;=5000","&gt;5000")))))))</f>
        <v>&lt;=5000</v>
      </c>
      <c r="AD5251">
        <v>137</v>
      </c>
      <c r="AE5251" t="str">
        <f t="shared" ref="AE5251:AE5314" si="1158">+IF(AD5251="NULL","",IF(AD5251=0,"=0",IF(AD5251&lt;=8,"&lt;=8",IF(AD5251&lt;=30,"&lt;=30",IF(AD5251&lt;=60,"&lt;=60",IF(AD5251&lt;=90,"&lt;=90",IF(AD5251&lt;=120,"&lt;=120","&gt;120")))))))</f>
        <v>&gt;120</v>
      </c>
      <c r="AF5251">
        <v>0</v>
      </c>
      <c r="AG5251" t="str">
        <f t="shared" ref="AG5251:AG5314" si="1159">+IF(AF5251="NULL","",IF(AF5251&lt;=500,"&lt;=500",IF(AF5251&lt;=1000,"&lt;=1000",IF(AF5251&lt;=2000,"&lt;=2000",IF(AF5251&lt;=3000,"&lt;=3000",IF(AF5251&lt;=4000,"&lt;=4000",IF(AF5251&lt;=5000,"&lt;=5000","&gt;5000")))))))</f>
        <v>&lt;=500</v>
      </c>
      <c r="AH5251" t="s">
        <v>32</v>
      </c>
      <c r="AI5251" t="str">
        <f t="shared" ref="AI5251:AI5314" si="1160">+IF(AH5251="NULL","",IF(AH5251&lt;=500,"&lt;=500",IF(AH5251&lt;=1000,"&lt;=1000",IF(AH5251&lt;=2000,"&lt;=2000",IF(AH5251&lt;=3000,"&lt;=3000",IF(AH5251&lt;=4000,"&lt;=4000",IF(AH5251&lt;=5000,"&lt;=5000","&gt;5000")))))))</f>
        <v/>
      </c>
      <c r="AJ5251" t="s">
        <v>32</v>
      </c>
      <c r="AK5251" t="str">
        <f t="shared" ref="AK5251:AK5314" si="1161">+IF(AJ5251="NULL","",IF(AJ5251=0,"=0",IF(AJ5251&lt;=0.1,"&lt;=0.1",IF(AJ5251&lt;=0.2,"&lt;=0.2",IF(AJ5251&lt;=0.3,"&lt;=0.3",IF(AJ5251&lt;=0.4,"&lt;=0.4",IF(AJ5251&lt;=0.5,"&lt;=0.5",IF(AJ5251&lt;=0.6,"&lt;=0.6",IF(AJ5251&lt;=0.7,"&lt;=0.7",IF(AJ5251&lt;=0.8,"&lt;=0.8",IF(AJ5251&lt;=0.9,"&lt;=0.9","&gt;0.9")))))))))))</f>
        <v/>
      </c>
      <c r="AL5251">
        <v>12</v>
      </c>
      <c r="AM5251">
        <v>5</v>
      </c>
      <c r="AN5251">
        <v>0</v>
      </c>
      <c r="AO5251">
        <v>1</v>
      </c>
      <c r="AP5251" t="s">
        <v>32</v>
      </c>
    </row>
    <row r="5252" spans="1:42" x14ac:dyDescent="0.25">
      <c r="A5252">
        <v>202008</v>
      </c>
      <c r="B5252" t="str">
        <f t="shared" si="1148"/>
        <v>2020-II</v>
      </c>
      <c r="C5252" t="s">
        <v>5325</v>
      </c>
      <c r="D5252" t="s">
        <v>5325</v>
      </c>
      <c r="E5252">
        <v>31962339</v>
      </c>
      <c r="F5252" t="s">
        <v>29</v>
      </c>
      <c r="G5252">
        <v>0</v>
      </c>
      <c r="H5252">
        <v>0</v>
      </c>
      <c r="I5252">
        <v>0</v>
      </c>
      <c r="J5252">
        <f t="shared" si="1149"/>
        <v>0</v>
      </c>
      <c r="K5252" t="str">
        <f t="shared" si="1150"/>
        <v>Modelamiento</v>
      </c>
      <c r="L5252">
        <f t="shared" si="1151"/>
        <v>1</v>
      </c>
      <c r="M5252">
        <v>22</v>
      </c>
      <c r="N5252" t="str">
        <f t="shared" si="1152"/>
        <v>&lt;=25</v>
      </c>
      <c r="O5252" t="s">
        <v>56</v>
      </c>
      <c r="P5252" t="s">
        <v>39</v>
      </c>
      <c r="Q5252">
        <v>23513</v>
      </c>
      <c r="R5252">
        <v>500</v>
      </c>
      <c r="S5252" t="str">
        <f t="shared" si="1153"/>
        <v>&lt;=500</v>
      </c>
      <c r="T5252">
        <v>842</v>
      </c>
      <c r="U5252" t="str">
        <f t="shared" si="1154"/>
        <v>&lt;=1000</v>
      </c>
      <c r="V5252" t="s">
        <v>585</v>
      </c>
      <c r="W5252">
        <v>18464</v>
      </c>
      <c r="X5252" s="12">
        <f t="shared" si="1155"/>
        <v>2.7079722703639515E-2</v>
      </c>
      <c r="Y5252" t="str">
        <f t="shared" si="1156"/>
        <v>&lt;=0.03</v>
      </c>
      <c r="Z5252" t="s">
        <v>32</v>
      </c>
      <c r="AA5252">
        <v>9</v>
      </c>
      <c r="AB5252" t="s">
        <v>32</v>
      </c>
      <c r="AC5252" t="str">
        <f t="shared" si="1157"/>
        <v/>
      </c>
      <c r="AD5252" t="s">
        <v>32</v>
      </c>
      <c r="AE5252" t="str">
        <f t="shared" si="1158"/>
        <v/>
      </c>
      <c r="AF5252" t="s">
        <v>32</v>
      </c>
      <c r="AG5252" t="str">
        <f t="shared" si="1159"/>
        <v/>
      </c>
      <c r="AH5252" t="s">
        <v>32</v>
      </c>
      <c r="AI5252" t="str">
        <f t="shared" si="1160"/>
        <v/>
      </c>
      <c r="AJ5252" t="s">
        <v>32</v>
      </c>
      <c r="AK5252" t="str">
        <f t="shared" si="1161"/>
        <v/>
      </c>
      <c r="AL5252">
        <v>0</v>
      </c>
      <c r="AM5252">
        <v>0</v>
      </c>
      <c r="AN5252">
        <v>0</v>
      </c>
      <c r="AO5252" t="s">
        <v>32</v>
      </c>
      <c r="AP5252" t="s">
        <v>32</v>
      </c>
    </row>
    <row r="5253" spans="1:42" x14ac:dyDescent="0.25">
      <c r="A5253">
        <v>202008</v>
      </c>
      <c r="B5253" t="str">
        <f t="shared" si="1148"/>
        <v>2020-II</v>
      </c>
      <c r="C5253" t="s">
        <v>5326</v>
      </c>
      <c r="D5253" t="s">
        <v>5326</v>
      </c>
      <c r="E5253">
        <v>31960422</v>
      </c>
      <c r="F5253" t="s">
        <v>29</v>
      </c>
      <c r="G5253">
        <v>0</v>
      </c>
      <c r="H5253">
        <v>0</v>
      </c>
      <c r="I5253">
        <v>0</v>
      </c>
      <c r="J5253">
        <f t="shared" si="1149"/>
        <v>0</v>
      </c>
      <c r="K5253" t="str">
        <f t="shared" si="1150"/>
        <v>Modelamiento</v>
      </c>
      <c r="L5253">
        <f t="shared" si="1151"/>
        <v>1</v>
      </c>
      <c r="M5253">
        <v>55</v>
      </c>
      <c r="N5253" t="str">
        <f t="shared" si="1152"/>
        <v>&lt;=55</v>
      </c>
      <c r="O5253" t="s">
        <v>56</v>
      </c>
      <c r="P5253" t="s">
        <v>39</v>
      </c>
      <c r="Q5253">
        <v>22731</v>
      </c>
      <c r="R5253">
        <v>499</v>
      </c>
      <c r="S5253" t="str">
        <f t="shared" si="1153"/>
        <v>&lt;=500</v>
      </c>
      <c r="T5253">
        <v>820</v>
      </c>
      <c r="U5253" t="str">
        <f t="shared" si="1154"/>
        <v>&lt;=1000</v>
      </c>
      <c r="V5253" t="s">
        <v>601</v>
      </c>
      <c r="W5253">
        <v>18464</v>
      </c>
      <c r="X5253" s="12">
        <f t="shared" si="1155"/>
        <v>2.7025563258232237E-2</v>
      </c>
      <c r="Y5253" t="str">
        <f t="shared" si="1156"/>
        <v>&lt;=0.03</v>
      </c>
      <c r="Z5253" t="s">
        <v>32</v>
      </c>
      <c r="AA5253">
        <v>4</v>
      </c>
      <c r="AB5253">
        <v>216.65</v>
      </c>
      <c r="AC5253" t="str">
        <f t="shared" si="1157"/>
        <v>&lt;=500</v>
      </c>
      <c r="AD5253">
        <v>3161</v>
      </c>
      <c r="AE5253" t="str">
        <f t="shared" si="1158"/>
        <v>&gt;120</v>
      </c>
      <c r="AF5253">
        <v>216.65</v>
      </c>
      <c r="AG5253" t="str">
        <f t="shared" si="1159"/>
        <v>&lt;=500</v>
      </c>
      <c r="AH5253" t="s">
        <v>32</v>
      </c>
      <c r="AI5253" t="str">
        <f t="shared" si="1160"/>
        <v/>
      </c>
      <c r="AJ5253" t="s">
        <v>32</v>
      </c>
      <c r="AK5253" t="str">
        <f t="shared" si="1161"/>
        <v/>
      </c>
      <c r="AL5253">
        <v>6</v>
      </c>
      <c r="AM5253">
        <v>0</v>
      </c>
      <c r="AN5253">
        <v>6</v>
      </c>
      <c r="AO5253" t="s">
        <v>32</v>
      </c>
      <c r="AP5253">
        <v>7</v>
      </c>
    </row>
    <row r="5254" spans="1:42" x14ac:dyDescent="0.25">
      <c r="A5254">
        <v>202008</v>
      </c>
      <c r="B5254" t="str">
        <f t="shared" si="1148"/>
        <v>2020-II</v>
      </c>
      <c r="C5254" t="s">
        <v>5327</v>
      </c>
      <c r="D5254" t="s">
        <v>5327</v>
      </c>
      <c r="E5254">
        <v>31965320</v>
      </c>
      <c r="F5254" t="s">
        <v>29</v>
      </c>
      <c r="G5254">
        <v>0</v>
      </c>
      <c r="H5254">
        <v>0</v>
      </c>
      <c r="I5254">
        <v>0</v>
      </c>
      <c r="J5254">
        <f t="shared" si="1149"/>
        <v>0</v>
      </c>
      <c r="K5254" t="str">
        <f t="shared" si="1150"/>
        <v>Modelamiento</v>
      </c>
      <c r="L5254">
        <f t="shared" si="1151"/>
        <v>1</v>
      </c>
      <c r="M5254">
        <v>22</v>
      </c>
      <c r="N5254" t="str">
        <f t="shared" si="1152"/>
        <v>&lt;=25</v>
      </c>
      <c r="O5254" t="s">
        <v>56</v>
      </c>
      <c r="P5254" t="s">
        <v>39</v>
      </c>
      <c r="Q5254">
        <v>35670</v>
      </c>
      <c r="R5254">
        <v>1031</v>
      </c>
      <c r="S5254" t="str">
        <f t="shared" si="1153"/>
        <v>&lt;=1500</v>
      </c>
      <c r="T5254">
        <v>1172</v>
      </c>
      <c r="U5254" t="str">
        <f t="shared" si="1154"/>
        <v>&lt;=1200</v>
      </c>
      <c r="V5254" t="s">
        <v>601</v>
      </c>
      <c r="W5254">
        <v>30637</v>
      </c>
      <c r="X5254" s="12">
        <f t="shared" si="1155"/>
        <v>3.365211998563828E-2</v>
      </c>
      <c r="Y5254" t="str">
        <f t="shared" si="1156"/>
        <v>&lt;=0.04</v>
      </c>
      <c r="Z5254">
        <v>3</v>
      </c>
      <c r="AA5254">
        <v>9</v>
      </c>
      <c r="AB5254" t="s">
        <v>32</v>
      </c>
      <c r="AC5254" t="str">
        <f t="shared" si="1157"/>
        <v/>
      </c>
      <c r="AD5254" t="s">
        <v>32</v>
      </c>
      <c r="AE5254" t="str">
        <f t="shared" si="1158"/>
        <v/>
      </c>
      <c r="AF5254" t="s">
        <v>32</v>
      </c>
      <c r="AG5254" t="str">
        <f t="shared" si="1159"/>
        <v/>
      </c>
      <c r="AH5254" t="s">
        <v>32</v>
      </c>
      <c r="AI5254" t="str">
        <f t="shared" si="1160"/>
        <v/>
      </c>
      <c r="AJ5254" t="s">
        <v>32</v>
      </c>
      <c r="AK5254" t="str">
        <f t="shared" si="1161"/>
        <v/>
      </c>
      <c r="AL5254">
        <v>0</v>
      </c>
      <c r="AM5254">
        <v>0</v>
      </c>
      <c r="AN5254">
        <v>0</v>
      </c>
      <c r="AO5254" t="s">
        <v>32</v>
      </c>
      <c r="AP5254" t="s">
        <v>32</v>
      </c>
    </row>
    <row r="5255" spans="1:42" x14ac:dyDescent="0.25">
      <c r="A5255">
        <v>202008</v>
      </c>
      <c r="B5255" t="str">
        <f t="shared" si="1148"/>
        <v>2020-II</v>
      </c>
      <c r="C5255" t="s">
        <v>5328</v>
      </c>
      <c r="D5255" t="s">
        <v>5328</v>
      </c>
      <c r="E5255">
        <v>31961535</v>
      </c>
      <c r="F5255" t="s">
        <v>29</v>
      </c>
      <c r="G5255">
        <v>0</v>
      </c>
      <c r="H5255">
        <v>0</v>
      </c>
      <c r="I5255">
        <v>0</v>
      </c>
      <c r="J5255">
        <f t="shared" si="1149"/>
        <v>0</v>
      </c>
      <c r="K5255" t="str">
        <f t="shared" si="1150"/>
        <v>Modelamiento</v>
      </c>
      <c r="L5255">
        <f t="shared" si="1151"/>
        <v>1</v>
      </c>
      <c r="M5255">
        <v>35</v>
      </c>
      <c r="N5255" t="str">
        <f t="shared" si="1152"/>
        <v>&lt;=35</v>
      </c>
      <c r="O5255" t="s">
        <v>56</v>
      </c>
      <c r="P5255" t="s">
        <v>39</v>
      </c>
      <c r="Q5255">
        <v>22176</v>
      </c>
      <c r="R5255">
        <v>1031</v>
      </c>
      <c r="S5255" t="str">
        <f t="shared" si="1153"/>
        <v>&lt;=1500</v>
      </c>
      <c r="T5255">
        <v>799</v>
      </c>
      <c r="U5255" t="str">
        <f t="shared" si="1154"/>
        <v>&lt;=1000</v>
      </c>
      <c r="V5255" t="s">
        <v>612</v>
      </c>
      <c r="W5255">
        <v>18464</v>
      </c>
      <c r="X5255" s="12">
        <f t="shared" si="1155"/>
        <v>5.583838821490468E-2</v>
      </c>
      <c r="Y5255" t="str">
        <f t="shared" si="1156"/>
        <v>&lt;=0.06</v>
      </c>
      <c r="Z5255" t="s">
        <v>32</v>
      </c>
      <c r="AA5255">
        <v>9</v>
      </c>
      <c r="AB5255" t="s">
        <v>32</v>
      </c>
      <c r="AC5255" t="str">
        <f t="shared" si="1157"/>
        <v/>
      </c>
      <c r="AD5255" t="s">
        <v>32</v>
      </c>
      <c r="AE5255" t="str">
        <f t="shared" si="1158"/>
        <v/>
      </c>
      <c r="AF5255" t="s">
        <v>32</v>
      </c>
      <c r="AG5255" t="str">
        <f t="shared" si="1159"/>
        <v/>
      </c>
      <c r="AH5255" t="s">
        <v>32</v>
      </c>
      <c r="AI5255" t="str">
        <f t="shared" si="1160"/>
        <v/>
      </c>
      <c r="AJ5255" t="s">
        <v>32</v>
      </c>
      <c r="AK5255" t="str">
        <f t="shared" si="1161"/>
        <v/>
      </c>
      <c r="AL5255">
        <v>0</v>
      </c>
      <c r="AM5255">
        <v>0</v>
      </c>
      <c r="AN5255">
        <v>0</v>
      </c>
      <c r="AO5255" t="s">
        <v>32</v>
      </c>
      <c r="AP5255" t="s">
        <v>32</v>
      </c>
    </row>
    <row r="5256" spans="1:42" x14ac:dyDescent="0.25">
      <c r="A5256">
        <v>202008</v>
      </c>
      <c r="B5256" t="str">
        <f t="shared" si="1148"/>
        <v>2020-II</v>
      </c>
      <c r="C5256" t="s">
        <v>5329</v>
      </c>
      <c r="D5256" t="s">
        <v>5329</v>
      </c>
      <c r="E5256">
        <v>31961241</v>
      </c>
      <c r="F5256" t="s">
        <v>29</v>
      </c>
      <c r="G5256">
        <v>0</v>
      </c>
      <c r="H5256">
        <v>0</v>
      </c>
      <c r="I5256">
        <v>0</v>
      </c>
      <c r="J5256">
        <f t="shared" si="1149"/>
        <v>0</v>
      </c>
      <c r="K5256" t="str">
        <f t="shared" si="1150"/>
        <v>Modelamiento</v>
      </c>
      <c r="L5256">
        <f t="shared" si="1151"/>
        <v>1</v>
      </c>
      <c r="M5256">
        <v>58</v>
      </c>
      <c r="N5256" t="str">
        <f t="shared" si="1152"/>
        <v>&lt;=60</v>
      </c>
      <c r="O5256" t="s">
        <v>56</v>
      </c>
      <c r="P5256" t="s">
        <v>35</v>
      </c>
      <c r="Q5256">
        <v>31586</v>
      </c>
      <c r="R5256">
        <v>500</v>
      </c>
      <c r="S5256" t="str">
        <f t="shared" si="1153"/>
        <v>&lt;=500</v>
      </c>
      <c r="T5256">
        <v>1036</v>
      </c>
      <c r="U5256" t="str">
        <f t="shared" si="1154"/>
        <v>&lt;=1100</v>
      </c>
      <c r="V5256" t="s">
        <v>4182</v>
      </c>
      <c r="W5256">
        <v>26945</v>
      </c>
      <c r="X5256" s="12">
        <f t="shared" si="1155"/>
        <v>1.8556318426424197E-2</v>
      </c>
      <c r="Y5256" t="str">
        <f t="shared" si="1156"/>
        <v>&lt;=0.02</v>
      </c>
      <c r="Z5256">
        <v>1</v>
      </c>
      <c r="AA5256">
        <v>9</v>
      </c>
      <c r="AB5256" t="s">
        <v>32</v>
      </c>
      <c r="AC5256" t="str">
        <f t="shared" si="1157"/>
        <v/>
      </c>
      <c r="AD5256" t="s">
        <v>32</v>
      </c>
      <c r="AE5256" t="str">
        <f t="shared" si="1158"/>
        <v/>
      </c>
      <c r="AF5256" t="s">
        <v>32</v>
      </c>
      <c r="AG5256" t="str">
        <f t="shared" si="1159"/>
        <v/>
      </c>
      <c r="AH5256" t="s">
        <v>32</v>
      </c>
      <c r="AI5256" t="str">
        <f t="shared" si="1160"/>
        <v/>
      </c>
      <c r="AJ5256" t="s">
        <v>32</v>
      </c>
      <c r="AK5256" t="str">
        <f t="shared" si="1161"/>
        <v/>
      </c>
      <c r="AL5256">
        <v>0</v>
      </c>
      <c r="AM5256">
        <v>0</v>
      </c>
      <c r="AN5256">
        <v>0</v>
      </c>
      <c r="AO5256" t="s">
        <v>32</v>
      </c>
      <c r="AP5256" t="s">
        <v>32</v>
      </c>
    </row>
    <row r="5257" spans="1:42" x14ac:dyDescent="0.25">
      <c r="A5257">
        <v>202008</v>
      </c>
      <c r="B5257" t="str">
        <f t="shared" si="1148"/>
        <v>2020-II</v>
      </c>
      <c r="C5257" t="s">
        <v>5330</v>
      </c>
      <c r="D5257" t="s">
        <v>5330</v>
      </c>
      <c r="E5257">
        <v>31965630</v>
      </c>
      <c r="F5257" t="s">
        <v>29</v>
      </c>
      <c r="G5257">
        <v>0</v>
      </c>
      <c r="H5257">
        <v>0</v>
      </c>
      <c r="I5257">
        <v>0</v>
      </c>
      <c r="J5257">
        <f t="shared" si="1149"/>
        <v>0</v>
      </c>
      <c r="K5257" t="str">
        <f t="shared" si="1150"/>
        <v>Modelamiento</v>
      </c>
      <c r="L5257">
        <f t="shared" si="1151"/>
        <v>1</v>
      </c>
      <c r="M5257">
        <v>42</v>
      </c>
      <c r="N5257" t="str">
        <f t="shared" si="1152"/>
        <v>&lt;=45</v>
      </c>
      <c r="O5257" t="s">
        <v>56</v>
      </c>
      <c r="P5257" t="s">
        <v>35</v>
      </c>
      <c r="Q5257">
        <v>24118</v>
      </c>
      <c r="R5257">
        <v>499</v>
      </c>
      <c r="S5257" t="str">
        <f t="shared" si="1153"/>
        <v>&lt;=500</v>
      </c>
      <c r="T5257">
        <v>864</v>
      </c>
      <c r="U5257" t="str">
        <f t="shared" si="1154"/>
        <v>&lt;=1000</v>
      </c>
      <c r="V5257" t="s">
        <v>585</v>
      </c>
      <c r="W5257">
        <v>19042</v>
      </c>
      <c r="X5257" s="12">
        <f t="shared" si="1155"/>
        <v>2.6205230543010188E-2</v>
      </c>
      <c r="Y5257" t="str">
        <f t="shared" si="1156"/>
        <v>&lt;=0.03</v>
      </c>
      <c r="Z5257" t="s">
        <v>32</v>
      </c>
      <c r="AA5257">
        <v>4</v>
      </c>
      <c r="AB5257">
        <v>1347.17</v>
      </c>
      <c r="AC5257" t="str">
        <f t="shared" si="1157"/>
        <v>&lt;=2000</v>
      </c>
      <c r="AD5257">
        <v>2739</v>
      </c>
      <c r="AE5257" t="str">
        <f t="shared" si="1158"/>
        <v>&gt;120</v>
      </c>
      <c r="AF5257">
        <v>1347.17</v>
      </c>
      <c r="AG5257" t="str">
        <f t="shared" si="1159"/>
        <v>&lt;=2000</v>
      </c>
      <c r="AH5257" t="s">
        <v>32</v>
      </c>
      <c r="AI5257" t="str">
        <f t="shared" si="1160"/>
        <v/>
      </c>
      <c r="AJ5257" t="s">
        <v>32</v>
      </c>
      <c r="AK5257" t="str">
        <f t="shared" si="1161"/>
        <v/>
      </c>
      <c r="AL5257">
        <v>12</v>
      </c>
      <c r="AM5257">
        <v>0</v>
      </c>
      <c r="AN5257">
        <v>12</v>
      </c>
      <c r="AO5257" t="s">
        <v>32</v>
      </c>
      <c r="AP5257">
        <v>1</v>
      </c>
    </row>
    <row r="5258" spans="1:42" x14ac:dyDescent="0.25">
      <c r="A5258">
        <v>202008</v>
      </c>
      <c r="B5258" t="str">
        <f t="shared" si="1148"/>
        <v>2020-II</v>
      </c>
      <c r="C5258" t="s">
        <v>5331</v>
      </c>
      <c r="D5258" t="s">
        <v>5331</v>
      </c>
      <c r="E5258">
        <v>31965324</v>
      </c>
      <c r="F5258" t="s">
        <v>29</v>
      </c>
      <c r="G5258">
        <v>0</v>
      </c>
      <c r="H5258">
        <v>0</v>
      </c>
      <c r="I5258">
        <v>0</v>
      </c>
      <c r="J5258">
        <f t="shared" si="1149"/>
        <v>0</v>
      </c>
      <c r="K5258" t="str">
        <f t="shared" si="1150"/>
        <v>Modelamiento</v>
      </c>
      <c r="L5258">
        <f t="shared" si="1151"/>
        <v>1</v>
      </c>
      <c r="M5258">
        <v>28</v>
      </c>
      <c r="N5258" t="str">
        <f t="shared" si="1152"/>
        <v>&lt;=30</v>
      </c>
      <c r="O5258" t="s">
        <v>56</v>
      </c>
      <c r="P5258" t="s">
        <v>31</v>
      </c>
      <c r="Q5258">
        <v>22731</v>
      </c>
      <c r="R5258">
        <v>499</v>
      </c>
      <c r="S5258" t="str">
        <f t="shared" si="1153"/>
        <v>&lt;=500</v>
      </c>
      <c r="T5258">
        <v>814</v>
      </c>
      <c r="U5258" t="str">
        <f t="shared" si="1154"/>
        <v>&lt;=1000</v>
      </c>
      <c r="V5258" t="s">
        <v>585</v>
      </c>
      <c r="W5258">
        <v>18464</v>
      </c>
      <c r="X5258" s="12">
        <f t="shared" si="1155"/>
        <v>2.7025563258232237E-2</v>
      </c>
      <c r="Y5258" t="str">
        <f t="shared" si="1156"/>
        <v>&lt;=0.03</v>
      </c>
      <c r="Z5258" t="s">
        <v>32</v>
      </c>
      <c r="AA5258">
        <v>9</v>
      </c>
      <c r="AB5258" t="s">
        <v>32</v>
      </c>
      <c r="AC5258" t="str">
        <f t="shared" si="1157"/>
        <v/>
      </c>
      <c r="AD5258" t="s">
        <v>32</v>
      </c>
      <c r="AE5258" t="str">
        <f t="shared" si="1158"/>
        <v/>
      </c>
      <c r="AF5258" t="s">
        <v>32</v>
      </c>
      <c r="AG5258" t="str">
        <f t="shared" si="1159"/>
        <v/>
      </c>
      <c r="AH5258" t="s">
        <v>32</v>
      </c>
      <c r="AI5258" t="str">
        <f t="shared" si="1160"/>
        <v/>
      </c>
      <c r="AJ5258" t="s">
        <v>32</v>
      </c>
      <c r="AK5258" t="str">
        <f t="shared" si="1161"/>
        <v/>
      </c>
      <c r="AL5258">
        <v>0</v>
      </c>
      <c r="AM5258">
        <v>0</v>
      </c>
      <c r="AN5258">
        <v>0</v>
      </c>
      <c r="AO5258" t="s">
        <v>32</v>
      </c>
      <c r="AP5258" t="s">
        <v>32</v>
      </c>
    </row>
    <row r="5259" spans="1:42" x14ac:dyDescent="0.25">
      <c r="A5259">
        <v>202008</v>
      </c>
      <c r="B5259" t="str">
        <f t="shared" si="1148"/>
        <v>2020-II</v>
      </c>
      <c r="C5259" t="s">
        <v>5332</v>
      </c>
      <c r="D5259" t="s">
        <v>5332</v>
      </c>
      <c r="E5259">
        <v>31959532</v>
      </c>
      <c r="F5259" t="s">
        <v>29</v>
      </c>
      <c r="G5259">
        <v>0</v>
      </c>
      <c r="H5259">
        <v>0</v>
      </c>
      <c r="I5259">
        <v>0</v>
      </c>
      <c r="J5259">
        <f t="shared" si="1149"/>
        <v>0</v>
      </c>
      <c r="K5259" t="str">
        <f t="shared" si="1150"/>
        <v>Modelamiento</v>
      </c>
      <c r="L5259">
        <f t="shared" si="1151"/>
        <v>1</v>
      </c>
      <c r="M5259">
        <v>29</v>
      </c>
      <c r="N5259" t="str">
        <f t="shared" si="1152"/>
        <v>&lt;=30</v>
      </c>
      <c r="O5259" t="s">
        <v>56</v>
      </c>
      <c r="P5259" t="s">
        <v>39</v>
      </c>
      <c r="Q5259">
        <v>30751</v>
      </c>
      <c r="R5259">
        <v>500</v>
      </c>
      <c r="S5259" t="str">
        <f t="shared" si="1153"/>
        <v>&lt;=500</v>
      </c>
      <c r="T5259">
        <v>1011</v>
      </c>
      <c r="U5259" t="str">
        <f t="shared" si="1154"/>
        <v>&lt;=1100</v>
      </c>
      <c r="V5259" t="s">
        <v>585</v>
      </c>
      <c r="W5259">
        <v>25395</v>
      </c>
      <c r="X5259" s="12">
        <f t="shared" si="1155"/>
        <v>1.9688915140775743E-2</v>
      </c>
      <c r="Y5259" t="str">
        <f t="shared" si="1156"/>
        <v>&lt;=0.02</v>
      </c>
      <c r="Z5259">
        <v>1</v>
      </c>
      <c r="AA5259">
        <v>0</v>
      </c>
      <c r="AB5259">
        <v>2670</v>
      </c>
      <c r="AC5259" t="str">
        <f t="shared" si="1157"/>
        <v>&lt;=3000</v>
      </c>
      <c r="AD5259">
        <v>25</v>
      </c>
      <c r="AE5259" t="str">
        <f t="shared" si="1158"/>
        <v>&lt;=30</v>
      </c>
      <c r="AF5259">
        <v>0</v>
      </c>
      <c r="AG5259" t="str">
        <f t="shared" si="1159"/>
        <v>&lt;=500</v>
      </c>
      <c r="AH5259">
        <v>1203.6600000000001</v>
      </c>
      <c r="AI5259" t="str">
        <f t="shared" si="1160"/>
        <v>&lt;=2000</v>
      </c>
      <c r="AJ5259">
        <v>1</v>
      </c>
      <c r="AK5259" t="str">
        <f t="shared" si="1161"/>
        <v>&gt;0.9</v>
      </c>
      <c r="AL5259">
        <v>11</v>
      </c>
      <c r="AM5259">
        <v>10</v>
      </c>
      <c r="AN5259">
        <v>0</v>
      </c>
      <c r="AO5259">
        <v>2</v>
      </c>
      <c r="AP5259" t="s">
        <v>32</v>
      </c>
    </row>
    <row r="5260" spans="1:42" x14ac:dyDescent="0.25">
      <c r="A5260">
        <v>202008</v>
      </c>
      <c r="B5260" t="str">
        <f t="shared" si="1148"/>
        <v>2020-II</v>
      </c>
      <c r="C5260" t="s">
        <v>5333</v>
      </c>
      <c r="D5260" t="s">
        <v>5333</v>
      </c>
      <c r="E5260">
        <v>31962958</v>
      </c>
      <c r="F5260" t="s">
        <v>29</v>
      </c>
      <c r="G5260">
        <v>0</v>
      </c>
      <c r="H5260">
        <v>0</v>
      </c>
      <c r="I5260">
        <v>0</v>
      </c>
      <c r="J5260">
        <f t="shared" si="1149"/>
        <v>0</v>
      </c>
      <c r="K5260" t="str">
        <f t="shared" si="1150"/>
        <v>Modelamiento</v>
      </c>
      <c r="L5260">
        <f t="shared" si="1151"/>
        <v>1</v>
      </c>
      <c r="M5260">
        <v>29</v>
      </c>
      <c r="N5260" t="str">
        <f t="shared" si="1152"/>
        <v>&lt;=30</v>
      </c>
      <c r="O5260" t="s">
        <v>56</v>
      </c>
      <c r="P5260" t="s">
        <v>39</v>
      </c>
      <c r="Q5260">
        <v>23513</v>
      </c>
      <c r="R5260">
        <v>500</v>
      </c>
      <c r="S5260" t="str">
        <f t="shared" si="1153"/>
        <v>&lt;=500</v>
      </c>
      <c r="T5260">
        <v>844</v>
      </c>
      <c r="U5260" t="str">
        <f t="shared" si="1154"/>
        <v>&lt;=1000</v>
      </c>
      <c r="V5260" t="s">
        <v>585</v>
      </c>
      <c r="W5260">
        <v>18464</v>
      </c>
      <c r="X5260" s="12">
        <f t="shared" si="1155"/>
        <v>2.7079722703639515E-2</v>
      </c>
      <c r="Y5260" t="str">
        <f t="shared" si="1156"/>
        <v>&lt;=0.03</v>
      </c>
      <c r="Z5260" t="s">
        <v>32</v>
      </c>
      <c r="AA5260">
        <v>4</v>
      </c>
      <c r="AB5260">
        <v>2877.41</v>
      </c>
      <c r="AC5260" t="str">
        <f t="shared" si="1157"/>
        <v>&lt;=3000</v>
      </c>
      <c r="AD5260">
        <v>319</v>
      </c>
      <c r="AE5260" t="str">
        <f t="shared" si="1158"/>
        <v>&gt;120</v>
      </c>
      <c r="AF5260">
        <v>926.56</v>
      </c>
      <c r="AG5260" t="str">
        <f t="shared" si="1159"/>
        <v>&lt;=1000</v>
      </c>
      <c r="AH5260">
        <v>4500</v>
      </c>
      <c r="AI5260" t="str">
        <f t="shared" si="1160"/>
        <v>&lt;=5000</v>
      </c>
      <c r="AJ5260">
        <v>0.63939999999999997</v>
      </c>
      <c r="AK5260" t="str">
        <f t="shared" si="1161"/>
        <v>&lt;=0.7</v>
      </c>
      <c r="AL5260">
        <v>12</v>
      </c>
      <c r="AM5260">
        <v>0</v>
      </c>
      <c r="AN5260">
        <v>7</v>
      </c>
      <c r="AO5260" t="s">
        <v>32</v>
      </c>
      <c r="AP5260">
        <v>1</v>
      </c>
    </row>
    <row r="5261" spans="1:42" x14ac:dyDescent="0.25">
      <c r="A5261">
        <v>202008</v>
      </c>
      <c r="B5261" t="str">
        <f t="shared" si="1148"/>
        <v>2020-II</v>
      </c>
      <c r="C5261" t="s">
        <v>5334</v>
      </c>
      <c r="D5261" t="s">
        <v>5334</v>
      </c>
      <c r="E5261">
        <v>31965903</v>
      </c>
      <c r="F5261" t="s">
        <v>29</v>
      </c>
      <c r="G5261">
        <v>0</v>
      </c>
      <c r="H5261">
        <v>0</v>
      </c>
      <c r="I5261">
        <v>0</v>
      </c>
      <c r="J5261">
        <f t="shared" si="1149"/>
        <v>0</v>
      </c>
      <c r="K5261" t="str">
        <f t="shared" si="1150"/>
        <v>Modelamiento</v>
      </c>
      <c r="L5261">
        <f t="shared" si="1151"/>
        <v>1</v>
      </c>
      <c r="M5261">
        <v>26</v>
      </c>
      <c r="N5261" t="str">
        <f t="shared" si="1152"/>
        <v>&lt;=30</v>
      </c>
      <c r="O5261" t="s">
        <v>56</v>
      </c>
      <c r="P5261" t="s">
        <v>39</v>
      </c>
      <c r="Q5261">
        <v>33989</v>
      </c>
      <c r="R5261">
        <v>1031</v>
      </c>
      <c r="S5261" t="str">
        <f t="shared" si="1153"/>
        <v>&lt;=1500</v>
      </c>
      <c r="T5261">
        <v>1115</v>
      </c>
      <c r="U5261" t="str">
        <f t="shared" si="1154"/>
        <v>&lt;=1200</v>
      </c>
      <c r="V5261" t="s">
        <v>597</v>
      </c>
      <c r="W5261">
        <v>29027</v>
      </c>
      <c r="X5261" s="12">
        <f t="shared" si="1155"/>
        <v>3.5518655045302647E-2</v>
      </c>
      <c r="Y5261" t="str">
        <f t="shared" si="1156"/>
        <v>&lt;=0.04</v>
      </c>
      <c r="Z5261">
        <v>3</v>
      </c>
      <c r="AA5261">
        <v>9</v>
      </c>
      <c r="AB5261" t="s">
        <v>32</v>
      </c>
      <c r="AC5261" t="str">
        <f t="shared" si="1157"/>
        <v/>
      </c>
      <c r="AD5261" t="s">
        <v>32</v>
      </c>
      <c r="AE5261" t="str">
        <f t="shared" si="1158"/>
        <v/>
      </c>
      <c r="AF5261" t="s">
        <v>32</v>
      </c>
      <c r="AG5261" t="str">
        <f t="shared" si="1159"/>
        <v/>
      </c>
      <c r="AH5261" t="s">
        <v>32</v>
      </c>
      <c r="AI5261" t="str">
        <f t="shared" si="1160"/>
        <v/>
      </c>
      <c r="AJ5261" t="s">
        <v>32</v>
      </c>
      <c r="AK5261" t="str">
        <f t="shared" si="1161"/>
        <v/>
      </c>
      <c r="AL5261">
        <v>0</v>
      </c>
      <c r="AM5261">
        <v>0</v>
      </c>
      <c r="AN5261">
        <v>0</v>
      </c>
      <c r="AO5261" t="s">
        <v>32</v>
      </c>
      <c r="AP5261" t="s">
        <v>32</v>
      </c>
    </row>
    <row r="5262" spans="1:42" x14ac:dyDescent="0.25">
      <c r="A5262">
        <v>202008</v>
      </c>
      <c r="B5262" t="str">
        <f t="shared" si="1148"/>
        <v>2020-II</v>
      </c>
      <c r="C5262" t="s">
        <v>5335</v>
      </c>
      <c r="D5262" t="s">
        <v>5335</v>
      </c>
      <c r="E5262">
        <v>31965082</v>
      </c>
      <c r="F5262" t="s">
        <v>29</v>
      </c>
      <c r="G5262">
        <v>0</v>
      </c>
      <c r="H5262">
        <v>0</v>
      </c>
      <c r="I5262">
        <v>0</v>
      </c>
      <c r="J5262">
        <f t="shared" si="1149"/>
        <v>0</v>
      </c>
      <c r="K5262" t="str">
        <f t="shared" si="1150"/>
        <v>Modelamiento</v>
      </c>
      <c r="L5262">
        <f t="shared" si="1151"/>
        <v>1</v>
      </c>
      <c r="M5262">
        <v>25</v>
      </c>
      <c r="N5262" t="str">
        <f t="shared" si="1152"/>
        <v>&lt;=25</v>
      </c>
      <c r="O5262" t="s">
        <v>56</v>
      </c>
      <c r="P5262" t="s">
        <v>39</v>
      </c>
      <c r="Q5262">
        <v>25688</v>
      </c>
      <c r="R5262">
        <v>499</v>
      </c>
      <c r="S5262" t="str">
        <f t="shared" si="1153"/>
        <v>&lt;=500</v>
      </c>
      <c r="T5262">
        <v>841</v>
      </c>
      <c r="U5262" t="str">
        <f t="shared" si="1154"/>
        <v>&lt;=1000</v>
      </c>
      <c r="V5262" t="s">
        <v>585</v>
      </c>
      <c r="W5262">
        <v>20546</v>
      </c>
      <c r="X5262" s="12">
        <f t="shared" si="1155"/>
        <v>2.4286965832765503E-2</v>
      </c>
      <c r="Y5262" t="str">
        <f t="shared" si="1156"/>
        <v>&lt;=0.03</v>
      </c>
      <c r="Z5262" t="s">
        <v>32</v>
      </c>
      <c r="AA5262">
        <v>9</v>
      </c>
      <c r="AB5262" t="s">
        <v>32</v>
      </c>
      <c r="AC5262" t="str">
        <f t="shared" si="1157"/>
        <v/>
      </c>
      <c r="AD5262" t="s">
        <v>32</v>
      </c>
      <c r="AE5262" t="str">
        <f t="shared" si="1158"/>
        <v/>
      </c>
      <c r="AF5262" t="s">
        <v>32</v>
      </c>
      <c r="AG5262" t="str">
        <f t="shared" si="1159"/>
        <v/>
      </c>
      <c r="AH5262" t="s">
        <v>32</v>
      </c>
      <c r="AI5262" t="str">
        <f t="shared" si="1160"/>
        <v/>
      </c>
      <c r="AJ5262" t="s">
        <v>32</v>
      </c>
      <c r="AK5262" t="str">
        <f t="shared" si="1161"/>
        <v/>
      </c>
      <c r="AL5262">
        <v>0</v>
      </c>
      <c r="AM5262">
        <v>0</v>
      </c>
      <c r="AN5262">
        <v>0</v>
      </c>
      <c r="AO5262" t="s">
        <v>32</v>
      </c>
      <c r="AP5262" t="s">
        <v>32</v>
      </c>
    </row>
    <row r="5263" spans="1:42" x14ac:dyDescent="0.25">
      <c r="A5263">
        <v>202008</v>
      </c>
      <c r="B5263" t="str">
        <f t="shared" si="1148"/>
        <v>2020-II</v>
      </c>
      <c r="C5263" t="s">
        <v>5336</v>
      </c>
      <c r="D5263" t="s">
        <v>5336</v>
      </c>
      <c r="E5263">
        <v>31959686</v>
      </c>
      <c r="F5263" t="s">
        <v>29</v>
      </c>
      <c r="G5263">
        <v>0</v>
      </c>
      <c r="H5263">
        <v>0</v>
      </c>
      <c r="I5263">
        <v>0</v>
      </c>
      <c r="J5263">
        <f t="shared" si="1149"/>
        <v>0</v>
      </c>
      <c r="K5263" t="str">
        <f t="shared" si="1150"/>
        <v>Modelamiento</v>
      </c>
      <c r="L5263">
        <f t="shared" si="1151"/>
        <v>1</v>
      </c>
      <c r="M5263">
        <v>45</v>
      </c>
      <c r="N5263" t="str">
        <f t="shared" si="1152"/>
        <v>&lt;=45</v>
      </c>
      <c r="O5263" t="s">
        <v>56</v>
      </c>
      <c r="P5263" t="s">
        <v>35</v>
      </c>
      <c r="Q5263">
        <v>33205</v>
      </c>
      <c r="R5263">
        <v>1031</v>
      </c>
      <c r="S5263" t="str">
        <f t="shared" si="1153"/>
        <v>&lt;=1500</v>
      </c>
      <c r="T5263">
        <v>1088</v>
      </c>
      <c r="U5263" t="str">
        <f t="shared" si="1154"/>
        <v>&lt;=1100</v>
      </c>
      <c r="V5263" t="s">
        <v>597</v>
      </c>
      <c r="W5263">
        <v>29026</v>
      </c>
      <c r="X5263" s="12">
        <f t="shared" si="1155"/>
        <v>3.5519878729415005E-2</v>
      </c>
      <c r="Y5263" t="str">
        <f t="shared" si="1156"/>
        <v>&lt;=0.04</v>
      </c>
      <c r="Z5263">
        <v>3</v>
      </c>
      <c r="AA5263">
        <v>4</v>
      </c>
      <c r="AB5263">
        <v>221.83</v>
      </c>
      <c r="AC5263" t="str">
        <f t="shared" si="1157"/>
        <v>&lt;=500</v>
      </c>
      <c r="AD5263">
        <v>5331</v>
      </c>
      <c r="AE5263" t="str">
        <f t="shared" si="1158"/>
        <v>&gt;120</v>
      </c>
      <c r="AF5263">
        <v>221.83</v>
      </c>
      <c r="AG5263" t="str">
        <f t="shared" si="1159"/>
        <v>&lt;=500</v>
      </c>
      <c r="AH5263" t="s">
        <v>32</v>
      </c>
      <c r="AI5263" t="str">
        <f t="shared" si="1160"/>
        <v/>
      </c>
      <c r="AJ5263" t="s">
        <v>32</v>
      </c>
      <c r="AK5263" t="str">
        <f t="shared" si="1161"/>
        <v/>
      </c>
      <c r="AL5263">
        <v>12</v>
      </c>
      <c r="AM5263">
        <v>0</v>
      </c>
      <c r="AN5263">
        <v>12</v>
      </c>
      <c r="AO5263" t="s">
        <v>32</v>
      </c>
      <c r="AP5263">
        <v>1</v>
      </c>
    </row>
    <row r="5264" spans="1:42" x14ac:dyDescent="0.25">
      <c r="A5264">
        <v>202009</v>
      </c>
      <c r="B5264" t="str">
        <f t="shared" si="1148"/>
        <v>2020-II</v>
      </c>
      <c r="C5264" t="s">
        <v>5337</v>
      </c>
      <c r="D5264" t="s">
        <v>5337</v>
      </c>
      <c r="E5264">
        <v>31967460</v>
      </c>
      <c r="F5264" t="s">
        <v>29</v>
      </c>
      <c r="G5264">
        <v>0</v>
      </c>
      <c r="H5264">
        <v>0</v>
      </c>
      <c r="I5264">
        <v>0</v>
      </c>
      <c r="J5264">
        <f t="shared" si="1149"/>
        <v>0</v>
      </c>
      <c r="K5264" t="str">
        <f t="shared" si="1150"/>
        <v>Modelamiento</v>
      </c>
      <c r="L5264">
        <f t="shared" si="1151"/>
        <v>1</v>
      </c>
      <c r="M5264">
        <v>32</v>
      </c>
      <c r="N5264" t="str">
        <f t="shared" si="1152"/>
        <v>&lt;=35</v>
      </c>
      <c r="O5264" t="s">
        <v>56</v>
      </c>
      <c r="P5264" t="s">
        <v>31</v>
      </c>
      <c r="Q5264">
        <v>32891</v>
      </c>
      <c r="R5264">
        <v>1000</v>
      </c>
      <c r="S5264" t="str">
        <f t="shared" si="1153"/>
        <v>&lt;=1000</v>
      </c>
      <c r="T5264">
        <v>1091</v>
      </c>
      <c r="U5264" t="str">
        <f t="shared" si="1154"/>
        <v>&lt;=1100</v>
      </c>
      <c r="V5264" t="s">
        <v>597</v>
      </c>
      <c r="W5264">
        <v>28695</v>
      </c>
      <c r="X5264" s="12">
        <f t="shared" si="1155"/>
        <v>3.484927687750479E-2</v>
      </c>
      <c r="Y5264" t="str">
        <f t="shared" si="1156"/>
        <v>&lt;=0.04</v>
      </c>
      <c r="Z5264">
        <v>1</v>
      </c>
      <c r="AA5264">
        <v>3</v>
      </c>
      <c r="AB5264">
        <v>1678.42</v>
      </c>
      <c r="AC5264" t="str">
        <f t="shared" si="1157"/>
        <v>&lt;=2000</v>
      </c>
      <c r="AD5264">
        <v>81</v>
      </c>
      <c r="AE5264" t="str">
        <f t="shared" si="1158"/>
        <v>&lt;=90</v>
      </c>
      <c r="AF5264">
        <v>0</v>
      </c>
      <c r="AG5264" t="str">
        <f t="shared" si="1159"/>
        <v>&lt;=500</v>
      </c>
      <c r="AH5264" t="s">
        <v>32</v>
      </c>
      <c r="AI5264" t="str">
        <f t="shared" si="1160"/>
        <v/>
      </c>
      <c r="AJ5264" t="s">
        <v>32</v>
      </c>
      <c r="AK5264" t="str">
        <f t="shared" si="1161"/>
        <v/>
      </c>
      <c r="AL5264">
        <v>5</v>
      </c>
      <c r="AM5264">
        <v>0</v>
      </c>
      <c r="AN5264">
        <v>0</v>
      </c>
      <c r="AO5264" t="s">
        <v>32</v>
      </c>
      <c r="AP5264" t="s">
        <v>32</v>
      </c>
    </row>
    <row r="5265" spans="1:42" x14ac:dyDescent="0.25">
      <c r="A5265">
        <v>202009</v>
      </c>
      <c r="B5265" t="str">
        <f t="shared" si="1148"/>
        <v>2020-II</v>
      </c>
      <c r="C5265" t="s">
        <v>5338</v>
      </c>
      <c r="D5265" t="s">
        <v>5338</v>
      </c>
      <c r="E5265">
        <v>31960839</v>
      </c>
      <c r="F5265" t="s">
        <v>29</v>
      </c>
      <c r="G5265">
        <v>1</v>
      </c>
      <c r="H5265">
        <v>0</v>
      </c>
      <c r="I5265">
        <v>0</v>
      </c>
      <c r="J5265">
        <f t="shared" si="1149"/>
        <v>0</v>
      </c>
      <c r="K5265" t="str">
        <f t="shared" si="1150"/>
        <v>Modelamiento</v>
      </c>
      <c r="L5265">
        <f t="shared" si="1151"/>
        <v>1</v>
      </c>
      <c r="M5265">
        <v>22</v>
      </c>
      <c r="N5265" t="str">
        <f t="shared" si="1152"/>
        <v>&lt;=25</v>
      </c>
      <c r="O5265" t="s">
        <v>56</v>
      </c>
      <c r="P5265" t="s">
        <v>39</v>
      </c>
      <c r="Q5265">
        <v>30752</v>
      </c>
      <c r="R5265">
        <v>499</v>
      </c>
      <c r="S5265" t="str">
        <f t="shared" si="1153"/>
        <v>&lt;=500</v>
      </c>
      <c r="T5265">
        <v>1007</v>
      </c>
      <c r="U5265" t="str">
        <f t="shared" si="1154"/>
        <v>&lt;=1100</v>
      </c>
      <c r="V5265" t="s">
        <v>589</v>
      </c>
      <c r="W5265">
        <v>25395</v>
      </c>
      <c r="X5265" s="12">
        <f t="shared" si="1155"/>
        <v>1.9649537310494191E-2</v>
      </c>
      <c r="Y5265" t="str">
        <f t="shared" si="1156"/>
        <v>&lt;=0.02</v>
      </c>
      <c r="Z5265" t="s">
        <v>32</v>
      </c>
      <c r="AA5265">
        <v>9</v>
      </c>
      <c r="AB5265" t="s">
        <v>32</v>
      </c>
      <c r="AC5265" t="str">
        <f t="shared" si="1157"/>
        <v/>
      </c>
      <c r="AD5265" t="s">
        <v>32</v>
      </c>
      <c r="AE5265" t="str">
        <f t="shared" si="1158"/>
        <v/>
      </c>
      <c r="AF5265" t="s">
        <v>32</v>
      </c>
      <c r="AG5265" t="str">
        <f t="shared" si="1159"/>
        <v/>
      </c>
      <c r="AH5265" t="s">
        <v>32</v>
      </c>
      <c r="AI5265" t="str">
        <f t="shared" si="1160"/>
        <v/>
      </c>
      <c r="AJ5265" t="s">
        <v>32</v>
      </c>
      <c r="AK5265" t="str">
        <f t="shared" si="1161"/>
        <v/>
      </c>
      <c r="AL5265">
        <v>0</v>
      </c>
      <c r="AM5265">
        <v>0</v>
      </c>
      <c r="AN5265">
        <v>0</v>
      </c>
      <c r="AO5265" t="s">
        <v>32</v>
      </c>
      <c r="AP5265" t="s">
        <v>32</v>
      </c>
    </row>
    <row r="5266" spans="1:42" x14ac:dyDescent="0.25">
      <c r="A5266">
        <v>202009</v>
      </c>
      <c r="B5266" t="str">
        <f t="shared" si="1148"/>
        <v>2020-II</v>
      </c>
      <c r="C5266" t="s">
        <v>5339</v>
      </c>
      <c r="D5266" t="s">
        <v>5339</v>
      </c>
      <c r="E5266">
        <v>31972692</v>
      </c>
      <c r="F5266" t="s">
        <v>29</v>
      </c>
      <c r="G5266">
        <v>0</v>
      </c>
      <c r="H5266">
        <v>0</v>
      </c>
      <c r="I5266">
        <v>0</v>
      </c>
      <c r="J5266">
        <f t="shared" si="1149"/>
        <v>0</v>
      </c>
      <c r="K5266" t="str">
        <f t="shared" si="1150"/>
        <v>Modelamiento</v>
      </c>
      <c r="L5266">
        <f t="shared" si="1151"/>
        <v>1</v>
      </c>
      <c r="M5266">
        <v>36</v>
      </c>
      <c r="N5266" t="str">
        <f t="shared" si="1152"/>
        <v>&lt;=40</v>
      </c>
      <c r="O5266" t="s">
        <v>56</v>
      </c>
      <c r="P5266" t="s">
        <v>39</v>
      </c>
      <c r="Q5266">
        <v>26730</v>
      </c>
      <c r="R5266">
        <v>500</v>
      </c>
      <c r="S5266" t="str">
        <f t="shared" si="1153"/>
        <v>&lt;=500</v>
      </c>
      <c r="T5266">
        <v>884</v>
      </c>
      <c r="U5266" t="str">
        <f t="shared" si="1154"/>
        <v>&lt;=1000</v>
      </c>
      <c r="V5266" t="s">
        <v>587</v>
      </c>
      <c r="W5266">
        <v>22295</v>
      </c>
      <c r="X5266" s="12">
        <f t="shared" si="1155"/>
        <v>2.2426553038797935E-2</v>
      </c>
      <c r="Y5266" t="str">
        <f t="shared" si="1156"/>
        <v>&lt;=0.03</v>
      </c>
      <c r="Z5266" t="s">
        <v>32</v>
      </c>
      <c r="AA5266">
        <v>9</v>
      </c>
      <c r="AB5266" t="s">
        <v>32</v>
      </c>
      <c r="AC5266" t="str">
        <f t="shared" si="1157"/>
        <v/>
      </c>
      <c r="AD5266" t="s">
        <v>32</v>
      </c>
      <c r="AE5266" t="str">
        <f t="shared" si="1158"/>
        <v/>
      </c>
      <c r="AF5266" t="s">
        <v>32</v>
      </c>
      <c r="AG5266" t="str">
        <f t="shared" si="1159"/>
        <v/>
      </c>
      <c r="AH5266" t="s">
        <v>32</v>
      </c>
      <c r="AI5266" t="str">
        <f t="shared" si="1160"/>
        <v/>
      </c>
      <c r="AJ5266" t="s">
        <v>32</v>
      </c>
      <c r="AK5266" t="str">
        <f t="shared" si="1161"/>
        <v/>
      </c>
      <c r="AL5266">
        <v>0</v>
      </c>
      <c r="AM5266">
        <v>0</v>
      </c>
      <c r="AN5266">
        <v>0</v>
      </c>
      <c r="AO5266" t="s">
        <v>32</v>
      </c>
      <c r="AP5266" t="s">
        <v>32</v>
      </c>
    </row>
    <row r="5267" spans="1:42" x14ac:dyDescent="0.25">
      <c r="A5267">
        <v>202009</v>
      </c>
      <c r="B5267" t="str">
        <f t="shared" si="1148"/>
        <v>2020-II</v>
      </c>
      <c r="C5267" t="s">
        <v>5340</v>
      </c>
      <c r="D5267" t="s">
        <v>5340</v>
      </c>
      <c r="E5267">
        <v>31967606</v>
      </c>
      <c r="F5267" t="s">
        <v>29</v>
      </c>
      <c r="G5267">
        <v>0</v>
      </c>
      <c r="H5267">
        <v>0</v>
      </c>
      <c r="I5267">
        <v>0</v>
      </c>
      <c r="J5267">
        <f t="shared" si="1149"/>
        <v>0</v>
      </c>
      <c r="K5267" t="str">
        <f t="shared" si="1150"/>
        <v>Modelamiento</v>
      </c>
      <c r="L5267">
        <f t="shared" si="1151"/>
        <v>1</v>
      </c>
      <c r="M5267">
        <v>45</v>
      </c>
      <c r="N5267" t="str">
        <f t="shared" si="1152"/>
        <v>&lt;=45</v>
      </c>
      <c r="O5267" t="s">
        <v>56</v>
      </c>
      <c r="P5267" t="s">
        <v>39</v>
      </c>
      <c r="Q5267">
        <v>30751</v>
      </c>
      <c r="R5267">
        <v>500</v>
      </c>
      <c r="S5267" t="str">
        <f t="shared" si="1153"/>
        <v>&lt;=500</v>
      </c>
      <c r="T5267">
        <v>1018</v>
      </c>
      <c r="U5267" t="str">
        <f t="shared" si="1154"/>
        <v>&lt;=1100</v>
      </c>
      <c r="V5267" t="s">
        <v>597</v>
      </c>
      <c r="W5267">
        <v>25395</v>
      </c>
      <c r="X5267" s="12">
        <f t="shared" si="1155"/>
        <v>1.9688915140775743E-2</v>
      </c>
      <c r="Y5267" t="str">
        <f t="shared" si="1156"/>
        <v>&lt;=0.02</v>
      </c>
      <c r="Z5267">
        <v>4</v>
      </c>
      <c r="AA5267">
        <v>9</v>
      </c>
      <c r="AB5267" t="s">
        <v>32</v>
      </c>
      <c r="AC5267" t="str">
        <f t="shared" si="1157"/>
        <v/>
      </c>
      <c r="AD5267" t="s">
        <v>32</v>
      </c>
      <c r="AE5267" t="str">
        <f t="shared" si="1158"/>
        <v/>
      </c>
      <c r="AF5267" t="s">
        <v>32</v>
      </c>
      <c r="AG5267" t="str">
        <f t="shared" si="1159"/>
        <v/>
      </c>
      <c r="AH5267" t="s">
        <v>32</v>
      </c>
      <c r="AI5267" t="str">
        <f t="shared" si="1160"/>
        <v/>
      </c>
      <c r="AJ5267" t="s">
        <v>32</v>
      </c>
      <c r="AK5267" t="str">
        <f t="shared" si="1161"/>
        <v/>
      </c>
      <c r="AL5267">
        <v>0</v>
      </c>
      <c r="AM5267">
        <v>0</v>
      </c>
      <c r="AN5267">
        <v>0</v>
      </c>
      <c r="AO5267" t="s">
        <v>32</v>
      </c>
      <c r="AP5267" t="s">
        <v>32</v>
      </c>
    </row>
    <row r="5268" spans="1:42" x14ac:dyDescent="0.25">
      <c r="A5268">
        <v>202009</v>
      </c>
      <c r="B5268" t="str">
        <f t="shared" si="1148"/>
        <v>2020-II</v>
      </c>
      <c r="C5268" t="s">
        <v>5341</v>
      </c>
      <c r="D5268" t="s">
        <v>5341</v>
      </c>
      <c r="E5268">
        <v>31960004</v>
      </c>
      <c r="F5268" t="s">
        <v>29</v>
      </c>
      <c r="G5268">
        <v>0</v>
      </c>
      <c r="H5268">
        <v>0</v>
      </c>
      <c r="I5268">
        <v>0</v>
      </c>
      <c r="J5268">
        <f t="shared" si="1149"/>
        <v>0</v>
      </c>
      <c r="K5268" t="str">
        <f t="shared" si="1150"/>
        <v>Modelamiento</v>
      </c>
      <c r="L5268">
        <f t="shared" si="1151"/>
        <v>1</v>
      </c>
      <c r="M5268">
        <v>41</v>
      </c>
      <c r="N5268" t="str">
        <f t="shared" si="1152"/>
        <v>&lt;=45</v>
      </c>
      <c r="O5268" t="s">
        <v>56</v>
      </c>
      <c r="P5268" t="s">
        <v>69</v>
      </c>
      <c r="Q5268">
        <v>30751</v>
      </c>
      <c r="R5268">
        <v>499</v>
      </c>
      <c r="S5268" t="str">
        <f t="shared" si="1153"/>
        <v>&lt;=500</v>
      </c>
      <c r="T5268">
        <v>1020</v>
      </c>
      <c r="U5268" t="str">
        <f t="shared" si="1154"/>
        <v>&lt;=1100</v>
      </c>
      <c r="V5268" t="s">
        <v>597</v>
      </c>
      <c r="W5268">
        <v>25394</v>
      </c>
      <c r="X5268" s="12">
        <f t="shared" si="1155"/>
        <v>1.9650311097109553E-2</v>
      </c>
      <c r="Y5268" t="str">
        <f t="shared" si="1156"/>
        <v>&lt;=0.02</v>
      </c>
      <c r="Z5268">
        <v>4</v>
      </c>
      <c r="AA5268">
        <v>9</v>
      </c>
      <c r="AB5268" t="s">
        <v>32</v>
      </c>
      <c r="AC5268" t="str">
        <f t="shared" si="1157"/>
        <v/>
      </c>
      <c r="AD5268" t="s">
        <v>32</v>
      </c>
      <c r="AE5268" t="str">
        <f t="shared" si="1158"/>
        <v/>
      </c>
      <c r="AF5268" t="s">
        <v>32</v>
      </c>
      <c r="AG5268" t="str">
        <f t="shared" si="1159"/>
        <v/>
      </c>
      <c r="AH5268" t="s">
        <v>32</v>
      </c>
      <c r="AI5268" t="str">
        <f t="shared" si="1160"/>
        <v/>
      </c>
      <c r="AJ5268" t="s">
        <v>32</v>
      </c>
      <c r="AK5268" t="str">
        <f t="shared" si="1161"/>
        <v/>
      </c>
      <c r="AL5268">
        <v>0</v>
      </c>
      <c r="AM5268">
        <v>0</v>
      </c>
      <c r="AN5268">
        <v>0</v>
      </c>
      <c r="AO5268" t="s">
        <v>32</v>
      </c>
      <c r="AP5268" t="s">
        <v>32</v>
      </c>
    </row>
    <row r="5269" spans="1:42" x14ac:dyDescent="0.25">
      <c r="A5269">
        <v>202009</v>
      </c>
      <c r="B5269" t="str">
        <f t="shared" si="1148"/>
        <v>2020-II</v>
      </c>
      <c r="C5269" t="s">
        <v>5342</v>
      </c>
      <c r="D5269" t="s">
        <v>5342</v>
      </c>
      <c r="E5269">
        <v>31960025</v>
      </c>
      <c r="F5269" t="s">
        <v>29</v>
      </c>
      <c r="G5269">
        <v>0</v>
      </c>
      <c r="H5269">
        <v>0</v>
      </c>
      <c r="I5269">
        <v>0</v>
      </c>
      <c r="J5269">
        <f t="shared" si="1149"/>
        <v>0</v>
      </c>
      <c r="K5269" t="str">
        <f t="shared" si="1150"/>
        <v>Modelamiento</v>
      </c>
      <c r="L5269">
        <f t="shared" si="1151"/>
        <v>1</v>
      </c>
      <c r="M5269">
        <v>37</v>
      </c>
      <c r="N5269" t="str">
        <f t="shared" si="1152"/>
        <v>&lt;=40</v>
      </c>
      <c r="O5269" t="s">
        <v>56</v>
      </c>
      <c r="P5269" t="s">
        <v>39</v>
      </c>
      <c r="Q5269">
        <v>29969</v>
      </c>
      <c r="R5269">
        <v>499</v>
      </c>
      <c r="S5269" t="str">
        <f t="shared" si="1153"/>
        <v>&lt;=500</v>
      </c>
      <c r="T5269">
        <v>990</v>
      </c>
      <c r="U5269" t="str">
        <f t="shared" si="1154"/>
        <v>&lt;=1000</v>
      </c>
      <c r="V5269" t="s">
        <v>589</v>
      </c>
      <c r="W5269">
        <v>25395</v>
      </c>
      <c r="X5269" s="12">
        <f t="shared" si="1155"/>
        <v>1.9649537310494191E-2</v>
      </c>
      <c r="Y5269" t="str">
        <f t="shared" si="1156"/>
        <v>&lt;=0.02</v>
      </c>
      <c r="Z5269">
        <v>3</v>
      </c>
      <c r="AA5269">
        <v>9</v>
      </c>
      <c r="AB5269" t="s">
        <v>32</v>
      </c>
      <c r="AC5269" t="str">
        <f t="shared" si="1157"/>
        <v/>
      </c>
      <c r="AD5269" t="s">
        <v>32</v>
      </c>
      <c r="AE5269" t="str">
        <f t="shared" si="1158"/>
        <v/>
      </c>
      <c r="AF5269" t="s">
        <v>32</v>
      </c>
      <c r="AG5269" t="str">
        <f t="shared" si="1159"/>
        <v/>
      </c>
      <c r="AH5269" t="s">
        <v>32</v>
      </c>
      <c r="AI5269" t="str">
        <f t="shared" si="1160"/>
        <v/>
      </c>
      <c r="AJ5269" t="s">
        <v>32</v>
      </c>
      <c r="AK5269" t="str">
        <f t="shared" si="1161"/>
        <v/>
      </c>
      <c r="AL5269">
        <v>0</v>
      </c>
      <c r="AM5269">
        <v>0</v>
      </c>
      <c r="AN5269">
        <v>0</v>
      </c>
      <c r="AO5269" t="s">
        <v>32</v>
      </c>
      <c r="AP5269" t="s">
        <v>32</v>
      </c>
    </row>
    <row r="5270" spans="1:42" x14ac:dyDescent="0.25">
      <c r="A5270">
        <v>202009</v>
      </c>
      <c r="B5270" t="str">
        <f t="shared" si="1148"/>
        <v>2020-II</v>
      </c>
      <c r="C5270" t="s">
        <v>5343</v>
      </c>
      <c r="D5270" t="s">
        <v>5343</v>
      </c>
      <c r="E5270">
        <v>31964866</v>
      </c>
      <c r="F5270" t="s">
        <v>29</v>
      </c>
      <c r="G5270">
        <v>0</v>
      </c>
      <c r="H5270">
        <v>0</v>
      </c>
      <c r="I5270">
        <v>0</v>
      </c>
      <c r="J5270">
        <f t="shared" si="1149"/>
        <v>0</v>
      </c>
      <c r="K5270" t="str">
        <f t="shared" si="1150"/>
        <v>Modelamiento</v>
      </c>
      <c r="L5270">
        <f t="shared" si="1151"/>
        <v>1</v>
      </c>
      <c r="M5270">
        <v>35</v>
      </c>
      <c r="N5270" t="str">
        <f t="shared" si="1152"/>
        <v>&lt;=35</v>
      </c>
      <c r="O5270" t="s">
        <v>56</v>
      </c>
      <c r="P5270" t="s">
        <v>31</v>
      </c>
      <c r="Q5270">
        <v>29969</v>
      </c>
      <c r="R5270">
        <v>499</v>
      </c>
      <c r="S5270" t="str">
        <f t="shared" si="1153"/>
        <v>&lt;=500</v>
      </c>
      <c r="T5270">
        <v>991</v>
      </c>
      <c r="U5270" t="str">
        <f t="shared" si="1154"/>
        <v>&lt;=1000</v>
      </c>
      <c r="V5270" t="s">
        <v>589</v>
      </c>
      <c r="W5270">
        <v>25395</v>
      </c>
      <c r="X5270" s="12">
        <f t="shared" si="1155"/>
        <v>1.9649537310494191E-2</v>
      </c>
      <c r="Y5270" t="str">
        <f t="shared" si="1156"/>
        <v>&lt;=0.02</v>
      </c>
      <c r="Z5270">
        <v>3</v>
      </c>
      <c r="AA5270">
        <v>4</v>
      </c>
      <c r="AB5270">
        <v>4916.68</v>
      </c>
      <c r="AC5270" t="str">
        <f t="shared" si="1157"/>
        <v>&lt;=5000</v>
      </c>
      <c r="AD5270">
        <v>2707</v>
      </c>
      <c r="AE5270" t="str">
        <f t="shared" si="1158"/>
        <v>&gt;120</v>
      </c>
      <c r="AF5270">
        <v>0</v>
      </c>
      <c r="AG5270" t="str">
        <f t="shared" si="1159"/>
        <v>&lt;=500</v>
      </c>
      <c r="AH5270" t="s">
        <v>32</v>
      </c>
      <c r="AI5270" t="str">
        <f t="shared" si="1160"/>
        <v/>
      </c>
      <c r="AJ5270" t="s">
        <v>32</v>
      </c>
      <c r="AK5270" t="str">
        <f t="shared" si="1161"/>
        <v/>
      </c>
      <c r="AL5270">
        <v>12</v>
      </c>
      <c r="AM5270">
        <v>0</v>
      </c>
      <c r="AN5270">
        <v>12</v>
      </c>
      <c r="AO5270" t="s">
        <v>32</v>
      </c>
      <c r="AP5270">
        <v>1</v>
      </c>
    </row>
    <row r="5271" spans="1:42" x14ac:dyDescent="0.25">
      <c r="A5271">
        <v>202009</v>
      </c>
      <c r="B5271" t="str">
        <f t="shared" si="1148"/>
        <v>2020-II</v>
      </c>
      <c r="C5271" t="s">
        <v>5344</v>
      </c>
      <c r="D5271" t="s">
        <v>5344</v>
      </c>
      <c r="E5271">
        <v>31974387</v>
      </c>
      <c r="F5271" t="s">
        <v>29</v>
      </c>
      <c r="G5271">
        <v>1</v>
      </c>
      <c r="H5271">
        <v>0</v>
      </c>
      <c r="I5271">
        <v>0</v>
      </c>
      <c r="J5271">
        <f t="shared" si="1149"/>
        <v>0</v>
      </c>
      <c r="K5271" t="str">
        <f t="shared" si="1150"/>
        <v>Modelamiento</v>
      </c>
      <c r="L5271">
        <f t="shared" si="1151"/>
        <v>1</v>
      </c>
      <c r="M5271">
        <v>24</v>
      </c>
      <c r="N5271" t="str">
        <f t="shared" si="1152"/>
        <v>&lt;=25</v>
      </c>
      <c r="O5271" t="s">
        <v>56</v>
      </c>
      <c r="P5271" t="s">
        <v>39</v>
      </c>
      <c r="Q5271">
        <v>29969</v>
      </c>
      <c r="R5271">
        <v>499</v>
      </c>
      <c r="S5271" t="str">
        <f t="shared" si="1153"/>
        <v>&lt;=500</v>
      </c>
      <c r="T5271">
        <v>989</v>
      </c>
      <c r="U5271" t="str">
        <f t="shared" si="1154"/>
        <v>&lt;=1000</v>
      </c>
      <c r="V5271" t="s">
        <v>589</v>
      </c>
      <c r="W5271">
        <v>25395</v>
      </c>
      <c r="X5271" s="12">
        <f t="shared" si="1155"/>
        <v>1.9649537310494191E-2</v>
      </c>
      <c r="Y5271" t="str">
        <f t="shared" si="1156"/>
        <v>&lt;=0.02</v>
      </c>
      <c r="Z5271" t="s">
        <v>32</v>
      </c>
      <c r="AA5271">
        <v>0</v>
      </c>
      <c r="AB5271">
        <v>1500</v>
      </c>
      <c r="AC5271" t="str">
        <f t="shared" si="1157"/>
        <v>&lt;=2000</v>
      </c>
      <c r="AD5271">
        <v>0</v>
      </c>
      <c r="AE5271" t="str">
        <f t="shared" si="1158"/>
        <v>=0</v>
      </c>
      <c r="AF5271">
        <v>0</v>
      </c>
      <c r="AG5271" t="str">
        <f t="shared" si="1159"/>
        <v>&lt;=500</v>
      </c>
      <c r="AH5271" t="s">
        <v>32</v>
      </c>
      <c r="AI5271" t="str">
        <f t="shared" si="1160"/>
        <v/>
      </c>
      <c r="AJ5271" t="s">
        <v>32</v>
      </c>
      <c r="AK5271" t="str">
        <f t="shared" si="1161"/>
        <v/>
      </c>
      <c r="AL5271">
        <v>9</v>
      </c>
      <c r="AM5271">
        <v>9</v>
      </c>
      <c r="AN5271">
        <v>0</v>
      </c>
      <c r="AO5271">
        <v>3</v>
      </c>
      <c r="AP5271" t="s">
        <v>32</v>
      </c>
    </row>
    <row r="5272" spans="1:42" x14ac:dyDescent="0.25">
      <c r="A5272">
        <v>202009</v>
      </c>
      <c r="B5272" t="str">
        <f t="shared" si="1148"/>
        <v>2020-II</v>
      </c>
      <c r="C5272" t="s">
        <v>5345</v>
      </c>
      <c r="D5272" t="s">
        <v>5345</v>
      </c>
      <c r="E5272">
        <v>31974983</v>
      </c>
      <c r="F5272" t="s">
        <v>29</v>
      </c>
      <c r="G5272">
        <v>0</v>
      </c>
      <c r="H5272">
        <v>0</v>
      </c>
      <c r="I5272">
        <v>0</v>
      </c>
      <c r="J5272">
        <f t="shared" si="1149"/>
        <v>0</v>
      </c>
      <c r="K5272" t="str">
        <f t="shared" si="1150"/>
        <v>Modelamiento</v>
      </c>
      <c r="L5272">
        <f t="shared" si="1151"/>
        <v>1</v>
      </c>
      <c r="M5272">
        <v>48</v>
      </c>
      <c r="N5272" t="str">
        <f t="shared" si="1152"/>
        <v>&lt;=50</v>
      </c>
      <c r="O5272" t="s">
        <v>56</v>
      </c>
      <c r="P5272" t="s">
        <v>39</v>
      </c>
      <c r="Q5272">
        <v>28350</v>
      </c>
      <c r="R5272">
        <v>499</v>
      </c>
      <c r="S5272" t="str">
        <f t="shared" si="1153"/>
        <v>&lt;=500</v>
      </c>
      <c r="T5272">
        <v>935</v>
      </c>
      <c r="U5272" t="str">
        <f t="shared" si="1154"/>
        <v>&lt;=1000</v>
      </c>
      <c r="V5272" t="s">
        <v>597</v>
      </c>
      <c r="W5272">
        <v>23845</v>
      </c>
      <c r="X5272" s="12">
        <f t="shared" si="1155"/>
        <v>2.0926819039630951E-2</v>
      </c>
      <c r="Y5272" t="str">
        <f t="shared" si="1156"/>
        <v>&lt;=0.03</v>
      </c>
      <c r="Z5272" t="s">
        <v>32</v>
      </c>
      <c r="AA5272">
        <v>9</v>
      </c>
      <c r="AB5272" t="s">
        <v>32</v>
      </c>
      <c r="AC5272" t="str">
        <f t="shared" si="1157"/>
        <v/>
      </c>
      <c r="AD5272" t="s">
        <v>32</v>
      </c>
      <c r="AE5272" t="str">
        <f t="shared" si="1158"/>
        <v/>
      </c>
      <c r="AF5272" t="s">
        <v>32</v>
      </c>
      <c r="AG5272" t="str">
        <f t="shared" si="1159"/>
        <v/>
      </c>
      <c r="AH5272" t="s">
        <v>32</v>
      </c>
      <c r="AI5272" t="str">
        <f t="shared" si="1160"/>
        <v/>
      </c>
      <c r="AJ5272" t="s">
        <v>32</v>
      </c>
      <c r="AK5272" t="str">
        <f t="shared" si="1161"/>
        <v/>
      </c>
      <c r="AL5272">
        <v>0</v>
      </c>
      <c r="AM5272">
        <v>0</v>
      </c>
      <c r="AN5272">
        <v>0</v>
      </c>
      <c r="AO5272" t="s">
        <v>32</v>
      </c>
      <c r="AP5272" t="s">
        <v>32</v>
      </c>
    </row>
    <row r="5273" spans="1:42" x14ac:dyDescent="0.25">
      <c r="A5273">
        <v>202009</v>
      </c>
      <c r="B5273" t="str">
        <f t="shared" si="1148"/>
        <v>2020-II</v>
      </c>
      <c r="C5273" t="s">
        <v>5346</v>
      </c>
      <c r="D5273" t="s">
        <v>5346</v>
      </c>
      <c r="E5273">
        <v>31961187</v>
      </c>
      <c r="F5273" t="s">
        <v>29</v>
      </c>
      <c r="G5273">
        <v>0</v>
      </c>
      <c r="H5273">
        <v>0</v>
      </c>
      <c r="I5273">
        <v>0</v>
      </c>
      <c r="J5273">
        <f t="shared" si="1149"/>
        <v>0</v>
      </c>
      <c r="K5273" t="str">
        <f t="shared" si="1150"/>
        <v>Modelamiento</v>
      </c>
      <c r="L5273">
        <f t="shared" si="1151"/>
        <v>1</v>
      </c>
      <c r="M5273">
        <v>48</v>
      </c>
      <c r="N5273" t="str">
        <f t="shared" si="1152"/>
        <v>&lt;=50</v>
      </c>
      <c r="O5273" t="s">
        <v>56</v>
      </c>
      <c r="P5273" t="s">
        <v>39</v>
      </c>
      <c r="Q5273">
        <v>29968</v>
      </c>
      <c r="R5273">
        <v>500</v>
      </c>
      <c r="S5273" t="str">
        <f t="shared" si="1153"/>
        <v>&lt;=500</v>
      </c>
      <c r="T5273">
        <v>991</v>
      </c>
      <c r="U5273" t="str">
        <f t="shared" si="1154"/>
        <v>&lt;=1000</v>
      </c>
      <c r="V5273" t="s">
        <v>587</v>
      </c>
      <c r="W5273">
        <v>25395</v>
      </c>
      <c r="X5273" s="12">
        <f t="shared" si="1155"/>
        <v>1.9688915140775743E-2</v>
      </c>
      <c r="Y5273" t="str">
        <f t="shared" si="1156"/>
        <v>&lt;=0.02</v>
      </c>
      <c r="Z5273">
        <v>2</v>
      </c>
      <c r="AA5273">
        <v>4</v>
      </c>
      <c r="AB5273">
        <v>297.60000000000002</v>
      </c>
      <c r="AC5273" t="str">
        <f t="shared" si="1157"/>
        <v>&lt;=500</v>
      </c>
      <c r="AD5273">
        <v>2188</v>
      </c>
      <c r="AE5273" t="str">
        <f t="shared" si="1158"/>
        <v>&gt;120</v>
      </c>
      <c r="AF5273">
        <v>297.60000000000002</v>
      </c>
      <c r="AG5273" t="str">
        <f t="shared" si="1159"/>
        <v>&lt;=500</v>
      </c>
      <c r="AH5273" t="s">
        <v>32</v>
      </c>
      <c r="AI5273" t="str">
        <f t="shared" si="1160"/>
        <v/>
      </c>
      <c r="AJ5273" t="s">
        <v>32</v>
      </c>
      <c r="AK5273" t="str">
        <f t="shared" si="1161"/>
        <v/>
      </c>
      <c r="AL5273">
        <v>12</v>
      </c>
      <c r="AM5273">
        <v>0</v>
      </c>
      <c r="AN5273">
        <v>12</v>
      </c>
      <c r="AO5273" t="s">
        <v>32</v>
      </c>
      <c r="AP5273">
        <v>1</v>
      </c>
    </row>
    <row r="5274" spans="1:42" x14ac:dyDescent="0.25">
      <c r="A5274">
        <v>202009</v>
      </c>
      <c r="B5274" t="str">
        <f t="shared" si="1148"/>
        <v>2020-II</v>
      </c>
      <c r="C5274" t="s">
        <v>5347</v>
      </c>
      <c r="D5274" t="s">
        <v>5347</v>
      </c>
      <c r="E5274">
        <v>31970923</v>
      </c>
      <c r="F5274" t="s">
        <v>29</v>
      </c>
      <c r="G5274">
        <v>0</v>
      </c>
      <c r="H5274">
        <v>0</v>
      </c>
      <c r="I5274">
        <v>0</v>
      </c>
      <c r="J5274">
        <f t="shared" si="1149"/>
        <v>0</v>
      </c>
      <c r="K5274" t="str">
        <f t="shared" si="1150"/>
        <v>Modelamiento</v>
      </c>
      <c r="L5274">
        <f t="shared" si="1151"/>
        <v>1</v>
      </c>
      <c r="M5274">
        <v>22</v>
      </c>
      <c r="N5274" t="str">
        <f t="shared" si="1152"/>
        <v>&lt;=25</v>
      </c>
      <c r="O5274" t="s">
        <v>56</v>
      </c>
      <c r="P5274" t="s">
        <v>39</v>
      </c>
      <c r="Q5274">
        <v>27210</v>
      </c>
      <c r="R5274">
        <v>499</v>
      </c>
      <c r="S5274" t="str">
        <f t="shared" si="1153"/>
        <v>&lt;=500</v>
      </c>
      <c r="T5274">
        <v>898</v>
      </c>
      <c r="U5274" t="str">
        <f t="shared" si="1154"/>
        <v>&lt;=1000</v>
      </c>
      <c r="V5274" t="s">
        <v>597</v>
      </c>
      <c r="W5274">
        <v>22753</v>
      </c>
      <c r="X5274" s="12">
        <f t="shared" si="1155"/>
        <v>2.1931173911132598E-2</v>
      </c>
      <c r="Y5274" t="str">
        <f t="shared" si="1156"/>
        <v>&lt;=0.03</v>
      </c>
      <c r="Z5274" t="s">
        <v>32</v>
      </c>
      <c r="AA5274">
        <v>0</v>
      </c>
      <c r="AB5274">
        <v>1006.27</v>
      </c>
      <c r="AC5274" t="str">
        <f t="shared" si="1157"/>
        <v>&lt;=2000</v>
      </c>
      <c r="AD5274">
        <v>0</v>
      </c>
      <c r="AE5274" t="str">
        <f t="shared" si="1158"/>
        <v>=0</v>
      </c>
      <c r="AF5274">
        <v>0</v>
      </c>
      <c r="AG5274" t="str">
        <f t="shared" si="1159"/>
        <v>&lt;=500</v>
      </c>
      <c r="AH5274" t="s">
        <v>32</v>
      </c>
      <c r="AI5274" t="str">
        <f t="shared" si="1160"/>
        <v/>
      </c>
      <c r="AJ5274" t="s">
        <v>32</v>
      </c>
      <c r="AK5274" t="str">
        <f t="shared" si="1161"/>
        <v/>
      </c>
      <c r="AL5274">
        <v>10</v>
      </c>
      <c r="AM5274">
        <v>10</v>
      </c>
      <c r="AN5274">
        <v>0</v>
      </c>
      <c r="AO5274">
        <v>1</v>
      </c>
      <c r="AP5274" t="s">
        <v>32</v>
      </c>
    </row>
    <row r="5275" spans="1:42" x14ac:dyDescent="0.25">
      <c r="A5275">
        <v>202009</v>
      </c>
      <c r="B5275" t="str">
        <f t="shared" si="1148"/>
        <v>2020-II</v>
      </c>
      <c r="C5275" t="s">
        <v>5348</v>
      </c>
      <c r="D5275" t="s">
        <v>5348</v>
      </c>
      <c r="E5275">
        <v>31966791</v>
      </c>
      <c r="F5275" t="s">
        <v>29</v>
      </c>
      <c r="G5275">
        <v>0</v>
      </c>
      <c r="H5275">
        <v>0</v>
      </c>
      <c r="I5275">
        <v>0</v>
      </c>
      <c r="J5275">
        <f t="shared" si="1149"/>
        <v>0</v>
      </c>
      <c r="K5275" t="str">
        <f t="shared" si="1150"/>
        <v>Modelamiento</v>
      </c>
      <c r="L5275">
        <f t="shared" si="1151"/>
        <v>1</v>
      </c>
      <c r="M5275">
        <v>34</v>
      </c>
      <c r="N5275" t="str">
        <f t="shared" si="1152"/>
        <v>&lt;=35</v>
      </c>
      <c r="O5275" t="s">
        <v>56</v>
      </c>
      <c r="P5275" t="s">
        <v>39</v>
      </c>
      <c r="Q5275">
        <v>26730</v>
      </c>
      <c r="R5275">
        <v>500</v>
      </c>
      <c r="S5275" t="str">
        <f t="shared" si="1153"/>
        <v>&lt;=500</v>
      </c>
      <c r="T5275">
        <v>875</v>
      </c>
      <c r="U5275" t="str">
        <f t="shared" si="1154"/>
        <v>&lt;=1000</v>
      </c>
      <c r="V5275" t="s">
        <v>597</v>
      </c>
      <c r="W5275">
        <v>22295</v>
      </c>
      <c r="X5275" s="12">
        <f t="shared" si="1155"/>
        <v>2.2426553038797935E-2</v>
      </c>
      <c r="Y5275" t="str">
        <f t="shared" si="1156"/>
        <v>&lt;=0.03</v>
      </c>
      <c r="Z5275" t="s">
        <v>32</v>
      </c>
      <c r="AA5275">
        <v>9</v>
      </c>
      <c r="AB5275" t="s">
        <v>32</v>
      </c>
      <c r="AC5275" t="str">
        <f t="shared" si="1157"/>
        <v/>
      </c>
      <c r="AD5275" t="s">
        <v>32</v>
      </c>
      <c r="AE5275" t="str">
        <f t="shared" si="1158"/>
        <v/>
      </c>
      <c r="AF5275" t="s">
        <v>32</v>
      </c>
      <c r="AG5275" t="str">
        <f t="shared" si="1159"/>
        <v/>
      </c>
      <c r="AH5275" t="s">
        <v>32</v>
      </c>
      <c r="AI5275" t="str">
        <f t="shared" si="1160"/>
        <v/>
      </c>
      <c r="AJ5275" t="s">
        <v>32</v>
      </c>
      <c r="AK5275" t="str">
        <f t="shared" si="1161"/>
        <v/>
      </c>
      <c r="AL5275">
        <v>0</v>
      </c>
      <c r="AM5275">
        <v>0</v>
      </c>
      <c r="AN5275">
        <v>0</v>
      </c>
      <c r="AO5275" t="s">
        <v>32</v>
      </c>
      <c r="AP5275" t="s">
        <v>32</v>
      </c>
    </row>
    <row r="5276" spans="1:42" x14ac:dyDescent="0.25">
      <c r="A5276">
        <v>202009</v>
      </c>
      <c r="B5276" t="str">
        <f t="shared" si="1148"/>
        <v>2020-II</v>
      </c>
      <c r="C5276" t="s">
        <v>5349</v>
      </c>
      <c r="D5276" t="s">
        <v>5349</v>
      </c>
      <c r="E5276">
        <v>31966017</v>
      </c>
      <c r="F5276" t="s">
        <v>29</v>
      </c>
      <c r="G5276">
        <v>0</v>
      </c>
      <c r="H5276">
        <v>0</v>
      </c>
      <c r="I5276">
        <v>0</v>
      </c>
      <c r="J5276">
        <f t="shared" si="1149"/>
        <v>0</v>
      </c>
      <c r="K5276" t="str">
        <f t="shared" si="1150"/>
        <v>Modelamiento</v>
      </c>
      <c r="L5276">
        <f t="shared" si="1151"/>
        <v>1</v>
      </c>
      <c r="M5276">
        <v>34</v>
      </c>
      <c r="N5276" t="str">
        <f t="shared" si="1152"/>
        <v>&lt;=35</v>
      </c>
      <c r="O5276" t="s">
        <v>56</v>
      </c>
      <c r="P5276" t="s">
        <v>35</v>
      </c>
      <c r="Q5276">
        <v>36443</v>
      </c>
      <c r="R5276">
        <v>1031</v>
      </c>
      <c r="S5276" t="str">
        <f t="shared" si="1153"/>
        <v>&lt;=1500</v>
      </c>
      <c r="T5276">
        <v>1203</v>
      </c>
      <c r="U5276" t="str">
        <f t="shared" si="1154"/>
        <v>&lt;=1300</v>
      </c>
      <c r="V5276" t="s">
        <v>597</v>
      </c>
      <c r="W5276">
        <v>32127</v>
      </c>
      <c r="X5276" s="12">
        <f t="shared" si="1155"/>
        <v>3.2091387306626827E-2</v>
      </c>
      <c r="Y5276" t="str">
        <f t="shared" si="1156"/>
        <v>&lt;=0.04</v>
      </c>
      <c r="Z5276">
        <v>1</v>
      </c>
      <c r="AA5276">
        <v>4</v>
      </c>
      <c r="AB5276">
        <v>11331.48</v>
      </c>
      <c r="AC5276" t="str">
        <f t="shared" si="1157"/>
        <v>&gt;5000</v>
      </c>
      <c r="AD5276">
        <v>1129</v>
      </c>
      <c r="AE5276" t="str">
        <f t="shared" si="1158"/>
        <v>&gt;120</v>
      </c>
      <c r="AF5276">
        <v>1906.48</v>
      </c>
      <c r="AG5276" t="str">
        <f t="shared" si="1159"/>
        <v>&lt;=2000</v>
      </c>
      <c r="AH5276" t="s">
        <v>32</v>
      </c>
      <c r="AI5276" t="str">
        <f t="shared" si="1160"/>
        <v/>
      </c>
      <c r="AJ5276" t="s">
        <v>32</v>
      </c>
      <c r="AK5276" t="str">
        <f t="shared" si="1161"/>
        <v/>
      </c>
      <c r="AL5276">
        <v>12</v>
      </c>
      <c r="AM5276">
        <v>0</v>
      </c>
      <c r="AN5276">
        <v>12</v>
      </c>
      <c r="AO5276" t="s">
        <v>32</v>
      </c>
      <c r="AP5276">
        <v>1</v>
      </c>
    </row>
    <row r="5277" spans="1:42" x14ac:dyDescent="0.25">
      <c r="A5277">
        <v>202009</v>
      </c>
      <c r="B5277" t="str">
        <f t="shared" si="1148"/>
        <v>2020-II</v>
      </c>
      <c r="C5277" t="s">
        <v>5350</v>
      </c>
      <c r="D5277" t="s">
        <v>5350</v>
      </c>
      <c r="E5277">
        <v>31965724</v>
      </c>
      <c r="F5277" t="s">
        <v>29</v>
      </c>
      <c r="G5277">
        <v>0</v>
      </c>
      <c r="H5277">
        <v>0</v>
      </c>
      <c r="I5277">
        <v>0</v>
      </c>
      <c r="J5277">
        <f t="shared" si="1149"/>
        <v>0</v>
      </c>
      <c r="K5277" t="str">
        <f t="shared" si="1150"/>
        <v>Modelamiento</v>
      </c>
      <c r="L5277">
        <f t="shared" si="1151"/>
        <v>1</v>
      </c>
      <c r="M5277">
        <v>38</v>
      </c>
      <c r="N5277" t="str">
        <f t="shared" si="1152"/>
        <v>&lt;=40</v>
      </c>
      <c r="O5277" t="s">
        <v>56</v>
      </c>
      <c r="P5277" t="s">
        <v>39</v>
      </c>
      <c r="Q5277">
        <v>29705</v>
      </c>
      <c r="R5277">
        <v>750</v>
      </c>
      <c r="S5277" t="str">
        <f t="shared" si="1153"/>
        <v>&lt;=1000</v>
      </c>
      <c r="T5277">
        <v>983</v>
      </c>
      <c r="U5277" t="str">
        <f t="shared" si="1154"/>
        <v>&lt;=1000</v>
      </c>
      <c r="V5277" t="s">
        <v>589</v>
      </c>
      <c r="W5277">
        <v>25394</v>
      </c>
      <c r="X5277" s="12">
        <f t="shared" si="1155"/>
        <v>2.9534535717098527E-2</v>
      </c>
      <c r="Y5277" t="str">
        <f t="shared" si="1156"/>
        <v>&lt;=0.03</v>
      </c>
      <c r="Z5277">
        <v>4</v>
      </c>
      <c r="AA5277">
        <v>4</v>
      </c>
      <c r="AB5277">
        <v>568.44000000000005</v>
      </c>
      <c r="AC5277" t="str">
        <f t="shared" si="1157"/>
        <v>&lt;=1000</v>
      </c>
      <c r="AD5277">
        <v>911</v>
      </c>
      <c r="AE5277" t="str">
        <f t="shared" si="1158"/>
        <v>&gt;120</v>
      </c>
      <c r="AF5277">
        <v>568.44000000000005</v>
      </c>
      <c r="AG5277" t="str">
        <f t="shared" si="1159"/>
        <v>&lt;=1000</v>
      </c>
      <c r="AH5277" t="s">
        <v>32</v>
      </c>
      <c r="AI5277" t="str">
        <f t="shared" si="1160"/>
        <v/>
      </c>
      <c r="AJ5277" t="s">
        <v>32</v>
      </c>
      <c r="AK5277" t="str">
        <f t="shared" si="1161"/>
        <v/>
      </c>
      <c r="AL5277">
        <v>12</v>
      </c>
      <c r="AM5277">
        <v>0</v>
      </c>
      <c r="AN5277">
        <v>12</v>
      </c>
      <c r="AO5277" t="s">
        <v>32</v>
      </c>
      <c r="AP5277">
        <v>1</v>
      </c>
    </row>
    <row r="5278" spans="1:42" x14ac:dyDescent="0.25">
      <c r="A5278">
        <v>202009</v>
      </c>
      <c r="B5278" t="str">
        <f t="shared" si="1148"/>
        <v>2020-II</v>
      </c>
      <c r="C5278" t="s">
        <v>5351</v>
      </c>
      <c r="D5278" t="s">
        <v>5351</v>
      </c>
      <c r="E5278">
        <v>31974107</v>
      </c>
      <c r="F5278" t="s">
        <v>29</v>
      </c>
      <c r="G5278">
        <v>0</v>
      </c>
      <c r="H5278">
        <v>0</v>
      </c>
      <c r="I5278">
        <v>0</v>
      </c>
      <c r="J5278">
        <f t="shared" si="1149"/>
        <v>0</v>
      </c>
      <c r="K5278" t="str">
        <f t="shared" si="1150"/>
        <v>Modelamiento</v>
      </c>
      <c r="L5278">
        <f t="shared" si="1151"/>
        <v>1</v>
      </c>
      <c r="M5278">
        <v>48</v>
      </c>
      <c r="N5278" t="str">
        <f t="shared" si="1152"/>
        <v>&lt;=50</v>
      </c>
      <c r="O5278" t="s">
        <v>56</v>
      </c>
      <c r="P5278" t="s">
        <v>39</v>
      </c>
      <c r="Q5278">
        <v>35442</v>
      </c>
      <c r="R5278">
        <v>500</v>
      </c>
      <c r="S5278" t="str">
        <f t="shared" si="1153"/>
        <v>&lt;=500</v>
      </c>
      <c r="T5278">
        <v>1177</v>
      </c>
      <c r="U5278" t="str">
        <f t="shared" si="1154"/>
        <v>&lt;=1200</v>
      </c>
      <c r="V5278" t="s">
        <v>601</v>
      </c>
      <c r="W5278">
        <v>30638</v>
      </c>
      <c r="X5278" s="12">
        <f t="shared" si="1155"/>
        <v>1.6319603107252431E-2</v>
      </c>
      <c r="Y5278" t="str">
        <f t="shared" si="1156"/>
        <v>&lt;=0.02</v>
      </c>
      <c r="Z5278">
        <v>3</v>
      </c>
      <c r="AA5278">
        <v>4</v>
      </c>
      <c r="AB5278">
        <v>517.70000000000005</v>
      </c>
      <c r="AC5278" t="str">
        <f t="shared" si="1157"/>
        <v>&lt;=1000</v>
      </c>
      <c r="AD5278">
        <v>1503</v>
      </c>
      <c r="AE5278" t="str">
        <f t="shared" si="1158"/>
        <v>&gt;120</v>
      </c>
      <c r="AF5278">
        <v>517.70000000000005</v>
      </c>
      <c r="AG5278" t="str">
        <f t="shared" si="1159"/>
        <v>&lt;=1000</v>
      </c>
      <c r="AH5278" t="s">
        <v>32</v>
      </c>
      <c r="AI5278" t="str">
        <f t="shared" si="1160"/>
        <v/>
      </c>
      <c r="AJ5278" t="s">
        <v>32</v>
      </c>
      <c r="AK5278" t="str">
        <f t="shared" si="1161"/>
        <v/>
      </c>
      <c r="AL5278">
        <v>6</v>
      </c>
      <c r="AM5278">
        <v>0</v>
      </c>
      <c r="AN5278">
        <v>6</v>
      </c>
      <c r="AO5278" t="s">
        <v>32</v>
      </c>
      <c r="AP5278">
        <v>7</v>
      </c>
    </row>
    <row r="5279" spans="1:42" x14ac:dyDescent="0.25">
      <c r="A5279">
        <v>202009</v>
      </c>
      <c r="B5279" t="str">
        <f t="shared" si="1148"/>
        <v>2020-II</v>
      </c>
      <c r="C5279" t="s">
        <v>5352</v>
      </c>
      <c r="D5279" t="s">
        <v>5352</v>
      </c>
      <c r="E5279">
        <v>31975290</v>
      </c>
      <c r="F5279" t="s">
        <v>29</v>
      </c>
      <c r="G5279">
        <v>0</v>
      </c>
      <c r="H5279">
        <v>0</v>
      </c>
      <c r="I5279">
        <v>0</v>
      </c>
      <c r="J5279">
        <f t="shared" si="1149"/>
        <v>0</v>
      </c>
      <c r="K5279" t="str">
        <f t="shared" si="1150"/>
        <v>Modelamiento</v>
      </c>
      <c r="L5279">
        <f t="shared" si="1151"/>
        <v>1</v>
      </c>
      <c r="M5279">
        <v>50</v>
      </c>
      <c r="N5279" t="str">
        <f t="shared" si="1152"/>
        <v>&lt;=50</v>
      </c>
      <c r="O5279" t="s">
        <v>56</v>
      </c>
      <c r="P5279" t="s">
        <v>39</v>
      </c>
      <c r="Q5279">
        <v>26730</v>
      </c>
      <c r="R5279">
        <v>500</v>
      </c>
      <c r="S5279" t="str">
        <f t="shared" si="1153"/>
        <v>&lt;=500</v>
      </c>
      <c r="T5279">
        <v>882</v>
      </c>
      <c r="U5279" t="str">
        <f t="shared" si="1154"/>
        <v>&lt;=1000</v>
      </c>
      <c r="V5279" t="s">
        <v>597</v>
      </c>
      <c r="W5279">
        <v>22295</v>
      </c>
      <c r="X5279" s="12">
        <f t="shared" si="1155"/>
        <v>2.2426553038797935E-2</v>
      </c>
      <c r="Y5279" t="str">
        <f t="shared" si="1156"/>
        <v>&lt;=0.03</v>
      </c>
      <c r="Z5279" t="s">
        <v>32</v>
      </c>
      <c r="AA5279">
        <v>4</v>
      </c>
      <c r="AB5279">
        <v>7336.37</v>
      </c>
      <c r="AC5279" t="str">
        <f t="shared" si="1157"/>
        <v>&gt;5000</v>
      </c>
      <c r="AD5279">
        <v>2327</v>
      </c>
      <c r="AE5279" t="str">
        <f t="shared" si="1158"/>
        <v>&gt;120</v>
      </c>
      <c r="AF5279">
        <v>7336.37</v>
      </c>
      <c r="AG5279" t="str">
        <f t="shared" si="1159"/>
        <v>&gt;5000</v>
      </c>
      <c r="AH5279" t="s">
        <v>32</v>
      </c>
      <c r="AI5279" t="str">
        <f t="shared" si="1160"/>
        <v/>
      </c>
      <c r="AJ5279" t="s">
        <v>32</v>
      </c>
      <c r="AK5279" t="str">
        <f t="shared" si="1161"/>
        <v/>
      </c>
      <c r="AL5279">
        <v>12</v>
      </c>
      <c r="AM5279">
        <v>0</v>
      </c>
      <c r="AN5279">
        <v>12</v>
      </c>
      <c r="AO5279" t="s">
        <v>32</v>
      </c>
      <c r="AP5279">
        <v>1</v>
      </c>
    </row>
    <row r="5280" spans="1:42" x14ac:dyDescent="0.25">
      <c r="A5280">
        <v>202009</v>
      </c>
      <c r="B5280" t="str">
        <f t="shared" si="1148"/>
        <v>2020-II</v>
      </c>
      <c r="C5280" t="s">
        <v>5353</v>
      </c>
      <c r="D5280" t="s">
        <v>5353</v>
      </c>
      <c r="E5280">
        <v>31966892</v>
      </c>
      <c r="F5280" t="s">
        <v>29</v>
      </c>
      <c r="G5280">
        <v>0</v>
      </c>
      <c r="H5280">
        <v>0</v>
      </c>
      <c r="I5280">
        <v>0</v>
      </c>
      <c r="J5280">
        <f t="shared" si="1149"/>
        <v>0</v>
      </c>
      <c r="K5280" t="str">
        <f t="shared" si="1150"/>
        <v>Modelamiento</v>
      </c>
      <c r="L5280">
        <f t="shared" si="1151"/>
        <v>1</v>
      </c>
      <c r="M5280">
        <v>47</v>
      </c>
      <c r="N5280" t="str">
        <f t="shared" si="1152"/>
        <v>&lt;=50</v>
      </c>
      <c r="O5280" t="s">
        <v>56</v>
      </c>
      <c r="P5280" t="s">
        <v>31</v>
      </c>
      <c r="Q5280">
        <v>36442</v>
      </c>
      <c r="R5280">
        <v>1031</v>
      </c>
      <c r="S5280" t="str">
        <f t="shared" si="1153"/>
        <v>&lt;=1500</v>
      </c>
      <c r="T5280">
        <v>1202</v>
      </c>
      <c r="U5280" t="str">
        <f t="shared" si="1154"/>
        <v>&lt;=1300</v>
      </c>
      <c r="V5280" t="s">
        <v>597</v>
      </c>
      <c r="W5280">
        <v>32126</v>
      </c>
      <c r="X5280" s="12">
        <f t="shared" si="1155"/>
        <v>3.2092386229222433E-2</v>
      </c>
      <c r="Y5280" t="str">
        <f t="shared" si="1156"/>
        <v>&lt;=0.04</v>
      </c>
      <c r="Z5280">
        <v>1</v>
      </c>
      <c r="AA5280">
        <v>9</v>
      </c>
      <c r="AB5280" t="s">
        <v>32</v>
      </c>
      <c r="AC5280" t="str">
        <f t="shared" si="1157"/>
        <v/>
      </c>
      <c r="AD5280" t="s">
        <v>32</v>
      </c>
      <c r="AE5280" t="str">
        <f t="shared" si="1158"/>
        <v/>
      </c>
      <c r="AF5280" t="s">
        <v>32</v>
      </c>
      <c r="AG5280" t="str">
        <f t="shared" si="1159"/>
        <v/>
      </c>
      <c r="AH5280" t="s">
        <v>32</v>
      </c>
      <c r="AI5280" t="str">
        <f t="shared" si="1160"/>
        <v/>
      </c>
      <c r="AJ5280" t="s">
        <v>32</v>
      </c>
      <c r="AK5280" t="str">
        <f t="shared" si="1161"/>
        <v/>
      </c>
      <c r="AL5280">
        <v>0</v>
      </c>
      <c r="AM5280">
        <v>0</v>
      </c>
      <c r="AN5280">
        <v>0</v>
      </c>
      <c r="AO5280" t="s">
        <v>32</v>
      </c>
      <c r="AP5280" t="s">
        <v>32</v>
      </c>
    </row>
    <row r="5281" spans="1:42" x14ac:dyDescent="0.25">
      <c r="A5281">
        <v>202009</v>
      </c>
      <c r="B5281" t="str">
        <f t="shared" si="1148"/>
        <v>2020-II</v>
      </c>
      <c r="C5281" t="s">
        <v>5354</v>
      </c>
      <c r="D5281" t="s">
        <v>5354</v>
      </c>
      <c r="E5281">
        <v>31972976</v>
      </c>
      <c r="F5281" t="s">
        <v>29</v>
      </c>
      <c r="G5281">
        <v>0</v>
      </c>
      <c r="H5281">
        <v>0</v>
      </c>
      <c r="I5281">
        <v>0</v>
      </c>
      <c r="J5281">
        <f t="shared" si="1149"/>
        <v>0</v>
      </c>
      <c r="K5281" t="str">
        <f t="shared" si="1150"/>
        <v>Modelamiento</v>
      </c>
      <c r="L5281">
        <f t="shared" si="1151"/>
        <v>1</v>
      </c>
      <c r="M5281">
        <v>23</v>
      </c>
      <c r="N5281" t="str">
        <f t="shared" si="1152"/>
        <v>&lt;=25</v>
      </c>
      <c r="O5281" t="s">
        <v>56</v>
      </c>
      <c r="P5281" t="s">
        <v>39</v>
      </c>
      <c r="Q5281">
        <v>30489</v>
      </c>
      <c r="R5281">
        <v>750</v>
      </c>
      <c r="S5281" t="str">
        <f t="shared" si="1153"/>
        <v>&lt;=1000</v>
      </c>
      <c r="T5281">
        <v>1009</v>
      </c>
      <c r="U5281" t="str">
        <f t="shared" si="1154"/>
        <v>&lt;=1100</v>
      </c>
      <c r="V5281" t="s">
        <v>587</v>
      </c>
      <c r="W5281">
        <v>25394</v>
      </c>
      <c r="X5281" s="12">
        <f t="shared" si="1155"/>
        <v>2.9534535717098527E-2</v>
      </c>
      <c r="Y5281" t="str">
        <f t="shared" si="1156"/>
        <v>&lt;=0.03</v>
      </c>
      <c r="Z5281">
        <v>2</v>
      </c>
      <c r="AA5281">
        <v>9</v>
      </c>
      <c r="AB5281" t="s">
        <v>32</v>
      </c>
      <c r="AC5281" t="str">
        <f t="shared" si="1157"/>
        <v/>
      </c>
      <c r="AD5281" t="s">
        <v>32</v>
      </c>
      <c r="AE5281" t="str">
        <f t="shared" si="1158"/>
        <v/>
      </c>
      <c r="AF5281" t="s">
        <v>32</v>
      </c>
      <c r="AG5281" t="str">
        <f t="shared" si="1159"/>
        <v/>
      </c>
      <c r="AH5281" t="s">
        <v>32</v>
      </c>
      <c r="AI5281" t="str">
        <f t="shared" si="1160"/>
        <v/>
      </c>
      <c r="AJ5281" t="s">
        <v>32</v>
      </c>
      <c r="AK5281" t="str">
        <f t="shared" si="1161"/>
        <v/>
      </c>
      <c r="AL5281">
        <v>0</v>
      </c>
      <c r="AM5281">
        <v>0</v>
      </c>
      <c r="AN5281">
        <v>0</v>
      </c>
      <c r="AO5281" t="s">
        <v>32</v>
      </c>
      <c r="AP5281" t="s">
        <v>32</v>
      </c>
    </row>
    <row r="5282" spans="1:42" x14ac:dyDescent="0.25">
      <c r="A5282">
        <v>202009</v>
      </c>
      <c r="B5282" t="str">
        <f t="shared" si="1148"/>
        <v>2020-II</v>
      </c>
      <c r="C5282" t="s">
        <v>5355</v>
      </c>
      <c r="D5282" t="s">
        <v>5355</v>
      </c>
      <c r="E5282">
        <v>31965744</v>
      </c>
      <c r="F5282" t="s">
        <v>29</v>
      </c>
      <c r="G5282">
        <v>0</v>
      </c>
      <c r="H5282">
        <v>0</v>
      </c>
      <c r="I5282">
        <v>0</v>
      </c>
      <c r="J5282">
        <f t="shared" si="1149"/>
        <v>0</v>
      </c>
      <c r="K5282" t="str">
        <f t="shared" si="1150"/>
        <v>Modelamiento</v>
      </c>
      <c r="L5282">
        <f t="shared" si="1151"/>
        <v>1</v>
      </c>
      <c r="M5282">
        <v>39</v>
      </c>
      <c r="N5282" t="str">
        <f t="shared" si="1152"/>
        <v>&lt;=40</v>
      </c>
      <c r="O5282" t="s">
        <v>56</v>
      </c>
      <c r="P5282" t="s">
        <v>31</v>
      </c>
      <c r="Q5282">
        <v>29968</v>
      </c>
      <c r="R5282">
        <v>500</v>
      </c>
      <c r="S5282" t="str">
        <f t="shared" si="1153"/>
        <v>&lt;=500</v>
      </c>
      <c r="T5282">
        <v>992</v>
      </c>
      <c r="U5282" t="str">
        <f t="shared" si="1154"/>
        <v>&lt;=1000</v>
      </c>
      <c r="V5282" t="s">
        <v>597</v>
      </c>
      <c r="W5282">
        <v>25395</v>
      </c>
      <c r="X5282" s="12">
        <f t="shared" si="1155"/>
        <v>1.9688915140775743E-2</v>
      </c>
      <c r="Y5282" t="str">
        <f t="shared" si="1156"/>
        <v>&lt;=0.02</v>
      </c>
      <c r="Z5282">
        <v>4</v>
      </c>
      <c r="AA5282">
        <v>4</v>
      </c>
      <c r="AB5282">
        <v>881.53</v>
      </c>
      <c r="AC5282" t="str">
        <f t="shared" si="1157"/>
        <v>&lt;=1000</v>
      </c>
      <c r="AD5282">
        <v>1781</v>
      </c>
      <c r="AE5282" t="str">
        <f t="shared" si="1158"/>
        <v>&gt;120</v>
      </c>
      <c r="AF5282">
        <v>881.53</v>
      </c>
      <c r="AG5282" t="str">
        <f t="shared" si="1159"/>
        <v>&lt;=1000</v>
      </c>
      <c r="AH5282" t="s">
        <v>32</v>
      </c>
      <c r="AI5282" t="str">
        <f t="shared" si="1160"/>
        <v/>
      </c>
      <c r="AJ5282" t="s">
        <v>32</v>
      </c>
      <c r="AK5282" t="str">
        <f t="shared" si="1161"/>
        <v/>
      </c>
      <c r="AL5282">
        <v>12</v>
      </c>
      <c r="AM5282">
        <v>0</v>
      </c>
      <c r="AN5282">
        <v>12</v>
      </c>
      <c r="AO5282" t="s">
        <v>32</v>
      </c>
      <c r="AP5282">
        <v>1</v>
      </c>
    </row>
    <row r="5283" spans="1:42" x14ac:dyDescent="0.25">
      <c r="A5283">
        <v>202009</v>
      </c>
      <c r="B5283" t="str">
        <f t="shared" si="1148"/>
        <v>2020-II</v>
      </c>
      <c r="C5283" t="s">
        <v>5356</v>
      </c>
      <c r="D5283" t="s">
        <v>5356</v>
      </c>
      <c r="E5283">
        <v>31972844</v>
      </c>
      <c r="F5283" t="s">
        <v>29</v>
      </c>
      <c r="G5283">
        <v>0</v>
      </c>
      <c r="H5283">
        <v>0</v>
      </c>
      <c r="I5283">
        <v>0</v>
      </c>
      <c r="J5283">
        <f t="shared" si="1149"/>
        <v>0</v>
      </c>
      <c r="K5283" t="str">
        <f t="shared" si="1150"/>
        <v>Modelamiento</v>
      </c>
      <c r="L5283">
        <f t="shared" si="1151"/>
        <v>1</v>
      </c>
      <c r="M5283">
        <v>36</v>
      </c>
      <c r="N5283" t="str">
        <f t="shared" si="1152"/>
        <v>&lt;=40</v>
      </c>
      <c r="O5283" t="s">
        <v>56</v>
      </c>
      <c r="P5283" t="s">
        <v>39</v>
      </c>
      <c r="Q5283">
        <v>31587</v>
      </c>
      <c r="R5283">
        <v>1031</v>
      </c>
      <c r="S5283" t="str">
        <f t="shared" si="1153"/>
        <v>&lt;=1500</v>
      </c>
      <c r="T5283">
        <v>1043</v>
      </c>
      <c r="U5283" t="str">
        <f t="shared" si="1154"/>
        <v>&lt;=1100</v>
      </c>
      <c r="V5283" t="s">
        <v>597</v>
      </c>
      <c r="W5283">
        <v>27477</v>
      </c>
      <c r="X5283" s="12">
        <f t="shared" si="1155"/>
        <v>3.7522291370964807E-2</v>
      </c>
      <c r="Y5283" t="str">
        <f t="shared" si="1156"/>
        <v>&lt;=0.04</v>
      </c>
      <c r="Z5283">
        <v>3</v>
      </c>
      <c r="AA5283">
        <v>4</v>
      </c>
      <c r="AB5283">
        <v>420.82</v>
      </c>
      <c r="AC5283" t="str">
        <f t="shared" si="1157"/>
        <v>&lt;=500</v>
      </c>
      <c r="AD5283">
        <v>1032</v>
      </c>
      <c r="AE5283" t="str">
        <f t="shared" si="1158"/>
        <v>&gt;120</v>
      </c>
      <c r="AF5283">
        <v>420.82</v>
      </c>
      <c r="AG5283" t="str">
        <f t="shared" si="1159"/>
        <v>&lt;=500</v>
      </c>
      <c r="AH5283" t="s">
        <v>32</v>
      </c>
      <c r="AI5283" t="str">
        <f t="shared" si="1160"/>
        <v/>
      </c>
      <c r="AJ5283" t="s">
        <v>32</v>
      </c>
      <c r="AK5283" t="str">
        <f t="shared" si="1161"/>
        <v/>
      </c>
      <c r="AL5283">
        <v>4</v>
      </c>
      <c r="AM5283">
        <v>0</v>
      </c>
      <c r="AN5283">
        <v>4</v>
      </c>
      <c r="AO5283" t="s">
        <v>32</v>
      </c>
      <c r="AP5283">
        <v>9</v>
      </c>
    </row>
    <row r="5284" spans="1:42" x14ac:dyDescent="0.25">
      <c r="A5284">
        <v>202009</v>
      </c>
      <c r="B5284" t="str">
        <f t="shared" si="1148"/>
        <v>2020-II</v>
      </c>
      <c r="C5284" t="s">
        <v>5357</v>
      </c>
      <c r="D5284" t="s">
        <v>5357</v>
      </c>
      <c r="E5284">
        <v>31965953</v>
      </c>
      <c r="F5284" t="s">
        <v>29</v>
      </c>
      <c r="G5284">
        <v>0</v>
      </c>
      <c r="H5284">
        <v>0</v>
      </c>
      <c r="I5284">
        <v>0</v>
      </c>
      <c r="J5284">
        <f t="shared" si="1149"/>
        <v>0</v>
      </c>
      <c r="K5284" t="str">
        <f t="shared" si="1150"/>
        <v>Modelamiento</v>
      </c>
      <c r="L5284">
        <f t="shared" si="1151"/>
        <v>1</v>
      </c>
      <c r="M5284">
        <v>37</v>
      </c>
      <c r="N5284" t="str">
        <f t="shared" si="1152"/>
        <v>&lt;=40</v>
      </c>
      <c r="O5284" t="s">
        <v>56</v>
      </c>
      <c r="P5284" t="s">
        <v>39</v>
      </c>
      <c r="Q5284">
        <v>25255</v>
      </c>
      <c r="R5284">
        <v>500</v>
      </c>
      <c r="S5284" t="str">
        <f t="shared" si="1153"/>
        <v>&lt;=500</v>
      </c>
      <c r="T5284">
        <v>864</v>
      </c>
      <c r="U5284" t="str">
        <f t="shared" si="1154"/>
        <v>&lt;=1000</v>
      </c>
      <c r="V5284" t="s">
        <v>1407</v>
      </c>
      <c r="W5284">
        <v>20745</v>
      </c>
      <c r="X5284" s="12">
        <f t="shared" si="1155"/>
        <v>2.4102193299590263E-2</v>
      </c>
      <c r="Y5284" t="str">
        <f t="shared" si="1156"/>
        <v>&lt;=0.03</v>
      </c>
      <c r="Z5284">
        <v>4</v>
      </c>
      <c r="AA5284">
        <v>8</v>
      </c>
      <c r="AB5284" t="s">
        <v>32</v>
      </c>
      <c r="AC5284" t="str">
        <f t="shared" si="1157"/>
        <v/>
      </c>
      <c r="AD5284" t="s">
        <v>32</v>
      </c>
      <c r="AE5284" t="str">
        <f t="shared" si="1158"/>
        <v/>
      </c>
      <c r="AF5284" t="s">
        <v>32</v>
      </c>
      <c r="AG5284" t="str">
        <f t="shared" si="1159"/>
        <v/>
      </c>
      <c r="AH5284">
        <v>1000</v>
      </c>
      <c r="AI5284" t="str">
        <f t="shared" si="1160"/>
        <v>&lt;=1000</v>
      </c>
      <c r="AJ5284">
        <v>0</v>
      </c>
      <c r="AK5284" t="str">
        <f t="shared" si="1161"/>
        <v>=0</v>
      </c>
      <c r="AL5284">
        <v>0</v>
      </c>
      <c r="AM5284">
        <v>0</v>
      </c>
      <c r="AN5284">
        <v>0</v>
      </c>
      <c r="AO5284" t="s">
        <v>32</v>
      </c>
      <c r="AP5284" t="s">
        <v>32</v>
      </c>
    </row>
    <row r="5285" spans="1:42" x14ac:dyDescent="0.25">
      <c r="A5285">
        <v>202009</v>
      </c>
      <c r="B5285" t="str">
        <f t="shared" si="1148"/>
        <v>2020-II</v>
      </c>
      <c r="C5285" t="s">
        <v>5358</v>
      </c>
      <c r="D5285" t="s">
        <v>5358</v>
      </c>
      <c r="E5285">
        <v>31975807</v>
      </c>
      <c r="F5285" t="s">
        <v>29</v>
      </c>
      <c r="G5285">
        <v>0</v>
      </c>
      <c r="H5285">
        <v>0</v>
      </c>
      <c r="I5285">
        <v>0</v>
      </c>
      <c r="J5285">
        <f t="shared" si="1149"/>
        <v>0</v>
      </c>
      <c r="K5285" t="str">
        <f t="shared" si="1150"/>
        <v>Modelamiento</v>
      </c>
      <c r="L5285">
        <f t="shared" si="1151"/>
        <v>1</v>
      </c>
      <c r="M5285">
        <v>42</v>
      </c>
      <c r="N5285" t="str">
        <f t="shared" si="1152"/>
        <v>&lt;=45</v>
      </c>
      <c r="O5285" t="s">
        <v>56</v>
      </c>
      <c r="P5285" t="s">
        <v>39</v>
      </c>
      <c r="Q5285">
        <v>28349</v>
      </c>
      <c r="R5285">
        <v>500</v>
      </c>
      <c r="S5285" t="str">
        <f t="shared" si="1153"/>
        <v>&lt;=500</v>
      </c>
      <c r="T5285">
        <v>935</v>
      </c>
      <c r="U5285" t="str">
        <f t="shared" si="1154"/>
        <v>&lt;=1000</v>
      </c>
      <c r="V5285" t="s">
        <v>585</v>
      </c>
      <c r="W5285">
        <v>23845</v>
      </c>
      <c r="X5285" s="12">
        <f t="shared" si="1155"/>
        <v>2.0968756552736424E-2</v>
      </c>
      <c r="Y5285" t="str">
        <f t="shared" si="1156"/>
        <v>&lt;=0.03</v>
      </c>
      <c r="Z5285">
        <v>2</v>
      </c>
      <c r="AA5285">
        <v>4</v>
      </c>
      <c r="AB5285">
        <v>2139.44</v>
      </c>
      <c r="AC5285" t="str">
        <f t="shared" si="1157"/>
        <v>&lt;=3000</v>
      </c>
      <c r="AD5285">
        <v>1515</v>
      </c>
      <c r="AE5285" t="str">
        <f t="shared" si="1158"/>
        <v>&gt;120</v>
      </c>
      <c r="AF5285">
        <v>2139.44</v>
      </c>
      <c r="AG5285" t="str">
        <f t="shared" si="1159"/>
        <v>&lt;=3000</v>
      </c>
      <c r="AH5285" t="s">
        <v>32</v>
      </c>
      <c r="AI5285" t="str">
        <f t="shared" si="1160"/>
        <v/>
      </c>
      <c r="AJ5285" t="s">
        <v>32</v>
      </c>
      <c r="AK5285" t="str">
        <f t="shared" si="1161"/>
        <v/>
      </c>
      <c r="AL5285">
        <v>12</v>
      </c>
      <c r="AM5285">
        <v>0</v>
      </c>
      <c r="AN5285">
        <v>12</v>
      </c>
      <c r="AO5285" t="s">
        <v>32</v>
      </c>
      <c r="AP5285">
        <v>1</v>
      </c>
    </row>
    <row r="5286" spans="1:42" x14ac:dyDescent="0.25">
      <c r="A5286">
        <v>202009</v>
      </c>
      <c r="B5286" t="str">
        <f t="shared" si="1148"/>
        <v>2020-II</v>
      </c>
      <c r="C5286" t="s">
        <v>5359</v>
      </c>
      <c r="D5286" t="s">
        <v>5359</v>
      </c>
      <c r="E5286">
        <v>31974143</v>
      </c>
      <c r="F5286" t="s">
        <v>29</v>
      </c>
      <c r="G5286">
        <v>0</v>
      </c>
      <c r="H5286">
        <v>0</v>
      </c>
      <c r="I5286">
        <v>0</v>
      </c>
      <c r="J5286">
        <f t="shared" si="1149"/>
        <v>0</v>
      </c>
      <c r="K5286" t="str">
        <f t="shared" si="1150"/>
        <v>Modelamiento</v>
      </c>
      <c r="L5286">
        <f t="shared" si="1151"/>
        <v>1</v>
      </c>
      <c r="M5286">
        <v>57</v>
      </c>
      <c r="N5286" t="str">
        <f t="shared" si="1152"/>
        <v>&lt;=60</v>
      </c>
      <c r="O5286" t="s">
        <v>56</v>
      </c>
      <c r="P5286" t="s">
        <v>39</v>
      </c>
      <c r="Q5286">
        <v>26730</v>
      </c>
      <c r="R5286">
        <v>500</v>
      </c>
      <c r="S5286" t="str">
        <f t="shared" si="1153"/>
        <v>&lt;=500</v>
      </c>
      <c r="T5286">
        <v>886</v>
      </c>
      <c r="U5286" t="str">
        <f t="shared" si="1154"/>
        <v>&lt;=1000</v>
      </c>
      <c r="V5286" t="s">
        <v>597</v>
      </c>
      <c r="W5286">
        <v>22295</v>
      </c>
      <c r="X5286" s="12">
        <f t="shared" si="1155"/>
        <v>2.2426553038797935E-2</v>
      </c>
      <c r="Y5286" t="str">
        <f t="shared" si="1156"/>
        <v>&lt;=0.03</v>
      </c>
      <c r="Z5286" t="s">
        <v>32</v>
      </c>
      <c r="AA5286">
        <v>4</v>
      </c>
      <c r="AB5286">
        <v>1045.8900000000001</v>
      </c>
      <c r="AC5286" t="str">
        <f t="shared" si="1157"/>
        <v>&lt;=2000</v>
      </c>
      <c r="AD5286">
        <v>3256</v>
      </c>
      <c r="AE5286" t="str">
        <f t="shared" si="1158"/>
        <v>&gt;120</v>
      </c>
      <c r="AF5286">
        <v>1041.6199999999999</v>
      </c>
      <c r="AG5286" t="str">
        <f t="shared" si="1159"/>
        <v>&lt;=2000</v>
      </c>
      <c r="AH5286" t="s">
        <v>32</v>
      </c>
      <c r="AI5286" t="str">
        <f t="shared" si="1160"/>
        <v/>
      </c>
      <c r="AJ5286" t="s">
        <v>32</v>
      </c>
      <c r="AK5286" t="str">
        <f t="shared" si="1161"/>
        <v/>
      </c>
      <c r="AL5286">
        <v>12</v>
      </c>
      <c r="AM5286">
        <v>0</v>
      </c>
      <c r="AN5286">
        <v>10</v>
      </c>
      <c r="AO5286" t="s">
        <v>32</v>
      </c>
      <c r="AP5286">
        <v>3</v>
      </c>
    </row>
    <row r="5287" spans="1:42" x14ac:dyDescent="0.25">
      <c r="A5287">
        <v>202009</v>
      </c>
      <c r="B5287" t="str">
        <f t="shared" si="1148"/>
        <v>2020-II</v>
      </c>
      <c r="C5287" t="s">
        <v>5360</v>
      </c>
      <c r="D5287" t="s">
        <v>5360</v>
      </c>
      <c r="E5287">
        <v>31975863</v>
      </c>
      <c r="F5287" t="s">
        <v>29</v>
      </c>
      <c r="G5287">
        <v>0</v>
      </c>
      <c r="H5287">
        <v>0</v>
      </c>
      <c r="I5287">
        <v>0</v>
      </c>
      <c r="J5287">
        <f t="shared" si="1149"/>
        <v>0</v>
      </c>
      <c r="K5287" t="str">
        <f t="shared" si="1150"/>
        <v>Modelamiento</v>
      </c>
      <c r="L5287">
        <f t="shared" si="1151"/>
        <v>1</v>
      </c>
      <c r="M5287">
        <v>47</v>
      </c>
      <c r="N5287" t="str">
        <f t="shared" si="1152"/>
        <v>&lt;=50</v>
      </c>
      <c r="O5287" t="s">
        <v>56</v>
      </c>
      <c r="P5287" t="s">
        <v>39</v>
      </c>
      <c r="Q5287">
        <v>25112</v>
      </c>
      <c r="R5287">
        <v>500</v>
      </c>
      <c r="S5287" t="str">
        <f t="shared" si="1153"/>
        <v>&lt;=500</v>
      </c>
      <c r="T5287">
        <v>826</v>
      </c>
      <c r="U5287" t="str">
        <f t="shared" si="1154"/>
        <v>&lt;=1000</v>
      </c>
      <c r="V5287" t="s">
        <v>589</v>
      </c>
      <c r="W5287">
        <v>20745</v>
      </c>
      <c r="X5287" s="12">
        <f t="shared" si="1155"/>
        <v>2.4102193299590263E-2</v>
      </c>
      <c r="Y5287" t="str">
        <f t="shared" si="1156"/>
        <v>&lt;=0.03</v>
      </c>
      <c r="Z5287">
        <v>4</v>
      </c>
      <c r="AA5287">
        <v>3</v>
      </c>
      <c r="AB5287">
        <v>2857.02</v>
      </c>
      <c r="AC5287" t="str">
        <f t="shared" si="1157"/>
        <v>&lt;=3000</v>
      </c>
      <c r="AD5287">
        <v>68</v>
      </c>
      <c r="AE5287" t="str">
        <f t="shared" si="1158"/>
        <v>&lt;=90</v>
      </c>
      <c r="AF5287">
        <v>0</v>
      </c>
      <c r="AG5287" t="str">
        <f t="shared" si="1159"/>
        <v>&lt;=500</v>
      </c>
      <c r="AH5287">
        <v>1238.44</v>
      </c>
      <c r="AI5287" t="str">
        <f t="shared" si="1160"/>
        <v>&lt;=2000</v>
      </c>
      <c r="AJ5287">
        <v>1</v>
      </c>
      <c r="AK5287" t="str">
        <f t="shared" si="1161"/>
        <v>&gt;0.9</v>
      </c>
      <c r="AL5287">
        <v>8</v>
      </c>
      <c r="AM5287">
        <v>3</v>
      </c>
      <c r="AN5287">
        <v>0</v>
      </c>
      <c r="AO5287">
        <v>6</v>
      </c>
      <c r="AP5287" t="s">
        <v>32</v>
      </c>
    </row>
    <row r="5288" spans="1:42" x14ac:dyDescent="0.25">
      <c r="A5288">
        <v>202009</v>
      </c>
      <c r="B5288" t="str">
        <f t="shared" si="1148"/>
        <v>2020-II</v>
      </c>
      <c r="C5288" t="s">
        <v>5361</v>
      </c>
      <c r="D5288" t="s">
        <v>5361</v>
      </c>
      <c r="E5288">
        <v>31976395</v>
      </c>
      <c r="F5288" t="s">
        <v>29</v>
      </c>
      <c r="G5288">
        <v>0</v>
      </c>
      <c r="H5288">
        <v>0</v>
      </c>
      <c r="I5288">
        <v>0</v>
      </c>
      <c r="J5288">
        <f t="shared" si="1149"/>
        <v>0</v>
      </c>
      <c r="K5288" t="str">
        <f t="shared" si="1150"/>
        <v>Modelamiento</v>
      </c>
      <c r="L5288">
        <f t="shared" si="1151"/>
        <v>1</v>
      </c>
      <c r="M5288">
        <v>46</v>
      </c>
      <c r="N5288" t="str">
        <f t="shared" si="1152"/>
        <v>&lt;=50</v>
      </c>
      <c r="O5288" t="s">
        <v>56</v>
      </c>
      <c r="P5288" t="s">
        <v>35</v>
      </c>
      <c r="Q5288">
        <v>33205</v>
      </c>
      <c r="R5288">
        <v>499</v>
      </c>
      <c r="S5288" t="str">
        <f t="shared" si="1153"/>
        <v>&lt;=500</v>
      </c>
      <c r="T5288">
        <v>1098</v>
      </c>
      <c r="U5288" t="str">
        <f t="shared" si="1154"/>
        <v>&lt;=1100</v>
      </c>
      <c r="V5288" t="s">
        <v>601</v>
      </c>
      <c r="W5288">
        <v>28494</v>
      </c>
      <c r="X5288" s="12">
        <f t="shared" si="1155"/>
        <v>1.7512458763248404E-2</v>
      </c>
      <c r="Y5288" t="str">
        <f t="shared" si="1156"/>
        <v>&lt;=0.02</v>
      </c>
      <c r="Z5288">
        <v>1</v>
      </c>
      <c r="AA5288">
        <v>0</v>
      </c>
      <c r="AB5288">
        <v>1699.67</v>
      </c>
      <c r="AC5288" t="str">
        <f t="shared" si="1157"/>
        <v>&lt;=2000</v>
      </c>
      <c r="AD5288">
        <v>0</v>
      </c>
      <c r="AE5288" t="str">
        <f t="shared" si="1158"/>
        <v>=0</v>
      </c>
      <c r="AF5288">
        <v>0</v>
      </c>
      <c r="AG5288" t="str">
        <f t="shared" si="1159"/>
        <v>&lt;=500</v>
      </c>
      <c r="AH5288">
        <v>3651</v>
      </c>
      <c r="AI5288" t="str">
        <f t="shared" si="1160"/>
        <v>&lt;=4000</v>
      </c>
      <c r="AJ5288">
        <v>0.46550000000000002</v>
      </c>
      <c r="AK5288" t="str">
        <f t="shared" si="1161"/>
        <v>&lt;=0.5</v>
      </c>
      <c r="AL5288">
        <v>12</v>
      </c>
      <c r="AM5288">
        <v>12</v>
      </c>
      <c r="AN5288">
        <v>0</v>
      </c>
      <c r="AO5288">
        <v>1</v>
      </c>
      <c r="AP5288" t="s">
        <v>32</v>
      </c>
    </row>
    <row r="5289" spans="1:42" x14ac:dyDescent="0.25">
      <c r="A5289">
        <v>202009</v>
      </c>
      <c r="B5289" t="str">
        <f t="shared" si="1148"/>
        <v>2020-II</v>
      </c>
      <c r="C5289" t="s">
        <v>5362</v>
      </c>
      <c r="D5289" t="s">
        <v>5362</v>
      </c>
      <c r="E5289">
        <v>31967417</v>
      </c>
      <c r="F5289" t="s">
        <v>29</v>
      </c>
      <c r="G5289">
        <v>0</v>
      </c>
      <c r="H5289">
        <v>0</v>
      </c>
      <c r="I5289">
        <v>0</v>
      </c>
      <c r="J5289">
        <f t="shared" si="1149"/>
        <v>0</v>
      </c>
      <c r="K5289" t="str">
        <f t="shared" si="1150"/>
        <v>Modelamiento</v>
      </c>
      <c r="L5289">
        <f t="shared" si="1151"/>
        <v>1</v>
      </c>
      <c r="M5289">
        <v>29</v>
      </c>
      <c r="N5289" t="str">
        <f t="shared" si="1152"/>
        <v>&lt;=30</v>
      </c>
      <c r="O5289" t="s">
        <v>56</v>
      </c>
      <c r="P5289" t="s">
        <v>35</v>
      </c>
      <c r="Q5289">
        <v>28594</v>
      </c>
      <c r="R5289">
        <v>750</v>
      </c>
      <c r="S5289" t="str">
        <f t="shared" si="1153"/>
        <v>&lt;=1000</v>
      </c>
      <c r="T5289">
        <v>943</v>
      </c>
      <c r="U5289" t="str">
        <f t="shared" si="1154"/>
        <v>&lt;=1000</v>
      </c>
      <c r="V5289" t="s">
        <v>589</v>
      </c>
      <c r="W5289">
        <v>24330</v>
      </c>
      <c r="X5289" s="12">
        <f t="shared" si="1155"/>
        <v>3.0826140567200986E-2</v>
      </c>
      <c r="Y5289" t="str">
        <f t="shared" si="1156"/>
        <v>&lt;=0.04</v>
      </c>
      <c r="Z5289" t="s">
        <v>32</v>
      </c>
      <c r="AA5289">
        <v>0</v>
      </c>
      <c r="AB5289">
        <v>8483.4</v>
      </c>
      <c r="AC5289" t="str">
        <f t="shared" si="1157"/>
        <v>&gt;5000</v>
      </c>
      <c r="AD5289">
        <v>21</v>
      </c>
      <c r="AE5289" t="str">
        <f t="shared" si="1158"/>
        <v>&lt;=30</v>
      </c>
      <c r="AF5289">
        <v>0</v>
      </c>
      <c r="AG5289" t="str">
        <f t="shared" si="1159"/>
        <v>&lt;=500</v>
      </c>
      <c r="AH5289">
        <v>900</v>
      </c>
      <c r="AI5289" t="str">
        <f t="shared" si="1160"/>
        <v>&lt;=1000</v>
      </c>
      <c r="AJ5289">
        <v>0.49309999999999998</v>
      </c>
      <c r="AK5289" t="str">
        <f t="shared" si="1161"/>
        <v>&lt;=0.5</v>
      </c>
      <c r="AL5289">
        <v>12</v>
      </c>
      <c r="AM5289">
        <v>10</v>
      </c>
      <c r="AN5289">
        <v>0</v>
      </c>
      <c r="AO5289">
        <v>1</v>
      </c>
      <c r="AP5289" t="s">
        <v>32</v>
      </c>
    </row>
    <row r="5290" spans="1:42" x14ac:dyDescent="0.25">
      <c r="A5290">
        <v>202009</v>
      </c>
      <c r="B5290" t="str">
        <f t="shared" si="1148"/>
        <v>2020-II</v>
      </c>
      <c r="C5290" t="s">
        <v>5363</v>
      </c>
      <c r="D5290" t="s">
        <v>5363</v>
      </c>
      <c r="E5290">
        <v>31976456</v>
      </c>
      <c r="F5290" t="s">
        <v>29</v>
      </c>
      <c r="G5290">
        <v>0</v>
      </c>
      <c r="H5290">
        <v>0</v>
      </c>
      <c r="I5290">
        <v>0</v>
      </c>
      <c r="J5290">
        <f t="shared" si="1149"/>
        <v>0</v>
      </c>
      <c r="K5290" t="str">
        <f t="shared" si="1150"/>
        <v>Modelamiento</v>
      </c>
      <c r="L5290">
        <f t="shared" si="1151"/>
        <v>1</v>
      </c>
      <c r="M5290">
        <v>32</v>
      </c>
      <c r="N5290" t="str">
        <f t="shared" si="1152"/>
        <v>&lt;=35</v>
      </c>
      <c r="O5290" t="s">
        <v>56</v>
      </c>
      <c r="P5290" t="s">
        <v>39</v>
      </c>
      <c r="Q5290">
        <v>22973</v>
      </c>
      <c r="R5290">
        <v>499</v>
      </c>
      <c r="S5290" t="str">
        <f t="shared" si="1153"/>
        <v>&lt;=500</v>
      </c>
      <c r="T5290">
        <v>755</v>
      </c>
      <c r="U5290" t="str">
        <f t="shared" si="1154"/>
        <v>&lt;=1000</v>
      </c>
      <c r="V5290" t="s">
        <v>597</v>
      </c>
      <c r="W5290">
        <v>18696</v>
      </c>
      <c r="X5290" s="12">
        <f t="shared" si="1155"/>
        <v>2.6690201112537441E-2</v>
      </c>
      <c r="Y5290" t="str">
        <f t="shared" si="1156"/>
        <v>&lt;=0.03</v>
      </c>
      <c r="Z5290" t="s">
        <v>32</v>
      </c>
      <c r="AA5290">
        <v>4</v>
      </c>
      <c r="AB5290">
        <v>755.24</v>
      </c>
      <c r="AC5290" t="str">
        <f t="shared" si="1157"/>
        <v>&lt;=1000</v>
      </c>
      <c r="AD5290">
        <v>2084</v>
      </c>
      <c r="AE5290" t="str">
        <f t="shared" si="1158"/>
        <v>&gt;120</v>
      </c>
      <c r="AF5290">
        <v>755.24</v>
      </c>
      <c r="AG5290" t="str">
        <f t="shared" si="1159"/>
        <v>&lt;=1000</v>
      </c>
      <c r="AH5290" t="s">
        <v>32</v>
      </c>
      <c r="AI5290" t="str">
        <f t="shared" si="1160"/>
        <v/>
      </c>
      <c r="AJ5290" t="s">
        <v>32</v>
      </c>
      <c r="AK5290" t="str">
        <f t="shared" si="1161"/>
        <v/>
      </c>
      <c r="AL5290">
        <v>4</v>
      </c>
      <c r="AM5290">
        <v>0</v>
      </c>
      <c r="AN5290">
        <v>4</v>
      </c>
      <c r="AO5290" t="s">
        <v>32</v>
      </c>
      <c r="AP5290">
        <v>9</v>
      </c>
    </row>
    <row r="5291" spans="1:42" x14ac:dyDescent="0.25">
      <c r="A5291">
        <v>202009</v>
      </c>
      <c r="B5291" t="str">
        <f t="shared" si="1148"/>
        <v>2020-II</v>
      </c>
      <c r="C5291" t="s">
        <v>5364</v>
      </c>
      <c r="D5291" t="s">
        <v>5364</v>
      </c>
      <c r="E5291">
        <v>31976573</v>
      </c>
      <c r="F5291" t="s">
        <v>29</v>
      </c>
      <c r="G5291">
        <v>0</v>
      </c>
      <c r="H5291">
        <v>0</v>
      </c>
      <c r="I5291">
        <v>0</v>
      </c>
      <c r="J5291">
        <f t="shared" si="1149"/>
        <v>0</v>
      </c>
      <c r="K5291" t="str">
        <f t="shared" si="1150"/>
        <v>Modelamiento</v>
      </c>
      <c r="L5291">
        <f t="shared" si="1151"/>
        <v>1</v>
      </c>
      <c r="M5291">
        <v>46</v>
      </c>
      <c r="N5291" t="str">
        <f t="shared" si="1152"/>
        <v>&lt;=50</v>
      </c>
      <c r="O5291" t="s">
        <v>56</v>
      </c>
      <c r="P5291" t="s">
        <v>35</v>
      </c>
      <c r="Q5291">
        <v>25562</v>
      </c>
      <c r="R5291">
        <v>500</v>
      </c>
      <c r="S5291" t="str">
        <f t="shared" si="1153"/>
        <v>&lt;=500</v>
      </c>
      <c r="T5291">
        <v>840</v>
      </c>
      <c r="U5291" t="str">
        <f t="shared" si="1154"/>
        <v>&lt;=1000</v>
      </c>
      <c r="V5291" t="s">
        <v>597</v>
      </c>
      <c r="W5291">
        <v>21176</v>
      </c>
      <c r="X5291" s="12">
        <f t="shared" si="1155"/>
        <v>2.3611635814129204E-2</v>
      </c>
      <c r="Y5291" t="str">
        <f t="shared" si="1156"/>
        <v>&lt;=0.03</v>
      </c>
      <c r="Z5291">
        <v>4</v>
      </c>
      <c r="AA5291">
        <v>4</v>
      </c>
      <c r="AB5291">
        <v>1416.25</v>
      </c>
      <c r="AC5291" t="str">
        <f t="shared" si="1157"/>
        <v>&lt;=2000</v>
      </c>
      <c r="AD5291">
        <v>542</v>
      </c>
      <c r="AE5291" t="str">
        <f t="shared" si="1158"/>
        <v>&gt;120</v>
      </c>
      <c r="AF5291">
        <v>1236.96</v>
      </c>
      <c r="AG5291" t="str">
        <f t="shared" si="1159"/>
        <v>&lt;=2000</v>
      </c>
      <c r="AH5291" t="s">
        <v>32</v>
      </c>
      <c r="AI5291" t="str">
        <f t="shared" si="1160"/>
        <v/>
      </c>
      <c r="AJ5291" t="s">
        <v>32</v>
      </c>
      <c r="AK5291" t="str">
        <f t="shared" si="1161"/>
        <v/>
      </c>
      <c r="AL5291">
        <v>12</v>
      </c>
      <c r="AM5291">
        <v>0</v>
      </c>
      <c r="AN5291">
        <v>11</v>
      </c>
      <c r="AO5291" t="s">
        <v>32</v>
      </c>
      <c r="AP5291">
        <v>1</v>
      </c>
    </row>
    <row r="5292" spans="1:42" x14ac:dyDescent="0.25">
      <c r="A5292">
        <v>202009</v>
      </c>
      <c r="B5292" t="str">
        <f t="shared" si="1148"/>
        <v>2020-II</v>
      </c>
      <c r="C5292" t="s">
        <v>5365</v>
      </c>
      <c r="D5292" t="s">
        <v>5365</v>
      </c>
      <c r="E5292">
        <v>31963955</v>
      </c>
      <c r="F5292" t="s">
        <v>29</v>
      </c>
      <c r="G5292">
        <v>0</v>
      </c>
      <c r="H5292">
        <v>0</v>
      </c>
      <c r="I5292">
        <v>0</v>
      </c>
      <c r="J5292">
        <f t="shared" si="1149"/>
        <v>0</v>
      </c>
      <c r="K5292" t="str">
        <f t="shared" si="1150"/>
        <v>Modelamiento</v>
      </c>
      <c r="L5292">
        <f t="shared" si="1151"/>
        <v>1</v>
      </c>
      <c r="M5292">
        <v>36</v>
      </c>
      <c r="N5292" t="str">
        <f t="shared" si="1152"/>
        <v>&lt;=40</v>
      </c>
      <c r="O5292" t="s">
        <v>56</v>
      </c>
      <c r="P5292" t="s">
        <v>39</v>
      </c>
      <c r="Q5292">
        <v>28856</v>
      </c>
      <c r="R5292">
        <v>500</v>
      </c>
      <c r="S5292" t="str">
        <f t="shared" si="1153"/>
        <v>&lt;=500</v>
      </c>
      <c r="T5292">
        <v>950</v>
      </c>
      <c r="U5292" t="str">
        <f t="shared" si="1154"/>
        <v>&lt;=1000</v>
      </c>
      <c r="V5292" t="s">
        <v>589</v>
      </c>
      <c r="W5292">
        <v>24331</v>
      </c>
      <c r="X5292" s="12">
        <f t="shared" si="1155"/>
        <v>2.0549915745345444E-2</v>
      </c>
      <c r="Y5292" t="str">
        <f t="shared" si="1156"/>
        <v>&lt;=0.03</v>
      </c>
      <c r="Z5292">
        <v>3</v>
      </c>
      <c r="AA5292">
        <v>4</v>
      </c>
      <c r="AB5292">
        <v>2016.76</v>
      </c>
      <c r="AC5292" t="str">
        <f t="shared" si="1157"/>
        <v>&lt;=3000</v>
      </c>
      <c r="AD5292">
        <v>2534</v>
      </c>
      <c r="AE5292" t="str">
        <f t="shared" si="1158"/>
        <v>&gt;120</v>
      </c>
      <c r="AF5292">
        <v>2016.76</v>
      </c>
      <c r="AG5292" t="str">
        <f t="shared" si="1159"/>
        <v>&lt;=3000</v>
      </c>
      <c r="AH5292" t="s">
        <v>32</v>
      </c>
      <c r="AI5292" t="str">
        <f t="shared" si="1160"/>
        <v/>
      </c>
      <c r="AJ5292" t="s">
        <v>32</v>
      </c>
      <c r="AK5292" t="str">
        <f t="shared" si="1161"/>
        <v/>
      </c>
      <c r="AL5292">
        <v>12</v>
      </c>
      <c r="AM5292">
        <v>0</v>
      </c>
      <c r="AN5292">
        <v>12</v>
      </c>
      <c r="AO5292" t="s">
        <v>32</v>
      </c>
      <c r="AP5292">
        <v>1</v>
      </c>
    </row>
    <row r="5293" spans="1:42" x14ac:dyDescent="0.25">
      <c r="A5293">
        <v>202009</v>
      </c>
      <c r="B5293" t="str">
        <f t="shared" si="1148"/>
        <v>2020-II</v>
      </c>
      <c r="C5293" t="s">
        <v>5366</v>
      </c>
      <c r="D5293" t="s">
        <v>5366</v>
      </c>
      <c r="E5293">
        <v>31976689</v>
      </c>
      <c r="F5293" t="s">
        <v>29</v>
      </c>
      <c r="G5293">
        <v>0</v>
      </c>
      <c r="H5293">
        <v>0</v>
      </c>
      <c r="I5293">
        <v>0</v>
      </c>
      <c r="J5293">
        <f t="shared" si="1149"/>
        <v>0</v>
      </c>
      <c r="K5293" t="str">
        <f t="shared" si="1150"/>
        <v>Modelamiento</v>
      </c>
      <c r="L5293">
        <f t="shared" si="1151"/>
        <v>1</v>
      </c>
      <c r="M5293">
        <v>41</v>
      </c>
      <c r="N5293" t="str">
        <f t="shared" si="1152"/>
        <v>&lt;=45</v>
      </c>
      <c r="O5293" t="s">
        <v>56</v>
      </c>
      <c r="P5293" t="s">
        <v>39</v>
      </c>
      <c r="Q5293">
        <v>31586</v>
      </c>
      <c r="R5293">
        <v>499</v>
      </c>
      <c r="S5293" t="str">
        <f t="shared" si="1153"/>
        <v>&lt;=500</v>
      </c>
      <c r="T5293">
        <v>1040</v>
      </c>
      <c r="U5293" t="str">
        <f t="shared" si="1154"/>
        <v>&lt;=1100</v>
      </c>
      <c r="V5293" t="s">
        <v>597</v>
      </c>
      <c r="W5293">
        <v>26944</v>
      </c>
      <c r="X5293" s="12">
        <f t="shared" si="1155"/>
        <v>1.8519893111638954E-2</v>
      </c>
      <c r="Y5293" t="str">
        <f t="shared" si="1156"/>
        <v>&lt;=0.02</v>
      </c>
      <c r="Z5293">
        <v>3</v>
      </c>
      <c r="AA5293">
        <v>4</v>
      </c>
      <c r="AB5293">
        <v>369.23</v>
      </c>
      <c r="AC5293" t="str">
        <f t="shared" si="1157"/>
        <v>&lt;=500</v>
      </c>
      <c r="AD5293">
        <v>538</v>
      </c>
      <c r="AE5293" t="str">
        <f t="shared" si="1158"/>
        <v>&gt;120</v>
      </c>
      <c r="AF5293">
        <v>369.23</v>
      </c>
      <c r="AG5293" t="str">
        <f t="shared" si="1159"/>
        <v>&lt;=500</v>
      </c>
      <c r="AH5293" t="s">
        <v>32</v>
      </c>
      <c r="AI5293" t="str">
        <f t="shared" si="1160"/>
        <v/>
      </c>
      <c r="AJ5293" t="s">
        <v>32</v>
      </c>
      <c r="AK5293" t="str">
        <f t="shared" si="1161"/>
        <v/>
      </c>
      <c r="AL5293">
        <v>2</v>
      </c>
      <c r="AM5293">
        <v>0</v>
      </c>
      <c r="AN5293">
        <v>2</v>
      </c>
      <c r="AO5293" t="s">
        <v>32</v>
      </c>
      <c r="AP5293">
        <v>11</v>
      </c>
    </row>
    <row r="5294" spans="1:42" x14ac:dyDescent="0.25">
      <c r="A5294">
        <v>202009</v>
      </c>
      <c r="B5294" t="str">
        <f t="shared" si="1148"/>
        <v>2020-II</v>
      </c>
      <c r="C5294" t="s">
        <v>5367</v>
      </c>
      <c r="D5294" t="s">
        <v>5367</v>
      </c>
      <c r="E5294">
        <v>31977211</v>
      </c>
      <c r="F5294" t="s">
        <v>29</v>
      </c>
      <c r="G5294">
        <v>0</v>
      </c>
      <c r="H5294">
        <v>0</v>
      </c>
      <c r="I5294">
        <v>0</v>
      </c>
      <c r="J5294">
        <f t="shared" si="1149"/>
        <v>0</v>
      </c>
      <c r="K5294" t="str">
        <f t="shared" si="1150"/>
        <v>Modelamiento</v>
      </c>
      <c r="L5294">
        <f t="shared" si="1151"/>
        <v>1</v>
      </c>
      <c r="M5294">
        <v>22</v>
      </c>
      <c r="N5294" t="str">
        <f t="shared" si="1152"/>
        <v>&lt;=25</v>
      </c>
      <c r="O5294" t="s">
        <v>56</v>
      </c>
      <c r="P5294" t="s">
        <v>39</v>
      </c>
      <c r="Q5294">
        <v>25896</v>
      </c>
      <c r="R5294">
        <v>499</v>
      </c>
      <c r="S5294" t="str">
        <f t="shared" si="1153"/>
        <v>&lt;=500</v>
      </c>
      <c r="T5294">
        <v>851</v>
      </c>
      <c r="U5294" t="str">
        <f t="shared" si="1154"/>
        <v>&lt;=1000</v>
      </c>
      <c r="V5294" t="s">
        <v>587</v>
      </c>
      <c r="W5294">
        <v>20745</v>
      </c>
      <c r="X5294" s="12">
        <f t="shared" si="1155"/>
        <v>2.4053988912991084E-2</v>
      </c>
      <c r="Y5294" t="str">
        <f t="shared" si="1156"/>
        <v>&lt;=0.03</v>
      </c>
      <c r="Z5294" t="s">
        <v>32</v>
      </c>
      <c r="AA5294">
        <v>0</v>
      </c>
      <c r="AB5294">
        <v>200</v>
      </c>
      <c r="AC5294" t="str">
        <f t="shared" si="1157"/>
        <v>&lt;=500</v>
      </c>
      <c r="AD5294">
        <v>0</v>
      </c>
      <c r="AE5294" t="str">
        <f t="shared" si="1158"/>
        <v>=0</v>
      </c>
      <c r="AF5294">
        <v>0</v>
      </c>
      <c r="AG5294" t="str">
        <f t="shared" si="1159"/>
        <v>&lt;=500</v>
      </c>
      <c r="AH5294" t="s">
        <v>32</v>
      </c>
      <c r="AI5294" t="str">
        <f t="shared" si="1160"/>
        <v/>
      </c>
      <c r="AJ5294" t="s">
        <v>32</v>
      </c>
      <c r="AK5294" t="str">
        <f t="shared" si="1161"/>
        <v/>
      </c>
      <c r="AL5294">
        <v>2</v>
      </c>
      <c r="AM5294">
        <v>2</v>
      </c>
      <c r="AN5294">
        <v>0</v>
      </c>
      <c r="AO5294">
        <v>6</v>
      </c>
      <c r="AP5294" t="s">
        <v>32</v>
      </c>
    </row>
    <row r="5295" spans="1:42" x14ac:dyDescent="0.25">
      <c r="A5295">
        <v>202009</v>
      </c>
      <c r="B5295" t="str">
        <f t="shared" si="1148"/>
        <v>2020-II</v>
      </c>
      <c r="C5295" t="s">
        <v>5368</v>
      </c>
      <c r="D5295" t="s">
        <v>5368</v>
      </c>
      <c r="E5295">
        <v>31978344</v>
      </c>
      <c r="F5295" t="s">
        <v>29</v>
      </c>
      <c r="G5295">
        <v>0</v>
      </c>
      <c r="H5295">
        <v>0</v>
      </c>
      <c r="I5295">
        <v>0</v>
      </c>
      <c r="J5295">
        <f t="shared" si="1149"/>
        <v>0</v>
      </c>
      <c r="K5295" t="str">
        <f t="shared" si="1150"/>
        <v>Modelamiento</v>
      </c>
      <c r="L5295">
        <f t="shared" si="1151"/>
        <v>1</v>
      </c>
      <c r="M5295">
        <v>51</v>
      </c>
      <c r="N5295" t="str">
        <f t="shared" si="1152"/>
        <v>&lt;=55</v>
      </c>
      <c r="O5295" t="s">
        <v>56</v>
      </c>
      <c r="P5295" t="s">
        <v>39</v>
      </c>
      <c r="Q5295">
        <v>25007</v>
      </c>
      <c r="R5295">
        <v>1031</v>
      </c>
      <c r="S5295" t="str">
        <f t="shared" si="1153"/>
        <v>&lt;=1500</v>
      </c>
      <c r="T5295">
        <v>825</v>
      </c>
      <c r="U5295" t="str">
        <f t="shared" si="1154"/>
        <v>&lt;=1000</v>
      </c>
      <c r="V5295" t="s">
        <v>1407</v>
      </c>
      <c r="W5295">
        <v>21176</v>
      </c>
      <c r="X5295" s="12">
        <f t="shared" si="1155"/>
        <v>4.8687193048734416E-2</v>
      </c>
      <c r="Y5295" t="str">
        <f t="shared" si="1156"/>
        <v>&lt;=0.05</v>
      </c>
      <c r="Z5295" t="s">
        <v>32</v>
      </c>
      <c r="AA5295">
        <v>4</v>
      </c>
      <c r="AB5295">
        <v>3574.88</v>
      </c>
      <c r="AC5295" t="str">
        <f t="shared" si="1157"/>
        <v>&lt;=4000</v>
      </c>
      <c r="AD5295">
        <v>390</v>
      </c>
      <c r="AE5295" t="str">
        <f t="shared" si="1158"/>
        <v>&gt;120</v>
      </c>
      <c r="AF5295">
        <v>0</v>
      </c>
      <c r="AG5295" t="str">
        <f t="shared" si="1159"/>
        <v>&lt;=500</v>
      </c>
      <c r="AH5295" t="s">
        <v>32</v>
      </c>
      <c r="AI5295" t="str">
        <f t="shared" si="1160"/>
        <v/>
      </c>
      <c r="AJ5295" t="s">
        <v>32</v>
      </c>
      <c r="AK5295" t="str">
        <f t="shared" si="1161"/>
        <v/>
      </c>
      <c r="AL5295">
        <v>12</v>
      </c>
      <c r="AM5295">
        <v>0</v>
      </c>
      <c r="AN5295">
        <v>6</v>
      </c>
      <c r="AO5295" t="s">
        <v>32</v>
      </c>
      <c r="AP5295">
        <v>7</v>
      </c>
    </row>
    <row r="5296" spans="1:42" x14ac:dyDescent="0.25">
      <c r="A5296">
        <v>202009</v>
      </c>
      <c r="B5296" t="str">
        <f t="shared" si="1148"/>
        <v>2020-II</v>
      </c>
      <c r="C5296" t="s">
        <v>5369</v>
      </c>
      <c r="D5296" t="s">
        <v>5369</v>
      </c>
      <c r="E5296">
        <v>31978361</v>
      </c>
      <c r="F5296" t="s">
        <v>29</v>
      </c>
      <c r="G5296">
        <v>0</v>
      </c>
      <c r="H5296">
        <v>0</v>
      </c>
      <c r="I5296">
        <v>0</v>
      </c>
      <c r="J5296">
        <f t="shared" si="1149"/>
        <v>0</v>
      </c>
      <c r="K5296" t="str">
        <f t="shared" si="1150"/>
        <v>Modelamiento</v>
      </c>
      <c r="L5296">
        <f t="shared" si="1151"/>
        <v>1</v>
      </c>
      <c r="M5296">
        <v>46</v>
      </c>
      <c r="N5296" t="str">
        <f t="shared" si="1152"/>
        <v>&lt;=50</v>
      </c>
      <c r="O5296" t="s">
        <v>56</v>
      </c>
      <c r="P5296" t="s">
        <v>39</v>
      </c>
      <c r="Q5296">
        <v>25113</v>
      </c>
      <c r="R5296">
        <v>499</v>
      </c>
      <c r="S5296" t="str">
        <f t="shared" si="1153"/>
        <v>&lt;=500</v>
      </c>
      <c r="T5296">
        <v>828</v>
      </c>
      <c r="U5296" t="str">
        <f t="shared" si="1154"/>
        <v>&lt;=1000</v>
      </c>
      <c r="V5296" t="s">
        <v>589</v>
      </c>
      <c r="W5296">
        <v>20745</v>
      </c>
      <c r="X5296" s="12">
        <f t="shared" si="1155"/>
        <v>2.4053988912991084E-2</v>
      </c>
      <c r="Y5296" t="str">
        <f t="shared" si="1156"/>
        <v>&lt;=0.03</v>
      </c>
      <c r="Z5296">
        <v>4</v>
      </c>
      <c r="AA5296">
        <v>4</v>
      </c>
      <c r="AB5296">
        <v>1354.48</v>
      </c>
      <c r="AC5296" t="str">
        <f t="shared" si="1157"/>
        <v>&lt;=2000</v>
      </c>
      <c r="AD5296">
        <v>4013</v>
      </c>
      <c r="AE5296" t="str">
        <f t="shared" si="1158"/>
        <v>&gt;120</v>
      </c>
      <c r="AF5296">
        <v>1354.48</v>
      </c>
      <c r="AG5296" t="str">
        <f t="shared" si="1159"/>
        <v>&lt;=2000</v>
      </c>
      <c r="AH5296" t="s">
        <v>32</v>
      </c>
      <c r="AI5296" t="str">
        <f t="shared" si="1160"/>
        <v/>
      </c>
      <c r="AJ5296" t="s">
        <v>32</v>
      </c>
      <c r="AK5296" t="str">
        <f t="shared" si="1161"/>
        <v/>
      </c>
      <c r="AL5296">
        <v>12</v>
      </c>
      <c r="AM5296">
        <v>0</v>
      </c>
      <c r="AN5296">
        <v>12</v>
      </c>
      <c r="AO5296" t="s">
        <v>32</v>
      </c>
      <c r="AP5296">
        <v>1</v>
      </c>
    </row>
    <row r="5297" spans="1:42" x14ac:dyDescent="0.25">
      <c r="A5297">
        <v>202009</v>
      </c>
      <c r="B5297" t="str">
        <f t="shared" si="1148"/>
        <v>2020-II</v>
      </c>
      <c r="C5297" t="s">
        <v>5370</v>
      </c>
      <c r="D5297" t="s">
        <v>5370</v>
      </c>
      <c r="E5297">
        <v>31960954</v>
      </c>
      <c r="F5297" t="s">
        <v>29</v>
      </c>
      <c r="G5297">
        <v>0</v>
      </c>
      <c r="H5297">
        <v>0</v>
      </c>
      <c r="I5297">
        <v>0</v>
      </c>
      <c r="J5297">
        <f t="shared" si="1149"/>
        <v>0</v>
      </c>
      <c r="K5297" t="str">
        <f t="shared" si="1150"/>
        <v>Modelamiento</v>
      </c>
      <c r="L5297">
        <f t="shared" si="1151"/>
        <v>1</v>
      </c>
      <c r="M5297">
        <v>63</v>
      </c>
      <c r="N5297" t="str">
        <f t="shared" si="1152"/>
        <v>&gt;60</v>
      </c>
      <c r="O5297" t="s">
        <v>56</v>
      </c>
      <c r="P5297" t="s">
        <v>39</v>
      </c>
      <c r="Q5297">
        <v>20102</v>
      </c>
      <c r="R5297">
        <v>500</v>
      </c>
      <c r="S5297" t="str">
        <f t="shared" si="1153"/>
        <v>&lt;=500</v>
      </c>
      <c r="T5297">
        <v>660</v>
      </c>
      <c r="U5297" t="str">
        <f t="shared" si="1154"/>
        <v>&lt;=1000</v>
      </c>
      <c r="V5297" t="s">
        <v>585</v>
      </c>
      <c r="W5297">
        <v>15947</v>
      </c>
      <c r="X5297" s="12">
        <f t="shared" si="1155"/>
        <v>3.1353859660124161E-2</v>
      </c>
      <c r="Y5297" t="str">
        <f t="shared" si="1156"/>
        <v>&lt;=0.04</v>
      </c>
      <c r="Z5297" t="s">
        <v>32</v>
      </c>
      <c r="AA5297">
        <v>4</v>
      </c>
      <c r="AB5297">
        <v>1499.08</v>
      </c>
      <c r="AC5297" t="str">
        <f t="shared" si="1157"/>
        <v>&lt;=2000</v>
      </c>
      <c r="AD5297">
        <v>2386</v>
      </c>
      <c r="AE5297" t="str">
        <f t="shared" si="1158"/>
        <v>&gt;120</v>
      </c>
      <c r="AF5297">
        <v>1499.08</v>
      </c>
      <c r="AG5297" t="str">
        <f t="shared" si="1159"/>
        <v>&lt;=2000</v>
      </c>
      <c r="AH5297" t="s">
        <v>32</v>
      </c>
      <c r="AI5297" t="str">
        <f t="shared" si="1160"/>
        <v/>
      </c>
      <c r="AJ5297" t="s">
        <v>32</v>
      </c>
      <c r="AK5297" t="str">
        <f t="shared" si="1161"/>
        <v/>
      </c>
      <c r="AL5297">
        <v>12</v>
      </c>
      <c r="AM5297">
        <v>0</v>
      </c>
      <c r="AN5297">
        <v>12</v>
      </c>
      <c r="AO5297" t="s">
        <v>32</v>
      </c>
      <c r="AP5297">
        <v>1</v>
      </c>
    </row>
    <row r="5298" spans="1:42" x14ac:dyDescent="0.25">
      <c r="A5298">
        <v>202009</v>
      </c>
      <c r="B5298" t="str">
        <f t="shared" si="1148"/>
        <v>2020-II</v>
      </c>
      <c r="C5298" t="s">
        <v>5371</v>
      </c>
      <c r="D5298" t="s">
        <v>5371</v>
      </c>
      <c r="E5298">
        <v>31977248</v>
      </c>
      <c r="F5298" t="s">
        <v>29</v>
      </c>
      <c r="G5298">
        <v>0</v>
      </c>
      <c r="H5298">
        <v>0</v>
      </c>
      <c r="I5298">
        <v>0</v>
      </c>
      <c r="J5298">
        <f t="shared" si="1149"/>
        <v>0</v>
      </c>
      <c r="K5298" t="str">
        <f t="shared" si="1150"/>
        <v>Modelamiento</v>
      </c>
      <c r="L5298">
        <f t="shared" si="1151"/>
        <v>1</v>
      </c>
      <c r="M5298">
        <v>29</v>
      </c>
      <c r="N5298" t="str">
        <f t="shared" si="1152"/>
        <v>&lt;=30</v>
      </c>
      <c r="O5298" t="s">
        <v>56</v>
      </c>
      <c r="P5298" t="s">
        <v>39</v>
      </c>
      <c r="Q5298">
        <v>23394</v>
      </c>
      <c r="R5298">
        <v>500</v>
      </c>
      <c r="S5298" t="str">
        <f t="shared" si="1153"/>
        <v>&lt;=500</v>
      </c>
      <c r="T5298">
        <v>773</v>
      </c>
      <c r="U5298" t="str">
        <f t="shared" si="1154"/>
        <v>&lt;=1000</v>
      </c>
      <c r="V5298" t="s">
        <v>597</v>
      </c>
      <c r="W5298">
        <v>19100</v>
      </c>
      <c r="X5298" s="12">
        <f t="shared" si="1155"/>
        <v>2.6178010471204188E-2</v>
      </c>
      <c r="Y5298" t="str">
        <f t="shared" si="1156"/>
        <v>&lt;=0.03</v>
      </c>
      <c r="Z5298" t="s">
        <v>32</v>
      </c>
      <c r="AA5298">
        <v>4</v>
      </c>
      <c r="AB5298">
        <v>1096.6300000000001</v>
      </c>
      <c r="AC5298" t="str">
        <f t="shared" si="1157"/>
        <v>&lt;=2000</v>
      </c>
      <c r="AD5298">
        <v>922</v>
      </c>
      <c r="AE5298" t="str">
        <f t="shared" si="1158"/>
        <v>&gt;120</v>
      </c>
      <c r="AF5298">
        <v>1096.6300000000001</v>
      </c>
      <c r="AG5298" t="str">
        <f t="shared" si="1159"/>
        <v>&lt;=2000</v>
      </c>
      <c r="AH5298" t="s">
        <v>32</v>
      </c>
      <c r="AI5298" t="str">
        <f t="shared" si="1160"/>
        <v/>
      </c>
      <c r="AJ5298" t="s">
        <v>32</v>
      </c>
      <c r="AK5298" t="str">
        <f t="shared" si="1161"/>
        <v/>
      </c>
      <c r="AL5298">
        <v>12</v>
      </c>
      <c r="AM5298">
        <v>0</v>
      </c>
      <c r="AN5298">
        <v>12</v>
      </c>
      <c r="AO5298" t="s">
        <v>32</v>
      </c>
      <c r="AP5298">
        <v>1</v>
      </c>
    </row>
    <row r="5299" spans="1:42" x14ac:dyDescent="0.25">
      <c r="A5299">
        <v>202009</v>
      </c>
      <c r="B5299" t="str">
        <f t="shared" si="1148"/>
        <v>2020-II</v>
      </c>
      <c r="C5299" t="s">
        <v>5372</v>
      </c>
      <c r="D5299" t="s">
        <v>5372</v>
      </c>
      <c r="E5299">
        <v>31975318</v>
      </c>
      <c r="F5299" t="s">
        <v>29</v>
      </c>
      <c r="G5299">
        <v>0</v>
      </c>
      <c r="H5299">
        <v>0</v>
      </c>
      <c r="I5299">
        <v>0</v>
      </c>
      <c r="J5299">
        <f t="shared" si="1149"/>
        <v>0</v>
      </c>
      <c r="K5299" t="str">
        <f t="shared" si="1150"/>
        <v>Modelamiento</v>
      </c>
      <c r="L5299">
        <f t="shared" si="1151"/>
        <v>1</v>
      </c>
      <c r="M5299">
        <v>32</v>
      </c>
      <c r="N5299" t="str">
        <f t="shared" si="1152"/>
        <v>&lt;=35</v>
      </c>
      <c r="O5299" t="s">
        <v>56</v>
      </c>
      <c r="P5299" t="s">
        <v>39</v>
      </c>
      <c r="Q5299">
        <v>25112</v>
      </c>
      <c r="R5299">
        <v>500</v>
      </c>
      <c r="S5299" t="str">
        <f t="shared" si="1153"/>
        <v>&lt;=500</v>
      </c>
      <c r="T5299">
        <v>825</v>
      </c>
      <c r="U5299" t="str">
        <f t="shared" si="1154"/>
        <v>&lt;=1000</v>
      </c>
      <c r="V5299" t="s">
        <v>585</v>
      </c>
      <c r="W5299">
        <v>20745</v>
      </c>
      <c r="X5299" s="12">
        <f t="shared" si="1155"/>
        <v>2.4102193299590263E-2</v>
      </c>
      <c r="Y5299" t="str">
        <f t="shared" si="1156"/>
        <v>&lt;=0.03</v>
      </c>
      <c r="Z5299">
        <v>4</v>
      </c>
      <c r="AA5299">
        <v>4</v>
      </c>
      <c r="AB5299">
        <v>1818.65</v>
      </c>
      <c r="AC5299" t="str">
        <f t="shared" si="1157"/>
        <v>&lt;=2000</v>
      </c>
      <c r="AD5299">
        <v>2169</v>
      </c>
      <c r="AE5299" t="str">
        <f t="shared" si="1158"/>
        <v>&gt;120</v>
      </c>
      <c r="AF5299">
        <v>1818.65</v>
      </c>
      <c r="AG5299" t="str">
        <f t="shared" si="1159"/>
        <v>&lt;=2000</v>
      </c>
      <c r="AH5299" t="s">
        <v>32</v>
      </c>
      <c r="AI5299" t="str">
        <f t="shared" si="1160"/>
        <v/>
      </c>
      <c r="AJ5299" t="s">
        <v>32</v>
      </c>
      <c r="AK5299" t="str">
        <f t="shared" si="1161"/>
        <v/>
      </c>
      <c r="AL5299">
        <v>12</v>
      </c>
      <c r="AM5299">
        <v>0</v>
      </c>
      <c r="AN5299">
        <v>12</v>
      </c>
      <c r="AO5299" t="s">
        <v>32</v>
      </c>
      <c r="AP5299">
        <v>1</v>
      </c>
    </row>
    <row r="5300" spans="1:42" x14ac:dyDescent="0.25">
      <c r="A5300">
        <v>202009</v>
      </c>
      <c r="B5300" t="str">
        <f t="shared" si="1148"/>
        <v>2020-II</v>
      </c>
      <c r="C5300" t="s">
        <v>5373</v>
      </c>
      <c r="D5300" t="s">
        <v>5373</v>
      </c>
      <c r="E5300">
        <v>31971153</v>
      </c>
      <c r="F5300" t="s">
        <v>29</v>
      </c>
      <c r="G5300">
        <v>0</v>
      </c>
      <c r="H5300">
        <v>0</v>
      </c>
      <c r="I5300">
        <v>0</v>
      </c>
      <c r="J5300">
        <f t="shared" si="1149"/>
        <v>0</v>
      </c>
      <c r="K5300" t="str">
        <f t="shared" si="1150"/>
        <v>Modelamiento</v>
      </c>
      <c r="L5300">
        <f t="shared" si="1151"/>
        <v>1</v>
      </c>
      <c r="M5300">
        <v>38</v>
      </c>
      <c r="N5300" t="str">
        <f t="shared" si="1152"/>
        <v>&lt;=40</v>
      </c>
      <c r="O5300" t="s">
        <v>56</v>
      </c>
      <c r="P5300" t="s">
        <v>39</v>
      </c>
      <c r="Q5300">
        <v>25112</v>
      </c>
      <c r="R5300">
        <v>500</v>
      </c>
      <c r="S5300" t="str">
        <f t="shared" si="1153"/>
        <v>&lt;=500</v>
      </c>
      <c r="T5300">
        <v>824</v>
      </c>
      <c r="U5300" t="str">
        <f t="shared" si="1154"/>
        <v>&lt;=1000</v>
      </c>
      <c r="V5300" t="s">
        <v>589</v>
      </c>
      <c r="W5300">
        <v>20745</v>
      </c>
      <c r="X5300" s="12">
        <f t="shared" si="1155"/>
        <v>2.4102193299590263E-2</v>
      </c>
      <c r="Y5300" t="str">
        <f t="shared" si="1156"/>
        <v>&lt;=0.03</v>
      </c>
      <c r="Z5300" t="s">
        <v>32</v>
      </c>
      <c r="AA5300">
        <v>4</v>
      </c>
      <c r="AB5300">
        <v>1056.24</v>
      </c>
      <c r="AC5300" t="str">
        <f t="shared" si="1157"/>
        <v>&lt;=2000</v>
      </c>
      <c r="AD5300">
        <v>2418</v>
      </c>
      <c r="AE5300" t="str">
        <f t="shared" si="1158"/>
        <v>&gt;120</v>
      </c>
      <c r="AF5300">
        <v>1056.24</v>
      </c>
      <c r="AG5300" t="str">
        <f t="shared" si="1159"/>
        <v>&lt;=2000</v>
      </c>
      <c r="AH5300" t="s">
        <v>32</v>
      </c>
      <c r="AI5300" t="str">
        <f t="shared" si="1160"/>
        <v/>
      </c>
      <c r="AJ5300" t="s">
        <v>32</v>
      </c>
      <c r="AK5300" t="str">
        <f t="shared" si="1161"/>
        <v/>
      </c>
      <c r="AL5300">
        <v>4</v>
      </c>
      <c r="AM5300">
        <v>0</v>
      </c>
      <c r="AN5300">
        <v>4</v>
      </c>
      <c r="AO5300" t="s">
        <v>32</v>
      </c>
      <c r="AP5300">
        <v>9</v>
      </c>
    </row>
    <row r="5301" spans="1:42" x14ac:dyDescent="0.25">
      <c r="A5301">
        <v>202009</v>
      </c>
      <c r="B5301" t="str">
        <f t="shared" si="1148"/>
        <v>2020-II</v>
      </c>
      <c r="C5301" t="s">
        <v>5374</v>
      </c>
      <c r="D5301" t="s">
        <v>5374</v>
      </c>
      <c r="E5301">
        <v>31978765</v>
      </c>
      <c r="F5301" t="s">
        <v>29</v>
      </c>
      <c r="G5301">
        <v>0</v>
      </c>
      <c r="H5301">
        <v>0</v>
      </c>
      <c r="I5301">
        <v>0</v>
      </c>
      <c r="J5301">
        <f t="shared" si="1149"/>
        <v>0</v>
      </c>
      <c r="K5301" t="str">
        <f t="shared" si="1150"/>
        <v>Modelamiento</v>
      </c>
      <c r="L5301">
        <f t="shared" si="1151"/>
        <v>1</v>
      </c>
      <c r="M5301">
        <v>38</v>
      </c>
      <c r="N5301" t="str">
        <f t="shared" si="1152"/>
        <v>&lt;=40</v>
      </c>
      <c r="O5301" t="s">
        <v>56</v>
      </c>
      <c r="P5301" t="s">
        <v>39</v>
      </c>
      <c r="Q5301">
        <v>25113</v>
      </c>
      <c r="R5301">
        <v>499</v>
      </c>
      <c r="S5301" t="str">
        <f t="shared" si="1153"/>
        <v>&lt;=500</v>
      </c>
      <c r="T5301">
        <v>828</v>
      </c>
      <c r="U5301" t="str">
        <f t="shared" si="1154"/>
        <v>&lt;=1000</v>
      </c>
      <c r="V5301" t="s">
        <v>589</v>
      </c>
      <c r="W5301">
        <v>20745</v>
      </c>
      <c r="X5301" s="12">
        <f t="shared" si="1155"/>
        <v>2.4053988912991084E-2</v>
      </c>
      <c r="Y5301" t="str">
        <f t="shared" si="1156"/>
        <v>&lt;=0.03</v>
      </c>
      <c r="Z5301" t="s">
        <v>32</v>
      </c>
      <c r="AA5301">
        <v>4</v>
      </c>
      <c r="AB5301">
        <v>2285.67</v>
      </c>
      <c r="AC5301" t="str">
        <f t="shared" si="1157"/>
        <v>&lt;=3000</v>
      </c>
      <c r="AD5301">
        <v>1899</v>
      </c>
      <c r="AE5301" t="str">
        <f t="shared" si="1158"/>
        <v>&gt;120</v>
      </c>
      <c r="AF5301">
        <v>2285.67</v>
      </c>
      <c r="AG5301" t="str">
        <f t="shared" si="1159"/>
        <v>&lt;=3000</v>
      </c>
      <c r="AH5301" t="s">
        <v>32</v>
      </c>
      <c r="AI5301" t="str">
        <f t="shared" si="1160"/>
        <v/>
      </c>
      <c r="AJ5301" t="s">
        <v>32</v>
      </c>
      <c r="AK5301" t="str">
        <f t="shared" si="1161"/>
        <v/>
      </c>
      <c r="AL5301">
        <v>12</v>
      </c>
      <c r="AM5301">
        <v>0</v>
      </c>
      <c r="AN5301">
        <v>12</v>
      </c>
      <c r="AO5301" t="s">
        <v>32</v>
      </c>
      <c r="AP5301">
        <v>1</v>
      </c>
    </row>
    <row r="5302" spans="1:42" x14ac:dyDescent="0.25">
      <c r="A5302">
        <v>202009</v>
      </c>
      <c r="B5302" t="str">
        <f t="shared" si="1148"/>
        <v>2020-II</v>
      </c>
      <c r="C5302" t="s">
        <v>5375</v>
      </c>
      <c r="D5302" t="s">
        <v>5375</v>
      </c>
      <c r="E5302">
        <v>31978805</v>
      </c>
      <c r="F5302" t="s">
        <v>29</v>
      </c>
      <c r="G5302">
        <v>0</v>
      </c>
      <c r="H5302">
        <v>0</v>
      </c>
      <c r="I5302">
        <v>0</v>
      </c>
      <c r="J5302">
        <f t="shared" si="1149"/>
        <v>0</v>
      </c>
      <c r="K5302" t="str">
        <f t="shared" si="1150"/>
        <v>Modelamiento</v>
      </c>
      <c r="L5302">
        <f t="shared" si="1151"/>
        <v>1</v>
      </c>
      <c r="M5302">
        <v>29</v>
      </c>
      <c r="N5302" t="str">
        <f t="shared" si="1152"/>
        <v>&lt;=30</v>
      </c>
      <c r="O5302" t="s">
        <v>56</v>
      </c>
      <c r="P5302" t="s">
        <v>39</v>
      </c>
      <c r="Q5302">
        <v>28349</v>
      </c>
      <c r="R5302">
        <v>500</v>
      </c>
      <c r="S5302" t="str">
        <f t="shared" si="1153"/>
        <v>&lt;=500</v>
      </c>
      <c r="T5302">
        <v>931</v>
      </c>
      <c r="U5302" t="str">
        <f t="shared" si="1154"/>
        <v>&lt;=1000</v>
      </c>
      <c r="V5302" t="s">
        <v>589</v>
      </c>
      <c r="W5302">
        <v>23845</v>
      </c>
      <c r="X5302" s="12">
        <f t="shared" si="1155"/>
        <v>2.0968756552736424E-2</v>
      </c>
      <c r="Y5302" t="str">
        <f t="shared" si="1156"/>
        <v>&lt;=0.03</v>
      </c>
      <c r="Z5302">
        <v>3</v>
      </c>
      <c r="AA5302">
        <v>9</v>
      </c>
      <c r="AB5302" t="s">
        <v>32</v>
      </c>
      <c r="AC5302" t="str">
        <f t="shared" si="1157"/>
        <v/>
      </c>
      <c r="AD5302" t="s">
        <v>32</v>
      </c>
      <c r="AE5302" t="str">
        <f t="shared" si="1158"/>
        <v/>
      </c>
      <c r="AF5302" t="s">
        <v>32</v>
      </c>
      <c r="AG5302" t="str">
        <f t="shared" si="1159"/>
        <v/>
      </c>
      <c r="AH5302" t="s">
        <v>32</v>
      </c>
      <c r="AI5302" t="str">
        <f t="shared" si="1160"/>
        <v/>
      </c>
      <c r="AJ5302" t="s">
        <v>32</v>
      </c>
      <c r="AK5302" t="str">
        <f t="shared" si="1161"/>
        <v/>
      </c>
      <c r="AL5302">
        <v>0</v>
      </c>
      <c r="AM5302">
        <v>0</v>
      </c>
      <c r="AN5302">
        <v>0</v>
      </c>
      <c r="AO5302" t="s">
        <v>32</v>
      </c>
      <c r="AP5302" t="s">
        <v>32</v>
      </c>
    </row>
    <row r="5303" spans="1:42" x14ac:dyDescent="0.25">
      <c r="A5303">
        <v>202009</v>
      </c>
      <c r="B5303" t="str">
        <f t="shared" si="1148"/>
        <v>2020-II</v>
      </c>
      <c r="C5303" t="s">
        <v>5376</v>
      </c>
      <c r="D5303" t="s">
        <v>5376</v>
      </c>
      <c r="E5303">
        <v>31978950</v>
      </c>
      <c r="F5303" t="s">
        <v>29</v>
      </c>
      <c r="G5303">
        <v>0</v>
      </c>
      <c r="H5303">
        <v>0</v>
      </c>
      <c r="I5303">
        <v>0</v>
      </c>
      <c r="J5303">
        <f t="shared" si="1149"/>
        <v>0</v>
      </c>
      <c r="K5303" t="str">
        <f t="shared" si="1150"/>
        <v>Modelamiento</v>
      </c>
      <c r="L5303">
        <f t="shared" si="1151"/>
        <v>1</v>
      </c>
      <c r="M5303">
        <v>51</v>
      </c>
      <c r="N5303" t="str">
        <f t="shared" si="1152"/>
        <v>&lt;=55</v>
      </c>
      <c r="O5303" t="s">
        <v>56</v>
      </c>
      <c r="P5303" t="s">
        <v>110</v>
      </c>
      <c r="Q5303">
        <v>29968</v>
      </c>
      <c r="R5303">
        <v>500</v>
      </c>
      <c r="S5303" t="str">
        <f t="shared" si="1153"/>
        <v>&lt;=500</v>
      </c>
      <c r="T5303">
        <v>983</v>
      </c>
      <c r="U5303" t="str">
        <f t="shared" si="1154"/>
        <v>&lt;=1000</v>
      </c>
      <c r="V5303" t="s">
        <v>612</v>
      </c>
      <c r="W5303">
        <v>25395</v>
      </c>
      <c r="X5303" s="12">
        <f t="shared" si="1155"/>
        <v>1.9688915140775743E-2</v>
      </c>
      <c r="Y5303" t="str">
        <f t="shared" si="1156"/>
        <v>&lt;=0.02</v>
      </c>
      <c r="Z5303">
        <v>2</v>
      </c>
      <c r="AA5303">
        <v>0</v>
      </c>
      <c r="AB5303">
        <v>3014.39</v>
      </c>
      <c r="AC5303" t="str">
        <f t="shared" si="1157"/>
        <v>&lt;=4000</v>
      </c>
      <c r="AD5303">
        <v>3</v>
      </c>
      <c r="AE5303" t="str">
        <f t="shared" si="1158"/>
        <v>&lt;=8</v>
      </c>
      <c r="AF5303">
        <v>0</v>
      </c>
      <c r="AG5303" t="str">
        <f t="shared" si="1159"/>
        <v>&lt;=500</v>
      </c>
      <c r="AH5303" t="s">
        <v>32</v>
      </c>
      <c r="AI5303" t="str">
        <f t="shared" si="1160"/>
        <v/>
      </c>
      <c r="AJ5303" t="s">
        <v>32</v>
      </c>
      <c r="AK5303" t="str">
        <f t="shared" si="1161"/>
        <v/>
      </c>
      <c r="AL5303">
        <v>12</v>
      </c>
      <c r="AM5303">
        <v>12</v>
      </c>
      <c r="AN5303">
        <v>0</v>
      </c>
      <c r="AO5303">
        <v>1</v>
      </c>
      <c r="AP5303" t="s">
        <v>32</v>
      </c>
    </row>
    <row r="5304" spans="1:42" x14ac:dyDescent="0.25">
      <c r="A5304">
        <v>202009</v>
      </c>
      <c r="B5304" t="str">
        <f t="shared" si="1148"/>
        <v>2020-II</v>
      </c>
      <c r="C5304" t="s">
        <v>5377</v>
      </c>
      <c r="D5304" t="s">
        <v>5377</v>
      </c>
      <c r="E5304">
        <v>31978915</v>
      </c>
      <c r="F5304" t="s">
        <v>29</v>
      </c>
      <c r="G5304">
        <v>0</v>
      </c>
      <c r="H5304">
        <v>0</v>
      </c>
      <c r="I5304">
        <v>0</v>
      </c>
      <c r="J5304">
        <f t="shared" si="1149"/>
        <v>0</v>
      </c>
      <c r="K5304" t="str">
        <f t="shared" si="1150"/>
        <v>Modelamiento</v>
      </c>
      <c r="L5304">
        <f t="shared" si="1151"/>
        <v>1</v>
      </c>
      <c r="M5304">
        <v>23</v>
      </c>
      <c r="N5304" t="str">
        <f t="shared" si="1152"/>
        <v>&lt;=25</v>
      </c>
      <c r="O5304" t="s">
        <v>56</v>
      </c>
      <c r="P5304" t="s">
        <v>39</v>
      </c>
      <c r="Q5304">
        <v>32369</v>
      </c>
      <c r="R5304">
        <v>1031</v>
      </c>
      <c r="S5304" t="str">
        <f t="shared" si="1153"/>
        <v>&lt;=1500</v>
      </c>
      <c r="T5304">
        <v>1063</v>
      </c>
      <c r="U5304" t="str">
        <f t="shared" si="1154"/>
        <v>&lt;=1100</v>
      </c>
      <c r="V5304" t="s">
        <v>597</v>
      </c>
      <c r="W5304">
        <v>27476</v>
      </c>
      <c r="X5304" s="12">
        <f t="shared" si="1155"/>
        <v>3.752365700975397E-2</v>
      </c>
      <c r="Y5304" t="str">
        <f t="shared" si="1156"/>
        <v>&lt;=0.04</v>
      </c>
      <c r="Z5304">
        <v>3</v>
      </c>
      <c r="AA5304">
        <v>9</v>
      </c>
      <c r="AB5304" t="s">
        <v>32</v>
      </c>
      <c r="AC5304" t="str">
        <f t="shared" si="1157"/>
        <v/>
      </c>
      <c r="AD5304" t="s">
        <v>32</v>
      </c>
      <c r="AE5304" t="str">
        <f t="shared" si="1158"/>
        <v/>
      </c>
      <c r="AF5304" t="s">
        <v>32</v>
      </c>
      <c r="AG5304" t="str">
        <f t="shared" si="1159"/>
        <v/>
      </c>
      <c r="AH5304" t="s">
        <v>32</v>
      </c>
      <c r="AI5304" t="str">
        <f t="shared" si="1160"/>
        <v/>
      </c>
      <c r="AJ5304" t="s">
        <v>32</v>
      </c>
      <c r="AK5304" t="str">
        <f t="shared" si="1161"/>
        <v/>
      </c>
      <c r="AL5304">
        <v>0</v>
      </c>
      <c r="AM5304">
        <v>0</v>
      </c>
      <c r="AN5304">
        <v>0</v>
      </c>
      <c r="AO5304" t="s">
        <v>32</v>
      </c>
      <c r="AP5304" t="s">
        <v>32</v>
      </c>
    </row>
    <row r="5305" spans="1:42" x14ac:dyDescent="0.25">
      <c r="A5305">
        <v>202009</v>
      </c>
      <c r="B5305" t="str">
        <f t="shared" si="1148"/>
        <v>2020-II</v>
      </c>
      <c r="C5305" t="s">
        <v>5378</v>
      </c>
      <c r="D5305" t="s">
        <v>5378</v>
      </c>
      <c r="E5305">
        <v>31978942</v>
      </c>
      <c r="F5305" t="s">
        <v>29</v>
      </c>
      <c r="G5305">
        <v>0</v>
      </c>
      <c r="H5305">
        <v>0</v>
      </c>
      <c r="I5305">
        <v>0</v>
      </c>
      <c r="J5305">
        <f t="shared" si="1149"/>
        <v>0</v>
      </c>
      <c r="K5305" t="str">
        <f t="shared" si="1150"/>
        <v>Modelamiento</v>
      </c>
      <c r="L5305">
        <f t="shared" si="1151"/>
        <v>1</v>
      </c>
      <c r="M5305">
        <v>44</v>
      </c>
      <c r="N5305" t="str">
        <f t="shared" si="1152"/>
        <v>&lt;=45</v>
      </c>
      <c r="O5305" t="s">
        <v>56</v>
      </c>
      <c r="P5305" t="s">
        <v>31</v>
      </c>
      <c r="Q5305">
        <v>21736</v>
      </c>
      <c r="R5305">
        <v>500</v>
      </c>
      <c r="S5305" t="str">
        <f t="shared" si="1153"/>
        <v>&lt;=500</v>
      </c>
      <c r="T5305">
        <v>712</v>
      </c>
      <c r="U5305" t="str">
        <f t="shared" si="1154"/>
        <v>&lt;=1000</v>
      </c>
      <c r="V5305" t="s">
        <v>597</v>
      </c>
      <c r="W5305">
        <v>17512</v>
      </c>
      <c r="X5305" s="12">
        <f t="shared" si="1155"/>
        <v>2.8551850159890362E-2</v>
      </c>
      <c r="Y5305" t="str">
        <f t="shared" si="1156"/>
        <v>&lt;=0.03</v>
      </c>
      <c r="Z5305" t="s">
        <v>32</v>
      </c>
      <c r="AA5305">
        <v>9</v>
      </c>
      <c r="AB5305" t="s">
        <v>32</v>
      </c>
      <c r="AC5305" t="str">
        <f t="shared" si="1157"/>
        <v/>
      </c>
      <c r="AD5305" t="s">
        <v>32</v>
      </c>
      <c r="AE5305" t="str">
        <f t="shared" si="1158"/>
        <v/>
      </c>
      <c r="AF5305" t="s">
        <v>32</v>
      </c>
      <c r="AG5305" t="str">
        <f t="shared" si="1159"/>
        <v/>
      </c>
      <c r="AH5305" t="s">
        <v>32</v>
      </c>
      <c r="AI5305" t="str">
        <f t="shared" si="1160"/>
        <v/>
      </c>
      <c r="AJ5305" t="s">
        <v>32</v>
      </c>
      <c r="AK5305" t="str">
        <f t="shared" si="1161"/>
        <v/>
      </c>
      <c r="AL5305">
        <v>0</v>
      </c>
      <c r="AM5305">
        <v>0</v>
      </c>
      <c r="AN5305">
        <v>0</v>
      </c>
      <c r="AO5305" t="s">
        <v>32</v>
      </c>
      <c r="AP5305" t="s">
        <v>32</v>
      </c>
    </row>
    <row r="5306" spans="1:42" x14ac:dyDescent="0.25">
      <c r="A5306">
        <v>202009</v>
      </c>
      <c r="B5306" t="str">
        <f t="shared" si="1148"/>
        <v>2020-II</v>
      </c>
      <c r="C5306" t="s">
        <v>5379</v>
      </c>
      <c r="D5306" t="s">
        <v>5379</v>
      </c>
      <c r="E5306">
        <v>31978577</v>
      </c>
      <c r="F5306" t="s">
        <v>29</v>
      </c>
      <c r="G5306">
        <v>0</v>
      </c>
      <c r="H5306">
        <v>0</v>
      </c>
      <c r="I5306">
        <v>0</v>
      </c>
      <c r="J5306">
        <f t="shared" si="1149"/>
        <v>0</v>
      </c>
      <c r="K5306" t="str">
        <f t="shared" si="1150"/>
        <v>Modelamiento</v>
      </c>
      <c r="L5306">
        <f t="shared" si="1151"/>
        <v>1</v>
      </c>
      <c r="M5306">
        <v>45</v>
      </c>
      <c r="N5306" t="str">
        <f t="shared" si="1152"/>
        <v>&lt;=45</v>
      </c>
      <c r="O5306" t="s">
        <v>56</v>
      </c>
      <c r="P5306" t="s">
        <v>39</v>
      </c>
      <c r="Q5306">
        <v>22972</v>
      </c>
      <c r="R5306">
        <v>500</v>
      </c>
      <c r="S5306" t="str">
        <f t="shared" si="1153"/>
        <v>&lt;=500</v>
      </c>
      <c r="T5306">
        <v>756</v>
      </c>
      <c r="U5306" t="str">
        <f t="shared" si="1154"/>
        <v>&lt;=1000</v>
      </c>
      <c r="V5306" t="s">
        <v>589</v>
      </c>
      <c r="W5306">
        <v>18696</v>
      </c>
      <c r="X5306" s="12">
        <f t="shared" si="1155"/>
        <v>2.6743688489516474E-2</v>
      </c>
      <c r="Y5306" t="str">
        <f t="shared" si="1156"/>
        <v>&lt;=0.03</v>
      </c>
      <c r="Z5306" t="s">
        <v>32</v>
      </c>
      <c r="AA5306">
        <v>0</v>
      </c>
      <c r="AB5306">
        <v>10950.25</v>
      </c>
      <c r="AC5306" t="str">
        <f t="shared" si="1157"/>
        <v>&gt;5000</v>
      </c>
      <c r="AD5306">
        <v>8</v>
      </c>
      <c r="AE5306" t="str">
        <f t="shared" si="1158"/>
        <v>&lt;=8</v>
      </c>
      <c r="AF5306">
        <v>0</v>
      </c>
      <c r="AG5306" t="str">
        <f t="shared" si="1159"/>
        <v>&lt;=500</v>
      </c>
      <c r="AH5306">
        <v>10350.049999999999</v>
      </c>
      <c r="AI5306" t="str">
        <f t="shared" si="1160"/>
        <v>&gt;5000</v>
      </c>
      <c r="AJ5306">
        <v>0.23860000000000001</v>
      </c>
      <c r="AK5306" t="str">
        <f t="shared" si="1161"/>
        <v>&lt;=0.3</v>
      </c>
      <c r="AL5306">
        <v>12</v>
      </c>
      <c r="AM5306">
        <v>12</v>
      </c>
      <c r="AN5306">
        <v>0</v>
      </c>
      <c r="AO5306">
        <v>1</v>
      </c>
      <c r="AP5306" t="s">
        <v>32</v>
      </c>
    </row>
    <row r="5307" spans="1:42" x14ac:dyDescent="0.25">
      <c r="A5307">
        <v>202009</v>
      </c>
      <c r="B5307" t="str">
        <f t="shared" si="1148"/>
        <v>2020-II</v>
      </c>
      <c r="C5307" t="s">
        <v>5380</v>
      </c>
      <c r="D5307" t="s">
        <v>5380</v>
      </c>
      <c r="E5307">
        <v>31972702</v>
      </c>
      <c r="F5307" t="s">
        <v>29</v>
      </c>
      <c r="G5307">
        <v>0</v>
      </c>
      <c r="H5307">
        <v>0</v>
      </c>
      <c r="I5307">
        <v>0</v>
      </c>
      <c r="J5307">
        <f t="shared" si="1149"/>
        <v>0</v>
      </c>
      <c r="K5307" t="str">
        <f t="shared" si="1150"/>
        <v>Modelamiento</v>
      </c>
      <c r="L5307">
        <f t="shared" si="1151"/>
        <v>1</v>
      </c>
      <c r="M5307">
        <v>45</v>
      </c>
      <c r="N5307" t="str">
        <f t="shared" si="1152"/>
        <v>&lt;=45</v>
      </c>
      <c r="O5307" t="s">
        <v>56</v>
      </c>
      <c r="P5307" t="s">
        <v>39</v>
      </c>
      <c r="Q5307">
        <v>22972</v>
      </c>
      <c r="R5307">
        <v>500</v>
      </c>
      <c r="S5307" t="str">
        <f t="shared" si="1153"/>
        <v>&lt;=500</v>
      </c>
      <c r="T5307">
        <v>754</v>
      </c>
      <c r="U5307" t="str">
        <f t="shared" si="1154"/>
        <v>&lt;=1000</v>
      </c>
      <c r="V5307" t="s">
        <v>597</v>
      </c>
      <c r="W5307">
        <v>18696</v>
      </c>
      <c r="X5307" s="12">
        <f t="shared" si="1155"/>
        <v>2.6743688489516474E-2</v>
      </c>
      <c r="Y5307" t="str">
        <f t="shared" si="1156"/>
        <v>&lt;=0.03</v>
      </c>
      <c r="Z5307" t="s">
        <v>32</v>
      </c>
      <c r="AA5307">
        <v>4</v>
      </c>
      <c r="AB5307">
        <v>1321.73</v>
      </c>
      <c r="AC5307" t="str">
        <f t="shared" si="1157"/>
        <v>&lt;=2000</v>
      </c>
      <c r="AD5307">
        <v>1673</v>
      </c>
      <c r="AE5307" t="str">
        <f t="shared" si="1158"/>
        <v>&gt;120</v>
      </c>
      <c r="AF5307">
        <v>1321.73</v>
      </c>
      <c r="AG5307" t="str">
        <f t="shared" si="1159"/>
        <v>&lt;=2000</v>
      </c>
      <c r="AH5307" t="s">
        <v>32</v>
      </c>
      <c r="AI5307" t="str">
        <f t="shared" si="1160"/>
        <v/>
      </c>
      <c r="AJ5307" t="s">
        <v>32</v>
      </c>
      <c r="AK5307" t="str">
        <f t="shared" si="1161"/>
        <v/>
      </c>
      <c r="AL5307">
        <v>12</v>
      </c>
      <c r="AM5307">
        <v>0</v>
      </c>
      <c r="AN5307">
        <v>12</v>
      </c>
      <c r="AO5307" t="s">
        <v>32</v>
      </c>
      <c r="AP5307">
        <v>1</v>
      </c>
    </row>
    <row r="5308" spans="1:42" x14ac:dyDescent="0.25">
      <c r="A5308">
        <v>202009</v>
      </c>
      <c r="B5308" t="str">
        <f t="shared" si="1148"/>
        <v>2020-II</v>
      </c>
      <c r="C5308" t="s">
        <v>5381</v>
      </c>
      <c r="D5308" t="s">
        <v>5381</v>
      </c>
      <c r="E5308">
        <v>31978378</v>
      </c>
      <c r="F5308" t="s">
        <v>29</v>
      </c>
      <c r="G5308">
        <v>0</v>
      </c>
      <c r="H5308">
        <v>0</v>
      </c>
      <c r="I5308">
        <v>0</v>
      </c>
      <c r="J5308">
        <f t="shared" si="1149"/>
        <v>0</v>
      </c>
      <c r="K5308" t="str">
        <f t="shared" si="1150"/>
        <v>Modelamiento</v>
      </c>
      <c r="L5308">
        <f t="shared" si="1151"/>
        <v>1</v>
      </c>
      <c r="M5308">
        <v>43</v>
      </c>
      <c r="N5308" t="str">
        <f t="shared" si="1152"/>
        <v>&lt;=45</v>
      </c>
      <c r="O5308" t="s">
        <v>56</v>
      </c>
      <c r="P5308" t="s">
        <v>39</v>
      </c>
      <c r="Q5308">
        <v>25111</v>
      </c>
      <c r="R5308">
        <v>500</v>
      </c>
      <c r="S5308" t="str">
        <f t="shared" si="1153"/>
        <v>&lt;=500</v>
      </c>
      <c r="T5308">
        <v>828</v>
      </c>
      <c r="U5308" t="str">
        <f t="shared" si="1154"/>
        <v>&lt;=1000</v>
      </c>
      <c r="V5308" t="s">
        <v>589</v>
      </c>
      <c r="W5308">
        <v>20744</v>
      </c>
      <c r="X5308" s="12">
        <f t="shared" si="1155"/>
        <v>2.4103355187042035E-2</v>
      </c>
      <c r="Y5308" t="str">
        <f t="shared" si="1156"/>
        <v>&lt;=0.03</v>
      </c>
      <c r="Z5308" t="s">
        <v>32</v>
      </c>
      <c r="AA5308">
        <v>9</v>
      </c>
      <c r="AB5308" t="s">
        <v>32</v>
      </c>
      <c r="AC5308" t="str">
        <f t="shared" si="1157"/>
        <v/>
      </c>
      <c r="AD5308" t="s">
        <v>32</v>
      </c>
      <c r="AE5308" t="str">
        <f t="shared" si="1158"/>
        <v/>
      </c>
      <c r="AF5308" t="s">
        <v>32</v>
      </c>
      <c r="AG5308" t="str">
        <f t="shared" si="1159"/>
        <v/>
      </c>
      <c r="AH5308" t="s">
        <v>32</v>
      </c>
      <c r="AI5308" t="str">
        <f t="shared" si="1160"/>
        <v/>
      </c>
      <c r="AJ5308" t="s">
        <v>32</v>
      </c>
      <c r="AK5308" t="str">
        <f t="shared" si="1161"/>
        <v/>
      </c>
      <c r="AL5308">
        <v>0</v>
      </c>
      <c r="AM5308">
        <v>0</v>
      </c>
      <c r="AN5308">
        <v>0</v>
      </c>
      <c r="AO5308" t="s">
        <v>32</v>
      </c>
      <c r="AP5308" t="s">
        <v>32</v>
      </c>
    </row>
    <row r="5309" spans="1:42" x14ac:dyDescent="0.25">
      <c r="A5309">
        <v>202009</v>
      </c>
      <c r="B5309" t="str">
        <f t="shared" si="1148"/>
        <v>2020-II</v>
      </c>
      <c r="C5309" t="s">
        <v>5382</v>
      </c>
      <c r="D5309" t="s">
        <v>5382</v>
      </c>
      <c r="E5309">
        <v>31965990</v>
      </c>
      <c r="F5309" t="s">
        <v>29</v>
      </c>
      <c r="G5309">
        <v>0</v>
      </c>
      <c r="H5309">
        <v>0</v>
      </c>
      <c r="I5309">
        <v>0</v>
      </c>
      <c r="J5309">
        <f t="shared" si="1149"/>
        <v>0</v>
      </c>
      <c r="K5309" t="str">
        <f t="shared" si="1150"/>
        <v>Modelamiento</v>
      </c>
      <c r="L5309">
        <f t="shared" si="1151"/>
        <v>1</v>
      </c>
      <c r="M5309">
        <v>35</v>
      </c>
      <c r="N5309" t="str">
        <f t="shared" si="1152"/>
        <v>&lt;=35</v>
      </c>
      <c r="O5309" t="s">
        <v>56</v>
      </c>
      <c r="P5309" t="s">
        <v>39</v>
      </c>
      <c r="Q5309">
        <v>23792</v>
      </c>
      <c r="R5309">
        <v>500</v>
      </c>
      <c r="S5309" t="str">
        <f t="shared" si="1153"/>
        <v>&lt;=500</v>
      </c>
      <c r="T5309">
        <v>785</v>
      </c>
      <c r="U5309" t="str">
        <f t="shared" si="1154"/>
        <v>&lt;=1000</v>
      </c>
      <c r="V5309" t="s">
        <v>597</v>
      </c>
      <c r="W5309">
        <v>19481</v>
      </c>
      <c r="X5309" s="12">
        <f t="shared" si="1155"/>
        <v>2.566603357117191E-2</v>
      </c>
      <c r="Y5309" t="str">
        <f t="shared" si="1156"/>
        <v>&lt;=0.03</v>
      </c>
      <c r="Z5309">
        <v>5</v>
      </c>
      <c r="AA5309">
        <v>0</v>
      </c>
      <c r="AB5309">
        <v>7942.34</v>
      </c>
      <c r="AC5309" t="str">
        <f t="shared" si="1157"/>
        <v>&gt;5000</v>
      </c>
      <c r="AD5309">
        <v>77</v>
      </c>
      <c r="AE5309" t="str">
        <f t="shared" si="1158"/>
        <v>&lt;=90</v>
      </c>
      <c r="AF5309">
        <v>0</v>
      </c>
      <c r="AG5309" t="str">
        <f t="shared" si="1159"/>
        <v>&lt;=500</v>
      </c>
      <c r="AH5309">
        <v>2400</v>
      </c>
      <c r="AI5309" t="str">
        <f t="shared" si="1160"/>
        <v>&lt;=3000</v>
      </c>
      <c r="AJ5309">
        <v>0.96240000000000003</v>
      </c>
      <c r="AK5309" t="str">
        <f t="shared" si="1161"/>
        <v>&gt;0.9</v>
      </c>
      <c r="AL5309">
        <v>12</v>
      </c>
      <c r="AM5309">
        <v>9</v>
      </c>
      <c r="AN5309">
        <v>0</v>
      </c>
      <c r="AO5309">
        <v>4</v>
      </c>
      <c r="AP5309" t="s">
        <v>32</v>
      </c>
    </row>
    <row r="5310" spans="1:42" x14ac:dyDescent="0.25">
      <c r="A5310">
        <v>202009</v>
      </c>
      <c r="B5310" t="str">
        <f t="shared" si="1148"/>
        <v>2020-II</v>
      </c>
      <c r="C5310" t="s">
        <v>5383</v>
      </c>
      <c r="D5310" t="s">
        <v>5383</v>
      </c>
      <c r="E5310">
        <v>31976441</v>
      </c>
      <c r="F5310" t="s">
        <v>29</v>
      </c>
      <c r="G5310">
        <v>0</v>
      </c>
      <c r="H5310">
        <v>0</v>
      </c>
      <c r="I5310">
        <v>0</v>
      </c>
      <c r="J5310">
        <f t="shared" si="1149"/>
        <v>0</v>
      </c>
      <c r="K5310" t="str">
        <f t="shared" si="1150"/>
        <v>Modelamiento</v>
      </c>
      <c r="L5310">
        <f t="shared" si="1151"/>
        <v>1</v>
      </c>
      <c r="M5310">
        <v>42</v>
      </c>
      <c r="N5310" t="str">
        <f t="shared" si="1152"/>
        <v>&lt;=45</v>
      </c>
      <c r="O5310" t="s">
        <v>56</v>
      </c>
      <c r="P5310" t="s">
        <v>31</v>
      </c>
      <c r="Q5310">
        <v>22971</v>
      </c>
      <c r="R5310">
        <v>500</v>
      </c>
      <c r="S5310" t="str">
        <f t="shared" si="1153"/>
        <v>&lt;=500</v>
      </c>
      <c r="T5310">
        <v>756</v>
      </c>
      <c r="U5310" t="str">
        <f t="shared" si="1154"/>
        <v>&lt;=1000</v>
      </c>
      <c r="V5310" t="s">
        <v>597</v>
      </c>
      <c r="W5310">
        <v>18695</v>
      </c>
      <c r="X5310" s="12">
        <f t="shared" si="1155"/>
        <v>2.6745119015779622E-2</v>
      </c>
      <c r="Y5310" t="str">
        <f t="shared" si="1156"/>
        <v>&lt;=0.03</v>
      </c>
      <c r="Z5310" t="s">
        <v>32</v>
      </c>
      <c r="AA5310">
        <v>9</v>
      </c>
      <c r="AB5310" t="s">
        <v>32</v>
      </c>
      <c r="AC5310" t="str">
        <f t="shared" si="1157"/>
        <v/>
      </c>
      <c r="AD5310" t="s">
        <v>32</v>
      </c>
      <c r="AE5310" t="str">
        <f t="shared" si="1158"/>
        <v/>
      </c>
      <c r="AF5310" t="s">
        <v>32</v>
      </c>
      <c r="AG5310" t="str">
        <f t="shared" si="1159"/>
        <v/>
      </c>
      <c r="AH5310" t="s">
        <v>32</v>
      </c>
      <c r="AI5310" t="str">
        <f t="shared" si="1160"/>
        <v/>
      </c>
      <c r="AJ5310" t="s">
        <v>32</v>
      </c>
      <c r="AK5310" t="str">
        <f t="shared" si="1161"/>
        <v/>
      </c>
      <c r="AL5310">
        <v>0</v>
      </c>
      <c r="AM5310">
        <v>0</v>
      </c>
      <c r="AN5310">
        <v>0</v>
      </c>
      <c r="AO5310" t="s">
        <v>32</v>
      </c>
      <c r="AP5310" t="s">
        <v>32</v>
      </c>
    </row>
    <row r="5311" spans="1:42" x14ac:dyDescent="0.25">
      <c r="A5311">
        <v>202009</v>
      </c>
      <c r="B5311" t="str">
        <f t="shared" si="1148"/>
        <v>2020-II</v>
      </c>
      <c r="C5311" t="s">
        <v>5384</v>
      </c>
      <c r="D5311" t="s">
        <v>5384</v>
      </c>
      <c r="E5311">
        <v>31965689</v>
      </c>
      <c r="F5311" t="s">
        <v>29</v>
      </c>
      <c r="G5311">
        <v>1</v>
      </c>
      <c r="H5311">
        <v>0</v>
      </c>
      <c r="I5311">
        <v>0</v>
      </c>
      <c r="J5311">
        <f t="shared" si="1149"/>
        <v>0</v>
      </c>
      <c r="K5311" t="str">
        <f t="shared" si="1150"/>
        <v>Modelamiento</v>
      </c>
      <c r="L5311">
        <f t="shared" si="1151"/>
        <v>1</v>
      </c>
      <c r="M5311">
        <v>32</v>
      </c>
      <c r="N5311" t="str">
        <f t="shared" si="1152"/>
        <v>&lt;=35</v>
      </c>
      <c r="O5311" t="s">
        <v>56</v>
      </c>
      <c r="P5311" t="s">
        <v>39</v>
      </c>
      <c r="Q5311">
        <v>18118</v>
      </c>
      <c r="R5311">
        <v>500</v>
      </c>
      <c r="S5311" t="str">
        <f t="shared" si="1153"/>
        <v>&lt;=500</v>
      </c>
      <c r="T5311">
        <v>596</v>
      </c>
      <c r="U5311" t="str">
        <f t="shared" si="1154"/>
        <v>&lt;=1000</v>
      </c>
      <c r="V5311" t="s">
        <v>589</v>
      </c>
      <c r="W5311">
        <v>14047</v>
      </c>
      <c r="X5311" s="12">
        <f t="shared" si="1155"/>
        <v>3.5594788922901688E-2</v>
      </c>
      <c r="Y5311" t="str">
        <f t="shared" si="1156"/>
        <v>&lt;=0.04</v>
      </c>
      <c r="Z5311" t="s">
        <v>32</v>
      </c>
      <c r="AA5311">
        <v>4</v>
      </c>
      <c r="AB5311">
        <v>2236.2800000000002</v>
      </c>
      <c r="AC5311" t="str">
        <f t="shared" si="1157"/>
        <v>&lt;=3000</v>
      </c>
      <c r="AD5311">
        <v>864</v>
      </c>
      <c r="AE5311" t="str">
        <f t="shared" si="1158"/>
        <v>&gt;120</v>
      </c>
      <c r="AF5311">
        <v>2236.2800000000002</v>
      </c>
      <c r="AG5311" t="str">
        <f t="shared" si="1159"/>
        <v>&lt;=3000</v>
      </c>
      <c r="AH5311" t="s">
        <v>32</v>
      </c>
      <c r="AI5311" t="str">
        <f t="shared" si="1160"/>
        <v/>
      </c>
      <c r="AJ5311" t="s">
        <v>32</v>
      </c>
      <c r="AK5311" t="str">
        <f t="shared" si="1161"/>
        <v/>
      </c>
      <c r="AL5311">
        <v>12</v>
      </c>
      <c r="AM5311">
        <v>0</v>
      </c>
      <c r="AN5311">
        <v>12</v>
      </c>
      <c r="AO5311" t="s">
        <v>32</v>
      </c>
      <c r="AP5311">
        <v>1</v>
      </c>
    </row>
    <row r="5312" spans="1:42" x14ac:dyDescent="0.25">
      <c r="A5312">
        <v>202009</v>
      </c>
      <c r="B5312" t="str">
        <f t="shared" si="1148"/>
        <v>2020-II</v>
      </c>
      <c r="C5312" t="s">
        <v>5385</v>
      </c>
      <c r="D5312" t="s">
        <v>5385</v>
      </c>
      <c r="E5312">
        <v>31977483</v>
      </c>
      <c r="F5312" t="s">
        <v>29</v>
      </c>
      <c r="G5312">
        <v>0</v>
      </c>
      <c r="H5312">
        <v>0</v>
      </c>
      <c r="I5312">
        <v>0</v>
      </c>
      <c r="J5312">
        <f t="shared" si="1149"/>
        <v>0</v>
      </c>
      <c r="K5312" t="str">
        <f t="shared" si="1150"/>
        <v>Modelamiento</v>
      </c>
      <c r="L5312">
        <f t="shared" si="1151"/>
        <v>1</v>
      </c>
      <c r="M5312">
        <v>24</v>
      </c>
      <c r="N5312" t="str">
        <f t="shared" si="1152"/>
        <v>&lt;=25</v>
      </c>
      <c r="O5312" t="s">
        <v>56</v>
      </c>
      <c r="P5312" t="s">
        <v>39</v>
      </c>
      <c r="Q5312">
        <v>25341</v>
      </c>
      <c r="R5312">
        <v>1031</v>
      </c>
      <c r="S5312" t="str">
        <f t="shared" si="1153"/>
        <v>&lt;=1500</v>
      </c>
      <c r="T5312">
        <v>830</v>
      </c>
      <c r="U5312" t="str">
        <f t="shared" si="1154"/>
        <v>&lt;=1000</v>
      </c>
      <c r="V5312" t="s">
        <v>614</v>
      </c>
      <c r="W5312">
        <v>20745</v>
      </c>
      <c r="X5312" s="12">
        <f t="shared" si="1155"/>
        <v>4.9698722583755121E-2</v>
      </c>
      <c r="Y5312" t="str">
        <f t="shared" si="1156"/>
        <v>&lt;=0.05</v>
      </c>
      <c r="Z5312">
        <v>4</v>
      </c>
      <c r="AA5312">
        <v>4</v>
      </c>
      <c r="AB5312">
        <v>1589.19</v>
      </c>
      <c r="AC5312" t="str">
        <f t="shared" si="1157"/>
        <v>&lt;=2000</v>
      </c>
      <c r="AD5312">
        <v>2205</v>
      </c>
      <c r="AE5312" t="str">
        <f t="shared" si="1158"/>
        <v>&gt;120</v>
      </c>
      <c r="AF5312">
        <v>1589.19</v>
      </c>
      <c r="AG5312" t="str">
        <f t="shared" si="1159"/>
        <v>&lt;=2000</v>
      </c>
      <c r="AH5312" t="s">
        <v>32</v>
      </c>
      <c r="AI5312" t="str">
        <f t="shared" si="1160"/>
        <v/>
      </c>
      <c r="AJ5312" t="s">
        <v>32</v>
      </c>
      <c r="AK5312" t="str">
        <f t="shared" si="1161"/>
        <v/>
      </c>
      <c r="AL5312">
        <v>12</v>
      </c>
      <c r="AM5312">
        <v>0</v>
      </c>
      <c r="AN5312">
        <v>12</v>
      </c>
      <c r="AO5312" t="s">
        <v>32</v>
      </c>
      <c r="AP5312">
        <v>1</v>
      </c>
    </row>
    <row r="5313" spans="1:42" x14ac:dyDescent="0.25">
      <c r="A5313">
        <v>202009</v>
      </c>
      <c r="B5313" t="str">
        <f t="shared" si="1148"/>
        <v>2020-II</v>
      </c>
      <c r="C5313" t="s">
        <v>5386</v>
      </c>
      <c r="D5313" t="s">
        <v>5386</v>
      </c>
      <c r="E5313">
        <v>31976103</v>
      </c>
      <c r="F5313" t="s">
        <v>29</v>
      </c>
      <c r="G5313">
        <v>0</v>
      </c>
      <c r="H5313">
        <v>0</v>
      </c>
      <c r="I5313">
        <v>0</v>
      </c>
      <c r="J5313">
        <f t="shared" si="1149"/>
        <v>0</v>
      </c>
      <c r="K5313" t="str">
        <f t="shared" si="1150"/>
        <v>Modelamiento</v>
      </c>
      <c r="L5313">
        <f t="shared" si="1151"/>
        <v>1</v>
      </c>
      <c r="M5313">
        <v>37</v>
      </c>
      <c r="N5313" t="str">
        <f t="shared" si="1152"/>
        <v>&lt;=40</v>
      </c>
      <c r="O5313" t="s">
        <v>56</v>
      </c>
      <c r="P5313" t="s">
        <v>39</v>
      </c>
      <c r="Q5313">
        <v>26209</v>
      </c>
      <c r="R5313">
        <v>500</v>
      </c>
      <c r="S5313" t="str">
        <f t="shared" si="1153"/>
        <v>&lt;=500</v>
      </c>
      <c r="T5313">
        <v>862</v>
      </c>
      <c r="U5313" t="str">
        <f t="shared" si="1154"/>
        <v>&lt;=1000</v>
      </c>
      <c r="V5313" t="s">
        <v>601</v>
      </c>
      <c r="W5313">
        <v>21796</v>
      </c>
      <c r="X5313" s="12">
        <f t="shared" si="1155"/>
        <v>2.2939988988805286E-2</v>
      </c>
      <c r="Y5313" t="str">
        <f t="shared" si="1156"/>
        <v>&lt;=0.03</v>
      </c>
      <c r="Z5313">
        <v>3</v>
      </c>
      <c r="AA5313">
        <v>4</v>
      </c>
      <c r="AB5313">
        <v>1298.31</v>
      </c>
      <c r="AC5313" t="str">
        <f t="shared" si="1157"/>
        <v>&lt;=2000</v>
      </c>
      <c r="AD5313">
        <v>1206</v>
      </c>
      <c r="AE5313" t="str">
        <f t="shared" si="1158"/>
        <v>&gt;120</v>
      </c>
      <c r="AF5313">
        <v>1298.31</v>
      </c>
      <c r="AG5313" t="str">
        <f t="shared" si="1159"/>
        <v>&lt;=2000</v>
      </c>
      <c r="AH5313" t="s">
        <v>32</v>
      </c>
      <c r="AI5313" t="str">
        <f t="shared" si="1160"/>
        <v/>
      </c>
      <c r="AJ5313" t="s">
        <v>32</v>
      </c>
      <c r="AK5313" t="str">
        <f t="shared" si="1161"/>
        <v/>
      </c>
      <c r="AL5313">
        <v>3</v>
      </c>
      <c r="AM5313">
        <v>0</v>
      </c>
      <c r="AN5313">
        <v>3</v>
      </c>
      <c r="AO5313" t="s">
        <v>32</v>
      </c>
      <c r="AP5313">
        <v>10</v>
      </c>
    </row>
    <row r="5314" spans="1:42" x14ac:dyDescent="0.25">
      <c r="A5314">
        <v>202009</v>
      </c>
      <c r="B5314" t="str">
        <f t="shared" si="1148"/>
        <v>2020-II</v>
      </c>
      <c r="C5314" t="s">
        <v>5387</v>
      </c>
      <c r="D5314" t="s">
        <v>5387</v>
      </c>
      <c r="E5314">
        <v>31977411</v>
      </c>
      <c r="F5314" t="s">
        <v>29</v>
      </c>
      <c r="G5314">
        <v>0</v>
      </c>
      <c r="H5314">
        <v>0</v>
      </c>
      <c r="I5314">
        <v>0</v>
      </c>
      <c r="J5314">
        <f t="shared" si="1149"/>
        <v>0</v>
      </c>
      <c r="K5314" t="str">
        <f t="shared" si="1150"/>
        <v>Modelamiento</v>
      </c>
      <c r="L5314">
        <f t="shared" si="1151"/>
        <v>1</v>
      </c>
      <c r="M5314">
        <v>32</v>
      </c>
      <c r="N5314" t="str">
        <f t="shared" si="1152"/>
        <v>&lt;=35</v>
      </c>
      <c r="O5314" t="s">
        <v>56</v>
      </c>
      <c r="P5314" t="s">
        <v>39</v>
      </c>
      <c r="Q5314">
        <v>25563</v>
      </c>
      <c r="R5314">
        <v>500</v>
      </c>
      <c r="S5314" t="str">
        <f t="shared" si="1153"/>
        <v>&lt;=500</v>
      </c>
      <c r="T5314">
        <v>841</v>
      </c>
      <c r="U5314" t="str">
        <f t="shared" si="1154"/>
        <v>&lt;=1000</v>
      </c>
      <c r="V5314" t="s">
        <v>587</v>
      </c>
      <c r="W5314">
        <v>21177</v>
      </c>
      <c r="X5314" s="12">
        <f t="shared" si="1155"/>
        <v>2.361052084808991E-2</v>
      </c>
      <c r="Y5314" t="str">
        <f t="shared" si="1156"/>
        <v>&lt;=0.03</v>
      </c>
      <c r="Z5314" t="s">
        <v>32</v>
      </c>
      <c r="AA5314">
        <v>1</v>
      </c>
      <c r="AB5314">
        <v>6352.66</v>
      </c>
      <c r="AC5314" t="str">
        <f t="shared" si="1157"/>
        <v>&gt;5000</v>
      </c>
      <c r="AD5314">
        <v>28</v>
      </c>
      <c r="AE5314" t="str">
        <f t="shared" si="1158"/>
        <v>&lt;=30</v>
      </c>
      <c r="AF5314">
        <v>0</v>
      </c>
      <c r="AG5314" t="str">
        <f t="shared" si="1159"/>
        <v>&lt;=500</v>
      </c>
      <c r="AH5314">
        <v>900</v>
      </c>
      <c r="AI5314" t="str">
        <f t="shared" si="1160"/>
        <v>&lt;=1000</v>
      </c>
      <c r="AJ5314">
        <v>0.96089999999999998</v>
      </c>
      <c r="AK5314" t="str">
        <f t="shared" si="1161"/>
        <v>&gt;0.9</v>
      </c>
      <c r="AL5314">
        <v>12</v>
      </c>
      <c r="AM5314">
        <v>5</v>
      </c>
      <c r="AN5314">
        <v>0</v>
      </c>
      <c r="AO5314">
        <v>8</v>
      </c>
      <c r="AP5314" t="s">
        <v>32</v>
      </c>
    </row>
    <row r="5315" spans="1:42" x14ac:dyDescent="0.25">
      <c r="A5315">
        <v>202009</v>
      </c>
      <c r="B5315" t="str">
        <f t="shared" ref="B5315:B5378" si="1162">+CONCATENATE(MID(A5315,1,4),IF(MID(A5315,5,2)*1&lt;=6,"-I","-II"))</f>
        <v>2020-II</v>
      </c>
      <c r="C5315" t="s">
        <v>5388</v>
      </c>
      <c r="D5315" t="s">
        <v>5388</v>
      </c>
      <c r="E5315">
        <v>31979737</v>
      </c>
      <c r="F5315" t="s">
        <v>29</v>
      </c>
      <c r="G5315">
        <v>0</v>
      </c>
      <c r="H5315">
        <v>0</v>
      </c>
      <c r="I5315">
        <v>0</v>
      </c>
      <c r="J5315">
        <f t="shared" ref="J5315:J5378" si="1163">+IF(OR(O5315="Taxista propietario",O5315="Taxista palanca"),0,1)</f>
        <v>0</v>
      </c>
      <c r="K5315" t="str">
        <f t="shared" ref="K5315:K5378" si="1164">+IF(I5315&gt;0,"Insuficiente",IF(H5315&gt;0,"Indeterminado",IF(J5315&gt;0,"Perfil","Modelamiento")))</f>
        <v>Modelamiento</v>
      </c>
      <c r="L5315">
        <f t="shared" ref="L5315:L5378" si="1165">+IF(AND(A5315&gt;=201410,A5315&lt;=201908),0,1)</f>
        <v>1</v>
      </c>
      <c r="M5315">
        <v>46</v>
      </c>
      <c r="N5315" t="str">
        <f t="shared" ref="N5315:N5378" si="1166">+IF(M5315&lt;=25,"&lt;=25",IF(M5315&lt;=30,"&lt;=30",IF(M5315&lt;=35,"&lt;=35",IF(M5315&lt;=40,"&lt;=40",IF(M5315&lt;=45,"&lt;=45",IF(M5315&lt;=50,"&lt;=50",IF(M5315&lt;=55,"&lt;=55",IF(M5315&lt;=60,"&lt;=60","&gt;60"))))))))</f>
        <v>&lt;=50</v>
      </c>
      <c r="O5315" t="s">
        <v>56</v>
      </c>
      <c r="P5315" t="s">
        <v>39</v>
      </c>
      <c r="Q5315">
        <v>26731</v>
      </c>
      <c r="R5315">
        <v>499</v>
      </c>
      <c r="S5315" t="str">
        <f t="shared" ref="S5315:S5378" si="1167">+IF(R5315="NULL","",IF(R5315=0,"=0",IF(R5315&lt;=500,"&lt;=500",IF(R5315&lt;=1000,"&lt;=1000",IF(R5315&lt;=1500,"&lt;=1500",IF(R5315&lt;=2000,"&lt;=2000",IF(R5315&lt;=2500,"&lt;=2500","&gt;2500")))))))</f>
        <v>&lt;=500</v>
      </c>
      <c r="T5315">
        <v>877</v>
      </c>
      <c r="U5315" t="str">
        <f t="shared" ref="U5315:U5378" si="1168">+IF(T5315="NULL","",IF(T5315&lt;=1000,"&lt;=1000",IF(T5315&lt;=1100,"&lt;=1100",IF(T5315&lt;=1200,"&lt;=1200",IF(T5315&lt;=1300,"&lt;=1300",IF(T5315&lt;=1400,"&lt;=1400",IF(T5315&lt;=1500,"&lt;=1500","&gt;1500")))))))</f>
        <v>&lt;=1000</v>
      </c>
      <c r="V5315" t="s">
        <v>585</v>
      </c>
      <c r="W5315">
        <v>22295</v>
      </c>
      <c r="X5315" s="12">
        <f t="shared" ref="X5315:X5378" si="1169">+IFERROR(R5315/W5315,"NULL")</f>
        <v>2.238169993272034E-2</v>
      </c>
      <c r="Y5315" t="str">
        <f t="shared" ref="Y5315:Y5378" si="1170">+IF(X5315="NULL","",IF(X5315=0,"=0",IF(X5315&lt;=0.01,"&lt;=0.01",IF(X5315&lt;=0.02,"&lt;=0.02",IF(X5315&lt;=0.03,"&lt;=0.03",IF(X5315&lt;=0.04,"&lt;=0.04",IF(X5315&lt;=0.05,"&lt;=0.05",IF(X5315&lt;=0.06,"&lt;=0.06","&gt;0.06"))))))))</f>
        <v>&lt;=0.03</v>
      </c>
      <c r="Z5315">
        <v>3</v>
      </c>
      <c r="AA5315">
        <v>4</v>
      </c>
      <c r="AB5315">
        <v>195.9</v>
      </c>
      <c r="AC5315" t="str">
        <f t="shared" ref="AC5315:AC5378" si="1171">+IF(AB5315="NULL","",IF(AB5315&lt;=500,"&lt;=500",IF(AB5315&lt;=1000,"&lt;=1000",IF(AB5315&lt;=2000,"&lt;=2000",IF(AB5315&lt;=3000,"&lt;=3000",IF(AB5315&lt;=4000,"&lt;=4000",IF(AB5315&lt;=5000,"&lt;=5000","&gt;5000")))))))</f>
        <v>&lt;=500</v>
      </c>
      <c r="AD5315">
        <v>1234</v>
      </c>
      <c r="AE5315" t="str">
        <f t="shared" ref="AE5315:AE5378" si="1172">+IF(AD5315="NULL","",IF(AD5315=0,"=0",IF(AD5315&lt;=8,"&lt;=8",IF(AD5315&lt;=30,"&lt;=30",IF(AD5315&lt;=60,"&lt;=60",IF(AD5315&lt;=90,"&lt;=90",IF(AD5315&lt;=120,"&lt;=120","&gt;120")))))))</f>
        <v>&gt;120</v>
      </c>
      <c r="AF5315">
        <v>195.9</v>
      </c>
      <c r="AG5315" t="str">
        <f t="shared" ref="AG5315:AG5378" si="1173">+IF(AF5315="NULL","",IF(AF5315&lt;=500,"&lt;=500",IF(AF5315&lt;=1000,"&lt;=1000",IF(AF5315&lt;=2000,"&lt;=2000",IF(AF5315&lt;=3000,"&lt;=3000",IF(AF5315&lt;=4000,"&lt;=4000",IF(AF5315&lt;=5000,"&lt;=5000","&gt;5000")))))))</f>
        <v>&lt;=500</v>
      </c>
      <c r="AH5315" t="s">
        <v>32</v>
      </c>
      <c r="AI5315" t="str">
        <f t="shared" ref="AI5315:AI5378" si="1174">+IF(AH5315="NULL","",IF(AH5315&lt;=500,"&lt;=500",IF(AH5315&lt;=1000,"&lt;=1000",IF(AH5315&lt;=2000,"&lt;=2000",IF(AH5315&lt;=3000,"&lt;=3000",IF(AH5315&lt;=4000,"&lt;=4000",IF(AH5315&lt;=5000,"&lt;=5000","&gt;5000")))))))</f>
        <v/>
      </c>
      <c r="AJ5315" t="s">
        <v>32</v>
      </c>
      <c r="AK5315" t="str">
        <f t="shared" ref="AK5315:AK5378" si="1175">+IF(AJ5315="NULL","",IF(AJ5315=0,"=0",IF(AJ5315&lt;=0.1,"&lt;=0.1",IF(AJ5315&lt;=0.2,"&lt;=0.2",IF(AJ5315&lt;=0.3,"&lt;=0.3",IF(AJ5315&lt;=0.4,"&lt;=0.4",IF(AJ5315&lt;=0.5,"&lt;=0.5",IF(AJ5315&lt;=0.6,"&lt;=0.6",IF(AJ5315&lt;=0.7,"&lt;=0.7",IF(AJ5315&lt;=0.8,"&lt;=0.8",IF(AJ5315&lt;=0.9,"&lt;=0.9","&gt;0.9")))))))))))</f>
        <v/>
      </c>
      <c r="AL5315">
        <v>12</v>
      </c>
      <c r="AM5315">
        <v>0</v>
      </c>
      <c r="AN5315">
        <v>12</v>
      </c>
      <c r="AO5315" t="s">
        <v>32</v>
      </c>
      <c r="AP5315">
        <v>1</v>
      </c>
    </row>
    <row r="5316" spans="1:42" x14ac:dyDescent="0.25">
      <c r="A5316">
        <v>202009</v>
      </c>
      <c r="B5316" t="str">
        <f t="shared" si="1162"/>
        <v>2020-II</v>
      </c>
      <c r="C5316" t="s">
        <v>5389</v>
      </c>
      <c r="D5316" t="s">
        <v>5389</v>
      </c>
      <c r="E5316">
        <v>31978454</v>
      </c>
      <c r="F5316" t="s">
        <v>29</v>
      </c>
      <c r="G5316">
        <v>0</v>
      </c>
      <c r="H5316">
        <v>0</v>
      </c>
      <c r="I5316">
        <v>0</v>
      </c>
      <c r="J5316">
        <f t="shared" si="1163"/>
        <v>0</v>
      </c>
      <c r="K5316" t="str">
        <f t="shared" si="1164"/>
        <v>Modelamiento</v>
      </c>
      <c r="L5316">
        <f t="shared" si="1165"/>
        <v>1</v>
      </c>
      <c r="M5316">
        <v>52</v>
      </c>
      <c r="N5316" t="str">
        <f t="shared" si="1166"/>
        <v>&lt;=55</v>
      </c>
      <c r="O5316" t="s">
        <v>56</v>
      </c>
      <c r="P5316" t="s">
        <v>39</v>
      </c>
      <c r="Q5316">
        <v>25113</v>
      </c>
      <c r="R5316">
        <v>499</v>
      </c>
      <c r="S5316" t="str">
        <f t="shared" si="1167"/>
        <v>&lt;=500</v>
      </c>
      <c r="T5316">
        <v>824</v>
      </c>
      <c r="U5316" t="str">
        <f t="shared" si="1168"/>
        <v>&lt;=1000</v>
      </c>
      <c r="V5316" t="s">
        <v>597</v>
      </c>
      <c r="W5316">
        <v>20745</v>
      </c>
      <c r="X5316" s="12">
        <f t="shared" si="1169"/>
        <v>2.4053988912991084E-2</v>
      </c>
      <c r="Y5316" t="str">
        <f t="shared" si="1170"/>
        <v>&lt;=0.03</v>
      </c>
      <c r="Z5316" t="s">
        <v>32</v>
      </c>
      <c r="AA5316">
        <v>4</v>
      </c>
      <c r="AB5316">
        <v>375.72</v>
      </c>
      <c r="AC5316" t="str">
        <f t="shared" si="1171"/>
        <v>&lt;=500</v>
      </c>
      <c r="AD5316">
        <v>2867</v>
      </c>
      <c r="AE5316" t="str">
        <f t="shared" si="1172"/>
        <v>&gt;120</v>
      </c>
      <c r="AF5316">
        <v>375.72</v>
      </c>
      <c r="AG5316" t="str">
        <f t="shared" si="1173"/>
        <v>&lt;=500</v>
      </c>
      <c r="AH5316" t="s">
        <v>32</v>
      </c>
      <c r="AI5316" t="str">
        <f t="shared" si="1174"/>
        <v/>
      </c>
      <c r="AJ5316" t="s">
        <v>32</v>
      </c>
      <c r="AK5316" t="str">
        <f t="shared" si="1175"/>
        <v/>
      </c>
      <c r="AL5316">
        <v>12</v>
      </c>
      <c r="AM5316">
        <v>0</v>
      </c>
      <c r="AN5316">
        <v>12</v>
      </c>
      <c r="AO5316" t="s">
        <v>32</v>
      </c>
      <c r="AP5316">
        <v>1</v>
      </c>
    </row>
    <row r="5317" spans="1:42" x14ac:dyDescent="0.25">
      <c r="A5317">
        <v>202009</v>
      </c>
      <c r="B5317" t="str">
        <f t="shared" si="1162"/>
        <v>2020-II</v>
      </c>
      <c r="C5317" t="s">
        <v>5390</v>
      </c>
      <c r="D5317" t="s">
        <v>5390</v>
      </c>
      <c r="E5317">
        <v>31979190</v>
      </c>
      <c r="F5317" t="s">
        <v>29</v>
      </c>
      <c r="G5317">
        <v>0</v>
      </c>
      <c r="H5317">
        <v>0</v>
      </c>
      <c r="I5317">
        <v>0</v>
      </c>
      <c r="J5317">
        <f t="shared" si="1163"/>
        <v>0</v>
      </c>
      <c r="K5317" t="str">
        <f t="shared" si="1164"/>
        <v>Modelamiento</v>
      </c>
      <c r="L5317">
        <f t="shared" si="1165"/>
        <v>1</v>
      </c>
      <c r="M5317">
        <v>33</v>
      </c>
      <c r="N5317" t="str">
        <f t="shared" si="1166"/>
        <v>&lt;=35</v>
      </c>
      <c r="O5317" t="s">
        <v>56</v>
      </c>
      <c r="P5317" t="s">
        <v>39</v>
      </c>
      <c r="Q5317">
        <v>30701</v>
      </c>
      <c r="R5317">
        <v>1348</v>
      </c>
      <c r="S5317" t="str">
        <f t="shared" si="1167"/>
        <v>&lt;=1500</v>
      </c>
      <c r="T5317">
        <v>1007</v>
      </c>
      <c r="U5317" t="str">
        <f t="shared" si="1168"/>
        <v>&lt;=1100</v>
      </c>
      <c r="V5317" t="s">
        <v>585</v>
      </c>
      <c r="W5317">
        <v>26945</v>
      </c>
      <c r="X5317" s="12">
        <f t="shared" si="1169"/>
        <v>5.0027834477639636E-2</v>
      </c>
      <c r="Y5317" t="str">
        <f t="shared" si="1170"/>
        <v>&lt;=0.06</v>
      </c>
      <c r="Z5317">
        <v>1</v>
      </c>
      <c r="AA5317">
        <v>4</v>
      </c>
      <c r="AB5317">
        <v>1630.61</v>
      </c>
      <c r="AC5317" t="str">
        <f t="shared" si="1171"/>
        <v>&lt;=2000</v>
      </c>
      <c r="AD5317">
        <v>1696</v>
      </c>
      <c r="AE5317" t="str">
        <f t="shared" si="1172"/>
        <v>&gt;120</v>
      </c>
      <c r="AF5317">
        <v>1630.61</v>
      </c>
      <c r="AG5317" t="str">
        <f t="shared" si="1173"/>
        <v>&lt;=2000</v>
      </c>
      <c r="AH5317" t="s">
        <v>32</v>
      </c>
      <c r="AI5317" t="str">
        <f t="shared" si="1174"/>
        <v/>
      </c>
      <c r="AJ5317" t="s">
        <v>32</v>
      </c>
      <c r="AK5317" t="str">
        <f t="shared" si="1175"/>
        <v/>
      </c>
      <c r="AL5317">
        <v>3</v>
      </c>
      <c r="AM5317">
        <v>0</v>
      </c>
      <c r="AN5317">
        <v>3</v>
      </c>
      <c r="AO5317" t="s">
        <v>32</v>
      </c>
      <c r="AP5317">
        <v>10</v>
      </c>
    </row>
    <row r="5318" spans="1:42" x14ac:dyDescent="0.25">
      <c r="A5318">
        <v>202009</v>
      </c>
      <c r="B5318" t="str">
        <f t="shared" si="1162"/>
        <v>2020-II</v>
      </c>
      <c r="C5318" t="s">
        <v>5391</v>
      </c>
      <c r="D5318" t="s">
        <v>5391</v>
      </c>
      <c r="E5318">
        <v>31978910</v>
      </c>
      <c r="F5318" t="s">
        <v>29</v>
      </c>
      <c r="G5318">
        <v>0</v>
      </c>
      <c r="H5318">
        <v>0</v>
      </c>
      <c r="I5318">
        <v>0</v>
      </c>
      <c r="J5318">
        <f t="shared" si="1163"/>
        <v>0</v>
      </c>
      <c r="K5318" t="str">
        <f t="shared" si="1164"/>
        <v>Modelamiento</v>
      </c>
      <c r="L5318">
        <f t="shared" si="1165"/>
        <v>1</v>
      </c>
      <c r="M5318">
        <v>32</v>
      </c>
      <c r="N5318" t="str">
        <f t="shared" si="1166"/>
        <v>&lt;=35</v>
      </c>
      <c r="O5318" t="s">
        <v>56</v>
      </c>
      <c r="P5318" t="s">
        <v>31</v>
      </c>
      <c r="Q5318">
        <v>25562</v>
      </c>
      <c r="R5318">
        <v>500</v>
      </c>
      <c r="S5318" t="str">
        <f t="shared" si="1167"/>
        <v>&lt;=500</v>
      </c>
      <c r="T5318">
        <v>839</v>
      </c>
      <c r="U5318" t="str">
        <f t="shared" si="1168"/>
        <v>&lt;=1000</v>
      </c>
      <c r="V5318" t="s">
        <v>589</v>
      </c>
      <c r="W5318">
        <v>21176</v>
      </c>
      <c r="X5318" s="12">
        <f t="shared" si="1169"/>
        <v>2.3611635814129204E-2</v>
      </c>
      <c r="Y5318" t="str">
        <f t="shared" si="1170"/>
        <v>&lt;=0.03</v>
      </c>
      <c r="Z5318" t="s">
        <v>32</v>
      </c>
      <c r="AA5318">
        <v>0</v>
      </c>
      <c r="AB5318">
        <v>977.79</v>
      </c>
      <c r="AC5318" t="str">
        <f t="shared" si="1171"/>
        <v>&lt;=1000</v>
      </c>
      <c r="AD5318">
        <v>0</v>
      </c>
      <c r="AE5318" t="str">
        <f t="shared" si="1172"/>
        <v>=0</v>
      </c>
      <c r="AF5318">
        <v>0</v>
      </c>
      <c r="AG5318" t="str">
        <f t="shared" si="1173"/>
        <v>&lt;=500</v>
      </c>
      <c r="AH5318" t="s">
        <v>32</v>
      </c>
      <c r="AI5318" t="str">
        <f t="shared" si="1174"/>
        <v/>
      </c>
      <c r="AJ5318" t="s">
        <v>32</v>
      </c>
      <c r="AK5318" t="str">
        <f t="shared" si="1175"/>
        <v/>
      </c>
      <c r="AL5318">
        <v>8</v>
      </c>
      <c r="AM5318">
        <v>8</v>
      </c>
      <c r="AN5318">
        <v>0</v>
      </c>
      <c r="AO5318">
        <v>1</v>
      </c>
      <c r="AP5318" t="s">
        <v>32</v>
      </c>
    </row>
    <row r="5319" spans="1:42" x14ac:dyDescent="0.25">
      <c r="A5319">
        <v>202009</v>
      </c>
      <c r="B5319" t="str">
        <f t="shared" si="1162"/>
        <v>2020-II</v>
      </c>
      <c r="C5319" t="s">
        <v>5392</v>
      </c>
      <c r="D5319" t="s">
        <v>5392</v>
      </c>
      <c r="E5319">
        <v>31978574</v>
      </c>
      <c r="F5319" t="s">
        <v>29</v>
      </c>
      <c r="G5319">
        <v>0</v>
      </c>
      <c r="H5319">
        <v>0</v>
      </c>
      <c r="I5319">
        <v>0</v>
      </c>
      <c r="J5319">
        <f t="shared" si="1163"/>
        <v>0</v>
      </c>
      <c r="K5319" t="str">
        <f t="shared" si="1164"/>
        <v>Modelamiento</v>
      </c>
      <c r="L5319">
        <f t="shared" si="1165"/>
        <v>1</v>
      </c>
      <c r="M5319">
        <v>53</v>
      </c>
      <c r="N5319" t="str">
        <f t="shared" si="1166"/>
        <v>&lt;=55</v>
      </c>
      <c r="O5319" t="s">
        <v>56</v>
      </c>
      <c r="P5319" t="s">
        <v>31</v>
      </c>
      <c r="Q5319">
        <v>22973</v>
      </c>
      <c r="R5319">
        <v>499</v>
      </c>
      <c r="S5319" t="str">
        <f t="shared" si="1167"/>
        <v>&lt;=500</v>
      </c>
      <c r="T5319">
        <v>756</v>
      </c>
      <c r="U5319" t="str">
        <f t="shared" si="1168"/>
        <v>&lt;=1000</v>
      </c>
      <c r="V5319" t="s">
        <v>589</v>
      </c>
      <c r="W5319">
        <v>18696</v>
      </c>
      <c r="X5319" s="12">
        <f t="shared" si="1169"/>
        <v>2.6690201112537441E-2</v>
      </c>
      <c r="Y5319" t="str">
        <f t="shared" si="1170"/>
        <v>&lt;=0.03</v>
      </c>
      <c r="Z5319" t="s">
        <v>32</v>
      </c>
      <c r="AA5319">
        <v>9</v>
      </c>
      <c r="AB5319" t="s">
        <v>32</v>
      </c>
      <c r="AC5319" t="str">
        <f t="shared" si="1171"/>
        <v/>
      </c>
      <c r="AD5319" t="s">
        <v>32</v>
      </c>
      <c r="AE5319" t="str">
        <f t="shared" si="1172"/>
        <v/>
      </c>
      <c r="AF5319" t="s">
        <v>32</v>
      </c>
      <c r="AG5319" t="str">
        <f t="shared" si="1173"/>
        <v/>
      </c>
      <c r="AH5319" t="s">
        <v>32</v>
      </c>
      <c r="AI5319" t="str">
        <f t="shared" si="1174"/>
        <v/>
      </c>
      <c r="AJ5319" t="s">
        <v>32</v>
      </c>
      <c r="AK5319" t="str">
        <f t="shared" si="1175"/>
        <v/>
      </c>
      <c r="AL5319">
        <v>0</v>
      </c>
      <c r="AM5319">
        <v>0</v>
      </c>
      <c r="AN5319">
        <v>0</v>
      </c>
      <c r="AO5319" t="s">
        <v>32</v>
      </c>
      <c r="AP5319" t="s">
        <v>32</v>
      </c>
    </row>
    <row r="5320" spans="1:42" x14ac:dyDescent="0.25">
      <c r="A5320">
        <v>202009</v>
      </c>
      <c r="B5320" t="str">
        <f t="shared" si="1162"/>
        <v>2020-II</v>
      </c>
      <c r="C5320" t="s">
        <v>5393</v>
      </c>
      <c r="D5320" t="s">
        <v>5393</v>
      </c>
      <c r="E5320">
        <v>31976574</v>
      </c>
      <c r="F5320" t="s">
        <v>29</v>
      </c>
      <c r="G5320">
        <v>0</v>
      </c>
      <c r="H5320">
        <v>0</v>
      </c>
      <c r="I5320">
        <v>0</v>
      </c>
      <c r="J5320">
        <f t="shared" si="1163"/>
        <v>0</v>
      </c>
      <c r="K5320" t="str">
        <f t="shared" si="1164"/>
        <v>Modelamiento</v>
      </c>
      <c r="L5320">
        <f t="shared" si="1165"/>
        <v>1</v>
      </c>
      <c r="M5320">
        <v>59</v>
      </c>
      <c r="N5320" t="str">
        <f t="shared" si="1166"/>
        <v>&lt;=60</v>
      </c>
      <c r="O5320" t="s">
        <v>56</v>
      </c>
      <c r="P5320" t="s">
        <v>31</v>
      </c>
      <c r="Q5320">
        <v>29969</v>
      </c>
      <c r="R5320">
        <v>499</v>
      </c>
      <c r="S5320" t="str">
        <f t="shared" si="1167"/>
        <v>&lt;=500</v>
      </c>
      <c r="T5320">
        <v>990</v>
      </c>
      <c r="U5320" t="str">
        <f t="shared" si="1168"/>
        <v>&lt;=1000</v>
      </c>
      <c r="V5320" t="s">
        <v>597</v>
      </c>
      <c r="W5320">
        <v>25395</v>
      </c>
      <c r="X5320" s="12">
        <f t="shared" si="1169"/>
        <v>1.9649537310494191E-2</v>
      </c>
      <c r="Y5320" t="str">
        <f t="shared" si="1170"/>
        <v>&lt;=0.02</v>
      </c>
      <c r="Z5320">
        <v>1</v>
      </c>
      <c r="AA5320">
        <v>0</v>
      </c>
      <c r="AB5320">
        <v>3590.83</v>
      </c>
      <c r="AC5320" t="str">
        <f t="shared" si="1171"/>
        <v>&lt;=4000</v>
      </c>
      <c r="AD5320">
        <v>0</v>
      </c>
      <c r="AE5320" t="str">
        <f t="shared" si="1172"/>
        <v>=0</v>
      </c>
      <c r="AF5320">
        <v>0</v>
      </c>
      <c r="AG5320" t="str">
        <f t="shared" si="1173"/>
        <v>&lt;=500</v>
      </c>
      <c r="AH5320" t="s">
        <v>32</v>
      </c>
      <c r="AI5320" t="str">
        <f t="shared" si="1174"/>
        <v/>
      </c>
      <c r="AJ5320" t="s">
        <v>32</v>
      </c>
      <c r="AK5320" t="str">
        <f t="shared" si="1175"/>
        <v/>
      </c>
      <c r="AL5320">
        <v>10</v>
      </c>
      <c r="AM5320">
        <v>10</v>
      </c>
      <c r="AN5320">
        <v>0</v>
      </c>
      <c r="AO5320">
        <v>1</v>
      </c>
      <c r="AP5320" t="s">
        <v>32</v>
      </c>
    </row>
    <row r="5321" spans="1:42" x14ac:dyDescent="0.25">
      <c r="A5321">
        <v>202009</v>
      </c>
      <c r="B5321" t="str">
        <f t="shared" si="1162"/>
        <v>2020-II</v>
      </c>
      <c r="C5321" t="s">
        <v>5394</v>
      </c>
      <c r="D5321" t="s">
        <v>5394</v>
      </c>
      <c r="E5321">
        <v>31979516</v>
      </c>
      <c r="F5321" t="s">
        <v>29</v>
      </c>
      <c r="G5321">
        <v>0</v>
      </c>
      <c r="H5321">
        <v>0</v>
      </c>
      <c r="I5321">
        <v>0</v>
      </c>
      <c r="J5321">
        <f t="shared" si="1163"/>
        <v>0</v>
      </c>
      <c r="K5321" t="str">
        <f t="shared" si="1164"/>
        <v>Modelamiento</v>
      </c>
      <c r="L5321">
        <f t="shared" si="1165"/>
        <v>1</v>
      </c>
      <c r="M5321">
        <v>39</v>
      </c>
      <c r="N5321" t="str">
        <f t="shared" si="1166"/>
        <v>&lt;=40</v>
      </c>
      <c r="O5321" t="s">
        <v>56</v>
      </c>
      <c r="P5321" t="s">
        <v>39</v>
      </c>
      <c r="Q5321">
        <v>21964</v>
      </c>
      <c r="R5321">
        <v>1031</v>
      </c>
      <c r="S5321" t="str">
        <f t="shared" si="1167"/>
        <v>&lt;=1500</v>
      </c>
      <c r="T5321">
        <v>721</v>
      </c>
      <c r="U5321" t="str">
        <f t="shared" si="1168"/>
        <v>&lt;=1000</v>
      </c>
      <c r="V5321" t="s">
        <v>587</v>
      </c>
      <c r="W5321">
        <v>17511</v>
      </c>
      <c r="X5321" s="12">
        <f t="shared" si="1169"/>
        <v>5.8877277140083374E-2</v>
      </c>
      <c r="Y5321" t="str">
        <f t="shared" si="1170"/>
        <v>&lt;=0.06</v>
      </c>
      <c r="Z5321" t="s">
        <v>32</v>
      </c>
      <c r="AA5321">
        <v>4</v>
      </c>
      <c r="AB5321">
        <v>1726.48</v>
      </c>
      <c r="AC5321" t="str">
        <f t="shared" si="1171"/>
        <v>&lt;=2000</v>
      </c>
      <c r="AD5321">
        <v>247</v>
      </c>
      <c r="AE5321" t="str">
        <f t="shared" si="1172"/>
        <v>&gt;120</v>
      </c>
      <c r="AF5321">
        <v>1726.48</v>
      </c>
      <c r="AG5321" t="str">
        <f t="shared" si="1173"/>
        <v>&lt;=2000</v>
      </c>
      <c r="AH5321">
        <v>3055.5</v>
      </c>
      <c r="AI5321" t="str">
        <f t="shared" si="1174"/>
        <v>&lt;=4000</v>
      </c>
      <c r="AJ5321">
        <v>1</v>
      </c>
      <c r="AK5321" t="str">
        <f t="shared" si="1175"/>
        <v>&gt;0.9</v>
      </c>
      <c r="AL5321">
        <v>12</v>
      </c>
      <c r="AM5321">
        <v>0</v>
      </c>
      <c r="AN5321">
        <v>11</v>
      </c>
      <c r="AO5321" t="s">
        <v>32</v>
      </c>
      <c r="AP5321">
        <v>1</v>
      </c>
    </row>
    <row r="5322" spans="1:42" x14ac:dyDescent="0.25">
      <c r="A5322">
        <v>202009</v>
      </c>
      <c r="B5322" t="str">
        <f t="shared" si="1162"/>
        <v>2020-II</v>
      </c>
      <c r="C5322" t="s">
        <v>5395</v>
      </c>
      <c r="D5322" t="s">
        <v>5395</v>
      </c>
      <c r="E5322">
        <v>31979418</v>
      </c>
      <c r="F5322" t="s">
        <v>29</v>
      </c>
      <c r="G5322">
        <v>0</v>
      </c>
      <c r="H5322">
        <v>0</v>
      </c>
      <c r="I5322">
        <v>0</v>
      </c>
      <c r="J5322">
        <f t="shared" si="1163"/>
        <v>0</v>
      </c>
      <c r="K5322" t="str">
        <f t="shared" si="1164"/>
        <v>Modelamiento</v>
      </c>
      <c r="L5322">
        <f t="shared" si="1165"/>
        <v>1</v>
      </c>
      <c r="M5322">
        <v>46</v>
      </c>
      <c r="N5322" t="str">
        <f t="shared" si="1166"/>
        <v>&lt;=50</v>
      </c>
      <c r="O5322" t="s">
        <v>72</v>
      </c>
      <c r="P5322" t="s">
        <v>31</v>
      </c>
      <c r="Q5322">
        <v>22972</v>
      </c>
      <c r="R5322">
        <v>500</v>
      </c>
      <c r="S5322" t="str">
        <f t="shared" si="1167"/>
        <v>&lt;=500</v>
      </c>
      <c r="T5322">
        <v>754</v>
      </c>
      <c r="U5322" t="str">
        <f t="shared" si="1168"/>
        <v>&lt;=1000</v>
      </c>
      <c r="V5322" t="s">
        <v>597</v>
      </c>
      <c r="W5322">
        <v>18696</v>
      </c>
      <c r="X5322" s="12">
        <f t="shared" si="1169"/>
        <v>2.6743688489516474E-2</v>
      </c>
      <c r="Y5322" t="str">
        <f t="shared" si="1170"/>
        <v>&lt;=0.03</v>
      </c>
      <c r="Z5322" t="s">
        <v>32</v>
      </c>
      <c r="AA5322">
        <v>9</v>
      </c>
      <c r="AB5322" t="s">
        <v>32</v>
      </c>
      <c r="AC5322" t="str">
        <f t="shared" si="1171"/>
        <v/>
      </c>
      <c r="AD5322" t="s">
        <v>32</v>
      </c>
      <c r="AE5322" t="str">
        <f t="shared" si="1172"/>
        <v/>
      </c>
      <c r="AF5322" t="s">
        <v>32</v>
      </c>
      <c r="AG5322" t="str">
        <f t="shared" si="1173"/>
        <v/>
      </c>
      <c r="AH5322" t="s">
        <v>32</v>
      </c>
      <c r="AI5322" t="str">
        <f t="shared" si="1174"/>
        <v/>
      </c>
      <c r="AJ5322" t="s">
        <v>32</v>
      </c>
      <c r="AK5322" t="str">
        <f t="shared" si="1175"/>
        <v/>
      </c>
      <c r="AL5322">
        <v>0</v>
      </c>
      <c r="AM5322">
        <v>0</v>
      </c>
      <c r="AN5322">
        <v>0</v>
      </c>
      <c r="AO5322" t="s">
        <v>32</v>
      </c>
      <c r="AP5322" t="s">
        <v>32</v>
      </c>
    </row>
    <row r="5323" spans="1:42" x14ac:dyDescent="0.25">
      <c r="A5323">
        <v>202009</v>
      </c>
      <c r="B5323" t="str">
        <f t="shared" si="1162"/>
        <v>2020-II</v>
      </c>
      <c r="C5323" t="s">
        <v>5396</v>
      </c>
      <c r="D5323" t="s">
        <v>5396</v>
      </c>
      <c r="E5323">
        <v>31979792</v>
      </c>
      <c r="F5323" t="s">
        <v>29</v>
      </c>
      <c r="G5323">
        <v>0</v>
      </c>
      <c r="H5323">
        <v>0</v>
      </c>
      <c r="I5323">
        <v>0</v>
      </c>
      <c r="J5323">
        <f t="shared" si="1163"/>
        <v>0</v>
      </c>
      <c r="K5323" t="str">
        <f t="shared" si="1164"/>
        <v>Modelamiento</v>
      </c>
      <c r="L5323">
        <f t="shared" si="1165"/>
        <v>1</v>
      </c>
      <c r="M5323">
        <v>30</v>
      </c>
      <c r="N5323" t="str">
        <f t="shared" si="1166"/>
        <v>&lt;=30</v>
      </c>
      <c r="O5323" t="s">
        <v>72</v>
      </c>
      <c r="P5323" t="s">
        <v>39</v>
      </c>
      <c r="Q5323">
        <v>27879</v>
      </c>
      <c r="R5323">
        <v>500</v>
      </c>
      <c r="S5323" t="str">
        <f t="shared" si="1167"/>
        <v>&lt;=500</v>
      </c>
      <c r="T5323">
        <v>916</v>
      </c>
      <c r="U5323" t="str">
        <f t="shared" si="1168"/>
        <v>&lt;=1000</v>
      </c>
      <c r="V5323" t="s">
        <v>585</v>
      </c>
      <c r="W5323">
        <v>23395</v>
      </c>
      <c r="X5323" s="12">
        <f t="shared" si="1169"/>
        <v>2.1372088053002777E-2</v>
      </c>
      <c r="Y5323" t="str">
        <f t="shared" si="1170"/>
        <v>&lt;=0.03</v>
      </c>
      <c r="Z5323">
        <v>1</v>
      </c>
      <c r="AA5323">
        <v>0</v>
      </c>
      <c r="AB5323">
        <v>2000</v>
      </c>
      <c r="AC5323" t="str">
        <f t="shared" si="1171"/>
        <v>&lt;=2000</v>
      </c>
      <c r="AD5323">
        <v>0</v>
      </c>
      <c r="AE5323" t="str">
        <f t="shared" si="1172"/>
        <v>=0</v>
      </c>
      <c r="AF5323">
        <v>0</v>
      </c>
      <c r="AG5323" t="str">
        <f t="shared" si="1173"/>
        <v>&lt;=500</v>
      </c>
      <c r="AH5323" t="s">
        <v>32</v>
      </c>
      <c r="AI5323" t="str">
        <f t="shared" si="1174"/>
        <v/>
      </c>
      <c r="AJ5323" t="s">
        <v>32</v>
      </c>
      <c r="AK5323" t="str">
        <f t="shared" si="1175"/>
        <v/>
      </c>
      <c r="AL5323">
        <v>12</v>
      </c>
      <c r="AM5323">
        <v>12</v>
      </c>
      <c r="AN5323">
        <v>0</v>
      </c>
      <c r="AO5323">
        <v>1</v>
      </c>
      <c r="AP5323" t="s">
        <v>32</v>
      </c>
    </row>
    <row r="5324" spans="1:42" x14ac:dyDescent="0.25">
      <c r="A5324">
        <v>202009</v>
      </c>
      <c r="B5324" t="str">
        <f t="shared" si="1162"/>
        <v>2020-II</v>
      </c>
      <c r="C5324" t="s">
        <v>5397</v>
      </c>
      <c r="D5324" t="s">
        <v>5397</v>
      </c>
      <c r="E5324">
        <v>31978844</v>
      </c>
      <c r="F5324" t="s">
        <v>29</v>
      </c>
      <c r="G5324">
        <v>0</v>
      </c>
      <c r="H5324">
        <v>0</v>
      </c>
      <c r="I5324">
        <v>0</v>
      </c>
      <c r="J5324">
        <f t="shared" si="1163"/>
        <v>0</v>
      </c>
      <c r="K5324" t="str">
        <f t="shared" si="1164"/>
        <v>Modelamiento</v>
      </c>
      <c r="L5324">
        <f t="shared" si="1165"/>
        <v>1</v>
      </c>
      <c r="M5324">
        <v>41</v>
      </c>
      <c r="N5324" t="str">
        <f t="shared" si="1166"/>
        <v>&lt;=45</v>
      </c>
      <c r="O5324" t="s">
        <v>72</v>
      </c>
      <c r="P5324" t="s">
        <v>39</v>
      </c>
      <c r="Q5324">
        <v>25948</v>
      </c>
      <c r="R5324">
        <v>750</v>
      </c>
      <c r="S5324" t="str">
        <f t="shared" si="1167"/>
        <v>&lt;=1000</v>
      </c>
      <c r="T5324">
        <v>851</v>
      </c>
      <c r="U5324" t="str">
        <f t="shared" si="1168"/>
        <v>&lt;=1000</v>
      </c>
      <c r="V5324" t="s">
        <v>1407</v>
      </c>
      <c r="W5324">
        <v>21796</v>
      </c>
      <c r="X5324" s="12">
        <f t="shared" si="1169"/>
        <v>3.440998348320793E-2</v>
      </c>
      <c r="Y5324" t="str">
        <f t="shared" si="1170"/>
        <v>&lt;=0.04</v>
      </c>
      <c r="Z5324">
        <v>3</v>
      </c>
      <c r="AA5324">
        <v>0</v>
      </c>
      <c r="AB5324">
        <v>8949.56</v>
      </c>
      <c r="AC5324" t="str">
        <f t="shared" si="1171"/>
        <v>&gt;5000</v>
      </c>
      <c r="AD5324">
        <v>0</v>
      </c>
      <c r="AE5324" t="str">
        <f t="shared" si="1172"/>
        <v>=0</v>
      </c>
      <c r="AF5324">
        <v>0</v>
      </c>
      <c r="AG5324" t="str">
        <f t="shared" si="1173"/>
        <v>&lt;=500</v>
      </c>
      <c r="AH5324">
        <v>5281.16</v>
      </c>
      <c r="AI5324" t="str">
        <f t="shared" si="1174"/>
        <v>&gt;5000</v>
      </c>
      <c r="AJ5324">
        <v>1</v>
      </c>
      <c r="AK5324" t="str">
        <f t="shared" si="1175"/>
        <v>&gt;0.9</v>
      </c>
      <c r="AL5324">
        <v>12</v>
      </c>
      <c r="AM5324">
        <v>12</v>
      </c>
      <c r="AN5324">
        <v>0</v>
      </c>
      <c r="AO5324">
        <v>1</v>
      </c>
      <c r="AP5324" t="s">
        <v>32</v>
      </c>
    </row>
    <row r="5325" spans="1:42" x14ac:dyDescent="0.25">
      <c r="A5325">
        <v>202009</v>
      </c>
      <c r="B5325" t="str">
        <f t="shared" si="1162"/>
        <v>2020-II</v>
      </c>
      <c r="C5325" t="s">
        <v>5398</v>
      </c>
      <c r="D5325" t="s">
        <v>5398</v>
      </c>
      <c r="E5325">
        <v>31980591</v>
      </c>
      <c r="F5325" t="s">
        <v>29</v>
      </c>
      <c r="G5325">
        <v>0</v>
      </c>
      <c r="H5325">
        <v>0</v>
      </c>
      <c r="I5325">
        <v>0</v>
      </c>
      <c r="J5325">
        <f t="shared" si="1163"/>
        <v>0</v>
      </c>
      <c r="K5325" t="str">
        <f t="shared" si="1164"/>
        <v>Modelamiento</v>
      </c>
      <c r="L5325">
        <f t="shared" si="1165"/>
        <v>1</v>
      </c>
      <c r="M5325">
        <v>26</v>
      </c>
      <c r="N5325" t="str">
        <f t="shared" si="1166"/>
        <v>&lt;=30</v>
      </c>
      <c r="O5325" t="s">
        <v>56</v>
      </c>
      <c r="P5325" t="s">
        <v>35</v>
      </c>
      <c r="Q5325">
        <v>23793</v>
      </c>
      <c r="R5325">
        <v>499</v>
      </c>
      <c r="S5325" t="str">
        <f t="shared" si="1167"/>
        <v>&lt;=500</v>
      </c>
      <c r="T5325">
        <v>782</v>
      </c>
      <c r="U5325" t="str">
        <f t="shared" si="1168"/>
        <v>&lt;=1000</v>
      </c>
      <c r="V5325" t="s">
        <v>589</v>
      </c>
      <c r="W5325">
        <v>19481</v>
      </c>
      <c r="X5325" s="12">
        <f t="shared" si="1169"/>
        <v>2.5614701504029568E-2</v>
      </c>
      <c r="Y5325" t="str">
        <f t="shared" si="1170"/>
        <v>&lt;=0.03</v>
      </c>
      <c r="Z5325">
        <v>4</v>
      </c>
      <c r="AA5325">
        <v>0</v>
      </c>
      <c r="AB5325">
        <v>21898.639999999999</v>
      </c>
      <c r="AC5325" t="str">
        <f t="shared" si="1171"/>
        <v>&gt;5000</v>
      </c>
      <c r="AD5325">
        <v>0</v>
      </c>
      <c r="AE5325" t="str">
        <f t="shared" si="1172"/>
        <v>=0</v>
      </c>
      <c r="AF5325">
        <v>0</v>
      </c>
      <c r="AG5325" t="str">
        <f t="shared" si="1173"/>
        <v>&lt;=500</v>
      </c>
      <c r="AH5325" t="s">
        <v>32</v>
      </c>
      <c r="AI5325" t="str">
        <f t="shared" si="1174"/>
        <v/>
      </c>
      <c r="AJ5325" t="s">
        <v>32</v>
      </c>
      <c r="AK5325" t="str">
        <f t="shared" si="1175"/>
        <v/>
      </c>
      <c r="AL5325">
        <v>12</v>
      </c>
      <c r="AM5325">
        <v>12</v>
      </c>
      <c r="AN5325">
        <v>0</v>
      </c>
      <c r="AO5325">
        <v>1</v>
      </c>
      <c r="AP5325" t="s">
        <v>32</v>
      </c>
    </row>
    <row r="5326" spans="1:42" x14ac:dyDescent="0.25">
      <c r="A5326">
        <v>202009</v>
      </c>
      <c r="B5326" t="str">
        <f t="shared" si="1162"/>
        <v>2020-II</v>
      </c>
      <c r="C5326" t="s">
        <v>5399</v>
      </c>
      <c r="D5326" t="s">
        <v>5399</v>
      </c>
      <c r="E5326">
        <v>31980596</v>
      </c>
      <c r="F5326" t="s">
        <v>29</v>
      </c>
      <c r="G5326">
        <v>0</v>
      </c>
      <c r="H5326">
        <v>0</v>
      </c>
      <c r="I5326">
        <v>0</v>
      </c>
      <c r="J5326">
        <f t="shared" si="1163"/>
        <v>0</v>
      </c>
      <c r="K5326" t="str">
        <f t="shared" si="1164"/>
        <v>Modelamiento</v>
      </c>
      <c r="L5326">
        <f t="shared" si="1165"/>
        <v>1</v>
      </c>
      <c r="M5326">
        <v>29</v>
      </c>
      <c r="N5326" t="str">
        <f t="shared" si="1166"/>
        <v>&lt;=30</v>
      </c>
      <c r="O5326" t="s">
        <v>56</v>
      </c>
      <c r="P5326" t="s">
        <v>31</v>
      </c>
      <c r="Q5326">
        <v>26376</v>
      </c>
      <c r="R5326">
        <v>1090</v>
      </c>
      <c r="S5326" t="str">
        <f t="shared" si="1167"/>
        <v>&lt;=1500</v>
      </c>
      <c r="T5326">
        <v>867</v>
      </c>
      <c r="U5326" t="str">
        <f t="shared" si="1168"/>
        <v>&lt;=1000</v>
      </c>
      <c r="V5326" t="s">
        <v>1407</v>
      </c>
      <c r="W5326">
        <v>21796</v>
      </c>
      <c r="X5326" s="12">
        <f t="shared" si="1169"/>
        <v>5.0009175995595519E-2</v>
      </c>
      <c r="Y5326" t="str">
        <f t="shared" si="1170"/>
        <v>&lt;=0.06</v>
      </c>
      <c r="Z5326">
        <v>3</v>
      </c>
      <c r="AA5326">
        <v>4</v>
      </c>
      <c r="AB5326">
        <v>2159.33</v>
      </c>
      <c r="AC5326" t="str">
        <f t="shared" si="1171"/>
        <v>&lt;=3000</v>
      </c>
      <c r="AD5326">
        <v>1142</v>
      </c>
      <c r="AE5326" t="str">
        <f t="shared" si="1172"/>
        <v>&gt;120</v>
      </c>
      <c r="AF5326">
        <v>1425.9</v>
      </c>
      <c r="AG5326" t="str">
        <f t="shared" si="1173"/>
        <v>&lt;=2000</v>
      </c>
      <c r="AH5326">
        <v>1400</v>
      </c>
      <c r="AI5326" t="str">
        <f t="shared" si="1174"/>
        <v>&lt;=2000</v>
      </c>
      <c r="AJ5326">
        <v>0.52390000000000003</v>
      </c>
      <c r="AK5326" t="str">
        <f t="shared" si="1175"/>
        <v>&lt;=0.6</v>
      </c>
      <c r="AL5326">
        <v>12</v>
      </c>
      <c r="AM5326">
        <v>0</v>
      </c>
      <c r="AN5326">
        <v>0</v>
      </c>
      <c r="AO5326" t="s">
        <v>32</v>
      </c>
      <c r="AP5326" t="s">
        <v>32</v>
      </c>
    </row>
    <row r="5327" spans="1:42" x14ac:dyDescent="0.25">
      <c r="A5327">
        <v>202009</v>
      </c>
      <c r="B5327" t="str">
        <f t="shared" si="1162"/>
        <v>2020-II</v>
      </c>
      <c r="C5327" t="s">
        <v>5400</v>
      </c>
      <c r="D5327" t="s">
        <v>5400</v>
      </c>
      <c r="E5327">
        <v>31981495</v>
      </c>
      <c r="F5327" t="s">
        <v>29</v>
      </c>
      <c r="G5327">
        <v>0</v>
      </c>
      <c r="H5327">
        <v>0</v>
      </c>
      <c r="I5327">
        <v>0</v>
      </c>
      <c r="J5327">
        <f t="shared" si="1163"/>
        <v>0</v>
      </c>
      <c r="K5327" t="str">
        <f t="shared" si="1164"/>
        <v>Modelamiento</v>
      </c>
      <c r="L5327">
        <f t="shared" si="1165"/>
        <v>1</v>
      </c>
      <c r="M5327">
        <v>25</v>
      </c>
      <c r="N5327" t="str">
        <f t="shared" si="1166"/>
        <v>&lt;=25</v>
      </c>
      <c r="O5327" t="s">
        <v>56</v>
      </c>
      <c r="P5327" t="s">
        <v>31</v>
      </c>
      <c r="Q5327">
        <v>20226</v>
      </c>
      <c r="R5327">
        <v>1031</v>
      </c>
      <c r="S5327" t="str">
        <f t="shared" si="1167"/>
        <v>&lt;=1500</v>
      </c>
      <c r="T5327">
        <v>663</v>
      </c>
      <c r="U5327" t="str">
        <f t="shared" si="1168"/>
        <v>&lt;=1000</v>
      </c>
      <c r="V5327" t="s">
        <v>585</v>
      </c>
      <c r="W5327">
        <v>15947</v>
      </c>
      <c r="X5327" s="12">
        <f t="shared" si="1169"/>
        <v>6.4651658619176017E-2</v>
      </c>
      <c r="Y5327" t="str">
        <f t="shared" si="1170"/>
        <v>&gt;0.06</v>
      </c>
      <c r="Z5327" t="s">
        <v>32</v>
      </c>
      <c r="AA5327">
        <v>4</v>
      </c>
      <c r="AB5327">
        <v>1591.8</v>
      </c>
      <c r="AC5327" t="str">
        <f t="shared" si="1171"/>
        <v>&lt;=2000</v>
      </c>
      <c r="AD5327">
        <v>2161</v>
      </c>
      <c r="AE5327" t="str">
        <f t="shared" si="1172"/>
        <v>&gt;120</v>
      </c>
      <c r="AF5327">
        <v>1591.8</v>
      </c>
      <c r="AG5327" t="str">
        <f t="shared" si="1173"/>
        <v>&lt;=2000</v>
      </c>
      <c r="AH5327" t="s">
        <v>32</v>
      </c>
      <c r="AI5327" t="str">
        <f t="shared" si="1174"/>
        <v/>
      </c>
      <c r="AJ5327" t="s">
        <v>32</v>
      </c>
      <c r="AK5327" t="str">
        <f t="shared" si="1175"/>
        <v/>
      </c>
      <c r="AL5327">
        <v>12</v>
      </c>
      <c r="AM5327">
        <v>0</v>
      </c>
      <c r="AN5327">
        <v>12</v>
      </c>
      <c r="AO5327" t="s">
        <v>32</v>
      </c>
      <c r="AP5327">
        <v>1</v>
      </c>
    </row>
    <row r="5328" spans="1:42" x14ac:dyDescent="0.25">
      <c r="A5328">
        <v>202009</v>
      </c>
      <c r="B5328" t="str">
        <f t="shared" si="1162"/>
        <v>2020-II</v>
      </c>
      <c r="C5328" t="s">
        <v>5401</v>
      </c>
      <c r="D5328" t="s">
        <v>5401</v>
      </c>
      <c r="E5328">
        <v>31979756</v>
      </c>
      <c r="F5328" t="s">
        <v>29</v>
      </c>
      <c r="G5328">
        <v>0</v>
      </c>
      <c r="H5328">
        <v>0</v>
      </c>
      <c r="I5328">
        <v>0</v>
      </c>
      <c r="J5328">
        <f t="shared" si="1163"/>
        <v>0</v>
      </c>
      <c r="K5328" t="str">
        <f t="shared" si="1164"/>
        <v>Modelamiento</v>
      </c>
      <c r="L5328">
        <f t="shared" si="1165"/>
        <v>1</v>
      </c>
      <c r="M5328">
        <v>31</v>
      </c>
      <c r="N5328" t="str">
        <f t="shared" si="1166"/>
        <v>&lt;=35</v>
      </c>
      <c r="O5328" t="s">
        <v>56</v>
      </c>
      <c r="P5328" t="s">
        <v>39</v>
      </c>
      <c r="Q5328">
        <v>30752</v>
      </c>
      <c r="R5328">
        <v>499</v>
      </c>
      <c r="S5328" t="str">
        <f t="shared" si="1167"/>
        <v>&lt;=500</v>
      </c>
      <c r="T5328">
        <v>1008</v>
      </c>
      <c r="U5328" t="str">
        <f t="shared" si="1168"/>
        <v>&lt;=1100</v>
      </c>
      <c r="V5328" t="s">
        <v>601</v>
      </c>
      <c r="W5328">
        <v>25395</v>
      </c>
      <c r="X5328" s="12">
        <f t="shared" si="1169"/>
        <v>1.9649537310494191E-2</v>
      </c>
      <c r="Y5328" t="str">
        <f t="shared" si="1170"/>
        <v>&lt;=0.02</v>
      </c>
      <c r="Z5328">
        <v>2</v>
      </c>
      <c r="AA5328">
        <v>1</v>
      </c>
      <c r="AB5328">
        <v>17430.240000000002</v>
      </c>
      <c r="AC5328" t="str">
        <f t="shared" si="1171"/>
        <v>&gt;5000</v>
      </c>
      <c r="AD5328">
        <v>57</v>
      </c>
      <c r="AE5328" t="str">
        <f t="shared" si="1172"/>
        <v>&lt;=60</v>
      </c>
      <c r="AF5328">
        <v>0</v>
      </c>
      <c r="AG5328" t="str">
        <f t="shared" si="1173"/>
        <v>&lt;=500</v>
      </c>
      <c r="AH5328">
        <v>17452.75</v>
      </c>
      <c r="AI5328" t="str">
        <f t="shared" si="1174"/>
        <v>&gt;5000</v>
      </c>
      <c r="AJ5328">
        <v>0.83899999999999997</v>
      </c>
      <c r="AK5328" t="str">
        <f t="shared" si="1175"/>
        <v>&lt;=0.9</v>
      </c>
      <c r="AL5328">
        <v>12</v>
      </c>
      <c r="AM5328">
        <v>8</v>
      </c>
      <c r="AN5328">
        <v>0</v>
      </c>
      <c r="AO5328">
        <v>1</v>
      </c>
      <c r="AP5328" t="s">
        <v>32</v>
      </c>
    </row>
    <row r="5329" spans="1:42" x14ac:dyDescent="0.25">
      <c r="A5329">
        <v>202009</v>
      </c>
      <c r="B5329" t="str">
        <f t="shared" si="1162"/>
        <v>2020-II</v>
      </c>
      <c r="C5329" t="s">
        <v>5402</v>
      </c>
      <c r="D5329" t="s">
        <v>5402</v>
      </c>
      <c r="E5329">
        <v>31982014</v>
      </c>
      <c r="F5329" t="s">
        <v>29</v>
      </c>
      <c r="G5329">
        <v>0</v>
      </c>
      <c r="H5329">
        <v>0</v>
      </c>
      <c r="I5329">
        <v>0</v>
      </c>
      <c r="J5329">
        <f t="shared" si="1163"/>
        <v>0</v>
      </c>
      <c r="K5329" t="str">
        <f t="shared" si="1164"/>
        <v>Modelamiento</v>
      </c>
      <c r="L5329">
        <f t="shared" si="1165"/>
        <v>1</v>
      </c>
      <c r="M5329">
        <v>32</v>
      </c>
      <c r="N5329" t="str">
        <f t="shared" si="1166"/>
        <v>&lt;=35</v>
      </c>
      <c r="O5329" t="s">
        <v>56</v>
      </c>
      <c r="P5329" t="s">
        <v>39</v>
      </c>
      <c r="Q5329">
        <v>27625</v>
      </c>
      <c r="R5329">
        <v>1193</v>
      </c>
      <c r="S5329" t="str">
        <f t="shared" si="1167"/>
        <v>&lt;=1500</v>
      </c>
      <c r="T5329">
        <v>908</v>
      </c>
      <c r="U5329" t="str">
        <f t="shared" si="1168"/>
        <v>&lt;=1000</v>
      </c>
      <c r="V5329" t="s">
        <v>585</v>
      </c>
      <c r="W5329">
        <v>23845</v>
      </c>
      <c r="X5329" s="12">
        <f t="shared" si="1169"/>
        <v>5.0031453134829103E-2</v>
      </c>
      <c r="Y5329" t="str">
        <f t="shared" si="1170"/>
        <v>&lt;=0.06</v>
      </c>
      <c r="Z5329">
        <v>2</v>
      </c>
      <c r="AA5329">
        <v>1</v>
      </c>
      <c r="AB5329">
        <v>425</v>
      </c>
      <c r="AC5329" t="str">
        <f t="shared" si="1171"/>
        <v>&lt;=500</v>
      </c>
      <c r="AD5329">
        <v>22</v>
      </c>
      <c r="AE5329" t="str">
        <f t="shared" si="1172"/>
        <v>&lt;=30</v>
      </c>
      <c r="AF5329">
        <v>0</v>
      </c>
      <c r="AG5329" t="str">
        <f t="shared" si="1173"/>
        <v>&lt;=500</v>
      </c>
      <c r="AH5329" t="s">
        <v>32</v>
      </c>
      <c r="AI5329" t="str">
        <f t="shared" si="1174"/>
        <v/>
      </c>
      <c r="AJ5329" t="s">
        <v>32</v>
      </c>
      <c r="AK5329" t="str">
        <f t="shared" si="1175"/>
        <v/>
      </c>
      <c r="AL5329">
        <v>5</v>
      </c>
      <c r="AM5329">
        <v>4</v>
      </c>
      <c r="AN5329">
        <v>0</v>
      </c>
      <c r="AO5329">
        <v>9</v>
      </c>
      <c r="AP5329" t="s">
        <v>32</v>
      </c>
    </row>
    <row r="5330" spans="1:42" x14ac:dyDescent="0.25">
      <c r="A5330">
        <v>202009</v>
      </c>
      <c r="B5330" t="str">
        <f t="shared" si="1162"/>
        <v>2020-II</v>
      </c>
      <c r="C5330" t="s">
        <v>5403</v>
      </c>
      <c r="D5330" t="s">
        <v>5403</v>
      </c>
      <c r="E5330">
        <v>31974337</v>
      </c>
      <c r="F5330" t="s">
        <v>29</v>
      </c>
      <c r="G5330">
        <v>0</v>
      </c>
      <c r="H5330">
        <v>0</v>
      </c>
      <c r="I5330">
        <v>0</v>
      </c>
      <c r="J5330">
        <f t="shared" si="1163"/>
        <v>0</v>
      </c>
      <c r="K5330" t="str">
        <f t="shared" si="1164"/>
        <v>Modelamiento</v>
      </c>
      <c r="L5330">
        <f t="shared" si="1165"/>
        <v>1</v>
      </c>
      <c r="M5330">
        <v>54</v>
      </c>
      <c r="N5330" t="str">
        <f t="shared" si="1166"/>
        <v>&lt;=55</v>
      </c>
      <c r="O5330" t="s">
        <v>56</v>
      </c>
      <c r="P5330" t="s">
        <v>35</v>
      </c>
      <c r="Q5330">
        <v>25112</v>
      </c>
      <c r="R5330">
        <v>500</v>
      </c>
      <c r="S5330" t="str">
        <f t="shared" si="1167"/>
        <v>&lt;=500</v>
      </c>
      <c r="T5330">
        <v>823</v>
      </c>
      <c r="U5330" t="str">
        <f t="shared" si="1168"/>
        <v>&lt;=1000</v>
      </c>
      <c r="V5330" t="s">
        <v>597</v>
      </c>
      <c r="W5330">
        <v>20745</v>
      </c>
      <c r="X5330" s="12">
        <f t="shared" si="1169"/>
        <v>2.4102193299590263E-2</v>
      </c>
      <c r="Y5330" t="str">
        <f t="shared" si="1170"/>
        <v>&lt;=0.03</v>
      </c>
      <c r="Z5330">
        <v>4</v>
      </c>
      <c r="AA5330">
        <v>9</v>
      </c>
      <c r="AB5330" t="s">
        <v>32</v>
      </c>
      <c r="AC5330" t="str">
        <f t="shared" si="1171"/>
        <v/>
      </c>
      <c r="AD5330" t="s">
        <v>32</v>
      </c>
      <c r="AE5330" t="str">
        <f t="shared" si="1172"/>
        <v/>
      </c>
      <c r="AF5330" t="s">
        <v>32</v>
      </c>
      <c r="AG5330" t="str">
        <f t="shared" si="1173"/>
        <v/>
      </c>
      <c r="AH5330" t="s">
        <v>32</v>
      </c>
      <c r="AI5330" t="str">
        <f t="shared" si="1174"/>
        <v/>
      </c>
      <c r="AJ5330" t="s">
        <v>32</v>
      </c>
      <c r="AK5330" t="str">
        <f t="shared" si="1175"/>
        <v/>
      </c>
      <c r="AL5330">
        <v>0</v>
      </c>
      <c r="AM5330">
        <v>0</v>
      </c>
      <c r="AN5330">
        <v>0</v>
      </c>
      <c r="AO5330" t="s">
        <v>32</v>
      </c>
      <c r="AP5330" t="s">
        <v>32</v>
      </c>
    </row>
    <row r="5331" spans="1:42" x14ac:dyDescent="0.25">
      <c r="A5331">
        <v>202009</v>
      </c>
      <c r="B5331" t="str">
        <f t="shared" si="1162"/>
        <v>2020-II</v>
      </c>
      <c r="C5331" t="s">
        <v>5404</v>
      </c>
      <c r="D5331" t="s">
        <v>5404</v>
      </c>
      <c r="E5331">
        <v>31983633</v>
      </c>
      <c r="F5331" t="s">
        <v>29</v>
      </c>
      <c r="G5331">
        <v>0</v>
      </c>
      <c r="H5331">
        <v>0</v>
      </c>
      <c r="I5331">
        <v>0</v>
      </c>
      <c r="J5331">
        <f t="shared" si="1163"/>
        <v>0</v>
      </c>
      <c r="K5331" t="str">
        <f t="shared" si="1164"/>
        <v>Modelamiento</v>
      </c>
      <c r="L5331">
        <f t="shared" si="1165"/>
        <v>1</v>
      </c>
      <c r="M5331">
        <v>32</v>
      </c>
      <c r="N5331" t="str">
        <f t="shared" si="1166"/>
        <v>&lt;=35</v>
      </c>
      <c r="O5331" t="s">
        <v>56</v>
      </c>
      <c r="P5331" t="s">
        <v>39</v>
      </c>
      <c r="Q5331">
        <v>21342</v>
      </c>
      <c r="R5331">
        <v>876</v>
      </c>
      <c r="S5331" t="str">
        <f t="shared" si="1167"/>
        <v>&lt;=1000</v>
      </c>
      <c r="T5331">
        <v>707</v>
      </c>
      <c r="U5331" t="str">
        <f t="shared" si="1168"/>
        <v>&lt;=1000</v>
      </c>
      <c r="V5331" t="s">
        <v>597</v>
      </c>
      <c r="W5331">
        <v>17511</v>
      </c>
      <c r="X5331" s="12">
        <f t="shared" si="1169"/>
        <v>5.0025698132602367E-2</v>
      </c>
      <c r="Y5331" t="str">
        <f t="shared" si="1170"/>
        <v>&lt;=0.06</v>
      </c>
      <c r="Z5331" t="s">
        <v>32</v>
      </c>
      <c r="AA5331">
        <v>0</v>
      </c>
      <c r="AB5331">
        <v>2400.4699999999998</v>
      </c>
      <c r="AC5331" t="str">
        <f t="shared" si="1171"/>
        <v>&lt;=3000</v>
      </c>
      <c r="AD5331">
        <v>0</v>
      </c>
      <c r="AE5331" t="str">
        <f t="shared" si="1172"/>
        <v>=0</v>
      </c>
      <c r="AF5331">
        <v>0</v>
      </c>
      <c r="AG5331" t="str">
        <f t="shared" si="1173"/>
        <v>&lt;=500</v>
      </c>
      <c r="AH5331" t="s">
        <v>32</v>
      </c>
      <c r="AI5331" t="str">
        <f t="shared" si="1174"/>
        <v/>
      </c>
      <c r="AJ5331" t="s">
        <v>32</v>
      </c>
      <c r="AK5331" t="str">
        <f t="shared" si="1175"/>
        <v/>
      </c>
      <c r="AL5331">
        <v>6</v>
      </c>
      <c r="AM5331">
        <v>6</v>
      </c>
      <c r="AN5331">
        <v>0</v>
      </c>
      <c r="AO5331">
        <v>1</v>
      </c>
      <c r="AP5331" t="s">
        <v>32</v>
      </c>
    </row>
    <row r="5332" spans="1:42" x14ac:dyDescent="0.25">
      <c r="A5332">
        <v>202009</v>
      </c>
      <c r="B5332" t="str">
        <f t="shared" si="1162"/>
        <v>2020-II</v>
      </c>
      <c r="C5332" t="s">
        <v>5405</v>
      </c>
      <c r="D5332" t="s">
        <v>5405</v>
      </c>
      <c r="E5332">
        <v>31981087</v>
      </c>
      <c r="F5332" t="s">
        <v>29</v>
      </c>
      <c r="G5332">
        <v>0</v>
      </c>
      <c r="H5332">
        <v>0</v>
      </c>
      <c r="I5332">
        <v>0</v>
      </c>
      <c r="J5332">
        <f t="shared" si="1163"/>
        <v>0</v>
      </c>
      <c r="K5332" t="str">
        <f t="shared" si="1164"/>
        <v>Modelamiento</v>
      </c>
      <c r="L5332">
        <f t="shared" si="1165"/>
        <v>1</v>
      </c>
      <c r="M5332">
        <v>35</v>
      </c>
      <c r="N5332" t="str">
        <f t="shared" si="1166"/>
        <v>&lt;=35</v>
      </c>
      <c r="O5332" t="s">
        <v>56</v>
      </c>
      <c r="P5332" t="s">
        <v>39</v>
      </c>
      <c r="Q5332">
        <v>22418</v>
      </c>
      <c r="R5332">
        <v>1031</v>
      </c>
      <c r="S5332" t="str">
        <f t="shared" si="1167"/>
        <v>&lt;=1500</v>
      </c>
      <c r="T5332">
        <v>736</v>
      </c>
      <c r="U5332" t="str">
        <f t="shared" si="1168"/>
        <v>&lt;=1000</v>
      </c>
      <c r="V5332" t="s">
        <v>597</v>
      </c>
      <c r="W5332">
        <v>18696</v>
      </c>
      <c r="X5332" s="12">
        <f t="shared" si="1169"/>
        <v>5.5145485665382972E-2</v>
      </c>
      <c r="Y5332" t="str">
        <f t="shared" si="1170"/>
        <v>&lt;=0.06</v>
      </c>
      <c r="Z5332" t="s">
        <v>32</v>
      </c>
      <c r="AA5332">
        <v>4</v>
      </c>
      <c r="AB5332">
        <v>363.92</v>
      </c>
      <c r="AC5332" t="str">
        <f t="shared" si="1171"/>
        <v>&lt;=500</v>
      </c>
      <c r="AD5332">
        <v>1650</v>
      </c>
      <c r="AE5332" t="str">
        <f t="shared" si="1172"/>
        <v>&gt;120</v>
      </c>
      <c r="AF5332">
        <v>363.92</v>
      </c>
      <c r="AG5332" t="str">
        <f t="shared" si="1173"/>
        <v>&lt;=500</v>
      </c>
      <c r="AH5332" t="s">
        <v>32</v>
      </c>
      <c r="AI5332" t="str">
        <f t="shared" si="1174"/>
        <v/>
      </c>
      <c r="AJ5332" t="s">
        <v>32</v>
      </c>
      <c r="AK5332" t="str">
        <f t="shared" si="1175"/>
        <v/>
      </c>
      <c r="AL5332">
        <v>4</v>
      </c>
      <c r="AM5332">
        <v>0</v>
      </c>
      <c r="AN5332">
        <v>4</v>
      </c>
      <c r="AO5332" t="s">
        <v>32</v>
      </c>
      <c r="AP5332">
        <v>9</v>
      </c>
    </row>
    <row r="5333" spans="1:42" x14ac:dyDescent="0.25">
      <c r="A5333">
        <v>202009</v>
      </c>
      <c r="B5333" t="str">
        <f t="shared" si="1162"/>
        <v>2020-II</v>
      </c>
      <c r="C5333" t="s">
        <v>5406</v>
      </c>
      <c r="D5333" t="s">
        <v>5406</v>
      </c>
      <c r="E5333">
        <v>31983617</v>
      </c>
      <c r="F5333" t="s">
        <v>29</v>
      </c>
      <c r="G5333">
        <v>0</v>
      </c>
      <c r="H5333">
        <v>0</v>
      </c>
      <c r="I5333">
        <v>0</v>
      </c>
      <c r="J5333">
        <f t="shared" si="1163"/>
        <v>0</v>
      </c>
      <c r="K5333" t="str">
        <f t="shared" si="1164"/>
        <v>Modelamiento</v>
      </c>
      <c r="L5333">
        <f t="shared" si="1165"/>
        <v>1</v>
      </c>
      <c r="M5333">
        <v>44</v>
      </c>
      <c r="N5333" t="str">
        <f t="shared" si="1166"/>
        <v>&lt;=45</v>
      </c>
      <c r="O5333" t="s">
        <v>56</v>
      </c>
      <c r="P5333" t="s">
        <v>69</v>
      </c>
      <c r="Q5333">
        <v>23423</v>
      </c>
      <c r="R5333">
        <v>1031</v>
      </c>
      <c r="S5333" t="str">
        <f t="shared" si="1167"/>
        <v>&lt;=1500</v>
      </c>
      <c r="T5333">
        <v>767</v>
      </c>
      <c r="U5333" t="str">
        <f t="shared" si="1168"/>
        <v>&lt;=1000</v>
      </c>
      <c r="V5333" t="s">
        <v>601</v>
      </c>
      <c r="W5333">
        <v>19481</v>
      </c>
      <c r="X5333" s="12">
        <f t="shared" si="1169"/>
        <v>5.2923361223756481E-2</v>
      </c>
      <c r="Y5333" t="str">
        <f t="shared" si="1170"/>
        <v>&lt;=0.06</v>
      </c>
      <c r="Z5333">
        <v>4</v>
      </c>
      <c r="AA5333">
        <v>0</v>
      </c>
      <c r="AB5333">
        <v>503.12</v>
      </c>
      <c r="AC5333" t="str">
        <f t="shared" si="1171"/>
        <v>&lt;=1000</v>
      </c>
      <c r="AD5333">
        <v>0</v>
      </c>
      <c r="AE5333" t="str">
        <f t="shared" si="1172"/>
        <v>=0</v>
      </c>
      <c r="AF5333">
        <v>0</v>
      </c>
      <c r="AG5333" t="str">
        <f t="shared" si="1173"/>
        <v>&lt;=500</v>
      </c>
      <c r="AH5333" t="s">
        <v>32</v>
      </c>
      <c r="AI5333" t="str">
        <f t="shared" si="1174"/>
        <v/>
      </c>
      <c r="AJ5333" t="s">
        <v>32</v>
      </c>
      <c r="AK5333" t="str">
        <f t="shared" si="1175"/>
        <v/>
      </c>
      <c r="AL5333">
        <v>3</v>
      </c>
      <c r="AM5333">
        <v>3</v>
      </c>
      <c r="AN5333">
        <v>0</v>
      </c>
      <c r="AO5333">
        <v>8</v>
      </c>
      <c r="AP5333" t="s">
        <v>32</v>
      </c>
    </row>
    <row r="5334" spans="1:42" x14ac:dyDescent="0.25">
      <c r="A5334">
        <v>202009</v>
      </c>
      <c r="B5334" t="str">
        <f t="shared" si="1162"/>
        <v>2020-II</v>
      </c>
      <c r="C5334" t="s">
        <v>5407</v>
      </c>
      <c r="D5334" t="s">
        <v>5407</v>
      </c>
      <c r="E5334">
        <v>31961117</v>
      </c>
      <c r="F5334" t="s">
        <v>29</v>
      </c>
      <c r="G5334">
        <v>0</v>
      </c>
      <c r="H5334">
        <v>0</v>
      </c>
      <c r="I5334">
        <v>0</v>
      </c>
      <c r="J5334">
        <f t="shared" si="1163"/>
        <v>0</v>
      </c>
      <c r="K5334" t="str">
        <f t="shared" si="1164"/>
        <v>Modelamiento</v>
      </c>
      <c r="L5334">
        <f t="shared" si="1165"/>
        <v>1</v>
      </c>
      <c r="M5334">
        <v>59</v>
      </c>
      <c r="N5334" t="str">
        <f t="shared" si="1166"/>
        <v>&lt;=60</v>
      </c>
      <c r="O5334" t="s">
        <v>56</v>
      </c>
      <c r="P5334" t="s">
        <v>35</v>
      </c>
      <c r="Q5334">
        <v>29966</v>
      </c>
      <c r="R5334">
        <v>500</v>
      </c>
      <c r="S5334" t="str">
        <f t="shared" si="1167"/>
        <v>&lt;=500</v>
      </c>
      <c r="T5334">
        <v>986</v>
      </c>
      <c r="U5334" t="str">
        <f t="shared" si="1168"/>
        <v>&lt;=1000</v>
      </c>
      <c r="V5334" t="s">
        <v>585</v>
      </c>
      <c r="W5334">
        <v>25394</v>
      </c>
      <c r="X5334" s="12">
        <f t="shared" si="1169"/>
        <v>1.9689690478065684E-2</v>
      </c>
      <c r="Y5334" t="str">
        <f t="shared" si="1170"/>
        <v>&lt;=0.02</v>
      </c>
      <c r="Z5334">
        <v>3</v>
      </c>
      <c r="AA5334">
        <v>0</v>
      </c>
      <c r="AB5334">
        <v>2989.17</v>
      </c>
      <c r="AC5334" t="str">
        <f t="shared" si="1171"/>
        <v>&lt;=3000</v>
      </c>
      <c r="AD5334">
        <v>0</v>
      </c>
      <c r="AE5334" t="str">
        <f t="shared" si="1172"/>
        <v>=0</v>
      </c>
      <c r="AF5334">
        <v>0</v>
      </c>
      <c r="AG5334" t="str">
        <f t="shared" si="1173"/>
        <v>&lt;=500</v>
      </c>
      <c r="AH5334" t="s">
        <v>32</v>
      </c>
      <c r="AI5334" t="str">
        <f t="shared" si="1174"/>
        <v/>
      </c>
      <c r="AJ5334" t="s">
        <v>32</v>
      </c>
      <c r="AK5334" t="str">
        <f t="shared" si="1175"/>
        <v/>
      </c>
      <c r="AL5334">
        <v>10</v>
      </c>
      <c r="AM5334">
        <v>10</v>
      </c>
      <c r="AN5334">
        <v>0</v>
      </c>
      <c r="AO5334">
        <v>1</v>
      </c>
      <c r="AP5334" t="s">
        <v>32</v>
      </c>
    </row>
    <row r="5335" spans="1:42" x14ac:dyDescent="0.25">
      <c r="A5335">
        <v>202009</v>
      </c>
      <c r="B5335" t="str">
        <f t="shared" si="1162"/>
        <v>2020-II</v>
      </c>
      <c r="C5335" t="s">
        <v>5408</v>
      </c>
      <c r="D5335" t="s">
        <v>5408</v>
      </c>
      <c r="E5335">
        <v>31955107</v>
      </c>
      <c r="F5335" t="s">
        <v>29</v>
      </c>
      <c r="G5335">
        <v>0</v>
      </c>
      <c r="H5335">
        <v>0</v>
      </c>
      <c r="I5335">
        <v>0</v>
      </c>
      <c r="J5335">
        <f t="shared" si="1163"/>
        <v>1</v>
      </c>
      <c r="K5335" t="str">
        <f t="shared" si="1164"/>
        <v>Perfil</v>
      </c>
      <c r="L5335">
        <f t="shared" si="1165"/>
        <v>1</v>
      </c>
      <c r="M5335">
        <v>29</v>
      </c>
      <c r="N5335" t="str">
        <f t="shared" si="1166"/>
        <v>&lt;=30</v>
      </c>
      <c r="O5335" t="s">
        <v>30</v>
      </c>
      <c r="P5335" t="s">
        <v>31</v>
      </c>
      <c r="Q5335">
        <v>30522</v>
      </c>
      <c r="R5335">
        <v>0</v>
      </c>
      <c r="S5335" t="str">
        <f t="shared" si="1167"/>
        <v>=0</v>
      </c>
      <c r="T5335">
        <v>1230</v>
      </c>
      <c r="U5335" t="str">
        <f t="shared" si="1168"/>
        <v>&lt;=1300</v>
      </c>
      <c r="V5335" t="s">
        <v>589</v>
      </c>
      <c r="W5335">
        <v>30522</v>
      </c>
      <c r="X5335" s="12">
        <f t="shared" si="1169"/>
        <v>0</v>
      </c>
      <c r="Y5335" t="str">
        <f t="shared" si="1170"/>
        <v>=0</v>
      </c>
      <c r="Z5335" t="s">
        <v>32</v>
      </c>
      <c r="AA5335">
        <v>9</v>
      </c>
      <c r="AB5335" t="s">
        <v>32</v>
      </c>
      <c r="AC5335" t="str">
        <f t="shared" si="1171"/>
        <v/>
      </c>
      <c r="AD5335" t="s">
        <v>32</v>
      </c>
      <c r="AE5335" t="str">
        <f t="shared" si="1172"/>
        <v/>
      </c>
      <c r="AF5335" t="s">
        <v>32</v>
      </c>
      <c r="AG5335" t="str">
        <f t="shared" si="1173"/>
        <v/>
      </c>
      <c r="AH5335" t="s">
        <v>32</v>
      </c>
      <c r="AI5335" t="str">
        <f t="shared" si="1174"/>
        <v/>
      </c>
      <c r="AJ5335" t="s">
        <v>32</v>
      </c>
      <c r="AK5335" t="str">
        <f t="shared" si="1175"/>
        <v/>
      </c>
      <c r="AL5335">
        <v>0</v>
      </c>
      <c r="AM5335">
        <v>0</v>
      </c>
      <c r="AN5335">
        <v>0</v>
      </c>
      <c r="AO5335" t="s">
        <v>32</v>
      </c>
      <c r="AP5335" t="s">
        <v>32</v>
      </c>
    </row>
    <row r="5336" spans="1:42" x14ac:dyDescent="0.25">
      <c r="A5336">
        <v>202009</v>
      </c>
      <c r="B5336" t="str">
        <f t="shared" si="1162"/>
        <v>2020-II</v>
      </c>
      <c r="C5336" t="s">
        <v>5409</v>
      </c>
      <c r="D5336" t="s">
        <v>5409</v>
      </c>
      <c r="E5336">
        <v>31964435</v>
      </c>
      <c r="F5336" t="s">
        <v>29</v>
      </c>
      <c r="G5336">
        <v>0</v>
      </c>
      <c r="H5336">
        <v>0</v>
      </c>
      <c r="I5336">
        <v>0</v>
      </c>
      <c r="J5336">
        <f t="shared" si="1163"/>
        <v>0</v>
      </c>
      <c r="K5336" t="str">
        <f t="shared" si="1164"/>
        <v>Modelamiento</v>
      </c>
      <c r="L5336">
        <f t="shared" si="1165"/>
        <v>1</v>
      </c>
      <c r="M5336">
        <v>41</v>
      </c>
      <c r="N5336" t="str">
        <f t="shared" si="1166"/>
        <v>&lt;=45</v>
      </c>
      <c r="O5336" t="s">
        <v>56</v>
      </c>
      <c r="P5336" t="s">
        <v>35</v>
      </c>
      <c r="Q5336">
        <v>25895</v>
      </c>
      <c r="R5336">
        <v>500</v>
      </c>
      <c r="S5336" t="str">
        <f t="shared" si="1167"/>
        <v>&lt;=500</v>
      </c>
      <c r="T5336">
        <v>851</v>
      </c>
      <c r="U5336" t="str">
        <f t="shared" si="1168"/>
        <v>&lt;=1000</v>
      </c>
      <c r="V5336" t="s">
        <v>597</v>
      </c>
      <c r="W5336">
        <v>20745</v>
      </c>
      <c r="X5336" s="12">
        <f t="shared" si="1169"/>
        <v>2.4102193299590263E-2</v>
      </c>
      <c r="Y5336" t="str">
        <f t="shared" si="1170"/>
        <v>&lt;=0.03</v>
      </c>
      <c r="Z5336" t="s">
        <v>32</v>
      </c>
      <c r="AA5336">
        <v>9</v>
      </c>
      <c r="AB5336" t="s">
        <v>32</v>
      </c>
      <c r="AC5336" t="str">
        <f t="shared" si="1171"/>
        <v/>
      </c>
      <c r="AD5336" t="s">
        <v>32</v>
      </c>
      <c r="AE5336" t="str">
        <f t="shared" si="1172"/>
        <v/>
      </c>
      <c r="AF5336" t="s">
        <v>32</v>
      </c>
      <c r="AG5336" t="str">
        <f t="shared" si="1173"/>
        <v/>
      </c>
      <c r="AH5336" t="s">
        <v>32</v>
      </c>
      <c r="AI5336" t="str">
        <f t="shared" si="1174"/>
        <v/>
      </c>
      <c r="AJ5336" t="s">
        <v>32</v>
      </c>
      <c r="AK5336" t="str">
        <f t="shared" si="1175"/>
        <v/>
      </c>
      <c r="AL5336">
        <v>0</v>
      </c>
      <c r="AM5336">
        <v>0</v>
      </c>
      <c r="AN5336">
        <v>0</v>
      </c>
      <c r="AO5336" t="s">
        <v>32</v>
      </c>
      <c r="AP5336" t="s">
        <v>32</v>
      </c>
    </row>
    <row r="5337" spans="1:42" x14ac:dyDescent="0.25">
      <c r="A5337">
        <v>202009</v>
      </c>
      <c r="B5337" t="str">
        <f t="shared" si="1162"/>
        <v>2020-II</v>
      </c>
      <c r="C5337" t="s">
        <v>5410</v>
      </c>
      <c r="D5337" t="s">
        <v>5410</v>
      </c>
      <c r="E5337">
        <v>31965702</v>
      </c>
      <c r="F5337" t="s">
        <v>29</v>
      </c>
      <c r="G5337">
        <v>0</v>
      </c>
      <c r="H5337">
        <v>0</v>
      </c>
      <c r="I5337">
        <v>0</v>
      </c>
      <c r="J5337">
        <f t="shared" si="1163"/>
        <v>0</v>
      </c>
      <c r="K5337" t="str">
        <f t="shared" si="1164"/>
        <v>Modelamiento</v>
      </c>
      <c r="L5337">
        <f t="shared" si="1165"/>
        <v>1</v>
      </c>
      <c r="M5337">
        <v>63</v>
      </c>
      <c r="N5337" t="str">
        <f t="shared" si="1166"/>
        <v>&gt;60</v>
      </c>
      <c r="O5337" t="s">
        <v>56</v>
      </c>
      <c r="P5337" t="s">
        <v>39</v>
      </c>
      <c r="Q5337">
        <v>29968</v>
      </c>
      <c r="R5337">
        <v>500</v>
      </c>
      <c r="S5337" t="str">
        <f t="shared" si="1167"/>
        <v>&lt;=500</v>
      </c>
      <c r="T5337">
        <v>994</v>
      </c>
      <c r="U5337" t="str">
        <f t="shared" si="1168"/>
        <v>&lt;=1000</v>
      </c>
      <c r="V5337" t="s">
        <v>601</v>
      </c>
      <c r="W5337">
        <v>25395</v>
      </c>
      <c r="X5337" s="12">
        <f t="shared" si="1169"/>
        <v>1.9688915140775743E-2</v>
      </c>
      <c r="Y5337" t="str">
        <f t="shared" si="1170"/>
        <v>&lt;=0.02</v>
      </c>
      <c r="Z5337">
        <v>2</v>
      </c>
      <c r="AA5337">
        <v>9</v>
      </c>
      <c r="AB5337" t="s">
        <v>32</v>
      </c>
      <c r="AC5337" t="str">
        <f t="shared" si="1171"/>
        <v/>
      </c>
      <c r="AD5337" t="s">
        <v>32</v>
      </c>
      <c r="AE5337" t="str">
        <f t="shared" si="1172"/>
        <v/>
      </c>
      <c r="AF5337" t="s">
        <v>32</v>
      </c>
      <c r="AG5337" t="str">
        <f t="shared" si="1173"/>
        <v/>
      </c>
      <c r="AH5337" t="s">
        <v>32</v>
      </c>
      <c r="AI5337" t="str">
        <f t="shared" si="1174"/>
        <v/>
      </c>
      <c r="AJ5337" t="s">
        <v>32</v>
      </c>
      <c r="AK5337" t="str">
        <f t="shared" si="1175"/>
        <v/>
      </c>
      <c r="AL5337">
        <v>0</v>
      </c>
      <c r="AM5337">
        <v>0</v>
      </c>
      <c r="AN5337">
        <v>0</v>
      </c>
      <c r="AO5337" t="s">
        <v>32</v>
      </c>
      <c r="AP5337" t="s">
        <v>32</v>
      </c>
    </row>
    <row r="5338" spans="1:42" x14ac:dyDescent="0.25">
      <c r="A5338">
        <v>202010</v>
      </c>
      <c r="B5338" t="str">
        <f t="shared" si="1162"/>
        <v>2020-II</v>
      </c>
      <c r="C5338" t="s">
        <v>5411</v>
      </c>
      <c r="D5338" t="s">
        <v>5411</v>
      </c>
      <c r="E5338">
        <v>31981602</v>
      </c>
      <c r="F5338" t="s">
        <v>29</v>
      </c>
      <c r="G5338">
        <v>0</v>
      </c>
      <c r="H5338">
        <v>0</v>
      </c>
      <c r="I5338">
        <v>0</v>
      </c>
      <c r="J5338">
        <f t="shared" si="1163"/>
        <v>0</v>
      </c>
      <c r="K5338" t="str">
        <f t="shared" si="1164"/>
        <v>Modelamiento</v>
      </c>
      <c r="L5338">
        <f t="shared" si="1165"/>
        <v>1</v>
      </c>
      <c r="M5338">
        <v>42</v>
      </c>
      <c r="N5338" t="str">
        <f t="shared" si="1166"/>
        <v>&lt;=45</v>
      </c>
      <c r="O5338" t="s">
        <v>56</v>
      </c>
      <c r="P5338" t="s">
        <v>35</v>
      </c>
      <c r="Q5338">
        <v>19475</v>
      </c>
      <c r="R5338">
        <v>749</v>
      </c>
      <c r="S5338" t="str">
        <f t="shared" si="1167"/>
        <v>&lt;=1000</v>
      </c>
      <c r="T5338">
        <v>639</v>
      </c>
      <c r="U5338" t="str">
        <f t="shared" si="1168"/>
        <v>&lt;=1000</v>
      </c>
      <c r="V5338" t="s">
        <v>585</v>
      </c>
      <c r="W5338">
        <v>15596</v>
      </c>
      <c r="X5338" s="12">
        <f t="shared" si="1169"/>
        <v>4.8025134649910234E-2</v>
      </c>
      <c r="Y5338" t="str">
        <f t="shared" si="1170"/>
        <v>&lt;=0.05</v>
      </c>
      <c r="Z5338" t="s">
        <v>32</v>
      </c>
      <c r="AA5338">
        <v>0</v>
      </c>
      <c r="AB5338">
        <v>5495.39</v>
      </c>
      <c r="AC5338" t="str">
        <f t="shared" si="1171"/>
        <v>&gt;5000</v>
      </c>
      <c r="AD5338">
        <v>0</v>
      </c>
      <c r="AE5338" t="str">
        <f t="shared" si="1172"/>
        <v>=0</v>
      </c>
      <c r="AF5338">
        <v>0</v>
      </c>
      <c r="AG5338" t="str">
        <f t="shared" si="1173"/>
        <v>&lt;=500</v>
      </c>
      <c r="AH5338" t="s">
        <v>32</v>
      </c>
      <c r="AI5338" t="str">
        <f t="shared" si="1174"/>
        <v/>
      </c>
      <c r="AJ5338" t="s">
        <v>32</v>
      </c>
      <c r="AK5338" t="str">
        <f t="shared" si="1175"/>
        <v/>
      </c>
      <c r="AL5338">
        <v>11</v>
      </c>
      <c r="AM5338">
        <v>11</v>
      </c>
      <c r="AN5338">
        <v>0</v>
      </c>
      <c r="AO5338">
        <v>1</v>
      </c>
      <c r="AP5338" t="s">
        <v>32</v>
      </c>
    </row>
    <row r="5339" spans="1:42" x14ac:dyDescent="0.25">
      <c r="A5339">
        <v>202010</v>
      </c>
      <c r="B5339" t="str">
        <f t="shared" si="1162"/>
        <v>2020-II</v>
      </c>
      <c r="C5339" t="s">
        <v>5412</v>
      </c>
      <c r="D5339" t="s">
        <v>5412</v>
      </c>
      <c r="E5339">
        <v>31982453</v>
      </c>
      <c r="F5339" t="s">
        <v>29</v>
      </c>
      <c r="G5339">
        <v>0</v>
      </c>
      <c r="H5339">
        <v>0</v>
      </c>
      <c r="I5339">
        <v>0</v>
      </c>
      <c r="J5339">
        <f t="shared" si="1163"/>
        <v>0</v>
      </c>
      <c r="K5339" t="str">
        <f t="shared" si="1164"/>
        <v>Modelamiento</v>
      </c>
      <c r="L5339">
        <f t="shared" si="1165"/>
        <v>1</v>
      </c>
      <c r="M5339">
        <v>56</v>
      </c>
      <c r="N5339" t="str">
        <f t="shared" si="1166"/>
        <v>&lt;=60</v>
      </c>
      <c r="O5339" t="s">
        <v>56</v>
      </c>
      <c r="P5339" t="s">
        <v>39</v>
      </c>
      <c r="Q5339">
        <v>28575</v>
      </c>
      <c r="R5339">
        <v>500</v>
      </c>
      <c r="S5339" t="str">
        <f t="shared" si="1167"/>
        <v>&lt;=500</v>
      </c>
      <c r="T5339">
        <v>947</v>
      </c>
      <c r="U5339" t="str">
        <f t="shared" si="1168"/>
        <v>&lt;=1000</v>
      </c>
      <c r="V5339" t="s">
        <v>585</v>
      </c>
      <c r="W5339">
        <v>23845</v>
      </c>
      <c r="X5339" s="12">
        <f t="shared" si="1169"/>
        <v>2.0968756552736424E-2</v>
      </c>
      <c r="Y5339" t="str">
        <f t="shared" si="1170"/>
        <v>&lt;=0.03</v>
      </c>
      <c r="Z5339">
        <v>3</v>
      </c>
      <c r="AA5339">
        <v>9</v>
      </c>
      <c r="AB5339" t="s">
        <v>32</v>
      </c>
      <c r="AC5339" t="str">
        <f t="shared" si="1171"/>
        <v/>
      </c>
      <c r="AD5339" t="s">
        <v>32</v>
      </c>
      <c r="AE5339" t="str">
        <f t="shared" si="1172"/>
        <v/>
      </c>
      <c r="AF5339" t="s">
        <v>32</v>
      </c>
      <c r="AG5339" t="str">
        <f t="shared" si="1173"/>
        <v/>
      </c>
      <c r="AH5339" t="s">
        <v>32</v>
      </c>
      <c r="AI5339" t="str">
        <f t="shared" si="1174"/>
        <v/>
      </c>
      <c r="AJ5339" t="s">
        <v>32</v>
      </c>
      <c r="AK5339" t="str">
        <f t="shared" si="1175"/>
        <v/>
      </c>
      <c r="AL5339">
        <v>0</v>
      </c>
      <c r="AM5339">
        <v>0</v>
      </c>
      <c r="AN5339">
        <v>0</v>
      </c>
      <c r="AO5339" t="s">
        <v>32</v>
      </c>
      <c r="AP5339" t="s">
        <v>32</v>
      </c>
    </row>
    <row r="5340" spans="1:42" x14ac:dyDescent="0.25">
      <c r="A5340">
        <v>202010</v>
      </c>
      <c r="B5340" t="str">
        <f t="shared" si="1162"/>
        <v>2020-II</v>
      </c>
      <c r="C5340" t="s">
        <v>5413</v>
      </c>
      <c r="D5340" t="s">
        <v>5413</v>
      </c>
      <c r="E5340">
        <v>32003242</v>
      </c>
      <c r="F5340" t="s">
        <v>29</v>
      </c>
      <c r="G5340">
        <v>0</v>
      </c>
      <c r="H5340">
        <v>0</v>
      </c>
      <c r="I5340">
        <v>0</v>
      </c>
      <c r="J5340">
        <f t="shared" si="1163"/>
        <v>0</v>
      </c>
      <c r="K5340" t="str">
        <f t="shared" si="1164"/>
        <v>Modelamiento</v>
      </c>
      <c r="L5340">
        <f t="shared" si="1165"/>
        <v>1</v>
      </c>
      <c r="M5340">
        <v>43</v>
      </c>
      <c r="N5340" t="str">
        <f t="shared" si="1166"/>
        <v>&lt;=45</v>
      </c>
      <c r="O5340" t="s">
        <v>56</v>
      </c>
      <c r="P5340" t="s">
        <v>35</v>
      </c>
      <c r="Q5340">
        <v>30969</v>
      </c>
      <c r="R5340">
        <v>1349</v>
      </c>
      <c r="S5340" t="str">
        <f t="shared" si="1167"/>
        <v>&lt;=1500</v>
      </c>
      <c r="T5340">
        <v>1025</v>
      </c>
      <c r="U5340" t="str">
        <f t="shared" si="1168"/>
        <v>&lt;=1100</v>
      </c>
      <c r="V5340" t="s">
        <v>4182</v>
      </c>
      <c r="W5340">
        <v>26969</v>
      </c>
      <c r="X5340" s="12">
        <f t="shared" si="1169"/>
        <v>5.0020393785457376E-2</v>
      </c>
      <c r="Y5340" t="str">
        <f t="shared" si="1170"/>
        <v>&lt;=0.06</v>
      </c>
      <c r="Z5340">
        <v>1</v>
      </c>
      <c r="AA5340">
        <v>0</v>
      </c>
      <c r="AB5340">
        <v>4863.82</v>
      </c>
      <c r="AC5340" t="str">
        <f t="shared" si="1171"/>
        <v>&lt;=5000</v>
      </c>
      <c r="AD5340">
        <v>0</v>
      </c>
      <c r="AE5340" t="str">
        <f t="shared" si="1172"/>
        <v>=0</v>
      </c>
      <c r="AF5340">
        <v>0</v>
      </c>
      <c r="AG5340" t="str">
        <f t="shared" si="1173"/>
        <v>&lt;=500</v>
      </c>
      <c r="AH5340" t="s">
        <v>32</v>
      </c>
      <c r="AI5340" t="str">
        <f t="shared" si="1174"/>
        <v/>
      </c>
      <c r="AJ5340" t="s">
        <v>32</v>
      </c>
      <c r="AK5340" t="str">
        <f t="shared" si="1175"/>
        <v/>
      </c>
      <c r="AL5340">
        <v>12</v>
      </c>
      <c r="AM5340">
        <v>12</v>
      </c>
      <c r="AN5340">
        <v>0</v>
      </c>
      <c r="AO5340">
        <v>1</v>
      </c>
      <c r="AP5340" t="s">
        <v>32</v>
      </c>
    </row>
    <row r="5341" spans="1:42" x14ac:dyDescent="0.25">
      <c r="A5341">
        <v>202010</v>
      </c>
      <c r="B5341" t="str">
        <f t="shared" si="1162"/>
        <v>2020-II</v>
      </c>
      <c r="C5341" t="s">
        <v>5414</v>
      </c>
      <c r="D5341" t="s">
        <v>5414</v>
      </c>
      <c r="E5341">
        <v>31999892</v>
      </c>
      <c r="F5341" t="s">
        <v>29</v>
      </c>
      <c r="G5341">
        <v>0</v>
      </c>
      <c r="H5341">
        <v>0</v>
      </c>
      <c r="I5341">
        <v>0</v>
      </c>
      <c r="J5341">
        <f t="shared" si="1163"/>
        <v>0</v>
      </c>
      <c r="K5341" t="str">
        <f t="shared" si="1164"/>
        <v>Modelamiento</v>
      </c>
      <c r="L5341">
        <f t="shared" si="1165"/>
        <v>1</v>
      </c>
      <c r="M5341">
        <v>44</v>
      </c>
      <c r="N5341" t="str">
        <f t="shared" si="1166"/>
        <v>&lt;=45</v>
      </c>
      <c r="O5341" t="s">
        <v>56</v>
      </c>
      <c r="P5341" t="s">
        <v>31</v>
      </c>
      <c r="Q5341">
        <v>28454</v>
      </c>
      <c r="R5341">
        <v>500</v>
      </c>
      <c r="S5341" t="str">
        <f t="shared" si="1167"/>
        <v>&lt;=500</v>
      </c>
      <c r="T5341">
        <v>939</v>
      </c>
      <c r="U5341" t="str">
        <f t="shared" si="1168"/>
        <v>&lt;=1000</v>
      </c>
      <c r="V5341" t="s">
        <v>589</v>
      </c>
      <c r="W5341">
        <v>23730</v>
      </c>
      <c r="X5341" s="12">
        <f t="shared" si="1169"/>
        <v>2.1070375052675939E-2</v>
      </c>
      <c r="Y5341" t="str">
        <f t="shared" si="1170"/>
        <v>&lt;=0.03</v>
      </c>
      <c r="Z5341" t="s">
        <v>32</v>
      </c>
      <c r="AA5341">
        <v>0</v>
      </c>
      <c r="AB5341">
        <v>4200</v>
      </c>
      <c r="AC5341" t="str">
        <f t="shared" si="1171"/>
        <v>&lt;=5000</v>
      </c>
      <c r="AD5341">
        <v>0</v>
      </c>
      <c r="AE5341" t="str">
        <f t="shared" si="1172"/>
        <v>=0</v>
      </c>
      <c r="AF5341">
        <v>0</v>
      </c>
      <c r="AG5341" t="str">
        <f t="shared" si="1173"/>
        <v>&lt;=500</v>
      </c>
      <c r="AH5341">
        <v>600</v>
      </c>
      <c r="AI5341" t="str">
        <f t="shared" si="1174"/>
        <v>&lt;=1000</v>
      </c>
      <c r="AJ5341">
        <v>0</v>
      </c>
      <c r="AK5341" t="str">
        <f t="shared" si="1175"/>
        <v>=0</v>
      </c>
      <c r="AL5341">
        <v>12</v>
      </c>
      <c r="AM5341">
        <v>12</v>
      </c>
      <c r="AN5341">
        <v>0</v>
      </c>
      <c r="AO5341">
        <v>1</v>
      </c>
      <c r="AP5341" t="s">
        <v>32</v>
      </c>
    </row>
    <row r="5342" spans="1:42" x14ac:dyDescent="0.25">
      <c r="A5342">
        <v>202010</v>
      </c>
      <c r="B5342" t="str">
        <f t="shared" si="1162"/>
        <v>2020-II</v>
      </c>
      <c r="C5342" t="s">
        <v>5415</v>
      </c>
      <c r="D5342" t="s">
        <v>5415</v>
      </c>
      <c r="E5342">
        <v>32003403</v>
      </c>
      <c r="F5342" t="s">
        <v>29</v>
      </c>
      <c r="G5342">
        <v>0</v>
      </c>
      <c r="H5342">
        <v>0</v>
      </c>
      <c r="I5342">
        <v>0</v>
      </c>
      <c r="J5342">
        <f t="shared" si="1163"/>
        <v>0</v>
      </c>
      <c r="K5342" t="str">
        <f t="shared" si="1164"/>
        <v>Modelamiento</v>
      </c>
      <c r="L5342">
        <f t="shared" si="1165"/>
        <v>1</v>
      </c>
      <c r="M5342">
        <v>44</v>
      </c>
      <c r="N5342" t="str">
        <f t="shared" si="1166"/>
        <v>&lt;=45</v>
      </c>
      <c r="O5342" t="s">
        <v>56</v>
      </c>
      <c r="P5342" t="s">
        <v>31</v>
      </c>
      <c r="Q5342">
        <v>30654</v>
      </c>
      <c r="R5342">
        <v>1649</v>
      </c>
      <c r="S5342" t="str">
        <f t="shared" si="1167"/>
        <v>&lt;=2000</v>
      </c>
      <c r="T5342">
        <v>1009</v>
      </c>
      <c r="U5342" t="str">
        <f t="shared" si="1168"/>
        <v>&lt;=1100</v>
      </c>
      <c r="V5342" t="s">
        <v>585</v>
      </c>
      <c r="W5342">
        <v>26969</v>
      </c>
      <c r="X5342" s="12">
        <f t="shared" si="1169"/>
        <v>6.114427676220846E-2</v>
      </c>
      <c r="Y5342" t="str">
        <f t="shared" si="1170"/>
        <v>&gt;0.06</v>
      </c>
      <c r="Z5342">
        <v>1</v>
      </c>
      <c r="AA5342">
        <v>4</v>
      </c>
      <c r="AB5342">
        <v>1133.8699999999999</v>
      </c>
      <c r="AC5342" t="str">
        <f t="shared" si="1171"/>
        <v>&lt;=2000</v>
      </c>
      <c r="AD5342">
        <v>3704</v>
      </c>
      <c r="AE5342" t="str">
        <f t="shared" si="1172"/>
        <v>&gt;120</v>
      </c>
      <c r="AF5342">
        <v>1133.8699999999999</v>
      </c>
      <c r="AG5342" t="str">
        <f t="shared" si="1173"/>
        <v>&lt;=2000</v>
      </c>
      <c r="AH5342" t="s">
        <v>32</v>
      </c>
      <c r="AI5342" t="str">
        <f t="shared" si="1174"/>
        <v/>
      </c>
      <c r="AJ5342" t="s">
        <v>32</v>
      </c>
      <c r="AK5342" t="str">
        <f t="shared" si="1175"/>
        <v/>
      </c>
      <c r="AL5342">
        <v>12</v>
      </c>
      <c r="AM5342">
        <v>0</v>
      </c>
      <c r="AN5342">
        <v>12</v>
      </c>
      <c r="AO5342" t="s">
        <v>32</v>
      </c>
      <c r="AP5342">
        <v>1</v>
      </c>
    </row>
    <row r="5343" spans="1:42" x14ac:dyDescent="0.25">
      <c r="A5343">
        <v>202010</v>
      </c>
      <c r="B5343" t="str">
        <f t="shared" si="1162"/>
        <v>2020-II</v>
      </c>
      <c r="C5343" t="s">
        <v>5416</v>
      </c>
      <c r="D5343" t="s">
        <v>5416</v>
      </c>
      <c r="E5343">
        <v>32003532</v>
      </c>
      <c r="F5343" t="s">
        <v>29</v>
      </c>
      <c r="G5343">
        <v>0</v>
      </c>
      <c r="H5343">
        <v>0</v>
      </c>
      <c r="I5343">
        <v>0</v>
      </c>
      <c r="J5343">
        <f t="shared" si="1163"/>
        <v>0</v>
      </c>
      <c r="K5343" t="str">
        <f t="shared" si="1164"/>
        <v>Modelamiento</v>
      </c>
      <c r="L5343">
        <f t="shared" si="1165"/>
        <v>1</v>
      </c>
      <c r="M5343">
        <v>36</v>
      </c>
      <c r="N5343" t="str">
        <f t="shared" si="1166"/>
        <v>&lt;=40</v>
      </c>
      <c r="O5343" t="s">
        <v>56</v>
      </c>
      <c r="P5343" t="s">
        <v>39</v>
      </c>
      <c r="Q5343">
        <v>27730</v>
      </c>
      <c r="R5343">
        <v>1187</v>
      </c>
      <c r="S5343" t="str">
        <f t="shared" si="1167"/>
        <v>&lt;=1500</v>
      </c>
      <c r="T5343">
        <v>912</v>
      </c>
      <c r="U5343" t="str">
        <f t="shared" si="1168"/>
        <v>&lt;=1000</v>
      </c>
      <c r="V5343" t="s">
        <v>585</v>
      </c>
      <c r="W5343">
        <v>23729</v>
      </c>
      <c r="X5343" s="12">
        <f t="shared" si="1169"/>
        <v>5.0023178389312653E-2</v>
      </c>
      <c r="Y5343" t="str">
        <f t="shared" si="1170"/>
        <v>&lt;=0.06</v>
      </c>
      <c r="Z5343">
        <v>3</v>
      </c>
      <c r="AA5343">
        <v>4</v>
      </c>
      <c r="AB5343">
        <v>1435.9</v>
      </c>
      <c r="AC5343" t="str">
        <f t="shared" si="1171"/>
        <v>&lt;=2000</v>
      </c>
      <c r="AD5343">
        <v>1509</v>
      </c>
      <c r="AE5343" t="str">
        <f t="shared" si="1172"/>
        <v>&gt;120</v>
      </c>
      <c r="AF5343">
        <v>1435.9</v>
      </c>
      <c r="AG5343" t="str">
        <f t="shared" si="1173"/>
        <v>&lt;=2000</v>
      </c>
      <c r="AH5343" t="s">
        <v>32</v>
      </c>
      <c r="AI5343" t="str">
        <f t="shared" si="1174"/>
        <v/>
      </c>
      <c r="AJ5343" t="s">
        <v>32</v>
      </c>
      <c r="AK5343" t="str">
        <f t="shared" si="1175"/>
        <v/>
      </c>
      <c r="AL5343">
        <v>12</v>
      </c>
      <c r="AM5343">
        <v>0</v>
      </c>
      <c r="AN5343">
        <v>12</v>
      </c>
      <c r="AO5343" t="s">
        <v>32</v>
      </c>
      <c r="AP5343">
        <v>1</v>
      </c>
    </row>
    <row r="5344" spans="1:42" x14ac:dyDescent="0.25">
      <c r="A5344">
        <v>202010</v>
      </c>
      <c r="B5344" t="str">
        <f t="shared" si="1162"/>
        <v>2020-II</v>
      </c>
      <c r="C5344" t="s">
        <v>5417</v>
      </c>
      <c r="D5344" t="s">
        <v>5417</v>
      </c>
      <c r="E5344">
        <v>31982570</v>
      </c>
      <c r="F5344" t="s">
        <v>29</v>
      </c>
      <c r="G5344">
        <v>0</v>
      </c>
      <c r="H5344">
        <v>0</v>
      </c>
      <c r="I5344">
        <v>0</v>
      </c>
      <c r="J5344">
        <f t="shared" si="1163"/>
        <v>0</v>
      </c>
      <c r="K5344" t="str">
        <f t="shared" si="1164"/>
        <v>Modelamiento</v>
      </c>
      <c r="L5344">
        <f t="shared" si="1165"/>
        <v>1</v>
      </c>
      <c r="M5344">
        <v>48</v>
      </c>
      <c r="N5344" t="str">
        <f t="shared" si="1166"/>
        <v>&lt;=50</v>
      </c>
      <c r="O5344" t="s">
        <v>72</v>
      </c>
      <c r="P5344" t="s">
        <v>39</v>
      </c>
      <c r="Q5344">
        <v>28334</v>
      </c>
      <c r="R5344">
        <v>614</v>
      </c>
      <c r="S5344" t="str">
        <f t="shared" si="1167"/>
        <v>&lt;=1000</v>
      </c>
      <c r="T5344">
        <v>934</v>
      </c>
      <c r="U5344" t="str">
        <f t="shared" si="1168"/>
        <v>&lt;=1000</v>
      </c>
      <c r="V5344" t="s">
        <v>601</v>
      </c>
      <c r="W5344">
        <v>23730</v>
      </c>
      <c r="X5344" s="12">
        <f t="shared" si="1169"/>
        <v>2.587442056468605E-2</v>
      </c>
      <c r="Y5344" t="str">
        <f t="shared" si="1170"/>
        <v>&lt;=0.03</v>
      </c>
      <c r="Z5344">
        <v>3</v>
      </c>
      <c r="AA5344">
        <v>0</v>
      </c>
      <c r="AB5344">
        <v>3545.8</v>
      </c>
      <c r="AC5344" t="str">
        <f t="shared" si="1171"/>
        <v>&lt;=4000</v>
      </c>
      <c r="AD5344">
        <v>0</v>
      </c>
      <c r="AE5344" t="str">
        <f t="shared" si="1172"/>
        <v>=0</v>
      </c>
      <c r="AF5344">
        <v>0</v>
      </c>
      <c r="AG5344" t="str">
        <f t="shared" si="1173"/>
        <v>&lt;=500</v>
      </c>
      <c r="AH5344" t="s">
        <v>32</v>
      </c>
      <c r="AI5344" t="str">
        <f t="shared" si="1174"/>
        <v/>
      </c>
      <c r="AJ5344" t="s">
        <v>32</v>
      </c>
      <c r="AK5344" t="str">
        <f t="shared" si="1175"/>
        <v/>
      </c>
      <c r="AL5344">
        <v>10</v>
      </c>
      <c r="AM5344">
        <v>10</v>
      </c>
      <c r="AN5344">
        <v>0</v>
      </c>
      <c r="AO5344">
        <v>1</v>
      </c>
      <c r="AP5344" t="s">
        <v>32</v>
      </c>
    </row>
    <row r="5345" spans="1:42" x14ac:dyDescent="0.25">
      <c r="A5345">
        <v>202010</v>
      </c>
      <c r="B5345" t="str">
        <f t="shared" si="1162"/>
        <v>2020-II</v>
      </c>
      <c r="C5345" t="s">
        <v>5418</v>
      </c>
      <c r="D5345" t="s">
        <v>5418</v>
      </c>
      <c r="E5345">
        <v>32003595</v>
      </c>
      <c r="F5345" t="s">
        <v>29</v>
      </c>
      <c r="G5345">
        <v>0</v>
      </c>
      <c r="H5345">
        <v>0</v>
      </c>
      <c r="I5345">
        <v>0</v>
      </c>
      <c r="J5345">
        <f t="shared" si="1163"/>
        <v>0</v>
      </c>
      <c r="K5345" t="str">
        <f t="shared" si="1164"/>
        <v>Modelamiento</v>
      </c>
      <c r="L5345">
        <f t="shared" si="1165"/>
        <v>1</v>
      </c>
      <c r="M5345">
        <v>41</v>
      </c>
      <c r="N5345" t="str">
        <f t="shared" si="1166"/>
        <v>&lt;=45</v>
      </c>
      <c r="O5345" t="s">
        <v>56</v>
      </c>
      <c r="P5345" t="s">
        <v>69</v>
      </c>
      <c r="Q5345">
        <v>27663</v>
      </c>
      <c r="R5345">
        <v>1251</v>
      </c>
      <c r="S5345" t="str">
        <f t="shared" si="1167"/>
        <v>&lt;=1500</v>
      </c>
      <c r="T5345">
        <v>914</v>
      </c>
      <c r="U5345" t="str">
        <f t="shared" si="1168"/>
        <v>&lt;=1000</v>
      </c>
      <c r="V5345" t="s">
        <v>585</v>
      </c>
      <c r="W5345">
        <v>23730</v>
      </c>
      <c r="X5345" s="12">
        <f t="shared" si="1169"/>
        <v>5.2718078381795194E-2</v>
      </c>
      <c r="Y5345" t="str">
        <f t="shared" si="1170"/>
        <v>&lt;=0.06</v>
      </c>
      <c r="Z5345">
        <v>3</v>
      </c>
      <c r="AA5345">
        <v>0</v>
      </c>
      <c r="AB5345">
        <v>10160</v>
      </c>
      <c r="AC5345" t="str">
        <f t="shared" si="1171"/>
        <v>&gt;5000</v>
      </c>
      <c r="AD5345">
        <v>0</v>
      </c>
      <c r="AE5345" t="str">
        <f t="shared" si="1172"/>
        <v>=0</v>
      </c>
      <c r="AF5345">
        <v>0</v>
      </c>
      <c r="AG5345" t="str">
        <f t="shared" si="1173"/>
        <v>&lt;=500</v>
      </c>
      <c r="AH5345" t="s">
        <v>32</v>
      </c>
      <c r="AI5345" t="str">
        <f t="shared" si="1174"/>
        <v/>
      </c>
      <c r="AJ5345" t="s">
        <v>32</v>
      </c>
      <c r="AK5345" t="str">
        <f t="shared" si="1175"/>
        <v/>
      </c>
      <c r="AL5345">
        <v>12</v>
      </c>
      <c r="AM5345">
        <v>12</v>
      </c>
      <c r="AN5345">
        <v>0</v>
      </c>
      <c r="AO5345">
        <v>1</v>
      </c>
      <c r="AP5345" t="s">
        <v>32</v>
      </c>
    </row>
    <row r="5346" spans="1:42" x14ac:dyDescent="0.25">
      <c r="A5346">
        <v>202010</v>
      </c>
      <c r="B5346" t="str">
        <f t="shared" si="1162"/>
        <v>2020-II</v>
      </c>
      <c r="C5346" t="s">
        <v>5419</v>
      </c>
      <c r="D5346" t="s">
        <v>5419</v>
      </c>
      <c r="E5346">
        <v>31998955</v>
      </c>
      <c r="F5346" t="s">
        <v>29</v>
      </c>
      <c r="G5346">
        <v>0</v>
      </c>
      <c r="H5346">
        <v>0</v>
      </c>
      <c r="I5346">
        <v>0</v>
      </c>
      <c r="J5346">
        <f t="shared" si="1163"/>
        <v>0</v>
      </c>
      <c r="K5346" t="str">
        <f t="shared" si="1164"/>
        <v>Modelamiento</v>
      </c>
      <c r="L5346">
        <f t="shared" si="1165"/>
        <v>1</v>
      </c>
      <c r="M5346">
        <v>47</v>
      </c>
      <c r="N5346" t="str">
        <f t="shared" si="1166"/>
        <v>&lt;=50</v>
      </c>
      <c r="O5346" t="s">
        <v>56</v>
      </c>
      <c r="P5346" t="s">
        <v>69</v>
      </c>
      <c r="Q5346">
        <v>31303</v>
      </c>
      <c r="R5346">
        <v>1031</v>
      </c>
      <c r="S5346" t="str">
        <f t="shared" si="1167"/>
        <v>&lt;=1500</v>
      </c>
      <c r="T5346">
        <v>1036</v>
      </c>
      <c r="U5346" t="str">
        <f t="shared" si="1168"/>
        <v>&lt;=1100</v>
      </c>
      <c r="V5346" t="s">
        <v>585</v>
      </c>
      <c r="W5346">
        <v>26968</v>
      </c>
      <c r="X5346" s="12">
        <f t="shared" si="1169"/>
        <v>3.8230495401957873E-2</v>
      </c>
      <c r="Y5346" t="str">
        <f t="shared" si="1170"/>
        <v>&lt;=0.04</v>
      </c>
      <c r="Z5346">
        <v>2</v>
      </c>
      <c r="AA5346">
        <v>9</v>
      </c>
      <c r="AB5346" t="s">
        <v>32</v>
      </c>
      <c r="AC5346" t="str">
        <f t="shared" si="1171"/>
        <v/>
      </c>
      <c r="AD5346" t="s">
        <v>32</v>
      </c>
      <c r="AE5346" t="str">
        <f t="shared" si="1172"/>
        <v/>
      </c>
      <c r="AF5346" t="s">
        <v>32</v>
      </c>
      <c r="AG5346" t="str">
        <f t="shared" si="1173"/>
        <v/>
      </c>
      <c r="AH5346" t="s">
        <v>32</v>
      </c>
      <c r="AI5346" t="str">
        <f t="shared" si="1174"/>
        <v/>
      </c>
      <c r="AJ5346" t="s">
        <v>32</v>
      </c>
      <c r="AK5346" t="str">
        <f t="shared" si="1175"/>
        <v/>
      </c>
      <c r="AL5346">
        <v>0</v>
      </c>
      <c r="AM5346">
        <v>0</v>
      </c>
      <c r="AN5346">
        <v>0</v>
      </c>
      <c r="AO5346" t="s">
        <v>32</v>
      </c>
      <c r="AP5346" t="s">
        <v>32</v>
      </c>
    </row>
    <row r="5347" spans="1:42" x14ac:dyDescent="0.25">
      <c r="A5347">
        <v>202010</v>
      </c>
      <c r="B5347" t="str">
        <f t="shared" si="1162"/>
        <v>2020-II</v>
      </c>
      <c r="C5347" t="s">
        <v>5420</v>
      </c>
      <c r="D5347" t="s">
        <v>5420</v>
      </c>
      <c r="E5347">
        <v>32003543</v>
      </c>
      <c r="F5347" t="s">
        <v>29</v>
      </c>
      <c r="G5347">
        <v>0</v>
      </c>
      <c r="H5347">
        <v>0</v>
      </c>
      <c r="I5347">
        <v>0</v>
      </c>
      <c r="J5347">
        <f t="shared" si="1163"/>
        <v>0</v>
      </c>
      <c r="K5347" t="str">
        <f t="shared" si="1164"/>
        <v>Modelamiento</v>
      </c>
      <c r="L5347">
        <f t="shared" si="1165"/>
        <v>1</v>
      </c>
      <c r="M5347">
        <v>59</v>
      </c>
      <c r="N5347" t="str">
        <f t="shared" si="1166"/>
        <v>&lt;=60</v>
      </c>
      <c r="O5347" t="s">
        <v>56</v>
      </c>
      <c r="P5347" t="s">
        <v>31</v>
      </c>
      <c r="Q5347">
        <v>26749</v>
      </c>
      <c r="R5347">
        <v>500</v>
      </c>
      <c r="S5347" t="str">
        <f t="shared" si="1167"/>
        <v>&lt;=500</v>
      </c>
      <c r="T5347">
        <v>879</v>
      </c>
      <c r="U5347" t="str">
        <f t="shared" si="1168"/>
        <v>&lt;=1000</v>
      </c>
      <c r="V5347" t="s">
        <v>585</v>
      </c>
      <c r="W5347">
        <v>22110</v>
      </c>
      <c r="X5347" s="12">
        <f t="shared" si="1169"/>
        <v>2.2614201718679332E-2</v>
      </c>
      <c r="Y5347" t="str">
        <f t="shared" si="1170"/>
        <v>&lt;=0.03</v>
      </c>
      <c r="Z5347">
        <v>4</v>
      </c>
      <c r="AA5347">
        <v>9</v>
      </c>
      <c r="AB5347" t="s">
        <v>32</v>
      </c>
      <c r="AC5347" t="str">
        <f t="shared" si="1171"/>
        <v/>
      </c>
      <c r="AD5347" t="s">
        <v>32</v>
      </c>
      <c r="AE5347" t="str">
        <f t="shared" si="1172"/>
        <v/>
      </c>
      <c r="AF5347" t="s">
        <v>32</v>
      </c>
      <c r="AG5347" t="str">
        <f t="shared" si="1173"/>
        <v/>
      </c>
      <c r="AH5347" t="s">
        <v>32</v>
      </c>
      <c r="AI5347" t="str">
        <f t="shared" si="1174"/>
        <v/>
      </c>
      <c r="AJ5347" t="s">
        <v>32</v>
      </c>
      <c r="AK5347" t="str">
        <f t="shared" si="1175"/>
        <v/>
      </c>
      <c r="AL5347">
        <v>0</v>
      </c>
      <c r="AM5347">
        <v>0</v>
      </c>
      <c r="AN5347">
        <v>0</v>
      </c>
      <c r="AO5347" t="s">
        <v>32</v>
      </c>
      <c r="AP5347" t="s">
        <v>32</v>
      </c>
    </row>
    <row r="5348" spans="1:42" x14ac:dyDescent="0.25">
      <c r="A5348">
        <v>202010</v>
      </c>
      <c r="B5348" t="str">
        <f t="shared" si="1162"/>
        <v>2020-II</v>
      </c>
      <c r="C5348" t="s">
        <v>5421</v>
      </c>
      <c r="D5348" t="s">
        <v>5421</v>
      </c>
      <c r="E5348">
        <v>31998960</v>
      </c>
      <c r="F5348" t="s">
        <v>29</v>
      </c>
      <c r="G5348">
        <v>0</v>
      </c>
      <c r="H5348">
        <v>0</v>
      </c>
      <c r="I5348">
        <v>0</v>
      </c>
      <c r="J5348">
        <f t="shared" si="1163"/>
        <v>0</v>
      </c>
      <c r="K5348" t="str">
        <f t="shared" si="1164"/>
        <v>Modelamiento</v>
      </c>
      <c r="L5348">
        <f t="shared" si="1165"/>
        <v>1</v>
      </c>
      <c r="M5348">
        <v>48</v>
      </c>
      <c r="N5348" t="str">
        <f t="shared" si="1166"/>
        <v>&lt;=50</v>
      </c>
      <c r="O5348" t="s">
        <v>56</v>
      </c>
      <c r="P5348" t="s">
        <v>31</v>
      </c>
      <c r="Q5348">
        <v>23339</v>
      </c>
      <c r="R5348">
        <v>499</v>
      </c>
      <c r="S5348" t="str">
        <f t="shared" si="1167"/>
        <v>&lt;=500</v>
      </c>
      <c r="T5348">
        <v>772</v>
      </c>
      <c r="U5348" t="str">
        <f t="shared" si="1168"/>
        <v>&lt;=1000</v>
      </c>
      <c r="V5348" t="s">
        <v>587</v>
      </c>
      <c r="W5348">
        <v>18870</v>
      </c>
      <c r="X5348" s="12">
        <f t="shared" si="1169"/>
        <v>2.6444091149973502E-2</v>
      </c>
      <c r="Y5348" t="str">
        <f t="shared" si="1170"/>
        <v>&lt;=0.03</v>
      </c>
      <c r="Z5348" t="s">
        <v>32</v>
      </c>
      <c r="AA5348">
        <v>0</v>
      </c>
      <c r="AB5348">
        <v>500</v>
      </c>
      <c r="AC5348" t="str">
        <f t="shared" si="1171"/>
        <v>&lt;=500</v>
      </c>
      <c r="AD5348">
        <v>0</v>
      </c>
      <c r="AE5348" t="str">
        <f t="shared" si="1172"/>
        <v>=0</v>
      </c>
      <c r="AF5348">
        <v>0</v>
      </c>
      <c r="AG5348" t="str">
        <f t="shared" si="1173"/>
        <v>&lt;=500</v>
      </c>
      <c r="AH5348" t="s">
        <v>32</v>
      </c>
      <c r="AI5348" t="str">
        <f t="shared" si="1174"/>
        <v/>
      </c>
      <c r="AJ5348" t="s">
        <v>32</v>
      </c>
      <c r="AK5348" t="str">
        <f t="shared" si="1175"/>
        <v/>
      </c>
      <c r="AL5348">
        <v>7</v>
      </c>
      <c r="AM5348">
        <v>7</v>
      </c>
      <c r="AN5348">
        <v>0</v>
      </c>
      <c r="AO5348">
        <v>4</v>
      </c>
      <c r="AP5348" t="s">
        <v>32</v>
      </c>
    </row>
    <row r="5349" spans="1:42" x14ac:dyDescent="0.25">
      <c r="A5349">
        <v>202010</v>
      </c>
      <c r="B5349" t="str">
        <f t="shared" si="1162"/>
        <v>2020-II</v>
      </c>
      <c r="C5349" t="s">
        <v>5422</v>
      </c>
      <c r="D5349" t="s">
        <v>5422</v>
      </c>
      <c r="E5349">
        <v>32003794</v>
      </c>
      <c r="F5349" t="s">
        <v>29</v>
      </c>
      <c r="G5349">
        <v>0</v>
      </c>
      <c r="H5349">
        <v>0</v>
      </c>
      <c r="I5349">
        <v>0</v>
      </c>
      <c r="J5349">
        <f t="shared" si="1163"/>
        <v>0</v>
      </c>
      <c r="K5349" t="str">
        <f t="shared" si="1164"/>
        <v>Modelamiento</v>
      </c>
      <c r="L5349">
        <f t="shared" si="1165"/>
        <v>1</v>
      </c>
      <c r="M5349">
        <v>29</v>
      </c>
      <c r="N5349" t="str">
        <f t="shared" si="1166"/>
        <v>&lt;=30</v>
      </c>
      <c r="O5349" t="s">
        <v>56</v>
      </c>
      <c r="P5349" t="s">
        <v>39</v>
      </c>
      <c r="Q5349">
        <v>30220</v>
      </c>
      <c r="R5349">
        <v>1311</v>
      </c>
      <c r="S5349" t="str">
        <f t="shared" si="1167"/>
        <v>&lt;=1500</v>
      </c>
      <c r="T5349">
        <v>993</v>
      </c>
      <c r="U5349" t="str">
        <f t="shared" si="1168"/>
        <v>&lt;=1000</v>
      </c>
      <c r="V5349" t="s">
        <v>585</v>
      </c>
      <c r="W5349">
        <v>26219</v>
      </c>
      <c r="X5349" s="12">
        <f t="shared" si="1169"/>
        <v>5.0001907013997482E-2</v>
      </c>
      <c r="Y5349" t="str">
        <f t="shared" si="1170"/>
        <v>&lt;=0.06</v>
      </c>
      <c r="Z5349">
        <v>2</v>
      </c>
      <c r="AA5349">
        <v>4</v>
      </c>
      <c r="AB5349">
        <v>1124.55</v>
      </c>
      <c r="AC5349" t="str">
        <f t="shared" si="1171"/>
        <v>&lt;=2000</v>
      </c>
      <c r="AD5349">
        <v>1279</v>
      </c>
      <c r="AE5349" t="str">
        <f t="shared" si="1172"/>
        <v>&gt;120</v>
      </c>
      <c r="AF5349">
        <v>1124.55</v>
      </c>
      <c r="AG5349" t="str">
        <f t="shared" si="1173"/>
        <v>&lt;=2000</v>
      </c>
      <c r="AH5349" t="s">
        <v>32</v>
      </c>
      <c r="AI5349" t="str">
        <f t="shared" si="1174"/>
        <v/>
      </c>
      <c r="AJ5349" t="s">
        <v>32</v>
      </c>
      <c r="AK5349" t="str">
        <f t="shared" si="1175"/>
        <v/>
      </c>
      <c r="AL5349">
        <v>12</v>
      </c>
      <c r="AM5349">
        <v>0</v>
      </c>
      <c r="AN5349">
        <v>12</v>
      </c>
      <c r="AO5349" t="s">
        <v>32</v>
      </c>
      <c r="AP5349">
        <v>1</v>
      </c>
    </row>
    <row r="5350" spans="1:42" x14ac:dyDescent="0.25">
      <c r="A5350">
        <v>202010</v>
      </c>
      <c r="B5350" t="str">
        <f t="shared" si="1162"/>
        <v>2020-II</v>
      </c>
      <c r="C5350" t="s">
        <v>5423</v>
      </c>
      <c r="D5350" t="s">
        <v>5423</v>
      </c>
      <c r="E5350">
        <v>31981599</v>
      </c>
      <c r="F5350" t="s">
        <v>29</v>
      </c>
      <c r="G5350">
        <v>0</v>
      </c>
      <c r="H5350">
        <v>0</v>
      </c>
      <c r="I5350">
        <v>0</v>
      </c>
      <c r="J5350">
        <f t="shared" si="1163"/>
        <v>0</v>
      </c>
      <c r="K5350" t="str">
        <f t="shared" si="1164"/>
        <v>Modelamiento</v>
      </c>
      <c r="L5350">
        <f t="shared" si="1165"/>
        <v>1</v>
      </c>
      <c r="M5350">
        <v>63</v>
      </c>
      <c r="N5350" t="str">
        <f t="shared" si="1166"/>
        <v>&gt;60</v>
      </c>
      <c r="O5350" t="s">
        <v>56</v>
      </c>
      <c r="P5350" t="s">
        <v>39</v>
      </c>
      <c r="Q5350">
        <v>31612</v>
      </c>
      <c r="R5350">
        <v>499</v>
      </c>
      <c r="S5350" t="str">
        <f t="shared" si="1167"/>
        <v>&lt;=500</v>
      </c>
      <c r="T5350">
        <v>1041</v>
      </c>
      <c r="U5350" t="str">
        <f t="shared" si="1168"/>
        <v>&lt;=1100</v>
      </c>
      <c r="V5350" t="s">
        <v>589</v>
      </c>
      <c r="W5350">
        <v>26730</v>
      </c>
      <c r="X5350" s="12">
        <f t="shared" si="1169"/>
        <v>1.8668163112607557E-2</v>
      </c>
      <c r="Y5350" t="str">
        <f t="shared" si="1170"/>
        <v>&lt;=0.02</v>
      </c>
      <c r="Z5350" t="s">
        <v>32</v>
      </c>
      <c r="AA5350">
        <v>0</v>
      </c>
      <c r="AB5350">
        <v>13792.62</v>
      </c>
      <c r="AC5350" t="str">
        <f t="shared" si="1171"/>
        <v>&gt;5000</v>
      </c>
      <c r="AD5350">
        <v>0</v>
      </c>
      <c r="AE5350" t="str">
        <f t="shared" si="1172"/>
        <v>=0</v>
      </c>
      <c r="AF5350">
        <v>0</v>
      </c>
      <c r="AG5350" t="str">
        <f t="shared" si="1173"/>
        <v>&lt;=500</v>
      </c>
      <c r="AH5350">
        <v>8900</v>
      </c>
      <c r="AI5350" t="str">
        <f t="shared" si="1174"/>
        <v>&gt;5000</v>
      </c>
      <c r="AJ5350">
        <v>0.51119999999999999</v>
      </c>
      <c r="AK5350" t="str">
        <f t="shared" si="1175"/>
        <v>&lt;=0.6</v>
      </c>
      <c r="AL5350">
        <v>12</v>
      </c>
      <c r="AM5350">
        <v>12</v>
      </c>
      <c r="AN5350">
        <v>0</v>
      </c>
      <c r="AO5350">
        <v>1</v>
      </c>
      <c r="AP5350" t="s">
        <v>32</v>
      </c>
    </row>
    <row r="5351" spans="1:42" x14ac:dyDescent="0.25">
      <c r="A5351">
        <v>202010</v>
      </c>
      <c r="B5351" t="str">
        <f t="shared" si="1162"/>
        <v>2020-II</v>
      </c>
      <c r="C5351" t="s">
        <v>5424</v>
      </c>
      <c r="D5351" t="s">
        <v>5424</v>
      </c>
      <c r="E5351">
        <v>32003473</v>
      </c>
      <c r="F5351" t="s">
        <v>29</v>
      </c>
      <c r="G5351">
        <v>0</v>
      </c>
      <c r="H5351">
        <v>0</v>
      </c>
      <c r="I5351">
        <v>0</v>
      </c>
      <c r="J5351">
        <f t="shared" si="1163"/>
        <v>0</v>
      </c>
      <c r="K5351" t="str">
        <f t="shared" si="1164"/>
        <v>Modelamiento</v>
      </c>
      <c r="L5351">
        <f t="shared" si="1165"/>
        <v>1</v>
      </c>
      <c r="M5351">
        <v>32</v>
      </c>
      <c r="N5351" t="str">
        <f t="shared" si="1166"/>
        <v>&lt;=35</v>
      </c>
      <c r="O5351" t="s">
        <v>56</v>
      </c>
      <c r="P5351" t="s">
        <v>39</v>
      </c>
      <c r="Q5351">
        <v>27515</v>
      </c>
      <c r="R5351">
        <v>1392</v>
      </c>
      <c r="S5351" t="str">
        <f t="shared" si="1167"/>
        <v>&lt;=1500</v>
      </c>
      <c r="T5351">
        <v>903</v>
      </c>
      <c r="U5351" t="str">
        <f t="shared" si="1168"/>
        <v>&lt;=1000</v>
      </c>
      <c r="V5351" t="s">
        <v>589</v>
      </c>
      <c r="W5351">
        <v>23730</v>
      </c>
      <c r="X5351" s="12">
        <f t="shared" si="1169"/>
        <v>5.8659924146649813E-2</v>
      </c>
      <c r="Y5351" t="str">
        <f t="shared" si="1170"/>
        <v>&lt;=0.06</v>
      </c>
      <c r="Z5351">
        <v>4</v>
      </c>
      <c r="AA5351">
        <v>4</v>
      </c>
      <c r="AB5351">
        <v>803.5</v>
      </c>
      <c r="AC5351" t="str">
        <f t="shared" si="1171"/>
        <v>&lt;=1000</v>
      </c>
      <c r="AD5351">
        <v>1935</v>
      </c>
      <c r="AE5351" t="str">
        <f t="shared" si="1172"/>
        <v>&gt;120</v>
      </c>
      <c r="AF5351">
        <v>803.5</v>
      </c>
      <c r="AG5351" t="str">
        <f t="shared" si="1173"/>
        <v>&lt;=1000</v>
      </c>
      <c r="AH5351" t="s">
        <v>32</v>
      </c>
      <c r="AI5351" t="str">
        <f t="shared" si="1174"/>
        <v/>
      </c>
      <c r="AJ5351" t="s">
        <v>32</v>
      </c>
      <c r="AK5351" t="str">
        <f t="shared" si="1175"/>
        <v/>
      </c>
      <c r="AL5351">
        <v>12</v>
      </c>
      <c r="AM5351">
        <v>0</v>
      </c>
      <c r="AN5351">
        <v>12</v>
      </c>
      <c r="AO5351" t="s">
        <v>32</v>
      </c>
      <c r="AP5351">
        <v>1</v>
      </c>
    </row>
    <row r="5352" spans="1:42" x14ac:dyDescent="0.25">
      <c r="A5352">
        <v>202010</v>
      </c>
      <c r="B5352" t="str">
        <f t="shared" si="1162"/>
        <v>2020-II</v>
      </c>
      <c r="C5352" t="s">
        <v>5425</v>
      </c>
      <c r="D5352" t="s">
        <v>5425</v>
      </c>
      <c r="E5352">
        <v>32003170</v>
      </c>
      <c r="F5352" t="s">
        <v>29</v>
      </c>
      <c r="G5352">
        <v>0</v>
      </c>
      <c r="H5352">
        <v>0</v>
      </c>
      <c r="I5352">
        <v>0</v>
      </c>
      <c r="J5352">
        <f t="shared" si="1163"/>
        <v>0</v>
      </c>
      <c r="K5352" t="str">
        <f t="shared" si="1164"/>
        <v>Modelamiento</v>
      </c>
      <c r="L5352">
        <f t="shared" si="1165"/>
        <v>1</v>
      </c>
      <c r="M5352">
        <v>44</v>
      </c>
      <c r="N5352" t="str">
        <f t="shared" si="1166"/>
        <v>&lt;=45</v>
      </c>
      <c r="O5352" t="s">
        <v>56</v>
      </c>
      <c r="P5352" t="s">
        <v>39</v>
      </c>
      <c r="Q5352">
        <v>33008</v>
      </c>
      <c r="R5352">
        <v>1031</v>
      </c>
      <c r="S5352" t="str">
        <f t="shared" si="1167"/>
        <v>&lt;=1500</v>
      </c>
      <c r="T5352">
        <v>1088</v>
      </c>
      <c r="U5352" t="str">
        <f t="shared" si="1168"/>
        <v>&lt;=1100</v>
      </c>
      <c r="V5352" t="s">
        <v>597</v>
      </c>
      <c r="W5352">
        <v>28588</v>
      </c>
      <c r="X5352" s="12">
        <f t="shared" si="1169"/>
        <v>3.6064082831957466E-2</v>
      </c>
      <c r="Y5352" t="str">
        <f t="shared" si="1170"/>
        <v>&lt;=0.04</v>
      </c>
      <c r="Z5352">
        <v>3</v>
      </c>
      <c r="AA5352">
        <v>4</v>
      </c>
      <c r="AB5352">
        <v>1602.61</v>
      </c>
      <c r="AC5352" t="str">
        <f t="shared" si="1171"/>
        <v>&lt;=2000</v>
      </c>
      <c r="AD5352">
        <v>1812</v>
      </c>
      <c r="AE5352" t="str">
        <f t="shared" si="1172"/>
        <v>&gt;120</v>
      </c>
      <c r="AF5352">
        <v>1602.61</v>
      </c>
      <c r="AG5352" t="str">
        <f t="shared" si="1173"/>
        <v>&lt;=2000</v>
      </c>
      <c r="AH5352" t="s">
        <v>32</v>
      </c>
      <c r="AI5352" t="str">
        <f t="shared" si="1174"/>
        <v/>
      </c>
      <c r="AJ5352" t="s">
        <v>32</v>
      </c>
      <c r="AK5352" t="str">
        <f t="shared" si="1175"/>
        <v/>
      </c>
      <c r="AL5352">
        <v>12</v>
      </c>
      <c r="AM5352">
        <v>0</v>
      </c>
      <c r="AN5352">
        <v>12</v>
      </c>
      <c r="AO5352" t="s">
        <v>32</v>
      </c>
      <c r="AP5352">
        <v>1</v>
      </c>
    </row>
    <row r="5353" spans="1:42" x14ac:dyDescent="0.25">
      <c r="A5353">
        <v>202010</v>
      </c>
      <c r="B5353" t="str">
        <f t="shared" si="1162"/>
        <v>2020-II</v>
      </c>
      <c r="C5353" t="s">
        <v>5426</v>
      </c>
      <c r="D5353" t="s">
        <v>5426</v>
      </c>
      <c r="E5353">
        <v>32003959</v>
      </c>
      <c r="F5353" t="s">
        <v>29</v>
      </c>
      <c r="G5353">
        <v>0</v>
      </c>
      <c r="H5353">
        <v>0</v>
      </c>
      <c r="I5353">
        <v>0</v>
      </c>
      <c r="J5353">
        <f t="shared" si="1163"/>
        <v>0</v>
      </c>
      <c r="K5353" t="str">
        <f t="shared" si="1164"/>
        <v>Modelamiento</v>
      </c>
      <c r="L5353">
        <f t="shared" si="1165"/>
        <v>1</v>
      </c>
      <c r="M5353">
        <v>38</v>
      </c>
      <c r="N5353" t="str">
        <f t="shared" si="1166"/>
        <v>&lt;=40</v>
      </c>
      <c r="O5353" t="s">
        <v>56</v>
      </c>
      <c r="P5353" t="s">
        <v>39</v>
      </c>
      <c r="Q5353">
        <v>24248</v>
      </c>
      <c r="R5353">
        <v>0</v>
      </c>
      <c r="S5353" t="str">
        <f t="shared" si="1167"/>
        <v>=0</v>
      </c>
      <c r="T5353">
        <v>796</v>
      </c>
      <c r="U5353" t="str">
        <f t="shared" si="1168"/>
        <v>&lt;=1000</v>
      </c>
      <c r="V5353" t="s">
        <v>597</v>
      </c>
      <c r="W5353">
        <v>19234</v>
      </c>
      <c r="X5353" s="12">
        <f t="shared" si="1169"/>
        <v>0</v>
      </c>
      <c r="Y5353" t="str">
        <f t="shared" si="1170"/>
        <v>=0</v>
      </c>
      <c r="Z5353" t="s">
        <v>32</v>
      </c>
      <c r="AA5353">
        <v>4</v>
      </c>
      <c r="AB5353">
        <v>854.59</v>
      </c>
      <c r="AC5353" t="str">
        <f t="shared" si="1171"/>
        <v>&lt;=1000</v>
      </c>
      <c r="AD5353">
        <v>2851</v>
      </c>
      <c r="AE5353" t="str">
        <f t="shared" si="1172"/>
        <v>&gt;120</v>
      </c>
      <c r="AF5353">
        <v>854.59</v>
      </c>
      <c r="AG5353" t="str">
        <f t="shared" si="1173"/>
        <v>&lt;=1000</v>
      </c>
      <c r="AH5353" t="s">
        <v>32</v>
      </c>
      <c r="AI5353" t="str">
        <f t="shared" si="1174"/>
        <v/>
      </c>
      <c r="AJ5353" t="s">
        <v>32</v>
      </c>
      <c r="AK5353" t="str">
        <f t="shared" si="1175"/>
        <v/>
      </c>
      <c r="AL5353">
        <v>12</v>
      </c>
      <c r="AM5353">
        <v>0</v>
      </c>
      <c r="AN5353">
        <v>12</v>
      </c>
      <c r="AO5353" t="s">
        <v>32</v>
      </c>
      <c r="AP5353">
        <v>1</v>
      </c>
    </row>
    <row r="5354" spans="1:42" x14ac:dyDescent="0.25">
      <c r="A5354">
        <v>202010</v>
      </c>
      <c r="B5354" t="str">
        <f t="shared" si="1162"/>
        <v>2020-II</v>
      </c>
      <c r="C5354" t="s">
        <v>5427</v>
      </c>
      <c r="D5354" t="s">
        <v>5427</v>
      </c>
      <c r="E5354">
        <v>32003702</v>
      </c>
      <c r="F5354" t="s">
        <v>29</v>
      </c>
      <c r="G5354">
        <v>0</v>
      </c>
      <c r="H5354">
        <v>0</v>
      </c>
      <c r="I5354">
        <v>0</v>
      </c>
      <c r="J5354">
        <f t="shared" si="1163"/>
        <v>0</v>
      </c>
      <c r="K5354" t="str">
        <f t="shared" si="1164"/>
        <v>Modelamiento</v>
      </c>
      <c r="L5354">
        <f t="shared" si="1165"/>
        <v>1</v>
      </c>
      <c r="M5354">
        <v>38</v>
      </c>
      <c r="N5354" t="str">
        <f t="shared" si="1166"/>
        <v>&lt;=40</v>
      </c>
      <c r="O5354" t="s">
        <v>56</v>
      </c>
      <c r="P5354" t="s">
        <v>39</v>
      </c>
      <c r="Q5354">
        <v>23236</v>
      </c>
      <c r="R5354">
        <v>962</v>
      </c>
      <c r="S5354" t="str">
        <f t="shared" si="1167"/>
        <v>&lt;=1000</v>
      </c>
      <c r="T5354">
        <v>764</v>
      </c>
      <c r="U5354" t="str">
        <f t="shared" si="1168"/>
        <v>&lt;=1000</v>
      </c>
      <c r="V5354" t="s">
        <v>597</v>
      </c>
      <c r="W5354">
        <v>19235</v>
      </c>
      <c r="X5354" s="12">
        <f t="shared" si="1169"/>
        <v>5.001299714062906E-2</v>
      </c>
      <c r="Y5354" t="str">
        <f t="shared" si="1170"/>
        <v>&lt;=0.06</v>
      </c>
      <c r="Z5354" t="s">
        <v>32</v>
      </c>
      <c r="AA5354">
        <v>4</v>
      </c>
      <c r="AB5354">
        <v>2153.27</v>
      </c>
      <c r="AC5354" t="str">
        <f t="shared" si="1171"/>
        <v>&lt;=3000</v>
      </c>
      <c r="AD5354">
        <v>821</v>
      </c>
      <c r="AE5354" t="str">
        <f t="shared" si="1172"/>
        <v>&gt;120</v>
      </c>
      <c r="AF5354">
        <v>2153.27</v>
      </c>
      <c r="AG5354" t="str">
        <f t="shared" si="1173"/>
        <v>&lt;=3000</v>
      </c>
      <c r="AH5354" t="s">
        <v>32</v>
      </c>
      <c r="AI5354" t="str">
        <f t="shared" si="1174"/>
        <v/>
      </c>
      <c r="AJ5354" t="s">
        <v>32</v>
      </c>
      <c r="AK5354" t="str">
        <f t="shared" si="1175"/>
        <v/>
      </c>
      <c r="AL5354">
        <v>12</v>
      </c>
      <c r="AM5354">
        <v>0</v>
      </c>
      <c r="AN5354">
        <v>12</v>
      </c>
      <c r="AO5354" t="s">
        <v>32</v>
      </c>
      <c r="AP5354">
        <v>1</v>
      </c>
    </row>
    <row r="5355" spans="1:42" x14ac:dyDescent="0.25">
      <c r="A5355">
        <v>202010</v>
      </c>
      <c r="B5355" t="str">
        <f t="shared" si="1162"/>
        <v>2020-II</v>
      </c>
      <c r="C5355" t="s">
        <v>5428</v>
      </c>
      <c r="D5355" t="s">
        <v>5428</v>
      </c>
      <c r="E5355">
        <v>32003747</v>
      </c>
      <c r="F5355" t="s">
        <v>29</v>
      </c>
      <c r="G5355">
        <v>0</v>
      </c>
      <c r="H5355">
        <v>0</v>
      </c>
      <c r="I5355">
        <v>0</v>
      </c>
      <c r="J5355">
        <f t="shared" si="1163"/>
        <v>0</v>
      </c>
      <c r="K5355" t="str">
        <f t="shared" si="1164"/>
        <v>Modelamiento</v>
      </c>
      <c r="L5355">
        <f t="shared" si="1165"/>
        <v>1</v>
      </c>
      <c r="M5355">
        <v>37</v>
      </c>
      <c r="N5355" t="str">
        <f t="shared" si="1166"/>
        <v>&lt;=40</v>
      </c>
      <c r="O5355" t="s">
        <v>56</v>
      </c>
      <c r="P5355" t="s">
        <v>39</v>
      </c>
      <c r="Q5355">
        <v>28948</v>
      </c>
      <c r="R5355">
        <v>1649</v>
      </c>
      <c r="S5355" t="str">
        <f t="shared" si="1167"/>
        <v>&lt;=2000</v>
      </c>
      <c r="T5355">
        <v>950</v>
      </c>
      <c r="U5355" t="str">
        <f t="shared" si="1168"/>
        <v>&lt;=1000</v>
      </c>
      <c r="V5355" t="s">
        <v>2852</v>
      </c>
      <c r="W5355">
        <v>25349</v>
      </c>
      <c r="X5355" s="12">
        <f t="shared" si="1169"/>
        <v>6.5051875813641566E-2</v>
      </c>
      <c r="Y5355" t="str">
        <f t="shared" si="1170"/>
        <v>&gt;0.06</v>
      </c>
      <c r="Z5355">
        <v>2</v>
      </c>
      <c r="AA5355">
        <v>4</v>
      </c>
      <c r="AB5355">
        <v>401.17</v>
      </c>
      <c r="AC5355" t="str">
        <f t="shared" si="1171"/>
        <v>&lt;=500</v>
      </c>
      <c r="AD5355">
        <v>4931</v>
      </c>
      <c r="AE5355" t="str">
        <f t="shared" si="1172"/>
        <v>&gt;120</v>
      </c>
      <c r="AF5355">
        <v>401.17</v>
      </c>
      <c r="AG5355" t="str">
        <f t="shared" si="1173"/>
        <v>&lt;=500</v>
      </c>
      <c r="AH5355" t="s">
        <v>32</v>
      </c>
      <c r="AI5355" t="str">
        <f t="shared" si="1174"/>
        <v/>
      </c>
      <c r="AJ5355" t="s">
        <v>32</v>
      </c>
      <c r="AK5355" t="str">
        <f t="shared" si="1175"/>
        <v/>
      </c>
      <c r="AL5355">
        <v>12</v>
      </c>
      <c r="AM5355">
        <v>0</v>
      </c>
      <c r="AN5355">
        <v>12</v>
      </c>
      <c r="AO5355" t="s">
        <v>32</v>
      </c>
      <c r="AP5355">
        <v>1</v>
      </c>
    </row>
    <row r="5356" spans="1:42" x14ac:dyDescent="0.25">
      <c r="A5356">
        <v>202010</v>
      </c>
      <c r="B5356" t="str">
        <f t="shared" si="1162"/>
        <v>2020-II</v>
      </c>
      <c r="C5356" t="s">
        <v>5429</v>
      </c>
      <c r="D5356" t="s">
        <v>5429</v>
      </c>
      <c r="E5356">
        <v>32003944</v>
      </c>
      <c r="F5356" t="s">
        <v>29</v>
      </c>
      <c r="G5356">
        <v>0</v>
      </c>
      <c r="H5356">
        <v>0</v>
      </c>
      <c r="I5356">
        <v>0</v>
      </c>
      <c r="J5356">
        <f t="shared" si="1163"/>
        <v>0</v>
      </c>
      <c r="K5356" t="str">
        <f t="shared" si="1164"/>
        <v>Modelamiento</v>
      </c>
      <c r="L5356">
        <f t="shared" si="1165"/>
        <v>1</v>
      </c>
      <c r="M5356">
        <v>50</v>
      </c>
      <c r="N5356" t="str">
        <f t="shared" si="1166"/>
        <v>&lt;=50</v>
      </c>
      <c r="O5356" t="s">
        <v>56</v>
      </c>
      <c r="P5356" t="s">
        <v>35</v>
      </c>
      <c r="Q5356">
        <v>30969</v>
      </c>
      <c r="R5356">
        <v>1349</v>
      </c>
      <c r="S5356" t="str">
        <f t="shared" si="1167"/>
        <v>&lt;=1500</v>
      </c>
      <c r="T5356">
        <v>1018</v>
      </c>
      <c r="U5356" t="str">
        <f t="shared" si="1168"/>
        <v>&lt;=1100</v>
      </c>
      <c r="V5356" t="s">
        <v>4182</v>
      </c>
      <c r="W5356">
        <v>26969</v>
      </c>
      <c r="X5356" s="12">
        <f t="shared" si="1169"/>
        <v>5.0020393785457376E-2</v>
      </c>
      <c r="Y5356" t="str">
        <f t="shared" si="1170"/>
        <v>&lt;=0.06</v>
      </c>
      <c r="Z5356">
        <v>1</v>
      </c>
      <c r="AA5356">
        <v>9</v>
      </c>
      <c r="AB5356" t="s">
        <v>32</v>
      </c>
      <c r="AC5356" t="str">
        <f t="shared" si="1171"/>
        <v/>
      </c>
      <c r="AD5356" t="s">
        <v>32</v>
      </c>
      <c r="AE5356" t="str">
        <f t="shared" si="1172"/>
        <v/>
      </c>
      <c r="AF5356" t="s">
        <v>32</v>
      </c>
      <c r="AG5356" t="str">
        <f t="shared" si="1173"/>
        <v/>
      </c>
      <c r="AH5356" t="s">
        <v>32</v>
      </c>
      <c r="AI5356" t="str">
        <f t="shared" si="1174"/>
        <v/>
      </c>
      <c r="AJ5356" t="s">
        <v>32</v>
      </c>
      <c r="AK5356" t="str">
        <f t="shared" si="1175"/>
        <v/>
      </c>
      <c r="AL5356">
        <v>0</v>
      </c>
      <c r="AM5356">
        <v>0</v>
      </c>
      <c r="AN5356">
        <v>0</v>
      </c>
      <c r="AO5356" t="s">
        <v>32</v>
      </c>
      <c r="AP5356" t="s">
        <v>32</v>
      </c>
    </row>
    <row r="5357" spans="1:42" x14ac:dyDescent="0.25">
      <c r="A5357">
        <v>202010</v>
      </c>
      <c r="B5357" t="str">
        <f t="shared" si="1162"/>
        <v>2020-II</v>
      </c>
      <c r="C5357" t="s">
        <v>5430</v>
      </c>
      <c r="D5357" t="s">
        <v>5430</v>
      </c>
      <c r="E5357">
        <v>32004184</v>
      </c>
      <c r="F5357" t="s">
        <v>29</v>
      </c>
      <c r="G5357">
        <v>0</v>
      </c>
      <c r="H5357">
        <v>0</v>
      </c>
      <c r="I5357">
        <v>0</v>
      </c>
      <c r="J5357">
        <f t="shared" si="1163"/>
        <v>0</v>
      </c>
      <c r="K5357" t="str">
        <f t="shared" si="1164"/>
        <v>Modelamiento</v>
      </c>
      <c r="L5357">
        <f t="shared" si="1165"/>
        <v>1</v>
      </c>
      <c r="M5357">
        <v>51</v>
      </c>
      <c r="N5357" t="str">
        <f t="shared" si="1166"/>
        <v>&lt;=55</v>
      </c>
      <c r="O5357" t="s">
        <v>56</v>
      </c>
      <c r="P5357" t="s">
        <v>35</v>
      </c>
      <c r="Q5357">
        <v>30159</v>
      </c>
      <c r="R5357">
        <v>499</v>
      </c>
      <c r="S5357" t="str">
        <f t="shared" si="1167"/>
        <v>&lt;=500</v>
      </c>
      <c r="T5357">
        <v>989</v>
      </c>
      <c r="U5357" t="str">
        <f t="shared" si="1168"/>
        <v>&lt;=1000</v>
      </c>
      <c r="V5357" t="s">
        <v>585</v>
      </c>
      <c r="W5357">
        <v>25349</v>
      </c>
      <c r="X5357" s="12">
        <f t="shared" si="1169"/>
        <v>1.9685194682235986E-2</v>
      </c>
      <c r="Y5357" t="str">
        <f t="shared" si="1170"/>
        <v>&lt;=0.02</v>
      </c>
      <c r="Z5357">
        <v>2</v>
      </c>
      <c r="AA5357">
        <v>4</v>
      </c>
      <c r="AB5357">
        <v>1900.34</v>
      </c>
      <c r="AC5357" t="str">
        <f t="shared" si="1171"/>
        <v>&lt;=2000</v>
      </c>
      <c r="AD5357">
        <v>8979</v>
      </c>
      <c r="AE5357" t="str">
        <f t="shared" si="1172"/>
        <v>&gt;120</v>
      </c>
      <c r="AF5357">
        <v>1900.34</v>
      </c>
      <c r="AG5357" t="str">
        <f t="shared" si="1173"/>
        <v>&lt;=2000</v>
      </c>
      <c r="AH5357" t="s">
        <v>32</v>
      </c>
      <c r="AI5357" t="str">
        <f t="shared" si="1174"/>
        <v/>
      </c>
      <c r="AJ5357" t="s">
        <v>32</v>
      </c>
      <c r="AK5357" t="str">
        <f t="shared" si="1175"/>
        <v/>
      </c>
      <c r="AL5357">
        <v>12</v>
      </c>
      <c r="AM5357">
        <v>0</v>
      </c>
      <c r="AN5357">
        <v>12</v>
      </c>
      <c r="AO5357" t="s">
        <v>32</v>
      </c>
      <c r="AP5357">
        <v>1</v>
      </c>
    </row>
    <row r="5358" spans="1:42" x14ac:dyDescent="0.25">
      <c r="A5358">
        <v>202010</v>
      </c>
      <c r="B5358" t="str">
        <f t="shared" si="1162"/>
        <v>2020-II</v>
      </c>
      <c r="C5358" t="s">
        <v>5431</v>
      </c>
      <c r="D5358" t="s">
        <v>5431</v>
      </c>
      <c r="E5358">
        <v>32004210</v>
      </c>
      <c r="F5358" t="s">
        <v>29</v>
      </c>
      <c r="G5358">
        <v>0</v>
      </c>
      <c r="H5358">
        <v>0</v>
      </c>
      <c r="I5358">
        <v>0</v>
      </c>
      <c r="J5358">
        <f t="shared" si="1163"/>
        <v>0</v>
      </c>
      <c r="K5358" t="str">
        <f t="shared" si="1164"/>
        <v>Modelamiento</v>
      </c>
      <c r="L5358">
        <f t="shared" si="1165"/>
        <v>1</v>
      </c>
      <c r="M5358">
        <v>42</v>
      </c>
      <c r="N5358" t="str">
        <f t="shared" si="1166"/>
        <v>&lt;=45</v>
      </c>
      <c r="O5358" t="s">
        <v>56</v>
      </c>
      <c r="P5358" t="s">
        <v>31</v>
      </c>
      <c r="Q5358">
        <v>24248</v>
      </c>
      <c r="R5358">
        <v>0</v>
      </c>
      <c r="S5358" t="str">
        <f t="shared" si="1167"/>
        <v>=0</v>
      </c>
      <c r="T5358">
        <v>797</v>
      </c>
      <c r="U5358" t="str">
        <f t="shared" si="1168"/>
        <v>&lt;=1000</v>
      </c>
      <c r="V5358" t="s">
        <v>601</v>
      </c>
      <c r="W5358">
        <v>19234</v>
      </c>
      <c r="X5358" s="12">
        <f t="shared" si="1169"/>
        <v>0</v>
      </c>
      <c r="Y5358" t="str">
        <f t="shared" si="1170"/>
        <v>=0</v>
      </c>
      <c r="Z5358" t="s">
        <v>32</v>
      </c>
      <c r="AA5358">
        <v>4</v>
      </c>
      <c r="AB5358">
        <v>1747.52</v>
      </c>
      <c r="AC5358" t="str">
        <f t="shared" si="1171"/>
        <v>&lt;=2000</v>
      </c>
      <c r="AD5358">
        <v>1960</v>
      </c>
      <c r="AE5358" t="str">
        <f t="shared" si="1172"/>
        <v>&gt;120</v>
      </c>
      <c r="AF5358">
        <v>1747.52</v>
      </c>
      <c r="AG5358" t="str">
        <f t="shared" si="1173"/>
        <v>&lt;=2000</v>
      </c>
      <c r="AH5358" t="s">
        <v>32</v>
      </c>
      <c r="AI5358" t="str">
        <f t="shared" si="1174"/>
        <v/>
      </c>
      <c r="AJ5358" t="s">
        <v>32</v>
      </c>
      <c r="AK5358" t="str">
        <f t="shared" si="1175"/>
        <v/>
      </c>
      <c r="AL5358">
        <v>12</v>
      </c>
      <c r="AM5358">
        <v>0</v>
      </c>
      <c r="AN5358">
        <v>12</v>
      </c>
      <c r="AO5358" t="s">
        <v>32</v>
      </c>
      <c r="AP5358">
        <v>1</v>
      </c>
    </row>
    <row r="5359" spans="1:42" x14ac:dyDescent="0.25">
      <c r="A5359">
        <v>202010</v>
      </c>
      <c r="B5359" t="str">
        <f t="shared" si="1162"/>
        <v>2020-II</v>
      </c>
      <c r="C5359" t="s">
        <v>5432</v>
      </c>
      <c r="D5359" t="s">
        <v>5432</v>
      </c>
      <c r="E5359">
        <v>31995338</v>
      </c>
      <c r="F5359" t="s">
        <v>29</v>
      </c>
      <c r="G5359">
        <v>0</v>
      </c>
      <c r="H5359">
        <v>0</v>
      </c>
      <c r="I5359">
        <v>0</v>
      </c>
      <c r="J5359">
        <f t="shared" si="1163"/>
        <v>0</v>
      </c>
      <c r="K5359" t="str">
        <f t="shared" si="1164"/>
        <v>Modelamiento</v>
      </c>
      <c r="L5359">
        <f t="shared" si="1165"/>
        <v>1</v>
      </c>
      <c r="M5359">
        <v>32</v>
      </c>
      <c r="N5359" t="str">
        <f t="shared" si="1166"/>
        <v>&lt;=35</v>
      </c>
      <c r="O5359" t="s">
        <v>56</v>
      </c>
      <c r="P5359" t="s">
        <v>39</v>
      </c>
      <c r="Q5359">
        <v>32779</v>
      </c>
      <c r="R5359">
        <v>500</v>
      </c>
      <c r="S5359" t="str">
        <f t="shared" si="1167"/>
        <v>&lt;=500</v>
      </c>
      <c r="T5359">
        <v>1022</v>
      </c>
      <c r="U5359" t="str">
        <f t="shared" si="1168"/>
        <v>&lt;=1100</v>
      </c>
      <c r="V5359" t="s">
        <v>589</v>
      </c>
      <c r="W5359">
        <v>27839</v>
      </c>
      <c r="X5359" s="12">
        <f t="shared" si="1169"/>
        <v>1.7960415244800458E-2</v>
      </c>
      <c r="Y5359" t="str">
        <f t="shared" si="1170"/>
        <v>&lt;=0.02</v>
      </c>
      <c r="Z5359">
        <v>1</v>
      </c>
      <c r="AA5359">
        <v>0</v>
      </c>
      <c r="AB5359">
        <v>1355.01</v>
      </c>
      <c r="AC5359" t="str">
        <f t="shared" si="1171"/>
        <v>&lt;=2000</v>
      </c>
      <c r="AD5359">
        <v>0</v>
      </c>
      <c r="AE5359" t="str">
        <f t="shared" si="1172"/>
        <v>=0</v>
      </c>
      <c r="AF5359">
        <v>0</v>
      </c>
      <c r="AG5359" t="str">
        <f t="shared" si="1173"/>
        <v>&lt;=500</v>
      </c>
      <c r="AH5359" t="s">
        <v>32</v>
      </c>
      <c r="AI5359" t="str">
        <f t="shared" si="1174"/>
        <v/>
      </c>
      <c r="AJ5359" t="s">
        <v>32</v>
      </c>
      <c r="AK5359" t="str">
        <f t="shared" si="1175"/>
        <v/>
      </c>
      <c r="AL5359">
        <v>9</v>
      </c>
      <c r="AM5359">
        <v>9</v>
      </c>
      <c r="AN5359">
        <v>0</v>
      </c>
      <c r="AO5359">
        <v>1</v>
      </c>
      <c r="AP5359" t="s">
        <v>32</v>
      </c>
    </row>
    <row r="5360" spans="1:42" x14ac:dyDescent="0.25">
      <c r="A5360">
        <v>202010</v>
      </c>
      <c r="B5360" t="str">
        <f t="shared" si="1162"/>
        <v>2020-II</v>
      </c>
      <c r="C5360" t="s">
        <v>5433</v>
      </c>
      <c r="D5360" t="s">
        <v>5433</v>
      </c>
      <c r="E5360">
        <v>32003426</v>
      </c>
      <c r="F5360" t="s">
        <v>29</v>
      </c>
      <c r="G5360">
        <v>0</v>
      </c>
      <c r="H5360">
        <v>0</v>
      </c>
      <c r="I5360">
        <v>0</v>
      </c>
      <c r="J5360">
        <f t="shared" si="1163"/>
        <v>0</v>
      </c>
      <c r="K5360" t="str">
        <f t="shared" si="1164"/>
        <v>Modelamiento</v>
      </c>
      <c r="L5360">
        <f t="shared" si="1165"/>
        <v>1</v>
      </c>
      <c r="M5360">
        <v>39</v>
      </c>
      <c r="N5360" t="str">
        <f t="shared" si="1166"/>
        <v>&lt;=40</v>
      </c>
      <c r="O5360" t="s">
        <v>56</v>
      </c>
      <c r="P5360" t="s">
        <v>31</v>
      </c>
      <c r="Q5360">
        <v>31821</v>
      </c>
      <c r="R5360">
        <v>540</v>
      </c>
      <c r="S5360" t="str">
        <f t="shared" si="1167"/>
        <v>&lt;=1000</v>
      </c>
      <c r="T5360">
        <v>1043</v>
      </c>
      <c r="U5360" t="str">
        <f t="shared" si="1168"/>
        <v>&lt;=1100</v>
      </c>
      <c r="V5360" t="s">
        <v>589</v>
      </c>
      <c r="W5360">
        <v>26969</v>
      </c>
      <c r="X5360" s="12">
        <f t="shared" si="1169"/>
        <v>2.0022989358151951E-2</v>
      </c>
      <c r="Y5360" t="str">
        <f t="shared" si="1170"/>
        <v>&lt;=0.03</v>
      </c>
      <c r="Z5360">
        <v>3</v>
      </c>
      <c r="AA5360">
        <v>9</v>
      </c>
      <c r="AB5360" t="s">
        <v>32</v>
      </c>
      <c r="AC5360" t="str">
        <f t="shared" si="1171"/>
        <v/>
      </c>
      <c r="AD5360" t="s">
        <v>32</v>
      </c>
      <c r="AE5360" t="str">
        <f t="shared" si="1172"/>
        <v/>
      </c>
      <c r="AF5360" t="s">
        <v>32</v>
      </c>
      <c r="AG5360" t="str">
        <f t="shared" si="1173"/>
        <v/>
      </c>
      <c r="AH5360" t="s">
        <v>32</v>
      </c>
      <c r="AI5360" t="str">
        <f t="shared" si="1174"/>
        <v/>
      </c>
      <c r="AJ5360" t="s">
        <v>32</v>
      </c>
      <c r="AK5360" t="str">
        <f t="shared" si="1175"/>
        <v/>
      </c>
      <c r="AL5360">
        <v>0</v>
      </c>
      <c r="AM5360">
        <v>0</v>
      </c>
      <c r="AN5360">
        <v>0</v>
      </c>
      <c r="AO5360" t="s">
        <v>32</v>
      </c>
      <c r="AP5360" t="s">
        <v>32</v>
      </c>
    </row>
    <row r="5361" spans="1:42" x14ac:dyDescent="0.25">
      <c r="A5361">
        <v>202010</v>
      </c>
      <c r="B5361" t="str">
        <f t="shared" si="1162"/>
        <v>2020-II</v>
      </c>
      <c r="C5361" t="s">
        <v>5434</v>
      </c>
      <c r="D5361" t="s">
        <v>5434</v>
      </c>
      <c r="E5361">
        <v>32004234</v>
      </c>
      <c r="F5361" t="s">
        <v>29</v>
      </c>
      <c r="G5361">
        <v>0</v>
      </c>
      <c r="H5361">
        <v>0</v>
      </c>
      <c r="I5361">
        <v>0</v>
      </c>
      <c r="J5361">
        <f t="shared" si="1163"/>
        <v>0</v>
      </c>
      <c r="K5361" t="str">
        <f t="shared" si="1164"/>
        <v>Modelamiento</v>
      </c>
      <c r="L5361">
        <f t="shared" si="1165"/>
        <v>1</v>
      </c>
      <c r="M5361">
        <v>27</v>
      </c>
      <c r="N5361" t="str">
        <f t="shared" si="1166"/>
        <v>&lt;=30</v>
      </c>
      <c r="O5361" t="s">
        <v>56</v>
      </c>
      <c r="P5361" t="s">
        <v>39</v>
      </c>
      <c r="Q5361">
        <v>31821</v>
      </c>
      <c r="R5361">
        <v>540</v>
      </c>
      <c r="S5361" t="str">
        <f t="shared" si="1167"/>
        <v>&lt;=1000</v>
      </c>
      <c r="T5361">
        <v>1044</v>
      </c>
      <c r="U5361" t="str">
        <f t="shared" si="1168"/>
        <v>&lt;=1100</v>
      </c>
      <c r="V5361" t="s">
        <v>589</v>
      </c>
      <c r="W5361">
        <v>26969</v>
      </c>
      <c r="X5361" s="12">
        <f t="shared" si="1169"/>
        <v>2.0022989358151951E-2</v>
      </c>
      <c r="Y5361" t="str">
        <f t="shared" si="1170"/>
        <v>&lt;=0.03</v>
      </c>
      <c r="Z5361">
        <v>3</v>
      </c>
      <c r="AA5361">
        <v>9</v>
      </c>
      <c r="AB5361" t="s">
        <v>32</v>
      </c>
      <c r="AC5361" t="str">
        <f t="shared" si="1171"/>
        <v/>
      </c>
      <c r="AD5361" t="s">
        <v>32</v>
      </c>
      <c r="AE5361" t="str">
        <f t="shared" si="1172"/>
        <v/>
      </c>
      <c r="AF5361" t="s">
        <v>32</v>
      </c>
      <c r="AG5361" t="str">
        <f t="shared" si="1173"/>
        <v/>
      </c>
      <c r="AH5361" t="s">
        <v>32</v>
      </c>
      <c r="AI5361" t="str">
        <f t="shared" si="1174"/>
        <v/>
      </c>
      <c r="AJ5361" t="s">
        <v>32</v>
      </c>
      <c r="AK5361" t="str">
        <f t="shared" si="1175"/>
        <v/>
      </c>
      <c r="AL5361">
        <v>0</v>
      </c>
      <c r="AM5361">
        <v>0</v>
      </c>
      <c r="AN5361">
        <v>0</v>
      </c>
      <c r="AO5361" t="s">
        <v>32</v>
      </c>
      <c r="AP5361" t="s">
        <v>32</v>
      </c>
    </row>
    <row r="5362" spans="1:42" x14ac:dyDescent="0.25">
      <c r="A5362">
        <v>202010</v>
      </c>
      <c r="B5362" t="str">
        <f t="shared" si="1162"/>
        <v>2020-II</v>
      </c>
      <c r="C5362" t="s">
        <v>5435</v>
      </c>
      <c r="D5362" t="s">
        <v>5435</v>
      </c>
      <c r="E5362">
        <v>32004572</v>
      </c>
      <c r="F5362" t="s">
        <v>29</v>
      </c>
      <c r="G5362">
        <v>0</v>
      </c>
      <c r="H5362">
        <v>0</v>
      </c>
      <c r="I5362">
        <v>0</v>
      </c>
      <c r="J5362">
        <f t="shared" si="1163"/>
        <v>0</v>
      </c>
      <c r="K5362" t="str">
        <f t="shared" si="1164"/>
        <v>Modelamiento</v>
      </c>
      <c r="L5362">
        <f t="shared" si="1165"/>
        <v>1</v>
      </c>
      <c r="M5362">
        <v>48</v>
      </c>
      <c r="N5362" t="str">
        <f t="shared" si="1166"/>
        <v>&lt;=50</v>
      </c>
      <c r="O5362" t="s">
        <v>56</v>
      </c>
      <c r="P5362" t="s">
        <v>39</v>
      </c>
      <c r="Q5362">
        <v>30969</v>
      </c>
      <c r="R5362">
        <v>1349</v>
      </c>
      <c r="S5362" t="str">
        <f t="shared" si="1167"/>
        <v>&lt;=1500</v>
      </c>
      <c r="T5362">
        <v>1015</v>
      </c>
      <c r="U5362" t="str">
        <f t="shared" si="1168"/>
        <v>&lt;=1100</v>
      </c>
      <c r="V5362" t="s">
        <v>4182</v>
      </c>
      <c r="W5362">
        <v>26969</v>
      </c>
      <c r="X5362" s="12">
        <f t="shared" si="1169"/>
        <v>5.0020393785457376E-2</v>
      </c>
      <c r="Y5362" t="str">
        <f t="shared" si="1170"/>
        <v>&lt;=0.06</v>
      </c>
      <c r="Z5362">
        <v>1</v>
      </c>
      <c r="AA5362">
        <v>4</v>
      </c>
      <c r="AB5362">
        <v>591.20000000000005</v>
      </c>
      <c r="AC5362" t="str">
        <f t="shared" si="1171"/>
        <v>&lt;=1000</v>
      </c>
      <c r="AD5362">
        <v>3364</v>
      </c>
      <c r="AE5362" t="str">
        <f t="shared" si="1172"/>
        <v>&gt;120</v>
      </c>
      <c r="AF5362">
        <v>591.20000000000005</v>
      </c>
      <c r="AG5362" t="str">
        <f t="shared" si="1173"/>
        <v>&lt;=1000</v>
      </c>
      <c r="AH5362" t="s">
        <v>32</v>
      </c>
      <c r="AI5362" t="str">
        <f t="shared" si="1174"/>
        <v/>
      </c>
      <c r="AJ5362" t="s">
        <v>32</v>
      </c>
      <c r="AK5362" t="str">
        <f t="shared" si="1175"/>
        <v/>
      </c>
      <c r="AL5362">
        <v>12</v>
      </c>
      <c r="AM5362">
        <v>0</v>
      </c>
      <c r="AN5362">
        <v>12</v>
      </c>
      <c r="AO5362" t="s">
        <v>32</v>
      </c>
      <c r="AP5362">
        <v>1</v>
      </c>
    </row>
    <row r="5363" spans="1:42" x14ac:dyDescent="0.25">
      <c r="A5363">
        <v>202010</v>
      </c>
      <c r="B5363" t="str">
        <f t="shared" si="1162"/>
        <v>2020-II</v>
      </c>
      <c r="C5363" t="s">
        <v>5436</v>
      </c>
      <c r="D5363" t="s">
        <v>5436</v>
      </c>
      <c r="E5363">
        <v>32003830</v>
      </c>
      <c r="F5363" t="s">
        <v>29</v>
      </c>
      <c r="G5363">
        <v>0</v>
      </c>
      <c r="H5363">
        <v>0</v>
      </c>
      <c r="I5363">
        <v>0</v>
      </c>
      <c r="J5363">
        <f t="shared" si="1163"/>
        <v>0</v>
      </c>
      <c r="K5363" t="str">
        <f t="shared" si="1164"/>
        <v>Modelamiento</v>
      </c>
      <c r="L5363">
        <f t="shared" si="1165"/>
        <v>1</v>
      </c>
      <c r="M5363">
        <v>31</v>
      </c>
      <c r="N5363" t="str">
        <f t="shared" si="1166"/>
        <v>&lt;=35</v>
      </c>
      <c r="O5363" t="s">
        <v>56</v>
      </c>
      <c r="P5363" t="s">
        <v>39</v>
      </c>
      <c r="Q5363">
        <v>28980</v>
      </c>
      <c r="R5363">
        <v>0</v>
      </c>
      <c r="S5363" t="str">
        <f t="shared" si="1167"/>
        <v>=0</v>
      </c>
      <c r="T5363">
        <v>956</v>
      </c>
      <c r="U5363" t="str">
        <f t="shared" si="1168"/>
        <v>&lt;=1000</v>
      </c>
      <c r="V5363" t="s">
        <v>597</v>
      </c>
      <c r="W5363">
        <v>23730</v>
      </c>
      <c r="X5363" s="12">
        <f t="shared" si="1169"/>
        <v>0</v>
      </c>
      <c r="Y5363" t="str">
        <f t="shared" si="1170"/>
        <v>=0</v>
      </c>
      <c r="Z5363" t="s">
        <v>32</v>
      </c>
      <c r="AA5363">
        <v>8</v>
      </c>
      <c r="AB5363" t="s">
        <v>32</v>
      </c>
      <c r="AC5363" t="str">
        <f t="shared" si="1171"/>
        <v/>
      </c>
      <c r="AD5363" t="s">
        <v>32</v>
      </c>
      <c r="AE5363" t="str">
        <f t="shared" si="1172"/>
        <v/>
      </c>
      <c r="AF5363" t="s">
        <v>32</v>
      </c>
      <c r="AG5363" t="str">
        <f t="shared" si="1173"/>
        <v/>
      </c>
      <c r="AH5363" t="s">
        <v>32</v>
      </c>
      <c r="AI5363" t="str">
        <f t="shared" si="1174"/>
        <v/>
      </c>
      <c r="AJ5363" t="s">
        <v>32</v>
      </c>
      <c r="AK5363" t="str">
        <f t="shared" si="1175"/>
        <v/>
      </c>
      <c r="AL5363">
        <v>0</v>
      </c>
      <c r="AM5363">
        <v>0</v>
      </c>
      <c r="AN5363">
        <v>0</v>
      </c>
      <c r="AO5363" t="s">
        <v>32</v>
      </c>
      <c r="AP5363" t="s">
        <v>32</v>
      </c>
    </row>
    <row r="5364" spans="1:42" x14ac:dyDescent="0.25">
      <c r="A5364">
        <v>202010</v>
      </c>
      <c r="B5364" t="str">
        <f t="shared" si="1162"/>
        <v>2020-II</v>
      </c>
      <c r="C5364" t="s">
        <v>5437</v>
      </c>
      <c r="D5364" t="s">
        <v>5437</v>
      </c>
      <c r="E5364">
        <v>32004490</v>
      </c>
      <c r="F5364" t="s">
        <v>29</v>
      </c>
      <c r="G5364">
        <v>0</v>
      </c>
      <c r="H5364">
        <v>0</v>
      </c>
      <c r="I5364">
        <v>0</v>
      </c>
      <c r="J5364">
        <f t="shared" si="1163"/>
        <v>0</v>
      </c>
      <c r="K5364" t="str">
        <f t="shared" si="1164"/>
        <v>Modelamiento</v>
      </c>
      <c r="L5364">
        <f t="shared" si="1165"/>
        <v>1</v>
      </c>
      <c r="M5364">
        <v>47</v>
      </c>
      <c r="N5364" t="str">
        <f t="shared" si="1166"/>
        <v>&lt;=50</v>
      </c>
      <c r="O5364" t="s">
        <v>56</v>
      </c>
      <c r="P5364" t="s">
        <v>39</v>
      </c>
      <c r="Q5364">
        <v>20783</v>
      </c>
      <c r="R5364">
        <v>0</v>
      </c>
      <c r="S5364" t="str">
        <f t="shared" si="1167"/>
        <v>=0</v>
      </c>
      <c r="T5364">
        <v>685</v>
      </c>
      <c r="U5364" t="str">
        <f t="shared" si="1168"/>
        <v>&lt;=1000</v>
      </c>
      <c r="V5364" t="s">
        <v>585</v>
      </c>
      <c r="W5364">
        <v>15942</v>
      </c>
      <c r="X5364" s="12">
        <f t="shared" si="1169"/>
        <v>0</v>
      </c>
      <c r="Y5364" t="str">
        <f t="shared" si="1170"/>
        <v>=0</v>
      </c>
      <c r="Z5364" t="s">
        <v>32</v>
      </c>
      <c r="AA5364">
        <v>0</v>
      </c>
      <c r="AB5364">
        <v>1500</v>
      </c>
      <c r="AC5364" t="str">
        <f t="shared" si="1171"/>
        <v>&lt;=2000</v>
      </c>
      <c r="AD5364">
        <v>0</v>
      </c>
      <c r="AE5364" t="str">
        <f t="shared" si="1172"/>
        <v>=0</v>
      </c>
      <c r="AF5364">
        <v>0</v>
      </c>
      <c r="AG5364" t="str">
        <f t="shared" si="1173"/>
        <v>&lt;=500</v>
      </c>
      <c r="AH5364" t="s">
        <v>32</v>
      </c>
      <c r="AI5364" t="str">
        <f t="shared" si="1174"/>
        <v/>
      </c>
      <c r="AJ5364" t="s">
        <v>32</v>
      </c>
      <c r="AK5364" t="str">
        <f t="shared" si="1175"/>
        <v/>
      </c>
      <c r="AL5364">
        <v>11</v>
      </c>
      <c r="AM5364">
        <v>11</v>
      </c>
      <c r="AN5364">
        <v>0</v>
      </c>
      <c r="AO5364">
        <v>1</v>
      </c>
      <c r="AP5364" t="s">
        <v>32</v>
      </c>
    </row>
    <row r="5365" spans="1:42" x14ac:dyDescent="0.25">
      <c r="A5365">
        <v>202010</v>
      </c>
      <c r="B5365" t="str">
        <f t="shared" si="1162"/>
        <v>2020-II</v>
      </c>
      <c r="C5365" t="s">
        <v>5438</v>
      </c>
      <c r="D5365" t="s">
        <v>5438</v>
      </c>
      <c r="E5365">
        <v>32003801</v>
      </c>
      <c r="F5365" t="s">
        <v>29</v>
      </c>
      <c r="G5365">
        <v>0</v>
      </c>
      <c r="H5365">
        <v>0</v>
      </c>
      <c r="I5365">
        <v>0</v>
      </c>
      <c r="J5365">
        <f t="shared" si="1163"/>
        <v>0</v>
      </c>
      <c r="K5365" t="str">
        <f t="shared" si="1164"/>
        <v>Modelamiento</v>
      </c>
      <c r="L5365">
        <f t="shared" si="1165"/>
        <v>1</v>
      </c>
      <c r="M5365">
        <v>43</v>
      </c>
      <c r="N5365" t="str">
        <f t="shared" si="1166"/>
        <v>&lt;=45</v>
      </c>
      <c r="O5365" t="s">
        <v>56</v>
      </c>
      <c r="P5365" t="s">
        <v>39</v>
      </c>
      <c r="Q5365">
        <v>19616</v>
      </c>
      <c r="R5365">
        <v>799</v>
      </c>
      <c r="S5365" t="str">
        <f t="shared" si="1167"/>
        <v>&lt;=1000</v>
      </c>
      <c r="T5365">
        <v>643</v>
      </c>
      <c r="U5365" t="str">
        <f t="shared" si="1168"/>
        <v>&lt;=1000</v>
      </c>
      <c r="V5365" t="s">
        <v>585</v>
      </c>
      <c r="W5365">
        <v>15632</v>
      </c>
      <c r="X5365" s="12">
        <f t="shared" si="1169"/>
        <v>5.1113101330603893E-2</v>
      </c>
      <c r="Y5365" t="str">
        <f t="shared" si="1170"/>
        <v>&lt;=0.06</v>
      </c>
      <c r="Z5365" t="s">
        <v>32</v>
      </c>
      <c r="AA5365">
        <v>4</v>
      </c>
      <c r="AB5365">
        <v>457.44</v>
      </c>
      <c r="AC5365" t="str">
        <f t="shared" si="1171"/>
        <v>&lt;=500</v>
      </c>
      <c r="AD5365">
        <v>1599</v>
      </c>
      <c r="AE5365" t="str">
        <f t="shared" si="1172"/>
        <v>&gt;120</v>
      </c>
      <c r="AF5365">
        <v>457.44</v>
      </c>
      <c r="AG5365" t="str">
        <f t="shared" si="1173"/>
        <v>&lt;=500</v>
      </c>
      <c r="AH5365" t="s">
        <v>32</v>
      </c>
      <c r="AI5365" t="str">
        <f t="shared" si="1174"/>
        <v/>
      </c>
      <c r="AJ5365" t="s">
        <v>32</v>
      </c>
      <c r="AK5365" t="str">
        <f t="shared" si="1175"/>
        <v/>
      </c>
      <c r="AL5365">
        <v>12</v>
      </c>
      <c r="AM5365">
        <v>0</v>
      </c>
      <c r="AN5365">
        <v>12</v>
      </c>
      <c r="AO5365" t="s">
        <v>32</v>
      </c>
      <c r="AP5365">
        <v>1</v>
      </c>
    </row>
    <row r="5366" spans="1:42" x14ac:dyDescent="0.25">
      <c r="A5366">
        <v>202010</v>
      </c>
      <c r="B5366" t="str">
        <f t="shared" si="1162"/>
        <v>2020-II</v>
      </c>
      <c r="C5366" t="s">
        <v>5439</v>
      </c>
      <c r="D5366" t="s">
        <v>5439</v>
      </c>
      <c r="E5366">
        <v>32004600</v>
      </c>
      <c r="F5366" t="s">
        <v>29</v>
      </c>
      <c r="G5366">
        <v>0</v>
      </c>
      <c r="H5366">
        <v>0</v>
      </c>
      <c r="I5366">
        <v>0</v>
      </c>
      <c r="J5366">
        <f t="shared" si="1163"/>
        <v>0</v>
      </c>
      <c r="K5366" t="str">
        <f t="shared" si="1164"/>
        <v>Modelamiento</v>
      </c>
      <c r="L5366">
        <f t="shared" si="1165"/>
        <v>1</v>
      </c>
      <c r="M5366">
        <v>28</v>
      </c>
      <c r="N5366" t="str">
        <f t="shared" si="1166"/>
        <v>&lt;=30</v>
      </c>
      <c r="O5366" t="s">
        <v>56</v>
      </c>
      <c r="P5366" t="s">
        <v>39</v>
      </c>
      <c r="Q5366">
        <v>25571</v>
      </c>
      <c r="R5366">
        <v>0</v>
      </c>
      <c r="S5366" t="str">
        <f t="shared" si="1167"/>
        <v>=0</v>
      </c>
      <c r="T5366">
        <v>839</v>
      </c>
      <c r="U5366" t="str">
        <f t="shared" si="1168"/>
        <v>&lt;=1000</v>
      </c>
      <c r="V5366" t="s">
        <v>1407</v>
      </c>
      <c r="W5366">
        <v>20491</v>
      </c>
      <c r="X5366" s="12">
        <f t="shared" si="1169"/>
        <v>0</v>
      </c>
      <c r="Y5366" t="str">
        <f t="shared" si="1170"/>
        <v>=0</v>
      </c>
      <c r="Z5366" t="s">
        <v>32</v>
      </c>
      <c r="AA5366">
        <v>9</v>
      </c>
      <c r="AB5366" t="s">
        <v>32</v>
      </c>
      <c r="AC5366" t="str">
        <f t="shared" si="1171"/>
        <v/>
      </c>
      <c r="AD5366" t="s">
        <v>32</v>
      </c>
      <c r="AE5366" t="str">
        <f t="shared" si="1172"/>
        <v/>
      </c>
      <c r="AF5366" t="s">
        <v>32</v>
      </c>
      <c r="AG5366" t="str">
        <f t="shared" si="1173"/>
        <v/>
      </c>
      <c r="AH5366" t="s">
        <v>32</v>
      </c>
      <c r="AI5366" t="str">
        <f t="shared" si="1174"/>
        <v/>
      </c>
      <c r="AJ5366" t="s">
        <v>32</v>
      </c>
      <c r="AK5366" t="str">
        <f t="shared" si="1175"/>
        <v/>
      </c>
      <c r="AL5366">
        <v>0</v>
      </c>
      <c r="AM5366">
        <v>0</v>
      </c>
      <c r="AN5366">
        <v>0</v>
      </c>
      <c r="AO5366" t="s">
        <v>32</v>
      </c>
      <c r="AP5366" t="s">
        <v>32</v>
      </c>
    </row>
    <row r="5367" spans="1:42" x14ac:dyDescent="0.25">
      <c r="A5367">
        <v>202010</v>
      </c>
      <c r="B5367" t="str">
        <f t="shared" si="1162"/>
        <v>2020-II</v>
      </c>
      <c r="C5367" t="s">
        <v>5440</v>
      </c>
      <c r="D5367" t="s">
        <v>5440</v>
      </c>
      <c r="E5367">
        <v>32004975</v>
      </c>
      <c r="F5367" t="s">
        <v>29</v>
      </c>
      <c r="G5367">
        <v>0</v>
      </c>
      <c r="H5367">
        <v>0</v>
      </c>
      <c r="I5367">
        <v>0</v>
      </c>
      <c r="J5367">
        <f t="shared" si="1163"/>
        <v>0</v>
      </c>
      <c r="K5367" t="str">
        <f t="shared" si="1164"/>
        <v>Modelamiento</v>
      </c>
      <c r="L5367">
        <f t="shared" si="1165"/>
        <v>1</v>
      </c>
      <c r="M5367">
        <v>40</v>
      </c>
      <c r="N5367" t="str">
        <f t="shared" si="1166"/>
        <v>&lt;=40</v>
      </c>
      <c r="O5367" t="s">
        <v>56</v>
      </c>
      <c r="P5367" t="s">
        <v>31</v>
      </c>
      <c r="Q5367">
        <v>30159</v>
      </c>
      <c r="R5367">
        <v>499</v>
      </c>
      <c r="S5367" t="str">
        <f t="shared" si="1167"/>
        <v>&lt;=500</v>
      </c>
      <c r="T5367">
        <v>992</v>
      </c>
      <c r="U5367" t="str">
        <f t="shared" si="1168"/>
        <v>&lt;=1000</v>
      </c>
      <c r="V5367" t="s">
        <v>614</v>
      </c>
      <c r="W5367">
        <v>25349</v>
      </c>
      <c r="X5367" s="12">
        <f t="shared" si="1169"/>
        <v>1.9685194682235986E-2</v>
      </c>
      <c r="Y5367" t="str">
        <f t="shared" si="1170"/>
        <v>&lt;=0.02</v>
      </c>
      <c r="Z5367">
        <v>2</v>
      </c>
      <c r="AA5367">
        <v>1</v>
      </c>
      <c r="AB5367">
        <v>2716.53</v>
      </c>
      <c r="AC5367" t="str">
        <f t="shared" si="1171"/>
        <v>&lt;=3000</v>
      </c>
      <c r="AD5367">
        <v>24</v>
      </c>
      <c r="AE5367" t="str">
        <f t="shared" si="1172"/>
        <v>&lt;=30</v>
      </c>
      <c r="AF5367">
        <v>0</v>
      </c>
      <c r="AG5367" t="str">
        <f t="shared" si="1173"/>
        <v>&lt;=500</v>
      </c>
      <c r="AH5367">
        <v>2994.72</v>
      </c>
      <c r="AI5367" t="str">
        <f t="shared" si="1174"/>
        <v>&lt;=3000</v>
      </c>
      <c r="AJ5367">
        <v>0.99639999999999995</v>
      </c>
      <c r="AK5367" t="str">
        <f t="shared" si="1175"/>
        <v>&gt;0.9</v>
      </c>
      <c r="AL5367">
        <v>12</v>
      </c>
      <c r="AM5367">
        <v>10</v>
      </c>
      <c r="AN5367">
        <v>0</v>
      </c>
      <c r="AO5367">
        <v>1</v>
      </c>
      <c r="AP5367" t="s">
        <v>32</v>
      </c>
    </row>
    <row r="5368" spans="1:42" x14ac:dyDescent="0.25">
      <c r="A5368">
        <v>202010</v>
      </c>
      <c r="B5368" t="str">
        <f t="shared" si="1162"/>
        <v>2020-II</v>
      </c>
      <c r="C5368" t="s">
        <v>5441</v>
      </c>
      <c r="D5368" t="s">
        <v>5441</v>
      </c>
      <c r="E5368">
        <v>32005140</v>
      </c>
      <c r="F5368" t="s">
        <v>29</v>
      </c>
      <c r="G5368">
        <v>0</v>
      </c>
      <c r="H5368">
        <v>0</v>
      </c>
      <c r="I5368">
        <v>0</v>
      </c>
      <c r="J5368">
        <f t="shared" si="1163"/>
        <v>0</v>
      </c>
      <c r="K5368" t="str">
        <f t="shared" si="1164"/>
        <v>Modelamiento</v>
      </c>
      <c r="L5368">
        <f t="shared" si="1165"/>
        <v>1</v>
      </c>
      <c r="M5368">
        <v>51</v>
      </c>
      <c r="N5368" t="str">
        <f t="shared" si="1166"/>
        <v>&lt;=55</v>
      </c>
      <c r="O5368" t="s">
        <v>56</v>
      </c>
      <c r="P5368" t="s">
        <v>110</v>
      </c>
      <c r="Q5368">
        <v>28005</v>
      </c>
      <c r="R5368">
        <v>0</v>
      </c>
      <c r="S5368" t="str">
        <f t="shared" si="1167"/>
        <v>=0</v>
      </c>
      <c r="T5368">
        <v>960</v>
      </c>
      <c r="U5368" t="str">
        <f t="shared" si="1168"/>
        <v>&lt;=1000</v>
      </c>
      <c r="V5368" t="s">
        <v>597</v>
      </c>
      <c r="W5368">
        <v>22804</v>
      </c>
      <c r="X5368" s="12">
        <f t="shared" si="1169"/>
        <v>0</v>
      </c>
      <c r="Y5368" t="str">
        <f t="shared" si="1170"/>
        <v>=0</v>
      </c>
      <c r="Z5368" t="s">
        <v>32</v>
      </c>
      <c r="AA5368">
        <v>8</v>
      </c>
      <c r="AB5368" t="s">
        <v>32</v>
      </c>
      <c r="AC5368" t="str">
        <f t="shared" si="1171"/>
        <v/>
      </c>
      <c r="AD5368" t="s">
        <v>32</v>
      </c>
      <c r="AE5368" t="str">
        <f t="shared" si="1172"/>
        <v/>
      </c>
      <c r="AF5368" t="s">
        <v>32</v>
      </c>
      <c r="AG5368" t="str">
        <f t="shared" si="1173"/>
        <v/>
      </c>
      <c r="AH5368">
        <v>4166</v>
      </c>
      <c r="AI5368" t="str">
        <f t="shared" si="1174"/>
        <v>&lt;=5000</v>
      </c>
      <c r="AJ5368">
        <v>0</v>
      </c>
      <c r="AK5368" t="str">
        <f t="shared" si="1175"/>
        <v>=0</v>
      </c>
      <c r="AL5368">
        <v>0</v>
      </c>
      <c r="AM5368">
        <v>0</v>
      </c>
      <c r="AN5368">
        <v>0</v>
      </c>
      <c r="AO5368" t="s">
        <v>32</v>
      </c>
      <c r="AP5368" t="s">
        <v>32</v>
      </c>
    </row>
    <row r="5369" spans="1:42" x14ac:dyDescent="0.25">
      <c r="A5369">
        <v>202010</v>
      </c>
      <c r="B5369" t="str">
        <f t="shared" si="1162"/>
        <v>2020-II</v>
      </c>
      <c r="C5369" t="s">
        <v>5442</v>
      </c>
      <c r="D5369" t="s">
        <v>5442</v>
      </c>
      <c r="E5369">
        <v>31998959</v>
      </c>
      <c r="F5369" t="s">
        <v>29</v>
      </c>
      <c r="G5369">
        <v>0</v>
      </c>
      <c r="H5369">
        <v>0</v>
      </c>
      <c r="I5369">
        <v>0</v>
      </c>
      <c r="J5369">
        <f t="shared" si="1163"/>
        <v>0</v>
      </c>
      <c r="K5369" t="str">
        <f t="shared" si="1164"/>
        <v>Modelamiento</v>
      </c>
      <c r="L5369">
        <f t="shared" si="1165"/>
        <v>1</v>
      </c>
      <c r="M5369">
        <v>35</v>
      </c>
      <c r="N5369" t="str">
        <f t="shared" si="1166"/>
        <v>&lt;=35</v>
      </c>
      <c r="O5369" t="s">
        <v>56</v>
      </c>
      <c r="P5369" t="s">
        <v>39</v>
      </c>
      <c r="Q5369">
        <v>26111</v>
      </c>
      <c r="R5369">
        <v>1106</v>
      </c>
      <c r="S5369" t="str">
        <f t="shared" si="1167"/>
        <v>&lt;=1500</v>
      </c>
      <c r="T5369">
        <v>865</v>
      </c>
      <c r="U5369" t="str">
        <f t="shared" si="1168"/>
        <v>&lt;=1000</v>
      </c>
      <c r="V5369" t="s">
        <v>585</v>
      </c>
      <c r="W5369">
        <v>22110</v>
      </c>
      <c r="X5369" s="12">
        <f t="shared" si="1169"/>
        <v>5.0022614201718676E-2</v>
      </c>
      <c r="Y5369" t="str">
        <f t="shared" si="1170"/>
        <v>&lt;=0.06</v>
      </c>
      <c r="Z5369" t="s">
        <v>32</v>
      </c>
      <c r="AA5369">
        <v>0</v>
      </c>
      <c r="AB5369">
        <v>11945.03</v>
      </c>
      <c r="AC5369" t="str">
        <f t="shared" si="1171"/>
        <v>&gt;5000</v>
      </c>
      <c r="AD5369">
        <v>0</v>
      </c>
      <c r="AE5369" t="str">
        <f t="shared" si="1172"/>
        <v>=0</v>
      </c>
      <c r="AF5369">
        <v>0</v>
      </c>
      <c r="AG5369" t="str">
        <f t="shared" si="1173"/>
        <v>&lt;=500</v>
      </c>
      <c r="AH5369" t="s">
        <v>32</v>
      </c>
      <c r="AI5369" t="str">
        <f t="shared" si="1174"/>
        <v/>
      </c>
      <c r="AJ5369" t="s">
        <v>32</v>
      </c>
      <c r="AK5369" t="str">
        <f t="shared" si="1175"/>
        <v/>
      </c>
      <c r="AL5369">
        <v>12</v>
      </c>
      <c r="AM5369">
        <v>12</v>
      </c>
      <c r="AN5369">
        <v>0</v>
      </c>
      <c r="AO5369">
        <v>1</v>
      </c>
      <c r="AP5369" t="s">
        <v>32</v>
      </c>
    </row>
    <row r="5370" spans="1:42" x14ac:dyDescent="0.25">
      <c r="A5370">
        <v>202010</v>
      </c>
      <c r="B5370" t="str">
        <f t="shared" si="1162"/>
        <v>2020-II</v>
      </c>
      <c r="C5370" t="s">
        <v>5443</v>
      </c>
      <c r="D5370" t="s">
        <v>5443</v>
      </c>
      <c r="E5370">
        <v>32004333</v>
      </c>
      <c r="F5370" t="s">
        <v>29</v>
      </c>
      <c r="G5370">
        <v>0</v>
      </c>
      <c r="H5370">
        <v>0</v>
      </c>
      <c r="I5370">
        <v>0</v>
      </c>
      <c r="J5370">
        <f t="shared" si="1163"/>
        <v>0</v>
      </c>
      <c r="K5370" t="str">
        <f t="shared" si="1164"/>
        <v>Modelamiento</v>
      </c>
      <c r="L5370">
        <f t="shared" si="1165"/>
        <v>1</v>
      </c>
      <c r="M5370">
        <v>47</v>
      </c>
      <c r="N5370" t="str">
        <f t="shared" si="1166"/>
        <v>&lt;=50</v>
      </c>
      <c r="O5370" t="s">
        <v>56</v>
      </c>
      <c r="P5370" t="s">
        <v>31</v>
      </c>
      <c r="Q5370">
        <v>23866</v>
      </c>
      <c r="R5370">
        <v>0</v>
      </c>
      <c r="S5370" t="str">
        <f t="shared" si="1167"/>
        <v>=0</v>
      </c>
      <c r="T5370">
        <v>794</v>
      </c>
      <c r="U5370" t="str">
        <f t="shared" si="1168"/>
        <v>&lt;=1000</v>
      </c>
      <c r="V5370" t="s">
        <v>597</v>
      </c>
      <c r="W5370">
        <v>18871</v>
      </c>
      <c r="X5370" s="12">
        <f t="shared" si="1169"/>
        <v>0</v>
      </c>
      <c r="Y5370" t="str">
        <f t="shared" si="1170"/>
        <v>=0</v>
      </c>
      <c r="Z5370" t="s">
        <v>32</v>
      </c>
      <c r="AA5370">
        <v>2</v>
      </c>
      <c r="AB5370">
        <v>631.03</v>
      </c>
      <c r="AC5370" t="str">
        <f t="shared" si="1171"/>
        <v>&lt;=1000</v>
      </c>
      <c r="AD5370">
        <v>60</v>
      </c>
      <c r="AE5370" t="str">
        <f t="shared" si="1172"/>
        <v>&lt;=60</v>
      </c>
      <c r="AF5370">
        <v>0</v>
      </c>
      <c r="AG5370" t="str">
        <f t="shared" si="1173"/>
        <v>&lt;=500</v>
      </c>
      <c r="AH5370" t="s">
        <v>32</v>
      </c>
      <c r="AI5370" t="str">
        <f t="shared" si="1174"/>
        <v/>
      </c>
      <c r="AJ5370" t="s">
        <v>32</v>
      </c>
      <c r="AK5370" t="str">
        <f t="shared" si="1175"/>
        <v/>
      </c>
      <c r="AL5370">
        <v>12</v>
      </c>
      <c r="AM5370">
        <v>0</v>
      </c>
      <c r="AN5370">
        <v>0</v>
      </c>
      <c r="AO5370" t="s">
        <v>32</v>
      </c>
      <c r="AP5370" t="s">
        <v>32</v>
      </c>
    </row>
    <row r="5371" spans="1:42" x14ac:dyDescent="0.25">
      <c r="A5371">
        <v>202010</v>
      </c>
      <c r="B5371" t="str">
        <f t="shared" si="1162"/>
        <v>2020-II</v>
      </c>
      <c r="C5371" t="s">
        <v>5444</v>
      </c>
      <c r="D5371" t="s">
        <v>5444</v>
      </c>
      <c r="E5371">
        <v>32007753</v>
      </c>
      <c r="F5371" t="s">
        <v>29</v>
      </c>
      <c r="G5371">
        <v>0</v>
      </c>
      <c r="H5371">
        <v>0</v>
      </c>
      <c r="I5371">
        <v>0</v>
      </c>
      <c r="J5371">
        <f t="shared" si="1163"/>
        <v>0</v>
      </c>
      <c r="K5371" t="str">
        <f t="shared" si="1164"/>
        <v>Modelamiento</v>
      </c>
      <c r="L5371">
        <f t="shared" si="1165"/>
        <v>1</v>
      </c>
      <c r="M5371">
        <v>48</v>
      </c>
      <c r="N5371" t="str">
        <f t="shared" si="1166"/>
        <v>&lt;=50</v>
      </c>
      <c r="O5371" t="s">
        <v>56</v>
      </c>
      <c r="P5371" t="s">
        <v>31</v>
      </c>
      <c r="Q5371">
        <v>31954</v>
      </c>
      <c r="R5371">
        <v>0</v>
      </c>
      <c r="S5371" t="str">
        <f t="shared" si="1167"/>
        <v>=0</v>
      </c>
      <c r="T5371">
        <v>960</v>
      </c>
      <c r="U5371" t="str">
        <f t="shared" si="1168"/>
        <v>&lt;=1000</v>
      </c>
      <c r="V5371" t="s">
        <v>589</v>
      </c>
      <c r="W5371">
        <v>26556</v>
      </c>
      <c r="X5371" s="12">
        <f t="shared" si="1169"/>
        <v>0</v>
      </c>
      <c r="Y5371" t="str">
        <f t="shared" si="1170"/>
        <v>=0</v>
      </c>
      <c r="Z5371" t="s">
        <v>32</v>
      </c>
      <c r="AA5371">
        <v>0</v>
      </c>
      <c r="AB5371">
        <v>4398.8999999999996</v>
      </c>
      <c r="AC5371" t="str">
        <f t="shared" si="1171"/>
        <v>&lt;=5000</v>
      </c>
      <c r="AD5371">
        <v>0</v>
      </c>
      <c r="AE5371" t="str">
        <f t="shared" si="1172"/>
        <v>=0</v>
      </c>
      <c r="AF5371">
        <v>0</v>
      </c>
      <c r="AG5371" t="str">
        <f t="shared" si="1173"/>
        <v>&lt;=500</v>
      </c>
      <c r="AH5371">
        <v>4400</v>
      </c>
      <c r="AI5371" t="str">
        <f t="shared" si="1174"/>
        <v>&lt;=5000</v>
      </c>
      <c r="AJ5371">
        <v>0.99980000000000002</v>
      </c>
      <c r="AK5371" t="str">
        <f t="shared" si="1175"/>
        <v>&gt;0.9</v>
      </c>
      <c r="AL5371">
        <v>5</v>
      </c>
      <c r="AM5371">
        <v>5</v>
      </c>
      <c r="AN5371">
        <v>0</v>
      </c>
      <c r="AO5371">
        <v>1</v>
      </c>
      <c r="AP5371" t="s">
        <v>32</v>
      </c>
    </row>
    <row r="5372" spans="1:42" x14ac:dyDescent="0.25">
      <c r="A5372">
        <v>202010</v>
      </c>
      <c r="B5372" t="str">
        <f t="shared" si="1162"/>
        <v>2020-II</v>
      </c>
      <c r="C5372" t="s">
        <v>5445</v>
      </c>
      <c r="D5372" t="s">
        <v>5445</v>
      </c>
      <c r="E5372">
        <v>32005557</v>
      </c>
      <c r="F5372" t="s">
        <v>29</v>
      </c>
      <c r="G5372">
        <v>0</v>
      </c>
      <c r="H5372">
        <v>0</v>
      </c>
      <c r="I5372">
        <v>0</v>
      </c>
      <c r="J5372">
        <f t="shared" si="1163"/>
        <v>0</v>
      </c>
      <c r="K5372" t="str">
        <f t="shared" si="1164"/>
        <v>Modelamiento</v>
      </c>
      <c r="L5372">
        <f t="shared" si="1165"/>
        <v>1</v>
      </c>
      <c r="M5372">
        <v>42</v>
      </c>
      <c r="N5372" t="str">
        <f t="shared" si="1166"/>
        <v>&lt;=45</v>
      </c>
      <c r="O5372" t="s">
        <v>56</v>
      </c>
      <c r="P5372" t="s">
        <v>39</v>
      </c>
      <c r="Q5372">
        <v>20457</v>
      </c>
      <c r="R5372">
        <v>0</v>
      </c>
      <c r="S5372" t="str">
        <f t="shared" si="1167"/>
        <v>=0</v>
      </c>
      <c r="T5372">
        <v>671</v>
      </c>
      <c r="U5372" t="str">
        <f t="shared" si="1168"/>
        <v>&lt;=1000</v>
      </c>
      <c r="V5372" t="s">
        <v>585</v>
      </c>
      <c r="W5372">
        <v>15632</v>
      </c>
      <c r="X5372" s="12">
        <f t="shared" si="1169"/>
        <v>0</v>
      </c>
      <c r="Y5372" t="str">
        <f t="shared" si="1170"/>
        <v>=0</v>
      </c>
      <c r="Z5372" t="s">
        <v>32</v>
      </c>
      <c r="AA5372">
        <v>9</v>
      </c>
      <c r="AB5372" t="s">
        <v>32</v>
      </c>
      <c r="AC5372" t="str">
        <f t="shared" si="1171"/>
        <v/>
      </c>
      <c r="AD5372" t="s">
        <v>32</v>
      </c>
      <c r="AE5372" t="str">
        <f t="shared" si="1172"/>
        <v/>
      </c>
      <c r="AF5372" t="s">
        <v>32</v>
      </c>
      <c r="AG5372" t="str">
        <f t="shared" si="1173"/>
        <v/>
      </c>
      <c r="AH5372" t="s">
        <v>32</v>
      </c>
      <c r="AI5372" t="str">
        <f t="shared" si="1174"/>
        <v/>
      </c>
      <c r="AJ5372" t="s">
        <v>32</v>
      </c>
      <c r="AK5372" t="str">
        <f t="shared" si="1175"/>
        <v/>
      </c>
      <c r="AL5372">
        <v>0</v>
      </c>
      <c r="AM5372">
        <v>0</v>
      </c>
      <c r="AN5372">
        <v>0</v>
      </c>
      <c r="AO5372" t="s">
        <v>32</v>
      </c>
      <c r="AP5372" t="s">
        <v>32</v>
      </c>
    </row>
    <row r="5373" spans="1:42" x14ac:dyDescent="0.25">
      <c r="A5373">
        <v>202010</v>
      </c>
      <c r="B5373" t="str">
        <f t="shared" si="1162"/>
        <v>2020-II</v>
      </c>
      <c r="C5373" t="s">
        <v>5446</v>
      </c>
      <c r="D5373" t="s">
        <v>5446</v>
      </c>
      <c r="E5373">
        <v>32008013</v>
      </c>
      <c r="F5373" t="s">
        <v>29</v>
      </c>
      <c r="G5373">
        <v>0</v>
      </c>
      <c r="H5373">
        <v>0</v>
      </c>
      <c r="I5373">
        <v>0</v>
      </c>
      <c r="J5373">
        <f t="shared" si="1163"/>
        <v>0</v>
      </c>
      <c r="K5373" t="str">
        <f t="shared" si="1164"/>
        <v>Modelamiento</v>
      </c>
      <c r="L5373">
        <f t="shared" si="1165"/>
        <v>1</v>
      </c>
      <c r="M5373">
        <v>40</v>
      </c>
      <c r="N5373" t="str">
        <f t="shared" si="1166"/>
        <v>&lt;=40</v>
      </c>
      <c r="O5373" t="s">
        <v>56</v>
      </c>
      <c r="P5373" t="s">
        <v>31</v>
      </c>
      <c r="Q5373">
        <v>20457</v>
      </c>
      <c r="R5373">
        <v>0</v>
      </c>
      <c r="S5373" t="str">
        <f t="shared" si="1167"/>
        <v>=0</v>
      </c>
      <c r="T5373">
        <v>672</v>
      </c>
      <c r="U5373" t="str">
        <f t="shared" si="1168"/>
        <v>&lt;=1000</v>
      </c>
      <c r="V5373" t="s">
        <v>601</v>
      </c>
      <c r="W5373">
        <v>15632</v>
      </c>
      <c r="X5373" s="12">
        <f t="shared" si="1169"/>
        <v>0</v>
      </c>
      <c r="Y5373" t="str">
        <f t="shared" si="1170"/>
        <v>=0</v>
      </c>
      <c r="Z5373" t="s">
        <v>32</v>
      </c>
      <c r="AA5373">
        <v>0</v>
      </c>
      <c r="AB5373">
        <v>10169.58</v>
      </c>
      <c r="AC5373" t="str">
        <f t="shared" si="1171"/>
        <v>&gt;5000</v>
      </c>
      <c r="AD5373">
        <v>10</v>
      </c>
      <c r="AE5373" t="str">
        <f t="shared" si="1172"/>
        <v>&lt;=30</v>
      </c>
      <c r="AF5373">
        <v>0</v>
      </c>
      <c r="AG5373" t="str">
        <f t="shared" si="1173"/>
        <v>&lt;=500</v>
      </c>
      <c r="AH5373">
        <v>3000</v>
      </c>
      <c r="AI5373" t="str">
        <f t="shared" si="1174"/>
        <v>&lt;=3000</v>
      </c>
      <c r="AJ5373">
        <v>0</v>
      </c>
      <c r="AK5373" t="str">
        <f t="shared" si="1175"/>
        <v>=0</v>
      </c>
      <c r="AL5373">
        <v>12</v>
      </c>
      <c r="AM5373">
        <v>11</v>
      </c>
      <c r="AN5373">
        <v>0</v>
      </c>
      <c r="AO5373">
        <v>2</v>
      </c>
      <c r="AP5373" t="s">
        <v>32</v>
      </c>
    </row>
    <row r="5374" spans="1:42" x14ac:dyDescent="0.25">
      <c r="A5374">
        <v>202010</v>
      </c>
      <c r="B5374" t="str">
        <f t="shared" si="1162"/>
        <v>2020-II</v>
      </c>
      <c r="C5374" t="s">
        <v>5447</v>
      </c>
      <c r="D5374" t="s">
        <v>5447</v>
      </c>
      <c r="E5374">
        <v>32004067</v>
      </c>
      <c r="F5374" t="s">
        <v>29</v>
      </c>
      <c r="G5374">
        <v>0</v>
      </c>
      <c r="H5374">
        <v>0</v>
      </c>
      <c r="I5374">
        <v>0</v>
      </c>
      <c r="J5374">
        <f t="shared" si="1163"/>
        <v>0</v>
      </c>
      <c r="K5374" t="str">
        <f t="shared" si="1164"/>
        <v>Modelamiento</v>
      </c>
      <c r="L5374">
        <f t="shared" si="1165"/>
        <v>1</v>
      </c>
      <c r="M5374">
        <v>38</v>
      </c>
      <c r="N5374" t="str">
        <f t="shared" si="1166"/>
        <v>&lt;=40</v>
      </c>
      <c r="O5374" t="s">
        <v>72</v>
      </c>
      <c r="P5374" t="s">
        <v>35</v>
      </c>
      <c r="Q5374">
        <v>23866</v>
      </c>
      <c r="R5374">
        <v>0</v>
      </c>
      <c r="S5374" t="str">
        <f t="shared" si="1167"/>
        <v>=0</v>
      </c>
      <c r="T5374">
        <v>787</v>
      </c>
      <c r="U5374" t="str">
        <f t="shared" si="1168"/>
        <v>&lt;=1000</v>
      </c>
      <c r="V5374" t="s">
        <v>597</v>
      </c>
      <c r="W5374">
        <v>18871</v>
      </c>
      <c r="X5374" s="12">
        <f t="shared" si="1169"/>
        <v>0</v>
      </c>
      <c r="Y5374" t="str">
        <f t="shared" si="1170"/>
        <v>=0</v>
      </c>
      <c r="Z5374" t="s">
        <v>32</v>
      </c>
      <c r="AA5374">
        <v>9</v>
      </c>
      <c r="AB5374" t="s">
        <v>32</v>
      </c>
      <c r="AC5374" t="str">
        <f t="shared" si="1171"/>
        <v/>
      </c>
      <c r="AD5374" t="s">
        <v>32</v>
      </c>
      <c r="AE5374" t="str">
        <f t="shared" si="1172"/>
        <v/>
      </c>
      <c r="AF5374" t="s">
        <v>32</v>
      </c>
      <c r="AG5374" t="str">
        <f t="shared" si="1173"/>
        <v/>
      </c>
      <c r="AH5374" t="s">
        <v>32</v>
      </c>
      <c r="AI5374" t="str">
        <f t="shared" si="1174"/>
        <v/>
      </c>
      <c r="AJ5374" t="s">
        <v>32</v>
      </c>
      <c r="AK5374" t="str">
        <f t="shared" si="1175"/>
        <v/>
      </c>
      <c r="AL5374">
        <v>0</v>
      </c>
      <c r="AM5374">
        <v>0</v>
      </c>
      <c r="AN5374">
        <v>0</v>
      </c>
      <c r="AO5374" t="s">
        <v>32</v>
      </c>
      <c r="AP5374" t="s">
        <v>32</v>
      </c>
    </row>
    <row r="5375" spans="1:42" x14ac:dyDescent="0.25">
      <c r="A5375">
        <v>202010</v>
      </c>
      <c r="B5375" t="str">
        <f t="shared" si="1162"/>
        <v>2020-II</v>
      </c>
      <c r="C5375" t="s">
        <v>5448</v>
      </c>
      <c r="D5375" t="s">
        <v>5448</v>
      </c>
      <c r="E5375">
        <v>32007699</v>
      </c>
      <c r="F5375" t="s">
        <v>29</v>
      </c>
      <c r="G5375">
        <v>0</v>
      </c>
      <c r="H5375">
        <v>0</v>
      </c>
      <c r="I5375">
        <v>0</v>
      </c>
      <c r="J5375">
        <f t="shared" si="1163"/>
        <v>0</v>
      </c>
      <c r="K5375" t="str">
        <f t="shared" si="1164"/>
        <v>Modelamiento</v>
      </c>
      <c r="L5375">
        <f t="shared" si="1165"/>
        <v>1</v>
      </c>
      <c r="M5375">
        <v>41</v>
      </c>
      <c r="N5375" t="str">
        <f t="shared" si="1166"/>
        <v>&lt;=45</v>
      </c>
      <c r="O5375" t="s">
        <v>56</v>
      </c>
      <c r="P5375" t="s">
        <v>31</v>
      </c>
      <c r="Q5375">
        <v>26359</v>
      </c>
      <c r="R5375">
        <v>0</v>
      </c>
      <c r="S5375" t="str">
        <f t="shared" si="1167"/>
        <v>=0</v>
      </c>
      <c r="T5375">
        <v>876</v>
      </c>
      <c r="U5375" t="str">
        <f t="shared" si="1168"/>
        <v>&lt;=1000</v>
      </c>
      <c r="V5375" t="s">
        <v>587</v>
      </c>
      <c r="W5375">
        <v>21240</v>
      </c>
      <c r="X5375" s="12">
        <f t="shared" si="1169"/>
        <v>0</v>
      </c>
      <c r="Y5375" t="str">
        <f t="shared" si="1170"/>
        <v>=0</v>
      </c>
      <c r="Z5375" t="s">
        <v>32</v>
      </c>
      <c r="AA5375">
        <v>0</v>
      </c>
      <c r="AB5375">
        <v>4006.08</v>
      </c>
      <c r="AC5375" t="str">
        <f t="shared" si="1171"/>
        <v>&lt;=5000</v>
      </c>
      <c r="AD5375">
        <v>5</v>
      </c>
      <c r="AE5375" t="str">
        <f t="shared" si="1172"/>
        <v>&lt;=8</v>
      </c>
      <c r="AF5375">
        <v>0</v>
      </c>
      <c r="AG5375" t="str">
        <f t="shared" si="1173"/>
        <v>&lt;=500</v>
      </c>
      <c r="AH5375" t="s">
        <v>32</v>
      </c>
      <c r="AI5375" t="str">
        <f t="shared" si="1174"/>
        <v/>
      </c>
      <c r="AJ5375" t="s">
        <v>32</v>
      </c>
      <c r="AK5375" t="str">
        <f t="shared" si="1175"/>
        <v/>
      </c>
      <c r="AL5375">
        <v>12</v>
      </c>
      <c r="AM5375">
        <v>12</v>
      </c>
      <c r="AN5375">
        <v>0</v>
      </c>
      <c r="AO5375">
        <v>1</v>
      </c>
      <c r="AP5375" t="s">
        <v>32</v>
      </c>
    </row>
    <row r="5376" spans="1:42" x14ac:dyDescent="0.25">
      <c r="A5376">
        <v>202010</v>
      </c>
      <c r="B5376" t="str">
        <f t="shared" si="1162"/>
        <v>2020-II</v>
      </c>
      <c r="C5376" t="s">
        <v>5449</v>
      </c>
      <c r="D5376" t="s">
        <v>5449</v>
      </c>
      <c r="E5376">
        <v>32007668</v>
      </c>
      <c r="F5376" t="s">
        <v>29</v>
      </c>
      <c r="G5376">
        <v>0</v>
      </c>
      <c r="H5376">
        <v>0</v>
      </c>
      <c r="I5376">
        <v>0</v>
      </c>
      <c r="J5376">
        <f t="shared" si="1163"/>
        <v>0</v>
      </c>
      <c r="K5376" t="str">
        <f t="shared" si="1164"/>
        <v>Modelamiento</v>
      </c>
      <c r="L5376">
        <f t="shared" si="1165"/>
        <v>1</v>
      </c>
      <c r="M5376">
        <v>49</v>
      </c>
      <c r="N5376" t="str">
        <f t="shared" si="1166"/>
        <v>&lt;=50</v>
      </c>
      <c r="O5376" t="s">
        <v>56</v>
      </c>
      <c r="P5376" t="s">
        <v>35</v>
      </c>
      <c r="Q5376">
        <v>49920</v>
      </c>
      <c r="R5376">
        <v>891</v>
      </c>
      <c r="S5376" t="str">
        <f t="shared" si="1167"/>
        <v>&lt;=1000</v>
      </c>
      <c r="T5376">
        <v>1434</v>
      </c>
      <c r="U5376" t="str">
        <f t="shared" si="1168"/>
        <v>&lt;=1500</v>
      </c>
      <c r="V5376" t="s">
        <v>589</v>
      </c>
      <c r="W5376">
        <v>44516</v>
      </c>
      <c r="X5376" s="12">
        <f t="shared" si="1169"/>
        <v>2.0015275406595381E-2</v>
      </c>
      <c r="Y5376" t="str">
        <f t="shared" si="1170"/>
        <v>&lt;=0.03</v>
      </c>
      <c r="Z5376">
        <v>0</v>
      </c>
      <c r="AA5376">
        <v>4</v>
      </c>
      <c r="AB5376">
        <v>2399.9299999999998</v>
      </c>
      <c r="AC5376" t="str">
        <f t="shared" si="1171"/>
        <v>&lt;=3000</v>
      </c>
      <c r="AD5376">
        <v>1064</v>
      </c>
      <c r="AE5376" t="str">
        <f t="shared" si="1172"/>
        <v>&gt;120</v>
      </c>
      <c r="AF5376">
        <v>2399.9299999999998</v>
      </c>
      <c r="AG5376" t="str">
        <f t="shared" si="1173"/>
        <v>&lt;=3000</v>
      </c>
      <c r="AH5376" t="s">
        <v>32</v>
      </c>
      <c r="AI5376" t="str">
        <f t="shared" si="1174"/>
        <v/>
      </c>
      <c r="AJ5376" t="s">
        <v>32</v>
      </c>
      <c r="AK5376" t="str">
        <f t="shared" si="1175"/>
        <v/>
      </c>
      <c r="AL5376">
        <v>12</v>
      </c>
      <c r="AM5376">
        <v>0</v>
      </c>
      <c r="AN5376">
        <v>12</v>
      </c>
      <c r="AO5376" t="s">
        <v>32</v>
      </c>
      <c r="AP5376">
        <v>1</v>
      </c>
    </row>
    <row r="5377" spans="1:42" x14ac:dyDescent="0.25">
      <c r="A5377">
        <v>202010</v>
      </c>
      <c r="B5377" t="str">
        <f t="shared" si="1162"/>
        <v>2020-II</v>
      </c>
      <c r="C5377" t="s">
        <v>5450</v>
      </c>
      <c r="D5377" t="s">
        <v>5450</v>
      </c>
      <c r="E5377">
        <v>32008047</v>
      </c>
      <c r="F5377" t="s">
        <v>29</v>
      </c>
      <c r="G5377">
        <v>0</v>
      </c>
      <c r="H5377">
        <v>0</v>
      </c>
      <c r="I5377">
        <v>0</v>
      </c>
      <c r="J5377">
        <f t="shared" si="1163"/>
        <v>0</v>
      </c>
      <c r="K5377" t="str">
        <f t="shared" si="1164"/>
        <v>Modelamiento</v>
      </c>
      <c r="L5377">
        <f t="shared" si="1165"/>
        <v>1</v>
      </c>
      <c r="M5377">
        <v>37</v>
      </c>
      <c r="N5377" t="str">
        <f t="shared" si="1166"/>
        <v>&lt;=40</v>
      </c>
      <c r="O5377" t="s">
        <v>56</v>
      </c>
      <c r="P5377" t="s">
        <v>39</v>
      </c>
      <c r="Q5377">
        <v>25571</v>
      </c>
      <c r="R5377">
        <v>0</v>
      </c>
      <c r="S5377" t="str">
        <f t="shared" si="1167"/>
        <v>=0</v>
      </c>
      <c r="T5377">
        <v>839</v>
      </c>
      <c r="U5377" t="str">
        <f t="shared" si="1168"/>
        <v>&lt;=1000</v>
      </c>
      <c r="V5377" t="s">
        <v>585</v>
      </c>
      <c r="W5377">
        <v>20491</v>
      </c>
      <c r="X5377" s="12">
        <f t="shared" si="1169"/>
        <v>0</v>
      </c>
      <c r="Y5377" t="str">
        <f t="shared" si="1170"/>
        <v>=0</v>
      </c>
      <c r="Z5377">
        <v>5</v>
      </c>
      <c r="AA5377">
        <v>4</v>
      </c>
      <c r="AB5377">
        <v>972.09</v>
      </c>
      <c r="AC5377" t="str">
        <f t="shared" si="1171"/>
        <v>&lt;=1000</v>
      </c>
      <c r="AD5377">
        <v>917</v>
      </c>
      <c r="AE5377" t="str">
        <f t="shared" si="1172"/>
        <v>&gt;120</v>
      </c>
      <c r="AF5377">
        <v>972.09</v>
      </c>
      <c r="AG5377" t="str">
        <f t="shared" si="1173"/>
        <v>&lt;=1000</v>
      </c>
      <c r="AH5377" t="s">
        <v>32</v>
      </c>
      <c r="AI5377" t="str">
        <f t="shared" si="1174"/>
        <v/>
      </c>
      <c r="AJ5377" t="s">
        <v>32</v>
      </c>
      <c r="AK5377" t="str">
        <f t="shared" si="1175"/>
        <v/>
      </c>
      <c r="AL5377">
        <v>12</v>
      </c>
      <c r="AM5377">
        <v>0</v>
      </c>
      <c r="AN5377">
        <v>12</v>
      </c>
      <c r="AO5377" t="s">
        <v>32</v>
      </c>
      <c r="AP5377">
        <v>1</v>
      </c>
    </row>
    <row r="5378" spans="1:42" x14ac:dyDescent="0.25">
      <c r="A5378">
        <v>202010</v>
      </c>
      <c r="B5378" t="str">
        <f t="shared" si="1162"/>
        <v>2020-II</v>
      </c>
      <c r="C5378" t="s">
        <v>5451</v>
      </c>
      <c r="D5378" t="s">
        <v>5451</v>
      </c>
      <c r="E5378">
        <v>32004550</v>
      </c>
      <c r="F5378" t="s">
        <v>29</v>
      </c>
      <c r="G5378">
        <v>0</v>
      </c>
      <c r="H5378">
        <v>0</v>
      </c>
      <c r="I5378">
        <v>0</v>
      </c>
      <c r="J5378">
        <f t="shared" si="1163"/>
        <v>0</v>
      </c>
      <c r="K5378" t="str">
        <f t="shared" si="1164"/>
        <v>Modelamiento</v>
      </c>
      <c r="L5378">
        <f t="shared" si="1165"/>
        <v>1</v>
      </c>
      <c r="M5378">
        <v>30</v>
      </c>
      <c r="N5378" t="str">
        <f t="shared" si="1166"/>
        <v>&lt;=30</v>
      </c>
      <c r="O5378" t="s">
        <v>56</v>
      </c>
      <c r="P5378" t="s">
        <v>31</v>
      </c>
      <c r="Q5378">
        <v>42800</v>
      </c>
      <c r="R5378">
        <v>753</v>
      </c>
      <c r="S5378" t="str">
        <f t="shared" si="1167"/>
        <v>&lt;=1000</v>
      </c>
      <c r="T5378">
        <v>1230</v>
      </c>
      <c r="U5378" t="str">
        <f t="shared" si="1168"/>
        <v>&lt;=1300</v>
      </c>
      <c r="V5378" t="s">
        <v>587</v>
      </c>
      <c r="W5378">
        <v>37613</v>
      </c>
      <c r="X5378" s="12">
        <f t="shared" si="1169"/>
        <v>2.0019674048866083E-2</v>
      </c>
      <c r="Y5378" t="str">
        <f t="shared" si="1170"/>
        <v>&lt;=0.03</v>
      </c>
      <c r="Z5378">
        <v>1</v>
      </c>
      <c r="AA5378">
        <v>9</v>
      </c>
      <c r="AB5378" t="s">
        <v>32</v>
      </c>
      <c r="AC5378" t="str">
        <f t="shared" si="1171"/>
        <v/>
      </c>
      <c r="AD5378" t="s">
        <v>32</v>
      </c>
      <c r="AE5378" t="str">
        <f t="shared" si="1172"/>
        <v/>
      </c>
      <c r="AF5378" t="s">
        <v>32</v>
      </c>
      <c r="AG5378" t="str">
        <f t="shared" si="1173"/>
        <v/>
      </c>
      <c r="AH5378" t="s">
        <v>32</v>
      </c>
      <c r="AI5378" t="str">
        <f t="shared" si="1174"/>
        <v/>
      </c>
      <c r="AJ5378" t="s">
        <v>32</v>
      </c>
      <c r="AK5378" t="str">
        <f t="shared" si="1175"/>
        <v/>
      </c>
      <c r="AL5378">
        <v>0</v>
      </c>
      <c r="AM5378">
        <v>0</v>
      </c>
      <c r="AN5378">
        <v>0</v>
      </c>
      <c r="AO5378" t="s">
        <v>32</v>
      </c>
      <c r="AP5378" t="s">
        <v>32</v>
      </c>
    </row>
    <row r="5379" spans="1:42" x14ac:dyDescent="0.25">
      <c r="A5379">
        <v>202010</v>
      </c>
      <c r="B5379" t="str">
        <f t="shared" ref="B5379:B5442" si="1176">+CONCATENATE(MID(A5379,1,4),IF(MID(A5379,5,2)*1&lt;=6,"-I","-II"))</f>
        <v>2020-II</v>
      </c>
      <c r="C5379" t="s">
        <v>5452</v>
      </c>
      <c r="D5379" t="s">
        <v>5452</v>
      </c>
      <c r="E5379">
        <v>32007829</v>
      </c>
      <c r="F5379" t="s">
        <v>29</v>
      </c>
      <c r="G5379">
        <v>0</v>
      </c>
      <c r="H5379">
        <v>0</v>
      </c>
      <c r="I5379">
        <v>0</v>
      </c>
      <c r="J5379">
        <f t="shared" ref="J5379:J5442" si="1177">+IF(OR(O5379="Taxista propietario",O5379="Taxista palanca"),0,1)</f>
        <v>0</v>
      </c>
      <c r="K5379" t="str">
        <f t="shared" ref="K5379:K5442" si="1178">+IF(I5379&gt;0,"Insuficiente",IF(H5379&gt;0,"Indeterminado",IF(J5379&gt;0,"Perfil","Modelamiento")))</f>
        <v>Modelamiento</v>
      </c>
      <c r="L5379">
        <f t="shared" ref="L5379:L5442" si="1179">+IF(AND(A5379&gt;=201410,A5379&lt;=201908),0,1)</f>
        <v>1</v>
      </c>
      <c r="M5379">
        <v>22</v>
      </c>
      <c r="N5379" t="str">
        <f t="shared" ref="N5379:N5442" si="1180">+IF(M5379&lt;=25,"&lt;=25",IF(M5379&lt;=30,"&lt;=30",IF(M5379&lt;=35,"&lt;=35",IF(M5379&lt;=40,"&lt;=40",IF(M5379&lt;=45,"&lt;=45",IF(M5379&lt;=50,"&lt;=50",IF(M5379&lt;=55,"&lt;=55",IF(M5379&lt;=60,"&lt;=60","&gt;60"))))))))</f>
        <v>&lt;=25</v>
      </c>
      <c r="O5379" t="s">
        <v>56</v>
      </c>
      <c r="P5379" t="s">
        <v>39</v>
      </c>
      <c r="Q5379">
        <v>25571</v>
      </c>
      <c r="R5379">
        <v>0</v>
      </c>
      <c r="S5379" t="str">
        <f t="shared" ref="S5379:S5442" si="1181">+IF(R5379="NULL","",IF(R5379=0,"=0",IF(R5379&lt;=500,"&lt;=500",IF(R5379&lt;=1000,"&lt;=1000",IF(R5379&lt;=1500,"&lt;=1500",IF(R5379&lt;=2000,"&lt;=2000",IF(R5379&lt;=2500,"&lt;=2500","&gt;2500")))))))</f>
        <v>=0</v>
      </c>
      <c r="T5379">
        <v>839</v>
      </c>
      <c r="U5379" t="str">
        <f t="shared" ref="U5379:U5442" si="1182">+IF(T5379="NULL","",IF(T5379&lt;=1000,"&lt;=1000",IF(T5379&lt;=1100,"&lt;=1100",IF(T5379&lt;=1200,"&lt;=1200",IF(T5379&lt;=1300,"&lt;=1300",IF(T5379&lt;=1400,"&lt;=1400",IF(T5379&lt;=1500,"&lt;=1500","&gt;1500")))))))</f>
        <v>&lt;=1000</v>
      </c>
      <c r="V5379" t="s">
        <v>585</v>
      </c>
      <c r="W5379">
        <v>20491</v>
      </c>
      <c r="X5379" s="12">
        <f t="shared" ref="X5379:X5442" si="1183">+IFERROR(R5379/W5379,"NULL")</f>
        <v>0</v>
      </c>
      <c r="Y5379" t="str">
        <f t="shared" ref="Y5379:Y5442" si="1184">+IF(X5379="NULL","",IF(X5379=0,"=0",IF(X5379&lt;=0.01,"&lt;=0.01",IF(X5379&lt;=0.02,"&lt;=0.02",IF(X5379&lt;=0.03,"&lt;=0.03",IF(X5379&lt;=0.04,"&lt;=0.04",IF(X5379&lt;=0.05,"&lt;=0.05",IF(X5379&lt;=0.06,"&lt;=0.06","&gt;0.06"))))))))</f>
        <v>=0</v>
      </c>
      <c r="Z5379" t="s">
        <v>32</v>
      </c>
      <c r="AA5379">
        <v>9</v>
      </c>
      <c r="AB5379" t="s">
        <v>32</v>
      </c>
      <c r="AC5379" t="str">
        <f t="shared" ref="AC5379:AC5442" si="1185">+IF(AB5379="NULL","",IF(AB5379&lt;=500,"&lt;=500",IF(AB5379&lt;=1000,"&lt;=1000",IF(AB5379&lt;=2000,"&lt;=2000",IF(AB5379&lt;=3000,"&lt;=3000",IF(AB5379&lt;=4000,"&lt;=4000",IF(AB5379&lt;=5000,"&lt;=5000","&gt;5000")))))))</f>
        <v/>
      </c>
      <c r="AD5379" t="s">
        <v>32</v>
      </c>
      <c r="AE5379" t="str">
        <f t="shared" ref="AE5379:AE5442" si="1186">+IF(AD5379="NULL","",IF(AD5379=0,"=0",IF(AD5379&lt;=8,"&lt;=8",IF(AD5379&lt;=30,"&lt;=30",IF(AD5379&lt;=60,"&lt;=60",IF(AD5379&lt;=90,"&lt;=90",IF(AD5379&lt;=120,"&lt;=120","&gt;120")))))))</f>
        <v/>
      </c>
      <c r="AF5379" t="s">
        <v>32</v>
      </c>
      <c r="AG5379" t="str">
        <f t="shared" ref="AG5379:AG5442" si="1187">+IF(AF5379="NULL","",IF(AF5379&lt;=500,"&lt;=500",IF(AF5379&lt;=1000,"&lt;=1000",IF(AF5379&lt;=2000,"&lt;=2000",IF(AF5379&lt;=3000,"&lt;=3000",IF(AF5379&lt;=4000,"&lt;=4000",IF(AF5379&lt;=5000,"&lt;=5000","&gt;5000")))))))</f>
        <v/>
      </c>
      <c r="AH5379" t="s">
        <v>32</v>
      </c>
      <c r="AI5379" t="str">
        <f t="shared" ref="AI5379:AI5442" si="1188">+IF(AH5379="NULL","",IF(AH5379&lt;=500,"&lt;=500",IF(AH5379&lt;=1000,"&lt;=1000",IF(AH5379&lt;=2000,"&lt;=2000",IF(AH5379&lt;=3000,"&lt;=3000",IF(AH5379&lt;=4000,"&lt;=4000",IF(AH5379&lt;=5000,"&lt;=5000","&gt;5000")))))))</f>
        <v/>
      </c>
      <c r="AJ5379" t="s">
        <v>32</v>
      </c>
      <c r="AK5379" t="str">
        <f t="shared" ref="AK5379:AK5442" si="1189">+IF(AJ5379="NULL","",IF(AJ5379=0,"=0",IF(AJ5379&lt;=0.1,"&lt;=0.1",IF(AJ5379&lt;=0.2,"&lt;=0.2",IF(AJ5379&lt;=0.3,"&lt;=0.3",IF(AJ5379&lt;=0.4,"&lt;=0.4",IF(AJ5379&lt;=0.5,"&lt;=0.5",IF(AJ5379&lt;=0.6,"&lt;=0.6",IF(AJ5379&lt;=0.7,"&lt;=0.7",IF(AJ5379&lt;=0.8,"&lt;=0.8",IF(AJ5379&lt;=0.9,"&lt;=0.9","&gt;0.9")))))))))))</f>
        <v/>
      </c>
      <c r="AL5379">
        <v>0</v>
      </c>
      <c r="AM5379">
        <v>0</v>
      </c>
      <c r="AN5379">
        <v>0</v>
      </c>
      <c r="AO5379" t="s">
        <v>32</v>
      </c>
      <c r="AP5379" t="s">
        <v>32</v>
      </c>
    </row>
    <row r="5380" spans="1:42" x14ac:dyDescent="0.25">
      <c r="A5380">
        <v>202010</v>
      </c>
      <c r="B5380" t="str">
        <f t="shared" si="1176"/>
        <v>2020-II</v>
      </c>
      <c r="C5380" t="s">
        <v>5453</v>
      </c>
      <c r="D5380" t="s">
        <v>5453</v>
      </c>
      <c r="E5380">
        <v>32003869</v>
      </c>
      <c r="F5380" t="s">
        <v>29</v>
      </c>
      <c r="G5380">
        <v>0</v>
      </c>
      <c r="H5380">
        <v>0</v>
      </c>
      <c r="I5380">
        <v>0</v>
      </c>
      <c r="J5380">
        <f t="shared" si="1177"/>
        <v>0</v>
      </c>
      <c r="K5380" t="str">
        <f t="shared" si="1178"/>
        <v>Modelamiento</v>
      </c>
      <c r="L5380">
        <f t="shared" si="1179"/>
        <v>1</v>
      </c>
      <c r="M5380">
        <v>30</v>
      </c>
      <c r="N5380" t="str">
        <f t="shared" si="1180"/>
        <v>&lt;=30</v>
      </c>
      <c r="O5380" t="s">
        <v>56</v>
      </c>
      <c r="P5380" t="s">
        <v>39</v>
      </c>
      <c r="Q5380">
        <v>29599</v>
      </c>
      <c r="R5380">
        <v>1031</v>
      </c>
      <c r="S5380" t="str">
        <f t="shared" si="1181"/>
        <v>&lt;=1500</v>
      </c>
      <c r="T5380">
        <v>983</v>
      </c>
      <c r="U5380" t="str">
        <f t="shared" si="1182"/>
        <v>&lt;=1000</v>
      </c>
      <c r="V5380" t="s">
        <v>601</v>
      </c>
      <c r="W5380">
        <v>25349</v>
      </c>
      <c r="X5380" s="12">
        <f t="shared" si="1183"/>
        <v>4.067221586650361E-2</v>
      </c>
      <c r="Y5380" t="str">
        <f t="shared" si="1184"/>
        <v>&lt;=0.05</v>
      </c>
      <c r="Z5380">
        <v>2</v>
      </c>
      <c r="AA5380">
        <v>9</v>
      </c>
      <c r="AB5380" t="s">
        <v>32</v>
      </c>
      <c r="AC5380" t="str">
        <f t="shared" si="1185"/>
        <v/>
      </c>
      <c r="AD5380" t="s">
        <v>32</v>
      </c>
      <c r="AE5380" t="str">
        <f t="shared" si="1186"/>
        <v/>
      </c>
      <c r="AF5380" t="s">
        <v>32</v>
      </c>
      <c r="AG5380" t="str">
        <f t="shared" si="1187"/>
        <v/>
      </c>
      <c r="AH5380" t="s">
        <v>32</v>
      </c>
      <c r="AI5380" t="str">
        <f t="shared" si="1188"/>
        <v/>
      </c>
      <c r="AJ5380" t="s">
        <v>32</v>
      </c>
      <c r="AK5380" t="str">
        <f t="shared" si="1189"/>
        <v/>
      </c>
      <c r="AL5380">
        <v>0</v>
      </c>
      <c r="AM5380">
        <v>0</v>
      </c>
      <c r="AN5380">
        <v>0</v>
      </c>
      <c r="AO5380" t="s">
        <v>32</v>
      </c>
      <c r="AP5380" t="s">
        <v>32</v>
      </c>
    </row>
    <row r="5381" spans="1:42" x14ac:dyDescent="0.25">
      <c r="A5381">
        <v>202010</v>
      </c>
      <c r="B5381" t="str">
        <f t="shared" si="1176"/>
        <v>2020-II</v>
      </c>
      <c r="C5381" t="s">
        <v>5454</v>
      </c>
      <c r="D5381" t="s">
        <v>5454</v>
      </c>
      <c r="E5381">
        <v>32005010</v>
      </c>
      <c r="F5381" t="s">
        <v>29</v>
      </c>
      <c r="G5381">
        <v>0</v>
      </c>
      <c r="H5381">
        <v>0</v>
      </c>
      <c r="I5381">
        <v>1</v>
      </c>
      <c r="J5381">
        <f t="shared" si="1177"/>
        <v>0</v>
      </c>
      <c r="K5381" t="str">
        <f t="shared" si="1178"/>
        <v>Insuficiente</v>
      </c>
      <c r="L5381">
        <f t="shared" si="1179"/>
        <v>1</v>
      </c>
      <c r="M5381">
        <v>51</v>
      </c>
      <c r="N5381" t="str">
        <f t="shared" si="1180"/>
        <v>&lt;=55</v>
      </c>
      <c r="O5381" t="s">
        <v>56</v>
      </c>
      <c r="P5381" t="s">
        <v>39</v>
      </c>
      <c r="Q5381">
        <v>25980</v>
      </c>
      <c r="R5381">
        <v>0</v>
      </c>
      <c r="S5381" t="str">
        <f t="shared" si="1181"/>
        <v>=0</v>
      </c>
      <c r="T5381">
        <v>854</v>
      </c>
      <c r="U5381" t="str">
        <f t="shared" si="1182"/>
        <v>&lt;=1000</v>
      </c>
      <c r="V5381" t="s">
        <v>601</v>
      </c>
      <c r="W5381">
        <v>20880</v>
      </c>
      <c r="X5381" s="12">
        <f t="shared" si="1183"/>
        <v>0</v>
      </c>
      <c r="Y5381" t="str">
        <f t="shared" si="1184"/>
        <v>=0</v>
      </c>
      <c r="Z5381" t="s">
        <v>32</v>
      </c>
      <c r="AA5381">
        <v>9</v>
      </c>
      <c r="AB5381" t="s">
        <v>32</v>
      </c>
      <c r="AC5381" t="str">
        <f t="shared" si="1185"/>
        <v/>
      </c>
      <c r="AD5381" t="s">
        <v>32</v>
      </c>
      <c r="AE5381" t="str">
        <f t="shared" si="1186"/>
        <v/>
      </c>
      <c r="AF5381" t="s">
        <v>32</v>
      </c>
      <c r="AG5381" t="str">
        <f t="shared" si="1187"/>
        <v/>
      </c>
      <c r="AH5381" t="s">
        <v>32</v>
      </c>
      <c r="AI5381" t="str">
        <f t="shared" si="1188"/>
        <v/>
      </c>
      <c r="AJ5381" t="s">
        <v>32</v>
      </c>
      <c r="AK5381" t="str">
        <f t="shared" si="1189"/>
        <v/>
      </c>
      <c r="AL5381">
        <v>0</v>
      </c>
      <c r="AM5381">
        <v>0</v>
      </c>
      <c r="AN5381">
        <v>0</v>
      </c>
      <c r="AO5381" t="s">
        <v>32</v>
      </c>
      <c r="AP5381" t="s">
        <v>32</v>
      </c>
    </row>
    <row r="5382" spans="1:42" x14ac:dyDescent="0.25">
      <c r="A5382">
        <v>202010</v>
      </c>
      <c r="B5382" t="str">
        <f t="shared" si="1176"/>
        <v>2020-II</v>
      </c>
      <c r="C5382" t="s">
        <v>5455</v>
      </c>
      <c r="D5382" t="s">
        <v>5455</v>
      </c>
      <c r="E5382">
        <v>32008111</v>
      </c>
      <c r="F5382" t="s">
        <v>29</v>
      </c>
      <c r="G5382">
        <v>0</v>
      </c>
      <c r="H5382">
        <v>0</v>
      </c>
      <c r="I5382">
        <v>0</v>
      </c>
      <c r="J5382">
        <f t="shared" si="1177"/>
        <v>0</v>
      </c>
      <c r="K5382" t="str">
        <f t="shared" si="1178"/>
        <v>Modelamiento</v>
      </c>
      <c r="L5382">
        <f t="shared" si="1179"/>
        <v>1</v>
      </c>
      <c r="M5382">
        <v>56</v>
      </c>
      <c r="N5382" t="str">
        <f t="shared" si="1180"/>
        <v>&lt;=60</v>
      </c>
      <c r="O5382" t="s">
        <v>56</v>
      </c>
      <c r="P5382" t="s">
        <v>31</v>
      </c>
      <c r="Q5382">
        <v>33356</v>
      </c>
      <c r="R5382">
        <v>700</v>
      </c>
      <c r="S5382" t="str">
        <f t="shared" si="1181"/>
        <v>&lt;=1000</v>
      </c>
      <c r="T5382">
        <v>1095</v>
      </c>
      <c r="U5382" t="str">
        <f t="shared" si="1182"/>
        <v>&lt;=1100</v>
      </c>
      <c r="V5382" t="s">
        <v>614</v>
      </c>
      <c r="W5382">
        <v>28588</v>
      </c>
      <c r="X5382" s="12">
        <f t="shared" si="1183"/>
        <v>2.4485798237022526E-2</v>
      </c>
      <c r="Y5382" t="str">
        <f t="shared" si="1184"/>
        <v>&lt;=0.03</v>
      </c>
      <c r="Z5382">
        <v>2</v>
      </c>
      <c r="AA5382">
        <v>4</v>
      </c>
      <c r="AB5382">
        <v>1632.46</v>
      </c>
      <c r="AC5382" t="str">
        <f t="shared" si="1185"/>
        <v>&lt;=2000</v>
      </c>
      <c r="AD5382">
        <v>1057</v>
      </c>
      <c r="AE5382" t="str">
        <f t="shared" si="1186"/>
        <v>&gt;120</v>
      </c>
      <c r="AF5382">
        <v>846.4</v>
      </c>
      <c r="AG5382" t="str">
        <f t="shared" si="1187"/>
        <v>&lt;=1000</v>
      </c>
      <c r="AH5382">
        <v>900</v>
      </c>
      <c r="AI5382" t="str">
        <f t="shared" si="1188"/>
        <v>&lt;=1000</v>
      </c>
      <c r="AJ5382">
        <v>0.87339999999999995</v>
      </c>
      <c r="AK5382" t="str">
        <f t="shared" si="1189"/>
        <v>&lt;=0.9</v>
      </c>
      <c r="AL5382">
        <v>12</v>
      </c>
      <c r="AM5382">
        <v>0</v>
      </c>
      <c r="AN5382">
        <v>1</v>
      </c>
      <c r="AO5382" t="s">
        <v>32</v>
      </c>
      <c r="AP5382">
        <v>3</v>
      </c>
    </row>
    <row r="5383" spans="1:42" x14ac:dyDescent="0.25">
      <c r="A5383">
        <v>202010</v>
      </c>
      <c r="B5383" t="str">
        <f t="shared" si="1176"/>
        <v>2020-II</v>
      </c>
      <c r="C5383" t="s">
        <v>5456</v>
      </c>
      <c r="D5383" t="s">
        <v>5456</v>
      </c>
      <c r="E5383">
        <v>32008253</v>
      </c>
      <c r="F5383" t="s">
        <v>29</v>
      </c>
      <c r="G5383">
        <v>0</v>
      </c>
      <c r="H5383">
        <v>0</v>
      </c>
      <c r="I5383">
        <v>0</v>
      </c>
      <c r="J5383">
        <f t="shared" si="1177"/>
        <v>0</v>
      </c>
      <c r="K5383" t="str">
        <f t="shared" si="1178"/>
        <v>Modelamiento</v>
      </c>
      <c r="L5383">
        <f t="shared" si="1179"/>
        <v>1</v>
      </c>
      <c r="M5383">
        <v>44</v>
      </c>
      <c r="N5383" t="str">
        <f t="shared" si="1180"/>
        <v>&lt;=45</v>
      </c>
      <c r="O5383" t="s">
        <v>56</v>
      </c>
      <c r="P5383" t="s">
        <v>39</v>
      </c>
      <c r="Q5383">
        <v>31954</v>
      </c>
      <c r="R5383">
        <v>0</v>
      </c>
      <c r="S5383" t="str">
        <f t="shared" si="1181"/>
        <v>=0</v>
      </c>
      <c r="T5383">
        <v>960</v>
      </c>
      <c r="U5383" t="str">
        <f t="shared" si="1182"/>
        <v>&lt;=1000</v>
      </c>
      <c r="V5383" t="s">
        <v>597</v>
      </c>
      <c r="W5383">
        <v>26556</v>
      </c>
      <c r="X5383" s="12">
        <f t="shared" si="1183"/>
        <v>0</v>
      </c>
      <c r="Y5383" t="str">
        <f t="shared" si="1184"/>
        <v>=0</v>
      </c>
      <c r="Z5383" t="s">
        <v>32</v>
      </c>
      <c r="AA5383">
        <v>9</v>
      </c>
      <c r="AB5383" t="s">
        <v>32</v>
      </c>
      <c r="AC5383" t="str">
        <f t="shared" si="1185"/>
        <v/>
      </c>
      <c r="AD5383" t="s">
        <v>32</v>
      </c>
      <c r="AE5383" t="str">
        <f t="shared" si="1186"/>
        <v/>
      </c>
      <c r="AF5383" t="s">
        <v>32</v>
      </c>
      <c r="AG5383" t="str">
        <f t="shared" si="1187"/>
        <v/>
      </c>
      <c r="AH5383" t="s">
        <v>32</v>
      </c>
      <c r="AI5383" t="str">
        <f t="shared" si="1188"/>
        <v/>
      </c>
      <c r="AJ5383" t="s">
        <v>32</v>
      </c>
      <c r="AK5383" t="str">
        <f t="shared" si="1189"/>
        <v/>
      </c>
      <c r="AL5383">
        <v>0</v>
      </c>
      <c r="AM5383">
        <v>0</v>
      </c>
      <c r="AN5383">
        <v>0</v>
      </c>
      <c r="AO5383" t="s">
        <v>32</v>
      </c>
      <c r="AP5383" t="s">
        <v>32</v>
      </c>
    </row>
    <row r="5384" spans="1:42" x14ac:dyDescent="0.25">
      <c r="A5384">
        <v>202010</v>
      </c>
      <c r="B5384" t="str">
        <f t="shared" si="1176"/>
        <v>2020-II</v>
      </c>
      <c r="C5384" t="s">
        <v>5457</v>
      </c>
      <c r="D5384" t="s">
        <v>5457</v>
      </c>
      <c r="E5384">
        <v>32005156</v>
      </c>
      <c r="F5384" t="s">
        <v>29</v>
      </c>
      <c r="G5384">
        <v>0</v>
      </c>
      <c r="H5384">
        <v>0</v>
      </c>
      <c r="I5384">
        <v>0</v>
      </c>
      <c r="J5384">
        <f t="shared" si="1177"/>
        <v>0</v>
      </c>
      <c r="K5384" t="str">
        <f t="shared" si="1178"/>
        <v>Modelamiento</v>
      </c>
      <c r="L5384">
        <f t="shared" si="1179"/>
        <v>1</v>
      </c>
      <c r="M5384">
        <v>25</v>
      </c>
      <c r="N5384" t="str">
        <f t="shared" si="1180"/>
        <v>&lt;=25</v>
      </c>
      <c r="O5384" t="s">
        <v>56</v>
      </c>
      <c r="P5384" t="s">
        <v>39</v>
      </c>
      <c r="Q5384">
        <v>20784</v>
      </c>
      <c r="R5384">
        <v>0</v>
      </c>
      <c r="S5384" t="str">
        <f t="shared" si="1181"/>
        <v>=0</v>
      </c>
      <c r="T5384">
        <v>690</v>
      </c>
      <c r="U5384" t="str">
        <f t="shared" si="1182"/>
        <v>&lt;=1000</v>
      </c>
      <c r="V5384" t="s">
        <v>585</v>
      </c>
      <c r="W5384">
        <v>15943</v>
      </c>
      <c r="X5384" s="12">
        <f t="shared" si="1183"/>
        <v>0</v>
      </c>
      <c r="Y5384" t="str">
        <f t="shared" si="1184"/>
        <v>=0</v>
      </c>
      <c r="Z5384" t="s">
        <v>32</v>
      </c>
      <c r="AA5384">
        <v>9</v>
      </c>
      <c r="AB5384" t="s">
        <v>32</v>
      </c>
      <c r="AC5384" t="str">
        <f t="shared" si="1185"/>
        <v/>
      </c>
      <c r="AD5384" t="s">
        <v>32</v>
      </c>
      <c r="AE5384" t="str">
        <f t="shared" si="1186"/>
        <v/>
      </c>
      <c r="AF5384" t="s">
        <v>32</v>
      </c>
      <c r="AG5384" t="str">
        <f t="shared" si="1187"/>
        <v/>
      </c>
      <c r="AH5384" t="s">
        <v>32</v>
      </c>
      <c r="AI5384" t="str">
        <f t="shared" si="1188"/>
        <v/>
      </c>
      <c r="AJ5384" t="s">
        <v>32</v>
      </c>
      <c r="AK5384" t="str">
        <f t="shared" si="1189"/>
        <v/>
      </c>
      <c r="AL5384">
        <v>0</v>
      </c>
      <c r="AM5384">
        <v>0</v>
      </c>
      <c r="AN5384">
        <v>0</v>
      </c>
      <c r="AO5384" t="s">
        <v>32</v>
      </c>
      <c r="AP5384" t="s">
        <v>32</v>
      </c>
    </row>
    <row r="5385" spans="1:42" x14ac:dyDescent="0.25">
      <c r="A5385">
        <v>202010</v>
      </c>
      <c r="B5385" t="str">
        <f t="shared" si="1176"/>
        <v>2020-II</v>
      </c>
      <c r="C5385" t="s">
        <v>5458</v>
      </c>
      <c r="D5385" t="s">
        <v>5458</v>
      </c>
      <c r="E5385">
        <v>31998923</v>
      </c>
      <c r="F5385" t="s">
        <v>29</v>
      </c>
      <c r="G5385">
        <v>0</v>
      </c>
      <c r="H5385">
        <v>0</v>
      </c>
      <c r="I5385">
        <v>0</v>
      </c>
      <c r="J5385">
        <f t="shared" si="1177"/>
        <v>0</v>
      </c>
      <c r="K5385" t="str">
        <f t="shared" si="1178"/>
        <v>Modelamiento</v>
      </c>
      <c r="L5385">
        <f t="shared" si="1179"/>
        <v>1</v>
      </c>
      <c r="M5385">
        <v>30</v>
      </c>
      <c r="N5385" t="str">
        <f t="shared" si="1180"/>
        <v>&lt;=30</v>
      </c>
      <c r="O5385" t="s">
        <v>56</v>
      </c>
      <c r="P5385" t="s">
        <v>31</v>
      </c>
      <c r="Q5385">
        <v>49773</v>
      </c>
      <c r="R5385">
        <v>1031</v>
      </c>
      <c r="S5385" t="str">
        <f t="shared" si="1181"/>
        <v>&lt;=1500</v>
      </c>
      <c r="T5385">
        <v>1444</v>
      </c>
      <c r="U5385" t="str">
        <f t="shared" si="1182"/>
        <v>&lt;=1500</v>
      </c>
      <c r="V5385" t="s">
        <v>614</v>
      </c>
      <c r="W5385">
        <v>44516</v>
      </c>
      <c r="X5385" s="12">
        <f t="shared" si="1183"/>
        <v>2.3160212058585677E-2</v>
      </c>
      <c r="Y5385" t="str">
        <f t="shared" si="1184"/>
        <v>&lt;=0.03</v>
      </c>
      <c r="Z5385">
        <v>3</v>
      </c>
      <c r="AA5385">
        <v>0</v>
      </c>
      <c r="AB5385">
        <v>3000</v>
      </c>
      <c r="AC5385" t="str">
        <f t="shared" si="1185"/>
        <v>&lt;=3000</v>
      </c>
      <c r="AD5385">
        <v>0</v>
      </c>
      <c r="AE5385" t="str">
        <f t="shared" si="1186"/>
        <v>=0</v>
      </c>
      <c r="AF5385">
        <v>0</v>
      </c>
      <c r="AG5385" t="str">
        <f t="shared" si="1187"/>
        <v>&lt;=500</v>
      </c>
      <c r="AH5385" t="s">
        <v>32</v>
      </c>
      <c r="AI5385" t="str">
        <f t="shared" si="1188"/>
        <v/>
      </c>
      <c r="AJ5385" t="s">
        <v>32</v>
      </c>
      <c r="AK5385" t="str">
        <f t="shared" si="1189"/>
        <v/>
      </c>
      <c r="AL5385">
        <v>1</v>
      </c>
      <c r="AM5385">
        <v>1</v>
      </c>
      <c r="AN5385">
        <v>0</v>
      </c>
      <c r="AO5385">
        <v>1</v>
      </c>
      <c r="AP5385" t="s">
        <v>32</v>
      </c>
    </row>
    <row r="5386" spans="1:42" x14ac:dyDescent="0.25">
      <c r="A5386">
        <v>202010</v>
      </c>
      <c r="B5386" t="str">
        <f t="shared" si="1176"/>
        <v>2020-II</v>
      </c>
      <c r="C5386" t="s">
        <v>5459</v>
      </c>
      <c r="D5386" t="s">
        <v>5459</v>
      </c>
      <c r="E5386">
        <v>32004659</v>
      </c>
      <c r="F5386" t="s">
        <v>29</v>
      </c>
      <c r="G5386">
        <v>0</v>
      </c>
      <c r="H5386">
        <v>0</v>
      </c>
      <c r="I5386">
        <v>0</v>
      </c>
      <c r="J5386">
        <f t="shared" si="1177"/>
        <v>0</v>
      </c>
      <c r="K5386" t="str">
        <f t="shared" si="1178"/>
        <v>Modelamiento</v>
      </c>
      <c r="L5386">
        <f t="shared" si="1179"/>
        <v>1</v>
      </c>
      <c r="M5386">
        <v>37</v>
      </c>
      <c r="N5386" t="str">
        <f t="shared" si="1180"/>
        <v>&lt;=40</v>
      </c>
      <c r="O5386" t="s">
        <v>56</v>
      </c>
      <c r="P5386" t="s">
        <v>39</v>
      </c>
      <c r="Q5386">
        <v>30654</v>
      </c>
      <c r="R5386">
        <v>1649</v>
      </c>
      <c r="S5386" t="str">
        <f t="shared" si="1181"/>
        <v>&lt;=2000</v>
      </c>
      <c r="T5386">
        <v>1009</v>
      </c>
      <c r="U5386" t="str">
        <f t="shared" si="1182"/>
        <v>&lt;=1100</v>
      </c>
      <c r="V5386" t="s">
        <v>4182</v>
      </c>
      <c r="W5386">
        <v>26969</v>
      </c>
      <c r="X5386" s="12">
        <f t="shared" si="1183"/>
        <v>6.114427676220846E-2</v>
      </c>
      <c r="Y5386" t="str">
        <f t="shared" si="1184"/>
        <v>&gt;0.06</v>
      </c>
      <c r="Z5386">
        <v>1</v>
      </c>
      <c r="AA5386">
        <v>4</v>
      </c>
      <c r="AB5386">
        <v>3937.97</v>
      </c>
      <c r="AC5386" t="str">
        <f t="shared" si="1185"/>
        <v>&lt;=4000</v>
      </c>
      <c r="AD5386">
        <v>2203</v>
      </c>
      <c r="AE5386" t="str">
        <f t="shared" si="1186"/>
        <v>&gt;120</v>
      </c>
      <c r="AF5386">
        <v>2437.9699999999998</v>
      </c>
      <c r="AG5386" t="str">
        <f t="shared" si="1187"/>
        <v>&lt;=3000</v>
      </c>
      <c r="AH5386" t="s">
        <v>32</v>
      </c>
      <c r="AI5386" t="str">
        <f t="shared" si="1188"/>
        <v/>
      </c>
      <c r="AJ5386" t="s">
        <v>32</v>
      </c>
      <c r="AK5386" t="str">
        <f t="shared" si="1189"/>
        <v/>
      </c>
      <c r="AL5386">
        <v>12</v>
      </c>
      <c r="AM5386">
        <v>0</v>
      </c>
      <c r="AN5386">
        <v>11</v>
      </c>
      <c r="AO5386" t="s">
        <v>32</v>
      </c>
      <c r="AP5386">
        <v>1</v>
      </c>
    </row>
    <row r="5387" spans="1:42" x14ac:dyDescent="0.25">
      <c r="A5387">
        <v>202010</v>
      </c>
      <c r="B5387" t="str">
        <f t="shared" si="1176"/>
        <v>2020-II</v>
      </c>
      <c r="C5387" t="s">
        <v>5460</v>
      </c>
      <c r="D5387" t="s">
        <v>5460</v>
      </c>
      <c r="E5387">
        <v>32004587</v>
      </c>
      <c r="F5387" t="s">
        <v>29</v>
      </c>
      <c r="G5387">
        <v>0</v>
      </c>
      <c r="H5387">
        <v>0</v>
      </c>
      <c r="I5387">
        <v>0</v>
      </c>
      <c r="J5387">
        <f t="shared" si="1177"/>
        <v>0</v>
      </c>
      <c r="K5387" t="str">
        <f t="shared" si="1178"/>
        <v>Modelamiento</v>
      </c>
      <c r="L5387">
        <f t="shared" si="1179"/>
        <v>1</v>
      </c>
      <c r="M5387">
        <v>39</v>
      </c>
      <c r="N5387" t="str">
        <f t="shared" si="1180"/>
        <v>&lt;=40</v>
      </c>
      <c r="O5387" t="s">
        <v>56</v>
      </c>
      <c r="P5387" t="s">
        <v>35</v>
      </c>
      <c r="Q5387">
        <v>25571</v>
      </c>
      <c r="R5387">
        <v>0</v>
      </c>
      <c r="S5387" t="str">
        <f t="shared" si="1181"/>
        <v>=0</v>
      </c>
      <c r="T5387">
        <v>849</v>
      </c>
      <c r="U5387" t="str">
        <f t="shared" si="1182"/>
        <v>&lt;=1000</v>
      </c>
      <c r="V5387" t="s">
        <v>585</v>
      </c>
      <c r="W5387">
        <v>20491</v>
      </c>
      <c r="X5387" s="12">
        <f t="shared" si="1183"/>
        <v>0</v>
      </c>
      <c r="Y5387" t="str">
        <f t="shared" si="1184"/>
        <v>=0</v>
      </c>
      <c r="Z5387" t="s">
        <v>32</v>
      </c>
      <c r="AA5387">
        <v>0</v>
      </c>
      <c r="AB5387">
        <v>1839.01</v>
      </c>
      <c r="AC5387" t="str">
        <f t="shared" si="1185"/>
        <v>&lt;=2000</v>
      </c>
      <c r="AD5387">
        <v>0</v>
      </c>
      <c r="AE5387" t="str">
        <f t="shared" si="1186"/>
        <v>=0</v>
      </c>
      <c r="AF5387">
        <v>0</v>
      </c>
      <c r="AG5387" t="str">
        <f t="shared" si="1187"/>
        <v>&lt;=500</v>
      </c>
      <c r="AH5387" t="s">
        <v>32</v>
      </c>
      <c r="AI5387" t="str">
        <f t="shared" si="1188"/>
        <v/>
      </c>
      <c r="AJ5387" t="s">
        <v>32</v>
      </c>
      <c r="AK5387" t="str">
        <f t="shared" si="1189"/>
        <v/>
      </c>
      <c r="AL5387">
        <v>7</v>
      </c>
      <c r="AM5387">
        <v>7</v>
      </c>
      <c r="AN5387">
        <v>0</v>
      </c>
      <c r="AO5387">
        <v>1</v>
      </c>
      <c r="AP5387" t="s">
        <v>32</v>
      </c>
    </row>
    <row r="5388" spans="1:42" x14ac:dyDescent="0.25">
      <c r="A5388">
        <v>202010</v>
      </c>
      <c r="B5388" t="str">
        <f t="shared" si="1176"/>
        <v>2020-II</v>
      </c>
      <c r="C5388" t="s">
        <v>5461</v>
      </c>
      <c r="D5388" t="s">
        <v>5461</v>
      </c>
      <c r="E5388">
        <v>32004976</v>
      </c>
      <c r="F5388" t="s">
        <v>29</v>
      </c>
      <c r="G5388">
        <v>0</v>
      </c>
      <c r="H5388">
        <v>0</v>
      </c>
      <c r="I5388">
        <v>0</v>
      </c>
      <c r="J5388">
        <f t="shared" si="1177"/>
        <v>0</v>
      </c>
      <c r="K5388" t="str">
        <f t="shared" si="1178"/>
        <v>Modelamiento</v>
      </c>
      <c r="L5388">
        <f t="shared" si="1179"/>
        <v>1</v>
      </c>
      <c r="M5388">
        <v>28</v>
      </c>
      <c r="N5388" t="str">
        <f t="shared" si="1180"/>
        <v>&lt;=30</v>
      </c>
      <c r="O5388" t="s">
        <v>56</v>
      </c>
      <c r="P5388" t="s">
        <v>39</v>
      </c>
      <c r="Q5388">
        <v>27895</v>
      </c>
      <c r="R5388">
        <v>1031</v>
      </c>
      <c r="S5388" t="str">
        <f t="shared" si="1181"/>
        <v>&lt;=1500</v>
      </c>
      <c r="T5388">
        <v>926</v>
      </c>
      <c r="U5388" t="str">
        <f t="shared" si="1182"/>
        <v>&lt;=1000</v>
      </c>
      <c r="V5388" t="s">
        <v>585</v>
      </c>
      <c r="W5388">
        <v>23730</v>
      </c>
      <c r="X5388" s="12">
        <f t="shared" si="1183"/>
        <v>4.3447113358617784E-2</v>
      </c>
      <c r="Y5388" t="str">
        <f t="shared" si="1184"/>
        <v>&lt;=0.05</v>
      </c>
      <c r="Z5388">
        <v>3</v>
      </c>
      <c r="AA5388">
        <v>9</v>
      </c>
      <c r="AB5388" t="s">
        <v>32</v>
      </c>
      <c r="AC5388" t="str">
        <f t="shared" si="1185"/>
        <v/>
      </c>
      <c r="AD5388" t="s">
        <v>32</v>
      </c>
      <c r="AE5388" t="str">
        <f t="shared" si="1186"/>
        <v/>
      </c>
      <c r="AF5388" t="s">
        <v>32</v>
      </c>
      <c r="AG5388" t="str">
        <f t="shared" si="1187"/>
        <v/>
      </c>
      <c r="AH5388" t="s">
        <v>32</v>
      </c>
      <c r="AI5388" t="str">
        <f t="shared" si="1188"/>
        <v/>
      </c>
      <c r="AJ5388" t="s">
        <v>32</v>
      </c>
      <c r="AK5388" t="str">
        <f t="shared" si="1189"/>
        <v/>
      </c>
      <c r="AL5388">
        <v>0</v>
      </c>
      <c r="AM5388">
        <v>0</v>
      </c>
      <c r="AN5388">
        <v>0</v>
      </c>
      <c r="AO5388" t="s">
        <v>32</v>
      </c>
      <c r="AP5388" t="s">
        <v>32</v>
      </c>
    </row>
    <row r="5389" spans="1:42" x14ac:dyDescent="0.25">
      <c r="A5389">
        <v>202010</v>
      </c>
      <c r="B5389" t="str">
        <f t="shared" si="1176"/>
        <v>2020-II</v>
      </c>
      <c r="C5389" t="s">
        <v>5462</v>
      </c>
      <c r="D5389" t="s">
        <v>5462</v>
      </c>
      <c r="E5389">
        <v>31999934</v>
      </c>
      <c r="F5389" t="s">
        <v>29</v>
      </c>
      <c r="G5389">
        <v>0</v>
      </c>
      <c r="H5389">
        <v>0</v>
      </c>
      <c r="I5389">
        <v>0</v>
      </c>
      <c r="J5389">
        <f t="shared" si="1177"/>
        <v>0</v>
      </c>
      <c r="K5389" t="str">
        <f t="shared" si="1178"/>
        <v>Modelamiento</v>
      </c>
      <c r="L5389">
        <f t="shared" si="1179"/>
        <v>1</v>
      </c>
      <c r="M5389">
        <v>30</v>
      </c>
      <c r="N5389" t="str">
        <f t="shared" si="1180"/>
        <v>&lt;=30</v>
      </c>
      <c r="O5389" t="s">
        <v>56</v>
      </c>
      <c r="P5389" t="s">
        <v>39</v>
      </c>
      <c r="Q5389">
        <v>31055</v>
      </c>
      <c r="R5389">
        <v>1268</v>
      </c>
      <c r="S5389" t="str">
        <f t="shared" si="1181"/>
        <v>&lt;=1500</v>
      </c>
      <c r="T5389">
        <v>1032</v>
      </c>
      <c r="U5389" t="str">
        <f t="shared" si="1182"/>
        <v>&lt;=1100</v>
      </c>
      <c r="V5389" t="s">
        <v>585</v>
      </c>
      <c r="W5389">
        <v>26969</v>
      </c>
      <c r="X5389" s="12">
        <f t="shared" si="1183"/>
        <v>4.7016945381734586E-2</v>
      </c>
      <c r="Y5389" t="str">
        <f t="shared" si="1184"/>
        <v>&lt;=0.05</v>
      </c>
      <c r="Z5389">
        <v>1</v>
      </c>
      <c r="AA5389">
        <v>4</v>
      </c>
      <c r="AB5389">
        <v>3566.94</v>
      </c>
      <c r="AC5389" t="str">
        <f t="shared" si="1185"/>
        <v>&lt;=4000</v>
      </c>
      <c r="AD5389">
        <v>562</v>
      </c>
      <c r="AE5389" t="str">
        <f t="shared" si="1186"/>
        <v>&gt;120</v>
      </c>
      <c r="AF5389">
        <v>1716.15</v>
      </c>
      <c r="AG5389" t="str">
        <f t="shared" si="1187"/>
        <v>&lt;=2000</v>
      </c>
      <c r="AH5389">
        <v>2700</v>
      </c>
      <c r="AI5389" t="str">
        <f t="shared" si="1188"/>
        <v>&lt;=3000</v>
      </c>
      <c r="AJ5389">
        <v>0.85509999999999997</v>
      </c>
      <c r="AK5389" t="str">
        <f t="shared" si="1189"/>
        <v>&lt;=0.9</v>
      </c>
      <c r="AL5389">
        <v>12</v>
      </c>
      <c r="AM5389">
        <v>0</v>
      </c>
      <c r="AN5389">
        <v>7</v>
      </c>
      <c r="AO5389" t="s">
        <v>32</v>
      </c>
      <c r="AP5389">
        <v>1</v>
      </c>
    </row>
    <row r="5390" spans="1:42" x14ac:dyDescent="0.25">
      <c r="A5390">
        <v>202010</v>
      </c>
      <c r="B5390" t="str">
        <f t="shared" si="1176"/>
        <v>2020-II</v>
      </c>
      <c r="C5390" t="s">
        <v>5463</v>
      </c>
      <c r="D5390" t="s">
        <v>5463</v>
      </c>
      <c r="E5390">
        <v>31983486</v>
      </c>
      <c r="F5390" t="s">
        <v>29</v>
      </c>
      <c r="G5390">
        <v>0</v>
      </c>
      <c r="H5390">
        <v>0</v>
      </c>
      <c r="I5390">
        <v>0</v>
      </c>
      <c r="J5390">
        <f t="shared" si="1177"/>
        <v>0</v>
      </c>
      <c r="K5390" t="str">
        <f t="shared" si="1178"/>
        <v>Modelamiento</v>
      </c>
      <c r="L5390">
        <f t="shared" si="1179"/>
        <v>1</v>
      </c>
      <c r="M5390">
        <v>68</v>
      </c>
      <c r="N5390" t="str">
        <f t="shared" si="1180"/>
        <v>&gt;60</v>
      </c>
      <c r="O5390" t="s">
        <v>72</v>
      </c>
      <c r="P5390" t="s">
        <v>110</v>
      </c>
      <c r="Q5390">
        <v>25571</v>
      </c>
      <c r="R5390">
        <v>0</v>
      </c>
      <c r="S5390" t="str">
        <f t="shared" si="1181"/>
        <v>=0</v>
      </c>
      <c r="T5390">
        <v>849</v>
      </c>
      <c r="U5390" t="str">
        <f t="shared" si="1182"/>
        <v>&lt;=1000</v>
      </c>
      <c r="V5390" t="s">
        <v>585</v>
      </c>
      <c r="W5390">
        <v>20491</v>
      </c>
      <c r="X5390" s="12">
        <f t="shared" si="1183"/>
        <v>0</v>
      </c>
      <c r="Y5390" t="str">
        <f t="shared" si="1184"/>
        <v>=0</v>
      </c>
      <c r="Z5390">
        <v>5</v>
      </c>
      <c r="AA5390">
        <v>4</v>
      </c>
      <c r="AB5390">
        <v>1554.1</v>
      </c>
      <c r="AC5390" t="str">
        <f t="shared" si="1185"/>
        <v>&lt;=2000</v>
      </c>
      <c r="AD5390">
        <v>1602</v>
      </c>
      <c r="AE5390" t="str">
        <f t="shared" si="1186"/>
        <v>&gt;120</v>
      </c>
      <c r="AF5390">
        <v>1554.1</v>
      </c>
      <c r="AG5390" t="str">
        <f t="shared" si="1187"/>
        <v>&lt;=2000</v>
      </c>
      <c r="AH5390" t="s">
        <v>32</v>
      </c>
      <c r="AI5390" t="str">
        <f t="shared" si="1188"/>
        <v/>
      </c>
      <c r="AJ5390" t="s">
        <v>32</v>
      </c>
      <c r="AK5390" t="str">
        <f t="shared" si="1189"/>
        <v/>
      </c>
      <c r="AL5390">
        <v>12</v>
      </c>
      <c r="AM5390">
        <v>0</v>
      </c>
      <c r="AN5390">
        <v>12</v>
      </c>
      <c r="AO5390" t="s">
        <v>32</v>
      </c>
      <c r="AP5390">
        <v>1</v>
      </c>
    </row>
    <row r="5391" spans="1:42" x14ac:dyDescent="0.25">
      <c r="A5391">
        <v>202010</v>
      </c>
      <c r="B5391" t="str">
        <f t="shared" si="1176"/>
        <v>2020-II</v>
      </c>
      <c r="C5391" t="s">
        <v>5464</v>
      </c>
      <c r="D5391" t="s">
        <v>5464</v>
      </c>
      <c r="E5391">
        <v>32004555</v>
      </c>
      <c r="F5391" t="s">
        <v>29</v>
      </c>
      <c r="G5391">
        <v>0</v>
      </c>
      <c r="H5391">
        <v>0</v>
      </c>
      <c r="I5391">
        <v>0</v>
      </c>
      <c r="J5391">
        <f t="shared" si="1177"/>
        <v>0</v>
      </c>
      <c r="K5391" t="str">
        <f t="shared" si="1178"/>
        <v>Modelamiento</v>
      </c>
      <c r="L5391">
        <f t="shared" si="1179"/>
        <v>1</v>
      </c>
      <c r="M5391">
        <v>27</v>
      </c>
      <c r="N5391" t="str">
        <f t="shared" si="1180"/>
        <v>&lt;=30</v>
      </c>
      <c r="O5391" t="s">
        <v>56</v>
      </c>
      <c r="P5391" t="s">
        <v>39</v>
      </c>
      <c r="Q5391">
        <v>36999</v>
      </c>
      <c r="R5391">
        <v>1349</v>
      </c>
      <c r="S5391" t="str">
        <f t="shared" si="1181"/>
        <v>&lt;=1500</v>
      </c>
      <c r="T5391">
        <v>1153</v>
      </c>
      <c r="U5391" t="str">
        <f t="shared" si="1182"/>
        <v>&lt;=1200</v>
      </c>
      <c r="V5391" t="s">
        <v>587</v>
      </c>
      <c r="W5391">
        <v>32698</v>
      </c>
      <c r="X5391" s="12">
        <f t="shared" si="1183"/>
        <v>4.1256345953880974E-2</v>
      </c>
      <c r="Y5391" t="str">
        <f t="shared" si="1184"/>
        <v>&lt;=0.05</v>
      </c>
      <c r="Z5391">
        <v>2</v>
      </c>
      <c r="AA5391">
        <v>1</v>
      </c>
      <c r="AB5391">
        <v>3361.98</v>
      </c>
      <c r="AC5391" t="str">
        <f t="shared" si="1185"/>
        <v>&lt;=4000</v>
      </c>
      <c r="AD5391">
        <v>30</v>
      </c>
      <c r="AE5391" t="str">
        <f t="shared" si="1186"/>
        <v>&lt;=30</v>
      </c>
      <c r="AF5391">
        <v>0</v>
      </c>
      <c r="AG5391" t="str">
        <f t="shared" si="1187"/>
        <v>&lt;=500</v>
      </c>
      <c r="AH5391">
        <v>4374.08</v>
      </c>
      <c r="AI5391" t="str">
        <f t="shared" si="1188"/>
        <v>&lt;=5000</v>
      </c>
      <c r="AJ5391">
        <v>0.81569999999999998</v>
      </c>
      <c r="AK5391" t="str">
        <f t="shared" si="1189"/>
        <v>&lt;=0.9</v>
      </c>
      <c r="AL5391">
        <v>12</v>
      </c>
      <c r="AM5391">
        <v>10</v>
      </c>
      <c r="AN5391">
        <v>0</v>
      </c>
      <c r="AO5391">
        <v>1</v>
      </c>
      <c r="AP5391" t="s">
        <v>32</v>
      </c>
    </row>
    <row r="5392" spans="1:42" x14ac:dyDescent="0.25">
      <c r="A5392">
        <v>202010</v>
      </c>
      <c r="B5392" t="str">
        <f t="shared" si="1176"/>
        <v>2020-II</v>
      </c>
      <c r="C5392" t="s">
        <v>5465</v>
      </c>
      <c r="D5392" t="s">
        <v>5465</v>
      </c>
      <c r="E5392">
        <v>32004486</v>
      </c>
      <c r="F5392" t="s">
        <v>29</v>
      </c>
      <c r="G5392">
        <v>0</v>
      </c>
      <c r="H5392">
        <v>0</v>
      </c>
      <c r="I5392">
        <v>0</v>
      </c>
      <c r="J5392">
        <f t="shared" si="1177"/>
        <v>0</v>
      </c>
      <c r="K5392" t="str">
        <f t="shared" si="1178"/>
        <v>Modelamiento</v>
      </c>
      <c r="L5392">
        <f t="shared" si="1179"/>
        <v>1</v>
      </c>
      <c r="M5392">
        <v>26</v>
      </c>
      <c r="N5392" t="str">
        <f t="shared" si="1180"/>
        <v>&lt;=30</v>
      </c>
      <c r="O5392" t="s">
        <v>56</v>
      </c>
      <c r="P5392" t="s">
        <v>35</v>
      </c>
      <c r="Q5392">
        <v>28416</v>
      </c>
      <c r="R5392">
        <v>1649</v>
      </c>
      <c r="S5392" t="str">
        <f t="shared" si="1181"/>
        <v>&lt;=2000</v>
      </c>
      <c r="T5392">
        <v>824</v>
      </c>
      <c r="U5392" t="str">
        <f t="shared" si="1182"/>
        <v>&lt;=1000</v>
      </c>
      <c r="V5392" t="s">
        <v>2852</v>
      </c>
      <c r="W5392">
        <v>24843</v>
      </c>
      <c r="X5392" s="12">
        <f t="shared" si="1183"/>
        <v>6.6376846596626821E-2</v>
      </c>
      <c r="Y5392" t="str">
        <f t="shared" si="1184"/>
        <v>&gt;0.06</v>
      </c>
      <c r="Z5392">
        <v>3</v>
      </c>
      <c r="AA5392">
        <v>4</v>
      </c>
      <c r="AB5392">
        <v>1945.81</v>
      </c>
      <c r="AC5392" t="str">
        <f t="shared" si="1185"/>
        <v>&lt;=2000</v>
      </c>
      <c r="AD5392">
        <v>1128</v>
      </c>
      <c r="AE5392" t="str">
        <f t="shared" si="1186"/>
        <v>&gt;120</v>
      </c>
      <c r="AF5392">
        <v>1945.81</v>
      </c>
      <c r="AG5392" t="str">
        <f t="shared" si="1187"/>
        <v>&lt;=2000</v>
      </c>
      <c r="AH5392" t="s">
        <v>32</v>
      </c>
      <c r="AI5392" t="str">
        <f t="shared" si="1188"/>
        <v/>
      </c>
      <c r="AJ5392" t="s">
        <v>32</v>
      </c>
      <c r="AK5392" t="str">
        <f t="shared" si="1189"/>
        <v/>
      </c>
      <c r="AL5392">
        <v>12</v>
      </c>
      <c r="AM5392">
        <v>0</v>
      </c>
      <c r="AN5392">
        <v>12</v>
      </c>
      <c r="AO5392" t="s">
        <v>32</v>
      </c>
      <c r="AP5392">
        <v>1</v>
      </c>
    </row>
    <row r="5393" spans="1:42" x14ac:dyDescent="0.25">
      <c r="A5393">
        <v>202010</v>
      </c>
      <c r="B5393" t="str">
        <f t="shared" si="1176"/>
        <v>2020-II</v>
      </c>
      <c r="C5393" t="s">
        <v>5466</v>
      </c>
      <c r="D5393" t="s">
        <v>5466</v>
      </c>
      <c r="E5393">
        <v>32004934</v>
      </c>
      <c r="F5393" t="s">
        <v>29</v>
      </c>
      <c r="G5393">
        <v>0</v>
      </c>
      <c r="H5393">
        <v>0</v>
      </c>
      <c r="I5393">
        <v>0</v>
      </c>
      <c r="J5393">
        <f t="shared" si="1177"/>
        <v>0</v>
      </c>
      <c r="K5393" t="str">
        <f t="shared" si="1178"/>
        <v>Modelamiento</v>
      </c>
      <c r="L5393">
        <f t="shared" si="1179"/>
        <v>1</v>
      </c>
      <c r="M5393">
        <v>34</v>
      </c>
      <c r="N5393" t="str">
        <f t="shared" si="1180"/>
        <v>&lt;=35</v>
      </c>
      <c r="O5393" t="s">
        <v>56</v>
      </c>
      <c r="P5393" t="s">
        <v>39</v>
      </c>
      <c r="Q5393">
        <v>44324</v>
      </c>
      <c r="R5393">
        <v>1031</v>
      </c>
      <c r="S5393" t="str">
        <f t="shared" si="1181"/>
        <v>&lt;=1500</v>
      </c>
      <c r="T5393">
        <v>1273</v>
      </c>
      <c r="U5393" t="str">
        <f t="shared" si="1182"/>
        <v>&lt;=1300</v>
      </c>
      <c r="V5393" t="s">
        <v>597</v>
      </c>
      <c r="W5393">
        <v>39339</v>
      </c>
      <c r="X5393" s="12">
        <f t="shared" si="1183"/>
        <v>2.6208088665192301E-2</v>
      </c>
      <c r="Y5393" t="str">
        <f t="shared" si="1184"/>
        <v>&lt;=0.03</v>
      </c>
      <c r="Z5393">
        <v>1</v>
      </c>
      <c r="AA5393">
        <v>0</v>
      </c>
      <c r="AB5393">
        <v>38262.400000000001</v>
      </c>
      <c r="AC5393" t="str">
        <f t="shared" si="1185"/>
        <v>&gt;5000</v>
      </c>
      <c r="AD5393">
        <v>2</v>
      </c>
      <c r="AE5393" t="str">
        <f t="shared" si="1186"/>
        <v>&lt;=8</v>
      </c>
      <c r="AF5393">
        <v>0</v>
      </c>
      <c r="AG5393" t="str">
        <f t="shared" si="1187"/>
        <v>&lt;=500</v>
      </c>
      <c r="AH5393" t="s">
        <v>32</v>
      </c>
      <c r="AI5393" t="str">
        <f t="shared" si="1188"/>
        <v/>
      </c>
      <c r="AJ5393" t="s">
        <v>32</v>
      </c>
      <c r="AK5393" t="str">
        <f t="shared" si="1189"/>
        <v/>
      </c>
      <c r="AL5393">
        <v>12</v>
      </c>
      <c r="AM5393">
        <v>12</v>
      </c>
      <c r="AN5393">
        <v>0</v>
      </c>
      <c r="AO5393">
        <v>1</v>
      </c>
      <c r="AP5393" t="s">
        <v>32</v>
      </c>
    </row>
    <row r="5394" spans="1:42" x14ac:dyDescent="0.25">
      <c r="A5394">
        <v>202010</v>
      </c>
      <c r="B5394" t="str">
        <f t="shared" si="1176"/>
        <v>2020-II</v>
      </c>
      <c r="C5394" t="s">
        <v>5467</v>
      </c>
      <c r="D5394" t="s">
        <v>5467</v>
      </c>
      <c r="E5394">
        <v>32005405</v>
      </c>
      <c r="F5394" t="s">
        <v>29</v>
      </c>
      <c r="G5394">
        <v>0</v>
      </c>
      <c r="H5394">
        <v>0</v>
      </c>
      <c r="I5394">
        <v>0</v>
      </c>
      <c r="J5394">
        <f t="shared" si="1177"/>
        <v>0</v>
      </c>
      <c r="K5394" t="str">
        <f t="shared" si="1178"/>
        <v>Modelamiento</v>
      </c>
      <c r="L5394">
        <f t="shared" si="1179"/>
        <v>1</v>
      </c>
      <c r="M5394">
        <v>28</v>
      </c>
      <c r="N5394" t="str">
        <f t="shared" si="1180"/>
        <v>&lt;=30</v>
      </c>
      <c r="O5394" t="s">
        <v>56</v>
      </c>
      <c r="P5394" t="s">
        <v>31</v>
      </c>
      <c r="Q5394">
        <v>25571</v>
      </c>
      <c r="R5394">
        <v>0</v>
      </c>
      <c r="S5394" t="str">
        <f t="shared" si="1181"/>
        <v>=0</v>
      </c>
      <c r="T5394">
        <v>734</v>
      </c>
      <c r="U5394" t="str">
        <f t="shared" si="1182"/>
        <v>&lt;=1000</v>
      </c>
      <c r="V5394" t="s">
        <v>585</v>
      </c>
      <c r="W5394">
        <v>20491</v>
      </c>
      <c r="X5394" s="12">
        <f t="shared" si="1183"/>
        <v>0</v>
      </c>
      <c r="Y5394" t="str">
        <f t="shared" si="1184"/>
        <v>=0</v>
      </c>
      <c r="Z5394" t="s">
        <v>32</v>
      </c>
      <c r="AA5394">
        <v>4</v>
      </c>
      <c r="AB5394">
        <v>1263.6300000000001</v>
      </c>
      <c r="AC5394" t="str">
        <f t="shared" si="1185"/>
        <v>&lt;=2000</v>
      </c>
      <c r="AD5394">
        <v>3349</v>
      </c>
      <c r="AE5394" t="str">
        <f t="shared" si="1186"/>
        <v>&gt;120</v>
      </c>
      <c r="AF5394">
        <v>1263.6300000000001</v>
      </c>
      <c r="AG5394" t="str">
        <f t="shared" si="1187"/>
        <v>&lt;=2000</v>
      </c>
      <c r="AH5394" t="s">
        <v>32</v>
      </c>
      <c r="AI5394" t="str">
        <f t="shared" si="1188"/>
        <v/>
      </c>
      <c r="AJ5394" t="s">
        <v>32</v>
      </c>
      <c r="AK5394" t="str">
        <f t="shared" si="1189"/>
        <v/>
      </c>
      <c r="AL5394">
        <v>12</v>
      </c>
      <c r="AM5394">
        <v>0</v>
      </c>
      <c r="AN5394">
        <v>12</v>
      </c>
      <c r="AO5394" t="s">
        <v>32</v>
      </c>
      <c r="AP5394">
        <v>1</v>
      </c>
    </row>
    <row r="5395" spans="1:42" x14ac:dyDescent="0.25">
      <c r="A5395">
        <v>202010</v>
      </c>
      <c r="B5395" t="str">
        <f t="shared" si="1176"/>
        <v>2020-II</v>
      </c>
      <c r="C5395" t="s">
        <v>5468</v>
      </c>
      <c r="D5395" t="s">
        <v>5468</v>
      </c>
      <c r="E5395">
        <v>32008552</v>
      </c>
      <c r="F5395" t="s">
        <v>29</v>
      </c>
      <c r="G5395">
        <v>1</v>
      </c>
      <c r="H5395">
        <v>0</v>
      </c>
      <c r="I5395">
        <v>0</v>
      </c>
      <c r="J5395">
        <f t="shared" si="1177"/>
        <v>0</v>
      </c>
      <c r="K5395" t="str">
        <f t="shared" si="1178"/>
        <v>Modelamiento</v>
      </c>
      <c r="L5395">
        <f t="shared" si="1179"/>
        <v>1</v>
      </c>
      <c r="M5395">
        <v>51</v>
      </c>
      <c r="N5395" t="str">
        <f t="shared" si="1180"/>
        <v>&lt;=55</v>
      </c>
      <c r="O5395" t="s">
        <v>56</v>
      </c>
      <c r="P5395" t="s">
        <v>39</v>
      </c>
      <c r="Q5395">
        <v>25433</v>
      </c>
      <c r="R5395">
        <v>0</v>
      </c>
      <c r="S5395" t="str">
        <f t="shared" si="1181"/>
        <v>=0</v>
      </c>
      <c r="T5395">
        <v>870</v>
      </c>
      <c r="U5395" t="str">
        <f t="shared" si="1182"/>
        <v>&lt;=1000</v>
      </c>
      <c r="V5395" t="s">
        <v>587</v>
      </c>
      <c r="W5395">
        <v>20360</v>
      </c>
      <c r="X5395" s="12">
        <f t="shared" si="1183"/>
        <v>0</v>
      </c>
      <c r="Y5395" t="str">
        <f t="shared" si="1184"/>
        <v>=0</v>
      </c>
      <c r="Z5395" t="s">
        <v>32</v>
      </c>
      <c r="AA5395">
        <v>0</v>
      </c>
      <c r="AB5395">
        <v>10116.68</v>
      </c>
      <c r="AC5395" t="str">
        <f t="shared" si="1185"/>
        <v>&gt;5000</v>
      </c>
      <c r="AD5395">
        <v>27</v>
      </c>
      <c r="AE5395" t="str">
        <f t="shared" si="1186"/>
        <v>&lt;=30</v>
      </c>
      <c r="AF5395">
        <v>0</v>
      </c>
      <c r="AG5395" t="str">
        <f t="shared" si="1187"/>
        <v>&lt;=500</v>
      </c>
      <c r="AH5395">
        <v>10296.549999999999</v>
      </c>
      <c r="AI5395" t="str">
        <f t="shared" si="1188"/>
        <v>&gt;5000</v>
      </c>
      <c r="AJ5395">
        <v>0.87549999999999994</v>
      </c>
      <c r="AK5395" t="str">
        <f t="shared" si="1189"/>
        <v>&lt;=0.9</v>
      </c>
      <c r="AL5395">
        <v>12</v>
      </c>
      <c r="AM5395">
        <v>9</v>
      </c>
      <c r="AN5395">
        <v>0</v>
      </c>
      <c r="AO5395">
        <v>3</v>
      </c>
      <c r="AP5395" t="s">
        <v>32</v>
      </c>
    </row>
    <row r="5396" spans="1:42" x14ac:dyDescent="0.25">
      <c r="A5396">
        <v>202010</v>
      </c>
      <c r="B5396" t="str">
        <f t="shared" si="1176"/>
        <v>2020-II</v>
      </c>
      <c r="C5396" t="s">
        <v>5469</v>
      </c>
      <c r="D5396" t="s">
        <v>5469</v>
      </c>
      <c r="E5396">
        <v>32005368</v>
      </c>
      <c r="F5396" t="s">
        <v>29</v>
      </c>
      <c r="G5396">
        <v>0</v>
      </c>
      <c r="H5396">
        <v>0</v>
      </c>
      <c r="I5396">
        <v>0</v>
      </c>
      <c r="J5396">
        <f t="shared" si="1177"/>
        <v>0</v>
      </c>
      <c r="K5396" t="str">
        <f t="shared" si="1178"/>
        <v>Modelamiento</v>
      </c>
      <c r="L5396">
        <f t="shared" si="1179"/>
        <v>1</v>
      </c>
      <c r="M5396">
        <v>26</v>
      </c>
      <c r="N5396" t="str">
        <f t="shared" si="1180"/>
        <v>&lt;=30</v>
      </c>
      <c r="O5396" t="s">
        <v>56</v>
      </c>
      <c r="P5396" t="s">
        <v>39</v>
      </c>
      <c r="Q5396">
        <v>44324</v>
      </c>
      <c r="R5396">
        <v>1031</v>
      </c>
      <c r="S5396" t="str">
        <f t="shared" si="1181"/>
        <v>&lt;=1500</v>
      </c>
      <c r="T5396">
        <v>1273</v>
      </c>
      <c r="U5396" t="str">
        <f t="shared" si="1182"/>
        <v>&lt;=1300</v>
      </c>
      <c r="V5396" t="s">
        <v>597</v>
      </c>
      <c r="W5396">
        <v>39339</v>
      </c>
      <c r="X5396" s="12">
        <f t="shared" si="1183"/>
        <v>2.6208088665192301E-2</v>
      </c>
      <c r="Y5396" t="str">
        <f t="shared" si="1184"/>
        <v>&lt;=0.03</v>
      </c>
      <c r="Z5396">
        <v>1</v>
      </c>
      <c r="AA5396">
        <v>4</v>
      </c>
      <c r="AB5396">
        <v>2200</v>
      </c>
      <c r="AC5396" t="str">
        <f t="shared" si="1185"/>
        <v>&lt;=3000</v>
      </c>
      <c r="AD5396">
        <v>198</v>
      </c>
      <c r="AE5396" t="str">
        <f t="shared" si="1186"/>
        <v>&gt;120</v>
      </c>
      <c r="AF5396">
        <v>0</v>
      </c>
      <c r="AG5396" t="str">
        <f t="shared" si="1187"/>
        <v>&lt;=500</v>
      </c>
      <c r="AH5396" t="s">
        <v>32</v>
      </c>
      <c r="AI5396" t="str">
        <f t="shared" si="1188"/>
        <v/>
      </c>
      <c r="AJ5396" t="s">
        <v>32</v>
      </c>
      <c r="AK5396" t="str">
        <f t="shared" si="1189"/>
        <v/>
      </c>
      <c r="AL5396">
        <v>10</v>
      </c>
      <c r="AM5396">
        <v>3</v>
      </c>
      <c r="AN5396">
        <v>2</v>
      </c>
      <c r="AO5396">
        <v>8</v>
      </c>
      <c r="AP5396">
        <v>1</v>
      </c>
    </row>
    <row r="5397" spans="1:42" x14ac:dyDescent="0.25">
      <c r="A5397">
        <v>202010</v>
      </c>
      <c r="B5397" t="str">
        <f t="shared" si="1176"/>
        <v>2020-II</v>
      </c>
      <c r="C5397" t="s">
        <v>5470</v>
      </c>
      <c r="D5397" t="s">
        <v>5470</v>
      </c>
      <c r="E5397">
        <v>32005308</v>
      </c>
      <c r="F5397" t="s">
        <v>29</v>
      </c>
      <c r="G5397">
        <v>0</v>
      </c>
      <c r="H5397">
        <v>0</v>
      </c>
      <c r="I5397">
        <v>0</v>
      </c>
      <c r="J5397">
        <f t="shared" si="1177"/>
        <v>0</v>
      </c>
      <c r="K5397" t="str">
        <f t="shared" si="1178"/>
        <v>Modelamiento</v>
      </c>
      <c r="L5397">
        <f t="shared" si="1179"/>
        <v>1</v>
      </c>
      <c r="M5397">
        <v>54</v>
      </c>
      <c r="N5397" t="str">
        <f t="shared" si="1180"/>
        <v>&lt;=55</v>
      </c>
      <c r="O5397" t="s">
        <v>56</v>
      </c>
      <c r="P5397" t="s">
        <v>35</v>
      </c>
      <c r="Q5397">
        <v>32389</v>
      </c>
      <c r="R5397">
        <v>0</v>
      </c>
      <c r="S5397" t="str">
        <f t="shared" si="1181"/>
        <v>=0</v>
      </c>
      <c r="T5397">
        <v>1064</v>
      </c>
      <c r="U5397" t="str">
        <f t="shared" si="1182"/>
        <v>&lt;=1100</v>
      </c>
      <c r="V5397" t="s">
        <v>2852</v>
      </c>
      <c r="W5397">
        <v>26969</v>
      </c>
      <c r="X5397" s="12">
        <f t="shared" si="1183"/>
        <v>0</v>
      </c>
      <c r="Y5397" t="str">
        <f t="shared" si="1184"/>
        <v>=0</v>
      </c>
      <c r="Z5397">
        <v>1</v>
      </c>
      <c r="AA5397">
        <v>0</v>
      </c>
      <c r="AB5397">
        <v>1466.21</v>
      </c>
      <c r="AC5397" t="str">
        <f t="shared" si="1185"/>
        <v>&lt;=2000</v>
      </c>
      <c r="AD5397">
        <v>0</v>
      </c>
      <c r="AE5397" t="str">
        <f t="shared" si="1186"/>
        <v>=0</v>
      </c>
      <c r="AF5397">
        <v>0</v>
      </c>
      <c r="AG5397" t="str">
        <f t="shared" si="1187"/>
        <v>&lt;=500</v>
      </c>
      <c r="AH5397">
        <v>2000</v>
      </c>
      <c r="AI5397" t="str">
        <f t="shared" si="1188"/>
        <v>&lt;=2000</v>
      </c>
      <c r="AJ5397">
        <v>0.73309999999999997</v>
      </c>
      <c r="AK5397" t="str">
        <f t="shared" si="1189"/>
        <v>&lt;=0.8</v>
      </c>
      <c r="AL5397">
        <v>7</v>
      </c>
      <c r="AM5397">
        <v>7</v>
      </c>
      <c r="AN5397">
        <v>0</v>
      </c>
      <c r="AO5397">
        <v>1</v>
      </c>
      <c r="AP5397" t="s">
        <v>32</v>
      </c>
    </row>
    <row r="5398" spans="1:42" x14ac:dyDescent="0.25">
      <c r="A5398">
        <v>202010</v>
      </c>
      <c r="B5398" t="str">
        <f t="shared" si="1176"/>
        <v>2020-II</v>
      </c>
      <c r="C5398" t="s">
        <v>5471</v>
      </c>
      <c r="D5398" t="s">
        <v>5471</v>
      </c>
      <c r="E5398">
        <v>31982363</v>
      </c>
      <c r="F5398" t="s">
        <v>29</v>
      </c>
      <c r="G5398">
        <v>0</v>
      </c>
      <c r="H5398">
        <v>0</v>
      </c>
      <c r="I5398">
        <v>0</v>
      </c>
      <c r="J5398">
        <f t="shared" si="1177"/>
        <v>0</v>
      </c>
      <c r="K5398" t="str">
        <f t="shared" si="1178"/>
        <v>Modelamiento</v>
      </c>
      <c r="L5398">
        <f t="shared" si="1179"/>
        <v>1</v>
      </c>
      <c r="M5398">
        <v>28</v>
      </c>
      <c r="N5398" t="str">
        <f t="shared" si="1180"/>
        <v>&lt;=30</v>
      </c>
      <c r="O5398" t="s">
        <v>56</v>
      </c>
      <c r="P5398" t="s">
        <v>39</v>
      </c>
      <c r="Q5398">
        <v>42087</v>
      </c>
      <c r="R5398">
        <v>1430</v>
      </c>
      <c r="S5398" t="str">
        <f t="shared" si="1181"/>
        <v>&lt;=1500</v>
      </c>
      <c r="T5398">
        <v>1207</v>
      </c>
      <c r="U5398" t="str">
        <f t="shared" si="1182"/>
        <v>&lt;=1300</v>
      </c>
      <c r="V5398" t="s">
        <v>614</v>
      </c>
      <c r="W5398">
        <v>37613</v>
      </c>
      <c r="X5398" s="12">
        <f t="shared" si="1183"/>
        <v>3.8018770106080346E-2</v>
      </c>
      <c r="Y5398" t="str">
        <f t="shared" si="1184"/>
        <v>&lt;=0.04</v>
      </c>
      <c r="Z5398">
        <v>2</v>
      </c>
      <c r="AA5398">
        <v>4</v>
      </c>
      <c r="AB5398">
        <v>1053.8</v>
      </c>
      <c r="AC5398" t="str">
        <f t="shared" si="1185"/>
        <v>&lt;=2000</v>
      </c>
      <c r="AD5398">
        <v>886</v>
      </c>
      <c r="AE5398" t="str">
        <f t="shared" si="1186"/>
        <v>&gt;120</v>
      </c>
      <c r="AF5398">
        <v>1053.8</v>
      </c>
      <c r="AG5398" t="str">
        <f t="shared" si="1187"/>
        <v>&lt;=2000</v>
      </c>
      <c r="AH5398" t="s">
        <v>32</v>
      </c>
      <c r="AI5398" t="str">
        <f t="shared" si="1188"/>
        <v/>
      </c>
      <c r="AJ5398" t="s">
        <v>32</v>
      </c>
      <c r="AK5398" t="str">
        <f t="shared" si="1189"/>
        <v/>
      </c>
      <c r="AL5398">
        <v>12</v>
      </c>
      <c r="AM5398">
        <v>0</v>
      </c>
      <c r="AN5398">
        <v>12</v>
      </c>
      <c r="AO5398" t="s">
        <v>32</v>
      </c>
      <c r="AP5398">
        <v>1</v>
      </c>
    </row>
    <row r="5399" spans="1:42" x14ac:dyDescent="0.25">
      <c r="A5399">
        <v>202010</v>
      </c>
      <c r="B5399" t="str">
        <f t="shared" si="1176"/>
        <v>2020-II</v>
      </c>
      <c r="C5399" t="s">
        <v>5472</v>
      </c>
      <c r="D5399" t="s">
        <v>5472</v>
      </c>
      <c r="E5399">
        <v>32004230</v>
      </c>
      <c r="F5399" t="s">
        <v>29</v>
      </c>
      <c r="G5399">
        <v>0</v>
      </c>
      <c r="H5399">
        <v>0</v>
      </c>
      <c r="I5399">
        <v>0</v>
      </c>
      <c r="J5399">
        <f t="shared" si="1177"/>
        <v>0</v>
      </c>
      <c r="K5399" t="str">
        <f t="shared" si="1178"/>
        <v>Modelamiento</v>
      </c>
      <c r="L5399">
        <f t="shared" si="1179"/>
        <v>1</v>
      </c>
      <c r="M5399">
        <v>42</v>
      </c>
      <c r="N5399" t="str">
        <f t="shared" si="1180"/>
        <v>&lt;=45</v>
      </c>
      <c r="O5399" t="s">
        <v>56</v>
      </c>
      <c r="P5399" t="s">
        <v>39</v>
      </c>
      <c r="Q5399">
        <v>26359</v>
      </c>
      <c r="R5399">
        <v>0</v>
      </c>
      <c r="S5399" t="str">
        <f t="shared" si="1181"/>
        <v>=0</v>
      </c>
      <c r="T5399">
        <v>865</v>
      </c>
      <c r="U5399" t="str">
        <f t="shared" si="1182"/>
        <v>&lt;=1000</v>
      </c>
      <c r="V5399" t="s">
        <v>597</v>
      </c>
      <c r="W5399">
        <v>21240</v>
      </c>
      <c r="X5399" s="12">
        <f t="shared" si="1183"/>
        <v>0</v>
      </c>
      <c r="Y5399" t="str">
        <f t="shared" si="1184"/>
        <v>=0</v>
      </c>
      <c r="Z5399" t="s">
        <v>32</v>
      </c>
      <c r="AA5399">
        <v>9</v>
      </c>
      <c r="AB5399" t="s">
        <v>32</v>
      </c>
      <c r="AC5399" t="str">
        <f t="shared" si="1185"/>
        <v/>
      </c>
      <c r="AD5399" t="s">
        <v>32</v>
      </c>
      <c r="AE5399" t="str">
        <f t="shared" si="1186"/>
        <v/>
      </c>
      <c r="AF5399" t="s">
        <v>32</v>
      </c>
      <c r="AG5399" t="str">
        <f t="shared" si="1187"/>
        <v/>
      </c>
      <c r="AH5399" t="s">
        <v>32</v>
      </c>
      <c r="AI5399" t="str">
        <f t="shared" si="1188"/>
        <v/>
      </c>
      <c r="AJ5399" t="s">
        <v>32</v>
      </c>
      <c r="AK5399" t="str">
        <f t="shared" si="1189"/>
        <v/>
      </c>
      <c r="AL5399">
        <v>0</v>
      </c>
      <c r="AM5399">
        <v>0</v>
      </c>
      <c r="AN5399">
        <v>0</v>
      </c>
      <c r="AO5399" t="s">
        <v>32</v>
      </c>
      <c r="AP5399" t="s">
        <v>32</v>
      </c>
    </row>
    <row r="5400" spans="1:42" x14ac:dyDescent="0.25">
      <c r="A5400">
        <v>202010</v>
      </c>
      <c r="B5400" t="str">
        <f t="shared" si="1176"/>
        <v>2020-II</v>
      </c>
      <c r="C5400" t="s">
        <v>5473</v>
      </c>
      <c r="D5400" t="s">
        <v>5473</v>
      </c>
      <c r="E5400">
        <v>32007791</v>
      </c>
      <c r="F5400" t="s">
        <v>29</v>
      </c>
      <c r="G5400">
        <v>0</v>
      </c>
      <c r="H5400">
        <v>0</v>
      </c>
      <c r="I5400">
        <v>1</v>
      </c>
      <c r="J5400">
        <f t="shared" si="1177"/>
        <v>0</v>
      </c>
      <c r="K5400" t="str">
        <f t="shared" si="1178"/>
        <v>Insuficiente</v>
      </c>
      <c r="L5400">
        <f t="shared" si="1179"/>
        <v>1</v>
      </c>
      <c r="M5400">
        <v>54</v>
      </c>
      <c r="N5400" t="str">
        <f t="shared" si="1180"/>
        <v>&lt;=55</v>
      </c>
      <c r="O5400" t="s">
        <v>56</v>
      </c>
      <c r="P5400" t="s">
        <v>39</v>
      </c>
      <c r="Q5400">
        <v>20784</v>
      </c>
      <c r="R5400">
        <v>0</v>
      </c>
      <c r="S5400" t="str">
        <f t="shared" si="1181"/>
        <v>=0</v>
      </c>
      <c r="T5400">
        <v>682</v>
      </c>
      <c r="U5400" t="str">
        <f t="shared" si="1182"/>
        <v>&lt;=1000</v>
      </c>
      <c r="V5400" t="s">
        <v>601</v>
      </c>
      <c r="W5400">
        <v>15943</v>
      </c>
      <c r="X5400" s="12">
        <f t="shared" si="1183"/>
        <v>0</v>
      </c>
      <c r="Y5400" t="str">
        <f t="shared" si="1184"/>
        <v>=0</v>
      </c>
      <c r="Z5400" t="s">
        <v>32</v>
      </c>
      <c r="AA5400">
        <v>4</v>
      </c>
      <c r="AB5400">
        <v>1225.05</v>
      </c>
      <c r="AC5400" t="str">
        <f t="shared" si="1185"/>
        <v>&lt;=2000</v>
      </c>
      <c r="AD5400">
        <v>2172</v>
      </c>
      <c r="AE5400" t="str">
        <f t="shared" si="1186"/>
        <v>&gt;120</v>
      </c>
      <c r="AF5400">
        <v>1225.05</v>
      </c>
      <c r="AG5400" t="str">
        <f t="shared" si="1187"/>
        <v>&lt;=2000</v>
      </c>
      <c r="AH5400" t="s">
        <v>32</v>
      </c>
      <c r="AI5400" t="str">
        <f t="shared" si="1188"/>
        <v/>
      </c>
      <c r="AJ5400" t="s">
        <v>32</v>
      </c>
      <c r="AK5400" t="str">
        <f t="shared" si="1189"/>
        <v/>
      </c>
      <c r="AL5400">
        <v>12</v>
      </c>
      <c r="AM5400">
        <v>0</v>
      </c>
      <c r="AN5400">
        <v>12</v>
      </c>
      <c r="AO5400" t="s">
        <v>32</v>
      </c>
      <c r="AP5400">
        <v>1</v>
      </c>
    </row>
    <row r="5401" spans="1:42" x14ac:dyDescent="0.25">
      <c r="A5401">
        <v>202010</v>
      </c>
      <c r="B5401" t="str">
        <f t="shared" si="1176"/>
        <v>2020-II</v>
      </c>
      <c r="C5401" t="s">
        <v>5474</v>
      </c>
      <c r="D5401" t="s">
        <v>5474</v>
      </c>
      <c r="E5401">
        <v>32008578</v>
      </c>
      <c r="F5401" t="s">
        <v>29</v>
      </c>
      <c r="G5401">
        <v>0</v>
      </c>
      <c r="H5401">
        <v>0</v>
      </c>
      <c r="I5401">
        <v>0</v>
      </c>
      <c r="J5401">
        <f t="shared" si="1177"/>
        <v>0</v>
      </c>
      <c r="K5401" t="str">
        <f t="shared" si="1178"/>
        <v>Modelamiento</v>
      </c>
      <c r="L5401">
        <f t="shared" si="1179"/>
        <v>1</v>
      </c>
      <c r="M5401">
        <v>54</v>
      </c>
      <c r="N5401" t="str">
        <f t="shared" si="1180"/>
        <v>&lt;=55</v>
      </c>
      <c r="O5401" t="s">
        <v>72</v>
      </c>
      <c r="P5401" t="s">
        <v>35</v>
      </c>
      <c r="Q5401">
        <v>30684</v>
      </c>
      <c r="R5401">
        <v>0</v>
      </c>
      <c r="S5401" t="str">
        <f t="shared" si="1181"/>
        <v>=0</v>
      </c>
      <c r="T5401">
        <v>1018</v>
      </c>
      <c r="U5401" t="str">
        <f t="shared" si="1182"/>
        <v>&lt;=1100</v>
      </c>
      <c r="V5401" t="s">
        <v>4182</v>
      </c>
      <c r="W5401">
        <v>25349</v>
      </c>
      <c r="X5401" s="12">
        <f t="shared" si="1183"/>
        <v>0</v>
      </c>
      <c r="Y5401" t="str">
        <f t="shared" si="1184"/>
        <v>=0</v>
      </c>
      <c r="Z5401">
        <v>2</v>
      </c>
      <c r="AA5401">
        <v>1</v>
      </c>
      <c r="AB5401">
        <v>6669.37</v>
      </c>
      <c r="AC5401" t="str">
        <f t="shared" si="1185"/>
        <v>&gt;5000</v>
      </c>
      <c r="AD5401">
        <v>22</v>
      </c>
      <c r="AE5401" t="str">
        <f t="shared" si="1186"/>
        <v>&lt;=30</v>
      </c>
      <c r="AF5401">
        <v>0</v>
      </c>
      <c r="AG5401" t="str">
        <f t="shared" si="1187"/>
        <v>&lt;=500</v>
      </c>
      <c r="AH5401">
        <v>954.73</v>
      </c>
      <c r="AI5401" t="str">
        <f t="shared" si="1188"/>
        <v>&lt;=1000</v>
      </c>
      <c r="AJ5401">
        <v>1</v>
      </c>
      <c r="AK5401" t="str">
        <f t="shared" si="1189"/>
        <v>&gt;0.9</v>
      </c>
      <c r="AL5401">
        <v>12</v>
      </c>
      <c r="AM5401">
        <v>5</v>
      </c>
      <c r="AN5401">
        <v>0</v>
      </c>
      <c r="AO5401">
        <v>8</v>
      </c>
      <c r="AP5401" t="s">
        <v>32</v>
      </c>
    </row>
    <row r="5402" spans="1:42" x14ac:dyDescent="0.25">
      <c r="A5402">
        <v>202010</v>
      </c>
      <c r="B5402" t="str">
        <f t="shared" si="1176"/>
        <v>2020-II</v>
      </c>
      <c r="C5402" t="s">
        <v>5475</v>
      </c>
      <c r="D5402" t="s">
        <v>5475</v>
      </c>
      <c r="E5402">
        <v>32008407</v>
      </c>
      <c r="F5402" t="s">
        <v>29</v>
      </c>
      <c r="G5402">
        <v>0</v>
      </c>
      <c r="H5402">
        <v>0</v>
      </c>
      <c r="I5402">
        <v>0</v>
      </c>
      <c r="J5402">
        <f t="shared" si="1177"/>
        <v>0</v>
      </c>
      <c r="K5402" t="str">
        <f t="shared" si="1178"/>
        <v>Modelamiento</v>
      </c>
      <c r="L5402">
        <f t="shared" si="1179"/>
        <v>1</v>
      </c>
      <c r="M5402">
        <v>55</v>
      </c>
      <c r="N5402" t="str">
        <f t="shared" si="1180"/>
        <v>&lt;=55</v>
      </c>
      <c r="O5402" t="s">
        <v>56</v>
      </c>
      <c r="P5402" t="s">
        <v>35</v>
      </c>
      <c r="Q5402">
        <v>25724</v>
      </c>
      <c r="R5402">
        <v>0</v>
      </c>
      <c r="S5402" t="str">
        <f t="shared" si="1181"/>
        <v>=0</v>
      </c>
      <c r="T5402">
        <v>854</v>
      </c>
      <c r="U5402" t="str">
        <f t="shared" si="1182"/>
        <v>&lt;=1000</v>
      </c>
      <c r="V5402" t="s">
        <v>597</v>
      </c>
      <c r="W5402">
        <v>20637</v>
      </c>
      <c r="X5402" s="12">
        <f t="shared" si="1183"/>
        <v>0</v>
      </c>
      <c r="Y5402" t="str">
        <f t="shared" si="1184"/>
        <v>=0</v>
      </c>
      <c r="Z5402" t="s">
        <v>32</v>
      </c>
      <c r="AA5402">
        <v>4</v>
      </c>
      <c r="AB5402">
        <v>2275.54</v>
      </c>
      <c r="AC5402" t="str">
        <f t="shared" si="1185"/>
        <v>&lt;=3000</v>
      </c>
      <c r="AD5402">
        <v>1482</v>
      </c>
      <c r="AE5402" t="str">
        <f t="shared" si="1186"/>
        <v>&gt;120</v>
      </c>
      <c r="AF5402">
        <v>211.17</v>
      </c>
      <c r="AG5402" t="str">
        <f t="shared" si="1187"/>
        <v>&lt;=500</v>
      </c>
      <c r="AH5402" t="s">
        <v>32</v>
      </c>
      <c r="AI5402" t="str">
        <f t="shared" si="1188"/>
        <v/>
      </c>
      <c r="AJ5402" t="s">
        <v>32</v>
      </c>
      <c r="AK5402" t="str">
        <f t="shared" si="1189"/>
        <v/>
      </c>
      <c r="AL5402">
        <v>12</v>
      </c>
      <c r="AM5402">
        <v>0</v>
      </c>
      <c r="AN5402">
        <v>1</v>
      </c>
      <c r="AO5402" t="s">
        <v>32</v>
      </c>
      <c r="AP5402">
        <v>1</v>
      </c>
    </row>
    <row r="5403" spans="1:42" x14ac:dyDescent="0.25">
      <c r="A5403">
        <v>202010</v>
      </c>
      <c r="B5403" t="str">
        <f t="shared" si="1176"/>
        <v>2020-II</v>
      </c>
      <c r="C5403" t="s">
        <v>5476</v>
      </c>
      <c r="D5403" t="s">
        <v>5476</v>
      </c>
      <c r="E5403">
        <v>32004074</v>
      </c>
      <c r="F5403" t="s">
        <v>29</v>
      </c>
      <c r="G5403">
        <v>0</v>
      </c>
      <c r="H5403">
        <v>0</v>
      </c>
      <c r="I5403">
        <v>0</v>
      </c>
      <c r="J5403">
        <f t="shared" si="1177"/>
        <v>0</v>
      </c>
      <c r="K5403" t="str">
        <f t="shared" si="1178"/>
        <v>Modelamiento</v>
      </c>
      <c r="L5403">
        <f t="shared" si="1179"/>
        <v>1</v>
      </c>
      <c r="M5403">
        <v>22</v>
      </c>
      <c r="N5403" t="str">
        <f t="shared" si="1180"/>
        <v>&lt;=25</v>
      </c>
      <c r="O5403" t="s">
        <v>56</v>
      </c>
      <c r="P5403" t="s">
        <v>39</v>
      </c>
      <c r="Q5403">
        <v>26455</v>
      </c>
      <c r="R5403">
        <v>1649</v>
      </c>
      <c r="S5403" t="str">
        <f t="shared" si="1181"/>
        <v>&lt;=2000</v>
      </c>
      <c r="T5403">
        <v>759</v>
      </c>
      <c r="U5403" t="str">
        <f t="shared" si="1182"/>
        <v>&lt;=1000</v>
      </c>
      <c r="V5403" t="s">
        <v>601</v>
      </c>
      <c r="W5403">
        <v>22980</v>
      </c>
      <c r="X5403" s="12">
        <f t="shared" si="1183"/>
        <v>7.1758050478677116E-2</v>
      </c>
      <c r="Y5403" t="str">
        <f t="shared" si="1184"/>
        <v>&gt;0.06</v>
      </c>
      <c r="Z5403">
        <v>2</v>
      </c>
      <c r="AA5403">
        <v>4</v>
      </c>
      <c r="AB5403">
        <v>506.25</v>
      </c>
      <c r="AC5403" t="str">
        <f t="shared" si="1185"/>
        <v>&lt;=1000</v>
      </c>
      <c r="AD5403">
        <v>376</v>
      </c>
      <c r="AE5403" t="str">
        <f t="shared" si="1186"/>
        <v>&gt;120</v>
      </c>
      <c r="AF5403">
        <v>350</v>
      </c>
      <c r="AG5403" t="str">
        <f t="shared" si="1187"/>
        <v>&lt;=500</v>
      </c>
      <c r="AH5403" t="s">
        <v>32</v>
      </c>
      <c r="AI5403" t="str">
        <f t="shared" si="1188"/>
        <v/>
      </c>
      <c r="AJ5403" t="s">
        <v>32</v>
      </c>
      <c r="AK5403" t="str">
        <f t="shared" si="1189"/>
        <v/>
      </c>
      <c r="AL5403">
        <v>12</v>
      </c>
      <c r="AM5403">
        <v>0</v>
      </c>
      <c r="AN5403">
        <v>9</v>
      </c>
      <c r="AO5403" t="s">
        <v>32</v>
      </c>
      <c r="AP5403">
        <v>1</v>
      </c>
    </row>
    <row r="5404" spans="1:42" x14ac:dyDescent="0.25">
      <c r="A5404">
        <v>202010</v>
      </c>
      <c r="B5404" t="str">
        <f t="shared" si="1176"/>
        <v>2020-II</v>
      </c>
      <c r="C5404" t="s">
        <v>5477</v>
      </c>
      <c r="D5404" t="s">
        <v>5477</v>
      </c>
      <c r="E5404">
        <v>32004702</v>
      </c>
      <c r="F5404" t="s">
        <v>29</v>
      </c>
      <c r="G5404">
        <v>0</v>
      </c>
      <c r="H5404">
        <v>0</v>
      </c>
      <c r="I5404">
        <v>0</v>
      </c>
      <c r="J5404">
        <f t="shared" si="1177"/>
        <v>0</v>
      </c>
      <c r="K5404" t="str">
        <f t="shared" si="1178"/>
        <v>Modelamiento</v>
      </c>
      <c r="L5404">
        <f t="shared" si="1179"/>
        <v>1</v>
      </c>
      <c r="M5404">
        <v>27</v>
      </c>
      <c r="N5404" t="str">
        <f t="shared" si="1180"/>
        <v>&lt;=30</v>
      </c>
      <c r="O5404" t="s">
        <v>56</v>
      </c>
      <c r="P5404" t="s">
        <v>31</v>
      </c>
      <c r="Q5404">
        <v>26359</v>
      </c>
      <c r="R5404">
        <v>0</v>
      </c>
      <c r="S5404" t="str">
        <f t="shared" si="1181"/>
        <v>=0</v>
      </c>
      <c r="T5404">
        <v>875</v>
      </c>
      <c r="U5404" t="str">
        <f t="shared" si="1182"/>
        <v>&lt;=1000</v>
      </c>
      <c r="V5404" t="s">
        <v>585</v>
      </c>
      <c r="W5404">
        <v>21240</v>
      </c>
      <c r="X5404" s="12">
        <f t="shared" si="1183"/>
        <v>0</v>
      </c>
      <c r="Y5404" t="str">
        <f t="shared" si="1184"/>
        <v>=0</v>
      </c>
      <c r="Z5404" t="s">
        <v>32</v>
      </c>
      <c r="AA5404">
        <v>0</v>
      </c>
      <c r="AB5404">
        <v>1580</v>
      </c>
      <c r="AC5404" t="str">
        <f t="shared" si="1185"/>
        <v>&lt;=2000</v>
      </c>
      <c r="AD5404">
        <v>0</v>
      </c>
      <c r="AE5404" t="str">
        <f t="shared" si="1186"/>
        <v>=0</v>
      </c>
      <c r="AF5404">
        <v>0</v>
      </c>
      <c r="AG5404" t="str">
        <f t="shared" si="1187"/>
        <v>&lt;=500</v>
      </c>
      <c r="AH5404" t="s">
        <v>32</v>
      </c>
      <c r="AI5404" t="str">
        <f t="shared" si="1188"/>
        <v/>
      </c>
      <c r="AJ5404" t="s">
        <v>32</v>
      </c>
      <c r="AK5404" t="str">
        <f t="shared" si="1189"/>
        <v/>
      </c>
      <c r="AL5404">
        <v>9</v>
      </c>
      <c r="AM5404">
        <v>9</v>
      </c>
      <c r="AN5404">
        <v>0</v>
      </c>
      <c r="AO5404">
        <v>1</v>
      </c>
      <c r="AP5404" t="s">
        <v>32</v>
      </c>
    </row>
    <row r="5405" spans="1:42" x14ac:dyDescent="0.25">
      <c r="A5405">
        <v>202010</v>
      </c>
      <c r="B5405" t="str">
        <f t="shared" si="1176"/>
        <v>2020-II</v>
      </c>
      <c r="C5405" t="s">
        <v>5478</v>
      </c>
      <c r="D5405" t="s">
        <v>5478</v>
      </c>
      <c r="E5405">
        <v>32003311</v>
      </c>
      <c r="F5405" t="s">
        <v>29</v>
      </c>
      <c r="G5405">
        <v>0</v>
      </c>
      <c r="H5405">
        <v>0</v>
      </c>
      <c r="I5405">
        <v>0</v>
      </c>
      <c r="J5405">
        <f t="shared" si="1177"/>
        <v>0</v>
      </c>
      <c r="K5405" t="str">
        <f t="shared" si="1178"/>
        <v>Modelamiento</v>
      </c>
      <c r="L5405">
        <f t="shared" si="1179"/>
        <v>1</v>
      </c>
      <c r="M5405">
        <v>56</v>
      </c>
      <c r="N5405" t="str">
        <f t="shared" si="1180"/>
        <v>&lt;=60</v>
      </c>
      <c r="O5405" t="s">
        <v>56</v>
      </c>
      <c r="P5405" t="s">
        <v>31</v>
      </c>
      <c r="Q5405">
        <v>29599</v>
      </c>
      <c r="R5405">
        <v>1031</v>
      </c>
      <c r="S5405" t="str">
        <f t="shared" si="1181"/>
        <v>&lt;=1500</v>
      </c>
      <c r="T5405">
        <v>849</v>
      </c>
      <c r="U5405" t="str">
        <f t="shared" si="1182"/>
        <v>&lt;=1000</v>
      </c>
      <c r="V5405" t="s">
        <v>601</v>
      </c>
      <c r="W5405">
        <v>25349</v>
      </c>
      <c r="X5405" s="12">
        <f t="shared" si="1183"/>
        <v>4.067221586650361E-2</v>
      </c>
      <c r="Y5405" t="str">
        <f t="shared" si="1184"/>
        <v>&lt;=0.05</v>
      </c>
      <c r="Z5405">
        <v>2</v>
      </c>
      <c r="AA5405">
        <v>4</v>
      </c>
      <c r="AB5405">
        <v>2295.06</v>
      </c>
      <c r="AC5405" t="str">
        <f t="shared" si="1185"/>
        <v>&lt;=3000</v>
      </c>
      <c r="AD5405">
        <v>1717</v>
      </c>
      <c r="AE5405" t="str">
        <f t="shared" si="1186"/>
        <v>&gt;120</v>
      </c>
      <c r="AF5405">
        <v>2295.06</v>
      </c>
      <c r="AG5405" t="str">
        <f t="shared" si="1187"/>
        <v>&lt;=3000</v>
      </c>
      <c r="AH5405" t="s">
        <v>32</v>
      </c>
      <c r="AI5405" t="str">
        <f t="shared" si="1188"/>
        <v/>
      </c>
      <c r="AJ5405" t="s">
        <v>32</v>
      </c>
      <c r="AK5405" t="str">
        <f t="shared" si="1189"/>
        <v/>
      </c>
      <c r="AL5405">
        <v>11</v>
      </c>
      <c r="AM5405">
        <v>0</v>
      </c>
      <c r="AN5405">
        <v>11</v>
      </c>
      <c r="AO5405" t="s">
        <v>32</v>
      </c>
      <c r="AP5405">
        <v>1</v>
      </c>
    </row>
    <row r="5406" spans="1:42" x14ac:dyDescent="0.25">
      <c r="A5406">
        <v>202010</v>
      </c>
      <c r="B5406" t="str">
        <f t="shared" si="1176"/>
        <v>2020-II</v>
      </c>
      <c r="C5406" t="s">
        <v>5479</v>
      </c>
      <c r="D5406" t="s">
        <v>5479</v>
      </c>
      <c r="E5406">
        <v>32005477</v>
      </c>
      <c r="F5406" t="s">
        <v>29</v>
      </c>
      <c r="G5406">
        <v>0</v>
      </c>
      <c r="H5406">
        <v>0</v>
      </c>
      <c r="I5406">
        <v>0</v>
      </c>
      <c r="J5406">
        <f t="shared" si="1177"/>
        <v>0</v>
      </c>
      <c r="K5406" t="str">
        <f t="shared" si="1178"/>
        <v>Modelamiento</v>
      </c>
      <c r="L5406">
        <f t="shared" si="1179"/>
        <v>1</v>
      </c>
      <c r="M5406">
        <v>59</v>
      </c>
      <c r="N5406" t="str">
        <f t="shared" si="1180"/>
        <v>&lt;=60</v>
      </c>
      <c r="O5406" t="s">
        <v>72</v>
      </c>
      <c r="P5406" t="s">
        <v>35</v>
      </c>
      <c r="Q5406">
        <v>30684</v>
      </c>
      <c r="R5406">
        <v>0</v>
      </c>
      <c r="S5406" t="str">
        <f t="shared" si="1181"/>
        <v>=0</v>
      </c>
      <c r="T5406">
        <v>1019</v>
      </c>
      <c r="U5406" t="str">
        <f t="shared" si="1182"/>
        <v>&lt;=1100</v>
      </c>
      <c r="V5406" t="s">
        <v>585</v>
      </c>
      <c r="W5406">
        <v>25349</v>
      </c>
      <c r="X5406" s="12">
        <f t="shared" si="1183"/>
        <v>0</v>
      </c>
      <c r="Y5406" t="str">
        <f t="shared" si="1184"/>
        <v>=0</v>
      </c>
      <c r="Z5406">
        <v>2</v>
      </c>
      <c r="AA5406">
        <v>0</v>
      </c>
      <c r="AB5406">
        <v>3575.63</v>
      </c>
      <c r="AC5406" t="str">
        <f t="shared" si="1185"/>
        <v>&lt;=4000</v>
      </c>
      <c r="AD5406">
        <v>0</v>
      </c>
      <c r="AE5406" t="str">
        <f t="shared" si="1186"/>
        <v>=0</v>
      </c>
      <c r="AF5406">
        <v>0</v>
      </c>
      <c r="AG5406" t="str">
        <f t="shared" si="1187"/>
        <v>&lt;=500</v>
      </c>
      <c r="AH5406" t="s">
        <v>32</v>
      </c>
      <c r="AI5406" t="str">
        <f t="shared" si="1188"/>
        <v/>
      </c>
      <c r="AJ5406" t="s">
        <v>32</v>
      </c>
      <c r="AK5406" t="str">
        <f t="shared" si="1189"/>
        <v/>
      </c>
      <c r="AL5406">
        <v>12</v>
      </c>
      <c r="AM5406">
        <v>12</v>
      </c>
      <c r="AN5406">
        <v>0</v>
      </c>
      <c r="AO5406">
        <v>1</v>
      </c>
      <c r="AP5406" t="s">
        <v>32</v>
      </c>
    </row>
    <row r="5407" spans="1:42" x14ac:dyDescent="0.25">
      <c r="A5407">
        <v>202010</v>
      </c>
      <c r="B5407" t="str">
        <f t="shared" si="1176"/>
        <v>2020-II</v>
      </c>
      <c r="C5407" t="s">
        <v>5480</v>
      </c>
      <c r="D5407" t="s">
        <v>5480</v>
      </c>
      <c r="E5407">
        <v>32008393</v>
      </c>
      <c r="F5407" t="s">
        <v>29</v>
      </c>
      <c r="G5407">
        <v>0</v>
      </c>
      <c r="H5407">
        <v>0</v>
      </c>
      <c r="I5407">
        <v>0</v>
      </c>
      <c r="J5407">
        <f t="shared" si="1177"/>
        <v>0</v>
      </c>
      <c r="K5407" t="str">
        <f t="shared" si="1178"/>
        <v>Modelamiento</v>
      </c>
      <c r="L5407">
        <f t="shared" si="1179"/>
        <v>1</v>
      </c>
      <c r="M5407">
        <v>46</v>
      </c>
      <c r="N5407" t="str">
        <f t="shared" si="1180"/>
        <v>&lt;=50</v>
      </c>
      <c r="O5407" t="s">
        <v>56</v>
      </c>
      <c r="P5407" t="s">
        <v>39</v>
      </c>
      <c r="Q5407">
        <v>25433</v>
      </c>
      <c r="R5407">
        <v>0</v>
      </c>
      <c r="S5407" t="str">
        <f t="shared" si="1181"/>
        <v>=0</v>
      </c>
      <c r="T5407">
        <v>870</v>
      </c>
      <c r="U5407" t="str">
        <f t="shared" si="1182"/>
        <v>&lt;=1000</v>
      </c>
      <c r="V5407" t="s">
        <v>589</v>
      </c>
      <c r="W5407">
        <v>20360</v>
      </c>
      <c r="X5407" s="12">
        <f t="shared" si="1183"/>
        <v>0</v>
      </c>
      <c r="Y5407" t="str">
        <f t="shared" si="1184"/>
        <v>=0</v>
      </c>
      <c r="Z5407" t="s">
        <v>32</v>
      </c>
      <c r="AA5407">
        <v>4</v>
      </c>
      <c r="AB5407">
        <v>8353.2800000000007</v>
      </c>
      <c r="AC5407" t="str">
        <f t="shared" si="1185"/>
        <v>&gt;5000</v>
      </c>
      <c r="AD5407">
        <v>1577</v>
      </c>
      <c r="AE5407" t="str">
        <f t="shared" si="1186"/>
        <v>&gt;120</v>
      </c>
      <c r="AF5407">
        <v>2211.2199999999998</v>
      </c>
      <c r="AG5407" t="str">
        <f t="shared" si="1187"/>
        <v>&lt;=3000</v>
      </c>
      <c r="AH5407" t="s">
        <v>32</v>
      </c>
      <c r="AI5407" t="str">
        <f t="shared" si="1188"/>
        <v/>
      </c>
      <c r="AJ5407" t="s">
        <v>32</v>
      </c>
      <c r="AK5407" t="str">
        <f t="shared" si="1189"/>
        <v/>
      </c>
      <c r="AL5407">
        <v>12</v>
      </c>
      <c r="AM5407">
        <v>0</v>
      </c>
      <c r="AN5407">
        <v>0</v>
      </c>
      <c r="AO5407" t="s">
        <v>32</v>
      </c>
      <c r="AP5407" t="s">
        <v>32</v>
      </c>
    </row>
    <row r="5408" spans="1:42" x14ac:dyDescent="0.25">
      <c r="A5408">
        <v>202010</v>
      </c>
      <c r="B5408" t="str">
        <f t="shared" si="1176"/>
        <v>2020-II</v>
      </c>
      <c r="C5408" t="s">
        <v>5481</v>
      </c>
      <c r="D5408" t="s">
        <v>5481</v>
      </c>
      <c r="E5408">
        <v>32008841</v>
      </c>
      <c r="F5408" t="s">
        <v>29</v>
      </c>
      <c r="G5408">
        <v>0</v>
      </c>
      <c r="H5408">
        <v>0</v>
      </c>
      <c r="I5408">
        <v>0</v>
      </c>
      <c r="J5408">
        <f t="shared" si="1177"/>
        <v>0</v>
      </c>
      <c r="K5408" t="str">
        <f t="shared" si="1178"/>
        <v>Modelamiento</v>
      </c>
      <c r="L5408">
        <f t="shared" si="1179"/>
        <v>1</v>
      </c>
      <c r="M5408">
        <v>59</v>
      </c>
      <c r="N5408" t="str">
        <f t="shared" si="1180"/>
        <v>&lt;=60</v>
      </c>
      <c r="O5408" t="s">
        <v>56</v>
      </c>
      <c r="P5408" t="s">
        <v>35</v>
      </c>
      <c r="Q5408">
        <v>31954</v>
      </c>
      <c r="R5408">
        <v>0</v>
      </c>
      <c r="S5408" t="str">
        <f t="shared" si="1181"/>
        <v>=0</v>
      </c>
      <c r="T5408">
        <v>960</v>
      </c>
      <c r="U5408" t="str">
        <f t="shared" si="1182"/>
        <v>&lt;=1000</v>
      </c>
      <c r="V5408" t="s">
        <v>1407</v>
      </c>
      <c r="W5408">
        <v>26556</v>
      </c>
      <c r="X5408" s="12">
        <f t="shared" si="1183"/>
        <v>0</v>
      </c>
      <c r="Y5408" t="str">
        <f t="shared" si="1184"/>
        <v>=0</v>
      </c>
      <c r="Z5408" t="s">
        <v>32</v>
      </c>
      <c r="AA5408">
        <v>3</v>
      </c>
      <c r="AB5408">
        <v>4938.6400000000003</v>
      </c>
      <c r="AC5408" t="str">
        <f t="shared" si="1185"/>
        <v>&lt;=5000</v>
      </c>
      <c r="AD5408">
        <v>88</v>
      </c>
      <c r="AE5408" t="str">
        <f t="shared" si="1186"/>
        <v>&lt;=90</v>
      </c>
      <c r="AF5408">
        <v>0</v>
      </c>
      <c r="AG5408" t="str">
        <f t="shared" si="1187"/>
        <v>&lt;=500</v>
      </c>
      <c r="AH5408">
        <v>1000</v>
      </c>
      <c r="AI5408" t="str">
        <f t="shared" si="1188"/>
        <v>&lt;=1000</v>
      </c>
      <c r="AJ5408">
        <v>0.75629999999999997</v>
      </c>
      <c r="AK5408" t="str">
        <f t="shared" si="1189"/>
        <v>&lt;=0.8</v>
      </c>
      <c r="AL5408">
        <v>12</v>
      </c>
      <c r="AM5408">
        <v>3</v>
      </c>
      <c r="AN5408">
        <v>0</v>
      </c>
      <c r="AO5408">
        <v>10</v>
      </c>
      <c r="AP5408" t="s">
        <v>32</v>
      </c>
    </row>
    <row r="5409" spans="1:42" x14ac:dyDescent="0.25">
      <c r="A5409">
        <v>202010</v>
      </c>
      <c r="B5409" t="str">
        <f t="shared" si="1176"/>
        <v>2020-II</v>
      </c>
      <c r="C5409" t="s">
        <v>5482</v>
      </c>
      <c r="D5409" t="s">
        <v>5482</v>
      </c>
      <c r="E5409">
        <v>32008412</v>
      </c>
      <c r="F5409" t="s">
        <v>29</v>
      </c>
      <c r="G5409">
        <v>1</v>
      </c>
      <c r="H5409">
        <v>0</v>
      </c>
      <c r="I5409">
        <v>0</v>
      </c>
      <c r="J5409">
        <f t="shared" si="1177"/>
        <v>0</v>
      </c>
      <c r="K5409" t="str">
        <f t="shared" si="1178"/>
        <v>Modelamiento</v>
      </c>
      <c r="L5409">
        <f t="shared" si="1179"/>
        <v>1</v>
      </c>
      <c r="M5409">
        <v>47</v>
      </c>
      <c r="N5409" t="str">
        <f t="shared" si="1180"/>
        <v>&lt;=50</v>
      </c>
      <c r="O5409" t="s">
        <v>72</v>
      </c>
      <c r="P5409" t="s">
        <v>39</v>
      </c>
      <c r="Q5409">
        <v>31954</v>
      </c>
      <c r="R5409">
        <v>0</v>
      </c>
      <c r="S5409" t="str">
        <f t="shared" si="1181"/>
        <v>=0</v>
      </c>
      <c r="T5409">
        <v>960</v>
      </c>
      <c r="U5409" t="str">
        <f t="shared" si="1182"/>
        <v>&lt;=1000</v>
      </c>
      <c r="V5409" t="s">
        <v>589</v>
      </c>
      <c r="W5409">
        <v>26556</v>
      </c>
      <c r="X5409" s="12">
        <f t="shared" si="1183"/>
        <v>0</v>
      </c>
      <c r="Y5409" t="str">
        <f t="shared" si="1184"/>
        <v>=0</v>
      </c>
      <c r="Z5409" t="s">
        <v>32</v>
      </c>
      <c r="AA5409">
        <v>0</v>
      </c>
      <c r="AB5409">
        <v>4521.9399999999996</v>
      </c>
      <c r="AC5409" t="str">
        <f t="shared" si="1185"/>
        <v>&lt;=5000</v>
      </c>
      <c r="AD5409">
        <v>8</v>
      </c>
      <c r="AE5409" t="str">
        <f t="shared" si="1186"/>
        <v>&lt;=8</v>
      </c>
      <c r="AF5409">
        <v>0</v>
      </c>
      <c r="AG5409" t="str">
        <f t="shared" si="1187"/>
        <v>&lt;=500</v>
      </c>
      <c r="AH5409" t="s">
        <v>32</v>
      </c>
      <c r="AI5409" t="str">
        <f t="shared" si="1188"/>
        <v/>
      </c>
      <c r="AJ5409" t="s">
        <v>32</v>
      </c>
      <c r="AK5409" t="str">
        <f t="shared" si="1189"/>
        <v/>
      </c>
      <c r="AL5409">
        <v>12</v>
      </c>
      <c r="AM5409">
        <v>12</v>
      </c>
      <c r="AN5409">
        <v>0</v>
      </c>
      <c r="AO5409">
        <v>1</v>
      </c>
      <c r="AP5409" t="s">
        <v>32</v>
      </c>
    </row>
    <row r="5410" spans="1:42" x14ac:dyDescent="0.25">
      <c r="A5410">
        <v>202010</v>
      </c>
      <c r="B5410" t="str">
        <f t="shared" si="1176"/>
        <v>2020-II</v>
      </c>
      <c r="C5410" t="s">
        <v>5483</v>
      </c>
      <c r="D5410" t="s">
        <v>5483</v>
      </c>
      <c r="E5410">
        <v>32008390</v>
      </c>
      <c r="F5410" t="s">
        <v>29</v>
      </c>
      <c r="G5410">
        <v>0</v>
      </c>
      <c r="H5410">
        <v>0</v>
      </c>
      <c r="I5410">
        <v>1</v>
      </c>
      <c r="J5410">
        <f t="shared" si="1177"/>
        <v>0</v>
      </c>
      <c r="K5410" t="str">
        <f t="shared" si="1178"/>
        <v>Insuficiente</v>
      </c>
      <c r="L5410">
        <f t="shared" si="1179"/>
        <v>1</v>
      </c>
      <c r="M5410">
        <v>24</v>
      </c>
      <c r="N5410" t="str">
        <f t="shared" si="1180"/>
        <v>&lt;=25</v>
      </c>
      <c r="O5410" t="s">
        <v>72</v>
      </c>
      <c r="P5410" t="s">
        <v>39</v>
      </c>
      <c r="Q5410">
        <v>28005</v>
      </c>
      <c r="R5410">
        <v>0</v>
      </c>
      <c r="S5410" t="str">
        <f t="shared" si="1181"/>
        <v>=0</v>
      </c>
      <c r="T5410">
        <v>960</v>
      </c>
      <c r="U5410" t="str">
        <f t="shared" si="1182"/>
        <v>&lt;=1000</v>
      </c>
      <c r="V5410" t="s">
        <v>597</v>
      </c>
      <c r="W5410">
        <v>22804</v>
      </c>
      <c r="X5410" s="12">
        <f t="shared" si="1183"/>
        <v>0</v>
      </c>
      <c r="Y5410" t="str">
        <f t="shared" si="1184"/>
        <v>=0</v>
      </c>
      <c r="Z5410" t="s">
        <v>32</v>
      </c>
      <c r="AA5410">
        <v>0</v>
      </c>
      <c r="AB5410">
        <v>6557.25</v>
      </c>
      <c r="AC5410" t="str">
        <f t="shared" si="1185"/>
        <v>&gt;5000</v>
      </c>
      <c r="AD5410">
        <v>72</v>
      </c>
      <c r="AE5410" t="str">
        <f t="shared" si="1186"/>
        <v>&lt;=90</v>
      </c>
      <c r="AF5410">
        <v>0</v>
      </c>
      <c r="AG5410" t="str">
        <f t="shared" si="1187"/>
        <v>&lt;=500</v>
      </c>
      <c r="AH5410">
        <v>1184.05</v>
      </c>
      <c r="AI5410" t="str">
        <f t="shared" si="1188"/>
        <v>&lt;=2000</v>
      </c>
      <c r="AJ5410">
        <v>1</v>
      </c>
      <c r="AK5410" t="str">
        <f t="shared" si="1189"/>
        <v>&gt;0.9</v>
      </c>
      <c r="AL5410">
        <v>12</v>
      </c>
      <c r="AM5410">
        <v>11</v>
      </c>
      <c r="AN5410">
        <v>0</v>
      </c>
      <c r="AO5410">
        <v>1</v>
      </c>
      <c r="AP5410" t="s">
        <v>32</v>
      </c>
    </row>
    <row r="5411" spans="1:42" x14ac:dyDescent="0.25">
      <c r="A5411">
        <v>202010</v>
      </c>
      <c r="B5411" t="str">
        <f t="shared" si="1176"/>
        <v>2020-II</v>
      </c>
      <c r="C5411" t="s">
        <v>5484</v>
      </c>
      <c r="D5411" t="s">
        <v>5484</v>
      </c>
      <c r="E5411">
        <v>32005024</v>
      </c>
      <c r="F5411" t="s">
        <v>29</v>
      </c>
      <c r="G5411">
        <v>0</v>
      </c>
      <c r="H5411">
        <v>0</v>
      </c>
      <c r="I5411">
        <v>0</v>
      </c>
      <c r="J5411">
        <f t="shared" si="1177"/>
        <v>0</v>
      </c>
      <c r="K5411" t="str">
        <f t="shared" si="1178"/>
        <v>Modelamiento</v>
      </c>
      <c r="L5411">
        <f t="shared" si="1179"/>
        <v>1</v>
      </c>
      <c r="M5411">
        <v>46</v>
      </c>
      <c r="N5411" t="str">
        <f t="shared" si="1180"/>
        <v>&lt;=50</v>
      </c>
      <c r="O5411" t="s">
        <v>56</v>
      </c>
      <c r="P5411" t="s">
        <v>39</v>
      </c>
      <c r="Q5411">
        <v>34208</v>
      </c>
      <c r="R5411">
        <v>1511</v>
      </c>
      <c r="S5411" t="str">
        <f t="shared" si="1181"/>
        <v>&lt;=2000</v>
      </c>
      <c r="T5411">
        <v>993</v>
      </c>
      <c r="U5411" t="str">
        <f t="shared" si="1182"/>
        <v>&lt;=1000</v>
      </c>
      <c r="V5411" t="s">
        <v>612</v>
      </c>
      <c r="W5411">
        <v>30208</v>
      </c>
      <c r="X5411" s="12">
        <f t="shared" si="1183"/>
        <v>5.001986228813559E-2</v>
      </c>
      <c r="Y5411" t="str">
        <f t="shared" si="1184"/>
        <v>&lt;=0.06</v>
      </c>
      <c r="Z5411">
        <v>2</v>
      </c>
      <c r="AA5411">
        <v>4</v>
      </c>
      <c r="AB5411">
        <v>3355.11</v>
      </c>
      <c r="AC5411" t="str">
        <f t="shared" si="1185"/>
        <v>&lt;=4000</v>
      </c>
      <c r="AD5411">
        <v>732</v>
      </c>
      <c r="AE5411" t="str">
        <f t="shared" si="1186"/>
        <v>&gt;120</v>
      </c>
      <c r="AF5411">
        <v>3355.11</v>
      </c>
      <c r="AG5411" t="str">
        <f t="shared" si="1187"/>
        <v>&lt;=4000</v>
      </c>
      <c r="AH5411" t="s">
        <v>32</v>
      </c>
      <c r="AI5411" t="str">
        <f t="shared" si="1188"/>
        <v/>
      </c>
      <c r="AJ5411" t="s">
        <v>32</v>
      </c>
      <c r="AK5411" t="str">
        <f t="shared" si="1189"/>
        <v/>
      </c>
      <c r="AL5411">
        <v>12</v>
      </c>
      <c r="AM5411">
        <v>0</v>
      </c>
      <c r="AN5411">
        <v>12</v>
      </c>
      <c r="AO5411" t="s">
        <v>32</v>
      </c>
      <c r="AP5411">
        <v>1</v>
      </c>
    </row>
    <row r="5412" spans="1:42" x14ac:dyDescent="0.25">
      <c r="A5412">
        <v>202010</v>
      </c>
      <c r="B5412" t="str">
        <f t="shared" si="1176"/>
        <v>2020-II</v>
      </c>
      <c r="C5412" t="s">
        <v>5485</v>
      </c>
      <c r="D5412" t="s">
        <v>5485</v>
      </c>
      <c r="E5412">
        <v>32008547</v>
      </c>
      <c r="F5412" t="s">
        <v>29</v>
      </c>
      <c r="G5412">
        <v>0</v>
      </c>
      <c r="H5412">
        <v>0</v>
      </c>
      <c r="I5412">
        <v>0</v>
      </c>
      <c r="J5412">
        <f t="shared" si="1177"/>
        <v>0</v>
      </c>
      <c r="K5412" t="str">
        <f t="shared" si="1178"/>
        <v>Modelamiento</v>
      </c>
      <c r="L5412">
        <f t="shared" si="1179"/>
        <v>1</v>
      </c>
      <c r="M5412">
        <v>52</v>
      </c>
      <c r="N5412" t="str">
        <f t="shared" si="1180"/>
        <v>&lt;=55</v>
      </c>
      <c r="O5412" t="s">
        <v>56</v>
      </c>
      <c r="P5412" t="s">
        <v>31</v>
      </c>
      <c r="Q5412">
        <v>28980</v>
      </c>
      <c r="R5412">
        <v>0</v>
      </c>
      <c r="S5412" t="str">
        <f t="shared" si="1181"/>
        <v>=0</v>
      </c>
      <c r="T5412">
        <v>962</v>
      </c>
      <c r="U5412" t="str">
        <f t="shared" si="1182"/>
        <v>&lt;=1000</v>
      </c>
      <c r="V5412" t="s">
        <v>597</v>
      </c>
      <c r="W5412">
        <v>23730</v>
      </c>
      <c r="X5412" s="12">
        <f t="shared" si="1183"/>
        <v>0</v>
      </c>
      <c r="Y5412" t="str">
        <f t="shared" si="1184"/>
        <v>=0</v>
      </c>
      <c r="Z5412" t="s">
        <v>32</v>
      </c>
      <c r="AA5412">
        <v>9</v>
      </c>
      <c r="AB5412" t="s">
        <v>32</v>
      </c>
      <c r="AC5412" t="str">
        <f t="shared" si="1185"/>
        <v/>
      </c>
      <c r="AD5412" t="s">
        <v>32</v>
      </c>
      <c r="AE5412" t="str">
        <f t="shared" si="1186"/>
        <v/>
      </c>
      <c r="AF5412" t="s">
        <v>32</v>
      </c>
      <c r="AG5412" t="str">
        <f t="shared" si="1187"/>
        <v/>
      </c>
      <c r="AH5412" t="s">
        <v>32</v>
      </c>
      <c r="AI5412" t="str">
        <f t="shared" si="1188"/>
        <v/>
      </c>
      <c r="AJ5412" t="s">
        <v>32</v>
      </c>
      <c r="AK5412" t="str">
        <f t="shared" si="1189"/>
        <v/>
      </c>
      <c r="AL5412">
        <v>0</v>
      </c>
      <c r="AM5412">
        <v>0</v>
      </c>
      <c r="AN5412">
        <v>0</v>
      </c>
      <c r="AO5412" t="s">
        <v>32</v>
      </c>
      <c r="AP5412" t="s">
        <v>32</v>
      </c>
    </row>
    <row r="5413" spans="1:42" x14ac:dyDescent="0.25">
      <c r="A5413">
        <v>202010</v>
      </c>
      <c r="B5413" t="str">
        <f t="shared" si="1176"/>
        <v>2020-II</v>
      </c>
      <c r="C5413" t="s">
        <v>5486</v>
      </c>
      <c r="D5413" t="s">
        <v>5486</v>
      </c>
      <c r="E5413">
        <v>32008438</v>
      </c>
      <c r="F5413" t="s">
        <v>29</v>
      </c>
      <c r="G5413">
        <v>0</v>
      </c>
      <c r="H5413">
        <v>0</v>
      </c>
      <c r="I5413">
        <v>0</v>
      </c>
      <c r="J5413">
        <f t="shared" si="1177"/>
        <v>0</v>
      </c>
      <c r="K5413" t="str">
        <f t="shared" si="1178"/>
        <v>Modelamiento</v>
      </c>
      <c r="L5413">
        <f t="shared" si="1179"/>
        <v>1</v>
      </c>
      <c r="M5413">
        <v>43</v>
      </c>
      <c r="N5413" t="str">
        <f t="shared" si="1180"/>
        <v>&lt;=45</v>
      </c>
      <c r="O5413" t="s">
        <v>56</v>
      </c>
      <c r="P5413" t="s">
        <v>39</v>
      </c>
      <c r="Q5413">
        <v>25433</v>
      </c>
      <c r="R5413">
        <v>0</v>
      </c>
      <c r="S5413" t="str">
        <f t="shared" si="1181"/>
        <v>=0</v>
      </c>
      <c r="T5413">
        <v>870</v>
      </c>
      <c r="U5413" t="str">
        <f t="shared" si="1182"/>
        <v>&lt;=1000</v>
      </c>
      <c r="V5413" t="s">
        <v>587</v>
      </c>
      <c r="W5413">
        <v>20360</v>
      </c>
      <c r="X5413" s="12">
        <f t="shared" si="1183"/>
        <v>0</v>
      </c>
      <c r="Y5413" t="str">
        <f t="shared" si="1184"/>
        <v>=0</v>
      </c>
      <c r="Z5413" t="s">
        <v>32</v>
      </c>
      <c r="AA5413">
        <v>0</v>
      </c>
      <c r="AB5413">
        <v>9669.9699999999993</v>
      </c>
      <c r="AC5413" t="str">
        <f t="shared" si="1185"/>
        <v>&gt;5000</v>
      </c>
      <c r="AD5413">
        <v>38</v>
      </c>
      <c r="AE5413" t="str">
        <f t="shared" si="1186"/>
        <v>&lt;=60</v>
      </c>
      <c r="AF5413">
        <v>0</v>
      </c>
      <c r="AG5413" t="str">
        <f t="shared" si="1187"/>
        <v>&lt;=500</v>
      </c>
      <c r="AH5413" t="s">
        <v>32</v>
      </c>
      <c r="AI5413" t="str">
        <f t="shared" si="1188"/>
        <v/>
      </c>
      <c r="AJ5413" t="s">
        <v>32</v>
      </c>
      <c r="AK5413" t="str">
        <f t="shared" si="1189"/>
        <v/>
      </c>
      <c r="AL5413">
        <v>12</v>
      </c>
      <c r="AM5413">
        <v>9</v>
      </c>
      <c r="AN5413">
        <v>0</v>
      </c>
      <c r="AO5413">
        <v>1</v>
      </c>
      <c r="AP5413" t="s">
        <v>32</v>
      </c>
    </row>
    <row r="5414" spans="1:42" x14ac:dyDescent="0.25">
      <c r="A5414">
        <v>202010</v>
      </c>
      <c r="B5414" t="str">
        <f t="shared" si="1176"/>
        <v>2020-II</v>
      </c>
      <c r="C5414" t="s">
        <v>5487</v>
      </c>
      <c r="D5414" t="s">
        <v>5487</v>
      </c>
      <c r="E5414">
        <v>32003405</v>
      </c>
      <c r="F5414" t="s">
        <v>29</v>
      </c>
      <c r="G5414">
        <v>0</v>
      </c>
      <c r="H5414">
        <v>0</v>
      </c>
      <c r="I5414">
        <v>0</v>
      </c>
      <c r="J5414">
        <f t="shared" si="1177"/>
        <v>0</v>
      </c>
      <c r="K5414" t="str">
        <f t="shared" si="1178"/>
        <v>Modelamiento</v>
      </c>
      <c r="L5414">
        <f t="shared" si="1179"/>
        <v>1</v>
      </c>
      <c r="M5414">
        <v>24</v>
      </c>
      <c r="N5414" t="str">
        <f t="shared" si="1180"/>
        <v>&lt;=25</v>
      </c>
      <c r="O5414" t="s">
        <v>56</v>
      </c>
      <c r="P5414" t="s">
        <v>31</v>
      </c>
      <c r="Q5414">
        <v>28804</v>
      </c>
      <c r="R5414">
        <v>1280</v>
      </c>
      <c r="S5414" t="str">
        <f t="shared" si="1181"/>
        <v>&lt;=1500</v>
      </c>
      <c r="T5414">
        <v>959</v>
      </c>
      <c r="U5414" t="str">
        <f t="shared" si="1182"/>
        <v>&lt;=1000</v>
      </c>
      <c r="V5414" t="s">
        <v>585</v>
      </c>
      <c r="W5414">
        <v>24843</v>
      </c>
      <c r="X5414" s="12">
        <f t="shared" si="1183"/>
        <v>5.1523568007084491E-2</v>
      </c>
      <c r="Y5414" t="str">
        <f t="shared" si="1184"/>
        <v>&lt;=0.06</v>
      </c>
      <c r="Z5414">
        <v>3</v>
      </c>
      <c r="AA5414">
        <v>9</v>
      </c>
      <c r="AB5414" t="s">
        <v>32</v>
      </c>
      <c r="AC5414" t="str">
        <f t="shared" si="1185"/>
        <v/>
      </c>
      <c r="AD5414" t="s">
        <v>32</v>
      </c>
      <c r="AE5414" t="str">
        <f t="shared" si="1186"/>
        <v/>
      </c>
      <c r="AF5414" t="s">
        <v>32</v>
      </c>
      <c r="AG5414" t="str">
        <f t="shared" si="1187"/>
        <v/>
      </c>
      <c r="AH5414" t="s">
        <v>32</v>
      </c>
      <c r="AI5414" t="str">
        <f t="shared" si="1188"/>
        <v/>
      </c>
      <c r="AJ5414" t="s">
        <v>32</v>
      </c>
      <c r="AK5414" t="str">
        <f t="shared" si="1189"/>
        <v/>
      </c>
      <c r="AL5414">
        <v>0</v>
      </c>
      <c r="AM5414">
        <v>0</v>
      </c>
      <c r="AN5414">
        <v>0</v>
      </c>
      <c r="AO5414" t="s">
        <v>32</v>
      </c>
      <c r="AP5414" t="s">
        <v>32</v>
      </c>
    </row>
    <row r="5415" spans="1:42" x14ac:dyDescent="0.25">
      <c r="A5415">
        <v>202010</v>
      </c>
      <c r="B5415" t="str">
        <f t="shared" si="1176"/>
        <v>2020-II</v>
      </c>
      <c r="C5415" t="s">
        <v>5488</v>
      </c>
      <c r="D5415" t="s">
        <v>5488</v>
      </c>
      <c r="E5415">
        <v>31972785</v>
      </c>
      <c r="F5415" t="s">
        <v>29</v>
      </c>
      <c r="G5415">
        <v>0</v>
      </c>
      <c r="H5415">
        <v>0</v>
      </c>
      <c r="I5415">
        <v>0</v>
      </c>
      <c r="J5415">
        <f t="shared" si="1177"/>
        <v>0</v>
      </c>
      <c r="K5415" t="str">
        <f t="shared" si="1178"/>
        <v>Modelamiento</v>
      </c>
      <c r="L5415">
        <f t="shared" si="1179"/>
        <v>1</v>
      </c>
      <c r="M5415">
        <v>40</v>
      </c>
      <c r="N5415" t="str">
        <f t="shared" si="1180"/>
        <v>&lt;=40</v>
      </c>
      <c r="O5415" t="s">
        <v>56</v>
      </c>
      <c r="P5415" t="s">
        <v>39</v>
      </c>
      <c r="Q5415">
        <v>29626</v>
      </c>
      <c r="R5415">
        <v>499</v>
      </c>
      <c r="S5415" t="str">
        <f t="shared" si="1181"/>
        <v>&lt;=500</v>
      </c>
      <c r="T5415">
        <v>859</v>
      </c>
      <c r="U5415" t="str">
        <f t="shared" si="1182"/>
        <v>&lt;=1000</v>
      </c>
      <c r="V5415" t="s">
        <v>597</v>
      </c>
      <c r="W5415">
        <v>24843</v>
      </c>
      <c r="X5415" s="12">
        <f t="shared" si="1183"/>
        <v>2.0086140965261845E-2</v>
      </c>
      <c r="Y5415" t="str">
        <f t="shared" si="1184"/>
        <v>&lt;=0.03</v>
      </c>
      <c r="Z5415" t="s">
        <v>32</v>
      </c>
      <c r="AA5415">
        <v>8</v>
      </c>
      <c r="AB5415" t="s">
        <v>32</v>
      </c>
      <c r="AC5415" t="str">
        <f t="shared" si="1185"/>
        <v/>
      </c>
      <c r="AD5415" t="s">
        <v>32</v>
      </c>
      <c r="AE5415" t="str">
        <f t="shared" si="1186"/>
        <v/>
      </c>
      <c r="AF5415" t="s">
        <v>32</v>
      </c>
      <c r="AG5415" t="str">
        <f t="shared" si="1187"/>
        <v/>
      </c>
      <c r="AH5415" t="s">
        <v>32</v>
      </c>
      <c r="AI5415" t="str">
        <f t="shared" si="1188"/>
        <v/>
      </c>
      <c r="AJ5415" t="s">
        <v>32</v>
      </c>
      <c r="AK5415" t="str">
        <f t="shared" si="1189"/>
        <v/>
      </c>
      <c r="AL5415">
        <v>0</v>
      </c>
      <c r="AM5415">
        <v>0</v>
      </c>
      <c r="AN5415">
        <v>0</v>
      </c>
      <c r="AO5415" t="s">
        <v>32</v>
      </c>
      <c r="AP5415" t="s">
        <v>32</v>
      </c>
    </row>
    <row r="5416" spans="1:42" x14ac:dyDescent="0.25">
      <c r="A5416">
        <v>202010</v>
      </c>
      <c r="B5416" t="str">
        <f t="shared" si="1176"/>
        <v>2020-II</v>
      </c>
      <c r="C5416" t="s">
        <v>5489</v>
      </c>
      <c r="D5416" t="s">
        <v>5489</v>
      </c>
      <c r="E5416">
        <v>32003127</v>
      </c>
      <c r="F5416" t="s">
        <v>29</v>
      </c>
      <c r="G5416">
        <v>0</v>
      </c>
      <c r="H5416">
        <v>0</v>
      </c>
      <c r="I5416">
        <v>0</v>
      </c>
      <c r="J5416">
        <f t="shared" si="1177"/>
        <v>0</v>
      </c>
      <c r="K5416" t="str">
        <f t="shared" si="1178"/>
        <v>Modelamiento</v>
      </c>
      <c r="L5416">
        <f t="shared" si="1179"/>
        <v>1</v>
      </c>
      <c r="M5416">
        <v>31</v>
      </c>
      <c r="N5416" t="str">
        <f t="shared" si="1180"/>
        <v>&lt;=35</v>
      </c>
      <c r="O5416" t="s">
        <v>56</v>
      </c>
      <c r="P5416" t="s">
        <v>31</v>
      </c>
      <c r="Q5416">
        <v>28416</v>
      </c>
      <c r="R5416">
        <v>1649</v>
      </c>
      <c r="S5416" t="str">
        <f t="shared" si="1181"/>
        <v>&lt;=2000</v>
      </c>
      <c r="T5416">
        <v>824</v>
      </c>
      <c r="U5416" t="str">
        <f t="shared" si="1182"/>
        <v>&lt;=1000</v>
      </c>
      <c r="V5416" t="s">
        <v>585</v>
      </c>
      <c r="W5416">
        <v>24843</v>
      </c>
      <c r="X5416" s="12">
        <f t="shared" si="1183"/>
        <v>6.6376846596626821E-2</v>
      </c>
      <c r="Y5416" t="str">
        <f t="shared" si="1184"/>
        <v>&gt;0.06</v>
      </c>
      <c r="Z5416">
        <v>4</v>
      </c>
      <c r="AA5416">
        <v>4</v>
      </c>
      <c r="AB5416">
        <v>689.3</v>
      </c>
      <c r="AC5416" t="str">
        <f t="shared" si="1185"/>
        <v>&lt;=1000</v>
      </c>
      <c r="AD5416">
        <v>1487</v>
      </c>
      <c r="AE5416" t="str">
        <f t="shared" si="1186"/>
        <v>&gt;120</v>
      </c>
      <c r="AF5416">
        <v>689.3</v>
      </c>
      <c r="AG5416" t="str">
        <f t="shared" si="1187"/>
        <v>&lt;=1000</v>
      </c>
      <c r="AH5416" t="s">
        <v>32</v>
      </c>
      <c r="AI5416" t="str">
        <f t="shared" si="1188"/>
        <v/>
      </c>
      <c r="AJ5416" t="s">
        <v>32</v>
      </c>
      <c r="AK5416" t="str">
        <f t="shared" si="1189"/>
        <v/>
      </c>
      <c r="AL5416">
        <v>12</v>
      </c>
      <c r="AM5416">
        <v>0</v>
      </c>
      <c r="AN5416">
        <v>12</v>
      </c>
      <c r="AO5416" t="s">
        <v>32</v>
      </c>
      <c r="AP5416">
        <v>1</v>
      </c>
    </row>
    <row r="5417" spans="1:42" x14ac:dyDescent="0.25">
      <c r="A5417">
        <v>202010</v>
      </c>
      <c r="B5417" t="str">
        <f t="shared" si="1176"/>
        <v>2020-II</v>
      </c>
      <c r="C5417" t="s">
        <v>5490</v>
      </c>
      <c r="D5417" t="s">
        <v>5490</v>
      </c>
      <c r="E5417">
        <v>32008972</v>
      </c>
      <c r="F5417" t="s">
        <v>29</v>
      </c>
      <c r="G5417">
        <v>0</v>
      </c>
      <c r="H5417">
        <v>0</v>
      </c>
      <c r="I5417">
        <v>0</v>
      </c>
      <c r="J5417">
        <f t="shared" si="1177"/>
        <v>0</v>
      </c>
      <c r="K5417" t="str">
        <f t="shared" si="1178"/>
        <v>Modelamiento</v>
      </c>
      <c r="L5417">
        <f t="shared" si="1179"/>
        <v>1</v>
      </c>
      <c r="M5417">
        <v>50</v>
      </c>
      <c r="N5417" t="str">
        <f t="shared" si="1180"/>
        <v>&lt;=50</v>
      </c>
      <c r="O5417" t="s">
        <v>56</v>
      </c>
      <c r="P5417" t="s">
        <v>69</v>
      </c>
      <c r="Q5417">
        <v>20784</v>
      </c>
      <c r="R5417">
        <v>0</v>
      </c>
      <c r="S5417" t="str">
        <f t="shared" si="1181"/>
        <v>=0</v>
      </c>
      <c r="T5417">
        <v>690</v>
      </c>
      <c r="U5417" t="str">
        <f t="shared" si="1182"/>
        <v>&lt;=1000</v>
      </c>
      <c r="V5417" t="s">
        <v>585</v>
      </c>
      <c r="W5417">
        <v>15943</v>
      </c>
      <c r="X5417" s="12">
        <f t="shared" si="1183"/>
        <v>0</v>
      </c>
      <c r="Y5417" t="str">
        <f t="shared" si="1184"/>
        <v>=0</v>
      </c>
      <c r="Z5417" t="s">
        <v>32</v>
      </c>
      <c r="AA5417">
        <v>0</v>
      </c>
      <c r="AB5417">
        <v>7896.91</v>
      </c>
      <c r="AC5417" t="str">
        <f t="shared" si="1185"/>
        <v>&gt;5000</v>
      </c>
      <c r="AD5417">
        <v>56</v>
      </c>
      <c r="AE5417" t="str">
        <f t="shared" si="1186"/>
        <v>&lt;=60</v>
      </c>
      <c r="AF5417">
        <v>0</v>
      </c>
      <c r="AG5417" t="str">
        <f t="shared" si="1187"/>
        <v>&lt;=500</v>
      </c>
      <c r="AH5417">
        <v>4762.96</v>
      </c>
      <c r="AI5417" t="str">
        <f t="shared" si="1188"/>
        <v>&lt;=5000</v>
      </c>
      <c r="AJ5417">
        <v>1</v>
      </c>
      <c r="AK5417" t="str">
        <f t="shared" si="1189"/>
        <v>&gt;0.9</v>
      </c>
      <c r="AL5417">
        <v>12</v>
      </c>
      <c r="AM5417">
        <v>10</v>
      </c>
      <c r="AN5417">
        <v>0</v>
      </c>
      <c r="AO5417">
        <v>1</v>
      </c>
      <c r="AP5417" t="s">
        <v>32</v>
      </c>
    </row>
    <row r="5418" spans="1:42" x14ac:dyDescent="0.25">
      <c r="A5418">
        <v>202010</v>
      </c>
      <c r="B5418" t="str">
        <f t="shared" si="1176"/>
        <v>2020-II</v>
      </c>
      <c r="C5418" t="s">
        <v>5491</v>
      </c>
      <c r="D5418" t="s">
        <v>5491</v>
      </c>
      <c r="E5418">
        <v>31978535</v>
      </c>
      <c r="F5418" t="s">
        <v>29</v>
      </c>
      <c r="G5418">
        <v>0</v>
      </c>
      <c r="H5418">
        <v>0</v>
      </c>
      <c r="I5418">
        <v>0</v>
      </c>
      <c r="J5418">
        <f t="shared" si="1177"/>
        <v>0</v>
      </c>
      <c r="K5418" t="str">
        <f t="shared" si="1178"/>
        <v>Modelamiento</v>
      </c>
      <c r="L5418">
        <f t="shared" si="1179"/>
        <v>1</v>
      </c>
      <c r="M5418">
        <v>28</v>
      </c>
      <c r="N5418" t="str">
        <f t="shared" si="1180"/>
        <v>&lt;=30</v>
      </c>
      <c r="O5418" t="s">
        <v>56</v>
      </c>
      <c r="P5418" t="s">
        <v>39</v>
      </c>
      <c r="Q5418">
        <v>26455</v>
      </c>
      <c r="R5418">
        <v>1649</v>
      </c>
      <c r="S5418" t="str">
        <f t="shared" si="1181"/>
        <v>&lt;=2000</v>
      </c>
      <c r="T5418">
        <v>878</v>
      </c>
      <c r="U5418" t="str">
        <f t="shared" si="1182"/>
        <v>&lt;=1000</v>
      </c>
      <c r="V5418" t="s">
        <v>2852</v>
      </c>
      <c r="W5418">
        <v>22980</v>
      </c>
      <c r="X5418" s="12">
        <f t="shared" si="1183"/>
        <v>7.1758050478677116E-2</v>
      </c>
      <c r="Y5418" t="str">
        <f t="shared" si="1184"/>
        <v>&gt;0.06</v>
      </c>
      <c r="Z5418">
        <v>4</v>
      </c>
      <c r="AA5418">
        <v>4</v>
      </c>
      <c r="AB5418">
        <v>200</v>
      </c>
      <c r="AC5418" t="str">
        <f t="shared" si="1185"/>
        <v>&lt;=500</v>
      </c>
      <c r="AD5418">
        <v>802</v>
      </c>
      <c r="AE5418" t="str">
        <f t="shared" si="1186"/>
        <v>&gt;120</v>
      </c>
      <c r="AF5418">
        <v>200</v>
      </c>
      <c r="AG5418" t="str">
        <f t="shared" si="1187"/>
        <v>&lt;=500</v>
      </c>
      <c r="AH5418" t="s">
        <v>32</v>
      </c>
      <c r="AI5418" t="str">
        <f t="shared" si="1188"/>
        <v/>
      </c>
      <c r="AJ5418" t="s">
        <v>32</v>
      </c>
      <c r="AK5418" t="str">
        <f t="shared" si="1189"/>
        <v/>
      </c>
      <c r="AL5418">
        <v>12</v>
      </c>
      <c r="AM5418">
        <v>0</v>
      </c>
      <c r="AN5418">
        <v>12</v>
      </c>
      <c r="AO5418" t="s">
        <v>32</v>
      </c>
      <c r="AP5418">
        <v>1</v>
      </c>
    </row>
    <row r="5419" spans="1:42" x14ac:dyDescent="0.25">
      <c r="A5419">
        <v>202010</v>
      </c>
      <c r="B5419" t="str">
        <f t="shared" si="1176"/>
        <v>2020-II</v>
      </c>
      <c r="C5419" t="s">
        <v>5492</v>
      </c>
      <c r="D5419" t="s">
        <v>5492</v>
      </c>
      <c r="E5419">
        <v>32008955</v>
      </c>
      <c r="F5419" t="s">
        <v>29</v>
      </c>
      <c r="G5419">
        <v>0</v>
      </c>
      <c r="H5419">
        <v>0</v>
      </c>
      <c r="I5419">
        <v>0</v>
      </c>
      <c r="J5419">
        <f t="shared" si="1177"/>
        <v>0</v>
      </c>
      <c r="K5419" t="str">
        <f t="shared" si="1178"/>
        <v>Modelamiento</v>
      </c>
      <c r="L5419">
        <f t="shared" si="1179"/>
        <v>1</v>
      </c>
      <c r="M5419">
        <v>41</v>
      </c>
      <c r="N5419" t="str">
        <f t="shared" si="1180"/>
        <v>&lt;=45</v>
      </c>
      <c r="O5419" t="s">
        <v>56</v>
      </c>
      <c r="P5419" t="s">
        <v>35</v>
      </c>
      <c r="Q5419">
        <v>25724</v>
      </c>
      <c r="R5419">
        <v>0</v>
      </c>
      <c r="S5419" t="str">
        <f t="shared" si="1181"/>
        <v>=0</v>
      </c>
      <c r="T5419">
        <v>853</v>
      </c>
      <c r="U5419" t="str">
        <f t="shared" si="1182"/>
        <v>&lt;=1000</v>
      </c>
      <c r="V5419" t="s">
        <v>585</v>
      </c>
      <c r="W5419">
        <v>20637</v>
      </c>
      <c r="X5419" s="12">
        <f t="shared" si="1183"/>
        <v>0</v>
      </c>
      <c r="Y5419" t="str">
        <f t="shared" si="1184"/>
        <v>=0</v>
      </c>
      <c r="Z5419" t="s">
        <v>32</v>
      </c>
      <c r="AA5419">
        <v>4</v>
      </c>
      <c r="AB5419">
        <v>1494.78</v>
      </c>
      <c r="AC5419" t="str">
        <f t="shared" si="1185"/>
        <v>&lt;=2000</v>
      </c>
      <c r="AD5419">
        <v>584</v>
      </c>
      <c r="AE5419" t="str">
        <f t="shared" si="1186"/>
        <v>&gt;120</v>
      </c>
      <c r="AF5419">
        <v>914.34</v>
      </c>
      <c r="AG5419" t="str">
        <f t="shared" si="1187"/>
        <v>&lt;=1000</v>
      </c>
      <c r="AH5419" t="s">
        <v>32</v>
      </c>
      <c r="AI5419" t="str">
        <f t="shared" si="1188"/>
        <v/>
      </c>
      <c r="AJ5419" t="s">
        <v>32</v>
      </c>
      <c r="AK5419" t="str">
        <f t="shared" si="1189"/>
        <v/>
      </c>
      <c r="AL5419">
        <v>12</v>
      </c>
      <c r="AM5419">
        <v>0</v>
      </c>
      <c r="AN5419">
        <v>7</v>
      </c>
      <c r="AO5419" t="s">
        <v>32</v>
      </c>
      <c r="AP5419">
        <v>1</v>
      </c>
    </row>
    <row r="5420" spans="1:42" x14ac:dyDescent="0.25">
      <c r="A5420">
        <v>202010</v>
      </c>
      <c r="B5420" t="str">
        <f t="shared" si="1176"/>
        <v>2020-II</v>
      </c>
      <c r="C5420" t="s">
        <v>5493</v>
      </c>
      <c r="D5420" t="s">
        <v>5493</v>
      </c>
      <c r="E5420">
        <v>32008341</v>
      </c>
      <c r="F5420" t="s">
        <v>29</v>
      </c>
      <c r="G5420">
        <v>0</v>
      </c>
      <c r="H5420">
        <v>0</v>
      </c>
      <c r="I5420">
        <v>1</v>
      </c>
      <c r="J5420">
        <f t="shared" si="1177"/>
        <v>0</v>
      </c>
      <c r="K5420" t="str">
        <f t="shared" si="1178"/>
        <v>Insuficiente</v>
      </c>
      <c r="L5420">
        <f t="shared" si="1179"/>
        <v>1</v>
      </c>
      <c r="M5420">
        <v>33</v>
      </c>
      <c r="N5420" t="str">
        <f t="shared" si="1180"/>
        <v>&lt;=35</v>
      </c>
      <c r="O5420" t="s">
        <v>56</v>
      </c>
      <c r="P5420" t="s">
        <v>35</v>
      </c>
      <c r="Q5420">
        <v>20784</v>
      </c>
      <c r="R5420">
        <v>0</v>
      </c>
      <c r="S5420" t="str">
        <f t="shared" si="1181"/>
        <v>=0</v>
      </c>
      <c r="T5420">
        <v>682</v>
      </c>
      <c r="U5420" t="str">
        <f t="shared" si="1182"/>
        <v>&lt;=1000</v>
      </c>
      <c r="V5420" t="s">
        <v>585</v>
      </c>
      <c r="W5420">
        <v>15943</v>
      </c>
      <c r="X5420" s="12">
        <f t="shared" si="1183"/>
        <v>0</v>
      </c>
      <c r="Y5420" t="str">
        <f t="shared" si="1184"/>
        <v>=0</v>
      </c>
      <c r="Z5420" t="s">
        <v>32</v>
      </c>
      <c r="AA5420">
        <v>0</v>
      </c>
      <c r="AB5420">
        <v>450</v>
      </c>
      <c r="AC5420" t="str">
        <f t="shared" si="1185"/>
        <v>&lt;=500</v>
      </c>
      <c r="AD5420">
        <v>0</v>
      </c>
      <c r="AE5420" t="str">
        <f t="shared" si="1186"/>
        <v>=0</v>
      </c>
      <c r="AF5420">
        <v>0</v>
      </c>
      <c r="AG5420" t="str">
        <f t="shared" si="1187"/>
        <v>&lt;=500</v>
      </c>
      <c r="AH5420" t="s">
        <v>32</v>
      </c>
      <c r="AI5420" t="str">
        <f t="shared" si="1188"/>
        <v/>
      </c>
      <c r="AJ5420" t="s">
        <v>32</v>
      </c>
      <c r="AK5420" t="str">
        <f t="shared" si="1189"/>
        <v/>
      </c>
      <c r="AL5420">
        <v>9</v>
      </c>
      <c r="AM5420">
        <v>9</v>
      </c>
      <c r="AN5420">
        <v>0</v>
      </c>
      <c r="AO5420">
        <v>4</v>
      </c>
      <c r="AP5420" t="s">
        <v>32</v>
      </c>
    </row>
    <row r="5421" spans="1:42" x14ac:dyDescent="0.25">
      <c r="A5421">
        <v>202010</v>
      </c>
      <c r="B5421" t="str">
        <f t="shared" si="1176"/>
        <v>2020-II</v>
      </c>
      <c r="C5421" t="s">
        <v>5494</v>
      </c>
      <c r="D5421" t="s">
        <v>5494</v>
      </c>
      <c r="E5421">
        <v>31995361</v>
      </c>
      <c r="F5421" t="s">
        <v>29</v>
      </c>
      <c r="G5421">
        <v>0</v>
      </c>
      <c r="H5421">
        <v>0</v>
      </c>
      <c r="I5421">
        <v>0</v>
      </c>
      <c r="J5421">
        <f t="shared" si="1177"/>
        <v>0</v>
      </c>
      <c r="K5421" t="str">
        <f t="shared" si="1178"/>
        <v>Modelamiento</v>
      </c>
      <c r="L5421">
        <f t="shared" si="1179"/>
        <v>1</v>
      </c>
      <c r="M5421">
        <v>62</v>
      </c>
      <c r="N5421" t="str">
        <f t="shared" si="1180"/>
        <v>&gt;60</v>
      </c>
      <c r="O5421" t="s">
        <v>56</v>
      </c>
      <c r="P5421" t="s">
        <v>39</v>
      </c>
      <c r="Q5421">
        <v>20259</v>
      </c>
      <c r="R5421">
        <v>499</v>
      </c>
      <c r="S5421" t="str">
        <f t="shared" si="1181"/>
        <v>&lt;=500</v>
      </c>
      <c r="T5421">
        <v>672</v>
      </c>
      <c r="U5421" t="str">
        <f t="shared" si="1182"/>
        <v>&lt;=1000</v>
      </c>
      <c r="V5421" t="s">
        <v>585</v>
      </c>
      <c r="W5421">
        <v>15943</v>
      </c>
      <c r="X5421" s="12">
        <f t="shared" si="1183"/>
        <v>3.1299002697108447E-2</v>
      </c>
      <c r="Y5421" t="str">
        <f t="shared" si="1184"/>
        <v>&lt;=0.04</v>
      </c>
      <c r="Z5421" t="s">
        <v>32</v>
      </c>
      <c r="AA5421">
        <v>9</v>
      </c>
      <c r="AB5421" t="s">
        <v>32</v>
      </c>
      <c r="AC5421" t="str">
        <f t="shared" si="1185"/>
        <v/>
      </c>
      <c r="AD5421" t="s">
        <v>32</v>
      </c>
      <c r="AE5421" t="str">
        <f t="shared" si="1186"/>
        <v/>
      </c>
      <c r="AF5421" t="s">
        <v>32</v>
      </c>
      <c r="AG5421" t="str">
        <f t="shared" si="1187"/>
        <v/>
      </c>
      <c r="AH5421" t="s">
        <v>32</v>
      </c>
      <c r="AI5421" t="str">
        <f t="shared" si="1188"/>
        <v/>
      </c>
      <c r="AJ5421" t="s">
        <v>32</v>
      </c>
      <c r="AK5421" t="str">
        <f t="shared" si="1189"/>
        <v/>
      </c>
      <c r="AL5421">
        <v>0</v>
      </c>
      <c r="AM5421">
        <v>0</v>
      </c>
      <c r="AN5421">
        <v>0</v>
      </c>
      <c r="AO5421" t="s">
        <v>32</v>
      </c>
      <c r="AP5421" t="s">
        <v>32</v>
      </c>
    </row>
    <row r="5422" spans="1:42" x14ac:dyDescent="0.25">
      <c r="A5422">
        <v>202010</v>
      </c>
      <c r="B5422" t="str">
        <f t="shared" si="1176"/>
        <v>2020-II</v>
      </c>
      <c r="C5422" t="s">
        <v>5495</v>
      </c>
      <c r="D5422" t="s">
        <v>5495</v>
      </c>
      <c r="E5422">
        <v>32004226</v>
      </c>
      <c r="F5422" t="s">
        <v>29</v>
      </c>
      <c r="G5422">
        <v>0</v>
      </c>
      <c r="H5422">
        <v>0</v>
      </c>
      <c r="I5422">
        <v>1</v>
      </c>
      <c r="J5422">
        <f t="shared" si="1177"/>
        <v>0</v>
      </c>
      <c r="K5422" t="str">
        <f t="shared" si="1178"/>
        <v>Insuficiente</v>
      </c>
      <c r="L5422">
        <f t="shared" si="1179"/>
        <v>1</v>
      </c>
      <c r="M5422">
        <v>41</v>
      </c>
      <c r="N5422" t="str">
        <f t="shared" si="1180"/>
        <v>&lt;=45</v>
      </c>
      <c r="O5422" t="s">
        <v>56</v>
      </c>
      <c r="P5422" t="s">
        <v>31</v>
      </c>
      <c r="Q5422">
        <v>28014</v>
      </c>
      <c r="R5422">
        <v>540</v>
      </c>
      <c r="S5422" t="str">
        <f t="shared" si="1181"/>
        <v>&lt;=1000</v>
      </c>
      <c r="T5422">
        <v>930</v>
      </c>
      <c r="U5422" t="str">
        <f t="shared" si="1182"/>
        <v>&lt;=1000</v>
      </c>
      <c r="V5422" t="s">
        <v>589</v>
      </c>
      <c r="W5422">
        <v>23352</v>
      </c>
      <c r="X5422" s="12">
        <f t="shared" si="1183"/>
        <v>2.3124357656731757E-2</v>
      </c>
      <c r="Y5422" t="str">
        <f t="shared" si="1184"/>
        <v>&lt;=0.03</v>
      </c>
      <c r="Z5422" t="s">
        <v>32</v>
      </c>
      <c r="AA5422">
        <v>9</v>
      </c>
      <c r="AB5422" t="s">
        <v>32</v>
      </c>
      <c r="AC5422" t="str">
        <f t="shared" si="1185"/>
        <v/>
      </c>
      <c r="AD5422" t="s">
        <v>32</v>
      </c>
      <c r="AE5422" t="str">
        <f t="shared" si="1186"/>
        <v/>
      </c>
      <c r="AF5422" t="s">
        <v>32</v>
      </c>
      <c r="AG5422" t="str">
        <f t="shared" si="1187"/>
        <v/>
      </c>
      <c r="AH5422" t="s">
        <v>32</v>
      </c>
      <c r="AI5422" t="str">
        <f t="shared" si="1188"/>
        <v/>
      </c>
      <c r="AJ5422" t="s">
        <v>32</v>
      </c>
      <c r="AK5422" t="str">
        <f t="shared" si="1189"/>
        <v/>
      </c>
      <c r="AL5422">
        <v>0</v>
      </c>
      <c r="AM5422">
        <v>0</v>
      </c>
      <c r="AN5422">
        <v>0</v>
      </c>
      <c r="AO5422" t="s">
        <v>32</v>
      </c>
      <c r="AP5422" t="s">
        <v>32</v>
      </c>
    </row>
    <row r="5423" spans="1:42" x14ac:dyDescent="0.25">
      <c r="A5423">
        <v>202010</v>
      </c>
      <c r="B5423" t="str">
        <f t="shared" si="1176"/>
        <v>2020-II</v>
      </c>
      <c r="C5423" t="s">
        <v>5496</v>
      </c>
      <c r="D5423" t="s">
        <v>5496</v>
      </c>
      <c r="E5423">
        <v>32007988</v>
      </c>
      <c r="F5423" t="s">
        <v>29</v>
      </c>
      <c r="G5423">
        <v>0</v>
      </c>
      <c r="H5423">
        <v>0</v>
      </c>
      <c r="I5423">
        <v>0</v>
      </c>
      <c r="J5423">
        <f t="shared" si="1177"/>
        <v>0</v>
      </c>
      <c r="K5423" t="str">
        <f t="shared" si="1178"/>
        <v>Modelamiento</v>
      </c>
      <c r="L5423">
        <f t="shared" si="1179"/>
        <v>1</v>
      </c>
      <c r="M5423">
        <v>33</v>
      </c>
      <c r="N5423" t="str">
        <f t="shared" si="1180"/>
        <v>&lt;=35</v>
      </c>
      <c r="O5423" t="s">
        <v>56</v>
      </c>
      <c r="P5423" t="s">
        <v>39</v>
      </c>
      <c r="Q5423">
        <v>28005</v>
      </c>
      <c r="R5423">
        <v>0</v>
      </c>
      <c r="S5423" t="str">
        <f t="shared" si="1181"/>
        <v>=0</v>
      </c>
      <c r="T5423">
        <v>960</v>
      </c>
      <c r="U5423" t="str">
        <f t="shared" si="1182"/>
        <v>&lt;=1000</v>
      </c>
      <c r="V5423" t="s">
        <v>589</v>
      </c>
      <c r="W5423">
        <v>22804</v>
      </c>
      <c r="X5423" s="12">
        <f t="shared" si="1183"/>
        <v>0</v>
      </c>
      <c r="Y5423" t="str">
        <f t="shared" si="1184"/>
        <v>=0</v>
      </c>
      <c r="Z5423" t="s">
        <v>32</v>
      </c>
      <c r="AA5423">
        <v>9</v>
      </c>
      <c r="AB5423" t="s">
        <v>32</v>
      </c>
      <c r="AC5423" t="str">
        <f t="shared" si="1185"/>
        <v/>
      </c>
      <c r="AD5423" t="s">
        <v>32</v>
      </c>
      <c r="AE5423" t="str">
        <f t="shared" si="1186"/>
        <v/>
      </c>
      <c r="AF5423" t="s">
        <v>32</v>
      </c>
      <c r="AG5423" t="str">
        <f t="shared" si="1187"/>
        <v/>
      </c>
      <c r="AH5423" t="s">
        <v>32</v>
      </c>
      <c r="AI5423" t="str">
        <f t="shared" si="1188"/>
        <v/>
      </c>
      <c r="AJ5423" t="s">
        <v>32</v>
      </c>
      <c r="AK5423" t="str">
        <f t="shared" si="1189"/>
        <v/>
      </c>
      <c r="AL5423">
        <v>0</v>
      </c>
      <c r="AM5423">
        <v>0</v>
      </c>
      <c r="AN5423">
        <v>0</v>
      </c>
      <c r="AO5423" t="s">
        <v>32</v>
      </c>
      <c r="AP5423" t="s">
        <v>32</v>
      </c>
    </row>
    <row r="5424" spans="1:42" x14ac:dyDescent="0.25">
      <c r="A5424">
        <v>202010</v>
      </c>
      <c r="B5424" t="str">
        <f t="shared" si="1176"/>
        <v>2020-II</v>
      </c>
      <c r="C5424" t="s">
        <v>5497</v>
      </c>
      <c r="D5424" t="s">
        <v>5497</v>
      </c>
      <c r="E5424">
        <v>32003240</v>
      </c>
      <c r="F5424" t="s">
        <v>29</v>
      </c>
      <c r="G5424">
        <v>0</v>
      </c>
      <c r="H5424">
        <v>0</v>
      </c>
      <c r="I5424">
        <v>1</v>
      </c>
      <c r="J5424">
        <f t="shared" si="1177"/>
        <v>0</v>
      </c>
      <c r="K5424" t="str">
        <f t="shared" si="1178"/>
        <v>Insuficiente</v>
      </c>
      <c r="L5424">
        <f t="shared" si="1179"/>
        <v>1</v>
      </c>
      <c r="M5424">
        <v>39</v>
      </c>
      <c r="N5424" t="str">
        <f t="shared" si="1180"/>
        <v>&lt;=40</v>
      </c>
      <c r="O5424" t="s">
        <v>56</v>
      </c>
      <c r="P5424" t="s">
        <v>31</v>
      </c>
      <c r="Q5424">
        <v>42507</v>
      </c>
      <c r="R5424">
        <v>1031</v>
      </c>
      <c r="S5424" t="str">
        <f t="shared" si="1181"/>
        <v>&lt;=1500</v>
      </c>
      <c r="T5424">
        <v>1235</v>
      </c>
      <c r="U5424" t="str">
        <f t="shared" si="1182"/>
        <v>&lt;=1300</v>
      </c>
      <c r="V5424" t="s">
        <v>585</v>
      </c>
      <c r="W5424">
        <v>37613</v>
      </c>
      <c r="X5424" s="12">
        <f t="shared" si="1183"/>
        <v>2.7410735649908275E-2</v>
      </c>
      <c r="Y5424" t="str">
        <f t="shared" si="1184"/>
        <v>&lt;=0.03</v>
      </c>
      <c r="Z5424">
        <v>1</v>
      </c>
      <c r="AA5424">
        <v>9</v>
      </c>
      <c r="AB5424" t="s">
        <v>32</v>
      </c>
      <c r="AC5424" t="str">
        <f t="shared" si="1185"/>
        <v/>
      </c>
      <c r="AD5424" t="s">
        <v>32</v>
      </c>
      <c r="AE5424" t="str">
        <f t="shared" si="1186"/>
        <v/>
      </c>
      <c r="AF5424" t="s">
        <v>32</v>
      </c>
      <c r="AG5424" t="str">
        <f t="shared" si="1187"/>
        <v/>
      </c>
      <c r="AH5424" t="s">
        <v>32</v>
      </c>
      <c r="AI5424" t="str">
        <f t="shared" si="1188"/>
        <v/>
      </c>
      <c r="AJ5424" t="s">
        <v>32</v>
      </c>
      <c r="AK5424" t="str">
        <f t="shared" si="1189"/>
        <v/>
      </c>
      <c r="AL5424">
        <v>0</v>
      </c>
      <c r="AM5424">
        <v>0</v>
      </c>
      <c r="AN5424">
        <v>0</v>
      </c>
      <c r="AO5424" t="s">
        <v>32</v>
      </c>
      <c r="AP5424" t="s">
        <v>32</v>
      </c>
    </row>
    <row r="5425" spans="1:42" x14ac:dyDescent="0.25">
      <c r="A5425">
        <v>202010</v>
      </c>
      <c r="B5425" t="str">
        <f t="shared" si="1176"/>
        <v>2020-II</v>
      </c>
      <c r="C5425" t="s">
        <v>5498</v>
      </c>
      <c r="D5425" t="s">
        <v>5498</v>
      </c>
      <c r="E5425">
        <v>32010435</v>
      </c>
      <c r="F5425" t="s">
        <v>29</v>
      </c>
      <c r="G5425">
        <v>0</v>
      </c>
      <c r="H5425">
        <v>0</v>
      </c>
      <c r="I5425">
        <v>0</v>
      </c>
      <c r="J5425">
        <f t="shared" si="1177"/>
        <v>0</v>
      </c>
      <c r="K5425" t="str">
        <f t="shared" si="1178"/>
        <v>Modelamiento</v>
      </c>
      <c r="L5425">
        <f t="shared" si="1179"/>
        <v>1</v>
      </c>
      <c r="M5425">
        <v>45</v>
      </c>
      <c r="N5425" t="str">
        <f t="shared" si="1180"/>
        <v>&lt;=45</v>
      </c>
      <c r="O5425" t="s">
        <v>72</v>
      </c>
      <c r="P5425" t="s">
        <v>39</v>
      </c>
      <c r="Q5425">
        <v>26359</v>
      </c>
      <c r="R5425">
        <v>0</v>
      </c>
      <c r="S5425" t="str">
        <f t="shared" si="1181"/>
        <v>=0</v>
      </c>
      <c r="T5425">
        <v>875</v>
      </c>
      <c r="U5425" t="str">
        <f t="shared" si="1182"/>
        <v>&lt;=1000</v>
      </c>
      <c r="V5425" t="s">
        <v>597</v>
      </c>
      <c r="W5425">
        <v>21240</v>
      </c>
      <c r="X5425" s="12">
        <f t="shared" si="1183"/>
        <v>0</v>
      </c>
      <c r="Y5425" t="str">
        <f t="shared" si="1184"/>
        <v>=0</v>
      </c>
      <c r="Z5425" t="s">
        <v>32</v>
      </c>
      <c r="AA5425">
        <v>0</v>
      </c>
      <c r="AB5425">
        <v>12685.41</v>
      </c>
      <c r="AC5425" t="str">
        <f t="shared" si="1185"/>
        <v>&gt;5000</v>
      </c>
      <c r="AD5425">
        <v>6</v>
      </c>
      <c r="AE5425" t="str">
        <f t="shared" si="1186"/>
        <v>&lt;=8</v>
      </c>
      <c r="AF5425">
        <v>0</v>
      </c>
      <c r="AG5425" t="str">
        <f t="shared" si="1187"/>
        <v>&lt;=500</v>
      </c>
      <c r="AH5425">
        <v>2500</v>
      </c>
      <c r="AI5425" t="str">
        <f t="shared" si="1188"/>
        <v>&lt;=3000</v>
      </c>
      <c r="AJ5425">
        <v>1</v>
      </c>
      <c r="AK5425" t="str">
        <f t="shared" si="1189"/>
        <v>&gt;0.9</v>
      </c>
      <c r="AL5425">
        <v>12</v>
      </c>
      <c r="AM5425">
        <v>12</v>
      </c>
      <c r="AN5425">
        <v>0</v>
      </c>
      <c r="AO5425">
        <v>1</v>
      </c>
      <c r="AP5425" t="s">
        <v>32</v>
      </c>
    </row>
    <row r="5426" spans="1:42" x14ac:dyDescent="0.25">
      <c r="A5426">
        <v>202010</v>
      </c>
      <c r="B5426" t="str">
        <f t="shared" si="1176"/>
        <v>2020-II</v>
      </c>
      <c r="C5426" t="s">
        <v>5499</v>
      </c>
      <c r="D5426" t="s">
        <v>5499</v>
      </c>
      <c r="E5426">
        <v>31983862</v>
      </c>
      <c r="F5426" t="s">
        <v>29</v>
      </c>
      <c r="G5426">
        <v>0</v>
      </c>
      <c r="H5426">
        <v>0</v>
      </c>
      <c r="I5426">
        <v>0</v>
      </c>
      <c r="J5426">
        <f t="shared" si="1177"/>
        <v>0</v>
      </c>
      <c r="K5426" t="str">
        <f t="shared" si="1178"/>
        <v>Modelamiento</v>
      </c>
      <c r="L5426">
        <f t="shared" si="1179"/>
        <v>1</v>
      </c>
      <c r="M5426">
        <v>42</v>
      </c>
      <c r="N5426" t="str">
        <f t="shared" si="1180"/>
        <v>&lt;=45</v>
      </c>
      <c r="O5426" t="s">
        <v>56</v>
      </c>
      <c r="P5426" t="s">
        <v>31</v>
      </c>
      <c r="Q5426">
        <v>37318</v>
      </c>
      <c r="R5426">
        <v>0</v>
      </c>
      <c r="S5426" t="str">
        <f t="shared" si="1181"/>
        <v>=0</v>
      </c>
      <c r="T5426">
        <v>1521</v>
      </c>
      <c r="U5426" t="str">
        <f t="shared" si="1182"/>
        <v>&gt;1500</v>
      </c>
      <c r="V5426" t="s">
        <v>597</v>
      </c>
      <c r="W5426">
        <v>31652</v>
      </c>
      <c r="X5426" s="12">
        <f t="shared" si="1183"/>
        <v>0</v>
      </c>
      <c r="Y5426" t="str">
        <f t="shared" si="1184"/>
        <v>=0</v>
      </c>
      <c r="Z5426" t="s">
        <v>32</v>
      </c>
      <c r="AA5426">
        <v>0</v>
      </c>
      <c r="AB5426">
        <v>32307.05</v>
      </c>
      <c r="AC5426" t="str">
        <f t="shared" si="1185"/>
        <v>&gt;5000</v>
      </c>
      <c r="AD5426">
        <v>7</v>
      </c>
      <c r="AE5426" t="str">
        <f t="shared" si="1186"/>
        <v>&lt;=8</v>
      </c>
      <c r="AF5426">
        <v>0</v>
      </c>
      <c r="AG5426" t="str">
        <f t="shared" si="1187"/>
        <v>&lt;=500</v>
      </c>
      <c r="AH5426" t="s">
        <v>32</v>
      </c>
      <c r="AI5426" t="str">
        <f t="shared" si="1188"/>
        <v/>
      </c>
      <c r="AJ5426" t="s">
        <v>32</v>
      </c>
      <c r="AK5426" t="str">
        <f t="shared" si="1189"/>
        <v/>
      </c>
      <c r="AL5426">
        <v>12</v>
      </c>
      <c r="AM5426">
        <v>12</v>
      </c>
      <c r="AN5426">
        <v>0</v>
      </c>
      <c r="AO5426">
        <v>1</v>
      </c>
      <c r="AP5426" t="s">
        <v>32</v>
      </c>
    </row>
    <row r="5427" spans="1:42" x14ac:dyDescent="0.25">
      <c r="A5427">
        <v>202010</v>
      </c>
      <c r="B5427" t="str">
        <f t="shared" si="1176"/>
        <v>2020-II</v>
      </c>
      <c r="C5427" t="s">
        <v>5500</v>
      </c>
      <c r="D5427" t="s">
        <v>5500</v>
      </c>
      <c r="E5427">
        <v>32004962</v>
      </c>
      <c r="F5427" t="s">
        <v>29</v>
      </c>
      <c r="G5427">
        <v>0</v>
      </c>
      <c r="H5427">
        <v>0</v>
      </c>
      <c r="I5427">
        <v>0</v>
      </c>
      <c r="J5427">
        <f t="shared" si="1177"/>
        <v>0</v>
      </c>
      <c r="K5427" t="str">
        <f t="shared" si="1178"/>
        <v>Modelamiento</v>
      </c>
      <c r="L5427">
        <f t="shared" si="1179"/>
        <v>1</v>
      </c>
      <c r="M5427">
        <v>28</v>
      </c>
      <c r="N5427" t="str">
        <f t="shared" si="1180"/>
        <v>&lt;=30</v>
      </c>
      <c r="O5427" t="s">
        <v>56</v>
      </c>
      <c r="P5427" t="s">
        <v>39</v>
      </c>
      <c r="Q5427">
        <v>20337</v>
      </c>
      <c r="R5427">
        <v>0</v>
      </c>
      <c r="S5427" t="str">
        <f t="shared" si="1181"/>
        <v>=0</v>
      </c>
      <c r="T5427">
        <v>673</v>
      </c>
      <c r="U5427" t="str">
        <f t="shared" si="1182"/>
        <v>&lt;=1000</v>
      </c>
      <c r="V5427" t="s">
        <v>585</v>
      </c>
      <c r="W5427">
        <v>15518</v>
      </c>
      <c r="X5427" s="12">
        <f t="shared" si="1183"/>
        <v>0</v>
      </c>
      <c r="Y5427" t="str">
        <f t="shared" si="1184"/>
        <v>=0</v>
      </c>
      <c r="Z5427" t="s">
        <v>32</v>
      </c>
      <c r="AA5427">
        <v>2</v>
      </c>
      <c r="AB5427">
        <v>1050</v>
      </c>
      <c r="AC5427" t="str">
        <f t="shared" si="1185"/>
        <v>&lt;=2000</v>
      </c>
      <c r="AD5427">
        <v>52</v>
      </c>
      <c r="AE5427" t="str">
        <f t="shared" si="1186"/>
        <v>&lt;=60</v>
      </c>
      <c r="AF5427">
        <v>0</v>
      </c>
      <c r="AG5427" t="str">
        <f t="shared" si="1187"/>
        <v>&lt;=500</v>
      </c>
      <c r="AH5427" t="s">
        <v>32</v>
      </c>
      <c r="AI5427" t="str">
        <f t="shared" si="1188"/>
        <v/>
      </c>
      <c r="AJ5427" t="s">
        <v>32</v>
      </c>
      <c r="AK5427" t="str">
        <f t="shared" si="1189"/>
        <v/>
      </c>
      <c r="AL5427">
        <v>9</v>
      </c>
      <c r="AM5427">
        <v>1</v>
      </c>
      <c r="AN5427">
        <v>0</v>
      </c>
      <c r="AO5427">
        <v>9</v>
      </c>
      <c r="AP5427" t="s">
        <v>32</v>
      </c>
    </row>
    <row r="5428" spans="1:42" x14ac:dyDescent="0.25">
      <c r="A5428">
        <v>202010</v>
      </c>
      <c r="B5428" t="str">
        <f t="shared" si="1176"/>
        <v>2020-II</v>
      </c>
      <c r="C5428" t="s">
        <v>5501</v>
      </c>
      <c r="D5428" t="s">
        <v>5501</v>
      </c>
      <c r="E5428">
        <v>32008524</v>
      </c>
      <c r="F5428" t="s">
        <v>29</v>
      </c>
      <c r="G5428">
        <v>0</v>
      </c>
      <c r="H5428">
        <v>0</v>
      </c>
      <c r="I5428">
        <v>0</v>
      </c>
      <c r="J5428">
        <f t="shared" si="1177"/>
        <v>0</v>
      </c>
      <c r="K5428" t="str">
        <f t="shared" si="1178"/>
        <v>Modelamiento</v>
      </c>
      <c r="L5428">
        <f t="shared" si="1179"/>
        <v>1</v>
      </c>
      <c r="M5428">
        <v>45</v>
      </c>
      <c r="N5428" t="str">
        <f t="shared" si="1180"/>
        <v>&lt;=45</v>
      </c>
      <c r="O5428" t="s">
        <v>56</v>
      </c>
      <c r="P5428" t="s">
        <v>69</v>
      </c>
      <c r="Q5428">
        <v>23866</v>
      </c>
      <c r="R5428">
        <v>0</v>
      </c>
      <c r="S5428" t="str">
        <f t="shared" si="1181"/>
        <v>=0</v>
      </c>
      <c r="T5428">
        <v>792</v>
      </c>
      <c r="U5428" t="str">
        <f t="shared" si="1182"/>
        <v>&lt;=1000</v>
      </c>
      <c r="V5428" t="s">
        <v>589</v>
      </c>
      <c r="W5428">
        <v>18871</v>
      </c>
      <c r="X5428" s="12">
        <f t="shared" si="1183"/>
        <v>0</v>
      </c>
      <c r="Y5428" t="str">
        <f t="shared" si="1184"/>
        <v>=0</v>
      </c>
      <c r="Z5428" t="s">
        <v>32</v>
      </c>
      <c r="AA5428">
        <v>4</v>
      </c>
      <c r="AB5428">
        <v>2700</v>
      </c>
      <c r="AC5428" t="str">
        <f t="shared" si="1185"/>
        <v>&lt;=3000</v>
      </c>
      <c r="AD5428">
        <v>3500</v>
      </c>
      <c r="AE5428" t="str">
        <f t="shared" si="1186"/>
        <v>&gt;120</v>
      </c>
      <c r="AF5428">
        <v>1248.1099999999999</v>
      </c>
      <c r="AG5428" t="str">
        <f t="shared" si="1187"/>
        <v>&lt;=2000</v>
      </c>
      <c r="AH5428" t="s">
        <v>32</v>
      </c>
      <c r="AI5428" t="str">
        <f t="shared" si="1188"/>
        <v/>
      </c>
      <c r="AJ5428" t="s">
        <v>32</v>
      </c>
      <c r="AK5428" t="str">
        <f t="shared" si="1189"/>
        <v/>
      </c>
      <c r="AL5428">
        <v>10</v>
      </c>
      <c r="AM5428">
        <v>8</v>
      </c>
      <c r="AN5428">
        <v>2</v>
      </c>
      <c r="AO5428">
        <v>1</v>
      </c>
      <c r="AP5428">
        <v>11</v>
      </c>
    </row>
    <row r="5429" spans="1:42" x14ac:dyDescent="0.25">
      <c r="A5429">
        <v>202010</v>
      </c>
      <c r="B5429" t="str">
        <f t="shared" si="1176"/>
        <v>2020-II</v>
      </c>
      <c r="C5429" t="s">
        <v>5502</v>
      </c>
      <c r="D5429" t="s">
        <v>5502</v>
      </c>
      <c r="E5429">
        <v>32004040</v>
      </c>
      <c r="F5429" t="s">
        <v>29</v>
      </c>
      <c r="G5429">
        <v>0</v>
      </c>
      <c r="H5429">
        <v>0</v>
      </c>
      <c r="I5429">
        <v>0</v>
      </c>
      <c r="J5429">
        <f t="shared" si="1177"/>
        <v>0</v>
      </c>
      <c r="K5429" t="str">
        <f t="shared" si="1178"/>
        <v>Modelamiento</v>
      </c>
      <c r="L5429">
        <f t="shared" si="1179"/>
        <v>1</v>
      </c>
      <c r="M5429">
        <v>34</v>
      </c>
      <c r="N5429" t="str">
        <f t="shared" si="1180"/>
        <v>&lt;=35</v>
      </c>
      <c r="O5429" t="s">
        <v>56</v>
      </c>
      <c r="P5429" t="s">
        <v>39</v>
      </c>
      <c r="Q5429">
        <v>26640</v>
      </c>
      <c r="R5429">
        <v>0</v>
      </c>
      <c r="S5429" t="str">
        <f t="shared" si="1181"/>
        <v>=0</v>
      </c>
      <c r="T5429">
        <v>885</v>
      </c>
      <c r="U5429" t="str">
        <f t="shared" si="1182"/>
        <v>&lt;=1000</v>
      </c>
      <c r="V5429" t="s">
        <v>585</v>
      </c>
      <c r="W5429">
        <v>21507</v>
      </c>
      <c r="X5429" s="12">
        <f t="shared" si="1183"/>
        <v>0</v>
      </c>
      <c r="Y5429" t="str">
        <f t="shared" si="1184"/>
        <v>=0</v>
      </c>
      <c r="Z5429" t="s">
        <v>32</v>
      </c>
      <c r="AA5429">
        <v>4</v>
      </c>
      <c r="AB5429">
        <v>2440.89</v>
      </c>
      <c r="AC5429" t="str">
        <f t="shared" si="1185"/>
        <v>&lt;=3000</v>
      </c>
      <c r="AD5429">
        <v>813</v>
      </c>
      <c r="AE5429" t="str">
        <f t="shared" si="1186"/>
        <v>&gt;120</v>
      </c>
      <c r="AF5429">
        <v>2440.89</v>
      </c>
      <c r="AG5429" t="str">
        <f t="shared" si="1187"/>
        <v>&lt;=3000</v>
      </c>
      <c r="AH5429" t="s">
        <v>32</v>
      </c>
      <c r="AI5429" t="str">
        <f t="shared" si="1188"/>
        <v/>
      </c>
      <c r="AJ5429" t="s">
        <v>32</v>
      </c>
      <c r="AK5429" t="str">
        <f t="shared" si="1189"/>
        <v/>
      </c>
      <c r="AL5429">
        <v>3</v>
      </c>
      <c r="AM5429">
        <v>0</v>
      </c>
      <c r="AN5429">
        <v>3</v>
      </c>
      <c r="AO5429" t="s">
        <v>32</v>
      </c>
      <c r="AP5429">
        <v>10</v>
      </c>
    </row>
    <row r="5430" spans="1:42" x14ac:dyDescent="0.25">
      <c r="A5430">
        <v>202010</v>
      </c>
      <c r="B5430" t="str">
        <f t="shared" si="1176"/>
        <v>2020-II</v>
      </c>
      <c r="C5430" t="s">
        <v>5503</v>
      </c>
      <c r="D5430" t="s">
        <v>5503</v>
      </c>
      <c r="E5430">
        <v>31981679</v>
      </c>
      <c r="F5430" t="s">
        <v>29</v>
      </c>
      <c r="G5430">
        <v>0</v>
      </c>
      <c r="H5430">
        <v>0</v>
      </c>
      <c r="I5430">
        <v>0</v>
      </c>
      <c r="J5430">
        <f t="shared" si="1177"/>
        <v>0</v>
      </c>
      <c r="K5430" t="str">
        <f t="shared" si="1178"/>
        <v>Modelamiento</v>
      </c>
      <c r="L5430">
        <f t="shared" si="1179"/>
        <v>1</v>
      </c>
      <c r="M5430">
        <v>36</v>
      </c>
      <c r="N5430" t="str">
        <f t="shared" si="1180"/>
        <v>&lt;=40</v>
      </c>
      <c r="O5430" t="s">
        <v>56</v>
      </c>
      <c r="P5430" t="s">
        <v>39</v>
      </c>
      <c r="Q5430">
        <v>24248</v>
      </c>
      <c r="R5430">
        <v>0</v>
      </c>
      <c r="S5430" t="str">
        <f t="shared" si="1181"/>
        <v>=0</v>
      </c>
      <c r="T5430">
        <v>795</v>
      </c>
      <c r="U5430" t="str">
        <f t="shared" si="1182"/>
        <v>&lt;=1000</v>
      </c>
      <c r="V5430" t="s">
        <v>587</v>
      </c>
      <c r="W5430">
        <v>19234</v>
      </c>
      <c r="X5430" s="12">
        <f t="shared" si="1183"/>
        <v>0</v>
      </c>
      <c r="Y5430" t="str">
        <f t="shared" si="1184"/>
        <v>=0</v>
      </c>
      <c r="Z5430" t="s">
        <v>32</v>
      </c>
      <c r="AA5430">
        <v>2</v>
      </c>
      <c r="AB5430">
        <v>12708.48</v>
      </c>
      <c r="AC5430" t="str">
        <f t="shared" si="1185"/>
        <v>&gt;5000</v>
      </c>
      <c r="AD5430">
        <v>76</v>
      </c>
      <c r="AE5430" t="str">
        <f t="shared" si="1186"/>
        <v>&lt;=90</v>
      </c>
      <c r="AF5430">
        <v>0</v>
      </c>
      <c r="AG5430" t="str">
        <f t="shared" si="1187"/>
        <v>&lt;=500</v>
      </c>
      <c r="AH5430">
        <v>1800</v>
      </c>
      <c r="AI5430" t="str">
        <f t="shared" si="1188"/>
        <v>&lt;=2000</v>
      </c>
      <c r="AJ5430">
        <v>0.98550000000000004</v>
      </c>
      <c r="AK5430" t="str">
        <f t="shared" si="1189"/>
        <v>&gt;0.9</v>
      </c>
      <c r="AL5430">
        <v>12</v>
      </c>
      <c r="AM5430">
        <v>2</v>
      </c>
      <c r="AN5430">
        <v>0</v>
      </c>
      <c r="AO5430">
        <v>11</v>
      </c>
      <c r="AP5430" t="s">
        <v>32</v>
      </c>
    </row>
    <row r="5431" spans="1:42" x14ac:dyDescent="0.25">
      <c r="A5431">
        <v>202010</v>
      </c>
      <c r="B5431" t="str">
        <f t="shared" si="1176"/>
        <v>2020-II</v>
      </c>
      <c r="C5431" t="s">
        <v>5504</v>
      </c>
      <c r="D5431" t="s">
        <v>5504</v>
      </c>
      <c r="E5431">
        <v>31982476</v>
      </c>
      <c r="F5431" t="s">
        <v>29</v>
      </c>
      <c r="G5431">
        <v>0</v>
      </c>
      <c r="H5431">
        <v>0</v>
      </c>
      <c r="I5431">
        <v>0</v>
      </c>
      <c r="J5431">
        <f t="shared" si="1177"/>
        <v>0</v>
      </c>
      <c r="K5431" t="str">
        <f t="shared" si="1178"/>
        <v>Modelamiento</v>
      </c>
      <c r="L5431">
        <f t="shared" si="1179"/>
        <v>1</v>
      </c>
      <c r="M5431">
        <v>25</v>
      </c>
      <c r="N5431" t="str">
        <f t="shared" si="1180"/>
        <v>&lt;=25</v>
      </c>
      <c r="O5431" t="s">
        <v>56</v>
      </c>
      <c r="P5431" t="s">
        <v>39</v>
      </c>
      <c r="Q5431">
        <v>31823</v>
      </c>
      <c r="R5431">
        <v>1031</v>
      </c>
      <c r="S5431" t="str">
        <f t="shared" si="1181"/>
        <v>&lt;=1500</v>
      </c>
      <c r="T5431">
        <v>1056</v>
      </c>
      <c r="U5431" t="str">
        <f t="shared" si="1182"/>
        <v>&lt;=1100</v>
      </c>
      <c r="V5431" t="s">
        <v>589</v>
      </c>
      <c r="W5431">
        <v>27462</v>
      </c>
      <c r="X5431" s="12">
        <f t="shared" si="1183"/>
        <v>3.7542786395746854E-2</v>
      </c>
      <c r="Y5431" t="str">
        <f t="shared" si="1184"/>
        <v>&lt;=0.04</v>
      </c>
      <c r="Z5431">
        <v>3</v>
      </c>
      <c r="AA5431">
        <v>9</v>
      </c>
      <c r="AB5431" t="s">
        <v>32</v>
      </c>
      <c r="AC5431" t="str">
        <f t="shared" si="1185"/>
        <v/>
      </c>
      <c r="AD5431" t="s">
        <v>32</v>
      </c>
      <c r="AE5431" t="str">
        <f t="shared" si="1186"/>
        <v/>
      </c>
      <c r="AF5431" t="s">
        <v>32</v>
      </c>
      <c r="AG5431" t="str">
        <f t="shared" si="1187"/>
        <v/>
      </c>
      <c r="AH5431" t="s">
        <v>32</v>
      </c>
      <c r="AI5431" t="str">
        <f t="shared" si="1188"/>
        <v/>
      </c>
      <c r="AJ5431" t="s">
        <v>32</v>
      </c>
      <c r="AK5431" t="str">
        <f t="shared" si="1189"/>
        <v/>
      </c>
      <c r="AL5431">
        <v>0</v>
      </c>
      <c r="AM5431">
        <v>0</v>
      </c>
      <c r="AN5431">
        <v>0</v>
      </c>
      <c r="AO5431" t="s">
        <v>32</v>
      </c>
      <c r="AP5431" t="s">
        <v>32</v>
      </c>
    </row>
    <row r="5432" spans="1:42" x14ac:dyDescent="0.25">
      <c r="A5432">
        <v>202010</v>
      </c>
      <c r="B5432" t="str">
        <f t="shared" si="1176"/>
        <v>2020-II</v>
      </c>
      <c r="C5432" t="s">
        <v>5505</v>
      </c>
      <c r="D5432" t="s">
        <v>5505</v>
      </c>
      <c r="E5432">
        <v>31983856</v>
      </c>
      <c r="F5432" t="s">
        <v>29</v>
      </c>
      <c r="G5432">
        <v>0</v>
      </c>
      <c r="H5432">
        <v>0</v>
      </c>
      <c r="I5432">
        <v>0</v>
      </c>
      <c r="J5432">
        <f t="shared" si="1177"/>
        <v>0</v>
      </c>
      <c r="K5432" t="str">
        <f t="shared" si="1178"/>
        <v>Modelamiento</v>
      </c>
      <c r="L5432">
        <f t="shared" si="1179"/>
        <v>1</v>
      </c>
      <c r="M5432">
        <v>49</v>
      </c>
      <c r="N5432" t="str">
        <f t="shared" si="1180"/>
        <v>&lt;=50</v>
      </c>
      <c r="O5432" t="s">
        <v>56</v>
      </c>
      <c r="P5432" t="s">
        <v>35</v>
      </c>
      <c r="Q5432">
        <v>26749</v>
      </c>
      <c r="R5432">
        <v>500</v>
      </c>
      <c r="S5432" t="str">
        <f t="shared" si="1181"/>
        <v>&lt;=500</v>
      </c>
      <c r="T5432">
        <v>888</v>
      </c>
      <c r="U5432" t="str">
        <f t="shared" si="1182"/>
        <v>&lt;=1000</v>
      </c>
      <c r="V5432" t="s">
        <v>585</v>
      </c>
      <c r="W5432">
        <v>22110</v>
      </c>
      <c r="X5432" s="12">
        <f t="shared" si="1183"/>
        <v>2.2614201718679332E-2</v>
      </c>
      <c r="Y5432" t="str">
        <f t="shared" si="1184"/>
        <v>&lt;=0.03</v>
      </c>
      <c r="Z5432">
        <v>4</v>
      </c>
      <c r="AA5432">
        <v>0</v>
      </c>
      <c r="AB5432">
        <v>10000</v>
      </c>
      <c r="AC5432" t="str">
        <f t="shared" si="1185"/>
        <v>&gt;5000</v>
      </c>
      <c r="AD5432">
        <v>0</v>
      </c>
      <c r="AE5432" t="str">
        <f t="shared" si="1186"/>
        <v>=0</v>
      </c>
      <c r="AF5432">
        <v>0</v>
      </c>
      <c r="AG5432" t="str">
        <f t="shared" si="1187"/>
        <v>&lt;=500</v>
      </c>
      <c r="AH5432" t="s">
        <v>32</v>
      </c>
      <c r="AI5432" t="str">
        <f t="shared" si="1188"/>
        <v/>
      </c>
      <c r="AJ5432" t="s">
        <v>32</v>
      </c>
      <c r="AK5432" t="str">
        <f t="shared" si="1189"/>
        <v/>
      </c>
      <c r="AL5432">
        <v>12</v>
      </c>
      <c r="AM5432">
        <v>12</v>
      </c>
      <c r="AN5432">
        <v>0</v>
      </c>
      <c r="AO5432">
        <v>1</v>
      </c>
      <c r="AP5432" t="s">
        <v>32</v>
      </c>
    </row>
    <row r="5433" spans="1:42" x14ac:dyDescent="0.25">
      <c r="A5433">
        <v>202010</v>
      </c>
      <c r="B5433" t="str">
        <f t="shared" si="1176"/>
        <v>2020-II</v>
      </c>
      <c r="C5433" t="s">
        <v>5506</v>
      </c>
      <c r="D5433" t="s">
        <v>5506</v>
      </c>
      <c r="E5433">
        <v>32007607</v>
      </c>
      <c r="F5433" t="s">
        <v>29</v>
      </c>
      <c r="G5433">
        <v>0</v>
      </c>
      <c r="H5433">
        <v>0</v>
      </c>
      <c r="I5433">
        <v>0</v>
      </c>
      <c r="J5433">
        <f t="shared" si="1177"/>
        <v>0</v>
      </c>
      <c r="K5433" t="str">
        <f t="shared" si="1178"/>
        <v>Modelamiento</v>
      </c>
      <c r="L5433">
        <f t="shared" si="1179"/>
        <v>1</v>
      </c>
      <c r="M5433">
        <v>22</v>
      </c>
      <c r="N5433" t="str">
        <f t="shared" si="1180"/>
        <v>&lt;=25</v>
      </c>
      <c r="O5433" t="s">
        <v>56</v>
      </c>
      <c r="P5433" t="s">
        <v>39</v>
      </c>
      <c r="Q5433">
        <v>39132</v>
      </c>
      <c r="R5433">
        <v>787</v>
      </c>
      <c r="S5433" t="str">
        <f t="shared" si="1181"/>
        <v>&lt;=1000</v>
      </c>
      <c r="T5433">
        <v>1136</v>
      </c>
      <c r="U5433" t="str">
        <f t="shared" si="1182"/>
        <v>&lt;=1200</v>
      </c>
      <c r="V5433" t="s">
        <v>597</v>
      </c>
      <c r="W5433">
        <v>34162</v>
      </c>
      <c r="X5433" s="12">
        <f t="shared" si="1183"/>
        <v>2.3037292898542241E-2</v>
      </c>
      <c r="Y5433" t="str">
        <f t="shared" si="1184"/>
        <v>&lt;=0.03</v>
      </c>
      <c r="Z5433">
        <v>4</v>
      </c>
      <c r="AA5433">
        <v>9</v>
      </c>
      <c r="AB5433" t="s">
        <v>32</v>
      </c>
      <c r="AC5433" t="str">
        <f t="shared" si="1185"/>
        <v/>
      </c>
      <c r="AD5433" t="s">
        <v>32</v>
      </c>
      <c r="AE5433" t="str">
        <f t="shared" si="1186"/>
        <v/>
      </c>
      <c r="AF5433" t="s">
        <v>32</v>
      </c>
      <c r="AG5433" t="str">
        <f t="shared" si="1187"/>
        <v/>
      </c>
      <c r="AH5433" t="s">
        <v>32</v>
      </c>
      <c r="AI5433" t="str">
        <f t="shared" si="1188"/>
        <v/>
      </c>
      <c r="AJ5433" t="s">
        <v>32</v>
      </c>
      <c r="AK5433" t="str">
        <f t="shared" si="1189"/>
        <v/>
      </c>
      <c r="AL5433">
        <v>0</v>
      </c>
      <c r="AM5433">
        <v>0</v>
      </c>
      <c r="AN5433">
        <v>0</v>
      </c>
      <c r="AO5433" t="s">
        <v>32</v>
      </c>
      <c r="AP5433" t="s">
        <v>32</v>
      </c>
    </row>
    <row r="5434" spans="1:42" x14ac:dyDescent="0.25">
      <c r="A5434">
        <v>202010</v>
      </c>
      <c r="B5434" t="str">
        <f t="shared" si="1176"/>
        <v>2020-II</v>
      </c>
      <c r="C5434" t="s">
        <v>5507</v>
      </c>
      <c r="D5434" t="s">
        <v>5507</v>
      </c>
      <c r="E5434">
        <v>32008449</v>
      </c>
      <c r="F5434" t="s">
        <v>29</v>
      </c>
      <c r="G5434">
        <v>0</v>
      </c>
      <c r="H5434">
        <v>0</v>
      </c>
      <c r="I5434">
        <v>0</v>
      </c>
      <c r="J5434">
        <f t="shared" si="1177"/>
        <v>0</v>
      </c>
      <c r="K5434" t="str">
        <f t="shared" si="1178"/>
        <v>Modelamiento</v>
      </c>
      <c r="L5434">
        <f t="shared" si="1179"/>
        <v>1</v>
      </c>
      <c r="M5434">
        <v>45</v>
      </c>
      <c r="N5434" t="str">
        <f t="shared" si="1180"/>
        <v>&lt;=45</v>
      </c>
      <c r="O5434" t="s">
        <v>56</v>
      </c>
      <c r="P5434" t="s">
        <v>31</v>
      </c>
      <c r="Q5434">
        <v>28005</v>
      </c>
      <c r="R5434">
        <v>0</v>
      </c>
      <c r="S5434" t="str">
        <f t="shared" si="1181"/>
        <v>=0</v>
      </c>
      <c r="T5434">
        <v>960</v>
      </c>
      <c r="U5434" t="str">
        <f t="shared" si="1182"/>
        <v>&lt;=1000</v>
      </c>
      <c r="V5434" t="s">
        <v>589</v>
      </c>
      <c r="W5434">
        <v>22804</v>
      </c>
      <c r="X5434" s="12">
        <f t="shared" si="1183"/>
        <v>0</v>
      </c>
      <c r="Y5434" t="str">
        <f t="shared" si="1184"/>
        <v>=0</v>
      </c>
      <c r="Z5434" t="s">
        <v>32</v>
      </c>
      <c r="AA5434">
        <v>8</v>
      </c>
      <c r="AB5434" t="s">
        <v>32</v>
      </c>
      <c r="AC5434" t="str">
        <f t="shared" si="1185"/>
        <v/>
      </c>
      <c r="AD5434" t="s">
        <v>32</v>
      </c>
      <c r="AE5434" t="str">
        <f t="shared" si="1186"/>
        <v/>
      </c>
      <c r="AF5434" t="s">
        <v>32</v>
      </c>
      <c r="AG5434" t="str">
        <f t="shared" si="1187"/>
        <v/>
      </c>
      <c r="AH5434" t="s">
        <v>32</v>
      </c>
      <c r="AI5434" t="str">
        <f t="shared" si="1188"/>
        <v/>
      </c>
      <c r="AJ5434" t="s">
        <v>32</v>
      </c>
      <c r="AK5434" t="str">
        <f t="shared" si="1189"/>
        <v/>
      </c>
      <c r="AL5434">
        <v>0</v>
      </c>
      <c r="AM5434">
        <v>0</v>
      </c>
      <c r="AN5434">
        <v>0</v>
      </c>
      <c r="AO5434" t="s">
        <v>32</v>
      </c>
      <c r="AP5434" t="s">
        <v>32</v>
      </c>
    </row>
    <row r="5435" spans="1:42" x14ac:dyDescent="0.25">
      <c r="A5435">
        <v>202010</v>
      </c>
      <c r="B5435" t="str">
        <f t="shared" si="1176"/>
        <v>2020-II</v>
      </c>
      <c r="C5435" t="s">
        <v>5508</v>
      </c>
      <c r="D5435" t="s">
        <v>5508</v>
      </c>
      <c r="E5435">
        <v>32008374</v>
      </c>
      <c r="F5435" t="s">
        <v>29</v>
      </c>
      <c r="G5435">
        <v>0</v>
      </c>
      <c r="H5435">
        <v>0</v>
      </c>
      <c r="I5435">
        <v>0</v>
      </c>
      <c r="J5435">
        <f t="shared" si="1177"/>
        <v>0</v>
      </c>
      <c r="K5435" t="str">
        <f t="shared" si="1178"/>
        <v>Modelamiento</v>
      </c>
      <c r="L5435">
        <f t="shared" si="1179"/>
        <v>1</v>
      </c>
      <c r="M5435">
        <v>41</v>
      </c>
      <c r="N5435" t="str">
        <f t="shared" si="1180"/>
        <v>&lt;=45</v>
      </c>
      <c r="O5435" t="s">
        <v>56</v>
      </c>
      <c r="P5435" t="s">
        <v>31</v>
      </c>
      <c r="Q5435">
        <v>31954</v>
      </c>
      <c r="R5435">
        <v>0</v>
      </c>
      <c r="S5435" t="str">
        <f t="shared" si="1181"/>
        <v>=0</v>
      </c>
      <c r="T5435">
        <v>960</v>
      </c>
      <c r="U5435" t="str">
        <f t="shared" si="1182"/>
        <v>&lt;=1000</v>
      </c>
      <c r="V5435" t="s">
        <v>589</v>
      </c>
      <c r="W5435">
        <v>26556</v>
      </c>
      <c r="X5435" s="12">
        <f t="shared" si="1183"/>
        <v>0</v>
      </c>
      <c r="Y5435" t="str">
        <f t="shared" si="1184"/>
        <v>=0</v>
      </c>
      <c r="Z5435" t="s">
        <v>32</v>
      </c>
      <c r="AA5435">
        <v>4</v>
      </c>
      <c r="AB5435">
        <v>1639.32</v>
      </c>
      <c r="AC5435" t="str">
        <f t="shared" si="1185"/>
        <v>&lt;=2000</v>
      </c>
      <c r="AD5435">
        <v>2000</v>
      </c>
      <c r="AE5435" t="str">
        <f t="shared" si="1186"/>
        <v>&gt;120</v>
      </c>
      <c r="AF5435">
        <v>1639.32</v>
      </c>
      <c r="AG5435" t="str">
        <f t="shared" si="1187"/>
        <v>&lt;=2000</v>
      </c>
      <c r="AH5435" t="s">
        <v>32</v>
      </c>
      <c r="AI5435" t="str">
        <f t="shared" si="1188"/>
        <v/>
      </c>
      <c r="AJ5435" t="s">
        <v>32</v>
      </c>
      <c r="AK5435" t="str">
        <f t="shared" si="1189"/>
        <v/>
      </c>
      <c r="AL5435">
        <v>12</v>
      </c>
      <c r="AM5435">
        <v>0</v>
      </c>
      <c r="AN5435">
        <v>12</v>
      </c>
      <c r="AO5435" t="s">
        <v>32</v>
      </c>
      <c r="AP5435">
        <v>1</v>
      </c>
    </row>
    <row r="5436" spans="1:42" x14ac:dyDescent="0.25">
      <c r="A5436">
        <v>202010</v>
      </c>
      <c r="B5436" t="str">
        <f t="shared" si="1176"/>
        <v>2020-II</v>
      </c>
      <c r="C5436" t="s">
        <v>5509</v>
      </c>
      <c r="D5436" t="s">
        <v>5509</v>
      </c>
      <c r="E5436">
        <v>32008795</v>
      </c>
      <c r="F5436" t="s">
        <v>29</v>
      </c>
      <c r="G5436">
        <v>0</v>
      </c>
      <c r="H5436">
        <v>0</v>
      </c>
      <c r="I5436">
        <v>1</v>
      </c>
      <c r="J5436">
        <f t="shared" si="1177"/>
        <v>0</v>
      </c>
      <c r="K5436" t="str">
        <f t="shared" si="1178"/>
        <v>Insuficiente</v>
      </c>
      <c r="L5436">
        <f t="shared" si="1179"/>
        <v>1</v>
      </c>
      <c r="M5436">
        <v>34</v>
      </c>
      <c r="N5436" t="str">
        <f t="shared" si="1180"/>
        <v>&lt;=35</v>
      </c>
      <c r="O5436" t="s">
        <v>56</v>
      </c>
      <c r="P5436" t="s">
        <v>39</v>
      </c>
      <c r="Q5436">
        <v>20784</v>
      </c>
      <c r="R5436">
        <v>0</v>
      </c>
      <c r="S5436" t="str">
        <f t="shared" si="1181"/>
        <v>=0</v>
      </c>
      <c r="T5436">
        <v>689</v>
      </c>
      <c r="U5436" t="str">
        <f t="shared" si="1182"/>
        <v>&lt;=1000</v>
      </c>
      <c r="V5436" t="s">
        <v>601</v>
      </c>
      <c r="W5436">
        <v>15943</v>
      </c>
      <c r="X5436" s="12">
        <f t="shared" si="1183"/>
        <v>0</v>
      </c>
      <c r="Y5436" t="str">
        <f t="shared" si="1184"/>
        <v>=0</v>
      </c>
      <c r="Z5436" t="s">
        <v>32</v>
      </c>
      <c r="AA5436">
        <v>0</v>
      </c>
      <c r="AB5436">
        <v>13000</v>
      </c>
      <c r="AC5436" t="str">
        <f t="shared" si="1185"/>
        <v>&gt;5000</v>
      </c>
      <c r="AD5436">
        <v>0</v>
      </c>
      <c r="AE5436" t="str">
        <f t="shared" si="1186"/>
        <v>=0</v>
      </c>
      <c r="AF5436">
        <v>0</v>
      </c>
      <c r="AG5436" t="str">
        <f t="shared" si="1187"/>
        <v>&lt;=500</v>
      </c>
      <c r="AH5436" t="s">
        <v>32</v>
      </c>
      <c r="AI5436" t="str">
        <f t="shared" si="1188"/>
        <v/>
      </c>
      <c r="AJ5436" t="s">
        <v>32</v>
      </c>
      <c r="AK5436" t="str">
        <f t="shared" si="1189"/>
        <v/>
      </c>
      <c r="AL5436">
        <v>7</v>
      </c>
      <c r="AM5436">
        <v>7</v>
      </c>
      <c r="AN5436">
        <v>0</v>
      </c>
      <c r="AO5436">
        <v>6</v>
      </c>
      <c r="AP5436" t="s">
        <v>32</v>
      </c>
    </row>
    <row r="5437" spans="1:42" x14ac:dyDescent="0.25">
      <c r="A5437">
        <v>202010</v>
      </c>
      <c r="B5437" t="str">
        <f t="shared" si="1176"/>
        <v>2020-II</v>
      </c>
      <c r="C5437" t="s">
        <v>5510</v>
      </c>
      <c r="D5437" t="s">
        <v>5510</v>
      </c>
      <c r="E5437">
        <v>31981601</v>
      </c>
      <c r="F5437" t="s">
        <v>29</v>
      </c>
      <c r="G5437">
        <v>0</v>
      </c>
      <c r="H5437">
        <v>0</v>
      </c>
      <c r="I5437">
        <v>1</v>
      </c>
      <c r="J5437">
        <f t="shared" si="1177"/>
        <v>0</v>
      </c>
      <c r="K5437" t="str">
        <f t="shared" si="1178"/>
        <v>Insuficiente</v>
      </c>
      <c r="L5437">
        <f t="shared" si="1179"/>
        <v>1</v>
      </c>
      <c r="M5437">
        <v>25</v>
      </c>
      <c r="N5437" t="str">
        <f t="shared" si="1180"/>
        <v>&lt;=25</v>
      </c>
      <c r="O5437" t="s">
        <v>56</v>
      </c>
      <c r="P5437" t="s">
        <v>39</v>
      </c>
      <c r="Q5437">
        <v>20784</v>
      </c>
      <c r="R5437">
        <v>0</v>
      </c>
      <c r="S5437" t="str">
        <f t="shared" si="1181"/>
        <v>=0</v>
      </c>
      <c r="T5437">
        <v>689</v>
      </c>
      <c r="U5437" t="str">
        <f t="shared" si="1182"/>
        <v>&lt;=1000</v>
      </c>
      <c r="V5437" t="s">
        <v>585</v>
      </c>
      <c r="W5437">
        <v>15943</v>
      </c>
      <c r="X5437" s="12">
        <f t="shared" si="1183"/>
        <v>0</v>
      </c>
      <c r="Y5437" t="str">
        <f t="shared" si="1184"/>
        <v>=0</v>
      </c>
      <c r="Z5437" t="s">
        <v>32</v>
      </c>
      <c r="AA5437">
        <v>0</v>
      </c>
      <c r="AB5437">
        <v>2477.73</v>
      </c>
      <c r="AC5437" t="str">
        <f t="shared" si="1185"/>
        <v>&lt;=3000</v>
      </c>
      <c r="AD5437">
        <v>0</v>
      </c>
      <c r="AE5437" t="str">
        <f t="shared" si="1186"/>
        <v>=0</v>
      </c>
      <c r="AF5437">
        <v>0</v>
      </c>
      <c r="AG5437" t="str">
        <f t="shared" si="1187"/>
        <v>&lt;=500</v>
      </c>
      <c r="AH5437">
        <v>1000</v>
      </c>
      <c r="AI5437" t="str">
        <f t="shared" si="1188"/>
        <v>&lt;=1000</v>
      </c>
      <c r="AJ5437">
        <v>1</v>
      </c>
      <c r="AK5437" t="str">
        <f t="shared" si="1189"/>
        <v>&gt;0.9</v>
      </c>
      <c r="AL5437">
        <v>12</v>
      </c>
      <c r="AM5437">
        <v>12</v>
      </c>
      <c r="AN5437">
        <v>0</v>
      </c>
      <c r="AO5437">
        <v>1</v>
      </c>
      <c r="AP5437" t="s">
        <v>32</v>
      </c>
    </row>
    <row r="5438" spans="1:42" x14ac:dyDescent="0.25">
      <c r="A5438">
        <v>202010</v>
      </c>
      <c r="B5438" t="str">
        <f t="shared" si="1176"/>
        <v>2020-II</v>
      </c>
      <c r="C5438" t="s">
        <v>5511</v>
      </c>
      <c r="D5438" t="s">
        <v>5511</v>
      </c>
      <c r="E5438">
        <v>32008373</v>
      </c>
      <c r="F5438" t="s">
        <v>29</v>
      </c>
      <c r="G5438">
        <v>0</v>
      </c>
      <c r="H5438">
        <v>0</v>
      </c>
      <c r="I5438">
        <v>0</v>
      </c>
      <c r="J5438">
        <f t="shared" si="1177"/>
        <v>0</v>
      </c>
      <c r="K5438" t="str">
        <f t="shared" si="1178"/>
        <v>Modelamiento</v>
      </c>
      <c r="L5438">
        <f t="shared" si="1179"/>
        <v>1</v>
      </c>
      <c r="M5438">
        <v>35</v>
      </c>
      <c r="N5438" t="str">
        <f t="shared" si="1180"/>
        <v>&lt;=35</v>
      </c>
      <c r="O5438" t="s">
        <v>56</v>
      </c>
      <c r="P5438" t="s">
        <v>39</v>
      </c>
      <c r="Q5438">
        <v>36534</v>
      </c>
      <c r="R5438">
        <v>0</v>
      </c>
      <c r="S5438" t="str">
        <f t="shared" si="1181"/>
        <v>=0</v>
      </c>
      <c r="T5438">
        <v>1100</v>
      </c>
      <c r="U5438" t="str">
        <f t="shared" si="1182"/>
        <v>&lt;=1100</v>
      </c>
      <c r="V5438" t="s">
        <v>1407</v>
      </c>
      <c r="W5438">
        <v>30907</v>
      </c>
      <c r="X5438" s="12">
        <f t="shared" si="1183"/>
        <v>0</v>
      </c>
      <c r="Y5438" t="str">
        <f t="shared" si="1184"/>
        <v>=0</v>
      </c>
      <c r="Z5438">
        <v>3</v>
      </c>
      <c r="AA5438">
        <v>4</v>
      </c>
      <c r="AB5438">
        <v>1795.61</v>
      </c>
      <c r="AC5438" t="str">
        <f t="shared" si="1185"/>
        <v>&lt;=2000</v>
      </c>
      <c r="AD5438">
        <v>1134</v>
      </c>
      <c r="AE5438" t="str">
        <f t="shared" si="1186"/>
        <v>&gt;120</v>
      </c>
      <c r="AF5438">
        <v>1795.61</v>
      </c>
      <c r="AG5438" t="str">
        <f t="shared" si="1187"/>
        <v>&lt;=2000</v>
      </c>
      <c r="AH5438" t="s">
        <v>32</v>
      </c>
      <c r="AI5438" t="str">
        <f t="shared" si="1188"/>
        <v/>
      </c>
      <c r="AJ5438" t="s">
        <v>32</v>
      </c>
      <c r="AK5438" t="str">
        <f t="shared" si="1189"/>
        <v/>
      </c>
      <c r="AL5438">
        <v>12</v>
      </c>
      <c r="AM5438">
        <v>0</v>
      </c>
      <c r="AN5438">
        <v>12</v>
      </c>
      <c r="AO5438" t="s">
        <v>32</v>
      </c>
      <c r="AP5438">
        <v>1</v>
      </c>
    </row>
    <row r="5439" spans="1:42" x14ac:dyDescent="0.25">
      <c r="A5439">
        <v>202010</v>
      </c>
      <c r="B5439" t="str">
        <f t="shared" si="1176"/>
        <v>2020-II</v>
      </c>
      <c r="C5439" t="s">
        <v>5512</v>
      </c>
      <c r="D5439" t="s">
        <v>5512</v>
      </c>
      <c r="E5439">
        <v>32008614</v>
      </c>
      <c r="F5439" t="s">
        <v>29</v>
      </c>
      <c r="G5439">
        <v>0</v>
      </c>
      <c r="H5439">
        <v>0</v>
      </c>
      <c r="I5439">
        <v>1</v>
      </c>
      <c r="J5439">
        <f t="shared" si="1177"/>
        <v>0</v>
      </c>
      <c r="K5439" t="str">
        <f t="shared" si="1178"/>
        <v>Insuficiente</v>
      </c>
      <c r="L5439">
        <f t="shared" si="1179"/>
        <v>1</v>
      </c>
      <c r="M5439">
        <v>29</v>
      </c>
      <c r="N5439" t="str">
        <f t="shared" si="1180"/>
        <v>&lt;=30</v>
      </c>
      <c r="O5439" t="s">
        <v>56</v>
      </c>
      <c r="P5439" t="s">
        <v>39</v>
      </c>
      <c r="Q5439">
        <v>36534</v>
      </c>
      <c r="R5439">
        <v>0</v>
      </c>
      <c r="S5439" t="str">
        <f t="shared" si="1181"/>
        <v>=0</v>
      </c>
      <c r="T5439">
        <v>1100</v>
      </c>
      <c r="U5439" t="str">
        <f t="shared" si="1182"/>
        <v>&lt;=1100</v>
      </c>
      <c r="V5439" t="s">
        <v>1407</v>
      </c>
      <c r="W5439">
        <v>30907</v>
      </c>
      <c r="X5439" s="12">
        <f t="shared" si="1183"/>
        <v>0</v>
      </c>
      <c r="Y5439" t="str">
        <f t="shared" si="1184"/>
        <v>=0</v>
      </c>
      <c r="Z5439">
        <v>4</v>
      </c>
      <c r="AA5439">
        <v>4</v>
      </c>
      <c r="AB5439">
        <v>901.27</v>
      </c>
      <c r="AC5439" t="str">
        <f t="shared" si="1185"/>
        <v>&lt;=1000</v>
      </c>
      <c r="AD5439">
        <v>1744</v>
      </c>
      <c r="AE5439" t="str">
        <f t="shared" si="1186"/>
        <v>&gt;120</v>
      </c>
      <c r="AF5439">
        <v>901.27</v>
      </c>
      <c r="AG5439" t="str">
        <f t="shared" si="1187"/>
        <v>&lt;=1000</v>
      </c>
      <c r="AH5439" t="s">
        <v>32</v>
      </c>
      <c r="AI5439" t="str">
        <f t="shared" si="1188"/>
        <v/>
      </c>
      <c r="AJ5439" t="s">
        <v>32</v>
      </c>
      <c r="AK5439" t="str">
        <f t="shared" si="1189"/>
        <v/>
      </c>
      <c r="AL5439">
        <v>7</v>
      </c>
      <c r="AM5439">
        <v>4</v>
      </c>
      <c r="AN5439">
        <v>3</v>
      </c>
      <c r="AO5439">
        <v>3</v>
      </c>
      <c r="AP5439">
        <v>10</v>
      </c>
    </row>
    <row r="5440" spans="1:42" x14ac:dyDescent="0.25">
      <c r="A5440">
        <v>202010</v>
      </c>
      <c r="B5440" t="str">
        <f t="shared" si="1176"/>
        <v>2020-II</v>
      </c>
      <c r="C5440" t="s">
        <v>5513</v>
      </c>
      <c r="D5440" t="s">
        <v>5513</v>
      </c>
      <c r="E5440">
        <v>32008542</v>
      </c>
      <c r="F5440" t="s">
        <v>29</v>
      </c>
      <c r="G5440">
        <v>0</v>
      </c>
      <c r="H5440">
        <v>0</v>
      </c>
      <c r="I5440">
        <v>0</v>
      </c>
      <c r="J5440">
        <f t="shared" si="1177"/>
        <v>0</v>
      </c>
      <c r="K5440" t="str">
        <f t="shared" si="1178"/>
        <v>Modelamiento</v>
      </c>
      <c r="L5440">
        <f t="shared" si="1179"/>
        <v>1</v>
      </c>
      <c r="M5440">
        <v>46</v>
      </c>
      <c r="N5440" t="str">
        <f t="shared" si="1180"/>
        <v>&lt;=50</v>
      </c>
      <c r="O5440" t="s">
        <v>56</v>
      </c>
      <c r="P5440" t="s">
        <v>39</v>
      </c>
      <c r="Q5440">
        <v>20457</v>
      </c>
      <c r="R5440">
        <v>0</v>
      </c>
      <c r="S5440" t="str">
        <f t="shared" si="1181"/>
        <v>=0</v>
      </c>
      <c r="T5440">
        <v>678</v>
      </c>
      <c r="U5440" t="str">
        <f t="shared" si="1182"/>
        <v>&lt;=1000</v>
      </c>
      <c r="V5440" t="s">
        <v>585</v>
      </c>
      <c r="W5440">
        <v>15632</v>
      </c>
      <c r="X5440" s="12">
        <f t="shared" si="1183"/>
        <v>0</v>
      </c>
      <c r="Y5440" t="str">
        <f t="shared" si="1184"/>
        <v>=0</v>
      </c>
      <c r="Z5440" t="s">
        <v>32</v>
      </c>
      <c r="AA5440">
        <v>9</v>
      </c>
      <c r="AB5440" t="s">
        <v>32</v>
      </c>
      <c r="AC5440" t="str">
        <f t="shared" si="1185"/>
        <v/>
      </c>
      <c r="AD5440" t="s">
        <v>32</v>
      </c>
      <c r="AE5440" t="str">
        <f t="shared" si="1186"/>
        <v/>
      </c>
      <c r="AF5440" t="s">
        <v>32</v>
      </c>
      <c r="AG5440" t="str">
        <f t="shared" si="1187"/>
        <v/>
      </c>
      <c r="AH5440" t="s">
        <v>32</v>
      </c>
      <c r="AI5440" t="str">
        <f t="shared" si="1188"/>
        <v/>
      </c>
      <c r="AJ5440" t="s">
        <v>32</v>
      </c>
      <c r="AK5440" t="str">
        <f t="shared" si="1189"/>
        <v/>
      </c>
      <c r="AL5440">
        <v>0</v>
      </c>
      <c r="AM5440">
        <v>0</v>
      </c>
      <c r="AN5440">
        <v>0</v>
      </c>
      <c r="AO5440" t="s">
        <v>32</v>
      </c>
      <c r="AP5440" t="s">
        <v>32</v>
      </c>
    </row>
    <row r="5441" spans="1:42" x14ac:dyDescent="0.25">
      <c r="A5441">
        <v>202010</v>
      </c>
      <c r="B5441" t="str">
        <f t="shared" si="1176"/>
        <v>2020-II</v>
      </c>
      <c r="C5441" t="s">
        <v>5514</v>
      </c>
      <c r="D5441" t="s">
        <v>5514</v>
      </c>
      <c r="E5441">
        <v>32008471</v>
      </c>
      <c r="F5441" t="s">
        <v>29</v>
      </c>
      <c r="G5441">
        <v>0</v>
      </c>
      <c r="H5441">
        <v>0</v>
      </c>
      <c r="I5441">
        <v>0</v>
      </c>
      <c r="J5441">
        <f t="shared" si="1177"/>
        <v>0</v>
      </c>
      <c r="K5441" t="str">
        <f t="shared" si="1178"/>
        <v>Modelamiento</v>
      </c>
      <c r="L5441">
        <f t="shared" si="1179"/>
        <v>1</v>
      </c>
      <c r="M5441">
        <v>50</v>
      </c>
      <c r="N5441" t="str">
        <f t="shared" si="1180"/>
        <v>&lt;=50</v>
      </c>
      <c r="O5441" t="s">
        <v>56</v>
      </c>
      <c r="P5441" t="s">
        <v>69</v>
      </c>
      <c r="Q5441">
        <v>25433</v>
      </c>
      <c r="R5441">
        <v>0</v>
      </c>
      <c r="S5441" t="str">
        <f t="shared" si="1181"/>
        <v>=0</v>
      </c>
      <c r="T5441">
        <v>870</v>
      </c>
      <c r="U5441" t="str">
        <f t="shared" si="1182"/>
        <v>&lt;=1000</v>
      </c>
      <c r="V5441" t="s">
        <v>597</v>
      </c>
      <c r="W5441">
        <v>20360</v>
      </c>
      <c r="X5441" s="12">
        <f t="shared" si="1183"/>
        <v>0</v>
      </c>
      <c r="Y5441" t="str">
        <f t="shared" si="1184"/>
        <v>=0</v>
      </c>
      <c r="Z5441" t="s">
        <v>32</v>
      </c>
      <c r="AA5441">
        <v>2</v>
      </c>
      <c r="AB5441">
        <v>8371.32</v>
      </c>
      <c r="AC5441" t="str">
        <f t="shared" si="1185"/>
        <v>&gt;5000</v>
      </c>
      <c r="AD5441">
        <v>87</v>
      </c>
      <c r="AE5441" t="str">
        <f t="shared" si="1186"/>
        <v>&lt;=90</v>
      </c>
      <c r="AF5441">
        <v>0</v>
      </c>
      <c r="AG5441" t="str">
        <f t="shared" si="1187"/>
        <v>&lt;=500</v>
      </c>
      <c r="AH5441">
        <v>4899.8999999999996</v>
      </c>
      <c r="AI5441" t="str">
        <f t="shared" si="1188"/>
        <v>&lt;=5000</v>
      </c>
      <c r="AJ5441">
        <v>1</v>
      </c>
      <c r="AK5441" t="str">
        <f t="shared" si="1189"/>
        <v>&gt;0.9</v>
      </c>
      <c r="AL5441">
        <v>12</v>
      </c>
      <c r="AM5441">
        <v>9</v>
      </c>
      <c r="AN5441">
        <v>0</v>
      </c>
      <c r="AO5441">
        <v>4</v>
      </c>
      <c r="AP5441" t="s">
        <v>32</v>
      </c>
    </row>
    <row r="5442" spans="1:42" x14ac:dyDescent="0.25">
      <c r="A5442">
        <v>202010</v>
      </c>
      <c r="B5442" t="str">
        <f t="shared" si="1176"/>
        <v>2020-II</v>
      </c>
      <c r="C5442" t="s">
        <v>5515</v>
      </c>
      <c r="D5442" t="s">
        <v>5515</v>
      </c>
      <c r="E5442">
        <v>32008348</v>
      </c>
      <c r="F5442" t="s">
        <v>29</v>
      </c>
      <c r="G5442">
        <v>0</v>
      </c>
      <c r="H5442">
        <v>0</v>
      </c>
      <c r="I5442">
        <v>0</v>
      </c>
      <c r="J5442">
        <f t="shared" si="1177"/>
        <v>0</v>
      </c>
      <c r="K5442" t="str">
        <f t="shared" si="1178"/>
        <v>Modelamiento</v>
      </c>
      <c r="L5442">
        <f t="shared" si="1179"/>
        <v>1</v>
      </c>
      <c r="M5442">
        <v>31</v>
      </c>
      <c r="N5442" t="str">
        <f t="shared" si="1180"/>
        <v>&lt;=35</v>
      </c>
      <c r="O5442" t="s">
        <v>56</v>
      </c>
      <c r="P5442" t="s">
        <v>31</v>
      </c>
      <c r="Q5442">
        <v>28005</v>
      </c>
      <c r="R5442">
        <v>0</v>
      </c>
      <c r="S5442" t="str">
        <f t="shared" si="1181"/>
        <v>=0</v>
      </c>
      <c r="T5442">
        <v>960</v>
      </c>
      <c r="U5442" t="str">
        <f t="shared" si="1182"/>
        <v>&lt;=1000</v>
      </c>
      <c r="V5442" t="s">
        <v>597</v>
      </c>
      <c r="W5442">
        <v>22804</v>
      </c>
      <c r="X5442" s="12">
        <f t="shared" si="1183"/>
        <v>0</v>
      </c>
      <c r="Y5442" t="str">
        <f t="shared" si="1184"/>
        <v>=0</v>
      </c>
      <c r="Z5442" t="s">
        <v>32</v>
      </c>
      <c r="AA5442">
        <v>9</v>
      </c>
      <c r="AB5442" t="s">
        <v>32</v>
      </c>
      <c r="AC5442" t="str">
        <f t="shared" si="1185"/>
        <v/>
      </c>
      <c r="AD5442" t="s">
        <v>32</v>
      </c>
      <c r="AE5442" t="str">
        <f t="shared" si="1186"/>
        <v/>
      </c>
      <c r="AF5442" t="s">
        <v>32</v>
      </c>
      <c r="AG5442" t="str">
        <f t="shared" si="1187"/>
        <v/>
      </c>
      <c r="AH5442" t="s">
        <v>32</v>
      </c>
      <c r="AI5442" t="str">
        <f t="shared" si="1188"/>
        <v/>
      </c>
      <c r="AJ5442" t="s">
        <v>32</v>
      </c>
      <c r="AK5442" t="str">
        <f t="shared" si="1189"/>
        <v/>
      </c>
      <c r="AL5442">
        <v>0</v>
      </c>
      <c r="AM5442">
        <v>0</v>
      </c>
      <c r="AN5442">
        <v>0</v>
      </c>
      <c r="AO5442" t="s">
        <v>32</v>
      </c>
      <c r="AP5442" t="s">
        <v>32</v>
      </c>
    </row>
    <row r="5443" spans="1:42" x14ac:dyDescent="0.25">
      <c r="A5443">
        <v>202011</v>
      </c>
      <c r="B5443" t="str">
        <f t="shared" ref="B5443:B5506" si="1190">+CONCATENATE(MID(A5443,1,4),IF(MID(A5443,5,2)*1&lt;=6,"-I","-II"))</f>
        <v>2020-II</v>
      </c>
      <c r="C5443" t="s">
        <v>5516</v>
      </c>
      <c r="D5443" t="s">
        <v>5516</v>
      </c>
      <c r="E5443">
        <v>32003457</v>
      </c>
      <c r="F5443" t="s">
        <v>29</v>
      </c>
      <c r="G5443">
        <v>0</v>
      </c>
      <c r="H5443">
        <v>0</v>
      </c>
      <c r="I5443">
        <v>0</v>
      </c>
      <c r="J5443">
        <f t="shared" ref="J5443:J5506" si="1191">+IF(OR(O5443="Taxista propietario",O5443="Taxista palanca"),0,1)</f>
        <v>0</v>
      </c>
      <c r="K5443" t="str">
        <f t="shared" ref="K5443:K5506" si="1192">+IF(I5443&gt;0,"Insuficiente",IF(H5443&gt;0,"Indeterminado",IF(J5443&gt;0,"Perfil","Modelamiento")))</f>
        <v>Modelamiento</v>
      </c>
      <c r="L5443">
        <f t="shared" ref="L5443:L5506" si="1193">+IF(AND(A5443&gt;=201410,A5443&lt;=201908),0,1)</f>
        <v>1</v>
      </c>
      <c r="M5443">
        <v>39</v>
      </c>
      <c r="N5443" t="str">
        <f t="shared" ref="N5443:N5506" si="1194">+IF(M5443&lt;=25,"&lt;=25",IF(M5443&lt;=30,"&lt;=30",IF(M5443&lt;=35,"&lt;=35",IF(M5443&lt;=40,"&lt;=40",IF(M5443&lt;=45,"&lt;=45",IF(M5443&lt;=50,"&lt;=50",IF(M5443&lt;=55,"&lt;=55",IF(M5443&lt;=60,"&lt;=60","&gt;60"))))))))</f>
        <v>&lt;=40</v>
      </c>
      <c r="O5443" t="s">
        <v>56</v>
      </c>
      <c r="P5443" t="s">
        <v>35</v>
      </c>
      <c r="Q5443">
        <v>27187</v>
      </c>
      <c r="R5443">
        <v>1703</v>
      </c>
      <c r="S5443" t="str">
        <f t="shared" ref="S5443:S5506" si="1195">+IF(R5443="NULL","",IF(R5443=0,"=0",IF(R5443&lt;=500,"&lt;=500",IF(R5443&lt;=1000,"&lt;=1000",IF(R5443&lt;=1500,"&lt;=1500",IF(R5443&lt;=2000,"&lt;=2000",IF(R5443&lt;=2500,"&lt;=2500","&gt;2500")))))))</f>
        <v>&lt;=2000</v>
      </c>
      <c r="T5443">
        <v>894</v>
      </c>
      <c r="U5443" t="str">
        <f t="shared" ref="U5443:U5506" si="1196">+IF(T5443="NULL","",IF(T5443&lt;=1000,"&lt;=1000",IF(T5443&lt;=1100,"&lt;=1100",IF(T5443&lt;=1200,"&lt;=1200",IF(T5443&lt;=1300,"&lt;=1300",IF(T5443&lt;=1400,"&lt;=1400",IF(T5443&lt;=1500,"&lt;=1500","&gt;1500")))))))</f>
        <v>&lt;=1000</v>
      </c>
      <c r="V5443" t="s">
        <v>1407</v>
      </c>
      <c r="W5443">
        <v>23730</v>
      </c>
      <c r="X5443" s="12">
        <f t="shared" ref="X5443:X5506" si="1197">+IFERROR(R5443/W5443,"NULL")</f>
        <v>7.1765697429414244E-2</v>
      </c>
      <c r="Y5443" t="str">
        <f t="shared" ref="Y5443:Y5506" si="1198">+IF(X5443="NULL","",IF(X5443=0,"=0",IF(X5443&lt;=0.01,"&lt;=0.01",IF(X5443&lt;=0.02,"&lt;=0.02",IF(X5443&lt;=0.03,"&lt;=0.03",IF(X5443&lt;=0.04,"&lt;=0.04",IF(X5443&lt;=0.05,"&lt;=0.05",IF(X5443&lt;=0.06,"&lt;=0.06","&gt;0.06"))))))))</f>
        <v>&gt;0.06</v>
      </c>
      <c r="Z5443">
        <v>3</v>
      </c>
      <c r="AA5443">
        <v>0</v>
      </c>
      <c r="AB5443">
        <v>1683.22</v>
      </c>
      <c r="AC5443" t="str">
        <f t="shared" ref="AC5443:AC5506" si="1199">+IF(AB5443="NULL","",IF(AB5443&lt;=500,"&lt;=500",IF(AB5443&lt;=1000,"&lt;=1000",IF(AB5443&lt;=2000,"&lt;=2000",IF(AB5443&lt;=3000,"&lt;=3000",IF(AB5443&lt;=4000,"&lt;=4000",IF(AB5443&lt;=5000,"&lt;=5000","&gt;5000")))))))</f>
        <v>&lt;=2000</v>
      </c>
      <c r="AD5443">
        <v>5</v>
      </c>
      <c r="AE5443" t="str">
        <f t="shared" ref="AE5443:AE5506" si="1200">+IF(AD5443="NULL","",IF(AD5443=0,"=0",IF(AD5443&lt;=8,"&lt;=8",IF(AD5443&lt;=30,"&lt;=30",IF(AD5443&lt;=60,"&lt;=60",IF(AD5443&lt;=90,"&lt;=90",IF(AD5443&lt;=120,"&lt;=120","&gt;120")))))))</f>
        <v>&lt;=8</v>
      </c>
      <c r="AF5443">
        <v>0</v>
      </c>
      <c r="AG5443" t="str">
        <f t="shared" ref="AG5443:AG5506" si="1201">+IF(AF5443="NULL","",IF(AF5443&lt;=500,"&lt;=500",IF(AF5443&lt;=1000,"&lt;=1000",IF(AF5443&lt;=2000,"&lt;=2000",IF(AF5443&lt;=3000,"&lt;=3000",IF(AF5443&lt;=4000,"&lt;=4000",IF(AF5443&lt;=5000,"&lt;=5000","&gt;5000")))))))</f>
        <v>&lt;=500</v>
      </c>
      <c r="AH5443">
        <v>1500</v>
      </c>
      <c r="AI5443" t="str">
        <f t="shared" ref="AI5443:AI5506" si="1202">+IF(AH5443="NULL","",IF(AH5443&lt;=500,"&lt;=500",IF(AH5443&lt;=1000,"&lt;=1000",IF(AH5443&lt;=2000,"&lt;=2000",IF(AH5443&lt;=3000,"&lt;=3000",IF(AH5443&lt;=4000,"&lt;=4000",IF(AH5443&lt;=5000,"&lt;=5000","&gt;5000")))))))</f>
        <v>&lt;=2000</v>
      </c>
      <c r="AJ5443">
        <v>0.83589999999999998</v>
      </c>
      <c r="AK5443" t="str">
        <f t="shared" ref="AK5443:AK5506" si="1203">+IF(AJ5443="NULL","",IF(AJ5443=0,"=0",IF(AJ5443&lt;=0.1,"&lt;=0.1",IF(AJ5443&lt;=0.2,"&lt;=0.2",IF(AJ5443&lt;=0.3,"&lt;=0.3",IF(AJ5443&lt;=0.4,"&lt;=0.4",IF(AJ5443&lt;=0.5,"&lt;=0.5",IF(AJ5443&lt;=0.6,"&lt;=0.6",IF(AJ5443&lt;=0.7,"&lt;=0.7",IF(AJ5443&lt;=0.8,"&lt;=0.8",IF(AJ5443&lt;=0.9,"&lt;=0.9","&gt;0.9")))))))))))</f>
        <v>&lt;=0.9</v>
      </c>
      <c r="AL5443">
        <v>12</v>
      </c>
      <c r="AM5443">
        <v>12</v>
      </c>
      <c r="AN5443">
        <v>0</v>
      </c>
      <c r="AO5443">
        <v>1</v>
      </c>
      <c r="AP5443" t="s">
        <v>32</v>
      </c>
    </row>
    <row r="5444" spans="1:42" x14ac:dyDescent="0.25">
      <c r="A5444">
        <v>202011</v>
      </c>
      <c r="B5444" t="str">
        <f t="shared" si="1190"/>
        <v>2020-II</v>
      </c>
      <c r="C5444" t="s">
        <v>5517</v>
      </c>
      <c r="D5444" t="s">
        <v>5517</v>
      </c>
      <c r="E5444">
        <v>32008292</v>
      </c>
      <c r="F5444" t="s">
        <v>29</v>
      </c>
      <c r="G5444">
        <v>0</v>
      </c>
      <c r="H5444">
        <v>0</v>
      </c>
      <c r="I5444">
        <v>0</v>
      </c>
      <c r="J5444">
        <f t="shared" si="1191"/>
        <v>0</v>
      </c>
      <c r="K5444" t="str">
        <f t="shared" si="1192"/>
        <v>Modelamiento</v>
      </c>
      <c r="L5444">
        <f t="shared" si="1193"/>
        <v>1</v>
      </c>
      <c r="M5444">
        <v>39</v>
      </c>
      <c r="N5444" t="str">
        <f t="shared" si="1194"/>
        <v>&lt;=40</v>
      </c>
      <c r="O5444" t="s">
        <v>56</v>
      </c>
      <c r="P5444" t="s">
        <v>35</v>
      </c>
      <c r="Q5444">
        <v>35242</v>
      </c>
      <c r="R5444">
        <v>1031</v>
      </c>
      <c r="S5444" t="str">
        <f t="shared" si="1195"/>
        <v>&lt;=1500</v>
      </c>
      <c r="T5444">
        <v>1020</v>
      </c>
      <c r="U5444" t="str">
        <f t="shared" si="1196"/>
        <v>&lt;=1100</v>
      </c>
      <c r="V5444" t="s">
        <v>601</v>
      </c>
      <c r="W5444">
        <v>30710</v>
      </c>
      <c r="X5444" s="12">
        <f t="shared" si="1197"/>
        <v>3.3572126343210683E-2</v>
      </c>
      <c r="Y5444" t="str">
        <f t="shared" si="1198"/>
        <v>&lt;=0.04</v>
      </c>
      <c r="Z5444">
        <v>2</v>
      </c>
      <c r="AA5444">
        <v>9</v>
      </c>
      <c r="AB5444" t="s">
        <v>32</v>
      </c>
      <c r="AC5444" t="str">
        <f t="shared" si="1199"/>
        <v/>
      </c>
      <c r="AD5444" t="s">
        <v>32</v>
      </c>
      <c r="AE5444" t="str">
        <f t="shared" si="1200"/>
        <v/>
      </c>
      <c r="AF5444" t="s">
        <v>32</v>
      </c>
      <c r="AG5444" t="str">
        <f t="shared" si="1201"/>
        <v/>
      </c>
      <c r="AH5444" t="s">
        <v>32</v>
      </c>
      <c r="AI5444" t="str">
        <f t="shared" si="1202"/>
        <v/>
      </c>
      <c r="AJ5444" t="s">
        <v>32</v>
      </c>
      <c r="AK5444" t="str">
        <f t="shared" si="1203"/>
        <v/>
      </c>
      <c r="AL5444">
        <v>0</v>
      </c>
      <c r="AM5444">
        <v>0</v>
      </c>
      <c r="AN5444">
        <v>0</v>
      </c>
      <c r="AO5444" t="s">
        <v>32</v>
      </c>
      <c r="AP5444" t="s">
        <v>32</v>
      </c>
    </row>
    <row r="5445" spans="1:42" x14ac:dyDescent="0.25">
      <c r="A5445">
        <v>202011</v>
      </c>
      <c r="B5445" t="str">
        <f t="shared" si="1190"/>
        <v>2020-II</v>
      </c>
      <c r="C5445" t="s">
        <v>5518</v>
      </c>
      <c r="D5445" t="s">
        <v>5518</v>
      </c>
      <c r="E5445">
        <v>32005590</v>
      </c>
      <c r="F5445" t="s">
        <v>29</v>
      </c>
      <c r="G5445">
        <v>0</v>
      </c>
      <c r="H5445">
        <v>0</v>
      </c>
      <c r="I5445">
        <v>0</v>
      </c>
      <c r="J5445">
        <f t="shared" si="1191"/>
        <v>0</v>
      </c>
      <c r="K5445" t="str">
        <f t="shared" si="1192"/>
        <v>Modelamiento</v>
      </c>
      <c r="L5445">
        <f t="shared" si="1193"/>
        <v>1</v>
      </c>
      <c r="M5445">
        <v>39</v>
      </c>
      <c r="N5445" t="str">
        <f t="shared" si="1194"/>
        <v>&lt;=40</v>
      </c>
      <c r="O5445" t="s">
        <v>56</v>
      </c>
      <c r="P5445" t="s">
        <v>35</v>
      </c>
      <c r="Q5445">
        <v>35242</v>
      </c>
      <c r="R5445">
        <v>1031</v>
      </c>
      <c r="S5445" t="str">
        <f t="shared" si="1195"/>
        <v>&lt;=1500</v>
      </c>
      <c r="T5445">
        <v>1022</v>
      </c>
      <c r="U5445" t="str">
        <f t="shared" si="1196"/>
        <v>&lt;=1100</v>
      </c>
      <c r="V5445" t="s">
        <v>601</v>
      </c>
      <c r="W5445">
        <v>30710</v>
      </c>
      <c r="X5445" s="12">
        <f t="shared" si="1197"/>
        <v>3.3572126343210683E-2</v>
      </c>
      <c r="Y5445" t="str">
        <f t="shared" si="1198"/>
        <v>&lt;=0.04</v>
      </c>
      <c r="Z5445">
        <v>2</v>
      </c>
      <c r="AA5445">
        <v>9</v>
      </c>
      <c r="AB5445" t="s">
        <v>32</v>
      </c>
      <c r="AC5445" t="str">
        <f t="shared" si="1199"/>
        <v/>
      </c>
      <c r="AD5445" t="s">
        <v>32</v>
      </c>
      <c r="AE5445" t="str">
        <f t="shared" si="1200"/>
        <v/>
      </c>
      <c r="AF5445" t="s">
        <v>32</v>
      </c>
      <c r="AG5445" t="str">
        <f t="shared" si="1201"/>
        <v/>
      </c>
      <c r="AH5445" t="s">
        <v>32</v>
      </c>
      <c r="AI5445" t="str">
        <f t="shared" si="1202"/>
        <v/>
      </c>
      <c r="AJ5445" t="s">
        <v>32</v>
      </c>
      <c r="AK5445" t="str">
        <f t="shared" si="1203"/>
        <v/>
      </c>
      <c r="AL5445">
        <v>0</v>
      </c>
      <c r="AM5445">
        <v>0</v>
      </c>
      <c r="AN5445">
        <v>0</v>
      </c>
      <c r="AO5445" t="s">
        <v>32</v>
      </c>
      <c r="AP5445" t="s">
        <v>32</v>
      </c>
    </row>
    <row r="5446" spans="1:42" x14ac:dyDescent="0.25">
      <c r="A5446">
        <v>202011</v>
      </c>
      <c r="B5446" t="str">
        <f t="shared" si="1190"/>
        <v>2020-II</v>
      </c>
      <c r="C5446" t="s">
        <v>5519</v>
      </c>
      <c r="D5446" t="s">
        <v>5519</v>
      </c>
      <c r="E5446">
        <v>32012204</v>
      </c>
      <c r="F5446" t="s">
        <v>29</v>
      </c>
      <c r="G5446">
        <v>0</v>
      </c>
      <c r="H5446">
        <v>0</v>
      </c>
      <c r="I5446">
        <v>1</v>
      </c>
      <c r="J5446">
        <f t="shared" si="1191"/>
        <v>0</v>
      </c>
      <c r="K5446" t="str">
        <f t="shared" si="1192"/>
        <v>Insuficiente</v>
      </c>
      <c r="L5446">
        <f t="shared" si="1193"/>
        <v>1</v>
      </c>
      <c r="M5446">
        <v>45</v>
      </c>
      <c r="N5446" t="str">
        <f t="shared" si="1194"/>
        <v>&lt;=45</v>
      </c>
      <c r="O5446" t="s">
        <v>56</v>
      </c>
      <c r="P5446" t="s">
        <v>39</v>
      </c>
      <c r="Q5446">
        <v>20784</v>
      </c>
      <c r="R5446">
        <v>0</v>
      </c>
      <c r="S5446" t="str">
        <f t="shared" si="1195"/>
        <v>=0</v>
      </c>
      <c r="T5446">
        <v>688</v>
      </c>
      <c r="U5446" t="str">
        <f t="shared" si="1196"/>
        <v>&lt;=1000</v>
      </c>
      <c r="V5446" t="s">
        <v>585</v>
      </c>
      <c r="W5446">
        <v>15943</v>
      </c>
      <c r="X5446" s="12">
        <f t="shared" si="1197"/>
        <v>0</v>
      </c>
      <c r="Y5446" t="str">
        <f t="shared" si="1198"/>
        <v>=0</v>
      </c>
      <c r="Z5446" t="s">
        <v>32</v>
      </c>
      <c r="AA5446">
        <v>9</v>
      </c>
      <c r="AB5446" t="s">
        <v>32</v>
      </c>
      <c r="AC5446" t="str">
        <f t="shared" si="1199"/>
        <v/>
      </c>
      <c r="AD5446" t="s">
        <v>32</v>
      </c>
      <c r="AE5446" t="str">
        <f t="shared" si="1200"/>
        <v/>
      </c>
      <c r="AF5446" t="s">
        <v>32</v>
      </c>
      <c r="AG5446" t="str">
        <f t="shared" si="1201"/>
        <v/>
      </c>
      <c r="AH5446" t="s">
        <v>32</v>
      </c>
      <c r="AI5446" t="str">
        <f t="shared" si="1202"/>
        <v/>
      </c>
      <c r="AJ5446" t="s">
        <v>32</v>
      </c>
      <c r="AK5446" t="str">
        <f t="shared" si="1203"/>
        <v/>
      </c>
      <c r="AL5446">
        <v>0</v>
      </c>
      <c r="AM5446">
        <v>0</v>
      </c>
      <c r="AN5446">
        <v>0</v>
      </c>
      <c r="AO5446" t="s">
        <v>32</v>
      </c>
      <c r="AP5446" t="s">
        <v>32</v>
      </c>
    </row>
    <row r="5447" spans="1:42" x14ac:dyDescent="0.25">
      <c r="A5447">
        <v>202011</v>
      </c>
      <c r="B5447" t="str">
        <f t="shared" si="1190"/>
        <v>2020-II</v>
      </c>
      <c r="C5447" t="s">
        <v>5520</v>
      </c>
      <c r="D5447" t="s">
        <v>5520</v>
      </c>
      <c r="E5447">
        <v>32010633</v>
      </c>
      <c r="F5447" t="s">
        <v>29</v>
      </c>
      <c r="G5447">
        <v>0</v>
      </c>
      <c r="H5447">
        <v>0</v>
      </c>
      <c r="I5447">
        <v>1</v>
      </c>
      <c r="J5447">
        <f t="shared" si="1191"/>
        <v>0</v>
      </c>
      <c r="K5447" t="str">
        <f t="shared" si="1192"/>
        <v>Insuficiente</v>
      </c>
      <c r="L5447">
        <f t="shared" si="1193"/>
        <v>1</v>
      </c>
      <c r="M5447">
        <v>24</v>
      </c>
      <c r="N5447" t="str">
        <f t="shared" si="1194"/>
        <v>&lt;=25</v>
      </c>
      <c r="O5447" t="s">
        <v>56</v>
      </c>
      <c r="P5447" t="s">
        <v>39</v>
      </c>
      <c r="Q5447">
        <v>43673</v>
      </c>
      <c r="R5447">
        <v>1649</v>
      </c>
      <c r="S5447" t="str">
        <f t="shared" si="1195"/>
        <v>&lt;=2000</v>
      </c>
      <c r="T5447">
        <v>1265</v>
      </c>
      <c r="U5447" t="str">
        <f t="shared" si="1196"/>
        <v>&lt;=1300</v>
      </c>
      <c r="V5447" t="s">
        <v>4212</v>
      </c>
      <c r="W5447">
        <v>39339</v>
      </c>
      <c r="X5447" s="12">
        <f t="shared" si="1197"/>
        <v>4.1917689824347341E-2</v>
      </c>
      <c r="Y5447" t="str">
        <f t="shared" si="1198"/>
        <v>&lt;=0.05</v>
      </c>
      <c r="Z5447">
        <v>0</v>
      </c>
      <c r="AA5447">
        <v>4</v>
      </c>
      <c r="AB5447">
        <v>2123.1</v>
      </c>
      <c r="AC5447" t="str">
        <f t="shared" si="1199"/>
        <v>&lt;=3000</v>
      </c>
      <c r="AD5447">
        <v>1905</v>
      </c>
      <c r="AE5447" t="str">
        <f t="shared" si="1200"/>
        <v>&gt;120</v>
      </c>
      <c r="AF5447">
        <v>1503.16</v>
      </c>
      <c r="AG5447" t="str">
        <f t="shared" si="1201"/>
        <v>&lt;=2000</v>
      </c>
      <c r="AH5447" t="s">
        <v>32</v>
      </c>
      <c r="AI5447" t="str">
        <f t="shared" si="1202"/>
        <v/>
      </c>
      <c r="AJ5447" t="s">
        <v>32</v>
      </c>
      <c r="AK5447" t="str">
        <f t="shared" si="1203"/>
        <v/>
      </c>
      <c r="AL5447">
        <v>12</v>
      </c>
      <c r="AM5447">
        <v>0</v>
      </c>
      <c r="AN5447">
        <v>9</v>
      </c>
      <c r="AO5447" t="s">
        <v>32</v>
      </c>
      <c r="AP5447">
        <v>1</v>
      </c>
    </row>
    <row r="5448" spans="1:42" x14ac:dyDescent="0.25">
      <c r="A5448">
        <v>202011</v>
      </c>
      <c r="B5448" t="str">
        <f t="shared" si="1190"/>
        <v>2020-II</v>
      </c>
      <c r="C5448" t="s">
        <v>5521</v>
      </c>
      <c r="D5448" t="s">
        <v>5521</v>
      </c>
      <c r="E5448">
        <v>32012791</v>
      </c>
      <c r="F5448" t="s">
        <v>29</v>
      </c>
      <c r="G5448">
        <v>0</v>
      </c>
      <c r="H5448">
        <v>0</v>
      </c>
      <c r="I5448">
        <v>0</v>
      </c>
      <c r="J5448">
        <f t="shared" si="1191"/>
        <v>0</v>
      </c>
      <c r="K5448" t="str">
        <f t="shared" si="1192"/>
        <v>Modelamiento</v>
      </c>
      <c r="L5448">
        <f t="shared" si="1193"/>
        <v>1</v>
      </c>
      <c r="M5448">
        <v>37</v>
      </c>
      <c r="N5448" t="str">
        <f t="shared" si="1194"/>
        <v>&lt;=40</v>
      </c>
      <c r="O5448" t="s">
        <v>72</v>
      </c>
      <c r="P5448" t="s">
        <v>39</v>
      </c>
      <c r="Q5448">
        <v>30150</v>
      </c>
      <c r="R5448">
        <v>507</v>
      </c>
      <c r="S5448" t="str">
        <f t="shared" si="1195"/>
        <v>&lt;=1000</v>
      </c>
      <c r="T5448">
        <v>999</v>
      </c>
      <c r="U5448" t="str">
        <f t="shared" si="1196"/>
        <v>&lt;=1000</v>
      </c>
      <c r="V5448" t="s">
        <v>585</v>
      </c>
      <c r="W5448">
        <v>25349</v>
      </c>
      <c r="X5448" s="12">
        <f t="shared" si="1197"/>
        <v>2.0000788985758806E-2</v>
      </c>
      <c r="Y5448" t="str">
        <f t="shared" si="1198"/>
        <v>&lt;=0.03</v>
      </c>
      <c r="Z5448">
        <v>2</v>
      </c>
      <c r="AA5448">
        <v>3</v>
      </c>
      <c r="AB5448">
        <v>524.46</v>
      </c>
      <c r="AC5448" t="str">
        <f t="shared" si="1199"/>
        <v>&lt;=1000</v>
      </c>
      <c r="AD5448">
        <v>93</v>
      </c>
      <c r="AE5448" t="str">
        <f t="shared" si="1200"/>
        <v>&lt;=120</v>
      </c>
      <c r="AF5448">
        <v>0</v>
      </c>
      <c r="AG5448" t="str">
        <f t="shared" si="1201"/>
        <v>&lt;=500</v>
      </c>
      <c r="AH5448" t="s">
        <v>32</v>
      </c>
      <c r="AI5448" t="str">
        <f t="shared" si="1202"/>
        <v/>
      </c>
      <c r="AJ5448" t="s">
        <v>32</v>
      </c>
      <c r="AK5448" t="str">
        <f t="shared" si="1203"/>
        <v/>
      </c>
      <c r="AL5448">
        <v>8</v>
      </c>
      <c r="AM5448">
        <v>2</v>
      </c>
      <c r="AN5448">
        <v>0</v>
      </c>
      <c r="AO5448">
        <v>11</v>
      </c>
      <c r="AP5448" t="s">
        <v>32</v>
      </c>
    </row>
    <row r="5449" spans="1:42" x14ac:dyDescent="0.25">
      <c r="A5449">
        <v>202011</v>
      </c>
      <c r="B5449" t="str">
        <f t="shared" si="1190"/>
        <v>2020-II</v>
      </c>
      <c r="C5449" t="s">
        <v>5522</v>
      </c>
      <c r="D5449" t="s">
        <v>5522</v>
      </c>
      <c r="E5449">
        <v>32012781</v>
      </c>
      <c r="F5449" t="s">
        <v>29</v>
      </c>
      <c r="G5449">
        <v>0</v>
      </c>
      <c r="H5449">
        <v>0</v>
      </c>
      <c r="I5449">
        <v>0</v>
      </c>
      <c r="J5449">
        <f t="shared" si="1191"/>
        <v>0</v>
      </c>
      <c r="K5449" t="str">
        <f t="shared" si="1192"/>
        <v>Modelamiento</v>
      </c>
      <c r="L5449">
        <f t="shared" si="1193"/>
        <v>1</v>
      </c>
      <c r="M5449">
        <v>45</v>
      </c>
      <c r="N5449" t="str">
        <f t="shared" si="1194"/>
        <v>&lt;=45</v>
      </c>
      <c r="O5449" t="s">
        <v>56</v>
      </c>
      <c r="P5449" t="s">
        <v>39</v>
      </c>
      <c r="Q5449">
        <v>31653</v>
      </c>
      <c r="R5449">
        <v>0</v>
      </c>
      <c r="S5449" t="str">
        <f t="shared" si="1195"/>
        <v>=0</v>
      </c>
      <c r="T5449">
        <v>950</v>
      </c>
      <c r="U5449" t="str">
        <f t="shared" si="1196"/>
        <v>&lt;=1000</v>
      </c>
      <c r="V5449" t="s">
        <v>1407</v>
      </c>
      <c r="W5449">
        <v>26270</v>
      </c>
      <c r="X5449" s="12">
        <f t="shared" si="1197"/>
        <v>0</v>
      </c>
      <c r="Y5449" t="str">
        <f t="shared" si="1198"/>
        <v>=0</v>
      </c>
      <c r="Z5449">
        <v>3</v>
      </c>
      <c r="AA5449">
        <v>0</v>
      </c>
      <c r="AB5449">
        <v>1215.93</v>
      </c>
      <c r="AC5449" t="str">
        <f t="shared" si="1199"/>
        <v>&lt;=2000</v>
      </c>
      <c r="AD5449">
        <v>0</v>
      </c>
      <c r="AE5449" t="str">
        <f t="shared" si="1200"/>
        <v>=0</v>
      </c>
      <c r="AF5449">
        <v>0</v>
      </c>
      <c r="AG5449" t="str">
        <f t="shared" si="1201"/>
        <v>&lt;=500</v>
      </c>
      <c r="AH5449" t="s">
        <v>32</v>
      </c>
      <c r="AI5449" t="str">
        <f t="shared" si="1202"/>
        <v/>
      </c>
      <c r="AJ5449" t="s">
        <v>32</v>
      </c>
      <c r="AK5449" t="str">
        <f t="shared" si="1203"/>
        <v/>
      </c>
      <c r="AL5449">
        <v>10</v>
      </c>
      <c r="AM5449">
        <v>10</v>
      </c>
      <c r="AN5449">
        <v>0</v>
      </c>
      <c r="AO5449">
        <v>1</v>
      </c>
      <c r="AP5449" t="s">
        <v>32</v>
      </c>
    </row>
    <row r="5450" spans="1:42" x14ac:dyDescent="0.25">
      <c r="A5450">
        <v>202011</v>
      </c>
      <c r="B5450" t="str">
        <f t="shared" si="1190"/>
        <v>2020-II</v>
      </c>
      <c r="C5450" t="s">
        <v>5523</v>
      </c>
      <c r="D5450" t="s">
        <v>5523</v>
      </c>
      <c r="E5450">
        <v>32011756</v>
      </c>
      <c r="F5450" t="s">
        <v>29</v>
      </c>
      <c r="G5450">
        <v>0</v>
      </c>
      <c r="H5450">
        <v>0</v>
      </c>
      <c r="I5450">
        <v>0</v>
      </c>
      <c r="J5450">
        <f t="shared" si="1191"/>
        <v>0</v>
      </c>
      <c r="K5450" t="str">
        <f t="shared" si="1192"/>
        <v>Modelamiento</v>
      </c>
      <c r="L5450">
        <f t="shared" si="1193"/>
        <v>1</v>
      </c>
      <c r="M5450">
        <v>37</v>
      </c>
      <c r="N5450" t="str">
        <f t="shared" si="1194"/>
        <v>&lt;=40</v>
      </c>
      <c r="O5450" t="s">
        <v>56</v>
      </c>
      <c r="P5450" t="s">
        <v>39</v>
      </c>
      <c r="Q5450">
        <v>24781</v>
      </c>
      <c r="R5450">
        <v>0</v>
      </c>
      <c r="S5450" t="str">
        <f t="shared" si="1195"/>
        <v>=0</v>
      </c>
      <c r="T5450">
        <v>820</v>
      </c>
      <c r="U5450" t="str">
        <f t="shared" si="1196"/>
        <v>&lt;=1000</v>
      </c>
      <c r="V5450" t="s">
        <v>597</v>
      </c>
      <c r="W5450">
        <v>19741</v>
      </c>
      <c r="X5450" s="12">
        <f t="shared" si="1197"/>
        <v>0</v>
      </c>
      <c r="Y5450" t="str">
        <f t="shared" si="1198"/>
        <v>=0</v>
      </c>
      <c r="Z5450" t="s">
        <v>32</v>
      </c>
      <c r="AA5450">
        <v>9</v>
      </c>
      <c r="AB5450" t="s">
        <v>32</v>
      </c>
      <c r="AC5450" t="str">
        <f t="shared" si="1199"/>
        <v/>
      </c>
      <c r="AD5450" t="s">
        <v>32</v>
      </c>
      <c r="AE5450" t="str">
        <f t="shared" si="1200"/>
        <v/>
      </c>
      <c r="AF5450" t="s">
        <v>32</v>
      </c>
      <c r="AG5450" t="str">
        <f t="shared" si="1201"/>
        <v/>
      </c>
      <c r="AH5450" t="s">
        <v>32</v>
      </c>
      <c r="AI5450" t="str">
        <f t="shared" si="1202"/>
        <v/>
      </c>
      <c r="AJ5450" t="s">
        <v>32</v>
      </c>
      <c r="AK5450" t="str">
        <f t="shared" si="1203"/>
        <v/>
      </c>
      <c r="AL5450">
        <v>0</v>
      </c>
      <c r="AM5450">
        <v>0</v>
      </c>
      <c r="AN5450">
        <v>0</v>
      </c>
      <c r="AO5450" t="s">
        <v>32</v>
      </c>
      <c r="AP5450" t="s">
        <v>32</v>
      </c>
    </row>
    <row r="5451" spans="1:42" x14ac:dyDescent="0.25">
      <c r="A5451">
        <v>202011</v>
      </c>
      <c r="B5451" t="str">
        <f t="shared" si="1190"/>
        <v>2020-II</v>
      </c>
      <c r="C5451" t="s">
        <v>5524</v>
      </c>
      <c r="D5451" t="s">
        <v>5524</v>
      </c>
      <c r="E5451">
        <v>32010635</v>
      </c>
      <c r="F5451" t="s">
        <v>29</v>
      </c>
      <c r="G5451">
        <v>0</v>
      </c>
      <c r="H5451">
        <v>0</v>
      </c>
      <c r="I5451">
        <v>0</v>
      </c>
      <c r="J5451">
        <f t="shared" si="1191"/>
        <v>0</v>
      </c>
      <c r="K5451" t="str">
        <f t="shared" si="1192"/>
        <v>Modelamiento</v>
      </c>
      <c r="L5451">
        <f t="shared" si="1193"/>
        <v>1</v>
      </c>
      <c r="M5451">
        <v>28</v>
      </c>
      <c r="N5451" t="str">
        <f t="shared" si="1194"/>
        <v>&lt;=30</v>
      </c>
      <c r="O5451" t="s">
        <v>56</v>
      </c>
      <c r="P5451" t="s">
        <v>39</v>
      </c>
      <c r="Q5451">
        <v>28005</v>
      </c>
      <c r="R5451">
        <v>0</v>
      </c>
      <c r="S5451" t="str">
        <f t="shared" si="1195"/>
        <v>=0</v>
      </c>
      <c r="T5451">
        <v>960</v>
      </c>
      <c r="U5451" t="str">
        <f t="shared" si="1196"/>
        <v>&lt;=1000</v>
      </c>
      <c r="V5451" t="s">
        <v>589</v>
      </c>
      <c r="W5451">
        <v>22804</v>
      </c>
      <c r="X5451" s="12">
        <f t="shared" si="1197"/>
        <v>0</v>
      </c>
      <c r="Y5451" t="str">
        <f t="shared" si="1198"/>
        <v>=0</v>
      </c>
      <c r="Z5451" t="s">
        <v>32</v>
      </c>
      <c r="AA5451">
        <v>9</v>
      </c>
      <c r="AB5451" t="s">
        <v>32</v>
      </c>
      <c r="AC5451" t="str">
        <f t="shared" si="1199"/>
        <v/>
      </c>
      <c r="AD5451" t="s">
        <v>32</v>
      </c>
      <c r="AE5451" t="str">
        <f t="shared" si="1200"/>
        <v/>
      </c>
      <c r="AF5451" t="s">
        <v>32</v>
      </c>
      <c r="AG5451" t="str">
        <f t="shared" si="1201"/>
        <v/>
      </c>
      <c r="AH5451" t="s">
        <v>32</v>
      </c>
      <c r="AI5451" t="str">
        <f t="shared" si="1202"/>
        <v/>
      </c>
      <c r="AJ5451" t="s">
        <v>32</v>
      </c>
      <c r="AK5451" t="str">
        <f t="shared" si="1203"/>
        <v/>
      </c>
      <c r="AL5451">
        <v>0</v>
      </c>
      <c r="AM5451">
        <v>0</v>
      </c>
      <c r="AN5451">
        <v>0</v>
      </c>
      <c r="AO5451" t="s">
        <v>32</v>
      </c>
      <c r="AP5451" t="s">
        <v>32</v>
      </c>
    </row>
    <row r="5452" spans="1:42" x14ac:dyDescent="0.25">
      <c r="A5452">
        <v>202011</v>
      </c>
      <c r="B5452" t="str">
        <f t="shared" si="1190"/>
        <v>2020-II</v>
      </c>
      <c r="C5452" t="s">
        <v>5525</v>
      </c>
      <c r="D5452" t="s">
        <v>5525</v>
      </c>
      <c r="E5452">
        <v>32012835</v>
      </c>
      <c r="F5452" t="s">
        <v>29</v>
      </c>
      <c r="G5452">
        <v>0</v>
      </c>
      <c r="H5452">
        <v>0</v>
      </c>
      <c r="I5452">
        <v>0</v>
      </c>
      <c r="J5452">
        <f t="shared" si="1191"/>
        <v>0</v>
      </c>
      <c r="K5452" t="str">
        <f t="shared" si="1192"/>
        <v>Modelamiento</v>
      </c>
      <c r="L5452">
        <f t="shared" si="1193"/>
        <v>1</v>
      </c>
      <c r="M5452">
        <v>33</v>
      </c>
      <c r="N5452" t="str">
        <f t="shared" si="1194"/>
        <v>&lt;=35</v>
      </c>
      <c r="O5452" t="s">
        <v>56</v>
      </c>
      <c r="P5452" t="s">
        <v>39</v>
      </c>
      <c r="Q5452">
        <v>28005</v>
      </c>
      <c r="R5452">
        <v>0</v>
      </c>
      <c r="S5452" t="str">
        <f t="shared" si="1195"/>
        <v>=0</v>
      </c>
      <c r="T5452">
        <v>960</v>
      </c>
      <c r="U5452" t="str">
        <f t="shared" si="1196"/>
        <v>&lt;=1000</v>
      </c>
      <c r="V5452" t="s">
        <v>597</v>
      </c>
      <c r="W5452">
        <v>22804</v>
      </c>
      <c r="X5452" s="12">
        <f t="shared" si="1197"/>
        <v>0</v>
      </c>
      <c r="Y5452" t="str">
        <f t="shared" si="1198"/>
        <v>=0</v>
      </c>
      <c r="Z5452" t="s">
        <v>32</v>
      </c>
      <c r="AA5452">
        <v>4</v>
      </c>
      <c r="AB5452">
        <v>764.68</v>
      </c>
      <c r="AC5452" t="str">
        <f t="shared" si="1199"/>
        <v>&lt;=1000</v>
      </c>
      <c r="AD5452">
        <v>1965</v>
      </c>
      <c r="AE5452" t="str">
        <f t="shared" si="1200"/>
        <v>&gt;120</v>
      </c>
      <c r="AF5452">
        <v>764.68</v>
      </c>
      <c r="AG5452" t="str">
        <f t="shared" si="1201"/>
        <v>&lt;=1000</v>
      </c>
      <c r="AH5452" t="s">
        <v>32</v>
      </c>
      <c r="AI5452" t="str">
        <f t="shared" si="1202"/>
        <v/>
      </c>
      <c r="AJ5452" t="s">
        <v>32</v>
      </c>
      <c r="AK5452" t="str">
        <f t="shared" si="1203"/>
        <v/>
      </c>
      <c r="AL5452">
        <v>12</v>
      </c>
      <c r="AM5452">
        <v>0</v>
      </c>
      <c r="AN5452">
        <v>12</v>
      </c>
      <c r="AO5452" t="s">
        <v>32</v>
      </c>
      <c r="AP5452">
        <v>1</v>
      </c>
    </row>
    <row r="5453" spans="1:42" x14ac:dyDescent="0.25">
      <c r="A5453">
        <v>202011</v>
      </c>
      <c r="B5453" t="str">
        <f t="shared" si="1190"/>
        <v>2020-II</v>
      </c>
      <c r="C5453" t="s">
        <v>5526</v>
      </c>
      <c r="D5453" t="s">
        <v>5526</v>
      </c>
      <c r="E5453">
        <v>32013178</v>
      </c>
      <c r="F5453" t="s">
        <v>29</v>
      </c>
      <c r="G5453">
        <v>0</v>
      </c>
      <c r="H5453">
        <v>0</v>
      </c>
      <c r="I5453">
        <v>0</v>
      </c>
      <c r="J5453">
        <f t="shared" si="1191"/>
        <v>0</v>
      </c>
      <c r="K5453" t="str">
        <f t="shared" si="1192"/>
        <v>Modelamiento</v>
      </c>
      <c r="L5453">
        <f t="shared" si="1193"/>
        <v>1</v>
      </c>
      <c r="M5453">
        <v>45</v>
      </c>
      <c r="N5453" t="str">
        <f t="shared" si="1194"/>
        <v>&lt;=45</v>
      </c>
      <c r="O5453" t="s">
        <v>72</v>
      </c>
      <c r="P5453" t="s">
        <v>35</v>
      </c>
      <c r="Q5453">
        <v>38143</v>
      </c>
      <c r="R5453">
        <v>0</v>
      </c>
      <c r="S5453" t="str">
        <f t="shared" si="1195"/>
        <v>=0</v>
      </c>
      <c r="T5453">
        <v>1105</v>
      </c>
      <c r="U5453" t="str">
        <f t="shared" si="1196"/>
        <v>&lt;=1200</v>
      </c>
      <c r="V5453" t="s">
        <v>589</v>
      </c>
      <c r="W5453">
        <v>32436</v>
      </c>
      <c r="X5453" s="12">
        <f t="shared" si="1197"/>
        <v>0</v>
      </c>
      <c r="Y5453" t="str">
        <f t="shared" si="1198"/>
        <v>=0</v>
      </c>
      <c r="Z5453">
        <v>4</v>
      </c>
      <c r="AA5453">
        <v>0</v>
      </c>
      <c r="AB5453">
        <v>2342.39</v>
      </c>
      <c r="AC5453" t="str">
        <f t="shared" si="1199"/>
        <v>&lt;=3000</v>
      </c>
      <c r="AD5453">
        <v>0</v>
      </c>
      <c r="AE5453" t="str">
        <f t="shared" si="1200"/>
        <v>=0</v>
      </c>
      <c r="AF5453">
        <v>0</v>
      </c>
      <c r="AG5453" t="str">
        <f t="shared" si="1201"/>
        <v>&lt;=500</v>
      </c>
      <c r="AH5453" t="s">
        <v>32</v>
      </c>
      <c r="AI5453" t="str">
        <f t="shared" si="1202"/>
        <v/>
      </c>
      <c r="AJ5453" t="s">
        <v>32</v>
      </c>
      <c r="AK5453" t="str">
        <f t="shared" si="1203"/>
        <v/>
      </c>
      <c r="AL5453">
        <v>9</v>
      </c>
      <c r="AM5453">
        <v>9</v>
      </c>
      <c r="AN5453">
        <v>0</v>
      </c>
      <c r="AO5453">
        <v>1</v>
      </c>
      <c r="AP5453" t="s">
        <v>32</v>
      </c>
    </row>
    <row r="5454" spans="1:42" x14ac:dyDescent="0.25">
      <c r="A5454">
        <v>202011</v>
      </c>
      <c r="B5454" t="str">
        <f t="shared" si="1190"/>
        <v>2020-II</v>
      </c>
      <c r="C5454" t="s">
        <v>5527</v>
      </c>
      <c r="D5454" t="s">
        <v>5527</v>
      </c>
      <c r="E5454">
        <v>32013138</v>
      </c>
      <c r="F5454" t="s">
        <v>29</v>
      </c>
      <c r="G5454">
        <v>0</v>
      </c>
      <c r="H5454">
        <v>0</v>
      </c>
      <c r="I5454">
        <v>0</v>
      </c>
      <c r="J5454">
        <f t="shared" si="1191"/>
        <v>0</v>
      </c>
      <c r="K5454" t="str">
        <f t="shared" si="1192"/>
        <v>Modelamiento</v>
      </c>
      <c r="L5454">
        <f t="shared" si="1193"/>
        <v>1</v>
      </c>
      <c r="M5454">
        <v>31</v>
      </c>
      <c r="N5454" t="str">
        <f t="shared" si="1194"/>
        <v>&lt;=35</v>
      </c>
      <c r="O5454" t="s">
        <v>56</v>
      </c>
      <c r="P5454" t="s">
        <v>31</v>
      </c>
      <c r="Q5454">
        <v>30654</v>
      </c>
      <c r="R5454">
        <v>1649</v>
      </c>
      <c r="S5454" t="str">
        <f t="shared" si="1195"/>
        <v>&lt;=2000</v>
      </c>
      <c r="T5454">
        <v>1016</v>
      </c>
      <c r="U5454" t="str">
        <f t="shared" si="1196"/>
        <v>&lt;=1100</v>
      </c>
      <c r="V5454" t="s">
        <v>4182</v>
      </c>
      <c r="W5454">
        <v>26969</v>
      </c>
      <c r="X5454" s="12">
        <f t="shared" si="1197"/>
        <v>6.114427676220846E-2</v>
      </c>
      <c r="Y5454" t="str">
        <f t="shared" si="1198"/>
        <v>&gt;0.06</v>
      </c>
      <c r="Z5454">
        <v>1</v>
      </c>
      <c r="AA5454">
        <v>0</v>
      </c>
      <c r="AB5454">
        <v>110.75</v>
      </c>
      <c r="AC5454" t="str">
        <f t="shared" si="1199"/>
        <v>&lt;=500</v>
      </c>
      <c r="AD5454">
        <v>0</v>
      </c>
      <c r="AE5454" t="str">
        <f t="shared" si="1200"/>
        <v>=0</v>
      </c>
      <c r="AF5454">
        <v>0</v>
      </c>
      <c r="AG5454" t="str">
        <f t="shared" si="1201"/>
        <v>&lt;=500</v>
      </c>
      <c r="AH5454" t="s">
        <v>32</v>
      </c>
      <c r="AI5454" t="str">
        <f t="shared" si="1202"/>
        <v/>
      </c>
      <c r="AJ5454" t="s">
        <v>32</v>
      </c>
      <c r="AK5454" t="str">
        <f t="shared" si="1203"/>
        <v/>
      </c>
      <c r="AL5454">
        <v>2</v>
      </c>
      <c r="AM5454">
        <v>2</v>
      </c>
      <c r="AN5454">
        <v>0</v>
      </c>
      <c r="AO5454">
        <v>7</v>
      </c>
      <c r="AP5454" t="s">
        <v>32</v>
      </c>
    </row>
    <row r="5455" spans="1:42" x14ac:dyDescent="0.25">
      <c r="A5455">
        <v>202011</v>
      </c>
      <c r="B5455" t="str">
        <f t="shared" si="1190"/>
        <v>2020-II</v>
      </c>
      <c r="C5455" t="s">
        <v>5528</v>
      </c>
      <c r="D5455" t="s">
        <v>5528</v>
      </c>
      <c r="E5455">
        <v>32013191</v>
      </c>
      <c r="F5455" t="s">
        <v>29</v>
      </c>
      <c r="G5455">
        <v>0</v>
      </c>
      <c r="H5455">
        <v>0</v>
      </c>
      <c r="I5455">
        <v>0</v>
      </c>
      <c r="J5455">
        <f t="shared" si="1191"/>
        <v>0</v>
      </c>
      <c r="K5455" t="str">
        <f t="shared" si="1192"/>
        <v>Modelamiento</v>
      </c>
      <c r="L5455">
        <f t="shared" si="1193"/>
        <v>1</v>
      </c>
      <c r="M5455">
        <v>50</v>
      </c>
      <c r="N5455" t="str">
        <f t="shared" si="1194"/>
        <v>&lt;=50</v>
      </c>
      <c r="O5455" t="s">
        <v>56</v>
      </c>
      <c r="P5455" t="s">
        <v>39</v>
      </c>
      <c r="Q5455">
        <v>28005</v>
      </c>
      <c r="R5455">
        <v>0</v>
      </c>
      <c r="S5455" t="str">
        <f t="shared" si="1195"/>
        <v>=0</v>
      </c>
      <c r="T5455">
        <v>960</v>
      </c>
      <c r="U5455" t="str">
        <f t="shared" si="1196"/>
        <v>&lt;=1000</v>
      </c>
      <c r="V5455" t="s">
        <v>597</v>
      </c>
      <c r="W5455">
        <v>22804</v>
      </c>
      <c r="X5455" s="12">
        <f t="shared" si="1197"/>
        <v>0</v>
      </c>
      <c r="Y5455" t="str">
        <f t="shared" si="1198"/>
        <v>=0</v>
      </c>
      <c r="Z5455" t="s">
        <v>32</v>
      </c>
      <c r="AA5455">
        <v>4</v>
      </c>
      <c r="AB5455">
        <v>1985.99</v>
      </c>
      <c r="AC5455" t="str">
        <f t="shared" si="1199"/>
        <v>&lt;=2000</v>
      </c>
      <c r="AD5455">
        <v>5430</v>
      </c>
      <c r="AE5455" t="str">
        <f t="shared" si="1200"/>
        <v>&gt;120</v>
      </c>
      <c r="AF5455">
        <v>1985.99</v>
      </c>
      <c r="AG5455" t="str">
        <f t="shared" si="1201"/>
        <v>&lt;=2000</v>
      </c>
      <c r="AH5455" t="s">
        <v>32</v>
      </c>
      <c r="AI5455" t="str">
        <f t="shared" si="1202"/>
        <v/>
      </c>
      <c r="AJ5455" t="s">
        <v>32</v>
      </c>
      <c r="AK5455" t="str">
        <f t="shared" si="1203"/>
        <v/>
      </c>
      <c r="AL5455">
        <v>12</v>
      </c>
      <c r="AM5455">
        <v>0</v>
      </c>
      <c r="AN5455">
        <v>12</v>
      </c>
      <c r="AO5455" t="s">
        <v>32</v>
      </c>
      <c r="AP5455">
        <v>1</v>
      </c>
    </row>
    <row r="5456" spans="1:42" x14ac:dyDescent="0.25">
      <c r="A5456">
        <v>202011</v>
      </c>
      <c r="B5456" t="str">
        <f t="shared" si="1190"/>
        <v>2020-II</v>
      </c>
      <c r="C5456" t="s">
        <v>5529</v>
      </c>
      <c r="D5456" t="s">
        <v>5529</v>
      </c>
      <c r="E5456">
        <v>32012961</v>
      </c>
      <c r="F5456" t="s">
        <v>29</v>
      </c>
      <c r="G5456">
        <v>0</v>
      </c>
      <c r="H5456">
        <v>0</v>
      </c>
      <c r="I5456">
        <v>0</v>
      </c>
      <c r="J5456">
        <f t="shared" si="1191"/>
        <v>0</v>
      </c>
      <c r="K5456" t="str">
        <f t="shared" si="1192"/>
        <v>Modelamiento</v>
      </c>
      <c r="L5456">
        <f t="shared" si="1193"/>
        <v>1</v>
      </c>
      <c r="M5456">
        <v>29</v>
      </c>
      <c r="N5456" t="str">
        <f t="shared" si="1194"/>
        <v>&lt;=30</v>
      </c>
      <c r="O5456" t="s">
        <v>56</v>
      </c>
      <c r="P5456" t="s">
        <v>39</v>
      </c>
      <c r="Q5456">
        <v>25571</v>
      </c>
      <c r="R5456">
        <v>0</v>
      </c>
      <c r="S5456" t="str">
        <f t="shared" si="1195"/>
        <v>=0</v>
      </c>
      <c r="T5456">
        <v>843</v>
      </c>
      <c r="U5456" t="str">
        <f t="shared" si="1196"/>
        <v>&lt;=1000</v>
      </c>
      <c r="V5456" t="s">
        <v>589</v>
      </c>
      <c r="W5456">
        <v>20491</v>
      </c>
      <c r="X5456" s="12">
        <f t="shared" si="1197"/>
        <v>0</v>
      </c>
      <c r="Y5456" t="str">
        <f t="shared" si="1198"/>
        <v>=0</v>
      </c>
      <c r="Z5456" t="s">
        <v>32</v>
      </c>
      <c r="AA5456">
        <v>9</v>
      </c>
      <c r="AB5456" t="s">
        <v>32</v>
      </c>
      <c r="AC5456" t="str">
        <f t="shared" si="1199"/>
        <v/>
      </c>
      <c r="AD5456" t="s">
        <v>32</v>
      </c>
      <c r="AE5456" t="str">
        <f t="shared" si="1200"/>
        <v/>
      </c>
      <c r="AF5456" t="s">
        <v>32</v>
      </c>
      <c r="AG5456" t="str">
        <f t="shared" si="1201"/>
        <v/>
      </c>
      <c r="AH5456" t="s">
        <v>32</v>
      </c>
      <c r="AI5456" t="str">
        <f t="shared" si="1202"/>
        <v/>
      </c>
      <c r="AJ5456" t="s">
        <v>32</v>
      </c>
      <c r="AK5456" t="str">
        <f t="shared" si="1203"/>
        <v/>
      </c>
      <c r="AL5456">
        <v>0</v>
      </c>
      <c r="AM5456">
        <v>0</v>
      </c>
      <c r="AN5456">
        <v>0</v>
      </c>
      <c r="AO5456" t="s">
        <v>32</v>
      </c>
      <c r="AP5456" t="s">
        <v>32</v>
      </c>
    </row>
    <row r="5457" spans="1:42" x14ac:dyDescent="0.25">
      <c r="A5457">
        <v>202011</v>
      </c>
      <c r="B5457" t="str">
        <f t="shared" si="1190"/>
        <v>2020-II</v>
      </c>
      <c r="C5457" t="s">
        <v>5530</v>
      </c>
      <c r="D5457" t="s">
        <v>5530</v>
      </c>
      <c r="E5457">
        <v>32013256</v>
      </c>
      <c r="F5457" t="s">
        <v>29</v>
      </c>
      <c r="G5457">
        <v>0</v>
      </c>
      <c r="H5457">
        <v>0</v>
      </c>
      <c r="I5457">
        <v>0</v>
      </c>
      <c r="J5457">
        <f t="shared" si="1191"/>
        <v>0</v>
      </c>
      <c r="K5457" t="str">
        <f t="shared" si="1192"/>
        <v>Modelamiento</v>
      </c>
      <c r="L5457">
        <f t="shared" si="1193"/>
        <v>1</v>
      </c>
      <c r="M5457">
        <v>62</v>
      </c>
      <c r="N5457" t="str">
        <f t="shared" si="1194"/>
        <v>&gt;60</v>
      </c>
      <c r="O5457" t="s">
        <v>56</v>
      </c>
      <c r="P5457" t="s">
        <v>69</v>
      </c>
      <c r="Q5457">
        <v>30684</v>
      </c>
      <c r="R5457">
        <v>0</v>
      </c>
      <c r="S5457" t="str">
        <f t="shared" si="1195"/>
        <v>=0</v>
      </c>
      <c r="T5457">
        <v>1012</v>
      </c>
      <c r="U5457" t="str">
        <f t="shared" si="1196"/>
        <v>&lt;=1100</v>
      </c>
      <c r="V5457" t="s">
        <v>601</v>
      </c>
      <c r="W5457">
        <v>25349</v>
      </c>
      <c r="X5457" s="12">
        <f t="shared" si="1197"/>
        <v>0</v>
      </c>
      <c r="Y5457" t="str">
        <f t="shared" si="1198"/>
        <v>=0</v>
      </c>
      <c r="Z5457">
        <v>2</v>
      </c>
      <c r="AA5457">
        <v>0</v>
      </c>
      <c r="AB5457">
        <v>37739.99</v>
      </c>
      <c r="AC5457" t="str">
        <f t="shared" si="1199"/>
        <v>&gt;5000</v>
      </c>
      <c r="AD5457">
        <v>0</v>
      </c>
      <c r="AE5457" t="str">
        <f t="shared" si="1200"/>
        <v>=0</v>
      </c>
      <c r="AF5457">
        <v>0</v>
      </c>
      <c r="AG5457" t="str">
        <f t="shared" si="1201"/>
        <v>&lt;=500</v>
      </c>
      <c r="AH5457">
        <v>1200</v>
      </c>
      <c r="AI5457" t="str">
        <f t="shared" si="1202"/>
        <v>&lt;=2000</v>
      </c>
      <c r="AJ5457">
        <v>1</v>
      </c>
      <c r="AK5457" t="str">
        <f t="shared" si="1203"/>
        <v>&gt;0.9</v>
      </c>
      <c r="AL5457">
        <v>12</v>
      </c>
      <c r="AM5457">
        <v>12</v>
      </c>
      <c r="AN5457">
        <v>0</v>
      </c>
      <c r="AO5457">
        <v>1</v>
      </c>
      <c r="AP5457" t="s">
        <v>32</v>
      </c>
    </row>
    <row r="5458" spans="1:42" x14ac:dyDescent="0.25">
      <c r="A5458">
        <v>202011</v>
      </c>
      <c r="B5458" t="str">
        <f t="shared" si="1190"/>
        <v>2020-II</v>
      </c>
      <c r="C5458" t="s">
        <v>5531</v>
      </c>
      <c r="D5458" t="s">
        <v>5531</v>
      </c>
      <c r="E5458">
        <v>32009024</v>
      </c>
      <c r="F5458" t="s">
        <v>29</v>
      </c>
      <c r="G5458">
        <v>0</v>
      </c>
      <c r="H5458">
        <v>0</v>
      </c>
      <c r="I5458">
        <v>0</v>
      </c>
      <c r="J5458">
        <f t="shared" si="1191"/>
        <v>0</v>
      </c>
      <c r="K5458" t="str">
        <f t="shared" si="1192"/>
        <v>Modelamiento</v>
      </c>
      <c r="L5458">
        <f t="shared" si="1193"/>
        <v>1</v>
      </c>
      <c r="M5458">
        <v>34</v>
      </c>
      <c r="N5458" t="str">
        <f t="shared" si="1194"/>
        <v>&lt;=35</v>
      </c>
      <c r="O5458" t="s">
        <v>56</v>
      </c>
      <c r="P5458" t="s">
        <v>39</v>
      </c>
      <c r="Q5458">
        <v>28582</v>
      </c>
      <c r="R5458">
        <v>0</v>
      </c>
      <c r="S5458" t="str">
        <f t="shared" si="1195"/>
        <v>=0</v>
      </c>
      <c r="T5458">
        <v>946</v>
      </c>
      <c r="U5458" t="str">
        <f t="shared" si="1196"/>
        <v>&lt;=1000</v>
      </c>
      <c r="V5458" t="s">
        <v>597</v>
      </c>
      <c r="W5458">
        <v>23352</v>
      </c>
      <c r="X5458" s="12">
        <f t="shared" si="1197"/>
        <v>0</v>
      </c>
      <c r="Y5458" t="str">
        <f t="shared" si="1198"/>
        <v>=0</v>
      </c>
      <c r="Z5458" t="s">
        <v>32</v>
      </c>
      <c r="AA5458">
        <v>9</v>
      </c>
      <c r="AB5458" t="s">
        <v>32</v>
      </c>
      <c r="AC5458" t="str">
        <f t="shared" si="1199"/>
        <v/>
      </c>
      <c r="AD5458" t="s">
        <v>32</v>
      </c>
      <c r="AE5458" t="str">
        <f t="shared" si="1200"/>
        <v/>
      </c>
      <c r="AF5458" t="s">
        <v>32</v>
      </c>
      <c r="AG5458" t="str">
        <f t="shared" si="1201"/>
        <v/>
      </c>
      <c r="AH5458" t="s">
        <v>32</v>
      </c>
      <c r="AI5458" t="str">
        <f t="shared" si="1202"/>
        <v/>
      </c>
      <c r="AJ5458" t="s">
        <v>32</v>
      </c>
      <c r="AK5458" t="str">
        <f t="shared" si="1203"/>
        <v/>
      </c>
      <c r="AL5458">
        <v>0</v>
      </c>
      <c r="AM5458">
        <v>0</v>
      </c>
      <c r="AN5458">
        <v>0</v>
      </c>
      <c r="AO5458" t="s">
        <v>32</v>
      </c>
      <c r="AP5458" t="s">
        <v>32</v>
      </c>
    </row>
    <row r="5459" spans="1:42" x14ac:dyDescent="0.25">
      <c r="A5459">
        <v>202011</v>
      </c>
      <c r="B5459" t="str">
        <f t="shared" si="1190"/>
        <v>2020-II</v>
      </c>
      <c r="C5459" t="s">
        <v>5532</v>
      </c>
      <c r="D5459" t="s">
        <v>5532</v>
      </c>
      <c r="E5459">
        <v>32013136</v>
      </c>
      <c r="F5459" t="s">
        <v>29</v>
      </c>
      <c r="G5459">
        <v>0</v>
      </c>
      <c r="H5459">
        <v>0</v>
      </c>
      <c r="I5459">
        <v>0</v>
      </c>
      <c r="J5459">
        <f t="shared" si="1191"/>
        <v>0</v>
      </c>
      <c r="K5459" t="str">
        <f t="shared" si="1192"/>
        <v>Modelamiento</v>
      </c>
      <c r="L5459">
        <f t="shared" si="1193"/>
        <v>1</v>
      </c>
      <c r="M5459">
        <v>52</v>
      </c>
      <c r="N5459" t="str">
        <f t="shared" si="1194"/>
        <v>&lt;=55</v>
      </c>
      <c r="O5459" t="s">
        <v>56</v>
      </c>
      <c r="P5459" t="s">
        <v>39</v>
      </c>
      <c r="Q5459">
        <v>36328</v>
      </c>
      <c r="R5459">
        <v>0</v>
      </c>
      <c r="S5459" t="str">
        <f t="shared" si="1195"/>
        <v>=0</v>
      </c>
      <c r="T5459">
        <v>1250</v>
      </c>
      <c r="U5459" t="str">
        <f t="shared" si="1196"/>
        <v>&lt;=1300</v>
      </c>
      <c r="V5459" t="s">
        <v>589</v>
      </c>
      <c r="W5459">
        <v>30711</v>
      </c>
      <c r="X5459" s="12">
        <f t="shared" si="1197"/>
        <v>0</v>
      </c>
      <c r="Y5459" t="str">
        <f t="shared" si="1198"/>
        <v>=0</v>
      </c>
      <c r="Z5459" t="s">
        <v>32</v>
      </c>
      <c r="AA5459">
        <v>4</v>
      </c>
      <c r="AB5459">
        <v>850.12</v>
      </c>
      <c r="AC5459" t="str">
        <f t="shared" si="1199"/>
        <v>&lt;=1000</v>
      </c>
      <c r="AD5459">
        <v>824</v>
      </c>
      <c r="AE5459" t="str">
        <f t="shared" si="1200"/>
        <v>&gt;120</v>
      </c>
      <c r="AF5459">
        <v>850.12</v>
      </c>
      <c r="AG5459" t="str">
        <f t="shared" si="1201"/>
        <v>&lt;=1000</v>
      </c>
      <c r="AH5459" t="s">
        <v>32</v>
      </c>
      <c r="AI5459" t="str">
        <f t="shared" si="1202"/>
        <v/>
      </c>
      <c r="AJ5459" t="s">
        <v>32</v>
      </c>
      <c r="AK5459" t="str">
        <f t="shared" si="1203"/>
        <v/>
      </c>
      <c r="AL5459">
        <v>12</v>
      </c>
      <c r="AM5459">
        <v>0</v>
      </c>
      <c r="AN5459">
        <v>12</v>
      </c>
      <c r="AO5459" t="s">
        <v>32</v>
      </c>
      <c r="AP5459">
        <v>1</v>
      </c>
    </row>
    <row r="5460" spans="1:42" x14ac:dyDescent="0.25">
      <c r="A5460">
        <v>202011</v>
      </c>
      <c r="B5460" t="str">
        <f t="shared" si="1190"/>
        <v>2020-II</v>
      </c>
      <c r="C5460" t="s">
        <v>5533</v>
      </c>
      <c r="D5460" t="s">
        <v>5533</v>
      </c>
      <c r="E5460">
        <v>32012794</v>
      </c>
      <c r="F5460" t="s">
        <v>29</v>
      </c>
      <c r="G5460">
        <v>0</v>
      </c>
      <c r="H5460">
        <v>0</v>
      </c>
      <c r="I5460">
        <v>0</v>
      </c>
      <c r="J5460">
        <f t="shared" si="1191"/>
        <v>0</v>
      </c>
      <c r="K5460" t="str">
        <f t="shared" si="1192"/>
        <v>Modelamiento</v>
      </c>
      <c r="L5460">
        <f t="shared" si="1193"/>
        <v>1</v>
      </c>
      <c r="M5460">
        <v>38</v>
      </c>
      <c r="N5460" t="str">
        <f t="shared" si="1194"/>
        <v>&lt;=40</v>
      </c>
      <c r="O5460" t="s">
        <v>56</v>
      </c>
      <c r="P5460" t="s">
        <v>39</v>
      </c>
      <c r="Q5460">
        <v>31304</v>
      </c>
      <c r="R5460">
        <v>1031</v>
      </c>
      <c r="S5460" t="str">
        <f t="shared" si="1195"/>
        <v>&lt;=1500</v>
      </c>
      <c r="T5460">
        <v>1031</v>
      </c>
      <c r="U5460" t="str">
        <f t="shared" si="1196"/>
        <v>&lt;=1100</v>
      </c>
      <c r="V5460" t="s">
        <v>4182</v>
      </c>
      <c r="W5460">
        <v>26969</v>
      </c>
      <c r="X5460" s="12">
        <f t="shared" si="1197"/>
        <v>3.8229077830101224E-2</v>
      </c>
      <c r="Y5460" t="str">
        <f t="shared" si="1198"/>
        <v>&lt;=0.04</v>
      </c>
      <c r="Z5460">
        <v>1</v>
      </c>
      <c r="AA5460">
        <v>0</v>
      </c>
      <c r="AB5460">
        <v>19579.169999999998</v>
      </c>
      <c r="AC5460" t="str">
        <f t="shared" si="1199"/>
        <v>&gt;5000</v>
      </c>
      <c r="AD5460">
        <v>0</v>
      </c>
      <c r="AE5460" t="str">
        <f t="shared" si="1200"/>
        <v>=0</v>
      </c>
      <c r="AF5460">
        <v>0</v>
      </c>
      <c r="AG5460" t="str">
        <f t="shared" si="1201"/>
        <v>&lt;=500</v>
      </c>
      <c r="AH5460" t="s">
        <v>32</v>
      </c>
      <c r="AI5460" t="str">
        <f t="shared" si="1202"/>
        <v/>
      </c>
      <c r="AJ5460" t="s">
        <v>32</v>
      </c>
      <c r="AK5460" t="str">
        <f t="shared" si="1203"/>
        <v/>
      </c>
      <c r="AL5460">
        <v>12</v>
      </c>
      <c r="AM5460">
        <v>12</v>
      </c>
      <c r="AN5460">
        <v>0</v>
      </c>
      <c r="AO5460">
        <v>1</v>
      </c>
      <c r="AP5460" t="s">
        <v>32</v>
      </c>
    </row>
    <row r="5461" spans="1:42" x14ac:dyDescent="0.25">
      <c r="A5461">
        <v>202011</v>
      </c>
      <c r="B5461" t="str">
        <f t="shared" si="1190"/>
        <v>2020-II</v>
      </c>
      <c r="C5461" t="s">
        <v>5534</v>
      </c>
      <c r="D5461" t="s">
        <v>5534</v>
      </c>
      <c r="E5461">
        <v>32005195</v>
      </c>
      <c r="F5461" t="s">
        <v>29</v>
      </c>
      <c r="G5461">
        <v>0</v>
      </c>
      <c r="H5461">
        <v>0</v>
      </c>
      <c r="I5461">
        <v>0</v>
      </c>
      <c r="J5461">
        <f t="shared" si="1191"/>
        <v>0</v>
      </c>
      <c r="K5461" t="str">
        <f t="shared" si="1192"/>
        <v>Modelamiento</v>
      </c>
      <c r="L5461">
        <f t="shared" si="1193"/>
        <v>1</v>
      </c>
      <c r="M5461">
        <v>43</v>
      </c>
      <c r="N5461" t="str">
        <f t="shared" si="1194"/>
        <v>&lt;=45</v>
      </c>
      <c r="O5461" t="s">
        <v>56</v>
      </c>
      <c r="P5461" t="s">
        <v>39</v>
      </c>
      <c r="Q5461">
        <v>26359</v>
      </c>
      <c r="R5461">
        <v>0</v>
      </c>
      <c r="S5461" t="str">
        <f t="shared" si="1195"/>
        <v>=0</v>
      </c>
      <c r="T5461">
        <v>871</v>
      </c>
      <c r="U5461" t="str">
        <f t="shared" si="1196"/>
        <v>&lt;=1000</v>
      </c>
      <c r="V5461" t="s">
        <v>587</v>
      </c>
      <c r="W5461">
        <v>21240</v>
      </c>
      <c r="X5461" s="12">
        <f t="shared" si="1197"/>
        <v>0</v>
      </c>
      <c r="Y5461" t="str">
        <f t="shared" si="1198"/>
        <v>=0</v>
      </c>
      <c r="Z5461" t="s">
        <v>32</v>
      </c>
      <c r="AA5461">
        <v>9</v>
      </c>
      <c r="AB5461" t="s">
        <v>32</v>
      </c>
      <c r="AC5461" t="str">
        <f t="shared" si="1199"/>
        <v/>
      </c>
      <c r="AD5461" t="s">
        <v>32</v>
      </c>
      <c r="AE5461" t="str">
        <f t="shared" si="1200"/>
        <v/>
      </c>
      <c r="AF5461" t="s">
        <v>32</v>
      </c>
      <c r="AG5461" t="str">
        <f t="shared" si="1201"/>
        <v/>
      </c>
      <c r="AH5461" t="s">
        <v>32</v>
      </c>
      <c r="AI5461" t="str">
        <f t="shared" si="1202"/>
        <v/>
      </c>
      <c r="AJ5461" t="s">
        <v>32</v>
      </c>
      <c r="AK5461" t="str">
        <f t="shared" si="1203"/>
        <v/>
      </c>
      <c r="AL5461">
        <v>0</v>
      </c>
      <c r="AM5461">
        <v>0</v>
      </c>
      <c r="AN5461">
        <v>0</v>
      </c>
      <c r="AO5461" t="s">
        <v>32</v>
      </c>
      <c r="AP5461" t="s">
        <v>32</v>
      </c>
    </row>
    <row r="5462" spans="1:42" x14ac:dyDescent="0.25">
      <c r="A5462">
        <v>202011</v>
      </c>
      <c r="B5462" t="str">
        <f t="shared" si="1190"/>
        <v>2020-II</v>
      </c>
      <c r="C5462" t="s">
        <v>5535</v>
      </c>
      <c r="D5462" t="s">
        <v>5535</v>
      </c>
      <c r="E5462">
        <v>32013386</v>
      </c>
      <c r="F5462" t="s">
        <v>29</v>
      </c>
      <c r="G5462">
        <v>0</v>
      </c>
      <c r="H5462">
        <v>0</v>
      </c>
      <c r="I5462">
        <v>1</v>
      </c>
      <c r="J5462">
        <f t="shared" si="1191"/>
        <v>0</v>
      </c>
      <c r="K5462" t="str">
        <f t="shared" si="1192"/>
        <v>Insuficiente</v>
      </c>
      <c r="L5462">
        <f t="shared" si="1193"/>
        <v>1</v>
      </c>
      <c r="M5462">
        <v>37</v>
      </c>
      <c r="N5462" t="str">
        <f t="shared" si="1194"/>
        <v>&lt;=40</v>
      </c>
      <c r="O5462" t="s">
        <v>72</v>
      </c>
      <c r="P5462" t="s">
        <v>31</v>
      </c>
      <c r="Q5462">
        <v>26359</v>
      </c>
      <c r="R5462">
        <v>0</v>
      </c>
      <c r="S5462" t="str">
        <f t="shared" si="1195"/>
        <v>=0</v>
      </c>
      <c r="T5462">
        <v>872</v>
      </c>
      <c r="U5462" t="str">
        <f t="shared" si="1196"/>
        <v>&lt;=1000</v>
      </c>
      <c r="V5462" t="s">
        <v>585</v>
      </c>
      <c r="W5462">
        <v>21240</v>
      </c>
      <c r="X5462" s="12">
        <f t="shared" si="1197"/>
        <v>0</v>
      </c>
      <c r="Y5462" t="str">
        <f t="shared" si="1198"/>
        <v>=0</v>
      </c>
      <c r="Z5462" t="s">
        <v>32</v>
      </c>
      <c r="AA5462">
        <v>0</v>
      </c>
      <c r="AB5462">
        <v>6037.4</v>
      </c>
      <c r="AC5462" t="str">
        <f t="shared" si="1199"/>
        <v>&gt;5000</v>
      </c>
      <c r="AD5462">
        <v>422</v>
      </c>
      <c r="AE5462" t="str">
        <f t="shared" si="1200"/>
        <v>&gt;120</v>
      </c>
      <c r="AF5462">
        <v>516.70000000000005</v>
      </c>
      <c r="AG5462" t="str">
        <f t="shared" si="1201"/>
        <v>&lt;=1000</v>
      </c>
      <c r="AH5462">
        <v>2506.6999999999998</v>
      </c>
      <c r="AI5462" t="str">
        <f t="shared" si="1202"/>
        <v>&lt;=3000</v>
      </c>
      <c r="AJ5462">
        <v>0.40970000000000001</v>
      </c>
      <c r="AK5462" t="str">
        <f t="shared" si="1203"/>
        <v>&lt;=0.5</v>
      </c>
      <c r="AL5462">
        <v>12</v>
      </c>
      <c r="AM5462">
        <v>0</v>
      </c>
      <c r="AN5462">
        <v>0</v>
      </c>
      <c r="AO5462" t="s">
        <v>32</v>
      </c>
      <c r="AP5462" t="s">
        <v>32</v>
      </c>
    </row>
    <row r="5463" spans="1:42" x14ac:dyDescent="0.25">
      <c r="A5463">
        <v>202011</v>
      </c>
      <c r="B5463" t="str">
        <f t="shared" si="1190"/>
        <v>2020-II</v>
      </c>
      <c r="C5463" t="s">
        <v>5536</v>
      </c>
      <c r="D5463" t="s">
        <v>5536</v>
      </c>
      <c r="E5463">
        <v>32013110</v>
      </c>
      <c r="F5463" t="s">
        <v>29</v>
      </c>
      <c r="G5463">
        <v>0</v>
      </c>
      <c r="H5463">
        <v>0</v>
      </c>
      <c r="I5463">
        <v>0</v>
      </c>
      <c r="J5463">
        <f t="shared" si="1191"/>
        <v>0</v>
      </c>
      <c r="K5463" t="str">
        <f t="shared" si="1192"/>
        <v>Modelamiento</v>
      </c>
      <c r="L5463">
        <f t="shared" si="1193"/>
        <v>1</v>
      </c>
      <c r="M5463">
        <v>51</v>
      </c>
      <c r="N5463" t="str">
        <f t="shared" si="1194"/>
        <v>&lt;=55</v>
      </c>
      <c r="O5463" t="s">
        <v>56</v>
      </c>
      <c r="P5463" t="s">
        <v>35</v>
      </c>
      <c r="Q5463">
        <v>25046</v>
      </c>
      <c r="R5463">
        <v>499</v>
      </c>
      <c r="S5463" t="str">
        <f t="shared" si="1195"/>
        <v>&lt;=500</v>
      </c>
      <c r="T5463">
        <v>825</v>
      </c>
      <c r="U5463" t="str">
        <f t="shared" si="1196"/>
        <v>&lt;=1000</v>
      </c>
      <c r="V5463" t="s">
        <v>585</v>
      </c>
      <c r="W5463">
        <v>20491</v>
      </c>
      <c r="X5463" s="12">
        <f t="shared" si="1197"/>
        <v>2.4352154604460496E-2</v>
      </c>
      <c r="Y5463" t="str">
        <f t="shared" si="1198"/>
        <v>&lt;=0.03</v>
      </c>
      <c r="Z5463" t="s">
        <v>32</v>
      </c>
      <c r="AA5463">
        <v>8</v>
      </c>
      <c r="AB5463" t="s">
        <v>32</v>
      </c>
      <c r="AC5463" t="str">
        <f t="shared" si="1199"/>
        <v/>
      </c>
      <c r="AD5463" t="s">
        <v>32</v>
      </c>
      <c r="AE5463" t="str">
        <f t="shared" si="1200"/>
        <v/>
      </c>
      <c r="AF5463" t="s">
        <v>32</v>
      </c>
      <c r="AG5463" t="str">
        <f t="shared" si="1201"/>
        <v/>
      </c>
      <c r="AH5463">
        <v>1600</v>
      </c>
      <c r="AI5463" t="str">
        <f t="shared" si="1202"/>
        <v>&lt;=2000</v>
      </c>
      <c r="AJ5463">
        <v>0</v>
      </c>
      <c r="AK5463" t="str">
        <f t="shared" si="1203"/>
        <v>=0</v>
      </c>
      <c r="AL5463">
        <v>0</v>
      </c>
      <c r="AM5463">
        <v>0</v>
      </c>
      <c r="AN5463">
        <v>0</v>
      </c>
      <c r="AO5463" t="s">
        <v>32</v>
      </c>
      <c r="AP5463" t="s">
        <v>32</v>
      </c>
    </row>
    <row r="5464" spans="1:42" x14ac:dyDescent="0.25">
      <c r="A5464">
        <v>202011</v>
      </c>
      <c r="B5464" t="str">
        <f t="shared" si="1190"/>
        <v>2020-II</v>
      </c>
      <c r="C5464" t="s">
        <v>5537</v>
      </c>
      <c r="D5464" t="s">
        <v>5537</v>
      </c>
      <c r="E5464">
        <v>32009524</v>
      </c>
      <c r="F5464" t="s">
        <v>29</v>
      </c>
      <c r="G5464">
        <v>0</v>
      </c>
      <c r="H5464">
        <v>0</v>
      </c>
      <c r="I5464">
        <v>0</v>
      </c>
      <c r="J5464">
        <f t="shared" si="1191"/>
        <v>0</v>
      </c>
      <c r="K5464" t="str">
        <f t="shared" si="1192"/>
        <v>Modelamiento</v>
      </c>
      <c r="L5464">
        <f t="shared" si="1193"/>
        <v>1</v>
      </c>
      <c r="M5464">
        <v>46</v>
      </c>
      <c r="N5464" t="str">
        <f t="shared" si="1194"/>
        <v>&lt;=50</v>
      </c>
      <c r="O5464" t="s">
        <v>72</v>
      </c>
      <c r="P5464" t="s">
        <v>39</v>
      </c>
      <c r="Q5464">
        <v>32821</v>
      </c>
      <c r="R5464">
        <v>499</v>
      </c>
      <c r="S5464" t="str">
        <f t="shared" si="1195"/>
        <v>&lt;=500</v>
      </c>
      <c r="T5464">
        <v>1081</v>
      </c>
      <c r="U5464" t="str">
        <f t="shared" si="1196"/>
        <v>&lt;=1100</v>
      </c>
      <c r="V5464" t="s">
        <v>597</v>
      </c>
      <c r="W5464">
        <v>27878</v>
      </c>
      <c r="X5464" s="12">
        <f t="shared" si="1197"/>
        <v>1.7899418896620993E-2</v>
      </c>
      <c r="Y5464" t="str">
        <f t="shared" si="1198"/>
        <v>&lt;=0.02</v>
      </c>
      <c r="Z5464" t="s">
        <v>32</v>
      </c>
      <c r="AA5464">
        <v>9</v>
      </c>
      <c r="AB5464" t="s">
        <v>32</v>
      </c>
      <c r="AC5464" t="str">
        <f t="shared" si="1199"/>
        <v/>
      </c>
      <c r="AD5464" t="s">
        <v>32</v>
      </c>
      <c r="AE5464" t="str">
        <f t="shared" si="1200"/>
        <v/>
      </c>
      <c r="AF5464" t="s">
        <v>32</v>
      </c>
      <c r="AG5464" t="str">
        <f t="shared" si="1201"/>
        <v/>
      </c>
      <c r="AH5464" t="s">
        <v>32</v>
      </c>
      <c r="AI5464" t="str">
        <f t="shared" si="1202"/>
        <v/>
      </c>
      <c r="AJ5464" t="s">
        <v>32</v>
      </c>
      <c r="AK5464" t="str">
        <f t="shared" si="1203"/>
        <v/>
      </c>
      <c r="AL5464">
        <v>0</v>
      </c>
      <c r="AM5464">
        <v>0</v>
      </c>
      <c r="AN5464">
        <v>0</v>
      </c>
      <c r="AO5464" t="s">
        <v>32</v>
      </c>
      <c r="AP5464" t="s">
        <v>32</v>
      </c>
    </row>
    <row r="5465" spans="1:42" x14ac:dyDescent="0.25">
      <c r="A5465">
        <v>202011</v>
      </c>
      <c r="B5465" t="str">
        <f t="shared" si="1190"/>
        <v>2020-II</v>
      </c>
      <c r="C5465" t="s">
        <v>5538</v>
      </c>
      <c r="D5465" t="s">
        <v>5538</v>
      </c>
      <c r="E5465">
        <v>32013254</v>
      </c>
      <c r="F5465" t="s">
        <v>29</v>
      </c>
      <c r="G5465">
        <v>0</v>
      </c>
      <c r="H5465">
        <v>0</v>
      </c>
      <c r="I5465">
        <v>0</v>
      </c>
      <c r="J5465">
        <f t="shared" si="1191"/>
        <v>0</v>
      </c>
      <c r="K5465" t="str">
        <f t="shared" si="1192"/>
        <v>Modelamiento</v>
      </c>
      <c r="L5465">
        <f t="shared" si="1193"/>
        <v>1</v>
      </c>
      <c r="M5465">
        <v>23</v>
      </c>
      <c r="N5465" t="str">
        <f t="shared" si="1194"/>
        <v>&lt;=25</v>
      </c>
      <c r="O5465" t="s">
        <v>56</v>
      </c>
      <c r="P5465" t="s">
        <v>39</v>
      </c>
      <c r="Q5465">
        <v>45477</v>
      </c>
      <c r="R5465">
        <v>805</v>
      </c>
      <c r="S5465" t="str">
        <f t="shared" si="1195"/>
        <v>&lt;=1000</v>
      </c>
      <c r="T5465">
        <v>1311</v>
      </c>
      <c r="U5465" t="str">
        <f t="shared" si="1196"/>
        <v>&lt;=1400</v>
      </c>
      <c r="V5465" t="s">
        <v>589</v>
      </c>
      <c r="W5465">
        <v>40209</v>
      </c>
      <c r="X5465" s="12">
        <f t="shared" si="1197"/>
        <v>2.0020393444253774E-2</v>
      </c>
      <c r="Y5465" t="str">
        <f t="shared" si="1198"/>
        <v>&lt;=0.03</v>
      </c>
      <c r="Z5465">
        <v>3</v>
      </c>
      <c r="AA5465">
        <v>9</v>
      </c>
      <c r="AB5465" t="s">
        <v>32</v>
      </c>
      <c r="AC5465" t="str">
        <f t="shared" si="1199"/>
        <v/>
      </c>
      <c r="AD5465" t="s">
        <v>32</v>
      </c>
      <c r="AE5465" t="str">
        <f t="shared" si="1200"/>
        <v/>
      </c>
      <c r="AF5465" t="s">
        <v>32</v>
      </c>
      <c r="AG5465" t="str">
        <f t="shared" si="1201"/>
        <v/>
      </c>
      <c r="AH5465" t="s">
        <v>32</v>
      </c>
      <c r="AI5465" t="str">
        <f t="shared" si="1202"/>
        <v/>
      </c>
      <c r="AJ5465" t="s">
        <v>32</v>
      </c>
      <c r="AK5465" t="str">
        <f t="shared" si="1203"/>
        <v/>
      </c>
      <c r="AL5465">
        <v>0</v>
      </c>
      <c r="AM5465">
        <v>0</v>
      </c>
      <c r="AN5465">
        <v>0</v>
      </c>
      <c r="AO5465" t="s">
        <v>32</v>
      </c>
      <c r="AP5465" t="s">
        <v>32</v>
      </c>
    </row>
    <row r="5466" spans="1:42" x14ac:dyDescent="0.25">
      <c r="A5466">
        <v>202011</v>
      </c>
      <c r="B5466" t="str">
        <f t="shared" si="1190"/>
        <v>2020-II</v>
      </c>
      <c r="C5466" t="s">
        <v>5539</v>
      </c>
      <c r="D5466" t="s">
        <v>5539</v>
      </c>
      <c r="E5466">
        <v>32013277</v>
      </c>
      <c r="F5466" t="s">
        <v>29</v>
      </c>
      <c r="G5466">
        <v>0</v>
      </c>
      <c r="H5466">
        <v>0</v>
      </c>
      <c r="I5466">
        <v>0</v>
      </c>
      <c r="J5466">
        <f t="shared" si="1191"/>
        <v>0</v>
      </c>
      <c r="K5466" t="str">
        <f t="shared" si="1192"/>
        <v>Modelamiento</v>
      </c>
      <c r="L5466">
        <f t="shared" si="1193"/>
        <v>1</v>
      </c>
      <c r="M5466">
        <v>33</v>
      </c>
      <c r="N5466" t="str">
        <f t="shared" si="1194"/>
        <v>&lt;=35</v>
      </c>
      <c r="O5466" t="s">
        <v>56</v>
      </c>
      <c r="P5466" t="s">
        <v>39</v>
      </c>
      <c r="Q5466">
        <v>23717</v>
      </c>
      <c r="R5466">
        <v>0</v>
      </c>
      <c r="S5466" t="str">
        <f t="shared" si="1195"/>
        <v>=0</v>
      </c>
      <c r="T5466">
        <v>810</v>
      </c>
      <c r="U5466" t="str">
        <f t="shared" si="1196"/>
        <v>&lt;=1000</v>
      </c>
      <c r="V5466" t="s">
        <v>589</v>
      </c>
      <c r="W5466">
        <v>18730</v>
      </c>
      <c r="X5466" s="12">
        <f t="shared" si="1197"/>
        <v>0</v>
      </c>
      <c r="Y5466" t="str">
        <f t="shared" si="1198"/>
        <v>=0</v>
      </c>
      <c r="Z5466" t="s">
        <v>32</v>
      </c>
      <c r="AA5466">
        <v>0</v>
      </c>
      <c r="AB5466">
        <v>444.29</v>
      </c>
      <c r="AC5466" t="str">
        <f t="shared" si="1199"/>
        <v>&lt;=500</v>
      </c>
      <c r="AD5466">
        <v>0</v>
      </c>
      <c r="AE5466" t="str">
        <f t="shared" si="1200"/>
        <v>=0</v>
      </c>
      <c r="AF5466">
        <v>0</v>
      </c>
      <c r="AG5466" t="str">
        <f t="shared" si="1201"/>
        <v>&lt;=500</v>
      </c>
      <c r="AH5466" t="s">
        <v>32</v>
      </c>
      <c r="AI5466" t="str">
        <f t="shared" si="1202"/>
        <v/>
      </c>
      <c r="AJ5466" t="s">
        <v>32</v>
      </c>
      <c r="AK5466" t="str">
        <f t="shared" si="1203"/>
        <v/>
      </c>
      <c r="AL5466">
        <v>2</v>
      </c>
      <c r="AM5466">
        <v>2</v>
      </c>
      <c r="AN5466">
        <v>0</v>
      </c>
      <c r="AO5466">
        <v>11</v>
      </c>
      <c r="AP5466" t="s">
        <v>32</v>
      </c>
    </row>
    <row r="5467" spans="1:42" x14ac:dyDescent="0.25">
      <c r="A5467">
        <v>202011</v>
      </c>
      <c r="B5467" t="str">
        <f t="shared" si="1190"/>
        <v>2020-II</v>
      </c>
      <c r="C5467" t="s">
        <v>5540</v>
      </c>
      <c r="D5467" t="s">
        <v>5540</v>
      </c>
      <c r="E5467">
        <v>32013647</v>
      </c>
      <c r="F5467" t="s">
        <v>29</v>
      </c>
      <c r="G5467">
        <v>0</v>
      </c>
      <c r="H5467">
        <v>0</v>
      </c>
      <c r="I5467">
        <v>0</v>
      </c>
      <c r="J5467">
        <f t="shared" si="1191"/>
        <v>0</v>
      </c>
      <c r="K5467" t="str">
        <f t="shared" si="1192"/>
        <v>Modelamiento</v>
      </c>
      <c r="L5467">
        <f t="shared" si="1193"/>
        <v>1</v>
      </c>
      <c r="M5467">
        <v>59</v>
      </c>
      <c r="N5467" t="str">
        <f t="shared" si="1194"/>
        <v>&lt;=60</v>
      </c>
      <c r="O5467" t="s">
        <v>56</v>
      </c>
      <c r="P5467" t="s">
        <v>35</v>
      </c>
      <c r="Q5467">
        <v>24248</v>
      </c>
      <c r="R5467">
        <v>0</v>
      </c>
      <c r="S5467" t="str">
        <f t="shared" si="1195"/>
        <v>=0</v>
      </c>
      <c r="T5467">
        <v>801</v>
      </c>
      <c r="U5467" t="str">
        <f t="shared" si="1196"/>
        <v>&lt;=1000</v>
      </c>
      <c r="V5467" t="s">
        <v>589</v>
      </c>
      <c r="W5467">
        <v>19234</v>
      </c>
      <c r="X5467" s="12">
        <f t="shared" si="1197"/>
        <v>0</v>
      </c>
      <c r="Y5467" t="str">
        <f t="shared" si="1198"/>
        <v>=0</v>
      </c>
      <c r="Z5467" t="s">
        <v>32</v>
      </c>
      <c r="AA5467">
        <v>0</v>
      </c>
      <c r="AB5467">
        <v>2930.69</v>
      </c>
      <c r="AC5467" t="str">
        <f t="shared" si="1199"/>
        <v>&lt;=3000</v>
      </c>
      <c r="AD5467">
        <v>0</v>
      </c>
      <c r="AE5467" t="str">
        <f t="shared" si="1200"/>
        <v>=0</v>
      </c>
      <c r="AF5467">
        <v>0</v>
      </c>
      <c r="AG5467" t="str">
        <f t="shared" si="1201"/>
        <v>&lt;=500</v>
      </c>
      <c r="AH5467" t="s">
        <v>32</v>
      </c>
      <c r="AI5467" t="str">
        <f t="shared" si="1202"/>
        <v/>
      </c>
      <c r="AJ5467" t="s">
        <v>32</v>
      </c>
      <c r="AK5467" t="str">
        <f t="shared" si="1203"/>
        <v/>
      </c>
      <c r="AL5467">
        <v>12</v>
      </c>
      <c r="AM5467">
        <v>12</v>
      </c>
      <c r="AN5467">
        <v>0</v>
      </c>
      <c r="AO5467">
        <v>1</v>
      </c>
      <c r="AP5467" t="s">
        <v>32</v>
      </c>
    </row>
    <row r="5468" spans="1:42" x14ac:dyDescent="0.25">
      <c r="A5468">
        <v>202011</v>
      </c>
      <c r="B5468" t="str">
        <f t="shared" si="1190"/>
        <v>2020-II</v>
      </c>
      <c r="C5468" t="s">
        <v>5541</v>
      </c>
      <c r="D5468" t="s">
        <v>5541</v>
      </c>
      <c r="E5468">
        <v>32011771</v>
      </c>
      <c r="F5468" t="s">
        <v>29</v>
      </c>
      <c r="G5468">
        <v>0</v>
      </c>
      <c r="H5468">
        <v>0</v>
      </c>
      <c r="I5468">
        <v>0</v>
      </c>
      <c r="J5468">
        <f t="shared" si="1191"/>
        <v>0</v>
      </c>
      <c r="K5468" t="str">
        <f t="shared" si="1192"/>
        <v>Modelamiento</v>
      </c>
      <c r="L5468">
        <f t="shared" si="1193"/>
        <v>1</v>
      </c>
      <c r="M5468">
        <v>28</v>
      </c>
      <c r="N5468" t="str">
        <f t="shared" si="1194"/>
        <v>&lt;=30</v>
      </c>
      <c r="O5468" t="s">
        <v>56</v>
      </c>
      <c r="P5468" t="s">
        <v>31</v>
      </c>
      <c r="Q5468">
        <v>37617</v>
      </c>
      <c r="R5468">
        <v>500</v>
      </c>
      <c r="S5468" t="str">
        <f t="shared" si="1195"/>
        <v>&lt;=500</v>
      </c>
      <c r="T5468">
        <v>1083</v>
      </c>
      <c r="U5468" t="str">
        <f t="shared" si="1196"/>
        <v>&lt;=1100</v>
      </c>
      <c r="V5468" t="s">
        <v>589</v>
      </c>
      <c r="W5468">
        <v>32436</v>
      </c>
      <c r="X5468" s="12">
        <f t="shared" si="1197"/>
        <v>1.5414971019854482E-2</v>
      </c>
      <c r="Y5468" t="str">
        <f t="shared" si="1198"/>
        <v>&lt;=0.02</v>
      </c>
      <c r="Z5468">
        <v>4</v>
      </c>
      <c r="AA5468">
        <v>1</v>
      </c>
      <c r="AB5468">
        <v>9125.14</v>
      </c>
      <c r="AC5468" t="str">
        <f t="shared" si="1199"/>
        <v>&gt;5000</v>
      </c>
      <c r="AD5468">
        <v>16</v>
      </c>
      <c r="AE5468" t="str">
        <f t="shared" si="1200"/>
        <v>&lt;=30</v>
      </c>
      <c r="AF5468">
        <v>0</v>
      </c>
      <c r="AG5468" t="str">
        <f t="shared" si="1201"/>
        <v>&lt;=500</v>
      </c>
      <c r="AH5468">
        <v>14150</v>
      </c>
      <c r="AI5468" t="str">
        <f t="shared" si="1202"/>
        <v>&gt;5000</v>
      </c>
      <c r="AJ5468">
        <v>0.8609</v>
      </c>
      <c r="AK5468" t="str">
        <f t="shared" si="1203"/>
        <v>&lt;=0.9</v>
      </c>
      <c r="AL5468">
        <v>12</v>
      </c>
      <c r="AM5468">
        <v>11</v>
      </c>
      <c r="AN5468">
        <v>0</v>
      </c>
      <c r="AO5468">
        <v>2</v>
      </c>
      <c r="AP5468" t="s">
        <v>32</v>
      </c>
    </row>
    <row r="5469" spans="1:42" x14ac:dyDescent="0.25">
      <c r="A5469">
        <v>202011</v>
      </c>
      <c r="B5469" t="str">
        <f t="shared" si="1190"/>
        <v>2020-II</v>
      </c>
      <c r="C5469" t="s">
        <v>5542</v>
      </c>
      <c r="D5469" t="s">
        <v>5542</v>
      </c>
      <c r="E5469">
        <v>32011760</v>
      </c>
      <c r="F5469" t="s">
        <v>29</v>
      </c>
      <c r="G5469">
        <v>0</v>
      </c>
      <c r="H5469">
        <v>0</v>
      </c>
      <c r="I5469">
        <v>0</v>
      </c>
      <c r="J5469">
        <f t="shared" si="1191"/>
        <v>0</v>
      </c>
      <c r="K5469" t="str">
        <f t="shared" si="1192"/>
        <v>Modelamiento</v>
      </c>
      <c r="L5469">
        <f t="shared" si="1193"/>
        <v>1</v>
      </c>
      <c r="M5469">
        <v>35</v>
      </c>
      <c r="N5469" t="str">
        <f t="shared" si="1194"/>
        <v>&lt;=35</v>
      </c>
      <c r="O5469" t="s">
        <v>56</v>
      </c>
      <c r="P5469" t="s">
        <v>39</v>
      </c>
      <c r="Q5469">
        <v>42507</v>
      </c>
      <c r="R5469">
        <v>1031</v>
      </c>
      <c r="S5469" t="str">
        <f t="shared" si="1195"/>
        <v>&lt;=1500</v>
      </c>
      <c r="T5469">
        <v>1226</v>
      </c>
      <c r="U5469" t="str">
        <f t="shared" si="1196"/>
        <v>&lt;=1300</v>
      </c>
      <c r="V5469" t="s">
        <v>585</v>
      </c>
      <c r="W5469">
        <v>37613</v>
      </c>
      <c r="X5469" s="12">
        <f t="shared" si="1197"/>
        <v>2.7410735649908275E-2</v>
      </c>
      <c r="Y5469" t="str">
        <f t="shared" si="1198"/>
        <v>&lt;=0.03</v>
      </c>
      <c r="Z5469">
        <v>1</v>
      </c>
      <c r="AA5469">
        <v>9</v>
      </c>
      <c r="AB5469" t="s">
        <v>32</v>
      </c>
      <c r="AC5469" t="str">
        <f t="shared" si="1199"/>
        <v/>
      </c>
      <c r="AD5469" t="s">
        <v>32</v>
      </c>
      <c r="AE5469" t="str">
        <f t="shared" si="1200"/>
        <v/>
      </c>
      <c r="AF5469" t="s">
        <v>32</v>
      </c>
      <c r="AG5469" t="str">
        <f t="shared" si="1201"/>
        <v/>
      </c>
      <c r="AH5469" t="s">
        <v>32</v>
      </c>
      <c r="AI5469" t="str">
        <f t="shared" si="1202"/>
        <v/>
      </c>
      <c r="AJ5469" t="s">
        <v>32</v>
      </c>
      <c r="AK5469" t="str">
        <f t="shared" si="1203"/>
        <v/>
      </c>
      <c r="AL5469">
        <v>0</v>
      </c>
      <c r="AM5469">
        <v>0</v>
      </c>
      <c r="AN5469">
        <v>0</v>
      </c>
      <c r="AO5469" t="s">
        <v>32</v>
      </c>
      <c r="AP5469" t="s">
        <v>32</v>
      </c>
    </row>
    <row r="5470" spans="1:42" x14ac:dyDescent="0.25">
      <c r="A5470">
        <v>202011</v>
      </c>
      <c r="B5470" t="str">
        <f t="shared" si="1190"/>
        <v>2020-II</v>
      </c>
      <c r="C5470" t="s">
        <v>5543</v>
      </c>
      <c r="D5470" t="s">
        <v>5543</v>
      </c>
      <c r="E5470">
        <v>32013318</v>
      </c>
      <c r="F5470" t="s">
        <v>29</v>
      </c>
      <c r="G5470">
        <v>0</v>
      </c>
      <c r="H5470">
        <v>0</v>
      </c>
      <c r="I5470">
        <v>0</v>
      </c>
      <c r="J5470">
        <f t="shared" si="1191"/>
        <v>0</v>
      </c>
      <c r="K5470" t="str">
        <f t="shared" si="1192"/>
        <v>Modelamiento</v>
      </c>
      <c r="L5470">
        <f t="shared" si="1193"/>
        <v>1</v>
      </c>
      <c r="M5470">
        <v>54</v>
      </c>
      <c r="N5470" t="str">
        <f t="shared" si="1194"/>
        <v>&lt;=55</v>
      </c>
      <c r="O5470" t="s">
        <v>56</v>
      </c>
      <c r="P5470" t="s">
        <v>39</v>
      </c>
      <c r="Q5470">
        <v>23866</v>
      </c>
      <c r="R5470">
        <v>0</v>
      </c>
      <c r="S5470" t="str">
        <f t="shared" si="1195"/>
        <v>=0</v>
      </c>
      <c r="T5470">
        <v>789</v>
      </c>
      <c r="U5470" t="str">
        <f t="shared" si="1196"/>
        <v>&lt;=1000</v>
      </c>
      <c r="V5470" t="s">
        <v>585</v>
      </c>
      <c r="W5470">
        <v>18871</v>
      </c>
      <c r="X5470" s="12">
        <f t="shared" si="1197"/>
        <v>0</v>
      </c>
      <c r="Y5470" t="str">
        <f t="shared" si="1198"/>
        <v>=0</v>
      </c>
      <c r="Z5470" t="s">
        <v>32</v>
      </c>
      <c r="AA5470">
        <v>9</v>
      </c>
      <c r="AB5470" t="s">
        <v>32</v>
      </c>
      <c r="AC5470" t="str">
        <f t="shared" si="1199"/>
        <v/>
      </c>
      <c r="AD5470" t="s">
        <v>32</v>
      </c>
      <c r="AE5470" t="str">
        <f t="shared" si="1200"/>
        <v/>
      </c>
      <c r="AF5470" t="s">
        <v>32</v>
      </c>
      <c r="AG5470" t="str">
        <f t="shared" si="1201"/>
        <v/>
      </c>
      <c r="AH5470" t="s">
        <v>32</v>
      </c>
      <c r="AI5470" t="str">
        <f t="shared" si="1202"/>
        <v/>
      </c>
      <c r="AJ5470" t="s">
        <v>32</v>
      </c>
      <c r="AK5470" t="str">
        <f t="shared" si="1203"/>
        <v/>
      </c>
      <c r="AL5470">
        <v>0</v>
      </c>
      <c r="AM5470">
        <v>0</v>
      </c>
      <c r="AN5470">
        <v>0</v>
      </c>
      <c r="AO5470" t="s">
        <v>32</v>
      </c>
      <c r="AP5470" t="s">
        <v>32</v>
      </c>
    </row>
    <row r="5471" spans="1:42" x14ac:dyDescent="0.25">
      <c r="A5471">
        <v>202011</v>
      </c>
      <c r="B5471" t="str">
        <f t="shared" si="1190"/>
        <v>2020-II</v>
      </c>
      <c r="C5471" t="s">
        <v>5544</v>
      </c>
      <c r="D5471" t="s">
        <v>5544</v>
      </c>
      <c r="E5471">
        <v>32013382</v>
      </c>
      <c r="F5471" t="s">
        <v>29</v>
      </c>
      <c r="G5471">
        <v>0</v>
      </c>
      <c r="H5471">
        <v>0</v>
      </c>
      <c r="I5471">
        <v>0</v>
      </c>
      <c r="J5471">
        <f t="shared" si="1191"/>
        <v>0</v>
      </c>
      <c r="K5471" t="str">
        <f t="shared" si="1192"/>
        <v>Modelamiento</v>
      </c>
      <c r="L5471">
        <f t="shared" si="1193"/>
        <v>1</v>
      </c>
      <c r="M5471">
        <v>39</v>
      </c>
      <c r="N5471" t="str">
        <f t="shared" si="1194"/>
        <v>&lt;=40</v>
      </c>
      <c r="O5471" t="s">
        <v>72</v>
      </c>
      <c r="P5471" t="s">
        <v>69</v>
      </c>
      <c r="Q5471">
        <v>28980</v>
      </c>
      <c r="R5471">
        <v>0</v>
      </c>
      <c r="S5471" t="str">
        <f t="shared" si="1195"/>
        <v>=0</v>
      </c>
      <c r="T5471">
        <v>953</v>
      </c>
      <c r="U5471" t="str">
        <f t="shared" si="1196"/>
        <v>&lt;=1000</v>
      </c>
      <c r="V5471" t="s">
        <v>597</v>
      </c>
      <c r="W5471">
        <v>23730</v>
      </c>
      <c r="X5471" s="12">
        <f t="shared" si="1197"/>
        <v>0</v>
      </c>
      <c r="Y5471" t="str">
        <f t="shared" si="1198"/>
        <v>=0</v>
      </c>
      <c r="Z5471" t="s">
        <v>32</v>
      </c>
      <c r="AA5471">
        <v>0</v>
      </c>
      <c r="AB5471">
        <v>3882.49</v>
      </c>
      <c r="AC5471" t="str">
        <f t="shared" si="1199"/>
        <v>&lt;=4000</v>
      </c>
      <c r="AD5471">
        <v>17</v>
      </c>
      <c r="AE5471" t="str">
        <f t="shared" si="1200"/>
        <v>&lt;=30</v>
      </c>
      <c r="AF5471">
        <v>0</v>
      </c>
      <c r="AG5471" t="str">
        <f t="shared" si="1201"/>
        <v>&lt;=500</v>
      </c>
      <c r="AH5471" t="s">
        <v>32</v>
      </c>
      <c r="AI5471" t="str">
        <f t="shared" si="1202"/>
        <v/>
      </c>
      <c r="AJ5471" t="s">
        <v>32</v>
      </c>
      <c r="AK5471" t="str">
        <f t="shared" si="1203"/>
        <v/>
      </c>
      <c r="AL5471">
        <v>12</v>
      </c>
      <c r="AM5471">
        <v>10</v>
      </c>
      <c r="AN5471">
        <v>0</v>
      </c>
      <c r="AO5471">
        <v>1</v>
      </c>
      <c r="AP5471" t="s">
        <v>32</v>
      </c>
    </row>
    <row r="5472" spans="1:42" x14ac:dyDescent="0.25">
      <c r="A5472">
        <v>202011</v>
      </c>
      <c r="B5472" t="str">
        <f t="shared" si="1190"/>
        <v>2020-II</v>
      </c>
      <c r="C5472" t="s">
        <v>5545</v>
      </c>
      <c r="D5472" t="s">
        <v>5545</v>
      </c>
      <c r="E5472">
        <v>32013814</v>
      </c>
      <c r="F5472" t="s">
        <v>29</v>
      </c>
      <c r="G5472">
        <v>0</v>
      </c>
      <c r="H5472">
        <v>0</v>
      </c>
      <c r="I5472">
        <v>0</v>
      </c>
      <c r="J5472">
        <f t="shared" si="1191"/>
        <v>0</v>
      </c>
      <c r="K5472" t="str">
        <f t="shared" si="1192"/>
        <v>Modelamiento</v>
      </c>
      <c r="L5472">
        <f t="shared" si="1193"/>
        <v>1</v>
      </c>
      <c r="M5472">
        <v>34</v>
      </c>
      <c r="N5472" t="str">
        <f t="shared" si="1194"/>
        <v>&lt;=35</v>
      </c>
      <c r="O5472" t="s">
        <v>56</v>
      </c>
      <c r="P5472" t="s">
        <v>31</v>
      </c>
      <c r="Q5472">
        <v>28381</v>
      </c>
      <c r="R5472">
        <v>0</v>
      </c>
      <c r="S5472" t="str">
        <f t="shared" si="1195"/>
        <v>=0</v>
      </c>
      <c r="T5472">
        <v>850</v>
      </c>
      <c r="U5472" t="str">
        <f t="shared" si="1196"/>
        <v>&lt;=1000</v>
      </c>
      <c r="V5472" t="s">
        <v>585</v>
      </c>
      <c r="W5472">
        <v>23161</v>
      </c>
      <c r="X5472" s="12">
        <f t="shared" si="1197"/>
        <v>0</v>
      </c>
      <c r="Y5472" t="str">
        <f t="shared" si="1198"/>
        <v>=0</v>
      </c>
      <c r="Z5472">
        <v>4</v>
      </c>
      <c r="AA5472">
        <v>4</v>
      </c>
      <c r="AB5472">
        <v>330.16</v>
      </c>
      <c r="AC5472" t="str">
        <f t="shared" si="1199"/>
        <v>&lt;=500</v>
      </c>
      <c r="AD5472">
        <v>3653</v>
      </c>
      <c r="AE5472" t="str">
        <f t="shared" si="1200"/>
        <v>&gt;120</v>
      </c>
      <c r="AF5472">
        <v>330.16</v>
      </c>
      <c r="AG5472" t="str">
        <f t="shared" si="1201"/>
        <v>&lt;=500</v>
      </c>
      <c r="AH5472" t="s">
        <v>32</v>
      </c>
      <c r="AI5472" t="str">
        <f t="shared" si="1202"/>
        <v/>
      </c>
      <c r="AJ5472" t="s">
        <v>32</v>
      </c>
      <c r="AK5472" t="str">
        <f t="shared" si="1203"/>
        <v/>
      </c>
      <c r="AL5472">
        <v>12</v>
      </c>
      <c r="AM5472">
        <v>0</v>
      </c>
      <c r="AN5472">
        <v>12</v>
      </c>
      <c r="AO5472" t="s">
        <v>32</v>
      </c>
      <c r="AP5472">
        <v>1</v>
      </c>
    </row>
    <row r="5473" spans="1:42" x14ac:dyDescent="0.25">
      <c r="A5473">
        <v>202011</v>
      </c>
      <c r="B5473" t="str">
        <f t="shared" si="1190"/>
        <v>2020-II</v>
      </c>
      <c r="C5473" t="s">
        <v>5546</v>
      </c>
      <c r="D5473" t="s">
        <v>5546</v>
      </c>
      <c r="E5473">
        <v>32013630</v>
      </c>
      <c r="F5473" t="s">
        <v>29</v>
      </c>
      <c r="G5473">
        <v>0</v>
      </c>
      <c r="H5473">
        <v>0</v>
      </c>
      <c r="I5473">
        <v>0</v>
      </c>
      <c r="J5473">
        <f t="shared" si="1191"/>
        <v>0</v>
      </c>
      <c r="K5473" t="str">
        <f t="shared" si="1192"/>
        <v>Modelamiento</v>
      </c>
      <c r="L5473">
        <f t="shared" si="1193"/>
        <v>1</v>
      </c>
      <c r="M5473">
        <v>50</v>
      </c>
      <c r="N5473" t="str">
        <f t="shared" si="1194"/>
        <v>&lt;=50</v>
      </c>
      <c r="O5473" t="s">
        <v>72</v>
      </c>
      <c r="P5473" t="s">
        <v>39</v>
      </c>
      <c r="Q5473">
        <v>27743</v>
      </c>
      <c r="R5473">
        <v>0</v>
      </c>
      <c r="S5473" t="str">
        <f t="shared" si="1195"/>
        <v>=0</v>
      </c>
      <c r="T5473">
        <v>950</v>
      </c>
      <c r="U5473" t="str">
        <f t="shared" si="1196"/>
        <v>&lt;=1000</v>
      </c>
      <c r="V5473" t="s">
        <v>585</v>
      </c>
      <c r="W5473">
        <v>22555</v>
      </c>
      <c r="X5473" s="12">
        <f t="shared" si="1197"/>
        <v>0</v>
      </c>
      <c r="Y5473" t="str">
        <f t="shared" si="1198"/>
        <v>=0</v>
      </c>
      <c r="Z5473">
        <v>5</v>
      </c>
      <c r="AA5473">
        <v>0</v>
      </c>
      <c r="AB5473">
        <v>3867.65</v>
      </c>
      <c r="AC5473" t="str">
        <f t="shared" si="1199"/>
        <v>&lt;=4000</v>
      </c>
      <c r="AD5473">
        <v>0</v>
      </c>
      <c r="AE5473" t="str">
        <f t="shared" si="1200"/>
        <v>=0</v>
      </c>
      <c r="AF5473">
        <v>0</v>
      </c>
      <c r="AG5473" t="str">
        <f t="shared" si="1201"/>
        <v>&lt;=500</v>
      </c>
      <c r="AH5473">
        <v>1200</v>
      </c>
      <c r="AI5473" t="str">
        <f t="shared" si="1202"/>
        <v>&lt;=2000</v>
      </c>
      <c r="AJ5473">
        <v>0.50690000000000002</v>
      </c>
      <c r="AK5473" t="str">
        <f t="shared" si="1203"/>
        <v>&lt;=0.6</v>
      </c>
      <c r="AL5473">
        <v>12</v>
      </c>
      <c r="AM5473">
        <v>12</v>
      </c>
      <c r="AN5473">
        <v>0</v>
      </c>
      <c r="AO5473">
        <v>1</v>
      </c>
      <c r="AP5473" t="s">
        <v>32</v>
      </c>
    </row>
    <row r="5474" spans="1:42" x14ac:dyDescent="0.25">
      <c r="A5474">
        <v>202011</v>
      </c>
      <c r="B5474" t="str">
        <f t="shared" si="1190"/>
        <v>2020-II</v>
      </c>
      <c r="C5474" t="s">
        <v>5547</v>
      </c>
      <c r="D5474" t="s">
        <v>5547</v>
      </c>
      <c r="E5474">
        <v>32013702</v>
      </c>
      <c r="F5474" t="s">
        <v>29</v>
      </c>
      <c r="G5474">
        <v>0</v>
      </c>
      <c r="H5474">
        <v>0</v>
      </c>
      <c r="I5474">
        <v>1</v>
      </c>
      <c r="J5474">
        <f t="shared" si="1191"/>
        <v>0</v>
      </c>
      <c r="K5474" t="str">
        <f t="shared" si="1192"/>
        <v>Insuficiente</v>
      </c>
      <c r="L5474">
        <f t="shared" si="1193"/>
        <v>1</v>
      </c>
      <c r="M5474">
        <v>50</v>
      </c>
      <c r="N5474" t="str">
        <f t="shared" si="1194"/>
        <v>&lt;=50</v>
      </c>
      <c r="O5474" t="s">
        <v>56</v>
      </c>
      <c r="P5474" t="s">
        <v>39</v>
      </c>
      <c r="Q5474">
        <v>48020</v>
      </c>
      <c r="R5474">
        <v>0</v>
      </c>
      <c r="S5474" t="str">
        <f t="shared" si="1195"/>
        <v>=0</v>
      </c>
      <c r="T5474">
        <v>1450</v>
      </c>
      <c r="U5474" t="str">
        <f t="shared" si="1196"/>
        <v>&lt;=1500</v>
      </c>
      <c r="V5474" t="s">
        <v>4182</v>
      </c>
      <c r="W5474">
        <v>41820</v>
      </c>
      <c r="X5474" s="12">
        <f t="shared" si="1197"/>
        <v>0</v>
      </c>
      <c r="Y5474" t="str">
        <f t="shared" si="1198"/>
        <v>=0</v>
      </c>
      <c r="Z5474">
        <v>2</v>
      </c>
      <c r="AA5474">
        <v>9</v>
      </c>
      <c r="AB5474" t="s">
        <v>32</v>
      </c>
      <c r="AC5474" t="str">
        <f t="shared" si="1199"/>
        <v/>
      </c>
      <c r="AD5474" t="s">
        <v>32</v>
      </c>
      <c r="AE5474" t="str">
        <f t="shared" si="1200"/>
        <v/>
      </c>
      <c r="AF5474" t="s">
        <v>32</v>
      </c>
      <c r="AG5474" t="str">
        <f t="shared" si="1201"/>
        <v/>
      </c>
      <c r="AH5474" t="s">
        <v>32</v>
      </c>
      <c r="AI5474" t="str">
        <f t="shared" si="1202"/>
        <v/>
      </c>
      <c r="AJ5474" t="s">
        <v>32</v>
      </c>
      <c r="AK5474" t="str">
        <f t="shared" si="1203"/>
        <v/>
      </c>
      <c r="AL5474">
        <v>0</v>
      </c>
      <c r="AM5474">
        <v>0</v>
      </c>
      <c r="AN5474">
        <v>0</v>
      </c>
      <c r="AO5474" t="s">
        <v>32</v>
      </c>
      <c r="AP5474" t="s">
        <v>32</v>
      </c>
    </row>
    <row r="5475" spans="1:42" x14ac:dyDescent="0.25">
      <c r="A5475">
        <v>202011</v>
      </c>
      <c r="B5475" t="str">
        <f t="shared" si="1190"/>
        <v>2020-II</v>
      </c>
      <c r="C5475" t="s">
        <v>5548</v>
      </c>
      <c r="D5475" t="s">
        <v>5548</v>
      </c>
      <c r="E5475">
        <v>32013794</v>
      </c>
      <c r="F5475" t="s">
        <v>29</v>
      </c>
      <c r="G5475">
        <v>0</v>
      </c>
      <c r="H5475">
        <v>0</v>
      </c>
      <c r="I5475">
        <v>0</v>
      </c>
      <c r="J5475">
        <f t="shared" si="1191"/>
        <v>0</v>
      </c>
      <c r="K5475" t="str">
        <f t="shared" si="1192"/>
        <v>Modelamiento</v>
      </c>
      <c r="L5475">
        <f t="shared" si="1193"/>
        <v>1</v>
      </c>
      <c r="M5475">
        <v>52</v>
      </c>
      <c r="N5475" t="str">
        <f t="shared" si="1194"/>
        <v>&lt;=55</v>
      </c>
      <c r="O5475" t="s">
        <v>56</v>
      </c>
      <c r="P5475" t="s">
        <v>31</v>
      </c>
      <c r="Q5475">
        <v>36563</v>
      </c>
      <c r="R5475">
        <v>0</v>
      </c>
      <c r="S5475" t="str">
        <f t="shared" si="1195"/>
        <v>=0</v>
      </c>
      <c r="T5475">
        <v>1100</v>
      </c>
      <c r="U5475" t="str">
        <f t="shared" si="1196"/>
        <v>&lt;=1100</v>
      </c>
      <c r="V5475" t="s">
        <v>597</v>
      </c>
      <c r="W5475">
        <v>30935</v>
      </c>
      <c r="X5475" s="12">
        <f t="shared" si="1197"/>
        <v>0</v>
      </c>
      <c r="Y5475" t="str">
        <f t="shared" si="1198"/>
        <v>=0</v>
      </c>
      <c r="Z5475">
        <v>4</v>
      </c>
      <c r="AA5475">
        <v>0</v>
      </c>
      <c r="AB5475">
        <v>14993.21</v>
      </c>
      <c r="AC5475" t="str">
        <f t="shared" si="1199"/>
        <v>&gt;5000</v>
      </c>
      <c r="AD5475">
        <v>11</v>
      </c>
      <c r="AE5475" t="str">
        <f t="shared" si="1200"/>
        <v>&lt;=30</v>
      </c>
      <c r="AF5475">
        <v>0</v>
      </c>
      <c r="AG5475" t="str">
        <f t="shared" si="1201"/>
        <v>&lt;=500</v>
      </c>
      <c r="AH5475">
        <v>15196.98</v>
      </c>
      <c r="AI5475" t="str">
        <f t="shared" si="1202"/>
        <v>&gt;5000</v>
      </c>
      <c r="AJ5475">
        <v>0.8952</v>
      </c>
      <c r="AK5475" t="str">
        <f t="shared" si="1203"/>
        <v>&lt;=0.9</v>
      </c>
      <c r="AL5475">
        <v>12</v>
      </c>
      <c r="AM5475">
        <v>9</v>
      </c>
      <c r="AN5475">
        <v>0</v>
      </c>
      <c r="AO5475">
        <v>2</v>
      </c>
      <c r="AP5475" t="s">
        <v>32</v>
      </c>
    </row>
    <row r="5476" spans="1:42" x14ac:dyDescent="0.25">
      <c r="A5476">
        <v>202011</v>
      </c>
      <c r="B5476" t="str">
        <f t="shared" si="1190"/>
        <v>2020-II</v>
      </c>
      <c r="C5476" t="s">
        <v>5549</v>
      </c>
      <c r="D5476" t="s">
        <v>5549</v>
      </c>
      <c r="E5476">
        <v>32014600</v>
      </c>
      <c r="F5476" t="s">
        <v>29</v>
      </c>
      <c r="G5476">
        <v>0</v>
      </c>
      <c r="H5476">
        <v>0</v>
      </c>
      <c r="I5476">
        <v>1</v>
      </c>
      <c r="J5476">
        <f t="shared" si="1191"/>
        <v>0</v>
      </c>
      <c r="K5476" t="str">
        <f t="shared" si="1192"/>
        <v>Insuficiente</v>
      </c>
      <c r="L5476">
        <f t="shared" si="1193"/>
        <v>1</v>
      </c>
      <c r="M5476">
        <v>59</v>
      </c>
      <c r="N5476" t="str">
        <f t="shared" si="1194"/>
        <v>&lt;=60</v>
      </c>
      <c r="O5476" t="s">
        <v>56</v>
      </c>
      <c r="P5476" t="s">
        <v>39</v>
      </c>
      <c r="Q5476">
        <v>44747</v>
      </c>
      <c r="R5476">
        <v>0</v>
      </c>
      <c r="S5476" t="str">
        <f t="shared" si="1195"/>
        <v>=0</v>
      </c>
      <c r="T5476">
        <v>1350</v>
      </c>
      <c r="U5476" t="str">
        <f t="shared" si="1196"/>
        <v>&lt;=1400</v>
      </c>
      <c r="V5476" t="s">
        <v>585</v>
      </c>
      <c r="W5476">
        <v>38710</v>
      </c>
      <c r="X5476" s="12">
        <f t="shared" si="1197"/>
        <v>0</v>
      </c>
      <c r="Y5476" t="str">
        <f t="shared" si="1198"/>
        <v>=0</v>
      </c>
      <c r="Z5476">
        <v>3</v>
      </c>
      <c r="AA5476">
        <v>3</v>
      </c>
      <c r="AB5476">
        <v>4263.4399999999996</v>
      </c>
      <c r="AC5476" t="str">
        <f t="shared" si="1199"/>
        <v>&lt;=5000</v>
      </c>
      <c r="AD5476">
        <v>1871</v>
      </c>
      <c r="AE5476" t="str">
        <f t="shared" si="1200"/>
        <v>&gt;120</v>
      </c>
      <c r="AF5476">
        <v>832.28</v>
      </c>
      <c r="AG5476" t="str">
        <f t="shared" si="1201"/>
        <v>&lt;=1000</v>
      </c>
      <c r="AH5476" t="s">
        <v>32</v>
      </c>
      <c r="AI5476" t="str">
        <f t="shared" si="1202"/>
        <v/>
      </c>
      <c r="AJ5476" t="s">
        <v>32</v>
      </c>
      <c r="AK5476" t="str">
        <f t="shared" si="1203"/>
        <v/>
      </c>
      <c r="AL5476">
        <v>12</v>
      </c>
      <c r="AM5476">
        <v>0</v>
      </c>
      <c r="AN5476">
        <v>0</v>
      </c>
      <c r="AO5476" t="s">
        <v>32</v>
      </c>
      <c r="AP5476" t="s">
        <v>32</v>
      </c>
    </row>
    <row r="5477" spans="1:42" x14ac:dyDescent="0.25">
      <c r="A5477">
        <v>202011</v>
      </c>
      <c r="B5477" t="str">
        <f t="shared" si="1190"/>
        <v>2020-II</v>
      </c>
      <c r="C5477" t="s">
        <v>5550</v>
      </c>
      <c r="D5477" t="s">
        <v>5550</v>
      </c>
      <c r="E5477">
        <v>32014475</v>
      </c>
      <c r="F5477" t="s">
        <v>29</v>
      </c>
      <c r="G5477">
        <v>0</v>
      </c>
      <c r="H5477">
        <v>0</v>
      </c>
      <c r="I5477">
        <v>1</v>
      </c>
      <c r="J5477">
        <f t="shared" si="1191"/>
        <v>0</v>
      </c>
      <c r="K5477" t="str">
        <f t="shared" si="1192"/>
        <v>Insuficiente</v>
      </c>
      <c r="L5477">
        <f t="shared" si="1193"/>
        <v>1</v>
      </c>
      <c r="M5477">
        <v>65</v>
      </c>
      <c r="N5477" t="str">
        <f t="shared" si="1194"/>
        <v>&gt;60</v>
      </c>
      <c r="O5477" t="s">
        <v>56</v>
      </c>
      <c r="P5477" t="s">
        <v>35</v>
      </c>
      <c r="Q5477">
        <v>41474</v>
      </c>
      <c r="R5477">
        <v>0</v>
      </c>
      <c r="S5477" t="str">
        <f t="shared" si="1195"/>
        <v>=0</v>
      </c>
      <c r="T5477">
        <v>1250</v>
      </c>
      <c r="U5477" t="str">
        <f t="shared" si="1196"/>
        <v>&lt;=1300</v>
      </c>
      <c r="V5477" t="s">
        <v>589</v>
      </c>
      <c r="W5477">
        <v>35600</v>
      </c>
      <c r="X5477" s="12">
        <f t="shared" si="1197"/>
        <v>0</v>
      </c>
      <c r="Y5477" t="str">
        <f t="shared" si="1198"/>
        <v>=0</v>
      </c>
      <c r="Z5477">
        <v>3</v>
      </c>
      <c r="AA5477">
        <v>1</v>
      </c>
      <c r="AB5477">
        <v>33831.97</v>
      </c>
      <c r="AC5477" t="str">
        <f t="shared" si="1199"/>
        <v>&gt;5000</v>
      </c>
      <c r="AD5477">
        <v>207</v>
      </c>
      <c r="AE5477" t="str">
        <f t="shared" si="1200"/>
        <v>&gt;120</v>
      </c>
      <c r="AF5477">
        <v>1052.22</v>
      </c>
      <c r="AG5477" t="str">
        <f t="shared" si="1201"/>
        <v>&lt;=2000</v>
      </c>
      <c r="AH5477" t="s">
        <v>32</v>
      </c>
      <c r="AI5477" t="str">
        <f t="shared" si="1202"/>
        <v/>
      </c>
      <c r="AJ5477" t="s">
        <v>32</v>
      </c>
      <c r="AK5477" t="str">
        <f t="shared" si="1203"/>
        <v/>
      </c>
      <c r="AL5477">
        <v>12</v>
      </c>
      <c r="AM5477">
        <v>0</v>
      </c>
      <c r="AN5477">
        <v>0</v>
      </c>
      <c r="AO5477" t="s">
        <v>32</v>
      </c>
      <c r="AP5477" t="s">
        <v>32</v>
      </c>
    </row>
    <row r="5478" spans="1:42" x14ac:dyDescent="0.25">
      <c r="A5478">
        <v>202011</v>
      </c>
      <c r="B5478" t="str">
        <f t="shared" si="1190"/>
        <v>2020-II</v>
      </c>
      <c r="C5478" t="s">
        <v>5551</v>
      </c>
      <c r="D5478" t="s">
        <v>5551</v>
      </c>
      <c r="E5478">
        <v>32013471</v>
      </c>
      <c r="F5478" t="s">
        <v>29</v>
      </c>
      <c r="G5478">
        <v>0</v>
      </c>
      <c r="H5478">
        <v>0</v>
      </c>
      <c r="I5478">
        <v>0</v>
      </c>
      <c r="J5478">
        <f t="shared" si="1191"/>
        <v>0</v>
      </c>
      <c r="K5478" t="str">
        <f t="shared" si="1192"/>
        <v>Modelamiento</v>
      </c>
      <c r="L5478">
        <f t="shared" si="1193"/>
        <v>1</v>
      </c>
      <c r="M5478">
        <v>50</v>
      </c>
      <c r="N5478" t="str">
        <f t="shared" si="1194"/>
        <v>&lt;=50</v>
      </c>
      <c r="O5478" t="s">
        <v>56</v>
      </c>
      <c r="P5478" t="s">
        <v>39</v>
      </c>
      <c r="Q5478">
        <v>32035</v>
      </c>
      <c r="R5478">
        <v>0</v>
      </c>
      <c r="S5478" t="str">
        <f t="shared" si="1195"/>
        <v>=0</v>
      </c>
      <c r="T5478">
        <v>1100</v>
      </c>
      <c r="U5478" t="str">
        <f t="shared" si="1196"/>
        <v>&lt;=1100</v>
      </c>
      <c r="V5478" t="s">
        <v>614</v>
      </c>
      <c r="W5478">
        <v>26633</v>
      </c>
      <c r="X5478" s="12">
        <f t="shared" si="1197"/>
        <v>0</v>
      </c>
      <c r="Y5478" t="str">
        <f t="shared" si="1198"/>
        <v>=0</v>
      </c>
      <c r="Z5478" t="s">
        <v>32</v>
      </c>
      <c r="AA5478">
        <v>4</v>
      </c>
      <c r="AB5478">
        <v>547.15</v>
      </c>
      <c r="AC5478" t="str">
        <f t="shared" si="1199"/>
        <v>&lt;=1000</v>
      </c>
      <c r="AD5478">
        <v>1552</v>
      </c>
      <c r="AE5478" t="str">
        <f t="shared" si="1200"/>
        <v>&gt;120</v>
      </c>
      <c r="AF5478">
        <v>547.15</v>
      </c>
      <c r="AG5478" t="str">
        <f t="shared" si="1201"/>
        <v>&lt;=1000</v>
      </c>
      <c r="AH5478" t="s">
        <v>32</v>
      </c>
      <c r="AI5478" t="str">
        <f t="shared" si="1202"/>
        <v/>
      </c>
      <c r="AJ5478" t="s">
        <v>32</v>
      </c>
      <c r="AK5478" t="str">
        <f t="shared" si="1203"/>
        <v/>
      </c>
      <c r="AL5478">
        <v>12</v>
      </c>
      <c r="AM5478">
        <v>0</v>
      </c>
      <c r="AN5478">
        <v>12</v>
      </c>
      <c r="AO5478" t="s">
        <v>32</v>
      </c>
      <c r="AP5478">
        <v>1</v>
      </c>
    </row>
    <row r="5479" spans="1:42" x14ac:dyDescent="0.25">
      <c r="A5479">
        <v>202011</v>
      </c>
      <c r="B5479" t="str">
        <f t="shared" si="1190"/>
        <v>2020-II</v>
      </c>
      <c r="C5479" t="s">
        <v>5552</v>
      </c>
      <c r="D5479" t="s">
        <v>5552</v>
      </c>
      <c r="E5479">
        <v>32013959</v>
      </c>
      <c r="F5479" t="s">
        <v>29</v>
      </c>
      <c r="G5479">
        <v>0</v>
      </c>
      <c r="H5479">
        <v>0</v>
      </c>
      <c r="I5479">
        <v>0</v>
      </c>
      <c r="J5479">
        <f t="shared" si="1191"/>
        <v>0</v>
      </c>
      <c r="K5479" t="str">
        <f t="shared" si="1192"/>
        <v>Modelamiento</v>
      </c>
      <c r="L5479">
        <f t="shared" si="1193"/>
        <v>1</v>
      </c>
      <c r="M5479">
        <v>38</v>
      </c>
      <c r="N5479" t="str">
        <f t="shared" si="1194"/>
        <v>&lt;=40</v>
      </c>
      <c r="O5479" t="s">
        <v>56</v>
      </c>
      <c r="P5479" t="s">
        <v>39</v>
      </c>
      <c r="Q5479">
        <v>33290</v>
      </c>
      <c r="R5479">
        <v>0</v>
      </c>
      <c r="S5479" t="str">
        <f t="shared" si="1195"/>
        <v>=0</v>
      </c>
      <c r="T5479">
        <v>1000</v>
      </c>
      <c r="U5479" t="str">
        <f t="shared" si="1196"/>
        <v>&lt;=1000</v>
      </c>
      <c r="V5479" t="s">
        <v>589</v>
      </c>
      <c r="W5479">
        <v>27825</v>
      </c>
      <c r="X5479" s="12">
        <f t="shared" si="1197"/>
        <v>0</v>
      </c>
      <c r="Y5479" t="str">
        <f t="shared" si="1198"/>
        <v>=0</v>
      </c>
      <c r="Z5479">
        <v>3</v>
      </c>
      <c r="AA5479">
        <v>4</v>
      </c>
      <c r="AB5479">
        <v>1874.11</v>
      </c>
      <c r="AC5479" t="str">
        <f t="shared" si="1199"/>
        <v>&lt;=2000</v>
      </c>
      <c r="AD5479">
        <v>2366</v>
      </c>
      <c r="AE5479" t="str">
        <f t="shared" si="1200"/>
        <v>&gt;120</v>
      </c>
      <c r="AF5479">
        <v>1874.11</v>
      </c>
      <c r="AG5479" t="str">
        <f t="shared" si="1201"/>
        <v>&lt;=2000</v>
      </c>
      <c r="AH5479" t="s">
        <v>32</v>
      </c>
      <c r="AI5479" t="str">
        <f t="shared" si="1202"/>
        <v/>
      </c>
      <c r="AJ5479" t="s">
        <v>32</v>
      </c>
      <c r="AK5479" t="str">
        <f t="shared" si="1203"/>
        <v/>
      </c>
      <c r="AL5479">
        <v>12</v>
      </c>
      <c r="AM5479">
        <v>0</v>
      </c>
      <c r="AN5479">
        <v>12</v>
      </c>
      <c r="AO5479" t="s">
        <v>32</v>
      </c>
      <c r="AP5479">
        <v>1</v>
      </c>
    </row>
    <row r="5480" spans="1:42" x14ac:dyDescent="0.25">
      <c r="A5480">
        <v>202011</v>
      </c>
      <c r="B5480" t="str">
        <f t="shared" si="1190"/>
        <v>2020-II</v>
      </c>
      <c r="C5480" t="s">
        <v>5553</v>
      </c>
      <c r="D5480" t="s">
        <v>5553</v>
      </c>
      <c r="E5480">
        <v>32014440</v>
      </c>
      <c r="F5480" t="s">
        <v>29</v>
      </c>
      <c r="G5480">
        <v>0</v>
      </c>
      <c r="H5480">
        <v>0</v>
      </c>
      <c r="I5480">
        <v>0</v>
      </c>
      <c r="J5480">
        <f t="shared" si="1191"/>
        <v>0</v>
      </c>
      <c r="K5480" t="str">
        <f t="shared" si="1192"/>
        <v>Modelamiento</v>
      </c>
      <c r="L5480">
        <f t="shared" si="1193"/>
        <v>1</v>
      </c>
      <c r="M5480">
        <v>37</v>
      </c>
      <c r="N5480" t="str">
        <f t="shared" si="1194"/>
        <v>&lt;=40</v>
      </c>
      <c r="O5480" t="s">
        <v>72</v>
      </c>
      <c r="P5480" t="s">
        <v>39</v>
      </c>
      <c r="Q5480">
        <v>38855</v>
      </c>
      <c r="R5480">
        <v>0</v>
      </c>
      <c r="S5480" t="str">
        <f t="shared" si="1195"/>
        <v>=0</v>
      </c>
      <c r="T5480">
        <v>1170</v>
      </c>
      <c r="U5480" t="str">
        <f t="shared" si="1196"/>
        <v>&lt;=1200</v>
      </c>
      <c r="V5480" t="s">
        <v>597</v>
      </c>
      <c r="W5480">
        <v>33112</v>
      </c>
      <c r="X5480" s="12">
        <f t="shared" si="1197"/>
        <v>0</v>
      </c>
      <c r="Y5480" t="str">
        <f t="shared" si="1198"/>
        <v>=0</v>
      </c>
      <c r="Z5480">
        <v>2</v>
      </c>
      <c r="AA5480">
        <v>0</v>
      </c>
      <c r="AB5480">
        <v>3197.02</v>
      </c>
      <c r="AC5480" t="str">
        <f t="shared" si="1199"/>
        <v>&lt;=4000</v>
      </c>
      <c r="AD5480">
        <v>0</v>
      </c>
      <c r="AE5480" t="str">
        <f t="shared" si="1200"/>
        <v>=0</v>
      </c>
      <c r="AF5480">
        <v>0</v>
      </c>
      <c r="AG5480" t="str">
        <f t="shared" si="1201"/>
        <v>&lt;=500</v>
      </c>
      <c r="AH5480">
        <v>1296.01</v>
      </c>
      <c r="AI5480" t="str">
        <f t="shared" si="1202"/>
        <v>&lt;=2000</v>
      </c>
      <c r="AJ5480">
        <v>0.91500000000000004</v>
      </c>
      <c r="AK5480" t="str">
        <f t="shared" si="1203"/>
        <v>&gt;0.9</v>
      </c>
      <c r="AL5480">
        <v>12</v>
      </c>
      <c r="AM5480">
        <v>12</v>
      </c>
      <c r="AN5480">
        <v>0</v>
      </c>
      <c r="AO5480">
        <v>1</v>
      </c>
      <c r="AP5480" t="s">
        <v>32</v>
      </c>
    </row>
    <row r="5481" spans="1:42" x14ac:dyDescent="0.25">
      <c r="A5481">
        <v>202011</v>
      </c>
      <c r="B5481" t="str">
        <f t="shared" si="1190"/>
        <v>2020-II</v>
      </c>
      <c r="C5481" t="s">
        <v>5554</v>
      </c>
      <c r="D5481" t="s">
        <v>5554</v>
      </c>
      <c r="E5481">
        <v>32016146</v>
      </c>
      <c r="F5481" t="s">
        <v>29</v>
      </c>
      <c r="G5481">
        <v>0</v>
      </c>
      <c r="H5481">
        <v>0</v>
      </c>
      <c r="I5481">
        <v>0</v>
      </c>
      <c r="J5481">
        <f t="shared" si="1191"/>
        <v>0</v>
      </c>
      <c r="K5481" t="str">
        <f t="shared" si="1192"/>
        <v>Modelamiento</v>
      </c>
      <c r="L5481">
        <f t="shared" si="1193"/>
        <v>1</v>
      </c>
      <c r="M5481">
        <v>53</v>
      </c>
      <c r="N5481" t="str">
        <f t="shared" si="1194"/>
        <v>&lt;=55</v>
      </c>
      <c r="O5481" t="s">
        <v>72</v>
      </c>
      <c r="P5481" t="s">
        <v>39</v>
      </c>
      <c r="Q5481">
        <v>30360</v>
      </c>
      <c r="R5481">
        <v>0</v>
      </c>
      <c r="S5481" t="str">
        <f t="shared" si="1195"/>
        <v>=0</v>
      </c>
      <c r="T5481">
        <v>1001</v>
      </c>
      <c r="U5481" t="str">
        <f t="shared" si="1196"/>
        <v>&lt;=1100</v>
      </c>
      <c r="V5481" t="s">
        <v>4186</v>
      </c>
      <c r="W5481">
        <v>25041</v>
      </c>
      <c r="X5481" s="12">
        <f t="shared" si="1197"/>
        <v>0</v>
      </c>
      <c r="Y5481" t="str">
        <f t="shared" si="1198"/>
        <v>=0</v>
      </c>
      <c r="Z5481">
        <v>4</v>
      </c>
      <c r="AA5481">
        <v>0</v>
      </c>
      <c r="AB5481">
        <v>21314.17</v>
      </c>
      <c r="AC5481" t="str">
        <f t="shared" si="1199"/>
        <v>&gt;5000</v>
      </c>
      <c r="AD5481">
        <v>0</v>
      </c>
      <c r="AE5481" t="str">
        <f t="shared" si="1200"/>
        <v>=0</v>
      </c>
      <c r="AF5481">
        <v>0</v>
      </c>
      <c r="AG5481" t="str">
        <f t="shared" si="1201"/>
        <v>&lt;=500</v>
      </c>
      <c r="AH5481" t="s">
        <v>32</v>
      </c>
      <c r="AI5481" t="str">
        <f t="shared" si="1202"/>
        <v/>
      </c>
      <c r="AJ5481" t="s">
        <v>32</v>
      </c>
      <c r="AK5481" t="str">
        <f t="shared" si="1203"/>
        <v/>
      </c>
      <c r="AL5481">
        <v>12</v>
      </c>
      <c r="AM5481">
        <v>12</v>
      </c>
      <c r="AN5481">
        <v>0</v>
      </c>
      <c r="AO5481">
        <v>1</v>
      </c>
      <c r="AP5481" t="s">
        <v>32</v>
      </c>
    </row>
    <row r="5482" spans="1:42" x14ac:dyDescent="0.25">
      <c r="A5482">
        <v>202011</v>
      </c>
      <c r="B5482" t="str">
        <f t="shared" si="1190"/>
        <v>2020-II</v>
      </c>
      <c r="C5482" t="s">
        <v>5555</v>
      </c>
      <c r="D5482" t="s">
        <v>5555</v>
      </c>
      <c r="E5482">
        <v>32013481</v>
      </c>
      <c r="F5482" t="s">
        <v>29</v>
      </c>
      <c r="G5482">
        <v>0</v>
      </c>
      <c r="H5482">
        <v>0</v>
      </c>
      <c r="I5482">
        <v>0</v>
      </c>
      <c r="J5482">
        <f t="shared" si="1191"/>
        <v>0</v>
      </c>
      <c r="K5482" t="str">
        <f t="shared" si="1192"/>
        <v>Modelamiento</v>
      </c>
      <c r="L5482">
        <f t="shared" si="1193"/>
        <v>1</v>
      </c>
      <c r="M5482">
        <v>42</v>
      </c>
      <c r="N5482" t="str">
        <f t="shared" si="1194"/>
        <v>&lt;=45</v>
      </c>
      <c r="O5482" t="s">
        <v>56</v>
      </c>
      <c r="P5482" t="s">
        <v>31</v>
      </c>
      <c r="Q5482">
        <v>20457</v>
      </c>
      <c r="R5482">
        <v>0</v>
      </c>
      <c r="S5482" t="str">
        <f t="shared" si="1195"/>
        <v>=0</v>
      </c>
      <c r="T5482">
        <v>677</v>
      </c>
      <c r="U5482" t="str">
        <f t="shared" si="1196"/>
        <v>&lt;=1000</v>
      </c>
      <c r="V5482" t="s">
        <v>585</v>
      </c>
      <c r="W5482">
        <v>15632</v>
      </c>
      <c r="X5482" s="12">
        <f t="shared" si="1197"/>
        <v>0</v>
      </c>
      <c r="Y5482" t="str">
        <f t="shared" si="1198"/>
        <v>=0</v>
      </c>
      <c r="Z5482" t="s">
        <v>32</v>
      </c>
      <c r="AA5482">
        <v>9</v>
      </c>
      <c r="AB5482" t="s">
        <v>32</v>
      </c>
      <c r="AC5482" t="str">
        <f t="shared" si="1199"/>
        <v/>
      </c>
      <c r="AD5482" t="s">
        <v>32</v>
      </c>
      <c r="AE5482" t="str">
        <f t="shared" si="1200"/>
        <v/>
      </c>
      <c r="AF5482" t="s">
        <v>32</v>
      </c>
      <c r="AG5482" t="str">
        <f t="shared" si="1201"/>
        <v/>
      </c>
      <c r="AH5482" t="s">
        <v>32</v>
      </c>
      <c r="AI5482" t="str">
        <f t="shared" si="1202"/>
        <v/>
      </c>
      <c r="AJ5482" t="s">
        <v>32</v>
      </c>
      <c r="AK5482" t="str">
        <f t="shared" si="1203"/>
        <v/>
      </c>
      <c r="AL5482">
        <v>0</v>
      </c>
      <c r="AM5482">
        <v>0</v>
      </c>
      <c r="AN5482">
        <v>0</v>
      </c>
      <c r="AO5482" t="s">
        <v>32</v>
      </c>
      <c r="AP5482" t="s">
        <v>32</v>
      </c>
    </row>
    <row r="5483" spans="1:42" x14ac:dyDescent="0.25">
      <c r="A5483">
        <v>202011</v>
      </c>
      <c r="B5483" t="str">
        <f t="shared" si="1190"/>
        <v>2020-II</v>
      </c>
      <c r="C5483" t="s">
        <v>5556</v>
      </c>
      <c r="D5483" t="s">
        <v>5556</v>
      </c>
      <c r="E5483">
        <v>32016131</v>
      </c>
      <c r="F5483" t="s">
        <v>29</v>
      </c>
      <c r="G5483">
        <v>1</v>
      </c>
      <c r="H5483">
        <v>0</v>
      </c>
      <c r="I5483">
        <v>0</v>
      </c>
      <c r="J5483">
        <f t="shared" si="1191"/>
        <v>0</v>
      </c>
      <c r="K5483" t="str">
        <f t="shared" si="1192"/>
        <v>Modelamiento</v>
      </c>
      <c r="L5483">
        <f t="shared" si="1193"/>
        <v>1</v>
      </c>
      <c r="M5483">
        <v>51</v>
      </c>
      <c r="N5483" t="str">
        <f t="shared" si="1194"/>
        <v>&lt;=55</v>
      </c>
      <c r="O5483" t="s">
        <v>56</v>
      </c>
      <c r="P5483" t="s">
        <v>31</v>
      </c>
      <c r="Q5483">
        <v>40349</v>
      </c>
      <c r="R5483">
        <v>500</v>
      </c>
      <c r="S5483" t="str">
        <f t="shared" si="1195"/>
        <v>&lt;=500</v>
      </c>
      <c r="T5483">
        <v>1157</v>
      </c>
      <c r="U5483" t="str">
        <f t="shared" si="1196"/>
        <v>&lt;=1200</v>
      </c>
      <c r="V5483" t="s">
        <v>597</v>
      </c>
      <c r="W5483">
        <v>35032</v>
      </c>
      <c r="X5483" s="12">
        <f t="shared" si="1197"/>
        <v>1.4272664992007307E-2</v>
      </c>
      <c r="Y5483" t="str">
        <f t="shared" si="1198"/>
        <v>&lt;=0.02</v>
      </c>
      <c r="Z5483">
        <v>4</v>
      </c>
      <c r="AA5483">
        <v>0</v>
      </c>
      <c r="AB5483">
        <v>2000</v>
      </c>
      <c r="AC5483" t="str">
        <f t="shared" si="1199"/>
        <v>&lt;=2000</v>
      </c>
      <c r="AD5483">
        <v>0</v>
      </c>
      <c r="AE5483" t="str">
        <f t="shared" si="1200"/>
        <v>=0</v>
      </c>
      <c r="AF5483">
        <v>0</v>
      </c>
      <c r="AG5483" t="str">
        <f t="shared" si="1201"/>
        <v>&lt;=500</v>
      </c>
      <c r="AH5483" t="s">
        <v>32</v>
      </c>
      <c r="AI5483" t="str">
        <f t="shared" si="1202"/>
        <v/>
      </c>
      <c r="AJ5483" t="s">
        <v>32</v>
      </c>
      <c r="AK5483" t="str">
        <f t="shared" si="1203"/>
        <v/>
      </c>
      <c r="AL5483">
        <v>1</v>
      </c>
      <c r="AM5483">
        <v>1</v>
      </c>
      <c r="AN5483">
        <v>0</v>
      </c>
      <c r="AO5483">
        <v>1</v>
      </c>
      <c r="AP5483" t="s">
        <v>32</v>
      </c>
    </row>
    <row r="5484" spans="1:42" x14ac:dyDescent="0.25">
      <c r="A5484">
        <v>202011</v>
      </c>
      <c r="B5484" t="str">
        <f t="shared" si="1190"/>
        <v>2020-II</v>
      </c>
      <c r="C5484" t="s">
        <v>5557</v>
      </c>
      <c r="D5484" t="s">
        <v>5557</v>
      </c>
      <c r="E5484">
        <v>32013797</v>
      </c>
      <c r="F5484" t="s">
        <v>29</v>
      </c>
      <c r="G5484">
        <v>0</v>
      </c>
      <c r="H5484">
        <v>0</v>
      </c>
      <c r="I5484">
        <v>0</v>
      </c>
      <c r="J5484">
        <f t="shared" si="1191"/>
        <v>0</v>
      </c>
      <c r="K5484" t="str">
        <f t="shared" si="1192"/>
        <v>Modelamiento</v>
      </c>
      <c r="L5484">
        <f t="shared" si="1193"/>
        <v>1</v>
      </c>
      <c r="M5484">
        <v>50</v>
      </c>
      <c r="N5484" t="str">
        <f t="shared" si="1194"/>
        <v>&lt;=50</v>
      </c>
      <c r="O5484" t="s">
        <v>56</v>
      </c>
      <c r="P5484" t="s">
        <v>39</v>
      </c>
      <c r="Q5484">
        <v>25724</v>
      </c>
      <c r="R5484">
        <v>0</v>
      </c>
      <c r="S5484" t="str">
        <f t="shared" si="1195"/>
        <v>=0</v>
      </c>
      <c r="T5484">
        <v>847</v>
      </c>
      <c r="U5484" t="str">
        <f t="shared" si="1196"/>
        <v>&lt;=1000</v>
      </c>
      <c r="V5484" t="s">
        <v>585</v>
      </c>
      <c r="W5484">
        <v>20637</v>
      </c>
      <c r="X5484" s="12">
        <f t="shared" si="1197"/>
        <v>0</v>
      </c>
      <c r="Y5484" t="str">
        <f t="shared" si="1198"/>
        <v>=0</v>
      </c>
      <c r="Z5484" t="s">
        <v>32</v>
      </c>
      <c r="AA5484">
        <v>9</v>
      </c>
      <c r="AB5484" t="s">
        <v>32</v>
      </c>
      <c r="AC5484" t="str">
        <f t="shared" si="1199"/>
        <v/>
      </c>
      <c r="AD5484" t="s">
        <v>32</v>
      </c>
      <c r="AE5484" t="str">
        <f t="shared" si="1200"/>
        <v/>
      </c>
      <c r="AF5484" t="s">
        <v>32</v>
      </c>
      <c r="AG5484" t="str">
        <f t="shared" si="1201"/>
        <v/>
      </c>
      <c r="AH5484" t="s">
        <v>32</v>
      </c>
      <c r="AI5484" t="str">
        <f t="shared" si="1202"/>
        <v/>
      </c>
      <c r="AJ5484" t="s">
        <v>32</v>
      </c>
      <c r="AK5484" t="str">
        <f t="shared" si="1203"/>
        <v/>
      </c>
      <c r="AL5484">
        <v>0</v>
      </c>
      <c r="AM5484">
        <v>0</v>
      </c>
      <c r="AN5484">
        <v>0</v>
      </c>
      <c r="AO5484" t="s">
        <v>32</v>
      </c>
      <c r="AP5484" t="s">
        <v>32</v>
      </c>
    </row>
    <row r="5485" spans="1:42" x14ac:dyDescent="0.25">
      <c r="A5485">
        <v>202011</v>
      </c>
      <c r="B5485" t="str">
        <f t="shared" si="1190"/>
        <v>2020-II</v>
      </c>
      <c r="C5485" t="s">
        <v>5558</v>
      </c>
      <c r="D5485" t="s">
        <v>5558</v>
      </c>
      <c r="E5485">
        <v>32016037</v>
      </c>
      <c r="F5485" t="s">
        <v>29</v>
      </c>
      <c r="G5485">
        <v>0</v>
      </c>
      <c r="H5485">
        <v>0</v>
      </c>
      <c r="I5485">
        <v>0</v>
      </c>
      <c r="J5485">
        <f t="shared" si="1191"/>
        <v>0</v>
      </c>
      <c r="K5485" t="str">
        <f t="shared" si="1192"/>
        <v>Modelamiento</v>
      </c>
      <c r="L5485">
        <f t="shared" si="1193"/>
        <v>1</v>
      </c>
      <c r="M5485">
        <v>49</v>
      </c>
      <c r="N5485" t="str">
        <f t="shared" si="1194"/>
        <v>&lt;=50</v>
      </c>
      <c r="O5485" t="s">
        <v>56</v>
      </c>
      <c r="P5485" t="s">
        <v>39</v>
      </c>
      <c r="Q5485">
        <v>20457</v>
      </c>
      <c r="R5485">
        <v>0</v>
      </c>
      <c r="S5485" t="str">
        <f t="shared" si="1195"/>
        <v>=0</v>
      </c>
      <c r="T5485">
        <v>675</v>
      </c>
      <c r="U5485" t="str">
        <f t="shared" si="1196"/>
        <v>&lt;=1000</v>
      </c>
      <c r="V5485" t="s">
        <v>585</v>
      </c>
      <c r="W5485">
        <v>15632</v>
      </c>
      <c r="X5485" s="12">
        <f t="shared" si="1197"/>
        <v>0</v>
      </c>
      <c r="Y5485" t="str">
        <f t="shared" si="1198"/>
        <v>=0</v>
      </c>
      <c r="Z5485" t="s">
        <v>32</v>
      </c>
      <c r="AA5485">
        <v>9</v>
      </c>
      <c r="AB5485" t="s">
        <v>32</v>
      </c>
      <c r="AC5485" t="str">
        <f t="shared" si="1199"/>
        <v/>
      </c>
      <c r="AD5485" t="s">
        <v>32</v>
      </c>
      <c r="AE5485" t="str">
        <f t="shared" si="1200"/>
        <v/>
      </c>
      <c r="AF5485" t="s">
        <v>32</v>
      </c>
      <c r="AG5485" t="str">
        <f t="shared" si="1201"/>
        <v/>
      </c>
      <c r="AH5485" t="s">
        <v>32</v>
      </c>
      <c r="AI5485" t="str">
        <f t="shared" si="1202"/>
        <v/>
      </c>
      <c r="AJ5485" t="s">
        <v>32</v>
      </c>
      <c r="AK5485" t="str">
        <f t="shared" si="1203"/>
        <v/>
      </c>
      <c r="AL5485">
        <v>0</v>
      </c>
      <c r="AM5485">
        <v>0</v>
      </c>
      <c r="AN5485">
        <v>0</v>
      </c>
      <c r="AO5485" t="s">
        <v>32</v>
      </c>
      <c r="AP5485" t="s">
        <v>32</v>
      </c>
    </row>
    <row r="5486" spans="1:42" x14ac:dyDescent="0.25">
      <c r="A5486">
        <v>202011</v>
      </c>
      <c r="B5486" t="str">
        <f t="shared" si="1190"/>
        <v>2020-II</v>
      </c>
      <c r="C5486" t="s">
        <v>5559</v>
      </c>
      <c r="D5486" t="s">
        <v>5559</v>
      </c>
      <c r="E5486">
        <v>32013929</v>
      </c>
      <c r="F5486" t="s">
        <v>29</v>
      </c>
      <c r="G5486">
        <v>0</v>
      </c>
      <c r="H5486">
        <v>0</v>
      </c>
      <c r="I5486">
        <v>0</v>
      </c>
      <c r="J5486">
        <f t="shared" si="1191"/>
        <v>0</v>
      </c>
      <c r="K5486" t="str">
        <f t="shared" si="1192"/>
        <v>Modelamiento</v>
      </c>
      <c r="L5486">
        <f t="shared" si="1193"/>
        <v>1</v>
      </c>
      <c r="M5486">
        <v>37</v>
      </c>
      <c r="N5486" t="str">
        <f t="shared" si="1194"/>
        <v>&lt;=40</v>
      </c>
      <c r="O5486" t="s">
        <v>56</v>
      </c>
      <c r="P5486" t="s">
        <v>39</v>
      </c>
      <c r="Q5486">
        <v>46384</v>
      </c>
      <c r="R5486">
        <v>0</v>
      </c>
      <c r="S5486" t="str">
        <f t="shared" si="1195"/>
        <v>=0</v>
      </c>
      <c r="T5486">
        <v>1400</v>
      </c>
      <c r="U5486" t="str">
        <f t="shared" si="1196"/>
        <v>&lt;=1400</v>
      </c>
      <c r="V5486" t="s">
        <v>589</v>
      </c>
      <c r="W5486">
        <v>40265</v>
      </c>
      <c r="X5486" s="12">
        <f t="shared" si="1197"/>
        <v>0</v>
      </c>
      <c r="Y5486" t="str">
        <f t="shared" si="1198"/>
        <v>=0</v>
      </c>
      <c r="Z5486">
        <v>1</v>
      </c>
      <c r="AA5486">
        <v>4</v>
      </c>
      <c r="AB5486">
        <v>1252.01</v>
      </c>
      <c r="AC5486" t="str">
        <f t="shared" si="1199"/>
        <v>&lt;=2000</v>
      </c>
      <c r="AD5486">
        <v>2239</v>
      </c>
      <c r="AE5486" t="str">
        <f t="shared" si="1200"/>
        <v>&gt;120</v>
      </c>
      <c r="AF5486">
        <v>0</v>
      </c>
      <c r="AG5486" t="str">
        <f t="shared" si="1201"/>
        <v>&lt;=500</v>
      </c>
      <c r="AH5486" t="s">
        <v>32</v>
      </c>
      <c r="AI5486" t="str">
        <f t="shared" si="1202"/>
        <v/>
      </c>
      <c r="AJ5486" t="s">
        <v>32</v>
      </c>
      <c r="AK5486" t="str">
        <f t="shared" si="1203"/>
        <v/>
      </c>
      <c r="AL5486">
        <v>12</v>
      </c>
      <c r="AM5486">
        <v>0</v>
      </c>
      <c r="AN5486">
        <v>12</v>
      </c>
      <c r="AO5486" t="s">
        <v>32</v>
      </c>
      <c r="AP5486">
        <v>1</v>
      </c>
    </row>
    <row r="5487" spans="1:42" x14ac:dyDescent="0.25">
      <c r="A5487">
        <v>202011</v>
      </c>
      <c r="B5487" t="str">
        <f t="shared" si="1190"/>
        <v>2020-II</v>
      </c>
      <c r="C5487" t="s">
        <v>5560</v>
      </c>
      <c r="D5487" t="s">
        <v>5560</v>
      </c>
      <c r="E5487">
        <v>32013551</v>
      </c>
      <c r="F5487" t="s">
        <v>29</v>
      </c>
      <c r="G5487">
        <v>0</v>
      </c>
      <c r="H5487">
        <v>0</v>
      </c>
      <c r="I5487">
        <v>0</v>
      </c>
      <c r="J5487">
        <f t="shared" si="1191"/>
        <v>0</v>
      </c>
      <c r="K5487" t="str">
        <f t="shared" si="1192"/>
        <v>Modelamiento</v>
      </c>
      <c r="L5487">
        <f t="shared" si="1193"/>
        <v>1</v>
      </c>
      <c r="M5487">
        <v>42</v>
      </c>
      <c r="N5487" t="str">
        <f t="shared" si="1194"/>
        <v>&lt;=45</v>
      </c>
      <c r="O5487" t="s">
        <v>56</v>
      </c>
      <c r="P5487" t="s">
        <v>35</v>
      </c>
      <c r="Q5487">
        <v>30134</v>
      </c>
      <c r="R5487">
        <v>0</v>
      </c>
      <c r="S5487" t="str">
        <f t="shared" si="1195"/>
        <v>=0</v>
      </c>
      <c r="T5487">
        <v>992</v>
      </c>
      <c r="U5487" t="str">
        <f t="shared" si="1196"/>
        <v>&lt;=1000</v>
      </c>
      <c r="V5487" t="s">
        <v>587</v>
      </c>
      <c r="W5487">
        <v>24826</v>
      </c>
      <c r="X5487" s="12">
        <f t="shared" si="1197"/>
        <v>0</v>
      </c>
      <c r="Y5487" t="str">
        <f t="shared" si="1198"/>
        <v>=0</v>
      </c>
      <c r="Z5487" t="s">
        <v>32</v>
      </c>
      <c r="AA5487">
        <v>4</v>
      </c>
      <c r="AB5487">
        <v>5813.94</v>
      </c>
      <c r="AC5487" t="str">
        <f t="shared" si="1199"/>
        <v>&gt;5000</v>
      </c>
      <c r="AD5487">
        <v>4137</v>
      </c>
      <c r="AE5487" t="str">
        <f t="shared" si="1200"/>
        <v>&gt;120</v>
      </c>
      <c r="AF5487">
        <v>5263.94</v>
      </c>
      <c r="AG5487" t="str">
        <f t="shared" si="1201"/>
        <v>&gt;5000</v>
      </c>
      <c r="AH5487" t="s">
        <v>32</v>
      </c>
      <c r="AI5487" t="str">
        <f t="shared" si="1202"/>
        <v/>
      </c>
      <c r="AJ5487" t="s">
        <v>32</v>
      </c>
      <c r="AK5487" t="str">
        <f t="shared" si="1203"/>
        <v/>
      </c>
      <c r="AL5487">
        <v>8</v>
      </c>
      <c r="AM5487">
        <v>5</v>
      </c>
      <c r="AN5487">
        <v>0</v>
      </c>
      <c r="AO5487">
        <v>5</v>
      </c>
      <c r="AP5487" t="s">
        <v>32</v>
      </c>
    </row>
    <row r="5488" spans="1:42" x14ac:dyDescent="0.25">
      <c r="A5488">
        <v>202011</v>
      </c>
      <c r="B5488" t="str">
        <f t="shared" si="1190"/>
        <v>2020-II</v>
      </c>
      <c r="C5488" t="s">
        <v>5561</v>
      </c>
      <c r="D5488" t="s">
        <v>5561</v>
      </c>
      <c r="E5488">
        <v>32014461</v>
      </c>
      <c r="F5488" t="s">
        <v>29</v>
      </c>
      <c r="G5488">
        <v>0</v>
      </c>
      <c r="H5488">
        <v>0</v>
      </c>
      <c r="I5488">
        <v>0</v>
      </c>
      <c r="J5488">
        <f t="shared" si="1191"/>
        <v>0</v>
      </c>
      <c r="K5488" t="str">
        <f t="shared" si="1192"/>
        <v>Modelamiento</v>
      </c>
      <c r="L5488">
        <f t="shared" si="1193"/>
        <v>1</v>
      </c>
      <c r="M5488">
        <v>27</v>
      </c>
      <c r="N5488" t="str">
        <f t="shared" si="1194"/>
        <v>&lt;=30</v>
      </c>
      <c r="O5488" t="s">
        <v>56</v>
      </c>
      <c r="P5488" t="s">
        <v>39</v>
      </c>
      <c r="Q5488">
        <v>39837</v>
      </c>
      <c r="R5488">
        <v>0</v>
      </c>
      <c r="S5488" t="str">
        <f t="shared" si="1195"/>
        <v>=0</v>
      </c>
      <c r="T5488">
        <v>1200</v>
      </c>
      <c r="U5488" t="str">
        <f t="shared" si="1196"/>
        <v>&lt;=1200</v>
      </c>
      <c r="V5488" t="s">
        <v>589</v>
      </c>
      <c r="W5488">
        <v>34045</v>
      </c>
      <c r="X5488" s="12">
        <f t="shared" si="1197"/>
        <v>0</v>
      </c>
      <c r="Y5488" t="str">
        <f t="shared" si="1198"/>
        <v>=0</v>
      </c>
      <c r="Z5488">
        <v>4</v>
      </c>
      <c r="AA5488">
        <v>0</v>
      </c>
      <c r="AB5488">
        <v>2329.8200000000002</v>
      </c>
      <c r="AC5488" t="str">
        <f t="shared" si="1199"/>
        <v>&lt;=3000</v>
      </c>
      <c r="AD5488">
        <v>0</v>
      </c>
      <c r="AE5488" t="str">
        <f t="shared" si="1200"/>
        <v>=0</v>
      </c>
      <c r="AF5488">
        <v>0</v>
      </c>
      <c r="AG5488" t="str">
        <f t="shared" si="1201"/>
        <v>&lt;=500</v>
      </c>
      <c r="AH5488" t="s">
        <v>32</v>
      </c>
      <c r="AI5488" t="str">
        <f t="shared" si="1202"/>
        <v/>
      </c>
      <c r="AJ5488" t="s">
        <v>32</v>
      </c>
      <c r="AK5488" t="str">
        <f t="shared" si="1203"/>
        <v/>
      </c>
      <c r="AL5488">
        <v>12</v>
      </c>
      <c r="AM5488">
        <v>12</v>
      </c>
      <c r="AN5488">
        <v>0</v>
      </c>
      <c r="AO5488">
        <v>1</v>
      </c>
      <c r="AP5488" t="s">
        <v>32</v>
      </c>
    </row>
    <row r="5489" spans="1:42" x14ac:dyDescent="0.25">
      <c r="A5489">
        <v>202011</v>
      </c>
      <c r="B5489" t="str">
        <f t="shared" si="1190"/>
        <v>2020-II</v>
      </c>
      <c r="C5489" t="s">
        <v>5562</v>
      </c>
      <c r="D5489" t="s">
        <v>5562</v>
      </c>
      <c r="E5489">
        <v>32011767</v>
      </c>
      <c r="F5489" t="s">
        <v>29</v>
      </c>
      <c r="G5489">
        <v>0</v>
      </c>
      <c r="H5489">
        <v>0</v>
      </c>
      <c r="I5489">
        <v>0</v>
      </c>
      <c r="J5489">
        <f t="shared" si="1191"/>
        <v>0</v>
      </c>
      <c r="K5489" t="str">
        <f t="shared" si="1192"/>
        <v>Modelamiento</v>
      </c>
      <c r="L5489">
        <f t="shared" si="1193"/>
        <v>1</v>
      </c>
      <c r="M5489">
        <v>24</v>
      </c>
      <c r="N5489" t="str">
        <f t="shared" si="1194"/>
        <v>&lt;=25</v>
      </c>
      <c r="O5489" t="s">
        <v>56</v>
      </c>
      <c r="P5489" t="s">
        <v>39</v>
      </c>
      <c r="Q5489">
        <v>24248</v>
      </c>
      <c r="R5489">
        <v>0</v>
      </c>
      <c r="S5489" t="str">
        <f t="shared" si="1195"/>
        <v>=0</v>
      </c>
      <c r="T5489">
        <v>796</v>
      </c>
      <c r="U5489" t="str">
        <f t="shared" si="1196"/>
        <v>&lt;=1000</v>
      </c>
      <c r="V5489" t="s">
        <v>589</v>
      </c>
      <c r="W5489">
        <v>19234</v>
      </c>
      <c r="X5489" s="12">
        <f t="shared" si="1197"/>
        <v>0</v>
      </c>
      <c r="Y5489" t="str">
        <f t="shared" si="1198"/>
        <v>=0</v>
      </c>
      <c r="Z5489" t="s">
        <v>32</v>
      </c>
      <c r="AA5489">
        <v>4</v>
      </c>
      <c r="AB5489">
        <v>563.66</v>
      </c>
      <c r="AC5489" t="str">
        <f t="shared" si="1199"/>
        <v>&lt;=1000</v>
      </c>
      <c r="AD5489">
        <v>899</v>
      </c>
      <c r="AE5489" t="str">
        <f t="shared" si="1200"/>
        <v>&gt;120</v>
      </c>
      <c r="AF5489">
        <v>563.66</v>
      </c>
      <c r="AG5489" t="str">
        <f t="shared" si="1201"/>
        <v>&lt;=1000</v>
      </c>
      <c r="AH5489" t="s">
        <v>32</v>
      </c>
      <c r="AI5489" t="str">
        <f t="shared" si="1202"/>
        <v/>
      </c>
      <c r="AJ5489" t="s">
        <v>32</v>
      </c>
      <c r="AK5489" t="str">
        <f t="shared" si="1203"/>
        <v/>
      </c>
      <c r="AL5489">
        <v>12</v>
      </c>
      <c r="AM5489">
        <v>0</v>
      </c>
      <c r="AN5489">
        <v>12</v>
      </c>
      <c r="AO5489" t="s">
        <v>32</v>
      </c>
      <c r="AP5489">
        <v>1</v>
      </c>
    </row>
    <row r="5490" spans="1:42" x14ac:dyDescent="0.25">
      <c r="A5490">
        <v>202011</v>
      </c>
      <c r="B5490" t="str">
        <f t="shared" si="1190"/>
        <v>2020-II</v>
      </c>
      <c r="C5490" t="s">
        <v>5563</v>
      </c>
      <c r="D5490" t="s">
        <v>5563</v>
      </c>
      <c r="E5490">
        <v>32016938</v>
      </c>
      <c r="F5490" t="s">
        <v>29</v>
      </c>
      <c r="G5490">
        <v>0</v>
      </c>
      <c r="H5490">
        <v>0</v>
      </c>
      <c r="I5490">
        <v>0</v>
      </c>
      <c r="J5490">
        <f t="shared" si="1191"/>
        <v>0</v>
      </c>
      <c r="K5490" t="str">
        <f t="shared" si="1192"/>
        <v>Modelamiento</v>
      </c>
      <c r="L5490">
        <f t="shared" si="1193"/>
        <v>1</v>
      </c>
      <c r="M5490">
        <v>64</v>
      </c>
      <c r="N5490" t="str">
        <f t="shared" si="1194"/>
        <v>&gt;60</v>
      </c>
      <c r="O5490" t="s">
        <v>72</v>
      </c>
      <c r="P5490" t="s">
        <v>39</v>
      </c>
      <c r="Q5490">
        <v>36563</v>
      </c>
      <c r="R5490">
        <v>0</v>
      </c>
      <c r="S5490" t="str">
        <f t="shared" si="1195"/>
        <v>=0</v>
      </c>
      <c r="T5490">
        <v>1100</v>
      </c>
      <c r="U5490" t="str">
        <f t="shared" si="1196"/>
        <v>&lt;=1100</v>
      </c>
      <c r="V5490" t="s">
        <v>597</v>
      </c>
      <c r="W5490">
        <v>30935</v>
      </c>
      <c r="X5490" s="12">
        <f t="shared" si="1197"/>
        <v>0</v>
      </c>
      <c r="Y5490" t="str">
        <f t="shared" si="1198"/>
        <v>=0</v>
      </c>
      <c r="Z5490">
        <v>4</v>
      </c>
      <c r="AA5490">
        <v>0</v>
      </c>
      <c r="AB5490">
        <v>3465.07</v>
      </c>
      <c r="AC5490" t="str">
        <f t="shared" si="1199"/>
        <v>&lt;=4000</v>
      </c>
      <c r="AD5490">
        <v>0</v>
      </c>
      <c r="AE5490" t="str">
        <f t="shared" si="1200"/>
        <v>=0</v>
      </c>
      <c r="AF5490">
        <v>0</v>
      </c>
      <c r="AG5490" t="str">
        <f t="shared" si="1201"/>
        <v>&lt;=500</v>
      </c>
      <c r="AH5490" t="s">
        <v>32</v>
      </c>
      <c r="AI5490" t="str">
        <f t="shared" si="1202"/>
        <v/>
      </c>
      <c r="AJ5490" t="s">
        <v>32</v>
      </c>
      <c r="AK5490" t="str">
        <f t="shared" si="1203"/>
        <v/>
      </c>
      <c r="AL5490">
        <v>12</v>
      </c>
      <c r="AM5490">
        <v>12</v>
      </c>
      <c r="AN5490">
        <v>0</v>
      </c>
      <c r="AO5490">
        <v>1</v>
      </c>
      <c r="AP5490" t="s">
        <v>32</v>
      </c>
    </row>
    <row r="5491" spans="1:42" x14ac:dyDescent="0.25">
      <c r="A5491">
        <v>202011</v>
      </c>
      <c r="B5491" t="str">
        <f t="shared" si="1190"/>
        <v>2020-II</v>
      </c>
      <c r="C5491" t="s">
        <v>5564</v>
      </c>
      <c r="D5491" t="s">
        <v>5564</v>
      </c>
      <c r="E5491">
        <v>32016959</v>
      </c>
      <c r="F5491" t="s">
        <v>29</v>
      </c>
      <c r="G5491">
        <v>0</v>
      </c>
      <c r="H5491">
        <v>0</v>
      </c>
      <c r="I5491">
        <v>0</v>
      </c>
      <c r="J5491">
        <f t="shared" si="1191"/>
        <v>0</v>
      </c>
      <c r="K5491" t="str">
        <f t="shared" si="1192"/>
        <v>Modelamiento</v>
      </c>
      <c r="L5491">
        <f t="shared" si="1193"/>
        <v>1</v>
      </c>
      <c r="M5491">
        <v>47</v>
      </c>
      <c r="N5491" t="str">
        <f t="shared" si="1194"/>
        <v>&lt;=50</v>
      </c>
      <c r="O5491" t="s">
        <v>72</v>
      </c>
      <c r="P5491" t="s">
        <v>39</v>
      </c>
      <c r="Q5491">
        <v>38855</v>
      </c>
      <c r="R5491">
        <v>0</v>
      </c>
      <c r="S5491" t="str">
        <f t="shared" si="1195"/>
        <v>=0</v>
      </c>
      <c r="T5491">
        <v>1170</v>
      </c>
      <c r="U5491" t="str">
        <f t="shared" si="1196"/>
        <v>&lt;=1200</v>
      </c>
      <c r="V5491" t="s">
        <v>597</v>
      </c>
      <c r="W5491">
        <v>33112</v>
      </c>
      <c r="X5491" s="12">
        <f t="shared" si="1197"/>
        <v>0</v>
      </c>
      <c r="Y5491" t="str">
        <f t="shared" si="1198"/>
        <v>=0</v>
      </c>
      <c r="Z5491">
        <v>2</v>
      </c>
      <c r="AA5491">
        <v>4</v>
      </c>
      <c r="AB5491">
        <v>5651.4</v>
      </c>
      <c r="AC5491" t="str">
        <f t="shared" si="1199"/>
        <v>&gt;5000</v>
      </c>
      <c r="AD5491">
        <v>214</v>
      </c>
      <c r="AE5491" t="str">
        <f t="shared" si="1200"/>
        <v>&gt;120</v>
      </c>
      <c r="AF5491">
        <v>2443.5500000000002</v>
      </c>
      <c r="AG5491" t="str">
        <f t="shared" si="1201"/>
        <v>&lt;=3000</v>
      </c>
      <c r="AH5491" t="s">
        <v>32</v>
      </c>
      <c r="AI5491" t="str">
        <f t="shared" si="1202"/>
        <v/>
      </c>
      <c r="AJ5491" t="s">
        <v>32</v>
      </c>
      <c r="AK5491" t="str">
        <f t="shared" si="1203"/>
        <v/>
      </c>
      <c r="AL5491">
        <v>12</v>
      </c>
      <c r="AM5491">
        <v>0</v>
      </c>
      <c r="AN5491">
        <v>0</v>
      </c>
      <c r="AO5491" t="s">
        <v>32</v>
      </c>
      <c r="AP5491" t="s">
        <v>32</v>
      </c>
    </row>
    <row r="5492" spans="1:42" x14ac:dyDescent="0.25">
      <c r="A5492">
        <v>202011</v>
      </c>
      <c r="B5492" t="str">
        <f t="shared" si="1190"/>
        <v>2020-II</v>
      </c>
      <c r="C5492" t="s">
        <v>5565</v>
      </c>
      <c r="D5492" t="s">
        <v>5565</v>
      </c>
      <c r="E5492">
        <v>32016611</v>
      </c>
      <c r="F5492" t="s">
        <v>29</v>
      </c>
      <c r="G5492">
        <v>0</v>
      </c>
      <c r="H5492">
        <v>0</v>
      </c>
      <c r="I5492">
        <v>1</v>
      </c>
      <c r="J5492">
        <f t="shared" si="1191"/>
        <v>0</v>
      </c>
      <c r="K5492" t="str">
        <f t="shared" si="1192"/>
        <v>Insuficiente</v>
      </c>
      <c r="L5492">
        <f t="shared" si="1193"/>
        <v>1</v>
      </c>
      <c r="M5492">
        <v>36</v>
      </c>
      <c r="N5492" t="str">
        <f t="shared" si="1194"/>
        <v>&lt;=40</v>
      </c>
      <c r="O5492" t="s">
        <v>56</v>
      </c>
      <c r="P5492" t="s">
        <v>35</v>
      </c>
      <c r="Q5492">
        <v>35909</v>
      </c>
      <c r="R5492">
        <v>0</v>
      </c>
      <c r="S5492" t="str">
        <f t="shared" si="1195"/>
        <v>=0</v>
      </c>
      <c r="T5492">
        <v>1080</v>
      </c>
      <c r="U5492" t="str">
        <f t="shared" si="1196"/>
        <v>&lt;=1100</v>
      </c>
      <c r="V5492" t="s">
        <v>4182</v>
      </c>
      <c r="W5492">
        <v>30313</v>
      </c>
      <c r="X5492" s="12">
        <f t="shared" si="1197"/>
        <v>0</v>
      </c>
      <c r="Y5492" t="str">
        <f t="shared" si="1198"/>
        <v>=0</v>
      </c>
      <c r="Z5492">
        <v>1</v>
      </c>
      <c r="AA5492">
        <v>0</v>
      </c>
      <c r="AB5492">
        <v>3645.1</v>
      </c>
      <c r="AC5492" t="str">
        <f t="shared" si="1199"/>
        <v>&lt;=4000</v>
      </c>
      <c r="AD5492">
        <v>0</v>
      </c>
      <c r="AE5492" t="str">
        <f t="shared" si="1200"/>
        <v>=0</v>
      </c>
      <c r="AF5492">
        <v>0</v>
      </c>
      <c r="AG5492" t="str">
        <f t="shared" si="1201"/>
        <v>&lt;=500</v>
      </c>
      <c r="AH5492" t="s">
        <v>32</v>
      </c>
      <c r="AI5492" t="str">
        <f t="shared" si="1202"/>
        <v/>
      </c>
      <c r="AJ5492" t="s">
        <v>32</v>
      </c>
      <c r="AK5492" t="str">
        <f t="shared" si="1203"/>
        <v/>
      </c>
      <c r="AL5492">
        <v>12</v>
      </c>
      <c r="AM5492">
        <v>12</v>
      </c>
      <c r="AN5492">
        <v>0</v>
      </c>
      <c r="AO5492">
        <v>1</v>
      </c>
      <c r="AP5492" t="s">
        <v>32</v>
      </c>
    </row>
    <row r="5493" spans="1:42" x14ac:dyDescent="0.25">
      <c r="A5493">
        <v>202011</v>
      </c>
      <c r="B5493" t="str">
        <f t="shared" si="1190"/>
        <v>2020-II</v>
      </c>
      <c r="C5493" t="s">
        <v>5566</v>
      </c>
      <c r="D5493" t="s">
        <v>5566</v>
      </c>
      <c r="E5493">
        <v>32017067</v>
      </c>
      <c r="F5493" t="s">
        <v>29</v>
      </c>
      <c r="G5493">
        <v>0</v>
      </c>
      <c r="H5493">
        <v>0</v>
      </c>
      <c r="I5493">
        <v>0</v>
      </c>
      <c r="J5493">
        <f t="shared" si="1191"/>
        <v>0</v>
      </c>
      <c r="K5493" t="str">
        <f t="shared" si="1192"/>
        <v>Modelamiento</v>
      </c>
      <c r="L5493">
        <f t="shared" si="1193"/>
        <v>1</v>
      </c>
      <c r="M5493">
        <v>36</v>
      </c>
      <c r="N5493" t="str">
        <f t="shared" si="1194"/>
        <v>&lt;=40</v>
      </c>
      <c r="O5493" t="s">
        <v>56</v>
      </c>
      <c r="P5493" t="s">
        <v>39</v>
      </c>
      <c r="Q5493">
        <v>34896</v>
      </c>
      <c r="R5493">
        <v>0</v>
      </c>
      <c r="S5493" t="str">
        <f t="shared" si="1195"/>
        <v>=0</v>
      </c>
      <c r="T5493">
        <v>1200</v>
      </c>
      <c r="U5493" t="str">
        <f t="shared" si="1196"/>
        <v>&lt;=1200</v>
      </c>
      <c r="V5493" t="s">
        <v>597</v>
      </c>
      <c r="W5493">
        <v>29351</v>
      </c>
      <c r="X5493" s="12">
        <f t="shared" si="1197"/>
        <v>0</v>
      </c>
      <c r="Y5493" t="str">
        <f t="shared" si="1198"/>
        <v>=0</v>
      </c>
      <c r="Z5493" t="s">
        <v>32</v>
      </c>
      <c r="AA5493">
        <v>0</v>
      </c>
      <c r="AB5493">
        <v>4227.05</v>
      </c>
      <c r="AC5493" t="str">
        <f t="shared" si="1199"/>
        <v>&lt;=5000</v>
      </c>
      <c r="AD5493">
        <v>0</v>
      </c>
      <c r="AE5493" t="str">
        <f t="shared" si="1200"/>
        <v>=0</v>
      </c>
      <c r="AF5493">
        <v>0</v>
      </c>
      <c r="AG5493" t="str">
        <f t="shared" si="1201"/>
        <v>&lt;=500</v>
      </c>
      <c r="AH5493" t="s">
        <v>32</v>
      </c>
      <c r="AI5493" t="str">
        <f t="shared" si="1202"/>
        <v/>
      </c>
      <c r="AJ5493" t="s">
        <v>32</v>
      </c>
      <c r="AK5493" t="str">
        <f t="shared" si="1203"/>
        <v/>
      </c>
      <c r="AL5493">
        <v>12</v>
      </c>
      <c r="AM5493">
        <v>12</v>
      </c>
      <c r="AN5493">
        <v>0</v>
      </c>
      <c r="AO5493">
        <v>1</v>
      </c>
      <c r="AP5493" t="s">
        <v>32</v>
      </c>
    </row>
    <row r="5494" spans="1:42" x14ac:dyDescent="0.25">
      <c r="A5494">
        <v>202011</v>
      </c>
      <c r="B5494" t="str">
        <f t="shared" si="1190"/>
        <v>2020-II</v>
      </c>
      <c r="C5494" t="s">
        <v>5567</v>
      </c>
      <c r="D5494" t="s">
        <v>5567</v>
      </c>
      <c r="E5494">
        <v>32012749</v>
      </c>
      <c r="F5494" t="s">
        <v>29</v>
      </c>
      <c r="G5494">
        <v>0</v>
      </c>
      <c r="H5494">
        <v>0</v>
      </c>
      <c r="I5494">
        <v>0</v>
      </c>
      <c r="J5494">
        <f t="shared" si="1191"/>
        <v>0</v>
      </c>
      <c r="K5494" t="str">
        <f t="shared" si="1192"/>
        <v>Modelamiento</v>
      </c>
      <c r="L5494">
        <f t="shared" si="1193"/>
        <v>1</v>
      </c>
      <c r="M5494">
        <v>45</v>
      </c>
      <c r="N5494" t="str">
        <f t="shared" si="1194"/>
        <v>&lt;=45</v>
      </c>
      <c r="O5494" t="s">
        <v>56</v>
      </c>
      <c r="P5494" t="s">
        <v>35</v>
      </c>
      <c r="Q5494">
        <v>34964</v>
      </c>
      <c r="R5494">
        <v>605</v>
      </c>
      <c r="S5494" t="str">
        <f t="shared" si="1195"/>
        <v>&lt;=1000</v>
      </c>
      <c r="T5494">
        <v>1010</v>
      </c>
      <c r="U5494" t="str">
        <f t="shared" si="1196"/>
        <v>&lt;=1100</v>
      </c>
      <c r="V5494" t="s">
        <v>585</v>
      </c>
      <c r="W5494">
        <v>30020</v>
      </c>
      <c r="X5494" s="12">
        <f t="shared" si="1197"/>
        <v>2.0153231179213856E-2</v>
      </c>
      <c r="Y5494" t="str">
        <f t="shared" si="1198"/>
        <v>&lt;=0.03</v>
      </c>
      <c r="Z5494">
        <v>1</v>
      </c>
      <c r="AA5494">
        <v>0</v>
      </c>
      <c r="AB5494">
        <v>500</v>
      </c>
      <c r="AC5494" t="str">
        <f t="shared" si="1199"/>
        <v>&lt;=500</v>
      </c>
      <c r="AD5494">
        <v>0</v>
      </c>
      <c r="AE5494" t="str">
        <f t="shared" si="1200"/>
        <v>=0</v>
      </c>
      <c r="AF5494">
        <v>0</v>
      </c>
      <c r="AG5494" t="str">
        <f t="shared" si="1201"/>
        <v>&lt;=500</v>
      </c>
      <c r="AH5494" t="s">
        <v>32</v>
      </c>
      <c r="AI5494" t="str">
        <f t="shared" si="1202"/>
        <v/>
      </c>
      <c r="AJ5494" t="s">
        <v>32</v>
      </c>
      <c r="AK5494" t="str">
        <f t="shared" si="1203"/>
        <v/>
      </c>
      <c r="AL5494">
        <v>2</v>
      </c>
      <c r="AM5494">
        <v>2</v>
      </c>
      <c r="AN5494">
        <v>0</v>
      </c>
      <c r="AO5494">
        <v>1</v>
      </c>
      <c r="AP5494" t="s">
        <v>32</v>
      </c>
    </row>
    <row r="5495" spans="1:42" x14ac:dyDescent="0.25">
      <c r="A5495">
        <v>202011</v>
      </c>
      <c r="B5495" t="str">
        <f t="shared" si="1190"/>
        <v>2020-II</v>
      </c>
      <c r="C5495" t="s">
        <v>5568</v>
      </c>
      <c r="D5495" t="s">
        <v>5568</v>
      </c>
      <c r="E5495">
        <v>32016903</v>
      </c>
      <c r="F5495" t="s">
        <v>29</v>
      </c>
      <c r="G5495">
        <v>0</v>
      </c>
      <c r="H5495">
        <v>0</v>
      </c>
      <c r="I5495">
        <v>0</v>
      </c>
      <c r="J5495">
        <f t="shared" si="1191"/>
        <v>0</v>
      </c>
      <c r="K5495" t="str">
        <f t="shared" si="1192"/>
        <v>Modelamiento</v>
      </c>
      <c r="L5495">
        <f t="shared" si="1193"/>
        <v>1</v>
      </c>
      <c r="M5495">
        <v>26</v>
      </c>
      <c r="N5495" t="str">
        <f t="shared" si="1194"/>
        <v>&lt;=30</v>
      </c>
      <c r="O5495" t="s">
        <v>56</v>
      </c>
      <c r="P5495" t="s">
        <v>39</v>
      </c>
      <c r="Q5495">
        <v>48020</v>
      </c>
      <c r="R5495">
        <v>0</v>
      </c>
      <c r="S5495" t="str">
        <f t="shared" si="1195"/>
        <v>=0</v>
      </c>
      <c r="T5495">
        <v>1450</v>
      </c>
      <c r="U5495" t="str">
        <f t="shared" si="1196"/>
        <v>&lt;=1500</v>
      </c>
      <c r="V5495" t="s">
        <v>597</v>
      </c>
      <c r="W5495">
        <v>41820</v>
      </c>
      <c r="X5495" s="12">
        <f t="shared" si="1197"/>
        <v>0</v>
      </c>
      <c r="Y5495" t="str">
        <f t="shared" si="1198"/>
        <v>=0</v>
      </c>
      <c r="Z5495">
        <v>1</v>
      </c>
      <c r="AA5495">
        <v>4</v>
      </c>
      <c r="AB5495">
        <v>1023.97</v>
      </c>
      <c r="AC5495" t="str">
        <f t="shared" si="1199"/>
        <v>&lt;=2000</v>
      </c>
      <c r="AD5495">
        <v>972</v>
      </c>
      <c r="AE5495" t="str">
        <f t="shared" si="1200"/>
        <v>&gt;120</v>
      </c>
      <c r="AF5495">
        <v>1023.97</v>
      </c>
      <c r="AG5495" t="str">
        <f t="shared" si="1201"/>
        <v>&lt;=2000</v>
      </c>
      <c r="AH5495" t="s">
        <v>32</v>
      </c>
      <c r="AI5495" t="str">
        <f t="shared" si="1202"/>
        <v/>
      </c>
      <c r="AJ5495" t="s">
        <v>32</v>
      </c>
      <c r="AK5495" t="str">
        <f t="shared" si="1203"/>
        <v/>
      </c>
      <c r="AL5495">
        <v>12</v>
      </c>
      <c r="AM5495">
        <v>0</v>
      </c>
      <c r="AN5495">
        <v>12</v>
      </c>
      <c r="AO5495" t="s">
        <v>32</v>
      </c>
      <c r="AP5495">
        <v>1</v>
      </c>
    </row>
    <row r="5496" spans="1:42" x14ac:dyDescent="0.25">
      <c r="A5496">
        <v>202011</v>
      </c>
      <c r="B5496" t="str">
        <f t="shared" si="1190"/>
        <v>2020-II</v>
      </c>
      <c r="C5496" t="s">
        <v>5569</v>
      </c>
      <c r="D5496" t="s">
        <v>5569</v>
      </c>
      <c r="E5496">
        <v>32007739</v>
      </c>
      <c r="F5496" t="s">
        <v>29</v>
      </c>
      <c r="G5496">
        <v>0</v>
      </c>
      <c r="H5496">
        <v>0</v>
      </c>
      <c r="I5496">
        <v>0</v>
      </c>
      <c r="J5496">
        <f t="shared" si="1191"/>
        <v>0</v>
      </c>
      <c r="K5496" t="str">
        <f t="shared" si="1192"/>
        <v>Modelamiento</v>
      </c>
      <c r="L5496">
        <f t="shared" si="1193"/>
        <v>1</v>
      </c>
      <c r="M5496">
        <v>30</v>
      </c>
      <c r="N5496" t="str">
        <f t="shared" si="1194"/>
        <v>&lt;=30</v>
      </c>
      <c r="O5496" t="s">
        <v>56</v>
      </c>
      <c r="P5496" t="s">
        <v>39</v>
      </c>
      <c r="Q5496">
        <v>25571</v>
      </c>
      <c r="R5496">
        <v>0</v>
      </c>
      <c r="S5496" t="str">
        <f t="shared" si="1195"/>
        <v>=0</v>
      </c>
      <c r="T5496">
        <v>842</v>
      </c>
      <c r="U5496" t="str">
        <f t="shared" si="1196"/>
        <v>&lt;=1000</v>
      </c>
      <c r="V5496" t="s">
        <v>612</v>
      </c>
      <c r="W5496">
        <v>20491</v>
      </c>
      <c r="X5496" s="12">
        <f t="shared" si="1197"/>
        <v>0</v>
      </c>
      <c r="Y5496" t="str">
        <f t="shared" si="1198"/>
        <v>=0</v>
      </c>
      <c r="Z5496" t="s">
        <v>32</v>
      </c>
      <c r="AA5496">
        <v>4</v>
      </c>
      <c r="AB5496">
        <v>1795.62</v>
      </c>
      <c r="AC5496" t="str">
        <f t="shared" si="1199"/>
        <v>&lt;=2000</v>
      </c>
      <c r="AD5496">
        <v>1498</v>
      </c>
      <c r="AE5496" t="str">
        <f t="shared" si="1200"/>
        <v>&gt;120</v>
      </c>
      <c r="AF5496">
        <v>1795.62</v>
      </c>
      <c r="AG5496" t="str">
        <f t="shared" si="1201"/>
        <v>&lt;=2000</v>
      </c>
      <c r="AH5496" t="s">
        <v>32</v>
      </c>
      <c r="AI5496" t="str">
        <f t="shared" si="1202"/>
        <v/>
      </c>
      <c r="AJ5496" t="s">
        <v>32</v>
      </c>
      <c r="AK5496" t="str">
        <f t="shared" si="1203"/>
        <v/>
      </c>
      <c r="AL5496">
        <v>12</v>
      </c>
      <c r="AM5496">
        <v>1</v>
      </c>
      <c r="AN5496">
        <v>11</v>
      </c>
      <c r="AO5496">
        <v>5</v>
      </c>
      <c r="AP5496">
        <v>1</v>
      </c>
    </row>
    <row r="5497" spans="1:42" x14ac:dyDescent="0.25">
      <c r="A5497">
        <v>202011</v>
      </c>
      <c r="B5497" t="str">
        <f t="shared" si="1190"/>
        <v>2020-II</v>
      </c>
      <c r="C5497" t="s">
        <v>5570</v>
      </c>
      <c r="D5497" t="s">
        <v>5570</v>
      </c>
      <c r="E5497">
        <v>32017159</v>
      </c>
      <c r="F5497" t="s">
        <v>29</v>
      </c>
      <c r="G5497">
        <v>0</v>
      </c>
      <c r="H5497">
        <v>0</v>
      </c>
      <c r="I5497">
        <v>0</v>
      </c>
      <c r="J5497">
        <f t="shared" si="1191"/>
        <v>0</v>
      </c>
      <c r="K5497" t="str">
        <f t="shared" si="1192"/>
        <v>Modelamiento</v>
      </c>
      <c r="L5497">
        <f t="shared" si="1193"/>
        <v>1</v>
      </c>
      <c r="M5497">
        <v>40</v>
      </c>
      <c r="N5497" t="str">
        <f t="shared" si="1194"/>
        <v>&lt;=40</v>
      </c>
      <c r="O5497" t="s">
        <v>56</v>
      </c>
      <c r="P5497" t="s">
        <v>31</v>
      </c>
      <c r="Q5497">
        <v>38200</v>
      </c>
      <c r="R5497">
        <v>0</v>
      </c>
      <c r="S5497" t="str">
        <f t="shared" si="1195"/>
        <v>=0</v>
      </c>
      <c r="T5497">
        <v>1150</v>
      </c>
      <c r="U5497" t="str">
        <f t="shared" si="1196"/>
        <v>&lt;=1200</v>
      </c>
      <c r="V5497" t="s">
        <v>585</v>
      </c>
      <c r="W5497">
        <v>32490</v>
      </c>
      <c r="X5497" s="12">
        <f t="shared" si="1197"/>
        <v>0</v>
      </c>
      <c r="Y5497" t="str">
        <f t="shared" si="1198"/>
        <v>=0</v>
      </c>
      <c r="Z5497">
        <v>3</v>
      </c>
      <c r="AA5497">
        <v>0</v>
      </c>
      <c r="AB5497">
        <v>5415.72</v>
      </c>
      <c r="AC5497" t="str">
        <f t="shared" si="1199"/>
        <v>&gt;5000</v>
      </c>
      <c r="AD5497">
        <v>0</v>
      </c>
      <c r="AE5497" t="str">
        <f t="shared" si="1200"/>
        <v>=0</v>
      </c>
      <c r="AF5497">
        <v>0</v>
      </c>
      <c r="AG5497" t="str">
        <f t="shared" si="1201"/>
        <v>&lt;=500</v>
      </c>
      <c r="AH5497">
        <v>1100</v>
      </c>
      <c r="AI5497" t="str">
        <f t="shared" si="1202"/>
        <v>&lt;=2000</v>
      </c>
      <c r="AJ5497">
        <v>1</v>
      </c>
      <c r="AK5497" t="str">
        <f t="shared" si="1203"/>
        <v>&gt;0.9</v>
      </c>
      <c r="AL5497">
        <v>12</v>
      </c>
      <c r="AM5497">
        <v>12</v>
      </c>
      <c r="AN5497">
        <v>0</v>
      </c>
      <c r="AO5497">
        <v>1</v>
      </c>
      <c r="AP5497" t="s">
        <v>32</v>
      </c>
    </row>
    <row r="5498" spans="1:42" x14ac:dyDescent="0.25">
      <c r="A5498">
        <v>202011</v>
      </c>
      <c r="B5498" t="str">
        <f t="shared" si="1190"/>
        <v>2020-II</v>
      </c>
      <c r="C5498" t="s">
        <v>5571</v>
      </c>
      <c r="D5498" t="s">
        <v>5571</v>
      </c>
      <c r="E5498">
        <v>32012426</v>
      </c>
      <c r="F5498" t="s">
        <v>29</v>
      </c>
      <c r="G5498">
        <v>0</v>
      </c>
      <c r="H5498">
        <v>0</v>
      </c>
      <c r="I5498">
        <v>0</v>
      </c>
      <c r="J5498">
        <f t="shared" si="1191"/>
        <v>0</v>
      </c>
      <c r="K5498" t="str">
        <f t="shared" si="1192"/>
        <v>Modelamiento</v>
      </c>
      <c r="L5498">
        <f t="shared" si="1193"/>
        <v>1</v>
      </c>
      <c r="M5498">
        <v>40</v>
      </c>
      <c r="N5498" t="str">
        <f t="shared" si="1194"/>
        <v>&lt;=40</v>
      </c>
      <c r="O5498" t="s">
        <v>56</v>
      </c>
      <c r="P5498" t="s">
        <v>39</v>
      </c>
      <c r="Q5498">
        <v>28582</v>
      </c>
      <c r="R5498">
        <v>0</v>
      </c>
      <c r="S5498" t="str">
        <f t="shared" si="1195"/>
        <v>=0</v>
      </c>
      <c r="T5498">
        <v>942</v>
      </c>
      <c r="U5498" t="str">
        <f t="shared" si="1196"/>
        <v>&lt;=1000</v>
      </c>
      <c r="V5498" t="s">
        <v>597</v>
      </c>
      <c r="W5498">
        <v>23352</v>
      </c>
      <c r="X5498" s="12">
        <f t="shared" si="1197"/>
        <v>0</v>
      </c>
      <c r="Y5498" t="str">
        <f t="shared" si="1198"/>
        <v>=0</v>
      </c>
      <c r="Z5498" t="s">
        <v>32</v>
      </c>
      <c r="AA5498">
        <v>9</v>
      </c>
      <c r="AB5498" t="s">
        <v>32</v>
      </c>
      <c r="AC5498" t="str">
        <f t="shared" si="1199"/>
        <v/>
      </c>
      <c r="AD5498" t="s">
        <v>32</v>
      </c>
      <c r="AE5498" t="str">
        <f t="shared" si="1200"/>
        <v/>
      </c>
      <c r="AF5498" t="s">
        <v>32</v>
      </c>
      <c r="AG5498" t="str">
        <f t="shared" si="1201"/>
        <v/>
      </c>
      <c r="AH5498" t="s">
        <v>32</v>
      </c>
      <c r="AI5498" t="str">
        <f t="shared" si="1202"/>
        <v/>
      </c>
      <c r="AJ5498" t="s">
        <v>32</v>
      </c>
      <c r="AK5498" t="str">
        <f t="shared" si="1203"/>
        <v/>
      </c>
      <c r="AL5498">
        <v>0</v>
      </c>
      <c r="AM5498">
        <v>0</v>
      </c>
      <c r="AN5498">
        <v>0</v>
      </c>
      <c r="AO5498" t="s">
        <v>32</v>
      </c>
      <c r="AP5498" t="s">
        <v>32</v>
      </c>
    </row>
    <row r="5499" spans="1:42" x14ac:dyDescent="0.25">
      <c r="A5499">
        <v>202011</v>
      </c>
      <c r="B5499" t="str">
        <f t="shared" si="1190"/>
        <v>2020-II</v>
      </c>
      <c r="C5499" t="s">
        <v>5572</v>
      </c>
      <c r="D5499" t="s">
        <v>5572</v>
      </c>
      <c r="E5499">
        <v>32013474</v>
      </c>
      <c r="F5499" t="s">
        <v>29</v>
      </c>
      <c r="G5499">
        <v>0</v>
      </c>
      <c r="H5499">
        <v>0</v>
      </c>
      <c r="I5499">
        <v>0</v>
      </c>
      <c r="J5499">
        <f t="shared" si="1191"/>
        <v>0</v>
      </c>
      <c r="K5499" t="str">
        <f t="shared" si="1192"/>
        <v>Modelamiento</v>
      </c>
      <c r="L5499">
        <f t="shared" si="1193"/>
        <v>1</v>
      </c>
      <c r="M5499">
        <v>37</v>
      </c>
      <c r="N5499" t="str">
        <f t="shared" si="1194"/>
        <v>&lt;=40</v>
      </c>
      <c r="O5499" t="s">
        <v>56</v>
      </c>
      <c r="P5499" t="s">
        <v>35</v>
      </c>
      <c r="Q5499">
        <v>30488</v>
      </c>
      <c r="R5499">
        <v>0</v>
      </c>
      <c r="S5499" t="str">
        <f t="shared" si="1195"/>
        <v>=0</v>
      </c>
      <c r="T5499">
        <v>1003</v>
      </c>
      <c r="U5499" t="str">
        <f t="shared" si="1196"/>
        <v>&lt;=1100</v>
      </c>
      <c r="V5499" t="s">
        <v>587</v>
      </c>
      <c r="W5499">
        <v>25163</v>
      </c>
      <c r="X5499" s="12">
        <f t="shared" si="1197"/>
        <v>0</v>
      </c>
      <c r="Y5499" t="str">
        <f t="shared" si="1198"/>
        <v>=0</v>
      </c>
      <c r="Z5499" t="s">
        <v>32</v>
      </c>
      <c r="AA5499">
        <v>9</v>
      </c>
      <c r="AB5499" t="s">
        <v>32</v>
      </c>
      <c r="AC5499" t="str">
        <f t="shared" si="1199"/>
        <v/>
      </c>
      <c r="AD5499" t="s">
        <v>32</v>
      </c>
      <c r="AE5499" t="str">
        <f t="shared" si="1200"/>
        <v/>
      </c>
      <c r="AF5499" t="s">
        <v>32</v>
      </c>
      <c r="AG5499" t="str">
        <f t="shared" si="1201"/>
        <v/>
      </c>
      <c r="AH5499" t="s">
        <v>32</v>
      </c>
      <c r="AI5499" t="str">
        <f t="shared" si="1202"/>
        <v/>
      </c>
      <c r="AJ5499" t="s">
        <v>32</v>
      </c>
      <c r="AK5499" t="str">
        <f t="shared" si="1203"/>
        <v/>
      </c>
      <c r="AL5499">
        <v>0</v>
      </c>
      <c r="AM5499">
        <v>0</v>
      </c>
      <c r="AN5499">
        <v>0</v>
      </c>
      <c r="AO5499" t="s">
        <v>32</v>
      </c>
      <c r="AP5499" t="s">
        <v>32</v>
      </c>
    </row>
    <row r="5500" spans="1:42" x14ac:dyDescent="0.25">
      <c r="A5500">
        <v>202011</v>
      </c>
      <c r="B5500" t="str">
        <f t="shared" si="1190"/>
        <v>2020-II</v>
      </c>
      <c r="C5500" t="s">
        <v>5573</v>
      </c>
      <c r="D5500" t="s">
        <v>5573</v>
      </c>
      <c r="E5500">
        <v>32014462</v>
      </c>
      <c r="F5500" t="s">
        <v>29</v>
      </c>
      <c r="G5500">
        <v>0</v>
      </c>
      <c r="H5500">
        <v>0</v>
      </c>
      <c r="I5500">
        <v>0</v>
      </c>
      <c r="J5500">
        <f t="shared" si="1191"/>
        <v>0</v>
      </c>
      <c r="K5500" t="str">
        <f t="shared" si="1192"/>
        <v>Modelamiento</v>
      </c>
      <c r="L5500">
        <f t="shared" si="1193"/>
        <v>1</v>
      </c>
      <c r="M5500">
        <v>30</v>
      </c>
      <c r="N5500" t="str">
        <f t="shared" si="1194"/>
        <v>&lt;=30</v>
      </c>
      <c r="O5500" t="s">
        <v>56</v>
      </c>
      <c r="P5500" t="s">
        <v>39</v>
      </c>
      <c r="Q5500">
        <v>34896</v>
      </c>
      <c r="R5500">
        <v>0</v>
      </c>
      <c r="S5500" t="str">
        <f t="shared" si="1195"/>
        <v>=0</v>
      </c>
      <c r="T5500">
        <v>1200</v>
      </c>
      <c r="U5500" t="str">
        <f t="shared" si="1196"/>
        <v>&lt;=1200</v>
      </c>
      <c r="V5500" t="s">
        <v>597</v>
      </c>
      <c r="W5500">
        <v>29351</v>
      </c>
      <c r="X5500" s="12">
        <f t="shared" si="1197"/>
        <v>0</v>
      </c>
      <c r="Y5500" t="str">
        <f t="shared" si="1198"/>
        <v>=0</v>
      </c>
      <c r="Z5500" t="s">
        <v>32</v>
      </c>
      <c r="AA5500">
        <v>0</v>
      </c>
      <c r="AB5500">
        <v>1406</v>
      </c>
      <c r="AC5500" t="str">
        <f t="shared" si="1199"/>
        <v>&lt;=2000</v>
      </c>
      <c r="AD5500">
        <v>2</v>
      </c>
      <c r="AE5500" t="str">
        <f t="shared" si="1200"/>
        <v>&lt;=8</v>
      </c>
      <c r="AF5500">
        <v>0</v>
      </c>
      <c r="AG5500" t="str">
        <f t="shared" si="1201"/>
        <v>&lt;=500</v>
      </c>
      <c r="AH5500" t="s">
        <v>32</v>
      </c>
      <c r="AI5500" t="str">
        <f t="shared" si="1202"/>
        <v/>
      </c>
      <c r="AJ5500" t="s">
        <v>32</v>
      </c>
      <c r="AK5500" t="str">
        <f t="shared" si="1203"/>
        <v/>
      </c>
      <c r="AL5500">
        <v>12</v>
      </c>
      <c r="AM5500">
        <v>12</v>
      </c>
      <c r="AN5500">
        <v>0</v>
      </c>
      <c r="AO5500">
        <v>1</v>
      </c>
      <c r="AP5500" t="s">
        <v>32</v>
      </c>
    </row>
    <row r="5501" spans="1:42" x14ac:dyDescent="0.25">
      <c r="A5501">
        <v>202011</v>
      </c>
      <c r="B5501" t="str">
        <f t="shared" si="1190"/>
        <v>2020-II</v>
      </c>
      <c r="C5501" t="s">
        <v>5574</v>
      </c>
      <c r="D5501" t="s">
        <v>5574</v>
      </c>
      <c r="E5501">
        <v>32016532</v>
      </c>
      <c r="F5501" t="s">
        <v>29</v>
      </c>
      <c r="G5501">
        <v>0</v>
      </c>
      <c r="H5501">
        <v>0</v>
      </c>
      <c r="I5501">
        <v>0</v>
      </c>
      <c r="J5501">
        <f t="shared" si="1191"/>
        <v>0</v>
      </c>
      <c r="K5501" t="str">
        <f t="shared" si="1192"/>
        <v>Modelamiento</v>
      </c>
      <c r="L5501">
        <f t="shared" si="1193"/>
        <v>1</v>
      </c>
      <c r="M5501">
        <v>29</v>
      </c>
      <c r="N5501" t="str">
        <f t="shared" si="1194"/>
        <v>&lt;=30</v>
      </c>
      <c r="O5501" t="s">
        <v>56</v>
      </c>
      <c r="P5501" t="s">
        <v>39</v>
      </c>
      <c r="Q5501">
        <v>32168</v>
      </c>
      <c r="R5501">
        <v>500</v>
      </c>
      <c r="S5501" t="str">
        <f t="shared" si="1195"/>
        <v>&lt;=500</v>
      </c>
      <c r="T5501">
        <v>927</v>
      </c>
      <c r="U5501" t="str">
        <f t="shared" si="1196"/>
        <v>&lt;=1000</v>
      </c>
      <c r="V5501" t="s">
        <v>601</v>
      </c>
      <c r="W5501">
        <v>27259</v>
      </c>
      <c r="X5501" s="12">
        <f t="shared" si="1197"/>
        <v>1.8342565758098242E-2</v>
      </c>
      <c r="Y5501" t="str">
        <f t="shared" si="1198"/>
        <v>&lt;=0.02</v>
      </c>
      <c r="Z5501">
        <v>2</v>
      </c>
      <c r="AA5501">
        <v>1</v>
      </c>
      <c r="AB5501">
        <v>1200</v>
      </c>
      <c r="AC5501" t="str">
        <f t="shared" si="1199"/>
        <v>&lt;=2000</v>
      </c>
      <c r="AD5501">
        <v>23</v>
      </c>
      <c r="AE5501" t="str">
        <f t="shared" si="1200"/>
        <v>&lt;=30</v>
      </c>
      <c r="AF5501">
        <v>0</v>
      </c>
      <c r="AG5501" t="str">
        <f t="shared" si="1201"/>
        <v>&lt;=500</v>
      </c>
      <c r="AH5501" t="s">
        <v>32</v>
      </c>
      <c r="AI5501" t="str">
        <f t="shared" si="1202"/>
        <v/>
      </c>
      <c r="AJ5501" t="s">
        <v>32</v>
      </c>
      <c r="AK5501" t="str">
        <f t="shared" si="1203"/>
        <v/>
      </c>
      <c r="AL5501">
        <v>10</v>
      </c>
      <c r="AM5501">
        <v>9</v>
      </c>
      <c r="AN5501">
        <v>0</v>
      </c>
      <c r="AO5501">
        <v>2</v>
      </c>
      <c r="AP5501" t="s">
        <v>32</v>
      </c>
    </row>
    <row r="5502" spans="1:42" x14ac:dyDescent="0.25">
      <c r="A5502">
        <v>202011</v>
      </c>
      <c r="B5502" t="str">
        <f t="shared" si="1190"/>
        <v>2020-II</v>
      </c>
      <c r="C5502" t="s">
        <v>5575</v>
      </c>
      <c r="D5502" t="s">
        <v>5575</v>
      </c>
      <c r="E5502">
        <v>32013727</v>
      </c>
      <c r="F5502" t="s">
        <v>29</v>
      </c>
      <c r="G5502">
        <v>0</v>
      </c>
      <c r="H5502">
        <v>0</v>
      </c>
      <c r="I5502">
        <v>0</v>
      </c>
      <c r="J5502">
        <f t="shared" si="1191"/>
        <v>0</v>
      </c>
      <c r="K5502" t="str">
        <f t="shared" si="1192"/>
        <v>Modelamiento</v>
      </c>
      <c r="L5502">
        <f t="shared" si="1193"/>
        <v>1</v>
      </c>
      <c r="M5502">
        <v>50</v>
      </c>
      <c r="N5502" t="str">
        <f t="shared" si="1194"/>
        <v>&lt;=50</v>
      </c>
      <c r="O5502" t="s">
        <v>56</v>
      </c>
      <c r="P5502" t="s">
        <v>35</v>
      </c>
      <c r="Q5502">
        <v>36327</v>
      </c>
      <c r="R5502">
        <v>0</v>
      </c>
      <c r="S5502" t="str">
        <f t="shared" si="1195"/>
        <v>=0</v>
      </c>
      <c r="T5502">
        <v>1044</v>
      </c>
      <c r="U5502" t="str">
        <f t="shared" si="1196"/>
        <v>&lt;=1100</v>
      </c>
      <c r="V5502" t="s">
        <v>601</v>
      </c>
      <c r="W5502">
        <v>30710</v>
      </c>
      <c r="X5502" s="12">
        <f t="shared" si="1197"/>
        <v>0</v>
      </c>
      <c r="Y5502" t="str">
        <f t="shared" si="1198"/>
        <v>=0</v>
      </c>
      <c r="Z5502">
        <v>2</v>
      </c>
      <c r="AA5502">
        <v>0</v>
      </c>
      <c r="AB5502">
        <v>8357.01</v>
      </c>
      <c r="AC5502" t="str">
        <f t="shared" si="1199"/>
        <v>&gt;5000</v>
      </c>
      <c r="AD5502">
        <v>0</v>
      </c>
      <c r="AE5502" t="str">
        <f t="shared" si="1200"/>
        <v>=0</v>
      </c>
      <c r="AF5502">
        <v>0</v>
      </c>
      <c r="AG5502" t="str">
        <f t="shared" si="1201"/>
        <v>&lt;=500</v>
      </c>
      <c r="AH5502">
        <v>37159.08</v>
      </c>
      <c r="AI5502" t="str">
        <f t="shared" si="1202"/>
        <v>&gt;5000</v>
      </c>
      <c r="AJ5502">
        <v>0.44140000000000001</v>
      </c>
      <c r="AK5502" t="str">
        <f t="shared" si="1203"/>
        <v>&lt;=0.5</v>
      </c>
      <c r="AL5502">
        <v>12</v>
      </c>
      <c r="AM5502">
        <v>12</v>
      </c>
      <c r="AN5502">
        <v>0</v>
      </c>
      <c r="AO5502">
        <v>1</v>
      </c>
      <c r="AP5502" t="s">
        <v>32</v>
      </c>
    </row>
    <row r="5503" spans="1:42" x14ac:dyDescent="0.25">
      <c r="A5503">
        <v>202011</v>
      </c>
      <c r="B5503" t="str">
        <f t="shared" si="1190"/>
        <v>2020-II</v>
      </c>
      <c r="C5503" t="s">
        <v>5576</v>
      </c>
      <c r="D5503" t="s">
        <v>5576</v>
      </c>
      <c r="E5503">
        <v>32017060</v>
      </c>
      <c r="F5503" t="s">
        <v>29</v>
      </c>
      <c r="G5503">
        <v>0</v>
      </c>
      <c r="H5503">
        <v>0</v>
      </c>
      <c r="I5503">
        <v>0</v>
      </c>
      <c r="J5503">
        <f t="shared" si="1191"/>
        <v>0</v>
      </c>
      <c r="K5503" t="str">
        <f t="shared" si="1192"/>
        <v>Modelamiento</v>
      </c>
      <c r="L5503">
        <f t="shared" si="1193"/>
        <v>1</v>
      </c>
      <c r="M5503">
        <v>51</v>
      </c>
      <c r="N5503" t="str">
        <f t="shared" si="1194"/>
        <v>&lt;=55</v>
      </c>
      <c r="O5503" t="s">
        <v>56</v>
      </c>
      <c r="P5503" t="s">
        <v>31</v>
      </c>
      <c r="Q5503">
        <v>34896</v>
      </c>
      <c r="R5503">
        <v>0</v>
      </c>
      <c r="S5503" t="str">
        <f t="shared" si="1195"/>
        <v>=0</v>
      </c>
      <c r="T5503">
        <v>1200</v>
      </c>
      <c r="U5503" t="str">
        <f t="shared" si="1196"/>
        <v>&lt;=1200</v>
      </c>
      <c r="V5503" t="s">
        <v>597</v>
      </c>
      <c r="W5503">
        <v>29351</v>
      </c>
      <c r="X5503" s="12">
        <f t="shared" si="1197"/>
        <v>0</v>
      </c>
      <c r="Y5503" t="str">
        <f t="shared" si="1198"/>
        <v>=0</v>
      </c>
      <c r="Z5503" t="s">
        <v>32</v>
      </c>
      <c r="AA5503">
        <v>9</v>
      </c>
      <c r="AB5503" t="s">
        <v>32</v>
      </c>
      <c r="AC5503" t="str">
        <f t="shared" si="1199"/>
        <v/>
      </c>
      <c r="AD5503" t="s">
        <v>32</v>
      </c>
      <c r="AE5503" t="str">
        <f t="shared" si="1200"/>
        <v/>
      </c>
      <c r="AF5503" t="s">
        <v>32</v>
      </c>
      <c r="AG5503" t="str">
        <f t="shared" si="1201"/>
        <v/>
      </c>
      <c r="AH5503" t="s">
        <v>32</v>
      </c>
      <c r="AI5503" t="str">
        <f t="shared" si="1202"/>
        <v/>
      </c>
      <c r="AJ5503" t="s">
        <v>32</v>
      </c>
      <c r="AK5503" t="str">
        <f t="shared" si="1203"/>
        <v/>
      </c>
      <c r="AL5503">
        <v>0</v>
      </c>
      <c r="AM5503">
        <v>0</v>
      </c>
      <c r="AN5503">
        <v>0</v>
      </c>
      <c r="AO5503" t="s">
        <v>32</v>
      </c>
      <c r="AP5503" t="s">
        <v>32</v>
      </c>
    </row>
    <row r="5504" spans="1:42" x14ac:dyDescent="0.25">
      <c r="A5504">
        <v>202011</v>
      </c>
      <c r="B5504" t="str">
        <f t="shared" si="1190"/>
        <v>2020-II</v>
      </c>
      <c r="C5504" t="s">
        <v>5577</v>
      </c>
      <c r="D5504" t="s">
        <v>5577</v>
      </c>
      <c r="E5504">
        <v>32014468</v>
      </c>
      <c r="F5504" t="s">
        <v>29</v>
      </c>
      <c r="G5504">
        <v>0</v>
      </c>
      <c r="H5504">
        <v>0</v>
      </c>
      <c r="I5504">
        <v>1</v>
      </c>
      <c r="J5504">
        <f t="shared" si="1191"/>
        <v>0</v>
      </c>
      <c r="K5504" t="str">
        <f t="shared" si="1192"/>
        <v>Insuficiente</v>
      </c>
      <c r="L5504">
        <f t="shared" si="1193"/>
        <v>1</v>
      </c>
      <c r="M5504">
        <v>26</v>
      </c>
      <c r="N5504" t="str">
        <f t="shared" si="1194"/>
        <v>&lt;=30</v>
      </c>
      <c r="O5504" t="s">
        <v>56</v>
      </c>
      <c r="P5504" t="s">
        <v>39</v>
      </c>
      <c r="Q5504">
        <v>23866</v>
      </c>
      <c r="R5504">
        <v>0</v>
      </c>
      <c r="S5504" t="str">
        <f t="shared" si="1195"/>
        <v>=0</v>
      </c>
      <c r="T5504">
        <v>785</v>
      </c>
      <c r="U5504" t="str">
        <f t="shared" si="1196"/>
        <v>&lt;=1000</v>
      </c>
      <c r="V5504" t="s">
        <v>585</v>
      </c>
      <c r="W5504">
        <v>18871</v>
      </c>
      <c r="X5504" s="12">
        <f t="shared" si="1197"/>
        <v>0</v>
      </c>
      <c r="Y5504" t="str">
        <f t="shared" si="1198"/>
        <v>=0</v>
      </c>
      <c r="Z5504" t="s">
        <v>32</v>
      </c>
      <c r="AA5504">
        <v>4</v>
      </c>
      <c r="AB5504">
        <v>503.12</v>
      </c>
      <c r="AC5504" t="str">
        <f t="shared" si="1199"/>
        <v>&lt;=1000</v>
      </c>
      <c r="AD5504">
        <v>835</v>
      </c>
      <c r="AE5504" t="str">
        <f t="shared" si="1200"/>
        <v>&gt;120</v>
      </c>
      <c r="AF5504">
        <v>503.12</v>
      </c>
      <c r="AG5504" t="str">
        <f t="shared" si="1201"/>
        <v>&lt;=1000</v>
      </c>
      <c r="AH5504" t="s">
        <v>32</v>
      </c>
      <c r="AI5504" t="str">
        <f t="shared" si="1202"/>
        <v/>
      </c>
      <c r="AJ5504" t="s">
        <v>32</v>
      </c>
      <c r="AK5504" t="str">
        <f t="shared" si="1203"/>
        <v/>
      </c>
      <c r="AL5504">
        <v>12</v>
      </c>
      <c r="AM5504">
        <v>0</v>
      </c>
      <c r="AN5504">
        <v>12</v>
      </c>
      <c r="AO5504" t="s">
        <v>32</v>
      </c>
      <c r="AP5504">
        <v>1</v>
      </c>
    </row>
    <row r="5505" spans="1:42" x14ac:dyDescent="0.25">
      <c r="A5505">
        <v>202011</v>
      </c>
      <c r="B5505" t="str">
        <f t="shared" si="1190"/>
        <v>2020-II</v>
      </c>
      <c r="C5505" t="s">
        <v>5578</v>
      </c>
      <c r="D5505" t="s">
        <v>5578</v>
      </c>
      <c r="E5505">
        <v>32016631</v>
      </c>
      <c r="F5505" t="s">
        <v>29</v>
      </c>
      <c r="G5505">
        <v>0</v>
      </c>
      <c r="H5505">
        <v>0</v>
      </c>
      <c r="I5505">
        <v>0</v>
      </c>
      <c r="J5505">
        <f t="shared" si="1191"/>
        <v>0</v>
      </c>
      <c r="K5505" t="str">
        <f t="shared" si="1192"/>
        <v>Modelamiento</v>
      </c>
      <c r="L5505">
        <f t="shared" si="1193"/>
        <v>1</v>
      </c>
      <c r="M5505">
        <v>38</v>
      </c>
      <c r="N5505" t="str">
        <f t="shared" si="1194"/>
        <v>&lt;=40</v>
      </c>
      <c r="O5505" t="s">
        <v>56</v>
      </c>
      <c r="P5505" t="s">
        <v>39</v>
      </c>
      <c r="Q5505">
        <v>34591</v>
      </c>
      <c r="R5505">
        <v>1649</v>
      </c>
      <c r="S5505" t="str">
        <f t="shared" si="1195"/>
        <v>&lt;=2000</v>
      </c>
      <c r="T5505">
        <v>996</v>
      </c>
      <c r="U5505" t="str">
        <f t="shared" si="1196"/>
        <v>&lt;=1000</v>
      </c>
      <c r="V5505" t="s">
        <v>4182</v>
      </c>
      <c r="W5505">
        <v>30710</v>
      </c>
      <c r="X5505" s="12">
        <f t="shared" si="1197"/>
        <v>5.3695864539238032E-2</v>
      </c>
      <c r="Y5505" t="str">
        <f t="shared" si="1198"/>
        <v>&lt;=0.06</v>
      </c>
      <c r="Z5505">
        <v>2</v>
      </c>
      <c r="AA5505">
        <v>4</v>
      </c>
      <c r="AB5505">
        <v>824.47</v>
      </c>
      <c r="AC5505" t="str">
        <f t="shared" si="1199"/>
        <v>&lt;=1000</v>
      </c>
      <c r="AD5505">
        <v>2429</v>
      </c>
      <c r="AE5505" t="str">
        <f t="shared" si="1200"/>
        <v>&gt;120</v>
      </c>
      <c r="AF5505">
        <v>824.47</v>
      </c>
      <c r="AG5505" t="str">
        <f t="shared" si="1201"/>
        <v>&lt;=1000</v>
      </c>
      <c r="AH5505" t="s">
        <v>32</v>
      </c>
      <c r="AI5505" t="str">
        <f t="shared" si="1202"/>
        <v/>
      </c>
      <c r="AJ5505" t="s">
        <v>32</v>
      </c>
      <c r="AK5505" t="str">
        <f t="shared" si="1203"/>
        <v/>
      </c>
      <c r="AL5505">
        <v>12</v>
      </c>
      <c r="AM5505">
        <v>0</v>
      </c>
      <c r="AN5505">
        <v>12</v>
      </c>
      <c r="AO5505" t="s">
        <v>32</v>
      </c>
      <c r="AP5505">
        <v>1</v>
      </c>
    </row>
    <row r="5506" spans="1:42" x14ac:dyDescent="0.25">
      <c r="A5506">
        <v>202011</v>
      </c>
      <c r="B5506" t="str">
        <f t="shared" si="1190"/>
        <v>2020-II</v>
      </c>
      <c r="C5506" t="s">
        <v>5579</v>
      </c>
      <c r="D5506" t="s">
        <v>5579</v>
      </c>
      <c r="E5506">
        <v>32017372</v>
      </c>
      <c r="F5506" t="s">
        <v>29</v>
      </c>
      <c r="G5506">
        <v>0</v>
      </c>
      <c r="H5506">
        <v>0</v>
      </c>
      <c r="I5506">
        <v>0</v>
      </c>
      <c r="J5506">
        <f t="shared" si="1191"/>
        <v>0</v>
      </c>
      <c r="K5506" t="str">
        <f t="shared" si="1192"/>
        <v>Modelamiento</v>
      </c>
      <c r="L5506">
        <f t="shared" si="1193"/>
        <v>1</v>
      </c>
      <c r="M5506">
        <v>44</v>
      </c>
      <c r="N5506" t="str">
        <f t="shared" si="1194"/>
        <v>&lt;=45</v>
      </c>
      <c r="O5506" t="s">
        <v>56</v>
      </c>
      <c r="P5506" t="s">
        <v>39</v>
      </c>
      <c r="Q5506">
        <v>22161</v>
      </c>
      <c r="R5506">
        <v>0</v>
      </c>
      <c r="S5506" t="str">
        <f t="shared" si="1195"/>
        <v>=0</v>
      </c>
      <c r="T5506">
        <v>729</v>
      </c>
      <c r="U5506" t="str">
        <f t="shared" si="1196"/>
        <v>&lt;=1000</v>
      </c>
      <c r="V5506" t="s">
        <v>1407</v>
      </c>
      <c r="W5506">
        <v>17251</v>
      </c>
      <c r="X5506" s="12">
        <f t="shared" si="1197"/>
        <v>0</v>
      </c>
      <c r="Y5506" t="str">
        <f t="shared" si="1198"/>
        <v>=0</v>
      </c>
      <c r="Z5506" t="s">
        <v>32</v>
      </c>
      <c r="AA5506">
        <v>0</v>
      </c>
      <c r="AB5506">
        <v>24355.94</v>
      </c>
      <c r="AC5506" t="str">
        <f t="shared" si="1199"/>
        <v>&gt;5000</v>
      </c>
      <c r="AD5506">
        <v>0</v>
      </c>
      <c r="AE5506" t="str">
        <f t="shared" si="1200"/>
        <v>=0</v>
      </c>
      <c r="AF5506">
        <v>0</v>
      </c>
      <c r="AG5506" t="str">
        <f t="shared" si="1201"/>
        <v>&lt;=500</v>
      </c>
      <c r="AH5506">
        <v>16849.52</v>
      </c>
      <c r="AI5506" t="str">
        <f t="shared" si="1202"/>
        <v>&gt;5000</v>
      </c>
      <c r="AJ5506">
        <v>0.97260000000000002</v>
      </c>
      <c r="AK5506" t="str">
        <f t="shared" si="1203"/>
        <v>&gt;0.9</v>
      </c>
      <c r="AL5506">
        <v>12</v>
      </c>
      <c r="AM5506">
        <v>12</v>
      </c>
      <c r="AN5506">
        <v>0</v>
      </c>
      <c r="AO5506">
        <v>1</v>
      </c>
      <c r="AP5506" t="s">
        <v>32</v>
      </c>
    </row>
    <row r="5507" spans="1:42" x14ac:dyDescent="0.25">
      <c r="A5507">
        <v>202011</v>
      </c>
      <c r="B5507" t="str">
        <f t="shared" ref="B5507:B5570" si="1204">+CONCATENATE(MID(A5507,1,4),IF(MID(A5507,5,2)*1&lt;=6,"-I","-II"))</f>
        <v>2020-II</v>
      </c>
      <c r="C5507" t="s">
        <v>5580</v>
      </c>
      <c r="D5507" t="s">
        <v>5580</v>
      </c>
      <c r="E5507">
        <v>32017460</v>
      </c>
      <c r="F5507" t="s">
        <v>29</v>
      </c>
      <c r="G5507">
        <v>0</v>
      </c>
      <c r="H5507">
        <v>0</v>
      </c>
      <c r="I5507">
        <v>0</v>
      </c>
      <c r="J5507">
        <f t="shared" ref="J5507:J5570" si="1205">+IF(OR(O5507="Taxista propietario",O5507="Taxista palanca"),0,1)</f>
        <v>0</v>
      </c>
      <c r="K5507" t="str">
        <f t="shared" ref="K5507:K5570" si="1206">+IF(I5507&gt;0,"Insuficiente",IF(H5507&gt;0,"Indeterminado",IF(J5507&gt;0,"Perfil","Modelamiento")))</f>
        <v>Modelamiento</v>
      </c>
      <c r="L5507">
        <f t="shared" ref="L5507:L5570" si="1207">+IF(AND(A5507&gt;=201410,A5507&lt;=201908),0,1)</f>
        <v>1</v>
      </c>
      <c r="M5507">
        <v>49</v>
      </c>
      <c r="N5507" t="str">
        <f t="shared" ref="N5507:N5570" si="1208">+IF(M5507&lt;=25,"&lt;=25",IF(M5507&lt;=30,"&lt;=30",IF(M5507&lt;=35,"&lt;=35",IF(M5507&lt;=40,"&lt;=40",IF(M5507&lt;=45,"&lt;=45",IF(M5507&lt;=50,"&lt;=50",IF(M5507&lt;=55,"&lt;=55",IF(M5507&lt;=60,"&lt;=60","&gt;60"))))))))</f>
        <v>&lt;=50</v>
      </c>
      <c r="O5507" t="s">
        <v>72</v>
      </c>
      <c r="P5507" t="s">
        <v>39</v>
      </c>
      <c r="Q5507">
        <v>31653</v>
      </c>
      <c r="R5507">
        <v>0</v>
      </c>
      <c r="S5507" t="str">
        <f t="shared" ref="S5507:S5570" si="1209">+IF(R5507="NULL","",IF(R5507=0,"=0",IF(R5507&lt;=500,"&lt;=500",IF(R5507&lt;=1000,"&lt;=1000",IF(R5507&lt;=1500,"&lt;=1500",IF(R5507&lt;=2000,"&lt;=2000",IF(R5507&lt;=2500,"&lt;=2500","&gt;2500")))))))</f>
        <v>=0</v>
      </c>
      <c r="T5507">
        <v>950</v>
      </c>
      <c r="U5507" t="str">
        <f t="shared" ref="U5507:U5570" si="1210">+IF(T5507="NULL","",IF(T5507&lt;=1000,"&lt;=1000",IF(T5507&lt;=1100,"&lt;=1100",IF(T5507&lt;=1200,"&lt;=1200",IF(T5507&lt;=1300,"&lt;=1300",IF(T5507&lt;=1400,"&lt;=1400",IF(T5507&lt;=1500,"&lt;=1500","&gt;1500")))))))</f>
        <v>&lt;=1000</v>
      </c>
      <c r="V5507" t="s">
        <v>1407</v>
      </c>
      <c r="W5507">
        <v>26270</v>
      </c>
      <c r="X5507" s="12">
        <f t="shared" ref="X5507:X5570" si="1211">+IFERROR(R5507/W5507,"NULL")</f>
        <v>0</v>
      </c>
      <c r="Y5507" t="str">
        <f t="shared" ref="Y5507:Y5570" si="1212">+IF(X5507="NULL","",IF(X5507=0,"=0",IF(X5507&lt;=0.01,"&lt;=0.01",IF(X5507&lt;=0.02,"&lt;=0.02",IF(X5507&lt;=0.03,"&lt;=0.03",IF(X5507&lt;=0.04,"&lt;=0.04",IF(X5507&lt;=0.05,"&lt;=0.05",IF(X5507&lt;=0.06,"&lt;=0.06","&gt;0.06"))))))))</f>
        <v>=0</v>
      </c>
      <c r="Z5507">
        <v>3</v>
      </c>
      <c r="AA5507">
        <v>3</v>
      </c>
      <c r="AB5507">
        <v>3414.01</v>
      </c>
      <c r="AC5507" t="str">
        <f t="shared" ref="AC5507:AC5570" si="1213">+IF(AB5507="NULL","",IF(AB5507&lt;=500,"&lt;=500",IF(AB5507&lt;=1000,"&lt;=1000",IF(AB5507&lt;=2000,"&lt;=2000",IF(AB5507&lt;=3000,"&lt;=3000",IF(AB5507&lt;=4000,"&lt;=4000",IF(AB5507&lt;=5000,"&lt;=5000","&gt;5000")))))))</f>
        <v>&lt;=4000</v>
      </c>
      <c r="AD5507">
        <v>504</v>
      </c>
      <c r="AE5507" t="str">
        <f t="shared" ref="AE5507:AE5570" si="1214">+IF(AD5507="NULL","",IF(AD5507=0,"=0",IF(AD5507&lt;=8,"&lt;=8",IF(AD5507&lt;=30,"&lt;=30",IF(AD5507&lt;=60,"&lt;=60",IF(AD5507&lt;=90,"&lt;=90",IF(AD5507&lt;=120,"&lt;=120","&gt;120")))))))</f>
        <v>&gt;120</v>
      </c>
      <c r="AF5507">
        <v>910.61</v>
      </c>
      <c r="AG5507" t="str">
        <f t="shared" ref="AG5507:AG5570" si="1215">+IF(AF5507="NULL","",IF(AF5507&lt;=500,"&lt;=500",IF(AF5507&lt;=1000,"&lt;=1000",IF(AF5507&lt;=2000,"&lt;=2000",IF(AF5507&lt;=3000,"&lt;=3000",IF(AF5507&lt;=4000,"&lt;=4000",IF(AF5507&lt;=5000,"&lt;=5000","&gt;5000")))))))</f>
        <v>&lt;=1000</v>
      </c>
      <c r="AH5507" t="s">
        <v>32</v>
      </c>
      <c r="AI5507" t="str">
        <f t="shared" ref="AI5507:AI5570" si="1216">+IF(AH5507="NULL","",IF(AH5507&lt;=500,"&lt;=500",IF(AH5507&lt;=1000,"&lt;=1000",IF(AH5507&lt;=2000,"&lt;=2000",IF(AH5507&lt;=3000,"&lt;=3000",IF(AH5507&lt;=4000,"&lt;=4000",IF(AH5507&lt;=5000,"&lt;=5000","&gt;5000")))))))</f>
        <v/>
      </c>
      <c r="AJ5507" t="s">
        <v>32</v>
      </c>
      <c r="AK5507" t="str">
        <f t="shared" ref="AK5507:AK5570" si="1217">+IF(AJ5507="NULL","",IF(AJ5507=0,"=0",IF(AJ5507&lt;=0.1,"&lt;=0.1",IF(AJ5507&lt;=0.2,"&lt;=0.2",IF(AJ5507&lt;=0.3,"&lt;=0.3",IF(AJ5507&lt;=0.4,"&lt;=0.4",IF(AJ5507&lt;=0.5,"&lt;=0.5",IF(AJ5507&lt;=0.6,"&lt;=0.6",IF(AJ5507&lt;=0.7,"&lt;=0.7",IF(AJ5507&lt;=0.8,"&lt;=0.8",IF(AJ5507&lt;=0.9,"&lt;=0.9","&gt;0.9")))))))))))</f>
        <v/>
      </c>
      <c r="AL5507">
        <v>12</v>
      </c>
      <c r="AM5507">
        <v>0</v>
      </c>
      <c r="AN5507">
        <v>0</v>
      </c>
      <c r="AO5507" t="s">
        <v>32</v>
      </c>
      <c r="AP5507" t="s">
        <v>32</v>
      </c>
    </row>
    <row r="5508" spans="1:42" x14ac:dyDescent="0.25">
      <c r="A5508">
        <v>202011</v>
      </c>
      <c r="B5508" t="str">
        <f t="shared" si="1204"/>
        <v>2020-II</v>
      </c>
      <c r="C5508" t="s">
        <v>5581</v>
      </c>
      <c r="D5508" t="s">
        <v>5581</v>
      </c>
      <c r="E5508">
        <v>32016255</v>
      </c>
      <c r="F5508" t="s">
        <v>29</v>
      </c>
      <c r="G5508">
        <v>0</v>
      </c>
      <c r="H5508">
        <v>0</v>
      </c>
      <c r="I5508">
        <v>0</v>
      </c>
      <c r="J5508">
        <f t="shared" si="1205"/>
        <v>0</v>
      </c>
      <c r="K5508" t="str">
        <f t="shared" si="1206"/>
        <v>Modelamiento</v>
      </c>
      <c r="L5508">
        <f t="shared" si="1207"/>
        <v>1</v>
      </c>
      <c r="M5508">
        <v>36</v>
      </c>
      <c r="N5508" t="str">
        <f t="shared" si="1208"/>
        <v>&lt;=40</v>
      </c>
      <c r="O5508" t="s">
        <v>56</v>
      </c>
      <c r="P5508" t="s">
        <v>39</v>
      </c>
      <c r="Q5508">
        <v>27743</v>
      </c>
      <c r="R5508">
        <v>0</v>
      </c>
      <c r="S5508" t="str">
        <f t="shared" si="1209"/>
        <v>=0</v>
      </c>
      <c r="T5508">
        <v>950</v>
      </c>
      <c r="U5508" t="str">
        <f t="shared" si="1210"/>
        <v>&lt;=1000</v>
      </c>
      <c r="V5508" t="s">
        <v>585</v>
      </c>
      <c r="W5508">
        <v>22555</v>
      </c>
      <c r="X5508" s="12">
        <f t="shared" si="1211"/>
        <v>0</v>
      </c>
      <c r="Y5508" t="str">
        <f t="shared" si="1212"/>
        <v>=0</v>
      </c>
      <c r="Z5508">
        <v>5</v>
      </c>
      <c r="AA5508">
        <v>9</v>
      </c>
      <c r="AB5508" t="s">
        <v>32</v>
      </c>
      <c r="AC5508" t="str">
        <f t="shared" si="1213"/>
        <v/>
      </c>
      <c r="AD5508" t="s">
        <v>32</v>
      </c>
      <c r="AE5508" t="str">
        <f t="shared" si="1214"/>
        <v/>
      </c>
      <c r="AF5508" t="s">
        <v>32</v>
      </c>
      <c r="AG5508" t="str">
        <f t="shared" si="1215"/>
        <v/>
      </c>
      <c r="AH5508" t="s">
        <v>32</v>
      </c>
      <c r="AI5508" t="str">
        <f t="shared" si="1216"/>
        <v/>
      </c>
      <c r="AJ5508" t="s">
        <v>32</v>
      </c>
      <c r="AK5508" t="str">
        <f t="shared" si="1217"/>
        <v/>
      </c>
      <c r="AL5508">
        <v>0</v>
      </c>
      <c r="AM5508">
        <v>0</v>
      </c>
      <c r="AN5508">
        <v>0</v>
      </c>
      <c r="AO5508" t="s">
        <v>32</v>
      </c>
      <c r="AP5508" t="s">
        <v>32</v>
      </c>
    </row>
    <row r="5509" spans="1:42" x14ac:dyDescent="0.25">
      <c r="A5509">
        <v>202011</v>
      </c>
      <c r="B5509" t="str">
        <f t="shared" si="1204"/>
        <v>2020-II</v>
      </c>
      <c r="C5509" t="s">
        <v>5582</v>
      </c>
      <c r="D5509" t="s">
        <v>5582</v>
      </c>
      <c r="E5509">
        <v>32016625</v>
      </c>
      <c r="F5509" t="s">
        <v>29</v>
      </c>
      <c r="G5509">
        <v>0</v>
      </c>
      <c r="H5509">
        <v>0</v>
      </c>
      <c r="I5509">
        <v>0</v>
      </c>
      <c r="J5509">
        <f t="shared" si="1205"/>
        <v>0</v>
      </c>
      <c r="K5509" t="str">
        <f t="shared" si="1206"/>
        <v>Modelamiento</v>
      </c>
      <c r="L5509">
        <f t="shared" si="1207"/>
        <v>1</v>
      </c>
      <c r="M5509">
        <v>46</v>
      </c>
      <c r="N5509" t="str">
        <f t="shared" si="1208"/>
        <v>&lt;=50</v>
      </c>
      <c r="O5509" t="s">
        <v>72</v>
      </c>
      <c r="P5509" t="s">
        <v>31</v>
      </c>
      <c r="Q5509">
        <v>30151</v>
      </c>
      <c r="R5509">
        <v>0</v>
      </c>
      <c r="S5509" t="str">
        <f t="shared" si="1209"/>
        <v>=0</v>
      </c>
      <c r="T5509">
        <v>867</v>
      </c>
      <c r="U5509" t="str">
        <f t="shared" si="1210"/>
        <v>&lt;=1000</v>
      </c>
      <c r="V5509" t="s">
        <v>585</v>
      </c>
      <c r="W5509">
        <v>24843</v>
      </c>
      <c r="X5509" s="12">
        <f t="shared" si="1211"/>
        <v>0</v>
      </c>
      <c r="Y5509" t="str">
        <f t="shared" si="1212"/>
        <v>=0</v>
      </c>
      <c r="Z5509">
        <v>4</v>
      </c>
      <c r="AA5509">
        <v>0</v>
      </c>
      <c r="AB5509">
        <v>10026.15</v>
      </c>
      <c r="AC5509" t="str">
        <f t="shared" si="1213"/>
        <v>&gt;5000</v>
      </c>
      <c r="AD5509">
        <v>0</v>
      </c>
      <c r="AE5509" t="str">
        <f t="shared" si="1214"/>
        <v>=0</v>
      </c>
      <c r="AF5509">
        <v>0</v>
      </c>
      <c r="AG5509" t="str">
        <f t="shared" si="1215"/>
        <v>&lt;=500</v>
      </c>
      <c r="AH5509">
        <v>30844.1</v>
      </c>
      <c r="AI5509" t="str">
        <f t="shared" si="1216"/>
        <v>&gt;5000</v>
      </c>
      <c r="AJ5509">
        <v>0.32669999999999999</v>
      </c>
      <c r="AK5509" t="str">
        <f t="shared" si="1217"/>
        <v>&lt;=0.4</v>
      </c>
      <c r="AL5509">
        <v>12</v>
      </c>
      <c r="AM5509">
        <v>12</v>
      </c>
      <c r="AN5509">
        <v>0</v>
      </c>
      <c r="AO5509">
        <v>1</v>
      </c>
      <c r="AP5509" t="s">
        <v>32</v>
      </c>
    </row>
    <row r="5510" spans="1:42" x14ac:dyDescent="0.25">
      <c r="A5510">
        <v>202011</v>
      </c>
      <c r="B5510" t="str">
        <f t="shared" si="1204"/>
        <v>2020-II</v>
      </c>
      <c r="C5510" t="s">
        <v>5583</v>
      </c>
      <c r="D5510" t="s">
        <v>5583</v>
      </c>
      <c r="E5510">
        <v>32017468</v>
      </c>
      <c r="F5510" t="s">
        <v>29</v>
      </c>
      <c r="G5510">
        <v>0</v>
      </c>
      <c r="H5510">
        <v>0</v>
      </c>
      <c r="I5510">
        <v>0</v>
      </c>
      <c r="J5510">
        <f t="shared" si="1205"/>
        <v>0</v>
      </c>
      <c r="K5510" t="str">
        <f t="shared" si="1206"/>
        <v>Modelamiento</v>
      </c>
      <c r="L5510">
        <f t="shared" si="1207"/>
        <v>1</v>
      </c>
      <c r="M5510">
        <v>52</v>
      </c>
      <c r="N5510" t="str">
        <f t="shared" si="1208"/>
        <v>&lt;=55</v>
      </c>
      <c r="O5510" t="s">
        <v>56</v>
      </c>
      <c r="P5510" t="s">
        <v>39</v>
      </c>
      <c r="Q5510">
        <v>27743</v>
      </c>
      <c r="R5510">
        <v>0</v>
      </c>
      <c r="S5510" t="str">
        <f t="shared" si="1209"/>
        <v>=0</v>
      </c>
      <c r="T5510">
        <v>950</v>
      </c>
      <c r="U5510" t="str">
        <f t="shared" si="1210"/>
        <v>&lt;=1000</v>
      </c>
      <c r="V5510" t="s">
        <v>1407</v>
      </c>
      <c r="W5510">
        <v>22555</v>
      </c>
      <c r="X5510" s="12">
        <f t="shared" si="1211"/>
        <v>0</v>
      </c>
      <c r="Y5510" t="str">
        <f t="shared" si="1212"/>
        <v>=0</v>
      </c>
      <c r="Z5510" t="s">
        <v>32</v>
      </c>
      <c r="AA5510">
        <v>4</v>
      </c>
      <c r="AB5510">
        <v>12880.22</v>
      </c>
      <c r="AC5510" t="str">
        <f t="shared" si="1213"/>
        <v>&gt;5000</v>
      </c>
      <c r="AD5510">
        <v>1517</v>
      </c>
      <c r="AE5510" t="str">
        <f t="shared" si="1214"/>
        <v>&gt;120</v>
      </c>
      <c r="AF5510">
        <v>12880.22</v>
      </c>
      <c r="AG5510" t="str">
        <f t="shared" si="1215"/>
        <v>&gt;5000</v>
      </c>
      <c r="AH5510">
        <v>812.85</v>
      </c>
      <c r="AI5510" t="str">
        <f t="shared" si="1216"/>
        <v>&lt;=1000</v>
      </c>
      <c r="AJ5510">
        <v>1</v>
      </c>
      <c r="AK5510" t="str">
        <f t="shared" si="1217"/>
        <v>&gt;0.9</v>
      </c>
      <c r="AL5510">
        <v>10</v>
      </c>
      <c r="AM5510">
        <v>8</v>
      </c>
      <c r="AN5510">
        <v>2</v>
      </c>
      <c r="AO5510">
        <v>1</v>
      </c>
      <c r="AP5510">
        <v>11</v>
      </c>
    </row>
    <row r="5511" spans="1:42" x14ac:dyDescent="0.25">
      <c r="A5511">
        <v>202011</v>
      </c>
      <c r="B5511" t="str">
        <f t="shared" si="1204"/>
        <v>2020-II</v>
      </c>
      <c r="C5511" t="s">
        <v>5584</v>
      </c>
      <c r="D5511" t="s">
        <v>5584</v>
      </c>
      <c r="E5511">
        <v>32017506</v>
      </c>
      <c r="F5511" t="s">
        <v>29</v>
      </c>
      <c r="G5511">
        <v>0</v>
      </c>
      <c r="H5511">
        <v>0</v>
      </c>
      <c r="I5511">
        <v>0</v>
      </c>
      <c r="J5511">
        <f t="shared" si="1205"/>
        <v>0</v>
      </c>
      <c r="K5511" t="str">
        <f t="shared" si="1206"/>
        <v>Modelamiento</v>
      </c>
      <c r="L5511">
        <f t="shared" si="1207"/>
        <v>1</v>
      </c>
      <c r="M5511">
        <v>45</v>
      </c>
      <c r="N5511" t="str">
        <f t="shared" si="1208"/>
        <v>&lt;=45</v>
      </c>
      <c r="O5511" t="s">
        <v>56</v>
      </c>
      <c r="P5511" t="s">
        <v>39</v>
      </c>
      <c r="Q5511">
        <v>36328</v>
      </c>
      <c r="R5511">
        <v>0</v>
      </c>
      <c r="S5511" t="str">
        <f t="shared" si="1209"/>
        <v>=0</v>
      </c>
      <c r="T5511">
        <v>1250</v>
      </c>
      <c r="U5511" t="str">
        <f t="shared" si="1210"/>
        <v>&lt;=1300</v>
      </c>
      <c r="V5511" t="s">
        <v>597</v>
      </c>
      <c r="W5511">
        <v>30711</v>
      </c>
      <c r="X5511" s="12">
        <f t="shared" si="1211"/>
        <v>0</v>
      </c>
      <c r="Y5511" t="str">
        <f t="shared" si="1212"/>
        <v>=0</v>
      </c>
      <c r="Z5511" t="s">
        <v>32</v>
      </c>
      <c r="AA5511">
        <v>0</v>
      </c>
      <c r="AB5511">
        <v>3210.35</v>
      </c>
      <c r="AC5511" t="str">
        <f t="shared" si="1213"/>
        <v>&lt;=4000</v>
      </c>
      <c r="AD5511">
        <v>0</v>
      </c>
      <c r="AE5511" t="str">
        <f t="shared" si="1214"/>
        <v>=0</v>
      </c>
      <c r="AF5511">
        <v>0</v>
      </c>
      <c r="AG5511" t="str">
        <f t="shared" si="1215"/>
        <v>&lt;=500</v>
      </c>
      <c r="AH5511">
        <v>800</v>
      </c>
      <c r="AI5511" t="str">
        <f t="shared" si="1216"/>
        <v>&lt;=1000</v>
      </c>
      <c r="AJ5511">
        <v>0.98760000000000003</v>
      </c>
      <c r="AK5511" t="str">
        <f t="shared" si="1217"/>
        <v>&gt;0.9</v>
      </c>
      <c r="AL5511">
        <v>12</v>
      </c>
      <c r="AM5511">
        <v>12</v>
      </c>
      <c r="AN5511">
        <v>0</v>
      </c>
      <c r="AO5511">
        <v>1</v>
      </c>
      <c r="AP5511" t="s">
        <v>32</v>
      </c>
    </row>
    <row r="5512" spans="1:42" x14ac:dyDescent="0.25">
      <c r="A5512">
        <v>202011</v>
      </c>
      <c r="B5512" t="str">
        <f t="shared" si="1204"/>
        <v>2020-II</v>
      </c>
      <c r="C5512" t="s">
        <v>5585</v>
      </c>
      <c r="D5512" t="s">
        <v>5585</v>
      </c>
      <c r="E5512">
        <v>32016125</v>
      </c>
      <c r="F5512" t="s">
        <v>29</v>
      </c>
      <c r="G5512">
        <v>0</v>
      </c>
      <c r="H5512">
        <v>0</v>
      </c>
      <c r="I5512">
        <v>0</v>
      </c>
      <c r="J5512">
        <f t="shared" si="1205"/>
        <v>0</v>
      </c>
      <c r="K5512" t="str">
        <f t="shared" si="1206"/>
        <v>Modelamiento</v>
      </c>
      <c r="L5512">
        <f t="shared" si="1207"/>
        <v>1</v>
      </c>
      <c r="M5512">
        <v>42</v>
      </c>
      <c r="N5512" t="str">
        <f t="shared" si="1208"/>
        <v>&lt;=45</v>
      </c>
      <c r="O5512" t="s">
        <v>56</v>
      </c>
      <c r="P5512" t="s">
        <v>31</v>
      </c>
      <c r="Q5512">
        <v>24928</v>
      </c>
      <c r="R5512">
        <v>500</v>
      </c>
      <c r="S5512" t="str">
        <f t="shared" si="1209"/>
        <v>&lt;=500</v>
      </c>
      <c r="T5512">
        <v>870</v>
      </c>
      <c r="U5512" t="str">
        <f t="shared" si="1210"/>
        <v>&lt;=1000</v>
      </c>
      <c r="V5512" t="s">
        <v>1407</v>
      </c>
      <c r="W5512">
        <v>20380</v>
      </c>
      <c r="X5512" s="12">
        <f t="shared" si="1211"/>
        <v>2.4533856722276742E-2</v>
      </c>
      <c r="Y5512" t="str">
        <f t="shared" si="1212"/>
        <v>&lt;=0.03</v>
      </c>
      <c r="Z5512" t="s">
        <v>32</v>
      </c>
      <c r="AA5512">
        <v>0</v>
      </c>
      <c r="AB5512">
        <v>500</v>
      </c>
      <c r="AC5512" t="str">
        <f t="shared" si="1213"/>
        <v>&lt;=500</v>
      </c>
      <c r="AD5512">
        <v>0</v>
      </c>
      <c r="AE5512" t="str">
        <f t="shared" si="1214"/>
        <v>=0</v>
      </c>
      <c r="AF5512">
        <v>0</v>
      </c>
      <c r="AG5512" t="str">
        <f t="shared" si="1215"/>
        <v>&lt;=500</v>
      </c>
      <c r="AH5512" t="s">
        <v>32</v>
      </c>
      <c r="AI5512" t="str">
        <f t="shared" si="1216"/>
        <v/>
      </c>
      <c r="AJ5512" t="s">
        <v>32</v>
      </c>
      <c r="AK5512" t="str">
        <f t="shared" si="1217"/>
        <v/>
      </c>
      <c r="AL5512">
        <v>3</v>
      </c>
      <c r="AM5512">
        <v>3</v>
      </c>
      <c r="AN5512">
        <v>0</v>
      </c>
      <c r="AO5512">
        <v>1</v>
      </c>
      <c r="AP5512" t="s">
        <v>32</v>
      </c>
    </row>
    <row r="5513" spans="1:42" x14ac:dyDescent="0.25">
      <c r="A5513">
        <v>202011</v>
      </c>
      <c r="B5513" t="str">
        <f t="shared" si="1204"/>
        <v>2020-II</v>
      </c>
      <c r="C5513" t="s">
        <v>5586</v>
      </c>
      <c r="D5513" t="s">
        <v>5586</v>
      </c>
      <c r="E5513">
        <v>32017728</v>
      </c>
      <c r="F5513" t="s">
        <v>29</v>
      </c>
      <c r="G5513">
        <v>0</v>
      </c>
      <c r="H5513">
        <v>0</v>
      </c>
      <c r="I5513">
        <v>0</v>
      </c>
      <c r="J5513">
        <f t="shared" si="1205"/>
        <v>0</v>
      </c>
      <c r="K5513" t="str">
        <f t="shared" si="1206"/>
        <v>Modelamiento</v>
      </c>
      <c r="L5513">
        <f t="shared" si="1207"/>
        <v>1</v>
      </c>
      <c r="M5513">
        <v>35</v>
      </c>
      <c r="N5513" t="str">
        <f t="shared" si="1208"/>
        <v>&lt;=35</v>
      </c>
      <c r="O5513" t="s">
        <v>56</v>
      </c>
      <c r="P5513" t="s">
        <v>39</v>
      </c>
      <c r="Q5513">
        <v>48020</v>
      </c>
      <c r="R5513">
        <v>0</v>
      </c>
      <c r="S5513" t="str">
        <f t="shared" si="1209"/>
        <v>=0</v>
      </c>
      <c r="T5513">
        <v>1450</v>
      </c>
      <c r="U5513" t="str">
        <f t="shared" si="1210"/>
        <v>&lt;=1500</v>
      </c>
      <c r="V5513" t="s">
        <v>597</v>
      </c>
      <c r="W5513">
        <v>41820</v>
      </c>
      <c r="X5513" s="12">
        <f t="shared" si="1211"/>
        <v>0</v>
      </c>
      <c r="Y5513" t="str">
        <f t="shared" si="1212"/>
        <v>=0</v>
      </c>
      <c r="Z5513" t="s">
        <v>32</v>
      </c>
      <c r="AA5513">
        <v>2</v>
      </c>
      <c r="AB5513">
        <v>4784.8999999999996</v>
      </c>
      <c r="AC5513" t="str">
        <f t="shared" si="1213"/>
        <v>&lt;=5000</v>
      </c>
      <c r="AD5513">
        <v>107</v>
      </c>
      <c r="AE5513" t="str">
        <f t="shared" si="1214"/>
        <v>&lt;=120</v>
      </c>
      <c r="AF5513">
        <v>0</v>
      </c>
      <c r="AG5513" t="str">
        <f t="shared" si="1215"/>
        <v>&lt;=500</v>
      </c>
      <c r="AH5513">
        <v>2531.9899999999998</v>
      </c>
      <c r="AI5513" t="str">
        <f t="shared" si="1216"/>
        <v>&lt;=3000</v>
      </c>
      <c r="AJ5513">
        <v>1</v>
      </c>
      <c r="AK5513" t="str">
        <f t="shared" si="1217"/>
        <v>&gt;0.9</v>
      </c>
      <c r="AL5513">
        <v>12</v>
      </c>
      <c r="AM5513">
        <v>5</v>
      </c>
      <c r="AN5513">
        <v>0</v>
      </c>
      <c r="AO5513">
        <v>8</v>
      </c>
      <c r="AP5513" t="s">
        <v>32</v>
      </c>
    </row>
    <row r="5514" spans="1:42" x14ac:dyDescent="0.25">
      <c r="A5514">
        <v>202011</v>
      </c>
      <c r="B5514" t="str">
        <f t="shared" si="1204"/>
        <v>2020-II</v>
      </c>
      <c r="C5514" t="s">
        <v>5587</v>
      </c>
      <c r="D5514" t="s">
        <v>5587</v>
      </c>
      <c r="E5514">
        <v>32013765</v>
      </c>
      <c r="F5514" t="s">
        <v>29</v>
      </c>
      <c r="G5514">
        <v>0</v>
      </c>
      <c r="H5514">
        <v>0</v>
      </c>
      <c r="I5514">
        <v>0</v>
      </c>
      <c r="J5514">
        <f t="shared" si="1205"/>
        <v>0</v>
      </c>
      <c r="K5514" t="str">
        <f t="shared" si="1206"/>
        <v>Modelamiento</v>
      </c>
      <c r="L5514">
        <f t="shared" si="1207"/>
        <v>1</v>
      </c>
      <c r="M5514">
        <v>42</v>
      </c>
      <c r="N5514" t="str">
        <f t="shared" si="1208"/>
        <v>&lt;=45</v>
      </c>
      <c r="O5514" t="s">
        <v>56</v>
      </c>
      <c r="P5514" t="s">
        <v>39</v>
      </c>
      <c r="Q5514">
        <v>27743</v>
      </c>
      <c r="R5514">
        <v>0</v>
      </c>
      <c r="S5514" t="str">
        <f t="shared" si="1209"/>
        <v>=0</v>
      </c>
      <c r="T5514">
        <v>950</v>
      </c>
      <c r="U5514" t="str">
        <f t="shared" si="1210"/>
        <v>&lt;=1000</v>
      </c>
      <c r="V5514" t="s">
        <v>1407</v>
      </c>
      <c r="W5514">
        <v>22555</v>
      </c>
      <c r="X5514" s="12">
        <f t="shared" si="1211"/>
        <v>0</v>
      </c>
      <c r="Y5514" t="str">
        <f t="shared" si="1212"/>
        <v>=0</v>
      </c>
      <c r="Z5514" t="s">
        <v>32</v>
      </c>
      <c r="AA5514">
        <v>4</v>
      </c>
      <c r="AB5514">
        <v>1194.73</v>
      </c>
      <c r="AC5514" t="str">
        <f t="shared" si="1213"/>
        <v>&lt;=2000</v>
      </c>
      <c r="AD5514">
        <v>915</v>
      </c>
      <c r="AE5514" t="str">
        <f t="shared" si="1214"/>
        <v>&gt;120</v>
      </c>
      <c r="AF5514">
        <v>1194.73</v>
      </c>
      <c r="AG5514" t="str">
        <f t="shared" si="1215"/>
        <v>&lt;=2000</v>
      </c>
      <c r="AH5514" t="s">
        <v>32</v>
      </c>
      <c r="AI5514" t="str">
        <f t="shared" si="1216"/>
        <v/>
      </c>
      <c r="AJ5514" t="s">
        <v>32</v>
      </c>
      <c r="AK5514" t="str">
        <f t="shared" si="1217"/>
        <v/>
      </c>
      <c r="AL5514">
        <v>12</v>
      </c>
      <c r="AM5514">
        <v>0</v>
      </c>
      <c r="AN5514">
        <v>12</v>
      </c>
      <c r="AO5514" t="s">
        <v>32</v>
      </c>
      <c r="AP5514">
        <v>1</v>
      </c>
    </row>
    <row r="5515" spans="1:42" x14ac:dyDescent="0.25">
      <c r="A5515">
        <v>202011</v>
      </c>
      <c r="B5515" t="str">
        <f t="shared" si="1204"/>
        <v>2020-II</v>
      </c>
      <c r="C5515" t="s">
        <v>5588</v>
      </c>
      <c r="D5515" t="s">
        <v>5588</v>
      </c>
      <c r="E5515">
        <v>32017141</v>
      </c>
      <c r="F5515" t="s">
        <v>29</v>
      </c>
      <c r="G5515">
        <v>0</v>
      </c>
      <c r="H5515">
        <v>0</v>
      </c>
      <c r="I5515">
        <v>0</v>
      </c>
      <c r="J5515">
        <f t="shared" si="1205"/>
        <v>0</v>
      </c>
      <c r="K5515" t="str">
        <f t="shared" si="1206"/>
        <v>Modelamiento</v>
      </c>
      <c r="L5515">
        <f t="shared" si="1207"/>
        <v>1</v>
      </c>
      <c r="M5515">
        <v>22</v>
      </c>
      <c r="N5515" t="str">
        <f t="shared" si="1208"/>
        <v>&lt;=25</v>
      </c>
      <c r="O5515" t="s">
        <v>56</v>
      </c>
      <c r="P5515" t="s">
        <v>39</v>
      </c>
      <c r="Q5515">
        <v>34896</v>
      </c>
      <c r="R5515">
        <v>0</v>
      </c>
      <c r="S5515" t="str">
        <f t="shared" si="1209"/>
        <v>=0</v>
      </c>
      <c r="T5515">
        <v>1200</v>
      </c>
      <c r="U5515" t="str">
        <f t="shared" si="1210"/>
        <v>&lt;=1200</v>
      </c>
      <c r="V5515" t="s">
        <v>597</v>
      </c>
      <c r="W5515">
        <v>29351</v>
      </c>
      <c r="X5515" s="12">
        <f t="shared" si="1211"/>
        <v>0</v>
      </c>
      <c r="Y5515" t="str">
        <f t="shared" si="1212"/>
        <v>=0</v>
      </c>
      <c r="Z5515" t="s">
        <v>32</v>
      </c>
      <c r="AA5515">
        <v>9</v>
      </c>
      <c r="AB5515" t="s">
        <v>32</v>
      </c>
      <c r="AC5515" t="str">
        <f t="shared" si="1213"/>
        <v/>
      </c>
      <c r="AD5515" t="s">
        <v>32</v>
      </c>
      <c r="AE5515" t="str">
        <f t="shared" si="1214"/>
        <v/>
      </c>
      <c r="AF5515" t="s">
        <v>32</v>
      </c>
      <c r="AG5515" t="str">
        <f t="shared" si="1215"/>
        <v/>
      </c>
      <c r="AH5515" t="s">
        <v>32</v>
      </c>
      <c r="AI5515" t="str">
        <f t="shared" si="1216"/>
        <v/>
      </c>
      <c r="AJ5515" t="s">
        <v>32</v>
      </c>
      <c r="AK5515" t="str">
        <f t="shared" si="1217"/>
        <v/>
      </c>
      <c r="AL5515">
        <v>0</v>
      </c>
      <c r="AM5515">
        <v>0</v>
      </c>
      <c r="AN5515">
        <v>0</v>
      </c>
      <c r="AO5515" t="s">
        <v>32</v>
      </c>
      <c r="AP5515" t="s">
        <v>32</v>
      </c>
    </row>
    <row r="5516" spans="1:42" x14ac:dyDescent="0.25">
      <c r="A5516">
        <v>202011</v>
      </c>
      <c r="B5516" t="str">
        <f t="shared" si="1204"/>
        <v>2020-II</v>
      </c>
      <c r="C5516" t="s">
        <v>5589</v>
      </c>
      <c r="D5516" t="s">
        <v>5589</v>
      </c>
      <c r="E5516">
        <v>32016583</v>
      </c>
      <c r="F5516" t="s">
        <v>29</v>
      </c>
      <c r="G5516">
        <v>0</v>
      </c>
      <c r="H5516">
        <v>0</v>
      </c>
      <c r="I5516">
        <v>0</v>
      </c>
      <c r="J5516">
        <f t="shared" si="1205"/>
        <v>0</v>
      </c>
      <c r="K5516" t="str">
        <f t="shared" si="1206"/>
        <v>Modelamiento</v>
      </c>
      <c r="L5516">
        <f t="shared" si="1207"/>
        <v>1</v>
      </c>
      <c r="M5516">
        <v>37</v>
      </c>
      <c r="N5516" t="str">
        <f t="shared" si="1208"/>
        <v>&lt;=40</v>
      </c>
      <c r="O5516" t="s">
        <v>56</v>
      </c>
      <c r="P5516" t="s">
        <v>39</v>
      </c>
      <c r="Q5516">
        <v>27743</v>
      </c>
      <c r="R5516">
        <v>0</v>
      </c>
      <c r="S5516" t="str">
        <f t="shared" si="1209"/>
        <v>=0</v>
      </c>
      <c r="T5516">
        <v>950</v>
      </c>
      <c r="U5516" t="str">
        <f t="shared" si="1210"/>
        <v>&lt;=1000</v>
      </c>
      <c r="V5516" t="s">
        <v>1407</v>
      </c>
      <c r="W5516">
        <v>22555</v>
      </c>
      <c r="X5516" s="12">
        <f t="shared" si="1211"/>
        <v>0</v>
      </c>
      <c r="Y5516" t="str">
        <f t="shared" si="1212"/>
        <v>=0</v>
      </c>
      <c r="Z5516" t="s">
        <v>32</v>
      </c>
      <c r="AA5516">
        <v>4</v>
      </c>
      <c r="AB5516">
        <v>4426.58</v>
      </c>
      <c r="AC5516" t="str">
        <f t="shared" si="1213"/>
        <v>&lt;=5000</v>
      </c>
      <c r="AD5516">
        <v>699</v>
      </c>
      <c r="AE5516" t="str">
        <f t="shared" si="1214"/>
        <v>&gt;120</v>
      </c>
      <c r="AF5516">
        <v>4279.08</v>
      </c>
      <c r="AG5516" t="str">
        <f t="shared" si="1215"/>
        <v>&lt;=5000</v>
      </c>
      <c r="AH5516" t="s">
        <v>32</v>
      </c>
      <c r="AI5516" t="str">
        <f t="shared" si="1216"/>
        <v/>
      </c>
      <c r="AJ5516" t="s">
        <v>32</v>
      </c>
      <c r="AK5516" t="str">
        <f t="shared" si="1217"/>
        <v/>
      </c>
      <c r="AL5516">
        <v>12</v>
      </c>
      <c r="AM5516">
        <v>0</v>
      </c>
      <c r="AN5516">
        <v>11</v>
      </c>
      <c r="AO5516" t="s">
        <v>32</v>
      </c>
      <c r="AP5516">
        <v>1</v>
      </c>
    </row>
    <row r="5517" spans="1:42" x14ac:dyDescent="0.25">
      <c r="A5517">
        <v>202011</v>
      </c>
      <c r="B5517" t="str">
        <f t="shared" si="1204"/>
        <v>2020-II</v>
      </c>
      <c r="C5517" t="s">
        <v>5590</v>
      </c>
      <c r="D5517" t="s">
        <v>5590</v>
      </c>
      <c r="E5517">
        <v>32017325</v>
      </c>
      <c r="F5517" t="s">
        <v>29</v>
      </c>
      <c r="G5517">
        <v>0</v>
      </c>
      <c r="H5517">
        <v>0</v>
      </c>
      <c r="I5517">
        <v>0</v>
      </c>
      <c r="J5517">
        <f t="shared" si="1205"/>
        <v>0</v>
      </c>
      <c r="K5517" t="str">
        <f t="shared" si="1206"/>
        <v>Modelamiento</v>
      </c>
      <c r="L5517">
        <f t="shared" si="1207"/>
        <v>1</v>
      </c>
      <c r="M5517">
        <v>34</v>
      </c>
      <c r="N5517" t="str">
        <f t="shared" si="1208"/>
        <v>&lt;=35</v>
      </c>
      <c r="O5517" t="s">
        <v>56</v>
      </c>
      <c r="P5517" t="s">
        <v>35</v>
      </c>
      <c r="Q5517">
        <v>29625</v>
      </c>
      <c r="R5517">
        <v>500</v>
      </c>
      <c r="S5517" t="str">
        <f t="shared" si="1209"/>
        <v>&lt;=500</v>
      </c>
      <c r="T5517">
        <v>853</v>
      </c>
      <c r="U5517" t="str">
        <f t="shared" si="1210"/>
        <v>&lt;=1000</v>
      </c>
      <c r="V5517" t="s">
        <v>1407</v>
      </c>
      <c r="W5517">
        <v>24843</v>
      </c>
      <c r="X5517" s="12">
        <f t="shared" si="1211"/>
        <v>2.0126393752767379E-2</v>
      </c>
      <c r="Y5517" t="str">
        <f t="shared" si="1212"/>
        <v>&lt;=0.03</v>
      </c>
      <c r="Z5517">
        <v>3</v>
      </c>
      <c r="AA5517">
        <v>0</v>
      </c>
      <c r="AB5517">
        <v>12211.77</v>
      </c>
      <c r="AC5517" t="str">
        <f t="shared" si="1213"/>
        <v>&gt;5000</v>
      </c>
      <c r="AD5517">
        <v>12</v>
      </c>
      <c r="AE5517" t="str">
        <f t="shared" si="1214"/>
        <v>&lt;=30</v>
      </c>
      <c r="AF5517">
        <v>0</v>
      </c>
      <c r="AG5517" t="str">
        <f t="shared" si="1215"/>
        <v>&lt;=500</v>
      </c>
      <c r="AH5517">
        <v>2500</v>
      </c>
      <c r="AI5517" t="str">
        <f t="shared" si="1216"/>
        <v>&lt;=3000</v>
      </c>
      <c r="AJ5517">
        <v>0.98570000000000002</v>
      </c>
      <c r="AK5517" t="str">
        <f t="shared" si="1217"/>
        <v>&gt;0.9</v>
      </c>
      <c r="AL5517">
        <v>12</v>
      </c>
      <c r="AM5517">
        <v>10</v>
      </c>
      <c r="AN5517">
        <v>0</v>
      </c>
      <c r="AO5517">
        <v>3</v>
      </c>
      <c r="AP5517" t="s">
        <v>32</v>
      </c>
    </row>
    <row r="5518" spans="1:42" x14ac:dyDescent="0.25">
      <c r="A5518">
        <v>202011</v>
      </c>
      <c r="B5518" t="str">
        <f t="shared" si="1204"/>
        <v>2020-II</v>
      </c>
      <c r="C5518" t="s">
        <v>5591</v>
      </c>
      <c r="D5518" t="s">
        <v>5591</v>
      </c>
      <c r="E5518">
        <v>32017458</v>
      </c>
      <c r="F5518" t="s">
        <v>29</v>
      </c>
      <c r="G5518">
        <v>0</v>
      </c>
      <c r="H5518">
        <v>0</v>
      </c>
      <c r="I5518">
        <v>0</v>
      </c>
      <c r="J5518">
        <f t="shared" si="1205"/>
        <v>0</v>
      </c>
      <c r="K5518" t="str">
        <f t="shared" si="1206"/>
        <v>Modelamiento</v>
      </c>
      <c r="L5518">
        <f t="shared" si="1207"/>
        <v>1</v>
      </c>
      <c r="M5518">
        <v>56</v>
      </c>
      <c r="N5518" t="str">
        <f t="shared" si="1208"/>
        <v>&lt;=60</v>
      </c>
      <c r="O5518" t="s">
        <v>56</v>
      </c>
      <c r="P5518" t="s">
        <v>35</v>
      </c>
      <c r="Q5518">
        <v>26359</v>
      </c>
      <c r="R5518">
        <v>0</v>
      </c>
      <c r="S5518" t="str">
        <f t="shared" si="1209"/>
        <v>=0</v>
      </c>
      <c r="T5518">
        <v>866</v>
      </c>
      <c r="U5518" t="str">
        <f t="shared" si="1210"/>
        <v>&lt;=1000</v>
      </c>
      <c r="V5518" t="s">
        <v>585</v>
      </c>
      <c r="W5518">
        <v>21240</v>
      </c>
      <c r="X5518" s="12">
        <f t="shared" si="1211"/>
        <v>0</v>
      </c>
      <c r="Y5518" t="str">
        <f t="shared" si="1212"/>
        <v>=0</v>
      </c>
      <c r="Z5518" t="s">
        <v>32</v>
      </c>
      <c r="AA5518">
        <v>1</v>
      </c>
      <c r="AB5518">
        <v>1809.59</v>
      </c>
      <c r="AC5518" t="str">
        <f t="shared" si="1213"/>
        <v>&lt;=2000</v>
      </c>
      <c r="AD5518">
        <v>25</v>
      </c>
      <c r="AE5518" t="str">
        <f t="shared" si="1214"/>
        <v>&lt;=30</v>
      </c>
      <c r="AF5518">
        <v>0</v>
      </c>
      <c r="AG5518" t="str">
        <f t="shared" si="1215"/>
        <v>&lt;=500</v>
      </c>
      <c r="AH5518" t="s">
        <v>32</v>
      </c>
      <c r="AI5518" t="str">
        <f t="shared" si="1216"/>
        <v/>
      </c>
      <c r="AJ5518" t="s">
        <v>32</v>
      </c>
      <c r="AK5518" t="str">
        <f t="shared" si="1217"/>
        <v/>
      </c>
      <c r="AL5518">
        <v>12</v>
      </c>
      <c r="AM5518">
        <v>9</v>
      </c>
      <c r="AN5518">
        <v>0</v>
      </c>
      <c r="AO5518">
        <v>1</v>
      </c>
      <c r="AP5518" t="s">
        <v>32</v>
      </c>
    </row>
    <row r="5519" spans="1:42" x14ac:dyDescent="0.25">
      <c r="A5519">
        <v>202011</v>
      </c>
      <c r="B5519" t="str">
        <f t="shared" si="1204"/>
        <v>2020-II</v>
      </c>
      <c r="C5519" t="s">
        <v>5592</v>
      </c>
      <c r="D5519" t="s">
        <v>5592</v>
      </c>
      <c r="E5519">
        <v>32017922</v>
      </c>
      <c r="F5519" t="s">
        <v>29</v>
      </c>
      <c r="G5519">
        <v>0</v>
      </c>
      <c r="H5519">
        <v>0</v>
      </c>
      <c r="I5519">
        <v>1</v>
      </c>
      <c r="J5519">
        <f t="shared" si="1205"/>
        <v>0</v>
      </c>
      <c r="K5519" t="str">
        <f t="shared" si="1206"/>
        <v>Insuficiente</v>
      </c>
      <c r="L5519">
        <f t="shared" si="1207"/>
        <v>1</v>
      </c>
      <c r="M5519">
        <v>64</v>
      </c>
      <c r="N5519" t="str">
        <f t="shared" si="1208"/>
        <v>&gt;60</v>
      </c>
      <c r="O5519" t="s">
        <v>72</v>
      </c>
      <c r="P5519" t="s">
        <v>39</v>
      </c>
      <c r="Q5519">
        <v>37758</v>
      </c>
      <c r="R5519">
        <v>0</v>
      </c>
      <c r="S5519" t="str">
        <f t="shared" si="1209"/>
        <v>=0</v>
      </c>
      <c r="T5519">
        <v>1300</v>
      </c>
      <c r="U5519" t="str">
        <f t="shared" si="1210"/>
        <v>&lt;=1300</v>
      </c>
      <c r="V5519" t="s">
        <v>589</v>
      </c>
      <c r="W5519">
        <v>32070</v>
      </c>
      <c r="X5519" s="12">
        <f t="shared" si="1211"/>
        <v>0</v>
      </c>
      <c r="Y5519" t="str">
        <f t="shared" si="1212"/>
        <v>=0</v>
      </c>
      <c r="Z5519">
        <v>5</v>
      </c>
      <c r="AA5519">
        <v>0</v>
      </c>
      <c r="AB5519">
        <v>3512.93</v>
      </c>
      <c r="AC5519" t="str">
        <f t="shared" si="1213"/>
        <v>&lt;=4000</v>
      </c>
      <c r="AD5519">
        <v>0</v>
      </c>
      <c r="AE5519" t="str">
        <f t="shared" si="1214"/>
        <v>=0</v>
      </c>
      <c r="AF5519">
        <v>0</v>
      </c>
      <c r="AG5519" t="str">
        <f t="shared" si="1215"/>
        <v>&lt;=500</v>
      </c>
      <c r="AH5519" t="s">
        <v>32</v>
      </c>
      <c r="AI5519" t="str">
        <f t="shared" si="1216"/>
        <v/>
      </c>
      <c r="AJ5519" t="s">
        <v>32</v>
      </c>
      <c r="AK5519" t="str">
        <f t="shared" si="1217"/>
        <v/>
      </c>
      <c r="AL5519">
        <v>12</v>
      </c>
      <c r="AM5519">
        <v>12</v>
      </c>
      <c r="AN5519">
        <v>0</v>
      </c>
      <c r="AO5519">
        <v>1</v>
      </c>
      <c r="AP5519" t="s">
        <v>32</v>
      </c>
    </row>
    <row r="5520" spans="1:42" x14ac:dyDescent="0.25">
      <c r="A5520">
        <v>202011</v>
      </c>
      <c r="B5520" t="str">
        <f t="shared" si="1204"/>
        <v>2020-II</v>
      </c>
      <c r="C5520" t="s">
        <v>5593</v>
      </c>
      <c r="D5520" t="s">
        <v>5593</v>
      </c>
      <c r="E5520">
        <v>32017996</v>
      </c>
      <c r="F5520" t="s">
        <v>29</v>
      </c>
      <c r="G5520">
        <v>0</v>
      </c>
      <c r="H5520">
        <v>0</v>
      </c>
      <c r="I5520">
        <v>1</v>
      </c>
      <c r="J5520">
        <f t="shared" si="1205"/>
        <v>0</v>
      </c>
      <c r="K5520" t="str">
        <f t="shared" si="1206"/>
        <v>Insuficiente</v>
      </c>
      <c r="L5520">
        <f t="shared" si="1207"/>
        <v>1</v>
      </c>
      <c r="M5520">
        <v>44</v>
      </c>
      <c r="N5520" t="str">
        <f t="shared" si="1208"/>
        <v>&lt;=45</v>
      </c>
      <c r="O5520" t="s">
        <v>56</v>
      </c>
      <c r="P5520" t="s">
        <v>69</v>
      </c>
      <c r="Q5520">
        <v>38200</v>
      </c>
      <c r="R5520">
        <v>0</v>
      </c>
      <c r="S5520" t="str">
        <f t="shared" si="1209"/>
        <v>=0</v>
      </c>
      <c r="T5520">
        <v>1150</v>
      </c>
      <c r="U5520" t="str">
        <f t="shared" si="1210"/>
        <v>&lt;=1200</v>
      </c>
      <c r="V5520" t="s">
        <v>585</v>
      </c>
      <c r="W5520">
        <v>32490</v>
      </c>
      <c r="X5520" s="12">
        <f t="shared" si="1211"/>
        <v>0</v>
      </c>
      <c r="Y5520" t="str">
        <f t="shared" si="1212"/>
        <v>=0</v>
      </c>
      <c r="Z5520">
        <v>3</v>
      </c>
      <c r="AA5520">
        <v>0</v>
      </c>
      <c r="AB5520">
        <v>7442.14</v>
      </c>
      <c r="AC5520" t="str">
        <f t="shared" si="1213"/>
        <v>&gt;5000</v>
      </c>
      <c r="AD5520">
        <v>96</v>
      </c>
      <c r="AE5520" t="str">
        <f t="shared" si="1214"/>
        <v>&lt;=120</v>
      </c>
      <c r="AF5520">
        <v>0</v>
      </c>
      <c r="AG5520" t="str">
        <f t="shared" si="1215"/>
        <v>&lt;=500</v>
      </c>
      <c r="AH5520">
        <v>3237.77</v>
      </c>
      <c r="AI5520" t="str">
        <f t="shared" si="1216"/>
        <v>&lt;=4000</v>
      </c>
      <c r="AJ5520">
        <v>0.99280000000000002</v>
      </c>
      <c r="AK5520" t="str">
        <f t="shared" si="1217"/>
        <v>&gt;0.9</v>
      </c>
      <c r="AL5520">
        <v>12</v>
      </c>
      <c r="AM5520">
        <v>4</v>
      </c>
      <c r="AN5520">
        <v>0</v>
      </c>
      <c r="AO5520">
        <v>9</v>
      </c>
      <c r="AP5520" t="s">
        <v>32</v>
      </c>
    </row>
    <row r="5521" spans="1:42" x14ac:dyDescent="0.25">
      <c r="A5521">
        <v>202011</v>
      </c>
      <c r="B5521" t="str">
        <f t="shared" si="1204"/>
        <v>2020-II</v>
      </c>
      <c r="C5521" t="s">
        <v>5594</v>
      </c>
      <c r="D5521" t="s">
        <v>5594</v>
      </c>
      <c r="E5521">
        <v>32017564</v>
      </c>
      <c r="F5521" t="s">
        <v>29</v>
      </c>
      <c r="G5521">
        <v>0</v>
      </c>
      <c r="H5521">
        <v>0</v>
      </c>
      <c r="I5521">
        <v>0</v>
      </c>
      <c r="J5521">
        <f t="shared" si="1205"/>
        <v>0</v>
      </c>
      <c r="K5521" t="str">
        <f t="shared" si="1206"/>
        <v>Modelamiento</v>
      </c>
      <c r="L5521">
        <f t="shared" si="1207"/>
        <v>1</v>
      </c>
      <c r="M5521">
        <v>27</v>
      </c>
      <c r="N5521" t="str">
        <f t="shared" si="1208"/>
        <v>&lt;=30</v>
      </c>
      <c r="O5521" t="s">
        <v>56</v>
      </c>
      <c r="P5521" t="s">
        <v>39</v>
      </c>
      <c r="Q5521">
        <v>25555</v>
      </c>
      <c r="R5521">
        <v>1031</v>
      </c>
      <c r="S5521" t="str">
        <f t="shared" si="1209"/>
        <v>&lt;=1500</v>
      </c>
      <c r="T5521">
        <v>838</v>
      </c>
      <c r="U5521" t="str">
        <f t="shared" si="1210"/>
        <v>&lt;=1000</v>
      </c>
      <c r="V5521" t="s">
        <v>601</v>
      </c>
      <c r="W5521">
        <v>21507</v>
      </c>
      <c r="X5521" s="12">
        <f t="shared" si="1211"/>
        <v>4.7937880690007907E-2</v>
      </c>
      <c r="Y5521" t="str">
        <f t="shared" si="1212"/>
        <v>&lt;=0.05</v>
      </c>
      <c r="Z5521" t="s">
        <v>32</v>
      </c>
      <c r="AA5521">
        <v>4</v>
      </c>
      <c r="AB5521">
        <v>2211.38</v>
      </c>
      <c r="AC5521" t="str">
        <f t="shared" si="1213"/>
        <v>&lt;=3000</v>
      </c>
      <c r="AD5521">
        <v>665</v>
      </c>
      <c r="AE5521" t="str">
        <f t="shared" si="1214"/>
        <v>&gt;120</v>
      </c>
      <c r="AF5521">
        <v>1212.19</v>
      </c>
      <c r="AG5521" t="str">
        <f t="shared" si="1215"/>
        <v>&lt;=2000</v>
      </c>
      <c r="AH5521">
        <v>1000</v>
      </c>
      <c r="AI5521" t="str">
        <f t="shared" si="1216"/>
        <v>&lt;=1000</v>
      </c>
      <c r="AJ5521">
        <v>0.99919999999999998</v>
      </c>
      <c r="AK5521" t="str">
        <f t="shared" si="1217"/>
        <v>&gt;0.9</v>
      </c>
      <c r="AL5521">
        <v>12</v>
      </c>
      <c r="AM5521">
        <v>0</v>
      </c>
      <c r="AN5521">
        <v>0</v>
      </c>
      <c r="AO5521" t="s">
        <v>32</v>
      </c>
      <c r="AP5521" t="s">
        <v>32</v>
      </c>
    </row>
    <row r="5522" spans="1:42" x14ac:dyDescent="0.25">
      <c r="A5522">
        <v>202011</v>
      </c>
      <c r="B5522" t="str">
        <f t="shared" si="1204"/>
        <v>2020-II</v>
      </c>
      <c r="C5522" t="s">
        <v>5595</v>
      </c>
      <c r="D5522" t="s">
        <v>5595</v>
      </c>
      <c r="E5522">
        <v>32017261</v>
      </c>
      <c r="F5522" t="s">
        <v>29</v>
      </c>
      <c r="G5522">
        <v>0</v>
      </c>
      <c r="H5522">
        <v>0</v>
      </c>
      <c r="I5522">
        <v>0</v>
      </c>
      <c r="J5522">
        <f t="shared" si="1205"/>
        <v>0</v>
      </c>
      <c r="K5522" t="str">
        <f t="shared" si="1206"/>
        <v>Modelamiento</v>
      </c>
      <c r="L5522">
        <f t="shared" si="1207"/>
        <v>1</v>
      </c>
      <c r="M5522">
        <v>34</v>
      </c>
      <c r="N5522" t="str">
        <f t="shared" si="1208"/>
        <v>&lt;=35</v>
      </c>
      <c r="O5522" t="s">
        <v>56</v>
      </c>
      <c r="P5522" t="s">
        <v>39</v>
      </c>
      <c r="Q5522">
        <v>36563</v>
      </c>
      <c r="R5522">
        <v>0</v>
      </c>
      <c r="S5522" t="str">
        <f t="shared" si="1209"/>
        <v>=0</v>
      </c>
      <c r="T5522">
        <v>1100</v>
      </c>
      <c r="U5522" t="str">
        <f t="shared" si="1210"/>
        <v>&lt;=1100</v>
      </c>
      <c r="V5522" t="s">
        <v>597</v>
      </c>
      <c r="W5522">
        <v>30935</v>
      </c>
      <c r="X5522" s="12">
        <f t="shared" si="1211"/>
        <v>0</v>
      </c>
      <c r="Y5522" t="str">
        <f t="shared" si="1212"/>
        <v>=0</v>
      </c>
      <c r="Z5522">
        <v>4</v>
      </c>
      <c r="AA5522">
        <v>0</v>
      </c>
      <c r="AB5522">
        <v>32750.81</v>
      </c>
      <c r="AC5522" t="str">
        <f t="shared" si="1213"/>
        <v>&gt;5000</v>
      </c>
      <c r="AD5522">
        <v>534</v>
      </c>
      <c r="AE5522" t="str">
        <f t="shared" si="1214"/>
        <v>&gt;120</v>
      </c>
      <c r="AF5522">
        <v>1515.32</v>
      </c>
      <c r="AG5522" t="str">
        <f t="shared" si="1215"/>
        <v>&lt;=2000</v>
      </c>
      <c r="AH5522">
        <v>2735</v>
      </c>
      <c r="AI5522" t="str">
        <f t="shared" si="1216"/>
        <v>&lt;=3000</v>
      </c>
      <c r="AJ5522">
        <v>1</v>
      </c>
      <c r="AK5522" t="str">
        <f t="shared" si="1217"/>
        <v>&gt;0.9</v>
      </c>
      <c r="AL5522">
        <v>12</v>
      </c>
      <c r="AM5522">
        <v>0</v>
      </c>
      <c r="AN5522">
        <v>0</v>
      </c>
      <c r="AO5522" t="s">
        <v>32</v>
      </c>
      <c r="AP5522" t="s">
        <v>32</v>
      </c>
    </row>
    <row r="5523" spans="1:42" x14ac:dyDescent="0.25">
      <c r="A5523">
        <v>202011</v>
      </c>
      <c r="B5523" t="str">
        <f t="shared" si="1204"/>
        <v>2020-II</v>
      </c>
      <c r="C5523" t="s">
        <v>5596</v>
      </c>
      <c r="D5523" t="s">
        <v>5596</v>
      </c>
      <c r="E5523">
        <v>32016209</v>
      </c>
      <c r="F5523" t="s">
        <v>29</v>
      </c>
      <c r="G5523">
        <v>0</v>
      </c>
      <c r="H5523">
        <v>0</v>
      </c>
      <c r="I5523">
        <v>0</v>
      </c>
      <c r="J5523">
        <f t="shared" si="1205"/>
        <v>0</v>
      </c>
      <c r="K5523" t="str">
        <f t="shared" si="1206"/>
        <v>Modelamiento</v>
      </c>
      <c r="L5523">
        <f t="shared" si="1207"/>
        <v>1</v>
      </c>
      <c r="M5523">
        <v>36</v>
      </c>
      <c r="N5523" t="str">
        <f t="shared" si="1208"/>
        <v>&lt;=40</v>
      </c>
      <c r="O5523" t="s">
        <v>56</v>
      </c>
      <c r="P5523" t="s">
        <v>31</v>
      </c>
      <c r="Q5523">
        <v>37758</v>
      </c>
      <c r="R5523">
        <v>0</v>
      </c>
      <c r="S5523" t="str">
        <f t="shared" si="1209"/>
        <v>=0</v>
      </c>
      <c r="T5523">
        <v>1300</v>
      </c>
      <c r="U5523" t="str">
        <f t="shared" si="1210"/>
        <v>&lt;=1300</v>
      </c>
      <c r="V5523" t="s">
        <v>589</v>
      </c>
      <c r="W5523">
        <v>32070</v>
      </c>
      <c r="X5523" s="12">
        <f t="shared" si="1211"/>
        <v>0</v>
      </c>
      <c r="Y5523" t="str">
        <f t="shared" si="1212"/>
        <v>=0</v>
      </c>
      <c r="Z5523" t="s">
        <v>32</v>
      </c>
      <c r="AA5523">
        <v>4</v>
      </c>
      <c r="AB5523">
        <v>1674.78</v>
      </c>
      <c r="AC5523" t="str">
        <f t="shared" si="1213"/>
        <v>&lt;=2000</v>
      </c>
      <c r="AD5523">
        <v>1812</v>
      </c>
      <c r="AE5523" t="str">
        <f t="shared" si="1214"/>
        <v>&gt;120</v>
      </c>
      <c r="AF5523">
        <v>1674.78</v>
      </c>
      <c r="AG5523" t="str">
        <f t="shared" si="1215"/>
        <v>&lt;=2000</v>
      </c>
      <c r="AH5523" t="s">
        <v>32</v>
      </c>
      <c r="AI5523" t="str">
        <f t="shared" si="1216"/>
        <v/>
      </c>
      <c r="AJ5523" t="s">
        <v>32</v>
      </c>
      <c r="AK5523" t="str">
        <f t="shared" si="1217"/>
        <v/>
      </c>
      <c r="AL5523">
        <v>12</v>
      </c>
      <c r="AM5523">
        <v>0</v>
      </c>
      <c r="AN5523">
        <v>12</v>
      </c>
      <c r="AO5523" t="s">
        <v>32</v>
      </c>
      <c r="AP5523">
        <v>1</v>
      </c>
    </row>
    <row r="5524" spans="1:42" x14ac:dyDescent="0.25">
      <c r="A5524">
        <v>202011</v>
      </c>
      <c r="B5524" t="str">
        <f t="shared" si="1204"/>
        <v>2020-II</v>
      </c>
      <c r="C5524" t="s">
        <v>5597</v>
      </c>
      <c r="D5524" t="s">
        <v>5597</v>
      </c>
      <c r="E5524">
        <v>32018114</v>
      </c>
      <c r="F5524" t="s">
        <v>29</v>
      </c>
      <c r="G5524">
        <v>0</v>
      </c>
      <c r="H5524">
        <v>0</v>
      </c>
      <c r="I5524">
        <v>0</v>
      </c>
      <c r="J5524">
        <f t="shared" si="1205"/>
        <v>0</v>
      </c>
      <c r="K5524" t="str">
        <f t="shared" si="1206"/>
        <v>Modelamiento</v>
      </c>
      <c r="L5524">
        <f t="shared" si="1207"/>
        <v>1</v>
      </c>
      <c r="M5524">
        <v>36</v>
      </c>
      <c r="N5524" t="str">
        <f t="shared" si="1208"/>
        <v>&lt;=40</v>
      </c>
      <c r="O5524" t="s">
        <v>72</v>
      </c>
      <c r="P5524" t="s">
        <v>35</v>
      </c>
      <c r="Q5524">
        <v>36328</v>
      </c>
      <c r="R5524">
        <v>0</v>
      </c>
      <c r="S5524" t="str">
        <f t="shared" si="1209"/>
        <v>=0</v>
      </c>
      <c r="T5524">
        <v>1250</v>
      </c>
      <c r="U5524" t="str">
        <f t="shared" si="1210"/>
        <v>&lt;=1300</v>
      </c>
      <c r="V5524" t="s">
        <v>597</v>
      </c>
      <c r="W5524">
        <v>30711</v>
      </c>
      <c r="X5524" s="12">
        <f t="shared" si="1211"/>
        <v>0</v>
      </c>
      <c r="Y5524" t="str">
        <f t="shared" si="1212"/>
        <v>=0</v>
      </c>
      <c r="Z5524" t="s">
        <v>32</v>
      </c>
      <c r="AA5524">
        <v>0</v>
      </c>
      <c r="AB5524">
        <v>3127.73</v>
      </c>
      <c r="AC5524" t="str">
        <f t="shared" si="1213"/>
        <v>&lt;=4000</v>
      </c>
      <c r="AD5524">
        <v>0</v>
      </c>
      <c r="AE5524" t="str">
        <f t="shared" si="1214"/>
        <v>=0</v>
      </c>
      <c r="AF5524">
        <v>0</v>
      </c>
      <c r="AG5524" t="str">
        <f t="shared" si="1215"/>
        <v>&lt;=500</v>
      </c>
      <c r="AH5524" t="s">
        <v>32</v>
      </c>
      <c r="AI5524" t="str">
        <f t="shared" si="1216"/>
        <v/>
      </c>
      <c r="AJ5524" t="s">
        <v>32</v>
      </c>
      <c r="AK5524" t="str">
        <f t="shared" si="1217"/>
        <v/>
      </c>
      <c r="AL5524">
        <v>12</v>
      </c>
      <c r="AM5524">
        <v>12</v>
      </c>
      <c r="AN5524">
        <v>0</v>
      </c>
      <c r="AO5524">
        <v>1</v>
      </c>
      <c r="AP5524" t="s">
        <v>32</v>
      </c>
    </row>
    <row r="5525" spans="1:42" x14ac:dyDescent="0.25">
      <c r="A5525">
        <v>202011</v>
      </c>
      <c r="B5525" t="str">
        <f t="shared" si="1204"/>
        <v>2020-II</v>
      </c>
      <c r="C5525" t="s">
        <v>5598</v>
      </c>
      <c r="D5525" t="s">
        <v>5598</v>
      </c>
      <c r="E5525">
        <v>32016616</v>
      </c>
      <c r="F5525" t="s">
        <v>29</v>
      </c>
      <c r="G5525">
        <v>0</v>
      </c>
      <c r="H5525">
        <v>0</v>
      </c>
      <c r="I5525">
        <v>0</v>
      </c>
      <c r="J5525">
        <f t="shared" si="1205"/>
        <v>0</v>
      </c>
      <c r="K5525" t="str">
        <f t="shared" si="1206"/>
        <v>Modelamiento</v>
      </c>
      <c r="L5525">
        <f t="shared" si="1207"/>
        <v>1</v>
      </c>
      <c r="M5525">
        <v>36</v>
      </c>
      <c r="N5525" t="str">
        <f t="shared" si="1208"/>
        <v>&lt;=40</v>
      </c>
      <c r="O5525" t="s">
        <v>56</v>
      </c>
      <c r="P5525" t="s">
        <v>31</v>
      </c>
      <c r="Q5525">
        <v>37758</v>
      </c>
      <c r="R5525">
        <v>0</v>
      </c>
      <c r="S5525" t="str">
        <f t="shared" si="1209"/>
        <v>=0</v>
      </c>
      <c r="T5525">
        <v>1300</v>
      </c>
      <c r="U5525" t="str">
        <f t="shared" si="1210"/>
        <v>&lt;=1300</v>
      </c>
      <c r="V5525" t="s">
        <v>589</v>
      </c>
      <c r="W5525">
        <v>32070</v>
      </c>
      <c r="X5525" s="12">
        <f t="shared" si="1211"/>
        <v>0</v>
      </c>
      <c r="Y5525" t="str">
        <f t="shared" si="1212"/>
        <v>=0</v>
      </c>
      <c r="Z5525" t="s">
        <v>32</v>
      </c>
      <c r="AA5525">
        <v>4</v>
      </c>
      <c r="AB5525">
        <v>98.44</v>
      </c>
      <c r="AC5525" t="str">
        <f t="shared" si="1213"/>
        <v>&lt;=500</v>
      </c>
      <c r="AD5525">
        <v>3472</v>
      </c>
      <c r="AE5525" t="str">
        <f t="shared" si="1214"/>
        <v>&gt;120</v>
      </c>
      <c r="AF5525">
        <v>98.44</v>
      </c>
      <c r="AG5525" t="str">
        <f t="shared" si="1215"/>
        <v>&lt;=500</v>
      </c>
      <c r="AH5525" t="s">
        <v>32</v>
      </c>
      <c r="AI5525" t="str">
        <f t="shared" si="1216"/>
        <v/>
      </c>
      <c r="AJ5525" t="s">
        <v>32</v>
      </c>
      <c r="AK5525" t="str">
        <f t="shared" si="1217"/>
        <v/>
      </c>
      <c r="AL5525">
        <v>12</v>
      </c>
      <c r="AM5525">
        <v>0</v>
      </c>
      <c r="AN5525">
        <v>12</v>
      </c>
      <c r="AO5525" t="s">
        <v>32</v>
      </c>
      <c r="AP5525">
        <v>1</v>
      </c>
    </row>
    <row r="5526" spans="1:42" x14ac:dyDescent="0.25">
      <c r="A5526">
        <v>202011</v>
      </c>
      <c r="B5526" t="str">
        <f t="shared" si="1204"/>
        <v>2020-II</v>
      </c>
      <c r="C5526" t="s">
        <v>5599</v>
      </c>
      <c r="D5526" t="s">
        <v>5599</v>
      </c>
      <c r="E5526">
        <v>32016977</v>
      </c>
      <c r="F5526" t="s">
        <v>29</v>
      </c>
      <c r="G5526">
        <v>0</v>
      </c>
      <c r="H5526">
        <v>0</v>
      </c>
      <c r="I5526">
        <v>0</v>
      </c>
      <c r="J5526">
        <f t="shared" si="1205"/>
        <v>0</v>
      </c>
      <c r="K5526" t="str">
        <f t="shared" si="1206"/>
        <v>Modelamiento</v>
      </c>
      <c r="L5526">
        <f t="shared" si="1207"/>
        <v>1</v>
      </c>
      <c r="M5526">
        <v>37</v>
      </c>
      <c r="N5526" t="str">
        <f t="shared" si="1208"/>
        <v>&lt;=40</v>
      </c>
      <c r="O5526" t="s">
        <v>56</v>
      </c>
      <c r="P5526" t="s">
        <v>39</v>
      </c>
      <c r="Q5526">
        <v>27743</v>
      </c>
      <c r="R5526">
        <v>0</v>
      </c>
      <c r="S5526" t="str">
        <f t="shared" si="1209"/>
        <v>=0</v>
      </c>
      <c r="T5526">
        <v>912</v>
      </c>
      <c r="U5526" t="str">
        <f t="shared" si="1210"/>
        <v>&lt;=1000</v>
      </c>
      <c r="V5526" t="s">
        <v>1407</v>
      </c>
      <c r="W5526">
        <v>22555</v>
      </c>
      <c r="X5526" s="12">
        <f t="shared" si="1211"/>
        <v>0</v>
      </c>
      <c r="Y5526" t="str">
        <f t="shared" si="1212"/>
        <v>=0</v>
      </c>
      <c r="Z5526" t="s">
        <v>32</v>
      </c>
      <c r="AA5526">
        <v>0</v>
      </c>
      <c r="AB5526">
        <v>5846</v>
      </c>
      <c r="AC5526" t="str">
        <f t="shared" si="1213"/>
        <v>&gt;5000</v>
      </c>
      <c r="AD5526">
        <v>19</v>
      </c>
      <c r="AE5526" t="str">
        <f t="shared" si="1214"/>
        <v>&lt;=30</v>
      </c>
      <c r="AF5526">
        <v>0</v>
      </c>
      <c r="AG5526" t="str">
        <f t="shared" si="1215"/>
        <v>&lt;=500</v>
      </c>
      <c r="AH5526" t="s">
        <v>32</v>
      </c>
      <c r="AI5526" t="str">
        <f t="shared" si="1216"/>
        <v/>
      </c>
      <c r="AJ5526" t="s">
        <v>32</v>
      </c>
      <c r="AK5526" t="str">
        <f t="shared" si="1217"/>
        <v/>
      </c>
      <c r="AL5526">
        <v>12</v>
      </c>
      <c r="AM5526">
        <v>11</v>
      </c>
      <c r="AN5526">
        <v>0</v>
      </c>
      <c r="AO5526">
        <v>1</v>
      </c>
      <c r="AP5526" t="s">
        <v>32</v>
      </c>
    </row>
    <row r="5527" spans="1:42" x14ac:dyDescent="0.25">
      <c r="A5527">
        <v>202011</v>
      </c>
      <c r="B5527" t="str">
        <f t="shared" si="1204"/>
        <v>2020-II</v>
      </c>
      <c r="C5527" t="s">
        <v>5600</v>
      </c>
      <c r="D5527" t="s">
        <v>5600</v>
      </c>
      <c r="E5527">
        <v>32017793</v>
      </c>
      <c r="F5527" t="s">
        <v>29</v>
      </c>
      <c r="G5527">
        <v>0</v>
      </c>
      <c r="H5527">
        <v>0</v>
      </c>
      <c r="I5527">
        <v>0</v>
      </c>
      <c r="J5527">
        <f t="shared" si="1205"/>
        <v>0</v>
      </c>
      <c r="K5527" t="str">
        <f t="shared" si="1206"/>
        <v>Modelamiento</v>
      </c>
      <c r="L5527">
        <f t="shared" si="1207"/>
        <v>1</v>
      </c>
      <c r="M5527">
        <v>46</v>
      </c>
      <c r="N5527" t="str">
        <f t="shared" si="1208"/>
        <v>&lt;=50</v>
      </c>
      <c r="O5527" t="s">
        <v>56</v>
      </c>
      <c r="P5527" t="s">
        <v>35</v>
      </c>
      <c r="Q5527">
        <v>20784</v>
      </c>
      <c r="R5527">
        <v>0</v>
      </c>
      <c r="S5527" t="str">
        <f t="shared" si="1209"/>
        <v>=0</v>
      </c>
      <c r="T5527">
        <v>684</v>
      </c>
      <c r="U5527" t="str">
        <f t="shared" si="1210"/>
        <v>&lt;=1000</v>
      </c>
      <c r="V5527" t="s">
        <v>585</v>
      </c>
      <c r="W5527">
        <v>15943</v>
      </c>
      <c r="X5527" s="12">
        <f t="shared" si="1211"/>
        <v>0</v>
      </c>
      <c r="Y5527" t="str">
        <f t="shared" si="1212"/>
        <v>=0</v>
      </c>
      <c r="Z5527" t="s">
        <v>32</v>
      </c>
      <c r="AA5527">
        <v>9</v>
      </c>
      <c r="AB5527" t="s">
        <v>32</v>
      </c>
      <c r="AC5527" t="str">
        <f t="shared" si="1213"/>
        <v/>
      </c>
      <c r="AD5527" t="s">
        <v>32</v>
      </c>
      <c r="AE5527" t="str">
        <f t="shared" si="1214"/>
        <v/>
      </c>
      <c r="AF5527" t="s">
        <v>32</v>
      </c>
      <c r="AG5527" t="str">
        <f t="shared" si="1215"/>
        <v/>
      </c>
      <c r="AH5527" t="s">
        <v>32</v>
      </c>
      <c r="AI5527" t="str">
        <f t="shared" si="1216"/>
        <v/>
      </c>
      <c r="AJ5527" t="s">
        <v>32</v>
      </c>
      <c r="AK5527" t="str">
        <f t="shared" si="1217"/>
        <v/>
      </c>
      <c r="AL5527">
        <v>0</v>
      </c>
      <c r="AM5527">
        <v>0</v>
      </c>
      <c r="AN5527">
        <v>0</v>
      </c>
      <c r="AO5527" t="s">
        <v>32</v>
      </c>
      <c r="AP5527" t="s">
        <v>32</v>
      </c>
    </row>
    <row r="5528" spans="1:42" x14ac:dyDescent="0.25">
      <c r="A5528">
        <v>202011</v>
      </c>
      <c r="B5528" t="str">
        <f t="shared" si="1204"/>
        <v>2020-II</v>
      </c>
      <c r="C5528" t="s">
        <v>5601</v>
      </c>
      <c r="D5528" t="s">
        <v>5601</v>
      </c>
      <c r="E5528">
        <v>32014587</v>
      </c>
      <c r="F5528" t="s">
        <v>29</v>
      </c>
      <c r="G5528">
        <v>0</v>
      </c>
      <c r="H5528">
        <v>0</v>
      </c>
      <c r="I5528">
        <v>0</v>
      </c>
      <c r="J5528">
        <f t="shared" si="1205"/>
        <v>0</v>
      </c>
      <c r="K5528" t="str">
        <f t="shared" si="1206"/>
        <v>Modelamiento</v>
      </c>
      <c r="L5528">
        <f t="shared" si="1207"/>
        <v>1</v>
      </c>
      <c r="M5528">
        <v>62</v>
      </c>
      <c r="N5528" t="str">
        <f t="shared" si="1208"/>
        <v>&gt;60</v>
      </c>
      <c r="O5528" t="s">
        <v>56</v>
      </c>
      <c r="P5528" t="s">
        <v>35</v>
      </c>
      <c r="Q5528">
        <v>32169</v>
      </c>
      <c r="R5528">
        <v>499</v>
      </c>
      <c r="S5528" t="str">
        <f t="shared" si="1209"/>
        <v>&lt;=500</v>
      </c>
      <c r="T5528">
        <v>923</v>
      </c>
      <c r="U5528" t="str">
        <f t="shared" si="1210"/>
        <v>&lt;=1000</v>
      </c>
      <c r="V5528" t="s">
        <v>585</v>
      </c>
      <c r="W5528">
        <v>27259</v>
      </c>
      <c r="X5528" s="12">
        <f t="shared" si="1211"/>
        <v>1.8305880626582047E-2</v>
      </c>
      <c r="Y5528" t="str">
        <f t="shared" si="1212"/>
        <v>&lt;=0.02</v>
      </c>
      <c r="Z5528">
        <v>4</v>
      </c>
      <c r="AA5528">
        <v>9</v>
      </c>
      <c r="AB5528" t="s">
        <v>32</v>
      </c>
      <c r="AC5528" t="str">
        <f t="shared" si="1213"/>
        <v/>
      </c>
      <c r="AD5528" t="s">
        <v>32</v>
      </c>
      <c r="AE5528" t="str">
        <f t="shared" si="1214"/>
        <v/>
      </c>
      <c r="AF5528" t="s">
        <v>32</v>
      </c>
      <c r="AG5528" t="str">
        <f t="shared" si="1215"/>
        <v/>
      </c>
      <c r="AH5528" t="s">
        <v>32</v>
      </c>
      <c r="AI5528" t="str">
        <f t="shared" si="1216"/>
        <v/>
      </c>
      <c r="AJ5528" t="s">
        <v>32</v>
      </c>
      <c r="AK5528" t="str">
        <f t="shared" si="1217"/>
        <v/>
      </c>
      <c r="AL5528">
        <v>0</v>
      </c>
      <c r="AM5528">
        <v>0</v>
      </c>
      <c r="AN5528">
        <v>0</v>
      </c>
      <c r="AO5528" t="s">
        <v>32</v>
      </c>
      <c r="AP5528" t="s">
        <v>32</v>
      </c>
    </row>
    <row r="5529" spans="1:42" x14ac:dyDescent="0.25">
      <c r="A5529">
        <v>202011</v>
      </c>
      <c r="B5529" t="str">
        <f t="shared" si="1204"/>
        <v>2020-II</v>
      </c>
      <c r="C5529" t="s">
        <v>5602</v>
      </c>
      <c r="D5529" t="s">
        <v>5602</v>
      </c>
      <c r="E5529">
        <v>32017785</v>
      </c>
      <c r="F5529" t="s">
        <v>29</v>
      </c>
      <c r="G5529">
        <v>0</v>
      </c>
      <c r="H5529">
        <v>0</v>
      </c>
      <c r="I5529">
        <v>0</v>
      </c>
      <c r="J5529">
        <f t="shared" si="1205"/>
        <v>0</v>
      </c>
      <c r="K5529" t="str">
        <f t="shared" si="1206"/>
        <v>Modelamiento</v>
      </c>
      <c r="L5529">
        <f t="shared" si="1207"/>
        <v>1</v>
      </c>
      <c r="M5529">
        <v>21</v>
      </c>
      <c r="N5529" t="str">
        <f t="shared" si="1208"/>
        <v>&lt;=25</v>
      </c>
      <c r="O5529" t="s">
        <v>56</v>
      </c>
      <c r="P5529" t="s">
        <v>39</v>
      </c>
      <c r="Q5529">
        <v>20784</v>
      </c>
      <c r="R5529">
        <v>0</v>
      </c>
      <c r="S5529" t="str">
        <f t="shared" si="1209"/>
        <v>=0</v>
      </c>
      <c r="T5529">
        <v>682</v>
      </c>
      <c r="U5529" t="str">
        <f t="shared" si="1210"/>
        <v>&lt;=1000</v>
      </c>
      <c r="V5529" t="s">
        <v>585</v>
      </c>
      <c r="W5529">
        <v>15943</v>
      </c>
      <c r="X5529" s="12">
        <f t="shared" si="1211"/>
        <v>0</v>
      </c>
      <c r="Y5529" t="str">
        <f t="shared" si="1212"/>
        <v>=0</v>
      </c>
      <c r="Z5529" t="s">
        <v>32</v>
      </c>
      <c r="AA5529">
        <v>9</v>
      </c>
      <c r="AB5529" t="s">
        <v>32</v>
      </c>
      <c r="AC5529" t="str">
        <f t="shared" si="1213"/>
        <v/>
      </c>
      <c r="AD5529" t="s">
        <v>32</v>
      </c>
      <c r="AE5529" t="str">
        <f t="shared" si="1214"/>
        <v/>
      </c>
      <c r="AF5529" t="s">
        <v>32</v>
      </c>
      <c r="AG5529" t="str">
        <f t="shared" si="1215"/>
        <v/>
      </c>
      <c r="AH5529" t="s">
        <v>32</v>
      </c>
      <c r="AI5529" t="str">
        <f t="shared" si="1216"/>
        <v/>
      </c>
      <c r="AJ5529" t="s">
        <v>32</v>
      </c>
      <c r="AK5529" t="str">
        <f t="shared" si="1217"/>
        <v/>
      </c>
      <c r="AL5529">
        <v>0</v>
      </c>
      <c r="AM5529">
        <v>0</v>
      </c>
      <c r="AN5529">
        <v>0</v>
      </c>
      <c r="AO5529" t="s">
        <v>32</v>
      </c>
      <c r="AP5529" t="s">
        <v>32</v>
      </c>
    </row>
    <row r="5530" spans="1:42" x14ac:dyDescent="0.25">
      <c r="A5530">
        <v>202011</v>
      </c>
      <c r="B5530" t="str">
        <f t="shared" si="1204"/>
        <v>2020-II</v>
      </c>
      <c r="C5530" t="s">
        <v>5603</v>
      </c>
      <c r="D5530" t="s">
        <v>5603</v>
      </c>
      <c r="E5530">
        <v>32017505</v>
      </c>
      <c r="F5530" t="s">
        <v>29</v>
      </c>
      <c r="G5530">
        <v>0</v>
      </c>
      <c r="H5530">
        <v>0</v>
      </c>
      <c r="I5530">
        <v>0</v>
      </c>
      <c r="J5530">
        <f t="shared" si="1205"/>
        <v>0</v>
      </c>
      <c r="K5530" t="str">
        <f t="shared" si="1206"/>
        <v>Modelamiento</v>
      </c>
      <c r="L5530">
        <f t="shared" si="1207"/>
        <v>1</v>
      </c>
      <c r="M5530">
        <v>37</v>
      </c>
      <c r="N5530" t="str">
        <f t="shared" si="1208"/>
        <v>&lt;=40</v>
      </c>
      <c r="O5530" t="s">
        <v>56</v>
      </c>
      <c r="P5530" t="s">
        <v>31</v>
      </c>
      <c r="Q5530">
        <v>36563</v>
      </c>
      <c r="R5530">
        <v>0</v>
      </c>
      <c r="S5530" t="str">
        <f t="shared" si="1209"/>
        <v>=0</v>
      </c>
      <c r="T5530">
        <v>1100</v>
      </c>
      <c r="U5530" t="str">
        <f t="shared" si="1210"/>
        <v>&lt;=1100</v>
      </c>
      <c r="V5530" t="s">
        <v>597</v>
      </c>
      <c r="W5530">
        <v>30935</v>
      </c>
      <c r="X5530" s="12">
        <f t="shared" si="1211"/>
        <v>0</v>
      </c>
      <c r="Y5530" t="str">
        <f t="shared" si="1212"/>
        <v>=0</v>
      </c>
      <c r="Z5530">
        <v>4</v>
      </c>
      <c r="AA5530">
        <v>9</v>
      </c>
      <c r="AB5530" t="s">
        <v>32</v>
      </c>
      <c r="AC5530" t="str">
        <f t="shared" si="1213"/>
        <v/>
      </c>
      <c r="AD5530" t="s">
        <v>32</v>
      </c>
      <c r="AE5530" t="str">
        <f t="shared" si="1214"/>
        <v/>
      </c>
      <c r="AF5530" t="s">
        <v>32</v>
      </c>
      <c r="AG5530" t="str">
        <f t="shared" si="1215"/>
        <v/>
      </c>
      <c r="AH5530" t="s">
        <v>32</v>
      </c>
      <c r="AI5530" t="str">
        <f t="shared" si="1216"/>
        <v/>
      </c>
      <c r="AJ5530" t="s">
        <v>32</v>
      </c>
      <c r="AK5530" t="str">
        <f t="shared" si="1217"/>
        <v/>
      </c>
      <c r="AL5530">
        <v>0</v>
      </c>
      <c r="AM5530">
        <v>0</v>
      </c>
      <c r="AN5530">
        <v>0</v>
      </c>
      <c r="AO5530" t="s">
        <v>32</v>
      </c>
      <c r="AP5530" t="s">
        <v>32</v>
      </c>
    </row>
    <row r="5531" spans="1:42" x14ac:dyDescent="0.25">
      <c r="A5531">
        <v>202011</v>
      </c>
      <c r="B5531" t="str">
        <f t="shared" si="1204"/>
        <v>2020-II</v>
      </c>
      <c r="C5531" t="s">
        <v>5604</v>
      </c>
      <c r="D5531" t="s">
        <v>5604</v>
      </c>
      <c r="E5531">
        <v>32017363</v>
      </c>
      <c r="F5531" t="s">
        <v>29</v>
      </c>
      <c r="G5531">
        <v>0</v>
      </c>
      <c r="H5531">
        <v>0</v>
      </c>
      <c r="I5531">
        <v>0</v>
      </c>
      <c r="J5531">
        <f t="shared" si="1205"/>
        <v>0</v>
      </c>
      <c r="K5531" t="str">
        <f t="shared" si="1206"/>
        <v>Modelamiento</v>
      </c>
      <c r="L5531">
        <f t="shared" si="1207"/>
        <v>1</v>
      </c>
      <c r="M5531">
        <v>43</v>
      </c>
      <c r="N5531" t="str">
        <f t="shared" si="1208"/>
        <v>&lt;=45</v>
      </c>
      <c r="O5531" t="s">
        <v>56</v>
      </c>
      <c r="P5531" t="s">
        <v>39</v>
      </c>
      <c r="Q5531">
        <v>50566</v>
      </c>
      <c r="R5531">
        <v>0</v>
      </c>
      <c r="S5531" t="str">
        <f t="shared" si="1209"/>
        <v>=0</v>
      </c>
      <c r="T5531">
        <v>1450</v>
      </c>
      <c r="U5531" t="str">
        <f t="shared" si="1210"/>
        <v>&lt;=1500</v>
      </c>
      <c r="V5531" t="s">
        <v>597</v>
      </c>
      <c r="W5531">
        <v>44239</v>
      </c>
      <c r="X5531" s="12">
        <f t="shared" si="1211"/>
        <v>0</v>
      </c>
      <c r="Y5531" t="str">
        <f t="shared" si="1212"/>
        <v>=0</v>
      </c>
      <c r="Z5531">
        <v>4</v>
      </c>
      <c r="AA5531">
        <v>3</v>
      </c>
      <c r="AB5531">
        <v>3229.03</v>
      </c>
      <c r="AC5531" t="str">
        <f t="shared" si="1213"/>
        <v>&lt;=4000</v>
      </c>
      <c r="AD5531">
        <v>209</v>
      </c>
      <c r="AE5531" t="str">
        <f t="shared" si="1214"/>
        <v>&gt;120</v>
      </c>
      <c r="AF5531">
        <v>681.2</v>
      </c>
      <c r="AG5531" t="str">
        <f t="shared" si="1215"/>
        <v>&lt;=1000</v>
      </c>
      <c r="AH5531">
        <v>3239.93</v>
      </c>
      <c r="AI5531" t="str">
        <f t="shared" si="1216"/>
        <v>&lt;=4000</v>
      </c>
      <c r="AJ5531">
        <v>1</v>
      </c>
      <c r="AK5531" t="str">
        <f t="shared" si="1217"/>
        <v>&gt;0.9</v>
      </c>
      <c r="AL5531">
        <v>12</v>
      </c>
      <c r="AM5531">
        <v>5</v>
      </c>
      <c r="AN5531">
        <v>0</v>
      </c>
      <c r="AO5531">
        <v>8</v>
      </c>
      <c r="AP5531" t="s">
        <v>32</v>
      </c>
    </row>
    <row r="5532" spans="1:42" x14ac:dyDescent="0.25">
      <c r="A5532">
        <v>202011</v>
      </c>
      <c r="B5532" t="str">
        <f t="shared" si="1204"/>
        <v>2020-II</v>
      </c>
      <c r="C5532" t="s">
        <v>5605</v>
      </c>
      <c r="D5532" t="s">
        <v>5605</v>
      </c>
      <c r="E5532">
        <v>32018298</v>
      </c>
      <c r="F5532" t="s">
        <v>29</v>
      </c>
      <c r="G5532">
        <v>0</v>
      </c>
      <c r="H5532">
        <v>0</v>
      </c>
      <c r="I5532">
        <v>0</v>
      </c>
      <c r="J5532">
        <f t="shared" si="1205"/>
        <v>0</v>
      </c>
      <c r="K5532" t="str">
        <f t="shared" si="1206"/>
        <v>Modelamiento</v>
      </c>
      <c r="L5532">
        <f t="shared" si="1207"/>
        <v>1</v>
      </c>
      <c r="M5532">
        <v>26</v>
      </c>
      <c r="N5532" t="str">
        <f t="shared" si="1208"/>
        <v>&lt;=30</v>
      </c>
      <c r="O5532" t="s">
        <v>72</v>
      </c>
      <c r="P5532" t="s">
        <v>39</v>
      </c>
      <c r="Q5532">
        <v>39837</v>
      </c>
      <c r="R5532">
        <v>0</v>
      </c>
      <c r="S5532" t="str">
        <f t="shared" si="1209"/>
        <v>=0</v>
      </c>
      <c r="T5532">
        <v>1200</v>
      </c>
      <c r="U5532" t="str">
        <f t="shared" si="1210"/>
        <v>&lt;=1200</v>
      </c>
      <c r="V5532" t="s">
        <v>589</v>
      </c>
      <c r="W5532">
        <v>34045</v>
      </c>
      <c r="X5532" s="12">
        <f t="shared" si="1211"/>
        <v>0</v>
      </c>
      <c r="Y5532" t="str">
        <f t="shared" si="1212"/>
        <v>=0</v>
      </c>
      <c r="Z5532">
        <v>4</v>
      </c>
      <c r="AA5532">
        <v>2</v>
      </c>
      <c r="AB5532">
        <v>3526.62</v>
      </c>
      <c r="AC5532" t="str">
        <f t="shared" si="1213"/>
        <v>&lt;=4000</v>
      </c>
      <c r="AD5532">
        <v>56</v>
      </c>
      <c r="AE5532" t="str">
        <f t="shared" si="1214"/>
        <v>&lt;=60</v>
      </c>
      <c r="AF5532">
        <v>0</v>
      </c>
      <c r="AG5532" t="str">
        <f t="shared" si="1215"/>
        <v>&lt;=500</v>
      </c>
      <c r="AH5532" t="s">
        <v>32</v>
      </c>
      <c r="AI5532" t="str">
        <f t="shared" si="1216"/>
        <v/>
      </c>
      <c r="AJ5532" t="s">
        <v>32</v>
      </c>
      <c r="AK5532" t="str">
        <f t="shared" si="1217"/>
        <v/>
      </c>
      <c r="AL5532">
        <v>12</v>
      </c>
      <c r="AM5532">
        <v>4</v>
      </c>
      <c r="AN5532">
        <v>0</v>
      </c>
      <c r="AO5532">
        <v>9</v>
      </c>
      <c r="AP5532" t="s">
        <v>32</v>
      </c>
    </row>
    <row r="5533" spans="1:42" x14ac:dyDescent="0.25">
      <c r="A5533">
        <v>202011</v>
      </c>
      <c r="B5533" t="str">
        <f t="shared" si="1204"/>
        <v>2020-II</v>
      </c>
      <c r="C5533" t="s">
        <v>5606</v>
      </c>
      <c r="D5533" t="s">
        <v>5606</v>
      </c>
      <c r="E5533">
        <v>32018310</v>
      </c>
      <c r="F5533" t="s">
        <v>29</v>
      </c>
      <c r="G5533">
        <v>0</v>
      </c>
      <c r="H5533">
        <v>0</v>
      </c>
      <c r="I5533">
        <v>0</v>
      </c>
      <c r="J5533">
        <f t="shared" si="1205"/>
        <v>0</v>
      </c>
      <c r="K5533" t="str">
        <f t="shared" si="1206"/>
        <v>Modelamiento</v>
      </c>
      <c r="L5533">
        <f t="shared" si="1207"/>
        <v>1</v>
      </c>
      <c r="M5533">
        <v>47</v>
      </c>
      <c r="N5533" t="str">
        <f t="shared" si="1208"/>
        <v>&lt;=50</v>
      </c>
      <c r="O5533" t="s">
        <v>72</v>
      </c>
      <c r="P5533" t="s">
        <v>35</v>
      </c>
      <c r="Q5533">
        <v>34896</v>
      </c>
      <c r="R5533">
        <v>0</v>
      </c>
      <c r="S5533" t="str">
        <f t="shared" si="1209"/>
        <v>=0</v>
      </c>
      <c r="T5533">
        <v>1200</v>
      </c>
      <c r="U5533" t="str">
        <f t="shared" si="1210"/>
        <v>&lt;=1200</v>
      </c>
      <c r="V5533" t="s">
        <v>597</v>
      </c>
      <c r="W5533">
        <v>29351</v>
      </c>
      <c r="X5533" s="12">
        <f t="shared" si="1211"/>
        <v>0</v>
      </c>
      <c r="Y5533" t="str">
        <f t="shared" si="1212"/>
        <v>=0</v>
      </c>
      <c r="Z5533" t="s">
        <v>32</v>
      </c>
      <c r="AA5533">
        <v>4</v>
      </c>
      <c r="AB5533">
        <v>5323.59</v>
      </c>
      <c r="AC5533" t="str">
        <f t="shared" si="1213"/>
        <v>&gt;5000</v>
      </c>
      <c r="AD5533">
        <v>2889</v>
      </c>
      <c r="AE5533" t="str">
        <f t="shared" si="1214"/>
        <v>&gt;120</v>
      </c>
      <c r="AF5533">
        <v>703.41</v>
      </c>
      <c r="AG5533" t="str">
        <f t="shared" si="1215"/>
        <v>&lt;=1000</v>
      </c>
      <c r="AH5533" t="s">
        <v>32</v>
      </c>
      <c r="AI5533" t="str">
        <f t="shared" si="1216"/>
        <v/>
      </c>
      <c r="AJ5533" t="s">
        <v>32</v>
      </c>
      <c r="AK5533" t="str">
        <f t="shared" si="1217"/>
        <v/>
      </c>
      <c r="AL5533">
        <v>12</v>
      </c>
      <c r="AM5533">
        <v>0</v>
      </c>
      <c r="AN5533">
        <v>0</v>
      </c>
      <c r="AO5533" t="s">
        <v>32</v>
      </c>
      <c r="AP5533" t="s">
        <v>32</v>
      </c>
    </row>
    <row r="5534" spans="1:42" x14ac:dyDescent="0.25">
      <c r="A5534">
        <v>202011</v>
      </c>
      <c r="B5534" t="str">
        <f t="shared" si="1204"/>
        <v>2020-II</v>
      </c>
      <c r="C5534" t="s">
        <v>5607</v>
      </c>
      <c r="D5534" t="s">
        <v>5607</v>
      </c>
      <c r="E5534">
        <v>32017106</v>
      </c>
      <c r="F5534" t="s">
        <v>29</v>
      </c>
      <c r="G5534">
        <v>0</v>
      </c>
      <c r="H5534">
        <v>0</v>
      </c>
      <c r="I5534">
        <v>0</v>
      </c>
      <c r="J5534">
        <f t="shared" si="1205"/>
        <v>0</v>
      </c>
      <c r="K5534" t="str">
        <f t="shared" si="1206"/>
        <v>Modelamiento</v>
      </c>
      <c r="L5534">
        <f t="shared" si="1207"/>
        <v>1</v>
      </c>
      <c r="M5534">
        <v>26</v>
      </c>
      <c r="N5534" t="str">
        <f t="shared" si="1208"/>
        <v>&lt;=30</v>
      </c>
      <c r="O5534" t="s">
        <v>56</v>
      </c>
      <c r="P5534" t="s">
        <v>39</v>
      </c>
      <c r="Q5534">
        <v>27743</v>
      </c>
      <c r="R5534">
        <v>0</v>
      </c>
      <c r="S5534" t="str">
        <f t="shared" si="1209"/>
        <v>=0</v>
      </c>
      <c r="T5534">
        <v>950</v>
      </c>
      <c r="U5534" t="str">
        <f t="shared" si="1210"/>
        <v>&lt;=1000</v>
      </c>
      <c r="V5534" t="s">
        <v>585</v>
      </c>
      <c r="W5534">
        <v>22555</v>
      </c>
      <c r="X5534" s="12">
        <f t="shared" si="1211"/>
        <v>0</v>
      </c>
      <c r="Y5534" t="str">
        <f t="shared" si="1212"/>
        <v>=0</v>
      </c>
      <c r="Z5534" t="s">
        <v>32</v>
      </c>
      <c r="AA5534">
        <v>4</v>
      </c>
      <c r="AB5534">
        <v>540.41999999999996</v>
      </c>
      <c r="AC5534" t="str">
        <f t="shared" si="1213"/>
        <v>&lt;=1000</v>
      </c>
      <c r="AD5534">
        <v>894</v>
      </c>
      <c r="AE5534" t="str">
        <f t="shared" si="1214"/>
        <v>&gt;120</v>
      </c>
      <c r="AF5534">
        <v>540.41999999999996</v>
      </c>
      <c r="AG5534" t="str">
        <f t="shared" si="1215"/>
        <v>&lt;=1000</v>
      </c>
      <c r="AH5534" t="s">
        <v>32</v>
      </c>
      <c r="AI5534" t="str">
        <f t="shared" si="1216"/>
        <v/>
      </c>
      <c r="AJ5534" t="s">
        <v>32</v>
      </c>
      <c r="AK5534" t="str">
        <f t="shared" si="1217"/>
        <v/>
      </c>
      <c r="AL5534">
        <v>2</v>
      </c>
      <c r="AM5534">
        <v>0</v>
      </c>
      <c r="AN5534">
        <v>2</v>
      </c>
      <c r="AO5534" t="s">
        <v>32</v>
      </c>
      <c r="AP5534">
        <v>11</v>
      </c>
    </row>
    <row r="5535" spans="1:42" x14ac:dyDescent="0.25">
      <c r="A5535">
        <v>202011</v>
      </c>
      <c r="B5535" t="str">
        <f t="shared" si="1204"/>
        <v>2020-II</v>
      </c>
      <c r="C5535" t="s">
        <v>5608</v>
      </c>
      <c r="D5535" t="s">
        <v>5608</v>
      </c>
      <c r="E5535">
        <v>32017154</v>
      </c>
      <c r="F5535" t="s">
        <v>29</v>
      </c>
      <c r="G5535">
        <v>0</v>
      </c>
      <c r="H5535">
        <v>0</v>
      </c>
      <c r="I5535">
        <v>0</v>
      </c>
      <c r="J5535">
        <f t="shared" si="1205"/>
        <v>0</v>
      </c>
      <c r="K5535" t="str">
        <f t="shared" si="1206"/>
        <v>Modelamiento</v>
      </c>
      <c r="L5535">
        <f t="shared" si="1207"/>
        <v>1</v>
      </c>
      <c r="M5535">
        <v>25</v>
      </c>
      <c r="N5535" t="str">
        <f t="shared" si="1208"/>
        <v>&lt;=25</v>
      </c>
      <c r="O5535" t="s">
        <v>56</v>
      </c>
      <c r="P5535" t="s">
        <v>39</v>
      </c>
      <c r="Q5535">
        <v>36563</v>
      </c>
      <c r="R5535">
        <v>0</v>
      </c>
      <c r="S5535" t="str">
        <f t="shared" si="1209"/>
        <v>=0</v>
      </c>
      <c r="T5535">
        <v>1100</v>
      </c>
      <c r="U5535" t="str">
        <f t="shared" si="1210"/>
        <v>&lt;=1100</v>
      </c>
      <c r="V5535" t="s">
        <v>597</v>
      </c>
      <c r="W5535">
        <v>30935</v>
      </c>
      <c r="X5535" s="12">
        <f t="shared" si="1211"/>
        <v>0</v>
      </c>
      <c r="Y5535" t="str">
        <f t="shared" si="1212"/>
        <v>=0</v>
      </c>
      <c r="Z5535">
        <v>4</v>
      </c>
      <c r="AA5535">
        <v>0</v>
      </c>
      <c r="AB5535">
        <v>200</v>
      </c>
      <c r="AC5535" t="str">
        <f t="shared" si="1213"/>
        <v>&lt;=500</v>
      </c>
      <c r="AD5535">
        <v>0</v>
      </c>
      <c r="AE5535" t="str">
        <f t="shared" si="1214"/>
        <v>=0</v>
      </c>
      <c r="AF5535">
        <v>0</v>
      </c>
      <c r="AG5535" t="str">
        <f t="shared" si="1215"/>
        <v>&lt;=500</v>
      </c>
      <c r="AH5535" t="s">
        <v>32</v>
      </c>
      <c r="AI5535" t="str">
        <f t="shared" si="1216"/>
        <v/>
      </c>
      <c r="AJ5535" t="s">
        <v>32</v>
      </c>
      <c r="AK5535" t="str">
        <f t="shared" si="1217"/>
        <v/>
      </c>
      <c r="AL5535">
        <v>1</v>
      </c>
      <c r="AM5535">
        <v>1</v>
      </c>
      <c r="AN5535">
        <v>0</v>
      </c>
      <c r="AO5535">
        <v>9</v>
      </c>
      <c r="AP5535" t="s">
        <v>32</v>
      </c>
    </row>
    <row r="5536" spans="1:42" x14ac:dyDescent="0.25">
      <c r="A5536">
        <v>202011</v>
      </c>
      <c r="B5536" t="str">
        <f t="shared" si="1204"/>
        <v>2020-II</v>
      </c>
      <c r="C5536" t="s">
        <v>5609</v>
      </c>
      <c r="D5536" t="s">
        <v>5609</v>
      </c>
      <c r="E5536">
        <v>32016413</v>
      </c>
      <c r="F5536" t="s">
        <v>29</v>
      </c>
      <c r="G5536">
        <v>0</v>
      </c>
      <c r="H5536">
        <v>0</v>
      </c>
      <c r="I5536">
        <v>0</v>
      </c>
      <c r="J5536">
        <f t="shared" si="1205"/>
        <v>0</v>
      </c>
      <c r="K5536" t="str">
        <f t="shared" si="1206"/>
        <v>Modelamiento</v>
      </c>
      <c r="L5536">
        <f t="shared" si="1207"/>
        <v>1</v>
      </c>
      <c r="M5536">
        <v>38</v>
      </c>
      <c r="N5536" t="str">
        <f t="shared" si="1208"/>
        <v>&lt;=40</v>
      </c>
      <c r="O5536" t="s">
        <v>56</v>
      </c>
      <c r="P5536" t="s">
        <v>35</v>
      </c>
      <c r="Q5536">
        <v>33290</v>
      </c>
      <c r="R5536">
        <v>0</v>
      </c>
      <c r="S5536" t="str">
        <f t="shared" si="1209"/>
        <v>=0</v>
      </c>
      <c r="T5536">
        <v>1000</v>
      </c>
      <c r="U5536" t="str">
        <f t="shared" si="1210"/>
        <v>&lt;=1000</v>
      </c>
      <c r="V5536" t="s">
        <v>2852</v>
      </c>
      <c r="W5536">
        <v>27825</v>
      </c>
      <c r="X5536" s="12">
        <f t="shared" si="1211"/>
        <v>0</v>
      </c>
      <c r="Y5536" t="str">
        <f t="shared" si="1212"/>
        <v>=0</v>
      </c>
      <c r="Z5536">
        <v>1</v>
      </c>
      <c r="AA5536">
        <v>9</v>
      </c>
      <c r="AB5536" t="s">
        <v>32</v>
      </c>
      <c r="AC5536" t="str">
        <f t="shared" si="1213"/>
        <v/>
      </c>
      <c r="AD5536" t="s">
        <v>32</v>
      </c>
      <c r="AE5536" t="str">
        <f t="shared" si="1214"/>
        <v/>
      </c>
      <c r="AF5536" t="s">
        <v>32</v>
      </c>
      <c r="AG5536" t="str">
        <f t="shared" si="1215"/>
        <v/>
      </c>
      <c r="AH5536" t="s">
        <v>32</v>
      </c>
      <c r="AI5536" t="str">
        <f t="shared" si="1216"/>
        <v/>
      </c>
      <c r="AJ5536" t="s">
        <v>32</v>
      </c>
      <c r="AK5536" t="str">
        <f t="shared" si="1217"/>
        <v/>
      </c>
      <c r="AL5536">
        <v>0</v>
      </c>
      <c r="AM5536">
        <v>0</v>
      </c>
      <c r="AN5536">
        <v>0</v>
      </c>
      <c r="AO5536" t="s">
        <v>32</v>
      </c>
      <c r="AP5536" t="s">
        <v>32</v>
      </c>
    </row>
    <row r="5537" spans="1:42" x14ac:dyDescent="0.25">
      <c r="A5537">
        <v>202011</v>
      </c>
      <c r="B5537" t="str">
        <f t="shared" si="1204"/>
        <v>2020-II</v>
      </c>
      <c r="C5537" t="s">
        <v>5610</v>
      </c>
      <c r="D5537" t="s">
        <v>5610</v>
      </c>
      <c r="E5537">
        <v>32017310</v>
      </c>
      <c r="F5537" t="s">
        <v>29</v>
      </c>
      <c r="G5537">
        <v>0</v>
      </c>
      <c r="H5537">
        <v>0</v>
      </c>
      <c r="I5537">
        <v>1</v>
      </c>
      <c r="J5537">
        <f t="shared" si="1205"/>
        <v>0</v>
      </c>
      <c r="K5537" t="str">
        <f t="shared" si="1206"/>
        <v>Insuficiente</v>
      </c>
      <c r="L5537">
        <f t="shared" si="1207"/>
        <v>1</v>
      </c>
      <c r="M5537">
        <v>40</v>
      </c>
      <c r="N5537" t="str">
        <f t="shared" si="1208"/>
        <v>&lt;=40</v>
      </c>
      <c r="O5537" t="s">
        <v>56</v>
      </c>
      <c r="P5537" t="s">
        <v>39</v>
      </c>
      <c r="Q5537">
        <v>34927</v>
      </c>
      <c r="R5537">
        <v>0</v>
      </c>
      <c r="S5537" t="str">
        <f t="shared" si="1209"/>
        <v>=0</v>
      </c>
      <c r="T5537">
        <v>1050</v>
      </c>
      <c r="U5537" t="str">
        <f t="shared" si="1210"/>
        <v>&lt;=1100</v>
      </c>
      <c r="V5537" t="s">
        <v>4182</v>
      </c>
      <c r="W5537">
        <v>29380</v>
      </c>
      <c r="X5537" s="12">
        <f t="shared" si="1211"/>
        <v>0</v>
      </c>
      <c r="Y5537" t="str">
        <f t="shared" si="1212"/>
        <v>=0</v>
      </c>
      <c r="Z5537">
        <v>2</v>
      </c>
      <c r="AA5537">
        <v>9</v>
      </c>
      <c r="AB5537" t="s">
        <v>32</v>
      </c>
      <c r="AC5537" t="str">
        <f t="shared" si="1213"/>
        <v/>
      </c>
      <c r="AD5537" t="s">
        <v>32</v>
      </c>
      <c r="AE5537" t="str">
        <f t="shared" si="1214"/>
        <v/>
      </c>
      <c r="AF5537" t="s">
        <v>32</v>
      </c>
      <c r="AG5537" t="str">
        <f t="shared" si="1215"/>
        <v/>
      </c>
      <c r="AH5537" t="s">
        <v>32</v>
      </c>
      <c r="AI5537" t="str">
        <f t="shared" si="1216"/>
        <v/>
      </c>
      <c r="AJ5537" t="s">
        <v>32</v>
      </c>
      <c r="AK5537" t="str">
        <f t="shared" si="1217"/>
        <v/>
      </c>
      <c r="AL5537">
        <v>0</v>
      </c>
      <c r="AM5537">
        <v>0</v>
      </c>
      <c r="AN5537">
        <v>0</v>
      </c>
      <c r="AO5537" t="s">
        <v>32</v>
      </c>
      <c r="AP5537" t="s">
        <v>32</v>
      </c>
    </row>
    <row r="5538" spans="1:42" x14ac:dyDescent="0.25">
      <c r="A5538">
        <v>202011</v>
      </c>
      <c r="B5538" t="str">
        <f t="shared" si="1204"/>
        <v>2020-II</v>
      </c>
      <c r="C5538" t="s">
        <v>5611</v>
      </c>
      <c r="D5538" t="s">
        <v>5611</v>
      </c>
      <c r="E5538">
        <v>32018583</v>
      </c>
      <c r="F5538" t="s">
        <v>29</v>
      </c>
      <c r="G5538">
        <v>0</v>
      </c>
      <c r="H5538">
        <v>0</v>
      </c>
      <c r="I5538">
        <v>0</v>
      </c>
      <c r="J5538">
        <f t="shared" si="1205"/>
        <v>0</v>
      </c>
      <c r="K5538" t="str">
        <f t="shared" si="1206"/>
        <v>Modelamiento</v>
      </c>
      <c r="L5538">
        <f t="shared" si="1207"/>
        <v>1</v>
      </c>
      <c r="M5538">
        <v>43</v>
      </c>
      <c r="N5538" t="str">
        <f t="shared" si="1208"/>
        <v>&lt;=45</v>
      </c>
      <c r="O5538" t="s">
        <v>72</v>
      </c>
      <c r="P5538" t="s">
        <v>35</v>
      </c>
      <c r="Q5538">
        <v>34896</v>
      </c>
      <c r="R5538">
        <v>0</v>
      </c>
      <c r="S5538" t="str">
        <f t="shared" si="1209"/>
        <v>=0</v>
      </c>
      <c r="T5538">
        <v>1200</v>
      </c>
      <c r="U5538" t="str">
        <f t="shared" si="1210"/>
        <v>&lt;=1200</v>
      </c>
      <c r="V5538" t="s">
        <v>597</v>
      </c>
      <c r="W5538">
        <v>29351</v>
      </c>
      <c r="X5538" s="12">
        <f t="shared" si="1211"/>
        <v>0</v>
      </c>
      <c r="Y5538" t="str">
        <f t="shared" si="1212"/>
        <v>=0</v>
      </c>
      <c r="Z5538" t="s">
        <v>32</v>
      </c>
      <c r="AA5538">
        <v>0</v>
      </c>
      <c r="AB5538">
        <v>3154.53</v>
      </c>
      <c r="AC5538" t="str">
        <f t="shared" si="1213"/>
        <v>&lt;=4000</v>
      </c>
      <c r="AD5538">
        <v>3324</v>
      </c>
      <c r="AE5538" t="str">
        <f t="shared" si="1214"/>
        <v>&gt;120</v>
      </c>
      <c r="AF5538">
        <v>689.09</v>
      </c>
      <c r="AG5538" t="str">
        <f t="shared" si="1215"/>
        <v>&lt;=1000</v>
      </c>
      <c r="AH5538" t="s">
        <v>32</v>
      </c>
      <c r="AI5538" t="str">
        <f t="shared" si="1216"/>
        <v/>
      </c>
      <c r="AJ5538" t="s">
        <v>32</v>
      </c>
      <c r="AK5538" t="str">
        <f t="shared" si="1217"/>
        <v/>
      </c>
      <c r="AL5538">
        <v>12</v>
      </c>
      <c r="AM5538">
        <v>0</v>
      </c>
      <c r="AN5538">
        <v>0</v>
      </c>
      <c r="AO5538" t="s">
        <v>32</v>
      </c>
      <c r="AP5538" t="s">
        <v>32</v>
      </c>
    </row>
    <row r="5539" spans="1:42" x14ac:dyDescent="0.25">
      <c r="A5539">
        <v>202011</v>
      </c>
      <c r="B5539" t="str">
        <f t="shared" si="1204"/>
        <v>2020-II</v>
      </c>
      <c r="C5539" t="s">
        <v>5612</v>
      </c>
      <c r="D5539" t="s">
        <v>5612</v>
      </c>
      <c r="E5539">
        <v>32017849</v>
      </c>
      <c r="F5539" t="s">
        <v>29</v>
      </c>
      <c r="G5539">
        <v>0</v>
      </c>
      <c r="H5539">
        <v>0</v>
      </c>
      <c r="I5539">
        <v>0</v>
      </c>
      <c r="J5539">
        <f t="shared" si="1205"/>
        <v>0</v>
      </c>
      <c r="K5539" t="str">
        <f t="shared" si="1206"/>
        <v>Modelamiento</v>
      </c>
      <c r="L5539">
        <f t="shared" si="1207"/>
        <v>1</v>
      </c>
      <c r="M5539">
        <v>48</v>
      </c>
      <c r="N5539" t="str">
        <f t="shared" si="1208"/>
        <v>&lt;=50</v>
      </c>
      <c r="O5539" t="s">
        <v>56</v>
      </c>
      <c r="P5539" t="s">
        <v>39</v>
      </c>
      <c r="Q5539">
        <v>34896</v>
      </c>
      <c r="R5539">
        <v>0</v>
      </c>
      <c r="S5539" t="str">
        <f t="shared" si="1209"/>
        <v>=0</v>
      </c>
      <c r="T5539">
        <v>1200</v>
      </c>
      <c r="U5539" t="str">
        <f t="shared" si="1210"/>
        <v>&lt;=1200</v>
      </c>
      <c r="V5539" t="s">
        <v>597</v>
      </c>
      <c r="W5539">
        <v>29351</v>
      </c>
      <c r="X5539" s="12">
        <f t="shared" si="1211"/>
        <v>0</v>
      </c>
      <c r="Y5539" t="str">
        <f t="shared" si="1212"/>
        <v>=0</v>
      </c>
      <c r="Z5539" t="s">
        <v>32</v>
      </c>
      <c r="AA5539">
        <v>9</v>
      </c>
      <c r="AB5539" t="s">
        <v>32</v>
      </c>
      <c r="AC5539" t="str">
        <f t="shared" si="1213"/>
        <v/>
      </c>
      <c r="AD5539" t="s">
        <v>32</v>
      </c>
      <c r="AE5539" t="str">
        <f t="shared" si="1214"/>
        <v/>
      </c>
      <c r="AF5539" t="s">
        <v>32</v>
      </c>
      <c r="AG5539" t="str">
        <f t="shared" si="1215"/>
        <v/>
      </c>
      <c r="AH5539" t="s">
        <v>32</v>
      </c>
      <c r="AI5539" t="str">
        <f t="shared" si="1216"/>
        <v/>
      </c>
      <c r="AJ5539" t="s">
        <v>32</v>
      </c>
      <c r="AK5539" t="str">
        <f t="shared" si="1217"/>
        <v/>
      </c>
      <c r="AL5539">
        <v>0</v>
      </c>
      <c r="AM5539">
        <v>0</v>
      </c>
      <c r="AN5539">
        <v>0</v>
      </c>
      <c r="AO5539" t="s">
        <v>32</v>
      </c>
      <c r="AP5539" t="s">
        <v>32</v>
      </c>
    </row>
    <row r="5540" spans="1:42" x14ac:dyDescent="0.25">
      <c r="A5540">
        <v>202011</v>
      </c>
      <c r="B5540" t="str">
        <f t="shared" si="1204"/>
        <v>2020-II</v>
      </c>
      <c r="C5540" t="s">
        <v>5613</v>
      </c>
      <c r="D5540" t="s">
        <v>5613</v>
      </c>
      <c r="E5540">
        <v>32018168</v>
      </c>
      <c r="F5540" t="s">
        <v>29</v>
      </c>
      <c r="G5540">
        <v>0</v>
      </c>
      <c r="H5540">
        <v>0</v>
      </c>
      <c r="I5540">
        <v>0</v>
      </c>
      <c r="J5540">
        <f t="shared" si="1205"/>
        <v>0</v>
      </c>
      <c r="K5540" t="str">
        <f t="shared" si="1206"/>
        <v>Modelamiento</v>
      </c>
      <c r="L5540">
        <f t="shared" si="1207"/>
        <v>1</v>
      </c>
      <c r="M5540">
        <v>34</v>
      </c>
      <c r="N5540" t="str">
        <f t="shared" si="1208"/>
        <v>&lt;=35</v>
      </c>
      <c r="O5540" t="s">
        <v>56</v>
      </c>
      <c r="P5540" t="s">
        <v>39</v>
      </c>
      <c r="Q5540">
        <v>34308</v>
      </c>
      <c r="R5540">
        <v>588</v>
      </c>
      <c r="S5540" t="str">
        <f t="shared" si="1209"/>
        <v>&lt;=1000</v>
      </c>
      <c r="T5540">
        <v>985</v>
      </c>
      <c r="U5540" t="str">
        <f t="shared" si="1210"/>
        <v>&lt;=1000</v>
      </c>
      <c r="V5540" t="s">
        <v>1407</v>
      </c>
      <c r="W5540">
        <v>29380</v>
      </c>
      <c r="X5540" s="12">
        <f t="shared" si="1211"/>
        <v>2.0013614703880189E-2</v>
      </c>
      <c r="Y5540" t="str">
        <f t="shared" si="1212"/>
        <v>&lt;=0.03</v>
      </c>
      <c r="Z5540">
        <v>2</v>
      </c>
      <c r="AA5540">
        <v>0</v>
      </c>
      <c r="AB5540">
        <v>16258.74</v>
      </c>
      <c r="AC5540" t="str">
        <f t="shared" si="1213"/>
        <v>&gt;5000</v>
      </c>
      <c r="AD5540">
        <v>62</v>
      </c>
      <c r="AE5540" t="str">
        <f t="shared" si="1214"/>
        <v>&lt;=90</v>
      </c>
      <c r="AF5540">
        <v>0</v>
      </c>
      <c r="AG5540" t="str">
        <f t="shared" si="1215"/>
        <v>&lt;=500</v>
      </c>
      <c r="AH5540">
        <v>1880.47</v>
      </c>
      <c r="AI5540" t="str">
        <f t="shared" si="1216"/>
        <v>&lt;=2000</v>
      </c>
      <c r="AJ5540">
        <v>1</v>
      </c>
      <c r="AK5540" t="str">
        <f t="shared" si="1217"/>
        <v>&gt;0.9</v>
      </c>
      <c r="AL5540">
        <v>12</v>
      </c>
      <c r="AM5540">
        <v>9</v>
      </c>
      <c r="AN5540">
        <v>0</v>
      </c>
      <c r="AO5540">
        <v>1</v>
      </c>
      <c r="AP5540" t="s">
        <v>32</v>
      </c>
    </row>
    <row r="5541" spans="1:42" x14ac:dyDescent="0.25">
      <c r="A5541">
        <v>202011</v>
      </c>
      <c r="B5541" t="str">
        <f t="shared" si="1204"/>
        <v>2020-II</v>
      </c>
      <c r="C5541" t="s">
        <v>5614</v>
      </c>
      <c r="D5541" t="s">
        <v>5614</v>
      </c>
      <c r="E5541">
        <v>32016585</v>
      </c>
      <c r="F5541" t="s">
        <v>29</v>
      </c>
      <c r="G5541">
        <v>0</v>
      </c>
      <c r="H5541">
        <v>0</v>
      </c>
      <c r="I5541">
        <v>1</v>
      </c>
      <c r="J5541">
        <f t="shared" si="1205"/>
        <v>0</v>
      </c>
      <c r="K5541" t="str">
        <f t="shared" si="1206"/>
        <v>Insuficiente</v>
      </c>
      <c r="L5541">
        <f t="shared" si="1207"/>
        <v>1</v>
      </c>
      <c r="M5541">
        <v>48</v>
      </c>
      <c r="N5541" t="str">
        <f t="shared" si="1208"/>
        <v>&lt;=50</v>
      </c>
      <c r="O5541" t="s">
        <v>56</v>
      </c>
      <c r="P5541" t="s">
        <v>35</v>
      </c>
      <c r="Q5541">
        <v>39312</v>
      </c>
      <c r="R5541">
        <v>499</v>
      </c>
      <c r="S5541" t="str">
        <f t="shared" si="1209"/>
        <v>&lt;=500</v>
      </c>
      <c r="T5541">
        <v>1128</v>
      </c>
      <c r="U5541" t="str">
        <f t="shared" si="1210"/>
        <v>&lt;=1200</v>
      </c>
      <c r="V5541" t="s">
        <v>601</v>
      </c>
      <c r="W5541">
        <v>34045</v>
      </c>
      <c r="X5541" s="12">
        <f t="shared" si="1211"/>
        <v>1.4657071522984285E-2</v>
      </c>
      <c r="Y5541" t="str">
        <f t="shared" si="1212"/>
        <v>&lt;=0.02</v>
      </c>
      <c r="Z5541">
        <v>1</v>
      </c>
      <c r="AA5541">
        <v>0</v>
      </c>
      <c r="AB5541">
        <v>4282.1099999999997</v>
      </c>
      <c r="AC5541" t="str">
        <f t="shared" si="1213"/>
        <v>&lt;=5000</v>
      </c>
      <c r="AD5541">
        <v>0</v>
      </c>
      <c r="AE5541" t="str">
        <f t="shared" si="1214"/>
        <v>=0</v>
      </c>
      <c r="AF5541">
        <v>0</v>
      </c>
      <c r="AG5541" t="str">
        <f t="shared" si="1215"/>
        <v>&lt;=500</v>
      </c>
      <c r="AH5541">
        <v>1603.12</v>
      </c>
      <c r="AI5541" t="str">
        <f t="shared" si="1216"/>
        <v>&lt;=2000</v>
      </c>
      <c r="AJ5541">
        <v>1</v>
      </c>
      <c r="AK5541" t="str">
        <f t="shared" si="1217"/>
        <v>&gt;0.9</v>
      </c>
      <c r="AL5541">
        <v>9</v>
      </c>
      <c r="AM5541">
        <v>9</v>
      </c>
      <c r="AN5541">
        <v>0</v>
      </c>
      <c r="AO5541">
        <v>1</v>
      </c>
      <c r="AP5541" t="s">
        <v>32</v>
      </c>
    </row>
    <row r="5542" spans="1:42" x14ac:dyDescent="0.25">
      <c r="A5542">
        <v>202011</v>
      </c>
      <c r="B5542" t="str">
        <f t="shared" si="1204"/>
        <v>2020-II</v>
      </c>
      <c r="C5542" t="s">
        <v>5615</v>
      </c>
      <c r="D5542" t="s">
        <v>5615</v>
      </c>
      <c r="E5542">
        <v>32018902</v>
      </c>
      <c r="F5542" t="s">
        <v>29</v>
      </c>
      <c r="G5542">
        <v>0</v>
      </c>
      <c r="H5542">
        <v>0</v>
      </c>
      <c r="I5542">
        <v>0</v>
      </c>
      <c r="J5542">
        <f t="shared" si="1205"/>
        <v>0</v>
      </c>
      <c r="K5542" t="str">
        <f t="shared" si="1206"/>
        <v>Modelamiento</v>
      </c>
      <c r="L5542">
        <f t="shared" si="1207"/>
        <v>1</v>
      </c>
      <c r="M5542">
        <v>62</v>
      </c>
      <c r="N5542" t="str">
        <f t="shared" si="1208"/>
        <v>&gt;60</v>
      </c>
      <c r="O5542" t="s">
        <v>72</v>
      </c>
      <c r="P5542" t="s">
        <v>39</v>
      </c>
      <c r="Q5542">
        <v>27743</v>
      </c>
      <c r="R5542">
        <v>0</v>
      </c>
      <c r="S5542" t="str">
        <f t="shared" si="1209"/>
        <v>=0</v>
      </c>
      <c r="T5542">
        <v>950</v>
      </c>
      <c r="U5542" t="str">
        <f t="shared" si="1210"/>
        <v>&lt;=1000</v>
      </c>
      <c r="V5542" t="s">
        <v>601</v>
      </c>
      <c r="W5542">
        <v>22555</v>
      </c>
      <c r="X5542" s="12">
        <f t="shared" si="1211"/>
        <v>0</v>
      </c>
      <c r="Y5542" t="str">
        <f t="shared" si="1212"/>
        <v>=0</v>
      </c>
      <c r="Z5542" t="s">
        <v>32</v>
      </c>
      <c r="AA5542">
        <v>0</v>
      </c>
      <c r="AB5542">
        <v>3346.77</v>
      </c>
      <c r="AC5542" t="str">
        <f t="shared" si="1213"/>
        <v>&lt;=4000</v>
      </c>
      <c r="AD5542">
        <v>2156</v>
      </c>
      <c r="AE5542" t="str">
        <f t="shared" si="1214"/>
        <v>&gt;120</v>
      </c>
      <c r="AF5542">
        <v>54.47</v>
      </c>
      <c r="AG5542" t="str">
        <f t="shared" si="1215"/>
        <v>&lt;=500</v>
      </c>
      <c r="AH5542" t="s">
        <v>32</v>
      </c>
      <c r="AI5542" t="str">
        <f t="shared" si="1216"/>
        <v/>
      </c>
      <c r="AJ5542" t="s">
        <v>32</v>
      </c>
      <c r="AK5542" t="str">
        <f t="shared" si="1217"/>
        <v/>
      </c>
      <c r="AL5542">
        <v>12</v>
      </c>
      <c r="AM5542">
        <v>0</v>
      </c>
      <c r="AN5542">
        <v>0</v>
      </c>
      <c r="AO5542" t="s">
        <v>32</v>
      </c>
      <c r="AP5542" t="s">
        <v>32</v>
      </c>
    </row>
    <row r="5543" spans="1:42" x14ac:dyDescent="0.25">
      <c r="A5543">
        <v>202011</v>
      </c>
      <c r="B5543" t="str">
        <f t="shared" si="1204"/>
        <v>2020-II</v>
      </c>
      <c r="C5543" t="s">
        <v>5616</v>
      </c>
      <c r="D5543" t="s">
        <v>5616</v>
      </c>
      <c r="E5543">
        <v>32018680</v>
      </c>
      <c r="F5543" t="s">
        <v>29</v>
      </c>
      <c r="G5543">
        <v>0</v>
      </c>
      <c r="H5543">
        <v>0</v>
      </c>
      <c r="I5543">
        <v>1</v>
      </c>
      <c r="J5543">
        <f t="shared" si="1205"/>
        <v>0</v>
      </c>
      <c r="K5543" t="str">
        <f t="shared" si="1206"/>
        <v>Insuficiente</v>
      </c>
      <c r="L5543">
        <f t="shared" si="1207"/>
        <v>1</v>
      </c>
      <c r="M5543">
        <v>45</v>
      </c>
      <c r="N5543" t="str">
        <f t="shared" si="1208"/>
        <v>&lt;=45</v>
      </c>
      <c r="O5543" t="s">
        <v>56</v>
      </c>
      <c r="P5543" t="s">
        <v>39</v>
      </c>
      <c r="Q5543">
        <v>34896</v>
      </c>
      <c r="R5543">
        <v>0</v>
      </c>
      <c r="S5543" t="str">
        <f t="shared" si="1209"/>
        <v>=0</v>
      </c>
      <c r="T5543">
        <v>1200</v>
      </c>
      <c r="U5543" t="str">
        <f t="shared" si="1210"/>
        <v>&lt;=1200</v>
      </c>
      <c r="V5543" t="s">
        <v>597</v>
      </c>
      <c r="W5543">
        <v>29351</v>
      </c>
      <c r="X5543" s="12">
        <f t="shared" si="1211"/>
        <v>0</v>
      </c>
      <c r="Y5543" t="str">
        <f t="shared" si="1212"/>
        <v>=0</v>
      </c>
      <c r="Z5543" t="s">
        <v>32</v>
      </c>
      <c r="AA5543">
        <v>4</v>
      </c>
      <c r="AB5543">
        <v>517.61</v>
      </c>
      <c r="AC5543" t="str">
        <f t="shared" si="1213"/>
        <v>&lt;=1000</v>
      </c>
      <c r="AD5543">
        <v>2923</v>
      </c>
      <c r="AE5543" t="str">
        <f t="shared" si="1214"/>
        <v>&gt;120</v>
      </c>
      <c r="AF5543">
        <v>517.61</v>
      </c>
      <c r="AG5543" t="str">
        <f t="shared" si="1215"/>
        <v>&lt;=1000</v>
      </c>
      <c r="AH5543" t="s">
        <v>32</v>
      </c>
      <c r="AI5543" t="str">
        <f t="shared" si="1216"/>
        <v/>
      </c>
      <c r="AJ5543" t="s">
        <v>32</v>
      </c>
      <c r="AK5543" t="str">
        <f t="shared" si="1217"/>
        <v/>
      </c>
      <c r="AL5543">
        <v>12</v>
      </c>
      <c r="AM5543">
        <v>0</v>
      </c>
      <c r="AN5543">
        <v>12</v>
      </c>
      <c r="AO5543" t="s">
        <v>32</v>
      </c>
      <c r="AP5543">
        <v>1</v>
      </c>
    </row>
    <row r="5544" spans="1:42" x14ac:dyDescent="0.25">
      <c r="A5544">
        <v>202011</v>
      </c>
      <c r="B5544" t="str">
        <f t="shared" si="1204"/>
        <v>2020-II</v>
      </c>
      <c r="C5544" t="s">
        <v>5617</v>
      </c>
      <c r="D5544" t="s">
        <v>5617</v>
      </c>
      <c r="E5544">
        <v>32018892</v>
      </c>
      <c r="F5544" t="s">
        <v>29</v>
      </c>
      <c r="G5544">
        <v>0</v>
      </c>
      <c r="H5544">
        <v>0</v>
      </c>
      <c r="I5544">
        <v>0</v>
      </c>
      <c r="J5544">
        <f t="shared" si="1205"/>
        <v>0</v>
      </c>
      <c r="K5544" t="str">
        <f t="shared" si="1206"/>
        <v>Modelamiento</v>
      </c>
      <c r="L5544">
        <f t="shared" si="1207"/>
        <v>1</v>
      </c>
      <c r="M5544">
        <v>25</v>
      </c>
      <c r="N5544" t="str">
        <f t="shared" si="1208"/>
        <v>&lt;=25</v>
      </c>
      <c r="O5544" t="s">
        <v>72</v>
      </c>
      <c r="P5544" t="s">
        <v>39</v>
      </c>
      <c r="Q5544">
        <v>28380</v>
      </c>
      <c r="R5544">
        <v>0</v>
      </c>
      <c r="S5544" t="str">
        <f t="shared" si="1209"/>
        <v>=0</v>
      </c>
      <c r="T5544">
        <v>850</v>
      </c>
      <c r="U5544" t="str">
        <f t="shared" si="1210"/>
        <v>&lt;=1000</v>
      </c>
      <c r="V5544" t="s">
        <v>585</v>
      </c>
      <c r="W5544">
        <v>23160</v>
      </c>
      <c r="X5544" s="12">
        <f t="shared" si="1211"/>
        <v>0</v>
      </c>
      <c r="Y5544" t="str">
        <f t="shared" si="1212"/>
        <v>=0</v>
      </c>
      <c r="Z5544" t="s">
        <v>32</v>
      </c>
      <c r="AA5544">
        <v>3</v>
      </c>
      <c r="AB5544">
        <v>9312.07</v>
      </c>
      <c r="AC5544" t="str">
        <f t="shared" si="1213"/>
        <v>&gt;5000</v>
      </c>
      <c r="AD5544">
        <v>147</v>
      </c>
      <c r="AE5544" t="str">
        <f t="shared" si="1214"/>
        <v>&gt;120</v>
      </c>
      <c r="AF5544">
        <v>0</v>
      </c>
      <c r="AG5544" t="str">
        <f t="shared" si="1215"/>
        <v>&lt;=500</v>
      </c>
      <c r="AH5544">
        <v>4666.93</v>
      </c>
      <c r="AI5544" t="str">
        <f t="shared" si="1216"/>
        <v>&lt;=5000</v>
      </c>
      <c r="AJ5544">
        <v>0.91649999999999998</v>
      </c>
      <c r="AK5544" t="str">
        <f t="shared" si="1217"/>
        <v>&gt;0.9</v>
      </c>
      <c r="AL5544">
        <v>12</v>
      </c>
      <c r="AM5544">
        <v>6</v>
      </c>
      <c r="AN5544">
        <v>0</v>
      </c>
      <c r="AO5544">
        <v>7</v>
      </c>
      <c r="AP5544" t="s">
        <v>32</v>
      </c>
    </row>
    <row r="5545" spans="1:42" x14ac:dyDescent="0.25">
      <c r="A5545">
        <v>202011</v>
      </c>
      <c r="B5545" t="str">
        <f t="shared" si="1204"/>
        <v>2020-II</v>
      </c>
      <c r="C5545" t="s">
        <v>5618</v>
      </c>
      <c r="D5545" t="s">
        <v>5618</v>
      </c>
      <c r="E5545">
        <v>32018861</v>
      </c>
      <c r="F5545" t="s">
        <v>29</v>
      </c>
      <c r="G5545">
        <v>0</v>
      </c>
      <c r="H5545">
        <v>0</v>
      </c>
      <c r="I5545">
        <v>0</v>
      </c>
      <c r="J5545">
        <f t="shared" si="1205"/>
        <v>0</v>
      </c>
      <c r="K5545" t="str">
        <f t="shared" si="1206"/>
        <v>Modelamiento</v>
      </c>
      <c r="L5545">
        <f t="shared" si="1207"/>
        <v>1</v>
      </c>
      <c r="M5545">
        <v>51</v>
      </c>
      <c r="N5545" t="str">
        <f t="shared" si="1208"/>
        <v>&lt;=55</v>
      </c>
      <c r="O5545" t="s">
        <v>56</v>
      </c>
      <c r="P5545" t="s">
        <v>39</v>
      </c>
      <c r="Q5545">
        <v>31653</v>
      </c>
      <c r="R5545">
        <v>0</v>
      </c>
      <c r="S5545" t="str">
        <f t="shared" si="1209"/>
        <v>=0</v>
      </c>
      <c r="T5545">
        <v>950</v>
      </c>
      <c r="U5545" t="str">
        <f t="shared" si="1210"/>
        <v>&lt;=1000</v>
      </c>
      <c r="V5545" t="s">
        <v>589</v>
      </c>
      <c r="W5545">
        <v>26270</v>
      </c>
      <c r="X5545" s="12">
        <f t="shared" si="1211"/>
        <v>0</v>
      </c>
      <c r="Y5545" t="str">
        <f t="shared" si="1212"/>
        <v>=0</v>
      </c>
      <c r="Z5545">
        <v>4</v>
      </c>
      <c r="AA5545">
        <v>9</v>
      </c>
      <c r="AB5545" t="s">
        <v>32</v>
      </c>
      <c r="AC5545" t="str">
        <f t="shared" si="1213"/>
        <v/>
      </c>
      <c r="AD5545" t="s">
        <v>32</v>
      </c>
      <c r="AE5545" t="str">
        <f t="shared" si="1214"/>
        <v/>
      </c>
      <c r="AF5545" t="s">
        <v>32</v>
      </c>
      <c r="AG5545" t="str">
        <f t="shared" si="1215"/>
        <v/>
      </c>
      <c r="AH5545" t="s">
        <v>32</v>
      </c>
      <c r="AI5545" t="str">
        <f t="shared" si="1216"/>
        <v/>
      </c>
      <c r="AJ5545" t="s">
        <v>32</v>
      </c>
      <c r="AK5545" t="str">
        <f t="shared" si="1217"/>
        <v/>
      </c>
      <c r="AL5545">
        <v>0</v>
      </c>
      <c r="AM5545">
        <v>0</v>
      </c>
      <c r="AN5545">
        <v>0</v>
      </c>
      <c r="AO5545" t="s">
        <v>32</v>
      </c>
      <c r="AP5545" t="s">
        <v>32</v>
      </c>
    </row>
    <row r="5546" spans="1:42" x14ac:dyDescent="0.25">
      <c r="A5546">
        <v>202011</v>
      </c>
      <c r="B5546" t="str">
        <f t="shared" si="1204"/>
        <v>2020-II</v>
      </c>
      <c r="C5546" t="s">
        <v>5619</v>
      </c>
      <c r="D5546" t="s">
        <v>5619</v>
      </c>
      <c r="E5546">
        <v>32017951</v>
      </c>
      <c r="F5546" t="s">
        <v>29</v>
      </c>
      <c r="G5546">
        <v>0</v>
      </c>
      <c r="H5546">
        <v>0</v>
      </c>
      <c r="I5546">
        <v>0</v>
      </c>
      <c r="J5546">
        <f t="shared" si="1205"/>
        <v>0</v>
      </c>
      <c r="K5546" t="str">
        <f t="shared" si="1206"/>
        <v>Modelamiento</v>
      </c>
      <c r="L5546">
        <f t="shared" si="1207"/>
        <v>1</v>
      </c>
      <c r="M5546">
        <v>30</v>
      </c>
      <c r="N5546" t="str">
        <f t="shared" si="1208"/>
        <v>&lt;=30</v>
      </c>
      <c r="O5546" t="s">
        <v>56</v>
      </c>
      <c r="P5546" t="s">
        <v>39</v>
      </c>
      <c r="Q5546">
        <v>31609</v>
      </c>
      <c r="R5546">
        <v>1031</v>
      </c>
      <c r="S5546" t="str">
        <f t="shared" si="1209"/>
        <v>&lt;=1500</v>
      </c>
      <c r="T5546">
        <v>916</v>
      </c>
      <c r="U5546" t="str">
        <f t="shared" si="1210"/>
        <v>&lt;=1000</v>
      </c>
      <c r="V5546" t="s">
        <v>585</v>
      </c>
      <c r="W5546">
        <v>27259</v>
      </c>
      <c r="X5546" s="12">
        <f t="shared" si="1211"/>
        <v>3.7822370593198575E-2</v>
      </c>
      <c r="Y5546" t="str">
        <f t="shared" si="1212"/>
        <v>&lt;=0.04</v>
      </c>
      <c r="Z5546">
        <v>4</v>
      </c>
      <c r="AA5546">
        <v>9</v>
      </c>
      <c r="AB5546" t="s">
        <v>32</v>
      </c>
      <c r="AC5546" t="str">
        <f t="shared" si="1213"/>
        <v/>
      </c>
      <c r="AD5546" t="s">
        <v>32</v>
      </c>
      <c r="AE5546" t="str">
        <f t="shared" si="1214"/>
        <v/>
      </c>
      <c r="AF5546" t="s">
        <v>32</v>
      </c>
      <c r="AG5546" t="str">
        <f t="shared" si="1215"/>
        <v/>
      </c>
      <c r="AH5546" t="s">
        <v>32</v>
      </c>
      <c r="AI5546" t="str">
        <f t="shared" si="1216"/>
        <v/>
      </c>
      <c r="AJ5546" t="s">
        <v>32</v>
      </c>
      <c r="AK5546" t="str">
        <f t="shared" si="1217"/>
        <v/>
      </c>
      <c r="AL5546">
        <v>0</v>
      </c>
      <c r="AM5546">
        <v>0</v>
      </c>
      <c r="AN5546">
        <v>0</v>
      </c>
      <c r="AO5546" t="s">
        <v>32</v>
      </c>
      <c r="AP5546" t="s">
        <v>32</v>
      </c>
    </row>
    <row r="5547" spans="1:42" x14ac:dyDescent="0.25">
      <c r="A5547">
        <v>202011</v>
      </c>
      <c r="B5547" t="str">
        <f t="shared" si="1204"/>
        <v>2020-II</v>
      </c>
      <c r="C5547" t="s">
        <v>5620</v>
      </c>
      <c r="D5547" t="s">
        <v>5620</v>
      </c>
      <c r="E5547">
        <v>32018478</v>
      </c>
      <c r="F5547" t="s">
        <v>29</v>
      </c>
      <c r="G5547">
        <v>0</v>
      </c>
      <c r="H5547">
        <v>0</v>
      </c>
      <c r="I5547">
        <v>0</v>
      </c>
      <c r="J5547">
        <f t="shared" si="1205"/>
        <v>0</v>
      </c>
      <c r="K5547" t="str">
        <f t="shared" si="1206"/>
        <v>Modelamiento</v>
      </c>
      <c r="L5547">
        <f t="shared" si="1207"/>
        <v>1</v>
      </c>
      <c r="M5547">
        <v>21</v>
      </c>
      <c r="N5547" t="str">
        <f t="shared" si="1208"/>
        <v>&lt;=25</v>
      </c>
      <c r="O5547" t="s">
        <v>56</v>
      </c>
      <c r="P5547" t="s">
        <v>39</v>
      </c>
      <c r="Q5547">
        <v>34896</v>
      </c>
      <c r="R5547">
        <v>0</v>
      </c>
      <c r="S5547" t="str">
        <f t="shared" si="1209"/>
        <v>=0</v>
      </c>
      <c r="T5547">
        <v>1200</v>
      </c>
      <c r="U5547" t="str">
        <f t="shared" si="1210"/>
        <v>&lt;=1200</v>
      </c>
      <c r="V5547" t="s">
        <v>597</v>
      </c>
      <c r="W5547">
        <v>29351</v>
      </c>
      <c r="X5547" s="12">
        <f t="shared" si="1211"/>
        <v>0</v>
      </c>
      <c r="Y5547" t="str">
        <f t="shared" si="1212"/>
        <v>=0</v>
      </c>
      <c r="Z5547" t="s">
        <v>32</v>
      </c>
      <c r="AA5547">
        <v>1</v>
      </c>
      <c r="AB5547">
        <v>1200</v>
      </c>
      <c r="AC5547" t="str">
        <f t="shared" si="1213"/>
        <v>&lt;=2000</v>
      </c>
      <c r="AD5547">
        <v>29</v>
      </c>
      <c r="AE5547" t="str">
        <f t="shared" si="1214"/>
        <v>&lt;=30</v>
      </c>
      <c r="AF5547">
        <v>0</v>
      </c>
      <c r="AG5547" t="str">
        <f t="shared" si="1215"/>
        <v>&lt;=500</v>
      </c>
      <c r="AH5547" t="s">
        <v>32</v>
      </c>
      <c r="AI5547" t="str">
        <f t="shared" si="1216"/>
        <v/>
      </c>
      <c r="AJ5547" t="s">
        <v>32</v>
      </c>
      <c r="AK5547" t="str">
        <f t="shared" si="1217"/>
        <v/>
      </c>
      <c r="AL5547">
        <v>2</v>
      </c>
      <c r="AM5547">
        <v>1</v>
      </c>
      <c r="AN5547">
        <v>0</v>
      </c>
      <c r="AO5547">
        <v>10</v>
      </c>
      <c r="AP5547" t="s">
        <v>32</v>
      </c>
    </row>
    <row r="5548" spans="1:42" x14ac:dyDescent="0.25">
      <c r="A5548">
        <v>202011</v>
      </c>
      <c r="B5548" t="str">
        <f t="shared" si="1204"/>
        <v>2020-II</v>
      </c>
      <c r="C5548" t="s">
        <v>5621</v>
      </c>
      <c r="D5548" t="s">
        <v>5621</v>
      </c>
      <c r="E5548">
        <v>32018881</v>
      </c>
      <c r="F5548" t="s">
        <v>29</v>
      </c>
      <c r="G5548">
        <v>0</v>
      </c>
      <c r="H5548">
        <v>0</v>
      </c>
      <c r="I5548">
        <v>0</v>
      </c>
      <c r="J5548">
        <f t="shared" si="1205"/>
        <v>0</v>
      </c>
      <c r="K5548" t="str">
        <f t="shared" si="1206"/>
        <v>Modelamiento</v>
      </c>
      <c r="L5548">
        <f t="shared" si="1207"/>
        <v>1</v>
      </c>
      <c r="M5548">
        <v>26</v>
      </c>
      <c r="N5548" t="str">
        <f t="shared" si="1208"/>
        <v>&lt;=30</v>
      </c>
      <c r="O5548" t="s">
        <v>72</v>
      </c>
      <c r="P5548" t="s">
        <v>39</v>
      </c>
      <c r="Q5548">
        <v>33466</v>
      </c>
      <c r="R5548">
        <v>0</v>
      </c>
      <c r="S5548" t="str">
        <f t="shared" si="1209"/>
        <v>=0</v>
      </c>
      <c r="T5548">
        <v>1150</v>
      </c>
      <c r="U5548" t="str">
        <f t="shared" si="1210"/>
        <v>&lt;=1200</v>
      </c>
      <c r="V5548" t="s">
        <v>597</v>
      </c>
      <c r="W5548">
        <v>27992</v>
      </c>
      <c r="X5548" s="12">
        <f t="shared" si="1211"/>
        <v>0</v>
      </c>
      <c r="Y5548" t="str">
        <f t="shared" si="1212"/>
        <v>=0</v>
      </c>
      <c r="Z5548" t="s">
        <v>32</v>
      </c>
      <c r="AA5548">
        <v>2</v>
      </c>
      <c r="AB5548">
        <v>13364.79</v>
      </c>
      <c r="AC5548" t="str">
        <f t="shared" si="1213"/>
        <v>&gt;5000</v>
      </c>
      <c r="AD5548">
        <v>44</v>
      </c>
      <c r="AE5548" t="str">
        <f t="shared" si="1214"/>
        <v>&lt;=60</v>
      </c>
      <c r="AF5548">
        <v>0</v>
      </c>
      <c r="AG5548" t="str">
        <f t="shared" si="1215"/>
        <v>&lt;=500</v>
      </c>
      <c r="AH5548" t="s">
        <v>32</v>
      </c>
      <c r="AI5548" t="str">
        <f t="shared" si="1216"/>
        <v/>
      </c>
      <c r="AJ5548" t="s">
        <v>32</v>
      </c>
      <c r="AK5548" t="str">
        <f t="shared" si="1217"/>
        <v/>
      </c>
      <c r="AL5548">
        <v>12</v>
      </c>
      <c r="AM5548">
        <v>5</v>
      </c>
      <c r="AN5548">
        <v>0</v>
      </c>
      <c r="AO5548">
        <v>1</v>
      </c>
      <c r="AP5548" t="s">
        <v>32</v>
      </c>
    </row>
    <row r="5549" spans="1:42" x14ac:dyDescent="0.25">
      <c r="A5549">
        <v>202011</v>
      </c>
      <c r="B5549" t="str">
        <f t="shared" si="1204"/>
        <v>2020-II</v>
      </c>
      <c r="C5549" t="s">
        <v>5622</v>
      </c>
      <c r="D5549" t="s">
        <v>5622</v>
      </c>
      <c r="E5549">
        <v>32018982</v>
      </c>
      <c r="F5549" t="s">
        <v>29</v>
      </c>
      <c r="G5549">
        <v>0</v>
      </c>
      <c r="H5549">
        <v>0</v>
      </c>
      <c r="I5549">
        <v>0</v>
      </c>
      <c r="J5549">
        <f t="shared" si="1205"/>
        <v>0</v>
      </c>
      <c r="K5549" t="str">
        <f t="shared" si="1206"/>
        <v>Modelamiento</v>
      </c>
      <c r="L5549">
        <f t="shared" si="1207"/>
        <v>1</v>
      </c>
      <c r="M5549">
        <v>33</v>
      </c>
      <c r="N5549" t="str">
        <f t="shared" si="1208"/>
        <v>&lt;=35</v>
      </c>
      <c r="O5549" t="s">
        <v>72</v>
      </c>
      <c r="P5549" t="s">
        <v>39</v>
      </c>
      <c r="Q5549">
        <v>39837</v>
      </c>
      <c r="R5549">
        <v>0</v>
      </c>
      <c r="S5549" t="str">
        <f t="shared" si="1209"/>
        <v>=0</v>
      </c>
      <c r="T5549">
        <v>1200</v>
      </c>
      <c r="U5549" t="str">
        <f t="shared" si="1210"/>
        <v>&lt;=1200</v>
      </c>
      <c r="V5549" t="s">
        <v>589</v>
      </c>
      <c r="W5549">
        <v>34045</v>
      </c>
      <c r="X5549" s="12">
        <f t="shared" si="1211"/>
        <v>0</v>
      </c>
      <c r="Y5549" t="str">
        <f t="shared" si="1212"/>
        <v>=0</v>
      </c>
      <c r="Z5549">
        <v>4</v>
      </c>
      <c r="AA5549">
        <v>0</v>
      </c>
      <c r="AB5549">
        <v>3395.12</v>
      </c>
      <c r="AC5549" t="str">
        <f t="shared" si="1213"/>
        <v>&lt;=4000</v>
      </c>
      <c r="AD5549">
        <v>4381</v>
      </c>
      <c r="AE5549" t="str">
        <f t="shared" si="1214"/>
        <v>&gt;120</v>
      </c>
      <c r="AF5549">
        <v>426.35</v>
      </c>
      <c r="AG5549" t="str">
        <f t="shared" si="1215"/>
        <v>&lt;=500</v>
      </c>
      <c r="AH5549" t="s">
        <v>32</v>
      </c>
      <c r="AI5549" t="str">
        <f t="shared" si="1216"/>
        <v/>
      </c>
      <c r="AJ5549" t="s">
        <v>32</v>
      </c>
      <c r="AK5549" t="str">
        <f t="shared" si="1217"/>
        <v/>
      </c>
      <c r="AL5549">
        <v>12</v>
      </c>
      <c r="AM5549">
        <v>9</v>
      </c>
      <c r="AN5549">
        <v>0</v>
      </c>
      <c r="AO5549">
        <v>1</v>
      </c>
      <c r="AP5549" t="s">
        <v>32</v>
      </c>
    </row>
    <row r="5550" spans="1:42" x14ac:dyDescent="0.25">
      <c r="A5550">
        <v>202011</v>
      </c>
      <c r="B5550" t="str">
        <f t="shared" si="1204"/>
        <v>2020-II</v>
      </c>
      <c r="C5550" t="s">
        <v>5623</v>
      </c>
      <c r="D5550" t="s">
        <v>5623</v>
      </c>
      <c r="E5550">
        <v>32018408</v>
      </c>
      <c r="F5550" t="s">
        <v>29</v>
      </c>
      <c r="G5550">
        <v>0</v>
      </c>
      <c r="H5550">
        <v>0</v>
      </c>
      <c r="I5550">
        <v>0</v>
      </c>
      <c r="J5550">
        <f t="shared" si="1205"/>
        <v>0</v>
      </c>
      <c r="K5550" t="str">
        <f t="shared" si="1206"/>
        <v>Modelamiento</v>
      </c>
      <c r="L5550">
        <f t="shared" si="1207"/>
        <v>1</v>
      </c>
      <c r="M5550">
        <v>27</v>
      </c>
      <c r="N5550" t="str">
        <f t="shared" si="1208"/>
        <v>&lt;=30</v>
      </c>
      <c r="O5550" t="s">
        <v>56</v>
      </c>
      <c r="P5550" t="s">
        <v>39</v>
      </c>
      <c r="Q5550">
        <v>39837</v>
      </c>
      <c r="R5550">
        <v>0</v>
      </c>
      <c r="S5550" t="str">
        <f t="shared" si="1209"/>
        <v>=0</v>
      </c>
      <c r="T5550">
        <v>1200</v>
      </c>
      <c r="U5550" t="str">
        <f t="shared" si="1210"/>
        <v>&lt;=1200</v>
      </c>
      <c r="V5550" t="s">
        <v>589</v>
      </c>
      <c r="W5550">
        <v>34045</v>
      </c>
      <c r="X5550" s="12">
        <f t="shared" si="1211"/>
        <v>0</v>
      </c>
      <c r="Y5550" t="str">
        <f t="shared" si="1212"/>
        <v>=0</v>
      </c>
      <c r="Z5550">
        <v>4</v>
      </c>
      <c r="AA5550">
        <v>4</v>
      </c>
      <c r="AB5550">
        <v>199.23</v>
      </c>
      <c r="AC5550" t="str">
        <f t="shared" si="1213"/>
        <v>&lt;=500</v>
      </c>
      <c r="AD5550">
        <v>438</v>
      </c>
      <c r="AE5550" t="str">
        <f t="shared" si="1214"/>
        <v>&gt;120</v>
      </c>
      <c r="AF5550">
        <v>197.23</v>
      </c>
      <c r="AG5550" t="str">
        <f t="shared" si="1215"/>
        <v>&lt;=500</v>
      </c>
      <c r="AH5550" t="s">
        <v>32</v>
      </c>
      <c r="AI5550" t="str">
        <f t="shared" si="1216"/>
        <v/>
      </c>
      <c r="AJ5550" t="s">
        <v>32</v>
      </c>
      <c r="AK5550" t="str">
        <f t="shared" si="1217"/>
        <v/>
      </c>
      <c r="AL5550">
        <v>12</v>
      </c>
      <c r="AM5550">
        <v>0</v>
      </c>
      <c r="AN5550">
        <v>11</v>
      </c>
      <c r="AO5550" t="s">
        <v>32</v>
      </c>
      <c r="AP5550">
        <v>1</v>
      </c>
    </row>
    <row r="5551" spans="1:42" x14ac:dyDescent="0.25">
      <c r="A5551">
        <v>202011</v>
      </c>
      <c r="B5551" t="str">
        <f t="shared" si="1204"/>
        <v>2020-II</v>
      </c>
      <c r="C5551" t="s">
        <v>5624</v>
      </c>
      <c r="D5551" t="s">
        <v>5624</v>
      </c>
      <c r="E5551">
        <v>32021860</v>
      </c>
      <c r="F5551" t="s">
        <v>29</v>
      </c>
      <c r="G5551">
        <v>0</v>
      </c>
      <c r="H5551">
        <v>0</v>
      </c>
      <c r="I5551">
        <v>1</v>
      </c>
      <c r="J5551">
        <f t="shared" si="1205"/>
        <v>0</v>
      </c>
      <c r="K5551" t="str">
        <f t="shared" si="1206"/>
        <v>Insuficiente</v>
      </c>
      <c r="L5551">
        <f t="shared" si="1207"/>
        <v>1</v>
      </c>
      <c r="M5551">
        <v>24</v>
      </c>
      <c r="N5551" t="str">
        <f t="shared" si="1208"/>
        <v>&lt;=25</v>
      </c>
      <c r="O5551" t="s">
        <v>72</v>
      </c>
      <c r="P5551" t="s">
        <v>39</v>
      </c>
      <c r="Q5551">
        <v>37758</v>
      </c>
      <c r="R5551">
        <v>0</v>
      </c>
      <c r="S5551" t="str">
        <f t="shared" si="1209"/>
        <v>=0</v>
      </c>
      <c r="T5551">
        <v>1300</v>
      </c>
      <c r="U5551" t="str">
        <f t="shared" si="1210"/>
        <v>&lt;=1300</v>
      </c>
      <c r="V5551" t="s">
        <v>589</v>
      </c>
      <c r="W5551">
        <v>32070</v>
      </c>
      <c r="X5551" s="12">
        <f t="shared" si="1211"/>
        <v>0</v>
      </c>
      <c r="Y5551" t="str">
        <f t="shared" si="1212"/>
        <v>=0</v>
      </c>
      <c r="Z5551" t="s">
        <v>32</v>
      </c>
      <c r="AA5551">
        <v>0</v>
      </c>
      <c r="AB5551">
        <v>11938.75</v>
      </c>
      <c r="AC5551" t="str">
        <f t="shared" si="1213"/>
        <v>&gt;5000</v>
      </c>
      <c r="AD5551">
        <v>0</v>
      </c>
      <c r="AE5551" t="str">
        <f t="shared" si="1214"/>
        <v>=0</v>
      </c>
      <c r="AF5551">
        <v>0</v>
      </c>
      <c r="AG5551" t="str">
        <f t="shared" si="1215"/>
        <v>&lt;=500</v>
      </c>
      <c r="AH5551">
        <v>16324.47</v>
      </c>
      <c r="AI5551" t="str">
        <f t="shared" si="1216"/>
        <v>&gt;5000</v>
      </c>
      <c r="AJ5551">
        <v>0.58630000000000004</v>
      </c>
      <c r="AK5551" t="str">
        <f t="shared" si="1217"/>
        <v>&lt;=0.6</v>
      </c>
      <c r="AL5551">
        <v>12</v>
      </c>
      <c r="AM5551">
        <v>12</v>
      </c>
      <c r="AN5551">
        <v>0</v>
      </c>
      <c r="AO5551">
        <v>1</v>
      </c>
      <c r="AP5551" t="s">
        <v>32</v>
      </c>
    </row>
    <row r="5552" spans="1:42" x14ac:dyDescent="0.25">
      <c r="A5552">
        <v>202011</v>
      </c>
      <c r="B5552" t="str">
        <f t="shared" si="1204"/>
        <v>2020-II</v>
      </c>
      <c r="C5552" t="s">
        <v>5625</v>
      </c>
      <c r="D5552" t="s">
        <v>5625</v>
      </c>
      <c r="E5552">
        <v>32021867</v>
      </c>
      <c r="F5552" t="s">
        <v>29</v>
      </c>
      <c r="G5552">
        <v>0</v>
      </c>
      <c r="H5552">
        <v>0</v>
      </c>
      <c r="I5552">
        <v>0</v>
      </c>
      <c r="J5552">
        <f t="shared" si="1205"/>
        <v>0</v>
      </c>
      <c r="K5552" t="str">
        <f t="shared" si="1206"/>
        <v>Modelamiento</v>
      </c>
      <c r="L5552">
        <f t="shared" si="1207"/>
        <v>1</v>
      </c>
      <c r="M5552">
        <v>43</v>
      </c>
      <c r="N5552" t="str">
        <f t="shared" si="1208"/>
        <v>&lt;=45</v>
      </c>
      <c r="O5552" t="s">
        <v>72</v>
      </c>
      <c r="P5552" t="s">
        <v>35</v>
      </c>
      <c r="Q5552">
        <v>30018</v>
      </c>
      <c r="R5552">
        <v>0</v>
      </c>
      <c r="S5552" t="str">
        <f t="shared" si="1209"/>
        <v>=0</v>
      </c>
      <c r="T5552">
        <v>900</v>
      </c>
      <c r="U5552" t="str">
        <f t="shared" si="1210"/>
        <v>&lt;=1000</v>
      </c>
      <c r="V5552" t="s">
        <v>585</v>
      </c>
      <c r="W5552">
        <v>24716</v>
      </c>
      <c r="X5552" s="12">
        <f t="shared" si="1211"/>
        <v>0</v>
      </c>
      <c r="Y5552" t="str">
        <f t="shared" si="1212"/>
        <v>=0</v>
      </c>
      <c r="Z5552">
        <v>3</v>
      </c>
      <c r="AA5552">
        <v>0</v>
      </c>
      <c r="AB5552">
        <v>5162.16</v>
      </c>
      <c r="AC5552" t="str">
        <f t="shared" si="1213"/>
        <v>&gt;5000</v>
      </c>
      <c r="AD5552">
        <v>3724</v>
      </c>
      <c r="AE5552" t="str">
        <f t="shared" si="1214"/>
        <v>&gt;120</v>
      </c>
      <c r="AF5552">
        <v>1834.69</v>
      </c>
      <c r="AG5552" t="str">
        <f t="shared" si="1215"/>
        <v>&lt;=2000</v>
      </c>
      <c r="AH5552" t="s">
        <v>32</v>
      </c>
      <c r="AI5552" t="str">
        <f t="shared" si="1216"/>
        <v/>
      </c>
      <c r="AJ5552" t="s">
        <v>32</v>
      </c>
      <c r="AK5552" t="str">
        <f t="shared" si="1217"/>
        <v/>
      </c>
      <c r="AL5552">
        <v>12</v>
      </c>
      <c r="AM5552">
        <v>0</v>
      </c>
      <c r="AN5552">
        <v>0</v>
      </c>
      <c r="AO5552" t="s">
        <v>32</v>
      </c>
      <c r="AP5552" t="s">
        <v>32</v>
      </c>
    </row>
    <row r="5553" spans="1:42" x14ac:dyDescent="0.25">
      <c r="A5553">
        <v>202011</v>
      </c>
      <c r="B5553" t="str">
        <f t="shared" si="1204"/>
        <v>2020-II</v>
      </c>
      <c r="C5553" t="s">
        <v>5626</v>
      </c>
      <c r="D5553" t="s">
        <v>5626</v>
      </c>
      <c r="E5553">
        <v>32019000</v>
      </c>
      <c r="F5553" t="s">
        <v>29</v>
      </c>
      <c r="G5553">
        <v>0</v>
      </c>
      <c r="H5553">
        <v>0</v>
      </c>
      <c r="I5553">
        <v>0</v>
      </c>
      <c r="J5553">
        <f t="shared" si="1205"/>
        <v>0</v>
      </c>
      <c r="K5553" t="str">
        <f t="shared" si="1206"/>
        <v>Modelamiento</v>
      </c>
      <c r="L5553">
        <f t="shared" si="1207"/>
        <v>1</v>
      </c>
      <c r="M5553">
        <v>41</v>
      </c>
      <c r="N5553" t="str">
        <f t="shared" si="1208"/>
        <v>&lt;=45</v>
      </c>
      <c r="O5553" t="s">
        <v>56</v>
      </c>
      <c r="P5553" t="s">
        <v>39</v>
      </c>
      <c r="Q5553">
        <v>30018</v>
      </c>
      <c r="R5553">
        <v>0</v>
      </c>
      <c r="S5553" t="str">
        <f t="shared" si="1209"/>
        <v>=0</v>
      </c>
      <c r="T5553">
        <v>900</v>
      </c>
      <c r="U5553" t="str">
        <f t="shared" si="1210"/>
        <v>&lt;=1000</v>
      </c>
      <c r="V5553" t="s">
        <v>1407</v>
      </c>
      <c r="W5553">
        <v>24716</v>
      </c>
      <c r="X5553" s="12">
        <f t="shared" si="1211"/>
        <v>0</v>
      </c>
      <c r="Y5553" t="str">
        <f t="shared" si="1212"/>
        <v>=0</v>
      </c>
      <c r="Z5553">
        <v>4</v>
      </c>
      <c r="AA5553">
        <v>4</v>
      </c>
      <c r="AB5553">
        <v>842.8</v>
      </c>
      <c r="AC5553" t="str">
        <f t="shared" si="1213"/>
        <v>&lt;=1000</v>
      </c>
      <c r="AD5553">
        <v>745</v>
      </c>
      <c r="AE5553" t="str">
        <f t="shared" si="1214"/>
        <v>&gt;120</v>
      </c>
      <c r="AF5553">
        <v>842.8</v>
      </c>
      <c r="AG5553" t="str">
        <f t="shared" si="1215"/>
        <v>&lt;=1000</v>
      </c>
      <c r="AH5553" t="s">
        <v>32</v>
      </c>
      <c r="AI5553" t="str">
        <f t="shared" si="1216"/>
        <v/>
      </c>
      <c r="AJ5553" t="s">
        <v>32</v>
      </c>
      <c r="AK5553" t="str">
        <f t="shared" si="1217"/>
        <v/>
      </c>
      <c r="AL5553">
        <v>1</v>
      </c>
      <c r="AM5553">
        <v>0</v>
      </c>
      <c r="AN5553">
        <v>1</v>
      </c>
      <c r="AO5553" t="s">
        <v>32</v>
      </c>
      <c r="AP5553">
        <v>12</v>
      </c>
    </row>
    <row r="5554" spans="1:42" x14ac:dyDescent="0.25">
      <c r="A5554">
        <v>202011</v>
      </c>
      <c r="B5554" t="str">
        <f t="shared" si="1204"/>
        <v>2020-II</v>
      </c>
      <c r="C5554" t="s">
        <v>5627</v>
      </c>
      <c r="D5554" t="s">
        <v>5627</v>
      </c>
      <c r="E5554">
        <v>32018090</v>
      </c>
      <c r="F5554" t="s">
        <v>29</v>
      </c>
      <c r="G5554">
        <v>0</v>
      </c>
      <c r="H5554">
        <v>0</v>
      </c>
      <c r="I5554">
        <v>0</v>
      </c>
      <c r="J5554">
        <f t="shared" si="1205"/>
        <v>0</v>
      </c>
      <c r="K5554" t="str">
        <f t="shared" si="1206"/>
        <v>Modelamiento</v>
      </c>
      <c r="L5554">
        <f t="shared" si="1207"/>
        <v>1</v>
      </c>
      <c r="M5554">
        <v>48</v>
      </c>
      <c r="N5554" t="str">
        <f t="shared" si="1208"/>
        <v>&lt;=50</v>
      </c>
      <c r="O5554" t="s">
        <v>56</v>
      </c>
      <c r="P5554" t="s">
        <v>69</v>
      </c>
      <c r="Q5554">
        <v>35909</v>
      </c>
      <c r="R5554">
        <v>0</v>
      </c>
      <c r="S5554" t="str">
        <f t="shared" si="1209"/>
        <v>=0</v>
      </c>
      <c r="T5554">
        <v>1080</v>
      </c>
      <c r="U5554" t="str">
        <f t="shared" si="1210"/>
        <v>&lt;=1100</v>
      </c>
      <c r="V5554" t="s">
        <v>601</v>
      </c>
      <c r="W5554">
        <v>30313</v>
      </c>
      <c r="X5554" s="12">
        <f t="shared" si="1211"/>
        <v>0</v>
      </c>
      <c r="Y5554" t="str">
        <f t="shared" si="1212"/>
        <v>=0</v>
      </c>
      <c r="Z5554">
        <v>3</v>
      </c>
      <c r="AA5554">
        <v>9</v>
      </c>
      <c r="AB5554" t="s">
        <v>32</v>
      </c>
      <c r="AC5554" t="str">
        <f t="shared" si="1213"/>
        <v/>
      </c>
      <c r="AD5554" t="s">
        <v>32</v>
      </c>
      <c r="AE5554" t="str">
        <f t="shared" si="1214"/>
        <v/>
      </c>
      <c r="AF5554" t="s">
        <v>32</v>
      </c>
      <c r="AG5554" t="str">
        <f t="shared" si="1215"/>
        <v/>
      </c>
      <c r="AH5554" t="s">
        <v>32</v>
      </c>
      <c r="AI5554" t="str">
        <f t="shared" si="1216"/>
        <v/>
      </c>
      <c r="AJ5554" t="s">
        <v>32</v>
      </c>
      <c r="AK5554" t="str">
        <f t="shared" si="1217"/>
        <v/>
      </c>
      <c r="AL5554">
        <v>0</v>
      </c>
      <c r="AM5554">
        <v>0</v>
      </c>
      <c r="AN5554">
        <v>0</v>
      </c>
      <c r="AO5554" t="s">
        <v>32</v>
      </c>
      <c r="AP5554" t="s">
        <v>32</v>
      </c>
    </row>
    <row r="5555" spans="1:42" x14ac:dyDescent="0.25">
      <c r="A5555">
        <v>202011</v>
      </c>
      <c r="B5555" t="str">
        <f t="shared" si="1204"/>
        <v>2020-II</v>
      </c>
      <c r="C5555" t="s">
        <v>5628</v>
      </c>
      <c r="D5555" t="s">
        <v>5628</v>
      </c>
      <c r="E5555">
        <v>32018228</v>
      </c>
      <c r="F5555" t="s">
        <v>29</v>
      </c>
      <c r="G5555">
        <v>0</v>
      </c>
      <c r="H5555">
        <v>0</v>
      </c>
      <c r="I5555">
        <v>0</v>
      </c>
      <c r="J5555">
        <f t="shared" si="1205"/>
        <v>0</v>
      </c>
      <c r="K5555" t="str">
        <f t="shared" si="1206"/>
        <v>Modelamiento</v>
      </c>
      <c r="L5555">
        <f t="shared" si="1207"/>
        <v>1</v>
      </c>
      <c r="M5555">
        <v>45</v>
      </c>
      <c r="N5555" t="str">
        <f t="shared" si="1208"/>
        <v>&lt;=45</v>
      </c>
      <c r="O5555" t="s">
        <v>56</v>
      </c>
      <c r="P5555" t="s">
        <v>35</v>
      </c>
      <c r="Q5555">
        <v>48020</v>
      </c>
      <c r="R5555">
        <v>0</v>
      </c>
      <c r="S5555" t="str">
        <f t="shared" si="1209"/>
        <v>=0</v>
      </c>
      <c r="T5555">
        <v>1450</v>
      </c>
      <c r="U5555" t="str">
        <f t="shared" si="1210"/>
        <v>&lt;=1500</v>
      </c>
      <c r="V5555" t="s">
        <v>597</v>
      </c>
      <c r="W5555">
        <v>41820</v>
      </c>
      <c r="X5555" s="12">
        <f t="shared" si="1211"/>
        <v>0</v>
      </c>
      <c r="Y5555" t="str">
        <f t="shared" si="1212"/>
        <v>=0</v>
      </c>
      <c r="Z5555" t="s">
        <v>32</v>
      </c>
      <c r="AA5555">
        <v>4</v>
      </c>
      <c r="AB5555">
        <v>700</v>
      </c>
      <c r="AC5555" t="str">
        <f t="shared" si="1213"/>
        <v>&lt;=1000</v>
      </c>
      <c r="AD5555">
        <v>2879</v>
      </c>
      <c r="AE5555" t="str">
        <f t="shared" si="1214"/>
        <v>&gt;120</v>
      </c>
      <c r="AF5555">
        <v>700</v>
      </c>
      <c r="AG5555" t="str">
        <f t="shared" si="1215"/>
        <v>&lt;=1000</v>
      </c>
      <c r="AH5555" t="s">
        <v>32</v>
      </c>
      <c r="AI5555" t="str">
        <f t="shared" si="1216"/>
        <v/>
      </c>
      <c r="AJ5555" t="s">
        <v>32</v>
      </c>
      <c r="AK5555" t="str">
        <f t="shared" si="1217"/>
        <v/>
      </c>
      <c r="AL5555">
        <v>12</v>
      </c>
      <c r="AM5555">
        <v>0</v>
      </c>
      <c r="AN5555">
        <v>12</v>
      </c>
      <c r="AO5555" t="s">
        <v>32</v>
      </c>
      <c r="AP5555">
        <v>1</v>
      </c>
    </row>
    <row r="5556" spans="1:42" x14ac:dyDescent="0.25">
      <c r="A5556">
        <v>202011</v>
      </c>
      <c r="B5556" t="str">
        <f t="shared" si="1204"/>
        <v>2020-II</v>
      </c>
      <c r="C5556" t="s">
        <v>5629</v>
      </c>
      <c r="D5556" t="s">
        <v>5629</v>
      </c>
      <c r="E5556">
        <v>32017672</v>
      </c>
      <c r="F5556" t="s">
        <v>29</v>
      </c>
      <c r="G5556">
        <v>0</v>
      </c>
      <c r="H5556">
        <v>0</v>
      </c>
      <c r="I5556">
        <v>1</v>
      </c>
      <c r="J5556">
        <f t="shared" si="1205"/>
        <v>0</v>
      </c>
      <c r="K5556" t="str">
        <f t="shared" si="1206"/>
        <v>Insuficiente</v>
      </c>
      <c r="L5556">
        <f t="shared" si="1207"/>
        <v>1</v>
      </c>
      <c r="M5556">
        <v>28</v>
      </c>
      <c r="N5556" t="str">
        <f t="shared" si="1208"/>
        <v>&lt;=30</v>
      </c>
      <c r="O5556" t="s">
        <v>56</v>
      </c>
      <c r="P5556" t="s">
        <v>39</v>
      </c>
      <c r="Q5556">
        <v>30018</v>
      </c>
      <c r="R5556">
        <v>0</v>
      </c>
      <c r="S5556" t="str">
        <f t="shared" si="1209"/>
        <v>=0</v>
      </c>
      <c r="T5556">
        <v>900</v>
      </c>
      <c r="U5556" t="str">
        <f t="shared" si="1210"/>
        <v>&lt;=1000</v>
      </c>
      <c r="V5556" t="s">
        <v>2852</v>
      </c>
      <c r="W5556">
        <v>24716</v>
      </c>
      <c r="X5556" s="12">
        <f t="shared" si="1211"/>
        <v>0</v>
      </c>
      <c r="Y5556" t="str">
        <f t="shared" si="1212"/>
        <v>=0</v>
      </c>
      <c r="Z5556">
        <v>3</v>
      </c>
      <c r="AA5556">
        <v>0</v>
      </c>
      <c r="AB5556">
        <v>980.41</v>
      </c>
      <c r="AC5556" t="str">
        <f t="shared" si="1213"/>
        <v>&lt;=1000</v>
      </c>
      <c r="AD5556">
        <v>0</v>
      </c>
      <c r="AE5556" t="str">
        <f t="shared" si="1214"/>
        <v>=0</v>
      </c>
      <c r="AF5556">
        <v>0</v>
      </c>
      <c r="AG5556" t="str">
        <f t="shared" si="1215"/>
        <v>&lt;=500</v>
      </c>
      <c r="AH5556">
        <v>1238.3</v>
      </c>
      <c r="AI5556" t="str">
        <f t="shared" si="1216"/>
        <v>&lt;=2000</v>
      </c>
      <c r="AJ5556">
        <v>0.96660000000000001</v>
      </c>
      <c r="AK5556" t="str">
        <f t="shared" si="1217"/>
        <v>&gt;0.9</v>
      </c>
      <c r="AL5556">
        <v>7</v>
      </c>
      <c r="AM5556">
        <v>7</v>
      </c>
      <c r="AN5556">
        <v>0</v>
      </c>
      <c r="AO5556">
        <v>1</v>
      </c>
      <c r="AP5556" t="s">
        <v>32</v>
      </c>
    </row>
    <row r="5557" spans="1:42" x14ac:dyDescent="0.25">
      <c r="A5557">
        <v>202011</v>
      </c>
      <c r="B5557" t="str">
        <f t="shared" si="1204"/>
        <v>2020-II</v>
      </c>
      <c r="C5557" t="s">
        <v>5630</v>
      </c>
      <c r="D5557" t="s">
        <v>5630</v>
      </c>
      <c r="E5557">
        <v>32017639</v>
      </c>
      <c r="F5557" t="s">
        <v>29</v>
      </c>
      <c r="G5557">
        <v>0</v>
      </c>
      <c r="H5557">
        <v>0</v>
      </c>
      <c r="I5557">
        <v>1</v>
      </c>
      <c r="J5557">
        <f t="shared" si="1205"/>
        <v>0</v>
      </c>
      <c r="K5557" t="str">
        <f t="shared" si="1206"/>
        <v>Insuficiente</v>
      </c>
      <c r="L5557">
        <f t="shared" si="1207"/>
        <v>1</v>
      </c>
      <c r="M5557">
        <v>28</v>
      </c>
      <c r="N5557" t="str">
        <f t="shared" si="1208"/>
        <v>&lt;=30</v>
      </c>
      <c r="O5557" t="s">
        <v>56</v>
      </c>
      <c r="P5557" t="s">
        <v>39</v>
      </c>
      <c r="Q5557">
        <v>34927</v>
      </c>
      <c r="R5557">
        <v>0</v>
      </c>
      <c r="S5557" t="str">
        <f t="shared" si="1209"/>
        <v>=0</v>
      </c>
      <c r="T5557">
        <v>1050</v>
      </c>
      <c r="U5557" t="str">
        <f t="shared" si="1210"/>
        <v>&lt;=1100</v>
      </c>
      <c r="V5557" t="s">
        <v>585</v>
      </c>
      <c r="W5557">
        <v>29380</v>
      </c>
      <c r="X5557" s="12">
        <f t="shared" si="1211"/>
        <v>0</v>
      </c>
      <c r="Y5557" t="str">
        <f t="shared" si="1212"/>
        <v>=0</v>
      </c>
      <c r="Z5557">
        <v>1</v>
      </c>
      <c r="AA5557">
        <v>9</v>
      </c>
      <c r="AB5557" t="s">
        <v>32</v>
      </c>
      <c r="AC5557" t="str">
        <f t="shared" si="1213"/>
        <v/>
      </c>
      <c r="AD5557" t="s">
        <v>32</v>
      </c>
      <c r="AE5557" t="str">
        <f t="shared" si="1214"/>
        <v/>
      </c>
      <c r="AF5557" t="s">
        <v>32</v>
      </c>
      <c r="AG5557" t="str">
        <f t="shared" si="1215"/>
        <v/>
      </c>
      <c r="AH5557" t="s">
        <v>32</v>
      </c>
      <c r="AI5557" t="str">
        <f t="shared" si="1216"/>
        <v/>
      </c>
      <c r="AJ5557" t="s">
        <v>32</v>
      </c>
      <c r="AK5557" t="str">
        <f t="shared" si="1217"/>
        <v/>
      </c>
      <c r="AL5557">
        <v>0</v>
      </c>
      <c r="AM5557">
        <v>0</v>
      </c>
      <c r="AN5557">
        <v>0</v>
      </c>
      <c r="AO5557" t="s">
        <v>32</v>
      </c>
      <c r="AP5557" t="s">
        <v>32</v>
      </c>
    </row>
    <row r="5558" spans="1:42" x14ac:dyDescent="0.25">
      <c r="A5558">
        <v>202011</v>
      </c>
      <c r="B5558" t="str">
        <f t="shared" si="1204"/>
        <v>2020-II</v>
      </c>
      <c r="C5558" t="s">
        <v>5631</v>
      </c>
      <c r="D5558" t="s">
        <v>5631</v>
      </c>
      <c r="E5558">
        <v>32018714</v>
      </c>
      <c r="F5558" t="s">
        <v>29</v>
      </c>
      <c r="G5558">
        <v>1</v>
      </c>
      <c r="H5558">
        <v>0</v>
      </c>
      <c r="I5558">
        <v>0</v>
      </c>
      <c r="J5558">
        <f t="shared" si="1205"/>
        <v>0</v>
      </c>
      <c r="K5558" t="str">
        <f t="shared" si="1206"/>
        <v>Modelamiento</v>
      </c>
      <c r="L5558">
        <f t="shared" si="1207"/>
        <v>1</v>
      </c>
      <c r="M5558">
        <v>45</v>
      </c>
      <c r="N5558" t="str">
        <f t="shared" si="1208"/>
        <v>&lt;=45</v>
      </c>
      <c r="O5558" t="s">
        <v>56</v>
      </c>
      <c r="P5558" t="s">
        <v>39</v>
      </c>
      <c r="Q5558">
        <v>46384</v>
      </c>
      <c r="R5558">
        <v>0</v>
      </c>
      <c r="S5558" t="str">
        <f t="shared" si="1209"/>
        <v>=0</v>
      </c>
      <c r="T5558">
        <v>1400</v>
      </c>
      <c r="U5558" t="str">
        <f t="shared" si="1210"/>
        <v>&lt;=1400</v>
      </c>
      <c r="V5558" t="s">
        <v>587</v>
      </c>
      <c r="W5558">
        <v>40265</v>
      </c>
      <c r="X5558" s="12">
        <f t="shared" si="1211"/>
        <v>0</v>
      </c>
      <c r="Y5558" t="str">
        <f t="shared" si="1212"/>
        <v>=0</v>
      </c>
      <c r="Z5558" t="s">
        <v>32</v>
      </c>
      <c r="AA5558">
        <v>9</v>
      </c>
      <c r="AB5558" t="s">
        <v>32</v>
      </c>
      <c r="AC5558" t="str">
        <f t="shared" si="1213"/>
        <v/>
      </c>
      <c r="AD5558" t="s">
        <v>32</v>
      </c>
      <c r="AE5558" t="str">
        <f t="shared" si="1214"/>
        <v/>
      </c>
      <c r="AF5558" t="s">
        <v>32</v>
      </c>
      <c r="AG5558" t="str">
        <f t="shared" si="1215"/>
        <v/>
      </c>
      <c r="AH5558" t="s">
        <v>32</v>
      </c>
      <c r="AI5558" t="str">
        <f t="shared" si="1216"/>
        <v/>
      </c>
      <c r="AJ5558" t="s">
        <v>32</v>
      </c>
      <c r="AK5558" t="str">
        <f t="shared" si="1217"/>
        <v/>
      </c>
      <c r="AL5558">
        <v>0</v>
      </c>
      <c r="AM5558">
        <v>0</v>
      </c>
      <c r="AN5558">
        <v>0</v>
      </c>
      <c r="AO5558" t="s">
        <v>32</v>
      </c>
      <c r="AP5558" t="s">
        <v>32</v>
      </c>
    </row>
    <row r="5559" spans="1:42" x14ac:dyDescent="0.25">
      <c r="A5559">
        <v>202011</v>
      </c>
      <c r="B5559" t="str">
        <f t="shared" si="1204"/>
        <v>2020-II</v>
      </c>
      <c r="C5559" t="s">
        <v>5632</v>
      </c>
      <c r="D5559" t="s">
        <v>5632</v>
      </c>
      <c r="E5559">
        <v>32018962</v>
      </c>
      <c r="F5559" t="s">
        <v>29</v>
      </c>
      <c r="G5559">
        <v>0</v>
      </c>
      <c r="H5559">
        <v>0</v>
      </c>
      <c r="I5559">
        <v>1</v>
      </c>
      <c r="J5559">
        <f t="shared" si="1205"/>
        <v>0</v>
      </c>
      <c r="K5559" t="str">
        <f t="shared" si="1206"/>
        <v>Insuficiente</v>
      </c>
      <c r="L5559">
        <f t="shared" si="1207"/>
        <v>1</v>
      </c>
      <c r="M5559">
        <v>37</v>
      </c>
      <c r="N5559" t="str">
        <f t="shared" si="1208"/>
        <v>&lt;=40</v>
      </c>
      <c r="O5559" t="s">
        <v>56</v>
      </c>
      <c r="P5559" t="s">
        <v>39</v>
      </c>
      <c r="Q5559">
        <v>32035</v>
      </c>
      <c r="R5559">
        <v>0</v>
      </c>
      <c r="S5559" t="str">
        <f t="shared" si="1209"/>
        <v>=0</v>
      </c>
      <c r="T5559">
        <v>1064</v>
      </c>
      <c r="U5559" t="str">
        <f t="shared" si="1210"/>
        <v>&lt;=1100</v>
      </c>
      <c r="V5559" t="s">
        <v>614</v>
      </c>
      <c r="W5559">
        <v>26633</v>
      </c>
      <c r="X5559" s="12">
        <f t="shared" si="1211"/>
        <v>0</v>
      </c>
      <c r="Y5559" t="str">
        <f t="shared" si="1212"/>
        <v>=0</v>
      </c>
      <c r="Z5559" t="s">
        <v>32</v>
      </c>
      <c r="AA5559">
        <v>9</v>
      </c>
      <c r="AB5559" t="s">
        <v>32</v>
      </c>
      <c r="AC5559" t="str">
        <f t="shared" si="1213"/>
        <v/>
      </c>
      <c r="AD5559" t="s">
        <v>32</v>
      </c>
      <c r="AE5559" t="str">
        <f t="shared" si="1214"/>
        <v/>
      </c>
      <c r="AF5559" t="s">
        <v>32</v>
      </c>
      <c r="AG5559" t="str">
        <f t="shared" si="1215"/>
        <v/>
      </c>
      <c r="AH5559" t="s">
        <v>32</v>
      </c>
      <c r="AI5559" t="str">
        <f t="shared" si="1216"/>
        <v/>
      </c>
      <c r="AJ5559" t="s">
        <v>32</v>
      </c>
      <c r="AK5559" t="str">
        <f t="shared" si="1217"/>
        <v/>
      </c>
      <c r="AL5559">
        <v>0</v>
      </c>
      <c r="AM5559">
        <v>0</v>
      </c>
      <c r="AN5559">
        <v>0</v>
      </c>
      <c r="AO5559" t="s">
        <v>32</v>
      </c>
      <c r="AP5559" t="s">
        <v>32</v>
      </c>
    </row>
    <row r="5560" spans="1:42" x14ac:dyDescent="0.25">
      <c r="A5560">
        <v>202012</v>
      </c>
      <c r="B5560" t="str">
        <f t="shared" si="1204"/>
        <v>2020-II</v>
      </c>
      <c r="C5560" t="s">
        <v>5633</v>
      </c>
      <c r="D5560" t="s">
        <v>5633</v>
      </c>
      <c r="E5560">
        <v>32017454</v>
      </c>
      <c r="F5560" t="s">
        <v>29</v>
      </c>
      <c r="G5560">
        <v>0</v>
      </c>
      <c r="H5560">
        <v>0</v>
      </c>
      <c r="I5560">
        <v>0</v>
      </c>
      <c r="J5560">
        <f t="shared" si="1205"/>
        <v>0</v>
      </c>
      <c r="K5560" t="str">
        <f t="shared" si="1206"/>
        <v>Modelamiento</v>
      </c>
      <c r="L5560">
        <f t="shared" si="1207"/>
        <v>1</v>
      </c>
      <c r="M5560">
        <v>53</v>
      </c>
      <c r="N5560" t="str">
        <f t="shared" si="1208"/>
        <v>&lt;=55</v>
      </c>
      <c r="O5560" t="s">
        <v>56</v>
      </c>
      <c r="P5560" t="s">
        <v>35</v>
      </c>
      <c r="Q5560">
        <v>46363</v>
      </c>
      <c r="R5560">
        <v>0</v>
      </c>
      <c r="S5560" t="str">
        <f t="shared" si="1209"/>
        <v>=0</v>
      </c>
      <c r="T5560">
        <v>1400</v>
      </c>
      <c r="U5560" t="str">
        <f t="shared" si="1210"/>
        <v>&lt;=1400</v>
      </c>
      <c r="V5560" t="s">
        <v>597</v>
      </c>
      <c r="W5560">
        <v>40245</v>
      </c>
      <c r="X5560" s="12">
        <f t="shared" si="1211"/>
        <v>0</v>
      </c>
      <c r="Y5560" t="str">
        <f t="shared" si="1212"/>
        <v>=0</v>
      </c>
      <c r="Z5560">
        <v>1</v>
      </c>
      <c r="AA5560">
        <v>9</v>
      </c>
      <c r="AB5560" t="s">
        <v>32</v>
      </c>
      <c r="AC5560" t="str">
        <f t="shared" si="1213"/>
        <v/>
      </c>
      <c r="AD5560" t="s">
        <v>32</v>
      </c>
      <c r="AE5560" t="str">
        <f t="shared" si="1214"/>
        <v/>
      </c>
      <c r="AF5560" t="s">
        <v>32</v>
      </c>
      <c r="AG5560" t="str">
        <f t="shared" si="1215"/>
        <v/>
      </c>
      <c r="AH5560" t="s">
        <v>32</v>
      </c>
      <c r="AI5560" t="str">
        <f t="shared" si="1216"/>
        <v/>
      </c>
      <c r="AJ5560" t="s">
        <v>32</v>
      </c>
      <c r="AK5560" t="str">
        <f t="shared" si="1217"/>
        <v/>
      </c>
      <c r="AL5560">
        <v>0</v>
      </c>
      <c r="AM5560">
        <v>0</v>
      </c>
      <c r="AN5560">
        <v>0</v>
      </c>
      <c r="AO5560" t="s">
        <v>32</v>
      </c>
      <c r="AP5560" t="s">
        <v>32</v>
      </c>
    </row>
    <row r="5561" spans="1:42" x14ac:dyDescent="0.25">
      <c r="A5561">
        <v>202012</v>
      </c>
      <c r="B5561" t="str">
        <f t="shared" si="1204"/>
        <v>2020-II</v>
      </c>
      <c r="C5561" t="s">
        <v>5634</v>
      </c>
      <c r="D5561" t="s">
        <v>5634</v>
      </c>
      <c r="E5561">
        <v>32016680</v>
      </c>
      <c r="F5561" t="s">
        <v>29</v>
      </c>
      <c r="G5561">
        <v>0</v>
      </c>
      <c r="H5561">
        <v>0</v>
      </c>
      <c r="I5561">
        <v>0</v>
      </c>
      <c r="J5561">
        <f t="shared" si="1205"/>
        <v>0</v>
      </c>
      <c r="K5561" t="str">
        <f t="shared" si="1206"/>
        <v>Modelamiento</v>
      </c>
      <c r="L5561">
        <f t="shared" si="1207"/>
        <v>1</v>
      </c>
      <c r="M5561">
        <v>28</v>
      </c>
      <c r="N5561" t="str">
        <f t="shared" si="1208"/>
        <v>&lt;=30</v>
      </c>
      <c r="O5561" t="s">
        <v>56</v>
      </c>
      <c r="P5561" t="s">
        <v>39</v>
      </c>
      <c r="Q5561">
        <v>34927</v>
      </c>
      <c r="R5561">
        <v>0</v>
      </c>
      <c r="S5561" t="str">
        <f t="shared" si="1209"/>
        <v>=0</v>
      </c>
      <c r="T5561">
        <v>1050</v>
      </c>
      <c r="U5561" t="str">
        <f t="shared" si="1210"/>
        <v>&lt;=1100</v>
      </c>
      <c r="V5561" t="s">
        <v>587</v>
      </c>
      <c r="W5561">
        <v>29380</v>
      </c>
      <c r="X5561" s="12">
        <f t="shared" si="1211"/>
        <v>0</v>
      </c>
      <c r="Y5561" t="str">
        <f t="shared" si="1212"/>
        <v>=0</v>
      </c>
      <c r="Z5561">
        <v>4</v>
      </c>
      <c r="AA5561">
        <v>9</v>
      </c>
      <c r="AB5561" t="s">
        <v>32</v>
      </c>
      <c r="AC5561" t="str">
        <f t="shared" si="1213"/>
        <v/>
      </c>
      <c r="AD5561" t="s">
        <v>32</v>
      </c>
      <c r="AE5561" t="str">
        <f t="shared" si="1214"/>
        <v/>
      </c>
      <c r="AF5561" t="s">
        <v>32</v>
      </c>
      <c r="AG5561" t="str">
        <f t="shared" si="1215"/>
        <v/>
      </c>
      <c r="AH5561" t="s">
        <v>32</v>
      </c>
      <c r="AI5561" t="str">
        <f t="shared" si="1216"/>
        <v/>
      </c>
      <c r="AJ5561" t="s">
        <v>32</v>
      </c>
      <c r="AK5561" t="str">
        <f t="shared" si="1217"/>
        <v/>
      </c>
      <c r="AL5561">
        <v>0</v>
      </c>
      <c r="AM5561">
        <v>0</v>
      </c>
      <c r="AN5561">
        <v>0</v>
      </c>
      <c r="AO5561" t="s">
        <v>32</v>
      </c>
      <c r="AP5561" t="s">
        <v>32</v>
      </c>
    </row>
    <row r="5562" spans="1:42" x14ac:dyDescent="0.25">
      <c r="A5562">
        <v>202012</v>
      </c>
      <c r="B5562" t="str">
        <f t="shared" si="1204"/>
        <v>2020-II</v>
      </c>
      <c r="C5562" t="s">
        <v>5635</v>
      </c>
      <c r="D5562" t="s">
        <v>5635</v>
      </c>
      <c r="E5562">
        <v>32016681</v>
      </c>
      <c r="F5562" t="s">
        <v>29</v>
      </c>
      <c r="G5562">
        <v>0</v>
      </c>
      <c r="H5562">
        <v>0</v>
      </c>
      <c r="I5562">
        <v>0</v>
      </c>
      <c r="J5562">
        <f t="shared" si="1205"/>
        <v>0</v>
      </c>
      <c r="K5562" t="str">
        <f t="shared" si="1206"/>
        <v>Modelamiento</v>
      </c>
      <c r="L5562">
        <f t="shared" si="1207"/>
        <v>1</v>
      </c>
      <c r="M5562">
        <v>35</v>
      </c>
      <c r="N5562" t="str">
        <f t="shared" si="1208"/>
        <v>&lt;=35</v>
      </c>
      <c r="O5562" t="s">
        <v>56</v>
      </c>
      <c r="P5562" t="s">
        <v>35</v>
      </c>
      <c r="Q5562">
        <v>30018</v>
      </c>
      <c r="R5562">
        <v>0</v>
      </c>
      <c r="S5562" t="str">
        <f t="shared" si="1209"/>
        <v>=0</v>
      </c>
      <c r="T5562">
        <v>900</v>
      </c>
      <c r="U5562" t="str">
        <f t="shared" si="1210"/>
        <v>&lt;=1000</v>
      </c>
      <c r="V5562" t="s">
        <v>1407</v>
      </c>
      <c r="W5562">
        <v>24716</v>
      </c>
      <c r="X5562" s="12">
        <f t="shared" si="1211"/>
        <v>0</v>
      </c>
      <c r="Y5562" t="str">
        <f t="shared" si="1212"/>
        <v>=0</v>
      </c>
      <c r="Z5562">
        <v>4</v>
      </c>
      <c r="AA5562">
        <v>9</v>
      </c>
      <c r="AB5562" t="s">
        <v>32</v>
      </c>
      <c r="AC5562" t="str">
        <f t="shared" si="1213"/>
        <v/>
      </c>
      <c r="AD5562" t="s">
        <v>32</v>
      </c>
      <c r="AE5562" t="str">
        <f t="shared" si="1214"/>
        <v/>
      </c>
      <c r="AF5562" t="s">
        <v>32</v>
      </c>
      <c r="AG5562" t="str">
        <f t="shared" si="1215"/>
        <v/>
      </c>
      <c r="AH5562" t="s">
        <v>32</v>
      </c>
      <c r="AI5562" t="str">
        <f t="shared" si="1216"/>
        <v/>
      </c>
      <c r="AJ5562" t="s">
        <v>32</v>
      </c>
      <c r="AK5562" t="str">
        <f t="shared" si="1217"/>
        <v/>
      </c>
      <c r="AL5562">
        <v>0</v>
      </c>
      <c r="AM5562">
        <v>0</v>
      </c>
      <c r="AN5562">
        <v>0</v>
      </c>
      <c r="AO5562" t="s">
        <v>32</v>
      </c>
      <c r="AP5562" t="s">
        <v>32</v>
      </c>
    </row>
    <row r="5563" spans="1:42" x14ac:dyDescent="0.25">
      <c r="A5563">
        <v>202012</v>
      </c>
      <c r="B5563" t="str">
        <f t="shared" si="1204"/>
        <v>2020-II</v>
      </c>
      <c r="C5563" t="s">
        <v>5636</v>
      </c>
      <c r="D5563" t="s">
        <v>5636</v>
      </c>
      <c r="E5563">
        <v>32017239</v>
      </c>
      <c r="F5563" t="s">
        <v>29</v>
      </c>
      <c r="G5563">
        <v>0</v>
      </c>
      <c r="H5563">
        <v>0</v>
      </c>
      <c r="I5563">
        <v>0</v>
      </c>
      <c r="J5563">
        <f t="shared" si="1205"/>
        <v>0</v>
      </c>
      <c r="K5563" t="str">
        <f t="shared" si="1206"/>
        <v>Modelamiento</v>
      </c>
      <c r="L5563">
        <f t="shared" si="1207"/>
        <v>1</v>
      </c>
      <c r="M5563">
        <v>35</v>
      </c>
      <c r="N5563" t="str">
        <f t="shared" si="1208"/>
        <v>&lt;=35</v>
      </c>
      <c r="O5563" t="s">
        <v>56</v>
      </c>
      <c r="P5563" t="s">
        <v>39</v>
      </c>
      <c r="Q5563">
        <v>27275</v>
      </c>
      <c r="R5563">
        <v>0</v>
      </c>
      <c r="S5563" t="str">
        <f t="shared" si="1209"/>
        <v>=0</v>
      </c>
      <c r="T5563">
        <v>784</v>
      </c>
      <c r="U5563" t="str">
        <f t="shared" si="1210"/>
        <v>&lt;=1000</v>
      </c>
      <c r="V5563" t="s">
        <v>1407</v>
      </c>
      <c r="W5563">
        <v>22110</v>
      </c>
      <c r="X5563" s="12">
        <f t="shared" si="1211"/>
        <v>0</v>
      </c>
      <c r="Y5563" t="str">
        <f t="shared" si="1212"/>
        <v>=0</v>
      </c>
      <c r="Z5563">
        <v>4</v>
      </c>
      <c r="AA5563">
        <v>9</v>
      </c>
      <c r="AB5563" t="s">
        <v>32</v>
      </c>
      <c r="AC5563" t="str">
        <f t="shared" si="1213"/>
        <v/>
      </c>
      <c r="AD5563" t="s">
        <v>32</v>
      </c>
      <c r="AE5563" t="str">
        <f t="shared" si="1214"/>
        <v/>
      </c>
      <c r="AF5563" t="s">
        <v>32</v>
      </c>
      <c r="AG5563" t="str">
        <f t="shared" si="1215"/>
        <v/>
      </c>
      <c r="AH5563" t="s">
        <v>32</v>
      </c>
      <c r="AI5563" t="str">
        <f t="shared" si="1216"/>
        <v/>
      </c>
      <c r="AJ5563" t="s">
        <v>32</v>
      </c>
      <c r="AK5563" t="str">
        <f t="shared" si="1217"/>
        <v/>
      </c>
      <c r="AL5563">
        <v>0</v>
      </c>
      <c r="AM5563">
        <v>0</v>
      </c>
      <c r="AN5563">
        <v>0</v>
      </c>
      <c r="AO5563" t="s">
        <v>32</v>
      </c>
      <c r="AP5563" t="s">
        <v>32</v>
      </c>
    </row>
    <row r="5564" spans="1:42" x14ac:dyDescent="0.25">
      <c r="A5564">
        <v>202012</v>
      </c>
      <c r="B5564" t="str">
        <f t="shared" si="1204"/>
        <v>2020-II</v>
      </c>
      <c r="C5564" t="s">
        <v>5637</v>
      </c>
      <c r="D5564" t="s">
        <v>5637</v>
      </c>
      <c r="E5564">
        <v>32016895</v>
      </c>
      <c r="F5564" t="s">
        <v>29</v>
      </c>
      <c r="G5564">
        <v>0</v>
      </c>
      <c r="H5564">
        <v>0</v>
      </c>
      <c r="I5564">
        <v>0</v>
      </c>
      <c r="J5564">
        <f t="shared" si="1205"/>
        <v>0</v>
      </c>
      <c r="K5564" t="str">
        <f t="shared" si="1206"/>
        <v>Modelamiento</v>
      </c>
      <c r="L5564">
        <f t="shared" si="1207"/>
        <v>1</v>
      </c>
      <c r="M5564">
        <v>48</v>
      </c>
      <c r="N5564" t="str">
        <f t="shared" si="1208"/>
        <v>&lt;=50</v>
      </c>
      <c r="O5564" t="s">
        <v>56</v>
      </c>
      <c r="P5564" t="s">
        <v>39</v>
      </c>
      <c r="Q5564">
        <v>28381</v>
      </c>
      <c r="R5564">
        <v>0</v>
      </c>
      <c r="S5564" t="str">
        <f t="shared" si="1209"/>
        <v>=0</v>
      </c>
      <c r="T5564">
        <v>850</v>
      </c>
      <c r="U5564" t="str">
        <f t="shared" si="1210"/>
        <v>&lt;=1000</v>
      </c>
      <c r="V5564" t="s">
        <v>585</v>
      </c>
      <c r="W5564">
        <v>23161</v>
      </c>
      <c r="X5564" s="12">
        <f t="shared" si="1211"/>
        <v>0</v>
      </c>
      <c r="Y5564" t="str">
        <f t="shared" si="1212"/>
        <v>=0</v>
      </c>
      <c r="Z5564">
        <v>4</v>
      </c>
      <c r="AA5564">
        <v>9</v>
      </c>
      <c r="AB5564" t="s">
        <v>32</v>
      </c>
      <c r="AC5564" t="str">
        <f t="shared" si="1213"/>
        <v/>
      </c>
      <c r="AD5564" t="s">
        <v>32</v>
      </c>
      <c r="AE5564" t="str">
        <f t="shared" si="1214"/>
        <v/>
      </c>
      <c r="AF5564" t="s">
        <v>32</v>
      </c>
      <c r="AG5564" t="str">
        <f t="shared" si="1215"/>
        <v/>
      </c>
      <c r="AH5564" t="s">
        <v>32</v>
      </c>
      <c r="AI5564" t="str">
        <f t="shared" si="1216"/>
        <v/>
      </c>
      <c r="AJ5564" t="s">
        <v>32</v>
      </c>
      <c r="AK5564" t="str">
        <f t="shared" si="1217"/>
        <v/>
      </c>
      <c r="AL5564">
        <v>0</v>
      </c>
      <c r="AM5564">
        <v>0</v>
      </c>
      <c r="AN5564">
        <v>0</v>
      </c>
      <c r="AO5564" t="s">
        <v>32</v>
      </c>
      <c r="AP5564" t="s">
        <v>32</v>
      </c>
    </row>
    <row r="5565" spans="1:42" x14ac:dyDescent="0.25">
      <c r="A5565">
        <v>202012</v>
      </c>
      <c r="B5565" t="str">
        <f t="shared" si="1204"/>
        <v>2020-II</v>
      </c>
      <c r="C5565" t="s">
        <v>5638</v>
      </c>
      <c r="D5565" t="s">
        <v>5638</v>
      </c>
      <c r="E5565">
        <v>32017412</v>
      </c>
      <c r="F5565" t="s">
        <v>29</v>
      </c>
      <c r="G5565">
        <v>0</v>
      </c>
      <c r="H5565">
        <v>0</v>
      </c>
      <c r="I5565">
        <v>0</v>
      </c>
      <c r="J5565">
        <f t="shared" si="1205"/>
        <v>0</v>
      </c>
      <c r="K5565" t="str">
        <f t="shared" si="1206"/>
        <v>Modelamiento</v>
      </c>
      <c r="L5565">
        <f t="shared" si="1207"/>
        <v>1</v>
      </c>
      <c r="M5565">
        <v>30</v>
      </c>
      <c r="N5565" t="str">
        <f t="shared" si="1208"/>
        <v>&lt;=30</v>
      </c>
      <c r="O5565" t="s">
        <v>56</v>
      </c>
      <c r="P5565" t="s">
        <v>39</v>
      </c>
      <c r="Q5565">
        <v>37758</v>
      </c>
      <c r="R5565">
        <v>0</v>
      </c>
      <c r="S5565" t="str">
        <f t="shared" si="1209"/>
        <v>=0</v>
      </c>
      <c r="T5565">
        <v>1300</v>
      </c>
      <c r="U5565" t="str">
        <f t="shared" si="1210"/>
        <v>&lt;=1300</v>
      </c>
      <c r="V5565" t="s">
        <v>589</v>
      </c>
      <c r="W5565">
        <v>32070</v>
      </c>
      <c r="X5565" s="12">
        <f t="shared" si="1211"/>
        <v>0</v>
      </c>
      <c r="Y5565" t="str">
        <f t="shared" si="1212"/>
        <v>=0</v>
      </c>
      <c r="Z5565" t="s">
        <v>32</v>
      </c>
      <c r="AA5565">
        <v>9</v>
      </c>
      <c r="AB5565" t="s">
        <v>32</v>
      </c>
      <c r="AC5565" t="str">
        <f t="shared" si="1213"/>
        <v/>
      </c>
      <c r="AD5565" t="s">
        <v>32</v>
      </c>
      <c r="AE5565" t="str">
        <f t="shared" si="1214"/>
        <v/>
      </c>
      <c r="AF5565" t="s">
        <v>32</v>
      </c>
      <c r="AG5565" t="str">
        <f t="shared" si="1215"/>
        <v/>
      </c>
      <c r="AH5565" t="s">
        <v>32</v>
      </c>
      <c r="AI5565" t="str">
        <f t="shared" si="1216"/>
        <v/>
      </c>
      <c r="AJ5565" t="s">
        <v>32</v>
      </c>
      <c r="AK5565" t="str">
        <f t="shared" si="1217"/>
        <v/>
      </c>
      <c r="AL5565">
        <v>0</v>
      </c>
      <c r="AM5565">
        <v>0</v>
      </c>
      <c r="AN5565">
        <v>0</v>
      </c>
      <c r="AO5565" t="s">
        <v>32</v>
      </c>
      <c r="AP5565" t="s">
        <v>32</v>
      </c>
    </row>
    <row r="5566" spans="1:42" x14ac:dyDescent="0.25">
      <c r="A5566">
        <v>202012</v>
      </c>
      <c r="B5566" t="str">
        <f t="shared" si="1204"/>
        <v>2020-II</v>
      </c>
      <c r="C5566" t="s">
        <v>5639</v>
      </c>
      <c r="D5566" t="s">
        <v>5639</v>
      </c>
      <c r="E5566">
        <v>32017000</v>
      </c>
      <c r="F5566" t="s">
        <v>29</v>
      </c>
      <c r="G5566">
        <v>0</v>
      </c>
      <c r="H5566">
        <v>0</v>
      </c>
      <c r="I5566">
        <v>0</v>
      </c>
      <c r="J5566">
        <f t="shared" si="1205"/>
        <v>0</v>
      </c>
      <c r="K5566" t="str">
        <f t="shared" si="1206"/>
        <v>Modelamiento</v>
      </c>
      <c r="L5566">
        <f t="shared" si="1207"/>
        <v>1</v>
      </c>
      <c r="M5566">
        <v>41</v>
      </c>
      <c r="N5566" t="str">
        <f t="shared" si="1208"/>
        <v>&lt;=45</v>
      </c>
      <c r="O5566" t="s">
        <v>56</v>
      </c>
      <c r="P5566" t="s">
        <v>35</v>
      </c>
      <c r="Q5566">
        <v>30018</v>
      </c>
      <c r="R5566">
        <v>0</v>
      </c>
      <c r="S5566" t="str">
        <f t="shared" si="1209"/>
        <v>=0</v>
      </c>
      <c r="T5566">
        <v>900</v>
      </c>
      <c r="U5566" t="str">
        <f t="shared" si="1210"/>
        <v>&lt;=1000</v>
      </c>
      <c r="V5566" t="s">
        <v>1407</v>
      </c>
      <c r="W5566">
        <v>24716</v>
      </c>
      <c r="X5566" s="12">
        <f t="shared" si="1211"/>
        <v>0</v>
      </c>
      <c r="Y5566" t="str">
        <f t="shared" si="1212"/>
        <v>=0</v>
      </c>
      <c r="Z5566" t="s">
        <v>32</v>
      </c>
      <c r="AA5566">
        <v>9</v>
      </c>
      <c r="AB5566" t="s">
        <v>32</v>
      </c>
      <c r="AC5566" t="str">
        <f t="shared" si="1213"/>
        <v/>
      </c>
      <c r="AD5566" t="s">
        <v>32</v>
      </c>
      <c r="AE5566" t="str">
        <f t="shared" si="1214"/>
        <v/>
      </c>
      <c r="AF5566" t="s">
        <v>32</v>
      </c>
      <c r="AG5566" t="str">
        <f t="shared" si="1215"/>
        <v/>
      </c>
      <c r="AH5566" t="s">
        <v>32</v>
      </c>
      <c r="AI5566" t="str">
        <f t="shared" si="1216"/>
        <v/>
      </c>
      <c r="AJ5566" t="s">
        <v>32</v>
      </c>
      <c r="AK5566" t="str">
        <f t="shared" si="1217"/>
        <v/>
      </c>
      <c r="AL5566">
        <v>0</v>
      </c>
      <c r="AM5566">
        <v>0</v>
      </c>
      <c r="AN5566">
        <v>0</v>
      </c>
      <c r="AO5566" t="s">
        <v>32</v>
      </c>
      <c r="AP5566" t="s">
        <v>32</v>
      </c>
    </row>
    <row r="5567" spans="1:42" x14ac:dyDescent="0.25">
      <c r="A5567">
        <v>202012</v>
      </c>
      <c r="B5567" t="str">
        <f t="shared" si="1204"/>
        <v>2020-II</v>
      </c>
      <c r="C5567" t="s">
        <v>5640</v>
      </c>
      <c r="D5567" t="s">
        <v>5640</v>
      </c>
      <c r="E5567">
        <v>32017191</v>
      </c>
      <c r="F5567" t="s">
        <v>29</v>
      </c>
      <c r="G5567">
        <v>0</v>
      </c>
      <c r="H5567">
        <v>0</v>
      </c>
      <c r="I5567">
        <v>0</v>
      </c>
      <c r="J5567">
        <f t="shared" si="1205"/>
        <v>0</v>
      </c>
      <c r="K5567" t="str">
        <f t="shared" si="1206"/>
        <v>Modelamiento</v>
      </c>
      <c r="L5567">
        <f t="shared" si="1207"/>
        <v>1</v>
      </c>
      <c r="M5567">
        <v>30</v>
      </c>
      <c r="N5567" t="str">
        <f t="shared" si="1208"/>
        <v>&lt;=30</v>
      </c>
      <c r="O5567" t="s">
        <v>56</v>
      </c>
      <c r="P5567" t="s">
        <v>39</v>
      </c>
      <c r="Q5567">
        <v>33466</v>
      </c>
      <c r="R5567">
        <v>0</v>
      </c>
      <c r="S5567" t="str">
        <f t="shared" si="1209"/>
        <v>=0</v>
      </c>
      <c r="T5567">
        <v>1150</v>
      </c>
      <c r="U5567" t="str">
        <f t="shared" si="1210"/>
        <v>&lt;=1200</v>
      </c>
      <c r="V5567" t="s">
        <v>612</v>
      </c>
      <c r="W5567">
        <v>27992</v>
      </c>
      <c r="X5567" s="12">
        <f t="shared" si="1211"/>
        <v>0</v>
      </c>
      <c r="Y5567" t="str">
        <f t="shared" si="1212"/>
        <v>=0</v>
      </c>
      <c r="Z5567" t="s">
        <v>32</v>
      </c>
      <c r="AA5567">
        <v>9</v>
      </c>
      <c r="AB5567" t="s">
        <v>32</v>
      </c>
      <c r="AC5567" t="str">
        <f t="shared" si="1213"/>
        <v/>
      </c>
      <c r="AD5567" t="s">
        <v>32</v>
      </c>
      <c r="AE5567" t="str">
        <f t="shared" si="1214"/>
        <v/>
      </c>
      <c r="AF5567" t="s">
        <v>32</v>
      </c>
      <c r="AG5567" t="str">
        <f t="shared" si="1215"/>
        <v/>
      </c>
      <c r="AH5567" t="s">
        <v>32</v>
      </c>
      <c r="AI5567" t="str">
        <f t="shared" si="1216"/>
        <v/>
      </c>
      <c r="AJ5567" t="s">
        <v>32</v>
      </c>
      <c r="AK5567" t="str">
        <f t="shared" si="1217"/>
        <v/>
      </c>
      <c r="AL5567">
        <v>0</v>
      </c>
      <c r="AM5567">
        <v>0</v>
      </c>
      <c r="AN5567">
        <v>0</v>
      </c>
      <c r="AO5567" t="s">
        <v>32</v>
      </c>
      <c r="AP5567" t="s">
        <v>32</v>
      </c>
    </row>
    <row r="5568" spans="1:42" x14ac:dyDescent="0.25">
      <c r="A5568">
        <v>202012</v>
      </c>
      <c r="B5568" t="str">
        <f t="shared" si="1204"/>
        <v>2020-II</v>
      </c>
      <c r="C5568" t="s">
        <v>5641</v>
      </c>
      <c r="D5568" t="s">
        <v>5641</v>
      </c>
      <c r="E5568">
        <v>32016683</v>
      </c>
      <c r="F5568" t="s">
        <v>29</v>
      </c>
      <c r="G5568">
        <v>0</v>
      </c>
      <c r="H5568">
        <v>0</v>
      </c>
      <c r="I5568">
        <v>0</v>
      </c>
      <c r="J5568">
        <f t="shared" si="1205"/>
        <v>0</v>
      </c>
      <c r="K5568" t="str">
        <f t="shared" si="1206"/>
        <v>Modelamiento</v>
      </c>
      <c r="L5568">
        <f t="shared" si="1207"/>
        <v>1</v>
      </c>
      <c r="M5568">
        <v>47</v>
      </c>
      <c r="N5568" t="str">
        <f t="shared" si="1208"/>
        <v>&lt;=50</v>
      </c>
      <c r="O5568" t="s">
        <v>56</v>
      </c>
      <c r="P5568" t="s">
        <v>35</v>
      </c>
      <c r="Q5568">
        <v>27743</v>
      </c>
      <c r="R5568">
        <v>0</v>
      </c>
      <c r="S5568" t="str">
        <f t="shared" si="1209"/>
        <v>=0</v>
      </c>
      <c r="T5568">
        <v>950</v>
      </c>
      <c r="U5568" t="str">
        <f t="shared" si="1210"/>
        <v>&lt;=1000</v>
      </c>
      <c r="V5568" t="s">
        <v>585</v>
      </c>
      <c r="W5568">
        <v>22555</v>
      </c>
      <c r="X5568" s="12">
        <f t="shared" si="1211"/>
        <v>0</v>
      </c>
      <c r="Y5568" t="str">
        <f t="shared" si="1212"/>
        <v>=0</v>
      </c>
      <c r="Z5568" t="s">
        <v>32</v>
      </c>
      <c r="AA5568">
        <v>9</v>
      </c>
      <c r="AB5568" t="s">
        <v>32</v>
      </c>
      <c r="AC5568" t="str">
        <f t="shared" si="1213"/>
        <v/>
      </c>
      <c r="AD5568" t="s">
        <v>32</v>
      </c>
      <c r="AE5568" t="str">
        <f t="shared" si="1214"/>
        <v/>
      </c>
      <c r="AF5568" t="s">
        <v>32</v>
      </c>
      <c r="AG5568" t="str">
        <f t="shared" si="1215"/>
        <v/>
      </c>
      <c r="AH5568" t="s">
        <v>32</v>
      </c>
      <c r="AI5568" t="str">
        <f t="shared" si="1216"/>
        <v/>
      </c>
      <c r="AJ5568" t="s">
        <v>32</v>
      </c>
      <c r="AK5568" t="str">
        <f t="shared" si="1217"/>
        <v/>
      </c>
      <c r="AL5568">
        <v>0</v>
      </c>
      <c r="AM5568">
        <v>0</v>
      </c>
      <c r="AN5568">
        <v>0</v>
      </c>
      <c r="AO5568" t="s">
        <v>32</v>
      </c>
      <c r="AP5568" t="s">
        <v>32</v>
      </c>
    </row>
    <row r="5569" spans="1:42" x14ac:dyDescent="0.25">
      <c r="A5569">
        <v>202012</v>
      </c>
      <c r="B5569" t="str">
        <f t="shared" si="1204"/>
        <v>2020-II</v>
      </c>
      <c r="C5569" t="s">
        <v>5642</v>
      </c>
      <c r="D5569" t="s">
        <v>5642</v>
      </c>
      <c r="E5569">
        <v>32018022</v>
      </c>
      <c r="F5569" t="s">
        <v>29</v>
      </c>
      <c r="G5569">
        <v>0</v>
      </c>
      <c r="H5569">
        <v>0</v>
      </c>
      <c r="I5569">
        <v>0</v>
      </c>
      <c r="J5569">
        <f t="shared" si="1205"/>
        <v>0</v>
      </c>
      <c r="K5569" t="str">
        <f t="shared" si="1206"/>
        <v>Modelamiento</v>
      </c>
      <c r="L5569">
        <f t="shared" si="1207"/>
        <v>1</v>
      </c>
      <c r="M5569">
        <v>47</v>
      </c>
      <c r="N5569" t="str">
        <f t="shared" si="1208"/>
        <v>&lt;=50</v>
      </c>
      <c r="O5569" t="s">
        <v>56</v>
      </c>
      <c r="P5569" t="s">
        <v>39</v>
      </c>
      <c r="Q5569">
        <v>27743</v>
      </c>
      <c r="R5569">
        <v>0</v>
      </c>
      <c r="S5569" t="str">
        <f t="shared" si="1209"/>
        <v>=0</v>
      </c>
      <c r="T5569">
        <v>950</v>
      </c>
      <c r="U5569" t="str">
        <f t="shared" si="1210"/>
        <v>&lt;=1000</v>
      </c>
      <c r="V5569" t="s">
        <v>601</v>
      </c>
      <c r="W5569">
        <v>22555</v>
      </c>
      <c r="X5569" s="12">
        <f t="shared" si="1211"/>
        <v>0</v>
      </c>
      <c r="Y5569" t="str">
        <f t="shared" si="1212"/>
        <v>=0</v>
      </c>
      <c r="Z5569" t="s">
        <v>32</v>
      </c>
      <c r="AA5569">
        <v>9</v>
      </c>
      <c r="AB5569" t="s">
        <v>32</v>
      </c>
      <c r="AC5569" t="str">
        <f t="shared" si="1213"/>
        <v/>
      </c>
      <c r="AD5569" t="s">
        <v>32</v>
      </c>
      <c r="AE5569" t="str">
        <f t="shared" si="1214"/>
        <v/>
      </c>
      <c r="AF5569" t="s">
        <v>32</v>
      </c>
      <c r="AG5569" t="str">
        <f t="shared" si="1215"/>
        <v/>
      </c>
      <c r="AH5569" t="s">
        <v>32</v>
      </c>
      <c r="AI5569" t="str">
        <f t="shared" si="1216"/>
        <v/>
      </c>
      <c r="AJ5569" t="s">
        <v>32</v>
      </c>
      <c r="AK5569" t="str">
        <f t="shared" si="1217"/>
        <v/>
      </c>
      <c r="AL5569">
        <v>0</v>
      </c>
      <c r="AM5569">
        <v>0</v>
      </c>
      <c r="AN5569">
        <v>0</v>
      </c>
      <c r="AO5569" t="s">
        <v>32</v>
      </c>
      <c r="AP5569" t="s">
        <v>32</v>
      </c>
    </row>
    <row r="5570" spans="1:42" x14ac:dyDescent="0.25">
      <c r="A5570">
        <v>202012</v>
      </c>
      <c r="B5570" t="str">
        <f t="shared" si="1204"/>
        <v>2020-II</v>
      </c>
      <c r="C5570" t="s">
        <v>5643</v>
      </c>
      <c r="D5570" t="s">
        <v>5643</v>
      </c>
      <c r="E5570">
        <v>32018694</v>
      </c>
      <c r="F5570" t="s">
        <v>29</v>
      </c>
      <c r="G5570">
        <v>0</v>
      </c>
      <c r="H5570">
        <v>0</v>
      </c>
      <c r="I5570">
        <v>1</v>
      </c>
      <c r="J5570">
        <f t="shared" si="1205"/>
        <v>0</v>
      </c>
      <c r="K5570" t="str">
        <f t="shared" si="1206"/>
        <v>Insuficiente</v>
      </c>
      <c r="L5570">
        <f t="shared" si="1207"/>
        <v>1</v>
      </c>
      <c r="M5570">
        <v>30</v>
      </c>
      <c r="N5570" t="str">
        <f t="shared" si="1208"/>
        <v>&lt;=30</v>
      </c>
      <c r="O5570" t="s">
        <v>56</v>
      </c>
      <c r="P5570" t="s">
        <v>39</v>
      </c>
      <c r="Q5570">
        <v>34927</v>
      </c>
      <c r="R5570">
        <v>0</v>
      </c>
      <c r="S5570" t="str">
        <f t="shared" si="1209"/>
        <v>=0</v>
      </c>
      <c r="T5570">
        <v>1050</v>
      </c>
      <c r="U5570" t="str">
        <f t="shared" si="1210"/>
        <v>&lt;=1100</v>
      </c>
      <c r="V5570" t="s">
        <v>614</v>
      </c>
      <c r="W5570">
        <v>29380</v>
      </c>
      <c r="X5570" s="12">
        <f t="shared" si="1211"/>
        <v>0</v>
      </c>
      <c r="Y5570" t="str">
        <f t="shared" si="1212"/>
        <v>=0</v>
      </c>
      <c r="Z5570">
        <v>4</v>
      </c>
      <c r="AA5570">
        <v>1</v>
      </c>
      <c r="AB5570">
        <v>12799.07</v>
      </c>
      <c r="AC5570" t="str">
        <f t="shared" si="1213"/>
        <v>&gt;5000</v>
      </c>
      <c r="AD5570">
        <v>66</v>
      </c>
      <c r="AE5570" t="str">
        <f t="shared" si="1214"/>
        <v>&lt;=90</v>
      </c>
      <c r="AF5570">
        <v>0</v>
      </c>
      <c r="AG5570" t="str">
        <f t="shared" si="1215"/>
        <v>&lt;=500</v>
      </c>
      <c r="AH5570">
        <v>2450.4899999999998</v>
      </c>
      <c r="AI5570" t="str">
        <f t="shared" si="1216"/>
        <v>&lt;=3000</v>
      </c>
      <c r="AJ5570">
        <v>0.99570000000000003</v>
      </c>
      <c r="AK5570" t="str">
        <f t="shared" si="1217"/>
        <v>&gt;0.9</v>
      </c>
      <c r="AL5570">
        <v>12</v>
      </c>
      <c r="AM5570">
        <v>6</v>
      </c>
      <c r="AN5570">
        <v>0</v>
      </c>
      <c r="AO5570">
        <v>7</v>
      </c>
      <c r="AP5570" t="s">
        <v>32</v>
      </c>
    </row>
    <row r="5571" spans="1:42" x14ac:dyDescent="0.25">
      <c r="A5571">
        <v>202012</v>
      </c>
      <c r="B5571" t="str">
        <f t="shared" ref="B5571:B5634" si="1218">+CONCATENATE(MID(A5571,1,4),IF(MID(A5571,5,2)*1&lt;=6,"-I","-II"))</f>
        <v>2020-II</v>
      </c>
      <c r="C5571" t="s">
        <v>5644</v>
      </c>
      <c r="D5571" t="s">
        <v>5644</v>
      </c>
      <c r="E5571">
        <v>32018625</v>
      </c>
      <c r="F5571" t="s">
        <v>29</v>
      </c>
      <c r="G5571">
        <v>0</v>
      </c>
      <c r="H5571">
        <v>0</v>
      </c>
      <c r="I5571">
        <v>0</v>
      </c>
      <c r="J5571">
        <f t="shared" ref="J5571:J5634" si="1219">+IF(OR(O5571="Taxista propietario",O5571="Taxista palanca"),0,1)</f>
        <v>0</v>
      </c>
      <c r="K5571" t="str">
        <f t="shared" ref="K5571:K5634" si="1220">+IF(I5571&gt;0,"Insuficiente",IF(H5571&gt;0,"Indeterminado",IF(J5571&gt;0,"Perfil","Modelamiento")))</f>
        <v>Modelamiento</v>
      </c>
      <c r="L5571">
        <f t="shared" ref="L5571:L5634" si="1221">+IF(AND(A5571&gt;=201410,A5571&lt;=201908),0,1)</f>
        <v>1</v>
      </c>
      <c r="M5571">
        <v>44</v>
      </c>
      <c r="N5571" t="str">
        <f t="shared" ref="N5571:N5634" si="1222">+IF(M5571&lt;=25,"&lt;=25",IF(M5571&lt;=30,"&lt;=30",IF(M5571&lt;=35,"&lt;=35",IF(M5571&lt;=40,"&lt;=40",IF(M5571&lt;=45,"&lt;=45",IF(M5571&lt;=50,"&lt;=50",IF(M5571&lt;=55,"&lt;=55",IF(M5571&lt;=60,"&lt;=60","&gt;60"))))))))</f>
        <v>&lt;=45</v>
      </c>
      <c r="O5571" t="s">
        <v>56</v>
      </c>
      <c r="P5571" t="s">
        <v>35</v>
      </c>
      <c r="Q5571">
        <v>39837</v>
      </c>
      <c r="R5571">
        <v>0</v>
      </c>
      <c r="S5571" t="str">
        <f t="shared" ref="S5571:S5634" si="1223">+IF(R5571="NULL","",IF(R5571=0,"=0",IF(R5571&lt;=500,"&lt;=500",IF(R5571&lt;=1000,"&lt;=1000",IF(R5571&lt;=1500,"&lt;=1500",IF(R5571&lt;=2000,"&lt;=2000",IF(R5571&lt;=2500,"&lt;=2500","&gt;2500")))))))</f>
        <v>=0</v>
      </c>
      <c r="T5571">
        <v>1200</v>
      </c>
      <c r="U5571" t="str">
        <f t="shared" ref="U5571:U5634" si="1224">+IF(T5571="NULL","",IF(T5571&lt;=1000,"&lt;=1000",IF(T5571&lt;=1100,"&lt;=1100",IF(T5571&lt;=1200,"&lt;=1200",IF(T5571&lt;=1300,"&lt;=1300",IF(T5571&lt;=1400,"&lt;=1400",IF(T5571&lt;=1500,"&lt;=1500","&gt;1500")))))))</f>
        <v>&lt;=1200</v>
      </c>
      <c r="V5571" t="s">
        <v>601</v>
      </c>
      <c r="W5571">
        <v>34045</v>
      </c>
      <c r="X5571" s="12">
        <f t="shared" ref="X5571:X5634" si="1225">+IFERROR(R5571/W5571,"NULL")</f>
        <v>0</v>
      </c>
      <c r="Y5571" t="str">
        <f t="shared" ref="Y5571:Y5634" si="1226">+IF(X5571="NULL","",IF(X5571=0,"=0",IF(X5571&lt;=0.01,"&lt;=0.01",IF(X5571&lt;=0.02,"&lt;=0.02",IF(X5571&lt;=0.03,"&lt;=0.03",IF(X5571&lt;=0.04,"&lt;=0.04",IF(X5571&lt;=0.05,"&lt;=0.05",IF(X5571&lt;=0.06,"&lt;=0.06","&gt;0.06"))))))))</f>
        <v>=0</v>
      </c>
      <c r="Z5571">
        <v>2</v>
      </c>
      <c r="AA5571">
        <v>9</v>
      </c>
      <c r="AB5571" t="s">
        <v>32</v>
      </c>
      <c r="AC5571" t="str">
        <f t="shared" ref="AC5571:AC5634" si="1227">+IF(AB5571="NULL","",IF(AB5571&lt;=500,"&lt;=500",IF(AB5571&lt;=1000,"&lt;=1000",IF(AB5571&lt;=2000,"&lt;=2000",IF(AB5571&lt;=3000,"&lt;=3000",IF(AB5571&lt;=4000,"&lt;=4000",IF(AB5571&lt;=5000,"&lt;=5000","&gt;5000")))))))</f>
        <v/>
      </c>
      <c r="AD5571" t="s">
        <v>32</v>
      </c>
      <c r="AE5571" t="str">
        <f t="shared" ref="AE5571:AE5634" si="1228">+IF(AD5571="NULL","",IF(AD5571=0,"=0",IF(AD5571&lt;=8,"&lt;=8",IF(AD5571&lt;=30,"&lt;=30",IF(AD5571&lt;=60,"&lt;=60",IF(AD5571&lt;=90,"&lt;=90",IF(AD5571&lt;=120,"&lt;=120","&gt;120")))))))</f>
        <v/>
      </c>
      <c r="AF5571" t="s">
        <v>32</v>
      </c>
      <c r="AG5571" t="str">
        <f t="shared" ref="AG5571:AG5634" si="1229">+IF(AF5571="NULL","",IF(AF5571&lt;=500,"&lt;=500",IF(AF5571&lt;=1000,"&lt;=1000",IF(AF5571&lt;=2000,"&lt;=2000",IF(AF5571&lt;=3000,"&lt;=3000",IF(AF5571&lt;=4000,"&lt;=4000",IF(AF5571&lt;=5000,"&lt;=5000","&gt;5000")))))))</f>
        <v/>
      </c>
      <c r="AH5571" t="s">
        <v>32</v>
      </c>
      <c r="AI5571" t="str">
        <f t="shared" ref="AI5571:AI5634" si="1230">+IF(AH5571="NULL","",IF(AH5571&lt;=500,"&lt;=500",IF(AH5571&lt;=1000,"&lt;=1000",IF(AH5571&lt;=2000,"&lt;=2000",IF(AH5571&lt;=3000,"&lt;=3000",IF(AH5571&lt;=4000,"&lt;=4000",IF(AH5571&lt;=5000,"&lt;=5000","&gt;5000")))))))</f>
        <v/>
      </c>
      <c r="AJ5571" t="s">
        <v>32</v>
      </c>
      <c r="AK5571" t="str">
        <f t="shared" ref="AK5571:AK5634" si="1231">+IF(AJ5571="NULL","",IF(AJ5571=0,"=0",IF(AJ5571&lt;=0.1,"&lt;=0.1",IF(AJ5571&lt;=0.2,"&lt;=0.2",IF(AJ5571&lt;=0.3,"&lt;=0.3",IF(AJ5571&lt;=0.4,"&lt;=0.4",IF(AJ5571&lt;=0.5,"&lt;=0.5",IF(AJ5571&lt;=0.6,"&lt;=0.6",IF(AJ5571&lt;=0.7,"&lt;=0.7",IF(AJ5571&lt;=0.8,"&lt;=0.8",IF(AJ5571&lt;=0.9,"&lt;=0.9","&gt;0.9")))))))))))</f>
        <v/>
      </c>
      <c r="AL5571">
        <v>0</v>
      </c>
      <c r="AM5571">
        <v>0</v>
      </c>
      <c r="AN5571">
        <v>0</v>
      </c>
      <c r="AO5571" t="s">
        <v>32</v>
      </c>
      <c r="AP5571" t="s">
        <v>32</v>
      </c>
    </row>
    <row r="5572" spans="1:42" x14ac:dyDescent="0.25">
      <c r="A5572">
        <v>202012</v>
      </c>
      <c r="B5572" t="str">
        <f t="shared" si="1218"/>
        <v>2020-II</v>
      </c>
      <c r="C5572" t="s">
        <v>5645</v>
      </c>
      <c r="D5572" t="s">
        <v>5645</v>
      </c>
      <c r="E5572">
        <v>32021881</v>
      </c>
      <c r="F5572" t="s">
        <v>29</v>
      </c>
      <c r="G5572">
        <v>0</v>
      </c>
      <c r="H5572">
        <v>0</v>
      </c>
      <c r="I5572">
        <v>0</v>
      </c>
      <c r="J5572">
        <f t="shared" si="1219"/>
        <v>0</v>
      </c>
      <c r="K5572" t="str">
        <f t="shared" si="1220"/>
        <v>Modelamiento</v>
      </c>
      <c r="L5572">
        <f t="shared" si="1221"/>
        <v>1</v>
      </c>
      <c r="M5572">
        <v>48</v>
      </c>
      <c r="N5572" t="str">
        <f t="shared" si="1222"/>
        <v>&lt;=50</v>
      </c>
      <c r="O5572" t="s">
        <v>56</v>
      </c>
      <c r="P5572" t="s">
        <v>39</v>
      </c>
      <c r="Q5572">
        <v>50566</v>
      </c>
      <c r="R5572">
        <v>0</v>
      </c>
      <c r="S5572" t="str">
        <f t="shared" si="1223"/>
        <v>=0</v>
      </c>
      <c r="T5572">
        <v>1450</v>
      </c>
      <c r="U5572" t="str">
        <f t="shared" si="1224"/>
        <v>&lt;=1500</v>
      </c>
      <c r="V5572" t="s">
        <v>597</v>
      </c>
      <c r="W5572">
        <v>44239</v>
      </c>
      <c r="X5572" s="12">
        <f t="shared" si="1225"/>
        <v>0</v>
      </c>
      <c r="Y5572" t="str">
        <f t="shared" si="1226"/>
        <v>=0</v>
      </c>
      <c r="Z5572">
        <v>4</v>
      </c>
      <c r="AA5572">
        <v>4</v>
      </c>
      <c r="AB5572">
        <v>17355.990000000002</v>
      </c>
      <c r="AC5572" t="str">
        <f t="shared" si="1227"/>
        <v>&gt;5000</v>
      </c>
      <c r="AD5572">
        <v>3499</v>
      </c>
      <c r="AE5572" t="str">
        <f t="shared" si="1228"/>
        <v>&gt;120</v>
      </c>
      <c r="AF5572">
        <v>17355.990000000002</v>
      </c>
      <c r="AG5572" t="str">
        <f t="shared" si="1229"/>
        <v>&gt;5000</v>
      </c>
      <c r="AH5572" t="s">
        <v>32</v>
      </c>
      <c r="AI5572" t="str">
        <f t="shared" si="1230"/>
        <v/>
      </c>
      <c r="AJ5572" t="s">
        <v>32</v>
      </c>
      <c r="AK5572" t="str">
        <f t="shared" si="1231"/>
        <v/>
      </c>
      <c r="AL5572">
        <v>12</v>
      </c>
      <c r="AM5572">
        <v>0</v>
      </c>
      <c r="AN5572">
        <v>12</v>
      </c>
      <c r="AO5572" t="s">
        <v>32</v>
      </c>
      <c r="AP5572">
        <v>1</v>
      </c>
    </row>
    <row r="5573" spans="1:42" x14ac:dyDescent="0.25">
      <c r="A5573">
        <v>202012</v>
      </c>
      <c r="B5573" t="str">
        <f t="shared" si="1218"/>
        <v>2020-II</v>
      </c>
      <c r="C5573" t="s">
        <v>5646</v>
      </c>
      <c r="D5573" t="s">
        <v>5646</v>
      </c>
      <c r="E5573">
        <v>32018854</v>
      </c>
      <c r="F5573" t="s">
        <v>29</v>
      </c>
      <c r="G5573">
        <v>0</v>
      </c>
      <c r="H5573">
        <v>0</v>
      </c>
      <c r="I5573">
        <v>0</v>
      </c>
      <c r="J5573">
        <f t="shared" si="1219"/>
        <v>0</v>
      </c>
      <c r="K5573" t="str">
        <f t="shared" si="1220"/>
        <v>Modelamiento</v>
      </c>
      <c r="L5573">
        <f t="shared" si="1221"/>
        <v>1</v>
      </c>
      <c r="M5573">
        <v>64</v>
      </c>
      <c r="N5573" t="str">
        <f t="shared" si="1222"/>
        <v>&gt;60</v>
      </c>
      <c r="O5573" t="s">
        <v>56</v>
      </c>
      <c r="P5573" t="s">
        <v>35</v>
      </c>
      <c r="Q5573">
        <v>36328</v>
      </c>
      <c r="R5573">
        <v>0</v>
      </c>
      <c r="S5573" t="str">
        <f t="shared" si="1223"/>
        <v>=0</v>
      </c>
      <c r="T5573">
        <v>1250</v>
      </c>
      <c r="U5573" t="str">
        <f t="shared" si="1224"/>
        <v>&lt;=1300</v>
      </c>
      <c r="V5573" t="s">
        <v>589</v>
      </c>
      <c r="W5573">
        <v>30711</v>
      </c>
      <c r="X5573" s="12">
        <f t="shared" si="1225"/>
        <v>0</v>
      </c>
      <c r="Y5573" t="str">
        <f t="shared" si="1226"/>
        <v>=0</v>
      </c>
      <c r="Z5573" t="s">
        <v>32</v>
      </c>
      <c r="AA5573">
        <v>9</v>
      </c>
      <c r="AB5573" t="s">
        <v>32</v>
      </c>
      <c r="AC5573" t="str">
        <f t="shared" si="1227"/>
        <v/>
      </c>
      <c r="AD5573" t="s">
        <v>32</v>
      </c>
      <c r="AE5573" t="str">
        <f t="shared" si="1228"/>
        <v/>
      </c>
      <c r="AF5573" t="s">
        <v>32</v>
      </c>
      <c r="AG5573" t="str">
        <f t="shared" si="1229"/>
        <v/>
      </c>
      <c r="AH5573" t="s">
        <v>32</v>
      </c>
      <c r="AI5573" t="str">
        <f t="shared" si="1230"/>
        <v/>
      </c>
      <c r="AJ5573" t="s">
        <v>32</v>
      </c>
      <c r="AK5573" t="str">
        <f t="shared" si="1231"/>
        <v/>
      </c>
      <c r="AL5573">
        <v>0</v>
      </c>
      <c r="AM5573">
        <v>0</v>
      </c>
      <c r="AN5573">
        <v>0</v>
      </c>
      <c r="AO5573" t="s">
        <v>32</v>
      </c>
      <c r="AP5573" t="s">
        <v>32</v>
      </c>
    </row>
    <row r="5574" spans="1:42" x14ac:dyDescent="0.25">
      <c r="A5574">
        <v>202012</v>
      </c>
      <c r="B5574" t="str">
        <f t="shared" si="1218"/>
        <v>2020-II</v>
      </c>
      <c r="C5574" t="s">
        <v>5647</v>
      </c>
      <c r="D5574" t="s">
        <v>5647</v>
      </c>
      <c r="E5574">
        <v>32018801</v>
      </c>
      <c r="F5574" t="s">
        <v>29</v>
      </c>
      <c r="G5574">
        <v>0</v>
      </c>
      <c r="H5574">
        <v>0</v>
      </c>
      <c r="I5574">
        <v>0</v>
      </c>
      <c r="J5574">
        <f t="shared" si="1219"/>
        <v>0</v>
      </c>
      <c r="K5574" t="str">
        <f t="shared" si="1220"/>
        <v>Modelamiento</v>
      </c>
      <c r="L5574">
        <f t="shared" si="1221"/>
        <v>1</v>
      </c>
      <c r="M5574">
        <v>22</v>
      </c>
      <c r="N5574" t="str">
        <f t="shared" si="1222"/>
        <v>&lt;=25</v>
      </c>
      <c r="O5574" t="s">
        <v>56</v>
      </c>
      <c r="P5574" t="s">
        <v>39</v>
      </c>
      <c r="Q5574">
        <v>27743</v>
      </c>
      <c r="R5574">
        <v>0</v>
      </c>
      <c r="S5574" t="str">
        <f t="shared" si="1223"/>
        <v>=0</v>
      </c>
      <c r="T5574">
        <v>950</v>
      </c>
      <c r="U5574" t="str">
        <f t="shared" si="1224"/>
        <v>&lt;=1000</v>
      </c>
      <c r="V5574" t="s">
        <v>585</v>
      </c>
      <c r="W5574">
        <v>22555</v>
      </c>
      <c r="X5574" s="12">
        <f t="shared" si="1225"/>
        <v>0</v>
      </c>
      <c r="Y5574" t="str">
        <f t="shared" si="1226"/>
        <v>=0</v>
      </c>
      <c r="Z5574" t="s">
        <v>32</v>
      </c>
      <c r="AA5574">
        <v>9</v>
      </c>
      <c r="AB5574" t="s">
        <v>32</v>
      </c>
      <c r="AC5574" t="str">
        <f t="shared" si="1227"/>
        <v/>
      </c>
      <c r="AD5574" t="s">
        <v>32</v>
      </c>
      <c r="AE5574" t="str">
        <f t="shared" si="1228"/>
        <v/>
      </c>
      <c r="AF5574" t="s">
        <v>32</v>
      </c>
      <c r="AG5574" t="str">
        <f t="shared" si="1229"/>
        <v/>
      </c>
      <c r="AH5574" t="s">
        <v>32</v>
      </c>
      <c r="AI5574" t="str">
        <f t="shared" si="1230"/>
        <v/>
      </c>
      <c r="AJ5574" t="s">
        <v>32</v>
      </c>
      <c r="AK5574" t="str">
        <f t="shared" si="1231"/>
        <v/>
      </c>
      <c r="AL5574">
        <v>0</v>
      </c>
      <c r="AM5574">
        <v>0</v>
      </c>
      <c r="AN5574">
        <v>0</v>
      </c>
      <c r="AO5574" t="s">
        <v>32</v>
      </c>
      <c r="AP5574" t="s">
        <v>32</v>
      </c>
    </row>
    <row r="5575" spans="1:42" x14ac:dyDescent="0.25">
      <c r="A5575">
        <v>202012</v>
      </c>
      <c r="B5575" t="str">
        <f t="shared" si="1218"/>
        <v>2020-II</v>
      </c>
      <c r="C5575" t="s">
        <v>5648</v>
      </c>
      <c r="D5575" t="s">
        <v>5648</v>
      </c>
      <c r="E5575">
        <v>32018476</v>
      </c>
      <c r="F5575" t="s">
        <v>29</v>
      </c>
      <c r="G5575">
        <v>0</v>
      </c>
      <c r="H5575">
        <v>0</v>
      </c>
      <c r="I5575">
        <v>1</v>
      </c>
      <c r="J5575">
        <f t="shared" si="1219"/>
        <v>0</v>
      </c>
      <c r="K5575" t="str">
        <f t="shared" si="1220"/>
        <v>Insuficiente</v>
      </c>
      <c r="L5575">
        <f t="shared" si="1221"/>
        <v>1</v>
      </c>
      <c r="M5575">
        <v>35</v>
      </c>
      <c r="N5575" t="str">
        <f t="shared" si="1222"/>
        <v>&lt;=35</v>
      </c>
      <c r="O5575" t="s">
        <v>56</v>
      </c>
      <c r="P5575" t="s">
        <v>35</v>
      </c>
      <c r="Q5575">
        <v>35242</v>
      </c>
      <c r="R5575">
        <v>1031</v>
      </c>
      <c r="S5575" t="str">
        <f t="shared" si="1223"/>
        <v>&lt;=1500</v>
      </c>
      <c r="T5575">
        <v>1021</v>
      </c>
      <c r="U5575" t="str">
        <f t="shared" si="1224"/>
        <v>&lt;=1100</v>
      </c>
      <c r="V5575" t="s">
        <v>601</v>
      </c>
      <c r="W5575">
        <v>30710</v>
      </c>
      <c r="X5575" s="12">
        <f t="shared" si="1225"/>
        <v>3.3572126343210683E-2</v>
      </c>
      <c r="Y5575" t="str">
        <f t="shared" si="1226"/>
        <v>&lt;=0.04</v>
      </c>
      <c r="Z5575">
        <v>2</v>
      </c>
      <c r="AA5575">
        <v>9</v>
      </c>
      <c r="AB5575" t="s">
        <v>32</v>
      </c>
      <c r="AC5575" t="str">
        <f t="shared" si="1227"/>
        <v/>
      </c>
      <c r="AD5575" t="s">
        <v>32</v>
      </c>
      <c r="AE5575" t="str">
        <f t="shared" si="1228"/>
        <v/>
      </c>
      <c r="AF5575" t="s">
        <v>32</v>
      </c>
      <c r="AG5575" t="str">
        <f t="shared" si="1229"/>
        <v/>
      </c>
      <c r="AH5575" t="s">
        <v>32</v>
      </c>
      <c r="AI5575" t="str">
        <f t="shared" si="1230"/>
        <v/>
      </c>
      <c r="AJ5575" t="s">
        <v>32</v>
      </c>
      <c r="AK5575" t="str">
        <f t="shared" si="1231"/>
        <v/>
      </c>
      <c r="AL5575">
        <v>0</v>
      </c>
      <c r="AM5575">
        <v>0</v>
      </c>
      <c r="AN5575">
        <v>0</v>
      </c>
      <c r="AO5575" t="s">
        <v>32</v>
      </c>
      <c r="AP5575" t="s">
        <v>32</v>
      </c>
    </row>
    <row r="5576" spans="1:42" x14ac:dyDescent="0.25">
      <c r="A5576">
        <v>202012</v>
      </c>
      <c r="B5576" t="str">
        <f t="shared" si="1218"/>
        <v>2020-II</v>
      </c>
      <c r="C5576" t="s">
        <v>5649</v>
      </c>
      <c r="D5576" t="s">
        <v>5649</v>
      </c>
      <c r="E5576">
        <v>32017933</v>
      </c>
      <c r="F5576" t="s">
        <v>29</v>
      </c>
      <c r="G5576">
        <v>0</v>
      </c>
      <c r="H5576">
        <v>0</v>
      </c>
      <c r="I5576">
        <v>0</v>
      </c>
      <c r="J5576">
        <f t="shared" si="1219"/>
        <v>0</v>
      </c>
      <c r="K5576" t="str">
        <f t="shared" si="1220"/>
        <v>Modelamiento</v>
      </c>
      <c r="L5576">
        <f t="shared" si="1221"/>
        <v>1</v>
      </c>
      <c r="M5576">
        <v>40</v>
      </c>
      <c r="N5576" t="str">
        <f t="shared" si="1222"/>
        <v>&lt;=40</v>
      </c>
      <c r="O5576" t="s">
        <v>56</v>
      </c>
      <c r="P5576" t="s">
        <v>39</v>
      </c>
      <c r="Q5576">
        <v>38110</v>
      </c>
      <c r="R5576">
        <v>0</v>
      </c>
      <c r="S5576" t="str">
        <f t="shared" si="1223"/>
        <v>=0</v>
      </c>
      <c r="T5576">
        <v>1251</v>
      </c>
      <c r="U5576" t="str">
        <f t="shared" si="1224"/>
        <v>&lt;=1300</v>
      </c>
      <c r="V5576" t="s">
        <v>614</v>
      </c>
      <c r="W5576">
        <v>32404</v>
      </c>
      <c r="X5576" s="12">
        <f t="shared" si="1225"/>
        <v>0</v>
      </c>
      <c r="Y5576" t="str">
        <f t="shared" si="1226"/>
        <v>=0</v>
      </c>
      <c r="Z5576" t="s">
        <v>32</v>
      </c>
      <c r="AA5576">
        <v>9</v>
      </c>
      <c r="AB5576" t="s">
        <v>32</v>
      </c>
      <c r="AC5576" t="str">
        <f t="shared" si="1227"/>
        <v/>
      </c>
      <c r="AD5576" t="s">
        <v>32</v>
      </c>
      <c r="AE5576" t="str">
        <f t="shared" si="1228"/>
        <v/>
      </c>
      <c r="AF5576" t="s">
        <v>32</v>
      </c>
      <c r="AG5576" t="str">
        <f t="shared" si="1229"/>
        <v/>
      </c>
      <c r="AH5576" t="s">
        <v>32</v>
      </c>
      <c r="AI5576" t="str">
        <f t="shared" si="1230"/>
        <v/>
      </c>
      <c r="AJ5576" t="s">
        <v>32</v>
      </c>
      <c r="AK5576" t="str">
        <f t="shared" si="1231"/>
        <v/>
      </c>
      <c r="AL5576">
        <v>0</v>
      </c>
      <c r="AM5576">
        <v>0</v>
      </c>
      <c r="AN5576">
        <v>0</v>
      </c>
      <c r="AO5576" t="s">
        <v>32</v>
      </c>
      <c r="AP5576" t="s">
        <v>32</v>
      </c>
    </row>
    <row r="5577" spans="1:42" x14ac:dyDescent="0.25">
      <c r="A5577">
        <v>202012</v>
      </c>
      <c r="B5577" t="str">
        <f t="shared" si="1218"/>
        <v>2020-II</v>
      </c>
      <c r="C5577" t="s">
        <v>5650</v>
      </c>
      <c r="D5577" t="s">
        <v>5650</v>
      </c>
      <c r="E5577">
        <v>32023024</v>
      </c>
      <c r="F5577" t="s">
        <v>29</v>
      </c>
      <c r="G5577">
        <v>0</v>
      </c>
      <c r="H5577">
        <v>0</v>
      </c>
      <c r="I5577">
        <v>0</v>
      </c>
      <c r="J5577">
        <f t="shared" si="1219"/>
        <v>0</v>
      </c>
      <c r="K5577" t="str">
        <f t="shared" si="1220"/>
        <v>Modelamiento</v>
      </c>
      <c r="L5577">
        <f t="shared" si="1221"/>
        <v>1</v>
      </c>
      <c r="M5577">
        <v>39</v>
      </c>
      <c r="N5577" t="str">
        <f t="shared" si="1222"/>
        <v>&lt;=40</v>
      </c>
      <c r="O5577" t="s">
        <v>56</v>
      </c>
      <c r="P5577" t="s">
        <v>39</v>
      </c>
      <c r="Q5577">
        <v>25454</v>
      </c>
      <c r="R5577">
        <v>0</v>
      </c>
      <c r="S5577" t="str">
        <f t="shared" si="1223"/>
        <v>=0</v>
      </c>
      <c r="T5577">
        <v>844</v>
      </c>
      <c r="U5577" t="str">
        <f t="shared" si="1224"/>
        <v>&lt;=1000</v>
      </c>
      <c r="V5577" t="s">
        <v>601</v>
      </c>
      <c r="W5577">
        <v>20380</v>
      </c>
      <c r="X5577" s="12">
        <f t="shared" si="1225"/>
        <v>0</v>
      </c>
      <c r="Y5577" t="str">
        <f t="shared" si="1226"/>
        <v>=0</v>
      </c>
      <c r="Z5577" t="s">
        <v>32</v>
      </c>
      <c r="AA5577">
        <v>4</v>
      </c>
      <c r="AB5577">
        <v>948.24</v>
      </c>
      <c r="AC5577" t="str">
        <f t="shared" si="1227"/>
        <v>&lt;=1000</v>
      </c>
      <c r="AD5577">
        <v>1188</v>
      </c>
      <c r="AE5577" t="str">
        <f t="shared" si="1228"/>
        <v>&gt;120</v>
      </c>
      <c r="AF5577">
        <v>948.24</v>
      </c>
      <c r="AG5577" t="str">
        <f t="shared" si="1229"/>
        <v>&lt;=1000</v>
      </c>
      <c r="AH5577" t="s">
        <v>32</v>
      </c>
      <c r="AI5577" t="str">
        <f t="shared" si="1230"/>
        <v/>
      </c>
      <c r="AJ5577" t="s">
        <v>32</v>
      </c>
      <c r="AK5577" t="str">
        <f t="shared" si="1231"/>
        <v/>
      </c>
      <c r="AL5577">
        <v>12</v>
      </c>
      <c r="AM5577">
        <v>0</v>
      </c>
      <c r="AN5577">
        <v>12</v>
      </c>
      <c r="AO5577" t="s">
        <v>32</v>
      </c>
      <c r="AP5577">
        <v>1</v>
      </c>
    </row>
    <row r="5578" spans="1:42" x14ac:dyDescent="0.25">
      <c r="A5578">
        <v>202012</v>
      </c>
      <c r="B5578" t="str">
        <f t="shared" si="1218"/>
        <v>2020-II</v>
      </c>
      <c r="C5578" t="s">
        <v>5651</v>
      </c>
      <c r="D5578" t="s">
        <v>5651</v>
      </c>
      <c r="E5578">
        <v>32018385</v>
      </c>
      <c r="F5578" t="s">
        <v>29</v>
      </c>
      <c r="G5578">
        <v>0</v>
      </c>
      <c r="H5578">
        <v>0</v>
      </c>
      <c r="I5578">
        <v>1</v>
      </c>
      <c r="J5578">
        <f t="shared" si="1219"/>
        <v>0</v>
      </c>
      <c r="K5578" t="str">
        <f t="shared" si="1220"/>
        <v>Insuficiente</v>
      </c>
      <c r="L5578">
        <f t="shared" si="1221"/>
        <v>1</v>
      </c>
      <c r="M5578">
        <v>32</v>
      </c>
      <c r="N5578" t="str">
        <f t="shared" si="1222"/>
        <v>&lt;=35</v>
      </c>
      <c r="O5578" t="s">
        <v>56</v>
      </c>
      <c r="P5578" t="s">
        <v>39</v>
      </c>
      <c r="Q5578">
        <v>34896</v>
      </c>
      <c r="R5578">
        <v>0</v>
      </c>
      <c r="S5578" t="str">
        <f t="shared" si="1223"/>
        <v>=0</v>
      </c>
      <c r="T5578">
        <v>1200</v>
      </c>
      <c r="U5578" t="str">
        <f t="shared" si="1224"/>
        <v>&lt;=1200</v>
      </c>
      <c r="V5578" t="s">
        <v>597</v>
      </c>
      <c r="W5578">
        <v>29351</v>
      </c>
      <c r="X5578" s="12">
        <f t="shared" si="1225"/>
        <v>0</v>
      </c>
      <c r="Y5578" t="str">
        <f t="shared" si="1226"/>
        <v>=0</v>
      </c>
      <c r="Z5578" t="s">
        <v>32</v>
      </c>
      <c r="AA5578">
        <v>9</v>
      </c>
      <c r="AB5578" t="s">
        <v>32</v>
      </c>
      <c r="AC5578" t="str">
        <f t="shared" si="1227"/>
        <v/>
      </c>
      <c r="AD5578" t="s">
        <v>32</v>
      </c>
      <c r="AE5578" t="str">
        <f t="shared" si="1228"/>
        <v/>
      </c>
      <c r="AF5578" t="s">
        <v>32</v>
      </c>
      <c r="AG5578" t="str">
        <f t="shared" si="1229"/>
        <v/>
      </c>
      <c r="AH5578" t="s">
        <v>32</v>
      </c>
      <c r="AI5578" t="str">
        <f t="shared" si="1230"/>
        <v/>
      </c>
      <c r="AJ5578" t="s">
        <v>32</v>
      </c>
      <c r="AK5578" t="str">
        <f t="shared" si="1231"/>
        <v/>
      </c>
      <c r="AL5578">
        <v>0</v>
      </c>
      <c r="AM5578">
        <v>0</v>
      </c>
      <c r="AN5578">
        <v>0</v>
      </c>
      <c r="AO5578" t="s">
        <v>32</v>
      </c>
      <c r="AP5578" t="s">
        <v>32</v>
      </c>
    </row>
    <row r="5579" spans="1:42" x14ac:dyDescent="0.25">
      <c r="A5579">
        <v>202012</v>
      </c>
      <c r="B5579" t="str">
        <f t="shared" si="1218"/>
        <v>2020-II</v>
      </c>
      <c r="C5579" t="s">
        <v>5652</v>
      </c>
      <c r="D5579" t="s">
        <v>5652</v>
      </c>
      <c r="E5579">
        <v>32022344</v>
      </c>
      <c r="F5579" t="s">
        <v>29</v>
      </c>
      <c r="G5579">
        <v>0</v>
      </c>
      <c r="H5579">
        <v>0</v>
      </c>
      <c r="I5579">
        <v>0</v>
      </c>
      <c r="J5579">
        <f t="shared" si="1219"/>
        <v>0</v>
      </c>
      <c r="K5579" t="str">
        <f t="shared" si="1220"/>
        <v>Modelamiento</v>
      </c>
      <c r="L5579">
        <f t="shared" si="1221"/>
        <v>1</v>
      </c>
      <c r="M5579">
        <v>29</v>
      </c>
      <c r="N5579" t="str">
        <f t="shared" si="1222"/>
        <v>&lt;=30</v>
      </c>
      <c r="O5579" t="s">
        <v>56</v>
      </c>
      <c r="P5579" t="s">
        <v>39</v>
      </c>
      <c r="Q5579">
        <v>34896</v>
      </c>
      <c r="R5579">
        <v>0</v>
      </c>
      <c r="S5579" t="str">
        <f t="shared" si="1223"/>
        <v>=0</v>
      </c>
      <c r="T5579">
        <v>1200</v>
      </c>
      <c r="U5579" t="str">
        <f t="shared" si="1224"/>
        <v>&lt;=1200</v>
      </c>
      <c r="V5579" t="s">
        <v>589</v>
      </c>
      <c r="W5579">
        <v>29351</v>
      </c>
      <c r="X5579" s="12">
        <f t="shared" si="1225"/>
        <v>0</v>
      </c>
      <c r="Y5579" t="str">
        <f t="shared" si="1226"/>
        <v>=0</v>
      </c>
      <c r="Z5579" t="s">
        <v>32</v>
      </c>
      <c r="AA5579">
        <v>9</v>
      </c>
      <c r="AB5579" t="s">
        <v>32</v>
      </c>
      <c r="AC5579" t="str">
        <f t="shared" si="1227"/>
        <v/>
      </c>
      <c r="AD5579" t="s">
        <v>32</v>
      </c>
      <c r="AE5579" t="str">
        <f t="shared" si="1228"/>
        <v/>
      </c>
      <c r="AF5579" t="s">
        <v>32</v>
      </c>
      <c r="AG5579" t="str">
        <f t="shared" si="1229"/>
        <v/>
      </c>
      <c r="AH5579" t="s">
        <v>32</v>
      </c>
      <c r="AI5579" t="str">
        <f t="shared" si="1230"/>
        <v/>
      </c>
      <c r="AJ5579" t="s">
        <v>32</v>
      </c>
      <c r="AK5579" t="str">
        <f t="shared" si="1231"/>
        <v/>
      </c>
      <c r="AL5579">
        <v>0</v>
      </c>
      <c r="AM5579">
        <v>0</v>
      </c>
      <c r="AN5579">
        <v>0</v>
      </c>
      <c r="AO5579" t="s">
        <v>32</v>
      </c>
      <c r="AP5579" t="s">
        <v>32</v>
      </c>
    </row>
    <row r="5580" spans="1:42" x14ac:dyDescent="0.25">
      <c r="A5580">
        <v>202012</v>
      </c>
      <c r="B5580" t="str">
        <f t="shared" si="1218"/>
        <v>2020-II</v>
      </c>
      <c r="C5580" t="s">
        <v>5653</v>
      </c>
      <c r="D5580" t="s">
        <v>5653</v>
      </c>
      <c r="E5580">
        <v>32018734</v>
      </c>
      <c r="F5580" t="s">
        <v>29</v>
      </c>
      <c r="G5580">
        <v>0</v>
      </c>
      <c r="H5580">
        <v>0</v>
      </c>
      <c r="I5580">
        <v>0</v>
      </c>
      <c r="J5580">
        <f t="shared" si="1219"/>
        <v>0</v>
      </c>
      <c r="K5580" t="str">
        <f t="shared" si="1220"/>
        <v>Modelamiento</v>
      </c>
      <c r="L5580">
        <f t="shared" si="1221"/>
        <v>1</v>
      </c>
      <c r="M5580">
        <v>51</v>
      </c>
      <c r="N5580" t="str">
        <f t="shared" si="1222"/>
        <v>&lt;=55</v>
      </c>
      <c r="O5580" t="s">
        <v>56</v>
      </c>
      <c r="P5580" t="s">
        <v>35</v>
      </c>
      <c r="Q5580">
        <v>27743</v>
      </c>
      <c r="R5580">
        <v>0</v>
      </c>
      <c r="S5580" t="str">
        <f t="shared" si="1223"/>
        <v>=0</v>
      </c>
      <c r="T5580">
        <v>950</v>
      </c>
      <c r="U5580" t="str">
        <f t="shared" si="1224"/>
        <v>&lt;=1000</v>
      </c>
      <c r="V5580" t="s">
        <v>585</v>
      </c>
      <c r="W5580">
        <v>22555</v>
      </c>
      <c r="X5580" s="12">
        <f t="shared" si="1225"/>
        <v>0</v>
      </c>
      <c r="Y5580" t="str">
        <f t="shared" si="1226"/>
        <v>=0</v>
      </c>
      <c r="Z5580" t="s">
        <v>32</v>
      </c>
      <c r="AA5580">
        <v>3</v>
      </c>
      <c r="AB5580">
        <v>5112.13</v>
      </c>
      <c r="AC5580" t="str">
        <f t="shared" si="1227"/>
        <v>&gt;5000</v>
      </c>
      <c r="AD5580">
        <v>98</v>
      </c>
      <c r="AE5580" t="str">
        <f t="shared" si="1228"/>
        <v>&lt;=120</v>
      </c>
      <c r="AF5580">
        <v>0</v>
      </c>
      <c r="AG5580" t="str">
        <f t="shared" si="1229"/>
        <v>&lt;=500</v>
      </c>
      <c r="AH5580">
        <v>1500</v>
      </c>
      <c r="AI5580" t="str">
        <f t="shared" si="1230"/>
        <v>&lt;=2000</v>
      </c>
      <c r="AJ5580">
        <v>1</v>
      </c>
      <c r="AK5580" t="str">
        <f t="shared" si="1231"/>
        <v>&gt;0.9</v>
      </c>
      <c r="AL5580">
        <v>11</v>
      </c>
      <c r="AM5580">
        <v>3</v>
      </c>
      <c r="AN5580">
        <v>0</v>
      </c>
      <c r="AO5580">
        <v>1</v>
      </c>
      <c r="AP5580" t="s">
        <v>32</v>
      </c>
    </row>
    <row r="5581" spans="1:42" x14ac:dyDescent="0.25">
      <c r="A5581">
        <v>202012</v>
      </c>
      <c r="B5581" t="str">
        <f t="shared" si="1218"/>
        <v>2020-II</v>
      </c>
      <c r="C5581" t="s">
        <v>5654</v>
      </c>
      <c r="D5581" t="s">
        <v>5654</v>
      </c>
      <c r="E5581">
        <v>32021932</v>
      </c>
      <c r="F5581" t="s">
        <v>29</v>
      </c>
      <c r="G5581">
        <v>0</v>
      </c>
      <c r="H5581">
        <v>0</v>
      </c>
      <c r="I5581">
        <v>0</v>
      </c>
      <c r="J5581">
        <f t="shared" si="1219"/>
        <v>0</v>
      </c>
      <c r="K5581" t="str">
        <f t="shared" si="1220"/>
        <v>Modelamiento</v>
      </c>
      <c r="L5581">
        <f t="shared" si="1221"/>
        <v>1</v>
      </c>
      <c r="M5581">
        <v>39</v>
      </c>
      <c r="N5581" t="str">
        <f t="shared" si="1222"/>
        <v>&lt;=40</v>
      </c>
      <c r="O5581" t="s">
        <v>56</v>
      </c>
      <c r="P5581" t="s">
        <v>35</v>
      </c>
      <c r="Q5581">
        <v>30018</v>
      </c>
      <c r="R5581">
        <v>0</v>
      </c>
      <c r="S5581" t="str">
        <f t="shared" si="1223"/>
        <v>=0</v>
      </c>
      <c r="T5581">
        <v>900</v>
      </c>
      <c r="U5581" t="str">
        <f t="shared" si="1224"/>
        <v>&lt;=1000</v>
      </c>
      <c r="V5581" t="s">
        <v>1407</v>
      </c>
      <c r="W5581">
        <v>24716</v>
      </c>
      <c r="X5581" s="12">
        <f t="shared" si="1225"/>
        <v>0</v>
      </c>
      <c r="Y5581" t="str">
        <f t="shared" si="1226"/>
        <v>=0</v>
      </c>
      <c r="Z5581" t="s">
        <v>32</v>
      </c>
      <c r="AA5581">
        <v>9</v>
      </c>
      <c r="AB5581" t="s">
        <v>32</v>
      </c>
      <c r="AC5581" t="str">
        <f t="shared" si="1227"/>
        <v/>
      </c>
      <c r="AD5581" t="s">
        <v>32</v>
      </c>
      <c r="AE5581" t="str">
        <f t="shared" si="1228"/>
        <v/>
      </c>
      <c r="AF5581" t="s">
        <v>32</v>
      </c>
      <c r="AG5581" t="str">
        <f t="shared" si="1229"/>
        <v/>
      </c>
      <c r="AH5581" t="s">
        <v>32</v>
      </c>
      <c r="AI5581" t="str">
        <f t="shared" si="1230"/>
        <v/>
      </c>
      <c r="AJ5581" t="s">
        <v>32</v>
      </c>
      <c r="AK5581" t="str">
        <f t="shared" si="1231"/>
        <v/>
      </c>
      <c r="AL5581">
        <v>0</v>
      </c>
      <c r="AM5581">
        <v>0</v>
      </c>
      <c r="AN5581">
        <v>0</v>
      </c>
      <c r="AO5581" t="s">
        <v>32</v>
      </c>
      <c r="AP5581" t="s">
        <v>32</v>
      </c>
    </row>
    <row r="5582" spans="1:42" x14ac:dyDescent="0.25">
      <c r="A5582">
        <v>202012</v>
      </c>
      <c r="B5582" t="str">
        <f t="shared" si="1218"/>
        <v>2020-II</v>
      </c>
      <c r="C5582" t="s">
        <v>5655</v>
      </c>
      <c r="D5582" t="s">
        <v>5655</v>
      </c>
      <c r="E5582">
        <v>32018131</v>
      </c>
      <c r="F5582" t="s">
        <v>29</v>
      </c>
      <c r="G5582">
        <v>0</v>
      </c>
      <c r="H5582">
        <v>0</v>
      </c>
      <c r="I5582">
        <v>0</v>
      </c>
      <c r="J5582">
        <f t="shared" si="1219"/>
        <v>0</v>
      </c>
      <c r="K5582" t="str">
        <f t="shared" si="1220"/>
        <v>Modelamiento</v>
      </c>
      <c r="L5582">
        <f t="shared" si="1221"/>
        <v>1</v>
      </c>
      <c r="M5582">
        <v>33</v>
      </c>
      <c r="N5582" t="str">
        <f t="shared" si="1222"/>
        <v>&lt;=35</v>
      </c>
      <c r="O5582" t="s">
        <v>56</v>
      </c>
      <c r="P5582" t="s">
        <v>39</v>
      </c>
      <c r="Q5582">
        <v>27743</v>
      </c>
      <c r="R5582">
        <v>0</v>
      </c>
      <c r="S5582" t="str">
        <f t="shared" si="1223"/>
        <v>=0</v>
      </c>
      <c r="T5582">
        <v>950</v>
      </c>
      <c r="U5582" t="str">
        <f t="shared" si="1224"/>
        <v>&lt;=1000</v>
      </c>
      <c r="V5582" t="s">
        <v>1407</v>
      </c>
      <c r="W5582">
        <v>22555</v>
      </c>
      <c r="X5582" s="12">
        <f t="shared" si="1225"/>
        <v>0</v>
      </c>
      <c r="Y5582" t="str">
        <f t="shared" si="1226"/>
        <v>=0</v>
      </c>
      <c r="Z5582" t="s">
        <v>32</v>
      </c>
      <c r="AA5582">
        <v>9</v>
      </c>
      <c r="AB5582" t="s">
        <v>32</v>
      </c>
      <c r="AC5582" t="str">
        <f t="shared" si="1227"/>
        <v/>
      </c>
      <c r="AD5582" t="s">
        <v>32</v>
      </c>
      <c r="AE5582" t="str">
        <f t="shared" si="1228"/>
        <v/>
      </c>
      <c r="AF5582" t="s">
        <v>32</v>
      </c>
      <c r="AG5582" t="str">
        <f t="shared" si="1229"/>
        <v/>
      </c>
      <c r="AH5582" t="s">
        <v>32</v>
      </c>
      <c r="AI5582" t="str">
        <f t="shared" si="1230"/>
        <v/>
      </c>
      <c r="AJ5582" t="s">
        <v>32</v>
      </c>
      <c r="AK5582" t="str">
        <f t="shared" si="1231"/>
        <v/>
      </c>
      <c r="AL5582">
        <v>0</v>
      </c>
      <c r="AM5582">
        <v>0</v>
      </c>
      <c r="AN5582">
        <v>0</v>
      </c>
      <c r="AO5582" t="s">
        <v>32</v>
      </c>
      <c r="AP5582" t="s">
        <v>32</v>
      </c>
    </row>
    <row r="5583" spans="1:42" x14ac:dyDescent="0.25">
      <c r="A5583">
        <v>202012</v>
      </c>
      <c r="B5583" t="str">
        <f t="shared" si="1218"/>
        <v>2020-II</v>
      </c>
      <c r="C5583" t="s">
        <v>5656</v>
      </c>
      <c r="D5583" t="s">
        <v>5656</v>
      </c>
      <c r="E5583">
        <v>32023083</v>
      </c>
      <c r="F5583" t="s">
        <v>29</v>
      </c>
      <c r="G5583">
        <v>0</v>
      </c>
      <c r="H5583">
        <v>0</v>
      </c>
      <c r="I5583">
        <v>1</v>
      </c>
      <c r="J5583">
        <f t="shared" si="1219"/>
        <v>0</v>
      </c>
      <c r="K5583" t="str">
        <f t="shared" si="1220"/>
        <v>Insuficiente</v>
      </c>
      <c r="L5583">
        <f t="shared" si="1221"/>
        <v>1</v>
      </c>
      <c r="M5583">
        <v>51</v>
      </c>
      <c r="N5583" t="str">
        <f t="shared" si="1222"/>
        <v>&lt;=55</v>
      </c>
      <c r="O5583" t="s">
        <v>56</v>
      </c>
      <c r="P5583" t="s">
        <v>39</v>
      </c>
      <c r="Q5583">
        <v>39837</v>
      </c>
      <c r="R5583">
        <v>0</v>
      </c>
      <c r="S5583" t="str">
        <f t="shared" si="1223"/>
        <v>=0</v>
      </c>
      <c r="T5583">
        <v>1200</v>
      </c>
      <c r="U5583" t="str">
        <f t="shared" si="1224"/>
        <v>&lt;=1200</v>
      </c>
      <c r="V5583" t="s">
        <v>589</v>
      </c>
      <c r="W5583">
        <v>34045</v>
      </c>
      <c r="X5583" s="12">
        <f t="shared" si="1225"/>
        <v>0</v>
      </c>
      <c r="Y5583" t="str">
        <f t="shared" si="1226"/>
        <v>=0</v>
      </c>
      <c r="Z5583">
        <v>4</v>
      </c>
      <c r="AA5583">
        <v>9</v>
      </c>
      <c r="AB5583" t="s">
        <v>32</v>
      </c>
      <c r="AC5583" t="str">
        <f t="shared" si="1227"/>
        <v/>
      </c>
      <c r="AD5583" t="s">
        <v>32</v>
      </c>
      <c r="AE5583" t="str">
        <f t="shared" si="1228"/>
        <v/>
      </c>
      <c r="AF5583" t="s">
        <v>32</v>
      </c>
      <c r="AG5583" t="str">
        <f t="shared" si="1229"/>
        <v/>
      </c>
      <c r="AH5583" t="s">
        <v>32</v>
      </c>
      <c r="AI5583" t="str">
        <f t="shared" si="1230"/>
        <v/>
      </c>
      <c r="AJ5583" t="s">
        <v>32</v>
      </c>
      <c r="AK5583" t="str">
        <f t="shared" si="1231"/>
        <v/>
      </c>
      <c r="AL5583">
        <v>0</v>
      </c>
      <c r="AM5583">
        <v>0</v>
      </c>
      <c r="AN5583">
        <v>0</v>
      </c>
      <c r="AO5583" t="s">
        <v>32</v>
      </c>
      <c r="AP5583" t="s">
        <v>32</v>
      </c>
    </row>
    <row r="5584" spans="1:42" x14ac:dyDescent="0.25">
      <c r="A5584">
        <v>202012</v>
      </c>
      <c r="B5584" t="str">
        <f t="shared" si="1218"/>
        <v>2020-II</v>
      </c>
      <c r="C5584" t="s">
        <v>5657</v>
      </c>
      <c r="D5584" t="s">
        <v>5657</v>
      </c>
      <c r="E5584">
        <v>32019828</v>
      </c>
      <c r="F5584" t="s">
        <v>29</v>
      </c>
      <c r="G5584">
        <v>0</v>
      </c>
      <c r="H5584">
        <v>0</v>
      </c>
      <c r="I5584">
        <v>0</v>
      </c>
      <c r="J5584">
        <f t="shared" si="1219"/>
        <v>0</v>
      </c>
      <c r="K5584" t="str">
        <f t="shared" si="1220"/>
        <v>Modelamiento</v>
      </c>
      <c r="L5584">
        <f t="shared" si="1221"/>
        <v>1</v>
      </c>
      <c r="M5584">
        <v>46</v>
      </c>
      <c r="N5584" t="str">
        <f t="shared" si="1222"/>
        <v>&lt;=50</v>
      </c>
      <c r="O5584" t="s">
        <v>56</v>
      </c>
      <c r="P5584" t="s">
        <v>39</v>
      </c>
      <c r="Q5584">
        <v>25454</v>
      </c>
      <c r="R5584">
        <v>0</v>
      </c>
      <c r="S5584" t="str">
        <f t="shared" si="1223"/>
        <v>=0</v>
      </c>
      <c r="T5584">
        <v>870</v>
      </c>
      <c r="U5584" t="str">
        <f t="shared" si="1224"/>
        <v>&lt;=1000</v>
      </c>
      <c r="V5584" t="s">
        <v>614</v>
      </c>
      <c r="W5584">
        <v>20380</v>
      </c>
      <c r="X5584" s="12">
        <f t="shared" si="1225"/>
        <v>0</v>
      </c>
      <c r="Y5584" t="str">
        <f t="shared" si="1226"/>
        <v>=0</v>
      </c>
      <c r="Z5584" t="s">
        <v>32</v>
      </c>
      <c r="AA5584">
        <v>4</v>
      </c>
      <c r="AB5584">
        <v>895.18</v>
      </c>
      <c r="AC5584" t="str">
        <f t="shared" si="1227"/>
        <v>&lt;=1000</v>
      </c>
      <c r="AD5584">
        <v>1387</v>
      </c>
      <c r="AE5584" t="str">
        <f t="shared" si="1228"/>
        <v>&gt;120</v>
      </c>
      <c r="AF5584">
        <v>895.18</v>
      </c>
      <c r="AG5584" t="str">
        <f t="shared" si="1229"/>
        <v>&lt;=1000</v>
      </c>
      <c r="AH5584" t="s">
        <v>32</v>
      </c>
      <c r="AI5584" t="str">
        <f t="shared" si="1230"/>
        <v/>
      </c>
      <c r="AJ5584" t="s">
        <v>32</v>
      </c>
      <c r="AK5584" t="str">
        <f t="shared" si="1231"/>
        <v/>
      </c>
      <c r="AL5584">
        <v>11</v>
      </c>
      <c r="AM5584">
        <v>0</v>
      </c>
      <c r="AN5584">
        <v>11</v>
      </c>
      <c r="AO5584" t="s">
        <v>32</v>
      </c>
      <c r="AP5584">
        <v>2</v>
      </c>
    </row>
    <row r="5585" spans="1:42" x14ac:dyDescent="0.25">
      <c r="A5585">
        <v>202012</v>
      </c>
      <c r="B5585" t="str">
        <f t="shared" si="1218"/>
        <v>2020-II</v>
      </c>
      <c r="C5585" t="s">
        <v>5658</v>
      </c>
      <c r="D5585" t="s">
        <v>5658</v>
      </c>
      <c r="E5585">
        <v>32023018</v>
      </c>
      <c r="F5585" t="s">
        <v>29</v>
      </c>
      <c r="G5585">
        <v>0</v>
      </c>
      <c r="H5585">
        <v>0</v>
      </c>
      <c r="I5585">
        <v>0</v>
      </c>
      <c r="J5585">
        <f t="shared" si="1219"/>
        <v>0</v>
      </c>
      <c r="K5585" t="str">
        <f t="shared" si="1220"/>
        <v>Modelamiento</v>
      </c>
      <c r="L5585">
        <f t="shared" si="1221"/>
        <v>1</v>
      </c>
      <c r="M5585">
        <v>43</v>
      </c>
      <c r="N5585" t="str">
        <f t="shared" si="1222"/>
        <v>&lt;=45</v>
      </c>
      <c r="O5585" t="s">
        <v>56</v>
      </c>
      <c r="P5585" t="s">
        <v>39</v>
      </c>
      <c r="Q5585">
        <v>27743</v>
      </c>
      <c r="R5585">
        <v>0</v>
      </c>
      <c r="S5585" t="str">
        <f t="shared" si="1223"/>
        <v>=0</v>
      </c>
      <c r="T5585">
        <v>950</v>
      </c>
      <c r="U5585" t="str">
        <f t="shared" si="1224"/>
        <v>&lt;=1000</v>
      </c>
      <c r="V5585" t="s">
        <v>1407</v>
      </c>
      <c r="W5585">
        <v>22555</v>
      </c>
      <c r="X5585" s="12">
        <f t="shared" si="1225"/>
        <v>0</v>
      </c>
      <c r="Y5585" t="str">
        <f t="shared" si="1226"/>
        <v>=0</v>
      </c>
      <c r="Z5585" t="s">
        <v>32</v>
      </c>
      <c r="AA5585">
        <v>9</v>
      </c>
      <c r="AB5585" t="s">
        <v>32</v>
      </c>
      <c r="AC5585" t="str">
        <f t="shared" si="1227"/>
        <v/>
      </c>
      <c r="AD5585" t="s">
        <v>32</v>
      </c>
      <c r="AE5585" t="str">
        <f t="shared" si="1228"/>
        <v/>
      </c>
      <c r="AF5585" t="s">
        <v>32</v>
      </c>
      <c r="AG5585" t="str">
        <f t="shared" si="1229"/>
        <v/>
      </c>
      <c r="AH5585" t="s">
        <v>32</v>
      </c>
      <c r="AI5585" t="str">
        <f t="shared" si="1230"/>
        <v/>
      </c>
      <c r="AJ5585" t="s">
        <v>32</v>
      </c>
      <c r="AK5585" t="str">
        <f t="shared" si="1231"/>
        <v/>
      </c>
      <c r="AL5585">
        <v>0</v>
      </c>
      <c r="AM5585">
        <v>0</v>
      </c>
      <c r="AN5585">
        <v>0</v>
      </c>
      <c r="AO5585" t="s">
        <v>32</v>
      </c>
      <c r="AP5585" t="s">
        <v>32</v>
      </c>
    </row>
    <row r="5586" spans="1:42" x14ac:dyDescent="0.25">
      <c r="A5586">
        <v>202012</v>
      </c>
      <c r="B5586" t="str">
        <f t="shared" si="1218"/>
        <v>2020-II</v>
      </c>
      <c r="C5586" t="s">
        <v>5659</v>
      </c>
      <c r="D5586" t="s">
        <v>5659</v>
      </c>
      <c r="E5586">
        <v>32018405</v>
      </c>
      <c r="F5586" t="s">
        <v>29</v>
      </c>
      <c r="G5586">
        <v>0</v>
      </c>
      <c r="H5586">
        <v>0</v>
      </c>
      <c r="I5586">
        <v>0</v>
      </c>
      <c r="J5586">
        <f t="shared" si="1219"/>
        <v>0</v>
      </c>
      <c r="K5586" t="str">
        <f t="shared" si="1220"/>
        <v>Modelamiento</v>
      </c>
      <c r="L5586">
        <f t="shared" si="1221"/>
        <v>1</v>
      </c>
      <c r="M5586">
        <v>37</v>
      </c>
      <c r="N5586" t="str">
        <f t="shared" si="1222"/>
        <v>&lt;=40</v>
      </c>
      <c r="O5586" t="s">
        <v>56</v>
      </c>
      <c r="P5586" t="s">
        <v>39</v>
      </c>
      <c r="Q5586">
        <v>47139</v>
      </c>
      <c r="R5586">
        <v>837</v>
      </c>
      <c r="S5586" t="str">
        <f t="shared" si="1223"/>
        <v>&lt;=1000</v>
      </c>
      <c r="T5586">
        <v>1360</v>
      </c>
      <c r="U5586" t="str">
        <f t="shared" si="1224"/>
        <v>&lt;=1400</v>
      </c>
      <c r="V5586" t="s">
        <v>597</v>
      </c>
      <c r="W5586">
        <v>41820</v>
      </c>
      <c r="X5586" s="12">
        <f t="shared" si="1225"/>
        <v>2.0014347202295554E-2</v>
      </c>
      <c r="Y5586" t="str">
        <f t="shared" si="1226"/>
        <v>&lt;=0.03</v>
      </c>
      <c r="Z5586">
        <v>4</v>
      </c>
      <c r="AA5586">
        <v>0</v>
      </c>
      <c r="AB5586">
        <v>2973.23</v>
      </c>
      <c r="AC5586" t="str">
        <f t="shared" si="1227"/>
        <v>&lt;=3000</v>
      </c>
      <c r="AD5586">
        <v>5</v>
      </c>
      <c r="AE5586" t="str">
        <f t="shared" si="1228"/>
        <v>&lt;=8</v>
      </c>
      <c r="AF5586">
        <v>0</v>
      </c>
      <c r="AG5586" t="str">
        <f t="shared" si="1229"/>
        <v>&lt;=500</v>
      </c>
      <c r="AH5586" t="s">
        <v>32</v>
      </c>
      <c r="AI5586" t="str">
        <f t="shared" si="1230"/>
        <v/>
      </c>
      <c r="AJ5586" t="s">
        <v>32</v>
      </c>
      <c r="AK5586" t="str">
        <f t="shared" si="1231"/>
        <v/>
      </c>
      <c r="AL5586">
        <v>4</v>
      </c>
      <c r="AM5586">
        <v>4</v>
      </c>
      <c r="AN5586">
        <v>0</v>
      </c>
      <c r="AO5586">
        <v>9</v>
      </c>
      <c r="AP5586" t="s">
        <v>32</v>
      </c>
    </row>
    <row r="5587" spans="1:42" x14ac:dyDescent="0.25">
      <c r="A5587">
        <v>202012</v>
      </c>
      <c r="B5587" t="str">
        <f t="shared" si="1218"/>
        <v>2020-II</v>
      </c>
      <c r="C5587" t="s">
        <v>5660</v>
      </c>
      <c r="D5587" t="s">
        <v>5660</v>
      </c>
      <c r="E5587">
        <v>32018825</v>
      </c>
      <c r="F5587" t="s">
        <v>29</v>
      </c>
      <c r="G5587">
        <v>0</v>
      </c>
      <c r="H5587">
        <v>0</v>
      </c>
      <c r="I5587">
        <v>0</v>
      </c>
      <c r="J5587">
        <f t="shared" si="1219"/>
        <v>0</v>
      </c>
      <c r="K5587" t="str">
        <f t="shared" si="1220"/>
        <v>Modelamiento</v>
      </c>
      <c r="L5587">
        <f t="shared" si="1221"/>
        <v>1</v>
      </c>
      <c r="M5587">
        <v>46</v>
      </c>
      <c r="N5587" t="str">
        <f t="shared" si="1222"/>
        <v>&lt;=50</v>
      </c>
      <c r="O5587" t="s">
        <v>56</v>
      </c>
      <c r="P5587" t="s">
        <v>35</v>
      </c>
      <c r="Q5587">
        <v>34896</v>
      </c>
      <c r="R5587">
        <v>0</v>
      </c>
      <c r="S5587" t="str">
        <f t="shared" si="1223"/>
        <v>=0</v>
      </c>
      <c r="T5587">
        <v>1200</v>
      </c>
      <c r="U5587" t="str">
        <f t="shared" si="1224"/>
        <v>&lt;=1200</v>
      </c>
      <c r="V5587" t="s">
        <v>597</v>
      </c>
      <c r="W5587">
        <v>29351</v>
      </c>
      <c r="X5587" s="12">
        <f t="shared" si="1225"/>
        <v>0</v>
      </c>
      <c r="Y5587" t="str">
        <f t="shared" si="1226"/>
        <v>=0</v>
      </c>
      <c r="Z5587" t="s">
        <v>32</v>
      </c>
      <c r="AA5587">
        <v>4</v>
      </c>
      <c r="AB5587">
        <v>2229.87</v>
      </c>
      <c r="AC5587" t="str">
        <f t="shared" si="1227"/>
        <v>&lt;=3000</v>
      </c>
      <c r="AD5587">
        <v>1945</v>
      </c>
      <c r="AE5587" t="str">
        <f t="shared" si="1228"/>
        <v>&gt;120</v>
      </c>
      <c r="AF5587">
        <v>2229.87</v>
      </c>
      <c r="AG5587" t="str">
        <f t="shared" si="1229"/>
        <v>&lt;=3000</v>
      </c>
      <c r="AH5587" t="s">
        <v>32</v>
      </c>
      <c r="AI5587" t="str">
        <f t="shared" si="1230"/>
        <v/>
      </c>
      <c r="AJ5587" t="s">
        <v>32</v>
      </c>
      <c r="AK5587" t="str">
        <f t="shared" si="1231"/>
        <v/>
      </c>
      <c r="AL5587">
        <v>12</v>
      </c>
      <c r="AM5587">
        <v>0</v>
      </c>
      <c r="AN5587">
        <v>12</v>
      </c>
      <c r="AO5587" t="s">
        <v>32</v>
      </c>
      <c r="AP5587">
        <v>1</v>
      </c>
    </row>
    <row r="5588" spans="1:42" x14ac:dyDescent="0.25">
      <c r="A5588">
        <v>202012</v>
      </c>
      <c r="B5588" t="str">
        <f t="shared" si="1218"/>
        <v>2020-II</v>
      </c>
      <c r="C5588" t="s">
        <v>5661</v>
      </c>
      <c r="D5588" t="s">
        <v>5661</v>
      </c>
      <c r="E5588">
        <v>32022306</v>
      </c>
      <c r="F5588" t="s">
        <v>29</v>
      </c>
      <c r="G5588">
        <v>0</v>
      </c>
      <c r="H5588">
        <v>0</v>
      </c>
      <c r="I5588">
        <v>1</v>
      </c>
      <c r="J5588">
        <f t="shared" si="1219"/>
        <v>0</v>
      </c>
      <c r="K5588" t="str">
        <f t="shared" si="1220"/>
        <v>Insuficiente</v>
      </c>
      <c r="L5588">
        <f t="shared" si="1221"/>
        <v>1</v>
      </c>
      <c r="M5588">
        <v>38</v>
      </c>
      <c r="N5588" t="str">
        <f t="shared" si="1222"/>
        <v>&lt;=40</v>
      </c>
      <c r="O5588" t="s">
        <v>56</v>
      </c>
      <c r="P5588" t="s">
        <v>39</v>
      </c>
      <c r="Q5588">
        <v>27743</v>
      </c>
      <c r="R5588">
        <v>0</v>
      </c>
      <c r="S5588" t="str">
        <f t="shared" si="1223"/>
        <v>=0</v>
      </c>
      <c r="T5588">
        <v>950</v>
      </c>
      <c r="U5588" t="str">
        <f t="shared" si="1224"/>
        <v>&lt;=1000</v>
      </c>
      <c r="V5588" t="s">
        <v>1407</v>
      </c>
      <c r="W5588">
        <v>22555</v>
      </c>
      <c r="X5588" s="12">
        <f t="shared" si="1225"/>
        <v>0</v>
      </c>
      <c r="Y5588" t="str">
        <f t="shared" si="1226"/>
        <v>=0</v>
      </c>
      <c r="Z5588" t="s">
        <v>32</v>
      </c>
      <c r="AA5588">
        <v>0</v>
      </c>
      <c r="AB5588">
        <v>326.24</v>
      </c>
      <c r="AC5588" t="str">
        <f t="shared" si="1227"/>
        <v>&lt;=500</v>
      </c>
      <c r="AD5588">
        <v>0</v>
      </c>
      <c r="AE5588" t="str">
        <f t="shared" si="1228"/>
        <v>=0</v>
      </c>
      <c r="AF5588">
        <v>0</v>
      </c>
      <c r="AG5588" t="str">
        <f t="shared" si="1229"/>
        <v>&lt;=500</v>
      </c>
      <c r="AH5588" t="s">
        <v>32</v>
      </c>
      <c r="AI5588" t="str">
        <f t="shared" si="1230"/>
        <v/>
      </c>
      <c r="AJ5588" t="s">
        <v>32</v>
      </c>
      <c r="AK5588" t="str">
        <f t="shared" si="1231"/>
        <v/>
      </c>
      <c r="AL5588">
        <v>6</v>
      </c>
      <c r="AM5588">
        <v>6</v>
      </c>
      <c r="AN5588">
        <v>0</v>
      </c>
      <c r="AO5588">
        <v>4</v>
      </c>
      <c r="AP5588" t="s">
        <v>32</v>
      </c>
    </row>
    <row r="5589" spans="1:42" x14ac:dyDescent="0.25">
      <c r="A5589">
        <v>202012</v>
      </c>
      <c r="B5589" t="str">
        <f t="shared" si="1218"/>
        <v>2020-II</v>
      </c>
      <c r="C5589" t="s">
        <v>5662</v>
      </c>
      <c r="D5589" t="s">
        <v>5662</v>
      </c>
      <c r="E5589">
        <v>32022987</v>
      </c>
      <c r="F5589" t="s">
        <v>29</v>
      </c>
      <c r="G5589">
        <v>0</v>
      </c>
      <c r="H5589">
        <v>0</v>
      </c>
      <c r="I5589">
        <v>0</v>
      </c>
      <c r="J5589">
        <f t="shared" si="1219"/>
        <v>0</v>
      </c>
      <c r="K5589" t="str">
        <f t="shared" si="1220"/>
        <v>Modelamiento</v>
      </c>
      <c r="L5589">
        <f t="shared" si="1221"/>
        <v>1</v>
      </c>
      <c r="M5589">
        <v>43</v>
      </c>
      <c r="N5589" t="str">
        <f t="shared" si="1222"/>
        <v>&lt;=45</v>
      </c>
      <c r="O5589" t="s">
        <v>56</v>
      </c>
      <c r="P5589" t="s">
        <v>39</v>
      </c>
      <c r="Q5589">
        <v>31653</v>
      </c>
      <c r="R5589">
        <v>0</v>
      </c>
      <c r="S5589" t="str">
        <f t="shared" si="1223"/>
        <v>=0</v>
      </c>
      <c r="T5589">
        <v>950</v>
      </c>
      <c r="U5589" t="str">
        <f t="shared" si="1224"/>
        <v>&lt;=1000</v>
      </c>
      <c r="V5589" t="s">
        <v>1407</v>
      </c>
      <c r="W5589">
        <v>26270</v>
      </c>
      <c r="X5589" s="12">
        <f t="shared" si="1225"/>
        <v>0</v>
      </c>
      <c r="Y5589" t="str">
        <f t="shared" si="1226"/>
        <v>=0</v>
      </c>
      <c r="Z5589">
        <v>3</v>
      </c>
      <c r="AA5589">
        <v>4</v>
      </c>
      <c r="AB5589">
        <v>1260.0999999999999</v>
      </c>
      <c r="AC5589" t="str">
        <f t="shared" si="1227"/>
        <v>&lt;=2000</v>
      </c>
      <c r="AD5589">
        <v>1199</v>
      </c>
      <c r="AE5589" t="str">
        <f t="shared" si="1228"/>
        <v>&gt;120</v>
      </c>
      <c r="AF5589">
        <v>1260.0999999999999</v>
      </c>
      <c r="AG5589" t="str">
        <f t="shared" si="1229"/>
        <v>&lt;=2000</v>
      </c>
      <c r="AH5589" t="s">
        <v>32</v>
      </c>
      <c r="AI5589" t="str">
        <f t="shared" si="1230"/>
        <v/>
      </c>
      <c r="AJ5589" t="s">
        <v>32</v>
      </c>
      <c r="AK5589" t="str">
        <f t="shared" si="1231"/>
        <v/>
      </c>
      <c r="AL5589">
        <v>12</v>
      </c>
      <c r="AM5589">
        <v>0</v>
      </c>
      <c r="AN5589">
        <v>12</v>
      </c>
      <c r="AO5589" t="s">
        <v>32</v>
      </c>
      <c r="AP5589">
        <v>1</v>
      </c>
    </row>
    <row r="5590" spans="1:42" x14ac:dyDescent="0.25">
      <c r="A5590">
        <v>202012</v>
      </c>
      <c r="B5590" t="str">
        <f t="shared" si="1218"/>
        <v>2020-II</v>
      </c>
      <c r="C5590" t="s">
        <v>5663</v>
      </c>
      <c r="D5590" t="s">
        <v>5663</v>
      </c>
      <c r="E5590">
        <v>32019749</v>
      </c>
      <c r="F5590" t="s">
        <v>29</v>
      </c>
      <c r="G5590">
        <v>0</v>
      </c>
      <c r="H5590">
        <v>0</v>
      </c>
      <c r="I5590">
        <v>1</v>
      </c>
      <c r="J5590">
        <f t="shared" si="1219"/>
        <v>0</v>
      </c>
      <c r="K5590" t="str">
        <f t="shared" si="1220"/>
        <v>Insuficiente</v>
      </c>
      <c r="L5590">
        <f t="shared" si="1221"/>
        <v>1</v>
      </c>
      <c r="M5590">
        <v>63</v>
      </c>
      <c r="N5590" t="str">
        <f t="shared" si="1222"/>
        <v>&gt;60</v>
      </c>
      <c r="O5590" t="s">
        <v>56</v>
      </c>
      <c r="P5590" t="s">
        <v>35</v>
      </c>
      <c r="Q5590">
        <v>24881</v>
      </c>
      <c r="R5590">
        <v>0</v>
      </c>
      <c r="S5590" t="str">
        <f t="shared" si="1223"/>
        <v>=0</v>
      </c>
      <c r="T5590">
        <v>850</v>
      </c>
      <c r="U5590" t="str">
        <f t="shared" si="1224"/>
        <v>&lt;=1000</v>
      </c>
      <c r="V5590" t="s">
        <v>585</v>
      </c>
      <c r="W5590">
        <v>19836</v>
      </c>
      <c r="X5590" s="12">
        <f t="shared" si="1225"/>
        <v>0</v>
      </c>
      <c r="Y5590" t="str">
        <f t="shared" si="1226"/>
        <v>=0</v>
      </c>
      <c r="Z5590" t="s">
        <v>32</v>
      </c>
      <c r="AA5590">
        <v>4</v>
      </c>
      <c r="AB5590">
        <v>931.79</v>
      </c>
      <c r="AC5590" t="str">
        <f t="shared" si="1227"/>
        <v>&lt;=1000</v>
      </c>
      <c r="AD5590">
        <v>399</v>
      </c>
      <c r="AE5590" t="str">
        <f t="shared" si="1228"/>
        <v>&gt;120</v>
      </c>
      <c r="AF5590">
        <v>500</v>
      </c>
      <c r="AG5590" t="str">
        <f t="shared" si="1229"/>
        <v>&lt;=500</v>
      </c>
      <c r="AH5590" t="s">
        <v>32</v>
      </c>
      <c r="AI5590" t="str">
        <f t="shared" si="1230"/>
        <v/>
      </c>
      <c r="AJ5590" t="s">
        <v>32</v>
      </c>
      <c r="AK5590" t="str">
        <f t="shared" si="1231"/>
        <v/>
      </c>
      <c r="AL5590">
        <v>12</v>
      </c>
      <c r="AM5590">
        <v>0</v>
      </c>
      <c r="AN5590">
        <v>10</v>
      </c>
      <c r="AO5590" t="s">
        <v>32</v>
      </c>
      <c r="AP5590">
        <v>1</v>
      </c>
    </row>
    <row r="5591" spans="1:42" x14ac:dyDescent="0.25">
      <c r="A5591">
        <v>202012</v>
      </c>
      <c r="B5591" t="str">
        <f t="shared" si="1218"/>
        <v>2020-II</v>
      </c>
      <c r="C5591" t="s">
        <v>5664</v>
      </c>
      <c r="D5591" t="s">
        <v>5664</v>
      </c>
      <c r="E5591">
        <v>32023098</v>
      </c>
      <c r="F5591" t="s">
        <v>29</v>
      </c>
      <c r="G5591">
        <v>0</v>
      </c>
      <c r="H5591">
        <v>0</v>
      </c>
      <c r="I5591">
        <v>0</v>
      </c>
      <c r="J5591">
        <f t="shared" si="1219"/>
        <v>0</v>
      </c>
      <c r="K5591" t="str">
        <f t="shared" si="1220"/>
        <v>Modelamiento</v>
      </c>
      <c r="L5591">
        <f t="shared" si="1221"/>
        <v>1</v>
      </c>
      <c r="M5591">
        <v>48</v>
      </c>
      <c r="N5591" t="str">
        <f t="shared" si="1222"/>
        <v>&lt;=50</v>
      </c>
      <c r="O5591" t="s">
        <v>56</v>
      </c>
      <c r="P5591" t="s">
        <v>39</v>
      </c>
      <c r="Q5591">
        <v>23866</v>
      </c>
      <c r="R5591">
        <v>0</v>
      </c>
      <c r="S5591" t="str">
        <f t="shared" si="1223"/>
        <v>=0</v>
      </c>
      <c r="T5591">
        <v>787</v>
      </c>
      <c r="U5591" t="str">
        <f t="shared" si="1224"/>
        <v>&lt;=1000</v>
      </c>
      <c r="V5591" t="s">
        <v>585</v>
      </c>
      <c r="W5591">
        <v>18871</v>
      </c>
      <c r="X5591" s="12">
        <f t="shared" si="1225"/>
        <v>0</v>
      </c>
      <c r="Y5591" t="str">
        <f t="shared" si="1226"/>
        <v>=0</v>
      </c>
      <c r="Z5591" t="s">
        <v>32</v>
      </c>
      <c r="AA5591">
        <v>0</v>
      </c>
      <c r="AB5591">
        <v>3265.42</v>
      </c>
      <c r="AC5591" t="str">
        <f t="shared" si="1227"/>
        <v>&lt;=4000</v>
      </c>
      <c r="AD5591">
        <v>0</v>
      </c>
      <c r="AE5591" t="str">
        <f t="shared" si="1228"/>
        <v>=0</v>
      </c>
      <c r="AF5591">
        <v>0</v>
      </c>
      <c r="AG5591" t="str">
        <f t="shared" si="1229"/>
        <v>&lt;=500</v>
      </c>
      <c r="AH5591" t="s">
        <v>32</v>
      </c>
      <c r="AI5591" t="str">
        <f t="shared" si="1230"/>
        <v/>
      </c>
      <c r="AJ5591" t="s">
        <v>32</v>
      </c>
      <c r="AK5591" t="str">
        <f t="shared" si="1231"/>
        <v/>
      </c>
      <c r="AL5591">
        <v>9</v>
      </c>
      <c r="AM5591">
        <v>9</v>
      </c>
      <c r="AN5591">
        <v>0</v>
      </c>
      <c r="AO5591">
        <v>1</v>
      </c>
      <c r="AP5591" t="s">
        <v>32</v>
      </c>
    </row>
    <row r="5592" spans="1:42" x14ac:dyDescent="0.25">
      <c r="A5592">
        <v>202012</v>
      </c>
      <c r="B5592" t="str">
        <f t="shared" si="1218"/>
        <v>2020-II</v>
      </c>
      <c r="C5592" t="s">
        <v>5665</v>
      </c>
      <c r="D5592" t="s">
        <v>5665</v>
      </c>
      <c r="E5592">
        <v>32019654</v>
      </c>
      <c r="F5592" t="s">
        <v>29</v>
      </c>
      <c r="G5592">
        <v>0</v>
      </c>
      <c r="H5592">
        <v>0</v>
      </c>
      <c r="I5592">
        <v>0</v>
      </c>
      <c r="J5592">
        <f t="shared" si="1219"/>
        <v>0</v>
      </c>
      <c r="K5592" t="str">
        <f t="shared" si="1220"/>
        <v>Modelamiento</v>
      </c>
      <c r="L5592">
        <f t="shared" si="1221"/>
        <v>1</v>
      </c>
      <c r="M5592">
        <v>26</v>
      </c>
      <c r="N5592" t="str">
        <f t="shared" si="1222"/>
        <v>&lt;=30</v>
      </c>
      <c r="O5592" t="s">
        <v>56</v>
      </c>
      <c r="P5592" t="s">
        <v>39</v>
      </c>
      <c r="Q5592">
        <v>37758</v>
      </c>
      <c r="R5592">
        <v>0</v>
      </c>
      <c r="S5592" t="str">
        <f t="shared" si="1223"/>
        <v>=0</v>
      </c>
      <c r="T5592">
        <v>1300</v>
      </c>
      <c r="U5592" t="str">
        <f t="shared" si="1224"/>
        <v>&lt;=1300</v>
      </c>
      <c r="V5592" t="s">
        <v>589</v>
      </c>
      <c r="W5592">
        <v>32070</v>
      </c>
      <c r="X5592" s="12">
        <f t="shared" si="1225"/>
        <v>0</v>
      </c>
      <c r="Y5592" t="str">
        <f t="shared" si="1226"/>
        <v>=0</v>
      </c>
      <c r="Z5592" t="s">
        <v>32</v>
      </c>
      <c r="AA5592">
        <v>9</v>
      </c>
      <c r="AB5592" t="s">
        <v>32</v>
      </c>
      <c r="AC5592" t="str">
        <f t="shared" si="1227"/>
        <v/>
      </c>
      <c r="AD5592" t="s">
        <v>32</v>
      </c>
      <c r="AE5592" t="str">
        <f t="shared" si="1228"/>
        <v/>
      </c>
      <c r="AF5592" t="s">
        <v>32</v>
      </c>
      <c r="AG5592" t="str">
        <f t="shared" si="1229"/>
        <v/>
      </c>
      <c r="AH5592" t="s">
        <v>32</v>
      </c>
      <c r="AI5592" t="str">
        <f t="shared" si="1230"/>
        <v/>
      </c>
      <c r="AJ5592" t="s">
        <v>32</v>
      </c>
      <c r="AK5592" t="str">
        <f t="shared" si="1231"/>
        <v/>
      </c>
      <c r="AL5592">
        <v>0</v>
      </c>
      <c r="AM5592">
        <v>0</v>
      </c>
      <c r="AN5592">
        <v>0</v>
      </c>
      <c r="AO5592" t="s">
        <v>32</v>
      </c>
      <c r="AP5592" t="s">
        <v>32</v>
      </c>
    </row>
    <row r="5593" spans="1:42" x14ac:dyDescent="0.25">
      <c r="A5593">
        <v>202012</v>
      </c>
      <c r="B5593" t="str">
        <f t="shared" si="1218"/>
        <v>2020-II</v>
      </c>
      <c r="C5593" t="s">
        <v>5666</v>
      </c>
      <c r="D5593" t="s">
        <v>5666</v>
      </c>
      <c r="E5593">
        <v>32024874</v>
      </c>
      <c r="F5593" t="s">
        <v>29</v>
      </c>
      <c r="G5593">
        <v>0</v>
      </c>
      <c r="H5593">
        <v>0</v>
      </c>
      <c r="I5593">
        <v>0</v>
      </c>
      <c r="J5593">
        <f t="shared" si="1219"/>
        <v>0</v>
      </c>
      <c r="K5593" t="str">
        <f t="shared" si="1220"/>
        <v>Modelamiento</v>
      </c>
      <c r="L5593">
        <f t="shared" si="1221"/>
        <v>1</v>
      </c>
      <c r="M5593">
        <v>43</v>
      </c>
      <c r="N5593" t="str">
        <f t="shared" si="1222"/>
        <v>&lt;=45</v>
      </c>
      <c r="O5593" t="s">
        <v>56</v>
      </c>
      <c r="P5593" t="s">
        <v>39</v>
      </c>
      <c r="Q5593">
        <v>30018</v>
      </c>
      <c r="R5593">
        <v>0</v>
      </c>
      <c r="S5593" t="str">
        <f t="shared" si="1223"/>
        <v>=0</v>
      </c>
      <c r="T5593">
        <v>900</v>
      </c>
      <c r="U5593" t="str">
        <f t="shared" si="1224"/>
        <v>&lt;=1000</v>
      </c>
      <c r="V5593" t="s">
        <v>1407</v>
      </c>
      <c r="W5593">
        <v>24716</v>
      </c>
      <c r="X5593" s="12">
        <f t="shared" si="1225"/>
        <v>0</v>
      </c>
      <c r="Y5593" t="str">
        <f t="shared" si="1226"/>
        <v>=0</v>
      </c>
      <c r="Z5593" t="s">
        <v>32</v>
      </c>
      <c r="AA5593">
        <v>4</v>
      </c>
      <c r="AB5593">
        <v>2198.4299999999998</v>
      </c>
      <c r="AC5593" t="str">
        <f t="shared" si="1227"/>
        <v>&lt;=3000</v>
      </c>
      <c r="AD5593">
        <v>3729</v>
      </c>
      <c r="AE5593" t="str">
        <f t="shared" si="1228"/>
        <v>&gt;120</v>
      </c>
      <c r="AF5593">
        <v>2198.4299999999998</v>
      </c>
      <c r="AG5593" t="str">
        <f t="shared" si="1229"/>
        <v>&lt;=3000</v>
      </c>
      <c r="AH5593" t="s">
        <v>32</v>
      </c>
      <c r="AI5593" t="str">
        <f t="shared" si="1230"/>
        <v/>
      </c>
      <c r="AJ5593" t="s">
        <v>32</v>
      </c>
      <c r="AK5593" t="str">
        <f t="shared" si="1231"/>
        <v/>
      </c>
      <c r="AL5593">
        <v>2</v>
      </c>
      <c r="AM5593">
        <v>0</v>
      </c>
      <c r="AN5593">
        <v>2</v>
      </c>
      <c r="AO5593" t="s">
        <v>32</v>
      </c>
      <c r="AP5593">
        <v>11</v>
      </c>
    </row>
    <row r="5594" spans="1:42" x14ac:dyDescent="0.25">
      <c r="A5594">
        <v>202012</v>
      </c>
      <c r="B5594" t="str">
        <f t="shared" si="1218"/>
        <v>2020-II</v>
      </c>
      <c r="C5594" t="s">
        <v>5667</v>
      </c>
      <c r="D5594" t="s">
        <v>5667</v>
      </c>
      <c r="E5594">
        <v>32021989</v>
      </c>
      <c r="F5594" t="s">
        <v>29</v>
      </c>
      <c r="G5594">
        <v>0</v>
      </c>
      <c r="H5594">
        <v>0</v>
      </c>
      <c r="I5594">
        <v>0</v>
      </c>
      <c r="J5594">
        <f t="shared" si="1219"/>
        <v>0</v>
      </c>
      <c r="K5594" t="str">
        <f t="shared" si="1220"/>
        <v>Modelamiento</v>
      </c>
      <c r="L5594">
        <f t="shared" si="1221"/>
        <v>1</v>
      </c>
      <c r="M5594">
        <v>29</v>
      </c>
      <c r="N5594" t="str">
        <f t="shared" si="1222"/>
        <v>&lt;=30</v>
      </c>
      <c r="O5594" t="s">
        <v>56</v>
      </c>
      <c r="P5594" t="s">
        <v>39</v>
      </c>
      <c r="Q5594">
        <v>39837</v>
      </c>
      <c r="R5594">
        <v>0</v>
      </c>
      <c r="S5594" t="str">
        <f t="shared" si="1223"/>
        <v>=0</v>
      </c>
      <c r="T5594">
        <v>1200</v>
      </c>
      <c r="U5594" t="str">
        <f t="shared" si="1224"/>
        <v>&lt;=1200</v>
      </c>
      <c r="V5594" t="s">
        <v>601</v>
      </c>
      <c r="W5594">
        <v>34045</v>
      </c>
      <c r="X5594" s="12">
        <f t="shared" si="1225"/>
        <v>0</v>
      </c>
      <c r="Y5594" t="str">
        <f t="shared" si="1226"/>
        <v>=0</v>
      </c>
      <c r="Z5594">
        <v>2</v>
      </c>
      <c r="AA5594">
        <v>9</v>
      </c>
      <c r="AB5594" t="s">
        <v>32</v>
      </c>
      <c r="AC5594" t="str">
        <f t="shared" si="1227"/>
        <v/>
      </c>
      <c r="AD5594" t="s">
        <v>32</v>
      </c>
      <c r="AE5594" t="str">
        <f t="shared" si="1228"/>
        <v/>
      </c>
      <c r="AF5594" t="s">
        <v>32</v>
      </c>
      <c r="AG5594" t="str">
        <f t="shared" si="1229"/>
        <v/>
      </c>
      <c r="AH5594" t="s">
        <v>32</v>
      </c>
      <c r="AI5594" t="str">
        <f t="shared" si="1230"/>
        <v/>
      </c>
      <c r="AJ5594" t="s">
        <v>32</v>
      </c>
      <c r="AK5594" t="str">
        <f t="shared" si="1231"/>
        <v/>
      </c>
      <c r="AL5594">
        <v>0</v>
      </c>
      <c r="AM5594">
        <v>0</v>
      </c>
      <c r="AN5594">
        <v>0</v>
      </c>
      <c r="AO5594" t="s">
        <v>32</v>
      </c>
      <c r="AP5594" t="s">
        <v>32</v>
      </c>
    </row>
    <row r="5595" spans="1:42" x14ac:dyDescent="0.25">
      <c r="A5595">
        <v>202012</v>
      </c>
      <c r="B5595" t="str">
        <f t="shared" si="1218"/>
        <v>2020-II</v>
      </c>
      <c r="C5595" t="s">
        <v>5668</v>
      </c>
      <c r="D5595" t="s">
        <v>5668</v>
      </c>
      <c r="E5595">
        <v>32024801</v>
      </c>
      <c r="F5595" t="s">
        <v>29</v>
      </c>
      <c r="G5595">
        <v>0</v>
      </c>
      <c r="H5595">
        <v>0</v>
      </c>
      <c r="I5595">
        <v>1</v>
      </c>
      <c r="J5595">
        <f t="shared" si="1219"/>
        <v>0</v>
      </c>
      <c r="K5595" t="str">
        <f t="shared" si="1220"/>
        <v>Insuficiente</v>
      </c>
      <c r="L5595">
        <f t="shared" si="1221"/>
        <v>1</v>
      </c>
      <c r="M5595">
        <v>27</v>
      </c>
      <c r="N5595" t="str">
        <f t="shared" si="1222"/>
        <v>&lt;=30</v>
      </c>
      <c r="O5595" t="s">
        <v>56</v>
      </c>
      <c r="P5595" t="s">
        <v>35</v>
      </c>
      <c r="Q5595">
        <v>33290</v>
      </c>
      <c r="R5595">
        <v>0</v>
      </c>
      <c r="S5595" t="str">
        <f t="shared" si="1223"/>
        <v>=0</v>
      </c>
      <c r="T5595">
        <v>1000</v>
      </c>
      <c r="U5595" t="str">
        <f t="shared" si="1224"/>
        <v>&lt;=1000</v>
      </c>
      <c r="V5595" t="s">
        <v>2852</v>
      </c>
      <c r="W5595">
        <v>27825</v>
      </c>
      <c r="X5595" s="12">
        <f t="shared" si="1225"/>
        <v>0</v>
      </c>
      <c r="Y5595" t="str">
        <f t="shared" si="1226"/>
        <v>=0</v>
      </c>
      <c r="Z5595">
        <v>1</v>
      </c>
      <c r="AA5595">
        <v>4</v>
      </c>
      <c r="AB5595">
        <v>963.32</v>
      </c>
      <c r="AC5595" t="str">
        <f t="shared" si="1227"/>
        <v>&lt;=1000</v>
      </c>
      <c r="AD5595">
        <v>1097</v>
      </c>
      <c r="AE5595" t="str">
        <f t="shared" si="1228"/>
        <v>&gt;120</v>
      </c>
      <c r="AF5595">
        <v>963.32</v>
      </c>
      <c r="AG5595" t="str">
        <f t="shared" si="1229"/>
        <v>&lt;=1000</v>
      </c>
      <c r="AH5595" t="s">
        <v>32</v>
      </c>
      <c r="AI5595" t="str">
        <f t="shared" si="1230"/>
        <v/>
      </c>
      <c r="AJ5595" t="s">
        <v>32</v>
      </c>
      <c r="AK5595" t="str">
        <f t="shared" si="1231"/>
        <v/>
      </c>
      <c r="AL5595">
        <v>12</v>
      </c>
      <c r="AM5595">
        <v>0</v>
      </c>
      <c r="AN5595">
        <v>12</v>
      </c>
      <c r="AO5595" t="s">
        <v>32</v>
      </c>
      <c r="AP5595">
        <v>1</v>
      </c>
    </row>
    <row r="5596" spans="1:42" x14ac:dyDescent="0.25">
      <c r="A5596">
        <v>202012</v>
      </c>
      <c r="B5596" t="str">
        <f t="shared" si="1218"/>
        <v>2020-II</v>
      </c>
      <c r="C5596" t="s">
        <v>5669</v>
      </c>
      <c r="D5596" t="s">
        <v>5669</v>
      </c>
      <c r="E5596">
        <v>32024802</v>
      </c>
      <c r="F5596" t="s">
        <v>29</v>
      </c>
      <c r="G5596">
        <v>1</v>
      </c>
      <c r="H5596">
        <v>0</v>
      </c>
      <c r="I5596">
        <v>0</v>
      </c>
      <c r="J5596">
        <f t="shared" si="1219"/>
        <v>0</v>
      </c>
      <c r="K5596" t="str">
        <f t="shared" si="1220"/>
        <v>Modelamiento</v>
      </c>
      <c r="L5596">
        <f t="shared" si="1221"/>
        <v>1</v>
      </c>
      <c r="M5596">
        <v>42</v>
      </c>
      <c r="N5596" t="str">
        <f t="shared" si="1222"/>
        <v>&lt;=45</v>
      </c>
      <c r="O5596" t="s">
        <v>56</v>
      </c>
      <c r="P5596" t="s">
        <v>39</v>
      </c>
      <c r="Q5596">
        <v>36328</v>
      </c>
      <c r="R5596">
        <v>0</v>
      </c>
      <c r="S5596" t="str">
        <f t="shared" si="1223"/>
        <v>=0</v>
      </c>
      <c r="T5596">
        <v>1250</v>
      </c>
      <c r="U5596" t="str">
        <f t="shared" si="1224"/>
        <v>&lt;=1300</v>
      </c>
      <c r="V5596" t="s">
        <v>589</v>
      </c>
      <c r="W5596">
        <v>30711</v>
      </c>
      <c r="X5596" s="12">
        <f t="shared" si="1225"/>
        <v>0</v>
      </c>
      <c r="Y5596" t="str">
        <f t="shared" si="1226"/>
        <v>=0</v>
      </c>
      <c r="Z5596" t="s">
        <v>32</v>
      </c>
      <c r="AA5596">
        <v>1</v>
      </c>
      <c r="AB5596">
        <v>1916.93</v>
      </c>
      <c r="AC5596" t="str">
        <f t="shared" si="1227"/>
        <v>&lt;=2000</v>
      </c>
      <c r="AD5596">
        <v>16</v>
      </c>
      <c r="AE5596" t="str">
        <f t="shared" si="1228"/>
        <v>&lt;=30</v>
      </c>
      <c r="AF5596">
        <v>0</v>
      </c>
      <c r="AG5596" t="str">
        <f t="shared" si="1229"/>
        <v>&lt;=500</v>
      </c>
      <c r="AH5596" t="s">
        <v>32</v>
      </c>
      <c r="AI5596" t="str">
        <f t="shared" si="1230"/>
        <v/>
      </c>
      <c r="AJ5596" t="s">
        <v>32</v>
      </c>
      <c r="AK5596" t="str">
        <f t="shared" si="1231"/>
        <v/>
      </c>
      <c r="AL5596">
        <v>12</v>
      </c>
      <c r="AM5596">
        <v>10</v>
      </c>
      <c r="AN5596">
        <v>0</v>
      </c>
      <c r="AO5596">
        <v>1</v>
      </c>
      <c r="AP5596" t="s">
        <v>32</v>
      </c>
    </row>
    <row r="5597" spans="1:42" x14ac:dyDescent="0.25">
      <c r="A5597">
        <v>202012</v>
      </c>
      <c r="B5597" t="str">
        <f t="shared" si="1218"/>
        <v>2020-II</v>
      </c>
      <c r="C5597" t="s">
        <v>5670</v>
      </c>
      <c r="D5597" t="s">
        <v>5670</v>
      </c>
      <c r="E5597">
        <v>32024784</v>
      </c>
      <c r="F5597" t="s">
        <v>29</v>
      </c>
      <c r="G5597">
        <v>0</v>
      </c>
      <c r="H5597">
        <v>0</v>
      </c>
      <c r="I5597">
        <v>0</v>
      </c>
      <c r="J5597">
        <f t="shared" si="1219"/>
        <v>0</v>
      </c>
      <c r="K5597" t="str">
        <f t="shared" si="1220"/>
        <v>Modelamiento</v>
      </c>
      <c r="L5597">
        <f t="shared" si="1221"/>
        <v>1</v>
      </c>
      <c r="M5597">
        <v>57</v>
      </c>
      <c r="N5597" t="str">
        <f t="shared" si="1222"/>
        <v>&lt;=60</v>
      </c>
      <c r="O5597" t="s">
        <v>56</v>
      </c>
      <c r="P5597" t="s">
        <v>35</v>
      </c>
      <c r="Q5597">
        <v>26640</v>
      </c>
      <c r="R5597">
        <v>0</v>
      </c>
      <c r="S5597" t="str">
        <f t="shared" si="1223"/>
        <v>=0</v>
      </c>
      <c r="T5597">
        <v>879</v>
      </c>
      <c r="U5597" t="str">
        <f t="shared" si="1224"/>
        <v>&lt;=1000</v>
      </c>
      <c r="V5597" t="s">
        <v>597</v>
      </c>
      <c r="W5597">
        <v>21507</v>
      </c>
      <c r="X5597" s="12">
        <f t="shared" si="1225"/>
        <v>0</v>
      </c>
      <c r="Y5597" t="str">
        <f t="shared" si="1226"/>
        <v>=0</v>
      </c>
      <c r="Z5597" t="s">
        <v>32</v>
      </c>
      <c r="AA5597">
        <v>4</v>
      </c>
      <c r="AB5597">
        <v>1114.58</v>
      </c>
      <c r="AC5597" t="str">
        <f t="shared" si="1227"/>
        <v>&lt;=2000</v>
      </c>
      <c r="AD5597">
        <v>7987</v>
      </c>
      <c r="AE5597" t="str">
        <f t="shared" si="1228"/>
        <v>&gt;120</v>
      </c>
      <c r="AF5597">
        <v>1114.58</v>
      </c>
      <c r="AG5597" t="str">
        <f t="shared" si="1229"/>
        <v>&lt;=2000</v>
      </c>
      <c r="AH5597" t="s">
        <v>32</v>
      </c>
      <c r="AI5597" t="str">
        <f t="shared" si="1230"/>
        <v/>
      </c>
      <c r="AJ5597" t="s">
        <v>32</v>
      </c>
      <c r="AK5597" t="str">
        <f t="shared" si="1231"/>
        <v/>
      </c>
      <c r="AL5597">
        <v>12</v>
      </c>
      <c r="AM5597">
        <v>0</v>
      </c>
      <c r="AN5597">
        <v>12</v>
      </c>
      <c r="AO5597" t="s">
        <v>32</v>
      </c>
      <c r="AP5597">
        <v>1</v>
      </c>
    </row>
    <row r="5598" spans="1:42" x14ac:dyDescent="0.25">
      <c r="A5598">
        <v>202012</v>
      </c>
      <c r="B5598" t="str">
        <f t="shared" si="1218"/>
        <v>2020-II</v>
      </c>
      <c r="C5598" t="s">
        <v>5671</v>
      </c>
      <c r="D5598" t="s">
        <v>5671</v>
      </c>
      <c r="E5598">
        <v>32022331</v>
      </c>
      <c r="F5598" t="s">
        <v>29</v>
      </c>
      <c r="G5598">
        <v>0</v>
      </c>
      <c r="H5598">
        <v>0</v>
      </c>
      <c r="I5598">
        <v>1</v>
      </c>
      <c r="J5598">
        <f t="shared" si="1219"/>
        <v>0</v>
      </c>
      <c r="K5598" t="str">
        <f t="shared" si="1220"/>
        <v>Insuficiente</v>
      </c>
      <c r="L5598">
        <f t="shared" si="1221"/>
        <v>1</v>
      </c>
      <c r="M5598">
        <v>39</v>
      </c>
      <c r="N5598" t="str">
        <f t="shared" si="1222"/>
        <v>&lt;=40</v>
      </c>
      <c r="O5598" t="s">
        <v>56</v>
      </c>
      <c r="P5598" t="s">
        <v>35</v>
      </c>
      <c r="Q5598">
        <v>41474</v>
      </c>
      <c r="R5598">
        <v>0</v>
      </c>
      <c r="S5598" t="str">
        <f t="shared" si="1223"/>
        <v>=0</v>
      </c>
      <c r="T5598">
        <v>1250</v>
      </c>
      <c r="U5598" t="str">
        <f t="shared" si="1224"/>
        <v>&lt;=1300</v>
      </c>
      <c r="V5598" t="s">
        <v>585</v>
      </c>
      <c r="W5598">
        <v>35600</v>
      </c>
      <c r="X5598" s="12">
        <f t="shared" si="1225"/>
        <v>0</v>
      </c>
      <c r="Y5598" t="str">
        <f t="shared" si="1226"/>
        <v>=0</v>
      </c>
      <c r="Z5598">
        <v>0</v>
      </c>
      <c r="AA5598">
        <v>9</v>
      </c>
      <c r="AB5598" t="s">
        <v>32</v>
      </c>
      <c r="AC5598" t="str">
        <f t="shared" si="1227"/>
        <v/>
      </c>
      <c r="AD5598" t="s">
        <v>32</v>
      </c>
      <c r="AE5598" t="str">
        <f t="shared" si="1228"/>
        <v/>
      </c>
      <c r="AF5598" t="s">
        <v>32</v>
      </c>
      <c r="AG5598" t="str">
        <f t="shared" si="1229"/>
        <v/>
      </c>
      <c r="AH5598" t="s">
        <v>32</v>
      </c>
      <c r="AI5598" t="str">
        <f t="shared" si="1230"/>
        <v/>
      </c>
      <c r="AJ5598" t="s">
        <v>32</v>
      </c>
      <c r="AK5598" t="str">
        <f t="shared" si="1231"/>
        <v/>
      </c>
      <c r="AL5598">
        <v>0</v>
      </c>
      <c r="AM5598">
        <v>0</v>
      </c>
      <c r="AN5598">
        <v>0</v>
      </c>
      <c r="AO5598" t="s">
        <v>32</v>
      </c>
      <c r="AP5598" t="s">
        <v>32</v>
      </c>
    </row>
    <row r="5599" spans="1:42" x14ac:dyDescent="0.25">
      <c r="A5599">
        <v>202012</v>
      </c>
      <c r="B5599" t="str">
        <f t="shared" si="1218"/>
        <v>2020-II</v>
      </c>
      <c r="C5599" t="s">
        <v>5672</v>
      </c>
      <c r="D5599" t="s">
        <v>5672</v>
      </c>
      <c r="E5599">
        <v>32022340</v>
      </c>
      <c r="F5599" t="s">
        <v>29</v>
      </c>
      <c r="G5599">
        <v>0</v>
      </c>
      <c r="H5599">
        <v>0</v>
      </c>
      <c r="I5599">
        <v>0</v>
      </c>
      <c r="J5599">
        <f t="shared" si="1219"/>
        <v>0</v>
      </c>
      <c r="K5599" t="str">
        <f t="shared" si="1220"/>
        <v>Modelamiento</v>
      </c>
      <c r="L5599">
        <f t="shared" si="1221"/>
        <v>1</v>
      </c>
      <c r="M5599">
        <v>28</v>
      </c>
      <c r="N5599" t="str">
        <f t="shared" si="1222"/>
        <v>&lt;=30</v>
      </c>
      <c r="O5599" t="s">
        <v>56</v>
      </c>
      <c r="P5599" t="s">
        <v>39</v>
      </c>
      <c r="Q5599">
        <v>41474</v>
      </c>
      <c r="R5599">
        <v>0</v>
      </c>
      <c r="S5599" t="str">
        <f t="shared" si="1223"/>
        <v>=0</v>
      </c>
      <c r="T5599">
        <v>1250</v>
      </c>
      <c r="U5599" t="str">
        <f t="shared" si="1224"/>
        <v>&lt;=1300</v>
      </c>
      <c r="V5599" t="s">
        <v>585</v>
      </c>
      <c r="W5599">
        <v>35600</v>
      </c>
      <c r="X5599" s="12">
        <f t="shared" si="1225"/>
        <v>0</v>
      </c>
      <c r="Y5599" t="str">
        <f t="shared" si="1226"/>
        <v>=0</v>
      </c>
      <c r="Z5599">
        <v>0</v>
      </c>
      <c r="AA5599">
        <v>9</v>
      </c>
      <c r="AB5599" t="s">
        <v>32</v>
      </c>
      <c r="AC5599" t="str">
        <f t="shared" si="1227"/>
        <v/>
      </c>
      <c r="AD5599" t="s">
        <v>32</v>
      </c>
      <c r="AE5599" t="str">
        <f t="shared" si="1228"/>
        <v/>
      </c>
      <c r="AF5599" t="s">
        <v>32</v>
      </c>
      <c r="AG5599" t="str">
        <f t="shared" si="1229"/>
        <v/>
      </c>
      <c r="AH5599" t="s">
        <v>32</v>
      </c>
      <c r="AI5599" t="str">
        <f t="shared" si="1230"/>
        <v/>
      </c>
      <c r="AJ5599" t="s">
        <v>32</v>
      </c>
      <c r="AK5599" t="str">
        <f t="shared" si="1231"/>
        <v/>
      </c>
      <c r="AL5599">
        <v>0</v>
      </c>
      <c r="AM5599">
        <v>0</v>
      </c>
      <c r="AN5599">
        <v>0</v>
      </c>
      <c r="AO5599" t="s">
        <v>32</v>
      </c>
      <c r="AP5599" t="s">
        <v>32</v>
      </c>
    </row>
    <row r="5600" spans="1:42" x14ac:dyDescent="0.25">
      <c r="A5600">
        <v>202012</v>
      </c>
      <c r="B5600" t="str">
        <f t="shared" si="1218"/>
        <v>2020-II</v>
      </c>
      <c r="C5600" t="s">
        <v>5673</v>
      </c>
      <c r="D5600" t="s">
        <v>5673</v>
      </c>
      <c r="E5600">
        <v>32022575</v>
      </c>
      <c r="F5600" t="s">
        <v>29</v>
      </c>
      <c r="G5600">
        <v>0</v>
      </c>
      <c r="H5600">
        <v>0</v>
      </c>
      <c r="I5600">
        <v>0</v>
      </c>
      <c r="J5600">
        <f t="shared" si="1219"/>
        <v>0</v>
      </c>
      <c r="K5600" t="str">
        <f t="shared" si="1220"/>
        <v>Modelamiento</v>
      </c>
      <c r="L5600">
        <f t="shared" si="1221"/>
        <v>1</v>
      </c>
      <c r="M5600">
        <v>32</v>
      </c>
      <c r="N5600" t="str">
        <f t="shared" si="1222"/>
        <v>&lt;=35</v>
      </c>
      <c r="O5600" t="s">
        <v>56</v>
      </c>
      <c r="P5600" t="s">
        <v>31</v>
      </c>
      <c r="Q5600">
        <v>33466</v>
      </c>
      <c r="R5600">
        <v>0</v>
      </c>
      <c r="S5600" t="str">
        <f t="shared" si="1223"/>
        <v>=0</v>
      </c>
      <c r="T5600">
        <v>1150</v>
      </c>
      <c r="U5600" t="str">
        <f t="shared" si="1224"/>
        <v>&lt;=1200</v>
      </c>
      <c r="V5600" t="s">
        <v>597</v>
      </c>
      <c r="W5600">
        <v>27992</v>
      </c>
      <c r="X5600" s="12">
        <f t="shared" si="1225"/>
        <v>0</v>
      </c>
      <c r="Y5600" t="str">
        <f t="shared" si="1226"/>
        <v>=0</v>
      </c>
      <c r="Z5600" t="s">
        <v>32</v>
      </c>
      <c r="AA5600">
        <v>9</v>
      </c>
      <c r="AB5600" t="s">
        <v>32</v>
      </c>
      <c r="AC5600" t="str">
        <f t="shared" si="1227"/>
        <v/>
      </c>
      <c r="AD5600" t="s">
        <v>32</v>
      </c>
      <c r="AE5600" t="str">
        <f t="shared" si="1228"/>
        <v/>
      </c>
      <c r="AF5600" t="s">
        <v>32</v>
      </c>
      <c r="AG5600" t="str">
        <f t="shared" si="1229"/>
        <v/>
      </c>
      <c r="AH5600" t="s">
        <v>32</v>
      </c>
      <c r="AI5600" t="str">
        <f t="shared" si="1230"/>
        <v/>
      </c>
      <c r="AJ5600" t="s">
        <v>32</v>
      </c>
      <c r="AK5600" t="str">
        <f t="shared" si="1231"/>
        <v/>
      </c>
      <c r="AL5600">
        <v>0</v>
      </c>
      <c r="AM5600">
        <v>0</v>
      </c>
      <c r="AN5600">
        <v>0</v>
      </c>
      <c r="AO5600" t="s">
        <v>32</v>
      </c>
      <c r="AP5600" t="s">
        <v>32</v>
      </c>
    </row>
    <row r="5601" spans="1:42" x14ac:dyDescent="0.25">
      <c r="A5601">
        <v>202012</v>
      </c>
      <c r="B5601" t="str">
        <f t="shared" si="1218"/>
        <v>2020-II</v>
      </c>
      <c r="C5601" t="s">
        <v>5674</v>
      </c>
      <c r="D5601" t="s">
        <v>5674</v>
      </c>
      <c r="E5601">
        <v>32025133</v>
      </c>
      <c r="F5601" t="s">
        <v>29</v>
      </c>
      <c r="G5601">
        <v>0</v>
      </c>
      <c r="H5601">
        <v>0</v>
      </c>
      <c r="I5601">
        <v>0</v>
      </c>
      <c r="J5601">
        <f t="shared" si="1219"/>
        <v>0</v>
      </c>
      <c r="K5601" t="str">
        <f t="shared" si="1220"/>
        <v>Modelamiento</v>
      </c>
      <c r="L5601">
        <f t="shared" si="1221"/>
        <v>1</v>
      </c>
      <c r="M5601">
        <v>40</v>
      </c>
      <c r="N5601" t="str">
        <f t="shared" si="1222"/>
        <v>&lt;=40</v>
      </c>
      <c r="O5601" t="s">
        <v>72</v>
      </c>
      <c r="P5601" t="s">
        <v>39</v>
      </c>
      <c r="Q5601">
        <v>29142</v>
      </c>
      <c r="R5601">
        <v>0</v>
      </c>
      <c r="S5601" t="str">
        <f t="shared" si="1223"/>
        <v>=0</v>
      </c>
      <c r="T5601">
        <v>1000</v>
      </c>
      <c r="U5601" t="str">
        <f t="shared" si="1224"/>
        <v>&lt;=1000</v>
      </c>
      <c r="V5601" t="s">
        <v>1407</v>
      </c>
      <c r="W5601">
        <v>23884</v>
      </c>
      <c r="X5601" s="12">
        <f t="shared" si="1225"/>
        <v>0</v>
      </c>
      <c r="Y5601" t="str">
        <f t="shared" si="1226"/>
        <v>=0</v>
      </c>
      <c r="Z5601" t="s">
        <v>32</v>
      </c>
      <c r="AA5601">
        <v>0</v>
      </c>
      <c r="AB5601">
        <v>3777.53</v>
      </c>
      <c r="AC5601" t="str">
        <f t="shared" si="1227"/>
        <v>&lt;=4000</v>
      </c>
      <c r="AD5601">
        <v>29</v>
      </c>
      <c r="AE5601" t="str">
        <f t="shared" si="1228"/>
        <v>&lt;=30</v>
      </c>
      <c r="AF5601">
        <v>0</v>
      </c>
      <c r="AG5601" t="str">
        <f t="shared" si="1229"/>
        <v>&lt;=500</v>
      </c>
      <c r="AH5601" t="s">
        <v>32</v>
      </c>
      <c r="AI5601" t="str">
        <f t="shared" si="1230"/>
        <v/>
      </c>
      <c r="AJ5601" t="s">
        <v>32</v>
      </c>
      <c r="AK5601" t="str">
        <f t="shared" si="1231"/>
        <v/>
      </c>
      <c r="AL5601">
        <v>12</v>
      </c>
      <c r="AM5601">
        <v>10</v>
      </c>
      <c r="AN5601">
        <v>0</v>
      </c>
      <c r="AO5601">
        <v>1</v>
      </c>
      <c r="AP5601" t="s">
        <v>32</v>
      </c>
    </row>
    <row r="5602" spans="1:42" x14ac:dyDescent="0.25">
      <c r="A5602">
        <v>202012</v>
      </c>
      <c r="B5602" t="str">
        <f t="shared" si="1218"/>
        <v>2020-II</v>
      </c>
      <c r="C5602" t="s">
        <v>5675</v>
      </c>
      <c r="D5602" t="s">
        <v>5675</v>
      </c>
      <c r="E5602">
        <v>32022497</v>
      </c>
      <c r="F5602" t="s">
        <v>29</v>
      </c>
      <c r="G5602">
        <v>0</v>
      </c>
      <c r="H5602">
        <v>0</v>
      </c>
      <c r="I5602">
        <v>1</v>
      </c>
      <c r="J5602">
        <f t="shared" si="1219"/>
        <v>0</v>
      </c>
      <c r="K5602" t="str">
        <f t="shared" si="1220"/>
        <v>Insuficiente</v>
      </c>
      <c r="L5602">
        <f t="shared" si="1221"/>
        <v>1</v>
      </c>
      <c r="M5602">
        <v>26</v>
      </c>
      <c r="N5602" t="str">
        <f t="shared" si="1222"/>
        <v>&lt;=30</v>
      </c>
      <c r="O5602" t="s">
        <v>56</v>
      </c>
      <c r="P5602" t="s">
        <v>39</v>
      </c>
      <c r="Q5602">
        <v>34896</v>
      </c>
      <c r="R5602">
        <v>0</v>
      </c>
      <c r="S5602" t="str">
        <f t="shared" si="1223"/>
        <v>=0</v>
      </c>
      <c r="T5602">
        <v>1200</v>
      </c>
      <c r="U5602" t="str">
        <f t="shared" si="1224"/>
        <v>&lt;=1200</v>
      </c>
      <c r="V5602" t="s">
        <v>597</v>
      </c>
      <c r="W5602">
        <v>29351</v>
      </c>
      <c r="X5602" s="12">
        <f t="shared" si="1225"/>
        <v>0</v>
      </c>
      <c r="Y5602" t="str">
        <f t="shared" si="1226"/>
        <v>=0</v>
      </c>
      <c r="Z5602" t="s">
        <v>32</v>
      </c>
      <c r="AA5602">
        <v>9</v>
      </c>
      <c r="AB5602" t="s">
        <v>32</v>
      </c>
      <c r="AC5602" t="str">
        <f t="shared" si="1227"/>
        <v/>
      </c>
      <c r="AD5602" t="s">
        <v>32</v>
      </c>
      <c r="AE5602" t="str">
        <f t="shared" si="1228"/>
        <v/>
      </c>
      <c r="AF5602" t="s">
        <v>32</v>
      </c>
      <c r="AG5602" t="str">
        <f t="shared" si="1229"/>
        <v/>
      </c>
      <c r="AH5602" t="s">
        <v>32</v>
      </c>
      <c r="AI5602" t="str">
        <f t="shared" si="1230"/>
        <v/>
      </c>
      <c r="AJ5602" t="s">
        <v>32</v>
      </c>
      <c r="AK5602" t="str">
        <f t="shared" si="1231"/>
        <v/>
      </c>
      <c r="AL5602">
        <v>0</v>
      </c>
      <c r="AM5602">
        <v>0</v>
      </c>
      <c r="AN5602">
        <v>0</v>
      </c>
      <c r="AO5602" t="s">
        <v>32</v>
      </c>
      <c r="AP5602" t="s">
        <v>32</v>
      </c>
    </row>
    <row r="5603" spans="1:42" x14ac:dyDescent="0.25">
      <c r="A5603">
        <v>202012</v>
      </c>
      <c r="B5603" t="str">
        <f t="shared" si="1218"/>
        <v>2020-II</v>
      </c>
      <c r="C5603" t="s">
        <v>5676</v>
      </c>
      <c r="D5603" t="s">
        <v>5676</v>
      </c>
      <c r="E5603">
        <v>32025265</v>
      </c>
      <c r="F5603" t="s">
        <v>29</v>
      </c>
      <c r="G5603">
        <v>1</v>
      </c>
      <c r="H5603">
        <v>0</v>
      </c>
      <c r="I5603">
        <v>0</v>
      </c>
      <c r="J5603">
        <f t="shared" si="1219"/>
        <v>0</v>
      </c>
      <c r="K5603" t="str">
        <f t="shared" si="1220"/>
        <v>Modelamiento</v>
      </c>
      <c r="L5603">
        <f t="shared" si="1221"/>
        <v>1</v>
      </c>
      <c r="M5603">
        <v>45</v>
      </c>
      <c r="N5603" t="str">
        <f t="shared" si="1222"/>
        <v>&lt;=45</v>
      </c>
      <c r="O5603" t="s">
        <v>72</v>
      </c>
      <c r="P5603" t="s">
        <v>39</v>
      </c>
      <c r="Q5603">
        <v>34905</v>
      </c>
      <c r="R5603">
        <v>0</v>
      </c>
      <c r="S5603" t="str">
        <f t="shared" si="1223"/>
        <v>=0</v>
      </c>
      <c r="T5603">
        <v>1050</v>
      </c>
      <c r="U5603" t="str">
        <f t="shared" si="1224"/>
        <v>&lt;=1100</v>
      </c>
      <c r="V5603" t="s">
        <v>589</v>
      </c>
      <c r="W5603">
        <v>29359</v>
      </c>
      <c r="X5603" s="12">
        <f t="shared" si="1225"/>
        <v>0</v>
      </c>
      <c r="Y5603" t="str">
        <f t="shared" si="1226"/>
        <v>=0</v>
      </c>
      <c r="Z5603">
        <v>4</v>
      </c>
      <c r="AA5603">
        <v>2</v>
      </c>
      <c r="AB5603">
        <v>1552.34</v>
      </c>
      <c r="AC5603" t="str">
        <f t="shared" si="1227"/>
        <v>&lt;=2000</v>
      </c>
      <c r="AD5603">
        <v>36</v>
      </c>
      <c r="AE5603" t="str">
        <f t="shared" si="1228"/>
        <v>&lt;=60</v>
      </c>
      <c r="AF5603">
        <v>0</v>
      </c>
      <c r="AG5603" t="str">
        <f t="shared" si="1229"/>
        <v>&lt;=500</v>
      </c>
      <c r="AH5603" t="s">
        <v>32</v>
      </c>
      <c r="AI5603" t="str">
        <f t="shared" si="1230"/>
        <v/>
      </c>
      <c r="AJ5603" t="s">
        <v>32</v>
      </c>
      <c r="AK5603" t="str">
        <f t="shared" si="1231"/>
        <v/>
      </c>
      <c r="AL5603">
        <v>10</v>
      </c>
      <c r="AM5603">
        <v>9</v>
      </c>
      <c r="AN5603">
        <v>0</v>
      </c>
      <c r="AO5603">
        <v>3</v>
      </c>
      <c r="AP5603" t="s">
        <v>32</v>
      </c>
    </row>
    <row r="5604" spans="1:42" x14ac:dyDescent="0.25">
      <c r="A5604">
        <v>202012</v>
      </c>
      <c r="B5604" t="str">
        <f t="shared" si="1218"/>
        <v>2020-II</v>
      </c>
      <c r="C5604" t="s">
        <v>5677</v>
      </c>
      <c r="D5604" t="s">
        <v>5677</v>
      </c>
      <c r="E5604">
        <v>32025285</v>
      </c>
      <c r="F5604" t="s">
        <v>29</v>
      </c>
      <c r="G5604">
        <v>0</v>
      </c>
      <c r="H5604">
        <v>0</v>
      </c>
      <c r="I5604">
        <v>0</v>
      </c>
      <c r="J5604">
        <f t="shared" si="1219"/>
        <v>0</v>
      </c>
      <c r="K5604" t="str">
        <f t="shared" si="1220"/>
        <v>Modelamiento</v>
      </c>
      <c r="L5604">
        <f t="shared" si="1221"/>
        <v>1</v>
      </c>
      <c r="M5604">
        <v>45</v>
      </c>
      <c r="N5604" t="str">
        <f t="shared" si="1222"/>
        <v>&lt;=45</v>
      </c>
      <c r="O5604" t="s">
        <v>72</v>
      </c>
      <c r="P5604" t="s">
        <v>39</v>
      </c>
      <c r="Q5604">
        <v>39808</v>
      </c>
      <c r="R5604">
        <v>0</v>
      </c>
      <c r="S5604" t="str">
        <f t="shared" si="1223"/>
        <v>=0</v>
      </c>
      <c r="T5604">
        <v>1200</v>
      </c>
      <c r="U5604" t="str">
        <f t="shared" si="1224"/>
        <v>&lt;=1200</v>
      </c>
      <c r="V5604" t="s">
        <v>597</v>
      </c>
      <c r="W5604">
        <v>34018</v>
      </c>
      <c r="X5604" s="12">
        <f t="shared" si="1225"/>
        <v>0</v>
      </c>
      <c r="Y5604" t="str">
        <f t="shared" si="1226"/>
        <v>=0</v>
      </c>
      <c r="Z5604">
        <v>3</v>
      </c>
      <c r="AA5604">
        <v>4</v>
      </c>
      <c r="AB5604">
        <v>5261.95</v>
      </c>
      <c r="AC5604" t="str">
        <f t="shared" si="1227"/>
        <v>&gt;5000</v>
      </c>
      <c r="AD5604">
        <v>4060</v>
      </c>
      <c r="AE5604" t="str">
        <f t="shared" si="1228"/>
        <v>&gt;120</v>
      </c>
      <c r="AF5604">
        <v>1919.13</v>
      </c>
      <c r="AG5604" t="str">
        <f t="shared" si="1229"/>
        <v>&lt;=2000</v>
      </c>
      <c r="AH5604" t="s">
        <v>32</v>
      </c>
      <c r="AI5604" t="str">
        <f t="shared" si="1230"/>
        <v/>
      </c>
      <c r="AJ5604" t="s">
        <v>32</v>
      </c>
      <c r="AK5604" t="str">
        <f t="shared" si="1231"/>
        <v/>
      </c>
      <c r="AL5604">
        <v>12</v>
      </c>
      <c r="AM5604">
        <v>0</v>
      </c>
      <c r="AN5604">
        <v>1</v>
      </c>
      <c r="AO5604" t="s">
        <v>32</v>
      </c>
      <c r="AP5604">
        <v>12</v>
      </c>
    </row>
    <row r="5605" spans="1:42" x14ac:dyDescent="0.25">
      <c r="A5605">
        <v>202012</v>
      </c>
      <c r="B5605" t="str">
        <f t="shared" si="1218"/>
        <v>2020-II</v>
      </c>
      <c r="C5605" t="s">
        <v>5678</v>
      </c>
      <c r="D5605" t="s">
        <v>5678</v>
      </c>
      <c r="E5605">
        <v>32025273</v>
      </c>
      <c r="F5605" t="s">
        <v>29</v>
      </c>
      <c r="G5605">
        <v>0</v>
      </c>
      <c r="H5605">
        <v>0</v>
      </c>
      <c r="I5605">
        <v>0</v>
      </c>
      <c r="J5605">
        <f t="shared" si="1219"/>
        <v>0</v>
      </c>
      <c r="K5605" t="str">
        <f t="shared" si="1220"/>
        <v>Modelamiento</v>
      </c>
      <c r="L5605">
        <f t="shared" si="1221"/>
        <v>1</v>
      </c>
      <c r="M5605">
        <v>46</v>
      </c>
      <c r="N5605" t="str">
        <f t="shared" si="1222"/>
        <v>&lt;=50</v>
      </c>
      <c r="O5605" t="s">
        <v>56</v>
      </c>
      <c r="P5605" t="s">
        <v>39</v>
      </c>
      <c r="Q5605">
        <v>35909</v>
      </c>
      <c r="R5605">
        <v>0</v>
      </c>
      <c r="S5605" t="str">
        <f t="shared" si="1223"/>
        <v>=0</v>
      </c>
      <c r="T5605">
        <v>1080</v>
      </c>
      <c r="U5605" t="str">
        <f t="shared" si="1224"/>
        <v>&lt;=1100</v>
      </c>
      <c r="V5605" t="s">
        <v>601</v>
      </c>
      <c r="W5605">
        <v>30313</v>
      </c>
      <c r="X5605" s="12">
        <f t="shared" si="1225"/>
        <v>0</v>
      </c>
      <c r="Y5605" t="str">
        <f t="shared" si="1226"/>
        <v>=0</v>
      </c>
      <c r="Z5605">
        <v>3</v>
      </c>
      <c r="AA5605">
        <v>9</v>
      </c>
      <c r="AB5605" t="s">
        <v>32</v>
      </c>
      <c r="AC5605" t="str">
        <f t="shared" si="1227"/>
        <v/>
      </c>
      <c r="AD5605" t="s">
        <v>32</v>
      </c>
      <c r="AE5605" t="str">
        <f t="shared" si="1228"/>
        <v/>
      </c>
      <c r="AF5605" t="s">
        <v>32</v>
      </c>
      <c r="AG5605" t="str">
        <f t="shared" si="1229"/>
        <v/>
      </c>
      <c r="AH5605" t="s">
        <v>32</v>
      </c>
      <c r="AI5605" t="str">
        <f t="shared" si="1230"/>
        <v/>
      </c>
      <c r="AJ5605" t="s">
        <v>32</v>
      </c>
      <c r="AK5605" t="str">
        <f t="shared" si="1231"/>
        <v/>
      </c>
      <c r="AL5605">
        <v>0</v>
      </c>
      <c r="AM5605">
        <v>0</v>
      </c>
      <c r="AN5605">
        <v>0</v>
      </c>
      <c r="AO5605" t="s">
        <v>32</v>
      </c>
      <c r="AP5605" t="s">
        <v>32</v>
      </c>
    </row>
    <row r="5606" spans="1:42" x14ac:dyDescent="0.25">
      <c r="A5606">
        <v>202012</v>
      </c>
      <c r="B5606" t="str">
        <f t="shared" si="1218"/>
        <v>2020-II</v>
      </c>
      <c r="C5606" t="s">
        <v>5679</v>
      </c>
      <c r="D5606" t="s">
        <v>5679</v>
      </c>
      <c r="E5606">
        <v>32016586</v>
      </c>
      <c r="F5606" t="s">
        <v>29</v>
      </c>
      <c r="G5606">
        <v>0</v>
      </c>
      <c r="H5606">
        <v>0</v>
      </c>
      <c r="I5606">
        <v>1</v>
      </c>
      <c r="J5606">
        <f t="shared" si="1219"/>
        <v>0</v>
      </c>
      <c r="K5606" t="str">
        <f t="shared" si="1220"/>
        <v>Insuficiente</v>
      </c>
      <c r="L5606">
        <f t="shared" si="1221"/>
        <v>1</v>
      </c>
      <c r="M5606">
        <v>31</v>
      </c>
      <c r="N5606" t="str">
        <f t="shared" si="1222"/>
        <v>&lt;=35</v>
      </c>
      <c r="O5606" t="s">
        <v>56</v>
      </c>
      <c r="P5606" t="s">
        <v>39</v>
      </c>
      <c r="Q5606">
        <v>34927</v>
      </c>
      <c r="R5606">
        <v>0</v>
      </c>
      <c r="S5606" t="str">
        <f t="shared" si="1223"/>
        <v>=0</v>
      </c>
      <c r="T5606">
        <v>1050</v>
      </c>
      <c r="U5606" t="str">
        <f t="shared" si="1224"/>
        <v>&lt;=1100</v>
      </c>
      <c r="V5606" t="s">
        <v>614</v>
      </c>
      <c r="W5606">
        <v>29380</v>
      </c>
      <c r="X5606" s="12">
        <f t="shared" si="1225"/>
        <v>0</v>
      </c>
      <c r="Y5606" t="str">
        <f t="shared" si="1226"/>
        <v>=0</v>
      </c>
      <c r="Z5606">
        <v>4</v>
      </c>
      <c r="AA5606">
        <v>9</v>
      </c>
      <c r="AB5606" t="s">
        <v>32</v>
      </c>
      <c r="AC5606" t="str">
        <f t="shared" si="1227"/>
        <v/>
      </c>
      <c r="AD5606" t="s">
        <v>32</v>
      </c>
      <c r="AE5606" t="str">
        <f t="shared" si="1228"/>
        <v/>
      </c>
      <c r="AF5606" t="s">
        <v>32</v>
      </c>
      <c r="AG5606" t="str">
        <f t="shared" si="1229"/>
        <v/>
      </c>
      <c r="AH5606" t="s">
        <v>32</v>
      </c>
      <c r="AI5606" t="str">
        <f t="shared" si="1230"/>
        <v/>
      </c>
      <c r="AJ5606" t="s">
        <v>32</v>
      </c>
      <c r="AK5606" t="str">
        <f t="shared" si="1231"/>
        <v/>
      </c>
      <c r="AL5606">
        <v>0</v>
      </c>
      <c r="AM5606">
        <v>0</v>
      </c>
      <c r="AN5606">
        <v>0</v>
      </c>
      <c r="AO5606" t="s">
        <v>32</v>
      </c>
      <c r="AP5606" t="s">
        <v>32</v>
      </c>
    </row>
    <row r="5607" spans="1:42" x14ac:dyDescent="0.25">
      <c r="A5607">
        <v>202012</v>
      </c>
      <c r="B5607" t="str">
        <f t="shared" si="1218"/>
        <v>2020-II</v>
      </c>
      <c r="C5607" t="s">
        <v>5680</v>
      </c>
      <c r="D5607" t="s">
        <v>5680</v>
      </c>
      <c r="E5607">
        <v>32016898</v>
      </c>
      <c r="F5607" t="s">
        <v>29</v>
      </c>
      <c r="G5607">
        <v>0</v>
      </c>
      <c r="H5607">
        <v>0</v>
      </c>
      <c r="I5607">
        <v>0</v>
      </c>
      <c r="J5607">
        <f t="shared" si="1219"/>
        <v>0</v>
      </c>
      <c r="K5607" t="str">
        <f t="shared" si="1220"/>
        <v>Modelamiento</v>
      </c>
      <c r="L5607">
        <f t="shared" si="1221"/>
        <v>1</v>
      </c>
      <c r="M5607">
        <v>49</v>
      </c>
      <c r="N5607" t="str">
        <f t="shared" si="1222"/>
        <v>&lt;=50</v>
      </c>
      <c r="O5607" t="s">
        <v>56</v>
      </c>
      <c r="P5607" t="s">
        <v>39</v>
      </c>
      <c r="Q5607">
        <v>33085</v>
      </c>
      <c r="R5607">
        <v>499</v>
      </c>
      <c r="S5607" t="str">
        <f t="shared" si="1223"/>
        <v>&lt;=500</v>
      </c>
      <c r="T5607">
        <v>951</v>
      </c>
      <c r="U5607" t="str">
        <f t="shared" si="1224"/>
        <v>&lt;=1000</v>
      </c>
      <c r="V5607" t="s">
        <v>601</v>
      </c>
      <c r="W5607">
        <v>28129</v>
      </c>
      <c r="X5607" s="12">
        <f t="shared" si="1225"/>
        <v>1.7739699242774361E-2</v>
      </c>
      <c r="Y5607" t="str">
        <f t="shared" si="1226"/>
        <v>&lt;=0.02</v>
      </c>
      <c r="Z5607">
        <v>3</v>
      </c>
      <c r="AA5607">
        <v>9</v>
      </c>
      <c r="AB5607" t="s">
        <v>32</v>
      </c>
      <c r="AC5607" t="str">
        <f t="shared" si="1227"/>
        <v/>
      </c>
      <c r="AD5607" t="s">
        <v>32</v>
      </c>
      <c r="AE5607" t="str">
        <f t="shared" si="1228"/>
        <v/>
      </c>
      <c r="AF5607" t="s">
        <v>32</v>
      </c>
      <c r="AG5607" t="str">
        <f t="shared" si="1229"/>
        <v/>
      </c>
      <c r="AH5607" t="s">
        <v>32</v>
      </c>
      <c r="AI5607" t="str">
        <f t="shared" si="1230"/>
        <v/>
      </c>
      <c r="AJ5607" t="s">
        <v>32</v>
      </c>
      <c r="AK5607" t="str">
        <f t="shared" si="1231"/>
        <v/>
      </c>
      <c r="AL5607">
        <v>0</v>
      </c>
      <c r="AM5607">
        <v>0</v>
      </c>
      <c r="AN5607">
        <v>0</v>
      </c>
      <c r="AO5607" t="s">
        <v>32</v>
      </c>
      <c r="AP5607" t="s">
        <v>32</v>
      </c>
    </row>
    <row r="5608" spans="1:42" x14ac:dyDescent="0.25">
      <c r="A5608">
        <v>202012</v>
      </c>
      <c r="B5608" t="str">
        <f t="shared" si="1218"/>
        <v>2020-II</v>
      </c>
      <c r="C5608" t="s">
        <v>5681</v>
      </c>
      <c r="D5608" t="s">
        <v>5681</v>
      </c>
      <c r="E5608">
        <v>32023062</v>
      </c>
      <c r="F5608" t="s">
        <v>29</v>
      </c>
      <c r="G5608">
        <v>0</v>
      </c>
      <c r="H5608">
        <v>0</v>
      </c>
      <c r="I5608">
        <v>0</v>
      </c>
      <c r="J5608">
        <f t="shared" si="1219"/>
        <v>0</v>
      </c>
      <c r="K5608" t="str">
        <f t="shared" si="1220"/>
        <v>Modelamiento</v>
      </c>
      <c r="L5608">
        <f t="shared" si="1221"/>
        <v>1</v>
      </c>
      <c r="M5608">
        <v>39</v>
      </c>
      <c r="N5608" t="str">
        <f t="shared" si="1222"/>
        <v>&lt;=40</v>
      </c>
      <c r="O5608" t="s">
        <v>56</v>
      </c>
      <c r="P5608" t="s">
        <v>39</v>
      </c>
      <c r="Q5608">
        <v>31653</v>
      </c>
      <c r="R5608">
        <v>0</v>
      </c>
      <c r="S5608" t="str">
        <f t="shared" si="1223"/>
        <v>=0</v>
      </c>
      <c r="T5608">
        <v>950</v>
      </c>
      <c r="U5608" t="str">
        <f t="shared" si="1224"/>
        <v>&lt;=1000</v>
      </c>
      <c r="V5608" t="s">
        <v>2852</v>
      </c>
      <c r="W5608">
        <v>26270</v>
      </c>
      <c r="X5608" s="12">
        <f t="shared" si="1225"/>
        <v>0</v>
      </c>
      <c r="Y5608" t="str">
        <f t="shared" si="1226"/>
        <v>=0</v>
      </c>
      <c r="Z5608">
        <v>2</v>
      </c>
      <c r="AA5608">
        <v>9</v>
      </c>
      <c r="AB5608" t="s">
        <v>32</v>
      </c>
      <c r="AC5608" t="str">
        <f t="shared" si="1227"/>
        <v/>
      </c>
      <c r="AD5608" t="s">
        <v>32</v>
      </c>
      <c r="AE5608" t="str">
        <f t="shared" si="1228"/>
        <v/>
      </c>
      <c r="AF5608" t="s">
        <v>32</v>
      </c>
      <c r="AG5608" t="str">
        <f t="shared" si="1229"/>
        <v/>
      </c>
      <c r="AH5608" t="s">
        <v>32</v>
      </c>
      <c r="AI5608" t="str">
        <f t="shared" si="1230"/>
        <v/>
      </c>
      <c r="AJ5608" t="s">
        <v>32</v>
      </c>
      <c r="AK5608" t="str">
        <f t="shared" si="1231"/>
        <v/>
      </c>
      <c r="AL5608">
        <v>0</v>
      </c>
      <c r="AM5608">
        <v>0</v>
      </c>
      <c r="AN5608">
        <v>0</v>
      </c>
      <c r="AO5608" t="s">
        <v>32</v>
      </c>
      <c r="AP5608" t="s">
        <v>32</v>
      </c>
    </row>
    <row r="5609" spans="1:42" x14ac:dyDescent="0.25">
      <c r="A5609">
        <v>202012</v>
      </c>
      <c r="B5609" t="str">
        <f t="shared" si="1218"/>
        <v>2020-II</v>
      </c>
      <c r="C5609" t="s">
        <v>5682</v>
      </c>
      <c r="D5609" t="s">
        <v>5682</v>
      </c>
      <c r="E5609">
        <v>32022359</v>
      </c>
      <c r="F5609" t="s">
        <v>29</v>
      </c>
      <c r="G5609">
        <v>0</v>
      </c>
      <c r="H5609">
        <v>0</v>
      </c>
      <c r="I5609">
        <v>0</v>
      </c>
      <c r="J5609">
        <f t="shared" si="1219"/>
        <v>0</v>
      </c>
      <c r="K5609" t="str">
        <f t="shared" si="1220"/>
        <v>Modelamiento</v>
      </c>
      <c r="L5609">
        <f t="shared" si="1221"/>
        <v>1</v>
      </c>
      <c r="M5609">
        <v>48</v>
      </c>
      <c r="N5609" t="str">
        <f t="shared" si="1222"/>
        <v>&lt;=50</v>
      </c>
      <c r="O5609" t="s">
        <v>56</v>
      </c>
      <c r="P5609" t="s">
        <v>35</v>
      </c>
      <c r="Q5609">
        <v>34927</v>
      </c>
      <c r="R5609">
        <v>0</v>
      </c>
      <c r="S5609" t="str">
        <f t="shared" si="1223"/>
        <v>=0</v>
      </c>
      <c r="T5609">
        <v>1050</v>
      </c>
      <c r="U5609" t="str">
        <f t="shared" si="1224"/>
        <v>&lt;=1100</v>
      </c>
      <c r="V5609" t="s">
        <v>585</v>
      </c>
      <c r="W5609">
        <v>29380</v>
      </c>
      <c r="X5609" s="12">
        <f t="shared" si="1225"/>
        <v>0</v>
      </c>
      <c r="Y5609" t="str">
        <f t="shared" si="1226"/>
        <v>=0</v>
      </c>
      <c r="Z5609">
        <v>1</v>
      </c>
      <c r="AA5609">
        <v>9</v>
      </c>
      <c r="AB5609" t="s">
        <v>32</v>
      </c>
      <c r="AC5609" t="str">
        <f t="shared" si="1227"/>
        <v/>
      </c>
      <c r="AD5609" t="s">
        <v>32</v>
      </c>
      <c r="AE5609" t="str">
        <f t="shared" si="1228"/>
        <v/>
      </c>
      <c r="AF5609" t="s">
        <v>32</v>
      </c>
      <c r="AG5609" t="str">
        <f t="shared" si="1229"/>
        <v/>
      </c>
      <c r="AH5609" t="s">
        <v>32</v>
      </c>
      <c r="AI5609" t="str">
        <f t="shared" si="1230"/>
        <v/>
      </c>
      <c r="AJ5609" t="s">
        <v>32</v>
      </c>
      <c r="AK5609" t="str">
        <f t="shared" si="1231"/>
        <v/>
      </c>
      <c r="AL5609">
        <v>0</v>
      </c>
      <c r="AM5609">
        <v>0</v>
      </c>
      <c r="AN5609">
        <v>0</v>
      </c>
      <c r="AO5609" t="s">
        <v>32</v>
      </c>
      <c r="AP5609" t="s">
        <v>32</v>
      </c>
    </row>
    <row r="5610" spans="1:42" x14ac:dyDescent="0.25">
      <c r="A5610">
        <v>202012</v>
      </c>
      <c r="B5610" t="str">
        <f t="shared" si="1218"/>
        <v>2020-II</v>
      </c>
      <c r="C5610" t="s">
        <v>5683</v>
      </c>
      <c r="D5610" t="s">
        <v>5683</v>
      </c>
      <c r="E5610">
        <v>32022605</v>
      </c>
      <c r="F5610" t="s">
        <v>29</v>
      </c>
      <c r="G5610">
        <v>0</v>
      </c>
      <c r="H5610">
        <v>0</v>
      </c>
      <c r="I5610">
        <v>0</v>
      </c>
      <c r="J5610">
        <f t="shared" si="1219"/>
        <v>0</v>
      </c>
      <c r="K5610" t="str">
        <f t="shared" si="1220"/>
        <v>Modelamiento</v>
      </c>
      <c r="L5610">
        <f t="shared" si="1221"/>
        <v>1</v>
      </c>
      <c r="M5610">
        <v>48</v>
      </c>
      <c r="N5610" t="str">
        <f t="shared" si="1222"/>
        <v>&lt;=50</v>
      </c>
      <c r="O5610" t="s">
        <v>56</v>
      </c>
      <c r="P5610" t="s">
        <v>35</v>
      </c>
      <c r="Q5610">
        <v>33466</v>
      </c>
      <c r="R5610">
        <v>0</v>
      </c>
      <c r="S5610" t="str">
        <f t="shared" si="1223"/>
        <v>=0</v>
      </c>
      <c r="T5610">
        <v>1150</v>
      </c>
      <c r="U5610" t="str">
        <f t="shared" si="1224"/>
        <v>&lt;=1200</v>
      </c>
      <c r="V5610" t="s">
        <v>597</v>
      </c>
      <c r="W5610">
        <v>27992</v>
      </c>
      <c r="X5610" s="12">
        <f t="shared" si="1225"/>
        <v>0</v>
      </c>
      <c r="Y5610" t="str">
        <f t="shared" si="1226"/>
        <v>=0</v>
      </c>
      <c r="Z5610" t="s">
        <v>32</v>
      </c>
      <c r="AA5610">
        <v>9</v>
      </c>
      <c r="AB5610" t="s">
        <v>32</v>
      </c>
      <c r="AC5610" t="str">
        <f t="shared" si="1227"/>
        <v/>
      </c>
      <c r="AD5610" t="s">
        <v>32</v>
      </c>
      <c r="AE5610" t="str">
        <f t="shared" si="1228"/>
        <v/>
      </c>
      <c r="AF5610" t="s">
        <v>32</v>
      </c>
      <c r="AG5610" t="str">
        <f t="shared" si="1229"/>
        <v/>
      </c>
      <c r="AH5610" t="s">
        <v>32</v>
      </c>
      <c r="AI5610" t="str">
        <f t="shared" si="1230"/>
        <v/>
      </c>
      <c r="AJ5610" t="s">
        <v>32</v>
      </c>
      <c r="AK5610" t="str">
        <f t="shared" si="1231"/>
        <v/>
      </c>
      <c r="AL5610">
        <v>0</v>
      </c>
      <c r="AM5610">
        <v>0</v>
      </c>
      <c r="AN5610">
        <v>0</v>
      </c>
      <c r="AO5610" t="s">
        <v>32</v>
      </c>
      <c r="AP5610" t="s">
        <v>32</v>
      </c>
    </row>
    <row r="5611" spans="1:42" x14ac:dyDescent="0.25">
      <c r="A5611">
        <v>202012</v>
      </c>
      <c r="B5611" t="str">
        <f t="shared" si="1218"/>
        <v>2020-II</v>
      </c>
      <c r="C5611" t="s">
        <v>5684</v>
      </c>
      <c r="D5611" t="s">
        <v>5684</v>
      </c>
      <c r="E5611">
        <v>32022972</v>
      </c>
      <c r="F5611" t="s">
        <v>29</v>
      </c>
      <c r="G5611">
        <v>0</v>
      </c>
      <c r="H5611">
        <v>0</v>
      </c>
      <c r="I5611">
        <v>0</v>
      </c>
      <c r="J5611">
        <f t="shared" si="1219"/>
        <v>0</v>
      </c>
      <c r="K5611" t="str">
        <f t="shared" si="1220"/>
        <v>Modelamiento</v>
      </c>
      <c r="L5611">
        <f t="shared" si="1221"/>
        <v>1</v>
      </c>
      <c r="M5611">
        <v>30</v>
      </c>
      <c r="N5611" t="str">
        <f t="shared" si="1222"/>
        <v>&lt;=30</v>
      </c>
      <c r="O5611" t="s">
        <v>56</v>
      </c>
      <c r="P5611" t="s">
        <v>39</v>
      </c>
      <c r="Q5611">
        <v>33466</v>
      </c>
      <c r="R5611">
        <v>0</v>
      </c>
      <c r="S5611" t="str">
        <f t="shared" si="1223"/>
        <v>=0</v>
      </c>
      <c r="T5611">
        <v>1150</v>
      </c>
      <c r="U5611" t="str">
        <f t="shared" si="1224"/>
        <v>&lt;=1200</v>
      </c>
      <c r="V5611" t="s">
        <v>589</v>
      </c>
      <c r="W5611">
        <v>27992</v>
      </c>
      <c r="X5611" s="12">
        <f t="shared" si="1225"/>
        <v>0</v>
      </c>
      <c r="Y5611" t="str">
        <f t="shared" si="1226"/>
        <v>=0</v>
      </c>
      <c r="Z5611" t="s">
        <v>32</v>
      </c>
      <c r="AA5611">
        <v>9</v>
      </c>
      <c r="AB5611" t="s">
        <v>32</v>
      </c>
      <c r="AC5611" t="str">
        <f t="shared" si="1227"/>
        <v/>
      </c>
      <c r="AD5611" t="s">
        <v>32</v>
      </c>
      <c r="AE5611" t="str">
        <f t="shared" si="1228"/>
        <v/>
      </c>
      <c r="AF5611" t="s">
        <v>32</v>
      </c>
      <c r="AG5611" t="str">
        <f t="shared" si="1229"/>
        <v/>
      </c>
      <c r="AH5611" t="s">
        <v>32</v>
      </c>
      <c r="AI5611" t="str">
        <f t="shared" si="1230"/>
        <v/>
      </c>
      <c r="AJ5611" t="s">
        <v>32</v>
      </c>
      <c r="AK5611" t="str">
        <f t="shared" si="1231"/>
        <v/>
      </c>
      <c r="AL5611">
        <v>0</v>
      </c>
      <c r="AM5611">
        <v>0</v>
      </c>
      <c r="AN5611">
        <v>0</v>
      </c>
      <c r="AO5611" t="s">
        <v>32</v>
      </c>
      <c r="AP5611" t="s">
        <v>32</v>
      </c>
    </row>
    <row r="5612" spans="1:42" x14ac:dyDescent="0.25">
      <c r="A5612">
        <v>202012</v>
      </c>
      <c r="B5612" t="str">
        <f t="shared" si="1218"/>
        <v>2020-II</v>
      </c>
      <c r="C5612" t="s">
        <v>5685</v>
      </c>
      <c r="D5612" t="s">
        <v>5685</v>
      </c>
      <c r="E5612">
        <v>32019665</v>
      </c>
      <c r="F5612" t="s">
        <v>29</v>
      </c>
      <c r="G5612">
        <v>0</v>
      </c>
      <c r="H5612">
        <v>0</v>
      </c>
      <c r="I5612">
        <v>0</v>
      </c>
      <c r="J5612">
        <f t="shared" si="1219"/>
        <v>0</v>
      </c>
      <c r="K5612" t="str">
        <f t="shared" si="1220"/>
        <v>Modelamiento</v>
      </c>
      <c r="L5612">
        <f t="shared" si="1221"/>
        <v>1</v>
      </c>
      <c r="M5612">
        <v>45</v>
      </c>
      <c r="N5612" t="str">
        <f t="shared" si="1222"/>
        <v>&lt;=45</v>
      </c>
      <c r="O5612" t="s">
        <v>56</v>
      </c>
      <c r="P5612" t="s">
        <v>31</v>
      </c>
      <c r="Q5612">
        <v>29896</v>
      </c>
      <c r="R5612">
        <v>0</v>
      </c>
      <c r="S5612" t="str">
        <f t="shared" si="1223"/>
        <v>=0</v>
      </c>
      <c r="T5612">
        <v>990</v>
      </c>
      <c r="U5612" t="str">
        <f t="shared" si="1224"/>
        <v>&lt;=1000</v>
      </c>
      <c r="V5612" t="s">
        <v>1854</v>
      </c>
      <c r="W5612">
        <v>24600</v>
      </c>
      <c r="X5612" s="12">
        <f t="shared" si="1225"/>
        <v>0</v>
      </c>
      <c r="Y5612" t="str">
        <f t="shared" si="1226"/>
        <v>=0</v>
      </c>
      <c r="Z5612">
        <v>5</v>
      </c>
      <c r="AA5612">
        <v>9</v>
      </c>
      <c r="AB5612" t="s">
        <v>32</v>
      </c>
      <c r="AC5612" t="str">
        <f t="shared" si="1227"/>
        <v/>
      </c>
      <c r="AD5612" t="s">
        <v>32</v>
      </c>
      <c r="AE5612" t="str">
        <f t="shared" si="1228"/>
        <v/>
      </c>
      <c r="AF5612" t="s">
        <v>32</v>
      </c>
      <c r="AG5612" t="str">
        <f t="shared" si="1229"/>
        <v/>
      </c>
      <c r="AH5612" t="s">
        <v>32</v>
      </c>
      <c r="AI5612" t="str">
        <f t="shared" si="1230"/>
        <v/>
      </c>
      <c r="AJ5612" t="s">
        <v>32</v>
      </c>
      <c r="AK5612" t="str">
        <f t="shared" si="1231"/>
        <v/>
      </c>
      <c r="AL5612">
        <v>0</v>
      </c>
      <c r="AM5612">
        <v>0</v>
      </c>
      <c r="AN5612">
        <v>0</v>
      </c>
      <c r="AO5612" t="s">
        <v>32</v>
      </c>
      <c r="AP5612" t="s">
        <v>32</v>
      </c>
    </row>
    <row r="5613" spans="1:42" x14ac:dyDescent="0.25">
      <c r="A5613">
        <v>202012</v>
      </c>
      <c r="B5613" t="str">
        <f t="shared" si="1218"/>
        <v>2020-II</v>
      </c>
      <c r="C5613" t="s">
        <v>5686</v>
      </c>
      <c r="D5613" t="s">
        <v>5686</v>
      </c>
      <c r="E5613">
        <v>32022470</v>
      </c>
      <c r="F5613" t="s">
        <v>29</v>
      </c>
      <c r="G5613">
        <v>0</v>
      </c>
      <c r="H5613">
        <v>0</v>
      </c>
      <c r="I5613">
        <v>1</v>
      </c>
      <c r="J5613">
        <f t="shared" si="1219"/>
        <v>0</v>
      </c>
      <c r="K5613" t="str">
        <f t="shared" si="1220"/>
        <v>Insuficiente</v>
      </c>
      <c r="L5613">
        <f t="shared" si="1221"/>
        <v>1</v>
      </c>
      <c r="M5613">
        <v>39</v>
      </c>
      <c r="N5613" t="str">
        <f t="shared" si="1222"/>
        <v>&lt;=40</v>
      </c>
      <c r="O5613" t="s">
        <v>56</v>
      </c>
      <c r="P5613" t="s">
        <v>31</v>
      </c>
      <c r="Q5613">
        <v>26312</v>
      </c>
      <c r="R5613">
        <v>0</v>
      </c>
      <c r="S5613" t="str">
        <f t="shared" si="1223"/>
        <v>=0</v>
      </c>
      <c r="T5613">
        <v>900</v>
      </c>
      <c r="U5613" t="str">
        <f t="shared" si="1224"/>
        <v>&lt;=1000</v>
      </c>
      <c r="V5613" t="s">
        <v>585</v>
      </c>
      <c r="W5613">
        <v>21195</v>
      </c>
      <c r="X5613" s="12">
        <f t="shared" si="1225"/>
        <v>0</v>
      </c>
      <c r="Y5613" t="str">
        <f t="shared" si="1226"/>
        <v>=0</v>
      </c>
      <c r="Z5613" t="s">
        <v>32</v>
      </c>
      <c r="AA5613">
        <v>9</v>
      </c>
      <c r="AB5613" t="s">
        <v>32</v>
      </c>
      <c r="AC5613" t="str">
        <f t="shared" si="1227"/>
        <v/>
      </c>
      <c r="AD5613" t="s">
        <v>32</v>
      </c>
      <c r="AE5613" t="str">
        <f t="shared" si="1228"/>
        <v/>
      </c>
      <c r="AF5613" t="s">
        <v>32</v>
      </c>
      <c r="AG5613" t="str">
        <f t="shared" si="1229"/>
        <v/>
      </c>
      <c r="AH5613" t="s">
        <v>32</v>
      </c>
      <c r="AI5613" t="str">
        <f t="shared" si="1230"/>
        <v/>
      </c>
      <c r="AJ5613" t="s">
        <v>32</v>
      </c>
      <c r="AK5613" t="str">
        <f t="shared" si="1231"/>
        <v/>
      </c>
      <c r="AL5613">
        <v>0</v>
      </c>
      <c r="AM5613">
        <v>0</v>
      </c>
      <c r="AN5613">
        <v>0</v>
      </c>
      <c r="AO5613" t="s">
        <v>32</v>
      </c>
      <c r="AP5613" t="s">
        <v>32</v>
      </c>
    </row>
    <row r="5614" spans="1:42" x14ac:dyDescent="0.25">
      <c r="A5614">
        <v>202012</v>
      </c>
      <c r="B5614" t="str">
        <f t="shared" si="1218"/>
        <v>2020-II</v>
      </c>
      <c r="C5614" t="s">
        <v>5687</v>
      </c>
      <c r="D5614" t="s">
        <v>5687</v>
      </c>
      <c r="E5614">
        <v>32022413</v>
      </c>
      <c r="F5614" t="s">
        <v>29</v>
      </c>
      <c r="G5614">
        <v>0</v>
      </c>
      <c r="H5614">
        <v>0</v>
      </c>
      <c r="I5614">
        <v>0</v>
      </c>
      <c r="J5614">
        <f t="shared" si="1219"/>
        <v>0</v>
      </c>
      <c r="K5614" t="str">
        <f t="shared" si="1220"/>
        <v>Modelamiento</v>
      </c>
      <c r="L5614">
        <f t="shared" si="1221"/>
        <v>1</v>
      </c>
      <c r="M5614">
        <v>25</v>
      </c>
      <c r="N5614" t="str">
        <f t="shared" si="1222"/>
        <v>&lt;=25</v>
      </c>
      <c r="O5614" t="s">
        <v>56</v>
      </c>
      <c r="P5614" t="s">
        <v>39</v>
      </c>
      <c r="Q5614">
        <v>33290</v>
      </c>
      <c r="R5614">
        <v>0</v>
      </c>
      <c r="S5614" t="str">
        <f t="shared" si="1223"/>
        <v>=0</v>
      </c>
      <c r="T5614">
        <v>1000</v>
      </c>
      <c r="U5614" t="str">
        <f t="shared" si="1224"/>
        <v>&lt;=1000</v>
      </c>
      <c r="V5614" t="s">
        <v>612</v>
      </c>
      <c r="W5614">
        <v>27825</v>
      </c>
      <c r="X5614" s="12">
        <f t="shared" si="1225"/>
        <v>0</v>
      </c>
      <c r="Y5614" t="str">
        <f t="shared" si="1226"/>
        <v>=0</v>
      </c>
      <c r="Z5614">
        <v>2</v>
      </c>
      <c r="AA5614">
        <v>4</v>
      </c>
      <c r="AB5614">
        <v>1499.11</v>
      </c>
      <c r="AC5614" t="str">
        <f t="shared" si="1227"/>
        <v>&lt;=2000</v>
      </c>
      <c r="AD5614">
        <v>796</v>
      </c>
      <c r="AE5614" t="str">
        <f t="shared" si="1228"/>
        <v>&gt;120</v>
      </c>
      <c r="AF5614">
        <v>1499.11</v>
      </c>
      <c r="AG5614" t="str">
        <f t="shared" si="1229"/>
        <v>&lt;=2000</v>
      </c>
      <c r="AH5614" t="s">
        <v>32</v>
      </c>
      <c r="AI5614" t="str">
        <f t="shared" si="1230"/>
        <v/>
      </c>
      <c r="AJ5614" t="s">
        <v>32</v>
      </c>
      <c r="AK5614" t="str">
        <f t="shared" si="1231"/>
        <v/>
      </c>
      <c r="AL5614">
        <v>12</v>
      </c>
      <c r="AM5614">
        <v>0</v>
      </c>
      <c r="AN5614">
        <v>12</v>
      </c>
      <c r="AO5614" t="s">
        <v>32</v>
      </c>
      <c r="AP5614">
        <v>1</v>
      </c>
    </row>
    <row r="5615" spans="1:42" x14ac:dyDescent="0.25">
      <c r="A5615">
        <v>202012</v>
      </c>
      <c r="B5615" t="str">
        <f t="shared" si="1218"/>
        <v>2020-II</v>
      </c>
      <c r="C5615" t="s">
        <v>5688</v>
      </c>
      <c r="D5615" t="s">
        <v>5688</v>
      </c>
      <c r="E5615">
        <v>32016601</v>
      </c>
      <c r="F5615" t="s">
        <v>29</v>
      </c>
      <c r="G5615">
        <v>0</v>
      </c>
      <c r="H5615">
        <v>0</v>
      </c>
      <c r="I5615">
        <v>0</v>
      </c>
      <c r="J5615">
        <f t="shared" si="1219"/>
        <v>0</v>
      </c>
      <c r="K5615" t="str">
        <f t="shared" si="1220"/>
        <v>Modelamiento</v>
      </c>
      <c r="L5615">
        <f t="shared" si="1221"/>
        <v>1</v>
      </c>
      <c r="M5615">
        <v>31</v>
      </c>
      <c r="N5615" t="str">
        <f t="shared" si="1222"/>
        <v>&lt;=35</v>
      </c>
      <c r="O5615" t="s">
        <v>56</v>
      </c>
      <c r="P5615" t="s">
        <v>39</v>
      </c>
      <c r="Q5615">
        <v>35909</v>
      </c>
      <c r="R5615">
        <v>0</v>
      </c>
      <c r="S5615" t="str">
        <f t="shared" si="1223"/>
        <v>=0</v>
      </c>
      <c r="T5615">
        <v>1080</v>
      </c>
      <c r="U5615" t="str">
        <f t="shared" si="1224"/>
        <v>&lt;=1100</v>
      </c>
      <c r="V5615" t="s">
        <v>601</v>
      </c>
      <c r="W5615">
        <v>30313</v>
      </c>
      <c r="X5615" s="12">
        <f t="shared" si="1225"/>
        <v>0</v>
      </c>
      <c r="Y5615" t="str">
        <f t="shared" si="1226"/>
        <v>=0</v>
      </c>
      <c r="Z5615">
        <v>3</v>
      </c>
      <c r="AA5615">
        <v>9</v>
      </c>
      <c r="AB5615" t="s">
        <v>32</v>
      </c>
      <c r="AC5615" t="str">
        <f t="shared" si="1227"/>
        <v/>
      </c>
      <c r="AD5615" t="s">
        <v>32</v>
      </c>
      <c r="AE5615" t="str">
        <f t="shared" si="1228"/>
        <v/>
      </c>
      <c r="AF5615" t="s">
        <v>32</v>
      </c>
      <c r="AG5615" t="str">
        <f t="shared" si="1229"/>
        <v/>
      </c>
      <c r="AH5615" t="s">
        <v>32</v>
      </c>
      <c r="AI5615" t="str">
        <f t="shared" si="1230"/>
        <v/>
      </c>
      <c r="AJ5615" t="s">
        <v>32</v>
      </c>
      <c r="AK5615" t="str">
        <f t="shared" si="1231"/>
        <v/>
      </c>
      <c r="AL5615">
        <v>0</v>
      </c>
      <c r="AM5615">
        <v>0</v>
      </c>
      <c r="AN5615">
        <v>0</v>
      </c>
      <c r="AO5615" t="s">
        <v>32</v>
      </c>
      <c r="AP5615" t="s">
        <v>32</v>
      </c>
    </row>
    <row r="5616" spans="1:42" x14ac:dyDescent="0.25">
      <c r="A5616">
        <v>202012</v>
      </c>
      <c r="B5616" t="str">
        <f t="shared" si="1218"/>
        <v>2020-II</v>
      </c>
      <c r="C5616" t="s">
        <v>5689</v>
      </c>
      <c r="D5616" t="s">
        <v>5689</v>
      </c>
      <c r="E5616">
        <v>32016617</v>
      </c>
      <c r="F5616" t="s">
        <v>29</v>
      </c>
      <c r="G5616">
        <v>0</v>
      </c>
      <c r="H5616">
        <v>0</v>
      </c>
      <c r="I5616">
        <v>0</v>
      </c>
      <c r="J5616">
        <f t="shared" si="1219"/>
        <v>0</v>
      </c>
      <c r="K5616" t="str">
        <f t="shared" si="1220"/>
        <v>Modelamiento</v>
      </c>
      <c r="L5616">
        <f t="shared" si="1221"/>
        <v>1</v>
      </c>
      <c r="M5616">
        <v>36</v>
      </c>
      <c r="N5616" t="str">
        <f t="shared" si="1222"/>
        <v>&lt;=40</v>
      </c>
      <c r="O5616" t="s">
        <v>56</v>
      </c>
      <c r="P5616" t="s">
        <v>35</v>
      </c>
      <c r="Q5616">
        <v>34896</v>
      </c>
      <c r="R5616">
        <v>0</v>
      </c>
      <c r="S5616" t="str">
        <f t="shared" si="1223"/>
        <v>=0</v>
      </c>
      <c r="T5616">
        <v>1200</v>
      </c>
      <c r="U5616" t="str">
        <f t="shared" si="1224"/>
        <v>&lt;=1200</v>
      </c>
      <c r="V5616" t="s">
        <v>597</v>
      </c>
      <c r="W5616">
        <v>29351</v>
      </c>
      <c r="X5616" s="12">
        <f t="shared" si="1225"/>
        <v>0</v>
      </c>
      <c r="Y5616" t="str">
        <f t="shared" si="1226"/>
        <v>=0</v>
      </c>
      <c r="Z5616" t="s">
        <v>32</v>
      </c>
      <c r="AA5616">
        <v>9</v>
      </c>
      <c r="AB5616" t="s">
        <v>32</v>
      </c>
      <c r="AC5616" t="str">
        <f t="shared" si="1227"/>
        <v/>
      </c>
      <c r="AD5616" t="s">
        <v>32</v>
      </c>
      <c r="AE5616" t="str">
        <f t="shared" si="1228"/>
        <v/>
      </c>
      <c r="AF5616" t="s">
        <v>32</v>
      </c>
      <c r="AG5616" t="str">
        <f t="shared" si="1229"/>
        <v/>
      </c>
      <c r="AH5616" t="s">
        <v>32</v>
      </c>
      <c r="AI5616" t="str">
        <f t="shared" si="1230"/>
        <v/>
      </c>
      <c r="AJ5616" t="s">
        <v>32</v>
      </c>
      <c r="AK5616" t="str">
        <f t="shared" si="1231"/>
        <v/>
      </c>
      <c r="AL5616">
        <v>0</v>
      </c>
      <c r="AM5616">
        <v>0</v>
      </c>
      <c r="AN5616">
        <v>0</v>
      </c>
      <c r="AO5616" t="s">
        <v>32</v>
      </c>
      <c r="AP5616" t="s">
        <v>32</v>
      </c>
    </row>
    <row r="5617" spans="1:42" x14ac:dyDescent="0.25">
      <c r="A5617">
        <v>202012</v>
      </c>
      <c r="B5617" t="str">
        <f t="shared" si="1218"/>
        <v>2020-II</v>
      </c>
      <c r="C5617" t="s">
        <v>5690</v>
      </c>
      <c r="D5617" t="s">
        <v>5690</v>
      </c>
      <c r="E5617">
        <v>32017021</v>
      </c>
      <c r="F5617" t="s">
        <v>29</v>
      </c>
      <c r="G5617">
        <v>0</v>
      </c>
      <c r="H5617">
        <v>0</v>
      </c>
      <c r="I5617">
        <v>0</v>
      </c>
      <c r="J5617">
        <f t="shared" si="1219"/>
        <v>0</v>
      </c>
      <c r="K5617" t="str">
        <f t="shared" si="1220"/>
        <v>Modelamiento</v>
      </c>
      <c r="L5617">
        <f t="shared" si="1221"/>
        <v>1</v>
      </c>
      <c r="M5617">
        <v>40</v>
      </c>
      <c r="N5617" t="str">
        <f t="shared" si="1222"/>
        <v>&lt;=40</v>
      </c>
      <c r="O5617" t="s">
        <v>56</v>
      </c>
      <c r="P5617" t="s">
        <v>39</v>
      </c>
      <c r="Q5617">
        <v>20457</v>
      </c>
      <c r="R5617">
        <v>0</v>
      </c>
      <c r="S5617" t="str">
        <f t="shared" si="1223"/>
        <v>=0</v>
      </c>
      <c r="T5617">
        <v>673</v>
      </c>
      <c r="U5617" t="str">
        <f t="shared" si="1224"/>
        <v>&lt;=1000</v>
      </c>
      <c r="V5617" t="s">
        <v>585</v>
      </c>
      <c r="W5617">
        <v>15632</v>
      </c>
      <c r="X5617" s="12">
        <f t="shared" si="1225"/>
        <v>0</v>
      </c>
      <c r="Y5617" t="str">
        <f t="shared" si="1226"/>
        <v>=0</v>
      </c>
      <c r="Z5617" t="s">
        <v>32</v>
      </c>
      <c r="AA5617">
        <v>9</v>
      </c>
      <c r="AB5617" t="s">
        <v>32</v>
      </c>
      <c r="AC5617" t="str">
        <f t="shared" si="1227"/>
        <v/>
      </c>
      <c r="AD5617" t="s">
        <v>32</v>
      </c>
      <c r="AE5617" t="str">
        <f t="shared" si="1228"/>
        <v/>
      </c>
      <c r="AF5617" t="s">
        <v>32</v>
      </c>
      <c r="AG5617" t="str">
        <f t="shared" si="1229"/>
        <v/>
      </c>
      <c r="AH5617" t="s">
        <v>32</v>
      </c>
      <c r="AI5617" t="str">
        <f t="shared" si="1230"/>
        <v/>
      </c>
      <c r="AJ5617" t="s">
        <v>32</v>
      </c>
      <c r="AK5617" t="str">
        <f t="shared" si="1231"/>
        <v/>
      </c>
      <c r="AL5617">
        <v>0</v>
      </c>
      <c r="AM5617">
        <v>0</v>
      </c>
      <c r="AN5617">
        <v>0</v>
      </c>
      <c r="AO5617" t="s">
        <v>32</v>
      </c>
      <c r="AP5617" t="s">
        <v>32</v>
      </c>
    </row>
    <row r="5618" spans="1:42" x14ac:dyDescent="0.25">
      <c r="A5618">
        <v>202012</v>
      </c>
      <c r="B5618" t="str">
        <f t="shared" si="1218"/>
        <v>2020-II</v>
      </c>
      <c r="C5618" t="s">
        <v>5691</v>
      </c>
      <c r="D5618" t="s">
        <v>5691</v>
      </c>
      <c r="E5618">
        <v>32017409</v>
      </c>
      <c r="F5618" t="s">
        <v>29</v>
      </c>
      <c r="G5618">
        <v>1</v>
      </c>
      <c r="H5618">
        <v>0</v>
      </c>
      <c r="I5618">
        <v>0</v>
      </c>
      <c r="J5618">
        <f t="shared" si="1219"/>
        <v>0</v>
      </c>
      <c r="K5618" t="str">
        <f t="shared" si="1220"/>
        <v>Modelamiento</v>
      </c>
      <c r="L5618">
        <f t="shared" si="1221"/>
        <v>1</v>
      </c>
      <c r="M5618">
        <v>34</v>
      </c>
      <c r="N5618" t="str">
        <f t="shared" si="1222"/>
        <v>&lt;=35</v>
      </c>
      <c r="O5618" t="s">
        <v>56</v>
      </c>
      <c r="P5618" t="s">
        <v>39</v>
      </c>
      <c r="Q5618">
        <v>30604</v>
      </c>
      <c r="R5618">
        <v>0</v>
      </c>
      <c r="S5618" t="str">
        <f t="shared" si="1223"/>
        <v>=0</v>
      </c>
      <c r="T5618">
        <v>1050</v>
      </c>
      <c r="U5618" t="str">
        <f t="shared" si="1224"/>
        <v>&lt;=1100</v>
      </c>
      <c r="V5618" t="s">
        <v>614</v>
      </c>
      <c r="W5618">
        <v>25273</v>
      </c>
      <c r="X5618" s="12">
        <f t="shared" si="1225"/>
        <v>0</v>
      </c>
      <c r="Y5618" t="str">
        <f t="shared" si="1226"/>
        <v>=0</v>
      </c>
      <c r="Z5618" t="s">
        <v>32</v>
      </c>
      <c r="AA5618">
        <v>9</v>
      </c>
      <c r="AB5618" t="s">
        <v>32</v>
      </c>
      <c r="AC5618" t="str">
        <f t="shared" si="1227"/>
        <v/>
      </c>
      <c r="AD5618" t="s">
        <v>32</v>
      </c>
      <c r="AE5618" t="str">
        <f t="shared" si="1228"/>
        <v/>
      </c>
      <c r="AF5618" t="s">
        <v>32</v>
      </c>
      <c r="AG5618" t="str">
        <f t="shared" si="1229"/>
        <v/>
      </c>
      <c r="AH5618" t="s">
        <v>32</v>
      </c>
      <c r="AI5618" t="str">
        <f t="shared" si="1230"/>
        <v/>
      </c>
      <c r="AJ5618" t="s">
        <v>32</v>
      </c>
      <c r="AK5618" t="str">
        <f t="shared" si="1231"/>
        <v/>
      </c>
      <c r="AL5618">
        <v>0</v>
      </c>
      <c r="AM5618">
        <v>0</v>
      </c>
      <c r="AN5618">
        <v>0</v>
      </c>
      <c r="AO5618" t="s">
        <v>32</v>
      </c>
      <c r="AP5618" t="s">
        <v>32</v>
      </c>
    </row>
    <row r="5619" spans="1:42" x14ac:dyDescent="0.25">
      <c r="A5619">
        <v>202012</v>
      </c>
      <c r="B5619" t="str">
        <f t="shared" si="1218"/>
        <v>2020-II</v>
      </c>
      <c r="C5619" t="s">
        <v>5692</v>
      </c>
      <c r="D5619" t="s">
        <v>5692</v>
      </c>
      <c r="E5619">
        <v>32017967</v>
      </c>
      <c r="F5619" t="s">
        <v>29</v>
      </c>
      <c r="G5619">
        <v>0</v>
      </c>
      <c r="H5619">
        <v>0</v>
      </c>
      <c r="I5619">
        <v>0</v>
      </c>
      <c r="J5619">
        <f t="shared" si="1219"/>
        <v>0</v>
      </c>
      <c r="K5619" t="str">
        <f t="shared" si="1220"/>
        <v>Modelamiento</v>
      </c>
      <c r="L5619">
        <f t="shared" si="1221"/>
        <v>1</v>
      </c>
      <c r="M5619">
        <v>28</v>
      </c>
      <c r="N5619" t="str">
        <f t="shared" si="1222"/>
        <v>&lt;=30</v>
      </c>
      <c r="O5619" t="s">
        <v>56</v>
      </c>
      <c r="P5619" t="s">
        <v>39</v>
      </c>
      <c r="Q5619">
        <v>31128</v>
      </c>
      <c r="R5619">
        <v>499</v>
      </c>
      <c r="S5619" t="str">
        <f t="shared" si="1223"/>
        <v>&lt;=500</v>
      </c>
      <c r="T5619">
        <v>893</v>
      </c>
      <c r="U5619" t="str">
        <f t="shared" si="1224"/>
        <v>&lt;=1000</v>
      </c>
      <c r="V5619" t="s">
        <v>585</v>
      </c>
      <c r="W5619">
        <v>26270</v>
      </c>
      <c r="X5619" s="12">
        <f t="shared" si="1225"/>
        <v>1.8995051389417587E-2</v>
      </c>
      <c r="Y5619" t="str">
        <f t="shared" si="1226"/>
        <v>&lt;=0.02</v>
      </c>
      <c r="Z5619">
        <v>1</v>
      </c>
      <c r="AA5619">
        <v>9</v>
      </c>
      <c r="AB5619" t="s">
        <v>32</v>
      </c>
      <c r="AC5619" t="str">
        <f t="shared" si="1227"/>
        <v/>
      </c>
      <c r="AD5619" t="s">
        <v>32</v>
      </c>
      <c r="AE5619" t="str">
        <f t="shared" si="1228"/>
        <v/>
      </c>
      <c r="AF5619" t="s">
        <v>32</v>
      </c>
      <c r="AG5619" t="str">
        <f t="shared" si="1229"/>
        <v/>
      </c>
      <c r="AH5619" t="s">
        <v>32</v>
      </c>
      <c r="AI5619" t="str">
        <f t="shared" si="1230"/>
        <v/>
      </c>
      <c r="AJ5619" t="s">
        <v>32</v>
      </c>
      <c r="AK5619" t="str">
        <f t="shared" si="1231"/>
        <v/>
      </c>
      <c r="AL5619">
        <v>0</v>
      </c>
      <c r="AM5619">
        <v>0</v>
      </c>
      <c r="AN5619">
        <v>0</v>
      </c>
      <c r="AO5619" t="s">
        <v>32</v>
      </c>
      <c r="AP5619" t="s">
        <v>32</v>
      </c>
    </row>
    <row r="5620" spans="1:42" x14ac:dyDescent="0.25">
      <c r="A5620">
        <v>202012</v>
      </c>
      <c r="B5620" t="str">
        <f t="shared" si="1218"/>
        <v>2020-II</v>
      </c>
      <c r="C5620" t="s">
        <v>5693</v>
      </c>
      <c r="D5620" t="s">
        <v>5693</v>
      </c>
      <c r="E5620">
        <v>32017615</v>
      </c>
      <c r="F5620" t="s">
        <v>29</v>
      </c>
      <c r="G5620">
        <v>0</v>
      </c>
      <c r="H5620">
        <v>0</v>
      </c>
      <c r="I5620">
        <v>0</v>
      </c>
      <c r="J5620">
        <f t="shared" si="1219"/>
        <v>0</v>
      </c>
      <c r="K5620" t="str">
        <f t="shared" si="1220"/>
        <v>Modelamiento</v>
      </c>
      <c r="L5620">
        <f t="shared" si="1221"/>
        <v>1</v>
      </c>
      <c r="M5620">
        <v>35</v>
      </c>
      <c r="N5620" t="str">
        <f t="shared" si="1222"/>
        <v>&lt;=35</v>
      </c>
      <c r="O5620" t="s">
        <v>56</v>
      </c>
      <c r="P5620" t="s">
        <v>39</v>
      </c>
      <c r="Q5620">
        <v>29816</v>
      </c>
      <c r="R5620">
        <v>499</v>
      </c>
      <c r="S5620" t="str">
        <f t="shared" si="1223"/>
        <v>&lt;=500</v>
      </c>
      <c r="T5620">
        <v>857</v>
      </c>
      <c r="U5620" t="str">
        <f t="shared" si="1224"/>
        <v>&lt;=1000</v>
      </c>
      <c r="V5620" t="s">
        <v>585</v>
      </c>
      <c r="W5620">
        <v>25023</v>
      </c>
      <c r="X5620" s="12">
        <f t="shared" si="1225"/>
        <v>1.9941653678615674E-2</v>
      </c>
      <c r="Y5620" t="str">
        <f t="shared" si="1226"/>
        <v>&lt;=0.02</v>
      </c>
      <c r="Z5620">
        <v>4</v>
      </c>
      <c r="AA5620">
        <v>9</v>
      </c>
      <c r="AB5620" t="s">
        <v>32</v>
      </c>
      <c r="AC5620" t="str">
        <f t="shared" si="1227"/>
        <v/>
      </c>
      <c r="AD5620" t="s">
        <v>32</v>
      </c>
      <c r="AE5620" t="str">
        <f t="shared" si="1228"/>
        <v/>
      </c>
      <c r="AF5620" t="s">
        <v>32</v>
      </c>
      <c r="AG5620" t="str">
        <f t="shared" si="1229"/>
        <v/>
      </c>
      <c r="AH5620" t="s">
        <v>32</v>
      </c>
      <c r="AI5620" t="str">
        <f t="shared" si="1230"/>
        <v/>
      </c>
      <c r="AJ5620" t="s">
        <v>32</v>
      </c>
      <c r="AK5620" t="str">
        <f t="shared" si="1231"/>
        <v/>
      </c>
      <c r="AL5620">
        <v>0</v>
      </c>
      <c r="AM5620">
        <v>0</v>
      </c>
      <c r="AN5620">
        <v>0</v>
      </c>
      <c r="AO5620" t="s">
        <v>32</v>
      </c>
      <c r="AP5620" t="s">
        <v>32</v>
      </c>
    </row>
    <row r="5621" spans="1:42" x14ac:dyDescent="0.25">
      <c r="A5621">
        <v>202012</v>
      </c>
      <c r="B5621" t="str">
        <f t="shared" si="1218"/>
        <v>2020-II</v>
      </c>
      <c r="C5621" t="s">
        <v>5694</v>
      </c>
      <c r="D5621" t="s">
        <v>5694</v>
      </c>
      <c r="E5621">
        <v>32025351</v>
      </c>
      <c r="F5621" t="s">
        <v>29</v>
      </c>
      <c r="G5621">
        <v>0</v>
      </c>
      <c r="H5621">
        <v>0</v>
      </c>
      <c r="I5621">
        <v>0</v>
      </c>
      <c r="J5621">
        <f t="shared" si="1219"/>
        <v>0</v>
      </c>
      <c r="K5621" t="str">
        <f t="shared" si="1220"/>
        <v>Modelamiento</v>
      </c>
      <c r="L5621">
        <f t="shared" si="1221"/>
        <v>1</v>
      </c>
      <c r="M5621">
        <v>37</v>
      </c>
      <c r="N5621" t="str">
        <f t="shared" si="1222"/>
        <v>&lt;=40</v>
      </c>
      <c r="O5621" t="s">
        <v>56</v>
      </c>
      <c r="P5621" t="s">
        <v>39</v>
      </c>
      <c r="Q5621">
        <v>43039</v>
      </c>
      <c r="R5621">
        <v>0</v>
      </c>
      <c r="S5621" t="str">
        <f t="shared" si="1223"/>
        <v>=0</v>
      </c>
      <c r="T5621">
        <v>1300</v>
      </c>
      <c r="U5621" t="str">
        <f t="shared" si="1224"/>
        <v>&lt;=1300</v>
      </c>
      <c r="V5621" t="s">
        <v>1407</v>
      </c>
      <c r="W5621">
        <v>37087</v>
      </c>
      <c r="X5621" s="12">
        <f t="shared" si="1225"/>
        <v>0</v>
      </c>
      <c r="Y5621" t="str">
        <f t="shared" si="1226"/>
        <v>=0</v>
      </c>
      <c r="Z5621">
        <v>3</v>
      </c>
      <c r="AA5621">
        <v>4</v>
      </c>
      <c r="AB5621">
        <v>519.49</v>
      </c>
      <c r="AC5621" t="str">
        <f t="shared" si="1227"/>
        <v>&lt;=1000</v>
      </c>
      <c r="AD5621">
        <v>3711</v>
      </c>
      <c r="AE5621" t="str">
        <f t="shared" si="1228"/>
        <v>&gt;120</v>
      </c>
      <c r="AF5621">
        <v>519.49</v>
      </c>
      <c r="AG5621" t="str">
        <f t="shared" si="1229"/>
        <v>&lt;=1000</v>
      </c>
      <c r="AH5621" t="s">
        <v>32</v>
      </c>
      <c r="AI5621" t="str">
        <f t="shared" si="1230"/>
        <v/>
      </c>
      <c r="AJ5621" t="s">
        <v>32</v>
      </c>
      <c r="AK5621" t="str">
        <f t="shared" si="1231"/>
        <v/>
      </c>
      <c r="AL5621">
        <v>12</v>
      </c>
      <c r="AM5621">
        <v>0</v>
      </c>
      <c r="AN5621">
        <v>12</v>
      </c>
      <c r="AO5621" t="s">
        <v>32</v>
      </c>
      <c r="AP5621">
        <v>1</v>
      </c>
    </row>
    <row r="5622" spans="1:42" x14ac:dyDescent="0.25">
      <c r="A5622">
        <v>202012</v>
      </c>
      <c r="B5622" t="str">
        <f t="shared" si="1218"/>
        <v>2020-II</v>
      </c>
      <c r="C5622" t="s">
        <v>5695</v>
      </c>
      <c r="D5622" t="s">
        <v>5695</v>
      </c>
      <c r="E5622">
        <v>32016557</v>
      </c>
      <c r="F5622" t="s">
        <v>29</v>
      </c>
      <c r="G5622">
        <v>0</v>
      </c>
      <c r="H5622">
        <v>0</v>
      </c>
      <c r="I5622">
        <v>1</v>
      </c>
      <c r="J5622">
        <f t="shared" si="1219"/>
        <v>0</v>
      </c>
      <c r="K5622" t="str">
        <f t="shared" si="1220"/>
        <v>Insuficiente</v>
      </c>
      <c r="L5622">
        <f t="shared" si="1221"/>
        <v>1</v>
      </c>
      <c r="M5622">
        <v>28</v>
      </c>
      <c r="N5622" t="str">
        <f t="shared" si="1222"/>
        <v>&lt;=30</v>
      </c>
      <c r="O5622" t="s">
        <v>56</v>
      </c>
      <c r="P5622" t="s">
        <v>39</v>
      </c>
      <c r="Q5622">
        <v>34896</v>
      </c>
      <c r="R5622">
        <v>0</v>
      </c>
      <c r="S5622" t="str">
        <f t="shared" si="1223"/>
        <v>=0</v>
      </c>
      <c r="T5622">
        <v>1200</v>
      </c>
      <c r="U5622" t="str">
        <f t="shared" si="1224"/>
        <v>&lt;=1200</v>
      </c>
      <c r="V5622" t="s">
        <v>597</v>
      </c>
      <c r="W5622">
        <v>29351</v>
      </c>
      <c r="X5622" s="12">
        <f t="shared" si="1225"/>
        <v>0</v>
      </c>
      <c r="Y5622" t="str">
        <f t="shared" si="1226"/>
        <v>=0</v>
      </c>
      <c r="Z5622" t="s">
        <v>32</v>
      </c>
      <c r="AA5622">
        <v>9</v>
      </c>
      <c r="AB5622" t="s">
        <v>32</v>
      </c>
      <c r="AC5622" t="str">
        <f t="shared" si="1227"/>
        <v/>
      </c>
      <c r="AD5622" t="s">
        <v>32</v>
      </c>
      <c r="AE5622" t="str">
        <f t="shared" si="1228"/>
        <v/>
      </c>
      <c r="AF5622" t="s">
        <v>32</v>
      </c>
      <c r="AG5622" t="str">
        <f t="shared" si="1229"/>
        <v/>
      </c>
      <c r="AH5622" t="s">
        <v>32</v>
      </c>
      <c r="AI5622" t="str">
        <f t="shared" si="1230"/>
        <v/>
      </c>
      <c r="AJ5622" t="s">
        <v>32</v>
      </c>
      <c r="AK5622" t="str">
        <f t="shared" si="1231"/>
        <v/>
      </c>
      <c r="AL5622">
        <v>0</v>
      </c>
      <c r="AM5622">
        <v>0</v>
      </c>
      <c r="AN5622">
        <v>0</v>
      </c>
      <c r="AO5622" t="s">
        <v>32</v>
      </c>
      <c r="AP5622" t="s">
        <v>32</v>
      </c>
    </row>
    <row r="5623" spans="1:42" x14ac:dyDescent="0.25">
      <c r="A5623">
        <v>202012</v>
      </c>
      <c r="B5623" t="str">
        <f t="shared" si="1218"/>
        <v>2020-II</v>
      </c>
      <c r="C5623" t="s">
        <v>5696</v>
      </c>
      <c r="D5623" t="s">
        <v>5696</v>
      </c>
      <c r="E5623">
        <v>32017909</v>
      </c>
      <c r="F5623" t="s">
        <v>29</v>
      </c>
      <c r="G5623">
        <v>0</v>
      </c>
      <c r="H5623">
        <v>0</v>
      </c>
      <c r="I5623">
        <v>0</v>
      </c>
      <c r="J5623">
        <f t="shared" si="1219"/>
        <v>0</v>
      </c>
      <c r="K5623" t="str">
        <f t="shared" si="1220"/>
        <v>Modelamiento</v>
      </c>
      <c r="L5623">
        <f t="shared" si="1221"/>
        <v>1</v>
      </c>
      <c r="M5623">
        <v>50</v>
      </c>
      <c r="N5623" t="str">
        <f t="shared" si="1222"/>
        <v>&lt;=50</v>
      </c>
      <c r="O5623" t="s">
        <v>56</v>
      </c>
      <c r="P5623" t="s">
        <v>35</v>
      </c>
      <c r="Q5623">
        <v>34927</v>
      </c>
      <c r="R5623">
        <v>0</v>
      </c>
      <c r="S5623" t="str">
        <f t="shared" si="1223"/>
        <v>=0</v>
      </c>
      <c r="T5623">
        <v>1050</v>
      </c>
      <c r="U5623" t="str">
        <f t="shared" si="1224"/>
        <v>&lt;=1100</v>
      </c>
      <c r="V5623" t="s">
        <v>4182</v>
      </c>
      <c r="W5623">
        <v>29380</v>
      </c>
      <c r="X5623" s="12">
        <f t="shared" si="1225"/>
        <v>0</v>
      </c>
      <c r="Y5623" t="str">
        <f t="shared" si="1226"/>
        <v>=0</v>
      </c>
      <c r="Z5623">
        <v>1</v>
      </c>
      <c r="AA5623">
        <v>9</v>
      </c>
      <c r="AB5623" t="s">
        <v>32</v>
      </c>
      <c r="AC5623" t="str">
        <f t="shared" si="1227"/>
        <v/>
      </c>
      <c r="AD5623" t="s">
        <v>32</v>
      </c>
      <c r="AE5623" t="str">
        <f t="shared" si="1228"/>
        <v/>
      </c>
      <c r="AF5623" t="s">
        <v>32</v>
      </c>
      <c r="AG5623" t="str">
        <f t="shared" si="1229"/>
        <v/>
      </c>
      <c r="AH5623" t="s">
        <v>32</v>
      </c>
      <c r="AI5623" t="str">
        <f t="shared" si="1230"/>
        <v/>
      </c>
      <c r="AJ5623" t="s">
        <v>32</v>
      </c>
      <c r="AK5623" t="str">
        <f t="shared" si="1231"/>
        <v/>
      </c>
      <c r="AL5623">
        <v>0</v>
      </c>
      <c r="AM5623">
        <v>0</v>
      </c>
      <c r="AN5623">
        <v>0</v>
      </c>
      <c r="AO5623" t="s">
        <v>32</v>
      </c>
      <c r="AP5623" t="s">
        <v>32</v>
      </c>
    </row>
    <row r="5624" spans="1:42" x14ac:dyDescent="0.25">
      <c r="A5624">
        <v>202012</v>
      </c>
      <c r="B5624" t="str">
        <f t="shared" si="1218"/>
        <v>2020-II</v>
      </c>
      <c r="C5624" t="s">
        <v>5697</v>
      </c>
      <c r="D5624" t="s">
        <v>5697</v>
      </c>
      <c r="E5624">
        <v>32025329</v>
      </c>
      <c r="F5624" t="s">
        <v>29</v>
      </c>
      <c r="G5624">
        <v>0</v>
      </c>
      <c r="H5624">
        <v>0</v>
      </c>
      <c r="I5624">
        <v>0</v>
      </c>
      <c r="J5624">
        <f t="shared" si="1219"/>
        <v>0</v>
      </c>
      <c r="K5624" t="str">
        <f t="shared" si="1220"/>
        <v>Modelamiento</v>
      </c>
      <c r="L5624">
        <f t="shared" si="1221"/>
        <v>1</v>
      </c>
      <c r="M5624">
        <v>26</v>
      </c>
      <c r="N5624" t="str">
        <f t="shared" si="1222"/>
        <v>&lt;=30</v>
      </c>
      <c r="O5624" t="s">
        <v>72</v>
      </c>
      <c r="P5624" t="s">
        <v>39</v>
      </c>
      <c r="Q5624">
        <v>38192</v>
      </c>
      <c r="R5624">
        <v>0</v>
      </c>
      <c r="S5624" t="str">
        <f t="shared" si="1223"/>
        <v>=0</v>
      </c>
      <c r="T5624">
        <v>1150</v>
      </c>
      <c r="U5624" t="str">
        <f t="shared" si="1224"/>
        <v>&lt;=1200</v>
      </c>
      <c r="V5624" t="s">
        <v>4182</v>
      </c>
      <c r="W5624">
        <v>32482</v>
      </c>
      <c r="X5624" s="12">
        <f t="shared" si="1225"/>
        <v>0</v>
      </c>
      <c r="Y5624" t="str">
        <f t="shared" si="1226"/>
        <v>=0</v>
      </c>
      <c r="Z5624">
        <v>2</v>
      </c>
      <c r="AA5624">
        <v>3</v>
      </c>
      <c r="AB5624">
        <v>1651.85</v>
      </c>
      <c r="AC5624" t="str">
        <f t="shared" si="1227"/>
        <v>&lt;=2000</v>
      </c>
      <c r="AD5624">
        <v>260</v>
      </c>
      <c r="AE5624" t="str">
        <f t="shared" si="1228"/>
        <v>&gt;120</v>
      </c>
      <c r="AF5624">
        <v>0</v>
      </c>
      <c r="AG5624" t="str">
        <f t="shared" si="1229"/>
        <v>&lt;=500</v>
      </c>
      <c r="AH5624" t="s">
        <v>32</v>
      </c>
      <c r="AI5624" t="str">
        <f t="shared" si="1230"/>
        <v/>
      </c>
      <c r="AJ5624" t="s">
        <v>32</v>
      </c>
      <c r="AK5624" t="str">
        <f t="shared" si="1231"/>
        <v/>
      </c>
      <c r="AL5624">
        <v>11</v>
      </c>
      <c r="AM5624">
        <v>2</v>
      </c>
      <c r="AN5624">
        <v>0</v>
      </c>
      <c r="AO5624">
        <v>10</v>
      </c>
      <c r="AP5624" t="s">
        <v>32</v>
      </c>
    </row>
    <row r="5625" spans="1:42" x14ac:dyDescent="0.25">
      <c r="A5625">
        <v>202012</v>
      </c>
      <c r="B5625" t="str">
        <f t="shared" si="1218"/>
        <v>2020-II</v>
      </c>
      <c r="C5625" t="s">
        <v>5698</v>
      </c>
      <c r="D5625" t="s">
        <v>5698</v>
      </c>
      <c r="E5625">
        <v>32018568</v>
      </c>
      <c r="F5625" t="s">
        <v>29</v>
      </c>
      <c r="G5625">
        <v>0</v>
      </c>
      <c r="H5625">
        <v>0</v>
      </c>
      <c r="I5625">
        <v>1</v>
      </c>
      <c r="J5625">
        <f t="shared" si="1219"/>
        <v>0</v>
      </c>
      <c r="K5625" t="str">
        <f t="shared" si="1220"/>
        <v>Insuficiente</v>
      </c>
      <c r="L5625">
        <f t="shared" si="1221"/>
        <v>1</v>
      </c>
      <c r="M5625">
        <v>26</v>
      </c>
      <c r="N5625" t="str">
        <f t="shared" si="1222"/>
        <v>&lt;=30</v>
      </c>
      <c r="O5625" t="s">
        <v>56</v>
      </c>
      <c r="P5625" t="s">
        <v>39</v>
      </c>
      <c r="Q5625">
        <v>31653</v>
      </c>
      <c r="R5625">
        <v>0</v>
      </c>
      <c r="S5625" t="str">
        <f t="shared" si="1223"/>
        <v>=0</v>
      </c>
      <c r="T5625">
        <v>950</v>
      </c>
      <c r="U5625" t="str">
        <f t="shared" si="1224"/>
        <v>&lt;=1000</v>
      </c>
      <c r="V5625" t="s">
        <v>1407</v>
      </c>
      <c r="W5625">
        <v>26270</v>
      </c>
      <c r="X5625" s="12">
        <f t="shared" si="1225"/>
        <v>0</v>
      </c>
      <c r="Y5625" t="str">
        <f t="shared" si="1226"/>
        <v>=0</v>
      </c>
      <c r="Z5625">
        <v>3</v>
      </c>
      <c r="AA5625">
        <v>9</v>
      </c>
      <c r="AB5625" t="s">
        <v>32</v>
      </c>
      <c r="AC5625" t="str">
        <f t="shared" si="1227"/>
        <v/>
      </c>
      <c r="AD5625" t="s">
        <v>32</v>
      </c>
      <c r="AE5625" t="str">
        <f t="shared" si="1228"/>
        <v/>
      </c>
      <c r="AF5625" t="s">
        <v>32</v>
      </c>
      <c r="AG5625" t="str">
        <f t="shared" si="1229"/>
        <v/>
      </c>
      <c r="AH5625" t="s">
        <v>32</v>
      </c>
      <c r="AI5625" t="str">
        <f t="shared" si="1230"/>
        <v/>
      </c>
      <c r="AJ5625" t="s">
        <v>32</v>
      </c>
      <c r="AK5625" t="str">
        <f t="shared" si="1231"/>
        <v/>
      </c>
      <c r="AL5625">
        <v>0</v>
      </c>
      <c r="AM5625">
        <v>0</v>
      </c>
      <c r="AN5625">
        <v>0</v>
      </c>
      <c r="AO5625" t="s">
        <v>32</v>
      </c>
      <c r="AP5625" t="s">
        <v>32</v>
      </c>
    </row>
    <row r="5626" spans="1:42" x14ac:dyDescent="0.25">
      <c r="A5626">
        <v>202012</v>
      </c>
      <c r="B5626" t="str">
        <f t="shared" si="1218"/>
        <v>2020-II</v>
      </c>
      <c r="C5626" t="s">
        <v>5699</v>
      </c>
      <c r="D5626" t="s">
        <v>5699</v>
      </c>
      <c r="E5626">
        <v>32018089</v>
      </c>
      <c r="F5626" t="s">
        <v>29</v>
      </c>
      <c r="G5626">
        <v>0</v>
      </c>
      <c r="H5626">
        <v>0</v>
      </c>
      <c r="I5626">
        <v>0</v>
      </c>
      <c r="J5626">
        <f t="shared" si="1219"/>
        <v>0</v>
      </c>
      <c r="K5626" t="str">
        <f t="shared" si="1220"/>
        <v>Modelamiento</v>
      </c>
      <c r="L5626">
        <f t="shared" si="1221"/>
        <v>1</v>
      </c>
      <c r="M5626">
        <v>25</v>
      </c>
      <c r="N5626" t="str">
        <f t="shared" si="1222"/>
        <v>&lt;=25</v>
      </c>
      <c r="O5626" t="s">
        <v>56</v>
      </c>
      <c r="P5626" t="s">
        <v>39</v>
      </c>
      <c r="Q5626">
        <v>39837</v>
      </c>
      <c r="R5626">
        <v>0</v>
      </c>
      <c r="S5626" t="str">
        <f t="shared" si="1223"/>
        <v>=0</v>
      </c>
      <c r="T5626">
        <v>1200</v>
      </c>
      <c r="U5626" t="str">
        <f t="shared" si="1224"/>
        <v>&lt;=1200</v>
      </c>
      <c r="V5626" t="s">
        <v>585</v>
      </c>
      <c r="W5626">
        <v>34045</v>
      </c>
      <c r="X5626" s="12">
        <f t="shared" si="1225"/>
        <v>0</v>
      </c>
      <c r="Y5626" t="str">
        <f t="shared" si="1226"/>
        <v>=0</v>
      </c>
      <c r="Z5626">
        <v>1</v>
      </c>
      <c r="AA5626">
        <v>0</v>
      </c>
      <c r="AB5626">
        <v>763.89</v>
      </c>
      <c r="AC5626" t="str">
        <f t="shared" si="1227"/>
        <v>&lt;=1000</v>
      </c>
      <c r="AD5626">
        <v>0</v>
      </c>
      <c r="AE5626" t="str">
        <f t="shared" si="1228"/>
        <v>=0</v>
      </c>
      <c r="AF5626">
        <v>0</v>
      </c>
      <c r="AG5626" t="str">
        <f t="shared" si="1229"/>
        <v>&lt;=500</v>
      </c>
      <c r="AH5626">
        <v>3000</v>
      </c>
      <c r="AI5626" t="str">
        <f t="shared" si="1230"/>
        <v>&lt;=3000</v>
      </c>
      <c r="AJ5626">
        <v>0.25459999999999999</v>
      </c>
      <c r="AK5626" t="str">
        <f t="shared" si="1231"/>
        <v>&lt;=0.3</v>
      </c>
      <c r="AL5626">
        <v>3</v>
      </c>
      <c r="AM5626">
        <v>3</v>
      </c>
      <c r="AN5626">
        <v>0</v>
      </c>
      <c r="AO5626">
        <v>1</v>
      </c>
      <c r="AP5626" t="s">
        <v>32</v>
      </c>
    </row>
    <row r="5627" spans="1:42" x14ac:dyDescent="0.25">
      <c r="A5627">
        <v>202012</v>
      </c>
      <c r="B5627" t="str">
        <f t="shared" si="1218"/>
        <v>2020-II</v>
      </c>
      <c r="C5627" t="s">
        <v>5700</v>
      </c>
      <c r="D5627" t="s">
        <v>5700</v>
      </c>
      <c r="E5627">
        <v>32018272</v>
      </c>
      <c r="F5627" t="s">
        <v>29</v>
      </c>
      <c r="G5627">
        <v>0</v>
      </c>
      <c r="H5627">
        <v>0</v>
      </c>
      <c r="I5627">
        <v>0</v>
      </c>
      <c r="J5627">
        <f t="shared" si="1219"/>
        <v>0</v>
      </c>
      <c r="K5627" t="str">
        <f t="shared" si="1220"/>
        <v>Modelamiento</v>
      </c>
      <c r="L5627">
        <f t="shared" si="1221"/>
        <v>1</v>
      </c>
      <c r="M5627">
        <v>29</v>
      </c>
      <c r="N5627" t="str">
        <f t="shared" si="1222"/>
        <v>&lt;=30</v>
      </c>
      <c r="O5627" t="s">
        <v>56</v>
      </c>
      <c r="P5627" t="s">
        <v>39</v>
      </c>
      <c r="Q5627">
        <v>38200</v>
      </c>
      <c r="R5627">
        <v>0</v>
      </c>
      <c r="S5627" t="str">
        <f t="shared" si="1223"/>
        <v>=0</v>
      </c>
      <c r="T5627">
        <v>1150</v>
      </c>
      <c r="U5627" t="str">
        <f t="shared" si="1224"/>
        <v>&lt;=1200</v>
      </c>
      <c r="V5627" t="s">
        <v>614</v>
      </c>
      <c r="W5627">
        <v>32490</v>
      </c>
      <c r="X5627" s="12">
        <f t="shared" si="1225"/>
        <v>0</v>
      </c>
      <c r="Y5627" t="str">
        <f t="shared" si="1226"/>
        <v>=0</v>
      </c>
      <c r="Z5627">
        <v>2</v>
      </c>
      <c r="AA5627">
        <v>9</v>
      </c>
      <c r="AB5627" t="s">
        <v>32</v>
      </c>
      <c r="AC5627" t="str">
        <f t="shared" si="1227"/>
        <v/>
      </c>
      <c r="AD5627" t="s">
        <v>32</v>
      </c>
      <c r="AE5627" t="str">
        <f t="shared" si="1228"/>
        <v/>
      </c>
      <c r="AF5627" t="s">
        <v>32</v>
      </c>
      <c r="AG5627" t="str">
        <f t="shared" si="1229"/>
        <v/>
      </c>
      <c r="AH5627" t="s">
        <v>32</v>
      </c>
      <c r="AI5627" t="str">
        <f t="shared" si="1230"/>
        <v/>
      </c>
      <c r="AJ5627" t="s">
        <v>32</v>
      </c>
      <c r="AK5627" t="str">
        <f t="shared" si="1231"/>
        <v/>
      </c>
      <c r="AL5627">
        <v>0</v>
      </c>
      <c r="AM5627">
        <v>0</v>
      </c>
      <c r="AN5627">
        <v>0</v>
      </c>
      <c r="AO5627" t="s">
        <v>32</v>
      </c>
      <c r="AP5627" t="s">
        <v>32</v>
      </c>
    </row>
    <row r="5628" spans="1:42" x14ac:dyDescent="0.25">
      <c r="A5628">
        <v>202012</v>
      </c>
      <c r="B5628" t="str">
        <f t="shared" si="1218"/>
        <v>2020-II</v>
      </c>
      <c r="C5628" t="s">
        <v>5701</v>
      </c>
      <c r="D5628" t="s">
        <v>5701</v>
      </c>
      <c r="E5628">
        <v>32018575</v>
      </c>
      <c r="F5628" t="s">
        <v>29</v>
      </c>
      <c r="G5628">
        <v>0</v>
      </c>
      <c r="H5628">
        <v>0</v>
      </c>
      <c r="I5628">
        <v>0</v>
      </c>
      <c r="J5628">
        <f t="shared" si="1219"/>
        <v>0</v>
      </c>
      <c r="K5628" t="str">
        <f t="shared" si="1220"/>
        <v>Modelamiento</v>
      </c>
      <c r="L5628">
        <f t="shared" si="1221"/>
        <v>1</v>
      </c>
      <c r="M5628">
        <v>30</v>
      </c>
      <c r="N5628" t="str">
        <f t="shared" si="1222"/>
        <v>&lt;=30</v>
      </c>
      <c r="O5628" t="s">
        <v>56</v>
      </c>
      <c r="P5628" t="s">
        <v>39</v>
      </c>
      <c r="Q5628">
        <v>30018</v>
      </c>
      <c r="R5628">
        <v>0</v>
      </c>
      <c r="S5628" t="str">
        <f t="shared" si="1223"/>
        <v>=0</v>
      </c>
      <c r="T5628">
        <v>900</v>
      </c>
      <c r="U5628" t="str">
        <f t="shared" si="1224"/>
        <v>&lt;=1000</v>
      </c>
      <c r="V5628" t="s">
        <v>585</v>
      </c>
      <c r="W5628">
        <v>24716</v>
      </c>
      <c r="X5628" s="12">
        <f t="shared" si="1225"/>
        <v>0</v>
      </c>
      <c r="Y5628" t="str">
        <f t="shared" si="1226"/>
        <v>=0</v>
      </c>
      <c r="Z5628">
        <v>3</v>
      </c>
      <c r="AA5628">
        <v>9</v>
      </c>
      <c r="AB5628" t="s">
        <v>32</v>
      </c>
      <c r="AC5628" t="str">
        <f t="shared" si="1227"/>
        <v/>
      </c>
      <c r="AD5628" t="s">
        <v>32</v>
      </c>
      <c r="AE5628" t="str">
        <f t="shared" si="1228"/>
        <v/>
      </c>
      <c r="AF5628" t="s">
        <v>32</v>
      </c>
      <c r="AG5628" t="str">
        <f t="shared" si="1229"/>
        <v/>
      </c>
      <c r="AH5628" t="s">
        <v>32</v>
      </c>
      <c r="AI5628" t="str">
        <f t="shared" si="1230"/>
        <v/>
      </c>
      <c r="AJ5628" t="s">
        <v>32</v>
      </c>
      <c r="AK5628" t="str">
        <f t="shared" si="1231"/>
        <v/>
      </c>
      <c r="AL5628">
        <v>0</v>
      </c>
      <c r="AM5628">
        <v>0</v>
      </c>
      <c r="AN5628">
        <v>0</v>
      </c>
      <c r="AO5628" t="s">
        <v>32</v>
      </c>
      <c r="AP5628" t="s">
        <v>32</v>
      </c>
    </row>
    <row r="5629" spans="1:42" x14ac:dyDescent="0.25">
      <c r="A5629">
        <v>202012</v>
      </c>
      <c r="B5629" t="str">
        <f t="shared" si="1218"/>
        <v>2020-II</v>
      </c>
      <c r="C5629" t="s">
        <v>5702</v>
      </c>
      <c r="D5629" t="s">
        <v>5702</v>
      </c>
      <c r="E5629">
        <v>32025371</v>
      </c>
      <c r="F5629" t="s">
        <v>29</v>
      </c>
      <c r="G5629">
        <v>0</v>
      </c>
      <c r="H5629">
        <v>0</v>
      </c>
      <c r="I5629">
        <v>0</v>
      </c>
      <c r="J5629">
        <f t="shared" si="1219"/>
        <v>0</v>
      </c>
      <c r="K5629" t="str">
        <f t="shared" si="1220"/>
        <v>Modelamiento</v>
      </c>
      <c r="L5629">
        <f t="shared" si="1221"/>
        <v>1</v>
      </c>
      <c r="M5629">
        <v>22</v>
      </c>
      <c r="N5629" t="str">
        <f t="shared" si="1222"/>
        <v>&lt;=25</v>
      </c>
      <c r="O5629" t="s">
        <v>56</v>
      </c>
      <c r="P5629" t="s">
        <v>39</v>
      </c>
      <c r="Q5629">
        <v>38723</v>
      </c>
      <c r="R5629">
        <v>1031</v>
      </c>
      <c r="S5629" t="str">
        <f t="shared" si="1223"/>
        <v>&lt;=1500</v>
      </c>
      <c r="T5629">
        <v>1112</v>
      </c>
      <c r="U5629" t="str">
        <f t="shared" si="1224"/>
        <v>&lt;=1200</v>
      </c>
      <c r="V5629" t="s">
        <v>597</v>
      </c>
      <c r="W5629">
        <v>34018</v>
      </c>
      <c r="X5629" s="12">
        <f t="shared" si="1225"/>
        <v>3.0307484273031923E-2</v>
      </c>
      <c r="Y5629" t="str">
        <f t="shared" si="1226"/>
        <v>&lt;=0.04</v>
      </c>
      <c r="Z5629">
        <v>4</v>
      </c>
      <c r="AA5629">
        <v>4</v>
      </c>
      <c r="AB5629">
        <v>894.85</v>
      </c>
      <c r="AC5629" t="str">
        <f t="shared" si="1227"/>
        <v>&lt;=1000</v>
      </c>
      <c r="AD5629">
        <v>1060</v>
      </c>
      <c r="AE5629" t="str">
        <f t="shared" si="1228"/>
        <v>&gt;120</v>
      </c>
      <c r="AF5629">
        <v>894.85</v>
      </c>
      <c r="AG5629" t="str">
        <f t="shared" si="1229"/>
        <v>&lt;=1000</v>
      </c>
      <c r="AH5629" t="s">
        <v>32</v>
      </c>
      <c r="AI5629" t="str">
        <f t="shared" si="1230"/>
        <v/>
      </c>
      <c r="AJ5629" t="s">
        <v>32</v>
      </c>
      <c r="AK5629" t="str">
        <f t="shared" si="1231"/>
        <v/>
      </c>
      <c r="AL5629">
        <v>12</v>
      </c>
      <c r="AM5629">
        <v>0</v>
      </c>
      <c r="AN5629">
        <v>12</v>
      </c>
      <c r="AO5629" t="s">
        <v>32</v>
      </c>
      <c r="AP5629">
        <v>1</v>
      </c>
    </row>
    <row r="5630" spans="1:42" x14ac:dyDescent="0.25">
      <c r="A5630">
        <v>202012</v>
      </c>
      <c r="B5630" t="str">
        <f t="shared" si="1218"/>
        <v>2020-II</v>
      </c>
      <c r="C5630" t="s">
        <v>5703</v>
      </c>
      <c r="D5630" t="s">
        <v>5703</v>
      </c>
      <c r="E5630">
        <v>32022563</v>
      </c>
      <c r="F5630" t="s">
        <v>29</v>
      </c>
      <c r="G5630">
        <v>1</v>
      </c>
      <c r="H5630">
        <v>0</v>
      </c>
      <c r="I5630">
        <v>0</v>
      </c>
      <c r="J5630">
        <f t="shared" si="1219"/>
        <v>0</v>
      </c>
      <c r="K5630" t="str">
        <f t="shared" si="1220"/>
        <v>Modelamiento</v>
      </c>
      <c r="L5630">
        <f t="shared" si="1221"/>
        <v>1</v>
      </c>
      <c r="M5630">
        <v>28</v>
      </c>
      <c r="N5630" t="str">
        <f t="shared" si="1222"/>
        <v>&lt;=30</v>
      </c>
      <c r="O5630" t="s">
        <v>72</v>
      </c>
      <c r="P5630" t="s">
        <v>39</v>
      </c>
      <c r="Q5630">
        <v>26312</v>
      </c>
      <c r="R5630">
        <v>0</v>
      </c>
      <c r="S5630" t="str">
        <f t="shared" si="1223"/>
        <v>=0</v>
      </c>
      <c r="T5630">
        <v>900</v>
      </c>
      <c r="U5630" t="str">
        <f t="shared" si="1224"/>
        <v>&lt;=1000</v>
      </c>
      <c r="V5630" t="s">
        <v>614</v>
      </c>
      <c r="W5630">
        <v>21195</v>
      </c>
      <c r="X5630" s="12">
        <f t="shared" si="1225"/>
        <v>0</v>
      </c>
      <c r="Y5630" t="str">
        <f t="shared" si="1226"/>
        <v>=0</v>
      </c>
      <c r="Z5630" t="s">
        <v>32</v>
      </c>
      <c r="AA5630">
        <v>0</v>
      </c>
      <c r="AB5630">
        <v>3271.39</v>
      </c>
      <c r="AC5630" t="str">
        <f t="shared" si="1227"/>
        <v>&lt;=4000</v>
      </c>
      <c r="AD5630">
        <v>0</v>
      </c>
      <c r="AE5630" t="str">
        <f t="shared" si="1228"/>
        <v>=0</v>
      </c>
      <c r="AF5630">
        <v>0</v>
      </c>
      <c r="AG5630" t="str">
        <f t="shared" si="1229"/>
        <v>&lt;=500</v>
      </c>
      <c r="AH5630" t="s">
        <v>32</v>
      </c>
      <c r="AI5630" t="str">
        <f t="shared" si="1230"/>
        <v/>
      </c>
      <c r="AJ5630" t="s">
        <v>32</v>
      </c>
      <c r="AK5630" t="str">
        <f t="shared" si="1231"/>
        <v/>
      </c>
      <c r="AL5630">
        <v>12</v>
      </c>
      <c r="AM5630">
        <v>12</v>
      </c>
      <c r="AN5630">
        <v>0</v>
      </c>
      <c r="AO5630">
        <v>1</v>
      </c>
      <c r="AP5630" t="s">
        <v>32</v>
      </c>
    </row>
    <row r="5631" spans="1:42" x14ac:dyDescent="0.25">
      <c r="A5631">
        <v>202012</v>
      </c>
      <c r="B5631" t="str">
        <f t="shared" si="1218"/>
        <v>2020-II</v>
      </c>
      <c r="C5631" t="s">
        <v>5704</v>
      </c>
      <c r="D5631" t="s">
        <v>5704</v>
      </c>
      <c r="E5631">
        <v>32025518</v>
      </c>
      <c r="F5631" t="s">
        <v>29</v>
      </c>
      <c r="G5631">
        <v>0</v>
      </c>
      <c r="H5631">
        <v>0</v>
      </c>
      <c r="I5631">
        <v>1</v>
      </c>
      <c r="J5631">
        <f t="shared" si="1219"/>
        <v>0</v>
      </c>
      <c r="K5631" t="str">
        <f t="shared" si="1220"/>
        <v>Insuficiente</v>
      </c>
      <c r="L5631">
        <f t="shared" si="1221"/>
        <v>1</v>
      </c>
      <c r="M5631">
        <v>41</v>
      </c>
      <c r="N5631" t="str">
        <f t="shared" si="1222"/>
        <v>&lt;=45</v>
      </c>
      <c r="O5631" t="s">
        <v>56</v>
      </c>
      <c r="P5631" t="s">
        <v>69</v>
      </c>
      <c r="Q5631">
        <v>33465</v>
      </c>
      <c r="R5631">
        <v>0</v>
      </c>
      <c r="S5631" t="str">
        <f t="shared" si="1223"/>
        <v>=0</v>
      </c>
      <c r="T5631">
        <v>1150</v>
      </c>
      <c r="U5631" t="str">
        <f t="shared" si="1224"/>
        <v>&lt;=1200</v>
      </c>
      <c r="V5631" t="s">
        <v>589</v>
      </c>
      <c r="W5631">
        <v>27991</v>
      </c>
      <c r="X5631" s="12">
        <f t="shared" si="1225"/>
        <v>0</v>
      </c>
      <c r="Y5631" t="str">
        <f t="shared" si="1226"/>
        <v>=0</v>
      </c>
      <c r="Z5631" t="s">
        <v>32</v>
      </c>
      <c r="AA5631">
        <v>9</v>
      </c>
      <c r="AB5631" t="s">
        <v>32</v>
      </c>
      <c r="AC5631" t="str">
        <f t="shared" si="1227"/>
        <v/>
      </c>
      <c r="AD5631" t="s">
        <v>32</v>
      </c>
      <c r="AE5631" t="str">
        <f t="shared" si="1228"/>
        <v/>
      </c>
      <c r="AF5631" t="s">
        <v>32</v>
      </c>
      <c r="AG5631" t="str">
        <f t="shared" si="1229"/>
        <v/>
      </c>
      <c r="AH5631" t="s">
        <v>32</v>
      </c>
      <c r="AI5631" t="str">
        <f t="shared" si="1230"/>
        <v/>
      </c>
      <c r="AJ5631" t="s">
        <v>32</v>
      </c>
      <c r="AK5631" t="str">
        <f t="shared" si="1231"/>
        <v/>
      </c>
      <c r="AL5631">
        <v>0</v>
      </c>
      <c r="AM5631">
        <v>0</v>
      </c>
      <c r="AN5631">
        <v>0</v>
      </c>
      <c r="AO5631" t="s">
        <v>32</v>
      </c>
      <c r="AP5631" t="s">
        <v>32</v>
      </c>
    </row>
    <row r="5632" spans="1:42" x14ac:dyDescent="0.25">
      <c r="A5632">
        <v>202012</v>
      </c>
      <c r="B5632" t="str">
        <f t="shared" si="1218"/>
        <v>2020-II</v>
      </c>
      <c r="C5632" t="s">
        <v>5705</v>
      </c>
      <c r="D5632" t="s">
        <v>5705</v>
      </c>
      <c r="E5632">
        <v>32025011</v>
      </c>
      <c r="F5632" t="s">
        <v>29</v>
      </c>
      <c r="G5632">
        <v>0</v>
      </c>
      <c r="H5632">
        <v>0</v>
      </c>
      <c r="I5632">
        <v>0</v>
      </c>
      <c r="J5632">
        <f t="shared" si="1219"/>
        <v>0</v>
      </c>
      <c r="K5632" t="str">
        <f t="shared" si="1220"/>
        <v>Modelamiento</v>
      </c>
      <c r="L5632">
        <f t="shared" si="1221"/>
        <v>1</v>
      </c>
      <c r="M5632">
        <v>32</v>
      </c>
      <c r="N5632" t="str">
        <f t="shared" si="1222"/>
        <v>&lt;=35</v>
      </c>
      <c r="O5632" t="s">
        <v>56</v>
      </c>
      <c r="P5632" t="s">
        <v>39</v>
      </c>
      <c r="Q5632">
        <v>33466</v>
      </c>
      <c r="R5632">
        <v>0</v>
      </c>
      <c r="S5632" t="str">
        <f t="shared" si="1223"/>
        <v>=0</v>
      </c>
      <c r="T5632">
        <v>1150</v>
      </c>
      <c r="U5632" t="str">
        <f t="shared" si="1224"/>
        <v>&lt;=1200</v>
      </c>
      <c r="V5632" t="s">
        <v>597</v>
      </c>
      <c r="W5632">
        <v>27992</v>
      </c>
      <c r="X5632" s="12">
        <f t="shared" si="1225"/>
        <v>0</v>
      </c>
      <c r="Y5632" t="str">
        <f t="shared" si="1226"/>
        <v>=0</v>
      </c>
      <c r="Z5632" t="s">
        <v>32</v>
      </c>
      <c r="AA5632">
        <v>4</v>
      </c>
      <c r="AB5632">
        <v>200</v>
      </c>
      <c r="AC5632" t="str">
        <f t="shared" si="1227"/>
        <v>&lt;=500</v>
      </c>
      <c r="AD5632">
        <v>772</v>
      </c>
      <c r="AE5632" t="str">
        <f t="shared" si="1228"/>
        <v>&gt;120</v>
      </c>
      <c r="AF5632">
        <v>200</v>
      </c>
      <c r="AG5632" t="str">
        <f t="shared" si="1229"/>
        <v>&lt;=500</v>
      </c>
      <c r="AH5632" t="s">
        <v>32</v>
      </c>
      <c r="AI5632" t="str">
        <f t="shared" si="1230"/>
        <v/>
      </c>
      <c r="AJ5632" t="s">
        <v>32</v>
      </c>
      <c r="AK5632" t="str">
        <f t="shared" si="1231"/>
        <v/>
      </c>
      <c r="AL5632">
        <v>12</v>
      </c>
      <c r="AM5632">
        <v>0</v>
      </c>
      <c r="AN5632">
        <v>12</v>
      </c>
      <c r="AO5632" t="s">
        <v>32</v>
      </c>
      <c r="AP5632">
        <v>1</v>
      </c>
    </row>
    <row r="5633" spans="1:42" x14ac:dyDescent="0.25">
      <c r="A5633">
        <v>202012</v>
      </c>
      <c r="B5633" t="str">
        <f t="shared" si="1218"/>
        <v>2020-II</v>
      </c>
      <c r="C5633" t="s">
        <v>5706</v>
      </c>
      <c r="D5633" t="s">
        <v>5706</v>
      </c>
      <c r="E5633">
        <v>32025093</v>
      </c>
      <c r="F5633" t="s">
        <v>29</v>
      </c>
      <c r="G5633">
        <v>0</v>
      </c>
      <c r="H5633">
        <v>0</v>
      </c>
      <c r="I5633">
        <v>0</v>
      </c>
      <c r="J5633">
        <f t="shared" si="1219"/>
        <v>0</v>
      </c>
      <c r="K5633" t="str">
        <f t="shared" si="1220"/>
        <v>Modelamiento</v>
      </c>
      <c r="L5633">
        <f t="shared" si="1221"/>
        <v>1</v>
      </c>
      <c r="M5633">
        <v>48</v>
      </c>
      <c r="N5633" t="str">
        <f t="shared" si="1222"/>
        <v>&lt;=50</v>
      </c>
      <c r="O5633" t="s">
        <v>56</v>
      </c>
      <c r="P5633" t="s">
        <v>31</v>
      </c>
      <c r="Q5633">
        <v>30614</v>
      </c>
      <c r="R5633">
        <v>0</v>
      </c>
      <c r="S5633" t="str">
        <f t="shared" si="1223"/>
        <v>=0</v>
      </c>
      <c r="T5633">
        <v>1050</v>
      </c>
      <c r="U5633" t="str">
        <f t="shared" si="1224"/>
        <v>&lt;=1100</v>
      </c>
      <c r="V5633" t="s">
        <v>597</v>
      </c>
      <c r="W5633">
        <v>25282</v>
      </c>
      <c r="X5633" s="12">
        <f t="shared" si="1225"/>
        <v>0</v>
      </c>
      <c r="Y5633" t="str">
        <f t="shared" si="1226"/>
        <v>=0</v>
      </c>
      <c r="Z5633" t="s">
        <v>32</v>
      </c>
      <c r="AA5633">
        <v>4</v>
      </c>
      <c r="AB5633">
        <v>929.08</v>
      </c>
      <c r="AC5633" t="str">
        <f t="shared" si="1227"/>
        <v>&lt;=1000</v>
      </c>
      <c r="AD5633">
        <v>2026</v>
      </c>
      <c r="AE5633" t="str">
        <f t="shared" si="1228"/>
        <v>&gt;120</v>
      </c>
      <c r="AF5633">
        <v>915.57</v>
      </c>
      <c r="AG5633" t="str">
        <f t="shared" si="1229"/>
        <v>&lt;=1000</v>
      </c>
      <c r="AH5633" t="s">
        <v>32</v>
      </c>
      <c r="AI5633" t="str">
        <f t="shared" si="1230"/>
        <v/>
      </c>
      <c r="AJ5633" t="s">
        <v>32</v>
      </c>
      <c r="AK5633" t="str">
        <f t="shared" si="1231"/>
        <v/>
      </c>
      <c r="AL5633">
        <v>12</v>
      </c>
      <c r="AM5633">
        <v>0</v>
      </c>
      <c r="AN5633">
        <v>11</v>
      </c>
      <c r="AO5633" t="s">
        <v>32</v>
      </c>
      <c r="AP5633">
        <v>2</v>
      </c>
    </row>
    <row r="5634" spans="1:42" x14ac:dyDescent="0.25">
      <c r="A5634">
        <v>202012</v>
      </c>
      <c r="B5634" t="str">
        <f t="shared" si="1218"/>
        <v>2020-II</v>
      </c>
      <c r="C5634" t="s">
        <v>5707</v>
      </c>
      <c r="D5634" t="s">
        <v>5707</v>
      </c>
      <c r="E5634">
        <v>32021844</v>
      </c>
      <c r="F5634" t="s">
        <v>29</v>
      </c>
      <c r="G5634">
        <v>0</v>
      </c>
      <c r="H5634">
        <v>0</v>
      </c>
      <c r="I5634">
        <v>0</v>
      </c>
      <c r="J5634">
        <f t="shared" si="1219"/>
        <v>0</v>
      </c>
      <c r="K5634" t="str">
        <f t="shared" si="1220"/>
        <v>Modelamiento</v>
      </c>
      <c r="L5634">
        <f t="shared" si="1221"/>
        <v>1</v>
      </c>
      <c r="M5634">
        <v>26</v>
      </c>
      <c r="N5634" t="str">
        <f t="shared" si="1222"/>
        <v>&lt;=30</v>
      </c>
      <c r="O5634" t="s">
        <v>56</v>
      </c>
      <c r="P5634" t="s">
        <v>39</v>
      </c>
      <c r="Q5634">
        <v>35909</v>
      </c>
      <c r="R5634">
        <v>0</v>
      </c>
      <c r="S5634" t="str">
        <f t="shared" si="1223"/>
        <v>=0</v>
      </c>
      <c r="T5634">
        <v>1080</v>
      </c>
      <c r="U5634" t="str">
        <f t="shared" si="1224"/>
        <v>&lt;=1100</v>
      </c>
      <c r="V5634" t="s">
        <v>4182</v>
      </c>
      <c r="W5634">
        <v>30313</v>
      </c>
      <c r="X5634" s="12">
        <f t="shared" si="1225"/>
        <v>0</v>
      </c>
      <c r="Y5634" t="str">
        <f t="shared" si="1226"/>
        <v>=0</v>
      </c>
      <c r="Z5634">
        <v>1</v>
      </c>
      <c r="AA5634">
        <v>4</v>
      </c>
      <c r="AB5634">
        <v>2469.42</v>
      </c>
      <c r="AC5634" t="str">
        <f t="shared" si="1227"/>
        <v>&lt;=3000</v>
      </c>
      <c r="AD5634">
        <v>923</v>
      </c>
      <c r="AE5634" t="str">
        <f t="shared" si="1228"/>
        <v>&gt;120</v>
      </c>
      <c r="AF5634">
        <v>2469.42</v>
      </c>
      <c r="AG5634" t="str">
        <f t="shared" si="1229"/>
        <v>&lt;=3000</v>
      </c>
      <c r="AH5634" t="s">
        <v>32</v>
      </c>
      <c r="AI5634" t="str">
        <f t="shared" si="1230"/>
        <v/>
      </c>
      <c r="AJ5634" t="s">
        <v>32</v>
      </c>
      <c r="AK5634" t="str">
        <f t="shared" si="1231"/>
        <v/>
      </c>
      <c r="AL5634">
        <v>1</v>
      </c>
      <c r="AM5634">
        <v>0</v>
      </c>
      <c r="AN5634">
        <v>1</v>
      </c>
      <c r="AO5634" t="s">
        <v>32</v>
      </c>
      <c r="AP5634">
        <v>12</v>
      </c>
    </row>
    <row r="5635" spans="1:42" x14ac:dyDescent="0.25">
      <c r="A5635">
        <v>202012</v>
      </c>
      <c r="B5635" t="str">
        <f t="shared" ref="B5635:B5698" si="1232">+CONCATENATE(MID(A5635,1,4),IF(MID(A5635,5,2)*1&lt;=6,"-I","-II"))</f>
        <v>2020-II</v>
      </c>
      <c r="C5635" t="s">
        <v>5708</v>
      </c>
      <c r="D5635" t="s">
        <v>5708</v>
      </c>
      <c r="E5635">
        <v>32022276</v>
      </c>
      <c r="F5635" t="s">
        <v>29</v>
      </c>
      <c r="G5635">
        <v>0</v>
      </c>
      <c r="H5635">
        <v>0</v>
      </c>
      <c r="I5635">
        <v>0</v>
      </c>
      <c r="J5635">
        <f t="shared" ref="J5635:J5698" si="1233">+IF(OR(O5635="Taxista propietario",O5635="Taxista palanca"),0,1)</f>
        <v>0</v>
      </c>
      <c r="K5635" t="str">
        <f t="shared" ref="K5635:K5698" si="1234">+IF(I5635&gt;0,"Insuficiente",IF(H5635&gt;0,"Indeterminado",IF(J5635&gt;0,"Perfil","Modelamiento")))</f>
        <v>Modelamiento</v>
      </c>
      <c r="L5635">
        <f t="shared" ref="L5635:L5698" si="1235">+IF(AND(A5635&gt;=201410,A5635&lt;=201908),0,1)</f>
        <v>1</v>
      </c>
      <c r="M5635">
        <v>33</v>
      </c>
      <c r="N5635" t="str">
        <f t="shared" ref="N5635:N5698" si="1236">+IF(M5635&lt;=25,"&lt;=25",IF(M5635&lt;=30,"&lt;=30",IF(M5635&lt;=35,"&lt;=35",IF(M5635&lt;=40,"&lt;=40",IF(M5635&lt;=45,"&lt;=45",IF(M5635&lt;=50,"&lt;=50",IF(M5635&lt;=55,"&lt;=55",IF(M5635&lt;=60,"&lt;=60","&gt;60"))))))))</f>
        <v>&lt;=35</v>
      </c>
      <c r="O5635" t="s">
        <v>56</v>
      </c>
      <c r="P5635" t="s">
        <v>35</v>
      </c>
      <c r="Q5635">
        <v>26359</v>
      </c>
      <c r="R5635">
        <v>0</v>
      </c>
      <c r="S5635" t="str">
        <f t="shared" ref="S5635:S5698" si="1237">+IF(R5635="NULL","",IF(R5635=0,"=0",IF(R5635&lt;=500,"&lt;=500",IF(R5635&lt;=1000,"&lt;=1000",IF(R5635&lt;=1500,"&lt;=1500",IF(R5635&lt;=2000,"&lt;=2000",IF(R5635&lt;=2500,"&lt;=2500","&gt;2500")))))))</f>
        <v>=0</v>
      </c>
      <c r="T5635">
        <v>871</v>
      </c>
      <c r="U5635" t="str">
        <f t="shared" ref="U5635:U5698" si="1238">+IF(T5635="NULL","",IF(T5635&lt;=1000,"&lt;=1000",IF(T5635&lt;=1100,"&lt;=1100",IF(T5635&lt;=1200,"&lt;=1200",IF(T5635&lt;=1300,"&lt;=1300",IF(T5635&lt;=1400,"&lt;=1400",IF(T5635&lt;=1500,"&lt;=1500","&gt;1500")))))))</f>
        <v>&lt;=1000</v>
      </c>
      <c r="V5635" t="s">
        <v>585</v>
      </c>
      <c r="W5635">
        <v>21240</v>
      </c>
      <c r="X5635" s="12">
        <f t="shared" ref="X5635:X5698" si="1239">+IFERROR(R5635/W5635,"NULL")</f>
        <v>0</v>
      </c>
      <c r="Y5635" t="str">
        <f t="shared" ref="Y5635:Y5698" si="1240">+IF(X5635="NULL","",IF(X5635=0,"=0",IF(X5635&lt;=0.01,"&lt;=0.01",IF(X5635&lt;=0.02,"&lt;=0.02",IF(X5635&lt;=0.03,"&lt;=0.03",IF(X5635&lt;=0.04,"&lt;=0.04",IF(X5635&lt;=0.05,"&lt;=0.05",IF(X5635&lt;=0.06,"&lt;=0.06","&gt;0.06"))))))))</f>
        <v>=0</v>
      </c>
      <c r="Z5635" t="s">
        <v>32</v>
      </c>
      <c r="AA5635">
        <v>9</v>
      </c>
      <c r="AB5635" t="s">
        <v>32</v>
      </c>
      <c r="AC5635" t="str">
        <f t="shared" ref="AC5635:AC5698" si="1241">+IF(AB5635="NULL","",IF(AB5635&lt;=500,"&lt;=500",IF(AB5635&lt;=1000,"&lt;=1000",IF(AB5635&lt;=2000,"&lt;=2000",IF(AB5635&lt;=3000,"&lt;=3000",IF(AB5635&lt;=4000,"&lt;=4000",IF(AB5635&lt;=5000,"&lt;=5000","&gt;5000")))))))</f>
        <v/>
      </c>
      <c r="AD5635" t="s">
        <v>32</v>
      </c>
      <c r="AE5635" t="str">
        <f t="shared" ref="AE5635:AE5698" si="1242">+IF(AD5635="NULL","",IF(AD5635=0,"=0",IF(AD5635&lt;=8,"&lt;=8",IF(AD5635&lt;=30,"&lt;=30",IF(AD5635&lt;=60,"&lt;=60",IF(AD5635&lt;=90,"&lt;=90",IF(AD5635&lt;=120,"&lt;=120","&gt;120")))))))</f>
        <v/>
      </c>
      <c r="AF5635" t="s">
        <v>32</v>
      </c>
      <c r="AG5635" t="str">
        <f t="shared" ref="AG5635:AG5698" si="1243">+IF(AF5635="NULL","",IF(AF5635&lt;=500,"&lt;=500",IF(AF5635&lt;=1000,"&lt;=1000",IF(AF5635&lt;=2000,"&lt;=2000",IF(AF5635&lt;=3000,"&lt;=3000",IF(AF5635&lt;=4000,"&lt;=4000",IF(AF5635&lt;=5000,"&lt;=5000","&gt;5000")))))))</f>
        <v/>
      </c>
      <c r="AH5635" t="s">
        <v>32</v>
      </c>
      <c r="AI5635" t="str">
        <f t="shared" ref="AI5635:AI5698" si="1244">+IF(AH5635="NULL","",IF(AH5635&lt;=500,"&lt;=500",IF(AH5635&lt;=1000,"&lt;=1000",IF(AH5635&lt;=2000,"&lt;=2000",IF(AH5635&lt;=3000,"&lt;=3000",IF(AH5635&lt;=4000,"&lt;=4000",IF(AH5635&lt;=5000,"&lt;=5000","&gt;5000")))))))</f>
        <v/>
      </c>
      <c r="AJ5635" t="s">
        <v>32</v>
      </c>
      <c r="AK5635" t="str">
        <f t="shared" ref="AK5635:AK5698" si="1245">+IF(AJ5635="NULL","",IF(AJ5635=0,"=0",IF(AJ5635&lt;=0.1,"&lt;=0.1",IF(AJ5635&lt;=0.2,"&lt;=0.2",IF(AJ5635&lt;=0.3,"&lt;=0.3",IF(AJ5635&lt;=0.4,"&lt;=0.4",IF(AJ5635&lt;=0.5,"&lt;=0.5",IF(AJ5635&lt;=0.6,"&lt;=0.6",IF(AJ5635&lt;=0.7,"&lt;=0.7",IF(AJ5635&lt;=0.8,"&lt;=0.8",IF(AJ5635&lt;=0.9,"&lt;=0.9","&gt;0.9")))))))))))</f>
        <v/>
      </c>
      <c r="AL5635">
        <v>0</v>
      </c>
      <c r="AM5635">
        <v>0</v>
      </c>
      <c r="AN5635">
        <v>0</v>
      </c>
      <c r="AO5635" t="s">
        <v>32</v>
      </c>
      <c r="AP5635" t="s">
        <v>32</v>
      </c>
    </row>
    <row r="5636" spans="1:42" x14ac:dyDescent="0.25">
      <c r="A5636">
        <v>202012</v>
      </c>
      <c r="B5636" t="str">
        <f t="shared" si="1232"/>
        <v>2020-II</v>
      </c>
      <c r="C5636" t="s">
        <v>5709</v>
      </c>
      <c r="D5636" t="s">
        <v>5709</v>
      </c>
      <c r="E5636">
        <v>32022565</v>
      </c>
      <c r="F5636" t="s">
        <v>29</v>
      </c>
      <c r="G5636">
        <v>0</v>
      </c>
      <c r="H5636">
        <v>0</v>
      </c>
      <c r="I5636">
        <v>0</v>
      </c>
      <c r="J5636">
        <f t="shared" si="1233"/>
        <v>0</v>
      </c>
      <c r="K5636" t="str">
        <f t="shared" si="1234"/>
        <v>Modelamiento</v>
      </c>
      <c r="L5636">
        <f t="shared" si="1235"/>
        <v>1</v>
      </c>
      <c r="M5636">
        <v>34</v>
      </c>
      <c r="N5636" t="str">
        <f t="shared" si="1236"/>
        <v>&lt;=35</v>
      </c>
      <c r="O5636" t="s">
        <v>56</v>
      </c>
      <c r="P5636" t="s">
        <v>39</v>
      </c>
      <c r="Q5636">
        <v>20784</v>
      </c>
      <c r="R5636">
        <v>0</v>
      </c>
      <c r="S5636" t="str">
        <f t="shared" si="1237"/>
        <v>=0</v>
      </c>
      <c r="T5636">
        <v>689</v>
      </c>
      <c r="U5636" t="str">
        <f t="shared" si="1238"/>
        <v>&lt;=1000</v>
      </c>
      <c r="V5636" t="s">
        <v>585</v>
      </c>
      <c r="W5636">
        <v>15943</v>
      </c>
      <c r="X5636" s="12">
        <f t="shared" si="1239"/>
        <v>0</v>
      </c>
      <c r="Y5636" t="str">
        <f t="shared" si="1240"/>
        <v>=0</v>
      </c>
      <c r="Z5636" t="s">
        <v>32</v>
      </c>
      <c r="AA5636">
        <v>9</v>
      </c>
      <c r="AB5636" t="s">
        <v>32</v>
      </c>
      <c r="AC5636" t="str">
        <f t="shared" si="1241"/>
        <v/>
      </c>
      <c r="AD5636" t="s">
        <v>32</v>
      </c>
      <c r="AE5636" t="str">
        <f t="shared" si="1242"/>
        <v/>
      </c>
      <c r="AF5636" t="s">
        <v>32</v>
      </c>
      <c r="AG5636" t="str">
        <f t="shared" si="1243"/>
        <v/>
      </c>
      <c r="AH5636" t="s">
        <v>32</v>
      </c>
      <c r="AI5636" t="str">
        <f t="shared" si="1244"/>
        <v/>
      </c>
      <c r="AJ5636" t="s">
        <v>32</v>
      </c>
      <c r="AK5636" t="str">
        <f t="shared" si="1245"/>
        <v/>
      </c>
      <c r="AL5636">
        <v>0</v>
      </c>
      <c r="AM5636">
        <v>0</v>
      </c>
      <c r="AN5636">
        <v>0</v>
      </c>
      <c r="AO5636" t="s">
        <v>32</v>
      </c>
      <c r="AP5636" t="s">
        <v>32</v>
      </c>
    </row>
    <row r="5637" spans="1:42" x14ac:dyDescent="0.25">
      <c r="A5637">
        <v>202012</v>
      </c>
      <c r="B5637" t="str">
        <f t="shared" si="1232"/>
        <v>2020-II</v>
      </c>
      <c r="C5637" t="s">
        <v>5710</v>
      </c>
      <c r="D5637" t="s">
        <v>5710</v>
      </c>
      <c r="E5637">
        <v>32025628</v>
      </c>
      <c r="F5637" t="s">
        <v>29</v>
      </c>
      <c r="G5637">
        <v>1</v>
      </c>
      <c r="H5637">
        <v>0</v>
      </c>
      <c r="I5637">
        <v>0</v>
      </c>
      <c r="J5637">
        <f t="shared" si="1233"/>
        <v>0</v>
      </c>
      <c r="K5637" t="str">
        <f t="shared" si="1234"/>
        <v>Modelamiento</v>
      </c>
      <c r="L5637">
        <f t="shared" si="1235"/>
        <v>1</v>
      </c>
      <c r="M5637">
        <v>52</v>
      </c>
      <c r="N5637" t="str">
        <f t="shared" si="1236"/>
        <v>&lt;=55</v>
      </c>
      <c r="O5637" t="s">
        <v>56</v>
      </c>
      <c r="P5637" t="s">
        <v>39</v>
      </c>
      <c r="Q5637">
        <v>30614</v>
      </c>
      <c r="R5637">
        <v>0</v>
      </c>
      <c r="S5637" t="str">
        <f t="shared" si="1237"/>
        <v>=0</v>
      </c>
      <c r="T5637">
        <v>1050</v>
      </c>
      <c r="U5637" t="str">
        <f t="shared" si="1238"/>
        <v>&lt;=1100</v>
      </c>
      <c r="V5637" t="s">
        <v>597</v>
      </c>
      <c r="W5637">
        <v>25282</v>
      </c>
      <c r="X5637" s="12">
        <f t="shared" si="1239"/>
        <v>0</v>
      </c>
      <c r="Y5637" t="str">
        <f t="shared" si="1240"/>
        <v>=0</v>
      </c>
      <c r="Z5637" t="s">
        <v>32</v>
      </c>
      <c r="AA5637">
        <v>0</v>
      </c>
      <c r="AB5637">
        <v>1213.8699999999999</v>
      </c>
      <c r="AC5637" t="str">
        <f t="shared" si="1241"/>
        <v>&lt;=2000</v>
      </c>
      <c r="AD5637">
        <v>0</v>
      </c>
      <c r="AE5637" t="str">
        <f t="shared" si="1242"/>
        <v>=0</v>
      </c>
      <c r="AF5637">
        <v>0</v>
      </c>
      <c r="AG5637" t="str">
        <f t="shared" si="1243"/>
        <v>&lt;=500</v>
      </c>
      <c r="AH5637">
        <v>2200</v>
      </c>
      <c r="AI5637" t="str">
        <f t="shared" si="1244"/>
        <v>&lt;=3000</v>
      </c>
      <c r="AJ5637">
        <v>0.55179999999999996</v>
      </c>
      <c r="AK5637" t="str">
        <f t="shared" si="1245"/>
        <v>&lt;=0.6</v>
      </c>
      <c r="AL5637">
        <v>8</v>
      </c>
      <c r="AM5637">
        <v>8</v>
      </c>
      <c r="AN5637">
        <v>0</v>
      </c>
      <c r="AO5637">
        <v>1</v>
      </c>
      <c r="AP5637" t="s">
        <v>32</v>
      </c>
    </row>
    <row r="5638" spans="1:42" x14ac:dyDescent="0.25">
      <c r="A5638">
        <v>202012</v>
      </c>
      <c r="B5638" t="str">
        <f t="shared" si="1232"/>
        <v>2020-II</v>
      </c>
      <c r="C5638" t="s">
        <v>5711</v>
      </c>
      <c r="D5638" t="s">
        <v>5711</v>
      </c>
      <c r="E5638">
        <v>32025890</v>
      </c>
      <c r="F5638" t="s">
        <v>29</v>
      </c>
      <c r="G5638">
        <v>0</v>
      </c>
      <c r="H5638">
        <v>0</v>
      </c>
      <c r="I5638">
        <v>0</v>
      </c>
      <c r="J5638">
        <f t="shared" si="1233"/>
        <v>0</v>
      </c>
      <c r="K5638" t="str">
        <f t="shared" si="1234"/>
        <v>Modelamiento</v>
      </c>
      <c r="L5638">
        <f t="shared" si="1235"/>
        <v>1</v>
      </c>
      <c r="M5638">
        <v>45</v>
      </c>
      <c r="N5638" t="str">
        <f t="shared" si="1236"/>
        <v>&lt;=45</v>
      </c>
      <c r="O5638" t="s">
        <v>56</v>
      </c>
      <c r="P5638" t="s">
        <v>39</v>
      </c>
      <c r="Q5638">
        <v>38192</v>
      </c>
      <c r="R5638">
        <v>0</v>
      </c>
      <c r="S5638" t="str">
        <f t="shared" si="1237"/>
        <v>=0</v>
      </c>
      <c r="T5638">
        <v>1150</v>
      </c>
      <c r="U5638" t="str">
        <f t="shared" si="1238"/>
        <v>&lt;=1200</v>
      </c>
      <c r="V5638" t="s">
        <v>589</v>
      </c>
      <c r="W5638">
        <v>32482</v>
      </c>
      <c r="X5638" s="12">
        <f t="shared" si="1239"/>
        <v>0</v>
      </c>
      <c r="Y5638" t="str">
        <f t="shared" si="1240"/>
        <v>=0</v>
      </c>
      <c r="Z5638">
        <v>3</v>
      </c>
      <c r="AA5638">
        <v>0</v>
      </c>
      <c r="AB5638">
        <v>1500</v>
      </c>
      <c r="AC5638" t="str">
        <f t="shared" si="1241"/>
        <v>&lt;=2000</v>
      </c>
      <c r="AD5638">
        <v>0</v>
      </c>
      <c r="AE5638" t="str">
        <f t="shared" si="1242"/>
        <v>=0</v>
      </c>
      <c r="AF5638">
        <v>0</v>
      </c>
      <c r="AG5638" t="str">
        <f t="shared" si="1243"/>
        <v>&lt;=500</v>
      </c>
      <c r="AH5638" t="s">
        <v>32</v>
      </c>
      <c r="AI5638" t="str">
        <f t="shared" si="1244"/>
        <v/>
      </c>
      <c r="AJ5638" t="s">
        <v>32</v>
      </c>
      <c r="AK5638" t="str">
        <f t="shared" si="1245"/>
        <v/>
      </c>
      <c r="AL5638">
        <v>10</v>
      </c>
      <c r="AM5638">
        <v>10</v>
      </c>
      <c r="AN5638">
        <v>0</v>
      </c>
      <c r="AO5638">
        <v>1</v>
      </c>
      <c r="AP5638" t="s">
        <v>32</v>
      </c>
    </row>
    <row r="5639" spans="1:42" x14ac:dyDescent="0.25">
      <c r="A5639">
        <v>202012</v>
      </c>
      <c r="B5639" t="str">
        <f t="shared" si="1232"/>
        <v>2020-II</v>
      </c>
      <c r="C5639" t="s">
        <v>5712</v>
      </c>
      <c r="D5639" t="s">
        <v>5712</v>
      </c>
      <c r="E5639">
        <v>32018799</v>
      </c>
      <c r="F5639" t="s">
        <v>29</v>
      </c>
      <c r="G5639">
        <v>0</v>
      </c>
      <c r="H5639">
        <v>0</v>
      </c>
      <c r="I5639">
        <v>0</v>
      </c>
      <c r="J5639">
        <f t="shared" si="1233"/>
        <v>0</v>
      </c>
      <c r="K5639" t="str">
        <f t="shared" si="1234"/>
        <v>Modelamiento</v>
      </c>
      <c r="L5639">
        <f t="shared" si="1235"/>
        <v>1</v>
      </c>
      <c r="M5639">
        <v>27</v>
      </c>
      <c r="N5639" t="str">
        <f t="shared" si="1236"/>
        <v>&lt;=30</v>
      </c>
      <c r="O5639" t="s">
        <v>56</v>
      </c>
      <c r="P5639" t="s">
        <v>39</v>
      </c>
      <c r="Q5639">
        <v>25724</v>
      </c>
      <c r="R5639">
        <v>0</v>
      </c>
      <c r="S5639" t="str">
        <f t="shared" si="1237"/>
        <v>=0</v>
      </c>
      <c r="T5639">
        <v>853</v>
      </c>
      <c r="U5639" t="str">
        <f t="shared" si="1238"/>
        <v>&lt;=1000</v>
      </c>
      <c r="V5639" t="s">
        <v>612</v>
      </c>
      <c r="W5639">
        <v>20637</v>
      </c>
      <c r="X5639" s="12">
        <f t="shared" si="1239"/>
        <v>0</v>
      </c>
      <c r="Y5639" t="str">
        <f t="shared" si="1240"/>
        <v>=0</v>
      </c>
      <c r="Z5639" t="s">
        <v>32</v>
      </c>
      <c r="AA5639">
        <v>9</v>
      </c>
      <c r="AB5639" t="s">
        <v>32</v>
      </c>
      <c r="AC5639" t="str">
        <f t="shared" si="1241"/>
        <v/>
      </c>
      <c r="AD5639" t="s">
        <v>32</v>
      </c>
      <c r="AE5639" t="str">
        <f t="shared" si="1242"/>
        <v/>
      </c>
      <c r="AF5639" t="s">
        <v>32</v>
      </c>
      <c r="AG5639" t="str">
        <f t="shared" si="1243"/>
        <v/>
      </c>
      <c r="AH5639" t="s">
        <v>32</v>
      </c>
      <c r="AI5639" t="str">
        <f t="shared" si="1244"/>
        <v/>
      </c>
      <c r="AJ5639" t="s">
        <v>32</v>
      </c>
      <c r="AK5639" t="str">
        <f t="shared" si="1245"/>
        <v/>
      </c>
      <c r="AL5639">
        <v>0</v>
      </c>
      <c r="AM5639">
        <v>0</v>
      </c>
      <c r="AN5639">
        <v>0</v>
      </c>
      <c r="AO5639" t="s">
        <v>32</v>
      </c>
      <c r="AP5639" t="s">
        <v>32</v>
      </c>
    </row>
    <row r="5640" spans="1:42" x14ac:dyDescent="0.25">
      <c r="A5640">
        <v>202012</v>
      </c>
      <c r="B5640" t="str">
        <f t="shared" si="1232"/>
        <v>2020-II</v>
      </c>
      <c r="C5640" t="s">
        <v>5713</v>
      </c>
      <c r="D5640" t="s">
        <v>5713</v>
      </c>
      <c r="E5640">
        <v>32018716</v>
      </c>
      <c r="F5640" t="s">
        <v>29</v>
      </c>
      <c r="G5640">
        <v>0</v>
      </c>
      <c r="H5640">
        <v>0</v>
      </c>
      <c r="I5640">
        <v>0</v>
      </c>
      <c r="J5640">
        <f t="shared" si="1233"/>
        <v>0</v>
      </c>
      <c r="K5640" t="str">
        <f t="shared" si="1234"/>
        <v>Modelamiento</v>
      </c>
      <c r="L5640">
        <f t="shared" si="1235"/>
        <v>1</v>
      </c>
      <c r="M5640">
        <v>38</v>
      </c>
      <c r="N5640" t="str">
        <f t="shared" si="1236"/>
        <v>&lt;=40</v>
      </c>
      <c r="O5640" t="s">
        <v>56</v>
      </c>
      <c r="P5640" t="s">
        <v>39</v>
      </c>
      <c r="Q5640">
        <v>27743</v>
      </c>
      <c r="R5640">
        <v>0</v>
      </c>
      <c r="S5640" t="str">
        <f t="shared" si="1237"/>
        <v>=0</v>
      </c>
      <c r="T5640">
        <v>950</v>
      </c>
      <c r="U5640" t="str">
        <f t="shared" si="1238"/>
        <v>&lt;=1000</v>
      </c>
      <c r="V5640" t="s">
        <v>1407</v>
      </c>
      <c r="W5640">
        <v>22555</v>
      </c>
      <c r="X5640" s="12">
        <f t="shared" si="1239"/>
        <v>0</v>
      </c>
      <c r="Y5640" t="str">
        <f t="shared" si="1240"/>
        <v>=0</v>
      </c>
      <c r="Z5640" t="s">
        <v>32</v>
      </c>
      <c r="AA5640">
        <v>9</v>
      </c>
      <c r="AB5640" t="s">
        <v>32</v>
      </c>
      <c r="AC5640" t="str">
        <f t="shared" si="1241"/>
        <v/>
      </c>
      <c r="AD5640" t="s">
        <v>32</v>
      </c>
      <c r="AE5640" t="str">
        <f t="shared" si="1242"/>
        <v/>
      </c>
      <c r="AF5640" t="s">
        <v>32</v>
      </c>
      <c r="AG5640" t="str">
        <f t="shared" si="1243"/>
        <v/>
      </c>
      <c r="AH5640" t="s">
        <v>32</v>
      </c>
      <c r="AI5640" t="str">
        <f t="shared" si="1244"/>
        <v/>
      </c>
      <c r="AJ5640" t="s">
        <v>32</v>
      </c>
      <c r="AK5640" t="str">
        <f t="shared" si="1245"/>
        <v/>
      </c>
      <c r="AL5640">
        <v>0</v>
      </c>
      <c r="AM5640">
        <v>0</v>
      </c>
      <c r="AN5640">
        <v>0</v>
      </c>
      <c r="AO5640" t="s">
        <v>32</v>
      </c>
      <c r="AP5640" t="s">
        <v>32</v>
      </c>
    </row>
    <row r="5641" spans="1:42" x14ac:dyDescent="0.25">
      <c r="A5641">
        <v>202012</v>
      </c>
      <c r="B5641" t="str">
        <f t="shared" si="1232"/>
        <v>2020-II</v>
      </c>
      <c r="C5641" t="s">
        <v>5714</v>
      </c>
      <c r="D5641" t="s">
        <v>5714</v>
      </c>
      <c r="E5641">
        <v>32018084</v>
      </c>
      <c r="F5641" t="s">
        <v>29</v>
      </c>
      <c r="G5641">
        <v>0</v>
      </c>
      <c r="H5641">
        <v>0</v>
      </c>
      <c r="I5641">
        <v>0</v>
      </c>
      <c r="J5641">
        <f t="shared" si="1233"/>
        <v>0</v>
      </c>
      <c r="K5641" t="str">
        <f t="shared" si="1234"/>
        <v>Modelamiento</v>
      </c>
      <c r="L5641">
        <f t="shared" si="1235"/>
        <v>1</v>
      </c>
      <c r="M5641">
        <v>29</v>
      </c>
      <c r="N5641" t="str">
        <f t="shared" si="1236"/>
        <v>&lt;=30</v>
      </c>
      <c r="O5641" t="s">
        <v>56</v>
      </c>
      <c r="P5641" t="s">
        <v>39</v>
      </c>
      <c r="Q5641">
        <v>33422</v>
      </c>
      <c r="R5641">
        <v>0</v>
      </c>
      <c r="S5641" t="str">
        <f t="shared" si="1237"/>
        <v>=0</v>
      </c>
      <c r="T5641">
        <v>1150</v>
      </c>
      <c r="U5641" t="str">
        <f t="shared" si="1238"/>
        <v>&lt;=1200</v>
      </c>
      <c r="V5641" t="s">
        <v>597</v>
      </c>
      <c r="W5641">
        <v>27950</v>
      </c>
      <c r="X5641" s="12">
        <f t="shared" si="1239"/>
        <v>0</v>
      </c>
      <c r="Y5641" t="str">
        <f t="shared" si="1240"/>
        <v>=0</v>
      </c>
      <c r="Z5641" t="s">
        <v>32</v>
      </c>
      <c r="AA5641">
        <v>4</v>
      </c>
      <c r="AB5641">
        <v>1127.28</v>
      </c>
      <c r="AC5641" t="str">
        <f t="shared" si="1241"/>
        <v>&lt;=2000</v>
      </c>
      <c r="AD5641">
        <v>156</v>
      </c>
      <c r="AE5641" t="str">
        <f t="shared" si="1242"/>
        <v>&gt;120</v>
      </c>
      <c r="AF5641">
        <v>0</v>
      </c>
      <c r="AG5641" t="str">
        <f t="shared" si="1243"/>
        <v>&lt;=500</v>
      </c>
      <c r="AH5641" t="s">
        <v>32</v>
      </c>
      <c r="AI5641" t="str">
        <f t="shared" si="1244"/>
        <v/>
      </c>
      <c r="AJ5641" t="s">
        <v>32</v>
      </c>
      <c r="AK5641" t="str">
        <f t="shared" si="1245"/>
        <v/>
      </c>
      <c r="AL5641">
        <v>12</v>
      </c>
      <c r="AM5641">
        <v>8</v>
      </c>
      <c r="AN5641">
        <v>2</v>
      </c>
      <c r="AO5641">
        <v>5</v>
      </c>
      <c r="AP5641">
        <v>1</v>
      </c>
    </row>
    <row r="5642" spans="1:42" x14ac:dyDescent="0.25">
      <c r="A5642">
        <v>202012</v>
      </c>
      <c r="B5642" t="str">
        <f t="shared" si="1232"/>
        <v>2020-II</v>
      </c>
      <c r="C5642" t="s">
        <v>5715</v>
      </c>
      <c r="D5642" t="s">
        <v>5715</v>
      </c>
      <c r="E5642">
        <v>32018400</v>
      </c>
      <c r="F5642" t="s">
        <v>29</v>
      </c>
      <c r="G5642">
        <v>0</v>
      </c>
      <c r="H5642">
        <v>0</v>
      </c>
      <c r="I5642">
        <v>1</v>
      </c>
      <c r="J5642">
        <f t="shared" si="1233"/>
        <v>0</v>
      </c>
      <c r="K5642" t="str">
        <f t="shared" si="1234"/>
        <v>Insuficiente</v>
      </c>
      <c r="L5642">
        <f t="shared" si="1235"/>
        <v>1</v>
      </c>
      <c r="M5642">
        <v>54</v>
      </c>
      <c r="N5642" t="str">
        <f t="shared" si="1236"/>
        <v>&lt;=55</v>
      </c>
      <c r="O5642" t="s">
        <v>56</v>
      </c>
      <c r="P5642" t="s">
        <v>39</v>
      </c>
      <c r="Q5642">
        <v>39808</v>
      </c>
      <c r="R5642">
        <v>0</v>
      </c>
      <c r="S5642" t="str">
        <f t="shared" si="1237"/>
        <v>=0</v>
      </c>
      <c r="T5642">
        <v>1200</v>
      </c>
      <c r="U5642" t="str">
        <f t="shared" si="1238"/>
        <v>&lt;=1200</v>
      </c>
      <c r="V5642" t="s">
        <v>4182</v>
      </c>
      <c r="W5642">
        <v>34018</v>
      </c>
      <c r="X5642" s="12">
        <f t="shared" si="1239"/>
        <v>0</v>
      </c>
      <c r="Y5642" t="str">
        <f t="shared" si="1240"/>
        <v>=0</v>
      </c>
      <c r="Z5642">
        <v>1</v>
      </c>
      <c r="AA5642">
        <v>9</v>
      </c>
      <c r="AB5642" t="s">
        <v>32</v>
      </c>
      <c r="AC5642" t="str">
        <f t="shared" si="1241"/>
        <v/>
      </c>
      <c r="AD5642" t="s">
        <v>32</v>
      </c>
      <c r="AE5642" t="str">
        <f t="shared" si="1242"/>
        <v/>
      </c>
      <c r="AF5642" t="s">
        <v>32</v>
      </c>
      <c r="AG5642" t="str">
        <f t="shared" si="1243"/>
        <v/>
      </c>
      <c r="AH5642" t="s">
        <v>32</v>
      </c>
      <c r="AI5642" t="str">
        <f t="shared" si="1244"/>
        <v/>
      </c>
      <c r="AJ5642" t="s">
        <v>32</v>
      </c>
      <c r="AK5642" t="str">
        <f t="shared" si="1245"/>
        <v/>
      </c>
      <c r="AL5642">
        <v>0</v>
      </c>
      <c r="AM5642">
        <v>0</v>
      </c>
      <c r="AN5642">
        <v>0</v>
      </c>
      <c r="AO5642" t="s">
        <v>32</v>
      </c>
      <c r="AP5642" t="s">
        <v>32</v>
      </c>
    </row>
    <row r="5643" spans="1:42" x14ac:dyDescent="0.25">
      <c r="A5643">
        <v>202012</v>
      </c>
      <c r="B5643" t="str">
        <f t="shared" si="1232"/>
        <v>2020-II</v>
      </c>
      <c r="C5643" t="s">
        <v>5716</v>
      </c>
      <c r="D5643" t="s">
        <v>5716</v>
      </c>
      <c r="E5643">
        <v>32025950</v>
      </c>
      <c r="F5643" t="s">
        <v>29</v>
      </c>
      <c r="G5643">
        <v>0</v>
      </c>
      <c r="H5643">
        <v>0</v>
      </c>
      <c r="I5643">
        <v>0</v>
      </c>
      <c r="J5643">
        <f t="shared" si="1233"/>
        <v>0</v>
      </c>
      <c r="K5643" t="str">
        <f t="shared" si="1234"/>
        <v>Modelamiento</v>
      </c>
      <c r="L5643">
        <f t="shared" si="1235"/>
        <v>1</v>
      </c>
      <c r="M5643">
        <v>24</v>
      </c>
      <c r="N5643" t="str">
        <f t="shared" si="1236"/>
        <v>&lt;=25</v>
      </c>
      <c r="O5643" t="s">
        <v>72</v>
      </c>
      <c r="P5643" t="s">
        <v>39</v>
      </c>
      <c r="Q5643">
        <v>39808</v>
      </c>
      <c r="R5643">
        <v>0</v>
      </c>
      <c r="S5643" t="str">
        <f t="shared" si="1237"/>
        <v>=0</v>
      </c>
      <c r="T5643">
        <v>1200</v>
      </c>
      <c r="U5643" t="str">
        <f t="shared" si="1238"/>
        <v>&lt;=1200</v>
      </c>
      <c r="V5643" t="s">
        <v>614</v>
      </c>
      <c r="W5643">
        <v>34018</v>
      </c>
      <c r="X5643" s="12">
        <f t="shared" si="1239"/>
        <v>0</v>
      </c>
      <c r="Y5643" t="str">
        <f t="shared" si="1240"/>
        <v>=0</v>
      </c>
      <c r="Z5643">
        <v>2</v>
      </c>
      <c r="AA5643">
        <v>1</v>
      </c>
      <c r="AB5643">
        <v>6274.98</v>
      </c>
      <c r="AC5643" t="str">
        <f t="shared" si="1241"/>
        <v>&gt;5000</v>
      </c>
      <c r="AD5643">
        <v>28</v>
      </c>
      <c r="AE5643" t="str">
        <f t="shared" si="1242"/>
        <v>&lt;=30</v>
      </c>
      <c r="AF5643">
        <v>0</v>
      </c>
      <c r="AG5643" t="str">
        <f t="shared" si="1243"/>
        <v>&lt;=500</v>
      </c>
      <c r="AH5643" t="s">
        <v>32</v>
      </c>
      <c r="AI5643" t="str">
        <f t="shared" si="1244"/>
        <v/>
      </c>
      <c r="AJ5643" t="s">
        <v>32</v>
      </c>
      <c r="AK5643" t="str">
        <f t="shared" si="1245"/>
        <v/>
      </c>
      <c r="AL5643">
        <v>12</v>
      </c>
      <c r="AM5643">
        <v>11</v>
      </c>
      <c r="AN5643">
        <v>0</v>
      </c>
      <c r="AO5643">
        <v>1</v>
      </c>
      <c r="AP5643" t="s">
        <v>32</v>
      </c>
    </row>
    <row r="5644" spans="1:42" x14ac:dyDescent="0.25">
      <c r="A5644">
        <v>202012</v>
      </c>
      <c r="B5644" t="str">
        <f t="shared" si="1232"/>
        <v>2020-II</v>
      </c>
      <c r="C5644" t="s">
        <v>5717</v>
      </c>
      <c r="D5644" t="s">
        <v>5717</v>
      </c>
      <c r="E5644">
        <v>32026067</v>
      </c>
      <c r="F5644" t="s">
        <v>29</v>
      </c>
      <c r="G5644">
        <v>0</v>
      </c>
      <c r="H5644">
        <v>0</v>
      </c>
      <c r="I5644">
        <v>0</v>
      </c>
      <c r="J5644">
        <f t="shared" si="1233"/>
        <v>0</v>
      </c>
      <c r="K5644" t="str">
        <f t="shared" si="1234"/>
        <v>Modelamiento</v>
      </c>
      <c r="L5644">
        <f t="shared" si="1235"/>
        <v>1</v>
      </c>
      <c r="M5644">
        <v>58</v>
      </c>
      <c r="N5644" t="str">
        <f t="shared" si="1236"/>
        <v>&lt;=60</v>
      </c>
      <c r="O5644" t="s">
        <v>72</v>
      </c>
      <c r="P5644" t="s">
        <v>35</v>
      </c>
      <c r="Q5644">
        <v>34905</v>
      </c>
      <c r="R5644">
        <v>0</v>
      </c>
      <c r="S5644" t="str">
        <f t="shared" si="1237"/>
        <v>=0</v>
      </c>
      <c r="T5644">
        <v>1050</v>
      </c>
      <c r="U5644" t="str">
        <f t="shared" si="1238"/>
        <v>&lt;=1100</v>
      </c>
      <c r="V5644" t="s">
        <v>585</v>
      </c>
      <c r="W5644">
        <v>29359</v>
      </c>
      <c r="X5644" s="12">
        <f t="shared" si="1239"/>
        <v>0</v>
      </c>
      <c r="Y5644" t="str">
        <f t="shared" si="1240"/>
        <v>=0</v>
      </c>
      <c r="Z5644">
        <v>1</v>
      </c>
      <c r="AA5644">
        <v>0</v>
      </c>
      <c r="AB5644">
        <v>1604.29</v>
      </c>
      <c r="AC5644" t="str">
        <f t="shared" si="1241"/>
        <v>&lt;=2000</v>
      </c>
      <c r="AD5644">
        <v>0</v>
      </c>
      <c r="AE5644" t="str">
        <f t="shared" si="1242"/>
        <v>=0</v>
      </c>
      <c r="AF5644">
        <v>0</v>
      </c>
      <c r="AG5644" t="str">
        <f t="shared" si="1243"/>
        <v>&lt;=500</v>
      </c>
      <c r="AH5644" t="s">
        <v>32</v>
      </c>
      <c r="AI5644" t="str">
        <f t="shared" si="1244"/>
        <v/>
      </c>
      <c r="AJ5644" t="s">
        <v>32</v>
      </c>
      <c r="AK5644" t="str">
        <f t="shared" si="1245"/>
        <v/>
      </c>
      <c r="AL5644">
        <v>10</v>
      </c>
      <c r="AM5644">
        <v>10</v>
      </c>
      <c r="AN5644">
        <v>0</v>
      </c>
      <c r="AO5644">
        <v>1</v>
      </c>
      <c r="AP5644" t="s">
        <v>32</v>
      </c>
    </row>
    <row r="5645" spans="1:42" x14ac:dyDescent="0.25">
      <c r="A5645">
        <v>202012</v>
      </c>
      <c r="B5645" t="str">
        <f t="shared" si="1232"/>
        <v>2020-II</v>
      </c>
      <c r="C5645" t="s">
        <v>5718</v>
      </c>
      <c r="D5645" t="s">
        <v>5718</v>
      </c>
      <c r="E5645">
        <v>32026099</v>
      </c>
      <c r="F5645" t="s">
        <v>29</v>
      </c>
      <c r="G5645">
        <v>0</v>
      </c>
      <c r="H5645">
        <v>0</v>
      </c>
      <c r="I5645">
        <v>0</v>
      </c>
      <c r="J5645">
        <f t="shared" si="1233"/>
        <v>0</v>
      </c>
      <c r="K5645" t="str">
        <f t="shared" si="1234"/>
        <v>Modelamiento</v>
      </c>
      <c r="L5645">
        <f t="shared" si="1235"/>
        <v>1</v>
      </c>
      <c r="M5645">
        <v>54</v>
      </c>
      <c r="N5645" t="str">
        <f t="shared" si="1236"/>
        <v>&lt;=55</v>
      </c>
      <c r="O5645" t="s">
        <v>72</v>
      </c>
      <c r="P5645" t="s">
        <v>39</v>
      </c>
      <c r="Q5645">
        <v>38192</v>
      </c>
      <c r="R5645">
        <v>0</v>
      </c>
      <c r="S5645" t="str">
        <f t="shared" si="1237"/>
        <v>=0</v>
      </c>
      <c r="T5645">
        <v>1150</v>
      </c>
      <c r="U5645" t="str">
        <f t="shared" si="1238"/>
        <v>&lt;=1200</v>
      </c>
      <c r="V5645" t="s">
        <v>597</v>
      </c>
      <c r="W5645">
        <v>32482</v>
      </c>
      <c r="X5645" s="12">
        <f t="shared" si="1239"/>
        <v>0</v>
      </c>
      <c r="Y5645" t="str">
        <f t="shared" si="1240"/>
        <v>=0</v>
      </c>
      <c r="Z5645">
        <v>4</v>
      </c>
      <c r="AA5645">
        <v>4</v>
      </c>
      <c r="AB5645">
        <v>2554.64</v>
      </c>
      <c r="AC5645" t="str">
        <f t="shared" si="1241"/>
        <v>&lt;=3000</v>
      </c>
      <c r="AD5645">
        <v>3408</v>
      </c>
      <c r="AE5645" t="str">
        <f t="shared" si="1242"/>
        <v>&gt;120</v>
      </c>
      <c r="AF5645">
        <v>900.88</v>
      </c>
      <c r="AG5645" t="str">
        <f t="shared" si="1243"/>
        <v>&lt;=1000</v>
      </c>
      <c r="AH5645" t="s">
        <v>32</v>
      </c>
      <c r="AI5645" t="str">
        <f t="shared" si="1244"/>
        <v/>
      </c>
      <c r="AJ5645" t="s">
        <v>32</v>
      </c>
      <c r="AK5645" t="str">
        <f t="shared" si="1245"/>
        <v/>
      </c>
      <c r="AL5645">
        <v>12</v>
      </c>
      <c r="AM5645">
        <v>0</v>
      </c>
      <c r="AN5645">
        <v>2</v>
      </c>
      <c r="AO5645" t="s">
        <v>32</v>
      </c>
      <c r="AP5645">
        <v>11</v>
      </c>
    </row>
    <row r="5646" spans="1:42" x14ac:dyDescent="0.25">
      <c r="A5646">
        <v>202012</v>
      </c>
      <c r="B5646" t="str">
        <f t="shared" si="1232"/>
        <v>2020-II</v>
      </c>
      <c r="C5646" t="s">
        <v>5719</v>
      </c>
      <c r="D5646" t="s">
        <v>5719</v>
      </c>
      <c r="E5646">
        <v>32026062</v>
      </c>
      <c r="F5646" t="s">
        <v>29</v>
      </c>
      <c r="G5646">
        <v>0</v>
      </c>
      <c r="H5646">
        <v>0</v>
      </c>
      <c r="I5646">
        <v>0</v>
      </c>
      <c r="J5646">
        <f t="shared" si="1233"/>
        <v>0</v>
      </c>
      <c r="K5646" t="str">
        <f t="shared" si="1234"/>
        <v>Modelamiento</v>
      </c>
      <c r="L5646">
        <f t="shared" si="1235"/>
        <v>1</v>
      </c>
      <c r="M5646">
        <v>45</v>
      </c>
      <c r="N5646" t="str">
        <f t="shared" si="1236"/>
        <v>&lt;=45</v>
      </c>
      <c r="O5646" t="s">
        <v>72</v>
      </c>
      <c r="P5646" t="s">
        <v>39</v>
      </c>
      <c r="Q5646">
        <v>38192</v>
      </c>
      <c r="R5646">
        <v>0</v>
      </c>
      <c r="S5646" t="str">
        <f t="shared" si="1237"/>
        <v>=0</v>
      </c>
      <c r="T5646">
        <v>1150</v>
      </c>
      <c r="U5646" t="str">
        <f t="shared" si="1238"/>
        <v>&lt;=1200</v>
      </c>
      <c r="V5646" t="s">
        <v>597</v>
      </c>
      <c r="W5646">
        <v>32482</v>
      </c>
      <c r="X5646" s="12">
        <f t="shared" si="1239"/>
        <v>0</v>
      </c>
      <c r="Y5646" t="str">
        <f t="shared" si="1240"/>
        <v>=0</v>
      </c>
      <c r="Z5646">
        <v>4</v>
      </c>
      <c r="AA5646">
        <v>3</v>
      </c>
      <c r="AB5646">
        <v>10087.01</v>
      </c>
      <c r="AC5646" t="str">
        <f t="shared" si="1241"/>
        <v>&gt;5000</v>
      </c>
      <c r="AD5646">
        <v>116</v>
      </c>
      <c r="AE5646" t="str">
        <f t="shared" si="1242"/>
        <v>&lt;=120</v>
      </c>
      <c r="AF5646">
        <v>0</v>
      </c>
      <c r="AG5646" t="str">
        <f t="shared" si="1243"/>
        <v>&lt;=500</v>
      </c>
      <c r="AH5646" t="s">
        <v>32</v>
      </c>
      <c r="AI5646" t="str">
        <f t="shared" si="1244"/>
        <v/>
      </c>
      <c r="AJ5646" t="s">
        <v>32</v>
      </c>
      <c r="AK5646" t="str">
        <f t="shared" si="1245"/>
        <v/>
      </c>
      <c r="AL5646">
        <v>12</v>
      </c>
      <c r="AM5646">
        <v>6</v>
      </c>
      <c r="AN5646">
        <v>0</v>
      </c>
      <c r="AO5646">
        <v>7</v>
      </c>
      <c r="AP5646" t="s">
        <v>32</v>
      </c>
    </row>
    <row r="5647" spans="1:42" x14ac:dyDescent="0.25">
      <c r="A5647">
        <v>202012</v>
      </c>
      <c r="B5647" t="str">
        <f t="shared" si="1232"/>
        <v>2020-II</v>
      </c>
      <c r="C5647" t="s">
        <v>5720</v>
      </c>
      <c r="D5647" t="s">
        <v>5720</v>
      </c>
      <c r="E5647">
        <v>32026145</v>
      </c>
      <c r="F5647" t="s">
        <v>29</v>
      </c>
      <c r="G5647">
        <v>0</v>
      </c>
      <c r="H5647">
        <v>0</v>
      </c>
      <c r="I5647">
        <v>0</v>
      </c>
      <c r="J5647">
        <f t="shared" si="1233"/>
        <v>0</v>
      </c>
      <c r="K5647" t="str">
        <f t="shared" si="1234"/>
        <v>Modelamiento</v>
      </c>
      <c r="L5647">
        <f t="shared" si="1235"/>
        <v>1</v>
      </c>
      <c r="M5647">
        <v>33</v>
      </c>
      <c r="N5647" t="str">
        <f t="shared" si="1236"/>
        <v>&lt;=35</v>
      </c>
      <c r="O5647" t="s">
        <v>72</v>
      </c>
      <c r="P5647" t="s">
        <v>39</v>
      </c>
      <c r="Q5647">
        <v>34896</v>
      </c>
      <c r="R5647">
        <v>0</v>
      </c>
      <c r="S5647" t="str">
        <f t="shared" si="1237"/>
        <v>=0</v>
      </c>
      <c r="T5647">
        <v>1200</v>
      </c>
      <c r="U5647" t="str">
        <f t="shared" si="1238"/>
        <v>&lt;=1200</v>
      </c>
      <c r="V5647" t="s">
        <v>597</v>
      </c>
      <c r="W5647">
        <v>29351</v>
      </c>
      <c r="X5647" s="12">
        <f t="shared" si="1239"/>
        <v>0</v>
      </c>
      <c r="Y5647" t="str">
        <f t="shared" si="1240"/>
        <v>=0</v>
      </c>
      <c r="Z5647" t="s">
        <v>32</v>
      </c>
      <c r="AA5647">
        <v>0</v>
      </c>
      <c r="AB5647">
        <v>2186.79</v>
      </c>
      <c r="AC5647" t="str">
        <f t="shared" si="1241"/>
        <v>&lt;=3000</v>
      </c>
      <c r="AD5647">
        <v>0</v>
      </c>
      <c r="AE5647" t="str">
        <f t="shared" si="1242"/>
        <v>=0</v>
      </c>
      <c r="AF5647">
        <v>0</v>
      </c>
      <c r="AG5647" t="str">
        <f t="shared" si="1243"/>
        <v>&lt;=500</v>
      </c>
      <c r="AH5647" t="s">
        <v>32</v>
      </c>
      <c r="AI5647" t="str">
        <f t="shared" si="1244"/>
        <v/>
      </c>
      <c r="AJ5647" t="s">
        <v>32</v>
      </c>
      <c r="AK5647" t="str">
        <f t="shared" si="1245"/>
        <v/>
      </c>
      <c r="AL5647">
        <v>12</v>
      </c>
      <c r="AM5647">
        <v>12</v>
      </c>
      <c r="AN5647">
        <v>0</v>
      </c>
      <c r="AO5647">
        <v>1</v>
      </c>
      <c r="AP5647" t="s">
        <v>32</v>
      </c>
    </row>
    <row r="5648" spans="1:42" x14ac:dyDescent="0.25">
      <c r="A5648">
        <v>202012</v>
      </c>
      <c r="B5648" t="str">
        <f t="shared" si="1232"/>
        <v>2020-II</v>
      </c>
      <c r="C5648" t="s">
        <v>5721</v>
      </c>
      <c r="D5648" t="s">
        <v>5721</v>
      </c>
      <c r="E5648">
        <v>32018278</v>
      </c>
      <c r="F5648" t="s">
        <v>29</v>
      </c>
      <c r="G5648">
        <v>0</v>
      </c>
      <c r="H5648">
        <v>0</v>
      </c>
      <c r="I5648">
        <v>0</v>
      </c>
      <c r="J5648">
        <f t="shared" si="1233"/>
        <v>0</v>
      </c>
      <c r="K5648" t="str">
        <f t="shared" si="1234"/>
        <v>Modelamiento</v>
      </c>
      <c r="L5648">
        <f t="shared" si="1235"/>
        <v>1</v>
      </c>
      <c r="M5648">
        <v>37</v>
      </c>
      <c r="N5648" t="str">
        <f t="shared" si="1236"/>
        <v>&lt;=40</v>
      </c>
      <c r="O5648" t="s">
        <v>56</v>
      </c>
      <c r="P5648" t="s">
        <v>39</v>
      </c>
      <c r="Q5648">
        <v>31631</v>
      </c>
      <c r="R5648">
        <v>0</v>
      </c>
      <c r="S5648" t="str">
        <f t="shared" si="1237"/>
        <v>=0</v>
      </c>
      <c r="T5648">
        <v>1050</v>
      </c>
      <c r="U5648" t="str">
        <f t="shared" si="1238"/>
        <v>&lt;=1100</v>
      </c>
      <c r="V5648" t="s">
        <v>4331</v>
      </c>
      <c r="W5648">
        <v>26219</v>
      </c>
      <c r="X5648" s="12">
        <f t="shared" si="1239"/>
        <v>0</v>
      </c>
      <c r="Y5648" t="str">
        <f t="shared" si="1240"/>
        <v>=0</v>
      </c>
      <c r="Z5648">
        <v>5</v>
      </c>
      <c r="AA5648">
        <v>9</v>
      </c>
      <c r="AB5648" t="s">
        <v>32</v>
      </c>
      <c r="AC5648" t="str">
        <f t="shared" si="1241"/>
        <v/>
      </c>
      <c r="AD5648" t="s">
        <v>32</v>
      </c>
      <c r="AE5648" t="str">
        <f t="shared" si="1242"/>
        <v/>
      </c>
      <c r="AF5648" t="s">
        <v>32</v>
      </c>
      <c r="AG5648" t="str">
        <f t="shared" si="1243"/>
        <v/>
      </c>
      <c r="AH5648" t="s">
        <v>32</v>
      </c>
      <c r="AI5648" t="str">
        <f t="shared" si="1244"/>
        <v/>
      </c>
      <c r="AJ5648" t="s">
        <v>32</v>
      </c>
      <c r="AK5648" t="str">
        <f t="shared" si="1245"/>
        <v/>
      </c>
      <c r="AL5648">
        <v>0</v>
      </c>
      <c r="AM5648">
        <v>0</v>
      </c>
      <c r="AN5648">
        <v>0</v>
      </c>
      <c r="AO5648" t="s">
        <v>32</v>
      </c>
      <c r="AP5648" t="s">
        <v>32</v>
      </c>
    </row>
    <row r="5649" spans="1:42" x14ac:dyDescent="0.25">
      <c r="A5649">
        <v>202012</v>
      </c>
      <c r="B5649" t="str">
        <f t="shared" si="1232"/>
        <v>2020-II</v>
      </c>
      <c r="C5649" t="s">
        <v>5722</v>
      </c>
      <c r="D5649" t="s">
        <v>5722</v>
      </c>
      <c r="E5649">
        <v>32018701</v>
      </c>
      <c r="F5649" t="s">
        <v>29</v>
      </c>
      <c r="G5649">
        <v>0</v>
      </c>
      <c r="H5649">
        <v>0</v>
      </c>
      <c r="I5649">
        <v>0</v>
      </c>
      <c r="J5649">
        <f t="shared" si="1233"/>
        <v>0</v>
      </c>
      <c r="K5649" t="str">
        <f t="shared" si="1234"/>
        <v>Modelamiento</v>
      </c>
      <c r="L5649">
        <f t="shared" si="1235"/>
        <v>1</v>
      </c>
      <c r="M5649">
        <v>29</v>
      </c>
      <c r="N5649" t="str">
        <f t="shared" si="1236"/>
        <v>&lt;=30</v>
      </c>
      <c r="O5649" t="s">
        <v>56</v>
      </c>
      <c r="P5649" t="s">
        <v>39</v>
      </c>
      <c r="Q5649">
        <v>31653</v>
      </c>
      <c r="R5649">
        <v>0</v>
      </c>
      <c r="S5649" t="str">
        <f t="shared" si="1237"/>
        <v>=0</v>
      </c>
      <c r="T5649">
        <v>950</v>
      </c>
      <c r="U5649" t="str">
        <f t="shared" si="1238"/>
        <v>&lt;=1000</v>
      </c>
      <c r="V5649" t="s">
        <v>1407</v>
      </c>
      <c r="W5649">
        <v>26270</v>
      </c>
      <c r="X5649" s="12">
        <f t="shared" si="1239"/>
        <v>0</v>
      </c>
      <c r="Y5649" t="str">
        <f t="shared" si="1240"/>
        <v>=0</v>
      </c>
      <c r="Z5649">
        <v>3</v>
      </c>
      <c r="AA5649">
        <v>9</v>
      </c>
      <c r="AB5649" t="s">
        <v>32</v>
      </c>
      <c r="AC5649" t="str">
        <f t="shared" si="1241"/>
        <v/>
      </c>
      <c r="AD5649" t="s">
        <v>32</v>
      </c>
      <c r="AE5649" t="str">
        <f t="shared" si="1242"/>
        <v/>
      </c>
      <c r="AF5649" t="s">
        <v>32</v>
      </c>
      <c r="AG5649" t="str">
        <f t="shared" si="1243"/>
        <v/>
      </c>
      <c r="AH5649" t="s">
        <v>32</v>
      </c>
      <c r="AI5649" t="str">
        <f t="shared" si="1244"/>
        <v/>
      </c>
      <c r="AJ5649" t="s">
        <v>32</v>
      </c>
      <c r="AK5649" t="str">
        <f t="shared" si="1245"/>
        <v/>
      </c>
      <c r="AL5649">
        <v>0</v>
      </c>
      <c r="AM5649">
        <v>0</v>
      </c>
      <c r="AN5649">
        <v>0</v>
      </c>
      <c r="AO5649" t="s">
        <v>32</v>
      </c>
      <c r="AP5649" t="s">
        <v>32</v>
      </c>
    </row>
    <row r="5650" spans="1:42" x14ac:dyDescent="0.25">
      <c r="A5650">
        <v>202012</v>
      </c>
      <c r="B5650" t="str">
        <f t="shared" si="1232"/>
        <v>2020-II</v>
      </c>
      <c r="C5650" t="s">
        <v>5723</v>
      </c>
      <c r="D5650" t="s">
        <v>5723</v>
      </c>
      <c r="E5650">
        <v>32024925</v>
      </c>
      <c r="F5650" t="s">
        <v>29</v>
      </c>
      <c r="G5650">
        <v>0</v>
      </c>
      <c r="H5650">
        <v>0</v>
      </c>
      <c r="I5650">
        <v>0</v>
      </c>
      <c r="J5650">
        <f t="shared" si="1233"/>
        <v>0</v>
      </c>
      <c r="K5650" t="str">
        <f t="shared" si="1234"/>
        <v>Modelamiento</v>
      </c>
      <c r="L5650">
        <f t="shared" si="1235"/>
        <v>1</v>
      </c>
      <c r="M5650">
        <v>30</v>
      </c>
      <c r="N5650" t="str">
        <f t="shared" si="1236"/>
        <v>&lt;=30</v>
      </c>
      <c r="O5650" t="s">
        <v>56</v>
      </c>
      <c r="P5650" t="s">
        <v>39</v>
      </c>
      <c r="Q5650">
        <v>37758</v>
      </c>
      <c r="R5650">
        <v>0</v>
      </c>
      <c r="S5650" t="str">
        <f t="shared" si="1237"/>
        <v>=0</v>
      </c>
      <c r="T5650">
        <v>1300</v>
      </c>
      <c r="U5650" t="str">
        <f t="shared" si="1238"/>
        <v>&lt;=1300</v>
      </c>
      <c r="V5650" t="s">
        <v>587</v>
      </c>
      <c r="W5650">
        <v>32070</v>
      </c>
      <c r="X5650" s="12">
        <f t="shared" si="1239"/>
        <v>0</v>
      </c>
      <c r="Y5650" t="str">
        <f t="shared" si="1240"/>
        <v>=0</v>
      </c>
      <c r="Z5650" t="s">
        <v>32</v>
      </c>
      <c r="AA5650">
        <v>1</v>
      </c>
      <c r="AB5650">
        <v>1018.62</v>
      </c>
      <c r="AC5650" t="str">
        <f t="shared" si="1241"/>
        <v>&lt;=2000</v>
      </c>
      <c r="AD5650">
        <v>25</v>
      </c>
      <c r="AE5650" t="str">
        <f t="shared" si="1242"/>
        <v>&lt;=30</v>
      </c>
      <c r="AF5650">
        <v>0</v>
      </c>
      <c r="AG5650" t="str">
        <f t="shared" si="1243"/>
        <v>&lt;=500</v>
      </c>
      <c r="AH5650">
        <v>1000</v>
      </c>
      <c r="AI5650" t="str">
        <f t="shared" si="1244"/>
        <v>&lt;=1000</v>
      </c>
      <c r="AJ5650">
        <v>1</v>
      </c>
      <c r="AK5650" t="str">
        <f t="shared" si="1245"/>
        <v>&gt;0.9</v>
      </c>
      <c r="AL5650">
        <v>9</v>
      </c>
      <c r="AM5650">
        <v>8</v>
      </c>
      <c r="AN5650">
        <v>0</v>
      </c>
      <c r="AO5650">
        <v>2</v>
      </c>
      <c r="AP5650" t="s">
        <v>32</v>
      </c>
    </row>
    <row r="5651" spans="1:42" x14ac:dyDescent="0.25">
      <c r="A5651">
        <v>202012</v>
      </c>
      <c r="B5651" t="str">
        <f t="shared" si="1232"/>
        <v>2020-II</v>
      </c>
      <c r="C5651" t="s">
        <v>5724</v>
      </c>
      <c r="D5651" t="s">
        <v>5724</v>
      </c>
      <c r="E5651">
        <v>32026313</v>
      </c>
      <c r="F5651" t="s">
        <v>29</v>
      </c>
      <c r="G5651">
        <v>0</v>
      </c>
      <c r="H5651">
        <v>0</v>
      </c>
      <c r="I5651">
        <v>0</v>
      </c>
      <c r="J5651">
        <f t="shared" si="1233"/>
        <v>0</v>
      </c>
      <c r="K5651" t="str">
        <f t="shared" si="1234"/>
        <v>Modelamiento</v>
      </c>
      <c r="L5651">
        <f t="shared" si="1235"/>
        <v>1</v>
      </c>
      <c r="M5651">
        <v>35</v>
      </c>
      <c r="N5651" t="str">
        <f t="shared" si="1236"/>
        <v>&lt;=35</v>
      </c>
      <c r="O5651" t="s">
        <v>72</v>
      </c>
      <c r="P5651" t="s">
        <v>39</v>
      </c>
      <c r="Q5651">
        <v>33422</v>
      </c>
      <c r="R5651">
        <v>0</v>
      </c>
      <c r="S5651" t="str">
        <f t="shared" si="1237"/>
        <v>=0</v>
      </c>
      <c r="T5651">
        <v>1150</v>
      </c>
      <c r="U5651" t="str">
        <f t="shared" si="1238"/>
        <v>&lt;=1200</v>
      </c>
      <c r="V5651" t="s">
        <v>597</v>
      </c>
      <c r="W5651">
        <v>27950</v>
      </c>
      <c r="X5651" s="12">
        <f t="shared" si="1239"/>
        <v>0</v>
      </c>
      <c r="Y5651" t="str">
        <f t="shared" si="1240"/>
        <v>=0</v>
      </c>
      <c r="Z5651" t="s">
        <v>32</v>
      </c>
      <c r="AA5651">
        <v>4</v>
      </c>
      <c r="AB5651">
        <v>2590.7600000000002</v>
      </c>
      <c r="AC5651" t="str">
        <f t="shared" si="1241"/>
        <v>&lt;=3000</v>
      </c>
      <c r="AD5651">
        <v>610</v>
      </c>
      <c r="AE5651" t="str">
        <f t="shared" si="1242"/>
        <v>&gt;120</v>
      </c>
      <c r="AF5651">
        <v>931.29</v>
      </c>
      <c r="AG5651" t="str">
        <f t="shared" si="1243"/>
        <v>&lt;=1000</v>
      </c>
      <c r="AH5651" t="s">
        <v>32</v>
      </c>
      <c r="AI5651" t="str">
        <f t="shared" si="1244"/>
        <v/>
      </c>
      <c r="AJ5651" t="s">
        <v>32</v>
      </c>
      <c r="AK5651" t="str">
        <f t="shared" si="1245"/>
        <v/>
      </c>
      <c r="AL5651">
        <v>12</v>
      </c>
      <c r="AM5651">
        <v>0</v>
      </c>
      <c r="AN5651">
        <v>1</v>
      </c>
      <c r="AO5651" t="s">
        <v>32</v>
      </c>
      <c r="AP5651">
        <v>12</v>
      </c>
    </row>
    <row r="5652" spans="1:42" x14ac:dyDescent="0.25">
      <c r="A5652">
        <v>202012</v>
      </c>
      <c r="B5652" t="str">
        <f t="shared" si="1232"/>
        <v>2020-II</v>
      </c>
      <c r="C5652" t="s">
        <v>5725</v>
      </c>
      <c r="D5652" t="s">
        <v>5725</v>
      </c>
      <c r="E5652">
        <v>32026169</v>
      </c>
      <c r="F5652" t="s">
        <v>29</v>
      </c>
      <c r="G5652">
        <v>0</v>
      </c>
      <c r="H5652">
        <v>0</v>
      </c>
      <c r="I5652">
        <v>0</v>
      </c>
      <c r="J5652">
        <f t="shared" si="1233"/>
        <v>0</v>
      </c>
      <c r="K5652" t="str">
        <f t="shared" si="1234"/>
        <v>Modelamiento</v>
      </c>
      <c r="L5652">
        <f t="shared" si="1235"/>
        <v>1</v>
      </c>
      <c r="M5652">
        <v>42</v>
      </c>
      <c r="N5652" t="str">
        <f t="shared" si="1236"/>
        <v>&lt;=45</v>
      </c>
      <c r="O5652" t="s">
        <v>72</v>
      </c>
      <c r="P5652" t="s">
        <v>39</v>
      </c>
      <c r="Q5652">
        <v>39808</v>
      </c>
      <c r="R5652">
        <v>0</v>
      </c>
      <c r="S5652" t="str">
        <f t="shared" si="1237"/>
        <v>=0</v>
      </c>
      <c r="T5652">
        <v>1200</v>
      </c>
      <c r="U5652" t="str">
        <f t="shared" si="1238"/>
        <v>&lt;=1200</v>
      </c>
      <c r="V5652" t="s">
        <v>614</v>
      </c>
      <c r="W5652">
        <v>34018</v>
      </c>
      <c r="X5652" s="12">
        <f t="shared" si="1239"/>
        <v>0</v>
      </c>
      <c r="Y5652" t="str">
        <f t="shared" si="1240"/>
        <v>=0</v>
      </c>
      <c r="Z5652">
        <v>2</v>
      </c>
      <c r="AA5652">
        <v>4</v>
      </c>
      <c r="AB5652">
        <v>7488.37</v>
      </c>
      <c r="AC5652" t="str">
        <f t="shared" si="1241"/>
        <v>&gt;5000</v>
      </c>
      <c r="AD5652">
        <v>127</v>
      </c>
      <c r="AE5652" t="str">
        <f t="shared" si="1242"/>
        <v>&gt;120</v>
      </c>
      <c r="AF5652">
        <v>0</v>
      </c>
      <c r="AG5652" t="str">
        <f t="shared" si="1243"/>
        <v>&lt;=500</v>
      </c>
      <c r="AH5652" t="s">
        <v>32</v>
      </c>
      <c r="AI5652" t="str">
        <f t="shared" si="1244"/>
        <v/>
      </c>
      <c r="AJ5652" t="s">
        <v>32</v>
      </c>
      <c r="AK5652" t="str">
        <f t="shared" si="1245"/>
        <v/>
      </c>
      <c r="AL5652">
        <v>12</v>
      </c>
      <c r="AM5652">
        <v>2</v>
      </c>
      <c r="AN5652">
        <v>0</v>
      </c>
      <c r="AO5652">
        <v>11</v>
      </c>
      <c r="AP5652" t="s">
        <v>32</v>
      </c>
    </row>
    <row r="5653" spans="1:42" x14ac:dyDescent="0.25">
      <c r="A5653">
        <v>202012</v>
      </c>
      <c r="B5653" t="str">
        <f t="shared" si="1232"/>
        <v>2020-II</v>
      </c>
      <c r="C5653" t="s">
        <v>5726</v>
      </c>
      <c r="D5653" t="s">
        <v>5726</v>
      </c>
      <c r="E5653">
        <v>32019214</v>
      </c>
      <c r="F5653" t="s">
        <v>29</v>
      </c>
      <c r="G5653">
        <v>0</v>
      </c>
      <c r="H5653">
        <v>0</v>
      </c>
      <c r="I5653">
        <v>0</v>
      </c>
      <c r="J5653">
        <f t="shared" si="1233"/>
        <v>0</v>
      </c>
      <c r="K5653" t="str">
        <f t="shared" si="1234"/>
        <v>Modelamiento</v>
      </c>
      <c r="L5653">
        <f t="shared" si="1235"/>
        <v>1</v>
      </c>
      <c r="M5653">
        <v>38</v>
      </c>
      <c r="N5653" t="str">
        <f t="shared" si="1236"/>
        <v>&lt;=40</v>
      </c>
      <c r="O5653" t="s">
        <v>72</v>
      </c>
      <c r="P5653" t="s">
        <v>39</v>
      </c>
      <c r="Q5653">
        <v>30614</v>
      </c>
      <c r="R5653">
        <v>0</v>
      </c>
      <c r="S5653" t="str">
        <f t="shared" si="1237"/>
        <v>=0</v>
      </c>
      <c r="T5653">
        <v>1050</v>
      </c>
      <c r="U5653" t="str">
        <f t="shared" si="1238"/>
        <v>&lt;=1100</v>
      </c>
      <c r="V5653" t="s">
        <v>597</v>
      </c>
      <c r="W5653">
        <v>25282</v>
      </c>
      <c r="X5653" s="12">
        <f t="shared" si="1239"/>
        <v>0</v>
      </c>
      <c r="Y5653" t="str">
        <f t="shared" si="1240"/>
        <v>=0</v>
      </c>
      <c r="Z5653" t="s">
        <v>32</v>
      </c>
      <c r="AA5653">
        <v>9</v>
      </c>
      <c r="AB5653" t="s">
        <v>32</v>
      </c>
      <c r="AC5653" t="str">
        <f t="shared" si="1241"/>
        <v/>
      </c>
      <c r="AD5653" t="s">
        <v>32</v>
      </c>
      <c r="AE5653" t="str">
        <f t="shared" si="1242"/>
        <v/>
      </c>
      <c r="AF5653" t="s">
        <v>32</v>
      </c>
      <c r="AG5653" t="str">
        <f t="shared" si="1243"/>
        <v/>
      </c>
      <c r="AH5653" t="s">
        <v>32</v>
      </c>
      <c r="AI5653" t="str">
        <f t="shared" si="1244"/>
        <v/>
      </c>
      <c r="AJ5653" t="s">
        <v>32</v>
      </c>
      <c r="AK5653" t="str">
        <f t="shared" si="1245"/>
        <v/>
      </c>
      <c r="AL5653">
        <v>0</v>
      </c>
      <c r="AM5653">
        <v>0</v>
      </c>
      <c r="AN5653">
        <v>0</v>
      </c>
      <c r="AO5653" t="s">
        <v>32</v>
      </c>
      <c r="AP5653" t="s">
        <v>32</v>
      </c>
    </row>
    <row r="5654" spans="1:42" x14ac:dyDescent="0.25">
      <c r="A5654">
        <v>202012</v>
      </c>
      <c r="B5654" t="str">
        <f t="shared" si="1232"/>
        <v>2020-II</v>
      </c>
      <c r="C5654" t="s">
        <v>5727</v>
      </c>
      <c r="D5654" t="s">
        <v>5727</v>
      </c>
      <c r="E5654">
        <v>32018166</v>
      </c>
      <c r="F5654" t="s">
        <v>29</v>
      </c>
      <c r="G5654">
        <v>1</v>
      </c>
      <c r="H5654">
        <v>0</v>
      </c>
      <c r="I5654">
        <v>0</v>
      </c>
      <c r="J5654">
        <f t="shared" si="1233"/>
        <v>0</v>
      </c>
      <c r="K5654" t="str">
        <f t="shared" si="1234"/>
        <v>Modelamiento</v>
      </c>
      <c r="L5654">
        <f t="shared" si="1235"/>
        <v>1</v>
      </c>
      <c r="M5654">
        <v>44</v>
      </c>
      <c r="N5654" t="str">
        <f t="shared" si="1236"/>
        <v>&lt;=45</v>
      </c>
      <c r="O5654" t="s">
        <v>56</v>
      </c>
      <c r="P5654" t="s">
        <v>35</v>
      </c>
      <c r="Q5654">
        <v>32035</v>
      </c>
      <c r="R5654">
        <v>0</v>
      </c>
      <c r="S5654" t="str">
        <f t="shared" si="1237"/>
        <v>=0</v>
      </c>
      <c r="T5654">
        <v>1100</v>
      </c>
      <c r="U5654" t="str">
        <f t="shared" si="1238"/>
        <v>&lt;=1100</v>
      </c>
      <c r="V5654" t="s">
        <v>587</v>
      </c>
      <c r="W5654">
        <v>26633</v>
      </c>
      <c r="X5654" s="12">
        <f t="shared" si="1239"/>
        <v>0</v>
      </c>
      <c r="Y5654" t="str">
        <f t="shared" si="1240"/>
        <v>=0</v>
      </c>
      <c r="Z5654" t="s">
        <v>32</v>
      </c>
      <c r="AA5654">
        <v>9</v>
      </c>
      <c r="AB5654" t="s">
        <v>32</v>
      </c>
      <c r="AC5654" t="str">
        <f t="shared" si="1241"/>
        <v/>
      </c>
      <c r="AD5654" t="s">
        <v>32</v>
      </c>
      <c r="AE5654" t="str">
        <f t="shared" si="1242"/>
        <v/>
      </c>
      <c r="AF5654" t="s">
        <v>32</v>
      </c>
      <c r="AG5654" t="str">
        <f t="shared" si="1243"/>
        <v/>
      </c>
      <c r="AH5654" t="s">
        <v>32</v>
      </c>
      <c r="AI5654" t="str">
        <f t="shared" si="1244"/>
        <v/>
      </c>
      <c r="AJ5654" t="s">
        <v>32</v>
      </c>
      <c r="AK5654" t="str">
        <f t="shared" si="1245"/>
        <v/>
      </c>
      <c r="AL5654">
        <v>0</v>
      </c>
      <c r="AM5654">
        <v>0</v>
      </c>
      <c r="AN5654">
        <v>0</v>
      </c>
      <c r="AO5654" t="s">
        <v>32</v>
      </c>
      <c r="AP5654" t="s">
        <v>32</v>
      </c>
    </row>
    <row r="5655" spans="1:42" x14ac:dyDescent="0.25">
      <c r="A5655">
        <v>202012</v>
      </c>
      <c r="B5655" t="str">
        <f t="shared" si="1232"/>
        <v>2020-II</v>
      </c>
      <c r="C5655" t="s">
        <v>5728</v>
      </c>
      <c r="D5655" t="s">
        <v>5728</v>
      </c>
      <c r="E5655">
        <v>32025944</v>
      </c>
      <c r="F5655" t="s">
        <v>29</v>
      </c>
      <c r="G5655">
        <v>0</v>
      </c>
      <c r="H5655">
        <v>0</v>
      </c>
      <c r="I5655">
        <v>0</v>
      </c>
      <c r="J5655">
        <f t="shared" si="1233"/>
        <v>1</v>
      </c>
      <c r="K5655" t="str">
        <f t="shared" si="1234"/>
        <v>Perfil</v>
      </c>
      <c r="L5655">
        <f t="shared" si="1235"/>
        <v>1</v>
      </c>
      <c r="M5655">
        <v>34</v>
      </c>
      <c r="N5655" t="str">
        <f t="shared" si="1236"/>
        <v>&lt;=35</v>
      </c>
      <c r="O5655" t="s">
        <v>34</v>
      </c>
      <c r="P5655" t="s">
        <v>39</v>
      </c>
      <c r="Q5655">
        <v>38184</v>
      </c>
      <c r="R5655">
        <v>0</v>
      </c>
      <c r="S5655" t="str">
        <f t="shared" si="1237"/>
        <v>=0</v>
      </c>
      <c r="T5655">
        <v>1150</v>
      </c>
      <c r="U5655" t="str">
        <f t="shared" si="1238"/>
        <v>&lt;=1200</v>
      </c>
      <c r="V5655" t="s">
        <v>589</v>
      </c>
      <c r="W5655">
        <v>32475</v>
      </c>
      <c r="X5655" s="12">
        <f t="shared" si="1239"/>
        <v>0</v>
      </c>
      <c r="Y5655" t="str">
        <f t="shared" si="1240"/>
        <v>=0</v>
      </c>
      <c r="Z5655">
        <v>3</v>
      </c>
      <c r="AA5655">
        <v>0</v>
      </c>
      <c r="AB5655">
        <v>560</v>
      </c>
      <c r="AC5655" t="str">
        <f t="shared" si="1241"/>
        <v>&lt;=1000</v>
      </c>
      <c r="AD5655">
        <v>0</v>
      </c>
      <c r="AE5655" t="str">
        <f t="shared" si="1242"/>
        <v>=0</v>
      </c>
      <c r="AF5655">
        <v>0</v>
      </c>
      <c r="AG5655" t="str">
        <f t="shared" si="1243"/>
        <v>&lt;=500</v>
      </c>
      <c r="AH5655" t="s">
        <v>32</v>
      </c>
      <c r="AI5655" t="str">
        <f t="shared" si="1244"/>
        <v/>
      </c>
      <c r="AJ5655" t="s">
        <v>32</v>
      </c>
      <c r="AK5655" t="str">
        <f t="shared" si="1245"/>
        <v/>
      </c>
      <c r="AL5655">
        <v>3</v>
      </c>
      <c r="AM5655">
        <v>3</v>
      </c>
      <c r="AN5655">
        <v>0</v>
      </c>
      <c r="AO5655">
        <v>10</v>
      </c>
      <c r="AP5655" t="s">
        <v>32</v>
      </c>
    </row>
    <row r="5656" spans="1:42" x14ac:dyDescent="0.25">
      <c r="A5656">
        <v>202012</v>
      </c>
      <c r="B5656" t="str">
        <f t="shared" si="1232"/>
        <v>2020-II</v>
      </c>
      <c r="C5656" t="s">
        <v>5729</v>
      </c>
      <c r="D5656" t="s">
        <v>5729</v>
      </c>
      <c r="E5656">
        <v>32025332</v>
      </c>
      <c r="F5656" t="s">
        <v>29</v>
      </c>
      <c r="G5656">
        <v>0</v>
      </c>
      <c r="H5656">
        <v>0</v>
      </c>
      <c r="I5656">
        <v>0</v>
      </c>
      <c r="J5656">
        <f t="shared" si="1233"/>
        <v>0</v>
      </c>
      <c r="K5656" t="str">
        <f t="shared" si="1234"/>
        <v>Modelamiento</v>
      </c>
      <c r="L5656">
        <f t="shared" si="1235"/>
        <v>1</v>
      </c>
      <c r="M5656">
        <v>35</v>
      </c>
      <c r="N5656" t="str">
        <f t="shared" si="1236"/>
        <v>&lt;=35</v>
      </c>
      <c r="O5656" t="s">
        <v>72</v>
      </c>
      <c r="P5656" t="s">
        <v>39</v>
      </c>
      <c r="Q5656">
        <v>38192</v>
      </c>
      <c r="R5656">
        <v>0</v>
      </c>
      <c r="S5656" t="str">
        <f t="shared" si="1237"/>
        <v>=0</v>
      </c>
      <c r="T5656">
        <v>1150</v>
      </c>
      <c r="U5656" t="str">
        <f t="shared" si="1238"/>
        <v>&lt;=1200</v>
      </c>
      <c r="V5656" t="s">
        <v>597</v>
      </c>
      <c r="W5656">
        <v>32482</v>
      </c>
      <c r="X5656" s="12">
        <f t="shared" si="1239"/>
        <v>0</v>
      </c>
      <c r="Y5656" t="str">
        <f t="shared" si="1240"/>
        <v>=0</v>
      </c>
      <c r="Z5656">
        <v>4</v>
      </c>
      <c r="AA5656">
        <v>0</v>
      </c>
      <c r="AB5656">
        <v>23859.03</v>
      </c>
      <c r="AC5656" t="str">
        <f t="shared" si="1241"/>
        <v>&gt;5000</v>
      </c>
      <c r="AD5656">
        <v>117</v>
      </c>
      <c r="AE5656" t="str">
        <f t="shared" si="1242"/>
        <v>&lt;=120</v>
      </c>
      <c r="AF5656">
        <v>0</v>
      </c>
      <c r="AG5656" t="str">
        <f t="shared" si="1243"/>
        <v>&lt;=500</v>
      </c>
      <c r="AH5656">
        <v>19184.080000000002</v>
      </c>
      <c r="AI5656" t="str">
        <f t="shared" si="1244"/>
        <v>&gt;5000</v>
      </c>
      <c r="AJ5656">
        <v>0.85389999999999999</v>
      </c>
      <c r="AK5656" t="str">
        <f t="shared" si="1245"/>
        <v>&lt;=0.9</v>
      </c>
      <c r="AL5656">
        <v>12</v>
      </c>
      <c r="AM5656">
        <v>8</v>
      </c>
      <c r="AN5656">
        <v>0</v>
      </c>
      <c r="AO5656">
        <v>5</v>
      </c>
      <c r="AP5656" t="s">
        <v>32</v>
      </c>
    </row>
    <row r="5657" spans="1:42" x14ac:dyDescent="0.25">
      <c r="A5657">
        <v>202012</v>
      </c>
      <c r="B5657" t="str">
        <f t="shared" si="1232"/>
        <v>2020-II</v>
      </c>
      <c r="C5657" t="s">
        <v>5730</v>
      </c>
      <c r="D5657" t="s">
        <v>5730</v>
      </c>
      <c r="E5657">
        <v>32024943</v>
      </c>
      <c r="F5657" t="s">
        <v>29</v>
      </c>
      <c r="G5657">
        <v>0</v>
      </c>
      <c r="H5657">
        <v>0</v>
      </c>
      <c r="I5657">
        <v>0</v>
      </c>
      <c r="J5657">
        <f t="shared" si="1233"/>
        <v>0</v>
      </c>
      <c r="K5657" t="str">
        <f t="shared" si="1234"/>
        <v>Modelamiento</v>
      </c>
      <c r="L5657">
        <f t="shared" si="1235"/>
        <v>1</v>
      </c>
      <c r="M5657">
        <v>29</v>
      </c>
      <c r="N5657" t="str">
        <f t="shared" si="1236"/>
        <v>&lt;=30</v>
      </c>
      <c r="O5657" t="s">
        <v>56</v>
      </c>
      <c r="P5657" t="s">
        <v>39</v>
      </c>
      <c r="Q5657">
        <v>48020</v>
      </c>
      <c r="R5657">
        <v>0</v>
      </c>
      <c r="S5657" t="str">
        <f t="shared" si="1237"/>
        <v>=0</v>
      </c>
      <c r="T5657">
        <v>1450</v>
      </c>
      <c r="U5657" t="str">
        <f t="shared" si="1238"/>
        <v>&lt;=1500</v>
      </c>
      <c r="V5657" t="s">
        <v>589</v>
      </c>
      <c r="W5657">
        <v>41820</v>
      </c>
      <c r="X5657" s="12">
        <f t="shared" si="1239"/>
        <v>0</v>
      </c>
      <c r="Y5657" t="str">
        <f t="shared" si="1240"/>
        <v>=0</v>
      </c>
      <c r="Z5657">
        <v>0</v>
      </c>
      <c r="AA5657">
        <v>0</v>
      </c>
      <c r="AB5657">
        <v>3000</v>
      </c>
      <c r="AC5657" t="str">
        <f t="shared" si="1241"/>
        <v>&lt;=3000</v>
      </c>
      <c r="AD5657">
        <v>0</v>
      </c>
      <c r="AE5657" t="str">
        <f t="shared" si="1242"/>
        <v>=0</v>
      </c>
      <c r="AF5657">
        <v>0</v>
      </c>
      <c r="AG5657" t="str">
        <f t="shared" si="1243"/>
        <v>&lt;=500</v>
      </c>
      <c r="AH5657" t="s">
        <v>32</v>
      </c>
      <c r="AI5657" t="str">
        <f t="shared" si="1244"/>
        <v/>
      </c>
      <c r="AJ5657" t="s">
        <v>32</v>
      </c>
      <c r="AK5657" t="str">
        <f t="shared" si="1245"/>
        <v/>
      </c>
      <c r="AL5657">
        <v>12</v>
      </c>
      <c r="AM5657">
        <v>12</v>
      </c>
      <c r="AN5657">
        <v>0</v>
      </c>
      <c r="AO5657">
        <v>1</v>
      </c>
      <c r="AP5657" t="s">
        <v>32</v>
      </c>
    </row>
    <row r="5658" spans="1:42" x14ac:dyDescent="0.25">
      <c r="A5658">
        <v>202012</v>
      </c>
      <c r="B5658" t="str">
        <f t="shared" si="1232"/>
        <v>2020-II</v>
      </c>
      <c r="C5658" t="s">
        <v>5731</v>
      </c>
      <c r="D5658" t="s">
        <v>5731</v>
      </c>
      <c r="E5658">
        <v>32022430</v>
      </c>
      <c r="F5658" t="s">
        <v>29</v>
      </c>
      <c r="G5658">
        <v>0</v>
      </c>
      <c r="H5658">
        <v>0</v>
      </c>
      <c r="I5658">
        <v>0</v>
      </c>
      <c r="J5658">
        <f t="shared" si="1233"/>
        <v>0</v>
      </c>
      <c r="K5658" t="str">
        <f t="shared" si="1234"/>
        <v>Modelamiento</v>
      </c>
      <c r="L5658">
        <f t="shared" si="1235"/>
        <v>1</v>
      </c>
      <c r="M5658">
        <v>48</v>
      </c>
      <c r="N5658" t="str">
        <f t="shared" si="1236"/>
        <v>&lt;=50</v>
      </c>
      <c r="O5658" t="s">
        <v>56</v>
      </c>
      <c r="P5658" t="s">
        <v>39</v>
      </c>
      <c r="Q5658">
        <v>25724</v>
      </c>
      <c r="R5658">
        <v>0</v>
      </c>
      <c r="S5658" t="str">
        <f t="shared" si="1237"/>
        <v>=0</v>
      </c>
      <c r="T5658">
        <v>850</v>
      </c>
      <c r="U5658" t="str">
        <f t="shared" si="1238"/>
        <v>&lt;=1000</v>
      </c>
      <c r="V5658" t="s">
        <v>601</v>
      </c>
      <c r="W5658">
        <v>20637</v>
      </c>
      <c r="X5658" s="12">
        <f t="shared" si="1239"/>
        <v>0</v>
      </c>
      <c r="Y5658" t="str">
        <f t="shared" si="1240"/>
        <v>=0</v>
      </c>
      <c r="Z5658" t="s">
        <v>32</v>
      </c>
      <c r="AA5658">
        <v>9</v>
      </c>
      <c r="AB5658" t="s">
        <v>32</v>
      </c>
      <c r="AC5658" t="str">
        <f t="shared" si="1241"/>
        <v/>
      </c>
      <c r="AD5658" t="s">
        <v>32</v>
      </c>
      <c r="AE5658" t="str">
        <f t="shared" si="1242"/>
        <v/>
      </c>
      <c r="AF5658" t="s">
        <v>32</v>
      </c>
      <c r="AG5658" t="str">
        <f t="shared" si="1243"/>
        <v/>
      </c>
      <c r="AH5658" t="s">
        <v>32</v>
      </c>
      <c r="AI5658" t="str">
        <f t="shared" si="1244"/>
        <v/>
      </c>
      <c r="AJ5658" t="s">
        <v>32</v>
      </c>
      <c r="AK5658" t="str">
        <f t="shared" si="1245"/>
        <v/>
      </c>
      <c r="AL5658">
        <v>0</v>
      </c>
      <c r="AM5658">
        <v>0</v>
      </c>
      <c r="AN5658">
        <v>0</v>
      </c>
      <c r="AO5658" t="s">
        <v>32</v>
      </c>
      <c r="AP5658" t="s">
        <v>32</v>
      </c>
    </row>
    <row r="5659" spans="1:42" x14ac:dyDescent="0.25">
      <c r="A5659">
        <v>202012</v>
      </c>
      <c r="B5659" t="str">
        <f t="shared" si="1232"/>
        <v>2020-II</v>
      </c>
      <c r="C5659" t="s">
        <v>5732</v>
      </c>
      <c r="D5659" t="s">
        <v>5732</v>
      </c>
      <c r="E5659">
        <v>32025069</v>
      </c>
      <c r="F5659" t="s">
        <v>29</v>
      </c>
      <c r="G5659">
        <v>0</v>
      </c>
      <c r="H5659">
        <v>0</v>
      </c>
      <c r="I5659">
        <v>1</v>
      </c>
      <c r="J5659">
        <f t="shared" si="1233"/>
        <v>0</v>
      </c>
      <c r="K5659" t="str">
        <f t="shared" si="1234"/>
        <v>Insuficiente</v>
      </c>
      <c r="L5659">
        <f t="shared" si="1235"/>
        <v>1</v>
      </c>
      <c r="M5659">
        <v>32</v>
      </c>
      <c r="N5659" t="str">
        <f t="shared" si="1236"/>
        <v>&lt;=35</v>
      </c>
      <c r="O5659" t="s">
        <v>56</v>
      </c>
      <c r="P5659" t="s">
        <v>31</v>
      </c>
      <c r="Q5659">
        <v>20784</v>
      </c>
      <c r="R5659">
        <v>0</v>
      </c>
      <c r="S5659" t="str">
        <f t="shared" si="1237"/>
        <v>=0</v>
      </c>
      <c r="T5659">
        <v>686</v>
      </c>
      <c r="U5659" t="str">
        <f t="shared" si="1238"/>
        <v>&lt;=1000</v>
      </c>
      <c r="V5659" t="s">
        <v>585</v>
      </c>
      <c r="W5659">
        <v>15943</v>
      </c>
      <c r="X5659" s="12">
        <f t="shared" si="1239"/>
        <v>0</v>
      </c>
      <c r="Y5659" t="str">
        <f t="shared" si="1240"/>
        <v>=0</v>
      </c>
      <c r="Z5659" t="s">
        <v>32</v>
      </c>
      <c r="AA5659">
        <v>9</v>
      </c>
      <c r="AB5659" t="s">
        <v>32</v>
      </c>
      <c r="AC5659" t="str">
        <f t="shared" si="1241"/>
        <v/>
      </c>
      <c r="AD5659" t="s">
        <v>32</v>
      </c>
      <c r="AE5659" t="str">
        <f t="shared" si="1242"/>
        <v/>
      </c>
      <c r="AF5659" t="s">
        <v>32</v>
      </c>
      <c r="AG5659" t="str">
        <f t="shared" si="1243"/>
        <v/>
      </c>
      <c r="AH5659" t="s">
        <v>32</v>
      </c>
      <c r="AI5659" t="str">
        <f t="shared" si="1244"/>
        <v/>
      </c>
      <c r="AJ5659" t="s">
        <v>32</v>
      </c>
      <c r="AK5659" t="str">
        <f t="shared" si="1245"/>
        <v/>
      </c>
      <c r="AL5659">
        <v>0</v>
      </c>
      <c r="AM5659">
        <v>0</v>
      </c>
      <c r="AN5659">
        <v>0</v>
      </c>
      <c r="AO5659" t="s">
        <v>32</v>
      </c>
      <c r="AP5659" t="s">
        <v>32</v>
      </c>
    </row>
    <row r="5660" spans="1:42" x14ac:dyDescent="0.25">
      <c r="A5660">
        <v>202012</v>
      </c>
      <c r="B5660" t="str">
        <f t="shared" si="1232"/>
        <v>2020-II</v>
      </c>
      <c r="C5660" t="s">
        <v>5733</v>
      </c>
      <c r="D5660" t="s">
        <v>5733</v>
      </c>
      <c r="E5660">
        <v>32025426</v>
      </c>
      <c r="F5660" t="s">
        <v>29</v>
      </c>
      <c r="G5660">
        <v>0</v>
      </c>
      <c r="H5660">
        <v>0</v>
      </c>
      <c r="I5660">
        <v>0</v>
      </c>
      <c r="J5660">
        <f t="shared" si="1233"/>
        <v>0</v>
      </c>
      <c r="K5660" t="str">
        <f t="shared" si="1234"/>
        <v>Modelamiento</v>
      </c>
      <c r="L5660">
        <f t="shared" si="1235"/>
        <v>1</v>
      </c>
      <c r="M5660">
        <v>46</v>
      </c>
      <c r="N5660" t="str">
        <f t="shared" si="1236"/>
        <v>&lt;=50</v>
      </c>
      <c r="O5660" t="s">
        <v>72</v>
      </c>
      <c r="P5660" t="s">
        <v>31</v>
      </c>
      <c r="Q5660">
        <v>31600</v>
      </c>
      <c r="R5660">
        <v>0</v>
      </c>
      <c r="S5660" t="str">
        <f t="shared" si="1237"/>
        <v>=0</v>
      </c>
      <c r="T5660">
        <v>907</v>
      </c>
      <c r="U5660" t="str">
        <f t="shared" si="1238"/>
        <v>&lt;=1000</v>
      </c>
      <c r="V5660" t="s">
        <v>585</v>
      </c>
      <c r="W5660">
        <v>26219</v>
      </c>
      <c r="X5660" s="12">
        <f t="shared" si="1239"/>
        <v>0</v>
      </c>
      <c r="Y5660" t="str">
        <f t="shared" si="1240"/>
        <v>=0</v>
      </c>
      <c r="Z5660">
        <v>3</v>
      </c>
      <c r="AA5660">
        <v>4</v>
      </c>
      <c r="AB5660">
        <v>1821.38</v>
      </c>
      <c r="AC5660" t="str">
        <f t="shared" si="1241"/>
        <v>&lt;=2000</v>
      </c>
      <c r="AD5660">
        <v>740</v>
      </c>
      <c r="AE5660" t="str">
        <f t="shared" si="1242"/>
        <v>&gt;120</v>
      </c>
      <c r="AF5660">
        <v>178.24</v>
      </c>
      <c r="AG5660" t="str">
        <f t="shared" si="1243"/>
        <v>&lt;=500</v>
      </c>
      <c r="AH5660" t="s">
        <v>32</v>
      </c>
      <c r="AI5660" t="str">
        <f t="shared" si="1244"/>
        <v/>
      </c>
      <c r="AJ5660" t="s">
        <v>32</v>
      </c>
      <c r="AK5660" t="str">
        <f t="shared" si="1245"/>
        <v/>
      </c>
      <c r="AL5660">
        <v>8</v>
      </c>
      <c r="AM5660">
        <v>7</v>
      </c>
      <c r="AN5660">
        <v>1</v>
      </c>
      <c r="AO5660">
        <v>1</v>
      </c>
      <c r="AP5660">
        <v>12</v>
      </c>
    </row>
    <row r="5661" spans="1:42" x14ac:dyDescent="0.25">
      <c r="A5661">
        <v>202012</v>
      </c>
      <c r="B5661" t="str">
        <f t="shared" si="1232"/>
        <v>2020-II</v>
      </c>
      <c r="C5661" t="s">
        <v>5734</v>
      </c>
      <c r="D5661" t="s">
        <v>5734</v>
      </c>
      <c r="E5661">
        <v>32018917</v>
      </c>
      <c r="F5661" t="s">
        <v>29</v>
      </c>
      <c r="G5661">
        <v>0</v>
      </c>
      <c r="H5661">
        <v>0</v>
      </c>
      <c r="I5661">
        <v>0</v>
      </c>
      <c r="J5661">
        <f t="shared" si="1233"/>
        <v>0</v>
      </c>
      <c r="K5661" t="str">
        <f t="shared" si="1234"/>
        <v>Modelamiento</v>
      </c>
      <c r="L5661">
        <f t="shared" si="1235"/>
        <v>1</v>
      </c>
      <c r="M5661">
        <v>50</v>
      </c>
      <c r="N5661" t="str">
        <f t="shared" si="1236"/>
        <v>&lt;=50</v>
      </c>
      <c r="O5661" t="s">
        <v>56</v>
      </c>
      <c r="P5661" t="s">
        <v>39</v>
      </c>
      <c r="Q5661">
        <v>31950</v>
      </c>
      <c r="R5661">
        <v>542</v>
      </c>
      <c r="S5661" t="str">
        <f t="shared" si="1237"/>
        <v>&lt;=1000</v>
      </c>
      <c r="T5661">
        <v>926</v>
      </c>
      <c r="U5661" t="str">
        <f t="shared" si="1238"/>
        <v>&lt;=1000</v>
      </c>
      <c r="V5661" t="s">
        <v>601</v>
      </c>
      <c r="W5661">
        <v>27094</v>
      </c>
      <c r="X5661" s="12">
        <f t="shared" si="1239"/>
        <v>2.0004429024876355E-2</v>
      </c>
      <c r="Y5661" t="str">
        <f t="shared" si="1240"/>
        <v>&lt;=0.03</v>
      </c>
      <c r="Z5661">
        <v>3</v>
      </c>
      <c r="AA5661">
        <v>9</v>
      </c>
      <c r="AB5661" t="s">
        <v>32</v>
      </c>
      <c r="AC5661" t="str">
        <f t="shared" si="1241"/>
        <v/>
      </c>
      <c r="AD5661" t="s">
        <v>32</v>
      </c>
      <c r="AE5661" t="str">
        <f t="shared" si="1242"/>
        <v/>
      </c>
      <c r="AF5661" t="s">
        <v>32</v>
      </c>
      <c r="AG5661" t="str">
        <f t="shared" si="1243"/>
        <v/>
      </c>
      <c r="AH5661" t="s">
        <v>32</v>
      </c>
      <c r="AI5661" t="str">
        <f t="shared" si="1244"/>
        <v/>
      </c>
      <c r="AJ5661" t="s">
        <v>32</v>
      </c>
      <c r="AK5661" t="str">
        <f t="shared" si="1245"/>
        <v/>
      </c>
      <c r="AL5661">
        <v>0</v>
      </c>
      <c r="AM5661">
        <v>0</v>
      </c>
      <c r="AN5661">
        <v>0</v>
      </c>
      <c r="AO5661" t="s">
        <v>32</v>
      </c>
      <c r="AP5661" t="s">
        <v>32</v>
      </c>
    </row>
    <row r="5662" spans="1:42" x14ac:dyDescent="0.25">
      <c r="A5662">
        <v>202012</v>
      </c>
      <c r="B5662" t="str">
        <f t="shared" si="1232"/>
        <v>2020-II</v>
      </c>
      <c r="C5662" t="s">
        <v>5735</v>
      </c>
      <c r="D5662" t="s">
        <v>5735</v>
      </c>
      <c r="E5662">
        <v>32018813</v>
      </c>
      <c r="F5662" t="s">
        <v>29</v>
      </c>
      <c r="G5662">
        <v>0</v>
      </c>
      <c r="H5662">
        <v>0</v>
      </c>
      <c r="I5662">
        <v>0</v>
      </c>
      <c r="J5662">
        <f t="shared" si="1233"/>
        <v>0</v>
      </c>
      <c r="K5662" t="str">
        <f t="shared" si="1234"/>
        <v>Modelamiento</v>
      </c>
      <c r="L5662">
        <f t="shared" si="1235"/>
        <v>1</v>
      </c>
      <c r="M5662">
        <v>34</v>
      </c>
      <c r="N5662" t="str">
        <f t="shared" si="1236"/>
        <v>&lt;=35</v>
      </c>
      <c r="O5662" t="s">
        <v>56</v>
      </c>
      <c r="P5662" t="s">
        <v>35</v>
      </c>
      <c r="Q5662">
        <v>20457</v>
      </c>
      <c r="R5662">
        <v>0</v>
      </c>
      <c r="S5662" t="str">
        <f t="shared" si="1237"/>
        <v>=0</v>
      </c>
      <c r="T5662">
        <v>678</v>
      </c>
      <c r="U5662" t="str">
        <f t="shared" si="1238"/>
        <v>&lt;=1000</v>
      </c>
      <c r="V5662" t="s">
        <v>585</v>
      </c>
      <c r="W5662">
        <v>15632</v>
      </c>
      <c r="X5662" s="12">
        <f t="shared" si="1239"/>
        <v>0</v>
      </c>
      <c r="Y5662" t="str">
        <f t="shared" si="1240"/>
        <v>=0</v>
      </c>
      <c r="Z5662" t="s">
        <v>32</v>
      </c>
      <c r="AA5662">
        <v>9</v>
      </c>
      <c r="AB5662" t="s">
        <v>32</v>
      </c>
      <c r="AC5662" t="str">
        <f t="shared" si="1241"/>
        <v/>
      </c>
      <c r="AD5662" t="s">
        <v>32</v>
      </c>
      <c r="AE5662" t="str">
        <f t="shared" si="1242"/>
        <v/>
      </c>
      <c r="AF5662" t="s">
        <v>32</v>
      </c>
      <c r="AG5662" t="str">
        <f t="shared" si="1243"/>
        <v/>
      </c>
      <c r="AH5662" t="s">
        <v>32</v>
      </c>
      <c r="AI5662" t="str">
        <f t="shared" si="1244"/>
        <v/>
      </c>
      <c r="AJ5662" t="s">
        <v>32</v>
      </c>
      <c r="AK5662" t="str">
        <f t="shared" si="1245"/>
        <v/>
      </c>
      <c r="AL5662">
        <v>0</v>
      </c>
      <c r="AM5662">
        <v>0</v>
      </c>
      <c r="AN5662">
        <v>0</v>
      </c>
      <c r="AO5662" t="s">
        <v>32</v>
      </c>
      <c r="AP5662" t="s">
        <v>32</v>
      </c>
    </row>
    <row r="5663" spans="1:42" x14ac:dyDescent="0.25">
      <c r="A5663">
        <v>202012</v>
      </c>
      <c r="B5663" t="str">
        <f t="shared" si="1232"/>
        <v>2020-II</v>
      </c>
      <c r="C5663" t="s">
        <v>5736</v>
      </c>
      <c r="D5663" t="s">
        <v>5736</v>
      </c>
      <c r="E5663">
        <v>32030066</v>
      </c>
      <c r="F5663" t="s">
        <v>29</v>
      </c>
      <c r="G5663">
        <v>0</v>
      </c>
      <c r="H5663">
        <v>0</v>
      </c>
      <c r="I5663">
        <v>0</v>
      </c>
      <c r="J5663">
        <f t="shared" si="1233"/>
        <v>0</v>
      </c>
      <c r="K5663" t="str">
        <f t="shared" si="1234"/>
        <v>Modelamiento</v>
      </c>
      <c r="L5663">
        <f t="shared" si="1235"/>
        <v>1</v>
      </c>
      <c r="M5663">
        <v>27</v>
      </c>
      <c r="N5663" t="str">
        <f t="shared" si="1236"/>
        <v>&lt;=30</v>
      </c>
      <c r="O5663" t="s">
        <v>72</v>
      </c>
      <c r="P5663" t="s">
        <v>39</v>
      </c>
      <c r="Q5663">
        <v>46373</v>
      </c>
      <c r="R5663">
        <v>0</v>
      </c>
      <c r="S5663" t="str">
        <f t="shared" si="1237"/>
        <v>=0</v>
      </c>
      <c r="T5663">
        <v>1400</v>
      </c>
      <c r="U5663" t="str">
        <f t="shared" si="1238"/>
        <v>&lt;=1400</v>
      </c>
      <c r="V5663" t="s">
        <v>601</v>
      </c>
      <c r="W5663">
        <v>40255</v>
      </c>
      <c r="X5663" s="12">
        <f t="shared" si="1239"/>
        <v>0</v>
      </c>
      <c r="Y5663" t="str">
        <f t="shared" si="1240"/>
        <v>=0</v>
      </c>
      <c r="Z5663">
        <v>1</v>
      </c>
      <c r="AA5663">
        <v>0</v>
      </c>
      <c r="AB5663">
        <v>3279.05</v>
      </c>
      <c r="AC5663" t="str">
        <f t="shared" si="1241"/>
        <v>&lt;=4000</v>
      </c>
      <c r="AD5663">
        <v>7</v>
      </c>
      <c r="AE5663" t="str">
        <f t="shared" si="1242"/>
        <v>&lt;=8</v>
      </c>
      <c r="AF5663">
        <v>0</v>
      </c>
      <c r="AG5663" t="str">
        <f t="shared" si="1243"/>
        <v>&lt;=500</v>
      </c>
      <c r="AH5663">
        <v>3700</v>
      </c>
      <c r="AI5663" t="str">
        <f t="shared" si="1244"/>
        <v>&lt;=4000</v>
      </c>
      <c r="AJ5663">
        <v>0.36570000000000003</v>
      </c>
      <c r="AK5663" t="str">
        <f t="shared" si="1245"/>
        <v>&lt;=0.4</v>
      </c>
      <c r="AL5663">
        <v>12</v>
      </c>
      <c r="AM5663">
        <v>12</v>
      </c>
      <c r="AN5663">
        <v>0</v>
      </c>
      <c r="AO5663">
        <v>1</v>
      </c>
      <c r="AP5663" t="s">
        <v>32</v>
      </c>
    </row>
    <row r="5664" spans="1:42" x14ac:dyDescent="0.25">
      <c r="A5664">
        <v>202012</v>
      </c>
      <c r="B5664" t="str">
        <f t="shared" si="1232"/>
        <v>2020-II</v>
      </c>
      <c r="C5664" t="s">
        <v>5737</v>
      </c>
      <c r="D5664" t="s">
        <v>5737</v>
      </c>
      <c r="E5664">
        <v>32030086</v>
      </c>
      <c r="F5664" t="s">
        <v>29</v>
      </c>
      <c r="G5664">
        <v>0</v>
      </c>
      <c r="H5664">
        <v>0</v>
      </c>
      <c r="I5664">
        <v>0</v>
      </c>
      <c r="J5664">
        <f t="shared" si="1233"/>
        <v>0</v>
      </c>
      <c r="K5664" t="str">
        <f t="shared" si="1234"/>
        <v>Modelamiento</v>
      </c>
      <c r="L5664">
        <f t="shared" si="1235"/>
        <v>1</v>
      </c>
      <c r="M5664">
        <v>44</v>
      </c>
      <c r="N5664" t="str">
        <f t="shared" si="1236"/>
        <v>&lt;=45</v>
      </c>
      <c r="O5664" t="s">
        <v>72</v>
      </c>
      <c r="P5664" t="s">
        <v>39</v>
      </c>
      <c r="Q5664">
        <v>33229</v>
      </c>
      <c r="R5664">
        <v>0</v>
      </c>
      <c r="S5664" t="str">
        <f t="shared" si="1237"/>
        <v>=0</v>
      </c>
      <c r="T5664">
        <v>1000</v>
      </c>
      <c r="U5664" t="str">
        <f t="shared" si="1238"/>
        <v>&lt;=1000</v>
      </c>
      <c r="V5664" t="s">
        <v>4182</v>
      </c>
      <c r="W5664">
        <v>27767</v>
      </c>
      <c r="X5664" s="12">
        <f t="shared" si="1239"/>
        <v>0</v>
      </c>
      <c r="Y5664" t="str">
        <f t="shared" si="1240"/>
        <v>=0</v>
      </c>
      <c r="Z5664">
        <v>1</v>
      </c>
      <c r="AA5664">
        <v>0</v>
      </c>
      <c r="AB5664">
        <v>3561.95</v>
      </c>
      <c r="AC5664" t="str">
        <f t="shared" si="1241"/>
        <v>&lt;=4000</v>
      </c>
      <c r="AD5664">
        <v>0</v>
      </c>
      <c r="AE5664" t="str">
        <f t="shared" si="1242"/>
        <v>=0</v>
      </c>
      <c r="AF5664">
        <v>0</v>
      </c>
      <c r="AG5664" t="str">
        <f t="shared" si="1243"/>
        <v>&lt;=500</v>
      </c>
      <c r="AH5664" t="s">
        <v>32</v>
      </c>
      <c r="AI5664" t="str">
        <f t="shared" si="1244"/>
        <v/>
      </c>
      <c r="AJ5664" t="s">
        <v>32</v>
      </c>
      <c r="AK5664" t="str">
        <f t="shared" si="1245"/>
        <v/>
      </c>
      <c r="AL5664">
        <v>10</v>
      </c>
      <c r="AM5664">
        <v>10</v>
      </c>
      <c r="AN5664">
        <v>0</v>
      </c>
      <c r="AO5664">
        <v>3</v>
      </c>
      <c r="AP5664" t="s">
        <v>32</v>
      </c>
    </row>
    <row r="5665" spans="1:42" x14ac:dyDescent="0.25">
      <c r="A5665">
        <v>202012</v>
      </c>
      <c r="B5665" t="str">
        <f t="shared" si="1232"/>
        <v>2020-II</v>
      </c>
      <c r="C5665" t="s">
        <v>5738</v>
      </c>
      <c r="D5665" t="s">
        <v>5738</v>
      </c>
      <c r="E5665">
        <v>32031254</v>
      </c>
      <c r="F5665" t="s">
        <v>29</v>
      </c>
      <c r="G5665">
        <v>0</v>
      </c>
      <c r="H5665">
        <v>0</v>
      </c>
      <c r="I5665">
        <v>0</v>
      </c>
      <c r="J5665">
        <f t="shared" si="1233"/>
        <v>0</v>
      </c>
      <c r="K5665" t="str">
        <f t="shared" si="1234"/>
        <v>Modelamiento</v>
      </c>
      <c r="L5665">
        <f t="shared" si="1235"/>
        <v>1</v>
      </c>
      <c r="M5665">
        <v>43</v>
      </c>
      <c r="N5665" t="str">
        <f t="shared" si="1236"/>
        <v>&lt;=45</v>
      </c>
      <c r="O5665" t="s">
        <v>56</v>
      </c>
      <c r="P5665" t="s">
        <v>39</v>
      </c>
      <c r="Q5665">
        <v>38184</v>
      </c>
      <c r="R5665">
        <v>0</v>
      </c>
      <c r="S5665" t="str">
        <f t="shared" si="1237"/>
        <v>=0</v>
      </c>
      <c r="T5665">
        <v>1150</v>
      </c>
      <c r="U5665" t="str">
        <f t="shared" si="1238"/>
        <v>&lt;=1200</v>
      </c>
      <c r="V5665" t="s">
        <v>585</v>
      </c>
      <c r="W5665">
        <v>32475</v>
      </c>
      <c r="X5665" s="12">
        <f t="shared" si="1239"/>
        <v>0</v>
      </c>
      <c r="Y5665" t="str">
        <f t="shared" si="1240"/>
        <v>=0</v>
      </c>
      <c r="Z5665">
        <v>0</v>
      </c>
      <c r="AA5665">
        <v>4</v>
      </c>
      <c r="AB5665">
        <v>1653.66</v>
      </c>
      <c r="AC5665" t="str">
        <f t="shared" si="1241"/>
        <v>&lt;=2000</v>
      </c>
      <c r="AD5665">
        <v>4059</v>
      </c>
      <c r="AE5665" t="str">
        <f t="shared" si="1242"/>
        <v>&gt;120</v>
      </c>
      <c r="AF5665">
        <v>153.66</v>
      </c>
      <c r="AG5665" t="str">
        <f t="shared" si="1243"/>
        <v>&lt;=500</v>
      </c>
      <c r="AH5665" t="s">
        <v>32</v>
      </c>
      <c r="AI5665" t="str">
        <f t="shared" si="1244"/>
        <v/>
      </c>
      <c r="AJ5665" t="s">
        <v>32</v>
      </c>
      <c r="AK5665" t="str">
        <f t="shared" si="1245"/>
        <v/>
      </c>
      <c r="AL5665">
        <v>12</v>
      </c>
      <c r="AM5665">
        <v>0</v>
      </c>
      <c r="AN5665">
        <v>2</v>
      </c>
      <c r="AO5665" t="s">
        <v>32</v>
      </c>
      <c r="AP5665">
        <v>11</v>
      </c>
    </row>
    <row r="5666" spans="1:42" x14ac:dyDescent="0.25">
      <c r="A5666">
        <v>202012</v>
      </c>
      <c r="B5666" t="str">
        <f t="shared" si="1232"/>
        <v>2020-II</v>
      </c>
      <c r="C5666" t="s">
        <v>5739</v>
      </c>
      <c r="D5666" t="s">
        <v>5739</v>
      </c>
      <c r="E5666">
        <v>32024920</v>
      </c>
      <c r="F5666" t="s">
        <v>29</v>
      </c>
      <c r="G5666">
        <v>0</v>
      </c>
      <c r="H5666">
        <v>0</v>
      </c>
      <c r="I5666">
        <v>0</v>
      </c>
      <c r="J5666">
        <f t="shared" si="1233"/>
        <v>0</v>
      </c>
      <c r="K5666" t="str">
        <f t="shared" si="1234"/>
        <v>Modelamiento</v>
      </c>
      <c r="L5666">
        <f t="shared" si="1235"/>
        <v>1</v>
      </c>
      <c r="M5666">
        <v>42</v>
      </c>
      <c r="N5666" t="str">
        <f t="shared" si="1236"/>
        <v>&lt;=45</v>
      </c>
      <c r="O5666" t="s">
        <v>56</v>
      </c>
      <c r="P5666" t="s">
        <v>35</v>
      </c>
      <c r="Q5666">
        <v>50566</v>
      </c>
      <c r="R5666">
        <v>0</v>
      </c>
      <c r="S5666" t="str">
        <f t="shared" si="1237"/>
        <v>=0</v>
      </c>
      <c r="T5666">
        <v>1450</v>
      </c>
      <c r="U5666" t="str">
        <f t="shared" si="1238"/>
        <v>&lt;=1500</v>
      </c>
      <c r="V5666" t="s">
        <v>597</v>
      </c>
      <c r="W5666">
        <v>44239</v>
      </c>
      <c r="X5666" s="12">
        <f t="shared" si="1239"/>
        <v>0</v>
      </c>
      <c r="Y5666" t="str">
        <f t="shared" si="1240"/>
        <v>=0</v>
      </c>
      <c r="Z5666">
        <v>0</v>
      </c>
      <c r="AA5666">
        <v>4</v>
      </c>
      <c r="AB5666">
        <v>855.27</v>
      </c>
      <c r="AC5666" t="str">
        <f t="shared" si="1241"/>
        <v>&lt;=1000</v>
      </c>
      <c r="AD5666">
        <v>4063</v>
      </c>
      <c r="AE5666" t="str">
        <f t="shared" si="1242"/>
        <v>&gt;120</v>
      </c>
      <c r="AF5666">
        <v>855.27</v>
      </c>
      <c r="AG5666" t="str">
        <f t="shared" si="1243"/>
        <v>&lt;=1000</v>
      </c>
      <c r="AH5666" t="s">
        <v>32</v>
      </c>
      <c r="AI5666" t="str">
        <f t="shared" si="1244"/>
        <v/>
      </c>
      <c r="AJ5666" t="s">
        <v>32</v>
      </c>
      <c r="AK5666" t="str">
        <f t="shared" si="1245"/>
        <v/>
      </c>
      <c r="AL5666">
        <v>12</v>
      </c>
      <c r="AM5666">
        <v>0</v>
      </c>
      <c r="AN5666">
        <v>12</v>
      </c>
      <c r="AO5666" t="s">
        <v>32</v>
      </c>
      <c r="AP5666">
        <v>1</v>
      </c>
    </row>
    <row r="5667" spans="1:42" x14ac:dyDescent="0.25">
      <c r="A5667">
        <v>202012</v>
      </c>
      <c r="B5667" t="str">
        <f t="shared" si="1232"/>
        <v>2020-II</v>
      </c>
      <c r="C5667" t="s">
        <v>5740</v>
      </c>
      <c r="D5667" t="s">
        <v>5740</v>
      </c>
      <c r="E5667">
        <v>32031262</v>
      </c>
      <c r="F5667" t="s">
        <v>29</v>
      </c>
      <c r="G5667">
        <v>1</v>
      </c>
      <c r="H5667">
        <v>0</v>
      </c>
      <c r="I5667">
        <v>0</v>
      </c>
      <c r="J5667">
        <f t="shared" si="1233"/>
        <v>0</v>
      </c>
      <c r="K5667" t="str">
        <f t="shared" si="1234"/>
        <v>Modelamiento</v>
      </c>
      <c r="L5667">
        <f t="shared" si="1235"/>
        <v>1</v>
      </c>
      <c r="M5667">
        <v>49</v>
      </c>
      <c r="N5667" t="str">
        <f t="shared" si="1236"/>
        <v>&lt;=50</v>
      </c>
      <c r="O5667" t="s">
        <v>72</v>
      </c>
      <c r="P5667" t="s">
        <v>35</v>
      </c>
      <c r="Q5667">
        <v>31600</v>
      </c>
      <c r="R5667">
        <v>0</v>
      </c>
      <c r="S5667" t="str">
        <f t="shared" si="1237"/>
        <v>=0</v>
      </c>
      <c r="T5667">
        <v>950</v>
      </c>
      <c r="U5667" t="str">
        <f t="shared" si="1238"/>
        <v>&lt;=1000</v>
      </c>
      <c r="V5667" t="s">
        <v>585</v>
      </c>
      <c r="W5667">
        <v>26219</v>
      </c>
      <c r="X5667" s="12">
        <f t="shared" si="1239"/>
        <v>0</v>
      </c>
      <c r="Y5667" t="str">
        <f t="shared" si="1240"/>
        <v>=0</v>
      </c>
      <c r="Z5667">
        <v>3</v>
      </c>
      <c r="AA5667">
        <v>0</v>
      </c>
      <c r="AB5667">
        <v>3314.8</v>
      </c>
      <c r="AC5667" t="str">
        <f t="shared" si="1241"/>
        <v>&lt;=4000</v>
      </c>
      <c r="AD5667">
        <v>7</v>
      </c>
      <c r="AE5667" t="str">
        <f t="shared" si="1242"/>
        <v>&lt;=8</v>
      </c>
      <c r="AF5667">
        <v>0</v>
      </c>
      <c r="AG5667" t="str">
        <f t="shared" si="1243"/>
        <v>&lt;=500</v>
      </c>
      <c r="AH5667" t="s">
        <v>32</v>
      </c>
      <c r="AI5667" t="str">
        <f t="shared" si="1244"/>
        <v/>
      </c>
      <c r="AJ5667" t="s">
        <v>32</v>
      </c>
      <c r="AK5667" t="str">
        <f t="shared" si="1245"/>
        <v/>
      </c>
      <c r="AL5667">
        <v>12</v>
      </c>
      <c r="AM5667">
        <v>12</v>
      </c>
      <c r="AN5667">
        <v>0</v>
      </c>
      <c r="AO5667">
        <v>1</v>
      </c>
      <c r="AP5667" t="s">
        <v>32</v>
      </c>
    </row>
    <row r="5668" spans="1:42" x14ac:dyDescent="0.25">
      <c r="A5668">
        <v>202012</v>
      </c>
      <c r="B5668" t="str">
        <f t="shared" si="1232"/>
        <v>2020-II</v>
      </c>
      <c r="C5668" t="s">
        <v>5741</v>
      </c>
      <c r="D5668" t="s">
        <v>5741</v>
      </c>
      <c r="E5668">
        <v>32025742</v>
      </c>
      <c r="F5668" t="s">
        <v>29</v>
      </c>
      <c r="G5668">
        <v>0</v>
      </c>
      <c r="H5668">
        <v>0</v>
      </c>
      <c r="I5668">
        <v>0</v>
      </c>
      <c r="J5668">
        <f t="shared" si="1233"/>
        <v>0</v>
      </c>
      <c r="K5668" t="str">
        <f t="shared" si="1234"/>
        <v>Modelamiento</v>
      </c>
      <c r="L5668">
        <f t="shared" si="1235"/>
        <v>1</v>
      </c>
      <c r="M5668">
        <v>50</v>
      </c>
      <c r="N5668" t="str">
        <f t="shared" si="1236"/>
        <v>&lt;=50</v>
      </c>
      <c r="O5668" t="s">
        <v>56</v>
      </c>
      <c r="P5668" t="s">
        <v>39</v>
      </c>
      <c r="Q5668">
        <v>30614</v>
      </c>
      <c r="R5668">
        <v>0</v>
      </c>
      <c r="S5668" t="str">
        <f t="shared" si="1237"/>
        <v>=0</v>
      </c>
      <c r="T5668">
        <v>1050</v>
      </c>
      <c r="U5668" t="str">
        <f t="shared" si="1238"/>
        <v>&lt;=1100</v>
      </c>
      <c r="V5668" t="s">
        <v>597</v>
      </c>
      <c r="W5668">
        <v>25282</v>
      </c>
      <c r="X5668" s="12">
        <f t="shared" si="1239"/>
        <v>0</v>
      </c>
      <c r="Y5668" t="str">
        <f t="shared" si="1240"/>
        <v>=0</v>
      </c>
      <c r="Z5668" t="s">
        <v>32</v>
      </c>
      <c r="AA5668">
        <v>0</v>
      </c>
      <c r="AB5668">
        <v>10838.28</v>
      </c>
      <c r="AC5668" t="str">
        <f t="shared" si="1241"/>
        <v>&gt;5000</v>
      </c>
      <c r="AD5668">
        <v>0</v>
      </c>
      <c r="AE5668" t="str">
        <f t="shared" si="1242"/>
        <v>=0</v>
      </c>
      <c r="AF5668">
        <v>0</v>
      </c>
      <c r="AG5668" t="str">
        <f t="shared" si="1243"/>
        <v>&lt;=500</v>
      </c>
      <c r="AH5668">
        <v>4000</v>
      </c>
      <c r="AI5668" t="str">
        <f t="shared" si="1244"/>
        <v>&lt;=4000</v>
      </c>
      <c r="AJ5668">
        <v>0.83260000000000001</v>
      </c>
      <c r="AK5668" t="str">
        <f t="shared" si="1245"/>
        <v>&lt;=0.9</v>
      </c>
      <c r="AL5668">
        <v>12</v>
      </c>
      <c r="AM5668">
        <v>12</v>
      </c>
      <c r="AN5668">
        <v>0</v>
      </c>
      <c r="AO5668">
        <v>1</v>
      </c>
      <c r="AP5668" t="s">
        <v>32</v>
      </c>
    </row>
    <row r="5669" spans="1:42" x14ac:dyDescent="0.25">
      <c r="A5669">
        <v>202012</v>
      </c>
      <c r="B5669" t="str">
        <f t="shared" si="1232"/>
        <v>2020-II</v>
      </c>
      <c r="C5669" t="s">
        <v>5742</v>
      </c>
      <c r="D5669" t="s">
        <v>5742</v>
      </c>
      <c r="E5669">
        <v>32025804</v>
      </c>
      <c r="F5669" t="s">
        <v>29</v>
      </c>
      <c r="G5669">
        <v>0</v>
      </c>
      <c r="H5669">
        <v>0</v>
      </c>
      <c r="I5669">
        <v>0</v>
      </c>
      <c r="J5669">
        <f t="shared" si="1233"/>
        <v>0</v>
      </c>
      <c r="K5669" t="str">
        <f t="shared" si="1234"/>
        <v>Modelamiento</v>
      </c>
      <c r="L5669">
        <f t="shared" si="1235"/>
        <v>1</v>
      </c>
      <c r="M5669">
        <v>39</v>
      </c>
      <c r="N5669" t="str">
        <f t="shared" si="1236"/>
        <v>&lt;=40</v>
      </c>
      <c r="O5669" t="s">
        <v>56</v>
      </c>
      <c r="P5669" t="s">
        <v>39</v>
      </c>
      <c r="Q5669">
        <v>39808</v>
      </c>
      <c r="R5669">
        <v>0</v>
      </c>
      <c r="S5669" t="str">
        <f t="shared" si="1237"/>
        <v>=0</v>
      </c>
      <c r="T5669">
        <v>1200</v>
      </c>
      <c r="U5669" t="str">
        <f t="shared" si="1238"/>
        <v>&lt;=1200</v>
      </c>
      <c r="V5669" t="s">
        <v>2852</v>
      </c>
      <c r="W5669">
        <v>34018</v>
      </c>
      <c r="X5669" s="12">
        <f t="shared" si="1239"/>
        <v>0</v>
      </c>
      <c r="Y5669" t="str">
        <f t="shared" si="1240"/>
        <v>=0</v>
      </c>
      <c r="Z5669">
        <v>1</v>
      </c>
      <c r="AA5669">
        <v>2</v>
      </c>
      <c r="AB5669">
        <v>14766.82</v>
      </c>
      <c r="AC5669" t="str">
        <f t="shared" si="1241"/>
        <v>&gt;5000</v>
      </c>
      <c r="AD5669">
        <v>60</v>
      </c>
      <c r="AE5669" t="str">
        <f t="shared" si="1242"/>
        <v>&lt;=60</v>
      </c>
      <c r="AF5669">
        <v>0</v>
      </c>
      <c r="AG5669" t="str">
        <f t="shared" si="1243"/>
        <v>&lt;=500</v>
      </c>
      <c r="AH5669">
        <v>6000</v>
      </c>
      <c r="AI5669" t="str">
        <f t="shared" si="1244"/>
        <v>&gt;5000</v>
      </c>
      <c r="AJ5669">
        <v>1</v>
      </c>
      <c r="AK5669" t="str">
        <f t="shared" si="1245"/>
        <v>&gt;0.9</v>
      </c>
      <c r="AL5669">
        <v>12</v>
      </c>
      <c r="AM5669">
        <v>9</v>
      </c>
      <c r="AN5669">
        <v>0</v>
      </c>
      <c r="AO5669">
        <v>4</v>
      </c>
      <c r="AP5669" t="s">
        <v>32</v>
      </c>
    </row>
    <row r="5670" spans="1:42" x14ac:dyDescent="0.25">
      <c r="A5670">
        <v>202012</v>
      </c>
      <c r="B5670" t="str">
        <f t="shared" si="1232"/>
        <v>2020-II</v>
      </c>
      <c r="C5670" t="s">
        <v>5743</v>
      </c>
      <c r="D5670" t="s">
        <v>5743</v>
      </c>
      <c r="E5670">
        <v>32032413</v>
      </c>
      <c r="F5670" t="s">
        <v>29</v>
      </c>
      <c r="G5670">
        <v>0</v>
      </c>
      <c r="H5670">
        <v>0</v>
      </c>
      <c r="I5670">
        <v>0</v>
      </c>
      <c r="J5670">
        <f t="shared" si="1233"/>
        <v>0</v>
      </c>
      <c r="K5670" t="str">
        <f t="shared" si="1234"/>
        <v>Modelamiento</v>
      </c>
      <c r="L5670">
        <f t="shared" si="1235"/>
        <v>1</v>
      </c>
      <c r="M5670">
        <v>52</v>
      </c>
      <c r="N5670" t="str">
        <f t="shared" si="1236"/>
        <v>&lt;=55</v>
      </c>
      <c r="O5670" t="s">
        <v>56</v>
      </c>
      <c r="P5670" t="s">
        <v>39</v>
      </c>
      <c r="Q5670">
        <v>32035</v>
      </c>
      <c r="R5670">
        <v>0</v>
      </c>
      <c r="S5670" t="str">
        <f t="shared" si="1237"/>
        <v>=0</v>
      </c>
      <c r="T5670">
        <v>1100</v>
      </c>
      <c r="U5670" t="str">
        <f t="shared" si="1238"/>
        <v>&lt;=1100</v>
      </c>
      <c r="V5670" t="s">
        <v>587</v>
      </c>
      <c r="W5670">
        <v>26633</v>
      </c>
      <c r="X5670" s="12">
        <f t="shared" si="1239"/>
        <v>0</v>
      </c>
      <c r="Y5670" t="str">
        <f t="shared" si="1240"/>
        <v>=0</v>
      </c>
      <c r="Z5670" t="s">
        <v>32</v>
      </c>
      <c r="AA5670">
        <v>0</v>
      </c>
      <c r="AB5670">
        <v>3405.44</v>
      </c>
      <c r="AC5670" t="str">
        <f t="shared" si="1241"/>
        <v>&lt;=4000</v>
      </c>
      <c r="AD5670">
        <v>7</v>
      </c>
      <c r="AE5670" t="str">
        <f t="shared" si="1242"/>
        <v>&lt;=8</v>
      </c>
      <c r="AF5670">
        <v>0</v>
      </c>
      <c r="AG5670" t="str">
        <f t="shared" si="1243"/>
        <v>&lt;=500</v>
      </c>
      <c r="AH5670" t="s">
        <v>32</v>
      </c>
      <c r="AI5670" t="str">
        <f t="shared" si="1244"/>
        <v/>
      </c>
      <c r="AJ5670" t="s">
        <v>32</v>
      </c>
      <c r="AK5670" t="str">
        <f t="shared" si="1245"/>
        <v/>
      </c>
      <c r="AL5670">
        <v>12</v>
      </c>
      <c r="AM5670">
        <v>12</v>
      </c>
      <c r="AN5670">
        <v>0</v>
      </c>
      <c r="AO5670">
        <v>1</v>
      </c>
      <c r="AP5670" t="s">
        <v>32</v>
      </c>
    </row>
    <row r="5671" spans="1:42" x14ac:dyDescent="0.25">
      <c r="A5671">
        <v>202012</v>
      </c>
      <c r="B5671" t="str">
        <f t="shared" si="1232"/>
        <v>2020-II</v>
      </c>
      <c r="C5671" t="s">
        <v>5744</v>
      </c>
      <c r="D5671" t="s">
        <v>5744</v>
      </c>
      <c r="E5671">
        <v>32024934</v>
      </c>
      <c r="F5671" t="s">
        <v>29</v>
      </c>
      <c r="G5671">
        <v>0</v>
      </c>
      <c r="H5671">
        <v>0</v>
      </c>
      <c r="I5671">
        <v>0</v>
      </c>
      <c r="J5671">
        <f t="shared" si="1233"/>
        <v>0</v>
      </c>
      <c r="K5671" t="str">
        <f t="shared" si="1234"/>
        <v>Modelamiento</v>
      </c>
      <c r="L5671">
        <f t="shared" si="1235"/>
        <v>1</v>
      </c>
      <c r="M5671">
        <v>40</v>
      </c>
      <c r="N5671" t="str">
        <f t="shared" si="1236"/>
        <v>&lt;=40</v>
      </c>
      <c r="O5671" t="s">
        <v>56</v>
      </c>
      <c r="P5671" t="s">
        <v>39</v>
      </c>
      <c r="Q5671">
        <v>20457</v>
      </c>
      <c r="R5671">
        <v>0</v>
      </c>
      <c r="S5671" t="str">
        <f t="shared" si="1237"/>
        <v>=0</v>
      </c>
      <c r="T5671">
        <v>673</v>
      </c>
      <c r="U5671" t="str">
        <f t="shared" si="1238"/>
        <v>&lt;=1000</v>
      </c>
      <c r="V5671" t="s">
        <v>585</v>
      </c>
      <c r="W5671">
        <v>15632</v>
      </c>
      <c r="X5671" s="12">
        <f t="shared" si="1239"/>
        <v>0</v>
      </c>
      <c r="Y5671" t="str">
        <f t="shared" si="1240"/>
        <v>=0</v>
      </c>
      <c r="Z5671" t="s">
        <v>32</v>
      </c>
      <c r="AA5671">
        <v>9</v>
      </c>
      <c r="AB5671" t="s">
        <v>32</v>
      </c>
      <c r="AC5671" t="str">
        <f t="shared" si="1241"/>
        <v/>
      </c>
      <c r="AD5671" t="s">
        <v>32</v>
      </c>
      <c r="AE5671" t="str">
        <f t="shared" si="1242"/>
        <v/>
      </c>
      <c r="AF5671" t="s">
        <v>32</v>
      </c>
      <c r="AG5671" t="str">
        <f t="shared" si="1243"/>
        <v/>
      </c>
      <c r="AH5671" t="s">
        <v>32</v>
      </c>
      <c r="AI5671" t="str">
        <f t="shared" si="1244"/>
        <v/>
      </c>
      <c r="AJ5671" t="s">
        <v>32</v>
      </c>
      <c r="AK5671" t="str">
        <f t="shared" si="1245"/>
        <v/>
      </c>
      <c r="AL5671">
        <v>0</v>
      </c>
      <c r="AM5671">
        <v>0</v>
      </c>
      <c r="AN5671">
        <v>0</v>
      </c>
      <c r="AO5671" t="s">
        <v>32</v>
      </c>
      <c r="AP5671" t="s">
        <v>32</v>
      </c>
    </row>
    <row r="5672" spans="1:42" x14ac:dyDescent="0.25">
      <c r="A5672">
        <v>202012</v>
      </c>
      <c r="B5672" t="str">
        <f t="shared" si="1232"/>
        <v>2020-II</v>
      </c>
      <c r="C5672" t="s">
        <v>5745</v>
      </c>
      <c r="D5672" t="s">
        <v>5745</v>
      </c>
      <c r="E5672">
        <v>32022591</v>
      </c>
      <c r="F5672" t="s">
        <v>29</v>
      </c>
      <c r="G5672">
        <v>0</v>
      </c>
      <c r="H5672">
        <v>0</v>
      </c>
      <c r="I5672">
        <v>0</v>
      </c>
      <c r="J5672">
        <f t="shared" si="1233"/>
        <v>0</v>
      </c>
      <c r="K5672" t="str">
        <f t="shared" si="1234"/>
        <v>Modelamiento</v>
      </c>
      <c r="L5672">
        <f t="shared" si="1235"/>
        <v>1</v>
      </c>
      <c r="M5672">
        <v>45</v>
      </c>
      <c r="N5672" t="str">
        <f t="shared" si="1236"/>
        <v>&lt;=45</v>
      </c>
      <c r="O5672" t="s">
        <v>56</v>
      </c>
      <c r="P5672" t="s">
        <v>39</v>
      </c>
      <c r="Q5672">
        <v>38200</v>
      </c>
      <c r="R5672">
        <v>0</v>
      </c>
      <c r="S5672" t="str">
        <f t="shared" si="1237"/>
        <v>=0</v>
      </c>
      <c r="T5672">
        <v>1102</v>
      </c>
      <c r="U5672" t="str">
        <f t="shared" si="1238"/>
        <v>&lt;=1200</v>
      </c>
      <c r="V5672" t="s">
        <v>597</v>
      </c>
      <c r="W5672">
        <v>32490</v>
      </c>
      <c r="X5672" s="12">
        <f t="shared" si="1239"/>
        <v>0</v>
      </c>
      <c r="Y5672" t="str">
        <f t="shared" si="1240"/>
        <v>=0</v>
      </c>
      <c r="Z5672">
        <v>3</v>
      </c>
      <c r="AA5672">
        <v>9</v>
      </c>
      <c r="AB5672" t="s">
        <v>32</v>
      </c>
      <c r="AC5672" t="str">
        <f t="shared" si="1241"/>
        <v/>
      </c>
      <c r="AD5672" t="s">
        <v>32</v>
      </c>
      <c r="AE5672" t="str">
        <f t="shared" si="1242"/>
        <v/>
      </c>
      <c r="AF5672" t="s">
        <v>32</v>
      </c>
      <c r="AG5672" t="str">
        <f t="shared" si="1243"/>
        <v/>
      </c>
      <c r="AH5672" t="s">
        <v>32</v>
      </c>
      <c r="AI5672" t="str">
        <f t="shared" si="1244"/>
        <v/>
      </c>
      <c r="AJ5672" t="s">
        <v>32</v>
      </c>
      <c r="AK5672" t="str">
        <f t="shared" si="1245"/>
        <v/>
      </c>
      <c r="AL5672">
        <v>0</v>
      </c>
      <c r="AM5672">
        <v>0</v>
      </c>
      <c r="AN5672">
        <v>0</v>
      </c>
      <c r="AO5672" t="s">
        <v>32</v>
      </c>
      <c r="AP5672" t="s">
        <v>32</v>
      </c>
    </row>
    <row r="5673" spans="1:42" x14ac:dyDescent="0.25">
      <c r="A5673">
        <v>202012</v>
      </c>
      <c r="B5673" t="str">
        <f t="shared" si="1232"/>
        <v>2020-II</v>
      </c>
      <c r="C5673" t="s">
        <v>5746</v>
      </c>
      <c r="D5673" t="s">
        <v>5746</v>
      </c>
      <c r="E5673">
        <v>32024819</v>
      </c>
      <c r="F5673" t="s">
        <v>29</v>
      </c>
      <c r="G5673">
        <v>0</v>
      </c>
      <c r="H5673">
        <v>1</v>
      </c>
      <c r="I5673">
        <v>0</v>
      </c>
      <c r="J5673">
        <f t="shared" si="1233"/>
        <v>0</v>
      </c>
      <c r="K5673" t="str">
        <f t="shared" si="1234"/>
        <v>Indeterminado</v>
      </c>
      <c r="L5673">
        <f t="shared" si="1235"/>
        <v>1</v>
      </c>
      <c r="M5673">
        <v>50</v>
      </c>
      <c r="N5673" t="str">
        <f t="shared" si="1236"/>
        <v>&lt;=50</v>
      </c>
      <c r="O5673" t="s">
        <v>56</v>
      </c>
      <c r="P5673" t="s">
        <v>35</v>
      </c>
      <c r="Q5673">
        <v>29180</v>
      </c>
      <c r="R5673">
        <v>0</v>
      </c>
      <c r="S5673" t="str">
        <f t="shared" si="1237"/>
        <v>=0</v>
      </c>
      <c r="T5673">
        <v>1000</v>
      </c>
      <c r="U5673" t="str">
        <f t="shared" si="1238"/>
        <v>&lt;=1000</v>
      </c>
      <c r="V5673" t="s">
        <v>597</v>
      </c>
      <c r="W5673">
        <v>23920</v>
      </c>
      <c r="X5673" s="12">
        <f t="shared" si="1239"/>
        <v>0</v>
      </c>
      <c r="Y5673" t="str">
        <f t="shared" si="1240"/>
        <v>=0</v>
      </c>
      <c r="Z5673" t="s">
        <v>32</v>
      </c>
      <c r="AA5673">
        <v>4</v>
      </c>
      <c r="AB5673">
        <v>3612.02</v>
      </c>
      <c r="AC5673" t="str">
        <f t="shared" si="1241"/>
        <v>&lt;=4000</v>
      </c>
      <c r="AD5673">
        <v>1382</v>
      </c>
      <c r="AE5673" t="str">
        <f t="shared" si="1242"/>
        <v>&gt;120</v>
      </c>
      <c r="AF5673">
        <v>3612.02</v>
      </c>
      <c r="AG5673" t="str">
        <f t="shared" si="1243"/>
        <v>&lt;=4000</v>
      </c>
      <c r="AH5673" t="s">
        <v>32</v>
      </c>
      <c r="AI5673" t="str">
        <f t="shared" si="1244"/>
        <v/>
      </c>
      <c r="AJ5673" t="s">
        <v>32</v>
      </c>
      <c r="AK5673" t="str">
        <f t="shared" si="1245"/>
        <v/>
      </c>
      <c r="AL5673">
        <v>12</v>
      </c>
      <c r="AM5673">
        <v>0</v>
      </c>
      <c r="AN5673">
        <v>12</v>
      </c>
      <c r="AO5673" t="s">
        <v>32</v>
      </c>
      <c r="AP5673">
        <v>1</v>
      </c>
    </row>
    <row r="5674" spans="1:42" x14ac:dyDescent="0.25">
      <c r="A5674">
        <v>202012</v>
      </c>
      <c r="B5674" t="str">
        <f t="shared" si="1232"/>
        <v>2020-II</v>
      </c>
      <c r="C5674" t="s">
        <v>5747</v>
      </c>
      <c r="D5674" t="s">
        <v>5747</v>
      </c>
      <c r="E5674">
        <v>32026386</v>
      </c>
      <c r="F5674" t="s">
        <v>29</v>
      </c>
      <c r="G5674">
        <v>0</v>
      </c>
      <c r="H5674">
        <v>0</v>
      </c>
      <c r="I5674">
        <v>0</v>
      </c>
      <c r="J5674">
        <f t="shared" si="1233"/>
        <v>0</v>
      </c>
      <c r="K5674" t="str">
        <f t="shared" si="1234"/>
        <v>Modelamiento</v>
      </c>
      <c r="L5674">
        <f t="shared" si="1235"/>
        <v>1</v>
      </c>
      <c r="M5674">
        <v>62</v>
      </c>
      <c r="N5674" t="str">
        <f t="shared" si="1236"/>
        <v>&gt;60</v>
      </c>
      <c r="O5674" t="s">
        <v>56</v>
      </c>
      <c r="P5674" t="s">
        <v>39</v>
      </c>
      <c r="Q5674">
        <v>29180</v>
      </c>
      <c r="R5674">
        <v>0</v>
      </c>
      <c r="S5674" t="str">
        <f t="shared" si="1237"/>
        <v>=0</v>
      </c>
      <c r="T5674">
        <v>957</v>
      </c>
      <c r="U5674" t="str">
        <f t="shared" si="1238"/>
        <v>&lt;=1000</v>
      </c>
      <c r="V5674" t="s">
        <v>585</v>
      </c>
      <c r="W5674">
        <v>23920</v>
      </c>
      <c r="X5674" s="12">
        <f t="shared" si="1239"/>
        <v>0</v>
      </c>
      <c r="Y5674" t="str">
        <f t="shared" si="1240"/>
        <v>=0</v>
      </c>
      <c r="Z5674" t="s">
        <v>32</v>
      </c>
      <c r="AA5674">
        <v>9</v>
      </c>
      <c r="AB5674" t="s">
        <v>32</v>
      </c>
      <c r="AC5674" t="str">
        <f t="shared" si="1241"/>
        <v/>
      </c>
      <c r="AD5674" t="s">
        <v>32</v>
      </c>
      <c r="AE5674" t="str">
        <f t="shared" si="1242"/>
        <v/>
      </c>
      <c r="AF5674" t="s">
        <v>32</v>
      </c>
      <c r="AG5674" t="str">
        <f t="shared" si="1243"/>
        <v/>
      </c>
      <c r="AH5674" t="s">
        <v>32</v>
      </c>
      <c r="AI5674" t="str">
        <f t="shared" si="1244"/>
        <v/>
      </c>
      <c r="AJ5674" t="s">
        <v>32</v>
      </c>
      <c r="AK5674" t="str">
        <f t="shared" si="1245"/>
        <v/>
      </c>
      <c r="AL5674">
        <v>0</v>
      </c>
      <c r="AM5674">
        <v>0</v>
      </c>
      <c r="AN5674">
        <v>0</v>
      </c>
      <c r="AO5674" t="s">
        <v>32</v>
      </c>
      <c r="AP5674" t="s">
        <v>32</v>
      </c>
    </row>
    <row r="5675" spans="1:42" x14ac:dyDescent="0.25">
      <c r="A5675">
        <v>202012</v>
      </c>
      <c r="B5675" t="str">
        <f t="shared" si="1232"/>
        <v>2020-II</v>
      </c>
      <c r="C5675" t="s">
        <v>5748</v>
      </c>
      <c r="D5675" t="s">
        <v>5748</v>
      </c>
      <c r="E5675">
        <v>32032628</v>
      </c>
      <c r="F5675" t="s">
        <v>29</v>
      </c>
      <c r="G5675">
        <v>0</v>
      </c>
      <c r="H5675">
        <v>0</v>
      </c>
      <c r="I5675">
        <v>0</v>
      </c>
      <c r="J5675">
        <f t="shared" si="1233"/>
        <v>0</v>
      </c>
      <c r="K5675" t="str">
        <f t="shared" si="1234"/>
        <v>Modelamiento</v>
      </c>
      <c r="L5675">
        <f t="shared" si="1235"/>
        <v>1</v>
      </c>
      <c r="M5675">
        <v>51</v>
      </c>
      <c r="N5675" t="str">
        <f t="shared" si="1236"/>
        <v>&lt;=55</v>
      </c>
      <c r="O5675" t="s">
        <v>72</v>
      </c>
      <c r="P5675" t="s">
        <v>39</v>
      </c>
      <c r="Q5675">
        <v>31600</v>
      </c>
      <c r="R5675">
        <v>0</v>
      </c>
      <c r="S5675" t="str">
        <f t="shared" si="1237"/>
        <v>=0</v>
      </c>
      <c r="T5675">
        <v>950</v>
      </c>
      <c r="U5675" t="str">
        <f t="shared" si="1238"/>
        <v>&lt;=1000</v>
      </c>
      <c r="V5675" t="s">
        <v>585</v>
      </c>
      <c r="W5675">
        <v>26219</v>
      </c>
      <c r="X5675" s="12">
        <f t="shared" si="1239"/>
        <v>0</v>
      </c>
      <c r="Y5675" t="str">
        <f t="shared" si="1240"/>
        <v>=0</v>
      </c>
      <c r="Z5675">
        <v>3</v>
      </c>
      <c r="AA5675">
        <v>4</v>
      </c>
      <c r="AB5675">
        <v>3185.81</v>
      </c>
      <c r="AC5675" t="str">
        <f t="shared" si="1241"/>
        <v>&lt;=4000</v>
      </c>
      <c r="AD5675">
        <v>2243</v>
      </c>
      <c r="AE5675" t="str">
        <f t="shared" si="1242"/>
        <v>&gt;120</v>
      </c>
      <c r="AF5675">
        <v>1468.86</v>
      </c>
      <c r="AG5675" t="str">
        <f t="shared" si="1243"/>
        <v>&lt;=2000</v>
      </c>
      <c r="AH5675" t="s">
        <v>32</v>
      </c>
      <c r="AI5675" t="str">
        <f t="shared" si="1244"/>
        <v/>
      </c>
      <c r="AJ5675" t="s">
        <v>32</v>
      </c>
      <c r="AK5675" t="str">
        <f t="shared" si="1245"/>
        <v/>
      </c>
      <c r="AL5675">
        <v>12</v>
      </c>
      <c r="AM5675">
        <v>0</v>
      </c>
      <c r="AN5675">
        <v>0</v>
      </c>
      <c r="AO5675" t="s">
        <v>32</v>
      </c>
      <c r="AP5675" t="s">
        <v>32</v>
      </c>
    </row>
    <row r="5676" spans="1:42" x14ac:dyDescent="0.25">
      <c r="A5676">
        <v>202012</v>
      </c>
      <c r="B5676" t="str">
        <f t="shared" si="1232"/>
        <v>2020-II</v>
      </c>
      <c r="C5676" t="s">
        <v>5749</v>
      </c>
      <c r="D5676" t="s">
        <v>5749</v>
      </c>
      <c r="E5676">
        <v>32032544</v>
      </c>
      <c r="F5676" t="s">
        <v>29</v>
      </c>
      <c r="G5676">
        <v>0</v>
      </c>
      <c r="H5676">
        <v>0</v>
      </c>
      <c r="I5676">
        <v>0</v>
      </c>
      <c r="J5676">
        <f t="shared" si="1233"/>
        <v>0</v>
      </c>
      <c r="K5676" t="str">
        <f t="shared" si="1234"/>
        <v>Modelamiento</v>
      </c>
      <c r="L5676">
        <f t="shared" si="1235"/>
        <v>1</v>
      </c>
      <c r="M5676">
        <v>32</v>
      </c>
      <c r="N5676" t="str">
        <f t="shared" si="1236"/>
        <v>&lt;=35</v>
      </c>
      <c r="O5676" t="s">
        <v>72</v>
      </c>
      <c r="P5676" t="s">
        <v>39</v>
      </c>
      <c r="Q5676">
        <v>33229</v>
      </c>
      <c r="R5676">
        <v>0</v>
      </c>
      <c r="S5676" t="str">
        <f t="shared" si="1237"/>
        <v>=0</v>
      </c>
      <c r="T5676">
        <v>1000</v>
      </c>
      <c r="U5676" t="str">
        <f t="shared" si="1238"/>
        <v>&lt;=1000</v>
      </c>
      <c r="V5676" t="s">
        <v>4182</v>
      </c>
      <c r="W5676">
        <v>27767</v>
      </c>
      <c r="X5676" s="12">
        <f t="shared" si="1239"/>
        <v>0</v>
      </c>
      <c r="Y5676" t="str">
        <f t="shared" si="1240"/>
        <v>=0</v>
      </c>
      <c r="Z5676">
        <v>1</v>
      </c>
      <c r="AA5676">
        <v>0</v>
      </c>
      <c r="AB5676">
        <v>14879.53</v>
      </c>
      <c r="AC5676" t="str">
        <f t="shared" si="1241"/>
        <v>&gt;5000</v>
      </c>
      <c r="AD5676">
        <v>24</v>
      </c>
      <c r="AE5676" t="str">
        <f t="shared" si="1242"/>
        <v>&lt;=30</v>
      </c>
      <c r="AF5676">
        <v>0</v>
      </c>
      <c r="AG5676" t="str">
        <f t="shared" si="1243"/>
        <v>&lt;=500</v>
      </c>
      <c r="AH5676">
        <v>3468.31</v>
      </c>
      <c r="AI5676" t="str">
        <f t="shared" si="1244"/>
        <v>&lt;=4000</v>
      </c>
      <c r="AJ5676">
        <v>1</v>
      </c>
      <c r="AK5676" t="str">
        <f t="shared" si="1245"/>
        <v>&gt;0.9</v>
      </c>
      <c r="AL5676">
        <v>12</v>
      </c>
      <c r="AM5676">
        <v>11</v>
      </c>
      <c r="AN5676">
        <v>0</v>
      </c>
      <c r="AO5676">
        <v>1</v>
      </c>
      <c r="AP5676" t="s">
        <v>32</v>
      </c>
    </row>
    <row r="5677" spans="1:42" x14ac:dyDescent="0.25">
      <c r="A5677">
        <v>202012</v>
      </c>
      <c r="B5677" t="str">
        <f t="shared" si="1232"/>
        <v>2020-II</v>
      </c>
      <c r="C5677" t="s">
        <v>5750</v>
      </c>
      <c r="D5677" t="s">
        <v>5750</v>
      </c>
      <c r="E5677">
        <v>32025632</v>
      </c>
      <c r="F5677" t="s">
        <v>29</v>
      </c>
      <c r="G5677">
        <v>0</v>
      </c>
      <c r="H5677">
        <v>0</v>
      </c>
      <c r="I5677">
        <v>1</v>
      </c>
      <c r="J5677">
        <f t="shared" si="1233"/>
        <v>0</v>
      </c>
      <c r="K5677" t="str">
        <f t="shared" si="1234"/>
        <v>Insuficiente</v>
      </c>
      <c r="L5677">
        <f t="shared" si="1235"/>
        <v>1</v>
      </c>
      <c r="M5677">
        <v>30</v>
      </c>
      <c r="N5677" t="str">
        <f t="shared" si="1236"/>
        <v>&lt;=30</v>
      </c>
      <c r="O5677" t="s">
        <v>56</v>
      </c>
      <c r="P5677" t="s">
        <v>31</v>
      </c>
      <c r="Q5677">
        <v>31653</v>
      </c>
      <c r="R5677">
        <v>0</v>
      </c>
      <c r="S5677" t="str">
        <f t="shared" si="1237"/>
        <v>=0</v>
      </c>
      <c r="T5677">
        <v>950</v>
      </c>
      <c r="U5677" t="str">
        <f t="shared" si="1238"/>
        <v>&lt;=1000</v>
      </c>
      <c r="V5677" t="s">
        <v>1407</v>
      </c>
      <c r="W5677">
        <v>26270</v>
      </c>
      <c r="X5677" s="12">
        <f t="shared" si="1239"/>
        <v>0</v>
      </c>
      <c r="Y5677" t="str">
        <f t="shared" si="1240"/>
        <v>=0</v>
      </c>
      <c r="Z5677">
        <v>3</v>
      </c>
      <c r="AA5677">
        <v>9</v>
      </c>
      <c r="AB5677" t="s">
        <v>32</v>
      </c>
      <c r="AC5677" t="str">
        <f t="shared" si="1241"/>
        <v/>
      </c>
      <c r="AD5677" t="s">
        <v>32</v>
      </c>
      <c r="AE5677" t="str">
        <f t="shared" si="1242"/>
        <v/>
      </c>
      <c r="AF5677" t="s">
        <v>32</v>
      </c>
      <c r="AG5677" t="str">
        <f t="shared" si="1243"/>
        <v/>
      </c>
      <c r="AH5677" t="s">
        <v>32</v>
      </c>
      <c r="AI5677" t="str">
        <f t="shared" si="1244"/>
        <v/>
      </c>
      <c r="AJ5677" t="s">
        <v>32</v>
      </c>
      <c r="AK5677" t="str">
        <f t="shared" si="1245"/>
        <v/>
      </c>
      <c r="AL5677">
        <v>0</v>
      </c>
      <c r="AM5677">
        <v>0</v>
      </c>
      <c r="AN5677">
        <v>0</v>
      </c>
      <c r="AO5677" t="s">
        <v>32</v>
      </c>
      <c r="AP5677" t="s">
        <v>32</v>
      </c>
    </row>
    <row r="5678" spans="1:42" x14ac:dyDescent="0.25">
      <c r="A5678">
        <v>202012</v>
      </c>
      <c r="B5678" t="str">
        <f t="shared" si="1232"/>
        <v>2020-II</v>
      </c>
      <c r="C5678" t="s">
        <v>5751</v>
      </c>
      <c r="D5678" t="s">
        <v>5751</v>
      </c>
      <c r="E5678">
        <v>32026015</v>
      </c>
      <c r="F5678" t="s">
        <v>29</v>
      </c>
      <c r="G5678">
        <v>0</v>
      </c>
      <c r="H5678">
        <v>0</v>
      </c>
      <c r="I5678">
        <v>0</v>
      </c>
      <c r="J5678">
        <f t="shared" si="1233"/>
        <v>0</v>
      </c>
      <c r="K5678" t="str">
        <f t="shared" si="1234"/>
        <v>Modelamiento</v>
      </c>
      <c r="L5678">
        <f t="shared" si="1235"/>
        <v>1</v>
      </c>
      <c r="M5678">
        <v>46</v>
      </c>
      <c r="N5678" t="str">
        <f t="shared" si="1236"/>
        <v>&lt;=50</v>
      </c>
      <c r="O5678" t="s">
        <v>56</v>
      </c>
      <c r="P5678" t="s">
        <v>39</v>
      </c>
      <c r="Q5678">
        <v>38184</v>
      </c>
      <c r="R5678">
        <v>0</v>
      </c>
      <c r="S5678" t="str">
        <f t="shared" si="1237"/>
        <v>=0</v>
      </c>
      <c r="T5678">
        <v>1150</v>
      </c>
      <c r="U5678" t="str">
        <f t="shared" si="1238"/>
        <v>&lt;=1200</v>
      </c>
      <c r="V5678" t="s">
        <v>585</v>
      </c>
      <c r="W5678">
        <v>32475</v>
      </c>
      <c r="X5678" s="12">
        <f t="shared" si="1239"/>
        <v>0</v>
      </c>
      <c r="Y5678" t="str">
        <f t="shared" si="1240"/>
        <v>=0</v>
      </c>
      <c r="Z5678">
        <v>0</v>
      </c>
      <c r="AA5678">
        <v>9</v>
      </c>
      <c r="AB5678" t="s">
        <v>32</v>
      </c>
      <c r="AC5678" t="str">
        <f t="shared" si="1241"/>
        <v/>
      </c>
      <c r="AD5678" t="s">
        <v>32</v>
      </c>
      <c r="AE5678" t="str">
        <f t="shared" si="1242"/>
        <v/>
      </c>
      <c r="AF5678" t="s">
        <v>32</v>
      </c>
      <c r="AG5678" t="str">
        <f t="shared" si="1243"/>
        <v/>
      </c>
      <c r="AH5678" t="s">
        <v>32</v>
      </c>
      <c r="AI5678" t="str">
        <f t="shared" si="1244"/>
        <v/>
      </c>
      <c r="AJ5678" t="s">
        <v>32</v>
      </c>
      <c r="AK5678" t="str">
        <f t="shared" si="1245"/>
        <v/>
      </c>
      <c r="AL5678">
        <v>0</v>
      </c>
      <c r="AM5678">
        <v>0</v>
      </c>
      <c r="AN5678">
        <v>0</v>
      </c>
      <c r="AO5678" t="s">
        <v>32</v>
      </c>
      <c r="AP5678" t="s">
        <v>32</v>
      </c>
    </row>
    <row r="5679" spans="1:42" x14ac:dyDescent="0.25">
      <c r="A5679">
        <v>202012</v>
      </c>
      <c r="B5679" t="str">
        <f t="shared" si="1232"/>
        <v>2020-II</v>
      </c>
      <c r="C5679" t="s">
        <v>5752</v>
      </c>
      <c r="D5679" t="s">
        <v>5752</v>
      </c>
      <c r="E5679">
        <v>32032560</v>
      </c>
      <c r="F5679" t="s">
        <v>29</v>
      </c>
      <c r="G5679">
        <v>0</v>
      </c>
      <c r="H5679">
        <v>0</v>
      </c>
      <c r="I5679">
        <v>0</v>
      </c>
      <c r="J5679">
        <f t="shared" si="1233"/>
        <v>0</v>
      </c>
      <c r="K5679" t="str">
        <f t="shared" si="1234"/>
        <v>Modelamiento</v>
      </c>
      <c r="L5679">
        <f t="shared" si="1235"/>
        <v>1</v>
      </c>
      <c r="M5679">
        <v>45</v>
      </c>
      <c r="N5679" t="str">
        <f t="shared" si="1236"/>
        <v>&lt;=45</v>
      </c>
      <c r="O5679" t="s">
        <v>72</v>
      </c>
      <c r="P5679" t="s">
        <v>35</v>
      </c>
      <c r="Q5679">
        <v>34896</v>
      </c>
      <c r="R5679">
        <v>0</v>
      </c>
      <c r="S5679" t="str">
        <f t="shared" si="1237"/>
        <v>=0</v>
      </c>
      <c r="T5679">
        <v>1200</v>
      </c>
      <c r="U5679" t="str">
        <f t="shared" si="1238"/>
        <v>&lt;=1200</v>
      </c>
      <c r="V5679" t="s">
        <v>597</v>
      </c>
      <c r="W5679">
        <v>29351</v>
      </c>
      <c r="X5679" s="12">
        <f t="shared" si="1239"/>
        <v>0</v>
      </c>
      <c r="Y5679" t="str">
        <f t="shared" si="1240"/>
        <v>=0</v>
      </c>
      <c r="Z5679" t="s">
        <v>32</v>
      </c>
      <c r="AA5679">
        <v>0</v>
      </c>
      <c r="AB5679">
        <v>3694.44</v>
      </c>
      <c r="AC5679" t="str">
        <f t="shared" si="1241"/>
        <v>&lt;=4000</v>
      </c>
      <c r="AD5679">
        <v>0</v>
      </c>
      <c r="AE5679" t="str">
        <f t="shared" si="1242"/>
        <v>=0</v>
      </c>
      <c r="AF5679">
        <v>0</v>
      </c>
      <c r="AG5679" t="str">
        <f t="shared" si="1243"/>
        <v>&lt;=500</v>
      </c>
      <c r="AH5679">
        <v>270</v>
      </c>
      <c r="AI5679" t="str">
        <f t="shared" si="1244"/>
        <v>&lt;=500</v>
      </c>
      <c r="AJ5679">
        <v>0.99939999999999996</v>
      </c>
      <c r="AK5679" t="str">
        <f t="shared" si="1245"/>
        <v>&gt;0.9</v>
      </c>
      <c r="AL5679">
        <v>12</v>
      </c>
      <c r="AM5679">
        <v>12</v>
      </c>
      <c r="AN5679">
        <v>0</v>
      </c>
      <c r="AO5679">
        <v>1</v>
      </c>
      <c r="AP5679" t="s">
        <v>32</v>
      </c>
    </row>
    <row r="5680" spans="1:42" x14ac:dyDescent="0.25">
      <c r="A5680">
        <v>202012</v>
      </c>
      <c r="B5680" t="str">
        <f t="shared" si="1232"/>
        <v>2020-II</v>
      </c>
      <c r="C5680" t="s">
        <v>5753</v>
      </c>
      <c r="D5680" t="s">
        <v>5753</v>
      </c>
      <c r="E5680">
        <v>32032682</v>
      </c>
      <c r="F5680" t="s">
        <v>29</v>
      </c>
      <c r="G5680">
        <v>0</v>
      </c>
      <c r="H5680">
        <v>0</v>
      </c>
      <c r="I5680">
        <v>0</v>
      </c>
      <c r="J5680">
        <f t="shared" si="1233"/>
        <v>0</v>
      </c>
      <c r="K5680" t="str">
        <f t="shared" si="1234"/>
        <v>Modelamiento</v>
      </c>
      <c r="L5680">
        <f t="shared" si="1235"/>
        <v>1</v>
      </c>
      <c r="M5680">
        <v>54</v>
      </c>
      <c r="N5680" t="str">
        <f t="shared" si="1236"/>
        <v>&lt;=55</v>
      </c>
      <c r="O5680" t="s">
        <v>72</v>
      </c>
      <c r="P5680" t="s">
        <v>39</v>
      </c>
      <c r="Q5680">
        <v>34896</v>
      </c>
      <c r="R5680">
        <v>0</v>
      </c>
      <c r="S5680" t="str">
        <f t="shared" si="1237"/>
        <v>=0</v>
      </c>
      <c r="T5680">
        <v>1200</v>
      </c>
      <c r="U5680" t="str">
        <f t="shared" si="1238"/>
        <v>&lt;=1200</v>
      </c>
      <c r="V5680" t="s">
        <v>597</v>
      </c>
      <c r="W5680">
        <v>29351</v>
      </c>
      <c r="X5680" s="12">
        <f t="shared" si="1239"/>
        <v>0</v>
      </c>
      <c r="Y5680" t="str">
        <f t="shared" si="1240"/>
        <v>=0</v>
      </c>
      <c r="Z5680" t="s">
        <v>32</v>
      </c>
      <c r="AA5680">
        <v>0</v>
      </c>
      <c r="AB5680">
        <v>2648.95</v>
      </c>
      <c r="AC5680" t="str">
        <f t="shared" si="1241"/>
        <v>&lt;=3000</v>
      </c>
      <c r="AD5680">
        <v>0</v>
      </c>
      <c r="AE5680" t="str">
        <f t="shared" si="1242"/>
        <v>=0</v>
      </c>
      <c r="AF5680">
        <v>0</v>
      </c>
      <c r="AG5680" t="str">
        <f t="shared" si="1243"/>
        <v>&lt;=500</v>
      </c>
      <c r="AH5680" t="s">
        <v>32</v>
      </c>
      <c r="AI5680" t="str">
        <f t="shared" si="1244"/>
        <v/>
      </c>
      <c r="AJ5680" t="s">
        <v>32</v>
      </c>
      <c r="AK5680" t="str">
        <f t="shared" si="1245"/>
        <v/>
      </c>
      <c r="AL5680">
        <v>12</v>
      </c>
      <c r="AM5680">
        <v>12</v>
      </c>
      <c r="AN5680">
        <v>0</v>
      </c>
      <c r="AO5680">
        <v>1</v>
      </c>
      <c r="AP5680" t="s">
        <v>32</v>
      </c>
    </row>
    <row r="5681" spans="1:42" x14ac:dyDescent="0.25">
      <c r="A5681">
        <v>202012</v>
      </c>
      <c r="B5681" t="str">
        <f t="shared" si="1232"/>
        <v>2020-II</v>
      </c>
      <c r="C5681" t="s">
        <v>5754</v>
      </c>
      <c r="D5681" t="s">
        <v>5754</v>
      </c>
      <c r="E5681">
        <v>32029843</v>
      </c>
      <c r="F5681" t="s">
        <v>29</v>
      </c>
      <c r="G5681">
        <v>0</v>
      </c>
      <c r="H5681">
        <v>0</v>
      </c>
      <c r="I5681">
        <v>1</v>
      </c>
      <c r="J5681">
        <f t="shared" si="1233"/>
        <v>0</v>
      </c>
      <c r="K5681" t="str">
        <f t="shared" si="1234"/>
        <v>Insuficiente</v>
      </c>
      <c r="L5681">
        <f t="shared" si="1235"/>
        <v>1</v>
      </c>
      <c r="M5681">
        <v>45</v>
      </c>
      <c r="N5681" t="str">
        <f t="shared" si="1236"/>
        <v>&lt;=45</v>
      </c>
      <c r="O5681" t="s">
        <v>56</v>
      </c>
      <c r="P5681" t="s">
        <v>39</v>
      </c>
      <c r="Q5681">
        <v>31653</v>
      </c>
      <c r="R5681">
        <v>0</v>
      </c>
      <c r="S5681" t="str">
        <f t="shared" si="1237"/>
        <v>=0</v>
      </c>
      <c r="T5681">
        <v>950</v>
      </c>
      <c r="U5681" t="str">
        <f t="shared" si="1238"/>
        <v>&lt;=1000</v>
      </c>
      <c r="V5681" t="s">
        <v>1407</v>
      </c>
      <c r="W5681">
        <v>26270</v>
      </c>
      <c r="X5681" s="12">
        <f t="shared" si="1239"/>
        <v>0</v>
      </c>
      <c r="Y5681" t="str">
        <f t="shared" si="1240"/>
        <v>=0</v>
      </c>
      <c r="Z5681">
        <v>3</v>
      </c>
      <c r="AA5681">
        <v>0</v>
      </c>
      <c r="AB5681">
        <v>2144.5700000000002</v>
      </c>
      <c r="AC5681" t="str">
        <f t="shared" si="1241"/>
        <v>&lt;=3000</v>
      </c>
      <c r="AD5681">
        <v>0</v>
      </c>
      <c r="AE5681" t="str">
        <f t="shared" si="1242"/>
        <v>=0</v>
      </c>
      <c r="AF5681">
        <v>0</v>
      </c>
      <c r="AG5681" t="str">
        <f t="shared" si="1243"/>
        <v>&lt;=500</v>
      </c>
      <c r="AH5681" t="s">
        <v>32</v>
      </c>
      <c r="AI5681" t="str">
        <f t="shared" si="1244"/>
        <v/>
      </c>
      <c r="AJ5681" t="s">
        <v>32</v>
      </c>
      <c r="AK5681" t="str">
        <f t="shared" si="1245"/>
        <v/>
      </c>
      <c r="AL5681">
        <v>12</v>
      </c>
      <c r="AM5681">
        <v>12</v>
      </c>
      <c r="AN5681">
        <v>0</v>
      </c>
      <c r="AO5681">
        <v>1</v>
      </c>
      <c r="AP5681" t="s">
        <v>32</v>
      </c>
    </row>
    <row r="5682" spans="1:42" x14ac:dyDescent="0.25">
      <c r="A5682">
        <v>202012</v>
      </c>
      <c r="B5682" t="str">
        <f t="shared" si="1232"/>
        <v>2020-II</v>
      </c>
      <c r="C5682" t="s">
        <v>5755</v>
      </c>
      <c r="D5682" t="s">
        <v>5755</v>
      </c>
      <c r="E5682">
        <v>32032589</v>
      </c>
      <c r="F5682" t="s">
        <v>29</v>
      </c>
      <c r="G5682">
        <v>0</v>
      </c>
      <c r="H5682">
        <v>0</v>
      </c>
      <c r="I5682">
        <v>0</v>
      </c>
      <c r="J5682">
        <f t="shared" si="1233"/>
        <v>0</v>
      </c>
      <c r="K5682" t="str">
        <f t="shared" si="1234"/>
        <v>Modelamiento</v>
      </c>
      <c r="L5682">
        <f t="shared" si="1235"/>
        <v>1</v>
      </c>
      <c r="M5682">
        <v>50</v>
      </c>
      <c r="N5682" t="str">
        <f t="shared" si="1236"/>
        <v>&lt;=50</v>
      </c>
      <c r="O5682" t="s">
        <v>56</v>
      </c>
      <c r="P5682" t="s">
        <v>69</v>
      </c>
      <c r="Q5682">
        <v>33820</v>
      </c>
      <c r="R5682">
        <v>1031</v>
      </c>
      <c r="S5682" t="str">
        <f t="shared" si="1237"/>
        <v>&lt;=1500</v>
      </c>
      <c r="T5682">
        <v>972</v>
      </c>
      <c r="U5682" t="str">
        <f t="shared" si="1238"/>
        <v>&lt;=1000</v>
      </c>
      <c r="V5682" t="s">
        <v>585</v>
      </c>
      <c r="W5682">
        <v>29359</v>
      </c>
      <c r="X5682" s="12">
        <f t="shared" si="1239"/>
        <v>3.5116999897816685E-2</v>
      </c>
      <c r="Y5682" t="str">
        <f t="shared" si="1240"/>
        <v>&lt;=0.04</v>
      </c>
      <c r="Z5682">
        <v>1</v>
      </c>
      <c r="AA5682">
        <v>4</v>
      </c>
      <c r="AB5682">
        <v>2568.4499999999998</v>
      </c>
      <c r="AC5682" t="str">
        <f t="shared" si="1241"/>
        <v>&lt;=3000</v>
      </c>
      <c r="AD5682">
        <v>3679</v>
      </c>
      <c r="AE5682" t="str">
        <f t="shared" si="1242"/>
        <v>&gt;120</v>
      </c>
      <c r="AF5682">
        <v>2268.4499999999998</v>
      </c>
      <c r="AG5682" t="str">
        <f t="shared" si="1243"/>
        <v>&lt;=3000</v>
      </c>
      <c r="AH5682" t="s">
        <v>32</v>
      </c>
      <c r="AI5682" t="str">
        <f t="shared" si="1244"/>
        <v/>
      </c>
      <c r="AJ5682" t="s">
        <v>32</v>
      </c>
      <c r="AK5682" t="str">
        <f t="shared" si="1245"/>
        <v/>
      </c>
      <c r="AL5682">
        <v>12</v>
      </c>
      <c r="AM5682">
        <v>0</v>
      </c>
      <c r="AN5682">
        <v>7</v>
      </c>
      <c r="AO5682" t="s">
        <v>32</v>
      </c>
      <c r="AP5682">
        <v>1</v>
      </c>
    </row>
    <row r="5683" spans="1:42" x14ac:dyDescent="0.25">
      <c r="A5683">
        <v>202012</v>
      </c>
      <c r="B5683" t="str">
        <f t="shared" si="1232"/>
        <v>2020-II</v>
      </c>
      <c r="C5683" t="s">
        <v>5756</v>
      </c>
      <c r="D5683" t="s">
        <v>5756</v>
      </c>
      <c r="E5683">
        <v>32022379</v>
      </c>
      <c r="F5683" t="s">
        <v>29</v>
      </c>
      <c r="G5683">
        <v>0</v>
      </c>
      <c r="H5683">
        <v>0</v>
      </c>
      <c r="I5683">
        <v>1</v>
      </c>
      <c r="J5683">
        <f t="shared" si="1233"/>
        <v>0</v>
      </c>
      <c r="K5683" t="str">
        <f t="shared" si="1234"/>
        <v>Insuficiente</v>
      </c>
      <c r="L5683">
        <f t="shared" si="1235"/>
        <v>1</v>
      </c>
      <c r="M5683">
        <v>45</v>
      </c>
      <c r="N5683" t="str">
        <f t="shared" si="1236"/>
        <v>&lt;=45</v>
      </c>
      <c r="O5683" t="s">
        <v>56</v>
      </c>
      <c r="P5683" t="s">
        <v>39</v>
      </c>
      <c r="Q5683">
        <v>38855</v>
      </c>
      <c r="R5683">
        <v>0</v>
      </c>
      <c r="S5683" t="str">
        <f t="shared" si="1237"/>
        <v>=0</v>
      </c>
      <c r="T5683">
        <v>1170</v>
      </c>
      <c r="U5683" t="str">
        <f t="shared" si="1238"/>
        <v>&lt;=1200</v>
      </c>
      <c r="V5683" t="s">
        <v>597</v>
      </c>
      <c r="W5683">
        <v>33112</v>
      </c>
      <c r="X5683" s="12">
        <f t="shared" si="1239"/>
        <v>0</v>
      </c>
      <c r="Y5683" t="str">
        <f t="shared" si="1240"/>
        <v>=0</v>
      </c>
      <c r="Z5683">
        <v>2</v>
      </c>
      <c r="AA5683">
        <v>9</v>
      </c>
      <c r="AB5683" t="s">
        <v>32</v>
      </c>
      <c r="AC5683" t="str">
        <f t="shared" si="1241"/>
        <v/>
      </c>
      <c r="AD5683" t="s">
        <v>32</v>
      </c>
      <c r="AE5683" t="str">
        <f t="shared" si="1242"/>
        <v/>
      </c>
      <c r="AF5683" t="s">
        <v>32</v>
      </c>
      <c r="AG5683" t="str">
        <f t="shared" si="1243"/>
        <v/>
      </c>
      <c r="AH5683" t="s">
        <v>32</v>
      </c>
      <c r="AI5683" t="str">
        <f t="shared" si="1244"/>
        <v/>
      </c>
      <c r="AJ5683" t="s">
        <v>32</v>
      </c>
      <c r="AK5683" t="str">
        <f t="shared" si="1245"/>
        <v/>
      </c>
      <c r="AL5683">
        <v>0</v>
      </c>
      <c r="AM5683">
        <v>0</v>
      </c>
      <c r="AN5683">
        <v>0</v>
      </c>
      <c r="AO5683" t="s">
        <v>32</v>
      </c>
      <c r="AP5683" t="s">
        <v>32</v>
      </c>
    </row>
    <row r="5684" spans="1:42" x14ac:dyDescent="0.25">
      <c r="A5684">
        <v>202012</v>
      </c>
      <c r="B5684" t="str">
        <f t="shared" si="1232"/>
        <v>2020-II</v>
      </c>
      <c r="C5684" t="s">
        <v>5757</v>
      </c>
      <c r="D5684" t="s">
        <v>5757</v>
      </c>
      <c r="E5684">
        <v>32032542</v>
      </c>
      <c r="F5684" t="s">
        <v>29</v>
      </c>
      <c r="G5684">
        <v>0</v>
      </c>
      <c r="H5684">
        <v>0</v>
      </c>
      <c r="I5684">
        <v>0</v>
      </c>
      <c r="J5684">
        <f t="shared" si="1233"/>
        <v>0</v>
      </c>
      <c r="K5684" t="str">
        <f t="shared" si="1234"/>
        <v>Modelamiento</v>
      </c>
      <c r="L5684">
        <f t="shared" si="1235"/>
        <v>1</v>
      </c>
      <c r="M5684">
        <v>32</v>
      </c>
      <c r="N5684" t="str">
        <f t="shared" si="1236"/>
        <v>&lt;=35</v>
      </c>
      <c r="O5684" t="s">
        <v>56</v>
      </c>
      <c r="P5684" t="s">
        <v>39</v>
      </c>
      <c r="Q5684">
        <v>32035</v>
      </c>
      <c r="R5684">
        <v>0</v>
      </c>
      <c r="S5684" t="str">
        <f t="shared" si="1237"/>
        <v>=0</v>
      </c>
      <c r="T5684">
        <v>1052</v>
      </c>
      <c r="U5684" t="str">
        <f t="shared" si="1238"/>
        <v>&lt;=1100</v>
      </c>
      <c r="V5684" t="s">
        <v>587</v>
      </c>
      <c r="W5684">
        <v>26633</v>
      </c>
      <c r="X5684" s="12">
        <f t="shared" si="1239"/>
        <v>0</v>
      </c>
      <c r="Y5684" t="str">
        <f t="shared" si="1240"/>
        <v>=0</v>
      </c>
      <c r="Z5684" t="s">
        <v>32</v>
      </c>
      <c r="AA5684">
        <v>4</v>
      </c>
      <c r="AB5684">
        <v>674.65</v>
      </c>
      <c r="AC5684" t="str">
        <f t="shared" si="1241"/>
        <v>&lt;=1000</v>
      </c>
      <c r="AD5684">
        <v>2857</v>
      </c>
      <c r="AE5684" t="str">
        <f t="shared" si="1242"/>
        <v>&gt;120</v>
      </c>
      <c r="AF5684">
        <v>674.65</v>
      </c>
      <c r="AG5684" t="str">
        <f t="shared" si="1243"/>
        <v>&lt;=1000</v>
      </c>
      <c r="AH5684" t="s">
        <v>32</v>
      </c>
      <c r="AI5684" t="str">
        <f t="shared" si="1244"/>
        <v/>
      </c>
      <c r="AJ5684" t="s">
        <v>32</v>
      </c>
      <c r="AK5684" t="str">
        <f t="shared" si="1245"/>
        <v/>
      </c>
      <c r="AL5684">
        <v>12</v>
      </c>
      <c r="AM5684">
        <v>0</v>
      </c>
      <c r="AN5684">
        <v>12</v>
      </c>
      <c r="AO5684" t="s">
        <v>32</v>
      </c>
      <c r="AP5684">
        <v>1</v>
      </c>
    </row>
    <row r="5685" spans="1:42" x14ac:dyDescent="0.25">
      <c r="A5685">
        <v>202012</v>
      </c>
      <c r="B5685" t="str">
        <f t="shared" si="1232"/>
        <v>2020-II</v>
      </c>
      <c r="C5685" t="s">
        <v>5758</v>
      </c>
      <c r="D5685" t="s">
        <v>5758</v>
      </c>
      <c r="E5685">
        <v>32030112</v>
      </c>
      <c r="F5685" t="s">
        <v>29</v>
      </c>
      <c r="G5685">
        <v>0</v>
      </c>
      <c r="H5685">
        <v>0</v>
      </c>
      <c r="I5685">
        <v>0</v>
      </c>
      <c r="J5685">
        <f t="shared" si="1233"/>
        <v>0</v>
      </c>
      <c r="K5685" t="str">
        <f t="shared" si="1234"/>
        <v>Modelamiento</v>
      </c>
      <c r="L5685">
        <f t="shared" si="1235"/>
        <v>1</v>
      </c>
      <c r="M5685">
        <v>32</v>
      </c>
      <c r="N5685" t="str">
        <f t="shared" si="1236"/>
        <v>&lt;=35</v>
      </c>
      <c r="O5685" t="s">
        <v>56</v>
      </c>
      <c r="P5685" t="s">
        <v>39</v>
      </c>
      <c r="Q5685">
        <v>25454</v>
      </c>
      <c r="R5685">
        <v>0</v>
      </c>
      <c r="S5685" t="str">
        <f t="shared" si="1237"/>
        <v>=0</v>
      </c>
      <c r="T5685">
        <v>835</v>
      </c>
      <c r="U5685" t="str">
        <f t="shared" si="1238"/>
        <v>&lt;=1000</v>
      </c>
      <c r="V5685" t="s">
        <v>601</v>
      </c>
      <c r="W5685">
        <v>20380</v>
      </c>
      <c r="X5685" s="12">
        <f t="shared" si="1239"/>
        <v>0</v>
      </c>
      <c r="Y5685" t="str">
        <f t="shared" si="1240"/>
        <v>=0</v>
      </c>
      <c r="Z5685" t="s">
        <v>32</v>
      </c>
      <c r="AA5685">
        <v>9</v>
      </c>
      <c r="AB5685" t="s">
        <v>32</v>
      </c>
      <c r="AC5685" t="str">
        <f t="shared" si="1241"/>
        <v/>
      </c>
      <c r="AD5685" t="s">
        <v>32</v>
      </c>
      <c r="AE5685" t="str">
        <f t="shared" si="1242"/>
        <v/>
      </c>
      <c r="AF5685" t="s">
        <v>32</v>
      </c>
      <c r="AG5685" t="str">
        <f t="shared" si="1243"/>
        <v/>
      </c>
      <c r="AH5685" t="s">
        <v>32</v>
      </c>
      <c r="AI5685" t="str">
        <f t="shared" si="1244"/>
        <v/>
      </c>
      <c r="AJ5685" t="s">
        <v>32</v>
      </c>
      <c r="AK5685" t="str">
        <f t="shared" si="1245"/>
        <v/>
      </c>
      <c r="AL5685">
        <v>0</v>
      </c>
      <c r="AM5685">
        <v>0</v>
      </c>
      <c r="AN5685">
        <v>0</v>
      </c>
      <c r="AO5685" t="s">
        <v>32</v>
      </c>
      <c r="AP5685" t="s">
        <v>32</v>
      </c>
    </row>
    <row r="5686" spans="1:42" x14ac:dyDescent="0.25">
      <c r="A5686">
        <v>202012</v>
      </c>
      <c r="B5686" t="str">
        <f t="shared" si="1232"/>
        <v>2020-II</v>
      </c>
      <c r="C5686" t="s">
        <v>5759</v>
      </c>
      <c r="D5686" t="s">
        <v>5759</v>
      </c>
      <c r="E5686">
        <v>32025666</v>
      </c>
      <c r="F5686" t="s">
        <v>29</v>
      </c>
      <c r="G5686">
        <v>0</v>
      </c>
      <c r="H5686">
        <v>0</v>
      </c>
      <c r="I5686">
        <v>0</v>
      </c>
      <c r="J5686">
        <f t="shared" si="1233"/>
        <v>0</v>
      </c>
      <c r="K5686" t="str">
        <f t="shared" si="1234"/>
        <v>Modelamiento</v>
      </c>
      <c r="L5686">
        <f t="shared" si="1235"/>
        <v>1</v>
      </c>
      <c r="M5686">
        <v>36</v>
      </c>
      <c r="N5686" t="str">
        <f t="shared" si="1236"/>
        <v>&lt;=40</v>
      </c>
      <c r="O5686" t="s">
        <v>56</v>
      </c>
      <c r="P5686" t="s">
        <v>39</v>
      </c>
      <c r="Q5686">
        <v>37099</v>
      </c>
      <c r="R5686">
        <v>1031</v>
      </c>
      <c r="S5686" t="str">
        <f t="shared" si="1237"/>
        <v>&lt;=1500</v>
      </c>
      <c r="T5686">
        <v>1065</v>
      </c>
      <c r="U5686" t="str">
        <f t="shared" si="1238"/>
        <v>&lt;=1100</v>
      </c>
      <c r="V5686" t="s">
        <v>585</v>
      </c>
      <c r="W5686">
        <v>32475</v>
      </c>
      <c r="X5686" s="12">
        <f t="shared" si="1239"/>
        <v>3.1747498075442651E-2</v>
      </c>
      <c r="Y5686" t="str">
        <f t="shared" si="1240"/>
        <v>&lt;=0.04</v>
      </c>
      <c r="Z5686">
        <v>0</v>
      </c>
      <c r="AA5686">
        <v>9</v>
      </c>
      <c r="AB5686" t="s">
        <v>32</v>
      </c>
      <c r="AC5686" t="str">
        <f t="shared" si="1241"/>
        <v/>
      </c>
      <c r="AD5686" t="s">
        <v>32</v>
      </c>
      <c r="AE5686" t="str">
        <f t="shared" si="1242"/>
        <v/>
      </c>
      <c r="AF5686" t="s">
        <v>32</v>
      </c>
      <c r="AG5686" t="str">
        <f t="shared" si="1243"/>
        <v/>
      </c>
      <c r="AH5686" t="s">
        <v>32</v>
      </c>
      <c r="AI5686" t="str">
        <f t="shared" si="1244"/>
        <v/>
      </c>
      <c r="AJ5686" t="s">
        <v>32</v>
      </c>
      <c r="AK5686" t="str">
        <f t="shared" si="1245"/>
        <v/>
      </c>
      <c r="AL5686">
        <v>0</v>
      </c>
      <c r="AM5686">
        <v>0</v>
      </c>
      <c r="AN5686">
        <v>0</v>
      </c>
      <c r="AO5686" t="s">
        <v>32</v>
      </c>
      <c r="AP5686" t="s">
        <v>32</v>
      </c>
    </row>
    <row r="5687" spans="1:42" x14ac:dyDescent="0.25">
      <c r="A5687">
        <v>202012</v>
      </c>
      <c r="B5687" t="str">
        <f t="shared" si="1232"/>
        <v>2020-II</v>
      </c>
      <c r="C5687" t="s">
        <v>5760</v>
      </c>
      <c r="D5687" t="s">
        <v>5760</v>
      </c>
      <c r="E5687">
        <v>32025196</v>
      </c>
      <c r="F5687" t="s">
        <v>29</v>
      </c>
      <c r="G5687">
        <v>0</v>
      </c>
      <c r="H5687">
        <v>0</v>
      </c>
      <c r="I5687">
        <v>0</v>
      </c>
      <c r="J5687">
        <f t="shared" si="1233"/>
        <v>0</v>
      </c>
      <c r="K5687" t="str">
        <f t="shared" si="1234"/>
        <v>Modelamiento</v>
      </c>
      <c r="L5687">
        <f t="shared" si="1235"/>
        <v>1</v>
      </c>
      <c r="M5687">
        <v>39</v>
      </c>
      <c r="N5687" t="str">
        <f t="shared" si="1236"/>
        <v>&lt;=40</v>
      </c>
      <c r="O5687" t="s">
        <v>56</v>
      </c>
      <c r="P5687" t="s">
        <v>39</v>
      </c>
      <c r="Q5687">
        <v>20457</v>
      </c>
      <c r="R5687">
        <v>0</v>
      </c>
      <c r="S5687" t="str">
        <f t="shared" si="1237"/>
        <v>=0</v>
      </c>
      <c r="T5687">
        <v>676</v>
      </c>
      <c r="U5687" t="str">
        <f t="shared" si="1238"/>
        <v>&lt;=1000</v>
      </c>
      <c r="V5687" t="s">
        <v>585</v>
      </c>
      <c r="W5687">
        <v>15632</v>
      </c>
      <c r="X5687" s="12">
        <f t="shared" si="1239"/>
        <v>0</v>
      </c>
      <c r="Y5687" t="str">
        <f t="shared" si="1240"/>
        <v>=0</v>
      </c>
      <c r="Z5687" t="s">
        <v>32</v>
      </c>
      <c r="AA5687">
        <v>9</v>
      </c>
      <c r="AB5687" t="s">
        <v>32</v>
      </c>
      <c r="AC5687" t="str">
        <f t="shared" si="1241"/>
        <v/>
      </c>
      <c r="AD5687" t="s">
        <v>32</v>
      </c>
      <c r="AE5687" t="str">
        <f t="shared" si="1242"/>
        <v/>
      </c>
      <c r="AF5687" t="s">
        <v>32</v>
      </c>
      <c r="AG5687" t="str">
        <f t="shared" si="1243"/>
        <v/>
      </c>
      <c r="AH5687" t="s">
        <v>32</v>
      </c>
      <c r="AI5687" t="str">
        <f t="shared" si="1244"/>
        <v/>
      </c>
      <c r="AJ5687" t="s">
        <v>32</v>
      </c>
      <c r="AK5687" t="str">
        <f t="shared" si="1245"/>
        <v/>
      </c>
      <c r="AL5687">
        <v>0</v>
      </c>
      <c r="AM5687">
        <v>0</v>
      </c>
      <c r="AN5687">
        <v>0</v>
      </c>
      <c r="AO5687" t="s">
        <v>32</v>
      </c>
      <c r="AP5687" t="s">
        <v>32</v>
      </c>
    </row>
    <row r="5688" spans="1:42" x14ac:dyDescent="0.25">
      <c r="A5688">
        <v>202012</v>
      </c>
      <c r="B5688" t="str">
        <f t="shared" si="1232"/>
        <v>2020-II</v>
      </c>
      <c r="C5688" t="s">
        <v>5761</v>
      </c>
      <c r="D5688" t="s">
        <v>5761</v>
      </c>
      <c r="E5688">
        <v>32026270</v>
      </c>
      <c r="F5688" t="s">
        <v>29</v>
      </c>
      <c r="G5688">
        <v>0</v>
      </c>
      <c r="H5688">
        <v>0</v>
      </c>
      <c r="I5688">
        <v>0</v>
      </c>
      <c r="J5688">
        <f t="shared" si="1233"/>
        <v>0</v>
      </c>
      <c r="K5688" t="str">
        <f t="shared" si="1234"/>
        <v>Modelamiento</v>
      </c>
      <c r="L5688">
        <f t="shared" si="1235"/>
        <v>1</v>
      </c>
      <c r="M5688">
        <v>37</v>
      </c>
      <c r="N5688" t="str">
        <f t="shared" si="1236"/>
        <v>&lt;=40</v>
      </c>
      <c r="O5688" t="s">
        <v>56</v>
      </c>
      <c r="P5688" t="s">
        <v>39</v>
      </c>
      <c r="Q5688">
        <v>32035</v>
      </c>
      <c r="R5688">
        <v>0</v>
      </c>
      <c r="S5688" t="str">
        <f t="shared" si="1237"/>
        <v>=0</v>
      </c>
      <c r="T5688">
        <v>1100</v>
      </c>
      <c r="U5688" t="str">
        <f t="shared" si="1238"/>
        <v>&lt;=1100</v>
      </c>
      <c r="V5688" t="s">
        <v>614</v>
      </c>
      <c r="W5688">
        <v>26633</v>
      </c>
      <c r="X5688" s="12">
        <f t="shared" si="1239"/>
        <v>0</v>
      </c>
      <c r="Y5688" t="str">
        <f t="shared" si="1240"/>
        <v>=0</v>
      </c>
      <c r="Z5688" t="s">
        <v>32</v>
      </c>
      <c r="AA5688">
        <v>9</v>
      </c>
      <c r="AB5688" t="s">
        <v>32</v>
      </c>
      <c r="AC5688" t="str">
        <f t="shared" si="1241"/>
        <v/>
      </c>
      <c r="AD5688" t="s">
        <v>32</v>
      </c>
      <c r="AE5688" t="str">
        <f t="shared" si="1242"/>
        <v/>
      </c>
      <c r="AF5688" t="s">
        <v>32</v>
      </c>
      <c r="AG5688" t="str">
        <f t="shared" si="1243"/>
        <v/>
      </c>
      <c r="AH5688" t="s">
        <v>32</v>
      </c>
      <c r="AI5688" t="str">
        <f t="shared" si="1244"/>
        <v/>
      </c>
      <c r="AJ5688" t="s">
        <v>32</v>
      </c>
      <c r="AK5688" t="str">
        <f t="shared" si="1245"/>
        <v/>
      </c>
      <c r="AL5688">
        <v>0</v>
      </c>
      <c r="AM5688">
        <v>0</v>
      </c>
      <c r="AN5688">
        <v>0</v>
      </c>
      <c r="AO5688" t="s">
        <v>32</v>
      </c>
      <c r="AP5688" t="s">
        <v>32</v>
      </c>
    </row>
    <row r="5689" spans="1:42" x14ac:dyDescent="0.25">
      <c r="A5689">
        <v>202012</v>
      </c>
      <c r="B5689" t="str">
        <f t="shared" si="1232"/>
        <v>2020-II</v>
      </c>
      <c r="C5689" t="s">
        <v>5762</v>
      </c>
      <c r="D5689" t="s">
        <v>5762</v>
      </c>
      <c r="E5689">
        <v>32025435</v>
      </c>
      <c r="F5689" t="s">
        <v>29</v>
      </c>
      <c r="G5689">
        <v>0</v>
      </c>
      <c r="H5689">
        <v>0</v>
      </c>
      <c r="I5689">
        <v>0</v>
      </c>
      <c r="J5689">
        <f t="shared" si="1233"/>
        <v>0</v>
      </c>
      <c r="K5689" t="str">
        <f t="shared" si="1234"/>
        <v>Modelamiento</v>
      </c>
      <c r="L5689">
        <f t="shared" si="1235"/>
        <v>1</v>
      </c>
      <c r="M5689">
        <v>31</v>
      </c>
      <c r="N5689" t="str">
        <f t="shared" si="1236"/>
        <v>&lt;=35</v>
      </c>
      <c r="O5689" t="s">
        <v>56</v>
      </c>
      <c r="P5689" t="s">
        <v>39</v>
      </c>
      <c r="Q5689">
        <v>38752</v>
      </c>
      <c r="R5689">
        <v>1031</v>
      </c>
      <c r="S5689" t="str">
        <f t="shared" si="1237"/>
        <v>&lt;=1500</v>
      </c>
      <c r="T5689">
        <v>1113</v>
      </c>
      <c r="U5689" t="str">
        <f t="shared" si="1238"/>
        <v>&lt;=1200</v>
      </c>
      <c r="V5689" t="s">
        <v>601</v>
      </c>
      <c r="W5689">
        <v>34045</v>
      </c>
      <c r="X5689" s="12">
        <f t="shared" si="1239"/>
        <v>3.0283448377147894E-2</v>
      </c>
      <c r="Y5689" t="str">
        <f t="shared" si="1240"/>
        <v>&lt;=0.04</v>
      </c>
      <c r="Z5689">
        <v>2</v>
      </c>
      <c r="AA5689">
        <v>9</v>
      </c>
      <c r="AB5689" t="s">
        <v>32</v>
      </c>
      <c r="AC5689" t="str">
        <f t="shared" si="1241"/>
        <v/>
      </c>
      <c r="AD5689" t="s">
        <v>32</v>
      </c>
      <c r="AE5689" t="str">
        <f t="shared" si="1242"/>
        <v/>
      </c>
      <c r="AF5689" t="s">
        <v>32</v>
      </c>
      <c r="AG5689" t="str">
        <f t="shared" si="1243"/>
        <v/>
      </c>
      <c r="AH5689" t="s">
        <v>32</v>
      </c>
      <c r="AI5689" t="str">
        <f t="shared" si="1244"/>
        <v/>
      </c>
      <c r="AJ5689" t="s">
        <v>32</v>
      </c>
      <c r="AK5689" t="str">
        <f t="shared" si="1245"/>
        <v/>
      </c>
      <c r="AL5689">
        <v>0</v>
      </c>
      <c r="AM5689">
        <v>0</v>
      </c>
      <c r="AN5689">
        <v>0</v>
      </c>
      <c r="AO5689" t="s">
        <v>32</v>
      </c>
      <c r="AP5689" t="s">
        <v>32</v>
      </c>
    </row>
    <row r="5690" spans="1:42" x14ac:dyDescent="0.25">
      <c r="A5690">
        <v>202012</v>
      </c>
      <c r="B5690" t="str">
        <f t="shared" si="1232"/>
        <v>2020-II</v>
      </c>
      <c r="C5690" t="s">
        <v>5763</v>
      </c>
      <c r="D5690" t="s">
        <v>5763</v>
      </c>
      <c r="E5690">
        <v>32022328</v>
      </c>
      <c r="F5690" t="s">
        <v>29</v>
      </c>
      <c r="G5690">
        <v>0</v>
      </c>
      <c r="H5690">
        <v>0</v>
      </c>
      <c r="I5690">
        <v>0</v>
      </c>
      <c r="J5690">
        <f t="shared" si="1233"/>
        <v>0</v>
      </c>
      <c r="K5690" t="str">
        <f t="shared" si="1234"/>
        <v>Modelamiento</v>
      </c>
      <c r="L5690">
        <f t="shared" si="1235"/>
        <v>1</v>
      </c>
      <c r="M5690">
        <v>37</v>
      </c>
      <c r="N5690" t="str">
        <f t="shared" si="1236"/>
        <v>&lt;=40</v>
      </c>
      <c r="O5690" t="s">
        <v>56</v>
      </c>
      <c r="P5690" t="s">
        <v>39</v>
      </c>
      <c r="Q5690">
        <v>31653</v>
      </c>
      <c r="R5690">
        <v>0</v>
      </c>
      <c r="S5690" t="str">
        <f t="shared" si="1237"/>
        <v>=0</v>
      </c>
      <c r="T5690">
        <v>950</v>
      </c>
      <c r="U5690" t="str">
        <f t="shared" si="1238"/>
        <v>&lt;=1000</v>
      </c>
      <c r="V5690" t="s">
        <v>1407</v>
      </c>
      <c r="W5690">
        <v>26270</v>
      </c>
      <c r="X5690" s="12">
        <f t="shared" si="1239"/>
        <v>0</v>
      </c>
      <c r="Y5690" t="str">
        <f t="shared" si="1240"/>
        <v>=0</v>
      </c>
      <c r="Z5690">
        <v>3</v>
      </c>
      <c r="AA5690">
        <v>9</v>
      </c>
      <c r="AB5690" t="s">
        <v>32</v>
      </c>
      <c r="AC5690" t="str">
        <f t="shared" si="1241"/>
        <v/>
      </c>
      <c r="AD5690" t="s">
        <v>32</v>
      </c>
      <c r="AE5690" t="str">
        <f t="shared" si="1242"/>
        <v/>
      </c>
      <c r="AF5690" t="s">
        <v>32</v>
      </c>
      <c r="AG5690" t="str">
        <f t="shared" si="1243"/>
        <v/>
      </c>
      <c r="AH5690" t="s">
        <v>32</v>
      </c>
      <c r="AI5690" t="str">
        <f t="shared" si="1244"/>
        <v/>
      </c>
      <c r="AJ5690" t="s">
        <v>32</v>
      </c>
      <c r="AK5690" t="str">
        <f t="shared" si="1245"/>
        <v/>
      </c>
      <c r="AL5690">
        <v>0</v>
      </c>
      <c r="AM5690">
        <v>0</v>
      </c>
      <c r="AN5690">
        <v>0</v>
      </c>
      <c r="AO5690" t="s">
        <v>32</v>
      </c>
      <c r="AP5690" t="s">
        <v>32</v>
      </c>
    </row>
    <row r="5691" spans="1:42" x14ac:dyDescent="0.25">
      <c r="A5691">
        <v>202012</v>
      </c>
      <c r="B5691" t="str">
        <f t="shared" si="1232"/>
        <v>2020-II</v>
      </c>
      <c r="C5691" t="s">
        <v>5764</v>
      </c>
      <c r="D5691" t="s">
        <v>5764</v>
      </c>
      <c r="E5691">
        <v>32032740</v>
      </c>
      <c r="F5691" t="s">
        <v>29</v>
      </c>
      <c r="G5691">
        <v>0</v>
      </c>
      <c r="H5691">
        <v>0</v>
      </c>
      <c r="I5691">
        <v>0</v>
      </c>
      <c r="J5691">
        <f t="shared" si="1233"/>
        <v>0</v>
      </c>
      <c r="K5691" t="str">
        <f t="shared" si="1234"/>
        <v>Modelamiento</v>
      </c>
      <c r="L5691">
        <f t="shared" si="1235"/>
        <v>1</v>
      </c>
      <c r="M5691">
        <v>33</v>
      </c>
      <c r="N5691" t="str">
        <f t="shared" si="1236"/>
        <v>&lt;=35</v>
      </c>
      <c r="O5691" t="s">
        <v>56</v>
      </c>
      <c r="P5691" t="s">
        <v>35</v>
      </c>
      <c r="Q5691">
        <v>39837</v>
      </c>
      <c r="R5691">
        <v>0</v>
      </c>
      <c r="S5691" t="str">
        <f t="shared" si="1237"/>
        <v>=0</v>
      </c>
      <c r="T5691">
        <v>1200</v>
      </c>
      <c r="U5691" t="str">
        <f t="shared" si="1238"/>
        <v>&lt;=1200</v>
      </c>
      <c r="V5691" t="s">
        <v>601</v>
      </c>
      <c r="W5691">
        <v>34045</v>
      </c>
      <c r="X5691" s="12">
        <f t="shared" si="1239"/>
        <v>0</v>
      </c>
      <c r="Y5691" t="str">
        <f t="shared" si="1240"/>
        <v>=0</v>
      </c>
      <c r="Z5691">
        <v>2</v>
      </c>
      <c r="AA5691">
        <v>0</v>
      </c>
      <c r="AB5691">
        <v>3505.42</v>
      </c>
      <c r="AC5691" t="str">
        <f t="shared" si="1241"/>
        <v>&lt;=4000</v>
      </c>
      <c r="AD5691">
        <v>150</v>
      </c>
      <c r="AE5691" t="str">
        <f t="shared" si="1242"/>
        <v>&gt;120</v>
      </c>
      <c r="AF5691">
        <v>0</v>
      </c>
      <c r="AG5691" t="str">
        <f t="shared" si="1243"/>
        <v>&lt;=500</v>
      </c>
      <c r="AH5691" t="s">
        <v>32</v>
      </c>
      <c r="AI5691" t="str">
        <f t="shared" si="1244"/>
        <v/>
      </c>
      <c r="AJ5691" t="s">
        <v>32</v>
      </c>
      <c r="AK5691" t="str">
        <f t="shared" si="1245"/>
        <v/>
      </c>
      <c r="AL5691">
        <v>12</v>
      </c>
      <c r="AM5691">
        <v>1</v>
      </c>
      <c r="AN5691">
        <v>0</v>
      </c>
      <c r="AO5691">
        <v>12</v>
      </c>
      <c r="AP5691" t="s">
        <v>32</v>
      </c>
    </row>
    <row r="5692" spans="1:42" x14ac:dyDescent="0.25">
      <c r="A5692">
        <v>202012</v>
      </c>
      <c r="B5692" t="str">
        <f t="shared" si="1232"/>
        <v>2020-II</v>
      </c>
      <c r="C5692" t="s">
        <v>5765</v>
      </c>
      <c r="D5692" t="s">
        <v>5765</v>
      </c>
      <c r="E5692">
        <v>32033678</v>
      </c>
      <c r="F5692" t="s">
        <v>29</v>
      </c>
      <c r="G5692">
        <v>0</v>
      </c>
      <c r="H5692">
        <v>0</v>
      </c>
      <c r="I5692">
        <v>0</v>
      </c>
      <c r="J5692">
        <f t="shared" si="1233"/>
        <v>0</v>
      </c>
      <c r="K5692" t="str">
        <f t="shared" si="1234"/>
        <v>Modelamiento</v>
      </c>
      <c r="L5692">
        <f t="shared" si="1235"/>
        <v>1</v>
      </c>
      <c r="M5692">
        <v>38</v>
      </c>
      <c r="N5692" t="str">
        <f t="shared" si="1236"/>
        <v>&lt;=40</v>
      </c>
      <c r="O5692" t="s">
        <v>72</v>
      </c>
      <c r="P5692" t="s">
        <v>39</v>
      </c>
      <c r="Q5692">
        <v>50566</v>
      </c>
      <c r="R5692">
        <v>0</v>
      </c>
      <c r="S5692" t="str">
        <f t="shared" si="1237"/>
        <v>=0</v>
      </c>
      <c r="T5692">
        <v>1450</v>
      </c>
      <c r="U5692" t="str">
        <f t="shared" si="1238"/>
        <v>&lt;=1500</v>
      </c>
      <c r="V5692" t="s">
        <v>597</v>
      </c>
      <c r="W5692">
        <v>44239</v>
      </c>
      <c r="X5692" s="12">
        <f t="shared" si="1239"/>
        <v>0</v>
      </c>
      <c r="Y5692" t="str">
        <f t="shared" si="1240"/>
        <v>=0</v>
      </c>
      <c r="Z5692">
        <v>3</v>
      </c>
      <c r="AA5692">
        <v>4</v>
      </c>
      <c r="AB5692">
        <v>3908.28</v>
      </c>
      <c r="AC5692" t="str">
        <f t="shared" si="1241"/>
        <v>&lt;=4000</v>
      </c>
      <c r="AD5692">
        <v>765</v>
      </c>
      <c r="AE5692" t="str">
        <f t="shared" si="1242"/>
        <v>&gt;120</v>
      </c>
      <c r="AF5692">
        <v>2430.0100000000002</v>
      </c>
      <c r="AG5692" t="str">
        <f t="shared" si="1243"/>
        <v>&lt;=3000</v>
      </c>
      <c r="AH5692" t="s">
        <v>32</v>
      </c>
      <c r="AI5692" t="str">
        <f t="shared" si="1244"/>
        <v/>
      </c>
      <c r="AJ5692" t="s">
        <v>32</v>
      </c>
      <c r="AK5692" t="str">
        <f t="shared" si="1245"/>
        <v/>
      </c>
      <c r="AL5692">
        <v>12</v>
      </c>
      <c r="AM5692">
        <v>0</v>
      </c>
      <c r="AN5692">
        <v>3</v>
      </c>
      <c r="AO5692" t="s">
        <v>32</v>
      </c>
      <c r="AP5692">
        <v>10</v>
      </c>
    </row>
    <row r="5693" spans="1:42" x14ac:dyDescent="0.25">
      <c r="A5693">
        <v>202012</v>
      </c>
      <c r="B5693" t="str">
        <f t="shared" si="1232"/>
        <v>2020-II</v>
      </c>
      <c r="C5693" t="s">
        <v>5766</v>
      </c>
      <c r="D5693" t="s">
        <v>5766</v>
      </c>
      <c r="E5693">
        <v>32025798</v>
      </c>
      <c r="F5693" t="s">
        <v>29</v>
      </c>
      <c r="G5693">
        <v>0</v>
      </c>
      <c r="H5693">
        <v>0</v>
      </c>
      <c r="I5693">
        <v>0</v>
      </c>
      <c r="J5693">
        <f t="shared" si="1233"/>
        <v>0</v>
      </c>
      <c r="K5693" t="str">
        <f t="shared" si="1234"/>
        <v>Modelamiento</v>
      </c>
      <c r="L5693">
        <f t="shared" si="1235"/>
        <v>1</v>
      </c>
      <c r="M5693">
        <v>25</v>
      </c>
      <c r="N5693" t="str">
        <f t="shared" si="1236"/>
        <v>&lt;=25</v>
      </c>
      <c r="O5693" t="s">
        <v>56</v>
      </c>
      <c r="P5693" t="s">
        <v>39</v>
      </c>
      <c r="Q5693">
        <v>27743</v>
      </c>
      <c r="R5693">
        <v>0</v>
      </c>
      <c r="S5693" t="str">
        <f t="shared" si="1237"/>
        <v>=0</v>
      </c>
      <c r="T5693">
        <v>950</v>
      </c>
      <c r="U5693" t="str">
        <f t="shared" si="1238"/>
        <v>&lt;=1000</v>
      </c>
      <c r="V5693" t="s">
        <v>589</v>
      </c>
      <c r="W5693">
        <v>22555</v>
      </c>
      <c r="X5693" s="12">
        <f t="shared" si="1239"/>
        <v>0</v>
      </c>
      <c r="Y5693" t="str">
        <f t="shared" si="1240"/>
        <v>=0</v>
      </c>
      <c r="Z5693" t="s">
        <v>32</v>
      </c>
      <c r="AA5693">
        <v>4</v>
      </c>
      <c r="AB5693">
        <v>2021.13</v>
      </c>
      <c r="AC5693" t="str">
        <f t="shared" si="1241"/>
        <v>&lt;=3000</v>
      </c>
      <c r="AD5693">
        <v>812</v>
      </c>
      <c r="AE5693" t="str">
        <f t="shared" si="1242"/>
        <v>&gt;120</v>
      </c>
      <c r="AF5693">
        <v>2021.13</v>
      </c>
      <c r="AG5693" t="str">
        <f t="shared" si="1243"/>
        <v>&lt;=3000</v>
      </c>
      <c r="AH5693" t="s">
        <v>32</v>
      </c>
      <c r="AI5693" t="str">
        <f t="shared" si="1244"/>
        <v/>
      </c>
      <c r="AJ5693" t="s">
        <v>32</v>
      </c>
      <c r="AK5693" t="str">
        <f t="shared" si="1245"/>
        <v/>
      </c>
      <c r="AL5693">
        <v>3</v>
      </c>
      <c r="AM5693">
        <v>0</v>
      </c>
      <c r="AN5693">
        <v>3</v>
      </c>
      <c r="AO5693" t="s">
        <v>32</v>
      </c>
      <c r="AP5693">
        <v>10</v>
      </c>
    </row>
    <row r="5694" spans="1:42" x14ac:dyDescent="0.25">
      <c r="A5694">
        <v>202012</v>
      </c>
      <c r="B5694" t="str">
        <f t="shared" si="1232"/>
        <v>2020-II</v>
      </c>
      <c r="C5694" t="s">
        <v>5767</v>
      </c>
      <c r="D5694" t="s">
        <v>5767</v>
      </c>
      <c r="E5694">
        <v>32032838</v>
      </c>
      <c r="F5694" t="s">
        <v>29</v>
      </c>
      <c r="G5694">
        <v>0</v>
      </c>
      <c r="H5694">
        <v>0</v>
      </c>
      <c r="I5694">
        <v>0</v>
      </c>
      <c r="J5694">
        <f t="shared" si="1233"/>
        <v>0</v>
      </c>
      <c r="K5694" t="str">
        <f t="shared" si="1234"/>
        <v>Modelamiento</v>
      </c>
      <c r="L5694">
        <f t="shared" si="1235"/>
        <v>1</v>
      </c>
      <c r="M5694">
        <v>58</v>
      </c>
      <c r="N5694" t="str">
        <f t="shared" si="1236"/>
        <v>&lt;=60</v>
      </c>
      <c r="O5694" t="s">
        <v>72</v>
      </c>
      <c r="P5694" t="s">
        <v>35</v>
      </c>
      <c r="Q5694">
        <v>31600</v>
      </c>
      <c r="R5694">
        <v>0</v>
      </c>
      <c r="S5694" t="str">
        <f t="shared" si="1237"/>
        <v>=0</v>
      </c>
      <c r="T5694">
        <v>950</v>
      </c>
      <c r="U5694" t="str">
        <f t="shared" si="1238"/>
        <v>&lt;=1000</v>
      </c>
      <c r="V5694" t="s">
        <v>585</v>
      </c>
      <c r="W5694">
        <v>26219</v>
      </c>
      <c r="X5694" s="12">
        <f t="shared" si="1239"/>
        <v>0</v>
      </c>
      <c r="Y5694" t="str">
        <f t="shared" si="1240"/>
        <v>=0</v>
      </c>
      <c r="Z5694">
        <v>3</v>
      </c>
      <c r="AA5694">
        <v>0</v>
      </c>
      <c r="AB5694">
        <v>24345.119999999999</v>
      </c>
      <c r="AC5694" t="str">
        <f t="shared" si="1241"/>
        <v>&gt;5000</v>
      </c>
      <c r="AD5694">
        <v>13</v>
      </c>
      <c r="AE5694" t="str">
        <f t="shared" si="1242"/>
        <v>&lt;=30</v>
      </c>
      <c r="AF5694">
        <v>0</v>
      </c>
      <c r="AG5694" t="str">
        <f t="shared" si="1243"/>
        <v>&lt;=500</v>
      </c>
      <c r="AH5694">
        <v>2851.43</v>
      </c>
      <c r="AI5694" t="str">
        <f t="shared" si="1244"/>
        <v>&lt;=3000</v>
      </c>
      <c r="AJ5694">
        <v>1</v>
      </c>
      <c r="AK5694" t="str">
        <f t="shared" si="1245"/>
        <v>&gt;0.9</v>
      </c>
      <c r="AL5694">
        <v>12</v>
      </c>
      <c r="AM5694">
        <v>12</v>
      </c>
      <c r="AN5694">
        <v>0</v>
      </c>
      <c r="AO5694">
        <v>1</v>
      </c>
      <c r="AP5694" t="s">
        <v>32</v>
      </c>
    </row>
    <row r="5695" spans="1:42" x14ac:dyDescent="0.25">
      <c r="A5695">
        <v>202012</v>
      </c>
      <c r="B5695" t="str">
        <f t="shared" si="1232"/>
        <v>2020-II</v>
      </c>
      <c r="C5695" t="s">
        <v>5768</v>
      </c>
      <c r="D5695" t="s">
        <v>5768</v>
      </c>
      <c r="E5695">
        <v>32033720</v>
      </c>
      <c r="F5695" t="s">
        <v>29</v>
      </c>
      <c r="G5695">
        <v>0</v>
      </c>
      <c r="H5695">
        <v>0</v>
      </c>
      <c r="I5695">
        <v>0</v>
      </c>
      <c r="J5695">
        <f t="shared" si="1233"/>
        <v>0</v>
      </c>
      <c r="K5695" t="str">
        <f t="shared" si="1234"/>
        <v>Modelamiento</v>
      </c>
      <c r="L5695">
        <f t="shared" si="1235"/>
        <v>1</v>
      </c>
      <c r="M5695">
        <v>26</v>
      </c>
      <c r="N5695" t="str">
        <f t="shared" si="1236"/>
        <v>&lt;=30</v>
      </c>
      <c r="O5695" t="s">
        <v>56</v>
      </c>
      <c r="P5695" t="s">
        <v>31</v>
      </c>
      <c r="Q5695">
        <v>39808</v>
      </c>
      <c r="R5695">
        <v>0</v>
      </c>
      <c r="S5695" t="str">
        <f t="shared" si="1237"/>
        <v>=0</v>
      </c>
      <c r="T5695">
        <v>1200</v>
      </c>
      <c r="U5695" t="str">
        <f t="shared" si="1238"/>
        <v>&lt;=1200</v>
      </c>
      <c r="V5695" t="s">
        <v>585</v>
      </c>
      <c r="W5695">
        <v>34018</v>
      </c>
      <c r="X5695" s="12">
        <f t="shared" si="1239"/>
        <v>0</v>
      </c>
      <c r="Y5695" t="str">
        <f t="shared" si="1240"/>
        <v>=0</v>
      </c>
      <c r="Z5695">
        <v>1</v>
      </c>
      <c r="AA5695">
        <v>9</v>
      </c>
      <c r="AB5695" t="s">
        <v>32</v>
      </c>
      <c r="AC5695" t="str">
        <f t="shared" si="1241"/>
        <v/>
      </c>
      <c r="AD5695" t="s">
        <v>32</v>
      </c>
      <c r="AE5695" t="str">
        <f t="shared" si="1242"/>
        <v/>
      </c>
      <c r="AF5695" t="s">
        <v>32</v>
      </c>
      <c r="AG5695" t="str">
        <f t="shared" si="1243"/>
        <v/>
      </c>
      <c r="AH5695" t="s">
        <v>32</v>
      </c>
      <c r="AI5695" t="str">
        <f t="shared" si="1244"/>
        <v/>
      </c>
      <c r="AJ5695" t="s">
        <v>32</v>
      </c>
      <c r="AK5695" t="str">
        <f t="shared" si="1245"/>
        <v/>
      </c>
      <c r="AL5695">
        <v>0</v>
      </c>
      <c r="AM5695">
        <v>0</v>
      </c>
      <c r="AN5695">
        <v>0</v>
      </c>
      <c r="AO5695" t="s">
        <v>32</v>
      </c>
      <c r="AP5695" t="s">
        <v>32</v>
      </c>
    </row>
    <row r="5696" spans="1:42" x14ac:dyDescent="0.25">
      <c r="A5696">
        <v>202012</v>
      </c>
      <c r="B5696" t="str">
        <f t="shared" si="1232"/>
        <v>2020-II</v>
      </c>
      <c r="C5696" t="s">
        <v>5769</v>
      </c>
      <c r="D5696" t="s">
        <v>5769</v>
      </c>
      <c r="E5696">
        <v>32030092</v>
      </c>
      <c r="F5696" t="s">
        <v>29</v>
      </c>
      <c r="G5696">
        <v>0</v>
      </c>
      <c r="H5696">
        <v>0</v>
      </c>
      <c r="I5696">
        <v>1</v>
      </c>
      <c r="J5696">
        <f t="shared" si="1233"/>
        <v>0</v>
      </c>
      <c r="K5696" t="str">
        <f t="shared" si="1234"/>
        <v>Insuficiente</v>
      </c>
      <c r="L5696">
        <f t="shared" si="1235"/>
        <v>1</v>
      </c>
      <c r="M5696">
        <v>28</v>
      </c>
      <c r="N5696" t="str">
        <f t="shared" si="1236"/>
        <v>&lt;=30</v>
      </c>
      <c r="O5696" t="s">
        <v>56</v>
      </c>
      <c r="P5696" t="s">
        <v>35</v>
      </c>
      <c r="Q5696">
        <v>43039</v>
      </c>
      <c r="R5696">
        <v>0</v>
      </c>
      <c r="S5696" t="str">
        <f t="shared" si="1237"/>
        <v>=0</v>
      </c>
      <c r="T5696">
        <v>1233</v>
      </c>
      <c r="U5696" t="str">
        <f t="shared" si="1238"/>
        <v>&lt;=1300</v>
      </c>
      <c r="V5696" t="s">
        <v>597</v>
      </c>
      <c r="W5696">
        <v>37087</v>
      </c>
      <c r="X5696" s="12">
        <f t="shared" si="1239"/>
        <v>0</v>
      </c>
      <c r="Y5696" t="str">
        <f t="shared" si="1240"/>
        <v>=0</v>
      </c>
      <c r="Z5696">
        <v>2</v>
      </c>
      <c r="AA5696">
        <v>0</v>
      </c>
      <c r="AB5696">
        <v>7919.4</v>
      </c>
      <c r="AC5696" t="str">
        <f t="shared" si="1241"/>
        <v>&gt;5000</v>
      </c>
      <c r="AD5696">
        <v>2</v>
      </c>
      <c r="AE5696" t="str">
        <f t="shared" si="1242"/>
        <v>&lt;=8</v>
      </c>
      <c r="AF5696">
        <v>0</v>
      </c>
      <c r="AG5696" t="str">
        <f t="shared" si="1243"/>
        <v>&lt;=500</v>
      </c>
      <c r="AH5696">
        <v>1400</v>
      </c>
      <c r="AI5696" t="str">
        <f t="shared" si="1244"/>
        <v>&lt;=2000</v>
      </c>
      <c r="AJ5696">
        <v>0.99209999999999998</v>
      </c>
      <c r="AK5696" t="str">
        <f t="shared" si="1245"/>
        <v>&gt;0.9</v>
      </c>
      <c r="AL5696">
        <v>11</v>
      </c>
      <c r="AM5696">
        <v>11</v>
      </c>
      <c r="AN5696">
        <v>0</v>
      </c>
      <c r="AO5696">
        <v>1</v>
      </c>
      <c r="AP5696" t="s">
        <v>32</v>
      </c>
    </row>
    <row r="5697" spans="1:42" x14ac:dyDescent="0.25">
      <c r="A5697">
        <v>202012</v>
      </c>
      <c r="B5697" t="str">
        <f t="shared" si="1232"/>
        <v>2020-II</v>
      </c>
      <c r="C5697" t="s">
        <v>5770</v>
      </c>
      <c r="D5697" t="s">
        <v>5770</v>
      </c>
      <c r="E5697">
        <v>32033695</v>
      </c>
      <c r="F5697" t="s">
        <v>29</v>
      </c>
      <c r="G5697">
        <v>0</v>
      </c>
      <c r="H5697">
        <v>0</v>
      </c>
      <c r="I5697">
        <v>0</v>
      </c>
      <c r="J5697">
        <f t="shared" si="1233"/>
        <v>0</v>
      </c>
      <c r="K5697" t="str">
        <f t="shared" si="1234"/>
        <v>Modelamiento</v>
      </c>
      <c r="L5697">
        <f t="shared" si="1235"/>
        <v>1</v>
      </c>
      <c r="M5697">
        <v>45</v>
      </c>
      <c r="N5697" t="str">
        <f t="shared" si="1236"/>
        <v>&lt;=45</v>
      </c>
      <c r="O5697" t="s">
        <v>72</v>
      </c>
      <c r="P5697" t="s">
        <v>39</v>
      </c>
      <c r="Q5697">
        <v>43103</v>
      </c>
      <c r="R5697">
        <v>2</v>
      </c>
      <c r="S5697" t="str">
        <f t="shared" si="1237"/>
        <v>&lt;=500</v>
      </c>
      <c r="T5697">
        <v>1300</v>
      </c>
      <c r="U5697" t="str">
        <f t="shared" si="1238"/>
        <v>&lt;=1300</v>
      </c>
      <c r="V5697" t="s">
        <v>601</v>
      </c>
      <c r="W5697">
        <v>37150</v>
      </c>
      <c r="X5697" s="12">
        <f t="shared" si="1239"/>
        <v>5.3835800807537011E-5</v>
      </c>
      <c r="Y5697" t="str">
        <f t="shared" si="1240"/>
        <v>&lt;=0.01</v>
      </c>
      <c r="Z5697">
        <v>1</v>
      </c>
      <c r="AA5697">
        <v>1</v>
      </c>
      <c r="AB5697">
        <v>1500</v>
      </c>
      <c r="AC5697" t="str">
        <f t="shared" si="1241"/>
        <v>&lt;=2000</v>
      </c>
      <c r="AD5697">
        <v>18</v>
      </c>
      <c r="AE5697" t="str">
        <f t="shared" si="1242"/>
        <v>&lt;=30</v>
      </c>
      <c r="AF5697">
        <v>0</v>
      </c>
      <c r="AG5697" t="str">
        <f t="shared" si="1243"/>
        <v>&lt;=500</v>
      </c>
      <c r="AH5697" t="s">
        <v>32</v>
      </c>
      <c r="AI5697" t="str">
        <f t="shared" si="1244"/>
        <v/>
      </c>
      <c r="AJ5697" t="s">
        <v>32</v>
      </c>
      <c r="AK5697" t="str">
        <f t="shared" si="1245"/>
        <v/>
      </c>
      <c r="AL5697">
        <v>11</v>
      </c>
      <c r="AM5697">
        <v>9</v>
      </c>
      <c r="AN5697">
        <v>0</v>
      </c>
      <c r="AO5697">
        <v>1</v>
      </c>
      <c r="AP5697" t="s">
        <v>32</v>
      </c>
    </row>
    <row r="5698" spans="1:42" x14ac:dyDescent="0.25">
      <c r="A5698">
        <v>202012</v>
      </c>
      <c r="B5698" t="str">
        <f t="shared" si="1232"/>
        <v>2020-II</v>
      </c>
      <c r="C5698" t="s">
        <v>5771</v>
      </c>
      <c r="D5698" t="s">
        <v>5771</v>
      </c>
      <c r="E5698">
        <v>32022429</v>
      </c>
      <c r="F5698" t="s">
        <v>29</v>
      </c>
      <c r="G5698">
        <v>0</v>
      </c>
      <c r="H5698">
        <v>0</v>
      </c>
      <c r="I5698">
        <v>0</v>
      </c>
      <c r="J5698">
        <f t="shared" si="1233"/>
        <v>0</v>
      </c>
      <c r="K5698" t="str">
        <f t="shared" si="1234"/>
        <v>Modelamiento</v>
      </c>
      <c r="L5698">
        <f t="shared" si="1235"/>
        <v>1</v>
      </c>
      <c r="M5698">
        <v>32</v>
      </c>
      <c r="N5698" t="str">
        <f t="shared" si="1236"/>
        <v>&lt;=35</v>
      </c>
      <c r="O5698" t="s">
        <v>56</v>
      </c>
      <c r="P5698" t="s">
        <v>39</v>
      </c>
      <c r="Q5698">
        <v>27743</v>
      </c>
      <c r="R5698">
        <v>0</v>
      </c>
      <c r="S5698" t="str">
        <f t="shared" si="1237"/>
        <v>=0</v>
      </c>
      <c r="T5698">
        <v>950</v>
      </c>
      <c r="U5698" t="str">
        <f t="shared" si="1238"/>
        <v>&lt;=1000</v>
      </c>
      <c r="V5698" t="s">
        <v>585</v>
      </c>
      <c r="W5698">
        <v>22555</v>
      </c>
      <c r="X5698" s="12">
        <f t="shared" si="1239"/>
        <v>0</v>
      </c>
      <c r="Y5698" t="str">
        <f t="shared" si="1240"/>
        <v>=0</v>
      </c>
      <c r="Z5698" t="s">
        <v>32</v>
      </c>
      <c r="AA5698">
        <v>4</v>
      </c>
      <c r="AB5698">
        <v>873.3</v>
      </c>
      <c r="AC5698" t="str">
        <f t="shared" si="1241"/>
        <v>&lt;=1000</v>
      </c>
      <c r="AD5698">
        <v>169</v>
      </c>
      <c r="AE5698" t="str">
        <f t="shared" si="1242"/>
        <v>&gt;120</v>
      </c>
      <c r="AF5698">
        <v>673.67</v>
      </c>
      <c r="AG5698" t="str">
        <f t="shared" si="1243"/>
        <v>&lt;=1000</v>
      </c>
      <c r="AH5698">
        <v>673.67</v>
      </c>
      <c r="AI5698" t="str">
        <f t="shared" si="1244"/>
        <v>&lt;=1000</v>
      </c>
      <c r="AJ5698">
        <v>1</v>
      </c>
      <c r="AK5698" t="str">
        <f t="shared" si="1245"/>
        <v>&gt;0.9</v>
      </c>
      <c r="AL5698">
        <v>11</v>
      </c>
      <c r="AM5698">
        <v>5</v>
      </c>
      <c r="AN5698">
        <v>2</v>
      </c>
      <c r="AO5698">
        <v>7</v>
      </c>
      <c r="AP5698">
        <v>1</v>
      </c>
    </row>
    <row r="5699" spans="1:42" x14ac:dyDescent="0.25">
      <c r="A5699">
        <v>202012</v>
      </c>
      <c r="B5699" t="str">
        <f t="shared" ref="B5699:B5762" si="1246">+CONCATENATE(MID(A5699,1,4),IF(MID(A5699,5,2)*1&lt;=6,"-I","-II"))</f>
        <v>2020-II</v>
      </c>
      <c r="C5699" t="s">
        <v>5772</v>
      </c>
      <c r="D5699" t="s">
        <v>5772</v>
      </c>
      <c r="E5699">
        <v>32033710</v>
      </c>
      <c r="F5699" t="s">
        <v>29</v>
      </c>
      <c r="G5699">
        <v>0</v>
      </c>
      <c r="H5699">
        <v>0</v>
      </c>
      <c r="I5699">
        <v>0</v>
      </c>
      <c r="J5699">
        <f t="shared" ref="J5699:J5762" si="1247">+IF(OR(O5699="Taxista propietario",O5699="Taxista palanca"),0,1)</f>
        <v>0</v>
      </c>
      <c r="K5699" t="str">
        <f t="shared" ref="K5699:K5762" si="1248">+IF(I5699&gt;0,"Insuficiente",IF(H5699&gt;0,"Indeterminado",IF(J5699&gt;0,"Perfil","Modelamiento")))</f>
        <v>Modelamiento</v>
      </c>
      <c r="L5699">
        <f t="shared" ref="L5699:L5762" si="1249">+IF(AND(A5699&gt;=201410,A5699&lt;=201908),0,1)</f>
        <v>1</v>
      </c>
      <c r="M5699">
        <v>36</v>
      </c>
      <c r="N5699" t="str">
        <f t="shared" ref="N5699:N5762" si="1250">+IF(M5699&lt;=25,"&lt;=25",IF(M5699&lt;=30,"&lt;=30",IF(M5699&lt;=35,"&lt;=35",IF(M5699&lt;=40,"&lt;=40",IF(M5699&lt;=45,"&lt;=45",IF(M5699&lt;=50,"&lt;=50",IF(M5699&lt;=55,"&lt;=55",IF(M5699&lt;=60,"&lt;=60","&gt;60"))))))))</f>
        <v>&lt;=40</v>
      </c>
      <c r="O5699" t="s">
        <v>72</v>
      </c>
      <c r="P5699" t="s">
        <v>35</v>
      </c>
      <c r="Q5699">
        <v>36563</v>
      </c>
      <c r="R5699">
        <v>0</v>
      </c>
      <c r="S5699" t="str">
        <f t="shared" ref="S5699:S5762" si="1251">+IF(R5699="NULL","",IF(R5699=0,"=0",IF(R5699&lt;=500,"&lt;=500",IF(R5699&lt;=1000,"&lt;=1000",IF(R5699&lt;=1500,"&lt;=1500",IF(R5699&lt;=2000,"&lt;=2000",IF(R5699&lt;=2500,"&lt;=2500","&gt;2500")))))))</f>
        <v>=0</v>
      </c>
      <c r="T5699">
        <v>1100</v>
      </c>
      <c r="U5699" t="str">
        <f t="shared" ref="U5699:U5762" si="1252">+IF(T5699="NULL","",IF(T5699&lt;=1000,"&lt;=1000",IF(T5699&lt;=1100,"&lt;=1100",IF(T5699&lt;=1200,"&lt;=1200",IF(T5699&lt;=1300,"&lt;=1300",IF(T5699&lt;=1400,"&lt;=1400",IF(T5699&lt;=1500,"&lt;=1500","&gt;1500")))))))</f>
        <v>&lt;=1100</v>
      </c>
      <c r="V5699" t="s">
        <v>4212</v>
      </c>
      <c r="W5699">
        <v>30935</v>
      </c>
      <c r="X5699" s="12">
        <f t="shared" ref="X5699:X5762" si="1253">+IFERROR(R5699/W5699,"NULL")</f>
        <v>0</v>
      </c>
      <c r="Y5699" t="str">
        <f t="shared" ref="Y5699:Y5762" si="1254">+IF(X5699="NULL","",IF(X5699=0,"=0",IF(X5699&lt;=0.01,"&lt;=0.01",IF(X5699&lt;=0.02,"&lt;=0.02",IF(X5699&lt;=0.03,"&lt;=0.03",IF(X5699&lt;=0.04,"&lt;=0.04",IF(X5699&lt;=0.05,"&lt;=0.05",IF(X5699&lt;=0.06,"&lt;=0.06","&gt;0.06"))))))))</f>
        <v>=0</v>
      </c>
      <c r="Z5699">
        <v>1</v>
      </c>
      <c r="AA5699">
        <v>2</v>
      </c>
      <c r="AB5699">
        <v>3467.51</v>
      </c>
      <c r="AC5699" t="str">
        <f t="shared" ref="AC5699:AC5762" si="1255">+IF(AB5699="NULL","",IF(AB5699&lt;=500,"&lt;=500",IF(AB5699&lt;=1000,"&lt;=1000",IF(AB5699&lt;=2000,"&lt;=2000",IF(AB5699&lt;=3000,"&lt;=3000",IF(AB5699&lt;=4000,"&lt;=4000",IF(AB5699&lt;=5000,"&lt;=5000","&gt;5000")))))))</f>
        <v>&lt;=4000</v>
      </c>
      <c r="AD5699">
        <v>37</v>
      </c>
      <c r="AE5699" t="str">
        <f t="shared" ref="AE5699:AE5762" si="1256">+IF(AD5699="NULL","",IF(AD5699=0,"=0",IF(AD5699&lt;=8,"&lt;=8",IF(AD5699&lt;=30,"&lt;=30",IF(AD5699&lt;=60,"&lt;=60",IF(AD5699&lt;=90,"&lt;=90",IF(AD5699&lt;=120,"&lt;=120","&gt;120")))))))</f>
        <v>&lt;=60</v>
      </c>
      <c r="AF5699">
        <v>0</v>
      </c>
      <c r="AG5699" t="str">
        <f t="shared" ref="AG5699:AG5762" si="1257">+IF(AF5699="NULL","",IF(AF5699&lt;=500,"&lt;=500",IF(AF5699&lt;=1000,"&lt;=1000",IF(AF5699&lt;=2000,"&lt;=2000",IF(AF5699&lt;=3000,"&lt;=3000",IF(AF5699&lt;=4000,"&lt;=4000",IF(AF5699&lt;=5000,"&lt;=5000","&gt;5000")))))))</f>
        <v>&lt;=500</v>
      </c>
      <c r="AH5699" t="s">
        <v>32</v>
      </c>
      <c r="AI5699" t="str">
        <f t="shared" ref="AI5699:AI5762" si="1258">+IF(AH5699="NULL","",IF(AH5699&lt;=500,"&lt;=500",IF(AH5699&lt;=1000,"&lt;=1000",IF(AH5699&lt;=2000,"&lt;=2000",IF(AH5699&lt;=3000,"&lt;=3000",IF(AH5699&lt;=4000,"&lt;=4000",IF(AH5699&lt;=5000,"&lt;=5000","&gt;5000")))))))</f>
        <v/>
      </c>
      <c r="AJ5699" t="s">
        <v>32</v>
      </c>
      <c r="AK5699" t="str">
        <f t="shared" ref="AK5699:AK5762" si="1259">+IF(AJ5699="NULL","",IF(AJ5699=0,"=0",IF(AJ5699&lt;=0.1,"&lt;=0.1",IF(AJ5699&lt;=0.2,"&lt;=0.2",IF(AJ5699&lt;=0.3,"&lt;=0.3",IF(AJ5699&lt;=0.4,"&lt;=0.4",IF(AJ5699&lt;=0.5,"&lt;=0.5",IF(AJ5699&lt;=0.6,"&lt;=0.6",IF(AJ5699&lt;=0.7,"&lt;=0.7",IF(AJ5699&lt;=0.8,"&lt;=0.8",IF(AJ5699&lt;=0.9,"&lt;=0.9","&gt;0.9")))))))))))</f>
        <v/>
      </c>
      <c r="AL5699">
        <v>12</v>
      </c>
      <c r="AM5699">
        <v>11</v>
      </c>
      <c r="AN5699">
        <v>0</v>
      </c>
      <c r="AO5699">
        <v>1</v>
      </c>
      <c r="AP5699" t="s">
        <v>32</v>
      </c>
    </row>
    <row r="5700" spans="1:42" x14ac:dyDescent="0.25">
      <c r="A5700">
        <v>202012</v>
      </c>
      <c r="B5700" t="str">
        <f t="shared" si="1246"/>
        <v>2020-II</v>
      </c>
      <c r="C5700" t="s">
        <v>5773</v>
      </c>
      <c r="D5700" t="s">
        <v>5773</v>
      </c>
      <c r="E5700">
        <v>32026310</v>
      </c>
      <c r="F5700" t="s">
        <v>29</v>
      </c>
      <c r="G5700">
        <v>1</v>
      </c>
      <c r="H5700">
        <v>0</v>
      </c>
      <c r="I5700">
        <v>0</v>
      </c>
      <c r="J5700">
        <f t="shared" si="1247"/>
        <v>0</v>
      </c>
      <c r="K5700" t="str">
        <f t="shared" si="1248"/>
        <v>Modelamiento</v>
      </c>
      <c r="L5700">
        <f t="shared" si="1249"/>
        <v>1</v>
      </c>
      <c r="M5700">
        <v>44</v>
      </c>
      <c r="N5700" t="str">
        <f t="shared" si="1250"/>
        <v>&lt;=45</v>
      </c>
      <c r="O5700" t="s">
        <v>56</v>
      </c>
      <c r="P5700" t="s">
        <v>35</v>
      </c>
      <c r="Q5700">
        <v>39808</v>
      </c>
      <c r="R5700">
        <v>0</v>
      </c>
      <c r="S5700" t="str">
        <f t="shared" si="1251"/>
        <v>=0</v>
      </c>
      <c r="T5700">
        <v>1200</v>
      </c>
      <c r="U5700" t="str">
        <f t="shared" si="1252"/>
        <v>&lt;=1200</v>
      </c>
      <c r="V5700" t="s">
        <v>4182</v>
      </c>
      <c r="W5700">
        <v>34018</v>
      </c>
      <c r="X5700" s="12">
        <f t="shared" si="1253"/>
        <v>0</v>
      </c>
      <c r="Y5700" t="str">
        <f t="shared" si="1254"/>
        <v>=0</v>
      </c>
      <c r="Z5700">
        <v>1</v>
      </c>
      <c r="AA5700">
        <v>9</v>
      </c>
      <c r="AB5700" t="s">
        <v>32</v>
      </c>
      <c r="AC5700" t="str">
        <f t="shared" si="1255"/>
        <v/>
      </c>
      <c r="AD5700" t="s">
        <v>32</v>
      </c>
      <c r="AE5700" t="str">
        <f t="shared" si="1256"/>
        <v/>
      </c>
      <c r="AF5700" t="s">
        <v>32</v>
      </c>
      <c r="AG5700" t="str">
        <f t="shared" si="1257"/>
        <v/>
      </c>
      <c r="AH5700" t="s">
        <v>32</v>
      </c>
      <c r="AI5700" t="str">
        <f t="shared" si="1258"/>
        <v/>
      </c>
      <c r="AJ5700" t="s">
        <v>32</v>
      </c>
      <c r="AK5700" t="str">
        <f t="shared" si="1259"/>
        <v/>
      </c>
      <c r="AL5700">
        <v>0</v>
      </c>
      <c r="AM5700">
        <v>0</v>
      </c>
      <c r="AN5700">
        <v>0</v>
      </c>
      <c r="AO5700" t="s">
        <v>32</v>
      </c>
      <c r="AP5700" t="s">
        <v>32</v>
      </c>
    </row>
    <row r="5701" spans="1:42" x14ac:dyDescent="0.25">
      <c r="A5701">
        <v>202012</v>
      </c>
      <c r="B5701" t="str">
        <f t="shared" si="1246"/>
        <v>2020-II</v>
      </c>
      <c r="C5701" t="s">
        <v>5774</v>
      </c>
      <c r="D5701" t="s">
        <v>5774</v>
      </c>
      <c r="E5701">
        <v>32025045</v>
      </c>
      <c r="F5701" t="s">
        <v>29</v>
      </c>
      <c r="G5701">
        <v>0</v>
      </c>
      <c r="H5701">
        <v>0</v>
      </c>
      <c r="I5701">
        <v>0</v>
      </c>
      <c r="J5701">
        <f t="shared" si="1247"/>
        <v>0</v>
      </c>
      <c r="K5701" t="str">
        <f t="shared" si="1248"/>
        <v>Modelamiento</v>
      </c>
      <c r="L5701">
        <f t="shared" si="1249"/>
        <v>1</v>
      </c>
      <c r="M5701">
        <v>28</v>
      </c>
      <c r="N5701" t="str">
        <f t="shared" si="1250"/>
        <v>&lt;=30</v>
      </c>
      <c r="O5701" t="s">
        <v>56</v>
      </c>
      <c r="P5701" t="s">
        <v>39</v>
      </c>
      <c r="Q5701">
        <v>38184</v>
      </c>
      <c r="R5701">
        <v>0</v>
      </c>
      <c r="S5701" t="str">
        <f t="shared" si="1251"/>
        <v>=0</v>
      </c>
      <c r="T5701">
        <v>1150</v>
      </c>
      <c r="U5701" t="str">
        <f t="shared" si="1252"/>
        <v>&lt;=1200</v>
      </c>
      <c r="V5701" t="s">
        <v>585</v>
      </c>
      <c r="W5701">
        <v>32475</v>
      </c>
      <c r="X5701" s="12">
        <f t="shared" si="1253"/>
        <v>0</v>
      </c>
      <c r="Y5701" t="str">
        <f t="shared" si="1254"/>
        <v>=0</v>
      </c>
      <c r="Z5701">
        <v>0</v>
      </c>
      <c r="AA5701">
        <v>9</v>
      </c>
      <c r="AB5701" t="s">
        <v>32</v>
      </c>
      <c r="AC5701" t="str">
        <f t="shared" si="1255"/>
        <v/>
      </c>
      <c r="AD5701" t="s">
        <v>32</v>
      </c>
      <c r="AE5701" t="str">
        <f t="shared" si="1256"/>
        <v/>
      </c>
      <c r="AF5701" t="s">
        <v>32</v>
      </c>
      <c r="AG5701" t="str">
        <f t="shared" si="1257"/>
        <v/>
      </c>
      <c r="AH5701" t="s">
        <v>32</v>
      </c>
      <c r="AI5701" t="str">
        <f t="shared" si="1258"/>
        <v/>
      </c>
      <c r="AJ5701" t="s">
        <v>32</v>
      </c>
      <c r="AK5701" t="str">
        <f t="shared" si="1259"/>
        <v/>
      </c>
      <c r="AL5701">
        <v>0</v>
      </c>
      <c r="AM5701">
        <v>0</v>
      </c>
      <c r="AN5701">
        <v>0</v>
      </c>
      <c r="AO5701" t="s">
        <v>32</v>
      </c>
      <c r="AP5701" t="s">
        <v>32</v>
      </c>
    </row>
    <row r="5702" spans="1:42" x14ac:dyDescent="0.25">
      <c r="A5702">
        <v>202012</v>
      </c>
      <c r="B5702" t="str">
        <f t="shared" si="1246"/>
        <v>2020-II</v>
      </c>
      <c r="C5702" t="s">
        <v>5775</v>
      </c>
      <c r="D5702" t="s">
        <v>5775</v>
      </c>
      <c r="E5702">
        <v>32032621</v>
      </c>
      <c r="F5702" t="s">
        <v>29</v>
      </c>
      <c r="G5702">
        <v>0</v>
      </c>
      <c r="H5702">
        <v>0</v>
      </c>
      <c r="I5702">
        <v>1</v>
      </c>
      <c r="J5702">
        <f t="shared" si="1247"/>
        <v>0</v>
      </c>
      <c r="K5702" t="str">
        <f t="shared" si="1248"/>
        <v>Insuficiente</v>
      </c>
      <c r="L5702">
        <f t="shared" si="1249"/>
        <v>1</v>
      </c>
      <c r="M5702">
        <v>26</v>
      </c>
      <c r="N5702" t="str">
        <f t="shared" si="1250"/>
        <v>&lt;=30</v>
      </c>
      <c r="O5702" t="s">
        <v>56</v>
      </c>
      <c r="P5702" t="s">
        <v>39</v>
      </c>
      <c r="Q5702">
        <v>29180</v>
      </c>
      <c r="R5702">
        <v>0</v>
      </c>
      <c r="S5702" t="str">
        <f t="shared" si="1251"/>
        <v>=0</v>
      </c>
      <c r="T5702">
        <v>969</v>
      </c>
      <c r="U5702" t="str">
        <f t="shared" si="1252"/>
        <v>&lt;=1000</v>
      </c>
      <c r="V5702" t="s">
        <v>585</v>
      </c>
      <c r="W5702">
        <v>23920</v>
      </c>
      <c r="X5702" s="12">
        <f t="shared" si="1253"/>
        <v>0</v>
      </c>
      <c r="Y5702" t="str">
        <f t="shared" si="1254"/>
        <v>=0</v>
      </c>
      <c r="Z5702" t="s">
        <v>32</v>
      </c>
      <c r="AA5702">
        <v>9</v>
      </c>
      <c r="AB5702" t="s">
        <v>32</v>
      </c>
      <c r="AC5702" t="str">
        <f t="shared" si="1255"/>
        <v/>
      </c>
      <c r="AD5702" t="s">
        <v>32</v>
      </c>
      <c r="AE5702" t="str">
        <f t="shared" si="1256"/>
        <v/>
      </c>
      <c r="AF5702" t="s">
        <v>32</v>
      </c>
      <c r="AG5702" t="str">
        <f t="shared" si="1257"/>
        <v/>
      </c>
      <c r="AH5702" t="s">
        <v>32</v>
      </c>
      <c r="AI5702" t="str">
        <f t="shared" si="1258"/>
        <v/>
      </c>
      <c r="AJ5702" t="s">
        <v>32</v>
      </c>
      <c r="AK5702" t="str">
        <f t="shared" si="1259"/>
        <v/>
      </c>
      <c r="AL5702">
        <v>0</v>
      </c>
      <c r="AM5702">
        <v>0</v>
      </c>
      <c r="AN5702">
        <v>0</v>
      </c>
      <c r="AO5702" t="s">
        <v>32</v>
      </c>
      <c r="AP5702" t="s">
        <v>32</v>
      </c>
    </row>
    <row r="5703" spans="1:42" x14ac:dyDescent="0.25">
      <c r="A5703">
        <v>202012</v>
      </c>
      <c r="B5703" t="str">
        <f t="shared" si="1246"/>
        <v>2020-II</v>
      </c>
      <c r="C5703" t="s">
        <v>5776</v>
      </c>
      <c r="D5703" t="s">
        <v>5776</v>
      </c>
      <c r="E5703">
        <v>32031277</v>
      </c>
      <c r="F5703" t="s">
        <v>29</v>
      </c>
      <c r="G5703">
        <v>0</v>
      </c>
      <c r="H5703">
        <v>0</v>
      </c>
      <c r="I5703">
        <v>0</v>
      </c>
      <c r="J5703">
        <f t="shared" si="1247"/>
        <v>0</v>
      </c>
      <c r="K5703" t="str">
        <f t="shared" si="1248"/>
        <v>Modelamiento</v>
      </c>
      <c r="L5703">
        <f t="shared" si="1249"/>
        <v>1</v>
      </c>
      <c r="M5703">
        <v>32</v>
      </c>
      <c r="N5703" t="str">
        <f t="shared" si="1250"/>
        <v>&lt;=35</v>
      </c>
      <c r="O5703" t="s">
        <v>56</v>
      </c>
      <c r="P5703" t="s">
        <v>39</v>
      </c>
      <c r="Q5703">
        <v>39808</v>
      </c>
      <c r="R5703">
        <v>0</v>
      </c>
      <c r="S5703" t="str">
        <f t="shared" si="1251"/>
        <v>=0</v>
      </c>
      <c r="T5703">
        <v>1200</v>
      </c>
      <c r="U5703" t="str">
        <f t="shared" si="1252"/>
        <v>&lt;=1200</v>
      </c>
      <c r="V5703" t="s">
        <v>601</v>
      </c>
      <c r="W5703">
        <v>34018</v>
      </c>
      <c r="X5703" s="12">
        <f t="shared" si="1253"/>
        <v>0</v>
      </c>
      <c r="Y5703" t="str">
        <f t="shared" si="1254"/>
        <v>=0</v>
      </c>
      <c r="Z5703">
        <v>2</v>
      </c>
      <c r="AA5703">
        <v>0</v>
      </c>
      <c r="AB5703">
        <v>5000</v>
      </c>
      <c r="AC5703" t="str">
        <f t="shared" si="1255"/>
        <v>&lt;=5000</v>
      </c>
      <c r="AD5703">
        <v>0</v>
      </c>
      <c r="AE5703" t="str">
        <f t="shared" si="1256"/>
        <v>=0</v>
      </c>
      <c r="AF5703">
        <v>0</v>
      </c>
      <c r="AG5703" t="str">
        <f t="shared" si="1257"/>
        <v>&lt;=500</v>
      </c>
      <c r="AH5703">
        <v>1000</v>
      </c>
      <c r="AI5703" t="str">
        <f t="shared" si="1258"/>
        <v>&lt;=1000</v>
      </c>
      <c r="AJ5703">
        <v>0.39900000000000002</v>
      </c>
      <c r="AK5703" t="str">
        <f t="shared" si="1259"/>
        <v>&lt;=0.4</v>
      </c>
      <c r="AL5703">
        <v>12</v>
      </c>
      <c r="AM5703">
        <v>12</v>
      </c>
      <c r="AN5703">
        <v>0</v>
      </c>
      <c r="AO5703">
        <v>1</v>
      </c>
      <c r="AP5703" t="s">
        <v>32</v>
      </c>
    </row>
    <row r="5704" spans="1:42" x14ac:dyDescent="0.25">
      <c r="A5704">
        <v>202012</v>
      </c>
      <c r="B5704" t="str">
        <f t="shared" si="1246"/>
        <v>2020-II</v>
      </c>
      <c r="C5704" t="s">
        <v>5777</v>
      </c>
      <c r="D5704" t="s">
        <v>5777</v>
      </c>
      <c r="E5704">
        <v>32032783</v>
      </c>
      <c r="F5704" t="s">
        <v>29</v>
      </c>
      <c r="G5704">
        <v>0</v>
      </c>
      <c r="H5704">
        <v>0</v>
      </c>
      <c r="I5704">
        <v>0</v>
      </c>
      <c r="J5704">
        <f t="shared" si="1247"/>
        <v>0</v>
      </c>
      <c r="K5704" t="str">
        <f t="shared" si="1248"/>
        <v>Modelamiento</v>
      </c>
      <c r="L5704">
        <f t="shared" si="1249"/>
        <v>1</v>
      </c>
      <c r="M5704">
        <v>28</v>
      </c>
      <c r="N5704" t="str">
        <f t="shared" si="1250"/>
        <v>&lt;=30</v>
      </c>
      <c r="O5704" t="s">
        <v>56</v>
      </c>
      <c r="P5704" t="s">
        <v>39</v>
      </c>
      <c r="Q5704">
        <v>42197</v>
      </c>
      <c r="R5704">
        <v>800</v>
      </c>
      <c r="S5704" t="str">
        <f t="shared" si="1251"/>
        <v>&lt;=1000</v>
      </c>
      <c r="T5704">
        <v>1210</v>
      </c>
      <c r="U5704" t="str">
        <f t="shared" si="1252"/>
        <v>&lt;=1300</v>
      </c>
      <c r="V5704" t="s">
        <v>597</v>
      </c>
      <c r="W5704">
        <v>37087</v>
      </c>
      <c r="X5704" s="12">
        <f t="shared" si="1253"/>
        <v>2.1570900854746947E-2</v>
      </c>
      <c r="Y5704" t="str">
        <f t="shared" si="1254"/>
        <v>&lt;=0.03</v>
      </c>
      <c r="Z5704">
        <v>2</v>
      </c>
      <c r="AA5704">
        <v>9</v>
      </c>
      <c r="AB5704" t="s">
        <v>32</v>
      </c>
      <c r="AC5704" t="str">
        <f t="shared" si="1255"/>
        <v/>
      </c>
      <c r="AD5704" t="s">
        <v>32</v>
      </c>
      <c r="AE5704" t="str">
        <f t="shared" si="1256"/>
        <v/>
      </c>
      <c r="AF5704" t="s">
        <v>32</v>
      </c>
      <c r="AG5704" t="str">
        <f t="shared" si="1257"/>
        <v/>
      </c>
      <c r="AH5704" t="s">
        <v>32</v>
      </c>
      <c r="AI5704" t="str">
        <f t="shared" si="1258"/>
        <v/>
      </c>
      <c r="AJ5704" t="s">
        <v>32</v>
      </c>
      <c r="AK5704" t="str">
        <f t="shared" si="1259"/>
        <v/>
      </c>
      <c r="AL5704">
        <v>0</v>
      </c>
      <c r="AM5704">
        <v>0</v>
      </c>
      <c r="AN5704">
        <v>0</v>
      </c>
      <c r="AO5704" t="s">
        <v>32</v>
      </c>
      <c r="AP5704" t="s">
        <v>32</v>
      </c>
    </row>
    <row r="5705" spans="1:42" x14ac:dyDescent="0.25">
      <c r="A5705">
        <v>202012</v>
      </c>
      <c r="B5705" t="str">
        <f t="shared" si="1246"/>
        <v>2020-II</v>
      </c>
      <c r="C5705" t="s">
        <v>5778</v>
      </c>
      <c r="D5705" t="s">
        <v>5778</v>
      </c>
      <c r="E5705">
        <v>32038888</v>
      </c>
      <c r="F5705" t="s">
        <v>29</v>
      </c>
      <c r="G5705">
        <v>0</v>
      </c>
      <c r="H5705">
        <v>0</v>
      </c>
      <c r="I5705">
        <v>0</v>
      </c>
      <c r="J5705">
        <f t="shared" si="1247"/>
        <v>0</v>
      </c>
      <c r="K5705" t="str">
        <f t="shared" si="1248"/>
        <v>Modelamiento</v>
      </c>
      <c r="L5705">
        <f t="shared" si="1249"/>
        <v>1</v>
      </c>
      <c r="M5705">
        <v>35</v>
      </c>
      <c r="N5705" t="str">
        <f t="shared" si="1250"/>
        <v>&lt;=35</v>
      </c>
      <c r="O5705" t="s">
        <v>72</v>
      </c>
      <c r="P5705" t="s">
        <v>35</v>
      </c>
      <c r="Q5705">
        <v>31600</v>
      </c>
      <c r="R5705">
        <v>0</v>
      </c>
      <c r="S5705" t="str">
        <f t="shared" si="1251"/>
        <v>=0</v>
      </c>
      <c r="T5705">
        <v>950</v>
      </c>
      <c r="U5705" t="str">
        <f t="shared" si="1252"/>
        <v>&lt;=1000</v>
      </c>
      <c r="V5705" t="s">
        <v>585</v>
      </c>
      <c r="W5705">
        <v>26219</v>
      </c>
      <c r="X5705" s="12">
        <f t="shared" si="1253"/>
        <v>0</v>
      </c>
      <c r="Y5705" t="str">
        <f t="shared" si="1254"/>
        <v>=0</v>
      </c>
      <c r="Z5705">
        <v>1</v>
      </c>
      <c r="AA5705">
        <v>0</v>
      </c>
      <c r="AB5705">
        <v>1501.88</v>
      </c>
      <c r="AC5705" t="str">
        <f t="shared" si="1255"/>
        <v>&lt;=2000</v>
      </c>
      <c r="AD5705">
        <v>0</v>
      </c>
      <c r="AE5705" t="str">
        <f t="shared" si="1256"/>
        <v>=0</v>
      </c>
      <c r="AF5705">
        <v>0</v>
      </c>
      <c r="AG5705" t="str">
        <f t="shared" si="1257"/>
        <v>&lt;=500</v>
      </c>
      <c r="AH5705" t="s">
        <v>32</v>
      </c>
      <c r="AI5705" t="str">
        <f t="shared" si="1258"/>
        <v/>
      </c>
      <c r="AJ5705" t="s">
        <v>32</v>
      </c>
      <c r="AK5705" t="str">
        <f t="shared" si="1259"/>
        <v/>
      </c>
      <c r="AL5705">
        <v>9</v>
      </c>
      <c r="AM5705">
        <v>9</v>
      </c>
      <c r="AN5705">
        <v>0</v>
      </c>
      <c r="AO5705">
        <v>1</v>
      </c>
      <c r="AP5705" t="s">
        <v>32</v>
      </c>
    </row>
    <row r="5706" spans="1:42" x14ac:dyDescent="0.25">
      <c r="A5706">
        <v>202012</v>
      </c>
      <c r="B5706" t="str">
        <f t="shared" si="1246"/>
        <v>2020-II</v>
      </c>
      <c r="C5706" t="s">
        <v>5779</v>
      </c>
      <c r="D5706" t="s">
        <v>5779</v>
      </c>
      <c r="E5706">
        <v>32025499</v>
      </c>
      <c r="F5706" t="s">
        <v>29</v>
      </c>
      <c r="G5706">
        <v>0</v>
      </c>
      <c r="H5706">
        <v>0</v>
      </c>
      <c r="I5706">
        <v>1</v>
      </c>
      <c r="J5706">
        <f t="shared" si="1247"/>
        <v>0</v>
      </c>
      <c r="K5706" t="str">
        <f t="shared" si="1248"/>
        <v>Insuficiente</v>
      </c>
      <c r="L5706">
        <f t="shared" si="1249"/>
        <v>1</v>
      </c>
      <c r="M5706">
        <v>41</v>
      </c>
      <c r="N5706" t="str">
        <f t="shared" si="1250"/>
        <v>&lt;=45</v>
      </c>
      <c r="O5706" t="s">
        <v>56</v>
      </c>
      <c r="P5706" t="s">
        <v>35</v>
      </c>
      <c r="Q5706">
        <v>33422</v>
      </c>
      <c r="R5706">
        <v>0</v>
      </c>
      <c r="S5706" t="str">
        <f t="shared" si="1251"/>
        <v>=0</v>
      </c>
      <c r="T5706">
        <v>1150</v>
      </c>
      <c r="U5706" t="str">
        <f t="shared" si="1252"/>
        <v>&lt;=1200</v>
      </c>
      <c r="V5706" t="s">
        <v>597</v>
      </c>
      <c r="W5706">
        <v>27950</v>
      </c>
      <c r="X5706" s="12">
        <f t="shared" si="1253"/>
        <v>0</v>
      </c>
      <c r="Y5706" t="str">
        <f t="shared" si="1254"/>
        <v>=0</v>
      </c>
      <c r="Z5706" t="s">
        <v>32</v>
      </c>
      <c r="AA5706">
        <v>9</v>
      </c>
      <c r="AB5706" t="s">
        <v>32</v>
      </c>
      <c r="AC5706" t="str">
        <f t="shared" si="1255"/>
        <v/>
      </c>
      <c r="AD5706" t="s">
        <v>32</v>
      </c>
      <c r="AE5706" t="str">
        <f t="shared" si="1256"/>
        <v/>
      </c>
      <c r="AF5706" t="s">
        <v>32</v>
      </c>
      <c r="AG5706" t="str">
        <f t="shared" si="1257"/>
        <v/>
      </c>
      <c r="AH5706" t="s">
        <v>32</v>
      </c>
      <c r="AI5706" t="str">
        <f t="shared" si="1258"/>
        <v/>
      </c>
      <c r="AJ5706" t="s">
        <v>32</v>
      </c>
      <c r="AK5706" t="str">
        <f t="shared" si="1259"/>
        <v/>
      </c>
      <c r="AL5706">
        <v>0</v>
      </c>
      <c r="AM5706">
        <v>0</v>
      </c>
      <c r="AN5706">
        <v>0</v>
      </c>
      <c r="AO5706" t="s">
        <v>32</v>
      </c>
      <c r="AP5706" t="s">
        <v>32</v>
      </c>
    </row>
    <row r="5707" spans="1:42" x14ac:dyDescent="0.25">
      <c r="A5707">
        <v>202012</v>
      </c>
      <c r="B5707" t="str">
        <f t="shared" si="1246"/>
        <v>2020-II</v>
      </c>
      <c r="C5707" t="s">
        <v>5780</v>
      </c>
      <c r="D5707" t="s">
        <v>5780</v>
      </c>
      <c r="E5707">
        <v>32023027</v>
      </c>
      <c r="F5707" t="s">
        <v>29</v>
      </c>
      <c r="G5707">
        <v>0</v>
      </c>
      <c r="H5707">
        <v>0</v>
      </c>
      <c r="I5707">
        <v>0</v>
      </c>
      <c r="J5707">
        <f t="shared" si="1247"/>
        <v>0</v>
      </c>
      <c r="K5707" t="str">
        <f t="shared" si="1248"/>
        <v>Modelamiento</v>
      </c>
      <c r="L5707">
        <f t="shared" si="1249"/>
        <v>1</v>
      </c>
      <c r="M5707">
        <v>38</v>
      </c>
      <c r="N5707" t="str">
        <f t="shared" si="1250"/>
        <v>&lt;=40</v>
      </c>
      <c r="O5707" t="s">
        <v>56</v>
      </c>
      <c r="P5707" t="s">
        <v>39</v>
      </c>
      <c r="Q5707">
        <v>33820</v>
      </c>
      <c r="R5707">
        <v>1031</v>
      </c>
      <c r="S5707" t="str">
        <f t="shared" si="1251"/>
        <v>&lt;=1500</v>
      </c>
      <c r="T5707">
        <v>972</v>
      </c>
      <c r="U5707" t="str">
        <f t="shared" si="1252"/>
        <v>&lt;=1000</v>
      </c>
      <c r="V5707" t="s">
        <v>585</v>
      </c>
      <c r="W5707">
        <v>29359</v>
      </c>
      <c r="X5707" s="12">
        <f t="shared" si="1253"/>
        <v>3.5116999897816685E-2</v>
      </c>
      <c r="Y5707" t="str">
        <f t="shared" si="1254"/>
        <v>&lt;=0.04</v>
      </c>
      <c r="Z5707">
        <v>1</v>
      </c>
      <c r="AA5707">
        <v>9</v>
      </c>
      <c r="AB5707" t="s">
        <v>32</v>
      </c>
      <c r="AC5707" t="str">
        <f t="shared" si="1255"/>
        <v/>
      </c>
      <c r="AD5707" t="s">
        <v>32</v>
      </c>
      <c r="AE5707" t="str">
        <f t="shared" si="1256"/>
        <v/>
      </c>
      <c r="AF5707" t="s">
        <v>32</v>
      </c>
      <c r="AG5707" t="str">
        <f t="shared" si="1257"/>
        <v/>
      </c>
      <c r="AH5707" t="s">
        <v>32</v>
      </c>
      <c r="AI5707" t="str">
        <f t="shared" si="1258"/>
        <v/>
      </c>
      <c r="AJ5707" t="s">
        <v>32</v>
      </c>
      <c r="AK5707" t="str">
        <f t="shared" si="1259"/>
        <v/>
      </c>
      <c r="AL5707">
        <v>0</v>
      </c>
      <c r="AM5707">
        <v>0</v>
      </c>
      <c r="AN5707">
        <v>0</v>
      </c>
      <c r="AO5707" t="s">
        <v>32</v>
      </c>
      <c r="AP5707" t="s">
        <v>32</v>
      </c>
    </row>
    <row r="5708" spans="1:42" x14ac:dyDescent="0.25">
      <c r="A5708">
        <v>202012</v>
      </c>
      <c r="B5708" t="str">
        <f t="shared" si="1246"/>
        <v>2020-II</v>
      </c>
      <c r="C5708" t="s">
        <v>5781</v>
      </c>
      <c r="D5708" t="s">
        <v>5781</v>
      </c>
      <c r="E5708">
        <v>32031612</v>
      </c>
      <c r="F5708" t="s">
        <v>29</v>
      </c>
      <c r="G5708">
        <v>0</v>
      </c>
      <c r="H5708">
        <v>0</v>
      </c>
      <c r="I5708">
        <v>0</v>
      </c>
      <c r="J5708">
        <f t="shared" si="1247"/>
        <v>0</v>
      </c>
      <c r="K5708" t="str">
        <f t="shared" si="1248"/>
        <v>Modelamiento</v>
      </c>
      <c r="L5708">
        <f t="shared" si="1249"/>
        <v>1</v>
      </c>
      <c r="M5708">
        <v>51</v>
      </c>
      <c r="N5708" t="str">
        <f t="shared" si="1250"/>
        <v>&lt;=55</v>
      </c>
      <c r="O5708" t="s">
        <v>56</v>
      </c>
      <c r="P5708" t="s">
        <v>39</v>
      </c>
      <c r="Q5708">
        <v>39808</v>
      </c>
      <c r="R5708">
        <v>0</v>
      </c>
      <c r="S5708" t="str">
        <f t="shared" si="1251"/>
        <v>=0</v>
      </c>
      <c r="T5708">
        <v>1200</v>
      </c>
      <c r="U5708" t="str">
        <f t="shared" si="1252"/>
        <v>&lt;=1200</v>
      </c>
      <c r="V5708" t="s">
        <v>4182</v>
      </c>
      <c r="W5708">
        <v>34018</v>
      </c>
      <c r="X5708" s="12">
        <f t="shared" si="1253"/>
        <v>0</v>
      </c>
      <c r="Y5708" t="str">
        <f t="shared" si="1254"/>
        <v>=0</v>
      </c>
      <c r="Z5708">
        <v>1</v>
      </c>
      <c r="AA5708">
        <v>4</v>
      </c>
      <c r="AB5708">
        <v>1692.9</v>
      </c>
      <c r="AC5708" t="str">
        <f t="shared" si="1255"/>
        <v>&lt;=2000</v>
      </c>
      <c r="AD5708">
        <v>866</v>
      </c>
      <c r="AE5708" t="str">
        <f t="shared" si="1256"/>
        <v>&gt;120</v>
      </c>
      <c r="AF5708">
        <v>1692.9</v>
      </c>
      <c r="AG5708" t="str">
        <f t="shared" si="1257"/>
        <v>&lt;=2000</v>
      </c>
      <c r="AH5708" t="s">
        <v>32</v>
      </c>
      <c r="AI5708" t="str">
        <f t="shared" si="1258"/>
        <v/>
      </c>
      <c r="AJ5708" t="s">
        <v>32</v>
      </c>
      <c r="AK5708" t="str">
        <f t="shared" si="1259"/>
        <v/>
      </c>
      <c r="AL5708">
        <v>12</v>
      </c>
      <c r="AM5708">
        <v>0</v>
      </c>
      <c r="AN5708">
        <v>12</v>
      </c>
      <c r="AO5708" t="s">
        <v>32</v>
      </c>
      <c r="AP5708">
        <v>1</v>
      </c>
    </row>
    <row r="5709" spans="1:42" x14ac:dyDescent="0.25">
      <c r="A5709">
        <v>202012</v>
      </c>
      <c r="B5709" t="str">
        <f t="shared" si="1246"/>
        <v>2020-II</v>
      </c>
      <c r="C5709" t="s">
        <v>5782</v>
      </c>
      <c r="D5709" t="s">
        <v>5782</v>
      </c>
      <c r="E5709">
        <v>32038992</v>
      </c>
      <c r="F5709" t="s">
        <v>29</v>
      </c>
      <c r="G5709">
        <v>0</v>
      </c>
      <c r="H5709">
        <v>0</v>
      </c>
      <c r="I5709">
        <v>0</v>
      </c>
      <c r="J5709">
        <f t="shared" si="1247"/>
        <v>0</v>
      </c>
      <c r="K5709" t="str">
        <f t="shared" si="1248"/>
        <v>Modelamiento</v>
      </c>
      <c r="L5709">
        <f t="shared" si="1249"/>
        <v>1</v>
      </c>
      <c r="M5709">
        <v>40</v>
      </c>
      <c r="N5709" t="str">
        <f t="shared" si="1250"/>
        <v>&lt;=40</v>
      </c>
      <c r="O5709" t="s">
        <v>56</v>
      </c>
      <c r="P5709" t="s">
        <v>39</v>
      </c>
      <c r="Q5709">
        <v>26312</v>
      </c>
      <c r="R5709">
        <v>0</v>
      </c>
      <c r="S5709" t="str">
        <f t="shared" si="1251"/>
        <v>=0</v>
      </c>
      <c r="T5709">
        <v>900</v>
      </c>
      <c r="U5709" t="str">
        <f t="shared" si="1252"/>
        <v>&lt;=1000</v>
      </c>
      <c r="V5709" t="s">
        <v>614</v>
      </c>
      <c r="W5709">
        <v>21195</v>
      </c>
      <c r="X5709" s="12">
        <f t="shared" si="1253"/>
        <v>0</v>
      </c>
      <c r="Y5709" t="str">
        <f t="shared" si="1254"/>
        <v>=0</v>
      </c>
      <c r="Z5709" t="s">
        <v>32</v>
      </c>
      <c r="AA5709">
        <v>0</v>
      </c>
      <c r="AB5709">
        <v>6630.98</v>
      </c>
      <c r="AC5709" t="str">
        <f t="shared" si="1255"/>
        <v>&gt;5000</v>
      </c>
      <c r="AD5709">
        <v>21</v>
      </c>
      <c r="AE5709" t="str">
        <f t="shared" si="1256"/>
        <v>&lt;=30</v>
      </c>
      <c r="AF5709">
        <v>0</v>
      </c>
      <c r="AG5709" t="str">
        <f t="shared" si="1257"/>
        <v>&lt;=500</v>
      </c>
      <c r="AH5709">
        <v>2785.36</v>
      </c>
      <c r="AI5709" t="str">
        <f t="shared" si="1258"/>
        <v>&lt;=3000</v>
      </c>
      <c r="AJ5709">
        <v>1</v>
      </c>
      <c r="AK5709" t="str">
        <f t="shared" si="1259"/>
        <v>&gt;0.9</v>
      </c>
      <c r="AL5709">
        <v>12</v>
      </c>
      <c r="AM5709">
        <v>11</v>
      </c>
      <c r="AN5709">
        <v>0</v>
      </c>
      <c r="AO5709">
        <v>2</v>
      </c>
      <c r="AP5709" t="s">
        <v>32</v>
      </c>
    </row>
    <row r="5710" spans="1:42" x14ac:dyDescent="0.25">
      <c r="A5710">
        <v>202012</v>
      </c>
      <c r="B5710" t="str">
        <f t="shared" si="1246"/>
        <v>2020-II</v>
      </c>
      <c r="C5710" t="s">
        <v>5783</v>
      </c>
      <c r="D5710" t="s">
        <v>5783</v>
      </c>
      <c r="E5710">
        <v>32032800</v>
      </c>
      <c r="F5710" t="s">
        <v>29</v>
      </c>
      <c r="G5710">
        <v>0</v>
      </c>
      <c r="H5710">
        <v>0</v>
      </c>
      <c r="I5710">
        <v>0</v>
      </c>
      <c r="J5710">
        <f t="shared" si="1247"/>
        <v>0</v>
      </c>
      <c r="K5710" t="str">
        <f t="shared" si="1248"/>
        <v>Modelamiento</v>
      </c>
      <c r="L5710">
        <f t="shared" si="1249"/>
        <v>1</v>
      </c>
      <c r="M5710">
        <v>43</v>
      </c>
      <c r="N5710" t="str">
        <f t="shared" si="1250"/>
        <v>&lt;=45</v>
      </c>
      <c r="O5710" t="s">
        <v>56</v>
      </c>
      <c r="P5710" t="s">
        <v>31</v>
      </c>
      <c r="Q5710">
        <v>30614</v>
      </c>
      <c r="R5710">
        <v>0</v>
      </c>
      <c r="S5710" t="str">
        <f t="shared" si="1251"/>
        <v>=0</v>
      </c>
      <c r="T5710">
        <v>1050</v>
      </c>
      <c r="U5710" t="str">
        <f t="shared" si="1252"/>
        <v>&lt;=1100</v>
      </c>
      <c r="V5710" t="s">
        <v>597</v>
      </c>
      <c r="W5710">
        <v>25282</v>
      </c>
      <c r="X5710" s="12">
        <f t="shared" si="1253"/>
        <v>0</v>
      </c>
      <c r="Y5710" t="str">
        <f t="shared" si="1254"/>
        <v>=0</v>
      </c>
      <c r="Z5710" t="s">
        <v>32</v>
      </c>
      <c r="AA5710">
        <v>3</v>
      </c>
      <c r="AB5710">
        <v>7100.5</v>
      </c>
      <c r="AC5710" t="str">
        <f t="shared" si="1255"/>
        <v>&gt;5000</v>
      </c>
      <c r="AD5710">
        <v>91</v>
      </c>
      <c r="AE5710" t="str">
        <f t="shared" si="1256"/>
        <v>&lt;=120</v>
      </c>
      <c r="AF5710">
        <v>0</v>
      </c>
      <c r="AG5710" t="str">
        <f t="shared" si="1257"/>
        <v>&lt;=500</v>
      </c>
      <c r="AH5710">
        <v>6200</v>
      </c>
      <c r="AI5710" t="str">
        <f t="shared" si="1258"/>
        <v>&gt;5000</v>
      </c>
      <c r="AJ5710">
        <v>1</v>
      </c>
      <c r="AK5710" t="str">
        <f t="shared" si="1259"/>
        <v>&gt;0.9</v>
      </c>
      <c r="AL5710">
        <v>12</v>
      </c>
      <c r="AM5710">
        <v>3</v>
      </c>
      <c r="AN5710">
        <v>0</v>
      </c>
      <c r="AO5710">
        <v>10</v>
      </c>
      <c r="AP5710" t="s">
        <v>32</v>
      </c>
    </row>
    <row r="5711" spans="1:42" x14ac:dyDescent="0.25">
      <c r="A5711">
        <v>202012</v>
      </c>
      <c r="B5711" t="str">
        <f t="shared" si="1246"/>
        <v>2020-II</v>
      </c>
      <c r="C5711" t="s">
        <v>5784</v>
      </c>
      <c r="D5711" t="s">
        <v>5784</v>
      </c>
      <c r="E5711">
        <v>32025743</v>
      </c>
      <c r="F5711" t="s">
        <v>29</v>
      </c>
      <c r="G5711">
        <v>0</v>
      </c>
      <c r="H5711">
        <v>0</v>
      </c>
      <c r="I5711">
        <v>0</v>
      </c>
      <c r="J5711">
        <f t="shared" si="1247"/>
        <v>0</v>
      </c>
      <c r="K5711" t="str">
        <f t="shared" si="1248"/>
        <v>Modelamiento</v>
      </c>
      <c r="L5711">
        <f t="shared" si="1249"/>
        <v>1</v>
      </c>
      <c r="M5711">
        <v>46</v>
      </c>
      <c r="N5711" t="str">
        <f t="shared" si="1250"/>
        <v>&lt;=50</v>
      </c>
      <c r="O5711" t="s">
        <v>56</v>
      </c>
      <c r="P5711" t="s">
        <v>39</v>
      </c>
      <c r="Q5711">
        <v>49481</v>
      </c>
      <c r="R5711">
        <v>1031</v>
      </c>
      <c r="S5711" t="str">
        <f t="shared" si="1251"/>
        <v>&lt;=1500</v>
      </c>
      <c r="T5711">
        <v>1436</v>
      </c>
      <c r="U5711" t="str">
        <f t="shared" si="1252"/>
        <v>&lt;=1500</v>
      </c>
      <c r="V5711" t="s">
        <v>4182</v>
      </c>
      <c r="W5711">
        <v>44239</v>
      </c>
      <c r="X5711" s="12">
        <f t="shared" si="1253"/>
        <v>2.3305228418363886E-2</v>
      </c>
      <c r="Y5711" t="str">
        <f t="shared" si="1254"/>
        <v>&lt;=0.03</v>
      </c>
      <c r="Z5711">
        <v>1</v>
      </c>
      <c r="AA5711">
        <v>8</v>
      </c>
      <c r="AB5711" t="s">
        <v>32</v>
      </c>
      <c r="AC5711" t="str">
        <f t="shared" si="1255"/>
        <v/>
      </c>
      <c r="AD5711" t="s">
        <v>32</v>
      </c>
      <c r="AE5711" t="str">
        <f t="shared" si="1256"/>
        <v/>
      </c>
      <c r="AF5711" t="s">
        <v>32</v>
      </c>
      <c r="AG5711" t="str">
        <f t="shared" si="1257"/>
        <v/>
      </c>
      <c r="AH5711">
        <v>1428.5</v>
      </c>
      <c r="AI5711" t="str">
        <f t="shared" si="1258"/>
        <v>&lt;=2000</v>
      </c>
      <c r="AJ5711">
        <v>0</v>
      </c>
      <c r="AK5711" t="str">
        <f t="shared" si="1259"/>
        <v>=0</v>
      </c>
      <c r="AL5711">
        <v>0</v>
      </c>
      <c r="AM5711">
        <v>0</v>
      </c>
      <c r="AN5711">
        <v>0</v>
      </c>
      <c r="AO5711" t="s">
        <v>32</v>
      </c>
      <c r="AP5711" t="s">
        <v>32</v>
      </c>
    </row>
    <row r="5712" spans="1:42" x14ac:dyDescent="0.25">
      <c r="A5712">
        <v>202012</v>
      </c>
      <c r="B5712" t="str">
        <f t="shared" si="1246"/>
        <v>2020-II</v>
      </c>
      <c r="C5712" t="s">
        <v>5785</v>
      </c>
      <c r="D5712" t="s">
        <v>5785</v>
      </c>
      <c r="E5712">
        <v>32026058</v>
      </c>
      <c r="F5712" t="s">
        <v>29</v>
      </c>
      <c r="G5712">
        <v>0</v>
      </c>
      <c r="H5712">
        <v>0</v>
      </c>
      <c r="I5712">
        <v>0</v>
      </c>
      <c r="J5712">
        <f t="shared" si="1247"/>
        <v>0</v>
      </c>
      <c r="K5712" t="str">
        <f t="shared" si="1248"/>
        <v>Modelamiento</v>
      </c>
      <c r="L5712">
        <f t="shared" si="1249"/>
        <v>1</v>
      </c>
      <c r="M5712">
        <v>28</v>
      </c>
      <c r="N5712" t="str">
        <f t="shared" si="1250"/>
        <v>&lt;=30</v>
      </c>
      <c r="O5712" t="s">
        <v>56</v>
      </c>
      <c r="P5712" t="s">
        <v>39</v>
      </c>
      <c r="Q5712">
        <v>32035</v>
      </c>
      <c r="R5712">
        <v>0</v>
      </c>
      <c r="S5712" t="str">
        <f t="shared" si="1251"/>
        <v>=0</v>
      </c>
      <c r="T5712">
        <v>1100</v>
      </c>
      <c r="U5712" t="str">
        <f t="shared" si="1252"/>
        <v>&lt;=1100</v>
      </c>
      <c r="V5712" t="s">
        <v>587</v>
      </c>
      <c r="W5712">
        <v>26633</v>
      </c>
      <c r="X5712" s="12">
        <f t="shared" si="1253"/>
        <v>0</v>
      </c>
      <c r="Y5712" t="str">
        <f t="shared" si="1254"/>
        <v>=0</v>
      </c>
      <c r="Z5712" t="s">
        <v>32</v>
      </c>
      <c r="AA5712">
        <v>9</v>
      </c>
      <c r="AB5712" t="s">
        <v>32</v>
      </c>
      <c r="AC5712" t="str">
        <f t="shared" si="1255"/>
        <v/>
      </c>
      <c r="AD5712" t="s">
        <v>32</v>
      </c>
      <c r="AE5712" t="str">
        <f t="shared" si="1256"/>
        <v/>
      </c>
      <c r="AF5712" t="s">
        <v>32</v>
      </c>
      <c r="AG5712" t="str">
        <f t="shared" si="1257"/>
        <v/>
      </c>
      <c r="AH5712" t="s">
        <v>32</v>
      </c>
      <c r="AI5712" t="str">
        <f t="shared" si="1258"/>
        <v/>
      </c>
      <c r="AJ5712" t="s">
        <v>32</v>
      </c>
      <c r="AK5712" t="str">
        <f t="shared" si="1259"/>
        <v/>
      </c>
      <c r="AL5712">
        <v>0</v>
      </c>
      <c r="AM5712">
        <v>0</v>
      </c>
      <c r="AN5712">
        <v>0</v>
      </c>
      <c r="AO5712" t="s">
        <v>32</v>
      </c>
      <c r="AP5712" t="s">
        <v>32</v>
      </c>
    </row>
    <row r="5713" spans="1:42" x14ac:dyDescent="0.25">
      <c r="A5713">
        <v>202012</v>
      </c>
      <c r="B5713" t="str">
        <f t="shared" si="1246"/>
        <v>2020-II</v>
      </c>
      <c r="C5713" t="s">
        <v>5786</v>
      </c>
      <c r="D5713" t="s">
        <v>5786</v>
      </c>
      <c r="E5713">
        <v>32041837</v>
      </c>
      <c r="F5713" t="s">
        <v>29</v>
      </c>
      <c r="G5713">
        <v>0</v>
      </c>
      <c r="H5713">
        <v>0</v>
      </c>
      <c r="I5713">
        <v>0</v>
      </c>
      <c r="J5713">
        <f t="shared" si="1247"/>
        <v>0</v>
      </c>
      <c r="K5713" t="str">
        <f t="shared" si="1248"/>
        <v>Modelamiento</v>
      </c>
      <c r="L5713">
        <f t="shared" si="1249"/>
        <v>1</v>
      </c>
      <c r="M5713">
        <v>26</v>
      </c>
      <c r="N5713" t="str">
        <f t="shared" si="1250"/>
        <v>&lt;=30</v>
      </c>
      <c r="O5713" t="s">
        <v>72</v>
      </c>
      <c r="P5713" t="s">
        <v>39</v>
      </c>
      <c r="Q5713">
        <v>39808</v>
      </c>
      <c r="R5713">
        <v>0</v>
      </c>
      <c r="S5713" t="str">
        <f t="shared" si="1251"/>
        <v>=0</v>
      </c>
      <c r="T5713">
        <v>1200</v>
      </c>
      <c r="U5713" t="str">
        <f t="shared" si="1252"/>
        <v>&lt;=1200</v>
      </c>
      <c r="V5713" t="s">
        <v>601</v>
      </c>
      <c r="W5713">
        <v>34018</v>
      </c>
      <c r="X5713" s="12">
        <f t="shared" si="1253"/>
        <v>0</v>
      </c>
      <c r="Y5713" t="str">
        <f t="shared" si="1254"/>
        <v>=0</v>
      </c>
      <c r="Z5713">
        <v>2</v>
      </c>
      <c r="AA5713">
        <v>0</v>
      </c>
      <c r="AB5713">
        <v>6776.14</v>
      </c>
      <c r="AC5713" t="str">
        <f t="shared" si="1255"/>
        <v>&gt;5000</v>
      </c>
      <c r="AD5713">
        <v>0</v>
      </c>
      <c r="AE5713" t="str">
        <f t="shared" si="1256"/>
        <v>=0</v>
      </c>
      <c r="AF5713">
        <v>0</v>
      </c>
      <c r="AG5713" t="str">
        <f t="shared" si="1257"/>
        <v>&lt;=500</v>
      </c>
      <c r="AH5713">
        <v>1658.02</v>
      </c>
      <c r="AI5713" t="str">
        <f t="shared" si="1258"/>
        <v>&lt;=2000</v>
      </c>
      <c r="AJ5713">
        <v>1</v>
      </c>
      <c r="AK5713" t="str">
        <f t="shared" si="1259"/>
        <v>&gt;0.9</v>
      </c>
      <c r="AL5713">
        <v>12</v>
      </c>
      <c r="AM5713">
        <v>12</v>
      </c>
      <c r="AN5713">
        <v>0</v>
      </c>
      <c r="AO5713">
        <v>1</v>
      </c>
      <c r="AP5713" t="s">
        <v>32</v>
      </c>
    </row>
    <row r="5714" spans="1:42" x14ac:dyDescent="0.25">
      <c r="A5714">
        <v>202012</v>
      </c>
      <c r="B5714" t="str">
        <f t="shared" si="1246"/>
        <v>2020-II</v>
      </c>
      <c r="C5714" t="s">
        <v>5787</v>
      </c>
      <c r="D5714" t="s">
        <v>5787</v>
      </c>
      <c r="E5714">
        <v>32024840</v>
      </c>
      <c r="F5714" t="s">
        <v>29</v>
      </c>
      <c r="G5714">
        <v>0</v>
      </c>
      <c r="H5714">
        <v>0</v>
      </c>
      <c r="I5714">
        <v>0</v>
      </c>
      <c r="J5714">
        <f t="shared" si="1247"/>
        <v>0</v>
      </c>
      <c r="K5714" t="str">
        <f t="shared" si="1248"/>
        <v>Modelamiento</v>
      </c>
      <c r="L5714">
        <f t="shared" si="1249"/>
        <v>1</v>
      </c>
      <c r="M5714">
        <v>34</v>
      </c>
      <c r="N5714" t="str">
        <f t="shared" si="1250"/>
        <v>&lt;=35</v>
      </c>
      <c r="O5714" t="s">
        <v>56</v>
      </c>
      <c r="P5714" t="s">
        <v>35</v>
      </c>
      <c r="Q5714">
        <v>38192</v>
      </c>
      <c r="R5714">
        <v>0</v>
      </c>
      <c r="S5714" t="str">
        <f t="shared" si="1251"/>
        <v>=0</v>
      </c>
      <c r="T5714">
        <v>1150</v>
      </c>
      <c r="U5714" t="str">
        <f t="shared" si="1252"/>
        <v>&lt;=1200</v>
      </c>
      <c r="V5714" t="s">
        <v>4182</v>
      </c>
      <c r="W5714">
        <v>32482</v>
      </c>
      <c r="X5714" s="12">
        <f t="shared" si="1253"/>
        <v>0</v>
      </c>
      <c r="Y5714" t="str">
        <f t="shared" si="1254"/>
        <v>=0</v>
      </c>
      <c r="Z5714">
        <v>2</v>
      </c>
      <c r="AA5714">
        <v>0</v>
      </c>
      <c r="AB5714">
        <v>520.04</v>
      </c>
      <c r="AC5714" t="str">
        <f t="shared" si="1255"/>
        <v>&lt;=1000</v>
      </c>
      <c r="AD5714">
        <v>0</v>
      </c>
      <c r="AE5714" t="str">
        <f t="shared" si="1256"/>
        <v>=0</v>
      </c>
      <c r="AF5714">
        <v>0</v>
      </c>
      <c r="AG5714" t="str">
        <f t="shared" si="1257"/>
        <v>&lt;=500</v>
      </c>
      <c r="AH5714" t="s">
        <v>32</v>
      </c>
      <c r="AI5714" t="str">
        <f t="shared" si="1258"/>
        <v/>
      </c>
      <c r="AJ5714" t="s">
        <v>32</v>
      </c>
      <c r="AK5714" t="str">
        <f t="shared" si="1259"/>
        <v/>
      </c>
      <c r="AL5714">
        <v>11</v>
      </c>
      <c r="AM5714">
        <v>11</v>
      </c>
      <c r="AN5714">
        <v>0</v>
      </c>
      <c r="AO5714">
        <v>2</v>
      </c>
      <c r="AP5714" t="s">
        <v>32</v>
      </c>
    </row>
    <row r="5715" spans="1:42" x14ac:dyDescent="0.25">
      <c r="A5715">
        <v>202012</v>
      </c>
      <c r="B5715" t="str">
        <f t="shared" si="1246"/>
        <v>2020-II</v>
      </c>
      <c r="C5715" t="s">
        <v>5788</v>
      </c>
      <c r="D5715" t="s">
        <v>5788</v>
      </c>
      <c r="E5715">
        <v>32025474</v>
      </c>
      <c r="F5715" t="s">
        <v>29</v>
      </c>
      <c r="G5715">
        <v>0</v>
      </c>
      <c r="H5715">
        <v>0</v>
      </c>
      <c r="I5715">
        <v>0</v>
      </c>
      <c r="J5715">
        <f t="shared" si="1247"/>
        <v>0</v>
      </c>
      <c r="K5715" t="str">
        <f t="shared" si="1248"/>
        <v>Modelamiento</v>
      </c>
      <c r="L5715">
        <f t="shared" si="1249"/>
        <v>1</v>
      </c>
      <c r="M5715">
        <v>43</v>
      </c>
      <c r="N5715" t="str">
        <f t="shared" si="1250"/>
        <v>&lt;=45</v>
      </c>
      <c r="O5715" t="s">
        <v>56</v>
      </c>
      <c r="P5715" t="s">
        <v>35</v>
      </c>
      <c r="Q5715">
        <v>34931</v>
      </c>
      <c r="R5715">
        <v>0</v>
      </c>
      <c r="S5715" t="str">
        <f t="shared" si="1251"/>
        <v>=0</v>
      </c>
      <c r="T5715">
        <v>1100</v>
      </c>
      <c r="U5715" t="str">
        <f t="shared" si="1252"/>
        <v>&lt;=1100</v>
      </c>
      <c r="V5715" t="s">
        <v>585</v>
      </c>
      <c r="W5715">
        <v>29384</v>
      </c>
      <c r="X5715" s="12">
        <f t="shared" si="1253"/>
        <v>0</v>
      </c>
      <c r="Y5715" t="str">
        <f t="shared" si="1254"/>
        <v>=0</v>
      </c>
      <c r="Z5715">
        <v>3</v>
      </c>
      <c r="AA5715">
        <v>9</v>
      </c>
      <c r="AB5715" t="s">
        <v>32</v>
      </c>
      <c r="AC5715" t="str">
        <f t="shared" si="1255"/>
        <v/>
      </c>
      <c r="AD5715" t="s">
        <v>32</v>
      </c>
      <c r="AE5715" t="str">
        <f t="shared" si="1256"/>
        <v/>
      </c>
      <c r="AF5715" t="s">
        <v>32</v>
      </c>
      <c r="AG5715" t="str">
        <f t="shared" si="1257"/>
        <v/>
      </c>
      <c r="AH5715" t="s">
        <v>32</v>
      </c>
      <c r="AI5715" t="str">
        <f t="shared" si="1258"/>
        <v/>
      </c>
      <c r="AJ5715" t="s">
        <v>32</v>
      </c>
      <c r="AK5715" t="str">
        <f t="shared" si="1259"/>
        <v/>
      </c>
      <c r="AL5715">
        <v>0</v>
      </c>
      <c r="AM5715">
        <v>0</v>
      </c>
      <c r="AN5715">
        <v>0</v>
      </c>
      <c r="AO5715" t="s">
        <v>32</v>
      </c>
      <c r="AP5715" t="s">
        <v>32</v>
      </c>
    </row>
    <row r="5716" spans="1:42" x14ac:dyDescent="0.25">
      <c r="A5716">
        <v>202012</v>
      </c>
      <c r="B5716" t="str">
        <f t="shared" si="1246"/>
        <v>2020-II</v>
      </c>
      <c r="C5716" t="s">
        <v>5789</v>
      </c>
      <c r="D5716" t="s">
        <v>5789</v>
      </c>
      <c r="E5716">
        <v>32025843</v>
      </c>
      <c r="F5716" t="s">
        <v>29</v>
      </c>
      <c r="G5716">
        <v>0</v>
      </c>
      <c r="H5716">
        <v>0</v>
      </c>
      <c r="I5716">
        <v>0</v>
      </c>
      <c r="J5716">
        <f t="shared" si="1247"/>
        <v>0</v>
      </c>
      <c r="K5716" t="str">
        <f t="shared" si="1248"/>
        <v>Modelamiento</v>
      </c>
      <c r="L5716">
        <f t="shared" si="1249"/>
        <v>1</v>
      </c>
      <c r="M5716">
        <v>33</v>
      </c>
      <c r="N5716" t="str">
        <f t="shared" si="1250"/>
        <v>&lt;=35</v>
      </c>
      <c r="O5716" t="s">
        <v>56</v>
      </c>
      <c r="P5716" t="s">
        <v>39</v>
      </c>
      <c r="Q5716">
        <v>34905</v>
      </c>
      <c r="R5716">
        <v>0</v>
      </c>
      <c r="S5716" t="str">
        <f t="shared" si="1251"/>
        <v>=0</v>
      </c>
      <c r="T5716">
        <v>1050</v>
      </c>
      <c r="U5716" t="str">
        <f t="shared" si="1252"/>
        <v>&lt;=1100</v>
      </c>
      <c r="V5716" t="s">
        <v>585</v>
      </c>
      <c r="W5716">
        <v>29359</v>
      </c>
      <c r="X5716" s="12">
        <f t="shared" si="1253"/>
        <v>0</v>
      </c>
      <c r="Y5716" t="str">
        <f t="shared" si="1254"/>
        <v>=0</v>
      </c>
      <c r="Z5716">
        <v>1</v>
      </c>
      <c r="AA5716">
        <v>0</v>
      </c>
      <c r="AB5716">
        <v>997.85</v>
      </c>
      <c r="AC5716" t="str">
        <f t="shared" si="1255"/>
        <v>&lt;=1000</v>
      </c>
      <c r="AD5716">
        <v>0</v>
      </c>
      <c r="AE5716" t="str">
        <f t="shared" si="1256"/>
        <v>=0</v>
      </c>
      <c r="AF5716">
        <v>0</v>
      </c>
      <c r="AG5716" t="str">
        <f t="shared" si="1257"/>
        <v>&lt;=500</v>
      </c>
      <c r="AH5716">
        <v>1000</v>
      </c>
      <c r="AI5716" t="str">
        <f t="shared" si="1258"/>
        <v>&lt;=1000</v>
      </c>
      <c r="AJ5716">
        <v>0.99790000000000001</v>
      </c>
      <c r="AK5716" t="str">
        <f t="shared" si="1259"/>
        <v>&gt;0.9</v>
      </c>
      <c r="AL5716">
        <v>2</v>
      </c>
      <c r="AM5716">
        <v>2</v>
      </c>
      <c r="AN5716">
        <v>0</v>
      </c>
      <c r="AO5716">
        <v>1</v>
      </c>
      <c r="AP5716" t="s">
        <v>32</v>
      </c>
    </row>
    <row r="5717" spans="1:42" x14ac:dyDescent="0.25">
      <c r="A5717">
        <v>202012</v>
      </c>
      <c r="B5717" t="str">
        <f t="shared" si="1246"/>
        <v>2020-II</v>
      </c>
      <c r="C5717" t="s">
        <v>5790</v>
      </c>
      <c r="D5717" t="s">
        <v>5790</v>
      </c>
      <c r="E5717">
        <v>32026414</v>
      </c>
      <c r="F5717" t="s">
        <v>29</v>
      </c>
      <c r="G5717">
        <v>0</v>
      </c>
      <c r="H5717">
        <v>0</v>
      </c>
      <c r="I5717">
        <v>0</v>
      </c>
      <c r="J5717">
        <f t="shared" si="1247"/>
        <v>0</v>
      </c>
      <c r="K5717" t="str">
        <f t="shared" si="1248"/>
        <v>Modelamiento</v>
      </c>
      <c r="L5717">
        <f t="shared" si="1249"/>
        <v>1</v>
      </c>
      <c r="M5717">
        <v>40</v>
      </c>
      <c r="N5717" t="str">
        <f t="shared" si="1250"/>
        <v>&lt;=40</v>
      </c>
      <c r="O5717" t="s">
        <v>56</v>
      </c>
      <c r="P5717" t="s">
        <v>39</v>
      </c>
      <c r="Q5717">
        <v>29180</v>
      </c>
      <c r="R5717">
        <v>0</v>
      </c>
      <c r="S5717" t="str">
        <f t="shared" si="1251"/>
        <v>=0</v>
      </c>
      <c r="T5717">
        <v>968</v>
      </c>
      <c r="U5717" t="str">
        <f t="shared" si="1252"/>
        <v>&lt;=1000</v>
      </c>
      <c r="V5717" t="s">
        <v>585</v>
      </c>
      <c r="W5717">
        <v>23920</v>
      </c>
      <c r="X5717" s="12">
        <f t="shared" si="1253"/>
        <v>0</v>
      </c>
      <c r="Y5717" t="str">
        <f t="shared" si="1254"/>
        <v>=0</v>
      </c>
      <c r="Z5717" t="s">
        <v>32</v>
      </c>
      <c r="AA5717">
        <v>9</v>
      </c>
      <c r="AB5717" t="s">
        <v>32</v>
      </c>
      <c r="AC5717" t="str">
        <f t="shared" si="1255"/>
        <v/>
      </c>
      <c r="AD5717" t="s">
        <v>32</v>
      </c>
      <c r="AE5717" t="str">
        <f t="shared" si="1256"/>
        <v/>
      </c>
      <c r="AF5717" t="s">
        <v>32</v>
      </c>
      <c r="AG5717" t="str">
        <f t="shared" si="1257"/>
        <v/>
      </c>
      <c r="AH5717" t="s">
        <v>32</v>
      </c>
      <c r="AI5717" t="str">
        <f t="shared" si="1258"/>
        <v/>
      </c>
      <c r="AJ5717" t="s">
        <v>32</v>
      </c>
      <c r="AK5717" t="str">
        <f t="shared" si="1259"/>
        <v/>
      </c>
      <c r="AL5717">
        <v>0</v>
      </c>
      <c r="AM5717">
        <v>0</v>
      </c>
      <c r="AN5717">
        <v>0</v>
      </c>
      <c r="AO5717" t="s">
        <v>32</v>
      </c>
      <c r="AP5717" t="s">
        <v>32</v>
      </c>
    </row>
    <row r="5718" spans="1:42" x14ac:dyDescent="0.25">
      <c r="A5718">
        <v>202012</v>
      </c>
      <c r="B5718" t="str">
        <f t="shared" si="1246"/>
        <v>2020-II</v>
      </c>
      <c r="C5718" t="s">
        <v>5791</v>
      </c>
      <c r="D5718" t="s">
        <v>5791</v>
      </c>
      <c r="E5718">
        <v>32041872</v>
      </c>
      <c r="F5718" t="s">
        <v>29</v>
      </c>
      <c r="G5718">
        <v>1</v>
      </c>
      <c r="H5718">
        <v>0</v>
      </c>
      <c r="I5718">
        <v>0</v>
      </c>
      <c r="J5718">
        <f t="shared" si="1247"/>
        <v>0</v>
      </c>
      <c r="K5718" t="str">
        <f t="shared" si="1248"/>
        <v>Modelamiento</v>
      </c>
      <c r="L5718">
        <f t="shared" si="1249"/>
        <v>1</v>
      </c>
      <c r="M5718">
        <v>39</v>
      </c>
      <c r="N5718" t="str">
        <f t="shared" si="1250"/>
        <v>&lt;=40</v>
      </c>
      <c r="O5718" t="s">
        <v>56</v>
      </c>
      <c r="P5718" t="s">
        <v>39</v>
      </c>
      <c r="Q5718">
        <v>29180</v>
      </c>
      <c r="R5718">
        <v>0</v>
      </c>
      <c r="S5718" t="str">
        <f t="shared" si="1251"/>
        <v>=0</v>
      </c>
      <c r="T5718">
        <v>1000</v>
      </c>
      <c r="U5718" t="str">
        <f t="shared" si="1252"/>
        <v>&lt;=1000</v>
      </c>
      <c r="V5718" t="s">
        <v>587</v>
      </c>
      <c r="W5718">
        <v>23920</v>
      </c>
      <c r="X5718" s="12">
        <f t="shared" si="1253"/>
        <v>0</v>
      </c>
      <c r="Y5718" t="str">
        <f t="shared" si="1254"/>
        <v>=0</v>
      </c>
      <c r="Z5718" t="s">
        <v>32</v>
      </c>
      <c r="AA5718">
        <v>0</v>
      </c>
      <c r="AB5718">
        <v>4504.22</v>
      </c>
      <c r="AC5718" t="str">
        <f t="shared" si="1255"/>
        <v>&lt;=5000</v>
      </c>
      <c r="AD5718">
        <v>6</v>
      </c>
      <c r="AE5718" t="str">
        <f t="shared" si="1256"/>
        <v>&lt;=8</v>
      </c>
      <c r="AF5718">
        <v>0</v>
      </c>
      <c r="AG5718" t="str">
        <f t="shared" si="1257"/>
        <v>&lt;=500</v>
      </c>
      <c r="AH5718" t="s">
        <v>32</v>
      </c>
      <c r="AI5718" t="str">
        <f t="shared" si="1258"/>
        <v/>
      </c>
      <c r="AJ5718" t="s">
        <v>32</v>
      </c>
      <c r="AK5718" t="str">
        <f t="shared" si="1259"/>
        <v/>
      </c>
      <c r="AL5718">
        <v>12</v>
      </c>
      <c r="AM5718">
        <v>12</v>
      </c>
      <c r="AN5718">
        <v>0</v>
      </c>
      <c r="AO5718">
        <v>1</v>
      </c>
      <c r="AP5718" t="s">
        <v>32</v>
      </c>
    </row>
    <row r="5719" spans="1:42" x14ac:dyDescent="0.25">
      <c r="A5719">
        <v>202012</v>
      </c>
      <c r="B5719" t="str">
        <f t="shared" si="1246"/>
        <v>2020-II</v>
      </c>
      <c r="C5719" t="s">
        <v>5792</v>
      </c>
      <c r="D5719" t="s">
        <v>5792</v>
      </c>
      <c r="E5719">
        <v>32030104</v>
      </c>
      <c r="F5719" t="s">
        <v>29</v>
      </c>
      <c r="G5719">
        <v>0</v>
      </c>
      <c r="H5719">
        <v>0</v>
      </c>
      <c r="I5719">
        <v>0</v>
      </c>
      <c r="J5719">
        <f t="shared" si="1247"/>
        <v>0</v>
      </c>
      <c r="K5719" t="str">
        <f t="shared" si="1248"/>
        <v>Modelamiento</v>
      </c>
      <c r="L5719">
        <f t="shared" si="1249"/>
        <v>1</v>
      </c>
      <c r="M5719">
        <v>41</v>
      </c>
      <c r="N5719" t="str">
        <f t="shared" si="1250"/>
        <v>&lt;=45</v>
      </c>
      <c r="O5719" t="s">
        <v>56</v>
      </c>
      <c r="P5719" t="s">
        <v>39</v>
      </c>
      <c r="Q5719">
        <v>30614</v>
      </c>
      <c r="R5719">
        <v>0</v>
      </c>
      <c r="S5719" t="str">
        <f t="shared" si="1251"/>
        <v>=0</v>
      </c>
      <c r="T5719">
        <v>1007</v>
      </c>
      <c r="U5719" t="str">
        <f t="shared" si="1252"/>
        <v>&lt;=1100</v>
      </c>
      <c r="V5719" t="s">
        <v>589</v>
      </c>
      <c r="W5719">
        <v>25282</v>
      </c>
      <c r="X5719" s="12">
        <f t="shared" si="1253"/>
        <v>0</v>
      </c>
      <c r="Y5719" t="str">
        <f t="shared" si="1254"/>
        <v>=0</v>
      </c>
      <c r="Z5719" t="s">
        <v>32</v>
      </c>
      <c r="AA5719">
        <v>9</v>
      </c>
      <c r="AB5719" t="s">
        <v>32</v>
      </c>
      <c r="AC5719" t="str">
        <f t="shared" si="1255"/>
        <v/>
      </c>
      <c r="AD5719" t="s">
        <v>32</v>
      </c>
      <c r="AE5719" t="str">
        <f t="shared" si="1256"/>
        <v/>
      </c>
      <c r="AF5719" t="s">
        <v>32</v>
      </c>
      <c r="AG5719" t="str">
        <f t="shared" si="1257"/>
        <v/>
      </c>
      <c r="AH5719" t="s">
        <v>32</v>
      </c>
      <c r="AI5719" t="str">
        <f t="shared" si="1258"/>
        <v/>
      </c>
      <c r="AJ5719" t="s">
        <v>32</v>
      </c>
      <c r="AK5719" t="str">
        <f t="shared" si="1259"/>
        <v/>
      </c>
      <c r="AL5719">
        <v>0</v>
      </c>
      <c r="AM5719">
        <v>0</v>
      </c>
      <c r="AN5719">
        <v>0</v>
      </c>
      <c r="AO5719" t="s">
        <v>32</v>
      </c>
      <c r="AP5719" t="s">
        <v>32</v>
      </c>
    </row>
    <row r="5720" spans="1:42" x14ac:dyDescent="0.25">
      <c r="A5720">
        <v>202012</v>
      </c>
      <c r="B5720" t="str">
        <f t="shared" si="1246"/>
        <v>2020-II</v>
      </c>
      <c r="C5720" t="s">
        <v>5793</v>
      </c>
      <c r="D5720" t="s">
        <v>5793</v>
      </c>
      <c r="E5720">
        <v>32026198</v>
      </c>
      <c r="F5720" t="s">
        <v>29</v>
      </c>
      <c r="G5720">
        <v>0</v>
      </c>
      <c r="H5720">
        <v>0</v>
      </c>
      <c r="I5720">
        <v>1</v>
      </c>
      <c r="J5720">
        <f t="shared" si="1247"/>
        <v>0</v>
      </c>
      <c r="K5720" t="str">
        <f t="shared" si="1248"/>
        <v>Insuficiente</v>
      </c>
      <c r="L5720">
        <f t="shared" si="1249"/>
        <v>1</v>
      </c>
      <c r="M5720">
        <v>44</v>
      </c>
      <c r="N5720" t="str">
        <f t="shared" si="1250"/>
        <v>&lt;=45</v>
      </c>
      <c r="O5720" t="s">
        <v>56</v>
      </c>
      <c r="P5720" t="s">
        <v>35</v>
      </c>
      <c r="Q5720">
        <v>38184</v>
      </c>
      <c r="R5720">
        <v>0</v>
      </c>
      <c r="S5720" t="str">
        <f t="shared" si="1251"/>
        <v>=0</v>
      </c>
      <c r="T5720">
        <v>1150</v>
      </c>
      <c r="U5720" t="str">
        <f t="shared" si="1252"/>
        <v>&lt;=1200</v>
      </c>
      <c r="V5720" t="s">
        <v>585</v>
      </c>
      <c r="W5720">
        <v>32475</v>
      </c>
      <c r="X5720" s="12">
        <f t="shared" si="1253"/>
        <v>0</v>
      </c>
      <c r="Y5720" t="str">
        <f t="shared" si="1254"/>
        <v>=0</v>
      </c>
      <c r="Z5720">
        <v>1</v>
      </c>
      <c r="AA5720">
        <v>9</v>
      </c>
      <c r="AB5720" t="s">
        <v>32</v>
      </c>
      <c r="AC5720" t="str">
        <f t="shared" si="1255"/>
        <v/>
      </c>
      <c r="AD5720" t="s">
        <v>32</v>
      </c>
      <c r="AE5720" t="str">
        <f t="shared" si="1256"/>
        <v/>
      </c>
      <c r="AF5720" t="s">
        <v>32</v>
      </c>
      <c r="AG5720" t="str">
        <f t="shared" si="1257"/>
        <v/>
      </c>
      <c r="AH5720" t="s">
        <v>32</v>
      </c>
      <c r="AI5720" t="str">
        <f t="shared" si="1258"/>
        <v/>
      </c>
      <c r="AJ5720" t="s">
        <v>32</v>
      </c>
      <c r="AK5720" t="str">
        <f t="shared" si="1259"/>
        <v/>
      </c>
      <c r="AL5720">
        <v>0</v>
      </c>
      <c r="AM5720">
        <v>0</v>
      </c>
      <c r="AN5720">
        <v>0</v>
      </c>
      <c r="AO5720" t="s">
        <v>32</v>
      </c>
      <c r="AP5720" t="s">
        <v>32</v>
      </c>
    </row>
    <row r="5721" spans="1:42" x14ac:dyDescent="0.25">
      <c r="A5721">
        <v>202012</v>
      </c>
      <c r="B5721" t="str">
        <f t="shared" si="1246"/>
        <v>2020-II</v>
      </c>
      <c r="C5721" t="s">
        <v>5794</v>
      </c>
      <c r="D5721" t="s">
        <v>5794</v>
      </c>
      <c r="E5721">
        <v>32025576</v>
      </c>
      <c r="F5721" t="s">
        <v>29</v>
      </c>
      <c r="G5721">
        <v>0</v>
      </c>
      <c r="H5721">
        <v>0</v>
      </c>
      <c r="I5721">
        <v>1</v>
      </c>
      <c r="J5721">
        <f t="shared" si="1247"/>
        <v>0</v>
      </c>
      <c r="K5721" t="str">
        <f t="shared" si="1248"/>
        <v>Insuficiente</v>
      </c>
      <c r="L5721">
        <f t="shared" si="1249"/>
        <v>1</v>
      </c>
      <c r="M5721">
        <v>43</v>
      </c>
      <c r="N5721" t="str">
        <f t="shared" si="1250"/>
        <v>&lt;=45</v>
      </c>
      <c r="O5721" t="s">
        <v>56</v>
      </c>
      <c r="P5721" t="s">
        <v>35</v>
      </c>
      <c r="Q5721">
        <v>34896</v>
      </c>
      <c r="R5721">
        <v>0</v>
      </c>
      <c r="S5721" t="str">
        <f t="shared" si="1251"/>
        <v>=0</v>
      </c>
      <c r="T5721">
        <v>1150</v>
      </c>
      <c r="U5721" t="str">
        <f t="shared" si="1252"/>
        <v>&lt;=1200</v>
      </c>
      <c r="V5721" t="s">
        <v>597</v>
      </c>
      <c r="W5721">
        <v>29351</v>
      </c>
      <c r="X5721" s="12">
        <f t="shared" si="1253"/>
        <v>0</v>
      </c>
      <c r="Y5721" t="str">
        <f t="shared" si="1254"/>
        <v>=0</v>
      </c>
      <c r="Z5721" t="s">
        <v>32</v>
      </c>
      <c r="AA5721">
        <v>9</v>
      </c>
      <c r="AB5721" t="s">
        <v>32</v>
      </c>
      <c r="AC5721" t="str">
        <f t="shared" si="1255"/>
        <v/>
      </c>
      <c r="AD5721" t="s">
        <v>32</v>
      </c>
      <c r="AE5721" t="str">
        <f t="shared" si="1256"/>
        <v/>
      </c>
      <c r="AF5721" t="s">
        <v>32</v>
      </c>
      <c r="AG5721" t="str">
        <f t="shared" si="1257"/>
        <v/>
      </c>
      <c r="AH5721" t="s">
        <v>32</v>
      </c>
      <c r="AI5721" t="str">
        <f t="shared" si="1258"/>
        <v/>
      </c>
      <c r="AJ5721" t="s">
        <v>32</v>
      </c>
      <c r="AK5721" t="str">
        <f t="shared" si="1259"/>
        <v/>
      </c>
      <c r="AL5721">
        <v>0</v>
      </c>
      <c r="AM5721">
        <v>0</v>
      </c>
      <c r="AN5721">
        <v>0</v>
      </c>
      <c r="AO5721" t="s">
        <v>32</v>
      </c>
      <c r="AP5721" t="s">
        <v>32</v>
      </c>
    </row>
    <row r="5722" spans="1:42" x14ac:dyDescent="0.25">
      <c r="A5722">
        <v>202012</v>
      </c>
      <c r="B5722" t="str">
        <f t="shared" si="1246"/>
        <v>2020-II</v>
      </c>
      <c r="C5722" t="s">
        <v>5795</v>
      </c>
      <c r="D5722" t="s">
        <v>5795</v>
      </c>
      <c r="E5722">
        <v>32019048</v>
      </c>
      <c r="F5722" t="s">
        <v>29</v>
      </c>
      <c r="G5722">
        <v>0</v>
      </c>
      <c r="H5722">
        <v>0</v>
      </c>
      <c r="I5722">
        <v>1</v>
      </c>
      <c r="J5722">
        <f t="shared" si="1247"/>
        <v>0</v>
      </c>
      <c r="K5722" t="str">
        <f t="shared" si="1248"/>
        <v>Insuficiente</v>
      </c>
      <c r="L5722">
        <f t="shared" si="1249"/>
        <v>1</v>
      </c>
      <c r="M5722">
        <v>40</v>
      </c>
      <c r="N5722" t="str">
        <f t="shared" si="1250"/>
        <v>&lt;=40</v>
      </c>
      <c r="O5722" t="s">
        <v>56</v>
      </c>
      <c r="P5722" t="s">
        <v>39</v>
      </c>
      <c r="Q5722">
        <v>27743</v>
      </c>
      <c r="R5722">
        <v>0</v>
      </c>
      <c r="S5722" t="str">
        <f t="shared" si="1251"/>
        <v>=0</v>
      </c>
      <c r="T5722">
        <v>950</v>
      </c>
      <c r="U5722" t="str">
        <f t="shared" si="1252"/>
        <v>&lt;=1000</v>
      </c>
      <c r="V5722" t="s">
        <v>589</v>
      </c>
      <c r="W5722">
        <v>22555</v>
      </c>
      <c r="X5722" s="12">
        <f t="shared" si="1253"/>
        <v>0</v>
      </c>
      <c r="Y5722" t="str">
        <f t="shared" si="1254"/>
        <v>=0</v>
      </c>
      <c r="Z5722" t="s">
        <v>32</v>
      </c>
      <c r="AA5722">
        <v>9</v>
      </c>
      <c r="AB5722" t="s">
        <v>32</v>
      </c>
      <c r="AC5722" t="str">
        <f t="shared" si="1255"/>
        <v/>
      </c>
      <c r="AD5722" t="s">
        <v>32</v>
      </c>
      <c r="AE5722" t="str">
        <f t="shared" si="1256"/>
        <v/>
      </c>
      <c r="AF5722" t="s">
        <v>32</v>
      </c>
      <c r="AG5722" t="str">
        <f t="shared" si="1257"/>
        <v/>
      </c>
      <c r="AH5722" t="s">
        <v>32</v>
      </c>
      <c r="AI5722" t="str">
        <f t="shared" si="1258"/>
        <v/>
      </c>
      <c r="AJ5722" t="s">
        <v>32</v>
      </c>
      <c r="AK5722" t="str">
        <f t="shared" si="1259"/>
        <v/>
      </c>
      <c r="AL5722">
        <v>0</v>
      </c>
      <c r="AM5722">
        <v>0</v>
      </c>
      <c r="AN5722">
        <v>0</v>
      </c>
      <c r="AO5722" t="s">
        <v>32</v>
      </c>
      <c r="AP5722" t="s">
        <v>32</v>
      </c>
    </row>
    <row r="5723" spans="1:42" x14ac:dyDescent="0.25">
      <c r="A5723">
        <v>202012</v>
      </c>
      <c r="B5723" t="str">
        <f t="shared" si="1246"/>
        <v>2020-II</v>
      </c>
      <c r="C5723" t="s">
        <v>5796</v>
      </c>
      <c r="D5723" t="s">
        <v>5796</v>
      </c>
      <c r="E5723">
        <v>32025807</v>
      </c>
      <c r="F5723" t="s">
        <v>29</v>
      </c>
      <c r="G5723">
        <v>0</v>
      </c>
      <c r="H5723">
        <v>0</v>
      </c>
      <c r="I5723">
        <v>0</v>
      </c>
      <c r="J5723">
        <f t="shared" si="1247"/>
        <v>0</v>
      </c>
      <c r="K5723" t="str">
        <f t="shared" si="1248"/>
        <v>Modelamiento</v>
      </c>
      <c r="L5723">
        <f t="shared" si="1249"/>
        <v>1</v>
      </c>
      <c r="M5723">
        <v>25</v>
      </c>
      <c r="N5723" t="str">
        <f t="shared" si="1250"/>
        <v>&lt;=25</v>
      </c>
      <c r="O5723" t="s">
        <v>56</v>
      </c>
      <c r="P5723" t="s">
        <v>39</v>
      </c>
      <c r="Q5723">
        <v>38184</v>
      </c>
      <c r="R5723">
        <v>0</v>
      </c>
      <c r="S5723" t="str">
        <f t="shared" si="1251"/>
        <v>=0</v>
      </c>
      <c r="T5723">
        <v>1150</v>
      </c>
      <c r="U5723" t="str">
        <f t="shared" si="1252"/>
        <v>&lt;=1200</v>
      </c>
      <c r="V5723" t="s">
        <v>2852</v>
      </c>
      <c r="W5723">
        <v>32475</v>
      </c>
      <c r="X5723" s="12">
        <f t="shared" si="1253"/>
        <v>0</v>
      </c>
      <c r="Y5723" t="str">
        <f t="shared" si="1254"/>
        <v>=0</v>
      </c>
      <c r="Z5723">
        <v>2</v>
      </c>
      <c r="AA5723">
        <v>8</v>
      </c>
      <c r="AB5723" t="s">
        <v>32</v>
      </c>
      <c r="AC5723" t="str">
        <f t="shared" si="1255"/>
        <v/>
      </c>
      <c r="AD5723" t="s">
        <v>32</v>
      </c>
      <c r="AE5723" t="str">
        <f t="shared" si="1256"/>
        <v/>
      </c>
      <c r="AF5723" t="s">
        <v>32</v>
      </c>
      <c r="AG5723" t="str">
        <f t="shared" si="1257"/>
        <v/>
      </c>
      <c r="AH5723" t="s">
        <v>32</v>
      </c>
      <c r="AI5723" t="str">
        <f t="shared" si="1258"/>
        <v/>
      </c>
      <c r="AJ5723" t="s">
        <v>32</v>
      </c>
      <c r="AK5723" t="str">
        <f t="shared" si="1259"/>
        <v/>
      </c>
      <c r="AL5723">
        <v>0</v>
      </c>
      <c r="AM5723">
        <v>0</v>
      </c>
      <c r="AN5723">
        <v>0</v>
      </c>
      <c r="AO5723" t="s">
        <v>32</v>
      </c>
      <c r="AP5723" t="s">
        <v>32</v>
      </c>
    </row>
    <row r="5724" spans="1:42" x14ac:dyDescent="0.25">
      <c r="A5724">
        <v>202012</v>
      </c>
      <c r="B5724" t="str">
        <f t="shared" si="1246"/>
        <v>2020-II</v>
      </c>
      <c r="C5724" t="s">
        <v>5797</v>
      </c>
      <c r="D5724" t="s">
        <v>5797</v>
      </c>
      <c r="E5724">
        <v>32041819</v>
      </c>
      <c r="F5724" t="s">
        <v>29</v>
      </c>
      <c r="G5724">
        <v>0</v>
      </c>
      <c r="H5724">
        <v>0</v>
      </c>
      <c r="I5724">
        <v>0</v>
      </c>
      <c r="J5724">
        <f t="shared" si="1247"/>
        <v>0</v>
      </c>
      <c r="K5724" t="str">
        <f t="shared" si="1248"/>
        <v>Modelamiento</v>
      </c>
      <c r="L5724">
        <f t="shared" si="1249"/>
        <v>1</v>
      </c>
      <c r="M5724">
        <v>25</v>
      </c>
      <c r="N5724" t="str">
        <f t="shared" si="1250"/>
        <v>&lt;=25</v>
      </c>
      <c r="O5724" t="s">
        <v>56</v>
      </c>
      <c r="P5724" t="s">
        <v>31</v>
      </c>
      <c r="Q5724">
        <v>41369</v>
      </c>
      <c r="R5724">
        <v>1649</v>
      </c>
      <c r="S5724" t="str">
        <f t="shared" si="1251"/>
        <v>&lt;=2000</v>
      </c>
      <c r="T5724">
        <v>1197</v>
      </c>
      <c r="U5724" t="str">
        <f t="shared" si="1252"/>
        <v>&lt;=1200</v>
      </c>
      <c r="V5724" t="s">
        <v>585</v>
      </c>
      <c r="W5724">
        <v>37150</v>
      </c>
      <c r="X5724" s="12">
        <f t="shared" si="1253"/>
        <v>4.4387617765814263E-2</v>
      </c>
      <c r="Y5724" t="str">
        <f t="shared" si="1254"/>
        <v>&lt;=0.05</v>
      </c>
      <c r="Z5724">
        <v>0</v>
      </c>
      <c r="AA5724">
        <v>0</v>
      </c>
      <c r="AB5724">
        <v>3000</v>
      </c>
      <c r="AC5724" t="str">
        <f t="shared" si="1255"/>
        <v>&lt;=3000</v>
      </c>
      <c r="AD5724">
        <v>0</v>
      </c>
      <c r="AE5724" t="str">
        <f t="shared" si="1256"/>
        <v>=0</v>
      </c>
      <c r="AF5724">
        <v>0</v>
      </c>
      <c r="AG5724" t="str">
        <f t="shared" si="1257"/>
        <v>&lt;=500</v>
      </c>
      <c r="AH5724" t="s">
        <v>32</v>
      </c>
      <c r="AI5724" t="str">
        <f t="shared" si="1258"/>
        <v/>
      </c>
      <c r="AJ5724" t="s">
        <v>32</v>
      </c>
      <c r="AK5724" t="str">
        <f t="shared" si="1259"/>
        <v/>
      </c>
      <c r="AL5724">
        <v>12</v>
      </c>
      <c r="AM5724">
        <v>12</v>
      </c>
      <c r="AN5724">
        <v>0</v>
      </c>
      <c r="AO5724">
        <v>1</v>
      </c>
      <c r="AP5724" t="s">
        <v>32</v>
      </c>
    </row>
    <row r="5725" spans="1:42" x14ac:dyDescent="0.25">
      <c r="A5725">
        <v>202012</v>
      </c>
      <c r="B5725" t="str">
        <f t="shared" si="1246"/>
        <v>2020-II</v>
      </c>
      <c r="C5725" t="s">
        <v>5798</v>
      </c>
      <c r="D5725" t="s">
        <v>5798</v>
      </c>
      <c r="E5725">
        <v>32026408</v>
      </c>
      <c r="F5725" t="s">
        <v>29</v>
      </c>
      <c r="G5725">
        <v>0</v>
      </c>
      <c r="H5725">
        <v>0</v>
      </c>
      <c r="I5725">
        <v>0</v>
      </c>
      <c r="J5725">
        <f t="shared" si="1247"/>
        <v>0</v>
      </c>
      <c r="K5725" t="str">
        <f t="shared" si="1248"/>
        <v>Modelamiento</v>
      </c>
      <c r="L5725">
        <f t="shared" si="1249"/>
        <v>1</v>
      </c>
      <c r="M5725">
        <v>37</v>
      </c>
      <c r="N5725" t="str">
        <f t="shared" si="1250"/>
        <v>&lt;=40</v>
      </c>
      <c r="O5725" t="s">
        <v>56</v>
      </c>
      <c r="P5725" t="s">
        <v>39</v>
      </c>
      <c r="Q5725">
        <v>39808</v>
      </c>
      <c r="R5725">
        <v>0</v>
      </c>
      <c r="S5725" t="str">
        <f t="shared" si="1251"/>
        <v>=0</v>
      </c>
      <c r="T5725">
        <v>1200</v>
      </c>
      <c r="U5725" t="str">
        <f t="shared" si="1252"/>
        <v>&lt;=1200</v>
      </c>
      <c r="V5725" t="s">
        <v>4182</v>
      </c>
      <c r="W5725">
        <v>34018</v>
      </c>
      <c r="X5725" s="12">
        <f t="shared" si="1253"/>
        <v>0</v>
      </c>
      <c r="Y5725" t="str">
        <f t="shared" si="1254"/>
        <v>=0</v>
      </c>
      <c r="Z5725">
        <v>1</v>
      </c>
      <c r="AA5725">
        <v>4</v>
      </c>
      <c r="AB5725">
        <v>1579.92</v>
      </c>
      <c r="AC5725" t="str">
        <f t="shared" si="1255"/>
        <v>&lt;=2000</v>
      </c>
      <c r="AD5725">
        <v>2031</v>
      </c>
      <c r="AE5725" t="str">
        <f t="shared" si="1256"/>
        <v>&gt;120</v>
      </c>
      <c r="AF5725">
        <v>1579.92</v>
      </c>
      <c r="AG5725" t="str">
        <f t="shared" si="1257"/>
        <v>&lt;=2000</v>
      </c>
      <c r="AH5725" t="s">
        <v>32</v>
      </c>
      <c r="AI5725" t="str">
        <f t="shared" si="1258"/>
        <v/>
      </c>
      <c r="AJ5725" t="s">
        <v>32</v>
      </c>
      <c r="AK5725" t="str">
        <f t="shared" si="1259"/>
        <v/>
      </c>
      <c r="AL5725">
        <v>12</v>
      </c>
      <c r="AM5725">
        <v>0</v>
      </c>
      <c r="AN5725">
        <v>12</v>
      </c>
      <c r="AO5725" t="s">
        <v>32</v>
      </c>
      <c r="AP5725">
        <v>1</v>
      </c>
    </row>
    <row r="5726" spans="1:42" x14ac:dyDescent="0.25">
      <c r="A5726">
        <v>202012</v>
      </c>
      <c r="B5726" t="str">
        <f t="shared" si="1246"/>
        <v>2020-II</v>
      </c>
      <c r="C5726" t="s">
        <v>5799</v>
      </c>
      <c r="D5726" t="s">
        <v>5799</v>
      </c>
      <c r="E5726">
        <v>32041805</v>
      </c>
      <c r="F5726" t="s">
        <v>29</v>
      </c>
      <c r="G5726">
        <v>0</v>
      </c>
      <c r="H5726">
        <v>0</v>
      </c>
      <c r="I5726">
        <v>0</v>
      </c>
      <c r="J5726">
        <f t="shared" si="1247"/>
        <v>0</v>
      </c>
      <c r="K5726" t="str">
        <f t="shared" si="1248"/>
        <v>Modelamiento</v>
      </c>
      <c r="L5726">
        <f t="shared" si="1249"/>
        <v>1</v>
      </c>
      <c r="M5726">
        <v>31</v>
      </c>
      <c r="N5726" t="str">
        <f t="shared" si="1250"/>
        <v>&lt;=35</v>
      </c>
      <c r="O5726" t="s">
        <v>56</v>
      </c>
      <c r="P5726" t="s">
        <v>39</v>
      </c>
      <c r="Q5726">
        <v>39808</v>
      </c>
      <c r="R5726">
        <v>0</v>
      </c>
      <c r="S5726" t="str">
        <f t="shared" si="1251"/>
        <v>=0</v>
      </c>
      <c r="T5726">
        <v>1200</v>
      </c>
      <c r="U5726" t="str">
        <f t="shared" si="1252"/>
        <v>&lt;=1200</v>
      </c>
      <c r="V5726" t="s">
        <v>2852</v>
      </c>
      <c r="W5726">
        <v>34018</v>
      </c>
      <c r="X5726" s="12">
        <f t="shared" si="1253"/>
        <v>0</v>
      </c>
      <c r="Y5726" t="str">
        <f t="shared" si="1254"/>
        <v>=0</v>
      </c>
      <c r="Z5726">
        <v>1</v>
      </c>
      <c r="AA5726">
        <v>4</v>
      </c>
      <c r="AB5726">
        <v>1763.29</v>
      </c>
      <c r="AC5726" t="str">
        <f t="shared" si="1255"/>
        <v>&lt;=2000</v>
      </c>
      <c r="AD5726">
        <v>2289</v>
      </c>
      <c r="AE5726" t="str">
        <f t="shared" si="1256"/>
        <v>&gt;120</v>
      </c>
      <c r="AF5726">
        <v>1763.29</v>
      </c>
      <c r="AG5726" t="str">
        <f t="shared" si="1257"/>
        <v>&lt;=2000</v>
      </c>
      <c r="AH5726" t="s">
        <v>32</v>
      </c>
      <c r="AI5726" t="str">
        <f t="shared" si="1258"/>
        <v/>
      </c>
      <c r="AJ5726" t="s">
        <v>32</v>
      </c>
      <c r="AK5726" t="str">
        <f t="shared" si="1259"/>
        <v/>
      </c>
      <c r="AL5726">
        <v>12</v>
      </c>
      <c r="AM5726">
        <v>0</v>
      </c>
      <c r="AN5726">
        <v>12</v>
      </c>
      <c r="AO5726" t="s">
        <v>32</v>
      </c>
      <c r="AP5726">
        <v>1</v>
      </c>
    </row>
    <row r="5727" spans="1:42" x14ac:dyDescent="0.25">
      <c r="A5727">
        <v>202012</v>
      </c>
      <c r="B5727" t="str">
        <f t="shared" si="1246"/>
        <v>2020-II</v>
      </c>
      <c r="C5727" t="s">
        <v>5800</v>
      </c>
      <c r="D5727" t="s">
        <v>5800</v>
      </c>
      <c r="E5727">
        <v>32038996</v>
      </c>
      <c r="F5727" t="s">
        <v>29</v>
      </c>
      <c r="G5727">
        <v>0</v>
      </c>
      <c r="H5727">
        <v>0</v>
      </c>
      <c r="I5727">
        <v>0</v>
      </c>
      <c r="J5727">
        <f t="shared" si="1247"/>
        <v>0</v>
      </c>
      <c r="K5727" t="str">
        <f t="shared" si="1248"/>
        <v>Modelamiento</v>
      </c>
      <c r="L5727">
        <f t="shared" si="1249"/>
        <v>1</v>
      </c>
      <c r="M5727">
        <v>45</v>
      </c>
      <c r="N5727" t="str">
        <f t="shared" si="1250"/>
        <v>&lt;=45</v>
      </c>
      <c r="O5727" t="s">
        <v>56</v>
      </c>
      <c r="P5727" t="s">
        <v>35</v>
      </c>
      <c r="Q5727">
        <v>34905</v>
      </c>
      <c r="R5727">
        <v>0</v>
      </c>
      <c r="S5727" t="str">
        <f t="shared" si="1251"/>
        <v>=0</v>
      </c>
      <c r="T5727">
        <v>1010</v>
      </c>
      <c r="U5727" t="str">
        <f t="shared" si="1252"/>
        <v>&lt;=1100</v>
      </c>
      <c r="V5727" t="s">
        <v>589</v>
      </c>
      <c r="W5727">
        <v>29359</v>
      </c>
      <c r="X5727" s="12">
        <f t="shared" si="1253"/>
        <v>0</v>
      </c>
      <c r="Y5727" t="str">
        <f t="shared" si="1254"/>
        <v>=0</v>
      </c>
      <c r="Z5727">
        <v>4</v>
      </c>
      <c r="AA5727">
        <v>0</v>
      </c>
      <c r="AB5727">
        <v>1006.44</v>
      </c>
      <c r="AC5727" t="str">
        <f t="shared" si="1255"/>
        <v>&lt;=2000</v>
      </c>
      <c r="AD5727">
        <v>0</v>
      </c>
      <c r="AE5727" t="str">
        <f t="shared" si="1256"/>
        <v>=0</v>
      </c>
      <c r="AF5727">
        <v>0</v>
      </c>
      <c r="AG5727" t="str">
        <f t="shared" si="1257"/>
        <v>&lt;=500</v>
      </c>
      <c r="AH5727" t="s">
        <v>32</v>
      </c>
      <c r="AI5727" t="str">
        <f t="shared" si="1258"/>
        <v/>
      </c>
      <c r="AJ5727" t="s">
        <v>32</v>
      </c>
      <c r="AK5727" t="str">
        <f t="shared" si="1259"/>
        <v/>
      </c>
      <c r="AL5727">
        <v>5</v>
      </c>
      <c r="AM5727">
        <v>5</v>
      </c>
      <c r="AN5727">
        <v>0</v>
      </c>
      <c r="AO5727">
        <v>1</v>
      </c>
      <c r="AP5727" t="s">
        <v>32</v>
      </c>
    </row>
    <row r="5728" spans="1:42" x14ac:dyDescent="0.25">
      <c r="A5728">
        <v>202012</v>
      </c>
      <c r="B5728" t="str">
        <f t="shared" si="1246"/>
        <v>2020-II</v>
      </c>
      <c r="C5728" t="s">
        <v>5801</v>
      </c>
      <c r="D5728" t="s">
        <v>5801</v>
      </c>
      <c r="E5728">
        <v>32042566</v>
      </c>
      <c r="F5728" t="s">
        <v>29</v>
      </c>
      <c r="G5728">
        <v>0</v>
      </c>
      <c r="H5728">
        <v>0</v>
      </c>
      <c r="I5728">
        <v>0</v>
      </c>
      <c r="J5728">
        <f t="shared" si="1247"/>
        <v>0</v>
      </c>
      <c r="K5728" t="str">
        <f t="shared" si="1248"/>
        <v>Modelamiento</v>
      </c>
      <c r="L5728">
        <f t="shared" si="1249"/>
        <v>1</v>
      </c>
      <c r="M5728">
        <v>29</v>
      </c>
      <c r="N5728" t="str">
        <f t="shared" si="1250"/>
        <v>&lt;=30</v>
      </c>
      <c r="O5728" t="s">
        <v>72</v>
      </c>
      <c r="P5728" t="s">
        <v>39</v>
      </c>
      <c r="Q5728">
        <v>33285</v>
      </c>
      <c r="R5728">
        <v>0</v>
      </c>
      <c r="S5728" t="str">
        <f t="shared" si="1251"/>
        <v>=0</v>
      </c>
      <c r="T5728">
        <v>1000</v>
      </c>
      <c r="U5728" t="str">
        <f t="shared" si="1252"/>
        <v>&lt;=1000</v>
      </c>
      <c r="V5728" t="s">
        <v>2852</v>
      </c>
      <c r="W5728">
        <v>27820</v>
      </c>
      <c r="X5728" s="12">
        <f t="shared" si="1253"/>
        <v>0</v>
      </c>
      <c r="Y5728" t="str">
        <f t="shared" si="1254"/>
        <v>=0</v>
      </c>
      <c r="Z5728">
        <v>3</v>
      </c>
      <c r="AA5728">
        <v>1</v>
      </c>
      <c r="AB5728">
        <v>5159.43</v>
      </c>
      <c r="AC5728" t="str">
        <f t="shared" si="1255"/>
        <v>&gt;5000</v>
      </c>
      <c r="AD5728">
        <v>26</v>
      </c>
      <c r="AE5728" t="str">
        <f t="shared" si="1256"/>
        <v>&lt;=30</v>
      </c>
      <c r="AF5728">
        <v>0</v>
      </c>
      <c r="AG5728" t="str">
        <f t="shared" si="1257"/>
        <v>&lt;=500</v>
      </c>
      <c r="AH5728" t="s">
        <v>32</v>
      </c>
      <c r="AI5728" t="str">
        <f t="shared" si="1258"/>
        <v/>
      </c>
      <c r="AJ5728" t="s">
        <v>32</v>
      </c>
      <c r="AK5728" t="str">
        <f t="shared" si="1259"/>
        <v/>
      </c>
      <c r="AL5728">
        <v>12</v>
      </c>
      <c r="AM5728">
        <v>9</v>
      </c>
      <c r="AN5728">
        <v>0</v>
      </c>
      <c r="AO5728">
        <v>1</v>
      </c>
      <c r="AP5728" t="s">
        <v>32</v>
      </c>
    </row>
    <row r="5729" spans="1:42" x14ac:dyDescent="0.25">
      <c r="A5729">
        <v>202012</v>
      </c>
      <c r="B5729" t="str">
        <f t="shared" si="1246"/>
        <v>2020-II</v>
      </c>
      <c r="C5729" t="s">
        <v>5802</v>
      </c>
      <c r="D5729" t="s">
        <v>5802</v>
      </c>
      <c r="E5729">
        <v>32030097</v>
      </c>
      <c r="F5729" t="s">
        <v>29</v>
      </c>
      <c r="G5729">
        <v>0</v>
      </c>
      <c r="H5729">
        <v>0</v>
      </c>
      <c r="I5729">
        <v>0</v>
      </c>
      <c r="J5729">
        <f t="shared" si="1247"/>
        <v>0</v>
      </c>
      <c r="K5729" t="str">
        <f t="shared" si="1248"/>
        <v>Modelamiento</v>
      </c>
      <c r="L5729">
        <f t="shared" si="1249"/>
        <v>1</v>
      </c>
      <c r="M5729">
        <v>25</v>
      </c>
      <c r="N5729" t="str">
        <f t="shared" si="1250"/>
        <v>&lt;=25</v>
      </c>
      <c r="O5729" t="s">
        <v>56</v>
      </c>
      <c r="P5729" t="s">
        <v>39</v>
      </c>
      <c r="Q5729">
        <v>39808</v>
      </c>
      <c r="R5729">
        <v>0</v>
      </c>
      <c r="S5729" t="str">
        <f t="shared" si="1251"/>
        <v>=0</v>
      </c>
      <c r="T5729">
        <v>1200</v>
      </c>
      <c r="U5729" t="str">
        <f t="shared" si="1252"/>
        <v>&lt;=1200</v>
      </c>
      <c r="V5729" t="s">
        <v>585</v>
      </c>
      <c r="W5729">
        <v>34018</v>
      </c>
      <c r="X5729" s="12">
        <f t="shared" si="1253"/>
        <v>0</v>
      </c>
      <c r="Y5729" t="str">
        <f t="shared" si="1254"/>
        <v>=0</v>
      </c>
      <c r="Z5729">
        <v>1</v>
      </c>
      <c r="AA5729">
        <v>9</v>
      </c>
      <c r="AB5729" t="s">
        <v>32</v>
      </c>
      <c r="AC5729" t="str">
        <f t="shared" si="1255"/>
        <v/>
      </c>
      <c r="AD5729" t="s">
        <v>32</v>
      </c>
      <c r="AE5729" t="str">
        <f t="shared" si="1256"/>
        <v/>
      </c>
      <c r="AF5729" t="s">
        <v>32</v>
      </c>
      <c r="AG5729" t="str">
        <f t="shared" si="1257"/>
        <v/>
      </c>
      <c r="AH5729" t="s">
        <v>32</v>
      </c>
      <c r="AI5729" t="str">
        <f t="shared" si="1258"/>
        <v/>
      </c>
      <c r="AJ5729" t="s">
        <v>32</v>
      </c>
      <c r="AK5729" t="str">
        <f t="shared" si="1259"/>
        <v/>
      </c>
      <c r="AL5729">
        <v>0</v>
      </c>
      <c r="AM5729">
        <v>0</v>
      </c>
      <c r="AN5729">
        <v>0</v>
      </c>
      <c r="AO5729" t="s">
        <v>32</v>
      </c>
      <c r="AP5729" t="s">
        <v>32</v>
      </c>
    </row>
    <row r="5730" spans="1:42" x14ac:dyDescent="0.25">
      <c r="A5730">
        <v>202012</v>
      </c>
      <c r="B5730" t="str">
        <f t="shared" si="1246"/>
        <v>2020-II</v>
      </c>
      <c r="C5730" t="s">
        <v>5803</v>
      </c>
      <c r="D5730" t="s">
        <v>5803</v>
      </c>
      <c r="E5730">
        <v>32025795</v>
      </c>
      <c r="F5730" t="s">
        <v>29</v>
      </c>
      <c r="G5730">
        <v>0</v>
      </c>
      <c r="H5730">
        <v>0</v>
      </c>
      <c r="I5730">
        <v>0</v>
      </c>
      <c r="J5730">
        <f t="shared" si="1247"/>
        <v>0</v>
      </c>
      <c r="K5730" t="str">
        <f t="shared" si="1248"/>
        <v>Modelamiento</v>
      </c>
      <c r="L5730">
        <f t="shared" si="1249"/>
        <v>1</v>
      </c>
      <c r="M5730">
        <v>27</v>
      </c>
      <c r="N5730" t="str">
        <f t="shared" si="1250"/>
        <v>&lt;=30</v>
      </c>
      <c r="O5730" t="s">
        <v>56</v>
      </c>
      <c r="P5730" t="s">
        <v>39</v>
      </c>
      <c r="Q5730">
        <v>38192</v>
      </c>
      <c r="R5730">
        <v>0</v>
      </c>
      <c r="S5730" t="str">
        <f t="shared" si="1251"/>
        <v>=0</v>
      </c>
      <c r="T5730">
        <v>1150</v>
      </c>
      <c r="U5730" t="str">
        <f t="shared" si="1252"/>
        <v>&lt;=1200</v>
      </c>
      <c r="V5730" t="s">
        <v>4182</v>
      </c>
      <c r="W5730">
        <v>32482</v>
      </c>
      <c r="X5730" s="12">
        <f t="shared" si="1253"/>
        <v>0</v>
      </c>
      <c r="Y5730" t="str">
        <f t="shared" si="1254"/>
        <v>=0</v>
      </c>
      <c r="Z5730">
        <v>2</v>
      </c>
      <c r="AA5730">
        <v>9</v>
      </c>
      <c r="AB5730" t="s">
        <v>32</v>
      </c>
      <c r="AC5730" t="str">
        <f t="shared" si="1255"/>
        <v/>
      </c>
      <c r="AD5730" t="s">
        <v>32</v>
      </c>
      <c r="AE5730" t="str">
        <f t="shared" si="1256"/>
        <v/>
      </c>
      <c r="AF5730" t="s">
        <v>32</v>
      </c>
      <c r="AG5730" t="str">
        <f t="shared" si="1257"/>
        <v/>
      </c>
      <c r="AH5730" t="s">
        <v>32</v>
      </c>
      <c r="AI5730" t="str">
        <f t="shared" si="1258"/>
        <v/>
      </c>
      <c r="AJ5730" t="s">
        <v>32</v>
      </c>
      <c r="AK5730" t="str">
        <f t="shared" si="1259"/>
        <v/>
      </c>
      <c r="AL5730">
        <v>0</v>
      </c>
      <c r="AM5730">
        <v>0</v>
      </c>
      <c r="AN5730">
        <v>0</v>
      </c>
      <c r="AO5730" t="s">
        <v>32</v>
      </c>
      <c r="AP5730" t="s">
        <v>32</v>
      </c>
    </row>
    <row r="5731" spans="1:42" x14ac:dyDescent="0.25">
      <c r="A5731">
        <v>202012</v>
      </c>
      <c r="B5731" t="str">
        <f t="shared" si="1246"/>
        <v>2020-II</v>
      </c>
      <c r="C5731" t="s">
        <v>5804</v>
      </c>
      <c r="D5731" t="s">
        <v>5804</v>
      </c>
      <c r="E5731">
        <v>32042616</v>
      </c>
      <c r="F5731" t="s">
        <v>29</v>
      </c>
      <c r="G5731">
        <v>0</v>
      </c>
      <c r="H5731">
        <v>0</v>
      </c>
      <c r="I5731">
        <v>0</v>
      </c>
      <c r="J5731">
        <f t="shared" si="1247"/>
        <v>0</v>
      </c>
      <c r="K5731" t="str">
        <f t="shared" si="1248"/>
        <v>Modelamiento</v>
      </c>
      <c r="L5731">
        <f t="shared" si="1249"/>
        <v>1</v>
      </c>
      <c r="M5731">
        <v>62</v>
      </c>
      <c r="N5731" t="str">
        <f t="shared" si="1250"/>
        <v>&gt;60</v>
      </c>
      <c r="O5731" t="s">
        <v>72</v>
      </c>
      <c r="P5731" t="s">
        <v>35</v>
      </c>
      <c r="Q5731">
        <v>50566</v>
      </c>
      <c r="R5731">
        <v>0</v>
      </c>
      <c r="S5731" t="str">
        <f t="shared" si="1251"/>
        <v>=0</v>
      </c>
      <c r="T5731">
        <v>1450</v>
      </c>
      <c r="U5731" t="str">
        <f t="shared" si="1252"/>
        <v>&lt;=1500</v>
      </c>
      <c r="V5731" t="s">
        <v>4182</v>
      </c>
      <c r="W5731">
        <v>44239</v>
      </c>
      <c r="X5731" s="12">
        <f t="shared" si="1253"/>
        <v>0</v>
      </c>
      <c r="Y5731" t="str">
        <f t="shared" si="1254"/>
        <v>=0</v>
      </c>
      <c r="Z5731">
        <v>1</v>
      </c>
      <c r="AA5731">
        <v>4</v>
      </c>
      <c r="AB5731">
        <v>3079.8</v>
      </c>
      <c r="AC5731" t="str">
        <f t="shared" si="1255"/>
        <v>&lt;=4000</v>
      </c>
      <c r="AD5731">
        <v>362</v>
      </c>
      <c r="AE5731" t="str">
        <f t="shared" si="1256"/>
        <v>&gt;120</v>
      </c>
      <c r="AF5731">
        <v>1156.23</v>
      </c>
      <c r="AG5731" t="str">
        <f t="shared" si="1257"/>
        <v>&lt;=2000</v>
      </c>
      <c r="AH5731">
        <v>1000</v>
      </c>
      <c r="AI5731" t="str">
        <f t="shared" si="1258"/>
        <v>&lt;=1000</v>
      </c>
      <c r="AJ5731">
        <v>1</v>
      </c>
      <c r="AK5731" t="str">
        <f t="shared" si="1259"/>
        <v>&gt;0.9</v>
      </c>
      <c r="AL5731">
        <v>12</v>
      </c>
      <c r="AM5731">
        <v>0</v>
      </c>
      <c r="AN5731">
        <v>0</v>
      </c>
      <c r="AO5731" t="s">
        <v>32</v>
      </c>
      <c r="AP5731" t="s">
        <v>32</v>
      </c>
    </row>
    <row r="5732" spans="1:42" x14ac:dyDescent="0.25">
      <c r="A5732">
        <v>202012</v>
      </c>
      <c r="B5732" t="str">
        <f t="shared" si="1246"/>
        <v>2020-II</v>
      </c>
      <c r="C5732" t="s">
        <v>5805</v>
      </c>
      <c r="D5732" t="s">
        <v>5805</v>
      </c>
      <c r="E5732">
        <v>32026014</v>
      </c>
      <c r="F5732" t="s">
        <v>29</v>
      </c>
      <c r="G5732">
        <v>0</v>
      </c>
      <c r="H5732">
        <v>0</v>
      </c>
      <c r="I5732">
        <v>0</v>
      </c>
      <c r="J5732">
        <f t="shared" si="1247"/>
        <v>0</v>
      </c>
      <c r="K5732" t="str">
        <f t="shared" si="1248"/>
        <v>Modelamiento</v>
      </c>
      <c r="L5732">
        <f t="shared" si="1249"/>
        <v>1</v>
      </c>
      <c r="M5732">
        <v>39</v>
      </c>
      <c r="N5732" t="str">
        <f t="shared" si="1250"/>
        <v>&lt;=40</v>
      </c>
      <c r="O5732" t="s">
        <v>56</v>
      </c>
      <c r="P5732" t="s">
        <v>39</v>
      </c>
      <c r="Q5732">
        <v>30018</v>
      </c>
      <c r="R5732">
        <v>0</v>
      </c>
      <c r="S5732" t="str">
        <f t="shared" si="1251"/>
        <v>=0</v>
      </c>
      <c r="T5732">
        <v>900</v>
      </c>
      <c r="U5732" t="str">
        <f t="shared" si="1252"/>
        <v>&lt;=1000</v>
      </c>
      <c r="V5732" t="s">
        <v>585</v>
      </c>
      <c r="W5732">
        <v>24716</v>
      </c>
      <c r="X5732" s="12">
        <f t="shared" si="1253"/>
        <v>0</v>
      </c>
      <c r="Y5732" t="str">
        <f t="shared" si="1254"/>
        <v>=0</v>
      </c>
      <c r="Z5732" t="s">
        <v>32</v>
      </c>
      <c r="AA5732">
        <v>9</v>
      </c>
      <c r="AB5732" t="s">
        <v>32</v>
      </c>
      <c r="AC5732" t="str">
        <f t="shared" si="1255"/>
        <v/>
      </c>
      <c r="AD5732" t="s">
        <v>32</v>
      </c>
      <c r="AE5732" t="str">
        <f t="shared" si="1256"/>
        <v/>
      </c>
      <c r="AF5732" t="s">
        <v>32</v>
      </c>
      <c r="AG5732" t="str">
        <f t="shared" si="1257"/>
        <v/>
      </c>
      <c r="AH5732" t="s">
        <v>32</v>
      </c>
      <c r="AI5732" t="str">
        <f t="shared" si="1258"/>
        <v/>
      </c>
      <c r="AJ5732" t="s">
        <v>32</v>
      </c>
      <c r="AK5732" t="str">
        <f t="shared" si="1259"/>
        <v/>
      </c>
      <c r="AL5732">
        <v>0</v>
      </c>
      <c r="AM5732">
        <v>0</v>
      </c>
      <c r="AN5732">
        <v>0</v>
      </c>
      <c r="AO5732" t="s">
        <v>32</v>
      </c>
      <c r="AP5732" t="s">
        <v>32</v>
      </c>
    </row>
    <row r="5733" spans="1:42" x14ac:dyDescent="0.25">
      <c r="A5733">
        <v>202012</v>
      </c>
      <c r="B5733" t="str">
        <f t="shared" si="1246"/>
        <v>2020-II</v>
      </c>
      <c r="C5733" t="s">
        <v>5806</v>
      </c>
      <c r="D5733" t="s">
        <v>5806</v>
      </c>
      <c r="E5733">
        <v>32042591</v>
      </c>
      <c r="F5733" t="s">
        <v>29</v>
      </c>
      <c r="G5733">
        <v>0</v>
      </c>
      <c r="H5733">
        <v>0</v>
      </c>
      <c r="I5733">
        <v>1</v>
      </c>
      <c r="J5733">
        <f t="shared" si="1247"/>
        <v>0</v>
      </c>
      <c r="K5733" t="str">
        <f t="shared" si="1248"/>
        <v>Insuficiente</v>
      </c>
      <c r="L5733">
        <f t="shared" si="1249"/>
        <v>1</v>
      </c>
      <c r="M5733">
        <v>21</v>
      </c>
      <c r="N5733" t="str">
        <f t="shared" si="1250"/>
        <v>&lt;=25</v>
      </c>
      <c r="O5733" t="s">
        <v>56</v>
      </c>
      <c r="P5733" t="s">
        <v>39</v>
      </c>
      <c r="Q5733">
        <v>29180</v>
      </c>
      <c r="R5733">
        <v>0</v>
      </c>
      <c r="S5733" t="str">
        <f t="shared" si="1251"/>
        <v>=0</v>
      </c>
      <c r="T5733">
        <v>1000</v>
      </c>
      <c r="U5733" t="str">
        <f t="shared" si="1252"/>
        <v>&lt;=1000</v>
      </c>
      <c r="V5733" t="s">
        <v>587</v>
      </c>
      <c r="W5733">
        <v>23920</v>
      </c>
      <c r="X5733" s="12">
        <f t="shared" si="1253"/>
        <v>0</v>
      </c>
      <c r="Y5733" t="str">
        <f t="shared" si="1254"/>
        <v>=0</v>
      </c>
      <c r="Z5733" t="s">
        <v>32</v>
      </c>
      <c r="AA5733">
        <v>4</v>
      </c>
      <c r="AB5733">
        <v>5202.67</v>
      </c>
      <c r="AC5733" t="str">
        <f t="shared" si="1255"/>
        <v>&gt;5000</v>
      </c>
      <c r="AD5733">
        <v>291</v>
      </c>
      <c r="AE5733" t="str">
        <f t="shared" si="1256"/>
        <v>&gt;120</v>
      </c>
      <c r="AF5733">
        <v>202.67</v>
      </c>
      <c r="AG5733" t="str">
        <f t="shared" si="1257"/>
        <v>&lt;=500</v>
      </c>
      <c r="AH5733" t="s">
        <v>32</v>
      </c>
      <c r="AI5733" t="str">
        <f t="shared" si="1258"/>
        <v/>
      </c>
      <c r="AJ5733" t="s">
        <v>32</v>
      </c>
      <c r="AK5733" t="str">
        <f t="shared" si="1259"/>
        <v/>
      </c>
      <c r="AL5733">
        <v>11</v>
      </c>
      <c r="AM5733">
        <v>6</v>
      </c>
      <c r="AN5733">
        <v>2</v>
      </c>
      <c r="AO5733">
        <v>4</v>
      </c>
      <c r="AP5733">
        <v>11</v>
      </c>
    </row>
    <row r="5734" spans="1:42" x14ac:dyDescent="0.25">
      <c r="A5734">
        <v>202012</v>
      </c>
      <c r="B5734" t="str">
        <f t="shared" si="1246"/>
        <v>2020-II</v>
      </c>
      <c r="C5734" t="s">
        <v>5807</v>
      </c>
      <c r="D5734" t="s">
        <v>5807</v>
      </c>
      <c r="E5734">
        <v>32042663</v>
      </c>
      <c r="F5734" t="s">
        <v>29</v>
      </c>
      <c r="G5734">
        <v>0</v>
      </c>
      <c r="H5734">
        <v>0</v>
      </c>
      <c r="I5734">
        <v>1</v>
      </c>
      <c r="J5734">
        <f t="shared" si="1247"/>
        <v>0</v>
      </c>
      <c r="K5734" t="str">
        <f t="shared" si="1248"/>
        <v>Insuficiente</v>
      </c>
      <c r="L5734">
        <f t="shared" si="1249"/>
        <v>1</v>
      </c>
      <c r="M5734">
        <v>61</v>
      </c>
      <c r="N5734" t="str">
        <f t="shared" si="1250"/>
        <v>&gt;60</v>
      </c>
      <c r="O5734" t="s">
        <v>72</v>
      </c>
      <c r="P5734" t="s">
        <v>39</v>
      </c>
      <c r="Q5734">
        <v>33422</v>
      </c>
      <c r="R5734">
        <v>0</v>
      </c>
      <c r="S5734" t="str">
        <f t="shared" si="1251"/>
        <v>=0</v>
      </c>
      <c r="T5734">
        <v>1150</v>
      </c>
      <c r="U5734" t="str">
        <f t="shared" si="1252"/>
        <v>&lt;=1200</v>
      </c>
      <c r="V5734" t="s">
        <v>597</v>
      </c>
      <c r="W5734">
        <v>27950</v>
      </c>
      <c r="X5734" s="12">
        <f t="shared" si="1253"/>
        <v>0</v>
      </c>
      <c r="Y5734" t="str">
        <f t="shared" si="1254"/>
        <v>=0</v>
      </c>
      <c r="Z5734" t="s">
        <v>32</v>
      </c>
      <c r="AA5734">
        <v>0</v>
      </c>
      <c r="AB5734">
        <v>3163.31</v>
      </c>
      <c r="AC5734" t="str">
        <f t="shared" si="1255"/>
        <v>&lt;=4000</v>
      </c>
      <c r="AD5734">
        <v>7</v>
      </c>
      <c r="AE5734" t="str">
        <f t="shared" si="1256"/>
        <v>&lt;=8</v>
      </c>
      <c r="AF5734">
        <v>0</v>
      </c>
      <c r="AG5734" t="str">
        <f t="shared" si="1257"/>
        <v>&lt;=500</v>
      </c>
      <c r="AH5734" t="s">
        <v>32</v>
      </c>
      <c r="AI5734" t="str">
        <f t="shared" si="1258"/>
        <v/>
      </c>
      <c r="AJ5734" t="s">
        <v>32</v>
      </c>
      <c r="AK5734" t="str">
        <f t="shared" si="1259"/>
        <v/>
      </c>
      <c r="AL5734">
        <v>12</v>
      </c>
      <c r="AM5734">
        <v>12</v>
      </c>
      <c r="AN5734">
        <v>0</v>
      </c>
      <c r="AO5734">
        <v>1</v>
      </c>
      <c r="AP5734" t="s">
        <v>32</v>
      </c>
    </row>
    <row r="5735" spans="1:42" x14ac:dyDescent="0.25">
      <c r="A5735">
        <v>202101</v>
      </c>
      <c r="B5735" t="str">
        <f t="shared" si="1246"/>
        <v>2021-I</v>
      </c>
      <c r="C5735" t="s">
        <v>5808</v>
      </c>
      <c r="D5735" t="s">
        <v>5808</v>
      </c>
      <c r="E5735">
        <v>32025903</v>
      </c>
      <c r="F5735" t="s">
        <v>29</v>
      </c>
      <c r="G5735">
        <v>0</v>
      </c>
      <c r="H5735">
        <v>0</v>
      </c>
      <c r="I5735">
        <v>0</v>
      </c>
      <c r="J5735">
        <f t="shared" si="1247"/>
        <v>0</v>
      </c>
      <c r="K5735" t="str">
        <f t="shared" si="1248"/>
        <v>Modelamiento</v>
      </c>
      <c r="L5735">
        <f t="shared" si="1249"/>
        <v>1</v>
      </c>
      <c r="M5735">
        <v>41</v>
      </c>
      <c r="N5735" t="str">
        <f t="shared" si="1250"/>
        <v>&lt;=45</v>
      </c>
      <c r="O5735" t="s">
        <v>56</v>
      </c>
      <c r="P5735" t="s">
        <v>39</v>
      </c>
      <c r="Q5735">
        <v>39808</v>
      </c>
      <c r="R5735">
        <v>0</v>
      </c>
      <c r="S5735" t="str">
        <f t="shared" si="1251"/>
        <v>=0</v>
      </c>
      <c r="T5735">
        <v>1200</v>
      </c>
      <c r="U5735" t="str">
        <f t="shared" si="1252"/>
        <v>&lt;=1200</v>
      </c>
      <c r="V5735" t="s">
        <v>597</v>
      </c>
      <c r="W5735">
        <v>34018</v>
      </c>
      <c r="X5735" s="12">
        <f t="shared" si="1253"/>
        <v>0</v>
      </c>
      <c r="Y5735" t="str">
        <f t="shared" si="1254"/>
        <v>=0</v>
      </c>
      <c r="Z5735">
        <v>4</v>
      </c>
      <c r="AA5735">
        <v>9</v>
      </c>
      <c r="AB5735" t="s">
        <v>32</v>
      </c>
      <c r="AC5735" t="str">
        <f t="shared" si="1255"/>
        <v/>
      </c>
      <c r="AD5735" t="s">
        <v>32</v>
      </c>
      <c r="AE5735" t="str">
        <f t="shared" si="1256"/>
        <v/>
      </c>
      <c r="AF5735" t="s">
        <v>32</v>
      </c>
      <c r="AG5735" t="str">
        <f t="shared" si="1257"/>
        <v/>
      </c>
      <c r="AH5735" t="s">
        <v>32</v>
      </c>
      <c r="AI5735" t="str">
        <f t="shared" si="1258"/>
        <v/>
      </c>
      <c r="AJ5735" t="s">
        <v>32</v>
      </c>
      <c r="AK5735" t="str">
        <f t="shared" si="1259"/>
        <v/>
      </c>
      <c r="AL5735">
        <v>0</v>
      </c>
      <c r="AM5735">
        <v>0</v>
      </c>
      <c r="AN5735">
        <v>0</v>
      </c>
      <c r="AO5735" t="s">
        <v>32</v>
      </c>
      <c r="AP5735" t="s">
        <v>32</v>
      </c>
    </row>
    <row r="5736" spans="1:42" x14ac:dyDescent="0.25">
      <c r="A5736">
        <v>202101</v>
      </c>
      <c r="B5736" t="str">
        <f t="shared" si="1246"/>
        <v>2021-I</v>
      </c>
      <c r="C5736" t="s">
        <v>5809</v>
      </c>
      <c r="D5736" t="s">
        <v>5809</v>
      </c>
      <c r="E5736">
        <v>32025575</v>
      </c>
      <c r="F5736" t="s">
        <v>29</v>
      </c>
      <c r="G5736">
        <v>0</v>
      </c>
      <c r="H5736">
        <v>0</v>
      </c>
      <c r="I5736">
        <v>0</v>
      </c>
      <c r="J5736">
        <f t="shared" si="1247"/>
        <v>0</v>
      </c>
      <c r="K5736" t="str">
        <f t="shared" si="1248"/>
        <v>Modelamiento</v>
      </c>
      <c r="L5736">
        <f t="shared" si="1249"/>
        <v>1</v>
      </c>
      <c r="M5736">
        <v>30</v>
      </c>
      <c r="N5736" t="str">
        <f t="shared" si="1250"/>
        <v>&lt;=30</v>
      </c>
      <c r="O5736" t="s">
        <v>56</v>
      </c>
      <c r="P5736" t="s">
        <v>39</v>
      </c>
      <c r="Q5736">
        <v>39808</v>
      </c>
      <c r="R5736">
        <v>0</v>
      </c>
      <c r="S5736" t="str">
        <f t="shared" si="1251"/>
        <v>=0</v>
      </c>
      <c r="T5736">
        <v>1200</v>
      </c>
      <c r="U5736" t="str">
        <f t="shared" si="1252"/>
        <v>&lt;=1200</v>
      </c>
      <c r="V5736" t="s">
        <v>597</v>
      </c>
      <c r="W5736">
        <v>34018</v>
      </c>
      <c r="X5736" s="12">
        <f t="shared" si="1253"/>
        <v>0</v>
      </c>
      <c r="Y5736" t="str">
        <f t="shared" si="1254"/>
        <v>=0</v>
      </c>
      <c r="Z5736">
        <v>5</v>
      </c>
      <c r="AA5736">
        <v>1</v>
      </c>
      <c r="AB5736">
        <v>4690.3</v>
      </c>
      <c r="AC5736" t="str">
        <f t="shared" si="1255"/>
        <v>&lt;=5000</v>
      </c>
      <c r="AD5736">
        <v>26</v>
      </c>
      <c r="AE5736" t="str">
        <f t="shared" si="1256"/>
        <v>&lt;=30</v>
      </c>
      <c r="AF5736">
        <v>0</v>
      </c>
      <c r="AG5736" t="str">
        <f t="shared" si="1257"/>
        <v>&lt;=500</v>
      </c>
      <c r="AH5736">
        <v>749.07</v>
      </c>
      <c r="AI5736" t="str">
        <f t="shared" si="1258"/>
        <v>&lt;=1000</v>
      </c>
      <c r="AJ5736">
        <v>1</v>
      </c>
      <c r="AK5736" t="str">
        <f t="shared" si="1259"/>
        <v>&gt;0.9</v>
      </c>
      <c r="AL5736">
        <v>12</v>
      </c>
      <c r="AM5736">
        <v>11</v>
      </c>
      <c r="AN5736">
        <v>0</v>
      </c>
      <c r="AO5736">
        <v>1</v>
      </c>
      <c r="AP5736" t="s">
        <v>32</v>
      </c>
    </row>
    <row r="5737" spans="1:42" x14ac:dyDescent="0.25">
      <c r="A5737">
        <v>202101</v>
      </c>
      <c r="B5737" t="str">
        <f t="shared" si="1246"/>
        <v>2021-I</v>
      </c>
      <c r="C5737" t="s">
        <v>5810</v>
      </c>
      <c r="D5737" t="s">
        <v>5810</v>
      </c>
      <c r="E5737">
        <v>32037517</v>
      </c>
      <c r="F5737" t="s">
        <v>29</v>
      </c>
      <c r="G5737">
        <v>0</v>
      </c>
      <c r="H5737">
        <v>0</v>
      </c>
      <c r="I5737">
        <v>0</v>
      </c>
      <c r="J5737">
        <f t="shared" si="1247"/>
        <v>0</v>
      </c>
      <c r="K5737" t="str">
        <f t="shared" si="1248"/>
        <v>Modelamiento</v>
      </c>
      <c r="L5737">
        <f t="shared" si="1249"/>
        <v>1</v>
      </c>
      <c r="M5737">
        <v>36</v>
      </c>
      <c r="N5737" t="str">
        <f t="shared" si="1250"/>
        <v>&lt;=40</v>
      </c>
      <c r="O5737" t="s">
        <v>56</v>
      </c>
      <c r="P5737" t="s">
        <v>35</v>
      </c>
      <c r="Q5737">
        <v>34896</v>
      </c>
      <c r="R5737">
        <v>0</v>
      </c>
      <c r="S5737" t="str">
        <f t="shared" si="1251"/>
        <v>=0</v>
      </c>
      <c r="T5737">
        <v>1158</v>
      </c>
      <c r="U5737" t="str">
        <f t="shared" si="1252"/>
        <v>&lt;=1200</v>
      </c>
      <c r="V5737" t="s">
        <v>587</v>
      </c>
      <c r="W5737">
        <v>29351</v>
      </c>
      <c r="X5737" s="12">
        <f t="shared" si="1253"/>
        <v>0</v>
      </c>
      <c r="Y5737" t="str">
        <f t="shared" si="1254"/>
        <v>=0</v>
      </c>
      <c r="Z5737" t="s">
        <v>32</v>
      </c>
      <c r="AA5737">
        <v>9</v>
      </c>
      <c r="AB5737" t="s">
        <v>32</v>
      </c>
      <c r="AC5737" t="str">
        <f t="shared" si="1255"/>
        <v/>
      </c>
      <c r="AD5737" t="s">
        <v>32</v>
      </c>
      <c r="AE5737" t="str">
        <f t="shared" si="1256"/>
        <v/>
      </c>
      <c r="AF5737" t="s">
        <v>32</v>
      </c>
      <c r="AG5737" t="str">
        <f t="shared" si="1257"/>
        <v/>
      </c>
      <c r="AH5737" t="s">
        <v>32</v>
      </c>
      <c r="AI5737" t="str">
        <f t="shared" si="1258"/>
        <v/>
      </c>
      <c r="AJ5737" t="s">
        <v>32</v>
      </c>
      <c r="AK5737" t="str">
        <f t="shared" si="1259"/>
        <v/>
      </c>
      <c r="AL5737">
        <v>0</v>
      </c>
      <c r="AM5737">
        <v>0</v>
      </c>
      <c r="AN5737">
        <v>0</v>
      </c>
      <c r="AO5737" t="s">
        <v>32</v>
      </c>
      <c r="AP5737" t="s">
        <v>32</v>
      </c>
    </row>
    <row r="5738" spans="1:42" x14ac:dyDescent="0.25">
      <c r="A5738">
        <v>202101</v>
      </c>
      <c r="B5738" t="str">
        <f t="shared" si="1246"/>
        <v>2021-I</v>
      </c>
      <c r="C5738" t="s">
        <v>5811</v>
      </c>
      <c r="D5738" t="s">
        <v>5811</v>
      </c>
      <c r="E5738">
        <v>32025515</v>
      </c>
      <c r="F5738" t="s">
        <v>29</v>
      </c>
      <c r="G5738">
        <v>0</v>
      </c>
      <c r="H5738">
        <v>0</v>
      </c>
      <c r="I5738">
        <v>0</v>
      </c>
      <c r="J5738">
        <f t="shared" si="1247"/>
        <v>0</v>
      </c>
      <c r="K5738" t="str">
        <f t="shared" si="1248"/>
        <v>Modelamiento</v>
      </c>
      <c r="L5738">
        <f t="shared" si="1249"/>
        <v>1</v>
      </c>
      <c r="M5738">
        <v>34</v>
      </c>
      <c r="N5738" t="str">
        <f t="shared" si="1250"/>
        <v>&lt;=35</v>
      </c>
      <c r="O5738" t="s">
        <v>56</v>
      </c>
      <c r="P5738" t="s">
        <v>35</v>
      </c>
      <c r="Q5738">
        <v>36566</v>
      </c>
      <c r="R5738">
        <v>0</v>
      </c>
      <c r="S5738" t="str">
        <f t="shared" si="1251"/>
        <v>=0</v>
      </c>
      <c r="T5738">
        <v>1100</v>
      </c>
      <c r="U5738" t="str">
        <f t="shared" si="1252"/>
        <v>&lt;=1100</v>
      </c>
      <c r="V5738" t="s">
        <v>597</v>
      </c>
      <c r="W5738">
        <v>30937</v>
      </c>
      <c r="X5738" s="12">
        <f t="shared" si="1253"/>
        <v>0</v>
      </c>
      <c r="Y5738" t="str">
        <f t="shared" si="1254"/>
        <v>=0</v>
      </c>
      <c r="Z5738">
        <v>5</v>
      </c>
      <c r="AA5738">
        <v>0</v>
      </c>
      <c r="AB5738">
        <v>796.89</v>
      </c>
      <c r="AC5738" t="str">
        <f t="shared" si="1255"/>
        <v>&lt;=1000</v>
      </c>
      <c r="AD5738">
        <v>0</v>
      </c>
      <c r="AE5738" t="str">
        <f t="shared" si="1256"/>
        <v>=0</v>
      </c>
      <c r="AF5738">
        <v>0</v>
      </c>
      <c r="AG5738" t="str">
        <f t="shared" si="1257"/>
        <v>&lt;=500</v>
      </c>
      <c r="AH5738">
        <v>800</v>
      </c>
      <c r="AI5738" t="str">
        <f t="shared" si="1258"/>
        <v>&lt;=1000</v>
      </c>
      <c r="AJ5738">
        <v>0.99609999999999999</v>
      </c>
      <c r="AK5738" t="str">
        <f t="shared" si="1259"/>
        <v>&gt;0.9</v>
      </c>
      <c r="AL5738">
        <v>12</v>
      </c>
      <c r="AM5738">
        <v>12</v>
      </c>
      <c r="AN5738">
        <v>0</v>
      </c>
      <c r="AO5738">
        <v>1</v>
      </c>
      <c r="AP5738" t="s">
        <v>32</v>
      </c>
    </row>
    <row r="5739" spans="1:42" x14ac:dyDescent="0.25">
      <c r="A5739">
        <v>202101</v>
      </c>
      <c r="B5739" t="str">
        <f t="shared" si="1246"/>
        <v>2021-I</v>
      </c>
      <c r="C5739" t="s">
        <v>5812</v>
      </c>
      <c r="D5739" t="s">
        <v>5812</v>
      </c>
      <c r="E5739">
        <v>32032774</v>
      </c>
      <c r="F5739" t="s">
        <v>29</v>
      </c>
      <c r="G5739">
        <v>0</v>
      </c>
      <c r="H5739">
        <v>0</v>
      </c>
      <c r="I5739">
        <v>0</v>
      </c>
      <c r="J5739">
        <f t="shared" si="1247"/>
        <v>0</v>
      </c>
      <c r="K5739" t="str">
        <f t="shared" si="1248"/>
        <v>Modelamiento</v>
      </c>
      <c r="L5739">
        <f t="shared" si="1249"/>
        <v>1</v>
      </c>
      <c r="M5739">
        <v>26</v>
      </c>
      <c r="N5739" t="str">
        <f t="shared" si="1250"/>
        <v>&lt;=30</v>
      </c>
      <c r="O5739" t="s">
        <v>56</v>
      </c>
      <c r="P5739" t="s">
        <v>39</v>
      </c>
      <c r="Q5739">
        <v>30018</v>
      </c>
      <c r="R5739">
        <v>0</v>
      </c>
      <c r="S5739" t="str">
        <f t="shared" si="1251"/>
        <v>=0</v>
      </c>
      <c r="T5739">
        <v>900</v>
      </c>
      <c r="U5739" t="str">
        <f t="shared" si="1252"/>
        <v>&lt;=1000</v>
      </c>
      <c r="V5739" t="s">
        <v>585</v>
      </c>
      <c r="W5739">
        <v>24716</v>
      </c>
      <c r="X5739" s="12">
        <f t="shared" si="1253"/>
        <v>0</v>
      </c>
      <c r="Y5739" t="str">
        <f t="shared" si="1254"/>
        <v>=0</v>
      </c>
      <c r="Z5739">
        <v>5</v>
      </c>
      <c r="AA5739">
        <v>9</v>
      </c>
      <c r="AB5739" t="s">
        <v>32</v>
      </c>
      <c r="AC5739" t="str">
        <f t="shared" si="1255"/>
        <v/>
      </c>
      <c r="AD5739" t="s">
        <v>32</v>
      </c>
      <c r="AE5739" t="str">
        <f t="shared" si="1256"/>
        <v/>
      </c>
      <c r="AF5739" t="s">
        <v>32</v>
      </c>
      <c r="AG5739" t="str">
        <f t="shared" si="1257"/>
        <v/>
      </c>
      <c r="AH5739" t="s">
        <v>32</v>
      </c>
      <c r="AI5739" t="str">
        <f t="shared" si="1258"/>
        <v/>
      </c>
      <c r="AJ5739" t="s">
        <v>32</v>
      </c>
      <c r="AK5739" t="str">
        <f t="shared" si="1259"/>
        <v/>
      </c>
      <c r="AL5739">
        <v>0</v>
      </c>
      <c r="AM5739">
        <v>0</v>
      </c>
      <c r="AN5739">
        <v>0</v>
      </c>
      <c r="AO5739" t="s">
        <v>32</v>
      </c>
      <c r="AP5739" t="s">
        <v>32</v>
      </c>
    </row>
    <row r="5740" spans="1:42" x14ac:dyDescent="0.25">
      <c r="A5740">
        <v>202101</v>
      </c>
      <c r="B5740" t="str">
        <f t="shared" si="1246"/>
        <v>2021-I</v>
      </c>
      <c r="C5740" t="s">
        <v>5813</v>
      </c>
      <c r="D5740" t="s">
        <v>5813</v>
      </c>
      <c r="E5740">
        <v>32025468</v>
      </c>
      <c r="F5740" t="s">
        <v>29</v>
      </c>
      <c r="G5740">
        <v>0</v>
      </c>
      <c r="H5740">
        <v>0</v>
      </c>
      <c r="I5740">
        <v>0</v>
      </c>
      <c r="J5740">
        <f t="shared" si="1247"/>
        <v>0</v>
      </c>
      <c r="K5740" t="str">
        <f t="shared" si="1248"/>
        <v>Modelamiento</v>
      </c>
      <c r="L5740">
        <f t="shared" si="1249"/>
        <v>1</v>
      </c>
      <c r="M5740">
        <v>44</v>
      </c>
      <c r="N5740" t="str">
        <f t="shared" si="1250"/>
        <v>&lt;=45</v>
      </c>
      <c r="O5740" t="s">
        <v>56</v>
      </c>
      <c r="P5740" t="s">
        <v>35</v>
      </c>
      <c r="Q5740">
        <v>39808</v>
      </c>
      <c r="R5740">
        <v>0</v>
      </c>
      <c r="S5740" t="str">
        <f t="shared" si="1251"/>
        <v>=0</v>
      </c>
      <c r="T5740">
        <v>1200</v>
      </c>
      <c r="U5740" t="str">
        <f t="shared" si="1252"/>
        <v>&lt;=1200</v>
      </c>
      <c r="V5740" t="s">
        <v>2852</v>
      </c>
      <c r="W5740">
        <v>34018</v>
      </c>
      <c r="X5740" s="12">
        <f t="shared" si="1253"/>
        <v>0</v>
      </c>
      <c r="Y5740" t="str">
        <f t="shared" si="1254"/>
        <v>=0</v>
      </c>
      <c r="Z5740">
        <v>2</v>
      </c>
      <c r="AA5740">
        <v>9</v>
      </c>
      <c r="AB5740" t="s">
        <v>32</v>
      </c>
      <c r="AC5740" t="str">
        <f t="shared" si="1255"/>
        <v/>
      </c>
      <c r="AD5740" t="s">
        <v>32</v>
      </c>
      <c r="AE5740" t="str">
        <f t="shared" si="1256"/>
        <v/>
      </c>
      <c r="AF5740" t="s">
        <v>32</v>
      </c>
      <c r="AG5740" t="str">
        <f t="shared" si="1257"/>
        <v/>
      </c>
      <c r="AH5740" t="s">
        <v>32</v>
      </c>
      <c r="AI5740" t="str">
        <f t="shared" si="1258"/>
        <v/>
      </c>
      <c r="AJ5740" t="s">
        <v>32</v>
      </c>
      <c r="AK5740" t="str">
        <f t="shared" si="1259"/>
        <v/>
      </c>
      <c r="AL5740">
        <v>0</v>
      </c>
      <c r="AM5740">
        <v>0</v>
      </c>
      <c r="AN5740">
        <v>0</v>
      </c>
      <c r="AO5740" t="s">
        <v>32</v>
      </c>
      <c r="AP5740" t="s">
        <v>32</v>
      </c>
    </row>
    <row r="5741" spans="1:42" x14ac:dyDescent="0.25">
      <c r="A5741">
        <v>202101</v>
      </c>
      <c r="B5741" t="str">
        <f t="shared" si="1246"/>
        <v>2021-I</v>
      </c>
      <c r="C5741" t="s">
        <v>5814</v>
      </c>
      <c r="D5741" t="s">
        <v>5814</v>
      </c>
      <c r="E5741">
        <v>32025962</v>
      </c>
      <c r="F5741" t="s">
        <v>29</v>
      </c>
      <c r="G5741">
        <v>0</v>
      </c>
      <c r="H5741">
        <v>0</v>
      </c>
      <c r="I5741">
        <v>0</v>
      </c>
      <c r="J5741">
        <f t="shared" si="1247"/>
        <v>0</v>
      </c>
      <c r="K5741" t="str">
        <f t="shared" si="1248"/>
        <v>Modelamiento</v>
      </c>
      <c r="L5741">
        <f t="shared" si="1249"/>
        <v>1</v>
      </c>
      <c r="M5741">
        <v>36</v>
      </c>
      <c r="N5741" t="str">
        <f t="shared" si="1250"/>
        <v>&lt;=40</v>
      </c>
      <c r="O5741" t="s">
        <v>56</v>
      </c>
      <c r="P5741" t="s">
        <v>39</v>
      </c>
      <c r="Q5741">
        <v>24881</v>
      </c>
      <c r="R5741">
        <v>0</v>
      </c>
      <c r="S5741" t="str">
        <f t="shared" si="1251"/>
        <v>=0</v>
      </c>
      <c r="T5741">
        <v>850</v>
      </c>
      <c r="U5741" t="str">
        <f t="shared" si="1252"/>
        <v>&lt;=1000</v>
      </c>
      <c r="V5741" t="s">
        <v>585</v>
      </c>
      <c r="W5741">
        <v>19836</v>
      </c>
      <c r="X5741" s="12">
        <f t="shared" si="1253"/>
        <v>0</v>
      </c>
      <c r="Y5741" t="str">
        <f t="shared" si="1254"/>
        <v>=0</v>
      </c>
      <c r="Z5741" t="s">
        <v>32</v>
      </c>
      <c r="AA5741">
        <v>0</v>
      </c>
      <c r="AB5741">
        <v>14272.88</v>
      </c>
      <c r="AC5741" t="str">
        <f t="shared" si="1255"/>
        <v>&gt;5000</v>
      </c>
      <c r="AD5741">
        <v>7</v>
      </c>
      <c r="AE5741" t="str">
        <f t="shared" si="1256"/>
        <v>&lt;=8</v>
      </c>
      <c r="AF5741">
        <v>0</v>
      </c>
      <c r="AG5741" t="str">
        <f t="shared" si="1257"/>
        <v>&lt;=500</v>
      </c>
      <c r="AH5741">
        <v>16800.009999999998</v>
      </c>
      <c r="AI5741" t="str">
        <f t="shared" si="1258"/>
        <v>&gt;5000</v>
      </c>
      <c r="AJ5741">
        <v>0.81369999999999998</v>
      </c>
      <c r="AK5741" t="str">
        <f t="shared" si="1259"/>
        <v>&lt;=0.9</v>
      </c>
      <c r="AL5741">
        <v>12</v>
      </c>
      <c r="AM5741">
        <v>12</v>
      </c>
      <c r="AN5741">
        <v>0</v>
      </c>
      <c r="AO5741">
        <v>1</v>
      </c>
      <c r="AP5741" t="s">
        <v>32</v>
      </c>
    </row>
    <row r="5742" spans="1:42" x14ac:dyDescent="0.25">
      <c r="A5742">
        <v>202101</v>
      </c>
      <c r="B5742" t="str">
        <f t="shared" si="1246"/>
        <v>2021-I</v>
      </c>
      <c r="C5742" t="s">
        <v>5815</v>
      </c>
      <c r="D5742" t="s">
        <v>5815</v>
      </c>
      <c r="E5742">
        <v>32042843</v>
      </c>
      <c r="F5742" t="s">
        <v>29</v>
      </c>
      <c r="G5742">
        <v>0</v>
      </c>
      <c r="H5742">
        <v>0</v>
      </c>
      <c r="I5742">
        <v>0</v>
      </c>
      <c r="J5742">
        <f t="shared" si="1247"/>
        <v>0</v>
      </c>
      <c r="K5742" t="str">
        <f t="shared" si="1248"/>
        <v>Modelamiento</v>
      </c>
      <c r="L5742">
        <f t="shared" si="1249"/>
        <v>1</v>
      </c>
      <c r="M5742">
        <v>48</v>
      </c>
      <c r="N5742" t="str">
        <f t="shared" si="1250"/>
        <v>&lt;=50</v>
      </c>
      <c r="O5742" t="s">
        <v>56</v>
      </c>
      <c r="P5742" t="s">
        <v>35</v>
      </c>
      <c r="Q5742">
        <v>39808</v>
      </c>
      <c r="R5742">
        <v>0</v>
      </c>
      <c r="S5742" t="str">
        <f t="shared" si="1251"/>
        <v>=0</v>
      </c>
      <c r="T5742">
        <v>1200</v>
      </c>
      <c r="U5742" t="str">
        <f t="shared" si="1252"/>
        <v>&lt;=1200</v>
      </c>
      <c r="V5742" t="s">
        <v>587</v>
      </c>
      <c r="W5742">
        <v>34018</v>
      </c>
      <c r="X5742" s="12">
        <f t="shared" si="1253"/>
        <v>0</v>
      </c>
      <c r="Y5742" t="str">
        <f t="shared" si="1254"/>
        <v>=0</v>
      </c>
      <c r="Z5742">
        <v>3</v>
      </c>
      <c r="AA5742">
        <v>4</v>
      </c>
      <c r="AB5742">
        <v>2769.87</v>
      </c>
      <c r="AC5742" t="str">
        <f t="shared" si="1255"/>
        <v>&lt;=3000</v>
      </c>
      <c r="AD5742">
        <v>2440</v>
      </c>
      <c r="AE5742" t="str">
        <f t="shared" si="1256"/>
        <v>&gt;120</v>
      </c>
      <c r="AF5742">
        <v>2769.87</v>
      </c>
      <c r="AG5742" t="str">
        <f t="shared" si="1257"/>
        <v>&lt;=3000</v>
      </c>
      <c r="AH5742" t="s">
        <v>32</v>
      </c>
      <c r="AI5742" t="str">
        <f t="shared" si="1258"/>
        <v/>
      </c>
      <c r="AJ5742" t="s">
        <v>32</v>
      </c>
      <c r="AK5742" t="str">
        <f t="shared" si="1259"/>
        <v/>
      </c>
      <c r="AL5742">
        <v>4</v>
      </c>
      <c r="AM5742">
        <v>3</v>
      </c>
      <c r="AN5742">
        <v>1</v>
      </c>
      <c r="AO5742">
        <v>1</v>
      </c>
      <c r="AP5742">
        <v>12</v>
      </c>
    </row>
    <row r="5743" spans="1:42" x14ac:dyDescent="0.25">
      <c r="A5743">
        <v>202101</v>
      </c>
      <c r="B5743" t="str">
        <f t="shared" si="1246"/>
        <v>2021-I</v>
      </c>
      <c r="C5743" t="s">
        <v>5816</v>
      </c>
      <c r="D5743" t="s">
        <v>5816</v>
      </c>
      <c r="E5743">
        <v>32042924</v>
      </c>
      <c r="F5743" t="s">
        <v>29</v>
      </c>
      <c r="G5743">
        <v>0</v>
      </c>
      <c r="H5743">
        <v>0</v>
      </c>
      <c r="I5743">
        <v>0</v>
      </c>
      <c r="J5743">
        <f t="shared" si="1247"/>
        <v>0</v>
      </c>
      <c r="K5743" t="str">
        <f t="shared" si="1248"/>
        <v>Modelamiento</v>
      </c>
      <c r="L5743">
        <f t="shared" si="1249"/>
        <v>1</v>
      </c>
      <c r="M5743">
        <v>48</v>
      </c>
      <c r="N5743" t="str">
        <f t="shared" si="1250"/>
        <v>&lt;=50</v>
      </c>
      <c r="O5743" t="s">
        <v>56</v>
      </c>
      <c r="P5743" t="s">
        <v>35</v>
      </c>
      <c r="Q5743">
        <v>33465</v>
      </c>
      <c r="R5743">
        <v>0</v>
      </c>
      <c r="S5743" t="str">
        <f t="shared" si="1251"/>
        <v>=0</v>
      </c>
      <c r="T5743">
        <v>1109</v>
      </c>
      <c r="U5743" t="str">
        <f t="shared" si="1252"/>
        <v>&lt;=1200</v>
      </c>
      <c r="V5743" t="s">
        <v>589</v>
      </c>
      <c r="W5743">
        <v>27991</v>
      </c>
      <c r="X5743" s="12">
        <f t="shared" si="1253"/>
        <v>0</v>
      </c>
      <c r="Y5743" t="str">
        <f t="shared" si="1254"/>
        <v>=0</v>
      </c>
      <c r="Z5743" t="s">
        <v>32</v>
      </c>
      <c r="AA5743">
        <v>9</v>
      </c>
      <c r="AB5743" t="s">
        <v>32</v>
      </c>
      <c r="AC5743" t="str">
        <f t="shared" si="1255"/>
        <v/>
      </c>
      <c r="AD5743" t="s">
        <v>32</v>
      </c>
      <c r="AE5743" t="str">
        <f t="shared" si="1256"/>
        <v/>
      </c>
      <c r="AF5743" t="s">
        <v>32</v>
      </c>
      <c r="AG5743" t="str">
        <f t="shared" si="1257"/>
        <v/>
      </c>
      <c r="AH5743" t="s">
        <v>32</v>
      </c>
      <c r="AI5743" t="str">
        <f t="shared" si="1258"/>
        <v/>
      </c>
      <c r="AJ5743" t="s">
        <v>32</v>
      </c>
      <c r="AK5743" t="str">
        <f t="shared" si="1259"/>
        <v/>
      </c>
      <c r="AL5743">
        <v>0</v>
      </c>
      <c r="AM5743">
        <v>0</v>
      </c>
      <c r="AN5743">
        <v>0</v>
      </c>
      <c r="AO5743" t="s">
        <v>32</v>
      </c>
      <c r="AP5743" t="s">
        <v>32</v>
      </c>
    </row>
    <row r="5744" spans="1:42" x14ac:dyDescent="0.25">
      <c r="A5744">
        <v>202101</v>
      </c>
      <c r="B5744" t="str">
        <f t="shared" si="1246"/>
        <v>2021-I</v>
      </c>
      <c r="C5744" t="s">
        <v>5817</v>
      </c>
      <c r="D5744" t="s">
        <v>5817</v>
      </c>
      <c r="E5744">
        <v>32042909</v>
      </c>
      <c r="F5744" t="s">
        <v>29</v>
      </c>
      <c r="G5744">
        <v>0</v>
      </c>
      <c r="H5744">
        <v>0</v>
      </c>
      <c r="I5744">
        <v>0</v>
      </c>
      <c r="J5744">
        <f t="shared" si="1247"/>
        <v>0</v>
      </c>
      <c r="K5744" t="str">
        <f t="shared" si="1248"/>
        <v>Modelamiento</v>
      </c>
      <c r="L5744">
        <f t="shared" si="1249"/>
        <v>1</v>
      </c>
      <c r="M5744">
        <v>29</v>
      </c>
      <c r="N5744" t="str">
        <f t="shared" si="1250"/>
        <v>&lt;=30</v>
      </c>
      <c r="O5744" t="s">
        <v>56</v>
      </c>
      <c r="P5744" t="s">
        <v>39</v>
      </c>
      <c r="Q5744">
        <v>42079</v>
      </c>
      <c r="R5744">
        <v>742</v>
      </c>
      <c r="S5744" t="str">
        <f t="shared" si="1251"/>
        <v>&lt;=1000</v>
      </c>
      <c r="T5744">
        <v>1215</v>
      </c>
      <c r="U5744" t="str">
        <f t="shared" si="1252"/>
        <v>&lt;=1300</v>
      </c>
      <c r="V5744" t="s">
        <v>597</v>
      </c>
      <c r="W5744">
        <v>37087</v>
      </c>
      <c r="X5744" s="12">
        <f t="shared" si="1253"/>
        <v>2.0007010542777794E-2</v>
      </c>
      <c r="Y5744" t="str">
        <f t="shared" si="1254"/>
        <v>&lt;=0.03</v>
      </c>
      <c r="Z5744">
        <v>3</v>
      </c>
      <c r="AA5744">
        <v>9</v>
      </c>
      <c r="AB5744" t="s">
        <v>32</v>
      </c>
      <c r="AC5744" t="str">
        <f t="shared" si="1255"/>
        <v/>
      </c>
      <c r="AD5744" t="s">
        <v>32</v>
      </c>
      <c r="AE5744" t="str">
        <f t="shared" si="1256"/>
        <v/>
      </c>
      <c r="AF5744" t="s">
        <v>32</v>
      </c>
      <c r="AG5744" t="str">
        <f t="shared" si="1257"/>
        <v/>
      </c>
      <c r="AH5744" t="s">
        <v>32</v>
      </c>
      <c r="AI5744" t="str">
        <f t="shared" si="1258"/>
        <v/>
      </c>
      <c r="AJ5744" t="s">
        <v>32</v>
      </c>
      <c r="AK5744" t="str">
        <f t="shared" si="1259"/>
        <v/>
      </c>
      <c r="AL5744">
        <v>0</v>
      </c>
      <c r="AM5744">
        <v>0</v>
      </c>
      <c r="AN5744">
        <v>0</v>
      </c>
      <c r="AO5744" t="s">
        <v>32</v>
      </c>
      <c r="AP5744" t="s">
        <v>32</v>
      </c>
    </row>
    <row r="5745" spans="1:42" x14ac:dyDescent="0.25">
      <c r="A5745">
        <v>202101</v>
      </c>
      <c r="B5745" t="str">
        <f t="shared" si="1246"/>
        <v>2021-I</v>
      </c>
      <c r="C5745" t="s">
        <v>5818</v>
      </c>
      <c r="D5745" t="s">
        <v>5818</v>
      </c>
      <c r="E5745">
        <v>32021994</v>
      </c>
      <c r="F5745" t="s">
        <v>29</v>
      </c>
      <c r="G5745">
        <v>0</v>
      </c>
      <c r="H5745">
        <v>0</v>
      </c>
      <c r="I5745">
        <v>0</v>
      </c>
      <c r="J5745">
        <f t="shared" si="1247"/>
        <v>0</v>
      </c>
      <c r="K5745" t="str">
        <f t="shared" si="1248"/>
        <v>Modelamiento</v>
      </c>
      <c r="L5745">
        <f t="shared" si="1249"/>
        <v>1</v>
      </c>
      <c r="M5745">
        <v>45</v>
      </c>
      <c r="N5745" t="str">
        <f t="shared" si="1250"/>
        <v>&lt;=45</v>
      </c>
      <c r="O5745" t="s">
        <v>56</v>
      </c>
      <c r="P5745" t="s">
        <v>69</v>
      </c>
      <c r="Q5745">
        <v>34905</v>
      </c>
      <c r="R5745">
        <v>0</v>
      </c>
      <c r="S5745" t="str">
        <f t="shared" si="1251"/>
        <v>=0</v>
      </c>
      <c r="T5745">
        <v>1050</v>
      </c>
      <c r="U5745" t="str">
        <f t="shared" si="1252"/>
        <v>&lt;=1100</v>
      </c>
      <c r="V5745" t="s">
        <v>1407</v>
      </c>
      <c r="W5745">
        <v>29359</v>
      </c>
      <c r="X5745" s="12">
        <f t="shared" si="1253"/>
        <v>0</v>
      </c>
      <c r="Y5745" t="str">
        <f t="shared" si="1254"/>
        <v>=0</v>
      </c>
      <c r="Z5745">
        <v>4</v>
      </c>
      <c r="AA5745">
        <v>9</v>
      </c>
      <c r="AB5745" t="s">
        <v>32</v>
      </c>
      <c r="AC5745" t="str">
        <f t="shared" si="1255"/>
        <v/>
      </c>
      <c r="AD5745" t="s">
        <v>32</v>
      </c>
      <c r="AE5745" t="str">
        <f t="shared" si="1256"/>
        <v/>
      </c>
      <c r="AF5745" t="s">
        <v>32</v>
      </c>
      <c r="AG5745" t="str">
        <f t="shared" si="1257"/>
        <v/>
      </c>
      <c r="AH5745" t="s">
        <v>32</v>
      </c>
      <c r="AI5745" t="str">
        <f t="shared" si="1258"/>
        <v/>
      </c>
      <c r="AJ5745" t="s">
        <v>32</v>
      </c>
      <c r="AK5745" t="str">
        <f t="shared" si="1259"/>
        <v/>
      </c>
      <c r="AL5745">
        <v>0</v>
      </c>
      <c r="AM5745">
        <v>0</v>
      </c>
      <c r="AN5745">
        <v>0</v>
      </c>
      <c r="AO5745" t="s">
        <v>32</v>
      </c>
      <c r="AP5745" t="s">
        <v>32</v>
      </c>
    </row>
    <row r="5746" spans="1:42" x14ac:dyDescent="0.25">
      <c r="A5746">
        <v>202101</v>
      </c>
      <c r="B5746" t="str">
        <f t="shared" si="1246"/>
        <v>2021-I</v>
      </c>
      <c r="C5746" t="s">
        <v>5819</v>
      </c>
      <c r="D5746" t="s">
        <v>5819</v>
      </c>
      <c r="E5746">
        <v>32026260</v>
      </c>
      <c r="F5746" t="s">
        <v>29</v>
      </c>
      <c r="G5746">
        <v>0</v>
      </c>
      <c r="H5746">
        <v>0</v>
      </c>
      <c r="I5746">
        <v>0</v>
      </c>
      <c r="J5746">
        <f t="shared" si="1247"/>
        <v>0</v>
      </c>
      <c r="K5746" t="str">
        <f t="shared" si="1248"/>
        <v>Modelamiento</v>
      </c>
      <c r="L5746">
        <f t="shared" si="1249"/>
        <v>1</v>
      </c>
      <c r="M5746">
        <v>35</v>
      </c>
      <c r="N5746" t="str">
        <f t="shared" si="1250"/>
        <v>&lt;=35</v>
      </c>
      <c r="O5746" t="s">
        <v>72</v>
      </c>
      <c r="P5746" t="s">
        <v>39</v>
      </c>
      <c r="Q5746">
        <v>30614</v>
      </c>
      <c r="R5746">
        <v>0</v>
      </c>
      <c r="S5746" t="str">
        <f t="shared" si="1251"/>
        <v>=0</v>
      </c>
      <c r="T5746">
        <v>1063</v>
      </c>
      <c r="U5746" t="str">
        <f t="shared" si="1252"/>
        <v>&lt;=1100</v>
      </c>
      <c r="V5746" t="s">
        <v>1407</v>
      </c>
      <c r="W5746">
        <v>25282</v>
      </c>
      <c r="X5746" s="12">
        <f t="shared" si="1253"/>
        <v>0</v>
      </c>
      <c r="Y5746" t="str">
        <f t="shared" si="1254"/>
        <v>=0</v>
      </c>
      <c r="Z5746" t="s">
        <v>32</v>
      </c>
      <c r="AA5746">
        <v>0</v>
      </c>
      <c r="AB5746">
        <v>416.13</v>
      </c>
      <c r="AC5746" t="str">
        <f t="shared" si="1255"/>
        <v>&lt;=500</v>
      </c>
      <c r="AD5746">
        <v>0</v>
      </c>
      <c r="AE5746" t="str">
        <f t="shared" si="1256"/>
        <v>=0</v>
      </c>
      <c r="AF5746">
        <v>0</v>
      </c>
      <c r="AG5746" t="str">
        <f t="shared" si="1257"/>
        <v>&lt;=500</v>
      </c>
      <c r="AH5746">
        <v>10</v>
      </c>
      <c r="AI5746" t="str">
        <f t="shared" si="1258"/>
        <v>&lt;=500</v>
      </c>
      <c r="AJ5746">
        <v>0</v>
      </c>
      <c r="AK5746" t="str">
        <f t="shared" si="1259"/>
        <v>=0</v>
      </c>
      <c r="AL5746">
        <v>1</v>
      </c>
      <c r="AM5746">
        <v>1</v>
      </c>
      <c r="AN5746">
        <v>0</v>
      </c>
      <c r="AO5746">
        <v>12</v>
      </c>
      <c r="AP5746" t="s">
        <v>32</v>
      </c>
    </row>
    <row r="5747" spans="1:42" x14ac:dyDescent="0.25">
      <c r="A5747">
        <v>202101</v>
      </c>
      <c r="B5747" t="str">
        <f t="shared" si="1246"/>
        <v>2021-I</v>
      </c>
      <c r="C5747" t="s">
        <v>5820</v>
      </c>
      <c r="D5747" t="s">
        <v>5820</v>
      </c>
      <c r="E5747">
        <v>32032965</v>
      </c>
      <c r="F5747" t="s">
        <v>29</v>
      </c>
      <c r="G5747">
        <v>0</v>
      </c>
      <c r="H5747">
        <v>0</v>
      </c>
      <c r="I5747">
        <v>0</v>
      </c>
      <c r="J5747">
        <f t="shared" si="1247"/>
        <v>0</v>
      </c>
      <c r="K5747" t="str">
        <f t="shared" si="1248"/>
        <v>Modelamiento</v>
      </c>
      <c r="L5747">
        <f t="shared" si="1249"/>
        <v>1</v>
      </c>
      <c r="M5747">
        <v>30</v>
      </c>
      <c r="N5747" t="str">
        <f t="shared" si="1250"/>
        <v>&lt;=30</v>
      </c>
      <c r="O5747" t="s">
        <v>56</v>
      </c>
      <c r="P5747" t="s">
        <v>39</v>
      </c>
      <c r="Q5747">
        <v>39808</v>
      </c>
      <c r="R5747">
        <v>0</v>
      </c>
      <c r="S5747" t="str">
        <f t="shared" si="1251"/>
        <v>=0</v>
      </c>
      <c r="T5747">
        <v>1200</v>
      </c>
      <c r="U5747" t="str">
        <f t="shared" si="1252"/>
        <v>&lt;=1200</v>
      </c>
      <c r="V5747" t="s">
        <v>597</v>
      </c>
      <c r="W5747">
        <v>34018</v>
      </c>
      <c r="X5747" s="12">
        <f t="shared" si="1253"/>
        <v>0</v>
      </c>
      <c r="Y5747" t="str">
        <f t="shared" si="1254"/>
        <v>=0</v>
      </c>
      <c r="Z5747">
        <v>5</v>
      </c>
      <c r="AA5747">
        <v>9</v>
      </c>
      <c r="AB5747" t="s">
        <v>32</v>
      </c>
      <c r="AC5747" t="str">
        <f t="shared" si="1255"/>
        <v/>
      </c>
      <c r="AD5747" t="s">
        <v>32</v>
      </c>
      <c r="AE5747" t="str">
        <f t="shared" si="1256"/>
        <v/>
      </c>
      <c r="AF5747" t="s">
        <v>32</v>
      </c>
      <c r="AG5747" t="str">
        <f t="shared" si="1257"/>
        <v/>
      </c>
      <c r="AH5747" t="s">
        <v>32</v>
      </c>
      <c r="AI5747" t="str">
        <f t="shared" si="1258"/>
        <v/>
      </c>
      <c r="AJ5747" t="s">
        <v>32</v>
      </c>
      <c r="AK5747" t="str">
        <f t="shared" si="1259"/>
        <v/>
      </c>
      <c r="AL5747">
        <v>0</v>
      </c>
      <c r="AM5747">
        <v>0</v>
      </c>
      <c r="AN5747">
        <v>0</v>
      </c>
      <c r="AO5747" t="s">
        <v>32</v>
      </c>
      <c r="AP5747" t="s">
        <v>32</v>
      </c>
    </row>
    <row r="5748" spans="1:42" x14ac:dyDescent="0.25">
      <c r="A5748">
        <v>202101</v>
      </c>
      <c r="B5748" t="str">
        <f t="shared" si="1246"/>
        <v>2021-I</v>
      </c>
      <c r="C5748" t="s">
        <v>5821</v>
      </c>
      <c r="D5748" t="s">
        <v>5821</v>
      </c>
      <c r="E5748">
        <v>32042803</v>
      </c>
      <c r="F5748" t="s">
        <v>29</v>
      </c>
      <c r="G5748">
        <v>0</v>
      </c>
      <c r="H5748">
        <v>0</v>
      </c>
      <c r="I5748">
        <v>0</v>
      </c>
      <c r="J5748">
        <f t="shared" si="1247"/>
        <v>0</v>
      </c>
      <c r="K5748" t="str">
        <f t="shared" si="1248"/>
        <v>Modelamiento</v>
      </c>
      <c r="L5748">
        <f t="shared" si="1249"/>
        <v>1</v>
      </c>
      <c r="M5748">
        <v>28</v>
      </c>
      <c r="N5748" t="str">
        <f t="shared" si="1250"/>
        <v>&lt;=30</v>
      </c>
      <c r="O5748" t="s">
        <v>56</v>
      </c>
      <c r="P5748" t="s">
        <v>39</v>
      </c>
      <c r="Q5748">
        <v>36566</v>
      </c>
      <c r="R5748">
        <v>0</v>
      </c>
      <c r="S5748" t="str">
        <f t="shared" si="1251"/>
        <v>=0</v>
      </c>
      <c r="T5748">
        <v>1100</v>
      </c>
      <c r="U5748" t="str">
        <f t="shared" si="1252"/>
        <v>&lt;=1100</v>
      </c>
      <c r="V5748" t="s">
        <v>1894</v>
      </c>
      <c r="W5748">
        <v>30937</v>
      </c>
      <c r="X5748" s="12">
        <f t="shared" si="1253"/>
        <v>0</v>
      </c>
      <c r="Y5748" t="str">
        <f t="shared" si="1254"/>
        <v>=0</v>
      </c>
      <c r="Z5748">
        <v>3</v>
      </c>
      <c r="AA5748">
        <v>9</v>
      </c>
      <c r="AB5748" t="s">
        <v>32</v>
      </c>
      <c r="AC5748" t="str">
        <f t="shared" si="1255"/>
        <v/>
      </c>
      <c r="AD5748" t="s">
        <v>32</v>
      </c>
      <c r="AE5748" t="str">
        <f t="shared" si="1256"/>
        <v/>
      </c>
      <c r="AF5748" t="s">
        <v>32</v>
      </c>
      <c r="AG5748" t="str">
        <f t="shared" si="1257"/>
        <v/>
      </c>
      <c r="AH5748" t="s">
        <v>32</v>
      </c>
      <c r="AI5748" t="str">
        <f t="shared" si="1258"/>
        <v/>
      </c>
      <c r="AJ5748" t="s">
        <v>32</v>
      </c>
      <c r="AK5748" t="str">
        <f t="shared" si="1259"/>
        <v/>
      </c>
      <c r="AL5748">
        <v>0</v>
      </c>
      <c r="AM5748">
        <v>0</v>
      </c>
      <c r="AN5748">
        <v>0</v>
      </c>
      <c r="AO5748" t="s">
        <v>32</v>
      </c>
      <c r="AP5748" t="s">
        <v>32</v>
      </c>
    </row>
    <row r="5749" spans="1:42" x14ac:dyDescent="0.25">
      <c r="A5749">
        <v>202101</v>
      </c>
      <c r="B5749" t="str">
        <f t="shared" si="1246"/>
        <v>2021-I</v>
      </c>
      <c r="C5749" t="s">
        <v>5822</v>
      </c>
      <c r="D5749" t="s">
        <v>5822</v>
      </c>
      <c r="E5749">
        <v>32043036</v>
      </c>
      <c r="F5749" t="s">
        <v>29</v>
      </c>
      <c r="G5749">
        <v>0</v>
      </c>
      <c r="H5749">
        <v>0</v>
      </c>
      <c r="I5749">
        <v>0</v>
      </c>
      <c r="J5749">
        <f t="shared" si="1247"/>
        <v>0</v>
      </c>
      <c r="K5749" t="str">
        <f t="shared" si="1248"/>
        <v>Modelamiento</v>
      </c>
      <c r="L5749">
        <f t="shared" si="1249"/>
        <v>1</v>
      </c>
      <c r="M5749">
        <v>41</v>
      </c>
      <c r="N5749" t="str">
        <f t="shared" si="1250"/>
        <v>&lt;=45</v>
      </c>
      <c r="O5749" t="s">
        <v>56</v>
      </c>
      <c r="P5749" t="s">
        <v>31</v>
      </c>
      <c r="Q5749">
        <v>31549</v>
      </c>
      <c r="R5749">
        <v>1649</v>
      </c>
      <c r="S5749" t="str">
        <f t="shared" si="1251"/>
        <v>&lt;=2000</v>
      </c>
      <c r="T5749">
        <v>908</v>
      </c>
      <c r="U5749" t="str">
        <f t="shared" si="1252"/>
        <v>&lt;=1000</v>
      </c>
      <c r="V5749" t="s">
        <v>1407</v>
      </c>
      <c r="W5749">
        <v>27820</v>
      </c>
      <c r="X5749" s="12">
        <f t="shared" si="1253"/>
        <v>5.9273903666427027E-2</v>
      </c>
      <c r="Y5749" t="str">
        <f t="shared" si="1254"/>
        <v>&lt;=0.06</v>
      </c>
      <c r="Z5749">
        <v>5</v>
      </c>
      <c r="AA5749">
        <v>1</v>
      </c>
      <c r="AB5749">
        <v>958.3</v>
      </c>
      <c r="AC5749" t="str">
        <f t="shared" si="1255"/>
        <v>&lt;=1000</v>
      </c>
      <c r="AD5749">
        <v>28</v>
      </c>
      <c r="AE5749" t="str">
        <f t="shared" si="1256"/>
        <v>&lt;=30</v>
      </c>
      <c r="AF5749">
        <v>0</v>
      </c>
      <c r="AG5749" t="str">
        <f t="shared" si="1257"/>
        <v>&lt;=500</v>
      </c>
      <c r="AH5749" t="s">
        <v>32</v>
      </c>
      <c r="AI5749" t="str">
        <f t="shared" si="1258"/>
        <v/>
      </c>
      <c r="AJ5749" t="s">
        <v>32</v>
      </c>
      <c r="AK5749" t="str">
        <f t="shared" si="1259"/>
        <v/>
      </c>
      <c r="AL5749">
        <v>5</v>
      </c>
      <c r="AM5749">
        <v>3</v>
      </c>
      <c r="AN5749">
        <v>0</v>
      </c>
      <c r="AO5749">
        <v>1</v>
      </c>
      <c r="AP5749" t="s">
        <v>32</v>
      </c>
    </row>
    <row r="5750" spans="1:42" x14ac:dyDescent="0.25">
      <c r="A5750">
        <v>202101</v>
      </c>
      <c r="B5750" t="str">
        <f t="shared" si="1246"/>
        <v>2021-I</v>
      </c>
      <c r="C5750" t="s">
        <v>5823</v>
      </c>
      <c r="D5750" t="s">
        <v>5823</v>
      </c>
      <c r="E5750">
        <v>32043118</v>
      </c>
      <c r="F5750" t="s">
        <v>29</v>
      </c>
      <c r="G5750">
        <v>0</v>
      </c>
      <c r="H5750">
        <v>0</v>
      </c>
      <c r="I5750">
        <v>0</v>
      </c>
      <c r="J5750">
        <f t="shared" si="1247"/>
        <v>0</v>
      </c>
      <c r="K5750" t="str">
        <f t="shared" si="1248"/>
        <v>Modelamiento</v>
      </c>
      <c r="L5750">
        <f t="shared" si="1249"/>
        <v>1</v>
      </c>
      <c r="M5750">
        <v>52</v>
      </c>
      <c r="N5750" t="str">
        <f t="shared" si="1250"/>
        <v>&lt;=55</v>
      </c>
      <c r="O5750" t="s">
        <v>56</v>
      </c>
      <c r="P5750" t="s">
        <v>110</v>
      </c>
      <c r="Q5750">
        <v>38200</v>
      </c>
      <c r="R5750">
        <v>0</v>
      </c>
      <c r="S5750" t="str">
        <f t="shared" si="1251"/>
        <v>=0</v>
      </c>
      <c r="T5750">
        <v>1150</v>
      </c>
      <c r="U5750" t="str">
        <f t="shared" si="1252"/>
        <v>&lt;=1200</v>
      </c>
      <c r="V5750" t="s">
        <v>4182</v>
      </c>
      <c r="W5750">
        <v>32490</v>
      </c>
      <c r="X5750" s="12">
        <f t="shared" si="1253"/>
        <v>0</v>
      </c>
      <c r="Y5750" t="str">
        <f t="shared" si="1254"/>
        <v>=0</v>
      </c>
      <c r="Z5750">
        <v>2</v>
      </c>
      <c r="AA5750">
        <v>9</v>
      </c>
      <c r="AB5750" t="s">
        <v>32</v>
      </c>
      <c r="AC5750" t="str">
        <f t="shared" si="1255"/>
        <v/>
      </c>
      <c r="AD5750" t="s">
        <v>32</v>
      </c>
      <c r="AE5750" t="str">
        <f t="shared" si="1256"/>
        <v/>
      </c>
      <c r="AF5750" t="s">
        <v>32</v>
      </c>
      <c r="AG5750" t="str">
        <f t="shared" si="1257"/>
        <v/>
      </c>
      <c r="AH5750" t="s">
        <v>32</v>
      </c>
      <c r="AI5750" t="str">
        <f t="shared" si="1258"/>
        <v/>
      </c>
      <c r="AJ5750" t="s">
        <v>32</v>
      </c>
      <c r="AK5750" t="str">
        <f t="shared" si="1259"/>
        <v/>
      </c>
      <c r="AL5750">
        <v>0</v>
      </c>
      <c r="AM5750">
        <v>0</v>
      </c>
      <c r="AN5750">
        <v>0</v>
      </c>
      <c r="AO5750" t="s">
        <v>32</v>
      </c>
      <c r="AP5750" t="s">
        <v>32</v>
      </c>
    </row>
    <row r="5751" spans="1:42" x14ac:dyDescent="0.25">
      <c r="A5751">
        <v>202101</v>
      </c>
      <c r="B5751" t="str">
        <f t="shared" si="1246"/>
        <v>2021-I</v>
      </c>
      <c r="C5751" t="s">
        <v>5824</v>
      </c>
      <c r="D5751" t="s">
        <v>5824</v>
      </c>
      <c r="E5751">
        <v>32042972</v>
      </c>
      <c r="F5751" t="s">
        <v>29</v>
      </c>
      <c r="G5751">
        <v>0</v>
      </c>
      <c r="H5751">
        <v>0</v>
      </c>
      <c r="I5751">
        <v>0</v>
      </c>
      <c r="J5751">
        <f t="shared" si="1247"/>
        <v>0</v>
      </c>
      <c r="K5751" t="str">
        <f t="shared" si="1248"/>
        <v>Modelamiento</v>
      </c>
      <c r="L5751">
        <f t="shared" si="1249"/>
        <v>1</v>
      </c>
      <c r="M5751">
        <v>34</v>
      </c>
      <c r="N5751" t="str">
        <f t="shared" si="1250"/>
        <v>&lt;=35</v>
      </c>
      <c r="O5751" t="s">
        <v>56</v>
      </c>
      <c r="P5751" t="s">
        <v>31</v>
      </c>
      <c r="Q5751">
        <v>30614</v>
      </c>
      <c r="R5751">
        <v>0</v>
      </c>
      <c r="S5751" t="str">
        <f t="shared" si="1251"/>
        <v>=0</v>
      </c>
      <c r="T5751">
        <v>1050</v>
      </c>
      <c r="U5751" t="str">
        <f t="shared" si="1252"/>
        <v>&lt;=1100</v>
      </c>
      <c r="V5751" t="s">
        <v>589</v>
      </c>
      <c r="W5751">
        <v>25282</v>
      </c>
      <c r="X5751" s="12">
        <f t="shared" si="1253"/>
        <v>0</v>
      </c>
      <c r="Y5751" t="str">
        <f t="shared" si="1254"/>
        <v>=0</v>
      </c>
      <c r="Z5751" t="s">
        <v>32</v>
      </c>
      <c r="AA5751">
        <v>9</v>
      </c>
      <c r="AB5751" t="s">
        <v>32</v>
      </c>
      <c r="AC5751" t="str">
        <f t="shared" si="1255"/>
        <v/>
      </c>
      <c r="AD5751" t="s">
        <v>32</v>
      </c>
      <c r="AE5751" t="str">
        <f t="shared" si="1256"/>
        <v/>
      </c>
      <c r="AF5751" t="s">
        <v>32</v>
      </c>
      <c r="AG5751" t="str">
        <f t="shared" si="1257"/>
        <v/>
      </c>
      <c r="AH5751" t="s">
        <v>32</v>
      </c>
      <c r="AI5751" t="str">
        <f t="shared" si="1258"/>
        <v/>
      </c>
      <c r="AJ5751" t="s">
        <v>32</v>
      </c>
      <c r="AK5751" t="str">
        <f t="shared" si="1259"/>
        <v/>
      </c>
      <c r="AL5751">
        <v>0</v>
      </c>
      <c r="AM5751">
        <v>0</v>
      </c>
      <c r="AN5751">
        <v>0</v>
      </c>
      <c r="AO5751" t="s">
        <v>32</v>
      </c>
      <c r="AP5751" t="s">
        <v>32</v>
      </c>
    </row>
    <row r="5752" spans="1:42" x14ac:dyDescent="0.25">
      <c r="A5752">
        <v>202101</v>
      </c>
      <c r="B5752" t="str">
        <f t="shared" si="1246"/>
        <v>2021-I</v>
      </c>
      <c r="C5752" t="s">
        <v>5825</v>
      </c>
      <c r="D5752" t="s">
        <v>5825</v>
      </c>
      <c r="E5752">
        <v>32042899</v>
      </c>
      <c r="F5752" t="s">
        <v>29</v>
      </c>
      <c r="G5752">
        <v>0</v>
      </c>
      <c r="H5752">
        <v>0</v>
      </c>
      <c r="I5752">
        <v>0</v>
      </c>
      <c r="J5752">
        <f t="shared" si="1247"/>
        <v>0</v>
      </c>
      <c r="K5752" t="str">
        <f t="shared" si="1248"/>
        <v>Modelamiento</v>
      </c>
      <c r="L5752">
        <f t="shared" si="1249"/>
        <v>1</v>
      </c>
      <c r="M5752">
        <v>43</v>
      </c>
      <c r="N5752" t="str">
        <f t="shared" si="1250"/>
        <v>&lt;=45</v>
      </c>
      <c r="O5752" t="s">
        <v>56</v>
      </c>
      <c r="P5752" t="s">
        <v>35</v>
      </c>
      <c r="Q5752">
        <v>39808</v>
      </c>
      <c r="R5752">
        <v>0</v>
      </c>
      <c r="S5752" t="str">
        <f t="shared" si="1251"/>
        <v>=0</v>
      </c>
      <c r="T5752">
        <v>1200</v>
      </c>
      <c r="U5752" t="str">
        <f t="shared" si="1252"/>
        <v>&lt;=1200</v>
      </c>
      <c r="V5752" t="s">
        <v>1894</v>
      </c>
      <c r="W5752">
        <v>34018</v>
      </c>
      <c r="X5752" s="12">
        <f t="shared" si="1253"/>
        <v>0</v>
      </c>
      <c r="Y5752" t="str">
        <f t="shared" si="1254"/>
        <v>=0</v>
      </c>
      <c r="Z5752">
        <v>1</v>
      </c>
      <c r="AA5752">
        <v>9</v>
      </c>
      <c r="AB5752" t="s">
        <v>32</v>
      </c>
      <c r="AC5752" t="str">
        <f t="shared" si="1255"/>
        <v/>
      </c>
      <c r="AD5752" t="s">
        <v>32</v>
      </c>
      <c r="AE5752" t="str">
        <f t="shared" si="1256"/>
        <v/>
      </c>
      <c r="AF5752" t="s">
        <v>32</v>
      </c>
      <c r="AG5752" t="str">
        <f t="shared" si="1257"/>
        <v/>
      </c>
      <c r="AH5752" t="s">
        <v>32</v>
      </c>
      <c r="AI5752" t="str">
        <f t="shared" si="1258"/>
        <v/>
      </c>
      <c r="AJ5752" t="s">
        <v>32</v>
      </c>
      <c r="AK5752" t="str">
        <f t="shared" si="1259"/>
        <v/>
      </c>
      <c r="AL5752">
        <v>0</v>
      </c>
      <c r="AM5752">
        <v>0</v>
      </c>
      <c r="AN5752">
        <v>0</v>
      </c>
      <c r="AO5752" t="s">
        <v>32</v>
      </c>
      <c r="AP5752" t="s">
        <v>32</v>
      </c>
    </row>
    <row r="5753" spans="1:42" x14ac:dyDescent="0.25">
      <c r="A5753">
        <v>202101</v>
      </c>
      <c r="B5753" t="str">
        <f t="shared" si="1246"/>
        <v>2021-I</v>
      </c>
      <c r="C5753" t="s">
        <v>5826</v>
      </c>
      <c r="D5753" t="s">
        <v>5826</v>
      </c>
      <c r="E5753">
        <v>32042960</v>
      </c>
      <c r="F5753" t="s">
        <v>29</v>
      </c>
      <c r="G5753">
        <v>0</v>
      </c>
      <c r="H5753">
        <v>0</v>
      </c>
      <c r="I5753">
        <v>0</v>
      </c>
      <c r="J5753">
        <f t="shared" si="1247"/>
        <v>0</v>
      </c>
      <c r="K5753" t="str">
        <f t="shared" si="1248"/>
        <v>Modelamiento</v>
      </c>
      <c r="L5753">
        <f t="shared" si="1249"/>
        <v>1</v>
      </c>
      <c r="M5753">
        <v>24</v>
      </c>
      <c r="N5753" t="str">
        <f t="shared" si="1250"/>
        <v>&lt;=25</v>
      </c>
      <c r="O5753" t="s">
        <v>56</v>
      </c>
      <c r="P5753" t="s">
        <v>39</v>
      </c>
      <c r="Q5753">
        <v>49481</v>
      </c>
      <c r="R5753">
        <v>1031</v>
      </c>
      <c r="S5753" t="str">
        <f t="shared" si="1251"/>
        <v>&lt;=1500</v>
      </c>
      <c r="T5753">
        <v>1427</v>
      </c>
      <c r="U5753" t="str">
        <f t="shared" si="1252"/>
        <v>&lt;=1500</v>
      </c>
      <c r="V5753" t="s">
        <v>597</v>
      </c>
      <c r="W5753">
        <v>44239</v>
      </c>
      <c r="X5753" s="12">
        <f t="shared" si="1253"/>
        <v>2.3305228418363886E-2</v>
      </c>
      <c r="Y5753" t="str">
        <f t="shared" si="1254"/>
        <v>&lt;=0.03</v>
      </c>
      <c r="Z5753">
        <v>1</v>
      </c>
      <c r="AA5753">
        <v>4</v>
      </c>
      <c r="AB5753">
        <v>2145.89</v>
      </c>
      <c r="AC5753" t="str">
        <f t="shared" si="1255"/>
        <v>&lt;=3000</v>
      </c>
      <c r="AD5753">
        <v>912</v>
      </c>
      <c r="AE5753" t="str">
        <f t="shared" si="1256"/>
        <v>&gt;120</v>
      </c>
      <c r="AF5753">
        <v>2145.89</v>
      </c>
      <c r="AG5753" t="str">
        <f t="shared" si="1257"/>
        <v>&lt;=3000</v>
      </c>
      <c r="AH5753" t="s">
        <v>32</v>
      </c>
      <c r="AI5753" t="str">
        <f t="shared" si="1258"/>
        <v/>
      </c>
      <c r="AJ5753" t="s">
        <v>32</v>
      </c>
      <c r="AK5753" t="str">
        <f t="shared" si="1259"/>
        <v/>
      </c>
      <c r="AL5753">
        <v>12</v>
      </c>
      <c r="AM5753">
        <v>0</v>
      </c>
      <c r="AN5753">
        <v>12</v>
      </c>
      <c r="AO5753" t="s">
        <v>32</v>
      </c>
      <c r="AP5753">
        <v>1</v>
      </c>
    </row>
    <row r="5754" spans="1:42" x14ac:dyDescent="0.25">
      <c r="A5754">
        <v>202101</v>
      </c>
      <c r="B5754" t="str">
        <f t="shared" si="1246"/>
        <v>2021-I</v>
      </c>
      <c r="C5754" t="s">
        <v>5827</v>
      </c>
      <c r="D5754" t="s">
        <v>5827</v>
      </c>
      <c r="E5754">
        <v>32043240</v>
      </c>
      <c r="F5754" t="s">
        <v>29</v>
      </c>
      <c r="G5754">
        <v>0</v>
      </c>
      <c r="H5754">
        <v>0</v>
      </c>
      <c r="I5754">
        <v>0</v>
      </c>
      <c r="J5754">
        <f t="shared" si="1247"/>
        <v>0</v>
      </c>
      <c r="K5754" t="str">
        <f t="shared" si="1248"/>
        <v>Modelamiento</v>
      </c>
      <c r="L5754">
        <f t="shared" si="1249"/>
        <v>1</v>
      </c>
      <c r="M5754">
        <v>26</v>
      </c>
      <c r="N5754" t="str">
        <f t="shared" si="1250"/>
        <v>&lt;=30</v>
      </c>
      <c r="O5754" t="s">
        <v>56</v>
      </c>
      <c r="P5754" t="s">
        <v>31</v>
      </c>
      <c r="Q5754">
        <v>46372</v>
      </c>
      <c r="R5754">
        <v>0</v>
      </c>
      <c r="S5754" t="str">
        <f t="shared" si="1251"/>
        <v>=0</v>
      </c>
      <c r="T5754">
        <v>1400</v>
      </c>
      <c r="U5754" t="str">
        <f t="shared" si="1252"/>
        <v>&lt;=1400</v>
      </c>
      <c r="V5754" t="s">
        <v>597</v>
      </c>
      <c r="W5754">
        <v>40254</v>
      </c>
      <c r="X5754" s="12">
        <f t="shared" si="1253"/>
        <v>0</v>
      </c>
      <c r="Y5754" t="str">
        <f t="shared" si="1254"/>
        <v>=0</v>
      </c>
      <c r="Z5754">
        <v>2</v>
      </c>
      <c r="AA5754">
        <v>4</v>
      </c>
      <c r="AB5754">
        <v>1054.75</v>
      </c>
      <c r="AC5754" t="str">
        <f t="shared" si="1255"/>
        <v>&lt;=2000</v>
      </c>
      <c r="AD5754">
        <v>455</v>
      </c>
      <c r="AE5754" t="str">
        <f t="shared" si="1256"/>
        <v>&gt;120</v>
      </c>
      <c r="AF5754">
        <v>1054.75</v>
      </c>
      <c r="AG5754" t="str">
        <f t="shared" si="1257"/>
        <v>&lt;=2000</v>
      </c>
      <c r="AH5754" t="s">
        <v>32</v>
      </c>
      <c r="AI5754" t="str">
        <f t="shared" si="1258"/>
        <v/>
      </c>
      <c r="AJ5754" t="s">
        <v>32</v>
      </c>
      <c r="AK5754" t="str">
        <f t="shared" si="1259"/>
        <v/>
      </c>
      <c r="AL5754">
        <v>12</v>
      </c>
      <c r="AM5754">
        <v>0</v>
      </c>
      <c r="AN5754">
        <v>11</v>
      </c>
      <c r="AO5754" t="s">
        <v>32</v>
      </c>
      <c r="AP5754">
        <v>1</v>
      </c>
    </row>
    <row r="5755" spans="1:42" x14ac:dyDescent="0.25">
      <c r="A5755">
        <v>202101</v>
      </c>
      <c r="B5755" t="str">
        <f t="shared" si="1246"/>
        <v>2021-I</v>
      </c>
      <c r="C5755" t="s">
        <v>5828</v>
      </c>
      <c r="D5755" t="s">
        <v>5828</v>
      </c>
      <c r="E5755">
        <v>32025425</v>
      </c>
      <c r="F5755" t="s">
        <v>29</v>
      </c>
      <c r="G5755">
        <v>0</v>
      </c>
      <c r="H5755">
        <v>0</v>
      </c>
      <c r="I5755">
        <v>0</v>
      </c>
      <c r="J5755">
        <f t="shared" si="1247"/>
        <v>0</v>
      </c>
      <c r="K5755" t="str">
        <f t="shared" si="1248"/>
        <v>Modelamiento</v>
      </c>
      <c r="L5755">
        <f t="shared" si="1249"/>
        <v>1</v>
      </c>
      <c r="M5755">
        <v>24</v>
      </c>
      <c r="N5755" t="str">
        <f t="shared" si="1250"/>
        <v>&lt;=25</v>
      </c>
      <c r="O5755" t="s">
        <v>56</v>
      </c>
      <c r="P5755" t="s">
        <v>39</v>
      </c>
      <c r="Q5755">
        <v>39092</v>
      </c>
      <c r="R5755">
        <v>681</v>
      </c>
      <c r="S5755" t="str">
        <f t="shared" si="1251"/>
        <v>&lt;=1000</v>
      </c>
      <c r="T5755">
        <v>1132</v>
      </c>
      <c r="U5755" t="str">
        <f t="shared" si="1252"/>
        <v>&lt;=1200</v>
      </c>
      <c r="V5755" t="s">
        <v>597</v>
      </c>
      <c r="W5755">
        <v>34018</v>
      </c>
      <c r="X5755" s="12">
        <f t="shared" si="1253"/>
        <v>2.0018813569286847E-2</v>
      </c>
      <c r="Y5755" t="str">
        <f t="shared" si="1254"/>
        <v>&lt;=0.03</v>
      </c>
      <c r="Z5755">
        <v>5</v>
      </c>
      <c r="AA5755">
        <v>9</v>
      </c>
      <c r="AB5755" t="s">
        <v>32</v>
      </c>
      <c r="AC5755" t="str">
        <f t="shared" si="1255"/>
        <v/>
      </c>
      <c r="AD5755" t="s">
        <v>32</v>
      </c>
      <c r="AE5755" t="str">
        <f t="shared" si="1256"/>
        <v/>
      </c>
      <c r="AF5755" t="s">
        <v>32</v>
      </c>
      <c r="AG5755" t="str">
        <f t="shared" si="1257"/>
        <v/>
      </c>
      <c r="AH5755" t="s">
        <v>32</v>
      </c>
      <c r="AI5755" t="str">
        <f t="shared" si="1258"/>
        <v/>
      </c>
      <c r="AJ5755" t="s">
        <v>32</v>
      </c>
      <c r="AK5755" t="str">
        <f t="shared" si="1259"/>
        <v/>
      </c>
      <c r="AL5755">
        <v>0</v>
      </c>
      <c r="AM5755">
        <v>0</v>
      </c>
      <c r="AN5755">
        <v>0</v>
      </c>
      <c r="AO5755" t="s">
        <v>32</v>
      </c>
      <c r="AP5755" t="s">
        <v>32</v>
      </c>
    </row>
    <row r="5756" spans="1:42" x14ac:dyDescent="0.25">
      <c r="A5756">
        <v>202101</v>
      </c>
      <c r="B5756" t="str">
        <f t="shared" si="1246"/>
        <v>2021-I</v>
      </c>
      <c r="C5756" t="s">
        <v>5829</v>
      </c>
      <c r="D5756" t="s">
        <v>5829</v>
      </c>
      <c r="E5756">
        <v>32043201</v>
      </c>
      <c r="F5756" t="s">
        <v>29</v>
      </c>
      <c r="G5756">
        <v>0</v>
      </c>
      <c r="H5756">
        <v>0</v>
      </c>
      <c r="I5756">
        <v>0</v>
      </c>
      <c r="J5756">
        <f t="shared" si="1247"/>
        <v>0</v>
      </c>
      <c r="K5756" t="str">
        <f t="shared" si="1248"/>
        <v>Modelamiento</v>
      </c>
      <c r="L5756">
        <f t="shared" si="1249"/>
        <v>1</v>
      </c>
      <c r="M5756">
        <v>53</v>
      </c>
      <c r="N5756" t="str">
        <f t="shared" si="1250"/>
        <v>&lt;=55</v>
      </c>
      <c r="O5756" t="s">
        <v>56</v>
      </c>
      <c r="P5756" t="s">
        <v>31</v>
      </c>
      <c r="Q5756">
        <v>30614</v>
      </c>
      <c r="R5756">
        <v>0</v>
      </c>
      <c r="S5756" t="str">
        <f t="shared" si="1251"/>
        <v>=0</v>
      </c>
      <c r="T5756">
        <v>1013</v>
      </c>
      <c r="U5756" t="str">
        <f t="shared" si="1252"/>
        <v>&lt;=1100</v>
      </c>
      <c r="V5756" t="s">
        <v>1407</v>
      </c>
      <c r="W5756">
        <v>25282</v>
      </c>
      <c r="X5756" s="12">
        <f t="shared" si="1253"/>
        <v>0</v>
      </c>
      <c r="Y5756" t="str">
        <f t="shared" si="1254"/>
        <v>=0</v>
      </c>
      <c r="Z5756" t="s">
        <v>32</v>
      </c>
      <c r="AA5756">
        <v>4</v>
      </c>
      <c r="AB5756">
        <v>465.18</v>
      </c>
      <c r="AC5756" t="str">
        <f t="shared" si="1255"/>
        <v>&lt;=500</v>
      </c>
      <c r="AD5756">
        <v>212</v>
      </c>
      <c r="AE5756" t="str">
        <f t="shared" si="1256"/>
        <v>&gt;120</v>
      </c>
      <c r="AF5756">
        <v>465.18</v>
      </c>
      <c r="AG5756" t="str">
        <f t="shared" si="1257"/>
        <v>&lt;=500</v>
      </c>
      <c r="AH5756">
        <v>500</v>
      </c>
      <c r="AI5756" t="str">
        <f t="shared" si="1258"/>
        <v>&lt;=500</v>
      </c>
      <c r="AJ5756">
        <v>0.9304</v>
      </c>
      <c r="AK5756" t="str">
        <f t="shared" si="1259"/>
        <v>&gt;0.9</v>
      </c>
      <c r="AL5756">
        <v>12</v>
      </c>
      <c r="AM5756">
        <v>0</v>
      </c>
      <c r="AN5756">
        <v>3</v>
      </c>
      <c r="AO5756" t="s">
        <v>32</v>
      </c>
      <c r="AP5756">
        <v>1</v>
      </c>
    </row>
    <row r="5757" spans="1:42" x14ac:dyDescent="0.25">
      <c r="A5757">
        <v>202101</v>
      </c>
      <c r="B5757" t="str">
        <f t="shared" si="1246"/>
        <v>2021-I</v>
      </c>
      <c r="C5757" t="s">
        <v>5830</v>
      </c>
      <c r="D5757" t="s">
        <v>5830</v>
      </c>
      <c r="E5757">
        <v>32043126</v>
      </c>
      <c r="F5757" t="s">
        <v>29</v>
      </c>
      <c r="G5757">
        <v>0</v>
      </c>
      <c r="H5757">
        <v>0</v>
      </c>
      <c r="I5757">
        <v>0</v>
      </c>
      <c r="J5757">
        <f t="shared" si="1247"/>
        <v>0</v>
      </c>
      <c r="K5757" t="str">
        <f t="shared" si="1248"/>
        <v>Modelamiento</v>
      </c>
      <c r="L5757">
        <f t="shared" si="1249"/>
        <v>1</v>
      </c>
      <c r="M5757">
        <v>35</v>
      </c>
      <c r="N5757" t="str">
        <f t="shared" si="1250"/>
        <v>&lt;=35</v>
      </c>
      <c r="O5757" t="s">
        <v>56</v>
      </c>
      <c r="P5757" t="s">
        <v>39</v>
      </c>
      <c r="Q5757">
        <v>27743</v>
      </c>
      <c r="R5757">
        <v>0</v>
      </c>
      <c r="S5757" t="str">
        <f t="shared" si="1251"/>
        <v>=0</v>
      </c>
      <c r="T5757">
        <v>914</v>
      </c>
      <c r="U5757" t="str">
        <f t="shared" si="1252"/>
        <v>&lt;=1000</v>
      </c>
      <c r="V5757" t="s">
        <v>601</v>
      </c>
      <c r="W5757">
        <v>22555</v>
      </c>
      <c r="X5757" s="12">
        <f t="shared" si="1253"/>
        <v>0</v>
      </c>
      <c r="Y5757" t="str">
        <f t="shared" si="1254"/>
        <v>=0</v>
      </c>
      <c r="Z5757" t="s">
        <v>32</v>
      </c>
      <c r="AA5757">
        <v>4</v>
      </c>
      <c r="AB5757">
        <v>1236.1099999999999</v>
      </c>
      <c r="AC5757" t="str">
        <f t="shared" si="1255"/>
        <v>&lt;=2000</v>
      </c>
      <c r="AD5757">
        <v>2943</v>
      </c>
      <c r="AE5757" t="str">
        <f t="shared" si="1256"/>
        <v>&gt;120</v>
      </c>
      <c r="AF5757">
        <v>1236.1099999999999</v>
      </c>
      <c r="AG5757" t="str">
        <f t="shared" si="1257"/>
        <v>&lt;=2000</v>
      </c>
      <c r="AH5757" t="s">
        <v>32</v>
      </c>
      <c r="AI5757" t="str">
        <f t="shared" si="1258"/>
        <v/>
      </c>
      <c r="AJ5757" t="s">
        <v>32</v>
      </c>
      <c r="AK5757" t="str">
        <f t="shared" si="1259"/>
        <v/>
      </c>
      <c r="AL5757">
        <v>12</v>
      </c>
      <c r="AM5757">
        <v>0</v>
      </c>
      <c r="AN5757">
        <v>12</v>
      </c>
      <c r="AO5757" t="s">
        <v>32</v>
      </c>
      <c r="AP5757">
        <v>1</v>
      </c>
    </row>
    <row r="5758" spans="1:42" x14ac:dyDescent="0.25">
      <c r="A5758">
        <v>202101</v>
      </c>
      <c r="B5758" t="str">
        <f t="shared" si="1246"/>
        <v>2021-I</v>
      </c>
      <c r="C5758" t="s">
        <v>5831</v>
      </c>
      <c r="D5758" t="s">
        <v>5831</v>
      </c>
      <c r="E5758">
        <v>32043171</v>
      </c>
      <c r="F5758" t="s">
        <v>29</v>
      </c>
      <c r="G5758">
        <v>0</v>
      </c>
      <c r="H5758">
        <v>0</v>
      </c>
      <c r="I5758">
        <v>0</v>
      </c>
      <c r="J5758">
        <f t="shared" si="1247"/>
        <v>0</v>
      </c>
      <c r="K5758" t="str">
        <f t="shared" si="1248"/>
        <v>Modelamiento</v>
      </c>
      <c r="L5758">
        <f t="shared" si="1249"/>
        <v>1</v>
      </c>
      <c r="M5758">
        <v>41</v>
      </c>
      <c r="N5758" t="str">
        <f t="shared" si="1250"/>
        <v>&lt;=45</v>
      </c>
      <c r="O5758" t="s">
        <v>56</v>
      </c>
      <c r="P5758" t="s">
        <v>35</v>
      </c>
      <c r="Q5758">
        <v>30614</v>
      </c>
      <c r="R5758">
        <v>0</v>
      </c>
      <c r="S5758" t="str">
        <f t="shared" si="1251"/>
        <v>=0</v>
      </c>
      <c r="T5758">
        <v>1009</v>
      </c>
      <c r="U5758" t="str">
        <f t="shared" si="1252"/>
        <v>&lt;=1100</v>
      </c>
      <c r="V5758" t="s">
        <v>589</v>
      </c>
      <c r="W5758">
        <v>25282</v>
      </c>
      <c r="X5758" s="12">
        <f t="shared" si="1253"/>
        <v>0</v>
      </c>
      <c r="Y5758" t="str">
        <f t="shared" si="1254"/>
        <v>=0</v>
      </c>
      <c r="Z5758" t="s">
        <v>32</v>
      </c>
      <c r="AA5758">
        <v>2</v>
      </c>
      <c r="AB5758">
        <v>1399.65</v>
      </c>
      <c r="AC5758" t="str">
        <f t="shared" si="1255"/>
        <v>&lt;=2000</v>
      </c>
      <c r="AD5758">
        <v>40</v>
      </c>
      <c r="AE5758" t="str">
        <f t="shared" si="1256"/>
        <v>&lt;=60</v>
      </c>
      <c r="AF5758">
        <v>0</v>
      </c>
      <c r="AG5758" t="str">
        <f t="shared" si="1257"/>
        <v>&lt;=500</v>
      </c>
      <c r="AH5758" t="s">
        <v>32</v>
      </c>
      <c r="AI5758" t="str">
        <f t="shared" si="1258"/>
        <v/>
      </c>
      <c r="AJ5758" t="s">
        <v>32</v>
      </c>
      <c r="AK5758" t="str">
        <f t="shared" si="1259"/>
        <v/>
      </c>
      <c r="AL5758">
        <v>12</v>
      </c>
      <c r="AM5758">
        <v>1</v>
      </c>
      <c r="AN5758">
        <v>0</v>
      </c>
      <c r="AO5758">
        <v>2</v>
      </c>
      <c r="AP5758" t="s">
        <v>32</v>
      </c>
    </row>
    <row r="5759" spans="1:42" x14ac:dyDescent="0.25">
      <c r="A5759">
        <v>202101</v>
      </c>
      <c r="B5759" t="str">
        <f t="shared" si="1246"/>
        <v>2021-I</v>
      </c>
      <c r="C5759" t="s">
        <v>5832</v>
      </c>
      <c r="D5759" t="s">
        <v>5832</v>
      </c>
      <c r="E5759">
        <v>32043301</v>
      </c>
      <c r="F5759" t="s">
        <v>29</v>
      </c>
      <c r="G5759">
        <v>0</v>
      </c>
      <c r="H5759">
        <v>0</v>
      </c>
      <c r="I5759">
        <v>0</v>
      </c>
      <c r="J5759">
        <f t="shared" si="1247"/>
        <v>0</v>
      </c>
      <c r="K5759" t="str">
        <f t="shared" si="1248"/>
        <v>Modelamiento</v>
      </c>
      <c r="L5759">
        <f t="shared" si="1249"/>
        <v>1</v>
      </c>
      <c r="M5759">
        <v>27</v>
      </c>
      <c r="N5759" t="str">
        <f t="shared" si="1250"/>
        <v>&lt;=30</v>
      </c>
      <c r="O5759" t="s">
        <v>56</v>
      </c>
      <c r="P5759" t="s">
        <v>39</v>
      </c>
      <c r="Q5759">
        <v>29180</v>
      </c>
      <c r="R5759">
        <v>0</v>
      </c>
      <c r="S5759" t="str">
        <f t="shared" si="1251"/>
        <v>=0</v>
      </c>
      <c r="T5759">
        <v>965</v>
      </c>
      <c r="U5759" t="str">
        <f t="shared" si="1252"/>
        <v>&lt;=1000</v>
      </c>
      <c r="V5759" t="s">
        <v>585</v>
      </c>
      <c r="W5759">
        <v>23920</v>
      </c>
      <c r="X5759" s="12">
        <f t="shared" si="1253"/>
        <v>0</v>
      </c>
      <c r="Y5759" t="str">
        <f t="shared" si="1254"/>
        <v>=0</v>
      </c>
      <c r="Z5759" t="s">
        <v>32</v>
      </c>
      <c r="AA5759">
        <v>4</v>
      </c>
      <c r="AB5759">
        <v>899.16</v>
      </c>
      <c r="AC5759" t="str">
        <f t="shared" si="1255"/>
        <v>&lt;=1000</v>
      </c>
      <c r="AD5759">
        <v>1019</v>
      </c>
      <c r="AE5759" t="str">
        <f t="shared" si="1256"/>
        <v>&gt;120</v>
      </c>
      <c r="AF5759">
        <v>899.16</v>
      </c>
      <c r="AG5759" t="str">
        <f t="shared" si="1257"/>
        <v>&lt;=1000</v>
      </c>
      <c r="AH5759" t="s">
        <v>32</v>
      </c>
      <c r="AI5759" t="str">
        <f t="shared" si="1258"/>
        <v/>
      </c>
      <c r="AJ5759" t="s">
        <v>32</v>
      </c>
      <c r="AK5759" t="str">
        <f t="shared" si="1259"/>
        <v/>
      </c>
      <c r="AL5759">
        <v>12</v>
      </c>
      <c r="AM5759">
        <v>0</v>
      </c>
      <c r="AN5759">
        <v>12</v>
      </c>
      <c r="AO5759" t="s">
        <v>32</v>
      </c>
      <c r="AP5759">
        <v>1</v>
      </c>
    </row>
    <row r="5760" spans="1:42" x14ac:dyDescent="0.25">
      <c r="A5760">
        <v>202101</v>
      </c>
      <c r="B5760" t="str">
        <f t="shared" si="1246"/>
        <v>2021-I</v>
      </c>
      <c r="C5760" t="s">
        <v>5833</v>
      </c>
      <c r="D5760" t="s">
        <v>5833</v>
      </c>
      <c r="E5760">
        <v>32043543</v>
      </c>
      <c r="F5760" t="s">
        <v>29</v>
      </c>
      <c r="G5760">
        <v>0</v>
      </c>
      <c r="H5760">
        <v>0</v>
      </c>
      <c r="I5760">
        <v>0</v>
      </c>
      <c r="J5760">
        <f t="shared" si="1247"/>
        <v>0</v>
      </c>
      <c r="K5760" t="str">
        <f t="shared" si="1248"/>
        <v>Modelamiento</v>
      </c>
      <c r="L5760">
        <f t="shared" si="1249"/>
        <v>1</v>
      </c>
      <c r="M5760">
        <v>23</v>
      </c>
      <c r="N5760" t="str">
        <f t="shared" si="1250"/>
        <v>&lt;=25</v>
      </c>
      <c r="O5760" t="s">
        <v>72</v>
      </c>
      <c r="P5760" t="s">
        <v>39</v>
      </c>
      <c r="Q5760">
        <v>27743</v>
      </c>
      <c r="R5760">
        <v>0</v>
      </c>
      <c r="S5760" t="str">
        <f t="shared" si="1251"/>
        <v>=0</v>
      </c>
      <c r="T5760">
        <v>950</v>
      </c>
      <c r="U5760" t="str">
        <f t="shared" si="1252"/>
        <v>&lt;=1000</v>
      </c>
      <c r="V5760" t="s">
        <v>585</v>
      </c>
      <c r="W5760">
        <v>22555</v>
      </c>
      <c r="X5760" s="12">
        <f t="shared" si="1253"/>
        <v>0</v>
      </c>
      <c r="Y5760" t="str">
        <f t="shared" si="1254"/>
        <v>=0</v>
      </c>
      <c r="Z5760" t="s">
        <v>32</v>
      </c>
      <c r="AA5760">
        <v>0</v>
      </c>
      <c r="AB5760">
        <v>1500</v>
      </c>
      <c r="AC5760" t="str">
        <f t="shared" si="1255"/>
        <v>&lt;=2000</v>
      </c>
      <c r="AD5760">
        <v>0</v>
      </c>
      <c r="AE5760" t="str">
        <f t="shared" si="1256"/>
        <v>=0</v>
      </c>
      <c r="AF5760">
        <v>0</v>
      </c>
      <c r="AG5760" t="str">
        <f t="shared" si="1257"/>
        <v>&lt;=500</v>
      </c>
      <c r="AH5760" t="s">
        <v>32</v>
      </c>
      <c r="AI5760" t="str">
        <f t="shared" si="1258"/>
        <v/>
      </c>
      <c r="AJ5760" t="s">
        <v>32</v>
      </c>
      <c r="AK5760" t="str">
        <f t="shared" si="1259"/>
        <v/>
      </c>
      <c r="AL5760">
        <v>5</v>
      </c>
      <c r="AM5760">
        <v>5</v>
      </c>
      <c r="AN5760">
        <v>0</v>
      </c>
      <c r="AO5760">
        <v>7</v>
      </c>
      <c r="AP5760" t="s">
        <v>32</v>
      </c>
    </row>
    <row r="5761" spans="1:42" x14ac:dyDescent="0.25">
      <c r="A5761">
        <v>202101</v>
      </c>
      <c r="B5761" t="str">
        <f t="shared" si="1246"/>
        <v>2021-I</v>
      </c>
      <c r="C5761" t="s">
        <v>5834</v>
      </c>
      <c r="D5761" t="s">
        <v>5834</v>
      </c>
      <c r="E5761">
        <v>32043581</v>
      </c>
      <c r="F5761" t="s">
        <v>29</v>
      </c>
      <c r="G5761">
        <v>0</v>
      </c>
      <c r="H5761">
        <v>0</v>
      </c>
      <c r="I5761">
        <v>0</v>
      </c>
      <c r="J5761">
        <f t="shared" si="1247"/>
        <v>0</v>
      </c>
      <c r="K5761" t="str">
        <f t="shared" si="1248"/>
        <v>Modelamiento</v>
      </c>
      <c r="L5761">
        <f t="shared" si="1249"/>
        <v>1</v>
      </c>
      <c r="M5761">
        <v>30</v>
      </c>
      <c r="N5761" t="str">
        <f t="shared" si="1250"/>
        <v>&lt;=30</v>
      </c>
      <c r="O5761" t="s">
        <v>72</v>
      </c>
      <c r="P5761" t="s">
        <v>39</v>
      </c>
      <c r="Q5761">
        <v>33465</v>
      </c>
      <c r="R5761">
        <v>0</v>
      </c>
      <c r="S5761" t="str">
        <f t="shared" si="1251"/>
        <v>=0</v>
      </c>
      <c r="T5761">
        <v>1150</v>
      </c>
      <c r="U5761" t="str">
        <f t="shared" si="1252"/>
        <v>&lt;=1200</v>
      </c>
      <c r="V5761" t="s">
        <v>589</v>
      </c>
      <c r="W5761">
        <v>27991</v>
      </c>
      <c r="X5761" s="12">
        <f t="shared" si="1253"/>
        <v>0</v>
      </c>
      <c r="Y5761" t="str">
        <f t="shared" si="1254"/>
        <v>=0</v>
      </c>
      <c r="Z5761" t="s">
        <v>32</v>
      </c>
      <c r="AA5761">
        <v>0</v>
      </c>
      <c r="AB5761">
        <v>18000</v>
      </c>
      <c r="AC5761" t="str">
        <f t="shared" si="1255"/>
        <v>&gt;5000</v>
      </c>
      <c r="AD5761">
        <v>17</v>
      </c>
      <c r="AE5761" t="str">
        <f t="shared" si="1256"/>
        <v>&lt;=30</v>
      </c>
      <c r="AF5761">
        <v>0</v>
      </c>
      <c r="AG5761" t="str">
        <f t="shared" si="1257"/>
        <v>&lt;=500</v>
      </c>
      <c r="AH5761" t="s">
        <v>32</v>
      </c>
      <c r="AI5761" t="str">
        <f t="shared" si="1258"/>
        <v/>
      </c>
      <c r="AJ5761" t="s">
        <v>32</v>
      </c>
      <c r="AK5761" t="str">
        <f t="shared" si="1259"/>
        <v/>
      </c>
      <c r="AL5761">
        <v>12</v>
      </c>
      <c r="AM5761">
        <v>11</v>
      </c>
      <c r="AN5761">
        <v>0</v>
      </c>
      <c r="AO5761">
        <v>1</v>
      </c>
      <c r="AP5761" t="s">
        <v>32</v>
      </c>
    </row>
    <row r="5762" spans="1:42" x14ac:dyDescent="0.25">
      <c r="A5762">
        <v>202101</v>
      </c>
      <c r="B5762" t="str">
        <f t="shared" si="1246"/>
        <v>2021-I</v>
      </c>
      <c r="C5762" t="s">
        <v>5835</v>
      </c>
      <c r="D5762" t="s">
        <v>5835</v>
      </c>
      <c r="E5762">
        <v>32043100</v>
      </c>
      <c r="F5762" t="s">
        <v>29</v>
      </c>
      <c r="G5762">
        <v>0</v>
      </c>
      <c r="H5762">
        <v>0</v>
      </c>
      <c r="I5762">
        <v>0</v>
      </c>
      <c r="J5762">
        <f t="shared" si="1247"/>
        <v>0</v>
      </c>
      <c r="K5762" t="str">
        <f t="shared" si="1248"/>
        <v>Modelamiento</v>
      </c>
      <c r="L5762">
        <f t="shared" si="1249"/>
        <v>1</v>
      </c>
      <c r="M5762">
        <v>48</v>
      </c>
      <c r="N5762" t="str">
        <f t="shared" si="1250"/>
        <v>&lt;=50</v>
      </c>
      <c r="O5762" t="s">
        <v>56</v>
      </c>
      <c r="P5762" t="s">
        <v>39</v>
      </c>
      <c r="Q5762">
        <v>34286</v>
      </c>
      <c r="R5762">
        <v>588</v>
      </c>
      <c r="S5762" t="str">
        <f t="shared" si="1251"/>
        <v>&lt;=1000</v>
      </c>
      <c r="T5762">
        <v>989</v>
      </c>
      <c r="U5762" t="str">
        <f t="shared" si="1252"/>
        <v>&lt;=1000</v>
      </c>
      <c r="V5762" t="s">
        <v>589</v>
      </c>
      <c r="W5762">
        <v>29359</v>
      </c>
      <c r="X5762" s="12">
        <f t="shared" si="1253"/>
        <v>2.0027930106611261E-2</v>
      </c>
      <c r="Y5762" t="str">
        <f t="shared" si="1254"/>
        <v>&lt;=0.03</v>
      </c>
      <c r="Z5762">
        <v>5</v>
      </c>
      <c r="AA5762">
        <v>4</v>
      </c>
      <c r="AB5762">
        <v>885.88</v>
      </c>
      <c r="AC5762" t="str">
        <f t="shared" si="1255"/>
        <v>&lt;=1000</v>
      </c>
      <c r="AD5762">
        <v>1920</v>
      </c>
      <c r="AE5762" t="str">
        <f t="shared" si="1256"/>
        <v>&gt;120</v>
      </c>
      <c r="AF5762">
        <v>885.88</v>
      </c>
      <c r="AG5762" t="str">
        <f t="shared" si="1257"/>
        <v>&lt;=1000</v>
      </c>
      <c r="AH5762" t="s">
        <v>32</v>
      </c>
      <c r="AI5762" t="str">
        <f t="shared" si="1258"/>
        <v/>
      </c>
      <c r="AJ5762" t="s">
        <v>32</v>
      </c>
      <c r="AK5762" t="str">
        <f t="shared" si="1259"/>
        <v/>
      </c>
      <c r="AL5762">
        <v>12</v>
      </c>
      <c r="AM5762">
        <v>0</v>
      </c>
      <c r="AN5762">
        <v>12</v>
      </c>
      <c r="AO5762" t="s">
        <v>32</v>
      </c>
      <c r="AP5762">
        <v>1</v>
      </c>
    </row>
    <row r="5763" spans="1:42" x14ac:dyDescent="0.25">
      <c r="A5763">
        <v>202101</v>
      </c>
      <c r="B5763" t="str">
        <f t="shared" ref="B5763:B5826" si="1260">+CONCATENATE(MID(A5763,1,4),IF(MID(A5763,5,2)*1&lt;=6,"-I","-II"))</f>
        <v>2021-I</v>
      </c>
      <c r="C5763" t="s">
        <v>5836</v>
      </c>
      <c r="D5763" t="s">
        <v>5836</v>
      </c>
      <c r="E5763">
        <v>32043291</v>
      </c>
      <c r="F5763" t="s">
        <v>29</v>
      </c>
      <c r="G5763">
        <v>0</v>
      </c>
      <c r="H5763">
        <v>0</v>
      </c>
      <c r="I5763">
        <v>0</v>
      </c>
      <c r="J5763">
        <f t="shared" ref="J5763:J5826" si="1261">+IF(OR(O5763="Taxista propietario",O5763="Taxista palanca"),0,1)</f>
        <v>0</v>
      </c>
      <c r="K5763" t="str">
        <f t="shared" ref="K5763:K5826" si="1262">+IF(I5763&gt;0,"Insuficiente",IF(H5763&gt;0,"Indeterminado",IF(J5763&gt;0,"Perfil","Modelamiento")))</f>
        <v>Modelamiento</v>
      </c>
      <c r="L5763">
        <f t="shared" ref="L5763:L5826" si="1263">+IF(AND(A5763&gt;=201410,A5763&lt;=201908),0,1)</f>
        <v>1</v>
      </c>
      <c r="M5763">
        <v>34</v>
      </c>
      <c r="N5763" t="str">
        <f t="shared" ref="N5763:N5826" si="1264">+IF(M5763&lt;=25,"&lt;=25",IF(M5763&lt;=30,"&lt;=30",IF(M5763&lt;=35,"&lt;=35",IF(M5763&lt;=40,"&lt;=40",IF(M5763&lt;=45,"&lt;=45",IF(M5763&lt;=50,"&lt;=50",IF(M5763&lt;=55,"&lt;=55",IF(M5763&lt;=60,"&lt;=60","&gt;60"))))))))</f>
        <v>&lt;=35</v>
      </c>
      <c r="O5763" t="s">
        <v>56</v>
      </c>
      <c r="P5763" t="s">
        <v>39</v>
      </c>
      <c r="Q5763">
        <v>50566</v>
      </c>
      <c r="R5763">
        <v>0</v>
      </c>
      <c r="S5763" t="str">
        <f t="shared" ref="S5763:S5826" si="1265">+IF(R5763="NULL","",IF(R5763=0,"=0",IF(R5763&lt;=500,"&lt;=500",IF(R5763&lt;=1000,"&lt;=1000",IF(R5763&lt;=1500,"&lt;=1500",IF(R5763&lt;=2000,"&lt;=2000",IF(R5763&lt;=2500,"&lt;=2500","&gt;2500")))))))</f>
        <v>=0</v>
      </c>
      <c r="T5763">
        <v>1450</v>
      </c>
      <c r="U5763" t="str">
        <f t="shared" ref="U5763:U5826" si="1266">+IF(T5763="NULL","",IF(T5763&lt;=1000,"&lt;=1000",IF(T5763&lt;=1100,"&lt;=1100",IF(T5763&lt;=1200,"&lt;=1200",IF(T5763&lt;=1300,"&lt;=1300",IF(T5763&lt;=1400,"&lt;=1400",IF(T5763&lt;=1500,"&lt;=1500","&gt;1500")))))))</f>
        <v>&lt;=1500</v>
      </c>
      <c r="V5763" t="s">
        <v>597</v>
      </c>
      <c r="W5763">
        <v>44239</v>
      </c>
      <c r="X5763" s="12">
        <f t="shared" ref="X5763:X5826" si="1267">+IFERROR(R5763/W5763,"NULL")</f>
        <v>0</v>
      </c>
      <c r="Y5763" t="str">
        <f t="shared" ref="Y5763:Y5826" si="1268">+IF(X5763="NULL","",IF(X5763=0,"=0",IF(X5763&lt;=0.01,"&lt;=0.01",IF(X5763&lt;=0.02,"&lt;=0.02",IF(X5763&lt;=0.03,"&lt;=0.03",IF(X5763&lt;=0.04,"&lt;=0.04",IF(X5763&lt;=0.05,"&lt;=0.05",IF(X5763&lt;=0.06,"&lt;=0.06","&gt;0.06"))))))))</f>
        <v>=0</v>
      </c>
      <c r="Z5763">
        <v>1</v>
      </c>
      <c r="AA5763">
        <v>9</v>
      </c>
      <c r="AB5763" t="s">
        <v>32</v>
      </c>
      <c r="AC5763" t="str">
        <f t="shared" ref="AC5763:AC5826" si="1269">+IF(AB5763="NULL","",IF(AB5763&lt;=500,"&lt;=500",IF(AB5763&lt;=1000,"&lt;=1000",IF(AB5763&lt;=2000,"&lt;=2000",IF(AB5763&lt;=3000,"&lt;=3000",IF(AB5763&lt;=4000,"&lt;=4000",IF(AB5763&lt;=5000,"&lt;=5000","&gt;5000")))))))</f>
        <v/>
      </c>
      <c r="AD5763" t="s">
        <v>32</v>
      </c>
      <c r="AE5763" t="str">
        <f t="shared" ref="AE5763:AE5826" si="1270">+IF(AD5763="NULL","",IF(AD5763=0,"=0",IF(AD5763&lt;=8,"&lt;=8",IF(AD5763&lt;=30,"&lt;=30",IF(AD5763&lt;=60,"&lt;=60",IF(AD5763&lt;=90,"&lt;=90",IF(AD5763&lt;=120,"&lt;=120","&gt;120")))))))</f>
        <v/>
      </c>
      <c r="AF5763" t="s">
        <v>32</v>
      </c>
      <c r="AG5763" t="str">
        <f t="shared" ref="AG5763:AG5826" si="1271">+IF(AF5763="NULL","",IF(AF5763&lt;=500,"&lt;=500",IF(AF5763&lt;=1000,"&lt;=1000",IF(AF5763&lt;=2000,"&lt;=2000",IF(AF5763&lt;=3000,"&lt;=3000",IF(AF5763&lt;=4000,"&lt;=4000",IF(AF5763&lt;=5000,"&lt;=5000","&gt;5000")))))))</f>
        <v/>
      </c>
      <c r="AH5763" t="s">
        <v>32</v>
      </c>
      <c r="AI5763" t="str">
        <f t="shared" ref="AI5763:AI5826" si="1272">+IF(AH5763="NULL","",IF(AH5763&lt;=500,"&lt;=500",IF(AH5763&lt;=1000,"&lt;=1000",IF(AH5763&lt;=2000,"&lt;=2000",IF(AH5763&lt;=3000,"&lt;=3000",IF(AH5763&lt;=4000,"&lt;=4000",IF(AH5763&lt;=5000,"&lt;=5000","&gt;5000")))))))</f>
        <v/>
      </c>
      <c r="AJ5763" t="s">
        <v>32</v>
      </c>
      <c r="AK5763" t="str">
        <f t="shared" ref="AK5763:AK5826" si="1273">+IF(AJ5763="NULL","",IF(AJ5763=0,"=0",IF(AJ5763&lt;=0.1,"&lt;=0.1",IF(AJ5763&lt;=0.2,"&lt;=0.2",IF(AJ5763&lt;=0.3,"&lt;=0.3",IF(AJ5763&lt;=0.4,"&lt;=0.4",IF(AJ5763&lt;=0.5,"&lt;=0.5",IF(AJ5763&lt;=0.6,"&lt;=0.6",IF(AJ5763&lt;=0.7,"&lt;=0.7",IF(AJ5763&lt;=0.8,"&lt;=0.8",IF(AJ5763&lt;=0.9,"&lt;=0.9","&gt;0.9")))))))))))</f>
        <v/>
      </c>
      <c r="AL5763">
        <v>0</v>
      </c>
      <c r="AM5763">
        <v>0</v>
      </c>
      <c r="AN5763">
        <v>0</v>
      </c>
      <c r="AO5763" t="s">
        <v>32</v>
      </c>
      <c r="AP5763" t="s">
        <v>32</v>
      </c>
    </row>
    <row r="5764" spans="1:42" x14ac:dyDescent="0.25">
      <c r="A5764">
        <v>202101</v>
      </c>
      <c r="B5764" t="str">
        <f t="shared" si="1260"/>
        <v>2021-I</v>
      </c>
      <c r="C5764" t="s">
        <v>5837</v>
      </c>
      <c r="D5764" t="s">
        <v>5837</v>
      </c>
      <c r="E5764">
        <v>32043673</v>
      </c>
      <c r="F5764" t="s">
        <v>29</v>
      </c>
      <c r="G5764">
        <v>0</v>
      </c>
      <c r="H5764">
        <v>0</v>
      </c>
      <c r="I5764">
        <v>0</v>
      </c>
      <c r="J5764">
        <f t="shared" si="1261"/>
        <v>0</v>
      </c>
      <c r="K5764" t="str">
        <f t="shared" si="1262"/>
        <v>Modelamiento</v>
      </c>
      <c r="L5764">
        <f t="shared" si="1263"/>
        <v>1</v>
      </c>
      <c r="M5764">
        <v>35</v>
      </c>
      <c r="N5764" t="str">
        <f t="shared" si="1264"/>
        <v>&lt;=35</v>
      </c>
      <c r="O5764" t="s">
        <v>72</v>
      </c>
      <c r="P5764" t="s">
        <v>39</v>
      </c>
      <c r="Q5764">
        <v>44704</v>
      </c>
      <c r="R5764">
        <v>0</v>
      </c>
      <c r="S5764" t="str">
        <f t="shared" si="1265"/>
        <v>=0</v>
      </c>
      <c r="T5764">
        <v>1350</v>
      </c>
      <c r="U5764" t="str">
        <f t="shared" si="1266"/>
        <v>&lt;=1400</v>
      </c>
      <c r="V5764" t="s">
        <v>589</v>
      </c>
      <c r="W5764">
        <v>38669</v>
      </c>
      <c r="X5764" s="12">
        <f t="shared" si="1267"/>
        <v>0</v>
      </c>
      <c r="Y5764" t="str">
        <f t="shared" si="1268"/>
        <v>=0</v>
      </c>
      <c r="Z5764">
        <v>1</v>
      </c>
      <c r="AA5764">
        <v>4</v>
      </c>
      <c r="AB5764">
        <v>2604.14</v>
      </c>
      <c r="AC5764" t="str">
        <f t="shared" si="1269"/>
        <v>&lt;=3000</v>
      </c>
      <c r="AD5764">
        <v>1878</v>
      </c>
      <c r="AE5764" t="str">
        <f t="shared" si="1270"/>
        <v>&gt;120</v>
      </c>
      <c r="AF5764">
        <v>904.14</v>
      </c>
      <c r="AG5764" t="str">
        <f t="shared" si="1271"/>
        <v>&lt;=1000</v>
      </c>
      <c r="AH5764" t="s">
        <v>32</v>
      </c>
      <c r="AI5764" t="str">
        <f t="shared" si="1272"/>
        <v/>
      </c>
      <c r="AJ5764" t="s">
        <v>32</v>
      </c>
      <c r="AK5764" t="str">
        <f t="shared" si="1273"/>
        <v/>
      </c>
      <c r="AL5764">
        <v>12</v>
      </c>
      <c r="AM5764">
        <v>0</v>
      </c>
      <c r="AN5764">
        <v>4</v>
      </c>
      <c r="AO5764" t="s">
        <v>32</v>
      </c>
      <c r="AP5764">
        <v>2</v>
      </c>
    </row>
    <row r="5765" spans="1:42" x14ac:dyDescent="0.25">
      <c r="A5765">
        <v>202101</v>
      </c>
      <c r="B5765" t="str">
        <f t="shared" si="1260"/>
        <v>2021-I</v>
      </c>
      <c r="C5765" t="s">
        <v>5838</v>
      </c>
      <c r="D5765" t="s">
        <v>5838</v>
      </c>
      <c r="E5765">
        <v>32042022</v>
      </c>
      <c r="F5765" t="s">
        <v>29</v>
      </c>
      <c r="G5765">
        <v>0</v>
      </c>
      <c r="H5765">
        <v>0</v>
      </c>
      <c r="I5765">
        <v>0</v>
      </c>
      <c r="J5765">
        <f t="shared" si="1261"/>
        <v>0</v>
      </c>
      <c r="K5765" t="str">
        <f t="shared" si="1262"/>
        <v>Modelamiento</v>
      </c>
      <c r="L5765">
        <f t="shared" si="1263"/>
        <v>1</v>
      </c>
      <c r="M5765">
        <v>32</v>
      </c>
      <c r="N5765" t="str">
        <f t="shared" si="1264"/>
        <v>&lt;=35</v>
      </c>
      <c r="O5765" t="s">
        <v>56</v>
      </c>
      <c r="P5765" t="s">
        <v>39</v>
      </c>
      <c r="Q5765">
        <v>31500</v>
      </c>
      <c r="R5765">
        <v>1701</v>
      </c>
      <c r="S5765" t="str">
        <f t="shared" si="1265"/>
        <v>&lt;=2000</v>
      </c>
      <c r="T5765">
        <v>906</v>
      </c>
      <c r="U5765" t="str">
        <f t="shared" si="1266"/>
        <v>&lt;=1000</v>
      </c>
      <c r="V5765" t="s">
        <v>2852</v>
      </c>
      <c r="W5765">
        <v>27825</v>
      </c>
      <c r="X5765" s="12">
        <f t="shared" si="1267"/>
        <v>6.1132075471698112E-2</v>
      </c>
      <c r="Y5765" t="str">
        <f t="shared" si="1268"/>
        <v>&gt;0.06</v>
      </c>
      <c r="Z5765">
        <v>2</v>
      </c>
      <c r="AA5765">
        <v>9</v>
      </c>
      <c r="AB5765" t="s">
        <v>32</v>
      </c>
      <c r="AC5765" t="str">
        <f t="shared" si="1269"/>
        <v/>
      </c>
      <c r="AD5765" t="s">
        <v>32</v>
      </c>
      <c r="AE5765" t="str">
        <f t="shared" si="1270"/>
        <v/>
      </c>
      <c r="AF5765" t="s">
        <v>32</v>
      </c>
      <c r="AG5765" t="str">
        <f t="shared" si="1271"/>
        <v/>
      </c>
      <c r="AH5765" t="s">
        <v>32</v>
      </c>
      <c r="AI5765" t="str">
        <f t="shared" si="1272"/>
        <v/>
      </c>
      <c r="AJ5765" t="s">
        <v>32</v>
      </c>
      <c r="AK5765" t="str">
        <f t="shared" si="1273"/>
        <v/>
      </c>
      <c r="AL5765">
        <v>0</v>
      </c>
      <c r="AM5765">
        <v>0</v>
      </c>
      <c r="AN5765">
        <v>0</v>
      </c>
      <c r="AO5765" t="s">
        <v>32</v>
      </c>
      <c r="AP5765" t="s">
        <v>32</v>
      </c>
    </row>
    <row r="5766" spans="1:42" x14ac:dyDescent="0.25">
      <c r="A5766">
        <v>202101</v>
      </c>
      <c r="B5766" t="str">
        <f t="shared" si="1260"/>
        <v>2021-I</v>
      </c>
      <c r="C5766" t="s">
        <v>5839</v>
      </c>
      <c r="D5766" t="s">
        <v>5839</v>
      </c>
      <c r="E5766">
        <v>32042016</v>
      </c>
      <c r="F5766" t="s">
        <v>29</v>
      </c>
      <c r="G5766">
        <v>0</v>
      </c>
      <c r="H5766">
        <v>0</v>
      </c>
      <c r="I5766">
        <v>0</v>
      </c>
      <c r="J5766">
        <f t="shared" si="1261"/>
        <v>0</v>
      </c>
      <c r="K5766" t="str">
        <f t="shared" si="1262"/>
        <v>Modelamiento</v>
      </c>
      <c r="L5766">
        <f t="shared" si="1263"/>
        <v>1</v>
      </c>
      <c r="M5766">
        <v>28</v>
      </c>
      <c r="N5766" t="str">
        <f t="shared" si="1264"/>
        <v>&lt;=30</v>
      </c>
      <c r="O5766" t="s">
        <v>56</v>
      </c>
      <c r="P5766" t="s">
        <v>39</v>
      </c>
      <c r="Q5766">
        <v>37099</v>
      </c>
      <c r="R5766">
        <v>1031</v>
      </c>
      <c r="S5766" t="str">
        <f t="shared" si="1265"/>
        <v>&lt;=1500</v>
      </c>
      <c r="T5766">
        <v>1073</v>
      </c>
      <c r="U5766" t="str">
        <f t="shared" si="1266"/>
        <v>&lt;=1100</v>
      </c>
      <c r="V5766" t="s">
        <v>585</v>
      </c>
      <c r="W5766">
        <v>32475</v>
      </c>
      <c r="X5766" s="12">
        <f t="shared" si="1267"/>
        <v>3.1747498075442651E-2</v>
      </c>
      <c r="Y5766" t="str">
        <f t="shared" si="1268"/>
        <v>&lt;=0.04</v>
      </c>
      <c r="Z5766">
        <v>2</v>
      </c>
      <c r="AA5766">
        <v>9</v>
      </c>
      <c r="AB5766" t="s">
        <v>32</v>
      </c>
      <c r="AC5766" t="str">
        <f t="shared" si="1269"/>
        <v/>
      </c>
      <c r="AD5766" t="s">
        <v>32</v>
      </c>
      <c r="AE5766" t="str">
        <f t="shared" si="1270"/>
        <v/>
      </c>
      <c r="AF5766" t="s">
        <v>32</v>
      </c>
      <c r="AG5766" t="str">
        <f t="shared" si="1271"/>
        <v/>
      </c>
      <c r="AH5766" t="s">
        <v>32</v>
      </c>
      <c r="AI5766" t="str">
        <f t="shared" si="1272"/>
        <v/>
      </c>
      <c r="AJ5766" t="s">
        <v>32</v>
      </c>
      <c r="AK5766" t="str">
        <f t="shared" si="1273"/>
        <v/>
      </c>
      <c r="AL5766">
        <v>0</v>
      </c>
      <c r="AM5766">
        <v>0</v>
      </c>
      <c r="AN5766">
        <v>0</v>
      </c>
      <c r="AO5766" t="s">
        <v>32</v>
      </c>
      <c r="AP5766" t="s">
        <v>32</v>
      </c>
    </row>
    <row r="5767" spans="1:42" x14ac:dyDescent="0.25">
      <c r="A5767">
        <v>202101</v>
      </c>
      <c r="B5767" t="str">
        <f t="shared" si="1260"/>
        <v>2021-I</v>
      </c>
      <c r="C5767" t="s">
        <v>5840</v>
      </c>
      <c r="D5767" t="s">
        <v>5840</v>
      </c>
      <c r="E5767">
        <v>32043486</v>
      </c>
      <c r="F5767" t="s">
        <v>29</v>
      </c>
      <c r="G5767">
        <v>0</v>
      </c>
      <c r="H5767">
        <v>0</v>
      </c>
      <c r="I5767">
        <v>0</v>
      </c>
      <c r="J5767">
        <f t="shared" si="1261"/>
        <v>0</v>
      </c>
      <c r="K5767" t="str">
        <f t="shared" si="1262"/>
        <v>Modelamiento</v>
      </c>
      <c r="L5767">
        <f t="shared" si="1263"/>
        <v>1</v>
      </c>
      <c r="M5767">
        <v>48</v>
      </c>
      <c r="N5767" t="str">
        <f t="shared" si="1264"/>
        <v>&lt;=50</v>
      </c>
      <c r="O5767" t="s">
        <v>56</v>
      </c>
      <c r="P5767" t="s">
        <v>39</v>
      </c>
      <c r="Q5767">
        <v>33465</v>
      </c>
      <c r="R5767">
        <v>0</v>
      </c>
      <c r="S5767" t="str">
        <f t="shared" si="1265"/>
        <v>=0</v>
      </c>
      <c r="T5767">
        <v>1102</v>
      </c>
      <c r="U5767" t="str">
        <f t="shared" si="1266"/>
        <v>&lt;=1200</v>
      </c>
      <c r="V5767" t="s">
        <v>589</v>
      </c>
      <c r="W5767">
        <v>27991</v>
      </c>
      <c r="X5767" s="12">
        <f t="shared" si="1267"/>
        <v>0</v>
      </c>
      <c r="Y5767" t="str">
        <f t="shared" si="1268"/>
        <v>=0</v>
      </c>
      <c r="Z5767" t="s">
        <v>32</v>
      </c>
      <c r="AA5767">
        <v>0</v>
      </c>
      <c r="AB5767">
        <v>5584.84</v>
      </c>
      <c r="AC5767" t="str">
        <f t="shared" si="1269"/>
        <v>&gt;5000</v>
      </c>
      <c r="AD5767">
        <v>25</v>
      </c>
      <c r="AE5767" t="str">
        <f t="shared" si="1270"/>
        <v>&lt;=30</v>
      </c>
      <c r="AF5767">
        <v>0</v>
      </c>
      <c r="AG5767" t="str">
        <f t="shared" si="1271"/>
        <v>&lt;=500</v>
      </c>
      <c r="AH5767">
        <v>1173.79</v>
      </c>
      <c r="AI5767" t="str">
        <f t="shared" si="1272"/>
        <v>&lt;=2000</v>
      </c>
      <c r="AJ5767">
        <v>1</v>
      </c>
      <c r="AK5767" t="str">
        <f t="shared" si="1273"/>
        <v>&gt;0.9</v>
      </c>
      <c r="AL5767">
        <v>12</v>
      </c>
      <c r="AM5767">
        <v>11</v>
      </c>
      <c r="AN5767">
        <v>0</v>
      </c>
      <c r="AO5767">
        <v>2</v>
      </c>
      <c r="AP5767" t="s">
        <v>32</v>
      </c>
    </row>
    <row r="5768" spans="1:42" x14ac:dyDescent="0.25">
      <c r="A5768">
        <v>202101</v>
      </c>
      <c r="B5768" t="str">
        <f t="shared" si="1260"/>
        <v>2021-I</v>
      </c>
      <c r="C5768" t="s">
        <v>5841</v>
      </c>
      <c r="D5768" t="s">
        <v>5841</v>
      </c>
      <c r="E5768">
        <v>32043035</v>
      </c>
      <c r="F5768" t="s">
        <v>29</v>
      </c>
      <c r="G5768">
        <v>0</v>
      </c>
      <c r="H5768">
        <v>0</v>
      </c>
      <c r="I5768">
        <v>0</v>
      </c>
      <c r="J5768">
        <f t="shared" si="1261"/>
        <v>0</v>
      </c>
      <c r="K5768" t="str">
        <f t="shared" si="1262"/>
        <v>Modelamiento</v>
      </c>
      <c r="L5768">
        <f t="shared" si="1263"/>
        <v>1</v>
      </c>
      <c r="M5768">
        <v>45</v>
      </c>
      <c r="N5768" t="str">
        <f t="shared" si="1264"/>
        <v>&lt;=45</v>
      </c>
      <c r="O5768" t="s">
        <v>56</v>
      </c>
      <c r="P5768" t="s">
        <v>39</v>
      </c>
      <c r="Q5768">
        <v>34824</v>
      </c>
      <c r="R5768">
        <v>1031</v>
      </c>
      <c r="S5768" t="str">
        <f t="shared" si="1265"/>
        <v>&lt;=1500</v>
      </c>
      <c r="T5768">
        <v>1003</v>
      </c>
      <c r="U5768" t="str">
        <f t="shared" si="1266"/>
        <v>&lt;=1100</v>
      </c>
      <c r="V5768" t="s">
        <v>601</v>
      </c>
      <c r="W5768">
        <v>30313</v>
      </c>
      <c r="X5768" s="12">
        <f t="shared" si="1267"/>
        <v>3.4011810114472338E-2</v>
      </c>
      <c r="Y5768" t="str">
        <f t="shared" si="1268"/>
        <v>&lt;=0.04</v>
      </c>
      <c r="Z5768">
        <v>4</v>
      </c>
      <c r="AA5768">
        <v>9</v>
      </c>
      <c r="AB5768" t="s">
        <v>32</v>
      </c>
      <c r="AC5768" t="str">
        <f t="shared" si="1269"/>
        <v/>
      </c>
      <c r="AD5768" t="s">
        <v>32</v>
      </c>
      <c r="AE5768" t="str">
        <f t="shared" si="1270"/>
        <v/>
      </c>
      <c r="AF5768" t="s">
        <v>32</v>
      </c>
      <c r="AG5768" t="str">
        <f t="shared" si="1271"/>
        <v/>
      </c>
      <c r="AH5768" t="s">
        <v>32</v>
      </c>
      <c r="AI5768" t="str">
        <f t="shared" si="1272"/>
        <v/>
      </c>
      <c r="AJ5768" t="s">
        <v>32</v>
      </c>
      <c r="AK5768" t="str">
        <f t="shared" si="1273"/>
        <v/>
      </c>
      <c r="AL5768">
        <v>0</v>
      </c>
      <c r="AM5768">
        <v>0</v>
      </c>
      <c r="AN5768">
        <v>0</v>
      </c>
      <c r="AO5768" t="s">
        <v>32</v>
      </c>
      <c r="AP5768" t="s">
        <v>32</v>
      </c>
    </row>
    <row r="5769" spans="1:42" x14ac:dyDescent="0.25">
      <c r="A5769">
        <v>202101</v>
      </c>
      <c r="B5769" t="str">
        <f t="shared" si="1260"/>
        <v>2021-I</v>
      </c>
      <c r="C5769" t="s">
        <v>5842</v>
      </c>
      <c r="D5769" t="s">
        <v>5842</v>
      </c>
      <c r="E5769">
        <v>32043131</v>
      </c>
      <c r="F5769" t="s">
        <v>29</v>
      </c>
      <c r="G5769">
        <v>0</v>
      </c>
      <c r="H5769">
        <v>0</v>
      </c>
      <c r="I5769">
        <v>0</v>
      </c>
      <c r="J5769">
        <f t="shared" si="1261"/>
        <v>0</v>
      </c>
      <c r="K5769" t="str">
        <f t="shared" si="1262"/>
        <v>Modelamiento</v>
      </c>
      <c r="L5769">
        <f t="shared" si="1263"/>
        <v>1</v>
      </c>
      <c r="M5769">
        <v>39</v>
      </c>
      <c r="N5769" t="str">
        <f t="shared" si="1264"/>
        <v>&lt;=40</v>
      </c>
      <c r="O5769" t="s">
        <v>56</v>
      </c>
      <c r="P5769" t="s">
        <v>39</v>
      </c>
      <c r="Q5769">
        <v>34927</v>
      </c>
      <c r="R5769">
        <v>0</v>
      </c>
      <c r="S5769" t="str">
        <f t="shared" si="1265"/>
        <v>=0</v>
      </c>
      <c r="T5769">
        <v>1050</v>
      </c>
      <c r="U5769" t="str">
        <f t="shared" si="1266"/>
        <v>&lt;=1100</v>
      </c>
      <c r="V5769" t="s">
        <v>612</v>
      </c>
      <c r="W5769">
        <v>29380</v>
      </c>
      <c r="X5769" s="12">
        <f t="shared" si="1267"/>
        <v>0</v>
      </c>
      <c r="Y5769" t="str">
        <f t="shared" si="1268"/>
        <v>=0</v>
      </c>
      <c r="Z5769">
        <v>4</v>
      </c>
      <c r="AA5769">
        <v>9</v>
      </c>
      <c r="AB5769" t="s">
        <v>32</v>
      </c>
      <c r="AC5769" t="str">
        <f t="shared" si="1269"/>
        <v/>
      </c>
      <c r="AD5769" t="s">
        <v>32</v>
      </c>
      <c r="AE5769" t="str">
        <f t="shared" si="1270"/>
        <v/>
      </c>
      <c r="AF5769" t="s">
        <v>32</v>
      </c>
      <c r="AG5769" t="str">
        <f t="shared" si="1271"/>
        <v/>
      </c>
      <c r="AH5769" t="s">
        <v>32</v>
      </c>
      <c r="AI5769" t="str">
        <f t="shared" si="1272"/>
        <v/>
      </c>
      <c r="AJ5769" t="s">
        <v>32</v>
      </c>
      <c r="AK5769" t="str">
        <f t="shared" si="1273"/>
        <v/>
      </c>
      <c r="AL5769">
        <v>0</v>
      </c>
      <c r="AM5769">
        <v>0</v>
      </c>
      <c r="AN5769">
        <v>0</v>
      </c>
      <c r="AO5769" t="s">
        <v>32</v>
      </c>
      <c r="AP5769" t="s">
        <v>32</v>
      </c>
    </row>
    <row r="5770" spans="1:42" x14ac:dyDescent="0.25">
      <c r="A5770">
        <v>202101</v>
      </c>
      <c r="B5770" t="str">
        <f t="shared" si="1260"/>
        <v>2021-I</v>
      </c>
      <c r="C5770" t="s">
        <v>5843</v>
      </c>
      <c r="D5770" t="s">
        <v>5843</v>
      </c>
      <c r="E5770">
        <v>32043322</v>
      </c>
      <c r="F5770" t="s">
        <v>29</v>
      </c>
      <c r="G5770">
        <v>0</v>
      </c>
      <c r="H5770">
        <v>0</v>
      </c>
      <c r="I5770">
        <v>0</v>
      </c>
      <c r="J5770">
        <f t="shared" si="1261"/>
        <v>0</v>
      </c>
      <c r="K5770" t="str">
        <f t="shared" si="1262"/>
        <v>Modelamiento</v>
      </c>
      <c r="L5770">
        <f t="shared" si="1263"/>
        <v>1</v>
      </c>
      <c r="M5770">
        <v>31</v>
      </c>
      <c r="N5770" t="str">
        <f t="shared" si="1264"/>
        <v>&lt;=35</v>
      </c>
      <c r="O5770" t="s">
        <v>56</v>
      </c>
      <c r="P5770" t="s">
        <v>39</v>
      </c>
      <c r="Q5770">
        <v>28933</v>
      </c>
      <c r="R5770">
        <v>1031</v>
      </c>
      <c r="S5770" t="str">
        <f t="shared" si="1265"/>
        <v>&lt;=1500</v>
      </c>
      <c r="T5770">
        <v>836</v>
      </c>
      <c r="U5770" t="str">
        <f t="shared" si="1266"/>
        <v>&lt;=1000</v>
      </c>
      <c r="V5770" t="s">
        <v>585</v>
      </c>
      <c r="W5770">
        <v>24716</v>
      </c>
      <c r="X5770" s="12">
        <f t="shared" si="1267"/>
        <v>4.1713869558180933E-2</v>
      </c>
      <c r="Y5770" t="str">
        <f t="shared" si="1268"/>
        <v>&lt;=0.05</v>
      </c>
      <c r="Z5770">
        <v>5</v>
      </c>
      <c r="AA5770">
        <v>9</v>
      </c>
      <c r="AB5770" t="s">
        <v>32</v>
      </c>
      <c r="AC5770" t="str">
        <f t="shared" si="1269"/>
        <v/>
      </c>
      <c r="AD5770" t="s">
        <v>32</v>
      </c>
      <c r="AE5770" t="str">
        <f t="shared" si="1270"/>
        <v/>
      </c>
      <c r="AF5770" t="s">
        <v>32</v>
      </c>
      <c r="AG5770" t="str">
        <f t="shared" si="1271"/>
        <v/>
      </c>
      <c r="AH5770" t="s">
        <v>32</v>
      </c>
      <c r="AI5770" t="str">
        <f t="shared" si="1272"/>
        <v/>
      </c>
      <c r="AJ5770" t="s">
        <v>32</v>
      </c>
      <c r="AK5770" t="str">
        <f t="shared" si="1273"/>
        <v/>
      </c>
      <c r="AL5770">
        <v>0</v>
      </c>
      <c r="AM5770">
        <v>0</v>
      </c>
      <c r="AN5770">
        <v>0</v>
      </c>
      <c r="AO5770" t="s">
        <v>32</v>
      </c>
      <c r="AP5770" t="s">
        <v>32</v>
      </c>
    </row>
    <row r="5771" spans="1:42" x14ac:dyDescent="0.25">
      <c r="A5771">
        <v>202101</v>
      </c>
      <c r="B5771" t="str">
        <f t="shared" si="1260"/>
        <v>2021-I</v>
      </c>
      <c r="C5771" t="s">
        <v>5844</v>
      </c>
      <c r="D5771" t="s">
        <v>5844</v>
      </c>
      <c r="E5771">
        <v>32038864</v>
      </c>
      <c r="F5771" t="s">
        <v>29</v>
      </c>
      <c r="G5771">
        <v>0</v>
      </c>
      <c r="H5771">
        <v>0</v>
      </c>
      <c r="I5771">
        <v>0</v>
      </c>
      <c r="J5771">
        <f t="shared" si="1261"/>
        <v>0</v>
      </c>
      <c r="K5771" t="str">
        <f t="shared" si="1262"/>
        <v>Modelamiento</v>
      </c>
      <c r="L5771">
        <f t="shared" si="1263"/>
        <v>1</v>
      </c>
      <c r="M5771">
        <v>27</v>
      </c>
      <c r="N5771" t="str">
        <f t="shared" si="1264"/>
        <v>&lt;=30</v>
      </c>
      <c r="O5771" t="s">
        <v>56</v>
      </c>
      <c r="P5771" t="s">
        <v>39</v>
      </c>
      <c r="Q5771">
        <v>32189</v>
      </c>
      <c r="R5771">
        <v>1031</v>
      </c>
      <c r="S5771" t="str">
        <f t="shared" si="1265"/>
        <v>&lt;=1500</v>
      </c>
      <c r="T5771">
        <v>930</v>
      </c>
      <c r="U5771" t="str">
        <f t="shared" si="1266"/>
        <v>&lt;=1000</v>
      </c>
      <c r="V5771" t="s">
        <v>601</v>
      </c>
      <c r="W5771">
        <v>27810</v>
      </c>
      <c r="X5771" s="12">
        <f t="shared" si="1267"/>
        <v>3.7072995325422513E-2</v>
      </c>
      <c r="Y5771" t="str">
        <f t="shared" si="1268"/>
        <v>&lt;=0.04</v>
      </c>
      <c r="Z5771">
        <v>5</v>
      </c>
      <c r="AA5771">
        <v>9</v>
      </c>
      <c r="AB5771" t="s">
        <v>32</v>
      </c>
      <c r="AC5771" t="str">
        <f t="shared" si="1269"/>
        <v/>
      </c>
      <c r="AD5771" t="s">
        <v>32</v>
      </c>
      <c r="AE5771" t="str">
        <f t="shared" si="1270"/>
        <v/>
      </c>
      <c r="AF5771" t="s">
        <v>32</v>
      </c>
      <c r="AG5771" t="str">
        <f t="shared" si="1271"/>
        <v/>
      </c>
      <c r="AH5771" t="s">
        <v>32</v>
      </c>
      <c r="AI5771" t="str">
        <f t="shared" si="1272"/>
        <v/>
      </c>
      <c r="AJ5771" t="s">
        <v>32</v>
      </c>
      <c r="AK5771" t="str">
        <f t="shared" si="1273"/>
        <v/>
      </c>
      <c r="AL5771">
        <v>0</v>
      </c>
      <c r="AM5771">
        <v>0</v>
      </c>
      <c r="AN5771">
        <v>0</v>
      </c>
      <c r="AO5771" t="s">
        <v>32</v>
      </c>
      <c r="AP5771" t="s">
        <v>32</v>
      </c>
    </row>
    <row r="5772" spans="1:42" x14ac:dyDescent="0.25">
      <c r="A5772">
        <v>202101</v>
      </c>
      <c r="B5772" t="str">
        <f t="shared" si="1260"/>
        <v>2021-I</v>
      </c>
      <c r="C5772" t="s">
        <v>5845</v>
      </c>
      <c r="D5772" t="s">
        <v>5845</v>
      </c>
      <c r="E5772">
        <v>32043270</v>
      </c>
      <c r="F5772" t="s">
        <v>29</v>
      </c>
      <c r="G5772">
        <v>0</v>
      </c>
      <c r="H5772">
        <v>0</v>
      </c>
      <c r="I5772">
        <v>0</v>
      </c>
      <c r="J5772">
        <f t="shared" si="1261"/>
        <v>0</v>
      </c>
      <c r="K5772" t="str">
        <f t="shared" si="1262"/>
        <v>Modelamiento</v>
      </c>
      <c r="L5772">
        <f t="shared" si="1263"/>
        <v>1</v>
      </c>
      <c r="M5772">
        <v>40</v>
      </c>
      <c r="N5772" t="str">
        <f t="shared" si="1264"/>
        <v>&lt;=40</v>
      </c>
      <c r="O5772" t="s">
        <v>56</v>
      </c>
      <c r="P5772" t="s">
        <v>35</v>
      </c>
      <c r="Q5772">
        <v>24881</v>
      </c>
      <c r="R5772">
        <v>0</v>
      </c>
      <c r="S5772" t="str">
        <f t="shared" si="1265"/>
        <v>=0</v>
      </c>
      <c r="T5772">
        <v>819</v>
      </c>
      <c r="U5772" t="str">
        <f t="shared" si="1266"/>
        <v>&lt;=1000</v>
      </c>
      <c r="V5772" t="s">
        <v>585</v>
      </c>
      <c r="W5772">
        <v>19836</v>
      </c>
      <c r="X5772" s="12">
        <f t="shared" si="1267"/>
        <v>0</v>
      </c>
      <c r="Y5772" t="str">
        <f t="shared" si="1268"/>
        <v>=0</v>
      </c>
      <c r="Z5772" t="s">
        <v>32</v>
      </c>
      <c r="AA5772">
        <v>4</v>
      </c>
      <c r="AB5772">
        <v>1068.73</v>
      </c>
      <c r="AC5772" t="str">
        <f t="shared" si="1269"/>
        <v>&lt;=2000</v>
      </c>
      <c r="AD5772">
        <v>1001</v>
      </c>
      <c r="AE5772" t="str">
        <f t="shared" si="1270"/>
        <v>&gt;120</v>
      </c>
      <c r="AF5772">
        <v>1068.73</v>
      </c>
      <c r="AG5772" t="str">
        <f t="shared" si="1271"/>
        <v>&lt;=2000</v>
      </c>
      <c r="AH5772" t="s">
        <v>32</v>
      </c>
      <c r="AI5772" t="str">
        <f t="shared" si="1272"/>
        <v/>
      </c>
      <c r="AJ5772" t="s">
        <v>32</v>
      </c>
      <c r="AK5772" t="str">
        <f t="shared" si="1273"/>
        <v/>
      </c>
      <c r="AL5772">
        <v>12</v>
      </c>
      <c r="AM5772">
        <v>0</v>
      </c>
      <c r="AN5772">
        <v>12</v>
      </c>
      <c r="AO5772" t="s">
        <v>32</v>
      </c>
      <c r="AP5772">
        <v>1</v>
      </c>
    </row>
    <row r="5773" spans="1:42" x14ac:dyDescent="0.25">
      <c r="A5773">
        <v>202101</v>
      </c>
      <c r="B5773" t="str">
        <f t="shared" si="1260"/>
        <v>2021-I</v>
      </c>
      <c r="C5773" t="s">
        <v>5846</v>
      </c>
      <c r="D5773" t="s">
        <v>5846</v>
      </c>
      <c r="E5773">
        <v>32043660</v>
      </c>
      <c r="F5773" t="s">
        <v>29</v>
      </c>
      <c r="G5773">
        <v>0</v>
      </c>
      <c r="H5773">
        <v>0</v>
      </c>
      <c r="I5773">
        <v>0</v>
      </c>
      <c r="J5773">
        <f t="shared" si="1261"/>
        <v>0</v>
      </c>
      <c r="K5773" t="str">
        <f t="shared" si="1262"/>
        <v>Modelamiento</v>
      </c>
      <c r="L5773">
        <f t="shared" si="1263"/>
        <v>1</v>
      </c>
      <c r="M5773">
        <v>36</v>
      </c>
      <c r="N5773" t="str">
        <f t="shared" si="1264"/>
        <v>&lt;=40</v>
      </c>
      <c r="O5773" t="s">
        <v>72</v>
      </c>
      <c r="P5773" t="s">
        <v>35</v>
      </c>
      <c r="Q5773">
        <v>34378</v>
      </c>
      <c r="R5773">
        <v>500</v>
      </c>
      <c r="S5773" t="str">
        <f t="shared" si="1265"/>
        <v>&lt;=500</v>
      </c>
      <c r="T5773">
        <v>988</v>
      </c>
      <c r="U5773" t="str">
        <f t="shared" si="1266"/>
        <v>&lt;=1000</v>
      </c>
      <c r="V5773" t="s">
        <v>589</v>
      </c>
      <c r="W5773">
        <v>29359</v>
      </c>
      <c r="X5773" s="12">
        <f t="shared" si="1267"/>
        <v>1.703055281174427E-2</v>
      </c>
      <c r="Y5773" t="str">
        <f t="shared" si="1268"/>
        <v>&lt;=0.02</v>
      </c>
      <c r="Z5773" t="s">
        <v>32</v>
      </c>
      <c r="AA5773">
        <v>0</v>
      </c>
      <c r="AB5773">
        <v>4002.47</v>
      </c>
      <c r="AC5773" t="str">
        <f t="shared" si="1269"/>
        <v>&lt;=5000</v>
      </c>
      <c r="AD5773">
        <v>0</v>
      </c>
      <c r="AE5773" t="str">
        <f t="shared" si="1270"/>
        <v>=0</v>
      </c>
      <c r="AF5773">
        <v>0</v>
      </c>
      <c r="AG5773" t="str">
        <f t="shared" si="1271"/>
        <v>&lt;=500</v>
      </c>
      <c r="AH5773">
        <v>4600</v>
      </c>
      <c r="AI5773" t="str">
        <f t="shared" si="1272"/>
        <v>&lt;=5000</v>
      </c>
      <c r="AJ5773">
        <v>0.21929999999999999</v>
      </c>
      <c r="AK5773" t="str">
        <f t="shared" si="1273"/>
        <v>&lt;=0.3</v>
      </c>
      <c r="AL5773">
        <v>12</v>
      </c>
      <c r="AM5773">
        <v>12</v>
      </c>
      <c r="AN5773">
        <v>0</v>
      </c>
      <c r="AO5773">
        <v>1</v>
      </c>
      <c r="AP5773" t="s">
        <v>32</v>
      </c>
    </row>
    <row r="5774" spans="1:42" x14ac:dyDescent="0.25">
      <c r="A5774">
        <v>202101</v>
      </c>
      <c r="B5774" t="str">
        <f t="shared" si="1260"/>
        <v>2021-I</v>
      </c>
      <c r="C5774" t="s">
        <v>5847</v>
      </c>
      <c r="D5774" t="s">
        <v>5847</v>
      </c>
      <c r="E5774">
        <v>32043616</v>
      </c>
      <c r="F5774" t="s">
        <v>29</v>
      </c>
      <c r="G5774">
        <v>0</v>
      </c>
      <c r="H5774">
        <v>0</v>
      </c>
      <c r="I5774">
        <v>0</v>
      </c>
      <c r="J5774">
        <f t="shared" si="1261"/>
        <v>0</v>
      </c>
      <c r="K5774" t="str">
        <f t="shared" si="1262"/>
        <v>Modelamiento</v>
      </c>
      <c r="L5774">
        <f t="shared" si="1263"/>
        <v>1</v>
      </c>
      <c r="M5774">
        <v>31</v>
      </c>
      <c r="N5774" t="str">
        <f t="shared" si="1264"/>
        <v>&lt;=35</v>
      </c>
      <c r="O5774" t="s">
        <v>56</v>
      </c>
      <c r="P5774" t="s">
        <v>39</v>
      </c>
      <c r="Q5774">
        <v>46372</v>
      </c>
      <c r="R5774">
        <v>0</v>
      </c>
      <c r="S5774" t="str">
        <f t="shared" si="1265"/>
        <v>=0</v>
      </c>
      <c r="T5774">
        <v>1400</v>
      </c>
      <c r="U5774" t="str">
        <f t="shared" si="1266"/>
        <v>&lt;=1400</v>
      </c>
      <c r="V5774" t="s">
        <v>597</v>
      </c>
      <c r="W5774">
        <v>40254</v>
      </c>
      <c r="X5774" s="12">
        <f t="shared" si="1267"/>
        <v>0</v>
      </c>
      <c r="Y5774" t="str">
        <f t="shared" si="1268"/>
        <v>=0</v>
      </c>
      <c r="Z5774">
        <v>2</v>
      </c>
      <c r="AA5774">
        <v>4</v>
      </c>
      <c r="AB5774">
        <v>350.77</v>
      </c>
      <c r="AC5774" t="str">
        <f t="shared" si="1269"/>
        <v>&lt;=500</v>
      </c>
      <c r="AD5774">
        <v>810</v>
      </c>
      <c r="AE5774" t="str">
        <f t="shared" si="1270"/>
        <v>&gt;120</v>
      </c>
      <c r="AF5774">
        <v>0</v>
      </c>
      <c r="AG5774" t="str">
        <f t="shared" si="1271"/>
        <v>&lt;=500</v>
      </c>
      <c r="AH5774" t="s">
        <v>32</v>
      </c>
      <c r="AI5774" t="str">
        <f t="shared" si="1272"/>
        <v/>
      </c>
      <c r="AJ5774" t="s">
        <v>32</v>
      </c>
      <c r="AK5774" t="str">
        <f t="shared" si="1273"/>
        <v/>
      </c>
      <c r="AL5774">
        <v>12</v>
      </c>
      <c r="AM5774">
        <v>0</v>
      </c>
      <c r="AN5774">
        <v>12</v>
      </c>
      <c r="AO5774" t="s">
        <v>32</v>
      </c>
      <c r="AP5774">
        <v>1</v>
      </c>
    </row>
    <row r="5775" spans="1:42" x14ac:dyDescent="0.25">
      <c r="A5775">
        <v>202101</v>
      </c>
      <c r="B5775" t="str">
        <f t="shared" si="1260"/>
        <v>2021-I</v>
      </c>
      <c r="C5775" t="s">
        <v>5848</v>
      </c>
      <c r="D5775" t="s">
        <v>5848</v>
      </c>
      <c r="E5775">
        <v>32042291</v>
      </c>
      <c r="F5775" t="s">
        <v>29</v>
      </c>
      <c r="G5775">
        <v>0</v>
      </c>
      <c r="H5775">
        <v>0</v>
      </c>
      <c r="I5775">
        <v>0</v>
      </c>
      <c r="J5775">
        <f t="shared" si="1261"/>
        <v>0</v>
      </c>
      <c r="K5775" t="str">
        <f t="shared" si="1262"/>
        <v>Modelamiento</v>
      </c>
      <c r="L5775">
        <f t="shared" si="1263"/>
        <v>1</v>
      </c>
      <c r="M5775">
        <v>45</v>
      </c>
      <c r="N5775" t="str">
        <f t="shared" si="1264"/>
        <v>&lt;=45</v>
      </c>
      <c r="O5775" t="s">
        <v>56</v>
      </c>
      <c r="P5775" t="s">
        <v>39</v>
      </c>
      <c r="Q5775">
        <v>34905</v>
      </c>
      <c r="R5775">
        <v>0</v>
      </c>
      <c r="S5775" t="str">
        <f t="shared" si="1265"/>
        <v>=0</v>
      </c>
      <c r="T5775">
        <v>1050</v>
      </c>
      <c r="U5775" t="str">
        <f t="shared" si="1266"/>
        <v>&lt;=1100</v>
      </c>
      <c r="V5775" t="s">
        <v>1407</v>
      </c>
      <c r="W5775">
        <v>29359</v>
      </c>
      <c r="X5775" s="12">
        <f t="shared" si="1267"/>
        <v>0</v>
      </c>
      <c r="Y5775" t="str">
        <f t="shared" si="1268"/>
        <v>=0</v>
      </c>
      <c r="Z5775">
        <v>4</v>
      </c>
      <c r="AA5775">
        <v>9</v>
      </c>
      <c r="AB5775" t="s">
        <v>32</v>
      </c>
      <c r="AC5775" t="str">
        <f t="shared" si="1269"/>
        <v/>
      </c>
      <c r="AD5775" t="s">
        <v>32</v>
      </c>
      <c r="AE5775" t="str">
        <f t="shared" si="1270"/>
        <v/>
      </c>
      <c r="AF5775" t="s">
        <v>32</v>
      </c>
      <c r="AG5775" t="str">
        <f t="shared" si="1271"/>
        <v/>
      </c>
      <c r="AH5775" t="s">
        <v>32</v>
      </c>
      <c r="AI5775" t="str">
        <f t="shared" si="1272"/>
        <v/>
      </c>
      <c r="AJ5775" t="s">
        <v>32</v>
      </c>
      <c r="AK5775" t="str">
        <f t="shared" si="1273"/>
        <v/>
      </c>
      <c r="AL5775">
        <v>0</v>
      </c>
      <c r="AM5775">
        <v>0</v>
      </c>
      <c r="AN5775">
        <v>0</v>
      </c>
      <c r="AO5775" t="s">
        <v>32</v>
      </c>
      <c r="AP5775" t="s">
        <v>32</v>
      </c>
    </row>
    <row r="5776" spans="1:42" x14ac:dyDescent="0.25">
      <c r="A5776">
        <v>202101</v>
      </c>
      <c r="B5776" t="str">
        <f t="shared" si="1260"/>
        <v>2021-I</v>
      </c>
      <c r="C5776" t="s">
        <v>5849</v>
      </c>
      <c r="D5776" t="s">
        <v>5849</v>
      </c>
      <c r="E5776">
        <v>32043102</v>
      </c>
      <c r="F5776" t="s">
        <v>29</v>
      </c>
      <c r="G5776">
        <v>0</v>
      </c>
      <c r="H5776">
        <v>0</v>
      </c>
      <c r="I5776">
        <v>0</v>
      </c>
      <c r="J5776">
        <f t="shared" si="1261"/>
        <v>0</v>
      </c>
      <c r="K5776" t="str">
        <f t="shared" si="1262"/>
        <v>Modelamiento</v>
      </c>
      <c r="L5776">
        <f t="shared" si="1263"/>
        <v>1</v>
      </c>
      <c r="M5776">
        <v>28</v>
      </c>
      <c r="N5776" t="str">
        <f t="shared" si="1264"/>
        <v>&lt;=30</v>
      </c>
      <c r="O5776" t="s">
        <v>56</v>
      </c>
      <c r="P5776" t="s">
        <v>39</v>
      </c>
      <c r="Q5776">
        <v>35909</v>
      </c>
      <c r="R5776">
        <v>0</v>
      </c>
      <c r="S5776" t="str">
        <f t="shared" si="1265"/>
        <v>=0</v>
      </c>
      <c r="T5776">
        <v>1080</v>
      </c>
      <c r="U5776" t="str">
        <f t="shared" si="1266"/>
        <v>&lt;=1100</v>
      </c>
      <c r="V5776" t="s">
        <v>601</v>
      </c>
      <c r="W5776">
        <v>30313</v>
      </c>
      <c r="X5776" s="12">
        <f t="shared" si="1267"/>
        <v>0</v>
      </c>
      <c r="Y5776" t="str">
        <f t="shared" si="1268"/>
        <v>=0</v>
      </c>
      <c r="Z5776">
        <v>4</v>
      </c>
      <c r="AA5776">
        <v>9</v>
      </c>
      <c r="AB5776" t="s">
        <v>32</v>
      </c>
      <c r="AC5776" t="str">
        <f t="shared" si="1269"/>
        <v/>
      </c>
      <c r="AD5776" t="s">
        <v>32</v>
      </c>
      <c r="AE5776" t="str">
        <f t="shared" si="1270"/>
        <v/>
      </c>
      <c r="AF5776" t="s">
        <v>32</v>
      </c>
      <c r="AG5776" t="str">
        <f t="shared" si="1271"/>
        <v/>
      </c>
      <c r="AH5776" t="s">
        <v>32</v>
      </c>
      <c r="AI5776" t="str">
        <f t="shared" si="1272"/>
        <v/>
      </c>
      <c r="AJ5776" t="s">
        <v>32</v>
      </c>
      <c r="AK5776" t="str">
        <f t="shared" si="1273"/>
        <v/>
      </c>
      <c r="AL5776">
        <v>0</v>
      </c>
      <c r="AM5776">
        <v>0</v>
      </c>
      <c r="AN5776">
        <v>0</v>
      </c>
      <c r="AO5776" t="s">
        <v>32</v>
      </c>
      <c r="AP5776" t="s">
        <v>32</v>
      </c>
    </row>
    <row r="5777" spans="1:42" x14ac:dyDescent="0.25">
      <c r="A5777">
        <v>202101</v>
      </c>
      <c r="B5777" t="str">
        <f t="shared" si="1260"/>
        <v>2021-I</v>
      </c>
      <c r="C5777" t="s">
        <v>5850</v>
      </c>
      <c r="D5777" t="s">
        <v>5850</v>
      </c>
      <c r="E5777">
        <v>32043636</v>
      </c>
      <c r="F5777" t="s">
        <v>29</v>
      </c>
      <c r="G5777">
        <v>0</v>
      </c>
      <c r="H5777">
        <v>0</v>
      </c>
      <c r="I5777">
        <v>0</v>
      </c>
      <c r="J5777">
        <f t="shared" si="1261"/>
        <v>0</v>
      </c>
      <c r="K5777" t="str">
        <f t="shared" si="1262"/>
        <v>Modelamiento</v>
      </c>
      <c r="L5777">
        <f t="shared" si="1263"/>
        <v>1</v>
      </c>
      <c r="M5777">
        <v>24</v>
      </c>
      <c r="N5777" t="str">
        <f t="shared" si="1264"/>
        <v>&lt;=25</v>
      </c>
      <c r="O5777" t="s">
        <v>56</v>
      </c>
      <c r="P5777" t="s">
        <v>31</v>
      </c>
      <c r="Q5777">
        <v>29180</v>
      </c>
      <c r="R5777">
        <v>0</v>
      </c>
      <c r="S5777" t="str">
        <f t="shared" si="1265"/>
        <v>=0</v>
      </c>
      <c r="T5777">
        <v>957</v>
      </c>
      <c r="U5777" t="str">
        <f t="shared" si="1266"/>
        <v>&lt;=1000</v>
      </c>
      <c r="V5777" t="s">
        <v>585</v>
      </c>
      <c r="W5777">
        <v>23920</v>
      </c>
      <c r="X5777" s="12">
        <f t="shared" si="1267"/>
        <v>0</v>
      </c>
      <c r="Y5777" t="str">
        <f t="shared" si="1268"/>
        <v>=0</v>
      </c>
      <c r="Z5777" t="s">
        <v>32</v>
      </c>
      <c r="AA5777">
        <v>2</v>
      </c>
      <c r="AB5777">
        <v>1569.32</v>
      </c>
      <c r="AC5777" t="str">
        <f t="shared" si="1269"/>
        <v>&lt;=2000</v>
      </c>
      <c r="AD5777">
        <v>43</v>
      </c>
      <c r="AE5777" t="str">
        <f t="shared" si="1270"/>
        <v>&lt;=60</v>
      </c>
      <c r="AF5777">
        <v>0</v>
      </c>
      <c r="AG5777" t="str">
        <f t="shared" si="1271"/>
        <v>&lt;=500</v>
      </c>
      <c r="AH5777">
        <v>1000</v>
      </c>
      <c r="AI5777" t="str">
        <f t="shared" si="1272"/>
        <v>&lt;=1000</v>
      </c>
      <c r="AJ5777">
        <v>1</v>
      </c>
      <c r="AK5777" t="str">
        <f t="shared" si="1273"/>
        <v>&gt;0.9</v>
      </c>
      <c r="AL5777">
        <v>12</v>
      </c>
      <c r="AM5777">
        <v>10</v>
      </c>
      <c r="AN5777">
        <v>0</v>
      </c>
      <c r="AO5777">
        <v>3</v>
      </c>
      <c r="AP5777" t="s">
        <v>32</v>
      </c>
    </row>
    <row r="5778" spans="1:42" x14ac:dyDescent="0.25">
      <c r="A5778">
        <v>202101</v>
      </c>
      <c r="B5778" t="str">
        <f t="shared" si="1260"/>
        <v>2021-I</v>
      </c>
      <c r="C5778" t="s">
        <v>5851</v>
      </c>
      <c r="D5778" t="s">
        <v>5851</v>
      </c>
      <c r="E5778">
        <v>32043136</v>
      </c>
      <c r="F5778" t="s">
        <v>29</v>
      </c>
      <c r="G5778">
        <v>0</v>
      </c>
      <c r="H5778">
        <v>0</v>
      </c>
      <c r="I5778">
        <v>0</v>
      </c>
      <c r="J5778">
        <f t="shared" si="1261"/>
        <v>0</v>
      </c>
      <c r="K5778" t="str">
        <f t="shared" si="1262"/>
        <v>Modelamiento</v>
      </c>
      <c r="L5778">
        <f t="shared" si="1263"/>
        <v>1</v>
      </c>
      <c r="M5778">
        <v>42</v>
      </c>
      <c r="N5778" t="str">
        <f t="shared" si="1264"/>
        <v>&lt;=45</v>
      </c>
      <c r="O5778" t="s">
        <v>72</v>
      </c>
      <c r="P5778" t="s">
        <v>69</v>
      </c>
      <c r="Q5778">
        <v>47984</v>
      </c>
      <c r="R5778">
        <v>0</v>
      </c>
      <c r="S5778" t="str">
        <f t="shared" si="1265"/>
        <v>=0</v>
      </c>
      <c r="T5778">
        <v>1450</v>
      </c>
      <c r="U5778" t="str">
        <f t="shared" si="1266"/>
        <v>&lt;=1500</v>
      </c>
      <c r="V5778" t="s">
        <v>589</v>
      </c>
      <c r="W5778">
        <v>41785</v>
      </c>
      <c r="X5778" s="12">
        <f t="shared" si="1267"/>
        <v>0</v>
      </c>
      <c r="Y5778" t="str">
        <f t="shared" si="1268"/>
        <v>=0</v>
      </c>
      <c r="Z5778">
        <v>1</v>
      </c>
      <c r="AA5778">
        <v>0</v>
      </c>
      <c r="AB5778">
        <v>30305.1</v>
      </c>
      <c r="AC5778" t="str">
        <f t="shared" si="1269"/>
        <v>&gt;5000</v>
      </c>
      <c r="AD5778">
        <v>0</v>
      </c>
      <c r="AE5778" t="str">
        <f t="shared" si="1270"/>
        <v>=0</v>
      </c>
      <c r="AF5778">
        <v>0</v>
      </c>
      <c r="AG5778" t="str">
        <f t="shared" si="1271"/>
        <v>&lt;=500</v>
      </c>
      <c r="AH5778">
        <v>13000.01</v>
      </c>
      <c r="AI5778" t="str">
        <f t="shared" si="1272"/>
        <v>&gt;5000</v>
      </c>
      <c r="AJ5778">
        <v>0.82609999999999995</v>
      </c>
      <c r="AK5778" t="str">
        <f t="shared" si="1273"/>
        <v>&lt;=0.9</v>
      </c>
      <c r="AL5778">
        <v>12</v>
      </c>
      <c r="AM5778">
        <v>12</v>
      </c>
      <c r="AN5778">
        <v>0</v>
      </c>
      <c r="AO5778">
        <v>1</v>
      </c>
      <c r="AP5778" t="s">
        <v>32</v>
      </c>
    </row>
    <row r="5779" spans="1:42" x14ac:dyDescent="0.25">
      <c r="A5779">
        <v>202101</v>
      </c>
      <c r="B5779" t="str">
        <f t="shared" si="1260"/>
        <v>2021-I</v>
      </c>
      <c r="C5779" t="s">
        <v>5852</v>
      </c>
      <c r="D5779" t="s">
        <v>5852</v>
      </c>
      <c r="E5779">
        <v>32058554</v>
      </c>
      <c r="F5779" t="s">
        <v>29</v>
      </c>
      <c r="G5779">
        <v>0</v>
      </c>
      <c r="H5779">
        <v>0</v>
      </c>
      <c r="I5779">
        <v>0</v>
      </c>
      <c r="J5779">
        <f t="shared" si="1261"/>
        <v>0</v>
      </c>
      <c r="K5779" t="str">
        <f t="shared" si="1262"/>
        <v>Modelamiento</v>
      </c>
      <c r="L5779">
        <f t="shared" si="1263"/>
        <v>1</v>
      </c>
      <c r="M5779">
        <v>34</v>
      </c>
      <c r="N5779" t="str">
        <f t="shared" si="1264"/>
        <v>&lt;=35</v>
      </c>
      <c r="O5779" t="s">
        <v>72</v>
      </c>
      <c r="P5779" t="s">
        <v>39</v>
      </c>
      <c r="Q5779">
        <v>43039</v>
      </c>
      <c r="R5779">
        <v>0</v>
      </c>
      <c r="S5779" t="str">
        <f t="shared" si="1265"/>
        <v>=0</v>
      </c>
      <c r="T5779">
        <v>1300</v>
      </c>
      <c r="U5779" t="str">
        <f t="shared" si="1266"/>
        <v>&lt;=1300</v>
      </c>
      <c r="V5779" t="s">
        <v>597</v>
      </c>
      <c r="W5779">
        <v>37087</v>
      </c>
      <c r="X5779" s="12">
        <f t="shared" si="1267"/>
        <v>0</v>
      </c>
      <c r="Y5779" t="str">
        <f t="shared" si="1268"/>
        <v>=0</v>
      </c>
      <c r="Z5779" t="s">
        <v>32</v>
      </c>
      <c r="AA5779">
        <v>0</v>
      </c>
      <c r="AB5779">
        <v>10314.11</v>
      </c>
      <c r="AC5779" t="str">
        <f t="shared" si="1269"/>
        <v>&gt;5000</v>
      </c>
      <c r="AD5779">
        <v>25</v>
      </c>
      <c r="AE5779" t="str">
        <f t="shared" si="1270"/>
        <v>&lt;=30</v>
      </c>
      <c r="AF5779">
        <v>0</v>
      </c>
      <c r="AG5779" t="str">
        <f t="shared" si="1271"/>
        <v>&lt;=500</v>
      </c>
      <c r="AH5779">
        <v>15244.01</v>
      </c>
      <c r="AI5779" t="str">
        <f t="shared" si="1272"/>
        <v>&gt;5000</v>
      </c>
      <c r="AJ5779">
        <v>0.77</v>
      </c>
      <c r="AK5779" t="str">
        <f t="shared" si="1273"/>
        <v>&lt;=0.8</v>
      </c>
      <c r="AL5779">
        <v>12</v>
      </c>
      <c r="AM5779">
        <v>11</v>
      </c>
      <c r="AN5779">
        <v>0</v>
      </c>
      <c r="AO5779">
        <v>1</v>
      </c>
      <c r="AP5779" t="s">
        <v>32</v>
      </c>
    </row>
    <row r="5780" spans="1:42" x14ac:dyDescent="0.25">
      <c r="A5780">
        <v>202101</v>
      </c>
      <c r="B5780" t="str">
        <f t="shared" si="1260"/>
        <v>2021-I</v>
      </c>
      <c r="C5780" t="s">
        <v>5853</v>
      </c>
      <c r="D5780" t="s">
        <v>5853</v>
      </c>
      <c r="E5780">
        <v>32058177</v>
      </c>
      <c r="F5780" t="s">
        <v>29</v>
      </c>
      <c r="G5780">
        <v>0</v>
      </c>
      <c r="H5780">
        <v>0</v>
      </c>
      <c r="I5780">
        <v>0</v>
      </c>
      <c r="J5780">
        <f t="shared" si="1261"/>
        <v>0</v>
      </c>
      <c r="K5780" t="str">
        <f t="shared" si="1262"/>
        <v>Modelamiento</v>
      </c>
      <c r="L5780">
        <f t="shared" si="1263"/>
        <v>1</v>
      </c>
      <c r="M5780">
        <v>36</v>
      </c>
      <c r="N5780" t="str">
        <f t="shared" si="1264"/>
        <v>&lt;=40</v>
      </c>
      <c r="O5780" t="s">
        <v>56</v>
      </c>
      <c r="P5780" t="s">
        <v>39</v>
      </c>
      <c r="Q5780">
        <v>27743</v>
      </c>
      <c r="R5780">
        <v>0</v>
      </c>
      <c r="S5780" t="str">
        <f t="shared" si="1265"/>
        <v>=0</v>
      </c>
      <c r="T5780">
        <v>914</v>
      </c>
      <c r="U5780" t="str">
        <f t="shared" si="1266"/>
        <v>&lt;=1000</v>
      </c>
      <c r="V5780" t="s">
        <v>585</v>
      </c>
      <c r="W5780">
        <v>22555</v>
      </c>
      <c r="X5780" s="12">
        <f t="shared" si="1267"/>
        <v>0</v>
      </c>
      <c r="Y5780" t="str">
        <f t="shared" si="1268"/>
        <v>=0</v>
      </c>
      <c r="Z5780" t="s">
        <v>32</v>
      </c>
      <c r="AA5780">
        <v>4</v>
      </c>
      <c r="AB5780">
        <v>1041.95</v>
      </c>
      <c r="AC5780" t="str">
        <f t="shared" si="1269"/>
        <v>&lt;=2000</v>
      </c>
      <c r="AD5780">
        <v>2462</v>
      </c>
      <c r="AE5780" t="str">
        <f t="shared" si="1270"/>
        <v>&gt;120</v>
      </c>
      <c r="AF5780">
        <v>1041.95</v>
      </c>
      <c r="AG5780" t="str">
        <f t="shared" si="1271"/>
        <v>&lt;=2000</v>
      </c>
      <c r="AH5780" t="s">
        <v>32</v>
      </c>
      <c r="AI5780" t="str">
        <f t="shared" si="1272"/>
        <v/>
      </c>
      <c r="AJ5780" t="s">
        <v>32</v>
      </c>
      <c r="AK5780" t="str">
        <f t="shared" si="1273"/>
        <v/>
      </c>
      <c r="AL5780">
        <v>12</v>
      </c>
      <c r="AM5780">
        <v>0</v>
      </c>
      <c r="AN5780">
        <v>12</v>
      </c>
      <c r="AO5780" t="s">
        <v>32</v>
      </c>
      <c r="AP5780">
        <v>1</v>
      </c>
    </row>
    <row r="5781" spans="1:42" x14ac:dyDescent="0.25">
      <c r="A5781">
        <v>202101</v>
      </c>
      <c r="B5781" t="str">
        <f t="shared" si="1260"/>
        <v>2021-I</v>
      </c>
      <c r="C5781" t="s">
        <v>5854</v>
      </c>
      <c r="D5781" t="s">
        <v>5854</v>
      </c>
      <c r="E5781">
        <v>32043677</v>
      </c>
      <c r="F5781" t="s">
        <v>29</v>
      </c>
      <c r="G5781">
        <v>0</v>
      </c>
      <c r="H5781">
        <v>0</v>
      </c>
      <c r="I5781">
        <v>0</v>
      </c>
      <c r="J5781">
        <f t="shared" si="1261"/>
        <v>0</v>
      </c>
      <c r="K5781" t="str">
        <f t="shared" si="1262"/>
        <v>Modelamiento</v>
      </c>
      <c r="L5781">
        <f t="shared" si="1263"/>
        <v>1</v>
      </c>
      <c r="M5781">
        <v>29</v>
      </c>
      <c r="N5781" t="str">
        <f t="shared" si="1264"/>
        <v>&lt;=30</v>
      </c>
      <c r="O5781" t="s">
        <v>56</v>
      </c>
      <c r="P5781" t="s">
        <v>39</v>
      </c>
      <c r="Q5781">
        <v>34905</v>
      </c>
      <c r="R5781">
        <v>0</v>
      </c>
      <c r="S5781" t="str">
        <f t="shared" si="1265"/>
        <v>=0</v>
      </c>
      <c r="T5781">
        <v>1050</v>
      </c>
      <c r="U5781" t="str">
        <f t="shared" si="1266"/>
        <v>&lt;=1100</v>
      </c>
      <c r="V5781" t="s">
        <v>585</v>
      </c>
      <c r="W5781">
        <v>29359</v>
      </c>
      <c r="X5781" s="12">
        <f t="shared" si="1267"/>
        <v>0</v>
      </c>
      <c r="Y5781" t="str">
        <f t="shared" si="1268"/>
        <v>=0</v>
      </c>
      <c r="Z5781">
        <v>2</v>
      </c>
      <c r="AA5781">
        <v>4</v>
      </c>
      <c r="AB5781">
        <v>1059.78</v>
      </c>
      <c r="AC5781" t="str">
        <f t="shared" si="1269"/>
        <v>&lt;=2000</v>
      </c>
      <c r="AD5781">
        <v>1156</v>
      </c>
      <c r="AE5781" t="str">
        <f t="shared" si="1270"/>
        <v>&gt;120</v>
      </c>
      <c r="AF5781">
        <v>1056.27</v>
      </c>
      <c r="AG5781" t="str">
        <f t="shared" si="1271"/>
        <v>&lt;=2000</v>
      </c>
      <c r="AH5781" t="s">
        <v>32</v>
      </c>
      <c r="AI5781" t="str">
        <f t="shared" si="1272"/>
        <v/>
      </c>
      <c r="AJ5781" t="s">
        <v>32</v>
      </c>
      <c r="AK5781" t="str">
        <f t="shared" si="1273"/>
        <v/>
      </c>
      <c r="AL5781">
        <v>12</v>
      </c>
      <c r="AM5781">
        <v>0</v>
      </c>
      <c r="AN5781">
        <v>10</v>
      </c>
      <c r="AO5781" t="s">
        <v>32</v>
      </c>
      <c r="AP5781">
        <v>1</v>
      </c>
    </row>
    <row r="5782" spans="1:42" x14ac:dyDescent="0.25">
      <c r="A5782">
        <v>202101</v>
      </c>
      <c r="B5782" t="str">
        <f t="shared" si="1260"/>
        <v>2021-I</v>
      </c>
      <c r="C5782" t="s">
        <v>5855</v>
      </c>
      <c r="D5782" t="s">
        <v>5855</v>
      </c>
      <c r="E5782">
        <v>32043681</v>
      </c>
      <c r="F5782" t="s">
        <v>29</v>
      </c>
      <c r="G5782">
        <v>0</v>
      </c>
      <c r="H5782">
        <v>0</v>
      </c>
      <c r="I5782">
        <v>0</v>
      </c>
      <c r="J5782">
        <f t="shared" si="1261"/>
        <v>0</v>
      </c>
      <c r="K5782" t="str">
        <f t="shared" si="1262"/>
        <v>Modelamiento</v>
      </c>
      <c r="L5782">
        <f t="shared" si="1263"/>
        <v>1</v>
      </c>
      <c r="M5782">
        <v>33</v>
      </c>
      <c r="N5782" t="str">
        <f t="shared" si="1264"/>
        <v>&lt;=35</v>
      </c>
      <c r="O5782" t="s">
        <v>56</v>
      </c>
      <c r="P5782" t="s">
        <v>39</v>
      </c>
      <c r="Q5782">
        <v>34905</v>
      </c>
      <c r="R5782">
        <v>0</v>
      </c>
      <c r="S5782" t="str">
        <f t="shared" si="1265"/>
        <v>=0</v>
      </c>
      <c r="T5782">
        <v>1050</v>
      </c>
      <c r="U5782" t="str">
        <f t="shared" si="1266"/>
        <v>&lt;=1100</v>
      </c>
      <c r="V5782" t="s">
        <v>589</v>
      </c>
      <c r="W5782">
        <v>29359</v>
      </c>
      <c r="X5782" s="12">
        <f t="shared" si="1267"/>
        <v>0</v>
      </c>
      <c r="Y5782" t="str">
        <f t="shared" si="1268"/>
        <v>=0</v>
      </c>
      <c r="Z5782">
        <v>5</v>
      </c>
      <c r="AA5782">
        <v>4</v>
      </c>
      <c r="AB5782">
        <v>1147.8699999999999</v>
      </c>
      <c r="AC5782" t="str">
        <f t="shared" si="1269"/>
        <v>&lt;=2000</v>
      </c>
      <c r="AD5782">
        <v>2095</v>
      </c>
      <c r="AE5782" t="str">
        <f t="shared" si="1270"/>
        <v>&gt;120</v>
      </c>
      <c r="AF5782">
        <v>1147.8699999999999</v>
      </c>
      <c r="AG5782" t="str">
        <f t="shared" si="1271"/>
        <v>&lt;=2000</v>
      </c>
      <c r="AH5782" t="s">
        <v>32</v>
      </c>
      <c r="AI5782" t="str">
        <f t="shared" si="1272"/>
        <v/>
      </c>
      <c r="AJ5782" t="s">
        <v>32</v>
      </c>
      <c r="AK5782" t="str">
        <f t="shared" si="1273"/>
        <v/>
      </c>
      <c r="AL5782">
        <v>12</v>
      </c>
      <c r="AM5782">
        <v>0</v>
      </c>
      <c r="AN5782">
        <v>12</v>
      </c>
      <c r="AO5782" t="s">
        <v>32</v>
      </c>
      <c r="AP5782">
        <v>1</v>
      </c>
    </row>
    <row r="5783" spans="1:42" x14ac:dyDescent="0.25">
      <c r="A5783">
        <v>202101</v>
      </c>
      <c r="B5783" t="str">
        <f t="shared" si="1260"/>
        <v>2021-I</v>
      </c>
      <c r="C5783" t="s">
        <v>5856</v>
      </c>
      <c r="D5783" t="s">
        <v>5856</v>
      </c>
      <c r="E5783">
        <v>32048432</v>
      </c>
      <c r="F5783" t="s">
        <v>29</v>
      </c>
      <c r="G5783">
        <v>0</v>
      </c>
      <c r="H5783">
        <v>0</v>
      </c>
      <c r="I5783">
        <v>0</v>
      </c>
      <c r="J5783">
        <f t="shared" si="1261"/>
        <v>0</v>
      </c>
      <c r="K5783" t="str">
        <f t="shared" si="1262"/>
        <v>Modelamiento</v>
      </c>
      <c r="L5783">
        <f t="shared" si="1263"/>
        <v>1</v>
      </c>
      <c r="M5783">
        <v>46</v>
      </c>
      <c r="N5783" t="str">
        <f t="shared" si="1264"/>
        <v>&lt;=50</v>
      </c>
      <c r="O5783" t="s">
        <v>56</v>
      </c>
      <c r="P5783" t="s">
        <v>31</v>
      </c>
      <c r="Q5783">
        <v>29180</v>
      </c>
      <c r="R5783">
        <v>0</v>
      </c>
      <c r="S5783" t="str">
        <f t="shared" si="1265"/>
        <v>=0</v>
      </c>
      <c r="T5783">
        <v>1000</v>
      </c>
      <c r="U5783" t="str">
        <f t="shared" si="1266"/>
        <v>&lt;=1000</v>
      </c>
      <c r="V5783" t="s">
        <v>585</v>
      </c>
      <c r="W5783">
        <v>23920</v>
      </c>
      <c r="X5783" s="12">
        <f t="shared" si="1267"/>
        <v>0</v>
      </c>
      <c r="Y5783" t="str">
        <f t="shared" si="1268"/>
        <v>=0</v>
      </c>
      <c r="Z5783" t="s">
        <v>32</v>
      </c>
      <c r="AA5783">
        <v>4</v>
      </c>
      <c r="AB5783">
        <v>517.30999999999995</v>
      </c>
      <c r="AC5783" t="str">
        <f t="shared" si="1269"/>
        <v>&lt;=1000</v>
      </c>
      <c r="AD5783">
        <v>3404</v>
      </c>
      <c r="AE5783" t="str">
        <f t="shared" si="1270"/>
        <v>&gt;120</v>
      </c>
      <c r="AF5783">
        <v>517.30999999999995</v>
      </c>
      <c r="AG5783" t="str">
        <f t="shared" si="1271"/>
        <v>&lt;=1000</v>
      </c>
      <c r="AH5783" t="s">
        <v>32</v>
      </c>
      <c r="AI5783" t="str">
        <f t="shared" si="1272"/>
        <v/>
      </c>
      <c r="AJ5783" t="s">
        <v>32</v>
      </c>
      <c r="AK5783" t="str">
        <f t="shared" si="1273"/>
        <v/>
      </c>
      <c r="AL5783">
        <v>12</v>
      </c>
      <c r="AM5783">
        <v>0</v>
      </c>
      <c r="AN5783">
        <v>12</v>
      </c>
      <c r="AO5783" t="s">
        <v>32</v>
      </c>
      <c r="AP5783">
        <v>1</v>
      </c>
    </row>
    <row r="5784" spans="1:42" x14ac:dyDescent="0.25">
      <c r="A5784">
        <v>202101</v>
      </c>
      <c r="B5784" t="str">
        <f t="shared" si="1260"/>
        <v>2021-I</v>
      </c>
      <c r="C5784" t="s">
        <v>5857</v>
      </c>
      <c r="D5784" t="s">
        <v>5857</v>
      </c>
      <c r="E5784">
        <v>32058188</v>
      </c>
      <c r="F5784" t="s">
        <v>29</v>
      </c>
      <c r="G5784">
        <v>0</v>
      </c>
      <c r="H5784">
        <v>0</v>
      </c>
      <c r="I5784">
        <v>0</v>
      </c>
      <c r="J5784">
        <f t="shared" si="1261"/>
        <v>0</v>
      </c>
      <c r="K5784" t="str">
        <f t="shared" si="1262"/>
        <v>Modelamiento</v>
      </c>
      <c r="L5784">
        <f t="shared" si="1263"/>
        <v>1</v>
      </c>
      <c r="M5784">
        <v>21</v>
      </c>
      <c r="N5784" t="str">
        <f t="shared" si="1264"/>
        <v>&lt;=25</v>
      </c>
      <c r="O5784" t="s">
        <v>56</v>
      </c>
      <c r="P5784" t="s">
        <v>39</v>
      </c>
      <c r="Q5784">
        <v>29180</v>
      </c>
      <c r="R5784">
        <v>0</v>
      </c>
      <c r="S5784" t="str">
        <f t="shared" si="1265"/>
        <v>=0</v>
      </c>
      <c r="T5784">
        <v>958</v>
      </c>
      <c r="U5784" t="str">
        <f t="shared" si="1266"/>
        <v>&lt;=1000</v>
      </c>
      <c r="V5784" t="s">
        <v>612</v>
      </c>
      <c r="W5784">
        <v>23920</v>
      </c>
      <c r="X5784" s="12">
        <f t="shared" si="1267"/>
        <v>0</v>
      </c>
      <c r="Y5784" t="str">
        <f t="shared" si="1268"/>
        <v>=0</v>
      </c>
      <c r="Z5784" t="s">
        <v>32</v>
      </c>
      <c r="AA5784">
        <v>9</v>
      </c>
      <c r="AB5784" t="s">
        <v>32</v>
      </c>
      <c r="AC5784" t="str">
        <f t="shared" si="1269"/>
        <v/>
      </c>
      <c r="AD5784" t="s">
        <v>32</v>
      </c>
      <c r="AE5784" t="str">
        <f t="shared" si="1270"/>
        <v/>
      </c>
      <c r="AF5784" t="s">
        <v>32</v>
      </c>
      <c r="AG5784" t="str">
        <f t="shared" si="1271"/>
        <v/>
      </c>
      <c r="AH5784" t="s">
        <v>32</v>
      </c>
      <c r="AI5784" t="str">
        <f t="shared" si="1272"/>
        <v/>
      </c>
      <c r="AJ5784" t="s">
        <v>32</v>
      </c>
      <c r="AK5784" t="str">
        <f t="shared" si="1273"/>
        <v/>
      </c>
      <c r="AL5784">
        <v>0</v>
      </c>
      <c r="AM5784">
        <v>0</v>
      </c>
      <c r="AN5784">
        <v>0</v>
      </c>
      <c r="AO5784" t="s">
        <v>32</v>
      </c>
      <c r="AP5784" t="s">
        <v>32</v>
      </c>
    </row>
    <row r="5785" spans="1:42" x14ac:dyDescent="0.25">
      <c r="A5785">
        <v>202101</v>
      </c>
      <c r="B5785" t="str">
        <f t="shared" si="1260"/>
        <v>2021-I</v>
      </c>
      <c r="C5785" t="s">
        <v>5858</v>
      </c>
      <c r="D5785" t="s">
        <v>5858</v>
      </c>
      <c r="E5785">
        <v>32058618</v>
      </c>
      <c r="F5785" t="s">
        <v>29</v>
      </c>
      <c r="G5785">
        <v>0</v>
      </c>
      <c r="H5785">
        <v>0</v>
      </c>
      <c r="I5785">
        <v>0</v>
      </c>
      <c r="J5785">
        <f t="shared" si="1261"/>
        <v>0</v>
      </c>
      <c r="K5785" t="str">
        <f t="shared" si="1262"/>
        <v>Modelamiento</v>
      </c>
      <c r="L5785">
        <f t="shared" si="1263"/>
        <v>1</v>
      </c>
      <c r="M5785">
        <v>47</v>
      </c>
      <c r="N5785" t="str">
        <f t="shared" si="1264"/>
        <v>&lt;=50</v>
      </c>
      <c r="O5785" t="s">
        <v>56</v>
      </c>
      <c r="P5785" t="s">
        <v>39</v>
      </c>
      <c r="Q5785">
        <v>33380</v>
      </c>
      <c r="R5785">
        <v>1470</v>
      </c>
      <c r="S5785" t="str">
        <f t="shared" si="1265"/>
        <v>&lt;=1500</v>
      </c>
      <c r="T5785">
        <v>961</v>
      </c>
      <c r="U5785" t="str">
        <f t="shared" si="1266"/>
        <v>&lt;=1000</v>
      </c>
      <c r="V5785" t="s">
        <v>612</v>
      </c>
      <c r="W5785">
        <v>29380</v>
      </c>
      <c r="X5785" s="12">
        <f t="shared" si="1267"/>
        <v>5.0034036759700473E-2</v>
      </c>
      <c r="Y5785" t="str">
        <f t="shared" si="1268"/>
        <v>&lt;=0.06</v>
      </c>
      <c r="Z5785">
        <v>4</v>
      </c>
      <c r="AA5785">
        <v>1</v>
      </c>
      <c r="AB5785">
        <v>585.39</v>
      </c>
      <c r="AC5785" t="str">
        <f t="shared" si="1269"/>
        <v>&lt;=1000</v>
      </c>
      <c r="AD5785">
        <v>11</v>
      </c>
      <c r="AE5785" t="str">
        <f t="shared" si="1270"/>
        <v>&lt;=30</v>
      </c>
      <c r="AF5785">
        <v>0</v>
      </c>
      <c r="AG5785" t="str">
        <f t="shared" si="1271"/>
        <v>&lt;=500</v>
      </c>
      <c r="AH5785" t="s">
        <v>32</v>
      </c>
      <c r="AI5785" t="str">
        <f t="shared" si="1272"/>
        <v/>
      </c>
      <c r="AJ5785" t="s">
        <v>32</v>
      </c>
      <c r="AK5785" t="str">
        <f t="shared" si="1273"/>
        <v/>
      </c>
      <c r="AL5785">
        <v>12</v>
      </c>
      <c r="AM5785">
        <v>10</v>
      </c>
      <c r="AN5785">
        <v>0</v>
      </c>
      <c r="AO5785">
        <v>1</v>
      </c>
      <c r="AP5785" t="s">
        <v>32</v>
      </c>
    </row>
    <row r="5786" spans="1:42" x14ac:dyDescent="0.25">
      <c r="A5786">
        <v>202101</v>
      </c>
      <c r="B5786" t="str">
        <f t="shared" si="1260"/>
        <v>2021-I</v>
      </c>
      <c r="C5786" t="s">
        <v>5859</v>
      </c>
      <c r="D5786" t="s">
        <v>5859</v>
      </c>
      <c r="E5786">
        <v>32043110</v>
      </c>
      <c r="F5786" t="s">
        <v>29</v>
      </c>
      <c r="G5786">
        <v>0</v>
      </c>
      <c r="H5786">
        <v>0</v>
      </c>
      <c r="I5786">
        <v>0</v>
      </c>
      <c r="J5786">
        <f t="shared" si="1261"/>
        <v>0</v>
      </c>
      <c r="K5786" t="str">
        <f t="shared" si="1262"/>
        <v>Modelamiento</v>
      </c>
      <c r="L5786">
        <f t="shared" si="1263"/>
        <v>1</v>
      </c>
      <c r="M5786">
        <v>35</v>
      </c>
      <c r="N5786" t="str">
        <f t="shared" si="1264"/>
        <v>&lt;=35</v>
      </c>
      <c r="O5786" t="s">
        <v>56</v>
      </c>
      <c r="P5786" t="s">
        <v>39</v>
      </c>
      <c r="Q5786">
        <v>33274</v>
      </c>
      <c r="R5786">
        <v>0</v>
      </c>
      <c r="S5786" t="str">
        <f t="shared" si="1265"/>
        <v>=0</v>
      </c>
      <c r="T5786">
        <v>1000</v>
      </c>
      <c r="U5786" t="str">
        <f t="shared" si="1266"/>
        <v>&lt;=1000</v>
      </c>
      <c r="V5786" t="s">
        <v>614</v>
      </c>
      <c r="W5786">
        <v>27810</v>
      </c>
      <c r="X5786" s="12">
        <f t="shared" si="1267"/>
        <v>0</v>
      </c>
      <c r="Y5786" t="str">
        <f t="shared" si="1268"/>
        <v>=0</v>
      </c>
      <c r="Z5786">
        <v>5</v>
      </c>
      <c r="AA5786">
        <v>9</v>
      </c>
      <c r="AB5786" t="s">
        <v>32</v>
      </c>
      <c r="AC5786" t="str">
        <f t="shared" si="1269"/>
        <v/>
      </c>
      <c r="AD5786" t="s">
        <v>32</v>
      </c>
      <c r="AE5786" t="str">
        <f t="shared" si="1270"/>
        <v/>
      </c>
      <c r="AF5786" t="s">
        <v>32</v>
      </c>
      <c r="AG5786" t="str">
        <f t="shared" si="1271"/>
        <v/>
      </c>
      <c r="AH5786" t="s">
        <v>32</v>
      </c>
      <c r="AI5786" t="str">
        <f t="shared" si="1272"/>
        <v/>
      </c>
      <c r="AJ5786" t="s">
        <v>32</v>
      </c>
      <c r="AK5786" t="str">
        <f t="shared" si="1273"/>
        <v/>
      </c>
      <c r="AL5786">
        <v>0</v>
      </c>
      <c r="AM5786">
        <v>0</v>
      </c>
      <c r="AN5786">
        <v>0</v>
      </c>
      <c r="AO5786" t="s">
        <v>32</v>
      </c>
      <c r="AP5786" t="s">
        <v>32</v>
      </c>
    </row>
    <row r="5787" spans="1:42" x14ac:dyDescent="0.25">
      <c r="A5787">
        <v>202101</v>
      </c>
      <c r="B5787" t="str">
        <f t="shared" si="1260"/>
        <v>2021-I</v>
      </c>
      <c r="C5787" t="s">
        <v>5860</v>
      </c>
      <c r="D5787" t="s">
        <v>5860</v>
      </c>
      <c r="E5787">
        <v>32041965</v>
      </c>
      <c r="F5787" t="s">
        <v>29</v>
      </c>
      <c r="G5787">
        <v>0</v>
      </c>
      <c r="H5787">
        <v>0</v>
      </c>
      <c r="I5787">
        <v>0</v>
      </c>
      <c r="J5787">
        <f t="shared" si="1261"/>
        <v>0</v>
      </c>
      <c r="K5787" t="str">
        <f t="shared" si="1262"/>
        <v>Modelamiento</v>
      </c>
      <c r="L5787">
        <f t="shared" si="1263"/>
        <v>1</v>
      </c>
      <c r="M5787">
        <v>43</v>
      </c>
      <c r="N5787" t="str">
        <f t="shared" si="1264"/>
        <v>&lt;=45</v>
      </c>
      <c r="O5787" t="s">
        <v>56</v>
      </c>
      <c r="P5787" t="s">
        <v>35</v>
      </c>
      <c r="Q5787">
        <v>39808</v>
      </c>
      <c r="R5787">
        <v>0</v>
      </c>
      <c r="S5787" t="str">
        <f t="shared" si="1265"/>
        <v>=0</v>
      </c>
      <c r="T5787">
        <v>1200</v>
      </c>
      <c r="U5787" t="str">
        <f t="shared" si="1266"/>
        <v>&lt;=1200</v>
      </c>
      <c r="V5787" t="s">
        <v>585</v>
      </c>
      <c r="W5787">
        <v>34018</v>
      </c>
      <c r="X5787" s="12">
        <f t="shared" si="1267"/>
        <v>0</v>
      </c>
      <c r="Y5787" t="str">
        <f t="shared" si="1268"/>
        <v>=0</v>
      </c>
      <c r="Z5787">
        <v>2</v>
      </c>
      <c r="AA5787">
        <v>8</v>
      </c>
      <c r="AB5787" t="s">
        <v>32</v>
      </c>
      <c r="AC5787" t="str">
        <f t="shared" si="1269"/>
        <v/>
      </c>
      <c r="AD5787" t="s">
        <v>32</v>
      </c>
      <c r="AE5787" t="str">
        <f t="shared" si="1270"/>
        <v/>
      </c>
      <c r="AF5787" t="s">
        <v>32</v>
      </c>
      <c r="AG5787" t="str">
        <f t="shared" si="1271"/>
        <v/>
      </c>
      <c r="AH5787" t="s">
        <v>32</v>
      </c>
      <c r="AI5787" t="str">
        <f t="shared" si="1272"/>
        <v/>
      </c>
      <c r="AJ5787" t="s">
        <v>32</v>
      </c>
      <c r="AK5787" t="str">
        <f t="shared" si="1273"/>
        <v/>
      </c>
      <c r="AL5787">
        <v>0</v>
      </c>
      <c r="AM5787">
        <v>0</v>
      </c>
      <c r="AN5787">
        <v>0</v>
      </c>
      <c r="AO5787" t="s">
        <v>32</v>
      </c>
      <c r="AP5787" t="s">
        <v>32</v>
      </c>
    </row>
    <row r="5788" spans="1:42" x14ac:dyDescent="0.25">
      <c r="A5788">
        <v>202101</v>
      </c>
      <c r="B5788" t="str">
        <f t="shared" si="1260"/>
        <v>2021-I</v>
      </c>
      <c r="C5788" t="s">
        <v>5861</v>
      </c>
      <c r="D5788" t="s">
        <v>5861</v>
      </c>
      <c r="E5788">
        <v>32025836</v>
      </c>
      <c r="F5788" t="s">
        <v>29</v>
      </c>
      <c r="G5788">
        <v>0</v>
      </c>
      <c r="H5788">
        <v>0</v>
      </c>
      <c r="I5788">
        <v>0</v>
      </c>
      <c r="J5788">
        <f t="shared" si="1261"/>
        <v>0</v>
      </c>
      <c r="K5788" t="str">
        <f t="shared" si="1262"/>
        <v>Modelamiento</v>
      </c>
      <c r="L5788">
        <f t="shared" si="1263"/>
        <v>1</v>
      </c>
      <c r="M5788">
        <v>36</v>
      </c>
      <c r="N5788" t="str">
        <f t="shared" si="1264"/>
        <v>&lt;=40</v>
      </c>
      <c r="O5788" t="s">
        <v>56</v>
      </c>
      <c r="P5788" t="s">
        <v>39</v>
      </c>
      <c r="Q5788">
        <v>29180</v>
      </c>
      <c r="R5788">
        <v>0</v>
      </c>
      <c r="S5788" t="str">
        <f t="shared" si="1265"/>
        <v>=0</v>
      </c>
      <c r="T5788">
        <v>961</v>
      </c>
      <c r="U5788" t="str">
        <f t="shared" si="1266"/>
        <v>&lt;=1000</v>
      </c>
      <c r="V5788" t="s">
        <v>585</v>
      </c>
      <c r="W5788">
        <v>23920</v>
      </c>
      <c r="X5788" s="12">
        <f t="shared" si="1267"/>
        <v>0</v>
      </c>
      <c r="Y5788" t="str">
        <f t="shared" si="1268"/>
        <v>=0</v>
      </c>
      <c r="Z5788" t="s">
        <v>32</v>
      </c>
      <c r="AA5788">
        <v>9</v>
      </c>
      <c r="AB5788" t="s">
        <v>32</v>
      </c>
      <c r="AC5788" t="str">
        <f t="shared" si="1269"/>
        <v/>
      </c>
      <c r="AD5788" t="s">
        <v>32</v>
      </c>
      <c r="AE5788" t="str">
        <f t="shared" si="1270"/>
        <v/>
      </c>
      <c r="AF5788" t="s">
        <v>32</v>
      </c>
      <c r="AG5788" t="str">
        <f t="shared" si="1271"/>
        <v/>
      </c>
      <c r="AH5788" t="s">
        <v>32</v>
      </c>
      <c r="AI5788" t="str">
        <f t="shared" si="1272"/>
        <v/>
      </c>
      <c r="AJ5788" t="s">
        <v>32</v>
      </c>
      <c r="AK5788" t="str">
        <f t="shared" si="1273"/>
        <v/>
      </c>
      <c r="AL5788">
        <v>0</v>
      </c>
      <c r="AM5788">
        <v>0</v>
      </c>
      <c r="AN5788">
        <v>0</v>
      </c>
      <c r="AO5788" t="s">
        <v>32</v>
      </c>
      <c r="AP5788" t="s">
        <v>32</v>
      </c>
    </row>
    <row r="5789" spans="1:42" x14ac:dyDescent="0.25">
      <c r="A5789">
        <v>202101</v>
      </c>
      <c r="B5789" t="str">
        <f t="shared" si="1260"/>
        <v>2021-I</v>
      </c>
      <c r="C5789" t="s">
        <v>5862</v>
      </c>
      <c r="D5789" t="s">
        <v>5862</v>
      </c>
      <c r="E5789">
        <v>32058792</v>
      </c>
      <c r="F5789" t="s">
        <v>29</v>
      </c>
      <c r="G5789">
        <v>0</v>
      </c>
      <c r="H5789">
        <v>0</v>
      </c>
      <c r="I5789">
        <v>0</v>
      </c>
      <c r="J5789">
        <f t="shared" si="1261"/>
        <v>0</v>
      </c>
      <c r="K5789" t="str">
        <f t="shared" si="1262"/>
        <v>Modelamiento</v>
      </c>
      <c r="L5789">
        <f t="shared" si="1263"/>
        <v>1</v>
      </c>
      <c r="M5789">
        <v>41</v>
      </c>
      <c r="N5789" t="str">
        <f t="shared" si="1264"/>
        <v>&lt;=45</v>
      </c>
      <c r="O5789" t="s">
        <v>72</v>
      </c>
      <c r="P5789" t="s">
        <v>39</v>
      </c>
      <c r="Q5789">
        <v>34905</v>
      </c>
      <c r="R5789">
        <v>0</v>
      </c>
      <c r="S5789" t="str">
        <f t="shared" si="1265"/>
        <v>=0</v>
      </c>
      <c r="T5789">
        <v>1050</v>
      </c>
      <c r="U5789" t="str">
        <f t="shared" si="1266"/>
        <v>&lt;=1100</v>
      </c>
      <c r="V5789" t="s">
        <v>2852</v>
      </c>
      <c r="W5789">
        <v>29359</v>
      </c>
      <c r="X5789" s="12">
        <f t="shared" si="1267"/>
        <v>0</v>
      </c>
      <c r="Y5789" t="str">
        <f t="shared" si="1268"/>
        <v>=0</v>
      </c>
      <c r="Z5789">
        <v>2</v>
      </c>
      <c r="AA5789">
        <v>0</v>
      </c>
      <c r="AB5789">
        <v>4255.01</v>
      </c>
      <c r="AC5789" t="str">
        <f t="shared" si="1269"/>
        <v>&lt;=5000</v>
      </c>
      <c r="AD5789">
        <v>0</v>
      </c>
      <c r="AE5789" t="str">
        <f t="shared" si="1270"/>
        <v>=0</v>
      </c>
      <c r="AF5789">
        <v>0</v>
      </c>
      <c r="AG5789" t="str">
        <f t="shared" si="1271"/>
        <v>&lt;=500</v>
      </c>
      <c r="AH5789" t="s">
        <v>32</v>
      </c>
      <c r="AI5789" t="str">
        <f t="shared" si="1272"/>
        <v/>
      </c>
      <c r="AJ5789" t="s">
        <v>32</v>
      </c>
      <c r="AK5789" t="str">
        <f t="shared" si="1273"/>
        <v/>
      </c>
      <c r="AL5789">
        <v>12</v>
      </c>
      <c r="AM5789">
        <v>12</v>
      </c>
      <c r="AN5789">
        <v>0</v>
      </c>
      <c r="AO5789">
        <v>1</v>
      </c>
      <c r="AP5789" t="s">
        <v>32</v>
      </c>
    </row>
    <row r="5790" spans="1:42" x14ac:dyDescent="0.25">
      <c r="A5790">
        <v>202101</v>
      </c>
      <c r="B5790" t="str">
        <f t="shared" si="1260"/>
        <v>2021-I</v>
      </c>
      <c r="C5790" t="s">
        <v>5863</v>
      </c>
      <c r="D5790" t="s">
        <v>5863</v>
      </c>
      <c r="E5790">
        <v>32042052</v>
      </c>
      <c r="F5790" t="s">
        <v>29</v>
      </c>
      <c r="G5790">
        <v>0</v>
      </c>
      <c r="H5790">
        <v>0</v>
      </c>
      <c r="I5790">
        <v>0</v>
      </c>
      <c r="J5790">
        <f t="shared" si="1261"/>
        <v>0</v>
      </c>
      <c r="K5790" t="str">
        <f t="shared" si="1262"/>
        <v>Modelamiento</v>
      </c>
      <c r="L5790">
        <f t="shared" si="1263"/>
        <v>1</v>
      </c>
      <c r="M5790">
        <v>29</v>
      </c>
      <c r="N5790" t="str">
        <f t="shared" si="1264"/>
        <v>&lt;=30</v>
      </c>
      <c r="O5790" t="s">
        <v>56</v>
      </c>
      <c r="P5790" t="s">
        <v>39</v>
      </c>
      <c r="Q5790">
        <v>43039</v>
      </c>
      <c r="R5790">
        <v>0</v>
      </c>
      <c r="S5790" t="str">
        <f t="shared" si="1265"/>
        <v>=0</v>
      </c>
      <c r="T5790">
        <v>1300</v>
      </c>
      <c r="U5790" t="str">
        <f t="shared" si="1266"/>
        <v>&lt;=1300</v>
      </c>
      <c r="V5790" t="s">
        <v>597</v>
      </c>
      <c r="W5790">
        <v>37087</v>
      </c>
      <c r="X5790" s="12">
        <f t="shared" si="1267"/>
        <v>0</v>
      </c>
      <c r="Y5790" t="str">
        <f t="shared" si="1268"/>
        <v>=0</v>
      </c>
      <c r="Z5790" t="s">
        <v>32</v>
      </c>
      <c r="AA5790">
        <v>9</v>
      </c>
      <c r="AB5790" t="s">
        <v>32</v>
      </c>
      <c r="AC5790" t="str">
        <f t="shared" si="1269"/>
        <v/>
      </c>
      <c r="AD5790" t="s">
        <v>32</v>
      </c>
      <c r="AE5790" t="str">
        <f t="shared" si="1270"/>
        <v/>
      </c>
      <c r="AF5790" t="s">
        <v>32</v>
      </c>
      <c r="AG5790" t="str">
        <f t="shared" si="1271"/>
        <v/>
      </c>
      <c r="AH5790" t="s">
        <v>32</v>
      </c>
      <c r="AI5790" t="str">
        <f t="shared" si="1272"/>
        <v/>
      </c>
      <c r="AJ5790" t="s">
        <v>32</v>
      </c>
      <c r="AK5790" t="str">
        <f t="shared" si="1273"/>
        <v/>
      </c>
      <c r="AL5790">
        <v>0</v>
      </c>
      <c r="AM5790">
        <v>0</v>
      </c>
      <c r="AN5790">
        <v>0</v>
      </c>
      <c r="AO5790" t="s">
        <v>32</v>
      </c>
      <c r="AP5790" t="s">
        <v>32</v>
      </c>
    </row>
    <row r="5791" spans="1:42" x14ac:dyDescent="0.25">
      <c r="A5791">
        <v>202101</v>
      </c>
      <c r="B5791" t="str">
        <f t="shared" si="1260"/>
        <v>2021-I</v>
      </c>
      <c r="C5791" t="s">
        <v>5864</v>
      </c>
      <c r="D5791" t="s">
        <v>5864</v>
      </c>
      <c r="E5791">
        <v>32047861</v>
      </c>
      <c r="F5791" t="s">
        <v>29</v>
      </c>
      <c r="G5791">
        <v>0</v>
      </c>
      <c r="H5791">
        <v>0</v>
      </c>
      <c r="I5791">
        <v>0</v>
      </c>
      <c r="J5791">
        <f t="shared" si="1261"/>
        <v>0</v>
      </c>
      <c r="K5791" t="str">
        <f t="shared" si="1262"/>
        <v>Modelamiento</v>
      </c>
      <c r="L5791">
        <f t="shared" si="1263"/>
        <v>1</v>
      </c>
      <c r="M5791">
        <v>34</v>
      </c>
      <c r="N5791" t="str">
        <f t="shared" si="1264"/>
        <v>&lt;=35</v>
      </c>
      <c r="O5791" t="s">
        <v>56</v>
      </c>
      <c r="P5791" t="s">
        <v>39</v>
      </c>
      <c r="Q5791">
        <v>30614</v>
      </c>
      <c r="R5791">
        <v>0</v>
      </c>
      <c r="S5791" t="str">
        <f t="shared" si="1265"/>
        <v>=0</v>
      </c>
      <c r="T5791">
        <v>1010</v>
      </c>
      <c r="U5791" t="str">
        <f t="shared" si="1266"/>
        <v>&lt;=1100</v>
      </c>
      <c r="V5791" t="s">
        <v>589</v>
      </c>
      <c r="W5791">
        <v>25282</v>
      </c>
      <c r="X5791" s="12">
        <f t="shared" si="1267"/>
        <v>0</v>
      </c>
      <c r="Y5791" t="str">
        <f t="shared" si="1268"/>
        <v>=0</v>
      </c>
      <c r="Z5791" t="s">
        <v>32</v>
      </c>
      <c r="AA5791">
        <v>9</v>
      </c>
      <c r="AB5791" t="s">
        <v>32</v>
      </c>
      <c r="AC5791" t="str">
        <f t="shared" si="1269"/>
        <v/>
      </c>
      <c r="AD5791" t="s">
        <v>32</v>
      </c>
      <c r="AE5791" t="str">
        <f t="shared" si="1270"/>
        <v/>
      </c>
      <c r="AF5791" t="s">
        <v>32</v>
      </c>
      <c r="AG5791" t="str">
        <f t="shared" si="1271"/>
        <v/>
      </c>
      <c r="AH5791" t="s">
        <v>32</v>
      </c>
      <c r="AI5791" t="str">
        <f t="shared" si="1272"/>
        <v/>
      </c>
      <c r="AJ5791" t="s">
        <v>32</v>
      </c>
      <c r="AK5791" t="str">
        <f t="shared" si="1273"/>
        <v/>
      </c>
      <c r="AL5791">
        <v>0</v>
      </c>
      <c r="AM5791">
        <v>0</v>
      </c>
      <c r="AN5791">
        <v>0</v>
      </c>
      <c r="AO5791" t="s">
        <v>32</v>
      </c>
      <c r="AP5791" t="s">
        <v>32</v>
      </c>
    </row>
    <row r="5792" spans="1:42" x14ac:dyDescent="0.25">
      <c r="A5792">
        <v>202101</v>
      </c>
      <c r="B5792" t="str">
        <f t="shared" si="1260"/>
        <v>2021-I</v>
      </c>
      <c r="C5792" t="s">
        <v>5865</v>
      </c>
      <c r="D5792" t="s">
        <v>5865</v>
      </c>
      <c r="E5792">
        <v>32058143</v>
      </c>
      <c r="F5792" t="s">
        <v>29</v>
      </c>
      <c r="G5792">
        <v>0</v>
      </c>
      <c r="H5792">
        <v>0</v>
      </c>
      <c r="I5792">
        <v>0</v>
      </c>
      <c r="J5792">
        <f t="shared" si="1261"/>
        <v>0</v>
      </c>
      <c r="K5792" t="str">
        <f t="shared" si="1262"/>
        <v>Modelamiento</v>
      </c>
      <c r="L5792">
        <f t="shared" si="1263"/>
        <v>1</v>
      </c>
      <c r="M5792">
        <v>52</v>
      </c>
      <c r="N5792" t="str">
        <f t="shared" si="1264"/>
        <v>&lt;=55</v>
      </c>
      <c r="O5792" t="s">
        <v>56</v>
      </c>
      <c r="P5792" t="s">
        <v>69</v>
      </c>
      <c r="Q5792">
        <v>33274</v>
      </c>
      <c r="R5792">
        <v>0</v>
      </c>
      <c r="S5792" t="str">
        <f t="shared" si="1265"/>
        <v>=0</v>
      </c>
      <c r="T5792">
        <v>958</v>
      </c>
      <c r="U5792" t="str">
        <f t="shared" si="1266"/>
        <v>&lt;=1000</v>
      </c>
      <c r="V5792" t="s">
        <v>601</v>
      </c>
      <c r="W5792">
        <v>27810</v>
      </c>
      <c r="X5792" s="12">
        <f t="shared" si="1267"/>
        <v>0</v>
      </c>
      <c r="Y5792" t="str">
        <f t="shared" si="1268"/>
        <v>=0</v>
      </c>
      <c r="Z5792" t="s">
        <v>32</v>
      </c>
      <c r="AA5792">
        <v>9</v>
      </c>
      <c r="AB5792" t="s">
        <v>32</v>
      </c>
      <c r="AC5792" t="str">
        <f t="shared" si="1269"/>
        <v/>
      </c>
      <c r="AD5792" t="s">
        <v>32</v>
      </c>
      <c r="AE5792" t="str">
        <f t="shared" si="1270"/>
        <v/>
      </c>
      <c r="AF5792" t="s">
        <v>32</v>
      </c>
      <c r="AG5792" t="str">
        <f t="shared" si="1271"/>
        <v/>
      </c>
      <c r="AH5792" t="s">
        <v>32</v>
      </c>
      <c r="AI5792" t="str">
        <f t="shared" si="1272"/>
        <v/>
      </c>
      <c r="AJ5792" t="s">
        <v>32</v>
      </c>
      <c r="AK5792" t="str">
        <f t="shared" si="1273"/>
        <v/>
      </c>
      <c r="AL5792">
        <v>0</v>
      </c>
      <c r="AM5792">
        <v>0</v>
      </c>
      <c r="AN5792">
        <v>0</v>
      </c>
      <c r="AO5792" t="s">
        <v>32</v>
      </c>
      <c r="AP5792" t="s">
        <v>32</v>
      </c>
    </row>
    <row r="5793" spans="1:42" x14ac:dyDescent="0.25">
      <c r="A5793">
        <v>202101</v>
      </c>
      <c r="B5793" t="str">
        <f t="shared" si="1260"/>
        <v>2021-I</v>
      </c>
      <c r="C5793" t="s">
        <v>5866</v>
      </c>
      <c r="D5793" t="s">
        <v>5866</v>
      </c>
      <c r="E5793">
        <v>32032807</v>
      </c>
      <c r="F5793" t="s">
        <v>29</v>
      </c>
      <c r="G5793">
        <v>0</v>
      </c>
      <c r="H5793">
        <v>0</v>
      </c>
      <c r="I5793">
        <v>0</v>
      </c>
      <c r="J5793">
        <f t="shared" si="1261"/>
        <v>0</v>
      </c>
      <c r="K5793" t="str">
        <f t="shared" si="1262"/>
        <v>Modelamiento</v>
      </c>
      <c r="L5793">
        <f t="shared" si="1263"/>
        <v>1</v>
      </c>
      <c r="M5793">
        <v>45</v>
      </c>
      <c r="N5793" t="str">
        <f t="shared" si="1264"/>
        <v>&lt;=45</v>
      </c>
      <c r="O5793" t="s">
        <v>56</v>
      </c>
      <c r="P5793" t="s">
        <v>39</v>
      </c>
      <c r="Q5793">
        <v>46383</v>
      </c>
      <c r="R5793">
        <v>0</v>
      </c>
      <c r="S5793" t="str">
        <f t="shared" si="1265"/>
        <v>=0</v>
      </c>
      <c r="T5793">
        <v>1400</v>
      </c>
      <c r="U5793" t="str">
        <f t="shared" si="1266"/>
        <v>&lt;=1400</v>
      </c>
      <c r="V5793" t="s">
        <v>614</v>
      </c>
      <c r="W5793">
        <v>40264</v>
      </c>
      <c r="X5793" s="12">
        <f t="shared" si="1267"/>
        <v>0</v>
      </c>
      <c r="Y5793" t="str">
        <f t="shared" si="1268"/>
        <v>=0</v>
      </c>
      <c r="Z5793">
        <v>2</v>
      </c>
      <c r="AA5793">
        <v>4</v>
      </c>
      <c r="AB5793">
        <v>914.94</v>
      </c>
      <c r="AC5793" t="str">
        <f t="shared" si="1269"/>
        <v>&lt;=1000</v>
      </c>
      <c r="AD5793">
        <v>2613</v>
      </c>
      <c r="AE5793" t="str">
        <f t="shared" si="1270"/>
        <v>&gt;120</v>
      </c>
      <c r="AF5793">
        <v>914.94</v>
      </c>
      <c r="AG5793" t="str">
        <f t="shared" si="1271"/>
        <v>&lt;=1000</v>
      </c>
      <c r="AH5793" t="s">
        <v>32</v>
      </c>
      <c r="AI5793" t="str">
        <f t="shared" si="1272"/>
        <v/>
      </c>
      <c r="AJ5793" t="s">
        <v>32</v>
      </c>
      <c r="AK5793" t="str">
        <f t="shared" si="1273"/>
        <v/>
      </c>
      <c r="AL5793">
        <v>12</v>
      </c>
      <c r="AM5793">
        <v>0</v>
      </c>
      <c r="AN5793">
        <v>12</v>
      </c>
      <c r="AO5793" t="s">
        <v>32</v>
      </c>
      <c r="AP5793">
        <v>1</v>
      </c>
    </row>
    <row r="5794" spans="1:42" x14ac:dyDescent="0.25">
      <c r="A5794">
        <v>202101</v>
      </c>
      <c r="B5794" t="str">
        <f t="shared" si="1260"/>
        <v>2021-I</v>
      </c>
      <c r="C5794" t="s">
        <v>5867</v>
      </c>
      <c r="D5794" t="s">
        <v>5867</v>
      </c>
      <c r="E5794">
        <v>32058185</v>
      </c>
      <c r="F5794" t="s">
        <v>29</v>
      </c>
      <c r="G5794">
        <v>0</v>
      </c>
      <c r="H5794">
        <v>0</v>
      </c>
      <c r="I5794">
        <v>0</v>
      </c>
      <c r="J5794">
        <f t="shared" si="1261"/>
        <v>0</v>
      </c>
      <c r="K5794" t="str">
        <f t="shared" si="1262"/>
        <v>Modelamiento</v>
      </c>
      <c r="L5794">
        <f t="shared" si="1263"/>
        <v>1</v>
      </c>
      <c r="M5794">
        <v>36</v>
      </c>
      <c r="N5794" t="str">
        <f t="shared" si="1264"/>
        <v>&lt;=40</v>
      </c>
      <c r="O5794" t="s">
        <v>56</v>
      </c>
      <c r="P5794" t="s">
        <v>39</v>
      </c>
      <c r="Q5794">
        <v>35072</v>
      </c>
      <c r="R5794">
        <v>4500</v>
      </c>
      <c r="S5794" t="str">
        <f t="shared" si="1265"/>
        <v>&gt;2500</v>
      </c>
      <c r="T5794">
        <v>1006</v>
      </c>
      <c r="U5794" t="str">
        <f t="shared" si="1266"/>
        <v>&lt;=1100</v>
      </c>
      <c r="V5794" t="s">
        <v>2852</v>
      </c>
      <c r="W5794">
        <v>34018</v>
      </c>
      <c r="X5794" s="12">
        <f t="shared" si="1267"/>
        <v>0.13228290904815099</v>
      </c>
      <c r="Y5794" t="str">
        <f t="shared" si="1268"/>
        <v>&gt;0.06</v>
      </c>
      <c r="Z5794">
        <v>2</v>
      </c>
      <c r="AA5794">
        <v>0</v>
      </c>
      <c r="AB5794">
        <v>12143.58</v>
      </c>
      <c r="AC5794" t="str">
        <f t="shared" si="1269"/>
        <v>&gt;5000</v>
      </c>
      <c r="AD5794">
        <v>25</v>
      </c>
      <c r="AE5794" t="str">
        <f t="shared" si="1270"/>
        <v>&lt;=30</v>
      </c>
      <c r="AF5794">
        <v>0</v>
      </c>
      <c r="AG5794" t="str">
        <f t="shared" si="1271"/>
        <v>&lt;=500</v>
      </c>
      <c r="AH5794">
        <v>16133.4</v>
      </c>
      <c r="AI5794" t="str">
        <f t="shared" si="1272"/>
        <v>&gt;5000</v>
      </c>
      <c r="AJ5794">
        <v>0.79120000000000001</v>
      </c>
      <c r="AK5794" t="str">
        <f t="shared" si="1273"/>
        <v>&lt;=0.8</v>
      </c>
      <c r="AL5794">
        <v>12</v>
      </c>
      <c r="AM5794">
        <v>10</v>
      </c>
      <c r="AN5794">
        <v>0</v>
      </c>
      <c r="AO5794">
        <v>1</v>
      </c>
      <c r="AP5794" t="s">
        <v>32</v>
      </c>
    </row>
    <row r="5795" spans="1:42" x14ac:dyDescent="0.25">
      <c r="A5795">
        <v>202101</v>
      </c>
      <c r="B5795" t="str">
        <f t="shared" si="1260"/>
        <v>2021-I</v>
      </c>
      <c r="C5795" t="s">
        <v>5868</v>
      </c>
      <c r="D5795" t="s">
        <v>5868</v>
      </c>
      <c r="E5795">
        <v>32043595</v>
      </c>
      <c r="F5795" t="s">
        <v>29</v>
      </c>
      <c r="G5795">
        <v>0</v>
      </c>
      <c r="H5795">
        <v>0</v>
      </c>
      <c r="I5795">
        <v>0</v>
      </c>
      <c r="J5795">
        <f t="shared" si="1261"/>
        <v>0</v>
      </c>
      <c r="K5795" t="str">
        <f t="shared" si="1262"/>
        <v>Modelamiento</v>
      </c>
      <c r="L5795">
        <f t="shared" si="1263"/>
        <v>1</v>
      </c>
      <c r="M5795">
        <v>40</v>
      </c>
      <c r="N5795" t="str">
        <f t="shared" si="1264"/>
        <v>&lt;=40</v>
      </c>
      <c r="O5795" t="s">
        <v>56</v>
      </c>
      <c r="P5795" t="s">
        <v>39</v>
      </c>
      <c r="Q5795">
        <v>29180</v>
      </c>
      <c r="R5795">
        <v>0</v>
      </c>
      <c r="S5795" t="str">
        <f t="shared" si="1265"/>
        <v>=0</v>
      </c>
      <c r="T5795">
        <v>963</v>
      </c>
      <c r="U5795" t="str">
        <f t="shared" si="1266"/>
        <v>&lt;=1000</v>
      </c>
      <c r="V5795" t="s">
        <v>585</v>
      </c>
      <c r="W5795">
        <v>23920</v>
      </c>
      <c r="X5795" s="12">
        <f t="shared" si="1267"/>
        <v>0</v>
      </c>
      <c r="Y5795" t="str">
        <f t="shared" si="1268"/>
        <v>=0</v>
      </c>
      <c r="Z5795">
        <v>6</v>
      </c>
      <c r="AA5795">
        <v>9</v>
      </c>
      <c r="AB5795" t="s">
        <v>32</v>
      </c>
      <c r="AC5795" t="str">
        <f t="shared" si="1269"/>
        <v/>
      </c>
      <c r="AD5795" t="s">
        <v>32</v>
      </c>
      <c r="AE5795" t="str">
        <f t="shared" si="1270"/>
        <v/>
      </c>
      <c r="AF5795" t="s">
        <v>32</v>
      </c>
      <c r="AG5795" t="str">
        <f t="shared" si="1271"/>
        <v/>
      </c>
      <c r="AH5795" t="s">
        <v>32</v>
      </c>
      <c r="AI5795" t="str">
        <f t="shared" si="1272"/>
        <v/>
      </c>
      <c r="AJ5795" t="s">
        <v>32</v>
      </c>
      <c r="AK5795" t="str">
        <f t="shared" si="1273"/>
        <v/>
      </c>
      <c r="AL5795">
        <v>0</v>
      </c>
      <c r="AM5795">
        <v>0</v>
      </c>
      <c r="AN5795">
        <v>0</v>
      </c>
      <c r="AO5795" t="s">
        <v>32</v>
      </c>
      <c r="AP5795" t="s">
        <v>32</v>
      </c>
    </row>
    <row r="5796" spans="1:42" x14ac:dyDescent="0.25">
      <c r="A5796">
        <v>202101</v>
      </c>
      <c r="B5796" t="str">
        <f t="shared" si="1260"/>
        <v>2021-I</v>
      </c>
      <c r="C5796" t="s">
        <v>5869</v>
      </c>
      <c r="D5796" t="s">
        <v>5869</v>
      </c>
      <c r="E5796">
        <v>32043369</v>
      </c>
      <c r="F5796" t="s">
        <v>29</v>
      </c>
      <c r="G5796">
        <v>0</v>
      </c>
      <c r="H5796">
        <v>0</v>
      </c>
      <c r="I5796">
        <v>0</v>
      </c>
      <c r="J5796">
        <f t="shared" si="1261"/>
        <v>0</v>
      </c>
      <c r="K5796" t="str">
        <f t="shared" si="1262"/>
        <v>Modelamiento</v>
      </c>
      <c r="L5796">
        <f t="shared" si="1263"/>
        <v>1</v>
      </c>
      <c r="M5796">
        <v>45</v>
      </c>
      <c r="N5796" t="str">
        <f t="shared" si="1264"/>
        <v>&lt;=45</v>
      </c>
      <c r="O5796" t="s">
        <v>56</v>
      </c>
      <c r="P5796" t="s">
        <v>39</v>
      </c>
      <c r="Q5796">
        <v>30614</v>
      </c>
      <c r="R5796">
        <v>0</v>
      </c>
      <c r="S5796" t="str">
        <f t="shared" si="1265"/>
        <v>=0</v>
      </c>
      <c r="T5796">
        <v>1050</v>
      </c>
      <c r="U5796" t="str">
        <f t="shared" si="1266"/>
        <v>&lt;=1100</v>
      </c>
      <c r="V5796" t="s">
        <v>1407</v>
      </c>
      <c r="W5796">
        <v>25282</v>
      </c>
      <c r="X5796" s="12">
        <f t="shared" si="1267"/>
        <v>0</v>
      </c>
      <c r="Y5796" t="str">
        <f t="shared" si="1268"/>
        <v>=0</v>
      </c>
      <c r="Z5796" t="s">
        <v>32</v>
      </c>
      <c r="AA5796">
        <v>9</v>
      </c>
      <c r="AB5796" t="s">
        <v>32</v>
      </c>
      <c r="AC5796" t="str">
        <f t="shared" si="1269"/>
        <v/>
      </c>
      <c r="AD5796" t="s">
        <v>32</v>
      </c>
      <c r="AE5796" t="str">
        <f t="shared" si="1270"/>
        <v/>
      </c>
      <c r="AF5796" t="s">
        <v>32</v>
      </c>
      <c r="AG5796" t="str">
        <f t="shared" si="1271"/>
        <v/>
      </c>
      <c r="AH5796" t="s">
        <v>32</v>
      </c>
      <c r="AI5796" t="str">
        <f t="shared" si="1272"/>
        <v/>
      </c>
      <c r="AJ5796" t="s">
        <v>32</v>
      </c>
      <c r="AK5796" t="str">
        <f t="shared" si="1273"/>
        <v/>
      </c>
      <c r="AL5796">
        <v>0</v>
      </c>
      <c r="AM5796">
        <v>0</v>
      </c>
      <c r="AN5796">
        <v>0</v>
      </c>
      <c r="AO5796" t="s">
        <v>32</v>
      </c>
      <c r="AP5796" t="s">
        <v>32</v>
      </c>
    </row>
    <row r="5797" spans="1:42" x14ac:dyDescent="0.25">
      <c r="A5797">
        <v>202101</v>
      </c>
      <c r="B5797" t="str">
        <f t="shared" si="1260"/>
        <v>2021-I</v>
      </c>
      <c r="C5797" t="s">
        <v>5870</v>
      </c>
      <c r="D5797" t="s">
        <v>5870</v>
      </c>
      <c r="E5797">
        <v>32058872</v>
      </c>
      <c r="F5797" t="s">
        <v>29</v>
      </c>
      <c r="G5797">
        <v>1</v>
      </c>
      <c r="H5797">
        <v>0</v>
      </c>
      <c r="I5797">
        <v>0</v>
      </c>
      <c r="J5797">
        <f t="shared" si="1261"/>
        <v>0</v>
      </c>
      <c r="K5797" t="str">
        <f t="shared" si="1262"/>
        <v>Modelamiento</v>
      </c>
      <c r="L5797">
        <f t="shared" si="1263"/>
        <v>1</v>
      </c>
      <c r="M5797">
        <v>23</v>
      </c>
      <c r="N5797" t="str">
        <f t="shared" si="1264"/>
        <v>&lt;=25</v>
      </c>
      <c r="O5797" t="s">
        <v>56</v>
      </c>
      <c r="P5797" t="s">
        <v>39</v>
      </c>
      <c r="Q5797">
        <v>30614</v>
      </c>
      <c r="R5797">
        <v>0</v>
      </c>
      <c r="S5797" t="str">
        <f t="shared" si="1265"/>
        <v>=0</v>
      </c>
      <c r="T5797">
        <v>1050</v>
      </c>
      <c r="U5797" t="str">
        <f t="shared" si="1266"/>
        <v>&lt;=1100</v>
      </c>
      <c r="V5797" t="s">
        <v>589</v>
      </c>
      <c r="W5797">
        <v>25282</v>
      </c>
      <c r="X5797" s="12">
        <f t="shared" si="1267"/>
        <v>0</v>
      </c>
      <c r="Y5797" t="str">
        <f t="shared" si="1268"/>
        <v>=0</v>
      </c>
      <c r="Z5797" t="s">
        <v>32</v>
      </c>
      <c r="AA5797">
        <v>0</v>
      </c>
      <c r="AB5797">
        <v>500</v>
      </c>
      <c r="AC5797" t="str">
        <f t="shared" si="1269"/>
        <v>&lt;=500</v>
      </c>
      <c r="AD5797">
        <v>0</v>
      </c>
      <c r="AE5797" t="str">
        <f t="shared" si="1270"/>
        <v>=0</v>
      </c>
      <c r="AF5797">
        <v>0</v>
      </c>
      <c r="AG5797" t="str">
        <f t="shared" si="1271"/>
        <v>&lt;=500</v>
      </c>
      <c r="AH5797" t="s">
        <v>32</v>
      </c>
      <c r="AI5797" t="str">
        <f t="shared" si="1272"/>
        <v/>
      </c>
      <c r="AJ5797" t="s">
        <v>32</v>
      </c>
      <c r="AK5797" t="str">
        <f t="shared" si="1273"/>
        <v/>
      </c>
      <c r="AL5797">
        <v>1</v>
      </c>
      <c r="AM5797">
        <v>1</v>
      </c>
      <c r="AN5797">
        <v>0</v>
      </c>
      <c r="AO5797">
        <v>1</v>
      </c>
      <c r="AP5797" t="s">
        <v>32</v>
      </c>
    </row>
    <row r="5798" spans="1:42" x14ac:dyDescent="0.25">
      <c r="A5798">
        <v>202101</v>
      </c>
      <c r="B5798" t="str">
        <f t="shared" si="1260"/>
        <v>2021-I</v>
      </c>
      <c r="C5798" t="s">
        <v>5871</v>
      </c>
      <c r="D5798" t="s">
        <v>5871</v>
      </c>
      <c r="E5798">
        <v>32043606</v>
      </c>
      <c r="F5798" t="s">
        <v>29</v>
      </c>
      <c r="G5798">
        <v>1</v>
      </c>
      <c r="H5798">
        <v>0</v>
      </c>
      <c r="I5798">
        <v>0</v>
      </c>
      <c r="J5798">
        <f t="shared" si="1261"/>
        <v>0</v>
      </c>
      <c r="K5798" t="str">
        <f t="shared" si="1262"/>
        <v>Modelamiento</v>
      </c>
      <c r="L5798">
        <f t="shared" si="1263"/>
        <v>1</v>
      </c>
      <c r="M5798">
        <v>31</v>
      </c>
      <c r="N5798" t="str">
        <f t="shared" si="1264"/>
        <v>&lt;=35</v>
      </c>
      <c r="O5798" t="s">
        <v>56</v>
      </c>
      <c r="P5798" t="s">
        <v>39</v>
      </c>
      <c r="Q5798">
        <v>35909</v>
      </c>
      <c r="R5798">
        <v>0</v>
      </c>
      <c r="S5798" t="str">
        <f t="shared" si="1265"/>
        <v>=0</v>
      </c>
      <c r="T5798">
        <v>1080</v>
      </c>
      <c r="U5798" t="str">
        <f t="shared" si="1266"/>
        <v>&lt;=1100</v>
      </c>
      <c r="V5798" t="s">
        <v>601</v>
      </c>
      <c r="W5798">
        <v>30313</v>
      </c>
      <c r="X5798" s="12">
        <f t="shared" si="1267"/>
        <v>0</v>
      </c>
      <c r="Y5798" t="str">
        <f t="shared" si="1268"/>
        <v>=0</v>
      </c>
      <c r="Z5798">
        <v>4</v>
      </c>
      <c r="AA5798">
        <v>9</v>
      </c>
      <c r="AB5798" t="s">
        <v>32</v>
      </c>
      <c r="AC5798" t="str">
        <f t="shared" si="1269"/>
        <v/>
      </c>
      <c r="AD5798" t="s">
        <v>32</v>
      </c>
      <c r="AE5798" t="str">
        <f t="shared" si="1270"/>
        <v/>
      </c>
      <c r="AF5798" t="s">
        <v>32</v>
      </c>
      <c r="AG5798" t="str">
        <f t="shared" si="1271"/>
        <v/>
      </c>
      <c r="AH5798" t="s">
        <v>32</v>
      </c>
      <c r="AI5798" t="str">
        <f t="shared" si="1272"/>
        <v/>
      </c>
      <c r="AJ5798" t="s">
        <v>32</v>
      </c>
      <c r="AK5798" t="str">
        <f t="shared" si="1273"/>
        <v/>
      </c>
      <c r="AL5798">
        <v>0</v>
      </c>
      <c r="AM5798">
        <v>0</v>
      </c>
      <c r="AN5798">
        <v>0</v>
      </c>
      <c r="AO5798" t="s">
        <v>32</v>
      </c>
      <c r="AP5798" t="s">
        <v>32</v>
      </c>
    </row>
    <row r="5799" spans="1:42" x14ac:dyDescent="0.25">
      <c r="A5799">
        <v>202101</v>
      </c>
      <c r="B5799" t="str">
        <f t="shared" si="1260"/>
        <v>2021-I</v>
      </c>
      <c r="C5799" t="s">
        <v>5872</v>
      </c>
      <c r="D5799" t="s">
        <v>5872</v>
      </c>
      <c r="E5799">
        <v>32058638</v>
      </c>
      <c r="F5799" t="s">
        <v>29</v>
      </c>
      <c r="G5799">
        <v>0</v>
      </c>
      <c r="H5799">
        <v>0</v>
      </c>
      <c r="I5799">
        <v>0</v>
      </c>
      <c r="J5799">
        <f t="shared" si="1261"/>
        <v>0</v>
      </c>
      <c r="K5799" t="str">
        <f t="shared" si="1262"/>
        <v>Modelamiento</v>
      </c>
      <c r="L5799">
        <f t="shared" si="1263"/>
        <v>1</v>
      </c>
      <c r="M5799">
        <v>29</v>
      </c>
      <c r="N5799" t="str">
        <f t="shared" si="1264"/>
        <v>&lt;=30</v>
      </c>
      <c r="O5799" t="s">
        <v>56</v>
      </c>
      <c r="P5799" t="s">
        <v>39</v>
      </c>
      <c r="Q5799">
        <v>30614</v>
      </c>
      <c r="R5799">
        <v>0</v>
      </c>
      <c r="S5799" t="str">
        <f t="shared" si="1265"/>
        <v>=0</v>
      </c>
      <c r="T5799">
        <v>1010</v>
      </c>
      <c r="U5799" t="str">
        <f t="shared" si="1266"/>
        <v>&lt;=1100</v>
      </c>
      <c r="V5799" t="s">
        <v>589</v>
      </c>
      <c r="W5799">
        <v>25282</v>
      </c>
      <c r="X5799" s="12">
        <f t="shared" si="1267"/>
        <v>0</v>
      </c>
      <c r="Y5799" t="str">
        <f t="shared" si="1268"/>
        <v>=0</v>
      </c>
      <c r="Z5799" t="s">
        <v>32</v>
      </c>
      <c r="AA5799">
        <v>9</v>
      </c>
      <c r="AB5799" t="s">
        <v>32</v>
      </c>
      <c r="AC5799" t="str">
        <f t="shared" si="1269"/>
        <v/>
      </c>
      <c r="AD5799" t="s">
        <v>32</v>
      </c>
      <c r="AE5799" t="str">
        <f t="shared" si="1270"/>
        <v/>
      </c>
      <c r="AF5799" t="s">
        <v>32</v>
      </c>
      <c r="AG5799" t="str">
        <f t="shared" si="1271"/>
        <v/>
      </c>
      <c r="AH5799" t="s">
        <v>32</v>
      </c>
      <c r="AI5799" t="str">
        <f t="shared" si="1272"/>
        <v/>
      </c>
      <c r="AJ5799" t="s">
        <v>32</v>
      </c>
      <c r="AK5799" t="str">
        <f t="shared" si="1273"/>
        <v/>
      </c>
      <c r="AL5799">
        <v>0</v>
      </c>
      <c r="AM5799">
        <v>0</v>
      </c>
      <c r="AN5799">
        <v>0</v>
      </c>
      <c r="AO5799" t="s">
        <v>32</v>
      </c>
      <c r="AP5799" t="s">
        <v>32</v>
      </c>
    </row>
    <row r="5800" spans="1:42" x14ac:dyDescent="0.25">
      <c r="A5800">
        <v>202101</v>
      </c>
      <c r="B5800" t="str">
        <f t="shared" si="1260"/>
        <v>2021-I</v>
      </c>
      <c r="C5800" t="s">
        <v>5873</v>
      </c>
      <c r="D5800" t="s">
        <v>5873</v>
      </c>
      <c r="E5800">
        <v>32043672</v>
      </c>
      <c r="F5800" t="s">
        <v>29</v>
      </c>
      <c r="G5800">
        <v>0</v>
      </c>
      <c r="H5800">
        <v>0</v>
      </c>
      <c r="I5800">
        <v>0</v>
      </c>
      <c r="J5800">
        <f t="shared" si="1261"/>
        <v>0</v>
      </c>
      <c r="K5800" t="str">
        <f t="shared" si="1262"/>
        <v>Modelamiento</v>
      </c>
      <c r="L5800">
        <f t="shared" si="1263"/>
        <v>1</v>
      </c>
      <c r="M5800">
        <v>30</v>
      </c>
      <c r="N5800" t="str">
        <f t="shared" si="1264"/>
        <v>&lt;=30</v>
      </c>
      <c r="O5800" t="s">
        <v>56</v>
      </c>
      <c r="P5800" t="s">
        <v>39</v>
      </c>
      <c r="Q5800">
        <v>39837</v>
      </c>
      <c r="R5800">
        <v>0</v>
      </c>
      <c r="S5800" t="str">
        <f t="shared" si="1265"/>
        <v>=0</v>
      </c>
      <c r="T5800">
        <v>1200</v>
      </c>
      <c r="U5800" t="str">
        <f t="shared" si="1266"/>
        <v>&lt;=1200</v>
      </c>
      <c r="V5800" t="s">
        <v>1894</v>
      </c>
      <c r="W5800">
        <v>34045</v>
      </c>
      <c r="X5800" s="12">
        <f t="shared" si="1267"/>
        <v>0</v>
      </c>
      <c r="Y5800" t="str">
        <f t="shared" si="1268"/>
        <v>=0</v>
      </c>
      <c r="Z5800">
        <v>1</v>
      </c>
      <c r="AA5800">
        <v>9</v>
      </c>
      <c r="AB5800" t="s">
        <v>32</v>
      </c>
      <c r="AC5800" t="str">
        <f t="shared" si="1269"/>
        <v/>
      </c>
      <c r="AD5800" t="s">
        <v>32</v>
      </c>
      <c r="AE5800" t="str">
        <f t="shared" si="1270"/>
        <v/>
      </c>
      <c r="AF5800" t="s">
        <v>32</v>
      </c>
      <c r="AG5800" t="str">
        <f t="shared" si="1271"/>
        <v/>
      </c>
      <c r="AH5800" t="s">
        <v>32</v>
      </c>
      <c r="AI5800" t="str">
        <f t="shared" si="1272"/>
        <v/>
      </c>
      <c r="AJ5800" t="s">
        <v>32</v>
      </c>
      <c r="AK5800" t="str">
        <f t="shared" si="1273"/>
        <v/>
      </c>
      <c r="AL5800">
        <v>0</v>
      </c>
      <c r="AM5800">
        <v>0</v>
      </c>
      <c r="AN5800">
        <v>0</v>
      </c>
      <c r="AO5800" t="s">
        <v>32</v>
      </c>
      <c r="AP5800" t="s">
        <v>32</v>
      </c>
    </row>
    <row r="5801" spans="1:42" x14ac:dyDescent="0.25">
      <c r="A5801">
        <v>202101</v>
      </c>
      <c r="B5801" t="str">
        <f t="shared" si="1260"/>
        <v>2021-I</v>
      </c>
      <c r="C5801" t="s">
        <v>5874</v>
      </c>
      <c r="D5801" t="s">
        <v>5874</v>
      </c>
      <c r="E5801">
        <v>32058520</v>
      </c>
      <c r="F5801" t="s">
        <v>29</v>
      </c>
      <c r="G5801">
        <v>0</v>
      </c>
      <c r="H5801">
        <v>0</v>
      </c>
      <c r="I5801">
        <v>0</v>
      </c>
      <c r="J5801">
        <f t="shared" si="1261"/>
        <v>0</v>
      </c>
      <c r="K5801" t="str">
        <f t="shared" si="1262"/>
        <v>Modelamiento</v>
      </c>
      <c r="L5801">
        <f t="shared" si="1263"/>
        <v>1</v>
      </c>
      <c r="M5801">
        <v>29</v>
      </c>
      <c r="N5801" t="str">
        <f t="shared" si="1264"/>
        <v>&lt;=30</v>
      </c>
      <c r="O5801" t="s">
        <v>56</v>
      </c>
      <c r="P5801" t="s">
        <v>35</v>
      </c>
      <c r="Q5801">
        <v>33274</v>
      </c>
      <c r="R5801">
        <v>0</v>
      </c>
      <c r="S5801" t="str">
        <f t="shared" si="1265"/>
        <v>=0</v>
      </c>
      <c r="T5801">
        <v>1000</v>
      </c>
      <c r="U5801" t="str">
        <f t="shared" si="1266"/>
        <v>&lt;=1000</v>
      </c>
      <c r="V5801" t="s">
        <v>585</v>
      </c>
      <c r="W5801">
        <v>27810</v>
      </c>
      <c r="X5801" s="12">
        <f t="shared" si="1267"/>
        <v>0</v>
      </c>
      <c r="Y5801" t="str">
        <f t="shared" si="1268"/>
        <v>=0</v>
      </c>
      <c r="Z5801">
        <v>4</v>
      </c>
      <c r="AA5801">
        <v>9</v>
      </c>
      <c r="AB5801" t="s">
        <v>32</v>
      </c>
      <c r="AC5801" t="str">
        <f t="shared" si="1269"/>
        <v/>
      </c>
      <c r="AD5801" t="s">
        <v>32</v>
      </c>
      <c r="AE5801" t="str">
        <f t="shared" si="1270"/>
        <v/>
      </c>
      <c r="AF5801" t="s">
        <v>32</v>
      </c>
      <c r="AG5801" t="str">
        <f t="shared" si="1271"/>
        <v/>
      </c>
      <c r="AH5801" t="s">
        <v>32</v>
      </c>
      <c r="AI5801" t="str">
        <f t="shared" si="1272"/>
        <v/>
      </c>
      <c r="AJ5801" t="s">
        <v>32</v>
      </c>
      <c r="AK5801" t="str">
        <f t="shared" si="1273"/>
        <v/>
      </c>
      <c r="AL5801">
        <v>0</v>
      </c>
      <c r="AM5801">
        <v>0</v>
      </c>
      <c r="AN5801">
        <v>0</v>
      </c>
      <c r="AO5801" t="s">
        <v>32</v>
      </c>
      <c r="AP5801" t="s">
        <v>32</v>
      </c>
    </row>
    <row r="5802" spans="1:42" x14ac:dyDescent="0.25">
      <c r="A5802">
        <v>202101</v>
      </c>
      <c r="B5802" t="str">
        <f t="shared" si="1260"/>
        <v>2021-I</v>
      </c>
      <c r="C5802" t="s">
        <v>5875</v>
      </c>
      <c r="D5802" t="s">
        <v>5875</v>
      </c>
      <c r="E5802">
        <v>32059037</v>
      </c>
      <c r="F5802" t="s">
        <v>29</v>
      </c>
      <c r="G5802">
        <v>0</v>
      </c>
      <c r="H5802">
        <v>0</v>
      </c>
      <c r="I5802">
        <v>0</v>
      </c>
      <c r="J5802">
        <f t="shared" si="1261"/>
        <v>0</v>
      </c>
      <c r="K5802" t="str">
        <f t="shared" si="1262"/>
        <v>Modelamiento</v>
      </c>
      <c r="L5802">
        <f t="shared" si="1263"/>
        <v>1</v>
      </c>
      <c r="M5802">
        <v>41</v>
      </c>
      <c r="N5802" t="str">
        <f t="shared" si="1264"/>
        <v>&lt;=45</v>
      </c>
      <c r="O5802" t="s">
        <v>72</v>
      </c>
      <c r="P5802" t="s">
        <v>35</v>
      </c>
      <c r="Q5802">
        <v>39808</v>
      </c>
      <c r="R5802">
        <v>0</v>
      </c>
      <c r="S5802" t="str">
        <f t="shared" si="1265"/>
        <v>=0</v>
      </c>
      <c r="T5802">
        <v>1200</v>
      </c>
      <c r="U5802" t="str">
        <f t="shared" si="1266"/>
        <v>&lt;=1200</v>
      </c>
      <c r="V5802" t="s">
        <v>601</v>
      </c>
      <c r="W5802">
        <v>34018</v>
      </c>
      <c r="X5802" s="12">
        <f t="shared" si="1267"/>
        <v>0</v>
      </c>
      <c r="Y5802" t="str">
        <f t="shared" si="1268"/>
        <v>=0</v>
      </c>
      <c r="Z5802">
        <v>3</v>
      </c>
      <c r="AA5802">
        <v>3</v>
      </c>
      <c r="AB5802">
        <v>2772.09</v>
      </c>
      <c r="AC5802" t="str">
        <f t="shared" si="1269"/>
        <v>&lt;=3000</v>
      </c>
      <c r="AD5802">
        <v>68</v>
      </c>
      <c r="AE5802" t="str">
        <f t="shared" si="1270"/>
        <v>&lt;=90</v>
      </c>
      <c r="AF5802">
        <v>0</v>
      </c>
      <c r="AG5802" t="str">
        <f t="shared" si="1271"/>
        <v>&lt;=500</v>
      </c>
      <c r="AH5802" t="s">
        <v>32</v>
      </c>
      <c r="AI5802" t="str">
        <f t="shared" si="1272"/>
        <v/>
      </c>
      <c r="AJ5802" t="s">
        <v>32</v>
      </c>
      <c r="AK5802" t="str">
        <f t="shared" si="1273"/>
        <v/>
      </c>
      <c r="AL5802">
        <v>11</v>
      </c>
      <c r="AM5802">
        <v>9</v>
      </c>
      <c r="AN5802">
        <v>0</v>
      </c>
      <c r="AO5802">
        <v>1</v>
      </c>
      <c r="AP5802" t="s">
        <v>32</v>
      </c>
    </row>
    <row r="5803" spans="1:42" x14ac:dyDescent="0.25">
      <c r="A5803">
        <v>202101</v>
      </c>
      <c r="B5803" t="str">
        <f t="shared" si="1260"/>
        <v>2021-I</v>
      </c>
      <c r="C5803" t="s">
        <v>5876</v>
      </c>
      <c r="D5803" t="s">
        <v>5876</v>
      </c>
      <c r="E5803">
        <v>32058732</v>
      </c>
      <c r="F5803" t="s">
        <v>29</v>
      </c>
      <c r="G5803">
        <v>0</v>
      </c>
      <c r="H5803">
        <v>0</v>
      </c>
      <c r="I5803">
        <v>0</v>
      </c>
      <c r="J5803">
        <f t="shared" si="1261"/>
        <v>0</v>
      </c>
      <c r="K5803" t="str">
        <f t="shared" si="1262"/>
        <v>Modelamiento</v>
      </c>
      <c r="L5803">
        <f t="shared" si="1263"/>
        <v>1</v>
      </c>
      <c r="M5803">
        <v>41</v>
      </c>
      <c r="N5803" t="str">
        <f t="shared" si="1264"/>
        <v>&lt;=45</v>
      </c>
      <c r="O5803" t="s">
        <v>56</v>
      </c>
      <c r="P5803" t="s">
        <v>39</v>
      </c>
      <c r="Q5803">
        <v>27743</v>
      </c>
      <c r="R5803">
        <v>0</v>
      </c>
      <c r="S5803" t="str">
        <f t="shared" si="1265"/>
        <v>=0</v>
      </c>
      <c r="T5803">
        <v>950</v>
      </c>
      <c r="U5803" t="str">
        <f t="shared" si="1266"/>
        <v>&lt;=1000</v>
      </c>
      <c r="V5803" t="s">
        <v>585</v>
      </c>
      <c r="W5803">
        <v>22555</v>
      </c>
      <c r="X5803" s="12">
        <f t="shared" si="1267"/>
        <v>0</v>
      </c>
      <c r="Y5803" t="str">
        <f t="shared" si="1268"/>
        <v>=0</v>
      </c>
      <c r="Z5803" t="s">
        <v>32</v>
      </c>
      <c r="AA5803">
        <v>9</v>
      </c>
      <c r="AB5803" t="s">
        <v>32</v>
      </c>
      <c r="AC5803" t="str">
        <f t="shared" si="1269"/>
        <v/>
      </c>
      <c r="AD5803" t="s">
        <v>32</v>
      </c>
      <c r="AE5803" t="str">
        <f t="shared" si="1270"/>
        <v/>
      </c>
      <c r="AF5803" t="s">
        <v>32</v>
      </c>
      <c r="AG5803" t="str">
        <f t="shared" si="1271"/>
        <v/>
      </c>
      <c r="AH5803" t="s">
        <v>32</v>
      </c>
      <c r="AI5803" t="str">
        <f t="shared" si="1272"/>
        <v/>
      </c>
      <c r="AJ5803" t="s">
        <v>32</v>
      </c>
      <c r="AK5803" t="str">
        <f t="shared" si="1273"/>
        <v/>
      </c>
      <c r="AL5803">
        <v>0</v>
      </c>
      <c r="AM5803">
        <v>0</v>
      </c>
      <c r="AN5803">
        <v>0</v>
      </c>
      <c r="AO5803" t="s">
        <v>32</v>
      </c>
      <c r="AP5803" t="s">
        <v>32</v>
      </c>
    </row>
    <row r="5804" spans="1:42" x14ac:dyDescent="0.25">
      <c r="A5804">
        <v>202101</v>
      </c>
      <c r="B5804" t="str">
        <f t="shared" si="1260"/>
        <v>2021-I</v>
      </c>
      <c r="C5804" t="s">
        <v>5877</v>
      </c>
      <c r="D5804" t="s">
        <v>5877</v>
      </c>
      <c r="E5804">
        <v>32058137</v>
      </c>
      <c r="F5804" t="s">
        <v>29</v>
      </c>
      <c r="G5804">
        <v>0</v>
      </c>
      <c r="H5804">
        <v>0</v>
      </c>
      <c r="I5804">
        <v>0</v>
      </c>
      <c r="J5804">
        <f t="shared" si="1261"/>
        <v>0</v>
      </c>
      <c r="K5804" t="str">
        <f t="shared" si="1262"/>
        <v>Modelamiento</v>
      </c>
      <c r="L5804">
        <f t="shared" si="1263"/>
        <v>1</v>
      </c>
      <c r="M5804">
        <v>27</v>
      </c>
      <c r="N5804" t="str">
        <f t="shared" si="1264"/>
        <v>&lt;=30</v>
      </c>
      <c r="O5804" t="s">
        <v>56</v>
      </c>
      <c r="P5804" t="s">
        <v>39</v>
      </c>
      <c r="Q5804">
        <v>27743</v>
      </c>
      <c r="R5804">
        <v>0</v>
      </c>
      <c r="S5804" t="str">
        <f t="shared" si="1265"/>
        <v>=0</v>
      </c>
      <c r="T5804">
        <v>910</v>
      </c>
      <c r="U5804" t="str">
        <f t="shared" si="1266"/>
        <v>&lt;=1000</v>
      </c>
      <c r="V5804" t="s">
        <v>601</v>
      </c>
      <c r="W5804">
        <v>22555</v>
      </c>
      <c r="X5804" s="12">
        <f t="shared" si="1267"/>
        <v>0</v>
      </c>
      <c r="Y5804" t="str">
        <f t="shared" si="1268"/>
        <v>=0</v>
      </c>
      <c r="Z5804" t="s">
        <v>32</v>
      </c>
      <c r="AA5804">
        <v>9</v>
      </c>
      <c r="AB5804" t="s">
        <v>32</v>
      </c>
      <c r="AC5804" t="str">
        <f t="shared" si="1269"/>
        <v/>
      </c>
      <c r="AD5804" t="s">
        <v>32</v>
      </c>
      <c r="AE5804" t="str">
        <f t="shared" si="1270"/>
        <v/>
      </c>
      <c r="AF5804" t="s">
        <v>32</v>
      </c>
      <c r="AG5804" t="str">
        <f t="shared" si="1271"/>
        <v/>
      </c>
      <c r="AH5804" t="s">
        <v>32</v>
      </c>
      <c r="AI5804" t="str">
        <f t="shared" si="1272"/>
        <v/>
      </c>
      <c r="AJ5804" t="s">
        <v>32</v>
      </c>
      <c r="AK5804" t="str">
        <f t="shared" si="1273"/>
        <v/>
      </c>
      <c r="AL5804">
        <v>0</v>
      </c>
      <c r="AM5804">
        <v>0</v>
      </c>
      <c r="AN5804">
        <v>0</v>
      </c>
      <c r="AO5804" t="s">
        <v>32</v>
      </c>
      <c r="AP5804" t="s">
        <v>32</v>
      </c>
    </row>
    <row r="5805" spans="1:42" x14ac:dyDescent="0.25">
      <c r="A5805">
        <v>202101</v>
      </c>
      <c r="B5805" t="str">
        <f t="shared" si="1260"/>
        <v>2021-I</v>
      </c>
      <c r="C5805" t="s">
        <v>5878</v>
      </c>
      <c r="D5805" t="s">
        <v>5878</v>
      </c>
      <c r="E5805">
        <v>32058721</v>
      </c>
      <c r="F5805" t="s">
        <v>29</v>
      </c>
      <c r="G5805">
        <v>0</v>
      </c>
      <c r="H5805">
        <v>0</v>
      </c>
      <c r="I5805">
        <v>0</v>
      </c>
      <c r="J5805">
        <f t="shared" si="1261"/>
        <v>0</v>
      </c>
      <c r="K5805" t="str">
        <f t="shared" si="1262"/>
        <v>Modelamiento</v>
      </c>
      <c r="L5805">
        <f t="shared" si="1263"/>
        <v>1</v>
      </c>
      <c r="M5805">
        <v>37</v>
      </c>
      <c r="N5805" t="str">
        <f t="shared" si="1264"/>
        <v>&lt;=40</v>
      </c>
      <c r="O5805" t="s">
        <v>56</v>
      </c>
      <c r="P5805" t="s">
        <v>31</v>
      </c>
      <c r="Q5805">
        <v>29180</v>
      </c>
      <c r="R5805">
        <v>0</v>
      </c>
      <c r="S5805" t="str">
        <f t="shared" si="1265"/>
        <v>=0</v>
      </c>
      <c r="T5805">
        <v>1000</v>
      </c>
      <c r="U5805" t="str">
        <f t="shared" si="1266"/>
        <v>&lt;=1000</v>
      </c>
      <c r="V5805" t="s">
        <v>597</v>
      </c>
      <c r="W5805">
        <v>23920</v>
      </c>
      <c r="X5805" s="12">
        <f t="shared" si="1267"/>
        <v>0</v>
      </c>
      <c r="Y5805" t="str">
        <f t="shared" si="1268"/>
        <v>=0</v>
      </c>
      <c r="Z5805" t="s">
        <v>32</v>
      </c>
      <c r="AA5805">
        <v>9</v>
      </c>
      <c r="AB5805" t="s">
        <v>32</v>
      </c>
      <c r="AC5805" t="str">
        <f t="shared" si="1269"/>
        <v/>
      </c>
      <c r="AD5805" t="s">
        <v>32</v>
      </c>
      <c r="AE5805" t="str">
        <f t="shared" si="1270"/>
        <v/>
      </c>
      <c r="AF5805" t="s">
        <v>32</v>
      </c>
      <c r="AG5805" t="str">
        <f t="shared" si="1271"/>
        <v/>
      </c>
      <c r="AH5805" t="s">
        <v>32</v>
      </c>
      <c r="AI5805" t="str">
        <f t="shared" si="1272"/>
        <v/>
      </c>
      <c r="AJ5805" t="s">
        <v>32</v>
      </c>
      <c r="AK5805" t="str">
        <f t="shared" si="1273"/>
        <v/>
      </c>
      <c r="AL5805">
        <v>0</v>
      </c>
      <c r="AM5805">
        <v>0</v>
      </c>
      <c r="AN5805">
        <v>0</v>
      </c>
      <c r="AO5805" t="s">
        <v>32</v>
      </c>
      <c r="AP5805" t="s">
        <v>32</v>
      </c>
    </row>
    <row r="5806" spans="1:42" x14ac:dyDescent="0.25">
      <c r="A5806">
        <v>202101</v>
      </c>
      <c r="B5806" t="str">
        <f t="shared" si="1260"/>
        <v>2021-I</v>
      </c>
      <c r="C5806" t="s">
        <v>5879</v>
      </c>
      <c r="D5806" t="s">
        <v>5879</v>
      </c>
      <c r="E5806">
        <v>32043073</v>
      </c>
      <c r="F5806" t="s">
        <v>29</v>
      </c>
      <c r="G5806">
        <v>0</v>
      </c>
      <c r="H5806">
        <v>0</v>
      </c>
      <c r="I5806">
        <v>0</v>
      </c>
      <c r="J5806">
        <f t="shared" si="1261"/>
        <v>0</v>
      </c>
      <c r="K5806" t="str">
        <f t="shared" si="1262"/>
        <v>Modelamiento</v>
      </c>
      <c r="L5806">
        <f t="shared" si="1263"/>
        <v>1</v>
      </c>
      <c r="M5806">
        <v>41</v>
      </c>
      <c r="N5806" t="str">
        <f t="shared" si="1264"/>
        <v>&lt;=45</v>
      </c>
      <c r="O5806" t="s">
        <v>56</v>
      </c>
      <c r="P5806" t="s">
        <v>39</v>
      </c>
      <c r="Q5806">
        <v>34286</v>
      </c>
      <c r="R5806">
        <v>588</v>
      </c>
      <c r="S5806" t="str">
        <f t="shared" si="1265"/>
        <v>&lt;=1000</v>
      </c>
      <c r="T5806">
        <v>987</v>
      </c>
      <c r="U5806" t="str">
        <f t="shared" si="1266"/>
        <v>&lt;=1000</v>
      </c>
      <c r="V5806" t="s">
        <v>589</v>
      </c>
      <c r="W5806">
        <v>29359</v>
      </c>
      <c r="X5806" s="12">
        <f t="shared" si="1267"/>
        <v>2.0027930106611261E-2</v>
      </c>
      <c r="Y5806" t="str">
        <f t="shared" si="1268"/>
        <v>&lt;=0.03</v>
      </c>
      <c r="Z5806" t="s">
        <v>32</v>
      </c>
      <c r="AA5806">
        <v>9</v>
      </c>
      <c r="AB5806" t="s">
        <v>32</v>
      </c>
      <c r="AC5806" t="str">
        <f t="shared" si="1269"/>
        <v/>
      </c>
      <c r="AD5806" t="s">
        <v>32</v>
      </c>
      <c r="AE5806" t="str">
        <f t="shared" si="1270"/>
        <v/>
      </c>
      <c r="AF5806" t="s">
        <v>32</v>
      </c>
      <c r="AG5806" t="str">
        <f t="shared" si="1271"/>
        <v/>
      </c>
      <c r="AH5806" t="s">
        <v>32</v>
      </c>
      <c r="AI5806" t="str">
        <f t="shared" si="1272"/>
        <v/>
      </c>
      <c r="AJ5806" t="s">
        <v>32</v>
      </c>
      <c r="AK5806" t="str">
        <f t="shared" si="1273"/>
        <v/>
      </c>
      <c r="AL5806">
        <v>0</v>
      </c>
      <c r="AM5806">
        <v>0</v>
      </c>
      <c r="AN5806">
        <v>0</v>
      </c>
      <c r="AO5806" t="s">
        <v>32</v>
      </c>
      <c r="AP5806" t="s">
        <v>32</v>
      </c>
    </row>
    <row r="5807" spans="1:42" x14ac:dyDescent="0.25">
      <c r="A5807">
        <v>202101</v>
      </c>
      <c r="B5807" t="str">
        <f t="shared" si="1260"/>
        <v>2021-I</v>
      </c>
      <c r="C5807" t="s">
        <v>5880</v>
      </c>
      <c r="D5807" t="s">
        <v>5880</v>
      </c>
      <c r="E5807">
        <v>32058518</v>
      </c>
      <c r="F5807" t="s">
        <v>29</v>
      </c>
      <c r="G5807">
        <v>0</v>
      </c>
      <c r="H5807">
        <v>0</v>
      </c>
      <c r="I5807">
        <v>0</v>
      </c>
      <c r="J5807">
        <f t="shared" si="1261"/>
        <v>0</v>
      </c>
      <c r="K5807" t="str">
        <f t="shared" si="1262"/>
        <v>Modelamiento</v>
      </c>
      <c r="L5807">
        <f t="shared" si="1263"/>
        <v>1</v>
      </c>
      <c r="M5807">
        <v>39</v>
      </c>
      <c r="N5807" t="str">
        <f t="shared" si="1264"/>
        <v>&lt;=40</v>
      </c>
      <c r="O5807" t="s">
        <v>56</v>
      </c>
      <c r="P5807" t="s">
        <v>39</v>
      </c>
      <c r="Q5807">
        <v>28933</v>
      </c>
      <c r="R5807">
        <v>1031</v>
      </c>
      <c r="S5807" t="str">
        <f t="shared" si="1265"/>
        <v>&lt;=1500</v>
      </c>
      <c r="T5807">
        <v>833</v>
      </c>
      <c r="U5807" t="str">
        <f t="shared" si="1266"/>
        <v>&lt;=1000</v>
      </c>
      <c r="V5807" t="s">
        <v>585</v>
      </c>
      <c r="W5807">
        <v>24716</v>
      </c>
      <c r="X5807" s="12">
        <f t="shared" si="1267"/>
        <v>4.1713869558180933E-2</v>
      </c>
      <c r="Y5807" t="str">
        <f t="shared" si="1268"/>
        <v>&lt;=0.05</v>
      </c>
      <c r="Z5807" t="s">
        <v>32</v>
      </c>
      <c r="AA5807">
        <v>9</v>
      </c>
      <c r="AB5807" t="s">
        <v>32</v>
      </c>
      <c r="AC5807" t="str">
        <f t="shared" si="1269"/>
        <v/>
      </c>
      <c r="AD5807" t="s">
        <v>32</v>
      </c>
      <c r="AE5807" t="str">
        <f t="shared" si="1270"/>
        <v/>
      </c>
      <c r="AF5807" t="s">
        <v>32</v>
      </c>
      <c r="AG5807" t="str">
        <f t="shared" si="1271"/>
        <v/>
      </c>
      <c r="AH5807" t="s">
        <v>32</v>
      </c>
      <c r="AI5807" t="str">
        <f t="shared" si="1272"/>
        <v/>
      </c>
      <c r="AJ5807" t="s">
        <v>32</v>
      </c>
      <c r="AK5807" t="str">
        <f t="shared" si="1273"/>
        <v/>
      </c>
      <c r="AL5807">
        <v>0</v>
      </c>
      <c r="AM5807">
        <v>0</v>
      </c>
      <c r="AN5807">
        <v>0</v>
      </c>
      <c r="AO5807" t="s">
        <v>32</v>
      </c>
      <c r="AP5807" t="s">
        <v>32</v>
      </c>
    </row>
    <row r="5808" spans="1:42" x14ac:dyDescent="0.25">
      <c r="A5808">
        <v>202101</v>
      </c>
      <c r="B5808" t="str">
        <f t="shared" si="1260"/>
        <v>2021-I</v>
      </c>
      <c r="C5808" t="s">
        <v>5881</v>
      </c>
      <c r="D5808" t="s">
        <v>5881</v>
      </c>
      <c r="E5808">
        <v>32043441</v>
      </c>
      <c r="F5808" t="s">
        <v>29</v>
      </c>
      <c r="G5808">
        <v>0</v>
      </c>
      <c r="H5808">
        <v>0</v>
      </c>
      <c r="I5808">
        <v>0</v>
      </c>
      <c r="J5808">
        <f t="shared" si="1261"/>
        <v>0</v>
      </c>
      <c r="K5808" t="str">
        <f t="shared" si="1262"/>
        <v>Modelamiento</v>
      </c>
      <c r="L5808">
        <f t="shared" si="1263"/>
        <v>1</v>
      </c>
      <c r="M5808">
        <v>31</v>
      </c>
      <c r="N5808" t="str">
        <f t="shared" si="1264"/>
        <v>&lt;=35</v>
      </c>
      <c r="O5808" t="s">
        <v>56</v>
      </c>
      <c r="P5808" t="s">
        <v>31</v>
      </c>
      <c r="Q5808">
        <v>27217</v>
      </c>
      <c r="R5808">
        <v>500</v>
      </c>
      <c r="S5808" t="str">
        <f t="shared" si="1265"/>
        <v>&lt;=500</v>
      </c>
      <c r="T5808">
        <v>950</v>
      </c>
      <c r="U5808" t="str">
        <f t="shared" si="1266"/>
        <v>&lt;=1000</v>
      </c>
      <c r="V5808" t="s">
        <v>585</v>
      </c>
      <c r="W5808">
        <v>22555</v>
      </c>
      <c r="X5808" s="12">
        <f t="shared" si="1267"/>
        <v>2.2168033695411218E-2</v>
      </c>
      <c r="Y5808" t="str">
        <f t="shared" si="1268"/>
        <v>&lt;=0.03</v>
      </c>
      <c r="Z5808" t="s">
        <v>32</v>
      </c>
      <c r="AA5808">
        <v>9</v>
      </c>
      <c r="AB5808" t="s">
        <v>32</v>
      </c>
      <c r="AC5808" t="str">
        <f t="shared" si="1269"/>
        <v/>
      </c>
      <c r="AD5808" t="s">
        <v>32</v>
      </c>
      <c r="AE5808" t="str">
        <f t="shared" si="1270"/>
        <v/>
      </c>
      <c r="AF5808" t="s">
        <v>32</v>
      </c>
      <c r="AG5808" t="str">
        <f t="shared" si="1271"/>
        <v/>
      </c>
      <c r="AH5808" t="s">
        <v>32</v>
      </c>
      <c r="AI5808" t="str">
        <f t="shared" si="1272"/>
        <v/>
      </c>
      <c r="AJ5808" t="s">
        <v>32</v>
      </c>
      <c r="AK5808" t="str">
        <f t="shared" si="1273"/>
        <v/>
      </c>
      <c r="AL5808">
        <v>0</v>
      </c>
      <c r="AM5808">
        <v>0</v>
      </c>
      <c r="AN5808">
        <v>0</v>
      </c>
      <c r="AO5808" t="s">
        <v>32</v>
      </c>
      <c r="AP5808" t="s">
        <v>32</v>
      </c>
    </row>
    <row r="5809" spans="1:42" x14ac:dyDescent="0.25">
      <c r="A5809">
        <v>202101</v>
      </c>
      <c r="B5809" t="str">
        <f t="shared" si="1260"/>
        <v>2021-I</v>
      </c>
      <c r="C5809" t="s">
        <v>5882</v>
      </c>
      <c r="D5809" t="s">
        <v>5882</v>
      </c>
      <c r="E5809">
        <v>32058391</v>
      </c>
      <c r="F5809" t="s">
        <v>29</v>
      </c>
      <c r="G5809">
        <v>0</v>
      </c>
      <c r="H5809">
        <v>0</v>
      </c>
      <c r="I5809">
        <v>0</v>
      </c>
      <c r="J5809">
        <f t="shared" si="1261"/>
        <v>0</v>
      </c>
      <c r="K5809" t="str">
        <f t="shared" si="1262"/>
        <v>Modelamiento</v>
      </c>
      <c r="L5809">
        <f t="shared" si="1263"/>
        <v>1</v>
      </c>
      <c r="M5809">
        <v>45</v>
      </c>
      <c r="N5809" t="str">
        <f t="shared" si="1264"/>
        <v>&lt;=45</v>
      </c>
      <c r="O5809" t="s">
        <v>56</v>
      </c>
      <c r="P5809" t="s">
        <v>69</v>
      </c>
      <c r="Q5809">
        <v>30614</v>
      </c>
      <c r="R5809">
        <v>0</v>
      </c>
      <c r="S5809" t="str">
        <f t="shared" si="1265"/>
        <v>=0</v>
      </c>
      <c r="T5809">
        <v>1050</v>
      </c>
      <c r="U5809" t="str">
        <f t="shared" si="1266"/>
        <v>&lt;=1100</v>
      </c>
      <c r="V5809" t="s">
        <v>597</v>
      </c>
      <c r="W5809">
        <v>25282</v>
      </c>
      <c r="X5809" s="12">
        <f t="shared" si="1267"/>
        <v>0</v>
      </c>
      <c r="Y5809" t="str">
        <f t="shared" si="1268"/>
        <v>=0</v>
      </c>
      <c r="Z5809" t="s">
        <v>32</v>
      </c>
      <c r="AA5809">
        <v>9</v>
      </c>
      <c r="AB5809" t="s">
        <v>32</v>
      </c>
      <c r="AC5809" t="str">
        <f t="shared" si="1269"/>
        <v/>
      </c>
      <c r="AD5809" t="s">
        <v>32</v>
      </c>
      <c r="AE5809" t="str">
        <f t="shared" si="1270"/>
        <v/>
      </c>
      <c r="AF5809" t="s">
        <v>32</v>
      </c>
      <c r="AG5809" t="str">
        <f t="shared" si="1271"/>
        <v/>
      </c>
      <c r="AH5809" t="s">
        <v>32</v>
      </c>
      <c r="AI5809" t="str">
        <f t="shared" si="1272"/>
        <v/>
      </c>
      <c r="AJ5809" t="s">
        <v>32</v>
      </c>
      <c r="AK5809" t="str">
        <f t="shared" si="1273"/>
        <v/>
      </c>
      <c r="AL5809">
        <v>0</v>
      </c>
      <c r="AM5809">
        <v>0</v>
      </c>
      <c r="AN5809">
        <v>0</v>
      </c>
      <c r="AO5809" t="s">
        <v>32</v>
      </c>
      <c r="AP5809" t="s">
        <v>32</v>
      </c>
    </row>
    <row r="5810" spans="1:42" x14ac:dyDescent="0.25">
      <c r="A5810">
        <v>202101</v>
      </c>
      <c r="B5810" t="str">
        <f t="shared" si="1260"/>
        <v>2021-I</v>
      </c>
      <c r="C5810" t="s">
        <v>5883</v>
      </c>
      <c r="D5810" t="s">
        <v>5883</v>
      </c>
      <c r="E5810">
        <v>32059100</v>
      </c>
      <c r="F5810" t="s">
        <v>29</v>
      </c>
      <c r="G5810">
        <v>0</v>
      </c>
      <c r="H5810">
        <v>0</v>
      </c>
      <c r="I5810">
        <v>0</v>
      </c>
      <c r="J5810">
        <f t="shared" si="1261"/>
        <v>0</v>
      </c>
      <c r="K5810" t="str">
        <f t="shared" si="1262"/>
        <v>Modelamiento</v>
      </c>
      <c r="L5810">
        <f t="shared" si="1263"/>
        <v>1</v>
      </c>
      <c r="M5810">
        <v>23</v>
      </c>
      <c r="N5810" t="str">
        <f t="shared" si="1264"/>
        <v>&lt;=25</v>
      </c>
      <c r="O5810" t="s">
        <v>56</v>
      </c>
      <c r="P5810" t="s">
        <v>39</v>
      </c>
      <c r="Q5810">
        <v>33422</v>
      </c>
      <c r="R5810">
        <v>0</v>
      </c>
      <c r="S5810" t="str">
        <f t="shared" si="1265"/>
        <v>=0</v>
      </c>
      <c r="T5810">
        <v>1097</v>
      </c>
      <c r="U5810" t="str">
        <f t="shared" si="1266"/>
        <v>&lt;=1100</v>
      </c>
      <c r="V5810" t="s">
        <v>614</v>
      </c>
      <c r="W5810">
        <v>27950</v>
      </c>
      <c r="X5810" s="12">
        <f t="shared" si="1267"/>
        <v>0</v>
      </c>
      <c r="Y5810" t="str">
        <f t="shared" si="1268"/>
        <v>=0</v>
      </c>
      <c r="Z5810" t="s">
        <v>32</v>
      </c>
      <c r="AA5810">
        <v>2</v>
      </c>
      <c r="AB5810">
        <v>2300.1799999999998</v>
      </c>
      <c r="AC5810" t="str">
        <f t="shared" si="1269"/>
        <v>&lt;=3000</v>
      </c>
      <c r="AD5810">
        <v>51</v>
      </c>
      <c r="AE5810" t="str">
        <f t="shared" si="1270"/>
        <v>&lt;=60</v>
      </c>
      <c r="AF5810">
        <v>0</v>
      </c>
      <c r="AG5810" t="str">
        <f t="shared" si="1271"/>
        <v>&lt;=500</v>
      </c>
      <c r="AH5810" t="s">
        <v>32</v>
      </c>
      <c r="AI5810" t="str">
        <f t="shared" si="1272"/>
        <v/>
      </c>
      <c r="AJ5810" t="s">
        <v>32</v>
      </c>
      <c r="AK5810" t="str">
        <f t="shared" si="1273"/>
        <v/>
      </c>
      <c r="AL5810">
        <v>12</v>
      </c>
      <c r="AM5810">
        <v>2</v>
      </c>
      <c r="AN5810">
        <v>0</v>
      </c>
      <c r="AO5810">
        <v>9</v>
      </c>
      <c r="AP5810" t="s">
        <v>32</v>
      </c>
    </row>
    <row r="5811" spans="1:42" x14ac:dyDescent="0.25">
      <c r="A5811">
        <v>202101</v>
      </c>
      <c r="B5811" t="str">
        <f t="shared" si="1260"/>
        <v>2021-I</v>
      </c>
      <c r="C5811" t="s">
        <v>5884</v>
      </c>
      <c r="D5811" t="s">
        <v>5884</v>
      </c>
      <c r="E5811">
        <v>32058888</v>
      </c>
      <c r="F5811" t="s">
        <v>29</v>
      </c>
      <c r="G5811">
        <v>0</v>
      </c>
      <c r="H5811">
        <v>0</v>
      </c>
      <c r="I5811">
        <v>0</v>
      </c>
      <c r="J5811">
        <f t="shared" si="1261"/>
        <v>0</v>
      </c>
      <c r="K5811" t="str">
        <f t="shared" si="1262"/>
        <v>Modelamiento</v>
      </c>
      <c r="L5811">
        <f t="shared" si="1263"/>
        <v>1</v>
      </c>
      <c r="M5811">
        <v>47</v>
      </c>
      <c r="N5811" t="str">
        <f t="shared" si="1264"/>
        <v>&lt;=50</v>
      </c>
      <c r="O5811" t="s">
        <v>56</v>
      </c>
      <c r="P5811" t="s">
        <v>39</v>
      </c>
      <c r="Q5811">
        <v>33380</v>
      </c>
      <c r="R5811">
        <v>1470</v>
      </c>
      <c r="S5811" t="str">
        <f t="shared" si="1265"/>
        <v>&lt;=1500</v>
      </c>
      <c r="T5811">
        <v>959</v>
      </c>
      <c r="U5811" t="str">
        <f t="shared" si="1266"/>
        <v>&lt;=1000</v>
      </c>
      <c r="V5811" t="s">
        <v>612</v>
      </c>
      <c r="W5811">
        <v>29380</v>
      </c>
      <c r="X5811" s="12">
        <f t="shared" si="1267"/>
        <v>5.0034036759700473E-2</v>
      </c>
      <c r="Y5811" t="str">
        <f t="shared" si="1268"/>
        <v>&lt;=0.06</v>
      </c>
      <c r="Z5811">
        <v>4</v>
      </c>
      <c r="AA5811">
        <v>9</v>
      </c>
      <c r="AB5811" t="s">
        <v>32</v>
      </c>
      <c r="AC5811" t="str">
        <f t="shared" si="1269"/>
        <v/>
      </c>
      <c r="AD5811" t="s">
        <v>32</v>
      </c>
      <c r="AE5811" t="str">
        <f t="shared" si="1270"/>
        <v/>
      </c>
      <c r="AF5811" t="s">
        <v>32</v>
      </c>
      <c r="AG5811" t="str">
        <f t="shared" si="1271"/>
        <v/>
      </c>
      <c r="AH5811" t="s">
        <v>32</v>
      </c>
      <c r="AI5811" t="str">
        <f t="shared" si="1272"/>
        <v/>
      </c>
      <c r="AJ5811" t="s">
        <v>32</v>
      </c>
      <c r="AK5811" t="str">
        <f t="shared" si="1273"/>
        <v/>
      </c>
      <c r="AL5811">
        <v>0</v>
      </c>
      <c r="AM5811">
        <v>0</v>
      </c>
      <c r="AN5811">
        <v>0</v>
      </c>
      <c r="AO5811" t="s">
        <v>32</v>
      </c>
      <c r="AP5811" t="s">
        <v>32</v>
      </c>
    </row>
    <row r="5812" spans="1:42" x14ac:dyDescent="0.25">
      <c r="A5812">
        <v>202101</v>
      </c>
      <c r="B5812" t="str">
        <f t="shared" si="1260"/>
        <v>2021-I</v>
      </c>
      <c r="C5812" t="s">
        <v>5885</v>
      </c>
      <c r="D5812" t="s">
        <v>5885</v>
      </c>
      <c r="E5812">
        <v>32058864</v>
      </c>
      <c r="F5812" t="s">
        <v>29</v>
      </c>
      <c r="G5812">
        <v>0</v>
      </c>
      <c r="H5812">
        <v>0</v>
      </c>
      <c r="I5812">
        <v>0</v>
      </c>
      <c r="J5812">
        <f t="shared" si="1261"/>
        <v>0</v>
      </c>
      <c r="K5812" t="str">
        <f t="shared" si="1262"/>
        <v>Modelamiento</v>
      </c>
      <c r="L5812">
        <f t="shared" si="1263"/>
        <v>1</v>
      </c>
      <c r="M5812">
        <v>27</v>
      </c>
      <c r="N5812" t="str">
        <f t="shared" si="1264"/>
        <v>&lt;=30</v>
      </c>
      <c r="O5812" t="s">
        <v>56</v>
      </c>
      <c r="P5812" t="s">
        <v>31</v>
      </c>
      <c r="Q5812">
        <v>30018</v>
      </c>
      <c r="R5812">
        <v>0</v>
      </c>
      <c r="S5812" t="str">
        <f t="shared" si="1265"/>
        <v>=0</v>
      </c>
      <c r="T5812">
        <v>900</v>
      </c>
      <c r="U5812" t="str">
        <f t="shared" si="1266"/>
        <v>&lt;=1000</v>
      </c>
      <c r="V5812" t="s">
        <v>585</v>
      </c>
      <c r="W5812">
        <v>24716</v>
      </c>
      <c r="X5812" s="12">
        <f t="shared" si="1267"/>
        <v>0</v>
      </c>
      <c r="Y5812" t="str">
        <f t="shared" si="1268"/>
        <v>=0</v>
      </c>
      <c r="Z5812">
        <v>5</v>
      </c>
      <c r="AA5812">
        <v>9</v>
      </c>
      <c r="AB5812" t="s">
        <v>32</v>
      </c>
      <c r="AC5812" t="str">
        <f t="shared" si="1269"/>
        <v/>
      </c>
      <c r="AD5812" t="s">
        <v>32</v>
      </c>
      <c r="AE5812" t="str">
        <f t="shared" si="1270"/>
        <v/>
      </c>
      <c r="AF5812" t="s">
        <v>32</v>
      </c>
      <c r="AG5812" t="str">
        <f t="shared" si="1271"/>
        <v/>
      </c>
      <c r="AH5812" t="s">
        <v>32</v>
      </c>
      <c r="AI5812" t="str">
        <f t="shared" si="1272"/>
        <v/>
      </c>
      <c r="AJ5812" t="s">
        <v>32</v>
      </c>
      <c r="AK5812" t="str">
        <f t="shared" si="1273"/>
        <v/>
      </c>
      <c r="AL5812">
        <v>0</v>
      </c>
      <c r="AM5812">
        <v>0</v>
      </c>
      <c r="AN5812">
        <v>0</v>
      </c>
      <c r="AO5812" t="s">
        <v>32</v>
      </c>
      <c r="AP5812" t="s">
        <v>32</v>
      </c>
    </row>
    <row r="5813" spans="1:42" x14ac:dyDescent="0.25">
      <c r="A5813">
        <v>202101</v>
      </c>
      <c r="B5813" t="str">
        <f t="shared" si="1260"/>
        <v>2021-I</v>
      </c>
      <c r="C5813" t="s">
        <v>5886</v>
      </c>
      <c r="D5813" t="s">
        <v>5886</v>
      </c>
      <c r="E5813">
        <v>32058870</v>
      </c>
      <c r="F5813" t="s">
        <v>29</v>
      </c>
      <c r="G5813">
        <v>0</v>
      </c>
      <c r="H5813">
        <v>0</v>
      </c>
      <c r="I5813">
        <v>0</v>
      </c>
      <c r="J5813">
        <f t="shared" si="1261"/>
        <v>0</v>
      </c>
      <c r="K5813" t="str">
        <f t="shared" si="1262"/>
        <v>Modelamiento</v>
      </c>
      <c r="L5813">
        <f t="shared" si="1263"/>
        <v>1</v>
      </c>
      <c r="M5813">
        <v>44</v>
      </c>
      <c r="N5813" t="str">
        <f t="shared" si="1264"/>
        <v>&lt;=45</v>
      </c>
      <c r="O5813" t="s">
        <v>56</v>
      </c>
      <c r="P5813" t="s">
        <v>35</v>
      </c>
      <c r="Q5813">
        <v>29497</v>
      </c>
      <c r="R5813">
        <v>495</v>
      </c>
      <c r="S5813" t="str">
        <f t="shared" si="1265"/>
        <v>&lt;=500</v>
      </c>
      <c r="T5813">
        <v>849</v>
      </c>
      <c r="U5813" t="str">
        <f t="shared" si="1266"/>
        <v>&lt;=1000</v>
      </c>
      <c r="V5813" t="s">
        <v>585</v>
      </c>
      <c r="W5813">
        <v>24716</v>
      </c>
      <c r="X5813" s="12">
        <f t="shared" si="1267"/>
        <v>2.0027512542482601E-2</v>
      </c>
      <c r="Y5813" t="str">
        <f t="shared" si="1268"/>
        <v>&lt;=0.03</v>
      </c>
      <c r="Z5813">
        <v>5</v>
      </c>
      <c r="AA5813">
        <v>9</v>
      </c>
      <c r="AB5813" t="s">
        <v>32</v>
      </c>
      <c r="AC5813" t="str">
        <f t="shared" si="1269"/>
        <v/>
      </c>
      <c r="AD5813" t="s">
        <v>32</v>
      </c>
      <c r="AE5813" t="str">
        <f t="shared" si="1270"/>
        <v/>
      </c>
      <c r="AF5813" t="s">
        <v>32</v>
      </c>
      <c r="AG5813" t="str">
        <f t="shared" si="1271"/>
        <v/>
      </c>
      <c r="AH5813" t="s">
        <v>32</v>
      </c>
      <c r="AI5813" t="str">
        <f t="shared" si="1272"/>
        <v/>
      </c>
      <c r="AJ5813" t="s">
        <v>32</v>
      </c>
      <c r="AK5813" t="str">
        <f t="shared" si="1273"/>
        <v/>
      </c>
      <c r="AL5813">
        <v>0</v>
      </c>
      <c r="AM5813">
        <v>0</v>
      </c>
      <c r="AN5813">
        <v>0</v>
      </c>
      <c r="AO5813" t="s">
        <v>32</v>
      </c>
      <c r="AP5813" t="s">
        <v>32</v>
      </c>
    </row>
    <row r="5814" spans="1:42" x14ac:dyDescent="0.25">
      <c r="A5814">
        <v>202101</v>
      </c>
      <c r="B5814" t="str">
        <f t="shared" si="1260"/>
        <v>2021-I</v>
      </c>
      <c r="C5814" t="s">
        <v>5887</v>
      </c>
      <c r="D5814" t="s">
        <v>5887</v>
      </c>
      <c r="E5814">
        <v>32042917</v>
      </c>
      <c r="F5814" t="s">
        <v>29</v>
      </c>
      <c r="G5814">
        <v>0</v>
      </c>
      <c r="H5814">
        <v>0</v>
      </c>
      <c r="I5814">
        <v>0</v>
      </c>
      <c r="J5814">
        <f t="shared" si="1261"/>
        <v>0</v>
      </c>
      <c r="K5814" t="str">
        <f t="shared" si="1262"/>
        <v>Modelamiento</v>
      </c>
      <c r="L5814">
        <f t="shared" si="1263"/>
        <v>1</v>
      </c>
      <c r="M5814">
        <v>41</v>
      </c>
      <c r="N5814" t="str">
        <f t="shared" si="1264"/>
        <v>&lt;=45</v>
      </c>
      <c r="O5814" t="s">
        <v>56</v>
      </c>
      <c r="P5814" t="s">
        <v>31</v>
      </c>
      <c r="Q5814">
        <v>45287</v>
      </c>
      <c r="R5814">
        <v>1031</v>
      </c>
      <c r="S5814" t="str">
        <f t="shared" si="1265"/>
        <v>&lt;=1500</v>
      </c>
      <c r="T5814">
        <v>1317</v>
      </c>
      <c r="U5814" t="str">
        <f t="shared" si="1266"/>
        <v>&lt;=1400</v>
      </c>
      <c r="V5814" t="s">
        <v>614</v>
      </c>
      <c r="W5814">
        <v>40254</v>
      </c>
      <c r="X5814" s="12">
        <f t="shared" si="1267"/>
        <v>2.5612361504446762E-2</v>
      </c>
      <c r="Y5814" t="str">
        <f t="shared" si="1268"/>
        <v>&lt;=0.03</v>
      </c>
      <c r="Z5814">
        <v>1</v>
      </c>
      <c r="AA5814">
        <v>9</v>
      </c>
      <c r="AB5814" t="s">
        <v>32</v>
      </c>
      <c r="AC5814" t="str">
        <f t="shared" si="1269"/>
        <v/>
      </c>
      <c r="AD5814" t="s">
        <v>32</v>
      </c>
      <c r="AE5814" t="str">
        <f t="shared" si="1270"/>
        <v/>
      </c>
      <c r="AF5814" t="s">
        <v>32</v>
      </c>
      <c r="AG5814" t="str">
        <f t="shared" si="1271"/>
        <v/>
      </c>
      <c r="AH5814" t="s">
        <v>32</v>
      </c>
      <c r="AI5814" t="str">
        <f t="shared" si="1272"/>
        <v/>
      </c>
      <c r="AJ5814" t="s">
        <v>32</v>
      </c>
      <c r="AK5814" t="str">
        <f t="shared" si="1273"/>
        <v/>
      </c>
      <c r="AL5814">
        <v>0</v>
      </c>
      <c r="AM5814">
        <v>0</v>
      </c>
      <c r="AN5814">
        <v>0</v>
      </c>
      <c r="AO5814" t="s">
        <v>32</v>
      </c>
      <c r="AP5814" t="s">
        <v>32</v>
      </c>
    </row>
    <row r="5815" spans="1:42" x14ac:dyDescent="0.25">
      <c r="A5815">
        <v>202101</v>
      </c>
      <c r="B5815" t="str">
        <f t="shared" si="1260"/>
        <v>2021-I</v>
      </c>
      <c r="C5815" t="s">
        <v>5888</v>
      </c>
      <c r="D5815" t="s">
        <v>5888</v>
      </c>
      <c r="E5815">
        <v>32043666</v>
      </c>
      <c r="F5815" t="s">
        <v>29</v>
      </c>
      <c r="G5815">
        <v>0</v>
      </c>
      <c r="H5815">
        <v>0</v>
      </c>
      <c r="I5815">
        <v>0</v>
      </c>
      <c r="J5815">
        <f t="shared" si="1261"/>
        <v>0</v>
      </c>
      <c r="K5815" t="str">
        <f t="shared" si="1262"/>
        <v>Modelamiento</v>
      </c>
      <c r="L5815">
        <f t="shared" si="1263"/>
        <v>1</v>
      </c>
      <c r="M5815">
        <v>23</v>
      </c>
      <c r="N5815" t="str">
        <f t="shared" si="1264"/>
        <v>&lt;=25</v>
      </c>
      <c r="O5815" t="s">
        <v>56</v>
      </c>
      <c r="P5815" t="s">
        <v>39</v>
      </c>
      <c r="Q5815">
        <v>24881</v>
      </c>
      <c r="R5815">
        <v>0</v>
      </c>
      <c r="S5815" t="str">
        <f t="shared" si="1265"/>
        <v>=0</v>
      </c>
      <c r="T5815">
        <v>820</v>
      </c>
      <c r="U5815" t="str">
        <f t="shared" si="1266"/>
        <v>&lt;=1000</v>
      </c>
      <c r="V5815" t="s">
        <v>585</v>
      </c>
      <c r="W5815">
        <v>19836</v>
      </c>
      <c r="X5815" s="12">
        <f t="shared" si="1267"/>
        <v>0</v>
      </c>
      <c r="Y5815" t="str">
        <f t="shared" si="1268"/>
        <v>=0</v>
      </c>
      <c r="Z5815" t="s">
        <v>32</v>
      </c>
      <c r="AA5815">
        <v>0</v>
      </c>
      <c r="AB5815">
        <v>3000</v>
      </c>
      <c r="AC5815" t="str">
        <f t="shared" si="1269"/>
        <v>&lt;=3000</v>
      </c>
      <c r="AD5815">
        <v>0</v>
      </c>
      <c r="AE5815" t="str">
        <f t="shared" si="1270"/>
        <v>=0</v>
      </c>
      <c r="AF5815">
        <v>0</v>
      </c>
      <c r="AG5815" t="str">
        <f t="shared" si="1271"/>
        <v>&lt;=500</v>
      </c>
      <c r="AH5815" t="s">
        <v>32</v>
      </c>
      <c r="AI5815" t="str">
        <f t="shared" si="1272"/>
        <v/>
      </c>
      <c r="AJ5815" t="s">
        <v>32</v>
      </c>
      <c r="AK5815" t="str">
        <f t="shared" si="1273"/>
        <v/>
      </c>
      <c r="AL5815">
        <v>12</v>
      </c>
      <c r="AM5815">
        <v>12</v>
      </c>
      <c r="AN5815">
        <v>0</v>
      </c>
      <c r="AO5815">
        <v>1</v>
      </c>
      <c r="AP5815" t="s">
        <v>32</v>
      </c>
    </row>
    <row r="5816" spans="1:42" x14ac:dyDescent="0.25">
      <c r="A5816">
        <v>202101</v>
      </c>
      <c r="B5816" t="str">
        <f t="shared" si="1260"/>
        <v>2021-I</v>
      </c>
      <c r="C5816" t="s">
        <v>5889</v>
      </c>
      <c r="D5816" t="s">
        <v>5889</v>
      </c>
      <c r="E5816">
        <v>32058967</v>
      </c>
      <c r="F5816" t="s">
        <v>29</v>
      </c>
      <c r="G5816">
        <v>0</v>
      </c>
      <c r="H5816">
        <v>0</v>
      </c>
      <c r="I5816">
        <v>0</v>
      </c>
      <c r="J5816">
        <f t="shared" si="1261"/>
        <v>0</v>
      </c>
      <c r="K5816" t="str">
        <f t="shared" si="1262"/>
        <v>Modelamiento</v>
      </c>
      <c r="L5816">
        <f t="shared" si="1263"/>
        <v>1</v>
      </c>
      <c r="M5816">
        <v>43</v>
      </c>
      <c r="N5816" t="str">
        <f t="shared" si="1264"/>
        <v>&lt;=45</v>
      </c>
      <c r="O5816" t="s">
        <v>56</v>
      </c>
      <c r="P5816" t="s">
        <v>39</v>
      </c>
      <c r="Q5816">
        <v>38723</v>
      </c>
      <c r="R5816">
        <v>1031</v>
      </c>
      <c r="S5816" t="str">
        <f t="shared" si="1265"/>
        <v>&lt;=1500</v>
      </c>
      <c r="T5816">
        <v>1112</v>
      </c>
      <c r="U5816" t="str">
        <f t="shared" si="1266"/>
        <v>&lt;=1200</v>
      </c>
      <c r="V5816" t="s">
        <v>587</v>
      </c>
      <c r="W5816">
        <v>34018</v>
      </c>
      <c r="X5816" s="12">
        <f t="shared" si="1267"/>
        <v>3.0307484273031923E-2</v>
      </c>
      <c r="Y5816" t="str">
        <f t="shared" si="1268"/>
        <v>&lt;=0.04</v>
      </c>
      <c r="Z5816">
        <v>3</v>
      </c>
      <c r="AA5816">
        <v>4</v>
      </c>
      <c r="AB5816">
        <v>579.20000000000005</v>
      </c>
      <c r="AC5816" t="str">
        <f t="shared" si="1269"/>
        <v>&lt;=1000</v>
      </c>
      <c r="AD5816">
        <v>1045</v>
      </c>
      <c r="AE5816" t="str">
        <f t="shared" si="1270"/>
        <v>&gt;120</v>
      </c>
      <c r="AF5816">
        <v>579.20000000000005</v>
      </c>
      <c r="AG5816" t="str">
        <f t="shared" si="1271"/>
        <v>&lt;=1000</v>
      </c>
      <c r="AH5816" t="s">
        <v>32</v>
      </c>
      <c r="AI5816" t="str">
        <f t="shared" si="1272"/>
        <v/>
      </c>
      <c r="AJ5816" t="s">
        <v>32</v>
      </c>
      <c r="AK5816" t="str">
        <f t="shared" si="1273"/>
        <v/>
      </c>
      <c r="AL5816">
        <v>12</v>
      </c>
      <c r="AM5816">
        <v>0</v>
      </c>
      <c r="AN5816">
        <v>12</v>
      </c>
      <c r="AO5816" t="s">
        <v>32</v>
      </c>
      <c r="AP5816">
        <v>1</v>
      </c>
    </row>
    <row r="5817" spans="1:42" x14ac:dyDescent="0.25">
      <c r="A5817">
        <v>202101</v>
      </c>
      <c r="B5817" t="str">
        <f t="shared" si="1260"/>
        <v>2021-I</v>
      </c>
      <c r="C5817" t="s">
        <v>5890</v>
      </c>
      <c r="D5817" t="s">
        <v>5890</v>
      </c>
      <c r="E5817">
        <v>32059210</v>
      </c>
      <c r="F5817" t="s">
        <v>29</v>
      </c>
      <c r="G5817">
        <v>0</v>
      </c>
      <c r="H5817">
        <v>0</v>
      </c>
      <c r="I5817">
        <v>0</v>
      </c>
      <c r="J5817">
        <f t="shared" si="1261"/>
        <v>0</v>
      </c>
      <c r="K5817" t="str">
        <f t="shared" si="1262"/>
        <v>Modelamiento</v>
      </c>
      <c r="L5817">
        <f t="shared" si="1263"/>
        <v>1</v>
      </c>
      <c r="M5817">
        <v>52</v>
      </c>
      <c r="N5817" t="str">
        <f t="shared" si="1264"/>
        <v>&lt;=55</v>
      </c>
      <c r="O5817" t="s">
        <v>56</v>
      </c>
      <c r="P5817" t="s">
        <v>35</v>
      </c>
      <c r="Q5817">
        <v>26312</v>
      </c>
      <c r="R5817">
        <v>0</v>
      </c>
      <c r="S5817" t="str">
        <f t="shared" si="1265"/>
        <v>=0</v>
      </c>
      <c r="T5817">
        <v>875</v>
      </c>
      <c r="U5817" t="str">
        <f t="shared" si="1266"/>
        <v>&lt;=1000</v>
      </c>
      <c r="V5817" t="s">
        <v>601</v>
      </c>
      <c r="W5817">
        <v>21195</v>
      </c>
      <c r="X5817" s="12">
        <f t="shared" si="1267"/>
        <v>0</v>
      </c>
      <c r="Y5817" t="str">
        <f t="shared" si="1268"/>
        <v>=0</v>
      </c>
      <c r="Z5817" t="s">
        <v>32</v>
      </c>
      <c r="AA5817">
        <v>4</v>
      </c>
      <c r="AB5817">
        <v>894.77</v>
      </c>
      <c r="AC5817" t="str">
        <f t="shared" si="1269"/>
        <v>&lt;=1000</v>
      </c>
      <c r="AD5817">
        <v>887</v>
      </c>
      <c r="AE5817" t="str">
        <f t="shared" si="1270"/>
        <v>&gt;120</v>
      </c>
      <c r="AF5817">
        <v>894.77</v>
      </c>
      <c r="AG5817" t="str">
        <f t="shared" si="1271"/>
        <v>&lt;=1000</v>
      </c>
      <c r="AH5817" t="s">
        <v>32</v>
      </c>
      <c r="AI5817" t="str">
        <f t="shared" si="1272"/>
        <v/>
      </c>
      <c r="AJ5817" t="s">
        <v>32</v>
      </c>
      <c r="AK5817" t="str">
        <f t="shared" si="1273"/>
        <v/>
      </c>
      <c r="AL5817">
        <v>12</v>
      </c>
      <c r="AM5817">
        <v>0</v>
      </c>
      <c r="AN5817">
        <v>12</v>
      </c>
      <c r="AO5817" t="s">
        <v>32</v>
      </c>
      <c r="AP5817">
        <v>1</v>
      </c>
    </row>
    <row r="5818" spans="1:42" x14ac:dyDescent="0.25">
      <c r="A5818">
        <v>202101</v>
      </c>
      <c r="B5818" t="str">
        <f t="shared" si="1260"/>
        <v>2021-I</v>
      </c>
      <c r="C5818" t="s">
        <v>5891</v>
      </c>
      <c r="D5818" t="s">
        <v>5891</v>
      </c>
      <c r="E5818">
        <v>32059248</v>
      </c>
      <c r="F5818" t="s">
        <v>29</v>
      </c>
      <c r="G5818">
        <v>0</v>
      </c>
      <c r="H5818">
        <v>0</v>
      </c>
      <c r="I5818">
        <v>0</v>
      </c>
      <c r="J5818">
        <f t="shared" si="1261"/>
        <v>0</v>
      </c>
      <c r="K5818" t="str">
        <f t="shared" si="1262"/>
        <v>Modelamiento</v>
      </c>
      <c r="L5818">
        <f t="shared" si="1263"/>
        <v>1</v>
      </c>
      <c r="M5818">
        <v>26</v>
      </c>
      <c r="N5818" t="str">
        <f t="shared" si="1264"/>
        <v>&lt;=30</v>
      </c>
      <c r="O5818" t="s">
        <v>56</v>
      </c>
      <c r="P5818" t="s">
        <v>39</v>
      </c>
      <c r="Q5818">
        <v>34905</v>
      </c>
      <c r="R5818">
        <v>0</v>
      </c>
      <c r="S5818" t="str">
        <f t="shared" si="1265"/>
        <v>=0</v>
      </c>
      <c r="T5818">
        <v>1050</v>
      </c>
      <c r="U5818" t="str">
        <f t="shared" si="1266"/>
        <v>&lt;=1100</v>
      </c>
      <c r="V5818" t="s">
        <v>589</v>
      </c>
      <c r="W5818">
        <v>29359</v>
      </c>
      <c r="X5818" s="12">
        <f t="shared" si="1267"/>
        <v>0</v>
      </c>
      <c r="Y5818" t="str">
        <f t="shared" si="1268"/>
        <v>=0</v>
      </c>
      <c r="Z5818">
        <v>5</v>
      </c>
      <c r="AA5818">
        <v>9</v>
      </c>
      <c r="AB5818" t="s">
        <v>32</v>
      </c>
      <c r="AC5818" t="str">
        <f t="shared" si="1269"/>
        <v/>
      </c>
      <c r="AD5818" t="s">
        <v>32</v>
      </c>
      <c r="AE5818" t="str">
        <f t="shared" si="1270"/>
        <v/>
      </c>
      <c r="AF5818" t="s">
        <v>32</v>
      </c>
      <c r="AG5818" t="str">
        <f t="shared" si="1271"/>
        <v/>
      </c>
      <c r="AH5818" t="s">
        <v>32</v>
      </c>
      <c r="AI5818" t="str">
        <f t="shared" si="1272"/>
        <v/>
      </c>
      <c r="AJ5818" t="s">
        <v>32</v>
      </c>
      <c r="AK5818" t="str">
        <f t="shared" si="1273"/>
        <v/>
      </c>
      <c r="AL5818">
        <v>0</v>
      </c>
      <c r="AM5818">
        <v>0</v>
      </c>
      <c r="AN5818">
        <v>0</v>
      </c>
      <c r="AO5818" t="s">
        <v>32</v>
      </c>
      <c r="AP5818" t="s">
        <v>32</v>
      </c>
    </row>
    <row r="5819" spans="1:42" x14ac:dyDescent="0.25">
      <c r="A5819">
        <v>202101</v>
      </c>
      <c r="B5819" t="str">
        <f t="shared" si="1260"/>
        <v>2021-I</v>
      </c>
      <c r="C5819" t="s">
        <v>5892</v>
      </c>
      <c r="D5819" t="s">
        <v>5892</v>
      </c>
      <c r="E5819">
        <v>32048482</v>
      </c>
      <c r="F5819" t="s">
        <v>29</v>
      </c>
      <c r="G5819">
        <v>0</v>
      </c>
      <c r="H5819">
        <v>0</v>
      </c>
      <c r="I5819">
        <v>0</v>
      </c>
      <c r="J5819">
        <f t="shared" si="1261"/>
        <v>0</v>
      </c>
      <c r="K5819" t="str">
        <f t="shared" si="1262"/>
        <v>Modelamiento</v>
      </c>
      <c r="L5819">
        <f t="shared" si="1263"/>
        <v>1</v>
      </c>
      <c r="M5819">
        <v>30</v>
      </c>
      <c r="N5819" t="str">
        <f t="shared" si="1264"/>
        <v>&lt;=30</v>
      </c>
      <c r="O5819" t="s">
        <v>56</v>
      </c>
      <c r="P5819" t="s">
        <v>39</v>
      </c>
      <c r="Q5819">
        <v>29180</v>
      </c>
      <c r="R5819">
        <v>0</v>
      </c>
      <c r="S5819" t="str">
        <f t="shared" si="1265"/>
        <v>=0</v>
      </c>
      <c r="T5819">
        <v>957</v>
      </c>
      <c r="U5819" t="str">
        <f t="shared" si="1266"/>
        <v>&lt;=1000</v>
      </c>
      <c r="V5819" t="s">
        <v>612</v>
      </c>
      <c r="W5819">
        <v>23920</v>
      </c>
      <c r="X5819" s="12">
        <f t="shared" si="1267"/>
        <v>0</v>
      </c>
      <c r="Y5819" t="str">
        <f t="shared" si="1268"/>
        <v>=0</v>
      </c>
      <c r="Z5819" t="s">
        <v>32</v>
      </c>
      <c r="AA5819">
        <v>9</v>
      </c>
      <c r="AB5819" t="s">
        <v>32</v>
      </c>
      <c r="AC5819" t="str">
        <f t="shared" si="1269"/>
        <v/>
      </c>
      <c r="AD5819" t="s">
        <v>32</v>
      </c>
      <c r="AE5819" t="str">
        <f t="shared" si="1270"/>
        <v/>
      </c>
      <c r="AF5819" t="s">
        <v>32</v>
      </c>
      <c r="AG5819" t="str">
        <f t="shared" si="1271"/>
        <v/>
      </c>
      <c r="AH5819" t="s">
        <v>32</v>
      </c>
      <c r="AI5819" t="str">
        <f t="shared" si="1272"/>
        <v/>
      </c>
      <c r="AJ5819" t="s">
        <v>32</v>
      </c>
      <c r="AK5819" t="str">
        <f t="shared" si="1273"/>
        <v/>
      </c>
      <c r="AL5819">
        <v>0</v>
      </c>
      <c r="AM5819">
        <v>0</v>
      </c>
      <c r="AN5819">
        <v>0</v>
      </c>
      <c r="AO5819" t="s">
        <v>32</v>
      </c>
      <c r="AP5819" t="s">
        <v>32</v>
      </c>
    </row>
    <row r="5820" spans="1:42" x14ac:dyDescent="0.25">
      <c r="A5820">
        <v>202101</v>
      </c>
      <c r="B5820" t="str">
        <f t="shared" si="1260"/>
        <v>2021-I</v>
      </c>
      <c r="C5820" t="s">
        <v>5893</v>
      </c>
      <c r="D5820" t="s">
        <v>5893</v>
      </c>
      <c r="E5820">
        <v>32059459</v>
      </c>
      <c r="F5820" t="s">
        <v>29</v>
      </c>
      <c r="G5820">
        <v>0</v>
      </c>
      <c r="H5820">
        <v>0</v>
      </c>
      <c r="I5820">
        <v>0</v>
      </c>
      <c r="J5820">
        <f t="shared" si="1261"/>
        <v>0</v>
      </c>
      <c r="K5820" t="str">
        <f t="shared" si="1262"/>
        <v>Modelamiento</v>
      </c>
      <c r="L5820">
        <f t="shared" si="1263"/>
        <v>1</v>
      </c>
      <c r="M5820">
        <v>37</v>
      </c>
      <c r="N5820" t="str">
        <f t="shared" si="1264"/>
        <v>&lt;=40</v>
      </c>
      <c r="O5820" t="s">
        <v>56</v>
      </c>
      <c r="P5820" t="s">
        <v>35</v>
      </c>
      <c r="Q5820">
        <v>29180</v>
      </c>
      <c r="R5820">
        <v>0</v>
      </c>
      <c r="S5820" t="str">
        <f t="shared" si="1265"/>
        <v>=0</v>
      </c>
      <c r="T5820">
        <v>1000</v>
      </c>
      <c r="U5820" t="str">
        <f t="shared" si="1266"/>
        <v>&lt;=1000</v>
      </c>
      <c r="V5820" t="s">
        <v>597</v>
      </c>
      <c r="W5820">
        <v>23920</v>
      </c>
      <c r="X5820" s="12">
        <f t="shared" si="1267"/>
        <v>0</v>
      </c>
      <c r="Y5820" t="str">
        <f t="shared" si="1268"/>
        <v>=0</v>
      </c>
      <c r="Z5820" t="s">
        <v>32</v>
      </c>
      <c r="AA5820">
        <v>0</v>
      </c>
      <c r="AB5820">
        <v>2584.9699999999998</v>
      </c>
      <c r="AC5820" t="str">
        <f t="shared" si="1269"/>
        <v>&lt;=3000</v>
      </c>
      <c r="AD5820">
        <v>0</v>
      </c>
      <c r="AE5820" t="str">
        <f t="shared" si="1270"/>
        <v>=0</v>
      </c>
      <c r="AF5820">
        <v>0</v>
      </c>
      <c r="AG5820" t="str">
        <f t="shared" si="1271"/>
        <v>&lt;=500</v>
      </c>
      <c r="AH5820" t="s">
        <v>32</v>
      </c>
      <c r="AI5820" t="str">
        <f t="shared" si="1272"/>
        <v/>
      </c>
      <c r="AJ5820" t="s">
        <v>32</v>
      </c>
      <c r="AK5820" t="str">
        <f t="shared" si="1273"/>
        <v/>
      </c>
      <c r="AL5820">
        <v>2</v>
      </c>
      <c r="AM5820">
        <v>2</v>
      </c>
      <c r="AN5820">
        <v>0</v>
      </c>
      <c r="AO5820">
        <v>11</v>
      </c>
      <c r="AP5820" t="s">
        <v>32</v>
      </c>
    </row>
    <row r="5821" spans="1:42" x14ac:dyDescent="0.25">
      <c r="A5821">
        <v>202101</v>
      </c>
      <c r="B5821" t="str">
        <f t="shared" si="1260"/>
        <v>2021-I</v>
      </c>
      <c r="C5821" t="s">
        <v>5894</v>
      </c>
      <c r="D5821" t="s">
        <v>5894</v>
      </c>
      <c r="E5821">
        <v>32058629</v>
      </c>
      <c r="F5821" t="s">
        <v>29</v>
      </c>
      <c r="G5821">
        <v>0</v>
      </c>
      <c r="H5821">
        <v>0</v>
      </c>
      <c r="I5821">
        <v>0</v>
      </c>
      <c r="J5821">
        <f t="shared" si="1261"/>
        <v>0</v>
      </c>
      <c r="K5821" t="str">
        <f t="shared" si="1262"/>
        <v>Modelamiento</v>
      </c>
      <c r="L5821">
        <f t="shared" si="1263"/>
        <v>1</v>
      </c>
      <c r="M5821">
        <v>48</v>
      </c>
      <c r="N5821" t="str">
        <f t="shared" si="1264"/>
        <v>&lt;=50</v>
      </c>
      <c r="O5821" t="s">
        <v>56</v>
      </c>
      <c r="P5821" t="s">
        <v>35</v>
      </c>
      <c r="Q5821">
        <v>36481</v>
      </c>
      <c r="R5821">
        <v>1625</v>
      </c>
      <c r="S5821" t="str">
        <f t="shared" si="1265"/>
        <v>&lt;=2000</v>
      </c>
      <c r="T5821">
        <v>1051</v>
      </c>
      <c r="U5821" t="str">
        <f t="shared" si="1266"/>
        <v>&lt;=1100</v>
      </c>
      <c r="V5821" t="s">
        <v>4182</v>
      </c>
      <c r="W5821">
        <v>32482</v>
      </c>
      <c r="X5821" s="12">
        <f t="shared" si="1267"/>
        <v>5.0027707653469616E-2</v>
      </c>
      <c r="Y5821" t="str">
        <f t="shared" si="1268"/>
        <v>&lt;=0.06</v>
      </c>
      <c r="Z5821">
        <v>3</v>
      </c>
      <c r="AA5821">
        <v>4</v>
      </c>
      <c r="AB5821">
        <v>1399.82</v>
      </c>
      <c r="AC5821" t="str">
        <f t="shared" si="1269"/>
        <v>&lt;=2000</v>
      </c>
      <c r="AD5821">
        <v>6353</v>
      </c>
      <c r="AE5821" t="str">
        <f t="shared" si="1270"/>
        <v>&gt;120</v>
      </c>
      <c r="AF5821">
        <v>1399.82</v>
      </c>
      <c r="AG5821" t="str">
        <f t="shared" si="1271"/>
        <v>&lt;=2000</v>
      </c>
      <c r="AH5821" t="s">
        <v>32</v>
      </c>
      <c r="AI5821" t="str">
        <f t="shared" si="1272"/>
        <v/>
      </c>
      <c r="AJ5821" t="s">
        <v>32</v>
      </c>
      <c r="AK5821" t="str">
        <f t="shared" si="1273"/>
        <v/>
      </c>
      <c r="AL5821">
        <v>12</v>
      </c>
      <c r="AM5821">
        <v>0</v>
      </c>
      <c r="AN5821">
        <v>12</v>
      </c>
      <c r="AO5821" t="s">
        <v>32</v>
      </c>
      <c r="AP5821">
        <v>1</v>
      </c>
    </row>
    <row r="5822" spans="1:42" x14ac:dyDescent="0.25">
      <c r="A5822">
        <v>202101</v>
      </c>
      <c r="B5822" t="str">
        <f t="shared" si="1260"/>
        <v>2021-I</v>
      </c>
      <c r="C5822" t="s">
        <v>5895</v>
      </c>
      <c r="D5822" t="s">
        <v>5895</v>
      </c>
      <c r="E5822">
        <v>32059359</v>
      </c>
      <c r="F5822" t="s">
        <v>29</v>
      </c>
      <c r="G5822">
        <v>0</v>
      </c>
      <c r="H5822">
        <v>0</v>
      </c>
      <c r="I5822">
        <v>0</v>
      </c>
      <c r="J5822">
        <f t="shared" si="1261"/>
        <v>0</v>
      </c>
      <c r="K5822" t="str">
        <f t="shared" si="1262"/>
        <v>Modelamiento</v>
      </c>
      <c r="L5822">
        <f t="shared" si="1263"/>
        <v>1</v>
      </c>
      <c r="M5822">
        <v>39</v>
      </c>
      <c r="N5822" t="str">
        <f t="shared" si="1264"/>
        <v>&lt;=40</v>
      </c>
      <c r="O5822" t="s">
        <v>56</v>
      </c>
      <c r="P5822" t="s">
        <v>39</v>
      </c>
      <c r="Q5822">
        <v>30614</v>
      </c>
      <c r="R5822">
        <v>0</v>
      </c>
      <c r="S5822" t="str">
        <f t="shared" si="1265"/>
        <v>=0</v>
      </c>
      <c r="T5822">
        <v>1050</v>
      </c>
      <c r="U5822" t="str">
        <f t="shared" si="1266"/>
        <v>&lt;=1100</v>
      </c>
      <c r="V5822" t="s">
        <v>597</v>
      </c>
      <c r="W5822">
        <v>25282</v>
      </c>
      <c r="X5822" s="12">
        <f t="shared" si="1267"/>
        <v>0</v>
      </c>
      <c r="Y5822" t="str">
        <f t="shared" si="1268"/>
        <v>=0</v>
      </c>
      <c r="Z5822" t="s">
        <v>32</v>
      </c>
      <c r="AA5822">
        <v>9</v>
      </c>
      <c r="AB5822" t="s">
        <v>32</v>
      </c>
      <c r="AC5822" t="str">
        <f t="shared" si="1269"/>
        <v/>
      </c>
      <c r="AD5822" t="s">
        <v>32</v>
      </c>
      <c r="AE5822" t="str">
        <f t="shared" si="1270"/>
        <v/>
      </c>
      <c r="AF5822" t="s">
        <v>32</v>
      </c>
      <c r="AG5822" t="str">
        <f t="shared" si="1271"/>
        <v/>
      </c>
      <c r="AH5822" t="s">
        <v>32</v>
      </c>
      <c r="AI5822" t="str">
        <f t="shared" si="1272"/>
        <v/>
      </c>
      <c r="AJ5822" t="s">
        <v>32</v>
      </c>
      <c r="AK5822" t="str">
        <f t="shared" si="1273"/>
        <v/>
      </c>
      <c r="AL5822">
        <v>0</v>
      </c>
      <c r="AM5822">
        <v>0</v>
      </c>
      <c r="AN5822">
        <v>0</v>
      </c>
      <c r="AO5822" t="s">
        <v>32</v>
      </c>
      <c r="AP5822" t="s">
        <v>32</v>
      </c>
    </row>
    <row r="5823" spans="1:42" x14ac:dyDescent="0.25">
      <c r="A5823">
        <v>202101</v>
      </c>
      <c r="B5823" t="str">
        <f t="shared" si="1260"/>
        <v>2021-I</v>
      </c>
      <c r="C5823" t="s">
        <v>5896</v>
      </c>
      <c r="D5823" t="s">
        <v>5896</v>
      </c>
      <c r="E5823">
        <v>32058170</v>
      </c>
      <c r="F5823" t="s">
        <v>29</v>
      </c>
      <c r="G5823">
        <v>0</v>
      </c>
      <c r="H5823">
        <v>0</v>
      </c>
      <c r="I5823">
        <v>0</v>
      </c>
      <c r="J5823">
        <f t="shared" si="1261"/>
        <v>0</v>
      </c>
      <c r="K5823" t="str">
        <f t="shared" si="1262"/>
        <v>Modelamiento</v>
      </c>
      <c r="L5823">
        <f t="shared" si="1263"/>
        <v>1</v>
      </c>
      <c r="M5823">
        <v>37</v>
      </c>
      <c r="N5823" t="str">
        <f t="shared" si="1264"/>
        <v>&lt;=40</v>
      </c>
      <c r="O5823" t="s">
        <v>56</v>
      </c>
      <c r="P5823" t="s">
        <v>39</v>
      </c>
      <c r="Q5823">
        <v>43039</v>
      </c>
      <c r="R5823">
        <v>0</v>
      </c>
      <c r="S5823" t="str">
        <f t="shared" si="1265"/>
        <v>=0</v>
      </c>
      <c r="T5823">
        <v>1300</v>
      </c>
      <c r="U5823" t="str">
        <f t="shared" si="1266"/>
        <v>&lt;=1300</v>
      </c>
      <c r="V5823" t="s">
        <v>597</v>
      </c>
      <c r="W5823">
        <v>37087</v>
      </c>
      <c r="X5823" s="12">
        <f t="shared" si="1267"/>
        <v>0</v>
      </c>
      <c r="Y5823" t="str">
        <f t="shared" si="1268"/>
        <v>=0</v>
      </c>
      <c r="Z5823" t="s">
        <v>32</v>
      </c>
      <c r="AA5823">
        <v>9</v>
      </c>
      <c r="AB5823" t="s">
        <v>32</v>
      </c>
      <c r="AC5823" t="str">
        <f t="shared" si="1269"/>
        <v/>
      </c>
      <c r="AD5823" t="s">
        <v>32</v>
      </c>
      <c r="AE5823" t="str">
        <f t="shared" si="1270"/>
        <v/>
      </c>
      <c r="AF5823" t="s">
        <v>32</v>
      </c>
      <c r="AG5823" t="str">
        <f t="shared" si="1271"/>
        <v/>
      </c>
      <c r="AH5823" t="s">
        <v>32</v>
      </c>
      <c r="AI5823" t="str">
        <f t="shared" si="1272"/>
        <v/>
      </c>
      <c r="AJ5823" t="s">
        <v>32</v>
      </c>
      <c r="AK5823" t="str">
        <f t="shared" si="1273"/>
        <v/>
      </c>
      <c r="AL5823">
        <v>0</v>
      </c>
      <c r="AM5823">
        <v>0</v>
      </c>
      <c r="AN5823">
        <v>0</v>
      </c>
      <c r="AO5823" t="s">
        <v>32</v>
      </c>
      <c r="AP5823" t="s">
        <v>32</v>
      </c>
    </row>
    <row r="5824" spans="1:42" x14ac:dyDescent="0.25">
      <c r="A5824">
        <v>202101</v>
      </c>
      <c r="B5824" t="str">
        <f t="shared" si="1260"/>
        <v>2021-I</v>
      </c>
      <c r="C5824" t="s">
        <v>5897</v>
      </c>
      <c r="D5824" t="s">
        <v>5897</v>
      </c>
      <c r="E5824">
        <v>32043522</v>
      </c>
      <c r="F5824" t="s">
        <v>29</v>
      </c>
      <c r="G5824">
        <v>0</v>
      </c>
      <c r="H5824">
        <v>0</v>
      </c>
      <c r="I5824">
        <v>0</v>
      </c>
      <c r="J5824">
        <f t="shared" si="1261"/>
        <v>0</v>
      </c>
      <c r="K5824" t="str">
        <f t="shared" si="1262"/>
        <v>Modelamiento</v>
      </c>
      <c r="L5824">
        <f t="shared" si="1263"/>
        <v>1</v>
      </c>
      <c r="M5824">
        <v>38</v>
      </c>
      <c r="N5824" t="str">
        <f t="shared" si="1264"/>
        <v>&lt;=40</v>
      </c>
      <c r="O5824" t="s">
        <v>56</v>
      </c>
      <c r="P5824" t="s">
        <v>69</v>
      </c>
      <c r="Q5824">
        <v>34905</v>
      </c>
      <c r="R5824">
        <v>0</v>
      </c>
      <c r="S5824" t="str">
        <f t="shared" si="1265"/>
        <v>=0</v>
      </c>
      <c r="T5824">
        <v>1050</v>
      </c>
      <c r="U5824" t="str">
        <f t="shared" si="1266"/>
        <v>&lt;=1100</v>
      </c>
      <c r="V5824" t="s">
        <v>1407</v>
      </c>
      <c r="W5824">
        <v>29359</v>
      </c>
      <c r="X5824" s="12">
        <f t="shared" si="1267"/>
        <v>0</v>
      </c>
      <c r="Y5824" t="str">
        <f t="shared" si="1268"/>
        <v>=0</v>
      </c>
      <c r="Z5824">
        <v>4</v>
      </c>
      <c r="AA5824">
        <v>9</v>
      </c>
      <c r="AB5824" t="s">
        <v>32</v>
      </c>
      <c r="AC5824" t="str">
        <f t="shared" si="1269"/>
        <v/>
      </c>
      <c r="AD5824" t="s">
        <v>32</v>
      </c>
      <c r="AE5824" t="str">
        <f t="shared" si="1270"/>
        <v/>
      </c>
      <c r="AF5824" t="s">
        <v>32</v>
      </c>
      <c r="AG5824" t="str">
        <f t="shared" si="1271"/>
        <v/>
      </c>
      <c r="AH5824" t="s">
        <v>32</v>
      </c>
      <c r="AI5824" t="str">
        <f t="shared" si="1272"/>
        <v/>
      </c>
      <c r="AJ5824" t="s">
        <v>32</v>
      </c>
      <c r="AK5824" t="str">
        <f t="shared" si="1273"/>
        <v/>
      </c>
      <c r="AL5824">
        <v>0</v>
      </c>
      <c r="AM5824">
        <v>0</v>
      </c>
      <c r="AN5824">
        <v>0</v>
      </c>
      <c r="AO5824" t="s">
        <v>32</v>
      </c>
      <c r="AP5824" t="s">
        <v>32</v>
      </c>
    </row>
    <row r="5825" spans="1:42" x14ac:dyDescent="0.25">
      <c r="A5825">
        <v>202101</v>
      </c>
      <c r="B5825" t="str">
        <f t="shared" si="1260"/>
        <v>2021-I</v>
      </c>
      <c r="C5825" t="s">
        <v>5898</v>
      </c>
      <c r="D5825" t="s">
        <v>5898</v>
      </c>
      <c r="E5825">
        <v>32059298</v>
      </c>
      <c r="F5825" t="s">
        <v>29</v>
      </c>
      <c r="G5825">
        <v>0</v>
      </c>
      <c r="H5825">
        <v>0</v>
      </c>
      <c r="I5825">
        <v>0</v>
      </c>
      <c r="J5825">
        <f t="shared" si="1261"/>
        <v>0</v>
      </c>
      <c r="K5825" t="str">
        <f t="shared" si="1262"/>
        <v>Modelamiento</v>
      </c>
      <c r="L5825">
        <f t="shared" si="1263"/>
        <v>1</v>
      </c>
      <c r="M5825">
        <v>25</v>
      </c>
      <c r="N5825" t="str">
        <f t="shared" si="1264"/>
        <v>&lt;=25</v>
      </c>
      <c r="O5825" t="s">
        <v>56</v>
      </c>
      <c r="P5825" t="s">
        <v>39</v>
      </c>
      <c r="Q5825">
        <v>30614</v>
      </c>
      <c r="R5825">
        <v>0</v>
      </c>
      <c r="S5825" t="str">
        <f t="shared" si="1265"/>
        <v>=0</v>
      </c>
      <c r="T5825">
        <v>1050</v>
      </c>
      <c r="U5825" t="str">
        <f t="shared" si="1266"/>
        <v>&lt;=1100</v>
      </c>
      <c r="V5825" t="s">
        <v>597</v>
      </c>
      <c r="W5825">
        <v>25282</v>
      </c>
      <c r="X5825" s="12">
        <f t="shared" si="1267"/>
        <v>0</v>
      </c>
      <c r="Y5825" t="str">
        <f t="shared" si="1268"/>
        <v>=0</v>
      </c>
      <c r="Z5825" t="s">
        <v>32</v>
      </c>
      <c r="AA5825">
        <v>9</v>
      </c>
      <c r="AB5825" t="s">
        <v>32</v>
      </c>
      <c r="AC5825" t="str">
        <f t="shared" si="1269"/>
        <v/>
      </c>
      <c r="AD5825" t="s">
        <v>32</v>
      </c>
      <c r="AE5825" t="str">
        <f t="shared" si="1270"/>
        <v/>
      </c>
      <c r="AF5825" t="s">
        <v>32</v>
      </c>
      <c r="AG5825" t="str">
        <f t="shared" si="1271"/>
        <v/>
      </c>
      <c r="AH5825" t="s">
        <v>32</v>
      </c>
      <c r="AI5825" t="str">
        <f t="shared" si="1272"/>
        <v/>
      </c>
      <c r="AJ5825" t="s">
        <v>32</v>
      </c>
      <c r="AK5825" t="str">
        <f t="shared" si="1273"/>
        <v/>
      </c>
      <c r="AL5825">
        <v>0</v>
      </c>
      <c r="AM5825">
        <v>0</v>
      </c>
      <c r="AN5825">
        <v>0</v>
      </c>
      <c r="AO5825" t="s">
        <v>32</v>
      </c>
      <c r="AP5825" t="s">
        <v>32</v>
      </c>
    </row>
    <row r="5826" spans="1:42" x14ac:dyDescent="0.25">
      <c r="A5826">
        <v>202101</v>
      </c>
      <c r="B5826" t="str">
        <f t="shared" si="1260"/>
        <v>2021-I</v>
      </c>
      <c r="C5826" t="s">
        <v>5899</v>
      </c>
      <c r="D5826" t="s">
        <v>5899</v>
      </c>
      <c r="E5826">
        <v>32059892</v>
      </c>
      <c r="F5826" t="s">
        <v>29</v>
      </c>
      <c r="G5826">
        <v>0</v>
      </c>
      <c r="H5826">
        <v>0</v>
      </c>
      <c r="I5826">
        <v>0</v>
      </c>
      <c r="J5826">
        <f t="shared" si="1261"/>
        <v>0</v>
      </c>
      <c r="K5826" t="str">
        <f t="shared" si="1262"/>
        <v>Modelamiento</v>
      </c>
      <c r="L5826">
        <f t="shared" si="1263"/>
        <v>1</v>
      </c>
      <c r="M5826">
        <v>46</v>
      </c>
      <c r="N5826" t="str">
        <f t="shared" si="1264"/>
        <v>&lt;=50</v>
      </c>
      <c r="O5826" t="s">
        <v>72</v>
      </c>
      <c r="P5826" t="s">
        <v>39</v>
      </c>
      <c r="Q5826">
        <v>39808</v>
      </c>
      <c r="R5826">
        <v>0</v>
      </c>
      <c r="S5826" t="str">
        <f t="shared" si="1265"/>
        <v>=0</v>
      </c>
      <c r="T5826">
        <v>1200</v>
      </c>
      <c r="U5826" t="str">
        <f t="shared" si="1266"/>
        <v>&lt;=1200</v>
      </c>
      <c r="V5826" t="s">
        <v>597</v>
      </c>
      <c r="W5826">
        <v>34018</v>
      </c>
      <c r="X5826" s="12">
        <f t="shared" si="1267"/>
        <v>0</v>
      </c>
      <c r="Y5826" t="str">
        <f t="shared" si="1268"/>
        <v>=0</v>
      </c>
      <c r="Z5826">
        <v>4</v>
      </c>
      <c r="AA5826">
        <v>4</v>
      </c>
      <c r="AB5826">
        <v>1351.13</v>
      </c>
      <c r="AC5826" t="str">
        <f t="shared" si="1269"/>
        <v>&lt;=2000</v>
      </c>
      <c r="AD5826">
        <v>1599</v>
      </c>
      <c r="AE5826" t="str">
        <f t="shared" si="1270"/>
        <v>&gt;120</v>
      </c>
      <c r="AF5826">
        <v>700.43</v>
      </c>
      <c r="AG5826" t="str">
        <f t="shared" si="1271"/>
        <v>&lt;=1000</v>
      </c>
      <c r="AH5826" t="s">
        <v>32</v>
      </c>
      <c r="AI5826" t="str">
        <f t="shared" si="1272"/>
        <v/>
      </c>
      <c r="AJ5826" t="s">
        <v>32</v>
      </c>
      <c r="AK5826" t="str">
        <f t="shared" si="1273"/>
        <v/>
      </c>
      <c r="AL5826">
        <v>6</v>
      </c>
      <c r="AM5826">
        <v>4</v>
      </c>
      <c r="AN5826">
        <v>2</v>
      </c>
      <c r="AO5826">
        <v>1</v>
      </c>
      <c r="AP5826">
        <v>11</v>
      </c>
    </row>
    <row r="5827" spans="1:42" x14ac:dyDescent="0.25">
      <c r="A5827">
        <v>202101</v>
      </c>
      <c r="B5827" t="str">
        <f t="shared" ref="B5827:B5890" si="1274">+CONCATENATE(MID(A5827,1,4),IF(MID(A5827,5,2)*1&lt;=6,"-I","-II"))</f>
        <v>2021-I</v>
      </c>
      <c r="C5827" t="s">
        <v>5900</v>
      </c>
      <c r="D5827" t="s">
        <v>5900</v>
      </c>
      <c r="E5827">
        <v>32059755</v>
      </c>
      <c r="F5827" t="s">
        <v>29</v>
      </c>
      <c r="G5827">
        <v>0</v>
      </c>
      <c r="H5827">
        <v>0</v>
      </c>
      <c r="I5827">
        <v>0</v>
      </c>
      <c r="J5827">
        <f t="shared" ref="J5827:J5890" si="1275">+IF(OR(O5827="Taxista propietario",O5827="Taxista palanca"),0,1)</f>
        <v>0</v>
      </c>
      <c r="K5827" t="str">
        <f t="shared" ref="K5827:K5890" si="1276">+IF(I5827&gt;0,"Insuficiente",IF(H5827&gt;0,"Indeterminado",IF(J5827&gt;0,"Perfil","Modelamiento")))</f>
        <v>Modelamiento</v>
      </c>
      <c r="L5827">
        <f t="shared" ref="L5827:L5890" si="1277">+IF(AND(A5827&gt;=201410,A5827&lt;=201908),0,1)</f>
        <v>1</v>
      </c>
      <c r="M5827">
        <v>38</v>
      </c>
      <c r="N5827" t="str">
        <f t="shared" ref="N5827:N5890" si="1278">+IF(M5827&lt;=25,"&lt;=25",IF(M5827&lt;=30,"&lt;=30",IF(M5827&lt;=35,"&lt;=35",IF(M5827&lt;=40,"&lt;=40",IF(M5827&lt;=45,"&lt;=45",IF(M5827&lt;=50,"&lt;=50",IF(M5827&lt;=55,"&lt;=55",IF(M5827&lt;=60,"&lt;=60","&gt;60"))))))))</f>
        <v>&lt;=40</v>
      </c>
      <c r="O5827" t="s">
        <v>56</v>
      </c>
      <c r="P5827" t="s">
        <v>69</v>
      </c>
      <c r="Q5827">
        <v>44735</v>
      </c>
      <c r="R5827">
        <v>0</v>
      </c>
      <c r="S5827" t="str">
        <f t="shared" ref="S5827:S5890" si="1279">+IF(R5827="NULL","",IF(R5827=0,"=0",IF(R5827&lt;=500,"&lt;=500",IF(R5827&lt;=1000,"&lt;=1000",IF(R5827&lt;=1500,"&lt;=1500",IF(R5827&lt;=2000,"&lt;=2000",IF(R5827&lt;=2500,"&lt;=2500","&gt;2500")))))))</f>
        <v>=0</v>
      </c>
      <c r="T5827">
        <v>1350</v>
      </c>
      <c r="U5827" t="str">
        <f t="shared" ref="U5827:U5890" si="1280">+IF(T5827="NULL","",IF(T5827&lt;=1000,"&lt;=1000",IF(T5827&lt;=1100,"&lt;=1100",IF(T5827&lt;=1200,"&lt;=1200",IF(T5827&lt;=1300,"&lt;=1300",IF(T5827&lt;=1400,"&lt;=1400",IF(T5827&lt;=1500,"&lt;=1500","&gt;1500")))))))</f>
        <v>&lt;=1400</v>
      </c>
      <c r="V5827" t="s">
        <v>4925</v>
      </c>
      <c r="W5827">
        <v>38699</v>
      </c>
      <c r="X5827" s="12">
        <f t="shared" ref="X5827:X5890" si="1281">+IFERROR(R5827/W5827,"NULL")</f>
        <v>0</v>
      </c>
      <c r="Y5827" t="str">
        <f t="shared" ref="Y5827:Y5890" si="1282">+IF(X5827="NULL","",IF(X5827=0,"=0",IF(X5827&lt;=0.01,"&lt;=0.01",IF(X5827&lt;=0.02,"&lt;=0.02",IF(X5827&lt;=0.03,"&lt;=0.03",IF(X5827&lt;=0.04,"&lt;=0.04",IF(X5827&lt;=0.05,"&lt;=0.05",IF(X5827&lt;=0.06,"&lt;=0.06","&gt;0.06"))))))))</f>
        <v>=0</v>
      </c>
      <c r="Z5827">
        <v>2</v>
      </c>
      <c r="AA5827">
        <v>4</v>
      </c>
      <c r="AB5827">
        <v>30530.6</v>
      </c>
      <c r="AC5827" t="str">
        <f t="shared" ref="AC5827:AC5890" si="1283">+IF(AB5827="NULL","",IF(AB5827&lt;=500,"&lt;=500",IF(AB5827&lt;=1000,"&lt;=1000",IF(AB5827&lt;=2000,"&lt;=2000",IF(AB5827&lt;=3000,"&lt;=3000",IF(AB5827&lt;=4000,"&lt;=4000",IF(AB5827&lt;=5000,"&lt;=5000","&gt;5000")))))))</f>
        <v>&gt;5000</v>
      </c>
      <c r="AD5827">
        <v>2690</v>
      </c>
      <c r="AE5827" t="str">
        <f t="shared" ref="AE5827:AE5890" si="1284">+IF(AD5827="NULL","",IF(AD5827=0,"=0",IF(AD5827&lt;=8,"&lt;=8",IF(AD5827&lt;=30,"&lt;=30",IF(AD5827&lt;=60,"&lt;=60",IF(AD5827&lt;=90,"&lt;=90",IF(AD5827&lt;=120,"&lt;=120","&gt;120")))))))</f>
        <v>&gt;120</v>
      </c>
      <c r="AF5827">
        <v>30530.6</v>
      </c>
      <c r="AG5827" t="str">
        <f t="shared" ref="AG5827:AG5890" si="1285">+IF(AF5827="NULL","",IF(AF5827&lt;=500,"&lt;=500",IF(AF5827&lt;=1000,"&lt;=1000",IF(AF5827&lt;=2000,"&lt;=2000",IF(AF5827&lt;=3000,"&lt;=3000",IF(AF5827&lt;=4000,"&lt;=4000",IF(AF5827&lt;=5000,"&lt;=5000","&gt;5000")))))))</f>
        <v>&gt;5000</v>
      </c>
      <c r="AH5827">
        <v>1000</v>
      </c>
      <c r="AI5827" t="str">
        <f t="shared" ref="AI5827:AI5890" si="1286">+IF(AH5827="NULL","",IF(AH5827&lt;=500,"&lt;=500",IF(AH5827&lt;=1000,"&lt;=1000",IF(AH5827&lt;=2000,"&lt;=2000",IF(AH5827&lt;=3000,"&lt;=3000",IF(AH5827&lt;=4000,"&lt;=4000",IF(AH5827&lt;=5000,"&lt;=5000","&gt;5000")))))))</f>
        <v>&lt;=1000</v>
      </c>
      <c r="AJ5827">
        <v>0.5776</v>
      </c>
      <c r="AK5827" t="str">
        <f t="shared" ref="AK5827:AK5890" si="1287">+IF(AJ5827="NULL","",IF(AJ5827=0,"=0",IF(AJ5827&lt;=0.1,"&lt;=0.1",IF(AJ5827&lt;=0.2,"&lt;=0.2",IF(AJ5827&lt;=0.3,"&lt;=0.3",IF(AJ5827&lt;=0.4,"&lt;=0.4",IF(AJ5827&lt;=0.5,"&lt;=0.5",IF(AJ5827&lt;=0.6,"&lt;=0.6",IF(AJ5827&lt;=0.7,"&lt;=0.7",IF(AJ5827&lt;=0.8,"&lt;=0.8",IF(AJ5827&lt;=0.9,"&lt;=0.9","&gt;0.9")))))))))))</f>
        <v>&lt;=0.6</v>
      </c>
      <c r="AL5827">
        <v>8</v>
      </c>
      <c r="AM5827">
        <v>3</v>
      </c>
      <c r="AN5827">
        <v>5</v>
      </c>
      <c r="AO5827">
        <v>1</v>
      </c>
      <c r="AP5827">
        <v>8</v>
      </c>
    </row>
    <row r="5828" spans="1:42" x14ac:dyDescent="0.25">
      <c r="A5828">
        <v>202101</v>
      </c>
      <c r="B5828" t="str">
        <f t="shared" si="1274"/>
        <v>2021-I</v>
      </c>
      <c r="C5828" t="s">
        <v>5901</v>
      </c>
      <c r="D5828" t="s">
        <v>5901</v>
      </c>
      <c r="E5828">
        <v>32059397</v>
      </c>
      <c r="F5828" t="s">
        <v>29</v>
      </c>
      <c r="G5828">
        <v>0</v>
      </c>
      <c r="H5828">
        <v>0</v>
      </c>
      <c r="I5828">
        <v>0</v>
      </c>
      <c r="J5828">
        <f t="shared" si="1275"/>
        <v>0</v>
      </c>
      <c r="K5828" t="str">
        <f t="shared" si="1276"/>
        <v>Modelamiento</v>
      </c>
      <c r="L5828">
        <f t="shared" si="1277"/>
        <v>1</v>
      </c>
      <c r="M5828">
        <v>46</v>
      </c>
      <c r="N5828" t="str">
        <f t="shared" si="1278"/>
        <v>&lt;=50</v>
      </c>
      <c r="O5828" t="s">
        <v>56</v>
      </c>
      <c r="P5828" t="s">
        <v>69</v>
      </c>
      <c r="Q5828">
        <v>29180</v>
      </c>
      <c r="R5828">
        <v>0</v>
      </c>
      <c r="S5828" t="str">
        <f t="shared" si="1279"/>
        <v>=0</v>
      </c>
      <c r="T5828">
        <v>1000</v>
      </c>
      <c r="U5828" t="str">
        <f t="shared" si="1280"/>
        <v>&lt;=1000</v>
      </c>
      <c r="V5828" t="s">
        <v>585</v>
      </c>
      <c r="W5828">
        <v>23920</v>
      </c>
      <c r="X5828" s="12">
        <f t="shared" si="1281"/>
        <v>0</v>
      </c>
      <c r="Y5828" t="str">
        <f t="shared" si="1282"/>
        <v>=0</v>
      </c>
      <c r="Z5828" t="s">
        <v>32</v>
      </c>
      <c r="AA5828">
        <v>9</v>
      </c>
      <c r="AB5828" t="s">
        <v>32</v>
      </c>
      <c r="AC5828" t="str">
        <f t="shared" si="1283"/>
        <v/>
      </c>
      <c r="AD5828" t="s">
        <v>32</v>
      </c>
      <c r="AE5828" t="str">
        <f t="shared" si="1284"/>
        <v/>
      </c>
      <c r="AF5828" t="s">
        <v>32</v>
      </c>
      <c r="AG5828" t="str">
        <f t="shared" si="1285"/>
        <v/>
      </c>
      <c r="AH5828" t="s">
        <v>32</v>
      </c>
      <c r="AI5828" t="str">
        <f t="shared" si="1286"/>
        <v/>
      </c>
      <c r="AJ5828" t="s">
        <v>32</v>
      </c>
      <c r="AK5828" t="str">
        <f t="shared" si="1287"/>
        <v/>
      </c>
      <c r="AL5828">
        <v>0</v>
      </c>
      <c r="AM5828">
        <v>0</v>
      </c>
      <c r="AN5828">
        <v>0</v>
      </c>
      <c r="AO5828" t="s">
        <v>32</v>
      </c>
      <c r="AP5828" t="s">
        <v>32</v>
      </c>
    </row>
    <row r="5829" spans="1:42" x14ac:dyDescent="0.25">
      <c r="A5829">
        <v>202101</v>
      </c>
      <c r="B5829" t="str">
        <f t="shared" si="1274"/>
        <v>2021-I</v>
      </c>
      <c r="C5829" t="s">
        <v>5902</v>
      </c>
      <c r="D5829" t="s">
        <v>5902</v>
      </c>
      <c r="E5829">
        <v>32059583</v>
      </c>
      <c r="F5829" t="s">
        <v>29</v>
      </c>
      <c r="G5829">
        <v>0</v>
      </c>
      <c r="H5829">
        <v>0</v>
      </c>
      <c r="I5829">
        <v>0</v>
      </c>
      <c r="J5829">
        <f t="shared" si="1275"/>
        <v>0</v>
      </c>
      <c r="K5829" t="str">
        <f t="shared" si="1276"/>
        <v>Modelamiento</v>
      </c>
      <c r="L5829">
        <f t="shared" si="1277"/>
        <v>1</v>
      </c>
      <c r="M5829">
        <v>29</v>
      </c>
      <c r="N5829" t="str">
        <f t="shared" si="1278"/>
        <v>&lt;=30</v>
      </c>
      <c r="O5829" t="s">
        <v>56</v>
      </c>
      <c r="P5829" t="s">
        <v>39</v>
      </c>
      <c r="Q5829">
        <v>31653</v>
      </c>
      <c r="R5829">
        <v>0</v>
      </c>
      <c r="S5829" t="str">
        <f t="shared" si="1279"/>
        <v>=0</v>
      </c>
      <c r="T5829">
        <v>950</v>
      </c>
      <c r="U5829" t="str">
        <f t="shared" si="1280"/>
        <v>&lt;=1000</v>
      </c>
      <c r="V5829" t="s">
        <v>1894</v>
      </c>
      <c r="W5829">
        <v>26270</v>
      </c>
      <c r="X5829" s="12">
        <f t="shared" si="1281"/>
        <v>0</v>
      </c>
      <c r="Y5829" t="str">
        <f t="shared" si="1282"/>
        <v>=0</v>
      </c>
      <c r="Z5829">
        <v>4</v>
      </c>
      <c r="AA5829">
        <v>9</v>
      </c>
      <c r="AB5829" t="s">
        <v>32</v>
      </c>
      <c r="AC5829" t="str">
        <f t="shared" si="1283"/>
        <v/>
      </c>
      <c r="AD5829" t="s">
        <v>32</v>
      </c>
      <c r="AE5829" t="str">
        <f t="shared" si="1284"/>
        <v/>
      </c>
      <c r="AF5829" t="s">
        <v>32</v>
      </c>
      <c r="AG5829" t="str">
        <f t="shared" si="1285"/>
        <v/>
      </c>
      <c r="AH5829" t="s">
        <v>32</v>
      </c>
      <c r="AI5829" t="str">
        <f t="shared" si="1286"/>
        <v/>
      </c>
      <c r="AJ5829" t="s">
        <v>32</v>
      </c>
      <c r="AK5829" t="str">
        <f t="shared" si="1287"/>
        <v/>
      </c>
      <c r="AL5829">
        <v>0</v>
      </c>
      <c r="AM5829">
        <v>0</v>
      </c>
      <c r="AN5829">
        <v>0</v>
      </c>
      <c r="AO5829" t="s">
        <v>32</v>
      </c>
      <c r="AP5829" t="s">
        <v>32</v>
      </c>
    </row>
    <row r="5830" spans="1:42" x14ac:dyDescent="0.25">
      <c r="A5830">
        <v>202101</v>
      </c>
      <c r="B5830" t="str">
        <f t="shared" si="1274"/>
        <v>2021-I</v>
      </c>
      <c r="C5830" t="s">
        <v>5903</v>
      </c>
      <c r="D5830" t="s">
        <v>5903</v>
      </c>
      <c r="E5830">
        <v>32059169</v>
      </c>
      <c r="F5830" t="s">
        <v>29</v>
      </c>
      <c r="G5830">
        <v>0</v>
      </c>
      <c r="H5830">
        <v>0</v>
      </c>
      <c r="I5830">
        <v>0</v>
      </c>
      <c r="J5830">
        <f t="shared" si="1275"/>
        <v>0</v>
      </c>
      <c r="K5830" t="str">
        <f t="shared" si="1276"/>
        <v>Modelamiento</v>
      </c>
      <c r="L5830">
        <f t="shared" si="1277"/>
        <v>1</v>
      </c>
      <c r="M5830">
        <v>28</v>
      </c>
      <c r="N5830" t="str">
        <f t="shared" si="1278"/>
        <v>&lt;=30</v>
      </c>
      <c r="O5830" t="s">
        <v>56</v>
      </c>
      <c r="P5830" t="s">
        <v>39</v>
      </c>
      <c r="Q5830">
        <v>38184</v>
      </c>
      <c r="R5830">
        <v>0</v>
      </c>
      <c r="S5830" t="str">
        <f t="shared" si="1279"/>
        <v>=0</v>
      </c>
      <c r="T5830">
        <v>1150</v>
      </c>
      <c r="U5830" t="str">
        <f t="shared" si="1280"/>
        <v>&lt;=1200</v>
      </c>
      <c r="V5830" t="s">
        <v>585</v>
      </c>
      <c r="W5830">
        <v>32475</v>
      </c>
      <c r="X5830" s="12">
        <f t="shared" si="1281"/>
        <v>0</v>
      </c>
      <c r="Y5830" t="str">
        <f t="shared" si="1282"/>
        <v>=0</v>
      </c>
      <c r="Z5830">
        <v>2</v>
      </c>
      <c r="AA5830">
        <v>9</v>
      </c>
      <c r="AB5830" t="s">
        <v>32</v>
      </c>
      <c r="AC5830" t="str">
        <f t="shared" si="1283"/>
        <v/>
      </c>
      <c r="AD5830" t="s">
        <v>32</v>
      </c>
      <c r="AE5830" t="str">
        <f t="shared" si="1284"/>
        <v/>
      </c>
      <c r="AF5830" t="s">
        <v>32</v>
      </c>
      <c r="AG5830" t="str">
        <f t="shared" si="1285"/>
        <v/>
      </c>
      <c r="AH5830" t="s">
        <v>32</v>
      </c>
      <c r="AI5830" t="str">
        <f t="shared" si="1286"/>
        <v/>
      </c>
      <c r="AJ5830" t="s">
        <v>32</v>
      </c>
      <c r="AK5830" t="str">
        <f t="shared" si="1287"/>
        <v/>
      </c>
      <c r="AL5830">
        <v>0</v>
      </c>
      <c r="AM5830">
        <v>0</v>
      </c>
      <c r="AN5830">
        <v>0</v>
      </c>
      <c r="AO5830" t="s">
        <v>32</v>
      </c>
      <c r="AP5830" t="s">
        <v>32</v>
      </c>
    </row>
    <row r="5831" spans="1:42" x14ac:dyDescent="0.25">
      <c r="A5831">
        <v>202101</v>
      </c>
      <c r="B5831" t="str">
        <f t="shared" si="1274"/>
        <v>2021-I</v>
      </c>
      <c r="C5831" t="s">
        <v>5904</v>
      </c>
      <c r="D5831" t="s">
        <v>5904</v>
      </c>
      <c r="E5831">
        <v>32058851</v>
      </c>
      <c r="F5831" t="s">
        <v>29</v>
      </c>
      <c r="G5831">
        <v>0</v>
      </c>
      <c r="H5831">
        <v>0</v>
      </c>
      <c r="I5831">
        <v>0</v>
      </c>
      <c r="J5831">
        <f t="shared" si="1275"/>
        <v>0</v>
      </c>
      <c r="K5831" t="str">
        <f t="shared" si="1276"/>
        <v>Modelamiento</v>
      </c>
      <c r="L5831">
        <f t="shared" si="1277"/>
        <v>1</v>
      </c>
      <c r="M5831">
        <v>46</v>
      </c>
      <c r="N5831" t="str">
        <f t="shared" si="1278"/>
        <v>&lt;=50</v>
      </c>
      <c r="O5831" t="s">
        <v>56</v>
      </c>
      <c r="P5831" t="s">
        <v>39</v>
      </c>
      <c r="Q5831">
        <v>33285</v>
      </c>
      <c r="R5831">
        <v>0</v>
      </c>
      <c r="S5831" t="str">
        <f t="shared" si="1279"/>
        <v>=0</v>
      </c>
      <c r="T5831">
        <v>1000</v>
      </c>
      <c r="U5831" t="str">
        <f t="shared" si="1280"/>
        <v>&lt;=1000</v>
      </c>
      <c r="V5831" t="s">
        <v>1407</v>
      </c>
      <c r="W5831">
        <v>27820</v>
      </c>
      <c r="X5831" s="12">
        <f t="shared" si="1281"/>
        <v>0</v>
      </c>
      <c r="Y5831" t="str">
        <f t="shared" si="1282"/>
        <v>=0</v>
      </c>
      <c r="Z5831" t="s">
        <v>32</v>
      </c>
      <c r="AA5831">
        <v>9</v>
      </c>
      <c r="AB5831" t="s">
        <v>32</v>
      </c>
      <c r="AC5831" t="str">
        <f t="shared" si="1283"/>
        <v/>
      </c>
      <c r="AD5831" t="s">
        <v>32</v>
      </c>
      <c r="AE5831" t="str">
        <f t="shared" si="1284"/>
        <v/>
      </c>
      <c r="AF5831" t="s">
        <v>32</v>
      </c>
      <c r="AG5831" t="str">
        <f t="shared" si="1285"/>
        <v/>
      </c>
      <c r="AH5831" t="s">
        <v>32</v>
      </c>
      <c r="AI5831" t="str">
        <f t="shared" si="1286"/>
        <v/>
      </c>
      <c r="AJ5831" t="s">
        <v>32</v>
      </c>
      <c r="AK5831" t="str">
        <f t="shared" si="1287"/>
        <v/>
      </c>
      <c r="AL5831">
        <v>0</v>
      </c>
      <c r="AM5831">
        <v>0</v>
      </c>
      <c r="AN5831">
        <v>0</v>
      </c>
      <c r="AO5831" t="s">
        <v>32</v>
      </c>
      <c r="AP5831" t="s">
        <v>32</v>
      </c>
    </row>
    <row r="5832" spans="1:42" x14ac:dyDescent="0.25">
      <c r="A5832">
        <v>202101</v>
      </c>
      <c r="B5832" t="str">
        <f t="shared" si="1274"/>
        <v>2021-I</v>
      </c>
      <c r="C5832" t="s">
        <v>5905</v>
      </c>
      <c r="D5832" t="s">
        <v>5905</v>
      </c>
      <c r="E5832">
        <v>32059049</v>
      </c>
      <c r="F5832" t="s">
        <v>29</v>
      </c>
      <c r="G5832">
        <v>0</v>
      </c>
      <c r="H5832">
        <v>0</v>
      </c>
      <c r="I5832">
        <v>0</v>
      </c>
      <c r="J5832">
        <f t="shared" si="1275"/>
        <v>0</v>
      </c>
      <c r="K5832" t="str">
        <f t="shared" si="1276"/>
        <v>Modelamiento</v>
      </c>
      <c r="L5832">
        <f t="shared" si="1277"/>
        <v>1</v>
      </c>
      <c r="M5832">
        <v>35</v>
      </c>
      <c r="N5832" t="str">
        <f t="shared" si="1278"/>
        <v>&lt;=35</v>
      </c>
      <c r="O5832" t="s">
        <v>56</v>
      </c>
      <c r="P5832" t="s">
        <v>39</v>
      </c>
      <c r="Q5832">
        <v>25454</v>
      </c>
      <c r="R5832">
        <v>0</v>
      </c>
      <c r="S5832" t="str">
        <f t="shared" si="1279"/>
        <v>=0</v>
      </c>
      <c r="T5832">
        <v>870</v>
      </c>
      <c r="U5832" t="str">
        <f t="shared" si="1280"/>
        <v>&lt;=1000</v>
      </c>
      <c r="V5832" t="s">
        <v>601</v>
      </c>
      <c r="W5832">
        <v>20380</v>
      </c>
      <c r="X5832" s="12">
        <f t="shared" si="1281"/>
        <v>0</v>
      </c>
      <c r="Y5832" t="str">
        <f t="shared" si="1282"/>
        <v>=0</v>
      </c>
      <c r="Z5832" t="s">
        <v>32</v>
      </c>
      <c r="AA5832">
        <v>9</v>
      </c>
      <c r="AB5832" t="s">
        <v>32</v>
      </c>
      <c r="AC5832" t="str">
        <f t="shared" si="1283"/>
        <v/>
      </c>
      <c r="AD5832" t="s">
        <v>32</v>
      </c>
      <c r="AE5832" t="str">
        <f t="shared" si="1284"/>
        <v/>
      </c>
      <c r="AF5832" t="s">
        <v>32</v>
      </c>
      <c r="AG5832" t="str">
        <f t="shared" si="1285"/>
        <v/>
      </c>
      <c r="AH5832" t="s">
        <v>32</v>
      </c>
      <c r="AI5832" t="str">
        <f t="shared" si="1286"/>
        <v/>
      </c>
      <c r="AJ5832" t="s">
        <v>32</v>
      </c>
      <c r="AK5832" t="str">
        <f t="shared" si="1287"/>
        <v/>
      </c>
      <c r="AL5832">
        <v>0</v>
      </c>
      <c r="AM5832">
        <v>0</v>
      </c>
      <c r="AN5832">
        <v>0</v>
      </c>
      <c r="AO5832" t="s">
        <v>32</v>
      </c>
      <c r="AP5832" t="s">
        <v>32</v>
      </c>
    </row>
    <row r="5833" spans="1:42" x14ac:dyDescent="0.25">
      <c r="A5833">
        <v>202101</v>
      </c>
      <c r="B5833" t="str">
        <f t="shared" si="1274"/>
        <v>2021-I</v>
      </c>
      <c r="C5833" t="s">
        <v>5906</v>
      </c>
      <c r="D5833" t="s">
        <v>5906</v>
      </c>
      <c r="E5833">
        <v>32059784</v>
      </c>
      <c r="F5833" t="s">
        <v>29</v>
      </c>
      <c r="G5833">
        <v>0</v>
      </c>
      <c r="H5833">
        <v>0</v>
      </c>
      <c r="I5833">
        <v>0</v>
      </c>
      <c r="J5833">
        <f t="shared" si="1275"/>
        <v>0</v>
      </c>
      <c r="K5833" t="str">
        <f t="shared" si="1276"/>
        <v>Modelamiento</v>
      </c>
      <c r="L5833">
        <f t="shared" si="1277"/>
        <v>1</v>
      </c>
      <c r="M5833">
        <v>34</v>
      </c>
      <c r="N5833" t="str">
        <f t="shared" si="1278"/>
        <v>&lt;=35</v>
      </c>
      <c r="O5833" t="s">
        <v>56</v>
      </c>
      <c r="P5833" t="s">
        <v>35</v>
      </c>
      <c r="Q5833">
        <v>33422</v>
      </c>
      <c r="R5833">
        <v>0</v>
      </c>
      <c r="S5833" t="str">
        <f t="shared" si="1279"/>
        <v>=0</v>
      </c>
      <c r="T5833">
        <v>1109</v>
      </c>
      <c r="U5833" t="str">
        <f t="shared" si="1280"/>
        <v>&lt;=1200</v>
      </c>
      <c r="V5833" t="s">
        <v>597</v>
      </c>
      <c r="W5833">
        <v>27950</v>
      </c>
      <c r="X5833" s="12">
        <f t="shared" si="1281"/>
        <v>0</v>
      </c>
      <c r="Y5833" t="str">
        <f t="shared" si="1282"/>
        <v>=0</v>
      </c>
      <c r="Z5833" t="s">
        <v>32</v>
      </c>
      <c r="AA5833">
        <v>9</v>
      </c>
      <c r="AB5833" t="s">
        <v>32</v>
      </c>
      <c r="AC5833" t="str">
        <f t="shared" si="1283"/>
        <v/>
      </c>
      <c r="AD5833" t="s">
        <v>32</v>
      </c>
      <c r="AE5833" t="str">
        <f t="shared" si="1284"/>
        <v/>
      </c>
      <c r="AF5833" t="s">
        <v>32</v>
      </c>
      <c r="AG5833" t="str">
        <f t="shared" si="1285"/>
        <v/>
      </c>
      <c r="AH5833" t="s">
        <v>32</v>
      </c>
      <c r="AI5833" t="str">
        <f t="shared" si="1286"/>
        <v/>
      </c>
      <c r="AJ5833" t="s">
        <v>32</v>
      </c>
      <c r="AK5833" t="str">
        <f t="shared" si="1287"/>
        <v/>
      </c>
      <c r="AL5833">
        <v>0</v>
      </c>
      <c r="AM5833">
        <v>0</v>
      </c>
      <c r="AN5833">
        <v>0</v>
      </c>
      <c r="AO5833" t="s">
        <v>32</v>
      </c>
      <c r="AP5833" t="s">
        <v>32</v>
      </c>
    </row>
    <row r="5834" spans="1:42" x14ac:dyDescent="0.25">
      <c r="A5834">
        <v>202101</v>
      </c>
      <c r="B5834" t="str">
        <f t="shared" si="1274"/>
        <v>2021-I</v>
      </c>
      <c r="C5834" t="s">
        <v>5907</v>
      </c>
      <c r="D5834" t="s">
        <v>5907</v>
      </c>
      <c r="E5834">
        <v>32059547</v>
      </c>
      <c r="F5834" t="s">
        <v>29</v>
      </c>
      <c r="G5834">
        <v>0</v>
      </c>
      <c r="H5834">
        <v>0</v>
      </c>
      <c r="I5834">
        <v>0</v>
      </c>
      <c r="J5834">
        <f t="shared" si="1275"/>
        <v>0</v>
      </c>
      <c r="K5834" t="str">
        <f t="shared" si="1276"/>
        <v>Modelamiento</v>
      </c>
      <c r="L5834">
        <f t="shared" si="1277"/>
        <v>1</v>
      </c>
      <c r="M5834">
        <v>31</v>
      </c>
      <c r="N5834" t="str">
        <f t="shared" si="1278"/>
        <v>&lt;=35</v>
      </c>
      <c r="O5834" t="s">
        <v>56</v>
      </c>
      <c r="P5834" t="s">
        <v>39</v>
      </c>
      <c r="Q5834">
        <v>30018</v>
      </c>
      <c r="R5834">
        <v>0</v>
      </c>
      <c r="S5834" t="str">
        <f t="shared" si="1279"/>
        <v>=0</v>
      </c>
      <c r="T5834">
        <v>900</v>
      </c>
      <c r="U5834" t="str">
        <f t="shared" si="1280"/>
        <v>&lt;=1000</v>
      </c>
      <c r="V5834" t="s">
        <v>585</v>
      </c>
      <c r="W5834">
        <v>24716</v>
      </c>
      <c r="X5834" s="12">
        <f t="shared" si="1281"/>
        <v>0</v>
      </c>
      <c r="Y5834" t="str">
        <f t="shared" si="1282"/>
        <v>=0</v>
      </c>
      <c r="Z5834" t="s">
        <v>32</v>
      </c>
      <c r="AA5834">
        <v>9</v>
      </c>
      <c r="AB5834" t="s">
        <v>32</v>
      </c>
      <c r="AC5834" t="str">
        <f t="shared" si="1283"/>
        <v/>
      </c>
      <c r="AD5834" t="s">
        <v>32</v>
      </c>
      <c r="AE5834" t="str">
        <f t="shared" si="1284"/>
        <v/>
      </c>
      <c r="AF5834" t="s">
        <v>32</v>
      </c>
      <c r="AG5834" t="str">
        <f t="shared" si="1285"/>
        <v/>
      </c>
      <c r="AH5834" t="s">
        <v>32</v>
      </c>
      <c r="AI5834" t="str">
        <f t="shared" si="1286"/>
        <v/>
      </c>
      <c r="AJ5834" t="s">
        <v>32</v>
      </c>
      <c r="AK5834" t="str">
        <f t="shared" si="1287"/>
        <v/>
      </c>
      <c r="AL5834">
        <v>0</v>
      </c>
      <c r="AM5834">
        <v>0</v>
      </c>
      <c r="AN5834">
        <v>0</v>
      </c>
      <c r="AO5834" t="s">
        <v>32</v>
      </c>
      <c r="AP5834" t="s">
        <v>32</v>
      </c>
    </row>
    <row r="5835" spans="1:42" x14ac:dyDescent="0.25">
      <c r="A5835">
        <v>202101</v>
      </c>
      <c r="B5835" t="str">
        <f t="shared" si="1274"/>
        <v>2021-I</v>
      </c>
      <c r="C5835" t="s">
        <v>5908</v>
      </c>
      <c r="D5835" t="s">
        <v>5908</v>
      </c>
      <c r="E5835">
        <v>32059059</v>
      </c>
      <c r="F5835" t="s">
        <v>29</v>
      </c>
      <c r="G5835">
        <v>0</v>
      </c>
      <c r="H5835">
        <v>0</v>
      </c>
      <c r="I5835">
        <v>0</v>
      </c>
      <c r="J5835">
        <f t="shared" si="1275"/>
        <v>0</v>
      </c>
      <c r="K5835" t="str">
        <f t="shared" si="1276"/>
        <v>Modelamiento</v>
      </c>
      <c r="L5835">
        <f t="shared" si="1277"/>
        <v>1</v>
      </c>
      <c r="M5835">
        <v>28</v>
      </c>
      <c r="N5835" t="str">
        <f t="shared" si="1278"/>
        <v>&lt;=30</v>
      </c>
      <c r="O5835" t="s">
        <v>56</v>
      </c>
      <c r="P5835" t="s">
        <v>39</v>
      </c>
      <c r="Q5835">
        <v>30614</v>
      </c>
      <c r="R5835">
        <v>0</v>
      </c>
      <c r="S5835" t="str">
        <f t="shared" si="1279"/>
        <v>=0</v>
      </c>
      <c r="T5835">
        <v>1005</v>
      </c>
      <c r="U5835" t="str">
        <f t="shared" si="1280"/>
        <v>&lt;=1100</v>
      </c>
      <c r="V5835" t="s">
        <v>597</v>
      </c>
      <c r="W5835">
        <v>25282</v>
      </c>
      <c r="X5835" s="12">
        <f t="shared" si="1281"/>
        <v>0</v>
      </c>
      <c r="Y5835" t="str">
        <f t="shared" si="1282"/>
        <v>=0</v>
      </c>
      <c r="Z5835" t="s">
        <v>32</v>
      </c>
      <c r="AA5835">
        <v>4</v>
      </c>
      <c r="AB5835">
        <v>344.17</v>
      </c>
      <c r="AC5835" t="str">
        <f t="shared" si="1283"/>
        <v>&lt;=500</v>
      </c>
      <c r="AD5835">
        <v>143</v>
      </c>
      <c r="AE5835" t="str">
        <f t="shared" si="1284"/>
        <v>&gt;120</v>
      </c>
      <c r="AF5835">
        <v>0</v>
      </c>
      <c r="AG5835" t="str">
        <f t="shared" si="1285"/>
        <v>&lt;=500</v>
      </c>
      <c r="AH5835" t="s">
        <v>32</v>
      </c>
      <c r="AI5835" t="str">
        <f t="shared" si="1286"/>
        <v/>
      </c>
      <c r="AJ5835" t="s">
        <v>32</v>
      </c>
      <c r="AK5835" t="str">
        <f t="shared" si="1287"/>
        <v/>
      </c>
      <c r="AL5835">
        <v>12</v>
      </c>
      <c r="AM5835">
        <v>0</v>
      </c>
      <c r="AN5835">
        <v>1</v>
      </c>
      <c r="AO5835" t="s">
        <v>32</v>
      </c>
      <c r="AP5835">
        <v>1</v>
      </c>
    </row>
    <row r="5836" spans="1:42" x14ac:dyDescent="0.25">
      <c r="A5836">
        <v>202101</v>
      </c>
      <c r="B5836" t="str">
        <f t="shared" si="1274"/>
        <v>2021-I</v>
      </c>
      <c r="C5836" t="s">
        <v>5909</v>
      </c>
      <c r="D5836" t="s">
        <v>5909</v>
      </c>
      <c r="E5836">
        <v>32059680</v>
      </c>
      <c r="F5836" t="s">
        <v>29</v>
      </c>
      <c r="G5836">
        <v>0</v>
      </c>
      <c r="H5836">
        <v>0</v>
      </c>
      <c r="I5836">
        <v>0</v>
      </c>
      <c r="J5836">
        <f t="shared" si="1275"/>
        <v>0</v>
      </c>
      <c r="K5836" t="str">
        <f t="shared" si="1276"/>
        <v>Modelamiento</v>
      </c>
      <c r="L5836">
        <f t="shared" si="1277"/>
        <v>1</v>
      </c>
      <c r="M5836">
        <v>31</v>
      </c>
      <c r="N5836" t="str">
        <f t="shared" si="1278"/>
        <v>&lt;=35</v>
      </c>
      <c r="O5836" t="s">
        <v>56</v>
      </c>
      <c r="P5836" t="s">
        <v>69</v>
      </c>
      <c r="Q5836">
        <v>29180</v>
      </c>
      <c r="R5836">
        <v>0</v>
      </c>
      <c r="S5836" t="str">
        <f t="shared" si="1279"/>
        <v>=0</v>
      </c>
      <c r="T5836">
        <v>1000</v>
      </c>
      <c r="U5836" t="str">
        <f t="shared" si="1280"/>
        <v>&lt;=1000</v>
      </c>
      <c r="V5836" t="s">
        <v>585</v>
      </c>
      <c r="W5836">
        <v>23920</v>
      </c>
      <c r="X5836" s="12">
        <f t="shared" si="1281"/>
        <v>0</v>
      </c>
      <c r="Y5836" t="str">
        <f t="shared" si="1282"/>
        <v>=0</v>
      </c>
      <c r="Z5836" t="s">
        <v>32</v>
      </c>
      <c r="AA5836">
        <v>4</v>
      </c>
      <c r="AB5836">
        <v>1898.36</v>
      </c>
      <c r="AC5836" t="str">
        <f t="shared" si="1283"/>
        <v>&lt;=2000</v>
      </c>
      <c r="AD5836">
        <v>1264</v>
      </c>
      <c r="AE5836" t="str">
        <f t="shared" si="1284"/>
        <v>&gt;120</v>
      </c>
      <c r="AF5836">
        <v>1898.36</v>
      </c>
      <c r="AG5836" t="str">
        <f t="shared" si="1285"/>
        <v>&lt;=2000</v>
      </c>
      <c r="AH5836">
        <v>1</v>
      </c>
      <c r="AI5836" t="str">
        <f t="shared" si="1286"/>
        <v>&lt;=500</v>
      </c>
      <c r="AJ5836">
        <v>0</v>
      </c>
      <c r="AK5836" t="str">
        <f t="shared" si="1287"/>
        <v>=0</v>
      </c>
      <c r="AL5836">
        <v>1</v>
      </c>
      <c r="AM5836">
        <v>0</v>
      </c>
      <c r="AN5836">
        <v>1</v>
      </c>
      <c r="AO5836" t="s">
        <v>32</v>
      </c>
      <c r="AP5836">
        <v>12</v>
      </c>
    </row>
    <row r="5837" spans="1:42" x14ac:dyDescent="0.25">
      <c r="A5837">
        <v>202101</v>
      </c>
      <c r="B5837" t="str">
        <f t="shared" si="1274"/>
        <v>2021-I</v>
      </c>
      <c r="C5837" t="s">
        <v>5910</v>
      </c>
      <c r="D5837" t="s">
        <v>5910</v>
      </c>
      <c r="E5837">
        <v>32060176</v>
      </c>
      <c r="F5837" t="s">
        <v>29</v>
      </c>
      <c r="G5837">
        <v>0</v>
      </c>
      <c r="H5837">
        <v>0</v>
      </c>
      <c r="I5837">
        <v>0</v>
      </c>
      <c r="J5837">
        <f t="shared" si="1275"/>
        <v>0</v>
      </c>
      <c r="K5837" t="str">
        <f t="shared" si="1276"/>
        <v>Modelamiento</v>
      </c>
      <c r="L5837">
        <f t="shared" si="1277"/>
        <v>1</v>
      </c>
      <c r="M5837">
        <v>38</v>
      </c>
      <c r="N5837" t="str">
        <f t="shared" si="1278"/>
        <v>&lt;=40</v>
      </c>
      <c r="O5837" t="s">
        <v>72</v>
      </c>
      <c r="P5837" t="s">
        <v>39</v>
      </c>
      <c r="Q5837">
        <v>30614</v>
      </c>
      <c r="R5837">
        <v>0</v>
      </c>
      <c r="S5837" t="str">
        <f t="shared" si="1279"/>
        <v>=0</v>
      </c>
      <c r="T5837">
        <v>1050</v>
      </c>
      <c r="U5837" t="str">
        <f t="shared" si="1280"/>
        <v>&lt;=1100</v>
      </c>
      <c r="V5837" t="s">
        <v>597</v>
      </c>
      <c r="W5837">
        <v>25282</v>
      </c>
      <c r="X5837" s="12">
        <f t="shared" si="1281"/>
        <v>0</v>
      </c>
      <c r="Y5837" t="str">
        <f t="shared" si="1282"/>
        <v>=0</v>
      </c>
      <c r="Z5837" t="s">
        <v>32</v>
      </c>
      <c r="AA5837">
        <v>0</v>
      </c>
      <c r="AB5837">
        <v>5610.37</v>
      </c>
      <c r="AC5837" t="str">
        <f t="shared" si="1283"/>
        <v>&gt;5000</v>
      </c>
      <c r="AD5837">
        <v>1522</v>
      </c>
      <c r="AE5837" t="str">
        <f t="shared" si="1284"/>
        <v>&gt;120</v>
      </c>
      <c r="AF5837">
        <v>620.33000000000004</v>
      </c>
      <c r="AG5837" t="str">
        <f t="shared" si="1285"/>
        <v>&lt;=1000</v>
      </c>
      <c r="AH5837" t="s">
        <v>32</v>
      </c>
      <c r="AI5837" t="str">
        <f t="shared" si="1286"/>
        <v/>
      </c>
      <c r="AJ5837" t="s">
        <v>32</v>
      </c>
      <c r="AK5837" t="str">
        <f t="shared" si="1287"/>
        <v/>
      </c>
      <c r="AL5837">
        <v>12</v>
      </c>
      <c r="AM5837">
        <v>1</v>
      </c>
      <c r="AN5837">
        <v>0</v>
      </c>
      <c r="AO5837">
        <v>7</v>
      </c>
      <c r="AP5837" t="s">
        <v>32</v>
      </c>
    </row>
    <row r="5838" spans="1:42" x14ac:dyDescent="0.25">
      <c r="A5838">
        <v>202101</v>
      </c>
      <c r="B5838" t="str">
        <f t="shared" si="1274"/>
        <v>2021-I</v>
      </c>
      <c r="C5838" t="s">
        <v>5911</v>
      </c>
      <c r="D5838" t="s">
        <v>5911</v>
      </c>
      <c r="E5838">
        <v>32059805</v>
      </c>
      <c r="F5838" t="s">
        <v>29</v>
      </c>
      <c r="G5838">
        <v>0</v>
      </c>
      <c r="H5838">
        <v>0</v>
      </c>
      <c r="I5838">
        <v>0</v>
      </c>
      <c r="J5838">
        <f t="shared" si="1275"/>
        <v>0</v>
      </c>
      <c r="K5838" t="str">
        <f t="shared" si="1276"/>
        <v>Modelamiento</v>
      </c>
      <c r="L5838">
        <f t="shared" si="1277"/>
        <v>1</v>
      </c>
      <c r="M5838">
        <v>36</v>
      </c>
      <c r="N5838" t="str">
        <f t="shared" si="1278"/>
        <v>&lt;=40</v>
      </c>
      <c r="O5838" t="s">
        <v>56</v>
      </c>
      <c r="P5838" t="s">
        <v>31</v>
      </c>
      <c r="Q5838">
        <v>28389</v>
      </c>
      <c r="R5838">
        <v>1547</v>
      </c>
      <c r="S5838" t="str">
        <f t="shared" si="1279"/>
        <v>&lt;=2000</v>
      </c>
      <c r="T5838">
        <v>823</v>
      </c>
      <c r="U5838" t="str">
        <f t="shared" si="1280"/>
        <v>&lt;=1000</v>
      </c>
      <c r="V5838" t="s">
        <v>585</v>
      </c>
      <c r="W5838">
        <v>24716</v>
      </c>
      <c r="X5838" s="12">
        <f t="shared" si="1281"/>
        <v>6.2591034147920374E-2</v>
      </c>
      <c r="Y5838" t="str">
        <f t="shared" si="1282"/>
        <v>&gt;0.06</v>
      </c>
      <c r="Z5838">
        <v>5</v>
      </c>
      <c r="AA5838">
        <v>9</v>
      </c>
      <c r="AB5838" t="s">
        <v>32</v>
      </c>
      <c r="AC5838" t="str">
        <f t="shared" si="1283"/>
        <v/>
      </c>
      <c r="AD5838" t="s">
        <v>32</v>
      </c>
      <c r="AE5838" t="str">
        <f t="shared" si="1284"/>
        <v/>
      </c>
      <c r="AF5838" t="s">
        <v>32</v>
      </c>
      <c r="AG5838" t="str">
        <f t="shared" si="1285"/>
        <v/>
      </c>
      <c r="AH5838" t="s">
        <v>32</v>
      </c>
      <c r="AI5838" t="str">
        <f t="shared" si="1286"/>
        <v/>
      </c>
      <c r="AJ5838" t="s">
        <v>32</v>
      </c>
      <c r="AK5838" t="str">
        <f t="shared" si="1287"/>
        <v/>
      </c>
      <c r="AL5838">
        <v>0</v>
      </c>
      <c r="AM5838">
        <v>0</v>
      </c>
      <c r="AN5838">
        <v>0</v>
      </c>
      <c r="AO5838" t="s">
        <v>32</v>
      </c>
      <c r="AP5838" t="s">
        <v>32</v>
      </c>
    </row>
    <row r="5839" spans="1:42" x14ac:dyDescent="0.25">
      <c r="A5839">
        <v>202101</v>
      </c>
      <c r="B5839" t="str">
        <f t="shared" si="1274"/>
        <v>2021-I</v>
      </c>
      <c r="C5839" t="s">
        <v>5912</v>
      </c>
      <c r="D5839" t="s">
        <v>5912</v>
      </c>
      <c r="E5839">
        <v>32060231</v>
      </c>
      <c r="F5839" t="s">
        <v>29</v>
      </c>
      <c r="G5839">
        <v>0</v>
      </c>
      <c r="H5839">
        <v>0</v>
      </c>
      <c r="I5839">
        <v>0</v>
      </c>
      <c r="J5839">
        <f t="shared" si="1275"/>
        <v>0</v>
      </c>
      <c r="K5839" t="str">
        <f t="shared" si="1276"/>
        <v>Modelamiento</v>
      </c>
      <c r="L5839">
        <f t="shared" si="1277"/>
        <v>1</v>
      </c>
      <c r="M5839">
        <v>45</v>
      </c>
      <c r="N5839" t="str">
        <f t="shared" si="1278"/>
        <v>&lt;=45</v>
      </c>
      <c r="O5839" t="s">
        <v>72</v>
      </c>
      <c r="P5839" t="s">
        <v>39</v>
      </c>
      <c r="Q5839">
        <v>30614</v>
      </c>
      <c r="R5839">
        <v>0</v>
      </c>
      <c r="S5839" t="str">
        <f t="shared" si="1279"/>
        <v>=0</v>
      </c>
      <c r="T5839">
        <v>1050</v>
      </c>
      <c r="U5839" t="str">
        <f t="shared" si="1280"/>
        <v>&lt;=1100</v>
      </c>
      <c r="V5839" t="s">
        <v>1407</v>
      </c>
      <c r="W5839">
        <v>25282</v>
      </c>
      <c r="X5839" s="12">
        <f t="shared" si="1281"/>
        <v>0</v>
      </c>
      <c r="Y5839" t="str">
        <f t="shared" si="1282"/>
        <v>=0</v>
      </c>
      <c r="Z5839" t="s">
        <v>32</v>
      </c>
      <c r="AA5839">
        <v>4</v>
      </c>
      <c r="AB5839">
        <v>4918.68</v>
      </c>
      <c r="AC5839" t="str">
        <f t="shared" si="1283"/>
        <v>&lt;=5000</v>
      </c>
      <c r="AD5839">
        <v>838</v>
      </c>
      <c r="AE5839" t="str">
        <f t="shared" si="1284"/>
        <v>&gt;120</v>
      </c>
      <c r="AF5839">
        <v>3418.68</v>
      </c>
      <c r="AG5839" t="str">
        <f t="shared" si="1285"/>
        <v>&lt;=4000</v>
      </c>
      <c r="AH5839" t="s">
        <v>32</v>
      </c>
      <c r="AI5839" t="str">
        <f t="shared" si="1286"/>
        <v/>
      </c>
      <c r="AJ5839" t="s">
        <v>32</v>
      </c>
      <c r="AK5839" t="str">
        <f t="shared" si="1287"/>
        <v/>
      </c>
      <c r="AL5839">
        <v>12</v>
      </c>
      <c r="AM5839">
        <v>3</v>
      </c>
      <c r="AN5839">
        <v>1</v>
      </c>
      <c r="AO5839">
        <v>1</v>
      </c>
      <c r="AP5839">
        <v>12</v>
      </c>
    </row>
    <row r="5840" spans="1:42" x14ac:dyDescent="0.25">
      <c r="A5840">
        <v>202101</v>
      </c>
      <c r="B5840" t="str">
        <f t="shared" si="1274"/>
        <v>2021-I</v>
      </c>
      <c r="C5840" t="s">
        <v>5913</v>
      </c>
      <c r="D5840" t="s">
        <v>5913</v>
      </c>
      <c r="E5840">
        <v>32060043</v>
      </c>
      <c r="F5840" t="s">
        <v>29</v>
      </c>
      <c r="G5840">
        <v>0</v>
      </c>
      <c r="H5840">
        <v>0</v>
      </c>
      <c r="I5840">
        <v>0</v>
      </c>
      <c r="J5840">
        <f t="shared" si="1275"/>
        <v>0</v>
      </c>
      <c r="K5840" t="str">
        <f t="shared" si="1276"/>
        <v>Modelamiento</v>
      </c>
      <c r="L5840">
        <f t="shared" si="1277"/>
        <v>1</v>
      </c>
      <c r="M5840">
        <v>45</v>
      </c>
      <c r="N5840" t="str">
        <f t="shared" si="1278"/>
        <v>&lt;=45</v>
      </c>
      <c r="O5840" t="s">
        <v>56</v>
      </c>
      <c r="P5840" t="s">
        <v>35</v>
      </c>
      <c r="Q5840">
        <v>25454</v>
      </c>
      <c r="R5840">
        <v>0</v>
      </c>
      <c r="S5840" t="str">
        <f t="shared" si="1279"/>
        <v>=0</v>
      </c>
      <c r="T5840">
        <v>844</v>
      </c>
      <c r="U5840" t="str">
        <f t="shared" si="1280"/>
        <v>&lt;=1000</v>
      </c>
      <c r="V5840" t="s">
        <v>601</v>
      </c>
      <c r="W5840">
        <v>20380</v>
      </c>
      <c r="X5840" s="12">
        <f t="shared" si="1281"/>
        <v>0</v>
      </c>
      <c r="Y5840" t="str">
        <f t="shared" si="1282"/>
        <v>=0</v>
      </c>
      <c r="Z5840" t="s">
        <v>32</v>
      </c>
      <c r="AA5840">
        <v>9</v>
      </c>
      <c r="AB5840" t="s">
        <v>32</v>
      </c>
      <c r="AC5840" t="str">
        <f t="shared" si="1283"/>
        <v/>
      </c>
      <c r="AD5840" t="s">
        <v>32</v>
      </c>
      <c r="AE5840" t="str">
        <f t="shared" si="1284"/>
        <v/>
      </c>
      <c r="AF5840" t="s">
        <v>32</v>
      </c>
      <c r="AG5840" t="str">
        <f t="shared" si="1285"/>
        <v/>
      </c>
      <c r="AH5840" t="s">
        <v>32</v>
      </c>
      <c r="AI5840" t="str">
        <f t="shared" si="1286"/>
        <v/>
      </c>
      <c r="AJ5840" t="s">
        <v>32</v>
      </c>
      <c r="AK5840" t="str">
        <f t="shared" si="1287"/>
        <v/>
      </c>
      <c r="AL5840">
        <v>0</v>
      </c>
      <c r="AM5840">
        <v>0</v>
      </c>
      <c r="AN5840">
        <v>0</v>
      </c>
      <c r="AO5840" t="s">
        <v>32</v>
      </c>
      <c r="AP5840" t="s">
        <v>32</v>
      </c>
    </row>
    <row r="5841" spans="1:42" x14ac:dyDescent="0.25">
      <c r="A5841">
        <v>202101</v>
      </c>
      <c r="B5841" t="str">
        <f t="shared" si="1274"/>
        <v>2021-I</v>
      </c>
      <c r="C5841" t="s">
        <v>5914</v>
      </c>
      <c r="D5841" t="s">
        <v>5914</v>
      </c>
      <c r="E5841">
        <v>32060198</v>
      </c>
      <c r="F5841" t="s">
        <v>29</v>
      </c>
      <c r="G5841">
        <v>0</v>
      </c>
      <c r="H5841">
        <v>0</v>
      </c>
      <c r="I5841">
        <v>0</v>
      </c>
      <c r="J5841">
        <f t="shared" si="1275"/>
        <v>0</v>
      </c>
      <c r="K5841" t="str">
        <f t="shared" si="1276"/>
        <v>Modelamiento</v>
      </c>
      <c r="L5841">
        <f t="shared" si="1277"/>
        <v>1</v>
      </c>
      <c r="M5841">
        <v>44</v>
      </c>
      <c r="N5841" t="str">
        <f t="shared" si="1278"/>
        <v>&lt;=45</v>
      </c>
      <c r="O5841" t="s">
        <v>56</v>
      </c>
      <c r="P5841" t="s">
        <v>39</v>
      </c>
      <c r="Q5841">
        <v>34905</v>
      </c>
      <c r="R5841">
        <v>0</v>
      </c>
      <c r="S5841" t="str">
        <f t="shared" si="1279"/>
        <v>=0</v>
      </c>
      <c r="T5841">
        <v>1050</v>
      </c>
      <c r="U5841" t="str">
        <f t="shared" si="1280"/>
        <v>&lt;=1100</v>
      </c>
      <c r="V5841" t="s">
        <v>589</v>
      </c>
      <c r="W5841">
        <v>29359</v>
      </c>
      <c r="X5841" s="12">
        <f t="shared" si="1281"/>
        <v>0</v>
      </c>
      <c r="Y5841" t="str">
        <f t="shared" si="1282"/>
        <v>=0</v>
      </c>
      <c r="Z5841" t="s">
        <v>32</v>
      </c>
      <c r="AA5841">
        <v>9</v>
      </c>
      <c r="AB5841" t="s">
        <v>32</v>
      </c>
      <c r="AC5841" t="str">
        <f t="shared" si="1283"/>
        <v/>
      </c>
      <c r="AD5841" t="s">
        <v>32</v>
      </c>
      <c r="AE5841" t="str">
        <f t="shared" si="1284"/>
        <v/>
      </c>
      <c r="AF5841" t="s">
        <v>32</v>
      </c>
      <c r="AG5841" t="str">
        <f t="shared" si="1285"/>
        <v/>
      </c>
      <c r="AH5841" t="s">
        <v>32</v>
      </c>
      <c r="AI5841" t="str">
        <f t="shared" si="1286"/>
        <v/>
      </c>
      <c r="AJ5841" t="s">
        <v>32</v>
      </c>
      <c r="AK5841" t="str">
        <f t="shared" si="1287"/>
        <v/>
      </c>
      <c r="AL5841">
        <v>0</v>
      </c>
      <c r="AM5841">
        <v>0</v>
      </c>
      <c r="AN5841">
        <v>0</v>
      </c>
      <c r="AO5841" t="s">
        <v>32</v>
      </c>
      <c r="AP5841" t="s">
        <v>32</v>
      </c>
    </row>
    <row r="5842" spans="1:42" x14ac:dyDescent="0.25">
      <c r="A5842">
        <v>202101</v>
      </c>
      <c r="B5842" t="str">
        <f t="shared" si="1274"/>
        <v>2021-I</v>
      </c>
      <c r="C5842" t="s">
        <v>5915</v>
      </c>
      <c r="D5842" t="s">
        <v>5915</v>
      </c>
      <c r="E5842">
        <v>32060334</v>
      </c>
      <c r="F5842" t="s">
        <v>29</v>
      </c>
      <c r="G5842">
        <v>0</v>
      </c>
      <c r="H5842">
        <v>0</v>
      </c>
      <c r="I5842">
        <v>0</v>
      </c>
      <c r="J5842">
        <f t="shared" si="1275"/>
        <v>0</v>
      </c>
      <c r="K5842" t="str">
        <f t="shared" si="1276"/>
        <v>Modelamiento</v>
      </c>
      <c r="L5842">
        <f t="shared" si="1277"/>
        <v>1</v>
      </c>
      <c r="M5842">
        <v>34</v>
      </c>
      <c r="N5842" t="str">
        <f t="shared" si="1278"/>
        <v>&lt;=35</v>
      </c>
      <c r="O5842" t="s">
        <v>56</v>
      </c>
      <c r="P5842" t="s">
        <v>39</v>
      </c>
      <c r="Q5842">
        <v>39808</v>
      </c>
      <c r="R5842">
        <v>0</v>
      </c>
      <c r="S5842" t="str">
        <f t="shared" si="1279"/>
        <v>=0</v>
      </c>
      <c r="T5842">
        <v>1200</v>
      </c>
      <c r="U5842" t="str">
        <f t="shared" si="1280"/>
        <v>&lt;=1200</v>
      </c>
      <c r="V5842" t="s">
        <v>597</v>
      </c>
      <c r="W5842">
        <v>34018</v>
      </c>
      <c r="X5842" s="12">
        <f t="shared" si="1281"/>
        <v>0</v>
      </c>
      <c r="Y5842" t="str">
        <f t="shared" si="1282"/>
        <v>=0</v>
      </c>
      <c r="Z5842">
        <v>5</v>
      </c>
      <c r="AA5842">
        <v>9</v>
      </c>
      <c r="AB5842" t="s">
        <v>32</v>
      </c>
      <c r="AC5842" t="str">
        <f t="shared" si="1283"/>
        <v/>
      </c>
      <c r="AD5842" t="s">
        <v>32</v>
      </c>
      <c r="AE5842" t="str">
        <f t="shared" si="1284"/>
        <v/>
      </c>
      <c r="AF5842" t="s">
        <v>32</v>
      </c>
      <c r="AG5842" t="str">
        <f t="shared" si="1285"/>
        <v/>
      </c>
      <c r="AH5842" t="s">
        <v>32</v>
      </c>
      <c r="AI5842" t="str">
        <f t="shared" si="1286"/>
        <v/>
      </c>
      <c r="AJ5842" t="s">
        <v>32</v>
      </c>
      <c r="AK5842" t="str">
        <f t="shared" si="1287"/>
        <v/>
      </c>
      <c r="AL5842">
        <v>0</v>
      </c>
      <c r="AM5842">
        <v>0</v>
      </c>
      <c r="AN5842">
        <v>0</v>
      </c>
      <c r="AO5842" t="s">
        <v>32</v>
      </c>
      <c r="AP5842" t="s">
        <v>32</v>
      </c>
    </row>
    <row r="5843" spans="1:42" x14ac:dyDescent="0.25">
      <c r="A5843">
        <v>202101</v>
      </c>
      <c r="B5843" t="str">
        <f t="shared" si="1274"/>
        <v>2021-I</v>
      </c>
      <c r="C5843" t="s">
        <v>5916</v>
      </c>
      <c r="D5843" t="s">
        <v>5916</v>
      </c>
      <c r="E5843">
        <v>32059560</v>
      </c>
      <c r="F5843" t="s">
        <v>29</v>
      </c>
      <c r="G5843">
        <v>0</v>
      </c>
      <c r="H5843">
        <v>0</v>
      </c>
      <c r="I5843">
        <v>0</v>
      </c>
      <c r="J5843">
        <f t="shared" si="1275"/>
        <v>0</v>
      </c>
      <c r="K5843" t="str">
        <f t="shared" si="1276"/>
        <v>Modelamiento</v>
      </c>
      <c r="L5843">
        <f t="shared" si="1277"/>
        <v>1</v>
      </c>
      <c r="M5843">
        <v>36</v>
      </c>
      <c r="N5843" t="str">
        <f t="shared" si="1278"/>
        <v>&lt;=40</v>
      </c>
      <c r="O5843" t="s">
        <v>56</v>
      </c>
      <c r="P5843" t="s">
        <v>39</v>
      </c>
      <c r="Q5843">
        <v>44704</v>
      </c>
      <c r="R5843">
        <v>0</v>
      </c>
      <c r="S5843" t="str">
        <f t="shared" si="1279"/>
        <v>=0</v>
      </c>
      <c r="T5843">
        <v>1350</v>
      </c>
      <c r="U5843" t="str">
        <f t="shared" si="1280"/>
        <v>&lt;=1400</v>
      </c>
      <c r="V5843" t="s">
        <v>589</v>
      </c>
      <c r="W5843">
        <v>38669</v>
      </c>
      <c r="X5843" s="12">
        <f t="shared" si="1281"/>
        <v>0</v>
      </c>
      <c r="Y5843" t="str">
        <f t="shared" si="1282"/>
        <v>=0</v>
      </c>
      <c r="Z5843">
        <v>2</v>
      </c>
      <c r="AA5843">
        <v>9</v>
      </c>
      <c r="AB5843" t="s">
        <v>32</v>
      </c>
      <c r="AC5843" t="str">
        <f t="shared" si="1283"/>
        <v/>
      </c>
      <c r="AD5843" t="s">
        <v>32</v>
      </c>
      <c r="AE5843" t="str">
        <f t="shared" si="1284"/>
        <v/>
      </c>
      <c r="AF5843" t="s">
        <v>32</v>
      </c>
      <c r="AG5843" t="str">
        <f t="shared" si="1285"/>
        <v/>
      </c>
      <c r="AH5843" t="s">
        <v>32</v>
      </c>
      <c r="AI5843" t="str">
        <f t="shared" si="1286"/>
        <v/>
      </c>
      <c r="AJ5843" t="s">
        <v>32</v>
      </c>
      <c r="AK5843" t="str">
        <f t="shared" si="1287"/>
        <v/>
      </c>
      <c r="AL5843">
        <v>0</v>
      </c>
      <c r="AM5843">
        <v>0</v>
      </c>
      <c r="AN5843">
        <v>0</v>
      </c>
      <c r="AO5843" t="s">
        <v>32</v>
      </c>
      <c r="AP5843" t="s">
        <v>32</v>
      </c>
    </row>
    <row r="5844" spans="1:42" x14ac:dyDescent="0.25">
      <c r="A5844">
        <v>202101</v>
      </c>
      <c r="B5844" t="str">
        <f t="shared" si="1274"/>
        <v>2021-I</v>
      </c>
      <c r="C5844" t="s">
        <v>5917</v>
      </c>
      <c r="D5844" t="s">
        <v>5917</v>
      </c>
      <c r="E5844">
        <v>32060029</v>
      </c>
      <c r="F5844" t="s">
        <v>29</v>
      </c>
      <c r="G5844">
        <v>0</v>
      </c>
      <c r="H5844">
        <v>0</v>
      </c>
      <c r="I5844">
        <v>0</v>
      </c>
      <c r="J5844">
        <f t="shared" si="1275"/>
        <v>0</v>
      </c>
      <c r="K5844" t="str">
        <f t="shared" si="1276"/>
        <v>Modelamiento</v>
      </c>
      <c r="L5844">
        <f t="shared" si="1277"/>
        <v>1</v>
      </c>
      <c r="M5844">
        <v>26</v>
      </c>
      <c r="N5844" t="str">
        <f t="shared" si="1278"/>
        <v>&lt;=30</v>
      </c>
      <c r="O5844" t="s">
        <v>56</v>
      </c>
      <c r="P5844" t="s">
        <v>39</v>
      </c>
      <c r="Q5844">
        <v>43848</v>
      </c>
      <c r="R5844">
        <v>773</v>
      </c>
      <c r="S5844" t="str">
        <f t="shared" si="1279"/>
        <v>&lt;=1000</v>
      </c>
      <c r="T5844">
        <v>1270</v>
      </c>
      <c r="U5844" t="str">
        <f t="shared" si="1280"/>
        <v>&lt;=1300</v>
      </c>
      <c r="V5844" t="s">
        <v>587</v>
      </c>
      <c r="W5844">
        <v>38629</v>
      </c>
      <c r="X5844" s="12">
        <f t="shared" si="1281"/>
        <v>2.0010872660436458E-2</v>
      </c>
      <c r="Y5844" t="str">
        <f t="shared" si="1282"/>
        <v>&lt;=0.03</v>
      </c>
      <c r="Z5844">
        <v>2</v>
      </c>
      <c r="AA5844">
        <v>9</v>
      </c>
      <c r="AB5844" t="s">
        <v>32</v>
      </c>
      <c r="AC5844" t="str">
        <f t="shared" si="1283"/>
        <v/>
      </c>
      <c r="AD5844" t="s">
        <v>32</v>
      </c>
      <c r="AE5844" t="str">
        <f t="shared" si="1284"/>
        <v/>
      </c>
      <c r="AF5844" t="s">
        <v>32</v>
      </c>
      <c r="AG5844" t="str">
        <f t="shared" si="1285"/>
        <v/>
      </c>
      <c r="AH5844" t="s">
        <v>32</v>
      </c>
      <c r="AI5844" t="str">
        <f t="shared" si="1286"/>
        <v/>
      </c>
      <c r="AJ5844" t="s">
        <v>32</v>
      </c>
      <c r="AK5844" t="str">
        <f t="shared" si="1287"/>
        <v/>
      </c>
      <c r="AL5844">
        <v>0</v>
      </c>
      <c r="AM5844">
        <v>0</v>
      </c>
      <c r="AN5844">
        <v>0</v>
      </c>
      <c r="AO5844" t="s">
        <v>32</v>
      </c>
      <c r="AP5844" t="s">
        <v>32</v>
      </c>
    </row>
    <row r="5845" spans="1:42" x14ac:dyDescent="0.25">
      <c r="A5845">
        <v>202101</v>
      </c>
      <c r="B5845" t="str">
        <f t="shared" si="1274"/>
        <v>2021-I</v>
      </c>
      <c r="C5845" t="s">
        <v>5918</v>
      </c>
      <c r="D5845" t="s">
        <v>5918</v>
      </c>
      <c r="E5845">
        <v>32060546</v>
      </c>
      <c r="F5845" t="s">
        <v>29</v>
      </c>
      <c r="G5845">
        <v>0</v>
      </c>
      <c r="H5845">
        <v>0</v>
      </c>
      <c r="I5845">
        <v>0</v>
      </c>
      <c r="J5845">
        <f t="shared" si="1275"/>
        <v>0</v>
      </c>
      <c r="K5845" t="str">
        <f t="shared" si="1276"/>
        <v>Modelamiento</v>
      </c>
      <c r="L5845">
        <f t="shared" si="1277"/>
        <v>1</v>
      </c>
      <c r="M5845">
        <v>29</v>
      </c>
      <c r="N5845" t="str">
        <f t="shared" si="1278"/>
        <v>&lt;=30</v>
      </c>
      <c r="O5845" t="s">
        <v>72</v>
      </c>
      <c r="P5845" t="s">
        <v>39</v>
      </c>
      <c r="Q5845">
        <v>30614</v>
      </c>
      <c r="R5845">
        <v>0</v>
      </c>
      <c r="S5845" t="str">
        <f t="shared" si="1279"/>
        <v>=0</v>
      </c>
      <c r="T5845">
        <v>1050</v>
      </c>
      <c r="U5845" t="str">
        <f t="shared" si="1280"/>
        <v>&lt;=1100</v>
      </c>
      <c r="V5845" t="s">
        <v>597</v>
      </c>
      <c r="W5845">
        <v>25282</v>
      </c>
      <c r="X5845" s="12">
        <f t="shared" si="1281"/>
        <v>0</v>
      </c>
      <c r="Y5845" t="str">
        <f t="shared" si="1282"/>
        <v>=0</v>
      </c>
      <c r="Z5845" t="s">
        <v>32</v>
      </c>
      <c r="AA5845">
        <v>4</v>
      </c>
      <c r="AB5845">
        <v>2615.2600000000002</v>
      </c>
      <c r="AC5845" t="str">
        <f t="shared" si="1283"/>
        <v>&lt;=3000</v>
      </c>
      <c r="AD5845">
        <v>2845</v>
      </c>
      <c r="AE5845" t="str">
        <f t="shared" si="1284"/>
        <v>&gt;120</v>
      </c>
      <c r="AF5845">
        <v>727.28</v>
      </c>
      <c r="AG5845" t="str">
        <f t="shared" si="1285"/>
        <v>&lt;=1000</v>
      </c>
      <c r="AH5845" t="s">
        <v>32</v>
      </c>
      <c r="AI5845" t="str">
        <f t="shared" si="1286"/>
        <v/>
      </c>
      <c r="AJ5845" t="s">
        <v>32</v>
      </c>
      <c r="AK5845" t="str">
        <f t="shared" si="1287"/>
        <v/>
      </c>
      <c r="AL5845">
        <v>12</v>
      </c>
      <c r="AM5845">
        <v>0</v>
      </c>
      <c r="AN5845">
        <v>5</v>
      </c>
      <c r="AO5845" t="s">
        <v>32</v>
      </c>
      <c r="AP5845">
        <v>8</v>
      </c>
    </row>
    <row r="5846" spans="1:42" x14ac:dyDescent="0.25">
      <c r="A5846">
        <v>202101</v>
      </c>
      <c r="B5846" t="str">
        <f t="shared" si="1274"/>
        <v>2021-I</v>
      </c>
      <c r="C5846" t="s">
        <v>5919</v>
      </c>
      <c r="D5846" t="s">
        <v>5919</v>
      </c>
      <c r="E5846">
        <v>32060377</v>
      </c>
      <c r="F5846" t="s">
        <v>29</v>
      </c>
      <c r="G5846">
        <v>0</v>
      </c>
      <c r="H5846">
        <v>0</v>
      </c>
      <c r="I5846">
        <v>0</v>
      </c>
      <c r="J5846">
        <f t="shared" si="1275"/>
        <v>0</v>
      </c>
      <c r="K5846" t="str">
        <f t="shared" si="1276"/>
        <v>Modelamiento</v>
      </c>
      <c r="L5846">
        <f t="shared" si="1277"/>
        <v>1</v>
      </c>
      <c r="M5846">
        <v>55</v>
      </c>
      <c r="N5846" t="str">
        <f t="shared" si="1278"/>
        <v>&lt;=55</v>
      </c>
      <c r="O5846" t="s">
        <v>56</v>
      </c>
      <c r="P5846" t="s">
        <v>35</v>
      </c>
      <c r="Q5846">
        <v>39808</v>
      </c>
      <c r="R5846">
        <v>0</v>
      </c>
      <c r="S5846" t="str">
        <f t="shared" si="1279"/>
        <v>=0</v>
      </c>
      <c r="T5846">
        <v>1200</v>
      </c>
      <c r="U5846" t="str">
        <f t="shared" si="1280"/>
        <v>&lt;=1200</v>
      </c>
      <c r="V5846" t="s">
        <v>2852</v>
      </c>
      <c r="W5846">
        <v>34018</v>
      </c>
      <c r="X5846" s="12">
        <f t="shared" si="1281"/>
        <v>0</v>
      </c>
      <c r="Y5846" t="str">
        <f t="shared" si="1282"/>
        <v>=0</v>
      </c>
      <c r="Z5846">
        <v>2</v>
      </c>
      <c r="AA5846">
        <v>4</v>
      </c>
      <c r="AB5846">
        <v>1893.38</v>
      </c>
      <c r="AC5846" t="str">
        <f t="shared" si="1283"/>
        <v>&lt;=2000</v>
      </c>
      <c r="AD5846">
        <v>6319</v>
      </c>
      <c r="AE5846" t="str">
        <f t="shared" si="1284"/>
        <v>&gt;120</v>
      </c>
      <c r="AF5846">
        <v>1893.38</v>
      </c>
      <c r="AG5846" t="str">
        <f t="shared" si="1285"/>
        <v>&lt;=2000</v>
      </c>
      <c r="AH5846" t="s">
        <v>32</v>
      </c>
      <c r="AI5846" t="str">
        <f t="shared" si="1286"/>
        <v/>
      </c>
      <c r="AJ5846" t="s">
        <v>32</v>
      </c>
      <c r="AK5846" t="str">
        <f t="shared" si="1287"/>
        <v/>
      </c>
      <c r="AL5846">
        <v>12</v>
      </c>
      <c r="AM5846">
        <v>0</v>
      </c>
      <c r="AN5846">
        <v>12</v>
      </c>
      <c r="AO5846" t="s">
        <v>32</v>
      </c>
      <c r="AP5846">
        <v>1</v>
      </c>
    </row>
    <row r="5847" spans="1:42" x14ac:dyDescent="0.25">
      <c r="A5847">
        <v>202101</v>
      </c>
      <c r="B5847" t="str">
        <f t="shared" si="1274"/>
        <v>2021-I</v>
      </c>
      <c r="C5847" t="s">
        <v>5920</v>
      </c>
      <c r="D5847" t="s">
        <v>5920</v>
      </c>
      <c r="E5847">
        <v>32043533</v>
      </c>
      <c r="F5847" t="s">
        <v>29</v>
      </c>
      <c r="G5847">
        <v>0</v>
      </c>
      <c r="H5847">
        <v>0</v>
      </c>
      <c r="I5847">
        <v>0</v>
      </c>
      <c r="J5847">
        <f t="shared" si="1275"/>
        <v>0</v>
      </c>
      <c r="K5847" t="str">
        <f t="shared" si="1276"/>
        <v>Modelamiento</v>
      </c>
      <c r="L5847">
        <f t="shared" si="1277"/>
        <v>1</v>
      </c>
      <c r="M5847">
        <v>28</v>
      </c>
      <c r="N5847" t="str">
        <f t="shared" si="1278"/>
        <v>&lt;=30</v>
      </c>
      <c r="O5847" t="s">
        <v>56</v>
      </c>
      <c r="P5847" t="s">
        <v>39</v>
      </c>
      <c r="Q5847">
        <v>29180</v>
      </c>
      <c r="R5847">
        <v>0</v>
      </c>
      <c r="S5847" t="str">
        <f t="shared" si="1279"/>
        <v>=0</v>
      </c>
      <c r="T5847">
        <v>1000</v>
      </c>
      <c r="U5847" t="str">
        <f t="shared" si="1280"/>
        <v>&lt;=1000</v>
      </c>
      <c r="V5847" t="s">
        <v>585</v>
      </c>
      <c r="W5847">
        <v>23920</v>
      </c>
      <c r="X5847" s="12">
        <f t="shared" si="1281"/>
        <v>0</v>
      </c>
      <c r="Y5847" t="str">
        <f t="shared" si="1282"/>
        <v>=0</v>
      </c>
      <c r="Z5847" t="s">
        <v>32</v>
      </c>
      <c r="AA5847">
        <v>4</v>
      </c>
      <c r="AB5847">
        <v>823.27</v>
      </c>
      <c r="AC5847" t="str">
        <f t="shared" si="1283"/>
        <v>&lt;=1000</v>
      </c>
      <c r="AD5847">
        <v>1028</v>
      </c>
      <c r="AE5847" t="str">
        <f t="shared" si="1284"/>
        <v>&gt;120</v>
      </c>
      <c r="AF5847">
        <v>823.27</v>
      </c>
      <c r="AG5847" t="str">
        <f t="shared" si="1285"/>
        <v>&lt;=1000</v>
      </c>
      <c r="AH5847" t="s">
        <v>32</v>
      </c>
      <c r="AI5847" t="str">
        <f t="shared" si="1286"/>
        <v/>
      </c>
      <c r="AJ5847" t="s">
        <v>32</v>
      </c>
      <c r="AK5847" t="str">
        <f t="shared" si="1287"/>
        <v/>
      </c>
      <c r="AL5847">
        <v>12</v>
      </c>
      <c r="AM5847">
        <v>0</v>
      </c>
      <c r="AN5847">
        <v>12</v>
      </c>
      <c r="AO5847" t="s">
        <v>32</v>
      </c>
      <c r="AP5847">
        <v>1</v>
      </c>
    </row>
    <row r="5848" spans="1:42" x14ac:dyDescent="0.25">
      <c r="A5848">
        <v>202101</v>
      </c>
      <c r="B5848" t="str">
        <f t="shared" si="1274"/>
        <v>2021-I</v>
      </c>
      <c r="C5848" t="s">
        <v>5921</v>
      </c>
      <c r="D5848" t="s">
        <v>5921</v>
      </c>
      <c r="E5848">
        <v>32058923</v>
      </c>
      <c r="F5848" t="s">
        <v>29</v>
      </c>
      <c r="G5848">
        <v>0</v>
      </c>
      <c r="H5848">
        <v>0</v>
      </c>
      <c r="I5848">
        <v>0</v>
      </c>
      <c r="J5848">
        <f t="shared" si="1275"/>
        <v>0</v>
      </c>
      <c r="K5848" t="str">
        <f t="shared" si="1276"/>
        <v>Modelamiento</v>
      </c>
      <c r="L5848">
        <f t="shared" si="1277"/>
        <v>1</v>
      </c>
      <c r="M5848">
        <v>51</v>
      </c>
      <c r="N5848" t="str">
        <f t="shared" si="1278"/>
        <v>&lt;=55</v>
      </c>
      <c r="O5848" t="s">
        <v>56</v>
      </c>
      <c r="P5848" t="s">
        <v>39</v>
      </c>
      <c r="Q5848">
        <v>47984</v>
      </c>
      <c r="R5848">
        <v>0</v>
      </c>
      <c r="S5848" t="str">
        <f t="shared" si="1279"/>
        <v>=0</v>
      </c>
      <c r="T5848">
        <v>1450</v>
      </c>
      <c r="U5848" t="str">
        <f t="shared" si="1280"/>
        <v>&lt;=1500</v>
      </c>
      <c r="V5848" t="s">
        <v>4182</v>
      </c>
      <c r="W5848">
        <v>41785</v>
      </c>
      <c r="X5848" s="12">
        <f t="shared" si="1281"/>
        <v>0</v>
      </c>
      <c r="Y5848" t="str">
        <f t="shared" si="1282"/>
        <v>=0</v>
      </c>
      <c r="Z5848">
        <v>3</v>
      </c>
      <c r="AA5848">
        <v>4</v>
      </c>
      <c r="AB5848">
        <v>2479.96</v>
      </c>
      <c r="AC5848" t="str">
        <f t="shared" si="1283"/>
        <v>&lt;=3000</v>
      </c>
      <c r="AD5848">
        <v>1857</v>
      </c>
      <c r="AE5848" t="str">
        <f t="shared" si="1284"/>
        <v>&gt;120</v>
      </c>
      <c r="AF5848">
        <v>978.08</v>
      </c>
      <c r="AG5848" t="str">
        <f t="shared" si="1285"/>
        <v>&lt;=1000</v>
      </c>
      <c r="AH5848" t="s">
        <v>32</v>
      </c>
      <c r="AI5848" t="str">
        <f t="shared" si="1286"/>
        <v/>
      </c>
      <c r="AJ5848" t="s">
        <v>32</v>
      </c>
      <c r="AK5848" t="str">
        <f t="shared" si="1287"/>
        <v/>
      </c>
      <c r="AL5848">
        <v>12</v>
      </c>
      <c r="AM5848">
        <v>0</v>
      </c>
      <c r="AN5848">
        <v>2</v>
      </c>
      <c r="AO5848" t="s">
        <v>32</v>
      </c>
      <c r="AP5848">
        <v>11</v>
      </c>
    </row>
    <row r="5849" spans="1:42" x14ac:dyDescent="0.25">
      <c r="A5849">
        <v>202101</v>
      </c>
      <c r="B5849" t="str">
        <f t="shared" si="1274"/>
        <v>2021-I</v>
      </c>
      <c r="C5849" t="s">
        <v>5922</v>
      </c>
      <c r="D5849" t="s">
        <v>5922</v>
      </c>
      <c r="E5849">
        <v>32060387</v>
      </c>
      <c r="F5849" t="s">
        <v>29</v>
      </c>
      <c r="G5849">
        <v>0</v>
      </c>
      <c r="H5849">
        <v>0</v>
      </c>
      <c r="I5849">
        <v>0</v>
      </c>
      <c r="J5849">
        <f t="shared" si="1275"/>
        <v>0</v>
      </c>
      <c r="K5849" t="str">
        <f t="shared" si="1276"/>
        <v>Modelamiento</v>
      </c>
      <c r="L5849">
        <f t="shared" si="1277"/>
        <v>1</v>
      </c>
      <c r="M5849">
        <v>22</v>
      </c>
      <c r="N5849" t="str">
        <f t="shared" si="1278"/>
        <v>&lt;=25</v>
      </c>
      <c r="O5849" t="s">
        <v>56</v>
      </c>
      <c r="P5849" t="s">
        <v>39</v>
      </c>
      <c r="Q5849">
        <v>36566</v>
      </c>
      <c r="R5849">
        <v>0</v>
      </c>
      <c r="S5849" t="str">
        <f t="shared" si="1279"/>
        <v>=0</v>
      </c>
      <c r="T5849">
        <v>1100</v>
      </c>
      <c r="U5849" t="str">
        <f t="shared" si="1280"/>
        <v>&lt;=1100</v>
      </c>
      <c r="V5849" t="s">
        <v>597</v>
      </c>
      <c r="W5849">
        <v>30937</v>
      </c>
      <c r="X5849" s="12">
        <f t="shared" si="1281"/>
        <v>0</v>
      </c>
      <c r="Y5849" t="str">
        <f t="shared" si="1282"/>
        <v>=0</v>
      </c>
      <c r="Z5849" t="s">
        <v>32</v>
      </c>
      <c r="AA5849">
        <v>0</v>
      </c>
      <c r="AB5849">
        <v>1000</v>
      </c>
      <c r="AC5849" t="str">
        <f t="shared" si="1283"/>
        <v>&lt;=1000</v>
      </c>
      <c r="AD5849">
        <v>0</v>
      </c>
      <c r="AE5849" t="str">
        <f t="shared" si="1284"/>
        <v>=0</v>
      </c>
      <c r="AF5849">
        <v>0</v>
      </c>
      <c r="AG5849" t="str">
        <f t="shared" si="1285"/>
        <v>&lt;=500</v>
      </c>
      <c r="AH5849" t="s">
        <v>32</v>
      </c>
      <c r="AI5849" t="str">
        <f t="shared" si="1286"/>
        <v/>
      </c>
      <c r="AJ5849" t="s">
        <v>32</v>
      </c>
      <c r="AK5849" t="str">
        <f t="shared" si="1287"/>
        <v/>
      </c>
      <c r="AL5849">
        <v>10</v>
      </c>
      <c r="AM5849">
        <v>10</v>
      </c>
      <c r="AN5849">
        <v>0</v>
      </c>
      <c r="AO5849">
        <v>1</v>
      </c>
      <c r="AP5849" t="s">
        <v>32</v>
      </c>
    </row>
    <row r="5850" spans="1:42" x14ac:dyDescent="0.25">
      <c r="A5850">
        <v>202101</v>
      </c>
      <c r="B5850" t="str">
        <f t="shared" si="1274"/>
        <v>2021-I</v>
      </c>
      <c r="C5850" t="s">
        <v>5923</v>
      </c>
      <c r="D5850" t="s">
        <v>5923</v>
      </c>
      <c r="E5850">
        <v>32060705</v>
      </c>
      <c r="F5850" t="s">
        <v>29</v>
      </c>
      <c r="G5850">
        <v>0</v>
      </c>
      <c r="H5850">
        <v>0</v>
      </c>
      <c r="I5850">
        <v>0</v>
      </c>
      <c r="J5850">
        <f t="shared" si="1275"/>
        <v>0</v>
      </c>
      <c r="K5850" t="str">
        <f t="shared" si="1276"/>
        <v>Modelamiento</v>
      </c>
      <c r="L5850">
        <f t="shared" si="1277"/>
        <v>1</v>
      </c>
      <c r="M5850">
        <v>26</v>
      </c>
      <c r="N5850" t="str">
        <f t="shared" si="1278"/>
        <v>&lt;=30</v>
      </c>
      <c r="O5850" t="s">
        <v>72</v>
      </c>
      <c r="P5850" t="s">
        <v>39</v>
      </c>
      <c r="Q5850">
        <v>29180</v>
      </c>
      <c r="R5850">
        <v>0</v>
      </c>
      <c r="S5850" t="str">
        <f t="shared" si="1279"/>
        <v>=0</v>
      </c>
      <c r="T5850">
        <v>1000</v>
      </c>
      <c r="U5850" t="str">
        <f t="shared" si="1280"/>
        <v>&lt;=1000</v>
      </c>
      <c r="V5850" t="s">
        <v>585</v>
      </c>
      <c r="W5850">
        <v>23920</v>
      </c>
      <c r="X5850" s="12">
        <f t="shared" si="1281"/>
        <v>0</v>
      </c>
      <c r="Y5850" t="str">
        <f t="shared" si="1282"/>
        <v>=0</v>
      </c>
      <c r="Z5850">
        <v>6</v>
      </c>
      <c r="AA5850">
        <v>0</v>
      </c>
      <c r="AB5850">
        <v>3935.82</v>
      </c>
      <c r="AC5850" t="str">
        <f t="shared" si="1283"/>
        <v>&lt;=4000</v>
      </c>
      <c r="AD5850">
        <v>43</v>
      </c>
      <c r="AE5850" t="str">
        <f t="shared" si="1284"/>
        <v>&lt;=60</v>
      </c>
      <c r="AF5850">
        <v>0</v>
      </c>
      <c r="AG5850" t="str">
        <f t="shared" si="1285"/>
        <v>&lt;=500</v>
      </c>
      <c r="AH5850">
        <v>1000</v>
      </c>
      <c r="AI5850" t="str">
        <f t="shared" si="1286"/>
        <v>&lt;=1000</v>
      </c>
      <c r="AJ5850">
        <v>1</v>
      </c>
      <c r="AK5850" t="str">
        <f t="shared" si="1287"/>
        <v>&gt;0.9</v>
      </c>
      <c r="AL5850">
        <v>12</v>
      </c>
      <c r="AM5850">
        <v>10</v>
      </c>
      <c r="AN5850">
        <v>0</v>
      </c>
      <c r="AO5850">
        <v>3</v>
      </c>
      <c r="AP5850" t="s">
        <v>32</v>
      </c>
    </row>
    <row r="5851" spans="1:42" x14ac:dyDescent="0.25">
      <c r="A5851">
        <v>202101</v>
      </c>
      <c r="B5851" t="str">
        <f t="shared" si="1274"/>
        <v>2021-I</v>
      </c>
      <c r="C5851" t="s">
        <v>5924</v>
      </c>
      <c r="D5851" t="s">
        <v>5924</v>
      </c>
      <c r="E5851">
        <v>32060611</v>
      </c>
      <c r="F5851" t="s">
        <v>29</v>
      </c>
      <c r="G5851">
        <v>0</v>
      </c>
      <c r="H5851">
        <v>0</v>
      </c>
      <c r="I5851">
        <v>0</v>
      </c>
      <c r="J5851">
        <f t="shared" si="1275"/>
        <v>0</v>
      </c>
      <c r="K5851" t="str">
        <f t="shared" si="1276"/>
        <v>Modelamiento</v>
      </c>
      <c r="L5851">
        <f t="shared" si="1277"/>
        <v>1</v>
      </c>
      <c r="M5851">
        <v>23</v>
      </c>
      <c r="N5851" t="str">
        <f t="shared" si="1278"/>
        <v>&lt;=25</v>
      </c>
      <c r="O5851" t="s">
        <v>56</v>
      </c>
      <c r="P5851" t="s">
        <v>39</v>
      </c>
      <c r="Q5851">
        <v>39808</v>
      </c>
      <c r="R5851">
        <v>0</v>
      </c>
      <c r="S5851" t="str">
        <f t="shared" si="1279"/>
        <v>=0</v>
      </c>
      <c r="T5851">
        <v>1200</v>
      </c>
      <c r="U5851" t="str">
        <f t="shared" si="1280"/>
        <v>&lt;=1200</v>
      </c>
      <c r="V5851" t="s">
        <v>597</v>
      </c>
      <c r="W5851">
        <v>34018</v>
      </c>
      <c r="X5851" s="12">
        <f t="shared" si="1281"/>
        <v>0</v>
      </c>
      <c r="Y5851" t="str">
        <f t="shared" si="1282"/>
        <v>=0</v>
      </c>
      <c r="Z5851">
        <v>4</v>
      </c>
      <c r="AA5851">
        <v>0</v>
      </c>
      <c r="AB5851">
        <v>7000</v>
      </c>
      <c r="AC5851" t="str">
        <f t="shared" si="1283"/>
        <v>&gt;5000</v>
      </c>
      <c r="AD5851">
        <v>0</v>
      </c>
      <c r="AE5851" t="str">
        <f t="shared" si="1284"/>
        <v>=0</v>
      </c>
      <c r="AF5851">
        <v>0</v>
      </c>
      <c r="AG5851" t="str">
        <f t="shared" si="1285"/>
        <v>&lt;=500</v>
      </c>
      <c r="AH5851" t="s">
        <v>32</v>
      </c>
      <c r="AI5851" t="str">
        <f t="shared" si="1286"/>
        <v/>
      </c>
      <c r="AJ5851" t="s">
        <v>32</v>
      </c>
      <c r="AK5851" t="str">
        <f t="shared" si="1287"/>
        <v/>
      </c>
      <c r="AL5851">
        <v>4</v>
      </c>
      <c r="AM5851">
        <v>4</v>
      </c>
      <c r="AN5851">
        <v>0</v>
      </c>
      <c r="AO5851">
        <v>1</v>
      </c>
      <c r="AP5851" t="s">
        <v>32</v>
      </c>
    </row>
    <row r="5852" spans="1:42" x14ac:dyDescent="0.25">
      <c r="A5852">
        <v>202101</v>
      </c>
      <c r="B5852" t="str">
        <f t="shared" si="1274"/>
        <v>2021-I</v>
      </c>
      <c r="C5852" t="s">
        <v>5925</v>
      </c>
      <c r="D5852" t="s">
        <v>5925</v>
      </c>
      <c r="E5852">
        <v>32060397</v>
      </c>
      <c r="F5852" t="s">
        <v>29</v>
      </c>
      <c r="G5852">
        <v>0</v>
      </c>
      <c r="H5852">
        <v>0</v>
      </c>
      <c r="I5852">
        <v>0</v>
      </c>
      <c r="J5852">
        <f t="shared" si="1275"/>
        <v>0</v>
      </c>
      <c r="K5852" t="str">
        <f t="shared" si="1276"/>
        <v>Modelamiento</v>
      </c>
      <c r="L5852">
        <f t="shared" si="1277"/>
        <v>1</v>
      </c>
      <c r="M5852">
        <v>31</v>
      </c>
      <c r="N5852" t="str">
        <f t="shared" si="1278"/>
        <v>&lt;=35</v>
      </c>
      <c r="O5852" t="s">
        <v>56</v>
      </c>
      <c r="P5852" t="s">
        <v>35</v>
      </c>
      <c r="Q5852">
        <v>32939</v>
      </c>
      <c r="R5852">
        <v>500</v>
      </c>
      <c r="S5852" t="str">
        <f t="shared" si="1279"/>
        <v>&lt;=500</v>
      </c>
      <c r="T5852">
        <v>1150</v>
      </c>
      <c r="U5852" t="str">
        <f t="shared" si="1280"/>
        <v>&lt;=1200</v>
      </c>
      <c r="V5852" t="s">
        <v>589</v>
      </c>
      <c r="W5852">
        <v>27991</v>
      </c>
      <c r="X5852" s="12">
        <f t="shared" si="1281"/>
        <v>1.7862884498588832E-2</v>
      </c>
      <c r="Y5852" t="str">
        <f t="shared" si="1282"/>
        <v>&lt;=0.02</v>
      </c>
      <c r="Z5852" t="s">
        <v>32</v>
      </c>
      <c r="AA5852">
        <v>0</v>
      </c>
      <c r="AB5852">
        <v>6169.43</v>
      </c>
      <c r="AC5852" t="str">
        <f t="shared" si="1283"/>
        <v>&gt;5000</v>
      </c>
      <c r="AD5852">
        <v>0</v>
      </c>
      <c r="AE5852" t="str">
        <f t="shared" si="1284"/>
        <v>=0</v>
      </c>
      <c r="AF5852">
        <v>0</v>
      </c>
      <c r="AG5852" t="str">
        <f t="shared" si="1285"/>
        <v>&lt;=500</v>
      </c>
      <c r="AH5852">
        <v>11300.02</v>
      </c>
      <c r="AI5852" t="str">
        <f t="shared" si="1286"/>
        <v>&gt;5000</v>
      </c>
      <c r="AJ5852">
        <v>0.30809999999999998</v>
      </c>
      <c r="AK5852" t="str">
        <f t="shared" si="1287"/>
        <v>&lt;=0.4</v>
      </c>
      <c r="AL5852">
        <v>12</v>
      </c>
      <c r="AM5852">
        <v>12</v>
      </c>
      <c r="AN5852">
        <v>0</v>
      </c>
      <c r="AO5852">
        <v>1</v>
      </c>
      <c r="AP5852" t="s">
        <v>32</v>
      </c>
    </row>
    <row r="5853" spans="1:42" x14ac:dyDescent="0.25">
      <c r="A5853">
        <v>202101</v>
      </c>
      <c r="B5853" t="str">
        <f t="shared" si="1274"/>
        <v>2021-I</v>
      </c>
      <c r="C5853" t="s">
        <v>5926</v>
      </c>
      <c r="D5853" t="s">
        <v>5926</v>
      </c>
      <c r="E5853">
        <v>32059997</v>
      </c>
      <c r="F5853" t="s">
        <v>29</v>
      </c>
      <c r="G5853">
        <v>0</v>
      </c>
      <c r="H5853">
        <v>0</v>
      </c>
      <c r="I5853">
        <v>0</v>
      </c>
      <c r="J5853">
        <f t="shared" si="1275"/>
        <v>0</v>
      </c>
      <c r="K5853" t="str">
        <f t="shared" si="1276"/>
        <v>Modelamiento</v>
      </c>
      <c r="L5853">
        <f t="shared" si="1277"/>
        <v>1</v>
      </c>
      <c r="M5853">
        <v>27</v>
      </c>
      <c r="N5853" t="str">
        <f t="shared" si="1278"/>
        <v>&lt;=30</v>
      </c>
      <c r="O5853" t="s">
        <v>56</v>
      </c>
      <c r="P5853" t="s">
        <v>39</v>
      </c>
      <c r="Q5853">
        <v>39808</v>
      </c>
      <c r="R5853">
        <v>0</v>
      </c>
      <c r="S5853" t="str">
        <f t="shared" si="1279"/>
        <v>=0</v>
      </c>
      <c r="T5853">
        <v>1200</v>
      </c>
      <c r="U5853" t="str">
        <f t="shared" si="1280"/>
        <v>&lt;=1200</v>
      </c>
      <c r="V5853" t="s">
        <v>597</v>
      </c>
      <c r="W5853">
        <v>34018</v>
      </c>
      <c r="X5853" s="12">
        <f t="shared" si="1281"/>
        <v>0</v>
      </c>
      <c r="Y5853" t="str">
        <f t="shared" si="1282"/>
        <v>=0</v>
      </c>
      <c r="Z5853">
        <v>5</v>
      </c>
      <c r="AA5853">
        <v>9</v>
      </c>
      <c r="AB5853" t="s">
        <v>32</v>
      </c>
      <c r="AC5853" t="str">
        <f t="shared" si="1283"/>
        <v/>
      </c>
      <c r="AD5853" t="s">
        <v>32</v>
      </c>
      <c r="AE5853" t="str">
        <f t="shared" si="1284"/>
        <v/>
      </c>
      <c r="AF5853" t="s">
        <v>32</v>
      </c>
      <c r="AG5853" t="str">
        <f t="shared" si="1285"/>
        <v/>
      </c>
      <c r="AH5853" t="s">
        <v>32</v>
      </c>
      <c r="AI5853" t="str">
        <f t="shared" si="1286"/>
        <v/>
      </c>
      <c r="AJ5853" t="s">
        <v>32</v>
      </c>
      <c r="AK5853" t="str">
        <f t="shared" si="1287"/>
        <v/>
      </c>
      <c r="AL5853">
        <v>0</v>
      </c>
      <c r="AM5853">
        <v>0</v>
      </c>
      <c r="AN5853">
        <v>0</v>
      </c>
      <c r="AO5853" t="s">
        <v>32</v>
      </c>
      <c r="AP5853" t="s">
        <v>32</v>
      </c>
    </row>
    <row r="5854" spans="1:42" x14ac:dyDescent="0.25">
      <c r="A5854">
        <v>202101</v>
      </c>
      <c r="B5854" t="str">
        <f t="shared" si="1274"/>
        <v>2021-I</v>
      </c>
      <c r="C5854" t="s">
        <v>5927</v>
      </c>
      <c r="D5854" t="s">
        <v>5927</v>
      </c>
      <c r="E5854">
        <v>32060392</v>
      </c>
      <c r="F5854" t="s">
        <v>29</v>
      </c>
      <c r="G5854">
        <v>0</v>
      </c>
      <c r="H5854">
        <v>0</v>
      </c>
      <c r="I5854">
        <v>0</v>
      </c>
      <c r="J5854">
        <f t="shared" si="1275"/>
        <v>0</v>
      </c>
      <c r="K5854" t="str">
        <f t="shared" si="1276"/>
        <v>Modelamiento</v>
      </c>
      <c r="L5854">
        <f t="shared" si="1277"/>
        <v>1</v>
      </c>
      <c r="M5854">
        <v>38</v>
      </c>
      <c r="N5854" t="str">
        <f t="shared" si="1278"/>
        <v>&lt;=40</v>
      </c>
      <c r="O5854" t="s">
        <v>56</v>
      </c>
      <c r="P5854" t="s">
        <v>39</v>
      </c>
      <c r="Q5854">
        <v>44735</v>
      </c>
      <c r="R5854">
        <v>0</v>
      </c>
      <c r="S5854" t="str">
        <f t="shared" si="1279"/>
        <v>=0</v>
      </c>
      <c r="T5854">
        <v>1350</v>
      </c>
      <c r="U5854" t="str">
        <f t="shared" si="1280"/>
        <v>&lt;=1400</v>
      </c>
      <c r="V5854" t="s">
        <v>589</v>
      </c>
      <c r="W5854">
        <v>38699</v>
      </c>
      <c r="X5854" s="12">
        <f t="shared" si="1281"/>
        <v>0</v>
      </c>
      <c r="Y5854" t="str">
        <f t="shared" si="1282"/>
        <v>=0</v>
      </c>
      <c r="Z5854">
        <v>2</v>
      </c>
      <c r="AA5854">
        <v>9</v>
      </c>
      <c r="AB5854" t="s">
        <v>32</v>
      </c>
      <c r="AC5854" t="str">
        <f t="shared" si="1283"/>
        <v/>
      </c>
      <c r="AD5854" t="s">
        <v>32</v>
      </c>
      <c r="AE5854" t="str">
        <f t="shared" si="1284"/>
        <v/>
      </c>
      <c r="AF5854" t="s">
        <v>32</v>
      </c>
      <c r="AG5854" t="str">
        <f t="shared" si="1285"/>
        <v/>
      </c>
      <c r="AH5854" t="s">
        <v>32</v>
      </c>
      <c r="AI5854" t="str">
        <f t="shared" si="1286"/>
        <v/>
      </c>
      <c r="AJ5854" t="s">
        <v>32</v>
      </c>
      <c r="AK5854" t="str">
        <f t="shared" si="1287"/>
        <v/>
      </c>
      <c r="AL5854">
        <v>0</v>
      </c>
      <c r="AM5854">
        <v>0</v>
      </c>
      <c r="AN5854">
        <v>0</v>
      </c>
      <c r="AO5854" t="s">
        <v>32</v>
      </c>
      <c r="AP5854" t="s">
        <v>32</v>
      </c>
    </row>
    <row r="5855" spans="1:42" x14ac:dyDescent="0.25">
      <c r="A5855">
        <v>202101</v>
      </c>
      <c r="B5855" t="str">
        <f t="shared" si="1274"/>
        <v>2021-I</v>
      </c>
      <c r="C5855" t="s">
        <v>5928</v>
      </c>
      <c r="D5855" t="s">
        <v>5928</v>
      </c>
      <c r="E5855">
        <v>32043491</v>
      </c>
      <c r="F5855" t="s">
        <v>29</v>
      </c>
      <c r="G5855">
        <v>0</v>
      </c>
      <c r="H5855">
        <v>0</v>
      </c>
      <c r="I5855">
        <v>0</v>
      </c>
      <c r="J5855">
        <f t="shared" si="1275"/>
        <v>0</v>
      </c>
      <c r="K5855" t="str">
        <f t="shared" si="1276"/>
        <v>Modelamiento</v>
      </c>
      <c r="L5855">
        <f t="shared" si="1277"/>
        <v>1</v>
      </c>
      <c r="M5855">
        <v>35</v>
      </c>
      <c r="N5855" t="str">
        <f t="shared" si="1278"/>
        <v>&lt;=35</v>
      </c>
      <c r="O5855" t="s">
        <v>56</v>
      </c>
      <c r="P5855" t="s">
        <v>39</v>
      </c>
      <c r="Q5855">
        <v>41441</v>
      </c>
      <c r="R5855">
        <v>0</v>
      </c>
      <c r="S5855" t="str">
        <f t="shared" si="1279"/>
        <v>=0</v>
      </c>
      <c r="T5855">
        <v>1250</v>
      </c>
      <c r="U5855" t="str">
        <f t="shared" si="1280"/>
        <v>&lt;=1300</v>
      </c>
      <c r="V5855" t="s">
        <v>4182</v>
      </c>
      <c r="W5855">
        <v>35569</v>
      </c>
      <c r="X5855" s="12">
        <f t="shared" si="1281"/>
        <v>0</v>
      </c>
      <c r="Y5855" t="str">
        <f t="shared" si="1282"/>
        <v>=0</v>
      </c>
      <c r="Z5855">
        <v>2</v>
      </c>
      <c r="AA5855">
        <v>0</v>
      </c>
      <c r="AB5855">
        <v>10782.31</v>
      </c>
      <c r="AC5855" t="str">
        <f t="shared" si="1283"/>
        <v>&gt;5000</v>
      </c>
      <c r="AD5855">
        <v>16</v>
      </c>
      <c r="AE5855" t="str">
        <f t="shared" si="1284"/>
        <v>&lt;=30</v>
      </c>
      <c r="AF5855">
        <v>0</v>
      </c>
      <c r="AG5855" t="str">
        <f t="shared" si="1285"/>
        <v>&lt;=500</v>
      </c>
      <c r="AH5855" t="s">
        <v>32</v>
      </c>
      <c r="AI5855" t="str">
        <f t="shared" si="1286"/>
        <v/>
      </c>
      <c r="AJ5855" t="s">
        <v>32</v>
      </c>
      <c r="AK5855" t="str">
        <f t="shared" si="1287"/>
        <v/>
      </c>
      <c r="AL5855">
        <v>12</v>
      </c>
      <c r="AM5855">
        <v>10</v>
      </c>
      <c r="AN5855">
        <v>0</v>
      </c>
      <c r="AO5855">
        <v>3</v>
      </c>
      <c r="AP5855" t="s">
        <v>32</v>
      </c>
    </row>
    <row r="5856" spans="1:42" x14ac:dyDescent="0.25">
      <c r="A5856">
        <v>202101</v>
      </c>
      <c r="B5856" t="str">
        <f t="shared" si="1274"/>
        <v>2021-I</v>
      </c>
      <c r="C5856" t="s">
        <v>5929</v>
      </c>
      <c r="D5856" t="s">
        <v>5929</v>
      </c>
      <c r="E5856">
        <v>32059851</v>
      </c>
      <c r="F5856" t="s">
        <v>29</v>
      </c>
      <c r="G5856">
        <v>0</v>
      </c>
      <c r="H5856">
        <v>0</v>
      </c>
      <c r="I5856">
        <v>0</v>
      </c>
      <c r="J5856">
        <f t="shared" si="1275"/>
        <v>0</v>
      </c>
      <c r="K5856" t="str">
        <f t="shared" si="1276"/>
        <v>Modelamiento</v>
      </c>
      <c r="L5856">
        <f t="shared" si="1277"/>
        <v>1</v>
      </c>
      <c r="M5856">
        <v>44</v>
      </c>
      <c r="N5856" t="str">
        <f t="shared" si="1278"/>
        <v>&lt;=45</v>
      </c>
      <c r="O5856" t="s">
        <v>56</v>
      </c>
      <c r="P5856" t="s">
        <v>39</v>
      </c>
      <c r="Q5856">
        <v>30018</v>
      </c>
      <c r="R5856">
        <v>0</v>
      </c>
      <c r="S5856" t="str">
        <f t="shared" si="1279"/>
        <v>=0</v>
      </c>
      <c r="T5856">
        <v>900</v>
      </c>
      <c r="U5856" t="str">
        <f t="shared" si="1280"/>
        <v>&lt;=1000</v>
      </c>
      <c r="V5856" t="s">
        <v>585</v>
      </c>
      <c r="W5856">
        <v>24716</v>
      </c>
      <c r="X5856" s="12">
        <f t="shared" si="1281"/>
        <v>0</v>
      </c>
      <c r="Y5856" t="str">
        <f t="shared" si="1282"/>
        <v>=0</v>
      </c>
      <c r="Z5856">
        <v>5</v>
      </c>
      <c r="AA5856">
        <v>4</v>
      </c>
      <c r="AB5856">
        <v>494.1</v>
      </c>
      <c r="AC5856" t="str">
        <f t="shared" si="1283"/>
        <v>&lt;=500</v>
      </c>
      <c r="AD5856">
        <v>605</v>
      </c>
      <c r="AE5856" t="str">
        <f t="shared" si="1284"/>
        <v>&gt;120</v>
      </c>
      <c r="AF5856">
        <v>494.1</v>
      </c>
      <c r="AG5856" t="str">
        <f t="shared" si="1285"/>
        <v>&lt;=500</v>
      </c>
      <c r="AH5856" t="s">
        <v>32</v>
      </c>
      <c r="AI5856" t="str">
        <f t="shared" si="1286"/>
        <v/>
      </c>
      <c r="AJ5856" t="s">
        <v>32</v>
      </c>
      <c r="AK5856" t="str">
        <f t="shared" si="1287"/>
        <v/>
      </c>
      <c r="AL5856">
        <v>12</v>
      </c>
      <c r="AM5856">
        <v>0</v>
      </c>
      <c r="AN5856">
        <v>12</v>
      </c>
      <c r="AO5856" t="s">
        <v>32</v>
      </c>
      <c r="AP5856">
        <v>1</v>
      </c>
    </row>
    <row r="5857" spans="1:42" x14ac:dyDescent="0.25">
      <c r="A5857">
        <v>202101</v>
      </c>
      <c r="B5857" t="str">
        <f t="shared" si="1274"/>
        <v>2021-I</v>
      </c>
      <c r="C5857" t="s">
        <v>5930</v>
      </c>
      <c r="D5857" t="s">
        <v>5930</v>
      </c>
      <c r="E5857">
        <v>32059801</v>
      </c>
      <c r="F5857" t="s">
        <v>29</v>
      </c>
      <c r="G5857">
        <v>0</v>
      </c>
      <c r="H5857">
        <v>0</v>
      </c>
      <c r="I5857">
        <v>0</v>
      </c>
      <c r="J5857">
        <f t="shared" si="1275"/>
        <v>0</v>
      </c>
      <c r="K5857" t="str">
        <f t="shared" si="1276"/>
        <v>Modelamiento</v>
      </c>
      <c r="L5857">
        <f t="shared" si="1277"/>
        <v>1</v>
      </c>
      <c r="M5857">
        <v>26</v>
      </c>
      <c r="N5857" t="str">
        <f t="shared" si="1278"/>
        <v>&lt;=30</v>
      </c>
      <c r="O5857" t="s">
        <v>56</v>
      </c>
      <c r="P5857" t="s">
        <v>39</v>
      </c>
      <c r="Q5857">
        <v>31600</v>
      </c>
      <c r="R5857">
        <v>0</v>
      </c>
      <c r="S5857" t="str">
        <f t="shared" si="1279"/>
        <v>=0</v>
      </c>
      <c r="T5857">
        <v>950</v>
      </c>
      <c r="U5857" t="str">
        <f t="shared" si="1280"/>
        <v>&lt;=1000</v>
      </c>
      <c r="V5857" t="s">
        <v>585</v>
      </c>
      <c r="W5857">
        <v>26219</v>
      </c>
      <c r="X5857" s="12">
        <f t="shared" si="1281"/>
        <v>0</v>
      </c>
      <c r="Y5857" t="str">
        <f t="shared" si="1282"/>
        <v>=0</v>
      </c>
      <c r="Z5857">
        <v>4</v>
      </c>
      <c r="AA5857">
        <v>9</v>
      </c>
      <c r="AB5857" t="s">
        <v>32</v>
      </c>
      <c r="AC5857" t="str">
        <f t="shared" si="1283"/>
        <v/>
      </c>
      <c r="AD5857" t="s">
        <v>32</v>
      </c>
      <c r="AE5857" t="str">
        <f t="shared" si="1284"/>
        <v/>
      </c>
      <c r="AF5857" t="s">
        <v>32</v>
      </c>
      <c r="AG5857" t="str">
        <f t="shared" si="1285"/>
        <v/>
      </c>
      <c r="AH5857" t="s">
        <v>32</v>
      </c>
      <c r="AI5857" t="str">
        <f t="shared" si="1286"/>
        <v/>
      </c>
      <c r="AJ5857" t="s">
        <v>32</v>
      </c>
      <c r="AK5857" t="str">
        <f t="shared" si="1287"/>
        <v/>
      </c>
      <c r="AL5857">
        <v>0</v>
      </c>
      <c r="AM5857">
        <v>0</v>
      </c>
      <c r="AN5857">
        <v>0</v>
      </c>
      <c r="AO5857" t="s">
        <v>32</v>
      </c>
      <c r="AP5857" t="s">
        <v>32</v>
      </c>
    </row>
    <row r="5858" spans="1:42" x14ac:dyDescent="0.25">
      <c r="A5858">
        <v>202101</v>
      </c>
      <c r="B5858" t="str">
        <f t="shared" si="1274"/>
        <v>2021-I</v>
      </c>
      <c r="C5858" t="s">
        <v>5931</v>
      </c>
      <c r="D5858" t="s">
        <v>5931</v>
      </c>
      <c r="E5858">
        <v>32059224</v>
      </c>
      <c r="F5858" t="s">
        <v>29</v>
      </c>
      <c r="G5858">
        <v>0</v>
      </c>
      <c r="H5858">
        <v>0</v>
      </c>
      <c r="I5858">
        <v>0</v>
      </c>
      <c r="J5858">
        <f t="shared" si="1275"/>
        <v>0</v>
      </c>
      <c r="K5858" t="str">
        <f t="shared" si="1276"/>
        <v>Modelamiento</v>
      </c>
      <c r="L5858">
        <f t="shared" si="1277"/>
        <v>1</v>
      </c>
      <c r="M5858">
        <v>33</v>
      </c>
      <c r="N5858" t="str">
        <f t="shared" si="1278"/>
        <v>&lt;=35</v>
      </c>
      <c r="O5858" t="s">
        <v>56</v>
      </c>
      <c r="P5858" t="s">
        <v>39</v>
      </c>
      <c r="Q5858">
        <v>32035</v>
      </c>
      <c r="R5858">
        <v>0</v>
      </c>
      <c r="S5858" t="str">
        <f t="shared" si="1279"/>
        <v>=0</v>
      </c>
      <c r="T5858">
        <v>1100</v>
      </c>
      <c r="U5858" t="str">
        <f t="shared" si="1280"/>
        <v>&lt;=1100</v>
      </c>
      <c r="V5858" t="s">
        <v>587</v>
      </c>
      <c r="W5858">
        <v>26633</v>
      </c>
      <c r="X5858" s="12">
        <f t="shared" si="1281"/>
        <v>0</v>
      </c>
      <c r="Y5858" t="str">
        <f t="shared" si="1282"/>
        <v>=0</v>
      </c>
      <c r="Z5858" t="s">
        <v>32</v>
      </c>
      <c r="AA5858">
        <v>9</v>
      </c>
      <c r="AB5858" t="s">
        <v>32</v>
      </c>
      <c r="AC5858" t="str">
        <f t="shared" si="1283"/>
        <v/>
      </c>
      <c r="AD5858" t="s">
        <v>32</v>
      </c>
      <c r="AE5858" t="str">
        <f t="shared" si="1284"/>
        <v/>
      </c>
      <c r="AF5858" t="s">
        <v>32</v>
      </c>
      <c r="AG5858" t="str">
        <f t="shared" si="1285"/>
        <v/>
      </c>
      <c r="AH5858" t="s">
        <v>32</v>
      </c>
      <c r="AI5858" t="str">
        <f t="shared" si="1286"/>
        <v/>
      </c>
      <c r="AJ5858" t="s">
        <v>32</v>
      </c>
      <c r="AK5858" t="str">
        <f t="shared" si="1287"/>
        <v/>
      </c>
      <c r="AL5858">
        <v>0</v>
      </c>
      <c r="AM5858">
        <v>0</v>
      </c>
      <c r="AN5858">
        <v>0</v>
      </c>
      <c r="AO5858" t="s">
        <v>32</v>
      </c>
      <c r="AP5858" t="s">
        <v>32</v>
      </c>
    </row>
    <row r="5859" spans="1:42" x14ac:dyDescent="0.25">
      <c r="A5859">
        <v>202101</v>
      </c>
      <c r="B5859" t="str">
        <f t="shared" si="1274"/>
        <v>2021-I</v>
      </c>
      <c r="C5859" t="s">
        <v>5932</v>
      </c>
      <c r="D5859" t="s">
        <v>5932</v>
      </c>
      <c r="E5859">
        <v>32059452</v>
      </c>
      <c r="F5859" t="s">
        <v>29</v>
      </c>
      <c r="G5859">
        <v>0</v>
      </c>
      <c r="H5859">
        <v>0</v>
      </c>
      <c r="I5859">
        <v>0</v>
      </c>
      <c r="J5859">
        <f t="shared" si="1275"/>
        <v>0</v>
      </c>
      <c r="K5859" t="str">
        <f t="shared" si="1276"/>
        <v>Modelamiento</v>
      </c>
      <c r="L5859">
        <f t="shared" si="1277"/>
        <v>1</v>
      </c>
      <c r="M5859">
        <v>27</v>
      </c>
      <c r="N5859" t="str">
        <f t="shared" si="1278"/>
        <v>&lt;=30</v>
      </c>
      <c r="O5859" t="s">
        <v>56</v>
      </c>
      <c r="P5859" t="s">
        <v>31</v>
      </c>
      <c r="Q5859">
        <v>33274</v>
      </c>
      <c r="R5859">
        <v>0</v>
      </c>
      <c r="S5859" t="str">
        <f t="shared" si="1279"/>
        <v>=0</v>
      </c>
      <c r="T5859">
        <v>1000</v>
      </c>
      <c r="U5859" t="str">
        <f t="shared" si="1280"/>
        <v>&lt;=1000</v>
      </c>
      <c r="V5859" t="s">
        <v>601</v>
      </c>
      <c r="W5859">
        <v>27810</v>
      </c>
      <c r="X5859" s="12">
        <f t="shared" si="1281"/>
        <v>0</v>
      </c>
      <c r="Y5859" t="str">
        <f t="shared" si="1282"/>
        <v>=0</v>
      </c>
      <c r="Z5859">
        <v>5</v>
      </c>
      <c r="AA5859">
        <v>9</v>
      </c>
      <c r="AB5859" t="s">
        <v>32</v>
      </c>
      <c r="AC5859" t="str">
        <f t="shared" si="1283"/>
        <v/>
      </c>
      <c r="AD5859" t="s">
        <v>32</v>
      </c>
      <c r="AE5859" t="str">
        <f t="shared" si="1284"/>
        <v/>
      </c>
      <c r="AF5859" t="s">
        <v>32</v>
      </c>
      <c r="AG5859" t="str">
        <f t="shared" si="1285"/>
        <v/>
      </c>
      <c r="AH5859" t="s">
        <v>32</v>
      </c>
      <c r="AI5859" t="str">
        <f t="shared" si="1286"/>
        <v/>
      </c>
      <c r="AJ5859" t="s">
        <v>32</v>
      </c>
      <c r="AK5859" t="str">
        <f t="shared" si="1287"/>
        <v/>
      </c>
      <c r="AL5859">
        <v>0</v>
      </c>
      <c r="AM5859">
        <v>0</v>
      </c>
      <c r="AN5859">
        <v>0</v>
      </c>
      <c r="AO5859" t="s">
        <v>32</v>
      </c>
      <c r="AP5859" t="s">
        <v>32</v>
      </c>
    </row>
    <row r="5860" spans="1:42" x14ac:dyDescent="0.25">
      <c r="A5860">
        <v>202101</v>
      </c>
      <c r="B5860" t="str">
        <f t="shared" si="1274"/>
        <v>2021-I</v>
      </c>
      <c r="C5860" t="s">
        <v>5933</v>
      </c>
      <c r="D5860" t="s">
        <v>5933</v>
      </c>
      <c r="E5860">
        <v>32060490</v>
      </c>
      <c r="F5860" t="s">
        <v>29</v>
      </c>
      <c r="G5860">
        <v>0</v>
      </c>
      <c r="H5860">
        <v>0</v>
      </c>
      <c r="I5860">
        <v>0</v>
      </c>
      <c r="J5860">
        <f t="shared" si="1275"/>
        <v>0</v>
      </c>
      <c r="K5860" t="str">
        <f t="shared" si="1276"/>
        <v>Modelamiento</v>
      </c>
      <c r="L5860">
        <f t="shared" si="1277"/>
        <v>1</v>
      </c>
      <c r="M5860">
        <v>35</v>
      </c>
      <c r="N5860" t="str">
        <f t="shared" si="1278"/>
        <v>&lt;=35</v>
      </c>
      <c r="O5860" t="s">
        <v>56</v>
      </c>
      <c r="P5860" t="s">
        <v>39</v>
      </c>
      <c r="Q5860">
        <v>46372</v>
      </c>
      <c r="R5860">
        <v>0</v>
      </c>
      <c r="S5860" t="str">
        <f t="shared" si="1279"/>
        <v>=0</v>
      </c>
      <c r="T5860">
        <v>1400</v>
      </c>
      <c r="U5860" t="str">
        <f t="shared" si="1280"/>
        <v>&lt;=1400</v>
      </c>
      <c r="V5860" t="s">
        <v>597</v>
      </c>
      <c r="W5860">
        <v>40254</v>
      </c>
      <c r="X5860" s="12">
        <f t="shared" si="1281"/>
        <v>0</v>
      </c>
      <c r="Y5860" t="str">
        <f t="shared" si="1282"/>
        <v>=0</v>
      </c>
      <c r="Z5860">
        <v>4</v>
      </c>
      <c r="AA5860">
        <v>4</v>
      </c>
      <c r="AB5860">
        <v>220.95</v>
      </c>
      <c r="AC5860" t="str">
        <f t="shared" si="1283"/>
        <v>&lt;=500</v>
      </c>
      <c r="AD5860">
        <v>2969</v>
      </c>
      <c r="AE5860" t="str">
        <f t="shared" si="1284"/>
        <v>&gt;120</v>
      </c>
      <c r="AF5860">
        <v>220.95</v>
      </c>
      <c r="AG5860" t="str">
        <f t="shared" si="1285"/>
        <v>&lt;=500</v>
      </c>
      <c r="AH5860" t="s">
        <v>32</v>
      </c>
      <c r="AI5860" t="str">
        <f t="shared" si="1286"/>
        <v/>
      </c>
      <c r="AJ5860" t="s">
        <v>32</v>
      </c>
      <c r="AK5860" t="str">
        <f t="shared" si="1287"/>
        <v/>
      </c>
      <c r="AL5860">
        <v>12</v>
      </c>
      <c r="AM5860">
        <v>0</v>
      </c>
      <c r="AN5860">
        <v>12</v>
      </c>
      <c r="AO5860" t="s">
        <v>32</v>
      </c>
      <c r="AP5860">
        <v>1</v>
      </c>
    </row>
    <row r="5861" spans="1:42" x14ac:dyDescent="0.25">
      <c r="A5861">
        <v>202101</v>
      </c>
      <c r="B5861" t="str">
        <f t="shared" si="1274"/>
        <v>2021-I</v>
      </c>
      <c r="C5861" t="s">
        <v>5934</v>
      </c>
      <c r="D5861" t="s">
        <v>5934</v>
      </c>
      <c r="E5861">
        <v>32060488</v>
      </c>
      <c r="F5861" t="s">
        <v>29</v>
      </c>
      <c r="G5861">
        <v>0</v>
      </c>
      <c r="H5861">
        <v>0</v>
      </c>
      <c r="I5861">
        <v>0</v>
      </c>
      <c r="J5861">
        <f t="shared" si="1275"/>
        <v>0</v>
      </c>
      <c r="K5861" t="str">
        <f t="shared" si="1276"/>
        <v>Modelamiento</v>
      </c>
      <c r="L5861">
        <f t="shared" si="1277"/>
        <v>1</v>
      </c>
      <c r="M5861">
        <v>31</v>
      </c>
      <c r="N5861" t="str">
        <f t="shared" si="1278"/>
        <v>&lt;=35</v>
      </c>
      <c r="O5861" t="s">
        <v>72</v>
      </c>
      <c r="P5861" t="s">
        <v>39</v>
      </c>
      <c r="Q5861">
        <v>41441</v>
      </c>
      <c r="R5861">
        <v>0</v>
      </c>
      <c r="S5861" t="str">
        <f t="shared" si="1279"/>
        <v>=0</v>
      </c>
      <c r="T5861">
        <v>1250</v>
      </c>
      <c r="U5861" t="str">
        <f t="shared" si="1280"/>
        <v>&lt;=1300</v>
      </c>
      <c r="V5861" t="s">
        <v>589</v>
      </c>
      <c r="W5861">
        <v>35569</v>
      </c>
      <c r="X5861" s="12">
        <f t="shared" si="1281"/>
        <v>0</v>
      </c>
      <c r="Y5861" t="str">
        <f t="shared" si="1282"/>
        <v>=0</v>
      </c>
      <c r="Z5861">
        <v>4</v>
      </c>
      <c r="AA5861">
        <v>0</v>
      </c>
      <c r="AB5861">
        <v>900</v>
      </c>
      <c r="AC5861" t="str">
        <f t="shared" si="1283"/>
        <v>&lt;=1000</v>
      </c>
      <c r="AD5861">
        <v>0</v>
      </c>
      <c r="AE5861" t="str">
        <f t="shared" si="1284"/>
        <v>=0</v>
      </c>
      <c r="AF5861">
        <v>0</v>
      </c>
      <c r="AG5861" t="str">
        <f t="shared" si="1285"/>
        <v>&lt;=500</v>
      </c>
      <c r="AH5861" t="s">
        <v>32</v>
      </c>
      <c r="AI5861" t="str">
        <f t="shared" si="1286"/>
        <v/>
      </c>
      <c r="AJ5861" t="s">
        <v>32</v>
      </c>
      <c r="AK5861" t="str">
        <f t="shared" si="1287"/>
        <v/>
      </c>
      <c r="AL5861">
        <v>7</v>
      </c>
      <c r="AM5861">
        <v>7</v>
      </c>
      <c r="AN5861">
        <v>0</v>
      </c>
      <c r="AO5861">
        <v>4</v>
      </c>
      <c r="AP5861" t="s">
        <v>32</v>
      </c>
    </row>
    <row r="5862" spans="1:42" x14ac:dyDescent="0.25">
      <c r="A5862">
        <v>202101</v>
      </c>
      <c r="B5862" t="str">
        <f t="shared" si="1274"/>
        <v>2021-I</v>
      </c>
      <c r="C5862" t="s">
        <v>5935</v>
      </c>
      <c r="D5862" t="s">
        <v>5935</v>
      </c>
      <c r="E5862">
        <v>32060796</v>
      </c>
      <c r="F5862" t="s">
        <v>29</v>
      </c>
      <c r="G5862">
        <v>0</v>
      </c>
      <c r="H5862">
        <v>0</v>
      </c>
      <c r="I5862">
        <v>0</v>
      </c>
      <c r="J5862">
        <f t="shared" si="1275"/>
        <v>0</v>
      </c>
      <c r="K5862" t="str">
        <f t="shared" si="1276"/>
        <v>Modelamiento</v>
      </c>
      <c r="L5862">
        <f t="shared" si="1277"/>
        <v>1</v>
      </c>
      <c r="M5862">
        <v>27</v>
      </c>
      <c r="N5862" t="str">
        <f t="shared" si="1278"/>
        <v>&lt;=30</v>
      </c>
      <c r="O5862" t="s">
        <v>56</v>
      </c>
      <c r="P5862" t="s">
        <v>39</v>
      </c>
      <c r="Q5862">
        <v>34905</v>
      </c>
      <c r="R5862">
        <v>0</v>
      </c>
      <c r="S5862" t="str">
        <f t="shared" si="1279"/>
        <v>=0</v>
      </c>
      <c r="T5862">
        <v>1050</v>
      </c>
      <c r="U5862" t="str">
        <f t="shared" si="1280"/>
        <v>&lt;=1100</v>
      </c>
      <c r="V5862" t="s">
        <v>589</v>
      </c>
      <c r="W5862">
        <v>29359</v>
      </c>
      <c r="X5862" s="12">
        <f t="shared" si="1281"/>
        <v>0</v>
      </c>
      <c r="Y5862" t="str">
        <f t="shared" si="1282"/>
        <v>=0</v>
      </c>
      <c r="Z5862">
        <v>5</v>
      </c>
      <c r="AA5862">
        <v>0</v>
      </c>
      <c r="AB5862">
        <v>2030.05</v>
      </c>
      <c r="AC5862" t="str">
        <f t="shared" si="1283"/>
        <v>&lt;=3000</v>
      </c>
      <c r="AD5862">
        <v>0</v>
      </c>
      <c r="AE5862" t="str">
        <f t="shared" si="1284"/>
        <v>=0</v>
      </c>
      <c r="AF5862">
        <v>0</v>
      </c>
      <c r="AG5862" t="str">
        <f t="shared" si="1285"/>
        <v>&lt;=500</v>
      </c>
      <c r="AH5862" t="s">
        <v>32</v>
      </c>
      <c r="AI5862" t="str">
        <f t="shared" si="1286"/>
        <v/>
      </c>
      <c r="AJ5862" t="s">
        <v>32</v>
      </c>
      <c r="AK5862" t="str">
        <f t="shared" si="1287"/>
        <v/>
      </c>
      <c r="AL5862">
        <v>9</v>
      </c>
      <c r="AM5862">
        <v>9</v>
      </c>
      <c r="AN5862">
        <v>0</v>
      </c>
      <c r="AO5862">
        <v>1</v>
      </c>
      <c r="AP5862" t="s">
        <v>32</v>
      </c>
    </row>
    <row r="5863" spans="1:42" x14ac:dyDescent="0.25">
      <c r="A5863">
        <v>202102</v>
      </c>
      <c r="B5863" t="str">
        <f t="shared" si="1274"/>
        <v>2021-I</v>
      </c>
      <c r="C5863" t="s">
        <v>5936</v>
      </c>
      <c r="D5863" t="s">
        <v>5936</v>
      </c>
      <c r="E5863">
        <v>32042763</v>
      </c>
      <c r="F5863" t="s">
        <v>29</v>
      </c>
      <c r="G5863">
        <v>0</v>
      </c>
      <c r="H5863">
        <v>0</v>
      </c>
      <c r="I5863">
        <v>0</v>
      </c>
      <c r="J5863">
        <f t="shared" si="1275"/>
        <v>0</v>
      </c>
      <c r="K5863" t="str">
        <f t="shared" si="1276"/>
        <v>Modelamiento</v>
      </c>
      <c r="L5863">
        <f t="shared" si="1277"/>
        <v>1</v>
      </c>
      <c r="M5863">
        <v>38</v>
      </c>
      <c r="N5863" t="str">
        <f t="shared" si="1278"/>
        <v>&lt;=40</v>
      </c>
      <c r="O5863" t="s">
        <v>56</v>
      </c>
      <c r="P5863" t="s">
        <v>35</v>
      </c>
      <c r="Q5863">
        <v>33290</v>
      </c>
      <c r="R5863">
        <v>0</v>
      </c>
      <c r="S5863" t="str">
        <f t="shared" si="1279"/>
        <v>=0</v>
      </c>
      <c r="T5863">
        <v>1000</v>
      </c>
      <c r="U5863" t="str">
        <f t="shared" si="1280"/>
        <v>&lt;=1000</v>
      </c>
      <c r="V5863" t="s">
        <v>2852</v>
      </c>
      <c r="W5863">
        <v>27825</v>
      </c>
      <c r="X5863" s="12">
        <f t="shared" si="1281"/>
        <v>0</v>
      </c>
      <c r="Y5863" t="str">
        <f t="shared" si="1282"/>
        <v>=0</v>
      </c>
      <c r="Z5863">
        <v>2</v>
      </c>
      <c r="AA5863">
        <v>8</v>
      </c>
      <c r="AB5863" t="s">
        <v>32</v>
      </c>
      <c r="AC5863" t="str">
        <f t="shared" si="1283"/>
        <v/>
      </c>
      <c r="AD5863" t="s">
        <v>32</v>
      </c>
      <c r="AE5863" t="str">
        <f t="shared" si="1284"/>
        <v/>
      </c>
      <c r="AF5863" t="s">
        <v>32</v>
      </c>
      <c r="AG5863" t="str">
        <f t="shared" si="1285"/>
        <v/>
      </c>
      <c r="AH5863" t="s">
        <v>32</v>
      </c>
      <c r="AI5863" t="str">
        <f t="shared" si="1286"/>
        <v/>
      </c>
      <c r="AJ5863" t="s">
        <v>32</v>
      </c>
      <c r="AK5863" t="str">
        <f t="shared" si="1287"/>
        <v/>
      </c>
      <c r="AL5863">
        <v>0</v>
      </c>
      <c r="AM5863">
        <v>0</v>
      </c>
      <c r="AN5863">
        <v>0</v>
      </c>
      <c r="AO5863" t="s">
        <v>32</v>
      </c>
      <c r="AP5863" t="s">
        <v>32</v>
      </c>
    </row>
    <row r="5864" spans="1:42" x14ac:dyDescent="0.25">
      <c r="A5864">
        <v>202102</v>
      </c>
      <c r="B5864" t="str">
        <f t="shared" si="1274"/>
        <v>2021-I</v>
      </c>
      <c r="C5864" t="s">
        <v>5937</v>
      </c>
      <c r="D5864" t="s">
        <v>5937</v>
      </c>
      <c r="E5864">
        <v>32062268</v>
      </c>
      <c r="F5864" t="s">
        <v>29</v>
      </c>
      <c r="G5864">
        <v>0</v>
      </c>
      <c r="H5864">
        <v>0</v>
      </c>
      <c r="I5864">
        <v>0</v>
      </c>
      <c r="J5864">
        <f t="shared" si="1275"/>
        <v>0</v>
      </c>
      <c r="K5864" t="str">
        <f t="shared" si="1276"/>
        <v>Modelamiento</v>
      </c>
      <c r="L5864">
        <f t="shared" si="1277"/>
        <v>1</v>
      </c>
      <c r="M5864">
        <v>44</v>
      </c>
      <c r="N5864" t="str">
        <f t="shared" si="1278"/>
        <v>&lt;=45</v>
      </c>
      <c r="O5864" t="s">
        <v>56</v>
      </c>
      <c r="P5864" t="s">
        <v>39</v>
      </c>
      <c r="Q5864">
        <v>29180</v>
      </c>
      <c r="R5864">
        <v>0</v>
      </c>
      <c r="S5864" t="str">
        <f t="shared" si="1279"/>
        <v>=0</v>
      </c>
      <c r="T5864">
        <v>969</v>
      </c>
      <c r="U5864" t="str">
        <f t="shared" si="1280"/>
        <v>&lt;=1000</v>
      </c>
      <c r="V5864" t="s">
        <v>585</v>
      </c>
      <c r="W5864">
        <v>23920</v>
      </c>
      <c r="X5864" s="12">
        <f t="shared" si="1281"/>
        <v>0</v>
      </c>
      <c r="Y5864" t="str">
        <f t="shared" si="1282"/>
        <v>=0</v>
      </c>
      <c r="Z5864" t="s">
        <v>32</v>
      </c>
      <c r="AA5864">
        <v>9</v>
      </c>
      <c r="AB5864" t="s">
        <v>32</v>
      </c>
      <c r="AC5864" t="str">
        <f t="shared" si="1283"/>
        <v/>
      </c>
      <c r="AD5864" t="s">
        <v>32</v>
      </c>
      <c r="AE5864" t="str">
        <f t="shared" si="1284"/>
        <v/>
      </c>
      <c r="AF5864" t="s">
        <v>32</v>
      </c>
      <c r="AG5864" t="str">
        <f t="shared" si="1285"/>
        <v/>
      </c>
      <c r="AH5864" t="s">
        <v>32</v>
      </c>
      <c r="AI5864" t="str">
        <f t="shared" si="1286"/>
        <v/>
      </c>
      <c r="AJ5864" t="s">
        <v>32</v>
      </c>
      <c r="AK5864" t="str">
        <f t="shared" si="1287"/>
        <v/>
      </c>
      <c r="AL5864">
        <v>0</v>
      </c>
      <c r="AM5864">
        <v>0</v>
      </c>
      <c r="AN5864">
        <v>0</v>
      </c>
      <c r="AO5864" t="s">
        <v>32</v>
      </c>
      <c r="AP5864" t="s">
        <v>32</v>
      </c>
    </row>
    <row r="5865" spans="1:42" x14ac:dyDescent="0.25">
      <c r="A5865">
        <v>202102</v>
      </c>
      <c r="B5865" t="str">
        <f t="shared" si="1274"/>
        <v>2021-I</v>
      </c>
      <c r="C5865" t="s">
        <v>5938</v>
      </c>
      <c r="D5865" t="s">
        <v>5938</v>
      </c>
      <c r="E5865">
        <v>32059870</v>
      </c>
      <c r="F5865" t="s">
        <v>29</v>
      </c>
      <c r="G5865">
        <v>0</v>
      </c>
      <c r="H5865">
        <v>0</v>
      </c>
      <c r="I5865">
        <v>0</v>
      </c>
      <c r="J5865">
        <f t="shared" si="1275"/>
        <v>0</v>
      </c>
      <c r="K5865" t="str">
        <f t="shared" si="1276"/>
        <v>Modelamiento</v>
      </c>
      <c r="L5865">
        <f t="shared" si="1277"/>
        <v>1</v>
      </c>
      <c r="M5865">
        <v>32</v>
      </c>
      <c r="N5865" t="str">
        <f t="shared" si="1278"/>
        <v>&lt;=35</v>
      </c>
      <c r="O5865" t="s">
        <v>56</v>
      </c>
      <c r="P5865" t="s">
        <v>31</v>
      </c>
      <c r="Q5865">
        <v>35909</v>
      </c>
      <c r="R5865">
        <v>0</v>
      </c>
      <c r="S5865" t="str">
        <f t="shared" si="1279"/>
        <v>=0</v>
      </c>
      <c r="T5865">
        <v>1080</v>
      </c>
      <c r="U5865" t="str">
        <f t="shared" si="1280"/>
        <v>&lt;=1100</v>
      </c>
      <c r="V5865" t="s">
        <v>601</v>
      </c>
      <c r="W5865">
        <v>30313</v>
      </c>
      <c r="X5865" s="12">
        <f t="shared" si="1281"/>
        <v>0</v>
      </c>
      <c r="Y5865" t="str">
        <f t="shared" si="1282"/>
        <v>=0</v>
      </c>
      <c r="Z5865">
        <v>4</v>
      </c>
      <c r="AA5865">
        <v>0</v>
      </c>
      <c r="AB5865">
        <v>465.28</v>
      </c>
      <c r="AC5865" t="str">
        <f t="shared" si="1283"/>
        <v>&lt;=500</v>
      </c>
      <c r="AD5865">
        <v>77</v>
      </c>
      <c r="AE5865" t="str">
        <f t="shared" si="1284"/>
        <v>&lt;=90</v>
      </c>
      <c r="AF5865">
        <v>0</v>
      </c>
      <c r="AG5865" t="str">
        <f t="shared" si="1285"/>
        <v>&lt;=500</v>
      </c>
      <c r="AH5865">
        <v>16152.05</v>
      </c>
      <c r="AI5865" t="str">
        <f t="shared" si="1286"/>
        <v>&gt;5000</v>
      </c>
      <c r="AJ5865">
        <v>3.0800000000000001E-2</v>
      </c>
      <c r="AK5865" t="str">
        <f t="shared" si="1287"/>
        <v>&lt;=0.1</v>
      </c>
      <c r="AL5865">
        <v>12</v>
      </c>
      <c r="AM5865">
        <v>8</v>
      </c>
      <c r="AN5865">
        <v>0</v>
      </c>
      <c r="AO5865">
        <v>1</v>
      </c>
      <c r="AP5865" t="s">
        <v>32</v>
      </c>
    </row>
    <row r="5866" spans="1:42" x14ac:dyDescent="0.25">
      <c r="A5866">
        <v>202102</v>
      </c>
      <c r="B5866" t="str">
        <f t="shared" si="1274"/>
        <v>2021-I</v>
      </c>
      <c r="C5866" t="s">
        <v>5939</v>
      </c>
      <c r="D5866" t="s">
        <v>5939</v>
      </c>
      <c r="E5866">
        <v>32062293</v>
      </c>
      <c r="F5866" t="s">
        <v>29</v>
      </c>
      <c r="G5866">
        <v>0</v>
      </c>
      <c r="H5866">
        <v>0</v>
      </c>
      <c r="I5866">
        <v>0</v>
      </c>
      <c r="J5866">
        <f t="shared" si="1275"/>
        <v>0</v>
      </c>
      <c r="K5866" t="str">
        <f t="shared" si="1276"/>
        <v>Modelamiento</v>
      </c>
      <c r="L5866">
        <f t="shared" si="1277"/>
        <v>1</v>
      </c>
      <c r="M5866">
        <v>40</v>
      </c>
      <c r="N5866" t="str">
        <f t="shared" si="1278"/>
        <v>&lt;=40</v>
      </c>
      <c r="O5866" t="s">
        <v>72</v>
      </c>
      <c r="P5866" t="s">
        <v>39</v>
      </c>
      <c r="Q5866">
        <v>27743</v>
      </c>
      <c r="R5866">
        <v>0</v>
      </c>
      <c r="S5866" t="str">
        <f t="shared" si="1279"/>
        <v>=0</v>
      </c>
      <c r="T5866">
        <v>950</v>
      </c>
      <c r="U5866" t="str">
        <f t="shared" si="1280"/>
        <v>&lt;=1000</v>
      </c>
      <c r="V5866" t="s">
        <v>614</v>
      </c>
      <c r="W5866">
        <v>22555</v>
      </c>
      <c r="X5866" s="12">
        <f t="shared" si="1281"/>
        <v>0</v>
      </c>
      <c r="Y5866" t="str">
        <f t="shared" si="1282"/>
        <v>=0</v>
      </c>
      <c r="Z5866" t="s">
        <v>32</v>
      </c>
      <c r="AA5866">
        <v>0</v>
      </c>
      <c r="AB5866">
        <v>2636.23</v>
      </c>
      <c r="AC5866" t="str">
        <f t="shared" si="1283"/>
        <v>&lt;=3000</v>
      </c>
      <c r="AD5866">
        <v>30</v>
      </c>
      <c r="AE5866" t="str">
        <f t="shared" si="1284"/>
        <v>&lt;=30</v>
      </c>
      <c r="AF5866">
        <v>0</v>
      </c>
      <c r="AG5866" t="str">
        <f t="shared" si="1285"/>
        <v>&lt;=500</v>
      </c>
      <c r="AH5866" t="s">
        <v>32</v>
      </c>
      <c r="AI5866" t="str">
        <f t="shared" si="1286"/>
        <v/>
      </c>
      <c r="AJ5866" t="s">
        <v>32</v>
      </c>
      <c r="AK5866" t="str">
        <f t="shared" si="1287"/>
        <v/>
      </c>
      <c r="AL5866">
        <v>12</v>
      </c>
      <c r="AM5866">
        <v>12</v>
      </c>
      <c r="AN5866">
        <v>0</v>
      </c>
      <c r="AO5866">
        <v>1</v>
      </c>
      <c r="AP5866" t="s">
        <v>32</v>
      </c>
    </row>
    <row r="5867" spans="1:42" x14ac:dyDescent="0.25">
      <c r="A5867">
        <v>202102</v>
      </c>
      <c r="B5867" t="str">
        <f t="shared" si="1274"/>
        <v>2021-I</v>
      </c>
      <c r="C5867" t="s">
        <v>5940</v>
      </c>
      <c r="D5867" t="s">
        <v>5940</v>
      </c>
      <c r="E5867">
        <v>32075001</v>
      </c>
      <c r="F5867" t="s">
        <v>29</v>
      </c>
      <c r="G5867">
        <v>0</v>
      </c>
      <c r="H5867">
        <v>0</v>
      </c>
      <c r="I5867">
        <v>0</v>
      </c>
      <c r="J5867">
        <f t="shared" si="1275"/>
        <v>0</v>
      </c>
      <c r="K5867" t="str">
        <f t="shared" si="1276"/>
        <v>Modelamiento</v>
      </c>
      <c r="L5867">
        <f t="shared" si="1277"/>
        <v>1</v>
      </c>
      <c r="M5867">
        <v>36</v>
      </c>
      <c r="N5867" t="str">
        <f t="shared" si="1278"/>
        <v>&lt;=40</v>
      </c>
      <c r="O5867" t="s">
        <v>72</v>
      </c>
      <c r="P5867" t="s">
        <v>39</v>
      </c>
      <c r="Q5867">
        <v>36566</v>
      </c>
      <c r="R5867">
        <v>0</v>
      </c>
      <c r="S5867" t="str">
        <f t="shared" si="1279"/>
        <v>=0</v>
      </c>
      <c r="T5867">
        <v>1100</v>
      </c>
      <c r="U5867" t="str">
        <f t="shared" si="1280"/>
        <v>&lt;=1100</v>
      </c>
      <c r="V5867" t="s">
        <v>585</v>
      </c>
      <c r="W5867">
        <v>30937</v>
      </c>
      <c r="X5867" s="12">
        <f t="shared" si="1281"/>
        <v>0</v>
      </c>
      <c r="Y5867" t="str">
        <f t="shared" si="1282"/>
        <v>=0</v>
      </c>
      <c r="Z5867">
        <v>3</v>
      </c>
      <c r="AA5867">
        <v>0</v>
      </c>
      <c r="AB5867">
        <v>2979.27</v>
      </c>
      <c r="AC5867" t="str">
        <f t="shared" si="1283"/>
        <v>&lt;=3000</v>
      </c>
      <c r="AD5867">
        <v>7</v>
      </c>
      <c r="AE5867" t="str">
        <f t="shared" si="1284"/>
        <v>&lt;=8</v>
      </c>
      <c r="AF5867">
        <v>0</v>
      </c>
      <c r="AG5867" t="str">
        <f t="shared" si="1285"/>
        <v>&lt;=500</v>
      </c>
      <c r="AH5867" t="s">
        <v>32</v>
      </c>
      <c r="AI5867" t="str">
        <f t="shared" si="1286"/>
        <v/>
      </c>
      <c r="AJ5867" t="s">
        <v>32</v>
      </c>
      <c r="AK5867" t="str">
        <f t="shared" si="1287"/>
        <v/>
      </c>
      <c r="AL5867">
        <v>12</v>
      </c>
      <c r="AM5867">
        <v>12</v>
      </c>
      <c r="AN5867">
        <v>0</v>
      </c>
      <c r="AO5867">
        <v>1</v>
      </c>
      <c r="AP5867" t="s">
        <v>32</v>
      </c>
    </row>
    <row r="5868" spans="1:42" x14ac:dyDescent="0.25">
      <c r="A5868">
        <v>202102</v>
      </c>
      <c r="B5868" t="str">
        <f t="shared" si="1274"/>
        <v>2021-I</v>
      </c>
      <c r="C5868" t="s">
        <v>5941</v>
      </c>
      <c r="D5868" t="s">
        <v>5941</v>
      </c>
      <c r="E5868">
        <v>32075024</v>
      </c>
      <c r="F5868" t="s">
        <v>29</v>
      </c>
      <c r="G5868">
        <v>0</v>
      </c>
      <c r="H5868">
        <v>0</v>
      </c>
      <c r="I5868">
        <v>0</v>
      </c>
      <c r="J5868">
        <f t="shared" si="1275"/>
        <v>0</v>
      </c>
      <c r="K5868" t="str">
        <f t="shared" si="1276"/>
        <v>Modelamiento</v>
      </c>
      <c r="L5868">
        <f t="shared" si="1277"/>
        <v>1</v>
      </c>
      <c r="M5868">
        <v>39</v>
      </c>
      <c r="N5868" t="str">
        <f t="shared" si="1278"/>
        <v>&lt;=40</v>
      </c>
      <c r="O5868" t="s">
        <v>72</v>
      </c>
      <c r="P5868" t="s">
        <v>39</v>
      </c>
      <c r="Q5868">
        <v>34905</v>
      </c>
      <c r="R5868">
        <v>0</v>
      </c>
      <c r="S5868" t="str">
        <f t="shared" si="1279"/>
        <v>=0</v>
      </c>
      <c r="T5868">
        <v>1050</v>
      </c>
      <c r="U5868" t="str">
        <f t="shared" si="1280"/>
        <v>&lt;=1100</v>
      </c>
      <c r="V5868" t="s">
        <v>589</v>
      </c>
      <c r="W5868">
        <v>29359</v>
      </c>
      <c r="X5868" s="12">
        <f t="shared" si="1281"/>
        <v>0</v>
      </c>
      <c r="Y5868" t="str">
        <f t="shared" si="1282"/>
        <v>=0</v>
      </c>
      <c r="Z5868">
        <v>5</v>
      </c>
      <c r="AA5868">
        <v>0</v>
      </c>
      <c r="AB5868">
        <v>1791.06</v>
      </c>
      <c r="AC5868" t="str">
        <f t="shared" si="1283"/>
        <v>&lt;=2000</v>
      </c>
      <c r="AD5868">
        <v>30</v>
      </c>
      <c r="AE5868" t="str">
        <f t="shared" si="1284"/>
        <v>&lt;=30</v>
      </c>
      <c r="AF5868">
        <v>0</v>
      </c>
      <c r="AG5868" t="str">
        <f t="shared" si="1285"/>
        <v>&lt;=500</v>
      </c>
      <c r="AH5868" t="s">
        <v>32</v>
      </c>
      <c r="AI5868" t="str">
        <f t="shared" si="1286"/>
        <v/>
      </c>
      <c r="AJ5868" t="s">
        <v>32</v>
      </c>
      <c r="AK5868" t="str">
        <f t="shared" si="1287"/>
        <v/>
      </c>
      <c r="AL5868">
        <v>12</v>
      </c>
      <c r="AM5868">
        <v>12</v>
      </c>
      <c r="AN5868">
        <v>0</v>
      </c>
      <c r="AO5868">
        <v>1</v>
      </c>
      <c r="AP5868" t="s">
        <v>32</v>
      </c>
    </row>
    <row r="5869" spans="1:42" x14ac:dyDescent="0.25">
      <c r="A5869">
        <v>202102</v>
      </c>
      <c r="B5869" t="str">
        <f t="shared" si="1274"/>
        <v>2021-I</v>
      </c>
      <c r="C5869" t="s">
        <v>5942</v>
      </c>
      <c r="D5869" t="s">
        <v>5942</v>
      </c>
      <c r="E5869">
        <v>32060792</v>
      </c>
      <c r="F5869" t="s">
        <v>29</v>
      </c>
      <c r="G5869">
        <v>0</v>
      </c>
      <c r="H5869">
        <v>0</v>
      </c>
      <c r="I5869">
        <v>0</v>
      </c>
      <c r="J5869">
        <f t="shared" si="1275"/>
        <v>0</v>
      </c>
      <c r="K5869" t="str">
        <f t="shared" si="1276"/>
        <v>Modelamiento</v>
      </c>
      <c r="L5869">
        <f t="shared" si="1277"/>
        <v>1</v>
      </c>
      <c r="M5869">
        <v>50</v>
      </c>
      <c r="N5869" t="str">
        <f t="shared" si="1278"/>
        <v>&lt;=50</v>
      </c>
      <c r="O5869" t="s">
        <v>72</v>
      </c>
      <c r="P5869" t="s">
        <v>39</v>
      </c>
      <c r="Q5869">
        <v>31600</v>
      </c>
      <c r="R5869">
        <v>0</v>
      </c>
      <c r="S5869" t="str">
        <f t="shared" si="1279"/>
        <v>=0</v>
      </c>
      <c r="T5869">
        <v>950</v>
      </c>
      <c r="U5869" t="str">
        <f t="shared" si="1280"/>
        <v>&lt;=1000</v>
      </c>
      <c r="V5869" t="s">
        <v>585</v>
      </c>
      <c r="W5869">
        <v>26219</v>
      </c>
      <c r="X5869" s="12">
        <f t="shared" si="1281"/>
        <v>0</v>
      </c>
      <c r="Y5869" t="str">
        <f t="shared" si="1282"/>
        <v>=0</v>
      </c>
      <c r="Z5869">
        <v>4</v>
      </c>
      <c r="AA5869">
        <v>4</v>
      </c>
      <c r="AB5869">
        <v>2644.15</v>
      </c>
      <c r="AC5869" t="str">
        <f t="shared" si="1283"/>
        <v>&lt;=3000</v>
      </c>
      <c r="AD5869">
        <v>2838</v>
      </c>
      <c r="AE5869" t="str">
        <f t="shared" si="1284"/>
        <v>&gt;120</v>
      </c>
      <c r="AF5869">
        <v>1230.32</v>
      </c>
      <c r="AG5869" t="str">
        <f t="shared" si="1285"/>
        <v>&lt;=2000</v>
      </c>
      <c r="AH5869" t="s">
        <v>32</v>
      </c>
      <c r="AI5869" t="str">
        <f t="shared" si="1286"/>
        <v/>
      </c>
      <c r="AJ5869" t="s">
        <v>32</v>
      </c>
      <c r="AK5869" t="str">
        <f t="shared" si="1287"/>
        <v/>
      </c>
      <c r="AL5869">
        <v>12</v>
      </c>
      <c r="AM5869">
        <v>0</v>
      </c>
      <c r="AN5869">
        <v>0</v>
      </c>
      <c r="AO5869" t="s">
        <v>32</v>
      </c>
      <c r="AP5869" t="s">
        <v>32</v>
      </c>
    </row>
    <row r="5870" spans="1:42" x14ac:dyDescent="0.25">
      <c r="A5870">
        <v>202102</v>
      </c>
      <c r="B5870" t="str">
        <f t="shared" si="1274"/>
        <v>2021-I</v>
      </c>
      <c r="C5870" t="s">
        <v>5943</v>
      </c>
      <c r="D5870" t="s">
        <v>5943</v>
      </c>
      <c r="E5870">
        <v>32062283</v>
      </c>
      <c r="F5870" t="s">
        <v>29</v>
      </c>
      <c r="G5870">
        <v>0</v>
      </c>
      <c r="H5870">
        <v>0</v>
      </c>
      <c r="I5870">
        <v>0</v>
      </c>
      <c r="J5870">
        <f t="shared" si="1275"/>
        <v>0</v>
      </c>
      <c r="K5870" t="str">
        <f t="shared" si="1276"/>
        <v>Modelamiento</v>
      </c>
      <c r="L5870">
        <f t="shared" si="1277"/>
        <v>1</v>
      </c>
      <c r="M5870">
        <v>29</v>
      </c>
      <c r="N5870" t="str">
        <f t="shared" si="1278"/>
        <v>&lt;=30</v>
      </c>
      <c r="O5870" t="s">
        <v>56</v>
      </c>
      <c r="P5870" t="s">
        <v>39</v>
      </c>
      <c r="Q5870">
        <v>38184</v>
      </c>
      <c r="R5870">
        <v>0</v>
      </c>
      <c r="S5870" t="str">
        <f t="shared" si="1279"/>
        <v>=0</v>
      </c>
      <c r="T5870">
        <v>1150</v>
      </c>
      <c r="U5870" t="str">
        <f t="shared" si="1280"/>
        <v>&lt;=1200</v>
      </c>
      <c r="V5870" t="s">
        <v>585</v>
      </c>
      <c r="W5870">
        <v>32475</v>
      </c>
      <c r="X5870" s="12">
        <f t="shared" si="1281"/>
        <v>0</v>
      </c>
      <c r="Y5870" t="str">
        <f t="shared" si="1282"/>
        <v>=0</v>
      </c>
      <c r="Z5870">
        <v>2</v>
      </c>
      <c r="AA5870">
        <v>9</v>
      </c>
      <c r="AB5870" t="s">
        <v>32</v>
      </c>
      <c r="AC5870" t="str">
        <f t="shared" si="1283"/>
        <v/>
      </c>
      <c r="AD5870" t="s">
        <v>32</v>
      </c>
      <c r="AE5870" t="str">
        <f t="shared" si="1284"/>
        <v/>
      </c>
      <c r="AF5870" t="s">
        <v>32</v>
      </c>
      <c r="AG5870" t="str">
        <f t="shared" si="1285"/>
        <v/>
      </c>
      <c r="AH5870" t="s">
        <v>32</v>
      </c>
      <c r="AI5870" t="str">
        <f t="shared" si="1286"/>
        <v/>
      </c>
      <c r="AJ5870" t="s">
        <v>32</v>
      </c>
      <c r="AK5870" t="str">
        <f t="shared" si="1287"/>
        <v/>
      </c>
      <c r="AL5870">
        <v>0</v>
      </c>
      <c r="AM5870">
        <v>0</v>
      </c>
      <c r="AN5870">
        <v>0</v>
      </c>
      <c r="AO5870" t="s">
        <v>32</v>
      </c>
      <c r="AP5870" t="s">
        <v>32</v>
      </c>
    </row>
    <row r="5871" spans="1:42" x14ac:dyDescent="0.25">
      <c r="A5871">
        <v>202102</v>
      </c>
      <c r="B5871" t="str">
        <f t="shared" si="1274"/>
        <v>2021-I</v>
      </c>
      <c r="C5871" t="s">
        <v>5944</v>
      </c>
      <c r="D5871" t="s">
        <v>5944</v>
      </c>
      <c r="E5871">
        <v>32062273</v>
      </c>
      <c r="F5871" t="s">
        <v>29</v>
      </c>
      <c r="G5871">
        <v>0</v>
      </c>
      <c r="H5871">
        <v>0</v>
      </c>
      <c r="I5871">
        <v>0</v>
      </c>
      <c r="J5871">
        <f t="shared" si="1275"/>
        <v>0</v>
      </c>
      <c r="K5871" t="str">
        <f t="shared" si="1276"/>
        <v>Modelamiento</v>
      </c>
      <c r="L5871">
        <f t="shared" si="1277"/>
        <v>1</v>
      </c>
      <c r="M5871">
        <v>37</v>
      </c>
      <c r="N5871" t="str">
        <f t="shared" si="1278"/>
        <v>&lt;=40</v>
      </c>
      <c r="O5871" t="s">
        <v>56</v>
      </c>
      <c r="P5871" t="s">
        <v>39</v>
      </c>
      <c r="Q5871">
        <v>25454</v>
      </c>
      <c r="R5871">
        <v>0</v>
      </c>
      <c r="S5871" t="str">
        <f t="shared" si="1279"/>
        <v>=0</v>
      </c>
      <c r="T5871">
        <v>847</v>
      </c>
      <c r="U5871" t="str">
        <f t="shared" si="1280"/>
        <v>&lt;=1000</v>
      </c>
      <c r="V5871" t="s">
        <v>1210</v>
      </c>
      <c r="W5871">
        <v>20380</v>
      </c>
      <c r="X5871" s="12">
        <f t="shared" si="1281"/>
        <v>0</v>
      </c>
      <c r="Y5871" t="str">
        <f t="shared" si="1282"/>
        <v>=0</v>
      </c>
      <c r="Z5871" t="s">
        <v>32</v>
      </c>
      <c r="AA5871">
        <v>9</v>
      </c>
      <c r="AB5871" t="s">
        <v>32</v>
      </c>
      <c r="AC5871" t="str">
        <f t="shared" si="1283"/>
        <v/>
      </c>
      <c r="AD5871" t="s">
        <v>32</v>
      </c>
      <c r="AE5871" t="str">
        <f t="shared" si="1284"/>
        <v/>
      </c>
      <c r="AF5871" t="s">
        <v>32</v>
      </c>
      <c r="AG5871" t="str">
        <f t="shared" si="1285"/>
        <v/>
      </c>
      <c r="AH5871" t="s">
        <v>32</v>
      </c>
      <c r="AI5871" t="str">
        <f t="shared" si="1286"/>
        <v/>
      </c>
      <c r="AJ5871" t="s">
        <v>32</v>
      </c>
      <c r="AK5871" t="str">
        <f t="shared" si="1287"/>
        <v/>
      </c>
      <c r="AL5871">
        <v>0</v>
      </c>
      <c r="AM5871">
        <v>0</v>
      </c>
      <c r="AN5871">
        <v>0</v>
      </c>
      <c r="AO5871" t="s">
        <v>32</v>
      </c>
      <c r="AP5871" t="s">
        <v>32</v>
      </c>
    </row>
    <row r="5872" spans="1:42" x14ac:dyDescent="0.25">
      <c r="A5872">
        <v>202102</v>
      </c>
      <c r="B5872" t="str">
        <f t="shared" si="1274"/>
        <v>2021-I</v>
      </c>
      <c r="C5872" t="s">
        <v>5945</v>
      </c>
      <c r="D5872" t="s">
        <v>5945</v>
      </c>
      <c r="E5872">
        <v>32062338</v>
      </c>
      <c r="F5872" t="s">
        <v>29</v>
      </c>
      <c r="G5872">
        <v>0</v>
      </c>
      <c r="H5872">
        <v>0</v>
      </c>
      <c r="I5872">
        <v>0</v>
      </c>
      <c r="J5872">
        <f t="shared" si="1275"/>
        <v>0</v>
      </c>
      <c r="K5872" t="str">
        <f t="shared" si="1276"/>
        <v>Modelamiento</v>
      </c>
      <c r="L5872">
        <f t="shared" si="1277"/>
        <v>1</v>
      </c>
      <c r="M5872">
        <v>37</v>
      </c>
      <c r="N5872" t="str">
        <f t="shared" si="1278"/>
        <v>&lt;=40</v>
      </c>
      <c r="O5872" t="s">
        <v>56</v>
      </c>
      <c r="P5872" t="s">
        <v>39</v>
      </c>
      <c r="Q5872">
        <v>30614</v>
      </c>
      <c r="R5872">
        <v>0</v>
      </c>
      <c r="S5872" t="str">
        <f t="shared" si="1279"/>
        <v>=0</v>
      </c>
      <c r="T5872">
        <v>1050</v>
      </c>
      <c r="U5872" t="str">
        <f t="shared" si="1280"/>
        <v>&lt;=1100</v>
      </c>
      <c r="V5872" t="s">
        <v>587</v>
      </c>
      <c r="W5872">
        <v>25282</v>
      </c>
      <c r="X5872" s="12">
        <f t="shared" si="1281"/>
        <v>0</v>
      </c>
      <c r="Y5872" t="str">
        <f t="shared" si="1282"/>
        <v>=0</v>
      </c>
      <c r="Z5872" t="s">
        <v>32</v>
      </c>
      <c r="AA5872">
        <v>0</v>
      </c>
      <c r="AB5872">
        <v>2000</v>
      </c>
      <c r="AC5872" t="str">
        <f t="shared" si="1283"/>
        <v>&lt;=2000</v>
      </c>
      <c r="AD5872">
        <v>0</v>
      </c>
      <c r="AE5872" t="str">
        <f t="shared" si="1284"/>
        <v>=0</v>
      </c>
      <c r="AF5872">
        <v>0</v>
      </c>
      <c r="AG5872" t="str">
        <f t="shared" si="1285"/>
        <v>&lt;=500</v>
      </c>
      <c r="AH5872" t="s">
        <v>32</v>
      </c>
      <c r="AI5872" t="str">
        <f t="shared" si="1286"/>
        <v/>
      </c>
      <c r="AJ5872" t="s">
        <v>32</v>
      </c>
      <c r="AK5872" t="str">
        <f t="shared" si="1287"/>
        <v/>
      </c>
      <c r="AL5872">
        <v>12</v>
      </c>
      <c r="AM5872">
        <v>12</v>
      </c>
      <c r="AN5872">
        <v>0</v>
      </c>
      <c r="AO5872">
        <v>1</v>
      </c>
      <c r="AP5872" t="s">
        <v>32</v>
      </c>
    </row>
    <row r="5873" spans="1:42" x14ac:dyDescent="0.25">
      <c r="A5873">
        <v>202102</v>
      </c>
      <c r="B5873" t="str">
        <f t="shared" si="1274"/>
        <v>2021-I</v>
      </c>
      <c r="C5873" t="s">
        <v>5946</v>
      </c>
      <c r="D5873" t="s">
        <v>5946</v>
      </c>
      <c r="E5873">
        <v>32074827</v>
      </c>
      <c r="F5873" t="s">
        <v>29</v>
      </c>
      <c r="G5873">
        <v>0</v>
      </c>
      <c r="H5873">
        <v>0</v>
      </c>
      <c r="I5873">
        <v>0</v>
      </c>
      <c r="J5873">
        <f t="shared" si="1275"/>
        <v>0</v>
      </c>
      <c r="K5873" t="str">
        <f t="shared" si="1276"/>
        <v>Modelamiento</v>
      </c>
      <c r="L5873">
        <f t="shared" si="1277"/>
        <v>1</v>
      </c>
      <c r="M5873">
        <v>23</v>
      </c>
      <c r="N5873" t="str">
        <f t="shared" si="1278"/>
        <v>&lt;=25</v>
      </c>
      <c r="O5873" t="s">
        <v>56</v>
      </c>
      <c r="P5873" t="s">
        <v>31</v>
      </c>
      <c r="Q5873">
        <v>38192</v>
      </c>
      <c r="R5873">
        <v>0</v>
      </c>
      <c r="S5873" t="str">
        <f t="shared" si="1279"/>
        <v>=0</v>
      </c>
      <c r="T5873">
        <v>1150</v>
      </c>
      <c r="U5873" t="str">
        <f t="shared" si="1280"/>
        <v>&lt;=1200</v>
      </c>
      <c r="V5873" t="s">
        <v>4182</v>
      </c>
      <c r="W5873">
        <v>32482</v>
      </c>
      <c r="X5873" s="12">
        <f t="shared" si="1281"/>
        <v>0</v>
      </c>
      <c r="Y5873" t="str">
        <f t="shared" si="1282"/>
        <v>=0</v>
      </c>
      <c r="Z5873">
        <v>3</v>
      </c>
      <c r="AA5873">
        <v>4</v>
      </c>
      <c r="AB5873">
        <v>1779.6</v>
      </c>
      <c r="AC5873" t="str">
        <f t="shared" si="1283"/>
        <v>&lt;=2000</v>
      </c>
      <c r="AD5873">
        <v>1084</v>
      </c>
      <c r="AE5873" t="str">
        <f t="shared" si="1284"/>
        <v>&gt;120</v>
      </c>
      <c r="AF5873">
        <v>1779.6</v>
      </c>
      <c r="AG5873" t="str">
        <f t="shared" si="1285"/>
        <v>&lt;=2000</v>
      </c>
      <c r="AH5873" t="s">
        <v>32</v>
      </c>
      <c r="AI5873" t="str">
        <f t="shared" si="1286"/>
        <v/>
      </c>
      <c r="AJ5873" t="s">
        <v>32</v>
      </c>
      <c r="AK5873" t="str">
        <f t="shared" si="1287"/>
        <v/>
      </c>
      <c r="AL5873">
        <v>12</v>
      </c>
      <c r="AM5873">
        <v>0</v>
      </c>
      <c r="AN5873">
        <v>12</v>
      </c>
      <c r="AO5873" t="s">
        <v>32</v>
      </c>
      <c r="AP5873">
        <v>1</v>
      </c>
    </row>
    <row r="5874" spans="1:42" x14ac:dyDescent="0.25">
      <c r="A5874">
        <v>202102</v>
      </c>
      <c r="B5874" t="str">
        <f t="shared" si="1274"/>
        <v>2021-I</v>
      </c>
      <c r="C5874" t="s">
        <v>5947</v>
      </c>
      <c r="D5874" t="s">
        <v>5947</v>
      </c>
      <c r="E5874">
        <v>32060803</v>
      </c>
      <c r="F5874" t="s">
        <v>29</v>
      </c>
      <c r="G5874">
        <v>0</v>
      </c>
      <c r="H5874">
        <v>0</v>
      </c>
      <c r="I5874">
        <v>0</v>
      </c>
      <c r="J5874">
        <f t="shared" si="1275"/>
        <v>0</v>
      </c>
      <c r="K5874" t="str">
        <f t="shared" si="1276"/>
        <v>Modelamiento</v>
      </c>
      <c r="L5874">
        <f t="shared" si="1277"/>
        <v>1</v>
      </c>
      <c r="M5874">
        <v>40</v>
      </c>
      <c r="N5874" t="str">
        <f t="shared" si="1278"/>
        <v>&lt;=40</v>
      </c>
      <c r="O5874" t="s">
        <v>56</v>
      </c>
      <c r="P5874" t="s">
        <v>39</v>
      </c>
      <c r="Q5874">
        <v>30614</v>
      </c>
      <c r="R5874">
        <v>0</v>
      </c>
      <c r="S5874" t="str">
        <f t="shared" si="1279"/>
        <v>=0</v>
      </c>
      <c r="T5874">
        <v>1050</v>
      </c>
      <c r="U5874" t="str">
        <f t="shared" si="1280"/>
        <v>&lt;=1100</v>
      </c>
      <c r="V5874" t="s">
        <v>1407</v>
      </c>
      <c r="W5874">
        <v>25282</v>
      </c>
      <c r="X5874" s="12">
        <f t="shared" si="1281"/>
        <v>0</v>
      </c>
      <c r="Y5874" t="str">
        <f t="shared" si="1282"/>
        <v>=0</v>
      </c>
      <c r="Z5874" t="s">
        <v>32</v>
      </c>
      <c r="AA5874">
        <v>9</v>
      </c>
      <c r="AB5874" t="s">
        <v>32</v>
      </c>
      <c r="AC5874" t="str">
        <f t="shared" si="1283"/>
        <v/>
      </c>
      <c r="AD5874" t="s">
        <v>32</v>
      </c>
      <c r="AE5874" t="str">
        <f t="shared" si="1284"/>
        <v/>
      </c>
      <c r="AF5874" t="s">
        <v>32</v>
      </c>
      <c r="AG5874" t="str">
        <f t="shared" si="1285"/>
        <v/>
      </c>
      <c r="AH5874" t="s">
        <v>32</v>
      </c>
      <c r="AI5874" t="str">
        <f t="shared" si="1286"/>
        <v/>
      </c>
      <c r="AJ5874" t="s">
        <v>32</v>
      </c>
      <c r="AK5874" t="str">
        <f t="shared" si="1287"/>
        <v/>
      </c>
      <c r="AL5874">
        <v>0</v>
      </c>
      <c r="AM5874">
        <v>0</v>
      </c>
      <c r="AN5874">
        <v>0</v>
      </c>
      <c r="AO5874" t="s">
        <v>32</v>
      </c>
      <c r="AP5874" t="s">
        <v>32</v>
      </c>
    </row>
    <row r="5875" spans="1:42" x14ac:dyDescent="0.25">
      <c r="A5875">
        <v>202102</v>
      </c>
      <c r="B5875" t="str">
        <f t="shared" si="1274"/>
        <v>2021-I</v>
      </c>
      <c r="C5875" t="s">
        <v>5948</v>
      </c>
      <c r="D5875" t="s">
        <v>5948</v>
      </c>
      <c r="E5875">
        <v>32067830</v>
      </c>
      <c r="F5875" t="s">
        <v>29</v>
      </c>
      <c r="G5875">
        <v>0</v>
      </c>
      <c r="H5875">
        <v>0</v>
      </c>
      <c r="I5875">
        <v>0</v>
      </c>
      <c r="J5875">
        <f t="shared" si="1275"/>
        <v>0</v>
      </c>
      <c r="K5875" t="str">
        <f t="shared" si="1276"/>
        <v>Modelamiento</v>
      </c>
      <c r="L5875">
        <f t="shared" si="1277"/>
        <v>1</v>
      </c>
      <c r="M5875">
        <v>27</v>
      </c>
      <c r="N5875" t="str">
        <f t="shared" si="1278"/>
        <v>&lt;=30</v>
      </c>
      <c r="O5875" t="s">
        <v>56</v>
      </c>
      <c r="P5875" t="s">
        <v>39</v>
      </c>
      <c r="Q5875">
        <v>29180</v>
      </c>
      <c r="R5875">
        <v>0</v>
      </c>
      <c r="S5875" t="str">
        <f t="shared" si="1279"/>
        <v>=0</v>
      </c>
      <c r="T5875">
        <v>967</v>
      </c>
      <c r="U5875" t="str">
        <f t="shared" si="1280"/>
        <v>&lt;=1000</v>
      </c>
      <c r="V5875" t="s">
        <v>585</v>
      </c>
      <c r="W5875">
        <v>23920</v>
      </c>
      <c r="X5875" s="12">
        <f t="shared" si="1281"/>
        <v>0</v>
      </c>
      <c r="Y5875" t="str">
        <f t="shared" si="1282"/>
        <v>=0</v>
      </c>
      <c r="Z5875">
        <v>6</v>
      </c>
      <c r="AA5875">
        <v>9</v>
      </c>
      <c r="AB5875" t="s">
        <v>32</v>
      </c>
      <c r="AC5875" t="str">
        <f t="shared" si="1283"/>
        <v/>
      </c>
      <c r="AD5875" t="s">
        <v>32</v>
      </c>
      <c r="AE5875" t="str">
        <f t="shared" si="1284"/>
        <v/>
      </c>
      <c r="AF5875" t="s">
        <v>32</v>
      </c>
      <c r="AG5875" t="str">
        <f t="shared" si="1285"/>
        <v/>
      </c>
      <c r="AH5875" t="s">
        <v>32</v>
      </c>
      <c r="AI5875" t="str">
        <f t="shared" si="1286"/>
        <v/>
      </c>
      <c r="AJ5875" t="s">
        <v>32</v>
      </c>
      <c r="AK5875" t="str">
        <f t="shared" si="1287"/>
        <v/>
      </c>
      <c r="AL5875">
        <v>0</v>
      </c>
      <c r="AM5875">
        <v>0</v>
      </c>
      <c r="AN5875">
        <v>0</v>
      </c>
      <c r="AO5875" t="s">
        <v>32</v>
      </c>
      <c r="AP5875" t="s">
        <v>32</v>
      </c>
    </row>
    <row r="5876" spans="1:42" x14ac:dyDescent="0.25">
      <c r="A5876">
        <v>202102</v>
      </c>
      <c r="B5876" t="str">
        <f t="shared" si="1274"/>
        <v>2021-I</v>
      </c>
      <c r="C5876" t="s">
        <v>5949</v>
      </c>
      <c r="D5876" t="s">
        <v>5949</v>
      </c>
      <c r="E5876">
        <v>32074946</v>
      </c>
      <c r="F5876" t="s">
        <v>29</v>
      </c>
      <c r="G5876">
        <v>0</v>
      </c>
      <c r="H5876">
        <v>0</v>
      </c>
      <c r="I5876">
        <v>0</v>
      </c>
      <c r="J5876">
        <f t="shared" si="1275"/>
        <v>0</v>
      </c>
      <c r="K5876" t="str">
        <f t="shared" si="1276"/>
        <v>Modelamiento</v>
      </c>
      <c r="L5876">
        <f t="shared" si="1277"/>
        <v>1</v>
      </c>
      <c r="M5876">
        <v>38</v>
      </c>
      <c r="N5876" t="str">
        <f t="shared" si="1278"/>
        <v>&lt;=40</v>
      </c>
      <c r="O5876" t="s">
        <v>56</v>
      </c>
      <c r="P5876" t="s">
        <v>35</v>
      </c>
      <c r="Q5876">
        <v>39808</v>
      </c>
      <c r="R5876">
        <v>0</v>
      </c>
      <c r="S5876" t="str">
        <f t="shared" si="1279"/>
        <v>=0</v>
      </c>
      <c r="T5876">
        <v>1200</v>
      </c>
      <c r="U5876" t="str">
        <f t="shared" si="1280"/>
        <v>&lt;=1200</v>
      </c>
      <c r="V5876" t="s">
        <v>601</v>
      </c>
      <c r="W5876">
        <v>34018</v>
      </c>
      <c r="X5876" s="12">
        <f t="shared" si="1281"/>
        <v>0</v>
      </c>
      <c r="Y5876" t="str">
        <f t="shared" si="1282"/>
        <v>=0</v>
      </c>
      <c r="Z5876">
        <v>3</v>
      </c>
      <c r="AA5876">
        <v>9</v>
      </c>
      <c r="AB5876" t="s">
        <v>32</v>
      </c>
      <c r="AC5876" t="str">
        <f t="shared" si="1283"/>
        <v/>
      </c>
      <c r="AD5876" t="s">
        <v>32</v>
      </c>
      <c r="AE5876" t="str">
        <f t="shared" si="1284"/>
        <v/>
      </c>
      <c r="AF5876" t="s">
        <v>32</v>
      </c>
      <c r="AG5876" t="str">
        <f t="shared" si="1285"/>
        <v/>
      </c>
      <c r="AH5876" t="s">
        <v>32</v>
      </c>
      <c r="AI5876" t="str">
        <f t="shared" si="1286"/>
        <v/>
      </c>
      <c r="AJ5876" t="s">
        <v>32</v>
      </c>
      <c r="AK5876" t="str">
        <f t="shared" si="1287"/>
        <v/>
      </c>
      <c r="AL5876">
        <v>0</v>
      </c>
      <c r="AM5876">
        <v>0</v>
      </c>
      <c r="AN5876">
        <v>0</v>
      </c>
      <c r="AO5876" t="s">
        <v>32</v>
      </c>
      <c r="AP5876" t="s">
        <v>32</v>
      </c>
    </row>
    <row r="5877" spans="1:42" x14ac:dyDescent="0.25">
      <c r="A5877">
        <v>202102</v>
      </c>
      <c r="B5877" t="str">
        <f t="shared" si="1274"/>
        <v>2021-I</v>
      </c>
      <c r="C5877" t="s">
        <v>5950</v>
      </c>
      <c r="D5877" t="s">
        <v>5950</v>
      </c>
      <c r="E5877">
        <v>32060619</v>
      </c>
      <c r="F5877" t="s">
        <v>29</v>
      </c>
      <c r="G5877">
        <v>0</v>
      </c>
      <c r="H5877">
        <v>0</v>
      </c>
      <c r="I5877">
        <v>0</v>
      </c>
      <c r="J5877">
        <f t="shared" si="1275"/>
        <v>0</v>
      </c>
      <c r="K5877" t="str">
        <f t="shared" si="1276"/>
        <v>Modelamiento</v>
      </c>
      <c r="L5877">
        <f t="shared" si="1277"/>
        <v>1</v>
      </c>
      <c r="M5877">
        <v>33</v>
      </c>
      <c r="N5877" t="str">
        <f t="shared" si="1278"/>
        <v>&lt;=35</v>
      </c>
      <c r="O5877" t="s">
        <v>56</v>
      </c>
      <c r="P5877" t="s">
        <v>35</v>
      </c>
      <c r="Q5877">
        <v>30614</v>
      </c>
      <c r="R5877">
        <v>0</v>
      </c>
      <c r="S5877" t="str">
        <f t="shared" si="1279"/>
        <v>=0</v>
      </c>
      <c r="T5877">
        <v>1050</v>
      </c>
      <c r="U5877" t="str">
        <f t="shared" si="1280"/>
        <v>&lt;=1100</v>
      </c>
      <c r="V5877" t="s">
        <v>589</v>
      </c>
      <c r="W5877">
        <v>25282</v>
      </c>
      <c r="X5877" s="12">
        <f t="shared" si="1281"/>
        <v>0</v>
      </c>
      <c r="Y5877" t="str">
        <f t="shared" si="1282"/>
        <v>=0</v>
      </c>
      <c r="Z5877" t="s">
        <v>32</v>
      </c>
      <c r="AA5877">
        <v>4</v>
      </c>
      <c r="AB5877">
        <v>2358.83</v>
      </c>
      <c r="AC5877" t="str">
        <f t="shared" si="1283"/>
        <v>&lt;=3000</v>
      </c>
      <c r="AD5877">
        <v>2506</v>
      </c>
      <c r="AE5877" t="str">
        <f t="shared" si="1284"/>
        <v>&gt;120</v>
      </c>
      <c r="AF5877">
        <v>2358.83</v>
      </c>
      <c r="AG5877" t="str">
        <f t="shared" si="1285"/>
        <v>&lt;=3000</v>
      </c>
      <c r="AH5877" t="s">
        <v>32</v>
      </c>
      <c r="AI5877" t="str">
        <f t="shared" si="1286"/>
        <v/>
      </c>
      <c r="AJ5877" t="s">
        <v>32</v>
      </c>
      <c r="AK5877" t="str">
        <f t="shared" si="1287"/>
        <v/>
      </c>
      <c r="AL5877">
        <v>2</v>
      </c>
      <c r="AM5877">
        <v>0</v>
      </c>
      <c r="AN5877">
        <v>2</v>
      </c>
      <c r="AO5877" t="s">
        <v>32</v>
      </c>
      <c r="AP5877">
        <v>11</v>
      </c>
    </row>
    <row r="5878" spans="1:42" x14ac:dyDescent="0.25">
      <c r="A5878">
        <v>202102</v>
      </c>
      <c r="B5878" t="str">
        <f t="shared" si="1274"/>
        <v>2021-I</v>
      </c>
      <c r="C5878" t="s">
        <v>5951</v>
      </c>
      <c r="D5878" t="s">
        <v>5951</v>
      </c>
      <c r="E5878">
        <v>32060774</v>
      </c>
      <c r="F5878" t="s">
        <v>29</v>
      </c>
      <c r="G5878">
        <v>0</v>
      </c>
      <c r="H5878">
        <v>0</v>
      </c>
      <c r="I5878">
        <v>0</v>
      </c>
      <c r="J5878">
        <f t="shared" si="1275"/>
        <v>0</v>
      </c>
      <c r="K5878" t="str">
        <f t="shared" si="1276"/>
        <v>Modelamiento</v>
      </c>
      <c r="L5878">
        <f t="shared" si="1277"/>
        <v>1</v>
      </c>
      <c r="M5878">
        <v>34</v>
      </c>
      <c r="N5878" t="str">
        <f t="shared" si="1278"/>
        <v>&lt;=35</v>
      </c>
      <c r="O5878" t="s">
        <v>56</v>
      </c>
      <c r="P5878" t="s">
        <v>39</v>
      </c>
      <c r="Q5878">
        <v>34905</v>
      </c>
      <c r="R5878">
        <v>0</v>
      </c>
      <c r="S5878" t="str">
        <f t="shared" si="1279"/>
        <v>=0</v>
      </c>
      <c r="T5878">
        <v>1050</v>
      </c>
      <c r="U5878" t="str">
        <f t="shared" si="1280"/>
        <v>&lt;=1100</v>
      </c>
      <c r="V5878" t="s">
        <v>589</v>
      </c>
      <c r="W5878">
        <v>29359</v>
      </c>
      <c r="X5878" s="12">
        <f t="shared" si="1281"/>
        <v>0</v>
      </c>
      <c r="Y5878" t="str">
        <f t="shared" si="1282"/>
        <v>=0</v>
      </c>
      <c r="Z5878" t="s">
        <v>32</v>
      </c>
      <c r="AA5878">
        <v>9</v>
      </c>
      <c r="AB5878" t="s">
        <v>32</v>
      </c>
      <c r="AC5878" t="str">
        <f t="shared" si="1283"/>
        <v/>
      </c>
      <c r="AD5878" t="s">
        <v>32</v>
      </c>
      <c r="AE5878" t="str">
        <f t="shared" si="1284"/>
        <v/>
      </c>
      <c r="AF5878" t="s">
        <v>32</v>
      </c>
      <c r="AG5878" t="str">
        <f t="shared" si="1285"/>
        <v/>
      </c>
      <c r="AH5878" t="s">
        <v>32</v>
      </c>
      <c r="AI5878" t="str">
        <f t="shared" si="1286"/>
        <v/>
      </c>
      <c r="AJ5878" t="s">
        <v>32</v>
      </c>
      <c r="AK5878" t="str">
        <f t="shared" si="1287"/>
        <v/>
      </c>
      <c r="AL5878">
        <v>0</v>
      </c>
      <c r="AM5878">
        <v>0</v>
      </c>
      <c r="AN5878">
        <v>0</v>
      </c>
      <c r="AO5878" t="s">
        <v>32</v>
      </c>
      <c r="AP5878" t="s">
        <v>32</v>
      </c>
    </row>
    <row r="5879" spans="1:42" x14ac:dyDescent="0.25">
      <c r="A5879">
        <v>202102</v>
      </c>
      <c r="B5879" t="str">
        <f t="shared" si="1274"/>
        <v>2021-I</v>
      </c>
      <c r="C5879" t="s">
        <v>5952</v>
      </c>
      <c r="D5879" t="s">
        <v>5952</v>
      </c>
      <c r="E5879">
        <v>32075618</v>
      </c>
      <c r="F5879" t="s">
        <v>29</v>
      </c>
      <c r="G5879">
        <v>0</v>
      </c>
      <c r="H5879">
        <v>0</v>
      </c>
      <c r="I5879">
        <v>0</v>
      </c>
      <c r="J5879">
        <f t="shared" si="1275"/>
        <v>0</v>
      </c>
      <c r="K5879" t="str">
        <f t="shared" si="1276"/>
        <v>Modelamiento</v>
      </c>
      <c r="L5879">
        <f t="shared" si="1277"/>
        <v>1</v>
      </c>
      <c r="M5879">
        <v>35</v>
      </c>
      <c r="N5879" t="str">
        <f t="shared" si="1278"/>
        <v>&lt;=35</v>
      </c>
      <c r="O5879" t="s">
        <v>56</v>
      </c>
      <c r="P5879" t="s">
        <v>39</v>
      </c>
      <c r="Q5879">
        <v>38184</v>
      </c>
      <c r="R5879">
        <v>0</v>
      </c>
      <c r="S5879" t="str">
        <f t="shared" si="1279"/>
        <v>=0</v>
      </c>
      <c r="T5879">
        <v>1150</v>
      </c>
      <c r="U5879" t="str">
        <f t="shared" si="1280"/>
        <v>&lt;=1200</v>
      </c>
      <c r="V5879" t="s">
        <v>4539</v>
      </c>
      <c r="W5879">
        <v>32475</v>
      </c>
      <c r="X5879" s="12">
        <f t="shared" si="1281"/>
        <v>0</v>
      </c>
      <c r="Y5879" t="str">
        <f t="shared" si="1282"/>
        <v>=0</v>
      </c>
      <c r="Z5879">
        <v>2</v>
      </c>
      <c r="AA5879">
        <v>9</v>
      </c>
      <c r="AB5879" t="s">
        <v>32</v>
      </c>
      <c r="AC5879" t="str">
        <f t="shared" si="1283"/>
        <v/>
      </c>
      <c r="AD5879" t="s">
        <v>32</v>
      </c>
      <c r="AE5879" t="str">
        <f t="shared" si="1284"/>
        <v/>
      </c>
      <c r="AF5879" t="s">
        <v>32</v>
      </c>
      <c r="AG5879" t="str">
        <f t="shared" si="1285"/>
        <v/>
      </c>
      <c r="AH5879" t="s">
        <v>32</v>
      </c>
      <c r="AI5879" t="str">
        <f t="shared" si="1286"/>
        <v/>
      </c>
      <c r="AJ5879" t="s">
        <v>32</v>
      </c>
      <c r="AK5879" t="str">
        <f t="shared" si="1287"/>
        <v/>
      </c>
      <c r="AL5879">
        <v>0</v>
      </c>
      <c r="AM5879">
        <v>0</v>
      </c>
      <c r="AN5879">
        <v>0</v>
      </c>
      <c r="AO5879" t="s">
        <v>32</v>
      </c>
      <c r="AP5879" t="s">
        <v>32</v>
      </c>
    </row>
    <row r="5880" spans="1:42" x14ac:dyDescent="0.25">
      <c r="A5880">
        <v>202102</v>
      </c>
      <c r="B5880" t="str">
        <f t="shared" si="1274"/>
        <v>2021-I</v>
      </c>
      <c r="C5880" t="s">
        <v>5953</v>
      </c>
      <c r="D5880" t="s">
        <v>5953</v>
      </c>
      <c r="E5880">
        <v>32074832</v>
      </c>
      <c r="F5880" t="s">
        <v>29</v>
      </c>
      <c r="G5880">
        <v>0</v>
      </c>
      <c r="H5880">
        <v>0</v>
      </c>
      <c r="I5880">
        <v>0</v>
      </c>
      <c r="J5880">
        <f t="shared" si="1275"/>
        <v>0</v>
      </c>
      <c r="K5880" t="str">
        <f t="shared" si="1276"/>
        <v>Modelamiento</v>
      </c>
      <c r="L5880">
        <f t="shared" si="1277"/>
        <v>1</v>
      </c>
      <c r="M5880">
        <v>50</v>
      </c>
      <c r="N5880" t="str">
        <f t="shared" si="1278"/>
        <v>&lt;=50</v>
      </c>
      <c r="O5880" t="s">
        <v>56</v>
      </c>
      <c r="P5880" t="s">
        <v>39</v>
      </c>
      <c r="Q5880">
        <v>29180</v>
      </c>
      <c r="R5880">
        <v>0</v>
      </c>
      <c r="S5880" t="str">
        <f t="shared" si="1279"/>
        <v>=0</v>
      </c>
      <c r="T5880">
        <v>968</v>
      </c>
      <c r="U5880" t="str">
        <f t="shared" si="1280"/>
        <v>&lt;=1000</v>
      </c>
      <c r="V5880" t="s">
        <v>585</v>
      </c>
      <c r="W5880">
        <v>23920</v>
      </c>
      <c r="X5880" s="12">
        <f t="shared" si="1281"/>
        <v>0</v>
      </c>
      <c r="Y5880" t="str">
        <f t="shared" si="1282"/>
        <v>=0</v>
      </c>
      <c r="Z5880" t="s">
        <v>32</v>
      </c>
      <c r="AA5880">
        <v>4</v>
      </c>
      <c r="AB5880">
        <v>2411.4699999999998</v>
      </c>
      <c r="AC5880" t="str">
        <f t="shared" si="1283"/>
        <v>&lt;=3000</v>
      </c>
      <c r="AD5880">
        <v>1919</v>
      </c>
      <c r="AE5880" t="str">
        <f t="shared" si="1284"/>
        <v>&gt;120</v>
      </c>
      <c r="AF5880">
        <v>2411.4699999999998</v>
      </c>
      <c r="AG5880" t="str">
        <f t="shared" si="1285"/>
        <v>&lt;=3000</v>
      </c>
      <c r="AH5880" t="s">
        <v>32</v>
      </c>
      <c r="AI5880" t="str">
        <f t="shared" si="1286"/>
        <v/>
      </c>
      <c r="AJ5880" t="s">
        <v>32</v>
      </c>
      <c r="AK5880" t="str">
        <f t="shared" si="1287"/>
        <v/>
      </c>
      <c r="AL5880">
        <v>12</v>
      </c>
      <c r="AM5880">
        <v>0</v>
      </c>
      <c r="AN5880">
        <v>12</v>
      </c>
      <c r="AO5880" t="s">
        <v>32</v>
      </c>
      <c r="AP5880">
        <v>1</v>
      </c>
    </row>
    <row r="5881" spans="1:42" x14ac:dyDescent="0.25">
      <c r="A5881">
        <v>202102</v>
      </c>
      <c r="B5881" t="str">
        <f t="shared" si="1274"/>
        <v>2021-I</v>
      </c>
      <c r="C5881" t="s">
        <v>5954</v>
      </c>
      <c r="D5881" t="s">
        <v>5954</v>
      </c>
      <c r="E5881">
        <v>32062223</v>
      </c>
      <c r="F5881" t="s">
        <v>29</v>
      </c>
      <c r="G5881">
        <v>0</v>
      </c>
      <c r="H5881">
        <v>0</v>
      </c>
      <c r="I5881">
        <v>0</v>
      </c>
      <c r="J5881">
        <f t="shared" si="1275"/>
        <v>0</v>
      </c>
      <c r="K5881" t="str">
        <f t="shared" si="1276"/>
        <v>Modelamiento</v>
      </c>
      <c r="L5881">
        <f t="shared" si="1277"/>
        <v>1</v>
      </c>
      <c r="M5881">
        <v>38</v>
      </c>
      <c r="N5881" t="str">
        <f t="shared" si="1278"/>
        <v>&lt;=40</v>
      </c>
      <c r="O5881" t="s">
        <v>56</v>
      </c>
      <c r="P5881" t="s">
        <v>39</v>
      </c>
      <c r="Q5881">
        <v>30614</v>
      </c>
      <c r="R5881">
        <v>0</v>
      </c>
      <c r="S5881" t="str">
        <f t="shared" si="1279"/>
        <v>=0</v>
      </c>
      <c r="T5881">
        <v>1050</v>
      </c>
      <c r="U5881" t="str">
        <f t="shared" si="1280"/>
        <v>&lt;=1100</v>
      </c>
      <c r="V5881" t="s">
        <v>597</v>
      </c>
      <c r="W5881">
        <v>25282</v>
      </c>
      <c r="X5881" s="12">
        <f t="shared" si="1281"/>
        <v>0</v>
      </c>
      <c r="Y5881" t="str">
        <f t="shared" si="1282"/>
        <v>=0</v>
      </c>
      <c r="Z5881" t="s">
        <v>32</v>
      </c>
      <c r="AA5881">
        <v>0</v>
      </c>
      <c r="AB5881">
        <v>71.3</v>
      </c>
      <c r="AC5881" t="str">
        <f t="shared" si="1283"/>
        <v>&lt;=500</v>
      </c>
      <c r="AD5881">
        <v>0</v>
      </c>
      <c r="AE5881" t="str">
        <f t="shared" si="1284"/>
        <v>=0</v>
      </c>
      <c r="AF5881">
        <v>0</v>
      </c>
      <c r="AG5881" t="str">
        <f t="shared" si="1285"/>
        <v>&lt;=500</v>
      </c>
      <c r="AH5881" t="s">
        <v>32</v>
      </c>
      <c r="AI5881" t="str">
        <f t="shared" si="1286"/>
        <v/>
      </c>
      <c r="AJ5881" t="s">
        <v>32</v>
      </c>
      <c r="AK5881" t="str">
        <f t="shared" si="1287"/>
        <v/>
      </c>
      <c r="AL5881">
        <v>1</v>
      </c>
      <c r="AM5881">
        <v>1</v>
      </c>
      <c r="AN5881">
        <v>0</v>
      </c>
      <c r="AO5881">
        <v>2</v>
      </c>
      <c r="AP5881" t="s">
        <v>32</v>
      </c>
    </row>
    <row r="5882" spans="1:42" x14ac:dyDescent="0.25">
      <c r="A5882">
        <v>202102</v>
      </c>
      <c r="B5882" t="str">
        <f t="shared" si="1274"/>
        <v>2021-I</v>
      </c>
      <c r="C5882" t="s">
        <v>5955</v>
      </c>
      <c r="D5882" t="s">
        <v>5955</v>
      </c>
      <c r="E5882">
        <v>32060061</v>
      </c>
      <c r="F5882" t="s">
        <v>29</v>
      </c>
      <c r="G5882">
        <v>0</v>
      </c>
      <c r="H5882">
        <v>0</v>
      </c>
      <c r="I5882">
        <v>0</v>
      </c>
      <c r="J5882">
        <f t="shared" si="1275"/>
        <v>0</v>
      </c>
      <c r="K5882" t="str">
        <f t="shared" si="1276"/>
        <v>Modelamiento</v>
      </c>
      <c r="L5882">
        <f t="shared" si="1277"/>
        <v>1</v>
      </c>
      <c r="M5882">
        <v>26</v>
      </c>
      <c r="N5882" t="str">
        <f t="shared" si="1278"/>
        <v>&lt;=30</v>
      </c>
      <c r="O5882" t="s">
        <v>56</v>
      </c>
      <c r="P5882" t="s">
        <v>39</v>
      </c>
      <c r="Q5882">
        <v>28933</v>
      </c>
      <c r="R5882">
        <v>1031</v>
      </c>
      <c r="S5882" t="str">
        <f t="shared" si="1279"/>
        <v>&lt;=1500</v>
      </c>
      <c r="T5882">
        <v>838</v>
      </c>
      <c r="U5882" t="str">
        <f t="shared" si="1280"/>
        <v>&lt;=1000</v>
      </c>
      <c r="V5882" t="s">
        <v>585</v>
      </c>
      <c r="W5882">
        <v>24716</v>
      </c>
      <c r="X5882" s="12">
        <f t="shared" si="1281"/>
        <v>4.1713869558180933E-2</v>
      </c>
      <c r="Y5882" t="str">
        <f t="shared" si="1282"/>
        <v>&lt;=0.05</v>
      </c>
      <c r="Z5882">
        <v>5</v>
      </c>
      <c r="AA5882">
        <v>9</v>
      </c>
      <c r="AB5882" t="s">
        <v>32</v>
      </c>
      <c r="AC5882" t="str">
        <f t="shared" si="1283"/>
        <v/>
      </c>
      <c r="AD5882" t="s">
        <v>32</v>
      </c>
      <c r="AE5882" t="str">
        <f t="shared" si="1284"/>
        <v/>
      </c>
      <c r="AF5882" t="s">
        <v>32</v>
      </c>
      <c r="AG5882" t="str">
        <f t="shared" si="1285"/>
        <v/>
      </c>
      <c r="AH5882" t="s">
        <v>32</v>
      </c>
      <c r="AI5882" t="str">
        <f t="shared" si="1286"/>
        <v/>
      </c>
      <c r="AJ5882" t="s">
        <v>32</v>
      </c>
      <c r="AK5882" t="str">
        <f t="shared" si="1287"/>
        <v/>
      </c>
      <c r="AL5882">
        <v>0</v>
      </c>
      <c r="AM5882">
        <v>0</v>
      </c>
      <c r="AN5882">
        <v>0</v>
      </c>
      <c r="AO5882" t="s">
        <v>32</v>
      </c>
      <c r="AP5882" t="s">
        <v>32</v>
      </c>
    </row>
    <row r="5883" spans="1:42" x14ac:dyDescent="0.25">
      <c r="A5883">
        <v>202102</v>
      </c>
      <c r="B5883" t="str">
        <f t="shared" si="1274"/>
        <v>2021-I</v>
      </c>
      <c r="C5883" t="s">
        <v>5956</v>
      </c>
      <c r="D5883" t="s">
        <v>5956</v>
      </c>
      <c r="E5883">
        <v>32077628</v>
      </c>
      <c r="F5883" t="s">
        <v>29</v>
      </c>
      <c r="G5883">
        <v>0</v>
      </c>
      <c r="H5883">
        <v>0</v>
      </c>
      <c r="I5883">
        <v>0</v>
      </c>
      <c r="J5883">
        <f t="shared" si="1275"/>
        <v>0</v>
      </c>
      <c r="K5883" t="str">
        <f t="shared" si="1276"/>
        <v>Modelamiento</v>
      </c>
      <c r="L5883">
        <f t="shared" si="1277"/>
        <v>1</v>
      </c>
      <c r="M5883">
        <v>36</v>
      </c>
      <c r="N5883" t="str">
        <f t="shared" si="1278"/>
        <v>&lt;=40</v>
      </c>
      <c r="O5883" t="s">
        <v>56</v>
      </c>
      <c r="P5883" t="s">
        <v>39</v>
      </c>
      <c r="Q5883">
        <v>33465</v>
      </c>
      <c r="R5883">
        <v>0</v>
      </c>
      <c r="S5883" t="str">
        <f t="shared" si="1279"/>
        <v>=0</v>
      </c>
      <c r="T5883">
        <v>1150</v>
      </c>
      <c r="U5883" t="str">
        <f t="shared" si="1280"/>
        <v>&lt;=1200</v>
      </c>
      <c r="V5883" t="s">
        <v>589</v>
      </c>
      <c r="W5883">
        <v>27991</v>
      </c>
      <c r="X5883" s="12">
        <f t="shared" si="1281"/>
        <v>0</v>
      </c>
      <c r="Y5883" t="str">
        <f t="shared" si="1282"/>
        <v>=0</v>
      </c>
      <c r="Z5883" t="s">
        <v>32</v>
      </c>
      <c r="AA5883">
        <v>4</v>
      </c>
      <c r="AB5883">
        <v>1289.21</v>
      </c>
      <c r="AC5883" t="str">
        <f t="shared" si="1283"/>
        <v>&lt;=2000</v>
      </c>
      <c r="AD5883">
        <v>1772</v>
      </c>
      <c r="AE5883" t="str">
        <f t="shared" si="1284"/>
        <v>&gt;120</v>
      </c>
      <c r="AF5883">
        <v>1289.21</v>
      </c>
      <c r="AG5883" t="str">
        <f t="shared" si="1285"/>
        <v>&lt;=2000</v>
      </c>
      <c r="AH5883" t="s">
        <v>32</v>
      </c>
      <c r="AI5883" t="str">
        <f t="shared" si="1286"/>
        <v/>
      </c>
      <c r="AJ5883" t="s">
        <v>32</v>
      </c>
      <c r="AK5883" t="str">
        <f t="shared" si="1287"/>
        <v/>
      </c>
      <c r="AL5883">
        <v>12</v>
      </c>
      <c r="AM5883">
        <v>0</v>
      </c>
      <c r="AN5883">
        <v>12</v>
      </c>
      <c r="AO5883" t="s">
        <v>32</v>
      </c>
      <c r="AP5883">
        <v>1</v>
      </c>
    </row>
    <row r="5884" spans="1:42" x14ac:dyDescent="0.25">
      <c r="A5884">
        <v>202102</v>
      </c>
      <c r="B5884" t="str">
        <f t="shared" si="1274"/>
        <v>2021-I</v>
      </c>
      <c r="C5884" t="s">
        <v>5957</v>
      </c>
      <c r="D5884" t="s">
        <v>5957</v>
      </c>
      <c r="E5884">
        <v>32074721</v>
      </c>
      <c r="F5884" t="s">
        <v>29</v>
      </c>
      <c r="G5884">
        <v>0</v>
      </c>
      <c r="H5884">
        <v>0</v>
      </c>
      <c r="I5884">
        <v>0</v>
      </c>
      <c r="J5884">
        <f t="shared" si="1275"/>
        <v>0</v>
      </c>
      <c r="K5884" t="str">
        <f t="shared" si="1276"/>
        <v>Modelamiento</v>
      </c>
      <c r="L5884">
        <f t="shared" si="1277"/>
        <v>1</v>
      </c>
      <c r="M5884">
        <v>35</v>
      </c>
      <c r="N5884" t="str">
        <f t="shared" si="1278"/>
        <v>&lt;=35</v>
      </c>
      <c r="O5884" t="s">
        <v>56</v>
      </c>
      <c r="P5884" t="s">
        <v>39</v>
      </c>
      <c r="Q5884">
        <v>33465</v>
      </c>
      <c r="R5884">
        <v>0</v>
      </c>
      <c r="S5884" t="str">
        <f t="shared" si="1279"/>
        <v>=0</v>
      </c>
      <c r="T5884">
        <v>1150</v>
      </c>
      <c r="U5884" t="str">
        <f t="shared" si="1280"/>
        <v>&lt;=1200</v>
      </c>
      <c r="V5884" t="s">
        <v>589</v>
      </c>
      <c r="W5884">
        <v>27991</v>
      </c>
      <c r="X5884" s="12">
        <f t="shared" si="1281"/>
        <v>0</v>
      </c>
      <c r="Y5884" t="str">
        <f t="shared" si="1282"/>
        <v>=0</v>
      </c>
      <c r="Z5884" t="s">
        <v>32</v>
      </c>
      <c r="AA5884">
        <v>4</v>
      </c>
      <c r="AB5884">
        <v>1572</v>
      </c>
      <c r="AC5884" t="str">
        <f t="shared" si="1283"/>
        <v>&lt;=2000</v>
      </c>
      <c r="AD5884">
        <v>3075</v>
      </c>
      <c r="AE5884" t="str">
        <f t="shared" si="1284"/>
        <v>&gt;120</v>
      </c>
      <c r="AF5884">
        <v>1572</v>
      </c>
      <c r="AG5884" t="str">
        <f t="shared" si="1285"/>
        <v>&lt;=2000</v>
      </c>
      <c r="AH5884" t="s">
        <v>32</v>
      </c>
      <c r="AI5884" t="str">
        <f t="shared" si="1286"/>
        <v/>
      </c>
      <c r="AJ5884" t="s">
        <v>32</v>
      </c>
      <c r="AK5884" t="str">
        <f t="shared" si="1287"/>
        <v/>
      </c>
      <c r="AL5884">
        <v>12</v>
      </c>
      <c r="AM5884">
        <v>0</v>
      </c>
      <c r="AN5884">
        <v>12</v>
      </c>
      <c r="AO5884" t="s">
        <v>32</v>
      </c>
      <c r="AP5884">
        <v>1</v>
      </c>
    </row>
    <row r="5885" spans="1:42" x14ac:dyDescent="0.25">
      <c r="A5885">
        <v>202102</v>
      </c>
      <c r="B5885" t="str">
        <f t="shared" si="1274"/>
        <v>2021-I</v>
      </c>
      <c r="C5885" t="s">
        <v>5958</v>
      </c>
      <c r="D5885" t="s">
        <v>5958</v>
      </c>
      <c r="E5885">
        <v>32076465</v>
      </c>
      <c r="F5885" t="s">
        <v>29</v>
      </c>
      <c r="G5885">
        <v>0</v>
      </c>
      <c r="H5885">
        <v>0</v>
      </c>
      <c r="I5885">
        <v>0</v>
      </c>
      <c r="J5885">
        <f t="shared" si="1275"/>
        <v>0</v>
      </c>
      <c r="K5885" t="str">
        <f t="shared" si="1276"/>
        <v>Modelamiento</v>
      </c>
      <c r="L5885">
        <f t="shared" si="1277"/>
        <v>1</v>
      </c>
      <c r="M5885">
        <v>34</v>
      </c>
      <c r="N5885" t="str">
        <f t="shared" si="1278"/>
        <v>&lt;=35</v>
      </c>
      <c r="O5885" t="s">
        <v>56</v>
      </c>
      <c r="P5885" t="s">
        <v>39</v>
      </c>
      <c r="Q5885">
        <v>43039</v>
      </c>
      <c r="R5885">
        <v>0</v>
      </c>
      <c r="S5885" t="str">
        <f t="shared" si="1279"/>
        <v>=0</v>
      </c>
      <c r="T5885">
        <v>1300</v>
      </c>
      <c r="U5885" t="str">
        <f t="shared" si="1280"/>
        <v>&lt;=1300</v>
      </c>
      <c r="V5885" t="s">
        <v>589</v>
      </c>
      <c r="W5885">
        <v>37087</v>
      </c>
      <c r="X5885" s="12">
        <f t="shared" si="1281"/>
        <v>0</v>
      </c>
      <c r="Y5885" t="str">
        <f t="shared" si="1282"/>
        <v>=0</v>
      </c>
      <c r="Z5885">
        <v>3</v>
      </c>
      <c r="AA5885">
        <v>0</v>
      </c>
      <c r="AB5885">
        <v>9950.19</v>
      </c>
      <c r="AC5885" t="str">
        <f t="shared" si="1283"/>
        <v>&gt;5000</v>
      </c>
      <c r="AD5885">
        <v>64</v>
      </c>
      <c r="AE5885" t="str">
        <f t="shared" si="1284"/>
        <v>&lt;=90</v>
      </c>
      <c r="AF5885">
        <v>0</v>
      </c>
      <c r="AG5885" t="str">
        <f t="shared" si="1285"/>
        <v>&lt;=500</v>
      </c>
      <c r="AH5885" t="s">
        <v>32</v>
      </c>
      <c r="AI5885" t="str">
        <f t="shared" si="1286"/>
        <v/>
      </c>
      <c r="AJ5885" t="s">
        <v>32</v>
      </c>
      <c r="AK5885" t="str">
        <f t="shared" si="1287"/>
        <v/>
      </c>
      <c r="AL5885">
        <v>11</v>
      </c>
      <c r="AM5885">
        <v>9</v>
      </c>
      <c r="AN5885">
        <v>0</v>
      </c>
      <c r="AO5885">
        <v>1</v>
      </c>
      <c r="AP5885" t="s">
        <v>32</v>
      </c>
    </row>
    <row r="5886" spans="1:42" x14ac:dyDescent="0.25">
      <c r="A5886">
        <v>202102</v>
      </c>
      <c r="B5886" t="str">
        <f t="shared" si="1274"/>
        <v>2021-I</v>
      </c>
      <c r="C5886" t="s">
        <v>5959</v>
      </c>
      <c r="D5886" t="s">
        <v>5959</v>
      </c>
      <c r="E5886">
        <v>32077538</v>
      </c>
      <c r="F5886" t="s">
        <v>29</v>
      </c>
      <c r="G5886">
        <v>1</v>
      </c>
      <c r="H5886">
        <v>0</v>
      </c>
      <c r="I5886">
        <v>0</v>
      </c>
      <c r="J5886">
        <f t="shared" si="1275"/>
        <v>0</v>
      </c>
      <c r="K5886" t="str">
        <f t="shared" si="1276"/>
        <v>Modelamiento</v>
      </c>
      <c r="L5886">
        <f t="shared" si="1277"/>
        <v>1</v>
      </c>
      <c r="M5886">
        <v>50</v>
      </c>
      <c r="N5886" t="str">
        <f t="shared" si="1278"/>
        <v>&lt;=50</v>
      </c>
      <c r="O5886" t="s">
        <v>56</v>
      </c>
      <c r="P5886" t="s">
        <v>39</v>
      </c>
      <c r="Q5886">
        <v>46372</v>
      </c>
      <c r="R5886">
        <v>0</v>
      </c>
      <c r="S5886" t="str">
        <f t="shared" si="1279"/>
        <v>=0</v>
      </c>
      <c r="T5886">
        <v>1400</v>
      </c>
      <c r="U5886" t="str">
        <f t="shared" si="1280"/>
        <v>&lt;=1400</v>
      </c>
      <c r="V5886" t="s">
        <v>4182</v>
      </c>
      <c r="W5886">
        <v>40254</v>
      </c>
      <c r="X5886" s="12">
        <f t="shared" si="1281"/>
        <v>0</v>
      </c>
      <c r="Y5886" t="str">
        <f t="shared" si="1282"/>
        <v>=0</v>
      </c>
      <c r="Z5886">
        <v>1</v>
      </c>
      <c r="AA5886">
        <v>9</v>
      </c>
      <c r="AB5886" t="s">
        <v>32</v>
      </c>
      <c r="AC5886" t="str">
        <f t="shared" si="1283"/>
        <v/>
      </c>
      <c r="AD5886" t="s">
        <v>32</v>
      </c>
      <c r="AE5886" t="str">
        <f t="shared" si="1284"/>
        <v/>
      </c>
      <c r="AF5886" t="s">
        <v>32</v>
      </c>
      <c r="AG5886" t="str">
        <f t="shared" si="1285"/>
        <v/>
      </c>
      <c r="AH5886" t="s">
        <v>32</v>
      </c>
      <c r="AI5886" t="str">
        <f t="shared" si="1286"/>
        <v/>
      </c>
      <c r="AJ5886" t="s">
        <v>32</v>
      </c>
      <c r="AK5886" t="str">
        <f t="shared" si="1287"/>
        <v/>
      </c>
      <c r="AL5886">
        <v>0</v>
      </c>
      <c r="AM5886">
        <v>0</v>
      </c>
      <c r="AN5886">
        <v>0</v>
      </c>
      <c r="AO5886" t="s">
        <v>32</v>
      </c>
      <c r="AP5886" t="s">
        <v>32</v>
      </c>
    </row>
    <row r="5887" spans="1:42" x14ac:dyDescent="0.25">
      <c r="A5887">
        <v>202102</v>
      </c>
      <c r="B5887" t="str">
        <f t="shared" si="1274"/>
        <v>2021-I</v>
      </c>
      <c r="C5887" t="s">
        <v>5960</v>
      </c>
      <c r="D5887" t="s">
        <v>5960</v>
      </c>
      <c r="E5887">
        <v>32077655</v>
      </c>
      <c r="F5887" t="s">
        <v>29</v>
      </c>
      <c r="G5887">
        <v>0</v>
      </c>
      <c r="H5887">
        <v>0</v>
      </c>
      <c r="I5887">
        <v>0</v>
      </c>
      <c r="J5887">
        <f t="shared" si="1275"/>
        <v>0</v>
      </c>
      <c r="K5887" t="str">
        <f t="shared" si="1276"/>
        <v>Modelamiento</v>
      </c>
      <c r="L5887">
        <f t="shared" si="1277"/>
        <v>1</v>
      </c>
      <c r="M5887">
        <v>21</v>
      </c>
      <c r="N5887" t="str">
        <f t="shared" si="1278"/>
        <v>&lt;=25</v>
      </c>
      <c r="O5887" t="s">
        <v>56</v>
      </c>
      <c r="P5887" t="s">
        <v>39</v>
      </c>
      <c r="Q5887">
        <v>31600</v>
      </c>
      <c r="R5887">
        <v>0</v>
      </c>
      <c r="S5887" t="str">
        <f t="shared" si="1279"/>
        <v>=0</v>
      </c>
      <c r="T5887">
        <v>950</v>
      </c>
      <c r="U5887" t="str">
        <f t="shared" si="1280"/>
        <v>&lt;=1000</v>
      </c>
      <c r="V5887" t="s">
        <v>585</v>
      </c>
      <c r="W5887">
        <v>26219</v>
      </c>
      <c r="X5887" s="12">
        <f t="shared" si="1281"/>
        <v>0</v>
      </c>
      <c r="Y5887" t="str">
        <f t="shared" si="1282"/>
        <v>=0</v>
      </c>
      <c r="Z5887">
        <v>4</v>
      </c>
      <c r="AA5887">
        <v>0</v>
      </c>
      <c r="AB5887">
        <v>924.92</v>
      </c>
      <c r="AC5887" t="str">
        <f t="shared" si="1283"/>
        <v>&lt;=1000</v>
      </c>
      <c r="AD5887">
        <v>0</v>
      </c>
      <c r="AE5887" t="str">
        <f t="shared" si="1284"/>
        <v>=0</v>
      </c>
      <c r="AF5887">
        <v>0</v>
      </c>
      <c r="AG5887" t="str">
        <f t="shared" si="1285"/>
        <v>&lt;=500</v>
      </c>
      <c r="AH5887">
        <v>800</v>
      </c>
      <c r="AI5887" t="str">
        <f t="shared" si="1286"/>
        <v>&lt;=1000</v>
      </c>
      <c r="AJ5887">
        <v>0.70040000000000002</v>
      </c>
      <c r="AK5887" t="str">
        <f t="shared" si="1287"/>
        <v>&lt;=0.8</v>
      </c>
      <c r="AL5887">
        <v>2</v>
      </c>
      <c r="AM5887">
        <v>2</v>
      </c>
      <c r="AN5887">
        <v>0</v>
      </c>
      <c r="AO5887">
        <v>1</v>
      </c>
      <c r="AP5887" t="s">
        <v>32</v>
      </c>
    </row>
    <row r="5888" spans="1:42" x14ac:dyDescent="0.25">
      <c r="A5888">
        <v>202102</v>
      </c>
      <c r="B5888" t="str">
        <f t="shared" si="1274"/>
        <v>2021-I</v>
      </c>
      <c r="C5888" t="s">
        <v>5961</v>
      </c>
      <c r="D5888" t="s">
        <v>5961</v>
      </c>
      <c r="E5888">
        <v>32077554</v>
      </c>
      <c r="F5888" t="s">
        <v>29</v>
      </c>
      <c r="G5888">
        <v>0</v>
      </c>
      <c r="H5888">
        <v>0</v>
      </c>
      <c r="I5888">
        <v>0</v>
      </c>
      <c r="J5888">
        <f t="shared" si="1275"/>
        <v>0</v>
      </c>
      <c r="K5888" t="str">
        <f t="shared" si="1276"/>
        <v>Modelamiento</v>
      </c>
      <c r="L5888">
        <f t="shared" si="1277"/>
        <v>1</v>
      </c>
      <c r="M5888">
        <v>25</v>
      </c>
      <c r="N5888" t="str">
        <f t="shared" si="1278"/>
        <v>&lt;=25</v>
      </c>
      <c r="O5888" t="s">
        <v>56</v>
      </c>
      <c r="P5888" t="s">
        <v>39</v>
      </c>
      <c r="Q5888">
        <v>43039</v>
      </c>
      <c r="R5888">
        <v>0</v>
      </c>
      <c r="S5888" t="str">
        <f t="shared" si="1279"/>
        <v>=0</v>
      </c>
      <c r="T5888">
        <v>1300</v>
      </c>
      <c r="U5888" t="str">
        <f t="shared" si="1280"/>
        <v>&lt;=1300</v>
      </c>
      <c r="V5888" t="s">
        <v>585</v>
      </c>
      <c r="W5888">
        <v>37087</v>
      </c>
      <c r="X5888" s="12">
        <f t="shared" si="1281"/>
        <v>0</v>
      </c>
      <c r="Y5888" t="str">
        <f t="shared" si="1282"/>
        <v>=0</v>
      </c>
      <c r="Z5888">
        <v>1</v>
      </c>
      <c r="AA5888">
        <v>9</v>
      </c>
      <c r="AB5888" t="s">
        <v>32</v>
      </c>
      <c r="AC5888" t="str">
        <f t="shared" si="1283"/>
        <v/>
      </c>
      <c r="AD5888" t="s">
        <v>32</v>
      </c>
      <c r="AE5888" t="str">
        <f t="shared" si="1284"/>
        <v/>
      </c>
      <c r="AF5888" t="s">
        <v>32</v>
      </c>
      <c r="AG5888" t="str">
        <f t="shared" si="1285"/>
        <v/>
      </c>
      <c r="AH5888" t="s">
        <v>32</v>
      </c>
      <c r="AI5888" t="str">
        <f t="shared" si="1286"/>
        <v/>
      </c>
      <c r="AJ5888" t="s">
        <v>32</v>
      </c>
      <c r="AK5888" t="str">
        <f t="shared" si="1287"/>
        <v/>
      </c>
      <c r="AL5888">
        <v>0</v>
      </c>
      <c r="AM5888">
        <v>0</v>
      </c>
      <c r="AN5888">
        <v>0</v>
      </c>
      <c r="AO5888" t="s">
        <v>32</v>
      </c>
      <c r="AP5888" t="s">
        <v>32</v>
      </c>
    </row>
    <row r="5889" spans="1:42" x14ac:dyDescent="0.25">
      <c r="A5889">
        <v>202102</v>
      </c>
      <c r="B5889" t="str">
        <f t="shared" si="1274"/>
        <v>2021-I</v>
      </c>
      <c r="C5889" t="s">
        <v>5962</v>
      </c>
      <c r="D5889" t="s">
        <v>5962</v>
      </c>
      <c r="E5889">
        <v>32074829</v>
      </c>
      <c r="F5889" t="s">
        <v>29</v>
      </c>
      <c r="G5889">
        <v>0</v>
      </c>
      <c r="H5889">
        <v>0</v>
      </c>
      <c r="I5889">
        <v>0</v>
      </c>
      <c r="J5889">
        <f t="shared" si="1275"/>
        <v>0</v>
      </c>
      <c r="K5889" t="str">
        <f t="shared" si="1276"/>
        <v>Modelamiento</v>
      </c>
      <c r="L5889">
        <f t="shared" si="1277"/>
        <v>1</v>
      </c>
      <c r="M5889">
        <v>36</v>
      </c>
      <c r="N5889" t="str">
        <f t="shared" si="1278"/>
        <v>&lt;=40</v>
      </c>
      <c r="O5889" t="s">
        <v>56</v>
      </c>
      <c r="P5889" t="s">
        <v>35</v>
      </c>
      <c r="Q5889">
        <v>39808</v>
      </c>
      <c r="R5889">
        <v>0</v>
      </c>
      <c r="S5889" t="str">
        <f t="shared" si="1279"/>
        <v>=0</v>
      </c>
      <c r="T5889">
        <v>1200</v>
      </c>
      <c r="U5889" t="str">
        <f t="shared" si="1280"/>
        <v>&lt;=1200</v>
      </c>
      <c r="V5889" t="s">
        <v>601</v>
      </c>
      <c r="W5889">
        <v>34018</v>
      </c>
      <c r="X5889" s="12">
        <f t="shared" si="1281"/>
        <v>0</v>
      </c>
      <c r="Y5889" t="str">
        <f t="shared" si="1282"/>
        <v>=0</v>
      </c>
      <c r="Z5889">
        <v>3</v>
      </c>
      <c r="AA5889">
        <v>9</v>
      </c>
      <c r="AB5889" t="s">
        <v>32</v>
      </c>
      <c r="AC5889" t="str">
        <f t="shared" si="1283"/>
        <v/>
      </c>
      <c r="AD5889" t="s">
        <v>32</v>
      </c>
      <c r="AE5889" t="str">
        <f t="shared" si="1284"/>
        <v/>
      </c>
      <c r="AF5889" t="s">
        <v>32</v>
      </c>
      <c r="AG5889" t="str">
        <f t="shared" si="1285"/>
        <v/>
      </c>
      <c r="AH5889" t="s">
        <v>32</v>
      </c>
      <c r="AI5889" t="str">
        <f t="shared" si="1286"/>
        <v/>
      </c>
      <c r="AJ5889" t="s">
        <v>32</v>
      </c>
      <c r="AK5889" t="str">
        <f t="shared" si="1287"/>
        <v/>
      </c>
      <c r="AL5889">
        <v>0</v>
      </c>
      <c r="AM5889">
        <v>0</v>
      </c>
      <c r="AN5889">
        <v>0</v>
      </c>
      <c r="AO5889" t="s">
        <v>32</v>
      </c>
      <c r="AP5889" t="s">
        <v>32</v>
      </c>
    </row>
    <row r="5890" spans="1:42" x14ac:dyDescent="0.25">
      <c r="A5890">
        <v>202102</v>
      </c>
      <c r="B5890" t="str">
        <f t="shared" si="1274"/>
        <v>2021-I</v>
      </c>
      <c r="C5890" t="s">
        <v>5963</v>
      </c>
      <c r="D5890" t="s">
        <v>5963</v>
      </c>
      <c r="E5890">
        <v>32078111</v>
      </c>
      <c r="F5890" t="s">
        <v>29</v>
      </c>
      <c r="G5890">
        <v>0</v>
      </c>
      <c r="H5890">
        <v>0</v>
      </c>
      <c r="I5890">
        <v>0</v>
      </c>
      <c r="J5890">
        <f t="shared" si="1275"/>
        <v>0</v>
      </c>
      <c r="K5890" t="str">
        <f t="shared" si="1276"/>
        <v>Modelamiento</v>
      </c>
      <c r="L5890">
        <f t="shared" si="1277"/>
        <v>1</v>
      </c>
      <c r="M5890">
        <v>42</v>
      </c>
      <c r="N5890" t="str">
        <f t="shared" si="1278"/>
        <v>&lt;=45</v>
      </c>
      <c r="O5890" t="s">
        <v>72</v>
      </c>
      <c r="P5890" t="s">
        <v>35</v>
      </c>
      <c r="Q5890">
        <v>32035</v>
      </c>
      <c r="R5890">
        <v>0</v>
      </c>
      <c r="S5890" t="str">
        <f t="shared" si="1279"/>
        <v>=0</v>
      </c>
      <c r="T5890">
        <v>1100</v>
      </c>
      <c r="U5890" t="str">
        <f t="shared" si="1280"/>
        <v>&lt;=1100</v>
      </c>
      <c r="V5890" t="s">
        <v>587</v>
      </c>
      <c r="W5890">
        <v>26633</v>
      </c>
      <c r="X5890" s="12">
        <f t="shared" si="1281"/>
        <v>0</v>
      </c>
      <c r="Y5890" t="str">
        <f t="shared" si="1282"/>
        <v>=0</v>
      </c>
      <c r="Z5890" t="s">
        <v>32</v>
      </c>
      <c r="AA5890">
        <v>0</v>
      </c>
      <c r="AB5890">
        <v>3594.76</v>
      </c>
      <c r="AC5890" t="str">
        <f t="shared" si="1283"/>
        <v>&lt;=4000</v>
      </c>
      <c r="AD5890">
        <v>0</v>
      </c>
      <c r="AE5890" t="str">
        <f t="shared" si="1284"/>
        <v>=0</v>
      </c>
      <c r="AF5890">
        <v>0</v>
      </c>
      <c r="AG5890" t="str">
        <f t="shared" si="1285"/>
        <v>&lt;=500</v>
      </c>
      <c r="AH5890" t="s">
        <v>32</v>
      </c>
      <c r="AI5890" t="str">
        <f t="shared" si="1286"/>
        <v/>
      </c>
      <c r="AJ5890" t="s">
        <v>32</v>
      </c>
      <c r="AK5890" t="str">
        <f t="shared" si="1287"/>
        <v/>
      </c>
      <c r="AL5890">
        <v>12</v>
      </c>
      <c r="AM5890">
        <v>12</v>
      </c>
      <c r="AN5890">
        <v>0</v>
      </c>
      <c r="AO5890">
        <v>1</v>
      </c>
      <c r="AP5890" t="s">
        <v>32</v>
      </c>
    </row>
    <row r="5891" spans="1:42" x14ac:dyDescent="0.25">
      <c r="A5891">
        <v>202102</v>
      </c>
      <c r="B5891" t="str">
        <f t="shared" ref="B5891:B5954" si="1288">+CONCATENATE(MID(A5891,1,4),IF(MID(A5891,5,2)*1&lt;=6,"-I","-II"))</f>
        <v>2021-I</v>
      </c>
      <c r="C5891" t="s">
        <v>5964</v>
      </c>
      <c r="D5891" t="s">
        <v>5964</v>
      </c>
      <c r="E5891">
        <v>32078173</v>
      </c>
      <c r="F5891" t="s">
        <v>29</v>
      </c>
      <c r="G5891">
        <v>0</v>
      </c>
      <c r="H5891">
        <v>0</v>
      </c>
      <c r="I5891">
        <v>0</v>
      </c>
      <c r="J5891">
        <f t="shared" ref="J5891:J5954" si="1289">+IF(OR(O5891="Taxista propietario",O5891="Taxista palanca"),0,1)</f>
        <v>0</v>
      </c>
      <c r="K5891" t="str">
        <f t="shared" ref="K5891:K5954" si="1290">+IF(I5891&gt;0,"Insuficiente",IF(H5891&gt;0,"Indeterminado",IF(J5891&gt;0,"Perfil","Modelamiento")))</f>
        <v>Modelamiento</v>
      </c>
      <c r="L5891">
        <f t="shared" ref="L5891:L5954" si="1291">+IF(AND(A5891&gt;=201410,A5891&lt;=201908),0,1)</f>
        <v>1</v>
      </c>
      <c r="M5891">
        <v>38</v>
      </c>
      <c r="N5891" t="str">
        <f t="shared" ref="N5891:N5954" si="1292">+IF(M5891&lt;=25,"&lt;=25",IF(M5891&lt;=30,"&lt;=30",IF(M5891&lt;=35,"&lt;=35",IF(M5891&lt;=40,"&lt;=40",IF(M5891&lt;=45,"&lt;=45",IF(M5891&lt;=50,"&lt;=50",IF(M5891&lt;=55,"&lt;=55",IF(M5891&lt;=60,"&lt;=60","&gt;60"))))))))</f>
        <v>&lt;=40</v>
      </c>
      <c r="O5891" t="s">
        <v>72</v>
      </c>
      <c r="P5891" t="s">
        <v>39</v>
      </c>
      <c r="Q5891">
        <v>33274</v>
      </c>
      <c r="R5891">
        <v>0</v>
      </c>
      <c r="S5891" t="str">
        <f t="shared" ref="S5891:S5954" si="1293">+IF(R5891="NULL","",IF(R5891=0,"=0",IF(R5891&lt;=500,"&lt;=500",IF(R5891&lt;=1000,"&lt;=1000",IF(R5891&lt;=1500,"&lt;=1500",IF(R5891&lt;=2000,"&lt;=2000",IF(R5891&lt;=2500,"&lt;=2500","&gt;2500")))))))</f>
        <v>=0</v>
      </c>
      <c r="T5891">
        <v>1000</v>
      </c>
      <c r="U5891" t="str">
        <f t="shared" ref="U5891:U5954" si="1294">+IF(T5891="NULL","",IF(T5891&lt;=1000,"&lt;=1000",IF(T5891&lt;=1100,"&lt;=1100",IF(T5891&lt;=1200,"&lt;=1200",IF(T5891&lt;=1300,"&lt;=1300",IF(T5891&lt;=1400,"&lt;=1400",IF(T5891&lt;=1500,"&lt;=1500","&gt;1500")))))))</f>
        <v>&lt;=1000</v>
      </c>
      <c r="V5891" t="s">
        <v>585</v>
      </c>
      <c r="W5891">
        <v>27810</v>
      </c>
      <c r="X5891" s="12">
        <f t="shared" ref="X5891:X5954" si="1295">+IFERROR(R5891/W5891,"NULL")</f>
        <v>0</v>
      </c>
      <c r="Y5891" t="str">
        <f t="shared" ref="Y5891:Y5954" si="1296">+IF(X5891="NULL","",IF(X5891=0,"=0",IF(X5891&lt;=0.01,"&lt;=0.01",IF(X5891&lt;=0.02,"&lt;=0.02",IF(X5891&lt;=0.03,"&lt;=0.03",IF(X5891&lt;=0.04,"&lt;=0.04",IF(X5891&lt;=0.05,"&lt;=0.05",IF(X5891&lt;=0.06,"&lt;=0.06","&gt;0.06"))))))))</f>
        <v>=0</v>
      </c>
      <c r="Z5891">
        <v>4</v>
      </c>
      <c r="AA5891">
        <v>0</v>
      </c>
      <c r="AB5891">
        <v>5381.98</v>
      </c>
      <c r="AC5891" t="str">
        <f t="shared" ref="AC5891:AC5954" si="1297">+IF(AB5891="NULL","",IF(AB5891&lt;=500,"&lt;=500",IF(AB5891&lt;=1000,"&lt;=1000",IF(AB5891&lt;=2000,"&lt;=2000",IF(AB5891&lt;=3000,"&lt;=3000",IF(AB5891&lt;=4000,"&lt;=4000",IF(AB5891&lt;=5000,"&lt;=5000","&gt;5000")))))))</f>
        <v>&gt;5000</v>
      </c>
      <c r="AD5891">
        <v>2</v>
      </c>
      <c r="AE5891" t="str">
        <f t="shared" ref="AE5891:AE5954" si="1298">+IF(AD5891="NULL","",IF(AD5891=0,"=0",IF(AD5891&lt;=8,"&lt;=8",IF(AD5891&lt;=30,"&lt;=30",IF(AD5891&lt;=60,"&lt;=60",IF(AD5891&lt;=90,"&lt;=90",IF(AD5891&lt;=120,"&lt;=120","&gt;120")))))))</f>
        <v>&lt;=8</v>
      </c>
      <c r="AF5891">
        <v>0</v>
      </c>
      <c r="AG5891" t="str">
        <f t="shared" ref="AG5891:AG5954" si="1299">+IF(AF5891="NULL","",IF(AF5891&lt;=500,"&lt;=500",IF(AF5891&lt;=1000,"&lt;=1000",IF(AF5891&lt;=2000,"&lt;=2000",IF(AF5891&lt;=3000,"&lt;=3000",IF(AF5891&lt;=4000,"&lt;=4000",IF(AF5891&lt;=5000,"&lt;=5000","&gt;5000")))))))</f>
        <v>&lt;=500</v>
      </c>
      <c r="AH5891" t="s">
        <v>32</v>
      </c>
      <c r="AI5891" t="str">
        <f t="shared" ref="AI5891:AI5954" si="1300">+IF(AH5891="NULL","",IF(AH5891&lt;=500,"&lt;=500",IF(AH5891&lt;=1000,"&lt;=1000",IF(AH5891&lt;=2000,"&lt;=2000",IF(AH5891&lt;=3000,"&lt;=3000",IF(AH5891&lt;=4000,"&lt;=4000",IF(AH5891&lt;=5000,"&lt;=5000","&gt;5000")))))))</f>
        <v/>
      </c>
      <c r="AJ5891" t="s">
        <v>32</v>
      </c>
      <c r="AK5891" t="str">
        <f t="shared" ref="AK5891:AK5954" si="1301">+IF(AJ5891="NULL","",IF(AJ5891=0,"=0",IF(AJ5891&lt;=0.1,"&lt;=0.1",IF(AJ5891&lt;=0.2,"&lt;=0.2",IF(AJ5891&lt;=0.3,"&lt;=0.3",IF(AJ5891&lt;=0.4,"&lt;=0.4",IF(AJ5891&lt;=0.5,"&lt;=0.5",IF(AJ5891&lt;=0.6,"&lt;=0.6",IF(AJ5891&lt;=0.7,"&lt;=0.7",IF(AJ5891&lt;=0.8,"&lt;=0.8",IF(AJ5891&lt;=0.9,"&lt;=0.9","&gt;0.9")))))))))))</f>
        <v/>
      </c>
      <c r="AL5891">
        <v>12</v>
      </c>
      <c r="AM5891">
        <v>12</v>
      </c>
      <c r="AN5891">
        <v>0</v>
      </c>
      <c r="AO5891">
        <v>1</v>
      </c>
      <c r="AP5891" t="s">
        <v>32</v>
      </c>
    </row>
    <row r="5892" spans="1:42" x14ac:dyDescent="0.25">
      <c r="A5892">
        <v>202102</v>
      </c>
      <c r="B5892" t="str">
        <f t="shared" si="1288"/>
        <v>2021-I</v>
      </c>
      <c r="C5892" t="s">
        <v>5965</v>
      </c>
      <c r="D5892" t="s">
        <v>5965</v>
      </c>
      <c r="E5892">
        <v>32077535</v>
      </c>
      <c r="F5892" t="s">
        <v>29</v>
      </c>
      <c r="G5892">
        <v>0</v>
      </c>
      <c r="H5892">
        <v>0</v>
      </c>
      <c r="I5892">
        <v>0</v>
      </c>
      <c r="J5892">
        <f t="shared" si="1289"/>
        <v>0</v>
      </c>
      <c r="K5892" t="str">
        <f t="shared" si="1290"/>
        <v>Modelamiento</v>
      </c>
      <c r="L5892">
        <f t="shared" si="1291"/>
        <v>1</v>
      </c>
      <c r="M5892">
        <v>35</v>
      </c>
      <c r="N5892" t="str">
        <f t="shared" si="1292"/>
        <v>&lt;=35</v>
      </c>
      <c r="O5892" t="s">
        <v>56</v>
      </c>
      <c r="P5892" t="s">
        <v>39</v>
      </c>
      <c r="Q5892">
        <v>39808</v>
      </c>
      <c r="R5892">
        <v>0</v>
      </c>
      <c r="S5892" t="str">
        <f t="shared" si="1293"/>
        <v>=0</v>
      </c>
      <c r="T5892">
        <v>1200</v>
      </c>
      <c r="U5892" t="str">
        <f t="shared" si="1294"/>
        <v>&lt;=1200</v>
      </c>
      <c r="V5892" t="s">
        <v>601</v>
      </c>
      <c r="W5892">
        <v>34018</v>
      </c>
      <c r="X5892" s="12">
        <f t="shared" si="1295"/>
        <v>0</v>
      </c>
      <c r="Y5892" t="str">
        <f t="shared" si="1296"/>
        <v>=0</v>
      </c>
      <c r="Z5892">
        <v>3</v>
      </c>
      <c r="AA5892">
        <v>4</v>
      </c>
      <c r="AB5892">
        <v>2830.14</v>
      </c>
      <c r="AC5892" t="str">
        <f t="shared" si="1297"/>
        <v>&lt;=3000</v>
      </c>
      <c r="AD5892">
        <v>1655</v>
      </c>
      <c r="AE5892" t="str">
        <f t="shared" si="1298"/>
        <v>&gt;120</v>
      </c>
      <c r="AF5892">
        <v>2830.14</v>
      </c>
      <c r="AG5892" t="str">
        <f t="shared" si="1299"/>
        <v>&lt;=3000</v>
      </c>
      <c r="AH5892" t="s">
        <v>32</v>
      </c>
      <c r="AI5892" t="str">
        <f t="shared" si="1300"/>
        <v/>
      </c>
      <c r="AJ5892" t="s">
        <v>32</v>
      </c>
      <c r="AK5892" t="str">
        <f t="shared" si="1301"/>
        <v/>
      </c>
      <c r="AL5892">
        <v>12</v>
      </c>
      <c r="AM5892">
        <v>0</v>
      </c>
      <c r="AN5892">
        <v>12</v>
      </c>
      <c r="AO5892" t="s">
        <v>32</v>
      </c>
      <c r="AP5892">
        <v>1</v>
      </c>
    </row>
    <row r="5893" spans="1:42" x14ac:dyDescent="0.25">
      <c r="A5893">
        <v>202102</v>
      </c>
      <c r="B5893" t="str">
        <f t="shared" si="1288"/>
        <v>2021-I</v>
      </c>
      <c r="C5893" t="s">
        <v>5966</v>
      </c>
      <c r="D5893" t="s">
        <v>5966</v>
      </c>
      <c r="E5893">
        <v>32062362</v>
      </c>
      <c r="F5893" t="s">
        <v>29</v>
      </c>
      <c r="G5893">
        <v>0</v>
      </c>
      <c r="H5893">
        <v>0</v>
      </c>
      <c r="I5893">
        <v>0</v>
      </c>
      <c r="J5893">
        <f t="shared" si="1289"/>
        <v>0</v>
      </c>
      <c r="K5893" t="str">
        <f t="shared" si="1290"/>
        <v>Modelamiento</v>
      </c>
      <c r="L5893">
        <f t="shared" si="1291"/>
        <v>1</v>
      </c>
      <c r="M5893">
        <v>43</v>
      </c>
      <c r="N5893" t="str">
        <f t="shared" si="1292"/>
        <v>&lt;=45</v>
      </c>
      <c r="O5893" t="s">
        <v>56</v>
      </c>
      <c r="P5893" t="s">
        <v>39</v>
      </c>
      <c r="Q5893">
        <v>38184</v>
      </c>
      <c r="R5893">
        <v>0</v>
      </c>
      <c r="S5893" t="str">
        <f t="shared" si="1293"/>
        <v>=0</v>
      </c>
      <c r="T5893">
        <v>1150</v>
      </c>
      <c r="U5893" t="str">
        <f t="shared" si="1294"/>
        <v>&lt;=1200</v>
      </c>
      <c r="V5893" t="s">
        <v>585</v>
      </c>
      <c r="W5893">
        <v>32475</v>
      </c>
      <c r="X5893" s="12">
        <f t="shared" si="1295"/>
        <v>0</v>
      </c>
      <c r="Y5893" t="str">
        <f t="shared" si="1296"/>
        <v>=0</v>
      </c>
      <c r="Z5893">
        <v>2</v>
      </c>
      <c r="AA5893">
        <v>9</v>
      </c>
      <c r="AB5893" t="s">
        <v>32</v>
      </c>
      <c r="AC5893" t="str">
        <f t="shared" si="1297"/>
        <v/>
      </c>
      <c r="AD5893" t="s">
        <v>32</v>
      </c>
      <c r="AE5893" t="str">
        <f t="shared" si="1298"/>
        <v/>
      </c>
      <c r="AF5893" t="s">
        <v>32</v>
      </c>
      <c r="AG5893" t="str">
        <f t="shared" si="1299"/>
        <v/>
      </c>
      <c r="AH5893" t="s">
        <v>32</v>
      </c>
      <c r="AI5893" t="str">
        <f t="shared" si="1300"/>
        <v/>
      </c>
      <c r="AJ5893" t="s">
        <v>32</v>
      </c>
      <c r="AK5893" t="str">
        <f t="shared" si="1301"/>
        <v/>
      </c>
      <c r="AL5893">
        <v>0</v>
      </c>
      <c r="AM5893">
        <v>0</v>
      </c>
      <c r="AN5893">
        <v>0</v>
      </c>
      <c r="AO5893" t="s">
        <v>32</v>
      </c>
      <c r="AP5893" t="s">
        <v>32</v>
      </c>
    </row>
    <row r="5894" spans="1:42" x14ac:dyDescent="0.25">
      <c r="A5894">
        <v>202102</v>
      </c>
      <c r="B5894" t="str">
        <f t="shared" si="1288"/>
        <v>2021-I</v>
      </c>
      <c r="C5894" t="s">
        <v>5967</v>
      </c>
      <c r="D5894" t="s">
        <v>5967</v>
      </c>
      <c r="E5894">
        <v>32076448</v>
      </c>
      <c r="F5894" t="s">
        <v>29</v>
      </c>
      <c r="G5894">
        <v>0</v>
      </c>
      <c r="H5894">
        <v>0</v>
      </c>
      <c r="I5894">
        <v>0</v>
      </c>
      <c r="J5894">
        <f t="shared" si="1289"/>
        <v>0</v>
      </c>
      <c r="K5894" t="str">
        <f t="shared" si="1290"/>
        <v>Modelamiento</v>
      </c>
      <c r="L5894">
        <f t="shared" si="1291"/>
        <v>1</v>
      </c>
      <c r="M5894">
        <v>33</v>
      </c>
      <c r="N5894" t="str">
        <f t="shared" si="1292"/>
        <v>&lt;=35</v>
      </c>
      <c r="O5894" t="s">
        <v>72</v>
      </c>
      <c r="P5894" t="s">
        <v>39</v>
      </c>
      <c r="Q5894">
        <v>39808</v>
      </c>
      <c r="R5894">
        <v>0</v>
      </c>
      <c r="S5894" t="str">
        <f t="shared" si="1293"/>
        <v>=0</v>
      </c>
      <c r="T5894">
        <v>1200</v>
      </c>
      <c r="U5894" t="str">
        <f t="shared" si="1294"/>
        <v>&lt;=1200</v>
      </c>
      <c r="V5894" t="s">
        <v>2852</v>
      </c>
      <c r="W5894">
        <v>34018</v>
      </c>
      <c r="X5894" s="12">
        <f t="shared" si="1295"/>
        <v>0</v>
      </c>
      <c r="Y5894" t="str">
        <f t="shared" si="1296"/>
        <v>=0</v>
      </c>
      <c r="Z5894">
        <v>2</v>
      </c>
      <c r="AA5894">
        <v>0</v>
      </c>
      <c r="AB5894">
        <v>1480.05</v>
      </c>
      <c r="AC5894" t="str">
        <f t="shared" si="1297"/>
        <v>&lt;=2000</v>
      </c>
      <c r="AD5894">
        <v>0</v>
      </c>
      <c r="AE5894" t="str">
        <f t="shared" si="1298"/>
        <v>=0</v>
      </c>
      <c r="AF5894">
        <v>0</v>
      </c>
      <c r="AG5894" t="str">
        <f t="shared" si="1299"/>
        <v>&lt;=500</v>
      </c>
      <c r="AH5894" t="s">
        <v>32</v>
      </c>
      <c r="AI5894" t="str">
        <f t="shared" si="1300"/>
        <v/>
      </c>
      <c r="AJ5894" t="s">
        <v>32</v>
      </c>
      <c r="AK5894" t="str">
        <f t="shared" si="1301"/>
        <v/>
      </c>
      <c r="AL5894">
        <v>12</v>
      </c>
      <c r="AM5894">
        <v>12</v>
      </c>
      <c r="AN5894">
        <v>0</v>
      </c>
      <c r="AO5894">
        <v>1</v>
      </c>
      <c r="AP5894" t="s">
        <v>32</v>
      </c>
    </row>
    <row r="5895" spans="1:42" x14ac:dyDescent="0.25">
      <c r="A5895">
        <v>202102</v>
      </c>
      <c r="B5895" t="str">
        <f t="shared" si="1288"/>
        <v>2021-I</v>
      </c>
      <c r="C5895" t="s">
        <v>5968</v>
      </c>
      <c r="D5895" t="s">
        <v>5968</v>
      </c>
      <c r="E5895">
        <v>32077597</v>
      </c>
      <c r="F5895" t="s">
        <v>29</v>
      </c>
      <c r="G5895">
        <v>0</v>
      </c>
      <c r="H5895">
        <v>0</v>
      </c>
      <c r="I5895">
        <v>0</v>
      </c>
      <c r="J5895">
        <f t="shared" si="1289"/>
        <v>0</v>
      </c>
      <c r="K5895" t="str">
        <f t="shared" si="1290"/>
        <v>Modelamiento</v>
      </c>
      <c r="L5895">
        <f t="shared" si="1291"/>
        <v>1</v>
      </c>
      <c r="M5895">
        <v>25</v>
      </c>
      <c r="N5895" t="str">
        <f t="shared" si="1292"/>
        <v>&lt;=25</v>
      </c>
      <c r="O5895" t="s">
        <v>56</v>
      </c>
      <c r="P5895" t="s">
        <v>31</v>
      </c>
      <c r="Q5895">
        <v>43039</v>
      </c>
      <c r="R5895">
        <v>0</v>
      </c>
      <c r="S5895" t="str">
        <f t="shared" si="1293"/>
        <v>=0</v>
      </c>
      <c r="T5895">
        <v>1300</v>
      </c>
      <c r="U5895" t="str">
        <f t="shared" si="1294"/>
        <v>&lt;=1300</v>
      </c>
      <c r="V5895" t="s">
        <v>589</v>
      </c>
      <c r="W5895">
        <v>37087</v>
      </c>
      <c r="X5895" s="12">
        <f t="shared" si="1295"/>
        <v>0</v>
      </c>
      <c r="Y5895" t="str">
        <f t="shared" si="1296"/>
        <v>=0</v>
      </c>
      <c r="Z5895">
        <v>3</v>
      </c>
      <c r="AA5895">
        <v>9</v>
      </c>
      <c r="AB5895" t="s">
        <v>32</v>
      </c>
      <c r="AC5895" t="str">
        <f t="shared" si="1297"/>
        <v/>
      </c>
      <c r="AD5895" t="s">
        <v>32</v>
      </c>
      <c r="AE5895" t="str">
        <f t="shared" si="1298"/>
        <v/>
      </c>
      <c r="AF5895" t="s">
        <v>32</v>
      </c>
      <c r="AG5895" t="str">
        <f t="shared" si="1299"/>
        <v/>
      </c>
      <c r="AH5895" t="s">
        <v>32</v>
      </c>
      <c r="AI5895" t="str">
        <f t="shared" si="1300"/>
        <v/>
      </c>
      <c r="AJ5895" t="s">
        <v>32</v>
      </c>
      <c r="AK5895" t="str">
        <f t="shared" si="1301"/>
        <v/>
      </c>
      <c r="AL5895">
        <v>0</v>
      </c>
      <c r="AM5895">
        <v>0</v>
      </c>
      <c r="AN5895">
        <v>0</v>
      </c>
      <c r="AO5895" t="s">
        <v>32</v>
      </c>
      <c r="AP5895" t="s">
        <v>32</v>
      </c>
    </row>
    <row r="5896" spans="1:42" x14ac:dyDescent="0.25">
      <c r="A5896">
        <v>202102</v>
      </c>
      <c r="B5896" t="str">
        <f t="shared" si="1288"/>
        <v>2021-I</v>
      </c>
      <c r="C5896" t="s">
        <v>5969</v>
      </c>
      <c r="D5896" t="s">
        <v>5969</v>
      </c>
      <c r="E5896">
        <v>32077803</v>
      </c>
      <c r="F5896" t="s">
        <v>29</v>
      </c>
      <c r="G5896">
        <v>0</v>
      </c>
      <c r="H5896">
        <v>0</v>
      </c>
      <c r="I5896">
        <v>0</v>
      </c>
      <c r="J5896">
        <f t="shared" si="1289"/>
        <v>0</v>
      </c>
      <c r="K5896" t="str">
        <f t="shared" si="1290"/>
        <v>Modelamiento</v>
      </c>
      <c r="L5896">
        <f t="shared" si="1291"/>
        <v>1</v>
      </c>
      <c r="M5896">
        <v>22</v>
      </c>
      <c r="N5896" t="str">
        <f t="shared" si="1292"/>
        <v>&lt;=25</v>
      </c>
      <c r="O5896" t="s">
        <v>56</v>
      </c>
      <c r="P5896" t="s">
        <v>39</v>
      </c>
      <c r="Q5896">
        <v>30614</v>
      </c>
      <c r="R5896">
        <v>0</v>
      </c>
      <c r="S5896" t="str">
        <f t="shared" si="1293"/>
        <v>=0</v>
      </c>
      <c r="T5896">
        <v>1013</v>
      </c>
      <c r="U5896" t="str">
        <f t="shared" si="1294"/>
        <v>&lt;=1100</v>
      </c>
      <c r="V5896" t="s">
        <v>589</v>
      </c>
      <c r="W5896">
        <v>25282</v>
      </c>
      <c r="X5896" s="12">
        <f t="shared" si="1295"/>
        <v>0</v>
      </c>
      <c r="Y5896" t="str">
        <f t="shared" si="1296"/>
        <v>=0</v>
      </c>
      <c r="Z5896" t="s">
        <v>32</v>
      </c>
      <c r="AA5896">
        <v>0</v>
      </c>
      <c r="AB5896">
        <v>7503.21</v>
      </c>
      <c r="AC5896" t="str">
        <f t="shared" si="1297"/>
        <v>&gt;5000</v>
      </c>
      <c r="AD5896">
        <v>0</v>
      </c>
      <c r="AE5896" t="str">
        <f t="shared" si="1298"/>
        <v>=0</v>
      </c>
      <c r="AF5896">
        <v>0</v>
      </c>
      <c r="AG5896" t="str">
        <f t="shared" si="1299"/>
        <v>&lt;=500</v>
      </c>
      <c r="AH5896" t="s">
        <v>32</v>
      </c>
      <c r="AI5896" t="str">
        <f t="shared" si="1300"/>
        <v/>
      </c>
      <c r="AJ5896" t="s">
        <v>32</v>
      </c>
      <c r="AK5896" t="str">
        <f t="shared" si="1301"/>
        <v/>
      </c>
      <c r="AL5896">
        <v>12</v>
      </c>
      <c r="AM5896">
        <v>12</v>
      </c>
      <c r="AN5896">
        <v>0</v>
      </c>
      <c r="AO5896">
        <v>1</v>
      </c>
      <c r="AP5896" t="s">
        <v>32</v>
      </c>
    </row>
    <row r="5897" spans="1:42" x14ac:dyDescent="0.25">
      <c r="A5897">
        <v>202102</v>
      </c>
      <c r="B5897" t="str">
        <f t="shared" si="1288"/>
        <v>2021-I</v>
      </c>
      <c r="C5897" t="s">
        <v>5970</v>
      </c>
      <c r="D5897" t="s">
        <v>5970</v>
      </c>
      <c r="E5897">
        <v>32078230</v>
      </c>
      <c r="F5897" t="s">
        <v>29</v>
      </c>
      <c r="G5897">
        <v>0</v>
      </c>
      <c r="H5897">
        <v>0</v>
      </c>
      <c r="I5897">
        <v>0</v>
      </c>
      <c r="J5897">
        <f t="shared" si="1289"/>
        <v>0</v>
      </c>
      <c r="K5897" t="str">
        <f t="shared" si="1290"/>
        <v>Modelamiento</v>
      </c>
      <c r="L5897">
        <f t="shared" si="1291"/>
        <v>1</v>
      </c>
      <c r="M5897">
        <v>45</v>
      </c>
      <c r="N5897" t="str">
        <f t="shared" si="1292"/>
        <v>&lt;=45</v>
      </c>
      <c r="O5897" t="s">
        <v>72</v>
      </c>
      <c r="P5897" t="s">
        <v>39</v>
      </c>
      <c r="Q5897">
        <v>29180</v>
      </c>
      <c r="R5897">
        <v>0</v>
      </c>
      <c r="S5897" t="str">
        <f t="shared" si="1293"/>
        <v>=0</v>
      </c>
      <c r="T5897">
        <v>1000</v>
      </c>
      <c r="U5897" t="str">
        <f t="shared" si="1294"/>
        <v>&lt;=1000</v>
      </c>
      <c r="V5897" t="s">
        <v>585</v>
      </c>
      <c r="W5897">
        <v>23920</v>
      </c>
      <c r="X5897" s="12">
        <f t="shared" si="1295"/>
        <v>0</v>
      </c>
      <c r="Y5897" t="str">
        <f t="shared" si="1296"/>
        <v>=0</v>
      </c>
      <c r="Z5897" t="s">
        <v>32</v>
      </c>
      <c r="AA5897">
        <v>0</v>
      </c>
      <c r="AB5897">
        <v>1845.93</v>
      </c>
      <c r="AC5897" t="str">
        <f t="shared" si="1297"/>
        <v>&lt;=2000</v>
      </c>
      <c r="AD5897">
        <v>0</v>
      </c>
      <c r="AE5897" t="str">
        <f t="shared" si="1298"/>
        <v>=0</v>
      </c>
      <c r="AF5897">
        <v>0</v>
      </c>
      <c r="AG5897" t="str">
        <f t="shared" si="1299"/>
        <v>&lt;=500</v>
      </c>
      <c r="AH5897" t="s">
        <v>32</v>
      </c>
      <c r="AI5897" t="str">
        <f t="shared" si="1300"/>
        <v/>
      </c>
      <c r="AJ5897" t="s">
        <v>32</v>
      </c>
      <c r="AK5897" t="str">
        <f t="shared" si="1301"/>
        <v/>
      </c>
      <c r="AL5897">
        <v>8</v>
      </c>
      <c r="AM5897">
        <v>8</v>
      </c>
      <c r="AN5897">
        <v>0</v>
      </c>
      <c r="AO5897">
        <v>1</v>
      </c>
      <c r="AP5897" t="s">
        <v>32</v>
      </c>
    </row>
    <row r="5898" spans="1:42" x14ac:dyDescent="0.25">
      <c r="A5898">
        <v>202102</v>
      </c>
      <c r="B5898" t="str">
        <f t="shared" si="1288"/>
        <v>2021-I</v>
      </c>
      <c r="C5898" t="s">
        <v>5971</v>
      </c>
      <c r="D5898" t="s">
        <v>5971</v>
      </c>
      <c r="E5898">
        <v>32078123</v>
      </c>
      <c r="F5898" t="s">
        <v>29</v>
      </c>
      <c r="G5898">
        <v>0</v>
      </c>
      <c r="H5898">
        <v>0</v>
      </c>
      <c r="I5898">
        <v>0</v>
      </c>
      <c r="J5898">
        <f t="shared" si="1289"/>
        <v>0</v>
      </c>
      <c r="K5898" t="str">
        <f t="shared" si="1290"/>
        <v>Modelamiento</v>
      </c>
      <c r="L5898">
        <f t="shared" si="1291"/>
        <v>1</v>
      </c>
      <c r="M5898">
        <v>46</v>
      </c>
      <c r="N5898" t="str">
        <f t="shared" si="1292"/>
        <v>&lt;=50</v>
      </c>
      <c r="O5898" t="s">
        <v>56</v>
      </c>
      <c r="P5898" t="s">
        <v>39</v>
      </c>
      <c r="Q5898">
        <v>29180</v>
      </c>
      <c r="R5898">
        <v>0</v>
      </c>
      <c r="S5898" t="str">
        <f t="shared" si="1293"/>
        <v>=0</v>
      </c>
      <c r="T5898">
        <v>961</v>
      </c>
      <c r="U5898" t="str">
        <f t="shared" si="1294"/>
        <v>&lt;=1000</v>
      </c>
      <c r="V5898" t="s">
        <v>612</v>
      </c>
      <c r="W5898">
        <v>23920</v>
      </c>
      <c r="X5898" s="12">
        <f t="shared" si="1295"/>
        <v>0</v>
      </c>
      <c r="Y5898" t="str">
        <f t="shared" si="1296"/>
        <v>=0</v>
      </c>
      <c r="Z5898" t="s">
        <v>32</v>
      </c>
      <c r="AA5898">
        <v>2</v>
      </c>
      <c r="AB5898">
        <v>550</v>
      </c>
      <c r="AC5898" t="str">
        <f t="shared" si="1297"/>
        <v>&lt;=1000</v>
      </c>
      <c r="AD5898">
        <v>46</v>
      </c>
      <c r="AE5898" t="str">
        <f t="shared" si="1298"/>
        <v>&lt;=60</v>
      </c>
      <c r="AF5898">
        <v>0</v>
      </c>
      <c r="AG5898" t="str">
        <f t="shared" si="1299"/>
        <v>&lt;=500</v>
      </c>
      <c r="AH5898" t="s">
        <v>32</v>
      </c>
      <c r="AI5898" t="str">
        <f t="shared" si="1300"/>
        <v/>
      </c>
      <c r="AJ5898" t="s">
        <v>32</v>
      </c>
      <c r="AK5898" t="str">
        <f t="shared" si="1301"/>
        <v/>
      </c>
      <c r="AL5898">
        <v>11</v>
      </c>
      <c r="AM5898">
        <v>7</v>
      </c>
      <c r="AN5898">
        <v>0</v>
      </c>
      <c r="AO5898">
        <v>1</v>
      </c>
      <c r="AP5898" t="s">
        <v>32</v>
      </c>
    </row>
    <row r="5899" spans="1:42" x14ac:dyDescent="0.25">
      <c r="A5899">
        <v>202102</v>
      </c>
      <c r="B5899" t="str">
        <f t="shared" si="1288"/>
        <v>2021-I</v>
      </c>
      <c r="C5899" t="s">
        <v>5972</v>
      </c>
      <c r="D5899" t="s">
        <v>5972</v>
      </c>
      <c r="E5899">
        <v>32077702</v>
      </c>
      <c r="F5899" t="s">
        <v>29</v>
      </c>
      <c r="G5899">
        <v>0</v>
      </c>
      <c r="H5899">
        <v>0</v>
      </c>
      <c r="I5899">
        <v>0</v>
      </c>
      <c r="J5899">
        <f t="shared" si="1289"/>
        <v>0</v>
      </c>
      <c r="K5899" t="str">
        <f t="shared" si="1290"/>
        <v>Modelamiento</v>
      </c>
      <c r="L5899">
        <f t="shared" si="1291"/>
        <v>1</v>
      </c>
      <c r="M5899">
        <v>34</v>
      </c>
      <c r="N5899" t="str">
        <f t="shared" si="1292"/>
        <v>&lt;=35</v>
      </c>
      <c r="O5899" t="s">
        <v>56</v>
      </c>
      <c r="P5899" t="s">
        <v>39</v>
      </c>
      <c r="Q5899">
        <v>39808</v>
      </c>
      <c r="R5899">
        <v>0</v>
      </c>
      <c r="S5899" t="str">
        <f t="shared" si="1293"/>
        <v>=0</v>
      </c>
      <c r="T5899">
        <v>1200</v>
      </c>
      <c r="U5899" t="str">
        <f t="shared" si="1294"/>
        <v>&lt;=1200</v>
      </c>
      <c r="V5899" t="s">
        <v>601</v>
      </c>
      <c r="W5899">
        <v>34018</v>
      </c>
      <c r="X5899" s="12">
        <f t="shared" si="1295"/>
        <v>0</v>
      </c>
      <c r="Y5899" t="str">
        <f t="shared" si="1296"/>
        <v>=0</v>
      </c>
      <c r="Z5899">
        <v>3</v>
      </c>
      <c r="AA5899">
        <v>9</v>
      </c>
      <c r="AB5899" t="s">
        <v>32</v>
      </c>
      <c r="AC5899" t="str">
        <f t="shared" si="1297"/>
        <v/>
      </c>
      <c r="AD5899" t="s">
        <v>32</v>
      </c>
      <c r="AE5899" t="str">
        <f t="shared" si="1298"/>
        <v/>
      </c>
      <c r="AF5899" t="s">
        <v>32</v>
      </c>
      <c r="AG5899" t="str">
        <f t="shared" si="1299"/>
        <v/>
      </c>
      <c r="AH5899" t="s">
        <v>32</v>
      </c>
      <c r="AI5899" t="str">
        <f t="shared" si="1300"/>
        <v/>
      </c>
      <c r="AJ5899" t="s">
        <v>32</v>
      </c>
      <c r="AK5899" t="str">
        <f t="shared" si="1301"/>
        <v/>
      </c>
      <c r="AL5899">
        <v>0</v>
      </c>
      <c r="AM5899">
        <v>0</v>
      </c>
      <c r="AN5899">
        <v>0</v>
      </c>
      <c r="AO5899" t="s">
        <v>32</v>
      </c>
      <c r="AP5899" t="s">
        <v>32</v>
      </c>
    </row>
    <row r="5900" spans="1:42" x14ac:dyDescent="0.25">
      <c r="A5900">
        <v>202102</v>
      </c>
      <c r="B5900" t="str">
        <f t="shared" si="1288"/>
        <v>2021-I</v>
      </c>
      <c r="C5900" t="s">
        <v>5973</v>
      </c>
      <c r="D5900" t="s">
        <v>5973</v>
      </c>
      <c r="E5900">
        <v>32075095</v>
      </c>
      <c r="F5900" t="s">
        <v>29</v>
      </c>
      <c r="G5900">
        <v>0</v>
      </c>
      <c r="H5900">
        <v>0</v>
      </c>
      <c r="I5900">
        <v>0</v>
      </c>
      <c r="J5900">
        <f t="shared" si="1289"/>
        <v>0</v>
      </c>
      <c r="K5900" t="str">
        <f t="shared" si="1290"/>
        <v>Modelamiento</v>
      </c>
      <c r="L5900">
        <f t="shared" si="1291"/>
        <v>1</v>
      </c>
      <c r="M5900">
        <v>36</v>
      </c>
      <c r="N5900" t="str">
        <f t="shared" si="1292"/>
        <v>&lt;=40</v>
      </c>
      <c r="O5900" t="s">
        <v>56</v>
      </c>
      <c r="P5900" t="s">
        <v>39</v>
      </c>
      <c r="Q5900">
        <v>34825</v>
      </c>
      <c r="R5900">
        <v>1031</v>
      </c>
      <c r="S5900" t="str">
        <f t="shared" si="1293"/>
        <v>&lt;=1500</v>
      </c>
      <c r="T5900">
        <v>1003</v>
      </c>
      <c r="U5900" t="str">
        <f t="shared" si="1294"/>
        <v>&lt;=1100</v>
      </c>
      <c r="V5900" t="s">
        <v>601</v>
      </c>
      <c r="W5900">
        <v>30314</v>
      </c>
      <c r="X5900" s="12">
        <f t="shared" si="1295"/>
        <v>3.4010688130896617E-2</v>
      </c>
      <c r="Y5900" t="str">
        <f t="shared" si="1296"/>
        <v>&lt;=0.04</v>
      </c>
      <c r="Z5900">
        <v>4</v>
      </c>
      <c r="AA5900">
        <v>9</v>
      </c>
      <c r="AB5900" t="s">
        <v>32</v>
      </c>
      <c r="AC5900" t="str">
        <f t="shared" si="1297"/>
        <v/>
      </c>
      <c r="AD5900" t="s">
        <v>32</v>
      </c>
      <c r="AE5900" t="str">
        <f t="shared" si="1298"/>
        <v/>
      </c>
      <c r="AF5900" t="s">
        <v>32</v>
      </c>
      <c r="AG5900" t="str">
        <f t="shared" si="1299"/>
        <v/>
      </c>
      <c r="AH5900" t="s">
        <v>32</v>
      </c>
      <c r="AI5900" t="str">
        <f t="shared" si="1300"/>
        <v/>
      </c>
      <c r="AJ5900" t="s">
        <v>32</v>
      </c>
      <c r="AK5900" t="str">
        <f t="shared" si="1301"/>
        <v/>
      </c>
      <c r="AL5900">
        <v>0</v>
      </c>
      <c r="AM5900">
        <v>0</v>
      </c>
      <c r="AN5900">
        <v>0</v>
      </c>
      <c r="AO5900" t="s">
        <v>32</v>
      </c>
      <c r="AP5900" t="s">
        <v>32</v>
      </c>
    </row>
    <row r="5901" spans="1:42" x14ac:dyDescent="0.25">
      <c r="A5901">
        <v>202102</v>
      </c>
      <c r="B5901" t="str">
        <f t="shared" si="1288"/>
        <v>2021-I</v>
      </c>
      <c r="C5901" t="s">
        <v>5974</v>
      </c>
      <c r="D5901" t="s">
        <v>5974</v>
      </c>
      <c r="E5901">
        <v>32077526</v>
      </c>
      <c r="F5901" t="s">
        <v>29</v>
      </c>
      <c r="G5901">
        <v>0</v>
      </c>
      <c r="H5901">
        <v>0</v>
      </c>
      <c r="I5901">
        <v>0</v>
      </c>
      <c r="J5901">
        <f t="shared" si="1289"/>
        <v>0</v>
      </c>
      <c r="K5901" t="str">
        <f t="shared" si="1290"/>
        <v>Modelamiento</v>
      </c>
      <c r="L5901">
        <f t="shared" si="1291"/>
        <v>1</v>
      </c>
      <c r="M5901">
        <v>33</v>
      </c>
      <c r="N5901" t="str">
        <f t="shared" si="1292"/>
        <v>&lt;=35</v>
      </c>
      <c r="O5901" t="s">
        <v>56</v>
      </c>
      <c r="P5901" t="s">
        <v>39</v>
      </c>
      <c r="Q5901">
        <v>25454</v>
      </c>
      <c r="R5901">
        <v>0</v>
      </c>
      <c r="S5901" t="str">
        <f t="shared" si="1293"/>
        <v>=0</v>
      </c>
      <c r="T5901">
        <v>870</v>
      </c>
      <c r="U5901" t="str">
        <f t="shared" si="1294"/>
        <v>&lt;=1000</v>
      </c>
      <c r="V5901" t="s">
        <v>614</v>
      </c>
      <c r="W5901">
        <v>20380</v>
      </c>
      <c r="X5901" s="12">
        <f t="shared" si="1295"/>
        <v>0</v>
      </c>
      <c r="Y5901" t="str">
        <f t="shared" si="1296"/>
        <v>=0</v>
      </c>
      <c r="Z5901" t="s">
        <v>32</v>
      </c>
      <c r="AA5901">
        <v>4</v>
      </c>
      <c r="AB5901">
        <v>799.43</v>
      </c>
      <c r="AC5901" t="str">
        <f t="shared" si="1297"/>
        <v>&lt;=1000</v>
      </c>
      <c r="AD5901">
        <v>1903</v>
      </c>
      <c r="AE5901" t="str">
        <f t="shared" si="1298"/>
        <v>&gt;120</v>
      </c>
      <c r="AF5901">
        <v>799.43</v>
      </c>
      <c r="AG5901" t="str">
        <f t="shared" si="1299"/>
        <v>&lt;=1000</v>
      </c>
      <c r="AH5901" t="s">
        <v>32</v>
      </c>
      <c r="AI5901" t="str">
        <f t="shared" si="1300"/>
        <v/>
      </c>
      <c r="AJ5901" t="s">
        <v>32</v>
      </c>
      <c r="AK5901" t="str">
        <f t="shared" si="1301"/>
        <v/>
      </c>
      <c r="AL5901">
        <v>12</v>
      </c>
      <c r="AM5901">
        <v>0</v>
      </c>
      <c r="AN5901">
        <v>12</v>
      </c>
      <c r="AO5901" t="s">
        <v>32</v>
      </c>
      <c r="AP5901">
        <v>1</v>
      </c>
    </row>
    <row r="5902" spans="1:42" x14ac:dyDescent="0.25">
      <c r="A5902">
        <v>202102</v>
      </c>
      <c r="B5902" t="str">
        <f t="shared" si="1288"/>
        <v>2021-I</v>
      </c>
      <c r="C5902" t="s">
        <v>5975</v>
      </c>
      <c r="D5902" t="s">
        <v>5975</v>
      </c>
      <c r="E5902">
        <v>32077801</v>
      </c>
      <c r="F5902" t="s">
        <v>29</v>
      </c>
      <c r="G5902">
        <v>0</v>
      </c>
      <c r="H5902">
        <v>0</v>
      </c>
      <c r="I5902">
        <v>0</v>
      </c>
      <c r="J5902">
        <f t="shared" si="1289"/>
        <v>0</v>
      </c>
      <c r="K5902" t="str">
        <f t="shared" si="1290"/>
        <v>Modelamiento</v>
      </c>
      <c r="L5902">
        <f t="shared" si="1291"/>
        <v>1</v>
      </c>
      <c r="M5902">
        <v>24</v>
      </c>
      <c r="N5902" t="str">
        <f t="shared" si="1292"/>
        <v>&lt;=25</v>
      </c>
      <c r="O5902" t="s">
        <v>56</v>
      </c>
      <c r="P5902" t="s">
        <v>39</v>
      </c>
      <c r="Q5902">
        <v>27743</v>
      </c>
      <c r="R5902">
        <v>0</v>
      </c>
      <c r="S5902" t="str">
        <f t="shared" si="1293"/>
        <v>=0</v>
      </c>
      <c r="T5902">
        <v>950</v>
      </c>
      <c r="U5902" t="str">
        <f t="shared" si="1294"/>
        <v>&lt;=1000</v>
      </c>
      <c r="V5902" t="s">
        <v>614</v>
      </c>
      <c r="W5902">
        <v>22555</v>
      </c>
      <c r="X5902" s="12">
        <f t="shared" si="1295"/>
        <v>0</v>
      </c>
      <c r="Y5902" t="str">
        <f t="shared" si="1296"/>
        <v>=0</v>
      </c>
      <c r="Z5902" t="s">
        <v>32</v>
      </c>
      <c r="AA5902">
        <v>0</v>
      </c>
      <c r="AB5902">
        <v>4024.57</v>
      </c>
      <c r="AC5902" t="str">
        <f t="shared" si="1297"/>
        <v>&lt;=5000</v>
      </c>
      <c r="AD5902">
        <v>6</v>
      </c>
      <c r="AE5902" t="str">
        <f t="shared" si="1298"/>
        <v>&lt;=8</v>
      </c>
      <c r="AF5902">
        <v>0</v>
      </c>
      <c r="AG5902" t="str">
        <f t="shared" si="1299"/>
        <v>&lt;=500</v>
      </c>
      <c r="AH5902" t="s">
        <v>32</v>
      </c>
      <c r="AI5902" t="str">
        <f t="shared" si="1300"/>
        <v/>
      </c>
      <c r="AJ5902" t="s">
        <v>32</v>
      </c>
      <c r="AK5902" t="str">
        <f t="shared" si="1301"/>
        <v/>
      </c>
      <c r="AL5902">
        <v>12</v>
      </c>
      <c r="AM5902">
        <v>12</v>
      </c>
      <c r="AN5902">
        <v>0</v>
      </c>
      <c r="AO5902">
        <v>1</v>
      </c>
      <c r="AP5902" t="s">
        <v>32</v>
      </c>
    </row>
    <row r="5903" spans="1:42" x14ac:dyDescent="0.25">
      <c r="A5903">
        <v>202102</v>
      </c>
      <c r="B5903" t="str">
        <f t="shared" si="1288"/>
        <v>2021-I</v>
      </c>
      <c r="C5903" t="s">
        <v>5976</v>
      </c>
      <c r="D5903" t="s">
        <v>5976</v>
      </c>
      <c r="E5903">
        <v>32079586</v>
      </c>
      <c r="F5903" t="s">
        <v>29</v>
      </c>
      <c r="G5903">
        <v>0</v>
      </c>
      <c r="H5903">
        <v>0</v>
      </c>
      <c r="I5903">
        <v>0</v>
      </c>
      <c r="J5903">
        <f t="shared" si="1289"/>
        <v>0</v>
      </c>
      <c r="K5903" t="str">
        <f t="shared" si="1290"/>
        <v>Modelamiento</v>
      </c>
      <c r="L5903">
        <f t="shared" si="1291"/>
        <v>1</v>
      </c>
      <c r="M5903">
        <v>42</v>
      </c>
      <c r="N5903" t="str">
        <f t="shared" si="1292"/>
        <v>&lt;=45</v>
      </c>
      <c r="O5903" t="s">
        <v>56</v>
      </c>
      <c r="P5903" t="s">
        <v>39</v>
      </c>
      <c r="Q5903">
        <v>30614</v>
      </c>
      <c r="R5903">
        <v>0</v>
      </c>
      <c r="S5903" t="str">
        <f t="shared" si="1293"/>
        <v>=0</v>
      </c>
      <c r="T5903">
        <v>1007</v>
      </c>
      <c r="U5903" t="str">
        <f t="shared" si="1294"/>
        <v>&lt;=1100</v>
      </c>
      <c r="V5903" t="s">
        <v>597</v>
      </c>
      <c r="W5903">
        <v>25282</v>
      </c>
      <c r="X5903" s="12">
        <f t="shared" si="1295"/>
        <v>0</v>
      </c>
      <c r="Y5903" t="str">
        <f t="shared" si="1296"/>
        <v>=0</v>
      </c>
      <c r="Z5903" t="s">
        <v>32</v>
      </c>
      <c r="AA5903">
        <v>9</v>
      </c>
      <c r="AB5903" t="s">
        <v>32</v>
      </c>
      <c r="AC5903" t="str">
        <f t="shared" si="1297"/>
        <v/>
      </c>
      <c r="AD5903" t="s">
        <v>32</v>
      </c>
      <c r="AE5903" t="str">
        <f t="shared" si="1298"/>
        <v/>
      </c>
      <c r="AF5903" t="s">
        <v>32</v>
      </c>
      <c r="AG5903" t="str">
        <f t="shared" si="1299"/>
        <v/>
      </c>
      <c r="AH5903" t="s">
        <v>32</v>
      </c>
      <c r="AI5903" t="str">
        <f t="shared" si="1300"/>
        <v/>
      </c>
      <c r="AJ5903" t="s">
        <v>32</v>
      </c>
      <c r="AK5903" t="str">
        <f t="shared" si="1301"/>
        <v/>
      </c>
      <c r="AL5903">
        <v>0</v>
      </c>
      <c r="AM5903">
        <v>0</v>
      </c>
      <c r="AN5903">
        <v>0</v>
      </c>
      <c r="AO5903" t="s">
        <v>32</v>
      </c>
      <c r="AP5903" t="s">
        <v>32</v>
      </c>
    </row>
    <row r="5904" spans="1:42" x14ac:dyDescent="0.25">
      <c r="A5904">
        <v>202102</v>
      </c>
      <c r="B5904" t="str">
        <f t="shared" si="1288"/>
        <v>2021-I</v>
      </c>
      <c r="C5904" t="s">
        <v>5977</v>
      </c>
      <c r="D5904" t="s">
        <v>5977</v>
      </c>
      <c r="E5904">
        <v>32076468</v>
      </c>
      <c r="F5904" t="s">
        <v>29</v>
      </c>
      <c r="G5904">
        <v>0</v>
      </c>
      <c r="H5904">
        <v>0</v>
      </c>
      <c r="I5904">
        <v>0</v>
      </c>
      <c r="J5904">
        <f t="shared" si="1289"/>
        <v>0</v>
      </c>
      <c r="K5904" t="str">
        <f t="shared" si="1290"/>
        <v>Modelamiento</v>
      </c>
      <c r="L5904">
        <f t="shared" si="1291"/>
        <v>1</v>
      </c>
      <c r="M5904">
        <v>36</v>
      </c>
      <c r="N5904" t="str">
        <f t="shared" si="1292"/>
        <v>&lt;=40</v>
      </c>
      <c r="O5904" t="s">
        <v>56</v>
      </c>
      <c r="P5904" t="s">
        <v>39</v>
      </c>
      <c r="Q5904">
        <v>47984</v>
      </c>
      <c r="R5904">
        <v>0</v>
      </c>
      <c r="S5904" t="str">
        <f t="shared" si="1293"/>
        <v>=0</v>
      </c>
      <c r="T5904">
        <v>1450</v>
      </c>
      <c r="U5904" t="str">
        <f t="shared" si="1294"/>
        <v>&lt;=1500</v>
      </c>
      <c r="V5904" t="s">
        <v>589</v>
      </c>
      <c r="W5904">
        <v>41785</v>
      </c>
      <c r="X5904" s="12">
        <f t="shared" si="1295"/>
        <v>0</v>
      </c>
      <c r="Y5904" t="str">
        <f t="shared" si="1296"/>
        <v>=0</v>
      </c>
      <c r="Z5904">
        <v>1</v>
      </c>
      <c r="AA5904">
        <v>9</v>
      </c>
      <c r="AB5904" t="s">
        <v>32</v>
      </c>
      <c r="AC5904" t="str">
        <f t="shared" si="1297"/>
        <v/>
      </c>
      <c r="AD5904" t="s">
        <v>32</v>
      </c>
      <c r="AE5904" t="str">
        <f t="shared" si="1298"/>
        <v/>
      </c>
      <c r="AF5904" t="s">
        <v>32</v>
      </c>
      <c r="AG5904" t="str">
        <f t="shared" si="1299"/>
        <v/>
      </c>
      <c r="AH5904" t="s">
        <v>32</v>
      </c>
      <c r="AI5904" t="str">
        <f t="shared" si="1300"/>
        <v/>
      </c>
      <c r="AJ5904" t="s">
        <v>32</v>
      </c>
      <c r="AK5904" t="str">
        <f t="shared" si="1301"/>
        <v/>
      </c>
      <c r="AL5904">
        <v>0</v>
      </c>
      <c r="AM5904">
        <v>0</v>
      </c>
      <c r="AN5904">
        <v>0</v>
      </c>
      <c r="AO5904" t="s">
        <v>32</v>
      </c>
      <c r="AP5904" t="s">
        <v>32</v>
      </c>
    </row>
    <row r="5905" spans="1:42" x14ac:dyDescent="0.25">
      <c r="A5905">
        <v>202102</v>
      </c>
      <c r="B5905" t="str">
        <f t="shared" si="1288"/>
        <v>2021-I</v>
      </c>
      <c r="C5905" t="s">
        <v>5978</v>
      </c>
      <c r="D5905" t="s">
        <v>5978</v>
      </c>
      <c r="E5905">
        <v>32078099</v>
      </c>
      <c r="F5905" t="s">
        <v>29</v>
      </c>
      <c r="G5905">
        <v>0</v>
      </c>
      <c r="H5905">
        <v>0</v>
      </c>
      <c r="I5905">
        <v>0</v>
      </c>
      <c r="J5905">
        <f t="shared" si="1289"/>
        <v>0</v>
      </c>
      <c r="K5905" t="str">
        <f t="shared" si="1290"/>
        <v>Modelamiento</v>
      </c>
      <c r="L5905">
        <f t="shared" si="1291"/>
        <v>1</v>
      </c>
      <c r="M5905">
        <v>32</v>
      </c>
      <c r="N5905" t="str">
        <f t="shared" si="1292"/>
        <v>&lt;=35</v>
      </c>
      <c r="O5905" t="s">
        <v>56</v>
      </c>
      <c r="P5905" t="s">
        <v>31</v>
      </c>
      <c r="Q5905">
        <v>27743</v>
      </c>
      <c r="R5905">
        <v>0</v>
      </c>
      <c r="S5905" t="str">
        <f t="shared" si="1293"/>
        <v>=0</v>
      </c>
      <c r="T5905">
        <v>950</v>
      </c>
      <c r="U5905" t="str">
        <f t="shared" si="1294"/>
        <v>&lt;=1000</v>
      </c>
      <c r="V5905" t="s">
        <v>585</v>
      </c>
      <c r="W5905">
        <v>22555</v>
      </c>
      <c r="X5905" s="12">
        <f t="shared" si="1295"/>
        <v>0</v>
      </c>
      <c r="Y5905" t="str">
        <f t="shared" si="1296"/>
        <v>=0</v>
      </c>
      <c r="Z5905" t="s">
        <v>32</v>
      </c>
      <c r="AA5905">
        <v>9</v>
      </c>
      <c r="AB5905" t="s">
        <v>32</v>
      </c>
      <c r="AC5905" t="str">
        <f t="shared" si="1297"/>
        <v/>
      </c>
      <c r="AD5905" t="s">
        <v>32</v>
      </c>
      <c r="AE5905" t="str">
        <f t="shared" si="1298"/>
        <v/>
      </c>
      <c r="AF5905" t="s">
        <v>32</v>
      </c>
      <c r="AG5905" t="str">
        <f t="shared" si="1299"/>
        <v/>
      </c>
      <c r="AH5905" t="s">
        <v>32</v>
      </c>
      <c r="AI5905" t="str">
        <f t="shared" si="1300"/>
        <v/>
      </c>
      <c r="AJ5905" t="s">
        <v>32</v>
      </c>
      <c r="AK5905" t="str">
        <f t="shared" si="1301"/>
        <v/>
      </c>
      <c r="AL5905">
        <v>0</v>
      </c>
      <c r="AM5905">
        <v>0</v>
      </c>
      <c r="AN5905">
        <v>0</v>
      </c>
      <c r="AO5905" t="s">
        <v>32</v>
      </c>
      <c r="AP5905" t="s">
        <v>32</v>
      </c>
    </row>
    <row r="5906" spans="1:42" x14ac:dyDescent="0.25">
      <c r="A5906">
        <v>202102</v>
      </c>
      <c r="B5906" t="str">
        <f t="shared" si="1288"/>
        <v>2021-I</v>
      </c>
      <c r="C5906" t="s">
        <v>5979</v>
      </c>
      <c r="D5906" t="s">
        <v>5979</v>
      </c>
      <c r="E5906">
        <v>32079655</v>
      </c>
      <c r="F5906" t="s">
        <v>29</v>
      </c>
      <c r="G5906">
        <v>0</v>
      </c>
      <c r="H5906">
        <v>0</v>
      </c>
      <c r="I5906">
        <v>0</v>
      </c>
      <c r="J5906">
        <f t="shared" si="1289"/>
        <v>0</v>
      </c>
      <c r="K5906" t="str">
        <f t="shared" si="1290"/>
        <v>Modelamiento</v>
      </c>
      <c r="L5906">
        <f t="shared" si="1291"/>
        <v>1</v>
      </c>
      <c r="M5906">
        <v>38</v>
      </c>
      <c r="N5906" t="str">
        <f t="shared" si="1292"/>
        <v>&lt;=40</v>
      </c>
      <c r="O5906" t="s">
        <v>56</v>
      </c>
      <c r="P5906" t="s">
        <v>39</v>
      </c>
      <c r="Q5906">
        <v>30614</v>
      </c>
      <c r="R5906">
        <v>0</v>
      </c>
      <c r="S5906" t="str">
        <f t="shared" si="1293"/>
        <v>=0</v>
      </c>
      <c r="T5906">
        <v>1050</v>
      </c>
      <c r="U5906" t="str">
        <f t="shared" si="1294"/>
        <v>&lt;=1100</v>
      </c>
      <c r="V5906" t="s">
        <v>589</v>
      </c>
      <c r="W5906">
        <v>25282</v>
      </c>
      <c r="X5906" s="12">
        <f t="shared" si="1295"/>
        <v>0</v>
      </c>
      <c r="Y5906" t="str">
        <f t="shared" si="1296"/>
        <v>=0</v>
      </c>
      <c r="Z5906" t="s">
        <v>32</v>
      </c>
      <c r="AA5906">
        <v>4</v>
      </c>
      <c r="AB5906">
        <v>410.6</v>
      </c>
      <c r="AC5906" t="str">
        <f t="shared" si="1297"/>
        <v>&lt;=500</v>
      </c>
      <c r="AD5906">
        <v>3792</v>
      </c>
      <c r="AE5906" t="str">
        <f t="shared" si="1298"/>
        <v>&gt;120</v>
      </c>
      <c r="AF5906">
        <v>410.6</v>
      </c>
      <c r="AG5906" t="str">
        <f t="shared" si="1299"/>
        <v>&lt;=500</v>
      </c>
      <c r="AH5906" t="s">
        <v>32</v>
      </c>
      <c r="AI5906" t="str">
        <f t="shared" si="1300"/>
        <v/>
      </c>
      <c r="AJ5906" t="s">
        <v>32</v>
      </c>
      <c r="AK5906" t="str">
        <f t="shared" si="1301"/>
        <v/>
      </c>
      <c r="AL5906">
        <v>12</v>
      </c>
      <c r="AM5906">
        <v>0</v>
      </c>
      <c r="AN5906">
        <v>12</v>
      </c>
      <c r="AO5906" t="s">
        <v>32</v>
      </c>
      <c r="AP5906">
        <v>1</v>
      </c>
    </row>
    <row r="5907" spans="1:42" x14ac:dyDescent="0.25">
      <c r="A5907">
        <v>202102</v>
      </c>
      <c r="B5907" t="str">
        <f t="shared" si="1288"/>
        <v>2021-I</v>
      </c>
      <c r="C5907" t="s">
        <v>5980</v>
      </c>
      <c r="D5907" t="s">
        <v>5980</v>
      </c>
      <c r="E5907">
        <v>32078333</v>
      </c>
      <c r="F5907" t="s">
        <v>29</v>
      </c>
      <c r="G5907">
        <v>0</v>
      </c>
      <c r="H5907">
        <v>0</v>
      </c>
      <c r="I5907">
        <v>0</v>
      </c>
      <c r="J5907">
        <f t="shared" si="1289"/>
        <v>0</v>
      </c>
      <c r="K5907" t="str">
        <f t="shared" si="1290"/>
        <v>Modelamiento</v>
      </c>
      <c r="L5907">
        <f t="shared" si="1291"/>
        <v>1</v>
      </c>
      <c r="M5907">
        <v>26</v>
      </c>
      <c r="N5907" t="str">
        <f t="shared" si="1292"/>
        <v>&lt;=30</v>
      </c>
      <c r="O5907" t="s">
        <v>56</v>
      </c>
      <c r="P5907" t="s">
        <v>39</v>
      </c>
      <c r="Q5907">
        <v>46372</v>
      </c>
      <c r="R5907">
        <v>0</v>
      </c>
      <c r="S5907" t="str">
        <f t="shared" si="1293"/>
        <v>=0</v>
      </c>
      <c r="T5907">
        <v>1400</v>
      </c>
      <c r="U5907" t="str">
        <f t="shared" si="1294"/>
        <v>&lt;=1400</v>
      </c>
      <c r="V5907" t="s">
        <v>5242</v>
      </c>
      <c r="W5907">
        <v>40254</v>
      </c>
      <c r="X5907" s="12">
        <f t="shared" si="1295"/>
        <v>0</v>
      </c>
      <c r="Y5907" t="str">
        <f t="shared" si="1296"/>
        <v>=0</v>
      </c>
      <c r="Z5907">
        <v>3</v>
      </c>
      <c r="AA5907">
        <v>9</v>
      </c>
      <c r="AB5907" t="s">
        <v>32</v>
      </c>
      <c r="AC5907" t="str">
        <f t="shared" si="1297"/>
        <v/>
      </c>
      <c r="AD5907" t="s">
        <v>32</v>
      </c>
      <c r="AE5907" t="str">
        <f t="shared" si="1298"/>
        <v/>
      </c>
      <c r="AF5907" t="s">
        <v>32</v>
      </c>
      <c r="AG5907" t="str">
        <f t="shared" si="1299"/>
        <v/>
      </c>
      <c r="AH5907" t="s">
        <v>32</v>
      </c>
      <c r="AI5907" t="str">
        <f t="shared" si="1300"/>
        <v/>
      </c>
      <c r="AJ5907" t="s">
        <v>32</v>
      </c>
      <c r="AK5907" t="str">
        <f t="shared" si="1301"/>
        <v/>
      </c>
      <c r="AL5907">
        <v>0</v>
      </c>
      <c r="AM5907">
        <v>0</v>
      </c>
      <c r="AN5907">
        <v>0</v>
      </c>
      <c r="AO5907" t="s">
        <v>32</v>
      </c>
      <c r="AP5907" t="s">
        <v>32</v>
      </c>
    </row>
    <row r="5908" spans="1:42" x14ac:dyDescent="0.25">
      <c r="A5908">
        <v>202102</v>
      </c>
      <c r="B5908" t="str">
        <f t="shared" si="1288"/>
        <v>2021-I</v>
      </c>
      <c r="C5908" t="s">
        <v>5981</v>
      </c>
      <c r="D5908" t="s">
        <v>5981</v>
      </c>
      <c r="E5908">
        <v>32078347</v>
      </c>
      <c r="F5908" t="s">
        <v>29</v>
      </c>
      <c r="G5908">
        <v>0</v>
      </c>
      <c r="H5908">
        <v>0</v>
      </c>
      <c r="I5908">
        <v>0</v>
      </c>
      <c r="J5908">
        <f t="shared" si="1289"/>
        <v>0</v>
      </c>
      <c r="K5908" t="str">
        <f t="shared" si="1290"/>
        <v>Modelamiento</v>
      </c>
      <c r="L5908">
        <f t="shared" si="1291"/>
        <v>1</v>
      </c>
      <c r="M5908">
        <v>21</v>
      </c>
      <c r="N5908" t="str">
        <f t="shared" si="1292"/>
        <v>&lt;=25</v>
      </c>
      <c r="O5908" t="s">
        <v>56</v>
      </c>
      <c r="P5908" t="s">
        <v>39</v>
      </c>
      <c r="Q5908">
        <v>30614</v>
      </c>
      <c r="R5908">
        <v>0</v>
      </c>
      <c r="S5908" t="str">
        <f t="shared" si="1293"/>
        <v>=0</v>
      </c>
      <c r="T5908">
        <v>1050</v>
      </c>
      <c r="U5908" t="str">
        <f t="shared" si="1294"/>
        <v>&lt;=1100</v>
      </c>
      <c r="V5908" t="s">
        <v>597</v>
      </c>
      <c r="W5908">
        <v>25282</v>
      </c>
      <c r="X5908" s="12">
        <f t="shared" si="1295"/>
        <v>0</v>
      </c>
      <c r="Y5908" t="str">
        <f t="shared" si="1296"/>
        <v>=0</v>
      </c>
      <c r="Z5908" t="s">
        <v>32</v>
      </c>
      <c r="AA5908">
        <v>9</v>
      </c>
      <c r="AB5908" t="s">
        <v>32</v>
      </c>
      <c r="AC5908" t="str">
        <f t="shared" si="1297"/>
        <v/>
      </c>
      <c r="AD5908" t="s">
        <v>32</v>
      </c>
      <c r="AE5908" t="str">
        <f t="shared" si="1298"/>
        <v/>
      </c>
      <c r="AF5908" t="s">
        <v>32</v>
      </c>
      <c r="AG5908" t="str">
        <f t="shared" si="1299"/>
        <v/>
      </c>
      <c r="AH5908" t="s">
        <v>32</v>
      </c>
      <c r="AI5908" t="str">
        <f t="shared" si="1300"/>
        <v/>
      </c>
      <c r="AJ5908" t="s">
        <v>32</v>
      </c>
      <c r="AK5908" t="str">
        <f t="shared" si="1301"/>
        <v/>
      </c>
      <c r="AL5908">
        <v>0</v>
      </c>
      <c r="AM5908">
        <v>0</v>
      </c>
      <c r="AN5908">
        <v>0</v>
      </c>
      <c r="AO5908" t="s">
        <v>32</v>
      </c>
      <c r="AP5908" t="s">
        <v>32</v>
      </c>
    </row>
    <row r="5909" spans="1:42" x14ac:dyDescent="0.25">
      <c r="A5909">
        <v>202102</v>
      </c>
      <c r="B5909" t="str">
        <f t="shared" si="1288"/>
        <v>2021-I</v>
      </c>
      <c r="C5909" t="s">
        <v>5982</v>
      </c>
      <c r="D5909" t="s">
        <v>5982</v>
      </c>
      <c r="E5909">
        <v>32079601</v>
      </c>
      <c r="F5909" t="s">
        <v>29</v>
      </c>
      <c r="G5909">
        <v>0</v>
      </c>
      <c r="H5909">
        <v>0</v>
      </c>
      <c r="I5909">
        <v>0</v>
      </c>
      <c r="J5909">
        <f t="shared" si="1289"/>
        <v>0</v>
      </c>
      <c r="K5909" t="str">
        <f t="shared" si="1290"/>
        <v>Modelamiento</v>
      </c>
      <c r="L5909">
        <f t="shared" si="1291"/>
        <v>1</v>
      </c>
      <c r="M5909">
        <v>52</v>
      </c>
      <c r="N5909" t="str">
        <f t="shared" si="1292"/>
        <v>&lt;=55</v>
      </c>
      <c r="O5909" t="s">
        <v>56</v>
      </c>
      <c r="P5909" t="s">
        <v>39</v>
      </c>
      <c r="Q5909">
        <v>34905</v>
      </c>
      <c r="R5909">
        <v>0</v>
      </c>
      <c r="S5909" t="str">
        <f t="shared" si="1293"/>
        <v>=0</v>
      </c>
      <c r="T5909">
        <v>1050</v>
      </c>
      <c r="U5909" t="str">
        <f t="shared" si="1294"/>
        <v>&lt;=1100</v>
      </c>
      <c r="V5909" t="s">
        <v>589</v>
      </c>
      <c r="W5909">
        <v>29359</v>
      </c>
      <c r="X5909" s="12">
        <f t="shared" si="1295"/>
        <v>0</v>
      </c>
      <c r="Y5909" t="str">
        <f t="shared" si="1296"/>
        <v>=0</v>
      </c>
      <c r="Z5909">
        <v>5</v>
      </c>
      <c r="AA5909">
        <v>9</v>
      </c>
      <c r="AB5909" t="s">
        <v>32</v>
      </c>
      <c r="AC5909" t="str">
        <f t="shared" si="1297"/>
        <v/>
      </c>
      <c r="AD5909" t="s">
        <v>32</v>
      </c>
      <c r="AE5909" t="str">
        <f t="shared" si="1298"/>
        <v/>
      </c>
      <c r="AF5909" t="s">
        <v>32</v>
      </c>
      <c r="AG5909" t="str">
        <f t="shared" si="1299"/>
        <v/>
      </c>
      <c r="AH5909" t="s">
        <v>32</v>
      </c>
      <c r="AI5909" t="str">
        <f t="shared" si="1300"/>
        <v/>
      </c>
      <c r="AJ5909" t="s">
        <v>32</v>
      </c>
      <c r="AK5909" t="str">
        <f t="shared" si="1301"/>
        <v/>
      </c>
      <c r="AL5909">
        <v>0</v>
      </c>
      <c r="AM5909">
        <v>0</v>
      </c>
      <c r="AN5909">
        <v>0</v>
      </c>
      <c r="AO5909" t="s">
        <v>32</v>
      </c>
      <c r="AP5909" t="s">
        <v>32</v>
      </c>
    </row>
    <row r="5910" spans="1:42" x14ac:dyDescent="0.25">
      <c r="A5910">
        <v>202102</v>
      </c>
      <c r="B5910" t="str">
        <f t="shared" si="1288"/>
        <v>2021-I</v>
      </c>
      <c r="C5910" t="s">
        <v>5983</v>
      </c>
      <c r="D5910" t="s">
        <v>5983</v>
      </c>
      <c r="E5910">
        <v>32075004</v>
      </c>
      <c r="F5910" t="s">
        <v>29</v>
      </c>
      <c r="G5910">
        <v>0</v>
      </c>
      <c r="H5910">
        <v>0</v>
      </c>
      <c r="I5910">
        <v>0</v>
      </c>
      <c r="J5910">
        <f t="shared" si="1289"/>
        <v>0</v>
      </c>
      <c r="K5910" t="str">
        <f t="shared" si="1290"/>
        <v>Modelamiento</v>
      </c>
      <c r="L5910">
        <f t="shared" si="1291"/>
        <v>1</v>
      </c>
      <c r="M5910">
        <v>37</v>
      </c>
      <c r="N5910" t="str">
        <f t="shared" si="1292"/>
        <v>&lt;=40</v>
      </c>
      <c r="O5910" t="s">
        <v>56</v>
      </c>
      <c r="P5910" t="s">
        <v>69</v>
      </c>
      <c r="Q5910">
        <v>31600</v>
      </c>
      <c r="R5910">
        <v>0</v>
      </c>
      <c r="S5910" t="str">
        <f t="shared" si="1293"/>
        <v>=0</v>
      </c>
      <c r="T5910">
        <v>950</v>
      </c>
      <c r="U5910" t="str">
        <f t="shared" si="1294"/>
        <v>&lt;=1000</v>
      </c>
      <c r="V5910" t="s">
        <v>585</v>
      </c>
      <c r="W5910">
        <v>26219</v>
      </c>
      <c r="X5910" s="12">
        <f t="shared" si="1295"/>
        <v>0</v>
      </c>
      <c r="Y5910" t="str">
        <f t="shared" si="1296"/>
        <v>=0</v>
      </c>
      <c r="Z5910">
        <v>4</v>
      </c>
      <c r="AA5910">
        <v>9</v>
      </c>
      <c r="AB5910" t="s">
        <v>32</v>
      </c>
      <c r="AC5910" t="str">
        <f t="shared" si="1297"/>
        <v/>
      </c>
      <c r="AD5910" t="s">
        <v>32</v>
      </c>
      <c r="AE5910" t="str">
        <f t="shared" si="1298"/>
        <v/>
      </c>
      <c r="AF5910" t="s">
        <v>32</v>
      </c>
      <c r="AG5910" t="str">
        <f t="shared" si="1299"/>
        <v/>
      </c>
      <c r="AH5910" t="s">
        <v>32</v>
      </c>
      <c r="AI5910" t="str">
        <f t="shared" si="1300"/>
        <v/>
      </c>
      <c r="AJ5910" t="s">
        <v>32</v>
      </c>
      <c r="AK5910" t="str">
        <f t="shared" si="1301"/>
        <v/>
      </c>
      <c r="AL5910">
        <v>0</v>
      </c>
      <c r="AM5910">
        <v>0</v>
      </c>
      <c r="AN5910">
        <v>0</v>
      </c>
      <c r="AO5910" t="s">
        <v>32</v>
      </c>
      <c r="AP5910" t="s">
        <v>32</v>
      </c>
    </row>
    <row r="5911" spans="1:42" x14ac:dyDescent="0.25">
      <c r="A5911">
        <v>202102</v>
      </c>
      <c r="B5911" t="str">
        <f t="shared" si="1288"/>
        <v>2021-I</v>
      </c>
      <c r="C5911" t="s">
        <v>5984</v>
      </c>
      <c r="D5911" t="s">
        <v>5984</v>
      </c>
      <c r="E5911">
        <v>32078329</v>
      </c>
      <c r="F5911" t="s">
        <v>29</v>
      </c>
      <c r="G5911">
        <v>0</v>
      </c>
      <c r="H5911">
        <v>0</v>
      </c>
      <c r="I5911">
        <v>0</v>
      </c>
      <c r="J5911">
        <f t="shared" si="1289"/>
        <v>0</v>
      </c>
      <c r="K5911" t="str">
        <f t="shared" si="1290"/>
        <v>Modelamiento</v>
      </c>
      <c r="L5911">
        <f t="shared" si="1291"/>
        <v>1</v>
      </c>
      <c r="M5911">
        <v>28</v>
      </c>
      <c r="N5911" t="str">
        <f t="shared" si="1292"/>
        <v>&lt;=30</v>
      </c>
      <c r="O5911" t="s">
        <v>56</v>
      </c>
      <c r="P5911" t="s">
        <v>39</v>
      </c>
      <c r="Q5911">
        <v>30018</v>
      </c>
      <c r="R5911">
        <v>0</v>
      </c>
      <c r="S5911" t="str">
        <f t="shared" si="1293"/>
        <v>=0</v>
      </c>
      <c r="T5911">
        <v>900</v>
      </c>
      <c r="U5911" t="str">
        <f t="shared" si="1294"/>
        <v>&lt;=1000</v>
      </c>
      <c r="V5911" t="s">
        <v>585</v>
      </c>
      <c r="W5911">
        <v>24716</v>
      </c>
      <c r="X5911" s="12">
        <f t="shared" si="1295"/>
        <v>0</v>
      </c>
      <c r="Y5911" t="str">
        <f t="shared" si="1296"/>
        <v>=0</v>
      </c>
      <c r="Z5911">
        <v>5</v>
      </c>
      <c r="AA5911">
        <v>9</v>
      </c>
      <c r="AB5911" t="s">
        <v>32</v>
      </c>
      <c r="AC5911" t="str">
        <f t="shared" si="1297"/>
        <v/>
      </c>
      <c r="AD5911" t="s">
        <v>32</v>
      </c>
      <c r="AE5911" t="str">
        <f t="shared" si="1298"/>
        <v/>
      </c>
      <c r="AF5911" t="s">
        <v>32</v>
      </c>
      <c r="AG5911" t="str">
        <f t="shared" si="1299"/>
        <v/>
      </c>
      <c r="AH5911" t="s">
        <v>32</v>
      </c>
      <c r="AI5911" t="str">
        <f t="shared" si="1300"/>
        <v/>
      </c>
      <c r="AJ5911" t="s">
        <v>32</v>
      </c>
      <c r="AK5911" t="str">
        <f t="shared" si="1301"/>
        <v/>
      </c>
      <c r="AL5911">
        <v>0</v>
      </c>
      <c r="AM5911">
        <v>0</v>
      </c>
      <c r="AN5911">
        <v>0</v>
      </c>
      <c r="AO5911" t="s">
        <v>32</v>
      </c>
      <c r="AP5911" t="s">
        <v>32</v>
      </c>
    </row>
    <row r="5912" spans="1:42" x14ac:dyDescent="0.25">
      <c r="A5912">
        <v>202102</v>
      </c>
      <c r="B5912" t="str">
        <f t="shared" si="1288"/>
        <v>2021-I</v>
      </c>
      <c r="C5912" t="s">
        <v>5985</v>
      </c>
      <c r="D5912" t="s">
        <v>5985</v>
      </c>
      <c r="E5912">
        <v>32081738</v>
      </c>
      <c r="F5912" t="s">
        <v>29</v>
      </c>
      <c r="G5912">
        <v>0</v>
      </c>
      <c r="H5912">
        <v>0</v>
      </c>
      <c r="I5912">
        <v>0</v>
      </c>
      <c r="J5912">
        <f t="shared" si="1289"/>
        <v>0</v>
      </c>
      <c r="K5912" t="str">
        <f t="shared" si="1290"/>
        <v>Modelamiento</v>
      </c>
      <c r="L5912">
        <f t="shared" si="1291"/>
        <v>1</v>
      </c>
      <c r="M5912">
        <v>52</v>
      </c>
      <c r="N5912" t="str">
        <f t="shared" si="1292"/>
        <v>&lt;=55</v>
      </c>
      <c r="O5912" t="s">
        <v>72</v>
      </c>
      <c r="P5912" t="s">
        <v>39</v>
      </c>
      <c r="Q5912">
        <v>35909</v>
      </c>
      <c r="R5912">
        <v>0</v>
      </c>
      <c r="S5912" t="str">
        <f t="shared" si="1293"/>
        <v>=0</v>
      </c>
      <c r="T5912">
        <v>1080</v>
      </c>
      <c r="U5912" t="str">
        <f t="shared" si="1294"/>
        <v>&lt;=1100</v>
      </c>
      <c r="V5912" t="s">
        <v>601</v>
      </c>
      <c r="W5912">
        <v>30313</v>
      </c>
      <c r="X5912" s="12">
        <f t="shared" si="1295"/>
        <v>0</v>
      </c>
      <c r="Y5912" t="str">
        <f t="shared" si="1296"/>
        <v>=0</v>
      </c>
      <c r="Z5912">
        <v>4</v>
      </c>
      <c r="AA5912">
        <v>4</v>
      </c>
      <c r="AB5912">
        <v>2826.34</v>
      </c>
      <c r="AC5912" t="str">
        <f t="shared" si="1297"/>
        <v>&lt;=3000</v>
      </c>
      <c r="AD5912">
        <v>2069</v>
      </c>
      <c r="AE5912" t="str">
        <f t="shared" si="1298"/>
        <v>&gt;120</v>
      </c>
      <c r="AF5912">
        <v>1342.18</v>
      </c>
      <c r="AG5912" t="str">
        <f t="shared" si="1299"/>
        <v>&lt;=2000</v>
      </c>
      <c r="AH5912" t="s">
        <v>32</v>
      </c>
      <c r="AI5912" t="str">
        <f t="shared" si="1300"/>
        <v/>
      </c>
      <c r="AJ5912" t="s">
        <v>32</v>
      </c>
      <c r="AK5912" t="str">
        <f t="shared" si="1301"/>
        <v/>
      </c>
      <c r="AL5912">
        <v>12</v>
      </c>
      <c r="AM5912">
        <v>0</v>
      </c>
      <c r="AN5912">
        <v>1</v>
      </c>
      <c r="AO5912" t="s">
        <v>32</v>
      </c>
      <c r="AP5912">
        <v>12</v>
      </c>
    </row>
    <row r="5913" spans="1:42" x14ac:dyDescent="0.25">
      <c r="A5913">
        <v>202102</v>
      </c>
      <c r="B5913" t="str">
        <f t="shared" si="1288"/>
        <v>2021-I</v>
      </c>
      <c r="C5913" t="s">
        <v>5986</v>
      </c>
      <c r="D5913" t="s">
        <v>5986</v>
      </c>
      <c r="E5913">
        <v>32078231</v>
      </c>
      <c r="F5913" t="s">
        <v>29</v>
      </c>
      <c r="G5913">
        <v>0</v>
      </c>
      <c r="H5913">
        <v>0</v>
      </c>
      <c r="I5913">
        <v>0</v>
      </c>
      <c r="J5913">
        <f t="shared" si="1289"/>
        <v>0</v>
      </c>
      <c r="K5913" t="str">
        <f t="shared" si="1290"/>
        <v>Modelamiento</v>
      </c>
      <c r="L5913">
        <f t="shared" si="1291"/>
        <v>1</v>
      </c>
      <c r="M5913">
        <v>35</v>
      </c>
      <c r="N5913" t="str">
        <f t="shared" si="1292"/>
        <v>&lt;=35</v>
      </c>
      <c r="O5913" t="s">
        <v>56</v>
      </c>
      <c r="P5913" t="s">
        <v>35</v>
      </c>
      <c r="Q5913">
        <v>34905</v>
      </c>
      <c r="R5913">
        <v>0</v>
      </c>
      <c r="S5913" t="str">
        <f t="shared" si="1293"/>
        <v>=0</v>
      </c>
      <c r="T5913">
        <v>1050</v>
      </c>
      <c r="U5913" t="str">
        <f t="shared" si="1294"/>
        <v>&lt;=1100</v>
      </c>
      <c r="V5913" t="s">
        <v>1407</v>
      </c>
      <c r="W5913">
        <v>29359</v>
      </c>
      <c r="X5913" s="12">
        <f t="shared" si="1295"/>
        <v>0</v>
      </c>
      <c r="Y5913" t="str">
        <f t="shared" si="1296"/>
        <v>=0</v>
      </c>
      <c r="Z5913">
        <v>4</v>
      </c>
      <c r="AA5913">
        <v>0</v>
      </c>
      <c r="AB5913">
        <v>22779.26</v>
      </c>
      <c r="AC5913" t="str">
        <f t="shared" si="1297"/>
        <v>&gt;5000</v>
      </c>
      <c r="AD5913">
        <v>82</v>
      </c>
      <c r="AE5913" t="str">
        <f t="shared" si="1298"/>
        <v>&lt;=90</v>
      </c>
      <c r="AF5913">
        <v>0</v>
      </c>
      <c r="AG5913" t="str">
        <f t="shared" si="1299"/>
        <v>&lt;=500</v>
      </c>
      <c r="AH5913">
        <v>869.42</v>
      </c>
      <c r="AI5913" t="str">
        <f t="shared" si="1300"/>
        <v>&lt;=1000</v>
      </c>
      <c r="AJ5913">
        <v>1</v>
      </c>
      <c r="AK5913" t="str">
        <f t="shared" si="1301"/>
        <v>&gt;0.9</v>
      </c>
      <c r="AL5913">
        <v>12</v>
      </c>
      <c r="AM5913">
        <v>2</v>
      </c>
      <c r="AN5913">
        <v>0</v>
      </c>
      <c r="AO5913">
        <v>11</v>
      </c>
      <c r="AP5913" t="s">
        <v>32</v>
      </c>
    </row>
    <row r="5914" spans="1:42" x14ac:dyDescent="0.25">
      <c r="A5914">
        <v>202102</v>
      </c>
      <c r="B5914" t="str">
        <f t="shared" si="1288"/>
        <v>2021-I</v>
      </c>
      <c r="C5914" t="s">
        <v>5987</v>
      </c>
      <c r="D5914" t="s">
        <v>5987</v>
      </c>
      <c r="E5914">
        <v>32081920</v>
      </c>
      <c r="F5914" t="s">
        <v>29</v>
      </c>
      <c r="G5914">
        <v>0</v>
      </c>
      <c r="H5914">
        <v>0</v>
      </c>
      <c r="I5914">
        <v>0</v>
      </c>
      <c r="J5914">
        <f t="shared" si="1289"/>
        <v>0</v>
      </c>
      <c r="K5914" t="str">
        <f t="shared" si="1290"/>
        <v>Modelamiento</v>
      </c>
      <c r="L5914">
        <f t="shared" si="1291"/>
        <v>1</v>
      </c>
      <c r="M5914">
        <v>40</v>
      </c>
      <c r="N5914" t="str">
        <f t="shared" si="1292"/>
        <v>&lt;=40</v>
      </c>
      <c r="O5914" t="s">
        <v>72</v>
      </c>
      <c r="P5914" t="s">
        <v>39</v>
      </c>
      <c r="Q5914">
        <v>30018</v>
      </c>
      <c r="R5914">
        <v>0</v>
      </c>
      <c r="S5914" t="str">
        <f t="shared" si="1293"/>
        <v>=0</v>
      </c>
      <c r="T5914">
        <v>900</v>
      </c>
      <c r="U5914" t="str">
        <f t="shared" si="1294"/>
        <v>&lt;=1000</v>
      </c>
      <c r="V5914" t="s">
        <v>585</v>
      </c>
      <c r="W5914">
        <v>24716</v>
      </c>
      <c r="X5914" s="12">
        <f t="shared" si="1295"/>
        <v>0</v>
      </c>
      <c r="Y5914" t="str">
        <f t="shared" si="1296"/>
        <v>=0</v>
      </c>
      <c r="Z5914">
        <v>5</v>
      </c>
      <c r="AA5914">
        <v>0</v>
      </c>
      <c r="AB5914">
        <v>6513.69</v>
      </c>
      <c r="AC5914" t="str">
        <f t="shared" si="1297"/>
        <v>&gt;5000</v>
      </c>
      <c r="AD5914">
        <v>2785</v>
      </c>
      <c r="AE5914" t="str">
        <f t="shared" si="1298"/>
        <v>&gt;120</v>
      </c>
      <c r="AF5914">
        <v>658.15</v>
      </c>
      <c r="AG5914" t="str">
        <f t="shared" si="1299"/>
        <v>&lt;=1000</v>
      </c>
      <c r="AH5914">
        <v>386.8</v>
      </c>
      <c r="AI5914" t="str">
        <f t="shared" si="1300"/>
        <v>&lt;=500</v>
      </c>
      <c r="AJ5914">
        <v>1</v>
      </c>
      <c r="AK5914" t="str">
        <f t="shared" si="1301"/>
        <v>&gt;0.9</v>
      </c>
      <c r="AL5914">
        <v>12</v>
      </c>
      <c r="AM5914">
        <v>0</v>
      </c>
      <c r="AN5914">
        <v>0</v>
      </c>
      <c r="AO5914" t="s">
        <v>32</v>
      </c>
      <c r="AP5914" t="s">
        <v>32</v>
      </c>
    </row>
    <row r="5915" spans="1:42" x14ac:dyDescent="0.25">
      <c r="A5915">
        <v>202102</v>
      </c>
      <c r="B5915" t="str">
        <f t="shared" si="1288"/>
        <v>2021-I</v>
      </c>
      <c r="C5915" t="s">
        <v>5988</v>
      </c>
      <c r="D5915" t="s">
        <v>5988</v>
      </c>
      <c r="E5915">
        <v>32062288</v>
      </c>
      <c r="F5915" t="s">
        <v>29</v>
      </c>
      <c r="G5915">
        <v>0</v>
      </c>
      <c r="H5915">
        <v>0</v>
      </c>
      <c r="I5915">
        <v>0</v>
      </c>
      <c r="J5915">
        <f t="shared" si="1289"/>
        <v>0</v>
      </c>
      <c r="K5915" t="str">
        <f t="shared" si="1290"/>
        <v>Modelamiento</v>
      </c>
      <c r="L5915">
        <f t="shared" si="1291"/>
        <v>1</v>
      </c>
      <c r="M5915">
        <v>50</v>
      </c>
      <c r="N5915" t="str">
        <f t="shared" si="1292"/>
        <v>&lt;=50</v>
      </c>
      <c r="O5915" t="s">
        <v>72</v>
      </c>
      <c r="P5915" t="s">
        <v>39</v>
      </c>
      <c r="Q5915">
        <v>33422</v>
      </c>
      <c r="R5915">
        <v>0</v>
      </c>
      <c r="S5915" t="str">
        <f t="shared" si="1293"/>
        <v>=0</v>
      </c>
      <c r="T5915">
        <v>1150</v>
      </c>
      <c r="U5915" t="str">
        <f t="shared" si="1294"/>
        <v>&lt;=1200</v>
      </c>
      <c r="V5915" t="s">
        <v>597</v>
      </c>
      <c r="W5915">
        <v>27950</v>
      </c>
      <c r="X5915" s="12">
        <f t="shared" si="1295"/>
        <v>0</v>
      </c>
      <c r="Y5915" t="str">
        <f t="shared" si="1296"/>
        <v>=0</v>
      </c>
      <c r="Z5915" t="s">
        <v>32</v>
      </c>
      <c r="AA5915">
        <v>1</v>
      </c>
      <c r="AB5915">
        <v>27000.1</v>
      </c>
      <c r="AC5915" t="str">
        <f t="shared" si="1297"/>
        <v>&gt;5000</v>
      </c>
      <c r="AD5915">
        <v>27</v>
      </c>
      <c r="AE5915" t="str">
        <f t="shared" si="1298"/>
        <v>&lt;=30</v>
      </c>
      <c r="AF5915">
        <v>0</v>
      </c>
      <c r="AG5915" t="str">
        <f t="shared" si="1299"/>
        <v>&lt;=500</v>
      </c>
      <c r="AH5915" t="s">
        <v>32</v>
      </c>
      <c r="AI5915" t="str">
        <f t="shared" si="1300"/>
        <v/>
      </c>
      <c r="AJ5915" t="s">
        <v>32</v>
      </c>
      <c r="AK5915" t="str">
        <f t="shared" si="1301"/>
        <v/>
      </c>
      <c r="AL5915">
        <v>12</v>
      </c>
      <c r="AM5915">
        <v>11</v>
      </c>
      <c r="AN5915">
        <v>0</v>
      </c>
      <c r="AO5915">
        <v>2</v>
      </c>
      <c r="AP5915" t="s">
        <v>32</v>
      </c>
    </row>
    <row r="5916" spans="1:42" x14ac:dyDescent="0.25">
      <c r="A5916">
        <v>202102</v>
      </c>
      <c r="B5916" t="str">
        <f t="shared" si="1288"/>
        <v>2021-I</v>
      </c>
      <c r="C5916" t="s">
        <v>5989</v>
      </c>
      <c r="D5916" t="s">
        <v>5989</v>
      </c>
      <c r="E5916">
        <v>32079657</v>
      </c>
      <c r="F5916" t="s">
        <v>29</v>
      </c>
      <c r="G5916">
        <v>0</v>
      </c>
      <c r="H5916">
        <v>0</v>
      </c>
      <c r="I5916">
        <v>0</v>
      </c>
      <c r="J5916">
        <f t="shared" si="1289"/>
        <v>0</v>
      </c>
      <c r="K5916" t="str">
        <f t="shared" si="1290"/>
        <v>Modelamiento</v>
      </c>
      <c r="L5916">
        <f t="shared" si="1291"/>
        <v>1</v>
      </c>
      <c r="M5916">
        <v>36</v>
      </c>
      <c r="N5916" t="str">
        <f t="shared" si="1292"/>
        <v>&lt;=40</v>
      </c>
      <c r="O5916" t="s">
        <v>56</v>
      </c>
      <c r="P5916" t="s">
        <v>39</v>
      </c>
      <c r="Q5916">
        <v>44735</v>
      </c>
      <c r="R5916">
        <v>0</v>
      </c>
      <c r="S5916" t="str">
        <f t="shared" si="1293"/>
        <v>=0</v>
      </c>
      <c r="T5916">
        <v>1350</v>
      </c>
      <c r="U5916" t="str">
        <f t="shared" si="1294"/>
        <v>&lt;=1400</v>
      </c>
      <c r="V5916" t="s">
        <v>601</v>
      </c>
      <c r="W5916">
        <v>38699</v>
      </c>
      <c r="X5916" s="12">
        <f t="shared" si="1295"/>
        <v>0</v>
      </c>
      <c r="Y5916" t="str">
        <f t="shared" si="1296"/>
        <v>=0</v>
      </c>
      <c r="Z5916">
        <v>2</v>
      </c>
      <c r="AA5916">
        <v>9</v>
      </c>
      <c r="AB5916" t="s">
        <v>32</v>
      </c>
      <c r="AC5916" t="str">
        <f t="shared" si="1297"/>
        <v/>
      </c>
      <c r="AD5916" t="s">
        <v>32</v>
      </c>
      <c r="AE5916" t="str">
        <f t="shared" si="1298"/>
        <v/>
      </c>
      <c r="AF5916" t="s">
        <v>32</v>
      </c>
      <c r="AG5916" t="str">
        <f t="shared" si="1299"/>
        <v/>
      </c>
      <c r="AH5916" t="s">
        <v>32</v>
      </c>
      <c r="AI5916" t="str">
        <f t="shared" si="1300"/>
        <v/>
      </c>
      <c r="AJ5916" t="s">
        <v>32</v>
      </c>
      <c r="AK5916" t="str">
        <f t="shared" si="1301"/>
        <v/>
      </c>
      <c r="AL5916">
        <v>0</v>
      </c>
      <c r="AM5916">
        <v>0</v>
      </c>
      <c r="AN5916">
        <v>0</v>
      </c>
      <c r="AO5916" t="s">
        <v>32</v>
      </c>
      <c r="AP5916" t="s">
        <v>32</v>
      </c>
    </row>
    <row r="5917" spans="1:42" x14ac:dyDescent="0.25">
      <c r="A5917">
        <v>202102</v>
      </c>
      <c r="B5917" t="str">
        <f t="shared" si="1288"/>
        <v>2021-I</v>
      </c>
      <c r="C5917" t="s">
        <v>5990</v>
      </c>
      <c r="D5917" t="s">
        <v>5990</v>
      </c>
      <c r="E5917">
        <v>32074888</v>
      </c>
      <c r="F5917" t="s">
        <v>29</v>
      </c>
      <c r="G5917">
        <v>0</v>
      </c>
      <c r="H5917">
        <v>0</v>
      </c>
      <c r="I5917">
        <v>0</v>
      </c>
      <c r="J5917">
        <f t="shared" si="1289"/>
        <v>0</v>
      </c>
      <c r="K5917" t="str">
        <f t="shared" si="1290"/>
        <v>Modelamiento</v>
      </c>
      <c r="L5917">
        <f t="shared" si="1291"/>
        <v>1</v>
      </c>
      <c r="M5917">
        <v>39</v>
      </c>
      <c r="N5917" t="str">
        <f t="shared" si="1292"/>
        <v>&lt;=40</v>
      </c>
      <c r="O5917" t="s">
        <v>56</v>
      </c>
      <c r="P5917" t="s">
        <v>39</v>
      </c>
      <c r="Q5917">
        <v>33465</v>
      </c>
      <c r="R5917">
        <v>0</v>
      </c>
      <c r="S5917" t="str">
        <f t="shared" si="1293"/>
        <v>=0</v>
      </c>
      <c r="T5917">
        <v>1150</v>
      </c>
      <c r="U5917" t="str">
        <f t="shared" si="1294"/>
        <v>&lt;=1200</v>
      </c>
      <c r="V5917" t="s">
        <v>589</v>
      </c>
      <c r="W5917">
        <v>27991</v>
      </c>
      <c r="X5917" s="12">
        <f t="shared" si="1295"/>
        <v>0</v>
      </c>
      <c r="Y5917" t="str">
        <f t="shared" si="1296"/>
        <v>=0</v>
      </c>
      <c r="Z5917" t="s">
        <v>32</v>
      </c>
      <c r="AA5917">
        <v>9</v>
      </c>
      <c r="AB5917" t="s">
        <v>32</v>
      </c>
      <c r="AC5917" t="str">
        <f t="shared" si="1297"/>
        <v/>
      </c>
      <c r="AD5917" t="s">
        <v>32</v>
      </c>
      <c r="AE5917" t="str">
        <f t="shared" si="1298"/>
        <v/>
      </c>
      <c r="AF5917" t="s">
        <v>32</v>
      </c>
      <c r="AG5917" t="str">
        <f t="shared" si="1299"/>
        <v/>
      </c>
      <c r="AH5917" t="s">
        <v>32</v>
      </c>
      <c r="AI5917" t="str">
        <f t="shared" si="1300"/>
        <v/>
      </c>
      <c r="AJ5917" t="s">
        <v>32</v>
      </c>
      <c r="AK5917" t="str">
        <f t="shared" si="1301"/>
        <v/>
      </c>
      <c r="AL5917">
        <v>0</v>
      </c>
      <c r="AM5917">
        <v>0</v>
      </c>
      <c r="AN5917">
        <v>0</v>
      </c>
      <c r="AO5917" t="s">
        <v>32</v>
      </c>
      <c r="AP5917" t="s">
        <v>32</v>
      </c>
    </row>
    <row r="5918" spans="1:42" x14ac:dyDescent="0.25">
      <c r="A5918">
        <v>202102</v>
      </c>
      <c r="B5918" t="str">
        <f t="shared" si="1288"/>
        <v>2021-I</v>
      </c>
      <c r="C5918" t="s">
        <v>5991</v>
      </c>
      <c r="D5918" t="s">
        <v>5991</v>
      </c>
      <c r="E5918">
        <v>32081446</v>
      </c>
      <c r="F5918" t="s">
        <v>29</v>
      </c>
      <c r="G5918">
        <v>0</v>
      </c>
      <c r="H5918">
        <v>0</v>
      </c>
      <c r="I5918">
        <v>0</v>
      </c>
      <c r="J5918">
        <f t="shared" si="1289"/>
        <v>0</v>
      </c>
      <c r="K5918" t="str">
        <f t="shared" si="1290"/>
        <v>Modelamiento</v>
      </c>
      <c r="L5918">
        <f t="shared" si="1291"/>
        <v>1</v>
      </c>
      <c r="M5918">
        <v>51</v>
      </c>
      <c r="N5918" t="str">
        <f t="shared" si="1292"/>
        <v>&lt;=55</v>
      </c>
      <c r="O5918" t="s">
        <v>56</v>
      </c>
      <c r="P5918" t="s">
        <v>39</v>
      </c>
      <c r="Q5918">
        <v>39808</v>
      </c>
      <c r="R5918">
        <v>0</v>
      </c>
      <c r="S5918" t="str">
        <f t="shared" si="1293"/>
        <v>=0</v>
      </c>
      <c r="T5918">
        <v>1200</v>
      </c>
      <c r="U5918" t="str">
        <f t="shared" si="1294"/>
        <v>&lt;=1200</v>
      </c>
      <c r="V5918" t="s">
        <v>601</v>
      </c>
      <c r="W5918">
        <v>34018</v>
      </c>
      <c r="X5918" s="12">
        <f t="shared" si="1295"/>
        <v>0</v>
      </c>
      <c r="Y5918" t="str">
        <f t="shared" si="1296"/>
        <v>=0</v>
      </c>
      <c r="Z5918">
        <v>3</v>
      </c>
      <c r="AA5918">
        <v>9</v>
      </c>
      <c r="AB5918" t="s">
        <v>32</v>
      </c>
      <c r="AC5918" t="str">
        <f t="shared" si="1297"/>
        <v/>
      </c>
      <c r="AD5918" t="s">
        <v>32</v>
      </c>
      <c r="AE5918" t="str">
        <f t="shared" si="1298"/>
        <v/>
      </c>
      <c r="AF5918" t="s">
        <v>32</v>
      </c>
      <c r="AG5918" t="str">
        <f t="shared" si="1299"/>
        <v/>
      </c>
      <c r="AH5918" t="s">
        <v>32</v>
      </c>
      <c r="AI5918" t="str">
        <f t="shared" si="1300"/>
        <v/>
      </c>
      <c r="AJ5918" t="s">
        <v>32</v>
      </c>
      <c r="AK5918" t="str">
        <f t="shared" si="1301"/>
        <v/>
      </c>
      <c r="AL5918">
        <v>0</v>
      </c>
      <c r="AM5918">
        <v>0</v>
      </c>
      <c r="AN5918">
        <v>0</v>
      </c>
      <c r="AO5918" t="s">
        <v>32</v>
      </c>
      <c r="AP5918" t="s">
        <v>32</v>
      </c>
    </row>
    <row r="5919" spans="1:42" x14ac:dyDescent="0.25">
      <c r="A5919">
        <v>202102</v>
      </c>
      <c r="B5919" t="str">
        <f t="shared" si="1288"/>
        <v>2021-I</v>
      </c>
      <c r="C5919" t="s">
        <v>5992</v>
      </c>
      <c r="D5919" t="s">
        <v>5992</v>
      </c>
      <c r="E5919">
        <v>32081443</v>
      </c>
      <c r="F5919" t="s">
        <v>29</v>
      </c>
      <c r="G5919">
        <v>0</v>
      </c>
      <c r="H5919">
        <v>0</v>
      </c>
      <c r="I5919">
        <v>0</v>
      </c>
      <c r="J5919">
        <f t="shared" si="1289"/>
        <v>0</v>
      </c>
      <c r="K5919" t="str">
        <f t="shared" si="1290"/>
        <v>Modelamiento</v>
      </c>
      <c r="L5919">
        <f t="shared" si="1291"/>
        <v>1</v>
      </c>
      <c r="M5919">
        <v>31</v>
      </c>
      <c r="N5919" t="str">
        <f t="shared" si="1292"/>
        <v>&lt;=35</v>
      </c>
      <c r="O5919" t="s">
        <v>56</v>
      </c>
      <c r="P5919" t="s">
        <v>35</v>
      </c>
      <c r="Q5919">
        <v>38184</v>
      </c>
      <c r="R5919">
        <v>0</v>
      </c>
      <c r="S5919" t="str">
        <f t="shared" si="1293"/>
        <v>=0</v>
      </c>
      <c r="T5919">
        <v>1150</v>
      </c>
      <c r="U5919" t="str">
        <f t="shared" si="1294"/>
        <v>&lt;=1200</v>
      </c>
      <c r="V5919" t="s">
        <v>585</v>
      </c>
      <c r="W5919">
        <v>32475</v>
      </c>
      <c r="X5919" s="12">
        <f t="shared" si="1295"/>
        <v>0</v>
      </c>
      <c r="Y5919" t="str">
        <f t="shared" si="1296"/>
        <v>=0</v>
      </c>
      <c r="Z5919">
        <v>2</v>
      </c>
      <c r="AA5919">
        <v>9</v>
      </c>
      <c r="AB5919" t="s">
        <v>32</v>
      </c>
      <c r="AC5919" t="str">
        <f t="shared" si="1297"/>
        <v/>
      </c>
      <c r="AD5919" t="s">
        <v>32</v>
      </c>
      <c r="AE5919" t="str">
        <f t="shared" si="1298"/>
        <v/>
      </c>
      <c r="AF5919" t="s">
        <v>32</v>
      </c>
      <c r="AG5919" t="str">
        <f t="shared" si="1299"/>
        <v/>
      </c>
      <c r="AH5919" t="s">
        <v>32</v>
      </c>
      <c r="AI5919" t="str">
        <f t="shared" si="1300"/>
        <v/>
      </c>
      <c r="AJ5919" t="s">
        <v>32</v>
      </c>
      <c r="AK5919" t="str">
        <f t="shared" si="1301"/>
        <v/>
      </c>
      <c r="AL5919">
        <v>0</v>
      </c>
      <c r="AM5919">
        <v>0</v>
      </c>
      <c r="AN5919">
        <v>0</v>
      </c>
      <c r="AO5919" t="s">
        <v>32</v>
      </c>
      <c r="AP5919" t="s">
        <v>32</v>
      </c>
    </row>
    <row r="5920" spans="1:42" x14ac:dyDescent="0.25">
      <c r="A5920">
        <v>202102</v>
      </c>
      <c r="B5920" t="str">
        <f t="shared" si="1288"/>
        <v>2021-I</v>
      </c>
      <c r="C5920" t="s">
        <v>5993</v>
      </c>
      <c r="D5920" t="s">
        <v>5993</v>
      </c>
      <c r="E5920">
        <v>32081883</v>
      </c>
      <c r="F5920" t="s">
        <v>29</v>
      </c>
      <c r="G5920">
        <v>0</v>
      </c>
      <c r="H5920">
        <v>0</v>
      </c>
      <c r="I5920">
        <v>0</v>
      </c>
      <c r="J5920">
        <f t="shared" si="1289"/>
        <v>0</v>
      </c>
      <c r="K5920" t="str">
        <f t="shared" si="1290"/>
        <v>Modelamiento</v>
      </c>
      <c r="L5920">
        <f t="shared" si="1291"/>
        <v>1</v>
      </c>
      <c r="M5920">
        <v>31</v>
      </c>
      <c r="N5920" t="str">
        <f t="shared" si="1292"/>
        <v>&lt;=35</v>
      </c>
      <c r="O5920" t="s">
        <v>56</v>
      </c>
      <c r="P5920" t="s">
        <v>39</v>
      </c>
      <c r="Q5920">
        <v>30614</v>
      </c>
      <c r="R5920">
        <v>0</v>
      </c>
      <c r="S5920" t="str">
        <f t="shared" si="1293"/>
        <v>=0</v>
      </c>
      <c r="T5920">
        <v>1050</v>
      </c>
      <c r="U5920" t="str">
        <f t="shared" si="1294"/>
        <v>&lt;=1100</v>
      </c>
      <c r="V5920" t="s">
        <v>597</v>
      </c>
      <c r="W5920">
        <v>25282</v>
      </c>
      <c r="X5920" s="12">
        <f t="shared" si="1295"/>
        <v>0</v>
      </c>
      <c r="Y5920" t="str">
        <f t="shared" si="1296"/>
        <v>=0</v>
      </c>
      <c r="Z5920" t="s">
        <v>32</v>
      </c>
      <c r="AA5920">
        <v>9</v>
      </c>
      <c r="AB5920" t="s">
        <v>32</v>
      </c>
      <c r="AC5920" t="str">
        <f t="shared" si="1297"/>
        <v/>
      </c>
      <c r="AD5920" t="s">
        <v>32</v>
      </c>
      <c r="AE5920" t="str">
        <f t="shared" si="1298"/>
        <v/>
      </c>
      <c r="AF5920" t="s">
        <v>32</v>
      </c>
      <c r="AG5920" t="str">
        <f t="shared" si="1299"/>
        <v/>
      </c>
      <c r="AH5920" t="s">
        <v>32</v>
      </c>
      <c r="AI5920" t="str">
        <f t="shared" si="1300"/>
        <v/>
      </c>
      <c r="AJ5920" t="s">
        <v>32</v>
      </c>
      <c r="AK5920" t="str">
        <f t="shared" si="1301"/>
        <v/>
      </c>
      <c r="AL5920">
        <v>0</v>
      </c>
      <c r="AM5920">
        <v>0</v>
      </c>
      <c r="AN5920">
        <v>0</v>
      </c>
      <c r="AO5920" t="s">
        <v>32</v>
      </c>
      <c r="AP5920" t="s">
        <v>32</v>
      </c>
    </row>
    <row r="5921" spans="1:42" x14ac:dyDescent="0.25">
      <c r="A5921">
        <v>202102</v>
      </c>
      <c r="B5921" t="str">
        <f t="shared" si="1288"/>
        <v>2021-I</v>
      </c>
      <c r="C5921" t="s">
        <v>5994</v>
      </c>
      <c r="D5921" t="s">
        <v>5994</v>
      </c>
      <c r="E5921">
        <v>32079658</v>
      </c>
      <c r="F5921" t="s">
        <v>29</v>
      </c>
      <c r="G5921">
        <v>0</v>
      </c>
      <c r="H5921">
        <v>0</v>
      </c>
      <c r="I5921">
        <v>0</v>
      </c>
      <c r="J5921">
        <f t="shared" si="1289"/>
        <v>0</v>
      </c>
      <c r="K5921" t="str">
        <f t="shared" si="1290"/>
        <v>Modelamiento</v>
      </c>
      <c r="L5921">
        <f t="shared" si="1291"/>
        <v>1</v>
      </c>
      <c r="M5921">
        <v>30</v>
      </c>
      <c r="N5921" t="str">
        <f t="shared" si="1292"/>
        <v>&lt;=30</v>
      </c>
      <c r="O5921" t="s">
        <v>56</v>
      </c>
      <c r="P5921" t="s">
        <v>39</v>
      </c>
      <c r="Q5921">
        <v>39808</v>
      </c>
      <c r="R5921">
        <v>0</v>
      </c>
      <c r="S5921" t="str">
        <f t="shared" si="1293"/>
        <v>=0</v>
      </c>
      <c r="T5921">
        <v>1200</v>
      </c>
      <c r="U5921" t="str">
        <f t="shared" si="1294"/>
        <v>&lt;=1200</v>
      </c>
      <c r="V5921" t="s">
        <v>601</v>
      </c>
      <c r="W5921">
        <v>34018</v>
      </c>
      <c r="X5921" s="12">
        <f t="shared" si="1295"/>
        <v>0</v>
      </c>
      <c r="Y5921" t="str">
        <f t="shared" si="1296"/>
        <v>=0</v>
      </c>
      <c r="Z5921">
        <v>3</v>
      </c>
      <c r="AA5921">
        <v>0</v>
      </c>
      <c r="AB5921">
        <v>3534.98</v>
      </c>
      <c r="AC5921" t="str">
        <f t="shared" si="1297"/>
        <v>&lt;=4000</v>
      </c>
      <c r="AD5921">
        <v>0</v>
      </c>
      <c r="AE5921" t="str">
        <f t="shared" si="1298"/>
        <v>=0</v>
      </c>
      <c r="AF5921">
        <v>0</v>
      </c>
      <c r="AG5921" t="str">
        <f t="shared" si="1299"/>
        <v>&lt;=500</v>
      </c>
      <c r="AH5921" t="s">
        <v>32</v>
      </c>
      <c r="AI5921" t="str">
        <f t="shared" si="1300"/>
        <v/>
      </c>
      <c r="AJ5921" t="s">
        <v>32</v>
      </c>
      <c r="AK5921" t="str">
        <f t="shared" si="1301"/>
        <v/>
      </c>
      <c r="AL5921">
        <v>12</v>
      </c>
      <c r="AM5921">
        <v>12</v>
      </c>
      <c r="AN5921">
        <v>0</v>
      </c>
      <c r="AO5921">
        <v>1</v>
      </c>
      <c r="AP5921" t="s">
        <v>32</v>
      </c>
    </row>
    <row r="5922" spans="1:42" x14ac:dyDescent="0.25">
      <c r="A5922">
        <v>202102</v>
      </c>
      <c r="B5922" t="str">
        <f t="shared" si="1288"/>
        <v>2021-I</v>
      </c>
      <c r="C5922" t="s">
        <v>5995</v>
      </c>
      <c r="D5922" t="s">
        <v>5995</v>
      </c>
      <c r="E5922">
        <v>32081633</v>
      </c>
      <c r="F5922" t="s">
        <v>29</v>
      </c>
      <c r="G5922">
        <v>0</v>
      </c>
      <c r="H5922">
        <v>0</v>
      </c>
      <c r="I5922">
        <v>0</v>
      </c>
      <c r="J5922">
        <f t="shared" si="1289"/>
        <v>0</v>
      </c>
      <c r="K5922" t="str">
        <f t="shared" si="1290"/>
        <v>Modelamiento</v>
      </c>
      <c r="L5922">
        <f t="shared" si="1291"/>
        <v>1</v>
      </c>
      <c r="M5922">
        <v>46</v>
      </c>
      <c r="N5922" t="str">
        <f t="shared" si="1292"/>
        <v>&lt;=50</v>
      </c>
      <c r="O5922" t="s">
        <v>56</v>
      </c>
      <c r="P5922" t="s">
        <v>39</v>
      </c>
      <c r="Q5922">
        <v>29180</v>
      </c>
      <c r="R5922">
        <v>0</v>
      </c>
      <c r="S5922" t="str">
        <f t="shared" si="1293"/>
        <v>=0</v>
      </c>
      <c r="T5922">
        <v>960</v>
      </c>
      <c r="U5922" t="str">
        <f t="shared" si="1294"/>
        <v>&lt;=1000</v>
      </c>
      <c r="V5922" t="s">
        <v>612</v>
      </c>
      <c r="W5922">
        <v>23920</v>
      </c>
      <c r="X5922" s="12">
        <f t="shared" si="1295"/>
        <v>0</v>
      </c>
      <c r="Y5922" t="str">
        <f t="shared" si="1296"/>
        <v>=0</v>
      </c>
      <c r="Z5922" t="s">
        <v>32</v>
      </c>
      <c r="AA5922">
        <v>4</v>
      </c>
      <c r="AB5922">
        <v>1520.87</v>
      </c>
      <c r="AC5922" t="str">
        <f t="shared" si="1297"/>
        <v>&lt;=2000</v>
      </c>
      <c r="AD5922">
        <v>919</v>
      </c>
      <c r="AE5922" t="str">
        <f t="shared" si="1298"/>
        <v>&gt;120</v>
      </c>
      <c r="AF5922">
        <v>1520.87</v>
      </c>
      <c r="AG5922" t="str">
        <f t="shared" si="1299"/>
        <v>&lt;=2000</v>
      </c>
      <c r="AH5922" t="s">
        <v>32</v>
      </c>
      <c r="AI5922" t="str">
        <f t="shared" si="1300"/>
        <v/>
      </c>
      <c r="AJ5922" t="s">
        <v>32</v>
      </c>
      <c r="AK5922" t="str">
        <f t="shared" si="1301"/>
        <v/>
      </c>
      <c r="AL5922">
        <v>12</v>
      </c>
      <c r="AM5922">
        <v>0</v>
      </c>
      <c r="AN5922">
        <v>12</v>
      </c>
      <c r="AO5922" t="s">
        <v>32</v>
      </c>
      <c r="AP5922">
        <v>1</v>
      </c>
    </row>
    <row r="5923" spans="1:42" x14ac:dyDescent="0.25">
      <c r="A5923">
        <v>202102</v>
      </c>
      <c r="B5923" t="str">
        <f t="shared" si="1288"/>
        <v>2021-I</v>
      </c>
      <c r="C5923" t="s">
        <v>5996</v>
      </c>
      <c r="D5923" t="s">
        <v>5996</v>
      </c>
      <c r="E5923">
        <v>32081897</v>
      </c>
      <c r="F5923" t="s">
        <v>29</v>
      </c>
      <c r="G5923">
        <v>0</v>
      </c>
      <c r="H5923">
        <v>0</v>
      </c>
      <c r="I5923">
        <v>0</v>
      </c>
      <c r="J5923">
        <f t="shared" si="1289"/>
        <v>0</v>
      </c>
      <c r="K5923" t="str">
        <f t="shared" si="1290"/>
        <v>Modelamiento</v>
      </c>
      <c r="L5923">
        <f t="shared" si="1291"/>
        <v>1</v>
      </c>
      <c r="M5923">
        <v>33</v>
      </c>
      <c r="N5923" t="str">
        <f t="shared" si="1292"/>
        <v>&lt;=35</v>
      </c>
      <c r="O5923" t="s">
        <v>56</v>
      </c>
      <c r="P5923" t="s">
        <v>39</v>
      </c>
      <c r="Q5923">
        <v>33465</v>
      </c>
      <c r="R5923">
        <v>0</v>
      </c>
      <c r="S5923" t="str">
        <f t="shared" si="1293"/>
        <v>=0</v>
      </c>
      <c r="T5923">
        <v>1150</v>
      </c>
      <c r="U5923" t="str">
        <f t="shared" si="1294"/>
        <v>&lt;=1200</v>
      </c>
      <c r="V5923" t="s">
        <v>589</v>
      </c>
      <c r="W5923">
        <v>27991</v>
      </c>
      <c r="X5923" s="12">
        <f t="shared" si="1295"/>
        <v>0</v>
      </c>
      <c r="Y5923" t="str">
        <f t="shared" si="1296"/>
        <v>=0</v>
      </c>
      <c r="Z5923" t="s">
        <v>32</v>
      </c>
      <c r="AA5923">
        <v>9</v>
      </c>
      <c r="AB5923" t="s">
        <v>32</v>
      </c>
      <c r="AC5923" t="str">
        <f t="shared" si="1297"/>
        <v/>
      </c>
      <c r="AD5923" t="s">
        <v>32</v>
      </c>
      <c r="AE5923" t="str">
        <f t="shared" si="1298"/>
        <v/>
      </c>
      <c r="AF5923" t="s">
        <v>32</v>
      </c>
      <c r="AG5923" t="str">
        <f t="shared" si="1299"/>
        <v/>
      </c>
      <c r="AH5923" t="s">
        <v>32</v>
      </c>
      <c r="AI5923" t="str">
        <f t="shared" si="1300"/>
        <v/>
      </c>
      <c r="AJ5923" t="s">
        <v>32</v>
      </c>
      <c r="AK5923" t="str">
        <f t="shared" si="1301"/>
        <v/>
      </c>
      <c r="AL5923">
        <v>0</v>
      </c>
      <c r="AM5923">
        <v>0</v>
      </c>
      <c r="AN5923">
        <v>0</v>
      </c>
      <c r="AO5923" t="s">
        <v>32</v>
      </c>
      <c r="AP5923" t="s">
        <v>32</v>
      </c>
    </row>
    <row r="5924" spans="1:42" x14ac:dyDescent="0.25">
      <c r="A5924">
        <v>202102</v>
      </c>
      <c r="B5924" t="str">
        <f t="shared" si="1288"/>
        <v>2021-I</v>
      </c>
      <c r="C5924" t="s">
        <v>5997</v>
      </c>
      <c r="D5924" t="s">
        <v>5997</v>
      </c>
      <c r="E5924">
        <v>32081909</v>
      </c>
      <c r="F5924" t="s">
        <v>29</v>
      </c>
      <c r="G5924">
        <v>0</v>
      </c>
      <c r="H5924">
        <v>0</v>
      </c>
      <c r="I5924">
        <v>0</v>
      </c>
      <c r="J5924">
        <f t="shared" si="1289"/>
        <v>0</v>
      </c>
      <c r="K5924" t="str">
        <f t="shared" si="1290"/>
        <v>Modelamiento</v>
      </c>
      <c r="L5924">
        <f t="shared" si="1291"/>
        <v>1</v>
      </c>
      <c r="M5924">
        <v>35</v>
      </c>
      <c r="N5924" t="str">
        <f t="shared" si="1292"/>
        <v>&lt;=35</v>
      </c>
      <c r="O5924" t="s">
        <v>56</v>
      </c>
      <c r="P5924" t="s">
        <v>35</v>
      </c>
      <c r="Q5924">
        <v>41441</v>
      </c>
      <c r="R5924">
        <v>0</v>
      </c>
      <c r="S5924" t="str">
        <f t="shared" si="1293"/>
        <v>=0</v>
      </c>
      <c r="T5924">
        <v>1250</v>
      </c>
      <c r="U5924" t="str">
        <f t="shared" si="1294"/>
        <v>&lt;=1300</v>
      </c>
      <c r="V5924" t="s">
        <v>589</v>
      </c>
      <c r="W5924">
        <v>35569</v>
      </c>
      <c r="X5924" s="12">
        <f t="shared" si="1295"/>
        <v>0</v>
      </c>
      <c r="Y5924" t="str">
        <f t="shared" si="1296"/>
        <v>=0</v>
      </c>
      <c r="Z5924">
        <v>4</v>
      </c>
      <c r="AA5924">
        <v>9</v>
      </c>
      <c r="AB5924" t="s">
        <v>32</v>
      </c>
      <c r="AC5924" t="str">
        <f t="shared" si="1297"/>
        <v/>
      </c>
      <c r="AD5924" t="s">
        <v>32</v>
      </c>
      <c r="AE5924" t="str">
        <f t="shared" si="1298"/>
        <v/>
      </c>
      <c r="AF5924" t="s">
        <v>32</v>
      </c>
      <c r="AG5924" t="str">
        <f t="shared" si="1299"/>
        <v/>
      </c>
      <c r="AH5924" t="s">
        <v>32</v>
      </c>
      <c r="AI5924" t="str">
        <f t="shared" si="1300"/>
        <v/>
      </c>
      <c r="AJ5924" t="s">
        <v>32</v>
      </c>
      <c r="AK5924" t="str">
        <f t="shared" si="1301"/>
        <v/>
      </c>
      <c r="AL5924">
        <v>0</v>
      </c>
      <c r="AM5924">
        <v>0</v>
      </c>
      <c r="AN5924">
        <v>0</v>
      </c>
      <c r="AO5924" t="s">
        <v>32</v>
      </c>
      <c r="AP5924" t="s">
        <v>32</v>
      </c>
    </row>
    <row r="5925" spans="1:42" x14ac:dyDescent="0.25">
      <c r="A5925">
        <v>202102</v>
      </c>
      <c r="B5925" t="str">
        <f t="shared" si="1288"/>
        <v>2021-I</v>
      </c>
      <c r="C5925" t="s">
        <v>5998</v>
      </c>
      <c r="D5925" t="s">
        <v>5998</v>
      </c>
      <c r="E5925">
        <v>32082084</v>
      </c>
      <c r="F5925" t="s">
        <v>29</v>
      </c>
      <c r="G5925">
        <v>0</v>
      </c>
      <c r="H5925">
        <v>0</v>
      </c>
      <c r="I5925">
        <v>0</v>
      </c>
      <c r="J5925">
        <f t="shared" si="1289"/>
        <v>0</v>
      </c>
      <c r="K5925" t="str">
        <f t="shared" si="1290"/>
        <v>Modelamiento</v>
      </c>
      <c r="L5925">
        <f t="shared" si="1291"/>
        <v>1</v>
      </c>
      <c r="M5925">
        <v>57</v>
      </c>
      <c r="N5925" t="str">
        <f t="shared" si="1292"/>
        <v>&lt;=60</v>
      </c>
      <c r="O5925" t="s">
        <v>72</v>
      </c>
      <c r="P5925" t="s">
        <v>35</v>
      </c>
      <c r="Q5925">
        <v>33285</v>
      </c>
      <c r="R5925">
        <v>0</v>
      </c>
      <c r="S5925" t="str">
        <f t="shared" si="1293"/>
        <v>=0</v>
      </c>
      <c r="T5925">
        <v>1000</v>
      </c>
      <c r="U5925" t="str">
        <f t="shared" si="1294"/>
        <v>&lt;=1000</v>
      </c>
      <c r="V5925" t="s">
        <v>1407</v>
      </c>
      <c r="W5925">
        <v>27820</v>
      </c>
      <c r="X5925" s="12">
        <f t="shared" si="1295"/>
        <v>0</v>
      </c>
      <c r="Y5925" t="str">
        <f t="shared" si="1296"/>
        <v>=0</v>
      </c>
      <c r="Z5925">
        <v>4</v>
      </c>
      <c r="AA5925">
        <v>1</v>
      </c>
      <c r="AB5925">
        <v>1838.18</v>
      </c>
      <c r="AC5925" t="str">
        <f t="shared" si="1297"/>
        <v>&lt;=2000</v>
      </c>
      <c r="AD5925">
        <v>16</v>
      </c>
      <c r="AE5925" t="str">
        <f t="shared" si="1298"/>
        <v>&lt;=30</v>
      </c>
      <c r="AF5925">
        <v>0</v>
      </c>
      <c r="AG5925" t="str">
        <f t="shared" si="1299"/>
        <v>&lt;=500</v>
      </c>
      <c r="AH5925" t="s">
        <v>32</v>
      </c>
      <c r="AI5925" t="str">
        <f t="shared" si="1300"/>
        <v/>
      </c>
      <c r="AJ5925" t="s">
        <v>32</v>
      </c>
      <c r="AK5925" t="str">
        <f t="shared" si="1301"/>
        <v/>
      </c>
      <c r="AL5925">
        <v>9</v>
      </c>
      <c r="AM5925">
        <v>8</v>
      </c>
      <c r="AN5925">
        <v>0</v>
      </c>
      <c r="AO5925">
        <v>1</v>
      </c>
      <c r="AP5925" t="s">
        <v>32</v>
      </c>
    </row>
    <row r="5926" spans="1:42" x14ac:dyDescent="0.25">
      <c r="A5926">
        <v>202102</v>
      </c>
      <c r="B5926" t="str">
        <f t="shared" si="1288"/>
        <v>2021-I</v>
      </c>
      <c r="C5926" t="s">
        <v>5999</v>
      </c>
      <c r="D5926" t="s">
        <v>5999</v>
      </c>
      <c r="E5926">
        <v>32081648</v>
      </c>
      <c r="F5926" t="s">
        <v>29</v>
      </c>
      <c r="G5926">
        <v>0</v>
      </c>
      <c r="H5926">
        <v>0</v>
      </c>
      <c r="I5926">
        <v>0</v>
      </c>
      <c r="J5926">
        <f t="shared" si="1289"/>
        <v>0</v>
      </c>
      <c r="K5926" t="str">
        <f t="shared" si="1290"/>
        <v>Modelamiento</v>
      </c>
      <c r="L5926">
        <f t="shared" si="1291"/>
        <v>1</v>
      </c>
      <c r="M5926">
        <v>59</v>
      </c>
      <c r="N5926" t="str">
        <f t="shared" si="1292"/>
        <v>&lt;=60</v>
      </c>
      <c r="O5926" t="s">
        <v>56</v>
      </c>
      <c r="P5926" t="s">
        <v>39</v>
      </c>
      <c r="Q5926">
        <v>26312</v>
      </c>
      <c r="R5926">
        <v>0</v>
      </c>
      <c r="S5926" t="str">
        <f t="shared" si="1293"/>
        <v>=0</v>
      </c>
      <c r="T5926">
        <v>900</v>
      </c>
      <c r="U5926" t="str">
        <f t="shared" si="1294"/>
        <v>&lt;=1000</v>
      </c>
      <c r="V5926" t="s">
        <v>614</v>
      </c>
      <c r="W5926">
        <v>21195</v>
      </c>
      <c r="X5926" s="12">
        <f t="shared" si="1295"/>
        <v>0</v>
      </c>
      <c r="Y5926" t="str">
        <f t="shared" si="1296"/>
        <v>=0</v>
      </c>
      <c r="Z5926" t="s">
        <v>32</v>
      </c>
      <c r="AA5926">
        <v>9</v>
      </c>
      <c r="AB5926" t="s">
        <v>32</v>
      </c>
      <c r="AC5926" t="str">
        <f t="shared" si="1297"/>
        <v/>
      </c>
      <c r="AD5926" t="s">
        <v>32</v>
      </c>
      <c r="AE5926" t="str">
        <f t="shared" si="1298"/>
        <v/>
      </c>
      <c r="AF5926" t="s">
        <v>32</v>
      </c>
      <c r="AG5926" t="str">
        <f t="shared" si="1299"/>
        <v/>
      </c>
      <c r="AH5926" t="s">
        <v>32</v>
      </c>
      <c r="AI5926" t="str">
        <f t="shared" si="1300"/>
        <v/>
      </c>
      <c r="AJ5926" t="s">
        <v>32</v>
      </c>
      <c r="AK5926" t="str">
        <f t="shared" si="1301"/>
        <v/>
      </c>
      <c r="AL5926">
        <v>0</v>
      </c>
      <c r="AM5926">
        <v>0</v>
      </c>
      <c r="AN5926">
        <v>0</v>
      </c>
      <c r="AO5926" t="s">
        <v>32</v>
      </c>
      <c r="AP5926" t="s">
        <v>32</v>
      </c>
    </row>
    <row r="5927" spans="1:42" x14ac:dyDescent="0.25">
      <c r="A5927">
        <v>202102</v>
      </c>
      <c r="B5927" t="str">
        <f t="shared" si="1288"/>
        <v>2021-I</v>
      </c>
      <c r="C5927" t="s">
        <v>6000</v>
      </c>
      <c r="D5927" t="s">
        <v>6000</v>
      </c>
      <c r="E5927">
        <v>32078149</v>
      </c>
      <c r="F5927" t="s">
        <v>29</v>
      </c>
      <c r="G5927">
        <v>0</v>
      </c>
      <c r="H5927">
        <v>0</v>
      </c>
      <c r="I5927">
        <v>0</v>
      </c>
      <c r="J5927">
        <f t="shared" si="1289"/>
        <v>0</v>
      </c>
      <c r="K5927" t="str">
        <f t="shared" si="1290"/>
        <v>Modelamiento</v>
      </c>
      <c r="L5927">
        <f t="shared" si="1291"/>
        <v>1</v>
      </c>
      <c r="M5927">
        <v>41</v>
      </c>
      <c r="N5927" t="str">
        <f t="shared" si="1292"/>
        <v>&lt;=45</v>
      </c>
      <c r="O5927" t="s">
        <v>56</v>
      </c>
      <c r="P5927" t="s">
        <v>31</v>
      </c>
      <c r="Q5927">
        <v>33520</v>
      </c>
      <c r="R5927">
        <v>0</v>
      </c>
      <c r="S5927" t="str">
        <f t="shared" si="1293"/>
        <v>=0</v>
      </c>
      <c r="T5927">
        <v>1174</v>
      </c>
      <c r="U5927" t="str">
        <f t="shared" si="1294"/>
        <v>&lt;=1200</v>
      </c>
      <c r="V5927" t="s">
        <v>614</v>
      </c>
      <c r="W5927">
        <v>28043</v>
      </c>
      <c r="X5927" s="12">
        <f t="shared" si="1295"/>
        <v>0</v>
      </c>
      <c r="Y5927" t="str">
        <f t="shared" si="1296"/>
        <v>=0</v>
      </c>
      <c r="Z5927" t="s">
        <v>32</v>
      </c>
      <c r="AA5927">
        <v>1</v>
      </c>
      <c r="AB5927">
        <v>33516.49</v>
      </c>
      <c r="AC5927" t="str">
        <f t="shared" si="1297"/>
        <v>&gt;5000</v>
      </c>
      <c r="AD5927">
        <v>29</v>
      </c>
      <c r="AE5927" t="str">
        <f t="shared" si="1298"/>
        <v>&lt;=30</v>
      </c>
      <c r="AF5927">
        <v>0</v>
      </c>
      <c r="AG5927" t="str">
        <f t="shared" si="1299"/>
        <v>&lt;=500</v>
      </c>
      <c r="AH5927" t="s">
        <v>32</v>
      </c>
      <c r="AI5927" t="str">
        <f t="shared" si="1300"/>
        <v/>
      </c>
      <c r="AJ5927" t="s">
        <v>32</v>
      </c>
      <c r="AK5927" t="str">
        <f t="shared" si="1301"/>
        <v/>
      </c>
      <c r="AL5927">
        <v>12</v>
      </c>
      <c r="AM5927">
        <v>11</v>
      </c>
      <c r="AN5927">
        <v>0</v>
      </c>
      <c r="AO5927">
        <v>2</v>
      </c>
      <c r="AP5927" t="s">
        <v>32</v>
      </c>
    </row>
    <row r="5928" spans="1:42" x14ac:dyDescent="0.25">
      <c r="A5928">
        <v>202102</v>
      </c>
      <c r="B5928" t="str">
        <f t="shared" si="1288"/>
        <v>2021-I</v>
      </c>
      <c r="C5928" t="s">
        <v>6001</v>
      </c>
      <c r="D5928" t="s">
        <v>6001</v>
      </c>
      <c r="E5928">
        <v>32082144</v>
      </c>
      <c r="F5928" t="s">
        <v>29</v>
      </c>
      <c r="G5928">
        <v>0</v>
      </c>
      <c r="H5928">
        <v>0</v>
      </c>
      <c r="I5928">
        <v>0</v>
      </c>
      <c r="J5928">
        <f t="shared" si="1289"/>
        <v>0</v>
      </c>
      <c r="K5928" t="str">
        <f t="shared" si="1290"/>
        <v>Modelamiento</v>
      </c>
      <c r="L5928">
        <f t="shared" si="1291"/>
        <v>1</v>
      </c>
      <c r="M5928">
        <v>34</v>
      </c>
      <c r="N5928" t="str">
        <f t="shared" si="1292"/>
        <v>&lt;=35</v>
      </c>
      <c r="O5928" t="s">
        <v>56</v>
      </c>
      <c r="P5928" t="s">
        <v>39</v>
      </c>
      <c r="Q5928">
        <v>38184</v>
      </c>
      <c r="R5928">
        <v>0</v>
      </c>
      <c r="S5928" t="str">
        <f t="shared" si="1293"/>
        <v>=0</v>
      </c>
      <c r="T5928">
        <v>1150</v>
      </c>
      <c r="U5928" t="str">
        <f t="shared" si="1294"/>
        <v>&lt;=1200</v>
      </c>
      <c r="V5928" t="s">
        <v>585</v>
      </c>
      <c r="W5928">
        <v>32475</v>
      </c>
      <c r="X5928" s="12">
        <f t="shared" si="1295"/>
        <v>0</v>
      </c>
      <c r="Y5928" t="str">
        <f t="shared" si="1296"/>
        <v>=0</v>
      </c>
      <c r="Z5928">
        <v>3</v>
      </c>
      <c r="AA5928">
        <v>9</v>
      </c>
      <c r="AB5928" t="s">
        <v>32</v>
      </c>
      <c r="AC5928" t="str">
        <f t="shared" si="1297"/>
        <v/>
      </c>
      <c r="AD5928" t="s">
        <v>32</v>
      </c>
      <c r="AE5928" t="str">
        <f t="shared" si="1298"/>
        <v/>
      </c>
      <c r="AF5928" t="s">
        <v>32</v>
      </c>
      <c r="AG5928" t="str">
        <f t="shared" si="1299"/>
        <v/>
      </c>
      <c r="AH5928" t="s">
        <v>32</v>
      </c>
      <c r="AI5928" t="str">
        <f t="shared" si="1300"/>
        <v/>
      </c>
      <c r="AJ5928" t="s">
        <v>32</v>
      </c>
      <c r="AK5928" t="str">
        <f t="shared" si="1301"/>
        <v/>
      </c>
      <c r="AL5928">
        <v>0</v>
      </c>
      <c r="AM5928">
        <v>0</v>
      </c>
      <c r="AN5928">
        <v>0</v>
      </c>
      <c r="AO5928" t="s">
        <v>32</v>
      </c>
      <c r="AP5928" t="s">
        <v>32</v>
      </c>
    </row>
    <row r="5929" spans="1:42" x14ac:dyDescent="0.25">
      <c r="A5929">
        <v>202102</v>
      </c>
      <c r="B5929" t="str">
        <f t="shared" si="1288"/>
        <v>2021-I</v>
      </c>
      <c r="C5929" t="s">
        <v>6002</v>
      </c>
      <c r="D5929" t="s">
        <v>6002</v>
      </c>
      <c r="E5929">
        <v>32078161</v>
      </c>
      <c r="F5929" t="s">
        <v>29</v>
      </c>
      <c r="G5929">
        <v>0</v>
      </c>
      <c r="H5929">
        <v>0</v>
      </c>
      <c r="I5929">
        <v>0</v>
      </c>
      <c r="J5929">
        <f t="shared" si="1289"/>
        <v>0</v>
      </c>
      <c r="K5929" t="str">
        <f t="shared" si="1290"/>
        <v>Modelamiento</v>
      </c>
      <c r="L5929">
        <f t="shared" si="1291"/>
        <v>1</v>
      </c>
      <c r="M5929">
        <v>52</v>
      </c>
      <c r="N5929" t="str">
        <f t="shared" si="1292"/>
        <v>&lt;=55</v>
      </c>
      <c r="O5929" t="s">
        <v>56</v>
      </c>
      <c r="P5929" t="s">
        <v>39</v>
      </c>
      <c r="Q5929">
        <v>47984</v>
      </c>
      <c r="R5929">
        <v>0</v>
      </c>
      <c r="S5929" t="str">
        <f t="shared" si="1293"/>
        <v>=0</v>
      </c>
      <c r="T5929">
        <v>1376</v>
      </c>
      <c r="U5929" t="str">
        <f t="shared" si="1294"/>
        <v>&lt;=1400</v>
      </c>
      <c r="V5929" t="s">
        <v>597</v>
      </c>
      <c r="W5929">
        <v>41785</v>
      </c>
      <c r="X5929" s="12">
        <f t="shared" si="1295"/>
        <v>0</v>
      </c>
      <c r="Y5929" t="str">
        <f t="shared" si="1296"/>
        <v>=0</v>
      </c>
      <c r="Z5929">
        <v>2</v>
      </c>
      <c r="AA5929">
        <v>9</v>
      </c>
      <c r="AB5929" t="s">
        <v>32</v>
      </c>
      <c r="AC5929" t="str">
        <f t="shared" si="1297"/>
        <v/>
      </c>
      <c r="AD5929" t="s">
        <v>32</v>
      </c>
      <c r="AE5929" t="str">
        <f t="shared" si="1298"/>
        <v/>
      </c>
      <c r="AF5929" t="s">
        <v>32</v>
      </c>
      <c r="AG5929" t="str">
        <f t="shared" si="1299"/>
        <v/>
      </c>
      <c r="AH5929" t="s">
        <v>32</v>
      </c>
      <c r="AI5929" t="str">
        <f t="shared" si="1300"/>
        <v/>
      </c>
      <c r="AJ5929" t="s">
        <v>32</v>
      </c>
      <c r="AK5929" t="str">
        <f t="shared" si="1301"/>
        <v/>
      </c>
      <c r="AL5929">
        <v>0</v>
      </c>
      <c r="AM5929">
        <v>0</v>
      </c>
      <c r="AN5929">
        <v>0</v>
      </c>
      <c r="AO5929" t="s">
        <v>32</v>
      </c>
      <c r="AP5929" t="s">
        <v>32</v>
      </c>
    </row>
    <row r="5930" spans="1:42" x14ac:dyDescent="0.25">
      <c r="A5930">
        <v>202102</v>
      </c>
      <c r="B5930" t="str">
        <f t="shared" si="1288"/>
        <v>2021-I</v>
      </c>
      <c r="C5930" t="s">
        <v>6003</v>
      </c>
      <c r="D5930" t="s">
        <v>6003</v>
      </c>
      <c r="E5930">
        <v>32081642</v>
      </c>
      <c r="F5930" t="s">
        <v>29</v>
      </c>
      <c r="G5930">
        <v>0</v>
      </c>
      <c r="H5930">
        <v>0</v>
      </c>
      <c r="I5930">
        <v>0</v>
      </c>
      <c r="J5930">
        <f t="shared" si="1289"/>
        <v>0</v>
      </c>
      <c r="K5930" t="str">
        <f t="shared" si="1290"/>
        <v>Modelamiento</v>
      </c>
      <c r="L5930">
        <f t="shared" si="1291"/>
        <v>1</v>
      </c>
      <c r="M5930">
        <v>34</v>
      </c>
      <c r="N5930" t="str">
        <f t="shared" si="1292"/>
        <v>&lt;=35</v>
      </c>
      <c r="O5930" t="s">
        <v>56</v>
      </c>
      <c r="P5930" t="s">
        <v>39</v>
      </c>
      <c r="Q5930">
        <v>41441</v>
      </c>
      <c r="R5930">
        <v>0</v>
      </c>
      <c r="S5930" t="str">
        <f t="shared" si="1293"/>
        <v>=0</v>
      </c>
      <c r="T5930">
        <v>1250</v>
      </c>
      <c r="U5930" t="str">
        <f t="shared" si="1294"/>
        <v>&lt;=1300</v>
      </c>
      <c r="V5930" t="s">
        <v>601</v>
      </c>
      <c r="W5930">
        <v>35569</v>
      </c>
      <c r="X5930" s="12">
        <f t="shared" si="1295"/>
        <v>0</v>
      </c>
      <c r="Y5930" t="str">
        <f t="shared" si="1296"/>
        <v>=0</v>
      </c>
      <c r="Z5930">
        <v>2</v>
      </c>
      <c r="AA5930">
        <v>9</v>
      </c>
      <c r="AB5930" t="s">
        <v>32</v>
      </c>
      <c r="AC5930" t="str">
        <f t="shared" si="1297"/>
        <v/>
      </c>
      <c r="AD5930" t="s">
        <v>32</v>
      </c>
      <c r="AE5930" t="str">
        <f t="shared" si="1298"/>
        <v/>
      </c>
      <c r="AF5930" t="s">
        <v>32</v>
      </c>
      <c r="AG5930" t="str">
        <f t="shared" si="1299"/>
        <v/>
      </c>
      <c r="AH5930" t="s">
        <v>32</v>
      </c>
      <c r="AI5930" t="str">
        <f t="shared" si="1300"/>
        <v/>
      </c>
      <c r="AJ5930" t="s">
        <v>32</v>
      </c>
      <c r="AK5930" t="str">
        <f t="shared" si="1301"/>
        <v/>
      </c>
      <c r="AL5930">
        <v>0</v>
      </c>
      <c r="AM5930">
        <v>0</v>
      </c>
      <c r="AN5930">
        <v>0</v>
      </c>
      <c r="AO5930" t="s">
        <v>32</v>
      </c>
      <c r="AP5930" t="s">
        <v>32</v>
      </c>
    </row>
    <row r="5931" spans="1:42" x14ac:dyDescent="0.25">
      <c r="A5931">
        <v>202102</v>
      </c>
      <c r="B5931" t="str">
        <f t="shared" si="1288"/>
        <v>2021-I</v>
      </c>
      <c r="C5931" t="s">
        <v>6004</v>
      </c>
      <c r="D5931" t="s">
        <v>6004</v>
      </c>
      <c r="E5931">
        <v>32078167</v>
      </c>
      <c r="F5931" t="s">
        <v>29</v>
      </c>
      <c r="G5931">
        <v>0</v>
      </c>
      <c r="H5931">
        <v>0</v>
      </c>
      <c r="I5931">
        <v>0</v>
      </c>
      <c r="J5931">
        <f t="shared" si="1289"/>
        <v>0</v>
      </c>
      <c r="K5931" t="str">
        <f t="shared" si="1290"/>
        <v>Modelamiento</v>
      </c>
      <c r="L5931">
        <f t="shared" si="1291"/>
        <v>1</v>
      </c>
      <c r="M5931">
        <v>44</v>
      </c>
      <c r="N5931" t="str">
        <f t="shared" si="1292"/>
        <v>&lt;=45</v>
      </c>
      <c r="O5931" t="s">
        <v>56</v>
      </c>
      <c r="P5931" t="s">
        <v>35</v>
      </c>
      <c r="Q5931">
        <v>29923</v>
      </c>
      <c r="R5931">
        <v>0</v>
      </c>
      <c r="S5931" t="str">
        <f t="shared" si="1293"/>
        <v>=0</v>
      </c>
      <c r="T5931">
        <v>935</v>
      </c>
      <c r="U5931" t="str">
        <f t="shared" si="1294"/>
        <v>&lt;=1000</v>
      </c>
      <c r="V5931" t="s">
        <v>601</v>
      </c>
      <c r="W5931">
        <v>24626</v>
      </c>
      <c r="X5931" s="12">
        <f t="shared" si="1295"/>
        <v>0</v>
      </c>
      <c r="Y5931" t="str">
        <f t="shared" si="1296"/>
        <v>=0</v>
      </c>
      <c r="Z5931">
        <v>3</v>
      </c>
      <c r="AA5931">
        <v>0</v>
      </c>
      <c r="AB5931">
        <v>29125.64</v>
      </c>
      <c r="AC5931" t="str">
        <f t="shared" si="1297"/>
        <v>&gt;5000</v>
      </c>
      <c r="AD5931">
        <v>0</v>
      </c>
      <c r="AE5931" t="str">
        <f t="shared" si="1298"/>
        <v>=0</v>
      </c>
      <c r="AF5931">
        <v>0</v>
      </c>
      <c r="AG5931" t="str">
        <f t="shared" si="1299"/>
        <v>&lt;=500</v>
      </c>
      <c r="AH5931" t="s">
        <v>32</v>
      </c>
      <c r="AI5931" t="str">
        <f t="shared" si="1300"/>
        <v/>
      </c>
      <c r="AJ5931" t="s">
        <v>32</v>
      </c>
      <c r="AK5931" t="str">
        <f t="shared" si="1301"/>
        <v/>
      </c>
      <c r="AL5931">
        <v>2</v>
      </c>
      <c r="AM5931">
        <v>2</v>
      </c>
      <c r="AN5931">
        <v>0</v>
      </c>
      <c r="AO5931">
        <v>5</v>
      </c>
      <c r="AP5931" t="s">
        <v>32</v>
      </c>
    </row>
    <row r="5932" spans="1:42" x14ac:dyDescent="0.25">
      <c r="A5932">
        <v>202102</v>
      </c>
      <c r="B5932" t="str">
        <f t="shared" si="1288"/>
        <v>2021-I</v>
      </c>
      <c r="C5932" t="s">
        <v>6005</v>
      </c>
      <c r="D5932" t="s">
        <v>6005</v>
      </c>
      <c r="E5932">
        <v>32077748</v>
      </c>
      <c r="F5932" t="s">
        <v>29</v>
      </c>
      <c r="G5932">
        <v>0</v>
      </c>
      <c r="H5932">
        <v>0</v>
      </c>
      <c r="I5932">
        <v>0</v>
      </c>
      <c r="J5932">
        <f t="shared" si="1289"/>
        <v>0</v>
      </c>
      <c r="K5932" t="str">
        <f t="shared" si="1290"/>
        <v>Modelamiento</v>
      </c>
      <c r="L5932">
        <f t="shared" si="1291"/>
        <v>1</v>
      </c>
      <c r="M5932">
        <v>24</v>
      </c>
      <c r="N5932" t="str">
        <f t="shared" si="1292"/>
        <v>&lt;=25</v>
      </c>
      <c r="O5932" t="s">
        <v>56</v>
      </c>
      <c r="P5932" t="s">
        <v>39</v>
      </c>
      <c r="Q5932">
        <v>39808</v>
      </c>
      <c r="R5932">
        <v>0</v>
      </c>
      <c r="S5932" t="str">
        <f t="shared" si="1293"/>
        <v>=0</v>
      </c>
      <c r="T5932">
        <v>1200</v>
      </c>
      <c r="U5932" t="str">
        <f t="shared" si="1294"/>
        <v>&lt;=1200</v>
      </c>
      <c r="V5932" t="s">
        <v>601</v>
      </c>
      <c r="W5932">
        <v>34018</v>
      </c>
      <c r="X5932" s="12">
        <f t="shared" si="1295"/>
        <v>0</v>
      </c>
      <c r="Y5932" t="str">
        <f t="shared" si="1296"/>
        <v>=0</v>
      </c>
      <c r="Z5932">
        <v>3</v>
      </c>
      <c r="AA5932">
        <v>4</v>
      </c>
      <c r="AB5932">
        <v>370</v>
      </c>
      <c r="AC5932" t="str">
        <f t="shared" si="1297"/>
        <v>&lt;=500</v>
      </c>
      <c r="AD5932">
        <v>510</v>
      </c>
      <c r="AE5932" t="str">
        <f t="shared" si="1298"/>
        <v>&gt;120</v>
      </c>
      <c r="AF5932">
        <v>370</v>
      </c>
      <c r="AG5932" t="str">
        <f t="shared" si="1299"/>
        <v>&lt;=500</v>
      </c>
      <c r="AH5932" t="s">
        <v>32</v>
      </c>
      <c r="AI5932" t="str">
        <f t="shared" si="1300"/>
        <v/>
      </c>
      <c r="AJ5932" t="s">
        <v>32</v>
      </c>
      <c r="AK5932" t="str">
        <f t="shared" si="1301"/>
        <v/>
      </c>
      <c r="AL5932">
        <v>12</v>
      </c>
      <c r="AM5932">
        <v>0</v>
      </c>
      <c r="AN5932">
        <v>12</v>
      </c>
      <c r="AO5932" t="s">
        <v>32</v>
      </c>
      <c r="AP5932">
        <v>1</v>
      </c>
    </row>
    <row r="5933" spans="1:42" x14ac:dyDescent="0.25">
      <c r="A5933">
        <v>202102</v>
      </c>
      <c r="B5933" t="str">
        <f t="shared" si="1288"/>
        <v>2021-I</v>
      </c>
      <c r="C5933" t="s">
        <v>6006</v>
      </c>
      <c r="D5933" t="s">
        <v>6006</v>
      </c>
      <c r="E5933">
        <v>32082029</v>
      </c>
      <c r="F5933" t="s">
        <v>29</v>
      </c>
      <c r="G5933">
        <v>0</v>
      </c>
      <c r="H5933">
        <v>0</v>
      </c>
      <c r="I5933">
        <v>0</v>
      </c>
      <c r="J5933">
        <f t="shared" si="1289"/>
        <v>0</v>
      </c>
      <c r="K5933" t="str">
        <f t="shared" si="1290"/>
        <v>Modelamiento</v>
      </c>
      <c r="L5933">
        <f t="shared" si="1291"/>
        <v>1</v>
      </c>
      <c r="M5933">
        <v>33</v>
      </c>
      <c r="N5933" t="str">
        <f t="shared" si="1292"/>
        <v>&lt;=35</v>
      </c>
      <c r="O5933" t="s">
        <v>56</v>
      </c>
      <c r="P5933" t="s">
        <v>39</v>
      </c>
      <c r="Q5933">
        <v>30018</v>
      </c>
      <c r="R5933">
        <v>0</v>
      </c>
      <c r="S5933" t="str">
        <f t="shared" si="1293"/>
        <v>=0</v>
      </c>
      <c r="T5933">
        <v>900</v>
      </c>
      <c r="U5933" t="str">
        <f t="shared" si="1294"/>
        <v>&lt;=1000</v>
      </c>
      <c r="V5933" t="s">
        <v>585</v>
      </c>
      <c r="W5933">
        <v>24716</v>
      </c>
      <c r="X5933" s="12">
        <f t="shared" si="1295"/>
        <v>0</v>
      </c>
      <c r="Y5933" t="str">
        <f t="shared" si="1296"/>
        <v>=0</v>
      </c>
      <c r="Z5933">
        <v>5</v>
      </c>
      <c r="AA5933">
        <v>9</v>
      </c>
      <c r="AB5933" t="s">
        <v>32</v>
      </c>
      <c r="AC5933" t="str">
        <f t="shared" si="1297"/>
        <v/>
      </c>
      <c r="AD5933" t="s">
        <v>32</v>
      </c>
      <c r="AE5933" t="str">
        <f t="shared" si="1298"/>
        <v/>
      </c>
      <c r="AF5933" t="s">
        <v>32</v>
      </c>
      <c r="AG5933" t="str">
        <f t="shared" si="1299"/>
        <v/>
      </c>
      <c r="AH5933" t="s">
        <v>32</v>
      </c>
      <c r="AI5933" t="str">
        <f t="shared" si="1300"/>
        <v/>
      </c>
      <c r="AJ5933" t="s">
        <v>32</v>
      </c>
      <c r="AK5933" t="str">
        <f t="shared" si="1301"/>
        <v/>
      </c>
      <c r="AL5933">
        <v>0</v>
      </c>
      <c r="AM5933">
        <v>0</v>
      </c>
      <c r="AN5933">
        <v>0</v>
      </c>
      <c r="AO5933" t="s">
        <v>32</v>
      </c>
      <c r="AP5933" t="s">
        <v>32</v>
      </c>
    </row>
    <row r="5934" spans="1:42" x14ac:dyDescent="0.25">
      <c r="A5934">
        <v>202102</v>
      </c>
      <c r="B5934" t="str">
        <f t="shared" si="1288"/>
        <v>2021-I</v>
      </c>
      <c r="C5934" t="s">
        <v>6007</v>
      </c>
      <c r="D5934" t="s">
        <v>6007</v>
      </c>
      <c r="E5934">
        <v>32082045</v>
      </c>
      <c r="F5934" t="s">
        <v>29</v>
      </c>
      <c r="G5934">
        <v>0</v>
      </c>
      <c r="H5934">
        <v>0</v>
      </c>
      <c r="I5934">
        <v>0</v>
      </c>
      <c r="J5934">
        <f t="shared" si="1289"/>
        <v>0</v>
      </c>
      <c r="K5934" t="str">
        <f t="shared" si="1290"/>
        <v>Modelamiento</v>
      </c>
      <c r="L5934">
        <f t="shared" si="1291"/>
        <v>1</v>
      </c>
      <c r="M5934">
        <v>30</v>
      </c>
      <c r="N5934" t="str">
        <f t="shared" si="1292"/>
        <v>&lt;=30</v>
      </c>
      <c r="O5934" t="s">
        <v>56</v>
      </c>
      <c r="P5934" t="s">
        <v>39</v>
      </c>
      <c r="Q5934">
        <v>37600</v>
      </c>
      <c r="R5934">
        <v>0</v>
      </c>
      <c r="S5934" t="str">
        <f t="shared" si="1293"/>
        <v>=0</v>
      </c>
      <c r="T5934">
        <v>1192</v>
      </c>
      <c r="U5934" t="str">
        <f t="shared" si="1294"/>
        <v>&lt;=1200</v>
      </c>
      <c r="V5934" t="s">
        <v>1407</v>
      </c>
      <c r="W5934">
        <v>23920</v>
      </c>
      <c r="X5934" s="12">
        <f t="shared" si="1295"/>
        <v>0</v>
      </c>
      <c r="Y5934" t="str">
        <f t="shared" si="1296"/>
        <v>=0</v>
      </c>
      <c r="Z5934" t="s">
        <v>32</v>
      </c>
      <c r="AA5934">
        <v>9</v>
      </c>
      <c r="AB5934" t="s">
        <v>32</v>
      </c>
      <c r="AC5934" t="str">
        <f t="shared" si="1297"/>
        <v/>
      </c>
      <c r="AD5934" t="s">
        <v>32</v>
      </c>
      <c r="AE5934" t="str">
        <f t="shared" si="1298"/>
        <v/>
      </c>
      <c r="AF5934" t="s">
        <v>32</v>
      </c>
      <c r="AG5934" t="str">
        <f t="shared" si="1299"/>
        <v/>
      </c>
      <c r="AH5934" t="s">
        <v>32</v>
      </c>
      <c r="AI5934" t="str">
        <f t="shared" si="1300"/>
        <v/>
      </c>
      <c r="AJ5934" t="s">
        <v>32</v>
      </c>
      <c r="AK5934" t="str">
        <f t="shared" si="1301"/>
        <v/>
      </c>
      <c r="AL5934">
        <v>0</v>
      </c>
      <c r="AM5934">
        <v>0</v>
      </c>
      <c r="AN5934">
        <v>0</v>
      </c>
      <c r="AO5934" t="s">
        <v>32</v>
      </c>
      <c r="AP5934" t="s">
        <v>32</v>
      </c>
    </row>
    <row r="5935" spans="1:42" x14ac:dyDescent="0.25">
      <c r="A5935">
        <v>202102</v>
      </c>
      <c r="B5935" t="str">
        <f t="shared" si="1288"/>
        <v>2021-I</v>
      </c>
      <c r="C5935" t="s">
        <v>6008</v>
      </c>
      <c r="D5935" t="s">
        <v>6008</v>
      </c>
      <c r="E5935">
        <v>32077769</v>
      </c>
      <c r="F5935" t="s">
        <v>29</v>
      </c>
      <c r="G5935">
        <v>0</v>
      </c>
      <c r="H5935">
        <v>0</v>
      </c>
      <c r="I5935">
        <v>0</v>
      </c>
      <c r="J5935">
        <f t="shared" si="1289"/>
        <v>0</v>
      </c>
      <c r="K5935" t="str">
        <f t="shared" si="1290"/>
        <v>Modelamiento</v>
      </c>
      <c r="L5935">
        <f t="shared" si="1291"/>
        <v>1</v>
      </c>
      <c r="M5935">
        <v>40</v>
      </c>
      <c r="N5935" t="str">
        <f t="shared" si="1292"/>
        <v>&lt;=40</v>
      </c>
      <c r="O5935" t="s">
        <v>56</v>
      </c>
      <c r="P5935" t="s">
        <v>39</v>
      </c>
      <c r="Q5935">
        <v>33422</v>
      </c>
      <c r="R5935">
        <v>0</v>
      </c>
      <c r="S5935" t="str">
        <f t="shared" si="1293"/>
        <v>=0</v>
      </c>
      <c r="T5935">
        <v>1150</v>
      </c>
      <c r="U5935" t="str">
        <f t="shared" si="1294"/>
        <v>&lt;=1200</v>
      </c>
      <c r="V5935" t="s">
        <v>614</v>
      </c>
      <c r="W5935">
        <v>27950</v>
      </c>
      <c r="X5935" s="12">
        <f t="shared" si="1295"/>
        <v>0</v>
      </c>
      <c r="Y5935" t="str">
        <f t="shared" si="1296"/>
        <v>=0</v>
      </c>
      <c r="Z5935" t="s">
        <v>32</v>
      </c>
      <c r="AA5935">
        <v>9</v>
      </c>
      <c r="AB5935" t="s">
        <v>32</v>
      </c>
      <c r="AC5935" t="str">
        <f t="shared" si="1297"/>
        <v/>
      </c>
      <c r="AD5935" t="s">
        <v>32</v>
      </c>
      <c r="AE5935" t="str">
        <f t="shared" si="1298"/>
        <v/>
      </c>
      <c r="AF5935" t="s">
        <v>32</v>
      </c>
      <c r="AG5935" t="str">
        <f t="shared" si="1299"/>
        <v/>
      </c>
      <c r="AH5935" t="s">
        <v>32</v>
      </c>
      <c r="AI5935" t="str">
        <f t="shared" si="1300"/>
        <v/>
      </c>
      <c r="AJ5935" t="s">
        <v>32</v>
      </c>
      <c r="AK5935" t="str">
        <f t="shared" si="1301"/>
        <v/>
      </c>
      <c r="AL5935">
        <v>0</v>
      </c>
      <c r="AM5935">
        <v>0</v>
      </c>
      <c r="AN5935">
        <v>0</v>
      </c>
      <c r="AO5935" t="s">
        <v>32</v>
      </c>
      <c r="AP5935" t="s">
        <v>32</v>
      </c>
    </row>
    <row r="5936" spans="1:42" x14ac:dyDescent="0.25">
      <c r="A5936">
        <v>202102</v>
      </c>
      <c r="B5936" t="str">
        <f t="shared" si="1288"/>
        <v>2021-I</v>
      </c>
      <c r="C5936" t="s">
        <v>6009</v>
      </c>
      <c r="D5936" t="s">
        <v>6009</v>
      </c>
      <c r="E5936">
        <v>32081898</v>
      </c>
      <c r="F5936" t="s">
        <v>29</v>
      </c>
      <c r="G5936">
        <v>0</v>
      </c>
      <c r="H5936">
        <v>0</v>
      </c>
      <c r="I5936">
        <v>0</v>
      </c>
      <c r="J5936">
        <f t="shared" si="1289"/>
        <v>0</v>
      </c>
      <c r="K5936" t="str">
        <f t="shared" si="1290"/>
        <v>Modelamiento</v>
      </c>
      <c r="L5936">
        <f t="shared" si="1291"/>
        <v>1</v>
      </c>
      <c r="M5936">
        <v>29</v>
      </c>
      <c r="N5936" t="str">
        <f t="shared" si="1292"/>
        <v>&lt;=30</v>
      </c>
      <c r="O5936" t="s">
        <v>56</v>
      </c>
      <c r="P5936" t="s">
        <v>39</v>
      </c>
      <c r="Q5936">
        <v>35909</v>
      </c>
      <c r="R5936">
        <v>0</v>
      </c>
      <c r="S5936" t="str">
        <f t="shared" si="1293"/>
        <v>=0</v>
      </c>
      <c r="T5936">
        <v>1080</v>
      </c>
      <c r="U5936" t="str">
        <f t="shared" si="1294"/>
        <v>&lt;=1100</v>
      </c>
      <c r="V5936" t="s">
        <v>601</v>
      </c>
      <c r="W5936">
        <v>30313</v>
      </c>
      <c r="X5936" s="12">
        <f t="shared" si="1295"/>
        <v>0</v>
      </c>
      <c r="Y5936" t="str">
        <f t="shared" si="1296"/>
        <v>=0</v>
      </c>
      <c r="Z5936">
        <v>4</v>
      </c>
      <c r="AA5936">
        <v>9</v>
      </c>
      <c r="AB5936" t="s">
        <v>32</v>
      </c>
      <c r="AC5936" t="str">
        <f t="shared" si="1297"/>
        <v/>
      </c>
      <c r="AD5936" t="s">
        <v>32</v>
      </c>
      <c r="AE5936" t="str">
        <f t="shared" si="1298"/>
        <v/>
      </c>
      <c r="AF5936" t="s">
        <v>32</v>
      </c>
      <c r="AG5936" t="str">
        <f t="shared" si="1299"/>
        <v/>
      </c>
      <c r="AH5936" t="s">
        <v>32</v>
      </c>
      <c r="AI5936" t="str">
        <f t="shared" si="1300"/>
        <v/>
      </c>
      <c r="AJ5936" t="s">
        <v>32</v>
      </c>
      <c r="AK5936" t="str">
        <f t="shared" si="1301"/>
        <v/>
      </c>
      <c r="AL5936">
        <v>0</v>
      </c>
      <c r="AM5936">
        <v>0</v>
      </c>
      <c r="AN5936">
        <v>0</v>
      </c>
      <c r="AO5936" t="s">
        <v>32</v>
      </c>
      <c r="AP5936" t="s">
        <v>32</v>
      </c>
    </row>
    <row r="5937" spans="1:42" x14ac:dyDescent="0.25">
      <c r="A5937">
        <v>202102</v>
      </c>
      <c r="B5937" t="str">
        <f t="shared" si="1288"/>
        <v>2021-I</v>
      </c>
      <c r="C5937" t="s">
        <v>6010</v>
      </c>
      <c r="D5937" t="s">
        <v>6010</v>
      </c>
      <c r="E5937">
        <v>32081912</v>
      </c>
      <c r="F5937" t="s">
        <v>29</v>
      </c>
      <c r="G5937">
        <v>0</v>
      </c>
      <c r="H5937">
        <v>0</v>
      </c>
      <c r="I5937">
        <v>0</v>
      </c>
      <c r="J5937">
        <f t="shared" si="1289"/>
        <v>0</v>
      </c>
      <c r="K5937" t="str">
        <f t="shared" si="1290"/>
        <v>Modelamiento</v>
      </c>
      <c r="L5937">
        <f t="shared" si="1291"/>
        <v>1</v>
      </c>
      <c r="M5937">
        <v>41</v>
      </c>
      <c r="N5937" t="str">
        <f t="shared" si="1292"/>
        <v>&lt;=45</v>
      </c>
      <c r="O5937" t="s">
        <v>56</v>
      </c>
      <c r="P5937" t="s">
        <v>39</v>
      </c>
      <c r="Q5937">
        <v>30018</v>
      </c>
      <c r="R5937">
        <v>0</v>
      </c>
      <c r="S5937" t="str">
        <f t="shared" si="1293"/>
        <v>=0</v>
      </c>
      <c r="T5937">
        <v>900</v>
      </c>
      <c r="U5937" t="str">
        <f t="shared" si="1294"/>
        <v>&lt;=1000</v>
      </c>
      <c r="V5937" t="s">
        <v>585</v>
      </c>
      <c r="W5937">
        <v>24716</v>
      </c>
      <c r="X5937" s="12">
        <f t="shared" si="1295"/>
        <v>0</v>
      </c>
      <c r="Y5937" t="str">
        <f t="shared" si="1296"/>
        <v>=0</v>
      </c>
      <c r="Z5937">
        <v>5</v>
      </c>
      <c r="AA5937">
        <v>9</v>
      </c>
      <c r="AB5937" t="s">
        <v>32</v>
      </c>
      <c r="AC5937" t="str">
        <f t="shared" si="1297"/>
        <v/>
      </c>
      <c r="AD5937" t="s">
        <v>32</v>
      </c>
      <c r="AE5937" t="str">
        <f t="shared" si="1298"/>
        <v/>
      </c>
      <c r="AF5937" t="s">
        <v>32</v>
      </c>
      <c r="AG5937" t="str">
        <f t="shared" si="1299"/>
        <v/>
      </c>
      <c r="AH5937" t="s">
        <v>32</v>
      </c>
      <c r="AI5937" t="str">
        <f t="shared" si="1300"/>
        <v/>
      </c>
      <c r="AJ5937" t="s">
        <v>32</v>
      </c>
      <c r="AK5937" t="str">
        <f t="shared" si="1301"/>
        <v/>
      </c>
      <c r="AL5937">
        <v>0</v>
      </c>
      <c r="AM5937">
        <v>0</v>
      </c>
      <c r="AN5937">
        <v>0</v>
      </c>
      <c r="AO5937" t="s">
        <v>32</v>
      </c>
      <c r="AP5937" t="s">
        <v>32</v>
      </c>
    </row>
    <row r="5938" spans="1:42" x14ac:dyDescent="0.25">
      <c r="A5938">
        <v>202102</v>
      </c>
      <c r="B5938" t="str">
        <f t="shared" si="1288"/>
        <v>2021-I</v>
      </c>
      <c r="C5938" t="s">
        <v>6011</v>
      </c>
      <c r="D5938" t="s">
        <v>6011</v>
      </c>
      <c r="E5938">
        <v>32082340</v>
      </c>
      <c r="F5938" t="s">
        <v>29</v>
      </c>
      <c r="G5938">
        <v>0</v>
      </c>
      <c r="H5938">
        <v>0</v>
      </c>
      <c r="I5938">
        <v>0</v>
      </c>
      <c r="J5938">
        <f t="shared" si="1289"/>
        <v>0</v>
      </c>
      <c r="K5938" t="str">
        <f t="shared" si="1290"/>
        <v>Modelamiento</v>
      </c>
      <c r="L5938">
        <f t="shared" si="1291"/>
        <v>1</v>
      </c>
      <c r="M5938">
        <v>61</v>
      </c>
      <c r="N5938" t="str">
        <f t="shared" si="1292"/>
        <v>&gt;60</v>
      </c>
      <c r="O5938" t="s">
        <v>56</v>
      </c>
      <c r="P5938" t="s">
        <v>35</v>
      </c>
      <c r="Q5938">
        <v>34905</v>
      </c>
      <c r="R5938">
        <v>0</v>
      </c>
      <c r="S5938" t="str">
        <f t="shared" si="1293"/>
        <v>=0</v>
      </c>
      <c r="T5938">
        <v>1050</v>
      </c>
      <c r="U5938" t="str">
        <f t="shared" si="1294"/>
        <v>&lt;=1100</v>
      </c>
      <c r="V5938" t="s">
        <v>589</v>
      </c>
      <c r="W5938">
        <v>29359</v>
      </c>
      <c r="X5938" s="12">
        <f t="shared" si="1295"/>
        <v>0</v>
      </c>
      <c r="Y5938" t="str">
        <f t="shared" si="1296"/>
        <v>=0</v>
      </c>
      <c r="Z5938">
        <v>5</v>
      </c>
      <c r="AA5938">
        <v>9</v>
      </c>
      <c r="AB5938" t="s">
        <v>32</v>
      </c>
      <c r="AC5938" t="str">
        <f t="shared" si="1297"/>
        <v/>
      </c>
      <c r="AD5938" t="s">
        <v>32</v>
      </c>
      <c r="AE5938" t="str">
        <f t="shared" si="1298"/>
        <v/>
      </c>
      <c r="AF5938" t="s">
        <v>32</v>
      </c>
      <c r="AG5938" t="str">
        <f t="shared" si="1299"/>
        <v/>
      </c>
      <c r="AH5938" t="s">
        <v>32</v>
      </c>
      <c r="AI5938" t="str">
        <f t="shared" si="1300"/>
        <v/>
      </c>
      <c r="AJ5938" t="s">
        <v>32</v>
      </c>
      <c r="AK5938" t="str">
        <f t="shared" si="1301"/>
        <v/>
      </c>
      <c r="AL5938">
        <v>0</v>
      </c>
      <c r="AM5938">
        <v>0</v>
      </c>
      <c r="AN5938">
        <v>0</v>
      </c>
      <c r="AO5938" t="s">
        <v>32</v>
      </c>
      <c r="AP5938" t="s">
        <v>32</v>
      </c>
    </row>
    <row r="5939" spans="1:42" x14ac:dyDescent="0.25">
      <c r="A5939">
        <v>202102</v>
      </c>
      <c r="B5939" t="str">
        <f t="shared" si="1288"/>
        <v>2021-I</v>
      </c>
      <c r="C5939" t="s">
        <v>6012</v>
      </c>
      <c r="D5939" t="s">
        <v>6012</v>
      </c>
      <c r="E5939">
        <v>32082248</v>
      </c>
      <c r="F5939" t="s">
        <v>29</v>
      </c>
      <c r="G5939">
        <v>0</v>
      </c>
      <c r="H5939">
        <v>0</v>
      </c>
      <c r="I5939">
        <v>0</v>
      </c>
      <c r="J5939">
        <f t="shared" si="1289"/>
        <v>0</v>
      </c>
      <c r="K5939" t="str">
        <f t="shared" si="1290"/>
        <v>Modelamiento</v>
      </c>
      <c r="L5939">
        <f t="shared" si="1291"/>
        <v>1</v>
      </c>
      <c r="M5939">
        <v>43</v>
      </c>
      <c r="N5939" t="str">
        <f t="shared" si="1292"/>
        <v>&lt;=45</v>
      </c>
      <c r="O5939" t="s">
        <v>56</v>
      </c>
      <c r="P5939" t="s">
        <v>69</v>
      </c>
      <c r="Q5939">
        <v>32035</v>
      </c>
      <c r="R5939">
        <v>0</v>
      </c>
      <c r="S5939" t="str">
        <f t="shared" si="1293"/>
        <v>=0</v>
      </c>
      <c r="T5939">
        <v>1100</v>
      </c>
      <c r="U5939" t="str">
        <f t="shared" si="1294"/>
        <v>&lt;=1100</v>
      </c>
      <c r="V5939" t="s">
        <v>587</v>
      </c>
      <c r="W5939">
        <v>26633</v>
      </c>
      <c r="X5939" s="12">
        <f t="shared" si="1295"/>
        <v>0</v>
      </c>
      <c r="Y5939" t="str">
        <f t="shared" si="1296"/>
        <v>=0</v>
      </c>
      <c r="Z5939" t="s">
        <v>32</v>
      </c>
      <c r="AA5939">
        <v>4</v>
      </c>
      <c r="AB5939">
        <v>459.94</v>
      </c>
      <c r="AC5939" t="str">
        <f t="shared" si="1297"/>
        <v>&lt;=500</v>
      </c>
      <c r="AD5939">
        <v>4839</v>
      </c>
      <c r="AE5939" t="str">
        <f t="shared" si="1298"/>
        <v>&gt;120</v>
      </c>
      <c r="AF5939">
        <v>459.94</v>
      </c>
      <c r="AG5939" t="str">
        <f t="shared" si="1299"/>
        <v>&lt;=500</v>
      </c>
      <c r="AH5939" t="s">
        <v>32</v>
      </c>
      <c r="AI5939" t="str">
        <f t="shared" si="1300"/>
        <v/>
      </c>
      <c r="AJ5939" t="s">
        <v>32</v>
      </c>
      <c r="AK5939" t="str">
        <f t="shared" si="1301"/>
        <v/>
      </c>
      <c r="AL5939">
        <v>12</v>
      </c>
      <c r="AM5939">
        <v>0</v>
      </c>
      <c r="AN5939">
        <v>12</v>
      </c>
      <c r="AO5939" t="s">
        <v>32</v>
      </c>
      <c r="AP5939">
        <v>1</v>
      </c>
    </row>
    <row r="5940" spans="1:42" x14ac:dyDescent="0.25">
      <c r="A5940">
        <v>202102</v>
      </c>
      <c r="B5940" t="str">
        <f t="shared" si="1288"/>
        <v>2021-I</v>
      </c>
      <c r="C5940" t="s">
        <v>6013</v>
      </c>
      <c r="D5940" t="s">
        <v>6013</v>
      </c>
      <c r="E5940">
        <v>32082022</v>
      </c>
      <c r="F5940" t="s">
        <v>29</v>
      </c>
      <c r="G5940">
        <v>0</v>
      </c>
      <c r="H5940">
        <v>0</v>
      </c>
      <c r="I5940">
        <v>0</v>
      </c>
      <c r="J5940">
        <f t="shared" si="1289"/>
        <v>0</v>
      </c>
      <c r="K5940" t="str">
        <f t="shared" si="1290"/>
        <v>Modelamiento</v>
      </c>
      <c r="L5940">
        <f t="shared" si="1291"/>
        <v>1</v>
      </c>
      <c r="M5940">
        <v>33</v>
      </c>
      <c r="N5940" t="str">
        <f t="shared" si="1292"/>
        <v>&lt;=35</v>
      </c>
      <c r="O5940" t="s">
        <v>56</v>
      </c>
      <c r="P5940" t="s">
        <v>39</v>
      </c>
      <c r="Q5940">
        <v>41441</v>
      </c>
      <c r="R5940">
        <v>0</v>
      </c>
      <c r="S5940" t="str">
        <f t="shared" si="1293"/>
        <v>=0</v>
      </c>
      <c r="T5940">
        <v>1250</v>
      </c>
      <c r="U5940" t="str">
        <f t="shared" si="1294"/>
        <v>&lt;=1300</v>
      </c>
      <c r="V5940" t="s">
        <v>589</v>
      </c>
      <c r="W5940">
        <v>35569</v>
      </c>
      <c r="X5940" s="12">
        <f t="shared" si="1295"/>
        <v>0</v>
      </c>
      <c r="Y5940" t="str">
        <f t="shared" si="1296"/>
        <v>=0</v>
      </c>
      <c r="Z5940">
        <v>4</v>
      </c>
      <c r="AA5940">
        <v>8</v>
      </c>
      <c r="AB5940" t="s">
        <v>32</v>
      </c>
      <c r="AC5940" t="str">
        <f t="shared" si="1297"/>
        <v/>
      </c>
      <c r="AD5940" t="s">
        <v>32</v>
      </c>
      <c r="AE5940" t="str">
        <f t="shared" si="1298"/>
        <v/>
      </c>
      <c r="AF5940" t="s">
        <v>32</v>
      </c>
      <c r="AG5940" t="str">
        <f t="shared" si="1299"/>
        <v/>
      </c>
      <c r="AH5940" t="s">
        <v>32</v>
      </c>
      <c r="AI5940" t="str">
        <f t="shared" si="1300"/>
        <v/>
      </c>
      <c r="AJ5940" t="s">
        <v>32</v>
      </c>
      <c r="AK5940" t="str">
        <f t="shared" si="1301"/>
        <v/>
      </c>
      <c r="AL5940">
        <v>0</v>
      </c>
      <c r="AM5940">
        <v>0</v>
      </c>
      <c r="AN5940">
        <v>0</v>
      </c>
      <c r="AO5940" t="s">
        <v>32</v>
      </c>
      <c r="AP5940" t="s">
        <v>32</v>
      </c>
    </row>
    <row r="5941" spans="1:42" x14ac:dyDescent="0.25">
      <c r="A5941">
        <v>202102</v>
      </c>
      <c r="B5941" t="str">
        <f t="shared" si="1288"/>
        <v>2021-I</v>
      </c>
      <c r="C5941" t="s">
        <v>6014</v>
      </c>
      <c r="D5941" t="s">
        <v>6014</v>
      </c>
      <c r="E5941">
        <v>32082290</v>
      </c>
      <c r="F5941" t="s">
        <v>29</v>
      </c>
      <c r="G5941">
        <v>0</v>
      </c>
      <c r="H5941">
        <v>0</v>
      </c>
      <c r="I5941">
        <v>0</v>
      </c>
      <c r="J5941">
        <f t="shared" si="1289"/>
        <v>0</v>
      </c>
      <c r="K5941" t="str">
        <f t="shared" si="1290"/>
        <v>Modelamiento</v>
      </c>
      <c r="L5941">
        <f t="shared" si="1291"/>
        <v>1</v>
      </c>
      <c r="M5941">
        <v>45</v>
      </c>
      <c r="N5941" t="str">
        <f t="shared" si="1292"/>
        <v>&lt;=45</v>
      </c>
      <c r="O5941" t="s">
        <v>56</v>
      </c>
      <c r="P5941" t="s">
        <v>69</v>
      </c>
      <c r="Q5941">
        <v>41441</v>
      </c>
      <c r="R5941">
        <v>0</v>
      </c>
      <c r="S5941" t="str">
        <f t="shared" si="1293"/>
        <v>=0</v>
      </c>
      <c r="T5941">
        <v>1250</v>
      </c>
      <c r="U5941" t="str">
        <f t="shared" si="1294"/>
        <v>&lt;=1300</v>
      </c>
      <c r="V5941" t="s">
        <v>589</v>
      </c>
      <c r="W5941">
        <v>35569</v>
      </c>
      <c r="X5941" s="12">
        <f t="shared" si="1295"/>
        <v>0</v>
      </c>
      <c r="Y5941" t="str">
        <f t="shared" si="1296"/>
        <v>=0</v>
      </c>
      <c r="Z5941">
        <v>2</v>
      </c>
      <c r="AA5941">
        <v>9</v>
      </c>
      <c r="AB5941" t="s">
        <v>32</v>
      </c>
      <c r="AC5941" t="str">
        <f t="shared" si="1297"/>
        <v/>
      </c>
      <c r="AD5941" t="s">
        <v>32</v>
      </c>
      <c r="AE5941" t="str">
        <f t="shared" si="1298"/>
        <v/>
      </c>
      <c r="AF5941" t="s">
        <v>32</v>
      </c>
      <c r="AG5941" t="str">
        <f t="shared" si="1299"/>
        <v/>
      </c>
      <c r="AH5941" t="s">
        <v>32</v>
      </c>
      <c r="AI5941" t="str">
        <f t="shared" si="1300"/>
        <v/>
      </c>
      <c r="AJ5941" t="s">
        <v>32</v>
      </c>
      <c r="AK5941" t="str">
        <f t="shared" si="1301"/>
        <v/>
      </c>
      <c r="AL5941">
        <v>0</v>
      </c>
      <c r="AM5941">
        <v>0</v>
      </c>
      <c r="AN5941">
        <v>0</v>
      </c>
      <c r="AO5941" t="s">
        <v>32</v>
      </c>
      <c r="AP5941" t="s">
        <v>32</v>
      </c>
    </row>
    <row r="5942" spans="1:42" x14ac:dyDescent="0.25">
      <c r="A5942">
        <v>202102</v>
      </c>
      <c r="B5942" t="str">
        <f t="shared" si="1288"/>
        <v>2021-I</v>
      </c>
      <c r="C5942" t="s">
        <v>6015</v>
      </c>
      <c r="D5942" t="s">
        <v>6015</v>
      </c>
      <c r="E5942">
        <v>32082214</v>
      </c>
      <c r="F5942" t="s">
        <v>29</v>
      </c>
      <c r="G5942">
        <v>0</v>
      </c>
      <c r="H5942">
        <v>0</v>
      </c>
      <c r="I5942">
        <v>0</v>
      </c>
      <c r="J5942">
        <f t="shared" si="1289"/>
        <v>0</v>
      </c>
      <c r="K5942" t="str">
        <f t="shared" si="1290"/>
        <v>Modelamiento</v>
      </c>
      <c r="L5942">
        <f t="shared" si="1291"/>
        <v>1</v>
      </c>
      <c r="M5942">
        <v>23</v>
      </c>
      <c r="N5942" t="str">
        <f t="shared" si="1292"/>
        <v>&lt;=25</v>
      </c>
      <c r="O5942" t="s">
        <v>56</v>
      </c>
      <c r="P5942" t="s">
        <v>39</v>
      </c>
      <c r="Q5942">
        <v>28314</v>
      </c>
      <c r="R5942">
        <v>1649</v>
      </c>
      <c r="S5942" t="str">
        <f t="shared" si="1293"/>
        <v>&lt;=2000</v>
      </c>
      <c r="T5942">
        <v>812</v>
      </c>
      <c r="U5942" t="str">
        <f t="shared" si="1294"/>
        <v>&lt;=1000</v>
      </c>
      <c r="V5942" t="s">
        <v>1407</v>
      </c>
      <c r="W5942">
        <v>24716</v>
      </c>
      <c r="X5942" s="12">
        <f t="shared" si="1295"/>
        <v>6.6717915520310728E-2</v>
      </c>
      <c r="Y5942" t="str">
        <f t="shared" si="1296"/>
        <v>&gt;0.06</v>
      </c>
      <c r="Z5942" t="s">
        <v>32</v>
      </c>
      <c r="AA5942">
        <v>4</v>
      </c>
      <c r="AB5942">
        <v>1563.23</v>
      </c>
      <c r="AC5942" t="str">
        <f t="shared" si="1297"/>
        <v>&lt;=2000</v>
      </c>
      <c r="AD5942">
        <v>1080</v>
      </c>
      <c r="AE5942" t="str">
        <f t="shared" si="1298"/>
        <v>&gt;120</v>
      </c>
      <c r="AF5942">
        <v>1563.23</v>
      </c>
      <c r="AG5942" t="str">
        <f t="shared" si="1299"/>
        <v>&lt;=2000</v>
      </c>
      <c r="AH5942" t="s">
        <v>32</v>
      </c>
      <c r="AI5942" t="str">
        <f t="shared" si="1300"/>
        <v/>
      </c>
      <c r="AJ5942" t="s">
        <v>32</v>
      </c>
      <c r="AK5942" t="str">
        <f t="shared" si="1301"/>
        <v/>
      </c>
      <c r="AL5942">
        <v>12</v>
      </c>
      <c r="AM5942">
        <v>0</v>
      </c>
      <c r="AN5942">
        <v>12</v>
      </c>
      <c r="AO5942" t="s">
        <v>32</v>
      </c>
      <c r="AP5942">
        <v>1</v>
      </c>
    </row>
    <row r="5943" spans="1:42" x14ac:dyDescent="0.25">
      <c r="A5943">
        <v>202102</v>
      </c>
      <c r="B5943" t="str">
        <f t="shared" si="1288"/>
        <v>2021-I</v>
      </c>
      <c r="C5943" t="s">
        <v>6016</v>
      </c>
      <c r="D5943" t="s">
        <v>6016</v>
      </c>
      <c r="E5943">
        <v>32059689</v>
      </c>
      <c r="F5943" t="s">
        <v>29</v>
      </c>
      <c r="G5943">
        <v>0</v>
      </c>
      <c r="H5943">
        <v>0</v>
      </c>
      <c r="I5943">
        <v>0</v>
      </c>
      <c r="J5943">
        <f t="shared" si="1289"/>
        <v>0</v>
      </c>
      <c r="K5943" t="str">
        <f t="shared" si="1290"/>
        <v>Modelamiento</v>
      </c>
      <c r="L5943">
        <f t="shared" si="1291"/>
        <v>1</v>
      </c>
      <c r="M5943">
        <v>43</v>
      </c>
      <c r="N5943" t="str">
        <f t="shared" si="1292"/>
        <v>&lt;=45</v>
      </c>
      <c r="O5943" t="s">
        <v>56</v>
      </c>
      <c r="P5943" t="s">
        <v>69</v>
      </c>
      <c r="Q5943">
        <v>25454</v>
      </c>
      <c r="R5943">
        <v>0</v>
      </c>
      <c r="S5943" t="str">
        <f t="shared" si="1293"/>
        <v>=0</v>
      </c>
      <c r="T5943">
        <v>870</v>
      </c>
      <c r="U5943" t="str">
        <f t="shared" si="1294"/>
        <v>&lt;=1000</v>
      </c>
      <c r="V5943" t="s">
        <v>601</v>
      </c>
      <c r="W5943">
        <v>20380</v>
      </c>
      <c r="X5943" s="12">
        <f t="shared" si="1295"/>
        <v>0</v>
      </c>
      <c r="Y5943" t="str">
        <f t="shared" si="1296"/>
        <v>=0</v>
      </c>
      <c r="Z5943" t="s">
        <v>32</v>
      </c>
      <c r="AA5943">
        <v>9</v>
      </c>
      <c r="AB5943" t="s">
        <v>32</v>
      </c>
      <c r="AC5943" t="str">
        <f t="shared" si="1297"/>
        <v/>
      </c>
      <c r="AD5943" t="s">
        <v>32</v>
      </c>
      <c r="AE5943" t="str">
        <f t="shared" si="1298"/>
        <v/>
      </c>
      <c r="AF5943" t="s">
        <v>32</v>
      </c>
      <c r="AG5943" t="str">
        <f t="shared" si="1299"/>
        <v/>
      </c>
      <c r="AH5943" t="s">
        <v>32</v>
      </c>
      <c r="AI5943" t="str">
        <f t="shared" si="1300"/>
        <v/>
      </c>
      <c r="AJ5943" t="s">
        <v>32</v>
      </c>
      <c r="AK5943" t="str">
        <f t="shared" si="1301"/>
        <v/>
      </c>
      <c r="AL5943">
        <v>0</v>
      </c>
      <c r="AM5943">
        <v>0</v>
      </c>
      <c r="AN5943">
        <v>0</v>
      </c>
      <c r="AO5943" t="s">
        <v>32</v>
      </c>
      <c r="AP5943" t="s">
        <v>32</v>
      </c>
    </row>
    <row r="5944" spans="1:42" x14ac:dyDescent="0.25">
      <c r="A5944">
        <v>202102</v>
      </c>
      <c r="B5944" t="str">
        <f t="shared" si="1288"/>
        <v>2021-I</v>
      </c>
      <c r="C5944" t="s">
        <v>6017</v>
      </c>
      <c r="D5944" t="s">
        <v>6017</v>
      </c>
      <c r="E5944">
        <v>32082103</v>
      </c>
      <c r="F5944" t="s">
        <v>29</v>
      </c>
      <c r="G5944">
        <v>0</v>
      </c>
      <c r="H5944">
        <v>0</v>
      </c>
      <c r="I5944">
        <v>0</v>
      </c>
      <c r="J5944">
        <f t="shared" si="1289"/>
        <v>0</v>
      </c>
      <c r="K5944" t="str">
        <f t="shared" si="1290"/>
        <v>Modelamiento</v>
      </c>
      <c r="L5944">
        <f t="shared" si="1291"/>
        <v>1</v>
      </c>
      <c r="M5944">
        <v>29</v>
      </c>
      <c r="N5944" t="str">
        <f t="shared" si="1292"/>
        <v>&lt;=30</v>
      </c>
      <c r="O5944" t="s">
        <v>56</v>
      </c>
      <c r="P5944" t="s">
        <v>39</v>
      </c>
      <c r="Q5944">
        <v>35909</v>
      </c>
      <c r="R5944">
        <v>0</v>
      </c>
      <c r="S5944" t="str">
        <f t="shared" si="1293"/>
        <v>=0</v>
      </c>
      <c r="T5944">
        <v>1080</v>
      </c>
      <c r="U5944" t="str">
        <f t="shared" si="1294"/>
        <v>&lt;=1100</v>
      </c>
      <c r="V5944" t="s">
        <v>601</v>
      </c>
      <c r="W5944">
        <v>30313</v>
      </c>
      <c r="X5944" s="12">
        <f t="shared" si="1295"/>
        <v>0</v>
      </c>
      <c r="Y5944" t="str">
        <f t="shared" si="1296"/>
        <v>=0</v>
      </c>
      <c r="Z5944">
        <v>4</v>
      </c>
      <c r="AA5944">
        <v>4</v>
      </c>
      <c r="AB5944">
        <v>1724.27</v>
      </c>
      <c r="AC5944" t="str">
        <f t="shared" si="1297"/>
        <v>&lt;=2000</v>
      </c>
      <c r="AD5944">
        <v>2502</v>
      </c>
      <c r="AE5944" t="str">
        <f t="shared" si="1298"/>
        <v>&gt;120</v>
      </c>
      <c r="AF5944">
        <v>1724.27</v>
      </c>
      <c r="AG5944" t="str">
        <f t="shared" si="1299"/>
        <v>&lt;=2000</v>
      </c>
      <c r="AH5944" t="s">
        <v>32</v>
      </c>
      <c r="AI5944" t="str">
        <f t="shared" si="1300"/>
        <v/>
      </c>
      <c r="AJ5944" t="s">
        <v>32</v>
      </c>
      <c r="AK5944" t="str">
        <f t="shared" si="1301"/>
        <v/>
      </c>
      <c r="AL5944">
        <v>12</v>
      </c>
      <c r="AM5944">
        <v>0</v>
      </c>
      <c r="AN5944">
        <v>12</v>
      </c>
      <c r="AO5944" t="s">
        <v>32</v>
      </c>
      <c r="AP5944">
        <v>1</v>
      </c>
    </row>
    <row r="5945" spans="1:42" x14ac:dyDescent="0.25">
      <c r="A5945">
        <v>202102</v>
      </c>
      <c r="B5945" t="str">
        <f t="shared" si="1288"/>
        <v>2021-I</v>
      </c>
      <c r="C5945" t="s">
        <v>6018</v>
      </c>
      <c r="D5945" t="s">
        <v>6018</v>
      </c>
      <c r="E5945">
        <v>32081989</v>
      </c>
      <c r="F5945" t="s">
        <v>29</v>
      </c>
      <c r="G5945">
        <v>0</v>
      </c>
      <c r="H5945">
        <v>0</v>
      </c>
      <c r="I5945">
        <v>0</v>
      </c>
      <c r="J5945">
        <f t="shared" si="1289"/>
        <v>0</v>
      </c>
      <c r="K5945" t="str">
        <f t="shared" si="1290"/>
        <v>Modelamiento</v>
      </c>
      <c r="L5945">
        <f t="shared" si="1291"/>
        <v>1</v>
      </c>
      <c r="M5945">
        <v>27</v>
      </c>
      <c r="N5945" t="str">
        <f t="shared" si="1292"/>
        <v>&lt;=30</v>
      </c>
      <c r="O5945" t="s">
        <v>56</v>
      </c>
      <c r="P5945" t="s">
        <v>39</v>
      </c>
      <c r="Q5945">
        <v>47984</v>
      </c>
      <c r="R5945">
        <v>0</v>
      </c>
      <c r="S5945" t="str">
        <f t="shared" si="1293"/>
        <v>=0</v>
      </c>
      <c r="T5945">
        <v>1450</v>
      </c>
      <c r="U5945" t="str">
        <f t="shared" si="1294"/>
        <v>&lt;=1500</v>
      </c>
      <c r="V5945" t="s">
        <v>597</v>
      </c>
      <c r="W5945">
        <v>41785</v>
      </c>
      <c r="X5945" s="12">
        <f t="shared" si="1295"/>
        <v>0</v>
      </c>
      <c r="Y5945" t="str">
        <f t="shared" si="1296"/>
        <v>=0</v>
      </c>
      <c r="Z5945">
        <v>2</v>
      </c>
      <c r="AA5945">
        <v>1</v>
      </c>
      <c r="AB5945">
        <v>13.51</v>
      </c>
      <c r="AC5945" t="str">
        <f t="shared" si="1297"/>
        <v>&lt;=500</v>
      </c>
      <c r="AD5945">
        <v>30</v>
      </c>
      <c r="AE5945" t="str">
        <f t="shared" si="1298"/>
        <v>&lt;=30</v>
      </c>
      <c r="AF5945">
        <v>0</v>
      </c>
      <c r="AG5945" t="str">
        <f t="shared" si="1299"/>
        <v>&lt;=500</v>
      </c>
      <c r="AH5945" t="s">
        <v>32</v>
      </c>
      <c r="AI5945" t="str">
        <f t="shared" si="1300"/>
        <v/>
      </c>
      <c r="AJ5945" t="s">
        <v>32</v>
      </c>
      <c r="AK5945" t="str">
        <f t="shared" si="1301"/>
        <v/>
      </c>
      <c r="AL5945">
        <v>2</v>
      </c>
      <c r="AM5945">
        <v>1</v>
      </c>
      <c r="AN5945">
        <v>0</v>
      </c>
      <c r="AO5945">
        <v>3</v>
      </c>
      <c r="AP5945" t="s">
        <v>32</v>
      </c>
    </row>
    <row r="5946" spans="1:42" x14ac:dyDescent="0.25">
      <c r="A5946">
        <v>202102</v>
      </c>
      <c r="B5946" t="str">
        <f t="shared" si="1288"/>
        <v>2021-I</v>
      </c>
      <c r="C5946" t="s">
        <v>6019</v>
      </c>
      <c r="D5946" t="s">
        <v>6019</v>
      </c>
      <c r="E5946">
        <v>32082482</v>
      </c>
      <c r="F5946" t="s">
        <v>29</v>
      </c>
      <c r="G5946">
        <v>0</v>
      </c>
      <c r="H5946">
        <v>0</v>
      </c>
      <c r="I5946">
        <v>0</v>
      </c>
      <c r="J5946">
        <f t="shared" si="1289"/>
        <v>0</v>
      </c>
      <c r="K5946" t="str">
        <f t="shared" si="1290"/>
        <v>Modelamiento</v>
      </c>
      <c r="L5946">
        <f t="shared" si="1291"/>
        <v>1</v>
      </c>
      <c r="M5946">
        <v>34</v>
      </c>
      <c r="N5946" t="str">
        <f t="shared" si="1292"/>
        <v>&lt;=35</v>
      </c>
      <c r="O5946" t="s">
        <v>72</v>
      </c>
      <c r="P5946" t="s">
        <v>39</v>
      </c>
      <c r="Q5946">
        <v>38184</v>
      </c>
      <c r="R5946">
        <v>0</v>
      </c>
      <c r="S5946" t="str">
        <f t="shared" si="1293"/>
        <v>=0</v>
      </c>
      <c r="T5946">
        <v>1150</v>
      </c>
      <c r="U5946" t="str">
        <f t="shared" si="1294"/>
        <v>&lt;=1200</v>
      </c>
      <c r="V5946" t="s">
        <v>585</v>
      </c>
      <c r="W5946">
        <v>32475</v>
      </c>
      <c r="X5946" s="12">
        <f t="shared" si="1295"/>
        <v>0</v>
      </c>
      <c r="Y5946" t="str">
        <f t="shared" si="1296"/>
        <v>=0</v>
      </c>
      <c r="Z5946">
        <v>2</v>
      </c>
      <c r="AA5946">
        <v>4</v>
      </c>
      <c r="AB5946">
        <v>2456.48</v>
      </c>
      <c r="AC5946" t="str">
        <f t="shared" si="1297"/>
        <v>&lt;=3000</v>
      </c>
      <c r="AD5946">
        <v>1625</v>
      </c>
      <c r="AE5946" t="str">
        <f t="shared" si="1298"/>
        <v>&gt;120</v>
      </c>
      <c r="AF5946">
        <v>983.06</v>
      </c>
      <c r="AG5946" t="str">
        <f t="shared" si="1299"/>
        <v>&lt;=1000</v>
      </c>
      <c r="AH5946" t="s">
        <v>32</v>
      </c>
      <c r="AI5946" t="str">
        <f t="shared" si="1300"/>
        <v/>
      </c>
      <c r="AJ5946" t="s">
        <v>32</v>
      </c>
      <c r="AK5946" t="str">
        <f t="shared" si="1301"/>
        <v/>
      </c>
      <c r="AL5946">
        <v>12</v>
      </c>
      <c r="AM5946">
        <v>0</v>
      </c>
      <c r="AN5946">
        <v>0</v>
      </c>
      <c r="AO5946" t="s">
        <v>32</v>
      </c>
      <c r="AP5946" t="s">
        <v>32</v>
      </c>
    </row>
    <row r="5947" spans="1:42" x14ac:dyDescent="0.25">
      <c r="A5947">
        <v>202102</v>
      </c>
      <c r="B5947" t="str">
        <f t="shared" si="1288"/>
        <v>2021-I</v>
      </c>
      <c r="C5947" t="s">
        <v>6020</v>
      </c>
      <c r="D5947" t="s">
        <v>6020</v>
      </c>
      <c r="E5947">
        <v>32082347</v>
      </c>
      <c r="F5947" t="s">
        <v>29</v>
      </c>
      <c r="G5947">
        <v>0</v>
      </c>
      <c r="H5947">
        <v>0</v>
      </c>
      <c r="I5947">
        <v>0</v>
      </c>
      <c r="J5947">
        <f t="shared" si="1289"/>
        <v>0</v>
      </c>
      <c r="K5947" t="str">
        <f t="shared" si="1290"/>
        <v>Modelamiento</v>
      </c>
      <c r="L5947">
        <f t="shared" si="1291"/>
        <v>1</v>
      </c>
      <c r="M5947">
        <v>35</v>
      </c>
      <c r="N5947" t="str">
        <f t="shared" si="1292"/>
        <v>&lt;=35</v>
      </c>
      <c r="O5947" t="s">
        <v>56</v>
      </c>
      <c r="P5947" t="s">
        <v>39</v>
      </c>
      <c r="Q5947">
        <v>38184</v>
      </c>
      <c r="R5947">
        <v>0</v>
      </c>
      <c r="S5947" t="str">
        <f t="shared" si="1293"/>
        <v>=0</v>
      </c>
      <c r="T5947">
        <v>1150</v>
      </c>
      <c r="U5947" t="str">
        <f t="shared" si="1294"/>
        <v>&lt;=1200</v>
      </c>
      <c r="V5947" t="s">
        <v>612</v>
      </c>
      <c r="W5947">
        <v>32475</v>
      </c>
      <c r="X5947" s="12">
        <f t="shared" si="1295"/>
        <v>0</v>
      </c>
      <c r="Y5947" t="str">
        <f t="shared" si="1296"/>
        <v>=0</v>
      </c>
      <c r="Z5947">
        <v>2</v>
      </c>
      <c r="AA5947">
        <v>9</v>
      </c>
      <c r="AB5947" t="s">
        <v>32</v>
      </c>
      <c r="AC5947" t="str">
        <f t="shared" si="1297"/>
        <v/>
      </c>
      <c r="AD5947" t="s">
        <v>32</v>
      </c>
      <c r="AE5947" t="str">
        <f t="shared" si="1298"/>
        <v/>
      </c>
      <c r="AF5947" t="s">
        <v>32</v>
      </c>
      <c r="AG5947" t="str">
        <f t="shared" si="1299"/>
        <v/>
      </c>
      <c r="AH5947" t="s">
        <v>32</v>
      </c>
      <c r="AI5947" t="str">
        <f t="shared" si="1300"/>
        <v/>
      </c>
      <c r="AJ5947" t="s">
        <v>32</v>
      </c>
      <c r="AK5947" t="str">
        <f t="shared" si="1301"/>
        <v/>
      </c>
      <c r="AL5947">
        <v>0</v>
      </c>
      <c r="AM5947">
        <v>0</v>
      </c>
      <c r="AN5947">
        <v>0</v>
      </c>
      <c r="AO5947" t="s">
        <v>32</v>
      </c>
      <c r="AP5947" t="s">
        <v>32</v>
      </c>
    </row>
    <row r="5948" spans="1:42" x14ac:dyDescent="0.25">
      <c r="A5948">
        <v>202102</v>
      </c>
      <c r="B5948" t="str">
        <f t="shared" si="1288"/>
        <v>2021-I</v>
      </c>
      <c r="C5948" t="s">
        <v>6021</v>
      </c>
      <c r="D5948" t="s">
        <v>6021</v>
      </c>
      <c r="E5948">
        <v>32060616</v>
      </c>
      <c r="F5948" t="s">
        <v>29</v>
      </c>
      <c r="G5948">
        <v>0</v>
      </c>
      <c r="H5948">
        <v>0</v>
      </c>
      <c r="I5948">
        <v>0</v>
      </c>
      <c r="J5948">
        <f t="shared" si="1289"/>
        <v>0</v>
      </c>
      <c r="K5948" t="str">
        <f t="shared" si="1290"/>
        <v>Modelamiento</v>
      </c>
      <c r="L5948">
        <f t="shared" si="1291"/>
        <v>1</v>
      </c>
      <c r="M5948">
        <v>28</v>
      </c>
      <c r="N5948" t="str">
        <f t="shared" si="1292"/>
        <v>&lt;=30</v>
      </c>
      <c r="O5948" t="s">
        <v>56</v>
      </c>
      <c r="P5948" t="s">
        <v>39</v>
      </c>
      <c r="Q5948">
        <v>36566</v>
      </c>
      <c r="R5948">
        <v>0</v>
      </c>
      <c r="S5948" t="str">
        <f t="shared" si="1293"/>
        <v>=0</v>
      </c>
      <c r="T5948">
        <v>1100</v>
      </c>
      <c r="U5948" t="str">
        <f t="shared" si="1294"/>
        <v>&lt;=1100</v>
      </c>
      <c r="V5948" t="s">
        <v>585</v>
      </c>
      <c r="W5948">
        <v>30937</v>
      </c>
      <c r="X5948" s="12">
        <f t="shared" si="1295"/>
        <v>0</v>
      </c>
      <c r="Y5948" t="str">
        <f t="shared" si="1296"/>
        <v>=0</v>
      </c>
      <c r="Z5948">
        <v>3</v>
      </c>
      <c r="AA5948">
        <v>9</v>
      </c>
      <c r="AB5948" t="s">
        <v>32</v>
      </c>
      <c r="AC5948" t="str">
        <f t="shared" si="1297"/>
        <v/>
      </c>
      <c r="AD5948" t="s">
        <v>32</v>
      </c>
      <c r="AE5948" t="str">
        <f t="shared" si="1298"/>
        <v/>
      </c>
      <c r="AF5948" t="s">
        <v>32</v>
      </c>
      <c r="AG5948" t="str">
        <f t="shared" si="1299"/>
        <v/>
      </c>
      <c r="AH5948" t="s">
        <v>32</v>
      </c>
      <c r="AI5948" t="str">
        <f t="shared" si="1300"/>
        <v/>
      </c>
      <c r="AJ5948" t="s">
        <v>32</v>
      </c>
      <c r="AK5948" t="str">
        <f t="shared" si="1301"/>
        <v/>
      </c>
      <c r="AL5948">
        <v>0</v>
      </c>
      <c r="AM5948">
        <v>0</v>
      </c>
      <c r="AN5948">
        <v>0</v>
      </c>
      <c r="AO5948" t="s">
        <v>32</v>
      </c>
      <c r="AP5948" t="s">
        <v>32</v>
      </c>
    </row>
    <row r="5949" spans="1:42" x14ac:dyDescent="0.25">
      <c r="A5949">
        <v>202102</v>
      </c>
      <c r="B5949" t="str">
        <f t="shared" si="1288"/>
        <v>2021-I</v>
      </c>
      <c r="C5949" t="s">
        <v>6022</v>
      </c>
      <c r="D5949" t="s">
        <v>6022</v>
      </c>
      <c r="E5949">
        <v>32082472</v>
      </c>
      <c r="F5949" t="s">
        <v>29</v>
      </c>
      <c r="G5949">
        <v>0</v>
      </c>
      <c r="H5949">
        <v>0</v>
      </c>
      <c r="I5949">
        <v>0</v>
      </c>
      <c r="J5949">
        <f t="shared" si="1289"/>
        <v>0</v>
      </c>
      <c r="K5949" t="str">
        <f t="shared" si="1290"/>
        <v>Modelamiento</v>
      </c>
      <c r="L5949">
        <f t="shared" si="1291"/>
        <v>1</v>
      </c>
      <c r="M5949">
        <v>62</v>
      </c>
      <c r="N5949" t="str">
        <f t="shared" si="1292"/>
        <v>&gt;60</v>
      </c>
      <c r="O5949" t="s">
        <v>56</v>
      </c>
      <c r="P5949" t="s">
        <v>35</v>
      </c>
      <c r="Q5949">
        <v>25454</v>
      </c>
      <c r="R5949">
        <v>0</v>
      </c>
      <c r="S5949" t="str">
        <f t="shared" si="1293"/>
        <v>=0</v>
      </c>
      <c r="T5949">
        <v>836</v>
      </c>
      <c r="U5949" t="str">
        <f t="shared" si="1294"/>
        <v>&lt;=1000</v>
      </c>
      <c r="V5949" t="s">
        <v>601</v>
      </c>
      <c r="W5949">
        <v>20380</v>
      </c>
      <c r="X5949" s="12">
        <f t="shared" si="1295"/>
        <v>0</v>
      </c>
      <c r="Y5949" t="str">
        <f t="shared" si="1296"/>
        <v>=0</v>
      </c>
      <c r="Z5949" t="s">
        <v>32</v>
      </c>
      <c r="AA5949">
        <v>2</v>
      </c>
      <c r="AB5949">
        <v>1024.1600000000001</v>
      </c>
      <c r="AC5949" t="str">
        <f t="shared" si="1297"/>
        <v>&lt;=2000</v>
      </c>
      <c r="AD5949">
        <v>59</v>
      </c>
      <c r="AE5949" t="str">
        <f t="shared" si="1298"/>
        <v>&lt;=60</v>
      </c>
      <c r="AF5949">
        <v>0</v>
      </c>
      <c r="AG5949" t="str">
        <f t="shared" si="1299"/>
        <v>&lt;=500</v>
      </c>
      <c r="AH5949">
        <v>1679.16</v>
      </c>
      <c r="AI5949" t="str">
        <f t="shared" si="1300"/>
        <v>&lt;=2000</v>
      </c>
      <c r="AJ5949">
        <v>0.6099</v>
      </c>
      <c r="AK5949" t="str">
        <f t="shared" si="1301"/>
        <v>&lt;=0.7</v>
      </c>
      <c r="AL5949">
        <v>7</v>
      </c>
      <c r="AM5949">
        <v>6</v>
      </c>
      <c r="AN5949">
        <v>0</v>
      </c>
      <c r="AO5949">
        <v>4</v>
      </c>
      <c r="AP5949" t="s">
        <v>32</v>
      </c>
    </row>
    <row r="5950" spans="1:42" x14ac:dyDescent="0.25">
      <c r="A5950">
        <v>202102</v>
      </c>
      <c r="B5950" t="str">
        <f t="shared" si="1288"/>
        <v>2021-I</v>
      </c>
      <c r="C5950" t="s">
        <v>6023</v>
      </c>
      <c r="D5950" t="s">
        <v>6023</v>
      </c>
      <c r="E5950">
        <v>32082421</v>
      </c>
      <c r="F5950" t="s">
        <v>29</v>
      </c>
      <c r="G5950">
        <v>0</v>
      </c>
      <c r="H5950">
        <v>0</v>
      </c>
      <c r="I5950">
        <v>0</v>
      </c>
      <c r="J5950">
        <f t="shared" si="1289"/>
        <v>0</v>
      </c>
      <c r="K5950" t="str">
        <f t="shared" si="1290"/>
        <v>Modelamiento</v>
      </c>
      <c r="L5950">
        <f t="shared" si="1291"/>
        <v>1</v>
      </c>
      <c r="M5950">
        <v>32</v>
      </c>
      <c r="N5950" t="str">
        <f t="shared" si="1292"/>
        <v>&lt;=35</v>
      </c>
      <c r="O5950" t="s">
        <v>56</v>
      </c>
      <c r="P5950" t="s">
        <v>39</v>
      </c>
      <c r="Q5950">
        <v>33274</v>
      </c>
      <c r="R5950">
        <v>0</v>
      </c>
      <c r="S5950" t="str">
        <f t="shared" si="1293"/>
        <v>=0</v>
      </c>
      <c r="T5950">
        <v>1000</v>
      </c>
      <c r="U5950" t="str">
        <f t="shared" si="1294"/>
        <v>&lt;=1000</v>
      </c>
      <c r="V5950" t="s">
        <v>585</v>
      </c>
      <c r="W5950">
        <v>27810</v>
      </c>
      <c r="X5950" s="12">
        <f t="shared" si="1295"/>
        <v>0</v>
      </c>
      <c r="Y5950" t="str">
        <f t="shared" si="1296"/>
        <v>=0</v>
      </c>
      <c r="Z5950">
        <v>4</v>
      </c>
      <c r="AA5950">
        <v>9</v>
      </c>
      <c r="AB5950" t="s">
        <v>32</v>
      </c>
      <c r="AC5950" t="str">
        <f t="shared" si="1297"/>
        <v/>
      </c>
      <c r="AD5950" t="s">
        <v>32</v>
      </c>
      <c r="AE5950" t="str">
        <f t="shared" si="1298"/>
        <v/>
      </c>
      <c r="AF5950" t="s">
        <v>32</v>
      </c>
      <c r="AG5950" t="str">
        <f t="shared" si="1299"/>
        <v/>
      </c>
      <c r="AH5950" t="s">
        <v>32</v>
      </c>
      <c r="AI5950" t="str">
        <f t="shared" si="1300"/>
        <v/>
      </c>
      <c r="AJ5950" t="s">
        <v>32</v>
      </c>
      <c r="AK5950" t="str">
        <f t="shared" si="1301"/>
        <v/>
      </c>
      <c r="AL5950">
        <v>0</v>
      </c>
      <c r="AM5950">
        <v>0</v>
      </c>
      <c r="AN5950">
        <v>0</v>
      </c>
      <c r="AO5950" t="s">
        <v>32</v>
      </c>
      <c r="AP5950" t="s">
        <v>32</v>
      </c>
    </row>
    <row r="5951" spans="1:42" x14ac:dyDescent="0.25">
      <c r="A5951">
        <v>202102</v>
      </c>
      <c r="B5951" t="str">
        <f t="shared" si="1288"/>
        <v>2021-I</v>
      </c>
      <c r="C5951" t="s">
        <v>6024</v>
      </c>
      <c r="D5951" t="s">
        <v>6024</v>
      </c>
      <c r="E5951">
        <v>32082639</v>
      </c>
      <c r="F5951" t="s">
        <v>29</v>
      </c>
      <c r="G5951">
        <v>0</v>
      </c>
      <c r="H5951">
        <v>0</v>
      </c>
      <c r="I5951">
        <v>0</v>
      </c>
      <c r="J5951">
        <f t="shared" si="1289"/>
        <v>0</v>
      </c>
      <c r="K5951" t="str">
        <f t="shared" si="1290"/>
        <v>Modelamiento</v>
      </c>
      <c r="L5951">
        <f t="shared" si="1291"/>
        <v>1</v>
      </c>
      <c r="M5951">
        <v>49</v>
      </c>
      <c r="N5951" t="str">
        <f t="shared" si="1292"/>
        <v>&lt;=50</v>
      </c>
      <c r="O5951" t="s">
        <v>72</v>
      </c>
      <c r="P5951" t="s">
        <v>39</v>
      </c>
      <c r="Q5951">
        <v>34905</v>
      </c>
      <c r="R5951">
        <v>0</v>
      </c>
      <c r="S5951" t="str">
        <f t="shared" si="1293"/>
        <v>=0</v>
      </c>
      <c r="T5951">
        <v>1015</v>
      </c>
      <c r="U5951" t="str">
        <f t="shared" si="1294"/>
        <v>&lt;=1100</v>
      </c>
      <c r="V5951" t="s">
        <v>4500</v>
      </c>
      <c r="W5951">
        <v>29359</v>
      </c>
      <c r="X5951" s="12">
        <f t="shared" si="1295"/>
        <v>0</v>
      </c>
      <c r="Y5951" t="str">
        <f t="shared" si="1296"/>
        <v>=0</v>
      </c>
      <c r="Z5951">
        <v>5</v>
      </c>
      <c r="AA5951">
        <v>0</v>
      </c>
      <c r="AB5951">
        <v>7357.45</v>
      </c>
      <c r="AC5951" t="str">
        <f t="shared" si="1297"/>
        <v>&gt;5000</v>
      </c>
      <c r="AD5951">
        <v>0</v>
      </c>
      <c r="AE5951" t="str">
        <f t="shared" si="1298"/>
        <v>=0</v>
      </c>
      <c r="AF5951">
        <v>0</v>
      </c>
      <c r="AG5951" t="str">
        <f t="shared" si="1299"/>
        <v>&lt;=500</v>
      </c>
      <c r="AH5951" t="s">
        <v>32</v>
      </c>
      <c r="AI5951" t="str">
        <f t="shared" si="1300"/>
        <v/>
      </c>
      <c r="AJ5951" t="s">
        <v>32</v>
      </c>
      <c r="AK5951" t="str">
        <f t="shared" si="1301"/>
        <v/>
      </c>
      <c r="AL5951">
        <v>12</v>
      </c>
      <c r="AM5951">
        <v>12</v>
      </c>
      <c r="AN5951">
        <v>0</v>
      </c>
      <c r="AO5951">
        <v>1</v>
      </c>
      <c r="AP5951" t="s">
        <v>32</v>
      </c>
    </row>
    <row r="5952" spans="1:42" x14ac:dyDescent="0.25">
      <c r="A5952">
        <v>202102</v>
      </c>
      <c r="B5952" t="str">
        <f t="shared" si="1288"/>
        <v>2021-I</v>
      </c>
      <c r="C5952" t="s">
        <v>6025</v>
      </c>
      <c r="D5952" t="s">
        <v>6025</v>
      </c>
      <c r="E5952">
        <v>32082236</v>
      </c>
      <c r="F5952" t="s">
        <v>29</v>
      </c>
      <c r="G5952">
        <v>0</v>
      </c>
      <c r="H5952">
        <v>0</v>
      </c>
      <c r="I5952">
        <v>0</v>
      </c>
      <c r="J5952">
        <f t="shared" si="1289"/>
        <v>0</v>
      </c>
      <c r="K5952" t="str">
        <f t="shared" si="1290"/>
        <v>Modelamiento</v>
      </c>
      <c r="L5952">
        <f t="shared" si="1291"/>
        <v>1</v>
      </c>
      <c r="M5952">
        <v>31</v>
      </c>
      <c r="N5952" t="str">
        <f t="shared" si="1292"/>
        <v>&lt;=35</v>
      </c>
      <c r="O5952" t="s">
        <v>56</v>
      </c>
      <c r="P5952" t="s">
        <v>39</v>
      </c>
      <c r="Q5952">
        <v>46372</v>
      </c>
      <c r="R5952">
        <v>0</v>
      </c>
      <c r="S5952" t="str">
        <f t="shared" si="1293"/>
        <v>=0</v>
      </c>
      <c r="T5952">
        <v>1400</v>
      </c>
      <c r="U5952" t="str">
        <f t="shared" si="1294"/>
        <v>&lt;=1400</v>
      </c>
      <c r="V5952" t="s">
        <v>1407</v>
      </c>
      <c r="W5952">
        <v>40254</v>
      </c>
      <c r="X5952" s="12">
        <f t="shared" si="1295"/>
        <v>0</v>
      </c>
      <c r="Y5952" t="str">
        <f t="shared" si="1296"/>
        <v>=0</v>
      </c>
      <c r="Z5952">
        <v>4</v>
      </c>
      <c r="AA5952">
        <v>9</v>
      </c>
      <c r="AB5952" t="s">
        <v>32</v>
      </c>
      <c r="AC5952" t="str">
        <f t="shared" si="1297"/>
        <v/>
      </c>
      <c r="AD5952" t="s">
        <v>32</v>
      </c>
      <c r="AE5952" t="str">
        <f t="shared" si="1298"/>
        <v/>
      </c>
      <c r="AF5952" t="s">
        <v>32</v>
      </c>
      <c r="AG5952" t="str">
        <f t="shared" si="1299"/>
        <v/>
      </c>
      <c r="AH5952" t="s">
        <v>32</v>
      </c>
      <c r="AI5952" t="str">
        <f t="shared" si="1300"/>
        <v/>
      </c>
      <c r="AJ5952" t="s">
        <v>32</v>
      </c>
      <c r="AK5952" t="str">
        <f t="shared" si="1301"/>
        <v/>
      </c>
      <c r="AL5952">
        <v>0</v>
      </c>
      <c r="AM5952">
        <v>0</v>
      </c>
      <c r="AN5952">
        <v>0</v>
      </c>
      <c r="AO5952" t="s">
        <v>32</v>
      </c>
      <c r="AP5952" t="s">
        <v>32</v>
      </c>
    </row>
    <row r="5953" spans="1:42" x14ac:dyDescent="0.25">
      <c r="A5953">
        <v>202102</v>
      </c>
      <c r="B5953" t="str">
        <f t="shared" si="1288"/>
        <v>2021-I</v>
      </c>
      <c r="C5953" t="s">
        <v>6026</v>
      </c>
      <c r="D5953" t="s">
        <v>6026</v>
      </c>
      <c r="E5953">
        <v>32082649</v>
      </c>
      <c r="F5953" t="s">
        <v>29</v>
      </c>
      <c r="G5953">
        <v>0</v>
      </c>
      <c r="H5953">
        <v>0</v>
      </c>
      <c r="I5953">
        <v>0</v>
      </c>
      <c r="J5953">
        <f t="shared" si="1289"/>
        <v>0</v>
      </c>
      <c r="K5953" t="str">
        <f t="shared" si="1290"/>
        <v>Modelamiento</v>
      </c>
      <c r="L5953">
        <f t="shared" si="1291"/>
        <v>1</v>
      </c>
      <c r="M5953">
        <v>41</v>
      </c>
      <c r="N5953" t="str">
        <f t="shared" si="1292"/>
        <v>&lt;=45</v>
      </c>
      <c r="O5953" t="s">
        <v>56</v>
      </c>
      <c r="P5953" t="s">
        <v>39</v>
      </c>
      <c r="Q5953">
        <v>41441</v>
      </c>
      <c r="R5953">
        <v>0</v>
      </c>
      <c r="S5953" t="str">
        <f t="shared" si="1293"/>
        <v>=0</v>
      </c>
      <c r="T5953">
        <v>1250</v>
      </c>
      <c r="U5953" t="str">
        <f t="shared" si="1294"/>
        <v>&lt;=1300</v>
      </c>
      <c r="V5953" t="s">
        <v>4182</v>
      </c>
      <c r="W5953">
        <v>35569</v>
      </c>
      <c r="X5953" s="12">
        <f t="shared" si="1295"/>
        <v>0</v>
      </c>
      <c r="Y5953" t="str">
        <f t="shared" si="1296"/>
        <v>=0</v>
      </c>
      <c r="Z5953">
        <v>2</v>
      </c>
      <c r="AA5953">
        <v>4</v>
      </c>
      <c r="AB5953">
        <v>1765.35</v>
      </c>
      <c r="AC5953" t="str">
        <f t="shared" si="1297"/>
        <v>&lt;=2000</v>
      </c>
      <c r="AD5953">
        <v>1181</v>
      </c>
      <c r="AE5953" t="str">
        <f t="shared" si="1298"/>
        <v>&gt;120</v>
      </c>
      <c r="AF5953">
        <v>1765.35</v>
      </c>
      <c r="AG5953" t="str">
        <f t="shared" si="1299"/>
        <v>&lt;=2000</v>
      </c>
      <c r="AH5953" t="s">
        <v>32</v>
      </c>
      <c r="AI5953" t="str">
        <f t="shared" si="1300"/>
        <v/>
      </c>
      <c r="AJ5953" t="s">
        <v>32</v>
      </c>
      <c r="AK5953" t="str">
        <f t="shared" si="1301"/>
        <v/>
      </c>
      <c r="AL5953">
        <v>12</v>
      </c>
      <c r="AM5953">
        <v>0</v>
      </c>
      <c r="AN5953">
        <v>12</v>
      </c>
      <c r="AO5953" t="s">
        <v>32</v>
      </c>
      <c r="AP5953">
        <v>1</v>
      </c>
    </row>
    <row r="5954" spans="1:42" x14ac:dyDescent="0.25">
      <c r="A5954">
        <v>202102</v>
      </c>
      <c r="B5954" t="str">
        <f t="shared" si="1288"/>
        <v>2021-I</v>
      </c>
      <c r="C5954" t="s">
        <v>6027</v>
      </c>
      <c r="D5954" t="s">
        <v>6027</v>
      </c>
      <c r="E5954">
        <v>32085333</v>
      </c>
      <c r="F5954" t="s">
        <v>29</v>
      </c>
      <c r="G5954">
        <v>0</v>
      </c>
      <c r="H5954">
        <v>0</v>
      </c>
      <c r="I5954">
        <v>0</v>
      </c>
      <c r="J5954">
        <f t="shared" si="1289"/>
        <v>0</v>
      </c>
      <c r="K5954" t="str">
        <f t="shared" si="1290"/>
        <v>Modelamiento</v>
      </c>
      <c r="L5954">
        <f t="shared" si="1291"/>
        <v>1</v>
      </c>
      <c r="M5954">
        <v>48</v>
      </c>
      <c r="N5954" t="str">
        <f t="shared" si="1292"/>
        <v>&lt;=50</v>
      </c>
      <c r="O5954" t="s">
        <v>72</v>
      </c>
      <c r="P5954" t="s">
        <v>39</v>
      </c>
      <c r="Q5954">
        <v>30018</v>
      </c>
      <c r="R5954">
        <v>0</v>
      </c>
      <c r="S5954" t="str">
        <f t="shared" si="1293"/>
        <v>=0</v>
      </c>
      <c r="T5954">
        <v>872</v>
      </c>
      <c r="U5954" t="str">
        <f t="shared" si="1294"/>
        <v>&lt;=1000</v>
      </c>
      <c r="V5954" t="s">
        <v>585</v>
      </c>
      <c r="W5954">
        <v>24716</v>
      </c>
      <c r="X5954" s="12">
        <f t="shared" si="1295"/>
        <v>0</v>
      </c>
      <c r="Y5954" t="str">
        <f t="shared" si="1296"/>
        <v>=0</v>
      </c>
      <c r="Z5954">
        <v>5</v>
      </c>
      <c r="AA5954">
        <v>3</v>
      </c>
      <c r="AB5954">
        <v>6097.7</v>
      </c>
      <c r="AC5954" t="str">
        <f t="shared" si="1297"/>
        <v>&gt;5000</v>
      </c>
      <c r="AD5954">
        <v>187</v>
      </c>
      <c r="AE5954" t="str">
        <f t="shared" si="1298"/>
        <v>&gt;120</v>
      </c>
      <c r="AF5954">
        <v>1435.72</v>
      </c>
      <c r="AG5954" t="str">
        <f t="shared" si="1299"/>
        <v>&lt;=2000</v>
      </c>
      <c r="AH5954">
        <v>4487</v>
      </c>
      <c r="AI5954" t="str">
        <f t="shared" si="1300"/>
        <v>&lt;=5000</v>
      </c>
      <c r="AJ5954">
        <v>0.3538</v>
      </c>
      <c r="AK5954" t="str">
        <f t="shared" si="1301"/>
        <v>&lt;=0.4</v>
      </c>
      <c r="AL5954">
        <v>12</v>
      </c>
      <c r="AM5954">
        <v>0</v>
      </c>
      <c r="AN5954">
        <v>0</v>
      </c>
      <c r="AO5954" t="s">
        <v>32</v>
      </c>
      <c r="AP5954" t="s">
        <v>32</v>
      </c>
    </row>
    <row r="5955" spans="1:42" x14ac:dyDescent="0.25">
      <c r="A5955">
        <v>202102</v>
      </c>
      <c r="B5955" t="str">
        <f t="shared" ref="B5955:B6018" si="1302">+CONCATENATE(MID(A5955,1,4),IF(MID(A5955,5,2)*1&lt;=6,"-I","-II"))</f>
        <v>2021-I</v>
      </c>
      <c r="C5955" t="s">
        <v>6028</v>
      </c>
      <c r="D5955" t="s">
        <v>6028</v>
      </c>
      <c r="E5955">
        <v>32085787</v>
      </c>
      <c r="F5955" t="s">
        <v>29</v>
      </c>
      <c r="G5955">
        <v>0</v>
      </c>
      <c r="H5955">
        <v>0</v>
      </c>
      <c r="I5955">
        <v>0</v>
      </c>
      <c r="J5955">
        <f t="shared" ref="J5955:J6018" si="1303">+IF(OR(O5955="Taxista propietario",O5955="Taxista palanca"),0,1)</f>
        <v>0</v>
      </c>
      <c r="K5955" t="str">
        <f t="shared" ref="K5955:K6018" si="1304">+IF(I5955&gt;0,"Insuficiente",IF(H5955&gt;0,"Indeterminado",IF(J5955&gt;0,"Perfil","Modelamiento")))</f>
        <v>Modelamiento</v>
      </c>
      <c r="L5955">
        <f t="shared" ref="L5955:L6018" si="1305">+IF(AND(A5955&gt;=201410,A5955&lt;=201908),0,1)</f>
        <v>1</v>
      </c>
      <c r="M5955">
        <v>35</v>
      </c>
      <c r="N5955" t="str">
        <f t="shared" ref="N5955:N6018" si="1306">+IF(M5955&lt;=25,"&lt;=25",IF(M5955&lt;=30,"&lt;=30",IF(M5955&lt;=35,"&lt;=35",IF(M5955&lt;=40,"&lt;=40",IF(M5955&lt;=45,"&lt;=45",IF(M5955&lt;=50,"&lt;=50",IF(M5955&lt;=55,"&lt;=55",IF(M5955&lt;=60,"&lt;=60","&gt;60"))))))))</f>
        <v>&lt;=35</v>
      </c>
      <c r="O5955" t="s">
        <v>72</v>
      </c>
      <c r="P5955" t="s">
        <v>35</v>
      </c>
      <c r="Q5955">
        <v>27743</v>
      </c>
      <c r="R5955">
        <v>0</v>
      </c>
      <c r="S5955" t="str">
        <f t="shared" ref="S5955:S6018" si="1307">+IF(R5955="NULL","",IF(R5955=0,"=0",IF(R5955&lt;=500,"&lt;=500",IF(R5955&lt;=1000,"&lt;=1000",IF(R5955&lt;=1500,"&lt;=1500",IF(R5955&lt;=2000,"&lt;=2000",IF(R5955&lt;=2500,"&lt;=2500","&gt;2500")))))))</f>
        <v>=0</v>
      </c>
      <c r="T5955">
        <v>950</v>
      </c>
      <c r="U5955" t="str">
        <f t="shared" ref="U5955:U6018" si="1308">+IF(T5955="NULL","",IF(T5955&lt;=1000,"&lt;=1000",IF(T5955&lt;=1100,"&lt;=1100",IF(T5955&lt;=1200,"&lt;=1200",IF(T5955&lt;=1300,"&lt;=1300",IF(T5955&lt;=1400,"&lt;=1400",IF(T5955&lt;=1500,"&lt;=1500","&gt;1500")))))))</f>
        <v>&lt;=1000</v>
      </c>
      <c r="V5955" t="s">
        <v>585</v>
      </c>
      <c r="W5955">
        <v>22555</v>
      </c>
      <c r="X5955" s="12">
        <f t="shared" ref="X5955:X6018" si="1309">+IFERROR(R5955/W5955,"NULL")</f>
        <v>0</v>
      </c>
      <c r="Y5955" t="str">
        <f t="shared" ref="Y5955:Y6018" si="1310">+IF(X5955="NULL","",IF(X5955=0,"=0",IF(X5955&lt;=0.01,"&lt;=0.01",IF(X5955&lt;=0.02,"&lt;=0.02",IF(X5955&lt;=0.03,"&lt;=0.03",IF(X5955&lt;=0.04,"&lt;=0.04",IF(X5955&lt;=0.05,"&lt;=0.05",IF(X5955&lt;=0.06,"&lt;=0.06","&gt;0.06"))))))))</f>
        <v>=0</v>
      </c>
      <c r="Z5955" t="s">
        <v>32</v>
      </c>
      <c r="AA5955">
        <v>0</v>
      </c>
      <c r="AB5955">
        <v>1403.28</v>
      </c>
      <c r="AC5955" t="str">
        <f t="shared" ref="AC5955:AC6018" si="1311">+IF(AB5955="NULL","",IF(AB5955&lt;=500,"&lt;=500",IF(AB5955&lt;=1000,"&lt;=1000",IF(AB5955&lt;=2000,"&lt;=2000",IF(AB5955&lt;=3000,"&lt;=3000",IF(AB5955&lt;=4000,"&lt;=4000",IF(AB5955&lt;=5000,"&lt;=5000","&gt;5000")))))))</f>
        <v>&lt;=2000</v>
      </c>
      <c r="AD5955">
        <v>0</v>
      </c>
      <c r="AE5955" t="str">
        <f t="shared" ref="AE5955:AE6018" si="1312">+IF(AD5955="NULL","",IF(AD5955=0,"=0",IF(AD5955&lt;=8,"&lt;=8",IF(AD5955&lt;=30,"&lt;=30",IF(AD5955&lt;=60,"&lt;=60",IF(AD5955&lt;=90,"&lt;=90",IF(AD5955&lt;=120,"&lt;=120","&gt;120")))))))</f>
        <v>=0</v>
      </c>
      <c r="AF5955">
        <v>0</v>
      </c>
      <c r="AG5955" t="str">
        <f t="shared" ref="AG5955:AG6018" si="1313">+IF(AF5955="NULL","",IF(AF5955&lt;=500,"&lt;=500",IF(AF5955&lt;=1000,"&lt;=1000",IF(AF5955&lt;=2000,"&lt;=2000",IF(AF5955&lt;=3000,"&lt;=3000",IF(AF5955&lt;=4000,"&lt;=4000",IF(AF5955&lt;=5000,"&lt;=5000","&gt;5000")))))))</f>
        <v>&lt;=500</v>
      </c>
      <c r="AH5955" t="s">
        <v>32</v>
      </c>
      <c r="AI5955" t="str">
        <f t="shared" ref="AI5955:AI6018" si="1314">+IF(AH5955="NULL","",IF(AH5955&lt;=500,"&lt;=500",IF(AH5955&lt;=1000,"&lt;=1000",IF(AH5955&lt;=2000,"&lt;=2000",IF(AH5955&lt;=3000,"&lt;=3000",IF(AH5955&lt;=4000,"&lt;=4000",IF(AH5955&lt;=5000,"&lt;=5000","&gt;5000")))))))</f>
        <v/>
      </c>
      <c r="AJ5955" t="s">
        <v>32</v>
      </c>
      <c r="AK5955" t="str">
        <f t="shared" ref="AK5955:AK6018" si="1315">+IF(AJ5955="NULL","",IF(AJ5955=0,"=0",IF(AJ5955&lt;=0.1,"&lt;=0.1",IF(AJ5955&lt;=0.2,"&lt;=0.2",IF(AJ5955&lt;=0.3,"&lt;=0.3",IF(AJ5955&lt;=0.4,"&lt;=0.4",IF(AJ5955&lt;=0.5,"&lt;=0.5",IF(AJ5955&lt;=0.6,"&lt;=0.6",IF(AJ5955&lt;=0.7,"&lt;=0.7",IF(AJ5955&lt;=0.8,"&lt;=0.8",IF(AJ5955&lt;=0.9,"&lt;=0.9","&gt;0.9")))))))))))</f>
        <v/>
      </c>
      <c r="AL5955">
        <v>12</v>
      </c>
      <c r="AM5955">
        <v>12</v>
      </c>
      <c r="AN5955">
        <v>0</v>
      </c>
      <c r="AO5955">
        <v>1</v>
      </c>
      <c r="AP5955" t="s">
        <v>32</v>
      </c>
    </row>
    <row r="5956" spans="1:42" x14ac:dyDescent="0.25">
      <c r="A5956">
        <v>202102</v>
      </c>
      <c r="B5956" t="str">
        <f t="shared" si="1302"/>
        <v>2021-I</v>
      </c>
      <c r="C5956" t="s">
        <v>6029</v>
      </c>
      <c r="D5956" t="s">
        <v>6029</v>
      </c>
      <c r="E5956">
        <v>32082443</v>
      </c>
      <c r="F5956" t="s">
        <v>29</v>
      </c>
      <c r="G5956">
        <v>0</v>
      </c>
      <c r="H5956">
        <v>0</v>
      </c>
      <c r="I5956">
        <v>0</v>
      </c>
      <c r="J5956">
        <f t="shared" si="1303"/>
        <v>0</v>
      </c>
      <c r="K5956" t="str">
        <f t="shared" si="1304"/>
        <v>Modelamiento</v>
      </c>
      <c r="L5956">
        <f t="shared" si="1305"/>
        <v>1</v>
      </c>
      <c r="M5956">
        <v>43</v>
      </c>
      <c r="N5956" t="str">
        <f t="shared" si="1306"/>
        <v>&lt;=45</v>
      </c>
      <c r="O5956" t="s">
        <v>56</v>
      </c>
      <c r="P5956" t="s">
        <v>39</v>
      </c>
      <c r="Q5956">
        <v>41441</v>
      </c>
      <c r="R5956">
        <v>0</v>
      </c>
      <c r="S5956" t="str">
        <f t="shared" si="1307"/>
        <v>=0</v>
      </c>
      <c r="T5956">
        <v>1250</v>
      </c>
      <c r="U5956" t="str">
        <f t="shared" si="1308"/>
        <v>&lt;=1300</v>
      </c>
      <c r="V5956" t="s">
        <v>585</v>
      </c>
      <c r="W5956">
        <v>35569</v>
      </c>
      <c r="X5956" s="12">
        <f t="shared" si="1309"/>
        <v>0</v>
      </c>
      <c r="Y5956" t="str">
        <f t="shared" si="1310"/>
        <v>=0</v>
      </c>
      <c r="Z5956">
        <v>1</v>
      </c>
      <c r="AA5956">
        <v>9</v>
      </c>
      <c r="AB5956" t="s">
        <v>32</v>
      </c>
      <c r="AC5956" t="str">
        <f t="shared" si="1311"/>
        <v/>
      </c>
      <c r="AD5956" t="s">
        <v>32</v>
      </c>
      <c r="AE5956" t="str">
        <f t="shared" si="1312"/>
        <v/>
      </c>
      <c r="AF5956" t="s">
        <v>32</v>
      </c>
      <c r="AG5956" t="str">
        <f t="shared" si="1313"/>
        <v/>
      </c>
      <c r="AH5956" t="s">
        <v>32</v>
      </c>
      <c r="AI5956" t="str">
        <f t="shared" si="1314"/>
        <v/>
      </c>
      <c r="AJ5956" t="s">
        <v>32</v>
      </c>
      <c r="AK5956" t="str">
        <f t="shared" si="1315"/>
        <v/>
      </c>
      <c r="AL5956">
        <v>0</v>
      </c>
      <c r="AM5956">
        <v>0</v>
      </c>
      <c r="AN5956">
        <v>0</v>
      </c>
      <c r="AO5956" t="s">
        <v>32</v>
      </c>
      <c r="AP5956" t="s">
        <v>32</v>
      </c>
    </row>
    <row r="5957" spans="1:42" x14ac:dyDescent="0.25">
      <c r="A5957">
        <v>202102</v>
      </c>
      <c r="B5957" t="str">
        <f t="shared" si="1302"/>
        <v>2021-I</v>
      </c>
      <c r="C5957" t="s">
        <v>6030</v>
      </c>
      <c r="D5957" t="s">
        <v>6030</v>
      </c>
      <c r="E5957">
        <v>32081999</v>
      </c>
      <c r="F5957" t="s">
        <v>29</v>
      </c>
      <c r="G5957">
        <v>0</v>
      </c>
      <c r="H5957">
        <v>0</v>
      </c>
      <c r="I5957">
        <v>0</v>
      </c>
      <c r="J5957">
        <f t="shared" si="1303"/>
        <v>0</v>
      </c>
      <c r="K5957" t="str">
        <f t="shared" si="1304"/>
        <v>Modelamiento</v>
      </c>
      <c r="L5957">
        <f t="shared" si="1305"/>
        <v>1</v>
      </c>
      <c r="M5957">
        <v>39</v>
      </c>
      <c r="N5957" t="str">
        <f t="shared" si="1306"/>
        <v>&lt;=40</v>
      </c>
      <c r="O5957" t="s">
        <v>56</v>
      </c>
      <c r="P5957" t="s">
        <v>39</v>
      </c>
      <c r="Q5957">
        <v>41842</v>
      </c>
      <c r="R5957">
        <v>0</v>
      </c>
      <c r="S5957" t="str">
        <f t="shared" si="1307"/>
        <v>=0</v>
      </c>
      <c r="T5957">
        <v>1313</v>
      </c>
      <c r="U5957" t="str">
        <f t="shared" si="1308"/>
        <v>&lt;=1400</v>
      </c>
      <c r="V5957" t="s">
        <v>597</v>
      </c>
      <c r="W5957">
        <v>27950</v>
      </c>
      <c r="X5957" s="12">
        <f t="shared" si="1309"/>
        <v>0</v>
      </c>
      <c r="Y5957" t="str">
        <f t="shared" si="1310"/>
        <v>=0</v>
      </c>
      <c r="Z5957" t="s">
        <v>32</v>
      </c>
      <c r="AA5957">
        <v>9</v>
      </c>
      <c r="AB5957" t="s">
        <v>32</v>
      </c>
      <c r="AC5957" t="str">
        <f t="shared" si="1311"/>
        <v/>
      </c>
      <c r="AD5957" t="s">
        <v>32</v>
      </c>
      <c r="AE5957" t="str">
        <f t="shared" si="1312"/>
        <v/>
      </c>
      <c r="AF5957" t="s">
        <v>32</v>
      </c>
      <c r="AG5957" t="str">
        <f t="shared" si="1313"/>
        <v/>
      </c>
      <c r="AH5957" t="s">
        <v>32</v>
      </c>
      <c r="AI5957" t="str">
        <f t="shared" si="1314"/>
        <v/>
      </c>
      <c r="AJ5957" t="s">
        <v>32</v>
      </c>
      <c r="AK5957" t="str">
        <f t="shared" si="1315"/>
        <v/>
      </c>
      <c r="AL5957">
        <v>0</v>
      </c>
      <c r="AM5957">
        <v>0</v>
      </c>
      <c r="AN5957">
        <v>0</v>
      </c>
      <c r="AO5957" t="s">
        <v>32</v>
      </c>
      <c r="AP5957" t="s">
        <v>32</v>
      </c>
    </row>
    <row r="5958" spans="1:42" x14ac:dyDescent="0.25">
      <c r="A5958">
        <v>202102</v>
      </c>
      <c r="B5958" t="str">
        <f t="shared" si="1302"/>
        <v>2021-I</v>
      </c>
      <c r="C5958" t="s">
        <v>6031</v>
      </c>
      <c r="D5958" t="s">
        <v>6031</v>
      </c>
      <c r="E5958">
        <v>32082085</v>
      </c>
      <c r="F5958" t="s">
        <v>29</v>
      </c>
      <c r="G5958">
        <v>0</v>
      </c>
      <c r="H5958">
        <v>0</v>
      </c>
      <c r="I5958">
        <v>0</v>
      </c>
      <c r="J5958">
        <f t="shared" si="1303"/>
        <v>0</v>
      </c>
      <c r="K5958" t="str">
        <f t="shared" si="1304"/>
        <v>Modelamiento</v>
      </c>
      <c r="L5958">
        <f t="shared" si="1305"/>
        <v>1</v>
      </c>
      <c r="M5958">
        <v>22</v>
      </c>
      <c r="N5958" t="str">
        <f t="shared" si="1306"/>
        <v>&lt;=25</v>
      </c>
      <c r="O5958" t="s">
        <v>56</v>
      </c>
      <c r="P5958" t="s">
        <v>39</v>
      </c>
      <c r="Q5958">
        <v>38192</v>
      </c>
      <c r="R5958">
        <v>0</v>
      </c>
      <c r="S5958" t="str">
        <f t="shared" si="1307"/>
        <v>=0</v>
      </c>
      <c r="T5958">
        <v>1150</v>
      </c>
      <c r="U5958" t="str">
        <f t="shared" si="1308"/>
        <v>&lt;=1200</v>
      </c>
      <c r="V5958" t="s">
        <v>2852</v>
      </c>
      <c r="W5958">
        <v>32482</v>
      </c>
      <c r="X5958" s="12">
        <f t="shared" si="1309"/>
        <v>0</v>
      </c>
      <c r="Y5958" t="str">
        <f t="shared" si="1310"/>
        <v>=0</v>
      </c>
      <c r="Z5958">
        <v>3</v>
      </c>
      <c r="AA5958">
        <v>4</v>
      </c>
      <c r="AB5958">
        <v>136.62</v>
      </c>
      <c r="AC5958" t="str">
        <f t="shared" si="1311"/>
        <v>&lt;=500</v>
      </c>
      <c r="AD5958">
        <v>579</v>
      </c>
      <c r="AE5958" t="str">
        <f t="shared" si="1312"/>
        <v>&gt;120</v>
      </c>
      <c r="AF5958">
        <v>136.62</v>
      </c>
      <c r="AG5958" t="str">
        <f t="shared" si="1313"/>
        <v>&lt;=500</v>
      </c>
      <c r="AH5958" t="s">
        <v>32</v>
      </c>
      <c r="AI5958" t="str">
        <f t="shared" si="1314"/>
        <v/>
      </c>
      <c r="AJ5958" t="s">
        <v>32</v>
      </c>
      <c r="AK5958" t="str">
        <f t="shared" si="1315"/>
        <v/>
      </c>
      <c r="AL5958">
        <v>12</v>
      </c>
      <c r="AM5958">
        <v>0</v>
      </c>
      <c r="AN5958">
        <v>12</v>
      </c>
      <c r="AO5958" t="s">
        <v>32</v>
      </c>
      <c r="AP5958">
        <v>1</v>
      </c>
    </row>
    <row r="5959" spans="1:42" x14ac:dyDescent="0.25">
      <c r="A5959">
        <v>202102</v>
      </c>
      <c r="B5959" t="str">
        <f t="shared" si="1302"/>
        <v>2021-I</v>
      </c>
      <c r="C5959" t="s">
        <v>6032</v>
      </c>
      <c r="D5959" t="s">
        <v>6032</v>
      </c>
      <c r="E5959">
        <v>32085325</v>
      </c>
      <c r="F5959" t="s">
        <v>29</v>
      </c>
      <c r="G5959">
        <v>0</v>
      </c>
      <c r="H5959">
        <v>0</v>
      </c>
      <c r="I5959">
        <v>0</v>
      </c>
      <c r="J5959">
        <f t="shared" si="1303"/>
        <v>0</v>
      </c>
      <c r="K5959" t="str">
        <f t="shared" si="1304"/>
        <v>Modelamiento</v>
      </c>
      <c r="L5959">
        <f t="shared" si="1305"/>
        <v>1</v>
      </c>
      <c r="M5959">
        <v>34</v>
      </c>
      <c r="N5959" t="str">
        <f t="shared" si="1306"/>
        <v>&lt;=35</v>
      </c>
      <c r="O5959" t="s">
        <v>56</v>
      </c>
      <c r="P5959" t="s">
        <v>39</v>
      </c>
      <c r="Q5959">
        <v>27743</v>
      </c>
      <c r="R5959">
        <v>0</v>
      </c>
      <c r="S5959" t="str">
        <f t="shared" si="1307"/>
        <v>=0</v>
      </c>
      <c r="T5959">
        <v>950</v>
      </c>
      <c r="U5959" t="str">
        <f t="shared" si="1308"/>
        <v>&lt;=1000</v>
      </c>
      <c r="V5959" t="s">
        <v>589</v>
      </c>
      <c r="W5959">
        <v>22555</v>
      </c>
      <c r="X5959" s="12">
        <f t="shared" si="1309"/>
        <v>0</v>
      </c>
      <c r="Y5959" t="str">
        <f t="shared" si="1310"/>
        <v>=0</v>
      </c>
      <c r="Z5959" t="s">
        <v>32</v>
      </c>
      <c r="AA5959">
        <v>9</v>
      </c>
      <c r="AB5959" t="s">
        <v>32</v>
      </c>
      <c r="AC5959" t="str">
        <f t="shared" si="1311"/>
        <v/>
      </c>
      <c r="AD5959" t="s">
        <v>32</v>
      </c>
      <c r="AE5959" t="str">
        <f t="shared" si="1312"/>
        <v/>
      </c>
      <c r="AF5959" t="s">
        <v>32</v>
      </c>
      <c r="AG5959" t="str">
        <f t="shared" si="1313"/>
        <v/>
      </c>
      <c r="AH5959" t="s">
        <v>32</v>
      </c>
      <c r="AI5959" t="str">
        <f t="shared" si="1314"/>
        <v/>
      </c>
      <c r="AJ5959" t="s">
        <v>32</v>
      </c>
      <c r="AK5959" t="str">
        <f t="shared" si="1315"/>
        <v/>
      </c>
      <c r="AL5959">
        <v>0</v>
      </c>
      <c r="AM5959">
        <v>0</v>
      </c>
      <c r="AN5959">
        <v>0</v>
      </c>
      <c r="AO5959" t="s">
        <v>32</v>
      </c>
      <c r="AP5959" t="s">
        <v>32</v>
      </c>
    </row>
    <row r="5960" spans="1:42" x14ac:dyDescent="0.25">
      <c r="A5960">
        <v>202102</v>
      </c>
      <c r="B5960" t="str">
        <f t="shared" si="1302"/>
        <v>2021-I</v>
      </c>
      <c r="C5960" t="s">
        <v>6033</v>
      </c>
      <c r="D5960" t="s">
        <v>6033</v>
      </c>
      <c r="E5960">
        <v>32077703</v>
      </c>
      <c r="F5960" t="s">
        <v>29</v>
      </c>
      <c r="G5960">
        <v>0</v>
      </c>
      <c r="H5960">
        <v>0</v>
      </c>
      <c r="I5960">
        <v>0</v>
      </c>
      <c r="J5960">
        <f t="shared" si="1303"/>
        <v>0</v>
      </c>
      <c r="K5960" t="str">
        <f t="shared" si="1304"/>
        <v>Modelamiento</v>
      </c>
      <c r="L5960">
        <f t="shared" si="1305"/>
        <v>1</v>
      </c>
      <c r="M5960">
        <v>22</v>
      </c>
      <c r="N5960" t="str">
        <f t="shared" si="1306"/>
        <v>&lt;=25</v>
      </c>
      <c r="O5960" t="s">
        <v>56</v>
      </c>
      <c r="P5960" t="s">
        <v>31</v>
      </c>
      <c r="Q5960">
        <v>38184</v>
      </c>
      <c r="R5960">
        <v>0</v>
      </c>
      <c r="S5960" t="str">
        <f t="shared" si="1307"/>
        <v>=0</v>
      </c>
      <c r="T5960">
        <v>1150</v>
      </c>
      <c r="U5960" t="str">
        <f t="shared" si="1308"/>
        <v>&lt;=1200</v>
      </c>
      <c r="V5960" t="s">
        <v>2852</v>
      </c>
      <c r="W5960">
        <v>32475</v>
      </c>
      <c r="X5960" s="12">
        <f t="shared" si="1309"/>
        <v>0</v>
      </c>
      <c r="Y5960" t="str">
        <f t="shared" si="1310"/>
        <v>=0</v>
      </c>
      <c r="Z5960">
        <v>2</v>
      </c>
      <c r="AA5960">
        <v>0</v>
      </c>
      <c r="AB5960">
        <v>500</v>
      </c>
      <c r="AC5960" t="str">
        <f t="shared" si="1311"/>
        <v>&lt;=500</v>
      </c>
      <c r="AD5960">
        <v>0</v>
      </c>
      <c r="AE5960" t="str">
        <f t="shared" si="1312"/>
        <v>=0</v>
      </c>
      <c r="AF5960">
        <v>0</v>
      </c>
      <c r="AG5960" t="str">
        <f t="shared" si="1313"/>
        <v>&lt;=500</v>
      </c>
      <c r="AH5960" t="s">
        <v>32</v>
      </c>
      <c r="AI5960" t="str">
        <f t="shared" si="1314"/>
        <v/>
      </c>
      <c r="AJ5960" t="s">
        <v>32</v>
      </c>
      <c r="AK5960" t="str">
        <f t="shared" si="1315"/>
        <v/>
      </c>
      <c r="AL5960">
        <v>2</v>
      </c>
      <c r="AM5960">
        <v>2</v>
      </c>
      <c r="AN5960">
        <v>0</v>
      </c>
      <c r="AO5960">
        <v>1</v>
      </c>
      <c r="AP5960" t="s">
        <v>32</v>
      </c>
    </row>
    <row r="5961" spans="1:42" x14ac:dyDescent="0.25">
      <c r="A5961">
        <v>202102</v>
      </c>
      <c r="B5961" t="str">
        <f t="shared" si="1302"/>
        <v>2021-I</v>
      </c>
      <c r="C5961" t="s">
        <v>6034</v>
      </c>
      <c r="D5961" t="s">
        <v>6034</v>
      </c>
      <c r="E5961">
        <v>32085981</v>
      </c>
      <c r="F5961" t="s">
        <v>29</v>
      </c>
      <c r="G5961">
        <v>0</v>
      </c>
      <c r="H5961">
        <v>0</v>
      </c>
      <c r="I5961">
        <v>0</v>
      </c>
      <c r="J5961">
        <f t="shared" si="1303"/>
        <v>0</v>
      </c>
      <c r="K5961" t="str">
        <f t="shared" si="1304"/>
        <v>Modelamiento</v>
      </c>
      <c r="L5961">
        <f t="shared" si="1305"/>
        <v>1</v>
      </c>
      <c r="M5961">
        <v>44</v>
      </c>
      <c r="N5961" t="str">
        <f t="shared" si="1306"/>
        <v>&lt;=45</v>
      </c>
      <c r="O5961" t="s">
        <v>72</v>
      </c>
      <c r="P5961" t="s">
        <v>39</v>
      </c>
      <c r="Q5961">
        <v>33274</v>
      </c>
      <c r="R5961">
        <v>0</v>
      </c>
      <c r="S5961" t="str">
        <f t="shared" si="1307"/>
        <v>=0</v>
      </c>
      <c r="T5961">
        <v>1000</v>
      </c>
      <c r="U5961" t="str">
        <f t="shared" si="1308"/>
        <v>&lt;=1000</v>
      </c>
      <c r="V5961" t="s">
        <v>601</v>
      </c>
      <c r="W5961">
        <v>27810</v>
      </c>
      <c r="X5961" s="12">
        <f t="shared" si="1309"/>
        <v>0</v>
      </c>
      <c r="Y5961" t="str">
        <f t="shared" si="1310"/>
        <v>=0</v>
      </c>
      <c r="Z5961">
        <v>5</v>
      </c>
      <c r="AA5961">
        <v>0</v>
      </c>
      <c r="AB5961">
        <v>4039.94</v>
      </c>
      <c r="AC5961" t="str">
        <f t="shared" si="1311"/>
        <v>&lt;=5000</v>
      </c>
      <c r="AD5961">
        <v>0</v>
      </c>
      <c r="AE5961" t="str">
        <f t="shared" si="1312"/>
        <v>=0</v>
      </c>
      <c r="AF5961">
        <v>0</v>
      </c>
      <c r="AG5961" t="str">
        <f t="shared" si="1313"/>
        <v>&lt;=500</v>
      </c>
      <c r="AH5961">
        <v>3800</v>
      </c>
      <c r="AI5961" t="str">
        <f t="shared" si="1314"/>
        <v>&lt;=4000</v>
      </c>
      <c r="AJ5961">
        <v>1</v>
      </c>
      <c r="AK5961" t="str">
        <f t="shared" si="1315"/>
        <v>&gt;0.9</v>
      </c>
      <c r="AL5961">
        <v>12</v>
      </c>
      <c r="AM5961">
        <v>12</v>
      </c>
      <c r="AN5961">
        <v>0</v>
      </c>
      <c r="AO5961">
        <v>1</v>
      </c>
      <c r="AP5961" t="s">
        <v>32</v>
      </c>
    </row>
    <row r="5962" spans="1:42" x14ac:dyDescent="0.25">
      <c r="A5962">
        <v>202102</v>
      </c>
      <c r="B5962" t="str">
        <f t="shared" si="1302"/>
        <v>2021-I</v>
      </c>
      <c r="C5962" t="s">
        <v>6035</v>
      </c>
      <c r="D5962" t="s">
        <v>6035</v>
      </c>
      <c r="E5962">
        <v>32085394</v>
      </c>
      <c r="F5962" t="s">
        <v>29</v>
      </c>
      <c r="G5962">
        <v>0</v>
      </c>
      <c r="H5962">
        <v>0</v>
      </c>
      <c r="I5962">
        <v>0</v>
      </c>
      <c r="J5962">
        <f t="shared" si="1303"/>
        <v>0</v>
      </c>
      <c r="K5962" t="str">
        <f t="shared" si="1304"/>
        <v>Modelamiento</v>
      </c>
      <c r="L5962">
        <f t="shared" si="1305"/>
        <v>1</v>
      </c>
      <c r="M5962">
        <v>28</v>
      </c>
      <c r="N5962" t="str">
        <f t="shared" si="1306"/>
        <v>&lt;=30</v>
      </c>
      <c r="O5962" t="s">
        <v>56</v>
      </c>
      <c r="P5962" t="s">
        <v>39</v>
      </c>
      <c r="Q5962">
        <v>46372</v>
      </c>
      <c r="R5962">
        <v>0</v>
      </c>
      <c r="S5962" t="str">
        <f t="shared" si="1307"/>
        <v>=0</v>
      </c>
      <c r="T5962">
        <v>1400</v>
      </c>
      <c r="U5962" t="str">
        <f t="shared" si="1308"/>
        <v>&lt;=1400</v>
      </c>
      <c r="V5962" t="s">
        <v>597</v>
      </c>
      <c r="W5962">
        <v>40254</v>
      </c>
      <c r="X5962" s="12">
        <f t="shared" si="1309"/>
        <v>0</v>
      </c>
      <c r="Y5962" t="str">
        <f t="shared" si="1310"/>
        <v>=0</v>
      </c>
      <c r="Z5962">
        <v>4</v>
      </c>
      <c r="AA5962">
        <v>9</v>
      </c>
      <c r="AB5962" t="s">
        <v>32</v>
      </c>
      <c r="AC5962" t="str">
        <f t="shared" si="1311"/>
        <v/>
      </c>
      <c r="AD5962" t="s">
        <v>32</v>
      </c>
      <c r="AE5962" t="str">
        <f t="shared" si="1312"/>
        <v/>
      </c>
      <c r="AF5962" t="s">
        <v>32</v>
      </c>
      <c r="AG5962" t="str">
        <f t="shared" si="1313"/>
        <v/>
      </c>
      <c r="AH5962" t="s">
        <v>32</v>
      </c>
      <c r="AI5962" t="str">
        <f t="shared" si="1314"/>
        <v/>
      </c>
      <c r="AJ5962" t="s">
        <v>32</v>
      </c>
      <c r="AK5962" t="str">
        <f t="shared" si="1315"/>
        <v/>
      </c>
      <c r="AL5962">
        <v>0</v>
      </c>
      <c r="AM5962">
        <v>0</v>
      </c>
      <c r="AN5962">
        <v>0</v>
      </c>
      <c r="AO5962" t="s">
        <v>32</v>
      </c>
      <c r="AP5962" t="s">
        <v>32</v>
      </c>
    </row>
    <row r="5963" spans="1:42" x14ac:dyDescent="0.25">
      <c r="A5963">
        <v>202102</v>
      </c>
      <c r="B5963" t="str">
        <f t="shared" si="1302"/>
        <v>2021-I</v>
      </c>
      <c r="C5963" t="s">
        <v>6036</v>
      </c>
      <c r="D5963" t="s">
        <v>6036</v>
      </c>
      <c r="E5963">
        <v>32085926</v>
      </c>
      <c r="F5963" t="s">
        <v>29</v>
      </c>
      <c r="G5963">
        <v>0</v>
      </c>
      <c r="H5963">
        <v>0</v>
      </c>
      <c r="I5963">
        <v>0</v>
      </c>
      <c r="J5963">
        <f t="shared" si="1303"/>
        <v>0</v>
      </c>
      <c r="K5963" t="str">
        <f t="shared" si="1304"/>
        <v>Modelamiento</v>
      </c>
      <c r="L5963">
        <f t="shared" si="1305"/>
        <v>1</v>
      </c>
      <c r="M5963">
        <v>57</v>
      </c>
      <c r="N5963" t="str">
        <f t="shared" si="1306"/>
        <v>&lt;=60</v>
      </c>
      <c r="O5963" t="s">
        <v>56</v>
      </c>
      <c r="P5963" t="s">
        <v>39</v>
      </c>
      <c r="Q5963">
        <v>34905</v>
      </c>
      <c r="R5963">
        <v>0</v>
      </c>
      <c r="S5963" t="str">
        <f t="shared" si="1307"/>
        <v>=0</v>
      </c>
      <c r="T5963">
        <v>1050</v>
      </c>
      <c r="U5963" t="str">
        <f t="shared" si="1308"/>
        <v>&lt;=1100</v>
      </c>
      <c r="V5963" t="s">
        <v>589</v>
      </c>
      <c r="W5963">
        <v>29359</v>
      </c>
      <c r="X5963" s="12">
        <f t="shared" si="1309"/>
        <v>0</v>
      </c>
      <c r="Y5963" t="str">
        <f t="shared" si="1310"/>
        <v>=0</v>
      </c>
      <c r="Z5963">
        <v>5</v>
      </c>
      <c r="AA5963">
        <v>4</v>
      </c>
      <c r="AB5963">
        <v>1782.2</v>
      </c>
      <c r="AC5963" t="str">
        <f t="shared" si="1311"/>
        <v>&lt;=2000</v>
      </c>
      <c r="AD5963">
        <v>2493</v>
      </c>
      <c r="AE5963" t="str">
        <f t="shared" si="1312"/>
        <v>&gt;120</v>
      </c>
      <c r="AF5963">
        <v>1782.2</v>
      </c>
      <c r="AG5963" t="str">
        <f t="shared" si="1313"/>
        <v>&lt;=2000</v>
      </c>
      <c r="AH5963" t="s">
        <v>32</v>
      </c>
      <c r="AI5963" t="str">
        <f t="shared" si="1314"/>
        <v/>
      </c>
      <c r="AJ5963" t="s">
        <v>32</v>
      </c>
      <c r="AK5963" t="str">
        <f t="shared" si="1315"/>
        <v/>
      </c>
      <c r="AL5963">
        <v>12</v>
      </c>
      <c r="AM5963">
        <v>0</v>
      </c>
      <c r="AN5963">
        <v>12</v>
      </c>
      <c r="AO5963" t="s">
        <v>32</v>
      </c>
      <c r="AP5963">
        <v>1</v>
      </c>
    </row>
    <row r="5964" spans="1:42" x14ac:dyDescent="0.25">
      <c r="A5964">
        <v>202102</v>
      </c>
      <c r="B5964" t="str">
        <f t="shared" si="1302"/>
        <v>2021-I</v>
      </c>
      <c r="C5964" t="s">
        <v>6037</v>
      </c>
      <c r="D5964" t="s">
        <v>6037</v>
      </c>
      <c r="E5964">
        <v>32085947</v>
      </c>
      <c r="F5964" t="s">
        <v>29</v>
      </c>
      <c r="G5964">
        <v>0</v>
      </c>
      <c r="H5964">
        <v>0</v>
      </c>
      <c r="I5964">
        <v>0</v>
      </c>
      <c r="J5964">
        <f t="shared" si="1303"/>
        <v>0</v>
      </c>
      <c r="K5964" t="str">
        <f t="shared" si="1304"/>
        <v>Modelamiento</v>
      </c>
      <c r="L5964">
        <f t="shared" si="1305"/>
        <v>1</v>
      </c>
      <c r="M5964">
        <v>40</v>
      </c>
      <c r="N5964" t="str">
        <f t="shared" si="1306"/>
        <v>&lt;=40</v>
      </c>
      <c r="O5964" t="s">
        <v>56</v>
      </c>
      <c r="P5964" t="s">
        <v>39</v>
      </c>
      <c r="Q5964">
        <v>36566</v>
      </c>
      <c r="R5964">
        <v>0</v>
      </c>
      <c r="S5964" t="str">
        <f t="shared" si="1307"/>
        <v>=0</v>
      </c>
      <c r="T5964">
        <v>1100</v>
      </c>
      <c r="U5964" t="str">
        <f t="shared" si="1308"/>
        <v>&lt;=1100</v>
      </c>
      <c r="V5964" t="s">
        <v>585</v>
      </c>
      <c r="W5964">
        <v>30937</v>
      </c>
      <c r="X5964" s="12">
        <f t="shared" si="1309"/>
        <v>0</v>
      </c>
      <c r="Y5964" t="str">
        <f t="shared" si="1310"/>
        <v>=0</v>
      </c>
      <c r="Z5964">
        <v>3</v>
      </c>
      <c r="AA5964">
        <v>4</v>
      </c>
      <c r="AB5964">
        <v>768.07</v>
      </c>
      <c r="AC5964" t="str">
        <f t="shared" si="1311"/>
        <v>&lt;=1000</v>
      </c>
      <c r="AD5964">
        <v>2127</v>
      </c>
      <c r="AE5964" t="str">
        <f t="shared" si="1312"/>
        <v>&gt;120</v>
      </c>
      <c r="AF5964">
        <v>768.07</v>
      </c>
      <c r="AG5964" t="str">
        <f t="shared" si="1313"/>
        <v>&lt;=1000</v>
      </c>
      <c r="AH5964" t="s">
        <v>32</v>
      </c>
      <c r="AI5964" t="str">
        <f t="shared" si="1314"/>
        <v/>
      </c>
      <c r="AJ5964" t="s">
        <v>32</v>
      </c>
      <c r="AK5964" t="str">
        <f t="shared" si="1315"/>
        <v/>
      </c>
      <c r="AL5964">
        <v>12</v>
      </c>
      <c r="AM5964">
        <v>0</v>
      </c>
      <c r="AN5964">
        <v>12</v>
      </c>
      <c r="AO5964" t="s">
        <v>32</v>
      </c>
      <c r="AP5964">
        <v>1</v>
      </c>
    </row>
    <row r="5965" spans="1:42" x14ac:dyDescent="0.25">
      <c r="A5965">
        <v>202102</v>
      </c>
      <c r="B5965" t="str">
        <f t="shared" si="1302"/>
        <v>2021-I</v>
      </c>
      <c r="C5965" t="s">
        <v>6038</v>
      </c>
      <c r="D5965" t="s">
        <v>6038</v>
      </c>
      <c r="E5965">
        <v>32082670</v>
      </c>
      <c r="F5965" t="s">
        <v>29</v>
      </c>
      <c r="G5965">
        <v>0</v>
      </c>
      <c r="H5965">
        <v>0</v>
      </c>
      <c r="I5965">
        <v>0</v>
      </c>
      <c r="J5965">
        <f t="shared" si="1303"/>
        <v>0</v>
      </c>
      <c r="K5965" t="str">
        <f t="shared" si="1304"/>
        <v>Modelamiento</v>
      </c>
      <c r="L5965">
        <f t="shared" si="1305"/>
        <v>1</v>
      </c>
      <c r="M5965">
        <v>32</v>
      </c>
      <c r="N5965" t="str">
        <f t="shared" si="1306"/>
        <v>&lt;=35</v>
      </c>
      <c r="O5965" t="s">
        <v>56</v>
      </c>
      <c r="P5965" t="s">
        <v>39</v>
      </c>
      <c r="Q5965">
        <v>39808</v>
      </c>
      <c r="R5965">
        <v>0</v>
      </c>
      <c r="S5965" t="str">
        <f t="shared" si="1307"/>
        <v>=0</v>
      </c>
      <c r="T5965">
        <v>1200</v>
      </c>
      <c r="U5965" t="str">
        <f t="shared" si="1308"/>
        <v>&lt;=1200</v>
      </c>
      <c r="V5965" t="s">
        <v>601</v>
      </c>
      <c r="W5965">
        <v>34018</v>
      </c>
      <c r="X5965" s="12">
        <f t="shared" si="1309"/>
        <v>0</v>
      </c>
      <c r="Y5965" t="str">
        <f t="shared" si="1310"/>
        <v>=0</v>
      </c>
      <c r="Z5965">
        <v>3</v>
      </c>
      <c r="AA5965">
        <v>4</v>
      </c>
      <c r="AB5965">
        <v>886.52</v>
      </c>
      <c r="AC5965" t="str">
        <f t="shared" si="1311"/>
        <v>&lt;=1000</v>
      </c>
      <c r="AD5965">
        <v>3669</v>
      </c>
      <c r="AE5965" t="str">
        <f t="shared" si="1312"/>
        <v>&gt;120</v>
      </c>
      <c r="AF5965">
        <v>886.52</v>
      </c>
      <c r="AG5965" t="str">
        <f t="shared" si="1313"/>
        <v>&lt;=1000</v>
      </c>
      <c r="AH5965" t="s">
        <v>32</v>
      </c>
      <c r="AI5965" t="str">
        <f t="shared" si="1314"/>
        <v/>
      </c>
      <c r="AJ5965" t="s">
        <v>32</v>
      </c>
      <c r="AK5965" t="str">
        <f t="shared" si="1315"/>
        <v/>
      </c>
      <c r="AL5965">
        <v>12</v>
      </c>
      <c r="AM5965">
        <v>0</v>
      </c>
      <c r="AN5965">
        <v>12</v>
      </c>
      <c r="AO5965" t="s">
        <v>32</v>
      </c>
      <c r="AP5965">
        <v>1</v>
      </c>
    </row>
    <row r="5966" spans="1:42" x14ac:dyDescent="0.25">
      <c r="A5966">
        <v>202102</v>
      </c>
      <c r="B5966" t="str">
        <f t="shared" si="1302"/>
        <v>2021-I</v>
      </c>
      <c r="C5966" t="s">
        <v>6039</v>
      </c>
      <c r="D5966" t="s">
        <v>6039</v>
      </c>
      <c r="E5966">
        <v>32082562</v>
      </c>
      <c r="F5966" t="s">
        <v>29</v>
      </c>
      <c r="G5966">
        <v>0</v>
      </c>
      <c r="H5966">
        <v>0</v>
      </c>
      <c r="I5966">
        <v>0</v>
      </c>
      <c r="J5966">
        <f t="shared" si="1303"/>
        <v>0</v>
      </c>
      <c r="K5966" t="str">
        <f t="shared" si="1304"/>
        <v>Modelamiento</v>
      </c>
      <c r="L5966">
        <f t="shared" si="1305"/>
        <v>1</v>
      </c>
      <c r="M5966">
        <v>38</v>
      </c>
      <c r="N5966" t="str">
        <f t="shared" si="1306"/>
        <v>&lt;=40</v>
      </c>
      <c r="O5966" t="s">
        <v>56</v>
      </c>
      <c r="P5966" t="s">
        <v>35</v>
      </c>
      <c r="Q5966">
        <v>37099</v>
      </c>
      <c r="R5966">
        <v>1031</v>
      </c>
      <c r="S5966" t="str">
        <f t="shared" si="1307"/>
        <v>&lt;=1500</v>
      </c>
      <c r="T5966">
        <v>1064</v>
      </c>
      <c r="U5966" t="str">
        <f t="shared" si="1308"/>
        <v>&lt;=1100</v>
      </c>
      <c r="V5966" t="s">
        <v>585</v>
      </c>
      <c r="W5966">
        <v>32475</v>
      </c>
      <c r="X5966" s="12">
        <f t="shared" si="1309"/>
        <v>3.1747498075442651E-2</v>
      </c>
      <c r="Y5966" t="str">
        <f t="shared" si="1310"/>
        <v>&lt;=0.04</v>
      </c>
      <c r="Z5966">
        <v>2</v>
      </c>
      <c r="AA5966">
        <v>0</v>
      </c>
      <c r="AB5966">
        <v>2100</v>
      </c>
      <c r="AC5966" t="str">
        <f t="shared" si="1311"/>
        <v>&lt;=3000</v>
      </c>
      <c r="AD5966">
        <v>0</v>
      </c>
      <c r="AE5966" t="str">
        <f t="shared" si="1312"/>
        <v>=0</v>
      </c>
      <c r="AF5966">
        <v>0</v>
      </c>
      <c r="AG5966" t="str">
        <f t="shared" si="1313"/>
        <v>&lt;=500</v>
      </c>
      <c r="AH5966" t="s">
        <v>32</v>
      </c>
      <c r="AI5966" t="str">
        <f t="shared" si="1314"/>
        <v/>
      </c>
      <c r="AJ5966" t="s">
        <v>32</v>
      </c>
      <c r="AK5966" t="str">
        <f t="shared" si="1315"/>
        <v/>
      </c>
      <c r="AL5966">
        <v>2</v>
      </c>
      <c r="AM5966">
        <v>2</v>
      </c>
      <c r="AN5966">
        <v>0</v>
      </c>
      <c r="AO5966">
        <v>1</v>
      </c>
      <c r="AP5966" t="s">
        <v>32</v>
      </c>
    </row>
    <row r="5967" spans="1:42" x14ac:dyDescent="0.25">
      <c r="A5967">
        <v>202102</v>
      </c>
      <c r="B5967" t="str">
        <f t="shared" si="1302"/>
        <v>2021-I</v>
      </c>
      <c r="C5967" t="s">
        <v>6040</v>
      </c>
      <c r="D5967" t="s">
        <v>6040</v>
      </c>
      <c r="E5967">
        <v>32086504</v>
      </c>
      <c r="F5967" t="s">
        <v>29</v>
      </c>
      <c r="G5967">
        <v>0</v>
      </c>
      <c r="H5967">
        <v>0</v>
      </c>
      <c r="I5967">
        <v>0</v>
      </c>
      <c r="J5967">
        <f t="shared" si="1303"/>
        <v>0</v>
      </c>
      <c r="K5967" t="str">
        <f t="shared" si="1304"/>
        <v>Modelamiento</v>
      </c>
      <c r="L5967">
        <f t="shared" si="1305"/>
        <v>1</v>
      </c>
      <c r="M5967">
        <v>44</v>
      </c>
      <c r="N5967" t="str">
        <f t="shared" si="1306"/>
        <v>&lt;=45</v>
      </c>
      <c r="O5967" t="s">
        <v>72</v>
      </c>
      <c r="P5967" t="s">
        <v>35</v>
      </c>
      <c r="Q5967">
        <v>39837</v>
      </c>
      <c r="R5967">
        <v>0</v>
      </c>
      <c r="S5967" t="str">
        <f t="shared" si="1307"/>
        <v>=0</v>
      </c>
      <c r="T5967">
        <v>1155</v>
      </c>
      <c r="U5967" t="str">
        <f t="shared" si="1308"/>
        <v>&lt;=1200</v>
      </c>
      <c r="V5967" t="s">
        <v>601</v>
      </c>
      <c r="W5967">
        <v>34045</v>
      </c>
      <c r="X5967" s="12">
        <f t="shared" si="1309"/>
        <v>0</v>
      </c>
      <c r="Y5967" t="str">
        <f t="shared" si="1310"/>
        <v>=0</v>
      </c>
      <c r="Z5967">
        <v>3</v>
      </c>
      <c r="AA5967">
        <v>0</v>
      </c>
      <c r="AB5967">
        <v>3013.36</v>
      </c>
      <c r="AC5967" t="str">
        <f t="shared" si="1311"/>
        <v>&lt;=4000</v>
      </c>
      <c r="AD5967">
        <v>5</v>
      </c>
      <c r="AE5967" t="str">
        <f t="shared" si="1312"/>
        <v>&lt;=8</v>
      </c>
      <c r="AF5967">
        <v>0</v>
      </c>
      <c r="AG5967" t="str">
        <f t="shared" si="1313"/>
        <v>&lt;=500</v>
      </c>
      <c r="AH5967">
        <v>700</v>
      </c>
      <c r="AI5967" t="str">
        <f t="shared" si="1314"/>
        <v>&lt;=1000</v>
      </c>
      <c r="AJ5967">
        <v>0.33110000000000001</v>
      </c>
      <c r="AK5967" t="str">
        <f t="shared" si="1315"/>
        <v>&lt;=0.4</v>
      </c>
      <c r="AL5967">
        <v>12</v>
      </c>
      <c r="AM5967">
        <v>12</v>
      </c>
      <c r="AN5967">
        <v>0</v>
      </c>
      <c r="AO5967">
        <v>1</v>
      </c>
      <c r="AP5967" t="s">
        <v>32</v>
      </c>
    </row>
    <row r="5968" spans="1:42" x14ac:dyDescent="0.25">
      <c r="A5968">
        <v>202102</v>
      </c>
      <c r="B5968" t="str">
        <f t="shared" si="1302"/>
        <v>2021-I</v>
      </c>
      <c r="C5968" t="s">
        <v>6041</v>
      </c>
      <c r="D5968" t="s">
        <v>6041</v>
      </c>
      <c r="E5968">
        <v>32085408</v>
      </c>
      <c r="F5968" t="s">
        <v>29</v>
      </c>
      <c r="G5968">
        <v>0</v>
      </c>
      <c r="H5968">
        <v>0</v>
      </c>
      <c r="I5968">
        <v>0</v>
      </c>
      <c r="J5968">
        <f t="shared" si="1303"/>
        <v>0</v>
      </c>
      <c r="K5968" t="str">
        <f t="shared" si="1304"/>
        <v>Modelamiento</v>
      </c>
      <c r="L5968">
        <f t="shared" si="1305"/>
        <v>1</v>
      </c>
      <c r="M5968">
        <v>37</v>
      </c>
      <c r="N5968" t="str">
        <f t="shared" si="1306"/>
        <v>&lt;=40</v>
      </c>
      <c r="O5968" t="s">
        <v>56</v>
      </c>
      <c r="P5968" t="s">
        <v>39</v>
      </c>
      <c r="Q5968">
        <v>30018</v>
      </c>
      <c r="R5968">
        <v>0</v>
      </c>
      <c r="S5968" t="str">
        <f t="shared" si="1307"/>
        <v>=0</v>
      </c>
      <c r="T5968">
        <v>900</v>
      </c>
      <c r="U5968" t="str">
        <f t="shared" si="1308"/>
        <v>&lt;=1000</v>
      </c>
      <c r="V5968" t="s">
        <v>585</v>
      </c>
      <c r="W5968">
        <v>24716</v>
      </c>
      <c r="X5968" s="12">
        <f t="shared" si="1309"/>
        <v>0</v>
      </c>
      <c r="Y5968" t="str">
        <f t="shared" si="1310"/>
        <v>=0</v>
      </c>
      <c r="Z5968">
        <v>5</v>
      </c>
      <c r="AA5968">
        <v>2</v>
      </c>
      <c r="AB5968">
        <v>2154.9</v>
      </c>
      <c r="AC5968" t="str">
        <f t="shared" si="1311"/>
        <v>&lt;=3000</v>
      </c>
      <c r="AD5968">
        <v>87</v>
      </c>
      <c r="AE5968" t="str">
        <f t="shared" si="1312"/>
        <v>&lt;=90</v>
      </c>
      <c r="AF5968">
        <v>0</v>
      </c>
      <c r="AG5968" t="str">
        <f t="shared" si="1313"/>
        <v>&lt;=500</v>
      </c>
      <c r="AH5968">
        <v>216.61</v>
      </c>
      <c r="AI5968" t="str">
        <f t="shared" si="1314"/>
        <v>&lt;=500</v>
      </c>
      <c r="AJ5968">
        <v>1</v>
      </c>
      <c r="AK5968" t="str">
        <f t="shared" si="1315"/>
        <v>&gt;0.9</v>
      </c>
      <c r="AL5968">
        <v>11</v>
      </c>
      <c r="AM5968">
        <v>7</v>
      </c>
      <c r="AN5968">
        <v>0</v>
      </c>
      <c r="AO5968">
        <v>2</v>
      </c>
      <c r="AP5968" t="s">
        <v>32</v>
      </c>
    </row>
    <row r="5969" spans="1:42" x14ac:dyDescent="0.25">
      <c r="A5969">
        <v>202102</v>
      </c>
      <c r="B5969" t="str">
        <f t="shared" si="1302"/>
        <v>2021-I</v>
      </c>
      <c r="C5969" t="s">
        <v>6042</v>
      </c>
      <c r="D5969" t="s">
        <v>6042</v>
      </c>
      <c r="E5969">
        <v>32086284</v>
      </c>
      <c r="F5969" t="s">
        <v>29</v>
      </c>
      <c r="G5969">
        <v>0</v>
      </c>
      <c r="H5969">
        <v>0</v>
      </c>
      <c r="I5969">
        <v>0</v>
      </c>
      <c r="J5969">
        <f t="shared" si="1303"/>
        <v>0</v>
      </c>
      <c r="K5969" t="str">
        <f t="shared" si="1304"/>
        <v>Modelamiento</v>
      </c>
      <c r="L5969">
        <f t="shared" si="1305"/>
        <v>1</v>
      </c>
      <c r="M5969">
        <v>31</v>
      </c>
      <c r="N5969" t="str">
        <f t="shared" si="1306"/>
        <v>&lt;=35</v>
      </c>
      <c r="O5969" t="s">
        <v>72</v>
      </c>
      <c r="P5969" t="s">
        <v>31</v>
      </c>
      <c r="Q5969">
        <v>38184</v>
      </c>
      <c r="R5969">
        <v>0</v>
      </c>
      <c r="S5969" t="str">
        <f t="shared" si="1307"/>
        <v>=0</v>
      </c>
      <c r="T5969">
        <v>1150</v>
      </c>
      <c r="U5969" t="str">
        <f t="shared" si="1308"/>
        <v>&lt;=1200</v>
      </c>
      <c r="V5969" t="s">
        <v>585</v>
      </c>
      <c r="W5969">
        <v>32475</v>
      </c>
      <c r="X5969" s="12">
        <f t="shared" si="1309"/>
        <v>0</v>
      </c>
      <c r="Y5969" t="str">
        <f t="shared" si="1310"/>
        <v>=0</v>
      </c>
      <c r="Z5969">
        <v>2</v>
      </c>
      <c r="AA5969">
        <v>0</v>
      </c>
      <c r="AB5969">
        <v>25693.16</v>
      </c>
      <c r="AC5969" t="str">
        <f t="shared" si="1311"/>
        <v>&gt;5000</v>
      </c>
      <c r="AD5969">
        <v>67</v>
      </c>
      <c r="AE5969" t="str">
        <f t="shared" si="1312"/>
        <v>&lt;=90</v>
      </c>
      <c r="AF5969">
        <v>0</v>
      </c>
      <c r="AG5969" t="str">
        <f t="shared" si="1313"/>
        <v>&lt;=500</v>
      </c>
      <c r="AH5969">
        <v>2242.29</v>
      </c>
      <c r="AI5969" t="str">
        <f t="shared" si="1314"/>
        <v>&lt;=3000</v>
      </c>
      <c r="AJ5969">
        <v>0.97640000000000005</v>
      </c>
      <c r="AK5969" t="str">
        <f t="shared" si="1315"/>
        <v>&gt;0.9</v>
      </c>
      <c r="AL5969">
        <v>12</v>
      </c>
      <c r="AM5969">
        <v>10</v>
      </c>
      <c r="AN5969">
        <v>0</v>
      </c>
      <c r="AO5969">
        <v>3</v>
      </c>
      <c r="AP5969" t="s">
        <v>32</v>
      </c>
    </row>
    <row r="5970" spans="1:42" x14ac:dyDescent="0.25">
      <c r="A5970">
        <v>202102</v>
      </c>
      <c r="B5970" t="str">
        <f t="shared" si="1302"/>
        <v>2021-I</v>
      </c>
      <c r="C5970" t="s">
        <v>6043</v>
      </c>
      <c r="D5970" t="s">
        <v>6043</v>
      </c>
      <c r="E5970">
        <v>32086249</v>
      </c>
      <c r="F5970" t="s">
        <v>29</v>
      </c>
      <c r="G5970">
        <v>0</v>
      </c>
      <c r="H5970">
        <v>0</v>
      </c>
      <c r="I5970">
        <v>0</v>
      </c>
      <c r="J5970">
        <f t="shared" si="1303"/>
        <v>0</v>
      </c>
      <c r="K5970" t="str">
        <f t="shared" si="1304"/>
        <v>Modelamiento</v>
      </c>
      <c r="L5970">
        <f t="shared" si="1305"/>
        <v>1</v>
      </c>
      <c r="M5970">
        <v>61</v>
      </c>
      <c r="N5970" t="str">
        <f t="shared" si="1306"/>
        <v>&gt;60</v>
      </c>
      <c r="O5970" t="s">
        <v>56</v>
      </c>
      <c r="P5970" t="s">
        <v>39</v>
      </c>
      <c r="Q5970">
        <v>41441</v>
      </c>
      <c r="R5970">
        <v>0</v>
      </c>
      <c r="S5970" t="str">
        <f t="shared" si="1307"/>
        <v>=0</v>
      </c>
      <c r="T5970">
        <v>1250</v>
      </c>
      <c r="U5970" t="str">
        <f t="shared" si="1308"/>
        <v>&lt;=1300</v>
      </c>
      <c r="V5970" t="s">
        <v>589</v>
      </c>
      <c r="W5970">
        <v>35569</v>
      </c>
      <c r="X5970" s="12">
        <f t="shared" si="1309"/>
        <v>0</v>
      </c>
      <c r="Y5970" t="str">
        <f t="shared" si="1310"/>
        <v>=0</v>
      </c>
      <c r="Z5970">
        <v>4</v>
      </c>
      <c r="AA5970">
        <v>9</v>
      </c>
      <c r="AB5970" t="s">
        <v>32</v>
      </c>
      <c r="AC5970" t="str">
        <f t="shared" si="1311"/>
        <v/>
      </c>
      <c r="AD5970" t="s">
        <v>32</v>
      </c>
      <c r="AE5970" t="str">
        <f t="shared" si="1312"/>
        <v/>
      </c>
      <c r="AF5970" t="s">
        <v>32</v>
      </c>
      <c r="AG5970" t="str">
        <f t="shared" si="1313"/>
        <v/>
      </c>
      <c r="AH5970" t="s">
        <v>32</v>
      </c>
      <c r="AI5970" t="str">
        <f t="shared" si="1314"/>
        <v/>
      </c>
      <c r="AJ5970" t="s">
        <v>32</v>
      </c>
      <c r="AK5970" t="str">
        <f t="shared" si="1315"/>
        <v/>
      </c>
      <c r="AL5970">
        <v>0</v>
      </c>
      <c r="AM5970">
        <v>0</v>
      </c>
      <c r="AN5970">
        <v>0</v>
      </c>
      <c r="AO5970" t="s">
        <v>32</v>
      </c>
      <c r="AP5970" t="s">
        <v>32</v>
      </c>
    </row>
    <row r="5971" spans="1:42" x14ac:dyDescent="0.25">
      <c r="A5971">
        <v>202103</v>
      </c>
      <c r="B5971" t="str">
        <f t="shared" si="1302"/>
        <v>2021-I</v>
      </c>
      <c r="C5971" t="s">
        <v>6044</v>
      </c>
      <c r="D5971" t="s">
        <v>6044</v>
      </c>
      <c r="E5971">
        <v>32043339</v>
      </c>
      <c r="F5971" t="s">
        <v>29</v>
      </c>
      <c r="G5971">
        <v>0</v>
      </c>
      <c r="H5971">
        <v>0</v>
      </c>
      <c r="I5971">
        <v>1</v>
      </c>
      <c r="J5971">
        <f t="shared" si="1303"/>
        <v>0</v>
      </c>
      <c r="K5971" t="str">
        <f t="shared" si="1304"/>
        <v>Insuficiente</v>
      </c>
      <c r="L5971">
        <f t="shared" si="1305"/>
        <v>1</v>
      </c>
      <c r="M5971">
        <v>37</v>
      </c>
      <c r="N5971" t="str">
        <f t="shared" si="1306"/>
        <v>&lt;=40</v>
      </c>
      <c r="O5971" t="s">
        <v>56</v>
      </c>
      <c r="P5971" t="s">
        <v>35</v>
      </c>
      <c r="Q5971">
        <v>33422</v>
      </c>
      <c r="R5971">
        <v>0</v>
      </c>
      <c r="S5971" t="str">
        <f t="shared" si="1307"/>
        <v>=0</v>
      </c>
      <c r="T5971">
        <v>1150</v>
      </c>
      <c r="U5971" t="str">
        <f t="shared" si="1308"/>
        <v>&lt;=1200</v>
      </c>
      <c r="V5971" t="s">
        <v>597</v>
      </c>
      <c r="W5971">
        <v>27950</v>
      </c>
      <c r="X5971" s="12">
        <f t="shared" si="1309"/>
        <v>0</v>
      </c>
      <c r="Y5971" t="str">
        <f t="shared" si="1310"/>
        <v>=0</v>
      </c>
      <c r="Z5971" t="s">
        <v>32</v>
      </c>
      <c r="AA5971">
        <v>9</v>
      </c>
      <c r="AB5971" t="s">
        <v>32</v>
      </c>
      <c r="AC5971" t="str">
        <f t="shared" si="1311"/>
        <v/>
      </c>
      <c r="AD5971" t="s">
        <v>32</v>
      </c>
      <c r="AE5971" t="str">
        <f t="shared" si="1312"/>
        <v/>
      </c>
      <c r="AF5971" t="s">
        <v>32</v>
      </c>
      <c r="AG5971" t="str">
        <f t="shared" si="1313"/>
        <v/>
      </c>
      <c r="AH5971" t="s">
        <v>32</v>
      </c>
      <c r="AI5971" t="str">
        <f t="shared" si="1314"/>
        <v/>
      </c>
      <c r="AJ5971" t="s">
        <v>32</v>
      </c>
      <c r="AK5971" t="str">
        <f t="shared" si="1315"/>
        <v/>
      </c>
      <c r="AL5971">
        <v>0</v>
      </c>
      <c r="AM5971">
        <v>0</v>
      </c>
      <c r="AN5971">
        <v>0</v>
      </c>
      <c r="AO5971" t="s">
        <v>32</v>
      </c>
      <c r="AP5971" t="s">
        <v>32</v>
      </c>
    </row>
    <row r="5972" spans="1:42" x14ac:dyDescent="0.25">
      <c r="A5972">
        <v>202103</v>
      </c>
      <c r="B5972" t="str">
        <f t="shared" si="1302"/>
        <v>2021-I</v>
      </c>
      <c r="C5972" t="s">
        <v>6045</v>
      </c>
      <c r="D5972" t="s">
        <v>6045</v>
      </c>
      <c r="E5972">
        <v>32081893</v>
      </c>
      <c r="F5972" t="s">
        <v>29</v>
      </c>
      <c r="G5972">
        <v>0</v>
      </c>
      <c r="H5972">
        <v>0</v>
      </c>
      <c r="I5972">
        <v>1</v>
      </c>
      <c r="J5972">
        <f t="shared" si="1303"/>
        <v>0</v>
      </c>
      <c r="K5972" t="str">
        <f t="shared" si="1304"/>
        <v>Insuficiente</v>
      </c>
      <c r="L5972">
        <f t="shared" si="1305"/>
        <v>1</v>
      </c>
      <c r="M5972">
        <v>28</v>
      </c>
      <c r="N5972" t="str">
        <f t="shared" si="1306"/>
        <v>&lt;=30</v>
      </c>
      <c r="O5972" t="s">
        <v>56</v>
      </c>
      <c r="P5972" t="s">
        <v>39</v>
      </c>
      <c r="Q5972">
        <v>47144</v>
      </c>
      <c r="R5972">
        <v>1031</v>
      </c>
      <c r="S5972" t="str">
        <f t="shared" si="1307"/>
        <v>&lt;=1500</v>
      </c>
      <c r="T5972">
        <v>1270</v>
      </c>
      <c r="U5972" t="str">
        <f t="shared" si="1308"/>
        <v>&lt;=1300</v>
      </c>
      <c r="V5972" t="s">
        <v>614</v>
      </c>
      <c r="W5972">
        <v>34018</v>
      </c>
      <c r="X5972" s="12">
        <f t="shared" si="1309"/>
        <v>3.0307484273031923E-2</v>
      </c>
      <c r="Y5972" t="str">
        <f t="shared" si="1310"/>
        <v>&lt;=0.04</v>
      </c>
      <c r="Z5972">
        <v>4</v>
      </c>
      <c r="AA5972">
        <v>9</v>
      </c>
      <c r="AB5972" t="s">
        <v>32</v>
      </c>
      <c r="AC5972" t="str">
        <f t="shared" si="1311"/>
        <v/>
      </c>
      <c r="AD5972" t="s">
        <v>32</v>
      </c>
      <c r="AE5972" t="str">
        <f t="shared" si="1312"/>
        <v/>
      </c>
      <c r="AF5972" t="s">
        <v>32</v>
      </c>
      <c r="AG5972" t="str">
        <f t="shared" si="1313"/>
        <v/>
      </c>
      <c r="AH5972" t="s">
        <v>32</v>
      </c>
      <c r="AI5972" t="str">
        <f t="shared" si="1314"/>
        <v/>
      </c>
      <c r="AJ5972" t="s">
        <v>32</v>
      </c>
      <c r="AK5972" t="str">
        <f t="shared" si="1315"/>
        <v/>
      </c>
      <c r="AL5972">
        <v>0</v>
      </c>
      <c r="AM5972">
        <v>0</v>
      </c>
      <c r="AN5972">
        <v>0</v>
      </c>
      <c r="AO5972" t="s">
        <v>32</v>
      </c>
      <c r="AP5972" t="s">
        <v>32</v>
      </c>
    </row>
    <row r="5973" spans="1:42" x14ac:dyDescent="0.25">
      <c r="A5973">
        <v>202103</v>
      </c>
      <c r="B5973" t="str">
        <f t="shared" si="1302"/>
        <v>2021-I</v>
      </c>
      <c r="C5973" t="s">
        <v>6046</v>
      </c>
      <c r="D5973" t="s">
        <v>6046</v>
      </c>
      <c r="E5973">
        <v>32082597</v>
      </c>
      <c r="F5973" t="s">
        <v>29</v>
      </c>
      <c r="G5973">
        <v>0</v>
      </c>
      <c r="H5973">
        <v>0</v>
      </c>
      <c r="I5973">
        <v>1</v>
      </c>
      <c r="J5973">
        <f t="shared" si="1303"/>
        <v>0</v>
      </c>
      <c r="K5973" t="str">
        <f t="shared" si="1304"/>
        <v>Insuficiente</v>
      </c>
      <c r="L5973">
        <f t="shared" si="1305"/>
        <v>1</v>
      </c>
      <c r="M5973">
        <v>32</v>
      </c>
      <c r="N5973" t="str">
        <f t="shared" si="1306"/>
        <v>&lt;=35</v>
      </c>
      <c r="O5973" t="s">
        <v>56</v>
      </c>
      <c r="P5973" t="s">
        <v>39</v>
      </c>
      <c r="Q5973">
        <v>30614</v>
      </c>
      <c r="R5973">
        <v>0</v>
      </c>
      <c r="S5973" t="str">
        <f t="shared" si="1307"/>
        <v>=0</v>
      </c>
      <c r="T5973">
        <v>1050</v>
      </c>
      <c r="U5973" t="str">
        <f t="shared" si="1308"/>
        <v>&lt;=1100</v>
      </c>
      <c r="V5973" t="s">
        <v>589</v>
      </c>
      <c r="W5973">
        <v>25282</v>
      </c>
      <c r="X5973" s="12">
        <f t="shared" si="1309"/>
        <v>0</v>
      </c>
      <c r="Y5973" t="str">
        <f t="shared" si="1310"/>
        <v>=0</v>
      </c>
      <c r="Z5973" t="s">
        <v>32</v>
      </c>
      <c r="AA5973">
        <v>9</v>
      </c>
      <c r="AB5973" t="s">
        <v>32</v>
      </c>
      <c r="AC5973" t="str">
        <f t="shared" si="1311"/>
        <v/>
      </c>
      <c r="AD5973" t="s">
        <v>32</v>
      </c>
      <c r="AE5973" t="str">
        <f t="shared" si="1312"/>
        <v/>
      </c>
      <c r="AF5973" t="s">
        <v>32</v>
      </c>
      <c r="AG5973" t="str">
        <f t="shared" si="1313"/>
        <v/>
      </c>
      <c r="AH5973" t="s">
        <v>32</v>
      </c>
      <c r="AI5973" t="str">
        <f t="shared" si="1314"/>
        <v/>
      </c>
      <c r="AJ5973" t="s">
        <v>32</v>
      </c>
      <c r="AK5973" t="str">
        <f t="shared" si="1315"/>
        <v/>
      </c>
      <c r="AL5973">
        <v>0</v>
      </c>
      <c r="AM5973">
        <v>0</v>
      </c>
      <c r="AN5973">
        <v>0</v>
      </c>
      <c r="AO5973" t="s">
        <v>32</v>
      </c>
      <c r="AP5973" t="s">
        <v>32</v>
      </c>
    </row>
    <row r="5974" spans="1:42" x14ac:dyDescent="0.25">
      <c r="A5974">
        <v>202103</v>
      </c>
      <c r="B5974" t="str">
        <f t="shared" si="1302"/>
        <v>2021-I</v>
      </c>
      <c r="C5974" t="s">
        <v>6047</v>
      </c>
      <c r="D5974" t="s">
        <v>6047</v>
      </c>
      <c r="E5974">
        <v>32082273</v>
      </c>
      <c r="F5974" t="s">
        <v>29</v>
      </c>
      <c r="G5974">
        <v>0</v>
      </c>
      <c r="H5974">
        <v>0</v>
      </c>
      <c r="I5974">
        <v>1</v>
      </c>
      <c r="J5974">
        <f t="shared" si="1303"/>
        <v>0</v>
      </c>
      <c r="K5974" t="str">
        <f t="shared" si="1304"/>
        <v>Insuficiente</v>
      </c>
      <c r="L5974">
        <f t="shared" si="1305"/>
        <v>1</v>
      </c>
      <c r="M5974">
        <v>39</v>
      </c>
      <c r="N5974" t="str">
        <f t="shared" si="1306"/>
        <v>&lt;=40</v>
      </c>
      <c r="O5974" t="s">
        <v>72</v>
      </c>
      <c r="P5974" t="s">
        <v>39</v>
      </c>
      <c r="Q5974">
        <v>34905</v>
      </c>
      <c r="R5974">
        <v>0</v>
      </c>
      <c r="S5974" t="str">
        <f t="shared" si="1307"/>
        <v>=0</v>
      </c>
      <c r="T5974">
        <v>1050</v>
      </c>
      <c r="U5974" t="str">
        <f t="shared" si="1308"/>
        <v>&lt;=1100</v>
      </c>
      <c r="V5974" t="s">
        <v>589</v>
      </c>
      <c r="W5974">
        <v>29359</v>
      </c>
      <c r="X5974" s="12">
        <f t="shared" si="1309"/>
        <v>0</v>
      </c>
      <c r="Y5974" t="str">
        <f t="shared" si="1310"/>
        <v>=0</v>
      </c>
      <c r="Z5974">
        <v>5</v>
      </c>
      <c r="AA5974">
        <v>3</v>
      </c>
      <c r="AB5974">
        <v>3712.49</v>
      </c>
      <c r="AC5974" t="str">
        <f t="shared" si="1311"/>
        <v>&lt;=4000</v>
      </c>
      <c r="AD5974">
        <v>1926</v>
      </c>
      <c r="AE5974" t="str">
        <f t="shared" si="1312"/>
        <v>&gt;120</v>
      </c>
      <c r="AF5974">
        <v>1421.47</v>
      </c>
      <c r="AG5974" t="str">
        <f t="shared" si="1313"/>
        <v>&lt;=2000</v>
      </c>
      <c r="AH5974" t="s">
        <v>32</v>
      </c>
      <c r="AI5974" t="str">
        <f t="shared" si="1314"/>
        <v/>
      </c>
      <c r="AJ5974" t="s">
        <v>32</v>
      </c>
      <c r="AK5974" t="str">
        <f t="shared" si="1315"/>
        <v/>
      </c>
      <c r="AL5974">
        <v>12</v>
      </c>
      <c r="AM5974">
        <v>7</v>
      </c>
      <c r="AN5974">
        <v>0</v>
      </c>
      <c r="AO5974">
        <v>1</v>
      </c>
      <c r="AP5974" t="s">
        <v>32</v>
      </c>
    </row>
    <row r="5975" spans="1:42" x14ac:dyDescent="0.25">
      <c r="A5975">
        <v>202103</v>
      </c>
      <c r="B5975" t="str">
        <f t="shared" si="1302"/>
        <v>2021-I</v>
      </c>
      <c r="C5975" t="s">
        <v>6048</v>
      </c>
      <c r="D5975" t="s">
        <v>6048</v>
      </c>
      <c r="E5975">
        <v>32086549</v>
      </c>
      <c r="F5975" t="s">
        <v>29</v>
      </c>
      <c r="G5975">
        <v>0</v>
      </c>
      <c r="H5975">
        <v>0</v>
      </c>
      <c r="I5975">
        <v>1</v>
      </c>
      <c r="J5975">
        <f t="shared" si="1303"/>
        <v>0</v>
      </c>
      <c r="K5975" t="str">
        <f t="shared" si="1304"/>
        <v>Insuficiente</v>
      </c>
      <c r="L5975">
        <f t="shared" si="1305"/>
        <v>1</v>
      </c>
      <c r="M5975">
        <v>30</v>
      </c>
      <c r="N5975" t="str">
        <f t="shared" si="1306"/>
        <v>&lt;=30</v>
      </c>
      <c r="O5975" t="s">
        <v>56</v>
      </c>
      <c r="P5975" t="s">
        <v>39</v>
      </c>
      <c r="Q5975">
        <v>33422</v>
      </c>
      <c r="R5975">
        <v>0</v>
      </c>
      <c r="S5975" t="str">
        <f t="shared" si="1307"/>
        <v>=0</v>
      </c>
      <c r="T5975">
        <v>1150</v>
      </c>
      <c r="U5975" t="str">
        <f t="shared" si="1308"/>
        <v>&lt;=1200</v>
      </c>
      <c r="V5975" t="s">
        <v>597</v>
      </c>
      <c r="W5975">
        <v>27950</v>
      </c>
      <c r="X5975" s="12">
        <f t="shared" si="1309"/>
        <v>0</v>
      </c>
      <c r="Y5975" t="str">
        <f t="shared" si="1310"/>
        <v>=0</v>
      </c>
      <c r="Z5975" t="s">
        <v>32</v>
      </c>
      <c r="AA5975">
        <v>9</v>
      </c>
      <c r="AB5975" t="s">
        <v>32</v>
      </c>
      <c r="AC5975" t="str">
        <f t="shared" si="1311"/>
        <v/>
      </c>
      <c r="AD5975" t="s">
        <v>32</v>
      </c>
      <c r="AE5975" t="str">
        <f t="shared" si="1312"/>
        <v/>
      </c>
      <c r="AF5975" t="s">
        <v>32</v>
      </c>
      <c r="AG5975" t="str">
        <f t="shared" si="1313"/>
        <v/>
      </c>
      <c r="AH5975" t="s">
        <v>32</v>
      </c>
      <c r="AI5975" t="str">
        <f t="shared" si="1314"/>
        <v/>
      </c>
      <c r="AJ5975" t="s">
        <v>32</v>
      </c>
      <c r="AK5975" t="str">
        <f t="shared" si="1315"/>
        <v/>
      </c>
      <c r="AL5975">
        <v>0</v>
      </c>
      <c r="AM5975">
        <v>0</v>
      </c>
      <c r="AN5975">
        <v>0</v>
      </c>
      <c r="AO5975" t="s">
        <v>32</v>
      </c>
      <c r="AP5975" t="s">
        <v>32</v>
      </c>
    </row>
    <row r="5976" spans="1:42" x14ac:dyDescent="0.25">
      <c r="A5976">
        <v>202103</v>
      </c>
      <c r="B5976" t="str">
        <f t="shared" si="1302"/>
        <v>2021-I</v>
      </c>
      <c r="C5976" t="s">
        <v>6049</v>
      </c>
      <c r="D5976" t="s">
        <v>6049</v>
      </c>
      <c r="E5976">
        <v>32085269</v>
      </c>
      <c r="F5976" t="s">
        <v>29</v>
      </c>
      <c r="G5976">
        <v>0</v>
      </c>
      <c r="H5976">
        <v>0</v>
      </c>
      <c r="I5976">
        <v>1</v>
      </c>
      <c r="J5976">
        <f t="shared" si="1303"/>
        <v>0</v>
      </c>
      <c r="K5976" t="str">
        <f t="shared" si="1304"/>
        <v>Insuficiente</v>
      </c>
      <c r="L5976">
        <f t="shared" si="1305"/>
        <v>1</v>
      </c>
      <c r="M5976">
        <v>33</v>
      </c>
      <c r="N5976" t="str">
        <f t="shared" si="1306"/>
        <v>&lt;=35</v>
      </c>
      <c r="O5976" t="s">
        <v>56</v>
      </c>
      <c r="P5976" t="s">
        <v>39</v>
      </c>
      <c r="Q5976">
        <v>30018</v>
      </c>
      <c r="R5976">
        <v>0</v>
      </c>
      <c r="S5976" t="str">
        <f t="shared" si="1307"/>
        <v>=0</v>
      </c>
      <c r="T5976">
        <v>900</v>
      </c>
      <c r="U5976" t="str">
        <f t="shared" si="1308"/>
        <v>&lt;=1000</v>
      </c>
      <c r="V5976" t="s">
        <v>585</v>
      </c>
      <c r="W5976">
        <v>24716</v>
      </c>
      <c r="X5976" s="12">
        <f t="shared" si="1309"/>
        <v>0</v>
      </c>
      <c r="Y5976" t="str">
        <f t="shared" si="1310"/>
        <v>=0</v>
      </c>
      <c r="Z5976">
        <v>5</v>
      </c>
      <c r="AA5976">
        <v>9</v>
      </c>
      <c r="AB5976" t="s">
        <v>32</v>
      </c>
      <c r="AC5976" t="str">
        <f t="shared" si="1311"/>
        <v/>
      </c>
      <c r="AD5976" t="s">
        <v>32</v>
      </c>
      <c r="AE5976" t="str">
        <f t="shared" si="1312"/>
        <v/>
      </c>
      <c r="AF5976" t="s">
        <v>32</v>
      </c>
      <c r="AG5976" t="str">
        <f t="shared" si="1313"/>
        <v/>
      </c>
      <c r="AH5976" t="s">
        <v>32</v>
      </c>
      <c r="AI5976" t="str">
        <f t="shared" si="1314"/>
        <v/>
      </c>
      <c r="AJ5976" t="s">
        <v>32</v>
      </c>
      <c r="AK5976" t="str">
        <f t="shared" si="1315"/>
        <v/>
      </c>
      <c r="AL5976">
        <v>0</v>
      </c>
      <c r="AM5976">
        <v>0</v>
      </c>
      <c r="AN5976">
        <v>0</v>
      </c>
      <c r="AO5976" t="s">
        <v>32</v>
      </c>
      <c r="AP5976" t="s">
        <v>32</v>
      </c>
    </row>
    <row r="5977" spans="1:42" x14ac:dyDescent="0.25">
      <c r="A5977">
        <v>202103</v>
      </c>
      <c r="B5977" t="str">
        <f t="shared" si="1302"/>
        <v>2021-I</v>
      </c>
      <c r="C5977" t="s">
        <v>6050</v>
      </c>
      <c r="D5977" t="s">
        <v>6050</v>
      </c>
      <c r="E5977">
        <v>32086265</v>
      </c>
      <c r="F5977" t="s">
        <v>29</v>
      </c>
      <c r="G5977">
        <v>0</v>
      </c>
      <c r="H5977">
        <v>0</v>
      </c>
      <c r="I5977">
        <v>1</v>
      </c>
      <c r="J5977">
        <f t="shared" si="1303"/>
        <v>0</v>
      </c>
      <c r="K5977" t="str">
        <f t="shared" si="1304"/>
        <v>Insuficiente</v>
      </c>
      <c r="L5977">
        <f t="shared" si="1305"/>
        <v>1</v>
      </c>
      <c r="M5977">
        <v>22</v>
      </c>
      <c r="N5977" t="str">
        <f t="shared" si="1306"/>
        <v>&lt;=25</v>
      </c>
      <c r="O5977" t="s">
        <v>56</v>
      </c>
      <c r="P5977" t="s">
        <v>39</v>
      </c>
      <c r="Q5977">
        <v>27743</v>
      </c>
      <c r="R5977">
        <v>0</v>
      </c>
      <c r="S5977" t="str">
        <f t="shared" si="1307"/>
        <v>=0</v>
      </c>
      <c r="T5977">
        <v>950</v>
      </c>
      <c r="U5977" t="str">
        <f t="shared" si="1308"/>
        <v>&lt;=1000</v>
      </c>
      <c r="V5977" t="s">
        <v>585</v>
      </c>
      <c r="W5977">
        <v>22555</v>
      </c>
      <c r="X5977" s="12">
        <f t="shared" si="1309"/>
        <v>0</v>
      </c>
      <c r="Y5977" t="str">
        <f t="shared" si="1310"/>
        <v>=0</v>
      </c>
      <c r="Z5977" t="s">
        <v>32</v>
      </c>
      <c r="AA5977">
        <v>9</v>
      </c>
      <c r="AB5977" t="s">
        <v>32</v>
      </c>
      <c r="AC5977" t="str">
        <f t="shared" si="1311"/>
        <v/>
      </c>
      <c r="AD5977" t="s">
        <v>32</v>
      </c>
      <c r="AE5977" t="str">
        <f t="shared" si="1312"/>
        <v/>
      </c>
      <c r="AF5977" t="s">
        <v>32</v>
      </c>
      <c r="AG5977" t="str">
        <f t="shared" si="1313"/>
        <v/>
      </c>
      <c r="AH5977" t="s">
        <v>32</v>
      </c>
      <c r="AI5977" t="str">
        <f t="shared" si="1314"/>
        <v/>
      </c>
      <c r="AJ5977" t="s">
        <v>32</v>
      </c>
      <c r="AK5977" t="str">
        <f t="shared" si="1315"/>
        <v/>
      </c>
      <c r="AL5977">
        <v>0</v>
      </c>
      <c r="AM5977">
        <v>0</v>
      </c>
      <c r="AN5977">
        <v>0</v>
      </c>
      <c r="AO5977" t="s">
        <v>32</v>
      </c>
      <c r="AP5977" t="s">
        <v>32</v>
      </c>
    </row>
    <row r="5978" spans="1:42" x14ac:dyDescent="0.25">
      <c r="A5978">
        <v>202103</v>
      </c>
      <c r="B5978" t="str">
        <f t="shared" si="1302"/>
        <v>2021-I</v>
      </c>
      <c r="C5978" t="s">
        <v>6051</v>
      </c>
      <c r="D5978" t="s">
        <v>6051</v>
      </c>
      <c r="E5978">
        <v>32086632</v>
      </c>
      <c r="F5978" t="s">
        <v>29</v>
      </c>
      <c r="G5978">
        <v>0</v>
      </c>
      <c r="H5978">
        <v>0</v>
      </c>
      <c r="I5978">
        <v>1</v>
      </c>
      <c r="J5978">
        <f t="shared" si="1303"/>
        <v>0</v>
      </c>
      <c r="K5978" t="str">
        <f t="shared" si="1304"/>
        <v>Insuficiente</v>
      </c>
      <c r="L5978">
        <f t="shared" si="1305"/>
        <v>1</v>
      </c>
      <c r="M5978">
        <v>44</v>
      </c>
      <c r="N5978" t="str">
        <f t="shared" si="1306"/>
        <v>&lt;=45</v>
      </c>
      <c r="O5978" t="s">
        <v>56</v>
      </c>
      <c r="P5978" t="s">
        <v>39</v>
      </c>
      <c r="Q5978">
        <v>35203</v>
      </c>
      <c r="R5978">
        <v>0</v>
      </c>
      <c r="S5978" t="str">
        <f t="shared" si="1307"/>
        <v>=0</v>
      </c>
      <c r="T5978">
        <v>1050</v>
      </c>
      <c r="U5978" t="str">
        <f t="shared" si="1308"/>
        <v>&lt;=1100</v>
      </c>
      <c r="V5978" t="s">
        <v>589</v>
      </c>
      <c r="W5978">
        <v>29359</v>
      </c>
      <c r="X5978" s="12">
        <f t="shared" si="1309"/>
        <v>0</v>
      </c>
      <c r="Y5978" t="str">
        <f t="shared" si="1310"/>
        <v>=0</v>
      </c>
      <c r="Z5978">
        <v>5</v>
      </c>
      <c r="AA5978">
        <v>4</v>
      </c>
      <c r="AB5978">
        <v>453.11</v>
      </c>
      <c r="AC5978" t="str">
        <f t="shared" si="1311"/>
        <v>&lt;=500</v>
      </c>
      <c r="AD5978">
        <v>3953</v>
      </c>
      <c r="AE5978" t="str">
        <f t="shared" si="1312"/>
        <v>&gt;120</v>
      </c>
      <c r="AF5978">
        <v>453.11</v>
      </c>
      <c r="AG5978" t="str">
        <f t="shared" si="1313"/>
        <v>&lt;=500</v>
      </c>
      <c r="AH5978" t="s">
        <v>32</v>
      </c>
      <c r="AI5978" t="str">
        <f t="shared" si="1314"/>
        <v/>
      </c>
      <c r="AJ5978" t="s">
        <v>32</v>
      </c>
      <c r="AK5978" t="str">
        <f t="shared" si="1315"/>
        <v/>
      </c>
      <c r="AL5978">
        <v>12</v>
      </c>
      <c r="AM5978">
        <v>0</v>
      </c>
      <c r="AN5978">
        <v>12</v>
      </c>
      <c r="AO5978" t="s">
        <v>32</v>
      </c>
      <c r="AP5978">
        <v>1</v>
      </c>
    </row>
    <row r="5979" spans="1:42" x14ac:dyDescent="0.25">
      <c r="A5979">
        <v>202103</v>
      </c>
      <c r="B5979" t="str">
        <f t="shared" si="1302"/>
        <v>2021-I</v>
      </c>
      <c r="C5979" t="s">
        <v>6052</v>
      </c>
      <c r="D5979" t="s">
        <v>6052</v>
      </c>
      <c r="E5979">
        <v>32082417</v>
      </c>
      <c r="F5979" t="s">
        <v>29</v>
      </c>
      <c r="G5979">
        <v>0</v>
      </c>
      <c r="H5979">
        <v>0</v>
      </c>
      <c r="I5979">
        <v>1</v>
      </c>
      <c r="J5979">
        <f t="shared" si="1303"/>
        <v>0</v>
      </c>
      <c r="K5979" t="str">
        <f t="shared" si="1304"/>
        <v>Insuficiente</v>
      </c>
      <c r="L5979">
        <f t="shared" si="1305"/>
        <v>1</v>
      </c>
      <c r="M5979">
        <v>25</v>
      </c>
      <c r="N5979" t="str">
        <f t="shared" si="1306"/>
        <v>&lt;=25</v>
      </c>
      <c r="O5979" t="s">
        <v>56</v>
      </c>
      <c r="P5979" t="s">
        <v>39</v>
      </c>
      <c r="Q5979">
        <v>45086</v>
      </c>
      <c r="R5979">
        <v>0</v>
      </c>
      <c r="S5979" t="str">
        <f t="shared" si="1307"/>
        <v>=0</v>
      </c>
      <c r="T5979">
        <v>1350</v>
      </c>
      <c r="U5979" t="str">
        <f t="shared" si="1308"/>
        <v>&lt;=1400</v>
      </c>
      <c r="V5979" t="s">
        <v>597</v>
      </c>
      <c r="W5979">
        <v>38669</v>
      </c>
      <c r="X5979" s="12">
        <f t="shared" si="1309"/>
        <v>0</v>
      </c>
      <c r="Y5979" t="str">
        <f t="shared" si="1310"/>
        <v>=0</v>
      </c>
      <c r="Z5979">
        <v>3</v>
      </c>
      <c r="AA5979">
        <v>1</v>
      </c>
      <c r="AB5979">
        <v>1603.48</v>
      </c>
      <c r="AC5979" t="str">
        <f t="shared" si="1311"/>
        <v>&lt;=2000</v>
      </c>
      <c r="AD5979">
        <v>0</v>
      </c>
      <c r="AE5979" t="str">
        <f t="shared" si="1312"/>
        <v>=0</v>
      </c>
      <c r="AF5979">
        <v>0</v>
      </c>
      <c r="AG5979" t="str">
        <f t="shared" si="1313"/>
        <v>&lt;=500</v>
      </c>
      <c r="AH5979" t="s">
        <v>32</v>
      </c>
      <c r="AI5979" t="str">
        <f t="shared" si="1314"/>
        <v/>
      </c>
      <c r="AJ5979" t="s">
        <v>32</v>
      </c>
      <c r="AK5979" t="str">
        <f t="shared" si="1315"/>
        <v/>
      </c>
      <c r="AL5979">
        <v>12</v>
      </c>
      <c r="AM5979">
        <v>11</v>
      </c>
      <c r="AN5979">
        <v>0</v>
      </c>
      <c r="AO5979">
        <v>1</v>
      </c>
      <c r="AP5979" t="s">
        <v>32</v>
      </c>
    </row>
    <row r="5980" spans="1:42" x14ac:dyDescent="0.25">
      <c r="A5980">
        <v>202103</v>
      </c>
      <c r="B5980" t="str">
        <f t="shared" si="1302"/>
        <v>2021-I</v>
      </c>
      <c r="C5980" t="s">
        <v>6053</v>
      </c>
      <c r="D5980" t="s">
        <v>6053</v>
      </c>
      <c r="E5980">
        <v>32086613</v>
      </c>
      <c r="F5980" t="s">
        <v>29</v>
      </c>
      <c r="G5980">
        <v>0</v>
      </c>
      <c r="H5980">
        <v>0</v>
      </c>
      <c r="I5980">
        <v>1</v>
      </c>
      <c r="J5980">
        <f t="shared" si="1303"/>
        <v>0</v>
      </c>
      <c r="K5980" t="str">
        <f t="shared" si="1304"/>
        <v>Insuficiente</v>
      </c>
      <c r="L5980">
        <f t="shared" si="1305"/>
        <v>1</v>
      </c>
      <c r="M5980">
        <v>30</v>
      </c>
      <c r="N5980" t="str">
        <f t="shared" si="1306"/>
        <v>&lt;=30</v>
      </c>
      <c r="O5980" t="s">
        <v>56</v>
      </c>
      <c r="P5980" t="s">
        <v>39</v>
      </c>
      <c r="Q5980">
        <v>40149</v>
      </c>
      <c r="R5980">
        <v>0</v>
      </c>
      <c r="S5980" t="str">
        <f t="shared" si="1307"/>
        <v>=0</v>
      </c>
      <c r="T5980">
        <v>1200</v>
      </c>
      <c r="U5980" t="str">
        <f t="shared" si="1308"/>
        <v>&lt;=1200</v>
      </c>
      <c r="V5980" t="s">
        <v>601</v>
      </c>
      <c r="W5980">
        <v>34018</v>
      </c>
      <c r="X5980" s="12">
        <f t="shared" si="1309"/>
        <v>0</v>
      </c>
      <c r="Y5980" t="str">
        <f t="shared" si="1310"/>
        <v>=0</v>
      </c>
      <c r="Z5980">
        <v>3</v>
      </c>
      <c r="AA5980">
        <v>9</v>
      </c>
      <c r="AB5980" t="s">
        <v>32</v>
      </c>
      <c r="AC5980" t="str">
        <f t="shared" si="1311"/>
        <v/>
      </c>
      <c r="AD5980" t="s">
        <v>32</v>
      </c>
      <c r="AE5980" t="str">
        <f t="shared" si="1312"/>
        <v/>
      </c>
      <c r="AF5980" t="s">
        <v>32</v>
      </c>
      <c r="AG5980" t="str">
        <f t="shared" si="1313"/>
        <v/>
      </c>
      <c r="AH5980" t="s">
        <v>32</v>
      </c>
      <c r="AI5980" t="str">
        <f t="shared" si="1314"/>
        <v/>
      </c>
      <c r="AJ5980" t="s">
        <v>32</v>
      </c>
      <c r="AK5980" t="str">
        <f t="shared" si="1315"/>
        <v/>
      </c>
      <c r="AL5980">
        <v>0</v>
      </c>
      <c r="AM5980">
        <v>0</v>
      </c>
      <c r="AN5980">
        <v>0</v>
      </c>
      <c r="AO5980" t="s">
        <v>32</v>
      </c>
      <c r="AP5980" t="s">
        <v>32</v>
      </c>
    </row>
    <row r="5981" spans="1:42" x14ac:dyDescent="0.25">
      <c r="A5981">
        <v>202103</v>
      </c>
      <c r="B5981" t="str">
        <f t="shared" si="1302"/>
        <v>2021-I</v>
      </c>
      <c r="C5981" t="s">
        <v>6054</v>
      </c>
      <c r="D5981" t="s">
        <v>6054</v>
      </c>
      <c r="E5981">
        <v>32086301</v>
      </c>
      <c r="F5981" t="s">
        <v>29</v>
      </c>
      <c r="G5981">
        <v>0</v>
      </c>
      <c r="H5981">
        <v>0</v>
      </c>
      <c r="I5981">
        <v>1</v>
      </c>
      <c r="J5981">
        <f t="shared" si="1303"/>
        <v>0</v>
      </c>
      <c r="K5981" t="str">
        <f t="shared" si="1304"/>
        <v>Insuficiente</v>
      </c>
      <c r="L5981">
        <f t="shared" si="1305"/>
        <v>1</v>
      </c>
      <c r="M5981">
        <v>40</v>
      </c>
      <c r="N5981" t="str">
        <f t="shared" si="1306"/>
        <v>&lt;=40</v>
      </c>
      <c r="O5981" t="s">
        <v>56</v>
      </c>
      <c r="P5981" t="s">
        <v>35</v>
      </c>
      <c r="Q5981">
        <v>38518</v>
      </c>
      <c r="R5981">
        <v>0</v>
      </c>
      <c r="S5981" t="str">
        <f t="shared" si="1307"/>
        <v>=0</v>
      </c>
      <c r="T5981">
        <v>1150</v>
      </c>
      <c r="U5981" t="str">
        <f t="shared" si="1308"/>
        <v>&lt;=1200</v>
      </c>
      <c r="V5981" t="s">
        <v>614</v>
      </c>
      <c r="W5981">
        <v>32482</v>
      </c>
      <c r="X5981" s="12">
        <f t="shared" si="1309"/>
        <v>0</v>
      </c>
      <c r="Y5981" t="str">
        <f t="shared" si="1310"/>
        <v>=0</v>
      </c>
      <c r="Z5981">
        <v>5</v>
      </c>
      <c r="AA5981">
        <v>9</v>
      </c>
      <c r="AB5981" t="s">
        <v>32</v>
      </c>
      <c r="AC5981" t="str">
        <f t="shared" si="1311"/>
        <v/>
      </c>
      <c r="AD5981" t="s">
        <v>32</v>
      </c>
      <c r="AE5981" t="str">
        <f t="shared" si="1312"/>
        <v/>
      </c>
      <c r="AF5981" t="s">
        <v>32</v>
      </c>
      <c r="AG5981" t="str">
        <f t="shared" si="1313"/>
        <v/>
      </c>
      <c r="AH5981" t="s">
        <v>32</v>
      </c>
      <c r="AI5981" t="str">
        <f t="shared" si="1314"/>
        <v/>
      </c>
      <c r="AJ5981" t="s">
        <v>32</v>
      </c>
      <c r="AK5981" t="str">
        <f t="shared" si="1315"/>
        <v/>
      </c>
      <c r="AL5981">
        <v>0</v>
      </c>
      <c r="AM5981">
        <v>0</v>
      </c>
      <c r="AN5981">
        <v>0</v>
      </c>
      <c r="AO5981" t="s">
        <v>32</v>
      </c>
      <c r="AP5981" t="s">
        <v>32</v>
      </c>
    </row>
    <row r="5982" spans="1:42" x14ac:dyDescent="0.25">
      <c r="A5982">
        <v>202103</v>
      </c>
      <c r="B5982" t="str">
        <f t="shared" si="1302"/>
        <v>2021-I</v>
      </c>
      <c r="C5982" t="s">
        <v>6055</v>
      </c>
      <c r="D5982" t="s">
        <v>6055</v>
      </c>
      <c r="E5982">
        <v>32086622</v>
      </c>
      <c r="F5982" t="s">
        <v>29</v>
      </c>
      <c r="G5982">
        <v>0</v>
      </c>
      <c r="H5982">
        <v>0</v>
      </c>
      <c r="I5982">
        <v>1</v>
      </c>
      <c r="J5982">
        <f t="shared" si="1303"/>
        <v>0</v>
      </c>
      <c r="K5982" t="str">
        <f t="shared" si="1304"/>
        <v>Insuficiente</v>
      </c>
      <c r="L5982">
        <f t="shared" si="1305"/>
        <v>1</v>
      </c>
      <c r="M5982">
        <v>41</v>
      </c>
      <c r="N5982" t="str">
        <f t="shared" si="1306"/>
        <v>&lt;=45</v>
      </c>
      <c r="O5982" t="s">
        <v>56</v>
      </c>
      <c r="P5982" t="s">
        <v>35</v>
      </c>
      <c r="Q5982">
        <v>35203</v>
      </c>
      <c r="R5982">
        <v>0</v>
      </c>
      <c r="S5982" t="str">
        <f t="shared" si="1307"/>
        <v>=0</v>
      </c>
      <c r="T5982">
        <v>1050</v>
      </c>
      <c r="U5982" t="str">
        <f t="shared" si="1308"/>
        <v>&lt;=1100</v>
      </c>
      <c r="V5982" t="s">
        <v>589</v>
      </c>
      <c r="W5982">
        <v>29359</v>
      </c>
      <c r="X5982" s="12">
        <f t="shared" si="1309"/>
        <v>0</v>
      </c>
      <c r="Y5982" t="str">
        <f t="shared" si="1310"/>
        <v>=0</v>
      </c>
      <c r="Z5982">
        <v>5</v>
      </c>
      <c r="AA5982">
        <v>1</v>
      </c>
      <c r="AB5982">
        <v>2502.67</v>
      </c>
      <c r="AC5982" t="str">
        <f t="shared" si="1311"/>
        <v>&lt;=3000</v>
      </c>
      <c r="AD5982">
        <v>87</v>
      </c>
      <c r="AE5982" t="str">
        <f t="shared" si="1312"/>
        <v>&lt;=90</v>
      </c>
      <c r="AF5982">
        <v>0</v>
      </c>
      <c r="AG5982" t="str">
        <f t="shared" si="1313"/>
        <v>&lt;=500</v>
      </c>
      <c r="AH5982">
        <v>3056.3</v>
      </c>
      <c r="AI5982" t="str">
        <f t="shared" si="1314"/>
        <v>&lt;=4000</v>
      </c>
      <c r="AJ5982">
        <v>0.81889999999999996</v>
      </c>
      <c r="AK5982" t="str">
        <f t="shared" si="1315"/>
        <v>&lt;=0.9</v>
      </c>
      <c r="AL5982">
        <v>12</v>
      </c>
      <c r="AM5982">
        <v>8</v>
      </c>
      <c r="AN5982">
        <v>0</v>
      </c>
      <c r="AO5982">
        <v>5</v>
      </c>
      <c r="AP5982" t="s">
        <v>32</v>
      </c>
    </row>
    <row r="5983" spans="1:42" x14ac:dyDescent="0.25">
      <c r="A5983">
        <v>202103</v>
      </c>
      <c r="B5983" t="str">
        <f t="shared" si="1302"/>
        <v>2021-I</v>
      </c>
      <c r="C5983" t="s">
        <v>6056</v>
      </c>
      <c r="D5983" t="s">
        <v>6056</v>
      </c>
      <c r="E5983">
        <v>32085471</v>
      </c>
      <c r="F5983" t="s">
        <v>29</v>
      </c>
      <c r="G5983">
        <v>0</v>
      </c>
      <c r="H5983">
        <v>0</v>
      </c>
      <c r="I5983">
        <v>1</v>
      </c>
      <c r="J5983">
        <f t="shared" si="1303"/>
        <v>0</v>
      </c>
      <c r="K5983" t="str">
        <f t="shared" si="1304"/>
        <v>Insuficiente</v>
      </c>
      <c r="L5983">
        <f t="shared" si="1305"/>
        <v>1</v>
      </c>
      <c r="M5983">
        <v>32</v>
      </c>
      <c r="N5983" t="str">
        <f t="shared" si="1306"/>
        <v>&lt;=35</v>
      </c>
      <c r="O5983" t="s">
        <v>56</v>
      </c>
      <c r="P5983" t="s">
        <v>31</v>
      </c>
      <c r="Q5983">
        <v>33274</v>
      </c>
      <c r="R5983">
        <v>0</v>
      </c>
      <c r="S5983" t="str">
        <f t="shared" si="1307"/>
        <v>=0</v>
      </c>
      <c r="T5983">
        <v>1000</v>
      </c>
      <c r="U5983" t="str">
        <f t="shared" si="1308"/>
        <v>&lt;=1000</v>
      </c>
      <c r="V5983" t="s">
        <v>585</v>
      </c>
      <c r="W5983">
        <v>27810</v>
      </c>
      <c r="X5983" s="12">
        <f t="shared" si="1309"/>
        <v>0</v>
      </c>
      <c r="Y5983" t="str">
        <f t="shared" si="1310"/>
        <v>=0</v>
      </c>
      <c r="Z5983">
        <v>4</v>
      </c>
      <c r="AA5983">
        <v>4</v>
      </c>
      <c r="AB5983">
        <v>926.45</v>
      </c>
      <c r="AC5983" t="str">
        <f t="shared" si="1311"/>
        <v>&lt;=1000</v>
      </c>
      <c r="AD5983">
        <v>3166</v>
      </c>
      <c r="AE5983" t="str">
        <f t="shared" si="1312"/>
        <v>&gt;120</v>
      </c>
      <c r="AF5983">
        <v>926.45</v>
      </c>
      <c r="AG5983" t="str">
        <f t="shared" si="1313"/>
        <v>&lt;=1000</v>
      </c>
      <c r="AH5983" t="s">
        <v>32</v>
      </c>
      <c r="AI5983" t="str">
        <f t="shared" si="1314"/>
        <v/>
      </c>
      <c r="AJ5983" t="s">
        <v>32</v>
      </c>
      <c r="AK5983" t="str">
        <f t="shared" si="1315"/>
        <v/>
      </c>
      <c r="AL5983">
        <v>12</v>
      </c>
      <c r="AM5983">
        <v>0</v>
      </c>
      <c r="AN5983">
        <v>12</v>
      </c>
      <c r="AO5983" t="s">
        <v>32</v>
      </c>
      <c r="AP5983">
        <v>1</v>
      </c>
    </row>
    <row r="5984" spans="1:42" x14ac:dyDescent="0.25">
      <c r="A5984">
        <v>202103</v>
      </c>
      <c r="B5984" t="str">
        <f t="shared" si="1302"/>
        <v>2021-I</v>
      </c>
      <c r="C5984" t="s">
        <v>6057</v>
      </c>
      <c r="D5984" t="s">
        <v>6057</v>
      </c>
      <c r="E5984">
        <v>32085929</v>
      </c>
      <c r="F5984" t="s">
        <v>29</v>
      </c>
      <c r="G5984">
        <v>0</v>
      </c>
      <c r="H5984">
        <v>0</v>
      </c>
      <c r="I5984">
        <v>1</v>
      </c>
      <c r="J5984">
        <f t="shared" si="1303"/>
        <v>0</v>
      </c>
      <c r="K5984" t="str">
        <f t="shared" si="1304"/>
        <v>Insuficiente</v>
      </c>
      <c r="L5984">
        <f t="shared" si="1305"/>
        <v>1</v>
      </c>
      <c r="M5984">
        <v>31</v>
      </c>
      <c r="N5984" t="str">
        <f t="shared" si="1306"/>
        <v>&lt;=35</v>
      </c>
      <c r="O5984" t="s">
        <v>56</v>
      </c>
      <c r="P5984" t="s">
        <v>35</v>
      </c>
      <c r="Q5984">
        <v>38511</v>
      </c>
      <c r="R5984">
        <v>0</v>
      </c>
      <c r="S5984" t="str">
        <f t="shared" si="1307"/>
        <v>=0</v>
      </c>
      <c r="T5984">
        <v>1150</v>
      </c>
      <c r="U5984" t="str">
        <f t="shared" si="1308"/>
        <v>&lt;=1200</v>
      </c>
      <c r="V5984" t="s">
        <v>585</v>
      </c>
      <c r="W5984">
        <v>32475</v>
      </c>
      <c r="X5984" s="12">
        <f t="shared" si="1309"/>
        <v>0</v>
      </c>
      <c r="Y5984" t="str">
        <f t="shared" si="1310"/>
        <v>=0</v>
      </c>
      <c r="Z5984">
        <v>2</v>
      </c>
      <c r="AA5984">
        <v>9</v>
      </c>
      <c r="AB5984" t="s">
        <v>32</v>
      </c>
      <c r="AC5984" t="str">
        <f t="shared" si="1311"/>
        <v/>
      </c>
      <c r="AD5984" t="s">
        <v>32</v>
      </c>
      <c r="AE5984" t="str">
        <f t="shared" si="1312"/>
        <v/>
      </c>
      <c r="AF5984" t="s">
        <v>32</v>
      </c>
      <c r="AG5984" t="str">
        <f t="shared" si="1313"/>
        <v/>
      </c>
      <c r="AH5984" t="s">
        <v>32</v>
      </c>
      <c r="AI5984" t="str">
        <f t="shared" si="1314"/>
        <v/>
      </c>
      <c r="AJ5984" t="s">
        <v>32</v>
      </c>
      <c r="AK5984" t="str">
        <f t="shared" si="1315"/>
        <v/>
      </c>
      <c r="AL5984">
        <v>0</v>
      </c>
      <c r="AM5984">
        <v>0</v>
      </c>
      <c r="AN5984">
        <v>0</v>
      </c>
      <c r="AO5984" t="s">
        <v>32</v>
      </c>
      <c r="AP5984" t="s">
        <v>32</v>
      </c>
    </row>
    <row r="5985" spans="1:42" x14ac:dyDescent="0.25">
      <c r="A5985">
        <v>202103</v>
      </c>
      <c r="B5985" t="str">
        <f t="shared" si="1302"/>
        <v>2021-I</v>
      </c>
      <c r="C5985" t="s">
        <v>6058</v>
      </c>
      <c r="D5985" t="s">
        <v>6058</v>
      </c>
      <c r="E5985">
        <v>32085912</v>
      </c>
      <c r="F5985" t="s">
        <v>29</v>
      </c>
      <c r="G5985">
        <v>0</v>
      </c>
      <c r="H5985">
        <v>0</v>
      </c>
      <c r="I5985">
        <v>1</v>
      </c>
      <c r="J5985">
        <f t="shared" si="1303"/>
        <v>0</v>
      </c>
      <c r="K5985" t="str">
        <f t="shared" si="1304"/>
        <v>Insuficiente</v>
      </c>
      <c r="L5985">
        <f t="shared" si="1305"/>
        <v>1</v>
      </c>
      <c r="M5985">
        <v>43</v>
      </c>
      <c r="N5985" t="str">
        <f t="shared" si="1306"/>
        <v>&lt;=45</v>
      </c>
      <c r="O5985" t="s">
        <v>56</v>
      </c>
      <c r="P5985" t="s">
        <v>39</v>
      </c>
      <c r="Q5985">
        <v>29180</v>
      </c>
      <c r="R5985">
        <v>0</v>
      </c>
      <c r="S5985" t="str">
        <f t="shared" si="1307"/>
        <v>=0</v>
      </c>
      <c r="T5985">
        <v>1000</v>
      </c>
      <c r="U5985" t="str">
        <f t="shared" si="1308"/>
        <v>&lt;=1000</v>
      </c>
      <c r="V5985" t="s">
        <v>585</v>
      </c>
      <c r="W5985">
        <v>23920</v>
      </c>
      <c r="X5985" s="12">
        <f t="shared" si="1309"/>
        <v>0</v>
      </c>
      <c r="Y5985" t="str">
        <f t="shared" si="1310"/>
        <v>=0</v>
      </c>
      <c r="Z5985" t="s">
        <v>32</v>
      </c>
      <c r="AA5985">
        <v>9</v>
      </c>
      <c r="AB5985" t="s">
        <v>32</v>
      </c>
      <c r="AC5985" t="str">
        <f t="shared" si="1311"/>
        <v/>
      </c>
      <c r="AD5985" t="s">
        <v>32</v>
      </c>
      <c r="AE5985" t="str">
        <f t="shared" si="1312"/>
        <v/>
      </c>
      <c r="AF5985" t="s">
        <v>32</v>
      </c>
      <c r="AG5985" t="str">
        <f t="shared" si="1313"/>
        <v/>
      </c>
      <c r="AH5985" t="s">
        <v>32</v>
      </c>
      <c r="AI5985" t="str">
        <f t="shared" si="1314"/>
        <v/>
      </c>
      <c r="AJ5985" t="s">
        <v>32</v>
      </c>
      <c r="AK5985" t="str">
        <f t="shared" si="1315"/>
        <v/>
      </c>
      <c r="AL5985">
        <v>0</v>
      </c>
      <c r="AM5985">
        <v>0</v>
      </c>
      <c r="AN5985">
        <v>0</v>
      </c>
      <c r="AO5985" t="s">
        <v>32</v>
      </c>
      <c r="AP5985" t="s">
        <v>32</v>
      </c>
    </row>
    <row r="5986" spans="1:42" x14ac:dyDescent="0.25">
      <c r="A5986">
        <v>202103</v>
      </c>
      <c r="B5986" t="str">
        <f t="shared" si="1302"/>
        <v>2021-I</v>
      </c>
      <c r="C5986" t="s">
        <v>6059</v>
      </c>
      <c r="D5986" t="s">
        <v>6059</v>
      </c>
      <c r="E5986">
        <v>32086691</v>
      </c>
      <c r="F5986" t="s">
        <v>29</v>
      </c>
      <c r="G5986">
        <v>0</v>
      </c>
      <c r="H5986">
        <v>0</v>
      </c>
      <c r="I5986">
        <v>1</v>
      </c>
      <c r="J5986">
        <f t="shared" si="1303"/>
        <v>0</v>
      </c>
      <c r="K5986" t="str">
        <f t="shared" si="1304"/>
        <v>Insuficiente</v>
      </c>
      <c r="L5986">
        <f t="shared" si="1305"/>
        <v>1</v>
      </c>
      <c r="M5986">
        <v>31</v>
      </c>
      <c r="N5986" t="str">
        <f t="shared" si="1306"/>
        <v>&lt;=35</v>
      </c>
      <c r="O5986" t="s">
        <v>56</v>
      </c>
      <c r="P5986" t="s">
        <v>39</v>
      </c>
      <c r="Q5986">
        <v>31385</v>
      </c>
      <c r="R5986">
        <v>0</v>
      </c>
      <c r="S5986" t="str">
        <f t="shared" si="1307"/>
        <v>=0</v>
      </c>
      <c r="T5986">
        <v>1100</v>
      </c>
      <c r="U5986" t="str">
        <f t="shared" si="1308"/>
        <v>&lt;=1100</v>
      </c>
      <c r="V5986" t="s">
        <v>587</v>
      </c>
      <c r="W5986">
        <v>25762</v>
      </c>
      <c r="X5986" s="12">
        <f t="shared" si="1309"/>
        <v>0</v>
      </c>
      <c r="Y5986" t="str">
        <f t="shared" si="1310"/>
        <v>=0</v>
      </c>
      <c r="Z5986" t="s">
        <v>32</v>
      </c>
      <c r="AA5986">
        <v>9</v>
      </c>
      <c r="AB5986" t="s">
        <v>32</v>
      </c>
      <c r="AC5986" t="str">
        <f t="shared" si="1311"/>
        <v/>
      </c>
      <c r="AD5986" t="s">
        <v>32</v>
      </c>
      <c r="AE5986" t="str">
        <f t="shared" si="1312"/>
        <v/>
      </c>
      <c r="AF5986" t="s">
        <v>32</v>
      </c>
      <c r="AG5986" t="str">
        <f t="shared" si="1313"/>
        <v/>
      </c>
      <c r="AH5986" t="s">
        <v>32</v>
      </c>
      <c r="AI5986" t="str">
        <f t="shared" si="1314"/>
        <v/>
      </c>
      <c r="AJ5986" t="s">
        <v>32</v>
      </c>
      <c r="AK5986" t="str">
        <f t="shared" si="1315"/>
        <v/>
      </c>
      <c r="AL5986">
        <v>0</v>
      </c>
      <c r="AM5986">
        <v>0</v>
      </c>
      <c r="AN5986">
        <v>0</v>
      </c>
      <c r="AO5986" t="s">
        <v>32</v>
      </c>
      <c r="AP5986" t="s">
        <v>32</v>
      </c>
    </row>
    <row r="5987" spans="1:42" x14ac:dyDescent="0.25">
      <c r="A5987">
        <v>202103</v>
      </c>
      <c r="B5987" t="str">
        <f t="shared" si="1302"/>
        <v>2021-I</v>
      </c>
      <c r="C5987" t="s">
        <v>6060</v>
      </c>
      <c r="D5987" t="s">
        <v>6060</v>
      </c>
      <c r="E5987">
        <v>32085403</v>
      </c>
      <c r="F5987" t="s">
        <v>29</v>
      </c>
      <c r="G5987">
        <v>0</v>
      </c>
      <c r="H5987">
        <v>0</v>
      </c>
      <c r="I5987">
        <v>1</v>
      </c>
      <c r="J5987">
        <f t="shared" si="1303"/>
        <v>0</v>
      </c>
      <c r="K5987" t="str">
        <f t="shared" si="1304"/>
        <v>Insuficiente</v>
      </c>
      <c r="L5987">
        <f t="shared" si="1305"/>
        <v>1</v>
      </c>
      <c r="M5987">
        <v>39</v>
      </c>
      <c r="N5987" t="str">
        <f t="shared" si="1306"/>
        <v>&lt;=40</v>
      </c>
      <c r="O5987" t="s">
        <v>56</v>
      </c>
      <c r="P5987" t="s">
        <v>39</v>
      </c>
      <c r="Q5987">
        <v>48395</v>
      </c>
      <c r="R5987">
        <v>0</v>
      </c>
      <c r="S5987" t="str">
        <f t="shared" si="1307"/>
        <v>=0</v>
      </c>
      <c r="T5987">
        <v>1450</v>
      </c>
      <c r="U5987" t="str">
        <f t="shared" si="1308"/>
        <v>&lt;=1500</v>
      </c>
      <c r="V5987" t="s">
        <v>597</v>
      </c>
      <c r="W5987">
        <v>41785</v>
      </c>
      <c r="X5987" s="12">
        <f t="shared" si="1309"/>
        <v>0</v>
      </c>
      <c r="Y5987" t="str">
        <f t="shared" si="1310"/>
        <v>=0</v>
      </c>
      <c r="Z5987">
        <v>2</v>
      </c>
      <c r="AA5987">
        <v>3</v>
      </c>
      <c r="AB5987">
        <v>3008.12</v>
      </c>
      <c r="AC5987" t="str">
        <f t="shared" si="1311"/>
        <v>&lt;=4000</v>
      </c>
      <c r="AD5987">
        <v>1418</v>
      </c>
      <c r="AE5987" t="str">
        <f t="shared" si="1312"/>
        <v>&gt;120</v>
      </c>
      <c r="AF5987">
        <v>692.12</v>
      </c>
      <c r="AG5987" t="str">
        <f t="shared" si="1313"/>
        <v>&lt;=1000</v>
      </c>
      <c r="AH5987" t="s">
        <v>32</v>
      </c>
      <c r="AI5987" t="str">
        <f t="shared" si="1314"/>
        <v/>
      </c>
      <c r="AJ5987" t="s">
        <v>32</v>
      </c>
      <c r="AK5987" t="str">
        <f t="shared" si="1315"/>
        <v/>
      </c>
      <c r="AL5987">
        <v>12</v>
      </c>
      <c r="AM5987">
        <v>0</v>
      </c>
      <c r="AN5987">
        <v>0</v>
      </c>
      <c r="AO5987" t="s">
        <v>32</v>
      </c>
      <c r="AP5987" t="s">
        <v>32</v>
      </c>
    </row>
    <row r="5988" spans="1:42" x14ac:dyDescent="0.25">
      <c r="A5988">
        <v>202103</v>
      </c>
      <c r="B5988" t="str">
        <f t="shared" si="1302"/>
        <v>2021-I</v>
      </c>
      <c r="C5988" t="s">
        <v>6061</v>
      </c>
      <c r="D5988" t="s">
        <v>6061</v>
      </c>
      <c r="E5988">
        <v>32089382</v>
      </c>
      <c r="F5988" t="s">
        <v>29</v>
      </c>
      <c r="G5988">
        <v>0</v>
      </c>
      <c r="H5988">
        <v>0</v>
      </c>
      <c r="I5988">
        <v>1</v>
      </c>
      <c r="J5988">
        <f t="shared" si="1303"/>
        <v>0</v>
      </c>
      <c r="K5988" t="str">
        <f t="shared" si="1304"/>
        <v>Insuficiente</v>
      </c>
      <c r="L5988">
        <f t="shared" si="1305"/>
        <v>1</v>
      </c>
      <c r="M5988">
        <v>48</v>
      </c>
      <c r="N5988" t="str">
        <f t="shared" si="1306"/>
        <v>&lt;=50</v>
      </c>
      <c r="O5988" t="s">
        <v>56</v>
      </c>
      <c r="P5988" t="s">
        <v>69</v>
      </c>
      <c r="Q5988">
        <v>30876</v>
      </c>
      <c r="R5988">
        <v>0</v>
      </c>
      <c r="S5988" t="str">
        <f t="shared" si="1307"/>
        <v>=0</v>
      </c>
      <c r="T5988">
        <v>1050</v>
      </c>
      <c r="U5988" t="str">
        <f t="shared" si="1308"/>
        <v>&lt;=1100</v>
      </c>
      <c r="V5988" t="s">
        <v>597</v>
      </c>
      <c r="W5988">
        <v>25282</v>
      </c>
      <c r="X5988" s="12">
        <f t="shared" si="1309"/>
        <v>0</v>
      </c>
      <c r="Y5988" t="str">
        <f t="shared" si="1310"/>
        <v>=0</v>
      </c>
      <c r="Z5988" t="s">
        <v>32</v>
      </c>
      <c r="AA5988">
        <v>0</v>
      </c>
      <c r="AB5988">
        <v>2724.95</v>
      </c>
      <c r="AC5988" t="str">
        <f t="shared" si="1311"/>
        <v>&lt;=3000</v>
      </c>
      <c r="AD5988">
        <v>0</v>
      </c>
      <c r="AE5988" t="str">
        <f t="shared" si="1312"/>
        <v>=0</v>
      </c>
      <c r="AF5988">
        <v>0</v>
      </c>
      <c r="AG5988" t="str">
        <f t="shared" si="1313"/>
        <v>&lt;=500</v>
      </c>
      <c r="AH5988" t="s">
        <v>32</v>
      </c>
      <c r="AI5988" t="str">
        <f t="shared" si="1314"/>
        <v/>
      </c>
      <c r="AJ5988" t="s">
        <v>32</v>
      </c>
      <c r="AK5988" t="str">
        <f t="shared" si="1315"/>
        <v/>
      </c>
      <c r="AL5988">
        <v>4</v>
      </c>
      <c r="AM5988">
        <v>4</v>
      </c>
      <c r="AN5988">
        <v>0</v>
      </c>
      <c r="AO5988">
        <v>1</v>
      </c>
      <c r="AP5988" t="s">
        <v>32</v>
      </c>
    </row>
    <row r="5989" spans="1:42" x14ac:dyDescent="0.25">
      <c r="A5989">
        <v>202103</v>
      </c>
      <c r="B5989" t="str">
        <f t="shared" si="1302"/>
        <v>2021-I</v>
      </c>
      <c r="C5989" t="s">
        <v>6062</v>
      </c>
      <c r="D5989" t="s">
        <v>6062</v>
      </c>
      <c r="E5989">
        <v>32089414</v>
      </c>
      <c r="F5989" t="s">
        <v>29</v>
      </c>
      <c r="G5989">
        <v>0</v>
      </c>
      <c r="H5989">
        <v>0</v>
      </c>
      <c r="I5989">
        <v>1</v>
      </c>
      <c r="J5989">
        <f t="shared" si="1303"/>
        <v>0</v>
      </c>
      <c r="K5989" t="str">
        <f t="shared" si="1304"/>
        <v>Insuficiente</v>
      </c>
      <c r="L5989">
        <f t="shared" si="1305"/>
        <v>1</v>
      </c>
      <c r="M5989">
        <v>52</v>
      </c>
      <c r="N5989" t="str">
        <f t="shared" si="1306"/>
        <v>&lt;=55</v>
      </c>
      <c r="O5989" t="s">
        <v>72</v>
      </c>
      <c r="P5989" t="s">
        <v>39</v>
      </c>
      <c r="Q5989">
        <v>38511</v>
      </c>
      <c r="R5989">
        <v>0</v>
      </c>
      <c r="S5989" t="str">
        <f t="shared" si="1307"/>
        <v>=0</v>
      </c>
      <c r="T5989">
        <v>1199</v>
      </c>
      <c r="U5989" t="str">
        <f t="shared" si="1308"/>
        <v>&lt;=1200</v>
      </c>
      <c r="V5989" t="s">
        <v>614</v>
      </c>
      <c r="W5989">
        <v>32475</v>
      </c>
      <c r="X5989" s="12">
        <f t="shared" si="1309"/>
        <v>0</v>
      </c>
      <c r="Y5989" t="str">
        <f t="shared" si="1310"/>
        <v>=0</v>
      </c>
      <c r="Z5989">
        <v>5</v>
      </c>
      <c r="AA5989">
        <v>0</v>
      </c>
      <c r="AB5989">
        <v>2171.15</v>
      </c>
      <c r="AC5989" t="str">
        <f t="shared" si="1311"/>
        <v>&lt;=3000</v>
      </c>
      <c r="AD5989">
        <v>0</v>
      </c>
      <c r="AE5989" t="str">
        <f t="shared" si="1312"/>
        <v>=0</v>
      </c>
      <c r="AF5989">
        <v>0</v>
      </c>
      <c r="AG5989" t="str">
        <f t="shared" si="1313"/>
        <v>&lt;=500</v>
      </c>
      <c r="AH5989" t="s">
        <v>32</v>
      </c>
      <c r="AI5989" t="str">
        <f t="shared" si="1314"/>
        <v/>
      </c>
      <c r="AJ5989" t="s">
        <v>32</v>
      </c>
      <c r="AK5989" t="str">
        <f t="shared" si="1315"/>
        <v/>
      </c>
      <c r="AL5989">
        <v>12</v>
      </c>
      <c r="AM5989">
        <v>12</v>
      </c>
      <c r="AN5989">
        <v>0</v>
      </c>
      <c r="AO5989">
        <v>1</v>
      </c>
      <c r="AP5989" t="s">
        <v>32</v>
      </c>
    </row>
    <row r="5990" spans="1:42" x14ac:dyDescent="0.25">
      <c r="A5990">
        <v>202103</v>
      </c>
      <c r="B5990" t="str">
        <f t="shared" si="1302"/>
        <v>2021-I</v>
      </c>
      <c r="C5990" t="s">
        <v>6063</v>
      </c>
      <c r="D5990" t="s">
        <v>6063</v>
      </c>
      <c r="E5990">
        <v>32082668</v>
      </c>
      <c r="F5990" t="s">
        <v>29</v>
      </c>
      <c r="G5990">
        <v>0</v>
      </c>
      <c r="H5990">
        <v>0</v>
      </c>
      <c r="I5990">
        <v>1</v>
      </c>
      <c r="J5990">
        <f t="shared" si="1303"/>
        <v>0</v>
      </c>
      <c r="K5990" t="str">
        <f t="shared" si="1304"/>
        <v>Insuficiente</v>
      </c>
      <c r="L5990">
        <f t="shared" si="1305"/>
        <v>1</v>
      </c>
      <c r="M5990">
        <v>47</v>
      </c>
      <c r="N5990" t="str">
        <f t="shared" si="1306"/>
        <v>&lt;=50</v>
      </c>
      <c r="O5990" t="s">
        <v>56</v>
      </c>
      <c r="P5990" t="s">
        <v>39</v>
      </c>
      <c r="Q5990">
        <v>38081</v>
      </c>
      <c r="R5990">
        <v>0</v>
      </c>
      <c r="S5990" t="str">
        <f t="shared" si="1307"/>
        <v>=0</v>
      </c>
      <c r="T5990">
        <v>1300</v>
      </c>
      <c r="U5990" t="str">
        <f t="shared" si="1308"/>
        <v>&lt;=1300</v>
      </c>
      <c r="V5990" t="s">
        <v>589</v>
      </c>
      <c r="W5990">
        <v>32070</v>
      </c>
      <c r="X5990" s="12">
        <f t="shared" si="1309"/>
        <v>0</v>
      </c>
      <c r="Y5990" t="str">
        <f t="shared" si="1310"/>
        <v>=0</v>
      </c>
      <c r="Z5990" t="s">
        <v>32</v>
      </c>
      <c r="AA5990">
        <v>9</v>
      </c>
      <c r="AB5990" t="s">
        <v>32</v>
      </c>
      <c r="AC5990" t="str">
        <f t="shared" si="1311"/>
        <v/>
      </c>
      <c r="AD5990" t="s">
        <v>32</v>
      </c>
      <c r="AE5990" t="str">
        <f t="shared" si="1312"/>
        <v/>
      </c>
      <c r="AF5990" t="s">
        <v>32</v>
      </c>
      <c r="AG5990" t="str">
        <f t="shared" si="1313"/>
        <v/>
      </c>
      <c r="AH5990" t="s">
        <v>32</v>
      </c>
      <c r="AI5990" t="str">
        <f t="shared" si="1314"/>
        <v/>
      </c>
      <c r="AJ5990" t="s">
        <v>32</v>
      </c>
      <c r="AK5990" t="str">
        <f t="shared" si="1315"/>
        <v/>
      </c>
      <c r="AL5990">
        <v>0</v>
      </c>
      <c r="AM5990">
        <v>0</v>
      </c>
      <c r="AN5990">
        <v>0</v>
      </c>
      <c r="AO5990" t="s">
        <v>32</v>
      </c>
      <c r="AP5990" t="s">
        <v>32</v>
      </c>
    </row>
    <row r="5991" spans="1:42" x14ac:dyDescent="0.25">
      <c r="A5991">
        <v>202103</v>
      </c>
      <c r="B5991" t="str">
        <f t="shared" si="1302"/>
        <v>2021-I</v>
      </c>
      <c r="C5991" t="s">
        <v>6064</v>
      </c>
      <c r="D5991" t="s">
        <v>6064</v>
      </c>
      <c r="E5991">
        <v>32089600</v>
      </c>
      <c r="F5991" t="s">
        <v>29</v>
      </c>
      <c r="G5991">
        <v>0</v>
      </c>
      <c r="H5991">
        <v>0</v>
      </c>
      <c r="I5991">
        <v>1</v>
      </c>
      <c r="J5991">
        <f t="shared" si="1303"/>
        <v>0</v>
      </c>
      <c r="K5991" t="str">
        <f t="shared" si="1304"/>
        <v>Insuficiente</v>
      </c>
      <c r="L5991">
        <f t="shared" si="1305"/>
        <v>1</v>
      </c>
      <c r="M5991">
        <v>25</v>
      </c>
      <c r="N5991" t="str">
        <f t="shared" si="1306"/>
        <v>&lt;=25</v>
      </c>
      <c r="O5991" t="s">
        <v>56</v>
      </c>
      <c r="P5991" t="s">
        <v>39</v>
      </c>
      <c r="Q5991">
        <v>28538</v>
      </c>
      <c r="R5991">
        <v>0</v>
      </c>
      <c r="S5991" t="str">
        <f t="shared" si="1307"/>
        <v>=0</v>
      </c>
      <c r="T5991">
        <v>1000</v>
      </c>
      <c r="U5991" t="str">
        <f t="shared" si="1308"/>
        <v>&lt;=1000</v>
      </c>
      <c r="V5991" t="s">
        <v>4212</v>
      </c>
      <c r="W5991">
        <v>23080</v>
      </c>
      <c r="X5991" s="12">
        <f t="shared" si="1309"/>
        <v>0</v>
      </c>
      <c r="Y5991" t="str">
        <f t="shared" si="1310"/>
        <v>=0</v>
      </c>
      <c r="Z5991" t="s">
        <v>32</v>
      </c>
      <c r="AA5991">
        <v>0</v>
      </c>
      <c r="AB5991">
        <v>30421.54</v>
      </c>
      <c r="AC5991" t="str">
        <f t="shared" si="1311"/>
        <v>&gt;5000</v>
      </c>
      <c r="AD5991">
        <v>14</v>
      </c>
      <c r="AE5991" t="str">
        <f t="shared" si="1312"/>
        <v>&lt;=30</v>
      </c>
      <c r="AF5991">
        <v>0</v>
      </c>
      <c r="AG5991" t="str">
        <f t="shared" si="1313"/>
        <v>&lt;=500</v>
      </c>
      <c r="AH5991">
        <v>7517.53</v>
      </c>
      <c r="AI5991" t="str">
        <f t="shared" si="1314"/>
        <v>&gt;5000</v>
      </c>
      <c r="AJ5991">
        <v>0.97370000000000001</v>
      </c>
      <c r="AK5991" t="str">
        <f t="shared" si="1315"/>
        <v>&gt;0.9</v>
      </c>
      <c r="AL5991">
        <v>12</v>
      </c>
      <c r="AM5991">
        <v>10</v>
      </c>
      <c r="AN5991">
        <v>0</v>
      </c>
      <c r="AO5991">
        <v>1</v>
      </c>
      <c r="AP5991" t="s">
        <v>32</v>
      </c>
    </row>
    <row r="5992" spans="1:42" x14ac:dyDescent="0.25">
      <c r="A5992">
        <v>202103</v>
      </c>
      <c r="B5992" t="str">
        <f t="shared" si="1302"/>
        <v>2021-I</v>
      </c>
      <c r="C5992" t="s">
        <v>6065</v>
      </c>
      <c r="D5992" t="s">
        <v>6065</v>
      </c>
      <c r="E5992">
        <v>32089587</v>
      </c>
      <c r="F5992" t="s">
        <v>29</v>
      </c>
      <c r="G5992">
        <v>0</v>
      </c>
      <c r="H5992">
        <v>0</v>
      </c>
      <c r="I5992">
        <v>1</v>
      </c>
      <c r="J5992">
        <f t="shared" si="1303"/>
        <v>0</v>
      </c>
      <c r="K5992" t="str">
        <f t="shared" si="1304"/>
        <v>Insuficiente</v>
      </c>
      <c r="L5992">
        <f t="shared" si="1305"/>
        <v>1</v>
      </c>
      <c r="M5992">
        <v>33</v>
      </c>
      <c r="N5992" t="str">
        <f t="shared" si="1306"/>
        <v>&lt;=35</v>
      </c>
      <c r="O5992" t="s">
        <v>56</v>
      </c>
      <c r="P5992" t="s">
        <v>39</v>
      </c>
      <c r="Q5992">
        <v>44015</v>
      </c>
      <c r="R5992">
        <v>0</v>
      </c>
      <c r="S5992" t="str">
        <f t="shared" si="1307"/>
        <v>=0</v>
      </c>
      <c r="T5992">
        <v>1350</v>
      </c>
      <c r="U5992" t="str">
        <f t="shared" si="1308"/>
        <v>&lt;=1400</v>
      </c>
      <c r="V5992" t="s">
        <v>597</v>
      </c>
      <c r="W5992">
        <v>37659</v>
      </c>
      <c r="X5992" s="12">
        <f t="shared" si="1309"/>
        <v>0</v>
      </c>
      <c r="Y5992" t="str">
        <f t="shared" si="1310"/>
        <v>=0</v>
      </c>
      <c r="Z5992">
        <v>5</v>
      </c>
      <c r="AA5992">
        <v>4</v>
      </c>
      <c r="AB5992">
        <v>1303.5899999999999</v>
      </c>
      <c r="AC5992" t="str">
        <f t="shared" si="1311"/>
        <v>&lt;=2000</v>
      </c>
      <c r="AD5992">
        <v>3456</v>
      </c>
      <c r="AE5992" t="str">
        <f t="shared" si="1312"/>
        <v>&gt;120</v>
      </c>
      <c r="AF5992">
        <v>1303.5899999999999</v>
      </c>
      <c r="AG5992" t="str">
        <f t="shared" si="1313"/>
        <v>&lt;=2000</v>
      </c>
      <c r="AH5992" t="s">
        <v>32</v>
      </c>
      <c r="AI5992" t="str">
        <f t="shared" si="1314"/>
        <v/>
      </c>
      <c r="AJ5992" t="s">
        <v>32</v>
      </c>
      <c r="AK5992" t="str">
        <f t="shared" si="1315"/>
        <v/>
      </c>
      <c r="AL5992">
        <v>12</v>
      </c>
      <c r="AM5992">
        <v>0</v>
      </c>
      <c r="AN5992">
        <v>12</v>
      </c>
      <c r="AO5992" t="s">
        <v>32</v>
      </c>
      <c r="AP5992">
        <v>1</v>
      </c>
    </row>
    <row r="5993" spans="1:42" x14ac:dyDescent="0.25">
      <c r="A5993">
        <v>202103</v>
      </c>
      <c r="B5993" t="str">
        <f t="shared" si="1302"/>
        <v>2021-I</v>
      </c>
      <c r="C5993" t="s">
        <v>6066</v>
      </c>
      <c r="D5993" t="s">
        <v>6066</v>
      </c>
      <c r="E5993">
        <v>32089683</v>
      </c>
      <c r="F5993" t="s">
        <v>29</v>
      </c>
      <c r="G5993">
        <v>0</v>
      </c>
      <c r="H5993">
        <v>0</v>
      </c>
      <c r="I5993">
        <v>1</v>
      </c>
      <c r="J5993">
        <f t="shared" si="1303"/>
        <v>0</v>
      </c>
      <c r="K5993" t="str">
        <f t="shared" si="1304"/>
        <v>Insuficiente</v>
      </c>
      <c r="L5993">
        <f t="shared" si="1305"/>
        <v>1</v>
      </c>
      <c r="M5993">
        <v>41</v>
      </c>
      <c r="N5993" t="str">
        <f t="shared" si="1306"/>
        <v>&lt;=45</v>
      </c>
      <c r="O5993" t="s">
        <v>56</v>
      </c>
      <c r="P5993" t="s">
        <v>39</v>
      </c>
      <c r="Q5993">
        <v>45644</v>
      </c>
      <c r="R5993">
        <v>0</v>
      </c>
      <c r="S5993" t="str">
        <f t="shared" si="1307"/>
        <v>=0</v>
      </c>
      <c r="T5993">
        <v>1400</v>
      </c>
      <c r="U5993" t="str">
        <f t="shared" si="1308"/>
        <v>&lt;=1400</v>
      </c>
      <c r="V5993" t="s">
        <v>589</v>
      </c>
      <c r="W5993">
        <v>39195</v>
      </c>
      <c r="X5993" s="12">
        <f t="shared" si="1309"/>
        <v>0</v>
      </c>
      <c r="Y5993" t="str">
        <f t="shared" si="1310"/>
        <v>=0</v>
      </c>
      <c r="Z5993">
        <v>3</v>
      </c>
      <c r="AA5993">
        <v>9</v>
      </c>
      <c r="AB5993" t="s">
        <v>32</v>
      </c>
      <c r="AC5993" t="str">
        <f t="shared" si="1311"/>
        <v/>
      </c>
      <c r="AD5993" t="s">
        <v>32</v>
      </c>
      <c r="AE5993" t="str">
        <f t="shared" si="1312"/>
        <v/>
      </c>
      <c r="AF5993" t="s">
        <v>32</v>
      </c>
      <c r="AG5993" t="str">
        <f t="shared" si="1313"/>
        <v/>
      </c>
      <c r="AH5993" t="s">
        <v>32</v>
      </c>
      <c r="AI5993" t="str">
        <f t="shared" si="1314"/>
        <v/>
      </c>
      <c r="AJ5993" t="s">
        <v>32</v>
      </c>
      <c r="AK5993" t="str">
        <f t="shared" si="1315"/>
        <v/>
      </c>
      <c r="AL5993">
        <v>0</v>
      </c>
      <c r="AM5993">
        <v>0</v>
      </c>
      <c r="AN5993">
        <v>0</v>
      </c>
      <c r="AO5993" t="s">
        <v>32</v>
      </c>
      <c r="AP5993" t="s">
        <v>32</v>
      </c>
    </row>
    <row r="5994" spans="1:42" x14ac:dyDescent="0.25">
      <c r="A5994">
        <v>202103</v>
      </c>
      <c r="B5994" t="str">
        <f t="shared" si="1302"/>
        <v>2021-I</v>
      </c>
      <c r="C5994" t="s">
        <v>6067</v>
      </c>
      <c r="D5994" t="s">
        <v>6067</v>
      </c>
      <c r="E5994">
        <v>32087925</v>
      </c>
      <c r="F5994" t="s">
        <v>29</v>
      </c>
      <c r="G5994">
        <v>0</v>
      </c>
      <c r="H5994">
        <v>0</v>
      </c>
      <c r="I5994">
        <v>1</v>
      </c>
      <c r="J5994">
        <f t="shared" si="1303"/>
        <v>0</v>
      </c>
      <c r="K5994" t="str">
        <f t="shared" si="1304"/>
        <v>Insuficiente</v>
      </c>
      <c r="L5994">
        <f t="shared" si="1305"/>
        <v>1</v>
      </c>
      <c r="M5994">
        <v>32</v>
      </c>
      <c r="N5994" t="str">
        <f t="shared" si="1306"/>
        <v>&lt;=35</v>
      </c>
      <c r="O5994" t="s">
        <v>56</v>
      </c>
      <c r="P5994" t="s">
        <v>39</v>
      </c>
      <c r="Q5994">
        <v>35204</v>
      </c>
      <c r="R5994">
        <v>0</v>
      </c>
      <c r="S5994" t="str">
        <f t="shared" si="1307"/>
        <v>=0</v>
      </c>
      <c r="T5994">
        <v>1050</v>
      </c>
      <c r="U5994" t="str">
        <f t="shared" si="1308"/>
        <v>&lt;=1100</v>
      </c>
      <c r="V5994" t="s">
        <v>585</v>
      </c>
      <c r="W5994">
        <v>29359</v>
      </c>
      <c r="X5994" s="12">
        <f t="shared" si="1309"/>
        <v>0</v>
      </c>
      <c r="Y5994" t="str">
        <f t="shared" si="1310"/>
        <v>=0</v>
      </c>
      <c r="Z5994">
        <v>4</v>
      </c>
      <c r="AA5994">
        <v>9</v>
      </c>
      <c r="AB5994" t="s">
        <v>32</v>
      </c>
      <c r="AC5994" t="str">
        <f t="shared" si="1311"/>
        <v/>
      </c>
      <c r="AD5994" t="s">
        <v>32</v>
      </c>
      <c r="AE5994" t="str">
        <f t="shared" si="1312"/>
        <v/>
      </c>
      <c r="AF5994" t="s">
        <v>32</v>
      </c>
      <c r="AG5994" t="str">
        <f t="shared" si="1313"/>
        <v/>
      </c>
      <c r="AH5994" t="s">
        <v>32</v>
      </c>
      <c r="AI5994" t="str">
        <f t="shared" si="1314"/>
        <v/>
      </c>
      <c r="AJ5994" t="s">
        <v>32</v>
      </c>
      <c r="AK5994" t="str">
        <f t="shared" si="1315"/>
        <v/>
      </c>
      <c r="AL5994">
        <v>0</v>
      </c>
      <c r="AM5994">
        <v>0</v>
      </c>
      <c r="AN5994">
        <v>0</v>
      </c>
      <c r="AO5994" t="s">
        <v>32</v>
      </c>
      <c r="AP5994" t="s">
        <v>32</v>
      </c>
    </row>
    <row r="5995" spans="1:42" x14ac:dyDescent="0.25">
      <c r="A5995">
        <v>202103</v>
      </c>
      <c r="B5995" t="str">
        <f t="shared" si="1302"/>
        <v>2021-I</v>
      </c>
      <c r="C5995" t="s">
        <v>6068</v>
      </c>
      <c r="D5995" t="s">
        <v>6068</v>
      </c>
      <c r="E5995">
        <v>32087949</v>
      </c>
      <c r="F5995" t="s">
        <v>29</v>
      </c>
      <c r="G5995">
        <v>0</v>
      </c>
      <c r="H5995">
        <v>0</v>
      </c>
      <c r="I5995">
        <v>1</v>
      </c>
      <c r="J5995">
        <f t="shared" si="1303"/>
        <v>0</v>
      </c>
      <c r="K5995" t="str">
        <f t="shared" si="1304"/>
        <v>Insuficiente</v>
      </c>
      <c r="L5995">
        <f t="shared" si="1305"/>
        <v>1</v>
      </c>
      <c r="M5995">
        <v>41</v>
      </c>
      <c r="N5995" t="str">
        <f t="shared" si="1306"/>
        <v>&lt;=45</v>
      </c>
      <c r="O5995" t="s">
        <v>56</v>
      </c>
      <c r="P5995" t="s">
        <v>35</v>
      </c>
      <c r="Q5995">
        <v>42384</v>
      </c>
      <c r="R5995">
        <v>0</v>
      </c>
      <c r="S5995" t="str">
        <f t="shared" si="1307"/>
        <v>=0</v>
      </c>
      <c r="T5995">
        <v>1300</v>
      </c>
      <c r="U5995" t="str">
        <f t="shared" si="1308"/>
        <v>&lt;=1300</v>
      </c>
      <c r="V5995" t="s">
        <v>4182</v>
      </c>
      <c r="W5995">
        <v>36123</v>
      </c>
      <c r="X5995" s="12">
        <f t="shared" si="1309"/>
        <v>0</v>
      </c>
      <c r="Y5995" t="str">
        <f t="shared" si="1310"/>
        <v>=0</v>
      </c>
      <c r="Z5995">
        <v>2</v>
      </c>
      <c r="AA5995">
        <v>3</v>
      </c>
      <c r="AB5995">
        <v>1087.6500000000001</v>
      </c>
      <c r="AC5995" t="str">
        <f t="shared" si="1311"/>
        <v>&lt;=2000</v>
      </c>
      <c r="AD5995">
        <v>74</v>
      </c>
      <c r="AE5995" t="str">
        <f t="shared" si="1312"/>
        <v>&lt;=90</v>
      </c>
      <c r="AF5995">
        <v>0</v>
      </c>
      <c r="AG5995" t="str">
        <f t="shared" si="1313"/>
        <v>&lt;=500</v>
      </c>
      <c r="AH5995">
        <v>1000</v>
      </c>
      <c r="AI5995" t="str">
        <f t="shared" si="1314"/>
        <v>&lt;=1000</v>
      </c>
      <c r="AJ5995">
        <v>1</v>
      </c>
      <c r="AK5995" t="str">
        <f t="shared" si="1315"/>
        <v>&gt;0.9</v>
      </c>
      <c r="AL5995">
        <v>6</v>
      </c>
      <c r="AM5995">
        <v>2</v>
      </c>
      <c r="AN5995">
        <v>0</v>
      </c>
      <c r="AO5995">
        <v>5</v>
      </c>
      <c r="AP5995" t="s">
        <v>32</v>
      </c>
    </row>
    <row r="5996" spans="1:42" x14ac:dyDescent="0.25">
      <c r="A5996">
        <v>202103</v>
      </c>
      <c r="B5996" t="str">
        <f t="shared" si="1302"/>
        <v>2021-I</v>
      </c>
      <c r="C5996" t="s">
        <v>6069</v>
      </c>
      <c r="D5996" t="s">
        <v>6069</v>
      </c>
      <c r="E5996">
        <v>32089910</v>
      </c>
      <c r="F5996" t="s">
        <v>29</v>
      </c>
      <c r="G5996">
        <v>0</v>
      </c>
      <c r="H5996">
        <v>0</v>
      </c>
      <c r="I5996">
        <v>1</v>
      </c>
      <c r="J5996">
        <f t="shared" si="1303"/>
        <v>0</v>
      </c>
      <c r="K5996" t="str">
        <f t="shared" si="1304"/>
        <v>Insuficiente</v>
      </c>
      <c r="L5996">
        <f t="shared" si="1305"/>
        <v>1</v>
      </c>
      <c r="M5996">
        <v>39</v>
      </c>
      <c r="N5996" t="str">
        <f t="shared" si="1306"/>
        <v>&lt;=40</v>
      </c>
      <c r="O5996" t="s">
        <v>72</v>
      </c>
      <c r="P5996" t="s">
        <v>39</v>
      </c>
      <c r="Q5996">
        <v>34284</v>
      </c>
      <c r="R5996">
        <v>0</v>
      </c>
      <c r="S5996" t="str">
        <f t="shared" si="1307"/>
        <v>=0</v>
      </c>
      <c r="T5996">
        <v>1007</v>
      </c>
      <c r="U5996" t="str">
        <f t="shared" si="1308"/>
        <v>&lt;=1100</v>
      </c>
      <c r="V5996" t="s">
        <v>1407</v>
      </c>
      <c r="W5996">
        <v>28493</v>
      </c>
      <c r="X5996" s="12">
        <f t="shared" si="1309"/>
        <v>0</v>
      </c>
      <c r="Y5996" t="str">
        <f t="shared" si="1310"/>
        <v>=0</v>
      </c>
      <c r="Z5996">
        <v>4</v>
      </c>
      <c r="AA5996">
        <v>0</v>
      </c>
      <c r="AB5996">
        <v>4730.45</v>
      </c>
      <c r="AC5996" t="str">
        <f t="shared" si="1311"/>
        <v>&lt;=5000</v>
      </c>
      <c r="AD5996">
        <v>8</v>
      </c>
      <c r="AE5996" t="str">
        <f t="shared" si="1312"/>
        <v>&lt;=8</v>
      </c>
      <c r="AF5996">
        <v>0</v>
      </c>
      <c r="AG5996" t="str">
        <f t="shared" si="1313"/>
        <v>&lt;=500</v>
      </c>
      <c r="AH5996" t="s">
        <v>32</v>
      </c>
      <c r="AI5996" t="str">
        <f t="shared" si="1314"/>
        <v/>
      </c>
      <c r="AJ5996" t="s">
        <v>32</v>
      </c>
      <c r="AK5996" t="str">
        <f t="shared" si="1315"/>
        <v/>
      </c>
      <c r="AL5996">
        <v>12</v>
      </c>
      <c r="AM5996">
        <v>12</v>
      </c>
      <c r="AN5996">
        <v>0</v>
      </c>
      <c r="AO5996">
        <v>1</v>
      </c>
      <c r="AP5996" t="s">
        <v>32</v>
      </c>
    </row>
    <row r="5997" spans="1:42" x14ac:dyDescent="0.25">
      <c r="A5997">
        <v>202103</v>
      </c>
      <c r="B5997" t="str">
        <f t="shared" si="1302"/>
        <v>2021-I</v>
      </c>
      <c r="C5997" t="s">
        <v>6070</v>
      </c>
      <c r="D5997" t="s">
        <v>6070</v>
      </c>
      <c r="E5997">
        <v>32089736</v>
      </c>
      <c r="F5997" t="s">
        <v>29</v>
      </c>
      <c r="G5997">
        <v>0</v>
      </c>
      <c r="H5997">
        <v>0</v>
      </c>
      <c r="I5997">
        <v>1</v>
      </c>
      <c r="J5997">
        <f t="shared" si="1303"/>
        <v>0</v>
      </c>
      <c r="K5997" t="str">
        <f t="shared" si="1304"/>
        <v>Insuficiente</v>
      </c>
      <c r="L5997">
        <f t="shared" si="1305"/>
        <v>1</v>
      </c>
      <c r="M5997">
        <v>41</v>
      </c>
      <c r="N5997" t="str">
        <f t="shared" si="1306"/>
        <v>&lt;=45</v>
      </c>
      <c r="O5997" t="s">
        <v>56</v>
      </c>
      <c r="P5997" t="s">
        <v>69</v>
      </c>
      <c r="Q5997">
        <v>40753</v>
      </c>
      <c r="R5997">
        <v>0</v>
      </c>
      <c r="S5997" t="str">
        <f t="shared" si="1307"/>
        <v>=0</v>
      </c>
      <c r="T5997">
        <v>1250</v>
      </c>
      <c r="U5997" t="str">
        <f t="shared" si="1308"/>
        <v>&lt;=1300</v>
      </c>
      <c r="V5997" t="s">
        <v>585</v>
      </c>
      <c r="W5997">
        <v>34587</v>
      </c>
      <c r="X5997" s="12">
        <f t="shared" si="1309"/>
        <v>0</v>
      </c>
      <c r="Y5997" t="str">
        <f t="shared" si="1310"/>
        <v>=0</v>
      </c>
      <c r="Z5997">
        <v>2</v>
      </c>
      <c r="AA5997">
        <v>8</v>
      </c>
      <c r="AB5997" t="s">
        <v>32</v>
      </c>
      <c r="AC5997" t="str">
        <f t="shared" si="1311"/>
        <v/>
      </c>
      <c r="AD5997" t="s">
        <v>32</v>
      </c>
      <c r="AE5997" t="str">
        <f t="shared" si="1312"/>
        <v/>
      </c>
      <c r="AF5997" t="s">
        <v>32</v>
      </c>
      <c r="AG5997" t="str">
        <f t="shared" si="1313"/>
        <v/>
      </c>
      <c r="AH5997" t="s">
        <v>32</v>
      </c>
      <c r="AI5997" t="str">
        <f t="shared" si="1314"/>
        <v/>
      </c>
      <c r="AJ5997" t="s">
        <v>32</v>
      </c>
      <c r="AK5997" t="str">
        <f t="shared" si="1315"/>
        <v/>
      </c>
      <c r="AL5997">
        <v>0</v>
      </c>
      <c r="AM5997">
        <v>0</v>
      </c>
      <c r="AN5997">
        <v>0</v>
      </c>
      <c r="AO5997" t="s">
        <v>32</v>
      </c>
      <c r="AP5997" t="s">
        <v>32</v>
      </c>
    </row>
    <row r="5998" spans="1:42" x14ac:dyDescent="0.25">
      <c r="A5998">
        <v>202103</v>
      </c>
      <c r="B5998" t="str">
        <f t="shared" si="1302"/>
        <v>2021-I</v>
      </c>
      <c r="C5998" t="s">
        <v>6071</v>
      </c>
      <c r="D5998" t="s">
        <v>6071</v>
      </c>
      <c r="E5998">
        <v>32089881</v>
      </c>
      <c r="F5998" t="s">
        <v>29</v>
      </c>
      <c r="G5998">
        <v>0</v>
      </c>
      <c r="H5998">
        <v>0</v>
      </c>
      <c r="I5998">
        <v>1</v>
      </c>
      <c r="J5998">
        <f t="shared" si="1303"/>
        <v>0</v>
      </c>
      <c r="K5998" t="str">
        <f t="shared" si="1304"/>
        <v>Insuficiente</v>
      </c>
      <c r="L5998">
        <f t="shared" si="1305"/>
        <v>1</v>
      </c>
      <c r="M5998">
        <v>36</v>
      </c>
      <c r="N5998" t="str">
        <f t="shared" si="1306"/>
        <v>&lt;=40</v>
      </c>
      <c r="O5998" t="s">
        <v>56</v>
      </c>
      <c r="P5998" t="s">
        <v>39</v>
      </c>
      <c r="Q5998">
        <v>37491</v>
      </c>
      <c r="R5998">
        <v>0</v>
      </c>
      <c r="S5998" t="str">
        <f t="shared" si="1307"/>
        <v>=0</v>
      </c>
      <c r="T5998">
        <v>1150</v>
      </c>
      <c r="U5998" t="str">
        <f t="shared" si="1308"/>
        <v>&lt;=1200</v>
      </c>
      <c r="V5998" t="s">
        <v>601</v>
      </c>
      <c r="W5998">
        <v>31514</v>
      </c>
      <c r="X5998" s="12">
        <f t="shared" si="1309"/>
        <v>0</v>
      </c>
      <c r="Y5998" t="str">
        <f t="shared" si="1310"/>
        <v>=0</v>
      </c>
      <c r="Z5998">
        <v>3</v>
      </c>
      <c r="AA5998">
        <v>9</v>
      </c>
      <c r="AB5998" t="s">
        <v>32</v>
      </c>
      <c r="AC5998" t="str">
        <f t="shared" si="1311"/>
        <v/>
      </c>
      <c r="AD5998" t="s">
        <v>32</v>
      </c>
      <c r="AE5998" t="str">
        <f t="shared" si="1312"/>
        <v/>
      </c>
      <c r="AF5998" t="s">
        <v>32</v>
      </c>
      <c r="AG5998" t="str">
        <f t="shared" si="1313"/>
        <v/>
      </c>
      <c r="AH5998" t="s">
        <v>32</v>
      </c>
      <c r="AI5998" t="str">
        <f t="shared" si="1314"/>
        <v/>
      </c>
      <c r="AJ5998" t="s">
        <v>32</v>
      </c>
      <c r="AK5998" t="str">
        <f t="shared" si="1315"/>
        <v/>
      </c>
      <c r="AL5998">
        <v>0</v>
      </c>
      <c r="AM5998">
        <v>0</v>
      </c>
      <c r="AN5998">
        <v>0</v>
      </c>
      <c r="AO5998" t="s">
        <v>32</v>
      </c>
      <c r="AP5998" t="s">
        <v>32</v>
      </c>
    </row>
    <row r="5999" spans="1:42" x14ac:dyDescent="0.25">
      <c r="A5999">
        <v>202103</v>
      </c>
      <c r="B5999" t="str">
        <f t="shared" si="1302"/>
        <v>2021-I</v>
      </c>
      <c r="C5999" t="s">
        <v>6072</v>
      </c>
      <c r="D5999" t="s">
        <v>6072</v>
      </c>
      <c r="E5999">
        <v>32089521</v>
      </c>
      <c r="F5999" t="s">
        <v>29</v>
      </c>
      <c r="G5999">
        <v>0</v>
      </c>
      <c r="H5999">
        <v>0</v>
      </c>
      <c r="I5999">
        <v>1</v>
      </c>
      <c r="J5999">
        <f t="shared" si="1303"/>
        <v>0</v>
      </c>
      <c r="K5999" t="str">
        <f t="shared" si="1304"/>
        <v>Insuficiente</v>
      </c>
      <c r="L5999">
        <f t="shared" si="1305"/>
        <v>1</v>
      </c>
      <c r="M5999">
        <v>31</v>
      </c>
      <c r="N5999" t="str">
        <f t="shared" si="1306"/>
        <v>&lt;=35</v>
      </c>
      <c r="O5999" t="s">
        <v>56</v>
      </c>
      <c r="P5999" t="s">
        <v>39</v>
      </c>
      <c r="Q5999">
        <v>48161</v>
      </c>
      <c r="R5999">
        <v>0</v>
      </c>
      <c r="S5999" t="str">
        <f t="shared" si="1307"/>
        <v>=0</v>
      </c>
      <c r="T5999">
        <v>1400</v>
      </c>
      <c r="U5999" t="str">
        <f t="shared" si="1308"/>
        <v>&lt;=1400</v>
      </c>
      <c r="V5999" t="s">
        <v>4182</v>
      </c>
      <c r="W5999">
        <v>41565</v>
      </c>
      <c r="X5999" s="12">
        <f t="shared" si="1309"/>
        <v>0</v>
      </c>
      <c r="Y5999" t="str">
        <f t="shared" si="1310"/>
        <v>=0</v>
      </c>
      <c r="Z5999">
        <v>2</v>
      </c>
      <c r="AA5999">
        <v>4</v>
      </c>
      <c r="AB5999">
        <v>355.69</v>
      </c>
      <c r="AC5999" t="str">
        <f t="shared" si="1311"/>
        <v>&lt;=500</v>
      </c>
      <c r="AD5999">
        <v>3520</v>
      </c>
      <c r="AE5999" t="str">
        <f t="shared" si="1312"/>
        <v>&gt;120</v>
      </c>
      <c r="AF5999">
        <v>355.69</v>
      </c>
      <c r="AG5999" t="str">
        <f t="shared" si="1313"/>
        <v>&lt;=500</v>
      </c>
      <c r="AH5999" t="s">
        <v>32</v>
      </c>
      <c r="AI5999" t="str">
        <f t="shared" si="1314"/>
        <v/>
      </c>
      <c r="AJ5999" t="s">
        <v>32</v>
      </c>
      <c r="AK5999" t="str">
        <f t="shared" si="1315"/>
        <v/>
      </c>
      <c r="AL5999">
        <v>12</v>
      </c>
      <c r="AM5999">
        <v>0</v>
      </c>
      <c r="AN5999">
        <v>12</v>
      </c>
      <c r="AO5999" t="s">
        <v>32</v>
      </c>
      <c r="AP5999">
        <v>1</v>
      </c>
    </row>
    <row r="6000" spans="1:42" x14ac:dyDescent="0.25">
      <c r="A6000">
        <v>202103</v>
      </c>
      <c r="B6000" t="str">
        <f t="shared" si="1302"/>
        <v>2021-I</v>
      </c>
      <c r="C6000" t="s">
        <v>6073</v>
      </c>
      <c r="D6000" t="s">
        <v>6073</v>
      </c>
      <c r="E6000">
        <v>32089589</v>
      </c>
      <c r="F6000" t="s">
        <v>29</v>
      </c>
      <c r="G6000">
        <v>0</v>
      </c>
      <c r="H6000">
        <v>0</v>
      </c>
      <c r="I6000">
        <v>1</v>
      </c>
      <c r="J6000">
        <f t="shared" si="1303"/>
        <v>0</v>
      </c>
      <c r="K6000" t="str">
        <f t="shared" si="1304"/>
        <v>Insuficiente</v>
      </c>
      <c r="L6000">
        <f t="shared" si="1305"/>
        <v>1</v>
      </c>
      <c r="M6000">
        <v>32</v>
      </c>
      <c r="N6000" t="str">
        <f t="shared" si="1306"/>
        <v>&lt;=35</v>
      </c>
      <c r="O6000" t="s">
        <v>56</v>
      </c>
      <c r="P6000" t="s">
        <v>31</v>
      </c>
      <c r="Q6000">
        <v>28538</v>
      </c>
      <c r="R6000">
        <v>0</v>
      </c>
      <c r="S6000" t="str">
        <f t="shared" si="1307"/>
        <v>=0</v>
      </c>
      <c r="T6000">
        <v>1000</v>
      </c>
      <c r="U6000" t="str">
        <f t="shared" si="1308"/>
        <v>&lt;=1000</v>
      </c>
      <c r="V6000" t="s">
        <v>587</v>
      </c>
      <c r="W6000">
        <v>23080</v>
      </c>
      <c r="X6000" s="12">
        <f t="shared" si="1309"/>
        <v>0</v>
      </c>
      <c r="Y6000" t="str">
        <f t="shared" si="1310"/>
        <v>=0</v>
      </c>
      <c r="Z6000" t="s">
        <v>32</v>
      </c>
      <c r="AA6000">
        <v>0</v>
      </c>
      <c r="AB6000">
        <v>500</v>
      </c>
      <c r="AC6000" t="str">
        <f t="shared" si="1311"/>
        <v>&lt;=500</v>
      </c>
      <c r="AD6000">
        <v>0</v>
      </c>
      <c r="AE6000" t="str">
        <f t="shared" si="1312"/>
        <v>=0</v>
      </c>
      <c r="AF6000">
        <v>0</v>
      </c>
      <c r="AG6000" t="str">
        <f t="shared" si="1313"/>
        <v>&lt;=500</v>
      </c>
      <c r="AH6000" t="s">
        <v>32</v>
      </c>
      <c r="AI6000" t="str">
        <f t="shared" si="1314"/>
        <v/>
      </c>
      <c r="AJ6000" t="s">
        <v>32</v>
      </c>
      <c r="AK6000" t="str">
        <f t="shared" si="1315"/>
        <v/>
      </c>
      <c r="AL6000">
        <v>2</v>
      </c>
      <c r="AM6000">
        <v>2</v>
      </c>
      <c r="AN6000">
        <v>0</v>
      </c>
      <c r="AO6000">
        <v>1</v>
      </c>
      <c r="AP6000" t="s">
        <v>32</v>
      </c>
    </row>
    <row r="6001" spans="1:42" x14ac:dyDescent="0.25">
      <c r="A6001">
        <v>202103</v>
      </c>
      <c r="B6001" t="str">
        <f t="shared" si="1302"/>
        <v>2021-I</v>
      </c>
      <c r="C6001" t="s">
        <v>6074</v>
      </c>
      <c r="D6001" t="s">
        <v>6074</v>
      </c>
      <c r="E6001">
        <v>32089930</v>
      </c>
      <c r="F6001" t="s">
        <v>29</v>
      </c>
      <c r="G6001">
        <v>0</v>
      </c>
      <c r="H6001">
        <v>0</v>
      </c>
      <c r="I6001">
        <v>1</v>
      </c>
      <c r="J6001">
        <f t="shared" si="1303"/>
        <v>0</v>
      </c>
      <c r="K6001" t="str">
        <f t="shared" si="1304"/>
        <v>Insuficiente</v>
      </c>
      <c r="L6001">
        <f t="shared" si="1305"/>
        <v>1</v>
      </c>
      <c r="M6001">
        <v>60</v>
      </c>
      <c r="N6001" t="str">
        <f t="shared" si="1306"/>
        <v>&lt;=60</v>
      </c>
      <c r="O6001" t="s">
        <v>72</v>
      </c>
      <c r="P6001" t="s">
        <v>35</v>
      </c>
      <c r="Q6001">
        <v>35660</v>
      </c>
      <c r="R6001">
        <v>0</v>
      </c>
      <c r="S6001" t="str">
        <f t="shared" si="1307"/>
        <v>=0</v>
      </c>
      <c r="T6001">
        <v>1250</v>
      </c>
      <c r="U6001" t="str">
        <f t="shared" si="1308"/>
        <v>&lt;=1300</v>
      </c>
      <c r="V6001" t="s">
        <v>589</v>
      </c>
      <c r="W6001">
        <v>29789</v>
      </c>
      <c r="X6001" s="12">
        <f t="shared" si="1309"/>
        <v>0</v>
      </c>
      <c r="Y6001" t="str">
        <f t="shared" si="1310"/>
        <v>=0</v>
      </c>
      <c r="Z6001" t="s">
        <v>32</v>
      </c>
      <c r="AA6001">
        <v>1</v>
      </c>
      <c r="AB6001">
        <v>4810.4799999999996</v>
      </c>
      <c r="AC6001" t="str">
        <f t="shared" si="1311"/>
        <v>&lt;=5000</v>
      </c>
      <c r="AD6001">
        <v>29</v>
      </c>
      <c r="AE6001" t="str">
        <f t="shared" si="1312"/>
        <v>&lt;=30</v>
      </c>
      <c r="AF6001">
        <v>0</v>
      </c>
      <c r="AG6001" t="str">
        <f t="shared" si="1313"/>
        <v>&lt;=500</v>
      </c>
      <c r="AH6001" t="s">
        <v>32</v>
      </c>
      <c r="AI6001" t="str">
        <f t="shared" si="1314"/>
        <v/>
      </c>
      <c r="AJ6001" t="s">
        <v>32</v>
      </c>
      <c r="AK6001" t="str">
        <f t="shared" si="1315"/>
        <v/>
      </c>
      <c r="AL6001">
        <v>12</v>
      </c>
      <c r="AM6001">
        <v>11</v>
      </c>
      <c r="AN6001">
        <v>0</v>
      </c>
      <c r="AO6001">
        <v>1</v>
      </c>
      <c r="AP6001" t="s">
        <v>32</v>
      </c>
    </row>
    <row r="6002" spans="1:42" x14ac:dyDescent="0.25">
      <c r="A6002">
        <v>202103</v>
      </c>
      <c r="B6002" t="str">
        <f t="shared" si="1302"/>
        <v>2021-I</v>
      </c>
      <c r="C6002" t="s">
        <v>6075</v>
      </c>
      <c r="D6002" t="s">
        <v>6075</v>
      </c>
      <c r="E6002">
        <v>32089867</v>
      </c>
      <c r="F6002" t="s">
        <v>29</v>
      </c>
      <c r="G6002">
        <v>0</v>
      </c>
      <c r="H6002">
        <v>0</v>
      </c>
      <c r="I6002">
        <v>1</v>
      </c>
      <c r="J6002">
        <f t="shared" si="1303"/>
        <v>0</v>
      </c>
      <c r="K6002" t="str">
        <f t="shared" si="1304"/>
        <v>Insuficiente</v>
      </c>
      <c r="L6002">
        <f t="shared" si="1305"/>
        <v>1</v>
      </c>
      <c r="M6002">
        <v>35</v>
      </c>
      <c r="N6002" t="str">
        <f t="shared" si="1306"/>
        <v>&lt;=35</v>
      </c>
      <c r="O6002" t="s">
        <v>56</v>
      </c>
      <c r="P6002" t="s">
        <v>35</v>
      </c>
      <c r="Q6002">
        <v>40753</v>
      </c>
      <c r="R6002">
        <v>0</v>
      </c>
      <c r="S6002" t="str">
        <f t="shared" si="1307"/>
        <v>=0</v>
      </c>
      <c r="T6002">
        <v>1250</v>
      </c>
      <c r="U6002" t="str">
        <f t="shared" si="1308"/>
        <v>&lt;=1300</v>
      </c>
      <c r="V6002" t="s">
        <v>4925</v>
      </c>
      <c r="W6002">
        <v>34587</v>
      </c>
      <c r="X6002" s="12">
        <f t="shared" si="1309"/>
        <v>0</v>
      </c>
      <c r="Y6002" t="str">
        <f t="shared" si="1310"/>
        <v>=0</v>
      </c>
      <c r="Z6002">
        <v>4</v>
      </c>
      <c r="AA6002">
        <v>9</v>
      </c>
      <c r="AB6002" t="s">
        <v>32</v>
      </c>
      <c r="AC6002" t="str">
        <f t="shared" si="1311"/>
        <v/>
      </c>
      <c r="AD6002" t="s">
        <v>32</v>
      </c>
      <c r="AE6002" t="str">
        <f t="shared" si="1312"/>
        <v/>
      </c>
      <c r="AF6002" t="s">
        <v>32</v>
      </c>
      <c r="AG6002" t="str">
        <f t="shared" si="1313"/>
        <v/>
      </c>
      <c r="AH6002" t="s">
        <v>32</v>
      </c>
      <c r="AI6002" t="str">
        <f t="shared" si="1314"/>
        <v/>
      </c>
      <c r="AJ6002" t="s">
        <v>32</v>
      </c>
      <c r="AK6002" t="str">
        <f t="shared" si="1315"/>
        <v/>
      </c>
      <c r="AL6002">
        <v>0</v>
      </c>
      <c r="AM6002">
        <v>0</v>
      </c>
      <c r="AN6002">
        <v>0</v>
      </c>
      <c r="AO6002" t="s">
        <v>32</v>
      </c>
      <c r="AP6002" t="s">
        <v>32</v>
      </c>
    </row>
    <row r="6003" spans="1:42" x14ac:dyDescent="0.25">
      <c r="A6003">
        <v>202103</v>
      </c>
      <c r="B6003" t="str">
        <f t="shared" si="1302"/>
        <v>2021-I</v>
      </c>
      <c r="C6003" t="s">
        <v>6076</v>
      </c>
      <c r="D6003" t="s">
        <v>6076</v>
      </c>
      <c r="E6003">
        <v>32089766</v>
      </c>
      <c r="F6003" t="s">
        <v>29</v>
      </c>
      <c r="G6003">
        <v>0</v>
      </c>
      <c r="H6003">
        <v>0</v>
      </c>
      <c r="I6003">
        <v>1</v>
      </c>
      <c r="J6003">
        <f t="shared" si="1303"/>
        <v>0</v>
      </c>
      <c r="K6003" t="str">
        <f t="shared" si="1304"/>
        <v>Insuficiente</v>
      </c>
      <c r="L6003">
        <f t="shared" si="1305"/>
        <v>1</v>
      </c>
      <c r="M6003">
        <v>29</v>
      </c>
      <c r="N6003" t="str">
        <f t="shared" si="1306"/>
        <v>&lt;=30</v>
      </c>
      <c r="O6003" t="s">
        <v>56</v>
      </c>
      <c r="P6003" t="s">
        <v>39</v>
      </c>
      <c r="Q6003">
        <v>36876</v>
      </c>
      <c r="R6003">
        <v>0</v>
      </c>
      <c r="S6003" t="str">
        <f t="shared" si="1307"/>
        <v>=0</v>
      </c>
      <c r="T6003">
        <v>1100</v>
      </c>
      <c r="U6003" t="str">
        <f t="shared" si="1308"/>
        <v>&lt;=1100</v>
      </c>
      <c r="V6003" t="s">
        <v>597</v>
      </c>
      <c r="W6003">
        <v>30935</v>
      </c>
      <c r="X6003" s="12">
        <f t="shared" si="1309"/>
        <v>0</v>
      </c>
      <c r="Y6003" t="str">
        <f t="shared" si="1310"/>
        <v>=0</v>
      </c>
      <c r="Z6003">
        <v>5</v>
      </c>
      <c r="AA6003">
        <v>9</v>
      </c>
      <c r="AB6003" t="s">
        <v>32</v>
      </c>
      <c r="AC6003" t="str">
        <f t="shared" si="1311"/>
        <v/>
      </c>
      <c r="AD6003" t="s">
        <v>32</v>
      </c>
      <c r="AE6003" t="str">
        <f t="shared" si="1312"/>
        <v/>
      </c>
      <c r="AF6003" t="s">
        <v>32</v>
      </c>
      <c r="AG6003" t="str">
        <f t="shared" si="1313"/>
        <v/>
      </c>
      <c r="AH6003" t="s">
        <v>32</v>
      </c>
      <c r="AI6003" t="str">
        <f t="shared" si="1314"/>
        <v/>
      </c>
      <c r="AJ6003" t="s">
        <v>32</v>
      </c>
      <c r="AK6003" t="str">
        <f t="shared" si="1315"/>
        <v/>
      </c>
      <c r="AL6003">
        <v>0</v>
      </c>
      <c r="AM6003">
        <v>0</v>
      </c>
      <c r="AN6003">
        <v>0</v>
      </c>
      <c r="AO6003" t="s">
        <v>32</v>
      </c>
      <c r="AP6003" t="s">
        <v>32</v>
      </c>
    </row>
    <row r="6004" spans="1:42" x14ac:dyDescent="0.25">
      <c r="A6004">
        <v>202103</v>
      </c>
      <c r="B6004" t="str">
        <f t="shared" si="1302"/>
        <v>2021-I</v>
      </c>
      <c r="C6004" t="s">
        <v>6077</v>
      </c>
      <c r="D6004" t="s">
        <v>6077</v>
      </c>
      <c r="E6004">
        <v>32087964</v>
      </c>
      <c r="F6004" t="s">
        <v>29</v>
      </c>
      <c r="G6004">
        <v>0</v>
      </c>
      <c r="H6004">
        <v>0</v>
      </c>
      <c r="I6004">
        <v>1</v>
      </c>
      <c r="J6004">
        <f t="shared" si="1303"/>
        <v>0</v>
      </c>
      <c r="K6004" t="str">
        <f t="shared" si="1304"/>
        <v>Insuficiente</v>
      </c>
      <c r="L6004">
        <f t="shared" si="1305"/>
        <v>1</v>
      </c>
      <c r="M6004">
        <v>29</v>
      </c>
      <c r="N6004" t="str">
        <f t="shared" si="1306"/>
        <v>&lt;=30</v>
      </c>
      <c r="O6004" t="s">
        <v>56</v>
      </c>
      <c r="P6004" t="s">
        <v>39</v>
      </c>
      <c r="Q6004">
        <v>37491</v>
      </c>
      <c r="R6004">
        <v>0</v>
      </c>
      <c r="S6004" t="str">
        <f t="shared" si="1307"/>
        <v>=0</v>
      </c>
      <c r="T6004">
        <v>1150</v>
      </c>
      <c r="U6004" t="str">
        <f t="shared" si="1308"/>
        <v>&lt;=1200</v>
      </c>
      <c r="V6004" t="s">
        <v>2852</v>
      </c>
      <c r="W6004">
        <v>31514</v>
      </c>
      <c r="X6004" s="12">
        <f t="shared" si="1309"/>
        <v>0</v>
      </c>
      <c r="Y6004" t="str">
        <f t="shared" si="1310"/>
        <v>=0</v>
      </c>
      <c r="Z6004">
        <v>3</v>
      </c>
      <c r="AA6004">
        <v>9</v>
      </c>
      <c r="AB6004" t="s">
        <v>32</v>
      </c>
      <c r="AC6004" t="str">
        <f t="shared" si="1311"/>
        <v/>
      </c>
      <c r="AD6004" t="s">
        <v>32</v>
      </c>
      <c r="AE6004" t="str">
        <f t="shared" si="1312"/>
        <v/>
      </c>
      <c r="AF6004" t="s">
        <v>32</v>
      </c>
      <c r="AG6004" t="str">
        <f t="shared" si="1313"/>
        <v/>
      </c>
      <c r="AH6004" t="s">
        <v>32</v>
      </c>
      <c r="AI6004" t="str">
        <f t="shared" si="1314"/>
        <v/>
      </c>
      <c r="AJ6004" t="s">
        <v>32</v>
      </c>
      <c r="AK6004" t="str">
        <f t="shared" si="1315"/>
        <v/>
      </c>
      <c r="AL6004">
        <v>0</v>
      </c>
      <c r="AM6004">
        <v>0</v>
      </c>
      <c r="AN6004">
        <v>0</v>
      </c>
      <c r="AO6004" t="s">
        <v>32</v>
      </c>
      <c r="AP6004" t="s">
        <v>32</v>
      </c>
    </row>
    <row r="6005" spans="1:42" x14ac:dyDescent="0.25">
      <c r="A6005">
        <v>202103</v>
      </c>
      <c r="B6005" t="str">
        <f t="shared" si="1302"/>
        <v>2021-I</v>
      </c>
      <c r="C6005" t="s">
        <v>6078</v>
      </c>
      <c r="D6005" t="s">
        <v>6078</v>
      </c>
      <c r="E6005">
        <v>32089832</v>
      </c>
      <c r="F6005" t="s">
        <v>29</v>
      </c>
      <c r="G6005">
        <v>0</v>
      </c>
      <c r="H6005">
        <v>0</v>
      </c>
      <c r="I6005">
        <v>1</v>
      </c>
      <c r="J6005">
        <f t="shared" si="1303"/>
        <v>0</v>
      </c>
      <c r="K6005" t="str">
        <f t="shared" si="1304"/>
        <v>Insuficiente</v>
      </c>
      <c r="L6005">
        <f t="shared" si="1305"/>
        <v>1</v>
      </c>
      <c r="M6005">
        <v>23</v>
      </c>
      <c r="N6005" t="str">
        <f t="shared" si="1306"/>
        <v>&lt;=25</v>
      </c>
      <c r="O6005" t="s">
        <v>56</v>
      </c>
      <c r="P6005" t="s">
        <v>39</v>
      </c>
      <c r="Q6005">
        <v>36879</v>
      </c>
      <c r="R6005">
        <v>0</v>
      </c>
      <c r="S6005" t="str">
        <f t="shared" si="1307"/>
        <v>=0</v>
      </c>
      <c r="T6005">
        <v>1100</v>
      </c>
      <c r="U6005" t="str">
        <f t="shared" si="1308"/>
        <v>&lt;=1100</v>
      </c>
      <c r="V6005" t="s">
        <v>612</v>
      </c>
      <c r="W6005">
        <v>30937</v>
      </c>
      <c r="X6005" s="12">
        <f t="shared" si="1309"/>
        <v>0</v>
      </c>
      <c r="Y6005" t="str">
        <f t="shared" si="1310"/>
        <v>=0</v>
      </c>
      <c r="Z6005">
        <v>3</v>
      </c>
      <c r="AA6005">
        <v>4</v>
      </c>
      <c r="AB6005">
        <v>376.11</v>
      </c>
      <c r="AC6005" t="str">
        <f t="shared" si="1311"/>
        <v>&lt;=500</v>
      </c>
      <c r="AD6005">
        <v>1142</v>
      </c>
      <c r="AE6005" t="str">
        <f t="shared" si="1312"/>
        <v>&gt;120</v>
      </c>
      <c r="AF6005">
        <v>376.11</v>
      </c>
      <c r="AG6005" t="str">
        <f t="shared" si="1313"/>
        <v>&lt;=500</v>
      </c>
      <c r="AH6005" t="s">
        <v>32</v>
      </c>
      <c r="AI6005" t="str">
        <f t="shared" si="1314"/>
        <v/>
      </c>
      <c r="AJ6005" t="s">
        <v>32</v>
      </c>
      <c r="AK6005" t="str">
        <f t="shared" si="1315"/>
        <v/>
      </c>
      <c r="AL6005">
        <v>12</v>
      </c>
      <c r="AM6005">
        <v>0</v>
      </c>
      <c r="AN6005">
        <v>12</v>
      </c>
      <c r="AO6005" t="s">
        <v>32</v>
      </c>
      <c r="AP6005">
        <v>1</v>
      </c>
    </row>
    <row r="6006" spans="1:42" x14ac:dyDescent="0.25">
      <c r="A6006">
        <v>202103</v>
      </c>
      <c r="B6006" t="str">
        <f t="shared" si="1302"/>
        <v>2021-I</v>
      </c>
      <c r="C6006" t="s">
        <v>6079</v>
      </c>
      <c r="D6006" t="s">
        <v>6079</v>
      </c>
      <c r="E6006">
        <v>32086555</v>
      </c>
      <c r="F6006" t="s">
        <v>29</v>
      </c>
      <c r="G6006">
        <v>0</v>
      </c>
      <c r="H6006">
        <v>0</v>
      </c>
      <c r="I6006">
        <v>1</v>
      </c>
      <c r="J6006">
        <f t="shared" si="1303"/>
        <v>0</v>
      </c>
      <c r="K6006" t="str">
        <f t="shared" si="1304"/>
        <v>Insuficiente</v>
      </c>
      <c r="L6006">
        <f t="shared" si="1305"/>
        <v>1</v>
      </c>
      <c r="M6006">
        <v>56</v>
      </c>
      <c r="N6006" t="str">
        <f t="shared" si="1306"/>
        <v>&lt;=60</v>
      </c>
      <c r="O6006" t="s">
        <v>72</v>
      </c>
      <c r="P6006" t="s">
        <v>35</v>
      </c>
      <c r="Q6006">
        <v>33751</v>
      </c>
      <c r="R6006">
        <v>0</v>
      </c>
      <c r="S6006" t="str">
        <f t="shared" si="1307"/>
        <v>=0</v>
      </c>
      <c r="T6006">
        <v>1150</v>
      </c>
      <c r="U6006" t="str">
        <f t="shared" si="1308"/>
        <v>&lt;=1200</v>
      </c>
      <c r="V6006" t="s">
        <v>589</v>
      </c>
      <c r="W6006">
        <v>27991</v>
      </c>
      <c r="X6006" s="12">
        <f t="shared" si="1309"/>
        <v>0</v>
      </c>
      <c r="Y6006" t="str">
        <f t="shared" si="1310"/>
        <v>=0</v>
      </c>
      <c r="Z6006" t="s">
        <v>32</v>
      </c>
      <c r="AA6006">
        <v>4</v>
      </c>
      <c r="AB6006">
        <v>802.07</v>
      </c>
      <c r="AC6006" t="str">
        <f t="shared" si="1311"/>
        <v>&lt;=1000</v>
      </c>
      <c r="AD6006">
        <v>2862</v>
      </c>
      <c r="AE6006" t="str">
        <f t="shared" si="1312"/>
        <v>&gt;120</v>
      </c>
      <c r="AF6006">
        <v>802.07</v>
      </c>
      <c r="AG6006" t="str">
        <f t="shared" si="1313"/>
        <v>&lt;=1000</v>
      </c>
      <c r="AH6006" t="s">
        <v>32</v>
      </c>
      <c r="AI6006" t="str">
        <f t="shared" si="1314"/>
        <v/>
      </c>
      <c r="AJ6006" t="s">
        <v>32</v>
      </c>
      <c r="AK6006" t="str">
        <f t="shared" si="1315"/>
        <v/>
      </c>
      <c r="AL6006">
        <v>12</v>
      </c>
      <c r="AM6006">
        <v>0</v>
      </c>
      <c r="AN6006">
        <v>12</v>
      </c>
      <c r="AO6006" t="s">
        <v>32</v>
      </c>
      <c r="AP6006">
        <v>1</v>
      </c>
    </row>
    <row r="6007" spans="1:42" x14ac:dyDescent="0.25">
      <c r="A6007">
        <v>202103</v>
      </c>
      <c r="B6007" t="str">
        <f t="shared" si="1302"/>
        <v>2021-I</v>
      </c>
      <c r="C6007" t="s">
        <v>6080</v>
      </c>
      <c r="D6007" t="s">
        <v>6080</v>
      </c>
      <c r="E6007">
        <v>32086720</v>
      </c>
      <c r="F6007" t="s">
        <v>29</v>
      </c>
      <c r="G6007">
        <v>0</v>
      </c>
      <c r="H6007">
        <v>0</v>
      </c>
      <c r="I6007">
        <v>1</v>
      </c>
      <c r="J6007">
        <f t="shared" si="1303"/>
        <v>0</v>
      </c>
      <c r="K6007" t="str">
        <f t="shared" si="1304"/>
        <v>Insuficiente</v>
      </c>
      <c r="L6007">
        <f t="shared" si="1305"/>
        <v>1</v>
      </c>
      <c r="M6007">
        <v>33</v>
      </c>
      <c r="N6007" t="str">
        <f t="shared" si="1306"/>
        <v>&lt;=35</v>
      </c>
      <c r="O6007" t="s">
        <v>56</v>
      </c>
      <c r="P6007" t="s">
        <v>39</v>
      </c>
      <c r="Q6007">
        <v>34284</v>
      </c>
      <c r="R6007">
        <v>0</v>
      </c>
      <c r="S6007" t="str">
        <f t="shared" si="1307"/>
        <v>=0</v>
      </c>
      <c r="T6007">
        <v>1050</v>
      </c>
      <c r="U6007" t="str">
        <f t="shared" si="1308"/>
        <v>&lt;=1100</v>
      </c>
      <c r="V6007" t="s">
        <v>601</v>
      </c>
      <c r="W6007">
        <v>28493</v>
      </c>
      <c r="X6007" s="12">
        <f t="shared" si="1309"/>
        <v>0</v>
      </c>
      <c r="Y6007" t="str">
        <f t="shared" si="1310"/>
        <v>=0</v>
      </c>
      <c r="Z6007">
        <v>4</v>
      </c>
      <c r="AA6007">
        <v>9</v>
      </c>
      <c r="AB6007" t="s">
        <v>32</v>
      </c>
      <c r="AC6007" t="str">
        <f t="shared" si="1311"/>
        <v/>
      </c>
      <c r="AD6007" t="s">
        <v>32</v>
      </c>
      <c r="AE6007" t="str">
        <f t="shared" si="1312"/>
        <v/>
      </c>
      <c r="AF6007" t="s">
        <v>32</v>
      </c>
      <c r="AG6007" t="str">
        <f t="shared" si="1313"/>
        <v/>
      </c>
      <c r="AH6007" t="s">
        <v>32</v>
      </c>
      <c r="AI6007" t="str">
        <f t="shared" si="1314"/>
        <v/>
      </c>
      <c r="AJ6007" t="s">
        <v>32</v>
      </c>
      <c r="AK6007" t="str">
        <f t="shared" si="1315"/>
        <v/>
      </c>
      <c r="AL6007">
        <v>0</v>
      </c>
      <c r="AM6007">
        <v>0</v>
      </c>
      <c r="AN6007">
        <v>0</v>
      </c>
      <c r="AO6007" t="s">
        <v>32</v>
      </c>
      <c r="AP6007" t="s">
        <v>32</v>
      </c>
    </row>
    <row r="6008" spans="1:42" x14ac:dyDescent="0.25">
      <c r="A6008">
        <v>202103</v>
      </c>
      <c r="B6008" t="str">
        <f t="shared" si="1302"/>
        <v>2021-I</v>
      </c>
      <c r="C6008" t="s">
        <v>6081</v>
      </c>
      <c r="D6008" t="s">
        <v>6081</v>
      </c>
      <c r="E6008">
        <v>32089383</v>
      </c>
      <c r="F6008" t="s">
        <v>29</v>
      </c>
      <c r="G6008">
        <v>0</v>
      </c>
      <c r="H6008">
        <v>0</v>
      </c>
      <c r="I6008">
        <v>1</v>
      </c>
      <c r="J6008">
        <f t="shared" si="1303"/>
        <v>0</v>
      </c>
      <c r="K6008" t="str">
        <f t="shared" si="1304"/>
        <v>Insuficiente</v>
      </c>
      <c r="L6008">
        <f t="shared" si="1305"/>
        <v>1</v>
      </c>
      <c r="M6008">
        <v>42</v>
      </c>
      <c r="N6008" t="str">
        <f t="shared" si="1306"/>
        <v>&lt;=45</v>
      </c>
      <c r="O6008" t="s">
        <v>56</v>
      </c>
      <c r="P6008" t="s">
        <v>31</v>
      </c>
      <c r="Q6008">
        <v>35859</v>
      </c>
      <c r="R6008">
        <v>0</v>
      </c>
      <c r="S6008" t="str">
        <f t="shared" si="1307"/>
        <v>=0</v>
      </c>
      <c r="T6008">
        <v>1100</v>
      </c>
      <c r="U6008" t="str">
        <f t="shared" si="1308"/>
        <v>&lt;=1100</v>
      </c>
      <c r="V6008" t="s">
        <v>585</v>
      </c>
      <c r="W6008">
        <v>29976</v>
      </c>
      <c r="X6008" s="12">
        <f t="shared" si="1309"/>
        <v>0</v>
      </c>
      <c r="Y6008" t="str">
        <f t="shared" si="1310"/>
        <v>=0</v>
      </c>
      <c r="Z6008">
        <v>4</v>
      </c>
      <c r="AA6008">
        <v>9</v>
      </c>
      <c r="AB6008" t="s">
        <v>32</v>
      </c>
      <c r="AC6008" t="str">
        <f t="shared" si="1311"/>
        <v/>
      </c>
      <c r="AD6008" t="s">
        <v>32</v>
      </c>
      <c r="AE6008" t="str">
        <f t="shared" si="1312"/>
        <v/>
      </c>
      <c r="AF6008" t="s">
        <v>32</v>
      </c>
      <c r="AG6008" t="str">
        <f t="shared" si="1313"/>
        <v/>
      </c>
      <c r="AH6008" t="s">
        <v>32</v>
      </c>
      <c r="AI6008" t="str">
        <f t="shared" si="1314"/>
        <v/>
      </c>
      <c r="AJ6008" t="s">
        <v>32</v>
      </c>
      <c r="AK6008" t="str">
        <f t="shared" si="1315"/>
        <v/>
      </c>
      <c r="AL6008">
        <v>0</v>
      </c>
      <c r="AM6008">
        <v>0</v>
      </c>
      <c r="AN6008">
        <v>0</v>
      </c>
      <c r="AO6008" t="s">
        <v>32</v>
      </c>
      <c r="AP6008" t="s">
        <v>32</v>
      </c>
    </row>
    <row r="6009" spans="1:42" x14ac:dyDescent="0.25">
      <c r="A6009">
        <v>202103</v>
      </c>
      <c r="B6009" t="str">
        <f t="shared" si="1302"/>
        <v>2021-I</v>
      </c>
      <c r="C6009" t="s">
        <v>6082</v>
      </c>
      <c r="D6009" t="s">
        <v>6082</v>
      </c>
      <c r="E6009">
        <v>32089994</v>
      </c>
      <c r="F6009" t="s">
        <v>29</v>
      </c>
      <c r="G6009">
        <v>0</v>
      </c>
      <c r="H6009">
        <v>0</v>
      </c>
      <c r="I6009">
        <v>1</v>
      </c>
      <c r="J6009">
        <f t="shared" si="1303"/>
        <v>0</v>
      </c>
      <c r="K6009" t="str">
        <f t="shared" si="1304"/>
        <v>Insuficiente</v>
      </c>
      <c r="L6009">
        <f t="shared" si="1305"/>
        <v>1</v>
      </c>
      <c r="M6009">
        <v>32</v>
      </c>
      <c r="N6009" t="str">
        <f t="shared" si="1306"/>
        <v>&lt;=35</v>
      </c>
      <c r="O6009" t="s">
        <v>56</v>
      </c>
      <c r="P6009" t="s">
        <v>31</v>
      </c>
      <c r="Q6009">
        <v>40382</v>
      </c>
      <c r="R6009">
        <v>0</v>
      </c>
      <c r="S6009" t="str">
        <f t="shared" si="1307"/>
        <v>=0</v>
      </c>
      <c r="T6009">
        <v>1250</v>
      </c>
      <c r="U6009" t="str">
        <f t="shared" si="1308"/>
        <v>&lt;=1300</v>
      </c>
      <c r="V6009" t="s">
        <v>597</v>
      </c>
      <c r="W6009">
        <v>34587</v>
      </c>
      <c r="X6009" s="12">
        <f t="shared" si="1309"/>
        <v>0</v>
      </c>
      <c r="Y6009" t="str">
        <f t="shared" si="1310"/>
        <v>=0</v>
      </c>
      <c r="Z6009">
        <v>4</v>
      </c>
      <c r="AA6009">
        <v>4</v>
      </c>
      <c r="AB6009">
        <v>878.79</v>
      </c>
      <c r="AC6009" t="str">
        <f t="shared" si="1311"/>
        <v>&lt;=1000</v>
      </c>
      <c r="AD6009">
        <v>1690</v>
      </c>
      <c r="AE6009" t="str">
        <f t="shared" si="1312"/>
        <v>&gt;120</v>
      </c>
      <c r="AF6009">
        <v>878.79</v>
      </c>
      <c r="AG6009" t="str">
        <f t="shared" si="1313"/>
        <v>&lt;=1000</v>
      </c>
      <c r="AH6009" t="s">
        <v>32</v>
      </c>
      <c r="AI6009" t="str">
        <f t="shared" si="1314"/>
        <v/>
      </c>
      <c r="AJ6009" t="s">
        <v>32</v>
      </c>
      <c r="AK6009" t="str">
        <f t="shared" si="1315"/>
        <v/>
      </c>
      <c r="AL6009">
        <v>12</v>
      </c>
      <c r="AM6009">
        <v>0</v>
      </c>
      <c r="AN6009">
        <v>12</v>
      </c>
      <c r="AO6009" t="s">
        <v>32</v>
      </c>
      <c r="AP6009">
        <v>1</v>
      </c>
    </row>
    <row r="6010" spans="1:42" x14ac:dyDescent="0.25">
      <c r="A6010">
        <v>202103</v>
      </c>
      <c r="B6010" t="str">
        <f t="shared" si="1302"/>
        <v>2021-I</v>
      </c>
      <c r="C6010" t="s">
        <v>6083</v>
      </c>
      <c r="D6010" t="s">
        <v>6083</v>
      </c>
      <c r="E6010">
        <v>32090139</v>
      </c>
      <c r="F6010" t="s">
        <v>29</v>
      </c>
      <c r="G6010">
        <v>0</v>
      </c>
      <c r="H6010">
        <v>0</v>
      </c>
      <c r="I6010">
        <v>1</v>
      </c>
      <c r="J6010">
        <f t="shared" si="1303"/>
        <v>0</v>
      </c>
      <c r="K6010" t="str">
        <f t="shared" si="1304"/>
        <v>Insuficiente</v>
      </c>
      <c r="L6010">
        <f t="shared" si="1305"/>
        <v>1</v>
      </c>
      <c r="M6010">
        <v>52</v>
      </c>
      <c r="N6010" t="str">
        <f t="shared" si="1306"/>
        <v>&lt;=55</v>
      </c>
      <c r="O6010" t="s">
        <v>72</v>
      </c>
      <c r="P6010" t="s">
        <v>39</v>
      </c>
      <c r="Q6010">
        <v>37120</v>
      </c>
      <c r="R6010">
        <v>0</v>
      </c>
      <c r="S6010" t="str">
        <f t="shared" si="1307"/>
        <v>=0</v>
      </c>
      <c r="T6010">
        <v>1150</v>
      </c>
      <c r="U6010" t="str">
        <f t="shared" si="1308"/>
        <v>&lt;=1200</v>
      </c>
      <c r="V6010" t="s">
        <v>585</v>
      </c>
      <c r="W6010">
        <v>31514</v>
      </c>
      <c r="X6010" s="12">
        <f t="shared" si="1309"/>
        <v>0</v>
      </c>
      <c r="Y6010" t="str">
        <f t="shared" si="1310"/>
        <v>=0</v>
      </c>
      <c r="Z6010">
        <v>3</v>
      </c>
      <c r="AA6010">
        <v>0</v>
      </c>
      <c r="AB6010">
        <v>4372.21</v>
      </c>
      <c r="AC6010" t="str">
        <f t="shared" si="1311"/>
        <v>&lt;=5000</v>
      </c>
      <c r="AD6010">
        <v>2248</v>
      </c>
      <c r="AE6010" t="str">
        <f t="shared" si="1312"/>
        <v>&gt;120</v>
      </c>
      <c r="AF6010">
        <v>1375.12</v>
      </c>
      <c r="AG6010" t="str">
        <f t="shared" si="1313"/>
        <v>&lt;=2000</v>
      </c>
      <c r="AH6010" t="s">
        <v>32</v>
      </c>
      <c r="AI6010" t="str">
        <f t="shared" si="1314"/>
        <v/>
      </c>
      <c r="AJ6010" t="s">
        <v>32</v>
      </c>
      <c r="AK6010" t="str">
        <f t="shared" si="1315"/>
        <v/>
      </c>
      <c r="AL6010">
        <v>12</v>
      </c>
      <c r="AM6010">
        <v>1</v>
      </c>
      <c r="AN6010">
        <v>0</v>
      </c>
      <c r="AO6010">
        <v>1</v>
      </c>
      <c r="AP6010" t="s">
        <v>32</v>
      </c>
    </row>
    <row r="6011" spans="1:42" x14ac:dyDescent="0.25">
      <c r="A6011">
        <v>202103</v>
      </c>
      <c r="B6011" t="str">
        <f t="shared" si="1302"/>
        <v>2021-I</v>
      </c>
      <c r="C6011" t="s">
        <v>6084</v>
      </c>
      <c r="D6011" t="s">
        <v>6084</v>
      </c>
      <c r="E6011">
        <v>32089968</v>
      </c>
      <c r="F6011" t="s">
        <v>29</v>
      </c>
      <c r="G6011">
        <v>0</v>
      </c>
      <c r="H6011">
        <v>0</v>
      </c>
      <c r="I6011">
        <v>1</v>
      </c>
      <c r="J6011">
        <f t="shared" si="1303"/>
        <v>0</v>
      </c>
      <c r="K6011" t="str">
        <f t="shared" si="1304"/>
        <v>Insuficiente</v>
      </c>
      <c r="L6011">
        <f t="shared" si="1305"/>
        <v>1</v>
      </c>
      <c r="M6011">
        <v>28</v>
      </c>
      <c r="N6011" t="str">
        <f t="shared" si="1306"/>
        <v>&lt;=30</v>
      </c>
      <c r="O6011" t="s">
        <v>56</v>
      </c>
      <c r="P6011" t="s">
        <v>39</v>
      </c>
      <c r="Q6011">
        <v>42013</v>
      </c>
      <c r="R6011">
        <v>0</v>
      </c>
      <c r="S6011" t="str">
        <f t="shared" si="1307"/>
        <v>=0</v>
      </c>
      <c r="T6011">
        <v>1300</v>
      </c>
      <c r="U6011" t="str">
        <f t="shared" si="1308"/>
        <v>&lt;=1300</v>
      </c>
      <c r="V6011" t="s">
        <v>585</v>
      </c>
      <c r="W6011">
        <v>36123</v>
      </c>
      <c r="X6011" s="12">
        <f t="shared" si="1309"/>
        <v>0</v>
      </c>
      <c r="Y6011" t="str">
        <f t="shared" si="1310"/>
        <v>=0</v>
      </c>
      <c r="Z6011">
        <v>2</v>
      </c>
      <c r="AA6011">
        <v>9</v>
      </c>
      <c r="AB6011" t="s">
        <v>32</v>
      </c>
      <c r="AC6011" t="str">
        <f t="shared" si="1311"/>
        <v/>
      </c>
      <c r="AD6011" t="s">
        <v>32</v>
      </c>
      <c r="AE6011" t="str">
        <f t="shared" si="1312"/>
        <v/>
      </c>
      <c r="AF6011" t="s">
        <v>32</v>
      </c>
      <c r="AG6011" t="str">
        <f t="shared" si="1313"/>
        <v/>
      </c>
      <c r="AH6011" t="s">
        <v>32</v>
      </c>
      <c r="AI6011" t="str">
        <f t="shared" si="1314"/>
        <v/>
      </c>
      <c r="AJ6011" t="s">
        <v>32</v>
      </c>
      <c r="AK6011" t="str">
        <f t="shared" si="1315"/>
        <v/>
      </c>
      <c r="AL6011">
        <v>0</v>
      </c>
      <c r="AM6011">
        <v>0</v>
      </c>
      <c r="AN6011">
        <v>0</v>
      </c>
      <c r="AO6011" t="s">
        <v>32</v>
      </c>
      <c r="AP6011" t="s">
        <v>32</v>
      </c>
    </row>
    <row r="6012" spans="1:42" x14ac:dyDescent="0.25">
      <c r="A6012">
        <v>202103</v>
      </c>
      <c r="B6012" t="str">
        <f t="shared" si="1302"/>
        <v>2021-I</v>
      </c>
      <c r="C6012" t="s">
        <v>6085</v>
      </c>
      <c r="D6012" t="s">
        <v>6085</v>
      </c>
      <c r="E6012">
        <v>32089894</v>
      </c>
      <c r="F6012" t="s">
        <v>29</v>
      </c>
      <c r="G6012">
        <v>0</v>
      </c>
      <c r="H6012">
        <v>0</v>
      </c>
      <c r="I6012">
        <v>1</v>
      </c>
      <c r="J6012">
        <f t="shared" si="1303"/>
        <v>0</v>
      </c>
      <c r="K6012" t="str">
        <f t="shared" si="1304"/>
        <v>Insuficiente</v>
      </c>
      <c r="L6012">
        <f t="shared" si="1305"/>
        <v>1</v>
      </c>
      <c r="M6012">
        <v>46</v>
      </c>
      <c r="N6012" t="str">
        <f t="shared" si="1306"/>
        <v>&lt;=50</v>
      </c>
      <c r="O6012" t="s">
        <v>56</v>
      </c>
      <c r="P6012" t="s">
        <v>39</v>
      </c>
      <c r="Q6012">
        <v>44015</v>
      </c>
      <c r="R6012">
        <v>0</v>
      </c>
      <c r="S6012" t="str">
        <f t="shared" si="1307"/>
        <v>=0</v>
      </c>
      <c r="T6012">
        <v>1350</v>
      </c>
      <c r="U6012" t="str">
        <f t="shared" si="1308"/>
        <v>&lt;=1400</v>
      </c>
      <c r="V6012" t="s">
        <v>597</v>
      </c>
      <c r="W6012">
        <v>37659</v>
      </c>
      <c r="X6012" s="12">
        <f t="shared" si="1309"/>
        <v>0</v>
      </c>
      <c r="Y6012" t="str">
        <f t="shared" si="1310"/>
        <v>=0</v>
      </c>
      <c r="Z6012">
        <v>5</v>
      </c>
      <c r="AA6012">
        <v>9</v>
      </c>
      <c r="AB6012" t="s">
        <v>32</v>
      </c>
      <c r="AC6012" t="str">
        <f t="shared" si="1311"/>
        <v/>
      </c>
      <c r="AD6012" t="s">
        <v>32</v>
      </c>
      <c r="AE6012" t="str">
        <f t="shared" si="1312"/>
        <v/>
      </c>
      <c r="AF6012" t="s">
        <v>32</v>
      </c>
      <c r="AG6012" t="str">
        <f t="shared" si="1313"/>
        <v/>
      </c>
      <c r="AH6012" t="s">
        <v>32</v>
      </c>
      <c r="AI6012" t="str">
        <f t="shared" si="1314"/>
        <v/>
      </c>
      <c r="AJ6012" t="s">
        <v>32</v>
      </c>
      <c r="AK6012" t="str">
        <f t="shared" si="1315"/>
        <v/>
      </c>
      <c r="AL6012">
        <v>0</v>
      </c>
      <c r="AM6012">
        <v>0</v>
      </c>
      <c r="AN6012">
        <v>0</v>
      </c>
      <c r="AO6012" t="s">
        <v>32</v>
      </c>
      <c r="AP6012" t="s">
        <v>32</v>
      </c>
    </row>
    <row r="6013" spans="1:42" x14ac:dyDescent="0.25">
      <c r="A6013">
        <v>202103</v>
      </c>
      <c r="B6013" t="str">
        <f t="shared" si="1302"/>
        <v>2021-I</v>
      </c>
      <c r="C6013" t="s">
        <v>6086</v>
      </c>
      <c r="D6013" t="s">
        <v>6086</v>
      </c>
      <c r="E6013">
        <v>32086662</v>
      </c>
      <c r="F6013" t="s">
        <v>29</v>
      </c>
      <c r="G6013">
        <v>0</v>
      </c>
      <c r="H6013">
        <v>0</v>
      </c>
      <c r="I6013">
        <v>1</v>
      </c>
      <c r="J6013">
        <f t="shared" si="1303"/>
        <v>0</v>
      </c>
      <c r="K6013" t="str">
        <f t="shared" si="1304"/>
        <v>Insuficiente</v>
      </c>
      <c r="L6013">
        <f t="shared" si="1305"/>
        <v>1</v>
      </c>
      <c r="M6013">
        <v>30</v>
      </c>
      <c r="N6013" t="str">
        <f t="shared" si="1306"/>
        <v>&lt;=30</v>
      </c>
      <c r="O6013" t="s">
        <v>56</v>
      </c>
      <c r="P6013" t="s">
        <v>39</v>
      </c>
      <c r="Q6013">
        <v>41795</v>
      </c>
      <c r="R6013">
        <v>0</v>
      </c>
      <c r="S6013" t="str">
        <f t="shared" si="1307"/>
        <v>=0</v>
      </c>
      <c r="T6013">
        <v>1250</v>
      </c>
      <c r="U6013" t="str">
        <f t="shared" si="1308"/>
        <v>&lt;=1300</v>
      </c>
      <c r="V6013" t="s">
        <v>589</v>
      </c>
      <c r="W6013">
        <v>35569</v>
      </c>
      <c r="X6013" s="12">
        <f t="shared" si="1309"/>
        <v>0</v>
      </c>
      <c r="Y6013" t="str">
        <f t="shared" si="1310"/>
        <v>=0</v>
      </c>
      <c r="Z6013">
        <v>4</v>
      </c>
      <c r="AA6013">
        <v>0</v>
      </c>
      <c r="AB6013">
        <v>500</v>
      </c>
      <c r="AC6013" t="str">
        <f t="shared" si="1311"/>
        <v>&lt;=500</v>
      </c>
      <c r="AD6013">
        <v>0</v>
      </c>
      <c r="AE6013" t="str">
        <f t="shared" si="1312"/>
        <v>=0</v>
      </c>
      <c r="AF6013">
        <v>0</v>
      </c>
      <c r="AG6013" t="str">
        <f t="shared" si="1313"/>
        <v>&lt;=500</v>
      </c>
      <c r="AH6013" t="s">
        <v>32</v>
      </c>
      <c r="AI6013" t="str">
        <f t="shared" si="1314"/>
        <v/>
      </c>
      <c r="AJ6013" t="s">
        <v>32</v>
      </c>
      <c r="AK6013" t="str">
        <f t="shared" si="1315"/>
        <v/>
      </c>
      <c r="AL6013">
        <v>4</v>
      </c>
      <c r="AM6013">
        <v>4</v>
      </c>
      <c r="AN6013">
        <v>0</v>
      </c>
      <c r="AO6013">
        <v>1</v>
      </c>
      <c r="AP6013" t="s">
        <v>32</v>
      </c>
    </row>
    <row r="6014" spans="1:42" x14ac:dyDescent="0.25">
      <c r="A6014">
        <v>202103</v>
      </c>
      <c r="B6014" t="str">
        <f t="shared" si="1302"/>
        <v>2021-I</v>
      </c>
      <c r="C6014" t="s">
        <v>6087</v>
      </c>
      <c r="D6014" t="s">
        <v>6087</v>
      </c>
      <c r="E6014">
        <v>32089554</v>
      </c>
      <c r="F6014" t="s">
        <v>29</v>
      </c>
      <c r="G6014">
        <v>0</v>
      </c>
      <c r="H6014">
        <v>0</v>
      </c>
      <c r="I6014">
        <v>1</v>
      </c>
      <c r="J6014">
        <f t="shared" si="1303"/>
        <v>0</v>
      </c>
      <c r="K6014" t="str">
        <f t="shared" si="1304"/>
        <v>Insuficiente</v>
      </c>
      <c r="L6014">
        <f t="shared" si="1305"/>
        <v>1</v>
      </c>
      <c r="M6014">
        <v>34</v>
      </c>
      <c r="N6014" t="str">
        <f t="shared" si="1306"/>
        <v>&lt;=35</v>
      </c>
      <c r="O6014" t="s">
        <v>56</v>
      </c>
      <c r="P6014" t="s">
        <v>69</v>
      </c>
      <c r="Q6014">
        <v>35859</v>
      </c>
      <c r="R6014">
        <v>0</v>
      </c>
      <c r="S6014" t="str">
        <f t="shared" si="1307"/>
        <v>=0</v>
      </c>
      <c r="T6014">
        <v>1100</v>
      </c>
      <c r="U6014" t="str">
        <f t="shared" si="1308"/>
        <v>&lt;=1100</v>
      </c>
      <c r="V6014" t="s">
        <v>585</v>
      </c>
      <c r="W6014">
        <v>29976</v>
      </c>
      <c r="X6014" s="12">
        <f t="shared" si="1309"/>
        <v>0</v>
      </c>
      <c r="Y6014" t="str">
        <f t="shared" si="1310"/>
        <v>=0</v>
      </c>
      <c r="Z6014">
        <v>4</v>
      </c>
      <c r="AA6014">
        <v>8</v>
      </c>
      <c r="AB6014" t="s">
        <v>32</v>
      </c>
      <c r="AC6014" t="str">
        <f t="shared" si="1311"/>
        <v/>
      </c>
      <c r="AD6014" t="s">
        <v>32</v>
      </c>
      <c r="AE6014" t="str">
        <f t="shared" si="1312"/>
        <v/>
      </c>
      <c r="AF6014" t="s">
        <v>32</v>
      </c>
      <c r="AG6014" t="str">
        <f t="shared" si="1313"/>
        <v/>
      </c>
      <c r="AH6014" t="s">
        <v>32</v>
      </c>
      <c r="AI6014" t="str">
        <f t="shared" si="1314"/>
        <v/>
      </c>
      <c r="AJ6014" t="s">
        <v>32</v>
      </c>
      <c r="AK6014" t="str">
        <f t="shared" si="1315"/>
        <v/>
      </c>
      <c r="AL6014">
        <v>0</v>
      </c>
      <c r="AM6014">
        <v>0</v>
      </c>
      <c r="AN6014">
        <v>0</v>
      </c>
      <c r="AO6014" t="s">
        <v>32</v>
      </c>
      <c r="AP6014" t="s">
        <v>32</v>
      </c>
    </row>
    <row r="6015" spans="1:42" x14ac:dyDescent="0.25">
      <c r="A6015">
        <v>202103</v>
      </c>
      <c r="B6015" t="str">
        <f t="shared" si="1302"/>
        <v>2021-I</v>
      </c>
      <c r="C6015" t="s">
        <v>6088</v>
      </c>
      <c r="D6015" t="s">
        <v>6088</v>
      </c>
      <c r="E6015">
        <v>32087955</v>
      </c>
      <c r="F6015" t="s">
        <v>29</v>
      </c>
      <c r="G6015">
        <v>0</v>
      </c>
      <c r="H6015">
        <v>0</v>
      </c>
      <c r="I6015">
        <v>1</v>
      </c>
      <c r="J6015">
        <f t="shared" si="1303"/>
        <v>0</v>
      </c>
      <c r="K6015" t="str">
        <f t="shared" si="1304"/>
        <v>Insuficiente</v>
      </c>
      <c r="L6015">
        <f t="shared" si="1305"/>
        <v>1</v>
      </c>
      <c r="M6015">
        <v>31</v>
      </c>
      <c r="N6015" t="str">
        <f t="shared" si="1306"/>
        <v>&lt;=35</v>
      </c>
      <c r="O6015" t="s">
        <v>56</v>
      </c>
      <c r="P6015" t="s">
        <v>39</v>
      </c>
      <c r="Q6015">
        <v>37491</v>
      </c>
      <c r="R6015">
        <v>0</v>
      </c>
      <c r="S6015" t="str">
        <f t="shared" si="1307"/>
        <v>=0</v>
      </c>
      <c r="T6015">
        <v>1150</v>
      </c>
      <c r="U6015" t="str">
        <f t="shared" si="1308"/>
        <v>&lt;=1200</v>
      </c>
      <c r="V6015" t="s">
        <v>601</v>
      </c>
      <c r="W6015">
        <v>31514</v>
      </c>
      <c r="X6015" s="12">
        <f t="shared" si="1309"/>
        <v>0</v>
      </c>
      <c r="Y6015" t="str">
        <f t="shared" si="1310"/>
        <v>=0</v>
      </c>
      <c r="Z6015">
        <v>3</v>
      </c>
      <c r="AA6015">
        <v>9</v>
      </c>
      <c r="AB6015" t="s">
        <v>32</v>
      </c>
      <c r="AC6015" t="str">
        <f t="shared" si="1311"/>
        <v/>
      </c>
      <c r="AD6015" t="s">
        <v>32</v>
      </c>
      <c r="AE6015" t="str">
        <f t="shared" si="1312"/>
        <v/>
      </c>
      <c r="AF6015" t="s">
        <v>32</v>
      </c>
      <c r="AG6015" t="str">
        <f t="shared" si="1313"/>
        <v/>
      </c>
      <c r="AH6015" t="s">
        <v>32</v>
      </c>
      <c r="AI6015" t="str">
        <f t="shared" si="1314"/>
        <v/>
      </c>
      <c r="AJ6015" t="s">
        <v>32</v>
      </c>
      <c r="AK6015" t="str">
        <f t="shared" si="1315"/>
        <v/>
      </c>
      <c r="AL6015">
        <v>0</v>
      </c>
      <c r="AM6015">
        <v>0</v>
      </c>
      <c r="AN6015">
        <v>0</v>
      </c>
      <c r="AO6015" t="s">
        <v>32</v>
      </c>
      <c r="AP6015" t="s">
        <v>32</v>
      </c>
    </row>
    <row r="6016" spans="1:42" x14ac:dyDescent="0.25">
      <c r="A6016">
        <v>202103</v>
      </c>
      <c r="B6016" t="str">
        <f t="shared" si="1302"/>
        <v>2021-I</v>
      </c>
      <c r="C6016" t="s">
        <v>6089</v>
      </c>
      <c r="D6016" t="s">
        <v>6089</v>
      </c>
      <c r="E6016">
        <v>32090311</v>
      </c>
      <c r="F6016" t="s">
        <v>29</v>
      </c>
      <c r="G6016">
        <v>0</v>
      </c>
      <c r="H6016">
        <v>0</v>
      </c>
      <c r="I6016">
        <v>1</v>
      </c>
      <c r="J6016">
        <f t="shared" si="1303"/>
        <v>0</v>
      </c>
      <c r="K6016" t="str">
        <f t="shared" si="1304"/>
        <v>Insuficiente</v>
      </c>
      <c r="L6016">
        <f t="shared" si="1305"/>
        <v>1</v>
      </c>
      <c r="M6016">
        <v>33</v>
      </c>
      <c r="N6016" t="str">
        <f t="shared" si="1306"/>
        <v>&lt;=35</v>
      </c>
      <c r="O6016" t="s">
        <v>72</v>
      </c>
      <c r="P6016" t="s">
        <v>39</v>
      </c>
      <c r="Q6016">
        <v>32343</v>
      </c>
      <c r="R6016">
        <v>0</v>
      </c>
      <c r="S6016" t="str">
        <f t="shared" si="1307"/>
        <v>=0</v>
      </c>
      <c r="T6016">
        <v>1150</v>
      </c>
      <c r="U6016" t="str">
        <f t="shared" si="1308"/>
        <v>&lt;=1200</v>
      </c>
      <c r="V6016" t="s">
        <v>589</v>
      </c>
      <c r="W6016">
        <v>27014</v>
      </c>
      <c r="X6016" s="12">
        <f t="shared" si="1309"/>
        <v>0</v>
      </c>
      <c r="Y6016" t="str">
        <f t="shared" si="1310"/>
        <v>=0</v>
      </c>
      <c r="Z6016" t="s">
        <v>32</v>
      </c>
      <c r="AA6016">
        <v>4</v>
      </c>
      <c r="AB6016">
        <v>4413.51</v>
      </c>
      <c r="AC6016" t="str">
        <f t="shared" si="1311"/>
        <v>&lt;=5000</v>
      </c>
      <c r="AD6016">
        <v>1013</v>
      </c>
      <c r="AE6016" t="str">
        <f t="shared" si="1312"/>
        <v>&gt;120</v>
      </c>
      <c r="AF6016">
        <v>1574.11</v>
      </c>
      <c r="AG6016" t="str">
        <f t="shared" si="1313"/>
        <v>&lt;=2000</v>
      </c>
      <c r="AH6016">
        <v>1000</v>
      </c>
      <c r="AI6016" t="str">
        <f t="shared" si="1314"/>
        <v>&lt;=1000</v>
      </c>
      <c r="AJ6016">
        <v>0.99970000000000003</v>
      </c>
      <c r="AK6016" t="str">
        <f t="shared" si="1315"/>
        <v>&gt;0.9</v>
      </c>
      <c r="AL6016">
        <v>11</v>
      </c>
      <c r="AM6016">
        <v>4</v>
      </c>
      <c r="AN6016">
        <v>7</v>
      </c>
      <c r="AO6016">
        <v>1</v>
      </c>
      <c r="AP6016">
        <v>6</v>
      </c>
    </row>
    <row r="6017" spans="1:42" x14ac:dyDescent="0.25">
      <c r="A6017">
        <v>202103</v>
      </c>
      <c r="B6017" t="str">
        <f t="shared" si="1302"/>
        <v>2021-I</v>
      </c>
      <c r="C6017" t="s">
        <v>6090</v>
      </c>
      <c r="D6017" t="s">
        <v>6090</v>
      </c>
      <c r="E6017">
        <v>32089726</v>
      </c>
      <c r="F6017" t="s">
        <v>29</v>
      </c>
      <c r="G6017">
        <v>0</v>
      </c>
      <c r="H6017">
        <v>0</v>
      </c>
      <c r="I6017">
        <v>1</v>
      </c>
      <c r="J6017">
        <f t="shared" si="1303"/>
        <v>0</v>
      </c>
      <c r="K6017" t="str">
        <f t="shared" si="1304"/>
        <v>Insuficiente</v>
      </c>
      <c r="L6017">
        <f t="shared" si="1305"/>
        <v>1</v>
      </c>
      <c r="M6017">
        <v>32</v>
      </c>
      <c r="N6017" t="str">
        <f t="shared" si="1306"/>
        <v>&lt;=35</v>
      </c>
      <c r="O6017" t="s">
        <v>56</v>
      </c>
      <c r="P6017" t="s">
        <v>35</v>
      </c>
      <c r="Q6017">
        <v>42013</v>
      </c>
      <c r="R6017">
        <v>0</v>
      </c>
      <c r="S6017" t="str">
        <f t="shared" si="1307"/>
        <v>=0</v>
      </c>
      <c r="T6017">
        <v>1300</v>
      </c>
      <c r="U6017" t="str">
        <f t="shared" si="1308"/>
        <v>&lt;=1300</v>
      </c>
      <c r="V6017" t="s">
        <v>4182</v>
      </c>
      <c r="W6017">
        <v>36123</v>
      </c>
      <c r="X6017" s="12">
        <f t="shared" si="1309"/>
        <v>0</v>
      </c>
      <c r="Y6017" t="str">
        <f t="shared" si="1310"/>
        <v>=0</v>
      </c>
      <c r="Z6017">
        <v>2</v>
      </c>
      <c r="AA6017">
        <v>0</v>
      </c>
      <c r="AB6017">
        <v>500</v>
      </c>
      <c r="AC6017" t="str">
        <f t="shared" si="1311"/>
        <v>&lt;=500</v>
      </c>
      <c r="AD6017">
        <v>0</v>
      </c>
      <c r="AE6017" t="str">
        <f t="shared" si="1312"/>
        <v>=0</v>
      </c>
      <c r="AF6017">
        <v>0</v>
      </c>
      <c r="AG6017" t="str">
        <f t="shared" si="1313"/>
        <v>&lt;=500</v>
      </c>
      <c r="AH6017" t="s">
        <v>32</v>
      </c>
      <c r="AI6017" t="str">
        <f t="shared" si="1314"/>
        <v/>
      </c>
      <c r="AJ6017" t="s">
        <v>32</v>
      </c>
      <c r="AK6017" t="str">
        <f t="shared" si="1315"/>
        <v/>
      </c>
      <c r="AL6017">
        <v>5</v>
      </c>
      <c r="AM6017">
        <v>5</v>
      </c>
      <c r="AN6017">
        <v>0</v>
      </c>
      <c r="AO6017">
        <v>1</v>
      </c>
      <c r="AP6017" t="s">
        <v>32</v>
      </c>
    </row>
    <row r="6018" spans="1:42" x14ac:dyDescent="0.25">
      <c r="A6018">
        <v>202103</v>
      </c>
      <c r="B6018" t="str">
        <f t="shared" si="1302"/>
        <v>2021-I</v>
      </c>
      <c r="C6018" t="s">
        <v>6091</v>
      </c>
      <c r="D6018" t="s">
        <v>6091</v>
      </c>
      <c r="E6018">
        <v>32090020</v>
      </c>
      <c r="F6018" t="s">
        <v>29</v>
      </c>
      <c r="G6018">
        <v>0</v>
      </c>
      <c r="H6018">
        <v>0</v>
      </c>
      <c r="I6018">
        <v>1</v>
      </c>
      <c r="J6018">
        <f t="shared" si="1303"/>
        <v>0</v>
      </c>
      <c r="K6018" t="str">
        <f t="shared" si="1304"/>
        <v>Insuficiente</v>
      </c>
      <c r="L6018">
        <f t="shared" si="1305"/>
        <v>1</v>
      </c>
      <c r="M6018">
        <v>49</v>
      </c>
      <c r="N6018" t="str">
        <f t="shared" si="1306"/>
        <v>&lt;=50</v>
      </c>
      <c r="O6018" t="s">
        <v>56</v>
      </c>
      <c r="P6018" t="s">
        <v>39</v>
      </c>
      <c r="Q6018">
        <v>47790</v>
      </c>
      <c r="R6018">
        <v>0</v>
      </c>
      <c r="S6018" t="str">
        <f t="shared" si="1307"/>
        <v>=0</v>
      </c>
      <c r="T6018">
        <v>1400</v>
      </c>
      <c r="U6018" t="str">
        <f t="shared" si="1308"/>
        <v>&lt;=1400</v>
      </c>
      <c r="V6018" t="s">
        <v>4182</v>
      </c>
      <c r="W6018">
        <v>41565</v>
      </c>
      <c r="X6018" s="12">
        <f t="shared" si="1309"/>
        <v>0</v>
      </c>
      <c r="Y6018" t="str">
        <f t="shared" si="1310"/>
        <v>=0</v>
      </c>
      <c r="Z6018">
        <v>2</v>
      </c>
      <c r="AA6018">
        <v>0</v>
      </c>
      <c r="AB6018">
        <v>3492.68</v>
      </c>
      <c r="AC6018" t="str">
        <f t="shared" si="1311"/>
        <v>&lt;=4000</v>
      </c>
      <c r="AD6018">
        <v>0</v>
      </c>
      <c r="AE6018" t="str">
        <f t="shared" si="1312"/>
        <v>=0</v>
      </c>
      <c r="AF6018">
        <v>0</v>
      </c>
      <c r="AG6018" t="str">
        <f t="shared" si="1313"/>
        <v>&lt;=500</v>
      </c>
      <c r="AH6018">
        <v>3607.02</v>
      </c>
      <c r="AI6018" t="str">
        <f t="shared" si="1314"/>
        <v>&lt;=4000</v>
      </c>
      <c r="AJ6018">
        <v>0.93159999999999998</v>
      </c>
      <c r="AK6018" t="str">
        <f t="shared" si="1315"/>
        <v>&gt;0.9</v>
      </c>
      <c r="AL6018">
        <v>12</v>
      </c>
      <c r="AM6018">
        <v>12</v>
      </c>
      <c r="AN6018">
        <v>0</v>
      </c>
      <c r="AO6018">
        <v>1</v>
      </c>
      <c r="AP6018" t="s">
        <v>32</v>
      </c>
    </row>
    <row r="6019" spans="1:42" x14ac:dyDescent="0.25">
      <c r="A6019">
        <v>202103</v>
      </c>
      <c r="B6019" t="str">
        <f t="shared" ref="B6019:B6082" si="1316">+CONCATENATE(MID(A6019,1,4),IF(MID(A6019,5,2)*1&lt;=6,"-I","-II"))</f>
        <v>2021-I</v>
      </c>
      <c r="C6019" t="s">
        <v>6092</v>
      </c>
      <c r="D6019" t="s">
        <v>6092</v>
      </c>
      <c r="E6019">
        <v>32089959</v>
      </c>
      <c r="F6019" t="s">
        <v>29</v>
      </c>
      <c r="G6019">
        <v>0</v>
      </c>
      <c r="H6019">
        <v>0</v>
      </c>
      <c r="I6019">
        <v>1</v>
      </c>
      <c r="J6019">
        <f t="shared" ref="J6019:J6082" si="1317">+IF(OR(O6019="Taxista propietario",O6019="Taxista palanca"),0,1)</f>
        <v>0</v>
      </c>
      <c r="K6019" t="str">
        <f t="shared" ref="K6019:K6082" si="1318">+IF(I6019&gt;0,"Insuficiente",IF(H6019&gt;0,"Indeterminado",IF(J6019&gt;0,"Perfil","Modelamiento")))</f>
        <v>Insuficiente</v>
      </c>
      <c r="L6019">
        <f t="shared" ref="L6019:L6082" si="1319">+IF(AND(A6019&gt;=201410,A6019&lt;=201908),0,1)</f>
        <v>1</v>
      </c>
      <c r="M6019">
        <v>46</v>
      </c>
      <c r="N6019" t="str">
        <f t="shared" ref="N6019:N6082" si="1320">+IF(M6019&lt;=25,"&lt;=25",IF(M6019&lt;=30,"&lt;=30",IF(M6019&lt;=35,"&lt;=35",IF(M6019&lt;=40,"&lt;=40",IF(M6019&lt;=45,"&lt;=45",IF(M6019&lt;=50,"&lt;=50",IF(M6019&lt;=55,"&lt;=55",IF(M6019&lt;=60,"&lt;=60","&gt;60"))))))))</f>
        <v>&lt;=50</v>
      </c>
      <c r="O6019" t="s">
        <v>56</v>
      </c>
      <c r="P6019" t="s">
        <v>31</v>
      </c>
      <c r="Q6019">
        <v>32714</v>
      </c>
      <c r="R6019">
        <v>0</v>
      </c>
      <c r="S6019" t="str">
        <f t="shared" ref="S6019:S6082" si="1321">+IF(R6019="NULL","",IF(R6019=0,"=0",IF(R6019&lt;=500,"&lt;=500",IF(R6019&lt;=1000,"&lt;=1000",IF(R6019&lt;=1500,"&lt;=1500",IF(R6019&lt;=2000,"&lt;=2000",IF(R6019&lt;=2500,"&lt;=2500","&gt;2500")))))))</f>
        <v>=0</v>
      </c>
      <c r="T6019">
        <v>1150</v>
      </c>
      <c r="U6019" t="str">
        <f t="shared" ref="U6019:U6082" si="1322">+IF(T6019="NULL","",IF(T6019&lt;=1000,"&lt;=1000",IF(T6019&lt;=1100,"&lt;=1100",IF(T6019&lt;=1200,"&lt;=1200",IF(T6019&lt;=1300,"&lt;=1300",IF(T6019&lt;=1400,"&lt;=1400",IF(T6019&lt;=1500,"&lt;=1500","&gt;1500")))))))</f>
        <v>&lt;=1200</v>
      </c>
      <c r="V6019" t="s">
        <v>597</v>
      </c>
      <c r="W6019">
        <v>27014</v>
      </c>
      <c r="X6019" s="12">
        <f t="shared" ref="X6019:X6082" si="1323">+IFERROR(R6019/W6019,"NULL")</f>
        <v>0</v>
      </c>
      <c r="Y6019" t="str">
        <f t="shared" ref="Y6019:Y6082" si="1324">+IF(X6019="NULL","",IF(X6019=0,"=0",IF(X6019&lt;=0.01,"&lt;=0.01",IF(X6019&lt;=0.02,"&lt;=0.02",IF(X6019&lt;=0.03,"&lt;=0.03",IF(X6019&lt;=0.04,"&lt;=0.04",IF(X6019&lt;=0.05,"&lt;=0.05",IF(X6019&lt;=0.06,"&lt;=0.06","&gt;0.06"))))))))</f>
        <v>=0</v>
      </c>
      <c r="Z6019" t="s">
        <v>32</v>
      </c>
      <c r="AA6019">
        <v>9</v>
      </c>
      <c r="AB6019" t="s">
        <v>32</v>
      </c>
      <c r="AC6019" t="str">
        <f t="shared" ref="AC6019:AC6082" si="1325">+IF(AB6019="NULL","",IF(AB6019&lt;=500,"&lt;=500",IF(AB6019&lt;=1000,"&lt;=1000",IF(AB6019&lt;=2000,"&lt;=2000",IF(AB6019&lt;=3000,"&lt;=3000",IF(AB6019&lt;=4000,"&lt;=4000",IF(AB6019&lt;=5000,"&lt;=5000","&gt;5000")))))))</f>
        <v/>
      </c>
      <c r="AD6019" t="s">
        <v>32</v>
      </c>
      <c r="AE6019" t="str">
        <f t="shared" ref="AE6019:AE6082" si="1326">+IF(AD6019="NULL","",IF(AD6019=0,"=0",IF(AD6019&lt;=8,"&lt;=8",IF(AD6019&lt;=30,"&lt;=30",IF(AD6019&lt;=60,"&lt;=60",IF(AD6019&lt;=90,"&lt;=90",IF(AD6019&lt;=120,"&lt;=120","&gt;120")))))))</f>
        <v/>
      </c>
      <c r="AF6019" t="s">
        <v>32</v>
      </c>
      <c r="AG6019" t="str">
        <f t="shared" ref="AG6019:AG6082" si="1327">+IF(AF6019="NULL","",IF(AF6019&lt;=500,"&lt;=500",IF(AF6019&lt;=1000,"&lt;=1000",IF(AF6019&lt;=2000,"&lt;=2000",IF(AF6019&lt;=3000,"&lt;=3000",IF(AF6019&lt;=4000,"&lt;=4000",IF(AF6019&lt;=5000,"&lt;=5000","&gt;5000")))))))</f>
        <v/>
      </c>
      <c r="AH6019" t="s">
        <v>32</v>
      </c>
      <c r="AI6019" t="str">
        <f t="shared" ref="AI6019:AI6082" si="1328">+IF(AH6019="NULL","",IF(AH6019&lt;=500,"&lt;=500",IF(AH6019&lt;=1000,"&lt;=1000",IF(AH6019&lt;=2000,"&lt;=2000",IF(AH6019&lt;=3000,"&lt;=3000",IF(AH6019&lt;=4000,"&lt;=4000",IF(AH6019&lt;=5000,"&lt;=5000","&gt;5000")))))))</f>
        <v/>
      </c>
      <c r="AJ6019" t="s">
        <v>32</v>
      </c>
      <c r="AK6019" t="str">
        <f t="shared" ref="AK6019:AK6082" si="1329">+IF(AJ6019="NULL","",IF(AJ6019=0,"=0",IF(AJ6019&lt;=0.1,"&lt;=0.1",IF(AJ6019&lt;=0.2,"&lt;=0.2",IF(AJ6019&lt;=0.3,"&lt;=0.3",IF(AJ6019&lt;=0.4,"&lt;=0.4",IF(AJ6019&lt;=0.5,"&lt;=0.5",IF(AJ6019&lt;=0.6,"&lt;=0.6",IF(AJ6019&lt;=0.7,"&lt;=0.7",IF(AJ6019&lt;=0.8,"&lt;=0.8",IF(AJ6019&lt;=0.9,"&lt;=0.9","&gt;0.9")))))))))))</f>
        <v/>
      </c>
      <c r="AL6019">
        <v>0</v>
      </c>
      <c r="AM6019">
        <v>0</v>
      </c>
      <c r="AN6019">
        <v>0</v>
      </c>
      <c r="AO6019" t="s">
        <v>32</v>
      </c>
      <c r="AP6019" t="s">
        <v>32</v>
      </c>
    </row>
    <row r="6020" spans="1:42" x14ac:dyDescent="0.25">
      <c r="A6020">
        <v>202103</v>
      </c>
      <c r="B6020" t="str">
        <f t="shared" si="1316"/>
        <v>2021-I</v>
      </c>
      <c r="C6020" t="s">
        <v>6093</v>
      </c>
      <c r="D6020" t="s">
        <v>6093</v>
      </c>
      <c r="E6020">
        <v>32089900</v>
      </c>
      <c r="F6020" t="s">
        <v>29</v>
      </c>
      <c r="G6020">
        <v>0</v>
      </c>
      <c r="H6020">
        <v>0</v>
      </c>
      <c r="I6020">
        <v>1</v>
      </c>
      <c r="J6020">
        <f t="shared" si="1317"/>
        <v>0</v>
      </c>
      <c r="K6020" t="str">
        <f t="shared" si="1318"/>
        <v>Insuficiente</v>
      </c>
      <c r="L6020">
        <f t="shared" si="1319"/>
        <v>1</v>
      </c>
      <c r="M6020">
        <v>27</v>
      </c>
      <c r="N6020" t="str">
        <f t="shared" si="1320"/>
        <v>&lt;=30</v>
      </c>
      <c r="O6020" t="s">
        <v>56</v>
      </c>
      <c r="P6020" t="s">
        <v>39</v>
      </c>
      <c r="Q6020">
        <v>35289</v>
      </c>
      <c r="R6020">
        <v>0</v>
      </c>
      <c r="S6020" t="str">
        <f t="shared" si="1321"/>
        <v>=0</v>
      </c>
      <c r="T6020">
        <v>1250</v>
      </c>
      <c r="U6020" t="str">
        <f t="shared" si="1322"/>
        <v>&lt;=1300</v>
      </c>
      <c r="V6020" t="s">
        <v>597</v>
      </c>
      <c r="W6020">
        <v>29789</v>
      </c>
      <c r="X6020" s="12">
        <f t="shared" si="1323"/>
        <v>0</v>
      </c>
      <c r="Y6020" t="str">
        <f t="shared" si="1324"/>
        <v>=0</v>
      </c>
      <c r="Z6020" t="s">
        <v>32</v>
      </c>
      <c r="AA6020">
        <v>9</v>
      </c>
      <c r="AB6020" t="s">
        <v>32</v>
      </c>
      <c r="AC6020" t="str">
        <f t="shared" si="1325"/>
        <v/>
      </c>
      <c r="AD6020" t="s">
        <v>32</v>
      </c>
      <c r="AE6020" t="str">
        <f t="shared" si="1326"/>
        <v/>
      </c>
      <c r="AF6020" t="s">
        <v>32</v>
      </c>
      <c r="AG6020" t="str">
        <f t="shared" si="1327"/>
        <v/>
      </c>
      <c r="AH6020" t="s">
        <v>32</v>
      </c>
      <c r="AI6020" t="str">
        <f t="shared" si="1328"/>
        <v/>
      </c>
      <c r="AJ6020" t="s">
        <v>32</v>
      </c>
      <c r="AK6020" t="str">
        <f t="shared" si="1329"/>
        <v/>
      </c>
      <c r="AL6020">
        <v>0</v>
      </c>
      <c r="AM6020">
        <v>0</v>
      </c>
      <c r="AN6020">
        <v>0</v>
      </c>
      <c r="AO6020" t="s">
        <v>32</v>
      </c>
      <c r="AP6020" t="s">
        <v>32</v>
      </c>
    </row>
    <row r="6021" spans="1:42" x14ac:dyDescent="0.25">
      <c r="A6021">
        <v>202103</v>
      </c>
      <c r="B6021" t="str">
        <f t="shared" si="1316"/>
        <v>2021-I</v>
      </c>
      <c r="C6021" t="s">
        <v>6094</v>
      </c>
      <c r="D6021" t="s">
        <v>6094</v>
      </c>
      <c r="E6021">
        <v>32090222</v>
      </c>
      <c r="F6021" t="s">
        <v>29</v>
      </c>
      <c r="G6021">
        <v>0</v>
      </c>
      <c r="H6021">
        <v>0</v>
      </c>
      <c r="I6021">
        <v>1</v>
      </c>
      <c r="J6021">
        <f t="shared" si="1317"/>
        <v>0</v>
      </c>
      <c r="K6021" t="str">
        <f t="shared" si="1318"/>
        <v>Insuficiente</v>
      </c>
      <c r="L6021">
        <f t="shared" si="1319"/>
        <v>1</v>
      </c>
      <c r="M6021">
        <v>41</v>
      </c>
      <c r="N6021" t="str">
        <f t="shared" si="1320"/>
        <v>&lt;=45</v>
      </c>
      <c r="O6021" t="s">
        <v>56</v>
      </c>
      <c r="P6021" t="s">
        <v>39</v>
      </c>
      <c r="Q6021">
        <v>31013</v>
      </c>
      <c r="R6021">
        <v>0</v>
      </c>
      <c r="S6021" t="str">
        <f t="shared" si="1321"/>
        <v>=0</v>
      </c>
      <c r="T6021">
        <v>1100</v>
      </c>
      <c r="U6021" t="str">
        <f t="shared" si="1322"/>
        <v>&lt;=1100</v>
      </c>
      <c r="V6021" t="s">
        <v>614</v>
      </c>
      <c r="W6021">
        <v>25762</v>
      </c>
      <c r="X6021" s="12">
        <f t="shared" si="1323"/>
        <v>0</v>
      </c>
      <c r="Y6021" t="str">
        <f t="shared" si="1324"/>
        <v>=0</v>
      </c>
      <c r="Z6021" t="s">
        <v>32</v>
      </c>
      <c r="AA6021">
        <v>4</v>
      </c>
      <c r="AB6021">
        <v>2378.66</v>
      </c>
      <c r="AC6021" t="str">
        <f t="shared" si="1325"/>
        <v>&lt;=3000</v>
      </c>
      <c r="AD6021">
        <v>4928</v>
      </c>
      <c r="AE6021" t="str">
        <f t="shared" si="1326"/>
        <v>&gt;120</v>
      </c>
      <c r="AF6021">
        <v>2378.66</v>
      </c>
      <c r="AG6021" t="str">
        <f t="shared" si="1327"/>
        <v>&lt;=3000</v>
      </c>
      <c r="AH6021" t="s">
        <v>32</v>
      </c>
      <c r="AI6021" t="str">
        <f t="shared" si="1328"/>
        <v/>
      </c>
      <c r="AJ6021" t="s">
        <v>32</v>
      </c>
      <c r="AK6021" t="str">
        <f t="shared" si="1329"/>
        <v/>
      </c>
      <c r="AL6021">
        <v>12</v>
      </c>
      <c r="AM6021">
        <v>0</v>
      </c>
      <c r="AN6021">
        <v>12</v>
      </c>
      <c r="AO6021" t="s">
        <v>32</v>
      </c>
      <c r="AP6021">
        <v>1</v>
      </c>
    </row>
    <row r="6022" spans="1:42" x14ac:dyDescent="0.25">
      <c r="A6022">
        <v>202103</v>
      </c>
      <c r="B6022" t="str">
        <f t="shared" si="1316"/>
        <v>2021-I</v>
      </c>
      <c r="C6022" t="s">
        <v>6095</v>
      </c>
      <c r="D6022" t="s">
        <v>6095</v>
      </c>
      <c r="E6022">
        <v>32089649</v>
      </c>
      <c r="F6022" t="s">
        <v>29</v>
      </c>
      <c r="G6022">
        <v>0</v>
      </c>
      <c r="H6022">
        <v>0</v>
      </c>
      <c r="I6022">
        <v>1</v>
      </c>
      <c r="J6022">
        <f t="shared" si="1317"/>
        <v>0</v>
      </c>
      <c r="K6022" t="str">
        <f t="shared" si="1318"/>
        <v>Insuficiente</v>
      </c>
      <c r="L6022">
        <f t="shared" si="1319"/>
        <v>1</v>
      </c>
      <c r="M6022">
        <v>29</v>
      </c>
      <c r="N6022" t="str">
        <f t="shared" si="1320"/>
        <v>&lt;=30</v>
      </c>
      <c r="O6022" t="s">
        <v>56</v>
      </c>
      <c r="P6022" t="s">
        <v>39</v>
      </c>
      <c r="Q6022">
        <v>37120</v>
      </c>
      <c r="R6022">
        <v>0</v>
      </c>
      <c r="S6022" t="str">
        <f t="shared" si="1321"/>
        <v>=0</v>
      </c>
      <c r="T6022">
        <v>1150</v>
      </c>
      <c r="U6022" t="str">
        <f t="shared" si="1322"/>
        <v>&lt;=1200</v>
      </c>
      <c r="V6022" t="s">
        <v>585</v>
      </c>
      <c r="W6022">
        <v>31514</v>
      </c>
      <c r="X6022" s="12">
        <f t="shared" si="1323"/>
        <v>0</v>
      </c>
      <c r="Y6022" t="str">
        <f t="shared" si="1324"/>
        <v>=0</v>
      </c>
      <c r="Z6022">
        <v>3</v>
      </c>
      <c r="AA6022">
        <v>1</v>
      </c>
      <c r="AB6022">
        <v>972.75</v>
      </c>
      <c r="AC6022" t="str">
        <f t="shared" si="1325"/>
        <v>&lt;=1000</v>
      </c>
      <c r="AD6022">
        <v>28</v>
      </c>
      <c r="AE6022" t="str">
        <f t="shared" si="1326"/>
        <v>&lt;=30</v>
      </c>
      <c r="AF6022">
        <v>0</v>
      </c>
      <c r="AG6022" t="str">
        <f t="shared" si="1327"/>
        <v>&lt;=500</v>
      </c>
      <c r="AH6022" t="s">
        <v>32</v>
      </c>
      <c r="AI6022" t="str">
        <f t="shared" si="1328"/>
        <v/>
      </c>
      <c r="AJ6022" t="s">
        <v>32</v>
      </c>
      <c r="AK6022" t="str">
        <f t="shared" si="1329"/>
        <v/>
      </c>
      <c r="AL6022">
        <v>12</v>
      </c>
      <c r="AM6022">
        <v>11</v>
      </c>
      <c r="AN6022">
        <v>0</v>
      </c>
      <c r="AO6022">
        <v>2</v>
      </c>
      <c r="AP6022" t="s">
        <v>32</v>
      </c>
    </row>
    <row r="6023" spans="1:42" x14ac:dyDescent="0.25">
      <c r="A6023">
        <v>202103</v>
      </c>
      <c r="B6023" t="str">
        <f t="shared" si="1316"/>
        <v>2021-I</v>
      </c>
      <c r="C6023" t="s">
        <v>6096</v>
      </c>
      <c r="D6023" t="s">
        <v>6096</v>
      </c>
      <c r="E6023">
        <v>32090342</v>
      </c>
      <c r="F6023" t="s">
        <v>29</v>
      </c>
      <c r="G6023">
        <v>0</v>
      </c>
      <c r="H6023">
        <v>0</v>
      </c>
      <c r="I6023">
        <v>1</v>
      </c>
      <c r="J6023">
        <f t="shared" si="1317"/>
        <v>0</v>
      </c>
      <c r="K6023" t="str">
        <f t="shared" si="1318"/>
        <v>Insuficiente</v>
      </c>
      <c r="L6023">
        <f t="shared" si="1319"/>
        <v>1</v>
      </c>
      <c r="M6023">
        <v>58</v>
      </c>
      <c r="N6023" t="str">
        <f t="shared" si="1320"/>
        <v>&lt;=60</v>
      </c>
      <c r="O6023" t="s">
        <v>56</v>
      </c>
      <c r="P6023" t="s">
        <v>35</v>
      </c>
      <c r="Q6023">
        <v>39778</v>
      </c>
      <c r="R6023">
        <v>0</v>
      </c>
      <c r="S6023" t="str">
        <f t="shared" si="1321"/>
        <v>=0</v>
      </c>
      <c r="T6023">
        <v>1200</v>
      </c>
      <c r="U6023" t="str">
        <f t="shared" si="1322"/>
        <v>&lt;=1200</v>
      </c>
      <c r="V6023" t="s">
        <v>585</v>
      </c>
      <c r="W6023">
        <v>34018</v>
      </c>
      <c r="X6023" s="12">
        <f t="shared" si="1323"/>
        <v>0</v>
      </c>
      <c r="Y6023" t="str">
        <f t="shared" si="1324"/>
        <v>=0</v>
      </c>
      <c r="Z6023">
        <v>1</v>
      </c>
      <c r="AA6023">
        <v>9</v>
      </c>
      <c r="AB6023" t="s">
        <v>32</v>
      </c>
      <c r="AC6023" t="str">
        <f t="shared" si="1325"/>
        <v/>
      </c>
      <c r="AD6023" t="s">
        <v>32</v>
      </c>
      <c r="AE6023" t="str">
        <f t="shared" si="1326"/>
        <v/>
      </c>
      <c r="AF6023" t="s">
        <v>32</v>
      </c>
      <c r="AG6023" t="str">
        <f t="shared" si="1327"/>
        <v/>
      </c>
      <c r="AH6023" t="s">
        <v>32</v>
      </c>
      <c r="AI6023" t="str">
        <f t="shared" si="1328"/>
        <v/>
      </c>
      <c r="AJ6023" t="s">
        <v>32</v>
      </c>
      <c r="AK6023" t="str">
        <f t="shared" si="1329"/>
        <v/>
      </c>
      <c r="AL6023">
        <v>0</v>
      </c>
      <c r="AM6023">
        <v>0</v>
      </c>
      <c r="AN6023">
        <v>0</v>
      </c>
      <c r="AO6023" t="s">
        <v>32</v>
      </c>
      <c r="AP6023" t="s">
        <v>32</v>
      </c>
    </row>
    <row r="6024" spans="1:42" x14ac:dyDescent="0.25">
      <c r="A6024">
        <v>202103</v>
      </c>
      <c r="B6024" t="str">
        <f t="shared" si="1316"/>
        <v>2021-I</v>
      </c>
      <c r="C6024" t="s">
        <v>6097</v>
      </c>
      <c r="D6024" t="s">
        <v>6097</v>
      </c>
      <c r="E6024">
        <v>32090258</v>
      </c>
      <c r="F6024" t="s">
        <v>29</v>
      </c>
      <c r="G6024">
        <v>0</v>
      </c>
      <c r="H6024">
        <v>0</v>
      </c>
      <c r="I6024">
        <v>1</v>
      </c>
      <c r="J6024">
        <f t="shared" si="1317"/>
        <v>0</v>
      </c>
      <c r="K6024" t="str">
        <f t="shared" si="1318"/>
        <v>Insuficiente</v>
      </c>
      <c r="L6024">
        <f t="shared" si="1319"/>
        <v>1</v>
      </c>
      <c r="M6024">
        <v>37</v>
      </c>
      <c r="N6024" t="str">
        <f t="shared" si="1320"/>
        <v>&lt;=40</v>
      </c>
      <c r="O6024" t="s">
        <v>56</v>
      </c>
      <c r="P6024" t="s">
        <v>39</v>
      </c>
      <c r="Q6024">
        <v>29588</v>
      </c>
      <c r="R6024">
        <v>0</v>
      </c>
      <c r="S6024" t="str">
        <f t="shared" si="1321"/>
        <v>=0</v>
      </c>
      <c r="T6024">
        <v>1050</v>
      </c>
      <c r="U6024" t="str">
        <f t="shared" si="1322"/>
        <v>&lt;=1100</v>
      </c>
      <c r="V6024" t="s">
        <v>585</v>
      </c>
      <c r="W6024">
        <v>24419</v>
      </c>
      <c r="X6024" s="12">
        <f t="shared" si="1323"/>
        <v>0</v>
      </c>
      <c r="Y6024" t="str">
        <f t="shared" si="1324"/>
        <v>=0</v>
      </c>
      <c r="Z6024" t="s">
        <v>32</v>
      </c>
      <c r="AA6024">
        <v>4</v>
      </c>
      <c r="AB6024">
        <v>942.18</v>
      </c>
      <c r="AC6024" t="str">
        <f t="shared" si="1325"/>
        <v>&lt;=1000</v>
      </c>
      <c r="AD6024">
        <v>1701</v>
      </c>
      <c r="AE6024" t="str">
        <f t="shared" si="1326"/>
        <v>&gt;120</v>
      </c>
      <c r="AF6024">
        <v>942.18</v>
      </c>
      <c r="AG6024" t="str">
        <f t="shared" si="1327"/>
        <v>&lt;=1000</v>
      </c>
      <c r="AH6024" t="s">
        <v>32</v>
      </c>
      <c r="AI6024" t="str">
        <f t="shared" si="1328"/>
        <v/>
      </c>
      <c r="AJ6024" t="s">
        <v>32</v>
      </c>
      <c r="AK6024" t="str">
        <f t="shared" si="1329"/>
        <v/>
      </c>
      <c r="AL6024">
        <v>12</v>
      </c>
      <c r="AM6024">
        <v>0</v>
      </c>
      <c r="AN6024">
        <v>12</v>
      </c>
      <c r="AO6024" t="s">
        <v>32</v>
      </c>
      <c r="AP6024">
        <v>1</v>
      </c>
    </row>
    <row r="6025" spans="1:42" x14ac:dyDescent="0.25">
      <c r="A6025">
        <v>202103</v>
      </c>
      <c r="B6025" t="str">
        <f t="shared" si="1316"/>
        <v>2021-I</v>
      </c>
      <c r="C6025" t="s">
        <v>6098</v>
      </c>
      <c r="D6025" t="s">
        <v>6098</v>
      </c>
      <c r="E6025">
        <v>32089517</v>
      </c>
      <c r="F6025" t="s">
        <v>29</v>
      </c>
      <c r="G6025">
        <v>0</v>
      </c>
      <c r="H6025">
        <v>0</v>
      </c>
      <c r="I6025">
        <v>1</v>
      </c>
      <c r="J6025">
        <f t="shared" si="1317"/>
        <v>0</v>
      </c>
      <c r="K6025" t="str">
        <f t="shared" si="1318"/>
        <v>Insuficiente</v>
      </c>
      <c r="L6025">
        <f t="shared" si="1319"/>
        <v>1</v>
      </c>
      <c r="M6025">
        <v>46</v>
      </c>
      <c r="N6025" t="str">
        <f t="shared" si="1320"/>
        <v>&lt;=50</v>
      </c>
      <c r="O6025" t="s">
        <v>56</v>
      </c>
      <c r="P6025" t="s">
        <v>39</v>
      </c>
      <c r="Q6025">
        <v>42013</v>
      </c>
      <c r="R6025">
        <v>0</v>
      </c>
      <c r="S6025" t="str">
        <f t="shared" si="1321"/>
        <v>=0</v>
      </c>
      <c r="T6025">
        <v>1300</v>
      </c>
      <c r="U6025" t="str">
        <f t="shared" si="1322"/>
        <v>&lt;=1300</v>
      </c>
      <c r="V6025" t="s">
        <v>4182</v>
      </c>
      <c r="W6025">
        <v>36123</v>
      </c>
      <c r="X6025" s="12">
        <f t="shared" si="1323"/>
        <v>0</v>
      </c>
      <c r="Y6025" t="str">
        <f t="shared" si="1324"/>
        <v>=0</v>
      </c>
      <c r="Z6025">
        <v>2</v>
      </c>
      <c r="AA6025">
        <v>9</v>
      </c>
      <c r="AB6025" t="s">
        <v>32</v>
      </c>
      <c r="AC6025" t="str">
        <f t="shared" si="1325"/>
        <v/>
      </c>
      <c r="AD6025" t="s">
        <v>32</v>
      </c>
      <c r="AE6025" t="str">
        <f t="shared" si="1326"/>
        <v/>
      </c>
      <c r="AF6025" t="s">
        <v>32</v>
      </c>
      <c r="AG6025" t="str">
        <f t="shared" si="1327"/>
        <v/>
      </c>
      <c r="AH6025" t="s">
        <v>32</v>
      </c>
      <c r="AI6025" t="str">
        <f t="shared" si="1328"/>
        <v/>
      </c>
      <c r="AJ6025" t="s">
        <v>32</v>
      </c>
      <c r="AK6025" t="str">
        <f t="shared" si="1329"/>
        <v/>
      </c>
      <c r="AL6025">
        <v>0</v>
      </c>
      <c r="AM6025">
        <v>0</v>
      </c>
      <c r="AN6025">
        <v>0</v>
      </c>
      <c r="AO6025" t="s">
        <v>32</v>
      </c>
      <c r="AP6025" t="s">
        <v>32</v>
      </c>
    </row>
    <row r="6026" spans="1:42" x14ac:dyDescent="0.25">
      <c r="A6026">
        <v>202103</v>
      </c>
      <c r="B6026" t="str">
        <f t="shared" si="1316"/>
        <v>2021-I</v>
      </c>
      <c r="C6026" t="s">
        <v>6099</v>
      </c>
      <c r="D6026" t="s">
        <v>6099</v>
      </c>
      <c r="E6026">
        <v>32090272</v>
      </c>
      <c r="F6026" t="s">
        <v>29</v>
      </c>
      <c r="G6026">
        <v>0</v>
      </c>
      <c r="H6026">
        <v>0</v>
      </c>
      <c r="I6026">
        <v>1</v>
      </c>
      <c r="J6026">
        <f t="shared" si="1317"/>
        <v>0</v>
      </c>
      <c r="K6026" t="str">
        <f t="shared" si="1318"/>
        <v>Insuficiente</v>
      </c>
      <c r="L6026">
        <f t="shared" si="1319"/>
        <v>1</v>
      </c>
      <c r="M6026">
        <v>21</v>
      </c>
      <c r="N6026" t="str">
        <f t="shared" si="1320"/>
        <v>&lt;=25</v>
      </c>
      <c r="O6026" t="s">
        <v>56</v>
      </c>
      <c r="P6026" t="s">
        <v>39</v>
      </c>
      <c r="Q6026">
        <v>35289</v>
      </c>
      <c r="R6026">
        <v>0</v>
      </c>
      <c r="S6026" t="str">
        <f t="shared" si="1321"/>
        <v>=0</v>
      </c>
      <c r="T6026">
        <v>1250</v>
      </c>
      <c r="U6026" t="str">
        <f t="shared" si="1322"/>
        <v>&lt;=1300</v>
      </c>
      <c r="V6026" t="s">
        <v>589</v>
      </c>
      <c r="W6026">
        <v>29789</v>
      </c>
      <c r="X6026" s="12">
        <f t="shared" si="1323"/>
        <v>0</v>
      </c>
      <c r="Y6026" t="str">
        <f t="shared" si="1324"/>
        <v>=0</v>
      </c>
      <c r="Z6026" t="s">
        <v>32</v>
      </c>
      <c r="AA6026">
        <v>0</v>
      </c>
      <c r="AB6026">
        <v>1584.83</v>
      </c>
      <c r="AC6026" t="str">
        <f t="shared" si="1325"/>
        <v>&lt;=2000</v>
      </c>
      <c r="AD6026">
        <v>0</v>
      </c>
      <c r="AE6026" t="str">
        <f t="shared" si="1326"/>
        <v>=0</v>
      </c>
      <c r="AF6026">
        <v>0</v>
      </c>
      <c r="AG6026" t="str">
        <f t="shared" si="1327"/>
        <v>&lt;=500</v>
      </c>
      <c r="AH6026">
        <v>1000</v>
      </c>
      <c r="AI6026" t="str">
        <f t="shared" si="1328"/>
        <v>&lt;=1000</v>
      </c>
      <c r="AJ6026">
        <v>1</v>
      </c>
      <c r="AK6026" t="str">
        <f t="shared" si="1329"/>
        <v>&gt;0.9</v>
      </c>
      <c r="AL6026">
        <v>12</v>
      </c>
      <c r="AM6026">
        <v>12</v>
      </c>
      <c r="AN6026">
        <v>0</v>
      </c>
      <c r="AO6026">
        <v>1</v>
      </c>
      <c r="AP6026" t="s">
        <v>32</v>
      </c>
    </row>
    <row r="6027" spans="1:42" x14ac:dyDescent="0.25">
      <c r="A6027">
        <v>202103</v>
      </c>
      <c r="B6027" t="str">
        <f t="shared" si="1316"/>
        <v>2021-I</v>
      </c>
      <c r="C6027" t="s">
        <v>6100</v>
      </c>
      <c r="D6027" t="s">
        <v>6100</v>
      </c>
      <c r="E6027">
        <v>32089989</v>
      </c>
      <c r="F6027" t="s">
        <v>29</v>
      </c>
      <c r="G6027">
        <v>0</v>
      </c>
      <c r="H6027">
        <v>0</v>
      </c>
      <c r="I6027">
        <v>1</v>
      </c>
      <c r="J6027">
        <f t="shared" si="1317"/>
        <v>0</v>
      </c>
      <c r="K6027" t="str">
        <f t="shared" si="1318"/>
        <v>Insuficiente</v>
      </c>
      <c r="L6027">
        <f t="shared" si="1319"/>
        <v>1</v>
      </c>
      <c r="M6027">
        <v>29</v>
      </c>
      <c r="N6027" t="str">
        <f t="shared" si="1320"/>
        <v>&lt;=30</v>
      </c>
      <c r="O6027" t="s">
        <v>56</v>
      </c>
      <c r="P6027" t="s">
        <v>39</v>
      </c>
      <c r="Q6027">
        <v>29588</v>
      </c>
      <c r="R6027">
        <v>0</v>
      </c>
      <c r="S6027" t="str">
        <f t="shared" si="1321"/>
        <v>=0</v>
      </c>
      <c r="T6027">
        <v>1050</v>
      </c>
      <c r="U6027" t="str">
        <f t="shared" si="1322"/>
        <v>&lt;=1100</v>
      </c>
      <c r="V6027" t="s">
        <v>585</v>
      </c>
      <c r="W6027">
        <v>24419</v>
      </c>
      <c r="X6027" s="12">
        <f t="shared" si="1323"/>
        <v>0</v>
      </c>
      <c r="Y6027" t="str">
        <f t="shared" si="1324"/>
        <v>=0</v>
      </c>
      <c r="Z6027" t="s">
        <v>32</v>
      </c>
      <c r="AA6027">
        <v>8</v>
      </c>
      <c r="AB6027" t="s">
        <v>32</v>
      </c>
      <c r="AC6027" t="str">
        <f t="shared" si="1325"/>
        <v/>
      </c>
      <c r="AD6027" t="s">
        <v>32</v>
      </c>
      <c r="AE6027" t="str">
        <f t="shared" si="1326"/>
        <v/>
      </c>
      <c r="AF6027" t="s">
        <v>32</v>
      </c>
      <c r="AG6027" t="str">
        <f t="shared" si="1327"/>
        <v/>
      </c>
      <c r="AH6027" t="s">
        <v>32</v>
      </c>
      <c r="AI6027" t="str">
        <f t="shared" si="1328"/>
        <v/>
      </c>
      <c r="AJ6027" t="s">
        <v>32</v>
      </c>
      <c r="AK6027" t="str">
        <f t="shared" si="1329"/>
        <v/>
      </c>
      <c r="AL6027">
        <v>0</v>
      </c>
      <c r="AM6027">
        <v>0</v>
      </c>
      <c r="AN6027">
        <v>0</v>
      </c>
      <c r="AO6027" t="s">
        <v>32</v>
      </c>
      <c r="AP6027" t="s">
        <v>32</v>
      </c>
    </row>
    <row r="6028" spans="1:42" x14ac:dyDescent="0.25">
      <c r="A6028">
        <v>202103</v>
      </c>
      <c r="B6028" t="str">
        <f t="shared" si="1316"/>
        <v>2021-I</v>
      </c>
      <c r="C6028" t="s">
        <v>6101</v>
      </c>
      <c r="D6028" t="s">
        <v>6101</v>
      </c>
      <c r="E6028">
        <v>32089622</v>
      </c>
      <c r="F6028" t="s">
        <v>29</v>
      </c>
      <c r="G6028">
        <v>0</v>
      </c>
      <c r="H6028">
        <v>0</v>
      </c>
      <c r="I6028">
        <v>1</v>
      </c>
      <c r="J6028">
        <f t="shared" si="1317"/>
        <v>0</v>
      </c>
      <c r="K6028" t="str">
        <f t="shared" si="1318"/>
        <v>Insuficiente</v>
      </c>
      <c r="L6028">
        <f t="shared" si="1319"/>
        <v>1</v>
      </c>
      <c r="M6028">
        <v>39</v>
      </c>
      <c r="N6028" t="str">
        <f t="shared" si="1320"/>
        <v>&lt;=40</v>
      </c>
      <c r="O6028" t="s">
        <v>56</v>
      </c>
      <c r="P6028" t="s">
        <v>39</v>
      </c>
      <c r="Q6028">
        <v>28166</v>
      </c>
      <c r="R6028">
        <v>0</v>
      </c>
      <c r="S6028" t="str">
        <f t="shared" si="1321"/>
        <v>=0</v>
      </c>
      <c r="T6028">
        <v>950</v>
      </c>
      <c r="U6028" t="str">
        <f t="shared" si="1322"/>
        <v>&lt;=1000</v>
      </c>
      <c r="V6028" t="s">
        <v>585</v>
      </c>
      <c r="W6028">
        <v>23080</v>
      </c>
      <c r="X6028" s="12">
        <f t="shared" si="1323"/>
        <v>0</v>
      </c>
      <c r="Y6028" t="str">
        <f t="shared" si="1324"/>
        <v>=0</v>
      </c>
      <c r="Z6028" t="s">
        <v>32</v>
      </c>
      <c r="AA6028">
        <v>9</v>
      </c>
      <c r="AB6028" t="s">
        <v>32</v>
      </c>
      <c r="AC6028" t="str">
        <f t="shared" si="1325"/>
        <v/>
      </c>
      <c r="AD6028" t="s">
        <v>32</v>
      </c>
      <c r="AE6028" t="str">
        <f t="shared" si="1326"/>
        <v/>
      </c>
      <c r="AF6028" t="s">
        <v>32</v>
      </c>
      <c r="AG6028" t="str">
        <f t="shared" si="1327"/>
        <v/>
      </c>
      <c r="AH6028" t="s">
        <v>32</v>
      </c>
      <c r="AI6028" t="str">
        <f t="shared" si="1328"/>
        <v/>
      </c>
      <c r="AJ6028" t="s">
        <v>32</v>
      </c>
      <c r="AK6028" t="str">
        <f t="shared" si="1329"/>
        <v/>
      </c>
      <c r="AL6028">
        <v>0</v>
      </c>
      <c r="AM6028">
        <v>0</v>
      </c>
      <c r="AN6028">
        <v>0</v>
      </c>
      <c r="AO6028" t="s">
        <v>32</v>
      </c>
      <c r="AP6028" t="s">
        <v>32</v>
      </c>
    </row>
    <row r="6029" spans="1:42" x14ac:dyDescent="0.25">
      <c r="A6029">
        <v>202103</v>
      </c>
      <c r="B6029" t="str">
        <f t="shared" si="1316"/>
        <v>2021-I</v>
      </c>
      <c r="C6029" t="s">
        <v>6102</v>
      </c>
      <c r="D6029" t="s">
        <v>6102</v>
      </c>
      <c r="E6029">
        <v>32089772</v>
      </c>
      <c r="F6029" t="s">
        <v>29</v>
      </c>
      <c r="G6029">
        <v>0</v>
      </c>
      <c r="H6029">
        <v>0</v>
      </c>
      <c r="I6029">
        <v>1</v>
      </c>
      <c r="J6029">
        <f t="shared" si="1317"/>
        <v>0</v>
      </c>
      <c r="K6029" t="str">
        <f t="shared" si="1318"/>
        <v>Insuficiente</v>
      </c>
      <c r="L6029">
        <f t="shared" si="1319"/>
        <v>1</v>
      </c>
      <c r="M6029">
        <v>37</v>
      </c>
      <c r="N6029" t="str">
        <f t="shared" si="1320"/>
        <v>&lt;=40</v>
      </c>
      <c r="O6029" t="s">
        <v>56</v>
      </c>
      <c r="P6029" t="s">
        <v>39</v>
      </c>
      <c r="Q6029">
        <v>35660</v>
      </c>
      <c r="R6029">
        <v>0</v>
      </c>
      <c r="S6029" t="str">
        <f t="shared" si="1321"/>
        <v>=0</v>
      </c>
      <c r="T6029">
        <v>1250</v>
      </c>
      <c r="U6029" t="str">
        <f t="shared" si="1322"/>
        <v>&lt;=1300</v>
      </c>
      <c r="V6029" t="s">
        <v>589</v>
      </c>
      <c r="W6029">
        <v>29789</v>
      </c>
      <c r="X6029" s="12">
        <f t="shared" si="1323"/>
        <v>0</v>
      </c>
      <c r="Y6029" t="str">
        <f t="shared" si="1324"/>
        <v>=0</v>
      </c>
      <c r="Z6029" t="s">
        <v>32</v>
      </c>
      <c r="AA6029">
        <v>9</v>
      </c>
      <c r="AB6029" t="s">
        <v>32</v>
      </c>
      <c r="AC6029" t="str">
        <f t="shared" si="1325"/>
        <v/>
      </c>
      <c r="AD6029" t="s">
        <v>32</v>
      </c>
      <c r="AE6029" t="str">
        <f t="shared" si="1326"/>
        <v/>
      </c>
      <c r="AF6029" t="s">
        <v>32</v>
      </c>
      <c r="AG6029" t="str">
        <f t="shared" si="1327"/>
        <v/>
      </c>
      <c r="AH6029" t="s">
        <v>32</v>
      </c>
      <c r="AI6029" t="str">
        <f t="shared" si="1328"/>
        <v/>
      </c>
      <c r="AJ6029" t="s">
        <v>32</v>
      </c>
      <c r="AK6029" t="str">
        <f t="shared" si="1329"/>
        <v/>
      </c>
      <c r="AL6029">
        <v>0</v>
      </c>
      <c r="AM6029">
        <v>0</v>
      </c>
      <c r="AN6029">
        <v>0</v>
      </c>
      <c r="AO6029" t="s">
        <v>32</v>
      </c>
      <c r="AP6029" t="s">
        <v>32</v>
      </c>
    </row>
    <row r="6030" spans="1:42" x14ac:dyDescent="0.25">
      <c r="A6030">
        <v>202103</v>
      </c>
      <c r="B6030" t="str">
        <f t="shared" si="1316"/>
        <v>2021-I</v>
      </c>
      <c r="C6030" t="s">
        <v>6103</v>
      </c>
      <c r="D6030" t="s">
        <v>6103</v>
      </c>
      <c r="E6030">
        <v>32089402</v>
      </c>
      <c r="F6030" t="s">
        <v>29</v>
      </c>
      <c r="G6030">
        <v>0</v>
      </c>
      <c r="H6030">
        <v>0</v>
      </c>
      <c r="I6030">
        <v>1</v>
      </c>
      <c r="J6030">
        <f t="shared" si="1317"/>
        <v>0</v>
      </c>
      <c r="K6030" t="str">
        <f t="shared" si="1318"/>
        <v>Insuficiente</v>
      </c>
      <c r="L6030">
        <f t="shared" si="1319"/>
        <v>1</v>
      </c>
      <c r="M6030">
        <v>38</v>
      </c>
      <c r="N6030" t="str">
        <f t="shared" si="1320"/>
        <v>&lt;=40</v>
      </c>
      <c r="O6030" t="s">
        <v>56</v>
      </c>
      <c r="P6030" t="s">
        <v>39</v>
      </c>
      <c r="Q6030">
        <v>34236</v>
      </c>
      <c r="R6030">
        <v>0</v>
      </c>
      <c r="S6030" t="str">
        <f t="shared" si="1321"/>
        <v>=0</v>
      </c>
      <c r="T6030">
        <v>1200</v>
      </c>
      <c r="U6030" t="str">
        <f t="shared" si="1322"/>
        <v>&lt;=1200</v>
      </c>
      <c r="V6030" t="s">
        <v>587</v>
      </c>
      <c r="W6030">
        <v>28447</v>
      </c>
      <c r="X6030" s="12">
        <f t="shared" si="1323"/>
        <v>0</v>
      </c>
      <c r="Y6030" t="str">
        <f t="shared" si="1324"/>
        <v>=0</v>
      </c>
      <c r="Z6030" t="s">
        <v>32</v>
      </c>
      <c r="AA6030">
        <v>9</v>
      </c>
      <c r="AB6030" t="s">
        <v>32</v>
      </c>
      <c r="AC6030" t="str">
        <f t="shared" si="1325"/>
        <v/>
      </c>
      <c r="AD6030" t="s">
        <v>32</v>
      </c>
      <c r="AE6030" t="str">
        <f t="shared" si="1326"/>
        <v/>
      </c>
      <c r="AF6030" t="s">
        <v>32</v>
      </c>
      <c r="AG6030" t="str">
        <f t="shared" si="1327"/>
        <v/>
      </c>
      <c r="AH6030" t="s">
        <v>32</v>
      </c>
      <c r="AI6030" t="str">
        <f t="shared" si="1328"/>
        <v/>
      </c>
      <c r="AJ6030" t="s">
        <v>32</v>
      </c>
      <c r="AK6030" t="str">
        <f t="shared" si="1329"/>
        <v/>
      </c>
      <c r="AL6030">
        <v>0</v>
      </c>
      <c r="AM6030">
        <v>0</v>
      </c>
      <c r="AN6030">
        <v>0</v>
      </c>
      <c r="AO6030" t="s">
        <v>32</v>
      </c>
      <c r="AP6030" t="s">
        <v>32</v>
      </c>
    </row>
    <row r="6031" spans="1:42" x14ac:dyDescent="0.25">
      <c r="A6031">
        <v>202103</v>
      </c>
      <c r="B6031" t="str">
        <f t="shared" si="1316"/>
        <v>2021-I</v>
      </c>
      <c r="C6031" t="s">
        <v>6104</v>
      </c>
      <c r="D6031" t="s">
        <v>6104</v>
      </c>
      <c r="E6031">
        <v>32090267</v>
      </c>
      <c r="F6031" t="s">
        <v>29</v>
      </c>
      <c r="G6031">
        <v>0</v>
      </c>
      <c r="H6031">
        <v>0</v>
      </c>
      <c r="I6031">
        <v>1</v>
      </c>
      <c r="J6031">
        <f t="shared" si="1317"/>
        <v>0</v>
      </c>
      <c r="K6031" t="str">
        <f t="shared" si="1318"/>
        <v>Insuficiente</v>
      </c>
      <c r="L6031">
        <f t="shared" si="1319"/>
        <v>1</v>
      </c>
      <c r="M6031">
        <v>27</v>
      </c>
      <c r="N6031" t="str">
        <f t="shared" si="1320"/>
        <v>&lt;=30</v>
      </c>
      <c r="O6031" t="s">
        <v>56</v>
      </c>
      <c r="P6031" t="s">
        <v>31</v>
      </c>
      <c r="Q6031">
        <v>32343</v>
      </c>
      <c r="R6031">
        <v>0</v>
      </c>
      <c r="S6031" t="str">
        <f t="shared" si="1321"/>
        <v>=0</v>
      </c>
      <c r="T6031">
        <v>1150</v>
      </c>
      <c r="U6031" t="str">
        <f t="shared" si="1322"/>
        <v>&lt;=1200</v>
      </c>
      <c r="V6031" t="s">
        <v>589</v>
      </c>
      <c r="W6031">
        <v>27014</v>
      </c>
      <c r="X6031" s="12">
        <f t="shared" si="1323"/>
        <v>0</v>
      </c>
      <c r="Y6031" t="str">
        <f t="shared" si="1324"/>
        <v>=0</v>
      </c>
      <c r="Z6031" t="s">
        <v>32</v>
      </c>
      <c r="AA6031">
        <v>4</v>
      </c>
      <c r="AB6031">
        <v>1477.66</v>
      </c>
      <c r="AC6031" t="str">
        <f t="shared" si="1325"/>
        <v>&lt;=2000</v>
      </c>
      <c r="AD6031">
        <v>1947</v>
      </c>
      <c r="AE6031" t="str">
        <f t="shared" si="1326"/>
        <v>&gt;120</v>
      </c>
      <c r="AF6031">
        <v>1477.66</v>
      </c>
      <c r="AG6031" t="str">
        <f t="shared" si="1327"/>
        <v>&lt;=2000</v>
      </c>
      <c r="AH6031" t="s">
        <v>32</v>
      </c>
      <c r="AI6031" t="str">
        <f t="shared" si="1328"/>
        <v/>
      </c>
      <c r="AJ6031" t="s">
        <v>32</v>
      </c>
      <c r="AK6031" t="str">
        <f t="shared" si="1329"/>
        <v/>
      </c>
      <c r="AL6031">
        <v>12</v>
      </c>
      <c r="AM6031">
        <v>0</v>
      </c>
      <c r="AN6031">
        <v>12</v>
      </c>
      <c r="AO6031" t="s">
        <v>32</v>
      </c>
      <c r="AP6031">
        <v>1</v>
      </c>
    </row>
    <row r="6032" spans="1:42" x14ac:dyDescent="0.25">
      <c r="A6032">
        <v>202103</v>
      </c>
      <c r="B6032" t="str">
        <f t="shared" si="1316"/>
        <v>2021-I</v>
      </c>
      <c r="C6032" t="s">
        <v>6105</v>
      </c>
      <c r="D6032" t="s">
        <v>6105</v>
      </c>
      <c r="E6032">
        <v>32090519</v>
      </c>
      <c r="F6032" t="s">
        <v>29</v>
      </c>
      <c r="G6032">
        <v>0</v>
      </c>
      <c r="H6032">
        <v>0</v>
      </c>
      <c r="I6032">
        <v>1</v>
      </c>
      <c r="J6032">
        <f t="shared" si="1317"/>
        <v>0</v>
      </c>
      <c r="K6032" t="str">
        <f t="shared" si="1318"/>
        <v>Insuficiente</v>
      </c>
      <c r="L6032">
        <f t="shared" si="1319"/>
        <v>1</v>
      </c>
      <c r="M6032">
        <v>57</v>
      </c>
      <c r="N6032" t="str">
        <f t="shared" si="1320"/>
        <v>&lt;=60</v>
      </c>
      <c r="O6032" t="s">
        <v>56</v>
      </c>
      <c r="P6032" t="s">
        <v>31</v>
      </c>
      <c r="Q6032">
        <v>32343</v>
      </c>
      <c r="R6032">
        <v>0</v>
      </c>
      <c r="S6032" t="str">
        <f t="shared" si="1321"/>
        <v>=0</v>
      </c>
      <c r="T6032">
        <v>1150</v>
      </c>
      <c r="U6032" t="str">
        <f t="shared" si="1322"/>
        <v>&lt;=1200</v>
      </c>
      <c r="V6032" t="s">
        <v>597</v>
      </c>
      <c r="W6032">
        <v>27014</v>
      </c>
      <c r="X6032" s="12">
        <f t="shared" si="1323"/>
        <v>0</v>
      </c>
      <c r="Y6032" t="str">
        <f t="shared" si="1324"/>
        <v>=0</v>
      </c>
      <c r="Z6032" t="s">
        <v>32</v>
      </c>
      <c r="AA6032">
        <v>4</v>
      </c>
      <c r="AB6032">
        <v>1980.33</v>
      </c>
      <c r="AC6032" t="str">
        <f t="shared" si="1325"/>
        <v>&lt;=2000</v>
      </c>
      <c r="AD6032">
        <v>2467</v>
      </c>
      <c r="AE6032" t="str">
        <f t="shared" si="1326"/>
        <v>&gt;120</v>
      </c>
      <c r="AF6032">
        <v>1980.33</v>
      </c>
      <c r="AG6032" t="str">
        <f t="shared" si="1327"/>
        <v>&lt;=2000</v>
      </c>
      <c r="AH6032" t="s">
        <v>32</v>
      </c>
      <c r="AI6032" t="str">
        <f t="shared" si="1328"/>
        <v/>
      </c>
      <c r="AJ6032" t="s">
        <v>32</v>
      </c>
      <c r="AK6032" t="str">
        <f t="shared" si="1329"/>
        <v/>
      </c>
      <c r="AL6032">
        <v>12</v>
      </c>
      <c r="AM6032">
        <v>0</v>
      </c>
      <c r="AN6032">
        <v>12</v>
      </c>
      <c r="AO6032" t="s">
        <v>32</v>
      </c>
      <c r="AP6032">
        <v>1</v>
      </c>
    </row>
    <row r="6033" spans="1:42" x14ac:dyDescent="0.25">
      <c r="A6033">
        <v>202103</v>
      </c>
      <c r="B6033" t="str">
        <f t="shared" si="1316"/>
        <v>2021-I</v>
      </c>
      <c r="C6033" t="s">
        <v>6106</v>
      </c>
      <c r="D6033" t="s">
        <v>6106</v>
      </c>
      <c r="E6033">
        <v>32090502</v>
      </c>
      <c r="F6033" t="s">
        <v>29</v>
      </c>
      <c r="G6033">
        <v>0</v>
      </c>
      <c r="H6033">
        <v>0</v>
      </c>
      <c r="I6033">
        <v>1</v>
      </c>
      <c r="J6033">
        <f t="shared" si="1317"/>
        <v>0</v>
      </c>
      <c r="K6033" t="str">
        <f t="shared" si="1318"/>
        <v>Insuficiente</v>
      </c>
      <c r="L6033">
        <f t="shared" si="1319"/>
        <v>1</v>
      </c>
      <c r="M6033">
        <v>40</v>
      </c>
      <c r="N6033" t="str">
        <f t="shared" si="1320"/>
        <v>&lt;=40</v>
      </c>
      <c r="O6033" t="s">
        <v>56</v>
      </c>
      <c r="P6033" t="s">
        <v>39</v>
      </c>
      <c r="Q6033">
        <v>47790</v>
      </c>
      <c r="R6033">
        <v>0</v>
      </c>
      <c r="S6033" t="str">
        <f t="shared" si="1321"/>
        <v>=0</v>
      </c>
      <c r="T6033">
        <v>1400</v>
      </c>
      <c r="U6033" t="str">
        <f t="shared" si="1322"/>
        <v>&lt;=1400</v>
      </c>
      <c r="V6033" t="s">
        <v>4182</v>
      </c>
      <c r="W6033">
        <v>41565</v>
      </c>
      <c r="X6033" s="12">
        <f t="shared" si="1323"/>
        <v>0</v>
      </c>
      <c r="Y6033" t="str">
        <f t="shared" si="1324"/>
        <v>=0</v>
      </c>
      <c r="Z6033">
        <v>2</v>
      </c>
      <c r="AA6033">
        <v>9</v>
      </c>
      <c r="AB6033" t="s">
        <v>32</v>
      </c>
      <c r="AC6033" t="str">
        <f t="shared" si="1325"/>
        <v/>
      </c>
      <c r="AD6033" t="s">
        <v>32</v>
      </c>
      <c r="AE6033" t="str">
        <f t="shared" si="1326"/>
        <v/>
      </c>
      <c r="AF6033" t="s">
        <v>32</v>
      </c>
      <c r="AG6033" t="str">
        <f t="shared" si="1327"/>
        <v/>
      </c>
      <c r="AH6033" t="s">
        <v>32</v>
      </c>
      <c r="AI6033" t="str">
        <f t="shared" si="1328"/>
        <v/>
      </c>
      <c r="AJ6033" t="s">
        <v>32</v>
      </c>
      <c r="AK6033" t="str">
        <f t="shared" si="1329"/>
        <v/>
      </c>
      <c r="AL6033">
        <v>0</v>
      </c>
      <c r="AM6033">
        <v>0</v>
      </c>
      <c r="AN6033">
        <v>0</v>
      </c>
      <c r="AO6033" t="s">
        <v>32</v>
      </c>
      <c r="AP6033" t="s">
        <v>32</v>
      </c>
    </row>
    <row r="6034" spans="1:42" x14ac:dyDescent="0.25">
      <c r="A6034">
        <v>202103</v>
      </c>
      <c r="B6034" t="str">
        <f t="shared" si="1316"/>
        <v>2021-I</v>
      </c>
      <c r="C6034" t="s">
        <v>6107</v>
      </c>
      <c r="D6034" t="s">
        <v>6107</v>
      </c>
      <c r="E6034">
        <v>32090517</v>
      </c>
      <c r="F6034" t="s">
        <v>29</v>
      </c>
      <c r="G6034">
        <v>0</v>
      </c>
      <c r="H6034">
        <v>0</v>
      </c>
      <c r="I6034">
        <v>1</v>
      </c>
      <c r="J6034">
        <f t="shared" si="1317"/>
        <v>0</v>
      </c>
      <c r="K6034" t="str">
        <f t="shared" si="1318"/>
        <v>Insuficiente</v>
      </c>
      <c r="L6034">
        <f t="shared" si="1319"/>
        <v>1</v>
      </c>
      <c r="M6034">
        <v>32</v>
      </c>
      <c r="N6034" t="str">
        <f t="shared" si="1320"/>
        <v>&lt;=35</v>
      </c>
      <c r="O6034" t="s">
        <v>56</v>
      </c>
      <c r="P6034" t="s">
        <v>39</v>
      </c>
      <c r="Q6034">
        <v>32343</v>
      </c>
      <c r="R6034">
        <v>0</v>
      </c>
      <c r="S6034" t="str">
        <f t="shared" si="1321"/>
        <v>=0</v>
      </c>
      <c r="T6034">
        <v>1150</v>
      </c>
      <c r="U6034" t="str">
        <f t="shared" si="1322"/>
        <v>&lt;=1200</v>
      </c>
      <c r="V6034" t="s">
        <v>597</v>
      </c>
      <c r="W6034">
        <v>27014</v>
      </c>
      <c r="X6034" s="12">
        <f t="shared" si="1323"/>
        <v>0</v>
      </c>
      <c r="Y6034" t="str">
        <f t="shared" si="1324"/>
        <v>=0</v>
      </c>
      <c r="Z6034" t="s">
        <v>32</v>
      </c>
      <c r="AA6034">
        <v>4</v>
      </c>
      <c r="AB6034">
        <v>221.48</v>
      </c>
      <c r="AC6034" t="str">
        <f t="shared" si="1325"/>
        <v>&lt;=500</v>
      </c>
      <c r="AD6034">
        <v>1578</v>
      </c>
      <c r="AE6034" t="str">
        <f t="shared" si="1326"/>
        <v>&gt;120</v>
      </c>
      <c r="AF6034">
        <v>221.48</v>
      </c>
      <c r="AG6034" t="str">
        <f t="shared" si="1327"/>
        <v>&lt;=500</v>
      </c>
      <c r="AH6034" t="s">
        <v>32</v>
      </c>
      <c r="AI6034" t="str">
        <f t="shared" si="1328"/>
        <v/>
      </c>
      <c r="AJ6034" t="s">
        <v>32</v>
      </c>
      <c r="AK6034" t="str">
        <f t="shared" si="1329"/>
        <v/>
      </c>
      <c r="AL6034">
        <v>12</v>
      </c>
      <c r="AM6034">
        <v>0</v>
      </c>
      <c r="AN6034">
        <v>12</v>
      </c>
      <c r="AO6034" t="s">
        <v>32</v>
      </c>
      <c r="AP6034">
        <v>1</v>
      </c>
    </row>
    <row r="6035" spans="1:42" x14ac:dyDescent="0.25">
      <c r="A6035">
        <v>202103</v>
      </c>
      <c r="B6035" t="str">
        <f t="shared" si="1316"/>
        <v>2021-I</v>
      </c>
      <c r="C6035" t="s">
        <v>6108</v>
      </c>
      <c r="D6035" t="s">
        <v>6108</v>
      </c>
      <c r="E6035">
        <v>32094361</v>
      </c>
      <c r="F6035" t="s">
        <v>29</v>
      </c>
      <c r="G6035">
        <v>0</v>
      </c>
      <c r="H6035">
        <v>0</v>
      </c>
      <c r="I6035">
        <v>1</v>
      </c>
      <c r="J6035">
        <f t="shared" si="1317"/>
        <v>0</v>
      </c>
      <c r="K6035" t="str">
        <f t="shared" si="1318"/>
        <v>Insuficiente</v>
      </c>
      <c r="L6035">
        <f t="shared" si="1319"/>
        <v>1</v>
      </c>
      <c r="M6035">
        <v>36</v>
      </c>
      <c r="N6035" t="str">
        <f t="shared" si="1320"/>
        <v>&lt;=40</v>
      </c>
      <c r="O6035" t="s">
        <v>72</v>
      </c>
      <c r="P6035" t="s">
        <v>39</v>
      </c>
      <c r="Q6035">
        <v>32224</v>
      </c>
      <c r="R6035">
        <v>0</v>
      </c>
      <c r="S6035" t="str">
        <f t="shared" si="1321"/>
        <v>=0</v>
      </c>
      <c r="T6035">
        <v>1000</v>
      </c>
      <c r="U6035" t="str">
        <f t="shared" si="1322"/>
        <v>&lt;=1000</v>
      </c>
      <c r="V6035" t="s">
        <v>585</v>
      </c>
      <c r="W6035">
        <v>26902</v>
      </c>
      <c r="X6035" s="12">
        <f t="shared" si="1323"/>
        <v>0</v>
      </c>
      <c r="Y6035" t="str">
        <f t="shared" si="1324"/>
        <v>=0</v>
      </c>
      <c r="Z6035">
        <v>5</v>
      </c>
      <c r="AA6035">
        <v>0</v>
      </c>
      <c r="AB6035">
        <v>1501.88</v>
      </c>
      <c r="AC6035" t="str">
        <f t="shared" si="1325"/>
        <v>&lt;=2000</v>
      </c>
      <c r="AD6035">
        <v>5</v>
      </c>
      <c r="AE6035" t="str">
        <f t="shared" si="1326"/>
        <v>&lt;=8</v>
      </c>
      <c r="AF6035">
        <v>0</v>
      </c>
      <c r="AG6035" t="str">
        <f t="shared" si="1327"/>
        <v>&lt;=500</v>
      </c>
      <c r="AH6035" t="s">
        <v>32</v>
      </c>
      <c r="AI6035" t="str">
        <f t="shared" si="1328"/>
        <v/>
      </c>
      <c r="AJ6035" t="s">
        <v>32</v>
      </c>
      <c r="AK6035" t="str">
        <f t="shared" si="1329"/>
        <v/>
      </c>
      <c r="AL6035">
        <v>12</v>
      </c>
      <c r="AM6035">
        <v>12</v>
      </c>
      <c r="AN6035">
        <v>0</v>
      </c>
      <c r="AO6035">
        <v>1</v>
      </c>
      <c r="AP6035" t="s">
        <v>32</v>
      </c>
    </row>
    <row r="6036" spans="1:42" x14ac:dyDescent="0.25">
      <c r="A6036">
        <v>202103</v>
      </c>
      <c r="B6036" t="str">
        <f t="shared" si="1316"/>
        <v>2021-I</v>
      </c>
      <c r="C6036" t="s">
        <v>6109</v>
      </c>
      <c r="D6036" t="s">
        <v>6109</v>
      </c>
      <c r="E6036">
        <v>32090302</v>
      </c>
      <c r="F6036" t="s">
        <v>29</v>
      </c>
      <c r="G6036">
        <v>0</v>
      </c>
      <c r="H6036">
        <v>0</v>
      </c>
      <c r="I6036">
        <v>1</v>
      </c>
      <c r="J6036">
        <f t="shared" si="1317"/>
        <v>0</v>
      </c>
      <c r="K6036" t="str">
        <f t="shared" si="1318"/>
        <v>Insuficiente</v>
      </c>
      <c r="L6036">
        <f t="shared" si="1319"/>
        <v>1</v>
      </c>
      <c r="M6036">
        <v>44</v>
      </c>
      <c r="N6036" t="str">
        <f t="shared" si="1320"/>
        <v>&lt;=45</v>
      </c>
      <c r="O6036" t="s">
        <v>56</v>
      </c>
      <c r="P6036" t="s">
        <v>39</v>
      </c>
      <c r="Q6036">
        <v>45273</v>
      </c>
      <c r="R6036">
        <v>0</v>
      </c>
      <c r="S6036" t="str">
        <f t="shared" si="1321"/>
        <v>=0</v>
      </c>
      <c r="T6036">
        <v>1400</v>
      </c>
      <c r="U6036" t="str">
        <f t="shared" si="1322"/>
        <v>&lt;=1400</v>
      </c>
      <c r="V6036" t="s">
        <v>589</v>
      </c>
      <c r="W6036">
        <v>39195</v>
      </c>
      <c r="X6036" s="12">
        <f t="shared" si="1323"/>
        <v>0</v>
      </c>
      <c r="Y6036" t="str">
        <f t="shared" si="1324"/>
        <v>=0</v>
      </c>
      <c r="Z6036">
        <v>3</v>
      </c>
      <c r="AA6036">
        <v>0</v>
      </c>
      <c r="AB6036">
        <v>807.33</v>
      </c>
      <c r="AC6036" t="str">
        <f t="shared" si="1325"/>
        <v>&lt;=1000</v>
      </c>
      <c r="AD6036">
        <v>0</v>
      </c>
      <c r="AE6036" t="str">
        <f t="shared" si="1326"/>
        <v>=0</v>
      </c>
      <c r="AF6036">
        <v>0</v>
      </c>
      <c r="AG6036" t="str">
        <f t="shared" si="1327"/>
        <v>&lt;=500</v>
      </c>
      <c r="AH6036" t="s">
        <v>32</v>
      </c>
      <c r="AI6036" t="str">
        <f t="shared" si="1328"/>
        <v/>
      </c>
      <c r="AJ6036" t="s">
        <v>32</v>
      </c>
      <c r="AK6036" t="str">
        <f t="shared" si="1329"/>
        <v/>
      </c>
      <c r="AL6036">
        <v>4</v>
      </c>
      <c r="AM6036">
        <v>4</v>
      </c>
      <c r="AN6036">
        <v>0</v>
      </c>
      <c r="AO6036">
        <v>1</v>
      </c>
      <c r="AP6036" t="s">
        <v>32</v>
      </c>
    </row>
    <row r="6037" spans="1:42" x14ac:dyDescent="0.25">
      <c r="A6037">
        <v>202103</v>
      </c>
      <c r="B6037" t="str">
        <f t="shared" si="1316"/>
        <v>2021-I</v>
      </c>
      <c r="C6037" t="s">
        <v>6110</v>
      </c>
      <c r="D6037" t="s">
        <v>6110</v>
      </c>
      <c r="E6037">
        <v>32094401</v>
      </c>
      <c r="F6037" t="s">
        <v>29</v>
      </c>
      <c r="G6037">
        <v>0</v>
      </c>
      <c r="H6037">
        <v>0</v>
      </c>
      <c r="I6037">
        <v>1</v>
      </c>
      <c r="J6037">
        <f t="shared" si="1317"/>
        <v>0</v>
      </c>
      <c r="K6037" t="str">
        <f t="shared" si="1318"/>
        <v>Insuficiente</v>
      </c>
      <c r="L6037">
        <f t="shared" si="1319"/>
        <v>1</v>
      </c>
      <c r="M6037">
        <v>40</v>
      </c>
      <c r="N6037" t="str">
        <f t="shared" si="1320"/>
        <v>&lt;=40</v>
      </c>
      <c r="O6037" t="s">
        <v>72</v>
      </c>
      <c r="P6037" t="s">
        <v>39</v>
      </c>
      <c r="Q6037">
        <v>35289</v>
      </c>
      <c r="R6037">
        <v>0</v>
      </c>
      <c r="S6037" t="str">
        <f t="shared" si="1321"/>
        <v>=0</v>
      </c>
      <c r="T6037">
        <v>1250</v>
      </c>
      <c r="U6037" t="str">
        <f t="shared" si="1322"/>
        <v>&lt;=1300</v>
      </c>
      <c r="V6037" t="s">
        <v>589</v>
      </c>
      <c r="W6037">
        <v>29789</v>
      </c>
      <c r="X6037" s="12">
        <f t="shared" si="1323"/>
        <v>0</v>
      </c>
      <c r="Y6037" t="str">
        <f t="shared" si="1324"/>
        <v>=0</v>
      </c>
      <c r="Z6037" t="s">
        <v>32</v>
      </c>
      <c r="AA6037">
        <v>4</v>
      </c>
      <c r="AB6037">
        <v>4423.6400000000003</v>
      </c>
      <c r="AC6037" t="str">
        <f t="shared" si="1325"/>
        <v>&lt;=5000</v>
      </c>
      <c r="AD6037">
        <v>1583</v>
      </c>
      <c r="AE6037" t="str">
        <f t="shared" si="1326"/>
        <v>&gt;120</v>
      </c>
      <c r="AF6037">
        <v>462.68</v>
      </c>
      <c r="AG6037" t="str">
        <f t="shared" si="1327"/>
        <v>&lt;=500</v>
      </c>
      <c r="AH6037" t="s">
        <v>32</v>
      </c>
      <c r="AI6037" t="str">
        <f t="shared" si="1328"/>
        <v/>
      </c>
      <c r="AJ6037" t="s">
        <v>32</v>
      </c>
      <c r="AK6037" t="str">
        <f t="shared" si="1329"/>
        <v/>
      </c>
      <c r="AL6037">
        <v>12</v>
      </c>
      <c r="AM6037">
        <v>0</v>
      </c>
      <c r="AN6037">
        <v>8</v>
      </c>
      <c r="AO6037" t="s">
        <v>32</v>
      </c>
      <c r="AP6037">
        <v>5</v>
      </c>
    </row>
    <row r="6038" spans="1:42" x14ac:dyDescent="0.25">
      <c r="A6038">
        <v>202103</v>
      </c>
      <c r="B6038" t="str">
        <f t="shared" si="1316"/>
        <v>2021-I</v>
      </c>
      <c r="C6038" t="s">
        <v>6111</v>
      </c>
      <c r="D6038" t="s">
        <v>6111</v>
      </c>
      <c r="E6038">
        <v>32094408</v>
      </c>
      <c r="F6038" t="s">
        <v>29</v>
      </c>
      <c r="G6038">
        <v>0</v>
      </c>
      <c r="H6038">
        <v>0</v>
      </c>
      <c r="I6038">
        <v>1</v>
      </c>
      <c r="J6038">
        <f t="shared" si="1317"/>
        <v>0</v>
      </c>
      <c r="K6038" t="str">
        <f t="shared" si="1318"/>
        <v>Insuficiente</v>
      </c>
      <c r="L6038">
        <f t="shared" si="1319"/>
        <v>1</v>
      </c>
      <c r="M6038">
        <v>31</v>
      </c>
      <c r="N6038" t="str">
        <f t="shared" si="1320"/>
        <v>&lt;=35</v>
      </c>
      <c r="O6038" t="s">
        <v>72</v>
      </c>
      <c r="P6038" t="s">
        <v>39</v>
      </c>
      <c r="Q6038">
        <v>37120</v>
      </c>
      <c r="R6038">
        <v>0</v>
      </c>
      <c r="S6038" t="str">
        <f t="shared" si="1321"/>
        <v>=0</v>
      </c>
      <c r="T6038">
        <v>1150</v>
      </c>
      <c r="U6038" t="str">
        <f t="shared" si="1322"/>
        <v>&lt;=1200</v>
      </c>
      <c r="V6038" t="s">
        <v>601</v>
      </c>
      <c r="W6038">
        <v>31514</v>
      </c>
      <c r="X6038" s="12">
        <f t="shared" si="1323"/>
        <v>0</v>
      </c>
      <c r="Y6038" t="str">
        <f t="shared" si="1324"/>
        <v>=0</v>
      </c>
      <c r="Z6038">
        <v>3</v>
      </c>
      <c r="AA6038">
        <v>1</v>
      </c>
      <c r="AB6038">
        <v>3175.24</v>
      </c>
      <c r="AC6038" t="str">
        <f t="shared" si="1325"/>
        <v>&lt;=4000</v>
      </c>
      <c r="AD6038">
        <v>29</v>
      </c>
      <c r="AE6038" t="str">
        <f t="shared" si="1326"/>
        <v>&lt;=30</v>
      </c>
      <c r="AF6038">
        <v>0</v>
      </c>
      <c r="AG6038" t="str">
        <f t="shared" si="1327"/>
        <v>&lt;=500</v>
      </c>
      <c r="AH6038" t="s">
        <v>32</v>
      </c>
      <c r="AI6038" t="str">
        <f t="shared" si="1328"/>
        <v/>
      </c>
      <c r="AJ6038" t="s">
        <v>32</v>
      </c>
      <c r="AK6038" t="str">
        <f t="shared" si="1329"/>
        <v/>
      </c>
      <c r="AL6038">
        <v>12</v>
      </c>
      <c r="AM6038">
        <v>11</v>
      </c>
      <c r="AN6038">
        <v>0</v>
      </c>
      <c r="AO6038">
        <v>2</v>
      </c>
      <c r="AP6038" t="s">
        <v>32</v>
      </c>
    </row>
    <row r="6039" spans="1:42" x14ac:dyDescent="0.25">
      <c r="A6039">
        <v>202103</v>
      </c>
      <c r="B6039" t="str">
        <f t="shared" si="1316"/>
        <v>2021-I</v>
      </c>
      <c r="C6039" t="s">
        <v>6112</v>
      </c>
      <c r="D6039" t="s">
        <v>6112</v>
      </c>
      <c r="E6039">
        <v>32094875</v>
      </c>
      <c r="F6039" t="s">
        <v>29</v>
      </c>
      <c r="G6039">
        <v>0</v>
      </c>
      <c r="H6039">
        <v>0</v>
      </c>
      <c r="I6039">
        <v>1</v>
      </c>
      <c r="J6039">
        <f t="shared" si="1317"/>
        <v>0</v>
      </c>
      <c r="K6039" t="str">
        <f t="shared" si="1318"/>
        <v>Insuficiente</v>
      </c>
      <c r="L6039">
        <f t="shared" si="1319"/>
        <v>1</v>
      </c>
      <c r="M6039">
        <v>50</v>
      </c>
      <c r="N6039" t="str">
        <f t="shared" si="1320"/>
        <v>&lt;=50</v>
      </c>
      <c r="O6039" t="s">
        <v>72</v>
      </c>
      <c r="P6039" t="s">
        <v>39</v>
      </c>
      <c r="Q6039">
        <v>33913</v>
      </c>
      <c r="R6039">
        <v>0</v>
      </c>
      <c r="S6039" t="str">
        <f t="shared" si="1321"/>
        <v>=0</v>
      </c>
      <c r="T6039">
        <v>1050</v>
      </c>
      <c r="U6039" t="str">
        <f t="shared" si="1322"/>
        <v>&lt;=1100</v>
      </c>
      <c r="V6039" t="s">
        <v>612</v>
      </c>
      <c r="W6039">
        <v>28493</v>
      </c>
      <c r="X6039" s="12">
        <f t="shared" si="1323"/>
        <v>0</v>
      </c>
      <c r="Y6039" t="str">
        <f t="shared" si="1324"/>
        <v>=0</v>
      </c>
      <c r="Z6039">
        <v>4</v>
      </c>
      <c r="AA6039">
        <v>1</v>
      </c>
      <c r="AB6039">
        <v>2000</v>
      </c>
      <c r="AC6039" t="str">
        <f t="shared" si="1325"/>
        <v>&lt;=2000</v>
      </c>
      <c r="AD6039">
        <v>17</v>
      </c>
      <c r="AE6039" t="str">
        <f t="shared" si="1326"/>
        <v>&lt;=30</v>
      </c>
      <c r="AF6039">
        <v>0</v>
      </c>
      <c r="AG6039" t="str">
        <f t="shared" si="1327"/>
        <v>&lt;=500</v>
      </c>
      <c r="AH6039" t="s">
        <v>32</v>
      </c>
      <c r="AI6039" t="str">
        <f t="shared" si="1328"/>
        <v/>
      </c>
      <c r="AJ6039" t="s">
        <v>32</v>
      </c>
      <c r="AK6039" t="str">
        <f t="shared" si="1329"/>
        <v/>
      </c>
      <c r="AL6039">
        <v>5</v>
      </c>
      <c r="AM6039">
        <v>4</v>
      </c>
      <c r="AN6039">
        <v>0</v>
      </c>
      <c r="AO6039">
        <v>2</v>
      </c>
      <c r="AP6039" t="s">
        <v>32</v>
      </c>
    </row>
    <row r="6040" spans="1:42" x14ac:dyDescent="0.25">
      <c r="A6040">
        <v>202103</v>
      </c>
      <c r="B6040" t="str">
        <f t="shared" si="1316"/>
        <v>2021-I</v>
      </c>
      <c r="C6040" t="s">
        <v>6113</v>
      </c>
      <c r="D6040" t="s">
        <v>6113</v>
      </c>
      <c r="E6040">
        <v>32089355</v>
      </c>
      <c r="F6040" t="s">
        <v>29</v>
      </c>
      <c r="G6040">
        <v>0</v>
      </c>
      <c r="H6040">
        <v>0</v>
      </c>
      <c r="I6040">
        <v>1</v>
      </c>
      <c r="J6040">
        <f t="shared" si="1317"/>
        <v>0</v>
      </c>
      <c r="K6040" t="str">
        <f t="shared" si="1318"/>
        <v>Insuficiente</v>
      </c>
      <c r="L6040">
        <f t="shared" si="1319"/>
        <v>1</v>
      </c>
      <c r="M6040">
        <v>47</v>
      </c>
      <c r="N6040" t="str">
        <f t="shared" si="1320"/>
        <v>&lt;=50</v>
      </c>
      <c r="O6040" t="s">
        <v>56</v>
      </c>
      <c r="P6040" t="s">
        <v>35</v>
      </c>
      <c r="Q6040">
        <v>31013</v>
      </c>
      <c r="R6040">
        <v>0</v>
      </c>
      <c r="S6040" t="str">
        <f t="shared" si="1321"/>
        <v>=0</v>
      </c>
      <c r="T6040">
        <v>1100</v>
      </c>
      <c r="U6040" t="str">
        <f t="shared" si="1322"/>
        <v>&lt;=1100</v>
      </c>
      <c r="V6040" t="s">
        <v>1407</v>
      </c>
      <c r="W6040">
        <v>25762</v>
      </c>
      <c r="X6040" s="12">
        <f t="shared" si="1323"/>
        <v>0</v>
      </c>
      <c r="Y6040" t="str">
        <f t="shared" si="1324"/>
        <v>=0</v>
      </c>
      <c r="Z6040" t="s">
        <v>32</v>
      </c>
      <c r="AA6040">
        <v>4</v>
      </c>
      <c r="AB6040">
        <v>1641.94</v>
      </c>
      <c r="AC6040" t="str">
        <f t="shared" si="1325"/>
        <v>&lt;=2000</v>
      </c>
      <c r="AD6040">
        <v>1770</v>
      </c>
      <c r="AE6040" t="str">
        <f t="shared" si="1326"/>
        <v>&gt;120</v>
      </c>
      <c r="AF6040">
        <v>1641.94</v>
      </c>
      <c r="AG6040" t="str">
        <f t="shared" si="1327"/>
        <v>&lt;=2000</v>
      </c>
      <c r="AH6040">
        <v>1</v>
      </c>
      <c r="AI6040" t="str">
        <f t="shared" si="1328"/>
        <v>&lt;=500</v>
      </c>
      <c r="AJ6040">
        <v>0</v>
      </c>
      <c r="AK6040" t="str">
        <f t="shared" si="1329"/>
        <v>=0</v>
      </c>
      <c r="AL6040">
        <v>12</v>
      </c>
      <c r="AM6040">
        <v>0</v>
      </c>
      <c r="AN6040">
        <v>12</v>
      </c>
      <c r="AO6040" t="s">
        <v>32</v>
      </c>
      <c r="AP6040">
        <v>1</v>
      </c>
    </row>
    <row r="6041" spans="1:42" x14ac:dyDescent="0.25">
      <c r="A6041">
        <v>202103</v>
      </c>
      <c r="B6041" t="str">
        <f t="shared" si="1316"/>
        <v>2021-I</v>
      </c>
      <c r="C6041" t="s">
        <v>6114</v>
      </c>
      <c r="D6041" t="s">
        <v>6114</v>
      </c>
      <c r="E6041">
        <v>32085290</v>
      </c>
      <c r="F6041" t="s">
        <v>29</v>
      </c>
      <c r="G6041">
        <v>0</v>
      </c>
      <c r="H6041">
        <v>0</v>
      </c>
      <c r="I6041">
        <v>1</v>
      </c>
      <c r="J6041">
        <f t="shared" si="1317"/>
        <v>0</v>
      </c>
      <c r="K6041" t="str">
        <f t="shared" si="1318"/>
        <v>Insuficiente</v>
      </c>
      <c r="L6041">
        <f t="shared" si="1319"/>
        <v>1</v>
      </c>
      <c r="M6041">
        <v>44</v>
      </c>
      <c r="N6041" t="str">
        <f t="shared" si="1320"/>
        <v>&lt;=45</v>
      </c>
      <c r="O6041" t="s">
        <v>56</v>
      </c>
      <c r="P6041" t="s">
        <v>39</v>
      </c>
      <c r="Q6041">
        <v>30615</v>
      </c>
      <c r="R6041">
        <v>0</v>
      </c>
      <c r="S6041" t="str">
        <f t="shared" si="1321"/>
        <v>=0</v>
      </c>
      <c r="T6041">
        <v>1006</v>
      </c>
      <c r="U6041" t="str">
        <f t="shared" si="1322"/>
        <v>&lt;=1100</v>
      </c>
      <c r="V6041" t="s">
        <v>589</v>
      </c>
      <c r="W6041">
        <v>25283</v>
      </c>
      <c r="X6041" s="12">
        <f t="shared" si="1323"/>
        <v>0</v>
      </c>
      <c r="Y6041" t="str">
        <f t="shared" si="1324"/>
        <v>=0</v>
      </c>
      <c r="Z6041" t="s">
        <v>32</v>
      </c>
      <c r="AA6041">
        <v>9</v>
      </c>
      <c r="AB6041" t="s">
        <v>32</v>
      </c>
      <c r="AC6041" t="str">
        <f t="shared" si="1325"/>
        <v/>
      </c>
      <c r="AD6041" t="s">
        <v>32</v>
      </c>
      <c r="AE6041" t="str">
        <f t="shared" si="1326"/>
        <v/>
      </c>
      <c r="AF6041" t="s">
        <v>32</v>
      </c>
      <c r="AG6041" t="str">
        <f t="shared" si="1327"/>
        <v/>
      </c>
      <c r="AH6041" t="s">
        <v>32</v>
      </c>
      <c r="AI6041" t="str">
        <f t="shared" si="1328"/>
        <v/>
      </c>
      <c r="AJ6041" t="s">
        <v>32</v>
      </c>
      <c r="AK6041" t="str">
        <f t="shared" si="1329"/>
        <v/>
      </c>
      <c r="AL6041">
        <v>0</v>
      </c>
      <c r="AM6041">
        <v>0</v>
      </c>
      <c r="AN6041">
        <v>0</v>
      </c>
      <c r="AO6041" t="s">
        <v>32</v>
      </c>
      <c r="AP6041" t="s">
        <v>32</v>
      </c>
    </row>
    <row r="6042" spans="1:42" x14ac:dyDescent="0.25">
      <c r="A6042">
        <v>202103</v>
      </c>
      <c r="B6042" t="str">
        <f t="shared" si="1316"/>
        <v>2021-I</v>
      </c>
      <c r="C6042" t="s">
        <v>6115</v>
      </c>
      <c r="D6042" t="s">
        <v>6115</v>
      </c>
      <c r="E6042">
        <v>32094178</v>
      </c>
      <c r="F6042" t="s">
        <v>29</v>
      </c>
      <c r="G6042">
        <v>0</v>
      </c>
      <c r="H6042">
        <v>0</v>
      </c>
      <c r="I6042">
        <v>1</v>
      </c>
      <c r="J6042">
        <f t="shared" si="1317"/>
        <v>0</v>
      </c>
      <c r="K6042" t="str">
        <f t="shared" si="1318"/>
        <v>Insuficiente</v>
      </c>
      <c r="L6042">
        <f t="shared" si="1319"/>
        <v>1</v>
      </c>
      <c r="M6042">
        <v>41</v>
      </c>
      <c r="N6042" t="str">
        <f t="shared" si="1320"/>
        <v>&lt;=45</v>
      </c>
      <c r="O6042" t="s">
        <v>56</v>
      </c>
      <c r="P6042" t="s">
        <v>35</v>
      </c>
      <c r="Q6042">
        <v>38750</v>
      </c>
      <c r="R6042">
        <v>0</v>
      </c>
      <c r="S6042" t="str">
        <f t="shared" si="1321"/>
        <v>=0</v>
      </c>
      <c r="T6042">
        <v>1200</v>
      </c>
      <c r="U6042" t="str">
        <f t="shared" si="1322"/>
        <v>&lt;=1200</v>
      </c>
      <c r="V6042" t="s">
        <v>4182</v>
      </c>
      <c r="W6042">
        <v>33050</v>
      </c>
      <c r="X6042" s="12">
        <f t="shared" si="1323"/>
        <v>0</v>
      </c>
      <c r="Y6042" t="str">
        <f t="shared" si="1324"/>
        <v>=0</v>
      </c>
      <c r="Z6042">
        <v>3</v>
      </c>
      <c r="AA6042">
        <v>9</v>
      </c>
      <c r="AB6042" t="s">
        <v>32</v>
      </c>
      <c r="AC6042" t="str">
        <f t="shared" si="1325"/>
        <v/>
      </c>
      <c r="AD6042" t="s">
        <v>32</v>
      </c>
      <c r="AE6042" t="str">
        <f t="shared" si="1326"/>
        <v/>
      </c>
      <c r="AF6042" t="s">
        <v>32</v>
      </c>
      <c r="AG6042" t="str">
        <f t="shared" si="1327"/>
        <v/>
      </c>
      <c r="AH6042" t="s">
        <v>32</v>
      </c>
      <c r="AI6042" t="str">
        <f t="shared" si="1328"/>
        <v/>
      </c>
      <c r="AJ6042" t="s">
        <v>32</v>
      </c>
      <c r="AK6042" t="str">
        <f t="shared" si="1329"/>
        <v/>
      </c>
      <c r="AL6042">
        <v>0</v>
      </c>
      <c r="AM6042">
        <v>0</v>
      </c>
      <c r="AN6042">
        <v>0</v>
      </c>
      <c r="AO6042" t="s">
        <v>32</v>
      </c>
      <c r="AP6042" t="s">
        <v>32</v>
      </c>
    </row>
    <row r="6043" spans="1:42" x14ac:dyDescent="0.25">
      <c r="A6043">
        <v>202103</v>
      </c>
      <c r="B6043" t="str">
        <f t="shared" si="1316"/>
        <v>2021-I</v>
      </c>
      <c r="C6043" t="s">
        <v>6116</v>
      </c>
      <c r="D6043" t="s">
        <v>6116</v>
      </c>
      <c r="E6043">
        <v>32094380</v>
      </c>
      <c r="F6043" t="s">
        <v>29</v>
      </c>
      <c r="G6043">
        <v>0</v>
      </c>
      <c r="H6043">
        <v>0</v>
      </c>
      <c r="I6043">
        <v>1</v>
      </c>
      <c r="J6043">
        <f t="shared" si="1317"/>
        <v>0</v>
      </c>
      <c r="K6043" t="str">
        <f t="shared" si="1318"/>
        <v>Insuficiente</v>
      </c>
      <c r="L6043">
        <f t="shared" si="1319"/>
        <v>1</v>
      </c>
      <c r="M6043">
        <v>38</v>
      </c>
      <c r="N6043" t="str">
        <f t="shared" si="1320"/>
        <v>&lt;=40</v>
      </c>
      <c r="O6043" t="s">
        <v>56</v>
      </c>
      <c r="P6043" t="s">
        <v>39</v>
      </c>
      <c r="Q6043">
        <v>33913</v>
      </c>
      <c r="R6043">
        <v>0</v>
      </c>
      <c r="S6043" t="str">
        <f t="shared" si="1321"/>
        <v>=0</v>
      </c>
      <c r="T6043">
        <v>1050</v>
      </c>
      <c r="U6043" t="str">
        <f t="shared" si="1322"/>
        <v>&lt;=1100</v>
      </c>
      <c r="V6043" t="s">
        <v>585</v>
      </c>
      <c r="W6043">
        <v>28493</v>
      </c>
      <c r="X6043" s="12">
        <f t="shared" si="1323"/>
        <v>0</v>
      </c>
      <c r="Y6043" t="str">
        <f t="shared" si="1324"/>
        <v>=0</v>
      </c>
      <c r="Z6043">
        <v>4</v>
      </c>
      <c r="AA6043">
        <v>4</v>
      </c>
      <c r="AB6043">
        <v>1580.03</v>
      </c>
      <c r="AC6043" t="str">
        <f t="shared" si="1325"/>
        <v>&lt;=2000</v>
      </c>
      <c r="AD6043">
        <v>1731</v>
      </c>
      <c r="AE6043" t="str">
        <f t="shared" si="1326"/>
        <v>&gt;120</v>
      </c>
      <c r="AF6043">
        <v>1580.03</v>
      </c>
      <c r="AG6043" t="str">
        <f t="shared" si="1327"/>
        <v>&lt;=2000</v>
      </c>
      <c r="AH6043" t="s">
        <v>32</v>
      </c>
      <c r="AI6043" t="str">
        <f t="shared" si="1328"/>
        <v/>
      </c>
      <c r="AJ6043" t="s">
        <v>32</v>
      </c>
      <c r="AK6043" t="str">
        <f t="shared" si="1329"/>
        <v/>
      </c>
      <c r="AL6043">
        <v>12</v>
      </c>
      <c r="AM6043">
        <v>0</v>
      </c>
      <c r="AN6043">
        <v>12</v>
      </c>
      <c r="AO6043" t="s">
        <v>32</v>
      </c>
      <c r="AP6043">
        <v>1</v>
      </c>
    </row>
    <row r="6044" spans="1:42" x14ac:dyDescent="0.25">
      <c r="A6044">
        <v>202103</v>
      </c>
      <c r="B6044" t="str">
        <f t="shared" si="1316"/>
        <v>2021-I</v>
      </c>
      <c r="C6044" t="s">
        <v>6117</v>
      </c>
      <c r="D6044" t="s">
        <v>6117</v>
      </c>
      <c r="E6044">
        <v>32090044</v>
      </c>
      <c r="F6044" t="s">
        <v>29</v>
      </c>
      <c r="G6044">
        <v>0</v>
      </c>
      <c r="H6044">
        <v>0</v>
      </c>
      <c r="I6044">
        <v>1</v>
      </c>
      <c r="J6044">
        <f t="shared" si="1317"/>
        <v>0</v>
      </c>
      <c r="K6044" t="str">
        <f t="shared" si="1318"/>
        <v>Insuficiente</v>
      </c>
      <c r="L6044">
        <f t="shared" si="1319"/>
        <v>1</v>
      </c>
      <c r="M6044">
        <v>56</v>
      </c>
      <c r="N6044" t="str">
        <f t="shared" si="1320"/>
        <v>&lt;=60</v>
      </c>
      <c r="O6044" t="s">
        <v>56</v>
      </c>
      <c r="P6044" t="s">
        <v>39</v>
      </c>
      <c r="Q6044">
        <v>28166</v>
      </c>
      <c r="R6044">
        <v>0</v>
      </c>
      <c r="S6044" t="str">
        <f t="shared" si="1321"/>
        <v>=0</v>
      </c>
      <c r="T6044">
        <v>1000</v>
      </c>
      <c r="U6044" t="str">
        <f t="shared" si="1322"/>
        <v>&lt;=1000</v>
      </c>
      <c r="V6044" t="s">
        <v>585</v>
      </c>
      <c r="W6044">
        <v>23080</v>
      </c>
      <c r="X6044" s="12">
        <f t="shared" si="1323"/>
        <v>0</v>
      </c>
      <c r="Y6044" t="str">
        <f t="shared" si="1324"/>
        <v>=0</v>
      </c>
      <c r="Z6044" t="s">
        <v>32</v>
      </c>
      <c r="AA6044">
        <v>0</v>
      </c>
      <c r="AB6044">
        <v>2009.82</v>
      </c>
      <c r="AC6044" t="str">
        <f t="shared" si="1325"/>
        <v>&lt;=3000</v>
      </c>
      <c r="AD6044">
        <v>0</v>
      </c>
      <c r="AE6044" t="str">
        <f t="shared" si="1326"/>
        <v>=0</v>
      </c>
      <c r="AF6044">
        <v>0</v>
      </c>
      <c r="AG6044" t="str">
        <f t="shared" si="1327"/>
        <v>&lt;=500</v>
      </c>
      <c r="AH6044" t="s">
        <v>32</v>
      </c>
      <c r="AI6044" t="str">
        <f t="shared" si="1328"/>
        <v/>
      </c>
      <c r="AJ6044" t="s">
        <v>32</v>
      </c>
      <c r="AK6044" t="str">
        <f t="shared" si="1329"/>
        <v/>
      </c>
      <c r="AL6044">
        <v>12</v>
      </c>
      <c r="AM6044">
        <v>12</v>
      </c>
      <c r="AN6044">
        <v>0</v>
      </c>
      <c r="AO6044">
        <v>1</v>
      </c>
      <c r="AP6044" t="s">
        <v>32</v>
      </c>
    </row>
    <row r="6045" spans="1:42" x14ac:dyDescent="0.25">
      <c r="A6045">
        <v>202103</v>
      </c>
      <c r="B6045" t="str">
        <f t="shared" si="1316"/>
        <v>2021-I</v>
      </c>
      <c r="C6045" t="s">
        <v>6118</v>
      </c>
      <c r="D6045" t="s">
        <v>6118</v>
      </c>
      <c r="E6045">
        <v>32095084</v>
      </c>
      <c r="F6045" t="s">
        <v>29</v>
      </c>
      <c r="G6045">
        <v>0</v>
      </c>
      <c r="H6045">
        <v>0</v>
      </c>
      <c r="I6045">
        <v>1</v>
      </c>
      <c r="J6045">
        <f t="shared" si="1317"/>
        <v>0</v>
      </c>
      <c r="K6045" t="str">
        <f t="shared" si="1318"/>
        <v>Insuficiente</v>
      </c>
      <c r="L6045">
        <f t="shared" si="1319"/>
        <v>1</v>
      </c>
      <c r="M6045">
        <v>39</v>
      </c>
      <c r="N6045" t="str">
        <f t="shared" si="1320"/>
        <v>&lt;=40</v>
      </c>
      <c r="O6045" t="s">
        <v>72</v>
      </c>
      <c r="P6045" t="s">
        <v>39</v>
      </c>
      <c r="Q6045">
        <v>46885</v>
      </c>
      <c r="R6045">
        <v>0</v>
      </c>
      <c r="S6045" t="str">
        <f t="shared" si="1321"/>
        <v>=0</v>
      </c>
      <c r="T6045">
        <v>1450</v>
      </c>
      <c r="U6045" t="str">
        <f t="shared" si="1322"/>
        <v>&lt;=1500</v>
      </c>
      <c r="V6045" t="s">
        <v>585</v>
      </c>
      <c r="W6045">
        <v>40713</v>
      </c>
      <c r="X6045" s="12">
        <f t="shared" si="1323"/>
        <v>0</v>
      </c>
      <c r="Y6045" t="str">
        <f t="shared" si="1324"/>
        <v>=0</v>
      </c>
      <c r="Z6045">
        <v>1</v>
      </c>
      <c r="AA6045">
        <v>3</v>
      </c>
      <c r="AB6045">
        <v>3191.78</v>
      </c>
      <c r="AC6045" t="str">
        <f t="shared" si="1325"/>
        <v>&lt;=4000</v>
      </c>
      <c r="AD6045">
        <v>199</v>
      </c>
      <c r="AE6045" t="str">
        <f t="shared" si="1326"/>
        <v>&gt;120</v>
      </c>
      <c r="AF6045">
        <v>1170.54</v>
      </c>
      <c r="AG6045" t="str">
        <f t="shared" si="1327"/>
        <v>&lt;=2000</v>
      </c>
      <c r="AH6045">
        <v>1170.54</v>
      </c>
      <c r="AI6045" t="str">
        <f t="shared" si="1328"/>
        <v>&lt;=2000</v>
      </c>
      <c r="AJ6045">
        <v>1</v>
      </c>
      <c r="AK6045" t="str">
        <f t="shared" si="1329"/>
        <v>&gt;0.9</v>
      </c>
      <c r="AL6045">
        <v>12</v>
      </c>
      <c r="AM6045">
        <v>4</v>
      </c>
      <c r="AN6045">
        <v>0</v>
      </c>
      <c r="AO6045">
        <v>1</v>
      </c>
      <c r="AP6045" t="s">
        <v>32</v>
      </c>
    </row>
    <row r="6046" spans="1:42" x14ac:dyDescent="0.25">
      <c r="A6046">
        <v>202103</v>
      </c>
      <c r="B6046" t="str">
        <f t="shared" si="1316"/>
        <v>2021-I</v>
      </c>
      <c r="C6046" t="s">
        <v>6119</v>
      </c>
      <c r="D6046" t="s">
        <v>6119</v>
      </c>
      <c r="E6046">
        <v>32095095</v>
      </c>
      <c r="F6046" t="s">
        <v>29</v>
      </c>
      <c r="G6046">
        <v>0</v>
      </c>
      <c r="H6046">
        <v>0</v>
      </c>
      <c r="I6046">
        <v>1</v>
      </c>
      <c r="J6046">
        <f t="shared" si="1317"/>
        <v>0</v>
      </c>
      <c r="K6046" t="str">
        <f t="shared" si="1318"/>
        <v>Insuficiente</v>
      </c>
      <c r="L6046">
        <f t="shared" si="1319"/>
        <v>1</v>
      </c>
      <c r="M6046">
        <v>54</v>
      </c>
      <c r="N6046" t="str">
        <f t="shared" si="1320"/>
        <v>&lt;=55</v>
      </c>
      <c r="O6046" t="s">
        <v>72</v>
      </c>
      <c r="P6046" t="s">
        <v>35</v>
      </c>
      <c r="Q6046">
        <v>32224</v>
      </c>
      <c r="R6046">
        <v>0</v>
      </c>
      <c r="S6046" t="str">
        <f t="shared" si="1321"/>
        <v>=0</v>
      </c>
      <c r="T6046">
        <v>1000</v>
      </c>
      <c r="U6046" t="str">
        <f t="shared" si="1322"/>
        <v>&lt;=1000</v>
      </c>
      <c r="V6046" t="s">
        <v>601</v>
      </c>
      <c r="W6046">
        <v>26902</v>
      </c>
      <c r="X6046" s="12">
        <f t="shared" si="1323"/>
        <v>0</v>
      </c>
      <c r="Y6046" t="str">
        <f t="shared" si="1324"/>
        <v>=0</v>
      </c>
      <c r="Z6046" t="s">
        <v>32</v>
      </c>
      <c r="AA6046">
        <v>4</v>
      </c>
      <c r="AB6046">
        <v>6441.68</v>
      </c>
      <c r="AC6046" t="str">
        <f t="shared" si="1325"/>
        <v>&gt;5000</v>
      </c>
      <c r="AD6046">
        <v>153</v>
      </c>
      <c r="AE6046" t="str">
        <f t="shared" si="1326"/>
        <v>&gt;120</v>
      </c>
      <c r="AF6046">
        <v>0</v>
      </c>
      <c r="AG6046" t="str">
        <f t="shared" si="1327"/>
        <v>&lt;=500</v>
      </c>
      <c r="AH6046">
        <v>2254.06</v>
      </c>
      <c r="AI6046" t="str">
        <f t="shared" si="1328"/>
        <v>&lt;=3000</v>
      </c>
      <c r="AJ6046">
        <v>1</v>
      </c>
      <c r="AK6046" t="str">
        <f t="shared" si="1329"/>
        <v>&gt;0.9</v>
      </c>
      <c r="AL6046">
        <v>12</v>
      </c>
      <c r="AM6046">
        <v>6</v>
      </c>
      <c r="AN6046">
        <v>0</v>
      </c>
      <c r="AO6046">
        <v>7</v>
      </c>
      <c r="AP6046" t="s">
        <v>32</v>
      </c>
    </row>
    <row r="6047" spans="1:42" x14ac:dyDescent="0.25">
      <c r="A6047">
        <v>202103</v>
      </c>
      <c r="B6047" t="str">
        <f t="shared" si="1316"/>
        <v>2021-I</v>
      </c>
      <c r="C6047" t="s">
        <v>6120</v>
      </c>
      <c r="D6047" t="s">
        <v>6120</v>
      </c>
      <c r="E6047">
        <v>32094331</v>
      </c>
      <c r="F6047" t="s">
        <v>29</v>
      </c>
      <c r="G6047">
        <v>0</v>
      </c>
      <c r="H6047">
        <v>0</v>
      </c>
      <c r="I6047">
        <v>1</v>
      </c>
      <c r="J6047">
        <f t="shared" si="1317"/>
        <v>0</v>
      </c>
      <c r="K6047" t="str">
        <f t="shared" si="1318"/>
        <v>Insuficiente</v>
      </c>
      <c r="L6047">
        <f t="shared" si="1319"/>
        <v>1</v>
      </c>
      <c r="M6047">
        <v>36</v>
      </c>
      <c r="N6047" t="str">
        <f t="shared" si="1320"/>
        <v>&lt;=40</v>
      </c>
      <c r="O6047" t="s">
        <v>56</v>
      </c>
      <c r="P6047" t="s">
        <v>39</v>
      </c>
      <c r="Q6047">
        <v>37120</v>
      </c>
      <c r="R6047">
        <v>0</v>
      </c>
      <c r="S6047" t="str">
        <f t="shared" si="1321"/>
        <v>=0</v>
      </c>
      <c r="T6047">
        <v>1150</v>
      </c>
      <c r="U6047" t="str">
        <f t="shared" si="1322"/>
        <v>&lt;=1200</v>
      </c>
      <c r="V6047" t="s">
        <v>614</v>
      </c>
      <c r="W6047">
        <v>31514</v>
      </c>
      <c r="X6047" s="12">
        <f t="shared" si="1323"/>
        <v>0</v>
      </c>
      <c r="Y6047" t="str">
        <f t="shared" si="1324"/>
        <v>=0</v>
      </c>
      <c r="Z6047">
        <v>5</v>
      </c>
      <c r="AA6047">
        <v>9</v>
      </c>
      <c r="AB6047" t="s">
        <v>32</v>
      </c>
      <c r="AC6047" t="str">
        <f t="shared" si="1325"/>
        <v/>
      </c>
      <c r="AD6047" t="s">
        <v>32</v>
      </c>
      <c r="AE6047" t="str">
        <f t="shared" si="1326"/>
        <v/>
      </c>
      <c r="AF6047" t="s">
        <v>32</v>
      </c>
      <c r="AG6047" t="str">
        <f t="shared" si="1327"/>
        <v/>
      </c>
      <c r="AH6047" t="s">
        <v>32</v>
      </c>
      <c r="AI6047" t="str">
        <f t="shared" si="1328"/>
        <v/>
      </c>
      <c r="AJ6047" t="s">
        <v>32</v>
      </c>
      <c r="AK6047" t="str">
        <f t="shared" si="1329"/>
        <v/>
      </c>
      <c r="AL6047">
        <v>0</v>
      </c>
      <c r="AM6047">
        <v>0</v>
      </c>
      <c r="AN6047">
        <v>0</v>
      </c>
      <c r="AO6047" t="s">
        <v>32</v>
      </c>
      <c r="AP6047" t="s">
        <v>32</v>
      </c>
    </row>
    <row r="6048" spans="1:42" x14ac:dyDescent="0.25">
      <c r="A6048">
        <v>202103</v>
      </c>
      <c r="B6048" t="str">
        <f t="shared" si="1316"/>
        <v>2021-I</v>
      </c>
      <c r="C6048" t="s">
        <v>6121</v>
      </c>
      <c r="D6048" t="s">
        <v>6121</v>
      </c>
      <c r="E6048">
        <v>32089637</v>
      </c>
      <c r="F6048" t="s">
        <v>29</v>
      </c>
      <c r="G6048">
        <v>0</v>
      </c>
      <c r="H6048">
        <v>0</v>
      </c>
      <c r="I6048">
        <v>1</v>
      </c>
      <c r="J6048">
        <f t="shared" si="1317"/>
        <v>0</v>
      </c>
      <c r="K6048" t="str">
        <f t="shared" si="1318"/>
        <v>Insuficiente</v>
      </c>
      <c r="L6048">
        <f t="shared" si="1319"/>
        <v>1</v>
      </c>
      <c r="M6048">
        <v>25</v>
      </c>
      <c r="N6048" t="str">
        <f t="shared" si="1320"/>
        <v>&lt;=25</v>
      </c>
      <c r="O6048" t="s">
        <v>56</v>
      </c>
      <c r="P6048" t="s">
        <v>39</v>
      </c>
      <c r="Q6048">
        <v>40382</v>
      </c>
      <c r="R6048">
        <v>0</v>
      </c>
      <c r="S6048" t="str">
        <f t="shared" si="1321"/>
        <v>=0</v>
      </c>
      <c r="T6048">
        <v>1250</v>
      </c>
      <c r="U6048" t="str">
        <f t="shared" si="1322"/>
        <v>&lt;=1300</v>
      </c>
      <c r="V6048" t="s">
        <v>597</v>
      </c>
      <c r="W6048">
        <v>34587</v>
      </c>
      <c r="X6048" s="12">
        <f t="shared" si="1323"/>
        <v>0</v>
      </c>
      <c r="Y6048" t="str">
        <f t="shared" si="1324"/>
        <v>=0</v>
      </c>
      <c r="Z6048">
        <v>4</v>
      </c>
      <c r="AA6048">
        <v>9</v>
      </c>
      <c r="AB6048" t="s">
        <v>32</v>
      </c>
      <c r="AC6048" t="str">
        <f t="shared" si="1325"/>
        <v/>
      </c>
      <c r="AD6048" t="s">
        <v>32</v>
      </c>
      <c r="AE6048" t="str">
        <f t="shared" si="1326"/>
        <v/>
      </c>
      <c r="AF6048" t="s">
        <v>32</v>
      </c>
      <c r="AG6048" t="str">
        <f t="shared" si="1327"/>
        <v/>
      </c>
      <c r="AH6048" t="s">
        <v>32</v>
      </c>
      <c r="AI6048" t="str">
        <f t="shared" si="1328"/>
        <v/>
      </c>
      <c r="AJ6048" t="s">
        <v>32</v>
      </c>
      <c r="AK6048" t="str">
        <f t="shared" si="1329"/>
        <v/>
      </c>
      <c r="AL6048">
        <v>0</v>
      </c>
      <c r="AM6048">
        <v>0</v>
      </c>
      <c r="AN6048">
        <v>0</v>
      </c>
      <c r="AO6048" t="s">
        <v>32</v>
      </c>
      <c r="AP6048" t="s">
        <v>32</v>
      </c>
    </row>
    <row r="6049" spans="1:42" x14ac:dyDescent="0.25">
      <c r="A6049">
        <v>202103</v>
      </c>
      <c r="B6049" t="str">
        <f t="shared" si="1316"/>
        <v>2021-I</v>
      </c>
      <c r="C6049" t="s">
        <v>6122</v>
      </c>
      <c r="D6049" t="s">
        <v>6122</v>
      </c>
      <c r="E6049">
        <v>32089960</v>
      </c>
      <c r="F6049" t="s">
        <v>29</v>
      </c>
      <c r="G6049">
        <v>0</v>
      </c>
      <c r="H6049">
        <v>0</v>
      </c>
      <c r="I6049">
        <v>1</v>
      </c>
      <c r="J6049">
        <f t="shared" si="1317"/>
        <v>0</v>
      </c>
      <c r="K6049" t="str">
        <f t="shared" si="1318"/>
        <v>Insuficiente</v>
      </c>
      <c r="L6049">
        <f t="shared" si="1319"/>
        <v>1</v>
      </c>
      <c r="M6049">
        <v>28</v>
      </c>
      <c r="N6049" t="str">
        <f t="shared" si="1320"/>
        <v>&lt;=30</v>
      </c>
      <c r="O6049" t="s">
        <v>56</v>
      </c>
      <c r="P6049" t="s">
        <v>39</v>
      </c>
      <c r="Q6049">
        <v>45644</v>
      </c>
      <c r="R6049">
        <v>0</v>
      </c>
      <c r="S6049" t="str">
        <f t="shared" si="1321"/>
        <v>=0</v>
      </c>
      <c r="T6049">
        <v>1400</v>
      </c>
      <c r="U6049" t="str">
        <f t="shared" si="1322"/>
        <v>&lt;=1400</v>
      </c>
      <c r="V6049" t="s">
        <v>597</v>
      </c>
      <c r="W6049">
        <v>39195</v>
      </c>
      <c r="X6049" s="12">
        <f t="shared" si="1323"/>
        <v>0</v>
      </c>
      <c r="Y6049" t="str">
        <f t="shared" si="1324"/>
        <v>=0</v>
      </c>
      <c r="Z6049">
        <v>3</v>
      </c>
      <c r="AA6049">
        <v>4</v>
      </c>
      <c r="AB6049">
        <v>1203.1300000000001</v>
      </c>
      <c r="AC6049" t="str">
        <f t="shared" si="1325"/>
        <v>&lt;=2000</v>
      </c>
      <c r="AD6049">
        <v>2338</v>
      </c>
      <c r="AE6049" t="str">
        <f t="shared" si="1326"/>
        <v>&gt;120</v>
      </c>
      <c r="AF6049">
        <v>1203.1300000000001</v>
      </c>
      <c r="AG6049" t="str">
        <f t="shared" si="1327"/>
        <v>&lt;=2000</v>
      </c>
      <c r="AH6049" t="s">
        <v>32</v>
      </c>
      <c r="AI6049" t="str">
        <f t="shared" si="1328"/>
        <v/>
      </c>
      <c r="AJ6049" t="s">
        <v>32</v>
      </c>
      <c r="AK6049" t="str">
        <f t="shared" si="1329"/>
        <v/>
      </c>
      <c r="AL6049">
        <v>12</v>
      </c>
      <c r="AM6049">
        <v>0</v>
      </c>
      <c r="AN6049">
        <v>12</v>
      </c>
      <c r="AO6049" t="s">
        <v>32</v>
      </c>
      <c r="AP6049">
        <v>1</v>
      </c>
    </row>
    <row r="6050" spans="1:42" x14ac:dyDescent="0.25">
      <c r="A6050">
        <v>202103</v>
      </c>
      <c r="B6050" t="str">
        <f t="shared" si="1316"/>
        <v>2021-I</v>
      </c>
      <c r="C6050" t="s">
        <v>6123</v>
      </c>
      <c r="D6050" t="s">
        <v>6123</v>
      </c>
      <c r="E6050">
        <v>32086346</v>
      </c>
      <c r="F6050" t="s">
        <v>29</v>
      </c>
      <c r="G6050">
        <v>0</v>
      </c>
      <c r="H6050">
        <v>0</v>
      </c>
      <c r="I6050">
        <v>1</v>
      </c>
      <c r="J6050">
        <f t="shared" si="1317"/>
        <v>0</v>
      </c>
      <c r="K6050" t="str">
        <f t="shared" si="1318"/>
        <v>Insuficiente</v>
      </c>
      <c r="L6050">
        <f t="shared" si="1319"/>
        <v>1</v>
      </c>
      <c r="M6050">
        <v>29</v>
      </c>
      <c r="N6050" t="str">
        <f t="shared" si="1320"/>
        <v>&lt;=30</v>
      </c>
      <c r="O6050" t="s">
        <v>56</v>
      </c>
      <c r="P6050" t="s">
        <v>39</v>
      </c>
      <c r="Q6050">
        <v>31386</v>
      </c>
      <c r="R6050">
        <v>0</v>
      </c>
      <c r="S6050" t="str">
        <f t="shared" si="1321"/>
        <v>=0</v>
      </c>
      <c r="T6050">
        <v>1100</v>
      </c>
      <c r="U6050" t="str">
        <f t="shared" si="1322"/>
        <v>&lt;=1100</v>
      </c>
      <c r="V6050" t="s">
        <v>614</v>
      </c>
      <c r="W6050">
        <v>25762</v>
      </c>
      <c r="X6050" s="12">
        <f t="shared" si="1323"/>
        <v>0</v>
      </c>
      <c r="Y6050" t="str">
        <f t="shared" si="1324"/>
        <v>=0</v>
      </c>
      <c r="Z6050" t="s">
        <v>32</v>
      </c>
      <c r="AA6050">
        <v>4</v>
      </c>
      <c r="AB6050">
        <v>196.96</v>
      </c>
      <c r="AC6050" t="str">
        <f t="shared" si="1325"/>
        <v>&lt;=500</v>
      </c>
      <c r="AD6050">
        <v>2943</v>
      </c>
      <c r="AE6050" t="str">
        <f t="shared" si="1326"/>
        <v>&gt;120</v>
      </c>
      <c r="AF6050">
        <v>196.96</v>
      </c>
      <c r="AG6050" t="str">
        <f t="shared" si="1327"/>
        <v>&lt;=500</v>
      </c>
      <c r="AH6050" t="s">
        <v>32</v>
      </c>
      <c r="AI6050" t="str">
        <f t="shared" si="1328"/>
        <v/>
      </c>
      <c r="AJ6050" t="s">
        <v>32</v>
      </c>
      <c r="AK6050" t="str">
        <f t="shared" si="1329"/>
        <v/>
      </c>
      <c r="AL6050">
        <v>12</v>
      </c>
      <c r="AM6050">
        <v>0</v>
      </c>
      <c r="AN6050">
        <v>12</v>
      </c>
      <c r="AO6050" t="s">
        <v>32</v>
      </c>
      <c r="AP6050">
        <v>1</v>
      </c>
    </row>
    <row r="6051" spans="1:42" x14ac:dyDescent="0.25">
      <c r="A6051">
        <v>202103</v>
      </c>
      <c r="B6051" t="str">
        <f t="shared" si="1316"/>
        <v>2021-I</v>
      </c>
      <c r="C6051" t="s">
        <v>6124</v>
      </c>
      <c r="D6051" t="s">
        <v>6124</v>
      </c>
      <c r="E6051">
        <v>32094409</v>
      </c>
      <c r="F6051" t="s">
        <v>29</v>
      </c>
      <c r="G6051">
        <v>0</v>
      </c>
      <c r="H6051">
        <v>0</v>
      </c>
      <c r="I6051">
        <v>1</v>
      </c>
      <c r="J6051">
        <f t="shared" si="1317"/>
        <v>0</v>
      </c>
      <c r="K6051" t="str">
        <f t="shared" si="1318"/>
        <v>Insuficiente</v>
      </c>
      <c r="L6051">
        <f t="shared" si="1319"/>
        <v>1</v>
      </c>
      <c r="M6051">
        <v>38</v>
      </c>
      <c r="N6051" t="str">
        <f t="shared" si="1320"/>
        <v>&lt;=40</v>
      </c>
      <c r="O6051" t="s">
        <v>56</v>
      </c>
      <c r="P6051" t="s">
        <v>39</v>
      </c>
      <c r="Q6051">
        <v>32343</v>
      </c>
      <c r="R6051">
        <v>0</v>
      </c>
      <c r="S6051" t="str">
        <f t="shared" si="1321"/>
        <v>=0</v>
      </c>
      <c r="T6051">
        <v>1150</v>
      </c>
      <c r="U6051" t="str">
        <f t="shared" si="1322"/>
        <v>&lt;=1200</v>
      </c>
      <c r="V6051" t="s">
        <v>589</v>
      </c>
      <c r="W6051">
        <v>27014</v>
      </c>
      <c r="X6051" s="12">
        <f t="shared" si="1323"/>
        <v>0</v>
      </c>
      <c r="Y6051" t="str">
        <f t="shared" si="1324"/>
        <v>=0</v>
      </c>
      <c r="Z6051" t="s">
        <v>32</v>
      </c>
      <c r="AA6051">
        <v>9</v>
      </c>
      <c r="AB6051" t="s">
        <v>32</v>
      </c>
      <c r="AC6051" t="str">
        <f t="shared" si="1325"/>
        <v/>
      </c>
      <c r="AD6051" t="s">
        <v>32</v>
      </c>
      <c r="AE6051" t="str">
        <f t="shared" si="1326"/>
        <v/>
      </c>
      <c r="AF6051" t="s">
        <v>32</v>
      </c>
      <c r="AG6051" t="str">
        <f t="shared" si="1327"/>
        <v/>
      </c>
      <c r="AH6051" t="s">
        <v>32</v>
      </c>
      <c r="AI6051" t="str">
        <f t="shared" si="1328"/>
        <v/>
      </c>
      <c r="AJ6051" t="s">
        <v>32</v>
      </c>
      <c r="AK6051" t="str">
        <f t="shared" si="1329"/>
        <v/>
      </c>
      <c r="AL6051">
        <v>0</v>
      </c>
      <c r="AM6051">
        <v>0</v>
      </c>
      <c r="AN6051">
        <v>0</v>
      </c>
      <c r="AO6051" t="s">
        <v>32</v>
      </c>
      <c r="AP6051" t="s">
        <v>32</v>
      </c>
    </row>
    <row r="6052" spans="1:42" x14ac:dyDescent="0.25">
      <c r="A6052">
        <v>202103</v>
      </c>
      <c r="B6052" t="str">
        <f t="shared" si="1316"/>
        <v>2021-I</v>
      </c>
      <c r="C6052" t="s">
        <v>6125</v>
      </c>
      <c r="D6052" t="s">
        <v>6125</v>
      </c>
      <c r="E6052">
        <v>32089733</v>
      </c>
      <c r="F6052" t="s">
        <v>29</v>
      </c>
      <c r="G6052">
        <v>0</v>
      </c>
      <c r="H6052">
        <v>0</v>
      </c>
      <c r="I6052">
        <v>1</v>
      </c>
      <c r="J6052">
        <f t="shared" si="1317"/>
        <v>0</v>
      </c>
      <c r="K6052" t="str">
        <f t="shared" si="1318"/>
        <v>Insuficiente</v>
      </c>
      <c r="L6052">
        <f t="shared" si="1319"/>
        <v>1</v>
      </c>
      <c r="M6052">
        <v>24</v>
      </c>
      <c r="N6052" t="str">
        <f t="shared" si="1320"/>
        <v>&lt;=25</v>
      </c>
      <c r="O6052" t="s">
        <v>72</v>
      </c>
      <c r="P6052" t="s">
        <v>39</v>
      </c>
      <c r="Q6052">
        <v>36507</v>
      </c>
      <c r="R6052">
        <v>0</v>
      </c>
      <c r="S6052" t="str">
        <f t="shared" si="1321"/>
        <v>=0</v>
      </c>
      <c r="T6052">
        <v>1100</v>
      </c>
      <c r="U6052" t="str">
        <f t="shared" si="1322"/>
        <v>&lt;=1100</v>
      </c>
      <c r="V6052" t="s">
        <v>585</v>
      </c>
      <c r="W6052">
        <v>30937</v>
      </c>
      <c r="X6052" s="12">
        <f t="shared" si="1323"/>
        <v>0</v>
      </c>
      <c r="Y6052" t="str">
        <f t="shared" si="1324"/>
        <v>=0</v>
      </c>
      <c r="Z6052">
        <v>4</v>
      </c>
      <c r="AA6052">
        <v>2</v>
      </c>
      <c r="AB6052">
        <v>300</v>
      </c>
      <c r="AC6052" t="str">
        <f t="shared" si="1325"/>
        <v>&lt;=500</v>
      </c>
      <c r="AD6052">
        <v>59</v>
      </c>
      <c r="AE6052" t="str">
        <f t="shared" si="1326"/>
        <v>&lt;=60</v>
      </c>
      <c r="AF6052">
        <v>0</v>
      </c>
      <c r="AG6052" t="str">
        <f t="shared" si="1327"/>
        <v>&lt;=500</v>
      </c>
      <c r="AH6052" t="s">
        <v>32</v>
      </c>
      <c r="AI6052" t="str">
        <f t="shared" si="1328"/>
        <v/>
      </c>
      <c r="AJ6052" t="s">
        <v>32</v>
      </c>
      <c r="AK6052" t="str">
        <f t="shared" si="1329"/>
        <v/>
      </c>
      <c r="AL6052">
        <v>11</v>
      </c>
      <c r="AM6052">
        <v>9</v>
      </c>
      <c r="AN6052">
        <v>0</v>
      </c>
      <c r="AO6052">
        <v>4</v>
      </c>
      <c r="AP6052" t="s">
        <v>32</v>
      </c>
    </row>
    <row r="6053" spans="1:42" x14ac:dyDescent="0.25">
      <c r="A6053">
        <v>202103</v>
      </c>
      <c r="B6053" t="str">
        <f t="shared" si="1316"/>
        <v>2021-I</v>
      </c>
      <c r="C6053" t="s">
        <v>6126</v>
      </c>
      <c r="D6053" t="s">
        <v>6126</v>
      </c>
      <c r="E6053">
        <v>32090702</v>
      </c>
      <c r="F6053" t="s">
        <v>29</v>
      </c>
      <c r="G6053">
        <v>0</v>
      </c>
      <c r="H6053">
        <v>0</v>
      </c>
      <c r="I6053">
        <v>1</v>
      </c>
      <c r="J6053">
        <f t="shared" si="1317"/>
        <v>0</v>
      </c>
      <c r="K6053" t="str">
        <f t="shared" si="1318"/>
        <v>Insuficiente</v>
      </c>
      <c r="L6053">
        <f t="shared" si="1319"/>
        <v>1</v>
      </c>
      <c r="M6053">
        <v>38</v>
      </c>
      <c r="N6053" t="str">
        <f t="shared" si="1320"/>
        <v>&lt;=40</v>
      </c>
      <c r="O6053" t="s">
        <v>56</v>
      </c>
      <c r="P6053" t="s">
        <v>39</v>
      </c>
      <c r="Q6053">
        <v>42013</v>
      </c>
      <c r="R6053">
        <v>0</v>
      </c>
      <c r="S6053" t="str">
        <f t="shared" si="1321"/>
        <v>=0</v>
      </c>
      <c r="T6053">
        <v>1300</v>
      </c>
      <c r="U6053" t="str">
        <f t="shared" si="1322"/>
        <v>&lt;=1300</v>
      </c>
      <c r="V6053" t="s">
        <v>4182</v>
      </c>
      <c r="W6053">
        <v>36123</v>
      </c>
      <c r="X6053" s="12">
        <f t="shared" si="1323"/>
        <v>0</v>
      </c>
      <c r="Y6053" t="str">
        <f t="shared" si="1324"/>
        <v>=0</v>
      </c>
      <c r="Z6053">
        <v>2</v>
      </c>
      <c r="AA6053">
        <v>9</v>
      </c>
      <c r="AB6053" t="s">
        <v>32</v>
      </c>
      <c r="AC6053" t="str">
        <f t="shared" si="1325"/>
        <v/>
      </c>
      <c r="AD6053" t="s">
        <v>32</v>
      </c>
      <c r="AE6053" t="str">
        <f t="shared" si="1326"/>
        <v/>
      </c>
      <c r="AF6053" t="s">
        <v>32</v>
      </c>
      <c r="AG6053" t="str">
        <f t="shared" si="1327"/>
        <v/>
      </c>
      <c r="AH6053" t="s">
        <v>32</v>
      </c>
      <c r="AI6053" t="str">
        <f t="shared" si="1328"/>
        <v/>
      </c>
      <c r="AJ6053" t="s">
        <v>32</v>
      </c>
      <c r="AK6053" t="str">
        <f t="shared" si="1329"/>
        <v/>
      </c>
      <c r="AL6053">
        <v>0</v>
      </c>
      <c r="AM6053">
        <v>0</v>
      </c>
      <c r="AN6053">
        <v>0</v>
      </c>
      <c r="AO6053" t="s">
        <v>32</v>
      </c>
      <c r="AP6053" t="s">
        <v>32</v>
      </c>
    </row>
    <row r="6054" spans="1:42" x14ac:dyDescent="0.25">
      <c r="A6054">
        <v>202103</v>
      </c>
      <c r="B6054" t="str">
        <f t="shared" si="1316"/>
        <v>2021-I</v>
      </c>
      <c r="C6054" t="s">
        <v>6127</v>
      </c>
      <c r="D6054" t="s">
        <v>6127</v>
      </c>
      <c r="E6054">
        <v>32090690</v>
      </c>
      <c r="F6054" t="s">
        <v>29</v>
      </c>
      <c r="G6054">
        <v>0</v>
      </c>
      <c r="H6054">
        <v>0</v>
      </c>
      <c r="I6054">
        <v>1</v>
      </c>
      <c r="J6054">
        <f t="shared" si="1317"/>
        <v>0</v>
      </c>
      <c r="K6054" t="str">
        <f t="shared" si="1318"/>
        <v>Insuficiente</v>
      </c>
      <c r="L6054">
        <f t="shared" si="1319"/>
        <v>1</v>
      </c>
      <c r="M6054">
        <v>37</v>
      </c>
      <c r="N6054" t="str">
        <f t="shared" si="1320"/>
        <v>&lt;=40</v>
      </c>
      <c r="O6054" t="s">
        <v>56</v>
      </c>
      <c r="P6054" t="s">
        <v>39</v>
      </c>
      <c r="Q6054">
        <v>29588</v>
      </c>
      <c r="R6054">
        <v>0</v>
      </c>
      <c r="S6054" t="str">
        <f t="shared" si="1321"/>
        <v>=0</v>
      </c>
      <c r="T6054">
        <v>1050</v>
      </c>
      <c r="U6054" t="str">
        <f t="shared" si="1322"/>
        <v>&lt;=1100</v>
      </c>
      <c r="V6054" t="s">
        <v>585</v>
      </c>
      <c r="W6054">
        <v>24419</v>
      </c>
      <c r="X6054" s="12">
        <f t="shared" si="1323"/>
        <v>0</v>
      </c>
      <c r="Y6054" t="str">
        <f t="shared" si="1324"/>
        <v>=0</v>
      </c>
      <c r="Z6054" t="s">
        <v>32</v>
      </c>
      <c r="AA6054">
        <v>9</v>
      </c>
      <c r="AB6054" t="s">
        <v>32</v>
      </c>
      <c r="AC6054" t="str">
        <f t="shared" si="1325"/>
        <v/>
      </c>
      <c r="AD6054" t="s">
        <v>32</v>
      </c>
      <c r="AE6054" t="str">
        <f t="shared" si="1326"/>
        <v/>
      </c>
      <c r="AF6054" t="s">
        <v>32</v>
      </c>
      <c r="AG6054" t="str">
        <f t="shared" si="1327"/>
        <v/>
      </c>
      <c r="AH6054" t="s">
        <v>32</v>
      </c>
      <c r="AI6054" t="str">
        <f t="shared" si="1328"/>
        <v/>
      </c>
      <c r="AJ6054" t="s">
        <v>32</v>
      </c>
      <c r="AK6054" t="str">
        <f t="shared" si="1329"/>
        <v/>
      </c>
      <c r="AL6054">
        <v>0</v>
      </c>
      <c r="AM6054">
        <v>0</v>
      </c>
      <c r="AN6054">
        <v>0</v>
      </c>
      <c r="AO6054" t="s">
        <v>32</v>
      </c>
      <c r="AP6054" t="s">
        <v>32</v>
      </c>
    </row>
    <row r="6055" spans="1:42" x14ac:dyDescent="0.25">
      <c r="A6055">
        <v>202103</v>
      </c>
      <c r="B6055" t="str">
        <f t="shared" si="1316"/>
        <v>2021-I</v>
      </c>
      <c r="C6055" t="s">
        <v>6128</v>
      </c>
      <c r="D6055" t="s">
        <v>6128</v>
      </c>
      <c r="E6055">
        <v>32095535</v>
      </c>
      <c r="F6055" t="s">
        <v>29</v>
      </c>
      <c r="G6055">
        <v>0</v>
      </c>
      <c r="H6055">
        <v>0</v>
      </c>
      <c r="I6055">
        <v>1</v>
      </c>
      <c r="J6055">
        <f t="shared" si="1317"/>
        <v>0</v>
      </c>
      <c r="K6055" t="str">
        <f t="shared" si="1318"/>
        <v>Insuficiente</v>
      </c>
      <c r="L6055">
        <f t="shared" si="1319"/>
        <v>1</v>
      </c>
      <c r="M6055">
        <v>37</v>
      </c>
      <c r="N6055" t="str">
        <f t="shared" si="1320"/>
        <v>&lt;=40</v>
      </c>
      <c r="O6055" t="s">
        <v>72</v>
      </c>
      <c r="P6055" t="s">
        <v>35</v>
      </c>
      <c r="Q6055">
        <v>46885</v>
      </c>
      <c r="R6055">
        <v>0</v>
      </c>
      <c r="S6055" t="str">
        <f t="shared" si="1321"/>
        <v>=0</v>
      </c>
      <c r="T6055">
        <v>1450</v>
      </c>
      <c r="U6055" t="str">
        <f t="shared" si="1322"/>
        <v>&lt;=1500</v>
      </c>
      <c r="V6055" t="s">
        <v>585</v>
      </c>
      <c r="W6055">
        <v>40713</v>
      </c>
      <c r="X6055" s="12">
        <f t="shared" si="1323"/>
        <v>0</v>
      </c>
      <c r="Y6055" t="str">
        <f t="shared" si="1324"/>
        <v>=0</v>
      </c>
      <c r="Z6055">
        <v>1</v>
      </c>
      <c r="AA6055">
        <v>3</v>
      </c>
      <c r="AB6055">
        <v>3702.06</v>
      </c>
      <c r="AC6055" t="str">
        <f t="shared" si="1325"/>
        <v>&lt;=4000</v>
      </c>
      <c r="AD6055">
        <v>1371</v>
      </c>
      <c r="AE6055" t="str">
        <f t="shared" si="1326"/>
        <v>&gt;120</v>
      </c>
      <c r="AF6055">
        <v>1470.99</v>
      </c>
      <c r="AG6055" t="str">
        <f t="shared" si="1327"/>
        <v>&lt;=2000</v>
      </c>
      <c r="AH6055">
        <v>1000</v>
      </c>
      <c r="AI6055" t="str">
        <f t="shared" si="1328"/>
        <v>&lt;=1000</v>
      </c>
      <c r="AJ6055">
        <v>1</v>
      </c>
      <c r="AK6055" t="str">
        <f t="shared" si="1329"/>
        <v>&gt;0.9</v>
      </c>
      <c r="AL6055">
        <v>12</v>
      </c>
      <c r="AM6055">
        <v>0</v>
      </c>
      <c r="AN6055">
        <v>0</v>
      </c>
      <c r="AO6055" t="s">
        <v>32</v>
      </c>
      <c r="AP6055" t="s">
        <v>32</v>
      </c>
    </row>
    <row r="6056" spans="1:42" x14ac:dyDescent="0.25">
      <c r="A6056">
        <v>202103</v>
      </c>
      <c r="B6056" t="str">
        <f t="shared" si="1316"/>
        <v>2021-I</v>
      </c>
      <c r="C6056" t="s">
        <v>6129</v>
      </c>
      <c r="D6056" t="s">
        <v>6129</v>
      </c>
      <c r="E6056">
        <v>32095664</v>
      </c>
      <c r="F6056" t="s">
        <v>29</v>
      </c>
      <c r="G6056">
        <v>0</v>
      </c>
      <c r="H6056">
        <v>0</v>
      </c>
      <c r="I6056">
        <v>1</v>
      </c>
      <c r="J6056">
        <f t="shared" si="1317"/>
        <v>0</v>
      </c>
      <c r="K6056" t="str">
        <f t="shared" si="1318"/>
        <v>Insuficiente</v>
      </c>
      <c r="L6056">
        <f t="shared" si="1319"/>
        <v>1</v>
      </c>
      <c r="M6056">
        <v>34</v>
      </c>
      <c r="N6056" t="str">
        <f t="shared" si="1320"/>
        <v>&lt;=35</v>
      </c>
      <c r="O6056" t="s">
        <v>72</v>
      </c>
      <c r="P6056" t="s">
        <v>39</v>
      </c>
      <c r="Q6056">
        <v>32224</v>
      </c>
      <c r="R6056">
        <v>0</v>
      </c>
      <c r="S6056" t="str">
        <f t="shared" si="1321"/>
        <v>=0</v>
      </c>
      <c r="T6056">
        <v>1000</v>
      </c>
      <c r="U6056" t="str">
        <f t="shared" si="1322"/>
        <v>&lt;=1000</v>
      </c>
      <c r="V6056" t="s">
        <v>585</v>
      </c>
      <c r="W6056">
        <v>26902</v>
      </c>
      <c r="X6056" s="12">
        <f t="shared" si="1323"/>
        <v>0</v>
      </c>
      <c r="Y6056" t="str">
        <f t="shared" si="1324"/>
        <v>=0</v>
      </c>
      <c r="Z6056">
        <v>5</v>
      </c>
      <c r="AA6056">
        <v>0</v>
      </c>
      <c r="AB6056">
        <v>6126.01</v>
      </c>
      <c r="AC6056" t="str">
        <f t="shared" si="1325"/>
        <v>&gt;5000</v>
      </c>
      <c r="AD6056">
        <v>3508</v>
      </c>
      <c r="AE6056" t="str">
        <f t="shared" si="1326"/>
        <v>&gt;120</v>
      </c>
      <c r="AF6056">
        <v>434.5</v>
      </c>
      <c r="AG6056" t="str">
        <f t="shared" si="1327"/>
        <v>&lt;=500</v>
      </c>
      <c r="AH6056" t="s">
        <v>32</v>
      </c>
      <c r="AI6056" t="str">
        <f t="shared" si="1328"/>
        <v/>
      </c>
      <c r="AJ6056" t="s">
        <v>32</v>
      </c>
      <c r="AK6056" t="str">
        <f t="shared" si="1329"/>
        <v/>
      </c>
      <c r="AL6056">
        <v>12</v>
      </c>
      <c r="AM6056">
        <v>0</v>
      </c>
      <c r="AN6056">
        <v>0</v>
      </c>
      <c r="AO6056" t="s">
        <v>32</v>
      </c>
      <c r="AP6056" t="s">
        <v>32</v>
      </c>
    </row>
    <row r="6057" spans="1:42" x14ac:dyDescent="0.25">
      <c r="A6057">
        <v>202103</v>
      </c>
      <c r="B6057" t="str">
        <f t="shared" si="1316"/>
        <v>2021-I</v>
      </c>
      <c r="C6057" t="s">
        <v>6130</v>
      </c>
      <c r="D6057" t="s">
        <v>6130</v>
      </c>
      <c r="E6057">
        <v>32095478</v>
      </c>
      <c r="F6057" t="s">
        <v>29</v>
      </c>
      <c r="G6057">
        <v>0</v>
      </c>
      <c r="H6057">
        <v>0</v>
      </c>
      <c r="I6057">
        <v>1</v>
      </c>
      <c r="J6057">
        <f t="shared" si="1317"/>
        <v>0</v>
      </c>
      <c r="K6057" t="str">
        <f t="shared" si="1318"/>
        <v>Insuficiente</v>
      </c>
      <c r="L6057">
        <f t="shared" si="1319"/>
        <v>1</v>
      </c>
      <c r="M6057">
        <v>33</v>
      </c>
      <c r="N6057" t="str">
        <f t="shared" si="1320"/>
        <v>&lt;=35</v>
      </c>
      <c r="O6057" t="s">
        <v>56</v>
      </c>
      <c r="P6057" t="s">
        <v>35</v>
      </c>
      <c r="Q6057">
        <v>29588</v>
      </c>
      <c r="R6057">
        <v>0</v>
      </c>
      <c r="S6057" t="str">
        <f t="shared" si="1321"/>
        <v>=0</v>
      </c>
      <c r="T6057">
        <v>1050</v>
      </c>
      <c r="U6057" t="str">
        <f t="shared" si="1322"/>
        <v>&lt;=1100</v>
      </c>
      <c r="V6057" t="s">
        <v>585</v>
      </c>
      <c r="W6057">
        <v>24419</v>
      </c>
      <c r="X6057" s="12">
        <f t="shared" si="1323"/>
        <v>0</v>
      </c>
      <c r="Y6057" t="str">
        <f t="shared" si="1324"/>
        <v>=0</v>
      </c>
      <c r="Z6057" t="s">
        <v>32</v>
      </c>
      <c r="AA6057">
        <v>9</v>
      </c>
      <c r="AB6057" t="s">
        <v>32</v>
      </c>
      <c r="AC6057" t="str">
        <f t="shared" si="1325"/>
        <v/>
      </c>
      <c r="AD6057" t="s">
        <v>32</v>
      </c>
      <c r="AE6057" t="str">
        <f t="shared" si="1326"/>
        <v/>
      </c>
      <c r="AF6057" t="s">
        <v>32</v>
      </c>
      <c r="AG6057" t="str">
        <f t="shared" si="1327"/>
        <v/>
      </c>
      <c r="AH6057" t="s">
        <v>32</v>
      </c>
      <c r="AI6057" t="str">
        <f t="shared" si="1328"/>
        <v/>
      </c>
      <c r="AJ6057" t="s">
        <v>32</v>
      </c>
      <c r="AK6057" t="str">
        <f t="shared" si="1329"/>
        <v/>
      </c>
      <c r="AL6057">
        <v>0</v>
      </c>
      <c r="AM6057">
        <v>0</v>
      </c>
      <c r="AN6057">
        <v>0</v>
      </c>
      <c r="AO6057" t="s">
        <v>32</v>
      </c>
      <c r="AP6057" t="s">
        <v>32</v>
      </c>
    </row>
    <row r="6058" spans="1:42" x14ac:dyDescent="0.25">
      <c r="A6058">
        <v>202103</v>
      </c>
      <c r="B6058" t="str">
        <f t="shared" si="1316"/>
        <v>2021-I</v>
      </c>
      <c r="C6058" t="s">
        <v>6131</v>
      </c>
      <c r="D6058" t="s">
        <v>6131</v>
      </c>
      <c r="E6058">
        <v>32095232</v>
      </c>
      <c r="F6058" t="s">
        <v>29</v>
      </c>
      <c r="G6058">
        <v>0</v>
      </c>
      <c r="H6058">
        <v>0</v>
      </c>
      <c r="I6058">
        <v>1</v>
      </c>
      <c r="J6058">
        <f t="shared" si="1317"/>
        <v>0</v>
      </c>
      <c r="K6058" t="str">
        <f t="shared" si="1318"/>
        <v>Insuficiente</v>
      </c>
      <c r="L6058">
        <f t="shared" si="1319"/>
        <v>1</v>
      </c>
      <c r="M6058">
        <v>32</v>
      </c>
      <c r="N6058" t="str">
        <f t="shared" si="1320"/>
        <v>&lt;=35</v>
      </c>
      <c r="O6058" t="s">
        <v>56</v>
      </c>
      <c r="P6058" t="s">
        <v>39</v>
      </c>
      <c r="Q6058">
        <v>37120</v>
      </c>
      <c r="R6058">
        <v>0</v>
      </c>
      <c r="S6058" t="str">
        <f t="shared" si="1321"/>
        <v>=0</v>
      </c>
      <c r="T6058">
        <v>1150</v>
      </c>
      <c r="U6058" t="str">
        <f t="shared" si="1322"/>
        <v>&lt;=1200</v>
      </c>
      <c r="V6058" t="s">
        <v>4212</v>
      </c>
      <c r="W6058">
        <v>31514</v>
      </c>
      <c r="X6058" s="12">
        <f t="shared" si="1323"/>
        <v>0</v>
      </c>
      <c r="Y6058" t="str">
        <f t="shared" si="1324"/>
        <v>=0</v>
      </c>
      <c r="Z6058">
        <v>2</v>
      </c>
      <c r="AA6058">
        <v>9</v>
      </c>
      <c r="AB6058" t="s">
        <v>32</v>
      </c>
      <c r="AC6058" t="str">
        <f t="shared" si="1325"/>
        <v/>
      </c>
      <c r="AD6058" t="s">
        <v>32</v>
      </c>
      <c r="AE6058" t="str">
        <f t="shared" si="1326"/>
        <v/>
      </c>
      <c r="AF6058" t="s">
        <v>32</v>
      </c>
      <c r="AG6058" t="str">
        <f t="shared" si="1327"/>
        <v/>
      </c>
      <c r="AH6058" t="s">
        <v>32</v>
      </c>
      <c r="AI6058" t="str">
        <f t="shared" si="1328"/>
        <v/>
      </c>
      <c r="AJ6058" t="s">
        <v>32</v>
      </c>
      <c r="AK6058" t="str">
        <f t="shared" si="1329"/>
        <v/>
      </c>
      <c r="AL6058">
        <v>0</v>
      </c>
      <c r="AM6058">
        <v>0</v>
      </c>
      <c r="AN6058">
        <v>0</v>
      </c>
      <c r="AO6058" t="s">
        <v>32</v>
      </c>
      <c r="AP6058" t="s">
        <v>32</v>
      </c>
    </row>
    <row r="6059" spans="1:42" x14ac:dyDescent="0.25">
      <c r="A6059">
        <v>202103</v>
      </c>
      <c r="B6059" t="str">
        <f t="shared" si="1316"/>
        <v>2021-I</v>
      </c>
      <c r="C6059" t="s">
        <v>6132</v>
      </c>
      <c r="D6059" t="s">
        <v>6132</v>
      </c>
      <c r="E6059">
        <v>32094254</v>
      </c>
      <c r="F6059" t="s">
        <v>29</v>
      </c>
      <c r="G6059">
        <v>0</v>
      </c>
      <c r="H6059">
        <v>0</v>
      </c>
      <c r="I6059">
        <v>1</v>
      </c>
      <c r="J6059">
        <f t="shared" si="1317"/>
        <v>0</v>
      </c>
      <c r="K6059" t="str">
        <f t="shared" si="1318"/>
        <v>Insuficiente</v>
      </c>
      <c r="L6059">
        <f t="shared" si="1319"/>
        <v>1</v>
      </c>
      <c r="M6059">
        <v>26</v>
      </c>
      <c r="N6059" t="str">
        <f t="shared" si="1320"/>
        <v>&lt;=30</v>
      </c>
      <c r="O6059" t="s">
        <v>56</v>
      </c>
      <c r="P6059" t="s">
        <v>39</v>
      </c>
      <c r="Q6059">
        <v>31013</v>
      </c>
      <c r="R6059">
        <v>0</v>
      </c>
      <c r="S6059" t="str">
        <f t="shared" si="1321"/>
        <v>=0</v>
      </c>
      <c r="T6059">
        <v>1100</v>
      </c>
      <c r="U6059" t="str">
        <f t="shared" si="1322"/>
        <v>&lt;=1100</v>
      </c>
      <c r="V6059" t="s">
        <v>1407</v>
      </c>
      <c r="W6059">
        <v>25762</v>
      </c>
      <c r="X6059" s="12">
        <f t="shared" si="1323"/>
        <v>0</v>
      </c>
      <c r="Y6059" t="str">
        <f t="shared" si="1324"/>
        <v>=0</v>
      </c>
      <c r="Z6059" t="s">
        <v>32</v>
      </c>
      <c r="AA6059">
        <v>9</v>
      </c>
      <c r="AB6059" t="s">
        <v>32</v>
      </c>
      <c r="AC6059" t="str">
        <f t="shared" si="1325"/>
        <v/>
      </c>
      <c r="AD6059" t="s">
        <v>32</v>
      </c>
      <c r="AE6059" t="str">
        <f t="shared" si="1326"/>
        <v/>
      </c>
      <c r="AF6059" t="s">
        <v>32</v>
      </c>
      <c r="AG6059" t="str">
        <f t="shared" si="1327"/>
        <v/>
      </c>
      <c r="AH6059" t="s">
        <v>32</v>
      </c>
      <c r="AI6059" t="str">
        <f t="shared" si="1328"/>
        <v/>
      </c>
      <c r="AJ6059" t="s">
        <v>32</v>
      </c>
      <c r="AK6059" t="str">
        <f t="shared" si="1329"/>
        <v/>
      </c>
      <c r="AL6059">
        <v>0</v>
      </c>
      <c r="AM6059">
        <v>0</v>
      </c>
      <c r="AN6059">
        <v>0</v>
      </c>
      <c r="AO6059" t="s">
        <v>32</v>
      </c>
      <c r="AP6059" t="s">
        <v>32</v>
      </c>
    </row>
    <row r="6060" spans="1:42" x14ac:dyDescent="0.25">
      <c r="A6060">
        <v>202103</v>
      </c>
      <c r="B6060" t="str">
        <f t="shared" si="1316"/>
        <v>2021-I</v>
      </c>
      <c r="C6060" t="s">
        <v>6133</v>
      </c>
      <c r="D6060" t="s">
        <v>6133</v>
      </c>
      <c r="E6060">
        <v>32095152</v>
      </c>
      <c r="F6060" t="s">
        <v>29</v>
      </c>
      <c r="G6060">
        <v>0</v>
      </c>
      <c r="H6060">
        <v>0</v>
      </c>
      <c r="I6060">
        <v>1</v>
      </c>
      <c r="J6060">
        <f t="shared" si="1317"/>
        <v>0</v>
      </c>
      <c r="K6060" t="str">
        <f t="shared" si="1318"/>
        <v>Insuficiente</v>
      </c>
      <c r="L6060">
        <f t="shared" si="1319"/>
        <v>1</v>
      </c>
      <c r="M6060">
        <v>41</v>
      </c>
      <c r="N6060" t="str">
        <f t="shared" si="1320"/>
        <v>&lt;=45</v>
      </c>
      <c r="O6060" t="s">
        <v>56</v>
      </c>
      <c r="P6060" t="s">
        <v>39</v>
      </c>
      <c r="Q6060">
        <v>41481</v>
      </c>
      <c r="R6060">
        <v>500</v>
      </c>
      <c r="S6060" t="str">
        <f t="shared" si="1321"/>
        <v>&lt;=500</v>
      </c>
      <c r="T6060">
        <v>1300</v>
      </c>
      <c r="U6060" t="str">
        <f t="shared" si="1322"/>
        <v>&lt;=1300</v>
      </c>
      <c r="V6060" t="s">
        <v>4182</v>
      </c>
      <c r="W6060">
        <v>36123</v>
      </c>
      <c r="X6060" s="12">
        <f t="shared" si="1323"/>
        <v>1.3841596766602996E-2</v>
      </c>
      <c r="Y6060" t="str">
        <f t="shared" si="1324"/>
        <v>&lt;=0.02</v>
      </c>
      <c r="Z6060">
        <v>2</v>
      </c>
      <c r="AA6060">
        <v>1</v>
      </c>
      <c r="AB6060">
        <v>13.51</v>
      </c>
      <c r="AC6060" t="str">
        <f t="shared" si="1325"/>
        <v>&lt;=500</v>
      </c>
      <c r="AD6060">
        <v>30</v>
      </c>
      <c r="AE6060" t="str">
        <f t="shared" si="1326"/>
        <v>&lt;=30</v>
      </c>
      <c r="AF6060">
        <v>0</v>
      </c>
      <c r="AG6060" t="str">
        <f t="shared" si="1327"/>
        <v>&lt;=500</v>
      </c>
      <c r="AH6060" t="s">
        <v>32</v>
      </c>
      <c r="AI6060" t="str">
        <f t="shared" si="1328"/>
        <v/>
      </c>
      <c r="AJ6060" t="s">
        <v>32</v>
      </c>
      <c r="AK6060" t="str">
        <f t="shared" si="1329"/>
        <v/>
      </c>
      <c r="AL6060">
        <v>2</v>
      </c>
      <c r="AM6060">
        <v>1</v>
      </c>
      <c r="AN6060">
        <v>0</v>
      </c>
      <c r="AO6060">
        <v>4</v>
      </c>
      <c r="AP6060" t="s">
        <v>32</v>
      </c>
    </row>
    <row r="6061" spans="1:42" x14ac:dyDescent="0.25">
      <c r="A6061">
        <v>202103</v>
      </c>
      <c r="B6061" t="str">
        <f t="shared" si="1316"/>
        <v>2021-I</v>
      </c>
      <c r="C6061" t="s">
        <v>6134</v>
      </c>
      <c r="D6061" t="s">
        <v>6134</v>
      </c>
      <c r="E6061">
        <v>32095036</v>
      </c>
      <c r="F6061" t="s">
        <v>29</v>
      </c>
      <c r="G6061">
        <v>0</v>
      </c>
      <c r="H6061">
        <v>0</v>
      </c>
      <c r="I6061">
        <v>1</v>
      </c>
      <c r="J6061">
        <f t="shared" si="1317"/>
        <v>0</v>
      </c>
      <c r="K6061" t="str">
        <f t="shared" si="1318"/>
        <v>Insuficiente</v>
      </c>
      <c r="L6061">
        <f t="shared" si="1319"/>
        <v>1</v>
      </c>
      <c r="M6061">
        <v>42</v>
      </c>
      <c r="N6061" t="str">
        <f t="shared" si="1320"/>
        <v>&lt;=45</v>
      </c>
      <c r="O6061" t="s">
        <v>56</v>
      </c>
      <c r="P6061" t="s">
        <v>39</v>
      </c>
      <c r="Q6061">
        <v>35289</v>
      </c>
      <c r="R6061">
        <v>0</v>
      </c>
      <c r="S6061" t="str">
        <f t="shared" si="1321"/>
        <v>=0</v>
      </c>
      <c r="T6061">
        <v>1250</v>
      </c>
      <c r="U6061" t="str">
        <f t="shared" si="1322"/>
        <v>&lt;=1300</v>
      </c>
      <c r="V6061" t="s">
        <v>597</v>
      </c>
      <c r="W6061">
        <v>29789</v>
      </c>
      <c r="X6061" s="12">
        <f t="shared" si="1323"/>
        <v>0</v>
      </c>
      <c r="Y6061" t="str">
        <f t="shared" si="1324"/>
        <v>=0</v>
      </c>
      <c r="Z6061" t="s">
        <v>32</v>
      </c>
      <c r="AA6061">
        <v>4</v>
      </c>
      <c r="AB6061">
        <v>800</v>
      </c>
      <c r="AC6061" t="str">
        <f t="shared" si="1325"/>
        <v>&lt;=1000</v>
      </c>
      <c r="AD6061">
        <v>1946</v>
      </c>
      <c r="AE6061" t="str">
        <f t="shared" si="1326"/>
        <v>&gt;120</v>
      </c>
      <c r="AF6061">
        <v>800</v>
      </c>
      <c r="AG6061" t="str">
        <f t="shared" si="1327"/>
        <v>&lt;=1000</v>
      </c>
      <c r="AH6061" t="s">
        <v>32</v>
      </c>
      <c r="AI6061" t="str">
        <f t="shared" si="1328"/>
        <v/>
      </c>
      <c r="AJ6061" t="s">
        <v>32</v>
      </c>
      <c r="AK6061" t="str">
        <f t="shared" si="1329"/>
        <v/>
      </c>
      <c r="AL6061">
        <v>12</v>
      </c>
      <c r="AM6061">
        <v>0</v>
      </c>
      <c r="AN6061">
        <v>12</v>
      </c>
      <c r="AO6061" t="s">
        <v>32</v>
      </c>
      <c r="AP6061">
        <v>1</v>
      </c>
    </row>
    <row r="6062" spans="1:42" x14ac:dyDescent="0.25">
      <c r="A6062">
        <v>202103</v>
      </c>
      <c r="B6062" t="str">
        <f t="shared" si="1316"/>
        <v>2021-I</v>
      </c>
      <c r="C6062" t="s">
        <v>6135</v>
      </c>
      <c r="D6062" t="s">
        <v>6135</v>
      </c>
      <c r="E6062">
        <v>32095399</v>
      </c>
      <c r="F6062" t="s">
        <v>29</v>
      </c>
      <c r="G6062">
        <v>0</v>
      </c>
      <c r="H6062">
        <v>0</v>
      </c>
      <c r="I6062">
        <v>1</v>
      </c>
      <c r="J6062">
        <f t="shared" si="1317"/>
        <v>0</v>
      </c>
      <c r="K6062" t="str">
        <f t="shared" si="1318"/>
        <v>Insuficiente</v>
      </c>
      <c r="L6062">
        <f t="shared" si="1319"/>
        <v>1</v>
      </c>
      <c r="M6062">
        <v>24</v>
      </c>
      <c r="N6062" t="str">
        <f t="shared" si="1320"/>
        <v>&lt;=25</v>
      </c>
      <c r="O6062" t="s">
        <v>56</v>
      </c>
      <c r="P6062" t="s">
        <v>39</v>
      </c>
      <c r="Q6062">
        <v>38750</v>
      </c>
      <c r="R6062">
        <v>0</v>
      </c>
      <c r="S6062" t="str">
        <f t="shared" si="1321"/>
        <v>=0</v>
      </c>
      <c r="T6062">
        <v>1200</v>
      </c>
      <c r="U6062" t="str">
        <f t="shared" si="1322"/>
        <v>&lt;=1200</v>
      </c>
      <c r="V6062" t="s">
        <v>589</v>
      </c>
      <c r="W6062">
        <v>33050</v>
      </c>
      <c r="X6062" s="12">
        <f t="shared" si="1323"/>
        <v>0</v>
      </c>
      <c r="Y6062" t="str">
        <f t="shared" si="1324"/>
        <v>=0</v>
      </c>
      <c r="Z6062">
        <v>5</v>
      </c>
      <c r="AA6062">
        <v>9</v>
      </c>
      <c r="AB6062" t="s">
        <v>32</v>
      </c>
      <c r="AC6062" t="str">
        <f t="shared" si="1325"/>
        <v/>
      </c>
      <c r="AD6062" t="s">
        <v>32</v>
      </c>
      <c r="AE6062" t="str">
        <f t="shared" si="1326"/>
        <v/>
      </c>
      <c r="AF6062" t="s">
        <v>32</v>
      </c>
      <c r="AG6062" t="str">
        <f t="shared" si="1327"/>
        <v/>
      </c>
      <c r="AH6062" t="s">
        <v>32</v>
      </c>
      <c r="AI6062" t="str">
        <f t="shared" si="1328"/>
        <v/>
      </c>
      <c r="AJ6062" t="s">
        <v>32</v>
      </c>
      <c r="AK6062" t="str">
        <f t="shared" si="1329"/>
        <v/>
      </c>
      <c r="AL6062">
        <v>0</v>
      </c>
      <c r="AM6062">
        <v>0</v>
      </c>
      <c r="AN6062">
        <v>0</v>
      </c>
      <c r="AO6062" t="s">
        <v>32</v>
      </c>
      <c r="AP6062" t="s">
        <v>32</v>
      </c>
    </row>
    <row r="6063" spans="1:42" x14ac:dyDescent="0.25">
      <c r="A6063">
        <v>202103</v>
      </c>
      <c r="B6063" t="str">
        <f t="shared" si="1316"/>
        <v>2021-I</v>
      </c>
      <c r="C6063" t="s">
        <v>6136</v>
      </c>
      <c r="D6063" t="s">
        <v>6136</v>
      </c>
      <c r="E6063">
        <v>32095158</v>
      </c>
      <c r="F6063" t="s">
        <v>29</v>
      </c>
      <c r="G6063">
        <v>0</v>
      </c>
      <c r="H6063">
        <v>0</v>
      </c>
      <c r="I6063">
        <v>1</v>
      </c>
      <c r="J6063">
        <f t="shared" si="1317"/>
        <v>0</v>
      </c>
      <c r="K6063" t="str">
        <f t="shared" si="1318"/>
        <v>Insuficiente</v>
      </c>
      <c r="L6063">
        <f t="shared" si="1319"/>
        <v>1</v>
      </c>
      <c r="M6063">
        <v>39</v>
      </c>
      <c r="N6063" t="str">
        <f t="shared" si="1320"/>
        <v>&lt;=40</v>
      </c>
      <c r="O6063" t="s">
        <v>56</v>
      </c>
      <c r="P6063" t="s">
        <v>31</v>
      </c>
      <c r="Q6063">
        <v>45538</v>
      </c>
      <c r="R6063">
        <v>1031</v>
      </c>
      <c r="S6063" t="str">
        <f t="shared" si="1321"/>
        <v>&lt;=1500</v>
      </c>
      <c r="T6063">
        <v>1270</v>
      </c>
      <c r="U6063" t="str">
        <f t="shared" si="1322"/>
        <v>&lt;=1300</v>
      </c>
      <c r="V6063" t="s">
        <v>585</v>
      </c>
      <c r="W6063">
        <v>32475</v>
      </c>
      <c r="X6063" s="12">
        <f t="shared" si="1323"/>
        <v>3.1747498075442651E-2</v>
      </c>
      <c r="Y6063" t="str">
        <f t="shared" si="1324"/>
        <v>&lt;=0.04</v>
      </c>
      <c r="Z6063">
        <v>2</v>
      </c>
      <c r="AA6063">
        <v>9</v>
      </c>
      <c r="AB6063" t="s">
        <v>32</v>
      </c>
      <c r="AC6063" t="str">
        <f t="shared" si="1325"/>
        <v/>
      </c>
      <c r="AD6063" t="s">
        <v>32</v>
      </c>
      <c r="AE6063" t="str">
        <f t="shared" si="1326"/>
        <v/>
      </c>
      <c r="AF6063" t="s">
        <v>32</v>
      </c>
      <c r="AG6063" t="str">
        <f t="shared" si="1327"/>
        <v/>
      </c>
      <c r="AH6063" t="s">
        <v>32</v>
      </c>
      <c r="AI6063" t="str">
        <f t="shared" si="1328"/>
        <v/>
      </c>
      <c r="AJ6063" t="s">
        <v>32</v>
      </c>
      <c r="AK6063" t="str">
        <f t="shared" si="1329"/>
        <v/>
      </c>
      <c r="AL6063">
        <v>0</v>
      </c>
      <c r="AM6063">
        <v>0</v>
      </c>
      <c r="AN6063">
        <v>0</v>
      </c>
      <c r="AO6063" t="s">
        <v>32</v>
      </c>
      <c r="AP6063" t="s">
        <v>32</v>
      </c>
    </row>
    <row r="6064" spans="1:42" x14ac:dyDescent="0.25">
      <c r="A6064">
        <v>202103</v>
      </c>
      <c r="B6064" t="str">
        <f t="shared" si="1316"/>
        <v>2021-I</v>
      </c>
      <c r="C6064" t="s">
        <v>6137</v>
      </c>
      <c r="D6064" t="s">
        <v>6137</v>
      </c>
      <c r="E6064">
        <v>32094889</v>
      </c>
      <c r="F6064" t="s">
        <v>29</v>
      </c>
      <c r="G6064">
        <v>0</v>
      </c>
      <c r="H6064">
        <v>0</v>
      </c>
      <c r="I6064">
        <v>1</v>
      </c>
      <c r="J6064">
        <f t="shared" si="1317"/>
        <v>0</v>
      </c>
      <c r="K6064" t="str">
        <f t="shared" si="1318"/>
        <v>Insuficiente</v>
      </c>
      <c r="L6064">
        <f t="shared" si="1319"/>
        <v>1</v>
      </c>
      <c r="M6064">
        <v>25</v>
      </c>
      <c r="N6064" t="str">
        <f t="shared" si="1320"/>
        <v>&lt;=25</v>
      </c>
      <c r="O6064" t="s">
        <v>56</v>
      </c>
      <c r="P6064" t="s">
        <v>31</v>
      </c>
      <c r="Q6064">
        <v>39506</v>
      </c>
      <c r="R6064">
        <v>0</v>
      </c>
      <c r="S6064" t="str">
        <f t="shared" si="1321"/>
        <v>=0</v>
      </c>
      <c r="T6064">
        <v>1270</v>
      </c>
      <c r="U6064" t="str">
        <f t="shared" si="1322"/>
        <v>&lt;=1300</v>
      </c>
      <c r="V6064" t="s">
        <v>1407</v>
      </c>
      <c r="W6064">
        <v>25762</v>
      </c>
      <c r="X6064" s="12">
        <f t="shared" si="1323"/>
        <v>0</v>
      </c>
      <c r="Y6064" t="str">
        <f t="shared" si="1324"/>
        <v>=0</v>
      </c>
      <c r="Z6064" t="s">
        <v>32</v>
      </c>
      <c r="AA6064">
        <v>9</v>
      </c>
      <c r="AB6064" t="s">
        <v>32</v>
      </c>
      <c r="AC6064" t="str">
        <f t="shared" si="1325"/>
        <v/>
      </c>
      <c r="AD6064" t="s">
        <v>32</v>
      </c>
      <c r="AE6064" t="str">
        <f t="shared" si="1326"/>
        <v/>
      </c>
      <c r="AF6064" t="s">
        <v>32</v>
      </c>
      <c r="AG6064" t="str">
        <f t="shared" si="1327"/>
        <v/>
      </c>
      <c r="AH6064" t="s">
        <v>32</v>
      </c>
      <c r="AI6064" t="str">
        <f t="shared" si="1328"/>
        <v/>
      </c>
      <c r="AJ6064" t="s">
        <v>32</v>
      </c>
      <c r="AK6064" t="str">
        <f t="shared" si="1329"/>
        <v/>
      </c>
      <c r="AL6064">
        <v>0</v>
      </c>
      <c r="AM6064">
        <v>0</v>
      </c>
      <c r="AN6064">
        <v>0</v>
      </c>
      <c r="AO6064" t="s">
        <v>32</v>
      </c>
      <c r="AP6064" t="s">
        <v>32</v>
      </c>
    </row>
    <row r="6065" spans="1:42" x14ac:dyDescent="0.25">
      <c r="A6065">
        <v>202103</v>
      </c>
      <c r="B6065" t="str">
        <f t="shared" si="1316"/>
        <v>2021-I</v>
      </c>
      <c r="C6065" t="s">
        <v>6138</v>
      </c>
      <c r="D6065" t="s">
        <v>6138</v>
      </c>
      <c r="E6065">
        <v>32095920</v>
      </c>
      <c r="F6065" t="s">
        <v>29</v>
      </c>
      <c r="G6065">
        <v>0</v>
      </c>
      <c r="H6065">
        <v>0</v>
      </c>
      <c r="I6065">
        <v>1</v>
      </c>
      <c r="J6065">
        <f t="shared" si="1317"/>
        <v>0</v>
      </c>
      <c r="K6065" t="str">
        <f t="shared" si="1318"/>
        <v>Insuficiente</v>
      </c>
      <c r="L6065">
        <f t="shared" si="1319"/>
        <v>1</v>
      </c>
      <c r="M6065">
        <v>25</v>
      </c>
      <c r="N6065" t="str">
        <f t="shared" si="1320"/>
        <v>&lt;=25</v>
      </c>
      <c r="O6065" t="s">
        <v>72</v>
      </c>
      <c r="P6065" t="s">
        <v>35</v>
      </c>
      <c r="Q6065">
        <v>28166</v>
      </c>
      <c r="R6065">
        <v>0</v>
      </c>
      <c r="S6065" t="str">
        <f t="shared" si="1321"/>
        <v>=0</v>
      </c>
      <c r="T6065">
        <v>1000</v>
      </c>
      <c r="U6065" t="str">
        <f t="shared" si="1322"/>
        <v>&lt;=1000</v>
      </c>
      <c r="V6065" t="s">
        <v>601</v>
      </c>
      <c r="W6065">
        <v>23080</v>
      </c>
      <c r="X6065" s="12">
        <f t="shared" si="1323"/>
        <v>0</v>
      </c>
      <c r="Y6065" t="str">
        <f t="shared" si="1324"/>
        <v>=0</v>
      </c>
      <c r="Z6065" t="s">
        <v>32</v>
      </c>
      <c r="AA6065">
        <v>0</v>
      </c>
      <c r="AB6065">
        <v>3095.94</v>
      </c>
      <c r="AC6065" t="str">
        <f t="shared" si="1325"/>
        <v>&lt;=4000</v>
      </c>
      <c r="AD6065">
        <v>0</v>
      </c>
      <c r="AE6065" t="str">
        <f t="shared" si="1326"/>
        <v>=0</v>
      </c>
      <c r="AF6065">
        <v>0</v>
      </c>
      <c r="AG6065" t="str">
        <f t="shared" si="1327"/>
        <v>&lt;=500</v>
      </c>
      <c r="AH6065" t="s">
        <v>32</v>
      </c>
      <c r="AI6065" t="str">
        <f t="shared" si="1328"/>
        <v/>
      </c>
      <c r="AJ6065" t="s">
        <v>32</v>
      </c>
      <c r="AK6065" t="str">
        <f t="shared" si="1329"/>
        <v/>
      </c>
      <c r="AL6065">
        <v>12</v>
      </c>
      <c r="AM6065">
        <v>12</v>
      </c>
      <c r="AN6065">
        <v>0</v>
      </c>
      <c r="AO6065">
        <v>1</v>
      </c>
      <c r="AP6065" t="s">
        <v>32</v>
      </c>
    </row>
    <row r="6066" spans="1:42" x14ac:dyDescent="0.25">
      <c r="A6066">
        <v>202103</v>
      </c>
      <c r="B6066" t="str">
        <f t="shared" si="1316"/>
        <v>2021-I</v>
      </c>
      <c r="C6066" t="s">
        <v>6139</v>
      </c>
      <c r="D6066" t="s">
        <v>6139</v>
      </c>
      <c r="E6066">
        <v>32095621</v>
      </c>
      <c r="F6066" t="s">
        <v>29</v>
      </c>
      <c r="G6066">
        <v>0</v>
      </c>
      <c r="H6066">
        <v>0</v>
      </c>
      <c r="I6066">
        <v>1</v>
      </c>
      <c r="J6066">
        <f t="shared" si="1317"/>
        <v>0</v>
      </c>
      <c r="K6066" t="str">
        <f t="shared" si="1318"/>
        <v>Insuficiente</v>
      </c>
      <c r="L6066">
        <f t="shared" si="1319"/>
        <v>1</v>
      </c>
      <c r="M6066">
        <v>40</v>
      </c>
      <c r="N6066" t="str">
        <f t="shared" si="1320"/>
        <v>&lt;=40</v>
      </c>
      <c r="O6066" t="s">
        <v>56</v>
      </c>
      <c r="P6066" t="s">
        <v>39</v>
      </c>
      <c r="Q6066">
        <v>32343</v>
      </c>
      <c r="R6066">
        <v>0</v>
      </c>
      <c r="S6066" t="str">
        <f t="shared" si="1321"/>
        <v>=0</v>
      </c>
      <c r="T6066">
        <v>1150</v>
      </c>
      <c r="U6066" t="str">
        <f t="shared" si="1322"/>
        <v>&lt;=1200</v>
      </c>
      <c r="V6066" t="s">
        <v>589</v>
      </c>
      <c r="W6066">
        <v>27014</v>
      </c>
      <c r="X6066" s="12">
        <f t="shared" si="1323"/>
        <v>0</v>
      </c>
      <c r="Y6066" t="str">
        <f t="shared" si="1324"/>
        <v>=0</v>
      </c>
      <c r="Z6066" t="s">
        <v>32</v>
      </c>
      <c r="AA6066">
        <v>9</v>
      </c>
      <c r="AB6066" t="s">
        <v>32</v>
      </c>
      <c r="AC6066" t="str">
        <f t="shared" si="1325"/>
        <v/>
      </c>
      <c r="AD6066" t="s">
        <v>32</v>
      </c>
      <c r="AE6066" t="str">
        <f t="shared" si="1326"/>
        <v/>
      </c>
      <c r="AF6066" t="s">
        <v>32</v>
      </c>
      <c r="AG6066" t="str">
        <f t="shared" si="1327"/>
        <v/>
      </c>
      <c r="AH6066" t="s">
        <v>32</v>
      </c>
      <c r="AI6066" t="str">
        <f t="shared" si="1328"/>
        <v/>
      </c>
      <c r="AJ6066" t="s">
        <v>32</v>
      </c>
      <c r="AK6066" t="str">
        <f t="shared" si="1329"/>
        <v/>
      </c>
      <c r="AL6066">
        <v>0</v>
      </c>
      <c r="AM6066">
        <v>0</v>
      </c>
      <c r="AN6066">
        <v>0</v>
      </c>
      <c r="AO6066" t="s">
        <v>32</v>
      </c>
      <c r="AP6066" t="s">
        <v>32</v>
      </c>
    </row>
    <row r="6067" spans="1:42" x14ac:dyDescent="0.25">
      <c r="A6067">
        <v>202103</v>
      </c>
      <c r="B6067" t="str">
        <f t="shared" si="1316"/>
        <v>2021-I</v>
      </c>
      <c r="C6067" t="s">
        <v>6140</v>
      </c>
      <c r="D6067" t="s">
        <v>6140</v>
      </c>
      <c r="E6067">
        <v>32095607</v>
      </c>
      <c r="F6067" t="s">
        <v>29</v>
      </c>
      <c r="G6067">
        <v>0</v>
      </c>
      <c r="H6067">
        <v>0</v>
      </c>
      <c r="I6067">
        <v>1</v>
      </c>
      <c r="J6067">
        <f t="shared" si="1317"/>
        <v>0</v>
      </c>
      <c r="K6067" t="str">
        <f t="shared" si="1318"/>
        <v>Insuficiente</v>
      </c>
      <c r="L6067">
        <f t="shared" si="1319"/>
        <v>1</v>
      </c>
      <c r="M6067">
        <v>36</v>
      </c>
      <c r="N6067" t="str">
        <f t="shared" si="1320"/>
        <v>&lt;=40</v>
      </c>
      <c r="O6067" t="s">
        <v>56</v>
      </c>
      <c r="P6067" t="s">
        <v>39</v>
      </c>
      <c r="Q6067">
        <v>35289</v>
      </c>
      <c r="R6067">
        <v>0</v>
      </c>
      <c r="S6067" t="str">
        <f t="shared" si="1321"/>
        <v>=0</v>
      </c>
      <c r="T6067">
        <v>1250</v>
      </c>
      <c r="U6067" t="str">
        <f t="shared" si="1322"/>
        <v>&lt;=1300</v>
      </c>
      <c r="V6067" t="s">
        <v>597</v>
      </c>
      <c r="W6067">
        <v>29789</v>
      </c>
      <c r="X6067" s="12">
        <f t="shared" si="1323"/>
        <v>0</v>
      </c>
      <c r="Y6067" t="str">
        <f t="shared" si="1324"/>
        <v>=0</v>
      </c>
      <c r="Z6067" t="s">
        <v>32</v>
      </c>
      <c r="AA6067">
        <v>9</v>
      </c>
      <c r="AB6067" t="s">
        <v>32</v>
      </c>
      <c r="AC6067" t="str">
        <f t="shared" si="1325"/>
        <v/>
      </c>
      <c r="AD6067" t="s">
        <v>32</v>
      </c>
      <c r="AE6067" t="str">
        <f t="shared" si="1326"/>
        <v/>
      </c>
      <c r="AF6067" t="s">
        <v>32</v>
      </c>
      <c r="AG6067" t="str">
        <f t="shared" si="1327"/>
        <v/>
      </c>
      <c r="AH6067" t="s">
        <v>32</v>
      </c>
      <c r="AI6067" t="str">
        <f t="shared" si="1328"/>
        <v/>
      </c>
      <c r="AJ6067" t="s">
        <v>32</v>
      </c>
      <c r="AK6067" t="str">
        <f t="shared" si="1329"/>
        <v/>
      </c>
      <c r="AL6067">
        <v>0</v>
      </c>
      <c r="AM6067">
        <v>0</v>
      </c>
      <c r="AN6067">
        <v>0</v>
      </c>
      <c r="AO6067" t="s">
        <v>32</v>
      </c>
      <c r="AP6067" t="s">
        <v>32</v>
      </c>
    </row>
    <row r="6068" spans="1:42" x14ac:dyDescent="0.25">
      <c r="A6068">
        <v>202103</v>
      </c>
      <c r="B6068" t="str">
        <f t="shared" si="1316"/>
        <v>2021-I</v>
      </c>
      <c r="C6068" t="s">
        <v>6141</v>
      </c>
      <c r="D6068" t="s">
        <v>6141</v>
      </c>
      <c r="E6068">
        <v>32095422</v>
      </c>
      <c r="F6068" t="s">
        <v>29</v>
      </c>
      <c r="G6068">
        <v>0</v>
      </c>
      <c r="H6068">
        <v>0</v>
      </c>
      <c r="I6068">
        <v>1</v>
      </c>
      <c r="J6068">
        <f t="shared" si="1317"/>
        <v>0</v>
      </c>
      <c r="K6068" t="str">
        <f t="shared" si="1318"/>
        <v>Insuficiente</v>
      </c>
      <c r="L6068">
        <f t="shared" si="1319"/>
        <v>1</v>
      </c>
      <c r="M6068">
        <v>25</v>
      </c>
      <c r="N6068" t="str">
        <f t="shared" si="1320"/>
        <v>&lt;=25</v>
      </c>
      <c r="O6068" t="s">
        <v>56</v>
      </c>
      <c r="P6068" t="s">
        <v>39</v>
      </c>
      <c r="Q6068">
        <v>29588</v>
      </c>
      <c r="R6068">
        <v>0</v>
      </c>
      <c r="S6068" t="str">
        <f t="shared" si="1321"/>
        <v>=0</v>
      </c>
      <c r="T6068">
        <v>1050</v>
      </c>
      <c r="U6068" t="str">
        <f t="shared" si="1322"/>
        <v>&lt;=1100</v>
      </c>
      <c r="V6068" t="s">
        <v>601</v>
      </c>
      <c r="W6068">
        <v>24419</v>
      </c>
      <c r="X6068" s="12">
        <f t="shared" si="1323"/>
        <v>0</v>
      </c>
      <c r="Y6068" t="str">
        <f t="shared" si="1324"/>
        <v>=0</v>
      </c>
      <c r="Z6068" t="s">
        <v>32</v>
      </c>
      <c r="AA6068">
        <v>9</v>
      </c>
      <c r="AB6068" t="s">
        <v>32</v>
      </c>
      <c r="AC6068" t="str">
        <f t="shared" si="1325"/>
        <v/>
      </c>
      <c r="AD6068" t="s">
        <v>32</v>
      </c>
      <c r="AE6068" t="str">
        <f t="shared" si="1326"/>
        <v/>
      </c>
      <c r="AF6068" t="s">
        <v>32</v>
      </c>
      <c r="AG6068" t="str">
        <f t="shared" si="1327"/>
        <v/>
      </c>
      <c r="AH6068" t="s">
        <v>32</v>
      </c>
      <c r="AI6068" t="str">
        <f t="shared" si="1328"/>
        <v/>
      </c>
      <c r="AJ6068" t="s">
        <v>32</v>
      </c>
      <c r="AK6068" t="str">
        <f t="shared" si="1329"/>
        <v/>
      </c>
      <c r="AL6068">
        <v>0</v>
      </c>
      <c r="AM6068">
        <v>0</v>
      </c>
      <c r="AN6068">
        <v>0</v>
      </c>
      <c r="AO6068" t="s">
        <v>32</v>
      </c>
      <c r="AP6068" t="s">
        <v>32</v>
      </c>
    </row>
    <row r="6069" spans="1:42" x14ac:dyDescent="0.25">
      <c r="A6069">
        <v>202103</v>
      </c>
      <c r="B6069" t="str">
        <f t="shared" si="1316"/>
        <v>2021-I</v>
      </c>
      <c r="C6069" t="s">
        <v>6142</v>
      </c>
      <c r="D6069" t="s">
        <v>6142</v>
      </c>
      <c r="E6069">
        <v>32090775</v>
      </c>
      <c r="F6069" t="s">
        <v>29</v>
      </c>
      <c r="G6069">
        <v>0</v>
      </c>
      <c r="H6069">
        <v>0</v>
      </c>
      <c r="I6069">
        <v>1</v>
      </c>
      <c r="J6069">
        <f t="shared" si="1317"/>
        <v>0</v>
      </c>
      <c r="K6069" t="str">
        <f t="shared" si="1318"/>
        <v>Insuficiente</v>
      </c>
      <c r="L6069">
        <f t="shared" si="1319"/>
        <v>1</v>
      </c>
      <c r="M6069">
        <v>34</v>
      </c>
      <c r="N6069" t="str">
        <f t="shared" si="1320"/>
        <v>&lt;=35</v>
      </c>
      <c r="O6069" t="s">
        <v>56</v>
      </c>
      <c r="P6069" t="s">
        <v>39</v>
      </c>
      <c r="Q6069">
        <v>32343</v>
      </c>
      <c r="R6069">
        <v>0</v>
      </c>
      <c r="S6069" t="str">
        <f t="shared" si="1321"/>
        <v>=0</v>
      </c>
      <c r="T6069">
        <v>1150</v>
      </c>
      <c r="U6069" t="str">
        <f t="shared" si="1322"/>
        <v>&lt;=1200</v>
      </c>
      <c r="V6069" t="s">
        <v>597</v>
      </c>
      <c r="W6069">
        <v>27014</v>
      </c>
      <c r="X6069" s="12">
        <f t="shared" si="1323"/>
        <v>0</v>
      </c>
      <c r="Y6069" t="str">
        <f t="shared" si="1324"/>
        <v>=0</v>
      </c>
      <c r="Z6069" t="s">
        <v>32</v>
      </c>
      <c r="AA6069">
        <v>4</v>
      </c>
      <c r="AB6069">
        <v>1040.3900000000001</v>
      </c>
      <c r="AC6069" t="str">
        <f t="shared" si="1325"/>
        <v>&lt;=2000</v>
      </c>
      <c r="AD6069">
        <v>2610</v>
      </c>
      <c r="AE6069" t="str">
        <f t="shared" si="1326"/>
        <v>&gt;120</v>
      </c>
      <c r="AF6069">
        <v>1040.3900000000001</v>
      </c>
      <c r="AG6069" t="str">
        <f t="shared" si="1327"/>
        <v>&lt;=2000</v>
      </c>
      <c r="AH6069" t="s">
        <v>32</v>
      </c>
      <c r="AI6069" t="str">
        <f t="shared" si="1328"/>
        <v/>
      </c>
      <c r="AJ6069" t="s">
        <v>32</v>
      </c>
      <c r="AK6069" t="str">
        <f t="shared" si="1329"/>
        <v/>
      </c>
      <c r="AL6069">
        <v>12</v>
      </c>
      <c r="AM6069">
        <v>0</v>
      </c>
      <c r="AN6069">
        <v>12</v>
      </c>
      <c r="AO6069" t="s">
        <v>32</v>
      </c>
      <c r="AP6069">
        <v>1</v>
      </c>
    </row>
    <row r="6070" spans="1:42" x14ac:dyDescent="0.25">
      <c r="A6070">
        <v>202103</v>
      </c>
      <c r="B6070" t="str">
        <f t="shared" si="1316"/>
        <v>2021-I</v>
      </c>
      <c r="C6070" t="s">
        <v>6143</v>
      </c>
      <c r="D6070" t="s">
        <v>6143</v>
      </c>
      <c r="E6070">
        <v>32095882</v>
      </c>
      <c r="F6070" t="s">
        <v>29</v>
      </c>
      <c r="G6070">
        <v>0</v>
      </c>
      <c r="H6070">
        <v>0</v>
      </c>
      <c r="I6070">
        <v>1</v>
      </c>
      <c r="J6070">
        <f t="shared" si="1317"/>
        <v>0</v>
      </c>
      <c r="K6070" t="str">
        <f t="shared" si="1318"/>
        <v>Insuficiente</v>
      </c>
      <c r="L6070">
        <f t="shared" si="1319"/>
        <v>1</v>
      </c>
      <c r="M6070">
        <v>38</v>
      </c>
      <c r="N6070" t="str">
        <f t="shared" si="1320"/>
        <v>&lt;=40</v>
      </c>
      <c r="O6070" t="s">
        <v>56</v>
      </c>
      <c r="P6070" t="s">
        <v>39</v>
      </c>
      <c r="Q6070">
        <v>40382</v>
      </c>
      <c r="R6070">
        <v>0</v>
      </c>
      <c r="S6070" t="str">
        <f t="shared" si="1321"/>
        <v>=0</v>
      </c>
      <c r="T6070">
        <v>1250</v>
      </c>
      <c r="U6070" t="str">
        <f t="shared" si="1322"/>
        <v>&lt;=1300</v>
      </c>
      <c r="V6070" t="s">
        <v>585</v>
      </c>
      <c r="W6070">
        <v>34587</v>
      </c>
      <c r="X6070" s="12">
        <f t="shared" si="1323"/>
        <v>0</v>
      </c>
      <c r="Y6070" t="str">
        <f t="shared" si="1324"/>
        <v>=0</v>
      </c>
      <c r="Z6070">
        <v>2</v>
      </c>
      <c r="AA6070">
        <v>0</v>
      </c>
      <c r="AB6070">
        <v>1537.35</v>
      </c>
      <c r="AC6070" t="str">
        <f t="shared" si="1325"/>
        <v>&lt;=2000</v>
      </c>
      <c r="AD6070">
        <v>16</v>
      </c>
      <c r="AE6070" t="str">
        <f t="shared" si="1326"/>
        <v>&lt;=30</v>
      </c>
      <c r="AF6070">
        <v>0</v>
      </c>
      <c r="AG6070" t="str">
        <f t="shared" si="1327"/>
        <v>&lt;=500</v>
      </c>
      <c r="AH6070">
        <v>1031.06</v>
      </c>
      <c r="AI6070" t="str">
        <f t="shared" si="1328"/>
        <v>&lt;=2000</v>
      </c>
      <c r="AJ6070">
        <v>0.97419999999999995</v>
      </c>
      <c r="AK6070" t="str">
        <f t="shared" si="1329"/>
        <v>&gt;0.9</v>
      </c>
      <c r="AL6070">
        <v>12</v>
      </c>
      <c r="AM6070">
        <v>11</v>
      </c>
      <c r="AN6070">
        <v>0</v>
      </c>
      <c r="AO6070">
        <v>1</v>
      </c>
      <c r="AP6070" t="s">
        <v>32</v>
      </c>
    </row>
    <row r="6071" spans="1:42" x14ac:dyDescent="0.25">
      <c r="A6071">
        <v>202103</v>
      </c>
      <c r="B6071" t="str">
        <f t="shared" si="1316"/>
        <v>2021-I</v>
      </c>
      <c r="C6071" t="s">
        <v>6144</v>
      </c>
      <c r="D6071" t="s">
        <v>6144</v>
      </c>
      <c r="E6071">
        <v>32095094</v>
      </c>
      <c r="F6071" t="s">
        <v>29</v>
      </c>
      <c r="G6071">
        <v>0</v>
      </c>
      <c r="H6071">
        <v>0</v>
      </c>
      <c r="I6071">
        <v>1</v>
      </c>
      <c r="J6071">
        <f t="shared" si="1317"/>
        <v>0</v>
      </c>
      <c r="K6071" t="str">
        <f t="shared" si="1318"/>
        <v>Insuficiente</v>
      </c>
      <c r="L6071">
        <f t="shared" si="1319"/>
        <v>1</v>
      </c>
      <c r="M6071">
        <v>44</v>
      </c>
      <c r="N6071" t="str">
        <f t="shared" si="1320"/>
        <v>&lt;=45</v>
      </c>
      <c r="O6071" t="s">
        <v>72</v>
      </c>
      <c r="P6071" t="s">
        <v>35</v>
      </c>
      <c r="Q6071">
        <v>26792</v>
      </c>
      <c r="R6071">
        <v>0</v>
      </c>
      <c r="S6071" t="str">
        <f t="shared" si="1321"/>
        <v>=0</v>
      </c>
      <c r="T6071">
        <v>950</v>
      </c>
      <c r="U6071" t="str">
        <f t="shared" si="1322"/>
        <v>&lt;=1000</v>
      </c>
      <c r="V6071" t="s">
        <v>614</v>
      </c>
      <c r="W6071">
        <v>21785</v>
      </c>
      <c r="X6071" s="12">
        <f t="shared" si="1323"/>
        <v>0</v>
      </c>
      <c r="Y6071" t="str">
        <f t="shared" si="1324"/>
        <v>=0</v>
      </c>
      <c r="Z6071" t="s">
        <v>32</v>
      </c>
      <c r="AA6071">
        <v>9</v>
      </c>
      <c r="AB6071" t="s">
        <v>32</v>
      </c>
      <c r="AC6071" t="str">
        <f t="shared" si="1325"/>
        <v/>
      </c>
      <c r="AD6071" t="s">
        <v>32</v>
      </c>
      <c r="AE6071" t="str">
        <f t="shared" si="1326"/>
        <v/>
      </c>
      <c r="AF6071" t="s">
        <v>32</v>
      </c>
      <c r="AG6071" t="str">
        <f t="shared" si="1327"/>
        <v/>
      </c>
      <c r="AH6071" t="s">
        <v>32</v>
      </c>
      <c r="AI6071" t="str">
        <f t="shared" si="1328"/>
        <v/>
      </c>
      <c r="AJ6071" t="s">
        <v>32</v>
      </c>
      <c r="AK6071" t="str">
        <f t="shared" si="1329"/>
        <v/>
      </c>
      <c r="AL6071">
        <v>0</v>
      </c>
      <c r="AM6071">
        <v>0</v>
      </c>
      <c r="AN6071">
        <v>0</v>
      </c>
      <c r="AO6071" t="s">
        <v>32</v>
      </c>
      <c r="AP6071" t="s">
        <v>32</v>
      </c>
    </row>
    <row r="6072" spans="1:42" x14ac:dyDescent="0.25">
      <c r="A6072">
        <v>202103</v>
      </c>
      <c r="B6072" t="str">
        <f t="shared" si="1316"/>
        <v>2021-I</v>
      </c>
      <c r="C6072" t="s">
        <v>6145</v>
      </c>
      <c r="D6072" t="s">
        <v>6145</v>
      </c>
      <c r="E6072">
        <v>32095989</v>
      </c>
      <c r="F6072" t="s">
        <v>29</v>
      </c>
      <c r="G6072">
        <v>0</v>
      </c>
      <c r="H6072">
        <v>0</v>
      </c>
      <c r="I6072">
        <v>1</v>
      </c>
      <c r="J6072">
        <f t="shared" si="1317"/>
        <v>0</v>
      </c>
      <c r="K6072" t="str">
        <f t="shared" si="1318"/>
        <v>Insuficiente</v>
      </c>
      <c r="L6072">
        <f t="shared" si="1319"/>
        <v>1</v>
      </c>
      <c r="M6072">
        <v>22</v>
      </c>
      <c r="N6072" t="str">
        <f t="shared" si="1320"/>
        <v>&lt;=25</v>
      </c>
      <c r="O6072" t="s">
        <v>56</v>
      </c>
      <c r="P6072" t="s">
        <v>39</v>
      </c>
      <c r="Q6072">
        <v>32343</v>
      </c>
      <c r="R6072">
        <v>0</v>
      </c>
      <c r="S6072" t="str">
        <f t="shared" si="1321"/>
        <v>=0</v>
      </c>
      <c r="T6072">
        <v>1150</v>
      </c>
      <c r="U6072" t="str">
        <f t="shared" si="1322"/>
        <v>&lt;=1200</v>
      </c>
      <c r="V6072" t="s">
        <v>597</v>
      </c>
      <c r="W6072">
        <v>27014</v>
      </c>
      <c r="X6072" s="12">
        <f t="shared" si="1323"/>
        <v>0</v>
      </c>
      <c r="Y6072" t="str">
        <f t="shared" si="1324"/>
        <v>=0</v>
      </c>
      <c r="Z6072" t="s">
        <v>32</v>
      </c>
      <c r="AA6072">
        <v>0</v>
      </c>
      <c r="AB6072">
        <v>2000</v>
      </c>
      <c r="AC6072" t="str">
        <f t="shared" si="1325"/>
        <v>&lt;=2000</v>
      </c>
      <c r="AD6072">
        <v>0</v>
      </c>
      <c r="AE6072" t="str">
        <f t="shared" si="1326"/>
        <v>=0</v>
      </c>
      <c r="AF6072">
        <v>0</v>
      </c>
      <c r="AG6072" t="str">
        <f t="shared" si="1327"/>
        <v>&lt;=500</v>
      </c>
      <c r="AH6072" t="s">
        <v>32</v>
      </c>
      <c r="AI6072" t="str">
        <f t="shared" si="1328"/>
        <v/>
      </c>
      <c r="AJ6072" t="s">
        <v>32</v>
      </c>
      <c r="AK6072" t="str">
        <f t="shared" si="1329"/>
        <v/>
      </c>
      <c r="AL6072">
        <v>8</v>
      </c>
      <c r="AM6072">
        <v>8</v>
      </c>
      <c r="AN6072">
        <v>0</v>
      </c>
      <c r="AO6072">
        <v>1</v>
      </c>
      <c r="AP6072" t="s">
        <v>32</v>
      </c>
    </row>
    <row r="6073" spans="1:42" x14ac:dyDescent="0.25">
      <c r="A6073">
        <v>202103</v>
      </c>
      <c r="B6073" t="str">
        <f t="shared" si="1316"/>
        <v>2021-I</v>
      </c>
      <c r="C6073" t="s">
        <v>6146</v>
      </c>
      <c r="D6073" t="s">
        <v>6146</v>
      </c>
      <c r="E6073">
        <v>32096129</v>
      </c>
      <c r="F6073" t="s">
        <v>29</v>
      </c>
      <c r="G6073">
        <v>0</v>
      </c>
      <c r="H6073">
        <v>0</v>
      </c>
      <c r="I6073">
        <v>1</v>
      </c>
      <c r="J6073">
        <f t="shared" si="1317"/>
        <v>0</v>
      </c>
      <c r="K6073" t="str">
        <f t="shared" si="1318"/>
        <v>Insuficiente</v>
      </c>
      <c r="L6073">
        <f t="shared" si="1319"/>
        <v>1</v>
      </c>
      <c r="M6073">
        <v>29</v>
      </c>
      <c r="N6073" t="str">
        <f t="shared" si="1320"/>
        <v>&lt;=30</v>
      </c>
      <c r="O6073" t="s">
        <v>72</v>
      </c>
      <c r="P6073" t="s">
        <v>39</v>
      </c>
      <c r="Q6073">
        <v>32224</v>
      </c>
      <c r="R6073">
        <v>0</v>
      </c>
      <c r="S6073" t="str">
        <f t="shared" si="1321"/>
        <v>=0</v>
      </c>
      <c r="T6073">
        <v>1000</v>
      </c>
      <c r="U6073" t="str">
        <f t="shared" si="1322"/>
        <v>&lt;=1000</v>
      </c>
      <c r="V6073" t="s">
        <v>585</v>
      </c>
      <c r="W6073">
        <v>26902</v>
      </c>
      <c r="X6073" s="12">
        <f t="shared" si="1323"/>
        <v>0</v>
      </c>
      <c r="Y6073" t="str">
        <f t="shared" si="1324"/>
        <v>=0</v>
      </c>
      <c r="Z6073" t="s">
        <v>32</v>
      </c>
      <c r="AA6073">
        <v>3</v>
      </c>
      <c r="AB6073">
        <v>2491.15</v>
      </c>
      <c r="AC6073" t="str">
        <f t="shared" si="1325"/>
        <v>&lt;=3000</v>
      </c>
      <c r="AD6073">
        <v>1603</v>
      </c>
      <c r="AE6073" t="str">
        <f t="shared" si="1326"/>
        <v>&gt;120</v>
      </c>
      <c r="AF6073">
        <v>989.27</v>
      </c>
      <c r="AG6073" t="str">
        <f t="shared" si="1327"/>
        <v>&lt;=1000</v>
      </c>
      <c r="AH6073" t="s">
        <v>32</v>
      </c>
      <c r="AI6073" t="str">
        <f t="shared" si="1328"/>
        <v/>
      </c>
      <c r="AJ6073" t="s">
        <v>32</v>
      </c>
      <c r="AK6073" t="str">
        <f t="shared" si="1329"/>
        <v/>
      </c>
      <c r="AL6073">
        <v>12</v>
      </c>
      <c r="AM6073">
        <v>0</v>
      </c>
      <c r="AN6073">
        <v>0</v>
      </c>
      <c r="AO6073" t="s">
        <v>32</v>
      </c>
      <c r="AP6073" t="s">
        <v>32</v>
      </c>
    </row>
    <row r="6074" spans="1:42" x14ac:dyDescent="0.25">
      <c r="A6074">
        <v>202103</v>
      </c>
      <c r="B6074" t="str">
        <f t="shared" si="1316"/>
        <v>2021-I</v>
      </c>
      <c r="C6074" t="s">
        <v>6147</v>
      </c>
      <c r="D6074" t="s">
        <v>6147</v>
      </c>
      <c r="E6074">
        <v>32094936</v>
      </c>
      <c r="F6074" t="s">
        <v>29</v>
      </c>
      <c r="G6074">
        <v>0</v>
      </c>
      <c r="H6074">
        <v>0</v>
      </c>
      <c r="I6074">
        <v>1</v>
      </c>
      <c r="J6074">
        <f t="shared" si="1317"/>
        <v>0</v>
      </c>
      <c r="K6074" t="str">
        <f t="shared" si="1318"/>
        <v>Insuficiente</v>
      </c>
      <c r="L6074">
        <f t="shared" si="1319"/>
        <v>1</v>
      </c>
      <c r="M6074">
        <v>50</v>
      </c>
      <c r="N6074" t="str">
        <f t="shared" si="1320"/>
        <v>&lt;=50</v>
      </c>
      <c r="O6074" t="s">
        <v>56</v>
      </c>
      <c r="P6074" t="s">
        <v>39</v>
      </c>
      <c r="Q6074">
        <v>33913</v>
      </c>
      <c r="R6074">
        <v>0</v>
      </c>
      <c r="S6074" t="str">
        <f t="shared" si="1321"/>
        <v>=0</v>
      </c>
      <c r="T6074">
        <v>1050</v>
      </c>
      <c r="U6074" t="str">
        <f t="shared" si="1322"/>
        <v>&lt;=1100</v>
      </c>
      <c r="V6074" t="s">
        <v>585</v>
      </c>
      <c r="W6074">
        <v>28493</v>
      </c>
      <c r="X6074" s="12">
        <f t="shared" si="1323"/>
        <v>0</v>
      </c>
      <c r="Y6074" t="str">
        <f t="shared" si="1324"/>
        <v>=0</v>
      </c>
      <c r="Z6074">
        <v>4</v>
      </c>
      <c r="AA6074">
        <v>4</v>
      </c>
      <c r="AB6074">
        <v>739.79</v>
      </c>
      <c r="AC6074" t="str">
        <f t="shared" si="1325"/>
        <v>&lt;=1000</v>
      </c>
      <c r="AD6074">
        <v>3653</v>
      </c>
      <c r="AE6074" t="str">
        <f t="shared" si="1326"/>
        <v>&gt;120</v>
      </c>
      <c r="AF6074">
        <v>739.79</v>
      </c>
      <c r="AG6074" t="str">
        <f t="shared" si="1327"/>
        <v>&lt;=1000</v>
      </c>
      <c r="AH6074" t="s">
        <v>32</v>
      </c>
      <c r="AI6074" t="str">
        <f t="shared" si="1328"/>
        <v/>
      </c>
      <c r="AJ6074" t="s">
        <v>32</v>
      </c>
      <c r="AK6074" t="str">
        <f t="shared" si="1329"/>
        <v/>
      </c>
      <c r="AL6074">
        <v>12</v>
      </c>
      <c r="AM6074">
        <v>0</v>
      </c>
      <c r="AN6074">
        <v>12</v>
      </c>
      <c r="AO6074" t="s">
        <v>32</v>
      </c>
      <c r="AP6074">
        <v>1</v>
      </c>
    </row>
    <row r="6075" spans="1:42" x14ac:dyDescent="0.25">
      <c r="A6075">
        <v>202103</v>
      </c>
      <c r="B6075" t="str">
        <f t="shared" si="1316"/>
        <v>2021-I</v>
      </c>
      <c r="C6075" t="s">
        <v>6148</v>
      </c>
      <c r="D6075" t="s">
        <v>6148</v>
      </c>
      <c r="E6075">
        <v>32095857</v>
      </c>
      <c r="F6075" t="s">
        <v>29</v>
      </c>
      <c r="G6075">
        <v>0</v>
      </c>
      <c r="H6075">
        <v>0</v>
      </c>
      <c r="I6075">
        <v>1</v>
      </c>
      <c r="J6075">
        <f t="shared" si="1317"/>
        <v>0</v>
      </c>
      <c r="K6075" t="str">
        <f t="shared" si="1318"/>
        <v>Insuficiente</v>
      </c>
      <c r="L6075">
        <f t="shared" si="1319"/>
        <v>1</v>
      </c>
      <c r="M6075">
        <v>41</v>
      </c>
      <c r="N6075" t="str">
        <f t="shared" si="1320"/>
        <v>&lt;=45</v>
      </c>
      <c r="O6075" t="s">
        <v>56</v>
      </c>
      <c r="P6075" t="s">
        <v>39</v>
      </c>
      <c r="Q6075">
        <v>40382</v>
      </c>
      <c r="R6075">
        <v>0</v>
      </c>
      <c r="S6075" t="str">
        <f t="shared" si="1321"/>
        <v>=0</v>
      </c>
      <c r="T6075">
        <v>1250</v>
      </c>
      <c r="U6075" t="str">
        <f t="shared" si="1322"/>
        <v>&lt;=1300</v>
      </c>
      <c r="V6075" t="s">
        <v>585</v>
      </c>
      <c r="W6075">
        <v>34587</v>
      </c>
      <c r="X6075" s="12">
        <f t="shared" si="1323"/>
        <v>0</v>
      </c>
      <c r="Y6075" t="str">
        <f t="shared" si="1324"/>
        <v>=0</v>
      </c>
      <c r="Z6075">
        <v>2</v>
      </c>
      <c r="AA6075">
        <v>1</v>
      </c>
      <c r="AB6075">
        <v>7978.53</v>
      </c>
      <c r="AC6075" t="str">
        <f t="shared" si="1325"/>
        <v>&gt;5000</v>
      </c>
      <c r="AD6075">
        <v>29</v>
      </c>
      <c r="AE6075" t="str">
        <f t="shared" si="1326"/>
        <v>&lt;=30</v>
      </c>
      <c r="AF6075">
        <v>0</v>
      </c>
      <c r="AG6075" t="str">
        <f t="shared" si="1327"/>
        <v>&lt;=500</v>
      </c>
      <c r="AH6075">
        <v>2083.23</v>
      </c>
      <c r="AI6075" t="str">
        <f t="shared" si="1328"/>
        <v>&lt;=3000</v>
      </c>
      <c r="AJ6075">
        <v>1</v>
      </c>
      <c r="AK6075" t="str">
        <f t="shared" si="1329"/>
        <v>&gt;0.9</v>
      </c>
      <c r="AL6075">
        <v>12</v>
      </c>
      <c r="AM6075">
        <v>10</v>
      </c>
      <c r="AN6075">
        <v>0</v>
      </c>
      <c r="AO6075">
        <v>2</v>
      </c>
      <c r="AP6075" t="s">
        <v>32</v>
      </c>
    </row>
    <row r="6076" spans="1:42" x14ac:dyDescent="0.25">
      <c r="A6076">
        <v>202103</v>
      </c>
      <c r="B6076" t="str">
        <f t="shared" si="1316"/>
        <v>2021-I</v>
      </c>
      <c r="C6076" t="s">
        <v>6149</v>
      </c>
      <c r="D6076" t="s">
        <v>6149</v>
      </c>
      <c r="E6076">
        <v>32095512</v>
      </c>
      <c r="F6076" t="s">
        <v>29</v>
      </c>
      <c r="G6076">
        <v>0</v>
      </c>
      <c r="H6076">
        <v>0</v>
      </c>
      <c r="I6076">
        <v>1</v>
      </c>
      <c r="J6076">
        <f t="shared" si="1317"/>
        <v>0</v>
      </c>
      <c r="K6076" t="str">
        <f t="shared" si="1318"/>
        <v>Insuficiente</v>
      </c>
      <c r="L6076">
        <f t="shared" si="1319"/>
        <v>1</v>
      </c>
      <c r="M6076">
        <v>47</v>
      </c>
      <c r="N6076" t="str">
        <f t="shared" si="1320"/>
        <v>&lt;=50</v>
      </c>
      <c r="O6076" t="s">
        <v>56</v>
      </c>
      <c r="P6076" t="s">
        <v>35</v>
      </c>
      <c r="Q6076">
        <v>40382</v>
      </c>
      <c r="R6076">
        <v>0</v>
      </c>
      <c r="S6076" t="str">
        <f t="shared" si="1321"/>
        <v>=0</v>
      </c>
      <c r="T6076">
        <v>1250</v>
      </c>
      <c r="U6076" t="str">
        <f t="shared" si="1322"/>
        <v>&lt;=1300</v>
      </c>
      <c r="V6076" t="s">
        <v>4182</v>
      </c>
      <c r="W6076">
        <v>34587</v>
      </c>
      <c r="X6076" s="12">
        <f t="shared" si="1323"/>
        <v>0</v>
      </c>
      <c r="Y6076" t="str">
        <f t="shared" si="1324"/>
        <v>=0</v>
      </c>
      <c r="Z6076">
        <v>2</v>
      </c>
      <c r="AA6076">
        <v>9</v>
      </c>
      <c r="AB6076" t="s">
        <v>32</v>
      </c>
      <c r="AC6076" t="str">
        <f t="shared" si="1325"/>
        <v/>
      </c>
      <c r="AD6076" t="s">
        <v>32</v>
      </c>
      <c r="AE6076" t="str">
        <f t="shared" si="1326"/>
        <v/>
      </c>
      <c r="AF6076" t="s">
        <v>32</v>
      </c>
      <c r="AG6076" t="str">
        <f t="shared" si="1327"/>
        <v/>
      </c>
      <c r="AH6076" t="s">
        <v>32</v>
      </c>
      <c r="AI6076" t="str">
        <f t="shared" si="1328"/>
        <v/>
      </c>
      <c r="AJ6076" t="s">
        <v>32</v>
      </c>
      <c r="AK6076" t="str">
        <f t="shared" si="1329"/>
        <v/>
      </c>
      <c r="AL6076">
        <v>0</v>
      </c>
      <c r="AM6076">
        <v>0</v>
      </c>
      <c r="AN6076">
        <v>0</v>
      </c>
      <c r="AO6076" t="s">
        <v>32</v>
      </c>
      <c r="AP6076" t="s">
        <v>32</v>
      </c>
    </row>
    <row r="6077" spans="1:42" x14ac:dyDescent="0.25">
      <c r="A6077">
        <v>202103</v>
      </c>
      <c r="B6077" t="str">
        <f t="shared" si="1316"/>
        <v>2021-I</v>
      </c>
      <c r="C6077" t="s">
        <v>6150</v>
      </c>
      <c r="D6077" t="s">
        <v>6150</v>
      </c>
      <c r="E6077">
        <v>32095561</v>
      </c>
      <c r="F6077" t="s">
        <v>29</v>
      </c>
      <c r="G6077">
        <v>0</v>
      </c>
      <c r="H6077">
        <v>0</v>
      </c>
      <c r="I6077">
        <v>1</v>
      </c>
      <c r="J6077">
        <f t="shared" si="1317"/>
        <v>0</v>
      </c>
      <c r="K6077" t="str">
        <f t="shared" si="1318"/>
        <v>Insuficiente</v>
      </c>
      <c r="L6077">
        <f t="shared" si="1319"/>
        <v>1</v>
      </c>
      <c r="M6077">
        <v>30</v>
      </c>
      <c r="N6077" t="str">
        <f t="shared" si="1320"/>
        <v>&lt;=30</v>
      </c>
      <c r="O6077" t="s">
        <v>56</v>
      </c>
      <c r="P6077" t="s">
        <v>35</v>
      </c>
      <c r="Q6077">
        <v>37120</v>
      </c>
      <c r="R6077">
        <v>0</v>
      </c>
      <c r="S6077" t="str">
        <f t="shared" si="1321"/>
        <v>=0</v>
      </c>
      <c r="T6077">
        <v>1150</v>
      </c>
      <c r="U6077" t="str">
        <f t="shared" si="1322"/>
        <v>&lt;=1200</v>
      </c>
      <c r="V6077" t="s">
        <v>585</v>
      </c>
      <c r="W6077">
        <v>31514</v>
      </c>
      <c r="X6077" s="12">
        <f t="shared" si="1323"/>
        <v>0</v>
      </c>
      <c r="Y6077" t="str">
        <f t="shared" si="1324"/>
        <v>=0</v>
      </c>
      <c r="Z6077">
        <v>3</v>
      </c>
      <c r="AA6077">
        <v>9</v>
      </c>
      <c r="AB6077" t="s">
        <v>32</v>
      </c>
      <c r="AC6077" t="str">
        <f t="shared" si="1325"/>
        <v/>
      </c>
      <c r="AD6077" t="s">
        <v>32</v>
      </c>
      <c r="AE6077" t="str">
        <f t="shared" si="1326"/>
        <v/>
      </c>
      <c r="AF6077" t="s">
        <v>32</v>
      </c>
      <c r="AG6077" t="str">
        <f t="shared" si="1327"/>
        <v/>
      </c>
      <c r="AH6077" t="s">
        <v>32</v>
      </c>
      <c r="AI6077" t="str">
        <f t="shared" si="1328"/>
        <v/>
      </c>
      <c r="AJ6077" t="s">
        <v>32</v>
      </c>
      <c r="AK6077" t="str">
        <f t="shared" si="1329"/>
        <v/>
      </c>
      <c r="AL6077">
        <v>0</v>
      </c>
      <c r="AM6077">
        <v>0</v>
      </c>
      <c r="AN6077">
        <v>0</v>
      </c>
      <c r="AO6077" t="s">
        <v>32</v>
      </c>
      <c r="AP6077" t="s">
        <v>32</v>
      </c>
    </row>
    <row r="6078" spans="1:42" x14ac:dyDescent="0.25">
      <c r="A6078">
        <v>202103</v>
      </c>
      <c r="B6078" t="str">
        <f t="shared" si="1316"/>
        <v>2021-I</v>
      </c>
      <c r="C6078" t="s">
        <v>6151</v>
      </c>
      <c r="D6078" t="s">
        <v>6151</v>
      </c>
      <c r="E6078">
        <v>32096204</v>
      </c>
      <c r="F6078" t="s">
        <v>29</v>
      </c>
      <c r="G6078">
        <v>0</v>
      </c>
      <c r="H6078">
        <v>0</v>
      </c>
      <c r="I6078">
        <v>1</v>
      </c>
      <c r="J6078">
        <f t="shared" si="1317"/>
        <v>0</v>
      </c>
      <c r="K6078" t="str">
        <f t="shared" si="1318"/>
        <v>Insuficiente</v>
      </c>
      <c r="L6078">
        <f t="shared" si="1319"/>
        <v>1</v>
      </c>
      <c r="M6078">
        <v>38</v>
      </c>
      <c r="N6078" t="str">
        <f t="shared" si="1320"/>
        <v>&lt;=40</v>
      </c>
      <c r="O6078" t="s">
        <v>56</v>
      </c>
      <c r="P6078" t="s">
        <v>39</v>
      </c>
      <c r="Q6078">
        <v>43643</v>
      </c>
      <c r="R6078">
        <v>0</v>
      </c>
      <c r="S6078" t="str">
        <f t="shared" si="1321"/>
        <v>=0</v>
      </c>
      <c r="T6078">
        <v>1350</v>
      </c>
      <c r="U6078" t="str">
        <f t="shared" si="1322"/>
        <v>&lt;=1400</v>
      </c>
      <c r="V6078" t="s">
        <v>597</v>
      </c>
      <c r="W6078">
        <v>37659</v>
      </c>
      <c r="X6078" s="12">
        <f t="shared" si="1323"/>
        <v>0</v>
      </c>
      <c r="Y6078" t="str">
        <f t="shared" si="1324"/>
        <v>=0</v>
      </c>
      <c r="Z6078">
        <v>5</v>
      </c>
      <c r="AA6078">
        <v>0</v>
      </c>
      <c r="AB6078">
        <v>978.66</v>
      </c>
      <c r="AC6078" t="str">
        <f t="shared" si="1325"/>
        <v>&lt;=1000</v>
      </c>
      <c r="AD6078">
        <v>0</v>
      </c>
      <c r="AE6078" t="str">
        <f t="shared" si="1326"/>
        <v>=0</v>
      </c>
      <c r="AF6078">
        <v>0</v>
      </c>
      <c r="AG6078" t="str">
        <f t="shared" si="1327"/>
        <v>&lt;=500</v>
      </c>
      <c r="AH6078">
        <v>1000</v>
      </c>
      <c r="AI6078" t="str">
        <f t="shared" si="1328"/>
        <v>&lt;=1000</v>
      </c>
      <c r="AJ6078">
        <v>0.97870000000000001</v>
      </c>
      <c r="AK6078" t="str">
        <f t="shared" si="1329"/>
        <v>&gt;0.9</v>
      </c>
      <c r="AL6078">
        <v>4</v>
      </c>
      <c r="AM6078">
        <v>4</v>
      </c>
      <c r="AN6078">
        <v>0</v>
      </c>
      <c r="AO6078">
        <v>1</v>
      </c>
      <c r="AP6078" t="s">
        <v>32</v>
      </c>
    </row>
    <row r="6079" spans="1:42" x14ac:dyDescent="0.25">
      <c r="A6079">
        <v>202103</v>
      </c>
      <c r="B6079" t="str">
        <f t="shared" si="1316"/>
        <v>2021-I</v>
      </c>
      <c r="C6079" t="s">
        <v>6152</v>
      </c>
      <c r="D6079" t="s">
        <v>6152</v>
      </c>
      <c r="E6079">
        <v>32095652</v>
      </c>
      <c r="F6079" t="s">
        <v>29</v>
      </c>
      <c r="G6079">
        <v>0</v>
      </c>
      <c r="H6079">
        <v>0</v>
      </c>
      <c r="I6079">
        <v>1</v>
      </c>
      <c r="J6079">
        <f t="shared" si="1317"/>
        <v>0</v>
      </c>
      <c r="K6079" t="str">
        <f t="shared" si="1318"/>
        <v>Insuficiente</v>
      </c>
      <c r="L6079">
        <f t="shared" si="1319"/>
        <v>1</v>
      </c>
      <c r="M6079">
        <v>39</v>
      </c>
      <c r="N6079" t="str">
        <f t="shared" si="1320"/>
        <v>&lt;=40</v>
      </c>
      <c r="O6079" t="s">
        <v>56</v>
      </c>
      <c r="P6079" t="s">
        <v>39</v>
      </c>
      <c r="Q6079">
        <v>38080</v>
      </c>
      <c r="R6079">
        <v>0</v>
      </c>
      <c r="S6079" t="str">
        <f t="shared" si="1321"/>
        <v>=0</v>
      </c>
      <c r="T6079">
        <v>1226</v>
      </c>
      <c r="U6079" t="str">
        <f t="shared" si="1322"/>
        <v>&lt;=1300</v>
      </c>
      <c r="V6079" t="s">
        <v>612</v>
      </c>
      <c r="W6079">
        <v>24419</v>
      </c>
      <c r="X6079" s="12">
        <f t="shared" si="1323"/>
        <v>0</v>
      </c>
      <c r="Y6079" t="str">
        <f t="shared" si="1324"/>
        <v>=0</v>
      </c>
      <c r="Z6079" t="s">
        <v>32</v>
      </c>
      <c r="AA6079">
        <v>4</v>
      </c>
      <c r="AB6079">
        <v>1582.6</v>
      </c>
      <c r="AC6079" t="str">
        <f t="shared" si="1325"/>
        <v>&lt;=2000</v>
      </c>
      <c r="AD6079">
        <v>1102</v>
      </c>
      <c r="AE6079" t="str">
        <f t="shared" si="1326"/>
        <v>&gt;120</v>
      </c>
      <c r="AF6079">
        <v>1582.6</v>
      </c>
      <c r="AG6079" t="str">
        <f t="shared" si="1327"/>
        <v>&lt;=2000</v>
      </c>
      <c r="AH6079" t="s">
        <v>32</v>
      </c>
      <c r="AI6079" t="str">
        <f t="shared" si="1328"/>
        <v/>
      </c>
      <c r="AJ6079" t="s">
        <v>32</v>
      </c>
      <c r="AK6079" t="str">
        <f t="shared" si="1329"/>
        <v/>
      </c>
      <c r="AL6079">
        <v>12</v>
      </c>
      <c r="AM6079">
        <v>0</v>
      </c>
      <c r="AN6079">
        <v>12</v>
      </c>
      <c r="AO6079" t="s">
        <v>32</v>
      </c>
      <c r="AP6079">
        <v>1</v>
      </c>
    </row>
    <row r="6080" spans="1:42" x14ac:dyDescent="0.25">
      <c r="A6080">
        <v>202103</v>
      </c>
      <c r="B6080" t="str">
        <f t="shared" si="1316"/>
        <v>2021-I</v>
      </c>
      <c r="C6080" t="s">
        <v>6153</v>
      </c>
      <c r="D6080" t="s">
        <v>6153</v>
      </c>
      <c r="E6080">
        <v>32096030</v>
      </c>
      <c r="F6080" t="s">
        <v>29</v>
      </c>
      <c r="G6080">
        <v>0</v>
      </c>
      <c r="H6080">
        <v>0</v>
      </c>
      <c r="I6080">
        <v>1</v>
      </c>
      <c r="J6080">
        <f t="shared" si="1317"/>
        <v>0</v>
      </c>
      <c r="K6080" t="str">
        <f t="shared" si="1318"/>
        <v>Insuficiente</v>
      </c>
      <c r="L6080">
        <f t="shared" si="1319"/>
        <v>1</v>
      </c>
      <c r="M6080">
        <v>44</v>
      </c>
      <c r="N6080" t="str">
        <f t="shared" si="1320"/>
        <v>&lt;=45</v>
      </c>
      <c r="O6080" t="s">
        <v>56</v>
      </c>
      <c r="P6080" t="s">
        <v>39</v>
      </c>
      <c r="Q6080">
        <v>59893</v>
      </c>
      <c r="R6080">
        <v>1649</v>
      </c>
      <c r="S6080" t="str">
        <f t="shared" si="1321"/>
        <v>&lt;=2000</v>
      </c>
      <c r="T6080">
        <v>1450</v>
      </c>
      <c r="U6080" t="str">
        <f t="shared" si="1322"/>
        <v>&lt;=1500</v>
      </c>
      <c r="V6080" t="s">
        <v>4182</v>
      </c>
      <c r="W6080">
        <v>46616</v>
      </c>
      <c r="X6080" s="12">
        <f t="shared" si="1323"/>
        <v>3.5374120473657115E-2</v>
      </c>
      <c r="Y6080" t="str">
        <f t="shared" si="1324"/>
        <v>&lt;=0.04</v>
      </c>
      <c r="Z6080">
        <v>2</v>
      </c>
      <c r="AA6080">
        <v>0</v>
      </c>
      <c r="AB6080">
        <v>800</v>
      </c>
      <c r="AC6080" t="str">
        <f t="shared" si="1325"/>
        <v>&lt;=1000</v>
      </c>
      <c r="AD6080">
        <v>0</v>
      </c>
      <c r="AE6080" t="str">
        <f t="shared" si="1326"/>
        <v>=0</v>
      </c>
      <c r="AF6080">
        <v>0</v>
      </c>
      <c r="AG6080" t="str">
        <f t="shared" si="1327"/>
        <v>&lt;=500</v>
      </c>
      <c r="AH6080" t="s">
        <v>32</v>
      </c>
      <c r="AI6080" t="str">
        <f t="shared" si="1328"/>
        <v/>
      </c>
      <c r="AJ6080" t="s">
        <v>32</v>
      </c>
      <c r="AK6080" t="str">
        <f t="shared" si="1329"/>
        <v/>
      </c>
      <c r="AL6080">
        <v>2</v>
      </c>
      <c r="AM6080">
        <v>2</v>
      </c>
      <c r="AN6080">
        <v>0</v>
      </c>
      <c r="AO6080">
        <v>1</v>
      </c>
      <c r="AP6080" t="s">
        <v>32</v>
      </c>
    </row>
    <row r="6081" spans="1:42" x14ac:dyDescent="0.25">
      <c r="A6081">
        <v>202103</v>
      </c>
      <c r="B6081" t="str">
        <f t="shared" si="1316"/>
        <v>2021-I</v>
      </c>
      <c r="C6081" t="s">
        <v>6154</v>
      </c>
      <c r="D6081" t="s">
        <v>6154</v>
      </c>
      <c r="E6081">
        <v>32095628</v>
      </c>
      <c r="F6081" t="s">
        <v>29</v>
      </c>
      <c r="G6081">
        <v>0</v>
      </c>
      <c r="H6081">
        <v>0</v>
      </c>
      <c r="I6081">
        <v>1</v>
      </c>
      <c r="J6081">
        <f t="shared" si="1317"/>
        <v>0</v>
      </c>
      <c r="K6081" t="str">
        <f t="shared" si="1318"/>
        <v>Insuficiente</v>
      </c>
      <c r="L6081">
        <f t="shared" si="1319"/>
        <v>1</v>
      </c>
      <c r="M6081">
        <v>29</v>
      </c>
      <c r="N6081" t="str">
        <f t="shared" si="1320"/>
        <v>&lt;=30</v>
      </c>
      <c r="O6081" t="s">
        <v>56</v>
      </c>
      <c r="P6081" t="s">
        <v>39</v>
      </c>
      <c r="Q6081">
        <v>42013</v>
      </c>
      <c r="R6081">
        <v>0</v>
      </c>
      <c r="S6081" t="str">
        <f t="shared" si="1321"/>
        <v>=0</v>
      </c>
      <c r="T6081">
        <v>1300</v>
      </c>
      <c r="U6081" t="str">
        <f t="shared" si="1322"/>
        <v>&lt;=1300</v>
      </c>
      <c r="V6081" t="s">
        <v>585</v>
      </c>
      <c r="W6081">
        <v>36123</v>
      </c>
      <c r="X6081" s="12">
        <f t="shared" si="1323"/>
        <v>0</v>
      </c>
      <c r="Y6081" t="str">
        <f t="shared" si="1324"/>
        <v>=0</v>
      </c>
      <c r="Z6081">
        <v>2</v>
      </c>
      <c r="AA6081">
        <v>0</v>
      </c>
      <c r="AB6081">
        <v>807.33</v>
      </c>
      <c r="AC6081" t="str">
        <f t="shared" si="1325"/>
        <v>&lt;=1000</v>
      </c>
      <c r="AD6081">
        <v>0</v>
      </c>
      <c r="AE6081" t="str">
        <f t="shared" si="1326"/>
        <v>=0</v>
      </c>
      <c r="AF6081">
        <v>0</v>
      </c>
      <c r="AG6081" t="str">
        <f t="shared" si="1327"/>
        <v>&lt;=500</v>
      </c>
      <c r="AH6081" t="s">
        <v>32</v>
      </c>
      <c r="AI6081" t="str">
        <f t="shared" si="1328"/>
        <v/>
      </c>
      <c r="AJ6081" t="s">
        <v>32</v>
      </c>
      <c r="AK6081" t="str">
        <f t="shared" si="1329"/>
        <v/>
      </c>
      <c r="AL6081">
        <v>4</v>
      </c>
      <c r="AM6081">
        <v>4</v>
      </c>
      <c r="AN6081">
        <v>0</v>
      </c>
      <c r="AO6081">
        <v>1</v>
      </c>
      <c r="AP6081" t="s">
        <v>32</v>
      </c>
    </row>
    <row r="6082" spans="1:42" x14ac:dyDescent="0.25">
      <c r="A6082">
        <v>202103</v>
      </c>
      <c r="B6082" t="str">
        <f t="shared" si="1316"/>
        <v>2021-I</v>
      </c>
      <c r="C6082" t="s">
        <v>6155</v>
      </c>
      <c r="D6082" t="s">
        <v>6155</v>
      </c>
      <c r="E6082">
        <v>32096304</v>
      </c>
      <c r="F6082" t="s">
        <v>29</v>
      </c>
      <c r="G6082">
        <v>0</v>
      </c>
      <c r="H6082">
        <v>0</v>
      </c>
      <c r="I6082">
        <v>1</v>
      </c>
      <c r="J6082">
        <f t="shared" si="1317"/>
        <v>0</v>
      </c>
      <c r="K6082" t="str">
        <f t="shared" si="1318"/>
        <v>Insuficiente</v>
      </c>
      <c r="L6082">
        <f t="shared" si="1319"/>
        <v>1</v>
      </c>
      <c r="M6082">
        <v>56</v>
      </c>
      <c r="N6082" t="str">
        <f t="shared" si="1320"/>
        <v>&lt;=60</v>
      </c>
      <c r="O6082" t="s">
        <v>56</v>
      </c>
      <c r="P6082" t="s">
        <v>39</v>
      </c>
      <c r="Q6082">
        <v>38750</v>
      </c>
      <c r="R6082">
        <v>0</v>
      </c>
      <c r="S6082" t="str">
        <f t="shared" si="1321"/>
        <v>=0</v>
      </c>
      <c r="T6082">
        <v>1200</v>
      </c>
      <c r="U6082" t="str">
        <f t="shared" si="1322"/>
        <v>&lt;=1200</v>
      </c>
      <c r="V6082" t="s">
        <v>589</v>
      </c>
      <c r="W6082">
        <v>33050</v>
      </c>
      <c r="X6082" s="12">
        <f t="shared" si="1323"/>
        <v>0</v>
      </c>
      <c r="Y6082" t="str">
        <f t="shared" si="1324"/>
        <v>=0</v>
      </c>
      <c r="Z6082">
        <v>5</v>
      </c>
      <c r="AA6082">
        <v>0</v>
      </c>
      <c r="AB6082">
        <v>8468.5400000000009</v>
      </c>
      <c r="AC6082" t="str">
        <f t="shared" si="1325"/>
        <v>&gt;5000</v>
      </c>
      <c r="AD6082">
        <v>118</v>
      </c>
      <c r="AE6082" t="str">
        <f t="shared" si="1326"/>
        <v>&lt;=120</v>
      </c>
      <c r="AF6082">
        <v>0</v>
      </c>
      <c r="AG6082" t="str">
        <f t="shared" si="1327"/>
        <v>&lt;=500</v>
      </c>
      <c r="AH6082">
        <v>2252</v>
      </c>
      <c r="AI6082" t="str">
        <f t="shared" si="1328"/>
        <v>&lt;=3000</v>
      </c>
      <c r="AJ6082">
        <v>0.99770000000000003</v>
      </c>
      <c r="AK6082" t="str">
        <f t="shared" si="1329"/>
        <v>&gt;0.9</v>
      </c>
      <c r="AL6082">
        <v>12</v>
      </c>
      <c r="AM6082">
        <v>8</v>
      </c>
      <c r="AN6082">
        <v>0</v>
      </c>
      <c r="AO6082">
        <v>5</v>
      </c>
      <c r="AP6082" t="s">
        <v>32</v>
      </c>
    </row>
    <row r="6083" spans="1:42" x14ac:dyDescent="0.25">
      <c r="A6083">
        <v>202103</v>
      </c>
      <c r="B6083" t="str">
        <f t="shared" ref="B6083:B6146" si="1330">+CONCATENATE(MID(A6083,1,4),IF(MID(A6083,5,2)*1&lt;=6,"-I","-II"))</f>
        <v>2021-I</v>
      </c>
      <c r="C6083" t="s">
        <v>6156</v>
      </c>
      <c r="D6083" t="s">
        <v>6156</v>
      </c>
      <c r="E6083">
        <v>32096217</v>
      </c>
      <c r="F6083" t="s">
        <v>29</v>
      </c>
      <c r="G6083">
        <v>0</v>
      </c>
      <c r="H6083">
        <v>0</v>
      </c>
      <c r="I6083">
        <v>1</v>
      </c>
      <c r="J6083">
        <f t="shared" ref="J6083:J6146" si="1331">+IF(OR(O6083="Taxista propietario",O6083="Taxista palanca"),0,1)</f>
        <v>0</v>
      </c>
      <c r="K6083" t="str">
        <f t="shared" ref="K6083:K6146" si="1332">+IF(I6083&gt;0,"Insuficiente",IF(H6083&gt;0,"Indeterminado",IF(J6083&gt;0,"Perfil","Modelamiento")))</f>
        <v>Insuficiente</v>
      </c>
      <c r="L6083">
        <f t="shared" ref="L6083:L6146" si="1333">+IF(AND(A6083&gt;=201410,A6083&lt;=201908),0,1)</f>
        <v>1</v>
      </c>
      <c r="M6083">
        <v>38</v>
      </c>
      <c r="N6083" t="str">
        <f t="shared" ref="N6083:N6146" si="1334">+IF(M6083&lt;=25,"&lt;=25",IF(M6083&lt;=30,"&lt;=30",IF(M6083&lt;=35,"&lt;=35",IF(M6083&lt;=40,"&lt;=40",IF(M6083&lt;=45,"&lt;=45",IF(M6083&lt;=50,"&lt;=50",IF(M6083&lt;=55,"&lt;=55",IF(M6083&lt;=60,"&lt;=60","&gt;60"))))))))</f>
        <v>&lt;=40</v>
      </c>
      <c r="O6083" t="s">
        <v>56</v>
      </c>
      <c r="P6083" t="s">
        <v>39</v>
      </c>
      <c r="Q6083">
        <v>43643</v>
      </c>
      <c r="R6083">
        <v>0</v>
      </c>
      <c r="S6083" t="str">
        <f t="shared" ref="S6083:S6146" si="1335">+IF(R6083="NULL","",IF(R6083=0,"=0",IF(R6083&lt;=500,"&lt;=500",IF(R6083&lt;=1000,"&lt;=1000",IF(R6083&lt;=1500,"&lt;=1500",IF(R6083&lt;=2000,"&lt;=2000",IF(R6083&lt;=2500,"&lt;=2500","&gt;2500")))))))</f>
        <v>=0</v>
      </c>
      <c r="T6083">
        <v>1350</v>
      </c>
      <c r="U6083" t="str">
        <f t="shared" ref="U6083:U6146" si="1336">+IF(T6083="NULL","",IF(T6083&lt;=1000,"&lt;=1000",IF(T6083&lt;=1100,"&lt;=1100",IF(T6083&lt;=1200,"&lt;=1200",IF(T6083&lt;=1300,"&lt;=1300",IF(T6083&lt;=1400,"&lt;=1400",IF(T6083&lt;=1500,"&lt;=1500","&gt;1500")))))))</f>
        <v>&lt;=1400</v>
      </c>
      <c r="V6083" t="s">
        <v>612</v>
      </c>
      <c r="W6083">
        <v>37659</v>
      </c>
      <c r="X6083" s="12">
        <f t="shared" ref="X6083:X6146" si="1337">+IFERROR(R6083/W6083,"NULL")</f>
        <v>0</v>
      </c>
      <c r="Y6083" t="str">
        <f t="shared" ref="Y6083:Y6146" si="1338">+IF(X6083="NULL","",IF(X6083=0,"=0",IF(X6083&lt;=0.01,"&lt;=0.01",IF(X6083&lt;=0.02,"&lt;=0.02",IF(X6083&lt;=0.03,"&lt;=0.03",IF(X6083&lt;=0.04,"&lt;=0.04",IF(X6083&lt;=0.05,"&lt;=0.05",IF(X6083&lt;=0.06,"&lt;=0.06","&gt;0.06"))))))))</f>
        <v>=0</v>
      </c>
      <c r="Z6083">
        <v>1</v>
      </c>
      <c r="AA6083">
        <v>9</v>
      </c>
      <c r="AB6083" t="s">
        <v>32</v>
      </c>
      <c r="AC6083" t="str">
        <f t="shared" ref="AC6083:AC6146" si="1339">+IF(AB6083="NULL","",IF(AB6083&lt;=500,"&lt;=500",IF(AB6083&lt;=1000,"&lt;=1000",IF(AB6083&lt;=2000,"&lt;=2000",IF(AB6083&lt;=3000,"&lt;=3000",IF(AB6083&lt;=4000,"&lt;=4000",IF(AB6083&lt;=5000,"&lt;=5000","&gt;5000")))))))</f>
        <v/>
      </c>
      <c r="AD6083" t="s">
        <v>32</v>
      </c>
      <c r="AE6083" t="str">
        <f t="shared" ref="AE6083:AE6146" si="1340">+IF(AD6083="NULL","",IF(AD6083=0,"=0",IF(AD6083&lt;=8,"&lt;=8",IF(AD6083&lt;=30,"&lt;=30",IF(AD6083&lt;=60,"&lt;=60",IF(AD6083&lt;=90,"&lt;=90",IF(AD6083&lt;=120,"&lt;=120","&gt;120")))))))</f>
        <v/>
      </c>
      <c r="AF6083" t="s">
        <v>32</v>
      </c>
      <c r="AG6083" t="str">
        <f t="shared" ref="AG6083:AG6146" si="1341">+IF(AF6083="NULL","",IF(AF6083&lt;=500,"&lt;=500",IF(AF6083&lt;=1000,"&lt;=1000",IF(AF6083&lt;=2000,"&lt;=2000",IF(AF6083&lt;=3000,"&lt;=3000",IF(AF6083&lt;=4000,"&lt;=4000",IF(AF6083&lt;=5000,"&lt;=5000","&gt;5000")))))))</f>
        <v/>
      </c>
      <c r="AH6083" t="s">
        <v>32</v>
      </c>
      <c r="AI6083" t="str">
        <f t="shared" ref="AI6083:AI6146" si="1342">+IF(AH6083="NULL","",IF(AH6083&lt;=500,"&lt;=500",IF(AH6083&lt;=1000,"&lt;=1000",IF(AH6083&lt;=2000,"&lt;=2000",IF(AH6083&lt;=3000,"&lt;=3000",IF(AH6083&lt;=4000,"&lt;=4000",IF(AH6083&lt;=5000,"&lt;=5000","&gt;5000")))))))</f>
        <v/>
      </c>
      <c r="AJ6083" t="s">
        <v>32</v>
      </c>
      <c r="AK6083" t="str">
        <f t="shared" ref="AK6083:AK6146" si="1343">+IF(AJ6083="NULL","",IF(AJ6083=0,"=0",IF(AJ6083&lt;=0.1,"&lt;=0.1",IF(AJ6083&lt;=0.2,"&lt;=0.2",IF(AJ6083&lt;=0.3,"&lt;=0.3",IF(AJ6083&lt;=0.4,"&lt;=0.4",IF(AJ6083&lt;=0.5,"&lt;=0.5",IF(AJ6083&lt;=0.6,"&lt;=0.6",IF(AJ6083&lt;=0.7,"&lt;=0.7",IF(AJ6083&lt;=0.8,"&lt;=0.8",IF(AJ6083&lt;=0.9,"&lt;=0.9","&gt;0.9")))))))))))</f>
        <v/>
      </c>
      <c r="AL6083">
        <v>0</v>
      </c>
      <c r="AM6083">
        <v>0</v>
      </c>
      <c r="AN6083">
        <v>0</v>
      </c>
      <c r="AO6083" t="s">
        <v>32</v>
      </c>
      <c r="AP6083" t="s">
        <v>32</v>
      </c>
    </row>
    <row r="6084" spans="1:42" x14ac:dyDescent="0.25">
      <c r="A6084">
        <v>202103</v>
      </c>
      <c r="B6084" t="str">
        <f t="shared" si="1330"/>
        <v>2021-I</v>
      </c>
      <c r="C6084" t="s">
        <v>6157</v>
      </c>
      <c r="D6084" t="s">
        <v>6157</v>
      </c>
      <c r="E6084">
        <v>32095554</v>
      </c>
      <c r="F6084" t="s">
        <v>29</v>
      </c>
      <c r="G6084">
        <v>0</v>
      </c>
      <c r="H6084">
        <v>0</v>
      </c>
      <c r="I6084">
        <v>1</v>
      </c>
      <c r="J6084">
        <f t="shared" si="1331"/>
        <v>0</v>
      </c>
      <c r="K6084" t="str">
        <f t="shared" si="1332"/>
        <v>Insuficiente</v>
      </c>
      <c r="L6084">
        <f t="shared" si="1333"/>
        <v>1</v>
      </c>
      <c r="M6084">
        <v>49</v>
      </c>
      <c r="N6084" t="str">
        <f t="shared" si="1334"/>
        <v>&lt;=50</v>
      </c>
      <c r="O6084" t="s">
        <v>56</v>
      </c>
      <c r="P6084" t="s">
        <v>39</v>
      </c>
      <c r="Q6084">
        <v>37120</v>
      </c>
      <c r="R6084">
        <v>0</v>
      </c>
      <c r="S6084" t="str">
        <f t="shared" si="1335"/>
        <v>=0</v>
      </c>
      <c r="T6084">
        <v>1150</v>
      </c>
      <c r="U6084" t="str">
        <f t="shared" si="1336"/>
        <v>&lt;=1200</v>
      </c>
      <c r="V6084" t="s">
        <v>601</v>
      </c>
      <c r="W6084">
        <v>31514</v>
      </c>
      <c r="X6084" s="12">
        <f t="shared" si="1337"/>
        <v>0</v>
      </c>
      <c r="Y6084" t="str">
        <f t="shared" si="1338"/>
        <v>=0</v>
      </c>
      <c r="Z6084">
        <v>3</v>
      </c>
      <c r="AA6084">
        <v>9</v>
      </c>
      <c r="AB6084" t="s">
        <v>32</v>
      </c>
      <c r="AC6084" t="str">
        <f t="shared" si="1339"/>
        <v/>
      </c>
      <c r="AD6084" t="s">
        <v>32</v>
      </c>
      <c r="AE6084" t="str">
        <f t="shared" si="1340"/>
        <v/>
      </c>
      <c r="AF6084" t="s">
        <v>32</v>
      </c>
      <c r="AG6084" t="str">
        <f t="shared" si="1341"/>
        <v/>
      </c>
      <c r="AH6084" t="s">
        <v>32</v>
      </c>
      <c r="AI6084" t="str">
        <f t="shared" si="1342"/>
        <v/>
      </c>
      <c r="AJ6084" t="s">
        <v>32</v>
      </c>
      <c r="AK6084" t="str">
        <f t="shared" si="1343"/>
        <v/>
      </c>
      <c r="AL6084">
        <v>0</v>
      </c>
      <c r="AM6084">
        <v>0</v>
      </c>
      <c r="AN6084">
        <v>0</v>
      </c>
      <c r="AO6084" t="s">
        <v>32</v>
      </c>
      <c r="AP6084" t="s">
        <v>32</v>
      </c>
    </row>
    <row r="6085" spans="1:42" x14ac:dyDescent="0.25">
      <c r="A6085">
        <v>202103</v>
      </c>
      <c r="B6085" t="str">
        <f t="shared" si="1330"/>
        <v>2021-I</v>
      </c>
      <c r="C6085" t="s">
        <v>6158</v>
      </c>
      <c r="D6085" t="s">
        <v>6158</v>
      </c>
      <c r="E6085">
        <v>32096654</v>
      </c>
      <c r="F6085" t="s">
        <v>29</v>
      </c>
      <c r="G6085">
        <v>0</v>
      </c>
      <c r="H6085">
        <v>0</v>
      </c>
      <c r="I6085">
        <v>1</v>
      </c>
      <c r="J6085">
        <f t="shared" si="1331"/>
        <v>0</v>
      </c>
      <c r="K6085" t="str">
        <f t="shared" si="1332"/>
        <v>Insuficiente</v>
      </c>
      <c r="L6085">
        <f t="shared" si="1333"/>
        <v>1</v>
      </c>
      <c r="M6085">
        <v>37</v>
      </c>
      <c r="N6085" t="str">
        <f t="shared" si="1334"/>
        <v>&lt;=40</v>
      </c>
      <c r="O6085" t="s">
        <v>72</v>
      </c>
      <c r="P6085" t="s">
        <v>39</v>
      </c>
      <c r="Q6085">
        <v>40382</v>
      </c>
      <c r="R6085">
        <v>0</v>
      </c>
      <c r="S6085" t="str">
        <f t="shared" si="1335"/>
        <v>=0</v>
      </c>
      <c r="T6085">
        <v>1250</v>
      </c>
      <c r="U6085" t="str">
        <f t="shared" si="1336"/>
        <v>&lt;=1300</v>
      </c>
      <c r="V6085" t="s">
        <v>597</v>
      </c>
      <c r="W6085">
        <v>34587</v>
      </c>
      <c r="X6085" s="12">
        <f t="shared" si="1337"/>
        <v>0</v>
      </c>
      <c r="Y6085" t="str">
        <f t="shared" si="1338"/>
        <v>=0</v>
      </c>
      <c r="Z6085">
        <v>3</v>
      </c>
      <c r="AA6085">
        <v>0</v>
      </c>
      <c r="AB6085">
        <v>6875.45</v>
      </c>
      <c r="AC6085" t="str">
        <f t="shared" si="1339"/>
        <v>&gt;5000</v>
      </c>
      <c r="AD6085">
        <v>0</v>
      </c>
      <c r="AE6085" t="str">
        <f t="shared" si="1340"/>
        <v>=0</v>
      </c>
      <c r="AF6085">
        <v>0</v>
      </c>
      <c r="AG6085" t="str">
        <f t="shared" si="1341"/>
        <v>&lt;=500</v>
      </c>
      <c r="AH6085" t="s">
        <v>32</v>
      </c>
      <c r="AI6085" t="str">
        <f t="shared" si="1342"/>
        <v/>
      </c>
      <c r="AJ6085" t="s">
        <v>32</v>
      </c>
      <c r="AK6085" t="str">
        <f t="shared" si="1343"/>
        <v/>
      </c>
      <c r="AL6085">
        <v>12</v>
      </c>
      <c r="AM6085">
        <v>12</v>
      </c>
      <c r="AN6085">
        <v>0</v>
      </c>
      <c r="AO6085">
        <v>1</v>
      </c>
      <c r="AP6085" t="s">
        <v>32</v>
      </c>
    </row>
    <row r="6086" spans="1:42" x14ac:dyDescent="0.25">
      <c r="A6086">
        <v>202103</v>
      </c>
      <c r="B6086" t="str">
        <f t="shared" si="1330"/>
        <v>2021-I</v>
      </c>
      <c r="C6086" t="s">
        <v>6159</v>
      </c>
      <c r="D6086" t="s">
        <v>6159</v>
      </c>
      <c r="E6086">
        <v>32097580</v>
      </c>
      <c r="F6086" t="s">
        <v>29</v>
      </c>
      <c r="G6086">
        <v>0</v>
      </c>
      <c r="H6086">
        <v>0</v>
      </c>
      <c r="I6086">
        <v>1</v>
      </c>
      <c r="J6086">
        <f t="shared" si="1331"/>
        <v>0</v>
      </c>
      <c r="K6086" t="str">
        <f t="shared" si="1332"/>
        <v>Insuficiente</v>
      </c>
      <c r="L6086">
        <f t="shared" si="1333"/>
        <v>1</v>
      </c>
      <c r="M6086">
        <v>28</v>
      </c>
      <c r="N6086" t="str">
        <f t="shared" si="1334"/>
        <v>&lt;=30</v>
      </c>
      <c r="O6086" t="s">
        <v>56</v>
      </c>
      <c r="P6086" t="s">
        <v>39</v>
      </c>
      <c r="Q6086">
        <v>33913</v>
      </c>
      <c r="R6086">
        <v>0</v>
      </c>
      <c r="S6086" t="str">
        <f t="shared" si="1335"/>
        <v>=0</v>
      </c>
      <c r="T6086">
        <v>1050</v>
      </c>
      <c r="U6086" t="str">
        <f t="shared" si="1336"/>
        <v>&lt;=1100</v>
      </c>
      <c r="V6086" t="s">
        <v>585</v>
      </c>
      <c r="W6086">
        <v>28493</v>
      </c>
      <c r="X6086" s="12">
        <f t="shared" si="1337"/>
        <v>0</v>
      </c>
      <c r="Y6086" t="str">
        <f t="shared" si="1338"/>
        <v>=0</v>
      </c>
      <c r="Z6086">
        <v>4</v>
      </c>
      <c r="AA6086">
        <v>9</v>
      </c>
      <c r="AB6086" t="s">
        <v>32</v>
      </c>
      <c r="AC6086" t="str">
        <f t="shared" si="1339"/>
        <v/>
      </c>
      <c r="AD6086" t="s">
        <v>32</v>
      </c>
      <c r="AE6086" t="str">
        <f t="shared" si="1340"/>
        <v/>
      </c>
      <c r="AF6086" t="s">
        <v>32</v>
      </c>
      <c r="AG6086" t="str">
        <f t="shared" si="1341"/>
        <v/>
      </c>
      <c r="AH6086" t="s">
        <v>32</v>
      </c>
      <c r="AI6086" t="str">
        <f t="shared" si="1342"/>
        <v/>
      </c>
      <c r="AJ6086" t="s">
        <v>32</v>
      </c>
      <c r="AK6086" t="str">
        <f t="shared" si="1343"/>
        <v/>
      </c>
      <c r="AL6086">
        <v>0</v>
      </c>
      <c r="AM6086">
        <v>0</v>
      </c>
      <c r="AN6086">
        <v>0</v>
      </c>
      <c r="AO6086" t="s">
        <v>32</v>
      </c>
      <c r="AP6086" t="s">
        <v>32</v>
      </c>
    </row>
    <row r="6087" spans="1:42" x14ac:dyDescent="0.25">
      <c r="A6087">
        <v>202103</v>
      </c>
      <c r="B6087" t="str">
        <f t="shared" si="1330"/>
        <v>2021-I</v>
      </c>
      <c r="C6087" t="s">
        <v>6160</v>
      </c>
      <c r="D6087" t="s">
        <v>6160</v>
      </c>
      <c r="E6087">
        <v>32090005</v>
      </c>
      <c r="F6087" t="s">
        <v>29</v>
      </c>
      <c r="G6087">
        <v>0</v>
      </c>
      <c r="H6087">
        <v>0</v>
      </c>
      <c r="I6087">
        <v>1</v>
      </c>
      <c r="J6087">
        <f t="shared" si="1331"/>
        <v>0</v>
      </c>
      <c r="K6087" t="str">
        <f t="shared" si="1332"/>
        <v>Insuficiente</v>
      </c>
      <c r="L6087">
        <f t="shared" si="1333"/>
        <v>1</v>
      </c>
      <c r="M6087">
        <v>32</v>
      </c>
      <c r="N6087" t="str">
        <f t="shared" si="1334"/>
        <v>&lt;=35</v>
      </c>
      <c r="O6087" t="s">
        <v>56</v>
      </c>
      <c r="P6087" t="s">
        <v>39</v>
      </c>
      <c r="Q6087">
        <v>42013</v>
      </c>
      <c r="R6087">
        <v>0</v>
      </c>
      <c r="S6087" t="str">
        <f t="shared" si="1335"/>
        <v>=0</v>
      </c>
      <c r="T6087">
        <v>1300</v>
      </c>
      <c r="U6087" t="str">
        <f t="shared" si="1336"/>
        <v>&lt;=1300</v>
      </c>
      <c r="V6087" t="s">
        <v>4182</v>
      </c>
      <c r="W6087">
        <v>36123</v>
      </c>
      <c r="X6087" s="12">
        <f t="shared" si="1337"/>
        <v>0</v>
      </c>
      <c r="Y6087" t="str">
        <f t="shared" si="1338"/>
        <v>=0</v>
      </c>
      <c r="Z6087">
        <v>2</v>
      </c>
      <c r="AA6087">
        <v>9</v>
      </c>
      <c r="AB6087" t="s">
        <v>32</v>
      </c>
      <c r="AC6087" t="str">
        <f t="shared" si="1339"/>
        <v/>
      </c>
      <c r="AD6087" t="s">
        <v>32</v>
      </c>
      <c r="AE6087" t="str">
        <f t="shared" si="1340"/>
        <v/>
      </c>
      <c r="AF6087" t="s">
        <v>32</v>
      </c>
      <c r="AG6087" t="str">
        <f t="shared" si="1341"/>
        <v/>
      </c>
      <c r="AH6087" t="s">
        <v>32</v>
      </c>
      <c r="AI6087" t="str">
        <f t="shared" si="1342"/>
        <v/>
      </c>
      <c r="AJ6087" t="s">
        <v>32</v>
      </c>
      <c r="AK6087" t="str">
        <f t="shared" si="1343"/>
        <v/>
      </c>
      <c r="AL6087">
        <v>0</v>
      </c>
      <c r="AM6087">
        <v>0</v>
      </c>
      <c r="AN6087">
        <v>0</v>
      </c>
      <c r="AO6087" t="s">
        <v>32</v>
      </c>
      <c r="AP6087" t="s">
        <v>32</v>
      </c>
    </row>
    <row r="6088" spans="1:42" x14ac:dyDescent="0.25">
      <c r="A6088">
        <v>202103</v>
      </c>
      <c r="B6088" t="str">
        <f t="shared" si="1330"/>
        <v>2021-I</v>
      </c>
      <c r="C6088" t="s">
        <v>6161</v>
      </c>
      <c r="D6088" t="s">
        <v>6161</v>
      </c>
      <c r="E6088">
        <v>32096319</v>
      </c>
      <c r="F6088" t="s">
        <v>29</v>
      </c>
      <c r="G6088">
        <v>0</v>
      </c>
      <c r="H6088">
        <v>0</v>
      </c>
      <c r="I6088">
        <v>1</v>
      </c>
      <c r="J6088">
        <f t="shared" si="1331"/>
        <v>0</v>
      </c>
      <c r="K6088" t="str">
        <f t="shared" si="1332"/>
        <v>Insuficiente</v>
      </c>
      <c r="L6088">
        <f t="shared" si="1333"/>
        <v>1</v>
      </c>
      <c r="M6088">
        <v>29</v>
      </c>
      <c r="N6088" t="str">
        <f t="shared" si="1334"/>
        <v>&lt;=30</v>
      </c>
      <c r="O6088" t="s">
        <v>56</v>
      </c>
      <c r="P6088" t="s">
        <v>39</v>
      </c>
      <c r="Q6088">
        <v>28166</v>
      </c>
      <c r="R6088">
        <v>0</v>
      </c>
      <c r="S6088" t="str">
        <f t="shared" si="1335"/>
        <v>=0</v>
      </c>
      <c r="T6088">
        <v>1000</v>
      </c>
      <c r="U6088" t="str">
        <f t="shared" si="1336"/>
        <v>&lt;=1000</v>
      </c>
      <c r="V6088" t="s">
        <v>612</v>
      </c>
      <c r="W6088">
        <v>23080</v>
      </c>
      <c r="X6088" s="12">
        <f t="shared" si="1337"/>
        <v>0</v>
      </c>
      <c r="Y6088" t="str">
        <f t="shared" si="1338"/>
        <v>=0</v>
      </c>
      <c r="Z6088" t="s">
        <v>32</v>
      </c>
      <c r="AA6088">
        <v>9</v>
      </c>
      <c r="AB6088" t="s">
        <v>32</v>
      </c>
      <c r="AC6088" t="str">
        <f t="shared" si="1339"/>
        <v/>
      </c>
      <c r="AD6088" t="s">
        <v>32</v>
      </c>
      <c r="AE6088" t="str">
        <f t="shared" si="1340"/>
        <v/>
      </c>
      <c r="AF6088" t="s">
        <v>32</v>
      </c>
      <c r="AG6088" t="str">
        <f t="shared" si="1341"/>
        <v/>
      </c>
      <c r="AH6088" t="s">
        <v>32</v>
      </c>
      <c r="AI6088" t="str">
        <f t="shared" si="1342"/>
        <v/>
      </c>
      <c r="AJ6088" t="s">
        <v>32</v>
      </c>
      <c r="AK6088" t="str">
        <f t="shared" si="1343"/>
        <v/>
      </c>
      <c r="AL6088">
        <v>0</v>
      </c>
      <c r="AM6088">
        <v>0</v>
      </c>
      <c r="AN6088">
        <v>0</v>
      </c>
      <c r="AO6088" t="s">
        <v>32</v>
      </c>
      <c r="AP6088" t="s">
        <v>32</v>
      </c>
    </row>
    <row r="6089" spans="1:42" x14ac:dyDescent="0.25">
      <c r="A6089">
        <v>202104</v>
      </c>
      <c r="B6089" t="str">
        <f t="shared" si="1330"/>
        <v>2021-I</v>
      </c>
      <c r="C6089" t="s">
        <v>6162</v>
      </c>
      <c r="D6089" t="s">
        <v>6162</v>
      </c>
      <c r="E6089">
        <v>32103557</v>
      </c>
      <c r="F6089" t="s">
        <v>6163</v>
      </c>
      <c r="G6089">
        <v>0</v>
      </c>
      <c r="H6089">
        <v>0</v>
      </c>
      <c r="I6089">
        <v>1</v>
      </c>
      <c r="J6089">
        <f t="shared" si="1331"/>
        <v>0</v>
      </c>
      <c r="K6089" t="str">
        <f t="shared" si="1332"/>
        <v>Insuficiente</v>
      </c>
      <c r="L6089">
        <f t="shared" si="1333"/>
        <v>1</v>
      </c>
      <c r="M6089">
        <v>46</v>
      </c>
      <c r="N6089" t="str">
        <f t="shared" si="1334"/>
        <v>&lt;=50</v>
      </c>
      <c r="O6089" t="s">
        <v>56</v>
      </c>
      <c r="P6089" t="s">
        <v>39</v>
      </c>
      <c r="Q6089">
        <v>47731</v>
      </c>
      <c r="R6089">
        <v>0</v>
      </c>
      <c r="S6089" t="str">
        <f t="shared" si="1335"/>
        <v>=0</v>
      </c>
      <c r="T6089">
        <v>1300</v>
      </c>
      <c r="U6089" t="str">
        <f t="shared" si="1336"/>
        <v>&lt;=1300</v>
      </c>
      <c r="V6089" t="s">
        <v>589</v>
      </c>
      <c r="W6089">
        <v>33510</v>
      </c>
      <c r="X6089" s="12">
        <f t="shared" si="1337"/>
        <v>0</v>
      </c>
      <c r="Y6089" t="str">
        <f t="shared" si="1338"/>
        <v>=0</v>
      </c>
      <c r="Z6089">
        <v>4</v>
      </c>
      <c r="AA6089">
        <v>4</v>
      </c>
      <c r="AB6089">
        <v>1998.36</v>
      </c>
      <c r="AC6089" t="str">
        <f t="shared" si="1339"/>
        <v>&lt;=2000</v>
      </c>
      <c r="AD6089">
        <v>3536</v>
      </c>
      <c r="AE6089" t="str">
        <f t="shared" si="1340"/>
        <v>&gt;120</v>
      </c>
      <c r="AF6089">
        <v>1638.36</v>
      </c>
      <c r="AG6089" t="str">
        <f t="shared" si="1341"/>
        <v>&lt;=2000</v>
      </c>
      <c r="AH6089" t="s">
        <v>32</v>
      </c>
      <c r="AI6089" t="str">
        <f t="shared" si="1342"/>
        <v/>
      </c>
      <c r="AJ6089" t="s">
        <v>32</v>
      </c>
      <c r="AK6089" t="str">
        <f t="shared" si="1343"/>
        <v/>
      </c>
      <c r="AL6089">
        <v>12</v>
      </c>
      <c r="AM6089">
        <v>0</v>
      </c>
      <c r="AN6089">
        <v>10</v>
      </c>
      <c r="AO6089" t="s">
        <v>32</v>
      </c>
      <c r="AP6089">
        <v>1</v>
      </c>
    </row>
    <row r="6090" spans="1:42" x14ac:dyDescent="0.25">
      <c r="A6090">
        <v>202104</v>
      </c>
      <c r="B6090" t="str">
        <f t="shared" si="1330"/>
        <v>2021-I</v>
      </c>
      <c r="C6090" t="s">
        <v>6164</v>
      </c>
      <c r="D6090" t="s">
        <v>6164</v>
      </c>
      <c r="E6090">
        <v>32103126</v>
      </c>
      <c r="F6090" t="s">
        <v>6163</v>
      </c>
      <c r="G6090">
        <v>0</v>
      </c>
      <c r="H6090">
        <v>0</v>
      </c>
      <c r="I6090">
        <v>1</v>
      </c>
      <c r="J6090">
        <f t="shared" si="1331"/>
        <v>0</v>
      </c>
      <c r="K6090" t="str">
        <f t="shared" si="1332"/>
        <v>Insuficiente</v>
      </c>
      <c r="L6090">
        <f t="shared" si="1333"/>
        <v>1</v>
      </c>
      <c r="M6090">
        <v>39</v>
      </c>
      <c r="N6090" t="str">
        <f t="shared" si="1334"/>
        <v>&lt;=40</v>
      </c>
      <c r="O6090" t="s">
        <v>72</v>
      </c>
      <c r="P6090" t="s">
        <v>35</v>
      </c>
      <c r="Q6090">
        <v>51372</v>
      </c>
      <c r="R6090">
        <v>0</v>
      </c>
      <c r="S6090" t="str">
        <f t="shared" si="1335"/>
        <v>=0</v>
      </c>
      <c r="T6090">
        <v>1400</v>
      </c>
      <c r="U6090" t="str">
        <f t="shared" si="1336"/>
        <v>&lt;=1400</v>
      </c>
      <c r="V6090" t="s">
        <v>589</v>
      </c>
      <c r="W6090">
        <v>36940</v>
      </c>
      <c r="X6090" s="12">
        <f t="shared" si="1337"/>
        <v>0</v>
      </c>
      <c r="Y6090" t="str">
        <f t="shared" si="1338"/>
        <v>=0</v>
      </c>
      <c r="Z6090">
        <v>3</v>
      </c>
      <c r="AA6090">
        <v>0</v>
      </c>
      <c r="AB6090">
        <v>1800.61</v>
      </c>
      <c r="AC6090" t="str">
        <f t="shared" si="1339"/>
        <v>&lt;=2000</v>
      </c>
      <c r="AD6090">
        <v>0</v>
      </c>
      <c r="AE6090" t="str">
        <f t="shared" si="1340"/>
        <v>=0</v>
      </c>
      <c r="AF6090">
        <v>0</v>
      </c>
      <c r="AG6090" t="str">
        <f t="shared" si="1341"/>
        <v>&lt;=500</v>
      </c>
      <c r="AH6090" t="s">
        <v>32</v>
      </c>
      <c r="AI6090" t="str">
        <f t="shared" si="1342"/>
        <v/>
      </c>
      <c r="AJ6090" t="s">
        <v>32</v>
      </c>
      <c r="AK6090" t="str">
        <f t="shared" si="1343"/>
        <v/>
      </c>
      <c r="AL6090">
        <v>12</v>
      </c>
      <c r="AM6090">
        <v>12</v>
      </c>
      <c r="AN6090">
        <v>0</v>
      </c>
      <c r="AO6090">
        <v>1</v>
      </c>
      <c r="AP6090" t="s">
        <v>32</v>
      </c>
    </row>
    <row r="6091" spans="1:42" x14ac:dyDescent="0.25">
      <c r="A6091">
        <v>202104</v>
      </c>
      <c r="B6091" t="str">
        <f t="shared" si="1330"/>
        <v>2021-I</v>
      </c>
      <c r="C6091" t="s">
        <v>6165</v>
      </c>
      <c r="D6091" t="s">
        <v>6165</v>
      </c>
      <c r="E6091">
        <v>32103122</v>
      </c>
      <c r="F6091" t="s">
        <v>6163</v>
      </c>
      <c r="G6091">
        <v>0</v>
      </c>
      <c r="H6091">
        <v>0</v>
      </c>
      <c r="I6091">
        <v>1</v>
      </c>
      <c r="J6091">
        <f t="shared" si="1331"/>
        <v>0</v>
      </c>
      <c r="K6091" t="str">
        <f t="shared" si="1332"/>
        <v>Insuficiente</v>
      </c>
      <c r="L6091">
        <f t="shared" si="1333"/>
        <v>1</v>
      </c>
      <c r="M6091">
        <v>32</v>
      </c>
      <c r="N6091" t="str">
        <f t="shared" si="1334"/>
        <v>&lt;=35</v>
      </c>
      <c r="O6091" t="s">
        <v>56</v>
      </c>
      <c r="P6091" t="s">
        <v>39</v>
      </c>
      <c r="Q6091">
        <v>51372</v>
      </c>
      <c r="R6091">
        <v>0</v>
      </c>
      <c r="S6091" t="str">
        <f t="shared" si="1335"/>
        <v>=0</v>
      </c>
      <c r="T6091">
        <v>1400</v>
      </c>
      <c r="U6091" t="str">
        <f t="shared" si="1336"/>
        <v>&lt;=1400</v>
      </c>
      <c r="V6091" t="s">
        <v>597</v>
      </c>
      <c r="W6091">
        <v>36940</v>
      </c>
      <c r="X6091" s="12">
        <f t="shared" si="1337"/>
        <v>0</v>
      </c>
      <c r="Y6091" t="str">
        <f t="shared" si="1338"/>
        <v>=0</v>
      </c>
      <c r="Z6091">
        <v>3</v>
      </c>
      <c r="AA6091">
        <v>3</v>
      </c>
      <c r="AB6091">
        <v>2971.87</v>
      </c>
      <c r="AC6091" t="str">
        <f t="shared" si="1339"/>
        <v>&lt;=3000</v>
      </c>
      <c r="AD6091">
        <v>226</v>
      </c>
      <c r="AE6091" t="str">
        <f t="shared" si="1340"/>
        <v>&gt;120</v>
      </c>
      <c r="AF6091">
        <v>0</v>
      </c>
      <c r="AG6091" t="str">
        <f t="shared" si="1341"/>
        <v>&lt;=500</v>
      </c>
      <c r="AH6091">
        <v>3030.6</v>
      </c>
      <c r="AI6091" t="str">
        <f t="shared" si="1342"/>
        <v>&lt;=4000</v>
      </c>
      <c r="AJ6091">
        <v>0.98060000000000003</v>
      </c>
      <c r="AK6091" t="str">
        <f t="shared" si="1343"/>
        <v>&gt;0.9</v>
      </c>
      <c r="AL6091">
        <v>12</v>
      </c>
      <c r="AM6091">
        <v>0</v>
      </c>
      <c r="AN6091">
        <v>0</v>
      </c>
      <c r="AO6091" t="s">
        <v>32</v>
      </c>
      <c r="AP6091" t="s">
        <v>32</v>
      </c>
    </row>
    <row r="6092" spans="1:42" x14ac:dyDescent="0.25">
      <c r="A6092">
        <v>202104</v>
      </c>
      <c r="B6092" t="str">
        <f t="shared" si="1330"/>
        <v>2021-I</v>
      </c>
      <c r="C6092" t="s">
        <v>6166</v>
      </c>
      <c r="D6092" t="s">
        <v>6166</v>
      </c>
      <c r="E6092">
        <v>32102817</v>
      </c>
      <c r="F6092" t="s">
        <v>6163</v>
      </c>
      <c r="G6092">
        <v>0</v>
      </c>
      <c r="H6092">
        <v>0</v>
      </c>
      <c r="I6092">
        <v>1</v>
      </c>
      <c r="J6092">
        <f t="shared" si="1331"/>
        <v>0</v>
      </c>
      <c r="K6092" t="str">
        <f t="shared" si="1332"/>
        <v>Insuficiente</v>
      </c>
      <c r="L6092">
        <f t="shared" si="1333"/>
        <v>1</v>
      </c>
      <c r="M6092">
        <v>40</v>
      </c>
      <c r="N6092" t="str">
        <f t="shared" si="1334"/>
        <v>&lt;=40</v>
      </c>
      <c r="O6092" t="s">
        <v>56</v>
      </c>
      <c r="P6092" t="s">
        <v>39</v>
      </c>
      <c r="Q6092">
        <v>44281</v>
      </c>
      <c r="R6092">
        <v>0</v>
      </c>
      <c r="S6092" t="str">
        <f t="shared" si="1335"/>
        <v>=0</v>
      </c>
      <c r="T6092">
        <v>1400</v>
      </c>
      <c r="U6092" t="str">
        <f t="shared" si="1336"/>
        <v>&lt;=1400</v>
      </c>
      <c r="V6092" t="s">
        <v>597</v>
      </c>
      <c r="W6092">
        <v>30260</v>
      </c>
      <c r="X6092" s="12">
        <f t="shared" si="1337"/>
        <v>0</v>
      </c>
      <c r="Y6092" t="str">
        <f t="shared" si="1338"/>
        <v>=0</v>
      </c>
      <c r="Z6092">
        <v>5</v>
      </c>
      <c r="AA6092">
        <v>4</v>
      </c>
      <c r="AB6092">
        <v>659.79</v>
      </c>
      <c r="AC6092" t="str">
        <f t="shared" si="1339"/>
        <v>&lt;=1000</v>
      </c>
      <c r="AD6092">
        <v>236</v>
      </c>
      <c r="AE6092" t="str">
        <f t="shared" si="1340"/>
        <v>&gt;120</v>
      </c>
      <c r="AF6092">
        <v>300.47000000000003</v>
      </c>
      <c r="AG6092" t="str">
        <f t="shared" si="1341"/>
        <v>&lt;=500</v>
      </c>
      <c r="AH6092">
        <v>2000</v>
      </c>
      <c r="AI6092" t="str">
        <f t="shared" si="1342"/>
        <v>&lt;=2000</v>
      </c>
      <c r="AJ6092">
        <v>0</v>
      </c>
      <c r="AK6092" t="str">
        <f t="shared" si="1343"/>
        <v>=0</v>
      </c>
      <c r="AL6092">
        <v>12</v>
      </c>
      <c r="AM6092">
        <v>0</v>
      </c>
      <c r="AN6092">
        <v>3</v>
      </c>
      <c r="AO6092" t="s">
        <v>32</v>
      </c>
      <c r="AP6092">
        <v>1</v>
      </c>
    </row>
    <row r="6093" spans="1:42" x14ac:dyDescent="0.25">
      <c r="A6093">
        <v>202104</v>
      </c>
      <c r="B6093" t="str">
        <f t="shared" si="1330"/>
        <v>2021-I</v>
      </c>
      <c r="C6093" t="s">
        <v>6167</v>
      </c>
      <c r="D6093" t="s">
        <v>6167</v>
      </c>
      <c r="E6093">
        <v>32102930</v>
      </c>
      <c r="F6093" t="s">
        <v>6163</v>
      </c>
      <c r="G6093">
        <v>0</v>
      </c>
      <c r="H6093">
        <v>0</v>
      </c>
      <c r="I6093">
        <v>1</v>
      </c>
      <c r="J6093">
        <f t="shared" si="1331"/>
        <v>0</v>
      </c>
      <c r="K6093" t="str">
        <f t="shared" si="1332"/>
        <v>Insuficiente</v>
      </c>
      <c r="L6093">
        <f t="shared" si="1333"/>
        <v>1</v>
      </c>
      <c r="M6093">
        <v>51</v>
      </c>
      <c r="N6093" t="str">
        <f t="shared" si="1334"/>
        <v>&lt;=55</v>
      </c>
      <c r="O6093" t="s">
        <v>56</v>
      </c>
      <c r="P6093" t="s">
        <v>69</v>
      </c>
      <c r="Q6093">
        <v>47731</v>
      </c>
      <c r="R6093">
        <v>0</v>
      </c>
      <c r="S6093" t="str">
        <f t="shared" si="1335"/>
        <v>=0</v>
      </c>
      <c r="T6093">
        <v>1300</v>
      </c>
      <c r="U6093" t="str">
        <f t="shared" si="1336"/>
        <v>&lt;=1300</v>
      </c>
      <c r="V6093" t="s">
        <v>585</v>
      </c>
      <c r="W6093">
        <v>33510</v>
      </c>
      <c r="X6093" s="12">
        <f t="shared" si="1337"/>
        <v>0</v>
      </c>
      <c r="Y6093" t="str">
        <f t="shared" si="1338"/>
        <v>=0</v>
      </c>
      <c r="Z6093">
        <v>2</v>
      </c>
      <c r="AA6093">
        <v>9</v>
      </c>
      <c r="AB6093" t="s">
        <v>32</v>
      </c>
      <c r="AC6093" t="str">
        <f t="shared" si="1339"/>
        <v/>
      </c>
      <c r="AD6093" t="s">
        <v>32</v>
      </c>
      <c r="AE6093" t="str">
        <f t="shared" si="1340"/>
        <v/>
      </c>
      <c r="AF6093" t="s">
        <v>32</v>
      </c>
      <c r="AG6093" t="str">
        <f t="shared" si="1341"/>
        <v/>
      </c>
      <c r="AH6093" t="s">
        <v>32</v>
      </c>
      <c r="AI6093" t="str">
        <f t="shared" si="1342"/>
        <v/>
      </c>
      <c r="AJ6093" t="s">
        <v>32</v>
      </c>
      <c r="AK6093" t="str">
        <f t="shared" si="1343"/>
        <v/>
      </c>
      <c r="AL6093">
        <v>0</v>
      </c>
      <c r="AM6093">
        <v>0</v>
      </c>
      <c r="AN6093">
        <v>0</v>
      </c>
      <c r="AO6093" t="s">
        <v>32</v>
      </c>
      <c r="AP6093" t="s">
        <v>32</v>
      </c>
    </row>
    <row r="6094" spans="1:42" x14ac:dyDescent="0.25">
      <c r="A6094">
        <v>202104</v>
      </c>
      <c r="B6094" t="str">
        <f t="shared" si="1330"/>
        <v>2021-I</v>
      </c>
      <c r="C6094" t="s">
        <v>6168</v>
      </c>
      <c r="D6094" t="s">
        <v>6168</v>
      </c>
      <c r="E6094">
        <v>32103019</v>
      </c>
      <c r="F6094" t="s">
        <v>6163</v>
      </c>
      <c r="G6094">
        <v>0</v>
      </c>
      <c r="H6094">
        <v>0</v>
      </c>
      <c r="I6094">
        <v>1</v>
      </c>
      <c r="J6094">
        <f t="shared" si="1331"/>
        <v>0</v>
      </c>
      <c r="K6094" t="str">
        <f t="shared" si="1332"/>
        <v>Insuficiente</v>
      </c>
      <c r="L6094">
        <f t="shared" si="1333"/>
        <v>1</v>
      </c>
      <c r="M6094">
        <v>32</v>
      </c>
      <c r="N6094" t="str">
        <f t="shared" si="1334"/>
        <v>&lt;=35</v>
      </c>
      <c r="O6094" t="s">
        <v>56</v>
      </c>
      <c r="P6094" t="s">
        <v>39</v>
      </c>
      <c r="Q6094">
        <v>38007</v>
      </c>
      <c r="R6094">
        <v>0</v>
      </c>
      <c r="S6094" t="str">
        <f t="shared" si="1335"/>
        <v>=0</v>
      </c>
      <c r="T6094">
        <v>1200</v>
      </c>
      <c r="U6094" t="str">
        <f t="shared" si="1336"/>
        <v>&lt;=1200</v>
      </c>
      <c r="V6094" t="s">
        <v>597</v>
      </c>
      <c r="W6094">
        <v>24350</v>
      </c>
      <c r="X6094" s="12">
        <f t="shared" si="1337"/>
        <v>0</v>
      </c>
      <c r="Y6094" t="str">
        <f t="shared" si="1338"/>
        <v>=0</v>
      </c>
      <c r="Z6094" t="s">
        <v>32</v>
      </c>
      <c r="AA6094">
        <v>9</v>
      </c>
      <c r="AB6094" t="s">
        <v>32</v>
      </c>
      <c r="AC6094" t="str">
        <f t="shared" si="1339"/>
        <v/>
      </c>
      <c r="AD6094" t="s">
        <v>32</v>
      </c>
      <c r="AE6094" t="str">
        <f t="shared" si="1340"/>
        <v/>
      </c>
      <c r="AF6094" t="s">
        <v>32</v>
      </c>
      <c r="AG6094" t="str">
        <f t="shared" si="1341"/>
        <v/>
      </c>
      <c r="AH6094" t="s">
        <v>32</v>
      </c>
      <c r="AI6094" t="str">
        <f t="shared" si="1342"/>
        <v/>
      </c>
      <c r="AJ6094" t="s">
        <v>32</v>
      </c>
      <c r="AK6094" t="str">
        <f t="shared" si="1343"/>
        <v/>
      </c>
      <c r="AL6094">
        <v>0</v>
      </c>
      <c r="AM6094">
        <v>0</v>
      </c>
      <c r="AN6094">
        <v>0</v>
      </c>
      <c r="AO6094" t="s">
        <v>32</v>
      </c>
      <c r="AP6094" t="s">
        <v>32</v>
      </c>
    </row>
    <row r="6095" spans="1:42" x14ac:dyDescent="0.25">
      <c r="A6095">
        <v>202104</v>
      </c>
      <c r="B6095" t="str">
        <f t="shared" si="1330"/>
        <v>2021-I</v>
      </c>
      <c r="C6095" t="s">
        <v>6169</v>
      </c>
      <c r="D6095" t="s">
        <v>6169</v>
      </c>
      <c r="E6095">
        <v>32103069</v>
      </c>
      <c r="F6095" t="s">
        <v>6163</v>
      </c>
      <c r="G6095">
        <v>0</v>
      </c>
      <c r="H6095">
        <v>0</v>
      </c>
      <c r="I6095">
        <v>1</v>
      </c>
      <c r="J6095">
        <f t="shared" si="1331"/>
        <v>0</v>
      </c>
      <c r="K6095" t="str">
        <f t="shared" si="1332"/>
        <v>Insuficiente</v>
      </c>
      <c r="L6095">
        <f t="shared" si="1333"/>
        <v>1</v>
      </c>
      <c r="M6095">
        <v>39</v>
      </c>
      <c r="N6095" t="str">
        <f t="shared" si="1334"/>
        <v>&lt;=40</v>
      </c>
      <c r="O6095" t="s">
        <v>56</v>
      </c>
      <c r="P6095" t="s">
        <v>39</v>
      </c>
      <c r="Q6095">
        <v>51372</v>
      </c>
      <c r="R6095">
        <v>0</v>
      </c>
      <c r="S6095" t="str">
        <f t="shared" si="1335"/>
        <v>=0</v>
      </c>
      <c r="T6095">
        <v>1400</v>
      </c>
      <c r="U6095" t="str">
        <f t="shared" si="1336"/>
        <v>&lt;=1400</v>
      </c>
      <c r="V6095" t="s">
        <v>1894</v>
      </c>
      <c r="W6095">
        <v>36940</v>
      </c>
      <c r="X6095" s="12">
        <f t="shared" si="1337"/>
        <v>0</v>
      </c>
      <c r="Y6095" t="str">
        <f t="shared" si="1338"/>
        <v>=0</v>
      </c>
      <c r="Z6095">
        <v>0</v>
      </c>
      <c r="AA6095">
        <v>9</v>
      </c>
      <c r="AB6095" t="s">
        <v>32</v>
      </c>
      <c r="AC6095" t="str">
        <f t="shared" si="1339"/>
        <v/>
      </c>
      <c r="AD6095" t="s">
        <v>32</v>
      </c>
      <c r="AE6095" t="str">
        <f t="shared" si="1340"/>
        <v/>
      </c>
      <c r="AF6095" t="s">
        <v>32</v>
      </c>
      <c r="AG6095" t="str">
        <f t="shared" si="1341"/>
        <v/>
      </c>
      <c r="AH6095" t="s">
        <v>32</v>
      </c>
      <c r="AI6095" t="str">
        <f t="shared" si="1342"/>
        <v/>
      </c>
      <c r="AJ6095" t="s">
        <v>32</v>
      </c>
      <c r="AK6095" t="str">
        <f t="shared" si="1343"/>
        <v/>
      </c>
      <c r="AL6095">
        <v>0</v>
      </c>
      <c r="AM6095">
        <v>0</v>
      </c>
      <c r="AN6095">
        <v>0</v>
      </c>
      <c r="AO6095" t="s">
        <v>32</v>
      </c>
      <c r="AP6095" t="s">
        <v>32</v>
      </c>
    </row>
    <row r="6096" spans="1:42" x14ac:dyDescent="0.25">
      <c r="A6096">
        <v>202104</v>
      </c>
      <c r="B6096" t="str">
        <f t="shared" si="1330"/>
        <v>2021-I</v>
      </c>
      <c r="C6096" t="s">
        <v>6170</v>
      </c>
      <c r="D6096" t="s">
        <v>6170</v>
      </c>
      <c r="E6096">
        <v>32103030</v>
      </c>
      <c r="F6096" t="s">
        <v>6163</v>
      </c>
      <c r="G6096">
        <v>0</v>
      </c>
      <c r="H6096">
        <v>0</v>
      </c>
      <c r="I6096">
        <v>1</v>
      </c>
      <c r="J6096">
        <f t="shared" si="1331"/>
        <v>0</v>
      </c>
      <c r="K6096" t="str">
        <f t="shared" si="1332"/>
        <v>Insuficiente</v>
      </c>
      <c r="L6096">
        <f t="shared" si="1333"/>
        <v>1</v>
      </c>
      <c r="M6096">
        <v>38</v>
      </c>
      <c r="N6096" t="str">
        <f t="shared" si="1334"/>
        <v>&lt;=40</v>
      </c>
      <c r="O6096" t="s">
        <v>56</v>
      </c>
      <c r="P6096" t="s">
        <v>39</v>
      </c>
      <c r="Q6096">
        <v>38007</v>
      </c>
      <c r="R6096">
        <v>0</v>
      </c>
      <c r="S6096" t="str">
        <f t="shared" si="1335"/>
        <v>=0</v>
      </c>
      <c r="T6096">
        <v>1200</v>
      </c>
      <c r="U6096" t="str">
        <f t="shared" si="1336"/>
        <v>&lt;=1200</v>
      </c>
      <c r="V6096" t="s">
        <v>585</v>
      </c>
      <c r="W6096">
        <v>24350</v>
      </c>
      <c r="X6096" s="12">
        <f t="shared" si="1337"/>
        <v>0</v>
      </c>
      <c r="Y6096" t="str">
        <f t="shared" si="1338"/>
        <v>=0</v>
      </c>
      <c r="Z6096" t="s">
        <v>32</v>
      </c>
      <c r="AA6096">
        <v>9</v>
      </c>
      <c r="AB6096" t="s">
        <v>32</v>
      </c>
      <c r="AC6096" t="str">
        <f t="shared" si="1339"/>
        <v/>
      </c>
      <c r="AD6096" t="s">
        <v>32</v>
      </c>
      <c r="AE6096" t="str">
        <f t="shared" si="1340"/>
        <v/>
      </c>
      <c r="AF6096" t="s">
        <v>32</v>
      </c>
      <c r="AG6096" t="str">
        <f t="shared" si="1341"/>
        <v/>
      </c>
      <c r="AH6096" t="s">
        <v>32</v>
      </c>
      <c r="AI6096" t="str">
        <f t="shared" si="1342"/>
        <v/>
      </c>
      <c r="AJ6096" t="s">
        <v>32</v>
      </c>
      <c r="AK6096" t="str">
        <f t="shared" si="1343"/>
        <v/>
      </c>
      <c r="AL6096">
        <v>0</v>
      </c>
      <c r="AM6096">
        <v>0</v>
      </c>
      <c r="AN6096">
        <v>0</v>
      </c>
      <c r="AO6096" t="s">
        <v>32</v>
      </c>
      <c r="AP6096" t="s">
        <v>32</v>
      </c>
    </row>
    <row r="6097" spans="1:42" x14ac:dyDescent="0.25">
      <c r="A6097">
        <v>202104</v>
      </c>
      <c r="B6097" t="str">
        <f t="shared" si="1330"/>
        <v>2021-I</v>
      </c>
      <c r="C6097" t="s">
        <v>6171</v>
      </c>
      <c r="D6097" t="s">
        <v>6171</v>
      </c>
      <c r="E6097">
        <v>32102993</v>
      </c>
      <c r="F6097" t="s">
        <v>6163</v>
      </c>
      <c r="G6097">
        <v>0</v>
      </c>
      <c r="H6097">
        <v>0</v>
      </c>
      <c r="I6097">
        <v>1</v>
      </c>
      <c r="J6097">
        <f t="shared" si="1331"/>
        <v>0</v>
      </c>
      <c r="K6097" t="str">
        <f t="shared" si="1332"/>
        <v>Insuficiente</v>
      </c>
      <c r="L6097">
        <f t="shared" si="1333"/>
        <v>1</v>
      </c>
      <c r="M6097">
        <v>36</v>
      </c>
      <c r="N6097" t="str">
        <f t="shared" si="1334"/>
        <v>&lt;=40</v>
      </c>
      <c r="O6097" t="s">
        <v>56</v>
      </c>
      <c r="P6097" t="s">
        <v>39</v>
      </c>
      <c r="Q6097">
        <v>47731</v>
      </c>
      <c r="R6097">
        <v>0</v>
      </c>
      <c r="S6097" t="str">
        <f t="shared" si="1335"/>
        <v>=0</v>
      </c>
      <c r="T6097">
        <v>1300</v>
      </c>
      <c r="U6097" t="str">
        <f t="shared" si="1336"/>
        <v>&lt;=1300</v>
      </c>
      <c r="V6097" t="s">
        <v>585</v>
      </c>
      <c r="W6097">
        <v>33510</v>
      </c>
      <c r="X6097" s="12">
        <f t="shared" si="1337"/>
        <v>0</v>
      </c>
      <c r="Y6097" t="str">
        <f t="shared" si="1338"/>
        <v>=0</v>
      </c>
      <c r="Z6097">
        <v>2</v>
      </c>
      <c r="AA6097">
        <v>9</v>
      </c>
      <c r="AB6097" t="s">
        <v>32</v>
      </c>
      <c r="AC6097" t="str">
        <f t="shared" si="1339"/>
        <v/>
      </c>
      <c r="AD6097" t="s">
        <v>32</v>
      </c>
      <c r="AE6097" t="str">
        <f t="shared" si="1340"/>
        <v/>
      </c>
      <c r="AF6097" t="s">
        <v>32</v>
      </c>
      <c r="AG6097" t="str">
        <f t="shared" si="1341"/>
        <v/>
      </c>
      <c r="AH6097" t="s">
        <v>32</v>
      </c>
      <c r="AI6097" t="str">
        <f t="shared" si="1342"/>
        <v/>
      </c>
      <c r="AJ6097" t="s">
        <v>32</v>
      </c>
      <c r="AK6097" t="str">
        <f t="shared" si="1343"/>
        <v/>
      </c>
      <c r="AL6097">
        <v>0</v>
      </c>
      <c r="AM6097">
        <v>0</v>
      </c>
      <c r="AN6097">
        <v>0</v>
      </c>
      <c r="AO6097" t="s">
        <v>32</v>
      </c>
      <c r="AP6097" t="s">
        <v>32</v>
      </c>
    </row>
    <row r="6098" spans="1:42" x14ac:dyDescent="0.25">
      <c r="A6098">
        <v>202104</v>
      </c>
      <c r="B6098" t="str">
        <f t="shared" si="1330"/>
        <v>2021-I</v>
      </c>
      <c r="C6098" t="s">
        <v>6172</v>
      </c>
      <c r="D6098" t="s">
        <v>6172</v>
      </c>
      <c r="E6098">
        <v>32103792</v>
      </c>
      <c r="F6098" t="s">
        <v>6163</v>
      </c>
      <c r="G6098">
        <v>0</v>
      </c>
      <c r="H6098">
        <v>0</v>
      </c>
      <c r="I6098">
        <v>1</v>
      </c>
      <c r="J6098">
        <f t="shared" si="1331"/>
        <v>0</v>
      </c>
      <c r="K6098" t="str">
        <f t="shared" si="1332"/>
        <v>Insuficiente</v>
      </c>
      <c r="L6098">
        <f t="shared" si="1333"/>
        <v>1</v>
      </c>
      <c r="M6098">
        <v>45</v>
      </c>
      <c r="N6098" t="str">
        <f t="shared" si="1334"/>
        <v>&lt;=45</v>
      </c>
      <c r="O6098" t="s">
        <v>56</v>
      </c>
      <c r="P6098" t="s">
        <v>35</v>
      </c>
      <c r="Q6098">
        <v>53187</v>
      </c>
      <c r="R6098">
        <v>0</v>
      </c>
      <c r="S6098" t="str">
        <f t="shared" si="1335"/>
        <v>=0</v>
      </c>
      <c r="T6098">
        <v>1450</v>
      </c>
      <c r="U6098" t="str">
        <f t="shared" si="1336"/>
        <v>&lt;=1500</v>
      </c>
      <c r="V6098" t="s">
        <v>587</v>
      </c>
      <c r="W6098">
        <v>38650</v>
      </c>
      <c r="X6098" s="12">
        <f t="shared" si="1337"/>
        <v>0</v>
      </c>
      <c r="Y6098" t="str">
        <f t="shared" si="1338"/>
        <v>=0</v>
      </c>
      <c r="Z6098">
        <v>3</v>
      </c>
      <c r="AA6098">
        <v>9</v>
      </c>
      <c r="AB6098" t="s">
        <v>32</v>
      </c>
      <c r="AC6098" t="str">
        <f t="shared" si="1339"/>
        <v/>
      </c>
      <c r="AD6098" t="s">
        <v>32</v>
      </c>
      <c r="AE6098" t="str">
        <f t="shared" si="1340"/>
        <v/>
      </c>
      <c r="AF6098" t="s">
        <v>32</v>
      </c>
      <c r="AG6098" t="str">
        <f t="shared" si="1341"/>
        <v/>
      </c>
      <c r="AH6098" t="s">
        <v>32</v>
      </c>
      <c r="AI6098" t="str">
        <f t="shared" si="1342"/>
        <v/>
      </c>
      <c r="AJ6098" t="s">
        <v>32</v>
      </c>
      <c r="AK6098" t="str">
        <f t="shared" si="1343"/>
        <v/>
      </c>
      <c r="AL6098">
        <v>0</v>
      </c>
      <c r="AM6098">
        <v>0</v>
      </c>
      <c r="AN6098">
        <v>0</v>
      </c>
      <c r="AO6098" t="s">
        <v>32</v>
      </c>
      <c r="AP6098" t="s">
        <v>32</v>
      </c>
    </row>
    <row r="6099" spans="1:42" x14ac:dyDescent="0.25">
      <c r="A6099">
        <v>202104</v>
      </c>
      <c r="B6099" t="str">
        <f t="shared" si="1330"/>
        <v>2021-I</v>
      </c>
      <c r="C6099" t="s">
        <v>6173</v>
      </c>
      <c r="D6099" t="s">
        <v>6173</v>
      </c>
      <c r="E6099">
        <v>32103703</v>
      </c>
      <c r="F6099" t="s">
        <v>6163</v>
      </c>
      <c r="G6099">
        <v>0</v>
      </c>
      <c r="H6099">
        <v>0</v>
      </c>
      <c r="I6099">
        <v>1</v>
      </c>
      <c r="J6099">
        <f t="shared" si="1331"/>
        <v>0</v>
      </c>
      <c r="K6099" t="str">
        <f t="shared" si="1332"/>
        <v>Insuficiente</v>
      </c>
      <c r="L6099">
        <f t="shared" si="1333"/>
        <v>1</v>
      </c>
      <c r="M6099">
        <v>52</v>
      </c>
      <c r="N6099" t="str">
        <f t="shared" si="1334"/>
        <v>&lt;=55</v>
      </c>
      <c r="O6099" t="s">
        <v>72</v>
      </c>
      <c r="P6099" t="s">
        <v>39</v>
      </c>
      <c r="Q6099">
        <v>44281</v>
      </c>
      <c r="R6099">
        <v>0</v>
      </c>
      <c r="S6099" t="str">
        <f t="shared" si="1335"/>
        <v>=0</v>
      </c>
      <c r="T6099">
        <v>1400</v>
      </c>
      <c r="U6099" t="str">
        <f t="shared" si="1336"/>
        <v>&lt;=1400</v>
      </c>
      <c r="V6099" t="s">
        <v>589</v>
      </c>
      <c r="W6099">
        <v>30260</v>
      </c>
      <c r="X6099" s="12">
        <f t="shared" si="1337"/>
        <v>0</v>
      </c>
      <c r="Y6099" t="str">
        <f t="shared" si="1338"/>
        <v>=0</v>
      </c>
      <c r="Z6099">
        <v>5</v>
      </c>
      <c r="AA6099">
        <v>0</v>
      </c>
      <c r="AB6099">
        <v>3494.27</v>
      </c>
      <c r="AC6099" t="str">
        <f t="shared" si="1339"/>
        <v>&lt;=4000</v>
      </c>
      <c r="AD6099">
        <v>2533</v>
      </c>
      <c r="AE6099" t="str">
        <f t="shared" si="1340"/>
        <v>&gt;120</v>
      </c>
      <c r="AF6099">
        <v>1022.5</v>
      </c>
      <c r="AG6099" t="str">
        <f t="shared" si="1341"/>
        <v>&lt;=2000</v>
      </c>
      <c r="AH6099" t="s">
        <v>32</v>
      </c>
      <c r="AI6099" t="str">
        <f t="shared" si="1342"/>
        <v/>
      </c>
      <c r="AJ6099" t="s">
        <v>32</v>
      </c>
      <c r="AK6099" t="str">
        <f t="shared" si="1343"/>
        <v/>
      </c>
      <c r="AL6099">
        <v>12</v>
      </c>
      <c r="AM6099">
        <v>0</v>
      </c>
      <c r="AN6099">
        <v>0</v>
      </c>
      <c r="AO6099" t="s">
        <v>32</v>
      </c>
      <c r="AP6099" t="s">
        <v>32</v>
      </c>
    </row>
    <row r="6100" spans="1:42" x14ac:dyDescent="0.25">
      <c r="A6100">
        <v>202104</v>
      </c>
      <c r="B6100" t="str">
        <f t="shared" si="1330"/>
        <v>2021-I</v>
      </c>
      <c r="C6100" t="s">
        <v>6174</v>
      </c>
      <c r="D6100" t="s">
        <v>6174</v>
      </c>
      <c r="E6100">
        <v>32103726</v>
      </c>
      <c r="F6100" t="s">
        <v>6163</v>
      </c>
      <c r="G6100">
        <v>0</v>
      </c>
      <c r="H6100">
        <v>0</v>
      </c>
      <c r="I6100">
        <v>1</v>
      </c>
      <c r="J6100">
        <f t="shared" si="1331"/>
        <v>0</v>
      </c>
      <c r="K6100" t="str">
        <f t="shared" si="1332"/>
        <v>Insuficiente</v>
      </c>
      <c r="L6100">
        <f t="shared" si="1333"/>
        <v>1</v>
      </c>
      <c r="M6100">
        <v>38</v>
      </c>
      <c r="N6100" t="str">
        <f t="shared" si="1334"/>
        <v>&lt;=40</v>
      </c>
      <c r="O6100" t="s">
        <v>56</v>
      </c>
      <c r="P6100" t="s">
        <v>39</v>
      </c>
      <c r="Q6100">
        <v>40438</v>
      </c>
      <c r="R6100">
        <v>0</v>
      </c>
      <c r="S6100" t="str">
        <f t="shared" si="1335"/>
        <v>=0</v>
      </c>
      <c r="T6100">
        <v>1100</v>
      </c>
      <c r="U6100" t="str">
        <f t="shared" si="1336"/>
        <v>&lt;=1100</v>
      </c>
      <c r="V6100" t="s">
        <v>585</v>
      </c>
      <c r="W6100">
        <v>26640</v>
      </c>
      <c r="X6100" s="12">
        <f t="shared" si="1337"/>
        <v>0</v>
      </c>
      <c r="Y6100" t="str">
        <f t="shared" si="1338"/>
        <v>=0</v>
      </c>
      <c r="Z6100">
        <v>4</v>
      </c>
      <c r="AA6100">
        <v>0</v>
      </c>
      <c r="AB6100">
        <v>4283.8500000000004</v>
      </c>
      <c r="AC6100" t="str">
        <f t="shared" si="1339"/>
        <v>&lt;=5000</v>
      </c>
      <c r="AD6100">
        <v>0</v>
      </c>
      <c r="AE6100" t="str">
        <f t="shared" si="1340"/>
        <v>=0</v>
      </c>
      <c r="AF6100">
        <v>0</v>
      </c>
      <c r="AG6100" t="str">
        <f t="shared" si="1341"/>
        <v>&lt;=500</v>
      </c>
      <c r="AH6100" t="s">
        <v>32</v>
      </c>
      <c r="AI6100" t="str">
        <f t="shared" si="1342"/>
        <v/>
      </c>
      <c r="AJ6100" t="s">
        <v>32</v>
      </c>
      <c r="AK6100" t="str">
        <f t="shared" si="1343"/>
        <v/>
      </c>
      <c r="AL6100">
        <v>8</v>
      </c>
      <c r="AM6100">
        <v>8</v>
      </c>
      <c r="AN6100">
        <v>0</v>
      </c>
      <c r="AO6100">
        <v>1</v>
      </c>
      <c r="AP6100" t="s">
        <v>32</v>
      </c>
    </row>
    <row r="6101" spans="1:42" x14ac:dyDescent="0.25">
      <c r="A6101">
        <v>202104</v>
      </c>
      <c r="B6101" t="str">
        <f t="shared" si="1330"/>
        <v>2021-I</v>
      </c>
      <c r="C6101" t="s">
        <v>6175</v>
      </c>
      <c r="D6101" t="s">
        <v>6175</v>
      </c>
      <c r="E6101">
        <v>32104104</v>
      </c>
      <c r="F6101" t="s">
        <v>6163</v>
      </c>
      <c r="G6101">
        <v>0</v>
      </c>
      <c r="H6101">
        <v>0</v>
      </c>
      <c r="I6101">
        <v>1</v>
      </c>
      <c r="J6101">
        <f t="shared" si="1331"/>
        <v>0</v>
      </c>
      <c r="K6101" t="str">
        <f t="shared" si="1332"/>
        <v>Insuficiente</v>
      </c>
      <c r="L6101">
        <f t="shared" si="1333"/>
        <v>1</v>
      </c>
      <c r="M6101">
        <v>50</v>
      </c>
      <c r="N6101" t="str">
        <f t="shared" si="1334"/>
        <v>&lt;=50</v>
      </c>
      <c r="O6101" t="s">
        <v>72</v>
      </c>
      <c r="P6101" t="s">
        <v>69</v>
      </c>
      <c r="Q6101">
        <v>44089</v>
      </c>
      <c r="R6101">
        <v>0</v>
      </c>
      <c r="S6101" t="str">
        <f t="shared" si="1335"/>
        <v>=0</v>
      </c>
      <c r="T6101">
        <v>1200</v>
      </c>
      <c r="U6101" t="str">
        <f t="shared" si="1336"/>
        <v>&lt;=1200</v>
      </c>
      <c r="V6101" t="s">
        <v>2852</v>
      </c>
      <c r="W6101">
        <v>30080</v>
      </c>
      <c r="X6101" s="12">
        <f t="shared" si="1337"/>
        <v>0</v>
      </c>
      <c r="Y6101" t="str">
        <f t="shared" si="1338"/>
        <v>=0</v>
      </c>
      <c r="Z6101">
        <v>3</v>
      </c>
      <c r="AA6101">
        <v>0</v>
      </c>
      <c r="AB6101">
        <v>5500</v>
      </c>
      <c r="AC6101" t="str">
        <f t="shared" si="1339"/>
        <v>&gt;5000</v>
      </c>
      <c r="AD6101">
        <v>0</v>
      </c>
      <c r="AE6101" t="str">
        <f t="shared" si="1340"/>
        <v>=0</v>
      </c>
      <c r="AF6101">
        <v>0</v>
      </c>
      <c r="AG6101" t="str">
        <f t="shared" si="1341"/>
        <v>&lt;=500</v>
      </c>
      <c r="AH6101" t="s">
        <v>32</v>
      </c>
      <c r="AI6101" t="str">
        <f t="shared" si="1342"/>
        <v/>
      </c>
      <c r="AJ6101" t="s">
        <v>32</v>
      </c>
      <c r="AK6101" t="str">
        <f t="shared" si="1343"/>
        <v/>
      </c>
      <c r="AL6101">
        <v>12</v>
      </c>
      <c r="AM6101">
        <v>12</v>
      </c>
      <c r="AN6101">
        <v>0</v>
      </c>
      <c r="AO6101">
        <v>1</v>
      </c>
      <c r="AP6101" t="s">
        <v>32</v>
      </c>
    </row>
    <row r="6102" spans="1:42" x14ac:dyDescent="0.25">
      <c r="A6102">
        <v>202104</v>
      </c>
      <c r="B6102" t="str">
        <f t="shared" si="1330"/>
        <v>2021-I</v>
      </c>
      <c r="C6102" t="s">
        <v>6176</v>
      </c>
      <c r="D6102" t="s">
        <v>6176</v>
      </c>
      <c r="E6102">
        <v>32103806</v>
      </c>
      <c r="F6102" t="s">
        <v>6163</v>
      </c>
      <c r="G6102">
        <v>0</v>
      </c>
      <c r="H6102">
        <v>0</v>
      </c>
      <c r="I6102">
        <v>1</v>
      </c>
      <c r="J6102">
        <f t="shared" si="1331"/>
        <v>0</v>
      </c>
      <c r="K6102" t="str">
        <f t="shared" si="1332"/>
        <v>Insuficiente</v>
      </c>
      <c r="L6102">
        <f t="shared" si="1333"/>
        <v>1</v>
      </c>
      <c r="M6102">
        <v>27</v>
      </c>
      <c r="N6102" t="str">
        <f t="shared" si="1334"/>
        <v>&lt;=30</v>
      </c>
      <c r="O6102" t="s">
        <v>56</v>
      </c>
      <c r="P6102" t="s">
        <v>39</v>
      </c>
      <c r="Q6102">
        <v>44281</v>
      </c>
      <c r="R6102">
        <v>0</v>
      </c>
      <c r="S6102" t="str">
        <f t="shared" si="1335"/>
        <v>=0</v>
      </c>
      <c r="T6102">
        <v>1400</v>
      </c>
      <c r="U6102" t="str">
        <f t="shared" si="1336"/>
        <v>&lt;=1400</v>
      </c>
      <c r="V6102" t="s">
        <v>597</v>
      </c>
      <c r="W6102">
        <v>30260</v>
      </c>
      <c r="X6102" s="12">
        <f t="shared" si="1337"/>
        <v>0</v>
      </c>
      <c r="Y6102" t="str">
        <f t="shared" si="1338"/>
        <v>=0</v>
      </c>
      <c r="Z6102">
        <v>5</v>
      </c>
      <c r="AA6102">
        <v>4</v>
      </c>
      <c r="AB6102">
        <v>522.67999999999995</v>
      </c>
      <c r="AC6102" t="str">
        <f t="shared" si="1339"/>
        <v>&lt;=1000</v>
      </c>
      <c r="AD6102">
        <v>1495</v>
      </c>
      <c r="AE6102" t="str">
        <f t="shared" si="1340"/>
        <v>&gt;120</v>
      </c>
      <c r="AF6102">
        <v>522.67999999999995</v>
      </c>
      <c r="AG6102" t="str">
        <f t="shared" si="1341"/>
        <v>&lt;=1000</v>
      </c>
      <c r="AH6102" t="s">
        <v>32</v>
      </c>
      <c r="AI6102" t="str">
        <f t="shared" si="1342"/>
        <v/>
      </c>
      <c r="AJ6102" t="s">
        <v>32</v>
      </c>
      <c r="AK6102" t="str">
        <f t="shared" si="1343"/>
        <v/>
      </c>
      <c r="AL6102">
        <v>12</v>
      </c>
      <c r="AM6102">
        <v>0</v>
      </c>
      <c r="AN6102">
        <v>12</v>
      </c>
      <c r="AO6102" t="s">
        <v>32</v>
      </c>
      <c r="AP6102">
        <v>1</v>
      </c>
    </row>
    <row r="6103" spans="1:42" x14ac:dyDescent="0.25">
      <c r="A6103">
        <v>202104</v>
      </c>
      <c r="B6103" t="str">
        <f t="shared" si="1330"/>
        <v>2021-I</v>
      </c>
      <c r="C6103" t="s">
        <v>6177</v>
      </c>
      <c r="D6103" t="s">
        <v>6177</v>
      </c>
      <c r="E6103">
        <v>32103835</v>
      </c>
      <c r="F6103" t="s">
        <v>6163</v>
      </c>
      <c r="G6103">
        <v>0</v>
      </c>
      <c r="H6103">
        <v>0</v>
      </c>
      <c r="I6103">
        <v>1</v>
      </c>
      <c r="J6103">
        <f t="shared" si="1331"/>
        <v>0</v>
      </c>
      <c r="K6103" t="str">
        <f t="shared" si="1332"/>
        <v>Insuficiente</v>
      </c>
      <c r="L6103">
        <f t="shared" si="1333"/>
        <v>1</v>
      </c>
      <c r="M6103">
        <v>46</v>
      </c>
      <c r="N6103" t="str">
        <f t="shared" si="1334"/>
        <v>&lt;=50</v>
      </c>
      <c r="O6103" t="s">
        <v>56</v>
      </c>
      <c r="P6103" t="s">
        <v>39</v>
      </c>
      <c r="Q6103">
        <v>38007</v>
      </c>
      <c r="R6103">
        <v>0</v>
      </c>
      <c r="S6103" t="str">
        <f t="shared" si="1335"/>
        <v>=0</v>
      </c>
      <c r="T6103">
        <v>1200</v>
      </c>
      <c r="U6103" t="str">
        <f t="shared" si="1336"/>
        <v>&lt;=1200</v>
      </c>
      <c r="V6103" t="s">
        <v>614</v>
      </c>
      <c r="W6103">
        <v>24350</v>
      </c>
      <c r="X6103" s="12">
        <f t="shared" si="1337"/>
        <v>0</v>
      </c>
      <c r="Y6103" t="str">
        <f t="shared" si="1338"/>
        <v>=0</v>
      </c>
      <c r="Z6103" t="s">
        <v>32</v>
      </c>
      <c r="AA6103">
        <v>9</v>
      </c>
      <c r="AB6103" t="s">
        <v>32</v>
      </c>
      <c r="AC6103" t="str">
        <f t="shared" si="1339"/>
        <v/>
      </c>
      <c r="AD6103" t="s">
        <v>32</v>
      </c>
      <c r="AE6103" t="str">
        <f t="shared" si="1340"/>
        <v/>
      </c>
      <c r="AF6103" t="s">
        <v>32</v>
      </c>
      <c r="AG6103" t="str">
        <f t="shared" si="1341"/>
        <v/>
      </c>
      <c r="AH6103" t="s">
        <v>32</v>
      </c>
      <c r="AI6103" t="str">
        <f t="shared" si="1342"/>
        <v/>
      </c>
      <c r="AJ6103" t="s">
        <v>32</v>
      </c>
      <c r="AK6103" t="str">
        <f t="shared" si="1343"/>
        <v/>
      </c>
      <c r="AL6103">
        <v>0</v>
      </c>
      <c r="AM6103">
        <v>0</v>
      </c>
      <c r="AN6103">
        <v>0</v>
      </c>
      <c r="AO6103" t="s">
        <v>32</v>
      </c>
      <c r="AP6103" t="s">
        <v>32</v>
      </c>
    </row>
    <row r="6104" spans="1:42" x14ac:dyDescent="0.25">
      <c r="A6104">
        <v>202104</v>
      </c>
      <c r="B6104" t="str">
        <f t="shared" si="1330"/>
        <v>2021-I</v>
      </c>
      <c r="C6104" t="s">
        <v>6178</v>
      </c>
      <c r="D6104" t="s">
        <v>6178</v>
      </c>
      <c r="E6104">
        <v>32104092</v>
      </c>
      <c r="F6104" t="s">
        <v>6163</v>
      </c>
      <c r="G6104">
        <v>0</v>
      </c>
      <c r="H6104">
        <v>0</v>
      </c>
      <c r="I6104">
        <v>1</v>
      </c>
      <c r="J6104">
        <f t="shared" si="1331"/>
        <v>0</v>
      </c>
      <c r="K6104" t="str">
        <f t="shared" si="1332"/>
        <v>Insuficiente</v>
      </c>
      <c r="L6104">
        <f t="shared" si="1333"/>
        <v>1</v>
      </c>
      <c r="M6104">
        <v>45</v>
      </c>
      <c r="N6104" t="str">
        <f t="shared" si="1334"/>
        <v>&lt;=45</v>
      </c>
      <c r="O6104" t="s">
        <v>56</v>
      </c>
      <c r="P6104" t="s">
        <v>31</v>
      </c>
      <c r="Q6104">
        <v>33305</v>
      </c>
      <c r="R6104">
        <v>0</v>
      </c>
      <c r="S6104" t="str">
        <f t="shared" si="1335"/>
        <v>=0</v>
      </c>
      <c r="T6104">
        <v>1050</v>
      </c>
      <c r="U6104" t="str">
        <f t="shared" si="1336"/>
        <v>&lt;=1100</v>
      </c>
      <c r="V6104" t="s">
        <v>1407</v>
      </c>
      <c r="W6104">
        <v>19920</v>
      </c>
      <c r="X6104" s="12">
        <f t="shared" si="1337"/>
        <v>0</v>
      </c>
      <c r="Y6104" t="str">
        <f t="shared" si="1338"/>
        <v>=0</v>
      </c>
      <c r="Z6104" t="s">
        <v>32</v>
      </c>
      <c r="AA6104">
        <v>2</v>
      </c>
      <c r="AB6104">
        <v>857.16</v>
      </c>
      <c r="AC6104" t="str">
        <f t="shared" si="1339"/>
        <v>&lt;=1000</v>
      </c>
      <c r="AD6104">
        <v>51</v>
      </c>
      <c r="AE6104" t="str">
        <f t="shared" si="1340"/>
        <v>&lt;=60</v>
      </c>
      <c r="AF6104">
        <v>0</v>
      </c>
      <c r="AG6104" t="str">
        <f t="shared" si="1341"/>
        <v>&lt;=500</v>
      </c>
      <c r="AH6104" t="s">
        <v>32</v>
      </c>
      <c r="AI6104" t="str">
        <f t="shared" si="1342"/>
        <v/>
      </c>
      <c r="AJ6104" t="s">
        <v>32</v>
      </c>
      <c r="AK6104" t="str">
        <f t="shared" si="1343"/>
        <v/>
      </c>
      <c r="AL6104">
        <v>12</v>
      </c>
      <c r="AM6104">
        <v>2</v>
      </c>
      <c r="AN6104">
        <v>0</v>
      </c>
      <c r="AO6104">
        <v>11</v>
      </c>
      <c r="AP6104" t="s">
        <v>32</v>
      </c>
    </row>
    <row r="6105" spans="1:42" x14ac:dyDescent="0.25">
      <c r="A6105">
        <v>202104</v>
      </c>
      <c r="B6105" t="str">
        <f t="shared" si="1330"/>
        <v>2021-I</v>
      </c>
      <c r="C6105" t="s">
        <v>6179</v>
      </c>
      <c r="D6105" t="s">
        <v>6179</v>
      </c>
      <c r="E6105">
        <v>32107616</v>
      </c>
      <c r="F6105" t="s">
        <v>6163</v>
      </c>
      <c r="G6105">
        <v>0</v>
      </c>
      <c r="H6105">
        <v>0</v>
      </c>
      <c r="I6105">
        <v>1</v>
      </c>
      <c r="J6105">
        <f t="shared" si="1331"/>
        <v>0</v>
      </c>
      <c r="K6105" t="str">
        <f t="shared" si="1332"/>
        <v>Insuficiente</v>
      </c>
      <c r="L6105">
        <f t="shared" si="1333"/>
        <v>1</v>
      </c>
      <c r="M6105">
        <v>57</v>
      </c>
      <c r="N6105" t="str">
        <f t="shared" si="1334"/>
        <v>&lt;=60</v>
      </c>
      <c r="O6105" t="s">
        <v>72</v>
      </c>
      <c r="P6105" t="s">
        <v>39</v>
      </c>
      <c r="Q6105">
        <v>36436</v>
      </c>
      <c r="R6105">
        <v>0</v>
      </c>
      <c r="S6105" t="str">
        <f t="shared" si="1335"/>
        <v>=0</v>
      </c>
      <c r="T6105">
        <v>1150</v>
      </c>
      <c r="U6105" t="str">
        <f t="shared" si="1336"/>
        <v>&lt;=1200</v>
      </c>
      <c r="V6105" t="s">
        <v>585</v>
      </c>
      <c r="W6105">
        <v>22870</v>
      </c>
      <c r="X6105" s="12">
        <f t="shared" si="1337"/>
        <v>0</v>
      </c>
      <c r="Y6105" t="str">
        <f t="shared" si="1338"/>
        <v>=0</v>
      </c>
      <c r="Z6105">
        <v>6</v>
      </c>
      <c r="AA6105">
        <v>0</v>
      </c>
      <c r="AB6105">
        <v>5500</v>
      </c>
      <c r="AC6105" t="str">
        <f t="shared" si="1339"/>
        <v>&gt;5000</v>
      </c>
      <c r="AD6105">
        <v>0</v>
      </c>
      <c r="AE6105" t="str">
        <f t="shared" si="1340"/>
        <v>=0</v>
      </c>
      <c r="AF6105">
        <v>0</v>
      </c>
      <c r="AG6105" t="str">
        <f t="shared" si="1341"/>
        <v>&lt;=500</v>
      </c>
      <c r="AH6105" t="s">
        <v>32</v>
      </c>
      <c r="AI6105" t="str">
        <f t="shared" si="1342"/>
        <v/>
      </c>
      <c r="AJ6105" t="s">
        <v>32</v>
      </c>
      <c r="AK6105" t="str">
        <f t="shared" si="1343"/>
        <v/>
      </c>
      <c r="AL6105">
        <v>12</v>
      </c>
      <c r="AM6105">
        <v>12</v>
      </c>
      <c r="AN6105">
        <v>0</v>
      </c>
      <c r="AO6105">
        <v>1</v>
      </c>
      <c r="AP6105" t="s">
        <v>32</v>
      </c>
    </row>
    <row r="6106" spans="1:42" x14ac:dyDescent="0.25">
      <c r="A6106">
        <v>202104</v>
      </c>
      <c r="B6106" t="str">
        <f t="shared" si="1330"/>
        <v>2021-I</v>
      </c>
      <c r="C6106" t="s">
        <v>6180</v>
      </c>
      <c r="D6106" t="s">
        <v>6180</v>
      </c>
      <c r="E6106">
        <v>32102937</v>
      </c>
      <c r="F6106" t="s">
        <v>6163</v>
      </c>
      <c r="G6106">
        <v>0</v>
      </c>
      <c r="H6106">
        <v>0</v>
      </c>
      <c r="I6106">
        <v>1</v>
      </c>
      <c r="J6106">
        <f t="shared" si="1331"/>
        <v>0</v>
      </c>
      <c r="K6106" t="str">
        <f t="shared" si="1332"/>
        <v>Insuficiente</v>
      </c>
      <c r="L6106">
        <f t="shared" si="1333"/>
        <v>1</v>
      </c>
      <c r="M6106">
        <v>30</v>
      </c>
      <c r="N6106" t="str">
        <f t="shared" si="1334"/>
        <v>&lt;=30</v>
      </c>
      <c r="O6106" t="s">
        <v>56</v>
      </c>
      <c r="P6106" t="s">
        <v>35</v>
      </c>
      <c r="Q6106">
        <v>41138</v>
      </c>
      <c r="R6106">
        <v>0</v>
      </c>
      <c r="S6106" t="str">
        <f t="shared" si="1335"/>
        <v>=0</v>
      </c>
      <c r="T6106">
        <v>1300</v>
      </c>
      <c r="U6106" t="str">
        <f t="shared" si="1336"/>
        <v>&lt;=1300</v>
      </c>
      <c r="V6106" t="s">
        <v>614</v>
      </c>
      <c r="W6106">
        <v>27300</v>
      </c>
      <c r="X6106" s="12">
        <f t="shared" si="1337"/>
        <v>0</v>
      </c>
      <c r="Y6106" t="str">
        <f t="shared" si="1338"/>
        <v>=0</v>
      </c>
      <c r="Z6106" t="s">
        <v>32</v>
      </c>
      <c r="AA6106">
        <v>9</v>
      </c>
      <c r="AB6106" t="s">
        <v>32</v>
      </c>
      <c r="AC6106" t="str">
        <f t="shared" si="1339"/>
        <v/>
      </c>
      <c r="AD6106" t="s">
        <v>32</v>
      </c>
      <c r="AE6106" t="str">
        <f t="shared" si="1340"/>
        <v/>
      </c>
      <c r="AF6106" t="s">
        <v>32</v>
      </c>
      <c r="AG6106" t="str">
        <f t="shared" si="1341"/>
        <v/>
      </c>
      <c r="AH6106" t="s">
        <v>32</v>
      </c>
      <c r="AI6106" t="str">
        <f t="shared" si="1342"/>
        <v/>
      </c>
      <c r="AJ6106" t="s">
        <v>32</v>
      </c>
      <c r="AK6106" t="str">
        <f t="shared" si="1343"/>
        <v/>
      </c>
      <c r="AL6106">
        <v>0</v>
      </c>
      <c r="AM6106">
        <v>0</v>
      </c>
      <c r="AN6106">
        <v>0</v>
      </c>
      <c r="AO6106" t="s">
        <v>32</v>
      </c>
      <c r="AP6106" t="s">
        <v>32</v>
      </c>
    </row>
    <row r="6107" spans="1:42" x14ac:dyDescent="0.25">
      <c r="A6107">
        <v>202104</v>
      </c>
      <c r="B6107" t="str">
        <f t="shared" si="1330"/>
        <v>2021-I</v>
      </c>
      <c r="C6107" t="s">
        <v>6181</v>
      </c>
      <c r="D6107" t="s">
        <v>6181</v>
      </c>
      <c r="E6107">
        <v>32103688</v>
      </c>
      <c r="F6107" t="s">
        <v>6163</v>
      </c>
      <c r="G6107">
        <v>0</v>
      </c>
      <c r="H6107">
        <v>0</v>
      </c>
      <c r="I6107">
        <v>1</v>
      </c>
      <c r="J6107">
        <f t="shared" si="1331"/>
        <v>0</v>
      </c>
      <c r="K6107" t="str">
        <f t="shared" si="1332"/>
        <v>Insuficiente</v>
      </c>
      <c r="L6107">
        <f t="shared" si="1333"/>
        <v>1</v>
      </c>
      <c r="M6107">
        <v>31</v>
      </c>
      <c r="N6107" t="str">
        <f t="shared" si="1334"/>
        <v>&lt;=35</v>
      </c>
      <c r="O6107" t="s">
        <v>56</v>
      </c>
      <c r="P6107" t="s">
        <v>39</v>
      </c>
      <c r="Q6107">
        <v>44089</v>
      </c>
      <c r="R6107">
        <v>0</v>
      </c>
      <c r="S6107" t="str">
        <f t="shared" si="1335"/>
        <v>=0</v>
      </c>
      <c r="T6107">
        <v>1200</v>
      </c>
      <c r="U6107" t="str">
        <f t="shared" si="1336"/>
        <v>&lt;=1200</v>
      </c>
      <c r="V6107" t="s">
        <v>601</v>
      </c>
      <c r="W6107">
        <v>30080</v>
      </c>
      <c r="X6107" s="12">
        <f t="shared" si="1337"/>
        <v>0</v>
      </c>
      <c r="Y6107" t="str">
        <f t="shared" si="1338"/>
        <v>=0</v>
      </c>
      <c r="Z6107">
        <v>3</v>
      </c>
      <c r="AA6107">
        <v>9</v>
      </c>
      <c r="AB6107" t="s">
        <v>32</v>
      </c>
      <c r="AC6107" t="str">
        <f t="shared" si="1339"/>
        <v/>
      </c>
      <c r="AD6107" t="s">
        <v>32</v>
      </c>
      <c r="AE6107" t="str">
        <f t="shared" si="1340"/>
        <v/>
      </c>
      <c r="AF6107" t="s">
        <v>32</v>
      </c>
      <c r="AG6107" t="str">
        <f t="shared" si="1341"/>
        <v/>
      </c>
      <c r="AH6107" t="s">
        <v>32</v>
      </c>
      <c r="AI6107" t="str">
        <f t="shared" si="1342"/>
        <v/>
      </c>
      <c r="AJ6107" t="s">
        <v>32</v>
      </c>
      <c r="AK6107" t="str">
        <f t="shared" si="1343"/>
        <v/>
      </c>
      <c r="AL6107">
        <v>0</v>
      </c>
      <c r="AM6107">
        <v>0</v>
      </c>
      <c r="AN6107">
        <v>0</v>
      </c>
      <c r="AO6107" t="s">
        <v>32</v>
      </c>
      <c r="AP6107" t="s">
        <v>32</v>
      </c>
    </row>
    <row r="6108" spans="1:42" x14ac:dyDescent="0.25">
      <c r="A6108">
        <v>202104</v>
      </c>
      <c r="B6108" t="str">
        <f t="shared" si="1330"/>
        <v>2021-I</v>
      </c>
      <c r="C6108" t="s">
        <v>6182</v>
      </c>
      <c r="D6108" t="s">
        <v>6182</v>
      </c>
      <c r="E6108">
        <v>32103613</v>
      </c>
      <c r="F6108" t="s">
        <v>6163</v>
      </c>
      <c r="G6108">
        <v>0</v>
      </c>
      <c r="H6108">
        <v>0</v>
      </c>
      <c r="I6108">
        <v>1</v>
      </c>
      <c r="J6108">
        <f t="shared" si="1331"/>
        <v>0</v>
      </c>
      <c r="K6108" t="str">
        <f t="shared" si="1332"/>
        <v>Insuficiente</v>
      </c>
      <c r="L6108">
        <f t="shared" si="1333"/>
        <v>1</v>
      </c>
      <c r="M6108">
        <v>34</v>
      </c>
      <c r="N6108" t="str">
        <f t="shared" si="1334"/>
        <v>&lt;=35</v>
      </c>
      <c r="O6108" t="s">
        <v>56</v>
      </c>
      <c r="P6108" t="s">
        <v>39</v>
      </c>
      <c r="Q6108">
        <v>38007</v>
      </c>
      <c r="R6108">
        <v>0</v>
      </c>
      <c r="S6108" t="str">
        <f t="shared" si="1335"/>
        <v>=0</v>
      </c>
      <c r="T6108">
        <v>1200</v>
      </c>
      <c r="U6108" t="str">
        <f t="shared" si="1336"/>
        <v>&lt;=1200</v>
      </c>
      <c r="V6108" t="s">
        <v>1407</v>
      </c>
      <c r="W6108">
        <v>24350</v>
      </c>
      <c r="X6108" s="12">
        <f t="shared" si="1337"/>
        <v>0</v>
      </c>
      <c r="Y6108" t="str">
        <f t="shared" si="1338"/>
        <v>=0</v>
      </c>
      <c r="Z6108" t="s">
        <v>32</v>
      </c>
      <c r="AA6108">
        <v>9</v>
      </c>
      <c r="AB6108" t="s">
        <v>32</v>
      </c>
      <c r="AC6108" t="str">
        <f t="shared" si="1339"/>
        <v/>
      </c>
      <c r="AD6108" t="s">
        <v>32</v>
      </c>
      <c r="AE6108" t="str">
        <f t="shared" si="1340"/>
        <v/>
      </c>
      <c r="AF6108" t="s">
        <v>32</v>
      </c>
      <c r="AG6108" t="str">
        <f t="shared" si="1341"/>
        <v/>
      </c>
      <c r="AH6108" t="s">
        <v>32</v>
      </c>
      <c r="AI6108" t="str">
        <f t="shared" si="1342"/>
        <v/>
      </c>
      <c r="AJ6108" t="s">
        <v>32</v>
      </c>
      <c r="AK6108" t="str">
        <f t="shared" si="1343"/>
        <v/>
      </c>
      <c r="AL6108">
        <v>0</v>
      </c>
      <c r="AM6108">
        <v>0</v>
      </c>
      <c r="AN6108">
        <v>0</v>
      </c>
      <c r="AO6108" t="s">
        <v>32</v>
      </c>
      <c r="AP6108" t="s">
        <v>32</v>
      </c>
    </row>
    <row r="6109" spans="1:42" x14ac:dyDescent="0.25">
      <c r="A6109">
        <v>202104</v>
      </c>
      <c r="B6109" t="str">
        <f t="shared" si="1330"/>
        <v>2021-I</v>
      </c>
      <c r="C6109" t="s">
        <v>6183</v>
      </c>
      <c r="D6109" t="s">
        <v>6183</v>
      </c>
      <c r="E6109">
        <v>32108066</v>
      </c>
      <c r="F6109" t="s">
        <v>6163</v>
      </c>
      <c r="G6109">
        <v>0</v>
      </c>
      <c r="H6109">
        <v>0</v>
      </c>
      <c r="I6109">
        <v>1</v>
      </c>
      <c r="J6109">
        <f t="shared" si="1331"/>
        <v>0</v>
      </c>
      <c r="K6109" t="str">
        <f t="shared" si="1332"/>
        <v>Insuficiente</v>
      </c>
      <c r="L6109">
        <f t="shared" si="1333"/>
        <v>1</v>
      </c>
      <c r="M6109">
        <v>39</v>
      </c>
      <c r="N6109" t="str">
        <f t="shared" si="1334"/>
        <v>&lt;=40</v>
      </c>
      <c r="O6109" t="s">
        <v>72</v>
      </c>
      <c r="P6109" t="s">
        <v>39</v>
      </c>
      <c r="Q6109">
        <v>38007</v>
      </c>
      <c r="R6109">
        <v>0</v>
      </c>
      <c r="S6109" t="str">
        <f t="shared" si="1335"/>
        <v>=0</v>
      </c>
      <c r="T6109">
        <v>1158</v>
      </c>
      <c r="U6109" t="str">
        <f t="shared" si="1336"/>
        <v>&lt;=1200</v>
      </c>
      <c r="V6109" t="s">
        <v>585</v>
      </c>
      <c r="W6109">
        <v>24350</v>
      </c>
      <c r="X6109" s="12">
        <f t="shared" si="1337"/>
        <v>0</v>
      </c>
      <c r="Y6109" t="str">
        <f t="shared" si="1338"/>
        <v>=0</v>
      </c>
      <c r="Z6109" t="s">
        <v>32</v>
      </c>
      <c r="AA6109">
        <v>1</v>
      </c>
      <c r="AB6109">
        <v>1887.84</v>
      </c>
      <c r="AC6109" t="str">
        <f t="shared" si="1339"/>
        <v>&lt;=2000</v>
      </c>
      <c r="AD6109">
        <v>25</v>
      </c>
      <c r="AE6109" t="str">
        <f t="shared" si="1340"/>
        <v>&lt;=30</v>
      </c>
      <c r="AF6109">
        <v>0</v>
      </c>
      <c r="AG6109" t="str">
        <f t="shared" si="1341"/>
        <v>&lt;=500</v>
      </c>
      <c r="AH6109" t="s">
        <v>32</v>
      </c>
      <c r="AI6109" t="str">
        <f t="shared" si="1342"/>
        <v/>
      </c>
      <c r="AJ6109" t="s">
        <v>32</v>
      </c>
      <c r="AK6109" t="str">
        <f t="shared" si="1343"/>
        <v/>
      </c>
      <c r="AL6109">
        <v>10</v>
      </c>
      <c r="AM6109">
        <v>4</v>
      </c>
      <c r="AN6109">
        <v>0</v>
      </c>
      <c r="AO6109">
        <v>4</v>
      </c>
      <c r="AP6109" t="s">
        <v>32</v>
      </c>
    </row>
    <row r="6110" spans="1:42" x14ac:dyDescent="0.25">
      <c r="A6110">
        <v>202104</v>
      </c>
      <c r="B6110" t="str">
        <f t="shared" si="1330"/>
        <v>2021-I</v>
      </c>
      <c r="C6110" t="s">
        <v>6184</v>
      </c>
      <c r="D6110" t="s">
        <v>6184</v>
      </c>
      <c r="E6110">
        <v>32103535</v>
      </c>
      <c r="F6110" t="s">
        <v>6163</v>
      </c>
      <c r="G6110">
        <v>0</v>
      </c>
      <c r="H6110">
        <v>0</v>
      </c>
      <c r="I6110">
        <v>1</v>
      </c>
      <c r="J6110">
        <f t="shared" si="1331"/>
        <v>0</v>
      </c>
      <c r="K6110" t="str">
        <f t="shared" si="1332"/>
        <v>Insuficiente</v>
      </c>
      <c r="L6110">
        <f t="shared" si="1333"/>
        <v>1</v>
      </c>
      <c r="M6110">
        <v>41</v>
      </c>
      <c r="N6110" t="str">
        <f t="shared" si="1334"/>
        <v>&lt;=45</v>
      </c>
      <c r="O6110" t="s">
        <v>56</v>
      </c>
      <c r="P6110" t="s">
        <v>39</v>
      </c>
      <c r="Q6110">
        <v>40438</v>
      </c>
      <c r="R6110">
        <v>0</v>
      </c>
      <c r="S6110" t="str">
        <f t="shared" si="1335"/>
        <v>=0</v>
      </c>
      <c r="T6110">
        <v>1100</v>
      </c>
      <c r="U6110" t="str">
        <f t="shared" si="1336"/>
        <v>&lt;=1100</v>
      </c>
      <c r="V6110" t="s">
        <v>585</v>
      </c>
      <c r="W6110">
        <v>26640</v>
      </c>
      <c r="X6110" s="12">
        <f t="shared" si="1337"/>
        <v>0</v>
      </c>
      <c r="Y6110" t="str">
        <f t="shared" si="1338"/>
        <v>=0</v>
      </c>
      <c r="Z6110">
        <v>4</v>
      </c>
      <c r="AA6110">
        <v>9</v>
      </c>
      <c r="AB6110" t="s">
        <v>32</v>
      </c>
      <c r="AC6110" t="str">
        <f t="shared" si="1339"/>
        <v/>
      </c>
      <c r="AD6110" t="s">
        <v>32</v>
      </c>
      <c r="AE6110" t="str">
        <f t="shared" si="1340"/>
        <v/>
      </c>
      <c r="AF6110" t="s">
        <v>32</v>
      </c>
      <c r="AG6110" t="str">
        <f t="shared" si="1341"/>
        <v/>
      </c>
      <c r="AH6110" t="s">
        <v>32</v>
      </c>
      <c r="AI6110" t="str">
        <f t="shared" si="1342"/>
        <v/>
      </c>
      <c r="AJ6110" t="s">
        <v>32</v>
      </c>
      <c r="AK6110" t="str">
        <f t="shared" si="1343"/>
        <v/>
      </c>
      <c r="AL6110">
        <v>0</v>
      </c>
      <c r="AM6110">
        <v>0</v>
      </c>
      <c r="AN6110">
        <v>0</v>
      </c>
      <c r="AO6110" t="s">
        <v>32</v>
      </c>
      <c r="AP6110" t="s">
        <v>32</v>
      </c>
    </row>
    <row r="6111" spans="1:42" x14ac:dyDescent="0.25">
      <c r="A6111">
        <v>202104</v>
      </c>
      <c r="B6111" t="str">
        <f t="shared" si="1330"/>
        <v>2021-I</v>
      </c>
      <c r="C6111" t="s">
        <v>6185</v>
      </c>
      <c r="D6111" t="s">
        <v>6185</v>
      </c>
      <c r="E6111">
        <v>32104130</v>
      </c>
      <c r="F6111" t="s">
        <v>6163</v>
      </c>
      <c r="G6111">
        <v>0</v>
      </c>
      <c r="H6111">
        <v>0</v>
      </c>
      <c r="I6111">
        <v>1</v>
      </c>
      <c r="J6111">
        <f t="shared" si="1331"/>
        <v>0</v>
      </c>
      <c r="K6111" t="str">
        <f t="shared" si="1332"/>
        <v>Insuficiente</v>
      </c>
      <c r="L6111">
        <f t="shared" si="1333"/>
        <v>1</v>
      </c>
      <c r="M6111">
        <v>34</v>
      </c>
      <c r="N6111" t="str">
        <f t="shared" si="1334"/>
        <v>&lt;=35</v>
      </c>
      <c r="O6111" t="s">
        <v>56</v>
      </c>
      <c r="P6111" t="s">
        <v>39</v>
      </c>
      <c r="Q6111">
        <v>40438</v>
      </c>
      <c r="R6111">
        <v>0</v>
      </c>
      <c r="S6111" t="str">
        <f t="shared" si="1335"/>
        <v>=0</v>
      </c>
      <c r="T6111">
        <v>1100</v>
      </c>
      <c r="U6111" t="str">
        <f t="shared" si="1336"/>
        <v>&lt;=1100</v>
      </c>
      <c r="V6111" t="s">
        <v>585</v>
      </c>
      <c r="W6111">
        <v>26640</v>
      </c>
      <c r="X6111" s="12">
        <f t="shared" si="1337"/>
        <v>0</v>
      </c>
      <c r="Y6111" t="str">
        <f t="shared" si="1338"/>
        <v>=0</v>
      </c>
      <c r="Z6111">
        <v>4</v>
      </c>
      <c r="AA6111">
        <v>9</v>
      </c>
      <c r="AB6111" t="s">
        <v>32</v>
      </c>
      <c r="AC6111" t="str">
        <f t="shared" si="1339"/>
        <v/>
      </c>
      <c r="AD6111" t="s">
        <v>32</v>
      </c>
      <c r="AE6111" t="str">
        <f t="shared" si="1340"/>
        <v/>
      </c>
      <c r="AF6111" t="s">
        <v>32</v>
      </c>
      <c r="AG6111" t="str">
        <f t="shared" si="1341"/>
        <v/>
      </c>
      <c r="AH6111" t="s">
        <v>32</v>
      </c>
      <c r="AI6111" t="str">
        <f t="shared" si="1342"/>
        <v/>
      </c>
      <c r="AJ6111" t="s">
        <v>32</v>
      </c>
      <c r="AK6111" t="str">
        <f t="shared" si="1343"/>
        <v/>
      </c>
      <c r="AL6111">
        <v>0</v>
      </c>
      <c r="AM6111">
        <v>0</v>
      </c>
      <c r="AN6111">
        <v>0</v>
      </c>
      <c r="AO6111" t="s">
        <v>32</v>
      </c>
      <c r="AP6111" t="s">
        <v>32</v>
      </c>
    </row>
    <row r="6112" spans="1:42" x14ac:dyDescent="0.25">
      <c r="A6112">
        <v>202104</v>
      </c>
      <c r="B6112" t="str">
        <f t="shared" si="1330"/>
        <v>2021-I</v>
      </c>
      <c r="C6112" t="s">
        <v>6186</v>
      </c>
      <c r="D6112" t="s">
        <v>6186</v>
      </c>
      <c r="E6112">
        <v>32103797</v>
      </c>
      <c r="F6112" t="s">
        <v>6163</v>
      </c>
      <c r="G6112">
        <v>0</v>
      </c>
      <c r="H6112">
        <v>0</v>
      </c>
      <c r="I6112">
        <v>1</v>
      </c>
      <c r="J6112">
        <f t="shared" si="1331"/>
        <v>0</v>
      </c>
      <c r="K6112" t="str">
        <f t="shared" si="1332"/>
        <v>Insuficiente</v>
      </c>
      <c r="L6112">
        <f t="shared" si="1333"/>
        <v>1</v>
      </c>
      <c r="M6112">
        <v>25</v>
      </c>
      <c r="N6112" t="str">
        <f t="shared" si="1334"/>
        <v>&lt;=25</v>
      </c>
      <c r="O6112" t="s">
        <v>56</v>
      </c>
      <c r="P6112" t="s">
        <v>39</v>
      </c>
      <c r="Q6112">
        <v>44281</v>
      </c>
      <c r="R6112">
        <v>0</v>
      </c>
      <c r="S6112" t="str">
        <f t="shared" si="1335"/>
        <v>=0</v>
      </c>
      <c r="T6112">
        <v>1400</v>
      </c>
      <c r="U6112" t="str">
        <f t="shared" si="1336"/>
        <v>&lt;=1400</v>
      </c>
      <c r="V6112" t="s">
        <v>589</v>
      </c>
      <c r="W6112">
        <v>30260</v>
      </c>
      <c r="X6112" s="12">
        <f t="shared" si="1337"/>
        <v>0</v>
      </c>
      <c r="Y6112" t="str">
        <f t="shared" si="1338"/>
        <v>=0</v>
      </c>
      <c r="Z6112">
        <v>5</v>
      </c>
      <c r="AA6112">
        <v>0</v>
      </c>
      <c r="AB6112">
        <v>1437.35</v>
      </c>
      <c r="AC6112" t="str">
        <f t="shared" si="1339"/>
        <v>&lt;=2000</v>
      </c>
      <c r="AD6112">
        <v>0</v>
      </c>
      <c r="AE6112" t="str">
        <f t="shared" si="1340"/>
        <v>=0</v>
      </c>
      <c r="AF6112">
        <v>0</v>
      </c>
      <c r="AG6112" t="str">
        <f t="shared" si="1341"/>
        <v>&lt;=500</v>
      </c>
      <c r="AH6112" t="s">
        <v>32</v>
      </c>
      <c r="AI6112" t="str">
        <f t="shared" si="1342"/>
        <v/>
      </c>
      <c r="AJ6112" t="s">
        <v>32</v>
      </c>
      <c r="AK6112" t="str">
        <f t="shared" si="1343"/>
        <v/>
      </c>
      <c r="AL6112">
        <v>12</v>
      </c>
      <c r="AM6112">
        <v>12</v>
      </c>
      <c r="AN6112">
        <v>0</v>
      </c>
      <c r="AO6112">
        <v>1</v>
      </c>
      <c r="AP6112" t="s">
        <v>32</v>
      </c>
    </row>
    <row r="6113" spans="1:42" x14ac:dyDescent="0.25">
      <c r="A6113">
        <v>202104</v>
      </c>
      <c r="B6113" t="str">
        <f t="shared" si="1330"/>
        <v>2021-I</v>
      </c>
      <c r="C6113" t="s">
        <v>6187</v>
      </c>
      <c r="D6113" t="s">
        <v>6187</v>
      </c>
      <c r="E6113">
        <v>32104229</v>
      </c>
      <c r="F6113" t="s">
        <v>6163</v>
      </c>
      <c r="G6113">
        <v>0</v>
      </c>
      <c r="H6113">
        <v>0</v>
      </c>
      <c r="I6113">
        <v>1</v>
      </c>
      <c r="J6113">
        <f t="shared" si="1331"/>
        <v>0</v>
      </c>
      <c r="K6113" t="str">
        <f t="shared" si="1332"/>
        <v>Insuficiente</v>
      </c>
      <c r="L6113">
        <f t="shared" si="1333"/>
        <v>1</v>
      </c>
      <c r="M6113">
        <v>36</v>
      </c>
      <c r="N6113" t="str">
        <f t="shared" si="1334"/>
        <v>&lt;=40</v>
      </c>
      <c r="O6113" t="s">
        <v>56</v>
      </c>
      <c r="P6113" t="s">
        <v>39</v>
      </c>
      <c r="Q6113">
        <v>39578</v>
      </c>
      <c r="R6113">
        <v>0</v>
      </c>
      <c r="S6113" t="str">
        <f t="shared" si="1335"/>
        <v>=0</v>
      </c>
      <c r="T6113">
        <v>1250</v>
      </c>
      <c r="U6113" t="str">
        <f t="shared" si="1336"/>
        <v>&lt;=1300</v>
      </c>
      <c r="V6113" t="s">
        <v>589</v>
      </c>
      <c r="W6113">
        <v>25830</v>
      </c>
      <c r="X6113" s="12">
        <f t="shared" si="1337"/>
        <v>0</v>
      </c>
      <c r="Y6113" t="str">
        <f t="shared" si="1338"/>
        <v>=0</v>
      </c>
      <c r="Z6113" t="s">
        <v>32</v>
      </c>
      <c r="AA6113">
        <v>9</v>
      </c>
      <c r="AB6113" t="s">
        <v>32</v>
      </c>
      <c r="AC6113" t="str">
        <f t="shared" si="1339"/>
        <v/>
      </c>
      <c r="AD6113" t="s">
        <v>32</v>
      </c>
      <c r="AE6113" t="str">
        <f t="shared" si="1340"/>
        <v/>
      </c>
      <c r="AF6113" t="s">
        <v>32</v>
      </c>
      <c r="AG6113" t="str">
        <f t="shared" si="1341"/>
        <v/>
      </c>
      <c r="AH6113" t="s">
        <v>32</v>
      </c>
      <c r="AI6113" t="str">
        <f t="shared" si="1342"/>
        <v/>
      </c>
      <c r="AJ6113" t="s">
        <v>32</v>
      </c>
      <c r="AK6113" t="str">
        <f t="shared" si="1343"/>
        <v/>
      </c>
      <c r="AL6113">
        <v>0</v>
      </c>
      <c r="AM6113">
        <v>0</v>
      </c>
      <c r="AN6113">
        <v>0</v>
      </c>
      <c r="AO6113" t="s">
        <v>32</v>
      </c>
      <c r="AP6113" t="s">
        <v>32</v>
      </c>
    </row>
    <row r="6114" spans="1:42" x14ac:dyDescent="0.25">
      <c r="A6114">
        <v>202104</v>
      </c>
      <c r="B6114" t="str">
        <f t="shared" si="1330"/>
        <v>2021-I</v>
      </c>
      <c r="C6114" t="s">
        <v>6188</v>
      </c>
      <c r="D6114" t="s">
        <v>6188</v>
      </c>
      <c r="E6114">
        <v>32108142</v>
      </c>
      <c r="F6114" t="s">
        <v>6163</v>
      </c>
      <c r="G6114">
        <v>0</v>
      </c>
      <c r="H6114">
        <v>0</v>
      </c>
      <c r="I6114">
        <v>1</v>
      </c>
      <c r="J6114">
        <f t="shared" si="1331"/>
        <v>0</v>
      </c>
      <c r="K6114" t="str">
        <f t="shared" si="1332"/>
        <v>Insuficiente</v>
      </c>
      <c r="L6114">
        <f t="shared" si="1333"/>
        <v>1</v>
      </c>
      <c r="M6114">
        <v>36</v>
      </c>
      <c r="N6114" t="str">
        <f t="shared" si="1334"/>
        <v>&lt;=40</v>
      </c>
      <c r="O6114" t="s">
        <v>56</v>
      </c>
      <c r="P6114" t="s">
        <v>39</v>
      </c>
      <c r="Q6114">
        <v>40438</v>
      </c>
      <c r="R6114">
        <v>0</v>
      </c>
      <c r="S6114" t="str">
        <f t="shared" si="1335"/>
        <v>=0</v>
      </c>
      <c r="T6114">
        <v>1100</v>
      </c>
      <c r="U6114" t="str">
        <f t="shared" si="1336"/>
        <v>&lt;=1100</v>
      </c>
      <c r="V6114" t="s">
        <v>601</v>
      </c>
      <c r="W6114">
        <v>26640</v>
      </c>
      <c r="X6114" s="12">
        <f t="shared" si="1337"/>
        <v>0</v>
      </c>
      <c r="Y6114" t="str">
        <f t="shared" si="1338"/>
        <v>=0</v>
      </c>
      <c r="Z6114">
        <v>4</v>
      </c>
      <c r="AA6114">
        <v>9</v>
      </c>
      <c r="AB6114" t="s">
        <v>32</v>
      </c>
      <c r="AC6114" t="str">
        <f t="shared" si="1339"/>
        <v/>
      </c>
      <c r="AD6114" t="s">
        <v>32</v>
      </c>
      <c r="AE6114" t="str">
        <f t="shared" si="1340"/>
        <v/>
      </c>
      <c r="AF6114" t="s">
        <v>32</v>
      </c>
      <c r="AG6114" t="str">
        <f t="shared" si="1341"/>
        <v/>
      </c>
      <c r="AH6114" t="s">
        <v>32</v>
      </c>
      <c r="AI6114" t="str">
        <f t="shared" si="1342"/>
        <v/>
      </c>
      <c r="AJ6114" t="s">
        <v>32</v>
      </c>
      <c r="AK6114" t="str">
        <f t="shared" si="1343"/>
        <v/>
      </c>
      <c r="AL6114">
        <v>0</v>
      </c>
      <c r="AM6114">
        <v>0</v>
      </c>
      <c r="AN6114">
        <v>0</v>
      </c>
      <c r="AO6114" t="s">
        <v>32</v>
      </c>
      <c r="AP6114" t="s">
        <v>32</v>
      </c>
    </row>
    <row r="6115" spans="1:42" x14ac:dyDescent="0.25">
      <c r="A6115">
        <v>202104</v>
      </c>
      <c r="B6115" t="str">
        <f t="shared" si="1330"/>
        <v>2021-I</v>
      </c>
      <c r="C6115" t="s">
        <v>6189</v>
      </c>
      <c r="D6115" t="s">
        <v>6189</v>
      </c>
      <c r="E6115">
        <v>32108019</v>
      </c>
      <c r="F6115" t="s">
        <v>6163</v>
      </c>
      <c r="G6115">
        <v>0</v>
      </c>
      <c r="H6115">
        <v>0</v>
      </c>
      <c r="I6115">
        <v>1</v>
      </c>
      <c r="J6115">
        <f t="shared" si="1331"/>
        <v>0</v>
      </c>
      <c r="K6115" t="str">
        <f t="shared" si="1332"/>
        <v>Insuficiente</v>
      </c>
      <c r="L6115">
        <f t="shared" si="1333"/>
        <v>1</v>
      </c>
      <c r="M6115">
        <v>27</v>
      </c>
      <c r="N6115" t="str">
        <f t="shared" si="1334"/>
        <v>&lt;=30</v>
      </c>
      <c r="O6115" t="s">
        <v>56</v>
      </c>
      <c r="P6115" t="s">
        <v>39</v>
      </c>
      <c r="Q6115">
        <v>36436</v>
      </c>
      <c r="R6115">
        <v>0</v>
      </c>
      <c r="S6115" t="str">
        <f t="shared" si="1335"/>
        <v>=0</v>
      </c>
      <c r="T6115">
        <v>1150</v>
      </c>
      <c r="U6115" t="str">
        <f t="shared" si="1336"/>
        <v>&lt;=1200</v>
      </c>
      <c r="V6115" t="s">
        <v>585</v>
      </c>
      <c r="W6115">
        <v>22870</v>
      </c>
      <c r="X6115" s="12">
        <f t="shared" si="1337"/>
        <v>0</v>
      </c>
      <c r="Y6115" t="str">
        <f t="shared" si="1338"/>
        <v>=0</v>
      </c>
      <c r="Z6115">
        <v>6</v>
      </c>
      <c r="AA6115">
        <v>4</v>
      </c>
      <c r="AB6115">
        <v>1120.45</v>
      </c>
      <c r="AC6115" t="str">
        <f t="shared" si="1339"/>
        <v>&lt;=2000</v>
      </c>
      <c r="AD6115">
        <v>856</v>
      </c>
      <c r="AE6115" t="str">
        <f t="shared" si="1340"/>
        <v>&gt;120</v>
      </c>
      <c r="AF6115">
        <v>1120.45</v>
      </c>
      <c r="AG6115" t="str">
        <f t="shared" si="1341"/>
        <v>&lt;=2000</v>
      </c>
      <c r="AH6115" t="s">
        <v>32</v>
      </c>
      <c r="AI6115" t="str">
        <f t="shared" si="1342"/>
        <v/>
      </c>
      <c r="AJ6115" t="s">
        <v>32</v>
      </c>
      <c r="AK6115" t="str">
        <f t="shared" si="1343"/>
        <v/>
      </c>
      <c r="AL6115">
        <v>12</v>
      </c>
      <c r="AM6115">
        <v>0</v>
      </c>
      <c r="AN6115">
        <v>12</v>
      </c>
      <c r="AO6115" t="s">
        <v>32</v>
      </c>
      <c r="AP6115">
        <v>1</v>
      </c>
    </row>
    <row r="6116" spans="1:42" x14ac:dyDescent="0.25">
      <c r="A6116">
        <v>202104</v>
      </c>
      <c r="B6116" t="str">
        <f t="shared" si="1330"/>
        <v>2021-I</v>
      </c>
      <c r="C6116" t="s">
        <v>6190</v>
      </c>
      <c r="D6116" t="s">
        <v>6190</v>
      </c>
      <c r="E6116">
        <v>32107995</v>
      </c>
      <c r="F6116" t="s">
        <v>6163</v>
      </c>
      <c r="G6116">
        <v>0</v>
      </c>
      <c r="H6116">
        <v>0</v>
      </c>
      <c r="I6116">
        <v>1</v>
      </c>
      <c r="J6116">
        <f t="shared" si="1331"/>
        <v>0</v>
      </c>
      <c r="K6116" t="str">
        <f t="shared" si="1332"/>
        <v>Insuficiente</v>
      </c>
      <c r="L6116">
        <f t="shared" si="1333"/>
        <v>1</v>
      </c>
      <c r="M6116">
        <v>29</v>
      </c>
      <c r="N6116" t="str">
        <f t="shared" si="1334"/>
        <v>&lt;=30</v>
      </c>
      <c r="O6116" t="s">
        <v>56</v>
      </c>
      <c r="P6116" t="s">
        <v>39</v>
      </c>
      <c r="Q6116">
        <v>38007</v>
      </c>
      <c r="R6116">
        <v>0</v>
      </c>
      <c r="S6116" t="str">
        <f t="shared" si="1335"/>
        <v>=0</v>
      </c>
      <c r="T6116">
        <v>1200</v>
      </c>
      <c r="U6116" t="str">
        <f t="shared" si="1336"/>
        <v>&lt;=1200</v>
      </c>
      <c r="V6116" t="s">
        <v>585</v>
      </c>
      <c r="W6116">
        <v>24350</v>
      </c>
      <c r="X6116" s="12">
        <f t="shared" si="1337"/>
        <v>0</v>
      </c>
      <c r="Y6116" t="str">
        <f t="shared" si="1338"/>
        <v>=0</v>
      </c>
      <c r="Z6116">
        <v>5</v>
      </c>
      <c r="AA6116">
        <v>9</v>
      </c>
      <c r="AB6116" t="s">
        <v>32</v>
      </c>
      <c r="AC6116" t="str">
        <f t="shared" si="1339"/>
        <v/>
      </c>
      <c r="AD6116" t="s">
        <v>32</v>
      </c>
      <c r="AE6116" t="str">
        <f t="shared" si="1340"/>
        <v/>
      </c>
      <c r="AF6116" t="s">
        <v>32</v>
      </c>
      <c r="AG6116" t="str">
        <f t="shared" si="1341"/>
        <v/>
      </c>
      <c r="AH6116" t="s">
        <v>32</v>
      </c>
      <c r="AI6116" t="str">
        <f t="shared" si="1342"/>
        <v/>
      </c>
      <c r="AJ6116" t="s">
        <v>32</v>
      </c>
      <c r="AK6116" t="str">
        <f t="shared" si="1343"/>
        <v/>
      </c>
      <c r="AL6116">
        <v>0</v>
      </c>
      <c r="AM6116">
        <v>0</v>
      </c>
      <c r="AN6116">
        <v>0</v>
      </c>
      <c r="AO6116" t="s">
        <v>32</v>
      </c>
      <c r="AP6116" t="s">
        <v>32</v>
      </c>
    </row>
    <row r="6117" spans="1:42" x14ac:dyDescent="0.25">
      <c r="A6117">
        <v>202104</v>
      </c>
      <c r="B6117" t="str">
        <f t="shared" si="1330"/>
        <v>2021-I</v>
      </c>
      <c r="C6117" t="s">
        <v>6191</v>
      </c>
      <c r="D6117" t="s">
        <v>6191</v>
      </c>
      <c r="E6117">
        <v>32103834</v>
      </c>
      <c r="F6117" t="s">
        <v>6163</v>
      </c>
      <c r="G6117">
        <v>0</v>
      </c>
      <c r="H6117">
        <v>0</v>
      </c>
      <c r="I6117">
        <v>1</v>
      </c>
      <c r="J6117">
        <f t="shared" si="1331"/>
        <v>0</v>
      </c>
      <c r="K6117" t="str">
        <f t="shared" si="1332"/>
        <v>Insuficiente</v>
      </c>
      <c r="L6117">
        <f t="shared" si="1333"/>
        <v>1</v>
      </c>
      <c r="M6117">
        <v>35</v>
      </c>
      <c r="N6117" t="str">
        <f t="shared" si="1334"/>
        <v>&lt;=35</v>
      </c>
      <c r="O6117" t="s">
        <v>56</v>
      </c>
      <c r="P6117" t="s">
        <v>35</v>
      </c>
      <c r="Q6117">
        <v>32647</v>
      </c>
      <c r="R6117">
        <v>0</v>
      </c>
      <c r="S6117" t="str">
        <f t="shared" si="1335"/>
        <v>=0</v>
      </c>
      <c r="T6117">
        <v>1050</v>
      </c>
      <c r="U6117" t="str">
        <f t="shared" si="1336"/>
        <v>&lt;=1100</v>
      </c>
      <c r="V6117" t="s">
        <v>589</v>
      </c>
      <c r="W6117">
        <v>27300</v>
      </c>
      <c r="X6117" s="12">
        <f t="shared" si="1337"/>
        <v>0</v>
      </c>
      <c r="Y6117" t="str">
        <f t="shared" si="1338"/>
        <v>=0</v>
      </c>
      <c r="Z6117" t="s">
        <v>32</v>
      </c>
      <c r="AA6117">
        <v>9</v>
      </c>
      <c r="AB6117" t="s">
        <v>32</v>
      </c>
      <c r="AC6117" t="str">
        <f t="shared" si="1339"/>
        <v/>
      </c>
      <c r="AD6117" t="s">
        <v>32</v>
      </c>
      <c r="AE6117" t="str">
        <f t="shared" si="1340"/>
        <v/>
      </c>
      <c r="AF6117" t="s">
        <v>32</v>
      </c>
      <c r="AG6117" t="str">
        <f t="shared" si="1341"/>
        <v/>
      </c>
      <c r="AH6117" t="s">
        <v>32</v>
      </c>
      <c r="AI6117" t="str">
        <f t="shared" si="1342"/>
        <v/>
      </c>
      <c r="AJ6117" t="s">
        <v>32</v>
      </c>
      <c r="AK6117" t="str">
        <f t="shared" si="1343"/>
        <v/>
      </c>
      <c r="AL6117">
        <v>0</v>
      </c>
      <c r="AM6117">
        <v>0</v>
      </c>
      <c r="AN6117">
        <v>0</v>
      </c>
      <c r="AO6117" t="s">
        <v>32</v>
      </c>
      <c r="AP6117" t="s">
        <v>32</v>
      </c>
    </row>
    <row r="6118" spans="1:42" x14ac:dyDescent="0.25">
      <c r="A6118">
        <v>202104</v>
      </c>
      <c r="B6118" t="str">
        <f t="shared" si="1330"/>
        <v>2021-I</v>
      </c>
      <c r="C6118" t="s">
        <v>6192</v>
      </c>
      <c r="D6118" t="s">
        <v>6192</v>
      </c>
      <c r="E6118">
        <v>32107727</v>
      </c>
      <c r="F6118" t="s">
        <v>6163</v>
      </c>
      <c r="G6118">
        <v>0</v>
      </c>
      <c r="H6118">
        <v>0</v>
      </c>
      <c r="I6118">
        <v>1</v>
      </c>
      <c r="J6118">
        <f t="shared" si="1331"/>
        <v>0</v>
      </c>
      <c r="K6118" t="str">
        <f t="shared" si="1332"/>
        <v>Insuficiente</v>
      </c>
      <c r="L6118">
        <f t="shared" si="1333"/>
        <v>1</v>
      </c>
      <c r="M6118">
        <v>49</v>
      </c>
      <c r="N6118" t="str">
        <f t="shared" si="1334"/>
        <v>&lt;=50</v>
      </c>
      <c r="O6118" t="s">
        <v>56</v>
      </c>
      <c r="P6118" t="s">
        <v>31</v>
      </c>
      <c r="Q6118">
        <v>40438</v>
      </c>
      <c r="R6118">
        <v>0</v>
      </c>
      <c r="S6118" t="str">
        <f t="shared" si="1335"/>
        <v>=0</v>
      </c>
      <c r="T6118">
        <v>1100</v>
      </c>
      <c r="U6118" t="str">
        <f t="shared" si="1336"/>
        <v>&lt;=1100</v>
      </c>
      <c r="V6118" t="s">
        <v>601</v>
      </c>
      <c r="W6118">
        <v>26640</v>
      </c>
      <c r="X6118" s="12">
        <f t="shared" si="1337"/>
        <v>0</v>
      </c>
      <c r="Y6118" t="str">
        <f t="shared" si="1338"/>
        <v>=0</v>
      </c>
      <c r="Z6118">
        <v>4</v>
      </c>
      <c r="AA6118">
        <v>9</v>
      </c>
      <c r="AB6118" t="s">
        <v>32</v>
      </c>
      <c r="AC6118" t="str">
        <f t="shared" si="1339"/>
        <v/>
      </c>
      <c r="AD6118" t="s">
        <v>32</v>
      </c>
      <c r="AE6118" t="str">
        <f t="shared" si="1340"/>
        <v/>
      </c>
      <c r="AF6118" t="s">
        <v>32</v>
      </c>
      <c r="AG6118" t="str">
        <f t="shared" si="1341"/>
        <v/>
      </c>
      <c r="AH6118" t="s">
        <v>32</v>
      </c>
      <c r="AI6118" t="str">
        <f t="shared" si="1342"/>
        <v/>
      </c>
      <c r="AJ6118" t="s">
        <v>32</v>
      </c>
      <c r="AK6118" t="str">
        <f t="shared" si="1343"/>
        <v/>
      </c>
      <c r="AL6118">
        <v>0</v>
      </c>
      <c r="AM6118">
        <v>0</v>
      </c>
      <c r="AN6118">
        <v>0</v>
      </c>
      <c r="AO6118" t="s">
        <v>32</v>
      </c>
      <c r="AP6118" t="s">
        <v>32</v>
      </c>
    </row>
    <row r="6119" spans="1:42" x14ac:dyDescent="0.25">
      <c r="A6119">
        <v>202104</v>
      </c>
      <c r="B6119" t="str">
        <f t="shared" si="1330"/>
        <v>2021-I</v>
      </c>
      <c r="C6119" t="s">
        <v>6193</v>
      </c>
      <c r="D6119" t="s">
        <v>6193</v>
      </c>
      <c r="E6119">
        <v>32096163</v>
      </c>
      <c r="F6119" t="s">
        <v>29</v>
      </c>
      <c r="G6119">
        <v>0</v>
      </c>
      <c r="H6119">
        <v>0</v>
      </c>
      <c r="I6119">
        <v>1</v>
      </c>
      <c r="J6119">
        <f t="shared" si="1331"/>
        <v>0</v>
      </c>
      <c r="K6119" t="str">
        <f t="shared" si="1332"/>
        <v>Insuficiente</v>
      </c>
      <c r="L6119">
        <f t="shared" si="1333"/>
        <v>1</v>
      </c>
      <c r="M6119">
        <v>32</v>
      </c>
      <c r="N6119" t="str">
        <f t="shared" si="1334"/>
        <v>&lt;=35</v>
      </c>
      <c r="O6119" t="s">
        <v>56</v>
      </c>
      <c r="P6119" t="s">
        <v>39</v>
      </c>
      <c r="Q6119">
        <v>32343</v>
      </c>
      <c r="R6119">
        <v>0</v>
      </c>
      <c r="S6119" t="str">
        <f t="shared" si="1335"/>
        <v>=0</v>
      </c>
      <c r="T6119">
        <v>1150</v>
      </c>
      <c r="U6119" t="str">
        <f t="shared" si="1336"/>
        <v>&lt;=1200</v>
      </c>
      <c r="V6119" t="s">
        <v>597</v>
      </c>
      <c r="W6119">
        <v>27014</v>
      </c>
      <c r="X6119" s="12">
        <f t="shared" si="1337"/>
        <v>0</v>
      </c>
      <c r="Y6119" t="str">
        <f t="shared" si="1338"/>
        <v>=0</v>
      </c>
      <c r="Z6119" t="s">
        <v>32</v>
      </c>
      <c r="AA6119">
        <v>9</v>
      </c>
      <c r="AB6119" t="s">
        <v>32</v>
      </c>
      <c r="AC6119" t="str">
        <f t="shared" si="1339"/>
        <v/>
      </c>
      <c r="AD6119" t="s">
        <v>32</v>
      </c>
      <c r="AE6119" t="str">
        <f t="shared" si="1340"/>
        <v/>
      </c>
      <c r="AF6119" t="s">
        <v>32</v>
      </c>
      <c r="AG6119" t="str">
        <f t="shared" si="1341"/>
        <v/>
      </c>
      <c r="AH6119" t="s">
        <v>32</v>
      </c>
      <c r="AI6119" t="str">
        <f t="shared" si="1342"/>
        <v/>
      </c>
      <c r="AJ6119" t="s">
        <v>32</v>
      </c>
      <c r="AK6119" t="str">
        <f t="shared" si="1343"/>
        <v/>
      </c>
      <c r="AL6119">
        <v>0</v>
      </c>
      <c r="AM6119">
        <v>0</v>
      </c>
      <c r="AN6119">
        <v>0</v>
      </c>
      <c r="AO6119" t="s">
        <v>32</v>
      </c>
      <c r="AP6119" t="s">
        <v>32</v>
      </c>
    </row>
    <row r="6120" spans="1:42" x14ac:dyDescent="0.25">
      <c r="A6120">
        <v>202104</v>
      </c>
      <c r="B6120" t="str">
        <f t="shared" si="1330"/>
        <v>2021-I</v>
      </c>
      <c r="C6120" t="s">
        <v>6194</v>
      </c>
      <c r="D6120" t="s">
        <v>6194</v>
      </c>
      <c r="E6120">
        <v>32094369</v>
      </c>
      <c r="F6120" t="s">
        <v>29</v>
      </c>
      <c r="G6120">
        <v>0</v>
      </c>
      <c r="H6120">
        <v>0</v>
      </c>
      <c r="I6120">
        <v>1</v>
      </c>
      <c r="J6120">
        <f t="shared" si="1331"/>
        <v>0</v>
      </c>
      <c r="K6120" t="str">
        <f t="shared" si="1332"/>
        <v>Insuficiente</v>
      </c>
      <c r="L6120">
        <f t="shared" si="1333"/>
        <v>1</v>
      </c>
      <c r="M6120">
        <v>36</v>
      </c>
      <c r="N6120" t="str">
        <f t="shared" si="1334"/>
        <v>&lt;=40</v>
      </c>
      <c r="O6120" t="s">
        <v>56</v>
      </c>
      <c r="P6120" t="s">
        <v>39</v>
      </c>
      <c r="Q6120">
        <v>40438</v>
      </c>
      <c r="R6120">
        <v>0</v>
      </c>
      <c r="S6120" t="str">
        <f t="shared" si="1335"/>
        <v>=0</v>
      </c>
      <c r="T6120">
        <v>1100</v>
      </c>
      <c r="U6120" t="str">
        <f t="shared" si="1336"/>
        <v>&lt;=1100</v>
      </c>
      <c r="V6120" t="s">
        <v>601</v>
      </c>
      <c r="W6120">
        <v>34640</v>
      </c>
      <c r="X6120" s="12">
        <f t="shared" si="1337"/>
        <v>0</v>
      </c>
      <c r="Y6120" t="str">
        <f t="shared" si="1338"/>
        <v>=0</v>
      </c>
      <c r="Z6120">
        <v>4</v>
      </c>
      <c r="AA6120">
        <v>9</v>
      </c>
      <c r="AB6120" t="s">
        <v>32</v>
      </c>
      <c r="AC6120" t="str">
        <f t="shared" si="1339"/>
        <v/>
      </c>
      <c r="AD6120" t="s">
        <v>32</v>
      </c>
      <c r="AE6120" t="str">
        <f t="shared" si="1340"/>
        <v/>
      </c>
      <c r="AF6120" t="s">
        <v>32</v>
      </c>
      <c r="AG6120" t="str">
        <f t="shared" si="1341"/>
        <v/>
      </c>
      <c r="AH6120" t="s">
        <v>32</v>
      </c>
      <c r="AI6120" t="str">
        <f t="shared" si="1342"/>
        <v/>
      </c>
      <c r="AJ6120" t="s">
        <v>32</v>
      </c>
      <c r="AK6120" t="str">
        <f t="shared" si="1343"/>
        <v/>
      </c>
      <c r="AL6120">
        <v>0</v>
      </c>
      <c r="AM6120">
        <v>0</v>
      </c>
      <c r="AN6120">
        <v>0</v>
      </c>
      <c r="AO6120" t="s">
        <v>32</v>
      </c>
      <c r="AP6120" t="s">
        <v>32</v>
      </c>
    </row>
    <row r="6121" spans="1:42" x14ac:dyDescent="0.25">
      <c r="A6121">
        <v>202104</v>
      </c>
      <c r="B6121" t="str">
        <f t="shared" si="1330"/>
        <v>2021-I</v>
      </c>
      <c r="C6121" t="s">
        <v>6195</v>
      </c>
      <c r="D6121" t="s">
        <v>6195</v>
      </c>
      <c r="E6121">
        <v>32103576</v>
      </c>
      <c r="F6121" t="s">
        <v>6163</v>
      </c>
      <c r="G6121">
        <v>0</v>
      </c>
      <c r="H6121">
        <v>0</v>
      </c>
      <c r="I6121">
        <v>1</v>
      </c>
      <c r="J6121">
        <f t="shared" si="1331"/>
        <v>0</v>
      </c>
      <c r="K6121" t="str">
        <f t="shared" si="1332"/>
        <v>Insuficiente</v>
      </c>
      <c r="L6121">
        <f t="shared" si="1333"/>
        <v>1</v>
      </c>
      <c r="M6121">
        <v>41</v>
      </c>
      <c r="N6121" t="str">
        <f t="shared" si="1334"/>
        <v>&lt;=45</v>
      </c>
      <c r="O6121" t="s">
        <v>56</v>
      </c>
      <c r="P6121" t="s">
        <v>39</v>
      </c>
      <c r="Q6121">
        <v>35789</v>
      </c>
      <c r="R6121">
        <v>0</v>
      </c>
      <c r="S6121" t="str">
        <f t="shared" si="1335"/>
        <v>=0</v>
      </c>
      <c r="T6121">
        <v>1150</v>
      </c>
      <c r="U6121" t="str">
        <f t="shared" si="1336"/>
        <v>&lt;=1200</v>
      </c>
      <c r="V6121" t="s">
        <v>597</v>
      </c>
      <c r="W6121">
        <v>30260</v>
      </c>
      <c r="X6121" s="12">
        <f t="shared" si="1337"/>
        <v>0</v>
      </c>
      <c r="Y6121" t="str">
        <f t="shared" si="1338"/>
        <v>=0</v>
      </c>
      <c r="Z6121">
        <v>5</v>
      </c>
      <c r="AA6121">
        <v>9</v>
      </c>
      <c r="AB6121" t="s">
        <v>32</v>
      </c>
      <c r="AC6121" t="str">
        <f t="shared" si="1339"/>
        <v/>
      </c>
      <c r="AD6121" t="s">
        <v>32</v>
      </c>
      <c r="AE6121" t="str">
        <f t="shared" si="1340"/>
        <v/>
      </c>
      <c r="AF6121" t="s">
        <v>32</v>
      </c>
      <c r="AG6121" t="str">
        <f t="shared" si="1341"/>
        <v/>
      </c>
      <c r="AH6121" t="s">
        <v>32</v>
      </c>
      <c r="AI6121" t="str">
        <f t="shared" si="1342"/>
        <v/>
      </c>
      <c r="AJ6121" t="s">
        <v>32</v>
      </c>
      <c r="AK6121" t="str">
        <f t="shared" si="1343"/>
        <v/>
      </c>
      <c r="AL6121">
        <v>0</v>
      </c>
      <c r="AM6121">
        <v>0</v>
      </c>
      <c r="AN6121">
        <v>0</v>
      </c>
      <c r="AO6121" t="s">
        <v>32</v>
      </c>
      <c r="AP6121" t="s">
        <v>32</v>
      </c>
    </row>
    <row r="6122" spans="1:42" x14ac:dyDescent="0.25">
      <c r="A6122">
        <v>202104</v>
      </c>
      <c r="B6122" t="str">
        <f t="shared" si="1330"/>
        <v>2021-I</v>
      </c>
      <c r="C6122" t="s">
        <v>6196</v>
      </c>
      <c r="D6122" t="s">
        <v>6196</v>
      </c>
      <c r="E6122">
        <v>32122174</v>
      </c>
      <c r="F6122" t="s">
        <v>6163</v>
      </c>
      <c r="G6122">
        <v>0</v>
      </c>
      <c r="H6122">
        <v>0</v>
      </c>
      <c r="I6122">
        <v>1</v>
      </c>
      <c r="J6122">
        <f t="shared" si="1331"/>
        <v>0</v>
      </c>
      <c r="K6122" t="str">
        <f t="shared" si="1332"/>
        <v>Insuficiente</v>
      </c>
      <c r="L6122">
        <f t="shared" si="1333"/>
        <v>1</v>
      </c>
      <c r="M6122">
        <v>24</v>
      </c>
      <c r="N6122" t="str">
        <f t="shared" si="1334"/>
        <v>&lt;=25</v>
      </c>
      <c r="O6122" t="s">
        <v>56</v>
      </c>
      <c r="P6122" t="s">
        <v>39</v>
      </c>
      <c r="Q6122">
        <v>32646</v>
      </c>
      <c r="R6122">
        <v>0</v>
      </c>
      <c r="S6122" t="str">
        <f t="shared" si="1335"/>
        <v>=0</v>
      </c>
      <c r="T6122">
        <v>1050</v>
      </c>
      <c r="U6122" t="str">
        <f t="shared" si="1336"/>
        <v>&lt;=1100</v>
      </c>
      <c r="V6122" t="s">
        <v>589</v>
      </c>
      <c r="W6122">
        <v>27300</v>
      </c>
      <c r="X6122" s="12">
        <f t="shared" si="1337"/>
        <v>0</v>
      </c>
      <c r="Y6122" t="str">
        <f t="shared" si="1338"/>
        <v>=0</v>
      </c>
      <c r="Z6122" t="s">
        <v>32</v>
      </c>
      <c r="AA6122">
        <v>0</v>
      </c>
      <c r="AB6122">
        <v>885.24</v>
      </c>
      <c r="AC6122" t="str">
        <f t="shared" si="1339"/>
        <v>&lt;=1000</v>
      </c>
      <c r="AD6122">
        <v>0</v>
      </c>
      <c r="AE6122" t="str">
        <f t="shared" si="1340"/>
        <v>=0</v>
      </c>
      <c r="AF6122">
        <v>0</v>
      </c>
      <c r="AG6122" t="str">
        <f t="shared" si="1341"/>
        <v>&lt;=500</v>
      </c>
      <c r="AH6122" t="s">
        <v>32</v>
      </c>
      <c r="AI6122" t="str">
        <f t="shared" si="1342"/>
        <v/>
      </c>
      <c r="AJ6122" t="s">
        <v>32</v>
      </c>
      <c r="AK6122" t="str">
        <f t="shared" si="1343"/>
        <v/>
      </c>
      <c r="AL6122">
        <v>7</v>
      </c>
      <c r="AM6122">
        <v>7</v>
      </c>
      <c r="AN6122">
        <v>0</v>
      </c>
      <c r="AO6122">
        <v>1</v>
      </c>
      <c r="AP6122" t="s">
        <v>32</v>
      </c>
    </row>
    <row r="6123" spans="1:42" x14ac:dyDescent="0.25">
      <c r="A6123">
        <v>202104</v>
      </c>
      <c r="B6123" t="str">
        <f t="shared" si="1330"/>
        <v>2021-I</v>
      </c>
      <c r="C6123" t="s">
        <v>6197</v>
      </c>
      <c r="D6123" t="s">
        <v>6197</v>
      </c>
      <c r="E6123">
        <v>32122321</v>
      </c>
      <c r="F6123" t="s">
        <v>6163</v>
      </c>
      <c r="G6123">
        <v>0</v>
      </c>
      <c r="H6123">
        <v>0</v>
      </c>
      <c r="I6123">
        <v>1</v>
      </c>
      <c r="J6123">
        <f t="shared" si="1331"/>
        <v>0</v>
      </c>
      <c r="K6123" t="str">
        <f t="shared" si="1332"/>
        <v>Insuficiente</v>
      </c>
      <c r="L6123">
        <f t="shared" si="1333"/>
        <v>1</v>
      </c>
      <c r="M6123">
        <v>55</v>
      </c>
      <c r="N6123" t="str">
        <f t="shared" si="1334"/>
        <v>&lt;=55</v>
      </c>
      <c r="O6123" t="s">
        <v>56</v>
      </c>
      <c r="P6123" t="s">
        <v>31</v>
      </c>
      <c r="Q6123">
        <v>35789</v>
      </c>
      <c r="R6123">
        <v>0</v>
      </c>
      <c r="S6123" t="str">
        <f t="shared" si="1335"/>
        <v>=0</v>
      </c>
      <c r="T6123">
        <v>1150</v>
      </c>
      <c r="U6123" t="str">
        <f t="shared" si="1336"/>
        <v>&lt;=1200</v>
      </c>
      <c r="V6123" t="s">
        <v>597</v>
      </c>
      <c r="W6123">
        <v>30260</v>
      </c>
      <c r="X6123" s="12">
        <f t="shared" si="1337"/>
        <v>0</v>
      </c>
      <c r="Y6123" t="str">
        <f t="shared" si="1338"/>
        <v>=0</v>
      </c>
      <c r="Z6123">
        <v>5</v>
      </c>
      <c r="AA6123">
        <v>0</v>
      </c>
      <c r="AB6123">
        <v>1500</v>
      </c>
      <c r="AC6123" t="str">
        <f t="shared" si="1339"/>
        <v>&lt;=2000</v>
      </c>
      <c r="AD6123">
        <v>0</v>
      </c>
      <c r="AE6123" t="str">
        <f t="shared" si="1340"/>
        <v>=0</v>
      </c>
      <c r="AF6123">
        <v>0</v>
      </c>
      <c r="AG6123" t="str">
        <f t="shared" si="1341"/>
        <v>&lt;=500</v>
      </c>
      <c r="AH6123" t="s">
        <v>32</v>
      </c>
      <c r="AI6123" t="str">
        <f t="shared" si="1342"/>
        <v/>
      </c>
      <c r="AJ6123" t="s">
        <v>32</v>
      </c>
      <c r="AK6123" t="str">
        <f t="shared" si="1343"/>
        <v/>
      </c>
      <c r="AL6123">
        <v>12</v>
      </c>
      <c r="AM6123">
        <v>12</v>
      </c>
      <c r="AN6123">
        <v>0</v>
      </c>
      <c r="AO6123">
        <v>1</v>
      </c>
      <c r="AP6123" t="s">
        <v>32</v>
      </c>
    </row>
    <row r="6124" spans="1:42" x14ac:dyDescent="0.25">
      <c r="A6124">
        <v>202104</v>
      </c>
      <c r="B6124" t="str">
        <f t="shared" si="1330"/>
        <v>2021-I</v>
      </c>
      <c r="C6124" t="s">
        <v>6198</v>
      </c>
      <c r="D6124" t="s">
        <v>6198</v>
      </c>
      <c r="E6124">
        <v>32116712</v>
      </c>
      <c r="F6124" t="s">
        <v>6163</v>
      </c>
      <c r="G6124">
        <v>0</v>
      </c>
      <c r="H6124">
        <v>0</v>
      </c>
      <c r="I6124">
        <v>1</v>
      </c>
      <c r="J6124">
        <f t="shared" si="1331"/>
        <v>0</v>
      </c>
      <c r="K6124" t="str">
        <f t="shared" si="1332"/>
        <v>Insuficiente</v>
      </c>
      <c r="L6124">
        <f t="shared" si="1333"/>
        <v>1</v>
      </c>
      <c r="M6124">
        <v>39</v>
      </c>
      <c r="N6124" t="str">
        <f t="shared" si="1334"/>
        <v>&lt;=40</v>
      </c>
      <c r="O6124" t="s">
        <v>56</v>
      </c>
      <c r="P6124" t="s">
        <v>39</v>
      </c>
      <c r="Q6124">
        <v>44089</v>
      </c>
      <c r="R6124">
        <v>0</v>
      </c>
      <c r="S6124" t="str">
        <f t="shared" si="1335"/>
        <v>=0</v>
      </c>
      <c r="T6124">
        <v>1200</v>
      </c>
      <c r="U6124" t="str">
        <f t="shared" si="1336"/>
        <v>&lt;=1200</v>
      </c>
      <c r="V6124" t="s">
        <v>601</v>
      </c>
      <c r="W6124">
        <v>30080</v>
      </c>
      <c r="X6124" s="12">
        <f t="shared" si="1337"/>
        <v>0</v>
      </c>
      <c r="Y6124" t="str">
        <f t="shared" si="1338"/>
        <v>=0</v>
      </c>
      <c r="Z6124">
        <v>3</v>
      </c>
      <c r="AA6124">
        <v>9</v>
      </c>
      <c r="AB6124" t="s">
        <v>32</v>
      </c>
      <c r="AC6124" t="str">
        <f t="shared" si="1339"/>
        <v/>
      </c>
      <c r="AD6124" t="s">
        <v>32</v>
      </c>
      <c r="AE6124" t="str">
        <f t="shared" si="1340"/>
        <v/>
      </c>
      <c r="AF6124" t="s">
        <v>32</v>
      </c>
      <c r="AG6124" t="str">
        <f t="shared" si="1341"/>
        <v/>
      </c>
      <c r="AH6124" t="s">
        <v>32</v>
      </c>
      <c r="AI6124" t="str">
        <f t="shared" si="1342"/>
        <v/>
      </c>
      <c r="AJ6124" t="s">
        <v>32</v>
      </c>
      <c r="AK6124" t="str">
        <f t="shared" si="1343"/>
        <v/>
      </c>
      <c r="AL6124">
        <v>0</v>
      </c>
      <c r="AM6124">
        <v>0</v>
      </c>
      <c r="AN6124">
        <v>0</v>
      </c>
      <c r="AO6124" t="s">
        <v>32</v>
      </c>
      <c r="AP6124" t="s">
        <v>32</v>
      </c>
    </row>
    <row r="6125" spans="1:42" x14ac:dyDescent="0.25">
      <c r="A6125">
        <v>202104</v>
      </c>
      <c r="B6125" t="str">
        <f t="shared" si="1330"/>
        <v>2021-I</v>
      </c>
      <c r="C6125" t="s">
        <v>6199</v>
      </c>
      <c r="D6125" t="s">
        <v>6199</v>
      </c>
      <c r="E6125">
        <v>32122173</v>
      </c>
      <c r="F6125" t="s">
        <v>6163</v>
      </c>
      <c r="G6125">
        <v>0</v>
      </c>
      <c r="H6125">
        <v>0</v>
      </c>
      <c r="I6125">
        <v>1</v>
      </c>
      <c r="J6125">
        <f t="shared" si="1331"/>
        <v>0</v>
      </c>
      <c r="K6125" t="str">
        <f t="shared" si="1332"/>
        <v>Insuficiente</v>
      </c>
      <c r="L6125">
        <f t="shared" si="1333"/>
        <v>1</v>
      </c>
      <c r="M6125">
        <v>23</v>
      </c>
      <c r="N6125" t="str">
        <f t="shared" si="1334"/>
        <v>&lt;=25</v>
      </c>
      <c r="O6125" t="s">
        <v>56</v>
      </c>
      <c r="P6125" t="s">
        <v>39</v>
      </c>
      <c r="Q6125">
        <v>29516</v>
      </c>
      <c r="R6125">
        <v>0</v>
      </c>
      <c r="S6125" t="str">
        <f t="shared" si="1335"/>
        <v>=0</v>
      </c>
      <c r="T6125">
        <v>950</v>
      </c>
      <c r="U6125" t="str">
        <f t="shared" si="1336"/>
        <v>&lt;=1000</v>
      </c>
      <c r="V6125" t="s">
        <v>597</v>
      </c>
      <c r="W6125">
        <v>24350</v>
      </c>
      <c r="X6125" s="12">
        <f t="shared" si="1337"/>
        <v>0</v>
      </c>
      <c r="Y6125" t="str">
        <f t="shared" si="1338"/>
        <v>=0</v>
      </c>
      <c r="Z6125" t="s">
        <v>32</v>
      </c>
      <c r="AA6125">
        <v>9</v>
      </c>
      <c r="AB6125" t="s">
        <v>32</v>
      </c>
      <c r="AC6125" t="str">
        <f t="shared" si="1339"/>
        <v/>
      </c>
      <c r="AD6125" t="s">
        <v>32</v>
      </c>
      <c r="AE6125" t="str">
        <f t="shared" si="1340"/>
        <v/>
      </c>
      <c r="AF6125" t="s">
        <v>32</v>
      </c>
      <c r="AG6125" t="str">
        <f t="shared" si="1341"/>
        <v/>
      </c>
      <c r="AH6125" t="s">
        <v>32</v>
      </c>
      <c r="AI6125" t="str">
        <f t="shared" si="1342"/>
        <v/>
      </c>
      <c r="AJ6125" t="s">
        <v>32</v>
      </c>
      <c r="AK6125" t="str">
        <f t="shared" si="1343"/>
        <v/>
      </c>
      <c r="AL6125">
        <v>0</v>
      </c>
      <c r="AM6125">
        <v>0</v>
      </c>
      <c r="AN6125">
        <v>0</v>
      </c>
      <c r="AO6125" t="s">
        <v>32</v>
      </c>
      <c r="AP6125" t="s">
        <v>32</v>
      </c>
    </row>
    <row r="6126" spans="1:42" x14ac:dyDescent="0.25">
      <c r="A6126">
        <v>202104</v>
      </c>
      <c r="B6126" t="str">
        <f t="shared" si="1330"/>
        <v>2021-I</v>
      </c>
      <c r="C6126" t="s">
        <v>6200</v>
      </c>
      <c r="D6126" t="s">
        <v>6200</v>
      </c>
      <c r="E6126">
        <v>32103116</v>
      </c>
      <c r="F6126" t="s">
        <v>6163</v>
      </c>
      <c r="G6126">
        <v>0</v>
      </c>
      <c r="H6126">
        <v>0</v>
      </c>
      <c r="I6126">
        <v>1</v>
      </c>
      <c r="J6126">
        <f t="shared" si="1331"/>
        <v>0</v>
      </c>
      <c r="K6126" t="str">
        <f t="shared" si="1332"/>
        <v>Insuficiente</v>
      </c>
      <c r="L6126">
        <f t="shared" si="1333"/>
        <v>1</v>
      </c>
      <c r="M6126">
        <v>43</v>
      </c>
      <c r="N6126" t="str">
        <f t="shared" si="1334"/>
        <v>&lt;=45</v>
      </c>
      <c r="O6126" t="s">
        <v>56</v>
      </c>
      <c r="P6126" t="s">
        <v>39</v>
      </c>
      <c r="Q6126">
        <v>31744</v>
      </c>
      <c r="R6126">
        <v>0</v>
      </c>
      <c r="S6126" t="str">
        <f t="shared" si="1335"/>
        <v>=0</v>
      </c>
      <c r="T6126">
        <v>1000</v>
      </c>
      <c r="U6126" t="str">
        <f t="shared" si="1336"/>
        <v>&lt;=1000</v>
      </c>
      <c r="V6126" t="s">
        <v>585</v>
      </c>
      <c r="W6126">
        <v>18450</v>
      </c>
      <c r="X6126" s="12">
        <f t="shared" si="1337"/>
        <v>0</v>
      </c>
      <c r="Y6126" t="str">
        <f t="shared" si="1338"/>
        <v>=0</v>
      </c>
      <c r="Z6126" t="s">
        <v>32</v>
      </c>
      <c r="AA6126">
        <v>9</v>
      </c>
      <c r="AB6126" t="s">
        <v>32</v>
      </c>
      <c r="AC6126" t="str">
        <f t="shared" si="1339"/>
        <v/>
      </c>
      <c r="AD6126" t="s">
        <v>32</v>
      </c>
      <c r="AE6126" t="str">
        <f t="shared" si="1340"/>
        <v/>
      </c>
      <c r="AF6126" t="s">
        <v>32</v>
      </c>
      <c r="AG6126" t="str">
        <f t="shared" si="1341"/>
        <v/>
      </c>
      <c r="AH6126" t="s">
        <v>32</v>
      </c>
      <c r="AI6126" t="str">
        <f t="shared" si="1342"/>
        <v/>
      </c>
      <c r="AJ6126" t="s">
        <v>32</v>
      </c>
      <c r="AK6126" t="str">
        <f t="shared" si="1343"/>
        <v/>
      </c>
      <c r="AL6126">
        <v>0</v>
      </c>
      <c r="AM6126">
        <v>0</v>
      </c>
      <c r="AN6126">
        <v>0</v>
      </c>
      <c r="AO6126" t="s">
        <v>32</v>
      </c>
      <c r="AP6126" t="s">
        <v>32</v>
      </c>
    </row>
    <row r="6127" spans="1:42" x14ac:dyDescent="0.25">
      <c r="A6127">
        <v>202104</v>
      </c>
      <c r="B6127" t="str">
        <f t="shared" si="1330"/>
        <v>2021-I</v>
      </c>
      <c r="C6127" t="s">
        <v>6201</v>
      </c>
      <c r="D6127" t="s">
        <v>6201</v>
      </c>
      <c r="E6127">
        <v>32107705</v>
      </c>
      <c r="F6127" t="s">
        <v>6163</v>
      </c>
      <c r="G6127">
        <v>0</v>
      </c>
      <c r="H6127">
        <v>0</v>
      </c>
      <c r="I6127">
        <v>1</v>
      </c>
      <c r="J6127">
        <f t="shared" si="1331"/>
        <v>0</v>
      </c>
      <c r="K6127" t="str">
        <f t="shared" si="1332"/>
        <v>Insuficiente</v>
      </c>
      <c r="L6127">
        <f t="shared" si="1333"/>
        <v>1</v>
      </c>
      <c r="M6127">
        <v>30</v>
      </c>
      <c r="N6127" t="str">
        <f t="shared" si="1334"/>
        <v>&lt;=30</v>
      </c>
      <c r="O6127" t="s">
        <v>56</v>
      </c>
      <c r="P6127" t="s">
        <v>39</v>
      </c>
      <c r="Q6127">
        <v>49557</v>
      </c>
      <c r="R6127">
        <v>0</v>
      </c>
      <c r="S6127" t="str">
        <f t="shared" si="1335"/>
        <v>=0</v>
      </c>
      <c r="T6127">
        <v>1350</v>
      </c>
      <c r="U6127" t="str">
        <f t="shared" si="1336"/>
        <v>&lt;=1400</v>
      </c>
      <c r="V6127" t="s">
        <v>585</v>
      </c>
      <c r="W6127">
        <v>35230</v>
      </c>
      <c r="X6127" s="12">
        <f t="shared" si="1337"/>
        <v>0</v>
      </c>
      <c r="Y6127" t="str">
        <f t="shared" si="1338"/>
        <v>=0</v>
      </c>
      <c r="Z6127">
        <v>2</v>
      </c>
      <c r="AA6127">
        <v>9</v>
      </c>
      <c r="AB6127" t="s">
        <v>32</v>
      </c>
      <c r="AC6127" t="str">
        <f t="shared" si="1339"/>
        <v/>
      </c>
      <c r="AD6127" t="s">
        <v>32</v>
      </c>
      <c r="AE6127" t="str">
        <f t="shared" si="1340"/>
        <v/>
      </c>
      <c r="AF6127" t="s">
        <v>32</v>
      </c>
      <c r="AG6127" t="str">
        <f t="shared" si="1341"/>
        <v/>
      </c>
      <c r="AH6127" t="s">
        <v>32</v>
      </c>
      <c r="AI6127" t="str">
        <f t="shared" si="1342"/>
        <v/>
      </c>
      <c r="AJ6127" t="s">
        <v>32</v>
      </c>
      <c r="AK6127" t="str">
        <f t="shared" si="1343"/>
        <v/>
      </c>
      <c r="AL6127">
        <v>0</v>
      </c>
      <c r="AM6127">
        <v>0</v>
      </c>
      <c r="AN6127">
        <v>0</v>
      </c>
      <c r="AO6127" t="s">
        <v>32</v>
      </c>
      <c r="AP6127" t="s">
        <v>32</v>
      </c>
    </row>
    <row r="6128" spans="1:42" x14ac:dyDescent="0.25">
      <c r="A6128">
        <v>202104</v>
      </c>
      <c r="B6128" t="str">
        <f t="shared" si="1330"/>
        <v>2021-I</v>
      </c>
      <c r="C6128" t="s">
        <v>6202</v>
      </c>
      <c r="D6128" t="s">
        <v>6202</v>
      </c>
      <c r="E6128">
        <v>32122409</v>
      </c>
      <c r="F6128" t="s">
        <v>6163</v>
      </c>
      <c r="G6128">
        <v>0</v>
      </c>
      <c r="H6128">
        <v>0</v>
      </c>
      <c r="I6128">
        <v>1</v>
      </c>
      <c r="J6128">
        <f t="shared" si="1331"/>
        <v>0</v>
      </c>
      <c r="K6128" t="str">
        <f t="shared" si="1332"/>
        <v>Insuficiente</v>
      </c>
      <c r="L6128">
        <f t="shared" si="1333"/>
        <v>1</v>
      </c>
      <c r="M6128">
        <v>42</v>
      </c>
      <c r="N6128" t="str">
        <f t="shared" si="1334"/>
        <v>&lt;=45</v>
      </c>
      <c r="O6128" t="s">
        <v>72</v>
      </c>
      <c r="P6128" t="s">
        <v>39</v>
      </c>
      <c r="Q6128">
        <v>29515</v>
      </c>
      <c r="R6128">
        <v>0</v>
      </c>
      <c r="S6128" t="str">
        <f t="shared" si="1335"/>
        <v>=0</v>
      </c>
      <c r="T6128">
        <v>950</v>
      </c>
      <c r="U6128" t="str">
        <f t="shared" si="1336"/>
        <v>&lt;=1000</v>
      </c>
      <c r="V6128" t="s">
        <v>597</v>
      </c>
      <c r="W6128">
        <v>24350</v>
      </c>
      <c r="X6128" s="12">
        <f t="shared" si="1337"/>
        <v>0</v>
      </c>
      <c r="Y6128" t="str">
        <f t="shared" si="1338"/>
        <v>=0</v>
      </c>
      <c r="Z6128" t="s">
        <v>32</v>
      </c>
      <c r="AA6128">
        <v>4</v>
      </c>
      <c r="AB6128">
        <v>1608.96</v>
      </c>
      <c r="AC6128" t="str">
        <f t="shared" si="1339"/>
        <v>&lt;=2000</v>
      </c>
      <c r="AD6128">
        <v>2608</v>
      </c>
      <c r="AE6128" t="str">
        <f t="shared" si="1340"/>
        <v>&gt;120</v>
      </c>
      <c r="AF6128">
        <v>1608.96</v>
      </c>
      <c r="AG6128" t="str">
        <f t="shared" si="1341"/>
        <v>&lt;=2000</v>
      </c>
      <c r="AH6128" t="s">
        <v>32</v>
      </c>
      <c r="AI6128" t="str">
        <f t="shared" si="1342"/>
        <v/>
      </c>
      <c r="AJ6128" t="s">
        <v>32</v>
      </c>
      <c r="AK6128" t="str">
        <f t="shared" si="1343"/>
        <v/>
      </c>
      <c r="AL6128">
        <v>12</v>
      </c>
      <c r="AM6128">
        <v>0</v>
      </c>
      <c r="AN6128">
        <v>12</v>
      </c>
      <c r="AO6128" t="s">
        <v>32</v>
      </c>
      <c r="AP6128">
        <v>1</v>
      </c>
    </row>
    <row r="6129" spans="1:42" x14ac:dyDescent="0.25">
      <c r="A6129">
        <v>202104</v>
      </c>
      <c r="B6129" t="str">
        <f t="shared" si="1330"/>
        <v>2021-I</v>
      </c>
      <c r="C6129" t="s">
        <v>6203</v>
      </c>
      <c r="D6129" t="s">
        <v>6203</v>
      </c>
      <c r="E6129">
        <v>32103619</v>
      </c>
      <c r="F6129" t="s">
        <v>6163</v>
      </c>
      <c r="G6129">
        <v>0</v>
      </c>
      <c r="H6129">
        <v>0</v>
      </c>
      <c r="I6129">
        <v>1</v>
      </c>
      <c r="J6129">
        <f t="shared" si="1331"/>
        <v>0</v>
      </c>
      <c r="K6129" t="str">
        <f t="shared" si="1332"/>
        <v>Insuficiente</v>
      </c>
      <c r="L6129">
        <f t="shared" si="1333"/>
        <v>1</v>
      </c>
      <c r="M6129">
        <v>41</v>
      </c>
      <c r="N6129" t="str">
        <f t="shared" si="1334"/>
        <v>&lt;=45</v>
      </c>
      <c r="O6129" t="s">
        <v>56</v>
      </c>
      <c r="P6129" t="s">
        <v>39</v>
      </c>
      <c r="Q6129">
        <v>54790</v>
      </c>
      <c r="R6129">
        <v>0</v>
      </c>
      <c r="S6129" t="str">
        <f t="shared" si="1335"/>
        <v>=0</v>
      </c>
      <c r="T6129">
        <v>1400</v>
      </c>
      <c r="U6129" t="str">
        <f t="shared" si="1336"/>
        <v>&lt;=1400</v>
      </c>
      <c r="V6129" t="s">
        <v>597</v>
      </c>
      <c r="W6129">
        <v>40160</v>
      </c>
      <c r="X6129" s="12">
        <f t="shared" si="1337"/>
        <v>0</v>
      </c>
      <c r="Y6129" t="str">
        <f t="shared" si="1338"/>
        <v>=0</v>
      </c>
      <c r="Z6129">
        <v>2</v>
      </c>
      <c r="AA6129">
        <v>4</v>
      </c>
      <c r="AB6129">
        <v>1335.22</v>
      </c>
      <c r="AC6129" t="str">
        <f t="shared" si="1339"/>
        <v>&lt;=2000</v>
      </c>
      <c r="AD6129">
        <v>563</v>
      </c>
      <c r="AE6129" t="str">
        <f t="shared" si="1340"/>
        <v>&gt;120</v>
      </c>
      <c r="AF6129">
        <v>1335.22</v>
      </c>
      <c r="AG6129" t="str">
        <f t="shared" si="1341"/>
        <v>&lt;=2000</v>
      </c>
      <c r="AH6129" t="s">
        <v>32</v>
      </c>
      <c r="AI6129" t="str">
        <f t="shared" si="1342"/>
        <v/>
      </c>
      <c r="AJ6129" t="s">
        <v>32</v>
      </c>
      <c r="AK6129" t="str">
        <f t="shared" si="1343"/>
        <v/>
      </c>
      <c r="AL6129">
        <v>12</v>
      </c>
      <c r="AM6129">
        <v>0</v>
      </c>
      <c r="AN6129">
        <v>12</v>
      </c>
      <c r="AO6129" t="s">
        <v>32</v>
      </c>
      <c r="AP6129">
        <v>1</v>
      </c>
    </row>
    <row r="6130" spans="1:42" x14ac:dyDescent="0.25">
      <c r="A6130">
        <v>202104</v>
      </c>
      <c r="B6130" t="str">
        <f t="shared" si="1330"/>
        <v>2021-I</v>
      </c>
      <c r="C6130" t="s">
        <v>6204</v>
      </c>
      <c r="D6130" t="s">
        <v>6204</v>
      </c>
      <c r="E6130">
        <v>32122328</v>
      </c>
      <c r="F6130" t="s">
        <v>6163</v>
      </c>
      <c r="G6130">
        <v>0</v>
      </c>
      <c r="H6130">
        <v>0</v>
      </c>
      <c r="I6130">
        <v>1</v>
      </c>
      <c r="J6130">
        <f t="shared" si="1331"/>
        <v>0</v>
      </c>
      <c r="K6130" t="str">
        <f t="shared" si="1332"/>
        <v>Insuficiente</v>
      </c>
      <c r="L6130">
        <f t="shared" si="1333"/>
        <v>1</v>
      </c>
      <c r="M6130">
        <v>33</v>
      </c>
      <c r="N6130" t="str">
        <f t="shared" si="1334"/>
        <v>&lt;=35</v>
      </c>
      <c r="O6130" t="s">
        <v>56</v>
      </c>
      <c r="P6130" t="s">
        <v>35</v>
      </c>
      <c r="Q6130">
        <v>46298</v>
      </c>
      <c r="R6130">
        <v>0</v>
      </c>
      <c r="S6130" t="str">
        <f t="shared" si="1335"/>
        <v>=0</v>
      </c>
      <c r="T6130">
        <v>1200</v>
      </c>
      <c r="U6130" t="str">
        <f t="shared" si="1336"/>
        <v>&lt;=1200</v>
      </c>
      <c r="V6130" t="s">
        <v>4182</v>
      </c>
      <c r="W6130">
        <v>40160</v>
      </c>
      <c r="X6130" s="12">
        <f t="shared" si="1337"/>
        <v>0</v>
      </c>
      <c r="Y6130" t="str">
        <f t="shared" si="1338"/>
        <v>=0</v>
      </c>
      <c r="Z6130">
        <v>2</v>
      </c>
      <c r="AA6130">
        <v>9</v>
      </c>
      <c r="AB6130" t="s">
        <v>32</v>
      </c>
      <c r="AC6130" t="str">
        <f t="shared" si="1339"/>
        <v/>
      </c>
      <c r="AD6130" t="s">
        <v>32</v>
      </c>
      <c r="AE6130" t="str">
        <f t="shared" si="1340"/>
        <v/>
      </c>
      <c r="AF6130" t="s">
        <v>32</v>
      </c>
      <c r="AG6130" t="str">
        <f t="shared" si="1341"/>
        <v/>
      </c>
      <c r="AH6130" t="s">
        <v>32</v>
      </c>
      <c r="AI6130" t="str">
        <f t="shared" si="1342"/>
        <v/>
      </c>
      <c r="AJ6130" t="s">
        <v>32</v>
      </c>
      <c r="AK6130" t="str">
        <f t="shared" si="1343"/>
        <v/>
      </c>
      <c r="AL6130">
        <v>0</v>
      </c>
      <c r="AM6130">
        <v>0</v>
      </c>
      <c r="AN6130">
        <v>0</v>
      </c>
      <c r="AO6130" t="s">
        <v>32</v>
      </c>
      <c r="AP6130" t="s">
        <v>32</v>
      </c>
    </row>
    <row r="6131" spans="1:42" x14ac:dyDescent="0.25">
      <c r="A6131">
        <v>202104</v>
      </c>
      <c r="B6131" t="str">
        <f t="shared" si="1330"/>
        <v>2021-I</v>
      </c>
      <c r="C6131" t="s">
        <v>6205</v>
      </c>
      <c r="D6131" t="s">
        <v>6205</v>
      </c>
      <c r="E6131">
        <v>32122309</v>
      </c>
      <c r="F6131" t="s">
        <v>6163</v>
      </c>
      <c r="G6131">
        <v>0</v>
      </c>
      <c r="H6131">
        <v>0</v>
      </c>
      <c r="I6131">
        <v>1</v>
      </c>
      <c r="J6131">
        <f t="shared" si="1331"/>
        <v>0</v>
      </c>
      <c r="K6131" t="str">
        <f t="shared" si="1332"/>
        <v>Insuficiente</v>
      </c>
      <c r="L6131">
        <f t="shared" si="1333"/>
        <v>1</v>
      </c>
      <c r="M6131">
        <v>44</v>
      </c>
      <c r="N6131" t="str">
        <f t="shared" si="1334"/>
        <v>&lt;=45</v>
      </c>
      <c r="O6131" t="s">
        <v>56</v>
      </c>
      <c r="P6131" t="s">
        <v>39</v>
      </c>
      <c r="Q6131">
        <v>35597</v>
      </c>
      <c r="R6131">
        <v>0</v>
      </c>
      <c r="S6131" t="str">
        <f t="shared" si="1335"/>
        <v>=0</v>
      </c>
      <c r="T6131">
        <v>990</v>
      </c>
      <c r="U6131" t="str">
        <f t="shared" si="1336"/>
        <v>&lt;=1000</v>
      </c>
      <c r="V6131" t="s">
        <v>2852</v>
      </c>
      <c r="W6131">
        <v>30080</v>
      </c>
      <c r="X6131" s="12">
        <f t="shared" si="1337"/>
        <v>0</v>
      </c>
      <c r="Y6131" t="str">
        <f t="shared" si="1338"/>
        <v>=0</v>
      </c>
      <c r="Z6131">
        <v>3</v>
      </c>
      <c r="AA6131">
        <v>9</v>
      </c>
      <c r="AB6131" t="s">
        <v>32</v>
      </c>
      <c r="AC6131" t="str">
        <f t="shared" si="1339"/>
        <v/>
      </c>
      <c r="AD6131" t="s">
        <v>32</v>
      </c>
      <c r="AE6131" t="str">
        <f t="shared" si="1340"/>
        <v/>
      </c>
      <c r="AF6131" t="s">
        <v>32</v>
      </c>
      <c r="AG6131" t="str">
        <f t="shared" si="1341"/>
        <v/>
      </c>
      <c r="AH6131" t="s">
        <v>32</v>
      </c>
      <c r="AI6131" t="str">
        <f t="shared" si="1342"/>
        <v/>
      </c>
      <c r="AJ6131" t="s">
        <v>32</v>
      </c>
      <c r="AK6131" t="str">
        <f t="shared" si="1343"/>
        <v/>
      </c>
      <c r="AL6131">
        <v>0</v>
      </c>
      <c r="AM6131">
        <v>0</v>
      </c>
      <c r="AN6131">
        <v>0</v>
      </c>
      <c r="AO6131" t="s">
        <v>32</v>
      </c>
      <c r="AP6131" t="s">
        <v>32</v>
      </c>
    </row>
    <row r="6132" spans="1:42" x14ac:dyDescent="0.25">
      <c r="A6132">
        <v>202104</v>
      </c>
      <c r="B6132" t="str">
        <f t="shared" si="1330"/>
        <v>2021-I</v>
      </c>
      <c r="C6132" t="s">
        <v>6206</v>
      </c>
      <c r="D6132" t="s">
        <v>6206</v>
      </c>
      <c r="E6132">
        <v>32122245</v>
      </c>
      <c r="F6132" t="s">
        <v>6163</v>
      </c>
      <c r="G6132">
        <v>0</v>
      </c>
      <c r="H6132">
        <v>0</v>
      </c>
      <c r="I6132">
        <v>1</v>
      </c>
      <c r="J6132">
        <f t="shared" si="1331"/>
        <v>0</v>
      </c>
      <c r="K6132" t="str">
        <f t="shared" si="1332"/>
        <v>Insuficiente</v>
      </c>
      <c r="L6132">
        <f t="shared" si="1333"/>
        <v>1</v>
      </c>
      <c r="M6132">
        <v>40</v>
      </c>
      <c r="N6132" t="str">
        <f t="shared" si="1334"/>
        <v>&lt;=40</v>
      </c>
      <c r="O6132" t="s">
        <v>56</v>
      </c>
      <c r="P6132" t="s">
        <v>35</v>
      </c>
      <c r="Q6132">
        <v>48251</v>
      </c>
      <c r="R6132">
        <v>0</v>
      </c>
      <c r="S6132" t="str">
        <f t="shared" si="1335"/>
        <v>=0</v>
      </c>
      <c r="T6132">
        <v>1250</v>
      </c>
      <c r="U6132" t="str">
        <f t="shared" si="1336"/>
        <v>&lt;=1300</v>
      </c>
      <c r="V6132" t="s">
        <v>589</v>
      </c>
      <c r="W6132">
        <v>42000</v>
      </c>
      <c r="X6132" s="12">
        <f t="shared" si="1337"/>
        <v>0</v>
      </c>
      <c r="Y6132" t="str">
        <f t="shared" si="1338"/>
        <v>=0</v>
      </c>
      <c r="Z6132">
        <v>3</v>
      </c>
      <c r="AA6132">
        <v>9</v>
      </c>
      <c r="AB6132" t="s">
        <v>32</v>
      </c>
      <c r="AC6132" t="str">
        <f t="shared" si="1339"/>
        <v/>
      </c>
      <c r="AD6132" t="s">
        <v>32</v>
      </c>
      <c r="AE6132" t="str">
        <f t="shared" si="1340"/>
        <v/>
      </c>
      <c r="AF6132" t="s">
        <v>32</v>
      </c>
      <c r="AG6132" t="str">
        <f t="shared" si="1341"/>
        <v/>
      </c>
      <c r="AH6132" t="s">
        <v>32</v>
      </c>
      <c r="AI6132" t="str">
        <f t="shared" si="1342"/>
        <v/>
      </c>
      <c r="AJ6132" t="s">
        <v>32</v>
      </c>
      <c r="AK6132" t="str">
        <f t="shared" si="1343"/>
        <v/>
      </c>
      <c r="AL6132">
        <v>0</v>
      </c>
      <c r="AM6132">
        <v>0</v>
      </c>
      <c r="AN6132">
        <v>0</v>
      </c>
      <c r="AO6132" t="s">
        <v>32</v>
      </c>
      <c r="AP6132" t="s">
        <v>32</v>
      </c>
    </row>
    <row r="6133" spans="1:42" x14ac:dyDescent="0.25">
      <c r="A6133">
        <v>202104</v>
      </c>
      <c r="B6133" t="str">
        <f t="shared" si="1330"/>
        <v>2021-I</v>
      </c>
      <c r="C6133" t="s">
        <v>6207</v>
      </c>
      <c r="D6133" t="s">
        <v>6207</v>
      </c>
      <c r="E6133">
        <v>32122459</v>
      </c>
      <c r="F6133" t="s">
        <v>6163</v>
      </c>
      <c r="G6133">
        <v>0</v>
      </c>
      <c r="H6133">
        <v>0</v>
      </c>
      <c r="I6133">
        <v>1</v>
      </c>
      <c r="J6133">
        <f t="shared" si="1331"/>
        <v>0</v>
      </c>
      <c r="K6133" t="str">
        <f t="shared" si="1332"/>
        <v>Insuficiente</v>
      </c>
      <c r="L6133">
        <f t="shared" si="1333"/>
        <v>1</v>
      </c>
      <c r="M6133">
        <v>64</v>
      </c>
      <c r="N6133" t="str">
        <f t="shared" si="1334"/>
        <v>&gt;60</v>
      </c>
      <c r="O6133" t="s">
        <v>56</v>
      </c>
      <c r="P6133" t="s">
        <v>35</v>
      </c>
      <c r="Q6133">
        <v>39238</v>
      </c>
      <c r="R6133">
        <v>0</v>
      </c>
      <c r="S6133" t="str">
        <f t="shared" si="1335"/>
        <v>=0</v>
      </c>
      <c r="T6133">
        <v>1090</v>
      </c>
      <c r="U6133" t="str">
        <f t="shared" si="1336"/>
        <v>&lt;=1100</v>
      </c>
      <c r="V6133" t="s">
        <v>1894</v>
      </c>
      <c r="W6133">
        <v>33510</v>
      </c>
      <c r="X6133" s="12">
        <f t="shared" si="1337"/>
        <v>0</v>
      </c>
      <c r="Y6133" t="str">
        <f t="shared" si="1338"/>
        <v>=0</v>
      </c>
      <c r="Z6133">
        <v>1</v>
      </c>
      <c r="AA6133">
        <v>4</v>
      </c>
      <c r="AB6133">
        <v>2190.5700000000002</v>
      </c>
      <c r="AC6133" t="str">
        <f t="shared" si="1339"/>
        <v>&lt;=3000</v>
      </c>
      <c r="AD6133">
        <v>1074</v>
      </c>
      <c r="AE6133" t="str">
        <f t="shared" si="1340"/>
        <v>&gt;120</v>
      </c>
      <c r="AF6133">
        <v>2190.5700000000002</v>
      </c>
      <c r="AG6133" t="str">
        <f t="shared" si="1341"/>
        <v>&lt;=3000</v>
      </c>
      <c r="AH6133" t="s">
        <v>32</v>
      </c>
      <c r="AI6133" t="str">
        <f t="shared" si="1342"/>
        <v/>
      </c>
      <c r="AJ6133" t="s">
        <v>32</v>
      </c>
      <c r="AK6133" t="str">
        <f t="shared" si="1343"/>
        <v/>
      </c>
      <c r="AL6133">
        <v>12</v>
      </c>
      <c r="AM6133">
        <v>0</v>
      </c>
      <c r="AN6133">
        <v>12</v>
      </c>
      <c r="AO6133" t="s">
        <v>32</v>
      </c>
      <c r="AP6133">
        <v>1</v>
      </c>
    </row>
    <row r="6134" spans="1:42" x14ac:dyDescent="0.25">
      <c r="A6134">
        <v>202104</v>
      </c>
      <c r="B6134" t="str">
        <f t="shared" si="1330"/>
        <v>2021-I</v>
      </c>
      <c r="C6134" t="s">
        <v>6208</v>
      </c>
      <c r="D6134" t="s">
        <v>6208</v>
      </c>
      <c r="E6134">
        <v>32122114</v>
      </c>
      <c r="F6134" t="s">
        <v>6163</v>
      </c>
      <c r="G6134">
        <v>0</v>
      </c>
      <c r="H6134">
        <v>0</v>
      </c>
      <c r="I6134">
        <v>1</v>
      </c>
      <c r="J6134">
        <f t="shared" si="1331"/>
        <v>0</v>
      </c>
      <c r="K6134" t="str">
        <f t="shared" si="1332"/>
        <v>Insuficiente</v>
      </c>
      <c r="L6134">
        <f t="shared" si="1333"/>
        <v>1</v>
      </c>
      <c r="M6134">
        <v>31</v>
      </c>
      <c r="N6134" t="str">
        <f t="shared" si="1334"/>
        <v>&lt;=35</v>
      </c>
      <c r="O6134" t="s">
        <v>56</v>
      </c>
      <c r="P6134" t="s">
        <v>39</v>
      </c>
      <c r="Q6134">
        <v>39238</v>
      </c>
      <c r="R6134">
        <v>0</v>
      </c>
      <c r="S6134" t="str">
        <f t="shared" si="1335"/>
        <v>=0</v>
      </c>
      <c r="T6134">
        <v>1090</v>
      </c>
      <c r="U6134" t="str">
        <f t="shared" si="1336"/>
        <v>&lt;=1100</v>
      </c>
      <c r="V6134" t="s">
        <v>597</v>
      </c>
      <c r="W6134">
        <v>33510</v>
      </c>
      <c r="X6134" s="12">
        <f t="shared" si="1337"/>
        <v>0</v>
      </c>
      <c r="Y6134" t="str">
        <f t="shared" si="1338"/>
        <v>=0</v>
      </c>
      <c r="Z6134">
        <v>4</v>
      </c>
      <c r="AA6134">
        <v>9</v>
      </c>
      <c r="AB6134" t="s">
        <v>32</v>
      </c>
      <c r="AC6134" t="str">
        <f t="shared" si="1339"/>
        <v/>
      </c>
      <c r="AD6134" t="s">
        <v>32</v>
      </c>
      <c r="AE6134" t="str">
        <f t="shared" si="1340"/>
        <v/>
      </c>
      <c r="AF6134" t="s">
        <v>32</v>
      </c>
      <c r="AG6134" t="str">
        <f t="shared" si="1341"/>
        <v/>
      </c>
      <c r="AH6134" t="s">
        <v>32</v>
      </c>
      <c r="AI6134" t="str">
        <f t="shared" si="1342"/>
        <v/>
      </c>
      <c r="AJ6134" t="s">
        <v>32</v>
      </c>
      <c r="AK6134" t="str">
        <f t="shared" si="1343"/>
        <v/>
      </c>
      <c r="AL6134">
        <v>0</v>
      </c>
      <c r="AM6134">
        <v>0</v>
      </c>
      <c r="AN6134">
        <v>0</v>
      </c>
      <c r="AO6134" t="s">
        <v>32</v>
      </c>
      <c r="AP6134" t="s">
        <v>32</v>
      </c>
    </row>
    <row r="6135" spans="1:42" x14ac:dyDescent="0.25">
      <c r="A6135">
        <v>202104</v>
      </c>
      <c r="B6135" t="str">
        <f t="shared" si="1330"/>
        <v>2021-I</v>
      </c>
      <c r="C6135" t="s">
        <v>6209</v>
      </c>
      <c r="D6135" t="s">
        <v>6209</v>
      </c>
      <c r="E6135">
        <v>32122150</v>
      </c>
      <c r="F6135" t="s">
        <v>6163</v>
      </c>
      <c r="G6135">
        <v>0</v>
      </c>
      <c r="H6135">
        <v>0</v>
      </c>
      <c r="I6135">
        <v>1</v>
      </c>
      <c r="J6135">
        <f t="shared" si="1331"/>
        <v>0</v>
      </c>
      <c r="K6135" t="str">
        <f t="shared" si="1332"/>
        <v>Insuficiente</v>
      </c>
      <c r="L6135">
        <f t="shared" si="1333"/>
        <v>1</v>
      </c>
      <c r="M6135">
        <v>40</v>
      </c>
      <c r="N6135" t="str">
        <f t="shared" si="1334"/>
        <v>&lt;=40</v>
      </c>
      <c r="O6135" t="s">
        <v>56</v>
      </c>
      <c r="P6135" t="s">
        <v>39</v>
      </c>
      <c r="Q6135">
        <v>35597</v>
      </c>
      <c r="R6135">
        <v>0</v>
      </c>
      <c r="S6135" t="str">
        <f t="shared" si="1335"/>
        <v>=0</v>
      </c>
      <c r="T6135">
        <v>990</v>
      </c>
      <c r="U6135" t="str">
        <f t="shared" si="1336"/>
        <v>&lt;=1000</v>
      </c>
      <c r="V6135" t="s">
        <v>601</v>
      </c>
      <c r="W6135">
        <v>30080</v>
      </c>
      <c r="X6135" s="12">
        <f t="shared" si="1337"/>
        <v>0</v>
      </c>
      <c r="Y6135" t="str">
        <f t="shared" si="1338"/>
        <v>=0</v>
      </c>
      <c r="Z6135">
        <v>3</v>
      </c>
      <c r="AA6135">
        <v>9</v>
      </c>
      <c r="AB6135" t="s">
        <v>32</v>
      </c>
      <c r="AC6135" t="str">
        <f t="shared" si="1339"/>
        <v/>
      </c>
      <c r="AD6135" t="s">
        <v>32</v>
      </c>
      <c r="AE6135" t="str">
        <f t="shared" si="1340"/>
        <v/>
      </c>
      <c r="AF6135" t="s">
        <v>32</v>
      </c>
      <c r="AG6135" t="str">
        <f t="shared" si="1341"/>
        <v/>
      </c>
      <c r="AH6135" t="s">
        <v>32</v>
      </c>
      <c r="AI6135" t="str">
        <f t="shared" si="1342"/>
        <v/>
      </c>
      <c r="AJ6135" t="s">
        <v>32</v>
      </c>
      <c r="AK6135" t="str">
        <f t="shared" si="1343"/>
        <v/>
      </c>
      <c r="AL6135">
        <v>0</v>
      </c>
      <c r="AM6135">
        <v>0</v>
      </c>
      <c r="AN6135">
        <v>0</v>
      </c>
      <c r="AO6135" t="s">
        <v>32</v>
      </c>
      <c r="AP6135" t="s">
        <v>32</v>
      </c>
    </row>
    <row r="6136" spans="1:42" x14ac:dyDescent="0.25">
      <c r="A6136">
        <v>202104</v>
      </c>
      <c r="B6136" t="str">
        <f t="shared" si="1330"/>
        <v>2021-I</v>
      </c>
      <c r="C6136" t="s">
        <v>6210</v>
      </c>
      <c r="D6136" t="s">
        <v>6210</v>
      </c>
      <c r="E6136">
        <v>32122352</v>
      </c>
      <c r="F6136" t="s">
        <v>6163</v>
      </c>
      <c r="G6136">
        <v>0</v>
      </c>
      <c r="H6136">
        <v>0</v>
      </c>
      <c r="I6136">
        <v>1</v>
      </c>
      <c r="J6136">
        <f t="shared" si="1331"/>
        <v>0</v>
      </c>
      <c r="K6136" t="str">
        <f t="shared" si="1332"/>
        <v>Insuficiente</v>
      </c>
      <c r="L6136">
        <f t="shared" si="1333"/>
        <v>1</v>
      </c>
      <c r="M6136">
        <v>33</v>
      </c>
      <c r="N6136" t="str">
        <f t="shared" si="1334"/>
        <v>&lt;=35</v>
      </c>
      <c r="O6136" t="s">
        <v>56</v>
      </c>
      <c r="P6136" t="s">
        <v>39</v>
      </c>
      <c r="Q6136">
        <v>35789</v>
      </c>
      <c r="R6136">
        <v>0</v>
      </c>
      <c r="S6136" t="str">
        <f t="shared" si="1335"/>
        <v>=0</v>
      </c>
      <c r="T6136">
        <v>1150</v>
      </c>
      <c r="U6136" t="str">
        <f t="shared" si="1336"/>
        <v>&lt;=1200</v>
      </c>
      <c r="V6136" t="s">
        <v>597</v>
      </c>
      <c r="W6136">
        <v>30260</v>
      </c>
      <c r="X6136" s="12">
        <f t="shared" si="1337"/>
        <v>0</v>
      </c>
      <c r="Y6136" t="str">
        <f t="shared" si="1338"/>
        <v>=0</v>
      </c>
      <c r="Z6136">
        <v>5</v>
      </c>
      <c r="AA6136">
        <v>4</v>
      </c>
      <c r="AB6136">
        <v>1707.68</v>
      </c>
      <c r="AC6136" t="str">
        <f t="shared" si="1339"/>
        <v>&lt;=2000</v>
      </c>
      <c r="AD6136">
        <v>2201</v>
      </c>
      <c r="AE6136" t="str">
        <f t="shared" si="1340"/>
        <v>&gt;120</v>
      </c>
      <c r="AF6136">
        <v>1707.68</v>
      </c>
      <c r="AG6136" t="str">
        <f t="shared" si="1341"/>
        <v>&lt;=2000</v>
      </c>
      <c r="AH6136" t="s">
        <v>32</v>
      </c>
      <c r="AI6136" t="str">
        <f t="shared" si="1342"/>
        <v/>
      </c>
      <c r="AJ6136" t="s">
        <v>32</v>
      </c>
      <c r="AK6136" t="str">
        <f t="shared" si="1343"/>
        <v/>
      </c>
      <c r="AL6136">
        <v>12</v>
      </c>
      <c r="AM6136">
        <v>0</v>
      </c>
      <c r="AN6136">
        <v>12</v>
      </c>
      <c r="AO6136" t="s">
        <v>32</v>
      </c>
      <c r="AP6136">
        <v>1</v>
      </c>
    </row>
    <row r="6137" spans="1:42" x14ac:dyDescent="0.25">
      <c r="A6137">
        <v>202104</v>
      </c>
      <c r="B6137" t="str">
        <f t="shared" si="1330"/>
        <v>2021-I</v>
      </c>
      <c r="C6137" t="s">
        <v>6211</v>
      </c>
      <c r="D6137" t="s">
        <v>6211</v>
      </c>
      <c r="E6137">
        <v>32103713</v>
      </c>
      <c r="F6137" t="s">
        <v>6163</v>
      </c>
      <c r="G6137">
        <v>0</v>
      </c>
      <c r="H6137">
        <v>0</v>
      </c>
      <c r="I6137">
        <v>1</v>
      </c>
      <c r="J6137">
        <f t="shared" si="1331"/>
        <v>0</v>
      </c>
      <c r="K6137" t="str">
        <f t="shared" si="1332"/>
        <v>Insuficiente</v>
      </c>
      <c r="L6137">
        <f t="shared" si="1333"/>
        <v>1</v>
      </c>
      <c r="M6137">
        <v>46</v>
      </c>
      <c r="N6137" t="str">
        <f t="shared" si="1334"/>
        <v>&lt;=50</v>
      </c>
      <c r="O6137" t="s">
        <v>56</v>
      </c>
      <c r="P6137" t="s">
        <v>39</v>
      </c>
      <c r="Q6137">
        <v>39238</v>
      </c>
      <c r="R6137">
        <v>0</v>
      </c>
      <c r="S6137" t="str">
        <f t="shared" si="1335"/>
        <v>=0</v>
      </c>
      <c r="T6137">
        <v>1090</v>
      </c>
      <c r="U6137" t="str">
        <f t="shared" si="1336"/>
        <v>&lt;=1100</v>
      </c>
      <c r="V6137" t="s">
        <v>614</v>
      </c>
      <c r="W6137">
        <v>33510</v>
      </c>
      <c r="X6137" s="12">
        <f t="shared" si="1337"/>
        <v>0</v>
      </c>
      <c r="Y6137" t="str">
        <f t="shared" si="1338"/>
        <v>=0</v>
      </c>
      <c r="Z6137">
        <v>5</v>
      </c>
      <c r="AA6137">
        <v>4</v>
      </c>
      <c r="AB6137">
        <v>369.16</v>
      </c>
      <c r="AC6137" t="str">
        <f t="shared" si="1339"/>
        <v>&lt;=500</v>
      </c>
      <c r="AD6137">
        <v>999</v>
      </c>
      <c r="AE6137" t="str">
        <f t="shared" si="1340"/>
        <v>&gt;120</v>
      </c>
      <c r="AF6137">
        <v>369.16</v>
      </c>
      <c r="AG6137" t="str">
        <f t="shared" si="1341"/>
        <v>&lt;=500</v>
      </c>
      <c r="AH6137" t="s">
        <v>32</v>
      </c>
      <c r="AI6137" t="str">
        <f t="shared" si="1342"/>
        <v/>
      </c>
      <c r="AJ6137" t="s">
        <v>32</v>
      </c>
      <c r="AK6137" t="str">
        <f t="shared" si="1343"/>
        <v/>
      </c>
      <c r="AL6137">
        <v>12</v>
      </c>
      <c r="AM6137">
        <v>0</v>
      </c>
      <c r="AN6137">
        <v>12</v>
      </c>
      <c r="AO6137" t="s">
        <v>32</v>
      </c>
      <c r="AP6137">
        <v>1</v>
      </c>
    </row>
    <row r="6138" spans="1:42" x14ac:dyDescent="0.25">
      <c r="A6138">
        <v>202104</v>
      </c>
      <c r="B6138" t="str">
        <f t="shared" si="1330"/>
        <v>2021-I</v>
      </c>
      <c r="C6138" t="s">
        <v>6212</v>
      </c>
      <c r="D6138" t="s">
        <v>6212</v>
      </c>
      <c r="E6138">
        <v>32122330</v>
      </c>
      <c r="F6138" t="s">
        <v>6163</v>
      </c>
      <c r="G6138">
        <v>0</v>
      </c>
      <c r="H6138">
        <v>0</v>
      </c>
      <c r="I6138">
        <v>1</v>
      </c>
      <c r="J6138">
        <f t="shared" si="1331"/>
        <v>0</v>
      </c>
      <c r="K6138" t="str">
        <f t="shared" si="1332"/>
        <v>Insuficiente</v>
      </c>
      <c r="L6138">
        <f t="shared" si="1333"/>
        <v>1</v>
      </c>
      <c r="M6138">
        <v>29</v>
      </c>
      <c r="N6138" t="str">
        <f t="shared" si="1334"/>
        <v>&lt;=30</v>
      </c>
      <c r="O6138" t="s">
        <v>56</v>
      </c>
      <c r="P6138" t="s">
        <v>35</v>
      </c>
      <c r="Q6138">
        <v>41065</v>
      </c>
      <c r="R6138">
        <v>0</v>
      </c>
      <c r="S6138" t="str">
        <f t="shared" si="1335"/>
        <v>=0</v>
      </c>
      <c r="T6138">
        <v>1140</v>
      </c>
      <c r="U6138" t="str">
        <f t="shared" si="1336"/>
        <v>&lt;=1200</v>
      </c>
      <c r="V6138" t="s">
        <v>585</v>
      </c>
      <c r="W6138">
        <v>35230</v>
      </c>
      <c r="X6138" s="12">
        <f t="shared" si="1337"/>
        <v>0</v>
      </c>
      <c r="Y6138" t="str">
        <f t="shared" si="1338"/>
        <v>=0</v>
      </c>
      <c r="Z6138">
        <v>2</v>
      </c>
      <c r="AA6138">
        <v>9</v>
      </c>
      <c r="AB6138" t="s">
        <v>32</v>
      </c>
      <c r="AC6138" t="str">
        <f t="shared" si="1339"/>
        <v/>
      </c>
      <c r="AD6138" t="s">
        <v>32</v>
      </c>
      <c r="AE6138" t="str">
        <f t="shared" si="1340"/>
        <v/>
      </c>
      <c r="AF6138" t="s">
        <v>32</v>
      </c>
      <c r="AG6138" t="str">
        <f t="shared" si="1341"/>
        <v/>
      </c>
      <c r="AH6138" t="s">
        <v>32</v>
      </c>
      <c r="AI6138" t="str">
        <f t="shared" si="1342"/>
        <v/>
      </c>
      <c r="AJ6138" t="s">
        <v>32</v>
      </c>
      <c r="AK6138" t="str">
        <f t="shared" si="1343"/>
        <v/>
      </c>
      <c r="AL6138">
        <v>0</v>
      </c>
      <c r="AM6138">
        <v>0</v>
      </c>
      <c r="AN6138">
        <v>0</v>
      </c>
      <c r="AO6138" t="s">
        <v>32</v>
      </c>
      <c r="AP6138" t="s">
        <v>32</v>
      </c>
    </row>
    <row r="6139" spans="1:42" x14ac:dyDescent="0.25">
      <c r="A6139">
        <v>202104</v>
      </c>
      <c r="B6139" t="str">
        <f t="shared" si="1330"/>
        <v>2021-I</v>
      </c>
      <c r="C6139" t="s">
        <v>6213</v>
      </c>
      <c r="D6139" t="s">
        <v>6213</v>
      </c>
      <c r="E6139">
        <v>32122040</v>
      </c>
      <c r="F6139" t="s">
        <v>6163</v>
      </c>
      <c r="G6139">
        <v>0</v>
      </c>
      <c r="H6139">
        <v>0</v>
      </c>
      <c r="I6139">
        <v>1</v>
      </c>
      <c r="J6139">
        <f t="shared" si="1331"/>
        <v>0</v>
      </c>
      <c r="K6139" t="str">
        <f t="shared" si="1332"/>
        <v>Insuficiente</v>
      </c>
      <c r="L6139">
        <f t="shared" si="1333"/>
        <v>1</v>
      </c>
      <c r="M6139">
        <v>47</v>
      </c>
      <c r="N6139" t="str">
        <f t="shared" si="1334"/>
        <v>&lt;=50</v>
      </c>
      <c r="O6139" t="s">
        <v>56</v>
      </c>
      <c r="P6139" t="s">
        <v>35</v>
      </c>
      <c r="Q6139">
        <v>39238</v>
      </c>
      <c r="R6139">
        <v>0</v>
      </c>
      <c r="S6139" t="str">
        <f t="shared" si="1335"/>
        <v>=0</v>
      </c>
      <c r="T6139">
        <v>1090</v>
      </c>
      <c r="U6139" t="str">
        <f t="shared" si="1336"/>
        <v>&lt;=1100</v>
      </c>
      <c r="V6139" t="s">
        <v>585</v>
      </c>
      <c r="W6139">
        <v>33510</v>
      </c>
      <c r="X6139" s="12">
        <f t="shared" si="1337"/>
        <v>0</v>
      </c>
      <c r="Y6139" t="str">
        <f t="shared" si="1338"/>
        <v>=0</v>
      </c>
      <c r="Z6139">
        <v>2</v>
      </c>
      <c r="AA6139">
        <v>9</v>
      </c>
      <c r="AB6139" t="s">
        <v>32</v>
      </c>
      <c r="AC6139" t="str">
        <f t="shared" si="1339"/>
        <v/>
      </c>
      <c r="AD6139" t="s">
        <v>32</v>
      </c>
      <c r="AE6139" t="str">
        <f t="shared" si="1340"/>
        <v/>
      </c>
      <c r="AF6139" t="s">
        <v>32</v>
      </c>
      <c r="AG6139" t="str">
        <f t="shared" si="1341"/>
        <v/>
      </c>
      <c r="AH6139" t="s">
        <v>32</v>
      </c>
      <c r="AI6139" t="str">
        <f t="shared" si="1342"/>
        <v/>
      </c>
      <c r="AJ6139" t="s">
        <v>32</v>
      </c>
      <c r="AK6139" t="str">
        <f t="shared" si="1343"/>
        <v/>
      </c>
      <c r="AL6139">
        <v>0</v>
      </c>
      <c r="AM6139">
        <v>0</v>
      </c>
      <c r="AN6139">
        <v>0</v>
      </c>
      <c r="AO6139" t="s">
        <v>32</v>
      </c>
      <c r="AP6139" t="s">
        <v>32</v>
      </c>
    </row>
    <row r="6140" spans="1:42" x14ac:dyDescent="0.25">
      <c r="A6140">
        <v>202104</v>
      </c>
      <c r="B6140" t="str">
        <f t="shared" si="1330"/>
        <v>2021-I</v>
      </c>
      <c r="C6140" t="s">
        <v>6214</v>
      </c>
      <c r="D6140" t="s">
        <v>6214</v>
      </c>
      <c r="E6140">
        <v>32122533</v>
      </c>
      <c r="F6140" t="s">
        <v>6163</v>
      </c>
      <c r="G6140">
        <v>0</v>
      </c>
      <c r="H6140">
        <v>0</v>
      </c>
      <c r="I6140">
        <v>1</v>
      </c>
      <c r="J6140">
        <f t="shared" si="1331"/>
        <v>0</v>
      </c>
      <c r="K6140" t="str">
        <f t="shared" si="1332"/>
        <v>Insuficiente</v>
      </c>
      <c r="L6140">
        <f t="shared" si="1333"/>
        <v>1</v>
      </c>
      <c r="M6140">
        <v>35</v>
      </c>
      <c r="N6140" t="str">
        <f t="shared" si="1334"/>
        <v>&lt;=35</v>
      </c>
      <c r="O6140" t="s">
        <v>56</v>
      </c>
      <c r="P6140" t="s">
        <v>39</v>
      </c>
      <c r="Q6140">
        <v>41065</v>
      </c>
      <c r="R6140">
        <v>0</v>
      </c>
      <c r="S6140" t="str">
        <f t="shared" si="1335"/>
        <v>=0</v>
      </c>
      <c r="T6140">
        <v>1140</v>
      </c>
      <c r="U6140" t="str">
        <f t="shared" si="1336"/>
        <v>&lt;=1200</v>
      </c>
      <c r="V6140" t="s">
        <v>4182</v>
      </c>
      <c r="W6140">
        <v>35230</v>
      </c>
      <c r="X6140" s="12">
        <f t="shared" si="1337"/>
        <v>0</v>
      </c>
      <c r="Y6140" t="str">
        <f t="shared" si="1338"/>
        <v>=0</v>
      </c>
      <c r="Z6140">
        <v>2</v>
      </c>
      <c r="AA6140">
        <v>4</v>
      </c>
      <c r="AB6140">
        <v>333.49</v>
      </c>
      <c r="AC6140" t="str">
        <f t="shared" si="1339"/>
        <v>&lt;=500</v>
      </c>
      <c r="AD6140">
        <v>1384</v>
      </c>
      <c r="AE6140" t="str">
        <f t="shared" si="1340"/>
        <v>&gt;120</v>
      </c>
      <c r="AF6140">
        <v>333.49</v>
      </c>
      <c r="AG6140" t="str">
        <f t="shared" si="1341"/>
        <v>&lt;=500</v>
      </c>
      <c r="AH6140" t="s">
        <v>32</v>
      </c>
      <c r="AI6140" t="str">
        <f t="shared" si="1342"/>
        <v/>
      </c>
      <c r="AJ6140" t="s">
        <v>32</v>
      </c>
      <c r="AK6140" t="str">
        <f t="shared" si="1343"/>
        <v/>
      </c>
      <c r="AL6140">
        <v>12</v>
      </c>
      <c r="AM6140">
        <v>0</v>
      </c>
      <c r="AN6140">
        <v>12</v>
      </c>
      <c r="AO6140" t="s">
        <v>32</v>
      </c>
      <c r="AP6140">
        <v>1</v>
      </c>
    </row>
    <row r="6141" spans="1:42" x14ac:dyDescent="0.25">
      <c r="A6141">
        <v>202104</v>
      </c>
      <c r="B6141" t="str">
        <f t="shared" si="1330"/>
        <v>2021-I</v>
      </c>
      <c r="C6141" t="s">
        <v>6215</v>
      </c>
      <c r="D6141" t="s">
        <v>6215</v>
      </c>
      <c r="E6141">
        <v>32108056</v>
      </c>
      <c r="F6141" t="s">
        <v>6163</v>
      </c>
      <c r="G6141">
        <v>0</v>
      </c>
      <c r="H6141">
        <v>0</v>
      </c>
      <c r="I6141">
        <v>1</v>
      </c>
      <c r="J6141">
        <f t="shared" si="1331"/>
        <v>0</v>
      </c>
      <c r="K6141" t="str">
        <f t="shared" si="1332"/>
        <v>Insuficiente</v>
      </c>
      <c r="L6141">
        <f t="shared" si="1333"/>
        <v>1</v>
      </c>
      <c r="M6141">
        <v>27</v>
      </c>
      <c r="N6141" t="str">
        <f t="shared" si="1334"/>
        <v>&lt;=30</v>
      </c>
      <c r="O6141" t="s">
        <v>56</v>
      </c>
      <c r="P6141" t="s">
        <v>39</v>
      </c>
      <c r="Q6141">
        <v>37360</v>
      </c>
      <c r="R6141">
        <v>0</v>
      </c>
      <c r="S6141" t="str">
        <f t="shared" si="1335"/>
        <v>=0</v>
      </c>
      <c r="T6141">
        <v>1200</v>
      </c>
      <c r="U6141" t="str">
        <f t="shared" si="1336"/>
        <v>&lt;=1200</v>
      </c>
      <c r="V6141" t="s">
        <v>597</v>
      </c>
      <c r="W6141">
        <v>31740</v>
      </c>
      <c r="X6141" s="12">
        <f t="shared" si="1337"/>
        <v>0</v>
      </c>
      <c r="Y6141" t="str">
        <f t="shared" si="1338"/>
        <v>=0</v>
      </c>
      <c r="Z6141" t="s">
        <v>32</v>
      </c>
      <c r="AA6141">
        <v>4</v>
      </c>
      <c r="AB6141">
        <v>689.92</v>
      </c>
      <c r="AC6141" t="str">
        <f t="shared" si="1339"/>
        <v>&lt;=1000</v>
      </c>
      <c r="AD6141">
        <v>399</v>
      </c>
      <c r="AE6141" t="str">
        <f t="shared" si="1340"/>
        <v>&gt;120</v>
      </c>
      <c r="AF6141">
        <v>689.92</v>
      </c>
      <c r="AG6141" t="str">
        <f t="shared" si="1341"/>
        <v>&lt;=1000</v>
      </c>
      <c r="AH6141">
        <v>700</v>
      </c>
      <c r="AI6141" t="str">
        <f t="shared" si="1342"/>
        <v>&lt;=1000</v>
      </c>
      <c r="AJ6141">
        <v>1</v>
      </c>
      <c r="AK6141" t="str">
        <f t="shared" si="1343"/>
        <v>&gt;0.9</v>
      </c>
      <c r="AL6141">
        <v>12</v>
      </c>
      <c r="AM6141">
        <v>0</v>
      </c>
      <c r="AN6141">
        <v>10</v>
      </c>
      <c r="AO6141" t="s">
        <v>32</v>
      </c>
      <c r="AP6141">
        <v>1</v>
      </c>
    </row>
    <row r="6142" spans="1:42" x14ac:dyDescent="0.25">
      <c r="A6142">
        <v>202104</v>
      </c>
      <c r="B6142" t="str">
        <f t="shared" si="1330"/>
        <v>2021-I</v>
      </c>
      <c r="C6142" t="s">
        <v>6216</v>
      </c>
      <c r="D6142" t="s">
        <v>6216</v>
      </c>
      <c r="E6142">
        <v>32122538</v>
      </c>
      <c r="F6142" t="s">
        <v>6163</v>
      </c>
      <c r="G6142">
        <v>0</v>
      </c>
      <c r="H6142">
        <v>0</v>
      </c>
      <c r="I6142">
        <v>1</v>
      </c>
      <c r="J6142">
        <f t="shared" si="1331"/>
        <v>0</v>
      </c>
      <c r="K6142" t="str">
        <f t="shared" si="1332"/>
        <v>Insuficiente</v>
      </c>
      <c r="L6142">
        <f t="shared" si="1333"/>
        <v>1</v>
      </c>
      <c r="M6142">
        <v>41</v>
      </c>
      <c r="N6142" t="str">
        <f t="shared" si="1334"/>
        <v>&lt;=45</v>
      </c>
      <c r="O6142" t="s">
        <v>56</v>
      </c>
      <c r="P6142" t="s">
        <v>39</v>
      </c>
      <c r="Q6142">
        <v>39238</v>
      </c>
      <c r="R6142">
        <v>0</v>
      </c>
      <c r="S6142" t="str">
        <f t="shared" si="1335"/>
        <v>=0</v>
      </c>
      <c r="T6142">
        <v>1090</v>
      </c>
      <c r="U6142" t="str">
        <f t="shared" si="1336"/>
        <v>&lt;=1100</v>
      </c>
      <c r="V6142" t="s">
        <v>614</v>
      </c>
      <c r="W6142">
        <v>33510</v>
      </c>
      <c r="X6142" s="12">
        <f t="shared" si="1337"/>
        <v>0</v>
      </c>
      <c r="Y6142" t="str">
        <f t="shared" si="1338"/>
        <v>=0</v>
      </c>
      <c r="Z6142">
        <v>4</v>
      </c>
      <c r="AA6142">
        <v>9</v>
      </c>
      <c r="AB6142" t="s">
        <v>32</v>
      </c>
      <c r="AC6142" t="str">
        <f t="shared" si="1339"/>
        <v/>
      </c>
      <c r="AD6142" t="s">
        <v>32</v>
      </c>
      <c r="AE6142" t="str">
        <f t="shared" si="1340"/>
        <v/>
      </c>
      <c r="AF6142" t="s">
        <v>32</v>
      </c>
      <c r="AG6142" t="str">
        <f t="shared" si="1341"/>
        <v/>
      </c>
      <c r="AH6142" t="s">
        <v>32</v>
      </c>
      <c r="AI6142" t="str">
        <f t="shared" si="1342"/>
        <v/>
      </c>
      <c r="AJ6142" t="s">
        <v>32</v>
      </c>
      <c r="AK6142" t="str">
        <f t="shared" si="1343"/>
        <v/>
      </c>
      <c r="AL6142">
        <v>0</v>
      </c>
      <c r="AM6142">
        <v>0</v>
      </c>
      <c r="AN6142">
        <v>0</v>
      </c>
      <c r="AO6142" t="s">
        <v>32</v>
      </c>
      <c r="AP6142" t="s">
        <v>32</v>
      </c>
    </row>
    <row r="6143" spans="1:42" x14ac:dyDescent="0.25">
      <c r="A6143">
        <v>202104</v>
      </c>
      <c r="B6143" t="str">
        <f t="shared" si="1330"/>
        <v>2021-I</v>
      </c>
      <c r="C6143" t="s">
        <v>6217</v>
      </c>
      <c r="D6143" t="s">
        <v>6217</v>
      </c>
      <c r="E6143">
        <v>32122609</v>
      </c>
      <c r="F6143" t="s">
        <v>6163</v>
      </c>
      <c r="G6143">
        <v>0</v>
      </c>
      <c r="H6143">
        <v>0</v>
      </c>
      <c r="I6143">
        <v>1</v>
      </c>
      <c r="J6143">
        <f t="shared" si="1331"/>
        <v>0</v>
      </c>
      <c r="K6143" t="str">
        <f t="shared" si="1332"/>
        <v>Insuficiente</v>
      </c>
      <c r="L6143">
        <f t="shared" si="1333"/>
        <v>1</v>
      </c>
      <c r="M6143">
        <v>24</v>
      </c>
      <c r="N6143" t="str">
        <f t="shared" si="1334"/>
        <v>&lt;=25</v>
      </c>
      <c r="O6143" t="s">
        <v>56</v>
      </c>
      <c r="P6143" t="s">
        <v>31</v>
      </c>
      <c r="Q6143">
        <v>35789</v>
      </c>
      <c r="R6143">
        <v>0</v>
      </c>
      <c r="S6143" t="str">
        <f t="shared" si="1335"/>
        <v>=0</v>
      </c>
      <c r="T6143">
        <v>1150</v>
      </c>
      <c r="U6143" t="str">
        <f t="shared" si="1336"/>
        <v>&lt;=1200</v>
      </c>
      <c r="V6143" t="s">
        <v>589</v>
      </c>
      <c r="W6143">
        <v>30260</v>
      </c>
      <c r="X6143" s="12">
        <f t="shared" si="1337"/>
        <v>0</v>
      </c>
      <c r="Y6143" t="str">
        <f t="shared" si="1338"/>
        <v>=0</v>
      </c>
      <c r="Z6143" t="s">
        <v>32</v>
      </c>
      <c r="AA6143">
        <v>4</v>
      </c>
      <c r="AB6143">
        <v>280</v>
      </c>
      <c r="AC6143" t="str">
        <f t="shared" si="1339"/>
        <v>&lt;=500</v>
      </c>
      <c r="AD6143">
        <v>1796</v>
      </c>
      <c r="AE6143" t="str">
        <f t="shared" si="1340"/>
        <v>&gt;120</v>
      </c>
      <c r="AF6143">
        <v>280</v>
      </c>
      <c r="AG6143" t="str">
        <f t="shared" si="1341"/>
        <v>&lt;=500</v>
      </c>
      <c r="AH6143" t="s">
        <v>32</v>
      </c>
      <c r="AI6143" t="str">
        <f t="shared" si="1342"/>
        <v/>
      </c>
      <c r="AJ6143" t="s">
        <v>32</v>
      </c>
      <c r="AK6143" t="str">
        <f t="shared" si="1343"/>
        <v/>
      </c>
      <c r="AL6143">
        <v>12</v>
      </c>
      <c r="AM6143">
        <v>0</v>
      </c>
      <c r="AN6143">
        <v>12</v>
      </c>
      <c r="AO6143" t="s">
        <v>32</v>
      </c>
      <c r="AP6143">
        <v>1</v>
      </c>
    </row>
    <row r="6144" spans="1:42" x14ac:dyDescent="0.25">
      <c r="A6144">
        <v>202104</v>
      </c>
      <c r="B6144" t="str">
        <f t="shared" si="1330"/>
        <v>2021-I</v>
      </c>
      <c r="C6144" t="s">
        <v>6218</v>
      </c>
      <c r="D6144" t="s">
        <v>6218</v>
      </c>
      <c r="E6144">
        <v>32122290</v>
      </c>
      <c r="F6144" t="s">
        <v>6163</v>
      </c>
      <c r="G6144">
        <v>0</v>
      </c>
      <c r="H6144">
        <v>0</v>
      </c>
      <c r="I6144">
        <v>1</v>
      </c>
      <c r="J6144">
        <f t="shared" si="1331"/>
        <v>0</v>
      </c>
      <c r="K6144" t="str">
        <f t="shared" si="1332"/>
        <v>Insuficiente</v>
      </c>
      <c r="L6144">
        <f t="shared" si="1333"/>
        <v>1</v>
      </c>
      <c r="M6144">
        <v>40</v>
      </c>
      <c r="N6144" t="str">
        <f t="shared" si="1334"/>
        <v>&lt;=40</v>
      </c>
      <c r="O6144" t="s">
        <v>56</v>
      </c>
      <c r="P6144" t="s">
        <v>39</v>
      </c>
      <c r="Q6144">
        <v>23252</v>
      </c>
      <c r="R6144">
        <v>0</v>
      </c>
      <c r="S6144" t="str">
        <f t="shared" si="1335"/>
        <v>=0</v>
      </c>
      <c r="T6144">
        <v>750</v>
      </c>
      <c r="U6144" t="str">
        <f t="shared" si="1336"/>
        <v>&lt;=1000</v>
      </c>
      <c r="V6144" t="s">
        <v>614</v>
      </c>
      <c r="W6144">
        <v>18450</v>
      </c>
      <c r="X6144" s="12">
        <f t="shared" si="1337"/>
        <v>0</v>
      </c>
      <c r="Y6144" t="str">
        <f t="shared" si="1338"/>
        <v>=0</v>
      </c>
      <c r="Z6144" t="s">
        <v>32</v>
      </c>
      <c r="AA6144">
        <v>9</v>
      </c>
      <c r="AB6144" t="s">
        <v>32</v>
      </c>
      <c r="AC6144" t="str">
        <f t="shared" si="1339"/>
        <v/>
      </c>
      <c r="AD6144" t="s">
        <v>32</v>
      </c>
      <c r="AE6144" t="str">
        <f t="shared" si="1340"/>
        <v/>
      </c>
      <c r="AF6144" t="s">
        <v>32</v>
      </c>
      <c r="AG6144" t="str">
        <f t="shared" si="1341"/>
        <v/>
      </c>
      <c r="AH6144" t="s">
        <v>32</v>
      </c>
      <c r="AI6144" t="str">
        <f t="shared" si="1342"/>
        <v/>
      </c>
      <c r="AJ6144" t="s">
        <v>32</v>
      </c>
      <c r="AK6144" t="str">
        <f t="shared" si="1343"/>
        <v/>
      </c>
      <c r="AL6144">
        <v>0</v>
      </c>
      <c r="AM6144">
        <v>0</v>
      </c>
      <c r="AN6144">
        <v>0</v>
      </c>
      <c r="AO6144" t="s">
        <v>32</v>
      </c>
      <c r="AP6144" t="s">
        <v>32</v>
      </c>
    </row>
    <row r="6145" spans="1:42" x14ac:dyDescent="0.25">
      <c r="A6145">
        <v>202104</v>
      </c>
      <c r="B6145" t="str">
        <f t="shared" si="1330"/>
        <v>2021-I</v>
      </c>
      <c r="C6145" t="s">
        <v>6219</v>
      </c>
      <c r="D6145" t="s">
        <v>6219</v>
      </c>
      <c r="E6145">
        <v>32122557</v>
      </c>
      <c r="F6145" t="s">
        <v>6163</v>
      </c>
      <c r="G6145">
        <v>0</v>
      </c>
      <c r="H6145">
        <v>0</v>
      </c>
      <c r="I6145">
        <v>1</v>
      </c>
      <c r="J6145">
        <f t="shared" si="1331"/>
        <v>0</v>
      </c>
      <c r="K6145" t="str">
        <f t="shared" si="1332"/>
        <v>Insuficiente</v>
      </c>
      <c r="L6145">
        <f t="shared" si="1333"/>
        <v>1</v>
      </c>
      <c r="M6145">
        <v>30</v>
      </c>
      <c r="N6145" t="str">
        <f t="shared" si="1334"/>
        <v>&lt;=30</v>
      </c>
      <c r="O6145" t="s">
        <v>56</v>
      </c>
      <c r="P6145" t="s">
        <v>39</v>
      </c>
      <c r="Q6145">
        <v>35789</v>
      </c>
      <c r="R6145">
        <v>0</v>
      </c>
      <c r="S6145" t="str">
        <f t="shared" si="1335"/>
        <v>=0</v>
      </c>
      <c r="T6145">
        <v>1150</v>
      </c>
      <c r="U6145" t="str">
        <f t="shared" si="1336"/>
        <v>&lt;=1200</v>
      </c>
      <c r="V6145" t="s">
        <v>597</v>
      </c>
      <c r="W6145">
        <v>30260</v>
      </c>
      <c r="X6145" s="12">
        <f t="shared" si="1337"/>
        <v>0</v>
      </c>
      <c r="Y6145" t="str">
        <f t="shared" si="1338"/>
        <v>=0</v>
      </c>
      <c r="Z6145">
        <v>5</v>
      </c>
      <c r="AA6145">
        <v>9</v>
      </c>
      <c r="AB6145" t="s">
        <v>32</v>
      </c>
      <c r="AC6145" t="str">
        <f t="shared" si="1339"/>
        <v/>
      </c>
      <c r="AD6145" t="s">
        <v>32</v>
      </c>
      <c r="AE6145" t="str">
        <f t="shared" si="1340"/>
        <v/>
      </c>
      <c r="AF6145" t="s">
        <v>32</v>
      </c>
      <c r="AG6145" t="str">
        <f t="shared" si="1341"/>
        <v/>
      </c>
      <c r="AH6145" t="s">
        <v>32</v>
      </c>
      <c r="AI6145" t="str">
        <f t="shared" si="1342"/>
        <v/>
      </c>
      <c r="AJ6145" t="s">
        <v>32</v>
      </c>
      <c r="AK6145" t="str">
        <f t="shared" si="1343"/>
        <v/>
      </c>
      <c r="AL6145">
        <v>0</v>
      </c>
      <c r="AM6145">
        <v>0</v>
      </c>
      <c r="AN6145">
        <v>0</v>
      </c>
      <c r="AO6145" t="s">
        <v>32</v>
      </c>
      <c r="AP6145" t="s">
        <v>32</v>
      </c>
    </row>
    <row r="6146" spans="1:42" x14ac:dyDescent="0.25">
      <c r="A6146">
        <v>202104</v>
      </c>
      <c r="B6146" t="str">
        <f t="shared" si="1330"/>
        <v>2021-I</v>
      </c>
      <c r="C6146" t="s">
        <v>6220</v>
      </c>
      <c r="D6146" t="s">
        <v>6220</v>
      </c>
      <c r="E6146">
        <v>32122394</v>
      </c>
      <c r="F6146" t="s">
        <v>6163</v>
      </c>
      <c r="G6146">
        <v>0</v>
      </c>
      <c r="H6146">
        <v>0</v>
      </c>
      <c r="I6146">
        <v>1</v>
      </c>
      <c r="J6146">
        <f t="shared" si="1331"/>
        <v>0</v>
      </c>
      <c r="K6146" t="str">
        <f t="shared" si="1332"/>
        <v>Insuficiente</v>
      </c>
      <c r="L6146">
        <f t="shared" si="1333"/>
        <v>1</v>
      </c>
      <c r="M6146">
        <v>42</v>
      </c>
      <c r="N6146" t="str">
        <f t="shared" si="1334"/>
        <v>&lt;=45</v>
      </c>
      <c r="O6146" t="s">
        <v>56</v>
      </c>
      <c r="P6146" t="s">
        <v>39</v>
      </c>
      <c r="Q6146">
        <v>33772</v>
      </c>
      <c r="R6146">
        <v>0</v>
      </c>
      <c r="S6146" t="str">
        <f t="shared" si="1335"/>
        <v>=0</v>
      </c>
      <c r="T6146">
        <v>940</v>
      </c>
      <c r="U6146" t="str">
        <f t="shared" si="1336"/>
        <v>&lt;=1000</v>
      </c>
      <c r="V6146" t="s">
        <v>1407</v>
      </c>
      <c r="W6146">
        <v>28360</v>
      </c>
      <c r="X6146" s="12">
        <f t="shared" si="1337"/>
        <v>0</v>
      </c>
      <c r="Y6146" t="str">
        <f t="shared" si="1338"/>
        <v>=0</v>
      </c>
      <c r="Z6146">
        <v>4</v>
      </c>
      <c r="AA6146">
        <v>9</v>
      </c>
      <c r="AB6146" t="s">
        <v>32</v>
      </c>
      <c r="AC6146" t="str">
        <f t="shared" si="1339"/>
        <v/>
      </c>
      <c r="AD6146" t="s">
        <v>32</v>
      </c>
      <c r="AE6146" t="str">
        <f t="shared" si="1340"/>
        <v/>
      </c>
      <c r="AF6146" t="s">
        <v>32</v>
      </c>
      <c r="AG6146" t="str">
        <f t="shared" si="1341"/>
        <v/>
      </c>
      <c r="AH6146" t="s">
        <v>32</v>
      </c>
      <c r="AI6146" t="str">
        <f t="shared" si="1342"/>
        <v/>
      </c>
      <c r="AJ6146" t="s">
        <v>32</v>
      </c>
      <c r="AK6146" t="str">
        <f t="shared" si="1343"/>
        <v/>
      </c>
      <c r="AL6146">
        <v>0</v>
      </c>
      <c r="AM6146">
        <v>0</v>
      </c>
      <c r="AN6146">
        <v>0</v>
      </c>
      <c r="AO6146" t="s">
        <v>32</v>
      </c>
      <c r="AP6146" t="s">
        <v>32</v>
      </c>
    </row>
    <row r="6147" spans="1:42" x14ac:dyDescent="0.25">
      <c r="A6147">
        <v>202104</v>
      </c>
      <c r="B6147" t="str">
        <f t="shared" ref="B6147:B6210" si="1344">+CONCATENATE(MID(A6147,1,4),IF(MID(A6147,5,2)*1&lt;=6,"-I","-II"))</f>
        <v>2021-I</v>
      </c>
      <c r="C6147" t="s">
        <v>6221</v>
      </c>
      <c r="D6147" t="s">
        <v>6221</v>
      </c>
      <c r="E6147">
        <v>32122542</v>
      </c>
      <c r="F6147" t="s">
        <v>6163</v>
      </c>
      <c r="G6147">
        <v>0</v>
      </c>
      <c r="H6147">
        <v>0</v>
      </c>
      <c r="I6147">
        <v>1</v>
      </c>
      <c r="J6147">
        <f t="shared" ref="J6147:J6210" si="1345">+IF(OR(O6147="Taxista propietario",O6147="Taxista palanca"),0,1)</f>
        <v>0</v>
      </c>
      <c r="K6147" t="str">
        <f t="shared" ref="K6147:K6210" si="1346">+IF(I6147&gt;0,"Insuficiente",IF(H6147&gt;0,"Indeterminado",IF(J6147&gt;0,"Perfil","Modelamiento")))</f>
        <v>Insuficiente</v>
      </c>
      <c r="L6147">
        <f t="shared" ref="L6147:L6210" si="1347">+IF(AND(A6147&gt;=201410,A6147&lt;=201908),0,1)</f>
        <v>1</v>
      </c>
      <c r="M6147">
        <v>30</v>
      </c>
      <c r="N6147" t="str">
        <f t="shared" ref="N6147:N6210" si="1348">+IF(M6147&lt;=25,"&lt;=25",IF(M6147&lt;=30,"&lt;=30",IF(M6147&lt;=35,"&lt;=35",IF(M6147&lt;=40,"&lt;=40",IF(M6147&lt;=45,"&lt;=45",IF(M6147&lt;=50,"&lt;=50",IF(M6147&lt;=55,"&lt;=55",IF(M6147&lt;=60,"&lt;=60","&gt;60"))))))))</f>
        <v>&lt;=30</v>
      </c>
      <c r="O6147" t="s">
        <v>56</v>
      </c>
      <c r="P6147" t="s">
        <v>39</v>
      </c>
      <c r="Q6147">
        <v>29515</v>
      </c>
      <c r="R6147">
        <v>0</v>
      </c>
      <c r="S6147" t="str">
        <f t="shared" ref="S6147:S6210" si="1349">+IF(R6147="NULL","",IF(R6147=0,"=0",IF(R6147&lt;=500,"&lt;=500",IF(R6147&lt;=1000,"&lt;=1000",IF(R6147&lt;=1500,"&lt;=1500",IF(R6147&lt;=2000,"&lt;=2000",IF(R6147&lt;=2500,"&lt;=2500","&gt;2500")))))))</f>
        <v>=0</v>
      </c>
      <c r="T6147">
        <v>950</v>
      </c>
      <c r="U6147" t="str">
        <f t="shared" ref="U6147:U6210" si="1350">+IF(T6147="NULL","",IF(T6147&lt;=1000,"&lt;=1000",IF(T6147&lt;=1100,"&lt;=1100",IF(T6147&lt;=1200,"&lt;=1200",IF(T6147&lt;=1300,"&lt;=1300",IF(T6147&lt;=1400,"&lt;=1400",IF(T6147&lt;=1500,"&lt;=1500","&gt;1500")))))))</f>
        <v>&lt;=1000</v>
      </c>
      <c r="V6147" t="s">
        <v>597</v>
      </c>
      <c r="W6147">
        <v>24350</v>
      </c>
      <c r="X6147" s="12">
        <f t="shared" ref="X6147:X6210" si="1351">+IFERROR(R6147/W6147,"NULL")</f>
        <v>0</v>
      </c>
      <c r="Y6147" t="str">
        <f t="shared" ref="Y6147:Y6210" si="1352">+IF(X6147="NULL","",IF(X6147=0,"=0",IF(X6147&lt;=0.01,"&lt;=0.01",IF(X6147&lt;=0.02,"&lt;=0.02",IF(X6147&lt;=0.03,"&lt;=0.03",IF(X6147&lt;=0.04,"&lt;=0.04",IF(X6147&lt;=0.05,"&lt;=0.05",IF(X6147&lt;=0.06,"&lt;=0.06","&gt;0.06"))))))))</f>
        <v>=0</v>
      </c>
      <c r="Z6147" t="s">
        <v>32</v>
      </c>
      <c r="AA6147">
        <v>4</v>
      </c>
      <c r="AB6147">
        <v>603.64</v>
      </c>
      <c r="AC6147" t="str">
        <f t="shared" ref="AC6147:AC6210" si="1353">+IF(AB6147="NULL","",IF(AB6147&lt;=500,"&lt;=500",IF(AB6147&lt;=1000,"&lt;=1000",IF(AB6147&lt;=2000,"&lt;=2000",IF(AB6147&lt;=3000,"&lt;=3000",IF(AB6147&lt;=4000,"&lt;=4000",IF(AB6147&lt;=5000,"&lt;=5000","&gt;5000")))))))</f>
        <v>&lt;=1000</v>
      </c>
      <c r="AD6147">
        <v>1109</v>
      </c>
      <c r="AE6147" t="str">
        <f t="shared" ref="AE6147:AE6210" si="1354">+IF(AD6147="NULL","",IF(AD6147=0,"=0",IF(AD6147&lt;=8,"&lt;=8",IF(AD6147&lt;=30,"&lt;=30",IF(AD6147&lt;=60,"&lt;=60",IF(AD6147&lt;=90,"&lt;=90",IF(AD6147&lt;=120,"&lt;=120","&gt;120")))))))</f>
        <v>&gt;120</v>
      </c>
      <c r="AF6147">
        <v>603.64</v>
      </c>
      <c r="AG6147" t="str">
        <f t="shared" ref="AG6147:AG6210" si="1355">+IF(AF6147="NULL","",IF(AF6147&lt;=500,"&lt;=500",IF(AF6147&lt;=1000,"&lt;=1000",IF(AF6147&lt;=2000,"&lt;=2000",IF(AF6147&lt;=3000,"&lt;=3000",IF(AF6147&lt;=4000,"&lt;=4000",IF(AF6147&lt;=5000,"&lt;=5000","&gt;5000")))))))</f>
        <v>&lt;=1000</v>
      </c>
      <c r="AH6147" t="s">
        <v>32</v>
      </c>
      <c r="AI6147" t="str">
        <f t="shared" ref="AI6147:AI6210" si="1356">+IF(AH6147="NULL","",IF(AH6147&lt;=500,"&lt;=500",IF(AH6147&lt;=1000,"&lt;=1000",IF(AH6147&lt;=2000,"&lt;=2000",IF(AH6147&lt;=3000,"&lt;=3000",IF(AH6147&lt;=4000,"&lt;=4000",IF(AH6147&lt;=5000,"&lt;=5000","&gt;5000")))))))</f>
        <v/>
      </c>
      <c r="AJ6147" t="s">
        <v>32</v>
      </c>
      <c r="AK6147" t="str">
        <f t="shared" ref="AK6147:AK6210" si="1357">+IF(AJ6147="NULL","",IF(AJ6147=0,"=0",IF(AJ6147&lt;=0.1,"&lt;=0.1",IF(AJ6147&lt;=0.2,"&lt;=0.2",IF(AJ6147&lt;=0.3,"&lt;=0.3",IF(AJ6147&lt;=0.4,"&lt;=0.4",IF(AJ6147&lt;=0.5,"&lt;=0.5",IF(AJ6147&lt;=0.6,"&lt;=0.6",IF(AJ6147&lt;=0.7,"&lt;=0.7",IF(AJ6147&lt;=0.8,"&lt;=0.8",IF(AJ6147&lt;=0.9,"&lt;=0.9","&gt;0.9")))))))))))</f>
        <v/>
      </c>
      <c r="AL6147">
        <v>12</v>
      </c>
      <c r="AM6147">
        <v>0</v>
      </c>
      <c r="AN6147">
        <v>12</v>
      </c>
      <c r="AO6147" t="s">
        <v>32</v>
      </c>
      <c r="AP6147">
        <v>1</v>
      </c>
    </row>
    <row r="6148" spans="1:42" x14ac:dyDescent="0.25">
      <c r="A6148">
        <v>202104</v>
      </c>
      <c r="B6148" t="str">
        <f t="shared" si="1344"/>
        <v>2021-I</v>
      </c>
      <c r="C6148" t="s">
        <v>6222</v>
      </c>
      <c r="D6148" t="s">
        <v>6222</v>
      </c>
      <c r="E6148">
        <v>32122974</v>
      </c>
      <c r="F6148" t="s">
        <v>6163</v>
      </c>
      <c r="G6148">
        <v>0</v>
      </c>
      <c r="H6148">
        <v>0</v>
      </c>
      <c r="I6148">
        <v>1</v>
      </c>
      <c r="J6148">
        <f t="shared" si="1345"/>
        <v>0</v>
      </c>
      <c r="K6148" t="str">
        <f t="shared" si="1346"/>
        <v>Insuficiente</v>
      </c>
      <c r="L6148">
        <f t="shared" si="1347"/>
        <v>1</v>
      </c>
      <c r="M6148">
        <v>26</v>
      </c>
      <c r="N6148" t="str">
        <f t="shared" si="1348"/>
        <v>&lt;=30</v>
      </c>
      <c r="O6148" t="s">
        <v>56</v>
      </c>
      <c r="P6148" t="s">
        <v>31</v>
      </c>
      <c r="Q6148">
        <v>35789</v>
      </c>
      <c r="R6148">
        <v>0</v>
      </c>
      <c r="S6148" t="str">
        <f t="shared" si="1349"/>
        <v>=0</v>
      </c>
      <c r="T6148">
        <v>1150</v>
      </c>
      <c r="U6148" t="str">
        <f t="shared" si="1350"/>
        <v>&lt;=1200</v>
      </c>
      <c r="V6148" t="s">
        <v>597</v>
      </c>
      <c r="W6148">
        <v>30260</v>
      </c>
      <c r="X6148" s="12">
        <f t="shared" si="1351"/>
        <v>0</v>
      </c>
      <c r="Y6148" t="str">
        <f t="shared" si="1352"/>
        <v>=0</v>
      </c>
      <c r="Z6148" t="s">
        <v>32</v>
      </c>
      <c r="AA6148">
        <v>4</v>
      </c>
      <c r="AB6148">
        <v>916.7</v>
      </c>
      <c r="AC6148" t="str">
        <f t="shared" si="1353"/>
        <v>&lt;=1000</v>
      </c>
      <c r="AD6148">
        <v>1108</v>
      </c>
      <c r="AE6148" t="str">
        <f t="shared" si="1354"/>
        <v>&gt;120</v>
      </c>
      <c r="AF6148">
        <v>916.7</v>
      </c>
      <c r="AG6148" t="str">
        <f t="shared" si="1355"/>
        <v>&lt;=1000</v>
      </c>
      <c r="AH6148" t="s">
        <v>32</v>
      </c>
      <c r="AI6148" t="str">
        <f t="shared" si="1356"/>
        <v/>
      </c>
      <c r="AJ6148" t="s">
        <v>32</v>
      </c>
      <c r="AK6148" t="str">
        <f t="shared" si="1357"/>
        <v/>
      </c>
      <c r="AL6148">
        <v>12</v>
      </c>
      <c r="AM6148">
        <v>0</v>
      </c>
      <c r="AN6148">
        <v>12</v>
      </c>
      <c r="AO6148" t="s">
        <v>32</v>
      </c>
      <c r="AP6148">
        <v>1</v>
      </c>
    </row>
    <row r="6149" spans="1:42" x14ac:dyDescent="0.25">
      <c r="A6149">
        <v>202104</v>
      </c>
      <c r="B6149" t="str">
        <f t="shared" si="1344"/>
        <v>2021-I</v>
      </c>
      <c r="C6149" t="s">
        <v>6223</v>
      </c>
      <c r="D6149" t="s">
        <v>6223</v>
      </c>
      <c r="E6149">
        <v>32122912</v>
      </c>
      <c r="F6149" t="s">
        <v>6163</v>
      </c>
      <c r="G6149">
        <v>0</v>
      </c>
      <c r="H6149">
        <v>0</v>
      </c>
      <c r="I6149">
        <v>1</v>
      </c>
      <c r="J6149">
        <f t="shared" si="1345"/>
        <v>0</v>
      </c>
      <c r="K6149" t="str">
        <f t="shared" si="1346"/>
        <v>Insuficiente</v>
      </c>
      <c r="L6149">
        <f t="shared" si="1347"/>
        <v>1</v>
      </c>
      <c r="M6149">
        <v>27</v>
      </c>
      <c r="N6149" t="str">
        <f t="shared" si="1348"/>
        <v>&lt;=30</v>
      </c>
      <c r="O6149" t="s">
        <v>56</v>
      </c>
      <c r="P6149" t="s">
        <v>39</v>
      </c>
      <c r="Q6149">
        <v>46298</v>
      </c>
      <c r="R6149">
        <v>0</v>
      </c>
      <c r="S6149" t="str">
        <f t="shared" si="1349"/>
        <v>=0</v>
      </c>
      <c r="T6149">
        <v>1200</v>
      </c>
      <c r="U6149" t="str">
        <f t="shared" si="1350"/>
        <v>&lt;=1200</v>
      </c>
      <c r="V6149" t="s">
        <v>4182</v>
      </c>
      <c r="W6149">
        <v>40160</v>
      </c>
      <c r="X6149" s="12">
        <f t="shared" si="1351"/>
        <v>0</v>
      </c>
      <c r="Y6149" t="str">
        <f t="shared" si="1352"/>
        <v>=0</v>
      </c>
      <c r="Z6149">
        <v>3</v>
      </c>
      <c r="AA6149">
        <v>9</v>
      </c>
      <c r="AB6149" t="s">
        <v>32</v>
      </c>
      <c r="AC6149" t="str">
        <f t="shared" si="1353"/>
        <v/>
      </c>
      <c r="AD6149" t="s">
        <v>32</v>
      </c>
      <c r="AE6149" t="str">
        <f t="shared" si="1354"/>
        <v/>
      </c>
      <c r="AF6149" t="s">
        <v>32</v>
      </c>
      <c r="AG6149" t="str">
        <f t="shared" si="1355"/>
        <v/>
      </c>
      <c r="AH6149" t="s">
        <v>32</v>
      </c>
      <c r="AI6149" t="str">
        <f t="shared" si="1356"/>
        <v/>
      </c>
      <c r="AJ6149" t="s">
        <v>32</v>
      </c>
      <c r="AK6149" t="str">
        <f t="shared" si="1357"/>
        <v/>
      </c>
      <c r="AL6149">
        <v>0</v>
      </c>
      <c r="AM6149">
        <v>0</v>
      </c>
      <c r="AN6149">
        <v>0</v>
      </c>
      <c r="AO6149" t="s">
        <v>32</v>
      </c>
      <c r="AP6149" t="s">
        <v>32</v>
      </c>
    </row>
    <row r="6150" spans="1:42" x14ac:dyDescent="0.25">
      <c r="A6150">
        <v>202104</v>
      </c>
      <c r="B6150" t="str">
        <f t="shared" si="1344"/>
        <v>2021-I</v>
      </c>
      <c r="C6150" t="s">
        <v>6224</v>
      </c>
      <c r="D6150" t="s">
        <v>6224</v>
      </c>
      <c r="E6150">
        <v>32103644</v>
      </c>
      <c r="F6150" t="s">
        <v>6163</v>
      </c>
      <c r="G6150">
        <v>0</v>
      </c>
      <c r="H6150">
        <v>0</v>
      </c>
      <c r="I6150">
        <v>1</v>
      </c>
      <c r="J6150">
        <f t="shared" si="1345"/>
        <v>0</v>
      </c>
      <c r="K6150" t="str">
        <f t="shared" si="1346"/>
        <v>Insuficiente</v>
      </c>
      <c r="L6150">
        <f t="shared" si="1347"/>
        <v>1</v>
      </c>
      <c r="M6150">
        <v>48</v>
      </c>
      <c r="N6150" t="str">
        <f t="shared" si="1348"/>
        <v>&lt;=50</v>
      </c>
      <c r="O6150" t="s">
        <v>56</v>
      </c>
      <c r="P6150" t="s">
        <v>35</v>
      </c>
      <c r="Q6150">
        <v>44089</v>
      </c>
      <c r="R6150">
        <v>0</v>
      </c>
      <c r="S6150" t="str">
        <f t="shared" si="1349"/>
        <v>=0</v>
      </c>
      <c r="T6150">
        <v>1200</v>
      </c>
      <c r="U6150" t="str">
        <f t="shared" si="1350"/>
        <v>&lt;=1200</v>
      </c>
      <c r="V6150" t="s">
        <v>4182</v>
      </c>
      <c r="W6150">
        <v>30080</v>
      </c>
      <c r="X6150" s="12">
        <f t="shared" si="1351"/>
        <v>0</v>
      </c>
      <c r="Y6150" t="str">
        <f t="shared" si="1352"/>
        <v>=0</v>
      </c>
      <c r="Z6150">
        <v>2</v>
      </c>
      <c r="AA6150">
        <v>9</v>
      </c>
      <c r="AB6150" t="s">
        <v>32</v>
      </c>
      <c r="AC6150" t="str">
        <f t="shared" si="1353"/>
        <v/>
      </c>
      <c r="AD6150" t="s">
        <v>32</v>
      </c>
      <c r="AE6150" t="str">
        <f t="shared" si="1354"/>
        <v/>
      </c>
      <c r="AF6150" t="s">
        <v>32</v>
      </c>
      <c r="AG6150" t="str">
        <f t="shared" si="1355"/>
        <v/>
      </c>
      <c r="AH6150" t="s">
        <v>32</v>
      </c>
      <c r="AI6150" t="str">
        <f t="shared" si="1356"/>
        <v/>
      </c>
      <c r="AJ6150" t="s">
        <v>32</v>
      </c>
      <c r="AK6150" t="str">
        <f t="shared" si="1357"/>
        <v/>
      </c>
      <c r="AL6150">
        <v>0</v>
      </c>
      <c r="AM6150">
        <v>0</v>
      </c>
      <c r="AN6150">
        <v>0</v>
      </c>
      <c r="AO6150" t="s">
        <v>32</v>
      </c>
      <c r="AP6150" t="s">
        <v>32</v>
      </c>
    </row>
    <row r="6151" spans="1:42" x14ac:dyDescent="0.25">
      <c r="A6151">
        <v>202104</v>
      </c>
      <c r="B6151" t="str">
        <f t="shared" si="1344"/>
        <v>2021-I</v>
      </c>
      <c r="C6151" t="s">
        <v>6225</v>
      </c>
      <c r="D6151" t="s">
        <v>6225</v>
      </c>
      <c r="E6151">
        <v>32122293</v>
      </c>
      <c r="F6151" t="s">
        <v>6163</v>
      </c>
      <c r="G6151">
        <v>0</v>
      </c>
      <c r="H6151">
        <v>0</v>
      </c>
      <c r="I6151">
        <v>1</v>
      </c>
      <c r="J6151">
        <f t="shared" si="1345"/>
        <v>0</v>
      </c>
      <c r="K6151" t="str">
        <f t="shared" si="1346"/>
        <v>Insuficiente</v>
      </c>
      <c r="L6151">
        <f t="shared" si="1347"/>
        <v>1</v>
      </c>
      <c r="M6151">
        <v>49</v>
      </c>
      <c r="N6151" t="str">
        <f t="shared" si="1348"/>
        <v>&lt;=50</v>
      </c>
      <c r="O6151" t="s">
        <v>56</v>
      </c>
      <c r="P6151" t="s">
        <v>39</v>
      </c>
      <c r="Q6151">
        <v>29516</v>
      </c>
      <c r="R6151">
        <v>0</v>
      </c>
      <c r="S6151" t="str">
        <f t="shared" si="1349"/>
        <v>=0</v>
      </c>
      <c r="T6151">
        <v>950</v>
      </c>
      <c r="U6151" t="str">
        <f t="shared" si="1350"/>
        <v>&lt;=1000</v>
      </c>
      <c r="V6151" t="s">
        <v>585</v>
      </c>
      <c r="W6151">
        <v>24350</v>
      </c>
      <c r="X6151" s="12">
        <f t="shared" si="1351"/>
        <v>0</v>
      </c>
      <c r="Y6151" t="str">
        <f t="shared" si="1352"/>
        <v>=0</v>
      </c>
      <c r="Z6151">
        <v>5</v>
      </c>
      <c r="AA6151">
        <v>8</v>
      </c>
      <c r="AB6151" t="s">
        <v>32</v>
      </c>
      <c r="AC6151" t="str">
        <f t="shared" si="1353"/>
        <v/>
      </c>
      <c r="AD6151" t="s">
        <v>32</v>
      </c>
      <c r="AE6151" t="str">
        <f t="shared" si="1354"/>
        <v/>
      </c>
      <c r="AF6151" t="s">
        <v>32</v>
      </c>
      <c r="AG6151" t="str">
        <f t="shared" si="1355"/>
        <v/>
      </c>
      <c r="AH6151" t="s">
        <v>32</v>
      </c>
      <c r="AI6151" t="str">
        <f t="shared" si="1356"/>
        <v/>
      </c>
      <c r="AJ6151" t="s">
        <v>32</v>
      </c>
      <c r="AK6151" t="str">
        <f t="shared" si="1357"/>
        <v/>
      </c>
      <c r="AL6151">
        <v>0</v>
      </c>
      <c r="AM6151">
        <v>0</v>
      </c>
      <c r="AN6151">
        <v>0</v>
      </c>
      <c r="AO6151" t="s">
        <v>32</v>
      </c>
      <c r="AP6151" t="s">
        <v>32</v>
      </c>
    </row>
    <row r="6152" spans="1:42" x14ac:dyDescent="0.25">
      <c r="A6152">
        <v>202104</v>
      </c>
      <c r="B6152" t="str">
        <f t="shared" si="1344"/>
        <v>2021-I</v>
      </c>
      <c r="C6152" t="s">
        <v>6226</v>
      </c>
      <c r="D6152" t="s">
        <v>6226</v>
      </c>
      <c r="E6152">
        <v>32122491</v>
      </c>
      <c r="F6152" t="s">
        <v>6163</v>
      </c>
      <c r="G6152">
        <v>0</v>
      </c>
      <c r="H6152">
        <v>0</v>
      </c>
      <c r="I6152">
        <v>1</v>
      </c>
      <c r="J6152">
        <f t="shared" si="1345"/>
        <v>0</v>
      </c>
      <c r="K6152" t="str">
        <f t="shared" si="1346"/>
        <v>Insuficiente</v>
      </c>
      <c r="L6152">
        <f t="shared" si="1347"/>
        <v>1</v>
      </c>
      <c r="M6152">
        <v>26</v>
      </c>
      <c r="N6152" t="str">
        <f t="shared" si="1348"/>
        <v>&lt;=30</v>
      </c>
      <c r="O6152" t="s">
        <v>56</v>
      </c>
      <c r="P6152" t="s">
        <v>31</v>
      </c>
      <c r="Q6152">
        <v>29515</v>
      </c>
      <c r="R6152">
        <v>0</v>
      </c>
      <c r="S6152" t="str">
        <f t="shared" si="1349"/>
        <v>=0</v>
      </c>
      <c r="T6152">
        <v>950</v>
      </c>
      <c r="U6152" t="str">
        <f t="shared" si="1350"/>
        <v>&lt;=1000</v>
      </c>
      <c r="V6152" t="s">
        <v>597</v>
      </c>
      <c r="W6152">
        <v>24350</v>
      </c>
      <c r="X6152" s="12">
        <f t="shared" si="1351"/>
        <v>0</v>
      </c>
      <c r="Y6152" t="str">
        <f t="shared" si="1352"/>
        <v>=0</v>
      </c>
      <c r="Z6152" t="s">
        <v>32</v>
      </c>
      <c r="AA6152">
        <v>4</v>
      </c>
      <c r="AB6152">
        <v>527.28</v>
      </c>
      <c r="AC6152" t="str">
        <f t="shared" si="1353"/>
        <v>&lt;=1000</v>
      </c>
      <c r="AD6152">
        <v>1081</v>
      </c>
      <c r="AE6152" t="str">
        <f t="shared" si="1354"/>
        <v>&gt;120</v>
      </c>
      <c r="AF6152">
        <v>527.28</v>
      </c>
      <c r="AG6152" t="str">
        <f t="shared" si="1355"/>
        <v>&lt;=1000</v>
      </c>
      <c r="AH6152" t="s">
        <v>32</v>
      </c>
      <c r="AI6152" t="str">
        <f t="shared" si="1356"/>
        <v/>
      </c>
      <c r="AJ6152" t="s">
        <v>32</v>
      </c>
      <c r="AK6152" t="str">
        <f t="shared" si="1357"/>
        <v/>
      </c>
      <c r="AL6152">
        <v>12</v>
      </c>
      <c r="AM6152">
        <v>0</v>
      </c>
      <c r="AN6152">
        <v>12</v>
      </c>
      <c r="AO6152" t="s">
        <v>32</v>
      </c>
      <c r="AP6152">
        <v>1</v>
      </c>
    </row>
    <row r="6153" spans="1:42" x14ac:dyDescent="0.25">
      <c r="A6153">
        <v>202104</v>
      </c>
      <c r="B6153" t="str">
        <f t="shared" si="1344"/>
        <v>2021-I</v>
      </c>
      <c r="C6153" t="s">
        <v>6227</v>
      </c>
      <c r="D6153" t="s">
        <v>6227</v>
      </c>
      <c r="E6153">
        <v>32116795</v>
      </c>
      <c r="F6153" t="s">
        <v>6163</v>
      </c>
      <c r="G6153">
        <v>0</v>
      </c>
      <c r="H6153">
        <v>0</v>
      </c>
      <c r="I6153">
        <v>1</v>
      </c>
      <c r="J6153">
        <f t="shared" si="1345"/>
        <v>0</v>
      </c>
      <c r="K6153" t="str">
        <f t="shared" si="1346"/>
        <v>Insuficiente</v>
      </c>
      <c r="L6153">
        <f t="shared" si="1347"/>
        <v>1</v>
      </c>
      <c r="M6153">
        <v>36</v>
      </c>
      <c r="N6153" t="str">
        <f t="shared" si="1348"/>
        <v>&lt;=40</v>
      </c>
      <c r="O6153" t="s">
        <v>56</v>
      </c>
      <c r="P6153" t="s">
        <v>39</v>
      </c>
      <c r="Q6153">
        <v>38007</v>
      </c>
      <c r="R6153">
        <v>0</v>
      </c>
      <c r="S6153" t="str">
        <f t="shared" si="1349"/>
        <v>=0</v>
      </c>
      <c r="T6153">
        <v>1200</v>
      </c>
      <c r="U6153" t="str">
        <f t="shared" si="1350"/>
        <v>&lt;=1200</v>
      </c>
      <c r="V6153" t="s">
        <v>597</v>
      </c>
      <c r="W6153">
        <v>24350</v>
      </c>
      <c r="X6153" s="12">
        <f t="shared" si="1351"/>
        <v>0</v>
      </c>
      <c r="Y6153" t="str">
        <f t="shared" si="1352"/>
        <v>=0</v>
      </c>
      <c r="Z6153" t="s">
        <v>32</v>
      </c>
      <c r="AA6153">
        <v>0</v>
      </c>
      <c r="AB6153">
        <v>6472.47</v>
      </c>
      <c r="AC6153" t="str">
        <f t="shared" si="1353"/>
        <v>&gt;5000</v>
      </c>
      <c r="AD6153">
        <v>61</v>
      </c>
      <c r="AE6153" t="str">
        <f t="shared" si="1354"/>
        <v>&lt;=90</v>
      </c>
      <c r="AF6153">
        <v>0</v>
      </c>
      <c r="AG6153" t="str">
        <f t="shared" si="1355"/>
        <v>&lt;=500</v>
      </c>
      <c r="AH6153">
        <v>500</v>
      </c>
      <c r="AI6153" t="str">
        <f t="shared" si="1356"/>
        <v>&lt;=500</v>
      </c>
      <c r="AJ6153">
        <v>0.9647</v>
      </c>
      <c r="AK6153" t="str">
        <f t="shared" si="1357"/>
        <v>&gt;0.9</v>
      </c>
      <c r="AL6153">
        <v>12</v>
      </c>
      <c r="AM6153">
        <v>9</v>
      </c>
      <c r="AN6153">
        <v>0</v>
      </c>
      <c r="AO6153">
        <v>2</v>
      </c>
      <c r="AP6153" t="s">
        <v>32</v>
      </c>
    </row>
    <row r="6154" spans="1:42" x14ac:dyDescent="0.25">
      <c r="A6154">
        <v>202104</v>
      </c>
      <c r="B6154" t="str">
        <f t="shared" si="1344"/>
        <v>2021-I</v>
      </c>
      <c r="C6154" t="s">
        <v>6228</v>
      </c>
      <c r="D6154" t="s">
        <v>6228</v>
      </c>
      <c r="E6154">
        <v>32116775</v>
      </c>
      <c r="F6154" t="s">
        <v>6163</v>
      </c>
      <c r="G6154">
        <v>0</v>
      </c>
      <c r="H6154">
        <v>0</v>
      </c>
      <c r="I6154">
        <v>1</v>
      </c>
      <c r="J6154">
        <f t="shared" si="1345"/>
        <v>0</v>
      </c>
      <c r="K6154" t="str">
        <f t="shared" si="1346"/>
        <v>Insuficiente</v>
      </c>
      <c r="L6154">
        <f t="shared" si="1347"/>
        <v>1</v>
      </c>
      <c r="M6154">
        <v>29</v>
      </c>
      <c r="N6154" t="str">
        <f t="shared" si="1348"/>
        <v>&lt;=30</v>
      </c>
      <c r="O6154" t="s">
        <v>56</v>
      </c>
      <c r="P6154" t="s">
        <v>39</v>
      </c>
      <c r="Q6154">
        <v>24812</v>
      </c>
      <c r="R6154">
        <v>0</v>
      </c>
      <c r="S6154" t="str">
        <f t="shared" si="1349"/>
        <v>=0</v>
      </c>
      <c r="T6154">
        <v>800</v>
      </c>
      <c r="U6154" t="str">
        <f t="shared" si="1350"/>
        <v>&lt;=1000</v>
      </c>
      <c r="V6154" t="s">
        <v>585</v>
      </c>
      <c r="W6154">
        <v>19920</v>
      </c>
      <c r="X6154" s="12">
        <f t="shared" si="1351"/>
        <v>0</v>
      </c>
      <c r="Y6154" t="str">
        <f t="shared" si="1352"/>
        <v>=0</v>
      </c>
      <c r="Z6154" t="s">
        <v>32</v>
      </c>
      <c r="AA6154">
        <v>9</v>
      </c>
      <c r="AB6154" t="s">
        <v>32</v>
      </c>
      <c r="AC6154" t="str">
        <f t="shared" si="1353"/>
        <v/>
      </c>
      <c r="AD6154" t="s">
        <v>32</v>
      </c>
      <c r="AE6154" t="str">
        <f t="shared" si="1354"/>
        <v/>
      </c>
      <c r="AF6154" t="s">
        <v>32</v>
      </c>
      <c r="AG6154" t="str">
        <f t="shared" si="1355"/>
        <v/>
      </c>
      <c r="AH6154" t="s">
        <v>32</v>
      </c>
      <c r="AI6154" t="str">
        <f t="shared" si="1356"/>
        <v/>
      </c>
      <c r="AJ6154" t="s">
        <v>32</v>
      </c>
      <c r="AK6154" t="str">
        <f t="shared" si="1357"/>
        <v/>
      </c>
      <c r="AL6154">
        <v>0</v>
      </c>
      <c r="AM6154">
        <v>0</v>
      </c>
      <c r="AN6154">
        <v>0</v>
      </c>
      <c r="AO6154" t="s">
        <v>32</v>
      </c>
      <c r="AP6154" t="s">
        <v>32</v>
      </c>
    </row>
    <row r="6155" spans="1:42" x14ac:dyDescent="0.25">
      <c r="A6155">
        <v>202104</v>
      </c>
      <c r="B6155" t="str">
        <f t="shared" si="1344"/>
        <v>2021-I</v>
      </c>
      <c r="C6155" t="s">
        <v>6229</v>
      </c>
      <c r="D6155" t="s">
        <v>6229</v>
      </c>
      <c r="E6155">
        <v>32116735</v>
      </c>
      <c r="F6155" t="s">
        <v>6163</v>
      </c>
      <c r="G6155">
        <v>0</v>
      </c>
      <c r="H6155">
        <v>0</v>
      </c>
      <c r="I6155">
        <v>1</v>
      </c>
      <c r="J6155">
        <f t="shared" si="1345"/>
        <v>0</v>
      </c>
      <c r="K6155" t="str">
        <f t="shared" si="1346"/>
        <v>Insuficiente</v>
      </c>
      <c r="L6155">
        <f t="shared" si="1347"/>
        <v>1</v>
      </c>
      <c r="M6155">
        <v>32</v>
      </c>
      <c r="N6155" t="str">
        <f t="shared" si="1348"/>
        <v>&lt;=35</v>
      </c>
      <c r="O6155" t="s">
        <v>56</v>
      </c>
      <c r="P6155" t="s">
        <v>39</v>
      </c>
      <c r="Q6155">
        <v>34865</v>
      </c>
      <c r="R6155">
        <v>0</v>
      </c>
      <c r="S6155" t="str">
        <f t="shared" si="1349"/>
        <v>=0</v>
      </c>
      <c r="T6155">
        <v>1100</v>
      </c>
      <c r="U6155" t="str">
        <f t="shared" si="1350"/>
        <v>&lt;=1100</v>
      </c>
      <c r="V6155" t="s">
        <v>614</v>
      </c>
      <c r="W6155">
        <v>21390</v>
      </c>
      <c r="X6155" s="12">
        <f t="shared" si="1351"/>
        <v>0</v>
      </c>
      <c r="Y6155" t="str">
        <f t="shared" si="1352"/>
        <v>=0</v>
      </c>
      <c r="Z6155" t="s">
        <v>32</v>
      </c>
      <c r="AA6155">
        <v>9</v>
      </c>
      <c r="AB6155" t="s">
        <v>32</v>
      </c>
      <c r="AC6155" t="str">
        <f t="shared" si="1353"/>
        <v/>
      </c>
      <c r="AD6155" t="s">
        <v>32</v>
      </c>
      <c r="AE6155" t="str">
        <f t="shared" si="1354"/>
        <v/>
      </c>
      <c r="AF6155" t="s">
        <v>32</v>
      </c>
      <c r="AG6155" t="str">
        <f t="shared" si="1355"/>
        <v/>
      </c>
      <c r="AH6155" t="s">
        <v>32</v>
      </c>
      <c r="AI6155" t="str">
        <f t="shared" si="1356"/>
        <v/>
      </c>
      <c r="AJ6155" t="s">
        <v>32</v>
      </c>
      <c r="AK6155" t="str">
        <f t="shared" si="1357"/>
        <v/>
      </c>
      <c r="AL6155">
        <v>0</v>
      </c>
      <c r="AM6155">
        <v>0</v>
      </c>
      <c r="AN6155">
        <v>0</v>
      </c>
      <c r="AO6155" t="s">
        <v>32</v>
      </c>
      <c r="AP6155" t="s">
        <v>32</v>
      </c>
    </row>
    <row r="6156" spans="1:42" x14ac:dyDescent="0.25">
      <c r="A6156">
        <v>202104</v>
      </c>
      <c r="B6156" t="str">
        <f t="shared" si="1344"/>
        <v>2021-I</v>
      </c>
      <c r="C6156" t="s">
        <v>6230</v>
      </c>
      <c r="D6156" t="s">
        <v>6230</v>
      </c>
      <c r="E6156">
        <v>32122929</v>
      </c>
      <c r="F6156" t="s">
        <v>6163</v>
      </c>
      <c r="G6156">
        <v>0</v>
      </c>
      <c r="H6156">
        <v>0</v>
      </c>
      <c r="I6156">
        <v>1</v>
      </c>
      <c r="J6156">
        <f t="shared" si="1345"/>
        <v>0</v>
      </c>
      <c r="K6156" t="str">
        <f t="shared" si="1346"/>
        <v>Insuficiente</v>
      </c>
      <c r="L6156">
        <f t="shared" si="1347"/>
        <v>1</v>
      </c>
      <c r="M6156">
        <v>41</v>
      </c>
      <c r="N6156" t="str">
        <f t="shared" si="1348"/>
        <v>&lt;=45</v>
      </c>
      <c r="O6156" t="s">
        <v>56</v>
      </c>
      <c r="P6156" t="s">
        <v>35</v>
      </c>
      <c r="Q6156">
        <v>41065</v>
      </c>
      <c r="R6156">
        <v>0</v>
      </c>
      <c r="S6156" t="str">
        <f t="shared" si="1349"/>
        <v>=0</v>
      </c>
      <c r="T6156">
        <v>1140</v>
      </c>
      <c r="U6156" t="str">
        <f t="shared" si="1350"/>
        <v>&lt;=1200</v>
      </c>
      <c r="V6156" t="s">
        <v>585</v>
      </c>
      <c r="W6156">
        <v>35230</v>
      </c>
      <c r="X6156" s="12">
        <f t="shared" si="1351"/>
        <v>0</v>
      </c>
      <c r="Y6156" t="str">
        <f t="shared" si="1352"/>
        <v>=0</v>
      </c>
      <c r="Z6156">
        <v>2</v>
      </c>
      <c r="AA6156">
        <v>9</v>
      </c>
      <c r="AB6156" t="s">
        <v>32</v>
      </c>
      <c r="AC6156" t="str">
        <f t="shared" si="1353"/>
        <v/>
      </c>
      <c r="AD6156" t="s">
        <v>32</v>
      </c>
      <c r="AE6156" t="str">
        <f t="shared" si="1354"/>
        <v/>
      </c>
      <c r="AF6156" t="s">
        <v>32</v>
      </c>
      <c r="AG6156" t="str">
        <f t="shared" si="1355"/>
        <v/>
      </c>
      <c r="AH6156" t="s">
        <v>32</v>
      </c>
      <c r="AI6156" t="str">
        <f t="shared" si="1356"/>
        <v/>
      </c>
      <c r="AJ6156" t="s">
        <v>32</v>
      </c>
      <c r="AK6156" t="str">
        <f t="shared" si="1357"/>
        <v/>
      </c>
      <c r="AL6156">
        <v>0</v>
      </c>
      <c r="AM6156">
        <v>0</v>
      </c>
      <c r="AN6156">
        <v>0</v>
      </c>
      <c r="AO6156" t="s">
        <v>32</v>
      </c>
      <c r="AP6156" t="s">
        <v>32</v>
      </c>
    </row>
    <row r="6157" spans="1:42" x14ac:dyDescent="0.25">
      <c r="A6157">
        <v>202104</v>
      </c>
      <c r="B6157" t="str">
        <f t="shared" si="1344"/>
        <v>2021-I</v>
      </c>
      <c r="C6157" t="s">
        <v>6231</v>
      </c>
      <c r="D6157" t="s">
        <v>6231</v>
      </c>
      <c r="E6157">
        <v>32103872</v>
      </c>
      <c r="F6157" t="s">
        <v>6163</v>
      </c>
      <c r="G6157">
        <v>0</v>
      </c>
      <c r="H6157">
        <v>0</v>
      </c>
      <c r="I6157">
        <v>1</v>
      </c>
      <c r="J6157">
        <f t="shared" si="1345"/>
        <v>0</v>
      </c>
      <c r="K6157" t="str">
        <f t="shared" si="1346"/>
        <v>Insuficiente</v>
      </c>
      <c r="L6157">
        <f t="shared" si="1347"/>
        <v>1</v>
      </c>
      <c r="M6157">
        <v>39</v>
      </c>
      <c r="N6157" t="str">
        <f t="shared" si="1348"/>
        <v>&lt;=40</v>
      </c>
      <c r="O6157" t="s">
        <v>56</v>
      </c>
      <c r="P6157" t="s">
        <v>31</v>
      </c>
      <c r="Q6157">
        <v>38007</v>
      </c>
      <c r="R6157">
        <v>0</v>
      </c>
      <c r="S6157" t="str">
        <f t="shared" si="1349"/>
        <v>=0</v>
      </c>
      <c r="T6157">
        <v>1200</v>
      </c>
      <c r="U6157" t="str">
        <f t="shared" si="1350"/>
        <v>&lt;=1200</v>
      </c>
      <c r="V6157" t="s">
        <v>585</v>
      </c>
      <c r="W6157">
        <v>24350</v>
      </c>
      <c r="X6157" s="12">
        <f t="shared" si="1351"/>
        <v>0</v>
      </c>
      <c r="Y6157" t="str">
        <f t="shared" si="1352"/>
        <v>=0</v>
      </c>
      <c r="Z6157">
        <v>5</v>
      </c>
      <c r="AA6157">
        <v>9</v>
      </c>
      <c r="AB6157" t="s">
        <v>32</v>
      </c>
      <c r="AC6157" t="str">
        <f t="shared" si="1353"/>
        <v/>
      </c>
      <c r="AD6157" t="s">
        <v>32</v>
      </c>
      <c r="AE6157" t="str">
        <f t="shared" si="1354"/>
        <v/>
      </c>
      <c r="AF6157" t="s">
        <v>32</v>
      </c>
      <c r="AG6157" t="str">
        <f t="shared" si="1355"/>
        <v/>
      </c>
      <c r="AH6157" t="s">
        <v>32</v>
      </c>
      <c r="AI6157" t="str">
        <f t="shared" si="1356"/>
        <v/>
      </c>
      <c r="AJ6157" t="s">
        <v>32</v>
      </c>
      <c r="AK6157" t="str">
        <f t="shared" si="1357"/>
        <v/>
      </c>
      <c r="AL6157">
        <v>0</v>
      </c>
      <c r="AM6157">
        <v>0</v>
      </c>
      <c r="AN6157">
        <v>0</v>
      </c>
      <c r="AO6157" t="s">
        <v>32</v>
      </c>
      <c r="AP6157" t="s">
        <v>32</v>
      </c>
    </row>
    <row r="6158" spans="1:42" x14ac:dyDescent="0.25">
      <c r="A6158">
        <v>202104</v>
      </c>
      <c r="B6158" t="str">
        <f t="shared" si="1344"/>
        <v>2021-I</v>
      </c>
      <c r="C6158" t="s">
        <v>6232</v>
      </c>
      <c r="D6158" t="s">
        <v>6232</v>
      </c>
      <c r="E6158">
        <v>32122944</v>
      </c>
      <c r="F6158" t="s">
        <v>6163</v>
      </c>
      <c r="G6158">
        <v>0</v>
      </c>
      <c r="H6158">
        <v>0</v>
      </c>
      <c r="I6158">
        <v>1</v>
      </c>
      <c r="J6158">
        <f t="shared" si="1345"/>
        <v>0</v>
      </c>
      <c r="K6158" t="str">
        <f t="shared" si="1346"/>
        <v>Insuficiente</v>
      </c>
      <c r="L6158">
        <f t="shared" si="1347"/>
        <v>1</v>
      </c>
      <c r="M6158">
        <v>42</v>
      </c>
      <c r="N6158" t="str">
        <f t="shared" si="1348"/>
        <v>&lt;=45</v>
      </c>
      <c r="O6158" t="s">
        <v>56</v>
      </c>
      <c r="P6158" t="s">
        <v>39</v>
      </c>
      <c r="Q6158">
        <v>23252</v>
      </c>
      <c r="R6158">
        <v>0</v>
      </c>
      <c r="S6158" t="str">
        <f t="shared" si="1349"/>
        <v>=0</v>
      </c>
      <c r="T6158">
        <v>750</v>
      </c>
      <c r="U6158" t="str">
        <f t="shared" si="1350"/>
        <v>&lt;=1000</v>
      </c>
      <c r="V6158" t="s">
        <v>585</v>
      </c>
      <c r="W6158">
        <v>18450</v>
      </c>
      <c r="X6158" s="12">
        <f t="shared" si="1351"/>
        <v>0</v>
      </c>
      <c r="Y6158" t="str">
        <f t="shared" si="1352"/>
        <v>=0</v>
      </c>
      <c r="Z6158" t="s">
        <v>32</v>
      </c>
      <c r="AA6158">
        <v>9</v>
      </c>
      <c r="AB6158" t="s">
        <v>32</v>
      </c>
      <c r="AC6158" t="str">
        <f t="shared" si="1353"/>
        <v/>
      </c>
      <c r="AD6158" t="s">
        <v>32</v>
      </c>
      <c r="AE6158" t="str">
        <f t="shared" si="1354"/>
        <v/>
      </c>
      <c r="AF6158" t="s">
        <v>32</v>
      </c>
      <c r="AG6158" t="str">
        <f t="shared" si="1355"/>
        <v/>
      </c>
      <c r="AH6158" t="s">
        <v>32</v>
      </c>
      <c r="AI6158" t="str">
        <f t="shared" si="1356"/>
        <v/>
      </c>
      <c r="AJ6158" t="s">
        <v>32</v>
      </c>
      <c r="AK6158" t="str">
        <f t="shared" si="1357"/>
        <v/>
      </c>
      <c r="AL6158">
        <v>0</v>
      </c>
      <c r="AM6158">
        <v>0</v>
      </c>
      <c r="AN6158">
        <v>0</v>
      </c>
      <c r="AO6158" t="s">
        <v>32</v>
      </c>
      <c r="AP6158" t="s">
        <v>32</v>
      </c>
    </row>
    <row r="6159" spans="1:42" x14ac:dyDescent="0.25">
      <c r="A6159">
        <v>202104</v>
      </c>
      <c r="B6159" t="str">
        <f t="shared" si="1344"/>
        <v>2021-I</v>
      </c>
      <c r="C6159" t="s">
        <v>6233</v>
      </c>
      <c r="D6159" t="s">
        <v>6233</v>
      </c>
      <c r="E6159">
        <v>32122554</v>
      </c>
      <c r="F6159" t="s">
        <v>6163</v>
      </c>
      <c r="G6159">
        <v>0</v>
      </c>
      <c r="H6159">
        <v>0</v>
      </c>
      <c r="I6159">
        <v>1</v>
      </c>
      <c r="J6159">
        <f t="shared" si="1345"/>
        <v>0</v>
      </c>
      <c r="K6159" t="str">
        <f t="shared" si="1346"/>
        <v>Insuficiente</v>
      </c>
      <c r="L6159">
        <f t="shared" si="1347"/>
        <v>1</v>
      </c>
      <c r="M6159">
        <v>33</v>
      </c>
      <c r="N6159" t="str">
        <f t="shared" si="1348"/>
        <v>&lt;=35</v>
      </c>
      <c r="O6159" t="s">
        <v>56</v>
      </c>
      <c r="P6159" t="s">
        <v>39</v>
      </c>
      <c r="Q6159">
        <v>37359</v>
      </c>
      <c r="R6159">
        <v>0</v>
      </c>
      <c r="S6159" t="str">
        <f t="shared" si="1349"/>
        <v>=0</v>
      </c>
      <c r="T6159">
        <v>1200</v>
      </c>
      <c r="U6159" t="str">
        <f t="shared" si="1350"/>
        <v>&lt;=1200</v>
      </c>
      <c r="V6159" t="s">
        <v>597</v>
      </c>
      <c r="W6159">
        <v>31740</v>
      </c>
      <c r="X6159" s="12">
        <f t="shared" si="1351"/>
        <v>0</v>
      </c>
      <c r="Y6159" t="str">
        <f t="shared" si="1352"/>
        <v>=0</v>
      </c>
      <c r="Z6159" t="s">
        <v>32</v>
      </c>
      <c r="AA6159">
        <v>4</v>
      </c>
      <c r="AB6159">
        <v>1102.5899999999999</v>
      </c>
      <c r="AC6159" t="str">
        <f t="shared" si="1353"/>
        <v>&lt;=2000</v>
      </c>
      <c r="AD6159">
        <v>4143</v>
      </c>
      <c r="AE6159" t="str">
        <f t="shared" si="1354"/>
        <v>&gt;120</v>
      </c>
      <c r="AF6159">
        <v>1102.5899999999999</v>
      </c>
      <c r="AG6159" t="str">
        <f t="shared" si="1355"/>
        <v>&lt;=2000</v>
      </c>
      <c r="AH6159" t="s">
        <v>32</v>
      </c>
      <c r="AI6159" t="str">
        <f t="shared" si="1356"/>
        <v/>
      </c>
      <c r="AJ6159" t="s">
        <v>32</v>
      </c>
      <c r="AK6159" t="str">
        <f t="shared" si="1357"/>
        <v/>
      </c>
      <c r="AL6159">
        <v>12</v>
      </c>
      <c r="AM6159">
        <v>0</v>
      </c>
      <c r="AN6159">
        <v>12</v>
      </c>
      <c r="AO6159" t="s">
        <v>32</v>
      </c>
      <c r="AP6159">
        <v>1</v>
      </c>
    </row>
    <row r="6160" spans="1:42" x14ac:dyDescent="0.25">
      <c r="A6160">
        <v>202104</v>
      </c>
      <c r="B6160" t="str">
        <f t="shared" si="1344"/>
        <v>2021-I</v>
      </c>
      <c r="C6160" t="s">
        <v>6234</v>
      </c>
      <c r="D6160" t="s">
        <v>6234</v>
      </c>
      <c r="E6160">
        <v>32123143</v>
      </c>
      <c r="F6160" t="s">
        <v>6163</v>
      </c>
      <c r="G6160">
        <v>0</v>
      </c>
      <c r="H6160">
        <v>0</v>
      </c>
      <c r="I6160">
        <v>1</v>
      </c>
      <c r="J6160">
        <f t="shared" si="1345"/>
        <v>0</v>
      </c>
      <c r="K6160" t="str">
        <f t="shared" si="1346"/>
        <v>Insuficiente</v>
      </c>
      <c r="L6160">
        <f t="shared" si="1347"/>
        <v>1</v>
      </c>
      <c r="M6160">
        <v>50</v>
      </c>
      <c r="N6160" t="str">
        <f t="shared" si="1348"/>
        <v>&lt;=50</v>
      </c>
      <c r="O6160" t="s">
        <v>56</v>
      </c>
      <c r="P6160" t="s">
        <v>39</v>
      </c>
      <c r="Q6160">
        <v>35789</v>
      </c>
      <c r="R6160">
        <v>0</v>
      </c>
      <c r="S6160" t="str">
        <f t="shared" si="1349"/>
        <v>=0</v>
      </c>
      <c r="T6160">
        <v>1150</v>
      </c>
      <c r="U6160" t="str">
        <f t="shared" si="1350"/>
        <v>&lt;=1200</v>
      </c>
      <c r="V6160" t="s">
        <v>589</v>
      </c>
      <c r="W6160">
        <v>30260</v>
      </c>
      <c r="X6160" s="12">
        <f t="shared" si="1351"/>
        <v>0</v>
      </c>
      <c r="Y6160" t="str">
        <f t="shared" si="1352"/>
        <v>=0</v>
      </c>
      <c r="Z6160">
        <v>5</v>
      </c>
      <c r="AA6160">
        <v>4</v>
      </c>
      <c r="AB6160">
        <v>1036.73</v>
      </c>
      <c r="AC6160" t="str">
        <f t="shared" si="1353"/>
        <v>&lt;=2000</v>
      </c>
      <c r="AD6160">
        <v>2320</v>
      </c>
      <c r="AE6160" t="str">
        <f t="shared" si="1354"/>
        <v>&gt;120</v>
      </c>
      <c r="AF6160">
        <v>1036.73</v>
      </c>
      <c r="AG6160" t="str">
        <f t="shared" si="1355"/>
        <v>&lt;=2000</v>
      </c>
      <c r="AH6160" t="s">
        <v>32</v>
      </c>
      <c r="AI6160" t="str">
        <f t="shared" si="1356"/>
        <v/>
      </c>
      <c r="AJ6160" t="s">
        <v>32</v>
      </c>
      <c r="AK6160" t="str">
        <f t="shared" si="1357"/>
        <v/>
      </c>
      <c r="AL6160">
        <v>12</v>
      </c>
      <c r="AM6160">
        <v>0</v>
      </c>
      <c r="AN6160">
        <v>12</v>
      </c>
      <c r="AO6160" t="s">
        <v>32</v>
      </c>
      <c r="AP6160">
        <v>1</v>
      </c>
    </row>
    <row r="6161" spans="1:42" x14ac:dyDescent="0.25">
      <c r="A6161">
        <v>202104</v>
      </c>
      <c r="B6161" t="str">
        <f t="shared" si="1344"/>
        <v>2021-I</v>
      </c>
      <c r="C6161" t="s">
        <v>6235</v>
      </c>
      <c r="D6161" t="s">
        <v>6235</v>
      </c>
      <c r="E6161">
        <v>32123518</v>
      </c>
      <c r="F6161" t="s">
        <v>6163</v>
      </c>
      <c r="G6161">
        <v>0</v>
      </c>
      <c r="H6161">
        <v>0</v>
      </c>
      <c r="I6161">
        <v>1</v>
      </c>
      <c r="J6161">
        <f t="shared" si="1345"/>
        <v>0</v>
      </c>
      <c r="K6161" t="str">
        <f t="shared" si="1346"/>
        <v>Insuficiente</v>
      </c>
      <c r="L6161">
        <f t="shared" si="1347"/>
        <v>1</v>
      </c>
      <c r="M6161">
        <v>56</v>
      </c>
      <c r="N6161" t="str">
        <f t="shared" si="1348"/>
        <v>&lt;=60</v>
      </c>
      <c r="O6161" t="s">
        <v>56</v>
      </c>
      <c r="P6161" t="s">
        <v>39</v>
      </c>
      <c r="Q6161">
        <v>34218</v>
      </c>
      <c r="R6161">
        <v>0</v>
      </c>
      <c r="S6161" t="str">
        <f t="shared" si="1349"/>
        <v>=0</v>
      </c>
      <c r="T6161">
        <v>1100</v>
      </c>
      <c r="U6161" t="str">
        <f t="shared" si="1350"/>
        <v>&lt;=1100</v>
      </c>
      <c r="V6161" t="s">
        <v>587</v>
      </c>
      <c r="W6161">
        <v>28780</v>
      </c>
      <c r="X6161" s="12">
        <f t="shared" si="1351"/>
        <v>0</v>
      </c>
      <c r="Y6161" t="str">
        <f t="shared" si="1352"/>
        <v>=0</v>
      </c>
      <c r="Z6161" t="s">
        <v>32</v>
      </c>
      <c r="AA6161">
        <v>4</v>
      </c>
      <c r="AB6161">
        <v>1743.79</v>
      </c>
      <c r="AC6161" t="str">
        <f t="shared" si="1353"/>
        <v>&lt;=2000</v>
      </c>
      <c r="AD6161">
        <v>3213</v>
      </c>
      <c r="AE6161" t="str">
        <f t="shared" si="1354"/>
        <v>&gt;120</v>
      </c>
      <c r="AF6161">
        <v>1743.79</v>
      </c>
      <c r="AG6161" t="str">
        <f t="shared" si="1355"/>
        <v>&lt;=2000</v>
      </c>
      <c r="AH6161" t="s">
        <v>32</v>
      </c>
      <c r="AI6161" t="str">
        <f t="shared" si="1356"/>
        <v/>
      </c>
      <c r="AJ6161" t="s">
        <v>32</v>
      </c>
      <c r="AK6161" t="str">
        <f t="shared" si="1357"/>
        <v/>
      </c>
      <c r="AL6161">
        <v>12</v>
      </c>
      <c r="AM6161">
        <v>0</v>
      </c>
      <c r="AN6161">
        <v>12</v>
      </c>
      <c r="AO6161" t="s">
        <v>32</v>
      </c>
      <c r="AP6161">
        <v>1</v>
      </c>
    </row>
    <row r="6162" spans="1:42" x14ac:dyDescent="0.25">
      <c r="A6162">
        <v>202104</v>
      </c>
      <c r="B6162" t="str">
        <f t="shared" si="1344"/>
        <v>2021-I</v>
      </c>
      <c r="C6162" t="s">
        <v>6236</v>
      </c>
      <c r="D6162" t="s">
        <v>6236</v>
      </c>
      <c r="E6162">
        <v>32123396</v>
      </c>
      <c r="F6162" t="s">
        <v>6163</v>
      </c>
      <c r="G6162">
        <v>0</v>
      </c>
      <c r="H6162">
        <v>0</v>
      </c>
      <c r="I6162">
        <v>1</v>
      </c>
      <c r="J6162">
        <f t="shared" si="1345"/>
        <v>0</v>
      </c>
      <c r="K6162" t="str">
        <f t="shared" si="1346"/>
        <v>Insuficiente</v>
      </c>
      <c r="L6162">
        <f t="shared" si="1347"/>
        <v>1</v>
      </c>
      <c r="M6162">
        <v>42</v>
      </c>
      <c r="N6162" t="str">
        <f t="shared" si="1348"/>
        <v>&lt;=45</v>
      </c>
      <c r="O6162" t="s">
        <v>56</v>
      </c>
      <c r="P6162" t="s">
        <v>39</v>
      </c>
      <c r="Q6162">
        <v>31086</v>
      </c>
      <c r="R6162">
        <v>0</v>
      </c>
      <c r="S6162" t="str">
        <f t="shared" si="1349"/>
        <v>=0</v>
      </c>
      <c r="T6162">
        <v>1000</v>
      </c>
      <c r="U6162" t="str">
        <f t="shared" si="1350"/>
        <v>&lt;=1000</v>
      </c>
      <c r="V6162" t="s">
        <v>587</v>
      </c>
      <c r="W6162">
        <v>25830</v>
      </c>
      <c r="X6162" s="12">
        <f t="shared" si="1351"/>
        <v>0</v>
      </c>
      <c r="Y6162" t="str">
        <f t="shared" si="1352"/>
        <v>=0</v>
      </c>
      <c r="Z6162" t="s">
        <v>32</v>
      </c>
      <c r="AA6162">
        <v>4</v>
      </c>
      <c r="AB6162">
        <v>770.53</v>
      </c>
      <c r="AC6162" t="str">
        <f t="shared" si="1353"/>
        <v>&lt;=1000</v>
      </c>
      <c r="AD6162">
        <v>3516</v>
      </c>
      <c r="AE6162" t="str">
        <f t="shared" si="1354"/>
        <v>&gt;120</v>
      </c>
      <c r="AF6162">
        <v>770.53</v>
      </c>
      <c r="AG6162" t="str">
        <f t="shared" si="1355"/>
        <v>&lt;=1000</v>
      </c>
      <c r="AH6162" t="s">
        <v>32</v>
      </c>
      <c r="AI6162" t="str">
        <f t="shared" si="1356"/>
        <v/>
      </c>
      <c r="AJ6162" t="s">
        <v>32</v>
      </c>
      <c r="AK6162" t="str">
        <f t="shared" si="1357"/>
        <v/>
      </c>
      <c r="AL6162">
        <v>12</v>
      </c>
      <c r="AM6162">
        <v>0</v>
      </c>
      <c r="AN6162">
        <v>12</v>
      </c>
      <c r="AO6162" t="s">
        <v>32</v>
      </c>
      <c r="AP6162">
        <v>1</v>
      </c>
    </row>
    <row r="6163" spans="1:42" x14ac:dyDescent="0.25">
      <c r="A6163">
        <v>202104</v>
      </c>
      <c r="B6163" t="str">
        <f t="shared" si="1344"/>
        <v>2021-I</v>
      </c>
      <c r="C6163" t="s">
        <v>6237</v>
      </c>
      <c r="D6163" t="s">
        <v>6237</v>
      </c>
      <c r="E6163">
        <v>32123203</v>
      </c>
      <c r="F6163" t="s">
        <v>6163</v>
      </c>
      <c r="G6163">
        <v>0</v>
      </c>
      <c r="H6163">
        <v>0</v>
      </c>
      <c r="I6163">
        <v>1</v>
      </c>
      <c r="J6163">
        <f t="shared" si="1345"/>
        <v>0</v>
      </c>
      <c r="K6163" t="str">
        <f t="shared" si="1346"/>
        <v>Insuficiente</v>
      </c>
      <c r="L6163">
        <f t="shared" si="1347"/>
        <v>1</v>
      </c>
      <c r="M6163">
        <v>47</v>
      </c>
      <c r="N6163" t="str">
        <f t="shared" si="1348"/>
        <v>&lt;=50</v>
      </c>
      <c r="O6163" t="s">
        <v>56</v>
      </c>
      <c r="P6163" t="s">
        <v>39</v>
      </c>
      <c r="Q6163">
        <v>41065</v>
      </c>
      <c r="R6163">
        <v>0</v>
      </c>
      <c r="S6163" t="str">
        <f t="shared" si="1349"/>
        <v>=0</v>
      </c>
      <c r="T6163">
        <v>1140</v>
      </c>
      <c r="U6163" t="str">
        <f t="shared" si="1350"/>
        <v>&lt;=1200</v>
      </c>
      <c r="V6163" t="s">
        <v>4182</v>
      </c>
      <c r="W6163">
        <v>35230</v>
      </c>
      <c r="X6163" s="12">
        <f t="shared" si="1351"/>
        <v>0</v>
      </c>
      <c r="Y6163" t="str">
        <f t="shared" si="1352"/>
        <v>=0</v>
      </c>
      <c r="Z6163">
        <v>2</v>
      </c>
      <c r="AA6163">
        <v>9</v>
      </c>
      <c r="AB6163" t="s">
        <v>32</v>
      </c>
      <c r="AC6163" t="str">
        <f t="shared" si="1353"/>
        <v/>
      </c>
      <c r="AD6163" t="s">
        <v>32</v>
      </c>
      <c r="AE6163" t="str">
        <f t="shared" si="1354"/>
        <v/>
      </c>
      <c r="AF6163" t="s">
        <v>32</v>
      </c>
      <c r="AG6163" t="str">
        <f t="shared" si="1355"/>
        <v/>
      </c>
      <c r="AH6163" t="s">
        <v>32</v>
      </c>
      <c r="AI6163" t="str">
        <f t="shared" si="1356"/>
        <v/>
      </c>
      <c r="AJ6163" t="s">
        <v>32</v>
      </c>
      <c r="AK6163" t="str">
        <f t="shared" si="1357"/>
        <v/>
      </c>
      <c r="AL6163">
        <v>0</v>
      </c>
      <c r="AM6163">
        <v>0</v>
      </c>
      <c r="AN6163">
        <v>0</v>
      </c>
      <c r="AO6163" t="s">
        <v>32</v>
      </c>
      <c r="AP6163" t="s">
        <v>32</v>
      </c>
    </row>
    <row r="6164" spans="1:42" x14ac:dyDescent="0.25">
      <c r="A6164">
        <v>202104</v>
      </c>
      <c r="B6164" t="str">
        <f t="shared" si="1344"/>
        <v>2021-I</v>
      </c>
      <c r="C6164" t="s">
        <v>6238</v>
      </c>
      <c r="D6164" t="s">
        <v>6238</v>
      </c>
      <c r="E6164">
        <v>32123600</v>
      </c>
      <c r="F6164" t="s">
        <v>6163</v>
      </c>
      <c r="G6164">
        <v>0</v>
      </c>
      <c r="H6164">
        <v>0</v>
      </c>
      <c r="I6164">
        <v>1</v>
      </c>
      <c r="J6164">
        <f t="shared" si="1345"/>
        <v>0</v>
      </c>
      <c r="K6164" t="str">
        <f t="shared" si="1346"/>
        <v>Insuficiente</v>
      </c>
      <c r="L6164">
        <f t="shared" si="1347"/>
        <v>1</v>
      </c>
      <c r="M6164">
        <v>51</v>
      </c>
      <c r="N6164" t="str">
        <f t="shared" si="1348"/>
        <v>&lt;=55</v>
      </c>
      <c r="O6164" t="s">
        <v>56</v>
      </c>
      <c r="P6164" t="s">
        <v>39</v>
      </c>
      <c r="Q6164">
        <v>29515</v>
      </c>
      <c r="R6164">
        <v>0</v>
      </c>
      <c r="S6164" t="str">
        <f t="shared" si="1349"/>
        <v>=0</v>
      </c>
      <c r="T6164">
        <v>950</v>
      </c>
      <c r="U6164" t="str">
        <f t="shared" si="1350"/>
        <v>&lt;=1000</v>
      </c>
      <c r="V6164" t="s">
        <v>585</v>
      </c>
      <c r="W6164">
        <v>24350</v>
      </c>
      <c r="X6164" s="12">
        <f t="shared" si="1351"/>
        <v>0</v>
      </c>
      <c r="Y6164" t="str">
        <f t="shared" si="1352"/>
        <v>=0</v>
      </c>
      <c r="Z6164">
        <v>5</v>
      </c>
      <c r="AA6164">
        <v>4</v>
      </c>
      <c r="AB6164">
        <v>1659.68</v>
      </c>
      <c r="AC6164" t="str">
        <f t="shared" si="1353"/>
        <v>&lt;=2000</v>
      </c>
      <c r="AD6164">
        <v>2281</v>
      </c>
      <c r="AE6164" t="str">
        <f t="shared" si="1354"/>
        <v>&gt;120</v>
      </c>
      <c r="AF6164">
        <v>1659.68</v>
      </c>
      <c r="AG6164" t="str">
        <f t="shared" si="1355"/>
        <v>&lt;=2000</v>
      </c>
      <c r="AH6164" t="s">
        <v>32</v>
      </c>
      <c r="AI6164" t="str">
        <f t="shared" si="1356"/>
        <v/>
      </c>
      <c r="AJ6164" t="s">
        <v>32</v>
      </c>
      <c r="AK6164" t="str">
        <f t="shared" si="1357"/>
        <v/>
      </c>
      <c r="AL6164">
        <v>12</v>
      </c>
      <c r="AM6164">
        <v>0</v>
      </c>
      <c r="AN6164">
        <v>12</v>
      </c>
      <c r="AO6164" t="s">
        <v>32</v>
      </c>
      <c r="AP6164">
        <v>1</v>
      </c>
    </row>
    <row r="6165" spans="1:42" x14ac:dyDescent="0.25">
      <c r="A6165">
        <v>202104</v>
      </c>
      <c r="B6165" t="str">
        <f t="shared" si="1344"/>
        <v>2021-I</v>
      </c>
      <c r="C6165" t="s">
        <v>6239</v>
      </c>
      <c r="D6165" t="s">
        <v>6239</v>
      </c>
      <c r="E6165">
        <v>32123269</v>
      </c>
      <c r="F6165" t="s">
        <v>6163</v>
      </c>
      <c r="G6165">
        <v>0</v>
      </c>
      <c r="H6165">
        <v>0</v>
      </c>
      <c r="I6165">
        <v>1</v>
      </c>
      <c r="J6165">
        <f t="shared" si="1345"/>
        <v>0</v>
      </c>
      <c r="K6165" t="str">
        <f t="shared" si="1346"/>
        <v>Insuficiente</v>
      </c>
      <c r="L6165">
        <f t="shared" si="1347"/>
        <v>1</v>
      </c>
      <c r="M6165">
        <v>34</v>
      </c>
      <c r="N6165" t="str">
        <f t="shared" si="1348"/>
        <v>&lt;=35</v>
      </c>
      <c r="O6165" t="s">
        <v>56</v>
      </c>
      <c r="P6165" t="s">
        <v>39</v>
      </c>
      <c r="Q6165">
        <v>39238</v>
      </c>
      <c r="R6165">
        <v>0</v>
      </c>
      <c r="S6165" t="str">
        <f t="shared" si="1349"/>
        <v>=0</v>
      </c>
      <c r="T6165">
        <v>1090</v>
      </c>
      <c r="U6165" t="str">
        <f t="shared" si="1350"/>
        <v>&lt;=1100</v>
      </c>
      <c r="V6165" t="s">
        <v>585</v>
      </c>
      <c r="W6165">
        <v>33510</v>
      </c>
      <c r="X6165" s="12">
        <f t="shared" si="1351"/>
        <v>0</v>
      </c>
      <c r="Y6165" t="str">
        <f t="shared" si="1352"/>
        <v>=0</v>
      </c>
      <c r="Z6165">
        <v>2</v>
      </c>
      <c r="AA6165">
        <v>9</v>
      </c>
      <c r="AB6165" t="s">
        <v>32</v>
      </c>
      <c r="AC6165" t="str">
        <f t="shared" si="1353"/>
        <v/>
      </c>
      <c r="AD6165" t="s">
        <v>32</v>
      </c>
      <c r="AE6165" t="str">
        <f t="shared" si="1354"/>
        <v/>
      </c>
      <c r="AF6165" t="s">
        <v>32</v>
      </c>
      <c r="AG6165" t="str">
        <f t="shared" si="1355"/>
        <v/>
      </c>
      <c r="AH6165" t="s">
        <v>32</v>
      </c>
      <c r="AI6165" t="str">
        <f t="shared" si="1356"/>
        <v/>
      </c>
      <c r="AJ6165" t="s">
        <v>32</v>
      </c>
      <c r="AK6165" t="str">
        <f t="shared" si="1357"/>
        <v/>
      </c>
      <c r="AL6165">
        <v>0</v>
      </c>
      <c r="AM6165">
        <v>0</v>
      </c>
      <c r="AN6165">
        <v>0</v>
      </c>
      <c r="AO6165" t="s">
        <v>32</v>
      </c>
      <c r="AP6165" t="s">
        <v>32</v>
      </c>
    </row>
    <row r="6166" spans="1:42" x14ac:dyDescent="0.25">
      <c r="A6166">
        <v>202104</v>
      </c>
      <c r="B6166" t="str">
        <f t="shared" si="1344"/>
        <v>2021-I</v>
      </c>
      <c r="C6166" t="s">
        <v>6240</v>
      </c>
      <c r="D6166" t="s">
        <v>6240</v>
      </c>
      <c r="E6166">
        <v>32123251</v>
      </c>
      <c r="F6166" t="s">
        <v>6163</v>
      </c>
      <c r="G6166">
        <v>0</v>
      </c>
      <c r="H6166">
        <v>0</v>
      </c>
      <c r="I6166">
        <v>1</v>
      </c>
      <c r="J6166">
        <f t="shared" si="1345"/>
        <v>0</v>
      </c>
      <c r="K6166" t="str">
        <f t="shared" si="1346"/>
        <v>Insuficiente</v>
      </c>
      <c r="L6166">
        <f t="shared" si="1347"/>
        <v>1</v>
      </c>
      <c r="M6166">
        <v>31</v>
      </c>
      <c r="N6166" t="str">
        <f t="shared" si="1348"/>
        <v>&lt;=35</v>
      </c>
      <c r="O6166" t="s">
        <v>56</v>
      </c>
      <c r="P6166" t="s">
        <v>31</v>
      </c>
      <c r="Q6166">
        <v>42880</v>
      </c>
      <c r="R6166">
        <v>0</v>
      </c>
      <c r="S6166" t="str">
        <f t="shared" si="1349"/>
        <v>=0</v>
      </c>
      <c r="T6166">
        <v>1190</v>
      </c>
      <c r="U6166" t="str">
        <f t="shared" si="1350"/>
        <v>&lt;=1200</v>
      </c>
      <c r="V6166" t="s">
        <v>597</v>
      </c>
      <c r="W6166">
        <v>36940</v>
      </c>
      <c r="X6166" s="12">
        <f t="shared" si="1351"/>
        <v>0</v>
      </c>
      <c r="Y6166" t="str">
        <f t="shared" si="1352"/>
        <v>=0</v>
      </c>
      <c r="Z6166">
        <v>3</v>
      </c>
      <c r="AA6166">
        <v>9</v>
      </c>
      <c r="AB6166" t="s">
        <v>32</v>
      </c>
      <c r="AC6166" t="str">
        <f t="shared" si="1353"/>
        <v/>
      </c>
      <c r="AD6166" t="s">
        <v>32</v>
      </c>
      <c r="AE6166" t="str">
        <f t="shared" si="1354"/>
        <v/>
      </c>
      <c r="AF6166" t="s">
        <v>32</v>
      </c>
      <c r="AG6166" t="str">
        <f t="shared" si="1355"/>
        <v/>
      </c>
      <c r="AH6166" t="s">
        <v>32</v>
      </c>
      <c r="AI6166" t="str">
        <f t="shared" si="1356"/>
        <v/>
      </c>
      <c r="AJ6166" t="s">
        <v>32</v>
      </c>
      <c r="AK6166" t="str">
        <f t="shared" si="1357"/>
        <v/>
      </c>
      <c r="AL6166">
        <v>0</v>
      </c>
      <c r="AM6166">
        <v>0</v>
      </c>
      <c r="AN6166">
        <v>0</v>
      </c>
      <c r="AO6166" t="s">
        <v>32</v>
      </c>
      <c r="AP6166" t="s">
        <v>32</v>
      </c>
    </row>
    <row r="6167" spans="1:42" x14ac:dyDescent="0.25">
      <c r="A6167">
        <v>202104</v>
      </c>
      <c r="B6167" t="str">
        <f t="shared" si="1344"/>
        <v>2021-I</v>
      </c>
      <c r="C6167" t="s">
        <v>6241</v>
      </c>
      <c r="D6167" t="s">
        <v>6241</v>
      </c>
      <c r="E6167">
        <v>32123451</v>
      </c>
      <c r="F6167" t="s">
        <v>6163</v>
      </c>
      <c r="G6167">
        <v>0</v>
      </c>
      <c r="H6167">
        <v>0</v>
      </c>
      <c r="I6167">
        <v>1</v>
      </c>
      <c r="J6167">
        <f t="shared" si="1345"/>
        <v>0</v>
      </c>
      <c r="K6167" t="str">
        <f t="shared" si="1346"/>
        <v>Insuficiente</v>
      </c>
      <c r="L6167">
        <f t="shared" si="1347"/>
        <v>1</v>
      </c>
      <c r="M6167">
        <v>35</v>
      </c>
      <c r="N6167" t="str">
        <f t="shared" si="1348"/>
        <v>&lt;=35</v>
      </c>
      <c r="O6167" t="s">
        <v>56</v>
      </c>
      <c r="P6167" t="s">
        <v>39</v>
      </c>
      <c r="Q6167">
        <v>42880</v>
      </c>
      <c r="R6167">
        <v>0</v>
      </c>
      <c r="S6167" t="str">
        <f t="shared" si="1349"/>
        <v>=0</v>
      </c>
      <c r="T6167">
        <v>1190</v>
      </c>
      <c r="U6167" t="str">
        <f t="shared" si="1350"/>
        <v>&lt;=1200</v>
      </c>
      <c r="V6167" t="s">
        <v>597</v>
      </c>
      <c r="W6167">
        <v>36940</v>
      </c>
      <c r="X6167" s="12">
        <f t="shared" si="1351"/>
        <v>0</v>
      </c>
      <c r="Y6167" t="str">
        <f t="shared" si="1352"/>
        <v>=0</v>
      </c>
      <c r="Z6167">
        <v>3</v>
      </c>
      <c r="AA6167">
        <v>9</v>
      </c>
      <c r="AB6167" t="s">
        <v>32</v>
      </c>
      <c r="AC6167" t="str">
        <f t="shared" si="1353"/>
        <v/>
      </c>
      <c r="AD6167" t="s">
        <v>32</v>
      </c>
      <c r="AE6167" t="str">
        <f t="shared" si="1354"/>
        <v/>
      </c>
      <c r="AF6167" t="s">
        <v>32</v>
      </c>
      <c r="AG6167" t="str">
        <f t="shared" si="1355"/>
        <v/>
      </c>
      <c r="AH6167" t="s">
        <v>32</v>
      </c>
      <c r="AI6167" t="str">
        <f t="shared" si="1356"/>
        <v/>
      </c>
      <c r="AJ6167" t="s">
        <v>32</v>
      </c>
      <c r="AK6167" t="str">
        <f t="shared" si="1357"/>
        <v/>
      </c>
      <c r="AL6167">
        <v>0</v>
      </c>
      <c r="AM6167">
        <v>0</v>
      </c>
      <c r="AN6167">
        <v>0</v>
      </c>
      <c r="AO6167" t="s">
        <v>32</v>
      </c>
      <c r="AP6167" t="s">
        <v>32</v>
      </c>
    </row>
    <row r="6168" spans="1:42" x14ac:dyDescent="0.25">
      <c r="A6168">
        <v>202104</v>
      </c>
      <c r="B6168" t="str">
        <f t="shared" si="1344"/>
        <v>2021-I</v>
      </c>
      <c r="C6168" t="s">
        <v>6242</v>
      </c>
      <c r="D6168" t="s">
        <v>6242</v>
      </c>
      <c r="E6168">
        <v>32122230</v>
      </c>
      <c r="F6168" t="s">
        <v>6163</v>
      </c>
      <c r="G6168">
        <v>0</v>
      </c>
      <c r="H6168">
        <v>0</v>
      </c>
      <c r="I6168">
        <v>1</v>
      </c>
      <c r="J6168">
        <f t="shared" si="1345"/>
        <v>0</v>
      </c>
      <c r="K6168" t="str">
        <f t="shared" si="1346"/>
        <v>Insuficiente</v>
      </c>
      <c r="L6168">
        <f t="shared" si="1347"/>
        <v>1</v>
      </c>
      <c r="M6168">
        <v>41</v>
      </c>
      <c r="N6168" t="str">
        <f t="shared" si="1348"/>
        <v>&lt;=45</v>
      </c>
      <c r="O6168" t="s">
        <v>56</v>
      </c>
      <c r="P6168" t="s">
        <v>39</v>
      </c>
      <c r="Q6168">
        <v>23252</v>
      </c>
      <c r="R6168">
        <v>0</v>
      </c>
      <c r="S6168" t="str">
        <f t="shared" si="1349"/>
        <v>=0</v>
      </c>
      <c r="T6168">
        <v>750</v>
      </c>
      <c r="U6168" t="str">
        <f t="shared" si="1350"/>
        <v>&lt;=1000</v>
      </c>
      <c r="V6168" t="s">
        <v>585</v>
      </c>
      <c r="W6168">
        <v>18450</v>
      </c>
      <c r="X6168" s="12">
        <f t="shared" si="1351"/>
        <v>0</v>
      </c>
      <c r="Y6168" t="str">
        <f t="shared" si="1352"/>
        <v>=0</v>
      </c>
      <c r="Z6168" t="s">
        <v>32</v>
      </c>
      <c r="AA6168">
        <v>9</v>
      </c>
      <c r="AB6168" t="s">
        <v>32</v>
      </c>
      <c r="AC6168" t="str">
        <f t="shared" si="1353"/>
        <v/>
      </c>
      <c r="AD6168" t="s">
        <v>32</v>
      </c>
      <c r="AE6168" t="str">
        <f t="shared" si="1354"/>
        <v/>
      </c>
      <c r="AF6168" t="s">
        <v>32</v>
      </c>
      <c r="AG6168" t="str">
        <f t="shared" si="1355"/>
        <v/>
      </c>
      <c r="AH6168" t="s">
        <v>32</v>
      </c>
      <c r="AI6168" t="str">
        <f t="shared" si="1356"/>
        <v/>
      </c>
      <c r="AJ6168" t="s">
        <v>32</v>
      </c>
      <c r="AK6168" t="str">
        <f t="shared" si="1357"/>
        <v/>
      </c>
      <c r="AL6168">
        <v>0</v>
      </c>
      <c r="AM6168">
        <v>0</v>
      </c>
      <c r="AN6168">
        <v>0</v>
      </c>
      <c r="AO6168" t="s">
        <v>32</v>
      </c>
      <c r="AP6168" t="s">
        <v>32</v>
      </c>
    </row>
    <row r="6169" spans="1:42" x14ac:dyDescent="0.25">
      <c r="A6169">
        <v>202104</v>
      </c>
      <c r="B6169" t="str">
        <f t="shared" si="1344"/>
        <v>2021-I</v>
      </c>
      <c r="C6169" t="s">
        <v>6243</v>
      </c>
      <c r="D6169" t="s">
        <v>6243</v>
      </c>
      <c r="E6169">
        <v>32122972</v>
      </c>
      <c r="F6169" t="s">
        <v>6163</v>
      </c>
      <c r="G6169">
        <v>0</v>
      </c>
      <c r="H6169">
        <v>0</v>
      </c>
      <c r="I6169">
        <v>1</v>
      </c>
      <c r="J6169">
        <f t="shared" si="1345"/>
        <v>0</v>
      </c>
      <c r="K6169" t="str">
        <f t="shared" si="1346"/>
        <v>Insuficiente</v>
      </c>
      <c r="L6169">
        <f t="shared" si="1347"/>
        <v>1</v>
      </c>
      <c r="M6169">
        <v>36</v>
      </c>
      <c r="N6169" t="str">
        <f t="shared" si="1348"/>
        <v>&lt;=40</v>
      </c>
      <c r="O6169" t="s">
        <v>56</v>
      </c>
      <c r="P6169" t="s">
        <v>35</v>
      </c>
      <c r="Q6169">
        <v>40003</v>
      </c>
      <c r="R6169">
        <v>0</v>
      </c>
      <c r="S6169" t="str">
        <f t="shared" si="1349"/>
        <v>=0</v>
      </c>
      <c r="T6169">
        <v>1140</v>
      </c>
      <c r="U6169" t="str">
        <f t="shared" si="1350"/>
        <v>&lt;=1200</v>
      </c>
      <c r="V6169" t="s">
        <v>4182</v>
      </c>
      <c r="W6169">
        <v>34230</v>
      </c>
      <c r="X6169" s="12">
        <f t="shared" si="1351"/>
        <v>0</v>
      </c>
      <c r="Y6169" t="str">
        <f t="shared" si="1352"/>
        <v>=0</v>
      </c>
      <c r="Z6169">
        <v>2</v>
      </c>
      <c r="AA6169">
        <v>9</v>
      </c>
      <c r="AB6169" t="s">
        <v>32</v>
      </c>
      <c r="AC6169" t="str">
        <f t="shared" si="1353"/>
        <v/>
      </c>
      <c r="AD6169" t="s">
        <v>32</v>
      </c>
      <c r="AE6169" t="str">
        <f t="shared" si="1354"/>
        <v/>
      </c>
      <c r="AF6169" t="s">
        <v>32</v>
      </c>
      <c r="AG6169" t="str">
        <f t="shared" si="1355"/>
        <v/>
      </c>
      <c r="AH6169" t="s">
        <v>32</v>
      </c>
      <c r="AI6169" t="str">
        <f t="shared" si="1356"/>
        <v/>
      </c>
      <c r="AJ6169" t="s">
        <v>32</v>
      </c>
      <c r="AK6169" t="str">
        <f t="shared" si="1357"/>
        <v/>
      </c>
      <c r="AL6169">
        <v>0</v>
      </c>
      <c r="AM6169">
        <v>0</v>
      </c>
      <c r="AN6169">
        <v>0</v>
      </c>
      <c r="AO6169" t="s">
        <v>32</v>
      </c>
      <c r="AP6169" t="s">
        <v>32</v>
      </c>
    </row>
    <row r="6170" spans="1:42" x14ac:dyDescent="0.25">
      <c r="A6170">
        <v>202104</v>
      </c>
      <c r="B6170" t="str">
        <f t="shared" si="1344"/>
        <v>2021-I</v>
      </c>
      <c r="C6170" t="s">
        <v>6244</v>
      </c>
      <c r="D6170" t="s">
        <v>6244</v>
      </c>
      <c r="E6170">
        <v>32122821</v>
      </c>
      <c r="F6170" t="s">
        <v>6163</v>
      </c>
      <c r="G6170">
        <v>0</v>
      </c>
      <c r="H6170">
        <v>0</v>
      </c>
      <c r="I6170">
        <v>1</v>
      </c>
      <c r="J6170">
        <f t="shared" si="1345"/>
        <v>0</v>
      </c>
      <c r="K6170" t="str">
        <f t="shared" si="1346"/>
        <v>Insuficiente</v>
      </c>
      <c r="L6170">
        <f t="shared" si="1347"/>
        <v>1</v>
      </c>
      <c r="M6170">
        <v>46</v>
      </c>
      <c r="N6170" t="str">
        <f t="shared" si="1348"/>
        <v>&lt;=50</v>
      </c>
      <c r="O6170" t="s">
        <v>56</v>
      </c>
      <c r="P6170" t="s">
        <v>35</v>
      </c>
      <c r="Q6170">
        <v>28997</v>
      </c>
      <c r="R6170">
        <v>488</v>
      </c>
      <c r="S6170" t="str">
        <f t="shared" si="1349"/>
        <v>&lt;=500</v>
      </c>
      <c r="T6170">
        <v>830</v>
      </c>
      <c r="U6170" t="str">
        <f t="shared" si="1350"/>
        <v>&lt;=1000</v>
      </c>
      <c r="V6170" t="s">
        <v>585</v>
      </c>
      <c r="W6170">
        <v>24350</v>
      </c>
      <c r="X6170" s="12">
        <f t="shared" si="1351"/>
        <v>2.0041067761806981E-2</v>
      </c>
      <c r="Y6170" t="str">
        <f t="shared" si="1352"/>
        <v>&lt;=0.03</v>
      </c>
      <c r="Z6170" t="s">
        <v>32</v>
      </c>
      <c r="AA6170">
        <v>9</v>
      </c>
      <c r="AB6170" t="s">
        <v>32</v>
      </c>
      <c r="AC6170" t="str">
        <f t="shared" si="1353"/>
        <v/>
      </c>
      <c r="AD6170" t="s">
        <v>32</v>
      </c>
      <c r="AE6170" t="str">
        <f t="shared" si="1354"/>
        <v/>
      </c>
      <c r="AF6170" t="s">
        <v>32</v>
      </c>
      <c r="AG6170" t="str">
        <f t="shared" si="1355"/>
        <v/>
      </c>
      <c r="AH6170" t="s">
        <v>32</v>
      </c>
      <c r="AI6170" t="str">
        <f t="shared" si="1356"/>
        <v/>
      </c>
      <c r="AJ6170" t="s">
        <v>32</v>
      </c>
      <c r="AK6170" t="str">
        <f t="shared" si="1357"/>
        <v/>
      </c>
      <c r="AL6170">
        <v>0</v>
      </c>
      <c r="AM6170">
        <v>0</v>
      </c>
      <c r="AN6170">
        <v>0</v>
      </c>
      <c r="AO6170" t="s">
        <v>32</v>
      </c>
      <c r="AP6170" t="s">
        <v>32</v>
      </c>
    </row>
    <row r="6171" spans="1:42" x14ac:dyDescent="0.25">
      <c r="A6171">
        <v>202104</v>
      </c>
      <c r="B6171" t="str">
        <f t="shared" si="1344"/>
        <v>2021-I</v>
      </c>
      <c r="C6171" t="s">
        <v>6245</v>
      </c>
      <c r="D6171" t="s">
        <v>6245</v>
      </c>
      <c r="E6171">
        <v>32122690</v>
      </c>
      <c r="F6171" t="s">
        <v>6163</v>
      </c>
      <c r="G6171">
        <v>0</v>
      </c>
      <c r="H6171">
        <v>0</v>
      </c>
      <c r="I6171">
        <v>1</v>
      </c>
      <c r="J6171">
        <f t="shared" si="1345"/>
        <v>0</v>
      </c>
      <c r="K6171" t="str">
        <f t="shared" si="1346"/>
        <v>Insuficiente</v>
      </c>
      <c r="L6171">
        <f t="shared" si="1347"/>
        <v>1</v>
      </c>
      <c r="M6171">
        <v>37</v>
      </c>
      <c r="N6171" t="str">
        <f t="shared" si="1348"/>
        <v>&lt;=40</v>
      </c>
      <c r="O6171" t="s">
        <v>56</v>
      </c>
      <c r="P6171" t="s">
        <v>39</v>
      </c>
      <c r="Q6171">
        <v>31945</v>
      </c>
      <c r="R6171">
        <v>0</v>
      </c>
      <c r="S6171" t="str">
        <f t="shared" si="1349"/>
        <v>=0</v>
      </c>
      <c r="T6171">
        <v>890</v>
      </c>
      <c r="U6171" t="str">
        <f t="shared" si="1350"/>
        <v>&lt;=1000</v>
      </c>
      <c r="V6171" t="s">
        <v>585</v>
      </c>
      <c r="W6171">
        <v>26640</v>
      </c>
      <c r="X6171" s="12">
        <f t="shared" si="1351"/>
        <v>0</v>
      </c>
      <c r="Y6171" t="str">
        <f t="shared" si="1352"/>
        <v>=0</v>
      </c>
      <c r="Z6171">
        <v>4</v>
      </c>
      <c r="AA6171">
        <v>9</v>
      </c>
      <c r="AB6171" t="s">
        <v>32</v>
      </c>
      <c r="AC6171" t="str">
        <f t="shared" si="1353"/>
        <v/>
      </c>
      <c r="AD6171" t="s">
        <v>32</v>
      </c>
      <c r="AE6171" t="str">
        <f t="shared" si="1354"/>
        <v/>
      </c>
      <c r="AF6171" t="s">
        <v>32</v>
      </c>
      <c r="AG6171" t="str">
        <f t="shared" si="1355"/>
        <v/>
      </c>
      <c r="AH6171" t="s">
        <v>32</v>
      </c>
      <c r="AI6171" t="str">
        <f t="shared" si="1356"/>
        <v/>
      </c>
      <c r="AJ6171" t="s">
        <v>32</v>
      </c>
      <c r="AK6171" t="str">
        <f t="shared" si="1357"/>
        <v/>
      </c>
      <c r="AL6171">
        <v>0</v>
      </c>
      <c r="AM6171">
        <v>0</v>
      </c>
      <c r="AN6171">
        <v>0</v>
      </c>
      <c r="AO6171" t="s">
        <v>32</v>
      </c>
      <c r="AP6171" t="s">
        <v>32</v>
      </c>
    </row>
    <row r="6172" spans="1:42" x14ac:dyDescent="0.25">
      <c r="A6172">
        <v>202104</v>
      </c>
      <c r="B6172" t="str">
        <f t="shared" si="1344"/>
        <v>2021-I</v>
      </c>
      <c r="C6172" t="s">
        <v>6246</v>
      </c>
      <c r="D6172" t="s">
        <v>6246</v>
      </c>
      <c r="E6172">
        <v>32123539</v>
      </c>
      <c r="F6172" t="s">
        <v>6163</v>
      </c>
      <c r="G6172">
        <v>0</v>
      </c>
      <c r="H6172">
        <v>0</v>
      </c>
      <c r="I6172">
        <v>1</v>
      </c>
      <c r="J6172">
        <f t="shared" si="1345"/>
        <v>0</v>
      </c>
      <c r="K6172" t="str">
        <f t="shared" si="1346"/>
        <v>Insuficiente</v>
      </c>
      <c r="L6172">
        <f t="shared" si="1347"/>
        <v>1</v>
      </c>
      <c r="M6172">
        <v>31</v>
      </c>
      <c r="N6172" t="str">
        <f t="shared" si="1348"/>
        <v>&lt;=35</v>
      </c>
      <c r="O6172" t="s">
        <v>56</v>
      </c>
      <c r="P6172" t="s">
        <v>35</v>
      </c>
      <c r="Q6172">
        <v>39238</v>
      </c>
      <c r="R6172">
        <v>0</v>
      </c>
      <c r="S6172" t="str">
        <f t="shared" si="1349"/>
        <v>=0</v>
      </c>
      <c r="T6172">
        <v>1090</v>
      </c>
      <c r="U6172" t="str">
        <f t="shared" si="1350"/>
        <v>&lt;=1100</v>
      </c>
      <c r="V6172" t="s">
        <v>585</v>
      </c>
      <c r="W6172">
        <v>33510</v>
      </c>
      <c r="X6172" s="12">
        <f t="shared" si="1351"/>
        <v>0</v>
      </c>
      <c r="Y6172" t="str">
        <f t="shared" si="1352"/>
        <v>=0</v>
      </c>
      <c r="Z6172">
        <v>2</v>
      </c>
      <c r="AA6172">
        <v>0</v>
      </c>
      <c r="AB6172">
        <v>8414.4699999999993</v>
      </c>
      <c r="AC6172" t="str">
        <f t="shared" si="1353"/>
        <v>&gt;5000</v>
      </c>
      <c r="AD6172">
        <v>0</v>
      </c>
      <c r="AE6172" t="str">
        <f t="shared" si="1354"/>
        <v>=0</v>
      </c>
      <c r="AF6172">
        <v>0</v>
      </c>
      <c r="AG6172" t="str">
        <f t="shared" si="1355"/>
        <v>&lt;=500</v>
      </c>
      <c r="AH6172" t="s">
        <v>32</v>
      </c>
      <c r="AI6172" t="str">
        <f t="shared" si="1356"/>
        <v/>
      </c>
      <c r="AJ6172" t="s">
        <v>32</v>
      </c>
      <c r="AK6172" t="str">
        <f t="shared" si="1357"/>
        <v/>
      </c>
      <c r="AL6172">
        <v>12</v>
      </c>
      <c r="AM6172">
        <v>12</v>
      </c>
      <c r="AN6172">
        <v>0</v>
      </c>
      <c r="AO6172">
        <v>1</v>
      </c>
      <c r="AP6172" t="s">
        <v>32</v>
      </c>
    </row>
    <row r="6173" spans="1:42" x14ac:dyDescent="0.25">
      <c r="A6173">
        <v>202104</v>
      </c>
      <c r="B6173" t="str">
        <f t="shared" si="1344"/>
        <v>2021-I</v>
      </c>
      <c r="C6173" t="s">
        <v>6247</v>
      </c>
      <c r="D6173" t="s">
        <v>6247</v>
      </c>
      <c r="E6173">
        <v>32104170</v>
      </c>
      <c r="F6173" t="s">
        <v>6163</v>
      </c>
      <c r="G6173">
        <v>0</v>
      </c>
      <c r="H6173">
        <v>0</v>
      </c>
      <c r="I6173">
        <v>1</v>
      </c>
      <c r="J6173">
        <f t="shared" si="1345"/>
        <v>0</v>
      </c>
      <c r="K6173" t="str">
        <f t="shared" si="1346"/>
        <v>Insuficiente</v>
      </c>
      <c r="L6173">
        <f t="shared" si="1347"/>
        <v>1</v>
      </c>
      <c r="M6173">
        <v>41</v>
      </c>
      <c r="N6173" t="str">
        <f t="shared" si="1348"/>
        <v>&lt;=45</v>
      </c>
      <c r="O6173" t="s">
        <v>56</v>
      </c>
      <c r="P6173" t="s">
        <v>39</v>
      </c>
      <c r="Q6173">
        <v>38007</v>
      </c>
      <c r="R6173">
        <v>0</v>
      </c>
      <c r="S6173" t="str">
        <f t="shared" si="1349"/>
        <v>=0</v>
      </c>
      <c r="T6173">
        <v>1200</v>
      </c>
      <c r="U6173" t="str">
        <f t="shared" si="1350"/>
        <v>&lt;=1200</v>
      </c>
      <c r="V6173" t="s">
        <v>597</v>
      </c>
      <c r="W6173">
        <v>24350</v>
      </c>
      <c r="X6173" s="12">
        <f t="shared" si="1351"/>
        <v>0</v>
      </c>
      <c r="Y6173" t="str">
        <f t="shared" si="1352"/>
        <v>=0</v>
      </c>
      <c r="Z6173" t="s">
        <v>32</v>
      </c>
      <c r="AA6173">
        <v>9</v>
      </c>
      <c r="AB6173" t="s">
        <v>32</v>
      </c>
      <c r="AC6173" t="str">
        <f t="shared" si="1353"/>
        <v/>
      </c>
      <c r="AD6173" t="s">
        <v>32</v>
      </c>
      <c r="AE6173" t="str">
        <f t="shared" si="1354"/>
        <v/>
      </c>
      <c r="AF6173" t="s">
        <v>32</v>
      </c>
      <c r="AG6173" t="str">
        <f t="shared" si="1355"/>
        <v/>
      </c>
      <c r="AH6173" t="s">
        <v>32</v>
      </c>
      <c r="AI6173" t="str">
        <f t="shared" si="1356"/>
        <v/>
      </c>
      <c r="AJ6173" t="s">
        <v>32</v>
      </c>
      <c r="AK6173" t="str">
        <f t="shared" si="1357"/>
        <v/>
      </c>
      <c r="AL6173">
        <v>0</v>
      </c>
      <c r="AM6173">
        <v>0</v>
      </c>
      <c r="AN6173">
        <v>0</v>
      </c>
      <c r="AO6173" t="s">
        <v>32</v>
      </c>
      <c r="AP6173" t="s">
        <v>32</v>
      </c>
    </row>
    <row r="6174" spans="1:42" x14ac:dyDescent="0.25">
      <c r="A6174">
        <v>202104</v>
      </c>
      <c r="B6174" t="str">
        <f t="shared" si="1344"/>
        <v>2021-I</v>
      </c>
      <c r="C6174" t="s">
        <v>6248</v>
      </c>
      <c r="D6174" t="s">
        <v>6248</v>
      </c>
      <c r="E6174">
        <v>32123455</v>
      </c>
      <c r="F6174" t="s">
        <v>6163</v>
      </c>
      <c r="G6174">
        <v>0</v>
      </c>
      <c r="H6174">
        <v>0</v>
      </c>
      <c r="I6174">
        <v>1</v>
      </c>
      <c r="J6174">
        <f t="shared" si="1345"/>
        <v>0</v>
      </c>
      <c r="K6174" t="str">
        <f t="shared" si="1346"/>
        <v>Insuficiente</v>
      </c>
      <c r="L6174">
        <f t="shared" si="1347"/>
        <v>1</v>
      </c>
      <c r="M6174">
        <v>44</v>
      </c>
      <c r="N6174" t="str">
        <f t="shared" si="1348"/>
        <v>&lt;=45</v>
      </c>
      <c r="O6174" t="s">
        <v>56</v>
      </c>
      <c r="P6174" t="s">
        <v>31</v>
      </c>
      <c r="Q6174">
        <v>38007</v>
      </c>
      <c r="R6174">
        <v>0</v>
      </c>
      <c r="S6174" t="str">
        <f t="shared" si="1349"/>
        <v>=0</v>
      </c>
      <c r="T6174">
        <v>1200</v>
      </c>
      <c r="U6174" t="str">
        <f t="shared" si="1350"/>
        <v>&lt;=1200</v>
      </c>
      <c r="V6174" t="s">
        <v>1210</v>
      </c>
      <c r="W6174">
        <v>24350</v>
      </c>
      <c r="X6174" s="12">
        <f t="shared" si="1351"/>
        <v>0</v>
      </c>
      <c r="Y6174" t="str">
        <f t="shared" si="1352"/>
        <v>=0</v>
      </c>
      <c r="Z6174" t="s">
        <v>32</v>
      </c>
      <c r="AA6174">
        <v>9</v>
      </c>
      <c r="AB6174" t="s">
        <v>32</v>
      </c>
      <c r="AC6174" t="str">
        <f t="shared" si="1353"/>
        <v/>
      </c>
      <c r="AD6174" t="s">
        <v>32</v>
      </c>
      <c r="AE6174" t="str">
        <f t="shared" si="1354"/>
        <v/>
      </c>
      <c r="AF6174" t="s">
        <v>32</v>
      </c>
      <c r="AG6174" t="str">
        <f t="shared" si="1355"/>
        <v/>
      </c>
      <c r="AH6174" t="s">
        <v>32</v>
      </c>
      <c r="AI6174" t="str">
        <f t="shared" si="1356"/>
        <v/>
      </c>
      <c r="AJ6174" t="s">
        <v>32</v>
      </c>
      <c r="AK6174" t="str">
        <f t="shared" si="1357"/>
        <v/>
      </c>
      <c r="AL6174">
        <v>0</v>
      </c>
      <c r="AM6174">
        <v>0</v>
      </c>
      <c r="AN6174">
        <v>0</v>
      </c>
      <c r="AO6174" t="s">
        <v>32</v>
      </c>
      <c r="AP6174" t="s">
        <v>32</v>
      </c>
    </row>
    <row r="6175" spans="1:42" x14ac:dyDescent="0.25">
      <c r="A6175">
        <v>202104</v>
      </c>
      <c r="B6175" t="str">
        <f t="shared" si="1344"/>
        <v>2021-I</v>
      </c>
      <c r="C6175" t="s">
        <v>6249</v>
      </c>
      <c r="D6175" t="s">
        <v>6249</v>
      </c>
      <c r="E6175">
        <v>32123497</v>
      </c>
      <c r="F6175" t="s">
        <v>6163</v>
      </c>
      <c r="G6175">
        <v>0</v>
      </c>
      <c r="H6175">
        <v>0</v>
      </c>
      <c r="I6175">
        <v>1</v>
      </c>
      <c r="J6175">
        <f t="shared" si="1345"/>
        <v>0</v>
      </c>
      <c r="K6175" t="str">
        <f t="shared" si="1346"/>
        <v>Insuficiente</v>
      </c>
      <c r="L6175">
        <f t="shared" si="1347"/>
        <v>1</v>
      </c>
      <c r="M6175">
        <v>33</v>
      </c>
      <c r="N6175" t="str">
        <f t="shared" si="1348"/>
        <v>&lt;=35</v>
      </c>
      <c r="O6175" t="s">
        <v>56</v>
      </c>
      <c r="P6175" t="s">
        <v>39</v>
      </c>
      <c r="Q6175">
        <v>37359</v>
      </c>
      <c r="R6175">
        <v>0</v>
      </c>
      <c r="S6175" t="str">
        <f t="shared" si="1349"/>
        <v>=0</v>
      </c>
      <c r="T6175">
        <v>1200</v>
      </c>
      <c r="U6175" t="str">
        <f t="shared" si="1350"/>
        <v>&lt;=1200</v>
      </c>
      <c r="V6175" t="s">
        <v>597</v>
      </c>
      <c r="W6175">
        <v>31740</v>
      </c>
      <c r="X6175" s="12">
        <f t="shared" si="1351"/>
        <v>0</v>
      </c>
      <c r="Y6175" t="str">
        <f t="shared" si="1352"/>
        <v>=0</v>
      </c>
      <c r="Z6175" t="s">
        <v>32</v>
      </c>
      <c r="AA6175">
        <v>4</v>
      </c>
      <c r="AB6175">
        <v>999.99</v>
      </c>
      <c r="AC6175" t="str">
        <f t="shared" si="1353"/>
        <v>&lt;=1000</v>
      </c>
      <c r="AD6175">
        <v>541</v>
      </c>
      <c r="AE6175" t="str">
        <f t="shared" si="1354"/>
        <v>&gt;120</v>
      </c>
      <c r="AF6175">
        <v>999.99</v>
      </c>
      <c r="AG6175" t="str">
        <f t="shared" si="1355"/>
        <v>&lt;=1000</v>
      </c>
      <c r="AH6175" t="s">
        <v>32</v>
      </c>
      <c r="AI6175" t="str">
        <f t="shared" si="1356"/>
        <v/>
      </c>
      <c r="AJ6175" t="s">
        <v>32</v>
      </c>
      <c r="AK6175" t="str">
        <f t="shared" si="1357"/>
        <v/>
      </c>
      <c r="AL6175">
        <v>12</v>
      </c>
      <c r="AM6175">
        <v>0</v>
      </c>
      <c r="AN6175">
        <v>12</v>
      </c>
      <c r="AO6175" t="s">
        <v>32</v>
      </c>
      <c r="AP6175">
        <v>1</v>
      </c>
    </row>
    <row r="6176" spans="1:42" x14ac:dyDescent="0.25">
      <c r="A6176">
        <v>202104</v>
      </c>
      <c r="B6176" t="str">
        <f t="shared" si="1344"/>
        <v>2021-I</v>
      </c>
      <c r="C6176" t="s">
        <v>6250</v>
      </c>
      <c r="D6176" t="s">
        <v>6250</v>
      </c>
      <c r="E6176">
        <v>32123489</v>
      </c>
      <c r="F6176" t="s">
        <v>6163</v>
      </c>
      <c r="G6176">
        <v>0</v>
      </c>
      <c r="H6176">
        <v>0</v>
      </c>
      <c r="I6176">
        <v>1</v>
      </c>
      <c r="J6176">
        <f t="shared" si="1345"/>
        <v>0</v>
      </c>
      <c r="K6176" t="str">
        <f t="shared" si="1346"/>
        <v>Insuficiente</v>
      </c>
      <c r="L6176">
        <f t="shared" si="1347"/>
        <v>1</v>
      </c>
      <c r="M6176">
        <v>32</v>
      </c>
      <c r="N6176" t="str">
        <f t="shared" si="1348"/>
        <v>&lt;=35</v>
      </c>
      <c r="O6176" t="s">
        <v>56</v>
      </c>
      <c r="P6176" t="s">
        <v>39</v>
      </c>
      <c r="Q6176">
        <v>24812</v>
      </c>
      <c r="R6176">
        <v>0</v>
      </c>
      <c r="S6176" t="str">
        <f t="shared" si="1349"/>
        <v>=0</v>
      </c>
      <c r="T6176">
        <v>800</v>
      </c>
      <c r="U6176" t="str">
        <f t="shared" si="1350"/>
        <v>&lt;=1000</v>
      </c>
      <c r="V6176" t="s">
        <v>585</v>
      </c>
      <c r="W6176">
        <v>19920</v>
      </c>
      <c r="X6176" s="12">
        <f t="shared" si="1351"/>
        <v>0</v>
      </c>
      <c r="Y6176" t="str">
        <f t="shared" si="1352"/>
        <v>=0</v>
      </c>
      <c r="Z6176" t="s">
        <v>32</v>
      </c>
      <c r="AA6176">
        <v>4</v>
      </c>
      <c r="AB6176">
        <v>640.72</v>
      </c>
      <c r="AC6176" t="str">
        <f t="shared" si="1353"/>
        <v>&lt;=1000</v>
      </c>
      <c r="AD6176">
        <v>2988</v>
      </c>
      <c r="AE6176" t="str">
        <f t="shared" si="1354"/>
        <v>&gt;120</v>
      </c>
      <c r="AF6176">
        <v>640.72</v>
      </c>
      <c r="AG6176" t="str">
        <f t="shared" si="1355"/>
        <v>&lt;=1000</v>
      </c>
      <c r="AH6176" t="s">
        <v>32</v>
      </c>
      <c r="AI6176" t="str">
        <f t="shared" si="1356"/>
        <v/>
      </c>
      <c r="AJ6176" t="s">
        <v>32</v>
      </c>
      <c r="AK6176" t="str">
        <f t="shared" si="1357"/>
        <v/>
      </c>
      <c r="AL6176">
        <v>9</v>
      </c>
      <c r="AM6176">
        <v>0</v>
      </c>
      <c r="AN6176">
        <v>9</v>
      </c>
      <c r="AO6176" t="s">
        <v>32</v>
      </c>
      <c r="AP6176">
        <v>4</v>
      </c>
    </row>
    <row r="6177" spans="1:42" x14ac:dyDescent="0.25">
      <c r="A6177">
        <v>202104</v>
      </c>
      <c r="B6177" t="str">
        <f t="shared" si="1344"/>
        <v>2021-I</v>
      </c>
      <c r="C6177" t="s">
        <v>6251</v>
      </c>
      <c r="D6177" t="s">
        <v>6251</v>
      </c>
      <c r="E6177">
        <v>32123615</v>
      </c>
      <c r="F6177" t="s">
        <v>6163</v>
      </c>
      <c r="G6177">
        <v>0</v>
      </c>
      <c r="H6177">
        <v>0</v>
      </c>
      <c r="I6177">
        <v>1</v>
      </c>
      <c r="J6177">
        <f t="shared" si="1345"/>
        <v>0</v>
      </c>
      <c r="K6177" t="str">
        <f t="shared" si="1346"/>
        <v>Insuficiente</v>
      </c>
      <c r="L6177">
        <f t="shared" si="1347"/>
        <v>1</v>
      </c>
      <c r="M6177">
        <v>24</v>
      </c>
      <c r="N6177" t="str">
        <f t="shared" si="1348"/>
        <v>&lt;=25</v>
      </c>
      <c r="O6177" t="s">
        <v>56</v>
      </c>
      <c r="P6177" t="s">
        <v>39</v>
      </c>
      <c r="Q6177">
        <v>32646</v>
      </c>
      <c r="R6177">
        <v>0</v>
      </c>
      <c r="S6177" t="str">
        <f t="shared" si="1349"/>
        <v>=0</v>
      </c>
      <c r="T6177">
        <v>1050</v>
      </c>
      <c r="U6177" t="str">
        <f t="shared" si="1350"/>
        <v>&lt;=1100</v>
      </c>
      <c r="V6177" t="s">
        <v>597</v>
      </c>
      <c r="W6177">
        <v>27300</v>
      </c>
      <c r="X6177" s="12">
        <f t="shared" si="1351"/>
        <v>0</v>
      </c>
      <c r="Y6177" t="str">
        <f t="shared" si="1352"/>
        <v>=0</v>
      </c>
      <c r="Z6177" t="s">
        <v>32</v>
      </c>
      <c r="AA6177">
        <v>4</v>
      </c>
      <c r="AB6177">
        <v>996.66</v>
      </c>
      <c r="AC6177" t="str">
        <f t="shared" si="1353"/>
        <v>&lt;=1000</v>
      </c>
      <c r="AD6177">
        <v>954</v>
      </c>
      <c r="AE6177" t="str">
        <f t="shared" si="1354"/>
        <v>&gt;120</v>
      </c>
      <c r="AF6177">
        <v>977.49</v>
      </c>
      <c r="AG6177" t="str">
        <f t="shared" si="1355"/>
        <v>&lt;=1000</v>
      </c>
      <c r="AH6177" t="s">
        <v>32</v>
      </c>
      <c r="AI6177" t="str">
        <f t="shared" si="1356"/>
        <v/>
      </c>
      <c r="AJ6177" t="s">
        <v>32</v>
      </c>
      <c r="AK6177" t="str">
        <f t="shared" si="1357"/>
        <v/>
      </c>
      <c r="AL6177">
        <v>12</v>
      </c>
      <c r="AM6177">
        <v>0</v>
      </c>
      <c r="AN6177">
        <v>8</v>
      </c>
      <c r="AO6177" t="s">
        <v>32</v>
      </c>
      <c r="AP6177">
        <v>1</v>
      </c>
    </row>
    <row r="6178" spans="1:42" x14ac:dyDescent="0.25">
      <c r="A6178">
        <v>202104</v>
      </c>
      <c r="B6178" t="str">
        <f t="shared" si="1344"/>
        <v>2021-I</v>
      </c>
      <c r="C6178" t="s">
        <v>6252</v>
      </c>
      <c r="D6178" t="s">
        <v>6252</v>
      </c>
      <c r="E6178">
        <v>32123849</v>
      </c>
      <c r="F6178" t="s">
        <v>6163</v>
      </c>
      <c r="G6178">
        <v>0</v>
      </c>
      <c r="H6178">
        <v>0</v>
      </c>
      <c r="I6178">
        <v>1</v>
      </c>
      <c r="J6178">
        <f t="shared" si="1345"/>
        <v>0</v>
      </c>
      <c r="K6178" t="str">
        <f t="shared" si="1346"/>
        <v>Insuficiente</v>
      </c>
      <c r="L6178">
        <f t="shared" si="1347"/>
        <v>1</v>
      </c>
      <c r="M6178">
        <v>41</v>
      </c>
      <c r="N6178" t="str">
        <f t="shared" si="1348"/>
        <v>&lt;=45</v>
      </c>
      <c r="O6178" t="s">
        <v>56</v>
      </c>
      <c r="P6178" t="s">
        <v>39</v>
      </c>
      <c r="Q6178">
        <v>29515</v>
      </c>
      <c r="R6178">
        <v>0</v>
      </c>
      <c r="S6178" t="str">
        <f t="shared" si="1349"/>
        <v>=0</v>
      </c>
      <c r="T6178">
        <v>950</v>
      </c>
      <c r="U6178" t="str">
        <f t="shared" si="1350"/>
        <v>&lt;=1000</v>
      </c>
      <c r="V6178" t="s">
        <v>597</v>
      </c>
      <c r="W6178">
        <v>24350</v>
      </c>
      <c r="X6178" s="12">
        <f t="shared" si="1351"/>
        <v>0</v>
      </c>
      <c r="Y6178" t="str">
        <f t="shared" si="1352"/>
        <v>=0</v>
      </c>
      <c r="Z6178" t="s">
        <v>32</v>
      </c>
      <c r="AA6178">
        <v>9</v>
      </c>
      <c r="AB6178" t="s">
        <v>32</v>
      </c>
      <c r="AC6178" t="str">
        <f t="shared" si="1353"/>
        <v/>
      </c>
      <c r="AD6178" t="s">
        <v>32</v>
      </c>
      <c r="AE6178" t="str">
        <f t="shared" si="1354"/>
        <v/>
      </c>
      <c r="AF6178" t="s">
        <v>32</v>
      </c>
      <c r="AG6178" t="str">
        <f t="shared" si="1355"/>
        <v/>
      </c>
      <c r="AH6178" t="s">
        <v>32</v>
      </c>
      <c r="AI6178" t="str">
        <f t="shared" si="1356"/>
        <v/>
      </c>
      <c r="AJ6178" t="s">
        <v>32</v>
      </c>
      <c r="AK6178" t="str">
        <f t="shared" si="1357"/>
        <v/>
      </c>
      <c r="AL6178">
        <v>0</v>
      </c>
      <c r="AM6178">
        <v>0</v>
      </c>
      <c r="AN6178">
        <v>0</v>
      </c>
      <c r="AO6178" t="s">
        <v>32</v>
      </c>
      <c r="AP6178" t="s">
        <v>32</v>
      </c>
    </row>
    <row r="6179" spans="1:42" x14ac:dyDescent="0.25">
      <c r="A6179">
        <v>202104</v>
      </c>
      <c r="B6179" t="str">
        <f t="shared" si="1344"/>
        <v>2021-I</v>
      </c>
      <c r="C6179" t="s">
        <v>6253</v>
      </c>
      <c r="D6179" t="s">
        <v>6253</v>
      </c>
      <c r="E6179">
        <v>32123498</v>
      </c>
      <c r="F6179" t="s">
        <v>6163</v>
      </c>
      <c r="G6179">
        <v>0</v>
      </c>
      <c r="H6179">
        <v>0</v>
      </c>
      <c r="I6179">
        <v>1</v>
      </c>
      <c r="J6179">
        <f t="shared" si="1345"/>
        <v>0</v>
      </c>
      <c r="K6179" t="str">
        <f t="shared" si="1346"/>
        <v>Insuficiente</v>
      </c>
      <c r="L6179">
        <f t="shared" si="1347"/>
        <v>1</v>
      </c>
      <c r="M6179">
        <v>37</v>
      </c>
      <c r="N6179" t="str">
        <f t="shared" si="1348"/>
        <v>&lt;=40</v>
      </c>
      <c r="O6179" t="s">
        <v>56</v>
      </c>
      <c r="P6179" t="s">
        <v>69</v>
      </c>
      <c r="Q6179">
        <v>33772</v>
      </c>
      <c r="R6179">
        <v>0</v>
      </c>
      <c r="S6179" t="str">
        <f t="shared" si="1349"/>
        <v>=0</v>
      </c>
      <c r="T6179">
        <v>940</v>
      </c>
      <c r="U6179" t="str">
        <f t="shared" si="1350"/>
        <v>&lt;=1000</v>
      </c>
      <c r="V6179" t="s">
        <v>1407</v>
      </c>
      <c r="W6179">
        <v>28360</v>
      </c>
      <c r="X6179" s="12">
        <f t="shared" si="1351"/>
        <v>0</v>
      </c>
      <c r="Y6179" t="str">
        <f t="shared" si="1352"/>
        <v>=0</v>
      </c>
      <c r="Z6179">
        <v>4</v>
      </c>
      <c r="AA6179">
        <v>4</v>
      </c>
      <c r="AB6179">
        <v>1344.03</v>
      </c>
      <c r="AC6179" t="str">
        <f t="shared" si="1353"/>
        <v>&lt;=2000</v>
      </c>
      <c r="AD6179">
        <v>2703</v>
      </c>
      <c r="AE6179" t="str">
        <f t="shared" si="1354"/>
        <v>&gt;120</v>
      </c>
      <c r="AF6179">
        <v>1344.03</v>
      </c>
      <c r="AG6179" t="str">
        <f t="shared" si="1355"/>
        <v>&lt;=2000</v>
      </c>
      <c r="AH6179" t="s">
        <v>32</v>
      </c>
      <c r="AI6179" t="str">
        <f t="shared" si="1356"/>
        <v/>
      </c>
      <c r="AJ6179" t="s">
        <v>32</v>
      </c>
      <c r="AK6179" t="str">
        <f t="shared" si="1357"/>
        <v/>
      </c>
      <c r="AL6179">
        <v>12</v>
      </c>
      <c r="AM6179">
        <v>0</v>
      </c>
      <c r="AN6179">
        <v>12</v>
      </c>
      <c r="AO6179" t="s">
        <v>32</v>
      </c>
      <c r="AP6179">
        <v>1</v>
      </c>
    </row>
    <row r="6180" spans="1:42" x14ac:dyDescent="0.25">
      <c r="A6180">
        <v>202104</v>
      </c>
      <c r="B6180" t="str">
        <f t="shared" si="1344"/>
        <v>2021-I</v>
      </c>
      <c r="C6180" t="s">
        <v>6254</v>
      </c>
      <c r="D6180" t="s">
        <v>6254</v>
      </c>
      <c r="E6180">
        <v>32123181</v>
      </c>
      <c r="F6180" t="s">
        <v>6163</v>
      </c>
      <c r="G6180">
        <v>0</v>
      </c>
      <c r="H6180">
        <v>0</v>
      </c>
      <c r="I6180">
        <v>1</v>
      </c>
      <c r="J6180">
        <f t="shared" si="1345"/>
        <v>0</v>
      </c>
      <c r="K6180" t="str">
        <f t="shared" si="1346"/>
        <v>Insuficiente</v>
      </c>
      <c r="L6180">
        <f t="shared" si="1347"/>
        <v>1</v>
      </c>
      <c r="M6180">
        <v>44</v>
      </c>
      <c r="N6180" t="str">
        <f t="shared" si="1348"/>
        <v>&lt;=45</v>
      </c>
      <c r="O6180" t="s">
        <v>56</v>
      </c>
      <c r="P6180" t="s">
        <v>39</v>
      </c>
      <c r="Q6180">
        <v>32646</v>
      </c>
      <c r="R6180">
        <v>0</v>
      </c>
      <c r="S6180" t="str">
        <f t="shared" si="1349"/>
        <v>=0</v>
      </c>
      <c r="T6180">
        <v>1050</v>
      </c>
      <c r="U6180" t="str">
        <f t="shared" si="1350"/>
        <v>&lt;=1100</v>
      </c>
      <c r="V6180" t="s">
        <v>597</v>
      </c>
      <c r="W6180">
        <v>27300</v>
      </c>
      <c r="X6180" s="12">
        <f t="shared" si="1351"/>
        <v>0</v>
      </c>
      <c r="Y6180" t="str">
        <f t="shared" si="1352"/>
        <v>=0</v>
      </c>
      <c r="Z6180" t="s">
        <v>32</v>
      </c>
      <c r="AA6180">
        <v>4</v>
      </c>
      <c r="AB6180">
        <v>4.2300000000000004</v>
      </c>
      <c r="AC6180" t="str">
        <f t="shared" si="1353"/>
        <v>&lt;=500</v>
      </c>
      <c r="AD6180">
        <v>139</v>
      </c>
      <c r="AE6180" t="str">
        <f t="shared" si="1354"/>
        <v>&gt;120</v>
      </c>
      <c r="AF6180">
        <v>0</v>
      </c>
      <c r="AG6180" t="str">
        <f t="shared" si="1355"/>
        <v>&lt;=500</v>
      </c>
      <c r="AH6180" t="s">
        <v>32</v>
      </c>
      <c r="AI6180" t="str">
        <f t="shared" si="1356"/>
        <v/>
      </c>
      <c r="AJ6180" t="s">
        <v>32</v>
      </c>
      <c r="AK6180" t="str">
        <f t="shared" si="1357"/>
        <v/>
      </c>
      <c r="AL6180">
        <v>5</v>
      </c>
      <c r="AM6180">
        <v>0</v>
      </c>
      <c r="AN6180">
        <v>1</v>
      </c>
      <c r="AO6180" t="s">
        <v>32</v>
      </c>
      <c r="AP6180">
        <v>3</v>
      </c>
    </row>
    <row r="6181" spans="1:42" x14ac:dyDescent="0.25">
      <c r="A6181">
        <v>202104</v>
      </c>
      <c r="B6181" t="str">
        <f t="shared" si="1344"/>
        <v>2021-I</v>
      </c>
      <c r="C6181" t="s">
        <v>6255</v>
      </c>
      <c r="D6181" t="s">
        <v>6255</v>
      </c>
      <c r="E6181">
        <v>32123903</v>
      </c>
      <c r="F6181" t="s">
        <v>6163</v>
      </c>
      <c r="G6181">
        <v>0</v>
      </c>
      <c r="H6181">
        <v>0</v>
      </c>
      <c r="I6181">
        <v>1</v>
      </c>
      <c r="J6181">
        <f t="shared" si="1345"/>
        <v>0</v>
      </c>
      <c r="K6181" t="str">
        <f t="shared" si="1346"/>
        <v>Insuficiente</v>
      </c>
      <c r="L6181">
        <f t="shared" si="1347"/>
        <v>1</v>
      </c>
      <c r="M6181">
        <v>37</v>
      </c>
      <c r="N6181" t="str">
        <f t="shared" si="1348"/>
        <v>&lt;=40</v>
      </c>
      <c r="O6181" t="s">
        <v>56</v>
      </c>
      <c r="P6181" t="s">
        <v>39</v>
      </c>
      <c r="Q6181">
        <v>31945</v>
      </c>
      <c r="R6181">
        <v>0</v>
      </c>
      <c r="S6181" t="str">
        <f t="shared" si="1349"/>
        <v>=0</v>
      </c>
      <c r="T6181">
        <v>890</v>
      </c>
      <c r="U6181" t="str">
        <f t="shared" si="1350"/>
        <v>&lt;=1000</v>
      </c>
      <c r="V6181" t="s">
        <v>601</v>
      </c>
      <c r="W6181">
        <v>26640</v>
      </c>
      <c r="X6181" s="12">
        <f t="shared" si="1351"/>
        <v>0</v>
      </c>
      <c r="Y6181" t="str">
        <f t="shared" si="1352"/>
        <v>=0</v>
      </c>
      <c r="Z6181">
        <v>4</v>
      </c>
      <c r="AA6181">
        <v>9</v>
      </c>
      <c r="AB6181" t="s">
        <v>32</v>
      </c>
      <c r="AC6181" t="str">
        <f t="shared" si="1353"/>
        <v/>
      </c>
      <c r="AD6181" t="s">
        <v>32</v>
      </c>
      <c r="AE6181" t="str">
        <f t="shared" si="1354"/>
        <v/>
      </c>
      <c r="AF6181" t="s">
        <v>32</v>
      </c>
      <c r="AG6181" t="str">
        <f t="shared" si="1355"/>
        <v/>
      </c>
      <c r="AH6181" t="s">
        <v>32</v>
      </c>
      <c r="AI6181" t="str">
        <f t="shared" si="1356"/>
        <v/>
      </c>
      <c r="AJ6181" t="s">
        <v>32</v>
      </c>
      <c r="AK6181" t="str">
        <f t="shared" si="1357"/>
        <v/>
      </c>
      <c r="AL6181">
        <v>0</v>
      </c>
      <c r="AM6181">
        <v>0</v>
      </c>
      <c r="AN6181">
        <v>0</v>
      </c>
      <c r="AO6181" t="s">
        <v>32</v>
      </c>
      <c r="AP6181" t="s">
        <v>32</v>
      </c>
    </row>
    <row r="6182" spans="1:42" x14ac:dyDescent="0.25">
      <c r="A6182">
        <v>202104</v>
      </c>
      <c r="B6182" t="str">
        <f t="shared" si="1344"/>
        <v>2021-I</v>
      </c>
      <c r="C6182" t="s">
        <v>6256</v>
      </c>
      <c r="D6182" t="s">
        <v>6256</v>
      </c>
      <c r="E6182">
        <v>32124011</v>
      </c>
      <c r="F6182" t="s">
        <v>6163</v>
      </c>
      <c r="G6182">
        <v>0</v>
      </c>
      <c r="H6182">
        <v>0</v>
      </c>
      <c r="I6182">
        <v>1</v>
      </c>
      <c r="J6182">
        <f t="shared" si="1345"/>
        <v>0</v>
      </c>
      <c r="K6182" t="str">
        <f t="shared" si="1346"/>
        <v>Insuficiente</v>
      </c>
      <c r="L6182">
        <f t="shared" si="1347"/>
        <v>1</v>
      </c>
      <c r="M6182">
        <v>36</v>
      </c>
      <c r="N6182" t="str">
        <f t="shared" si="1348"/>
        <v>&lt;=40</v>
      </c>
      <c r="O6182" t="s">
        <v>56</v>
      </c>
      <c r="P6182" t="s">
        <v>39</v>
      </c>
      <c r="Q6182">
        <v>42880</v>
      </c>
      <c r="R6182">
        <v>0</v>
      </c>
      <c r="S6182" t="str">
        <f t="shared" si="1349"/>
        <v>=0</v>
      </c>
      <c r="T6182">
        <v>1190</v>
      </c>
      <c r="U6182" t="str">
        <f t="shared" si="1350"/>
        <v>&lt;=1200</v>
      </c>
      <c r="V6182" t="s">
        <v>585</v>
      </c>
      <c r="W6182">
        <v>36940</v>
      </c>
      <c r="X6182" s="12">
        <f t="shared" si="1351"/>
        <v>0</v>
      </c>
      <c r="Y6182" t="str">
        <f t="shared" si="1352"/>
        <v>=0</v>
      </c>
      <c r="Z6182">
        <v>1</v>
      </c>
      <c r="AA6182">
        <v>9</v>
      </c>
      <c r="AB6182" t="s">
        <v>32</v>
      </c>
      <c r="AC6182" t="str">
        <f t="shared" si="1353"/>
        <v/>
      </c>
      <c r="AD6182" t="s">
        <v>32</v>
      </c>
      <c r="AE6182" t="str">
        <f t="shared" si="1354"/>
        <v/>
      </c>
      <c r="AF6182" t="s">
        <v>32</v>
      </c>
      <c r="AG6182" t="str">
        <f t="shared" si="1355"/>
        <v/>
      </c>
      <c r="AH6182" t="s">
        <v>32</v>
      </c>
      <c r="AI6182" t="str">
        <f t="shared" si="1356"/>
        <v/>
      </c>
      <c r="AJ6182" t="s">
        <v>32</v>
      </c>
      <c r="AK6182" t="str">
        <f t="shared" si="1357"/>
        <v/>
      </c>
      <c r="AL6182">
        <v>0</v>
      </c>
      <c r="AM6182">
        <v>0</v>
      </c>
      <c r="AN6182">
        <v>0</v>
      </c>
      <c r="AO6182" t="s">
        <v>32</v>
      </c>
      <c r="AP6182" t="s">
        <v>32</v>
      </c>
    </row>
    <row r="6183" spans="1:42" x14ac:dyDescent="0.25">
      <c r="A6183">
        <v>202104</v>
      </c>
      <c r="B6183" t="str">
        <f t="shared" si="1344"/>
        <v>2021-I</v>
      </c>
      <c r="C6183" t="s">
        <v>6257</v>
      </c>
      <c r="D6183" t="s">
        <v>6257</v>
      </c>
      <c r="E6183">
        <v>32123585</v>
      </c>
      <c r="F6183" t="s">
        <v>6163</v>
      </c>
      <c r="G6183">
        <v>0</v>
      </c>
      <c r="H6183">
        <v>0</v>
      </c>
      <c r="I6183">
        <v>1</v>
      </c>
      <c r="J6183">
        <f t="shared" si="1345"/>
        <v>0</v>
      </c>
      <c r="K6183" t="str">
        <f t="shared" si="1346"/>
        <v>Insuficiente</v>
      </c>
      <c r="L6183">
        <f t="shared" si="1347"/>
        <v>1</v>
      </c>
      <c r="M6183">
        <v>34</v>
      </c>
      <c r="N6183" t="str">
        <f t="shared" si="1348"/>
        <v>&lt;=35</v>
      </c>
      <c r="O6183" t="s">
        <v>56</v>
      </c>
      <c r="P6183" t="s">
        <v>39</v>
      </c>
      <c r="Q6183">
        <v>29515</v>
      </c>
      <c r="R6183">
        <v>0</v>
      </c>
      <c r="S6183" t="str">
        <f t="shared" si="1349"/>
        <v>=0</v>
      </c>
      <c r="T6183">
        <v>950</v>
      </c>
      <c r="U6183" t="str">
        <f t="shared" si="1350"/>
        <v>&lt;=1000</v>
      </c>
      <c r="V6183" t="s">
        <v>585</v>
      </c>
      <c r="W6183">
        <v>24350</v>
      </c>
      <c r="X6183" s="12">
        <f t="shared" si="1351"/>
        <v>0</v>
      </c>
      <c r="Y6183" t="str">
        <f t="shared" si="1352"/>
        <v>=0</v>
      </c>
      <c r="Z6183" t="s">
        <v>32</v>
      </c>
      <c r="AA6183">
        <v>0</v>
      </c>
      <c r="AB6183">
        <v>1182.3499999999999</v>
      </c>
      <c r="AC6183" t="str">
        <f t="shared" si="1353"/>
        <v>&lt;=2000</v>
      </c>
      <c r="AD6183">
        <v>0</v>
      </c>
      <c r="AE6183" t="str">
        <f t="shared" si="1354"/>
        <v>=0</v>
      </c>
      <c r="AF6183">
        <v>0</v>
      </c>
      <c r="AG6183" t="str">
        <f t="shared" si="1355"/>
        <v>&lt;=500</v>
      </c>
      <c r="AH6183">
        <v>1200</v>
      </c>
      <c r="AI6183" t="str">
        <f t="shared" si="1356"/>
        <v>&lt;=2000</v>
      </c>
      <c r="AJ6183">
        <v>0.98529999999999995</v>
      </c>
      <c r="AK6183" t="str">
        <f t="shared" si="1357"/>
        <v>&gt;0.9</v>
      </c>
      <c r="AL6183">
        <v>7</v>
      </c>
      <c r="AM6183">
        <v>7</v>
      </c>
      <c r="AN6183">
        <v>0</v>
      </c>
      <c r="AO6183">
        <v>1</v>
      </c>
      <c r="AP6183" t="s">
        <v>32</v>
      </c>
    </row>
    <row r="6184" spans="1:42" x14ac:dyDescent="0.25">
      <c r="A6184">
        <v>202104</v>
      </c>
      <c r="B6184" t="str">
        <f t="shared" si="1344"/>
        <v>2021-I</v>
      </c>
      <c r="C6184" t="s">
        <v>6258</v>
      </c>
      <c r="D6184" t="s">
        <v>6258</v>
      </c>
      <c r="E6184">
        <v>32123621</v>
      </c>
      <c r="F6184" t="s">
        <v>6163</v>
      </c>
      <c r="G6184">
        <v>0</v>
      </c>
      <c r="H6184">
        <v>0</v>
      </c>
      <c r="I6184">
        <v>1</v>
      </c>
      <c r="J6184">
        <f t="shared" si="1345"/>
        <v>0</v>
      </c>
      <c r="K6184" t="str">
        <f t="shared" si="1346"/>
        <v>Insuficiente</v>
      </c>
      <c r="L6184">
        <f t="shared" si="1347"/>
        <v>1</v>
      </c>
      <c r="M6184">
        <v>25</v>
      </c>
      <c r="N6184" t="str">
        <f t="shared" si="1348"/>
        <v>&lt;=25</v>
      </c>
      <c r="O6184" t="s">
        <v>56</v>
      </c>
      <c r="P6184" t="s">
        <v>39</v>
      </c>
      <c r="Q6184">
        <v>37413</v>
      </c>
      <c r="R6184">
        <v>0</v>
      </c>
      <c r="S6184" t="str">
        <f t="shared" si="1349"/>
        <v>=0</v>
      </c>
      <c r="T6184">
        <v>1040</v>
      </c>
      <c r="U6184" t="str">
        <f t="shared" si="1350"/>
        <v>&lt;=1100</v>
      </c>
      <c r="V6184" t="s">
        <v>4182</v>
      </c>
      <c r="W6184">
        <v>31790</v>
      </c>
      <c r="X6184" s="12">
        <f t="shared" si="1351"/>
        <v>0</v>
      </c>
      <c r="Y6184" t="str">
        <f t="shared" si="1352"/>
        <v>=0</v>
      </c>
      <c r="Z6184">
        <v>3</v>
      </c>
      <c r="AA6184">
        <v>9</v>
      </c>
      <c r="AB6184" t="s">
        <v>32</v>
      </c>
      <c r="AC6184" t="str">
        <f t="shared" si="1353"/>
        <v/>
      </c>
      <c r="AD6184" t="s">
        <v>32</v>
      </c>
      <c r="AE6184" t="str">
        <f t="shared" si="1354"/>
        <v/>
      </c>
      <c r="AF6184" t="s">
        <v>32</v>
      </c>
      <c r="AG6184" t="str">
        <f t="shared" si="1355"/>
        <v/>
      </c>
      <c r="AH6184" t="s">
        <v>32</v>
      </c>
      <c r="AI6184" t="str">
        <f t="shared" si="1356"/>
        <v/>
      </c>
      <c r="AJ6184" t="s">
        <v>32</v>
      </c>
      <c r="AK6184" t="str">
        <f t="shared" si="1357"/>
        <v/>
      </c>
      <c r="AL6184">
        <v>0</v>
      </c>
      <c r="AM6184">
        <v>0</v>
      </c>
      <c r="AN6184">
        <v>0</v>
      </c>
      <c r="AO6184" t="s">
        <v>32</v>
      </c>
      <c r="AP6184" t="s">
        <v>32</v>
      </c>
    </row>
    <row r="6185" spans="1:42" x14ac:dyDescent="0.25">
      <c r="A6185">
        <v>202104</v>
      </c>
      <c r="B6185" t="str">
        <f t="shared" si="1344"/>
        <v>2021-I</v>
      </c>
      <c r="C6185" t="s">
        <v>6259</v>
      </c>
      <c r="D6185" t="s">
        <v>6259</v>
      </c>
      <c r="E6185">
        <v>32123944</v>
      </c>
      <c r="F6185" t="s">
        <v>6163</v>
      </c>
      <c r="G6185">
        <v>0</v>
      </c>
      <c r="H6185">
        <v>0</v>
      </c>
      <c r="I6185">
        <v>1</v>
      </c>
      <c r="J6185">
        <f t="shared" si="1345"/>
        <v>0</v>
      </c>
      <c r="K6185" t="str">
        <f t="shared" si="1346"/>
        <v>Insuficiente</v>
      </c>
      <c r="L6185">
        <f t="shared" si="1347"/>
        <v>1</v>
      </c>
      <c r="M6185">
        <v>29</v>
      </c>
      <c r="N6185" t="str">
        <f t="shared" si="1348"/>
        <v>&lt;=30</v>
      </c>
      <c r="O6185" t="s">
        <v>56</v>
      </c>
      <c r="P6185" t="s">
        <v>39</v>
      </c>
      <c r="Q6185">
        <v>31945</v>
      </c>
      <c r="R6185">
        <v>0</v>
      </c>
      <c r="S6185" t="str">
        <f t="shared" si="1349"/>
        <v>=0</v>
      </c>
      <c r="T6185">
        <v>890</v>
      </c>
      <c r="U6185" t="str">
        <f t="shared" si="1350"/>
        <v>&lt;=1000</v>
      </c>
      <c r="V6185" t="s">
        <v>601</v>
      </c>
      <c r="W6185">
        <v>26640</v>
      </c>
      <c r="X6185" s="12">
        <f t="shared" si="1351"/>
        <v>0</v>
      </c>
      <c r="Y6185" t="str">
        <f t="shared" si="1352"/>
        <v>=0</v>
      </c>
      <c r="Z6185">
        <v>4</v>
      </c>
      <c r="AA6185">
        <v>9</v>
      </c>
      <c r="AB6185" t="s">
        <v>32</v>
      </c>
      <c r="AC6185" t="str">
        <f t="shared" si="1353"/>
        <v/>
      </c>
      <c r="AD6185" t="s">
        <v>32</v>
      </c>
      <c r="AE6185" t="str">
        <f t="shared" si="1354"/>
        <v/>
      </c>
      <c r="AF6185" t="s">
        <v>32</v>
      </c>
      <c r="AG6185" t="str">
        <f t="shared" si="1355"/>
        <v/>
      </c>
      <c r="AH6185" t="s">
        <v>32</v>
      </c>
      <c r="AI6185" t="str">
        <f t="shared" si="1356"/>
        <v/>
      </c>
      <c r="AJ6185" t="s">
        <v>32</v>
      </c>
      <c r="AK6185" t="str">
        <f t="shared" si="1357"/>
        <v/>
      </c>
      <c r="AL6185">
        <v>0</v>
      </c>
      <c r="AM6185">
        <v>0</v>
      </c>
      <c r="AN6185">
        <v>0</v>
      </c>
      <c r="AO6185" t="s">
        <v>32</v>
      </c>
      <c r="AP6185" t="s">
        <v>32</v>
      </c>
    </row>
    <row r="6186" spans="1:42" x14ac:dyDescent="0.25">
      <c r="A6186">
        <v>202104</v>
      </c>
      <c r="B6186" t="str">
        <f t="shared" si="1344"/>
        <v>2021-I</v>
      </c>
      <c r="C6186" t="s">
        <v>6260</v>
      </c>
      <c r="D6186" t="s">
        <v>6260</v>
      </c>
      <c r="E6186">
        <v>32107787</v>
      </c>
      <c r="F6186" t="s">
        <v>6163</v>
      </c>
      <c r="G6186">
        <v>0</v>
      </c>
      <c r="H6186">
        <v>0</v>
      </c>
      <c r="I6186">
        <v>1</v>
      </c>
      <c r="J6186">
        <f t="shared" si="1345"/>
        <v>0</v>
      </c>
      <c r="K6186" t="str">
        <f t="shared" si="1346"/>
        <v>Insuficiente</v>
      </c>
      <c r="L6186">
        <f t="shared" si="1347"/>
        <v>1</v>
      </c>
      <c r="M6186">
        <v>29</v>
      </c>
      <c r="N6186" t="str">
        <f t="shared" si="1348"/>
        <v>&lt;=30</v>
      </c>
      <c r="O6186" t="s">
        <v>56</v>
      </c>
      <c r="P6186" t="s">
        <v>39</v>
      </c>
      <c r="Q6186">
        <v>35789</v>
      </c>
      <c r="R6186">
        <v>0</v>
      </c>
      <c r="S6186" t="str">
        <f t="shared" si="1349"/>
        <v>=0</v>
      </c>
      <c r="T6186">
        <v>1150</v>
      </c>
      <c r="U6186" t="str">
        <f t="shared" si="1350"/>
        <v>&lt;=1200</v>
      </c>
      <c r="V6186" t="s">
        <v>597</v>
      </c>
      <c r="W6186">
        <v>30260</v>
      </c>
      <c r="X6186" s="12">
        <f t="shared" si="1351"/>
        <v>0</v>
      </c>
      <c r="Y6186" t="str">
        <f t="shared" si="1352"/>
        <v>=0</v>
      </c>
      <c r="Z6186">
        <v>5</v>
      </c>
      <c r="AA6186">
        <v>4</v>
      </c>
      <c r="AB6186">
        <v>429.28</v>
      </c>
      <c r="AC6186" t="str">
        <f t="shared" si="1353"/>
        <v>&lt;=500</v>
      </c>
      <c r="AD6186">
        <v>2218</v>
      </c>
      <c r="AE6186" t="str">
        <f t="shared" si="1354"/>
        <v>&gt;120</v>
      </c>
      <c r="AF6186">
        <v>429.28</v>
      </c>
      <c r="AG6186" t="str">
        <f t="shared" si="1355"/>
        <v>&lt;=500</v>
      </c>
      <c r="AH6186" t="s">
        <v>32</v>
      </c>
      <c r="AI6186" t="str">
        <f t="shared" si="1356"/>
        <v/>
      </c>
      <c r="AJ6186" t="s">
        <v>32</v>
      </c>
      <c r="AK6186" t="str">
        <f t="shared" si="1357"/>
        <v/>
      </c>
      <c r="AL6186">
        <v>12</v>
      </c>
      <c r="AM6186">
        <v>0</v>
      </c>
      <c r="AN6186">
        <v>12</v>
      </c>
      <c r="AO6186" t="s">
        <v>32</v>
      </c>
      <c r="AP6186">
        <v>1</v>
      </c>
    </row>
    <row r="6187" spans="1:42" x14ac:dyDescent="0.25">
      <c r="A6187">
        <v>202104</v>
      </c>
      <c r="B6187" t="str">
        <f t="shared" si="1344"/>
        <v>2021-I</v>
      </c>
      <c r="C6187" t="s">
        <v>6261</v>
      </c>
      <c r="D6187" t="s">
        <v>6261</v>
      </c>
      <c r="E6187">
        <v>32122375</v>
      </c>
      <c r="F6187" t="s">
        <v>6163</v>
      </c>
      <c r="G6187">
        <v>0</v>
      </c>
      <c r="H6187">
        <v>0</v>
      </c>
      <c r="I6187">
        <v>1</v>
      </c>
      <c r="J6187">
        <f t="shared" si="1345"/>
        <v>0</v>
      </c>
      <c r="K6187" t="str">
        <f t="shared" si="1346"/>
        <v>Insuficiente</v>
      </c>
      <c r="L6187">
        <f t="shared" si="1347"/>
        <v>1</v>
      </c>
      <c r="M6187">
        <v>25</v>
      </c>
      <c r="N6187" t="str">
        <f t="shared" si="1348"/>
        <v>&lt;=25</v>
      </c>
      <c r="O6187" t="s">
        <v>56</v>
      </c>
      <c r="P6187" t="s">
        <v>39</v>
      </c>
      <c r="Q6187">
        <v>46298</v>
      </c>
      <c r="R6187">
        <v>0</v>
      </c>
      <c r="S6187" t="str">
        <f t="shared" si="1349"/>
        <v>=0</v>
      </c>
      <c r="T6187">
        <v>1200</v>
      </c>
      <c r="U6187" t="str">
        <f t="shared" si="1350"/>
        <v>&lt;=1200</v>
      </c>
      <c r="V6187" t="s">
        <v>597</v>
      </c>
      <c r="W6187">
        <v>40160</v>
      </c>
      <c r="X6187" s="12">
        <f t="shared" si="1351"/>
        <v>0</v>
      </c>
      <c r="Y6187" t="str">
        <f t="shared" si="1352"/>
        <v>=0</v>
      </c>
      <c r="Z6187">
        <v>2</v>
      </c>
      <c r="AA6187">
        <v>9</v>
      </c>
      <c r="AB6187" t="s">
        <v>32</v>
      </c>
      <c r="AC6187" t="str">
        <f t="shared" si="1353"/>
        <v/>
      </c>
      <c r="AD6187" t="s">
        <v>32</v>
      </c>
      <c r="AE6187" t="str">
        <f t="shared" si="1354"/>
        <v/>
      </c>
      <c r="AF6187" t="s">
        <v>32</v>
      </c>
      <c r="AG6187" t="str">
        <f t="shared" si="1355"/>
        <v/>
      </c>
      <c r="AH6187" t="s">
        <v>32</v>
      </c>
      <c r="AI6187" t="str">
        <f t="shared" si="1356"/>
        <v/>
      </c>
      <c r="AJ6187" t="s">
        <v>32</v>
      </c>
      <c r="AK6187" t="str">
        <f t="shared" si="1357"/>
        <v/>
      </c>
      <c r="AL6187">
        <v>0</v>
      </c>
      <c r="AM6187">
        <v>0</v>
      </c>
      <c r="AN6187">
        <v>0</v>
      </c>
      <c r="AO6187" t="s">
        <v>32</v>
      </c>
      <c r="AP6187" t="s">
        <v>32</v>
      </c>
    </row>
    <row r="6188" spans="1:42" x14ac:dyDescent="0.25">
      <c r="A6188">
        <v>202104</v>
      </c>
      <c r="B6188" t="str">
        <f t="shared" si="1344"/>
        <v>2021-I</v>
      </c>
      <c r="C6188" t="s">
        <v>6262</v>
      </c>
      <c r="D6188" t="s">
        <v>6262</v>
      </c>
      <c r="E6188">
        <v>32123762</v>
      </c>
      <c r="F6188" t="s">
        <v>6163</v>
      </c>
      <c r="G6188">
        <v>0</v>
      </c>
      <c r="H6188">
        <v>0</v>
      </c>
      <c r="I6188">
        <v>1</v>
      </c>
      <c r="J6188">
        <f t="shared" si="1345"/>
        <v>0</v>
      </c>
      <c r="K6188" t="str">
        <f t="shared" si="1346"/>
        <v>Insuficiente</v>
      </c>
      <c r="L6188">
        <f t="shared" si="1347"/>
        <v>1</v>
      </c>
      <c r="M6188">
        <v>32</v>
      </c>
      <c r="N6188" t="str">
        <f t="shared" si="1348"/>
        <v>&lt;=35</v>
      </c>
      <c r="O6188" t="s">
        <v>56</v>
      </c>
      <c r="P6188" t="s">
        <v>39</v>
      </c>
      <c r="Q6188">
        <v>35789</v>
      </c>
      <c r="R6188">
        <v>0</v>
      </c>
      <c r="S6188" t="str">
        <f t="shared" si="1349"/>
        <v>=0</v>
      </c>
      <c r="T6188">
        <v>1150</v>
      </c>
      <c r="U6188" t="str">
        <f t="shared" si="1350"/>
        <v>&lt;=1200</v>
      </c>
      <c r="V6188" t="s">
        <v>597</v>
      </c>
      <c r="W6188">
        <v>30260</v>
      </c>
      <c r="X6188" s="12">
        <f t="shared" si="1351"/>
        <v>0</v>
      </c>
      <c r="Y6188" t="str">
        <f t="shared" si="1352"/>
        <v>=0</v>
      </c>
      <c r="Z6188">
        <v>5</v>
      </c>
      <c r="AA6188">
        <v>9</v>
      </c>
      <c r="AB6188" t="s">
        <v>32</v>
      </c>
      <c r="AC6188" t="str">
        <f t="shared" si="1353"/>
        <v/>
      </c>
      <c r="AD6188" t="s">
        <v>32</v>
      </c>
      <c r="AE6188" t="str">
        <f t="shared" si="1354"/>
        <v/>
      </c>
      <c r="AF6188" t="s">
        <v>32</v>
      </c>
      <c r="AG6188" t="str">
        <f t="shared" si="1355"/>
        <v/>
      </c>
      <c r="AH6188" t="s">
        <v>32</v>
      </c>
      <c r="AI6188" t="str">
        <f t="shared" si="1356"/>
        <v/>
      </c>
      <c r="AJ6188" t="s">
        <v>32</v>
      </c>
      <c r="AK6188" t="str">
        <f t="shared" si="1357"/>
        <v/>
      </c>
      <c r="AL6188">
        <v>0</v>
      </c>
      <c r="AM6188">
        <v>0</v>
      </c>
      <c r="AN6188">
        <v>0</v>
      </c>
      <c r="AO6188" t="s">
        <v>32</v>
      </c>
      <c r="AP6188" t="s">
        <v>32</v>
      </c>
    </row>
    <row r="6189" spans="1:42" x14ac:dyDescent="0.25">
      <c r="A6189">
        <v>202104</v>
      </c>
      <c r="B6189" t="str">
        <f t="shared" si="1344"/>
        <v>2021-I</v>
      </c>
      <c r="C6189" t="s">
        <v>6263</v>
      </c>
      <c r="D6189" t="s">
        <v>6263</v>
      </c>
      <c r="E6189">
        <v>32123749</v>
      </c>
      <c r="F6189" t="s">
        <v>6163</v>
      </c>
      <c r="G6189">
        <v>0</v>
      </c>
      <c r="H6189">
        <v>0</v>
      </c>
      <c r="I6189">
        <v>1</v>
      </c>
      <c r="J6189">
        <f t="shared" si="1345"/>
        <v>0</v>
      </c>
      <c r="K6189" t="str">
        <f t="shared" si="1346"/>
        <v>Insuficiente</v>
      </c>
      <c r="L6189">
        <f t="shared" si="1347"/>
        <v>1</v>
      </c>
      <c r="M6189">
        <v>28</v>
      </c>
      <c r="N6189" t="str">
        <f t="shared" si="1348"/>
        <v>&lt;=30</v>
      </c>
      <c r="O6189" t="s">
        <v>56</v>
      </c>
      <c r="P6189" t="s">
        <v>39</v>
      </c>
      <c r="Q6189">
        <v>29515</v>
      </c>
      <c r="R6189">
        <v>0</v>
      </c>
      <c r="S6189" t="str">
        <f t="shared" si="1349"/>
        <v>=0</v>
      </c>
      <c r="T6189">
        <v>950</v>
      </c>
      <c r="U6189" t="str">
        <f t="shared" si="1350"/>
        <v>&lt;=1000</v>
      </c>
      <c r="V6189" t="s">
        <v>597</v>
      </c>
      <c r="W6189">
        <v>24350</v>
      </c>
      <c r="X6189" s="12">
        <f t="shared" si="1351"/>
        <v>0</v>
      </c>
      <c r="Y6189" t="str">
        <f t="shared" si="1352"/>
        <v>=0</v>
      </c>
      <c r="Z6189" t="s">
        <v>32</v>
      </c>
      <c r="AA6189">
        <v>9</v>
      </c>
      <c r="AB6189" t="s">
        <v>32</v>
      </c>
      <c r="AC6189" t="str">
        <f t="shared" si="1353"/>
        <v/>
      </c>
      <c r="AD6189" t="s">
        <v>32</v>
      </c>
      <c r="AE6189" t="str">
        <f t="shared" si="1354"/>
        <v/>
      </c>
      <c r="AF6189" t="s">
        <v>32</v>
      </c>
      <c r="AG6189" t="str">
        <f t="shared" si="1355"/>
        <v/>
      </c>
      <c r="AH6189" t="s">
        <v>32</v>
      </c>
      <c r="AI6189" t="str">
        <f t="shared" si="1356"/>
        <v/>
      </c>
      <c r="AJ6189" t="s">
        <v>32</v>
      </c>
      <c r="AK6189" t="str">
        <f t="shared" si="1357"/>
        <v/>
      </c>
      <c r="AL6189">
        <v>0</v>
      </c>
      <c r="AM6189">
        <v>0</v>
      </c>
      <c r="AN6189">
        <v>0</v>
      </c>
      <c r="AO6189" t="s">
        <v>32</v>
      </c>
      <c r="AP6189" t="s">
        <v>32</v>
      </c>
    </row>
    <row r="6190" spans="1:42" x14ac:dyDescent="0.25">
      <c r="A6190">
        <v>202104</v>
      </c>
      <c r="B6190" t="str">
        <f t="shared" si="1344"/>
        <v>2021-I</v>
      </c>
      <c r="C6190" t="s">
        <v>6264</v>
      </c>
      <c r="D6190" t="s">
        <v>6264</v>
      </c>
      <c r="E6190">
        <v>32123536</v>
      </c>
      <c r="F6190" t="s">
        <v>6163</v>
      </c>
      <c r="G6190">
        <v>0</v>
      </c>
      <c r="H6190">
        <v>0</v>
      </c>
      <c r="I6190">
        <v>1</v>
      </c>
      <c r="J6190">
        <f t="shared" si="1345"/>
        <v>0</v>
      </c>
      <c r="K6190" t="str">
        <f t="shared" si="1346"/>
        <v>Insuficiente</v>
      </c>
      <c r="L6190">
        <f t="shared" si="1347"/>
        <v>1</v>
      </c>
      <c r="M6190">
        <v>58</v>
      </c>
      <c r="N6190" t="str">
        <f t="shared" si="1348"/>
        <v>&lt;=60</v>
      </c>
      <c r="O6190" t="s">
        <v>56</v>
      </c>
      <c r="P6190" t="s">
        <v>39</v>
      </c>
      <c r="Q6190">
        <v>35789</v>
      </c>
      <c r="R6190">
        <v>0</v>
      </c>
      <c r="S6190" t="str">
        <f t="shared" si="1349"/>
        <v>=0</v>
      </c>
      <c r="T6190">
        <v>1150</v>
      </c>
      <c r="U6190" t="str">
        <f t="shared" si="1350"/>
        <v>&lt;=1200</v>
      </c>
      <c r="V6190" t="s">
        <v>589</v>
      </c>
      <c r="W6190">
        <v>30260</v>
      </c>
      <c r="X6190" s="12">
        <f t="shared" si="1351"/>
        <v>0</v>
      </c>
      <c r="Y6190" t="str">
        <f t="shared" si="1352"/>
        <v>=0</v>
      </c>
      <c r="Z6190">
        <v>5</v>
      </c>
      <c r="AA6190">
        <v>9</v>
      </c>
      <c r="AB6190" t="s">
        <v>32</v>
      </c>
      <c r="AC6190" t="str">
        <f t="shared" si="1353"/>
        <v/>
      </c>
      <c r="AD6190" t="s">
        <v>32</v>
      </c>
      <c r="AE6190" t="str">
        <f t="shared" si="1354"/>
        <v/>
      </c>
      <c r="AF6190" t="s">
        <v>32</v>
      </c>
      <c r="AG6190" t="str">
        <f t="shared" si="1355"/>
        <v/>
      </c>
      <c r="AH6190" t="s">
        <v>32</v>
      </c>
      <c r="AI6190" t="str">
        <f t="shared" si="1356"/>
        <v/>
      </c>
      <c r="AJ6190" t="s">
        <v>32</v>
      </c>
      <c r="AK6190" t="str">
        <f t="shared" si="1357"/>
        <v/>
      </c>
      <c r="AL6190">
        <v>0</v>
      </c>
      <c r="AM6190">
        <v>0</v>
      </c>
      <c r="AN6190">
        <v>0</v>
      </c>
      <c r="AO6190" t="s">
        <v>32</v>
      </c>
      <c r="AP6190" t="s">
        <v>32</v>
      </c>
    </row>
    <row r="6191" spans="1:42" x14ac:dyDescent="0.25">
      <c r="A6191">
        <v>202104</v>
      </c>
      <c r="B6191" t="str">
        <f t="shared" si="1344"/>
        <v>2021-I</v>
      </c>
      <c r="C6191" t="s">
        <v>6265</v>
      </c>
      <c r="D6191" t="s">
        <v>6265</v>
      </c>
      <c r="E6191">
        <v>32123634</v>
      </c>
      <c r="F6191" t="s">
        <v>6163</v>
      </c>
      <c r="G6191">
        <v>0</v>
      </c>
      <c r="H6191">
        <v>0</v>
      </c>
      <c r="I6191">
        <v>1</v>
      </c>
      <c r="J6191">
        <f t="shared" si="1345"/>
        <v>0</v>
      </c>
      <c r="K6191" t="str">
        <f t="shared" si="1346"/>
        <v>Insuficiente</v>
      </c>
      <c r="L6191">
        <f t="shared" si="1347"/>
        <v>1</v>
      </c>
      <c r="M6191">
        <v>25</v>
      </c>
      <c r="N6191" t="str">
        <f t="shared" si="1348"/>
        <v>&lt;=25</v>
      </c>
      <c r="O6191" t="s">
        <v>56</v>
      </c>
      <c r="P6191" t="s">
        <v>39</v>
      </c>
      <c r="Q6191">
        <v>35597</v>
      </c>
      <c r="R6191">
        <v>0</v>
      </c>
      <c r="S6191" t="str">
        <f t="shared" si="1349"/>
        <v>=0</v>
      </c>
      <c r="T6191">
        <v>990</v>
      </c>
      <c r="U6191" t="str">
        <f t="shared" si="1350"/>
        <v>&lt;=1000</v>
      </c>
      <c r="V6191" t="s">
        <v>601</v>
      </c>
      <c r="W6191">
        <v>30080</v>
      </c>
      <c r="X6191" s="12">
        <f t="shared" si="1351"/>
        <v>0</v>
      </c>
      <c r="Y6191" t="str">
        <f t="shared" si="1352"/>
        <v>=0</v>
      </c>
      <c r="Z6191">
        <v>3</v>
      </c>
      <c r="AA6191">
        <v>0</v>
      </c>
      <c r="AB6191">
        <v>1651.83</v>
      </c>
      <c r="AC6191" t="str">
        <f t="shared" si="1353"/>
        <v>&lt;=2000</v>
      </c>
      <c r="AD6191">
        <v>0</v>
      </c>
      <c r="AE6191" t="str">
        <f t="shared" si="1354"/>
        <v>=0</v>
      </c>
      <c r="AF6191">
        <v>0</v>
      </c>
      <c r="AG6191" t="str">
        <f t="shared" si="1355"/>
        <v>&lt;=500</v>
      </c>
      <c r="AH6191" t="s">
        <v>32</v>
      </c>
      <c r="AI6191" t="str">
        <f t="shared" si="1356"/>
        <v/>
      </c>
      <c r="AJ6191" t="s">
        <v>32</v>
      </c>
      <c r="AK6191" t="str">
        <f t="shared" si="1357"/>
        <v/>
      </c>
      <c r="AL6191">
        <v>10</v>
      </c>
      <c r="AM6191">
        <v>10</v>
      </c>
      <c r="AN6191">
        <v>0</v>
      </c>
      <c r="AO6191">
        <v>1</v>
      </c>
      <c r="AP6191" t="s">
        <v>32</v>
      </c>
    </row>
    <row r="6192" spans="1:42" x14ac:dyDescent="0.25">
      <c r="A6192">
        <v>202104</v>
      </c>
      <c r="B6192" t="str">
        <f t="shared" si="1344"/>
        <v>2021-I</v>
      </c>
      <c r="C6192" t="s">
        <v>6266</v>
      </c>
      <c r="D6192" t="s">
        <v>6266</v>
      </c>
      <c r="E6192">
        <v>32124221</v>
      </c>
      <c r="F6192" t="s">
        <v>6163</v>
      </c>
      <c r="G6192">
        <v>0</v>
      </c>
      <c r="H6192">
        <v>0</v>
      </c>
      <c r="I6192">
        <v>1</v>
      </c>
      <c r="J6192">
        <f t="shared" si="1345"/>
        <v>0</v>
      </c>
      <c r="K6192" t="str">
        <f t="shared" si="1346"/>
        <v>Insuficiente</v>
      </c>
      <c r="L6192">
        <f t="shared" si="1347"/>
        <v>1</v>
      </c>
      <c r="M6192">
        <v>25</v>
      </c>
      <c r="N6192" t="str">
        <f t="shared" si="1348"/>
        <v>&lt;=25</v>
      </c>
      <c r="O6192" t="s">
        <v>56</v>
      </c>
      <c r="P6192" t="s">
        <v>39</v>
      </c>
      <c r="Q6192">
        <v>35790</v>
      </c>
      <c r="R6192">
        <v>0</v>
      </c>
      <c r="S6192" t="str">
        <f t="shared" si="1349"/>
        <v>=0</v>
      </c>
      <c r="T6192">
        <v>1150</v>
      </c>
      <c r="U6192" t="str">
        <f t="shared" si="1350"/>
        <v>&lt;=1200</v>
      </c>
      <c r="V6192" t="s">
        <v>589</v>
      </c>
      <c r="W6192">
        <v>30260</v>
      </c>
      <c r="X6192" s="12">
        <f t="shared" si="1351"/>
        <v>0</v>
      </c>
      <c r="Y6192" t="str">
        <f t="shared" si="1352"/>
        <v>=0</v>
      </c>
      <c r="Z6192">
        <v>5</v>
      </c>
      <c r="AA6192">
        <v>2</v>
      </c>
      <c r="AB6192">
        <v>4464.3599999999997</v>
      </c>
      <c r="AC6192" t="str">
        <f t="shared" si="1353"/>
        <v>&lt;=5000</v>
      </c>
      <c r="AD6192">
        <v>131</v>
      </c>
      <c r="AE6192" t="str">
        <f t="shared" si="1354"/>
        <v>&gt;120</v>
      </c>
      <c r="AF6192">
        <v>0</v>
      </c>
      <c r="AG6192" t="str">
        <f t="shared" si="1355"/>
        <v>&lt;=500</v>
      </c>
      <c r="AH6192" t="s">
        <v>32</v>
      </c>
      <c r="AI6192" t="str">
        <f t="shared" si="1356"/>
        <v/>
      </c>
      <c r="AJ6192" t="s">
        <v>32</v>
      </c>
      <c r="AK6192" t="str">
        <f t="shared" si="1357"/>
        <v/>
      </c>
      <c r="AL6192">
        <v>12</v>
      </c>
      <c r="AM6192">
        <v>6</v>
      </c>
      <c r="AN6192">
        <v>0</v>
      </c>
      <c r="AO6192">
        <v>6</v>
      </c>
      <c r="AP6192" t="s">
        <v>32</v>
      </c>
    </row>
    <row r="6193" spans="1:42" x14ac:dyDescent="0.25">
      <c r="A6193">
        <v>202104</v>
      </c>
      <c r="B6193" t="str">
        <f t="shared" si="1344"/>
        <v>2021-I</v>
      </c>
      <c r="C6193" t="s">
        <v>6267</v>
      </c>
      <c r="D6193" t="s">
        <v>6267</v>
      </c>
      <c r="E6193">
        <v>32123796</v>
      </c>
      <c r="F6193" t="s">
        <v>6163</v>
      </c>
      <c r="G6193">
        <v>0</v>
      </c>
      <c r="H6193">
        <v>0</v>
      </c>
      <c r="I6193">
        <v>1</v>
      </c>
      <c r="J6193">
        <f t="shared" si="1345"/>
        <v>0</v>
      </c>
      <c r="K6193" t="str">
        <f t="shared" si="1346"/>
        <v>Insuficiente</v>
      </c>
      <c r="L6193">
        <f t="shared" si="1347"/>
        <v>1</v>
      </c>
      <c r="M6193">
        <v>33</v>
      </c>
      <c r="N6193" t="str">
        <f t="shared" si="1348"/>
        <v>&lt;=35</v>
      </c>
      <c r="O6193" t="s">
        <v>56</v>
      </c>
      <c r="P6193" t="s">
        <v>39</v>
      </c>
      <c r="Q6193">
        <v>35789</v>
      </c>
      <c r="R6193">
        <v>0</v>
      </c>
      <c r="S6193" t="str">
        <f t="shared" si="1349"/>
        <v>=0</v>
      </c>
      <c r="T6193">
        <v>1150</v>
      </c>
      <c r="U6193" t="str">
        <f t="shared" si="1350"/>
        <v>&lt;=1200</v>
      </c>
      <c r="V6193" t="s">
        <v>597</v>
      </c>
      <c r="W6193">
        <v>30260</v>
      </c>
      <c r="X6193" s="12">
        <f t="shared" si="1351"/>
        <v>0</v>
      </c>
      <c r="Y6193" t="str">
        <f t="shared" si="1352"/>
        <v>=0</v>
      </c>
      <c r="Z6193" t="s">
        <v>32</v>
      </c>
      <c r="AA6193">
        <v>4</v>
      </c>
      <c r="AB6193">
        <v>500</v>
      </c>
      <c r="AC6193" t="str">
        <f t="shared" si="1353"/>
        <v>&lt;=500</v>
      </c>
      <c r="AD6193">
        <v>228</v>
      </c>
      <c r="AE6193" t="str">
        <f t="shared" si="1354"/>
        <v>&gt;120</v>
      </c>
      <c r="AF6193">
        <v>500</v>
      </c>
      <c r="AG6193" t="str">
        <f t="shared" si="1355"/>
        <v>&lt;=500</v>
      </c>
      <c r="AH6193" t="s">
        <v>32</v>
      </c>
      <c r="AI6193" t="str">
        <f t="shared" si="1356"/>
        <v/>
      </c>
      <c r="AJ6193" t="s">
        <v>32</v>
      </c>
      <c r="AK6193" t="str">
        <f t="shared" si="1357"/>
        <v/>
      </c>
      <c r="AL6193">
        <v>12</v>
      </c>
      <c r="AM6193">
        <v>4</v>
      </c>
      <c r="AN6193">
        <v>4</v>
      </c>
      <c r="AO6193">
        <v>9</v>
      </c>
      <c r="AP6193">
        <v>1</v>
      </c>
    </row>
    <row r="6194" spans="1:42" x14ac:dyDescent="0.25">
      <c r="A6194">
        <v>202104</v>
      </c>
      <c r="B6194" t="str">
        <f t="shared" si="1344"/>
        <v>2021-I</v>
      </c>
      <c r="C6194" t="s">
        <v>6268</v>
      </c>
      <c r="D6194" t="s">
        <v>6268</v>
      </c>
      <c r="E6194">
        <v>32124200</v>
      </c>
      <c r="F6194" t="s">
        <v>6163</v>
      </c>
      <c r="G6194">
        <v>0</v>
      </c>
      <c r="H6194">
        <v>0</v>
      </c>
      <c r="I6194">
        <v>1</v>
      </c>
      <c r="J6194">
        <f t="shared" si="1345"/>
        <v>0</v>
      </c>
      <c r="K6194" t="str">
        <f t="shared" si="1346"/>
        <v>Insuficiente</v>
      </c>
      <c r="L6194">
        <f t="shared" si="1347"/>
        <v>1</v>
      </c>
      <c r="M6194">
        <v>54</v>
      </c>
      <c r="N6194" t="str">
        <f t="shared" si="1348"/>
        <v>&lt;=55</v>
      </c>
      <c r="O6194" t="s">
        <v>56</v>
      </c>
      <c r="P6194" t="s">
        <v>39</v>
      </c>
      <c r="Q6194">
        <v>38236</v>
      </c>
      <c r="R6194">
        <v>0</v>
      </c>
      <c r="S6194" t="str">
        <f t="shared" si="1349"/>
        <v>=0</v>
      </c>
      <c r="T6194">
        <v>1250</v>
      </c>
      <c r="U6194" t="str">
        <f t="shared" si="1350"/>
        <v>&lt;=1300</v>
      </c>
      <c r="V6194" t="s">
        <v>587</v>
      </c>
      <c r="W6194">
        <v>32565</v>
      </c>
      <c r="X6194" s="12">
        <f t="shared" si="1351"/>
        <v>0</v>
      </c>
      <c r="Y6194" t="str">
        <f t="shared" si="1352"/>
        <v>=0</v>
      </c>
      <c r="Z6194">
        <v>2</v>
      </c>
      <c r="AA6194">
        <v>0</v>
      </c>
      <c r="AB6194">
        <v>1051</v>
      </c>
      <c r="AC6194" t="str">
        <f t="shared" si="1353"/>
        <v>&lt;=2000</v>
      </c>
      <c r="AD6194">
        <v>0</v>
      </c>
      <c r="AE6194" t="str">
        <f t="shared" si="1354"/>
        <v>=0</v>
      </c>
      <c r="AF6194">
        <v>0</v>
      </c>
      <c r="AG6194" t="str">
        <f t="shared" si="1355"/>
        <v>&lt;=500</v>
      </c>
      <c r="AH6194" t="s">
        <v>32</v>
      </c>
      <c r="AI6194" t="str">
        <f t="shared" si="1356"/>
        <v/>
      </c>
      <c r="AJ6194" t="s">
        <v>32</v>
      </c>
      <c r="AK6194" t="str">
        <f t="shared" si="1357"/>
        <v/>
      </c>
      <c r="AL6194">
        <v>2</v>
      </c>
      <c r="AM6194">
        <v>2</v>
      </c>
      <c r="AN6194">
        <v>0</v>
      </c>
      <c r="AO6194">
        <v>1</v>
      </c>
      <c r="AP6194" t="s">
        <v>32</v>
      </c>
    </row>
    <row r="6195" spans="1:42" x14ac:dyDescent="0.25">
      <c r="A6195">
        <v>202104</v>
      </c>
      <c r="B6195" t="str">
        <f t="shared" si="1344"/>
        <v>2021-I</v>
      </c>
      <c r="C6195" t="s">
        <v>6269</v>
      </c>
      <c r="D6195" t="s">
        <v>6269</v>
      </c>
      <c r="E6195">
        <v>32123675</v>
      </c>
      <c r="F6195" t="s">
        <v>6163</v>
      </c>
      <c r="G6195">
        <v>0</v>
      </c>
      <c r="H6195">
        <v>0</v>
      </c>
      <c r="I6195">
        <v>1</v>
      </c>
      <c r="J6195">
        <f t="shared" si="1345"/>
        <v>0</v>
      </c>
      <c r="K6195" t="str">
        <f t="shared" si="1346"/>
        <v>Insuficiente</v>
      </c>
      <c r="L6195">
        <f t="shared" si="1347"/>
        <v>1</v>
      </c>
      <c r="M6195">
        <v>31</v>
      </c>
      <c r="N6195" t="str">
        <f t="shared" si="1348"/>
        <v>&lt;=35</v>
      </c>
      <c r="O6195" t="s">
        <v>72</v>
      </c>
      <c r="P6195" t="s">
        <v>39</v>
      </c>
      <c r="Q6195">
        <v>34218</v>
      </c>
      <c r="R6195">
        <v>0</v>
      </c>
      <c r="S6195" t="str">
        <f t="shared" si="1349"/>
        <v>=0</v>
      </c>
      <c r="T6195">
        <v>1100</v>
      </c>
      <c r="U6195" t="str">
        <f t="shared" si="1350"/>
        <v>&lt;=1100</v>
      </c>
      <c r="V6195" t="s">
        <v>587</v>
      </c>
      <c r="W6195">
        <v>28780</v>
      </c>
      <c r="X6195" s="12">
        <f t="shared" si="1351"/>
        <v>0</v>
      </c>
      <c r="Y6195" t="str">
        <f t="shared" si="1352"/>
        <v>=0</v>
      </c>
      <c r="Z6195" t="s">
        <v>32</v>
      </c>
      <c r="AA6195">
        <v>0</v>
      </c>
      <c r="AB6195">
        <v>29084</v>
      </c>
      <c r="AC6195" t="str">
        <f t="shared" si="1353"/>
        <v>&gt;5000</v>
      </c>
      <c r="AD6195">
        <v>2586</v>
      </c>
      <c r="AE6195" t="str">
        <f t="shared" si="1354"/>
        <v>&gt;120</v>
      </c>
      <c r="AF6195">
        <v>732.45</v>
      </c>
      <c r="AG6195" t="str">
        <f t="shared" si="1355"/>
        <v>&lt;=1000</v>
      </c>
      <c r="AH6195" t="s">
        <v>32</v>
      </c>
      <c r="AI6195" t="str">
        <f t="shared" si="1356"/>
        <v/>
      </c>
      <c r="AJ6195" t="s">
        <v>32</v>
      </c>
      <c r="AK6195" t="str">
        <f t="shared" si="1357"/>
        <v/>
      </c>
      <c r="AL6195">
        <v>12</v>
      </c>
      <c r="AM6195">
        <v>1</v>
      </c>
      <c r="AN6195">
        <v>0</v>
      </c>
      <c r="AO6195">
        <v>1</v>
      </c>
      <c r="AP6195" t="s">
        <v>32</v>
      </c>
    </row>
    <row r="6196" spans="1:42" x14ac:dyDescent="0.25">
      <c r="A6196">
        <v>202104</v>
      </c>
      <c r="B6196" t="str">
        <f t="shared" si="1344"/>
        <v>2021-I</v>
      </c>
      <c r="C6196" t="s">
        <v>6270</v>
      </c>
      <c r="D6196" t="s">
        <v>6270</v>
      </c>
      <c r="E6196">
        <v>32124331</v>
      </c>
      <c r="F6196" t="s">
        <v>6163</v>
      </c>
      <c r="G6196">
        <v>0</v>
      </c>
      <c r="H6196">
        <v>0</v>
      </c>
      <c r="I6196">
        <v>1</v>
      </c>
      <c r="J6196">
        <f t="shared" si="1345"/>
        <v>0</v>
      </c>
      <c r="K6196" t="str">
        <f t="shared" si="1346"/>
        <v>Insuficiente</v>
      </c>
      <c r="L6196">
        <f t="shared" si="1347"/>
        <v>1</v>
      </c>
      <c r="M6196">
        <v>24</v>
      </c>
      <c r="N6196" t="str">
        <f t="shared" si="1348"/>
        <v>&lt;=25</v>
      </c>
      <c r="O6196" t="s">
        <v>56</v>
      </c>
      <c r="P6196" t="s">
        <v>39</v>
      </c>
      <c r="Q6196">
        <v>42880</v>
      </c>
      <c r="R6196">
        <v>0</v>
      </c>
      <c r="S6196" t="str">
        <f t="shared" si="1349"/>
        <v>=0</v>
      </c>
      <c r="T6196">
        <v>1190</v>
      </c>
      <c r="U6196" t="str">
        <f t="shared" si="1350"/>
        <v>&lt;=1200</v>
      </c>
      <c r="V6196" t="s">
        <v>597</v>
      </c>
      <c r="W6196">
        <v>36940</v>
      </c>
      <c r="X6196" s="12">
        <f t="shared" si="1351"/>
        <v>0</v>
      </c>
      <c r="Y6196" t="str">
        <f t="shared" si="1352"/>
        <v>=0</v>
      </c>
      <c r="Z6196">
        <v>3</v>
      </c>
      <c r="AA6196">
        <v>9</v>
      </c>
      <c r="AB6196" t="s">
        <v>32</v>
      </c>
      <c r="AC6196" t="str">
        <f t="shared" si="1353"/>
        <v/>
      </c>
      <c r="AD6196" t="s">
        <v>32</v>
      </c>
      <c r="AE6196" t="str">
        <f t="shared" si="1354"/>
        <v/>
      </c>
      <c r="AF6196" t="s">
        <v>32</v>
      </c>
      <c r="AG6196" t="str">
        <f t="shared" si="1355"/>
        <v/>
      </c>
      <c r="AH6196" t="s">
        <v>32</v>
      </c>
      <c r="AI6196" t="str">
        <f t="shared" si="1356"/>
        <v/>
      </c>
      <c r="AJ6196" t="s">
        <v>32</v>
      </c>
      <c r="AK6196" t="str">
        <f t="shared" si="1357"/>
        <v/>
      </c>
      <c r="AL6196">
        <v>0</v>
      </c>
      <c r="AM6196">
        <v>0</v>
      </c>
      <c r="AN6196">
        <v>0</v>
      </c>
      <c r="AO6196" t="s">
        <v>32</v>
      </c>
      <c r="AP6196" t="s">
        <v>32</v>
      </c>
    </row>
    <row r="6197" spans="1:42" x14ac:dyDescent="0.25">
      <c r="A6197">
        <v>202105</v>
      </c>
      <c r="B6197" t="str">
        <f t="shared" si="1344"/>
        <v>2021-I</v>
      </c>
      <c r="C6197" t="s">
        <v>6271</v>
      </c>
      <c r="D6197" t="s">
        <v>6271</v>
      </c>
      <c r="E6197">
        <v>32123349</v>
      </c>
      <c r="F6197" t="s">
        <v>6163</v>
      </c>
      <c r="G6197">
        <v>0</v>
      </c>
      <c r="H6197">
        <v>0</v>
      </c>
      <c r="I6197">
        <v>1</v>
      </c>
      <c r="J6197">
        <f t="shared" si="1345"/>
        <v>0</v>
      </c>
      <c r="K6197" t="str">
        <f t="shared" si="1346"/>
        <v>Insuficiente</v>
      </c>
      <c r="L6197">
        <f t="shared" si="1347"/>
        <v>1</v>
      </c>
      <c r="M6197">
        <v>53</v>
      </c>
      <c r="N6197" t="str">
        <f t="shared" si="1348"/>
        <v>&lt;=55</v>
      </c>
      <c r="O6197" t="s">
        <v>72</v>
      </c>
      <c r="P6197" t="s">
        <v>39</v>
      </c>
      <c r="Q6197">
        <v>24812</v>
      </c>
      <c r="R6197">
        <v>0</v>
      </c>
      <c r="S6197" t="str">
        <f t="shared" si="1349"/>
        <v>=0</v>
      </c>
      <c r="T6197">
        <v>800</v>
      </c>
      <c r="U6197" t="str">
        <f t="shared" si="1350"/>
        <v>&lt;=1000</v>
      </c>
      <c r="V6197" t="s">
        <v>1407</v>
      </c>
      <c r="W6197">
        <v>19920</v>
      </c>
      <c r="X6197" s="12">
        <f t="shared" si="1351"/>
        <v>0</v>
      </c>
      <c r="Y6197" t="str">
        <f t="shared" si="1352"/>
        <v>=0</v>
      </c>
      <c r="Z6197" t="s">
        <v>32</v>
      </c>
      <c r="AA6197">
        <v>4</v>
      </c>
      <c r="AB6197">
        <v>3363.57</v>
      </c>
      <c r="AC6197" t="str">
        <f t="shared" si="1353"/>
        <v>&lt;=4000</v>
      </c>
      <c r="AD6197">
        <v>1278</v>
      </c>
      <c r="AE6197" t="str">
        <f t="shared" si="1354"/>
        <v>&gt;120</v>
      </c>
      <c r="AF6197">
        <v>3363.57</v>
      </c>
      <c r="AG6197" t="str">
        <f t="shared" si="1355"/>
        <v>&lt;=4000</v>
      </c>
      <c r="AH6197" t="s">
        <v>32</v>
      </c>
      <c r="AI6197" t="str">
        <f t="shared" si="1356"/>
        <v/>
      </c>
      <c r="AJ6197" t="s">
        <v>32</v>
      </c>
      <c r="AK6197" t="str">
        <f t="shared" si="1357"/>
        <v/>
      </c>
      <c r="AL6197">
        <v>12</v>
      </c>
      <c r="AM6197">
        <v>0</v>
      </c>
      <c r="AN6197">
        <v>12</v>
      </c>
      <c r="AO6197" t="s">
        <v>32</v>
      </c>
      <c r="AP6197">
        <v>1</v>
      </c>
    </row>
    <row r="6198" spans="1:42" x14ac:dyDescent="0.25">
      <c r="A6198">
        <v>202105</v>
      </c>
      <c r="B6198" t="str">
        <f t="shared" si="1344"/>
        <v>2021-I</v>
      </c>
      <c r="C6198" t="s">
        <v>6272</v>
      </c>
      <c r="D6198" t="s">
        <v>6272</v>
      </c>
      <c r="E6198">
        <v>32124017</v>
      </c>
      <c r="F6198" t="s">
        <v>6163</v>
      </c>
      <c r="G6198">
        <v>0</v>
      </c>
      <c r="H6198">
        <v>0</v>
      </c>
      <c r="I6198">
        <v>1</v>
      </c>
      <c r="J6198">
        <f t="shared" si="1345"/>
        <v>0</v>
      </c>
      <c r="K6198" t="str">
        <f t="shared" si="1346"/>
        <v>Insuficiente</v>
      </c>
      <c r="L6198">
        <f t="shared" si="1347"/>
        <v>1</v>
      </c>
      <c r="M6198">
        <v>37</v>
      </c>
      <c r="N6198" t="str">
        <f t="shared" si="1348"/>
        <v>&lt;=40</v>
      </c>
      <c r="O6198" t="s">
        <v>56</v>
      </c>
      <c r="P6198" t="s">
        <v>39</v>
      </c>
      <c r="Q6198">
        <v>31945</v>
      </c>
      <c r="R6198">
        <v>0</v>
      </c>
      <c r="S6198" t="str">
        <f t="shared" si="1349"/>
        <v>=0</v>
      </c>
      <c r="T6198">
        <v>890</v>
      </c>
      <c r="U6198" t="str">
        <f t="shared" si="1350"/>
        <v>&lt;=1000</v>
      </c>
      <c r="V6198" t="s">
        <v>585</v>
      </c>
      <c r="W6198">
        <v>26640</v>
      </c>
      <c r="X6198" s="12">
        <f t="shared" si="1351"/>
        <v>0</v>
      </c>
      <c r="Y6198" t="str">
        <f t="shared" si="1352"/>
        <v>=0</v>
      </c>
      <c r="Z6198">
        <v>4</v>
      </c>
      <c r="AA6198">
        <v>9</v>
      </c>
      <c r="AB6198" t="s">
        <v>32</v>
      </c>
      <c r="AC6198" t="str">
        <f t="shared" si="1353"/>
        <v/>
      </c>
      <c r="AD6198" t="s">
        <v>32</v>
      </c>
      <c r="AE6198" t="str">
        <f t="shared" si="1354"/>
        <v/>
      </c>
      <c r="AF6198" t="s">
        <v>32</v>
      </c>
      <c r="AG6198" t="str">
        <f t="shared" si="1355"/>
        <v/>
      </c>
      <c r="AH6198" t="s">
        <v>32</v>
      </c>
      <c r="AI6198" t="str">
        <f t="shared" si="1356"/>
        <v/>
      </c>
      <c r="AJ6198" t="s">
        <v>32</v>
      </c>
      <c r="AK6198" t="str">
        <f t="shared" si="1357"/>
        <v/>
      </c>
      <c r="AL6198">
        <v>0</v>
      </c>
      <c r="AM6198">
        <v>0</v>
      </c>
      <c r="AN6198">
        <v>0</v>
      </c>
      <c r="AO6198" t="s">
        <v>32</v>
      </c>
      <c r="AP6198" t="s">
        <v>32</v>
      </c>
    </row>
    <row r="6199" spans="1:42" x14ac:dyDescent="0.25">
      <c r="A6199">
        <v>202105</v>
      </c>
      <c r="B6199" t="str">
        <f t="shared" si="1344"/>
        <v>2021-I</v>
      </c>
      <c r="C6199" t="s">
        <v>6273</v>
      </c>
      <c r="D6199" t="s">
        <v>6273</v>
      </c>
      <c r="E6199">
        <v>32123891</v>
      </c>
      <c r="F6199" t="s">
        <v>6163</v>
      </c>
      <c r="G6199">
        <v>0</v>
      </c>
      <c r="H6199">
        <v>0</v>
      </c>
      <c r="I6199">
        <v>1</v>
      </c>
      <c r="J6199">
        <f t="shared" si="1345"/>
        <v>0</v>
      </c>
      <c r="K6199" t="str">
        <f t="shared" si="1346"/>
        <v>Insuficiente</v>
      </c>
      <c r="L6199">
        <f t="shared" si="1347"/>
        <v>1</v>
      </c>
      <c r="M6199">
        <v>48</v>
      </c>
      <c r="N6199" t="str">
        <f t="shared" si="1348"/>
        <v>&lt;=50</v>
      </c>
      <c r="O6199" t="s">
        <v>56</v>
      </c>
      <c r="P6199" t="s">
        <v>39</v>
      </c>
      <c r="Q6199">
        <v>33772</v>
      </c>
      <c r="R6199">
        <v>0</v>
      </c>
      <c r="S6199" t="str">
        <f t="shared" si="1349"/>
        <v>=0</v>
      </c>
      <c r="T6199">
        <v>940</v>
      </c>
      <c r="U6199" t="str">
        <f t="shared" si="1350"/>
        <v>&lt;=1000</v>
      </c>
      <c r="V6199" t="s">
        <v>585</v>
      </c>
      <c r="W6199">
        <v>28360</v>
      </c>
      <c r="X6199" s="12">
        <f t="shared" si="1351"/>
        <v>0</v>
      </c>
      <c r="Y6199" t="str">
        <f t="shared" si="1352"/>
        <v>=0</v>
      </c>
      <c r="Z6199">
        <v>4</v>
      </c>
      <c r="AA6199">
        <v>9</v>
      </c>
      <c r="AB6199" t="s">
        <v>32</v>
      </c>
      <c r="AC6199" t="str">
        <f t="shared" si="1353"/>
        <v/>
      </c>
      <c r="AD6199" t="s">
        <v>32</v>
      </c>
      <c r="AE6199" t="str">
        <f t="shared" si="1354"/>
        <v/>
      </c>
      <c r="AF6199" t="s">
        <v>32</v>
      </c>
      <c r="AG6199" t="str">
        <f t="shared" si="1355"/>
        <v/>
      </c>
      <c r="AH6199" t="s">
        <v>32</v>
      </c>
      <c r="AI6199" t="str">
        <f t="shared" si="1356"/>
        <v/>
      </c>
      <c r="AJ6199" t="s">
        <v>32</v>
      </c>
      <c r="AK6199" t="str">
        <f t="shared" si="1357"/>
        <v/>
      </c>
      <c r="AL6199">
        <v>0</v>
      </c>
      <c r="AM6199">
        <v>0</v>
      </c>
      <c r="AN6199">
        <v>0</v>
      </c>
      <c r="AO6199" t="s">
        <v>32</v>
      </c>
      <c r="AP6199" t="s">
        <v>32</v>
      </c>
    </row>
    <row r="6200" spans="1:42" x14ac:dyDescent="0.25">
      <c r="A6200">
        <v>202105</v>
      </c>
      <c r="B6200" t="str">
        <f t="shared" si="1344"/>
        <v>2021-I</v>
      </c>
      <c r="C6200" t="s">
        <v>6274</v>
      </c>
      <c r="D6200" t="s">
        <v>6274</v>
      </c>
      <c r="E6200">
        <v>32123426</v>
      </c>
      <c r="F6200" t="s">
        <v>6163</v>
      </c>
      <c r="G6200">
        <v>0</v>
      </c>
      <c r="H6200">
        <v>0</v>
      </c>
      <c r="I6200">
        <v>1</v>
      </c>
      <c r="J6200">
        <f t="shared" si="1345"/>
        <v>0</v>
      </c>
      <c r="K6200" t="str">
        <f t="shared" si="1346"/>
        <v>Insuficiente</v>
      </c>
      <c r="L6200">
        <f t="shared" si="1347"/>
        <v>1</v>
      </c>
      <c r="M6200">
        <v>43</v>
      </c>
      <c r="N6200" t="str">
        <f t="shared" si="1348"/>
        <v>&lt;=45</v>
      </c>
      <c r="O6200" t="s">
        <v>56</v>
      </c>
      <c r="P6200" t="s">
        <v>39</v>
      </c>
      <c r="Q6200">
        <v>31086</v>
      </c>
      <c r="R6200">
        <v>0</v>
      </c>
      <c r="S6200" t="str">
        <f t="shared" si="1349"/>
        <v>=0</v>
      </c>
      <c r="T6200">
        <v>1000</v>
      </c>
      <c r="U6200" t="str">
        <f t="shared" si="1350"/>
        <v>&lt;=1000</v>
      </c>
      <c r="V6200" t="s">
        <v>589</v>
      </c>
      <c r="W6200">
        <v>25830</v>
      </c>
      <c r="X6200" s="12">
        <f t="shared" si="1351"/>
        <v>0</v>
      </c>
      <c r="Y6200" t="str">
        <f t="shared" si="1352"/>
        <v>=0</v>
      </c>
      <c r="Z6200" t="s">
        <v>32</v>
      </c>
      <c r="AA6200">
        <v>0</v>
      </c>
      <c r="AB6200">
        <v>1493.45</v>
      </c>
      <c r="AC6200" t="str">
        <f t="shared" si="1353"/>
        <v>&lt;=2000</v>
      </c>
      <c r="AD6200">
        <v>0</v>
      </c>
      <c r="AE6200" t="str">
        <f t="shared" si="1354"/>
        <v>=0</v>
      </c>
      <c r="AF6200">
        <v>0</v>
      </c>
      <c r="AG6200" t="str">
        <f t="shared" si="1355"/>
        <v>&lt;=500</v>
      </c>
      <c r="AH6200">
        <v>1000</v>
      </c>
      <c r="AI6200" t="str">
        <f t="shared" si="1356"/>
        <v>&lt;=1000</v>
      </c>
      <c r="AJ6200">
        <v>1</v>
      </c>
      <c r="AK6200" t="str">
        <f t="shared" si="1357"/>
        <v>&gt;0.9</v>
      </c>
      <c r="AL6200">
        <v>12</v>
      </c>
      <c r="AM6200">
        <v>12</v>
      </c>
      <c r="AN6200">
        <v>0</v>
      </c>
      <c r="AO6200">
        <v>1</v>
      </c>
      <c r="AP6200" t="s">
        <v>32</v>
      </c>
    </row>
    <row r="6201" spans="1:42" x14ac:dyDescent="0.25">
      <c r="A6201">
        <v>202105</v>
      </c>
      <c r="B6201" t="str">
        <f t="shared" si="1344"/>
        <v>2021-I</v>
      </c>
      <c r="C6201" t="s">
        <v>6275</v>
      </c>
      <c r="D6201" t="s">
        <v>6275</v>
      </c>
      <c r="E6201">
        <v>32123854</v>
      </c>
      <c r="F6201" t="s">
        <v>6163</v>
      </c>
      <c r="G6201">
        <v>0</v>
      </c>
      <c r="H6201">
        <v>0</v>
      </c>
      <c r="I6201">
        <v>1</v>
      </c>
      <c r="J6201">
        <f t="shared" si="1345"/>
        <v>0</v>
      </c>
      <c r="K6201" t="str">
        <f t="shared" si="1346"/>
        <v>Insuficiente</v>
      </c>
      <c r="L6201">
        <f t="shared" si="1347"/>
        <v>1</v>
      </c>
      <c r="M6201">
        <v>40</v>
      </c>
      <c r="N6201" t="str">
        <f t="shared" si="1348"/>
        <v>&lt;=40</v>
      </c>
      <c r="O6201" t="s">
        <v>56</v>
      </c>
      <c r="P6201" t="s">
        <v>39</v>
      </c>
      <c r="Q6201">
        <v>32646</v>
      </c>
      <c r="R6201">
        <v>0</v>
      </c>
      <c r="S6201" t="str">
        <f t="shared" si="1349"/>
        <v>=0</v>
      </c>
      <c r="T6201">
        <v>1050</v>
      </c>
      <c r="U6201" t="str">
        <f t="shared" si="1350"/>
        <v>&lt;=1100</v>
      </c>
      <c r="V6201" t="s">
        <v>4186</v>
      </c>
      <c r="W6201">
        <v>27300</v>
      </c>
      <c r="X6201" s="12">
        <f t="shared" si="1351"/>
        <v>0</v>
      </c>
      <c r="Y6201" t="str">
        <f t="shared" si="1352"/>
        <v>=0</v>
      </c>
      <c r="Z6201">
        <v>5</v>
      </c>
      <c r="AA6201">
        <v>4</v>
      </c>
      <c r="AB6201">
        <v>2464.73</v>
      </c>
      <c r="AC6201" t="str">
        <f t="shared" si="1353"/>
        <v>&lt;=3000</v>
      </c>
      <c r="AD6201">
        <v>1227</v>
      </c>
      <c r="AE6201" t="str">
        <f t="shared" si="1354"/>
        <v>&gt;120</v>
      </c>
      <c r="AF6201">
        <v>2464.73</v>
      </c>
      <c r="AG6201" t="str">
        <f t="shared" si="1355"/>
        <v>&lt;=3000</v>
      </c>
      <c r="AH6201" t="s">
        <v>32</v>
      </c>
      <c r="AI6201" t="str">
        <f t="shared" si="1356"/>
        <v/>
      </c>
      <c r="AJ6201" t="s">
        <v>32</v>
      </c>
      <c r="AK6201" t="str">
        <f t="shared" si="1357"/>
        <v/>
      </c>
      <c r="AL6201">
        <v>12</v>
      </c>
      <c r="AM6201">
        <v>0</v>
      </c>
      <c r="AN6201">
        <v>12</v>
      </c>
      <c r="AO6201" t="s">
        <v>32</v>
      </c>
      <c r="AP6201">
        <v>1</v>
      </c>
    </row>
    <row r="6202" spans="1:42" x14ac:dyDescent="0.25">
      <c r="A6202">
        <v>202105</v>
      </c>
      <c r="B6202" t="str">
        <f t="shared" si="1344"/>
        <v>2021-I</v>
      </c>
      <c r="C6202" t="s">
        <v>6276</v>
      </c>
      <c r="D6202" t="s">
        <v>6276</v>
      </c>
      <c r="E6202">
        <v>32124879</v>
      </c>
      <c r="F6202" t="s">
        <v>6163</v>
      </c>
      <c r="G6202">
        <v>0</v>
      </c>
      <c r="H6202">
        <v>0</v>
      </c>
      <c r="I6202">
        <v>1</v>
      </c>
      <c r="J6202">
        <f t="shared" si="1345"/>
        <v>0</v>
      </c>
      <c r="K6202" t="str">
        <f t="shared" si="1346"/>
        <v>Insuficiente</v>
      </c>
      <c r="L6202">
        <f t="shared" si="1347"/>
        <v>1</v>
      </c>
      <c r="M6202">
        <v>28</v>
      </c>
      <c r="N6202" t="str">
        <f t="shared" si="1348"/>
        <v>&lt;=30</v>
      </c>
      <c r="O6202" t="s">
        <v>56</v>
      </c>
      <c r="P6202" t="s">
        <v>39</v>
      </c>
      <c r="Q6202">
        <v>32646</v>
      </c>
      <c r="R6202">
        <v>0</v>
      </c>
      <c r="S6202" t="str">
        <f t="shared" si="1349"/>
        <v>=0</v>
      </c>
      <c r="T6202">
        <v>1050</v>
      </c>
      <c r="U6202" t="str">
        <f t="shared" si="1350"/>
        <v>&lt;=1100</v>
      </c>
      <c r="V6202" t="s">
        <v>597</v>
      </c>
      <c r="W6202">
        <v>27300</v>
      </c>
      <c r="X6202" s="12">
        <f t="shared" si="1351"/>
        <v>0</v>
      </c>
      <c r="Y6202" t="str">
        <f t="shared" si="1352"/>
        <v>=0</v>
      </c>
      <c r="Z6202" t="s">
        <v>32</v>
      </c>
      <c r="AA6202">
        <v>9</v>
      </c>
      <c r="AB6202" t="s">
        <v>32</v>
      </c>
      <c r="AC6202" t="str">
        <f t="shared" si="1353"/>
        <v/>
      </c>
      <c r="AD6202" t="s">
        <v>32</v>
      </c>
      <c r="AE6202" t="str">
        <f t="shared" si="1354"/>
        <v/>
      </c>
      <c r="AF6202" t="s">
        <v>32</v>
      </c>
      <c r="AG6202" t="str">
        <f t="shared" si="1355"/>
        <v/>
      </c>
      <c r="AH6202" t="s">
        <v>32</v>
      </c>
      <c r="AI6202" t="str">
        <f t="shared" si="1356"/>
        <v/>
      </c>
      <c r="AJ6202" t="s">
        <v>32</v>
      </c>
      <c r="AK6202" t="str">
        <f t="shared" si="1357"/>
        <v/>
      </c>
      <c r="AL6202">
        <v>0</v>
      </c>
      <c r="AM6202">
        <v>0</v>
      </c>
      <c r="AN6202">
        <v>0</v>
      </c>
      <c r="AO6202" t="s">
        <v>32</v>
      </c>
      <c r="AP6202" t="s">
        <v>32</v>
      </c>
    </row>
    <row r="6203" spans="1:42" x14ac:dyDescent="0.25">
      <c r="A6203">
        <v>202105</v>
      </c>
      <c r="B6203" t="str">
        <f t="shared" si="1344"/>
        <v>2021-I</v>
      </c>
      <c r="C6203" t="s">
        <v>6277</v>
      </c>
      <c r="D6203" t="s">
        <v>6277</v>
      </c>
      <c r="E6203">
        <v>32124914</v>
      </c>
      <c r="F6203" t="s">
        <v>6163</v>
      </c>
      <c r="G6203">
        <v>0</v>
      </c>
      <c r="H6203">
        <v>0</v>
      </c>
      <c r="I6203">
        <v>1</v>
      </c>
      <c r="J6203">
        <f t="shared" si="1345"/>
        <v>0</v>
      </c>
      <c r="K6203" t="str">
        <f t="shared" si="1346"/>
        <v>Insuficiente</v>
      </c>
      <c r="L6203">
        <f t="shared" si="1347"/>
        <v>1</v>
      </c>
      <c r="M6203">
        <v>32</v>
      </c>
      <c r="N6203" t="str">
        <f t="shared" si="1348"/>
        <v>&lt;=35</v>
      </c>
      <c r="O6203" t="s">
        <v>56</v>
      </c>
      <c r="P6203" t="s">
        <v>39</v>
      </c>
      <c r="Q6203">
        <v>31945</v>
      </c>
      <c r="R6203">
        <v>0</v>
      </c>
      <c r="S6203" t="str">
        <f t="shared" si="1349"/>
        <v>=0</v>
      </c>
      <c r="T6203">
        <v>890</v>
      </c>
      <c r="U6203" t="str">
        <f t="shared" si="1350"/>
        <v>&lt;=1000</v>
      </c>
      <c r="V6203" t="s">
        <v>585</v>
      </c>
      <c r="W6203">
        <v>26640</v>
      </c>
      <c r="X6203" s="12">
        <f t="shared" si="1351"/>
        <v>0</v>
      </c>
      <c r="Y6203" t="str">
        <f t="shared" si="1352"/>
        <v>=0</v>
      </c>
      <c r="Z6203">
        <v>4</v>
      </c>
      <c r="AA6203">
        <v>9</v>
      </c>
      <c r="AB6203" t="s">
        <v>32</v>
      </c>
      <c r="AC6203" t="str">
        <f t="shared" si="1353"/>
        <v/>
      </c>
      <c r="AD6203" t="s">
        <v>32</v>
      </c>
      <c r="AE6203" t="str">
        <f t="shared" si="1354"/>
        <v/>
      </c>
      <c r="AF6203" t="s">
        <v>32</v>
      </c>
      <c r="AG6203" t="str">
        <f t="shared" si="1355"/>
        <v/>
      </c>
      <c r="AH6203" t="s">
        <v>32</v>
      </c>
      <c r="AI6203" t="str">
        <f t="shared" si="1356"/>
        <v/>
      </c>
      <c r="AJ6203" t="s">
        <v>32</v>
      </c>
      <c r="AK6203" t="str">
        <f t="shared" si="1357"/>
        <v/>
      </c>
      <c r="AL6203">
        <v>0</v>
      </c>
      <c r="AM6203">
        <v>0</v>
      </c>
      <c r="AN6203">
        <v>0</v>
      </c>
      <c r="AO6203" t="s">
        <v>32</v>
      </c>
      <c r="AP6203" t="s">
        <v>32</v>
      </c>
    </row>
    <row r="6204" spans="1:42" x14ac:dyDescent="0.25">
      <c r="A6204">
        <v>202105</v>
      </c>
      <c r="B6204" t="str">
        <f t="shared" si="1344"/>
        <v>2021-I</v>
      </c>
      <c r="C6204" t="s">
        <v>6278</v>
      </c>
      <c r="D6204" t="s">
        <v>6278</v>
      </c>
      <c r="E6204">
        <v>32124300</v>
      </c>
      <c r="F6204" t="s">
        <v>6163</v>
      </c>
      <c r="G6204">
        <v>0</v>
      </c>
      <c r="H6204">
        <v>0</v>
      </c>
      <c r="I6204">
        <v>1</v>
      </c>
      <c r="J6204">
        <f t="shared" si="1345"/>
        <v>0</v>
      </c>
      <c r="K6204" t="str">
        <f t="shared" si="1346"/>
        <v>Insuficiente</v>
      </c>
      <c r="L6204">
        <f t="shared" si="1347"/>
        <v>1</v>
      </c>
      <c r="M6204">
        <v>38</v>
      </c>
      <c r="N6204" t="str">
        <f t="shared" si="1348"/>
        <v>&lt;=40</v>
      </c>
      <c r="O6204" t="s">
        <v>56</v>
      </c>
      <c r="P6204" t="s">
        <v>39</v>
      </c>
      <c r="Q6204">
        <v>40448</v>
      </c>
      <c r="R6204">
        <v>0</v>
      </c>
      <c r="S6204" t="str">
        <f t="shared" si="1349"/>
        <v>=0</v>
      </c>
      <c r="T6204">
        <v>1050</v>
      </c>
      <c r="U6204" t="str">
        <f t="shared" si="1350"/>
        <v>&lt;=1100</v>
      </c>
      <c r="V6204" t="s">
        <v>1141</v>
      </c>
      <c r="W6204">
        <v>34650</v>
      </c>
      <c r="X6204" s="12">
        <f t="shared" si="1351"/>
        <v>0</v>
      </c>
      <c r="Y6204" t="str">
        <f t="shared" si="1352"/>
        <v>=0</v>
      </c>
      <c r="Z6204">
        <v>1</v>
      </c>
      <c r="AA6204">
        <v>9</v>
      </c>
      <c r="AB6204" t="s">
        <v>32</v>
      </c>
      <c r="AC6204" t="str">
        <f t="shared" si="1353"/>
        <v/>
      </c>
      <c r="AD6204" t="s">
        <v>32</v>
      </c>
      <c r="AE6204" t="str">
        <f t="shared" si="1354"/>
        <v/>
      </c>
      <c r="AF6204" t="s">
        <v>32</v>
      </c>
      <c r="AG6204" t="str">
        <f t="shared" si="1355"/>
        <v/>
      </c>
      <c r="AH6204" t="s">
        <v>32</v>
      </c>
      <c r="AI6204" t="str">
        <f t="shared" si="1356"/>
        <v/>
      </c>
      <c r="AJ6204" t="s">
        <v>32</v>
      </c>
      <c r="AK6204" t="str">
        <f t="shared" si="1357"/>
        <v/>
      </c>
      <c r="AL6204">
        <v>0</v>
      </c>
      <c r="AM6204">
        <v>0</v>
      </c>
      <c r="AN6204">
        <v>0</v>
      </c>
      <c r="AO6204" t="s">
        <v>32</v>
      </c>
      <c r="AP6204" t="s">
        <v>32</v>
      </c>
    </row>
    <row r="6205" spans="1:42" x14ac:dyDescent="0.25">
      <c r="A6205">
        <v>202105</v>
      </c>
      <c r="B6205" t="str">
        <f t="shared" si="1344"/>
        <v>2021-I</v>
      </c>
      <c r="C6205" t="s">
        <v>6279</v>
      </c>
      <c r="D6205" t="s">
        <v>6279</v>
      </c>
      <c r="E6205">
        <v>32123128</v>
      </c>
      <c r="F6205" t="s">
        <v>6163</v>
      </c>
      <c r="G6205">
        <v>0</v>
      </c>
      <c r="H6205">
        <v>0</v>
      </c>
      <c r="I6205">
        <v>1</v>
      </c>
      <c r="J6205">
        <f t="shared" si="1345"/>
        <v>0</v>
      </c>
      <c r="K6205" t="str">
        <f t="shared" si="1346"/>
        <v>Insuficiente</v>
      </c>
      <c r="L6205">
        <f t="shared" si="1347"/>
        <v>1</v>
      </c>
      <c r="M6205">
        <v>34</v>
      </c>
      <c r="N6205" t="str">
        <f t="shared" si="1348"/>
        <v>&lt;=35</v>
      </c>
      <c r="O6205" t="s">
        <v>56</v>
      </c>
      <c r="P6205" t="s">
        <v>39</v>
      </c>
      <c r="Q6205">
        <v>31945</v>
      </c>
      <c r="R6205">
        <v>0</v>
      </c>
      <c r="S6205" t="str">
        <f t="shared" si="1349"/>
        <v>=0</v>
      </c>
      <c r="T6205">
        <v>890</v>
      </c>
      <c r="U6205" t="str">
        <f t="shared" si="1350"/>
        <v>&lt;=1000</v>
      </c>
      <c r="V6205" t="s">
        <v>585</v>
      </c>
      <c r="W6205">
        <v>26640</v>
      </c>
      <c r="X6205" s="12">
        <f t="shared" si="1351"/>
        <v>0</v>
      </c>
      <c r="Y6205" t="str">
        <f t="shared" si="1352"/>
        <v>=0</v>
      </c>
      <c r="Z6205">
        <v>4</v>
      </c>
      <c r="AA6205">
        <v>9</v>
      </c>
      <c r="AB6205" t="s">
        <v>32</v>
      </c>
      <c r="AC6205" t="str">
        <f t="shared" si="1353"/>
        <v/>
      </c>
      <c r="AD6205" t="s">
        <v>32</v>
      </c>
      <c r="AE6205" t="str">
        <f t="shared" si="1354"/>
        <v/>
      </c>
      <c r="AF6205" t="s">
        <v>32</v>
      </c>
      <c r="AG6205" t="str">
        <f t="shared" si="1355"/>
        <v/>
      </c>
      <c r="AH6205" t="s">
        <v>32</v>
      </c>
      <c r="AI6205" t="str">
        <f t="shared" si="1356"/>
        <v/>
      </c>
      <c r="AJ6205" t="s">
        <v>32</v>
      </c>
      <c r="AK6205" t="str">
        <f t="shared" si="1357"/>
        <v/>
      </c>
      <c r="AL6205">
        <v>0</v>
      </c>
      <c r="AM6205">
        <v>0</v>
      </c>
      <c r="AN6205">
        <v>0</v>
      </c>
      <c r="AO6205" t="s">
        <v>32</v>
      </c>
      <c r="AP6205" t="s">
        <v>32</v>
      </c>
    </row>
    <row r="6206" spans="1:42" x14ac:dyDescent="0.25">
      <c r="A6206">
        <v>202105</v>
      </c>
      <c r="B6206" t="str">
        <f t="shared" si="1344"/>
        <v>2021-I</v>
      </c>
      <c r="C6206" t="s">
        <v>6280</v>
      </c>
      <c r="D6206" t="s">
        <v>6280</v>
      </c>
      <c r="E6206">
        <v>32130931</v>
      </c>
      <c r="F6206" t="s">
        <v>6163</v>
      </c>
      <c r="G6206">
        <v>0</v>
      </c>
      <c r="H6206">
        <v>0</v>
      </c>
      <c r="I6206">
        <v>1</v>
      </c>
      <c r="J6206">
        <f t="shared" si="1345"/>
        <v>0</v>
      </c>
      <c r="K6206" t="str">
        <f t="shared" si="1346"/>
        <v>Insuficiente</v>
      </c>
      <c r="L6206">
        <f t="shared" si="1347"/>
        <v>1</v>
      </c>
      <c r="M6206">
        <v>23</v>
      </c>
      <c r="N6206" t="str">
        <f t="shared" si="1348"/>
        <v>&lt;=25</v>
      </c>
      <c r="O6206" t="s">
        <v>56</v>
      </c>
      <c r="P6206" t="s">
        <v>39</v>
      </c>
      <c r="Q6206">
        <v>39238</v>
      </c>
      <c r="R6206">
        <v>0</v>
      </c>
      <c r="S6206" t="str">
        <f t="shared" si="1349"/>
        <v>=0</v>
      </c>
      <c r="T6206">
        <v>1090</v>
      </c>
      <c r="U6206" t="str">
        <f t="shared" si="1350"/>
        <v>&lt;=1100</v>
      </c>
      <c r="V6206" t="s">
        <v>597</v>
      </c>
      <c r="W6206">
        <v>33510</v>
      </c>
      <c r="X6206" s="12">
        <f t="shared" si="1351"/>
        <v>0</v>
      </c>
      <c r="Y6206" t="str">
        <f t="shared" si="1352"/>
        <v>=0</v>
      </c>
      <c r="Z6206">
        <v>4</v>
      </c>
      <c r="AA6206">
        <v>4</v>
      </c>
      <c r="AB6206">
        <v>2052.37</v>
      </c>
      <c r="AC6206" t="str">
        <f t="shared" si="1353"/>
        <v>&lt;=3000</v>
      </c>
      <c r="AD6206">
        <v>655</v>
      </c>
      <c r="AE6206" t="str">
        <f t="shared" si="1354"/>
        <v>&gt;120</v>
      </c>
      <c r="AF6206">
        <v>2052.37</v>
      </c>
      <c r="AG6206" t="str">
        <f t="shared" si="1355"/>
        <v>&lt;=3000</v>
      </c>
      <c r="AH6206" t="s">
        <v>32</v>
      </c>
      <c r="AI6206" t="str">
        <f t="shared" si="1356"/>
        <v/>
      </c>
      <c r="AJ6206" t="s">
        <v>32</v>
      </c>
      <c r="AK6206" t="str">
        <f t="shared" si="1357"/>
        <v/>
      </c>
      <c r="AL6206">
        <v>12</v>
      </c>
      <c r="AM6206">
        <v>0</v>
      </c>
      <c r="AN6206">
        <v>12</v>
      </c>
      <c r="AO6206" t="s">
        <v>32</v>
      </c>
      <c r="AP6206">
        <v>1</v>
      </c>
    </row>
    <row r="6207" spans="1:42" x14ac:dyDescent="0.25">
      <c r="A6207">
        <v>202105</v>
      </c>
      <c r="B6207" t="str">
        <f t="shared" si="1344"/>
        <v>2021-I</v>
      </c>
      <c r="C6207" t="s">
        <v>6281</v>
      </c>
      <c r="D6207" t="s">
        <v>6281</v>
      </c>
      <c r="E6207">
        <v>32126262</v>
      </c>
      <c r="F6207" t="s">
        <v>6163</v>
      </c>
      <c r="G6207">
        <v>0</v>
      </c>
      <c r="H6207">
        <v>0</v>
      </c>
      <c r="I6207">
        <v>1</v>
      </c>
      <c r="J6207">
        <f t="shared" si="1345"/>
        <v>0</v>
      </c>
      <c r="K6207" t="str">
        <f t="shared" si="1346"/>
        <v>Insuficiente</v>
      </c>
      <c r="L6207">
        <f t="shared" si="1347"/>
        <v>1</v>
      </c>
      <c r="M6207">
        <v>36</v>
      </c>
      <c r="N6207" t="str">
        <f t="shared" si="1348"/>
        <v>&lt;=40</v>
      </c>
      <c r="O6207" t="s">
        <v>56</v>
      </c>
      <c r="P6207" t="s">
        <v>39</v>
      </c>
      <c r="Q6207">
        <v>35789</v>
      </c>
      <c r="R6207">
        <v>0</v>
      </c>
      <c r="S6207" t="str">
        <f t="shared" si="1349"/>
        <v>=0</v>
      </c>
      <c r="T6207">
        <v>1150</v>
      </c>
      <c r="U6207" t="str">
        <f t="shared" si="1350"/>
        <v>&lt;=1200</v>
      </c>
      <c r="V6207" t="s">
        <v>589</v>
      </c>
      <c r="W6207">
        <v>30260</v>
      </c>
      <c r="X6207" s="12">
        <f t="shared" si="1351"/>
        <v>0</v>
      </c>
      <c r="Y6207" t="str">
        <f t="shared" si="1352"/>
        <v>=0</v>
      </c>
      <c r="Z6207">
        <v>5</v>
      </c>
      <c r="AA6207">
        <v>9</v>
      </c>
      <c r="AB6207" t="s">
        <v>32</v>
      </c>
      <c r="AC6207" t="str">
        <f t="shared" si="1353"/>
        <v/>
      </c>
      <c r="AD6207" t="s">
        <v>32</v>
      </c>
      <c r="AE6207" t="str">
        <f t="shared" si="1354"/>
        <v/>
      </c>
      <c r="AF6207" t="s">
        <v>32</v>
      </c>
      <c r="AG6207" t="str">
        <f t="shared" si="1355"/>
        <v/>
      </c>
      <c r="AH6207" t="s">
        <v>32</v>
      </c>
      <c r="AI6207" t="str">
        <f t="shared" si="1356"/>
        <v/>
      </c>
      <c r="AJ6207" t="s">
        <v>32</v>
      </c>
      <c r="AK6207" t="str">
        <f t="shared" si="1357"/>
        <v/>
      </c>
      <c r="AL6207">
        <v>0</v>
      </c>
      <c r="AM6207">
        <v>0</v>
      </c>
      <c r="AN6207">
        <v>0</v>
      </c>
      <c r="AO6207" t="s">
        <v>32</v>
      </c>
      <c r="AP6207" t="s">
        <v>32</v>
      </c>
    </row>
    <row r="6208" spans="1:42" x14ac:dyDescent="0.25">
      <c r="A6208">
        <v>202105</v>
      </c>
      <c r="B6208" t="str">
        <f t="shared" si="1344"/>
        <v>2021-I</v>
      </c>
      <c r="C6208" t="s">
        <v>6282</v>
      </c>
      <c r="D6208" t="s">
        <v>6282</v>
      </c>
      <c r="E6208">
        <v>32141523</v>
      </c>
      <c r="F6208" t="s">
        <v>6163</v>
      </c>
      <c r="G6208">
        <v>0</v>
      </c>
      <c r="H6208">
        <v>0</v>
      </c>
      <c r="I6208">
        <v>1</v>
      </c>
      <c r="J6208">
        <f t="shared" si="1345"/>
        <v>0</v>
      </c>
      <c r="K6208" t="str">
        <f t="shared" si="1346"/>
        <v>Insuficiente</v>
      </c>
      <c r="L6208">
        <f t="shared" si="1347"/>
        <v>1</v>
      </c>
      <c r="M6208">
        <v>36</v>
      </c>
      <c r="N6208" t="str">
        <f t="shared" si="1348"/>
        <v>&lt;=40</v>
      </c>
      <c r="O6208" t="s">
        <v>56</v>
      </c>
      <c r="P6208" t="s">
        <v>69</v>
      </c>
      <c r="Q6208">
        <v>32647</v>
      </c>
      <c r="R6208">
        <v>0</v>
      </c>
      <c r="S6208" t="str">
        <f t="shared" si="1349"/>
        <v>=0</v>
      </c>
      <c r="T6208">
        <v>1050</v>
      </c>
      <c r="U6208" t="str">
        <f t="shared" si="1350"/>
        <v>&lt;=1100</v>
      </c>
      <c r="V6208" t="s">
        <v>589</v>
      </c>
      <c r="W6208">
        <v>27300</v>
      </c>
      <c r="X6208" s="12">
        <f t="shared" si="1351"/>
        <v>0</v>
      </c>
      <c r="Y6208" t="str">
        <f t="shared" si="1352"/>
        <v>=0</v>
      </c>
      <c r="Z6208" t="s">
        <v>32</v>
      </c>
      <c r="AA6208">
        <v>0</v>
      </c>
      <c r="AB6208">
        <v>1100</v>
      </c>
      <c r="AC6208" t="str">
        <f t="shared" si="1353"/>
        <v>&lt;=2000</v>
      </c>
      <c r="AD6208">
        <v>0</v>
      </c>
      <c r="AE6208" t="str">
        <f t="shared" si="1354"/>
        <v>=0</v>
      </c>
      <c r="AF6208">
        <v>0</v>
      </c>
      <c r="AG6208" t="str">
        <f t="shared" si="1355"/>
        <v>&lt;=500</v>
      </c>
      <c r="AH6208" t="s">
        <v>32</v>
      </c>
      <c r="AI6208" t="str">
        <f t="shared" si="1356"/>
        <v/>
      </c>
      <c r="AJ6208" t="s">
        <v>32</v>
      </c>
      <c r="AK6208" t="str">
        <f t="shared" si="1357"/>
        <v/>
      </c>
      <c r="AL6208">
        <v>1</v>
      </c>
      <c r="AM6208">
        <v>1</v>
      </c>
      <c r="AN6208">
        <v>0</v>
      </c>
      <c r="AO6208">
        <v>1</v>
      </c>
      <c r="AP6208" t="s">
        <v>32</v>
      </c>
    </row>
    <row r="6209" spans="1:42" x14ac:dyDescent="0.25">
      <c r="A6209">
        <v>202105</v>
      </c>
      <c r="B6209" t="str">
        <f t="shared" si="1344"/>
        <v>2021-I</v>
      </c>
      <c r="C6209" t="s">
        <v>6283</v>
      </c>
      <c r="D6209" t="s">
        <v>6283</v>
      </c>
      <c r="E6209">
        <v>32123496</v>
      </c>
      <c r="F6209" t="s">
        <v>6163</v>
      </c>
      <c r="G6209">
        <v>0</v>
      </c>
      <c r="H6209">
        <v>0</v>
      </c>
      <c r="I6209">
        <v>1</v>
      </c>
      <c r="J6209">
        <f t="shared" si="1345"/>
        <v>0</v>
      </c>
      <c r="K6209" t="str">
        <f t="shared" si="1346"/>
        <v>Insuficiente</v>
      </c>
      <c r="L6209">
        <f t="shared" si="1347"/>
        <v>1</v>
      </c>
      <c r="M6209">
        <v>43</v>
      </c>
      <c r="N6209" t="str">
        <f t="shared" si="1348"/>
        <v>&lt;=45</v>
      </c>
      <c r="O6209" t="s">
        <v>56</v>
      </c>
      <c r="P6209" t="s">
        <v>39</v>
      </c>
      <c r="Q6209">
        <v>39238</v>
      </c>
      <c r="R6209">
        <v>0</v>
      </c>
      <c r="S6209" t="str">
        <f t="shared" si="1349"/>
        <v>=0</v>
      </c>
      <c r="T6209">
        <v>1090</v>
      </c>
      <c r="U6209" t="str">
        <f t="shared" si="1350"/>
        <v>&lt;=1100</v>
      </c>
      <c r="V6209" t="s">
        <v>585</v>
      </c>
      <c r="W6209">
        <v>33510</v>
      </c>
      <c r="X6209" s="12">
        <f t="shared" si="1351"/>
        <v>0</v>
      </c>
      <c r="Y6209" t="str">
        <f t="shared" si="1352"/>
        <v>=0</v>
      </c>
      <c r="Z6209">
        <v>2</v>
      </c>
      <c r="AA6209">
        <v>9</v>
      </c>
      <c r="AB6209" t="s">
        <v>32</v>
      </c>
      <c r="AC6209" t="str">
        <f t="shared" si="1353"/>
        <v/>
      </c>
      <c r="AD6209" t="s">
        <v>32</v>
      </c>
      <c r="AE6209" t="str">
        <f t="shared" si="1354"/>
        <v/>
      </c>
      <c r="AF6209" t="s">
        <v>32</v>
      </c>
      <c r="AG6209" t="str">
        <f t="shared" si="1355"/>
        <v/>
      </c>
      <c r="AH6209" t="s">
        <v>32</v>
      </c>
      <c r="AI6209" t="str">
        <f t="shared" si="1356"/>
        <v/>
      </c>
      <c r="AJ6209" t="s">
        <v>32</v>
      </c>
      <c r="AK6209" t="str">
        <f t="shared" si="1357"/>
        <v/>
      </c>
      <c r="AL6209">
        <v>0</v>
      </c>
      <c r="AM6209">
        <v>0</v>
      </c>
      <c r="AN6209">
        <v>0</v>
      </c>
      <c r="AO6209" t="s">
        <v>32</v>
      </c>
      <c r="AP6209" t="s">
        <v>32</v>
      </c>
    </row>
    <row r="6210" spans="1:42" x14ac:dyDescent="0.25">
      <c r="A6210">
        <v>202105</v>
      </c>
      <c r="B6210" t="str">
        <f t="shared" si="1344"/>
        <v>2021-I</v>
      </c>
      <c r="C6210" t="s">
        <v>6284</v>
      </c>
      <c r="D6210" t="s">
        <v>6284</v>
      </c>
      <c r="E6210">
        <v>32123354</v>
      </c>
      <c r="F6210" t="s">
        <v>6163</v>
      </c>
      <c r="G6210">
        <v>0</v>
      </c>
      <c r="H6210">
        <v>0</v>
      </c>
      <c r="I6210">
        <v>1</v>
      </c>
      <c r="J6210">
        <f t="shared" si="1345"/>
        <v>0</v>
      </c>
      <c r="K6210" t="str">
        <f t="shared" si="1346"/>
        <v>Insuficiente</v>
      </c>
      <c r="L6210">
        <f t="shared" si="1347"/>
        <v>1</v>
      </c>
      <c r="M6210">
        <v>36</v>
      </c>
      <c r="N6210" t="str">
        <f t="shared" si="1348"/>
        <v>&lt;=40</v>
      </c>
      <c r="O6210" t="s">
        <v>56</v>
      </c>
      <c r="P6210" t="s">
        <v>39</v>
      </c>
      <c r="Q6210">
        <v>39238</v>
      </c>
      <c r="R6210">
        <v>0</v>
      </c>
      <c r="S6210" t="str">
        <f t="shared" si="1349"/>
        <v>=0</v>
      </c>
      <c r="T6210">
        <v>1090</v>
      </c>
      <c r="U6210" t="str">
        <f t="shared" si="1350"/>
        <v>&lt;=1100</v>
      </c>
      <c r="V6210" t="s">
        <v>585</v>
      </c>
      <c r="W6210">
        <v>33510</v>
      </c>
      <c r="X6210" s="12">
        <f t="shared" si="1351"/>
        <v>0</v>
      </c>
      <c r="Y6210" t="str">
        <f t="shared" si="1352"/>
        <v>=0</v>
      </c>
      <c r="Z6210">
        <v>2</v>
      </c>
      <c r="AA6210">
        <v>8</v>
      </c>
      <c r="AB6210" t="s">
        <v>32</v>
      </c>
      <c r="AC6210" t="str">
        <f t="shared" si="1353"/>
        <v/>
      </c>
      <c r="AD6210" t="s">
        <v>32</v>
      </c>
      <c r="AE6210" t="str">
        <f t="shared" si="1354"/>
        <v/>
      </c>
      <c r="AF6210" t="s">
        <v>32</v>
      </c>
      <c r="AG6210" t="str">
        <f t="shared" si="1355"/>
        <v/>
      </c>
      <c r="AH6210" t="s">
        <v>32</v>
      </c>
      <c r="AI6210" t="str">
        <f t="shared" si="1356"/>
        <v/>
      </c>
      <c r="AJ6210" t="s">
        <v>32</v>
      </c>
      <c r="AK6210" t="str">
        <f t="shared" si="1357"/>
        <v/>
      </c>
      <c r="AL6210">
        <v>0</v>
      </c>
      <c r="AM6210">
        <v>0</v>
      </c>
      <c r="AN6210">
        <v>0</v>
      </c>
      <c r="AO6210" t="s">
        <v>32</v>
      </c>
      <c r="AP6210" t="s">
        <v>32</v>
      </c>
    </row>
    <row r="6211" spans="1:42" x14ac:dyDescent="0.25">
      <c r="A6211">
        <v>202105</v>
      </c>
      <c r="B6211" t="str">
        <f t="shared" ref="B6211:B6274" si="1358">+CONCATENATE(MID(A6211,1,4),IF(MID(A6211,5,2)*1&lt;=6,"-I","-II"))</f>
        <v>2021-I</v>
      </c>
      <c r="C6211" t="s">
        <v>6285</v>
      </c>
      <c r="D6211" t="s">
        <v>6285</v>
      </c>
      <c r="E6211">
        <v>32124294</v>
      </c>
      <c r="F6211" t="s">
        <v>6163</v>
      </c>
      <c r="G6211">
        <v>0</v>
      </c>
      <c r="H6211">
        <v>0</v>
      </c>
      <c r="I6211">
        <v>1</v>
      </c>
      <c r="J6211">
        <f t="shared" ref="J6211:J6274" si="1359">+IF(OR(O6211="Taxista propietario",O6211="Taxista palanca"),0,1)</f>
        <v>0</v>
      </c>
      <c r="K6211" t="str">
        <f t="shared" ref="K6211:K6274" si="1360">+IF(I6211&gt;0,"Insuficiente",IF(H6211&gt;0,"Indeterminado",IF(J6211&gt;0,"Perfil","Modelamiento")))</f>
        <v>Insuficiente</v>
      </c>
      <c r="L6211">
        <f t="shared" ref="L6211:L6274" si="1361">+IF(AND(A6211&gt;=201410,A6211&lt;=201908),0,1)</f>
        <v>1</v>
      </c>
      <c r="M6211">
        <v>27</v>
      </c>
      <c r="N6211" t="str">
        <f t="shared" ref="N6211:N6274" si="1362">+IF(M6211&lt;=25,"&lt;=25",IF(M6211&lt;=30,"&lt;=30",IF(M6211&lt;=35,"&lt;=35",IF(M6211&lt;=40,"&lt;=40",IF(M6211&lt;=45,"&lt;=45",IF(M6211&lt;=50,"&lt;=50",IF(M6211&lt;=55,"&lt;=55",IF(M6211&lt;=60,"&lt;=60","&gt;60"))))))))</f>
        <v>&lt;=30</v>
      </c>
      <c r="O6211" t="s">
        <v>56</v>
      </c>
      <c r="P6211" t="s">
        <v>39</v>
      </c>
      <c r="Q6211">
        <v>27943</v>
      </c>
      <c r="R6211">
        <v>0</v>
      </c>
      <c r="S6211" t="str">
        <f t="shared" ref="S6211:S6274" si="1363">+IF(R6211="NULL","",IF(R6211=0,"=0",IF(R6211&lt;=500,"&lt;=500",IF(R6211&lt;=1000,"&lt;=1000",IF(R6211&lt;=1500,"&lt;=1500",IF(R6211&lt;=2000,"&lt;=2000",IF(R6211&lt;=2500,"&lt;=2500","&gt;2500")))))))</f>
        <v>=0</v>
      </c>
      <c r="T6211">
        <v>900</v>
      </c>
      <c r="U6211" t="str">
        <f t="shared" ref="U6211:U6274" si="1364">+IF(T6211="NULL","",IF(T6211&lt;=1000,"&lt;=1000",IF(T6211&lt;=1100,"&lt;=1100",IF(T6211&lt;=1200,"&lt;=1200",IF(T6211&lt;=1300,"&lt;=1300",IF(T6211&lt;=1400,"&lt;=1400",IF(T6211&lt;=1500,"&lt;=1500","&gt;1500")))))))</f>
        <v>&lt;=1000</v>
      </c>
      <c r="V6211" t="s">
        <v>587</v>
      </c>
      <c r="W6211">
        <v>22870</v>
      </c>
      <c r="X6211" s="12">
        <f t="shared" ref="X6211:X6274" si="1365">+IFERROR(R6211/W6211,"NULL")</f>
        <v>0</v>
      </c>
      <c r="Y6211" t="str">
        <f t="shared" ref="Y6211:Y6274" si="1366">+IF(X6211="NULL","",IF(X6211=0,"=0",IF(X6211&lt;=0.01,"&lt;=0.01",IF(X6211&lt;=0.02,"&lt;=0.02",IF(X6211&lt;=0.03,"&lt;=0.03",IF(X6211&lt;=0.04,"&lt;=0.04",IF(X6211&lt;=0.05,"&lt;=0.05",IF(X6211&lt;=0.06,"&lt;=0.06","&gt;0.06"))))))))</f>
        <v>=0</v>
      </c>
      <c r="Z6211" t="s">
        <v>32</v>
      </c>
      <c r="AA6211">
        <v>9</v>
      </c>
      <c r="AB6211" t="s">
        <v>32</v>
      </c>
      <c r="AC6211" t="str">
        <f t="shared" ref="AC6211:AC6274" si="1367">+IF(AB6211="NULL","",IF(AB6211&lt;=500,"&lt;=500",IF(AB6211&lt;=1000,"&lt;=1000",IF(AB6211&lt;=2000,"&lt;=2000",IF(AB6211&lt;=3000,"&lt;=3000",IF(AB6211&lt;=4000,"&lt;=4000",IF(AB6211&lt;=5000,"&lt;=5000","&gt;5000")))))))</f>
        <v/>
      </c>
      <c r="AD6211" t="s">
        <v>32</v>
      </c>
      <c r="AE6211" t="str">
        <f t="shared" ref="AE6211:AE6274" si="1368">+IF(AD6211="NULL","",IF(AD6211=0,"=0",IF(AD6211&lt;=8,"&lt;=8",IF(AD6211&lt;=30,"&lt;=30",IF(AD6211&lt;=60,"&lt;=60",IF(AD6211&lt;=90,"&lt;=90",IF(AD6211&lt;=120,"&lt;=120","&gt;120")))))))</f>
        <v/>
      </c>
      <c r="AF6211" t="s">
        <v>32</v>
      </c>
      <c r="AG6211" t="str">
        <f t="shared" ref="AG6211:AG6274" si="1369">+IF(AF6211="NULL","",IF(AF6211&lt;=500,"&lt;=500",IF(AF6211&lt;=1000,"&lt;=1000",IF(AF6211&lt;=2000,"&lt;=2000",IF(AF6211&lt;=3000,"&lt;=3000",IF(AF6211&lt;=4000,"&lt;=4000",IF(AF6211&lt;=5000,"&lt;=5000","&gt;5000")))))))</f>
        <v/>
      </c>
      <c r="AH6211" t="s">
        <v>32</v>
      </c>
      <c r="AI6211" t="str">
        <f t="shared" ref="AI6211:AI6274" si="1370">+IF(AH6211="NULL","",IF(AH6211&lt;=500,"&lt;=500",IF(AH6211&lt;=1000,"&lt;=1000",IF(AH6211&lt;=2000,"&lt;=2000",IF(AH6211&lt;=3000,"&lt;=3000",IF(AH6211&lt;=4000,"&lt;=4000",IF(AH6211&lt;=5000,"&lt;=5000","&gt;5000")))))))</f>
        <v/>
      </c>
      <c r="AJ6211" t="s">
        <v>32</v>
      </c>
      <c r="AK6211" t="str">
        <f t="shared" ref="AK6211:AK6274" si="1371">+IF(AJ6211="NULL","",IF(AJ6211=0,"=0",IF(AJ6211&lt;=0.1,"&lt;=0.1",IF(AJ6211&lt;=0.2,"&lt;=0.2",IF(AJ6211&lt;=0.3,"&lt;=0.3",IF(AJ6211&lt;=0.4,"&lt;=0.4",IF(AJ6211&lt;=0.5,"&lt;=0.5",IF(AJ6211&lt;=0.6,"&lt;=0.6",IF(AJ6211&lt;=0.7,"&lt;=0.7",IF(AJ6211&lt;=0.8,"&lt;=0.8",IF(AJ6211&lt;=0.9,"&lt;=0.9","&gt;0.9")))))))))))</f>
        <v/>
      </c>
      <c r="AL6211">
        <v>0</v>
      </c>
      <c r="AM6211">
        <v>0</v>
      </c>
      <c r="AN6211">
        <v>0</v>
      </c>
      <c r="AO6211" t="s">
        <v>32</v>
      </c>
      <c r="AP6211" t="s">
        <v>32</v>
      </c>
    </row>
    <row r="6212" spans="1:42" x14ac:dyDescent="0.25">
      <c r="A6212">
        <v>202105</v>
      </c>
      <c r="B6212" t="str">
        <f t="shared" si="1358"/>
        <v>2021-I</v>
      </c>
      <c r="C6212" t="s">
        <v>6286</v>
      </c>
      <c r="D6212" t="s">
        <v>6286</v>
      </c>
      <c r="E6212">
        <v>32141552</v>
      </c>
      <c r="F6212" t="s">
        <v>6163</v>
      </c>
      <c r="G6212">
        <v>0</v>
      </c>
      <c r="H6212">
        <v>0</v>
      </c>
      <c r="I6212">
        <v>1</v>
      </c>
      <c r="J6212">
        <f t="shared" si="1359"/>
        <v>0</v>
      </c>
      <c r="K6212" t="str">
        <f t="shared" si="1360"/>
        <v>Insuficiente</v>
      </c>
      <c r="L6212">
        <f t="shared" si="1361"/>
        <v>1</v>
      </c>
      <c r="M6212">
        <v>36</v>
      </c>
      <c r="N6212" t="str">
        <f t="shared" si="1362"/>
        <v>&lt;=40</v>
      </c>
      <c r="O6212" t="s">
        <v>56</v>
      </c>
      <c r="P6212" t="s">
        <v>35</v>
      </c>
      <c r="Q6212">
        <v>48251</v>
      </c>
      <c r="R6212">
        <v>0</v>
      </c>
      <c r="S6212" t="str">
        <f t="shared" si="1363"/>
        <v>=0</v>
      </c>
      <c r="T6212">
        <v>1250</v>
      </c>
      <c r="U6212" t="str">
        <f t="shared" si="1364"/>
        <v>&lt;=1300</v>
      </c>
      <c r="V6212" t="s">
        <v>587</v>
      </c>
      <c r="W6212">
        <v>42000</v>
      </c>
      <c r="X6212" s="12">
        <f t="shared" si="1365"/>
        <v>0</v>
      </c>
      <c r="Y6212" t="str">
        <f t="shared" si="1366"/>
        <v>=0</v>
      </c>
      <c r="Z6212">
        <v>2</v>
      </c>
      <c r="AA6212">
        <v>9</v>
      </c>
      <c r="AB6212" t="s">
        <v>32</v>
      </c>
      <c r="AC6212" t="str">
        <f t="shared" si="1367"/>
        <v/>
      </c>
      <c r="AD6212" t="s">
        <v>32</v>
      </c>
      <c r="AE6212" t="str">
        <f t="shared" si="1368"/>
        <v/>
      </c>
      <c r="AF6212" t="s">
        <v>32</v>
      </c>
      <c r="AG6212" t="str">
        <f t="shared" si="1369"/>
        <v/>
      </c>
      <c r="AH6212" t="s">
        <v>32</v>
      </c>
      <c r="AI6212" t="str">
        <f t="shared" si="1370"/>
        <v/>
      </c>
      <c r="AJ6212" t="s">
        <v>32</v>
      </c>
      <c r="AK6212" t="str">
        <f t="shared" si="1371"/>
        <v/>
      </c>
      <c r="AL6212">
        <v>0</v>
      </c>
      <c r="AM6212">
        <v>0</v>
      </c>
      <c r="AN6212">
        <v>0</v>
      </c>
      <c r="AO6212" t="s">
        <v>32</v>
      </c>
      <c r="AP6212" t="s">
        <v>32</v>
      </c>
    </row>
    <row r="6213" spans="1:42" x14ac:dyDescent="0.25">
      <c r="A6213">
        <v>202105</v>
      </c>
      <c r="B6213" t="str">
        <f t="shared" si="1358"/>
        <v>2021-I</v>
      </c>
      <c r="C6213" t="s">
        <v>6287</v>
      </c>
      <c r="D6213" t="s">
        <v>6287</v>
      </c>
      <c r="E6213">
        <v>32123052</v>
      </c>
      <c r="F6213" t="s">
        <v>6163</v>
      </c>
      <c r="G6213">
        <v>0</v>
      </c>
      <c r="H6213">
        <v>0</v>
      </c>
      <c r="I6213">
        <v>1</v>
      </c>
      <c r="J6213">
        <f t="shared" si="1359"/>
        <v>0</v>
      </c>
      <c r="K6213" t="str">
        <f t="shared" si="1360"/>
        <v>Insuficiente</v>
      </c>
      <c r="L6213">
        <f t="shared" si="1361"/>
        <v>1</v>
      </c>
      <c r="M6213">
        <v>35</v>
      </c>
      <c r="N6213" t="str">
        <f t="shared" si="1362"/>
        <v>&lt;=35</v>
      </c>
      <c r="O6213" t="s">
        <v>56</v>
      </c>
      <c r="P6213" t="s">
        <v>39</v>
      </c>
      <c r="Q6213">
        <v>35597</v>
      </c>
      <c r="R6213">
        <v>0</v>
      </c>
      <c r="S6213" t="str">
        <f t="shared" si="1363"/>
        <v>=0</v>
      </c>
      <c r="T6213">
        <v>990</v>
      </c>
      <c r="U6213" t="str">
        <f t="shared" si="1364"/>
        <v>&lt;=1000</v>
      </c>
      <c r="V6213" t="s">
        <v>589</v>
      </c>
      <c r="W6213">
        <v>30080</v>
      </c>
      <c r="X6213" s="12">
        <f t="shared" si="1365"/>
        <v>0</v>
      </c>
      <c r="Y6213" t="str">
        <f t="shared" si="1366"/>
        <v>=0</v>
      </c>
      <c r="Z6213">
        <v>3</v>
      </c>
      <c r="AA6213">
        <v>9</v>
      </c>
      <c r="AB6213" t="s">
        <v>32</v>
      </c>
      <c r="AC6213" t="str">
        <f t="shared" si="1367"/>
        <v/>
      </c>
      <c r="AD6213" t="s">
        <v>32</v>
      </c>
      <c r="AE6213" t="str">
        <f t="shared" si="1368"/>
        <v/>
      </c>
      <c r="AF6213" t="s">
        <v>32</v>
      </c>
      <c r="AG6213" t="str">
        <f t="shared" si="1369"/>
        <v/>
      </c>
      <c r="AH6213" t="s">
        <v>32</v>
      </c>
      <c r="AI6213" t="str">
        <f t="shared" si="1370"/>
        <v/>
      </c>
      <c r="AJ6213" t="s">
        <v>32</v>
      </c>
      <c r="AK6213" t="str">
        <f t="shared" si="1371"/>
        <v/>
      </c>
      <c r="AL6213">
        <v>0</v>
      </c>
      <c r="AM6213">
        <v>0</v>
      </c>
      <c r="AN6213">
        <v>0</v>
      </c>
      <c r="AO6213" t="s">
        <v>32</v>
      </c>
      <c r="AP6213" t="s">
        <v>32</v>
      </c>
    </row>
    <row r="6214" spans="1:42" x14ac:dyDescent="0.25">
      <c r="A6214">
        <v>202105</v>
      </c>
      <c r="B6214" t="str">
        <f t="shared" si="1358"/>
        <v>2021-I</v>
      </c>
      <c r="C6214" t="s">
        <v>6288</v>
      </c>
      <c r="D6214" t="s">
        <v>6288</v>
      </c>
      <c r="E6214">
        <v>32123314</v>
      </c>
      <c r="F6214" t="s">
        <v>6163</v>
      </c>
      <c r="G6214">
        <v>0</v>
      </c>
      <c r="H6214">
        <v>0</v>
      </c>
      <c r="I6214">
        <v>1</v>
      </c>
      <c r="J6214">
        <f t="shared" si="1359"/>
        <v>0</v>
      </c>
      <c r="K6214" t="str">
        <f t="shared" si="1360"/>
        <v>Insuficiente</v>
      </c>
      <c r="L6214">
        <f t="shared" si="1361"/>
        <v>1</v>
      </c>
      <c r="M6214">
        <v>41</v>
      </c>
      <c r="N6214" t="str">
        <f t="shared" si="1362"/>
        <v>&lt;=45</v>
      </c>
      <c r="O6214" t="s">
        <v>56</v>
      </c>
      <c r="P6214" t="s">
        <v>39</v>
      </c>
      <c r="Q6214">
        <v>35789</v>
      </c>
      <c r="R6214">
        <v>0</v>
      </c>
      <c r="S6214" t="str">
        <f t="shared" si="1363"/>
        <v>=0</v>
      </c>
      <c r="T6214">
        <v>1150</v>
      </c>
      <c r="U6214" t="str">
        <f t="shared" si="1364"/>
        <v>&lt;=1200</v>
      </c>
      <c r="V6214" t="s">
        <v>597</v>
      </c>
      <c r="W6214">
        <v>30260</v>
      </c>
      <c r="X6214" s="12">
        <f t="shared" si="1365"/>
        <v>0</v>
      </c>
      <c r="Y6214" t="str">
        <f t="shared" si="1366"/>
        <v>=0</v>
      </c>
      <c r="Z6214">
        <v>5</v>
      </c>
      <c r="AA6214">
        <v>9</v>
      </c>
      <c r="AB6214" t="s">
        <v>32</v>
      </c>
      <c r="AC6214" t="str">
        <f t="shared" si="1367"/>
        <v/>
      </c>
      <c r="AD6214" t="s">
        <v>32</v>
      </c>
      <c r="AE6214" t="str">
        <f t="shared" si="1368"/>
        <v/>
      </c>
      <c r="AF6214" t="s">
        <v>32</v>
      </c>
      <c r="AG6214" t="str">
        <f t="shared" si="1369"/>
        <v/>
      </c>
      <c r="AH6214" t="s">
        <v>32</v>
      </c>
      <c r="AI6214" t="str">
        <f t="shared" si="1370"/>
        <v/>
      </c>
      <c r="AJ6214" t="s">
        <v>32</v>
      </c>
      <c r="AK6214" t="str">
        <f t="shared" si="1371"/>
        <v/>
      </c>
      <c r="AL6214">
        <v>0</v>
      </c>
      <c r="AM6214">
        <v>0</v>
      </c>
      <c r="AN6214">
        <v>0</v>
      </c>
      <c r="AO6214" t="s">
        <v>32</v>
      </c>
      <c r="AP6214" t="s">
        <v>32</v>
      </c>
    </row>
    <row r="6215" spans="1:42" x14ac:dyDescent="0.25">
      <c r="A6215">
        <v>202105</v>
      </c>
      <c r="B6215" t="str">
        <f t="shared" si="1358"/>
        <v>2021-I</v>
      </c>
      <c r="C6215" t="s">
        <v>6289</v>
      </c>
      <c r="D6215" t="s">
        <v>6289</v>
      </c>
      <c r="E6215">
        <v>32141603</v>
      </c>
      <c r="F6215" t="s">
        <v>6163</v>
      </c>
      <c r="G6215">
        <v>0</v>
      </c>
      <c r="H6215">
        <v>0</v>
      </c>
      <c r="I6215">
        <v>1</v>
      </c>
      <c r="J6215">
        <f t="shared" si="1359"/>
        <v>0</v>
      </c>
      <c r="K6215" t="str">
        <f t="shared" si="1360"/>
        <v>Insuficiente</v>
      </c>
      <c r="L6215">
        <f t="shared" si="1361"/>
        <v>1</v>
      </c>
      <c r="M6215">
        <v>40</v>
      </c>
      <c r="N6215" t="str">
        <f t="shared" si="1362"/>
        <v>&lt;=40</v>
      </c>
      <c r="O6215" t="s">
        <v>56</v>
      </c>
      <c r="P6215" t="s">
        <v>39</v>
      </c>
      <c r="Q6215">
        <v>35597</v>
      </c>
      <c r="R6215">
        <v>0</v>
      </c>
      <c r="S6215" t="str">
        <f t="shared" si="1363"/>
        <v>=0</v>
      </c>
      <c r="T6215">
        <v>990</v>
      </c>
      <c r="U6215" t="str">
        <f t="shared" si="1364"/>
        <v>&lt;=1000</v>
      </c>
      <c r="V6215" t="s">
        <v>589</v>
      </c>
      <c r="W6215">
        <v>30080</v>
      </c>
      <c r="X6215" s="12">
        <f t="shared" si="1365"/>
        <v>0</v>
      </c>
      <c r="Y6215" t="str">
        <f t="shared" si="1366"/>
        <v>=0</v>
      </c>
      <c r="Z6215">
        <v>3</v>
      </c>
      <c r="AA6215">
        <v>0</v>
      </c>
      <c r="AB6215">
        <v>1274.96</v>
      </c>
      <c r="AC6215" t="str">
        <f t="shared" si="1367"/>
        <v>&lt;=2000</v>
      </c>
      <c r="AD6215">
        <v>0</v>
      </c>
      <c r="AE6215" t="str">
        <f t="shared" si="1368"/>
        <v>=0</v>
      </c>
      <c r="AF6215">
        <v>0</v>
      </c>
      <c r="AG6215" t="str">
        <f t="shared" si="1369"/>
        <v>&lt;=500</v>
      </c>
      <c r="AH6215" t="s">
        <v>32</v>
      </c>
      <c r="AI6215" t="str">
        <f t="shared" si="1370"/>
        <v/>
      </c>
      <c r="AJ6215" t="s">
        <v>32</v>
      </c>
      <c r="AK6215" t="str">
        <f t="shared" si="1371"/>
        <v/>
      </c>
      <c r="AL6215">
        <v>9</v>
      </c>
      <c r="AM6215">
        <v>9</v>
      </c>
      <c r="AN6215">
        <v>0</v>
      </c>
      <c r="AO6215">
        <v>4</v>
      </c>
      <c r="AP6215" t="s">
        <v>32</v>
      </c>
    </row>
    <row r="6216" spans="1:42" x14ac:dyDescent="0.25">
      <c r="A6216">
        <v>202105</v>
      </c>
      <c r="B6216" t="str">
        <f t="shared" si="1358"/>
        <v>2021-I</v>
      </c>
      <c r="C6216" t="s">
        <v>6290</v>
      </c>
      <c r="D6216" t="s">
        <v>6290</v>
      </c>
      <c r="E6216">
        <v>32141789</v>
      </c>
      <c r="F6216" t="s">
        <v>6163</v>
      </c>
      <c r="G6216">
        <v>0</v>
      </c>
      <c r="H6216">
        <v>0</v>
      </c>
      <c r="I6216">
        <v>1</v>
      </c>
      <c r="J6216">
        <f t="shared" si="1359"/>
        <v>0</v>
      </c>
      <c r="K6216" t="str">
        <f t="shared" si="1360"/>
        <v>Insuficiente</v>
      </c>
      <c r="L6216">
        <f t="shared" si="1361"/>
        <v>1</v>
      </c>
      <c r="M6216">
        <v>23</v>
      </c>
      <c r="N6216" t="str">
        <f t="shared" si="1362"/>
        <v>&lt;=25</v>
      </c>
      <c r="O6216" t="s">
        <v>72</v>
      </c>
      <c r="P6216" t="s">
        <v>39</v>
      </c>
      <c r="Q6216">
        <v>29515</v>
      </c>
      <c r="R6216">
        <v>0</v>
      </c>
      <c r="S6216" t="str">
        <f t="shared" si="1363"/>
        <v>=0</v>
      </c>
      <c r="T6216">
        <v>950</v>
      </c>
      <c r="U6216" t="str">
        <f t="shared" si="1364"/>
        <v>&lt;=1000</v>
      </c>
      <c r="V6216" t="s">
        <v>585</v>
      </c>
      <c r="W6216">
        <v>24350</v>
      </c>
      <c r="X6216" s="12">
        <f t="shared" si="1365"/>
        <v>0</v>
      </c>
      <c r="Y6216" t="str">
        <f t="shared" si="1366"/>
        <v>=0</v>
      </c>
      <c r="Z6216" t="s">
        <v>32</v>
      </c>
      <c r="AA6216">
        <v>1</v>
      </c>
      <c r="AB6216">
        <v>4000</v>
      </c>
      <c r="AC6216" t="str">
        <f t="shared" si="1367"/>
        <v>&lt;=4000</v>
      </c>
      <c r="AD6216">
        <v>15</v>
      </c>
      <c r="AE6216" t="str">
        <f t="shared" si="1368"/>
        <v>&lt;=30</v>
      </c>
      <c r="AF6216">
        <v>0</v>
      </c>
      <c r="AG6216" t="str">
        <f t="shared" si="1369"/>
        <v>&lt;=500</v>
      </c>
      <c r="AH6216" t="s">
        <v>32</v>
      </c>
      <c r="AI6216" t="str">
        <f t="shared" si="1370"/>
        <v/>
      </c>
      <c r="AJ6216" t="s">
        <v>32</v>
      </c>
      <c r="AK6216" t="str">
        <f t="shared" si="1371"/>
        <v/>
      </c>
      <c r="AL6216">
        <v>12</v>
      </c>
      <c r="AM6216">
        <v>10</v>
      </c>
      <c r="AN6216">
        <v>0</v>
      </c>
      <c r="AO6216">
        <v>1</v>
      </c>
      <c r="AP6216" t="s">
        <v>32</v>
      </c>
    </row>
    <row r="6217" spans="1:42" x14ac:dyDescent="0.25">
      <c r="A6217">
        <v>202105</v>
      </c>
      <c r="B6217" t="str">
        <f t="shared" si="1358"/>
        <v>2021-I</v>
      </c>
      <c r="C6217" t="s">
        <v>6291</v>
      </c>
      <c r="D6217" t="s">
        <v>6291</v>
      </c>
      <c r="E6217">
        <v>32123521</v>
      </c>
      <c r="F6217" t="s">
        <v>6163</v>
      </c>
      <c r="G6217">
        <v>0</v>
      </c>
      <c r="H6217">
        <v>0</v>
      </c>
      <c r="I6217">
        <v>1</v>
      </c>
      <c r="J6217">
        <f t="shared" si="1359"/>
        <v>0</v>
      </c>
      <c r="K6217" t="str">
        <f t="shared" si="1360"/>
        <v>Insuficiente</v>
      </c>
      <c r="L6217">
        <f t="shared" si="1361"/>
        <v>1</v>
      </c>
      <c r="M6217">
        <v>38</v>
      </c>
      <c r="N6217" t="str">
        <f t="shared" si="1362"/>
        <v>&lt;=40</v>
      </c>
      <c r="O6217" t="s">
        <v>56</v>
      </c>
      <c r="P6217" t="s">
        <v>35</v>
      </c>
      <c r="Q6217">
        <v>33772</v>
      </c>
      <c r="R6217">
        <v>0</v>
      </c>
      <c r="S6217" t="str">
        <f t="shared" si="1363"/>
        <v>=0</v>
      </c>
      <c r="T6217">
        <v>940</v>
      </c>
      <c r="U6217" t="str">
        <f t="shared" si="1364"/>
        <v>&lt;=1000</v>
      </c>
      <c r="V6217" t="s">
        <v>4182</v>
      </c>
      <c r="W6217">
        <v>28360</v>
      </c>
      <c r="X6217" s="12">
        <f t="shared" si="1365"/>
        <v>0</v>
      </c>
      <c r="Y6217" t="str">
        <f t="shared" si="1366"/>
        <v>=0</v>
      </c>
      <c r="Z6217">
        <v>3</v>
      </c>
      <c r="AA6217">
        <v>0</v>
      </c>
      <c r="AB6217">
        <v>15621.23</v>
      </c>
      <c r="AC6217" t="str">
        <f t="shared" si="1367"/>
        <v>&gt;5000</v>
      </c>
      <c r="AD6217">
        <v>0</v>
      </c>
      <c r="AE6217" t="str">
        <f t="shared" si="1368"/>
        <v>=0</v>
      </c>
      <c r="AF6217">
        <v>0</v>
      </c>
      <c r="AG6217" t="str">
        <f t="shared" si="1369"/>
        <v>&lt;=500</v>
      </c>
      <c r="AH6217" t="s">
        <v>32</v>
      </c>
      <c r="AI6217" t="str">
        <f t="shared" si="1370"/>
        <v/>
      </c>
      <c r="AJ6217" t="s">
        <v>32</v>
      </c>
      <c r="AK6217" t="str">
        <f t="shared" si="1371"/>
        <v/>
      </c>
      <c r="AL6217">
        <v>12</v>
      </c>
      <c r="AM6217">
        <v>12</v>
      </c>
      <c r="AN6217">
        <v>0</v>
      </c>
      <c r="AO6217">
        <v>1</v>
      </c>
      <c r="AP6217" t="s">
        <v>32</v>
      </c>
    </row>
    <row r="6218" spans="1:42" x14ac:dyDescent="0.25">
      <c r="A6218">
        <v>202105</v>
      </c>
      <c r="B6218" t="str">
        <f t="shared" si="1358"/>
        <v>2021-I</v>
      </c>
      <c r="C6218" t="s">
        <v>6292</v>
      </c>
      <c r="D6218" t="s">
        <v>6292</v>
      </c>
      <c r="E6218">
        <v>32127826</v>
      </c>
      <c r="F6218" t="s">
        <v>6163</v>
      </c>
      <c r="G6218">
        <v>0</v>
      </c>
      <c r="H6218">
        <v>0</v>
      </c>
      <c r="I6218">
        <v>1</v>
      </c>
      <c r="J6218">
        <f t="shared" si="1359"/>
        <v>0</v>
      </c>
      <c r="K6218" t="str">
        <f t="shared" si="1360"/>
        <v>Insuficiente</v>
      </c>
      <c r="L6218">
        <f t="shared" si="1361"/>
        <v>1</v>
      </c>
      <c r="M6218">
        <v>32</v>
      </c>
      <c r="N6218" t="str">
        <f t="shared" si="1362"/>
        <v>&lt;=35</v>
      </c>
      <c r="O6218" t="s">
        <v>56</v>
      </c>
      <c r="P6218" t="s">
        <v>39</v>
      </c>
      <c r="Q6218">
        <v>35597</v>
      </c>
      <c r="R6218">
        <v>0</v>
      </c>
      <c r="S6218" t="str">
        <f t="shared" si="1363"/>
        <v>=0</v>
      </c>
      <c r="T6218">
        <v>990</v>
      </c>
      <c r="U6218" t="str">
        <f t="shared" si="1364"/>
        <v>&lt;=1000</v>
      </c>
      <c r="V6218" t="s">
        <v>601</v>
      </c>
      <c r="W6218">
        <v>30080</v>
      </c>
      <c r="X6218" s="12">
        <f t="shared" si="1365"/>
        <v>0</v>
      </c>
      <c r="Y6218" t="str">
        <f t="shared" si="1366"/>
        <v>=0</v>
      </c>
      <c r="Z6218">
        <v>3</v>
      </c>
      <c r="AA6218">
        <v>9</v>
      </c>
      <c r="AB6218" t="s">
        <v>32</v>
      </c>
      <c r="AC6218" t="str">
        <f t="shared" si="1367"/>
        <v/>
      </c>
      <c r="AD6218" t="s">
        <v>32</v>
      </c>
      <c r="AE6218" t="str">
        <f t="shared" si="1368"/>
        <v/>
      </c>
      <c r="AF6218" t="s">
        <v>32</v>
      </c>
      <c r="AG6218" t="str">
        <f t="shared" si="1369"/>
        <v/>
      </c>
      <c r="AH6218" t="s">
        <v>32</v>
      </c>
      <c r="AI6218" t="str">
        <f t="shared" si="1370"/>
        <v/>
      </c>
      <c r="AJ6218" t="s">
        <v>32</v>
      </c>
      <c r="AK6218" t="str">
        <f t="shared" si="1371"/>
        <v/>
      </c>
      <c r="AL6218">
        <v>0</v>
      </c>
      <c r="AM6218">
        <v>0</v>
      </c>
      <c r="AN6218">
        <v>0</v>
      </c>
      <c r="AO6218" t="s">
        <v>32</v>
      </c>
      <c r="AP6218" t="s">
        <v>32</v>
      </c>
    </row>
    <row r="6219" spans="1:42" x14ac:dyDescent="0.25">
      <c r="A6219">
        <v>202105</v>
      </c>
      <c r="B6219" t="str">
        <f t="shared" si="1358"/>
        <v>2021-I</v>
      </c>
      <c r="C6219" t="s">
        <v>6293</v>
      </c>
      <c r="D6219" t="s">
        <v>6293</v>
      </c>
      <c r="E6219">
        <v>32131653</v>
      </c>
      <c r="F6219" t="s">
        <v>6163</v>
      </c>
      <c r="G6219">
        <v>0</v>
      </c>
      <c r="H6219">
        <v>0</v>
      </c>
      <c r="I6219">
        <v>1</v>
      </c>
      <c r="J6219">
        <f t="shared" si="1359"/>
        <v>0</v>
      </c>
      <c r="K6219" t="str">
        <f t="shared" si="1360"/>
        <v>Insuficiente</v>
      </c>
      <c r="L6219">
        <f t="shared" si="1361"/>
        <v>1</v>
      </c>
      <c r="M6219">
        <v>37</v>
      </c>
      <c r="N6219" t="str">
        <f t="shared" si="1362"/>
        <v>&lt;=40</v>
      </c>
      <c r="O6219" t="s">
        <v>56</v>
      </c>
      <c r="P6219" t="s">
        <v>31</v>
      </c>
      <c r="Q6219">
        <v>29515</v>
      </c>
      <c r="R6219">
        <v>0</v>
      </c>
      <c r="S6219" t="str">
        <f t="shared" si="1363"/>
        <v>=0</v>
      </c>
      <c r="T6219">
        <v>950</v>
      </c>
      <c r="U6219" t="str">
        <f t="shared" si="1364"/>
        <v>&lt;=1000</v>
      </c>
      <c r="V6219" t="s">
        <v>585</v>
      </c>
      <c r="W6219">
        <v>24350</v>
      </c>
      <c r="X6219" s="12">
        <f t="shared" si="1365"/>
        <v>0</v>
      </c>
      <c r="Y6219" t="str">
        <f t="shared" si="1366"/>
        <v>=0</v>
      </c>
      <c r="Z6219">
        <v>5</v>
      </c>
      <c r="AA6219">
        <v>9</v>
      </c>
      <c r="AB6219" t="s">
        <v>32</v>
      </c>
      <c r="AC6219" t="str">
        <f t="shared" si="1367"/>
        <v/>
      </c>
      <c r="AD6219" t="s">
        <v>32</v>
      </c>
      <c r="AE6219" t="str">
        <f t="shared" si="1368"/>
        <v/>
      </c>
      <c r="AF6219" t="s">
        <v>32</v>
      </c>
      <c r="AG6219" t="str">
        <f t="shared" si="1369"/>
        <v/>
      </c>
      <c r="AH6219" t="s">
        <v>32</v>
      </c>
      <c r="AI6219" t="str">
        <f t="shared" si="1370"/>
        <v/>
      </c>
      <c r="AJ6219" t="s">
        <v>32</v>
      </c>
      <c r="AK6219" t="str">
        <f t="shared" si="1371"/>
        <v/>
      </c>
      <c r="AL6219">
        <v>0</v>
      </c>
      <c r="AM6219">
        <v>0</v>
      </c>
      <c r="AN6219">
        <v>0</v>
      </c>
      <c r="AO6219" t="s">
        <v>32</v>
      </c>
      <c r="AP6219" t="s">
        <v>32</v>
      </c>
    </row>
    <row r="6220" spans="1:42" x14ac:dyDescent="0.25">
      <c r="A6220">
        <v>202105</v>
      </c>
      <c r="B6220" t="str">
        <f t="shared" si="1358"/>
        <v>2021-I</v>
      </c>
      <c r="C6220" t="s">
        <v>6294</v>
      </c>
      <c r="D6220" t="s">
        <v>6294</v>
      </c>
      <c r="E6220">
        <v>32141813</v>
      </c>
      <c r="F6220" t="s">
        <v>6163</v>
      </c>
      <c r="G6220">
        <v>0</v>
      </c>
      <c r="H6220">
        <v>0</v>
      </c>
      <c r="I6220">
        <v>1</v>
      </c>
      <c r="J6220">
        <f t="shared" si="1359"/>
        <v>0</v>
      </c>
      <c r="K6220" t="str">
        <f t="shared" si="1360"/>
        <v>Insuficiente</v>
      </c>
      <c r="L6220">
        <f t="shared" si="1361"/>
        <v>1</v>
      </c>
      <c r="M6220">
        <v>50</v>
      </c>
      <c r="N6220" t="str">
        <f t="shared" si="1362"/>
        <v>&lt;=50</v>
      </c>
      <c r="O6220" t="s">
        <v>56</v>
      </c>
      <c r="P6220" t="s">
        <v>31</v>
      </c>
      <c r="Q6220">
        <v>31086</v>
      </c>
      <c r="R6220">
        <v>0</v>
      </c>
      <c r="S6220" t="str">
        <f t="shared" si="1363"/>
        <v>=0</v>
      </c>
      <c r="T6220">
        <v>1000</v>
      </c>
      <c r="U6220" t="str">
        <f t="shared" si="1364"/>
        <v>&lt;=1000</v>
      </c>
      <c r="V6220" t="s">
        <v>589</v>
      </c>
      <c r="W6220">
        <v>25830</v>
      </c>
      <c r="X6220" s="12">
        <f t="shared" si="1365"/>
        <v>0</v>
      </c>
      <c r="Y6220" t="str">
        <f t="shared" si="1366"/>
        <v>=0</v>
      </c>
      <c r="Z6220" t="s">
        <v>32</v>
      </c>
      <c r="AA6220">
        <v>9</v>
      </c>
      <c r="AB6220" t="s">
        <v>32</v>
      </c>
      <c r="AC6220" t="str">
        <f t="shared" si="1367"/>
        <v/>
      </c>
      <c r="AD6220" t="s">
        <v>32</v>
      </c>
      <c r="AE6220" t="str">
        <f t="shared" si="1368"/>
        <v/>
      </c>
      <c r="AF6220" t="s">
        <v>32</v>
      </c>
      <c r="AG6220" t="str">
        <f t="shared" si="1369"/>
        <v/>
      </c>
      <c r="AH6220" t="s">
        <v>32</v>
      </c>
      <c r="AI6220" t="str">
        <f t="shared" si="1370"/>
        <v/>
      </c>
      <c r="AJ6220" t="s">
        <v>32</v>
      </c>
      <c r="AK6220" t="str">
        <f t="shared" si="1371"/>
        <v/>
      </c>
      <c r="AL6220">
        <v>0</v>
      </c>
      <c r="AM6220">
        <v>0</v>
      </c>
      <c r="AN6220">
        <v>0</v>
      </c>
      <c r="AO6220" t="s">
        <v>32</v>
      </c>
      <c r="AP6220" t="s">
        <v>32</v>
      </c>
    </row>
    <row r="6221" spans="1:42" x14ac:dyDescent="0.25">
      <c r="A6221">
        <v>202105</v>
      </c>
      <c r="B6221" t="str">
        <f t="shared" si="1358"/>
        <v>2021-I</v>
      </c>
      <c r="C6221" t="s">
        <v>6295</v>
      </c>
      <c r="D6221" t="s">
        <v>6295</v>
      </c>
      <c r="E6221">
        <v>32127339</v>
      </c>
      <c r="F6221" t="s">
        <v>6163</v>
      </c>
      <c r="G6221">
        <v>0</v>
      </c>
      <c r="H6221">
        <v>0</v>
      </c>
      <c r="I6221">
        <v>1</v>
      </c>
      <c r="J6221">
        <f t="shared" si="1359"/>
        <v>0</v>
      </c>
      <c r="K6221" t="str">
        <f t="shared" si="1360"/>
        <v>Insuficiente</v>
      </c>
      <c r="L6221">
        <f t="shared" si="1361"/>
        <v>1</v>
      </c>
      <c r="M6221">
        <v>49</v>
      </c>
      <c r="N6221" t="str">
        <f t="shared" si="1362"/>
        <v>&lt;=50</v>
      </c>
      <c r="O6221" t="s">
        <v>56</v>
      </c>
      <c r="P6221" t="s">
        <v>31</v>
      </c>
      <c r="Q6221">
        <v>24812</v>
      </c>
      <c r="R6221">
        <v>0</v>
      </c>
      <c r="S6221" t="str">
        <f t="shared" si="1363"/>
        <v>=0</v>
      </c>
      <c r="T6221">
        <v>800</v>
      </c>
      <c r="U6221" t="str">
        <f t="shared" si="1364"/>
        <v>&lt;=1000</v>
      </c>
      <c r="V6221" t="s">
        <v>585</v>
      </c>
      <c r="W6221">
        <v>19920</v>
      </c>
      <c r="X6221" s="12">
        <f t="shared" si="1365"/>
        <v>0</v>
      </c>
      <c r="Y6221" t="str">
        <f t="shared" si="1366"/>
        <v>=0</v>
      </c>
      <c r="Z6221" t="s">
        <v>32</v>
      </c>
      <c r="AA6221">
        <v>9</v>
      </c>
      <c r="AB6221" t="s">
        <v>32</v>
      </c>
      <c r="AC6221" t="str">
        <f t="shared" si="1367"/>
        <v/>
      </c>
      <c r="AD6221" t="s">
        <v>32</v>
      </c>
      <c r="AE6221" t="str">
        <f t="shared" si="1368"/>
        <v/>
      </c>
      <c r="AF6221" t="s">
        <v>32</v>
      </c>
      <c r="AG6221" t="str">
        <f t="shared" si="1369"/>
        <v/>
      </c>
      <c r="AH6221" t="s">
        <v>32</v>
      </c>
      <c r="AI6221" t="str">
        <f t="shared" si="1370"/>
        <v/>
      </c>
      <c r="AJ6221" t="s">
        <v>32</v>
      </c>
      <c r="AK6221" t="str">
        <f t="shared" si="1371"/>
        <v/>
      </c>
      <c r="AL6221">
        <v>0</v>
      </c>
      <c r="AM6221">
        <v>0</v>
      </c>
      <c r="AN6221">
        <v>0</v>
      </c>
      <c r="AO6221" t="s">
        <v>32</v>
      </c>
      <c r="AP6221" t="s">
        <v>32</v>
      </c>
    </row>
    <row r="6222" spans="1:42" x14ac:dyDescent="0.25">
      <c r="A6222">
        <v>202105</v>
      </c>
      <c r="B6222" t="str">
        <f t="shared" si="1358"/>
        <v>2021-I</v>
      </c>
      <c r="C6222" t="s">
        <v>6296</v>
      </c>
      <c r="D6222" t="s">
        <v>6296</v>
      </c>
      <c r="E6222">
        <v>32145179</v>
      </c>
      <c r="F6222" t="s">
        <v>6163</v>
      </c>
      <c r="G6222">
        <v>0</v>
      </c>
      <c r="H6222">
        <v>0</v>
      </c>
      <c r="I6222">
        <v>1</v>
      </c>
      <c r="J6222">
        <f t="shared" si="1359"/>
        <v>0</v>
      </c>
      <c r="K6222" t="str">
        <f t="shared" si="1360"/>
        <v>Insuficiente</v>
      </c>
      <c r="L6222">
        <f t="shared" si="1361"/>
        <v>1</v>
      </c>
      <c r="M6222">
        <v>42</v>
      </c>
      <c r="N6222" t="str">
        <f t="shared" si="1362"/>
        <v>&lt;=45</v>
      </c>
      <c r="O6222" t="s">
        <v>56</v>
      </c>
      <c r="P6222" t="s">
        <v>31</v>
      </c>
      <c r="Q6222">
        <v>38920</v>
      </c>
      <c r="R6222">
        <v>0</v>
      </c>
      <c r="S6222" t="str">
        <f t="shared" si="1363"/>
        <v>=0</v>
      </c>
      <c r="T6222">
        <v>1090</v>
      </c>
      <c r="U6222" t="str">
        <f t="shared" si="1364"/>
        <v>&lt;=1100</v>
      </c>
      <c r="V6222" t="s">
        <v>589</v>
      </c>
      <c r="W6222">
        <v>33510</v>
      </c>
      <c r="X6222" s="12">
        <f t="shared" si="1365"/>
        <v>0</v>
      </c>
      <c r="Y6222" t="str">
        <f t="shared" si="1366"/>
        <v>=0</v>
      </c>
      <c r="Z6222">
        <v>2</v>
      </c>
      <c r="AA6222">
        <v>4</v>
      </c>
      <c r="AB6222">
        <v>1310.17</v>
      </c>
      <c r="AC6222" t="str">
        <f t="shared" si="1367"/>
        <v>&lt;=2000</v>
      </c>
      <c r="AD6222">
        <v>3059</v>
      </c>
      <c r="AE6222" t="str">
        <f t="shared" si="1368"/>
        <v>&gt;120</v>
      </c>
      <c r="AF6222">
        <v>1310.17</v>
      </c>
      <c r="AG6222" t="str">
        <f t="shared" si="1369"/>
        <v>&lt;=2000</v>
      </c>
      <c r="AH6222" t="s">
        <v>32</v>
      </c>
      <c r="AI6222" t="str">
        <f t="shared" si="1370"/>
        <v/>
      </c>
      <c r="AJ6222" t="s">
        <v>32</v>
      </c>
      <c r="AK6222" t="str">
        <f t="shared" si="1371"/>
        <v/>
      </c>
      <c r="AL6222">
        <v>12</v>
      </c>
      <c r="AM6222">
        <v>0</v>
      </c>
      <c r="AN6222">
        <v>12</v>
      </c>
      <c r="AO6222" t="s">
        <v>32</v>
      </c>
      <c r="AP6222">
        <v>1</v>
      </c>
    </row>
    <row r="6223" spans="1:42" x14ac:dyDescent="0.25">
      <c r="A6223">
        <v>202105</v>
      </c>
      <c r="B6223" t="str">
        <f t="shared" si="1358"/>
        <v>2021-I</v>
      </c>
      <c r="C6223" t="s">
        <v>6297</v>
      </c>
      <c r="D6223" t="s">
        <v>6297</v>
      </c>
      <c r="E6223">
        <v>32125001</v>
      </c>
      <c r="F6223" t="s">
        <v>6163</v>
      </c>
      <c r="G6223">
        <v>0</v>
      </c>
      <c r="H6223">
        <v>0</v>
      </c>
      <c r="I6223">
        <v>1</v>
      </c>
      <c r="J6223">
        <f t="shared" si="1359"/>
        <v>0</v>
      </c>
      <c r="K6223" t="str">
        <f t="shared" si="1360"/>
        <v>Insuficiente</v>
      </c>
      <c r="L6223">
        <f t="shared" si="1361"/>
        <v>1</v>
      </c>
      <c r="M6223">
        <v>21</v>
      </c>
      <c r="N6223" t="str">
        <f t="shared" si="1362"/>
        <v>&lt;=25</v>
      </c>
      <c r="O6223" t="s">
        <v>56</v>
      </c>
      <c r="P6223" t="s">
        <v>39</v>
      </c>
      <c r="Q6223">
        <v>34218</v>
      </c>
      <c r="R6223">
        <v>0</v>
      </c>
      <c r="S6223" t="str">
        <f t="shared" si="1363"/>
        <v>=0</v>
      </c>
      <c r="T6223">
        <v>1100</v>
      </c>
      <c r="U6223" t="str">
        <f t="shared" si="1364"/>
        <v>&lt;=1100</v>
      </c>
      <c r="V6223" t="s">
        <v>597</v>
      </c>
      <c r="W6223">
        <v>28780</v>
      </c>
      <c r="X6223" s="12">
        <f t="shared" si="1365"/>
        <v>0</v>
      </c>
      <c r="Y6223" t="str">
        <f t="shared" si="1366"/>
        <v>=0</v>
      </c>
      <c r="Z6223" t="s">
        <v>32</v>
      </c>
      <c r="AA6223">
        <v>0</v>
      </c>
      <c r="AB6223">
        <v>600</v>
      </c>
      <c r="AC6223" t="str">
        <f t="shared" si="1367"/>
        <v>&lt;=1000</v>
      </c>
      <c r="AD6223">
        <v>3</v>
      </c>
      <c r="AE6223" t="str">
        <f t="shared" si="1368"/>
        <v>&lt;=8</v>
      </c>
      <c r="AF6223">
        <v>0</v>
      </c>
      <c r="AG6223" t="str">
        <f t="shared" si="1369"/>
        <v>&lt;=500</v>
      </c>
      <c r="AH6223" t="s">
        <v>32</v>
      </c>
      <c r="AI6223" t="str">
        <f t="shared" si="1370"/>
        <v/>
      </c>
      <c r="AJ6223" t="s">
        <v>32</v>
      </c>
      <c r="AK6223" t="str">
        <f t="shared" si="1371"/>
        <v/>
      </c>
      <c r="AL6223">
        <v>5</v>
      </c>
      <c r="AM6223">
        <v>5</v>
      </c>
      <c r="AN6223">
        <v>0</v>
      </c>
      <c r="AO6223">
        <v>1</v>
      </c>
      <c r="AP6223" t="s">
        <v>32</v>
      </c>
    </row>
    <row r="6224" spans="1:42" x14ac:dyDescent="0.25">
      <c r="A6224">
        <v>202105</v>
      </c>
      <c r="B6224" t="str">
        <f t="shared" si="1358"/>
        <v>2021-I</v>
      </c>
      <c r="C6224" t="s">
        <v>6298</v>
      </c>
      <c r="D6224" t="s">
        <v>6298</v>
      </c>
      <c r="E6224">
        <v>32143636</v>
      </c>
      <c r="F6224" t="s">
        <v>6163</v>
      </c>
      <c r="G6224">
        <v>0</v>
      </c>
      <c r="H6224">
        <v>0</v>
      </c>
      <c r="I6224">
        <v>1</v>
      </c>
      <c r="J6224">
        <f t="shared" si="1359"/>
        <v>0</v>
      </c>
      <c r="K6224" t="str">
        <f t="shared" si="1360"/>
        <v>Insuficiente</v>
      </c>
      <c r="L6224">
        <f t="shared" si="1361"/>
        <v>1</v>
      </c>
      <c r="M6224">
        <v>33</v>
      </c>
      <c r="N6224" t="str">
        <f t="shared" si="1362"/>
        <v>&lt;=35</v>
      </c>
      <c r="O6224" t="s">
        <v>56</v>
      </c>
      <c r="P6224" t="s">
        <v>39</v>
      </c>
      <c r="Q6224">
        <v>29515</v>
      </c>
      <c r="R6224">
        <v>0</v>
      </c>
      <c r="S6224" t="str">
        <f t="shared" si="1363"/>
        <v>=0</v>
      </c>
      <c r="T6224">
        <v>950</v>
      </c>
      <c r="U6224" t="str">
        <f t="shared" si="1364"/>
        <v>&lt;=1000</v>
      </c>
      <c r="V6224" t="s">
        <v>601</v>
      </c>
      <c r="W6224">
        <v>24350</v>
      </c>
      <c r="X6224" s="12">
        <f t="shared" si="1365"/>
        <v>0</v>
      </c>
      <c r="Y6224" t="str">
        <f t="shared" si="1366"/>
        <v>=0</v>
      </c>
      <c r="Z6224">
        <v>5</v>
      </c>
      <c r="AA6224">
        <v>4</v>
      </c>
      <c r="AB6224">
        <v>78.459999999999994</v>
      </c>
      <c r="AC6224" t="str">
        <f t="shared" si="1367"/>
        <v>&lt;=500</v>
      </c>
      <c r="AD6224">
        <v>4143</v>
      </c>
      <c r="AE6224" t="str">
        <f t="shared" si="1368"/>
        <v>&gt;120</v>
      </c>
      <c r="AF6224">
        <v>78.459999999999994</v>
      </c>
      <c r="AG6224" t="str">
        <f t="shared" si="1369"/>
        <v>&lt;=500</v>
      </c>
      <c r="AH6224" t="s">
        <v>32</v>
      </c>
      <c r="AI6224" t="str">
        <f t="shared" si="1370"/>
        <v/>
      </c>
      <c r="AJ6224" t="s">
        <v>32</v>
      </c>
      <c r="AK6224" t="str">
        <f t="shared" si="1371"/>
        <v/>
      </c>
      <c r="AL6224">
        <v>12</v>
      </c>
      <c r="AM6224">
        <v>0</v>
      </c>
      <c r="AN6224">
        <v>12</v>
      </c>
      <c r="AO6224" t="s">
        <v>32</v>
      </c>
      <c r="AP6224">
        <v>1</v>
      </c>
    </row>
    <row r="6225" spans="1:42" x14ac:dyDescent="0.25">
      <c r="A6225">
        <v>202105</v>
      </c>
      <c r="B6225" t="str">
        <f t="shared" si="1358"/>
        <v>2021-I</v>
      </c>
      <c r="C6225" t="s">
        <v>6299</v>
      </c>
      <c r="D6225" t="s">
        <v>6299</v>
      </c>
      <c r="E6225">
        <v>32141600</v>
      </c>
      <c r="F6225" t="s">
        <v>6163</v>
      </c>
      <c r="G6225">
        <v>0</v>
      </c>
      <c r="H6225">
        <v>0</v>
      </c>
      <c r="I6225">
        <v>1</v>
      </c>
      <c r="J6225">
        <f t="shared" si="1359"/>
        <v>0</v>
      </c>
      <c r="K6225" t="str">
        <f t="shared" si="1360"/>
        <v>Insuficiente</v>
      </c>
      <c r="L6225">
        <f t="shared" si="1361"/>
        <v>1</v>
      </c>
      <c r="M6225">
        <v>35</v>
      </c>
      <c r="N6225" t="str">
        <f t="shared" si="1362"/>
        <v>&lt;=35</v>
      </c>
      <c r="O6225" t="s">
        <v>56</v>
      </c>
      <c r="P6225" t="s">
        <v>31</v>
      </c>
      <c r="Q6225">
        <v>31945</v>
      </c>
      <c r="R6225">
        <v>0</v>
      </c>
      <c r="S6225" t="str">
        <f t="shared" si="1363"/>
        <v>=0</v>
      </c>
      <c r="T6225">
        <v>890</v>
      </c>
      <c r="U6225" t="str">
        <f t="shared" si="1364"/>
        <v>&lt;=1000</v>
      </c>
      <c r="V6225" t="s">
        <v>585</v>
      </c>
      <c r="W6225">
        <v>26640</v>
      </c>
      <c r="X6225" s="12">
        <f t="shared" si="1365"/>
        <v>0</v>
      </c>
      <c r="Y6225" t="str">
        <f t="shared" si="1366"/>
        <v>=0</v>
      </c>
      <c r="Z6225">
        <v>4</v>
      </c>
      <c r="AA6225">
        <v>9</v>
      </c>
      <c r="AB6225" t="s">
        <v>32</v>
      </c>
      <c r="AC6225" t="str">
        <f t="shared" si="1367"/>
        <v/>
      </c>
      <c r="AD6225" t="s">
        <v>32</v>
      </c>
      <c r="AE6225" t="str">
        <f t="shared" si="1368"/>
        <v/>
      </c>
      <c r="AF6225" t="s">
        <v>32</v>
      </c>
      <c r="AG6225" t="str">
        <f t="shared" si="1369"/>
        <v/>
      </c>
      <c r="AH6225" t="s">
        <v>32</v>
      </c>
      <c r="AI6225" t="str">
        <f t="shared" si="1370"/>
        <v/>
      </c>
      <c r="AJ6225" t="s">
        <v>32</v>
      </c>
      <c r="AK6225" t="str">
        <f t="shared" si="1371"/>
        <v/>
      </c>
      <c r="AL6225">
        <v>0</v>
      </c>
      <c r="AM6225">
        <v>0</v>
      </c>
      <c r="AN6225">
        <v>0</v>
      </c>
      <c r="AO6225" t="s">
        <v>32</v>
      </c>
      <c r="AP6225" t="s">
        <v>32</v>
      </c>
    </row>
    <row r="6226" spans="1:42" x14ac:dyDescent="0.25">
      <c r="A6226">
        <v>202105</v>
      </c>
      <c r="B6226" t="str">
        <f t="shared" si="1358"/>
        <v>2021-I</v>
      </c>
      <c r="C6226" t="s">
        <v>6300</v>
      </c>
      <c r="D6226" t="s">
        <v>6300</v>
      </c>
      <c r="E6226">
        <v>32145130</v>
      </c>
      <c r="F6226" t="s">
        <v>6163</v>
      </c>
      <c r="G6226">
        <v>0</v>
      </c>
      <c r="H6226">
        <v>0</v>
      </c>
      <c r="I6226">
        <v>1</v>
      </c>
      <c r="J6226">
        <f t="shared" si="1359"/>
        <v>0</v>
      </c>
      <c r="K6226" t="str">
        <f t="shared" si="1360"/>
        <v>Insuficiente</v>
      </c>
      <c r="L6226">
        <f t="shared" si="1361"/>
        <v>1</v>
      </c>
      <c r="M6226">
        <v>42</v>
      </c>
      <c r="N6226" t="str">
        <f t="shared" si="1362"/>
        <v>&lt;=45</v>
      </c>
      <c r="O6226" t="s">
        <v>56</v>
      </c>
      <c r="P6226" t="s">
        <v>39</v>
      </c>
      <c r="Q6226">
        <v>27943</v>
      </c>
      <c r="R6226">
        <v>0</v>
      </c>
      <c r="S6226" t="str">
        <f t="shared" si="1363"/>
        <v>=0</v>
      </c>
      <c r="T6226">
        <v>900</v>
      </c>
      <c r="U6226" t="str">
        <f t="shared" si="1364"/>
        <v>&lt;=1000</v>
      </c>
      <c r="V6226" t="s">
        <v>585</v>
      </c>
      <c r="W6226">
        <v>22870</v>
      </c>
      <c r="X6226" s="12">
        <f t="shared" si="1365"/>
        <v>0</v>
      </c>
      <c r="Y6226" t="str">
        <f t="shared" si="1366"/>
        <v>=0</v>
      </c>
      <c r="Z6226" t="s">
        <v>32</v>
      </c>
      <c r="AA6226">
        <v>9</v>
      </c>
      <c r="AB6226" t="s">
        <v>32</v>
      </c>
      <c r="AC6226" t="str">
        <f t="shared" si="1367"/>
        <v/>
      </c>
      <c r="AD6226" t="s">
        <v>32</v>
      </c>
      <c r="AE6226" t="str">
        <f t="shared" si="1368"/>
        <v/>
      </c>
      <c r="AF6226" t="s">
        <v>32</v>
      </c>
      <c r="AG6226" t="str">
        <f t="shared" si="1369"/>
        <v/>
      </c>
      <c r="AH6226" t="s">
        <v>32</v>
      </c>
      <c r="AI6226" t="str">
        <f t="shared" si="1370"/>
        <v/>
      </c>
      <c r="AJ6226" t="s">
        <v>32</v>
      </c>
      <c r="AK6226" t="str">
        <f t="shared" si="1371"/>
        <v/>
      </c>
      <c r="AL6226">
        <v>0</v>
      </c>
      <c r="AM6226">
        <v>0</v>
      </c>
      <c r="AN6226">
        <v>0</v>
      </c>
      <c r="AO6226" t="s">
        <v>32</v>
      </c>
      <c r="AP6226" t="s">
        <v>32</v>
      </c>
    </row>
    <row r="6227" spans="1:42" x14ac:dyDescent="0.25">
      <c r="A6227">
        <v>202105</v>
      </c>
      <c r="B6227" t="str">
        <f t="shared" si="1358"/>
        <v>2021-I</v>
      </c>
      <c r="C6227" t="s">
        <v>6301</v>
      </c>
      <c r="D6227" t="s">
        <v>6301</v>
      </c>
      <c r="E6227">
        <v>32124245</v>
      </c>
      <c r="F6227" t="s">
        <v>6163</v>
      </c>
      <c r="G6227">
        <v>0</v>
      </c>
      <c r="H6227">
        <v>0</v>
      </c>
      <c r="I6227">
        <v>1</v>
      </c>
      <c r="J6227">
        <f t="shared" si="1359"/>
        <v>0</v>
      </c>
      <c r="K6227" t="str">
        <f t="shared" si="1360"/>
        <v>Insuficiente</v>
      </c>
      <c r="L6227">
        <f t="shared" si="1361"/>
        <v>1</v>
      </c>
      <c r="M6227">
        <v>42</v>
      </c>
      <c r="N6227" t="str">
        <f t="shared" si="1362"/>
        <v>&lt;=45</v>
      </c>
      <c r="O6227" t="s">
        <v>56</v>
      </c>
      <c r="P6227" t="s">
        <v>39</v>
      </c>
      <c r="Q6227">
        <v>27943</v>
      </c>
      <c r="R6227">
        <v>0</v>
      </c>
      <c r="S6227" t="str">
        <f t="shared" si="1363"/>
        <v>=0</v>
      </c>
      <c r="T6227">
        <v>900</v>
      </c>
      <c r="U6227" t="str">
        <f t="shared" si="1364"/>
        <v>&lt;=1000</v>
      </c>
      <c r="V6227" t="s">
        <v>1210</v>
      </c>
      <c r="W6227">
        <v>22870</v>
      </c>
      <c r="X6227" s="12">
        <f t="shared" si="1365"/>
        <v>0</v>
      </c>
      <c r="Y6227" t="str">
        <f t="shared" si="1366"/>
        <v>=0</v>
      </c>
      <c r="Z6227" t="s">
        <v>32</v>
      </c>
      <c r="AA6227">
        <v>9</v>
      </c>
      <c r="AB6227" t="s">
        <v>32</v>
      </c>
      <c r="AC6227" t="str">
        <f t="shared" si="1367"/>
        <v/>
      </c>
      <c r="AD6227" t="s">
        <v>32</v>
      </c>
      <c r="AE6227" t="str">
        <f t="shared" si="1368"/>
        <v/>
      </c>
      <c r="AF6227" t="s">
        <v>32</v>
      </c>
      <c r="AG6227" t="str">
        <f t="shared" si="1369"/>
        <v/>
      </c>
      <c r="AH6227" t="s">
        <v>32</v>
      </c>
      <c r="AI6227" t="str">
        <f t="shared" si="1370"/>
        <v/>
      </c>
      <c r="AJ6227" t="s">
        <v>32</v>
      </c>
      <c r="AK6227" t="str">
        <f t="shared" si="1371"/>
        <v/>
      </c>
      <c r="AL6227">
        <v>0</v>
      </c>
      <c r="AM6227">
        <v>0</v>
      </c>
      <c r="AN6227">
        <v>0</v>
      </c>
      <c r="AO6227" t="s">
        <v>32</v>
      </c>
      <c r="AP6227" t="s">
        <v>32</v>
      </c>
    </row>
    <row r="6228" spans="1:42" x14ac:dyDescent="0.25">
      <c r="A6228">
        <v>202105</v>
      </c>
      <c r="B6228" t="str">
        <f t="shared" si="1358"/>
        <v>2021-I</v>
      </c>
      <c r="C6228" t="s">
        <v>6302</v>
      </c>
      <c r="D6228" t="s">
        <v>6302</v>
      </c>
      <c r="E6228">
        <v>32141690</v>
      </c>
      <c r="F6228" t="s">
        <v>6163</v>
      </c>
      <c r="G6228">
        <v>0</v>
      </c>
      <c r="H6228">
        <v>0</v>
      </c>
      <c r="I6228">
        <v>1</v>
      </c>
      <c r="J6228">
        <f t="shared" si="1359"/>
        <v>0</v>
      </c>
      <c r="K6228" t="str">
        <f t="shared" si="1360"/>
        <v>Insuficiente</v>
      </c>
      <c r="L6228">
        <f t="shared" si="1361"/>
        <v>1</v>
      </c>
      <c r="M6228">
        <v>45</v>
      </c>
      <c r="N6228" t="str">
        <f t="shared" si="1362"/>
        <v>&lt;=45</v>
      </c>
      <c r="O6228" t="s">
        <v>56</v>
      </c>
      <c r="P6228" t="s">
        <v>35</v>
      </c>
      <c r="Q6228">
        <v>23252</v>
      </c>
      <c r="R6228">
        <v>0</v>
      </c>
      <c r="S6228" t="str">
        <f t="shared" si="1363"/>
        <v>=0</v>
      </c>
      <c r="T6228">
        <v>750</v>
      </c>
      <c r="U6228" t="str">
        <f t="shared" si="1364"/>
        <v>&lt;=1000</v>
      </c>
      <c r="V6228" t="s">
        <v>614</v>
      </c>
      <c r="W6228">
        <v>18450</v>
      </c>
      <c r="X6228" s="12">
        <f t="shared" si="1365"/>
        <v>0</v>
      </c>
      <c r="Y6228" t="str">
        <f t="shared" si="1366"/>
        <v>=0</v>
      </c>
      <c r="Z6228" t="s">
        <v>32</v>
      </c>
      <c r="AA6228">
        <v>9</v>
      </c>
      <c r="AB6228" t="s">
        <v>32</v>
      </c>
      <c r="AC6228" t="str">
        <f t="shared" si="1367"/>
        <v/>
      </c>
      <c r="AD6228" t="s">
        <v>32</v>
      </c>
      <c r="AE6228" t="str">
        <f t="shared" si="1368"/>
        <v/>
      </c>
      <c r="AF6228" t="s">
        <v>32</v>
      </c>
      <c r="AG6228" t="str">
        <f t="shared" si="1369"/>
        <v/>
      </c>
      <c r="AH6228" t="s">
        <v>32</v>
      </c>
      <c r="AI6228" t="str">
        <f t="shared" si="1370"/>
        <v/>
      </c>
      <c r="AJ6228" t="s">
        <v>32</v>
      </c>
      <c r="AK6228" t="str">
        <f t="shared" si="1371"/>
        <v/>
      </c>
      <c r="AL6228">
        <v>0</v>
      </c>
      <c r="AM6228">
        <v>0</v>
      </c>
      <c r="AN6228">
        <v>0</v>
      </c>
      <c r="AO6228" t="s">
        <v>32</v>
      </c>
      <c r="AP6228" t="s">
        <v>32</v>
      </c>
    </row>
    <row r="6229" spans="1:42" x14ac:dyDescent="0.25">
      <c r="A6229">
        <v>202105</v>
      </c>
      <c r="B6229" t="str">
        <f t="shared" si="1358"/>
        <v>2021-I</v>
      </c>
      <c r="C6229" t="s">
        <v>6303</v>
      </c>
      <c r="D6229" t="s">
        <v>6303</v>
      </c>
      <c r="E6229">
        <v>32145172</v>
      </c>
      <c r="F6229" t="s">
        <v>6163</v>
      </c>
      <c r="G6229">
        <v>0</v>
      </c>
      <c r="H6229">
        <v>0</v>
      </c>
      <c r="I6229">
        <v>1</v>
      </c>
      <c r="J6229">
        <f t="shared" si="1359"/>
        <v>0</v>
      </c>
      <c r="K6229" t="str">
        <f t="shared" si="1360"/>
        <v>Insuficiente</v>
      </c>
      <c r="L6229">
        <f t="shared" si="1361"/>
        <v>1</v>
      </c>
      <c r="M6229">
        <v>37</v>
      </c>
      <c r="N6229" t="str">
        <f t="shared" si="1362"/>
        <v>&lt;=40</v>
      </c>
      <c r="O6229" t="s">
        <v>56</v>
      </c>
      <c r="P6229" t="s">
        <v>35</v>
      </c>
      <c r="Q6229">
        <v>32647</v>
      </c>
      <c r="R6229">
        <v>0</v>
      </c>
      <c r="S6229" t="str">
        <f t="shared" si="1363"/>
        <v>=0</v>
      </c>
      <c r="T6229">
        <v>1050</v>
      </c>
      <c r="U6229" t="str">
        <f t="shared" si="1364"/>
        <v>&lt;=1100</v>
      </c>
      <c r="V6229" t="s">
        <v>589</v>
      </c>
      <c r="W6229">
        <v>27300</v>
      </c>
      <c r="X6229" s="12">
        <f t="shared" si="1365"/>
        <v>0</v>
      </c>
      <c r="Y6229" t="str">
        <f t="shared" si="1366"/>
        <v>=0</v>
      </c>
      <c r="Z6229" t="s">
        <v>32</v>
      </c>
      <c r="AA6229">
        <v>1</v>
      </c>
      <c r="AB6229">
        <v>13.51</v>
      </c>
      <c r="AC6229" t="str">
        <f t="shared" si="1367"/>
        <v>&lt;=500</v>
      </c>
      <c r="AD6229">
        <v>30</v>
      </c>
      <c r="AE6229" t="str">
        <f t="shared" si="1368"/>
        <v>&lt;=30</v>
      </c>
      <c r="AF6229">
        <v>0</v>
      </c>
      <c r="AG6229" t="str">
        <f t="shared" si="1369"/>
        <v>&lt;=500</v>
      </c>
      <c r="AH6229" t="s">
        <v>32</v>
      </c>
      <c r="AI6229" t="str">
        <f t="shared" si="1370"/>
        <v/>
      </c>
      <c r="AJ6229" t="s">
        <v>32</v>
      </c>
      <c r="AK6229" t="str">
        <f t="shared" si="1371"/>
        <v/>
      </c>
      <c r="AL6229">
        <v>2</v>
      </c>
      <c r="AM6229">
        <v>1</v>
      </c>
      <c r="AN6229">
        <v>0</v>
      </c>
      <c r="AO6229">
        <v>6</v>
      </c>
      <c r="AP6229" t="s">
        <v>32</v>
      </c>
    </row>
    <row r="6230" spans="1:42" x14ac:dyDescent="0.25">
      <c r="A6230">
        <v>202105</v>
      </c>
      <c r="B6230" t="str">
        <f t="shared" si="1358"/>
        <v>2021-I</v>
      </c>
      <c r="C6230" t="s">
        <v>6304</v>
      </c>
      <c r="D6230" t="s">
        <v>6304</v>
      </c>
      <c r="E6230">
        <v>32124816</v>
      </c>
      <c r="F6230" t="s">
        <v>6163</v>
      </c>
      <c r="G6230">
        <v>0</v>
      </c>
      <c r="H6230">
        <v>0</v>
      </c>
      <c r="I6230">
        <v>1</v>
      </c>
      <c r="J6230">
        <f t="shared" si="1359"/>
        <v>0</v>
      </c>
      <c r="K6230" t="str">
        <f t="shared" si="1360"/>
        <v>Insuficiente</v>
      </c>
      <c r="L6230">
        <f t="shared" si="1361"/>
        <v>1</v>
      </c>
      <c r="M6230">
        <v>41</v>
      </c>
      <c r="N6230" t="str">
        <f t="shared" si="1362"/>
        <v>&lt;=45</v>
      </c>
      <c r="O6230" t="s">
        <v>56</v>
      </c>
      <c r="P6230" t="s">
        <v>39</v>
      </c>
      <c r="Q6230">
        <v>31945</v>
      </c>
      <c r="R6230">
        <v>0</v>
      </c>
      <c r="S6230" t="str">
        <f t="shared" si="1363"/>
        <v>=0</v>
      </c>
      <c r="T6230">
        <v>890</v>
      </c>
      <c r="U6230" t="str">
        <f t="shared" si="1364"/>
        <v>&lt;=1000</v>
      </c>
      <c r="V6230" t="s">
        <v>585</v>
      </c>
      <c r="W6230">
        <v>26640</v>
      </c>
      <c r="X6230" s="12">
        <f t="shared" si="1365"/>
        <v>0</v>
      </c>
      <c r="Y6230" t="str">
        <f t="shared" si="1366"/>
        <v>=0</v>
      </c>
      <c r="Z6230">
        <v>4</v>
      </c>
      <c r="AA6230">
        <v>0</v>
      </c>
      <c r="AB6230">
        <v>800</v>
      </c>
      <c r="AC6230" t="str">
        <f t="shared" si="1367"/>
        <v>&lt;=1000</v>
      </c>
      <c r="AD6230">
        <v>0</v>
      </c>
      <c r="AE6230" t="str">
        <f t="shared" si="1368"/>
        <v>=0</v>
      </c>
      <c r="AF6230">
        <v>0</v>
      </c>
      <c r="AG6230" t="str">
        <f t="shared" si="1369"/>
        <v>&lt;=500</v>
      </c>
      <c r="AH6230" t="s">
        <v>32</v>
      </c>
      <c r="AI6230" t="str">
        <f t="shared" si="1370"/>
        <v/>
      </c>
      <c r="AJ6230" t="s">
        <v>32</v>
      </c>
      <c r="AK6230" t="str">
        <f t="shared" si="1371"/>
        <v/>
      </c>
      <c r="AL6230">
        <v>1</v>
      </c>
      <c r="AM6230">
        <v>1</v>
      </c>
      <c r="AN6230">
        <v>0</v>
      </c>
      <c r="AO6230">
        <v>1</v>
      </c>
      <c r="AP6230" t="s">
        <v>32</v>
      </c>
    </row>
    <row r="6231" spans="1:42" x14ac:dyDescent="0.25">
      <c r="A6231">
        <v>202105</v>
      </c>
      <c r="B6231" t="str">
        <f t="shared" si="1358"/>
        <v>2021-I</v>
      </c>
      <c r="C6231" t="s">
        <v>6305</v>
      </c>
      <c r="D6231" t="s">
        <v>6305</v>
      </c>
      <c r="E6231">
        <v>32141559</v>
      </c>
      <c r="F6231" t="s">
        <v>6163</v>
      </c>
      <c r="G6231">
        <v>0</v>
      </c>
      <c r="H6231">
        <v>0</v>
      </c>
      <c r="I6231">
        <v>1</v>
      </c>
      <c r="J6231">
        <f t="shared" si="1359"/>
        <v>0</v>
      </c>
      <c r="K6231" t="str">
        <f t="shared" si="1360"/>
        <v>Insuficiente</v>
      </c>
      <c r="L6231">
        <f t="shared" si="1361"/>
        <v>1</v>
      </c>
      <c r="M6231">
        <v>42</v>
      </c>
      <c r="N6231" t="str">
        <f t="shared" si="1362"/>
        <v>&lt;=45</v>
      </c>
      <c r="O6231" t="s">
        <v>72</v>
      </c>
      <c r="P6231" t="s">
        <v>39</v>
      </c>
      <c r="Q6231">
        <v>35789</v>
      </c>
      <c r="R6231">
        <v>0</v>
      </c>
      <c r="S6231" t="str">
        <f t="shared" si="1363"/>
        <v>=0</v>
      </c>
      <c r="T6231">
        <v>1150</v>
      </c>
      <c r="U6231" t="str">
        <f t="shared" si="1364"/>
        <v>&lt;=1200</v>
      </c>
      <c r="V6231" t="s">
        <v>589</v>
      </c>
      <c r="W6231">
        <v>30260</v>
      </c>
      <c r="X6231" s="12">
        <f t="shared" si="1365"/>
        <v>0</v>
      </c>
      <c r="Y6231" t="str">
        <f t="shared" si="1366"/>
        <v>=0</v>
      </c>
      <c r="Z6231">
        <v>5</v>
      </c>
      <c r="AA6231">
        <v>9</v>
      </c>
      <c r="AB6231" t="s">
        <v>32</v>
      </c>
      <c r="AC6231" t="str">
        <f t="shared" si="1367"/>
        <v/>
      </c>
      <c r="AD6231" t="s">
        <v>32</v>
      </c>
      <c r="AE6231" t="str">
        <f t="shared" si="1368"/>
        <v/>
      </c>
      <c r="AF6231" t="s">
        <v>32</v>
      </c>
      <c r="AG6231" t="str">
        <f t="shared" si="1369"/>
        <v/>
      </c>
      <c r="AH6231" t="s">
        <v>32</v>
      </c>
      <c r="AI6231" t="str">
        <f t="shared" si="1370"/>
        <v/>
      </c>
      <c r="AJ6231" t="s">
        <v>32</v>
      </c>
      <c r="AK6231" t="str">
        <f t="shared" si="1371"/>
        <v/>
      </c>
      <c r="AL6231">
        <v>0</v>
      </c>
      <c r="AM6231">
        <v>0</v>
      </c>
      <c r="AN6231">
        <v>0</v>
      </c>
      <c r="AO6231" t="s">
        <v>32</v>
      </c>
      <c r="AP6231" t="s">
        <v>32</v>
      </c>
    </row>
    <row r="6232" spans="1:42" x14ac:dyDescent="0.25">
      <c r="A6232">
        <v>202105</v>
      </c>
      <c r="B6232" t="str">
        <f t="shared" si="1358"/>
        <v>2021-I</v>
      </c>
      <c r="C6232" t="s">
        <v>6306</v>
      </c>
      <c r="D6232" t="s">
        <v>6306</v>
      </c>
      <c r="E6232">
        <v>32146718</v>
      </c>
      <c r="F6232" t="s">
        <v>6163</v>
      </c>
      <c r="G6232">
        <v>0</v>
      </c>
      <c r="H6232">
        <v>0</v>
      </c>
      <c r="I6232">
        <v>1</v>
      </c>
      <c r="J6232">
        <f t="shared" si="1359"/>
        <v>0</v>
      </c>
      <c r="K6232" t="str">
        <f t="shared" si="1360"/>
        <v>Insuficiente</v>
      </c>
      <c r="L6232">
        <f t="shared" si="1361"/>
        <v>1</v>
      </c>
      <c r="M6232">
        <v>52</v>
      </c>
      <c r="N6232" t="str">
        <f t="shared" si="1362"/>
        <v>&lt;=55</v>
      </c>
      <c r="O6232" t="s">
        <v>72</v>
      </c>
      <c r="P6232" t="s">
        <v>39</v>
      </c>
      <c r="Q6232">
        <v>32646</v>
      </c>
      <c r="R6232">
        <v>0</v>
      </c>
      <c r="S6232" t="str">
        <f t="shared" si="1363"/>
        <v>=0</v>
      </c>
      <c r="T6232">
        <v>1050</v>
      </c>
      <c r="U6232" t="str">
        <f t="shared" si="1364"/>
        <v>&lt;=1100</v>
      </c>
      <c r="V6232" t="s">
        <v>1407</v>
      </c>
      <c r="W6232">
        <v>27300</v>
      </c>
      <c r="X6232" s="12">
        <f t="shared" si="1365"/>
        <v>0</v>
      </c>
      <c r="Y6232" t="str">
        <f t="shared" si="1366"/>
        <v>=0</v>
      </c>
      <c r="Z6232">
        <v>5</v>
      </c>
      <c r="AA6232">
        <v>0</v>
      </c>
      <c r="AB6232">
        <v>10120.280000000001</v>
      </c>
      <c r="AC6232" t="str">
        <f t="shared" si="1367"/>
        <v>&gt;5000</v>
      </c>
      <c r="AD6232">
        <v>14</v>
      </c>
      <c r="AE6232" t="str">
        <f t="shared" si="1368"/>
        <v>&lt;=30</v>
      </c>
      <c r="AF6232">
        <v>0</v>
      </c>
      <c r="AG6232" t="str">
        <f t="shared" si="1369"/>
        <v>&lt;=500</v>
      </c>
      <c r="AH6232">
        <v>1994.73</v>
      </c>
      <c r="AI6232" t="str">
        <f t="shared" si="1370"/>
        <v>&lt;=2000</v>
      </c>
      <c r="AJ6232">
        <v>0.99960000000000004</v>
      </c>
      <c r="AK6232" t="str">
        <f t="shared" si="1371"/>
        <v>&gt;0.9</v>
      </c>
      <c r="AL6232">
        <v>12</v>
      </c>
      <c r="AM6232">
        <v>11</v>
      </c>
      <c r="AN6232">
        <v>0</v>
      </c>
      <c r="AO6232">
        <v>1</v>
      </c>
      <c r="AP6232" t="s">
        <v>32</v>
      </c>
    </row>
    <row r="6233" spans="1:42" x14ac:dyDescent="0.25">
      <c r="A6233">
        <v>202105</v>
      </c>
      <c r="B6233" t="str">
        <f t="shared" si="1358"/>
        <v>2021-I</v>
      </c>
      <c r="C6233" t="s">
        <v>6307</v>
      </c>
      <c r="D6233" t="s">
        <v>6307</v>
      </c>
      <c r="E6233">
        <v>32146347</v>
      </c>
      <c r="F6233" t="s">
        <v>6163</v>
      </c>
      <c r="G6233">
        <v>0</v>
      </c>
      <c r="H6233">
        <v>0</v>
      </c>
      <c r="I6233">
        <v>1</v>
      </c>
      <c r="J6233">
        <f t="shared" si="1359"/>
        <v>0</v>
      </c>
      <c r="K6233" t="str">
        <f t="shared" si="1360"/>
        <v>Insuficiente</v>
      </c>
      <c r="L6233">
        <f t="shared" si="1361"/>
        <v>1</v>
      </c>
      <c r="M6233">
        <v>45</v>
      </c>
      <c r="N6233" t="str">
        <f t="shared" si="1362"/>
        <v>&lt;=45</v>
      </c>
      <c r="O6233" t="s">
        <v>56</v>
      </c>
      <c r="P6233" t="s">
        <v>39</v>
      </c>
      <c r="Q6233">
        <v>41065</v>
      </c>
      <c r="R6233">
        <v>0</v>
      </c>
      <c r="S6233" t="str">
        <f t="shared" si="1363"/>
        <v>=0</v>
      </c>
      <c r="T6233">
        <v>1140</v>
      </c>
      <c r="U6233" t="str">
        <f t="shared" si="1364"/>
        <v>&lt;=1200</v>
      </c>
      <c r="V6233" t="s">
        <v>585</v>
      </c>
      <c r="W6233">
        <v>35230</v>
      </c>
      <c r="X6233" s="12">
        <f t="shared" si="1365"/>
        <v>0</v>
      </c>
      <c r="Y6233" t="str">
        <f t="shared" si="1366"/>
        <v>=0</v>
      </c>
      <c r="Z6233">
        <v>1</v>
      </c>
      <c r="AA6233">
        <v>9</v>
      </c>
      <c r="AB6233" t="s">
        <v>32</v>
      </c>
      <c r="AC6233" t="str">
        <f t="shared" si="1367"/>
        <v/>
      </c>
      <c r="AD6233" t="s">
        <v>32</v>
      </c>
      <c r="AE6233" t="str">
        <f t="shared" si="1368"/>
        <v/>
      </c>
      <c r="AF6233" t="s">
        <v>32</v>
      </c>
      <c r="AG6233" t="str">
        <f t="shared" si="1369"/>
        <v/>
      </c>
      <c r="AH6233" t="s">
        <v>32</v>
      </c>
      <c r="AI6233" t="str">
        <f t="shared" si="1370"/>
        <v/>
      </c>
      <c r="AJ6233" t="s">
        <v>32</v>
      </c>
      <c r="AK6233" t="str">
        <f t="shared" si="1371"/>
        <v/>
      </c>
      <c r="AL6233">
        <v>0</v>
      </c>
      <c r="AM6233">
        <v>0</v>
      </c>
      <c r="AN6233">
        <v>0</v>
      </c>
      <c r="AO6233" t="s">
        <v>32</v>
      </c>
      <c r="AP6233" t="s">
        <v>32</v>
      </c>
    </row>
    <row r="6234" spans="1:42" x14ac:dyDescent="0.25">
      <c r="A6234">
        <v>202105</v>
      </c>
      <c r="B6234" t="str">
        <f t="shared" si="1358"/>
        <v>2021-I</v>
      </c>
      <c r="C6234" t="s">
        <v>6308</v>
      </c>
      <c r="D6234" t="s">
        <v>6308</v>
      </c>
      <c r="E6234">
        <v>32146717</v>
      </c>
      <c r="F6234" t="s">
        <v>6163</v>
      </c>
      <c r="G6234">
        <v>0</v>
      </c>
      <c r="H6234">
        <v>0</v>
      </c>
      <c r="I6234">
        <v>1</v>
      </c>
      <c r="J6234">
        <f t="shared" si="1359"/>
        <v>1</v>
      </c>
      <c r="K6234" t="str">
        <f t="shared" si="1360"/>
        <v>Insuficiente</v>
      </c>
      <c r="L6234">
        <f t="shared" si="1361"/>
        <v>1</v>
      </c>
      <c r="M6234">
        <v>34</v>
      </c>
      <c r="N6234" t="str">
        <f t="shared" si="1362"/>
        <v>&lt;=35</v>
      </c>
      <c r="O6234" t="s">
        <v>34</v>
      </c>
      <c r="P6234" t="s">
        <v>39</v>
      </c>
      <c r="Q6234">
        <v>29515</v>
      </c>
      <c r="R6234">
        <v>0</v>
      </c>
      <c r="S6234" t="str">
        <f t="shared" si="1363"/>
        <v>=0</v>
      </c>
      <c r="T6234">
        <v>950</v>
      </c>
      <c r="U6234" t="str">
        <f t="shared" si="1364"/>
        <v>&lt;=1000</v>
      </c>
      <c r="V6234" t="s">
        <v>597</v>
      </c>
      <c r="W6234">
        <v>24350</v>
      </c>
      <c r="X6234" s="12">
        <f t="shared" si="1365"/>
        <v>0</v>
      </c>
      <c r="Y6234" t="str">
        <f t="shared" si="1366"/>
        <v>=0</v>
      </c>
      <c r="Z6234" t="s">
        <v>32</v>
      </c>
      <c r="AA6234">
        <v>0</v>
      </c>
      <c r="AB6234">
        <v>1000</v>
      </c>
      <c r="AC6234" t="str">
        <f t="shared" si="1367"/>
        <v>&lt;=1000</v>
      </c>
      <c r="AD6234">
        <v>0</v>
      </c>
      <c r="AE6234" t="str">
        <f t="shared" si="1368"/>
        <v>=0</v>
      </c>
      <c r="AF6234">
        <v>0</v>
      </c>
      <c r="AG6234" t="str">
        <f t="shared" si="1369"/>
        <v>&lt;=500</v>
      </c>
      <c r="AH6234" t="s">
        <v>32</v>
      </c>
      <c r="AI6234" t="str">
        <f t="shared" si="1370"/>
        <v/>
      </c>
      <c r="AJ6234" t="s">
        <v>32</v>
      </c>
      <c r="AK6234" t="str">
        <f t="shared" si="1371"/>
        <v/>
      </c>
      <c r="AL6234">
        <v>2</v>
      </c>
      <c r="AM6234">
        <v>2</v>
      </c>
      <c r="AN6234">
        <v>0</v>
      </c>
      <c r="AO6234">
        <v>1</v>
      </c>
      <c r="AP6234" t="s">
        <v>32</v>
      </c>
    </row>
    <row r="6235" spans="1:42" x14ac:dyDescent="0.25">
      <c r="A6235">
        <v>202105</v>
      </c>
      <c r="B6235" t="str">
        <f t="shared" si="1358"/>
        <v>2021-I</v>
      </c>
      <c r="C6235" t="s">
        <v>6309</v>
      </c>
      <c r="D6235" t="s">
        <v>6309</v>
      </c>
      <c r="E6235">
        <v>32146435</v>
      </c>
      <c r="F6235" t="s">
        <v>6163</v>
      </c>
      <c r="G6235">
        <v>0</v>
      </c>
      <c r="H6235">
        <v>0</v>
      </c>
      <c r="I6235">
        <v>1</v>
      </c>
      <c r="J6235">
        <f t="shared" si="1359"/>
        <v>0</v>
      </c>
      <c r="K6235" t="str">
        <f t="shared" si="1360"/>
        <v>Insuficiente</v>
      </c>
      <c r="L6235">
        <f t="shared" si="1361"/>
        <v>1</v>
      </c>
      <c r="M6235">
        <v>31</v>
      </c>
      <c r="N6235" t="str">
        <f t="shared" si="1362"/>
        <v>&lt;=35</v>
      </c>
      <c r="O6235" t="s">
        <v>56</v>
      </c>
      <c r="P6235" t="s">
        <v>35</v>
      </c>
      <c r="Q6235">
        <v>41065</v>
      </c>
      <c r="R6235">
        <v>0</v>
      </c>
      <c r="S6235" t="str">
        <f t="shared" si="1363"/>
        <v>=0</v>
      </c>
      <c r="T6235">
        <v>1140</v>
      </c>
      <c r="U6235" t="str">
        <f t="shared" si="1364"/>
        <v>&lt;=1200</v>
      </c>
      <c r="V6235" t="s">
        <v>585</v>
      </c>
      <c r="W6235">
        <v>35230</v>
      </c>
      <c r="X6235" s="12">
        <f t="shared" si="1365"/>
        <v>0</v>
      </c>
      <c r="Y6235" t="str">
        <f t="shared" si="1366"/>
        <v>=0</v>
      </c>
      <c r="Z6235">
        <v>1</v>
      </c>
      <c r="AA6235">
        <v>9</v>
      </c>
      <c r="AB6235" t="s">
        <v>32</v>
      </c>
      <c r="AC6235" t="str">
        <f t="shared" si="1367"/>
        <v/>
      </c>
      <c r="AD6235" t="s">
        <v>32</v>
      </c>
      <c r="AE6235" t="str">
        <f t="shared" si="1368"/>
        <v/>
      </c>
      <c r="AF6235" t="s">
        <v>32</v>
      </c>
      <c r="AG6235" t="str">
        <f t="shared" si="1369"/>
        <v/>
      </c>
      <c r="AH6235" t="s">
        <v>32</v>
      </c>
      <c r="AI6235" t="str">
        <f t="shared" si="1370"/>
        <v/>
      </c>
      <c r="AJ6235" t="s">
        <v>32</v>
      </c>
      <c r="AK6235" t="str">
        <f t="shared" si="1371"/>
        <v/>
      </c>
      <c r="AL6235">
        <v>0</v>
      </c>
      <c r="AM6235">
        <v>0</v>
      </c>
      <c r="AN6235">
        <v>0</v>
      </c>
      <c r="AO6235" t="s">
        <v>32</v>
      </c>
      <c r="AP6235" t="s">
        <v>32</v>
      </c>
    </row>
    <row r="6236" spans="1:42" x14ac:dyDescent="0.25">
      <c r="A6236">
        <v>202105</v>
      </c>
      <c r="B6236" t="str">
        <f t="shared" si="1358"/>
        <v>2021-I</v>
      </c>
      <c r="C6236" t="s">
        <v>6310</v>
      </c>
      <c r="D6236" t="s">
        <v>6310</v>
      </c>
      <c r="E6236">
        <v>32146146</v>
      </c>
      <c r="F6236" t="s">
        <v>6163</v>
      </c>
      <c r="G6236">
        <v>0</v>
      </c>
      <c r="H6236">
        <v>0</v>
      </c>
      <c r="I6236">
        <v>1</v>
      </c>
      <c r="J6236">
        <f t="shared" si="1359"/>
        <v>0</v>
      </c>
      <c r="K6236" t="str">
        <f t="shared" si="1360"/>
        <v>Insuficiente</v>
      </c>
      <c r="L6236">
        <f t="shared" si="1361"/>
        <v>1</v>
      </c>
      <c r="M6236">
        <v>37</v>
      </c>
      <c r="N6236" t="str">
        <f t="shared" si="1362"/>
        <v>&lt;=40</v>
      </c>
      <c r="O6236" t="s">
        <v>56</v>
      </c>
      <c r="P6236" t="s">
        <v>39</v>
      </c>
      <c r="Q6236">
        <v>35597</v>
      </c>
      <c r="R6236">
        <v>0</v>
      </c>
      <c r="S6236" t="str">
        <f t="shared" si="1363"/>
        <v>=0</v>
      </c>
      <c r="T6236">
        <v>990</v>
      </c>
      <c r="U6236" t="str">
        <f t="shared" si="1364"/>
        <v>&lt;=1000</v>
      </c>
      <c r="V6236" t="s">
        <v>4212</v>
      </c>
      <c r="W6236">
        <v>30080</v>
      </c>
      <c r="X6236" s="12">
        <f t="shared" si="1365"/>
        <v>0</v>
      </c>
      <c r="Y6236" t="str">
        <f t="shared" si="1366"/>
        <v>=0</v>
      </c>
      <c r="Z6236">
        <v>2</v>
      </c>
      <c r="AA6236">
        <v>9</v>
      </c>
      <c r="AB6236" t="s">
        <v>32</v>
      </c>
      <c r="AC6236" t="str">
        <f t="shared" si="1367"/>
        <v/>
      </c>
      <c r="AD6236" t="s">
        <v>32</v>
      </c>
      <c r="AE6236" t="str">
        <f t="shared" si="1368"/>
        <v/>
      </c>
      <c r="AF6236" t="s">
        <v>32</v>
      </c>
      <c r="AG6236" t="str">
        <f t="shared" si="1369"/>
        <v/>
      </c>
      <c r="AH6236" t="s">
        <v>32</v>
      </c>
      <c r="AI6236" t="str">
        <f t="shared" si="1370"/>
        <v/>
      </c>
      <c r="AJ6236" t="s">
        <v>32</v>
      </c>
      <c r="AK6236" t="str">
        <f t="shared" si="1371"/>
        <v/>
      </c>
      <c r="AL6236">
        <v>0</v>
      </c>
      <c r="AM6236">
        <v>0</v>
      </c>
      <c r="AN6236">
        <v>0</v>
      </c>
      <c r="AO6236" t="s">
        <v>32</v>
      </c>
      <c r="AP6236" t="s">
        <v>32</v>
      </c>
    </row>
    <row r="6237" spans="1:42" x14ac:dyDescent="0.25">
      <c r="A6237">
        <v>202105</v>
      </c>
      <c r="B6237" t="str">
        <f t="shared" si="1358"/>
        <v>2021-I</v>
      </c>
      <c r="C6237" t="s">
        <v>6311</v>
      </c>
      <c r="D6237" t="s">
        <v>6311</v>
      </c>
      <c r="E6237">
        <v>32146413</v>
      </c>
      <c r="F6237" t="s">
        <v>6163</v>
      </c>
      <c r="G6237">
        <v>0</v>
      </c>
      <c r="H6237">
        <v>0</v>
      </c>
      <c r="I6237">
        <v>1</v>
      </c>
      <c r="J6237">
        <f t="shared" si="1359"/>
        <v>0</v>
      </c>
      <c r="K6237" t="str">
        <f t="shared" si="1360"/>
        <v>Insuficiente</v>
      </c>
      <c r="L6237">
        <f t="shared" si="1361"/>
        <v>1</v>
      </c>
      <c r="M6237">
        <v>29</v>
      </c>
      <c r="N6237" t="str">
        <f t="shared" si="1362"/>
        <v>&lt;=30</v>
      </c>
      <c r="O6237" t="s">
        <v>56</v>
      </c>
      <c r="P6237" t="s">
        <v>39</v>
      </c>
      <c r="Q6237">
        <v>32646</v>
      </c>
      <c r="R6237">
        <v>0</v>
      </c>
      <c r="S6237" t="str">
        <f t="shared" si="1363"/>
        <v>=0</v>
      </c>
      <c r="T6237">
        <v>1050</v>
      </c>
      <c r="U6237" t="str">
        <f t="shared" si="1364"/>
        <v>&lt;=1100</v>
      </c>
      <c r="V6237" t="s">
        <v>597</v>
      </c>
      <c r="W6237">
        <v>27300</v>
      </c>
      <c r="X6237" s="12">
        <f t="shared" si="1365"/>
        <v>0</v>
      </c>
      <c r="Y6237" t="str">
        <f t="shared" si="1366"/>
        <v>=0</v>
      </c>
      <c r="Z6237" t="s">
        <v>32</v>
      </c>
      <c r="AA6237">
        <v>0</v>
      </c>
      <c r="AB6237">
        <v>1050</v>
      </c>
      <c r="AC6237" t="str">
        <f t="shared" si="1367"/>
        <v>&lt;=2000</v>
      </c>
      <c r="AD6237">
        <v>0</v>
      </c>
      <c r="AE6237" t="str">
        <f t="shared" si="1368"/>
        <v>=0</v>
      </c>
      <c r="AF6237">
        <v>0</v>
      </c>
      <c r="AG6237" t="str">
        <f t="shared" si="1369"/>
        <v>&lt;=500</v>
      </c>
      <c r="AH6237" t="s">
        <v>32</v>
      </c>
      <c r="AI6237" t="str">
        <f t="shared" si="1370"/>
        <v/>
      </c>
      <c r="AJ6237" t="s">
        <v>32</v>
      </c>
      <c r="AK6237" t="str">
        <f t="shared" si="1371"/>
        <v/>
      </c>
      <c r="AL6237">
        <v>4</v>
      </c>
      <c r="AM6237">
        <v>4</v>
      </c>
      <c r="AN6237">
        <v>0</v>
      </c>
      <c r="AO6237">
        <v>1</v>
      </c>
      <c r="AP6237" t="s">
        <v>32</v>
      </c>
    </row>
    <row r="6238" spans="1:42" x14ac:dyDescent="0.25">
      <c r="A6238">
        <v>202105</v>
      </c>
      <c r="B6238" t="str">
        <f t="shared" si="1358"/>
        <v>2021-I</v>
      </c>
      <c r="C6238" t="s">
        <v>6312</v>
      </c>
      <c r="D6238" t="s">
        <v>6312</v>
      </c>
      <c r="E6238">
        <v>32146259</v>
      </c>
      <c r="F6238" t="s">
        <v>6163</v>
      </c>
      <c r="G6238">
        <v>0</v>
      </c>
      <c r="H6238">
        <v>0</v>
      </c>
      <c r="I6238">
        <v>1</v>
      </c>
      <c r="J6238">
        <f t="shared" si="1359"/>
        <v>0</v>
      </c>
      <c r="K6238" t="str">
        <f t="shared" si="1360"/>
        <v>Insuficiente</v>
      </c>
      <c r="L6238">
        <f t="shared" si="1361"/>
        <v>1</v>
      </c>
      <c r="M6238">
        <v>32</v>
      </c>
      <c r="N6238" t="str">
        <f t="shared" si="1362"/>
        <v>&lt;=35</v>
      </c>
      <c r="O6238" t="s">
        <v>56</v>
      </c>
      <c r="P6238" t="s">
        <v>39</v>
      </c>
      <c r="Q6238">
        <v>44694</v>
      </c>
      <c r="R6238">
        <v>0</v>
      </c>
      <c r="S6238" t="str">
        <f t="shared" si="1363"/>
        <v>=0</v>
      </c>
      <c r="T6238">
        <v>1240</v>
      </c>
      <c r="U6238" t="str">
        <f t="shared" si="1364"/>
        <v>&lt;=1300</v>
      </c>
      <c r="V6238" t="s">
        <v>585</v>
      </c>
      <c r="W6238">
        <v>38650</v>
      </c>
      <c r="X6238" s="12">
        <f t="shared" si="1365"/>
        <v>0</v>
      </c>
      <c r="Y6238" t="str">
        <f t="shared" si="1366"/>
        <v>=0</v>
      </c>
      <c r="Z6238">
        <v>1</v>
      </c>
      <c r="AA6238">
        <v>4</v>
      </c>
      <c r="AB6238">
        <v>432.08</v>
      </c>
      <c r="AC6238" t="str">
        <f t="shared" si="1367"/>
        <v>&lt;=500</v>
      </c>
      <c r="AD6238">
        <v>1688</v>
      </c>
      <c r="AE6238" t="str">
        <f t="shared" si="1368"/>
        <v>&gt;120</v>
      </c>
      <c r="AF6238">
        <v>432.08</v>
      </c>
      <c r="AG6238" t="str">
        <f t="shared" si="1369"/>
        <v>&lt;=500</v>
      </c>
      <c r="AH6238" t="s">
        <v>32</v>
      </c>
      <c r="AI6238" t="str">
        <f t="shared" si="1370"/>
        <v/>
      </c>
      <c r="AJ6238" t="s">
        <v>32</v>
      </c>
      <c r="AK6238" t="str">
        <f t="shared" si="1371"/>
        <v/>
      </c>
      <c r="AL6238">
        <v>12</v>
      </c>
      <c r="AM6238">
        <v>0</v>
      </c>
      <c r="AN6238">
        <v>12</v>
      </c>
      <c r="AO6238" t="s">
        <v>32</v>
      </c>
      <c r="AP6238">
        <v>1</v>
      </c>
    </row>
    <row r="6239" spans="1:42" x14ac:dyDescent="0.25">
      <c r="A6239">
        <v>202105</v>
      </c>
      <c r="B6239" t="str">
        <f t="shared" si="1358"/>
        <v>2021-I</v>
      </c>
      <c r="C6239" t="s">
        <v>6313</v>
      </c>
      <c r="D6239" t="s">
        <v>6313</v>
      </c>
      <c r="E6239">
        <v>32147035</v>
      </c>
      <c r="F6239" t="s">
        <v>6163</v>
      </c>
      <c r="G6239">
        <v>0</v>
      </c>
      <c r="H6239">
        <v>0</v>
      </c>
      <c r="I6239">
        <v>1</v>
      </c>
      <c r="J6239">
        <f t="shared" si="1359"/>
        <v>0</v>
      </c>
      <c r="K6239" t="str">
        <f t="shared" si="1360"/>
        <v>Insuficiente</v>
      </c>
      <c r="L6239">
        <f t="shared" si="1361"/>
        <v>1</v>
      </c>
      <c r="M6239">
        <v>38</v>
      </c>
      <c r="N6239" t="str">
        <f t="shared" si="1362"/>
        <v>&lt;=40</v>
      </c>
      <c r="O6239" t="s">
        <v>72</v>
      </c>
      <c r="P6239" t="s">
        <v>39</v>
      </c>
      <c r="Q6239">
        <v>35789</v>
      </c>
      <c r="R6239">
        <v>0</v>
      </c>
      <c r="S6239" t="str">
        <f t="shared" si="1363"/>
        <v>=0</v>
      </c>
      <c r="T6239">
        <v>1150</v>
      </c>
      <c r="U6239" t="str">
        <f t="shared" si="1364"/>
        <v>&lt;=1200</v>
      </c>
      <c r="V6239" t="s">
        <v>597</v>
      </c>
      <c r="W6239">
        <v>30260</v>
      </c>
      <c r="X6239" s="12">
        <f t="shared" si="1365"/>
        <v>0</v>
      </c>
      <c r="Y6239" t="str">
        <f t="shared" si="1366"/>
        <v>=0</v>
      </c>
      <c r="Z6239" t="s">
        <v>32</v>
      </c>
      <c r="AA6239">
        <v>0</v>
      </c>
      <c r="AB6239">
        <v>3824.57</v>
      </c>
      <c r="AC6239" t="str">
        <f t="shared" si="1367"/>
        <v>&lt;=4000</v>
      </c>
      <c r="AD6239">
        <v>0</v>
      </c>
      <c r="AE6239" t="str">
        <f t="shared" si="1368"/>
        <v>=0</v>
      </c>
      <c r="AF6239">
        <v>0</v>
      </c>
      <c r="AG6239" t="str">
        <f t="shared" si="1369"/>
        <v>&lt;=500</v>
      </c>
      <c r="AH6239" t="s">
        <v>32</v>
      </c>
      <c r="AI6239" t="str">
        <f t="shared" si="1370"/>
        <v/>
      </c>
      <c r="AJ6239" t="s">
        <v>32</v>
      </c>
      <c r="AK6239" t="str">
        <f t="shared" si="1371"/>
        <v/>
      </c>
      <c r="AL6239">
        <v>12</v>
      </c>
      <c r="AM6239">
        <v>12</v>
      </c>
      <c r="AN6239">
        <v>0</v>
      </c>
      <c r="AO6239">
        <v>1</v>
      </c>
      <c r="AP6239" t="s">
        <v>32</v>
      </c>
    </row>
    <row r="6240" spans="1:42" x14ac:dyDescent="0.25">
      <c r="A6240">
        <v>202105</v>
      </c>
      <c r="B6240" t="str">
        <f t="shared" si="1358"/>
        <v>2021-I</v>
      </c>
      <c r="C6240" t="s">
        <v>6314</v>
      </c>
      <c r="D6240" t="s">
        <v>6314</v>
      </c>
      <c r="E6240">
        <v>32146330</v>
      </c>
      <c r="F6240" t="s">
        <v>6163</v>
      </c>
      <c r="G6240">
        <v>0</v>
      </c>
      <c r="H6240">
        <v>0</v>
      </c>
      <c r="I6240">
        <v>1</v>
      </c>
      <c r="J6240">
        <f t="shared" si="1359"/>
        <v>0</v>
      </c>
      <c r="K6240" t="str">
        <f t="shared" si="1360"/>
        <v>Insuficiente</v>
      </c>
      <c r="L6240">
        <f t="shared" si="1361"/>
        <v>1</v>
      </c>
      <c r="M6240">
        <v>45</v>
      </c>
      <c r="N6240" t="str">
        <f t="shared" si="1362"/>
        <v>&lt;=45</v>
      </c>
      <c r="O6240" t="s">
        <v>56</v>
      </c>
      <c r="P6240" t="s">
        <v>39</v>
      </c>
      <c r="Q6240">
        <v>39238</v>
      </c>
      <c r="R6240">
        <v>0</v>
      </c>
      <c r="S6240" t="str">
        <f t="shared" si="1363"/>
        <v>=0</v>
      </c>
      <c r="T6240">
        <v>1090</v>
      </c>
      <c r="U6240" t="str">
        <f t="shared" si="1364"/>
        <v>&lt;=1100</v>
      </c>
      <c r="V6240" t="s">
        <v>589</v>
      </c>
      <c r="W6240">
        <v>33510</v>
      </c>
      <c r="X6240" s="12">
        <f t="shared" si="1365"/>
        <v>0</v>
      </c>
      <c r="Y6240" t="str">
        <f t="shared" si="1366"/>
        <v>=0</v>
      </c>
      <c r="Z6240">
        <v>4</v>
      </c>
      <c r="AA6240">
        <v>4</v>
      </c>
      <c r="AB6240">
        <v>965.39</v>
      </c>
      <c r="AC6240" t="str">
        <f t="shared" si="1367"/>
        <v>&lt;=1000</v>
      </c>
      <c r="AD6240">
        <v>2632</v>
      </c>
      <c r="AE6240" t="str">
        <f t="shared" si="1368"/>
        <v>&gt;120</v>
      </c>
      <c r="AF6240">
        <v>965.39</v>
      </c>
      <c r="AG6240" t="str">
        <f t="shared" si="1369"/>
        <v>&lt;=1000</v>
      </c>
      <c r="AH6240" t="s">
        <v>32</v>
      </c>
      <c r="AI6240" t="str">
        <f t="shared" si="1370"/>
        <v/>
      </c>
      <c r="AJ6240" t="s">
        <v>32</v>
      </c>
      <c r="AK6240" t="str">
        <f t="shared" si="1371"/>
        <v/>
      </c>
      <c r="AL6240">
        <v>12</v>
      </c>
      <c r="AM6240">
        <v>0</v>
      </c>
      <c r="AN6240">
        <v>12</v>
      </c>
      <c r="AO6240" t="s">
        <v>32</v>
      </c>
      <c r="AP6240">
        <v>1</v>
      </c>
    </row>
    <row r="6241" spans="1:42" x14ac:dyDescent="0.25">
      <c r="A6241">
        <v>202105</v>
      </c>
      <c r="B6241" t="str">
        <f t="shared" si="1358"/>
        <v>2021-I</v>
      </c>
      <c r="C6241" t="s">
        <v>6315</v>
      </c>
      <c r="D6241" t="s">
        <v>6315</v>
      </c>
      <c r="E6241">
        <v>32146294</v>
      </c>
      <c r="F6241" t="s">
        <v>6163</v>
      </c>
      <c r="G6241">
        <v>0</v>
      </c>
      <c r="H6241">
        <v>0</v>
      </c>
      <c r="I6241">
        <v>1</v>
      </c>
      <c r="J6241">
        <f t="shared" si="1359"/>
        <v>0</v>
      </c>
      <c r="K6241" t="str">
        <f t="shared" si="1360"/>
        <v>Insuficiente</v>
      </c>
      <c r="L6241">
        <f t="shared" si="1361"/>
        <v>1</v>
      </c>
      <c r="M6241">
        <v>29</v>
      </c>
      <c r="N6241" t="str">
        <f t="shared" si="1362"/>
        <v>&lt;=30</v>
      </c>
      <c r="O6241" t="s">
        <v>56</v>
      </c>
      <c r="P6241" t="s">
        <v>35</v>
      </c>
      <c r="Q6241">
        <v>29515</v>
      </c>
      <c r="R6241">
        <v>0</v>
      </c>
      <c r="S6241" t="str">
        <f t="shared" si="1363"/>
        <v>=0</v>
      </c>
      <c r="T6241">
        <v>950</v>
      </c>
      <c r="U6241" t="str">
        <f t="shared" si="1364"/>
        <v>&lt;=1000</v>
      </c>
      <c r="V6241" t="s">
        <v>597</v>
      </c>
      <c r="W6241">
        <v>24350</v>
      </c>
      <c r="X6241" s="12">
        <f t="shared" si="1365"/>
        <v>0</v>
      </c>
      <c r="Y6241" t="str">
        <f t="shared" si="1366"/>
        <v>=0</v>
      </c>
      <c r="Z6241" t="s">
        <v>32</v>
      </c>
      <c r="AA6241">
        <v>4</v>
      </c>
      <c r="AB6241">
        <v>518.51</v>
      </c>
      <c r="AC6241" t="str">
        <f t="shared" si="1367"/>
        <v>&lt;=1000</v>
      </c>
      <c r="AD6241">
        <v>1030</v>
      </c>
      <c r="AE6241" t="str">
        <f t="shared" si="1368"/>
        <v>&gt;120</v>
      </c>
      <c r="AF6241">
        <v>518.51</v>
      </c>
      <c r="AG6241" t="str">
        <f t="shared" si="1369"/>
        <v>&lt;=1000</v>
      </c>
      <c r="AH6241" t="s">
        <v>32</v>
      </c>
      <c r="AI6241" t="str">
        <f t="shared" si="1370"/>
        <v/>
      </c>
      <c r="AJ6241" t="s">
        <v>32</v>
      </c>
      <c r="AK6241" t="str">
        <f t="shared" si="1371"/>
        <v/>
      </c>
      <c r="AL6241">
        <v>8</v>
      </c>
      <c r="AM6241">
        <v>0</v>
      </c>
      <c r="AN6241">
        <v>8</v>
      </c>
      <c r="AO6241" t="s">
        <v>32</v>
      </c>
      <c r="AP6241">
        <v>5</v>
      </c>
    </row>
    <row r="6242" spans="1:42" x14ac:dyDescent="0.25">
      <c r="A6242">
        <v>202105</v>
      </c>
      <c r="B6242" t="str">
        <f t="shared" si="1358"/>
        <v>2021-I</v>
      </c>
      <c r="C6242" t="s">
        <v>6316</v>
      </c>
      <c r="D6242" t="s">
        <v>6316</v>
      </c>
      <c r="E6242">
        <v>32143565</v>
      </c>
      <c r="F6242" t="s">
        <v>6163</v>
      </c>
      <c r="G6242">
        <v>0</v>
      </c>
      <c r="H6242">
        <v>0</v>
      </c>
      <c r="I6242">
        <v>1</v>
      </c>
      <c r="J6242">
        <f t="shared" si="1359"/>
        <v>0</v>
      </c>
      <c r="K6242" t="str">
        <f t="shared" si="1360"/>
        <v>Insuficiente</v>
      </c>
      <c r="L6242">
        <f t="shared" si="1361"/>
        <v>1</v>
      </c>
      <c r="M6242">
        <v>27</v>
      </c>
      <c r="N6242" t="str">
        <f t="shared" si="1362"/>
        <v>&lt;=30</v>
      </c>
      <c r="O6242" t="s">
        <v>56</v>
      </c>
      <c r="P6242" t="s">
        <v>39</v>
      </c>
      <c r="Q6242">
        <v>27943</v>
      </c>
      <c r="R6242">
        <v>0</v>
      </c>
      <c r="S6242" t="str">
        <f t="shared" si="1363"/>
        <v>=0</v>
      </c>
      <c r="T6242">
        <v>900</v>
      </c>
      <c r="U6242" t="str">
        <f t="shared" si="1364"/>
        <v>&lt;=1000</v>
      </c>
      <c r="V6242" t="s">
        <v>1407</v>
      </c>
      <c r="W6242">
        <v>22870</v>
      </c>
      <c r="X6242" s="12">
        <f t="shared" si="1365"/>
        <v>0</v>
      </c>
      <c r="Y6242" t="str">
        <f t="shared" si="1366"/>
        <v>=0</v>
      </c>
      <c r="Z6242" t="s">
        <v>32</v>
      </c>
      <c r="AA6242">
        <v>4</v>
      </c>
      <c r="AB6242">
        <v>2001.7</v>
      </c>
      <c r="AC6242" t="str">
        <f t="shared" si="1367"/>
        <v>&lt;=3000</v>
      </c>
      <c r="AD6242">
        <v>201</v>
      </c>
      <c r="AE6242" t="str">
        <f t="shared" si="1368"/>
        <v>&gt;120</v>
      </c>
      <c r="AF6242">
        <v>2001.7</v>
      </c>
      <c r="AG6242" t="str">
        <f t="shared" si="1369"/>
        <v>&lt;=3000</v>
      </c>
      <c r="AH6242">
        <v>2001.7</v>
      </c>
      <c r="AI6242" t="str">
        <f t="shared" si="1370"/>
        <v>&lt;=3000</v>
      </c>
      <c r="AJ6242">
        <v>1</v>
      </c>
      <c r="AK6242" t="str">
        <f t="shared" si="1371"/>
        <v>&gt;0.9</v>
      </c>
      <c r="AL6242">
        <v>12</v>
      </c>
      <c r="AM6242">
        <v>5</v>
      </c>
      <c r="AN6242">
        <v>3</v>
      </c>
      <c r="AO6242">
        <v>8</v>
      </c>
      <c r="AP6242">
        <v>1</v>
      </c>
    </row>
    <row r="6243" spans="1:42" x14ac:dyDescent="0.25">
      <c r="A6243">
        <v>202105</v>
      </c>
      <c r="B6243" t="str">
        <f t="shared" si="1358"/>
        <v>2021-I</v>
      </c>
      <c r="C6243" t="s">
        <v>6317</v>
      </c>
      <c r="D6243" t="s">
        <v>6317</v>
      </c>
      <c r="E6243">
        <v>32146625</v>
      </c>
      <c r="F6243" t="s">
        <v>6163</v>
      </c>
      <c r="G6243">
        <v>0</v>
      </c>
      <c r="H6243">
        <v>0</v>
      </c>
      <c r="I6243">
        <v>1</v>
      </c>
      <c r="J6243">
        <f t="shared" si="1359"/>
        <v>0</v>
      </c>
      <c r="K6243" t="str">
        <f t="shared" si="1360"/>
        <v>Insuficiente</v>
      </c>
      <c r="L6243">
        <f t="shared" si="1361"/>
        <v>1</v>
      </c>
      <c r="M6243">
        <v>36</v>
      </c>
      <c r="N6243" t="str">
        <f t="shared" si="1362"/>
        <v>&lt;=40</v>
      </c>
      <c r="O6243" t="s">
        <v>56</v>
      </c>
      <c r="P6243" t="s">
        <v>39</v>
      </c>
      <c r="Q6243">
        <v>29515</v>
      </c>
      <c r="R6243">
        <v>0</v>
      </c>
      <c r="S6243" t="str">
        <f t="shared" si="1363"/>
        <v>=0</v>
      </c>
      <c r="T6243">
        <v>950</v>
      </c>
      <c r="U6243" t="str">
        <f t="shared" si="1364"/>
        <v>&lt;=1000</v>
      </c>
      <c r="V6243" t="s">
        <v>1407</v>
      </c>
      <c r="W6243">
        <v>24350</v>
      </c>
      <c r="X6243" s="12">
        <f t="shared" si="1365"/>
        <v>0</v>
      </c>
      <c r="Y6243" t="str">
        <f t="shared" si="1366"/>
        <v>=0</v>
      </c>
      <c r="Z6243" t="s">
        <v>32</v>
      </c>
      <c r="AA6243">
        <v>9</v>
      </c>
      <c r="AB6243" t="s">
        <v>32</v>
      </c>
      <c r="AC6243" t="str">
        <f t="shared" si="1367"/>
        <v/>
      </c>
      <c r="AD6243" t="s">
        <v>32</v>
      </c>
      <c r="AE6243" t="str">
        <f t="shared" si="1368"/>
        <v/>
      </c>
      <c r="AF6243" t="s">
        <v>32</v>
      </c>
      <c r="AG6243" t="str">
        <f t="shared" si="1369"/>
        <v/>
      </c>
      <c r="AH6243" t="s">
        <v>32</v>
      </c>
      <c r="AI6243" t="str">
        <f t="shared" si="1370"/>
        <v/>
      </c>
      <c r="AJ6243" t="s">
        <v>32</v>
      </c>
      <c r="AK6243" t="str">
        <f t="shared" si="1371"/>
        <v/>
      </c>
      <c r="AL6243">
        <v>0</v>
      </c>
      <c r="AM6243">
        <v>0</v>
      </c>
      <c r="AN6243">
        <v>0</v>
      </c>
      <c r="AO6243" t="s">
        <v>32</v>
      </c>
      <c r="AP6243" t="s">
        <v>32</v>
      </c>
    </row>
    <row r="6244" spans="1:42" x14ac:dyDescent="0.25">
      <c r="A6244">
        <v>202105</v>
      </c>
      <c r="B6244" t="str">
        <f t="shared" si="1358"/>
        <v>2021-I</v>
      </c>
      <c r="C6244" t="s">
        <v>6318</v>
      </c>
      <c r="D6244" t="s">
        <v>6318</v>
      </c>
      <c r="E6244">
        <v>32146663</v>
      </c>
      <c r="F6244" t="s">
        <v>6163</v>
      </c>
      <c r="G6244">
        <v>0</v>
      </c>
      <c r="H6244">
        <v>0</v>
      </c>
      <c r="I6244">
        <v>1</v>
      </c>
      <c r="J6244">
        <f t="shared" si="1359"/>
        <v>0</v>
      </c>
      <c r="K6244" t="str">
        <f t="shared" si="1360"/>
        <v>Insuficiente</v>
      </c>
      <c r="L6244">
        <f t="shared" si="1361"/>
        <v>1</v>
      </c>
      <c r="M6244">
        <v>21</v>
      </c>
      <c r="N6244" t="str">
        <f t="shared" si="1362"/>
        <v>&lt;=25</v>
      </c>
      <c r="O6244" t="s">
        <v>56</v>
      </c>
      <c r="P6244" t="s">
        <v>39</v>
      </c>
      <c r="Q6244">
        <v>46298</v>
      </c>
      <c r="R6244">
        <v>0</v>
      </c>
      <c r="S6244" t="str">
        <f t="shared" si="1363"/>
        <v>=0</v>
      </c>
      <c r="T6244">
        <v>1200</v>
      </c>
      <c r="U6244" t="str">
        <f t="shared" si="1364"/>
        <v>&lt;=1200</v>
      </c>
      <c r="V6244" t="s">
        <v>597</v>
      </c>
      <c r="W6244">
        <v>40160</v>
      </c>
      <c r="X6244" s="12">
        <f t="shared" si="1365"/>
        <v>0</v>
      </c>
      <c r="Y6244" t="str">
        <f t="shared" si="1366"/>
        <v>=0</v>
      </c>
      <c r="Z6244">
        <v>2</v>
      </c>
      <c r="AA6244">
        <v>9</v>
      </c>
      <c r="AB6244" t="s">
        <v>32</v>
      </c>
      <c r="AC6244" t="str">
        <f t="shared" si="1367"/>
        <v/>
      </c>
      <c r="AD6244" t="s">
        <v>32</v>
      </c>
      <c r="AE6244" t="str">
        <f t="shared" si="1368"/>
        <v/>
      </c>
      <c r="AF6244" t="s">
        <v>32</v>
      </c>
      <c r="AG6244" t="str">
        <f t="shared" si="1369"/>
        <v/>
      </c>
      <c r="AH6244" t="s">
        <v>32</v>
      </c>
      <c r="AI6244" t="str">
        <f t="shared" si="1370"/>
        <v/>
      </c>
      <c r="AJ6244" t="s">
        <v>32</v>
      </c>
      <c r="AK6244" t="str">
        <f t="shared" si="1371"/>
        <v/>
      </c>
      <c r="AL6244">
        <v>0</v>
      </c>
      <c r="AM6244">
        <v>0</v>
      </c>
      <c r="AN6244">
        <v>0</v>
      </c>
      <c r="AO6244" t="s">
        <v>32</v>
      </c>
      <c r="AP6244" t="s">
        <v>32</v>
      </c>
    </row>
    <row r="6245" spans="1:42" x14ac:dyDescent="0.25">
      <c r="A6245">
        <v>202105</v>
      </c>
      <c r="B6245" t="str">
        <f t="shared" si="1358"/>
        <v>2021-I</v>
      </c>
      <c r="C6245" t="s">
        <v>6319</v>
      </c>
      <c r="D6245" t="s">
        <v>6319</v>
      </c>
      <c r="E6245">
        <v>32146670</v>
      </c>
      <c r="F6245" t="s">
        <v>6163</v>
      </c>
      <c r="G6245">
        <v>0</v>
      </c>
      <c r="H6245">
        <v>0</v>
      </c>
      <c r="I6245">
        <v>1</v>
      </c>
      <c r="J6245">
        <f t="shared" si="1359"/>
        <v>0</v>
      </c>
      <c r="K6245" t="str">
        <f t="shared" si="1360"/>
        <v>Insuficiente</v>
      </c>
      <c r="L6245">
        <f t="shared" si="1361"/>
        <v>1</v>
      </c>
      <c r="M6245">
        <v>57</v>
      </c>
      <c r="N6245" t="str">
        <f t="shared" si="1362"/>
        <v>&lt;=60</v>
      </c>
      <c r="O6245" t="s">
        <v>72</v>
      </c>
      <c r="P6245" t="s">
        <v>35</v>
      </c>
      <c r="Q6245">
        <v>31086</v>
      </c>
      <c r="R6245">
        <v>0</v>
      </c>
      <c r="S6245" t="str">
        <f t="shared" si="1363"/>
        <v>=0</v>
      </c>
      <c r="T6245">
        <v>1000</v>
      </c>
      <c r="U6245" t="str">
        <f t="shared" si="1364"/>
        <v>&lt;=1000</v>
      </c>
      <c r="V6245" t="s">
        <v>587</v>
      </c>
      <c r="W6245">
        <v>25830</v>
      </c>
      <c r="X6245" s="12">
        <f t="shared" si="1365"/>
        <v>0</v>
      </c>
      <c r="Y6245" t="str">
        <f t="shared" si="1366"/>
        <v>=0</v>
      </c>
      <c r="Z6245" t="s">
        <v>32</v>
      </c>
      <c r="AA6245">
        <v>0</v>
      </c>
      <c r="AB6245">
        <v>2000</v>
      </c>
      <c r="AC6245" t="str">
        <f t="shared" si="1367"/>
        <v>&lt;=2000</v>
      </c>
      <c r="AD6245">
        <v>0</v>
      </c>
      <c r="AE6245" t="str">
        <f t="shared" si="1368"/>
        <v>=0</v>
      </c>
      <c r="AF6245">
        <v>0</v>
      </c>
      <c r="AG6245" t="str">
        <f t="shared" si="1369"/>
        <v>&lt;=500</v>
      </c>
      <c r="AH6245" t="s">
        <v>32</v>
      </c>
      <c r="AI6245" t="str">
        <f t="shared" si="1370"/>
        <v/>
      </c>
      <c r="AJ6245" t="s">
        <v>32</v>
      </c>
      <c r="AK6245" t="str">
        <f t="shared" si="1371"/>
        <v/>
      </c>
      <c r="AL6245">
        <v>8</v>
      </c>
      <c r="AM6245">
        <v>8</v>
      </c>
      <c r="AN6245">
        <v>0</v>
      </c>
      <c r="AO6245">
        <v>1</v>
      </c>
      <c r="AP6245" t="s">
        <v>32</v>
      </c>
    </row>
    <row r="6246" spans="1:42" x14ac:dyDescent="0.25">
      <c r="A6246">
        <v>202105</v>
      </c>
      <c r="B6246" t="str">
        <f t="shared" si="1358"/>
        <v>2021-I</v>
      </c>
      <c r="C6246" t="s">
        <v>6320</v>
      </c>
      <c r="D6246" t="s">
        <v>6320</v>
      </c>
      <c r="E6246">
        <v>32146585</v>
      </c>
      <c r="F6246" t="s">
        <v>6163</v>
      </c>
      <c r="G6246">
        <v>0</v>
      </c>
      <c r="H6246">
        <v>0</v>
      </c>
      <c r="I6246">
        <v>1</v>
      </c>
      <c r="J6246">
        <f t="shared" si="1359"/>
        <v>0</v>
      </c>
      <c r="K6246" t="str">
        <f t="shared" si="1360"/>
        <v>Insuficiente</v>
      </c>
      <c r="L6246">
        <f t="shared" si="1361"/>
        <v>1</v>
      </c>
      <c r="M6246">
        <v>28</v>
      </c>
      <c r="N6246" t="str">
        <f t="shared" si="1362"/>
        <v>&lt;=30</v>
      </c>
      <c r="O6246" t="s">
        <v>56</v>
      </c>
      <c r="P6246" t="s">
        <v>31</v>
      </c>
      <c r="Q6246">
        <v>42880</v>
      </c>
      <c r="R6246">
        <v>0</v>
      </c>
      <c r="S6246" t="str">
        <f t="shared" si="1363"/>
        <v>=0</v>
      </c>
      <c r="T6246">
        <v>1190</v>
      </c>
      <c r="U6246" t="str">
        <f t="shared" si="1364"/>
        <v>&lt;=1200</v>
      </c>
      <c r="V6246" t="s">
        <v>597</v>
      </c>
      <c r="W6246">
        <v>36940</v>
      </c>
      <c r="X6246" s="12">
        <f t="shared" si="1365"/>
        <v>0</v>
      </c>
      <c r="Y6246" t="str">
        <f t="shared" si="1366"/>
        <v>=0</v>
      </c>
      <c r="Z6246">
        <v>3</v>
      </c>
      <c r="AA6246">
        <v>0</v>
      </c>
      <c r="AB6246">
        <v>1628.56</v>
      </c>
      <c r="AC6246" t="str">
        <f t="shared" si="1367"/>
        <v>&lt;=2000</v>
      </c>
      <c r="AD6246">
        <v>0</v>
      </c>
      <c r="AE6246" t="str">
        <f t="shared" si="1368"/>
        <v>=0</v>
      </c>
      <c r="AF6246">
        <v>0</v>
      </c>
      <c r="AG6246" t="str">
        <f t="shared" si="1369"/>
        <v>&lt;=500</v>
      </c>
      <c r="AH6246" t="s">
        <v>32</v>
      </c>
      <c r="AI6246" t="str">
        <f t="shared" si="1370"/>
        <v/>
      </c>
      <c r="AJ6246" t="s">
        <v>32</v>
      </c>
      <c r="AK6246" t="str">
        <f t="shared" si="1371"/>
        <v/>
      </c>
      <c r="AL6246">
        <v>2</v>
      </c>
      <c r="AM6246">
        <v>2</v>
      </c>
      <c r="AN6246">
        <v>0</v>
      </c>
      <c r="AO6246">
        <v>11</v>
      </c>
      <c r="AP6246" t="s">
        <v>32</v>
      </c>
    </row>
    <row r="6247" spans="1:42" x14ac:dyDescent="0.25">
      <c r="A6247">
        <v>202105</v>
      </c>
      <c r="B6247" t="str">
        <f t="shared" si="1358"/>
        <v>2021-I</v>
      </c>
      <c r="C6247" t="s">
        <v>6321</v>
      </c>
      <c r="D6247" t="s">
        <v>6321</v>
      </c>
      <c r="E6247">
        <v>32146391</v>
      </c>
      <c r="F6247" t="s">
        <v>6163</v>
      </c>
      <c r="G6247">
        <v>0</v>
      </c>
      <c r="H6247">
        <v>0</v>
      </c>
      <c r="I6247">
        <v>1</v>
      </c>
      <c r="J6247">
        <f t="shared" si="1359"/>
        <v>0</v>
      </c>
      <c r="K6247" t="str">
        <f t="shared" si="1360"/>
        <v>Insuficiente</v>
      </c>
      <c r="L6247">
        <f t="shared" si="1361"/>
        <v>1</v>
      </c>
      <c r="M6247">
        <v>34</v>
      </c>
      <c r="N6247" t="str">
        <f t="shared" si="1362"/>
        <v>&lt;=35</v>
      </c>
      <c r="O6247" t="s">
        <v>56</v>
      </c>
      <c r="P6247" t="s">
        <v>39</v>
      </c>
      <c r="Q6247">
        <v>32647</v>
      </c>
      <c r="R6247">
        <v>0</v>
      </c>
      <c r="S6247" t="str">
        <f t="shared" si="1363"/>
        <v>=0</v>
      </c>
      <c r="T6247">
        <v>1050</v>
      </c>
      <c r="U6247" t="str">
        <f t="shared" si="1364"/>
        <v>&lt;=1100</v>
      </c>
      <c r="V6247" t="s">
        <v>589</v>
      </c>
      <c r="W6247">
        <v>27300</v>
      </c>
      <c r="X6247" s="12">
        <f t="shared" si="1365"/>
        <v>0</v>
      </c>
      <c r="Y6247" t="str">
        <f t="shared" si="1366"/>
        <v>=0</v>
      </c>
      <c r="Z6247" t="s">
        <v>32</v>
      </c>
      <c r="AA6247">
        <v>4</v>
      </c>
      <c r="AB6247">
        <v>517.09</v>
      </c>
      <c r="AC6247" t="str">
        <f t="shared" si="1367"/>
        <v>&lt;=1000</v>
      </c>
      <c r="AD6247">
        <v>2271</v>
      </c>
      <c r="AE6247" t="str">
        <f t="shared" si="1368"/>
        <v>&gt;120</v>
      </c>
      <c r="AF6247">
        <v>517.09</v>
      </c>
      <c r="AG6247" t="str">
        <f t="shared" si="1369"/>
        <v>&lt;=1000</v>
      </c>
      <c r="AH6247" t="s">
        <v>32</v>
      </c>
      <c r="AI6247" t="str">
        <f t="shared" si="1370"/>
        <v/>
      </c>
      <c r="AJ6247" t="s">
        <v>32</v>
      </c>
      <c r="AK6247" t="str">
        <f t="shared" si="1371"/>
        <v/>
      </c>
      <c r="AL6247">
        <v>12</v>
      </c>
      <c r="AM6247">
        <v>0</v>
      </c>
      <c r="AN6247">
        <v>12</v>
      </c>
      <c r="AO6247" t="s">
        <v>32</v>
      </c>
      <c r="AP6247">
        <v>1</v>
      </c>
    </row>
    <row r="6248" spans="1:42" x14ac:dyDescent="0.25">
      <c r="A6248">
        <v>202105</v>
      </c>
      <c r="B6248" t="str">
        <f t="shared" si="1358"/>
        <v>2021-I</v>
      </c>
      <c r="C6248" t="s">
        <v>6322</v>
      </c>
      <c r="D6248" t="s">
        <v>6322</v>
      </c>
      <c r="E6248">
        <v>32147336</v>
      </c>
      <c r="F6248" t="s">
        <v>6163</v>
      </c>
      <c r="G6248">
        <v>0</v>
      </c>
      <c r="H6248">
        <v>0</v>
      </c>
      <c r="I6248">
        <v>1</v>
      </c>
      <c r="J6248">
        <f t="shared" si="1359"/>
        <v>0</v>
      </c>
      <c r="K6248" t="str">
        <f t="shared" si="1360"/>
        <v>Insuficiente</v>
      </c>
      <c r="L6248">
        <f t="shared" si="1361"/>
        <v>1</v>
      </c>
      <c r="M6248">
        <v>56</v>
      </c>
      <c r="N6248" t="str">
        <f t="shared" si="1362"/>
        <v>&lt;=60</v>
      </c>
      <c r="O6248" t="s">
        <v>72</v>
      </c>
      <c r="P6248" t="s">
        <v>110</v>
      </c>
      <c r="Q6248">
        <v>32646</v>
      </c>
      <c r="R6248">
        <v>0</v>
      </c>
      <c r="S6248" t="str">
        <f t="shared" si="1363"/>
        <v>=0</v>
      </c>
      <c r="T6248">
        <v>1050</v>
      </c>
      <c r="U6248" t="str">
        <f t="shared" si="1364"/>
        <v>&lt;=1100</v>
      </c>
      <c r="V6248" t="s">
        <v>597</v>
      </c>
      <c r="W6248">
        <v>27300</v>
      </c>
      <c r="X6248" s="12">
        <f t="shared" si="1365"/>
        <v>0</v>
      </c>
      <c r="Y6248" t="str">
        <f t="shared" si="1366"/>
        <v>=0</v>
      </c>
      <c r="Z6248" t="s">
        <v>32</v>
      </c>
      <c r="AA6248">
        <v>0</v>
      </c>
      <c r="AB6248">
        <v>4961.1000000000004</v>
      </c>
      <c r="AC6248" t="str">
        <f t="shared" si="1367"/>
        <v>&lt;=5000</v>
      </c>
      <c r="AD6248">
        <v>3</v>
      </c>
      <c r="AE6248" t="str">
        <f t="shared" si="1368"/>
        <v>&lt;=8</v>
      </c>
      <c r="AF6248">
        <v>0</v>
      </c>
      <c r="AG6248" t="str">
        <f t="shared" si="1369"/>
        <v>&lt;=500</v>
      </c>
      <c r="AH6248" t="s">
        <v>32</v>
      </c>
      <c r="AI6248" t="str">
        <f t="shared" si="1370"/>
        <v/>
      </c>
      <c r="AJ6248" t="s">
        <v>32</v>
      </c>
      <c r="AK6248" t="str">
        <f t="shared" si="1371"/>
        <v/>
      </c>
      <c r="AL6248">
        <v>9</v>
      </c>
      <c r="AM6248">
        <v>9</v>
      </c>
      <c r="AN6248">
        <v>0</v>
      </c>
      <c r="AO6248">
        <v>1</v>
      </c>
      <c r="AP6248" t="s">
        <v>32</v>
      </c>
    </row>
    <row r="6249" spans="1:42" x14ac:dyDescent="0.25">
      <c r="A6249">
        <v>202105</v>
      </c>
      <c r="B6249" t="str">
        <f t="shared" si="1358"/>
        <v>2021-I</v>
      </c>
      <c r="C6249" t="s">
        <v>6323</v>
      </c>
      <c r="D6249" t="s">
        <v>6323</v>
      </c>
      <c r="E6249">
        <v>32147151</v>
      </c>
      <c r="F6249" t="s">
        <v>29</v>
      </c>
      <c r="G6249">
        <v>0</v>
      </c>
      <c r="H6249">
        <v>0</v>
      </c>
      <c r="I6249">
        <v>1</v>
      </c>
      <c r="J6249">
        <f t="shared" si="1359"/>
        <v>0</v>
      </c>
      <c r="K6249" t="str">
        <f t="shared" si="1360"/>
        <v>Insuficiente</v>
      </c>
      <c r="L6249">
        <f t="shared" si="1361"/>
        <v>1</v>
      </c>
      <c r="M6249">
        <v>31</v>
      </c>
      <c r="N6249" t="str">
        <f t="shared" si="1362"/>
        <v>&lt;=35</v>
      </c>
      <c r="O6249" t="s">
        <v>56</v>
      </c>
      <c r="P6249" t="s">
        <v>39</v>
      </c>
      <c r="Q6249">
        <v>32646</v>
      </c>
      <c r="R6249">
        <v>0</v>
      </c>
      <c r="S6249" t="str">
        <f t="shared" si="1363"/>
        <v>=0</v>
      </c>
      <c r="T6249">
        <v>1050</v>
      </c>
      <c r="U6249" t="str">
        <f t="shared" si="1364"/>
        <v>&lt;=1100</v>
      </c>
      <c r="V6249" t="s">
        <v>597</v>
      </c>
      <c r="W6249">
        <v>27300</v>
      </c>
      <c r="X6249" s="12">
        <f t="shared" si="1365"/>
        <v>0</v>
      </c>
      <c r="Y6249" t="str">
        <f t="shared" si="1366"/>
        <v>=0</v>
      </c>
      <c r="Z6249" t="s">
        <v>32</v>
      </c>
      <c r="AA6249">
        <v>0</v>
      </c>
      <c r="AB6249">
        <v>2423.17</v>
      </c>
      <c r="AC6249" t="str">
        <f t="shared" si="1367"/>
        <v>&lt;=3000</v>
      </c>
      <c r="AD6249">
        <v>0</v>
      </c>
      <c r="AE6249" t="str">
        <f t="shared" si="1368"/>
        <v>=0</v>
      </c>
      <c r="AF6249">
        <v>0</v>
      </c>
      <c r="AG6249" t="str">
        <f t="shared" si="1369"/>
        <v>&lt;=500</v>
      </c>
      <c r="AH6249">
        <v>3200.01</v>
      </c>
      <c r="AI6249" t="str">
        <f t="shared" si="1370"/>
        <v>&lt;=4000</v>
      </c>
      <c r="AJ6249">
        <v>0.79890000000000005</v>
      </c>
      <c r="AK6249" t="str">
        <f t="shared" si="1371"/>
        <v>&lt;=0.8</v>
      </c>
      <c r="AL6249">
        <v>12</v>
      </c>
      <c r="AM6249">
        <v>12</v>
      </c>
      <c r="AN6249">
        <v>0</v>
      </c>
      <c r="AO6249">
        <v>1</v>
      </c>
      <c r="AP6249" t="s">
        <v>32</v>
      </c>
    </row>
    <row r="6250" spans="1:42" x14ac:dyDescent="0.25">
      <c r="A6250">
        <v>202105</v>
      </c>
      <c r="B6250" t="str">
        <f t="shared" si="1358"/>
        <v>2021-I</v>
      </c>
      <c r="C6250" t="s">
        <v>6324</v>
      </c>
      <c r="D6250" t="s">
        <v>6324</v>
      </c>
      <c r="E6250">
        <v>32147049</v>
      </c>
      <c r="F6250" t="s">
        <v>29</v>
      </c>
      <c r="G6250">
        <v>0</v>
      </c>
      <c r="H6250">
        <v>0</v>
      </c>
      <c r="I6250">
        <v>1</v>
      </c>
      <c r="J6250">
        <f t="shared" si="1359"/>
        <v>0</v>
      </c>
      <c r="K6250" t="str">
        <f t="shared" si="1360"/>
        <v>Insuficiente</v>
      </c>
      <c r="L6250">
        <f t="shared" si="1361"/>
        <v>1</v>
      </c>
      <c r="M6250">
        <v>31</v>
      </c>
      <c r="N6250" t="str">
        <f t="shared" si="1362"/>
        <v>&lt;=35</v>
      </c>
      <c r="O6250" t="s">
        <v>56</v>
      </c>
      <c r="P6250" t="s">
        <v>39</v>
      </c>
      <c r="Q6250">
        <v>29515</v>
      </c>
      <c r="R6250">
        <v>0</v>
      </c>
      <c r="S6250" t="str">
        <f t="shared" si="1363"/>
        <v>=0</v>
      </c>
      <c r="T6250">
        <v>950</v>
      </c>
      <c r="U6250" t="str">
        <f t="shared" si="1364"/>
        <v>&lt;=1000</v>
      </c>
      <c r="V6250" t="s">
        <v>597</v>
      </c>
      <c r="W6250">
        <v>24350</v>
      </c>
      <c r="X6250" s="12">
        <f t="shared" si="1365"/>
        <v>0</v>
      </c>
      <c r="Y6250" t="str">
        <f t="shared" si="1366"/>
        <v>=0</v>
      </c>
      <c r="Z6250" t="s">
        <v>32</v>
      </c>
      <c r="AA6250">
        <v>4</v>
      </c>
      <c r="AB6250">
        <v>1694.32</v>
      </c>
      <c r="AC6250" t="str">
        <f t="shared" si="1367"/>
        <v>&lt;=2000</v>
      </c>
      <c r="AD6250">
        <v>2373</v>
      </c>
      <c r="AE6250" t="str">
        <f t="shared" si="1368"/>
        <v>&gt;120</v>
      </c>
      <c r="AF6250">
        <v>1694.32</v>
      </c>
      <c r="AG6250" t="str">
        <f t="shared" si="1369"/>
        <v>&lt;=2000</v>
      </c>
      <c r="AH6250" t="s">
        <v>32</v>
      </c>
      <c r="AI6250" t="str">
        <f t="shared" si="1370"/>
        <v/>
      </c>
      <c r="AJ6250" t="s">
        <v>32</v>
      </c>
      <c r="AK6250" t="str">
        <f t="shared" si="1371"/>
        <v/>
      </c>
      <c r="AL6250">
        <v>12</v>
      </c>
      <c r="AM6250">
        <v>0</v>
      </c>
      <c r="AN6250">
        <v>12</v>
      </c>
      <c r="AO6250" t="s">
        <v>32</v>
      </c>
      <c r="AP6250">
        <v>1</v>
      </c>
    </row>
    <row r="6251" spans="1:42" x14ac:dyDescent="0.25">
      <c r="A6251">
        <v>202105</v>
      </c>
      <c r="B6251" t="str">
        <f t="shared" si="1358"/>
        <v>2021-I</v>
      </c>
      <c r="C6251" t="s">
        <v>6325</v>
      </c>
      <c r="D6251" t="s">
        <v>6325</v>
      </c>
      <c r="E6251">
        <v>32146295</v>
      </c>
      <c r="F6251" t="s">
        <v>6163</v>
      </c>
      <c r="G6251">
        <v>0</v>
      </c>
      <c r="H6251">
        <v>0</v>
      </c>
      <c r="I6251">
        <v>1</v>
      </c>
      <c r="J6251">
        <f t="shared" si="1359"/>
        <v>0</v>
      </c>
      <c r="K6251" t="str">
        <f t="shared" si="1360"/>
        <v>Insuficiente</v>
      </c>
      <c r="L6251">
        <f t="shared" si="1361"/>
        <v>1</v>
      </c>
      <c r="M6251">
        <v>52</v>
      </c>
      <c r="N6251" t="str">
        <f t="shared" si="1362"/>
        <v>&lt;=55</v>
      </c>
      <c r="O6251" t="s">
        <v>56</v>
      </c>
      <c r="P6251" t="s">
        <v>39</v>
      </c>
      <c r="Q6251">
        <v>41065</v>
      </c>
      <c r="R6251">
        <v>0</v>
      </c>
      <c r="S6251" t="str">
        <f t="shared" si="1363"/>
        <v>=0</v>
      </c>
      <c r="T6251">
        <v>1140</v>
      </c>
      <c r="U6251" t="str">
        <f t="shared" si="1364"/>
        <v>&lt;=1200</v>
      </c>
      <c r="V6251" t="s">
        <v>612</v>
      </c>
      <c r="W6251">
        <v>35230</v>
      </c>
      <c r="X6251" s="12">
        <f t="shared" si="1365"/>
        <v>0</v>
      </c>
      <c r="Y6251" t="str">
        <f t="shared" si="1366"/>
        <v>=0</v>
      </c>
      <c r="Z6251">
        <v>1</v>
      </c>
      <c r="AA6251">
        <v>9</v>
      </c>
      <c r="AB6251" t="s">
        <v>32</v>
      </c>
      <c r="AC6251" t="str">
        <f t="shared" si="1367"/>
        <v/>
      </c>
      <c r="AD6251" t="s">
        <v>32</v>
      </c>
      <c r="AE6251" t="str">
        <f t="shared" si="1368"/>
        <v/>
      </c>
      <c r="AF6251" t="s">
        <v>32</v>
      </c>
      <c r="AG6251" t="str">
        <f t="shared" si="1369"/>
        <v/>
      </c>
      <c r="AH6251" t="s">
        <v>32</v>
      </c>
      <c r="AI6251" t="str">
        <f t="shared" si="1370"/>
        <v/>
      </c>
      <c r="AJ6251" t="s">
        <v>32</v>
      </c>
      <c r="AK6251" t="str">
        <f t="shared" si="1371"/>
        <v/>
      </c>
      <c r="AL6251">
        <v>0</v>
      </c>
      <c r="AM6251">
        <v>0</v>
      </c>
      <c r="AN6251">
        <v>0</v>
      </c>
      <c r="AO6251" t="s">
        <v>32</v>
      </c>
      <c r="AP6251" t="s">
        <v>32</v>
      </c>
    </row>
    <row r="6252" spans="1:42" x14ac:dyDescent="0.25">
      <c r="A6252">
        <v>202105</v>
      </c>
      <c r="B6252" t="str">
        <f t="shared" si="1358"/>
        <v>2021-I</v>
      </c>
      <c r="C6252" t="s">
        <v>6326</v>
      </c>
      <c r="D6252" t="s">
        <v>6326</v>
      </c>
      <c r="E6252">
        <v>32145773</v>
      </c>
      <c r="F6252" t="s">
        <v>6163</v>
      </c>
      <c r="G6252">
        <v>0</v>
      </c>
      <c r="H6252">
        <v>0</v>
      </c>
      <c r="I6252">
        <v>1</v>
      </c>
      <c r="J6252">
        <f t="shared" si="1359"/>
        <v>0</v>
      </c>
      <c r="K6252" t="str">
        <f t="shared" si="1360"/>
        <v>Insuficiente</v>
      </c>
      <c r="L6252">
        <f t="shared" si="1361"/>
        <v>1</v>
      </c>
      <c r="M6252">
        <v>38</v>
      </c>
      <c r="N6252" t="str">
        <f t="shared" si="1362"/>
        <v>&lt;=40</v>
      </c>
      <c r="O6252" t="s">
        <v>56</v>
      </c>
      <c r="P6252" t="s">
        <v>35</v>
      </c>
      <c r="Q6252">
        <v>23252</v>
      </c>
      <c r="R6252">
        <v>0</v>
      </c>
      <c r="S6252" t="str">
        <f t="shared" si="1363"/>
        <v>=0</v>
      </c>
      <c r="T6252">
        <v>674</v>
      </c>
      <c r="U6252" t="str">
        <f t="shared" si="1364"/>
        <v>&lt;=1000</v>
      </c>
      <c r="V6252" t="s">
        <v>585</v>
      </c>
      <c r="W6252">
        <v>18450</v>
      </c>
      <c r="X6252" s="12">
        <f t="shared" si="1365"/>
        <v>0</v>
      </c>
      <c r="Y6252" t="str">
        <f t="shared" si="1366"/>
        <v>=0</v>
      </c>
      <c r="Z6252" t="s">
        <v>32</v>
      </c>
      <c r="AA6252">
        <v>0</v>
      </c>
      <c r="AB6252">
        <v>1100</v>
      </c>
      <c r="AC6252" t="str">
        <f t="shared" si="1367"/>
        <v>&lt;=2000</v>
      </c>
      <c r="AD6252">
        <v>3</v>
      </c>
      <c r="AE6252" t="str">
        <f t="shared" si="1368"/>
        <v>&lt;=8</v>
      </c>
      <c r="AF6252">
        <v>0</v>
      </c>
      <c r="AG6252" t="str">
        <f t="shared" si="1369"/>
        <v>&lt;=500</v>
      </c>
      <c r="AH6252">
        <v>1000</v>
      </c>
      <c r="AI6252" t="str">
        <f t="shared" si="1370"/>
        <v>&lt;=1000</v>
      </c>
      <c r="AJ6252">
        <v>1</v>
      </c>
      <c r="AK6252" t="str">
        <f t="shared" si="1371"/>
        <v>&gt;0.9</v>
      </c>
      <c r="AL6252">
        <v>11</v>
      </c>
      <c r="AM6252">
        <v>11</v>
      </c>
      <c r="AN6252">
        <v>0</v>
      </c>
      <c r="AO6252">
        <v>1</v>
      </c>
      <c r="AP6252" t="s">
        <v>32</v>
      </c>
    </row>
    <row r="6253" spans="1:42" x14ac:dyDescent="0.25">
      <c r="A6253">
        <v>202105</v>
      </c>
      <c r="B6253" t="str">
        <f t="shared" si="1358"/>
        <v>2021-I</v>
      </c>
      <c r="C6253" t="s">
        <v>6327</v>
      </c>
      <c r="D6253" t="s">
        <v>6327</v>
      </c>
      <c r="E6253">
        <v>32147367</v>
      </c>
      <c r="F6253" t="s">
        <v>6163</v>
      </c>
      <c r="G6253">
        <v>0</v>
      </c>
      <c r="H6253">
        <v>0</v>
      </c>
      <c r="I6253">
        <v>1</v>
      </c>
      <c r="J6253">
        <f t="shared" si="1359"/>
        <v>0</v>
      </c>
      <c r="K6253" t="str">
        <f t="shared" si="1360"/>
        <v>Insuficiente</v>
      </c>
      <c r="L6253">
        <f t="shared" si="1361"/>
        <v>1</v>
      </c>
      <c r="M6253">
        <v>52</v>
      </c>
      <c r="N6253" t="str">
        <f t="shared" si="1362"/>
        <v>&lt;=55</v>
      </c>
      <c r="O6253" t="s">
        <v>72</v>
      </c>
      <c r="P6253" t="s">
        <v>39</v>
      </c>
      <c r="Q6253">
        <v>44694</v>
      </c>
      <c r="R6253" t="s">
        <v>32</v>
      </c>
      <c r="S6253" t="str">
        <f t="shared" si="1363"/>
        <v/>
      </c>
      <c r="T6253">
        <v>1240</v>
      </c>
      <c r="U6253" t="str">
        <f t="shared" si="1364"/>
        <v>&lt;=1300</v>
      </c>
      <c r="V6253" t="s">
        <v>597</v>
      </c>
      <c r="W6253">
        <v>38650</v>
      </c>
      <c r="X6253" s="12" t="str">
        <f t="shared" si="1365"/>
        <v>NULL</v>
      </c>
      <c r="Y6253" t="str">
        <f t="shared" si="1366"/>
        <v/>
      </c>
      <c r="Z6253">
        <v>4</v>
      </c>
      <c r="AA6253">
        <v>0</v>
      </c>
      <c r="AB6253">
        <v>966.64</v>
      </c>
      <c r="AC6253" t="str">
        <f t="shared" si="1367"/>
        <v>&lt;=1000</v>
      </c>
      <c r="AD6253">
        <v>0</v>
      </c>
      <c r="AE6253" t="str">
        <f t="shared" si="1368"/>
        <v>=0</v>
      </c>
      <c r="AF6253">
        <v>0</v>
      </c>
      <c r="AG6253" t="str">
        <f t="shared" si="1369"/>
        <v>&lt;=500</v>
      </c>
      <c r="AH6253" t="s">
        <v>32</v>
      </c>
      <c r="AI6253" t="str">
        <f t="shared" si="1370"/>
        <v/>
      </c>
      <c r="AJ6253" t="s">
        <v>32</v>
      </c>
      <c r="AK6253" t="str">
        <f t="shared" si="1371"/>
        <v/>
      </c>
      <c r="AL6253">
        <v>5</v>
      </c>
      <c r="AM6253">
        <v>5</v>
      </c>
      <c r="AN6253">
        <v>0</v>
      </c>
      <c r="AO6253">
        <v>1</v>
      </c>
      <c r="AP6253" t="s">
        <v>32</v>
      </c>
    </row>
    <row r="6254" spans="1:42" x14ac:dyDescent="0.25">
      <c r="A6254">
        <v>202105</v>
      </c>
      <c r="B6254" t="str">
        <f t="shared" si="1358"/>
        <v>2021-I</v>
      </c>
      <c r="C6254" t="s">
        <v>6328</v>
      </c>
      <c r="D6254" t="s">
        <v>6328</v>
      </c>
      <c r="E6254">
        <v>32145230</v>
      </c>
      <c r="F6254" t="s">
        <v>6163</v>
      </c>
      <c r="G6254">
        <v>0</v>
      </c>
      <c r="H6254">
        <v>0</v>
      </c>
      <c r="I6254">
        <v>1</v>
      </c>
      <c r="J6254">
        <f t="shared" si="1359"/>
        <v>0</v>
      </c>
      <c r="K6254" t="str">
        <f t="shared" si="1360"/>
        <v>Insuficiente</v>
      </c>
      <c r="L6254">
        <f t="shared" si="1361"/>
        <v>1</v>
      </c>
      <c r="M6254">
        <v>41</v>
      </c>
      <c r="N6254" t="str">
        <f t="shared" si="1362"/>
        <v>&lt;=45</v>
      </c>
      <c r="O6254" t="s">
        <v>56</v>
      </c>
      <c r="P6254" t="s">
        <v>39</v>
      </c>
      <c r="Q6254">
        <v>35597</v>
      </c>
      <c r="R6254">
        <v>0</v>
      </c>
      <c r="S6254" t="str">
        <f t="shared" si="1363"/>
        <v>=0</v>
      </c>
      <c r="T6254">
        <v>990</v>
      </c>
      <c r="U6254" t="str">
        <f t="shared" si="1364"/>
        <v>&lt;=1000</v>
      </c>
      <c r="V6254" t="s">
        <v>4212</v>
      </c>
      <c r="W6254">
        <v>30080</v>
      </c>
      <c r="X6254" s="12">
        <f t="shared" si="1365"/>
        <v>0</v>
      </c>
      <c r="Y6254" t="str">
        <f t="shared" si="1366"/>
        <v>=0</v>
      </c>
      <c r="Z6254">
        <v>2</v>
      </c>
      <c r="AA6254">
        <v>9</v>
      </c>
      <c r="AB6254" t="s">
        <v>32</v>
      </c>
      <c r="AC6254" t="str">
        <f t="shared" si="1367"/>
        <v/>
      </c>
      <c r="AD6254" t="s">
        <v>32</v>
      </c>
      <c r="AE6254" t="str">
        <f t="shared" si="1368"/>
        <v/>
      </c>
      <c r="AF6254" t="s">
        <v>32</v>
      </c>
      <c r="AG6254" t="str">
        <f t="shared" si="1369"/>
        <v/>
      </c>
      <c r="AH6254" t="s">
        <v>32</v>
      </c>
      <c r="AI6254" t="str">
        <f t="shared" si="1370"/>
        <v/>
      </c>
      <c r="AJ6254" t="s">
        <v>32</v>
      </c>
      <c r="AK6254" t="str">
        <f t="shared" si="1371"/>
        <v/>
      </c>
      <c r="AL6254">
        <v>0</v>
      </c>
      <c r="AM6254">
        <v>0</v>
      </c>
      <c r="AN6254">
        <v>0</v>
      </c>
      <c r="AO6254" t="s">
        <v>32</v>
      </c>
      <c r="AP6254" t="s">
        <v>32</v>
      </c>
    </row>
    <row r="6255" spans="1:42" x14ac:dyDescent="0.25">
      <c r="A6255">
        <v>202105</v>
      </c>
      <c r="B6255" t="str">
        <f t="shared" si="1358"/>
        <v>2021-I</v>
      </c>
      <c r="C6255" t="s">
        <v>6329</v>
      </c>
      <c r="D6255" t="s">
        <v>6329</v>
      </c>
      <c r="E6255">
        <v>32147226</v>
      </c>
      <c r="F6255" t="s">
        <v>29</v>
      </c>
      <c r="G6255">
        <v>0</v>
      </c>
      <c r="H6255">
        <v>0</v>
      </c>
      <c r="I6255">
        <v>1</v>
      </c>
      <c r="J6255">
        <f t="shared" si="1359"/>
        <v>0</v>
      </c>
      <c r="K6255" t="str">
        <f t="shared" si="1360"/>
        <v>Insuficiente</v>
      </c>
      <c r="L6255">
        <f t="shared" si="1361"/>
        <v>1</v>
      </c>
      <c r="M6255">
        <v>46</v>
      </c>
      <c r="N6255" t="str">
        <f t="shared" si="1362"/>
        <v>&lt;=50</v>
      </c>
      <c r="O6255" t="s">
        <v>72</v>
      </c>
      <c r="P6255" t="s">
        <v>39</v>
      </c>
      <c r="Q6255">
        <v>39238</v>
      </c>
      <c r="R6255">
        <v>0</v>
      </c>
      <c r="S6255" t="str">
        <f t="shared" si="1363"/>
        <v>=0</v>
      </c>
      <c r="T6255">
        <v>1090</v>
      </c>
      <c r="U6255" t="str">
        <f t="shared" si="1364"/>
        <v>&lt;=1100</v>
      </c>
      <c r="V6255" t="s">
        <v>585</v>
      </c>
      <c r="W6255">
        <v>33510</v>
      </c>
      <c r="X6255" s="12">
        <f t="shared" si="1365"/>
        <v>0</v>
      </c>
      <c r="Y6255" t="str">
        <f t="shared" si="1366"/>
        <v>=0</v>
      </c>
      <c r="Z6255">
        <v>2</v>
      </c>
      <c r="AA6255">
        <v>0</v>
      </c>
      <c r="AB6255">
        <v>13706.06</v>
      </c>
      <c r="AC6255" t="str">
        <f t="shared" si="1367"/>
        <v>&gt;5000</v>
      </c>
      <c r="AD6255">
        <v>0</v>
      </c>
      <c r="AE6255" t="str">
        <f t="shared" si="1368"/>
        <v>=0</v>
      </c>
      <c r="AF6255">
        <v>0</v>
      </c>
      <c r="AG6255" t="str">
        <f t="shared" si="1369"/>
        <v>&lt;=500</v>
      </c>
      <c r="AH6255">
        <v>500</v>
      </c>
      <c r="AI6255" t="str">
        <f t="shared" si="1370"/>
        <v>&lt;=500</v>
      </c>
      <c r="AJ6255">
        <v>0</v>
      </c>
      <c r="AK6255" t="str">
        <f t="shared" si="1371"/>
        <v>=0</v>
      </c>
      <c r="AL6255">
        <v>12</v>
      </c>
      <c r="AM6255">
        <v>11</v>
      </c>
      <c r="AN6255">
        <v>0</v>
      </c>
      <c r="AO6255">
        <v>1</v>
      </c>
      <c r="AP6255" t="s">
        <v>32</v>
      </c>
    </row>
    <row r="6256" spans="1:42" x14ac:dyDescent="0.25">
      <c r="A6256">
        <v>202105</v>
      </c>
      <c r="B6256" t="str">
        <f t="shared" si="1358"/>
        <v>2021-I</v>
      </c>
      <c r="C6256" t="s">
        <v>6330</v>
      </c>
      <c r="D6256" t="s">
        <v>6330</v>
      </c>
      <c r="E6256">
        <v>32145883</v>
      </c>
      <c r="F6256" t="s">
        <v>6163</v>
      </c>
      <c r="G6256">
        <v>0</v>
      </c>
      <c r="H6256">
        <v>0</v>
      </c>
      <c r="I6256">
        <v>1</v>
      </c>
      <c r="J6256">
        <f t="shared" si="1359"/>
        <v>0</v>
      </c>
      <c r="K6256" t="str">
        <f t="shared" si="1360"/>
        <v>Insuficiente</v>
      </c>
      <c r="L6256">
        <f t="shared" si="1361"/>
        <v>1</v>
      </c>
      <c r="M6256">
        <v>29</v>
      </c>
      <c r="N6256" t="str">
        <f t="shared" si="1362"/>
        <v>&lt;=30</v>
      </c>
      <c r="O6256" t="s">
        <v>56</v>
      </c>
      <c r="P6256" t="s">
        <v>35</v>
      </c>
      <c r="Q6256">
        <v>35597</v>
      </c>
      <c r="R6256">
        <v>0</v>
      </c>
      <c r="S6256" t="str">
        <f t="shared" si="1363"/>
        <v>=0</v>
      </c>
      <c r="T6256">
        <v>990</v>
      </c>
      <c r="U6256" t="str">
        <f t="shared" si="1364"/>
        <v>&lt;=1000</v>
      </c>
      <c r="V6256" t="s">
        <v>589</v>
      </c>
      <c r="W6256">
        <v>30080</v>
      </c>
      <c r="X6256" s="12">
        <f t="shared" si="1365"/>
        <v>0</v>
      </c>
      <c r="Y6256" t="str">
        <f t="shared" si="1366"/>
        <v>=0</v>
      </c>
      <c r="Z6256">
        <v>3</v>
      </c>
      <c r="AA6256">
        <v>9</v>
      </c>
      <c r="AB6256" t="s">
        <v>32</v>
      </c>
      <c r="AC6256" t="str">
        <f t="shared" si="1367"/>
        <v/>
      </c>
      <c r="AD6256" t="s">
        <v>32</v>
      </c>
      <c r="AE6256" t="str">
        <f t="shared" si="1368"/>
        <v/>
      </c>
      <c r="AF6256" t="s">
        <v>32</v>
      </c>
      <c r="AG6256" t="str">
        <f t="shared" si="1369"/>
        <v/>
      </c>
      <c r="AH6256" t="s">
        <v>32</v>
      </c>
      <c r="AI6256" t="str">
        <f t="shared" si="1370"/>
        <v/>
      </c>
      <c r="AJ6256" t="s">
        <v>32</v>
      </c>
      <c r="AK6256" t="str">
        <f t="shared" si="1371"/>
        <v/>
      </c>
      <c r="AL6256">
        <v>0</v>
      </c>
      <c r="AM6256">
        <v>0</v>
      </c>
      <c r="AN6256">
        <v>0</v>
      </c>
      <c r="AO6256" t="s">
        <v>32</v>
      </c>
      <c r="AP6256" t="s">
        <v>32</v>
      </c>
    </row>
    <row r="6257" spans="1:42" x14ac:dyDescent="0.25">
      <c r="A6257">
        <v>202105</v>
      </c>
      <c r="B6257" t="str">
        <f t="shared" si="1358"/>
        <v>2021-I</v>
      </c>
      <c r="C6257" t="s">
        <v>6331</v>
      </c>
      <c r="D6257" t="s">
        <v>6331</v>
      </c>
      <c r="E6257">
        <v>32147425</v>
      </c>
      <c r="F6257" t="s">
        <v>6163</v>
      </c>
      <c r="G6257">
        <v>0</v>
      </c>
      <c r="H6257">
        <v>0</v>
      </c>
      <c r="I6257">
        <v>1</v>
      </c>
      <c r="J6257">
        <f t="shared" si="1359"/>
        <v>0</v>
      </c>
      <c r="K6257" t="str">
        <f t="shared" si="1360"/>
        <v>Insuficiente</v>
      </c>
      <c r="L6257">
        <f t="shared" si="1361"/>
        <v>1</v>
      </c>
      <c r="M6257">
        <v>41</v>
      </c>
      <c r="N6257" t="str">
        <f t="shared" si="1362"/>
        <v>&lt;=45</v>
      </c>
      <c r="O6257" t="s">
        <v>72</v>
      </c>
      <c r="P6257" t="s">
        <v>39</v>
      </c>
      <c r="Q6257">
        <v>33772</v>
      </c>
      <c r="R6257">
        <v>0</v>
      </c>
      <c r="S6257" t="str">
        <f t="shared" si="1363"/>
        <v>=0</v>
      </c>
      <c r="T6257">
        <v>940</v>
      </c>
      <c r="U6257" t="str">
        <f t="shared" si="1364"/>
        <v>&lt;=1000</v>
      </c>
      <c r="V6257" t="s">
        <v>1407</v>
      </c>
      <c r="W6257">
        <v>28360</v>
      </c>
      <c r="X6257" s="12">
        <f t="shared" si="1365"/>
        <v>0</v>
      </c>
      <c r="Y6257" t="str">
        <f t="shared" si="1366"/>
        <v>=0</v>
      </c>
      <c r="Z6257">
        <v>4</v>
      </c>
      <c r="AA6257">
        <v>0</v>
      </c>
      <c r="AB6257">
        <v>1398.51</v>
      </c>
      <c r="AC6257" t="str">
        <f t="shared" si="1367"/>
        <v>&lt;=2000</v>
      </c>
      <c r="AD6257">
        <v>0</v>
      </c>
      <c r="AE6257" t="str">
        <f t="shared" si="1368"/>
        <v>=0</v>
      </c>
      <c r="AF6257">
        <v>0</v>
      </c>
      <c r="AG6257" t="str">
        <f t="shared" si="1369"/>
        <v>&lt;=500</v>
      </c>
      <c r="AH6257" t="s">
        <v>32</v>
      </c>
      <c r="AI6257" t="str">
        <f t="shared" si="1370"/>
        <v/>
      </c>
      <c r="AJ6257" t="s">
        <v>32</v>
      </c>
      <c r="AK6257" t="str">
        <f t="shared" si="1371"/>
        <v/>
      </c>
      <c r="AL6257">
        <v>12</v>
      </c>
      <c r="AM6257">
        <v>12</v>
      </c>
      <c r="AN6257">
        <v>0</v>
      </c>
      <c r="AO6257">
        <v>1</v>
      </c>
      <c r="AP6257" t="s">
        <v>32</v>
      </c>
    </row>
    <row r="6258" spans="1:42" x14ac:dyDescent="0.25">
      <c r="A6258">
        <v>202105</v>
      </c>
      <c r="B6258" t="str">
        <f t="shared" si="1358"/>
        <v>2021-I</v>
      </c>
      <c r="C6258" t="s">
        <v>6332</v>
      </c>
      <c r="D6258" t="s">
        <v>6332</v>
      </c>
      <c r="E6258">
        <v>32146920</v>
      </c>
      <c r="F6258" t="s">
        <v>6163</v>
      </c>
      <c r="G6258">
        <v>0</v>
      </c>
      <c r="H6258">
        <v>0</v>
      </c>
      <c r="I6258">
        <v>1</v>
      </c>
      <c r="J6258">
        <f t="shared" si="1359"/>
        <v>0</v>
      </c>
      <c r="K6258" t="str">
        <f t="shared" si="1360"/>
        <v>Insuficiente</v>
      </c>
      <c r="L6258">
        <f t="shared" si="1361"/>
        <v>1</v>
      </c>
      <c r="M6258">
        <v>30</v>
      </c>
      <c r="N6258" t="str">
        <f t="shared" si="1362"/>
        <v>&lt;=30</v>
      </c>
      <c r="O6258" t="s">
        <v>56</v>
      </c>
      <c r="P6258" t="s">
        <v>39</v>
      </c>
      <c r="Q6258">
        <v>35597</v>
      </c>
      <c r="R6258">
        <v>0</v>
      </c>
      <c r="S6258" t="str">
        <f t="shared" si="1363"/>
        <v>=0</v>
      </c>
      <c r="T6258">
        <v>990</v>
      </c>
      <c r="U6258" t="str">
        <f t="shared" si="1364"/>
        <v>&lt;=1000</v>
      </c>
      <c r="V6258" t="s">
        <v>4212</v>
      </c>
      <c r="W6258">
        <v>30080</v>
      </c>
      <c r="X6258" s="12">
        <f t="shared" si="1365"/>
        <v>0</v>
      </c>
      <c r="Y6258" t="str">
        <f t="shared" si="1366"/>
        <v>=0</v>
      </c>
      <c r="Z6258">
        <v>2</v>
      </c>
      <c r="AA6258">
        <v>9</v>
      </c>
      <c r="AB6258" t="s">
        <v>32</v>
      </c>
      <c r="AC6258" t="str">
        <f t="shared" si="1367"/>
        <v/>
      </c>
      <c r="AD6258" t="s">
        <v>32</v>
      </c>
      <c r="AE6258" t="str">
        <f t="shared" si="1368"/>
        <v/>
      </c>
      <c r="AF6258" t="s">
        <v>32</v>
      </c>
      <c r="AG6258" t="str">
        <f t="shared" si="1369"/>
        <v/>
      </c>
      <c r="AH6258" t="s">
        <v>32</v>
      </c>
      <c r="AI6258" t="str">
        <f t="shared" si="1370"/>
        <v/>
      </c>
      <c r="AJ6258" t="s">
        <v>32</v>
      </c>
      <c r="AK6258" t="str">
        <f t="shared" si="1371"/>
        <v/>
      </c>
      <c r="AL6258">
        <v>0</v>
      </c>
      <c r="AM6258">
        <v>0</v>
      </c>
      <c r="AN6258">
        <v>0</v>
      </c>
      <c r="AO6258" t="s">
        <v>32</v>
      </c>
      <c r="AP6258" t="s">
        <v>32</v>
      </c>
    </row>
    <row r="6259" spans="1:42" x14ac:dyDescent="0.25">
      <c r="A6259">
        <v>202105</v>
      </c>
      <c r="B6259" t="str">
        <f t="shared" si="1358"/>
        <v>2021-I</v>
      </c>
      <c r="C6259" t="s">
        <v>6333</v>
      </c>
      <c r="D6259" t="s">
        <v>6333</v>
      </c>
      <c r="E6259">
        <v>32143572</v>
      </c>
      <c r="F6259" t="s">
        <v>6163</v>
      </c>
      <c r="G6259">
        <v>0</v>
      </c>
      <c r="H6259">
        <v>0</v>
      </c>
      <c r="I6259">
        <v>1</v>
      </c>
      <c r="J6259">
        <f t="shared" si="1359"/>
        <v>0</v>
      </c>
      <c r="K6259" t="str">
        <f t="shared" si="1360"/>
        <v>Insuficiente</v>
      </c>
      <c r="L6259">
        <f t="shared" si="1361"/>
        <v>1</v>
      </c>
      <c r="M6259">
        <v>25</v>
      </c>
      <c r="N6259" t="str">
        <f t="shared" si="1362"/>
        <v>&lt;=25</v>
      </c>
      <c r="O6259" t="s">
        <v>56</v>
      </c>
      <c r="P6259" t="s">
        <v>39</v>
      </c>
      <c r="Q6259">
        <v>35789</v>
      </c>
      <c r="R6259">
        <v>0</v>
      </c>
      <c r="S6259" t="str">
        <f t="shared" si="1363"/>
        <v>=0</v>
      </c>
      <c r="T6259">
        <v>1150</v>
      </c>
      <c r="U6259" t="str">
        <f t="shared" si="1364"/>
        <v>&lt;=1200</v>
      </c>
      <c r="V6259" t="s">
        <v>597</v>
      </c>
      <c r="W6259">
        <v>30260</v>
      </c>
      <c r="X6259" s="12">
        <f t="shared" si="1365"/>
        <v>0</v>
      </c>
      <c r="Y6259" t="str">
        <f t="shared" si="1366"/>
        <v>=0</v>
      </c>
      <c r="Z6259">
        <v>5</v>
      </c>
      <c r="AA6259">
        <v>9</v>
      </c>
      <c r="AB6259" t="s">
        <v>32</v>
      </c>
      <c r="AC6259" t="str">
        <f t="shared" si="1367"/>
        <v/>
      </c>
      <c r="AD6259" t="s">
        <v>32</v>
      </c>
      <c r="AE6259" t="str">
        <f t="shared" si="1368"/>
        <v/>
      </c>
      <c r="AF6259" t="s">
        <v>32</v>
      </c>
      <c r="AG6259" t="str">
        <f t="shared" si="1369"/>
        <v/>
      </c>
      <c r="AH6259" t="s">
        <v>32</v>
      </c>
      <c r="AI6259" t="str">
        <f t="shared" si="1370"/>
        <v/>
      </c>
      <c r="AJ6259" t="s">
        <v>32</v>
      </c>
      <c r="AK6259" t="str">
        <f t="shared" si="1371"/>
        <v/>
      </c>
      <c r="AL6259">
        <v>0</v>
      </c>
      <c r="AM6259">
        <v>0</v>
      </c>
      <c r="AN6259">
        <v>0</v>
      </c>
      <c r="AO6259" t="s">
        <v>32</v>
      </c>
      <c r="AP6259" t="s">
        <v>32</v>
      </c>
    </row>
    <row r="6260" spans="1:42" x14ac:dyDescent="0.25">
      <c r="A6260">
        <v>202105</v>
      </c>
      <c r="B6260" t="str">
        <f t="shared" si="1358"/>
        <v>2021-I</v>
      </c>
      <c r="C6260" t="s">
        <v>6334</v>
      </c>
      <c r="D6260" t="s">
        <v>6334</v>
      </c>
      <c r="E6260">
        <v>32145594</v>
      </c>
      <c r="F6260" t="s">
        <v>6163</v>
      </c>
      <c r="G6260">
        <v>0</v>
      </c>
      <c r="H6260">
        <v>0</v>
      </c>
      <c r="I6260">
        <v>1</v>
      </c>
      <c r="J6260">
        <f t="shared" si="1359"/>
        <v>0</v>
      </c>
      <c r="K6260" t="str">
        <f t="shared" si="1360"/>
        <v>Insuficiente</v>
      </c>
      <c r="L6260">
        <f t="shared" si="1361"/>
        <v>1</v>
      </c>
      <c r="M6260">
        <v>28</v>
      </c>
      <c r="N6260" t="str">
        <f t="shared" si="1362"/>
        <v>&lt;=30</v>
      </c>
      <c r="O6260" t="s">
        <v>56</v>
      </c>
      <c r="P6260" t="s">
        <v>39</v>
      </c>
      <c r="Q6260">
        <v>52200</v>
      </c>
      <c r="R6260">
        <v>0</v>
      </c>
      <c r="S6260" t="str">
        <f t="shared" si="1363"/>
        <v>=0</v>
      </c>
      <c r="T6260">
        <v>1350</v>
      </c>
      <c r="U6260" t="str">
        <f t="shared" si="1364"/>
        <v>&lt;=1400</v>
      </c>
      <c r="V6260" t="s">
        <v>589</v>
      </c>
      <c r="W6260">
        <v>45720</v>
      </c>
      <c r="X6260" s="12">
        <f t="shared" si="1365"/>
        <v>0</v>
      </c>
      <c r="Y6260" t="str">
        <f t="shared" si="1366"/>
        <v>=0</v>
      </c>
      <c r="Z6260">
        <v>1</v>
      </c>
      <c r="AA6260">
        <v>9</v>
      </c>
      <c r="AB6260" t="s">
        <v>32</v>
      </c>
      <c r="AC6260" t="str">
        <f t="shared" si="1367"/>
        <v/>
      </c>
      <c r="AD6260" t="s">
        <v>32</v>
      </c>
      <c r="AE6260" t="str">
        <f t="shared" si="1368"/>
        <v/>
      </c>
      <c r="AF6260" t="s">
        <v>32</v>
      </c>
      <c r="AG6260" t="str">
        <f t="shared" si="1369"/>
        <v/>
      </c>
      <c r="AH6260" t="s">
        <v>32</v>
      </c>
      <c r="AI6260" t="str">
        <f t="shared" si="1370"/>
        <v/>
      </c>
      <c r="AJ6260" t="s">
        <v>32</v>
      </c>
      <c r="AK6260" t="str">
        <f t="shared" si="1371"/>
        <v/>
      </c>
      <c r="AL6260">
        <v>0</v>
      </c>
      <c r="AM6260">
        <v>0</v>
      </c>
      <c r="AN6260">
        <v>0</v>
      </c>
      <c r="AO6260" t="s">
        <v>32</v>
      </c>
      <c r="AP6260" t="s">
        <v>32</v>
      </c>
    </row>
    <row r="6261" spans="1:42" x14ac:dyDescent="0.25">
      <c r="A6261">
        <v>202105</v>
      </c>
      <c r="B6261" t="str">
        <f t="shared" si="1358"/>
        <v>2021-I</v>
      </c>
      <c r="C6261" t="s">
        <v>6335</v>
      </c>
      <c r="D6261" t="s">
        <v>6335</v>
      </c>
      <c r="E6261">
        <v>32147129</v>
      </c>
      <c r="F6261" t="s">
        <v>29</v>
      </c>
      <c r="G6261">
        <v>0</v>
      </c>
      <c r="H6261">
        <v>0</v>
      </c>
      <c r="I6261">
        <v>1</v>
      </c>
      <c r="J6261">
        <f t="shared" si="1359"/>
        <v>0</v>
      </c>
      <c r="K6261" t="str">
        <f t="shared" si="1360"/>
        <v>Insuficiente</v>
      </c>
      <c r="L6261">
        <f t="shared" si="1361"/>
        <v>1</v>
      </c>
      <c r="M6261">
        <v>43</v>
      </c>
      <c r="N6261" t="str">
        <f t="shared" si="1362"/>
        <v>&lt;=45</v>
      </c>
      <c r="O6261" t="s">
        <v>56</v>
      </c>
      <c r="P6261" t="s">
        <v>39</v>
      </c>
      <c r="Q6261">
        <v>31086</v>
      </c>
      <c r="R6261">
        <v>0</v>
      </c>
      <c r="S6261" t="str">
        <f t="shared" si="1363"/>
        <v>=0</v>
      </c>
      <c r="T6261">
        <v>1000</v>
      </c>
      <c r="U6261" t="str">
        <f t="shared" si="1364"/>
        <v>&lt;=1000</v>
      </c>
      <c r="V6261" t="s">
        <v>589</v>
      </c>
      <c r="W6261">
        <v>25830</v>
      </c>
      <c r="X6261" s="12">
        <f t="shared" si="1365"/>
        <v>0</v>
      </c>
      <c r="Y6261" t="str">
        <f t="shared" si="1366"/>
        <v>=0</v>
      </c>
      <c r="Z6261" t="s">
        <v>32</v>
      </c>
      <c r="AA6261">
        <v>9</v>
      </c>
      <c r="AB6261" t="s">
        <v>32</v>
      </c>
      <c r="AC6261" t="str">
        <f t="shared" si="1367"/>
        <v/>
      </c>
      <c r="AD6261" t="s">
        <v>32</v>
      </c>
      <c r="AE6261" t="str">
        <f t="shared" si="1368"/>
        <v/>
      </c>
      <c r="AF6261" t="s">
        <v>32</v>
      </c>
      <c r="AG6261" t="str">
        <f t="shared" si="1369"/>
        <v/>
      </c>
      <c r="AH6261" t="s">
        <v>32</v>
      </c>
      <c r="AI6261" t="str">
        <f t="shared" si="1370"/>
        <v/>
      </c>
      <c r="AJ6261" t="s">
        <v>32</v>
      </c>
      <c r="AK6261" t="str">
        <f t="shared" si="1371"/>
        <v/>
      </c>
      <c r="AL6261">
        <v>0</v>
      </c>
      <c r="AM6261">
        <v>0</v>
      </c>
      <c r="AN6261">
        <v>0</v>
      </c>
      <c r="AO6261" t="s">
        <v>32</v>
      </c>
      <c r="AP6261" t="s">
        <v>32</v>
      </c>
    </row>
    <row r="6262" spans="1:42" x14ac:dyDescent="0.25">
      <c r="A6262">
        <v>202105</v>
      </c>
      <c r="B6262" t="str">
        <f t="shared" si="1358"/>
        <v>2021-I</v>
      </c>
      <c r="C6262" t="s">
        <v>6336</v>
      </c>
      <c r="D6262" t="s">
        <v>6336</v>
      </c>
      <c r="E6262">
        <v>32146427</v>
      </c>
      <c r="F6262" t="s">
        <v>6163</v>
      </c>
      <c r="G6262">
        <v>0</v>
      </c>
      <c r="H6262">
        <v>0</v>
      </c>
      <c r="I6262">
        <v>1</v>
      </c>
      <c r="J6262">
        <f t="shared" si="1359"/>
        <v>0</v>
      </c>
      <c r="K6262" t="str">
        <f t="shared" si="1360"/>
        <v>Insuficiente</v>
      </c>
      <c r="L6262">
        <f t="shared" si="1361"/>
        <v>1</v>
      </c>
      <c r="M6262">
        <v>32</v>
      </c>
      <c r="N6262" t="str">
        <f t="shared" si="1362"/>
        <v>&lt;=35</v>
      </c>
      <c r="O6262" t="s">
        <v>56</v>
      </c>
      <c r="P6262" t="s">
        <v>39</v>
      </c>
      <c r="Q6262">
        <v>31945</v>
      </c>
      <c r="R6262">
        <v>0</v>
      </c>
      <c r="S6262" t="str">
        <f t="shared" si="1363"/>
        <v>=0</v>
      </c>
      <c r="T6262">
        <v>890</v>
      </c>
      <c r="U6262" t="str">
        <f t="shared" si="1364"/>
        <v>&lt;=1000</v>
      </c>
      <c r="V6262" t="s">
        <v>585</v>
      </c>
      <c r="W6262">
        <v>26640</v>
      </c>
      <c r="X6262" s="12">
        <f t="shared" si="1365"/>
        <v>0</v>
      </c>
      <c r="Y6262" t="str">
        <f t="shared" si="1366"/>
        <v>=0</v>
      </c>
      <c r="Z6262">
        <v>4</v>
      </c>
      <c r="AA6262">
        <v>4</v>
      </c>
      <c r="AB6262">
        <v>506.75</v>
      </c>
      <c r="AC6262" t="str">
        <f t="shared" si="1367"/>
        <v>&lt;=1000</v>
      </c>
      <c r="AD6262">
        <v>577</v>
      </c>
      <c r="AE6262" t="str">
        <f t="shared" si="1368"/>
        <v>&gt;120</v>
      </c>
      <c r="AF6262">
        <v>506.75</v>
      </c>
      <c r="AG6262" t="str">
        <f t="shared" si="1369"/>
        <v>&lt;=1000</v>
      </c>
      <c r="AH6262" t="s">
        <v>32</v>
      </c>
      <c r="AI6262" t="str">
        <f t="shared" si="1370"/>
        <v/>
      </c>
      <c r="AJ6262" t="s">
        <v>32</v>
      </c>
      <c r="AK6262" t="str">
        <f t="shared" si="1371"/>
        <v/>
      </c>
      <c r="AL6262">
        <v>12</v>
      </c>
      <c r="AM6262">
        <v>0</v>
      </c>
      <c r="AN6262">
        <v>12</v>
      </c>
      <c r="AO6262" t="s">
        <v>32</v>
      </c>
      <c r="AP6262">
        <v>1</v>
      </c>
    </row>
    <row r="6263" spans="1:42" x14ac:dyDescent="0.25">
      <c r="A6263">
        <v>202105</v>
      </c>
      <c r="B6263" t="str">
        <f t="shared" si="1358"/>
        <v>2021-I</v>
      </c>
      <c r="C6263" t="s">
        <v>6337</v>
      </c>
      <c r="D6263" t="s">
        <v>6337</v>
      </c>
      <c r="E6263">
        <v>32147231</v>
      </c>
      <c r="F6263" t="s">
        <v>29</v>
      </c>
      <c r="G6263">
        <v>0</v>
      </c>
      <c r="H6263">
        <v>0</v>
      </c>
      <c r="I6263">
        <v>1</v>
      </c>
      <c r="J6263">
        <f t="shared" si="1359"/>
        <v>0</v>
      </c>
      <c r="K6263" t="str">
        <f t="shared" si="1360"/>
        <v>Insuficiente</v>
      </c>
      <c r="L6263">
        <f t="shared" si="1361"/>
        <v>1</v>
      </c>
      <c r="M6263">
        <v>38</v>
      </c>
      <c r="N6263" t="str">
        <f t="shared" si="1362"/>
        <v>&lt;=40</v>
      </c>
      <c r="O6263" t="s">
        <v>56</v>
      </c>
      <c r="P6263" t="s">
        <v>39</v>
      </c>
      <c r="Q6263">
        <v>29515</v>
      </c>
      <c r="R6263">
        <v>0</v>
      </c>
      <c r="S6263" t="str">
        <f t="shared" si="1363"/>
        <v>=0</v>
      </c>
      <c r="T6263">
        <v>950</v>
      </c>
      <c r="U6263" t="str">
        <f t="shared" si="1364"/>
        <v>&lt;=1000</v>
      </c>
      <c r="V6263" t="s">
        <v>597</v>
      </c>
      <c r="W6263">
        <v>24350</v>
      </c>
      <c r="X6263" s="12">
        <f t="shared" si="1365"/>
        <v>0</v>
      </c>
      <c r="Y6263" t="str">
        <f t="shared" si="1366"/>
        <v>=0</v>
      </c>
      <c r="Z6263" t="s">
        <v>32</v>
      </c>
      <c r="AA6263">
        <v>4</v>
      </c>
      <c r="AB6263">
        <v>2137.5500000000002</v>
      </c>
      <c r="AC6263" t="str">
        <f t="shared" si="1367"/>
        <v>&lt;=3000</v>
      </c>
      <c r="AD6263">
        <v>1399</v>
      </c>
      <c r="AE6263" t="str">
        <f t="shared" si="1368"/>
        <v>&gt;120</v>
      </c>
      <c r="AF6263">
        <v>2137.5500000000002</v>
      </c>
      <c r="AG6263" t="str">
        <f t="shared" si="1369"/>
        <v>&lt;=3000</v>
      </c>
      <c r="AH6263" t="s">
        <v>32</v>
      </c>
      <c r="AI6263" t="str">
        <f t="shared" si="1370"/>
        <v/>
      </c>
      <c r="AJ6263" t="s">
        <v>32</v>
      </c>
      <c r="AK6263" t="str">
        <f t="shared" si="1371"/>
        <v/>
      </c>
      <c r="AL6263">
        <v>12</v>
      </c>
      <c r="AM6263">
        <v>0</v>
      </c>
      <c r="AN6263">
        <v>12</v>
      </c>
      <c r="AO6263" t="s">
        <v>32</v>
      </c>
      <c r="AP6263">
        <v>1</v>
      </c>
    </row>
    <row r="6264" spans="1:42" x14ac:dyDescent="0.25">
      <c r="A6264">
        <v>202105</v>
      </c>
      <c r="B6264" t="str">
        <f t="shared" si="1358"/>
        <v>2021-I</v>
      </c>
      <c r="C6264" t="s">
        <v>6338</v>
      </c>
      <c r="D6264" t="s">
        <v>6338</v>
      </c>
      <c r="E6264">
        <v>32147942</v>
      </c>
      <c r="F6264" t="s">
        <v>6163</v>
      </c>
      <c r="G6264">
        <v>0</v>
      </c>
      <c r="H6264">
        <v>0</v>
      </c>
      <c r="I6264">
        <v>1</v>
      </c>
      <c r="J6264">
        <f t="shared" si="1359"/>
        <v>0</v>
      </c>
      <c r="K6264" t="str">
        <f t="shared" si="1360"/>
        <v>Insuficiente</v>
      </c>
      <c r="L6264">
        <f t="shared" si="1361"/>
        <v>1</v>
      </c>
      <c r="M6264">
        <v>54</v>
      </c>
      <c r="N6264" t="str">
        <f t="shared" si="1362"/>
        <v>&lt;=55</v>
      </c>
      <c r="O6264" t="s">
        <v>72</v>
      </c>
      <c r="P6264" t="s">
        <v>39</v>
      </c>
      <c r="Q6264">
        <v>41065</v>
      </c>
      <c r="R6264">
        <v>0</v>
      </c>
      <c r="S6264" t="str">
        <f t="shared" si="1363"/>
        <v>=0</v>
      </c>
      <c r="T6264">
        <v>1140</v>
      </c>
      <c r="U6264" t="str">
        <f t="shared" si="1364"/>
        <v>&lt;=1200</v>
      </c>
      <c r="V6264" t="s">
        <v>585</v>
      </c>
      <c r="W6264">
        <v>35230</v>
      </c>
      <c r="X6264" s="12">
        <f t="shared" si="1365"/>
        <v>0</v>
      </c>
      <c r="Y6264" t="str">
        <f t="shared" si="1366"/>
        <v>=0</v>
      </c>
      <c r="Z6264">
        <v>1</v>
      </c>
      <c r="AA6264">
        <v>1</v>
      </c>
      <c r="AB6264">
        <v>1343.35</v>
      </c>
      <c r="AC6264" t="str">
        <f t="shared" si="1367"/>
        <v>&lt;=2000</v>
      </c>
      <c r="AD6264">
        <v>29</v>
      </c>
      <c r="AE6264" t="str">
        <f t="shared" si="1368"/>
        <v>&lt;=30</v>
      </c>
      <c r="AF6264">
        <v>0</v>
      </c>
      <c r="AG6264" t="str">
        <f t="shared" si="1369"/>
        <v>&lt;=500</v>
      </c>
      <c r="AH6264">
        <v>1000</v>
      </c>
      <c r="AI6264" t="str">
        <f t="shared" si="1370"/>
        <v>&lt;=1000</v>
      </c>
      <c r="AJ6264">
        <v>0</v>
      </c>
      <c r="AK6264" t="str">
        <f t="shared" si="1371"/>
        <v>=0</v>
      </c>
      <c r="AL6264">
        <v>12</v>
      </c>
      <c r="AM6264">
        <v>8</v>
      </c>
      <c r="AN6264">
        <v>0</v>
      </c>
      <c r="AO6264">
        <v>1</v>
      </c>
      <c r="AP6264" t="s">
        <v>32</v>
      </c>
    </row>
    <row r="6265" spans="1:42" x14ac:dyDescent="0.25">
      <c r="A6265">
        <v>202105</v>
      </c>
      <c r="B6265" t="str">
        <f t="shared" si="1358"/>
        <v>2021-I</v>
      </c>
      <c r="C6265" t="s">
        <v>6339</v>
      </c>
      <c r="D6265" t="s">
        <v>6339</v>
      </c>
      <c r="E6265">
        <v>32147006</v>
      </c>
      <c r="F6265" t="s">
        <v>29</v>
      </c>
      <c r="G6265">
        <v>0</v>
      </c>
      <c r="H6265">
        <v>0</v>
      </c>
      <c r="I6265">
        <v>1</v>
      </c>
      <c r="J6265">
        <f t="shared" si="1359"/>
        <v>0</v>
      </c>
      <c r="K6265" t="str">
        <f t="shared" si="1360"/>
        <v>Insuficiente</v>
      </c>
      <c r="L6265">
        <f t="shared" si="1361"/>
        <v>1</v>
      </c>
      <c r="M6265">
        <v>34</v>
      </c>
      <c r="N6265" t="str">
        <f t="shared" si="1362"/>
        <v>&lt;=35</v>
      </c>
      <c r="O6265" t="s">
        <v>56</v>
      </c>
      <c r="P6265" t="s">
        <v>39</v>
      </c>
      <c r="Q6265">
        <v>44694</v>
      </c>
      <c r="R6265">
        <v>0</v>
      </c>
      <c r="S6265" t="str">
        <f t="shared" si="1363"/>
        <v>=0</v>
      </c>
      <c r="T6265">
        <v>1240</v>
      </c>
      <c r="U6265" t="str">
        <f t="shared" si="1364"/>
        <v>&lt;=1300</v>
      </c>
      <c r="V6265" t="s">
        <v>589</v>
      </c>
      <c r="W6265">
        <v>38650</v>
      </c>
      <c r="X6265" s="12">
        <f t="shared" si="1365"/>
        <v>0</v>
      </c>
      <c r="Y6265" t="str">
        <f t="shared" si="1366"/>
        <v>=0</v>
      </c>
      <c r="Z6265">
        <v>3</v>
      </c>
      <c r="AA6265">
        <v>9</v>
      </c>
      <c r="AB6265" t="s">
        <v>32</v>
      </c>
      <c r="AC6265" t="str">
        <f t="shared" si="1367"/>
        <v/>
      </c>
      <c r="AD6265" t="s">
        <v>32</v>
      </c>
      <c r="AE6265" t="str">
        <f t="shared" si="1368"/>
        <v/>
      </c>
      <c r="AF6265" t="s">
        <v>32</v>
      </c>
      <c r="AG6265" t="str">
        <f t="shared" si="1369"/>
        <v/>
      </c>
      <c r="AH6265" t="s">
        <v>32</v>
      </c>
      <c r="AI6265" t="str">
        <f t="shared" si="1370"/>
        <v/>
      </c>
      <c r="AJ6265" t="s">
        <v>32</v>
      </c>
      <c r="AK6265" t="str">
        <f t="shared" si="1371"/>
        <v/>
      </c>
      <c r="AL6265">
        <v>0</v>
      </c>
      <c r="AM6265">
        <v>0</v>
      </c>
      <c r="AN6265">
        <v>0</v>
      </c>
      <c r="AO6265" t="s">
        <v>32</v>
      </c>
      <c r="AP6265" t="s">
        <v>32</v>
      </c>
    </row>
    <row r="6266" spans="1:42" x14ac:dyDescent="0.25">
      <c r="A6266">
        <v>202105</v>
      </c>
      <c r="B6266" t="str">
        <f t="shared" si="1358"/>
        <v>2021-I</v>
      </c>
      <c r="C6266" t="s">
        <v>6340</v>
      </c>
      <c r="D6266" t="s">
        <v>6340</v>
      </c>
      <c r="E6266">
        <v>32147329</v>
      </c>
      <c r="F6266" t="s">
        <v>29</v>
      </c>
      <c r="G6266">
        <v>0</v>
      </c>
      <c r="H6266">
        <v>0</v>
      </c>
      <c r="I6266">
        <v>1</v>
      </c>
      <c r="J6266">
        <f t="shared" si="1359"/>
        <v>0</v>
      </c>
      <c r="K6266" t="str">
        <f t="shared" si="1360"/>
        <v>Insuficiente</v>
      </c>
      <c r="L6266">
        <f t="shared" si="1361"/>
        <v>1</v>
      </c>
      <c r="M6266">
        <v>32</v>
      </c>
      <c r="N6266" t="str">
        <f t="shared" si="1362"/>
        <v>&lt;=35</v>
      </c>
      <c r="O6266" t="s">
        <v>56</v>
      </c>
      <c r="P6266" t="s">
        <v>39</v>
      </c>
      <c r="Q6266">
        <v>42880</v>
      </c>
      <c r="R6266">
        <v>0</v>
      </c>
      <c r="S6266" t="str">
        <f t="shared" si="1363"/>
        <v>=0</v>
      </c>
      <c r="T6266">
        <v>1190</v>
      </c>
      <c r="U6266" t="str">
        <f t="shared" si="1364"/>
        <v>&lt;=1200</v>
      </c>
      <c r="V6266" t="s">
        <v>1894</v>
      </c>
      <c r="W6266">
        <v>36940</v>
      </c>
      <c r="X6266" s="12">
        <f t="shared" si="1365"/>
        <v>0</v>
      </c>
      <c r="Y6266" t="str">
        <f t="shared" si="1366"/>
        <v>=0</v>
      </c>
      <c r="Z6266">
        <v>3</v>
      </c>
      <c r="AA6266">
        <v>9</v>
      </c>
      <c r="AB6266" t="s">
        <v>32</v>
      </c>
      <c r="AC6266" t="str">
        <f t="shared" si="1367"/>
        <v/>
      </c>
      <c r="AD6266" t="s">
        <v>32</v>
      </c>
      <c r="AE6266" t="str">
        <f t="shared" si="1368"/>
        <v/>
      </c>
      <c r="AF6266" t="s">
        <v>32</v>
      </c>
      <c r="AG6266" t="str">
        <f t="shared" si="1369"/>
        <v/>
      </c>
      <c r="AH6266" t="s">
        <v>32</v>
      </c>
      <c r="AI6266" t="str">
        <f t="shared" si="1370"/>
        <v/>
      </c>
      <c r="AJ6266" t="s">
        <v>32</v>
      </c>
      <c r="AK6266" t="str">
        <f t="shared" si="1371"/>
        <v/>
      </c>
      <c r="AL6266">
        <v>0</v>
      </c>
      <c r="AM6266">
        <v>0</v>
      </c>
      <c r="AN6266">
        <v>0</v>
      </c>
      <c r="AO6266" t="s">
        <v>32</v>
      </c>
      <c r="AP6266" t="s">
        <v>32</v>
      </c>
    </row>
    <row r="6267" spans="1:42" x14ac:dyDescent="0.25">
      <c r="A6267">
        <v>202105</v>
      </c>
      <c r="B6267" t="str">
        <f t="shared" si="1358"/>
        <v>2021-I</v>
      </c>
      <c r="C6267" t="s">
        <v>6341</v>
      </c>
      <c r="D6267" t="s">
        <v>6341</v>
      </c>
      <c r="E6267">
        <v>32146904</v>
      </c>
      <c r="F6267" t="s">
        <v>6163</v>
      </c>
      <c r="G6267">
        <v>0</v>
      </c>
      <c r="H6267">
        <v>0</v>
      </c>
      <c r="I6267">
        <v>1</v>
      </c>
      <c r="J6267">
        <f t="shared" si="1359"/>
        <v>0</v>
      </c>
      <c r="K6267" t="str">
        <f t="shared" si="1360"/>
        <v>Insuficiente</v>
      </c>
      <c r="L6267">
        <f t="shared" si="1361"/>
        <v>1</v>
      </c>
      <c r="M6267">
        <v>63</v>
      </c>
      <c r="N6267" t="str">
        <f t="shared" si="1362"/>
        <v>&gt;60</v>
      </c>
      <c r="O6267" t="s">
        <v>56</v>
      </c>
      <c r="P6267" t="s">
        <v>35</v>
      </c>
      <c r="Q6267">
        <v>35597</v>
      </c>
      <c r="R6267">
        <v>0</v>
      </c>
      <c r="S6267" t="str">
        <f t="shared" si="1363"/>
        <v>=0</v>
      </c>
      <c r="T6267">
        <v>990</v>
      </c>
      <c r="U6267" t="str">
        <f t="shared" si="1364"/>
        <v>&lt;=1000</v>
      </c>
      <c r="V6267" t="s">
        <v>601</v>
      </c>
      <c r="W6267">
        <v>30080</v>
      </c>
      <c r="X6267" s="12">
        <f t="shared" si="1365"/>
        <v>0</v>
      </c>
      <c r="Y6267" t="str">
        <f t="shared" si="1366"/>
        <v>=0</v>
      </c>
      <c r="Z6267">
        <v>3</v>
      </c>
      <c r="AA6267">
        <v>9</v>
      </c>
      <c r="AB6267" t="s">
        <v>32</v>
      </c>
      <c r="AC6267" t="str">
        <f t="shared" si="1367"/>
        <v/>
      </c>
      <c r="AD6267" t="s">
        <v>32</v>
      </c>
      <c r="AE6267" t="str">
        <f t="shared" si="1368"/>
        <v/>
      </c>
      <c r="AF6267" t="s">
        <v>32</v>
      </c>
      <c r="AG6267" t="str">
        <f t="shared" si="1369"/>
        <v/>
      </c>
      <c r="AH6267" t="s">
        <v>32</v>
      </c>
      <c r="AI6267" t="str">
        <f t="shared" si="1370"/>
        <v/>
      </c>
      <c r="AJ6267" t="s">
        <v>32</v>
      </c>
      <c r="AK6267" t="str">
        <f t="shared" si="1371"/>
        <v/>
      </c>
      <c r="AL6267">
        <v>0</v>
      </c>
      <c r="AM6267">
        <v>0</v>
      </c>
      <c r="AN6267">
        <v>0</v>
      </c>
      <c r="AO6267" t="s">
        <v>32</v>
      </c>
      <c r="AP6267" t="s">
        <v>32</v>
      </c>
    </row>
    <row r="6268" spans="1:42" x14ac:dyDescent="0.25">
      <c r="A6268">
        <v>202105</v>
      </c>
      <c r="B6268" t="str">
        <f t="shared" si="1358"/>
        <v>2021-I</v>
      </c>
      <c r="C6268" t="s">
        <v>6342</v>
      </c>
      <c r="D6268" t="s">
        <v>6342</v>
      </c>
      <c r="E6268">
        <v>32147260</v>
      </c>
      <c r="F6268" t="s">
        <v>29</v>
      </c>
      <c r="G6268">
        <v>0</v>
      </c>
      <c r="H6268">
        <v>0</v>
      </c>
      <c r="I6268">
        <v>1</v>
      </c>
      <c r="J6268">
        <f t="shared" si="1359"/>
        <v>0</v>
      </c>
      <c r="K6268" t="str">
        <f t="shared" si="1360"/>
        <v>Insuficiente</v>
      </c>
      <c r="L6268">
        <f t="shared" si="1361"/>
        <v>1</v>
      </c>
      <c r="M6268">
        <v>53</v>
      </c>
      <c r="N6268" t="str">
        <f t="shared" si="1362"/>
        <v>&lt;=55</v>
      </c>
      <c r="O6268" t="s">
        <v>56</v>
      </c>
      <c r="P6268" t="s">
        <v>35</v>
      </c>
      <c r="Q6268">
        <v>42848</v>
      </c>
      <c r="R6268">
        <v>0</v>
      </c>
      <c r="S6268" t="str">
        <f t="shared" si="1363"/>
        <v>=0</v>
      </c>
      <c r="T6268">
        <v>1190</v>
      </c>
      <c r="U6268" t="str">
        <f t="shared" si="1364"/>
        <v>&lt;=1200</v>
      </c>
      <c r="V6268" t="s">
        <v>1894</v>
      </c>
      <c r="W6268">
        <v>36910</v>
      </c>
      <c r="X6268" s="12">
        <f t="shared" si="1365"/>
        <v>0</v>
      </c>
      <c r="Y6268" t="str">
        <f t="shared" si="1366"/>
        <v>=0</v>
      </c>
      <c r="Z6268">
        <v>2</v>
      </c>
      <c r="AA6268">
        <v>9</v>
      </c>
      <c r="AB6268" t="s">
        <v>32</v>
      </c>
      <c r="AC6268" t="str">
        <f t="shared" si="1367"/>
        <v/>
      </c>
      <c r="AD6268" t="s">
        <v>32</v>
      </c>
      <c r="AE6268" t="str">
        <f t="shared" si="1368"/>
        <v/>
      </c>
      <c r="AF6268" t="s">
        <v>32</v>
      </c>
      <c r="AG6268" t="str">
        <f t="shared" si="1369"/>
        <v/>
      </c>
      <c r="AH6268" t="s">
        <v>32</v>
      </c>
      <c r="AI6268" t="str">
        <f t="shared" si="1370"/>
        <v/>
      </c>
      <c r="AJ6268" t="s">
        <v>32</v>
      </c>
      <c r="AK6268" t="str">
        <f t="shared" si="1371"/>
        <v/>
      </c>
      <c r="AL6268">
        <v>0</v>
      </c>
      <c r="AM6268">
        <v>0</v>
      </c>
      <c r="AN6268">
        <v>0</v>
      </c>
      <c r="AO6268" t="s">
        <v>32</v>
      </c>
      <c r="AP6268" t="s">
        <v>32</v>
      </c>
    </row>
    <row r="6269" spans="1:42" x14ac:dyDescent="0.25">
      <c r="A6269">
        <v>202105</v>
      </c>
      <c r="B6269" t="str">
        <f t="shared" si="1358"/>
        <v>2021-I</v>
      </c>
      <c r="C6269" t="s">
        <v>6343</v>
      </c>
      <c r="D6269" t="s">
        <v>6343</v>
      </c>
      <c r="E6269">
        <v>32147502</v>
      </c>
      <c r="F6269" t="s">
        <v>29</v>
      </c>
      <c r="G6269">
        <v>0</v>
      </c>
      <c r="H6269">
        <v>0</v>
      </c>
      <c r="I6269">
        <v>1</v>
      </c>
      <c r="J6269">
        <f t="shared" si="1359"/>
        <v>0</v>
      </c>
      <c r="K6269" t="str">
        <f t="shared" si="1360"/>
        <v>Insuficiente</v>
      </c>
      <c r="L6269">
        <f t="shared" si="1361"/>
        <v>1</v>
      </c>
      <c r="M6269">
        <v>34</v>
      </c>
      <c r="N6269" t="str">
        <f t="shared" si="1362"/>
        <v>&lt;=35</v>
      </c>
      <c r="O6269" t="s">
        <v>56</v>
      </c>
      <c r="P6269" t="s">
        <v>31</v>
      </c>
      <c r="Q6269">
        <v>35789</v>
      </c>
      <c r="R6269">
        <v>0</v>
      </c>
      <c r="S6269" t="str">
        <f t="shared" si="1363"/>
        <v>=0</v>
      </c>
      <c r="T6269">
        <v>1150</v>
      </c>
      <c r="U6269" t="str">
        <f t="shared" si="1364"/>
        <v>&lt;=1200</v>
      </c>
      <c r="V6269" t="s">
        <v>589</v>
      </c>
      <c r="W6269">
        <v>30260</v>
      </c>
      <c r="X6269" s="12">
        <f t="shared" si="1365"/>
        <v>0</v>
      </c>
      <c r="Y6269" t="str">
        <f t="shared" si="1366"/>
        <v>=0</v>
      </c>
      <c r="Z6269">
        <v>5</v>
      </c>
      <c r="AA6269">
        <v>4</v>
      </c>
      <c r="AB6269">
        <v>296.64</v>
      </c>
      <c r="AC6269" t="str">
        <f t="shared" si="1367"/>
        <v>&lt;=500</v>
      </c>
      <c r="AD6269">
        <v>4831</v>
      </c>
      <c r="AE6269" t="str">
        <f t="shared" si="1368"/>
        <v>&gt;120</v>
      </c>
      <c r="AF6269">
        <v>296.64</v>
      </c>
      <c r="AG6269" t="str">
        <f t="shared" si="1369"/>
        <v>&lt;=500</v>
      </c>
      <c r="AH6269" t="s">
        <v>32</v>
      </c>
      <c r="AI6269" t="str">
        <f t="shared" si="1370"/>
        <v/>
      </c>
      <c r="AJ6269" t="s">
        <v>32</v>
      </c>
      <c r="AK6269" t="str">
        <f t="shared" si="1371"/>
        <v/>
      </c>
      <c r="AL6269">
        <v>12</v>
      </c>
      <c r="AM6269">
        <v>0</v>
      </c>
      <c r="AN6269">
        <v>12</v>
      </c>
      <c r="AO6269" t="s">
        <v>32</v>
      </c>
      <c r="AP6269">
        <v>1</v>
      </c>
    </row>
    <row r="6270" spans="1:42" x14ac:dyDescent="0.25">
      <c r="A6270">
        <v>202105</v>
      </c>
      <c r="B6270" t="str">
        <f t="shared" si="1358"/>
        <v>2021-I</v>
      </c>
      <c r="C6270" t="s">
        <v>6344</v>
      </c>
      <c r="D6270" t="s">
        <v>6344</v>
      </c>
      <c r="E6270">
        <v>32147096</v>
      </c>
      <c r="F6270" t="s">
        <v>29</v>
      </c>
      <c r="G6270">
        <v>0</v>
      </c>
      <c r="H6270">
        <v>0</v>
      </c>
      <c r="I6270">
        <v>1</v>
      </c>
      <c r="J6270">
        <f t="shared" si="1359"/>
        <v>0</v>
      </c>
      <c r="K6270" t="str">
        <f t="shared" si="1360"/>
        <v>Insuficiente</v>
      </c>
      <c r="L6270">
        <f t="shared" si="1361"/>
        <v>1</v>
      </c>
      <c r="M6270">
        <v>26</v>
      </c>
      <c r="N6270" t="str">
        <f t="shared" si="1362"/>
        <v>&lt;=30</v>
      </c>
      <c r="O6270" t="s">
        <v>56</v>
      </c>
      <c r="P6270" t="s">
        <v>39</v>
      </c>
      <c r="Q6270">
        <v>27699</v>
      </c>
      <c r="R6270">
        <v>0</v>
      </c>
      <c r="S6270" t="str">
        <f t="shared" si="1363"/>
        <v>=0</v>
      </c>
      <c r="T6270">
        <v>890</v>
      </c>
      <c r="U6270" t="str">
        <f t="shared" si="1364"/>
        <v>&lt;=1000</v>
      </c>
      <c r="V6270" t="s">
        <v>589</v>
      </c>
      <c r="W6270">
        <v>22640</v>
      </c>
      <c r="X6270" s="12">
        <f t="shared" si="1365"/>
        <v>0</v>
      </c>
      <c r="Y6270" t="str">
        <f t="shared" si="1366"/>
        <v>=0</v>
      </c>
      <c r="Z6270">
        <v>4</v>
      </c>
      <c r="AA6270">
        <v>9</v>
      </c>
      <c r="AB6270" t="s">
        <v>32</v>
      </c>
      <c r="AC6270" t="str">
        <f t="shared" si="1367"/>
        <v/>
      </c>
      <c r="AD6270" t="s">
        <v>32</v>
      </c>
      <c r="AE6270" t="str">
        <f t="shared" si="1368"/>
        <v/>
      </c>
      <c r="AF6270" t="s">
        <v>32</v>
      </c>
      <c r="AG6270" t="str">
        <f t="shared" si="1369"/>
        <v/>
      </c>
      <c r="AH6270" t="s">
        <v>32</v>
      </c>
      <c r="AI6270" t="str">
        <f t="shared" si="1370"/>
        <v/>
      </c>
      <c r="AJ6270" t="s">
        <v>32</v>
      </c>
      <c r="AK6270" t="str">
        <f t="shared" si="1371"/>
        <v/>
      </c>
      <c r="AL6270">
        <v>0</v>
      </c>
      <c r="AM6270">
        <v>0</v>
      </c>
      <c r="AN6270">
        <v>0</v>
      </c>
      <c r="AO6270" t="s">
        <v>32</v>
      </c>
      <c r="AP6270" t="s">
        <v>32</v>
      </c>
    </row>
    <row r="6271" spans="1:42" x14ac:dyDescent="0.25">
      <c r="A6271">
        <v>202105</v>
      </c>
      <c r="B6271" t="str">
        <f t="shared" si="1358"/>
        <v>2021-I</v>
      </c>
      <c r="C6271" t="s">
        <v>6345</v>
      </c>
      <c r="D6271" t="s">
        <v>6345</v>
      </c>
      <c r="E6271">
        <v>32147066</v>
      </c>
      <c r="F6271" t="s">
        <v>29</v>
      </c>
      <c r="G6271">
        <v>0</v>
      </c>
      <c r="H6271">
        <v>0</v>
      </c>
      <c r="I6271">
        <v>1</v>
      </c>
      <c r="J6271">
        <f t="shared" si="1359"/>
        <v>0</v>
      </c>
      <c r="K6271" t="str">
        <f t="shared" si="1360"/>
        <v>Insuficiente</v>
      </c>
      <c r="L6271">
        <f t="shared" si="1361"/>
        <v>1</v>
      </c>
      <c r="M6271">
        <v>34</v>
      </c>
      <c r="N6271" t="str">
        <f t="shared" si="1362"/>
        <v>&lt;=35</v>
      </c>
      <c r="O6271" t="s">
        <v>56</v>
      </c>
      <c r="P6271" t="s">
        <v>39</v>
      </c>
      <c r="Q6271">
        <v>29515</v>
      </c>
      <c r="R6271">
        <v>0</v>
      </c>
      <c r="S6271" t="str">
        <f t="shared" si="1363"/>
        <v>=0</v>
      </c>
      <c r="T6271">
        <v>950</v>
      </c>
      <c r="U6271" t="str">
        <f t="shared" si="1364"/>
        <v>&lt;=1000</v>
      </c>
      <c r="V6271" t="s">
        <v>585</v>
      </c>
      <c r="W6271">
        <v>24350</v>
      </c>
      <c r="X6271" s="12">
        <f t="shared" si="1365"/>
        <v>0</v>
      </c>
      <c r="Y6271" t="str">
        <f t="shared" si="1366"/>
        <v>=0</v>
      </c>
      <c r="Z6271" t="s">
        <v>32</v>
      </c>
      <c r="AA6271">
        <v>9</v>
      </c>
      <c r="AB6271" t="s">
        <v>32</v>
      </c>
      <c r="AC6271" t="str">
        <f t="shared" si="1367"/>
        <v/>
      </c>
      <c r="AD6271" t="s">
        <v>32</v>
      </c>
      <c r="AE6271" t="str">
        <f t="shared" si="1368"/>
        <v/>
      </c>
      <c r="AF6271" t="s">
        <v>32</v>
      </c>
      <c r="AG6271" t="str">
        <f t="shared" si="1369"/>
        <v/>
      </c>
      <c r="AH6271" t="s">
        <v>32</v>
      </c>
      <c r="AI6271" t="str">
        <f t="shared" si="1370"/>
        <v/>
      </c>
      <c r="AJ6271" t="s">
        <v>32</v>
      </c>
      <c r="AK6271" t="str">
        <f t="shared" si="1371"/>
        <v/>
      </c>
      <c r="AL6271">
        <v>0</v>
      </c>
      <c r="AM6271">
        <v>0</v>
      </c>
      <c r="AN6271">
        <v>0</v>
      </c>
      <c r="AO6271" t="s">
        <v>32</v>
      </c>
      <c r="AP6271" t="s">
        <v>32</v>
      </c>
    </row>
    <row r="6272" spans="1:42" x14ac:dyDescent="0.25">
      <c r="A6272">
        <v>202105</v>
      </c>
      <c r="B6272" t="str">
        <f t="shared" si="1358"/>
        <v>2021-I</v>
      </c>
      <c r="C6272" t="s">
        <v>6346</v>
      </c>
      <c r="D6272" t="s">
        <v>6346</v>
      </c>
      <c r="E6272">
        <v>32147034</v>
      </c>
      <c r="F6272" t="s">
        <v>29</v>
      </c>
      <c r="G6272">
        <v>0</v>
      </c>
      <c r="H6272">
        <v>0</v>
      </c>
      <c r="I6272">
        <v>1</v>
      </c>
      <c r="J6272">
        <f t="shared" si="1359"/>
        <v>0</v>
      </c>
      <c r="K6272" t="str">
        <f t="shared" si="1360"/>
        <v>Insuficiente</v>
      </c>
      <c r="L6272">
        <f t="shared" si="1361"/>
        <v>1</v>
      </c>
      <c r="M6272">
        <v>40</v>
      </c>
      <c r="N6272" t="str">
        <f t="shared" si="1362"/>
        <v>&lt;=40</v>
      </c>
      <c r="O6272" t="s">
        <v>56</v>
      </c>
      <c r="P6272" t="s">
        <v>39</v>
      </c>
      <c r="Q6272">
        <v>31945</v>
      </c>
      <c r="R6272">
        <v>0</v>
      </c>
      <c r="S6272" t="str">
        <f t="shared" si="1363"/>
        <v>=0</v>
      </c>
      <c r="T6272">
        <v>890</v>
      </c>
      <c r="U6272" t="str">
        <f t="shared" si="1364"/>
        <v>&lt;=1000</v>
      </c>
      <c r="V6272" t="s">
        <v>601</v>
      </c>
      <c r="W6272">
        <v>26640</v>
      </c>
      <c r="X6272" s="12">
        <f t="shared" si="1365"/>
        <v>0</v>
      </c>
      <c r="Y6272" t="str">
        <f t="shared" si="1366"/>
        <v>=0</v>
      </c>
      <c r="Z6272">
        <v>4</v>
      </c>
      <c r="AA6272">
        <v>0</v>
      </c>
      <c r="AB6272">
        <v>900</v>
      </c>
      <c r="AC6272" t="str">
        <f t="shared" si="1367"/>
        <v>&lt;=1000</v>
      </c>
      <c r="AD6272">
        <v>0</v>
      </c>
      <c r="AE6272" t="str">
        <f t="shared" si="1368"/>
        <v>=0</v>
      </c>
      <c r="AF6272">
        <v>0</v>
      </c>
      <c r="AG6272" t="str">
        <f t="shared" si="1369"/>
        <v>&lt;=500</v>
      </c>
      <c r="AH6272" t="s">
        <v>32</v>
      </c>
      <c r="AI6272" t="str">
        <f t="shared" si="1370"/>
        <v/>
      </c>
      <c r="AJ6272" t="s">
        <v>32</v>
      </c>
      <c r="AK6272" t="str">
        <f t="shared" si="1371"/>
        <v/>
      </c>
      <c r="AL6272">
        <v>3</v>
      </c>
      <c r="AM6272">
        <v>3</v>
      </c>
      <c r="AN6272">
        <v>0</v>
      </c>
      <c r="AO6272">
        <v>1</v>
      </c>
      <c r="AP6272" t="s">
        <v>32</v>
      </c>
    </row>
    <row r="6273" spans="1:42" x14ac:dyDescent="0.25">
      <c r="A6273">
        <v>202105</v>
      </c>
      <c r="B6273" t="str">
        <f t="shared" si="1358"/>
        <v>2021-I</v>
      </c>
      <c r="C6273" t="s">
        <v>6347</v>
      </c>
      <c r="D6273" t="s">
        <v>6347</v>
      </c>
      <c r="E6273">
        <v>32147897</v>
      </c>
      <c r="F6273" t="s">
        <v>29</v>
      </c>
      <c r="G6273">
        <v>0</v>
      </c>
      <c r="H6273">
        <v>0</v>
      </c>
      <c r="I6273">
        <v>1</v>
      </c>
      <c r="J6273">
        <f t="shared" si="1359"/>
        <v>0</v>
      </c>
      <c r="K6273" t="str">
        <f t="shared" si="1360"/>
        <v>Insuficiente</v>
      </c>
      <c r="L6273">
        <f t="shared" si="1361"/>
        <v>1</v>
      </c>
      <c r="M6273">
        <v>29</v>
      </c>
      <c r="N6273" t="str">
        <f t="shared" si="1362"/>
        <v>&lt;=30</v>
      </c>
      <c r="O6273" t="s">
        <v>56</v>
      </c>
      <c r="P6273" t="s">
        <v>31</v>
      </c>
      <c r="Q6273">
        <v>29515</v>
      </c>
      <c r="R6273">
        <v>0</v>
      </c>
      <c r="S6273" t="str">
        <f t="shared" si="1363"/>
        <v>=0</v>
      </c>
      <c r="T6273">
        <v>950</v>
      </c>
      <c r="U6273" t="str">
        <f t="shared" si="1364"/>
        <v>&lt;=1000</v>
      </c>
      <c r="V6273" t="s">
        <v>585</v>
      </c>
      <c r="W6273">
        <v>24350</v>
      </c>
      <c r="X6273" s="12">
        <f t="shared" si="1365"/>
        <v>0</v>
      </c>
      <c r="Y6273" t="str">
        <f t="shared" si="1366"/>
        <v>=0</v>
      </c>
      <c r="Z6273" t="s">
        <v>32</v>
      </c>
      <c r="AA6273">
        <v>4</v>
      </c>
      <c r="AB6273">
        <v>2019.6</v>
      </c>
      <c r="AC6273" t="str">
        <f t="shared" si="1367"/>
        <v>&lt;=3000</v>
      </c>
      <c r="AD6273">
        <v>903</v>
      </c>
      <c r="AE6273" t="str">
        <f t="shared" si="1368"/>
        <v>&gt;120</v>
      </c>
      <c r="AF6273">
        <v>2019.6</v>
      </c>
      <c r="AG6273" t="str">
        <f t="shared" si="1369"/>
        <v>&lt;=3000</v>
      </c>
      <c r="AH6273" t="s">
        <v>32</v>
      </c>
      <c r="AI6273" t="str">
        <f t="shared" si="1370"/>
        <v/>
      </c>
      <c r="AJ6273" t="s">
        <v>32</v>
      </c>
      <c r="AK6273" t="str">
        <f t="shared" si="1371"/>
        <v/>
      </c>
      <c r="AL6273">
        <v>12</v>
      </c>
      <c r="AM6273">
        <v>0</v>
      </c>
      <c r="AN6273">
        <v>12</v>
      </c>
      <c r="AO6273" t="s">
        <v>32</v>
      </c>
      <c r="AP6273">
        <v>1</v>
      </c>
    </row>
    <row r="6274" spans="1:42" x14ac:dyDescent="0.25">
      <c r="A6274">
        <v>202105</v>
      </c>
      <c r="B6274" t="str">
        <f t="shared" si="1358"/>
        <v>2021-I</v>
      </c>
      <c r="C6274" t="s">
        <v>6348</v>
      </c>
      <c r="D6274" t="s">
        <v>6348</v>
      </c>
      <c r="E6274">
        <v>32147906</v>
      </c>
      <c r="F6274" t="s">
        <v>29</v>
      </c>
      <c r="G6274">
        <v>0</v>
      </c>
      <c r="H6274">
        <v>0</v>
      </c>
      <c r="I6274">
        <v>1</v>
      </c>
      <c r="J6274">
        <f t="shared" si="1359"/>
        <v>0</v>
      </c>
      <c r="K6274" t="str">
        <f t="shared" si="1360"/>
        <v>Insuficiente</v>
      </c>
      <c r="L6274">
        <f t="shared" si="1361"/>
        <v>1</v>
      </c>
      <c r="M6274">
        <v>34</v>
      </c>
      <c r="N6274" t="str">
        <f t="shared" si="1362"/>
        <v>&lt;=35</v>
      </c>
      <c r="O6274" t="s">
        <v>56</v>
      </c>
      <c r="P6274" t="s">
        <v>39</v>
      </c>
      <c r="Q6274">
        <v>37359</v>
      </c>
      <c r="R6274">
        <v>0</v>
      </c>
      <c r="S6274" t="str">
        <f t="shared" si="1363"/>
        <v>=0</v>
      </c>
      <c r="T6274">
        <v>1200</v>
      </c>
      <c r="U6274" t="str">
        <f t="shared" si="1364"/>
        <v>&lt;=1200</v>
      </c>
      <c r="V6274" t="s">
        <v>614</v>
      </c>
      <c r="W6274">
        <v>31740</v>
      </c>
      <c r="X6274" s="12">
        <f t="shared" si="1365"/>
        <v>0</v>
      </c>
      <c r="Y6274" t="str">
        <f t="shared" si="1366"/>
        <v>=0</v>
      </c>
      <c r="Z6274" t="s">
        <v>32</v>
      </c>
      <c r="AA6274">
        <v>4</v>
      </c>
      <c r="AB6274">
        <v>1672.76</v>
      </c>
      <c r="AC6274" t="str">
        <f t="shared" si="1367"/>
        <v>&lt;=2000</v>
      </c>
      <c r="AD6274">
        <v>2234</v>
      </c>
      <c r="AE6274" t="str">
        <f t="shared" si="1368"/>
        <v>&gt;120</v>
      </c>
      <c r="AF6274">
        <v>1672.76</v>
      </c>
      <c r="AG6274" t="str">
        <f t="shared" si="1369"/>
        <v>&lt;=2000</v>
      </c>
      <c r="AH6274" t="s">
        <v>32</v>
      </c>
      <c r="AI6274" t="str">
        <f t="shared" si="1370"/>
        <v/>
      </c>
      <c r="AJ6274" t="s">
        <v>32</v>
      </c>
      <c r="AK6274" t="str">
        <f t="shared" si="1371"/>
        <v/>
      </c>
      <c r="AL6274">
        <v>5</v>
      </c>
      <c r="AM6274">
        <v>2</v>
      </c>
      <c r="AN6274">
        <v>3</v>
      </c>
      <c r="AO6274">
        <v>4</v>
      </c>
      <c r="AP6274">
        <v>10</v>
      </c>
    </row>
    <row r="6275" spans="1:42" x14ac:dyDescent="0.25">
      <c r="A6275">
        <v>202105</v>
      </c>
      <c r="B6275" t="str">
        <f t="shared" ref="B6275:B6338" si="1372">+CONCATENATE(MID(A6275,1,4),IF(MID(A6275,5,2)*1&lt;=6,"-I","-II"))</f>
        <v>2021-I</v>
      </c>
      <c r="C6275" t="s">
        <v>6349</v>
      </c>
      <c r="D6275" t="s">
        <v>6349</v>
      </c>
      <c r="E6275">
        <v>32147915</v>
      </c>
      <c r="F6275" t="s">
        <v>29</v>
      </c>
      <c r="G6275">
        <v>0</v>
      </c>
      <c r="H6275">
        <v>0</v>
      </c>
      <c r="I6275">
        <v>1</v>
      </c>
      <c r="J6275">
        <f t="shared" ref="J6275:J6338" si="1373">+IF(OR(O6275="Taxista propietario",O6275="Taxista palanca"),0,1)</f>
        <v>0</v>
      </c>
      <c r="K6275" t="str">
        <f t="shared" ref="K6275:K6338" si="1374">+IF(I6275&gt;0,"Insuficiente",IF(H6275&gt;0,"Indeterminado",IF(J6275&gt;0,"Perfil","Modelamiento")))</f>
        <v>Insuficiente</v>
      </c>
      <c r="L6275">
        <f t="shared" ref="L6275:L6338" si="1375">+IF(AND(A6275&gt;=201410,A6275&lt;=201908),0,1)</f>
        <v>1</v>
      </c>
      <c r="M6275">
        <v>23</v>
      </c>
      <c r="N6275" t="str">
        <f t="shared" ref="N6275:N6338" si="1376">+IF(M6275&lt;=25,"&lt;=25",IF(M6275&lt;=30,"&lt;=30",IF(M6275&lt;=35,"&lt;=35",IF(M6275&lt;=40,"&lt;=40",IF(M6275&lt;=45,"&lt;=45",IF(M6275&lt;=50,"&lt;=50",IF(M6275&lt;=55,"&lt;=55",IF(M6275&lt;=60,"&lt;=60","&gt;60"))))))))</f>
        <v>&lt;=25</v>
      </c>
      <c r="O6275" t="s">
        <v>56</v>
      </c>
      <c r="P6275" t="s">
        <v>39</v>
      </c>
      <c r="Q6275">
        <v>35789</v>
      </c>
      <c r="R6275">
        <v>0</v>
      </c>
      <c r="S6275" t="str">
        <f t="shared" ref="S6275:S6338" si="1377">+IF(R6275="NULL","",IF(R6275=0,"=0",IF(R6275&lt;=500,"&lt;=500",IF(R6275&lt;=1000,"&lt;=1000",IF(R6275&lt;=1500,"&lt;=1500",IF(R6275&lt;=2000,"&lt;=2000",IF(R6275&lt;=2500,"&lt;=2500","&gt;2500")))))))</f>
        <v>=0</v>
      </c>
      <c r="T6275">
        <v>1150</v>
      </c>
      <c r="U6275" t="str">
        <f t="shared" ref="U6275:U6338" si="1378">+IF(T6275="NULL","",IF(T6275&lt;=1000,"&lt;=1000",IF(T6275&lt;=1100,"&lt;=1100",IF(T6275&lt;=1200,"&lt;=1200",IF(T6275&lt;=1300,"&lt;=1300",IF(T6275&lt;=1400,"&lt;=1400",IF(T6275&lt;=1500,"&lt;=1500","&gt;1500")))))))</f>
        <v>&lt;=1200</v>
      </c>
      <c r="V6275" t="s">
        <v>589</v>
      </c>
      <c r="W6275">
        <v>30260</v>
      </c>
      <c r="X6275" s="12">
        <f t="shared" ref="X6275:X6338" si="1379">+IFERROR(R6275/W6275,"NULL")</f>
        <v>0</v>
      </c>
      <c r="Y6275" t="str">
        <f t="shared" ref="Y6275:Y6338" si="1380">+IF(X6275="NULL","",IF(X6275=0,"=0",IF(X6275&lt;=0.01,"&lt;=0.01",IF(X6275&lt;=0.02,"&lt;=0.02",IF(X6275&lt;=0.03,"&lt;=0.03",IF(X6275&lt;=0.04,"&lt;=0.04",IF(X6275&lt;=0.05,"&lt;=0.05",IF(X6275&lt;=0.06,"&lt;=0.06","&gt;0.06"))))))))</f>
        <v>=0</v>
      </c>
      <c r="Z6275">
        <v>5</v>
      </c>
      <c r="AA6275">
        <v>9</v>
      </c>
      <c r="AB6275" t="s">
        <v>32</v>
      </c>
      <c r="AC6275" t="str">
        <f t="shared" ref="AC6275:AC6338" si="1381">+IF(AB6275="NULL","",IF(AB6275&lt;=500,"&lt;=500",IF(AB6275&lt;=1000,"&lt;=1000",IF(AB6275&lt;=2000,"&lt;=2000",IF(AB6275&lt;=3000,"&lt;=3000",IF(AB6275&lt;=4000,"&lt;=4000",IF(AB6275&lt;=5000,"&lt;=5000","&gt;5000")))))))</f>
        <v/>
      </c>
      <c r="AD6275" t="s">
        <v>32</v>
      </c>
      <c r="AE6275" t="str">
        <f t="shared" ref="AE6275:AE6338" si="1382">+IF(AD6275="NULL","",IF(AD6275=0,"=0",IF(AD6275&lt;=8,"&lt;=8",IF(AD6275&lt;=30,"&lt;=30",IF(AD6275&lt;=60,"&lt;=60",IF(AD6275&lt;=90,"&lt;=90",IF(AD6275&lt;=120,"&lt;=120","&gt;120")))))))</f>
        <v/>
      </c>
      <c r="AF6275" t="s">
        <v>32</v>
      </c>
      <c r="AG6275" t="str">
        <f t="shared" ref="AG6275:AG6338" si="1383">+IF(AF6275="NULL","",IF(AF6275&lt;=500,"&lt;=500",IF(AF6275&lt;=1000,"&lt;=1000",IF(AF6275&lt;=2000,"&lt;=2000",IF(AF6275&lt;=3000,"&lt;=3000",IF(AF6275&lt;=4000,"&lt;=4000",IF(AF6275&lt;=5000,"&lt;=5000","&gt;5000")))))))</f>
        <v/>
      </c>
      <c r="AH6275" t="s">
        <v>32</v>
      </c>
      <c r="AI6275" t="str">
        <f t="shared" ref="AI6275:AI6338" si="1384">+IF(AH6275="NULL","",IF(AH6275&lt;=500,"&lt;=500",IF(AH6275&lt;=1000,"&lt;=1000",IF(AH6275&lt;=2000,"&lt;=2000",IF(AH6275&lt;=3000,"&lt;=3000",IF(AH6275&lt;=4000,"&lt;=4000",IF(AH6275&lt;=5000,"&lt;=5000","&gt;5000")))))))</f>
        <v/>
      </c>
      <c r="AJ6275" t="s">
        <v>32</v>
      </c>
      <c r="AK6275" t="str">
        <f t="shared" ref="AK6275:AK6338" si="1385">+IF(AJ6275="NULL","",IF(AJ6275=0,"=0",IF(AJ6275&lt;=0.1,"&lt;=0.1",IF(AJ6275&lt;=0.2,"&lt;=0.2",IF(AJ6275&lt;=0.3,"&lt;=0.3",IF(AJ6275&lt;=0.4,"&lt;=0.4",IF(AJ6275&lt;=0.5,"&lt;=0.5",IF(AJ6275&lt;=0.6,"&lt;=0.6",IF(AJ6275&lt;=0.7,"&lt;=0.7",IF(AJ6275&lt;=0.8,"&lt;=0.8",IF(AJ6275&lt;=0.9,"&lt;=0.9","&gt;0.9")))))))))))</f>
        <v/>
      </c>
      <c r="AL6275">
        <v>0</v>
      </c>
      <c r="AM6275">
        <v>0</v>
      </c>
      <c r="AN6275">
        <v>0</v>
      </c>
      <c r="AO6275" t="s">
        <v>32</v>
      </c>
      <c r="AP6275" t="s">
        <v>32</v>
      </c>
    </row>
    <row r="6276" spans="1:42" x14ac:dyDescent="0.25">
      <c r="A6276">
        <v>202105</v>
      </c>
      <c r="B6276" t="str">
        <f t="shared" si="1372"/>
        <v>2021-I</v>
      </c>
      <c r="C6276" t="s">
        <v>6350</v>
      </c>
      <c r="D6276" t="s">
        <v>6350</v>
      </c>
      <c r="E6276">
        <v>32147361</v>
      </c>
      <c r="F6276" t="s">
        <v>29</v>
      </c>
      <c r="G6276">
        <v>0</v>
      </c>
      <c r="H6276">
        <v>0</v>
      </c>
      <c r="I6276">
        <v>1</v>
      </c>
      <c r="J6276">
        <f t="shared" si="1373"/>
        <v>0</v>
      </c>
      <c r="K6276" t="str">
        <f t="shared" si="1374"/>
        <v>Insuficiente</v>
      </c>
      <c r="L6276">
        <f t="shared" si="1375"/>
        <v>1</v>
      </c>
      <c r="M6276">
        <v>37</v>
      </c>
      <c r="N6276" t="str">
        <f t="shared" si="1376"/>
        <v>&lt;=40</v>
      </c>
      <c r="O6276" t="s">
        <v>56</v>
      </c>
      <c r="P6276" t="s">
        <v>31</v>
      </c>
      <c r="Q6276">
        <v>41065</v>
      </c>
      <c r="R6276">
        <v>0</v>
      </c>
      <c r="S6276" t="str">
        <f t="shared" si="1377"/>
        <v>=0</v>
      </c>
      <c r="T6276">
        <v>1140</v>
      </c>
      <c r="U6276" t="str">
        <f t="shared" si="1378"/>
        <v>&lt;=1200</v>
      </c>
      <c r="V6276" t="s">
        <v>585</v>
      </c>
      <c r="W6276">
        <v>35230</v>
      </c>
      <c r="X6276" s="12">
        <f t="shared" si="1379"/>
        <v>0</v>
      </c>
      <c r="Y6276" t="str">
        <f t="shared" si="1380"/>
        <v>=0</v>
      </c>
      <c r="Z6276">
        <v>1</v>
      </c>
      <c r="AA6276">
        <v>9</v>
      </c>
      <c r="AB6276" t="s">
        <v>32</v>
      </c>
      <c r="AC6276" t="str">
        <f t="shared" si="1381"/>
        <v/>
      </c>
      <c r="AD6276" t="s">
        <v>32</v>
      </c>
      <c r="AE6276" t="str">
        <f t="shared" si="1382"/>
        <v/>
      </c>
      <c r="AF6276" t="s">
        <v>32</v>
      </c>
      <c r="AG6276" t="str">
        <f t="shared" si="1383"/>
        <v/>
      </c>
      <c r="AH6276" t="s">
        <v>32</v>
      </c>
      <c r="AI6276" t="str">
        <f t="shared" si="1384"/>
        <v/>
      </c>
      <c r="AJ6276" t="s">
        <v>32</v>
      </c>
      <c r="AK6276" t="str">
        <f t="shared" si="1385"/>
        <v/>
      </c>
      <c r="AL6276">
        <v>0</v>
      </c>
      <c r="AM6276">
        <v>0</v>
      </c>
      <c r="AN6276">
        <v>0</v>
      </c>
      <c r="AO6276" t="s">
        <v>32</v>
      </c>
      <c r="AP6276" t="s">
        <v>32</v>
      </c>
    </row>
    <row r="6277" spans="1:42" x14ac:dyDescent="0.25">
      <c r="A6277">
        <v>202105</v>
      </c>
      <c r="B6277" t="str">
        <f t="shared" si="1372"/>
        <v>2021-I</v>
      </c>
      <c r="C6277" t="s">
        <v>6351</v>
      </c>
      <c r="D6277" t="s">
        <v>6351</v>
      </c>
      <c r="E6277">
        <v>32147203</v>
      </c>
      <c r="F6277" t="s">
        <v>29</v>
      </c>
      <c r="G6277">
        <v>0</v>
      </c>
      <c r="H6277">
        <v>0</v>
      </c>
      <c r="I6277">
        <v>1</v>
      </c>
      <c r="J6277">
        <f t="shared" si="1373"/>
        <v>0</v>
      </c>
      <c r="K6277" t="str">
        <f t="shared" si="1374"/>
        <v>Insuficiente</v>
      </c>
      <c r="L6277">
        <f t="shared" si="1375"/>
        <v>1</v>
      </c>
      <c r="M6277">
        <v>30</v>
      </c>
      <c r="N6277" t="str">
        <f t="shared" si="1376"/>
        <v>&lt;=30</v>
      </c>
      <c r="O6277" t="s">
        <v>56</v>
      </c>
      <c r="P6277" t="s">
        <v>31</v>
      </c>
      <c r="Q6277">
        <v>42880</v>
      </c>
      <c r="R6277">
        <v>0</v>
      </c>
      <c r="S6277" t="str">
        <f t="shared" si="1377"/>
        <v>=0</v>
      </c>
      <c r="T6277">
        <v>1190</v>
      </c>
      <c r="U6277" t="str">
        <f t="shared" si="1378"/>
        <v>&lt;=1200</v>
      </c>
      <c r="V6277" t="s">
        <v>1894</v>
      </c>
      <c r="W6277">
        <v>36940</v>
      </c>
      <c r="X6277" s="12">
        <f t="shared" si="1379"/>
        <v>0</v>
      </c>
      <c r="Y6277" t="str">
        <f t="shared" si="1380"/>
        <v>=0</v>
      </c>
      <c r="Z6277">
        <v>0</v>
      </c>
      <c r="AA6277">
        <v>9</v>
      </c>
      <c r="AB6277" t="s">
        <v>32</v>
      </c>
      <c r="AC6277" t="str">
        <f t="shared" si="1381"/>
        <v/>
      </c>
      <c r="AD6277" t="s">
        <v>32</v>
      </c>
      <c r="AE6277" t="str">
        <f t="shared" si="1382"/>
        <v/>
      </c>
      <c r="AF6277" t="s">
        <v>32</v>
      </c>
      <c r="AG6277" t="str">
        <f t="shared" si="1383"/>
        <v/>
      </c>
      <c r="AH6277" t="s">
        <v>32</v>
      </c>
      <c r="AI6277" t="str">
        <f t="shared" si="1384"/>
        <v/>
      </c>
      <c r="AJ6277" t="s">
        <v>32</v>
      </c>
      <c r="AK6277" t="str">
        <f t="shared" si="1385"/>
        <v/>
      </c>
      <c r="AL6277">
        <v>0</v>
      </c>
      <c r="AM6277">
        <v>0</v>
      </c>
      <c r="AN6277">
        <v>0</v>
      </c>
      <c r="AO6277" t="s">
        <v>32</v>
      </c>
      <c r="AP6277" t="s">
        <v>32</v>
      </c>
    </row>
    <row r="6278" spans="1:42" x14ac:dyDescent="0.25">
      <c r="A6278">
        <v>202105</v>
      </c>
      <c r="B6278" t="str">
        <f t="shared" si="1372"/>
        <v>2021-I</v>
      </c>
      <c r="C6278" t="s">
        <v>6352</v>
      </c>
      <c r="D6278" t="s">
        <v>6352</v>
      </c>
      <c r="E6278">
        <v>32148260</v>
      </c>
      <c r="F6278" t="s">
        <v>29</v>
      </c>
      <c r="G6278">
        <v>0</v>
      </c>
      <c r="H6278">
        <v>0</v>
      </c>
      <c r="I6278">
        <v>1</v>
      </c>
      <c r="J6278">
        <f t="shared" si="1373"/>
        <v>0</v>
      </c>
      <c r="K6278" t="str">
        <f t="shared" si="1374"/>
        <v>Insuficiente</v>
      </c>
      <c r="L6278">
        <f t="shared" si="1375"/>
        <v>1</v>
      </c>
      <c r="M6278">
        <v>30</v>
      </c>
      <c r="N6278" t="str">
        <f t="shared" si="1376"/>
        <v>&lt;=30</v>
      </c>
      <c r="O6278" t="s">
        <v>56</v>
      </c>
      <c r="P6278" t="s">
        <v>39</v>
      </c>
      <c r="Q6278">
        <v>31086</v>
      </c>
      <c r="R6278">
        <v>0</v>
      </c>
      <c r="S6278" t="str">
        <f t="shared" si="1377"/>
        <v>=0</v>
      </c>
      <c r="T6278">
        <v>1000</v>
      </c>
      <c r="U6278" t="str">
        <f t="shared" si="1378"/>
        <v>&lt;=1000</v>
      </c>
      <c r="V6278" t="s">
        <v>589</v>
      </c>
      <c r="W6278">
        <v>25830</v>
      </c>
      <c r="X6278" s="12">
        <f t="shared" si="1379"/>
        <v>0</v>
      </c>
      <c r="Y6278" t="str">
        <f t="shared" si="1380"/>
        <v>=0</v>
      </c>
      <c r="Z6278" t="s">
        <v>32</v>
      </c>
      <c r="AA6278">
        <v>3</v>
      </c>
      <c r="AB6278">
        <v>925.34</v>
      </c>
      <c r="AC6278" t="str">
        <f t="shared" si="1381"/>
        <v>&lt;=1000</v>
      </c>
      <c r="AD6278">
        <v>116</v>
      </c>
      <c r="AE6278" t="str">
        <f t="shared" si="1382"/>
        <v>&lt;=120</v>
      </c>
      <c r="AF6278">
        <v>0</v>
      </c>
      <c r="AG6278" t="str">
        <f t="shared" si="1383"/>
        <v>&lt;=500</v>
      </c>
      <c r="AH6278">
        <v>500</v>
      </c>
      <c r="AI6278" t="str">
        <f t="shared" si="1384"/>
        <v>&lt;=500</v>
      </c>
      <c r="AJ6278">
        <v>1</v>
      </c>
      <c r="AK6278" t="str">
        <f t="shared" si="1385"/>
        <v>&gt;0.9</v>
      </c>
      <c r="AL6278">
        <v>12</v>
      </c>
      <c r="AM6278">
        <v>5</v>
      </c>
      <c r="AN6278">
        <v>0</v>
      </c>
      <c r="AO6278">
        <v>5</v>
      </c>
      <c r="AP6278" t="s">
        <v>32</v>
      </c>
    </row>
    <row r="6279" spans="1:42" x14ac:dyDescent="0.25">
      <c r="A6279">
        <v>202105</v>
      </c>
      <c r="B6279" t="str">
        <f t="shared" si="1372"/>
        <v>2021-I</v>
      </c>
      <c r="C6279" t="s">
        <v>6353</v>
      </c>
      <c r="D6279" t="s">
        <v>6353</v>
      </c>
      <c r="E6279">
        <v>32147380</v>
      </c>
      <c r="F6279" t="s">
        <v>29</v>
      </c>
      <c r="G6279">
        <v>0</v>
      </c>
      <c r="H6279">
        <v>0</v>
      </c>
      <c r="I6279">
        <v>1</v>
      </c>
      <c r="J6279">
        <f t="shared" si="1373"/>
        <v>0</v>
      </c>
      <c r="K6279" t="str">
        <f t="shared" si="1374"/>
        <v>Insuficiente</v>
      </c>
      <c r="L6279">
        <f t="shared" si="1375"/>
        <v>1</v>
      </c>
      <c r="M6279">
        <v>40</v>
      </c>
      <c r="N6279" t="str">
        <f t="shared" si="1376"/>
        <v>&lt;=40</v>
      </c>
      <c r="O6279" t="s">
        <v>56</v>
      </c>
      <c r="P6279" t="s">
        <v>39</v>
      </c>
      <c r="Q6279">
        <v>32646</v>
      </c>
      <c r="R6279">
        <v>0</v>
      </c>
      <c r="S6279" t="str">
        <f t="shared" si="1377"/>
        <v>=0</v>
      </c>
      <c r="T6279">
        <v>1050</v>
      </c>
      <c r="U6279" t="str">
        <f t="shared" si="1378"/>
        <v>&lt;=1100</v>
      </c>
      <c r="V6279" t="s">
        <v>1407</v>
      </c>
      <c r="W6279">
        <v>27300</v>
      </c>
      <c r="X6279" s="12">
        <f t="shared" si="1379"/>
        <v>0</v>
      </c>
      <c r="Y6279" t="str">
        <f t="shared" si="1380"/>
        <v>=0</v>
      </c>
      <c r="Z6279">
        <v>5</v>
      </c>
      <c r="AA6279">
        <v>9</v>
      </c>
      <c r="AB6279" t="s">
        <v>32</v>
      </c>
      <c r="AC6279" t="str">
        <f t="shared" si="1381"/>
        <v/>
      </c>
      <c r="AD6279" t="s">
        <v>32</v>
      </c>
      <c r="AE6279" t="str">
        <f t="shared" si="1382"/>
        <v/>
      </c>
      <c r="AF6279" t="s">
        <v>32</v>
      </c>
      <c r="AG6279" t="str">
        <f t="shared" si="1383"/>
        <v/>
      </c>
      <c r="AH6279" t="s">
        <v>32</v>
      </c>
      <c r="AI6279" t="str">
        <f t="shared" si="1384"/>
        <v/>
      </c>
      <c r="AJ6279" t="s">
        <v>32</v>
      </c>
      <c r="AK6279" t="str">
        <f t="shared" si="1385"/>
        <v/>
      </c>
      <c r="AL6279">
        <v>0</v>
      </c>
      <c r="AM6279">
        <v>0</v>
      </c>
      <c r="AN6279">
        <v>0</v>
      </c>
      <c r="AO6279" t="s">
        <v>32</v>
      </c>
      <c r="AP6279" t="s">
        <v>32</v>
      </c>
    </row>
    <row r="6280" spans="1:42" x14ac:dyDescent="0.25">
      <c r="A6280">
        <v>202105</v>
      </c>
      <c r="B6280" t="str">
        <f t="shared" si="1372"/>
        <v>2021-I</v>
      </c>
      <c r="C6280" t="s">
        <v>6354</v>
      </c>
      <c r="D6280" t="s">
        <v>6354</v>
      </c>
      <c r="E6280">
        <v>32147038</v>
      </c>
      <c r="F6280" t="s">
        <v>29</v>
      </c>
      <c r="G6280">
        <v>0</v>
      </c>
      <c r="H6280">
        <v>0</v>
      </c>
      <c r="I6280">
        <v>1</v>
      </c>
      <c r="J6280">
        <f t="shared" si="1373"/>
        <v>0</v>
      </c>
      <c r="K6280" t="str">
        <f t="shared" si="1374"/>
        <v>Insuficiente</v>
      </c>
      <c r="L6280">
        <f t="shared" si="1375"/>
        <v>1</v>
      </c>
      <c r="M6280">
        <v>33</v>
      </c>
      <c r="N6280" t="str">
        <f t="shared" si="1376"/>
        <v>&lt;=35</v>
      </c>
      <c r="O6280" t="s">
        <v>56</v>
      </c>
      <c r="P6280" t="s">
        <v>39</v>
      </c>
      <c r="Q6280">
        <v>24812</v>
      </c>
      <c r="R6280">
        <v>0</v>
      </c>
      <c r="S6280" t="str">
        <f t="shared" si="1377"/>
        <v>=0</v>
      </c>
      <c r="T6280">
        <v>800</v>
      </c>
      <c r="U6280" t="str">
        <f t="shared" si="1378"/>
        <v>&lt;=1000</v>
      </c>
      <c r="V6280" t="s">
        <v>585</v>
      </c>
      <c r="W6280">
        <v>19920</v>
      </c>
      <c r="X6280" s="12">
        <f t="shared" si="1379"/>
        <v>0</v>
      </c>
      <c r="Y6280" t="str">
        <f t="shared" si="1380"/>
        <v>=0</v>
      </c>
      <c r="Z6280" t="s">
        <v>32</v>
      </c>
      <c r="AA6280">
        <v>9</v>
      </c>
      <c r="AB6280" t="s">
        <v>32</v>
      </c>
      <c r="AC6280" t="str">
        <f t="shared" si="1381"/>
        <v/>
      </c>
      <c r="AD6280" t="s">
        <v>32</v>
      </c>
      <c r="AE6280" t="str">
        <f t="shared" si="1382"/>
        <v/>
      </c>
      <c r="AF6280" t="s">
        <v>32</v>
      </c>
      <c r="AG6280" t="str">
        <f t="shared" si="1383"/>
        <v/>
      </c>
      <c r="AH6280" t="s">
        <v>32</v>
      </c>
      <c r="AI6280" t="str">
        <f t="shared" si="1384"/>
        <v/>
      </c>
      <c r="AJ6280" t="s">
        <v>32</v>
      </c>
      <c r="AK6280" t="str">
        <f t="shared" si="1385"/>
        <v/>
      </c>
      <c r="AL6280">
        <v>0</v>
      </c>
      <c r="AM6280">
        <v>0</v>
      </c>
      <c r="AN6280">
        <v>0</v>
      </c>
      <c r="AO6280" t="s">
        <v>32</v>
      </c>
      <c r="AP6280" t="s">
        <v>32</v>
      </c>
    </row>
    <row r="6281" spans="1:42" x14ac:dyDescent="0.25">
      <c r="A6281">
        <v>202105</v>
      </c>
      <c r="B6281" t="str">
        <f t="shared" si="1372"/>
        <v>2021-I</v>
      </c>
      <c r="C6281" t="s">
        <v>6355</v>
      </c>
      <c r="D6281" t="s">
        <v>6355</v>
      </c>
      <c r="E6281">
        <v>32148124</v>
      </c>
      <c r="F6281" t="s">
        <v>29</v>
      </c>
      <c r="G6281">
        <v>0</v>
      </c>
      <c r="H6281">
        <v>0</v>
      </c>
      <c r="I6281">
        <v>1</v>
      </c>
      <c r="J6281">
        <f t="shared" si="1373"/>
        <v>0</v>
      </c>
      <c r="K6281" t="str">
        <f t="shared" si="1374"/>
        <v>Insuficiente</v>
      </c>
      <c r="L6281">
        <f t="shared" si="1375"/>
        <v>1</v>
      </c>
      <c r="M6281">
        <v>46</v>
      </c>
      <c r="N6281" t="str">
        <f t="shared" si="1376"/>
        <v>&lt;=50</v>
      </c>
      <c r="O6281" t="s">
        <v>56</v>
      </c>
      <c r="P6281" t="s">
        <v>39</v>
      </c>
      <c r="Q6281">
        <v>23252</v>
      </c>
      <c r="R6281">
        <v>0</v>
      </c>
      <c r="S6281" t="str">
        <f t="shared" si="1377"/>
        <v>=0</v>
      </c>
      <c r="T6281">
        <v>750</v>
      </c>
      <c r="U6281" t="str">
        <f t="shared" si="1378"/>
        <v>&lt;=1000</v>
      </c>
      <c r="V6281" t="s">
        <v>589</v>
      </c>
      <c r="W6281">
        <v>18450</v>
      </c>
      <c r="X6281" s="12">
        <f t="shared" si="1379"/>
        <v>0</v>
      </c>
      <c r="Y6281" t="str">
        <f t="shared" si="1380"/>
        <v>=0</v>
      </c>
      <c r="Z6281" t="s">
        <v>32</v>
      </c>
      <c r="AA6281">
        <v>9</v>
      </c>
      <c r="AB6281" t="s">
        <v>32</v>
      </c>
      <c r="AC6281" t="str">
        <f t="shared" si="1381"/>
        <v/>
      </c>
      <c r="AD6281" t="s">
        <v>32</v>
      </c>
      <c r="AE6281" t="str">
        <f t="shared" si="1382"/>
        <v/>
      </c>
      <c r="AF6281" t="s">
        <v>32</v>
      </c>
      <c r="AG6281" t="str">
        <f t="shared" si="1383"/>
        <v/>
      </c>
      <c r="AH6281" t="s">
        <v>32</v>
      </c>
      <c r="AI6281" t="str">
        <f t="shared" si="1384"/>
        <v/>
      </c>
      <c r="AJ6281" t="s">
        <v>32</v>
      </c>
      <c r="AK6281" t="str">
        <f t="shared" si="1385"/>
        <v/>
      </c>
      <c r="AL6281">
        <v>0</v>
      </c>
      <c r="AM6281">
        <v>0</v>
      </c>
      <c r="AN6281">
        <v>0</v>
      </c>
      <c r="AO6281" t="s">
        <v>32</v>
      </c>
      <c r="AP6281" t="s">
        <v>32</v>
      </c>
    </row>
    <row r="6282" spans="1:42" x14ac:dyDescent="0.25">
      <c r="A6282">
        <v>202105</v>
      </c>
      <c r="B6282" t="str">
        <f t="shared" si="1372"/>
        <v>2021-I</v>
      </c>
      <c r="C6282" t="s">
        <v>6356</v>
      </c>
      <c r="D6282" t="s">
        <v>6356</v>
      </c>
      <c r="E6282">
        <v>32148047</v>
      </c>
      <c r="F6282" t="s">
        <v>29</v>
      </c>
      <c r="G6282">
        <v>0</v>
      </c>
      <c r="H6282">
        <v>0</v>
      </c>
      <c r="I6282">
        <v>1</v>
      </c>
      <c r="J6282">
        <f t="shared" si="1373"/>
        <v>0</v>
      </c>
      <c r="K6282" t="str">
        <f t="shared" si="1374"/>
        <v>Insuficiente</v>
      </c>
      <c r="L6282">
        <f t="shared" si="1375"/>
        <v>1</v>
      </c>
      <c r="M6282">
        <v>35</v>
      </c>
      <c r="N6282" t="str">
        <f t="shared" si="1376"/>
        <v>&lt;=35</v>
      </c>
      <c r="O6282" t="s">
        <v>56</v>
      </c>
      <c r="P6282" t="s">
        <v>39</v>
      </c>
      <c r="Q6282">
        <v>44694</v>
      </c>
      <c r="R6282">
        <v>0</v>
      </c>
      <c r="S6282" t="str">
        <f t="shared" si="1377"/>
        <v>=0</v>
      </c>
      <c r="T6282">
        <v>1240</v>
      </c>
      <c r="U6282" t="str">
        <f t="shared" si="1378"/>
        <v>&lt;=1300</v>
      </c>
      <c r="V6282" t="s">
        <v>597</v>
      </c>
      <c r="W6282">
        <v>38650</v>
      </c>
      <c r="X6282" s="12">
        <f t="shared" si="1379"/>
        <v>0</v>
      </c>
      <c r="Y6282" t="str">
        <f t="shared" si="1380"/>
        <v>=0</v>
      </c>
      <c r="Z6282">
        <v>4</v>
      </c>
      <c r="AA6282">
        <v>4</v>
      </c>
      <c r="AB6282">
        <v>2487.94</v>
      </c>
      <c r="AC6282" t="str">
        <f t="shared" si="1381"/>
        <v>&lt;=3000</v>
      </c>
      <c r="AD6282">
        <v>1061</v>
      </c>
      <c r="AE6282" t="str">
        <f t="shared" si="1382"/>
        <v>&gt;120</v>
      </c>
      <c r="AF6282">
        <v>2487.94</v>
      </c>
      <c r="AG6282" t="str">
        <f t="shared" si="1383"/>
        <v>&lt;=3000</v>
      </c>
      <c r="AH6282" t="s">
        <v>32</v>
      </c>
      <c r="AI6282" t="str">
        <f t="shared" si="1384"/>
        <v/>
      </c>
      <c r="AJ6282" t="s">
        <v>32</v>
      </c>
      <c r="AK6282" t="str">
        <f t="shared" si="1385"/>
        <v/>
      </c>
      <c r="AL6282">
        <v>12</v>
      </c>
      <c r="AM6282">
        <v>0</v>
      </c>
      <c r="AN6282">
        <v>12</v>
      </c>
      <c r="AO6282" t="s">
        <v>32</v>
      </c>
      <c r="AP6282">
        <v>1</v>
      </c>
    </row>
    <row r="6283" spans="1:42" x14ac:dyDescent="0.25">
      <c r="A6283">
        <v>202105</v>
      </c>
      <c r="B6283" t="str">
        <f t="shared" si="1372"/>
        <v>2021-I</v>
      </c>
      <c r="C6283" t="s">
        <v>6357</v>
      </c>
      <c r="D6283" t="s">
        <v>6357</v>
      </c>
      <c r="E6283">
        <v>32148466</v>
      </c>
      <c r="F6283" t="s">
        <v>29</v>
      </c>
      <c r="G6283">
        <v>0</v>
      </c>
      <c r="H6283">
        <v>0</v>
      </c>
      <c r="I6283">
        <v>1</v>
      </c>
      <c r="J6283">
        <f t="shared" si="1373"/>
        <v>0</v>
      </c>
      <c r="K6283" t="str">
        <f t="shared" si="1374"/>
        <v>Insuficiente</v>
      </c>
      <c r="L6283">
        <f t="shared" si="1375"/>
        <v>1</v>
      </c>
      <c r="M6283">
        <v>38</v>
      </c>
      <c r="N6283" t="str">
        <f t="shared" si="1376"/>
        <v>&lt;=40</v>
      </c>
      <c r="O6283" t="s">
        <v>56</v>
      </c>
      <c r="P6283" t="s">
        <v>39</v>
      </c>
      <c r="Q6283">
        <v>31086</v>
      </c>
      <c r="R6283">
        <v>0</v>
      </c>
      <c r="S6283" t="str">
        <f t="shared" si="1377"/>
        <v>=0</v>
      </c>
      <c r="T6283">
        <v>1000</v>
      </c>
      <c r="U6283" t="str">
        <f t="shared" si="1378"/>
        <v>&lt;=1000</v>
      </c>
      <c r="V6283" t="s">
        <v>589</v>
      </c>
      <c r="W6283">
        <v>25830</v>
      </c>
      <c r="X6283" s="12">
        <f t="shared" si="1379"/>
        <v>0</v>
      </c>
      <c r="Y6283" t="str">
        <f t="shared" si="1380"/>
        <v>=0</v>
      </c>
      <c r="Z6283" t="s">
        <v>32</v>
      </c>
      <c r="AA6283">
        <v>4</v>
      </c>
      <c r="AB6283">
        <v>665.91</v>
      </c>
      <c r="AC6283" t="str">
        <f t="shared" si="1381"/>
        <v>&lt;=1000</v>
      </c>
      <c r="AD6283">
        <v>589</v>
      </c>
      <c r="AE6283" t="str">
        <f t="shared" si="1382"/>
        <v>&gt;120</v>
      </c>
      <c r="AF6283">
        <v>665.91</v>
      </c>
      <c r="AG6283" t="str">
        <f t="shared" si="1383"/>
        <v>&lt;=1000</v>
      </c>
      <c r="AH6283" t="s">
        <v>32</v>
      </c>
      <c r="AI6283" t="str">
        <f t="shared" si="1384"/>
        <v/>
      </c>
      <c r="AJ6283" t="s">
        <v>32</v>
      </c>
      <c r="AK6283" t="str">
        <f t="shared" si="1385"/>
        <v/>
      </c>
      <c r="AL6283">
        <v>12</v>
      </c>
      <c r="AM6283">
        <v>0</v>
      </c>
      <c r="AN6283">
        <v>12</v>
      </c>
      <c r="AO6283" t="s">
        <v>32</v>
      </c>
      <c r="AP6283">
        <v>1</v>
      </c>
    </row>
    <row r="6284" spans="1:42" x14ac:dyDescent="0.25">
      <c r="A6284">
        <v>202105</v>
      </c>
      <c r="B6284" t="str">
        <f t="shared" si="1372"/>
        <v>2021-I</v>
      </c>
      <c r="C6284" t="s">
        <v>6358</v>
      </c>
      <c r="D6284" t="s">
        <v>6358</v>
      </c>
      <c r="E6284">
        <v>32141747</v>
      </c>
      <c r="F6284" t="s">
        <v>6163</v>
      </c>
      <c r="G6284">
        <v>0</v>
      </c>
      <c r="H6284">
        <v>0</v>
      </c>
      <c r="I6284">
        <v>1</v>
      </c>
      <c r="J6284">
        <f t="shared" si="1373"/>
        <v>0</v>
      </c>
      <c r="K6284" t="str">
        <f t="shared" si="1374"/>
        <v>Insuficiente</v>
      </c>
      <c r="L6284">
        <f t="shared" si="1375"/>
        <v>1</v>
      </c>
      <c r="M6284">
        <v>38</v>
      </c>
      <c r="N6284" t="str">
        <f t="shared" si="1376"/>
        <v>&lt;=40</v>
      </c>
      <c r="O6284" t="s">
        <v>56</v>
      </c>
      <c r="P6284" t="s">
        <v>39</v>
      </c>
      <c r="Q6284">
        <v>29515</v>
      </c>
      <c r="R6284">
        <v>0</v>
      </c>
      <c r="S6284" t="str">
        <f t="shared" si="1377"/>
        <v>=0</v>
      </c>
      <c r="T6284">
        <v>950</v>
      </c>
      <c r="U6284" t="str">
        <f t="shared" si="1378"/>
        <v>&lt;=1000</v>
      </c>
      <c r="V6284" t="s">
        <v>597</v>
      </c>
      <c r="W6284">
        <v>24350</v>
      </c>
      <c r="X6284" s="12">
        <f t="shared" si="1379"/>
        <v>0</v>
      </c>
      <c r="Y6284" t="str">
        <f t="shared" si="1380"/>
        <v>=0</v>
      </c>
      <c r="Z6284" t="s">
        <v>32</v>
      </c>
      <c r="AA6284">
        <v>9</v>
      </c>
      <c r="AB6284" t="s">
        <v>32</v>
      </c>
      <c r="AC6284" t="str">
        <f t="shared" si="1381"/>
        <v/>
      </c>
      <c r="AD6284" t="s">
        <v>32</v>
      </c>
      <c r="AE6284" t="str">
        <f t="shared" si="1382"/>
        <v/>
      </c>
      <c r="AF6284" t="s">
        <v>32</v>
      </c>
      <c r="AG6284" t="str">
        <f t="shared" si="1383"/>
        <v/>
      </c>
      <c r="AH6284" t="s">
        <v>32</v>
      </c>
      <c r="AI6284" t="str">
        <f t="shared" si="1384"/>
        <v/>
      </c>
      <c r="AJ6284" t="s">
        <v>32</v>
      </c>
      <c r="AK6284" t="str">
        <f t="shared" si="1385"/>
        <v/>
      </c>
      <c r="AL6284">
        <v>0</v>
      </c>
      <c r="AM6284">
        <v>0</v>
      </c>
      <c r="AN6284">
        <v>0</v>
      </c>
      <c r="AO6284" t="s">
        <v>32</v>
      </c>
      <c r="AP6284" t="s">
        <v>32</v>
      </c>
    </row>
    <row r="6285" spans="1:42" x14ac:dyDescent="0.25">
      <c r="A6285">
        <v>202105</v>
      </c>
      <c r="B6285" t="str">
        <f t="shared" si="1372"/>
        <v>2021-I</v>
      </c>
      <c r="C6285" t="s">
        <v>6359</v>
      </c>
      <c r="D6285" t="s">
        <v>6359</v>
      </c>
      <c r="E6285">
        <v>32146046</v>
      </c>
      <c r="F6285" t="s">
        <v>6163</v>
      </c>
      <c r="G6285">
        <v>0</v>
      </c>
      <c r="H6285">
        <v>0</v>
      </c>
      <c r="I6285">
        <v>1</v>
      </c>
      <c r="J6285">
        <f t="shared" si="1373"/>
        <v>0</v>
      </c>
      <c r="K6285" t="str">
        <f t="shared" si="1374"/>
        <v>Insuficiente</v>
      </c>
      <c r="L6285">
        <f t="shared" si="1375"/>
        <v>1</v>
      </c>
      <c r="M6285">
        <v>40</v>
      </c>
      <c r="N6285" t="str">
        <f t="shared" si="1376"/>
        <v>&lt;=40</v>
      </c>
      <c r="O6285" t="s">
        <v>56</v>
      </c>
      <c r="P6285" t="s">
        <v>39</v>
      </c>
      <c r="Q6285">
        <v>29515</v>
      </c>
      <c r="R6285">
        <v>0</v>
      </c>
      <c r="S6285" t="str">
        <f t="shared" si="1377"/>
        <v>=0</v>
      </c>
      <c r="T6285">
        <v>950</v>
      </c>
      <c r="U6285" t="str">
        <f t="shared" si="1378"/>
        <v>&lt;=1000</v>
      </c>
      <c r="V6285" t="s">
        <v>597</v>
      </c>
      <c r="W6285">
        <v>24350</v>
      </c>
      <c r="X6285" s="12">
        <f t="shared" si="1379"/>
        <v>0</v>
      </c>
      <c r="Y6285" t="str">
        <f t="shared" si="1380"/>
        <v>=0</v>
      </c>
      <c r="Z6285" t="s">
        <v>32</v>
      </c>
      <c r="AA6285">
        <v>9</v>
      </c>
      <c r="AB6285" t="s">
        <v>32</v>
      </c>
      <c r="AC6285" t="str">
        <f t="shared" si="1381"/>
        <v/>
      </c>
      <c r="AD6285" t="s">
        <v>32</v>
      </c>
      <c r="AE6285" t="str">
        <f t="shared" si="1382"/>
        <v/>
      </c>
      <c r="AF6285" t="s">
        <v>32</v>
      </c>
      <c r="AG6285" t="str">
        <f t="shared" si="1383"/>
        <v/>
      </c>
      <c r="AH6285" t="s">
        <v>32</v>
      </c>
      <c r="AI6285" t="str">
        <f t="shared" si="1384"/>
        <v/>
      </c>
      <c r="AJ6285" t="s">
        <v>32</v>
      </c>
      <c r="AK6285" t="str">
        <f t="shared" si="1385"/>
        <v/>
      </c>
      <c r="AL6285">
        <v>0</v>
      </c>
      <c r="AM6285">
        <v>0</v>
      </c>
      <c r="AN6285">
        <v>0</v>
      </c>
      <c r="AO6285" t="s">
        <v>32</v>
      </c>
      <c r="AP6285" t="s">
        <v>32</v>
      </c>
    </row>
    <row r="6286" spans="1:42" x14ac:dyDescent="0.25">
      <c r="A6286">
        <v>202105</v>
      </c>
      <c r="B6286" t="str">
        <f t="shared" si="1372"/>
        <v>2021-I</v>
      </c>
      <c r="C6286" t="s">
        <v>6360</v>
      </c>
      <c r="D6286" t="s">
        <v>6360</v>
      </c>
      <c r="E6286">
        <v>32147780</v>
      </c>
      <c r="F6286" t="s">
        <v>29</v>
      </c>
      <c r="G6286">
        <v>0</v>
      </c>
      <c r="H6286">
        <v>0</v>
      </c>
      <c r="I6286">
        <v>1</v>
      </c>
      <c r="J6286">
        <f t="shared" si="1373"/>
        <v>0</v>
      </c>
      <c r="K6286" t="str">
        <f t="shared" si="1374"/>
        <v>Insuficiente</v>
      </c>
      <c r="L6286">
        <f t="shared" si="1375"/>
        <v>1</v>
      </c>
      <c r="M6286">
        <v>44</v>
      </c>
      <c r="N6286" t="str">
        <f t="shared" si="1376"/>
        <v>&lt;=45</v>
      </c>
      <c r="O6286" t="s">
        <v>56</v>
      </c>
      <c r="P6286" t="s">
        <v>39</v>
      </c>
      <c r="Q6286">
        <v>41065</v>
      </c>
      <c r="R6286">
        <v>0</v>
      </c>
      <c r="S6286" t="str">
        <f t="shared" si="1377"/>
        <v>=0</v>
      </c>
      <c r="T6286">
        <v>1140</v>
      </c>
      <c r="U6286" t="str">
        <f t="shared" si="1378"/>
        <v>&lt;=1200</v>
      </c>
      <c r="V6286" t="s">
        <v>585</v>
      </c>
      <c r="W6286">
        <v>35230</v>
      </c>
      <c r="X6286" s="12">
        <f t="shared" si="1379"/>
        <v>0</v>
      </c>
      <c r="Y6286" t="str">
        <f t="shared" si="1380"/>
        <v>=0</v>
      </c>
      <c r="Z6286">
        <v>2</v>
      </c>
      <c r="AA6286">
        <v>0</v>
      </c>
      <c r="AB6286">
        <v>626.4</v>
      </c>
      <c r="AC6286" t="str">
        <f t="shared" si="1381"/>
        <v>&lt;=1000</v>
      </c>
      <c r="AD6286">
        <v>0</v>
      </c>
      <c r="AE6286" t="str">
        <f t="shared" si="1382"/>
        <v>=0</v>
      </c>
      <c r="AF6286">
        <v>0</v>
      </c>
      <c r="AG6286" t="str">
        <f t="shared" si="1383"/>
        <v>&lt;=500</v>
      </c>
      <c r="AH6286">
        <v>700</v>
      </c>
      <c r="AI6286" t="str">
        <f t="shared" si="1384"/>
        <v>&lt;=1000</v>
      </c>
      <c r="AJ6286">
        <v>0.92920000000000003</v>
      </c>
      <c r="AK6286" t="str">
        <f t="shared" si="1385"/>
        <v>&gt;0.9</v>
      </c>
      <c r="AL6286">
        <v>7</v>
      </c>
      <c r="AM6286">
        <v>7</v>
      </c>
      <c r="AN6286">
        <v>0</v>
      </c>
      <c r="AO6286">
        <v>1</v>
      </c>
      <c r="AP6286" t="s">
        <v>32</v>
      </c>
    </row>
    <row r="6287" spans="1:42" x14ac:dyDescent="0.25">
      <c r="A6287">
        <v>202105</v>
      </c>
      <c r="B6287" t="str">
        <f t="shared" si="1372"/>
        <v>2021-I</v>
      </c>
      <c r="C6287" t="s">
        <v>6361</v>
      </c>
      <c r="D6287" t="s">
        <v>6361</v>
      </c>
      <c r="E6287">
        <v>32148855</v>
      </c>
      <c r="F6287" t="s">
        <v>6163</v>
      </c>
      <c r="G6287">
        <v>0</v>
      </c>
      <c r="H6287">
        <v>0</v>
      </c>
      <c r="I6287">
        <v>1</v>
      </c>
      <c r="J6287">
        <f t="shared" si="1373"/>
        <v>0</v>
      </c>
      <c r="K6287" t="str">
        <f t="shared" si="1374"/>
        <v>Insuficiente</v>
      </c>
      <c r="L6287">
        <f t="shared" si="1375"/>
        <v>1</v>
      </c>
      <c r="M6287">
        <v>58</v>
      </c>
      <c r="N6287" t="str">
        <f t="shared" si="1376"/>
        <v>&lt;=60</v>
      </c>
      <c r="O6287" t="s">
        <v>72</v>
      </c>
      <c r="P6287" t="s">
        <v>39</v>
      </c>
      <c r="Q6287">
        <v>41065</v>
      </c>
      <c r="R6287">
        <v>0</v>
      </c>
      <c r="S6287" t="str">
        <f t="shared" si="1377"/>
        <v>=0</v>
      </c>
      <c r="T6287">
        <v>1140</v>
      </c>
      <c r="U6287" t="str">
        <f t="shared" si="1378"/>
        <v>&lt;=1200</v>
      </c>
      <c r="V6287" t="s">
        <v>4925</v>
      </c>
      <c r="W6287">
        <v>35230</v>
      </c>
      <c r="X6287" s="12">
        <f t="shared" si="1379"/>
        <v>0</v>
      </c>
      <c r="Y6287" t="str">
        <f t="shared" si="1380"/>
        <v>=0</v>
      </c>
      <c r="Z6287">
        <v>3</v>
      </c>
      <c r="AA6287">
        <v>3</v>
      </c>
      <c r="AB6287">
        <v>2576.59</v>
      </c>
      <c r="AC6287" t="str">
        <f t="shared" si="1381"/>
        <v>&lt;=3000</v>
      </c>
      <c r="AD6287">
        <v>3658</v>
      </c>
      <c r="AE6287" t="str">
        <f t="shared" si="1382"/>
        <v>&gt;120</v>
      </c>
      <c r="AF6287">
        <v>490.36</v>
      </c>
      <c r="AG6287" t="str">
        <f t="shared" si="1383"/>
        <v>&lt;=500</v>
      </c>
      <c r="AH6287" t="s">
        <v>32</v>
      </c>
      <c r="AI6287" t="str">
        <f t="shared" si="1384"/>
        <v/>
      </c>
      <c r="AJ6287" t="s">
        <v>32</v>
      </c>
      <c r="AK6287" t="str">
        <f t="shared" si="1385"/>
        <v/>
      </c>
      <c r="AL6287">
        <v>12</v>
      </c>
      <c r="AM6287">
        <v>0</v>
      </c>
      <c r="AN6287">
        <v>0</v>
      </c>
      <c r="AO6287" t="s">
        <v>32</v>
      </c>
      <c r="AP6287" t="s">
        <v>32</v>
      </c>
    </row>
    <row r="6288" spans="1:42" x14ac:dyDescent="0.25">
      <c r="A6288">
        <v>202105</v>
      </c>
      <c r="B6288" t="str">
        <f t="shared" si="1372"/>
        <v>2021-I</v>
      </c>
      <c r="C6288" t="s">
        <v>6362</v>
      </c>
      <c r="D6288" t="s">
        <v>6362</v>
      </c>
      <c r="E6288">
        <v>32147545</v>
      </c>
      <c r="F6288" t="s">
        <v>29</v>
      </c>
      <c r="G6288">
        <v>0</v>
      </c>
      <c r="H6288">
        <v>0</v>
      </c>
      <c r="I6288">
        <v>1</v>
      </c>
      <c r="J6288">
        <f t="shared" si="1373"/>
        <v>0</v>
      </c>
      <c r="K6288" t="str">
        <f t="shared" si="1374"/>
        <v>Insuficiente</v>
      </c>
      <c r="L6288">
        <f t="shared" si="1375"/>
        <v>1</v>
      </c>
      <c r="M6288">
        <v>34</v>
      </c>
      <c r="N6288" t="str">
        <f t="shared" si="1376"/>
        <v>&lt;=35</v>
      </c>
      <c r="O6288" t="s">
        <v>56</v>
      </c>
      <c r="P6288" t="s">
        <v>39</v>
      </c>
      <c r="Q6288">
        <v>30195</v>
      </c>
      <c r="R6288">
        <v>1649</v>
      </c>
      <c r="S6288" t="str">
        <f t="shared" si="1377"/>
        <v>&lt;=2000</v>
      </c>
      <c r="T6288">
        <v>778</v>
      </c>
      <c r="U6288" t="str">
        <f t="shared" si="1378"/>
        <v>&lt;=1000</v>
      </c>
      <c r="V6288" t="s">
        <v>2852</v>
      </c>
      <c r="W6288">
        <v>26640</v>
      </c>
      <c r="X6288" s="12">
        <f t="shared" si="1379"/>
        <v>6.1899399399399396E-2</v>
      </c>
      <c r="Y6288" t="str">
        <f t="shared" si="1380"/>
        <v>&gt;0.06</v>
      </c>
      <c r="Z6288">
        <v>4</v>
      </c>
      <c r="AA6288">
        <v>9</v>
      </c>
      <c r="AB6288" t="s">
        <v>32</v>
      </c>
      <c r="AC6288" t="str">
        <f t="shared" si="1381"/>
        <v/>
      </c>
      <c r="AD6288" t="s">
        <v>32</v>
      </c>
      <c r="AE6288" t="str">
        <f t="shared" si="1382"/>
        <v/>
      </c>
      <c r="AF6288" t="s">
        <v>32</v>
      </c>
      <c r="AG6288" t="str">
        <f t="shared" si="1383"/>
        <v/>
      </c>
      <c r="AH6288" t="s">
        <v>32</v>
      </c>
      <c r="AI6288" t="str">
        <f t="shared" si="1384"/>
        <v/>
      </c>
      <c r="AJ6288" t="s">
        <v>32</v>
      </c>
      <c r="AK6288" t="str">
        <f t="shared" si="1385"/>
        <v/>
      </c>
      <c r="AL6288">
        <v>0</v>
      </c>
      <c r="AM6288">
        <v>0</v>
      </c>
      <c r="AN6288">
        <v>0</v>
      </c>
      <c r="AO6288" t="s">
        <v>32</v>
      </c>
      <c r="AP6288" t="s">
        <v>32</v>
      </c>
    </row>
    <row r="6289" spans="1:42" x14ac:dyDescent="0.25">
      <c r="A6289">
        <v>202105</v>
      </c>
      <c r="B6289" t="str">
        <f t="shared" si="1372"/>
        <v>2021-I</v>
      </c>
      <c r="C6289" t="s">
        <v>6363</v>
      </c>
      <c r="D6289" t="s">
        <v>6363</v>
      </c>
      <c r="E6289">
        <v>32147481</v>
      </c>
      <c r="F6289" t="s">
        <v>29</v>
      </c>
      <c r="G6289">
        <v>0</v>
      </c>
      <c r="H6289">
        <v>0</v>
      </c>
      <c r="I6289">
        <v>1</v>
      </c>
      <c r="J6289">
        <f t="shared" si="1373"/>
        <v>0</v>
      </c>
      <c r="K6289" t="str">
        <f t="shared" si="1374"/>
        <v>Insuficiente</v>
      </c>
      <c r="L6289">
        <f t="shared" si="1375"/>
        <v>1</v>
      </c>
      <c r="M6289">
        <v>34</v>
      </c>
      <c r="N6289" t="str">
        <f t="shared" si="1376"/>
        <v>&lt;=35</v>
      </c>
      <c r="O6289" t="s">
        <v>56</v>
      </c>
      <c r="P6289" t="s">
        <v>39</v>
      </c>
      <c r="Q6289">
        <v>39238</v>
      </c>
      <c r="R6289">
        <v>0</v>
      </c>
      <c r="S6289" t="str">
        <f t="shared" si="1377"/>
        <v>=0</v>
      </c>
      <c r="T6289">
        <v>1090</v>
      </c>
      <c r="U6289" t="str">
        <f t="shared" si="1378"/>
        <v>&lt;=1100</v>
      </c>
      <c r="V6289" t="s">
        <v>589</v>
      </c>
      <c r="W6289">
        <v>33510</v>
      </c>
      <c r="X6289" s="12">
        <f t="shared" si="1379"/>
        <v>0</v>
      </c>
      <c r="Y6289" t="str">
        <f t="shared" si="1380"/>
        <v>=0</v>
      </c>
      <c r="Z6289">
        <v>2</v>
      </c>
      <c r="AA6289">
        <v>9</v>
      </c>
      <c r="AB6289" t="s">
        <v>32</v>
      </c>
      <c r="AC6289" t="str">
        <f t="shared" si="1381"/>
        <v/>
      </c>
      <c r="AD6289" t="s">
        <v>32</v>
      </c>
      <c r="AE6289" t="str">
        <f t="shared" si="1382"/>
        <v/>
      </c>
      <c r="AF6289" t="s">
        <v>32</v>
      </c>
      <c r="AG6289" t="str">
        <f t="shared" si="1383"/>
        <v/>
      </c>
      <c r="AH6289" t="s">
        <v>32</v>
      </c>
      <c r="AI6289" t="str">
        <f t="shared" si="1384"/>
        <v/>
      </c>
      <c r="AJ6289" t="s">
        <v>32</v>
      </c>
      <c r="AK6289" t="str">
        <f t="shared" si="1385"/>
        <v/>
      </c>
      <c r="AL6289">
        <v>0</v>
      </c>
      <c r="AM6289">
        <v>0</v>
      </c>
      <c r="AN6289">
        <v>0</v>
      </c>
      <c r="AO6289" t="s">
        <v>32</v>
      </c>
      <c r="AP6289" t="s">
        <v>32</v>
      </c>
    </row>
    <row r="6290" spans="1:42" x14ac:dyDescent="0.25">
      <c r="A6290">
        <v>202105</v>
      </c>
      <c r="B6290" t="str">
        <f t="shared" si="1372"/>
        <v>2021-I</v>
      </c>
      <c r="C6290" t="s">
        <v>6364</v>
      </c>
      <c r="D6290" t="s">
        <v>6364</v>
      </c>
      <c r="E6290">
        <v>32148320</v>
      </c>
      <c r="F6290" t="s">
        <v>29</v>
      </c>
      <c r="G6290">
        <v>0</v>
      </c>
      <c r="H6290">
        <v>0</v>
      </c>
      <c r="I6290">
        <v>1</v>
      </c>
      <c r="J6290">
        <f t="shared" si="1373"/>
        <v>0</v>
      </c>
      <c r="K6290" t="str">
        <f t="shared" si="1374"/>
        <v>Insuficiente</v>
      </c>
      <c r="L6290">
        <f t="shared" si="1375"/>
        <v>1</v>
      </c>
      <c r="M6290">
        <v>51</v>
      </c>
      <c r="N6290" t="str">
        <f t="shared" si="1376"/>
        <v>&lt;=55</v>
      </c>
      <c r="O6290" t="s">
        <v>72</v>
      </c>
      <c r="P6290" t="s">
        <v>39</v>
      </c>
      <c r="Q6290">
        <v>39238</v>
      </c>
      <c r="R6290">
        <v>0</v>
      </c>
      <c r="S6290" t="str">
        <f t="shared" si="1377"/>
        <v>=0</v>
      </c>
      <c r="T6290">
        <v>1090</v>
      </c>
      <c r="U6290" t="str">
        <f t="shared" si="1378"/>
        <v>&lt;=1100</v>
      </c>
      <c r="V6290" t="s">
        <v>585</v>
      </c>
      <c r="W6290">
        <v>33510</v>
      </c>
      <c r="X6290" s="12">
        <f t="shared" si="1379"/>
        <v>0</v>
      </c>
      <c r="Y6290" t="str">
        <f t="shared" si="1380"/>
        <v>=0</v>
      </c>
      <c r="Z6290">
        <v>2</v>
      </c>
      <c r="AA6290">
        <v>0</v>
      </c>
      <c r="AB6290">
        <v>4184.25</v>
      </c>
      <c r="AC6290" t="str">
        <f t="shared" si="1381"/>
        <v>&lt;=5000</v>
      </c>
      <c r="AD6290">
        <v>0</v>
      </c>
      <c r="AE6290" t="str">
        <f t="shared" si="1382"/>
        <v>=0</v>
      </c>
      <c r="AF6290">
        <v>0</v>
      </c>
      <c r="AG6290" t="str">
        <f t="shared" si="1383"/>
        <v>&lt;=500</v>
      </c>
      <c r="AH6290" t="s">
        <v>32</v>
      </c>
      <c r="AI6290" t="str">
        <f t="shared" si="1384"/>
        <v/>
      </c>
      <c r="AJ6290" t="s">
        <v>32</v>
      </c>
      <c r="AK6290" t="str">
        <f t="shared" si="1385"/>
        <v/>
      </c>
      <c r="AL6290">
        <v>12</v>
      </c>
      <c r="AM6290">
        <v>12</v>
      </c>
      <c r="AN6290">
        <v>0</v>
      </c>
      <c r="AO6290">
        <v>1</v>
      </c>
      <c r="AP6290" t="s">
        <v>32</v>
      </c>
    </row>
    <row r="6291" spans="1:42" x14ac:dyDescent="0.25">
      <c r="A6291">
        <v>202105</v>
      </c>
      <c r="B6291" t="str">
        <f t="shared" si="1372"/>
        <v>2021-I</v>
      </c>
      <c r="C6291" t="s">
        <v>6365</v>
      </c>
      <c r="D6291" t="s">
        <v>6365</v>
      </c>
      <c r="E6291">
        <v>32147725</v>
      </c>
      <c r="F6291" t="s">
        <v>29</v>
      </c>
      <c r="G6291">
        <v>0</v>
      </c>
      <c r="H6291">
        <v>0</v>
      </c>
      <c r="I6291">
        <v>1</v>
      </c>
      <c r="J6291">
        <f t="shared" si="1373"/>
        <v>0</v>
      </c>
      <c r="K6291" t="str">
        <f t="shared" si="1374"/>
        <v>Insuficiente</v>
      </c>
      <c r="L6291">
        <f t="shared" si="1375"/>
        <v>1</v>
      </c>
      <c r="M6291">
        <v>30</v>
      </c>
      <c r="N6291" t="str">
        <f t="shared" si="1376"/>
        <v>&lt;=30</v>
      </c>
      <c r="O6291" t="s">
        <v>56</v>
      </c>
      <c r="P6291" t="s">
        <v>39</v>
      </c>
      <c r="Q6291">
        <v>26373</v>
      </c>
      <c r="R6291">
        <v>0</v>
      </c>
      <c r="S6291" t="str">
        <f t="shared" si="1377"/>
        <v>=0</v>
      </c>
      <c r="T6291">
        <v>850</v>
      </c>
      <c r="U6291" t="str">
        <f t="shared" si="1378"/>
        <v>&lt;=1000</v>
      </c>
      <c r="V6291" t="s">
        <v>614</v>
      </c>
      <c r="W6291">
        <v>21390</v>
      </c>
      <c r="X6291" s="12">
        <f t="shared" si="1379"/>
        <v>0</v>
      </c>
      <c r="Y6291" t="str">
        <f t="shared" si="1380"/>
        <v>=0</v>
      </c>
      <c r="Z6291" t="s">
        <v>32</v>
      </c>
      <c r="AA6291">
        <v>0</v>
      </c>
      <c r="AB6291">
        <v>2000</v>
      </c>
      <c r="AC6291" t="str">
        <f t="shared" si="1381"/>
        <v>&lt;=2000</v>
      </c>
      <c r="AD6291">
        <v>0</v>
      </c>
      <c r="AE6291" t="str">
        <f t="shared" si="1382"/>
        <v>=0</v>
      </c>
      <c r="AF6291">
        <v>0</v>
      </c>
      <c r="AG6291" t="str">
        <f t="shared" si="1383"/>
        <v>&lt;=500</v>
      </c>
      <c r="AH6291" t="s">
        <v>32</v>
      </c>
      <c r="AI6291" t="str">
        <f t="shared" si="1384"/>
        <v/>
      </c>
      <c r="AJ6291" t="s">
        <v>32</v>
      </c>
      <c r="AK6291" t="str">
        <f t="shared" si="1385"/>
        <v/>
      </c>
      <c r="AL6291">
        <v>4</v>
      </c>
      <c r="AM6291">
        <v>4</v>
      </c>
      <c r="AN6291">
        <v>0</v>
      </c>
      <c r="AO6291">
        <v>1</v>
      </c>
      <c r="AP6291" t="s">
        <v>32</v>
      </c>
    </row>
    <row r="6292" spans="1:42" x14ac:dyDescent="0.25">
      <c r="A6292">
        <v>202105</v>
      </c>
      <c r="B6292" t="str">
        <f t="shared" si="1372"/>
        <v>2021-I</v>
      </c>
      <c r="C6292" t="s">
        <v>6366</v>
      </c>
      <c r="D6292" t="s">
        <v>6366</v>
      </c>
      <c r="E6292">
        <v>32148196</v>
      </c>
      <c r="F6292" t="s">
        <v>29</v>
      </c>
      <c r="G6292">
        <v>0</v>
      </c>
      <c r="H6292">
        <v>0</v>
      </c>
      <c r="I6292">
        <v>1</v>
      </c>
      <c r="J6292">
        <f t="shared" si="1373"/>
        <v>0</v>
      </c>
      <c r="K6292" t="str">
        <f t="shared" si="1374"/>
        <v>Insuficiente</v>
      </c>
      <c r="L6292">
        <f t="shared" si="1375"/>
        <v>1</v>
      </c>
      <c r="M6292">
        <v>52</v>
      </c>
      <c r="N6292" t="str">
        <f t="shared" si="1376"/>
        <v>&lt;=55</v>
      </c>
      <c r="O6292" t="s">
        <v>56</v>
      </c>
      <c r="P6292" t="s">
        <v>39</v>
      </c>
      <c r="Q6292">
        <v>27943</v>
      </c>
      <c r="R6292">
        <v>0</v>
      </c>
      <c r="S6292" t="str">
        <f t="shared" si="1377"/>
        <v>=0</v>
      </c>
      <c r="T6292">
        <v>730</v>
      </c>
      <c r="U6292" t="str">
        <f t="shared" si="1378"/>
        <v>&lt;=1000</v>
      </c>
      <c r="V6292" t="s">
        <v>1210</v>
      </c>
      <c r="W6292">
        <v>22870</v>
      </c>
      <c r="X6292" s="12">
        <f t="shared" si="1379"/>
        <v>0</v>
      </c>
      <c r="Y6292" t="str">
        <f t="shared" si="1380"/>
        <v>=0</v>
      </c>
      <c r="Z6292" t="s">
        <v>32</v>
      </c>
      <c r="AA6292">
        <v>9</v>
      </c>
      <c r="AB6292" t="s">
        <v>32</v>
      </c>
      <c r="AC6292" t="str">
        <f t="shared" si="1381"/>
        <v/>
      </c>
      <c r="AD6292" t="s">
        <v>32</v>
      </c>
      <c r="AE6292" t="str">
        <f t="shared" si="1382"/>
        <v/>
      </c>
      <c r="AF6292" t="s">
        <v>32</v>
      </c>
      <c r="AG6292" t="str">
        <f t="shared" si="1383"/>
        <v/>
      </c>
      <c r="AH6292" t="s">
        <v>32</v>
      </c>
      <c r="AI6292" t="str">
        <f t="shared" si="1384"/>
        <v/>
      </c>
      <c r="AJ6292" t="s">
        <v>32</v>
      </c>
      <c r="AK6292" t="str">
        <f t="shared" si="1385"/>
        <v/>
      </c>
      <c r="AL6292">
        <v>0</v>
      </c>
      <c r="AM6292">
        <v>0</v>
      </c>
      <c r="AN6292">
        <v>0</v>
      </c>
      <c r="AO6292" t="s">
        <v>32</v>
      </c>
      <c r="AP6292" t="s">
        <v>32</v>
      </c>
    </row>
    <row r="6293" spans="1:42" x14ac:dyDescent="0.25">
      <c r="A6293">
        <v>202105</v>
      </c>
      <c r="B6293" t="str">
        <f t="shared" si="1372"/>
        <v>2021-I</v>
      </c>
      <c r="C6293" t="s">
        <v>6367</v>
      </c>
      <c r="D6293" t="s">
        <v>6367</v>
      </c>
      <c r="E6293">
        <v>32147207</v>
      </c>
      <c r="F6293" t="s">
        <v>29</v>
      </c>
      <c r="G6293">
        <v>0</v>
      </c>
      <c r="H6293">
        <v>0</v>
      </c>
      <c r="I6293">
        <v>1</v>
      </c>
      <c r="J6293">
        <f t="shared" si="1373"/>
        <v>0</v>
      </c>
      <c r="K6293" t="str">
        <f t="shared" si="1374"/>
        <v>Insuficiente</v>
      </c>
      <c r="L6293">
        <f t="shared" si="1375"/>
        <v>1</v>
      </c>
      <c r="M6293">
        <v>33</v>
      </c>
      <c r="N6293" t="str">
        <f t="shared" si="1376"/>
        <v>&lt;=35</v>
      </c>
      <c r="O6293" t="s">
        <v>56</v>
      </c>
      <c r="P6293" t="s">
        <v>39</v>
      </c>
      <c r="Q6293">
        <v>28304</v>
      </c>
      <c r="R6293">
        <v>0</v>
      </c>
      <c r="S6293" t="str">
        <f t="shared" si="1377"/>
        <v>=0</v>
      </c>
      <c r="T6293">
        <v>790</v>
      </c>
      <c r="U6293" t="str">
        <f t="shared" si="1378"/>
        <v>&lt;=1000</v>
      </c>
      <c r="V6293" t="s">
        <v>597</v>
      </c>
      <c r="W6293">
        <v>23210</v>
      </c>
      <c r="X6293" s="12">
        <f t="shared" si="1379"/>
        <v>0</v>
      </c>
      <c r="Y6293" t="str">
        <f t="shared" si="1380"/>
        <v>=0</v>
      </c>
      <c r="Z6293">
        <v>4</v>
      </c>
      <c r="AA6293">
        <v>8</v>
      </c>
      <c r="AB6293" t="s">
        <v>32</v>
      </c>
      <c r="AC6293" t="str">
        <f t="shared" si="1381"/>
        <v/>
      </c>
      <c r="AD6293" t="s">
        <v>32</v>
      </c>
      <c r="AE6293" t="str">
        <f t="shared" si="1382"/>
        <v/>
      </c>
      <c r="AF6293" t="s">
        <v>32</v>
      </c>
      <c r="AG6293" t="str">
        <f t="shared" si="1383"/>
        <v/>
      </c>
      <c r="AH6293" t="s">
        <v>32</v>
      </c>
      <c r="AI6293" t="str">
        <f t="shared" si="1384"/>
        <v/>
      </c>
      <c r="AJ6293" t="s">
        <v>32</v>
      </c>
      <c r="AK6293" t="str">
        <f t="shared" si="1385"/>
        <v/>
      </c>
      <c r="AL6293">
        <v>0</v>
      </c>
      <c r="AM6293">
        <v>0</v>
      </c>
      <c r="AN6293">
        <v>0</v>
      </c>
      <c r="AO6293" t="s">
        <v>32</v>
      </c>
      <c r="AP6293" t="s">
        <v>32</v>
      </c>
    </row>
    <row r="6294" spans="1:42" x14ac:dyDescent="0.25">
      <c r="A6294">
        <v>202105</v>
      </c>
      <c r="B6294" t="str">
        <f t="shared" si="1372"/>
        <v>2021-I</v>
      </c>
      <c r="C6294" t="s">
        <v>6368</v>
      </c>
      <c r="D6294" t="s">
        <v>6368</v>
      </c>
      <c r="E6294">
        <v>32150281</v>
      </c>
      <c r="F6294" t="s">
        <v>6163</v>
      </c>
      <c r="G6294">
        <v>0</v>
      </c>
      <c r="H6294">
        <v>0</v>
      </c>
      <c r="I6294">
        <v>1</v>
      </c>
      <c r="J6294">
        <f t="shared" si="1373"/>
        <v>0</v>
      </c>
      <c r="K6294" t="str">
        <f t="shared" si="1374"/>
        <v>Insuficiente</v>
      </c>
      <c r="L6294">
        <f t="shared" si="1375"/>
        <v>1</v>
      </c>
      <c r="M6294">
        <v>29</v>
      </c>
      <c r="N6294" t="str">
        <f t="shared" si="1376"/>
        <v>&lt;=30</v>
      </c>
      <c r="O6294" t="s">
        <v>72</v>
      </c>
      <c r="P6294" t="s">
        <v>39</v>
      </c>
      <c r="Q6294">
        <v>32646</v>
      </c>
      <c r="R6294">
        <v>0</v>
      </c>
      <c r="S6294" t="str">
        <f t="shared" si="1377"/>
        <v>=0</v>
      </c>
      <c r="T6294">
        <v>1050</v>
      </c>
      <c r="U6294" t="str">
        <f t="shared" si="1378"/>
        <v>&lt;=1100</v>
      </c>
      <c r="V6294" t="s">
        <v>4186</v>
      </c>
      <c r="W6294">
        <v>27300</v>
      </c>
      <c r="X6294" s="12">
        <f t="shared" si="1379"/>
        <v>0</v>
      </c>
      <c r="Y6294" t="str">
        <f t="shared" si="1380"/>
        <v>=0</v>
      </c>
      <c r="Z6294">
        <v>5</v>
      </c>
      <c r="AA6294">
        <v>0</v>
      </c>
      <c r="AB6294">
        <v>2743.05</v>
      </c>
      <c r="AC6294" t="str">
        <f t="shared" si="1381"/>
        <v>&lt;=3000</v>
      </c>
      <c r="AD6294">
        <v>25</v>
      </c>
      <c r="AE6294" t="str">
        <f t="shared" si="1382"/>
        <v>&lt;=30</v>
      </c>
      <c r="AF6294">
        <v>0</v>
      </c>
      <c r="AG6294" t="str">
        <f t="shared" si="1383"/>
        <v>&lt;=500</v>
      </c>
      <c r="AH6294">
        <v>1960</v>
      </c>
      <c r="AI6294" t="str">
        <f t="shared" si="1384"/>
        <v>&lt;=2000</v>
      </c>
      <c r="AJ6294">
        <v>0.79459999999999997</v>
      </c>
      <c r="AK6294" t="str">
        <f t="shared" si="1385"/>
        <v>&lt;=0.8</v>
      </c>
      <c r="AL6294">
        <v>12</v>
      </c>
      <c r="AM6294">
        <v>9</v>
      </c>
      <c r="AN6294">
        <v>0</v>
      </c>
      <c r="AO6294">
        <v>1</v>
      </c>
      <c r="AP6294" t="s">
        <v>32</v>
      </c>
    </row>
    <row r="6295" spans="1:42" x14ac:dyDescent="0.25">
      <c r="A6295">
        <v>202105</v>
      </c>
      <c r="B6295" t="str">
        <f t="shared" si="1372"/>
        <v>2021-I</v>
      </c>
      <c r="C6295" t="s">
        <v>6369</v>
      </c>
      <c r="D6295" t="s">
        <v>6369</v>
      </c>
      <c r="E6295">
        <v>32148607</v>
      </c>
      <c r="F6295" t="s">
        <v>29</v>
      </c>
      <c r="G6295">
        <v>0</v>
      </c>
      <c r="H6295">
        <v>0</v>
      </c>
      <c r="I6295">
        <v>1</v>
      </c>
      <c r="J6295">
        <f t="shared" si="1373"/>
        <v>0</v>
      </c>
      <c r="K6295" t="str">
        <f t="shared" si="1374"/>
        <v>Insuficiente</v>
      </c>
      <c r="L6295">
        <f t="shared" si="1375"/>
        <v>1</v>
      </c>
      <c r="M6295">
        <v>29</v>
      </c>
      <c r="N6295" t="str">
        <f t="shared" si="1376"/>
        <v>&lt;=30</v>
      </c>
      <c r="O6295" t="s">
        <v>56</v>
      </c>
      <c r="P6295" t="s">
        <v>39</v>
      </c>
      <c r="Q6295">
        <v>32646</v>
      </c>
      <c r="R6295">
        <v>0</v>
      </c>
      <c r="S6295" t="str">
        <f t="shared" si="1377"/>
        <v>=0</v>
      </c>
      <c r="T6295">
        <v>1050</v>
      </c>
      <c r="U6295" t="str">
        <f t="shared" si="1378"/>
        <v>&lt;=1100</v>
      </c>
      <c r="V6295" t="s">
        <v>597</v>
      </c>
      <c r="W6295">
        <v>27300</v>
      </c>
      <c r="X6295" s="12">
        <f t="shared" si="1379"/>
        <v>0</v>
      </c>
      <c r="Y6295" t="str">
        <f t="shared" si="1380"/>
        <v>=0</v>
      </c>
      <c r="Z6295" t="s">
        <v>32</v>
      </c>
      <c r="AA6295">
        <v>0</v>
      </c>
      <c r="AB6295">
        <v>500</v>
      </c>
      <c r="AC6295" t="str">
        <f t="shared" si="1381"/>
        <v>&lt;=500</v>
      </c>
      <c r="AD6295">
        <v>0</v>
      </c>
      <c r="AE6295" t="str">
        <f t="shared" si="1382"/>
        <v>=0</v>
      </c>
      <c r="AF6295">
        <v>0</v>
      </c>
      <c r="AG6295" t="str">
        <f t="shared" si="1383"/>
        <v>&lt;=500</v>
      </c>
      <c r="AH6295" t="s">
        <v>32</v>
      </c>
      <c r="AI6295" t="str">
        <f t="shared" si="1384"/>
        <v/>
      </c>
      <c r="AJ6295" t="s">
        <v>32</v>
      </c>
      <c r="AK6295" t="str">
        <f t="shared" si="1385"/>
        <v/>
      </c>
      <c r="AL6295">
        <v>1</v>
      </c>
      <c r="AM6295">
        <v>1</v>
      </c>
      <c r="AN6295">
        <v>0</v>
      </c>
      <c r="AO6295">
        <v>1</v>
      </c>
      <c r="AP6295" t="s">
        <v>32</v>
      </c>
    </row>
    <row r="6296" spans="1:42" x14ac:dyDescent="0.25">
      <c r="A6296">
        <v>202105</v>
      </c>
      <c r="B6296" t="str">
        <f t="shared" si="1372"/>
        <v>2021-I</v>
      </c>
      <c r="C6296" t="s">
        <v>6370</v>
      </c>
      <c r="D6296" t="s">
        <v>6370</v>
      </c>
      <c r="E6296">
        <v>32147904</v>
      </c>
      <c r="F6296" t="s">
        <v>29</v>
      </c>
      <c r="G6296">
        <v>0</v>
      </c>
      <c r="H6296">
        <v>0</v>
      </c>
      <c r="I6296">
        <v>1</v>
      </c>
      <c r="J6296">
        <f t="shared" si="1373"/>
        <v>0</v>
      </c>
      <c r="K6296" t="str">
        <f t="shared" si="1374"/>
        <v>Insuficiente</v>
      </c>
      <c r="L6296">
        <f t="shared" si="1375"/>
        <v>1</v>
      </c>
      <c r="M6296">
        <v>43</v>
      </c>
      <c r="N6296" t="str">
        <f t="shared" si="1376"/>
        <v>&lt;=45</v>
      </c>
      <c r="O6296" t="s">
        <v>56</v>
      </c>
      <c r="P6296" t="s">
        <v>39</v>
      </c>
      <c r="Q6296">
        <v>35789</v>
      </c>
      <c r="R6296">
        <v>0</v>
      </c>
      <c r="S6296" t="str">
        <f t="shared" si="1377"/>
        <v>=0</v>
      </c>
      <c r="T6296">
        <v>1150</v>
      </c>
      <c r="U6296" t="str">
        <f t="shared" si="1378"/>
        <v>&lt;=1200</v>
      </c>
      <c r="V6296" t="s">
        <v>589</v>
      </c>
      <c r="W6296">
        <v>30260</v>
      </c>
      <c r="X6296" s="12">
        <f t="shared" si="1379"/>
        <v>0</v>
      </c>
      <c r="Y6296" t="str">
        <f t="shared" si="1380"/>
        <v>=0</v>
      </c>
      <c r="Z6296">
        <v>5</v>
      </c>
      <c r="AA6296">
        <v>9</v>
      </c>
      <c r="AB6296" t="s">
        <v>32</v>
      </c>
      <c r="AC6296" t="str">
        <f t="shared" si="1381"/>
        <v/>
      </c>
      <c r="AD6296" t="s">
        <v>32</v>
      </c>
      <c r="AE6296" t="str">
        <f t="shared" si="1382"/>
        <v/>
      </c>
      <c r="AF6296" t="s">
        <v>32</v>
      </c>
      <c r="AG6296" t="str">
        <f t="shared" si="1383"/>
        <v/>
      </c>
      <c r="AH6296" t="s">
        <v>32</v>
      </c>
      <c r="AI6296" t="str">
        <f t="shared" si="1384"/>
        <v/>
      </c>
      <c r="AJ6296" t="s">
        <v>32</v>
      </c>
      <c r="AK6296" t="str">
        <f t="shared" si="1385"/>
        <v/>
      </c>
      <c r="AL6296">
        <v>0</v>
      </c>
      <c r="AM6296">
        <v>0</v>
      </c>
      <c r="AN6296">
        <v>0</v>
      </c>
      <c r="AO6296" t="s">
        <v>32</v>
      </c>
      <c r="AP6296" t="s">
        <v>32</v>
      </c>
    </row>
    <row r="6297" spans="1:42" x14ac:dyDescent="0.25">
      <c r="A6297">
        <v>202105</v>
      </c>
      <c r="B6297" t="str">
        <f t="shared" si="1372"/>
        <v>2021-I</v>
      </c>
      <c r="C6297" t="s">
        <v>6371</v>
      </c>
      <c r="D6297" t="s">
        <v>6371</v>
      </c>
      <c r="E6297">
        <v>32148585</v>
      </c>
      <c r="F6297" t="s">
        <v>29</v>
      </c>
      <c r="G6297">
        <v>0</v>
      </c>
      <c r="H6297">
        <v>0</v>
      </c>
      <c r="I6297">
        <v>1</v>
      </c>
      <c r="J6297">
        <f t="shared" si="1373"/>
        <v>0</v>
      </c>
      <c r="K6297" t="str">
        <f t="shared" si="1374"/>
        <v>Insuficiente</v>
      </c>
      <c r="L6297">
        <f t="shared" si="1375"/>
        <v>1</v>
      </c>
      <c r="M6297">
        <v>40</v>
      </c>
      <c r="N6297" t="str">
        <f t="shared" si="1376"/>
        <v>&lt;=40</v>
      </c>
      <c r="O6297" t="s">
        <v>56</v>
      </c>
      <c r="P6297" t="s">
        <v>39</v>
      </c>
      <c r="Q6297">
        <v>33772</v>
      </c>
      <c r="R6297">
        <v>0</v>
      </c>
      <c r="S6297" t="str">
        <f t="shared" si="1377"/>
        <v>=0</v>
      </c>
      <c r="T6297">
        <v>940</v>
      </c>
      <c r="U6297" t="str">
        <f t="shared" si="1378"/>
        <v>&lt;=1000</v>
      </c>
      <c r="V6297" t="s">
        <v>4182</v>
      </c>
      <c r="W6297">
        <v>28360</v>
      </c>
      <c r="X6297" s="12">
        <f t="shared" si="1379"/>
        <v>0</v>
      </c>
      <c r="Y6297" t="str">
        <f t="shared" si="1380"/>
        <v>=0</v>
      </c>
      <c r="Z6297">
        <v>3</v>
      </c>
      <c r="AA6297">
        <v>9</v>
      </c>
      <c r="AB6297" t="s">
        <v>32</v>
      </c>
      <c r="AC6297" t="str">
        <f t="shared" si="1381"/>
        <v/>
      </c>
      <c r="AD6297" t="s">
        <v>32</v>
      </c>
      <c r="AE6297" t="str">
        <f t="shared" si="1382"/>
        <v/>
      </c>
      <c r="AF6297" t="s">
        <v>32</v>
      </c>
      <c r="AG6297" t="str">
        <f t="shared" si="1383"/>
        <v/>
      </c>
      <c r="AH6297" t="s">
        <v>32</v>
      </c>
      <c r="AI6297" t="str">
        <f t="shared" si="1384"/>
        <v/>
      </c>
      <c r="AJ6297" t="s">
        <v>32</v>
      </c>
      <c r="AK6297" t="str">
        <f t="shared" si="1385"/>
        <v/>
      </c>
      <c r="AL6297">
        <v>0</v>
      </c>
      <c r="AM6297">
        <v>0</v>
      </c>
      <c r="AN6297">
        <v>0</v>
      </c>
      <c r="AO6297" t="s">
        <v>32</v>
      </c>
      <c r="AP6297" t="s">
        <v>32</v>
      </c>
    </row>
    <row r="6298" spans="1:42" x14ac:dyDescent="0.25">
      <c r="A6298">
        <v>202105</v>
      </c>
      <c r="B6298" t="str">
        <f t="shared" si="1372"/>
        <v>2021-I</v>
      </c>
      <c r="C6298" t="s">
        <v>6372</v>
      </c>
      <c r="D6298" t="s">
        <v>6372</v>
      </c>
      <c r="E6298">
        <v>32150368</v>
      </c>
      <c r="F6298" t="s">
        <v>29</v>
      </c>
      <c r="G6298">
        <v>0</v>
      </c>
      <c r="H6298">
        <v>0</v>
      </c>
      <c r="I6298">
        <v>1</v>
      </c>
      <c r="J6298">
        <f t="shared" si="1373"/>
        <v>0</v>
      </c>
      <c r="K6298" t="str">
        <f t="shared" si="1374"/>
        <v>Insuficiente</v>
      </c>
      <c r="L6298">
        <f t="shared" si="1375"/>
        <v>1</v>
      </c>
      <c r="M6298">
        <v>35</v>
      </c>
      <c r="N6298" t="str">
        <f t="shared" si="1376"/>
        <v>&lt;=35</v>
      </c>
      <c r="O6298" t="s">
        <v>56</v>
      </c>
      <c r="P6298" t="s">
        <v>39</v>
      </c>
      <c r="Q6298">
        <v>32646</v>
      </c>
      <c r="R6298">
        <v>0</v>
      </c>
      <c r="S6298" t="str">
        <f t="shared" si="1377"/>
        <v>=0</v>
      </c>
      <c r="T6298">
        <v>1050</v>
      </c>
      <c r="U6298" t="str">
        <f t="shared" si="1378"/>
        <v>&lt;=1100</v>
      </c>
      <c r="V6298" t="s">
        <v>589</v>
      </c>
      <c r="W6298">
        <v>27300</v>
      </c>
      <c r="X6298" s="12">
        <f t="shared" si="1379"/>
        <v>0</v>
      </c>
      <c r="Y6298" t="str">
        <f t="shared" si="1380"/>
        <v>=0</v>
      </c>
      <c r="Z6298" t="s">
        <v>32</v>
      </c>
      <c r="AA6298">
        <v>9</v>
      </c>
      <c r="AB6298" t="s">
        <v>32</v>
      </c>
      <c r="AC6298" t="str">
        <f t="shared" si="1381"/>
        <v/>
      </c>
      <c r="AD6298" t="s">
        <v>32</v>
      </c>
      <c r="AE6298" t="str">
        <f t="shared" si="1382"/>
        <v/>
      </c>
      <c r="AF6298" t="s">
        <v>32</v>
      </c>
      <c r="AG6298" t="str">
        <f t="shared" si="1383"/>
        <v/>
      </c>
      <c r="AH6298" t="s">
        <v>32</v>
      </c>
      <c r="AI6298" t="str">
        <f t="shared" si="1384"/>
        <v/>
      </c>
      <c r="AJ6298" t="s">
        <v>32</v>
      </c>
      <c r="AK6298" t="str">
        <f t="shared" si="1385"/>
        <v/>
      </c>
      <c r="AL6298">
        <v>0</v>
      </c>
      <c r="AM6298">
        <v>0</v>
      </c>
      <c r="AN6298">
        <v>0</v>
      </c>
      <c r="AO6298" t="s">
        <v>32</v>
      </c>
      <c r="AP6298" t="s">
        <v>32</v>
      </c>
    </row>
    <row r="6299" spans="1:42" x14ac:dyDescent="0.25">
      <c r="A6299">
        <v>202105</v>
      </c>
      <c r="B6299" t="str">
        <f t="shared" si="1372"/>
        <v>2021-I</v>
      </c>
      <c r="C6299" t="s">
        <v>6373</v>
      </c>
      <c r="D6299" t="s">
        <v>6373</v>
      </c>
      <c r="E6299">
        <v>32148733</v>
      </c>
      <c r="F6299" t="s">
        <v>29</v>
      </c>
      <c r="G6299">
        <v>0</v>
      </c>
      <c r="H6299">
        <v>0</v>
      </c>
      <c r="I6299">
        <v>1</v>
      </c>
      <c r="J6299">
        <f t="shared" si="1373"/>
        <v>0</v>
      </c>
      <c r="K6299" t="str">
        <f t="shared" si="1374"/>
        <v>Insuficiente</v>
      </c>
      <c r="L6299">
        <f t="shared" si="1375"/>
        <v>1</v>
      </c>
      <c r="M6299">
        <v>31</v>
      </c>
      <c r="N6299" t="str">
        <f t="shared" si="1376"/>
        <v>&lt;=35</v>
      </c>
      <c r="O6299" t="s">
        <v>56</v>
      </c>
      <c r="P6299" t="s">
        <v>39</v>
      </c>
      <c r="Q6299">
        <v>26373</v>
      </c>
      <c r="R6299">
        <v>0</v>
      </c>
      <c r="S6299" t="str">
        <f t="shared" si="1377"/>
        <v>=0</v>
      </c>
      <c r="T6299">
        <v>850</v>
      </c>
      <c r="U6299" t="str">
        <f t="shared" si="1378"/>
        <v>&lt;=1000</v>
      </c>
      <c r="V6299" t="s">
        <v>614</v>
      </c>
      <c r="W6299">
        <v>21390</v>
      </c>
      <c r="X6299" s="12">
        <f t="shared" si="1379"/>
        <v>0</v>
      </c>
      <c r="Y6299" t="str">
        <f t="shared" si="1380"/>
        <v>=0</v>
      </c>
      <c r="Z6299" t="s">
        <v>32</v>
      </c>
      <c r="AA6299">
        <v>9</v>
      </c>
      <c r="AB6299" t="s">
        <v>32</v>
      </c>
      <c r="AC6299" t="str">
        <f t="shared" si="1381"/>
        <v/>
      </c>
      <c r="AD6299" t="s">
        <v>32</v>
      </c>
      <c r="AE6299" t="str">
        <f t="shared" si="1382"/>
        <v/>
      </c>
      <c r="AF6299" t="s">
        <v>32</v>
      </c>
      <c r="AG6299" t="str">
        <f t="shared" si="1383"/>
        <v/>
      </c>
      <c r="AH6299" t="s">
        <v>32</v>
      </c>
      <c r="AI6299" t="str">
        <f t="shared" si="1384"/>
        <v/>
      </c>
      <c r="AJ6299" t="s">
        <v>32</v>
      </c>
      <c r="AK6299" t="str">
        <f t="shared" si="1385"/>
        <v/>
      </c>
      <c r="AL6299">
        <v>0</v>
      </c>
      <c r="AM6299">
        <v>0</v>
      </c>
      <c r="AN6299">
        <v>0</v>
      </c>
      <c r="AO6299" t="s">
        <v>32</v>
      </c>
      <c r="AP6299" t="s">
        <v>32</v>
      </c>
    </row>
    <row r="6300" spans="1:42" x14ac:dyDescent="0.25">
      <c r="A6300">
        <v>202105</v>
      </c>
      <c r="B6300" t="str">
        <f t="shared" si="1372"/>
        <v>2021-I</v>
      </c>
      <c r="C6300" t="s">
        <v>6374</v>
      </c>
      <c r="D6300" t="s">
        <v>6374</v>
      </c>
      <c r="E6300">
        <v>32148021</v>
      </c>
      <c r="F6300" t="s">
        <v>29</v>
      </c>
      <c r="G6300">
        <v>0</v>
      </c>
      <c r="H6300">
        <v>0</v>
      </c>
      <c r="I6300">
        <v>1</v>
      </c>
      <c r="J6300">
        <f t="shared" si="1373"/>
        <v>0</v>
      </c>
      <c r="K6300" t="str">
        <f t="shared" si="1374"/>
        <v>Insuficiente</v>
      </c>
      <c r="L6300">
        <f t="shared" si="1375"/>
        <v>1</v>
      </c>
      <c r="M6300">
        <v>29</v>
      </c>
      <c r="N6300" t="str">
        <f t="shared" si="1376"/>
        <v>&lt;=30</v>
      </c>
      <c r="O6300" t="s">
        <v>56</v>
      </c>
      <c r="P6300" t="s">
        <v>39</v>
      </c>
      <c r="Q6300">
        <v>29515</v>
      </c>
      <c r="R6300">
        <v>0</v>
      </c>
      <c r="S6300" t="str">
        <f t="shared" si="1377"/>
        <v>=0</v>
      </c>
      <c r="T6300">
        <v>950</v>
      </c>
      <c r="U6300" t="str">
        <f t="shared" si="1378"/>
        <v>&lt;=1000</v>
      </c>
      <c r="V6300" t="s">
        <v>589</v>
      </c>
      <c r="W6300">
        <v>24350</v>
      </c>
      <c r="X6300" s="12">
        <f t="shared" si="1379"/>
        <v>0</v>
      </c>
      <c r="Y6300" t="str">
        <f t="shared" si="1380"/>
        <v>=0</v>
      </c>
      <c r="Z6300">
        <v>5</v>
      </c>
      <c r="AA6300">
        <v>9</v>
      </c>
      <c r="AB6300" t="s">
        <v>32</v>
      </c>
      <c r="AC6300" t="str">
        <f t="shared" si="1381"/>
        <v/>
      </c>
      <c r="AD6300" t="s">
        <v>32</v>
      </c>
      <c r="AE6300" t="str">
        <f t="shared" si="1382"/>
        <v/>
      </c>
      <c r="AF6300" t="s">
        <v>32</v>
      </c>
      <c r="AG6300" t="str">
        <f t="shared" si="1383"/>
        <v/>
      </c>
      <c r="AH6300" t="s">
        <v>32</v>
      </c>
      <c r="AI6300" t="str">
        <f t="shared" si="1384"/>
        <v/>
      </c>
      <c r="AJ6300" t="s">
        <v>32</v>
      </c>
      <c r="AK6300" t="str">
        <f t="shared" si="1385"/>
        <v/>
      </c>
      <c r="AL6300">
        <v>0</v>
      </c>
      <c r="AM6300">
        <v>0</v>
      </c>
      <c r="AN6300">
        <v>0</v>
      </c>
      <c r="AO6300" t="s">
        <v>32</v>
      </c>
      <c r="AP6300" t="s">
        <v>32</v>
      </c>
    </row>
    <row r="6301" spans="1:42" x14ac:dyDescent="0.25">
      <c r="A6301">
        <v>202105</v>
      </c>
      <c r="B6301" t="str">
        <f t="shared" si="1372"/>
        <v>2021-I</v>
      </c>
      <c r="C6301" t="s">
        <v>6375</v>
      </c>
      <c r="D6301" t="s">
        <v>6375</v>
      </c>
      <c r="E6301">
        <v>32148548</v>
      </c>
      <c r="F6301" t="s">
        <v>29</v>
      </c>
      <c r="G6301">
        <v>0</v>
      </c>
      <c r="H6301">
        <v>0</v>
      </c>
      <c r="I6301">
        <v>1</v>
      </c>
      <c r="J6301">
        <f t="shared" si="1373"/>
        <v>0</v>
      </c>
      <c r="K6301" t="str">
        <f t="shared" si="1374"/>
        <v>Insuficiente</v>
      </c>
      <c r="L6301">
        <f t="shared" si="1375"/>
        <v>1</v>
      </c>
      <c r="M6301">
        <v>41</v>
      </c>
      <c r="N6301" t="str">
        <f t="shared" si="1376"/>
        <v>&lt;=45</v>
      </c>
      <c r="O6301" t="s">
        <v>56</v>
      </c>
      <c r="P6301" t="s">
        <v>39</v>
      </c>
      <c r="Q6301">
        <v>27943</v>
      </c>
      <c r="R6301">
        <v>0</v>
      </c>
      <c r="S6301" t="str">
        <f t="shared" si="1377"/>
        <v>=0</v>
      </c>
      <c r="T6301">
        <v>900</v>
      </c>
      <c r="U6301" t="str">
        <f t="shared" si="1378"/>
        <v>&lt;=1000</v>
      </c>
      <c r="V6301" t="s">
        <v>585</v>
      </c>
      <c r="W6301">
        <v>22870</v>
      </c>
      <c r="X6301" s="12">
        <f t="shared" si="1379"/>
        <v>0</v>
      </c>
      <c r="Y6301" t="str">
        <f t="shared" si="1380"/>
        <v>=0</v>
      </c>
      <c r="Z6301" t="s">
        <v>32</v>
      </c>
      <c r="AA6301">
        <v>9</v>
      </c>
      <c r="AB6301" t="s">
        <v>32</v>
      </c>
      <c r="AC6301" t="str">
        <f t="shared" si="1381"/>
        <v/>
      </c>
      <c r="AD6301" t="s">
        <v>32</v>
      </c>
      <c r="AE6301" t="str">
        <f t="shared" si="1382"/>
        <v/>
      </c>
      <c r="AF6301" t="s">
        <v>32</v>
      </c>
      <c r="AG6301" t="str">
        <f t="shared" si="1383"/>
        <v/>
      </c>
      <c r="AH6301" t="s">
        <v>32</v>
      </c>
      <c r="AI6301" t="str">
        <f t="shared" si="1384"/>
        <v/>
      </c>
      <c r="AJ6301" t="s">
        <v>32</v>
      </c>
      <c r="AK6301" t="str">
        <f t="shared" si="1385"/>
        <v/>
      </c>
      <c r="AL6301">
        <v>0</v>
      </c>
      <c r="AM6301">
        <v>0</v>
      </c>
      <c r="AN6301">
        <v>0</v>
      </c>
      <c r="AO6301" t="s">
        <v>32</v>
      </c>
      <c r="AP6301" t="s">
        <v>32</v>
      </c>
    </row>
    <row r="6302" spans="1:42" x14ac:dyDescent="0.25">
      <c r="A6302">
        <v>202105</v>
      </c>
      <c r="B6302" t="str">
        <f t="shared" si="1372"/>
        <v>2021-I</v>
      </c>
      <c r="C6302" t="s">
        <v>6376</v>
      </c>
      <c r="D6302" t="s">
        <v>6376</v>
      </c>
      <c r="E6302">
        <v>32148138</v>
      </c>
      <c r="F6302" t="s">
        <v>29</v>
      </c>
      <c r="G6302">
        <v>0</v>
      </c>
      <c r="H6302">
        <v>0</v>
      </c>
      <c r="I6302">
        <v>1</v>
      </c>
      <c r="J6302">
        <f t="shared" si="1373"/>
        <v>0</v>
      </c>
      <c r="K6302" t="str">
        <f t="shared" si="1374"/>
        <v>Insuficiente</v>
      </c>
      <c r="L6302">
        <f t="shared" si="1375"/>
        <v>1</v>
      </c>
      <c r="M6302">
        <v>28</v>
      </c>
      <c r="N6302" t="str">
        <f t="shared" si="1376"/>
        <v>&lt;=30</v>
      </c>
      <c r="O6302" t="s">
        <v>56</v>
      </c>
      <c r="P6302" t="s">
        <v>31</v>
      </c>
      <c r="Q6302">
        <v>48251</v>
      </c>
      <c r="R6302">
        <v>0</v>
      </c>
      <c r="S6302" t="str">
        <f t="shared" si="1377"/>
        <v>=0</v>
      </c>
      <c r="T6302">
        <v>1250</v>
      </c>
      <c r="U6302" t="str">
        <f t="shared" si="1378"/>
        <v>&lt;=1300</v>
      </c>
      <c r="V6302" t="s">
        <v>587</v>
      </c>
      <c r="W6302">
        <v>42000</v>
      </c>
      <c r="X6302" s="12">
        <f t="shared" si="1379"/>
        <v>0</v>
      </c>
      <c r="Y6302" t="str">
        <f t="shared" si="1380"/>
        <v>=0</v>
      </c>
      <c r="Z6302">
        <v>2</v>
      </c>
      <c r="AA6302">
        <v>9</v>
      </c>
      <c r="AB6302" t="s">
        <v>32</v>
      </c>
      <c r="AC6302" t="str">
        <f t="shared" si="1381"/>
        <v/>
      </c>
      <c r="AD6302" t="s">
        <v>32</v>
      </c>
      <c r="AE6302" t="str">
        <f t="shared" si="1382"/>
        <v/>
      </c>
      <c r="AF6302" t="s">
        <v>32</v>
      </c>
      <c r="AG6302" t="str">
        <f t="shared" si="1383"/>
        <v/>
      </c>
      <c r="AH6302" t="s">
        <v>32</v>
      </c>
      <c r="AI6302" t="str">
        <f t="shared" si="1384"/>
        <v/>
      </c>
      <c r="AJ6302" t="s">
        <v>32</v>
      </c>
      <c r="AK6302" t="str">
        <f t="shared" si="1385"/>
        <v/>
      </c>
      <c r="AL6302">
        <v>0</v>
      </c>
      <c r="AM6302">
        <v>0</v>
      </c>
      <c r="AN6302">
        <v>0</v>
      </c>
      <c r="AO6302" t="s">
        <v>32</v>
      </c>
      <c r="AP6302" t="s">
        <v>32</v>
      </c>
    </row>
    <row r="6303" spans="1:42" x14ac:dyDescent="0.25">
      <c r="A6303">
        <v>202105</v>
      </c>
      <c r="B6303" t="str">
        <f t="shared" si="1372"/>
        <v>2021-I</v>
      </c>
      <c r="C6303" t="s">
        <v>6377</v>
      </c>
      <c r="D6303" t="s">
        <v>6377</v>
      </c>
      <c r="E6303">
        <v>32150488</v>
      </c>
      <c r="F6303" t="s">
        <v>29</v>
      </c>
      <c r="G6303">
        <v>0</v>
      </c>
      <c r="H6303">
        <v>0</v>
      </c>
      <c r="I6303">
        <v>1</v>
      </c>
      <c r="J6303">
        <f t="shared" si="1373"/>
        <v>0</v>
      </c>
      <c r="K6303" t="str">
        <f t="shared" si="1374"/>
        <v>Insuficiente</v>
      </c>
      <c r="L6303">
        <f t="shared" si="1375"/>
        <v>1</v>
      </c>
      <c r="M6303">
        <v>42</v>
      </c>
      <c r="N6303" t="str">
        <f t="shared" si="1376"/>
        <v>&lt;=45</v>
      </c>
      <c r="O6303" t="s">
        <v>56</v>
      </c>
      <c r="P6303" t="s">
        <v>39</v>
      </c>
      <c r="Q6303">
        <v>32646</v>
      </c>
      <c r="R6303">
        <v>0</v>
      </c>
      <c r="S6303" t="str">
        <f t="shared" si="1377"/>
        <v>=0</v>
      </c>
      <c r="T6303">
        <v>1050</v>
      </c>
      <c r="U6303" t="str">
        <f t="shared" si="1378"/>
        <v>&lt;=1100</v>
      </c>
      <c r="V6303" t="s">
        <v>1407</v>
      </c>
      <c r="W6303">
        <v>27300</v>
      </c>
      <c r="X6303" s="12">
        <f t="shared" si="1379"/>
        <v>0</v>
      </c>
      <c r="Y6303" t="str">
        <f t="shared" si="1380"/>
        <v>=0</v>
      </c>
      <c r="Z6303">
        <v>5</v>
      </c>
      <c r="AA6303">
        <v>9</v>
      </c>
      <c r="AB6303" t="s">
        <v>32</v>
      </c>
      <c r="AC6303" t="str">
        <f t="shared" si="1381"/>
        <v/>
      </c>
      <c r="AD6303" t="s">
        <v>32</v>
      </c>
      <c r="AE6303" t="str">
        <f t="shared" si="1382"/>
        <v/>
      </c>
      <c r="AF6303" t="s">
        <v>32</v>
      </c>
      <c r="AG6303" t="str">
        <f t="shared" si="1383"/>
        <v/>
      </c>
      <c r="AH6303" t="s">
        <v>32</v>
      </c>
      <c r="AI6303" t="str">
        <f t="shared" si="1384"/>
        <v/>
      </c>
      <c r="AJ6303" t="s">
        <v>32</v>
      </c>
      <c r="AK6303" t="str">
        <f t="shared" si="1385"/>
        <v/>
      </c>
      <c r="AL6303">
        <v>0</v>
      </c>
      <c r="AM6303">
        <v>0</v>
      </c>
      <c r="AN6303">
        <v>0</v>
      </c>
      <c r="AO6303" t="s">
        <v>32</v>
      </c>
      <c r="AP6303" t="s">
        <v>32</v>
      </c>
    </row>
    <row r="6304" spans="1:42" x14ac:dyDescent="0.25">
      <c r="A6304">
        <v>202105</v>
      </c>
      <c r="B6304" t="str">
        <f t="shared" si="1372"/>
        <v>2021-I</v>
      </c>
      <c r="C6304" t="s">
        <v>6378</v>
      </c>
      <c r="D6304" t="s">
        <v>6378</v>
      </c>
      <c r="E6304">
        <v>32150596</v>
      </c>
      <c r="F6304" t="s">
        <v>29</v>
      </c>
      <c r="G6304">
        <v>0</v>
      </c>
      <c r="H6304">
        <v>0</v>
      </c>
      <c r="I6304">
        <v>1</v>
      </c>
      <c r="J6304">
        <f t="shared" si="1373"/>
        <v>0</v>
      </c>
      <c r="K6304" t="str">
        <f t="shared" si="1374"/>
        <v>Insuficiente</v>
      </c>
      <c r="L6304">
        <f t="shared" si="1375"/>
        <v>1</v>
      </c>
      <c r="M6304">
        <v>33</v>
      </c>
      <c r="N6304" t="str">
        <f t="shared" si="1376"/>
        <v>&lt;=35</v>
      </c>
      <c r="O6304" t="s">
        <v>56</v>
      </c>
      <c r="P6304" t="s">
        <v>39</v>
      </c>
      <c r="Q6304">
        <v>27943</v>
      </c>
      <c r="R6304">
        <v>0</v>
      </c>
      <c r="S6304" t="str">
        <f t="shared" si="1377"/>
        <v>=0</v>
      </c>
      <c r="T6304">
        <v>900</v>
      </c>
      <c r="U6304" t="str">
        <f t="shared" si="1378"/>
        <v>&lt;=1000</v>
      </c>
      <c r="V6304" t="s">
        <v>601</v>
      </c>
      <c r="W6304">
        <v>22870</v>
      </c>
      <c r="X6304" s="12">
        <f t="shared" si="1379"/>
        <v>0</v>
      </c>
      <c r="Y6304" t="str">
        <f t="shared" si="1380"/>
        <v>=0</v>
      </c>
      <c r="Z6304" t="s">
        <v>32</v>
      </c>
      <c r="AA6304">
        <v>0</v>
      </c>
      <c r="AB6304">
        <v>1498.38</v>
      </c>
      <c r="AC6304" t="str">
        <f t="shared" si="1381"/>
        <v>&lt;=2000</v>
      </c>
      <c r="AD6304">
        <v>0</v>
      </c>
      <c r="AE6304" t="str">
        <f t="shared" si="1382"/>
        <v>=0</v>
      </c>
      <c r="AF6304">
        <v>0</v>
      </c>
      <c r="AG6304" t="str">
        <f t="shared" si="1383"/>
        <v>&lt;=500</v>
      </c>
      <c r="AH6304">
        <v>1500</v>
      </c>
      <c r="AI6304" t="str">
        <f t="shared" si="1384"/>
        <v>&lt;=2000</v>
      </c>
      <c r="AJ6304">
        <v>0.99890000000000001</v>
      </c>
      <c r="AK6304" t="str">
        <f t="shared" si="1385"/>
        <v>&gt;0.9</v>
      </c>
      <c r="AL6304">
        <v>1</v>
      </c>
      <c r="AM6304">
        <v>1</v>
      </c>
      <c r="AN6304">
        <v>0</v>
      </c>
      <c r="AO6304">
        <v>1</v>
      </c>
      <c r="AP6304" t="s">
        <v>32</v>
      </c>
    </row>
    <row r="6305" spans="1:42" x14ac:dyDescent="0.25">
      <c r="A6305">
        <v>202105</v>
      </c>
      <c r="B6305" t="str">
        <f t="shared" si="1372"/>
        <v>2021-I</v>
      </c>
      <c r="C6305" t="s">
        <v>6379</v>
      </c>
      <c r="D6305" t="s">
        <v>6379</v>
      </c>
      <c r="E6305">
        <v>32148595</v>
      </c>
      <c r="F6305" t="s">
        <v>29</v>
      </c>
      <c r="G6305">
        <v>0</v>
      </c>
      <c r="H6305">
        <v>0</v>
      </c>
      <c r="I6305">
        <v>1</v>
      </c>
      <c r="J6305">
        <f t="shared" si="1373"/>
        <v>0</v>
      </c>
      <c r="K6305" t="str">
        <f t="shared" si="1374"/>
        <v>Insuficiente</v>
      </c>
      <c r="L6305">
        <f t="shared" si="1375"/>
        <v>1</v>
      </c>
      <c r="M6305">
        <v>50</v>
      </c>
      <c r="N6305" t="str">
        <f t="shared" si="1376"/>
        <v>&lt;=50</v>
      </c>
      <c r="O6305" t="s">
        <v>56</v>
      </c>
      <c r="P6305" t="s">
        <v>35</v>
      </c>
      <c r="Q6305">
        <v>29515</v>
      </c>
      <c r="R6305">
        <v>0</v>
      </c>
      <c r="S6305" t="str">
        <f t="shared" si="1377"/>
        <v>=0</v>
      </c>
      <c r="T6305">
        <v>950</v>
      </c>
      <c r="U6305" t="str">
        <f t="shared" si="1378"/>
        <v>&lt;=1000</v>
      </c>
      <c r="V6305" t="s">
        <v>585</v>
      </c>
      <c r="W6305">
        <v>24350</v>
      </c>
      <c r="X6305" s="12">
        <f t="shared" si="1379"/>
        <v>0</v>
      </c>
      <c r="Y6305" t="str">
        <f t="shared" si="1380"/>
        <v>=0</v>
      </c>
      <c r="Z6305" t="s">
        <v>32</v>
      </c>
      <c r="AA6305">
        <v>0</v>
      </c>
      <c r="AB6305">
        <v>2900</v>
      </c>
      <c r="AC6305" t="str">
        <f t="shared" si="1381"/>
        <v>&lt;=3000</v>
      </c>
      <c r="AD6305">
        <v>0</v>
      </c>
      <c r="AE6305" t="str">
        <f t="shared" si="1382"/>
        <v>=0</v>
      </c>
      <c r="AF6305">
        <v>0</v>
      </c>
      <c r="AG6305" t="str">
        <f t="shared" si="1383"/>
        <v>&lt;=500</v>
      </c>
      <c r="AH6305" t="s">
        <v>32</v>
      </c>
      <c r="AI6305" t="str">
        <f t="shared" si="1384"/>
        <v/>
      </c>
      <c r="AJ6305" t="s">
        <v>32</v>
      </c>
      <c r="AK6305" t="str">
        <f t="shared" si="1385"/>
        <v/>
      </c>
      <c r="AL6305">
        <v>1</v>
      </c>
      <c r="AM6305">
        <v>1</v>
      </c>
      <c r="AN6305">
        <v>0</v>
      </c>
      <c r="AO6305">
        <v>1</v>
      </c>
      <c r="AP6305" t="s">
        <v>32</v>
      </c>
    </row>
    <row r="6306" spans="1:42" x14ac:dyDescent="0.25">
      <c r="A6306">
        <v>202105</v>
      </c>
      <c r="B6306" t="str">
        <f t="shared" si="1372"/>
        <v>2021-I</v>
      </c>
      <c r="C6306" t="s">
        <v>6380</v>
      </c>
      <c r="D6306" t="s">
        <v>6380</v>
      </c>
      <c r="E6306">
        <v>32148603</v>
      </c>
      <c r="F6306" t="s">
        <v>29</v>
      </c>
      <c r="G6306">
        <v>0</v>
      </c>
      <c r="H6306">
        <v>0</v>
      </c>
      <c r="I6306">
        <v>1</v>
      </c>
      <c r="J6306">
        <f t="shared" si="1373"/>
        <v>0</v>
      </c>
      <c r="K6306" t="str">
        <f t="shared" si="1374"/>
        <v>Insuficiente</v>
      </c>
      <c r="L6306">
        <f t="shared" si="1375"/>
        <v>1</v>
      </c>
      <c r="M6306">
        <v>42</v>
      </c>
      <c r="N6306" t="str">
        <f t="shared" si="1376"/>
        <v>&lt;=45</v>
      </c>
      <c r="O6306" t="s">
        <v>56</v>
      </c>
      <c r="P6306" t="s">
        <v>39</v>
      </c>
      <c r="Q6306">
        <v>27943</v>
      </c>
      <c r="R6306">
        <v>0</v>
      </c>
      <c r="S6306" t="str">
        <f t="shared" si="1377"/>
        <v>=0</v>
      </c>
      <c r="T6306">
        <v>900</v>
      </c>
      <c r="U6306" t="str">
        <f t="shared" si="1378"/>
        <v>&lt;=1000</v>
      </c>
      <c r="V6306" t="s">
        <v>601</v>
      </c>
      <c r="W6306">
        <v>22870</v>
      </c>
      <c r="X6306" s="12">
        <f t="shared" si="1379"/>
        <v>0</v>
      </c>
      <c r="Y6306" t="str">
        <f t="shared" si="1380"/>
        <v>=0</v>
      </c>
      <c r="Z6306" t="s">
        <v>32</v>
      </c>
      <c r="AA6306">
        <v>0</v>
      </c>
      <c r="AB6306">
        <v>2575.4499999999998</v>
      </c>
      <c r="AC6306" t="str">
        <f t="shared" si="1381"/>
        <v>&lt;=3000</v>
      </c>
      <c r="AD6306">
        <v>0</v>
      </c>
      <c r="AE6306" t="str">
        <f t="shared" si="1382"/>
        <v>=0</v>
      </c>
      <c r="AF6306">
        <v>0</v>
      </c>
      <c r="AG6306" t="str">
        <f t="shared" si="1383"/>
        <v>&lt;=500</v>
      </c>
      <c r="AH6306" t="s">
        <v>32</v>
      </c>
      <c r="AI6306" t="str">
        <f t="shared" si="1384"/>
        <v/>
      </c>
      <c r="AJ6306" t="s">
        <v>32</v>
      </c>
      <c r="AK6306" t="str">
        <f t="shared" si="1385"/>
        <v/>
      </c>
      <c r="AL6306">
        <v>12</v>
      </c>
      <c r="AM6306">
        <v>12</v>
      </c>
      <c r="AN6306">
        <v>0</v>
      </c>
      <c r="AO6306">
        <v>1</v>
      </c>
      <c r="AP6306" t="s">
        <v>32</v>
      </c>
    </row>
    <row r="6307" spans="1:42" x14ac:dyDescent="0.25">
      <c r="A6307">
        <v>202105</v>
      </c>
      <c r="B6307" t="str">
        <f t="shared" si="1372"/>
        <v>2021-I</v>
      </c>
      <c r="C6307" t="s">
        <v>6381</v>
      </c>
      <c r="D6307" t="s">
        <v>6381</v>
      </c>
      <c r="E6307">
        <v>32148759</v>
      </c>
      <c r="F6307" t="s">
        <v>29</v>
      </c>
      <c r="G6307">
        <v>0</v>
      </c>
      <c r="H6307">
        <v>0</v>
      </c>
      <c r="I6307">
        <v>1</v>
      </c>
      <c r="J6307">
        <f t="shared" si="1373"/>
        <v>0</v>
      </c>
      <c r="K6307" t="str">
        <f t="shared" si="1374"/>
        <v>Insuficiente</v>
      </c>
      <c r="L6307">
        <f t="shared" si="1375"/>
        <v>1</v>
      </c>
      <c r="M6307">
        <v>37</v>
      </c>
      <c r="N6307" t="str">
        <f t="shared" si="1376"/>
        <v>&lt;=40</v>
      </c>
      <c r="O6307" t="s">
        <v>56</v>
      </c>
      <c r="P6307" t="s">
        <v>39</v>
      </c>
      <c r="Q6307">
        <v>33772</v>
      </c>
      <c r="R6307">
        <v>0</v>
      </c>
      <c r="S6307" t="str">
        <f t="shared" si="1377"/>
        <v>=0</v>
      </c>
      <c r="T6307">
        <v>940</v>
      </c>
      <c r="U6307" t="str">
        <f t="shared" si="1378"/>
        <v>&lt;=1000</v>
      </c>
      <c r="V6307" t="s">
        <v>4539</v>
      </c>
      <c r="W6307">
        <v>28360</v>
      </c>
      <c r="X6307" s="12">
        <f t="shared" si="1379"/>
        <v>0</v>
      </c>
      <c r="Y6307" t="str">
        <f t="shared" si="1380"/>
        <v>=0</v>
      </c>
      <c r="Z6307">
        <v>4</v>
      </c>
      <c r="AA6307">
        <v>9</v>
      </c>
      <c r="AB6307" t="s">
        <v>32</v>
      </c>
      <c r="AC6307" t="str">
        <f t="shared" si="1381"/>
        <v/>
      </c>
      <c r="AD6307" t="s">
        <v>32</v>
      </c>
      <c r="AE6307" t="str">
        <f t="shared" si="1382"/>
        <v/>
      </c>
      <c r="AF6307" t="s">
        <v>32</v>
      </c>
      <c r="AG6307" t="str">
        <f t="shared" si="1383"/>
        <v/>
      </c>
      <c r="AH6307" t="s">
        <v>32</v>
      </c>
      <c r="AI6307" t="str">
        <f t="shared" si="1384"/>
        <v/>
      </c>
      <c r="AJ6307" t="s">
        <v>32</v>
      </c>
      <c r="AK6307" t="str">
        <f t="shared" si="1385"/>
        <v/>
      </c>
      <c r="AL6307">
        <v>0</v>
      </c>
      <c r="AM6307">
        <v>0</v>
      </c>
      <c r="AN6307">
        <v>0</v>
      </c>
      <c r="AO6307" t="s">
        <v>32</v>
      </c>
      <c r="AP6307" t="s">
        <v>32</v>
      </c>
    </row>
    <row r="6308" spans="1:42" x14ac:dyDescent="0.25">
      <c r="A6308">
        <v>202105</v>
      </c>
      <c r="B6308" t="str">
        <f t="shared" si="1372"/>
        <v>2021-I</v>
      </c>
      <c r="C6308" t="s">
        <v>6382</v>
      </c>
      <c r="D6308" t="s">
        <v>6382</v>
      </c>
      <c r="E6308">
        <v>32148730</v>
      </c>
      <c r="F6308" t="s">
        <v>29</v>
      </c>
      <c r="G6308">
        <v>0</v>
      </c>
      <c r="H6308">
        <v>0</v>
      </c>
      <c r="I6308">
        <v>1</v>
      </c>
      <c r="J6308">
        <f t="shared" si="1373"/>
        <v>0</v>
      </c>
      <c r="K6308" t="str">
        <f t="shared" si="1374"/>
        <v>Insuficiente</v>
      </c>
      <c r="L6308">
        <f t="shared" si="1375"/>
        <v>1</v>
      </c>
      <c r="M6308">
        <v>27</v>
      </c>
      <c r="N6308" t="str">
        <f t="shared" si="1376"/>
        <v>&lt;=30</v>
      </c>
      <c r="O6308" t="s">
        <v>56</v>
      </c>
      <c r="P6308" t="s">
        <v>39</v>
      </c>
      <c r="Q6308">
        <v>31945</v>
      </c>
      <c r="R6308">
        <v>0</v>
      </c>
      <c r="S6308" t="str">
        <f t="shared" si="1377"/>
        <v>=0</v>
      </c>
      <c r="T6308">
        <v>890</v>
      </c>
      <c r="U6308" t="str">
        <f t="shared" si="1378"/>
        <v>&lt;=1000</v>
      </c>
      <c r="V6308" t="s">
        <v>2852</v>
      </c>
      <c r="W6308">
        <v>26640</v>
      </c>
      <c r="X6308" s="12">
        <f t="shared" si="1379"/>
        <v>0</v>
      </c>
      <c r="Y6308" t="str">
        <f t="shared" si="1380"/>
        <v>=0</v>
      </c>
      <c r="Z6308">
        <v>4</v>
      </c>
      <c r="AA6308">
        <v>9</v>
      </c>
      <c r="AB6308" t="s">
        <v>32</v>
      </c>
      <c r="AC6308" t="str">
        <f t="shared" si="1381"/>
        <v/>
      </c>
      <c r="AD6308" t="s">
        <v>32</v>
      </c>
      <c r="AE6308" t="str">
        <f t="shared" si="1382"/>
        <v/>
      </c>
      <c r="AF6308" t="s">
        <v>32</v>
      </c>
      <c r="AG6308" t="str">
        <f t="shared" si="1383"/>
        <v/>
      </c>
      <c r="AH6308" t="s">
        <v>32</v>
      </c>
      <c r="AI6308" t="str">
        <f t="shared" si="1384"/>
        <v/>
      </c>
      <c r="AJ6308" t="s">
        <v>32</v>
      </c>
      <c r="AK6308" t="str">
        <f t="shared" si="1385"/>
        <v/>
      </c>
      <c r="AL6308">
        <v>0</v>
      </c>
      <c r="AM6308">
        <v>0</v>
      </c>
      <c r="AN6308">
        <v>0</v>
      </c>
      <c r="AO6308" t="s">
        <v>32</v>
      </c>
      <c r="AP6308" t="s">
        <v>32</v>
      </c>
    </row>
    <row r="6309" spans="1:42" x14ac:dyDescent="0.25">
      <c r="A6309">
        <v>202105</v>
      </c>
      <c r="B6309" t="str">
        <f t="shared" si="1372"/>
        <v>2021-I</v>
      </c>
      <c r="C6309" t="s">
        <v>6383</v>
      </c>
      <c r="D6309" t="s">
        <v>6383</v>
      </c>
      <c r="E6309">
        <v>32150907</v>
      </c>
      <c r="F6309" t="s">
        <v>29</v>
      </c>
      <c r="G6309">
        <v>0</v>
      </c>
      <c r="H6309">
        <v>0</v>
      </c>
      <c r="I6309">
        <v>1</v>
      </c>
      <c r="J6309">
        <f t="shared" si="1373"/>
        <v>0</v>
      </c>
      <c r="K6309" t="str">
        <f t="shared" si="1374"/>
        <v>Insuficiente</v>
      </c>
      <c r="L6309">
        <f t="shared" si="1375"/>
        <v>1</v>
      </c>
      <c r="M6309">
        <v>28</v>
      </c>
      <c r="N6309" t="str">
        <f t="shared" si="1376"/>
        <v>&lt;=30</v>
      </c>
      <c r="O6309" t="s">
        <v>56</v>
      </c>
      <c r="P6309" t="s">
        <v>35</v>
      </c>
      <c r="Q6309">
        <v>31945</v>
      </c>
      <c r="R6309">
        <v>0</v>
      </c>
      <c r="S6309" t="str">
        <f t="shared" si="1377"/>
        <v>=0</v>
      </c>
      <c r="T6309">
        <v>890</v>
      </c>
      <c r="U6309" t="str">
        <f t="shared" si="1378"/>
        <v>&lt;=1000</v>
      </c>
      <c r="V6309" t="s">
        <v>585</v>
      </c>
      <c r="W6309">
        <v>26640</v>
      </c>
      <c r="X6309" s="12">
        <f t="shared" si="1379"/>
        <v>0</v>
      </c>
      <c r="Y6309" t="str">
        <f t="shared" si="1380"/>
        <v>=0</v>
      </c>
      <c r="Z6309">
        <v>4</v>
      </c>
      <c r="AA6309">
        <v>9</v>
      </c>
      <c r="AB6309" t="s">
        <v>32</v>
      </c>
      <c r="AC6309" t="str">
        <f t="shared" si="1381"/>
        <v/>
      </c>
      <c r="AD6309" t="s">
        <v>32</v>
      </c>
      <c r="AE6309" t="str">
        <f t="shared" si="1382"/>
        <v/>
      </c>
      <c r="AF6309" t="s">
        <v>32</v>
      </c>
      <c r="AG6309" t="str">
        <f t="shared" si="1383"/>
        <v/>
      </c>
      <c r="AH6309" t="s">
        <v>32</v>
      </c>
      <c r="AI6309" t="str">
        <f t="shared" si="1384"/>
        <v/>
      </c>
      <c r="AJ6309" t="s">
        <v>32</v>
      </c>
      <c r="AK6309" t="str">
        <f t="shared" si="1385"/>
        <v/>
      </c>
      <c r="AL6309">
        <v>0</v>
      </c>
      <c r="AM6309">
        <v>0</v>
      </c>
      <c r="AN6309">
        <v>0</v>
      </c>
      <c r="AO6309" t="s">
        <v>32</v>
      </c>
      <c r="AP6309" t="s">
        <v>32</v>
      </c>
    </row>
    <row r="6310" spans="1:42" x14ac:dyDescent="0.25">
      <c r="A6310">
        <v>202105</v>
      </c>
      <c r="B6310" t="str">
        <f t="shared" si="1372"/>
        <v>2021-I</v>
      </c>
      <c r="C6310" t="s">
        <v>6384</v>
      </c>
      <c r="D6310" t="s">
        <v>6384</v>
      </c>
      <c r="E6310">
        <v>32150895</v>
      </c>
      <c r="F6310" t="s">
        <v>29</v>
      </c>
      <c r="G6310">
        <v>0</v>
      </c>
      <c r="H6310">
        <v>0</v>
      </c>
      <c r="I6310">
        <v>1</v>
      </c>
      <c r="J6310">
        <f t="shared" si="1373"/>
        <v>0</v>
      </c>
      <c r="K6310" t="str">
        <f t="shared" si="1374"/>
        <v>Insuficiente</v>
      </c>
      <c r="L6310">
        <f t="shared" si="1375"/>
        <v>1</v>
      </c>
      <c r="M6310">
        <v>41</v>
      </c>
      <c r="N6310" t="str">
        <f t="shared" si="1376"/>
        <v>&lt;=45</v>
      </c>
      <c r="O6310" t="s">
        <v>56</v>
      </c>
      <c r="P6310" t="s">
        <v>39</v>
      </c>
      <c r="Q6310">
        <v>31945</v>
      </c>
      <c r="R6310">
        <v>0</v>
      </c>
      <c r="S6310" t="str">
        <f t="shared" si="1377"/>
        <v>=0</v>
      </c>
      <c r="T6310">
        <v>890</v>
      </c>
      <c r="U6310" t="str">
        <f t="shared" si="1378"/>
        <v>&lt;=1000</v>
      </c>
      <c r="V6310" t="s">
        <v>585</v>
      </c>
      <c r="W6310">
        <v>26640</v>
      </c>
      <c r="X6310" s="12">
        <f t="shared" si="1379"/>
        <v>0</v>
      </c>
      <c r="Y6310" t="str">
        <f t="shared" si="1380"/>
        <v>=0</v>
      </c>
      <c r="Z6310">
        <v>4</v>
      </c>
      <c r="AA6310">
        <v>9</v>
      </c>
      <c r="AB6310" t="s">
        <v>32</v>
      </c>
      <c r="AC6310" t="str">
        <f t="shared" si="1381"/>
        <v/>
      </c>
      <c r="AD6310" t="s">
        <v>32</v>
      </c>
      <c r="AE6310" t="str">
        <f t="shared" si="1382"/>
        <v/>
      </c>
      <c r="AF6310" t="s">
        <v>32</v>
      </c>
      <c r="AG6310" t="str">
        <f t="shared" si="1383"/>
        <v/>
      </c>
      <c r="AH6310" t="s">
        <v>32</v>
      </c>
      <c r="AI6310" t="str">
        <f t="shared" si="1384"/>
        <v/>
      </c>
      <c r="AJ6310" t="s">
        <v>32</v>
      </c>
      <c r="AK6310" t="str">
        <f t="shared" si="1385"/>
        <v/>
      </c>
      <c r="AL6310">
        <v>0</v>
      </c>
      <c r="AM6310">
        <v>0</v>
      </c>
      <c r="AN6310">
        <v>0</v>
      </c>
      <c r="AO6310" t="s">
        <v>32</v>
      </c>
      <c r="AP6310" t="s">
        <v>32</v>
      </c>
    </row>
    <row r="6311" spans="1:42" x14ac:dyDescent="0.25">
      <c r="A6311">
        <v>202105</v>
      </c>
      <c r="B6311" t="str">
        <f t="shared" si="1372"/>
        <v>2021-I</v>
      </c>
      <c r="C6311" t="s">
        <v>6385</v>
      </c>
      <c r="D6311" t="s">
        <v>6385</v>
      </c>
      <c r="E6311">
        <v>32151131</v>
      </c>
      <c r="F6311" t="s">
        <v>29</v>
      </c>
      <c r="G6311">
        <v>0</v>
      </c>
      <c r="H6311">
        <v>0</v>
      </c>
      <c r="I6311">
        <v>1</v>
      </c>
      <c r="J6311">
        <f t="shared" si="1373"/>
        <v>0</v>
      </c>
      <c r="K6311" t="str">
        <f t="shared" si="1374"/>
        <v>Insuficiente</v>
      </c>
      <c r="L6311">
        <f t="shared" si="1375"/>
        <v>1</v>
      </c>
      <c r="M6311">
        <v>32</v>
      </c>
      <c r="N6311" t="str">
        <f t="shared" si="1376"/>
        <v>&lt;=35</v>
      </c>
      <c r="O6311" t="s">
        <v>56</v>
      </c>
      <c r="P6311" t="s">
        <v>31</v>
      </c>
      <c r="Q6311">
        <v>32646</v>
      </c>
      <c r="R6311">
        <v>0</v>
      </c>
      <c r="S6311" t="str">
        <f t="shared" si="1377"/>
        <v>=0</v>
      </c>
      <c r="T6311">
        <v>1050</v>
      </c>
      <c r="U6311" t="str">
        <f t="shared" si="1378"/>
        <v>&lt;=1100</v>
      </c>
      <c r="V6311" t="s">
        <v>4186</v>
      </c>
      <c r="W6311">
        <v>27300</v>
      </c>
      <c r="X6311" s="12">
        <f t="shared" si="1379"/>
        <v>0</v>
      </c>
      <c r="Y6311" t="str">
        <f t="shared" si="1380"/>
        <v>=0</v>
      </c>
      <c r="Z6311">
        <v>5</v>
      </c>
      <c r="AA6311">
        <v>0</v>
      </c>
      <c r="AB6311">
        <v>10403.48</v>
      </c>
      <c r="AC6311" t="str">
        <f t="shared" si="1381"/>
        <v>&gt;5000</v>
      </c>
      <c r="AD6311">
        <v>0</v>
      </c>
      <c r="AE6311" t="str">
        <f t="shared" si="1382"/>
        <v>=0</v>
      </c>
      <c r="AF6311">
        <v>0</v>
      </c>
      <c r="AG6311" t="str">
        <f t="shared" si="1383"/>
        <v>&lt;=500</v>
      </c>
      <c r="AH6311" t="s">
        <v>32</v>
      </c>
      <c r="AI6311" t="str">
        <f t="shared" si="1384"/>
        <v/>
      </c>
      <c r="AJ6311" t="s">
        <v>32</v>
      </c>
      <c r="AK6311" t="str">
        <f t="shared" si="1385"/>
        <v/>
      </c>
      <c r="AL6311">
        <v>7</v>
      </c>
      <c r="AM6311">
        <v>7</v>
      </c>
      <c r="AN6311">
        <v>0</v>
      </c>
      <c r="AO6311">
        <v>1</v>
      </c>
      <c r="AP6311" t="s">
        <v>32</v>
      </c>
    </row>
    <row r="6312" spans="1:42" x14ac:dyDescent="0.25">
      <c r="A6312">
        <v>202105</v>
      </c>
      <c r="B6312" t="str">
        <f t="shared" si="1372"/>
        <v>2021-I</v>
      </c>
      <c r="C6312" t="s">
        <v>6386</v>
      </c>
      <c r="D6312" t="s">
        <v>6386</v>
      </c>
      <c r="E6312">
        <v>32150570</v>
      </c>
      <c r="F6312" t="s">
        <v>29</v>
      </c>
      <c r="G6312">
        <v>0</v>
      </c>
      <c r="H6312">
        <v>0</v>
      </c>
      <c r="I6312">
        <v>1</v>
      </c>
      <c r="J6312">
        <f t="shared" si="1373"/>
        <v>0</v>
      </c>
      <c r="K6312" t="str">
        <f t="shared" si="1374"/>
        <v>Insuficiente</v>
      </c>
      <c r="L6312">
        <f t="shared" si="1375"/>
        <v>1</v>
      </c>
      <c r="M6312">
        <v>45</v>
      </c>
      <c r="N6312" t="str">
        <f t="shared" si="1376"/>
        <v>&lt;=45</v>
      </c>
      <c r="O6312" t="s">
        <v>56</v>
      </c>
      <c r="P6312" t="s">
        <v>39</v>
      </c>
      <c r="Q6312">
        <v>27943</v>
      </c>
      <c r="R6312">
        <v>0</v>
      </c>
      <c r="S6312" t="str">
        <f t="shared" si="1377"/>
        <v>=0</v>
      </c>
      <c r="T6312">
        <v>900</v>
      </c>
      <c r="U6312" t="str">
        <f t="shared" si="1378"/>
        <v>&lt;=1000</v>
      </c>
      <c r="V6312" t="s">
        <v>601</v>
      </c>
      <c r="W6312">
        <v>22870</v>
      </c>
      <c r="X6312" s="12">
        <f t="shared" si="1379"/>
        <v>0</v>
      </c>
      <c r="Y6312" t="str">
        <f t="shared" si="1380"/>
        <v>=0</v>
      </c>
      <c r="Z6312" t="s">
        <v>32</v>
      </c>
      <c r="AA6312">
        <v>9</v>
      </c>
      <c r="AB6312" t="s">
        <v>32</v>
      </c>
      <c r="AC6312" t="str">
        <f t="shared" si="1381"/>
        <v/>
      </c>
      <c r="AD6312" t="s">
        <v>32</v>
      </c>
      <c r="AE6312" t="str">
        <f t="shared" si="1382"/>
        <v/>
      </c>
      <c r="AF6312" t="s">
        <v>32</v>
      </c>
      <c r="AG6312" t="str">
        <f t="shared" si="1383"/>
        <v/>
      </c>
      <c r="AH6312" t="s">
        <v>32</v>
      </c>
      <c r="AI6312" t="str">
        <f t="shared" si="1384"/>
        <v/>
      </c>
      <c r="AJ6312" t="s">
        <v>32</v>
      </c>
      <c r="AK6312" t="str">
        <f t="shared" si="1385"/>
        <v/>
      </c>
      <c r="AL6312">
        <v>0</v>
      </c>
      <c r="AM6312">
        <v>0</v>
      </c>
      <c r="AN6312">
        <v>0</v>
      </c>
      <c r="AO6312" t="s">
        <v>32</v>
      </c>
      <c r="AP6312" t="s">
        <v>32</v>
      </c>
    </row>
    <row r="6313" spans="1:42" x14ac:dyDescent="0.25">
      <c r="A6313">
        <v>202105</v>
      </c>
      <c r="B6313" t="str">
        <f t="shared" si="1372"/>
        <v>2021-I</v>
      </c>
      <c r="C6313" t="s">
        <v>6387</v>
      </c>
      <c r="D6313" t="s">
        <v>6387</v>
      </c>
      <c r="E6313">
        <v>32148491</v>
      </c>
      <c r="F6313" t="s">
        <v>29</v>
      </c>
      <c r="G6313">
        <v>0</v>
      </c>
      <c r="H6313">
        <v>0</v>
      </c>
      <c r="I6313">
        <v>1</v>
      </c>
      <c r="J6313">
        <f t="shared" si="1373"/>
        <v>0</v>
      </c>
      <c r="K6313" t="str">
        <f t="shared" si="1374"/>
        <v>Insuficiente</v>
      </c>
      <c r="L6313">
        <f t="shared" si="1375"/>
        <v>1</v>
      </c>
      <c r="M6313">
        <v>41</v>
      </c>
      <c r="N6313" t="str">
        <f t="shared" si="1376"/>
        <v>&lt;=45</v>
      </c>
      <c r="O6313" t="s">
        <v>56</v>
      </c>
      <c r="P6313" t="s">
        <v>39</v>
      </c>
      <c r="Q6313">
        <v>32646</v>
      </c>
      <c r="R6313">
        <v>0</v>
      </c>
      <c r="S6313" t="str">
        <f t="shared" si="1377"/>
        <v>=0</v>
      </c>
      <c r="T6313">
        <v>1050</v>
      </c>
      <c r="U6313" t="str">
        <f t="shared" si="1378"/>
        <v>&lt;=1100</v>
      </c>
      <c r="V6313" t="s">
        <v>589</v>
      </c>
      <c r="W6313">
        <v>27300</v>
      </c>
      <c r="X6313" s="12">
        <f t="shared" si="1379"/>
        <v>0</v>
      </c>
      <c r="Y6313" t="str">
        <f t="shared" si="1380"/>
        <v>=0</v>
      </c>
      <c r="Z6313" t="s">
        <v>32</v>
      </c>
      <c r="AA6313">
        <v>9</v>
      </c>
      <c r="AB6313" t="s">
        <v>32</v>
      </c>
      <c r="AC6313" t="str">
        <f t="shared" si="1381"/>
        <v/>
      </c>
      <c r="AD6313" t="s">
        <v>32</v>
      </c>
      <c r="AE6313" t="str">
        <f t="shared" si="1382"/>
        <v/>
      </c>
      <c r="AF6313" t="s">
        <v>32</v>
      </c>
      <c r="AG6313" t="str">
        <f t="shared" si="1383"/>
        <v/>
      </c>
      <c r="AH6313" t="s">
        <v>32</v>
      </c>
      <c r="AI6313" t="str">
        <f t="shared" si="1384"/>
        <v/>
      </c>
      <c r="AJ6313" t="s">
        <v>32</v>
      </c>
      <c r="AK6313" t="str">
        <f t="shared" si="1385"/>
        <v/>
      </c>
      <c r="AL6313">
        <v>0</v>
      </c>
      <c r="AM6313">
        <v>0</v>
      </c>
      <c r="AN6313">
        <v>0</v>
      </c>
      <c r="AO6313" t="s">
        <v>32</v>
      </c>
      <c r="AP6313" t="s">
        <v>32</v>
      </c>
    </row>
    <row r="6314" spans="1:42" x14ac:dyDescent="0.25">
      <c r="A6314">
        <v>202105</v>
      </c>
      <c r="B6314" t="str">
        <f t="shared" si="1372"/>
        <v>2021-I</v>
      </c>
      <c r="C6314" t="s">
        <v>6388</v>
      </c>
      <c r="D6314" t="s">
        <v>6388</v>
      </c>
      <c r="E6314">
        <v>32147856</v>
      </c>
      <c r="F6314" t="s">
        <v>29</v>
      </c>
      <c r="G6314">
        <v>0</v>
      </c>
      <c r="H6314">
        <v>0</v>
      </c>
      <c r="I6314">
        <v>1</v>
      </c>
      <c r="J6314">
        <f t="shared" si="1373"/>
        <v>0</v>
      </c>
      <c r="K6314" t="str">
        <f t="shared" si="1374"/>
        <v>Insuficiente</v>
      </c>
      <c r="L6314">
        <f t="shared" si="1375"/>
        <v>1</v>
      </c>
      <c r="M6314">
        <v>54</v>
      </c>
      <c r="N6314" t="str">
        <f t="shared" si="1376"/>
        <v>&lt;=55</v>
      </c>
      <c r="O6314" t="s">
        <v>56</v>
      </c>
      <c r="P6314" t="s">
        <v>35</v>
      </c>
      <c r="Q6314">
        <v>29515</v>
      </c>
      <c r="R6314">
        <v>0</v>
      </c>
      <c r="S6314" t="str">
        <f t="shared" si="1377"/>
        <v>=0</v>
      </c>
      <c r="T6314">
        <v>950</v>
      </c>
      <c r="U6314" t="str">
        <f t="shared" si="1378"/>
        <v>&lt;=1000</v>
      </c>
      <c r="V6314" t="s">
        <v>585</v>
      </c>
      <c r="W6314">
        <v>24350</v>
      </c>
      <c r="X6314" s="12">
        <f t="shared" si="1379"/>
        <v>0</v>
      </c>
      <c r="Y6314" t="str">
        <f t="shared" si="1380"/>
        <v>=0</v>
      </c>
      <c r="Z6314" t="s">
        <v>32</v>
      </c>
      <c r="AA6314">
        <v>9</v>
      </c>
      <c r="AB6314" t="s">
        <v>32</v>
      </c>
      <c r="AC6314" t="str">
        <f t="shared" si="1381"/>
        <v/>
      </c>
      <c r="AD6314" t="s">
        <v>32</v>
      </c>
      <c r="AE6314" t="str">
        <f t="shared" si="1382"/>
        <v/>
      </c>
      <c r="AF6314" t="s">
        <v>32</v>
      </c>
      <c r="AG6314" t="str">
        <f t="shared" si="1383"/>
        <v/>
      </c>
      <c r="AH6314" t="s">
        <v>32</v>
      </c>
      <c r="AI6314" t="str">
        <f t="shared" si="1384"/>
        <v/>
      </c>
      <c r="AJ6314" t="s">
        <v>32</v>
      </c>
      <c r="AK6314" t="str">
        <f t="shared" si="1385"/>
        <v/>
      </c>
      <c r="AL6314">
        <v>0</v>
      </c>
      <c r="AM6314">
        <v>0</v>
      </c>
      <c r="AN6314">
        <v>0</v>
      </c>
      <c r="AO6314" t="s">
        <v>32</v>
      </c>
      <c r="AP6314" t="s">
        <v>32</v>
      </c>
    </row>
    <row r="6315" spans="1:42" x14ac:dyDescent="0.25">
      <c r="A6315">
        <v>202105</v>
      </c>
      <c r="B6315" t="str">
        <f t="shared" si="1372"/>
        <v>2021-I</v>
      </c>
      <c r="C6315" t="s">
        <v>6389</v>
      </c>
      <c r="D6315" t="s">
        <v>6389</v>
      </c>
      <c r="E6315">
        <v>32150724</v>
      </c>
      <c r="F6315" t="s">
        <v>29</v>
      </c>
      <c r="G6315">
        <v>0</v>
      </c>
      <c r="H6315">
        <v>0</v>
      </c>
      <c r="I6315">
        <v>1</v>
      </c>
      <c r="J6315">
        <f t="shared" si="1373"/>
        <v>0</v>
      </c>
      <c r="K6315" t="str">
        <f t="shared" si="1374"/>
        <v>Insuficiente</v>
      </c>
      <c r="L6315">
        <f t="shared" si="1375"/>
        <v>1</v>
      </c>
      <c r="M6315">
        <v>35</v>
      </c>
      <c r="N6315" t="str">
        <f t="shared" si="1376"/>
        <v>&lt;=35</v>
      </c>
      <c r="O6315" t="s">
        <v>56</v>
      </c>
      <c r="P6315" t="s">
        <v>35</v>
      </c>
      <c r="Q6315">
        <v>23252</v>
      </c>
      <c r="R6315">
        <v>0</v>
      </c>
      <c r="S6315" t="str">
        <f t="shared" si="1377"/>
        <v>=0</v>
      </c>
      <c r="T6315">
        <v>669</v>
      </c>
      <c r="U6315" t="str">
        <f t="shared" si="1378"/>
        <v>&lt;=1000</v>
      </c>
      <c r="V6315" t="s">
        <v>585</v>
      </c>
      <c r="W6315">
        <v>18450</v>
      </c>
      <c r="X6315" s="12">
        <f t="shared" si="1379"/>
        <v>0</v>
      </c>
      <c r="Y6315" t="str">
        <f t="shared" si="1380"/>
        <v>=0</v>
      </c>
      <c r="Z6315" t="s">
        <v>32</v>
      </c>
      <c r="AA6315">
        <v>9</v>
      </c>
      <c r="AB6315" t="s">
        <v>32</v>
      </c>
      <c r="AC6315" t="str">
        <f t="shared" si="1381"/>
        <v/>
      </c>
      <c r="AD6315" t="s">
        <v>32</v>
      </c>
      <c r="AE6315" t="str">
        <f t="shared" si="1382"/>
        <v/>
      </c>
      <c r="AF6315" t="s">
        <v>32</v>
      </c>
      <c r="AG6315" t="str">
        <f t="shared" si="1383"/>
        <v/>
      </c>
      <c r="AH6315" t="s">
        <v>32</v>
      </c>
      <c r="AI6315" t="str">
        <f t="shared" si="1384"/>
        <v/>
      </c>
      <c r="AJ6315" t="s">
        <v>32</v>
      </c>
      <c r="AK6315" t="str">
        <f t="shared" si="1385"/>
        <v/>
      </c>
      <c r="AL6315">
        <v>0</v>
      </c>
      <c r="AM6315">
        <v>0</v>
      </c>
      <c r="AN6315">
        <v>0</v>
      </c>
      <c r="AO6315" t="s">
        <v>32</v>
      </c>
      <c r="AP6315" t="s">
        <v>32</v>
      </c>
    </row>
    <row r="6316" spans="1:42" x14ac:dyDescent="0.25">
      <c r="A6316">
        <v>202105</v>
      </c>
      <c r="B6316" t="str">
        <f t="shared" si="1372"/>
        <v>2021-I</v>
      </c>
      <c r="C6316" t="s">
        <v>6390</v>
      </c>
      <c r="D6316" t="s">
        <v>6390</v>
      </c>
      <c r="E6316">
        <v>32151582</v>
      </c>
      <c r="F6316" t="s">
        <v>6163</v>
      </c>
      <c r="G6316">
        <v>0</v>
      </c>
      <c r="H6316">
        <v>0</v>
      </c>
      <c r="I6316">
        <v>1</v>
      </c>
      <c r="J6316">
        <f t="shared" si="1373"/>
        <v>0</v>
      </c>
      <c r="K6316" t="str">
        <f t="shared" si="1374"/>
        <v>Insuficiente</v>
      </c>
      <c r="L6316">
        <f t="shared" si="1375"/>
        <v>1</v>
      </c>
      <c r="M6316">
        <v>30</v>
      </c>
      <c r="N6316" t="str">
        <f t="shared" si="1376"/>
        <v>&lt;=30</v>
      </c>
      <c r="O6316" t="s">
        <v>72</v>
      </c>
      <c r="P6316" t="s">
        <v>39</v>
      </c>
      <c r="Q6316">
        <v>39238</v>
      </c>
      <c r="R6316">
        <v>0</v>
      </c>
      <c r="S6316" t="str">
        <f t="shared" si="1377"/>
        <v>=0</v>
      </c>
      <c r="T6316">
        <v>1090</v>
      </c>
      <c r="U6316" t="str">
        <f t="shared" si="1378"/>
        <v>&lt;=1100</v>
      </c>
      <c r="V6316" t="s">
        <v>585</v>
      </c>
      <c r="W6316">
        <v>33510</v>
      </c>
      <c r="X6316" s="12">
        <f t="shared" si="1379"/>
        <v>0</v>
      </c>
      <c r="Y6316" t="str">
        <f t="shared" si="1380"/>
        <v>=0</v>
      </c>
      <c r="Z6316">
        <v>2</v>
      </c>
      <c r="AA6316">
        <v>0</v>
      </c>
      <c r="AB6316">
        <v>1288.71</v>
      </c>
      <c r="AC6316" t="str">
        <f t="shared" si="1381"/>
        <v>&lt;=2000</v>
      </c>
      <c r="AD6316">
        <v>7</v>
      </c>
      <c r="AE6316" t="str">
        <f t="shared" si="1382"/>
        <v>&lt;=8</v>
      </c>
      <c r="AF6316">
        <v>0</v>
      </c>
      <c r="AG6316" t="str">
        <f t="shared" si="1383"/>
        <v>&lt;=500</v>
      </c>
      <c r="AH6316" t="s">
        <v>32</v>
      </c>
      <c r="AI6316" t="str">
        <f t="shared" si="1384"/>
        <v/>
      </c>
      <c r="AJ6316" t="s">
        <v>32</v>
      </c>
      <c r="AK6316" t="str">
        <f t="shared" si="1385"/>
        <v/>
      </c>
      <c r="AL6316">
        <v>12</v>
      </c>
      <c r="AM6316">
        <v>12</v>
      </c>
      <c r="AN6316">
        <v>0</v>
      </c>
      <c r="AO6316">
        <v>1</v>
      </c>
      <c r="AP6316" t="s">
        <v>32</v>
      </c>
    </row>
    <row r="6317" spans="1:42" x14ac:dyDescent="0.25">
      <c r="A6317">
        <v>202105</v>
      </c>
      <c r="B6317" t="str">
        <f t="shared" si="1372"/>
        <v>2021-I</v>
      </c>
      <c r="C6317" t="s">
        <v>6391</v>
      </c>
      <c r="D6317" t="s">
        <v>6391</v>
      </c>
      <c r="E6317">
        <v>32148192</v>
      </c>
      <c r="F6317" t="s">
        <v>29</v>
      </c>
      <c r="G6317">
        <v>0</v>
      </c>
      <c r="H6317">
        <v>0</v>
      </c>
      <c r="I6317">
        <v>1</v>
      </c>
      <c r="J6317">
        <f t="shared" si="1373"/>
        <v>0</v>
      </c>
      <c r="K6317" t="str">
        <f t="shared" si="1374"/>
        <v>Insuficiente</v>
      </c>
      <c r="L6317">
        <f t="shared" si="1375"/>
        <v>1</v>
      </c>
      <c r="M6317">
        <v>29</v>
      </c>
      <c r="N6317" t="str">
        <f t="shared" si="1376"/>
        <v>&lt;=30</v>
      </c>
      <c r="O6317" t="s">
        <v>56</v>
      </c>
      <c r="P6317" t="s">
        <v>39</v>
      </c>
      <c r="Q6317">
        <v>30120</v>
      </c>
      <c r="R6317">
        <v>0</v>
      </c>
      <c r="S6317" t="str">
        <f t="shared" si="1377"/>
        <v>=0</v>
      </c>
      <c r="T6317">
        <v>840</v>
      </c>
      <c r="U6317" t="str">
        <f t="shared" si="1378"/>
        <v>&lt;=1000</v>
      </c>
      <c r="V6317" t="s">
        <v>597</v>
      </c>
      <c r="W6317">
        <v>24920</v>
      </c>
      <c r="X6317" s="12">
        <f t="shared" si="1379"/>
        <v>0</v>
      </c>
      <c r="Y6317" t="str">
        <f t="shared" si="1380"/>
        <v>=0</v>
      </c>
      <c r="Z6317">
        <v>3</v>
      </c>
      <c r="AA6317">
        <v>9</v>
      </c>
      <c r="AB6317" t="s">
        <v>32</v>
      </c>
      <c r="AC6317" t="str">
        <f t="shared" si="1381"/>
        <v/>
      </c>
      <c r="AD6317" t="s">
        <v>32</v>
      </c>
      <c r="AE6317" t="str">
        <f t="shared" si="1382"/>
        <v/>
      </c>
      <c r="AF6317" t="s">
        <v>32</v>
      </c>
      <c r="AG6317" t="str">
        <f t="shared" si="1383"/>
        <v/>
      </c>
      <c r="AH6317" t="s">
        <v>32</v>
      </c>
      <c r="AI6317" t="str">
        <f t="shared" si="1384"/>
        <v/>
      </c>
      <c r="AJ6317" t="s">
        <v>32</v>
      </c>
      <c r="AK6317" t="str">
        <f t="shared" si="1385"/>
        <v/>
      </c>
      <c r="AL6317">
        <v>0</v>
      </c>
      <c r="AM6317">
        <v>0</v>
      </c>
      <c r="AN6317">
        <v>0</v>
      </c>
      <c r="AO6317" t="s">
        <v>32</v>
      </c>
      <c r="AP6317" t="s">
        <v>32</v>
      </c>
    </row>
    <row r="6318" spans="1:42" x14ac:dyDescent="0.25">
      <c r="A6318">
        <v>202105</v>
      </c>
      <c r="B6318" t="str">
        <f t="shared" si="1372"/>
        <v>2021-I</v>
      </c>
      <c r="C6318" t="s">
        <v>6392</v>
      </c>
      <c r="D6318" t="s">
        <v>6392</v>
      </c>
      <c r="E6318">
        <v>32151333</v>
      </c>
      <c r="F6318" t="s">
        <v>29</v>
      </c>
      <c r="G6318">
        <v>0</v>
      </c>
      <c r="H6318">
        <v>0</v>
      </c>
      <c r="I6318">
        <v>1</v>
      </c>
      <c r="J6318">
        <f t="shared" si="1373"/>
        <v>0</v>
      </c>
      <c r="K6318" t="str">
        <f t="shared" si="1374"/>
        <v>Insuficiente</v>
      </c>
      <c r="L6318">
        <f t="shared" si="1375"/>
        <v>1</v>
      </c>
      <c r="M6318">
        <v>35</v>
      </c>
      <c r="N6318" t="str">
        <f t="shared" si="1376"/>
        <v>&lt;=35</v>
      </c>
      <c r="O6318" t="s">
        <v>56</v>
      </c>
      <c r="P6318" t="s">
        <v>39</v>
      </c>
      <c r="Q6318">
        <v>30120</v>
      </c>
      <c r="R6318">
        <v>0</v>
      </c>
      <c r="S6318" t="str">
        <f t="shared" si="1377"/>
        <v>=0</v>
      </c>
      <c r="T6318">
        <v>840</v>
      </c>
      <c r="U6318" t="str">
        <f t="shared" si="1378"/>
        <v>&lt;=1000</v>
      </c>
      <c r="V6318" t="s">
        <v>597</v>
      </c>
      <c r="W6318">
        <v>24920</v>
      </c>
      <c r="X6318" s="12">
        <f t="shared" si="1379"/>
        <v>0</v>
      </c>
      <c r="Y6318" t="str">
        <f t="shared" si="1380"/>
        <v>=0</v>
      </c>
      <c r="Z6318">
        <v>3</v>
      </c>
      <c r="AA6318">
        <v>9</v>
      </c>
      <c r="AB6318" t="s">
        <v>32</v>
      </c>
      <c r="AC6318" t="str">
        <f t="shared" si="1381"/>
        <v/>
      </c>
      <c r="AD6318" t="s">
        <v>32</v>
      </c>
      <c r="AE6318" t="str">
        <f t="shared" si="1382"/>
        <v/>
      </c>
      <c r="AF6318" t="s">
        <v>32</v>
      </c>
      <c r="AG6318" t="str">
        <f t="shared" si="1383"/>
        <v/>
      </c>
      <c r="AH6318" t="s">
        <v>32</v>
      </c>
      <c r="AI6318" t="str">
        <f t="shared" si="1384"/>
        <v/>
      </c>
      <c r="AJ6318" t="s">
        <v>32</v>
      </c>
      <c r="AK6318" t="str">
        <f t="shared" si="1385"/>
        <v/>
      </c>
      <c r="AL6318">
        <v>0</v>
      </c>
      <c r="AM6318">
        <v>0</v>
      </c>
      <c r="AN6318">
        <v>0</v>
      </c>
      <c r="AO6318" t="s">
        <v>32</v>
      </c>
      <c r="AP6318" t="s">
        <v>32</v>
      </c>
    </row>
    <row r="6319" spans="1:42" x14ac:dyDescent="0.25">
      <c r="A6319">
        <v>202105</v>
      </c>
      <c r="B6319" t="str">
        <f t="shared" si="1372"/>
        <v>2021-I</v>
      </c>
      <c r="C6319" t="s">
        <v>6393</v>
      </c>
      <c r="D6319" t="s">
        <v>6393</v>
      </c>
      <c r="E6319">
        <v>32148207</v>
      </c>
      <c r="F6319" t="s">
        <v>29</v>
      </c>
      <c r="G6319">
        <v>0</v>
      </c>
      <c r="H6319">
        <v>0</v>
      </c>
      <c r="I6319">
        <v>1</v>
      </c>
      <c r="J6319">
        <f t="shared" si="1373"/>
        <v>0</v>
      </c>
      <c r="K6319" t="str">
        <f t="shared" si="1374"/>
        <v>Insuficiente</v>
      </c>
      <c r="L6319">
        <f t="shared" si="1375"/>
        <v>1</v>
      </c>
      <c r="M6319">
        <v>53</v>
      </c>
      <c r="N6319" t="str">
        <f t="shared" si="1376"/>
        <v>&lt;=55</v>
      </c>
      <c r="O6319" t="s">
        <v>56</v>
      </c>
      <c r="P6319" t="s">
        <v>69</v>
      </c>
      <c r="Q6319">
        <v>27943</v>
      </c>
      <c r="R6319">
        <v>0</v>
      </c>
      <c r="S6319" t="str">
        <f t="shared" si="1377"/>
        <v>=0</v>
      </c>
      <c r="T6319">
        <v>900</v>
      </c>
      <c r="U6319" t="str">
        <f t="shared" si="1378"/>
        <v>&lt;=1000</v>
      </c>
      <c r="V6319" t="s">
        <v>1407</v>
      </c>
      <c r="W6319">
        <v>22870</v>
      </c>
      <c r="X6319" s="12">
        <f t="shared" si="1379"/>
        <v>0</v>
      </c>
      <c r="Y6319" t="str">
        <f t="shared" si="1380"/>
        <v>=0</v>
      </c>
      <c r="Z6319">
        <v>5</v>
      </c>
      <c r="AA6319">
        <v>9</v>
      </c>
      <c r="AB6319" t="s">
        <v>32</v>
      </c>
      <c r="AC6319" t="str">
        <f t="shared" si="1381"/>
        <v/>
      </c>
      <c r="AD6319" t="s">
        <v>32</v>
      </c>
      <c r="AE6319" t="str">
        <f t="shared" si="1382"/>
        <v/>
      </c>
      <c r="AF6319" t="s">
        <v>32</v>
      </c>
      <c r="AG6319" t="str">
        <f t="shared" si="1383"/>
        <v/>
      </c>
      <c r="AH6319" t="s">
        <v>32</v>
      </c>
      <c r="AI6319" t="str">
        <f t="shared" si="1384"/>
        <v/>
      </c>
      <c r="AJ6319" t="s">
        <v>32</v>
      </c>
      <c r="AK6319" t="str">
        <f t="shared" si="1385"/>
        <v/>
      </c>
      <c r="AL6319">
        <v>0</v>
      </c>
      <c r="AM6319">
        <v>0</v>
      </c>
      <c r="AN6319">
        <v>0</v>
      </c>
      <c r="AO6319" t="s">
        <v>32</v>
      </c>
      <c r="AP6319" t="s">
        <v>32</v>
      </c>
    </row>
    <row r="6320" spans="1:42" x14ac:dyDescent="0.25">
      <c r="A6320">
        <v>202105</v>
      </c>
      <c r="B6320" t="str">
        <f t="shared" si="1372"/>
        <v>2021-I</v>
      </c>
      <c r="C6320" t="s">
        <v>6394</v>
      </c>
      <c r="D6320" t="s">
        <v>6394</v>
      </c>
      <c r="E6320">
        <v>32151188</v>
      </c>
      <c r="F6320" t="s">
        <v>29</v>
      </c>
      <c r="G6320">
        <v>0</v>
      </c>
      <c r="H6320">
        <v>0</v>
      </c>
      <c r="I6320">
        <v>1</v>
      </c>
      <c r="J6320">
        <f t="shared" si="1373"/>
        <v>0</v>
      </c>
      <c r="K6320" t="str">
        <f t="shared" si="1374"/>
        <v>Insuficiente</v>
      </c>
      <c r="L6320">
        <f t="shared" si="1375"/>
        <v>1</v>
      </c>
      <c r="M6320">
        <v>35</v>
      </c>
      <c r="N6320" t="str">
        <f t="shared" si="1376"/>
        <v>&lt;=35</v>
      </c>
      <c r="O6320" t="s">
        <v>56</v>
      </c>
      <c r="P6320" t="s">
        <v>39</v>
      </c>
      <c r="Q6320">
        <v>27943</v>
      </c>
      <c r="R6320">
        <v>0</v>
      </c>
      <c r="S6320" t="str">
        <f t="shared" si="1377"/>
        <v>=0</v>
      </c>
      <c r="T6320">
        <v>754</v>
      </c>
      <c r="U6320" t="str">
        <f t="shared" si="1378"/>
        <v>&lt;=1000</v>
      </c>
      <c r="V6320" t="s">
        <v>585</v>
      </c>
      <c r="W6320">
        <v>22870</v>
      </c>
      <c r="X6320" s="12">
        <f t="shared" si="1379"/>
        <v>0</v>
      </c>
      <c r="Y6320" t="str">
        <f t="shared" si="1380"/>
        <v>=0</v>
      </c>
      <c r="Z6320" t="s">
        <v>32</v>
      </c>
      <c r="AA6320">
        <v>9</v>
      </c>
      <c r="AB6320" t="s">
        <v>32</v>
      </c>
      <c r="AC6320" t="str">
        <f t="shared" si="1381"/>
        <v/>
      </c>
      <c r="AD6320" t="s">
        <v>32</v>
      </c>
      <c r="AE6320" t="str">
        <f t="shared" si="1382"/>
        <v/>
      </c>
      <c r="AF6320" t="s">
        <v>32</v>
      </c>
      <c r="AG6320" t="str">
        <f t="shared" si="1383"/>
        <v/>
      </c>
      <c r="AH6320" t="s">
        <v>32</v>
      </c>
      <c r="AI6320" t="str">
        <f t="shared" si="1384"/>
        <v/>
      </c>
      <c r="AJ6320" t="s">
        <v>32</v>
      </c>
      <c r="AK6320" t="str">
        <f t="shared" si="1385"/>
        <v/>
      </c>
      <c r="AL6320">
        <v>0</v>
      </c>
      <c r="AM6320">
        <v>0</v>
      </c>
      <c r="AN6320">
        <v>0</v>
      </c>
      <c r="AO6320" t="s">
        <v>32</v>
      </c>
      <c r="AP6320" t="s">
        <v>32</v>
      </c>
    </row>
    <row r="6321" spans="1:42" x14ac:dyDescent="0.25">
      <c r="A6321">
        <v>202105</v>
      </c>
      <c r="B6321" t="str">
        <f t="shared" si="1372"/>
        <v>2021-I</v>
      </c>
      <c r="C6321" t="s">
        <v>6395</v>
      </c>
      <c r="D6321" t="s">
        <v>6395</v>
      </c>
      <c r="E6321">
        <v>32151660</v>
      </c>
      <c r="F6321" t="s">
        <v>29</v>
      </c>
      <c r="G6321">
        <v>0</v>
      </c>
      <c r="H6321">
        <v>0</v>
      </c>
      <c r="I6321">
        <v>1</v>
      </c>
      <c r="J6321">
        <f t="shared" si="1373"/>
        <v>0</v>
      </c>
      <c r="K6321" t="str">
        <f t="shared" si="1374"/>
        <v>Insuficiente</v>
      </c>
      <c r="L6321">
        <f t="shared" si="1375"/>
        <v>1</v>
      </c>
      <c r="M6321">
        <v>21</v>
      </c>
      <c r="N6321" t="str">
        <f t="shared" si="1376"/>
        <v>&lt;=25</v>
      </c>
      <c r="O6321" t="s">
        <v>56</v>
      </c>
      <c r="P6321" t="s">
        <v>39</v>
      </c>
      <c r="Q6321">
        <v>29515</v>
      </c>
      <c r="R6321">
        <v>0</v>
      </c>
      <c r="S6321" t="str">
        <f t="shared" si="1377"/>
        <v>=0</v>
      </c>
      <c r="T6321">
        <v>950</v>
      </c>
      <c r="U6321" t="str">
        <f t="shared" si="1378"/>
        <v>&lt;=1000</v>
      </c>
      <c r="V6321" t="s">
        <v>585</v>
      </c>
      <c r="W6321">
        <v>24350</v>
      </c>
      <c r="X6321" s="12">
        <f t="shared" si="1379"/>
        <v>0</v>
      </c>
      <c r="Y6321" t="str">
        <f t="shared" si="1380"/>
        <v>=0</v>
      </c>
      <c r="Z6321" t="s">
        <v>32</v>
      </c>
      <c r="AA6321">
        <v>9</v>
      </c>
      <c r="AB6321" t="s">
        <v>32</v>
      </c>
      <c r="AC6321" t="str">
        <f t="shared" si="1381"/>
        <v/>
      </c>
      <c r="AD6321" t="s">
        <v>32</v>
      </c>
      <c r="AE6321" t="str">
        <f t="shared" si="1382"/>
        <v/>
      </c>
      <c r="AF6321" t="s">
        <v>32</v>
      </c>
      <c r="AG6321" t="str">
        <f t="shared" si="1383"/>
        <v/>
      </c>
      <c r="AH6321" t="s">
        <v>32</v>
      </c>
      <c r="AI6321" t="str">
        <f t="shared" si="1384"/>
        <v/>
      </c>
      <c r="AJ6321" t="s">
        <v>32</v>
      </c>
      <c r="AK6321" t="str">
        <f t="shared" si="1385"/>
        <v/>
      </c>
      <c r="AL6321">
        <v>0</v>
      </c>
      <c r="AM6321">
        <v>0</v>
      </c>
      <c r="AN6321">
        <v>0</v>
      </c>
      <c r="AO6321" t="s">
        <v>32</v>
      </c>
      <c r="AP6321" t="s">
        <v>32</v>
      </c>
    </row>
    <row r="6322" spans="1:42" x14ac:dyDescent="0.25">
      <c r="A6322">
        <v>202105</v>
      </c>
      <c r="B6322" t="str">
        <f t="shared" si="1372"/>
        <v>2021-I</v>
      </c>
      <c r="C6322" t="s">
        <v>6396</v>
      </c>
      <c r="D6322" t="s">
        <v>6396</v>
      </c>
      <c r="E6322">
        <v>32151554</v>
      </c>
      <c r="F6322" t="s">
        <v>29</v>
      </c>
      <c r="G6322">
        <v>0</v>
      </c>
      <c r="H6322">
        <v>0</v>
      </c>
      <c r="I6322">
        <v>1</v>
      </c>
      <c r="J6322">
        <f t="shared" si="1373"/>
        <v>0</v>
      </c>
      <c r="K6322" t="str">
        <f t="shared" si="1374"/>
        <v>Insuficiente</v>
      </c>
      <c r="L6322">
        <f t="shared" si="1375"/>
        <v>1</v>
      </c>
      <c r="M6322">
        <v>59</v>
      </c>
      <c r="N6322" t="str">
        <f t="shared" si="1376"/>
        <v>&lt;=60</v>
      </c>
      <c r="O6322" t="s">
        <v>72</v>
      </c>
      <c r="P6322" t="s">
        <v>69</v>
      </c>
      <c r="Q6322">
        <v>27943</v>
      </c>
      <c r="R6322">
        <v>0</v>
      </c>
      <c r="S6322" t="str">
        <f t="shared" si="1377"/>
        <v>=0</v>
      </c>
      <c r="T6322">
        <v>865</v>
      </c>
      <c r="U6322" t="str">
        <f t="shared" si="1378"/>
        <v>&lt;=1000</v>
      </c>
      <c r="V6322" t="s">
        <v>585</v>
      </c>
      <c r="W6322">
        <v>22870</v>
      </c>
      <c r="X6322" s="12">
        <f t="shared" si="1379"/>
        <v>0</v>
      </c>
      <c r="Y6322" t="str">
        <f t="shared" si="1380"/>
        <v>=0</v>
      </c>
      <c r="Z6322" t="s">
        <v>32</v>
      </c>
      <c r="AA6322">
        <v>0</v>
      </c>
      <c r="AB6322">
        <v>2300</v>
      </c>
      <c r="AC6322" t="str">
        <f t="shared" si="1381"/>
        <v>&lt;=3000</v>
      </c>
      <c r="AD6322">
        <v>0</v>
      </c>
      <c r="AE6322" t="str">
        <f t="shared" si="1382"/>
        <v>=0</v>
      </c>
      <c r="AF6322">
        <v>0</v>
      </c>
      <c r="AG6322" t="str">
        <f t="shared" si="1383"/>
        <v>&lt;=500</v>
      </c>
      <c r="AH6322" t="s">
        <v>32</v>
      </c>
      <c r="AI6322" t="str">
        <f t="shared" si="1384"/>
        <v/>
      </c>
      <c r="AJ6322" t="s">
        <v>32</v>
      </c>
      <c r="AK6322" t="str">
        <f t="shared" si="1385"/>
        <v/>
      </c>
      <c r="AL6322">
        <v>11</v>
      </c>
      <c r="AM6322">
        <v>11</v>
      </c>
      <c r="AN6322">
        <v>0</v>
      </c>
      <c r="AO6322">
        <v>1</v>
      </c>
      <c r="AP6322" t="s">
        <v>32</v>
      </c>
    </row>
    <row r="6323" spans="1:42" x14ac:dyDescent="0.25">
      <c r="A6323">
        <v>202105</v>
      </c>
      <c r="B6323" t="str">
        <f t="shared" si="1372"/>
        <v>2021-I</v>
      </c>
      <c r="C6323" t="s">
        <v>6397</v>
      </c>
      <c r="D6323" t="s">
        <v>6397</v>
      </c>
      <c r="E6323">
        <v>32151359</v>
      </c>
      <c r="F6323" t="s">
        <v>29</v>
      </c>
      <c r="G6323">
        <v>0</v>
      </c>
      <c r="H6323">
        <v>0</v>
      </c>
      <c r="I6323">
        <v>1</v>
      </c>
      <c r="J6323">
        <f t="shared" si="1373"/>
        <v>0</v>
      </c>
      <c r="K6323" t="str">
        <f t="shared" si="1374"/>
        <v>Insuficiente</v>
      </c>
      <c r="L6323">
        <f t="shared" si="1375"/>
        <v>1</v>
      </c>
      <c r="M6323">
        <v>40</v>
      </c>
      <c r="N6323" t="str">
        <f t="shared" si="1376"/>
        <v>&lt;=40</v>
      </c>
      <c r="O6323" t="s">
        <v>56</v>
      </c>
      <c r="P6323" t="s">
        <v>39</v>
      </c>
      <c r="Q6323">
        <v>35789</v>
      </c>
      <c r="R6323">
        <v>0</v>
      </c>
      <c r="S6323" t="str">
        <f t="shared" si="1377"/>
        <v>=0</v>
      </c>
      <c r="T6323">
        <v>1150</v>
      </c>
      <c r="U6323" t="str">
        <f t="shared" si="1378"/>
        <v>&lt;=1200</v>
      </c>
      <c r="V6323" t="s">
        <v>597</v>
      </c>
      <c r="W6323">
        <v>30260</v>
      </c>
      <c r="X6323" s="12">
        <f t="shared" si="1379"/>
        <v>0</v>
      </c>
      <c r="Y6323" t="str">
        <f t="shared" si="1380"/>
        <v>=0</v>
      </c>
      <c r="Z6323" t="s">
        <v>32</v>
      </c>
      <c r="AA6323">
        <v>4</v>
      </c>
      <c r="AB6323">
        <v>1366.35</v>
      </c>
      <c r="AC6323" t="str">
        <f t="shared" si="1381"/>
        <v>&lt;=2000</v>
      </c>
      <c r="AD6323">
        <v>180</v>
      </c>
      <c r="AE6323" t="str">
        <f t="shared" si="1382"/>
        <v>&gt;120</v>
      </c>
      <c r="AF6323">
        <v>1366.35</v>
      </c>
      <c r="AG6323" t="str">
        <f t="shared" si="1383"/>
        <v>&lt;=2000</v>
      </c>
      <c r="AH6323">
        <v>1500</v>
      </c>
      <c r="AI6323" t="str">
        <f t="shared" si="1384"/>
        <v>&lt;=2000</v>
      </c>
      <c r="AJ6323">
        <v>1</v>
      </c>
      <c r="AK6323" t="str">
        <f t="shared" si="1385"/>
        <v>&gt;0.9</v>
      </c>
      <c r="AL6323">
        <v>12</v>
      </c>
      <c r="AM6323">
        <v>0</v>
      </c>
      <c r="AN6323">
        <v>5</v>
      </c>
      <c r="AO6323" t="s">
        <v>32</v>
      </c>
      <c r="AP6323">
        <v>1</v>
      </c>
    </row>
    <row r="6324" spans="1:42" x14ac:dyDescent="0.25">
      <c r="A6324">
        <v>202105</v>
      </c>
      <c r="B6324" t="str">
        <f t="shared" si="1372"/>
        <v>2021-I</v>
      </c>
      <c r="C6324" t="s">
        <v>6398</v>
      </c>
      <c r="D6324" t="s">
        <v>6398</v>
      </c>
      <c r="E6324">
        <v>32148305</v>
      </c>
      <c r="F6324" t="s">
        <v>6163</v>
      </c>
      <c r="G6324">
        <v>0</v>
      </c>
      <c r="H6324">
        <v>0</v>
      </c>
      <c r="I6324">
        <v>1</v>
      </c>
      <c r="J6324">
        <f t="shared" si="1373"/>
        <v>0</v>
      </c>
      <c r="K6324" t="str">
        <f t="shared" si="1374"/>
        <v>Insuficiente</v>
      </c>
      <c r="L6324">
        <f t="shared" si="1375"/>
        <v>1</v>
      </c>
      <c r="M6324">
        <v>60</v>
      </c>
      <c r="N6324" t="str">
        <f t="shared" si="1376"/>
        <v>&lt;=60</v>
      </c>
      <c r="O6324" t="s">
        <v>72</v>
      </c>
      <c r="P6324" t="s">
        <v>39</v>
      </c>
      <c r="Q6324">
        <v>35597</v>
      </c>
      <c r="R6324">
        <v>0</v>
      </c>
      <c r="S6324" t="str">
        <f t="shared" si="1377"/>
        <v>=0</v>
      </c>
      <c r="T6324">
        <v>990</v>
      </c>
      <c r="U6324" t="str">
        <f t="shared" si="1378"/>
        <v>&lt;=1000</v>
      </c>
      <c r="V6324" t="s">
        <v>601</v>
      </c>
      <c r="W6324">
        <v>30080</v>
      </c>
      <c r="X6324" s="12">
        <f t="shared" si="1379"/>
        <v>0</v>
      </c>
      <c r="Y6324" t="str">
        <f t="shared" si="1380"/>
        <v>=0</v>
      </c>
      <c r="Z6324">
        <v>3</v>
      </c>
      <c r="AA6324">
        <v>0</v>
      </c>
      <c r="AB6324">
        <v>1682.87</v>
      </c>
      <c r="AC6324" t="str">
        <f t="shared" si="1381"/>
        <v>&lt;=2000</v>
      </c>
      <c r="AD6324">
        <v>0</v>
      </c>
      <c r="AE6324" t="str">
        <f t="shared" si="1382"/>
        <v>=0</v>
      </c>
      <c r="AF6324">
        <v>0</v>
      </c>
      <c r="AG6324" t="str">
        <f t="shared" si="1383"/>
        <v>&lt;=500</v>
      </c>
      <c r="AH6324" t="s">
        <v>32</v>
      </c>
      <c r="AI6324" t="str">
        <f t="shared" si="1384"/>
        <v/>
      </c>
      <c r="AJ6324" t="s">
        <v>32</v>
      </c>
      <c r="AK6324" t="str">
        <f t="shared" si="1385"/>
        <v/>
      </c>
      <c r="AL6324">
        <v>12</v>
      </c>
      <c r="AM6324">
        <v>12</v>
      </c>
      <c r="AN6324">
        <v>0</v>
      </c>
      <c r="AO6324">
        <v>1</v>
      </c>
      <c r="AP6324" t="s">
        <v>32</v>
      </c>
    </row>
    <row r="6325" spans="1:42" x14ac:dyDescent="0.25">
      <c r="A6325">
        <v>202105</v>
      </c>
      <c r="B6325" t="str">
        <f t="shared" si="1372"/>
        <v>2021-I</v>
      </c>
      <c r="C6325" t="s">
        <v>6399</v>
      </c>
      <c r="D6325" t="s">
        <v>6399</v>
      </c>
      <c r="E6325">
        <v>32150327</v>
      </c>
      <c r="F6325" t="s">
        <v>29</v>
      </c>
      <c r="G6325">
        <v>0</v>
      </c>
      <c r="H6325">
        <v>0</v>
      </c>
      <c r="I6325">
        <v>1</v>
      </c>
      <c r="J6325">
        <f t="shared" si="1373"/>
        <v>0</v>
      </c>
      <c r="K6325" t="str">
        <f t="shared" si="1374"/>
        <v>Insuficiente</v>
      </c>
      <c r="L6325">
        <f t="shared" si="1375"/>
        <v>1</v>
      </c>
      <c r="M6325">
        <v>43</v>
      </c>
      <c r="N6325" t="str">
        <f t="shared" si="1376"/>
        <v>&lt;=45</v>
      </c>
      <c r="O6325" t="s">
        <v>56</v>
      </c>
      <c r="P6325" t="s">
        <v>39</v>
      </c>
      <c r="Q6325">
        <v>29515</v>
      </c>
      <c r="R6325">
        <v>0</v>
      </c>
      <c r="S6325" t="str">
        <f t="shared" si="1377"/>
        <v>=0</v>
      </c>
      <c r="T6325">
        <v>950</v>
      </c>
      <c r="U6325" t="str">
        <f t="shared" si="1378"/>
        <v>&lt;=1000</v>
      </c>
      <c r="V6325" t="s">
        <v>597</v>
      </c>
      <c r="W6325">
        <v>24350</v>
      </c>
      <c r="X6325" s="12">
        <f t="shared" si="1379"/>
        <v>0</v>
      </c>
      <c r="Y6325" t="str">
        <f t="shared" si="1380"/>
        <v>=0</v>
      </c>
      <c r="Z6325" t="s">
        <v>32</v>
      </c>
      <c r="AA6325">
        <v>9</v>
      </c>
      <c r="AB6325" t="s">
        <v>32</v>
      </c>
      <c r="AC6325" t="str">
        <f t="shared" si="1381"/>
        <v/>
      </c>
      <c r="AD6325" t="s">
        <v>32</v>
      </c>
      <c r="AE6325" t="str">
        <f t="shared" si="1382"/>
        <v/>
      </c>
      <c r="AF6325" t="s">
        <v>32</v>
      </c>
      <c r="AG6325" t="str">
        <f t="shared" si="1383"/>
        <v/>
      </c>
      <c r="AH6325" t="s">
        <v>32</v>
      </c>
      <c r="AI6325" t="str">
        <f t="shared" si="1384"/>
        <v/>
      </c>
      <c r="AJ6325" t="s">
        <v>32</v>
      </c>
      <c r="AK6325" t="str">
        <f t="shared" si="1385"/>
        <v/>
      </c>
      <c r="AL6325">
        <v>0</v>
      </c>
      <c r="AM6325">
        <v>0</v>
      </c>
      <c r="AN6325">
        <v>0</v>
      </c>
      <c r="AO6325" t="s">
        <v>32</v>
      </c>
      <c r="AP6325" t="s">
        <v>32</v>
      </c>
    </row>
    <row r="6326" spans="1:42" x14ac:dyDescent="0.25">
      <c r="A6326">
        <v>202105</v>
      </c>
      <c r="B6326" t="str">
        <f t="shared" si="1372"/>
        <v>2021-I</v>
      </c>
      <c r="C6326" t="s">
        <v>6400</v>
      </c>
      <c r="D6326" t="s">
        <v>6400</v>
      </c>
      <c r="E6326">
        <v>32151300</v>
      </c>
      <c r="F6326" t="s">
        <v>29</v>
      </c>
      <c r="G6326">
        <v>0</v>
      </c>
      <c r="H6326">
        <v>0</v>
      </c>
      <c r="I6326">
        <v>1</v>
      </c>
      <c r="J6326">
        <f t="shared" si="1373"/>
        <v>0</v>
      </c>
      <c r="K6326" t="str">
        <f t="shared" si="1374"/>
        <v>Insuficiente</v>
      </c>
      <c r="L6326">
        <f t="shared" si="1375"/>
        <v>1</v>
      </c>
      <c r="M6326">
        <v>25</v>
      </c>
      <c r="N6326" t="str">
        <f t="shared" si="1376"/>
        <v>&lt;=25</v>
      </c>
      <c r="O6326" t="s">
        <v>56</v>
      </c>
      <c r="P6326" t="s">
        <v>39</v>
      </c>
      <c r="Q6326">
        <v>27943</v>
      </c>
      <c r="R6326">
        <v>0</v>
      </c>
      <c r="S6326" t="str">
        <f t="shared" si="1377"/>
        <v>=0</v>
      </c>
      <c r="T6326">
        <v>900</v>
      </c>
      <c r="U6326" t="str">
        <f t="shared" si="1378"/>
        <v>&lt;=1000</v>
      </c>
      <c r="V6326" t="s">
        <v>585</v>
      </c>
      <c r="W6326">
        <v>22870</v>
      </c>
      <c r="X6326" s="12">
        <f t="shared" si="1379"/>
        <v>0</v>
      </c>
      <c r="Y6326" t="str">
        <f t="shared" si="1380"/>
        <v>=0</v>
      </c>
      <c r="Z6326" t="s">
        <v>32</v>
      </c>
      <c r="AA6326">
        <v>9</v>
      </c>
      <c r="AB6326" t="s">
        <v>32</v>
      </c>
      <c r="AC6326" t="str">
        <f t="shared" si="1381"/>
        <v/>
      </c>
      <c r="AD6326" t="s">
        <v>32</v>
      </c>
      <c r="AE6326" t="str">
        <f t="shared" si="1382"/>
        <v/>
      </c>
      <c r="AF6326" t="s">
        <v>32</v>
      </c>
      <c r="AG6326" t="str">
        <f t="shared" si="1383"/>
        <v/>
      </c>
      <c r="AH6326" t="s">
        <v>32</v>
      </c>
      <c r="AI6326" t="str">
        <f t="shared" si="1384"/>
        <v/>
      </c>
      <c r="AJ6326" t="s">
        <v>32</v>
      </c>
      <c r="AK6326" t="str">
        <f t="shared" si="1385"/>
        <v/>
      </c>
      <c r="AL6326">
        <v>0</v>
      </c>
      <c r="AM6326">
        <v>0</v>
      </c>
      <c r="AN6326">
        <v>0</v>
      </c>
      <c r="AO6326" t="s">
        <v>32</v>
      </c>
      <c r="AP6326" t="s">
        <v>32</v>
      </c>
    </row>
    <row r="6327" spans="1:42" x14ac:dyDescent="0.25">
      <c r="A6327">
        <v>202105</v>
      </c>
      <c r="B6327" t="str">
        <f t="shared" si="1372"/>
        <v>2021-I</v>
      </c>
      <c r="C6327" t="s">
        <v>6401</v>
      </c>
      <c r="D6327" t="s">
        <v>6401</v>
      </c>
      <c r="E6327">
        <v>32151635</v>
      </c>
      <c r="F6327" t="s">
        <v>29</v>
      </c>
      <c r="G6327">
        <v>0</v>
      </c>
      <c r="H6327">
        <v>0</v>
      </c>
      <c r="I6327">
        <v>1</v>
      </c>
      <c r="J6327">
        <f t="shared" si="1373"/>
        <v>0</v>
      </c>
      <c r="K6327" t="str">
        <f t="shared" si="1374"/>
        <v>Insuficiente</v>
      </c>
      <c r="L6327">
        <f t="shared" si="1375"/>
        <v>1</v>
      </c>
      <c r="M6327">
        <v>36</v>
      </c>
      <c r="N6327" t="str">
        <f t="shared" si="1376"/>
        <v>&lt;=40</v>
      </c>
      <c r="O6327" t="s">
        <v>56</v>
      </c>
      <c r="P6327" t="s">
        <v>39</v>
      </c>
      <c r="Q6327">
        <v>31945</v>
      </c>
      <c r="R6327">
        <v>0</v>
      </c>
      <c r="S6327" t="str">
        <f t="shared" si="1377"/>
        <v>=0</v>
      </c>
      <c r="T6327">
        <v>890</v>
      </c>
      <c r="U6327" t="str">
        <f t="shared" si="1378"/>
        <v>&lt;=1000</v>
      </c>
      <c r="V6327" t="s">
        <v>589</v>
      </c>
      <c r="W6327">
        <v>26640</v>
      </c>
      <c r="X6327" s="12">
        <f t="shared" si="1379"/>
        <v>0</v>
      </c>
      <c r="Y6327" t="str">
        <f t="shared" si="1380"/>
        <v>=0</v>
      </c>
      <c r="Z6327">
        <v>4</v>
      </c>
      <c r="AA6327">
        <v>9</v>
      </c>
      <c r="AB6327" t="s">
        <v>32</v>
      </c>
      <c r="AC6327" t="str">
        <f t="shared" si="1381"/>
        <v/>
      </c>
      <c r="AD6327" t="s">
        <v>32</v>
      </c>
      <c r="AE6327" t="str">
        <f t="shared" si="1382"/>
        <v/>
      </c>
      <c r="AF6327" t="s">
        <v>32</v>
      </c>
      <c r="AG6327" t="str">
        <f t="shared" si="1383"/>
        <v/>
      </c>
      <c r="AH6327" t="s">
        <v>32</v>
      </c>
      <c r="AI6327" t="str">
        <f t="shared" si="1384"/>
        <v/>
      </c>
      <c r="AJ6327" t="s">
        <v>32</v>
      </c>
      <c r="AK6327" t="str">
        <f t="shared" si="1385"/>
        <v/>
      </c>
      <c r="AL6327">
        <v>0</v>
      </c>
      <c r="AM6327">
        <v>0</v>
      </c>
      <c r="AN6327">
        <v>0</v>
      </c>
      <c r="AO6327" t="s">
        <v>32</v>
      </c>
      <c r="AP6327" t="s">
        <v>32</v>
      </c>
    </row>
    <row r="6328" spans="1:42" x14ac:dyDescent="0.25">
      <c r="A6328">
        <v>202105</v>
      </c>
      <c r="B6328" t="str">
        <f t="shared" si="1372"/>
        <v>2021-I</v>
      </c>
      <c r="C6328" t="s">
        <v>6402</v>
      </c>
      <c r="D6328" t="s">
        <v>6402</v>
      </c>
      <c r="E6328">
        <v>32151891</v>
      </c>
      <c r="F6328" t="s">
        <v>29</v>
      </c>
      <c r="G6328">
        <v>0</v>
      </c>
      <c r="H6328">
        <v>0</v>
      </c>
      <c r="I6328">
        <v>1</v>
      </c>
      <c r="J6328">
        <f t="shared" si="1373"/>
        <v>0</v>
      </c>
      <c r="K6328" t="str">
        <f t="shared" si="1374"/>
        <v>Insuficiente</v>
      </c>
      <c r="L6328">
        <f t="shared" si="1375"/>
        <v>1</v>
      </c>
      <c r="M6328">
        <v>32</v>
      </c>
      <c r="N6328" t="str">
        <f t="shared" si="1376"/>
        <v>&lt;=35</v>
      </c>
      <c r="O6328" t="s">
        <v>56</v>
      </c>
      <c r="P6328" t="s">
        <v>39</v>
      </c>
      <c r="Q6328">
        <v>39238</v>
      </c>
      <c r="R6328">
        <v>0</v>
      </c>
      <c r="S6328" t="str">
        <f t="shared" si="1377"/>
        <v>=0</v>
      </c>
      <c r="T6328">
        <v>1090</v>
      </c>
      <c r="U6328" t="str">
        <f t="shared" si="1378"/>
        <v>&lt;=1100</v>
      </c>
      <c r="V6328" t="s">
        <v>4182</v>
      </c>
      <c r="W6328">
        <v>33510</v>
      </c>
      <c r="X6328" s="12">
        <f t="shared" si="1379"/>
        <v>0</v>
      </c>
      <c r="Y6328" t="str">
        <f t="shared" si="1380"/>
        <v>=0</v>
      </c>
      <c r="Z6328">
        <v>2</v>
      </c>
      <c r="AA6328">
        <v>4</v>
      </c>
      <c r="AB6328">
        <v>170.74</v>
      </c>
      <c r="AC6328" t="str">
        <f t="shared" si="1381"/>
        <v>&lt;=500</v>
      </c>
      <c r="AD6328">
        <v>873</v>
      </c>
      <c r="AE6328" t="str">
        <f t="shared" si="1382"/>
        <v>&gt;120</v>
      </c>
      <c r="AF6328">
        <v>170.74</v>
      </c>
      <c r="AG6328" t="str">
        <f t="shared" si="1383"/>
        <v>&lt;=500</v>
      </c>
      <c r="AH6328" t="s">
        <v>32</v>
      </c>
      <c r="AI6328" t="str">
        <f t="shared" si="1384"/>
        <v/>
      </c>
      <c r="AJ6328" t="s">
        <v>32</v>
      </c>
      <c r="AK6328" t="str">
        <f t="shared" si="1385"/>
        <v/>
      </c>
      <c r="AL6328">
        <v>12</v>
      </c>
      <c r="AM6328">
        <v>0</v>
      </c>
      <c r="AN6328">
        <v>12</v>
      </c>
      <c r="AO6328" t="s">
        <v>32</v>
      </c>
      <c r="AP6328">
        <v>1</v>
      </c>
    </row>
    <row r="6329" spans="1:42" x14ac:dyDescent="0.25">
      <c r="A6329">
        <v>202105</v>
      </c>
      <c r="B6329" t="str">
        <f t="shared" si="1372"/>
        <v>2021-I</v>
      </c>
      <c r="C6329" t="s">
        <v>6403</v>
      </c>
      <c r="D6329" t="s">
        <v>6403</v>
      </c>
      <c r="E6329">
        <v>32151923</v>
      </c>
      <c r="F6329" t="s">
        <v>6163</v>
      </c>
      <c r="G6329">
        <v>0</v>
      </c>
      <c r="H6329">
        <v>0</v>
      </c>
      <c r="I6329">
        <v>1</v>
      </c>
      <c r="J6329">
        <f t="shared" si="1373"/>
        <v>0</v>
      </c>
      <c r="K6329" t="str">
        <f t="shared" si="1374"/>
        <v>Insuficiente</v>
      </c>
      <c r="L6329">
        <f t="shared" si="1375"/>
        <v>1</v>
      </c>
      <c r="M6329">
        <v>42</v>
      </c>
      <c r="N6329" t="str">
        <f t="shared" si="1376"/>
        <v>&lt;=45</v>
      </c>
      <c r="O6329" t="s">
        <v>72</v>
      </c>
      <c r="P6329" t="s">
        <v>39</v>
      </c>
      <c r="Q6329">
        <v>29515</v>
      </c>
      <c r="R6329">
        <v>0</v>
      </c>
      <c r="S6329" t="str">
        <f t="shared" si="1377"/>
        <v>=0</v>
      </c>
      <c r="T6329">
        <v>950</v>
      </c>
      <c r="U6329" t="str">
        <f t="shared" si="1378"/>
        <v>&lt;=1000</v>
      </c>
      <c r="V6329" t="s">
        <v>585</v>
      </c>
      <c r="W6329">
        <v>24350</v>
      </c>
      <c r="X6329" s="12">
        <f t="shared" si="1379"/>
        <v>0</v>
      </c>
      <c r="Y6329" t="str">
        <f t="shared" si="1380"/>
        <v>=0</v>
      </c>
      <c r="Z6329">
        <v>5</v>
      </c>
      <c r="AA6329">
        <v>0</v>
      </c>
      <c r="AB6329">
        <v>5500</v>
      </c>
      <c r="AC6329" t="str">
        <f t="shared" si="1381"/>
        <v>&gt;5000</v>
      </c>
      <c r="AD6329">
        <v>0</v>
      </c>
      <c r="AE6329" t="str">
        <f t="shared" si="1382"/>
        <v>=0</v>
      </c>
      <c r="AF6329">
        <v>0</v>
      </c>
      <c r="AG6329" t="str">
        <f t="shared" si="1383"/>
        <v>&lt;=500</v>
      </c>
      <c r="AH6329" t="s">
        <v>32</v>
      </c>
      <c r="AI6329" t="str">
        <f t="shared" si="1384"/>
        <v/>
      </c>
      <c r="AJ6329" t="s">
        <v>32</v>
      </c>
      <c r="AK6329" t="str">
        <f t="shared" si="1385"/>
        <v/>
      </c>
      <c r="AL6329">
        <v>12</v>
      </c>
      <c r="AM6329">
        <v>12</v>
      </c>
      <c r="AN6329">
        <v>0</v>
      </c>
      <c r="AO6329">
        <v>1</v>
      </c>
      <c r="AP6329" t="s">
        <v>32</v>
      </c>
    </row>
    <row r="6330" spans="1:42" x14ac:dyDescent="0.25">
      <c r="A6330">
        <v>202105</v>
      </c>
      <c r="B6330" t="str">
        <f t="shared" si="1372"/>
        <v>2021-I</v>
      </c>
      <c r="C6330" t="s">
        <v>6404</v>
      </c>
      <c r="D6330" t="s">
        <v>6404</v>
      </c>
      <c r="E6330">
        <v>32156067</v>
      </c>
      <c r="F6330" t="s">
        <v>29</v>
      </c>
      <c r="G6330">
        <v>0</v>
      </c>
      <c r="H6330">
        <v>0</v>
      </c>
      <c r="I6330">
        <v>1</v>
      </c>
      <c r="J6330">
        <f t="shared" si="1373"/>
        <v>0</v>
      </c>
      <c r="K6330" t="str">
        <f t="shared" si="1374"/>
        <v>Insuficiente</v>
      </c>
      <c r="L6330">
        <f t="shared" si="1375"/>
        <v>1</v>
      </c>
      <c r="M6330">
        <v>45</v>
      </c>
      <c r="N6330" t="str">
        <f t="shared" si="1376"/>
        <v>&lt;=45</v>
      </c>
      <c r="O6330" t="s">
        <v>56</v>
      </c>
      <c r="P6330" t="s">
        <v>35</v>
      </c>
      <c r="Q6330">
        <v>35789</v>
      </c>
      <c r="R6330">
        <v>0</v>
      </c>
      <c r="S6330" t="str">
        <f t="shared" si="1377"/>
        <v>=0</v>
      </c>
      <c r="T6330">
        <v>1150</v>
      </c>
      <c r="U6330" t="str">
        <f t="shared" si="1378"/>
        <v>&lt;=1200</v>
      </c>
      <c r="V6330" t="s">
        <v>597</v>
      </c>
      <c r="W6330">
        <v>30260</v>
      </c>
      <c r="X6330" s="12">
        <f t="shared" si="1379"/>
        <v>0</v>
      </c>
      <c r="Y6330" t="str">
        <f t="shared" si="1380"/>
        <v>=0</v>
      </c>
      <c r="Z6330">
        <v>5</v>
      </c>
      <c r="AA6330">
        <v>0</v>
      </c>
      <c r="AB6330">
        <v>1400</v>
      </c>
      <c r="AC6330" t="str">
        <f t="shared" si="1381"/>
        <v>&lt;=2000</v>
      </c>
      <c r="AD6330">
        <v>0</v>
      </c>
      <c r="AE6330" t="str">
        <f t="shared" si="1382"/>
        <v>=0</v>
      </c>
      <c r="AF6330">
        <v>0</v>
      </c>
      <c r="AG6330" t="str">
        <f t="shared" si="1383"/>
        <v>&lt;=500</v>
      </c>
      <c r="AH6330" t="s">
        <v>32</v>
      </c>
      <c r="AI6330" t="str">
        <f t="shared" si="1384"/>
        <v/>
      </c>
      <c r="AJ6330" t="s">
        <v>32</v>
      </c>
      <c r="AK6330" t="str">
        <f t="shared" si="1385"/>
        <v/>
      </c>
      <c r="AL6330">
        <v>1</v>
      </c>
      <c r="AM6330">
        <v>1</v>
      </c>
      <c r="AN6330">
        <v>0</v>
      </c>
      <c r="AO6330">
        <v>1</v>
      </c>
      <c r="AP6330" t="s">
        <v>32</v>
      </c>
    </row>
    <row r="6331" spans="1:42" x14ac:dyDescent="0.25">
      <c r="A6331">
        <v>202105</v>
      </c>
      <c r="B6331" t="str">
        <f t="shared" si="1372"/>
        <v>2021-I</v>
      </c>
      <c r="C6331" t="s">
        <v>6405</v>
      </c>
      <c r="D6331" t="s">
        <v>6405</v>
      </c>
      <c r="E6331">
        <v>32156094</v>
      </c>
      <c r="F6331" t="s">
        <v>29</v>
      </c>
      <c r="G6331">
        <v>0</v>
      </c>
      <c r="H6331">
        <v>0</v>
      </c>
      <c r="I6331">
        <v>1</v>
      </c>
      <c r="J6331">
        <f t="shared" si="1373"/>
        <v>0</v>
      </c>
      <c r="K6331" t="str">
        <f t="shared" si="1374"/>
        <v>Insuficiente</v>
      </c>
      <c r="L6331">
        <f t="shared" si="1375"/>
        <v>1</v>
      </c>
      <c r="M6331">
        <v>30</v>
      </c>
      <c r="N6331" t="str">
        <f t="shared" si="1376"/>
        <v>&lt;=30</v>
      </c>
      <c r="O6331" t="s">
        <v>56</v>
      </c>
      <c r="P6331" t="s">
        <v>31</v>
      </c>
      <c r="Q6331">
        <v>29515</v>
      </c>
      <c r="R6331">
        <v>0</v>
      </c>
      <c r="S6331" t="str">
        <f t="shared" si="1377"/>
        <v>=0</v>
      </c>
      <c r="T6331">
        <v>950</v>
      </c>
      <c r="U6331" t="str">
        <f t="shared" si="1378"/>
        <v>&lt;=1000</v>
      </c>
      <c r="V6331" t="s">
        <v>597</v>
      </c>
      <c r="W6331">
        <v>24350</v>
      </c>
      <c r="X6331" s="12">
        <f t="shared" si="1379"/>
        <v>0</v>
      </c>
      <c r="Y6331" t="str">
        <f t="shared" si="1380"/>
        <v>=0</v>
      </c>
      <c r="Z6331" t="s">
        <v>32</v>
      </c>
      <c r="AA6331">
        <v>0</v>
      </c>
      <c r="AB6331">
        <v>1563</v>
      </c>
      <c r="AC6331" t="str">
        <f t="shared" si="1381"/>
        <v>&lt;=2000</v>
      </c>
      <c r="AD6331">
        <v>3</v>
      </c>
      <c r="AE6331" t="str">
        <f t="shared" si="1382"/>
        <v>&lt;=8</v>
      </c>
      <c r="AF6331">
        <v>0</v>
      </c>
      <c r="AG6331" t="str">
        <f t="shared" si="1383"/>
        <v>&lt;=500</v>
      </c>
      <c r="AH6331" t="s">
        <v>32</v>
      </c>
      <c r="AI6331" t="str">
        <f t="shared" si="1384"/>
        <v/>
      </c>
      <c r="AJ6331" t="s">
        <v>32</v>
      </c>
      <c r="AK6331" t="str">
        <f t="shared" si="1385"/>
        <v/>
      </c>
      <c r="AL6331">
        <v>3</v>
      </c>
      <c r="AM6331">
        <v>3</v>
      </c>
      <c r="AN6331">
        <v>0</v>
      </c>
      <c r="AO6331">
        <v>1</v>
      </c>
      <c r="AP6331" t="s">
        <v>32</v>
      </c>
    </row>
    <row r="6332" spans="1:42" x14ac:dyDescent="0.25">
      <c r="A6332">
        <v>202105</v>
      </c>
      <c r="B6332" t="str">
        <f t="shared" si="1372"/>
        <v>2021-I</v>
      </c>
      <c r="C6332" t="s">
        <v>6406</v>
      </c>
      <c r="D6332" t="s">
        <v>6406</v>
      </c>
      <c r="E6332">
        <v>32152011</v>
      </c>
      <c r="F6332" t="s">
        <v>29</v>
      </c>
      <c r="G6332">
        <v>0</v>
      </c>
      <c r="H6332">
        <v>0</v>
      </c>
      <c r="I6332">
        <v>1</v>
      </c>
      <c r="J6332">
        <f t="shared" si="1373"/>
        <v>0</v>
      </c>
      <c r="K6332" t="str">
        <f t="shared" si="1374"/>
        <v>Insuficiente</v>
      </c>
      <c r="L6332">
        <f t="shared" si="1375"/>
        <v>1</v>
      </c>
      <c r="M6332">
        <v>43</v>
      </c>
      <c r="N6332" t="str">
        <f t="shared" si="1376"/>
        <v>&lt;=45</v>
      </c>
      <c r="O6332" t="s">
        <v>56</v>
      </c>
      <c r="P6332" t="s">
        <v>35</v>
      </c>
      <c r="Q6332">
        <v>29515</v>
      </c>
      <c r="R6332">
        <v>0</v>
      </c>
      <c r="S6332" t="str">
        <f t="shared" si="1377"/>
        <v>=0</v>
      </c>
      <c r="T6332">
        <v>950</v>
      </c>
      <c r="U6332" t="str">
        <f t="shared" si="1378"/>
        <v>&lt;=1000</v>
      </c>
      <c r="V6332" t="s">
        <v>585</v>
      </c>
      <c r="W6332">
        <v>24350</v>
      </c>
      <c r="X6332" s="12">
        <f t="shared" si="1379"/>
        <v>0</v>
      </c>
      <c r="Y6332" t="str">
        <f t="shared" si="1380"/>
        <v>=0</v>
      </c>
      <c r="Z6332">
        <v>5</v>
      </c>
      <c r="AA6332">
        <v>0</v>
      </c>
      <c r="AB6332">
        <v>18638.259999999998</v>
      </c>
      <c r="AC6332" t="str">
        <f t="shared" si="1381"/>
        <v>&gt;5000</v>
      </c>
      <c r="AD6332">
        <v>0</v>
      </c>
      <c r="AE6332" t="str">
        <f t="shared" si="1382"/>
        <v>=0</v>
      </c>
      <c r="AF6332">
        <v>0</v>
      </c>
      <c r="AG6332" t="str">
        <f t="shared" si="1383"/>
        <v>&lt;=500</v>
      </c>
      <c r="AH6332">
        <v>14349.5</v>
      </c>
      <c r="AI6332" t="str">
        <f t="shared" si="1384"/>
        <v>&gt;5000</v>
      </c>
      <c r="AJ6332">
        <v>0.26960000000000001</v>
      </c>
      <c r="AK6332" t="str">
        <f t="shared" si="1385"/>
        <v>&lt;=0.3</v>
      </c>
      <c r="AL6332">
        <v>8</v>
      </c>
      <c r="AM6332">
        <v>8</v>
      </c>
      <c r="AN6332">
        <v>0</v>
      </c>
      <c r="AO6332">
        <v>1</v>
      </c>
      <c r="AP6332" t="s">
        <v>32</v>
      </c>
    </row>
    <row r="6333" spans="1:42" x14ac:dyDescent="0.25">
      <c r="A6333">
        <v>202105</v>
      </c>
      <c r="B6333" t="str">
        <f t="shared" si="1372"/>
        <v>2021-I</v>
      </c>
      <c r="C6333" t="s">
        <v>6407</v>
      </c>
      <c r="D6333" t="s">
        <v>6407</v>
      </c>
      <c r="E6333">
        <v>32156218</v>
      </c>
      <c r="F6333" t="s">
        <v>29</v>
      </c>
      <c r="G6333">
        <v>0</v>
      </c>
      <c r="H6333">
        <v>0</v>
      </c>
      <c r="I6333">
        <v>1</v>
      </c>
      <c r="J6333">
        <f t="shared" si="1373"/>
        <v>0</v>
      </c>
      <c r="K6333" t="str">
        <f t="shared" si="1374"/>
        <v>Insuficiente</v>
      </c>
      <c r="L6333">
        <f t="shared" si="1375"/>
        <v>1</v>
      </c>
      <c r="M6333">
        <v>35</v>
      </c>
      <c r="N6333" t="str">
        <f t="shared" si="1376"/>
        <v>&lt;=35</v>
      </c>
      <c r="O6333" t="s">
        <v>56</v>
      </c>
      <c r="P6333" t="s">
        <v>39</v>
      </c>
      <c r="Q6333">
        <v>39238</v>
      </c>
      <c r="R6333">
        <v>0</v>
      </c>
      <c r="S6333" t="str">
        <f t="shared" si="1377"/>
        <v>=0</v>
      </c>
      <c r="T6333">
        <v>1090</v>
      </c>
      <c r="U6333" t="str">
        <f t="shared" si="1378"/>
        <v>&lt;=1100</v>
      </c>
      <c r="V6333" t="s">
        <v>589</v>
      </c>
      <c r="W6333">
        <v>33510</v>
      </c>
      <c r="X6333" s="12">
        <f t="shared" si="1379"/>
        <v>0</v>
      </c>
      <c r="Y6333" t="str">
        <f t="shared" si="1380"/>
        <v>=0</v>
      </c>
      <c r="Z6333">
        <v>2</v>
      </c>
      <c r="AA6333">
        <v>4</v>
      </c>
      <c r="AB6333">
        <v>1489.08</v>
      </c>
      <c r="AC6333" t="str">
        <f t="shared" si="1381"/>
        <v>&lt;=2000</v>
      </c>
      <c r="AD6333">
        <v>1804</v>
      </c>
      <c r="AE6333" t="str">
        <f t="shared" si="1382"/>
        <v>&gt;120</v>
      </c>
      <c r="AF6333">
        <v>1489.08</v>
      </c>
      <c r="AG6333" t="str">
        <f t="shared" si="1383"/>
        <v>&lt;=2000</v>
      </c>
      <c r="AH6333" t="s">
        <v>32</v>
      </c>
      <c r="AI6333" t="str">
        <f t="shared" si="1384"/>
        <v/>
      </c>
      <c r="AJ6333" t="s">
        <v>32</v>
      </c>
      <c r="AK6333" t="str">
        <f t="shared" si="1385"/>
        <v/>
      </c>
      <c r="AL6333">
        <v>12</v>
      </c>
      <c r="AM6333">
        <v>0</v>
      </c>
      <c r="AN6333">
        <v>12</v>
      </c>
      <c r="AO6333" t="s">
        <v>32</v>
      </c>
      <c r="AP6333">
        <v>1</v>
      </c>
    </row>
    <row r="6334" spans="1:42" x14ac:dyDescent="0.25">
      <c r="A6334">
        <v>202105</v>
      </c>
      <c r="B6334" t="str">
        <f t="shared" si="1372"/>
        <v>2021-I</v>
      </c>
      <c r="C6334" t="s">
        <v>6408</v>
      </c>
      <c r="D6334" t="s">
        <v>6408</v>
      </c>
      <c r="E6334">
        <v>32148500</v>
      </c>
      <c r="F6334" t="s">
        <v>29</v>
      </c>
      <c r="G6334">
        <v>0</v>
      </c>
      <c r="H6334">
        <v>0</v>
      </c>
      <c r="I6334">
        <v>1</v>
      </c>
      <c r="J6334">
        <f t="shared" si="1373"/>
        <v>0</v>
      </c>
      <c r="K6334" t="str">
        <f t="shared" si="1374"/>
        <v>Insuficiente</v>
      </c>
      <c r="L6334">
        <f t="shared" si="1375"/>
        <v>1</v>
      </c>
      <c r="M6334">
        <v>22</v>
      </c>
      <c r="N6334" t="str">
        <f t="shared" si="1376"/>
        <v>&lt;=25</v>
      </c>
      <c r="O6334" t="s">
        <v>56</v>
      </c>
      <c r="P6334" t="s">
        <v>39</v>
      </c>
      <c r="Q6334">
        <v>28304</v>
      </c>
      <c r="R6334">
        <v>0</v>
      </c>
      <c r="S6334" t="str">
        <f t="shared" si="1377"/>
        <v>=0</v>
      </c>
      <c r="T6334">
        <v>790</v>
      </c>
      <c r="U6334" t="str">
        <f t="shared" si="1378"/>
        <v>&lt;=1000</v>
      </c>
      <c r="V6334" t="s">
        <v>597</v>
      </c>
      <c r="W6334">
        <v>23210</v>
      </c>
      <c r="X6334" s="12">
        <f t="shared" si="1379"/>
        <v>0</v>
      </c>
      <c r="Y6334" t="str">
        <f t="shared" si="1380"/>
        <v>=0</v>
      </c>
      <c r="Z6334">
        <v>4</v>
      </c>
      <c r="AA6334">
        <v>9</v>
      </c>
      <c r="AB6334" t="s">
        <v>32</v>
      </c>
      <c r="AC6334" t="str">
        <f t="shared" si="1381"/>
        <v/>
      </c>
      <c r="AD6334" t="s">
        <v>32</v>
      </c>
      <c r="AE6334" t="str">
        <f t="shared" si="1382"/>
        <v/>
      </c>
      <c r="AF6334" t="s">
        <v>32</v>
      </c>
      <c r="AG6334" t="str">
        <f t="shared" si="1383"/>
        <v/>
      </c>
      <c r="AH6334" t="s">
        <v>32</v>
      </c>
      <c r="AI6334" t="str">
        <f t="shared" si="1384"/>
        <v/>
      </c>
      <c r="AJ6334" t="s">
        <v>32</v>
      </c>
      <c r="AK6334" t="str">
        <f t="shared" si="1385"/>
        <v/>
      </c>
      <c r="AL6334">
        <v>0</v>
      </c>
      <c r="AM6334">
        <v>0</v>
      </c>
      <c r="AN6334">
        <v>0</v>
      </c>
      <c r="AO6334" t="s">
        <v>32</v>
      </c>
      <c r="AP6334" t="s">
        <v>32</v>
      </c>
    </row>
    <row r="6335" spans="1:42" x14ac:dyDescent="0.25">
      <c r="A6335">
        <v>202105</v>
      </c>
      <c r="B6335" t="str">
        <f t="shared" si="1372"/>
        <v>2021-I</v>
      </c>
      <c r="C6335" t="s">
        <v>6409</v>
      </c>
      <c r="D6335" t="s">
        <v>6409</v>
      </c>
      <c r="E6335">
        <v>32156416</v>
      </c>
      <c r="F6335" t="s">
        <v>6163</v>
      </c>
      <c r="G6335">
        <v>0</v>
      </c>
      <c r="H6335">
        <v>0</v>
      </c>
      <c r="I6335">
        <v>1</v>
      </c>
      <c r="J6335">
        <f t="shared" si="1373"/>
        <v>0</v>
      </c>
      <c r="K6335" t="str">
        <f t="shared" si="1374"/>
        <v>Insuficiente</v>
      </c>
      <c r="L6335">
        <f t="shared" si="1375"/>
        <v>1</v>
      </c>
      <c r="M6335">
        <v>58</v>
      </c>
      <c r="N6335" t="str">
        <f t="shared" si="1376"/>
        <v>&lt;=60</v>
      </c>
      <c r="O6335" t="s">
        <v>72</v>
      </c>
      <c r="P6335" t="s">
        <v>110</v>
      </c>
      <c r="Q6335">
        <v>35597</v>
      </c>
      <c r="R6335">
        <v>0</v>
      </c>
      <c r="S6335" t="str">
        <f t="shared" si="1377"/>
        <v>=0</v>
      </c>
      <c r="T6335">
        <v>990</v>
      </c>
      <c r="U6335" t="str">
        <f t="shared" si="1378"/>
        <v>&lt;=1000</v>
      </c>
      <c r="V6335" t="s">
        <v>601</v>
      </c>
      <c r="W6335">
        <v>30080</v>
      </c>
      <c r="X6335" s="12">
        <f t="shared" si="1379"/>
        <v>0</v>
      </c>
      <c r="Y6335" t="str">
        <f t="shared" si="1380"/>
        <v>=0</v>
      </c>
      <c r="Z6335">
        <v>3</v>
      </c>
      <c r="AA6335">
        <v>3</v>
      </c>
      <c r="AB6335">
        <v>5596.92</v>
      </c>
      <c r="AC6335" t="str">
        <f t="shared" si="1381"/>
        <v>&gt;5000</v>
      </c>
      <c r="AD6335">
        <v>1931</v>
      </c>
      <c r="AE6335" t="str">
        <f t="shared" si="1382"/>
        <v>&gt;120</v>
      </c>
      <c r="AF6335">
        <v>1275.23</v>
      </c>
      <c r="AG6335" t="str">
        <f t="shared" si="1383"/>
        <v>&lt;=2000</v>
      </c>
      <c r="AH6335">
        <v>933.89</v>
      </c>
      <c r="AI6335" t="str">
        <f t="shared" si="1384"/>
        <v>&lt;=1000</v>
      </c>
      <c r="AJ6335">
        <v>1</v>
      </c>
      <c r="AK6335" t="str">
        <f t="shared" si="1385"/>
        <v>&gt;0.9</v>
      </c>
      <c r="AL6335">
        <v>12</v>
      </c>
      <c r="AM6335">
        <v>0</v>
      </c>
      <c r="AN6335">
        <v>0</v>
      </c>
      <c r="AO6335" t="s">
        <v>32</v>
      </c>
      <c r="AP6335" t="s">
        <v>32</v>
      </c>
    </row>
    <row r="6336" spans="1:42" x14ac:dyDescent="0.25">
      <c r="A6336">
        <v>202106</v>
      </c>
      <c r="B6336" t="str">
        <f t="shared" si="1372"/>
        <v>2021-I</v>
      </c>
      <c r="C6336" t="s">
        <v>6410</v>
      </c>
      <c r="D6336" t="s">
        <v>6410</v>
      </c>
      <c r="E6336">
        <v>32148460</v>
      </c>
      <c r="F6336" t="s">
        <v>6163</v>
      </c>
      <c r="G6336">
        <v>0</v>
      </c>
      <c r="H6336">
        <v>0</v>
      </c>
      <c r="I6336">
        <v>1</v>
      </c>
      <c r="J6336">
        <f t="shared" si="1373"/>
        <v>0</v>
      </c>
      <c r="K6336" t="str">
        <f t="shared" si="1374"/>
        <v>Insuficiente</v>
      </c>
      <c r="L6336">
        <f t="shared" si="1375"/>
        <v>1</v>
      </c>
      <c r="M6336">
        <v>33</v>
      </c>
      <c r="N6336" t="str">
        <f t="shared" si="1376"/>
        <v>&lt;=35</v>
      </c>
      <c r="O6336" t="s">
        <v>56</v>
      </c>
      <c r="P6336" t="s">
        <v>35</v>
      </c>
      <c r="Q6336">
        <v>39979</v>
      </c>
      <c r="R6336">
        <v>0</v>
      </c>
      <c r="S6336" t="str">
        <f t="shared" si="1377"/>
        <v>=0</v>
      </c>
      <c r="T6336">
        <v>1140</v>
      </c>
      <c r="U6336" t="str">
        <f t="shared" si="1378"/>
        <v>&lt;=1200</v>
      </c>
      <c r="V6336" t="s">
        <v>597</v>
      </c>
      <c r="W6336">
        <v>35230</v>
      </c>
      <c r="X6336" s="12">
        <f t="shared" si="1379"/>
        <v>0</v>
      </c>
      <c r="Y6336" t="str">
        <f t="shared" si="1380"/>
        <v>=0</v>
      </c>
      <c r="Z6336">
        <v>1</v>
      </c>
      <c r="AA6336">
        <v>0</v>
      </c>
      <c r="AB6336">
        <v>4139.38</v>
      </c>
      <c r="AC6336" t="str">
        <f t="shared" si="1381"/>
        <v>&lt;=5000</v>
      </c>
      <c r="AD6336">
        <v>32</v>
      </c>
      <c r="AE6336" t="str">
        <f t="shared" si="1382"/>
        <v>&lt;=60</v>
      </c>
      <c r="AF6336">
        <v>0</v>
      </c>
      <c r="AG6336" t="str">
        <f t="shared" si="1383"/>
        <v>&lt;=500</v>
      </c>
      <c r="AH6336">
        <v>866.4</v>
      </c>
      <c r="AI6336" t="str">
        <f t="shared" si="1384"/>
        <v>&lt;=1000</v>
      </c>
      <c r="AJ6336">
        <v>1</v>
      </c>
      <c r="AK6336" t="str">
        <f t="shared" si="1385"/>
        <v>&gt;0.9</v>
      </c>
      <c r="AL6336">
        <v>12</v>
      </c>
      <c r="AM6336">
        <v>11</v>
      </c>
      <c r="AN6336">
        <v>0</v>
      </c>
      <c r="AO6336">
        <v>1</v>
      </c>
      <c r="AP6336" t="s">
        <v>32</v>
      </c>
    </row>
    <row r="6337" spans="1:42" x14ac:dyDescent="0.25">
      <c r="A6337">
        <v>202106</v>
      </c>
      <c r="B6337" t="str">
        <f t="shared" si="1372"/>
        <v>2021-I</v>
      </c>
      <c r="C6337" t="s">
        <v>6411</v>
      </c>
      <c r="D6337" t="s">
        <v>6411</v>
      </c>
      <c r="E6337">
        <v>32150817</v>
      </c>
      <c r="F6337" t="s">
        <v>29</v>
      </c>
      <c r="G6337">
        <v>0</v>
      </c>
      <c r="H6337">
        <v>0</v>
      </c>
      <c r="I6337">
        <v>1</v>
      </c>
      <c r="J6337">
        <f t="shared" si="1373"/>
        <v>0</v>
      </c>
      <c r="K6337" t="str">
        <f t="shared" si="1374"/>
        <v>Insuficiente</v>
      </c>
      <c r="L6337">
        <f t="shared" si="1375"/>
        <v>1</v>
      </c>
      <c r="M6337">
        <v>36</v>
      </c>
      <c r="N6337" t="str">
        <f t="shared" si="1376"/>
        <v>&lt;=40</v>
      </c>
      <c r="O6337" t="s">
        <v>56</v>
      </c>
      <c r="P6337" t="s">
        <v>39</v>
      </c>
      <c r="Q6337">
        <v>48251</v>
      </c>
      <c r="R6337">
        <v>0</v>
      </c>
      <c r="S6337" t="str">
        <f t="shared" si="1377"/>
        <v>=0</v>
      </c>
      <c r="T6337">
        <v>1250</v>
      </c>
      <c r="U6337" t="str">
        <f t="shared" si="1378"/>
        <v>&lt;=1300</v>
      </c>
      <c r="V6337" t="s">
        <v>587</v>
      </c>
      <c r="W6337">
        <v>42000</v>
      </c>
      <c r="X6337" s="12">
        <f t="shared" si="1379"/>
        <v>0</v>
      </c>
      <c r="Y6337" t="str">
        <f t="shared" si="1380"/>
        <v>=0</v>
      </c>
      <c r="Z6337">
        <v>2</v>
      </c>
      <c r="AA6337">
        <v>9</v>
      </c>
      <c r="AB6337" t="s">
        <v>32</v>
      </c>
      <c r="AC6337" t="str">
        <f t="shared" si="1381"/>
        <v/>
      </c>
      <c r="AD6337" t="s">
        <v>32</v>
      </c>
      <c r="AE6337" t="str">
        <f t="shared" si="1382"/>
        <v/>
      </c>
      <c r="AF6337" t="s">
        <v>32</v>
      </c>
      <c r="AG6337" t="str">
        <f t="shared" si="1383"/>
        <v/>
      </c>
      <c r="AH6337" t="s">
        <v>32</v>
      </c>
      <c r="AI6337" t="str">
        <f t="shared" si="1384"/>
        <v/>
      </c>
      <c r="AJ6337" t="s">
        <v>32</v>
      </c>
      <c r="AK6337" t="str">
        <f t="shared" si="1385"/>
        <v/>
      </c>
      <c r="AL6337">
        <v>0</v>
      </c>
      <c r="AM6337">
        <v>0</v>
      </c>
      <c r="AN6337">
        <v>0</v>
      </c>
      <c r="AO6337" t="s">
        <v>32</v>
      </c>
      <c r="AP6337" t="s">
        <v>32</v>
      </c>
    </row>
    <row r="6338" spans="1:42" x14ac:dyDescent="0.25">
      <c r="A6338">
        <v>202106</v>
      </c>
      <c r="B6338" t="str">
        <f t="shared" si="1372"/>
        <v>2021-I</v>
      </c>
      <c r="C6338" t="s">
        <v>6412</v>
      </c>
      <c r="D6338" t="s">
        <v>6412</v>
      </c>
      <c r="E6338">
        <v>32151662</v>
      </c>
      <c r="F6338" t="s">
        <v>29</v>
      </c>
      <c r="G6338">
        <v>0</v>
      </c>
      <c r="H6338">
        <v>0</v>
      </c>
      <c r="I6338">
        <v>1</v>
      </c>
      <c r="J6338">
        <f t="shared" si="1373"/>
        <v>0</v>
      </c>
      <c r="K6338" t="str">
        <f t="shared" si="1374"/>
        <v>Insuficiente</v>
      </c>
      <c r="L6338">
        <f t="shared" si="1375"/>
        <v>1</v>
      </c>
      <c r="M6338">
        <v>43</v>
      </c>
      <c r="N6338" t="str">
        <f t="shared" si="1376"/>
        <v>&lt;=45</v>
      </c>
      <c r="O6338" t="s">
        <v>56</v>
      </c>
      <c r="P6338" t="s">
        <v>39</v>
      </c>
      <c r="Q6338">
        <v>26373</v>
      </c>
      <c r="R6338">
        <v>0</v>
      </c>
      <c r="S6338" t="str">
        <f t="shared" si="1377"/>
        <v>=0</v>
      </c>
      <c r="T6338">
        <v>850</v>
      </c>
      <c r="U6338" t="str">
        <f t="shared" si="1378"/>
        <v>&lt;=1000</v>
      </c>
      <c r="V6338" t="s">
        <v>587</v>
      </c>
      <c r="W6338">
        <v>21390</v>
      </c>
      <c r="X6338" s="12">
        <f t="shared" si="1379"/>
        <v>0</v>
      </c>
      <c r="Y6338" t="str">
        <f t="shared" si="1380"/>
        <v>=0</v>
      </c>
      <c r="Z6338" t="s">
        <v>32</v>
      </c>
      <c r="AA6338">
        <v>9</v>
      </c>
      <c r="AB6338" t="s">
        <v>32</v>
      </c>
      <c r="AC6338" t="str">
        <f t="shared" si="1381"/>
        <v/>
      </c>
      <c r="AD6338" t="s">
        <v>32</v>
      </c>
      <c r="AE6338" t="str">
        <f t="shared" si="1382"/>
        <v/>
      </c>
      <c r="AF6338" t="s">
        <v>32</v>
      </c>
      <c r="AG6338" t="str">
        <f t="shared" si="1383"/>
        <v/>
      </c>
      <c r="AH6338" t="s">
        <v>32</v>
      </c>
      <c r="AI6338" t="str">
        <f t="shared" si="1384"/>
        <v/>
      </c>
      <c r="AJ6338" t="s">
        <v>32</v>
      </c>
      <c r="AK6338" t="str">
        <f t="shared" si="1385"/>
        <v/>
      </c>
      <c r="AL6338">
        <v>0</v>
      </c>
      <c r="AM6338">
        <v>0</v>
      </c>
      <c r="AN6338">
        <v>0</v>
      </c>
      <c r="AO6338" t="s">
        <v>32</v>
      </c>
      <c r="AP6338" t="s">
        <v>32</v>
      </c>
    </row>
    <row r="6339" spans="1:42" x14ac:dyDescent="0.25">
      <c r="A6339">
        <v>202106</v>
      </c>
      <c r="B6339" t="str">
        <f t="shared" ref="B6339:B6402" si="1386">+CONCATENATE(MID(A6339,1,4),IF(MID(A6339,5,2)*1&lt;=6,"-I","-II"))</f>
        <v>2021-I</v>
      </c>
      <c r="C6339" t="s">
        <v>6413</v>
      </c>
      <c r="D6339" t="s">
        <v>6413</v>
      </c>
      <c r="E6339">
        <v>32151727</v>
      </c>
      <c r="F6339" t="s">
        <v>29</v>
      </c>
      <c r="G6339">
        <v>0</v>
      </c>
      <c r="H6339">
        <v>0</v>
      </c>
      <c r="I6339">
        <v>1</v>
      </c>
      <c r="J6339">
        <f t="shared" ref="J6339:J6402" si="1387">+IF(OR(O6339="Taxista propietario",O6339="Taxista palanca"),0,1)</f>
        <v>0</v>
      </c>
      <c r="K6339" t="str">
        <f t="shared" ref="K6339:K6402" si="1388">+IF(I6339&gt;0,"Insuficiente",IF(H6339&gt;0,"Indeterminado",IF(J6339&gt;0,"Perfil","Modelamiento")))</f>
        <v>Insuficiente</v>
      </c>
      <c r="L6339">
        <f t="shared" ref="L6339:L6402" si="1389">+IF(AND(A6339&gt;=201410,A6339&lt;=201908),0,1)</f>
        <v>1</v>
      </c>
      <c r="M6339">
        <v>50</v>
      </c>
      <c r="N6339" t="str">
        <f t="shared" ref="N6339:N6402" si="1390">+IF(M6339&lt;=25,"&lt;=25",IF(M6339&lt;=30,"&lt;=30",IF(M6339&lt;=35,"&lt;=35",IF(M6339&lt;=40,"&lt;=40",IF(M6339&lt;=45,"&lt;=45",IF(M6339&lt;=50,"&lt;=50",IF(M6339&lt;=55,"&lt;=55",IF(M6339&lt;=60,"&lt;=60","&gt;60"))))))))</f>
        <v>&lt;=50</v>
      </c>
      <c r="O6339" t="s">
        <v>72</v>
      </c>
      <c r="P6339" t="s">
        <v>39</v>
      </c>
      <c r="Q6339">
        <v>27943</v>
      </c>
      <c r="R6339">
        <v>0</v>
      </c>
      <c r="S6339" t="str">
        <f t="shared" ref="S6339:S6402" si="1391">+IF(R6339="NULL","",IF(R6339=0,"=0",IF(R6339&lt;=500,"&lt;=500",IF(R6339&lt;=1000,"&lt;=1000",IF(R6339&lt;=1500,"&lt;=1500",IF(R6339&lt;=2000,"&lt;=2000",IF(R6339&lt;=2500,"&lt;=2500","&gt;2500")))))))</f>
        <v>=0</v>
      </c>
      <c r="T6339">
        <v>900</v>
      </c>
      <c r="U6339" t="str">
        <f t="shared" ref="U6339:U6402" si="1392">+IF(T6339="NULL","",IF(T6339&lt;=1000,"&lt;=1000",IF(T6339&lt;=1100,"&lt;=1100",IF(T6339&lt;=1200,"&lt;=1200",IF(T6339&lt;=1300,"&lt;=1300",IF(T6339&lt;=1400,"&lt;=1400",IF(T6339&lt;=1500,"&lt;=1500","&gt;1500")))))))</f>
        <v>&lt;=1000</v>
      </c>
      <c r="V6339" t="s">
        <v>587</v>
      </c>
      <c r="W6339">
        <v>22870</v>
      </c>
      <c r="X6339" s="12">
        <f t="shared" ref="X6339:X6402" si="1393">+IFERROR(R6339/W6339,"NULL")</f>
        <v>0</v>
      </c>
      <c r="Y6339" t="str">
        <f t="shared" ref="Y6339:Y6402" si="1394">+IF(X6339="NULL","",IF(X6339=0,"=0",IF(X6339&lt;=0.01,"&lt;=0.01",IF(X6339&lt;=0.02,"&lt;=0.02",IF(X6339&lt;=0.03,"&lt;=0.03",IF(X6339&lt;=0.04,"&lt;=0.04",IF(X6339&lt;=0.05,"&lt;=0.05",IF(X6339&lt;=0.06,"&lt;=0.06","&gt;0.06"))))))))</f>
        <v>=0</v>
      </c>
      <c r="Z6339" t="s">
        <v>32</v>
      </c>
      <c r="AA6339">
        <v>3</v>
      </c>
      <c r="AB6339">
        <v>12433.05</v>
      </c>
      <c r="AC6339" t="str">
        <f t="shared" ref="AC6339:AC6402" si="1395">+IF(AB6339="NULL","",IF(AB6339&lt;=500,"&lt;=500",IF(AB6339&lt;=1000,"&lt;=1000",IF(AB6339&lt;=2000,"&lt;=2000",IF(AB6339&lt;=3000,"&lt;=3000",IF(AB6339&lt;=4000,"&lt;=4000",IF(AB6339&lt;=5000,"&lt;=5000","&gt;5000")))))))</f>
        <v>&gt;5000</v>
      </c>
      <c r="AD6339">
        <v>68</v>
      </c>
      <c r="AE6339" t="str">
        <f t="shared" ref="AE6339:AE6402" si="1396">+IF(AD6339="NULL","",IF(AD6339=0,"=0",IF(AD6339&lt;=8,"&lt;=8",IF(AD6339&lt;=30,"&lt;=30",IF(AD6339&lt;=60,"&lt;=60",IF(AD6339&lt;=90,"&lt;=90",IF(AD6339&lt;=120,"&lt;=120","&gt;120")))))))</f>
        <v>&lt;=90</v>
      </c>
      <c r="AF6339">
        <v>0</v>
      </c>
      <c r="AG6339" t="str">
        <f t="shared" ref="AG6339:AG6402" si="1397">+IF(AF6339="NULL","",IF(AF6339&lt;=500,"&lt;=500",IF(AF6339&lt;=1000,"&lt;=1000",IF(AF6339&lt;=2000,"&lt;=2000",IF(AF6339&lt;=3000,"&lt;=3000",IF(AF6339&lt;=4000,"&lt;=4000",IF(AF6339&lt;=5000,"&lt;=5000","&gt;5000")))))))</f>
        <v>&lt;=500</v>
      </c>
      <c r="AH6339">
        <v>700</v>
      </c>
      <c r="AI6339" t="str">
        <f t="shared" ref="AI6339:AI6402" si="1398">+IF(AH6339="NULL","",IF(AH6339&lt;=500,"&lt;=500",IF(AH6339&lt;=1000,"&lt;=1000",IF(AH6339&lt;=2000,"&lt;=2000",IF(AH6339&lt;=3000,"&lt;=3000",IF(AH6339&lt;=4000,"&lt;=4000",IF(AH6339&lt;=5000,"&lt;=5000","&gt;5000")))))))</f>
        <v>&lt;=1000</v>
      </c>
      <c r="AJ6339">
        <v>0.99980000000000002</v>
      </c>
      <c r="AK6339" t="str">
        <f t="shared" ref="AK6339:AK6402" si="1399">+IF(AJ6339="NULL","",IF(AJ6339=0,"=0",IF(AJ6339&lt;=0.1,"&lt;=0.1",IF(AJ6339&lt;=0.2,"&lt;=0.2",IF(AJ6339&lt;=0.3,"&lt;=0.3",IF(AJ6339&lt;=0.4,"&lt;=0.4",IF(AJ6339&lt;=0.5,"&lt;=0.5",IF(AJ6339&lt;=0.6,"&lt;=0.6",IF(AJ6339&lt;=0.7,"&lt;=0.7",IF(AJ6339&lt;=0.8,"&lt;=0.8",IF(AJ6339&lt;=0.9,"&lt;=0.9","&gt;0.9")))))))))))</f>
        <v>&gt;0.9</v>
      </c>
      <c r="AL6339">
        <v>12</v>
      </c>
      <c r="AM6339">
        <v>7</v>
      </c>
      <c r="AN6339">
        <v>0</v>
      </c>
      <c r="AO6339">
        <v>1</v>
      </c>
      <c r="AP6339" t="s">
        <v>32</v>
      </c>
    </row>
    <row r="6340" spans="1:42" x14ac:dyDescent="0.25">
      <c r="A6340">
        <v>202106</v>
      </c>
      <c r="B6340" t="str">
        <f t="shared" si="1386"/>
        <v>2021-I</v>
      </c>
      <c r="C6340" t="s">
        <v>6414</v>
      </c>
      <c r="D6340" t="s">
        <v>6414</v>
      </c>
      <c r="E6340">
        <v>32151907</v>
      </c>
      <c r="F6340" t="s">
        <v>6163</v>
      </c>
      <c r="G6340">
        <v>0</v>
      </c>
      <c r="H6340">
        <v>0</v>
      </c>
      <c r="I6340">
        <v>1</v>
      </c>
      <c r="J6340">
        <f t="shared" si="1387"/>
        <v>0</v>
      </c>
      <c r="K6340" t="str">
        <f t="shared" si="1388"/>
        <v>Insuficiente</v>
      </c>
      <c r="L6340">
        <f t="shared" si="1389"/>
        <v>1</v>
      </c>
      <c r="M6340">
        <v>26</v>
      </c>
      <c r="N6340" t="str">
        <f t="shared" si="1390"/>
        <v>&lt;=30</v>
      </c>
      <c r="O6340" t="s">
        <v>56</v>
      </c>
      <c r="P6340" t="s">
        <v>39</v>
      </c>
      <c r="Q6340">
        <v>47105</v>
      </c>
      <c r="R6340">
        <v>0</v>
      </c>
      <c r="S6340" t="str">
        <f t="shared" si="1391"/>
        <v>=0</v>
      </c>
      <c r="T6340">
        <v>1250</v>
      </c>
      <c r="U6340" t="str">
        <f t="shared" si="1392"/>
        <v>&lt;=1300</v>
      </c>
      <c r="V6340" t="s">
        <v>587</v>
      </c>
      <c r="W6340">
        <v>42000</v>
      </c>
      <c r="X6340" s="12">
        <f t="shared" si="1393"/>
        <v>0</v>
      </c>
      <c r="Y6340" t="str">
        <f t="shared" si="1394"/>
        <v>=0</v>
      </c>
      <c r="Z6340">
        <v>2</v>
      </c>
      <c r="AA6340">
        <v>9</v>
      </c>
      <c r="AB6340" t="s">
        <v>32</v>
      </c>
      <c r="AC6340" t="str">
        <f t="shared" si="1395"/>
        <v/>
      </c>
      <c r="AD6340" t="s">
        <v>32</v>
      </c>
      <c r="AE6340" t="str">
        <f t="shared" si="1396"/>
        <v/>
      </c>
      <c r="AF6340" t="s">
        <v>32</v>
      </c>
      <c r="AG6340" t="str">
        <f t="shared" si="1397"/>
        <v/>
      </c>
      <c r="AH6340" t="s">
        <v>32</v>
      </c>
      <c r="AI6340" t="str">
        <f t="shared" si="1398"/>
        <v/>
      </c>
      <c r="AJ6340" t="s">
        <v>32</v>
      </c>
      <c r="AK6340" t="str">
        <f t="shared" si="1399"/>
        <v/>
      </c>
      <c r="AL6340">
        <v>0</v>
      </c>
      <c r="AM6340">
        <v>0</v>
      </c>
      <c r="AN6340">
        <v>0</v>
      </c>
      <c r="AO6340" t="s">
        <v>32</v>
      </c>
      <c r="AP6340" t="s">
        <v>32</v>
      </c>
    </row>
    <row r="6341" spans="1:42" x14ac:dyDescent="0.25">
      <c r="A6341">
        <v>202106</v>
      </c>
      <c r="B6341" t="str">
        <f t="shared" si="1386"/>
        <v>2021-I</v>
      </c>
      <c r="C6341" t="s">
        <v>6415</v>
      </c>
      <c r="D6341" t="s">
        <v>6415</v>
      </c>
      <c r="E6341">
        <v>32151740</v>
      </c>
      <c r="F6341" t="s">
        <v>29</v>
      </c>
      <c r="G6341">
        <v>0</v>
      </c>
      <c r="H6341">
        <v>0</v>
      </c>
      <c r="I6341">
        <v>1</v>
      </c>
      <c r="J6341">
        <f t="shared" si="1387"/>
        <v>0</v>
      </c>
      <c r="K6341" t="str">
        <f t="shared" si="1388"/>
        <v>Insuficiente</v>
      </c>
      <c r="L6341">
        <f t="shared" si="1389"/>
        <v>1</v>
      </c>
      <c r="M6341">
        <v>27</v>
      </c>
      <c r="N6341" t="str">
        <f t="shared" si="1390"/>
        <v>&lt;=30</v>
      </c>
      <c r="O6341" t="s">
        <v>56</v>
      </c>
      <c r="P6341" t="s">
        <v>39</v>
      </c>
      <c r="Q6341">
        <v>41065</v>
      </c>
      <c r="R6341">
        <v>0</v>
      </c>
      <c r="S6341" t="str">
        <f t="shared" si="1391"/>
        <v>=0</v>
      </c>
      <c r="T6341">
        <v>1140</v>
      </c>
      <c r="U6341" t="str">
        <f t="shared" si="1392"/>
        <v>&lt;=1200</v>
      </c>
      <c r="V6341" t="s">
        <v>585</v>
      </c>
      <c r="W6341">
        <v>35230</v>
      </c>
      <c r="X6341" s="12">
        <f t="shared" si="1393"/>
        <v>0</v>
      </c>
      <c r="Y6341" t="str">
        <f t="shared" si="1394"/>
        <v>=0</v>
      </c>
      <c r="Z6341">
        <v>2</v>
      </c>
      <c r="AA6341">
        <v>9</v>
      </c>
      <c r="AB6341" t="s">
        <v>32</v>
      </c>
      <c r="AC6341" t="str">
        <f t="shared" si="1395"/>
        <v/>
      </c>
      <c r="AD6341" t="s">
        <v>32</v>
      </c>
      <c r="AE6341" t="str">
        <f t="shared" si="1396"/>
        <v/>
      </c>
      <c r="AF6341" t="s">
        <v>32</v>
      </c>
      <c r="AG6341" t="str">
        <f t="shared" si="1397"/>
        <v/>
      </c>
      <c r="AH6341" t="s">
        <v>32</v>
      </c>
      <c r="AI6341" t="str">
        <f t="shared" si="1398"/>
        <v/>
      </c>
      <c r="AJ6341" t="s">
        <v>32</v>
      </c>
      <c r="AK6341" t="str">
        <f t="shared" si="1399"/>
        <v/>
      </c>
      <c r="AL6341">
        <v>0</v>
      </c>
      <c r="AM6341">
        <v>0</v>
      </c>
      <c r="AN6341">
        <v>0</v>
      </c>
      <c r="AO6341" t="s">
        <v>32</v>
      </c>
      <c r="AP6341" t="s">
        <v>32</v>
      </c>
    </row>
    <row r="6342" spans="1:42" x14ac:dyDescent="0.25">
      <c r="A6342">
        <v>202106</v>
      </c>
      <c r="B6342" t="str">
        <f t="shared" si="1386"/>
        <v>2021-I</v>
      </c>
      <c r="C6342" t="s">
        <v>6416</v>
      </c>
      <c r="D6342" t="s">
        <v>6416</v>
      </c>
      <c r="E6342">
        <v>32151721</v>
      </c>
      <c r="F6342" t="s">
        <v>29</v>
      </c>
      <c r="G6342">
        <v>0</v>
      </c>
      <c r="H6342">
        <v>0</v>
      </c>
      <c r="I6342">
        <v>1</v>
      </c>
      <c r="J6342">
        <f t="shared" si="1387"/>
        <v>0</v>
      </c>
      <c r="K6342" t="str">
        <f t="shared" si="1388"/>
        <v>Insuficiente</v>
      </c>
      <c r="L6342">
        <f t="shared" si="1389"/>
        <v>1</v>
      </c>
      <c r="M6342">
        <v>37</v>
      </c>
      <c r="N6342" t="str">
        <f t="shared" si="1390"/>
        <v>&lt;=40</v>
      </c>
      <c r="O6342" t="s">
        <v>56</v>
      </c>
      <c r="P6342" t="s">
        <v>39</v>
      </c>
      <c r="Q6342">
        <v>33772</v>
      </c>
      <c r="R6342">
        <v>0</v>
      </c>
      <c r="S6342" t="str">
        <f t="shared" si="1391"/>
        <v>=0</v>
      </c>
      <c r="T6342">
        <v>940</v>
      </c>
      <c r="U6342" t="str">
        <f t="shared" si="1392"/>
        <v>&lt;=1000</v>
      </c>
      <c r="V6342" t="s">
        <v>585</v>
      </c>
      <c r="W6342">
        <v>28360</v>
      </c>
      <c r="X6342" s="12">
        <f t="shared" si="1393"/>
        <v>0</v>
      </c>
      <c r="Y6342" t="str">
        <f t="shared" si="1394"/>
        <v>=0</v>
      </c>
      <c r="Z6342">
        <v>4</v>
      </c>
      <c r="AA6342">
        <v>9</v>
      </c>
      <c r="AB6342" t="s">
        <v>32</v>
      </c>
      <c r="AC6342" t="str">
        <f t="shared" si="1395"/>
        <v/>
      </c>
      <c r="AD6342" t="s">
        <v>32</v>
      </c>
      <c r="AE6342" t="str">
        <f t="shared" si="1396"/>
        <v/>
      </c>
      <c r="AF6342" t="s">
        <v>32</v>
      </c>
      <c r="AG6342" t="str">
        <f t="shared" si="1397"/>
        <v/>
      </c>
      <c r="AH6342" t="s">
        <v>32</v>
      </c>
      <c r="AI6342" t="str">
        <f t="shared" si="1398"/>
        <v/>
      </c>
      <c r="AJ6342" t="s">
        <v>32</v>
      </c>
      <c r="AK6342" t="str">
        <f t="shared" si="1399"/>
        <v/>
      </c>
      <c r="AL6342">
        <v>0</v>
      </c>
      <c r="AM6342">
        <v>0</v>
      </c>
      <c r="AN6342">
        <v>0</v>
      </c>
      <c r="AO6342" t="s">
        <v>32</v>
      </c>
      <c r="AP6342" t="s">
        <v>32</v>
      </c>
    </row>
    <row r="6343" spans="1:42" x14ac:dyDescent="0.25">
      <c r="A6343">
        <v>202106</v>
      </c>
      <c r="B6343" t="str">
        <f t="shared" si="1386"/>
        <v>2021-I</v>
      </c>
      <c r="C6343" t="s">
        <v>6417</v>
      </c>
      <c r="D6343" t="s">
        <v>6417</v>
      </c>
      <c r="E6343">
        <v>32158624</v>
      </c>
      <c r="F6343" t="s">
        <v>6163</v>
      </c>
      <c r="G6343">
        <v>0</v>
      </c>
      <c r="H6343">
        <v>0</v>
      </c>
      <c r="I6343">
        <v>1</v>
      </c>
      <c r="J6343">
        <f t="shared" si="1387"/>
        <v>0</v>
      </c>
      <c r="K6343" t="str">
        <f t="shared" si="1388"/>
        <v>Insuficiente</v>
      </c>
      <c r="L6343">
        <f t="shared" si="1389"/>
        <v>1</v>
      </c>
      <c r="M6343">
        <v>56</v>
      </c>
      <c r="N6343" t="str">
        <f t="shared" si="1390"/>
        <v>&lt;=60</v>
      </c>
      <c r="O6343" t="s">
        <v>56</v>
      </c>
      <c r="P6343" t="s">
        <v>35</v>
      </c>
      <c r="Q6343">
        <v>38169</v>
      </c>
      <c r="R6343">
        <v>0</v>
      </c>
      <c r="S6343" t="str">
        <f t="shared" si="1391"/>
        <v>=0</v>
      </c>
      <c r="T6343">
        <v>1090</v>
      </c>
      <c r="U6343" t="str">
        <f t="shared" si="1392"/>
        <v>&lt;=1100</v>
      </c>
      <c r="V6343" t="s">
        <v>589</v>
      </c>
      <c r="W6343">
        <v>33510</v>
      </c>
      <c r="X6343" s="12">
        <f t="shared" si="1393"/>
        <v>0</v>
      </c>
      <c r="Y6343" t="str">
        <f t="shared" si="1394"/>
        <v>=0</v>
      </c>
      <c r="Z6343">
        <v>2</v>
      </c>
      <c r="AA6343">
        <v>1</v>
      </c>
      <c r="AB6343">
        <v>18593.77</v>
      </c>
      <c r="AC6343" t="str">
        <f t="shared" si="1395"/>
        <v>&gt;5000</v>
      </c>
      <c r="AD6343">
        <v>87</v>
      </c>
      <c r="AE6343" t="str">
        <f t="shared" si="1396"/>
        <v>&lt;=90</v>
      </c>
      <c r="AF6343">
        <v>0</v>
      </c>
      <c r="AG6343" t="str">
        <f t="shared" si="1397"/>
        <v>&lt;=500</v>
      </c>
      <c r="AH6343">
        <v>1464.55</v>
      </c>
      <c r="AI6343" t="str">
        <f t="shared" si="1398"/>
        <v>&lt;=2000</v>
      </c>
      <c r="AJ6343">
        <v>1</v>
      </c>
      <c r="AK6343" t="str">
        <f t="shared" si="1399"/>
        <v>&gt;0.9</v>
      </c>
      <c r="AL6343">
        <v>12</v>
      </c>
      <c r="AM6343">
        <v>8</v>
      </c>
      <c r="AN6343">
        <v>0</v>
      </c>
      <c r="AO6343">
        <v>4</v>
      </c>
      <c r="AP6343" t="s">
        <v>32</v>
      </c>
    </row>
    <row r="6344" spans="1:42" x14ac:dyDescent="0.25">
      <c r="A6344">
        <v>202106</v>
      </c>
      <c r="B6344" t="str">
        <f t="shared" si="1386"/>
        <v>2021-I</v>
      </c>
      <c r="C6344" t="s">
        <v>6418</v>
      </c>
      <c r="D6344" t="s">
        <v>6418</v>
      </c>
      <c r="E6344">
        <v>32156316</v>
      </c>
      <c r="F6344" t="s">
        <v>29</v>
      </c>
      <c r="G6344">
        <v>0</v>
      </c>
      <c r="H6344">
        <v>0</v>
      </c>
      <c r="I6344">
        <v>1</v>
      </c>
      <c r="J6344">
        <f t="shared" si="1387"/>
        <v>0</v>
      </c>
      <c r="K6344" t="str">
        <f t="shared" si="1388"/>
        <v>Insuficiente</v>
      </c>
      <c r="L6344">
        <f t="shared" si="1389"/>
        <v>1</v>
      </c>
      <c r="M6344">
        <v>27</v>
      </c>
      <c r="N6344" t="str">
        <f t="shared" si="1390"/>
        <v>&lt;=30</v>
      </c>
      <c r="O6344" t="s">
        <v>56</v>
      </c>
      <c r="P6344" t="s">
        <v>31</v>
      </c>
      <c r="Q6344">
        <v>23252</v>
      </c>
      <c r="R6344">
        <v>0</v>
      </c>
      <c r="S6344" t="str">
        <f t="shared" si="1391"/>
        <v>=0</v>
      </c>
      <c r="T6344">
        <v>750</v>
      </c>
      <c r="U6344" t="str">
        <f t="shared" si="1392"/>
        <v>&lt;=1000</v>
      </c>
      <c r="V6344" t="s">
        <v>585</v>
      </c>
      <c r="W6344">
        <v>18450</v>
      </c>
      <c r="X6344" s="12">
        <f t="shared" si="1393"/>
        <v>0</v>
      </c>
      <c r="Y6344" t="str">
        <f t="shared" si="1394"/>
        <v>=0</v>
      </c>
      <c r="Z6344" t="s">
        <v>32</v>
      </c>
      <c r="AA6344">
        <v>9</v>
      </c>
      <c r="AB6344" t="s">
        <v>32</v>
      </c>
      <c r="AC6344" t="str">
        <f t="shared" si="1395"/>
        <v/>
      </c>
      <c r="AD6344" t="s">
        <v>32</v>
      </c>
      <c r="AE6344" t="str">
        <f t="shared" si="1396"/>
        <v/>
      </c>
      <c r="AF6344" t="s">
        <v>32</v>
      </c>
      <c r="AG6344" t="str">
        <f t="shared" si="1397"/>
        <v/>
      </c>
      <c r="AH6344" t="s">
        <v>32</v>
      </c>
      <c r="AI6344" t="str">
        <f t="shared" si="1398"/>
        <v/>
      </c>
      <c r="AJ6344" t="s">
        <v>32</v>
      </c>
      <c r="AK6344" t="str">
        <f t="shared" si="1399"/>
        <v/>
      </c>
      <c r="AL6344">
        <v>0</v>
      </c>
      <c r="AM6344">
        <v>0</v>
      </c>
      <c r="AN6344">
        <v>0</v>
      </c>
      <c r="AO6344" t="s">
        <v>32</v>
      </c>
      <c r="AP6344" t="s">
        <v>32</v>
      </c>
    </row>
    <row r="6345" spans="1:42" x14ac:dyDescent="0.25">
      <c r="A6345">
        <v>202106</v>
      </c>
      <c r="B6345" t="str">
        <f t="shared" si="1386"/>
        <v>2021-I</v>
      </c>
      <c r="C6345" t="s">
        <v>6419</v>
      </c>
      <c r="D6345" t="s">
        <v>6419</v>
      </c>
      <c r="E6345">
        <v>32151852</v>
      </c>
      <c r="F6345" t="s">
        <v>29</v>
      </c>
      <c r="G6345">
        <v>0</v>
      </c>
      <c r="H6345">
        <v>0</v>
      </c>
      <c r="I6345">
        <v>1</v>
      </c>
      <c r="J6345">
        <f t="shared" si="1387"/>
        <v>0</v>
      </c>
      <c r="K6345" t="str">
        <f t="shared" si="1388"/>
        <v>Insuficiente</v>
      </c>
      <c r="L6345">
        <f t="shared" si="1389"/>
        <v>1</v>
      </c>
      <c r="M6345">
        <v>38</v>
      </c>
      <c r="N6345" t="str">
        <f t="shared" si="1390"/>
        <v>&lt;=40</v>
      </c>
      <c r="O6345" t="s">
        <v>56</v>
      </c>
      <c r="P6345" t="s">
        <v>35</v>
      </c>
      <c r="Q6345">
        <v>29515</v>
      </c>
      <c r="R6345">
        <v>0</v>
      </c>
      <c r="S6345" t="str">
        <f t="shared" si="1391"/>
        <v>=0</v>
      </c>
      <c r="T6345">
        <v>950</v>
      </c>
      <c r="U6345" t="str">
        <f t="shared" si="1392"/>
        <v>&lt;=1000</v>
      </c>
      <c r="V6345" t="s">
        <v>597</v>
      </c>
      <c r="W6345">
        <v>24350</v>
      </c>
      <c r="X6345" s="12">
        <f t="shared" si="1393"/>
        <v>0</v>
      </c>
      <c r="Y6345" t="str">
        <f t="shared" si="1394"/>
        <v>=0</v>
      </c>
      <c r="Z6345" t="s">
        <v>32</v>
      </c>
      <c r="AA6345">
        <v>9</v>
      </c>
      <c r="AB6345" t="s">
        <v>32</v>
      </c>
      <c r="AC6345" t="str">
        <f t="shared" si="1395"/>
        <v/>
      </c>
      <c r="AD6345" t="s">
        <v>32</v>
      </c>
      <c r="AE6345" t="str">
        <f t="shared" si="1396"/>
        <v/>
      </c>
      <c r="AF6345" t="s">
        <v>32</v>
      </c>
      <c r="AG6345" t="str">
        <f t="shared" si="1397"/>
        <v/>
      </c>
      <c r="AH6345" t="s">
        <v>32</v>
      </c>
      <c r="AI6345" t="str">
        <f t="shared" si="1398"/>
        <v/>
      </c>
      <c r="AJ6345" t="s">
        <v>32</v>
      </c>
      <c r="AK6345" t="str">
        <f t="shared" si="1399"/>
        <v/>
      </c>
      <c r="AL6345">
        <v>0</v>
      </c>
      <c r="AM6345">
        <v>0</v>
      </c>
      <c r="AN6345">
        <v>0</v>
      </c>
      <c r="AO6345" t="s">
        <v>32</v>
      </c>
      <c r="AP6345" t="s">
        <v>32</v>
      </c>
    </row>
    <row r="6346" spans="1:42" x14ac:dyDescent="0.25">
      <c r="A6346">
        <v>202106</v>
      </c>
      <c r="B6346" t="str">
        <f t="shared" si="1386"/>
        <v>2021-I</v>
      </c>
      <c r="C6346" t="s">
        <v>6420</v>
      </c>
      <c r="D6346" t="s">
        <v>6420</v>
      </c>
      <c r="E6346">
        <v>32159496</v>
      </c>
      <c r="F6346" t="s">
        <v>29</v>
      </c>
      <c r="G6346">
        <v>0</v>
      </c>
      <c r="H6346">
        <v>0</v>
      </c>
      <c r="I6346">
        <v>1</v>
      </c>
      <c r="J6346">
        <f t="shared" si="1387"/>
        <v>0</v>
      </c>
      <c r="K6346" t="str">
        <f t="shared" si="1388"/>
        <v>Insuficiente</v>
      </c>
      <c r="L6346">
        <f t="shared" si="1389"/>
        <v>1</v>
      </c>
      <c r="M6346">
        <v>41</v>
      </c>
      <c r="N6346" t="str">
        <f t="shared" si="1390"/>
        <v>&lt;=45</v>
      </c>
      <c r="O6346" t="s">
        <v>56</v>
      </c>
      <c r="P6346" t="s">
        <v>39</v>
      </c>
      <c r="Q6346">
        <v>27943</v>
      </c>
      <c r="R6346">
        <v>0</v>
      </c>
      <c r="S6346" t="str">
        <f t="shared" si="1391"/>
        <v>=0</v>
      </c>
      <c r="T6346">
        <v>900</v>
      </c>
      <c r="U6346" t="str">
        <f t="shared" si="1392"/>
        <v>&lt;=1000</v>
      </c>
      <c r="V6346" t="s">
        <v>585</v>
      </c>
      <c r="W6346">
        <v>22870</v>
      </c>
      <c r="X6346" s="12">
        <f t="shared" si="1393"/>
        <v>0</v>
      </c>
      <c r="Y6346" t="str">
        <f t="shared" si="1394"/>
        <v>=0</v>
      </c>
      <c r="Z6346">
        <v>6</v>
      </c>
      <c r="AA6346">
        <v>4</v>
      </c>
      <c r="AB6346">
        <v>2598.3200000000002</v>
      </c>
      <c r="AC6346" t="str">
        <f t="shared" si="1395"/>
        <v>&lt;=3000</v>
      </c>
      <c r="AD6346">
        <v>3541</v>
      </c>
      <c r="AE6346" t="str">
        <f t="shared" si="1396"/>
        <v>&gt;120</v>
      </c>
      <c r="AF6346">
        <v>773.21</v>
      </c>
      <c r="AG6346" t="str">
        <f t="shared" si="1397"/>
        <v>&lt;=1000</v>
      </c>
      <c r="AH6346" t="s">
        <v>32</v>
      </c>
      <c r="AI6346" t="str">
        <f t="shared" si="1398"/>
        <v/>
      </c>
      <c r="AJ6346" t="s">
        <v>32</v>
      </c>
      <c r="AK6346" t="str">
        <f t="shared" si="1399"/>
        <v/>
      </c>
      <c r="AL6346">
        <v>12</v>
      </c>
      <c r="AM6346">
        <v>0</v>
      </c>
      <c r="AN6346">
        <v>0</v>
      </c>
      <c r="AO6346" t="s">
        <v>32</v>
      </c>
      <c r="AP6346" t="s">
        <v>32</v>
      </c>
    </row>
    <row r="6347" spans="1:42" x14ac:dyDescent="0.25">
      <c r="A6347">
        <v>202106</v>
      </c>
      <c r="B6347" t="str">
        <f t="shared" si="1386"/>
        <v>2021-I</v>
      </c>
      <c r="C6347" t="s">
        <v>6421</v>
      </c>
      <c r="D6347" t="s">
        <v>6421</v>
      </c>
      <c r="E6347">
        <v>32160103</v>
      </c>
      <c r="F6347" t="s">
        <v>29</v>
      </c>
      <c r="G6347">
        <v>0</v>
      </c>
      <c r="H6347">
        <v>0</v>
      </c>
      <c r="I6347">
        <v>1</v>
      </c>
      <c r="J6347">
        <f t="shared" si="1387"/>
        <v>0</v>
      </c>
      <c r="K6347" t="str">
        <f t="shared" si="1388"/>
        <v>Insuficiente</v>
      </c>
      <c r="L6347">
        <f t="shared" si="1389"/>
        <v>1</v>
      </c>
      <c r="M6347">
        <v>26</v>
      </c>
      <c r="N6347" t="str">
        <f t="shared" si="1390"/>
        <v>&lt;=30</v>
      </c>
      <c r="O6347" t="s">
        <v>56</v>
      </c>
      <c r="P6347" t="s">
        <v>39</v>
      </c>
      <c r="Q6347">
        <v>52200</v>
      </c>
      <c r="R6347">
        <v>0</v>
      </c>
      <c r="S6347" t="str">
        <f t="shared" si="1391"/>
        <v>=0</v>
      </c>
      <c r="T6347">
        <v>1350</v>
      </c>
      <c r="U6347" t="str">
        <f t="shared" si="1392"/>
        <v>&lt;=1400</v>
      </c>
      <c r="V6347" t="s">
        <v>4182</v>
      </c>
      <c r="W6347">
        <v>45720</v>
      </c>
      <c r="X6347" s="12">
        <f t="shared" si="1393"/>
        <v>0</v>
      </c>
      <c r="Y6347" t="str">
        <f t="shared" si="1394"/>
        <v>=0</v>
      </c>
      <c r="Z6347">
        <v>2</v>
      </c>
      <c r="AA6347">
        <v>9</v>
      </c>
      <c r="AB6347" t="s">
        <v>32</v>
      </c>
      <c r="AC6347" t="str">
        <f t="shared" si="1395"/>
        <v/>
      </c>
      <c r="AD6347" t="s">
        <v>32</v>
      </c>
      <c r="AE6347" t="str">
        <f t="shared" si="1396"/>
        <v/>
      </c>
      <c r="AF6347" t="s">
        <v>32</v>
      </c>
      <c r="AG6347" t="str">
        <f t="shared" si="1397"/>
        <v/>
      </c>
      <c r="AH6347" t="s">
        <v>32</v>
      </c>
      <c r="AI6347" t="str">
        <f t="shared" si="1398"/>
        <v/>
      </c>
      <c r="AJ6347" t="s">
        <v>32</v>
      </c>
      <c r="AK6347" t="str">
        <f t="shared" si="1399"/>
        <v/>
      </c>
      <c r="AL6347">
        <v>0</v>
      </c>
      <c r="AM6347">
        <v>0</v>
      </c>
      <c r="AN6347">
        <v>0</v>
      </c>
      <c r="AO6347" t="s">
        <v>32</v>
      </c>
      <c r="AP6347" t="s">
        <v>32</v>
      </c>
    </row>
    <row r="6348" spans="1:42" x14ac:dyDescent="0.25">
      <c r="A6348">
        <v>202106</v>
      </c>
      <c r="B6348" t="str">
        <f t="shared" si="1386"/>
        <v>2021-I</v>
      </c>
      <c r="C6348" t="s">
        <v>6422</v>
      </c>
      <c r="D6348" t="s">
        <v>6422</v>
      </c>
      <c r="E6348">
        <v>32159455</v>
      </c>
      <c r="F6348" t="s">
        <v>29</v>
      </c>
      <c r="G6348">
        <v>0</v>
      </c>
      <c r="H6348">
        <v>0</v>
      </c>
      <c r="I6348">
        <v>1</v>
      </c>
      <c r="J6348">
        <f t="shared" si="1387"/>
        <v>0</v>
      </c>
      <c r="K6348" t="str">
        <f t="shared" si="1388"/>
        <v>Insuficiente</v>
      </c>
      <c r="L6348">
        <f t="shared" si="1389"/>
        <v>1</v>
      </c>
      <c r="M6348">
        <v>30</v>
      </c>
      <c r="N6348" t="str">
        <f t="shared" si="1390"/>
        <v>&lt;=30</v>
      </c>
      <c r="O6348" t="s">
        <v>56</v>
      </c>
      <c r="P6348" t="s">
        <v>39</v>
      </c>
      <c r="Q6348">
        <v>41065</v>
      </c>
      <c r="R6348">
        <v>0</v>
      </c>
      <c r="S6348" t="str">
        <f t="shared" si="1391"/>
        <v>=0</v>
      </c>
      <c r="T6348">
        <v>1140</v>
      </c>
      <c r="U6348" t="str">
        <f t="shared" si="1392"/>
        <v>&lt;=1200</v>
      </c>
      <c r="V6348" t="s">
        <v>585</v>
      </c>
      <c r="W6348">
        <v>35230</v>
      </c>
      <c r="X6348" s="12">
        <f t="shared" si="1393"/>
        <v>0</v>
      </c>
      <c r="Y6348" t="str">
        <f t="shared" si="1394"/>
        <v>=0</v>
      </c>
      <c r="Z6348">
        <v>2</v>
      </c>
      <c r="AA6348">
        <v>4</v>
      </c>
      <c r="AB6348">
        <v>12787.51</v>
      </c>
      <c r="AC6348" t="str">
        <f t="shared" si="1395"/>
        <v>&gt;5000</v>
      </c>
      <c r="AD6348">
        <v>147</v>
      </c>
      <c r="AE6348" t="str">
        <f t="shared" si="1396"/>
        <v>&gt;120</v>
      </c>
      <c r="AF6348">
        <v>0</v>
      </c>
      <c r="AG6348" t="str">
        <f t="shared" si="1397"/>
        <v>&lt;=500</v>
      </c>
      <c r="AH6348">
        <v>10000</v>
      </c>
      <c r="AI6348" t="str">
        <f t="shared" si="1398"/>
        <v>&gt;5000</v>
      </c>
      <c r="AJ6348">
        <v>1</v>
      </c>
      <c r="AK6348" t="str">
        <f t="shared" si="1399"/>
        <v>&gt;0.9</v>
      </c>
      <c r="AL6348">
        <v>12</v>
      </c>
      <c r="AM6348">
        <v>5</v>
      </c>
      <c r="AN6348">
        <v>1</v>
      </c>
      <c r="AO6348">
        <v>3</v>
      </c>
      <c r="AP6348">
        <v>4</v>
      </c>
    </row>
    <row r="6349" spans="1:42" x14ac:dyDescent="0.25">
      <c r="A6349">
        <v>202106</v>
      </c>
      <c r="B6349" t="str">
        <f t="shared" si="1386"/>
        <v>2021-I</v>
      </c>
      <c r="C6349" t="s">
        <v>6423</v>
      </c>
      <c r="D6349" t="s">
        <v>6423</v>
      </c>
      <c r="E6349">
        <v>32159454</v>
      </c>
      <c r="F6349" t="s">
        <v>29</v>
      </c>
      <c r="G6349">
        <v>0</v>
      </c>
      <c r="H6349">
        <v>0</v>
      </c>
      <c r="I6349">
        <v>1</v>
      </c>
      <c r="J6349">
        <f t="shared" si="1387"/>
        <v>0</v>
      </c>
      <c r="K6349" t="str">
        <f t="shared" si="1388"/>
        <v>Insuficiente</v>
      </c>
      <c r="L6349">
        <f t="shared" si="1389"/>
        <v>1</v>
      </c>
      <c r="M6349">
        <v>44</v>
      </c>
      <c r="N6349" t="str">
        <f t="shared" si="1390"/>
        <v>&lt;=45</v>
      </c>
      <c r="O6349" t="s">
        <v>56</v>
      </c>
      <c r="P6349" t="s">
        <v>39</v>
      </c>
      <c r="Q6349">
        <v>31086</v>
      </c>
      <c r="R6349">
        <v>0</v>
      </c>
      <c r="S6349" t="str">
        <f t="shared" si="1391"/>
        <v>=0</v>
      </c>
      <c r="T6349">
        <v>1000</v>
      </c>
      <c r="U6349" t="str">
        <f t="shared" si="1392"/>
        <v>&lt;=1000</v>
      </c>
      <c r="V6349" t="s">
        <v>589</v>
      </c>
      <c r="W6349">
        <v>25830</v>
      </c>
      <c r="X6349" s="12">
        <f t="shared" si="1393"/>
        <v>0</v>
      </c>
      <c r="Y6349" t="str">
        <f t="shared" si="1394"/>
        <v>=0</v>
      </c>
      <c r="Z6349" t="s">
        <v>32</v>
      </c>
      <c r="AA6349">
        <v>4</v>
      </c>
      <c r="AB6349">
        <v>4453.32</v>
      </c>
      <c r="AC6349" t="str">
        <f t="shared" si="1395"/>
        <v>&lt;=5000</v>
      </c>
      <c r="AD6349">
        <v>933</v>
      </c>
      <c r="AE6349" t="str">
        <f t="shared" si="1396"/>
        <v>&gt;120</v>
      </c>
      <c r="AF6349">
        <v>4248.0200000000004</v>
      </c>
      <c r="AG6349" t="str">
        <f t="shared" si="1397"/>
        <v>&lt;=5000</v>
      </c>
      <c r="AH6349" t="s">
        <v>32</v>
      </c>
      <c r="AI6349" t="str">
        <f t="shared" si="1398"/>
        <v/>
      </c>
      <c r="AJ6349" t="s">
        <v>32</v>
      </c>
      <c r="AK6349" t="str">
        <f t="shared" si="1399"/>
        <v/>
      </c>
      <c r="AL6349">
        <v>12</v>
      </c>
      <c r="AM6349">
        <v>0</v>
      </c>
      <c r="AN6349">
        <v>10</v>
      </c>
      <c r="AO6349" t="s">
        <v>32</v>
      </c>
      <c r="AP6349">
        <v>1</v>
      </c>
    </row>
    <row r="6350" spans="1:42" x14ac:dyDescent="0.25">
      <c r="A6350">
        <v>202106</v>
      </c>
      <c r="B6350" t="str">
        <f t="shared" si="1386"/>
        <v>2021-I</v>
      </c>
      <c r="C6350" t="s">
        <v>6424</v>
      </c>
      <c r="D6350" t="s">
        <v>6424</v>
      </c>
      <c r="E6350">
        <v>32158025</v>
      </c>
      <c r="F6350" t="s">
        <v>29</v>
      </c>
      <c r="G6350">
        <v>0</v>
      </c>
      <c r="H6350">
        <v>0</v>
      </c>
      <c r="I6350">
        <v>1</v>
      </c>
      <c r="J6350">
        <f t="shared" si="1387"/>
        <v>0</v>
      </c>
      <c r="K6350" t="str">
        <f t="shared" si="1388"/>
        <v>Insuficiente</v>
      </c>
      <c r="L6350">
        <f t="shared" si="1389"/>
        <v>1</v>
      </c>
      <c r="M6350">
        <v>40</v>
      </c>
      <c r="N6350" t="str">
        <f t="shared" si="1390"/>
        <v>&lt;=40</v>
      </c>
      <c r="O6350" t="s">
        <v>56</v>
      </c>
      <c r="P6350" t="s">
        <v>31</v>
      </c>
      <c r="Q6350">
        <v>37413</v>
      </c>
      <c r="R6350">
        <v>0</v>
      </c>
      <c r="S6350" t="str">
        <f t="shared" si="1391"/>
        <v>=0</v>
      </c>
      <c r="T6350">
        <v>1040</v>
      </c>
      <c r="U6350" t="str">
        <f t="shared" si="1392"/>
        <v>&lt;=1100</v>
      </c>
      <c r="V6350" t="s">
        <v>4182</v>
      </c>
      <c r="W6350">
        <v>31790</v>
      </c>
      <c r="X6350" s="12">
        <f t="shared" si="1393"/>
        <v>0</v>
      </c>
      <c r="Y6350" t="str">
        <f t="shared" si="1394"/>
        <v>=0</v>
      </c>
      <c r="Z6350">
        <v>3</v>
      </c>
      <c r="AA6350">
        <v>9</v>
      </c>
      <c r="AB6350" t="s">
        <v>32</v>
      </c>
      <c r="AC6350" t="str">
        <f t="shared" si="1395"/>
        <v/>
      </c>
      <c r="AD6350" t="s">
        <v>32</v>
      </c>
      <c r="AE6350" t="str">
        <f t="shared" si="1396"/>
        <v/>
      </c>
      <c r="AF6350" t="s">
        <v>32</v>
      </c>
      <c r="AG6350" t="str">
        <f t="shared" si="1397"/>
        <v/>
      </c>
      <c r="AH6350" t="s">
        <v>32</v>
      </c>
      <c r="AI6350" t="str">
        <f t="shared" si="1398"/>
        <v/>
      </c>
      <c r="AJ6350" t="s">
        <v>32</v>
      </c>
      <c r="AK6350" t="str">
        <f t="shared" si="1399"/>
        <v/>
      </c>
      <c r="AL6350">
        <v>0</v>
      </c>
      <c r="AM6350">
        <v>0</v>
      </c>
      <c r="AN6350">
        <v>0</v>
      </c>
      <c r="AO6350" t="s">
        <v>32</v>
      </c>
      <c r="AP6350" t="s">
        <v>32</v>
      </c>
    </row>
    <row r="6351" spans="1:42" x14ac:dyDescent="0.25">
      <c r="A6351">
        <v>202106</v>
      </c>
      <c r="B6351" t="str">
        <f t="shared" si="1386"/>
        <v>2021-I</v>
      </c>
      <c r="C6351" t="s">
        <v>6425</v>
      </c>
      <c r="D6351" t="s">
        <v>6425</v>
      </c>
      <c r="E6351">
        <v>32159459</v>
      </c>
      <c r="F6351" t="s">
        <v>29</v>
      </c>
      <c r="G6351">
        <v>0</v>
      </c>
      <c r="H6351">
        <v>0</v>
      </c>
      <c r="I6351">
        <v>1</v>
      </c>
      <c r="J6351">
        <f t="shared" si="1387"/>
        <v>0</v>
      </c>
      <c r="K6351" t="str">
        <f t="shared" si="1388"/>
        <v>Insuficiente</v>
      </c>
      <c r="L6351">
        <f t="shared" si="1389"/>
        <v>1</v>
      </c>
      <c r="M6351">
        <v>35</v>
      </c>
      <c r="N6351" t="str">
        <f t="shared" si="1390"/>
        <v>&lt;=35</v>
      </c>
      <c r="O6351" t="s">
        <v>56</v>
      </c>
      <c r="P6351" t="s">
        <v>39</v>
      </c>
      <c r="Q6351">
        <v>44694</v>
      </c>
      <c r="R6351">
        <v>0</v>
      </c>
      <c r="S6351" t="str">
        <f t="shared" si="1391"/>
        <v>=0</v>
      </c>
      <c r="T6351">
        <v>1240</v>
      </c>
      <c r="U6351" t="str">
        <f t="shared" si="1392"/>
        <v>&lt;=1300</v>
      </c>
      <c r="V6351" t="s">
        <v>585</v>
      </c>
      <c r="W6351">
        <v>38650</v>
      </c>
      <c r="X6351" s="12">
        <f t="shared" si="1393"/>
        <v>0</v>
      </c>
      <c r="Y6351" t="str">
        <f t="shared" si="1394"/>
        <v>=0</v>
      </c>
      <c r="Z6351">
        <v>1</v>
      </c>
      <c r="AA6351">
        <v>9</v>
      </c>
      <c r="AB6351" t="s">
        <v>32</v>
      </c>
      <c r="AC6351" t="str">
        <f t="shared" si="1395"/>
        <v/>
      </c>
      <c r="AD6351" t="s">
        <v>32</v>
      </c>
      <c r="AE6351" t="str">
        <f t="shared" si="1396"/>
        <v/>
      </c>
      <c r="AF6351" t="s">
        <v>32</v>
      </c>
      <c r="AG6351" t="str">
        <f t="shared" si="1397"/>
        <v/>
      </c>
      <c r="AH6351" t="s">
        <v>32</v>
      </c>
      <c r="AI6351" t="str">
        <f t="shared" si="1398"/>
        <v/>
      </c>
      <c r="AJ6351" t="s">
        <v>32</v>
      </c>
      <c r="AK6351" t="str">
        <f t="shared" si="1399"/>
        <v/>
      </c>
      <c r="AL6351">
        <v>0</v>
      </c>
      <c r="AM6351">
        <v>0</v>
      </c>
      <c r="AN6351">
        <v>0</v>
      </c>
      <c r="AO6351" t="s">
        <v>32</v>
      </c>
      <c r="AP6351" t="s">
        <v>32</v>
      </c>
    </row>
    <row r="6352" spans="1:42" x14ac:dyDescent="0.25">
      <c r="A6352">
        <v>202106</v>
      </c>
      <c r="B6352" t="str">
        <f t="shared" si="1386"/>
        <v>2021-I</v>
      </c>
      <c r="C6352" t="s">
        <v>6426</v>
      </c>
      <c r="D6352" t="s">
        <v>6426</v>
      </c>
      <c r="E6352">
        <v>32156419</v>
      </c>
      <c r="F6352" t="s">
        <v>29</v>
      </c>
      <c r="G6352">
        <v>0</v>
      </c>
      <c r="H6352">
        <v>0</v>
      </c>
      <c r="I6352">
        <v>1</v>
      </c>
      <c r="J6352">
        <f t="shared" si="1387"/>
        <v>0</v>
      </c>
      <c r="K6352" t="str">
        <f t="shared" si="1388"/>
        <v>Insuficiente</v>
      </c>
      <c r="L6352">
        <f t="shared" si="1389"/>
        <v>1</v>
      </c>
      <c r="M6352">
        <v>43</v>
      </c>
      <c r="N6352" t="str">
        <f t="shared" si="1390"/>
        <v>&lt;=45</v>
      </c>
      <c r="O6352" t="s">
        <v>56</v>
      </c>
      <c r="P6352" t="s">
        <v>39</v>
      </c>
      <c r="Q6352">
        <v>29515</v>
      </c>
      <c r="R6352">
        <v>0</v>
      </c>
      <c r="S6352" t="str">
        <f t="shared" si="1391"/>
        <v>=0</v>
      </c>
      <c r="T6352">
        <v>950</v>
      </c>
      <c r="U6352" t="str">
        <f t="shared" si="1392"/>
        <v>&lt;=1000</v>
      </c>
      <c r="V6352" t="s">
        <v>585</v>
      </c>
      <c r="W6352">
        <v>24350</v>
      </c>
      <c r="X6352" s="12">
        <f t="shared" si="1393"/>
        <v>0</v>
      </c>
      <c r="Y6352" t="str">
        <f t="shared" si="1394"/>
        <v>=0</v>
      </c>
      <c r="Z6352" t="s">
        <v>32</v>
      </c>
      <c r="AA6352">
        <v>0</v>
      </c>
      <c r="AB6352">
        <v>3429.08</v>
      </c>
      <c r="AC6352" t="str">
        <f t="shared" si="1395"/>
        <v>&lt;=4000</v>
      </c>
      <c r="AD6352">
        <v>0</v>
      </c>
      <c r="AE6352" t="str">
        <f t="shared" si="1396"/>
        <v>=0</v>
      </c>
      <c r="AF6352">
        <v>0</v>
      </c>
      <c r="AG6352" t="str">
        <f t="shared" si="1397"/>
        <v>&lt;=500</v>
      </c>
      <c r="AH6352" t="s">
        <v>32</v>
      </c>
      <c r="AI6352" t="str">
        <f t="shared" si="1398"/>
        <v/>
      </c>
      <c r="AJ6352" t="s">
        <v>32</v>
      </c>
      <c r="AK6352" t="str">
        <f t="shared" si="1399"/>
        <v/>
      </c>
      <c r="AL6352">
        <v>5</v>
      </c>
      <c r="AM6352">
        <v>5</v>
      </c>
      <c r="AN6352">
        <v>0</v>
      </c>
      <c r="AO6352">
        <v>1</v>
      </c>
      <c r="AP6352" t="s">
        <v>32</v>
      </c>
    </row>
    <row r="6353" spans="1:42" x14ac:dyDescent="0.25">
      <c r="A6353">
        <v>202106</v>
      </c>
      <c r="B6353" t="str">
        <f t="shared" si="1386"/>
        <v>2021-I</v>
      </c>
      <c r="C6353" t="s">
        <v>6427</v>
      </c>
      <c r="D6353" t="s">
        <v>6427</v>
      </c>
      <c r="E6353">
        <v>32159577</v>
      </c>
      <c r="F6353" t="s">
        <v>29</v>
      </c>
      <c r="G6353">
        <v>0</v>
      </c>
      <c r="H6353">
        <v>0</v>
      </c>
      <c r="I6353">
        <v>1</v>
      </c>
      <c r="J6353">
        <f t="shared" si="1387"/>
        <v>0</v>
      </c>
      <c r="K6353" t="str">
        <f t="shared" si="1388"/>
        <v>Insuficiente</v>
      </c>
      <c r="L6353">
        <f t="shared" si="1389"/>
        <v>1</v>
      </c>
      <c r="M6353">
        <v>29</v>
      </c>
      <c r="N6353" t="str">
        <f t="shared" si="1390"/>
        <v>&lt;=30</v>
      </c>
      <c r="O6353" t="s">
        <v>56</v>
      </c>
      <c r="P6353" t="s">
        <v>39</v>
      </c>
      <c r="Q6353">
        <v>41065</v>
      </c>
      <c r="R6353">
        <v>0</v>
      </c>
      <c r="S6353" t="str">
        <f t="shared" si="1391"/>
        <v>=0</v>
      </c>
      <c r="T6353">
        <v>1140</v>
      </c>
      <c r="U6353" t="str">
        <f t="shared" si="1392"/>
        <v>&lt;=1200</v>
      </c>
      <c r="V6353" t="s">
        <v>597</v>
      </c>
      <c r="W6353">
        <v>35230</v>
      </c>
      <c r="X6353" s="12">
        <f t="shared" si="1393"/>
        <v>0</v>
      </c>
      <c r="Y6353" t="str">
        <f t="shared" si="1394"/>
        <v>=0</v>
      </c>
      <c r="Z6353">
        <v>5</v>
      </c>
      <c r="AA6353">
        <v>4</v>
      </c>
      <c r="AB6353">
        <v>4492.12</v>
      </c>
      <c r="AC6353" t="str">
        <f t="shared" si="1395"/>
        <v>&lt;=5000</v>
      </c>
      <c r="AD6353">
        <v>121</v>
      </c>
      <c r="AE6353" t="str">
        <f t="shared" si="1396"/>
        <v>&gt;120</v>
      </c>
      <c r="AF6353">
        <v>0</v>
      </c>
      <c r="AG6353" t="str">
        <f t="shared" si="1397"/>
        <v>&lt;=500</v>
      </c>
      <c r="AH6353" t="s">
        <v>32</v>
      </c>
      <c r="AI6353" t="str">
        <f t="shared" si="1398"/>
        <v/>
      </c>
      <c r="AJ6353" t="s">
        <v>32</v>
      </c>
      <c r="AK6353" t="str">
        <f t="shared" si="1399"/>
        <v/>
      </c>
      <c r="AL6353">
        <v>12</v>
      </c>
      <c r="AM6353">
        <v>0</v>
      </c>
      <c r="AN6353">
        <v>1</v>
      </c>
      <c r="AO6353" t="s">
        <v>32</v>
      </c>
      <c r="AP6353">
        <v>1</v>
      </c>
    </row>
    <row r="6354" spans="1:42" x14ac:dyDescent="0.25">
      <c r="A6354">
        <v>202106</v>
      </c>
      <c r="B6354" t="str">
        <f t="shared" si="1386"/>
        <v>2021-I</v>
      </c>
      <c r="C6354" t="s">
        <v>6428</v>
      </c>
      <c r="D6354" t="s">
        <v>6428</v>
      </c>
      <c r="E6354">
        <v>32156247</v>
      </c>
      <c r="F6354" t="s">
        <v>29</v>
      </c>
      <c r="G6354">
        <v>0</v>
      </c>
      <c r="H6354">
        <v>0</v>
      </c>
      <c r="I6354">
        <v>1</v>
      </c>
      <c r="J6354">
        <f t="shared" si="1387"/>
        <v>0</v>
      </c>
      <c r="K6354" t="str">
        <f t="shared" si="1388"/>
        <v>Insuficiente</v>
      </c>
      <c r="L6354">
        <f t="shared" si="1389"/>
        <v>1</v>
      </c>
      <c r="M6354">
        <v>53</v>
      </c>
      <c r="N6354" t="str">
        <f t="shared" si="1390"/>
        <v>&lt;=55</v>
      </c>
      <c r="O6354" t="s">
        <v>56</v>
      </c>
      <c r="P6354" t="s">
        <v>69</v>
      </c>
      <c r="Q6354">
        <v>39238</v>
      </c>
      <c r="R6354">
        <v>0</v>
      </c>
      <c r="S6354" t="str">
        <f t="shared" si="1391"/>
        <v>=0</v>
      </c>
      <c r="T6354">
        <v>1090</v>
      </c>
      <c r="U6354" t="str">
        <f t="shared" si="1392"/>
        <v>&lt;=1100</v>
      </c>
      <c r="V6354" t="s">
        <v>589</v>
      </c>
      <c r="W6354">
        <v>33510</v>
      </c>
      <c r="X6354" s="12">
        <f t="shared" si="1393"/>
        <v>0</v>
      </c>
      <c r="Y6354" t="str">
        <f t="shared" si="1394"/>
        <v>=0</v>
      </c>
      <c r="Z6354">
        <v>4</v>
      </c>
      <c r="AA6354">
        <v>4</v>
      </c>
      <c r="AB6354">
        <v>1245.69</v>
      </c>
      <c r="AC6354" t="str">
        <f t="shared" si="1395"/>
        <v>&lt;=2000</v>
      </c>
      <c r="AD6354">
        <v>1119</v>
      </c>
      <c r="AE6354" t="str">
        <f t="shared" si="1396"/>
        <v>&gt;120</v>
      </c>
      <c r="AF6354">
        <v>1245.69</v>
      </c>
      <c r="AG6354" t="str">
        <f t="shared" si="1397"/>
        <v>&lt;=2000</v>
      </c>
      <c r="AH6354" t="s">
        <v>32</v>
      </c>
      <c r="AI6354" t="str">
        <f t="shared" si="1398"/>
        <v/>
      </c>
      <c r="AJ6354" t="s">
        <v>32</v>
      </c>
      <c r="AK6354" t="str">
        <f t="shared" si="1399"/>
        <v/>
      </c>
      <c r="AL6354">
        <v>8</v>
      </c>
      <c r="AM6354">
        <v>3</v>
      </c>
      <c r="AN6354">
        <v>5</v>
      </c>
      <c r="AO6354">
        <v>4</v>
      </c>
      <c r="AP6354">
        <v>8</v>
      </c>
    </row>
    <row r="6355" spans="1:42" x14ac:dyDescent="0.25">
      <c r="A6355">
        <v>202106</v>
      </c>
      <c r="B6355" t="str">
        <f t="shared" si="1386"/>
        <v>2021-I</v>
      </c>
      <c r="C6355" t="s">
        <v>6429</v>
      </c>
      <c r="D6355" t="s">
        <v>6429</v>
      </c>
      <c r="E6355">
        <v>32151916</v>
      </c>
      <c r="F6355" t="s">
        <v>29</v>
      </c>
      <c r="G6355">
        <v>0</v>
      </c>
      <c r="H6355">
        <v>0</v>
      </c>
      <c r="I6355">
        <v>1</v>
      </c>
      <c r="J6355">
        <f t="shared" si="1387"/>
        <v>0</v>
      </c>
      <c r="K6355" t="str">
        <f t="shared" si="1388"/>
        <v>Insuficiente</v>
      </c>
      <c r="L6355">
        <f t="shared" si="1389"/>
        <v>1</v>
      </c>
      <c r="M6355">
        <v>47</v>
      </c>
      <c r="N6355" t="str">
        <f t="shared" si="1390"/>
        <v>&lt;=50</v>
      </c>
      <c r="O6355" t="s">
        <v>56</v>
      </c>
      <c r="P6355" t="s">
        <v>35</v>
      </c>
      <c r="Q6355">
        <v>27943</v>
      </c>
      <c r="R6355">
        <v>0</v>
      </c>
      <c r="S6355" t="str">
        <f t="shared" si="1391"/>
        <v>=0</v>
      </c>
      <c r="T6355">
        <v>900</v>
      </c>
      <c r="U6355" t="str">
        <f t="shared" si="1392"/>
        <v>&lt;=1000</v>
      </c>
      <c r="V6355" t="s">
        <v>589</v>
      </c>
      <c r="W6355">
        <v>22870</v>
      </c>
      <c r="X6355" s="12">
        <f t="shared" si="1393"/>
        <v>0</v>
      </c>
      <c r="Y6355" t="str">
        <f t="shared" si="1394"/>
        <v>=0</v>
      </c>
      <c r="Z6355" t="s">
        <v>32</v>
      </c>
      <c r="AA6355">
        <v>0</v>
      </c>
      <c r="AB6355">
        <v>3202.05</v>
      </c>
      <c r="AC6355" t="str">
        <f t="shared" si="1395"/>
        <v>&lt;=4000</v>
      </c>
      <c r="AD6355">
        <v>7</v>
      </c>
      <c r="AE6355" t="str">
        <f t="shared" si="1396"/>
        <v>&lt;=8</v>
      </c>
      <c r="AF6355">
        <v>0</v>
      </c>
      <c r="AG6355" t="str">
        <f t="shared" si="1397"/>
        <v>&lt;=500</v>
      </c>
      <c r="AH6355" t="s">
        <v>32</v>
      </c>
      <c r="AI6355" t="str">
        <f t="shared" si="1398"/>
        <v/>
      </c>
      <c r="AJ6355" t="s">
        <v>32</v>
      </c>
      <c r="AK6355" t="str">
        <f t="shared" si="1399"/>
        <v/>
      </c>
      <c r="AL6355">
        <v>12</v>
      </c>
      <c r="AM6355">
        <v>12</v>
      </c>
      <c r="AN6355">
        <v>0</v>
      </c>
      <c r="AO6355">
        <v>1</v>
      </c>
      <c r="AP6355" t="s">
        <v>32</v>
      </c>
    </row>
    <row r="6356" spans="1:42" x14ac:dyDescent="0.25">
      <c r="A6356">
        <v>202106</v>
      </c>
      <c r="B6356" t="str">
        <f t="shared" si="1386"/>
        <v>2021-I</v>
      </c>
      <c r="C6356" t="s">
        <v>6430</v>
      </c>
      <c r="D6356" t="s">
        <v>6430</v>
      </c>
      <c r="E6356">
        <v>32159504</v>
      </c>
      <c r="F6356" t="s">
        <v>29</v>
      </c>
      <c r="G6356">
        <v>0</v>
      </c>
      <c r="H6356">
        <v>0</v>
      </c>
      <c r="I6356">
        <v>1</v>
      </c>
      <c r="J6356">
        <f t="shared" si="1387"/>
        <v>0</v>
      </c>
      <c r="K6356" t="str">
        <f t="shared" si="1388"/>
        <v>Insuficiente</v>
      </c>
      <c r="L6356">
        <f t="shared" si="1389"/>
        <v>1</v>
      </c>
      <c r="M6356">
        <v>37</v>
      </c>
      <c r="N6356" t="str">
        <f t="shared" si="1390"/>
        <v>&lt;=40</v>
      </c>
      <c r="O6356" t="s">
        <v>56</v>
      </c>
      <c r="P6356" t="s">
        <v>39</v>
      </c>
      <c r="Q6356">
        <v>41065</v>
      </c>
      <c r="R6356">
        <v>0</v>
      </c>
      <c r="S6356" t="str">
        <f t="shared" si="1391"/>
        <v>=0</v>
      </c>
      <c r="T6356">
        <v>1140</v>
      </c>
      <c r="U6356" t="str">
        <f t="shared" si="1392"/>
        <v>&lt;=1200</v>
      </c>
      <c r="V6356" t="s">
        <v>585</v>
      </c>
      <c r="W6356">
        <v>35230</v>
      </c>
      <c r="X6356" s="12">
        <f t="shared" si="1393"/>
        <v>0</v>
      </c>
      <c r="Y6356" t="str">
        <f t="shared" si="1394"/>
        <v>=0</v>
      </c>
      <c r="Z6356">
        <v>2</v>
      </c>
      <c r="AA6356">
        <v>9</v>
      </c>
      <c r="AB6356" t="s">
        <v>32</v>
      </c>
      <c r="AC6356" t="str">
        <f t="shared" si="1395"/>
        <v/>
      </c>
      <c r="AD6356" t="s">
        <v>32</v>
      </c>
      <c r="AE6356" t="str">
        <f t="shared" si="1396"/>
        <v/>
      </c>
      <c r="AF6356" t="s">
        <v>32</v>
      </c>
      <c r="AG6356" t="str">
        <f t="shared" si="1397"/>
        <v/>
      </c>
      <c r="AH6356" t="s">
        <v>32</v>
      </c>
      <c r="AI6356" t="str">
        <f t="shared" si="1398"/>
        <v/>
      </c>
      <c r="AJ6356" t="s">
        <v>32</v>
      </c>
      <c r="AK6356" t="str">
        <f t="shared" si="1399"/>
        <v/>
      </c>
      <c r="AL6356">
        <v>0</v>
      </c>
      <c r="AM6356">
        <v>0</v>
      </c>
      <c r="AN6356">
        <v>0</v>
      </c>
      <c r="AO6356" t="s">
        <v>32</v>
      </c>
      <c r="AP6356" t="s">
        <v>32</v>
      </c>
    </row>
    <row r="6357" spans="1:42" x14ac:dyDescent="0.25">
      <c r="A6357">
        <v>202106</v>
      </c>
      <c r="B6357" t="str">
        <f t="shared" si="1386"/>
        <v>2021-I</v>
      </c>
      <c r="C6357" t="s">
        <v>6431</v>
      </c>
      <c r="D6357" t="s">
        <v>6431</v>
      </c>
      <c r="E6357">
        <v>32159438</v>
      </c>
      <c r="F6357" t="s">
        <v>29</v>
      </c>
      <c r="G6357">
        <v>0</v>
      </c>
      <c r="H6357">
        <v>0</v>
      </c>
      <c r="I6357">
        <v>1</v>
      </c>
      <c r="J6357">
        <f t="shared" si="1387"/>
        <v>0</v>
      </c>
      <c r="K6357" t="str">
        <f t="shared" si="1388"/>
        <v>Insuficiente</v>
      </c>
      <c r="L6357">
        <f t="shared" si="1389"/>
        <v>1</v>
      </c>
      <c r="M6357">
        <v>35</v>
      </c>
      <c r="N6357" t="str">
        <f t="shared" si="1390"/>
        <v>&lt;=35</v>
      </c>
      <c r="O6357" t="s">
        <v>56</v>
      </c>
      <c r="P6357" t="s">
        <v>39</v>
      </c>
      <c r="Q6357">
        <v>41065</v>
      </c>
      <c r="R6357">
        <v>0</v>
      </c>
      <c r="S6357" t="str">
        <f t="shared" si="1391"/>
        <v>=0</v>
      </c>
      <c r="T6357">
        <v>1140</v>
      </c>
      <c r="U6357" t="str">
        <f t="shared" si="1392"/>
        <v>&lt;=1200</v>
      </c>
      <c r="V6357" t="s">
        <v>4182</v>
      </c>
      <c r="W6357">
        <v>35230</v>
      </c>
      <c r="X6357" s="12">
        <f t="shared" si="1393"/>
        <v>0</v>
      </c>
      <c r="Y6357" t="str">
        <f t="shared" si="1394"/>
        <v>=0</v>
      </c>
      <c r="Z6357">
        <v>2</v>
      </c>
      <c r="AA6357">
        <v>9</v>
      </c>
      <c r="AB6357" t="s">
        <v>32</v>
      </c>
      <c r="AC6357" t="str">
        <f t="shared" si="1395"/>
        <v/>
      </c>
      <c r="AD6357" t="s">
        <v>32</v>
      </c>
      <c r="AE6357" t="str">
        <f t="shared" si="1396"/>
        <v/>
      </c>
      <c r="AF6357" t="s">
        <v>32</v>
      </c>
      <c r="AG6357" t="str">
        <f t="shared" si="1397"/>
        <v/>
      </c>
      <c r="AH6357" t="s">
        <v>32</v>
      </c>
      <c r="AI6357" t="str">
        <f t="shared" si="1398"/>
        <v/>
      </c>
      <c r="AJ6357" t="s">
        <v>32</v>
      </c>
      <c r="AK6357" t="str">
        <f t="shared" si="1399"/>
        <v/>
      </c>
      <c r="AL6357">
        <v>0</v>
      </c>
      <c r="AM6357">
        <v>0</v>
      </c>
      <c r="AN6357">
        <v>0</v>
      </c>
      <c r="AO6357" t="s">
        <v>32</v>
      </c>
      <c r="AP6357" t="s">
        <v>32</v>
      </c>
    </row>
    <row r="6358" spans="1:42" x14ac:dyDescent="0.25">
      <c r="A6358">
        <v>202106</v>
      </c>
      <c r="B6358" t="str">
        <f t="shared" si="1386"/>
        <v>2021-I</v>
      </c>
      <c r="C6358" t="s">
        <v>6432</v>
      </c>
      <c r="D6358" t="s">
        <v>6432</v>
      </c>
      <c r="E6358">
        <v>32159868</v>
      </c>
      <c r="F6358" t="s">
        <v>29</v>
      </c>
      <c r="G6358">
        <v>0</v>
      </c>
      <c r="H6358">
        <v>0</v>
      </c>
      <c r="I6358">
        <v>1</v>
      </c>
      <c r="J6358">
        <f t="shared" si="1387"/>
        <v>0</v>
      </c>
      <c r="K6358" t="str">
        <f t="shared" si="1388"/>
        <v>Insuficiente</v>
      </c>
      <c r="L6358">
        <f t="shared" si="1389"/>
        <v>1</v>
      </c>
      <c r="M6358">
        <v>32</v>
      </c>
      <c r="N6358" t="str">
        <f t="shared" si="1390"/>
        <v>&lt;=35</v>
      </c>
      <c r="O6358" t="s">
        <v>56</v>
      </c>
      <c r="P6358" t="s">
        <v>39</v>
      </c>
      <c r="Q6358">
        <v>33772</v>
      </c>
      <c r="R6358">
        <v>0</v>
      </c>
      <c r="S6358" t="str">
        <f t="shared" si="1391"/>
        <v>=0</v>
      </c>
      <c r="T6358">
        <v>940</v>
      </c>
      <c r="U6358" t="str">
        <f t="shared" si="1392"/>
        <v>&lt;=1000</v>
      </c>
      <c r="V6358" t="s">
        <v>585</v>
      </c>
      <c r="W6358">
        <v>28360</v>
      </c>
      <c r="X6358" s="12">
        <f t="shared" si="1393"/>
        <v>0</v>
      </c>
      <c r="Y6358" t="str">
        <f t="shared" si="1394"/>
        <v>=0</v>
      </c>
      <c r="Z6358">
        <v>4</v>
      </c>
      <c r="AA6358">
        <v>4</v>
      </c>
      <c r="AB6358">
        <v>215.28</v>
      </c>
      <c r="AC6358" t="str">
        <f t="shared" si="1395"/>
        <v>&lt;=500</v>
      </c>
      <c r="AD6358">
        <v>2281</v>
      </c>
      <c r="AE6358" t="str">
        <f t="shared" si="1396"/>
        <v>&gt;120</v>
      </c>
      <c r="AF6358">
        <v>215.28</v>
      </c>
      <c r="AG6358" t="str">
        <f t="shared" si="1397"/>
        <v>&lt;=500</v>
      </c>
      <c r="AH6358" t="s">
        <v>32</v>
      </c>
      <c r="AI6358" t="str">
        <f t="shared" si="1398"/>
        <v/>
      </c>
      <c r="AJ6358" t="s">
        <v>32</v>
      </c>
      <c r="AK6358" t="str">
        <f t="shared" si="1399"/>
        <v/>
      </c>
      <c r="AL6358">
        <v>12</v>
      </c>
      <c r="AM6358">
        <v>0</v>
      </c>
      <c r="AN6358">
        <v>12</v>
      </c>
      <c r="AO6358" t="s">
        <v>32</v>
      </c>
      <c r="AP6358">
        <v>1</v>
      </c>
    </row>
    <row r="6359" spans="1:42" x14ac:dyDescent="0.25">
      <c r="A6359">
        <v>202106</v>
      </c>
      <c r="B6359" t="str">
        <f t="shared" si="1386"/>
        <v>2021-I</v>
      </c>
      <c r="C6359" t="s">
        <v>6433</v>
      </c>
      <c r="D6359" t="s">
        <v>6433</v>
      </c>
      <c r="E6359">
        <v>32159497</v>
      </c>
      <c r="F6359" t="s">
        <v>29</v>
      </c>
      <c r="G6359">
        <v>0</v>
      </c>
      <c r="H6359">
        <v>0</v>
      </c>
      <c r="I6359">
        <v>1</v>
      </c>
      <c r="J6359">
        <f t="shared" si="1387"/>
        <v>0</v>
      </c>
      <c r="K6359" t="str">
        <f t="shared" si="1388"/>
        <v>Insuficiente</v>
      </c>
      <c r="L6359">
        <f t="shared" si="1389"/>
        <v>1</v>
      </c>
      <c r="M6359">
        <v>34</v>
      </c>
      <c r="N6359" t="str">
        <f t="shared" si="1390"/>
        <v>&lt;=35</v>
      </c>
      <c r="O6359" t="s">
        <v>56</v>
      </c>
      <c r="P6359" t="s">
        <v>39</v>
      </c>
      <c r="Q6359">
        <v>39238</v>
      </c>
      <c r="R6359">
        <v>0</v>
      </c>
      <c r="S6359" t="str">
        <f t="shared" si="1391"/>
        <v>=0</v>
      </c>
      <c r="T6359">
        <v>1090</v>
      </c>
      <c r="U6359" t="str">
        <f t="shared" si="1392"/>
        <v>&lt;=1100</v>
      </c>
      <c r="V6359" t="s">
        <v>585</v>
      </c>
      <c r="W6359">
        <v>33510</v>
      </c>
      <c r="X6359" s="12">
        <f t="shared" si="1393"/>
        <v>0</v>
      </c>
      <c r="Y6359" t="str">
        <f t="shared" si="1394"/>
        <v>=0</v>
      </c>
      <c r="Z6359">
        <v>2</v>
      </c>
      <c r="AA6359">
        <v>9</v>
      </c>
      <c r="AB6359" t="s">
        <v>32</v>
      </c>
      <c r="AC6359" t="str">
        <f t="shared" si="1395"/>
        <v/>
      </c>
      <c r="AD6359" t="s">
        <v>32</v>
      </c>
      <c r="AE6359" t="str">
        <f t="shared" si="1396"/>
        <v/>
      </c>
      <c r="AF6359" t="s">
        <v>32</v>
      </c>
      <c r="AG6359" t="str">
        <f t="shared" si="1397"/>
        <v/>
      </c>
      <c r="AH6359" t="s">
        <v>32</v>
      </c>
      <c r="AI6359" t="str">
        <f t="shared" si="1398"/>
        <v/>
      </c>
      <c r="AJ6359" t="s">
        <v>32</v>
      </c>
      <c r="AK6359" t="str">
        <f t="shared" si="1399"/>
        <v/>
      </c>
      <c r="AL6359">
        <v>0</v>
      </c>
      <c r="AM6359">
        <v>0</v>
      </c>
      <c r="AN6359">
        <v>0</v>
      </c>
      <c r="AO6359" t="s">
        <v>32</v>
      </c>
      <c r="AP6359" t="s">
        <v>32</v>
      </c>
    </row>
    <row r="6360" spans="1:42" x14ac:dyDescent="0.25">
      <c r="A6360">
        <v>202106</v>
      </c>
      <c r="B6360" t="str">
        <f t="shared" si="1386"/>
        <v>2021-I</v>
      </c>
      <c r="C6360" t="s">
        <v>6434</v>
      </c>
      <c r="D6360" t="s">
        <v>6434</v>
      </c>
      <c r="E6360">
        <v>32159608</v>
      </c>
      <c r="F6360" t="s">
        <v>29</v>
      </c>
      <c r="G6360">
        <v>0</v>
      </c>
      <c r="H6360">
        <v>0</v>
      </c>
      <c r="I6360">
        <v>1</v>
      </c>
      <c r="J6360">
        <f t="shared" si="1387"/>
        <v>0</v>
      </c>
      <c r="K6360" t="str">
        <f t="shared" si="1388"/>
        <v>Insuficiente</v>
      </c>
      <c r="L6360">
        <f t="shared" si="1389"/>
        <v>1</v>
      </c>
      <c r="M6360">
        <v>56</v>
      </c>
      <c r="N6360" t="str">
        <f t="shared" si="1390"/>
        <v>&lt;=60</v>
      </c>
      <c r="O6360" t="s">
        <v>56</v>
      </c>
      <c r="P6360" t="s">
        <v>35</v>
      </c>
      <c r="Q6360">
        <v>41065</v>
      </c>
      <c r="R6360">
        <v>0</v>
      </c>
      <c r="S6360" t="str">
        <f t="shared" si="1391"/>
        <v>=0</v>
      </c>
      <c r="T6360">
        <v>1140</v>
      </c>
      <c r="U6360" t="str">
        <f t="shared" si="1392"/>
        <v>&lt;=1200</v>
      </c>
      <c r="V6360" t="s">
        <v>4182</v>
      </c>
      <c r="W6360">
        <v>35230</v>
      </c>
      <c r="X6360" s="12">
        <f t="shared" si="1393"/>
        <v>0</v>
      </c>
      <c r="Y6360" t="str">
        <f t="shared" si="1394"/>
        <v>=0</v>
      </c>
      <c r="Z6360">
        <v>2</v>
      </c>
      <c r="AA6360">
        <v>4</v>
      </c>
      <c r="AB6360">
        <v>135.6</v>
      </c>
      <c r="AC6360" t="str">
        <f t="shared" si="1395"/>
        <v>&lt;=500</v>
      </c>
      <c r="AD6360">
        <v>756</v>
      </c>
      <c r="AE6360" t="str">
        <f t="shared" si="1396"/>
        <v>&gt;120</v>
      </c>
      <c r="AF6360">
        <v>135.6</v>
      </c>
      <c r="AG6360" t="str">
        <f t="shared" si="1397"/>
        <v>&lt;=500</v>
      </c>
      <c r="AH6360" t="s">
        <v>32</v>
      </c>
      <c r="AI6360" t="str">
        <f t="shared" si="1398"/>
        <v/>
      </c>
      <c r="AJ6360" t="s">
        <v>32</v>
      </c>
      <c r="AK6360" t="str">
        <f t="shared" si="1399"/>
        <v/>
      </c>
      <c r="AL6360">
        <v>12</v>
      </c>
      <c r="AM6360">
        <v>0</v>
      </c>
      <c r="AN6360">
        <v>12</v>
      </c>
      <c r="AO6360" t="s">
        <v>32</v>
      </c>
      <c r="AP6360">
        <v>1</v>
      </c>
    </row>
    <row r="6361" spans="1:42" x14ac:dyDescent="0.25">
      <c r="A6361">
        <v>202106</v>
      </c>
      <c r="B6361" t="str">
        <f t="shared" si="1386"/>
        <v>2021-I</v>
      </c>
      <c r="C6361" t="s">
        <v>6435</v>
      </c>
      <c r="D6361" t="s">
        <v>6435</v>
      </c>
      <c r="E6361">
        <v>32158059</v>
      </c>
      <c r="F6361" t="s">
        <v>29</v>
      </c>
      <c r="G6361">
        <v>0</v>
      </c>
      <c r="H6361">
        <v>0</v>
      </c>
      <c r="I6361">
        <v>1</v>
      </c>
      <c r="J6361">
        <f t="shared" si="1387"/>
        <v>0</v>
      </c>
      <c r="K6361" t="str">
        <f t="shared" si="1388"/>
        <v>Insuficiente</v>
      </c>
      <c r="L6361">
        <f t="shared" si="1389"/>
        <v>1</v>
      </c>
      <c r="M6361">
        <v>31</v>
      </c>
      <c r="N6361" t="str">
        <f t="shared" si="1390"/>
        <v>&lt;=35</v>
      </c>
      <c r="O6361" t="s">
        <v>56</v>
      </c>
      <c r="P6361" t="s">
        <v>39</v>
      </c>
      <c r="Q6361">
        <v>27943</v>
      </c>
      <c r="R6361">
        <v>0</v>
      </c>
      <c r="S6361" t="str">
        <f t="shared" si="1391"/>
        <v>=0</v>
      </c>
      <c r="T6361">
        <v>900</v>
      </c>
      <c r="U6361" t="str">
        <f t="shared" si="1392"/>
        <v>&lt;=1000</v>
      </c>
      <c r="V6361" t="s">
        <v>585</v>
      </c>
      <c r="W6361">
        <v>22870</v>
      </c>
      <c r="X6361" s="12">
        <f t="shared" si="1393"/>
        <v>0</v>
      </c>
      <c r="Y6361" t="str">
        <f t="shared" si="1394"/>
        <v>=0</v>
      </c>
      <c r="Z6361" t="s">
        <v>32</v>
      </c>
      <c r="AA6361">
        <v>9</v>
      </c>
      <c r="AB6361" t="s">
        <v>32</v>
      </c>
      <c r="AC6361" t="str">
        <f t="shared" si="1395"/>
        <v/>
      </c>
      <c r="AD6361" t="s">
        <v>32</v>
      </c>
      <c r="AE6361" t="str">
        <f t="shared" si="1396"/>
        <v/>
      </c>
      <c r="AF6361" t="s">
        <v>32</v>
      </c>
      <c r="AG6361" t="str">
        <f t="shared" si="1397"/>
        <v/>
      </c>
      <c r="AH6361" t="s">
        <v>32</v>
      </c>
      <c r="AI6361" t="str">
        <f t="shared" si="1398"/>
        <v/>
      </c>
      <c r="AJ6361" t="s">
        <v>32</v>
      </c>
      <c r="AK6361" t="str">
        <f t="shared" si="1399"/>
        <v/>
      </c>
      <c r="AL6361">
        <v>0</v>
      </c>
      <c r="AM6361">
        <v>0</v>
      </c>
      <c r="AN6361">
        <v>0</v>
      </c>
      <c r="AO6361" t="s">
        <v>32</v>
      </c>
      <c r="AP6361" t="s">
        <v>32</v>
      </c>
    </row>
    <row r="6362" spans="1:42" x14ac:dyDescent="0.25">
      <c r="A6362">
        <v>202106</v>
      </c>
      <c r="B6362" t="str">
        <f t="shared" si="1386"/>
        <v>2021-I</v>
      </c>
      <c r="C6362" t="s">
        <v>6436</v>
      </c>
      <c r="D6362" t="s">
        <v>6436</v>
      </c>
      <c r="E6362">
        <v>32158638</v>
      </c>
      <c r="F6362" t="s">
        <v>29</v>
      </c>
      <c r="G6362">
        <v>0</v>
      </c>
      <c r="H6362">
        <v>0</v>
      </c>
      <c r="I6362">
        <v>1</v>
      </c>
      <c r="J6362">
        <f t="shared" si="1387"/>
        <v>0</v>
      </c>
      <c r="K6362" t="str">
        <f t="shared" si="1388"/>
        <v>Insuficiente</v>
      </c>
      <c r="L6362">
        <f t="shared" si="1389"/>
        <v>1</v>
      </c>
      <c r="M6362">
        <v>57</v>
      </c>
      <c r="N6362" t="str">
        <f t="shared" si="1390"/>
        <v>&lt;=60</v>
      </c>
      <c r="O6362" t="s">
        <v>56</v>
      </c>
      <c r="P6362" t="s">
        <v>69</v>
      </c>
      <c r="Q6362">
        <v>27943</v>
      </c>
      <c r="R6362">
        <v>0</v>
      </c>
      <c r="S6362" t="str">
        <f t="shared" si="1391"/>
        <v>=0</v>
      </c>
      <c r="T6362">
        <v>900</v>
      </c>
      <c r="U6362" t="str">
        <f t="shared" si="1392"/>
        <v>&lt;=1000</v>
      </c>
      <c r="V6362" t="s">
        <v>601</v>
      </c>
      <c r="W6362">
        <v>22870</v>
      </c>
      <c r="X6362" s="12">
        <f t="shared" si="1393"/>
        <v>0</v>
      </c>
      <c r="Y6362" t="str">
        <f t="shared" si="1394"/>
        <v>=0</v>
      </c>
      <c r="Z6362" t="s">
        <v>32</v>
      </c>
      <c r="AA6362">
        <v>9</v>
      </c>
      <c r="AB6362" t="s">
        <v>32</v>
      </c>
      <c r="AC6362" t="str">
        <f t="shared" si="1395"/>
        <v/>
      </c>
      <c r="AD6362" t="s">
        <v>32</v>
      </c>
      <c r="AE6362" t="str">
        <f t="shared" si="1396"/>
        <v/>
      </c>
      <c r="AF6362" t="s">
        <v>32</v>
      </c>
      <c r="AG6362" t="str">
        <f t="shared" si="1397"/>
        <v/>
      </c>
      <c r="AH6362" t="s">
        <v>32</v>
      </c>
      <c r="AI6362" t="str">
        <f t="shared" si="1398"/>
        <v/>
      </c>
      <c r="AJ6362" t="s">
        <v>32</v>
      </c>
      <c r="AK6362" t="str">
        <f t="shared" si="1399"/>
        <v/>
      </c>
      <c r="AL6362">
        <v>0</v>
      </c>
      <c r="AM6362">
        <v>0</v>
      </c>
      <c r="AN6362">
        <v>0</v>
      </c>
      <c r="AO6362" t="s">
        <v>32</v>
      </c>
      <c r="AP6362" t="s">
        <v>32</v>
      </c>
    </row>
    <row r="6363" spans="1:42" x14ac:dyDescent="0.25">
      <c r="A6363">
        <v>202106</v>
      </c>
      <c r="B6363" t="str">
        <f t="shared" si="1386"/>
        <v>2021-I</v>
      </c>
      <c r="C6363" t="s">
        <v>6437</v>
      </c>
      <c r="D6363" t="s">
        <v>6437</v>
      </c>
      <c r="E6363">
        <v>32150816</v>
      </c>
      <c r="F6363" t="s">
        <v>29</v>
      </c>
      <c r="G6363">
        <v>0</v>
      </c>
      <c r="H6363">
        <v>0</v>
      </c>
      <c r="I6363">
        <v>1</v>
      </c>
      <c r="J6363">
        <f t="shared" si="1387"/>
        <v>0</v>
      </c>
      <c r="K6363" t="str">
        <f t="shared" si="1388"/>
        <v>Insuficiente</v>
      </c>
      <c r="L6363">
        <f t="shared" si="1389"/>
        <v>1</v>
      </c>
      <c r="M6363">
        <v>21</v>
      </c>
      <c r="N6363" t="str">
        <f t="shared" si="1390"/>
        <v>&lt;=25</v>
      </c>
      <c r="O6363" t="s">
        <v>56</v>
      </c>
      <c r="P6363" t="s">
        <v>39</v>
      </c>
      <c r="Q6363">
        <v>31086</v>
      </c>
      <c r="R6363">
        <v>0</v>
      </c>
      <c r="S6363" t="str">
        <f t="shared" si="1391"/>
        <v>=0</v>
      </c>
      <c r="T6363">
        <v>950</v>
      </c>
      <c r="U6363" t="str">
        <f t="shared" si="1392"/>
        <v>&lt;=1000</v>
      </c>
      <c r="V6363" t="s">
        <v>597</v>
      </c>
      <c r="W6363">
        <v>25830</v>
      </c>
      <c r="X6363" s="12">
        <f t="shared" si="1393"/>
        <v>0</v>
      </c>
      <c r="Y6363" t="str">
        <f t="shared" si="1394"/>
        <v>=0</v>
      </c>
      <c r="Z6363" t="s">
        <v>32</v>
      </c>
      <c r="AA6363">
        <v>9</v>
      </c>
      <c r="AB6363" t="s">
        <v>32</v>
      </c>
      <c r="AC6363" t="str">
        <f t="shared" si="1395"/>
        <v/>
      </c>
      <c r="AD6363" t="s">
        <v>32</v>
      </c>
      <c r="AE6363" t="str">
        <f t="shared" si="1396"/>
        <v/>
      </c>
      <c r="AF6363" t="s">
        <v>32</v>
      </c>
      <c r="AG6363" t="str">
        <f t="shared" si="1397"/>
        <v/>
      </c>
      <c r="AH6363" t="s">
        <v>32</v>
      </c>
      <c r="AI6363" t="str">
        <f t="shared" si="1398"/>
        <v/>
      </c>
      <c r="AJ6363" t="s">
        <v>32</v>
      </c>
      <c r="AK6363" t="str">
        <f t="shared" si="1399"/>
        <v/>
      </c>
      <c r="AL6363">
        <v>0</v>
      </c>
      <c r="AM6363">
        <v>0</v>
      </c>
      <c r="AN6363">
        <v>0</v>
      </c>
      <c r="AO6363" t="s">
        <v>32</v>
      </c>
      <c r="AP6363" t="s">
        <v>32</v>
      </c>
    </row>
    <row r="6364" spans="1:42" x14ac:dyDescent="0.25">
      <c r="A6364">
        <v>202106</v>
      </c>
      <c r="B6364" t="str">
        <f t="shared" si="1386"/>
        <v>2021-I</v>
      </c>
      <c r="C6364" t="s">
        <v>6438</v>
      </c>
      <c r="D6364" t="s">
        <v>6438</v>
      </c>
      <c r="E6364">
        <v>32158185</v>
      </c>
      <c r="F6364" t="s">
        <v>29</v>
      </c>
      <c r="G6364">
        <v>0</v>
      </c>
      <c r="H6364">
        <v>0</v>
      </c>
      <c r="I6364">
        <v>1</v>
      </c>
      <c r="J6364">
        <f t="shared" si="1387"/>
        <v>0</v>
      </c>
      <c r="K6364" t="str">
        <f t="shared" si="1388"/>
        <v>Insuficiente</v>
      </c>
      <c r="L6364">
        <f t="shared" si="1389"/>
        <v>1</v>
      </c>
      <c r="M6364">
        <v>44</v>
      </c>
      <c r="N6364" t="str">
        <f t="shared" si="1390"/>
        <v>&lt;=45</v>
      </c>
      <c r="O6364" t="s">
        <v>56</v>
      </c>
      <c r="P6364" t="s">
        <v>35</v>
      </c>
      <c r="Q6364">
        <v>31086</v>
      </c>
      <c r="R6364">
        <v>0</v>
      </c>
      <c r="S6364" t="str">
        <f t="shared" si="1391"/>
        <v>=0</v>
      </c>
      <c r="T6364">
        <v>1000</v>
      </c>
      <c r="U6364" t="str">
        <f t="shared" si="1392"/>
        <v>&lt;=1000</v>
      </c>
      <c r="V6364" t="s">
        <v>589</v>
      </c>
      <c r="W6364">
        <v>25830</v>
      </c>
      <c r="X6364" s="12">
        <f t="shared" si="1393"/>
        <v>0</v>
      </c>
      <c r="Y6364" t="str">
        <f t="shared" si="1394"/>
        <v>=0</v>
      </c>
      <c r="Z6364" t="s">
        <v>32</v>
      </c>
      <c r="AA6364">
        <v>0</v>
      </c>
      <c r="AB6364">
        <v>480</v>
      </c>
      <c r="AC6364" t="str">
        <f t="shared" si="1395"/>
        <v>&lt;=500</v>
      </c>
      <c r="AD6364">
        <v>0</v>
      </c>
      <c r="AE6364" t="str">
        <f t="shared" si="1396"/>
        <v>=0</v>
      </c>
      <c r="AF6364">
        <v>0</v>
      </c>
      <c r="AG6364" t="str">
        <f t="shared" si="1397"/>
        <v>&lt;=500</v>
      </c>
      <c r="AH6364" t="s">
        <v>32</v>
      </c>
      <c r="AI6364" t="str">
        <f t="shared" si="1398"/>
        <v/>
      </c>
      <c r="AJ6364" t="s">
        <v>32</v>
      </c>
      <c r="AK6364" t="str">
        <f t="shared" si="1399"/>
        <v/>
      </c>
      <c r="AL6364">
        <v>2</v>
      </c>
      <c r="AM6364">
        <v>2</v>
      </c>
      <c r="AN6364">
        <v>0</v>
      </c>
      <c r="AO6364">
        <v>1</v>
      </c>
      <c r="AP6364" t="s">
        <v>32</v>
      </c>
    </row>
    <row r="6365" spans="1:42" x14ac:dyDescent="0.25">
      <c r="A6365">
        <v>202106</v>
      </c>
      <c r="B6365" t="str">
        <f t="shared" si="1386"/>
        <v>2021-I</v>
      </c>
      <c r="C6365" t="s">
        <v>6439</v>
      </c>
      <c r="D6365" t="s">
        <v>6439</v>
      </c>
      <c r="E6365">
        <v>32161392</v>
      </c>
      <c r="F6365" t="s">
        <v>29</v>
      </c>
      <c r="G6365">
        <v>0</v>
      </c>
      <c r="H6365">
        <v>0</v>
      </c>
      <c r="I6365">
        <v>1</v>
      </c>
      <c r="J6365">
        <f t="shared" si="1387"/>
        <v>0</v>
      </c>
      <c r="K6365" t="str">
        <f t="shared" si="1388"/>
        <v>Insuficiente</v>
      </c>
      <c r="L6365">
        <f t="shared" si="1389"/>
        <v>1</v>
      </c>
      <c r="M6365">
        <v>34</v>
      </c>
      <c r="N6365" t="str">
        <f t="shared" si="1390"/>
        <v>&lt;=35</v>
      </c>
      <c r="O6365" t="s">
        <v>56</v>
      </c>
      <c r="P6365" t="s">
        <v>31</v>
      </c>
      <c r="Q6365">
        <v>39238</v>
      </c>
      <c r="R6365">
        <v>0</v>
      </c>
      <c r="S6365" t="str">
        <f t="shared" si="1391"/>
        <v>=0</v>
      </c>
      <c r="T6365">
        <v>1090</v>
      </c>
      <c r="U6365" t="str">
        <f t="shared" si="1392"/>
        <v>&lt;=1100</v>
      </c>
      <c r="V6365" t="s">
        <v>585</v>
      </c>
      <c r="W6365">
        <v>33510</v>
      </c>
      <c r="X6365" s="12">
        <f t="shared" si="1393"/>
        <v>0</v>
      </c>
      <c r="Y6365" t="str">
        <f t="shared" si="1394"/>
        <v>=0</v>
      </c>
      <c r="Z6365">
        <v>2</v>
      </c>
      <c r="AA6365">
        <v>9</v>
      </c>
      <c r="AB6365" t="s">
        <v>32</v>
      </c>
      <c r="AC6365" t="str">
        <f t="shared" si="1395"/>
        <v/>
      </c>
      <c r="AD6365" t="s">
        <v>32</v>
      </c>
      <c r="AE6365" t="str">
        <f t="shared" si="1396"/>
        <v/>
      </c>
      <c r="AF6365" t="s">
        <v>32</v>
      </c>
      <c r="AG6365" t="str">
        <f t="shared" si="1397"/>
        <v/>
      </c>
      <c r="AH6365" t="s">
        <v>32</v>
      </c>
      <c r="AI6365" t="str">
        <f t="shared" si="1398"/>
        <v/>
      </c>
      <c r="AJ6365" t="s">
        <v>32</v>
      </c>
      <c r="AK6365" t="str">
        <f t="shared" si="1399"/>
        <v/>
      </c>
      <c r="AL6365">
        <v>0</v>
      </c>
      <c r="AM6365">
        <v>0</v>
      </c>
      <c r="AN6365">
        <v>0</v>
      </c>
      <c r="AO6365" t="s">
        <v>32</v>
      </c>
      <c r="AP6365" t="s">
        <v>32</v>
      </c>
    </row>
    <row r="6366" spans="1:42" x14ac:dyDescent="0.25">
      <c r="A6366">
        <v>202106</v>
      </c>
      <c r="B6366" t="str">
        <f t="shared" si="1386"/>
        <v>2021-I</v>
      </c>
      <c r="C6366" t="s">
        <v>6440</v>
      </c>
      <c r="D6366" t="s">
        <v>6440</v>
      </c>
      <c r="E6366">
        <v>32159524</v>
      </c>
      <c r="F6366" t="s">
        <v>29</v>
      </c>
      <c r="G6366">
        <v>0</v>
      </c>
      <c r="H6366">
        <v>0</v>
      </c>
      <c r="I6366">
        <v>1</v>
      </c>
      <c r="J6366">
        <f t="shared" si="1387"/>
        <v>0</v>
      </c>
      <c r="K6366" t="str">
        <f t="shared" si="1388"/>
        <v>Insuficiente</v>
      </c>
      <c r="L6366">
        <f t="shared" si="1389"/>
        <v>1</v>
      </c>
      <c r="M6366">
        <v>49</v>
      </c>
      <c r="N6366" t="str">
        <f t="shared" si="1390"/>
        <v>&lt;=50</v>
      </c>
      <c r="O6366" t="s">
        <v>56</v>
      </c>
      <c r="P6366" t="s">
        <v>39</v>
      </c>
      <c r="Q6366">
        <v>29515</v>
      </c>
      <c r="R6366">
        <v>0</v>
      </c>
      <c r="S6366" t="str">
        <f t="shared" si="1391"/>
        <v>=0</v>
      </c>
      <c r="T6366">
        <v>950</v>
      </c>
      <c r="U6366" t="str">
        <f t="shared" si="1392"/>
        <v>&lt;=1000</v>
      </c>
      <c r="V6366" t="s">
        <v>585</v>
      </c>
      <c r="W6366">
        <v>24350</v>
      </c>
      <c r="X6366" s="12">
        <f t="shared" si="1393"/>
        <v>0</v>
      </c>
      <c r="Y6366" t="str">
        <f t="shared" si="1394"/>
        <v>=0</v>
      </c>
      <c r="Z6366">
        <v>5</v>
      </c>
      <c r="AA6366">
        <v>9</v>
      </c>
      <c r="AB6366" t="s">
        <v>32</v>
      </c>
      <c r="AC6366" t="str">
        <f t="shared" si="1395"/>
        <v/>
      </c>
      <c r="AD6366" t="s">
        <v>32</v>
      </c>
      <c r="AE6366" t="str">
        <f t="shared" si="1396"/>
        <v/>
      </c>
      <c r="AF6366" t="s">
        <v>32</v>
      </c>
      <c r="AG6366" t="str">
        <f t="shared" si="1397"/>
        <v/>
      </c>
      <c r="AH6366" t="s">
        <v>32</v>
      </c>
      <c r="AI6366" t="str">
        <f t="shared" si="1398"/>
        <v/>
      </c>
      <c r="AJ6366" t="s">
        <v>32</v>
      </c>
      <c r="AK6366" t="str">
        <f t="shared" si="1399"/>
        <v/>
      </c>
      <c r="AL6366">
        <v>0</v>
      </c>
      <c r="AM6366">
        <v>0</v>
      </c>
      <c r="AN6366">
        <v>0</v>
      </c>
      <c r="AO6366" t="s">
        <v>32</v>
      </c>
      <c r="AP6366" t="s">
        <v>32</v>
      </c>
    </row>
    <row r="6367" spans="1:42" x14ac:dyDescent="0.25">
      <c r="A6367">
        <v>202106</v>
      </c>
      <c r="B6367" t="str">
        <f t="shared" si="1386"/>
        <v>2021-I</v>
      </c>
      <c r="C6367" t="s">
        <v>6441</v>
      </c>
      <c r="D6367" t="s">
        <v>6441</v>
      </c>
      <c r="E6367">
        <v>32160183</v>
      </c>
      <c r="F6367" t="s">
        <v>29</v>
      </c>
      <c r="G6367">
        <v>0</v>
      </c>
      <c r="H6367">
        <v>0</v>
      </c>
      <c r="I6367">
        <v>1</v>
      </c>
      <c r="J6367">
        <f t="shared" si="1387"/>
        <v>0</v>
      </c>
      <c r="K6367" t="str">
        <f t="shared" si="1388"/>
        <v>Insuficiente</v>
      </c>
      <c r="L6367">
        <f t="shared" si="1389"/>
        <v>1</v>
      </c>
      <c r="M6367">
        <v>51</v>
      </c>
      <c r="N6367" t="str">
        <f t="shared" si="1390"/>
        <v>&lt;=55</v>
      </c>
      <c r="O6367" t="s">
        <v>56</v>
      </c>
      <c r="P6367" t="s">
        <v>39</v>
      </c>
      <c r="Q6367">
        <v>29515</v>
      </c>
      <c r="R6367">
        <v>0</v>
      </c>
      <c r="S6367" t="str">
        <f t="shared" si="1391"/>
        <v>=0</v>
      </c>
      <c r="T6367">
        <v>950</v>
      </c>
      <c r="U6367" t="str">
        <f t="shared" si="1392"/>
        <v>&lt;=1000</v>
      </c>
      <c r="V6367" t="s">
        <v>585</v>
      </c>
      <c r="W6367">
        <v>24350</v>
      </c>
      <c r="X6367" s="12">
        <f t="shared" si="1393"/>
        <v>0</v>
      </c>
      <c r="Y6367" t="str">
        <f t="shared" si="1394"/>
        <v>=0</v>
      </c>
      <c r="Z6367">
        <v>5</v>
      </c>
      <c r="AA6367">
        <v>9</v>
      </c>
      <c r="AB6367" t="s">
        <v>32</v>
      </c>
      <c r="AC6367" t="str">
        <f t="shared" si="1395"/>
        <v/>
      </c>
      <c r="AD6367" t="s">
        <v>32</v>
      </c>
      <c r="AE6367" t="str">
        <f t="shared" si="1396"/>
        <v/>
      </c>
      <c r="AF6367" t="s">
        <v>32</v>
      </c>
      <c r="AG6367" t="str">
        <f t="shared" si="1397"/>
        <v/>
      </c>
      <c r="AH6367" t="s">
        <v>32</v>
      </c>
      <c r="AI6367" t="str">
        <f t="shared" si="1398"/>
        <v/>
      </c>
      <c r="AJ6367" t="s">
        <v>32</v>
      </c>
      <c r="AK6367" t="str">
        <f t="shared" si="1399"/>
        <v/>
      </c>
      <c r="AL6367">
        <v>0</v>
      </c>
      <c r="AM6367">
        <v>0</v>
      </c>
      <c r="AN6367">
        <v>0</v>
      </c>
      <c r="AO6367" t="s">
        <v>32</v>
      </c>
      <c r="AP6367" t="s">
        <v>32</v>
      </c>
    </row>
    <row r="6368" spans="1:42" x14ac:dyDescent="0.25">
      <c r="A6368">
        <v>202106</v>
      </c>
      <c r="B6368" t="str">
        <f t="shared" si="1386"/>
        <v>2021-I</v>
      </c>
      <c r="C6368" t="s">
        <v>6442</v>
      </c>
      <c r="D6368" t="s">
        <v>6442</v>
      </c>
      <c r="E6368">
        <v>32159527</v>
      </c>
      <c r="F6368" t="s">
        <v>29</v>
      </c>
      <c r="G6368">
        <v>0</v>
      </c>
      <c r="H6368">
        <v>0</v>
      </c>
      <c r="I6368">
        <v>1</v>
      </c>
      <c r="J6368">
        <f t="shared" si="1387"/>
        <v>0</v>
      </c>
      <c r="K6368" t="str">
        <f t="shared" si="1388"/>
        <v>Insuficiente</v>
      </c>
      <c r="L6368">
        <f t="shared" si="1389"/>
        <v>1</v>
      </c>
      <c r="M6368">
        <v>42</v>
      </c>
      <c r="N6368" t="str">
        <f t="shared" si="1390"/>
        <v>&lt;=45</v>
      </c>
      <c r="O6368" t="s">
        <v>56</v>
      </c>
      <c r="P6368" t="s">
        <v>39</v>
      </c>
      <c r="Q6368">
        <v>35597</v>
      </c>
      <c r="R6368">
        <v>0</v>
      </c>
      <c r="S6368" t="str">
        <f t="shared" si="1391"/>
        <v>=0</v>
      </c>
      <c r="T6368">
        <v>990</v>
      </c>
      <c r="U6368" t="str">
        <f t="shared" si="1392"/>
        <v>&lt;=1000</v>
      </c>
      <c r="V6368" t="s">
        <v>585</v>
      </c>
      <c r="W6368">
        <v>30080</v>
      </c>
      <c r="X6368" s="12">
        <f t="shared" si="1393"/>
        <v>0</v>
      </c>
      <c r="Y6368" t="str">
        <f t="shared" si="1394"/>
        <v>=0</v>
      </c>
      <c r="Z6368">
        <v>4</v>
      </c>
      <c r="AA6368">
        <v>9</v>
      </c>
      <c r="AB6368" t="s">
        <v>32</v>
      </c>
      <c r="AC6368" t="str">
        <f t="shared" si="1395"/>
        <v/>
      </c>
      <c r="AD6368" t="s">
        <v>32</v>
      </c>
      <c r="AE6368" t="str">
        <f t="shared" si="1396"/>
        <v/>
      </c>
      <c r="AF6368" t="s">
        <v>32</v>
      </c>
      <c r="AG6368" t="str">
        <f t="shared" si="1397"/>
        <v/>
      </c>
      <c r="AH6368" t="s">
        <v>32</v>
      </c>
      <c r="AI6368" t="str">
        <f t="shared" si="1398"/>
        <v/>
      </c>
      <c r="AJ6368" t="s">
        <v>32</v>
      </c>
      <c r="AK6368" t="str">
        <f t="shared" si="1399"/>
        <v/>
      </c>
      <c r="AL6368">
        <v>0</v>
      </c>
      <c r="AM6368">
        <v>0</v>
      </c>
      <c r="AN6368">
        <v>0</v>
      </c>
      <c r="AO6368" t="s">
        <v>32</v>
      </c>
      <c r="AP6368" t="s">
        <v>32</v>
      </c>
    </row>
    <row r="6369" spans="1:42" x14ac:dyDescent="0.25">
      <c r="A6369">
        <v>202106</v>
      </c>
      <c r="B6369" t="str">
        <f t="shared" si="1386"/>
        <v>2021-I</v>
      </c>
      <c r="C6369" t="s">
        <v>6443</v>
      </c>
      <c r="D6369" t="s">
        <v>6443</v>
      </c>
      <c r="E6369">
        <v>32161532</v>
      </c>
      <c r="F6369" t="s">
        <v>29</v>
      </c>
      <c r="G6369">
        <v>0</v>
      </c>
      <c r="H6369">
        <v>0</v>
      </c>
      <c r="I6369">
        <v>1</v>
      </c>
      <c r="J6369">
        <f t="shared" si="1387"/>
        <v>0</v>
      </c>
      <c r="K6369" t="str">
        <f t="shared" si="1388"/>
        <v>Insuficiente</v>
      </c>
      <c r="L6369">
        <f t="shared" si="1389"/>
        <v>1</v>
      </c>
      <c r="M6369">
        <v>34</v>
      </c>
      <c r="N6369" t="str">
        <f t="shared" si="1390"/>
        <v>&lt;=35</v>
      </c>
      <c r="O6369" t="s">
        <v>56</v>
      </c>
      <c r="P6369" t="s">
        <v>35</v>
      </c>
      <c r="Q6369">
        <v>37413</v>
      </c>
      <c r="R6369">
        <v>0</v>
      </c>
      <c r="S6369" t="str">
        <f t="shared" si="1391"/>
        <v>=0</v>
      </c>
      <c r="T6369">
        <v>1040</v>
      </c>
      <c r="U6369" t="str">
        <f t="shared" si="1392"/>
        <v>&lt;=1100</v>
      </c>
      <c r="V6369" t="s">
        <v>4182</v>
      </c>
      <c r="W6369">
        <v>31790</v>
      </c>
      <c r="X6369" s="12">
        <f t="shared" si="1393"/>
        <v>0</v>
      </c>
      <c r="Y6369" t="str">
        <f t="shared" si="1394"/>
        <v>=0</v>
      </c>
      <c r="Z6369">
        <v>3</v>
      </c>
      <c r="AA6369">
        <v>9</v>
      </c>
      <c r="AB6369" t="s">
        <v>32</v>
      </c>
      <c r="AC6369" t="str">
        <f t="shared" si="1395"/>
        <v/>
      </c>
      <c r="AD6369" t="s">
        <v>32</v>
      </c>
      <c r="AE6369" t="str">
        <f t="shared" si="1396"/>
        <v/>
      </c>
      <c r="AF6369" t="s">
        <v>32</v>
      </c>
      <c r="AG6369" t="str">
        <f t="shared" si="1397"/>
        <v/>
      </c>
      <c r="AH6369" t="s">
        <v>32</v>
      </c>
      <c r="AI6369" t="str">
        <f t="shared" si="1398"/>
        <v/>
      </c>
      <c r="AJ6369" t="s">
        <v>32</v>
      </c>
      <c r="AK6369" t="str">
        <f t="shared" si="1399"/>
        <v/>
      </c>
      <c r="AL6369">
        <v>0</v>
      </c>
      <c r="AM6369">
        <v>0</v>
      </c>
      <c r="AN6369">
        <v>0</v>
      </c>
      <c r="AO6369" t="s">
        <v>32</v>
      </c>
      <c r="AP6369" t="s">
        <v>32</v>
      </c>
    </row>
    <row r="6370" spans="1:42" x14ac:dyDescent="0.25">
      <c r="A6370">
        <v>202106</v>
      </c>
      <c r="B6370" t="str">
        <f t="shared" si="1386"/>
        <v>2021-I</v>
      </c>
      <c r="C6370" t="s">
        <v>6444</v>
      </c>
      <c r="D6370" t="s">
        <v>6444</v>
      </c>
      <c r="E6370">
        <v>32151860</v>
      </c>
      <c r="F6370" t="s">
        <v>29</v>
      </c>
      <c r="G6370">
        <v>0</v>
      </c>
      <c r="H6370">
        <v>0</v>
      </c>
      <c r="I6370">
        <v>1</v>
      </c>
      <c r="J6370">
        <f t="shared" si="1387"/>
        <v>0</v>
      </c>
      <c r="K6370" t="str">
        <f t="shared" si="1388"/>
        <v>Insuficiente</v>
      </c>
      <c r="L6370">
        <f t="shared" si="1389"/>
        <v>1</v>
      </c>
      <c r="M6370">
        <v>39</v>
      </c>
      <c r="N6370" t="str">
        <f t="shared" si="1390"/>
        <v>&lt;=40</v>
      </c>
      <c r="O6370" t="s">
        <v>72</v>
      </c>
      <c r="P6370" t="s">
        <v>39</v>
      </c>
      <c r="Q6370">
        <v>27943</v>
      </c>
      <c r="R6370">
        <v>0</v>
      </c>
      <c r="S6370" t="str">
        <f t="shared" si="1391"/>
        <v>=0</v>
      </c>
      <c r="T6370">
        <v>900</v>
      </c>
      <c r="U6370" t="str">
        <f t="shared" si="1392"/>
        <v>&lt;=1000</v>
      </c>
      <c r="V6370" t="s">
        <v>612</v>
      </c>
      <c r="W6370">
        <v>22870</v>
      </c>
      <c r="X6370" s="12">
        <f t="shared" si="1393"/>
        <v>0</v>
      </c>
      <c r="Y6370" t="str">
        <f t="shared" si="1394"/>
        <v>=0</v>
      </c>
      <c r="Z6370" t="s">
        <v>32</v>
      </c>
      <c r="AA6370">
        <v>9</v>
      </c>
      <c r="AB6370" t="s">
        <v>32</v>
      </c>
      <c r="AC6370" t="str">
        <f t="shared" si="1395"/>
        <v/>
      </c>
      <c r="AD6370" t="s">
        <v>32</v>
      </c>
      <c r="AE6370" t="str">
        <f t="shared" si="1396"/>
        <v/>
      </c>
      <c r="AF6370" t="s">
        <v>32</v>
      </c>
      <c r="AG6370" t="str">
        <f t="shared" si="1397"/>
        <v/>
      </c>
      <c r="AH6370" t="s">
        <v>32</v>
      </c>
      <c r="AI6370" t="str">
        <f t="shared" si="1398"/>
        <v/>
      </c>
      <c r="AJ6370" t="s">
        <v>32</v>
      </c>
      <c r="AK6370" t="str">
        <f t="shared" si="1399"/>
        <v/>
      </c>
      <c r="AL6370">
        <v>0</v>
      </c>
      <c r="AM6370">
        <v>0</v>
      </c>
      <c r="AN6370">
        <v>0</v>
      </c>
      <c r="AO6370" t="s">
        <v>32</v>
      </c>
      <c r="AP6370" t="s">
        <v>32</v>
      </c>
    </row>
    <row r="6371" spans="1:42" x14ac:dyDescent="0.25">
      <c r="A6371">
        <v>202106</v>
      </c>
      <c r="B6371" t="str">
        <f t="shared" si="1386"/>
        <v>2021-I</v>
      </c>
      <c r="C6371" t="s">
        <v>6445</v>
      </c>
      <c r="D6371" t="s">
        <v>6445</v>
      </c>
      <c r="E6371">
        <v>32159603</v>
      </c>
      <c r="F6371" t="s">
        <v>29</v>
      </c>
      <c r="G6371">
        <v>0</v>
      </c>
      <c r="H6371">
        <v>0</v>
      </c>
      <c r="I6371">
        <v>1</v>
      </c>
      <c r="J6371">
        <f t="shared" si="1387"/>
        <v>0</v>
      </c>
      <c r="K6371" t="str">
        <f t="shared" si="1388"/>
        <v>Insuficiente</v>
      </c>
      <c r="L6371">
        <f t="shared" si="1389"/>
        <v>1</v>
      </c>
      <c r="M6371">
        <v>25</v>
      </c>
      <c r="N6371" t="str">
        <f t="shared" si="1390"/>
        <v>&lt;=25</v>
      </c>
      <c r="O6371" t="s">
        <v>56</v>
      </c>
      <c r="P6371" t="s">
        <v>39</v>
      </c>
      <c r="Q6371">
        <v>27943</v>
      </c>
      <c r="R6371">
        <v>0</v>
      </c>
      <c r="S6371" t="str">
        <f t="shared" si="1391"/>
        <v>=0</v>
      </c>
      <c r="T6371">
        <v>900</v>
      </c>
      <c r="U6371" t="str">
        <f t="shared" si="1392"/>
        <v>&lt;=1000</v>
      </c>
      <c r="V6371" t="s">
        <v>589</v>
      </c>
      <c r="W6371">
        <v>22870</v>
      </c>
      <c r="X6371" s="12">
        <f t="shared" si="1393"/>
        <v>0</v>
      </c>
      <c r="Y6371" t="str">
        <f t="shared" si="1394"/>
        <v>=0</v>
      </c>
      <c r="Z6371" t="s">
        <v>32</v>
      </c>
      <c r="AA6371">
        <v>9</v>
      </c>
      <c r="AB6371" t="s">
        <v>32</v>
      </c>
      <c r="AC6371" t="str">
        <f t="shared" si="1395"/>
        <v/>
      </c>
      <c r="AD6371" t="s">
        <v>32</v>
      </c>
      <c r="AE6371" t="str">
        <f t="shared" si="1396"/>
        <v/>
      </c>
      <c r="AF6371" t="s">
        <v>32</v>
      </c>
      <c r="AG6371" t="str">
        <f t="shared" si="1397"/>
        <v/>
      </c>
      <c r="AH6371" t="s">
        <v>32</v>
      </c>
      <c r="AI6371" t="str">
        <f t="shared" si="1398"/>
        <v/>
      </c>
      <c r="AJ6371" t="s">
        <v>32</v>
      </c>
      <c r="AK6371" t="str">
        <f t="shared" si="1399"/>
        <v/>
      </c>
      <c r="AL6371">
        <v>0</v>
      </c>
      <c r="AM6371">
        <v>0</v>
      </c>
      <c r="AN6371">
        <v>0</v>
      </c>
      <c r="AO6371" t="s">
        <v>32</v>
      </c>
      <c r="AP6371" t="s">
        <v>32</v>
      </c>
    </row>
    <row r="6372" spans="1:42" x14ac:dyDescent="0.25">
      <c r="A6372">
        <v>202106</v>
      </c>
      <c r="B6372" t="str">
        <f t="shared" si="1386"/>
        <v>2021-I</v>
      </c>
      <c r="C6372" t="s">
        <v>6446</v>
      </c>
      <c r="D6372" t="s">
        <v>6446</v>
      </c>
      <c r="E6372">
        <v>32165442</v>
      </c>
      <c r="F6372" t="s">
        <v>29</v>
      </c>
      <c r="G6372">
        <v>0</v>
      </c>
      <c r="H6372">
        <v>0</v>
      </c>
      <c r="I6372">
        <v>1</v>
      </c>
      <c r="J6372">
        <f t="shared" si="1387"/>
        <v>0</v>
      </c>
      <c r="K6372" t="str">
        <f t="shared" si="1388"/>
        <v>Insuficiente</v>
      </c>
      <c r="L6372">
        <f t="shared" si="1389"/>
        <v>1</v>
      </c>
      <c r="M6372">
        <v>58</v>
      </c>
      <c r="N6372" t="str">
        <f t="shared" si="1390"/>
        <v>&lt;=60</v>
      </c>
      <c r="O6372" t="s">
        <v>72</v>
      </c>
      <c r="P6372" t="s">
        <v>39</v>
      </c>
      <c r="Q6372">
        <v>29515</v>
      </c>
      <c r="R6372">
        <v>0</v>
      </c>
      <c r="S6372" t="str">
        <f t="shared" si="1391"/>
        <v>=0</v>
      </c>
      <c r="T6372">
        <v>950</v>
      </c>
      <c r="U6372" t="str">
        <f t="shared" si="1392"/>
        <v>&lt;=1000</v>
      </c>
      <c r="V6372" t="s">
        <v>585</v>
      </c>
      <c r="W6372">
        <v>24350</v>
      </c>
      <c r="X6372" s="12">
        <f t="shared" si="1393"/>
        <v>0</v>
      </c>
      <c r="Y6372" t="str">
        <f t="shared" si="1394"/>
        <v>=0</v>
      </c>
      <c r="Z6372">
        <v>5</v>
      </c>
      <c r="AA6372">
        <v>4</v>
      </c>
      <c r="AB6372">
        <v>2882.53</v>
      </c>
      <c r="AC6372" t="str">
        <f t="shared" si="1395"/>
        <v>&lt;=3000</v>
      </c>
      <c r="AD6372">
        <v>3213</v>
      </c>
      <c r="AE6372" t="str">
        <f t="shared" si="1396"/>
        <v>&gt;120</v>
      </c>
      <c r="AF6372">
        <v>882.53</v>
      </c>
      <c r="AG6372" t="str">
        <f t="shared" si="1397"/>
        <v>&lt;=1000</v>
      </c>
      <c r="AH6372" t="s">
        <v>32</v>
      </c>
      <c r="AI6372" t="str">
        <f t="shared" si="1398"/>
        <v/>
      </c>
      <c r="AJ6372" t="s">
        <v>32</v>
      </c>
      <c r="AK6372" t="str">
        <f t="shared" si="1399"/>
        <v/>
      </c>
      <c r="AL6372">
        <v>12</v>
      </c>
      <c r="AM6372">
        <v>0</v>
      </c>
      <c r="AN6372">
        <v>3</v>
      </c>
      <c r="AO6372" t="s">
        <v>32</v>
      </c>
      <c r="AP6372">
        <v>10</v>
      </c>
    </row>
    <row r="6373" spans="1:42" x14ac:dyDescent="0.25">
      <c r="A6373">
        <v>202106</v>
      </c>
      <c r="B6373" t="str">
        <f t="shared" si="1386"/>
        <v>2021-I</v>
      </c>
      <c r="C6373" t="s">
        <v>6447</v>
      </c>
      <c r="D6373" t="s">
        <v>6447</v>
      </c>
      <c r="E6373">
        <v>32164367</v>
      </c>
      <c r="F6373" t="s">
        <v>29</v>
      </c>
      <c r="G6373">
        <v>0</v>
      </c>
      <c r="H6373">
        <v>0</v>
      </c>
      <c r="I6373">
        <v>1</v>
      </c>
      <c r="J6373">
        <f t="shared" si="1387"/>
        <v>0</v>
      </c>
      <c r="K6373" t="str">
        <f t="shared" si="1388"/>
        <v>Insuficiente</v>
      </c>
      <c r="L6373">
        <f t="shared" si="1389"/>
        <v>1</v>
      </c>
      <c r="M6373">
        <v>35</v>
      </c>
      <c r="N6373" t="str">
        <f t="shared" si="1390"/>
        <v>&lt;=35</v>
      </c>
      <c r="O6373" t="s">
        <v>72</v>
      </c>
      <c r="P6373" t="s">
        <v>39</v>
      </c>
      <c r="Q6373">
        <v>24812</v>
      </c>
      <c r="R6373">
        <v>0</v>
      </c>
      <c r="S6373" t="str">
        <f t="shared" si="1391"/>
        <v>=0</v>
      </c>
      <c r="T6373">
        <v>800</v>
      </c>
      <c r="U6373" t="str">
        <f t="shared" si="1392"/>
        <v>&lt;=1000</v>
      </c>
      <c r="V6373" t="s">
        <v>585</v>
      </c>
      <c r="W6373">
        <v>19920</v>
      </c>
      <c r="X6373" s="12">
        <f t="shared" si="1393"/>
        <v>0</v>
      </c>
      <c r="Y6373" t="str">
        <f t="shared" si="1394"/>
        <v>=0</v>
      </c>
      <c r="Z6373" t="s">
        <v>32</v>
      </c>
      <c r="AA6373">
        <v>0</v>
      </c>
      <c r="AB6373">
        <v>9574.77</v>
      </c>
      <c r="AC6373" t="str">
        <f t="shared" si="1395"/>
        <v>&gt;5000</v>
      </c>
      <c r="AD6373">
        <v>0</v>
      </c>
      <c r="AE6373" t="str">
        <f t="shared" si="1396"/>
        <v>=0</v>
      </c>
      <c r="AF6373">
        <v>0</v>
      </c>
      <c r="AG6373" t="str">
        <f t="shared" si="1397"/>
        <v>&lt;=500</v>
      </c>
      <c r="AH6373" t="s">
        <v>32</v>
      </c>
      <c r="AI6373" t="str">
        <f t="shared" si="1398"/>
        <v/>
      </c>
      <c r="AJ6373" t="s">
        <v>32</v>
      </c>
      <c r="AK6373" t="str">
        <f t="shared" si="1399"/>
        <v/>
      </c>
      <c r="AL6373">
        <v>12</v>
      </c>
      <c r="AM6373">
        <v>12</v>
      </c>
      <c r="AN6373">
        <v>0</v>
      </c>
      <c r="AO6373">
        <v>1</v>
      </c>
      <c r="AP6373" t="s">
        <v>32</v>
      </c>
    </row>
    <row r="6374" spans="1:42" x14ac:dyDescent="0.25">
      <c r="A6374">
        <v>202106</v>
      </c>
      <c r="B6374" t="str">
        <f t="shared" si="1386"/>
        <v>2021-I</v>
      </c>
      <c r="C6374" t="s">
        <v>6448</v>
      </c>
      <c r="D6374" t="s">
        <v>6448</v>
      </c>
      <c r="E6374">
        <v>32165473</v>
      </c>
      <c r="F6374" t="s">
        <v>29</v>
      </c>
      <c r="G6374">
        <v>0</v>
      </c>
      <c r="H6374">
        <v>0</v>
      </c>
      <c r="I6374">
        <v>1</v>
      </c>
      <c r="J6374">
        <f t="shared" si="1387"/>
        <v>0</v>
      </c>
      <c r="K6374" t="str">
        <f t="shared" si="1388"/>
        <v>Insuficiente</v>
      </c>
      <c r="L6374">
        <f t="shared" si="1389"/>
        <v>1</v>
      </c>
      <c r="M6374">
        <v>51</v>
      </c>
      <c r="N6374" t="str">
        <f t="shared" si="1390"/>
        <v>&lt;=55</v>
      </c>
      <c r="O6374" t="s">
        <v>72</v>
      </c>
      <c r="P6374" t="s">
        <v>35</v>
      </c>
      <c r="Q6374">
        <v>39238</v>
      </c>
      <c r="R6374">
        <v>0</v>
      </c>
      <c r="S6374" t="str">
        <f t="shared" si="1391"/>
        <v>=0</v>
      </c>
      <c r="T6374">
        <v>1090</v>
      </c>
      <c r="U6374" t="str">
        <f t="shared" si="1392"/>
        <v>&lt;=1100</v>
      </c>
      <c r="V6374" t="s">
        <v>589</v>
      </c>
      <c r="W6374">
        <v>33510</v>
      </c>
      <c r="X6374" s="12">
        <f t="shared" si="1393"/>
        <v>0</v>
      </c>
      <c r="Y6374" t="str">
        <f t="shared" si="1394"/>
        <v>=0</v>
      </c>
      <c r="Z6374">
        <v>4</v>
      </c>
      <c r="AA6374">
        <v>0</v>
      </c>
      <c r="AB6374">
        <v>3124.11</v>
      </c>
      <c r="AC6374" t="str">
        <f t="shared" si="1395"/>
        <v>&lt;=4000</v>
      </c>
      <c r="AD6374">
        <v>0</v>
      </c>
      <c r="AE6374" t="str">
        <f t="shared" si="1396"/>
        <v>=0</v>
      </c>
      <c r="AF6374">
        <v>0</v>
      </c>
      <c r="AG6374" t="str">
        <f t="shared" si="1397"/>
        <v>&lt;=500</v>
      </c>
      <c r="AH6374" t="s">
        <v>32</v>
      </c>
      <c r="AI6374" t="str">
        <f t="shared" si="1398"/>
        <v/>
      </c>
      <c r="AJ6374" t="s">
        <v>32</v>
      </c>
      <c r="AK6374" t="str">
        <f t="shared" si="1399"/>
        <v/>
      </c>
      <c r="AL6374">
        <v>12</v>
      </c>
      <c r="AM6374">
        <v>12</v>
      </c>
      <c r="AN6374">
        <v>0</v>
      </c>
      <c r="AO6374">
        <v>1</v>
      </c>
      <c r="AP6374" t="s">
        <v>32</v>
      </c>
    </row>
    <row r="6375" spans="1:42" x14ac:dyDescent="0.25">
      <c r="A6375">
        <v>202106</v>
      </c>
      <c r="B6375" t="str">
        <f t="shared" si="1386"/>
        <v>2021-I</v>
      </c>
      <c r="C6375" t="s">
        <v>6449</v>
      </c>
      <c r="D6375" t="s">
        <v>6449</v>
      </c>
      <c r="E6375">
        <v>32164735</v>
      </c>
      <c r="F6375" t="s">
        <v>29</v>
      </c>
      <c r="G6375">
        <v>0</v>
      </c>
      <c r="H6375">
        <v>0</v>
      </c>
      <c r="I6375">
        <v>1</v>
      </c>
      <c r="J6375">
        <f t="shared" si="1387"/>
        <v>0</v>
      </c>
      <c r="K6375" t="str">
        <f t="shared" si="1388"/>
        <v>Insuficiente</v>
      </c>
      <c r="L6375">
        <f t="shared" si="1389"/>
        <v>1</v>
      </c>
      <c r="M6375">
        <v>35</v>
      </c>
      <c r="N6375" t="str">
        <f t="shared" si="1390"/>
        <v>&lt;=35</v>
      </c>
      <c r="O6375" t="s">
        <v>56</v>
      </c>
      <c r="P6375" t="s">
        <v>39</v>
      </c>
      <c r="Q6375">
        <v>30851</v>
      </c>
      <c r="R6375">
        <v>1031</v>
      </c>
      <c r="S6375" t="str">
        <f t="shared" si="1391"/>
        <v>&lt;=1500</v>
      </c>
      <c r="T6375">
        <v>823</v>
      </c>
      <c r="U6375" t="str">
        <f t="shared" si="1392"/>
        <v>&lt;=1000</v>
      </c>
      <c r="V6375" t="s">
        <v>585</v>
      </c>
      <c r="W6375">
        <v>26640</v>
      </c>
      <c r="X6375" s="12">
        <f t="shared" si="1393"/>
        <v>3.8701201201201199E-2</v>
      </c>
      <c r="Y6375" t="str">
        <f t="shared" si="1394"/>
        <v>&lt;=0.04</v>
      </c>
      <c r="Z6375">
        <v>4</v>
      </c>
      <c r="AA6375">
        <v>9</v>
      </c>
      <c r="AB6375" t="s">
        <v>32</v>
      </c>
      <c r="AC6375" t="str">
        <f t="shared" si="1395"/>
        <v/>
      </c>
      <c r="AD6375" t="s">
        <v>32</v>
      </c>
      <c r="AE6375" t="str">
        <f t="shared" si="1396"/>
        <v/>
      </c>
      <c r="AF6375" t="s">
        <v>32</v>
      </c>
      <c r="AG6375" t="str">
        <f t="shared" si="1397"/>
        <v/>
      </c>
      <c r="AH6375" t="s">
        <v>32</v>
      </c>
      <c r="AI6375" t="str">
        <f t="shared" si="1398"/>
        <v/>
      </c>
      <c r="AJ6375" t="s">
        <v>32</v>
      </c>
      <c r="AK6375" t="str">
        <f t="shared" si="1399"/>
        <v/>
      </c>
      <c r="AL6375">
        <v>0</v>
      </c>
      <c r="AM6375">
        <v>0</v>
      </c>
      <c r="AN6375">
        <v>0</v>
      </c>
      <c r="AO6375" t="s">
        <v>32</v>
      </c>
      <c r="AP6375" t="s">
        <v>32</v>
      </c>
    </row>
    <row r="6376" spans="1:42" x14ac:dyDescent="0.25">
      <c r="A6376">
        <v>202106</v>
      </c>
      <c r="B6376" t="str">
        <f t="shared" si="1386"/>
        <v>2021-I</v>
      </c>
      <c r="C6376" t="s">
        <v>6450</v>
      </c>
      <c r="D6376" t="s">
        <v>6450</v>
      </c>
      <c r="E6376">
        <v>32161150</v>
      </c>
      <c r="F6376" t="s">
        <v>29</v>
      </c>
      <c r="G6376">
        <v>0</v>
      </c>
      <c r="H6376">
        <v>0</v>
      </c>
      <c r="I6376">
        <v>1</v>
      </c>
      <c r="J6376">
        <f t="shared" si="1387"/>
        <v>0</v>
      </c>
      <c r="K6376" t="str">
        <f t="shared" si="1388"/>
        <v>Insuficiente</v>
      </c>
      <c r="L6376">
        <f t="shared" si="1389"/>
        <v>1</v>
      </c>
      <c r="M6376">
        <v>41</v>
      </c>
      <c r="N6376" t="str">
        <f t="shared" si="1390"/>
        <v>&lt;=45</v>
      </c>
      <c r="O6376" t="s">
        <v>56</v>
      </c>
      <c r="P6376" t="s">
        <v>39</v>
      </c>
      <c r="Q6376">
        <v>48251</v>
      </c>
      <c r="R6376">
        <v>0</v>
      </c>
      <c r="S6376" t="str">
        <f t="shared" si="1391"/>
        <v>=0</v>
      </c>
      <c r="T6376">
        <v>1250</v>
      </c>
      <c r="U6376" t="str">
        <f t="shared" si="1392"/>
        <v>&lt;=1300</v>
      </c>
      <c r="V6376" t="s">
        <v>4182</v>
      </c>
      <c r="W6376">
        <v>42000</v>
      </c>
      <c r="X6376" s="12">
        <f t="shared" si="1393"/>
        <v>0</v>
      </c>
      <c r="Y6376" t="str">
        <f t="shared" si="1394"/>
        <v>=0</v>
      </c>
      <c r="Z6376">
        <v>3</v>
      </c>
      <c r="AA6376">
        <v>9</v>
      </c>
      <c r="AB6376" t="s">
        <v>32</v>
      </c>
      <c r="AC6376" t="str">
        <f t="shared" si="1395"/>
        <v/>
      </c>
      <c r="AD6376" t="s">
        <v>32</v>
      </c>
      <c r="AE6376" t="str">
        <f t="shared" si="1396"/>
        <v/>
      </c>
      <c r="AF6376" t="s">
        <v>32</v>
      </c>
      <c r="AG6376" t="str">
        <f t="shared" si="1397"/>
        <v/>
      </c>
      <c r="AH6376" t="s">
        <v>32</v>
      </c>
      <c r="AI6376" t="str">
        <f t="shared" si="1398"/>
        <v/>
      </c>
      <c r="AJ6376" t="s">
        <v>32</v>
      </c>
      <c r="AK6376" t="str">
        <f t="shared" si="1399"/>
        <v/>
      </c>
      <c r="AL6376">
        <v>0</v>
      </c>
      <c r="AM6376">
        <v>0</v>
      </c>
      <c r="AN6376">
        <v>0</v>
      </c>
      <c r="AO6376" t="s">
        <v>32</v>
      </c>
      <c r="AP6376" t="s">
        <v>32</v>
      </c>
    </row>
    <row r="6377" spans="1:42" x14ac:dyDescent="0.25">
      <c r="A6377">
        <v>202106</v>
      </c>
      <c r="B6377" t="str">
        <f t="shared" si="1386"/>
        <v>2021-I</v>
      </c>
      <c r="C6377" t="s">
        <v>6451</v>
      </c>
      <c r="D6377" t="s">
        <v>6451</v>
      </c>
      <c r="E6377">
        <v>32165605</v>
      </c>
      <c r="F6377" t="s">
        <v>29</v>
      </c>
      <c r="G6377">
        <v>0</v>
      </c>
      <c r="H6377">
        <v>0</v>
      </c>
      <c r="I6377">
        <v>1</v>
      </c>
      <c r="J6377">
        <f t="shared" si="1387"/>
        <v>0</v>
      </c>
      <c r="K6377" t="str">
        <f t="shared" si="1388"/>
        <v>Insuficiente</v>
      </c>
      <c r="L6377">
        <f t="shared" si="1389"/>
        <v>1</v>
      </c>
      <c r="M6377">
        <v>66</v>
      </c>
      <c r="N6377" t="str">
        <f t="shared" si="1390"/>
        <v>&gt;60</v>
      </c>
      <c r="O6377" t="s">
        <v>72</v>
      </c>
      <c r="P6377" t="s">
        <v>39</v>
      </c>
      <c r="Q6377">
        <v>39238</v>
      </c>
      <c r="R6377">
        <v>0</v>
      </c>
      <c r="S6377" t="str">
        <f t="shared" si="1391"/>
        <v>=0</v>
      </c>
      <c r="T6377">
        <v>1090</v>
      </c>
      <c r="U6377" t="str">
        <f t="shared" si="1392"/>
        <v>&lt;=1100</v>
      </c>
      <c r="V6377" t="s">
        <v>589</v>
      </c>
      <c r="W6377">
        <v>33510</v>
      </c>
      <c r="X6377" s="12">
        <f t="shared" si="1393"/>
        <v>0</v>
      </c>
      <c r="Y6377" t="str">
        <f t="shared" si="1394"/>
        <v>=0</v>
      </c>
      <c r="Z6377">
        <v>4</v>
      </c>
      <c r="AA6377">
        <v>1</v>
      </c>
      <c r="AB6377">
        <v>3428.26</v>
      </c>
      <c r="AC6377" t="str">
        <f t="shared" si="1395"/>
        <v>&lt;=4000</v>
      </c>
      <c r="AD6377">
        <v>12</v>
      </c>
      <c r="AE6377" t="str">
        <f t="shared" si="1396"/>
        <v>&lt;=30</v>
      </c>
      <c r="AF6377">
        <v>0</v>
      </c>
      <c r="AG6377" t="str">
        <f t="shared" si="1397"/>
        <v>&lt;=500</v>
      </c>
      <c r="AH6377" t="s">
        <v>32</v>
      </c>
      <c r="AI6377" t="str">
        <f t="shared" si="1398"/>
        <v/>
      </c>
      <c r="AJ6377" t="s">
        <v>32</v>
      </c>
      <c r="AK6377" t="str">
        <f t="shared" si="1399"/>
        <v/>
      </c>
      <c r="AL6377">
        <v>12</v>
      </c>
      <c r="AM6377">
        <v>11</v>
      </c>
      <c r="AN6377">
        <v>0</v>
      </c>
      <c r="AO6377">
        <v>1</v>
      </c>
      <c r="AP6377" t="s">
        <v>32</v>
      </c>
    </row>
    <row r="6378" spans="1:42" x14ac:dyDescent="0.25">
      <c r="A6378">
        <v>202106</v>
      </c>
      <c r="B6378" t="str">
        <f t="shared" si="1386"/>
        <v>2021-I</v>
      </c>
      <c r="C6378" t="s">
        <v>6452</v>
      </c>
      <c r="D6378" t="s">
        <v>6452</v>
      </c>
      <c r="E6378">
        <v>32163605</v>
      </c>
      <c r="F6378" t="s">
        <v>29</v>
      </c>
      <c r="G6378">
        <v>0</v>
      </c>
      <c r="H6378">
        <v>0</v>
      </c>
      <c r="I6378">
        <v>1</v>
      </c>
      <c r="J6378">
        <f t="shared" si="1387"/>
        <v>0</v>
      </c>
      <c r="K6378" t="str">
        <f t="shared" si="1388"/>
        <v>Insuficiente</v>
      </c>
      <c r="L6378">
        <f t="shared" si="1389"/>
        <v>1</v>
      </c>
      <c r="M6378">
        <v>34</v>
      </c>
      <c r="N6378" t="str">
        <f t="shared" si="1390"/>
        <v>&lt;=35</v>
      </c>
      <c r="O6378" t="s">
        <v>56</v>
      </c>
      <c r="P6378" t="s">
        <v>39</v>
      </c>
      <c r="Q6378">
        <v>31086</v>
      </c>
      <c r="R6378">
        <v>0</v>
      </c>
      <c r="S6378" t="str">
        <f t="shared" si="1391"/>
        <v>=0</v>
      </c>
      <c r="T6378">
        <v>1000</v>
      </c>
      <c r="U6378" t="str">
        <f t="shared" si="1392"/>
        <v>&lt;=1000</v>
      </c>
      <c r="V6378" t="s">
        <v>589</v>
      </c>
      <c r="W6378">
        <v>25830</v>
      </c>
      <c r="X6378" s="12">
        <f t="shared" si="1393"/>
        <v>0</v>
      </c>
      <c r="Y6378" t="str">
        <f t="shared" si="1394"/>
        <v>=0</v>
      </c>
      <c r="Z6378" t="s">
        <v>32</v>
      </c>
      <c r="AA6378">
        <v>4</v>
      </c>
      <c r="AB6378">
        <v>5341.2</v>
      </c>
      <c r="AC6378" t="str">
        <f t="shared" si="1395"/>
        <v>&gt;5000</v>
      </c>
      <c r="AD6378">
        <v>4581</v>
      </c>
      <c r="AE6378" t="str">
        <f t="shared" si="1396"/>
        <v>&gt;120</v>
      </c>
      <c r="AF6378">
        <v>4470.41</v>
      </c>
      <c r="AG6378" t="str">
        <f t="shared" si="1397"/>
        <v>&lt;=5000</v>
      </c>
      <c r="AH6378" t="s">
        <v>32</v>
      </c>
      <c r="AI6378" t="str">
        <f t="shared" si="1398"/>
        <v/>
      </c>
      <c r="AJ6378" t="s">
        <v>32</v>
      </c>
      <c r="AK6378" t="str">
        <f t="shared" si="1399"/>
        <v/>
      </c>
      <c r="AL6378">
        <v>12</v>
      </c>
      <c r="AM6378">
        <v>0</v>
      </c>
      <c r="AN6378">
        <v>12</v>
      </c>
      <c r="AO6378" t="s">
        <v>32</v>
      </c>
      <c r="AP6378">
        <v>1</v>
      </c>
    </row>
    <row r="6379" spans="1:42" x14ac:dyDescent="0.25">
      <c r="A6379">
        <v>202106</v>
      </c>
      <c r="B6379" t="str">
        <f t="shared" si="1386"/>
        <v>2021-I</v>
      </c>
      <c r="C6379" t="s">
        <v>6453</v>
      </c>
      <c r="D6379" t="s">
        <v>6453</v>
      </c>
      <c r="E6379">
        <v>32165288</v>
      </c>
      <c r="F6379" t="s">
        <v>6163</v>
      </c>
      <c r="G6379">
        <v>0</v>
      </c>
      <c r="H6379">
        <v>0</v>
      </c>
      <c r="I6379">
        <v>1</v>
      </c>
      <c r="J6379">
        <f t="shared" si="1387"/>
        <v>0</v>
      </c>
      <c r="K6379" t="str">
        <f t="shared" si="1388"/>
        <v>Insuficiente</v>
      </c>
      <c r="L6379">
        <f t="shared" si="1389"/>
        <v>1</v>
      </c>
      <c r="M6379">
        <v>28</v>
      </c>
      <c r="N6379" t="str">
        <f t="shared" si="1390"/>
        <v>&lt;=30</v>
      </c>
      <c r="O6379" t="s">
        <v>56</v>
      </c>
      <c r="P6379" t="s">
        <v>39</v>
      </c>
      <c r="Q6379">
        <v>47105</v>
      </c>
      <c r="R6379" t="s">
        <v>32</v>
      </c>
      <c r="S6379" t="str">
        <f t="shared" si="1391"/>
        <v/>
      </c>
      <c r="T6379">
        <v>1250</v>
      </c>
      <c r="U6379" t="str">
        <f t="shared" si="1392"/>
        <v>&lt;=1300</v>
      </c>
      <c r="V6379" t="s">
        <v>587</v>
      </c>
      <c r="W6379">
        <v>42000</v>
      </c>
      <c r="X6379" s="12" t="str">
        <f t="shared" si="1393"/>
        <v>NULL</v>
      </c>
      <c r="Y6379" t="str">
        <f t="shared" si="1394"/>
        <v/>
      </c>
      <c r="Z6379">
        <v>2</v>
      </c>
      <c r="AA6379">
        <v>9</v>
      </c>
      <c r="AB6379" t="s">
        <v>32</v>
      </c>
      <c r="AC6379" t="str">
        <f t="shared" si="1395"/>
        <v/>
      </c>
      <c r="AD6379" t="s">
        <v>32</v>
      </c>
      <c r="AE6379" t="str">
        <f t="shared" si="1396"/>
        <v/>
      </c>
      <c r="AF6379" t="s">
        <v>32</v>
      </c>
      <c r="AG6379" t="str">
        <f t="shared" si="1397"/>
        <v/>
      </c>
      <c r="AH6379" t="s">
        <v>32</v>
      </c>
      <c r="AI6379" t="str">
        <f t="shared" si="1398"/>
        <v/>
      </c>
      <c r="AJ6379" t="s">
        <v>32</v>
      </c>
      <c r="AK6379" t="str">
        <f t="shared" si="1399"/>
        <v/>
      </c>
      <c r="AL6379">
        <v>0</v>
      </c>
      <c r="AM6379">
        <v>0</v>
      </c>
      <c r="AN6379">
        <v>0</v>
      </c>
      <c r="AO6379" t="s">
        <v>32</v>
      </c>
      <c r="AP6379" t="s">
        <v>32</v>
      </c>
    </row>
    <row r="6380" spans="1:42" x14ac:dyDescent="0.25">
      <c r="A6380">
        <v>202106</v>
      </c>
      <c r="B6380" t="str">
        <f t="shared" si="1386"/>
        <v>2021-I</v>
      </c>
      <c r="C6380" t="s">
        <v>6454</v>
      </c>
      <c r="D6380" t="s">
        <v>6454</v>
      </c>
      <c r="E6380">
        <v>32164335</v>
      </c>
      <c r="F6380" t="s">
        <v>29</v>
      </c>
      <c r="G6380">
        <v>0</v>
      </c>
      <c r="H6380">
        <v>0</v>
      </c>
      <c r="I6380">
        <v>1</v>
      </c>
      <c r="J6380">
        <f t="shared" si="1387"/>
        <v>0</v>
      </c>
      <c r="K6380" t="str">
        <f t="shared" si="1388"/>
        <v>Insuficiente</v>
      </c>
      <c r="L6380">
        <f t="shared" si="1389"/>
        <v>1</v>
      </c>
      <c r="M6380">
        <v>38</v>
      </c>
      <c r="N6380" t="str">
        <f t="shared" si="1390"/>
        <v>&lt;=40</v>
      </c>
      <c r="O6380" t="s">
        <v>56</v>
      </c>
      <c r="P6380" t="s">
        <v>39</v>
      </c>
      <c r="Q6380">
        <v>28369</v>
      </c>
      <c r="R6380">
        <v>1649</v>
      </c>
      <c r="S6380" t="str">
        <f t="shared" si="1391"/>
        <v>&lt;=2000</v>
      </c>
      <c r="T6380">
        <v>724</v>
      </c>
      <c r="U6380" t="str">
        <f t="shared" si="1392"/>
        <v>&lt;=1000</v>
      </c>
      <c r="V6380" t="s">
        <v>1407</v>
      </c>
      <c r="W6380">
        <v>24920</v>
      </c>
      <c r="X6380" s="12">
        <f t="shared" si="1393"/>
        <v>6.6171749598715884E-2</v>
      </c>
      <c r="Y6380" t="str">
        <f t="shared" si="1394"/>
        <v>&gt;0.06</v>
      </c>
      <c r="Z6380">
        <v>4</v>
      </c>
      <c r="AA6380">
        <v>9</v>
      </c>
      <c r="AB6380" t="s">
        <v>32</v>
      </c>
      <c r="AC6380" t="str">
        <f t="shared" si="1395"/>
        <v/>
      </c>
      <c r="AD6380" t="s">
        <v>32</v>
      </c>
      <c r="AE6380" t="str">
        <f t="shared" si="1396"/>
        <v/>
      </c>
      <c r="AF6380" t="s">
        <v>32</v>
      </c>
      <c r="AG6380" t="str">
        <f t="shared" si="1397"/>
        <v/>
      </c>
      <c r="AH6380" t="s">
        <v>32</v>
      </c>
      <c r="AI6380" t="str">
        <f t="shared" si="1398"/>
        <v/>
      </c>
      <c r="AJ6380" t="s">
        <v>32</v>
      </c>
      <c r="AK6380" t="str">
        <f t="shared" si="1399"/>
        <v/>
      </c>
      <c r="AL6380">
        <v>0</v>
      </c>
      <c r="AM6380">
        <v>0</v>
      </c>
      <c r="AN6380">
        <v>0</v>
      </c>
      <c r="AO6380" t="s">
        <v>32</v>
      </c>
      <c r="AP6380" t="s">
        <v>32</v>
      </c>
    </row>
    <row r="6381" spans="1:42" x14ac:dyDescent="0.25">
      <c r="A6381">
        <v>202106</v>
      </c>
      <c r="B6381" t="str">
        <f t="shared" si="1386"/>
        <v>2021-I</v>
      </c>
      <c r="C6381" t="s">
        <v>6455</v>
      </c>
      <c r="D6381" t="s">
        <v>6455</v>
      </c>
      <c r="E6381">
        <v>32164398</v>
      </c>
      <c r="F6381" t="s">
        <v>29</v>
      </c>
      <c r="G6381">
        <v>0</v>
      </c>
      <c r="H6381">
        <v>0</v>
      </c>
      <c r="I6381">
        <v>1</v>
      </c>
      <c r="J6381">
        <f t="shared" si="1387"/>
        <v>0</v>
      </c>
      <c r="K6381" t="str">
        <f t="shared" si="1388"/>
        <v>Insuficiente</v>
      </c>
      <c r="L6381">
        <f t="shared" si="1389"/>
        <v>1</v>
      </c>
      <c r="M6381">
        <v>25</v>
      </c>
      <c r="N6381" t="str">
        <f t="shared" si="1390"/>
        <v>&lt;=25</v>
      </c>
      <c r="O6381" t="s">
        <v>56</v>
      </c>
      <c r="P6381" t="s">
        <v>39</v>
      </c>
      <c r="Q6381">
        <v>39238</v>
      </c>
      <c r="R6381">
        <v>0</v>
      </c>
      <c r="S6381" t="str">
        <f t="shared" si="1391"/>
        <v>=0</v>
      </c>
      <c r="T6381">
        <v>1090</v>
      </c>
      <c r="U6381" t="str">
        <f t="shared" si="1392"/>
        <v>&lt;=1100</v>
      </c>
      <c r="V6381" t="s">
        <v>601</v>
      </c>
      <c r="W6381">
        <v>33510</v>
      </c>
      <c r="X6381" s="12">
        <f t="shared" si="1393"/>
        <v>0</v>
      </c>
      <c r="Y6381" t="str">
        <f t="shared" si="1394"/>
        <v>=0</v>
      </c>
      <c r="Z6381">
        <v>2</v>
      </c>
      <c r="AA6381">
        <v>9</v>
      </c>
      <c r="AB6381" t="s">
        <v>32</v>
      </c>
      <c r="AC6381" t="str">
        <f t="shared" si="1395"/>
        <v/>
      </c>
      <c r="AD6381" t="s">
        <v>32</v>
      </c>
      <c r="AE6381" t="str">
        <f t="shared" si="1396"/>
        <v/>
      </c>
      <c r="AF6381" t="s">
        <v>32</v>
      </c>
      <c r="AG6381" t="str">
        <f t="shared" si="1397"/>
        <v/>
      </c>
      <c r="AH6381" t="s">
        <v>32</v>
      </c>
      <c r="AI6381" t="str">
        <f t="shared" si="1398"/>
        <v/>
      </c>
      <c r="AJ6381" t="s">
        <v>32</v>
      </c>
      <c r="AK6381" t="str">
        <f t="shared" si="1399"/>
        <v/>
      </c>
      <c r="AL6381">
        <v>0</v>
      </c>
      <c r="AM6381">
        <v>0</v>
      </c>
      <c r="AN6381">
        <v>0</v>
      </c>
      <c r="AO6381" t="s">
        <v>32</v>
      </c>
      <c r="AP6381" t="s">
        <v>32</v>
      </c>
    </row>
    <row r="6382" spans="1:42" x14ac:dyDescent="0.25">
      <c r="A6382">
        <v>202106</v>
      </c>
      <c r="B6382" t="str">
        <f t="shared" si="1386"/>
        <v>2021-I</v>
      </c>
      <c r="C6382" t="s">
        <v>6456</v>
      </c>
      <c r="D6382" t="s">
        <v>6456</v>
      </c>
      <c r="E6382">
        <v>32163989</v>
      </c>
      <c r="F6382" t="s">
        <v>29</v>
      </c>
      <c r="G6382">
        <v>0</v>
      </c>
      <c r="H6382">
        <v>0</v>
      </c>
      <c r="I6382">
        <v>1</v>
      </c>
      <c r="J6382">
        <f t="shared" si="1387"/>
        <v>0</v>
      </c>
      <c r="K6382" t="str">
        <f t="shared" si="1388"/>
        <v>Insuficiente</v>
      </c>
      <c r="L6382">
        <f t="shared" si="1389"/>
        <v>1</v>
      </c>
      <c r="M6382">
        <v>31</v>
      </c>
      <c r="N6382" t="str">
        <f t="shared" si="1390"/>
        <v>&lt;=35</v>
      </c>
      <c r="O6382" t="s">
        <v>56</v>
      </c>
      <c r="P6382" t="s">
        <v>39</v>
      </c>
      <c r="Q6382">
        <v>40362</v>
      </c>
      <c r="R6382">
        <v>0</v>
      </c>
      <c r="S6382" t="str">
        <f t="shared" si="1391"/>
        <v>=0</v>
      </c>
      <c r="T6382">
        <v>1240</v>
      </c>
      <c r="U6382" t="str">
        <f t="shared" si="1392"/>
        <v>&lt;=1300</v>
      </c>
      <c r="V6382" t="s">
        <v>585</v>
      </c>
      <c r="W6382">
        <v>34568</v>
      </c>
      <c r="X6382" s="12">
        <f t="shared" si="1393"/>
        <v>0</v>
      </c>
      <c r="Y6382" t="str">
        <f t="shared" si="1394"/>
        <v>=0</v>
      </c>
      <c r="Z6382">
        <v>1</v>
      </c>
      <c r="AA6382">
        <v>9</v>
      </c>
      <c r="AB6382" t="s">
        <v>32</v>
      </c>
      <c r="AC6382" t="str">
        <f t="shared" si="1395"/>
        <v/>
      </c>
      <c r="AD6382" t="s">
        <v>32</v>
      </c>
      <c r="AE6382" t="str">
        <f t="shared" si="1396"/>
        <v/>
      </c>
      <c r="AF6382" t="s">
        <v>32</v>
      </c>
      <c r="AG6382" t="str">
        <f t="shared" si="1397"/>
        <v/>
      </c>
      <c r="AH6382" t="s">
        <v>32</v>
      </c>
      <c r="AI6382" t="str">
        <f t="shared" si="1398"/>
        <v/>
      </c>
      <c r="AJ6382" t="s">
        <v>32</v>
      </c>
      <c r="AK6382" t="str">
        <f t="shared" si="1399"/>
        <v/>
      </c>
      <c r="AL6382">
        <v>0</v>
      </c>
      <c r="AM6382">
        <v>0</v>
      </c>
      <c r="AN6382">
        <v>0</v>
      </c>
      <c r="AO6382" t="s">
        <v>32</v>
      </c>
      <c r="AP6382" t="s">
        <v>32</v>
      </c>
    </row>
    <row r="6383" spans="1:42" x14ac:dyDescent="0.25">
      <c r="A6383">
        <v>202106</v>
      </c>
      <c r="B6383" t="str">
        <f t="shared" si="1386"/>
        <v>2021-I</v>
      </c>
      <c r="C6383" t="s">
        <v>6457</v>
      </c>
      <c r="D6383" t="s">
        <v>6457</v>
      </c>
      <c r="E6383">
        <v>32165192</v>
      </c>
      <c r="F6383" t="s">
        <v>29</v>
      </c>
      <c r="G6383">
        <v>0</v>
      </c>
      <c r="H6383">
        <v>0</v>
      </c>
      <c r="I6383">
        <v>1</v>
      </c>
      <c r="J6383">
        <f t="shared" si="1387"/>
        <v>0</v>
      </c>
      <c r="K6383" t="str">
        <f t="shared" si="1388"/>
        <v>Insuficiente</v>
      </c>
      <c r="L6383">
        <f t="shared" si="1389"/>
        <v>1</v>
      </c>
      <c r="M6383">
        <v>31</v>
      </c>
      <c r="N6383" t="str">
        <f t="shared" si="1390"/>
        <v>&lt;=35</v>
      </c>
      <c r="O6383" t="s">
        <v>56</v>
      </c>
      <c r="P6383" t="s">
        <v>39</v>
      </c>
      <c r="Q6383">
        <v>39238</v>
      </c>
      <c r="R6383">
        <v>0</v>
      </c>
      <c r="S6383" t="str">
        <f t="shared" si="1391"/>
        <v>=0</v>
      </c>
      <c r="T6383">
        <v>1090</v>
      </c>
      <c r="U6383" t="str">
        <f t="shared" si="1392"/>
        <v>&lt;=1100</v>
      </c>
      <c r="V6383" t="s">
        <v>597</v>
      </c>
      <c r="W6383">
        <v>33510</v>
      </c>
      <c r="X6383" s="12">
        <f t="shared" si="1393"/>
        <v>0</v>
      </c>
      <c r="Y6383" t="str">
        <f t="shared" si="1394"/>
        <v>=0</v>
      </c>
      <c r="Z6383">
        <v>4</v>
      </c>
      <c r="AA6383">
        <v>9</v>
      </c>
      <c r="AB6383" t="s">
        <v>32</v>
      </c>
      <c r="AC6383" t="str">
        <f t="shared" si="1395"/>
        <v/>
      </c>
      <c r="AD6383" t="s">
        <v>32</v>
      </c>
      <c r="AE6383" t="str">
        <f t="shared" si="1396"/>
        <v/>
      </c>
      <c r="AF6383" t="s">
        <v>32</v>
      </c>
      <c r="AG6383" t="str">
        <f t="shared" si="1397"/>
        <v/>
      </c>
      <c r="AH6383" t="s">
        <v>32</v>
      </c>
      <c r="AI6383" t="str">
        <f t="shared" si="1398"/>
        <v/>
      </c>
      <c r="AJ6383" t="s">
        <v>32</v>
      </c>
      <c r="AK6383" t="str">
        <f t="shared" si="1399"/>
        <v/>
      </c>
      <c r="AL6383">
        <v>0</v>
      </c>
      <c r="AM6383">
        <v>0</v>
      </c>
      <c r="AN6383">
        <v>0</v>
      </c>
      <c r="AO6383" t="s">
        <v>32</v>
      </c>
      <c r="AP6383" t="s">
        <v>32</v>
      </c>
    </row>
    <row r="6384" spans="1:42" x14ac:dyDescent="0.25">
      <c r="A6384">
        <v>202106</v>
      </c>
      <c r="B6384" t="str">
        <f t="shared" si="1386"/>
        <v>2021-I</v>
      </c>
      <c r="C6384" t="s">
        <v>6458</v>
      </c>
      <c r="D6384" t="s">
        <v>6458</v>
      </c>
      <c r="E6384">
        <v>32163568</v>
      </c>
      <c r="F6384" t="s">
        <v>29</v>
      </c>
      <c r="G6384">
        <v>0</v>
      </c>
      <c r="H6384">
        <v>0</v>
      </c>
      <c r="I6384">
        <v>1</v>
      </c>
      <c r="J6384">
        <f t="shared" si="1387"/>
        <v>0</v>
      </c>
      <c r="K6384" t="str">
        <f t="shared" si="1388"/>
        <v>Insuficiente</v>
      </c>
      <c r="L6384">
        <f t="shared" si="1389"/>
        <v>1</v>
      </c>
      <c r="M6384">
        <v>32</v>
      </c>
      <c r="N6384" t="str">
        <f t="shared" si="1390"/>
        <v>&lt;=35</v>
      </c>
      <c r="O6384" t="s">
        <v>56</v>
      </c>
      <c r="P6384" t="s">
        <v>39</v>
      </c>
      <c r="Q6384">
        <v>27943</v>
      </c>
      <c r="R6384">
        <v>0</v>
      </c>
      <c r="S6384" t="str">
        <f t="shared" si="1391"/>
        <v>=0</v>
      </c>
      <c r="T6384">
        <v>900</v>
      </c>
      <c r="U6384" t="str">
        <f t="shared" si="1392"/>
        <v>&lt;=1000</v>
      </c>
      <c r="V6384" t="s">
        <v>612</v>
      </c>
      <c r="W6384">
        <v>22870</v>
      </c>
      <c r="X6384" s="12">
        <f t="shared" si="1393"/>
        <v>0</v>
      </c>
      <c r="Y6384" t="str">
        <f t="shared" si="1394"/>
        <v>=0</v>
      </c>
      <c r="Z6384" t="s">
        <v>32</v>
      </c>
      <c r="AA6384">
        <v>9</v>
      </c>
      <c r="AB6384" t="s">
        <v>32</v>
      </c>
      <c r="AC6384" t="str">
        <f t="shared" si="1395"/>
        <v/>
      </c>
      <c r="AD6384" t="s">
        <v>32</v>
      </c>
      <c r="AE6384" t="str">
        <f t="shared" si="1396"/>
        <v/>
      </c>
      <c r="AF6384" t="s">
        <v>32</v>
      </c>
      <c r="AG6384" t="str">
        <f t="shared" si="1397"/>
        <v/>
      </c>
      <c r="AH6384" t="s">
        <v>32</v>
      </c>
      <c r="AI6384" t="str">
        <f t="shared" si="1398"/>
        <v/>
      </c>
      <c r="AJ6384" t="s">
        <v>32</v>
      </c>
      <c r="AK6384" t="str">
        <f t="shared" si="1399"/>
        <v/>
      </c>
      <c r="AL6384">
        <v>0</v>
      </c>
      <c r="AM6384">
        <v>0</v>
      </c>
      <c r="AN6384">
        <v>0</v>
      </c>
      <c r="AO6384" t="s">
        <v>32</v>
      </c>
      <c r="AP6384" t="s">
        <v>32</v>
      </c>
    </row>
    <row r="6385" spans="1:42" x14ac:dyDescent="0.25">
      <c r="A6385">
        <v>202106</v>
      </c>
      <c r="B6385" t="str">
        <f t="shared" si="1386"/>
        <v>2021-I</v>
      </c>
      <c r="C6385" t="s">
        <v>6459</v>
      </c>
      <c r="D6385" t="s">
        <v>6459</v>
      </c>
      <c r="E6385">
        <v>32163685</v>
      </c>
      <c r="F6385" t="s">
        <v>29</v>
      </c>
      <c r="G6385">
        <v>0</v>
      </c>
      <c r="H6385">
        <v>0</v>
      </c>
      <c r="I6385">
        <v>1</v>
      </c>
      <c r="J6385">
        <f t="shared" si="1387"/>
        <v>0</v>
      </c>
      <c r="K6385" t="str">
        <f t="shared" si="1388"/>
        <v>Insuficiente</v>
      </c>
      <c r="L6385">
        <f t="shared" si="1389"/>
        <v>1</v>
      </c>
      <c r="M6385">
        <v>35</v>
      </c>
      <c r="N6385" t="str">
        <f t="shared" si="1390"/>
        <v>&lt;=35</v>
      </c>
      <c r="O6385" t="s">
        <v>56</v>
      </c>
      <c r="P6385" t="s">
        <v>39</v>
      </c>
      <c r="Q6385">
        <v>39238</v>
      </c>
      <c r="R6385">
        <v>0</v>
      </c>
      <c r="S6385" t="str">
        <f t="shared" si="1391"/>
        <v>=0</v>
      </c>
      <c r="T6385">
        <v>1090</v>
      </c>
      <c r="U6385" t="str">
        <f t="shared" si="1392"/>
        <v>&lt;=1100</v>
      </c>
      <c r="V6385" t="s">
        <v>589</v>
      </c>
      <c r="W6385">
        <v>33510</v>
      </c>
      <c r="X6385" s="12">
        <f t="shared" si="1393"/>
        <v>0</v>
      </c>
      <c r="Y6385" t="str">
        <f t="shared" si="1394"/>
        <v>=0</v>
      </c>
      <c r="Z6385">
        <v>2</v>
      </c>
      <c r="AA6385">
        <v>9</v>
      </c>
      <c r="AB6385" t="s">
        <v>32</v>
      </c>
      <c r="AC6385" t="str">
        <f t="shared" si="1395"/>
        <v/>
      </c>
      <c r="AD6385" t="s">
        <v>32</v>
      </c>
      <c r="AE6385" t="str">
        <f t="shared" si="1396"/>
        <v/>
      </c>
      <c r="AF6385" t="s">
        <v>32</v>
      </c>
      <c r="AG6385" t="str">
        <f t="shared" si="1397"/>
        <v/>
      </c>
      <c r="AH6385" t="s">
        <v>32</v>
      </c>
      <c r="AI6385" t="str">
        <f t="shared" si="1398"/>
        <v/>
      </c>
      <c r="AJ6385" t="s">
        <v>32</v>
      </c>
      <c r="AK6385" t="str">
        <f t="shared" si="1399"/>
        <v/>
      </c>
      <c r="AL6385">
        <v>0</v>
      </c>
      <c r="AM6385">
        <v>0</v>
      </c>
      <c r="AN6385">
        <v>0</v>
      </c>
      <c r="AO6385" t="s">
        <v>32</v>
      </c>
      <c r="AP6385" t="s">
        <v>32</v>
      </c>
    </row>
    <row r="6386" spans="1:42" x14ac:dyDescent="0.25">
      <c r="A6386">
        <v>202106</v>
      </c>
      <c r="B6386" t="str">
        <f t="shared" si="1386"/>
        <v>2021-I</v>
      </c>
      <c r="C6386" t="s">
        <v>6460</v>
      </c>
      <c r="D6386" t="s">
        <v>6460</v>
      </c>
      <c r="E6386">
        <v>32165690</v>
      </c>
      <c r="F6386" t="s">
        <v>29</v>
      </c>
      <c r="G6386">
        <v>0</v>
      </c>
      <c r="H6386">
        <v>0</v>
      </c>
      <c r="I6386">
        <v>1</v>
      </c>
      <c r="J6386">
        <f t="shared" si="1387"/>
        <v>0</v>
      </c>
      <c r="K6386" t="str">
        <f t="shared" si="1388"/>
        <v>Insuficiente</v>
      </c>
      <c r="L6386">
        <f t="shared" si="1389"/>
        <v>1</v>
      </c>
      <c r="M6386">
        <v>37</v>
      </c>
      <c r="N6386" t="str">
        <f t="shared" si="1390"/>
        <v>&lt;=40</v>
      </c>
      <c r="O6386" t="s">
        <v>56</v>
      </c>
      <c r="P6386" t="s">
        <v>39</v>
      </c>
      <c r="Q6386">
        <v>35597</v>
      </c>
      <c r="R6386">
        <v>0</v>
      </c>
      <c r="S6386" t="str">
        <f t="shared" si="1391"/>
        <v>=0</v>
      </c>
      <c r="T6386">
        <v>990</v>
      </c>
      <c r="U6386" t="str">
        <f t="shared" si="1392"/>
        <v>&lt;=1000</v>
      </c>
      <c r="V6386" t="s">
        <v>585</v>
      </c>
      <c r="W6386">
        <v>30080</v>
      </c>
      <c r="X6386" s="12">
        <f t="shared" si="1393"/>
        <v>0</v>
      </c>
      <c r="Y6386" t="str">
        <f t="shared" si="1394"/>
        <v>=0</v>
      </c>
      <c r="Z6386">
        <v>4</v>
      </c>
      <c r="AA6386">
        <v>9</v>
      </c>
      <c r="AB6386" t="s">
        <v>32</v>
      </c>
      <c r="AC6386" t="str">
        <f t="shared" si="1395"/>
        <v/>
      </c>
      <c r="AD6386" t="s">
        <v>32</v>
      </c>
      <c r="AE6386" t="str">
        <f t="shared" si="1396"/>
        <v/>
      </c>
      <c r="AF6386" t="s">
        <v>32</v>
      </c>
      <c r="AG6386" t="str">
        <f t="shared" si="1397"/>
        <v/>
      </c>
      <c r="AH6386" t="s">
        <v>32</v>
      </c>
      <c r="AI6386" t="str">
        <f t="shared" si="1398"/>
        <v/>
      </c>
      <c r="AJ6386" t="s">
        <v>32</v>
      </c>
      <c r="AK6386" t="str">
        <f t="shared" si="1399"/>
        <v/>
      </c>
      <c r="AL6386">
        <v>0</v>
      </c>
      <c r="AM6386">
        <v>0</v>
      </c>
      <c r="AN6386">
        <v>0</v>
      </c>
      <c r="AO6386" t="s">
        <v>32</v>
      </c>
      <c r="AP6386" t="s">
        <v>32</v>
      </c>
    </row>
    <row r="6387" spans="1:42" x14ac:dyDescent="0.25">
      <c r="A6387">
        <v>202106</v>
      </c>
      <c r="B6387" t="str">
        <f t="shared" si="1386"/>
        <v>2021-I</v>
      </c>
      <c r="C6387" t="s">
        <v>6461</v>
      </c>
      <c r="D6387" t="s">
        <v>6461</v>
      </c>
      <c r="E6387">
        <v>32156445</v>
      </c>
      <c r="F6387" t="s">
        <v>29</v>
      </c>
      <c r="G6387">
        <v>0</v>
      </c>
      <c r="H6387">
        <v>0</v>
      </c>
      <c r="I6387">
        <v>1</v>
      </c>
      <c r="J6387">
        <f t="shared" si="1387"/>
        <v>0</v>
      </c>
      <c r="K6387" t="str">
        <f t="shared" si="1388"/>
        <v>Insuficiente</v>
      </c>
      <c r="L6387">
        <f t="shared" si="1389"/>
        <v>1</v>
      </c>
      <c r="M6387">
        <v>41</v>
      </c>
      <c r="N6387" t="str">
        <f t="shared" si="1390"/>
        <v>&lt;=45</v>
      </c>
      <c r="O6387" t="s">
        <v>56</v>
      </c>
      <c r="P6387" t="s">
        <v>69</v>
      </c>
      <c r="Q6387">
        <v>35597</v>
      </c>
      <c r="R6387">
        <v>0</v>
      </c>
      <c r="S6387" t="str">
        <f t="shared" si="1391"/>
        <v>=0</v>
      </c>
      <c r="T6387">
        <v>990</v>
      </c>
      <c r="U6387" t="str">
        <f t="shared" si="1392"/>
        <v>&lt;=1000</v>
      </c>
      <c r="V6387" t="s">
        <v>4212</v>
      </c>
      <c r="W6387">
        <v>30080</v>
      </c>
      <c r="X6387" s="12">
        <f t="shared" si="1393"/>
        <v>0</v>
      </c>
      <c r="Y6387" t="str">
        <f t="shared" si="1394"/>
        <v>=0</v>
      </c>
      <c r="Z6387">
        <v>2</v>
      </c>
      <c r="AA6387">
        <v>9</v>
      </c>
      <c r="AB6387" t="s">
        <v>32</v>
      </c>
      <c r="AC6387" t="str">
        <f t="shared" si="1395"/>
        <v/>
      </c>
      <c r="AD6387" t="s">
        <v>32</v>
      </c>
      <c r="AE6387" t="str">
        <f t="shared" si="1396"/>
        <v/>
      </c>
      <c r="AF6387" t="s">
        <v>32</v>
      </c>
      <c r="AG6387" t="str">
        <f t="shared" si="1397"/>
        <v/>
      </c>
      <c r="AH6387" t="s">
        <v>32</v>
      </c>
      <c r="AI6387" t="str">
        <f t="shared" si="1398"/>
        <v/>
      </c>
      <c r="AJ6387" t="s">
        <v>32</v>
      </c>
      <c r="AK6387" t="str">
        <f t="shared" si="1399"/>
        <v/>
      </c>
      <c r="AL6387">
        <v>0</v>
      </c>
      <c r="AM6387">
        <v>0</v>
      </c>
      <c r="AN6387">
        <v>0</v>
      </c>
      <c r="AO6387" t="s">
        <v>32</v>
      </c>
      <c r="AP6387" t="s">
        <v>32</v>
      </c>
    </row>
    <row r="6388" spans="1:42" x14ac:dyDescent="0.25">
      <c r="A6388">
        <v>202106</v>
      </c>
      <c r="B6388" t="str">
        <f t="shared" si="1386"/>
        <v>2021-I</v>
      </c>
      <c r="C6388" t="s">
        <v>6462</v>
      </c>
      <c r="D6388" t="s">
        <v>6462</v>
      </c>
      <c r="E6388">
        <v>32156483</v>
      </c>
      <c r="F6388" t="s">
        <v>29</v>
      </c>
      <c r="G6388">
        <v>0</v>
      </c>
      <c r="H6388">
        <v>0</v>
      </c>
      <c r="I6388">
        <v>1</v>
      </c>
      <c r="J6388">
        <f t="shared" si="1387"/>
        <v>0</v>
      </c>
      <c r="K6388" t="str">
        <f t="shared" si="1388"/>
        <v>Insuficiente</v>
      </c>
      <c r="L6388">
        <f t="shared" si="1389"/>
        <v>1</v>
      </c>
      <c r="M6388">
        <v>39</v>
      </c>
      <c r="N6388" t="str">
        <f t="shared" si="1390"/>
        <v>&lt;=40</v>
      </c>
      <c r="O6388" t="s">
        <v>56</v>
      </c>
      <c r="P6388" t="s">
        <v>39</v>
      </c>
      <c r="Q6388">
        <v>42880</v>
      </c>
      <c r="R6388">
        <v>0</v>
      </c>
      <c r="S6388" t="str">
        <f t="shared" si="1391"/>
        <v>=0</v>
      </c>
      <c r="T6388">
        <v>1190</v>
      </c>
      <c r="U6388" t="str">
        <f t="shared" si="1392"/>
        <v>&lt;=1200</v>
      </c>
      <c r="V6388" t="s">
        <v>1894</v>
      </c>
      <c r="W6388">
        <v>36940</v>
      </c>
      <c r="X6388" s="12">
        <f t="shared" si="1393"/>
        <v>0</v>
      </c>
      <c r="Y6388" t="str">
        <f t="shared" si="1394"/>
        <v>=0</v>
      </c>
      <c r="Z6388">
        <v>3</v>
      </c>
      <c r="AA6388">
        <v>9</v>
      </c>
      <c r="AB6388" t="s">
        <v>32</v>
      </c>
      <c r="AC6388" t="str">
        <f t="shared" si="1395"/>
        <v/>
      </c>
      <c r="AD6388" t="s">
        <v>32</v>
      </c>
      <c r="AE6388" t="str">
        <f t="shared" si="1396"/>
        <v/>
      </c>
      <c r="AF6388" t="s">
        <v>32</v>
      </c>
      <c r="AG6388" t="str">
        <f t="shared" si="1397"/>
        <v/>
      </c>
      <c r="AH6388" t="s">
        <v>32</v>
      </c>
      <c r="AI6388" t="str">
        <f t="shared" si="1398"/>
        <v/>
      </c>
      <c r="AJ6388" t="s">
        <v>32</v>
      </c>
      <c r="AK6388" t="str">
        <f t="shared" si="1399"/>
        <v/>
      </c>
      <c r="AL6388">
        <v>0</v>
      </c>
      <c r="AM6388">
        <v>0</v>
      </c>
      <c r="AN6388">
        <v>0</v>
      </c>
      <c r="AO6388" t="s">
        <v>32</v>
      </c>
      <c r="AP6388" t="s">
        <v>32</v>
      </c>
    </row>
    <row r="6389" spans="1:42" x14ac:dyDescent="0.25">
      <c r="A6389">
        <v>202106</v>
      </c>
      <c r="B6389" t="str">
        <f t="shared" si="1386"/>
        <v>2021-I</v>
      </c>
      <c r="C6389" t="s">
        <v>6463</v>
      </c>
      <c r="D6389" t="s">
        <v>6463</v>
      </c>
      <c r="E6389">
        <v>32165528</v>
      </c>
      <c r="F6389" t="s">
        <v>29</v>
      </c>
      <c r="G6389">
        <v>0</v>
      </c>
      <c r="H6389">
        <v>0</v>
      </c>
      <c r="I6389">
        <v>1</v>
      </c>
      <c r="J6389">
        <f t="shared" si="1387"/>
        <v>0</v>
      </c>
      <c r="K6389" t="str">
        <f t="shared" si="1388"/>
        <v>Insuficiente</v>
      </c>
      <c r="L6389">
        <f t="shared" si="1389"/>
        <v>1</v>
      </c>
      <c r="M6389">
        <v>47</v>
      </c>
      <c r="N6389" t="str">
        <f t="shared" si="1390"/>
        <v>&lt;=50</v>
      </c>
      <c r="O6389" t="s">
        <v>72</v>
      </c>
      <c r="P6389" t="s">
        <v>39</v>
      </c>
      <c r="Q6389">
        <v>27943</v>
      </c>
      <c r="R6389">
        <v>0</v>
      </c>
      <c r="S6389" t="str">
        <f t="shared" si="1391"/>
        <v>=0</v>
      </c>
      <c r="T6389">
        <v>900</v>
      </c>
      <c r="U6389" t="str">
        <f t="shared" si="1392"/>
        <v>&lt;=1000</v>
      </c>
      <c r="V6389" t="s">
        <v>585</v>
      </c>
      <c r="W6389">
        <v>22870</v>
      </c>
      <c r="X6389" s="12">
        <f t="shared" si="1393"/>
        <v>0</v>
      </c>
      <c r="Y6389" t="str">
        <f t="shared" si="1394"/>
        <v>=0</v>
      </c>
      <c r="Z6389" t="s">
        <v>32</v>
      </c>
      <c r="AA6389">
        <v>9</v>
      </c>
      <c r="AB6389" t="s">
        <v>32</v>
      </c>
      <c r="AC6389" t="str">
        <f t="shared" si="1395"/>
        <v/>
      </c>
      <c r="AD6389" t="s">
        <v>32</v>
      </c>
      <c r="AE6389" t="str">
        <f t="shared" si="1396"/>
        <v/>
      </c>
      <c r="AF6389" t="s">
        <v>32</v>
      </c>
      <c r="AG6389" t="str">
        <f t="shared" si="1397"/>
        <v/>
      </c>
      <c r="AH6389" t="s">
        <v>32</v>
      </c>
      <c r="AI6389" t="str">
        <f t="shared" si="1398"/>
        <v/>
      </c>
      <c r="AJ6389" t="s">
        <v>32</v>
      </c>
      <c r="AK6389" t="str">
        <f t="shared" si="1399"/>
        <v/>
      </c>
      <c r="AL6389">
        <v>0</v>
      </c>
      <c r="AM6389">
        <v>0</v>
      </c>
      <c r="AN6389">
        <v>0</v>
      </c>
      <c r="AO6389" t="s">
        <v>32</v>
      </c>
      <c r="AP6389" t="s">
        <v>32</v>
      </c>
    </row>
    <row r="6390" spans="1:42" x14ac:dyDescent="0.25">
      <c r="A6390">
        <v>202106</v>
      </c>
      <c r="B6390" t="str">
        <f t="shared" si="1386"/>
        <v>2021-I</v>
      </c>
      <c r="C6390" t="s">
        <v>6464</v>
      </c>
      <c r="D6390" t="s">
        <v>6464</v>
      </c>
      <c r="E6390">
        <v>32166338</v>
      </c>
      <c r="F6390" t="s">
        <v>29</v>
      </c>
      <c r="G6390">
        <v>0</v>
      </c>
      <c r="H6390">
        <v>0</v>
      </c>
      <c r="I6390">
        <v>1</v>
      </c>
      <c r="J6390">
        <f t="shared" si="1387"/>
        <v>0</v>
      </c>
      <c r="K6390" t="str">
        <f t="shared" si="1388"/>
        <v>Insuficiente</v>
      </c>
      <c r="L6390">
        <f t="shared" si="1389"/>
        <v>1</v>
      </c>
      <c r="M6390">
        <v>34</v>
      </c>
      <c r="N6390" t="str">
        <f t="shared" si="1390"/>
        <v>&lt;=35</v>
      </c>
      <c r="O6390" t="s">
        <v>72</v>
      </c>
      <c r="P6390" t="s">
        <v>39</v>
      </c>
      <c r="Q6390">
        <v>29515</v>
      </c>
      <c r="R6390">
        <v>0</v>
      </c>
      <c r="S6390" t="str">
        <f t="shared" si="1391"/>
        <v>=0</v>
      </c>
      <c r="T6390">
        <v>950</v>
      </c>
      <c r="U6390" t="str">
        <f t="shared" si="1392"/>
        <v>&lt;=1000</v>
      </c>
      <c r="V6390" t="s">
        <v>585</v>
      </c>
      <c r="W6390">
        <v>24350</v>
      </c>
      <c r="X6390" s="12">
        <f t="shared" si="1393"/>
        <v>0</v>
      </c>
      <c r="Y6390" t="str">
        <f t="shared" si="1394"/>
        <v>=0</v>
      </c>
      <c r="Z6390">
        <v>5</v>
      </c>
      <c r="AA6390">
        <v>0</v>
      </c>
      <c r="AB6390">
        <v>6000</v>
      </c>
      <c r="AC6390" t="str">
        <f t="shared" si="1395"/>
        <v>&gt;5000</v>
      </c>
      <c r="AD6390">
        <v>0</v>
      </c>
      <c r="AE6390" t="str">
        <f t="shared" si="1396"/>
        <v>=0</v>
      </c>
      <c r="AF6390">
        <v>0</v>
      </c>
      <c r="AG6390" t="str">
        <f t="shared" si="1397"/>
        <v>&lt;=500</v>
      </c>
      <c r="AH6390" t="s">
        <v>32</v>
      </c>
      <c r="AI6390" t="str">
        <f t="shared" si="1398"/>
        <v/>
      </c>
      <c r="AJ6390" t="s">
        <v>32</v>
      </c>
      <c r="AK6390" t="str">
        <f t="shared" si="1399"/>
        <v/>
      </c>
      <c r="AL6390">
        <v>12</v>
      </c>
      <c r="AM6390">
        <v>12</v>
      </c>
      <c r="AN6390">
        <v>0</v>
      </c>
      <c r="AO6390">
        <v>1</v>
      </c>
      <c r="AP6390" t="s">
        <v>32</v>
      </c>
    </row>
    <row r="6391" spans="1:42" x14ac:dyDescent="0.25">
      <c r="A6391">
        <v>202106</v>
      </c>
      <c r="B6391" t="str">
        <f t="shared" si="1386"/>
        <v>2021-I</v>
      </c>
      <c r="C6391" t="s">
        <v>6465</v>
      </c>
      <c r="D6391" t="s">
        <v>6465</v>
      </c>
      <c r="E6391">
        <v>32165489</v>
      </c>
      <c r="F6391" t="s">
        <v>29</v>
      </c>
      <c r="G6391">
        <v>0</v>
      </c>
      <c r="H6391">
        <v>0</v>
      </c>
      <c r="I6391">
        <v>1</v>
      </c>
      <c r="J6391">
        <f t="shared" si="1387"/>
        <v>0</v>
      </c>
      <c r="K6391" t="str">
        <f t="shared" si="1388"/>
        <v>Insuficiente</v>
      </c>
      <c r="L6391">
        <f t="shared" si="1389"/>
        <v>1</v>
      </c>
      <c r="M6391">
        <v>29</v>
      </c>
      <c r="N6391" t="str">
        <f t="shared" si="1390"/>
        <v>&lt;=30</v>
      </c>
      <c r="O6391" t="s">
        <v>56</v>
      </c>
      <c r="P6391" t="s">
        <v>31</v>
      </c>
      <c r="Q6391">
        <v>29515</v>
      </c>
      <c r="R6391">
        <v>0</v>
      </c>
      <c r="S6391" t="str">
        <f t="shared" si="1391"/>
        <v>=0</v>
      </c>
      <c r="T6391">
        <v>950</v>
      </c>
      <c r="U6391" t="str">
        <f t="shared" si="1392"/>
        <v>&lt;=1000</v>
      </c>
      <c r="V6391" t="s">
        <v>597</v>
      </c>
      <c r="W6391">
        <v>24350</v>
      </c>
      <c r="X6391" s="12">
        <f t="shared" si="1393"/>
        <v>0</v>
      </c>
      <c r="Y6391" t="str">
        <f t="shared" si="1394"/>
        <v>=0</v>
      </c>
      <c r="Z6391" t="s">
        <v>32</v>
      </c>
      <c r="AA6391">
        <v>4</v>
      </c>
      <c r="AB6391">
        <v>2374.06</v>
      </c>
      <c r="AC6391" t="str">
        <f t="shared" si="1395"/>
        <v>&lt;=3000</v>
      </c>
      <c r="AD6391">
        <v>754</v>
      </c>
      <c r="AE6391" t="str">
        <f t="shared" si="1396"/>
        <v>&gt;120</v>
      </c>
      <c r="AF6391">
        <v>2374.06</v>
      </c>
      <c r="AG6391" t="str">
        <f t="shared" si="1397"/>
        <v>&lt;=3000</v>
      </c>
      <c r="AH6391" t="s">
        <v>32</v>
      </c>
      <c r="AI6391" t="str">
        <f t="shared" si="1398"/>
        <v/>
      </c>
      <c r="AJ6391" t="s">
        <v>32</v>
      </c>
      <c r="AK6391" t="str">
        <f t="shared" si="1399"/>
        <v/>
      </c>
      <c r="AL6391">
        <v>12</v>
      </c>
      <c r="AM6391">
        <v>0</v>
      </c>
      <c r="AN6391">
        <v>12</v>
      </c>
      <c r="AO6391" t="s">
        <v>32</v>
      </c>
      <c r="AP6391">
        <v>1</v>
      </c>
    </row>
    <row r="6392" spans="1:42" x14ac:dyDescent="0.25">
      <c r="A6392">
        <v>202106</v>
      </c>
      <c r="B6392" t="str">
        <f t="shared" si="1386"/>
        <v>2021-I</v>
      </c>
      <c r="C6392" t="s">
        <v>6466</v>
      </c>
      <c r="D6392" t="s">
        <v>6466</v>
      </c>
      <c r="E6392">
        <v>32165602</v>
      </c>
      <c r="F6392" t="s">
        <v>6163</v>
      </c>
      <c r="G6392">
        <v>0</v>
      </c>
      <c r="H6392">
        <v>0</v>
      </c>
      <c r="I6392">
        <v>1</v>
      </c>
      <c r="J6392">
        <f t="shared" si="1387"/>
        <v>0</v>
      </c>
      <c r="K6392" t="str">
        <f t="shared" si="1388"/>
        <v>Insuficiente</v>
      </c>
      <c r="L6392">
        <f t="shared" si="1389"/>
        <v>1</v>
      </c>
      <c r="M6392">
        <v>45</v>
      </c>
      <c r="N6392" t="str">
        <f t="shared" si="1390"/>
        <v>&lt;=45</v>
      </c>
      <c r="O6392" t="s">
        <v>56</v>
      </c>
      <c r="P6392" t="s">
        <v>35</v>
      </c>
      <c r="Q6392">
        <v>41779</v>
      </c>
      <c r="R6392">
        <v>0</v>
      </c>
      <c r="S6392" t="str">
        <f t="shared" si="1391"/>
        <v>=0</v>
      </c>
      <c r="T6392">
        <v>1190</v>
      </c>
      <c r="U6392" t="str">
        <f t="shared" si="1392"/>
        <v>&lt;=1200</v>
      </c>
      <c r="V6392" t="s">
        <v>597</v>
      </c>
      <c r="W6392">
        <v>36940</v>
      </c>
      <c r="X6392" s="12">
        <f t="shared" si="1393"/>
        <v>0</v>
      </c>
      <c r="Y6392" t="str">
        <f t="shared" si="1394"/>
        <v>=0</v>
      </c>
      <c r="Z6392">
        <v>3</v>
      </c>
      <c r="AA6392">
        <v>4</v>
      </c>
      <c r="AB6392">
        <v>466.64</v>
      </c>
      <c r="AC6392" t="str">
        <f t="shared" si="1395"/>
        <v>&lt;=500</v>
      </c>
      <c r="AD6392">
        <v>1263</v>
      </c>
      <c r="AE6392" t="str">
        <f t="shared" si="1396"/>
        <v>&gt;120</v>
      </c>
      <c r="AF6392">
        <v>466.64</v>
      </c>
      <c r="AG6392" t="str">
        <f t="shared" si="1397"/>
        <v>&lt;=500</v>
      </c>
      <c r="AH6392" t="s">
        <v>32</v>
      </c>
      <c r="AI6392" t="str">
        <f t="shared" si="1398"/>
        <v/>
      </c>
      <c r="AJ6392" t="s">
        <v>32</v>
      </c>
      <c r="AK6392" t="str">
        <f t="shared" si="1399"/>
        <v/>
      </c>
      <c r="AL6392">
        <v>12</v>
      </c>
      <c r="AM6392">
        <v>0</v>
      </c>
      <c r="AN6392">
        <v>12</v>
      </c>
      <c r="AO6392" t="s">
        <v>32</v>
      </c>
      <c r="AP6392">
        <v>1</v>
      </c>
    </row>
    <row r="6393" spans="1:42" x14ac:dyDescent="0.25">
      <c r="A6393">
        <v>202106</v>
      </c>
      <c r="B6393" t="str">
        <f t="shared" si="1386"/>
        <v>2021-I</v>
      </c>
      <c r="C6393" t="s">
        <v>6467</v>
      </c>
      <c r="D6393" t="s">
        <v>6467</v>
      </c>
      <c r="E6393">
        <v>32165474</v>
      </c>
      <c r="F6393" t="s">
        <v>29</v>
      </c>
      <c r="G6393">
        <v>0</v>
      </c>
      <c r="H6393">
        <v>0</v>
      </c>
      <c r="I6393">
        <v>1</v>
      </c>
      <c r="J6393">
        <f t="shared" si="1387"/>
        <v>0</v>
      </c>
      <c r="K6393" t="str">
        <f t="shared" si="1388"/>
        <v>Insuficiente</v>
      </c>
      <c r="L6393">
        <f t="shared" si="1389"/>
        <v>1</v>
      </c>
      <c r="M6393">
        <v>34</v>
      </c>
      <c r="N6393" t="str">
        <f t="shared" si="1390"/>
        <v>&lt;=35</v>
      </c>
      <c r="O6393" t="s">
        <v>56</v>
      </c>
      <c r="P6393" t="s">
        <v>39</v>
      </c>
      <c r="Q6393">
        <v>41065</v>
      </c>
      <c r="R6393">
        <v>0</v>
      </c>
      <c r="S6393" t="str">
        <f t="shared" si="1391"/>
        <v>=0</v>
      </c>
      <c r="T6393">
        <v>1140</v>
      </c>
      <c r="U6393" t="str">
        <f t="shared" si="1392"/>
        <v>&lt;=1200</v>
      </c>
      <c r="V6393" t="s">
        <v>4182</v>
      </c>
      <c r="W6393">
        <v>35230</v>
      </c>
      <c r="X6393" s="12">
        <f t="shared" si="1393"/>
        <v>0</v>
      </c>
      <c r="Y6393" t="str">
        <f t="shared" si="1394"/>
        <v>=0</v>
      </c>
      <c r="Z6393">
        <v>2</v>
      </c>
      <c r="AA6393">
        <v>9</v>
      </c>
      <c r="AB6393" t="s">
        <v>32</v>
      </c>
      <c r="AC6393" t="str">
        <f t="shared" si="1395"/>
        <v/>
      </c>
      <c r="AD6393" t="s">
        <v>32</v>
      </c>
      <c r="AE6393" t="str">
        <f t="shared" si="1396"/>
        <v/>
      </c>
      <c r="AF6393" t="s">
        <v>32</v>
      </c>
      <c r="AG6393" t="str">
        <f t="shared" si="1397"/>
        <v/>
      </c>
      <c r="AH6393" t="s">
        <v>32</v>
      </c>
      <c r="AI6393" t="str">
        <f t="shared" si="1398"/>
        <v/>
      </c>
      <c r="AJ6393" t="s">
        <v>32</v>
      </c>
      <c r="AK6393" t="str">
        <f t="shared" si="1399"/>
        <v/>
      </c>
      <c r="AL6393">
        <v>0</v>
      </c>
      <c r="AM6393">
        <v>0</v>
      </c>
      <c r="AN6393">
        <v>0</v>
      </c>
      <c r="AO6393" t="s">
        <v>32</v>
      </c>
      <c r="AP6393" t="s">
        <v>32</v>
      </c>
    </row>
    <row r="6394" spans="1:42" x14ac:dyDescent="0.25">
      <c r="A6394">
        <v>202106</v>
      </c>
      <c r="B6394" t="str">
        <f t="shared" si="1386"/>
        <v>2021-I</v>
      </c>
      <c r="C6394" t="s">
        <v>6468</v>
      </c>
      <c r="D6394" t="s">
        <v>6468</v>
      </c>
      <c r="E6394">
        <v>32165416</v>
      </c>
      <c r="F6394" t="s">
        <v>29</v>
      </c>
      <c r="G6394">
        <v>0</v>
      </c>
      <c r="H6394">
        <v>0</v>
      </c>
      <c r="I6394">
        <v>1</v>
      </c>
      <c r="J6394">
        <f t="shared" si="1387"/>
        <v>0</v>
      </c>
      <c r="K6394" t="str">
        <f t="shared" si="1388"/>
        <v>Insuficiente</v>
      </c>
      <c r="L6394">
        <f t="shared" si="1389"/>
        <v>1</v>
      </c>
      <c r="M6394">
        <v>41</v>
      </c>
      <c r="N6394" t="str">
        <f t="shared" si="1390"/>
        <v>&lt;=45</v>
      </c>
      <c r="O6394" t="s">
        <v>56</v>
      </c>
      <c r="P6394" t="s">
        <v>39</v>
      </c>
      <c r="Q6394">
        <v>48251</v>
      </c>
      <c r="R6394">
        <v>0</v>
      </c>
      <c r="S6394" t="str">
        <f t="shared" si="1391"/>
        <v>=0</v>
      </c>
      <c r="T6394">
        <v>1250</v>
      </c>
      <c r="U6394" t="str">
        <f t="shared" si="1392"/>
        <v>&lt;=1300</v>
      </c>
      <c r="V6394" t="s">
        <v>4182</v>
      </c>
      <c r="W6394">
        <v>42000</v>
      </c>
      <c r="X6394" s="12">
        <f t="shared" si="1393"/>
        <v>0</v>
      </c>
      <c r="Y6394" t="str">
        <f t="shared" si="1394"/>
        <v>=0</v>
      </c>
      <c r="Z6394">
        <v>3</v>
      </c>
      <c r="AA6394">
        <v>9</v>
      </c>
      <c r="AB6394" t="s">
        <v>32</v>
      </c>
      <c r="AC6394" t="str">
        <f t="shared" si="1395"/>
        <v/>
      </c>
      <c r="AD6394" t="s">
        <v>32</v>
      </c>
      <c r="AE6394" t="str">
        <f t="shared" si="1396"/>
        <v/>
      </c>
      <c r="AF6394" t="s">
        <v>32</v>
      </c>
      <c r="AG6394" t="str">
        <f t="shared" si="1397"/>
        <v/>
      </c>
      <c r="AH6394" t="s">
        <v>32</v>
      </c>
      <c r="AI6394" t="str">
        <f t="shared" si="1398"/>
        <v/>
      </c>
      <c r="AJ6394" t="s">
        <v>32</v>
      </c>
      <c r="AK6394" t="str">
        <f t="shared" si="1399"/>
        <v/>
      </c>
      <c r="AL6394">
        <v>0</v>
      </c>
      <c r="AM6394">
        <v>0</v>
      </c>
      <c r="AN6394">
        <v>0</v>
      </c>
      <c r="AO6394" t="s">
        <v>32</v>
      </c>
      <c r="AP6394" t="s">
        <v>32</v>
      </c>
    </row>
    <row r="6395" spans="1:42" x14ac:dyDescent="0.25">
      <c r="A6395">
        <v>202106</v>
      </c>
      <c r="B6395" t="str">
        <f t="shared" si="1386"/>
        <v>2021-I</v>
      </c>
      <c r="C6395" t="s">
        <v>6469</v>
      </c>
      <c r="D6395" t="s">
        <v>6469</v>
      </c>
      <c r="E6395">
        <v>32166600</v>
      </c>
      <c r="F6395" t="s">
        <v>29</v>
      </c>
      <c r="G6395">
        <v>0</v>
      </c>
      <c r="H6395">
        <v>0</v>
      </c>
      <c r="I6395">
        <v>1</v>
      </c>
      <c r="J6395">
        <f t="shared" si="1387"/>
        <v>0</v>
      </c>
      <c r="K6395" t="str">
        <f t="shared" si="1388"/>
        <v>Insuficiente</v>
      </c>
      <c r="L6395">
        <f t="shared" si="1389"/>
        <v>1</v>
      </c>
      <c r="M6395">
        <v>33</v>
      </c>
      <c r="N6395" t="str">
        <f t="shared" si="1390"/>
        <v>&lt;=35</v>
      </c>
      <c r="O6395" t="s">
        <v>72</v>
      </c>
      <c r="P6395" t="s">
        <v>39</v>
      </c>
      <c r="Q6395">
        <v>32646</v>
      </c>
      <c r="R6395">
        <v>0</v>
      </c>
      <c r="S6395" t="str">
        <f t="shared" si="1391"/>
        <v>=0</v>
      </c>
      <c r="T6395">
        <v>1050</v>
      </c>
      <c r="U6395" t="str">
        <f t="shared" si="1392"/>
        <v>&lt;=1100</v>
      </c>
      <c r="V6395" t="s">
        <v>589</v>
      </c>
      <c r="W6395">
        <v>27300</v>
      </c>
      <c r="X6395" s="12">
        <f t="shared" si="1393"/>
        <v>0</v>
      </c>
      <c r="Y6395" t="str">
        <f t="shared" si="1394"/>
        <v>=0</v>
      </c>
      <c r="Z6395" t="s">
        <v>32</v>
      </c>
      <c r="AA6395">
        <v>3</v>
      </c>
      <c r="AB6395">
        <v>3939.45</v>
      </c>
      <c r="AC6395" t="str">
        <f t="shared" si="1395"/>
        <v>&lt;=4000</v>
      </c>
      <c r="AD6395">
        <v>1017</v>
      </c>
      <c r="AE6395" t="str">
        <f t="shared" si="1396"/>
        <v>&gt;120</v>
      </c>
      <c r="AF6395">
        <v>1510.93</v>
      </c>
      <c r="AG6395" t="str">
        <f t="shared" si="1397"/>
        <v>&lt;=2000</v>
      </c>
      <c r="AH6395" t="s">
        <v>32</v>
      </c>
      <c r="AI6395" t="str">
        <f t="shared" si="1398"/>
        <v/>
      </c>
      <c r="AJ6395" t="s">
        <v>32</v>
      </c>
      <c r="AK6395" t="str">
        <f t="shared" si="1399"/>
        <v/>
      </c>
      <c r="AL6395">
        <v>12</v>
      </c>
      <c r="AM6395">
        <v>6</v>
      </c>
      <c r="AN6395">
        <v>0</v>
      </c>
      <c r="AO6395">
        <v>1</v>
      </c>
      <c r="AP6395" t="s">
        <v>32</v>
      </c>
    </row>
    <row r="6396" spans="1:42" x14ac:dyDescent="0.25">
      <c r="A6396">
        <v>202106</v>
      </c>
      <c r="B6396" t="str">
        <f t="shared" si="1386"/>
        <v>2021-I</v>
      </c>
      <c r="C6396" t="s">
        <v>6470</v>
      </c>
      <c r="D6396" t="s">
        <v>6470</v>
      </c>
      <c r="E6396">
        <v>32166373</v>
      </c>
      <c r="F6396" t="s">
        <v>29</v>
      </c>
      <c r="G6396">
        <v>0</v>
      </c>
      <c r="H6396">
        <v>0</v>
      </c>
      <c r="I6396">
        <v>1</v>
      </c>
      <c r="J6396">
        <f t="shared" si="1387"/>
        <v>0</v>
      </c>
      <c r="K6396" t="str">
        <f t="shared" si="1388"/>
        <v>Insuficiente</v>
      </c>
      <c r="L6396">
        <f t="shared" si="1389"/>
        <v>1</v>
      </c>
      <c r="M6396">
        <v>41</v>
      </c>
      <c r="N6396" t="str">
        <f t="shared" si="1390"/>
        <v>&lt;=45</v>
      </c>
      <c r="O6396" t="s">
        <v>56</v>
      </c>
      <c r="P6396" t="s">
        <v>39</v>
      </c>
      <c r="Q6396">
        <v>41065</v>
      </c>
      <c r="R6396">
        <v>0</v>
      </c>
      <c r="S6396" t="str">
        <f t="shared" si="1391"/>
        <v>=0</v>
      </c>
      <c r="T6396">
        <v>1140</v>
      </c>
      <c r="U6396" t="str">
        <f t="shared" si="1392"/>
        <v>&lt;=1200</v>
      </c>
      <c r="V6396" t="s">
        <v>585</v>
      </c>
      <c r="W6396">
        <v>35230</v>
      </c>
      <c r="X6396" s="12">
        <f t="shared" si="1393"/>
        <v>0</v>
      </c>
      <c r="Y6396" t="str">
        <f t="shared" si="1394"/>
        <v>=0</v>
      </c>
      <c r="Z6396">
        <v>1</v>
      </c>
      <c r="AA6396">
        <v>4</v>
      </c>
      <c r="AB6396">
        <v>324.5</v>
      </c>
      <c r="AC6396" t="str">
        <f t="shared" si="1395"/>
        <v>&lt;=500</v>
      </c>
      <c r="AD6396">
        <v>2161</v>
      </c>
      <c r="AE6396" t="str">
        <f t="shared" si="1396"/>
        <v>&gt;120</v>
      </c>
      <c r="AF6396">
        <v>324.5</v>
      </c>
      <c r="AG6396" t="str">
        <f t="shared" si="1397"/>
        <v>&lt;=500</v>
      </c>
      <c r="AH6396">
        <v>600</v>
      </c>
      <c r="AI6396" t="str">
        <f t="shared" si="1398"/>
        <v>&lt;=1000</v>
      </c>
      <c r="AJ6396">
        <v>0</v>
      </c>
      <c r="AK6396" t="str">
        <f t="shared" si="1399"/>
        <v>=0</v>
      </c>
      <c r="AL6396">
        <v>12</v>
      </c>
      <c r="AM6396">
        <v>0</v>
      </c>
      <c r="AN6396">
        <v>12</v>
      </c>
      <c r="AO6396" t="s">
        <v>32</v>
      </c>
      <c r="AP6396">
        <v>1</v>
      </c>
    </row>
    <row r="6397" spans="1:42" x14ac:dyDescent="0.25">
      <c r="A6397">
        <v>202106</v>
      </c>
      <c r="B6397" t="str">
        <f t="shared" si="1386"/>
        <v>2021-I</v>
      </c>
      <c r="C6397" t="s">
        <v>6471</v>
      </c>
      <c r="D6397" t="s">
        <v>6471</v>
      </c>
      <c r="E6397">
        <v>32165491</v>
      </c>
      <c r="F6397" t="s">
        <v>29</v>
      </c>
      <c r="G6397">
        <v>0</v>
      </c>
      <c r="H6397">
        <v>0</v>
      </c>
      <c r="I6397">
        <v>1</v>
      </c>
      <c r="J6397">
        <f t="shared" si="1387"/>
        <v>0</v>
      </c>
      <c r="K6397" t="str">
        <f t="shared" si="1388"/>
        <v>Insuficiente</v>
      </c>
      <c r="L6397">
        <f t="shared" si="1389"/>
        <v>1</v>
      </c>
      <c r="M6397">
        <v>45</v>
      </c>
      <c r="N6397" t="str">
        <f t="shared" si="1390"/>
        <v>&lt;=45</v>
      </c>
      <c r="O6397" t="s">
        <v>56</v>
      </c>
      <c r="P6397" t="s">
        <v>39</v>
      </c>
      <c r="Q6397">
        <v>35789</v>
      </c>
      <c r="R6397">
        <v>0</v>
      </c>
      <c r="S6397" t="str">
        <f t="shared" si="1391"/>
        <v>=0</v>
      </c>
      <c r="T6397">
        <v>1150</v>
      </c>
      <c r="U6397" t="str">
        <f t="shared" si="1392"/>
        <v>&lt;=1200</v>
      </c>
      <c r="V6397" t="s">
        <v>614</v>
      </c>
      <c r="W6397">
        <v>30260</v>
      </c>
      <c r="X6397" s="12">
        <f t="shared" si="1393"/>
        <v>0</v>
      </c>
      <c r="Y6397" t="str">
        <f t="shared" si="1394"/>
        <v>=0</v>
      </c>
      <c r="Z6397" t="s">
        <v>32</v>
      </c>
      <c r="AA6397">
        <v>3</v>
      </c>
      <c r="AB6397">
        <v>2.16</v>
      </c>
      <c r="AC6397" t="str">
        <f t="shared" si="1395"/>
        <v>&lt;=500</v>
      </c>
      <c r="AD6397">
        <v>107</v>
      </c>
      <c r="AE6397" t="str">
        <f t="shared" si="1396"/>
        <v>&lt;=120</v>
      </c>
      <c r="AF6397">
        <v>0</v>
      </c>
      <c r="AG6397" t="str">
        <f t="shared" si="1397"/>
        <v>&lt;=500</v>
      </c>
      <c r="AH6397" t="s">
        <v>32</v>
      </c>
      <c r="AI6397" t="str">
        <f t="shared" si="1398"/>
        <v/>
      </c>
      <c r="AJ6397" t="s">
        <v>32</v>
      </c>
      <c r="AK6397" t="str">
        <f t="shared" si="1399"/>
        <v/>
      </c>
      <c r="AL6397">
        <v>4</v>
      </c>
      <c r="AM6397">
        <v>1</v>
      </c>
      <c r="AN6397">
        <v>0</v>
      </c>
      <c r="AO6397">
        <v>11</v>
      </c>
      <c r="AP6397" t="s">
        <v>32</v>
      </c>
    </row>
    <row r="6398" spans="1:42" x14ac:dyDescent="0.25">
      <c r="A6398">
        <v>202106</v>
      </c>
      <c r="B6398" t="str">
        <f t="shared" si="1386"/>
        <v>2021-I</v>
      </c>
      <c r="C6398" t="s">
        <v>6472</v>
      </c>
      <c r="D6398" t="s">
        <v>6472</v>
      </c>
      <c r="E6398">
        <v>32166094</v>
      </c>
      <c r="F6398" t="s">
        <v>29</v>
      </c>
      <c r="G6398">
        <v>0</v>
      </c>
      <c r="H6398">
        <v>0</v>
      </c>
      <c r="I6398">
        <v>1</v>
      </c>
      <c r="J6398">
        <f t="shared" si="1387"/>
        <v>0</v>
      </c>
      <c r="K6398" t="str">
        <f t="shared" si="1388"/>
        <v>Insuficiente</v>
      </c>
      <c r="L6398">
        <f t="shared" si="1389"/>
        <v>1</v>
      </c>
      <c r="M6398">
        <v>44</v>
      </c>
      <c r="N6398" t="str">
        <f t="shared" si="1390"/>
        <v>&lt;=45</v>
      </c>
      <c r="O6398" t="s">
        <v>56</v>
      </c>
      <c r="P6398" t="s">
        <v>39</v>
      </c>
      <c r="Q6398">
        <v>39238</v>
      </c>
      <c r="R6398">
        <v>0</v>
      </c>
      <c r="S6398" t="str">
        <f t="shared" si="1391"/>
        <v>=0</v>
      </c>
      <c r="T6398">
        <v>1090</v>
      </c>
      <c r="U6398" t="str">
        <f t="shared" si="1392"/>
        <v>&lt;=1100</v>
      </c>
      <c r="V6398" t="s">
        <v>601</v>
      </c>
      <c r="W6398">
        <v>33510</v>
      </c>
      <c r="X6398" s="12">
        <f t="shared" si="1393"/>
        <v>0</v>
      </c>
      <c r="Y6398" t="str">
        <f t="shared" si="1394"/>
        <v>=0</v>
      </c>
      <c r="Z6398">
        <v>2</v>
      </c>
      <c r="AA6398">
        <v>9</v>
      </c>
      <c r="AB6398" t="s">
        <v>32</v>
      </c>
      <c r="AC6398" t="str">
        <f t="shared" si="1395"/>
        <v/>
      </c>
      <c r="AD6398" t="s">
        <v>32</v>
      </c>
      <c r="AE6398" t="str">
        <f t="shared" si="1396"/>
        <v/>
      </c>
      <c r="AF6398" t="s">
        <v>32</v>
      </c>
      <c r="AG6398" t="str">
        <f t="shared" si="1397"/>
        <v/>
      </c>
      <c r="AH6398" t="s">
        <v>32</v>
      </c>
      <c r="AI6398" t="str">
        <f t="shared" si="1398"/>
        <v/>
      </c>
      <c r="AJ6398" t="s">
        <v>32</v>
      </c>
      <c r="AK6398" t="str">
        <f t="shared" si="1399"/>
        <v/>
      </c>
      <c r="AL6398">
        <v>0</v>
      </c>
      <c r="AM6398">
        <v>0</v>
      </c>
      <c r="AN6398">
        <v>0</v>
      </c>
      <c r="AO6398" t="s">
        <v>32</v>
      </c>
      <c r="AP6398" t="s">
        <v>32</v>
      </c>
    </row>
    <row r="6399" spans="1:42" x14ac:dyDescent="0.25">
      <c r="A6399">
        <v>202106</v>
      </c>
      <c r="B6399" t="str">
        <f t="shared" si="1386"/>
        <v>2021-I</v>
      </c>
      <c r="C6399" t="s">
        <v>6473</v>
      </c>
      <c r="D6399" t="s">
        <v>6473</v>
      </c>
      <c r="E6399">
        <v>32165517</v>
      </c>
      <c r="F6399" t="s">
        <v>29</v>
      </c>
      <c r="G6399">
        <v>0</v>
      </c>
      <c r="H6399">
        <v>0</v>
      </c>
      <c r="I6399">
        <v>1</v>
      </c>
      <c r="J6399">
        <f t="shared" si="1387"/>
        <v>0</v>
      </c>
      <c r="K6399" t="str">
        <f t="shared" si="1388"/>
        <v>Insuficiente</v>
      </c>
      <c r="L6399">
        <f t="shared" si="1389"/>
        <v>1</v>
      </c>
      <c r="M6399">
        <v>40</v>
      </c>
      <c r="N6399" t="str">
        <f t="shared" si="1390"/>
        <v>&lt;=40</v>
      </c>
      <c r="O6399" t="s">
        <v>56</v>
      </c>
      <c r="P6399" t="s">
        <v>39</v>
      </c>
      <c r="Q6399">
        <v>37413</v>
      </c>
      <c r="R6399">
        <v>0</v>
      </c>
      <c r="S6399" t="str">
        <f t="shared" si="1391"/>
        <v>=0</v>
      </c>
      <c r="T6399">
        <v>1040</v>
      </c>
      <c r="U6399" t="str">
        <f t="shared" si="1392"/>
        <v>&lt;=1100</v>
      </c>
      <c r="V6399" t="s">
        <v>4182</v>
      </c>
      <c r="W6399">
        <v>31790</v>
      </c>
      <c r="X6399" s="12">
        <f t="shared" si="1393"/>
        <v>0</v>
      </c>
      <c r="Y6399" t="str">
        <f t="shared" si="1394"/>
        <v>=0</v>
      </c>
      <c r="Z6399">
        <v>3</v>
      </c>
      <c r="AA6399">
        <v>9</v>
      </c>
      <c r="AB6399" t="s">
        <v>32</v>
      </c>
      <c r="AC6399" t="str">
        <f t="shared" si="1395"/>
        <v/>
      </c>
      <c r="AD6399" t="s">
        <v>32</v>
      </c>
      <c r="AE6399" t="str">
        <f t="shared" si="1396"/>
        <v/>
      </c>
      <c r="AF6399" t="s">
        <v>32</v>
      </c>
      <c r="AG6399" t="str">
        <f t="shared" si="1397"/>
        <v/>
      </c>
      <c r="AH6399" t="s">
        <v>32</v>
      </c>
      <c r="AI6399" t="str">
        <f t="shared" si="1398"/>
        <v/>
      </c>
      <c r="AJ6399" t="s">
        <v>32</v>
      </c>
      <c r="AK6399" t="str">
        <f t="shared" si="1399"/>
        <v/>
      </c>
      <c r="AL6399">
        <v>0</v>
      </c>
      <c r="AM6399">
        <v>0</v>
      </c>
      <c r="AN6399">
        <v>0</v>
      </c>
      <c r="AO6399" t="s">
        <v>32</v>
      </c>
      <c r="AP6399" t="s">
        <v>32</v>
      </c>
    </row>
    <row r="6400" spans="1:42" x14ac:dyDescent="0.25">
      <c r="A6400">
        <v>202106</v>
      </c>
      <c r="B6400" t="str">
        <f t="shared" si="1386"/>
        <v>2021-I</v>
      </c>
      <c r="C6400" t="s">
        <v>6474</v>
      </c>
      <c r="D6400" t="s">
        <v>6474</v>
      </c>
      <c r="E6400">
        <v>32148543</v>
      </c>
      <c r="F6400" t="s">
        <v>6163</v>
      </c>
      <c r="G6400">
        <v>0</v>
      </c>
      <c r="H6400">
        <v>0</v>
      </c>
      <c r="I6400">
        <v>1</v>
      </c>
      <c r="J6400">
        <f t="shared" si="1387"/>
        <v>0</v>
      </c>
      <c r="K6400" t="str">
        <f t="shared" si="1388"/>
        <v>Insuficiente</v>
      </c>
      <c r="L6400">
        <f t="shared" si="1389"/>
        <v>1</v>
      </c>
      <c r="M6400">
        <v>38</v>
      </c>
      <c r="N6400" t="str">
        <f t="shared" si="1390"/>
        <v>&lt;=40</v>
      </c>
      <c r="O6400" t="s">
        <v>56</v>
      </c>
      <c r="P6400" t="s">
        <v>35</v>
      </c>
      <c r="Q6400">
        <v>43579</v>
      </c>
      <c r="R6400">
        <v>0</v>
      </c>
      <c r="S6400" t="str">
        <f t="shared" si="1391"/>
        <v>=0</v>
      </c>
      <c r="T6400">
        <v>1240</v>
      </c>
      <c r="U6400" t="str">
        <f t="shared" si="1392"/>
        <v>&lt;=1300</v>
      </c>
      <c r="V6400" t="s">
        <v>587</v>
      </c>
      <c r="W6400">
        <v>38650</v>
      </c>
      <c r="X6400" s="12">
        <f t="shared" si="1393"/>
        <v>0</v>
      </c>
      <c r="Y6400" t="str">
        <f t="shared" si="1394"/>
        <v>=0</v>
      </c>
      <c r="Z6400">
        <v>3</v>
      </c>
      <c r="AA6400">
        <v>4</v>
      </c>
      <c r="AB6400">
        <v>9923.09</v>
      </c>
      <c r="AC6400" t="str">
        <f t="shared" si="1395"/>
        <v>&gt;5000</v>
      </c>
      <c r="AD6400">
        <v>1081</v>
      </c>
      <c r="AE6400" t="str">
        <f t="shared" si="1396"/>
        <v>&gt;120</v>
      </c>
      <c r="AF6400">
        <v>1292.3900000000001</v>
      </c>
      <c r="AG6400" t="str">
        <f t="shared" si="1397"/>
        <v>&lt;=2000</v>
      </c>
      <c r="AH6400" t="s">
        <v>32</v>
      </c>
      <c r="AI6400" t="str">
        <f t="shared" si="1398"/>
        <v/>
      </c>
      <c r="AJ6400" t="s">
        <v>32</v>
      </c>
      <c r="AK6400" t="str">
        <f t="shared" si="1399"/>
        <v/>
      </c>
      <c r="AL6400">
        <v>12</v>
      </c>
      <c r="AM6400">
        <v>0</v>
      </c>
      <c r="AN6400">
        <v>10</v>
      </c>
      <c r="AO6400" t="s">
        <v>32</v>
      </c>
      <c r="AP6400">
        <v>1</v>
      </c>
    </row>
    <row r="6401" spans="1:42" x14ac:dyDescent="0.25">
      <c r="A6401">
        <v>202106</v>
      </c>
      <c r="B6401" t="str">
        <f t="shared" si="1386"/>
        <v>2021-I</v>
      </c>
      <c r="C6401" t="s">
        <v>6475</v>
      </c>
      <c r="D6401" t="s">
        <v>6475</v>
      </c>
      <c r="E6401">
        <v>32167382</v>
      </c>
      <c r="F6401" t="s">
        <v>29</v>
      </c>
      <c r="G6401">
        <v>0</v>
      </c>
      <c r="H6401">
        <v>0</v>
      </c>
      <c r="I6401">
        <v>1</v>
      </c>
      <c r="J6401">
        <f t="shared" si="1387"/>
        <v>0</v>
      </c>
      <c r="K6401" t="str">
        <f t="shared" si="1388"/>
        <v>Insuficiente</v>
      </c>
      <c r="L6401">
        <f t="shared" si="1389"/>
        <v>1</v>
      </c>
      <c r="M6401">
        <v>50</v>
      </c>
      <c r="N6401" t="str">
        <f t="shared" si="1390"/>
        <v>&lt;=50</v>
      </c>
      <c r="O6401" t="s">
        <v>72</v>
      </c>
      <c r="P6401" t="s">
        <v>39</v>
      </c>
      <c r="Q6401">
        <v>27943</v>
      </c>
      <c r="R6401">
        <v>0</v>
      </c>
      <c r="S6401" t="str">
        <f t="shared" si="1391"/>
        <v>=0</v>
      </c>
      <c r="T6401">
        <v>900</v>
      </c>
      <c r="U6401" t="str">
        <f t="shared" si="1392"/>
        <v>&lt;=1000</v>
      </c>
      <c r="V6401" t="s">
        <v>585</v>
      </c>
      <c r="W6401">
        <v>22870</v>
      </c>
      <c r="X6401" s="12">
        <f t="shared" si="1393"/>
        <v>0</v>
      </c>
      <c r="Y6401" t="str">
        <f t="shared" si="1394"/>
        <v>=0</v>
      </c>
      <c r="Z6401">
        <v>6</v>
      </c>
      <c r="AA6401">
        <v>0</v>
      </c>
      <c r="AB6401">
        <v>2916.86</v>
      </c>
      <c r="AC6401" t="str">
        <f t="shared" si="1395"/>
        <v>&lt;=3000</v>
      </c>
      <c r="AD6401">
        <v>0</v>
      </c>
      <c r="AE6401" t="str">
        <f t="shared" si="1396"/>
        <v>=0</v>
      </c>
      <c r="AF6401">
        <v>0</v>
      </c>
      <c r="AG6401" t="str">
        <f t="shared" si="1397"/>
        <v>&lt;=500</v>
      </c>
      <c r="AH6401" t="s">
        <v>32</v>
      </c>
      <c r="AI6401" t="str">
        <f t="shared" si="1398"/>
        <v/>
      </c>
      <c r="AJ6401" t="s">
        <v>32</v>
      </c>
      <c r="AK6401" t="str">
        <f t="shared" si="1399"/>
        <v/>
      </c>
      <c r="AL6401">
        <v>3</v>
      </c>
      <c r="AM6401">
        <v>3</v>
      </c>
      <c r="AN6401">
        <v>0</v>
      </c>
      <c r="AO6401">
        <v>1</v>
      </c>
      <c r="AP6401" t="s">
        <v>32</v>
      </c>
    </row>
    <row r="6402" spans="1:42" x14ac:dyDescent="0.25">
      <c r="A6402">
        <v>202106</v>
      </c>
      <c r="B6402" t="str">
        <f t="shared" si="1386"/>
        <v>2021-I</v>
      </c>
      <c r="C6402" t="s">
        <v>6476</v>
      </c>
      <c r="D6402" t="s">
        <v>6476</v>
      </c>
      <c r="E6402">
        <v>32164346</v>
      </c>
      <c r="F6402" t="s">
        <v>29</v>
      </c>
      <c r="G6402">
        <v>0</v>
      </c>
      <c r="H6402">
        <v>0</v>
      </c>
      <c r="I6402">
        <v>1</v>
      </c>
      <c r="J6402">
        <f t="shared" si="1387"/>
        <v>0</v>
      </c>
      <c r="K6402" t="str">
        <f t="shared" si="1388"/>
        <v>Insuficiente</v>
      </c>
      <c r="L6402">
        <f t="shared" si="1389"/>
        <v>1</v>
      </c>
      <c r="M6402">
        <v>42</v>
      </c>
      <c r="N6402" t="str">
        <f t="shared" si="1390"/>
        <v>&lt;=45</v>
      </c>
      <c r="O6402" t="s">
        <v>72</v>
      </c>
      <c r="P6402" t="s">
        <v>39</v>
      </c>
      <c r="Q6402">
        <v>41065</v>
      </c>
      <c r="R6402">
        <v>0</v>
      </c>
      <c r="S6402" t="str">
        <f t="shared" si="1391"/>
        <v>=0</v>
      </c>
      <c r="T6402">
        <v>1140</v>
      </c>
      <c r="U6402" t="str">
        <f t="shared" si="1392"/>
        <v>&lt;=1200</v>
      </c>
      <c r="V6402" t="s">
        <v>597</v>
      </c>
      <c r="W6402">
        <v>35230</v>
      </c>
      <c r="X6402" s="12">
        <f t="shared" si="1393"/>
        <v>0</v>
      </c>
      <c r="Y6402" t="str">
        <f t="shared" si="1394"/>
        <v>=0</v>
      </c>
      <c r="Z6402" t="s">
        <v>32</v>
      </c>
      <c r="AA6402">
        <v>1</v>
      </c>
      <c r="AB6402">
        <v>4792</v>
      </c>
      <c r="AC6402" t="str">
        <f t="shared" si="1395"/>
        <v>&lt;=5000</v>
      </c>
      <c r="AD6402">
        <v>18</v>
      </c>
      <c r="AE6402" t="str">
        <f t="shared" si="1396"/>
        <v>&lt;=30</v>
      </c>
      <c r="AF6402">
        <v>0</v>
      </c>
      <c r="AG6402" t="str">
        <f t="shared" si="1397"/>
        <v>&lt;=500</v>
      </c>
      <c r="AH6402" t="s">
        <v>32</v>
      </c>
      <c r="AI6402" t="str">
        <f t="shared" si="1398"/>
        <v/>
      </c>
      <c r="AJ6402" t="s">
        <v>32</v>
      </c>
      <c r="AK6402" t="str">
        <f t="shared" si="1399"/>
        <v/>
      </c>
      <c r="AL6402">
        <v>12</v>
      </c>
      <c r="AM6402">
        <v>11</v>
      </c>
      <c r="AN6402">
        <v>0</v>
      </c>
      <c r="AO6402">
        <v>1</v>
      </c>
      <c r="AP6402" t="s">
        <v>32</v>
      </c>
    </row>
    <row r="6403" spans="1:42" x14ac:dyDescent="0.25">
      <c r="A6403">
        <v>202106</v>
      </c>
      <c r="B6403" t="str">
        <f t="shared" ref="B6403:B6466" si="1400">+CONCATENATE(MID(A6403,1,4),IF(MID(A6403,5,2)*1&lt;=6,"-I","-II"))</f>
        <v>2021-I</v>
      </c>
      <c r="C6403" t="s">
        <v>6477</v>
      </c>
      <c r="D6403" t="s">
        <v>6477</v>
      </c>
      <c r="E6403">
        <v>32166393</v>
      </c>
      <c r="F6403" t="s">
        <v>29</v>
      </c>
      <c r="G6403">
        <v>0</v>
      </c>
      <c r="H6403">
        <v>0</v>
      </c>
      <c r="I6403">
        <v>1</v>
      </c>
      <c r="J6403">
        <f t="shared" ref="J6403:J6466" si="1401">+IF(OR(O6403="Taxista propietario",O6403="Taxista palanca"),0,1)</f>
        <v>0</v>
      </c>
      <c r="K6403" t="str">
        <f t="shared" ref="K6403:K6466" si="1402">+IF(I6403&gt;0,"Insuficiente",IF(H6403&gt;0,"Indeterminado",IF(J6403&gt;0,"Perfil","Modelamiento")))</f>
        <v>Insuficiente</v>
      </c>
      <c r="L6403">
        <f t="shared" ref="L6403:L6466" si="1403">+IF(AND(A6403&gt;=201410,A6403&lt;=201908),0,1)</f>
        <v>1</v>
      </c>
      <c r="M6403">
        <v>35</v>
      </c>
      <c r="N6403" t="str">
        <f t="shared" ref="N6403:N6466" si="1404">+IF(M6403&lt;=25,"&lt;=25",IF(M6403&lt;=30,"&lt;=30",IF(M6403&lt;=35,"&lt;=35",IF(M6403&lt;=40,"&lt;=40",IF(M6403&lt;=45,"&lt;=45",IF(M6403&lt;=50,"&lt;=50",IF(M6403&lt;=55,"&lt;=55",IF(M6403&lt;=60,"&lt;=60","&gt;60"))))))))</f>
        <v>&lt;=35</v>
      </c>
      <c r="O6403" t="s">
        <v>56</v>
      </c>
      <c r="P6403" t="s">
        <v>39</v>
      </c>
      <c r="Q6403">
        <v>41065</v>
      </c>
      <c r="R6403">
        <v>0</v>
      </c>
      <c r="S6403" t="str">
        <f t="shared" ref="S6403:S6466" si="1405">+IF(R6403="NULL","",IF(R6403=0,"=0",IF(R6403&lt;=500,"&lt;=500",IF(R6403&lt;=1000,"&lt;=1000",IF(R6403&lt;=1500,"&lt;=1500",IF(R6403&lt;=2000,"&lt;=2000",IF(R6403&lt;=2500,"&lt;=2500","&gt;2500")))))))</f>
        <v>=0</v>
      </c>
      <c r="T6403">
        <v>1140</v>
      </c>
      <c r="U6403" t="str">
        <f t="shared" ref="U6403:U6466" si="1406">+IF(T6403="NULL","",IF(T6403&lt;=1000,"&lt;=1000",IF(T6403&lt;=1100,"&lt;=1100",IF(T6403&lt;=1200,"&lt;=1200",IF(T6403&lt;=1300,"&lt;=1300",IF(T6403&lt;=1400,"&lt;=1400",IF(T6403&lt;=1500,"&lt;=1500","&gt;1500")))))))</f>
        <v>&lt;=1200</v>
      </c>
      <c r="V6403" t="s">
        <v>597</v>
      </c>
      <c r="W6403">
        <v>35230</v>
      </c>
      <c r="X6403" s="12">
        <f t="shared" ref="X6403:X6466" si="1407">+IFERROR(R6403/W6403,"NULL")</f>
        <v>0</v>
      </c>
      <c r="Y6403" t="str">
        <f t="shared" ref="Y6403:Y6466" si="1408">+IF(X6403="NULL","",IF(X6403=0,"=0",IF(X6403&lt;=0.01,"&lt;=0.01",IF(X6403&lt;=0.02,"&lt;=0.02",IF(X6403&lt;=0.03,"&lt;=0.03",IF(X6403&lt;=0.04,"&lt;=0.04",IF(X6403&lt;=0.05,"&lt;=0.05",IF(X6403&lt;=0.06,"&lt;=0.06","&gt;0.06"))))))))</f>
        <v>=0</v>
      </c>
      <c r="Z6403">
        <v>1</v>
      </c>
      <c r="AA6403">
        <v>9</v>
      </c>
      <c r="AB6403" t="s">
        <v>32</v>
      </c>
      <c r="AC6403" t="str">
        <f t="shared" ref="AC6403:AC6466" si="1409">+IF(AB6403="NULL","",IF(AB6403&lt;=500,"&lt;=500",IF(AB6403&lt;=1000,"&lt;=1000",IF(AB6403&lt;=2000,"&lt;=2000",IF(AB6403&lt;=3000,"&lt;=3000",IF(AB6403&lt;=4000,"&lt;=4000",IF(AB6403&lt;=5000,"&lt;=5000","&gt;5000")))))))</f>
        <v/>
      </c>
      <c r="AD6403" t="s">
        <v>32</v>
      </c>
      <c r="AE6403" t="str">
        <f t="shared" ref="AE6403:AE6466" si="1410">+IF(AD6403="NULL","",IF(AD6403=0,"=0",IF(AD6403&lt;=8,"&lt;=8",IF(AD6403&lt;=30,"&lt;=30",IF(AD6403&lt;=60,"&lt;=60",IF(AD6403&lt;=90,"&lt;=90",IF(AD6403&lt;=120,"&lt;=120","&gt;120")))))))</f>
        <v/>
      </c>
      <c r="AF6403" t="s">
        <v>32</v>
      </c>
      <c r="AG6403" t="str">
        <f t="shared" ref="AG6403:AG6466" si="1411">+IF(AF6403="NULL","",IF(AF6403&lt;=500,"&lt;=500",IF(AF6403&lt;=1000,"&lt;=1000",IF(AF6403&lt;=2000,"&lt;=2000",IF(AF6403&lt;=3000,"&lt;=3000",IF(AF6403&lt;=4000,"&lt;=4000",IF(AF6403&lt;=5000,"&lt;=5000","&gt;5000")))))))</f>
        <v/>
      </c>
      <c r="AH6403" t="s">
        <v>32</v>
      </c>
      <c r="AI6403" t="str">
        <f t="shared" ref="AI6403:AI6466" si="1412">+IF(AH6403="NULL","",IF(AH6403&lt;=500,"&lt;=500",IF(AH6403&lt;=1000,"&lt;=1000",IF(AH6403&lt;=2000,"&lt;=2000",IF(AH6403&lt;=3000,"&lt;=3000",IF(AH6403&lt;=4000,"&lt;=4000",IF(AH6403&lt;=5000,"&lt;=5000","&gt;5000")))))))</f>
        <v/>
      </c>
      <c r="AJ6403" t="s">
        <v>32</v>
      </c>
      <c r="AK6403" t="str">
        <f t="shared" ref="AK6403:AK6466" si="1413">+IF(AJ6403="NULL","",IF(AJ6403=0,"=0",IF(AJ6403&lt;=0.1,"&lt;=0.1",IF(AJ6403&lt;=0.2,"&lt;=0.2",IF(AJ6403&lt;=0.3,"&lt;=0.3",IF(AJ6403&lt;=0.4,"&lt;=0.4",IF(AJ6403&lt;=0.5,"&lt;=0.5",IF(AJ6403&lt;=0.6,"&lt;=0.6",IF(AJ6403&lt;=0.7,"&lt;=0.7",IF(AJ6403&lt;=0.8,"&lt;=0.8",IF(AJ6403&lt;=0.9,"&lt;=0.9","&gt;0.9")))))))))))</f>
        <v/>
      </c>
      <c r="AL6403">
        <v>0</v>
      </c>
      <c r="AM6403">
        <v>0</v>
      </c>
      <c r="AN6403">
        <v>0</v>
      </c>
      <c r="AO6403" t="s">
        <v>32</v>
      </c>
      <c r="AP6403" t="s">
        <v>32</v>
      </c>
    </row>
    <row r="6404" spans="1:42" x14ac:dyDescent="0.25">
      <c r="A6404">
        <v>202106</v>
      </c>
      <c r="B6404" t="str">
        <f t="shared" si="1400"/>
        <v>2021-I</v>
      </c>
      <c r="C6404" t="s">
        <v>6478</v>
      </c>
      <c r="D6404" t="s">
        <v>6478</v>
      </c>
      <c r="E6404">
        <v>32159452</v>
      </c>
      <c r="F6404" t="s">
        <v>29</v>
      </c>
      <c r="G6404">
        <v>0</v>
      </c>
      <c r="H6404">
        <v>0</v>
      </c>
      <c r="I6404">
        <v>1</v>
      </c>
      <c r="J6404">
        <f t="shared" si="1401"/>
        <v>0</v>
      </c>
      <c r="K6404" t="str">
        <f t="shared" si="1402"/>
        <v>Insuficiente</v>
      </c>
      <c r="L6404">
        <f t="shared" si="1403"/>
        <v>1</v>
      </c>
      <c r="M6404">
        <v>38</v>
      </c>
      <c r="N6404" t="str">
        <f t="shared" si="1404"/>
        <v>&lt;=40</v>
      </c>
      <c r="O6404" t="s">
        <v>56</v>
      </c>
      <c r="P6404" t="s">
        <v>31</v>
      </c>
      <c r="Q6404">
        <v>29462</v>
      </c>
      <c r="R6404">
        <v>0</v>
      </c>
      <c r="S6404" t="str">
        <f t="shared" si="1405"/>
        <v>=0</v>
      </c>
      <c r="T6404">
        <v>950</v>
      </c>
      <c r="U6404" t="str">
        <f t="shared" si="1406"/>
        <v>&lt;=1000</v>
      </c>
      <c r="V6404" t="s">
        <v>597</v>
      </c>
      <c r="W6404">
        <v>24300</v>
      </c>
      <c r="X6404" s="12">
        <f t="shared" si="1407"/>
        <v>0</v>
      </c>
      <c r="Y6404" t="str">
        <f t="shared" si="1408"/>
        <v>=0</v>
      </c>
      <c r="Z6404" t="s">
        <v>32</v>
      </c>
      <c r="AA6404">
        <v>4</v>
      </c>
      <c r="AB6404">
        <v>1825.85</v>
      </c>
      <c r="AC6404" t="str">
        <f t="shared" si="1409"/>
        <v>&lt;=2000</v>
      </c>
      <c r="AD6404">
        <v>325</v>
      </c>
      <c r="AE6404" t="str">
        <f t="shared" si="1410"/>
        <v>&gt;120</v>
      </c>
      <c r="AF6404">
        <v>0</v>
      </c>
      <c r="AG6404" t="str">
        <f t="shared" si="1411"/>
        <v>&lt;=500</v>
      </c>
      <c r="AH6404" t="s">
        <v>32</v>
      </c>
      <c r="AI6404" t="str">
        <f t="shared" si="1412"/>
        <v/>
      </c>
      <c r="AJ6404" t="s">
        <v>32</v>
      </c>
      <c r="AK6404" t="str">
        <f t="shared" si="1413"/>
        <v/>
      </c>
      <c r="AL6404">
        <v>12</v>
      </c>
      <c r="AM6404">
        <v>0</v>
      </c>
      <c r="AN6404">
        <v>7</v>
      </c>
      <c r="AO6404" t="s">
        <v>32</v>
      </c>
      <c r="AP6404">
        <v>1</v>
      </c>
    </row>
    <row r="6405" spans="1:42" x14ac:dyDescent="0.25">
      <c r="A6405">
        <v>202106</v>
      </c>
      <c r="B6405" t="str">
        <f t="shared" si="1400"/>
        <v>2021-I</v>
      </c>
      <c r="C6405" t="s">
        <v>6479</v>
      </c>
      <c r="D6405" t="s">
        <v>6479</v>
      </c>
      <c r="E6405">
        <v>32164747</v>
      </c>
      <c r="F6405" t="s">
        <v>29</v>
      </c>
      <c r="G6405">
        <v>0</v>
      </c>
      <c r="H6405">
        <v>0</v>
      </c>
      <c r="I6405">
        <v>1</v>
      </c>
      <c r="J6405">
        <f t="shared" si="1401"/>
        <v>0</v>
      </c>
      <c r="K6405" t="str">
        <f t="shared" si="1402"/>
        <v>Insuficiente</v>
      </c>
      <c r="L6405">
        <f t="shared" si="1403"/>
        <v>1</v>
      </c>
      <c r="M6405">
        <v>37</v>
      </c>
      <c r="N6405" t="str">
        <f t="shared" si="1404"/>
        <v>&lt;=40</v>
      </c>
      <c r="O6405" t="s">
        <v>56</v>
      </c>
      <c r="P6405" t="s">
        <v>39</v>
      </c>
      <c r="Q6405">
        <v>31945</v>
      </c>
      <c r="R6405">
        <v>0</v>
      </c>
      <c r="S6405" t="str">
        <f t="shared" si="1405"/>
        <v>=0</v>
      </c>
      <c r="T6405">
        <v>890</v>
      </c>
      <c r="U6405" t="str">
        <f t="shared" si="1406"/>
        <v>&lt;=1000</v>
      </c>
      <c r="V6405" t="s">
        <v>601</v>
      </c>
      <c r="W6405">
        <v>26640</v>
      </c>
      <c r="X6405" s="12">
        <f t="shared" si="1407"/>
        <v>0</v>
      </c>
      <c r="Y6405" t="str">
        <f t="shared" si="1408"/>
        <v>=0</v>
      </c>
      <c r="Z6405">
        <v>4</v>
      </c>
      <c r="AA6405">
        <v>9</v>
      </c>
      <c r="AB6405" t="s">
        <v>32</v>
      </c>
      <c r="AC6405" t="str">
        <f t="shared" si="1409"/>
        <v/>
      </c>
      <c r="AD6405" t="s">
        <v>32</v>
      </c>
      <c r="AE6405" t="str">
        <f t="shared" si="1410"/>
        <v/>
      </c>
      <c r="AF6405" t="s">
        <v>32</v>
      </c>
      <c r="AG6405" t="str">
        <f t="shared" si="1411"/>
        <v/>
      </c>
      <c r="AH6405" t="s">
        <v>32</v>
      </c>
      <c r="AI6405" t="str">
        <f t="shared" si="1412"/>
        <v/>
      </c>
      <c r="AJ6405" t="s">
        <v>32</v>
      </c>
      <c r="AK6405" t="str">
        <f t="shared" si="1413"/>
        <v/>
      </c>
      <c r="AL6405">
        <v>0</v>
      </c>
      <c r="AM6405">
        <v>0</v>
      </c>
      <c r="AN6405">
        <v>0</v>
      </c>
      <c r="AO6405" t="s">
        <v>32</v>
      </c>
      <c r="AP6405" t="s">
        <v>32</v>
      </c>
    </row>
    <row r="6406" spans="1:42" x14ac:dyDescent="0.25">
      <c r="A6406">
        <v>202106</v>
      </c>
      <c r="B6406" t="str">
        <f t="shared" si="1400"/>
        <v>2021-I</v>
      </c>
      <c r="C6406" t="s">
        <v>6480</v>
      </c>
      <c r="D6406" t="s">
        <v>6480</v>
      </c>
      <c r="E6406">
        <v>32165479</v>
      </c>
      <c r="F6406" t="s">
        <v>29</v>
      </c>
      <c r="G6406">
        <v>0</v>
      </c>
      <c r="H6406">
        <v>0</v>
      </c>
      <c r="I6406">
        <v>1</v>
      </c>
      <c r="J6406">
        <f t="shared" si="1401"/>
        <v>0</v>
      </c>
      <c r="K6406" t="str">
        <f t="shared" si="1402"/>
        <v>Insuficiente</v>
      </c>
      <c r="L6406">
        <f t="shared" si="1403"/>
        <v>1</v>
      </c>
      <c r="M6406">
        <v>33</v>
      </c>
      <c r="N6406" t="str">
        <f t="shared" si="1404"/>
        <v>&lt;=35</v>
      </c>
      <c r="O6406" t="s">
        <v>56</v>
      </c>
      <c r="P6406" t="s">
        <v>39</v>
      </c>
      <c r="Q6406">
        <v>29515</v>
      </c>
      <c r="R6406">
        <v>0</v>
      </c>
      <c r="S6406" t="str">
        <f t="shared" si="1405"/>
        <v>=0</v>
      </c>
      <c r="T6406">
        <v>950</v>
      </c>
      <c r="U6406" t="str">
        <f t="shared" si="1406"/>
        <v>&lt;=1000</v>
      </c>
      <c r="V6406" t="s">
        <v>1894</v>
      </c>
      <c r="W6406">
        <v>24350</v>
      </c>
      <c r="X6406" s="12">
        <f t="shared" si="1407"/>
        <v>0</v>
      </c>
      <c r="Y6406" t="str">
        <f t="shared" si="1408"/>
        <v>=0</v>
      </c>
      <c r="Z6406" t="s">
        <v>32</v>
      </c>
      <c r="AA6406">
        <v>4</v>
      </c>
      <c r="AB6406">
        <v>350</v>
      </c>
      <c r="AC6406" t="str">
        <f t="shared" si="1409"/>
        <v>&lt;=500</v>
      </c>
      <c r="AD6406">
        <v>520</v>
      </c>
      <c r="AE6406" t="str">
        <f t="shared" si="1410"/>
        <v>&gt;120</v>
      </c>
      <c r="AF6406">
        <v>350</v>
      </c>
      <c r="AG6406" t="str">
        <f t="shared" si="1411"/>
        <v>&lt;=500</v>
      </c>
      <c r="AH6406" t="s">
        <v>32</v>
      </c>
      <c r="AI6406" t="str">
        <f t="shared" si="1412"/>
        <v/>
      </c>
      <c r="AJ6406" t="s">
        <v>32</v>
      </c>
      <c r="AK6406" t="str">
        <f t="shared" si="1413"/>
        <v/>
      </c>
      <c r="AL6406">
        <v>4</v>
      </c>
      <c r="AM6406">
        <v>0</v>
      </c>
      <c r="AN6406">
        <v>4</v>
      </c>
      <c r="AO6406" t="s">
        <v>32</v>
      </c>
      <c r="AP6406">
        <v>9</v>
      </c>
    </row>
    <row r="6407" spans="1:42" x14ac:dyDescent="0.25">
      <c r="A6407">
        <v>202106</v>
      </c>
      <c r="B6407" t="str">
        <f t="shared" si="1400"/>
        <v>2021-I</v>
      </c>
      <c r="C6407" t="s">
        <v>6481</v>
      </c>
      <c r="D6407" t="s">
        <v>6481</v>
      </c>
      <c r="E6407">
        <v>32166994</v>
      </c>
      <c r="F6407" t="s">
        <v>29</v>
      </c>
      <c r="G6407">
        <v>0</v>
      </c>
      <c r="H6407">
        <v>0</v>
      </c>
      <c r="I6407">
        <v>1</v>
      </c>
      <c r="J6407">
        <f t="shared" si="1401"/>
        <v>0</v>
      </c>
      <c r="K6407" t="str">
        <f t="shared" si="1402"/>
        <v>Insuficiente</v>
      </c>
      <c r="L6407">
        <f t="shared" si="1403"/>
        <v>1</v>
      </c>
      <c r="M6407">
        <v>47</v>
      </c>
      <c r="N6407" t="str">
        <f t="shared" si="1404"/>
        <v>&lt;=50</v>
      </c>
      <c r="O6407" t="s">
        <v>56</v>
      </c>
      <c r="P6407" t="s">
        <v>69</v>
      </c>
      <c r="Q6407">
        <v>33772</v>
      </c>
      <c r="R6407">
        <v>0</v>
      </c>
      <c r="S6407" t="str">
        <f t="shared" si="1405"/>
        <v>=0</v>
      </c>
      <c r="T6407">
        <v>940</v>
      </c>
      <c r="U6407" t="str">
        <f t="shared" si="1406"/>
        <v>&lt;=1000</v>
      </c>
      <c r="V6407" t="s">
        <v>4182</v>
      </c>
      <c r="W6407">
        <v>28360</v>
      </c>
      <c r="X6407" s="12">
        <f t="shared" si="1407"/>
        <v>0</v>
      </c>
      <c r="Y6407" t="str">
        <f t="shared" si="1408"/>
        <v>=0</v>
      </c>
      <c r="Z6407">
        <v>3</v>
      </c>
      <c r="AA6407">
        <v>4</v>
      </c>
      <c r="AB6407">
        <v>2281.83</v>
      </c>
      <c r="AC6407" t="str">
        <f t="shared" si="1409"/>
        <v>&lt;=3000</v>
      </c>
      <c r="AD6407">
        <v>2567</v>
      </c>
      <c r="AE6407" t="str">
        <f t="shared" si="1410"/>
        <v>&gt;120</v>
      </c>
      <c r="AF6407">
        <v>2281.83</v>
      </c>
      <c r="AG6407" t="str">
        <f t="shared" si="1411"/>
        <v>&lt;=3000</v>
      </c>
      <c r="AH6407" t="s">
        <v>32</v>
      </c>
      <c r="AI6407" t="str">
        <f t="shared" si="1412"/>
        <v/>
      </c>
      <c r="AJ6407" t="s">
        <v>32</v>
      </c>
      <c r="AK6407" t="str">
        <f t="shared" si="1413"/>
        <v/>
      </c>
      <c r="AL6407">
        <v>12</v>
      </c>
      <c r="AM6407">
        <v>0</v>
      </c>
      <c r="AN6407">
        <v>12</v>
      </c>
      <c r="AO6407" t="s">
        <v>32</v>
      </c>
      <c r="AP6407">
        <v>1</v>
      </c>
    </row>
    <row r="6408" spans="1:42" x14ac:dyDescent="0.25">
      <c r="A6408">
        <v>202106</v>
      </c>
      <c r="B6408" t="str">
        <f t="shared" si="1400"/>
        <v>2021-I</v>
      </c>
      <c r="C6408" t="s">
        <v>6482</v>
      </c>
      <c r="D6408" t="s">
        <v>6482</v>
      </c>
      <c r="E6408">
        <v>32166660</v>
      </c>
      <c r="F6408" t="s">
        <v>29</v>
      </c>
      <c r="G6408">
        <v>0</v>
      </c>
      <c r="H6408">
        <v>0</v>
      </c>
      <c r="I6408">
        <v>1</v>
      </c>
      <c r="J6408">
        <f t="shared" si="1401"/>
        <v>0</v>
      </c>
      <c r="K6408" t="str">
        <f t="shared" si="1402"/>
        <v>Insuficiente</v>
      </c>
      <c r="L6408">
        <f t="shared" si="1403"/>
        <v>1</v>
      </c>
      <c r="M6408">
        <v>33</v>
      </c>
      <c r="N6408" t="str">
        <f t="shared" si="1404"/>
        <v>&lt;=35</v>
      </c>
      <c r="O6408" t="s">
        <v>56</v>
      </c>
      <c r="P6408" t="s">
        <v>39</v>
      </c>
      <c r="Q6408">
        <v>29515</v>
      </c>
      <c r="R6408">
        <v>0</v>
      </c>
      <c r="S6408" t="str">
        <f t="shared" si="1405"/>
        <v>=0</v>
      </c>
      <c r="T6408">
        <v>950</v>
      </c>
      <c r="U6408" t="str">
        <f t="shared" si="1406"/>
        <v>&lt;=1000</v>
      </c>
      <c r="V6408" t="s">
        <v>585</v>
      </c>
      <c r="W6408">
        <v>24350</v>
      </c>
      <c r="X6408" s="12">
        <f t="shared" si="1407"/>
        <v>0</v>
      </c>
      <c r="Y6408" t="str">
        <f t="shared" si="1408"/>
        <v>=0</v>
      </c>
      <c r="Z6408" t="s">
        <v>32</v>
      </c>
      <c r="AA6408">
        <v>0</v>
      </c>
      <c r="AB6408">
        <v>400</v>
      </c>
      <c r="AC6408" t="str">
        <f t="shared" si="1409"/>
        <v>&lt;=500</v>
      </c>
      <c r="AD6408">
        <v>0</v>
      </c>
      <c r="AE6408" t="str">
        <f t="shared" si="1410"/>
        <v>=0</v>
      </c>
      <c r="AF6408">
        <v>0</v>
      </c>
      <c r="AG6408" t="str">
        <f t="shared" si="1411"/>
        <v>&lt;=500</v>
      </c>
      <c r="AH6408" t="s">
        <v>32</v>
      </c>
      <c r="AI6408" t="str">
        <f t="shared" si="1412"/>
        <v/>
      </c>
      <c r="AJ6408" t="s">
        <v>32</v>
      </c>
      <c r="AK6408" t="str">
        <f t="shared" si="1413"/>
        <v/>
      </c>
      <c r="AL6408">
        <v>3</v>
      </c>
      <c r="AM6408">
        <v>3</v>
      </c>
      <c r="AN6408">
        <v>0</v>
      </c>
      <c r="AO6408">
        <v>3</v>
      </c>
      <c r="AP6408" t="s">
        <v>32</v>
      </c>
    </row>
    <row r="6409" spans="1:42" x14ac:dyDescent="0.25">
      <c r="A6409">
        <v>202106</v>
      </c>
      <c r="B6409" t="str">
        <f t="shared" si="1400"/>
        <v>2021-I</v>
      </c>
      <c r="C6409" t="s">
        <v>6483</v>
      </c>
      <c r="D6409" t="s">
        <v>6483</v>
      </c>
      <c r="E6409">
        <v>32167089</v>
      </c>
      <c r="F6409" t="s">
        <v>29</v>
      </c>
      <c r="G6409">
        <v>0</v>
      </c>
      <c r="H6409">
        <v>0</v>
      </c>
      <c r="I6409">
        <v>1</v>
      </c>
      <c r="J6409">
        <f t="shared" si="1401"/>
        <v>0</v>
      </c>
      <c r="K6409" t="str">
        <f t="shared" si="1402"/>
        <v>Insuficiente</v>
      </c>
      <c r="L6409">
        <f t="shared" si="1403"/>
        <v>1</v>
      </c>
      <c r="M6409">
        <v>50</v>
      </c>
      <c r="N6409" t="str">
        <f t="shared" si="1404"/>
        <v>&lt;=50</v>
      </c>
      <c r="O6409" t="s">
        <v>56</v>
      </c>
      <c r="P6409" t="s">
        <v>35</v>
      </c>
      <c r="Q6409">
        <v>30120</v>
      </c>
      <c r="R6409">
        <v>0</v>
      </c>
      <c r="S6409" t="str">
        <f t="shared" si="1405"/>
        <v>=0</v>
      </c>
      <c r="T6409">
        <v>840</v>
      </c>
      <c r="U6409" t="str">
        <f t="shared" si="1406"/>
        <v>&lt;=1000</v>
      </c>
      <c r="V6409" t="s">
        <v>4500</v>
      </c>
      <c r="W6409">
        <v>24920</v>
      </c>
      <c r="X6409" s="12">
        <f t="shared" si="1407"/>
        <v>0</v>
      </c>
      <c r="Y6409" t="str">
        <f t="shared" si="1408"/>
        <v>=0</v>
      </c>
      <c r="Z6409">
        <v>4</v>
      </c>
      <c r="AA6409">
        <v>4</v>
      </c>
      <c r="AB6409">
        <v>581.72</v>
      </c>
      <c r="AC6409" t="str">
        <f t="shared" si="1409"/>
        <v>&lt;=1000</v>
      </c>
      <c r="AD6409">
        <v>2424</v>
      </c>
      <c r="AE6409" t="str">
        <f t="shared" si="1410"/>
        <v>&gt;120</v>
      </c>
      <c r="AF6409">
        <v>581.72</v>
      </c>
      <c r="AG6409" t="str">
        <f t="shared" si="1411"/>
        <v>&lt;=1000</v>
      </c>
      <c r="AH6409" t="s">
        <v>32</v>
      </c>
      <c r="AI6409" t="str">
        <f t="shared" si="1412"/>
        <v/>
      </c>
      <c r="AJ6409" t="s">
        <v>32</v>
      </c>
      <c r="AK6409" t="str">
        <f t="shared" si="1413"/>
        <v/>
      </c>
      <c r="AL6409">
        <v>12</v>
      </c>
      <c r="AM6409">
        <v>0</v>
      </c>
      <c r="AN6409">
        <v>12</v>
      </c>
      <c r="AO6409" t="s">
        <v>32</v>
      </c>
      <c r="AP6409">
        <v>1</v>
      </c>
    </row>
    <row r="6410" spans="1:42" x14ac:dyDescent="0.25">
      <c r="A6410">
        <v>202106</v>
      </c>
      <c r="B6410" t="str">
        <f t="shared" si="1400"/>
        <v>2021-I</v>
      </c>
      <c r="C6410" t="s">
        <v>6484</v>
      </c>
      <c r="D6410" t="s">
        <v>6484</v>
      </c>
      <c r="E6410">
        <v>32167006</v>
      </c>
      <c r="F6410" t="s">
        <v>29</v>
      </c>
      <c r="G6410">
        <v>0</v>
      </c>
      <c r="H6410">
        <v>0</v>
      </c>
      <c r="I6410">
        <v>1</v>
      </c>
      <c r="J6410">
        <f t="shared" si="1401"/>
        <v>0</v>
      </c>
      <c r="K6410" t="str">
        <f t="shared" si="1402"/>
        <v>Insuficiente</v>
      </c>
      <c r="L6410">
        <f t="shared" si="1403"/>
        <v>1</v>
      </c>
      <c r="M6410">
        <v>45</v>
      </c>
      <c r="N6410" t="str">
        <f t="shared" si="1404"/>
        <v>&lt;=45</v>
      </c>
      <c r="O6410" t="s">
        <v>56</v>
      </c>
      <c r="P6410" t="s">
        <v>39</v>
      </c>
      <c r="Q6410">
        <v>35597</v>
      </c>
      <c r="R6410">
        <v>0</v>
      </c>
      <c r="S6410" t="str">
        <f t="shared" si="1405"/>
        <v>=0</v>
      </c>
      <c r="T6410">
        <v>990</v>
      </c>
      <c r="U6410" t="str">
        <f t="shared" si="1406"/>
        <v>&lt;=1000</v>
      </c>
      <c r="V6410" t="s">
        <v>614</v>
      </c>
      <c r="W6410">
        <v>30080</v>
      </c>
      <c r="X6410" s="12">
        <f t="shared" si="1407"/>
        <v>0</v>
      </c>
      <c r="Y6410" t="str">
        <f t="shared" si="1408"/>
        <v>=0</v>
      </c>
      <c r="Z6410">
        <v>3</v>
      </c>
      <c r="AA6410">
        <v>4</v>
      </c>
      <c r="AB6410">
        <v>1414.01</v>
      </c>
      <c r="AC6410" t="str">
        <f t="shared" si="1409"/>
        <v>&lt;=2000</v>
      </c>
      <c r="AD6410">
        <v>1976</v>
      </c>
      <c r="AE6410" t="str">
        <f t="shared" si="1410"/>
        <v>&gt;120</v>
      </c>
      <c r="AF6410">
        <v>1414.01</v>
      </c>
      <c r="AG6410" t="str">
        <f t="shared" si="1411"/>
        <v>&lt;=2000</v>
      </c>
      <c r="AH6410" t="s">
        <v>32</v>
      </c>
      <c r="AI6410" t="str">
        <f t="shared" si="1412"/>
        <v/>
      </c>
      <c r="AJ6410" t="s">
        <v>32</v>
      </c>
      <c r="AK6410" t="str">
        <f t="shared" si="1413"/>
        <v/>
      </c>
      <c r="AL6410">
        <v>12</v>
      </c>
      <c r="AM6410">
        <v>0</v>
      </c>
      <c r="AN6410">
        <v>12</v>
      </c>
      <c r="AO6410" t="s">
        <v>32</v>
      </c>
      <c r="AP6410">
        <v>1</v>
      </c>
    </row>
    <row r="6411" spans="1:42" x14ac:dyDescent="0.25">
      <c r="A6411">
        <v>202106</v>
      </c>
      <c r="B6411" t="str">
        <f t="shared" si="1400"/>
        <v>2021-I</v>
      </c>
      <c r="C6411" t="s">
        <v>6485</v>
      </c>
      <c r="D6411" t="s">
        <v>6485</v>
      </c>
      <c r="E6411">
        <v>32167097</v>
      </c>
      <c r="F6411" t="s">
        <v>29</v>
      </c>
      <c r="G6411">
        <v>0</v>
      </c>
      <c r="H6411">
        <v>0</v>
      </c>
      <c r="I6411">
        <v>1</v>
      </c>
      <c r="J6411">
        <f t="shared" si="1401"/>
        <v>0</v>
      </c>
      <c r="K6411" t="str">
        <f t="shared" si="1402"/>
        <v>Insuficiente</v>
      </c>
      <c r="L6411">
        <f t="shared" si="1403"/>
        <v>1</v>
      </c>
      <c r="M6411">
        <v>46</v>
      </c>
      <c r="N6411" t="str">
        <f t="shared" si="1404"/>
        <v>&lt;=50</v>
      </c>
      <c r="O6411" t="s">
        <v>56</v>
      </c>
      <c r="P6411" t="s">
        <v>39</v>
      </c>
      <c r="Q6411">
        <v>24812</v>
      </c>
      <c r="R6411">
        <v>0</v>
      </c>
      <c r="S6411" t="str">
        <f t="shared" si="1405"/>
        <v>=0</v>
      </c>
      <c r="T6411">
        <v>800</v>
      </c>
      <c r="U6411" t="str">
        <f t="shared" si="1406"/>
        <v>&lt;=1000</v>
      </c>
      <c r="V6411" t="s">
        <v>585</v>
      </c>
      <c r="W6411">
        <v>19920</v>
      </c>
      <c r="X6411" s="12">
        <f t="shared" si="1407"/>
        <v>0</v>
      </c>
      <c r="Y6411" t="str">
        <f t="shared" si="1408"/>
        <v>=0</v>
      </c>
      <c r="Z6411" t="s">
        <v>32</v>
      </c>
      <c r="AA6411">
        <v>9</v>
      </c>
      <c r="AB6411" t="s">
        <v>32</v>
      </c>
      <c r="AC6411" t="str">
        <f t="shared" si="1409"/>
        <v/>
      </c>
      <c r="AD6411" t="s">
        <v>32</v>
      </c>
      <c r="AE6411" t="str">
        <f t="shared" si="1410"/>
        <v/>
      </c>
      <c r="AF6411" t="s">
        <v>32</v>
      </c>
      <c r="AG6411" t="str">
        <f t="shared" si="1411"/>
        <v/>
      </c>
      <c r="AH6411" t="s">
        <v>32</v>
      </c>
      <c r="AI6411" t="str">
        <f t="shared" si="1412"/>
        <v/>
      </c>
      <c r="AJ6411" t="s">
        <v>32</v>
      </c>
      <c r="AK6411" t="str">
        <f t="shared" si="1413"/>
        <v/>
      </c>
      <c r="AL6411">
        <v>0</v>
      </c>
      <c r="AM6411">
        <v>0</v>
      </c>
      <c r="AN6411">
        <v>0</v>
      </c>
      <c r="AO6411" t="s">
        <v>32</v>
      </c>
      <c r="AP6411" t="s">
        <v>32</v>
      </c>
    </row>
    <row r="6412" spans="1:42" x14ac:dyDescent="0.25">
      <c r="A6412">
        <v>202106</v>
      </c>
      <c r="B6412" t="str">
        <f t="shared" si="1400"/>
        <v>2021-I</v>
      </c>
      <c r="C6412" t="s">
        <v>6486</v>
      </c>
      <c r="D6412" t="s">
        <v>6486</v>
      </c>
      <c r="E6412">
        <v>32166789</v>
      </c>
      <c r="F6412" t="s">
        <v>29</v>
      </c>
      <c r="G6412">
        <v>0</v>
      </c>
      <c r="H6412">
        <v>0</v>
      </c>
      <c r="I6412">
        <v>1</v>
      </c>
      <c r="J6412">
        <f t="shared" si="1401"/>
        <v>0</v>
      </c>
      <c r="K6412" t="str">
        <f t="shared" si="1402"/>
        <v>Insuficiente</v>
      </c>
      <c r="L6412">
        <f t="shared" si="1403"/>
        <v>1</v>
      </c>
      <c r="M6412">
        <v>31</v>
      </c>
      <c r="N6412" t="str">
        <f t="shared" si="1404"/>
        <v>&lt;=35</v>
      </c>
      <c r="O6412" t="s">
        <v>56</v>
      </c>
      <c r="P6412" t="s">
        <v>39</v>
      </c>
      <c r="Q6412">
        <v>34503</v>
      </c>
      <c r="R6412">
        <v>1031</v>
      </c>
      <c r="S6412" t="str">
        <f t="shared" si="1405"/>
        <v>&lt;=1500</v>
      </c>
      <c r="T6412">
        <v>876</v>
      </c>
      <c r="U6412" t="str">
        <f t="shared" si="1406"/>
        <v>&lt;=1000</v>
      </c>
      <c r="V6412" t="s">
        <v>601</v>
      </c>
      <c r="W6412">
        <v>30080</v>
      </c>
      <c r="X6412" s="12">
        <f t="shared" si="1407"/>
        <v>3.4275265957446809E-2</v>
      </c>
      <c r="Y6412" t="str">
        <f t="shared" si="1408"/>
        <v>&lt;=0.04</v>
      </c>
      <c r="Z6412">
        <v>3</v>
      </c>
      <c r="AA6412">
        <v>9</v>
      </c>
      <c r="AB6412" t="s">
        <v>32</v>
      </c>
      <c r="AC6412" t="str">
        <f t="shared" si="1409"/>
        <v/>
      </c>
      <c r="AD6412" t="s">
        <v>32</v>
      </c>
      <c r="AE6412" t="str">
        <f t="shared" si="1410"/>
        <v/>
      </c>
      <c r="AF6412" t="s">
        <v>32</v>
      </c>
      <c r="AG6412" t="str">
        <f t="shared" si="1411"/>
        <v/>
      </c>
      <c r="AH6412" t="s">
        <v>32</v>
      </c>
      <c r="AI6412" t="str">
        <f t="shared" si="1412"/>
        <v/>
      </c>
      <c r="AJ6412" t="s">
        <v>32</v>
      </c>
      <c r="AK6412" t="str">
        <f t="shared" si="1413"/>
        <v/>
      </c>
      <c r="AL6412">
        <v>0</v>
      </c>
      <c r="AM6412">
        <v>0</v>
      </c>
      <c r="AN6412">
        <v>0</v>
      </c>
      <c r="AO6412" t="s">
        <v>32</v>
      </c>
      <c r="AP6412" t="s">
        <v>32</v>
      </c>
    </row>
    <row r="6413" spans="1:42" x14ac:dyDescent="0.25">
      <c r="A6413">
        <v>202106</v>
      </c>
      <c r="B6413" t="str">
        <f t="shared" si="1400"/>
        <v>2021-I</v>
      </c>
      <c r="C6413" t="s">
        <v>6487</v>
      </c>
      <c r="D6413" t="s">
        <v>6487</v>
      </c>
      <c r="E6413">
        <v>32166356</v>
      </c>
      <c r="F6413" t="s">
        <v>29</v>
      </c>
      <c r="G6413">
        <v>0</v>
      </c>
      <c r="H6413">
        <v>0</v>
      </c>
      <c r="I6413">
        <v>1</v>
      </c>
      <c r="J6413">
        <f t="shared" si="1401"/>
        <v>0</v>
      </c>
      <c r="K6413" t="str">
        <f t="shared" si="1402"/>
        <v>Insuficiente</v>
      </c>
      <c r="L6413">
        <f t="shared" si="1403"/>
        <v>1</v>
      </c>
      <c r="M6413">
        <v>37</v>
      </c>
      <c r="N6413" t="str">
        <f t="shared" si="1404"/>
        <v>&lt;=40</v>
      </c>
      <c r="O6413" t="s">
        <v>56</v>
      </c>
      <c r="P6413" t="s">
        <v>39</v>
      </c>
      <c r="Q6413">
        <v>27943</v>
      </c>
      <c r="R6413">
        <v>0</v>
      </c>
      <c r="S6413" t="str">
        <f t="shared" si="1405"/>
        <v>=0</v>
      </c>
      <c r="T6413">
        <v>900</v>
      </c>
      <c r="U6413" t="str">
        <f t="shared" si="1406"/>
        <v>&lt;=1000</v>
      </c>
      <c r="V6413" t="s">
        <v>601</v>
      </c>
      <c r="W6413">
        <v>22870</v>
      </c>
      <c r="X6413" s="12">
        <f t="shared" si="1407"/>
        <v>0</v>
      </c>
      <c r="Y6413" t="str">
        <f t="shared" si="1408"/>
        <v>=0</v>
      </c>
      <c r="Z6413" t="s">
        <v>32</v>
      </c>
      <c r="AA6413">
        <v>9</v>
      </c>
      <c r="AB6413" t="s">
        <v>32</v>
      </c>
      <c r="AC6413" t="str">
        <f t="shared" si="1409"/>
        <v/>
      </c>
      <c r="AD6413" t="s">
        <v>32</v>
      </c>
      <c r="AE6413" t="str">
        <f t="shared" si="1410"/>
        <v/>
      </c>
      <c r="AF6413" t="s">
        <v>32</v>
      </c>
      <c r="AG6413" t="str">
        <f t="shared" si="1411"/>
        <v/>
      </c>
      <c r="AH6413" t="s">
        <v>32</v>
      </c>
      <c r="AI6413" t="str">
        <f t="shared" si="1412"/>
        <v/>
      </c>
      <c r="AJ6413" t="s">
        <v>32</v>
      </c>
      <c r="AK6413" t="str">
        <f t="shared" si="1413"/>
        <v/>
      </c>
      <c r="AL6413">
        <v>0</v>
      </c>
      <c r="AM6413">
        <v>0</v>
      </c>
      <c r="AN6413">
        <v>0</v>
      </c>
      <c r="AO6413" t="s">
        <v>32</v>
      </c>
      <c r="AP6413" t="s">
        <v>32</v>
      </c>
    </row>
    <row r="6414" spans="1:42" x14ac:dyDescent="0.25">
      <c r="A6414">
        <v>202106</v>
      </c>
      <c r="B6414" t="str">
        <f t="shared" si="1400"/>
        <v>2021-I</v>
      </c>
      <c r="C6414" t="s">
        <v>6488</v>
      </c>
      <c r="D6414" t="s">
        <v>6488</v>
      </c>
      <c r="E6414">
        <v>32157983</v>
      </c>
      <c r="F6414" t="s">
        <v>29</v>
      </c>
      <c r="G6414">
        <v>0</v>
      </c>
      <c r="H6414">
        <v>0</v>
      </c>
      <c r="I6414">
        <v>1</v>
      </c>
      <c r="J6414">
        <f t="shared" si="1401"/>
        <v>0</v>
      </c>
      <c r="K6414" t="str">
        <f t="shared" si="1402"/>
        <v>Insuficiente</v>
      </c>
      <c r="L6414">
        <f t="shared" si="1403"/>
        <v>1</v>
      </c>
      <c r="M6414">
        <v>34</v>
      </c>
      <c r="N6414" t="str">
        <f t="shared" si="1404"/>
        <v>&lt;=35</v>
      </c>
      <c r="O6414" t="s">
        <v>56</v>
      </c>
      <c r="P6414" t="s">
        <v>39</v>
      </c>
      <c r="Q6414">
        <v>24812</v>
      </c>
      <c r="R6414">
        <v>0</v>
      </c>
      <c r="S6414" t="str">
        <f t="shared" si="1405"/>
        <v>=0</v>
      </c>
      <c r="T6414">
        <v>800</v>
      </c>
      <c r="U6414" t="str">
        <f t="shared" si="1406"/>
        <v>&lt;=1000</v>
      </c>
      <c r="V6414" t="s">
        <v>585</v>
      </c>
      <c r="W6414">
        <v>19920</v>
      </c>
      <c r="X6414" s="12">
        <f t="shared" si="1407"/>
        <v>0</v>
      </c>
      <c r="Y6414" t="str">
        <f t="shared" si="1408"/>
        <v>=0</v>
      </c>
      <c r="Z6414" t="s">
        <v>32</v>
      </c>
      <c r="AA6414">
        <v>0</v>
      </c>
      <c r="AB6414">
        <v>19827.05</v>
      </c>
      <c r="AC6414" t="str">
        <f t="shared" si="1409"/>
        <v>&gt;5000</v>
      </c>
      <c r="AD6414">
        <v>0</v>
      </c>
      <c r="AE6414" t="str">
        <f t="shared" si="1410"/>
        <v>=0</v>
      </c>
      <c r="AF6414">
        <v>0</v>
      </c>
      <c r="AG6414" t="str">
        <f t="shared" si="1411"/>
        <v>&lt;=500</v>
      </c>
      <c r="AH6414">
        <v>16230</v>
      </c>
      <c r="AI6414" t="str">
        <f t="shared" si="1412"/>
        <v>&gt;5000</v>
      </c>
      <c r="AJ6414">
        <v>0.3342</v>
      </c>
      <c r="AK6414" t="str">
        <f t="shared" si="1413"/>
        <v>&lt;=0.4</v>
      </c>
      <c r="AL6414">
        <v>12</v>
      </c>
      <c r="AM6414">
        <v>12</v>
      </c>
      <c r="AN6414">
        <v>0</v>
      </c>
      <c r="AO6414">
        <v>1</v>
      </c>
      <c r="AP6414" t="s">
        <v>32</v>
      </c>
    </row>
    <row r="6415" spans="1:42" x14ac:dyDescent="0.25">
      <c r="A6415">
        <v>202106</v>
      </c>
      <c r="B6415" t="str">
        <f t="shared" si="1400"/>
        <v>2021-I</v>
      </c>
      <c r="C6415" t="s">
        <v>6489</v>
      </c>
      <c r="D6415" t="s">
        <v>6489</v>
      </c>
      <c r="E6415">
        <v>32166830</v>
      </c>
      <c r="F6415" t="s">
        <v>29</v>
      </c>
      <c r="G6415">
        <v>0</v>
      </c>
      <c r="H6415">
        <v>0</v>
      </c>
      <c r="I6415">
        <v>1</v>
      </c>
      <c r="J6415">
        <f t="shared" si="1401"/>
        <v>0</v>
      </c>
      <c r="K6415" t="str">
        <f t="shared" si="1402"/>
        <v>Insuficiente</v>
      </c>
      <c r="L6415">
        <f t="shared" si="1403"/>
        <v>1</v>
      </c>
      <c r="M6415">
        <v>40</v>
      </c>
      <c r="N6415" t="str">
        <f t="shared" si="1404"/>
        <v>&lt;=40</v>
      </c>
      <c r="O6415" t="s">
        <v>56</v>
      </c>
      <c r="P6415" t="s">
        <v>39</v>
      </c>
      <c r="Q6415">
        <v>24812</v>
      </c>
      <c r="R6415">
        <v>0</v>
      </c>
      <c r="S6415" t="str">
        <f t="shared" si="1405"/>
        <v>=0</v>
      </c>
      <c r="T6415">
        <v>800</v>
      </c>
      <c r="U6415" t="str">
        <f t="shared" si="1406"/>
        <v>&lt;=1000</v>
      </c>
      <c r="V6415" t="s">
        <v>585</v>
      </c>
      <c r="W6415">
        <v>19920</v>
      </c>
      <c r="X6415" s="12">
        <f t="shared" si="1407"/>
        <v>0</v>
      </c>
      <c r="Y6415" t="str">
        <f t="shared" si="1408"/>
        <v>=0</v>
      </c>
      <c r="Z6415" t="s">
        <v>32</v>
      </c>
      <c r="AA6415">
        <v>0</v>
      </c>
      <c r="AB6415">
        <v>900</v>
      </c>
      <c r="AC6415" t="str">
        <f t="shared" si="1409"/>
        <v>&lt;=1000</v>
      </c>
      <c r="AD6415">
        <v>8</v>
      </c>
      <c r="AE6415" t="str">
        <f t="shared" si="1410"/>
        <v>&lt;=8</v>
      </c>
      <c r="AF6415">
        <v>0</v>
      </c>
      <c r="AG6415" t="str">
        <f t="shared" si="1411"/>
        <v>&lt;=500</v>
      </c>
      <c r="AH6415" t="s">
        <v>32</v>
      </c>
      <c r="AI6415" t="str">
        <f t="shared" si="1412"/>
        <v/>
      </c>
      <c r="AJ6415" t="s">
        <v>32</v>
      </c>
      <c r="AK6415" t="str">
        <f t="shared" si="1413"/>
        <v/>
      </c>
      <c r="AL6415">
        <v>5</v>
      </c>
      <c r="AM6415">
        <v>5</v>
      </c>
      <c r="AN6415">
        <v>0</v>
      </c>
      <c r="AO6415">
        <v>5</v>
      </c>
      <c r="AP6415" t="s">
        <v>32</v>
      </c>
    </row>
    <row r="6416" spans="1:42" x14ac:dyDescent="0.25">
      <c r="A6416">
        <v>202106</v>
      </c>
      <c r="B6416" t="str">
        <f t="shared" si="1400"/>
        <v>2021-I</v>
      </c>
      <c r="C6416" t="s">
        <v>6490</v>
      </c>
      <c r="D6416" t="s">
        <v>6490</v>
      </c>
      <c r="E6416">
        <v>32165918</v>
      </c>
      <c r="F6416" t="s">
        <v>29</v>
      </c>
      <c r="G6416">
        <v>0</v>
      </c>
      <c r="H6416">
        <v>0</v>
      </c>
      <c r="I6416">
        <v>1</v>
      </c>
      <c r="J6416">
        <f t="shared" si="1401"/>
        <v>0</v>
      </c>
      <c r="K6416" t="str">
        <f t="shared" si="1402"/>
        <v>Insuficiente</v>
      </c>
      <c r="L6416">
        <f t="shared" si="1403"/>
        <v>1</v>
      </c>
      <c r="M6416">
        <v>31</v>
      </c>
      <c r="N6416" t="str">
        <f t="shared" si="1404"/>
        <v>&lt;=35</v>
      </c>
      <c r="O6416" t="s">
        <v>56</v>
      </c>
      <c r="P6416" t="s">
        <v>39</v>
      </c>
      <c r="Q6416">
        <v>35789</v>
      </c>
      <c r="R6416">
        <v>0</v>
      </c>
      <c r="S6416" t="str">
        <f t="shared" si="1405"/>
        <v>=0</v>
      </c>
      <c r="T6416">
        <v>1150</v>
      </c>
      <c r="U6416" t="str">
        <f t="shared" si="1406"/>
        <v>&lt;=1200</v>
      </c>
      <c r="V6416" t="s">
        <v>614</v>
      </c>
      <c r="W6416">
        <v>30260</v>
      </c>
      <c r="X6416" s="12">
        <f t="shared" si="1407"/>
        <v>0</v>
      </c>
      <c r="Y6416" t="str">
        <f t="shared" si="1408"/>
        <v>=0</v>
      </c>
      <c r="Z6416">
        <v>5</v>
      </c>
      <c r="AA6416">
        <v>9</v>
      </c>
      <c r="AB6416" t="s">
        <v>32</v>
      </c>
      <c r="AC6416" t="str">
        <f t="shared" si="1409"/>
        <v/>
      </c>
      <c r="AD6416" t="s">
        <v>32</v>
      </c>
      <c r="AE6416" t="str">
        <f t="shared" si="1410"/>
        <v/>
      </c>
      <c r="AF6416" t="s">
        <v>32</v>
      </c>
      <c r="AG6416" t="str">
        <f t="shared" si="1411"/>
        <v/>
      </c>
      <c r="AH6416" t="s">
        <v>32</v>
      </c>
      <c r="AI6416" t="str">
        <f t="shared" si="1412"/>
        <v/>
      </c>
      <c r="AJ6416" t="s">
        <v>32</v>
      </c>
      <c r="AK6416" t="str">
        <f t="shared" si="1413"/>
        <v/>
      </c>
      <c r="AL6416">
        <v>0</v>
      </c>
      <c r="AM6416">
        <v>0</v>
      </c>
      <c r="AN6416">
        <v>0</v>
      </c>
      <c r="AO6416" t="s">
        <v>32</v>
      </c>
      <c r="AP6416" t="s">
        <v>32</v>
      </c>
    </row>
    <row r="6417" spans="1:42" x14ac:dyDescent="0.25">
      <c r="A6417">
        <v>202106</v>
      </c>
      <c r="B6417" t="str">
        <f t="shared" si="1400"/>
        <v>2021-I</v>
      </c>
      <c r="C6417" t="s">
        <v>6491</v>
      </c>
      <c r="D6417" t="s">
        <v>6491</v>
      </c>
      <c r="E6417">
        <v>32165916</v>
      </c>
      <c r="F6417" t="s">
        <v>29</v>
      </c>
      <c r="G6417">
        <v>0</v>
      </c>
      <c r="H6417">
        <v>0</v>
      </c>
      <c r="I6417">
        <v>1</v>
      </c>
      <c r="J6417">
        <f t="shared" si="1401"/>
        <v>0</v>
      </c>
      <c r="K6417" t="str">
        <f t="shared" si="1402"/>
        <v>Insuficiente</v>
      </c>
      <c r="L6417">
        <f t="shared" si="1403"/>
        <v>1</v>
      </c>
      <c r="M6417">
        <v>37</v>
      </c>
      <c r="N6417" t="str">
        <f t="shared" si="1404"/>
        <v>&lt;=40</v>
      </c>
      <c r="O6417" t="s">
        <v>56</v>
      </c>
      <c r="P6417" t="s">
        <v>39</v>
      </c>
      <c r="Q6417">
        <v>27943</v>
      </c>
      <c r="R6417">
        <v>0</v>
      </c>
      <c r="S6417" t="str">
        <f t="shared" si="1405"/>
        <v>=0</v>
      </c>
      <c r="T6417">
        <v>900</v>
      </c>
      <c r="U6417" t="str">
        <f t="shared" si="1406"/>
        <v>&lt;=1000</v>
      </c>
      <c r="V6417" t="s">
        <v>601</v>
      </c>
      <c r="W6417">
        <v>22870</v>
      </c>
      <c r="X6417" s="12">
        <f t="shared" si="1407"/>
        <v>0</v>
      </c>
      <c r="Y6417" t="str">
        <f t="shared" si="1408"/>
        <v>=0</v>
      </c>
      <c r="Z6417" t="s">
        <v>32</v>
      </c>
      <c r="AA6417">
        <v>9</v>
      </c>
      <c r="AB6417" t="s">
        <v>32</v>
      </c>
      <c r="AC6417" t="str">
        <f t="shared" si="1409"/>
        <v/>
      </c>
      <c r="AD6417" t="s">
        <v>32</v>
      </c>
      <c r="AE6417" t="str">
        <f t="shared" si="1410"/>
        <v/>
      </c>
      <c r="AF6417" t="s">
        <v>32</v>
      </c>
      <c r="AG6417" t="str">
        <f t="shared" si="1411"/>
        <v/>
      </c>
      <c r="AH6417" t="s">
        <v>32</v>
      </c>
      <c r="AI6417" t="str">
        <f t="shared" si="1412"/>
        <v/>
      </c>
      <c r="AJ6417" t="s">
        <v>32</v>
      </c>
      <c r="AK6417" t="str">
        <f t="shared" si="1413"/>
        <v/>
      </c>
      <c r="AL6417">
        <v>0</v>
      </c>
      <c r="AM6417">
        <v>0</v>
      </c>
      <c r="AN6417">
        <v>0</v>
      </c>
      <c r="AO6417" t="s">
        <v>32</v>
      </c>
      <c r="AP6417" t="s">
        <v>32</v>
      </c>
    </row>
    <row r="6418" spans="1:42" x14ac:dyDescent="0.25">
      <c r="A6418">
        <v>202106</v>
      </c>
      <c r="B6418" t="str">
        <f t="shared" si="1400"/>
        <v>2021-I</v>
      </c>
      <c r="C6418" t="s">
        <v>6492</v>
      </c>
      <c r="D6418" t="s">
        <v>6492</v>
      </c>
      <c r="E6418">
        <v>32166870</v>
      </c>
      <c r="F6418" t="s">
        <v>29</v>
      </c>
      <c r="G6418">
        <v>0</v>
      </c>
      <c r="H6418">
        <v>0</v>
      </c>
      <c r="I6418">
        <v>1</v>
      </c>
      <c r="J6418">
        <f t="shared" si="1401"/>
        <v>0</v>
      </c>
      <c r="K6418" t="str">
        <f t="shared" si="1402"/>
        <v>Insuficiente</v>
      </c>
      <c r="L6418">
        <f t="shared" si="1403"/>
        <v>1</v>
      </c>
      <c r="M6418">
        <v>46</v>
      </c>
      <c r="N6418" t="str">
        <f t="shared" si="1404"/>
        <v>&lt;=50</v>
      </c>
      <c r="O6418" t="s">
        <v>56</v>
      </c>
      <c r="P6418" t="s">
        <v>39</v>
      </c>
      <c r="Q6418">
        <v>39238</v>
      </c>
      <c r="R6418">
        <v>0</v>
      </c>
      <c r="S6418" t="str">
        <f t="shared" si="1405"/>
        <v>=0</v>
      </c>
      <c r="T6418">
        <v>1090</v>
      </c>
      <c r="U6418" t="str">
        <f t="shared" si="1406"/>
        <v>&lt;=1100</v>
      </c>
      <c r="V6418" t="s">
        <v>597</v>
      </c>
      <c r="W6418">
        <v>33510</v>
      </c>
      <c r="X6418" s="12">
        <f t="shared" si="1407"/>
        <v>0</v>
      </c>
      <c r="Y6418" t="str">
        <f t="shared" si="1408"/>
        <v>=0</v>
      </c>
      <c r="Z6418">
        <v>4</v>
      </c>
      <c r="AA6418">
        <v>4</v>
      </c>
      <c r="AB6418">
        <v>1443.8</v>
      </c>
      <c r="AC6418" t="str">
        <f t="shared" si="1409"/>
        <v>&lt;=2000</v>
      </c>
      <c r="AD6418">
        <v>2010</v>
      </c>
      <c r="AE6418" t="str">
        <f t="shared" si="1410"/>
        <v>&gt;120</v>
      </c>
      <c r="AF6418">
        <v>1443.8</v>
      </c>
      <c r="AG6418" t="str">
        <f t="shared" si="1411"/>
        <v>&lt;=2000</v>
      </c>
      <c r="AH6418" t="s">
        <v>32</v>
      </c>
      <c r="AI6418" t="str">
        <f t="shared" si="1412"/>
        <v/>
      </c>
      <c r="AJ6418" t="s">
        <v>32</v>
      </c>
      <c r="AK6418" t="str">
        <f t="shared" si="1413"/>
        <v/>
      </c>
      <c r="AL6418">
        <v>12</v>
      </c>
      <c r="AM6418">
        <v>0</v>
      </c>
      <c r="AN6418">
        <v>12</v>
      </c>
      <c r="AO6418" t="s">
        <v>32</v>
      </c>
      <c r="AP6418">
        <v>1</v>
      </c>
    </row>
    <row r="6419" spans="1:42" x14ac:dyDescent="0.25">
      <c r="A6419">
        <v>202106</v>
      </c>
      <c r="B6419" t="str">
        <f t="shared" si="1400"/>
        <v>2021-I</v>
      </c>
      <c r="C6419" t="s">
        <v>6493</v>
      </c>
      <c r="D6419" t="s">
        <v>6493</v>
      </c>
      <c r="E6419">
        <v>32167248</v>
      </c>
      <c r="F6419" t="s">
        <v>29</v>
      </c>
      <c r="G6419">
        <v>0</v>
      </c>
      <c r="H6419">
        <v>0</v>
      </c>
      <c r="I6419">
        <v>1</v>
      </c>
      <c r="J6419">
        <f t="shared" si="1401"/>
        <v>0</v>
      </c>
      <c r="K6419" t="str">
        <f t="shared" si="1402"/>
        <v>Insuficiente</v>
      </c>
      <c r="L6419">
        <f t="shared" si="1403"/>
        <v>1</v>
      </c>
      <c r="M6419">
        <v>42</v>
      </c>
      <c r="N6419" t="str">
        <f t="shared" si="1404"/>
        <v>&lt;=45</v>
      </c>
      <c r="O6419" t="s">
        <v>56</v>
      </c>
      <c r="P6419" t="s">
        <v>39</v>
      </c>
      <c r="Q6419">
        <v>35597</v>
      </c>
      <c r="R6419">
        <v>0</v>
      </c>
      <c r="S6419" t="str">
        <f t="shared" si="1405"/>
        <v>=0</v>
      </c>
      <c r="T6419">
        <v>990</v>
      </c>
      <c r="U6419" t="str">
        <f t="shared" si="1406"/>
        <v>&lt;=1000</v>
      </c>
      <c r="V6419" t="s">
        <v>589</v>
      </c>
      <c r="W6419">
        <v>30080</v>
      </c>
      <c r="X6419" s="12">
        <f t="shared" si="1407"/>
        <v>0</v>
      </c>
      <c r="Y6419" t="str">
        <f t="shared" si="1408"/>
        <v>=0</v>
      </c>
      <c r="Z6419">
        <v>3</v>
      </c>
      <c r="AA6419">
        <v>4</v>
      </c>
      <c r="AB6419">
        <v>810.62</v>
      </c>
      <c r="AC6419" t="str">
        <f t="shared" si="1409"/>
        <v>&lt;=1000</v>
      </c>
      <c r="AD6419">
        <v>205</v>
      </c>
      <c r="AE6419" t="str">
        <f t="shared" si="1410"/>
        <v>&gt;120</v>
      </c>
      <c r="AF6419">
        <v>810.62</v>
      </c>
      <c r="AG6419" t="str">
        <f t="shared" si="1411"/>
        <v>&lt;=1000</v>
      </c>
      <c r="AH6419" t="s">
        <v>32</v>
      </c>
      <c r="AI6419" t="str">
        <f t="shared" si="1412"/>
        <v/>
      </c>
      <c r="AJ6419" t="s">
        <v>32</v>
      </c>
      <c r="AK6419" t="str">
        <f t="shared" si="1413"/>
        <v/>
      </c>
      <c r="AL6419">
        <v>12</v>
      </c>
      <c r="AM6419">
        <v>0</v>
      </c>
      <c r="AN6419">
        <v>2</v>
      </c>
      <c r="AO6419" t="s">
        <v>32</v>
      </c>
      <c r="AP6419">
        <v>1</v>
      </c>
    </row>
    <row r="6420" spans="1:42" x14ac:dyDescent="0.25">
      <c r="A6420">
        <v>202106</v>
      </c>
      <c r="B6420" t="str">
        <f t="shared" si="1400"/>
        <v>2021-I</v>
      </c>
      <c r="C6420" t="s">
        <v>6494</v>
      </c>
      <c r="D6420" t="s">
        <v>6494</v>
      </c>
      <c r="E6420">
        <v>32167224</v>
      </c>
      <c r="F6420" t="s">
        <v>29</v>
      </c>
      <c r="G6420">
        <v>0</v>
      </c>
      <c r="H6420">
        <v>0</v>
      </c>
      <c r="I6420">
        <v>1</v>
      </c>
      <c r="J6420">
        <f t="shared" si="1401"/>
        <v>0</v>
      </c>
      <c r="K6420" t="str">
        <f t="shared" si="1402"/>
        <v>Insuficiente</v>
      </c>
      <c r="L6420">
        <f t="shared" si="1403"/>
        <v>1</v>
      </c>
      <c r="M6420">
        <v>32</v>
      </c>
      <c r="N6420" t="str">
        <f t="shared" si="1404"/>
        <v>&lt;=35</v>
      </c>
      <c r="O6420" t="s">
        <v>56</v>
      </c>
      <c r="P6420" t="s">
        <v>39</v>
      </c>
      <c r="Q6420">
        <v>27943</v>
      </c>
      <c r="R6420">
        <v>0</v>
      </c>
      <c r="S6420" t="str">
        <f t="shared" si="1405"/>
        <v>=0</v>
      </c>
      <c r="T6420">
        <v>900</v>
      </c>
      <c r="U6420" t="str">
        <f t="shared" si="1406"/>
        <v>&lt;=1000</v>
      </c>
      <c r="V6420" t="s">
        <v>601</v>
      </c>
      <c r="W6420">
        <v>22870</v>
      </c>
      <c r="X6420" s="12">
        <f t="shared" si="1407"/>
        <v>0</v>
      </c>
      <c r="Y6420" t="str">
        <f t="shared" si="1408"/>
        <v>=0</v>
      </c>
      <c r="Z6420" t="s">
        <v>32</v>
      </c>
      <c r="AA6420">
        <v>9</v>
      </c>
      <c r="AB6420" t="s">
        <v>32</v>
      </c>
      <c r="AC6420" t="str">
        <f t="shared" si="1409"/>
        <v/>
      </c>
      <c r="AD6420" t="s">
        <v>32</v>
      </c>
      <c r="AE6420" t="str">
        <f t="shared" si="1410"/>
        <v/>
      </c>
      <c r="AF6420" t="s">
        <v>32</v>
      </c>
      <c r="AG6420" t="str">
        <f t="shared" si="1411"/>
        <v/>
      </c>
      <c r="AH6420" t="s">
        <v>32</v>
      </c>
      <c r="AI6420" t="str">
        <f t="shared" si="1412"/>
        <v/>
      </c>
      <c r="AJ6420" t="s">
        <v>32</v>
      </c>
      <c r="AK6420" t="str">
        <f t="shared" si="1413"/>
        <v/>
      </c>
      <c r="AL6420">
        <v>0</v>
      </c>
      <c r="AM6420">
        <v>0</v>
      </c>
      <c r="AN6420">
        <v>0</v>
      </c>
      <c r="AO6420" t="s">
        <v>32</v>
      </c>
      <c r="AP6420" t="s">
        <v>32</v>
      </c>
    </row>
    <row r="6421" spans="1:42" x14ac:dyDescent="0.25">
      <c r="A6421">
        <v>202106</v>
      </c>
      <c r="B6421" t="str">
        <f t="shared" si="1400"/>
        <v>2021-I</v>
      </c>
      <c r="C6421" t="s">
        <v>6495</v>
      </c>
      <c r="D6421" t="s">
        <v>6495</v>
      </c>
      <c r="E6421">
        <v>32167413</v>
      </c>
      <c r="F6421" t="s">
        <v>29</v>
      </c>
      <c r="G6421">
        <v>0</v>
      </c>
      <c r="H6421">
        <v>0</v>
      </c>
      <c r="I6421">
        <v>1</v>
      </c>
      <c r="J6421">
        <f t="shared" si="1401"/>
        <v>0</v>
      </c>
      <c r="K6421" t="str">
        <f t="shared" si="1402"/>
        <v>Insuficiente</v>
      </c>
      <c r="L6421">
        <f t="shared" si="1403"/>
        <v>1</v>
      </c>
      <c r="M6421">
        <v>29</v>
      </c>
      <c r="N6421" t="str">
        <f t="shared" si="1404"/>
        <v>&lt;=30</v>
      </c>
      <c r="O6421" t="s">
        <v>56</v>
      </c>
      <c r="P6421" t="s">
        <v>39</v>
      </c>
      <c r="Q6421">
        <v>31945</v>
      </c>
      <c r="R6421">
        <v>0</v>
      </c>
      <c r="S6421" t="str">
        <f t="shared" si="1405"/>
        <v>=0</v>
      </c>
      <c r="T6421">
        <v>890</v>
      </c>
      <c r="U6421" t="str">
        <f t="shared" si="1406"/>
        <v>&lt;=1000</v>
      </c>
      <c r="V6421" t="s">
        <v>585</v>
      </c>
      <c r="W6421">
        <v>26640</v>
      </c>
      <c r="X6421" s="12">
        <f t="shared" si="1407"/>
        <v>0</v>
      </c>
      <c r="Y6421" t="str">
        <f t="shared" si="1408"/>
        <v>=0</v>
      </c>
      <c r="Z6421">
        <v>4</v>
      </c>
      <c r="AA6421">
        <v>4</v>
      </c>
      <c r="AB6421">
        <v>6271.77</v>
      </c>
      <c r="AC6421" t="str">
        <f t="shared" si="1409"/>
        <v>&gt;5000</v>
      </c>
      <c r="AD6421">
        <v>355</v>
      </c>
      <c r="AE6421" t="str">
        <f t="shared" si="1410"/>
        <v>&gt;120</v>
      </c>
      <c r="AF6421">
        <v>1961.09</v>
      </c>
      <c r="AG6421" t="str">
        <f t="shared" si="1411"/>
        <v>&lt;=2000</v>
      </c>
      <c r="AH6421" t="s">
        <v>32</v>
      </c>
      <c r="AI6421" t="str">
        <f t="shared" si="1412"/>
        <v/>
      </c>
      <c r="AJ6421">
        <v>1</v>
      </c>
      <c r="AK6421" t="str">
        <f t="shared" si="1413"/>
        <v>&gt;0.9</v>
      </c>
      <c r="AL6421">
        <v>7</v>
      </c>
      <c r="AM6421">
        <v>2</v>
      </c>
      <c r="AN6421">
        <v>1</v>
      </c>
      <c r="AO6421">
        <v>3</v>
      </c>
      <c r="AP6421">
        <v>8</v>
      </c>
    </row>
    <row r="6422" spans="1:42" x14ac:dyDescent="0.25">
      <c r="A6422">
        <v>202106</v>
      </c>
      <c r="B6422" t="str">
        <f t="shared" si="1400"/>
        <v>2021-I</v>
      </c>
      <c r="C6422" t="s">
        <v>6496</v>
      </c>
      <c r="D6422" t="s">
        <v>6496</v>
      </c>
      <c r="E6422">
        <v>32168051</v>
      </c>
      <c r="F6422" t="s">
        <v>29</v>
      </c>
      <c r="G6422">
        <v>0</v>
      </c>
      <c r="H6422">
        <v>0</v>
      </c>
      <c r="I6422">
        <v>1</v>
      </c>
      <c r="J6422">
        <f t="shared" si="1401"/>
        <v>0</v>
      </c>
      <c r="K6422" t="str">
        <f t="shared" si="1402"/>
        <v>Insuficiente</v>
      </c>
      <c r="L6422">
        <f t="shared" si="1403"/>
        <v>1</v>
      </c>
      <c r="M6422">
        <v>25</v>
      </c>
      <c r="N6422" t="str">
        <f t="shared" si="1404"/>
        <v>&lt;=25</v>
      </c>
      <c r="O6422" t="s">
        <v>56</v>
      </c>
      <c r="P6422" t="s">
        <v>39</v>
      </c>
      <c r="Q6422">
        <v>27943</v>
      </c>
      <c r="R6422">
        <v>0</v>
      </c>
      <c r="S6422" t="str">
        <f t="shared" si="1405"/>
        <v>=0</v>
      </c>
      <c r="T6422">
        <v>900</v>
      </c>
      <c r="U6422" t="str">
        <f t="shared" si="1406"/>
        <v>&lt;=1000</v>
      </c>
      <c r="V6422" t="s">
        <v>585</v>
      </c>
      <c r="W6422">
        <v>22870</v>
      </c>
      <c r="X6422" s="12">
        <f t="shared" si="1407"/>
        <v>0</v>
      </c>
      <c r="Y6422" t="str">
        <f t="shared" si="1408"/>
        <v>=0</v>
      </c>
      <c r="Z6422" t="s">
        <v>32</v>
      </c>
      <c r="AA6422">
        <v>0</v>
      </c>
      <c r="AB6422">
        <v>4492.1899999999996</v>
      </c>
      <c r="AC6422" t="str">
        <f t="shared" si="1409"/>
        <v>&lt;=5000</v>
      </c>
      <c r="AD6422">
        <v>0</v>
      </c>
      <c r="AE6422" t="str">
        <f t="shared" si="1410"/>
        <v>=0</v>
      </c>
      <c r="AF6422">
        <v>0</v>
      </c>
      <c r="AG6422" t="str">
        <f t="shared" si="1411"/>
        <v>&lt;=500</v>
      </c>
      <c r="AH6422">
        <v>1203</v>
      </c>
      <c r="AI6422" t="str">
        <f t="shared" si="1412"/>
        <v>&lt;=2000</v>
      </c>
      <c r="AJ6422">
        <v>0</v>
      </c>
      <c r="AK6422" t="str">
        <f t="shared" si="1413"/>
        <v>=0</v>
      </c>
      <c r="AL6422">
        <v>12</v>
      </c>
      <c r="AM6422">
        <v>12</v>
      </c>
      <c r="AN6422">
        <v>0</v>
      </c>
      <c r="AO6422">
        <v>1</v>
      </c>
      <c r="AP6422" t="s">
        <v>32</v>
      </c>
    </row>
    <row r="6423" spans="1:42" x14ac:dyDescent="0.25">
      <c r="A6423">
        <v>202106</v>
      </c>
      <c r="B6423" t="str">
        <f t="shared" si="1400"/>
        <v>2021-I</v>
      </c>
      <c r="C6423" t="s">
        <v>6497</v>
      </c>
      <c r="D6423" t="s">
        <v>6497</v>
      </c>
      <c r="E6423">
        <v>32165702</v>
      </c>
      <c r="F6423" t="s">
        <v>29</v>
      </c>
      <c r="G6423">
        <v>0</v>
      </c>
      <c r="H6423">
        <v>0</v>
      </c>
      <c r="I6423">
        <v>1</v>
      </c>
      <c r="J6423">
        <f t="shared" si="1401"/>
        <v>0</v>
      </c>
      <c r="K6423" t="str">
        <f t="shared" si="1402"/>
        <v>Insuficiente</v>
      </c>
      <c r="L6423">
        <f t="shared" si="1403"/>
        <v>1</v>
      </c>
      <c r="M6423">
        <v>42</v>
      </c>
      <c r="N6423" t="str">
        <f t="shared" si="1404"/>
        <v>&lt;=45</v>
      </c>
      <c r="O6423" t="s">
        <v>56</v>
      </c>
      <c r="P6423" t="s">
        <v>39</v>
      </c>
      <c r="Q6423">
        <v>23252</v>
      </c>
      <c r="R6423">
        <v>0</v>
      </c>
      <c r="S6423" t="str">
        <f t="shared" si="1405"/>
        <v>=0</v>
      </c>
      <c r="T6423">
        <v>750</v>
      </c>
      <c r="U6423" t="str">
        <f t="shared" si="1406"/>
        <v>&lt;=1000</v>
      </c>
      <c r="V6423" t="s">
        <v>612</v>
      </c>
      <c r="W6423">
        <v>18450</v>
      </c>
      <c r="X6423" s="12">
        <f t="shared" si="1407"/>
        <v>0</v>
      </c>
      <c r="Y6423" t="str">
        <f t="shared" si="1408"/>
        <v>=0</v>
      </c>
      <c r="Z6423" t="s">
        <v>32</v>
      </c>
      <c r="AA6423">
        <v>9</v>
      </c>
      <c r="AB6423" t="s">
        <v>32</v>
      </c>
      <c r="AC6423" t="str">
        <f t="shared" si="1409"/>
        <v/>
      </c>
      <c r="AD6423" t="s">
        <v>32</v>
      </c>
      <c r="AE6423" t="str">
        <f t="shared" si="1410"/>
        <v/>
      </c>
      <c r="AF6423" t="s">
        <v>32</v>
      </c>
      <c r="AG6423" t="str">
        <f t="shared" si="1411"/>
        <v/>
      </c>
      <c r="AH6423" t="s">
        <v>32</v>
      </c>
      <c r="AI6423" t="str">
        <f t="shared" si="1412"/>
        <v/>
      </c>
      <c r="AJ6423" t="s">
        <v>32</v>
      </c>
      <c r="AK6423" t="str">
        <f t="shared" si="1413"/>
        <v/>
      </c>
      <c r="AL6423">
        <v>0</v>
      </c>
      <c r="AM6423">
        <v>0</v>
      </c>
      <c r="AN6423">
        <v>0</v>
      </c>
      <c r="AO6423" t="s">
        <v>32</v>
      </c>
      <c r="AP6423" t="s">
        <v>32</v>
      </c>
    </row>
    <row r="6424" spans="1:42" x14ac:dyDescent="0.25">
      <c r="A6424">
        <v>202106</v>
      </c>
      <c r="B6424" t="str">
        <f t="shared" si="1400"/>
        <v>2021-I</v>
      </c>
      <c r="C6424" t="s">
        <v>6498</v>
      </c>
      <c r="D6424" t="s">
        <v>6498</v>
      </c>
      <c r="E6424">
        <v>32166709</v>
      </c>
      <c r="F6424" t="s">
        <v>29</v>
      </c>
      <c r="G6424">
        <v>0</v>
      </c>
      <c r="H6424">
        <v>0</v>
      </c>
      <c r="I6424">
        <v>1</v>
      </c>
      <c r="J6424">
        <f t="shared" si="1401"/>
        <v>0</v>
      </c>
      <c r="K6424" t="str">
        <f t="shared" si="1402"/>
        <v>Insuficiente</v>
      </c>
      <c r="L6424">
        <f t="shared" si="1403"/>
        <v>1</v>
      </c>
      <c r="M6424">
        <v>25</v>
      </c>
      <c r="N6424" t="str">
        <f t="shared" si="1404"/>
        <v>&lt;=25</v>
      </c>
      <c r="O6424" t="s">
        <v>56</v>
      </c>
      <c r="P6424" t="s">
        <v>39</v>
      </c>
      <c r="Q6424">
        <v>31945</v>
      </c>
      <c r="R6424">
        <v>0</v>
      </c>
      <c r="S6424" t="str">
        <f t="shared" si="1405"/>
        <v>=0</v>
      </c>
      <c r="T6424">
        <v>890</v>
      </c>
      <c r="U6424" t="str">
        <f t="shared" si="1406"/>
        <v>&lt;=1000</v>
      </c>
      <c r="V6424" t="s">
        <v>585</v>
      </c>
      <c r="W6424">
        <v>26640</v>
      </c>
      <c r="X6424" s="12">
        <f t="shared" si="1407"/>
        <v>0</v>
      </c>
      <c r="Y6424" t="str">
        <f t="shared" si="1408"/>
        <v>=0</v>
      </c>
      <c r="Z6424">
        <v>4</v>
      </c>
      <c r="AA6424">
        <v>9</v>
      </c>
      <c r="AB6424" t="s">
        <v>32</v>
      </c>
      <c r="AC6424" t="str">
        <f t="shared" si="1409"/>
        <v/>
      </c>
      <c r="AD6424" t="s">
        <v>32</v>
      </c>
      <c r="AE6424" t="str">
        <f t="shared" si="1410"/>
        <v/>
      </c>
      <c r="AF6424" t="s">
        <v>32</v>
      </c>
      <c r="AG6424" t="str">
        <f t="shared" si="1411"/>
        <v/>
      </c>
      <c r="AH6424" t="s">
        <v>32</v>
      </c>
      <c r="AI6424" t="str">
        <f t="shared" si="1412"/>
        <v/>
      </c>
      <c r="AJ6424" t="s">
        <v>32</v>
      </c>
      <c r="AK6424" t="str">
        <f t="shared" si="1413"/>
        <v/>
      </c>
      <c r="AL6424">
        <v>0</v>
      </c>
      <c r="AM6424">
        <v>0</v>
      </c>
      <c r="AN6424">
        <v>0</v>
      </c>
      <c r="AO6424" t="s">
        <v>32</v>
      </c>
      <c r="AP6424" t="s">
        <v>32</v>
      </c>
    </row>
    <row r="6425" spans="1:42" x14ac:dyDescent="0.25">
      <c r="A6425">
        <v>202106</v>
      </c>
      <c r="B6425" t="str">
        <f t="shared" si="1400"/>
        <v>2021-I</v>
      </c>
      <c r="C6425" t="s">
        <v>6499</v>
      </c>
      <c r="D6425" t="s">
        <v>6499</v>
      </c>
      <c r="E6425">
        <v>32166677</v>
      </c>
      <c r="F6425" t="s">
        <v>29</v>
      </c>
      <c r="G6425">
        <v>0</v>
      </c>
      <c r="H6425">
        <v>0</v>
      </c>
      <c r="I6425">
        <v>1</v>
      </c>
      <c r="J6425">
        <f t="shared" si="1401"/>
        <v>0</v>
      </c>
      <c r="K6425" t="str">
        <f t="shared" si="1402"/>
        <v>Insuficiente</v>
      </c>
      <c r="L6425">
        <f t="shared" si="1403"/>
        <v>1</v>
      </c>
      <c r="M6425">
        <v>26</v>
      </c>
      <c r="N6425" t="str">
        <f t="shared" si="1404"/>
        <v>&lt;=30</v>
      </c>
      <c r="O6425" t="s">
        <v>56</v>
      </c>
      <c r="P6425" t="s">
        <v>39</v>
      </c>
      <c r="Q6425">
        <v>31945</v>
      </c>
      <c r="R6425">
        <v>0</v>
      </c>
      <c r="S6425" t="str">
        <f t="shared" si="1405"/>
        <v>=0</v>
      </c>
      <c r="T6425">
        <v>890</v>
      </c>
      <c r="U6425" t="str">
        <f t="shared" si="1406"/>
        <v>&lt;=1000</v>
      </c>
      <c r="V6425" t="s">
        <v>585</v>
      </c>
      <c r="W6425">
        <v>26640</v>
      </c>
      <c r="X6425" s="12">
        <f t="shared" si="1407"/>
        <v>0</v>
      </c>
      <c r="Y6425" t="str">
        <f t="shared" si="1408"/>
        <v>=0</v>
      </c>
      <c r="Z6425">
        <v>4</v>
      </c>
      <c r="AA6425">
        <v>9</v>
      </c>
      <c r="AB6425" t="s">
        <v>32</v>
      </c>
      <c r="AC6425" t="str">
        <f t="shared" si="1409"/>
        <v/>
      </c>
      <c r="AD6425" t="s">
        <v>32</v>
      </c>
      <c r="AE6425" t="str">
        <f t="shared" si="1410"/>
        <v/>
      </c>
      <c r="AF6425" t="s">
        <v>32</v>
      </c>
      <c r="AG6425" t="str">
        <f t="shared" si="1411"/>
        <v/>
      </c>
      <c r="AH6425" t="s">
        <v>32</v>
      </c>
      <c r="AI6425" t="str">
        <f t="shared" si="1412"/>
        <v/>
      </c>
      <c r="AJ6425" t="s">
        <v>32</v>
      </c>
      <c r="AK6425" t="str">
        <f t="shared" si="1413"/>
        <v/>
      </c>
      <c r="AL6425">
        <v>0</v>
      </c>
      <c r="AM6425">
        <v>0</v>
      </c>
      <c r="AN6425">
        <v>0</v>
      </c>
      <c r="AO6425" t="s">
        <v>32</v>
      </c>
      <c r="AP6425" t="s">
        <v>32</v>
      </c>
    </row>
    <row r="6426" spans="1:42" x14ac:dyDescent="0.25">
      <c r="A6426">
        <v>202106</v>
      </c>
      <c r="B6426" t="str">
        <f t="shared" si="1400"/>
        <v>2021-I</v>
      </c>
      <c r="C6426" t="s">
        <v>6500</v>
      </c>
      <c r="D6426" t="s">
        <v>6500</v>
      </c>
      <c r="E6426">
        <v>32167221</v>
      </c>
      <c r="F6426" t="s">
        <v>29</v>
      </c>
      <c r="G6426">
        <v>0</v>
      </c>
      <c r="H6426">
        <v>0</v>
      </c>
      <c r="I6426">
        <v>1</v>
      </c>
      <c r="J6426">
        <f t="shared" si="1401"/>
        <v>0</v>
      </c>
      <c r="K6426" t="str">
        <f t="shared" si="1402"/>
        <v>Insuficiente</v>
      </c>
      <c r="L6426">
        <f t="shared" si="1403"/>
        <v>1</v>
      </c>
      <c r="M6426">
        <v>47</v>
      </c>
      <c r="N6426" t="str">
        <f t="shared" si="1404"/>
        <v>&lt;=50</v>
      </c>
      <c r="O6426" t="s">
        <v>56</v>
      </c>
      <c r="P6426" t="s">
        <v>35</v>
      </c>
      <c r="Q6426">
        <v>35789</v>
      </c>
      <c r="R6426">
        <v>0</v>
      </c>
      <c r="S6426" t="str">
        <f t="shared" si="1405"/>
        <v>=0</v>
      </c>
      <c r="T6426">
        <v>1150</v>
      </c>
      <c r="U6426" t="str">
        <f t="shared" si="1406"/>
        <v>&lt;=1200</v>
      </c>
      <c r="V6426" t="s">
        <v>597</v>
      </c>
      <c r="W6426">
        <v>30260</v>
      </c>
      <c r="X6426" s="12">
        <f t="shared" si="1407"/>
        <v>0</v>
      </c>
      <c r="Y6426" t="str">
        <f t="shared" si="1408"/>
        <v>=0</v>
      </c>
      <c r="Z6426">
        <v>5</v>
      </c>
      <c r="AA6426">
        <v>9</v>
      </c>
      <c r="AB6426" t="s">
        <v>32</v>
      </c>
      <c r="AC6426" t="str">
        <f t="shared" si="1409"/>
        <v/>
      </c>
      <c r="AD6426" t="s">
        <v>32</v>
      </c>
      <c r="AE6426" t="str">
        <f t="shared" si="1410"/>
        <v/>
      </c>
      <c r="AF6426" t="s">
        <v>32</v>
      </c>
      <c r="AG6426" t="str">
        <f t="shared" si="1411"/>
        <v/>
      </c>
      <c r="AH6426" t="s">
        <v>32</v>
      </c>
      <c r="AI6426" t="str">
        <f t="shared" si="1412"/>
        <v/>
      </c>
      <c r="AJ6426" t="s">
        <v>32</v>
      </c>
      <c r="AK6426" t="str">
        <f t="shared" si="1413"/>
        <v/>
      </c>
      <c r="AL6426">
        <v>0</v>
      </c>
      <c r="AM6426">
        <v>0</v>
      </c>
      <c r="AN6426">
        <v>0</v>
      </c>
      <c r="AO6426" t="s">
        <v>32</v>
      </c>
      <c r="AP6426" t="s">
        <v>32</v>
      </c>
    </row>
    <row r="6427" spans="1:42" x14ac:dyDescent="0.25">
      <c r="A6427">
        <v>202106</v>
      </c>
      <c r="B6427" t="str">
        <f t="shared" si="1400"/>
        <v>2021-I</v>
      </c>
      <c r="C6427" t="s">
        <v>6501</v>
      </c>
      <c r="D6427" t="s">
        <v>6501</v>
      </c>
      <c r="E6427">
        <v>32167014</v>
      </c>
      <c r="F6427" t="s">
        <v>29</v>
      </c>
      <c r="G6427">
        <v>0</v>
      </c>
      <c r="H6427">
        <v>0</v>
      </c>
      <c r="I6427">
        <v>1</v>
      </c>
      <c r="J6427">
        <f t="shared" si="1401"/>
        <v>0</v>
      </c>
      <c r="K6427" t="str">
        <f t="shared" si="1402"/>
        <v>Insuficiente</v>
      </c>
      <c r="L6427">
        <f t="shared" si="1403"/>
        <v>1</v>
      </c>
      <c r="M6427">
        <v>52</v>
      </c>
      <c r="N6427" t="str">
        <f t="shared" si="1404"/>
        <v>&lt;=55</v>
      </c>
      <c r="O6427" t="s">
        <v>56</v>
      </c>
      <c r="P6427" t="s">
        <v>35</v>
      </c>
      <c r="Q6427">
        <v>24812</v>
      </c>
      <c r="R6427">
        <v>0</v>
      </c>
      <c r="S6427" t="str">
        <f t="shared" si="1405"/>
        <v>=0</v>
      </c>
      <c r="T6427">
        <v>800</v>
      </c>
      <c r="U6427" t="str">
        <f t="shared" si="1406"/>
        <v>&lt;=1000</v>
      </c>
      <c r="V6427" t="s">
        <v>585</v>
      </c>
      <c r="W6427">
        <v>19920</v>
      </c>
      <c r="X6427" s="12">
        <f t="shared" si="1407"/>
        <v>0</v>
      </c>
      <c r="Y6427" t="str">
        <f t="shared" si="1408"/>
        <v>=0</v>
      </c>
      <c r="Z6427" t="s">
        <v>32</v>
      </c>
      <c r="AA6427">
        <v>4</v>
      </c>
      <c r="AB6427">
        <v>4831.12</v>
      </c>
      <c r="AC6427" t="str">
        <f t="shared" si="1409"/>
        <v>&lt;=5000</v>
      </c>
      <c r="AD6427">
        <v>483</v>
      </c>
      <c r="AE6427" t="str">
        <f t="shared" si="1410"/>
        <v>&gt;120</v>
      </c>
      <c r="AF6427">
        <v>2093.46</v>
      </c>
      <c r="AG6427" t="str">
        <f t="shared" si="1411"/>
        <v>&lt;=3000</v>
      </c>
      <c r="AH6427">
        <v>2093.46</v>
      </c>
      <c r="AI6427" t="str">
        <f t="shared" si="1412"/>
        <v>&lt;=3000</v>
      </c>
      <c r="AJ6427">
        <v>1</v>
      </c>
      <c r="AK6427" t="str">
        <f t="shared" si="1413"/>
        <v>&gt;0.9</v>
      </c>
      <c r="AL6427">
        <v>12</v>
      </c>
      <c r="AM6427">
        <v>0</v>
      </c>
      <c r="AN6427">
        <v>0</v>
      </c>
      <c r="AO6427" t="s">
        <v>32</v>
      </c>
      <c r="AP6427" t="s">
        <v>32</v>
      </c>
    </row>
    <row r="6428" spans="1:42" x14ac:dyDescent="0.25">
      <c r="A6428">
        <v>202106</v>
      </c>
      <c r="B6428" t="str">
        <f t="shared" si="1400"/>
        <v>2021-I</v>
      </c>
      <c r="C6428" t="s">
        <v>6502</v>
      </c>
      <c r="D6428" t="s">
        <v>6502</v>
      </c>
      <c r="E6428">
        <v>32166716</v>
      </c>
      <c r="F6428" t="s">
        <v>29</v>
      </c>
      <c r="G6428">
        <v>0</v>
      </c>
      <c r="H6428">
        <v>0</v>
      </c>
      <c r="I6428">
        <v>1</v>
      </c>
      <c r="J6428">
        <f t="shared" si="1401"/>
        <v>0</v>
      </c>
      <c r="K6428" t="str">
        <f t="shared" si="1402"/>
        <v>Insuficiente</v>
      </c>
      <c r="L6428">
        <f t="shared" si="1403"/>
        <v>1</v>
      </c>
      <c r="M6428">
        <v>29</v>
      </c>
      <c r="N6428" t="str">
        <f t="shared" si="1404"/>
        <v>&lt;=30</v>
      </c>
      <c r="O6428" t="s">
        <v>56</v>
      </c>
      <c r="P6428" t="s">
        <v>39</v>
      </c>
      <c r="Q6428">
        <v>31945</v>
      </c>
      <c r="R6428">
        <v>0</v>
      </c>
      <c r="S6428" t="str">
        <f t="shared" si="1405"/>
        <v>=0</v>
      </c>
      <c r="T6428">
        <v>890</v>
      </c>
      <c r="U6428" t="str">
        <f t="shared" si="1406"/>
        <v>&lt;=1000</v>
      </c>
      <c r="V6428" t="s">
        <v>612</v>
      </c>
      <c r="W6428">
        <v>26640</v>
      </c>
      <c r="X6428" s="12">
        <f t="shared" si="1407"/>
        <v>0</v>
      </c>
      <c r="Y6428" t="str">
        <f t="shared" si="1408"/>
        <v>=0</v>
      </c>
      <c r="Z6428">
        <v>4</v>
      </c>
      <c r="AA6428">
        <v>4</v>
      </c>
      <c r="AB6428">
        <v>524.77</v>
      </c>
      <c r="AC6428" t="str">
        <f t="shared" si="1409"/>
        <v>&lt;=1000</v>
      </c>
      <c r="AD6428">
        <v>1295</v>
      </c>
      <c r="AE6428" t="str">
        <f t="shared" si="1410"/>
        <v>&gt;120</v>
      </c>
      <c r="AF6428">
        <v>524.77</v>
      </c>
      <c r="AG6428" t="str">
        <f t="shared" si="1411"/>
        <v>&lt;=1000</v>
      </c>
      <c r="AH6428" t="s">
        <v>32</v>
      </c>
      <c r="AI6428" t="str">
        <f t="shared" si="1412"/>
        <v/>
      </c>
      <c r="AJ6428" t="s">
        <v>32</v>
      </c>
      <c r="AK6428" t="str">
        <f t="shared" si="1413"/>
        <v/>
      </c>
      <c r="AL6428">
        <v>12</v>
      </c>
      <c r="AM6428">
        <v>0</v>
      </c>
      <c r="AN6428">
        <v>12</v>
      </c>
      <c r="AO6428" t="s">
        <v>32</v>
      </c>
      <c r="AP6428">
        <v>1</v>
      </c>
    </row>
    <row r="6429" spans="1:42" x14ac:dyDescent="0.25">
      <c r="A6429">
        <v>202106</v>
      </c>
      <c r="B6429" t="str">
        <f t="shared" si="1400"/>
        <v>2021-I</v>
      </c>
      <c r="C6429" t="s">
        <v>6503</v>
      </c>
      <c r="D6429" t="s">
        <v>6503</v>
      </c>
      <c r="E6429">
        <v>32166683</v>
      </c>
      <c r="F6429" t="s">
        <v>29</v>
      </c>
      <c r="G6429">
        <v>0</v>
      </c>
      <c r="H6429">
        <v>0</v>
      </c>
      <c r="I6429">
        <v>1</v>
      </c>
      <c r="J6429">
        <f t="shared" si="1401"/>
        <v>0</v>
      </c>
      <c r="K6429" t="str">
        <f t="shared" si="1402"/>
        <v>Insuficiente</v>
      </c>
      <c r="L6429">
        <f t="shared" si="1403"/>
        <v>1</v>
      </c>
      <c r="M6429">
        <v>33</v>
      </c>
      <c r="N6429" t="str">
        <f t="shared" si="1404"/>
        <v>&lt;=35</v>
      </c>
      <c r="O6429" t="s">
        <v>56</v>
      </c>
      <c r="P6429" t="s">
        <v>35</v>
      </c>
      <c r="Q6429">
        <v>39238</v>
      </c>
      <c r="R6429">
        <v>0</v>
      </c>
      <c r="S6429" t="str">
        <f t="shared" si="1405"/>
        <v>=0</v>
      </c>
      <c r="T6429">
        <v>1090</v>
      </c>
      <c r="U6429" t="str">
        <f t="shared" si="1406"/>
        <v>&lt;=1100</v>
      </c>
      <c r="V6429" t="s">
        <v>2852</v>
      </c>
      <c r="W6429">
        <v>33510</v>
      </c>
      <c r="X6429" s="12">
        <f t="shared" si="1407"/>
        <v>0</v>
      </c>
      <c r="Y6429" t="str">
        <f t="shared" si="1408"/>
        <v>=0</v>
      </c>
      <c r="Z6429">
        <v>2</v>
      </c>
      <c r="AA6429">
        <v>9</v>
      </c>
      <c r="AB6429" t="s">
        <v>32</v>
      </c>
      <c r="AC6429" t="str">
        <f t="shared" si="1409"/>
        <v/>
      </c>
      <c r="AD6429" t="s">
        <v>32</v>
      </c>
      <c r="AE6429" t="str">
        <f t="shared" si="1410"/>
        <v/>
      </c>
      <c r="AF6429" t="s">
        <v>32</v>
      </c>
      <c r="AG6429" t="str">
        <f t="shared" si="1411"/>
        <v/>
      </c>
      <c r="AH6429" t="s">
        <v>32</v>
      </c>
      <c r="AI6429" t="str">
        <f t="shared" si="1412"/>
        <v/>
      </c>
      <c r="AJ6429" t="s">
        <v>32</v>
      </c>
      <c r="AK6429" t="str">
        <f t="shared" si="1413"/>
        <v/>
      </c>
      <c r="AL6429">
        <v>0</v>
      </c>
      <c r="AM6429">
        <v>0</v>
      </c>
      <c r="AN6429">
        <v>0</v>
      </c>
      <c r="AO6429" t="s">
        <v>32</v>
      </c>
      <c r="AP6429" t="s">
        <v>32</v>
      </c>
    </row>
    <row r="6430" spans="1:42" x14ac:dyDescent="0.25">
      <c r="A6430">
        <v>202106</v>
      </c>
      <c r="B6430" t="str">
        <f t="shared" si="1400"/>
        <v>2021-I</v>
      </c>
      <c r="C6430" t="s">
        <v>6504</v>
      </c>
      <c r="D6430" t="s">
        <v>6504</v>
      </c>
      <c r="E6430">
        <v>32168282</v>
      </c>
      <c r="F6430" t="s">
        <v>29</v>
      </c>
      <c r="G6430">
        <v>0</v>
      </c>
      <c r="H6430">
        <v>0</v>
      </c>
      <c r="I6430">
        <v>1</v>
      </c>
      <c r="J6430">
        <f t="shared" si="1401"/>
        <v>0</v>
      </c>
      <c r="K6430" t="str">
        <f t="shared" si="1402"/>
        <v>Insuficiente</v>
      </c>
      <c r="L6430">
        <f t="shared" si="1403"/>
        <v>1</v>
      </c>
      <c r="M6430">
        <v>36</v>
      </c>
      <c r="N6430" t="str">
        <f t="shared" si="1404"/>
        <v>&lt;=40</v>
      </c>
      <c r="O6430" t="s">
        <v>72</v>
      </c>
      <c r="P6430" t="s">
        <v>39</v>
      </c>
      <c r="Q6430">
        <v>24812</v>
      </c>
      <c r="R6430">
        <v>0</v>
      </c>
      <c r="S6430" t="str">
        <f t="shared" si="1405"/>
        <v>=0</v>
      </c>
      <c r="T6430">
        <v>800</v>
      </c>
      <c r="U6430" t="str">
        <f t="shared" si="1406"/>
        <v>&lt;=1000</v>
      </c>
      <c r="V6430" t="s">
        <v>585</v>
      </c>
      <c r="W6430">
        <v>19920</v>
      </c>
      <c r="X6430" s="12">
        <f t="shared" si="1407"/>
        <v>0</v>
      </c>
      <c r="Y6430" t="str">
        <f t="shared" si="1408"/>
        <v>=0</v>
      </c>
      <c r="Z6430" t="s">
        <v>32</v>
      </c>
      <c r="AA6430">
        <v>0</v>
      </c>
      <c r="AB6430">
        <v>2920.4</v>
      </c>
      <c r="AC6430" t="str">
        <f t="shared" si="1409"/>
        <v>&lt;=3000</v>
      </c>
      <c r="AD6430">
        <v>2915</v>
      </c>
      <c r="AE6430" t="str">
        <f t="shared" si="1410"/>
        <v>&gt;120</v>
      </c>
      <c r="AF6430">
        <v>500</v>
      </c>
      <c r="AG6430" t="str">
        <f t="shared" si="1411"/>
        <v>&lt;=500</v>
      </c>
      <c r="AH6430" t="s">
        <v>32</v>
      </c>
      <c r="AI6430" t="str">
        <f t="shared" si="1412"/>
        <v/>
      </c>
      <c r="AJ6430" t="s">
        <v>32</v>
      </c>
      <c r="AK6430" t="str">
        <f t="shared" si="1413"/>
        <v/>
      </c>
      <c r="AL6430">
        <v>12</v>
      </c>
      <c r="AM6430">
        <v>0</v>
      </c>
      <c r="AN6430">
        <v>0</v>
      </c>
      <c r="AO6430" t="s">
        <v>32</v>
      </c>
      <c r="AP6430" t="s">
        <v>32</v>
      </c>
    </row>
    <row r="6431" spans="1:42" x14ac:dyDescent="0.25">
      <c r="A6431">
        <v>202106</v>
      </c>
      <c r="B6431" t="str">
        <f t="shared" si="1400"/>
        <v>2021-I</v>
      </c>
      <c r="C6431" t="s">
        <v>6505</v>
      </c>
      <c r="D6431" t="s">
        <v>6505</v>
      </c>
      <c r="E6431">
        <v>32168062</v>
      </c>
      <c r="F6431" t="s">
        <v>29</v>
      </c>
      <c r="G6431">
        <v>0</v>
      </c>
      <c r="H6431">
        <v>0</v>
      </c>
      <c r="I6431">
        <v>1</v>
      </c>
      <c r="J6431">
        <f t="shared" si="1401"/>
        <v>0</v>
      </c>
      <c r="K6431" t="str">
        <f t="shared" si="1402"/>
        <v>Insuficiente</v>
      </c>
      <c r="L6431">
        <f t="shared" si="1403"/>
        <v>1</v>
      </c>
      <c r="M6431">
        <v>56</v>
      </c>
      <c r="N6431" t="str">
        <f t="shared" si="1404"/>
        <v>&lt;=60</v>
      </c>
      <c r="O6431" t="s">
        <v>72</v>
      </c>
      <c r="P6431" t="s">
        <v>39</v>
      </c>
      <c r="Q6431">
        <v>27943</v>
      </c>
      <c r="R6431">
        <v>0</v>
      </c>
      <c r="S6431" t="str">
        <f t="shared" si="1405"/>
        <v>=0</v>
      </c>
      <c r="T6431">
        <v>900</v>
      </c>
      <c r="U6431" t="str">
        <f t="shared" si="1406"/>
        <v>&lt;=1000</v>
      </c>
      <c r="V6431" t="s">
        <v>585</v>
      </c>
      <c r="W6431">
        <v>22870</v>
      </c>
      <c r="X6431" s="12">
        <f t="shared" si="1407"/>
        <v>0</v>
      </c>
      <c r="Y6431" t="str">
        <f t="shared" si="1408"/>
        <v>=0</v>
      </c>
      <c r="Z6431">
        <v>6</v>
      </c>
      <c r="AA6431">
        <v>1</v>
      </c>
      <c r="AB6431">
        <v>5864</v>
      </c>
      <c r="AC6431" t="str">
        <f t="shared" si="1409"/>
        <v>&gt;5000</v>
      </c>
      <c r="AD6431">
        <v>49</v>
      </c>
      <c r="AE6431" t="str">
        <f t="shared" si="1410"/>
        <v>&lt;=60</v>
      </c>
      <c r="AF6431">
        <v>0</v>
      </c>
      <c r="AG6431" t="str">
        <f t="shared" si="1411"/>
        <v>&lt;=500</v>
      </c>
      <c r="AH6431" t="s">
        <v>32</v>
      </c>
      <c r="AI6431" t="str">
        <f t="shared" si="1412"/>
        <v/>
      </c>
      <c r="AJ6431" t="s">
        <v>32</v>
      </c>
      <c r="AK6431" t="str">
        <f t="shared" si="1413"/>
        <v/>
      </c>
      <c r="AL6431">
        <v>12</v>
      </c>
      <c r="AM6431">
        <v>8</v>
      </c>
      <c r="AN6431">
        <v>0</v>
      </c>
      <c r="AO6431">
        <v>1</v>
      </c>
      <c r="AP6431" t="s">
        <v>32</v>
      </c>
    </row>
    <row r="6432" spans="1:42" x14ac:dyDescent="0.25">
      <c r="A6432">
        <v>202106</v>
      </c>
      <c r="B6432" t="str">
        <f t="shared" si="1400"/>
        <v>2021-I</v>
      </c>
      <c r="C6432" t="s">
        <v>6506</v>
      </c>
      <c r="D6432" t="s">
        <v>6506</v>
      </c>
      <c r="E6432">
        <v>32167583</v>
      </c>
      <c r="F6432" t="s">
        <v>29</v>
      </c>
      <c r="G6432">
        <v>0</v>
      </c>
      <c r="H6432">
        <v>0</v>
      </c>
      <c r="I6432">
        <v>1</v>
      </c>
      <c r="J6432">
        <f t="shared" si="1401"/>
        <v>0</v>
      </c>
      <c r="K6432" t="str">
        <f t="shared" si="1402"/>
        <v>Insuficiente</v>
      </c>
      <c r="L6432">
        <f t="shared" si="1403"/>
        <v>1</v>
      </c>
      <c r="M6432">
        <v>51</v>
      </c>
      <c r="N6432" t="str">
        <f t="shared" si="1404"/>
        <v>&lt;=55</v>
      </c>
      <c r="O6432" t="s">
        <v>56</v>
      </c>
      <c r="P6432" t="s">
        <v>39</v>
      </c>
      <c r="Q6432">
        <v>44694</v>
      </c>
      <c r="R6432">
        <v>0</v>
      </c>
      <c r="S6432" t="str">
        <f t="shared" si="1405"/>
        <v>=0</v>
      </c>
      <c r="T6432">
        <v>1240</v>
      </c>
      <c r="U6432" t="str">
        <f t="shared" si="1406"/>
        <v>&lt;=1300</v>
      </c>
      <c r="V6432" t="s">
        <v>585</v>
      </c>
      <c r="W6432">
        <v>38650</v>
      </c>
      <c r="X6432" s="12">
        <f t="shared" si="1407"/>
        <v>0</v>
      </c>
      <c r="Y6432" t="str">
        <f t="shared" si="1408"/>
        <v>=0</v>
      </c>
      <c r="Z6432">
        <v>1</v>
      </c>
      <c r="AA6432">
        <v>4</v>
      </c>
      <c r="AB6432">
        <v>1277.24</v>
      </c>
      <c r="AC6432" t="str">
        <f t="shared" si="1409"/>
        <v>&lt;=2000</v>
      </c>
      <c r="AD6432">
        <v>595</v>
      </c>
      <c r="AE6432" t="str">
        <f t="shared" si="1410"/>
        <v>&gt;120</v>
      </c>
      <c r="AF6432">
        <v>1277.24</v>
      </c>
      <c r="AG6432" t="str">
        <f t="shared" si="1411"/>
        <v>&lt;=2000</v>
      </c>
      <c r="AH6432" t="s">
        <v>32</v>
      </c>
      <c r="AI6432" t="str">
        <f t="shared" si="1412"/>
        <v/>
      </c>
      <c r="AJ6432" t="s">
        <v>32</v>
      </c>
      <c r="AK6432" t="str">
        <f t="shared" si="1413"/>
        <v/>
      </c>
      <c r="AL6432">
        <v>12</v>
      </c>
      <c r="AM6432">
        <v>0</v>
      </c>
      <c r="AN6432">
        <v>12</v>
      </c>
      <c r="AO6432" t="s">
        <v>32</v>
      </c>
      <c r="AP6432">
        <v>1</v>
      </c>
    </row>
    <row r="6433" spans="1:42" x14ac:dyDescent="0.25">
      <c r="A6433">
        <v>202106</v>
      </c>
      <c r="B6433" t="str">
        <f t="shared" si="1400"/>
        <v>2021-I</v>
      </c>
      <c r="C6433" t="s">
        <v>6507</v>
      </c>
      <c r="D6433" t="s">
        <v>6507</v>
      </c>
      <c r="E6433">
        <v>32168293</v>
      </c>
      <c r="F6433" t="s">
        <v>29</v>
      </c>
      <c r="G6433">
        <v>0</v>
      </c>
      <c r="H6433">
        <v>0</v>
      </c>
      <c r="I6433">
        <v>1</v>
      </c>
      <c r="J6433">
        <f t="shared" si="1401"/>
        <v>0</v>
      </c>
      <c r="K6433" t="str">
        <f t="shared" si="1402"/>
        <v>Insuficiente</v>
      </c>
      <c r="L6433">
        <f t="shared" si="1403"/>
        <v>1</v>
      </c>
      <c r="M6433">
        <v>54</v>
      </c>
      <c r="N6433" t="str">
        <f t="shared" si="1404"/>
        <v>&lt;=55</v>
      </c>
      <c r="O6433" t="s">
        <v>72</v>
      </c>
      <c r="P6433" t="s">
        <v>39</v>
      </c>
      <c r="Q6433">
        <v>23252</v>
      </c>
      <c r="R6433">
        <v>0</v>
      </c>
      <c r="S6433" t="str">
        <f t="shared" si="1405"/>
        <v>=0</v>
      </c>
      <c r="T6433">
        <v>750</v>
      </c>
      <c r="U6433" t="str">
        <f t="shared" si="1406"/>
        <v>&lt;=1000</v>
      </c>
      <c r="V6433" t="s">
        <v>589</v>
      </c>
      <c r="W6433">
        <v>18450</v>
      </c>
      <c r="X6433" s="12">
        <f t="shared" si="1407"/>
        <v>0</v>
      </c>
      <c r="Y6433" t="str">
        <f t="shared" si="1408"/>
        <v>=0</v>
      </c>
      <c r="Z6433" t="s">
        <v>32</v>
      </c>
      <c r="AA6433">
        <v>0</v>
      </c>
      <c r="AB6433">
        <v>1497.26</v>
      </c>
      <c r="AC6433" t="str">
        <f t="shared" si="1409"/>
        <v>&lt;=2000</v>
      </c>
      <c r="AD6433">
        <v>2</v>
      </c>
      <c r="AE6433" t="str">
        <f t="shared" si="1410"/>
        <v>&lt;=8</v>
      </c>
      <c r="AF6433">
        <v>0</v>
      </c>
      <c r="AG6433" t="str">
        <f t="shared" si="1411"/>
        <v>&lt;=500</v>
      </c>
      <c r="AH6433" t="s">
        <v>32</v>
      </c>
      <c r="AI6433" t="str">
        <f t="shared" si="1412"/>
        <v/>
      </c>
      <c r="AJ6433" t="s">
        <v>32</v>
      </c>
      <c r="AK6433" t="str">
        <f t="shared" si="1413"/>
        <v/>
      </c>
      <c r="AL6433">
        <v>12</v>
      </c>
      <c r="AM6433">
        <v>12</v>
      </c>
      <c r="AN6433">
        <v>0</v>
      </c>
      <c r="AO6433">
        <v>1</v>
      </c>
      <c r="AP6433" t="s">
        <v>32</v>
      </c>
    </row>
    <row r="6434" spans="1:42" x14ac:dyDescent="0.25">
      <c r="A6434">
        <v>202106</v>
      </c>
      <c r="B6434" t="str">
        <f t="shared" si="1400"/>
        <v>2021-I</v>
      </c>
      <c r="C6434" t="s">
        <v>6508</v>
      </c>
      <c r="D6434" t="s">
        <v>6508</v>
      </c>
      <c r="E6434">
        <v>32168465</v>
      </c>
      <c r="F6434" t="s">
        <v>29</v>
      </c>
      <c r="G6434">
        <v>0</v>
      </c>
      <c r="H6434">
        <v>0</v>
      </c>
      <c r="I6434">
        <v>1</v>
      </c>
      <c r="J6434">
        <f t="shared" si="1401"/>
        <v>0</v>
      </c>
      <c r="K6434" t="str">
        <f t="shared" si="1402"/>
        <v>Insuficiente</v>
      </c>
      <c r="L6434">
        <f t="shared" si="1403"/>
        <v>1</v>
      </c>
      <c r="M6434">
        <v>37</v>
      </c>
      <c r="N6434" t="str">
        <f t="shared" si="1404"/>
        <v>&lt;=40</v>
      </c>
      <c r="O6434" t="s">
        <v>72</v>
      </c>
      <c r="P6434" t="s">
        <v>39</v>
      </c>
      <c r="Q6434">
        <v>27943</v>
      </c>
      <c r="R6434">
        <v>0</v>
      </c>
      <c r="S6434" t="str">
        <f t="shared" si="1405"/>
        <v>=0</v>
      </c>
      <c r="T6434">
        <v>900</v>
      </c>
      <c r="U6434" t="str">
        <f t="shared" si="1406"/>
        <v>&lt;=1000</v>
      </c>
      <c r="V6434" t="s">
        <v>585</v>
      </c>
      <c r="W6434">
        <v>22870</v>
      </c>
      <c r="X6434" s="12">
        <f t="shared" si="1407"/>
        <v>0</v>
      </c>
      <c r="Y6434" t="str">
        <f t="shared" si="1408"/>
        <v>=0</v>
      </c>
      <c r="Z6434" t="s">
        <v>32</v>
      </c>
      <c r="AA6434">
        <v>4</v>
      </c>
      <c r="AB6434">
        <v>2311.4299999999998</v>
      </c>
      <c r="AC6434" t="str">
        <f t="shared" si="1409"/>
        <v>&lt;=3000</v>
      </c>
      <c r="AD6434">
        <v>1256</v>
      </c>
      <c r="AE6434" t="str">
        <f t="shared" si="1410"/>
        <v>&gt;120</v>
      </c>
      <c r="AF6434">
        <v>304.54000000000002</v>
      </c>
      <c r="AG6434" t="str">
        <f t="shared" si="1411"/>
        <v>&lt;=500</v>
      </c>
      <c r="AH6434" t="s">
        <v>32</v>
      </c>
      <c r="AI6434" t="str">
        <f t="shared" si="1412"/>
        <v/>
      </c>
      <c r="AJ6434" t="s">
        <v>32</v>
      </c>
      <c r="AK6434" t="str">
        <f t="shared" si="1413"/>
        <v/>
      </c>
      <c r="AL6434">
        <v>12</v>
      </c>
      <c r="AM6434">
        <v>0</v>
      </c>
      <c r="AN6434">
        <v>9</v>
      </c>
      <c r="AO6434" t="s">
        <v>32</v>
      </c>
      <c r="AP6434">
        <v>4</v>
      </c>
    </row>
    <row r="6435" spans="1:42" x14ac:dyDescent="0.25">
      <c r="A6435">
        <v>202106</v>
      </c>
      <c r="B6435" t="str">
        <f t="shared" si="1400"/>
        <v>2021-I</v>
      </c>
      <c r="C6435" t="s">
        <v>6509</v>
      </c>
      <c r="D6435" t="s">
        <v>6509</v>
      </c>
      <c r="E6435">
        <v>32167280</v>
      </c>
      <c r="F6435" t="s">
        <v>29</v>
      </c>
      <c r="G6435">
        <v>0</v>
      </c>
      <c r="H6435">
        <v>0</v>
      </c>
      <c r="I6435">
        <v>1</v>
      </c>
      <c r="J6435">
        <f t="shared" si="1401"/>
        <v>0</v>
      </c>
      <c r="K6435" t="str">
        <f t="shared" si="1402"/>
        <v>Insuficiente</v>
      </c>
      <c r="L6435">
        <f t="shared" si="1403"/>
        <v>1</v>
      </c>
      <c r="M6435">
        <v>31</v>
      </c>
      <c r="N6435" t="str">
        <f t="shared" si="1404"/>
        <v>&lt;=35</v>
      </c>
      <c r="O6435" t="s">
        <v>56</v>
      </c>
      <c r="P6435" t="s">
        <v>39</v>
      </c>
      <c r="Q6435">
        <v>27943</v>
      </c>
      <c r="R6435">
        <v>0</v>
      </c>
      <c r="S6435" t="str">
        <f t="shared" si="1405"/>
        <v>=0</v>
      </c>
      <c r="T6435">
        <v>900</v>
      </c>
      <c r="U6435" t="str">
        <f t="shared" si="1406"/>
        <v>&lt;=1000</v>
      </c>
      <c r="V6435" t="s">
        <v>601</v>
      </c>
      <c r="W6435">
        <v>22870</v>
      </c>
      <c r="X6435" s="12">
        <f t="shared" si="1407"/>
        <v>0</v>
      </c>
      <c r="Y6435" t="str">
        <f t="shared" si="1408"/>
        <v>=0</v>
      </c>
      <c r="Z6435" t="s">
        <v>32</v>
      </c>
      <c r="AA6435">
        <v>9</v>
      </c>
      <c r="AB6435" t="s">
        <v>32</v>
      </c>
      <c r="AC6435" t="str">
        <f t="shared" si="1409"/>
        <v/>
      </c>
      <c r="AD6435" t="s">
        <v>32</v>
      </c>
      <c r="AE6435" t="str">
        <f t="shared" si="1410"/>
        <v/>
      </c>
      <c r="AF6435" t="s">
        <v>32</v>
      </c>
      <c r="AG6435" t="str">
        <f t="shared" si="1411"/>
        <v/>
      </c>
      <c r="AH6435" t="s">
        <v>32</v>
      </c>
      <c r="AI6435" t="str">
        <f t="shared" si="1412"/>
        <v/>
      </c>
      <c r="AJ6435" t="s">
        <v>32</v>
      </c>
      <c r="AK6435" t="str">
        <f t="shared" si="1413"/>
        <v/>
      </c>
      <c r="AL6435">
        <v>0</v>
      </c>
      <c r="AM6435">
        <v>0</v>
      </c>
      <c r="AN6435">
        <v>0</v>
      </c>
      <c r="AO6435" t="s">
        <v>32</v>
      </c>
      <c r="AP6435" t="s">
        <v>32</v>
      </c>
    </row>
    <row r="6436" spans="1:42" x14ac:dyDescent="0.25">
      <c r="A6436">
        <v>202106</v>
      </c>
      <c r="B6436" t="str">
        <f t="shared" si="1400"/>
        <v>2021-I</v>
      </c>
      <c r="C6436" t="s">
        <v>6510</v>
      </c>
      <c r="D6436" t="s">
        <v>6510</v>
      </c>
      <c r="E6436">
        <v>32168185</v>
      </c>
      <c r="F6436" t="s">
        <v>29</v>
      </c>
      <c r="G6436">
        <v>0</v>
      </c>
      <c r="H6436">
        <v>0</v>
      </c>
      <c r="I6436">
        <v>1</v>
      </c>
      <c r="J6436">
        <f t="shared" si="1401"/>
        <v>0</v>
      </c>
      <c r="K6436" t="str">
        <f t="shared" si="1402"/>
        <v>Insuficiente</v>
      </c>
      <c r="L6436">
        <f t="shared" si="1403"/>
        <v>1</v>
      </c>
      <c r="M6436">
        <v>50</v>
      </c>
      <c r="N6436" t="str">
        <f t="shared" si="1404"/>
        <v>&lt;=50</v>
      </c>
      <c r="O6436" t="s">
        <v>56</v>
      </c>
      <c r="P6436" t="s">
        <v>69</v>
      </c>
      <c r="Q6436">
        <v>23252</v>
      </c>
      <c r="R6436">
        <v>0</v>
      </c>
      <c r="S6436" t="str">
        <f t="shared" si="1405"/>
        <v>=0</v>
      </c>
      <c r="T6436">
        <v>750</v>
      </c>
      <c r="U6436" t="str">
        <f t="shared" si="1406"/>
        <v>&lt;=1000</v>
      </c>
      <c r="V6436" t="s">
        <v>614</v>
      </c>
      <c r="W6436">
        <v>18450</v>
      </c>
      <c r="X6436" s="12">
        <f t="shared" si="1407"/>
        <v>0</v>
      </c>
      <c r="Y6436" t="str">
        <f t="shared" si="1408"/>
        <v>=0</v>
      </c>
      <c r="Z6436" t="s">
        <v>32</v>
      </c>
      <c r="AA6436">
        <v>3</v>
      </c>
      <c r="AB6436">
        <v>4815.84</v>
      </c>
      <c r="AC6436" t="str">
        <f t="shared" si="1409"/>
        <v>&lt;=5000</v>
      </c>
      <c r="AD6436">
        <v>1019</v>
      </c>
      <c r="AE6436" t="str">
        <f t="shared" si="1410"/>
        <v>&gt;120</v>
      </c>
      <c r="AF6436">
        <v>1811.47</v>
      </c>
      <c r="AG6436" t="str">
        <f t="shared" si="1411"/>
        <v>&lt;=2000</v>
      </c>
      <c r="AH6436" t="s">
        <v>32</v>
      </c>
      <c r="AI6436" t="str">
        <f t="shared" si="1412"/>
        <v/>
      </c>
      <c r="AJ6436" t="s">
        <v>32</v>
      </c>
      <c r="AK6436" t="str">
        <f t="shared" si="1413"/>
        <v/>
      </c>
      <c r="AL6436">
        <v>12</v>
      </c>
      <c r="AM6436">
        <v>0</v>
      </c>
      <c r="AN6436">
        <v>0</v>
      </c>
      <c r="AO6436" t="s">
        <v>32</v>
      </c>
      <c r="AP6436" t="s">
        <v>32</v>
      </c>
    </row>
    <row r="6437" spans="1:42" x14ac:dyDescent="0.25">
      <c r="A6437">
        <v>202106</v>
      </c>
      <c r="B6437" t="str">
        <f t="shared" si="1400"/>
        <v>2021-I</v>
      </c>
      <c r="C6437" t="s">
        <v>6511</v>
      </c>
      <c r="D6437" t="s">
        <v>6511</v>
      </c>
      <c r="E6437">
        <v>32167875</v>
      </c>
      <c r="F6437" t="s">
        <v>29</v>
      </c>
      <c r="G6437">
        <v>0</v>
      </c>
      <c r="H6437">
        <v>0</v>
      </c>
      <c r="I6437">
        <v>1</v>
      </c>
      <c r="J6437">
        <f t="shared" si="1401"/>
        <v>0</v>
      </c>
      <c r="K6437" t="str">
        <f t="shared" si="1402"/>
        <v>Insuficiente</v>
      </c>
      <c r="L6437">
        <f t="shared" si="1403"/>
        <v>1</v>
      </c>
      <c r="M6437">
        <v>37</v>
      </c>
      <c r="N6437" t="str">
        <f t="shared" si="1404"/>
        <v>&lt;=40</v>
      </c>
      <c r="O6437" t="s">
        <v>56</v>
      </c>
      <c r="P6437" t="s">
        <v>39</v>
      </c>
      <c r="Q6437">
        <v>27943</v>
      </c>
      <c r="R6437">
        <v>0</v>
      </c>
      <c r="S6437" t="str">
        <f t="shared" si="1405"/>
        <v>=0</v>
      </c>
      <c r="T6437">
        <v>900</v>
      </c>
      <c r="U6437" t="str">
        <f t="shared" si="1406"/>
        <v>&lt;=1000</v>
      </c>
      <c r="V6437" t="s">
        <v>612</v>
      </c>
      <c r="W6437">
        <v>22870</v>
      </c>
      <c r="X6437" s="12">
        <f t="shared" si="1407"/>
        <v>0</v>
      </c>
      <c r="Y6437" t="str">
        <f t="shared" si="1408"/>
        <v>=0</v>
      </c>
      <c r="Z6437" t="s">
        <v>32</v>
      </c>
      <c r="AA6437">
        <v>9</v>
      </c>
      <c r="AB6437" t="s">
        <v>32</v>
      </c>
      <c r="AC6437" t="str">
        <f t="shared" si="1409"/>
        <v/>
      </c>
      <c r="AD6437" t="s">
        <v>32</v>
      </c>
      <c r="AE6437" t="str">
        <f t="shared" si="1410"/>
        <v/>
      </c>
      <c r="AF6437" t="s">
        <v>32</v>
      </c>
      <c r="AG6437" t="str">
        <f t="shared" si="1411"/>
        <v/>
      </c>
      <c r="AH6437" t="s">
        <v>32</v>
      </c>
      <c r="AI6437" t="str">
        <f t="shared" si="1412"/>
        <v/>
      </c>
      <c r="AJ6437" t="s">
        <v>32</v>
      </c>
      <c r="AK6437" t="str">
        <f t="shared" si="1413"/>
        <v/>
      </c>
      <c r="AL6437">
        <v>0</v>
      </c>
      <c r="AM6437">
        <v>0</v>
      </c>
      <c r="AN6437">
        <v>0</v>
      </c>
      <c r="AO6437" t="s">
        <v>32</v>
      </c>
      <c r="AP6437" t="s">
        <v>32</v>
      </c>
    </row>
    <row r="6438" spans="1:42" x14ac:dyDescent="0.25">
      <c r="A6438">
        <v>202106</v>
      </c>
      <c r="B6438" t="str">
        <f t="shared" si="1400"/>
        <v>2021-I</v>
      </c>
      <c r="C6438" t="s">
        <v>6512</v>
      </c>
      <c r="D6438" t="s">
        <v>6512</v>
      </c>
      <c r="E6438">
        <v>32165150</v>
      </c>
      <c r="F6438" t="s">
        <v>29</v>
      </c>
      <c r="G6438">
        <v>0</v>
      </c>
      <c r="H6438">
        <v>0</v>
      </c>
      <c r="I6438">
        <v>1</v>
      </c>
      <c r="J6438">
        <f t="shared" si="1401"/>
        <v>0</v>
      </c>
      <c r="K6438" t="str">
        <f t="shared" si="1402"/>
        <v>Insuficiente</v>
      </c>
      <c r="L6438">
        <f t="shared" si="1403"/>
        <v>1</v>
      </c>
      <c r="M6438">
        <v>54</v>
      </c>
      <c r="N6438" t="str">
        <f t="shared" si="1404"/>
        <v>&lt;=55</v>
      </c>
      <c r="O6438" t="s">
        <v>56</v>
      </c>
      <c r="P6438" t="s">
        <v>39</v>
      </c>
      <c r="Q6438">
        <v>24812</v>
      </c>
      <c r="R6438">
        <v>0</v>
      </c>
      <c r="S6438" t="str">
        <f t="shared" si="1405"/>
        <v>=0</v>
      </c>
      <c r="T6438">
        <v>800</v>
      </c>
      <c r="U6438" t="str">
        <f t="shared" si="1406"/>
        <v>&lt;=1000</v>
      </c>
      <c r="V6438" t="s">
        <v>4500</v>
      </c>
      <c r="W6438">
        <v>19920</v>
      </c>
      <c r="X6438" s="12">
        <f t="shared" si="1407"/>
        <v>0</v>
      </c>
      <c r="Y6438" t="str">
        <f t="shared" si="1408"/>
        <v>=0</v>
      </c>
      <c r="Z6438" t="s">
        <v>32</v>
      </c>
      <c r="AA6438">
        <v>9</v>
      </c>
      <c r="AB6438" t="s">
        <v>32</v>
      </c>
      <c r="AC6438" t="str">
        <f t="shared" si="1409"/>
        <v/>
      </c>
      <c r="AD6438" t="s">
        <v>32</v>
      </c>
      <c r="AE6438" t="str">
        <f t="shared" si="1410"/>
        <v/>
      </c>
      <c r="AF6438" t="s">
        <v>32</v>
      </c>
      <c r="AG6438" t="str">
        <f t="shared" si="1411"/>
        <v/>
      </c>
      <c r="AH6438" t="s">
        <v>32</v>
      </c>
      <c r="AI6438" t="str">
        <f t="shared" si="1412"/>
        <v/>
      </c>
      <c r="AJ6438" t="s">
        <v>32</v>
      </c>
      <c r="AK6438" t="str">
        <f t="shared" si="1413"/>
        <v/>
      </c>
      <c r="AL6438">
        <v>0</v>
      </c>
      <c r="AM6438">
        <v>0</v>
      </c>
      <c r="AN6438">
        <v>0</v>
      </c>
      <c r="AO6438" t="s">
        <v>32</v>
      </c>
      <c r="AP6438" t="s">
        <v>32</v>
      </c>
    </row>
    <row r="6439" spans="1:42" x14ac:dyDescent="0.25">
      <c r="A6439">
        <v>202106</v>
      </c>
      <c r="B6439" t="str">
        <f t="shared" si="1400"/>
        <v>2021-I</v>
      </c>
      <c r="C6439" t="s">
        <v>6513</v>
      </c>
      <c r="D6439" t="s">
        <v>6513</v>
      </c>
      <c r="E6439">
        <v>32167765</v>
      </c>
      <c r="F6439" t="s">
        <v>29</v>
      </c>
      <c r="G6439">
        <v>0</v>
      </c>
      <c r="H6439">
        <v>0</v>
      </c>
      <c r="I6439">
        <v>1</v>
      </c>
      <c r="J6439">
        <f t="shared" si="1401"/>
        <v>0</v>
      </c>
      <c r="K6439" t="str">
        <f t="shared" si="1402"/>
        <v>Insuficiente</v>
      </c>
      <c r="L6439">
        <f t="shared" si="1403"/>
        <v>1</v>
      </c>
      <c r="M6439">
        <v>30</v>
      </c>
      <c r="N6439" t="str">
        <f t="shared" si="1404"/>
        <v>&lt;=30</v>
      </c>
      <c r="O6439" t="s">
        <v>56</v>
      </c>
      <c r="P6439" t="s">
        <v>35</v>
      </c>
      <c r="Q6439">
        <v>27943</v>
      </c>
      <c r="R6439">
        <v>0</v>
      </c>
      <c r="S6439" t="str">
        <f t="shared" si="1405"/>
        <v>=0</v>
      </c>
      <c r="T6439">
        <v>900</v>
      </c>
      <c r="U6439" t="str">
        <f t="shared" si="1406"/>
        <v>&lt;=1000</v>
      </c>
      <c r="V6439" t="s">
        <v>589</v>
      </c>
      <c r="W6439">
        <v>22870</v>
      </c>
      <c r="X6439" s="12">
        <f t="shared" si="1407"/>
        <v>0</v>
      </c>
      <c r="Y6439" t="str">
        <f t="shared" si="1408"/>
        <v>=0</v>
      </c>
      <c r="Z6439" t="s">
        <v>32</v>
      </c>
      <c r="AA6439">
        <v>9</v>
      </c>
      <c r="AB6439" t="s">
        <v>32</v>
      </c>
      <c r="AC6439" t="str">
        <f t="shared" si="1409"/>
        <v/>
      </c>
      <c r="AD6439" t="s">
        <v>32</v>
      </c>
      <c r="AE6439" t="str">
        <f t="shared" si="1410"/>
        <v/>
      </c>
      <c r="AF6439" t="s">
        <v>32</v>
      </c>
      <c r="AG6439" t="str">
        <f t="shared" si="1411"/>
        <v/>
      </c>
      <c r="AH6439" t="s">
        <v>32</v>
      </c>
      <c r="AI6439" t="str">
        <f t="shared" si="1412"/>
        <v/>
      </c>
      <c r="AJ6439" t="s">
        <v>32</v>
      </c>
      <c r="AK6439" t="str">
        <f t="shared" si="1413"/>
        <v/>
      </c>
      <c r="AL6439">
        <v>0</v>
      </c>
      <c r="AM6439">
        <v>0</v>
      </c>
      <c r="AN6439">
        <v>0</v>
      </c>
      <c r="AO6439" t="s">
        <v>32</v>
      </c>
      <c r="AP6439" t="s">
        <v>32</v>
      </c>
    </row>
    <row r="6440" spans="1:42" x14ac:dyDescent="0.25">
      <c r="A6440">
        <v>202106</v>
      </c>
      <c r="B6440" t="str">
        <f t="shared" si="1400"/>
        <v>2021-I</v>
      </c>
      <c r="C6440" t="s">
        <v>6514</v>
      </c>
      <c r="D6440" t="s">
        <v>6514</v>
      </c>
      <c r="E6440">
        <v>32168591</v>
      </c>
      <c r="F6440" t="s">
        <v>29</v>
      </c>
      <c r="G6440">
        <v>0</v>
      </c>
      <c r="H6440">
        <v>0</v>
      </c>
      <c r="I6440">
        <v>1</v>
      </c>
      <c r="J6440">
        <f t="shared" si="1401"/>
        <v>0</v>
      </c>
      <c r="K6440" t="str">
        <f t="shared" si="1402"/>
        <v>Insuficiente</v>
      </c>
      <c r="L6440">
        <f t="shared" si="1403"/>
        <v>1</v>
      </c>
      <c r="M6440">
        <v>24</v>
      </c>
      <c r="N6440" t="str">
        <f t="shared" si="1404"/>
        <v>&lt;=25</v>
      </c>
      <c r="O6440" t="s">
        <v>72</v>
      </c>
      <c r="P6440" t="s">
        <v>39</v>
      </c>
      <c r="Q6440">
        <v>35597</v>
      </c>
      <c r="R6440">
        <v>0</v>
      </c>
      <c r="S6440" t="str">
        <f t="shared" si="1405"/>
        <v>=0</v>
      </c>
      <c r="T6440">
        <v>990</v>
      </c>
      <c r="U6440" t="str">
        <f t="shared" si="1406"/>
        <v>&lt;=1000</v>
      </c>
      <c r="V6440" t="s">
        <v>4212</v>
      </c>
      <c r="W6440">
        <v>30080</v>
      </c>
      <c r="X6440" s="12">
        <f t="shared" si="1407"/>
        <v>0</v>
      </c>
      <c r="Y6440" t="str">
        <f t="shared" si="1408"/>
        <v>=0</v>
      </c>
      <c r="Z6440">
        <v>2</v>
      </c>
      <c r="AA6440">
        <v>0</v>
      </c>
      <c r="AB6440">
        <v>4553.8</v>
      </c>
      <c r="AC6440" t="str">
        <f t="shared" si="1409"/>
        <v>&lt;=5000</v>
      </c>
      <c r="AD6440">
        <v>0</v>
      </c>
      <c r="AE6440" t="str">
        <f t="shared" si="1410"/>
        <v>=0</v>
      </c>
      <c r="AF6440">
        <v>0</v>
      </c>
      <c r="AG6440" t="str">
        <f t="shared" si="1411"/>
        <v>&lt;=500</v>
      </c>
      <c r="AH6440" t="s">
        <v>32</v>
      </c>
      <c r="AI6440" t="str">
        <f t="shared" si="1412"/>
        <v/>
      </c>
      <c r="AJ6440" t="s">
        <v>32</v>
      </c>
      <c r="AK6440" t="str">
        <f t="shared" si="1413"/>
        <v/>
      </c>
      <c r="AL6440">
        <v>12</v>
      </c>
      <c r="AM6440">
        <v>12</v>
      </c>
      <c r="AN6440">
        <v>0</v>
      </c>
      <c r="AO6440">
        <v>1</v>
      </c>
      <c r="AP6440" t="s">
        <v>32</v>
      </c>
    </row>
    <row r="6441" spans="1:42" x14ac:dyDescent="0.25">
      <c r="A6441">
        <v>202106</v>
      </c>
      <c r="B6441" t="str">
        <f t="shared" si="1400"/>
        <v>2021-I</v>
      </c>
      <c r="C6441" t="s">
        <v>6515</v>
      </c>
      <c r="D6441" t="s">
        <v>6515</v>
      </c>
      <c r="E6441">
        <v>32168634</v>
      </c>
      <c r="F6441" t="s">
        <v>29</v>
      </c>
      <c r="G6441">
        <v>0</v>
      </c>
      <c r="H6441">
        <v>0</v>
      </c>
      <c r="I6441">
        <v>1</v>
      </c>
      <c r="J6441">
        <f t="shared" si="1401"/>
        <v>0</v>
      </c>
      <c r="K6441" t="str">
        <f t="shared" si="1402"/>
        <v>Insuficiente</v>
      </c>
      <c r="L6441">
        <f t="shared" si="1403"/>
        <v>1</v>
      </c>
      <c r="M6441">
        <v>47</v>
      </c>
      <c r="N6441" t="str">
        <f t="shared" si="1404"/>
        <v>&lt;=50</v>
      </c>
      <c r="O6441" t="s">
        <v>56</v>
      </c>
      <c r="P6441" t="s">
        <v>35</v>
      </c>
      <c r="Q6441">
        <v>29218</v>
      </c>
      <c r="R6441">
        <v>0</v>
      </c>
      <c r="S6441" t="str">
        <f t="shared" si="1405"/>
        <v>=0</v>
      </c>
      <c r="T6441">
        <v>840</v>
      </c>
      <c r="U6441" t="str">
        <f t="shared" si="1406"/>
        <v>&lt;=1000</v>
      </c>
      <c r="V6441" t="s">
        <v>1407</v>
      </c>
      <c r="W6441">
        <v>24071</v>
      </c>
      <c r="X6441" s="12">
        <f t="shared" si="1407"/>
        <v>0</v>
      </c>
      <c r="Y6441" t="str">
        <f t="shared" si="1408"/>
        <v>=0</v>
      </c>
      <c r="Z6441">
        <v>4</v>
      </c>
      <c r="AA6441">
        <v>0</v>
      </c>
      <c r="AB6441">
        <v>2894.49</v>
      </c>
      <c r="AC6441" t="str">
        <f t="shared" si="1409"/>
        <v>&lt;=3000</v>
      </c>
      <c r="AD6441">
        <v>7</v>
      </c>
      <c r="AE6441" t="str">
        <f t="shared" si="1410"/>
        <v>&lt;=8</v>
      </c>
      <c r="AF6441">
        <v>0</v>
      </c>
      <c r="AG6441" t="str">
        <f t="shared" si="1411"/>
        <v>&lt;=500</v>
      </c>
      <c r="AH6441" t="s">
        <v>32</v>
      </c>
      <c r="AI6441" t="str">
        <f t="shared" si="1412"/>
        <v/>
      </c>
      <c r="AJ6441" t="s">
        <v>32</v>
      </c>
      <c r="AK6441" t="str">
        <f t="shared" si="1413"/>
        <v/>
      </c>
      <c r="AL6441">
        <v>12</v>
      </c>
      <c r="AM6441">
        <v>12</v>
      </c>
      <c r="AN6441">
        <v>0</v>
      </c>
      <c r="AO6441">
        <v>1</v>
      </c>
      <c r="AP6441" t="s">
        <v>32</v>
      </c>
    </row>
    <row r="6442" spans="1:42" x14ac:dyDescent="0.25">
      <c r="A6442">
        <v>202106</v>
      </c>
      <c r="B6442" t="str">
        <f t="shared" si="1400"/>
        <v>2021-I</v>
      </c>
      <c r="C6442" t="s">
        <v>6516</v>
      </c>
      <c r="D6442" t="s">
        <v>6516</v>
      </c>
      <c r="E6442">
        <v>32167982</v>
      </c>
      <c r="F6442" t="s">
        <v>29</v>
      </c>
      <c r="G6442">
        <v>0</v>
      </c>
      <c r="H6442">
        <v>0</v>
      </c>
      <c r="I6442">
        <v>1</v>
      </c>
      <c r="J6442">
        <f t="shared" si="1401"/>
        <v>0</v>
      </c>
      <c r="K6442" t="str">
        <f t="shared" si="1402"/>
        <v>Insuficiente</v>
      </c>
      <c r="L6442">
        <f t="shared" si="1403"/>
        <v>1</v>
      </c>
      <c r="M6442">
        <v>26</v>
      </c>
      <c r="N6442" t="str">
        <f t="shared" si="1404"/>
        <v>&lt;=30</v>
      </c>
      <c r="O6442" t="s">
        <v>56</v>
      </c>
      <c r="P6442" t="s">
        <v>39</v>
      </c>
      <c r="Q6442">
        <v>35597</v>
      </c>
      <c r="R6442">
        <v>0</v>
      </c>
      <c r="S6442" t="str">
        <f t="shared" si="1405"/>
        <v>=0</v>
      </c>
      <c r="T6442">
        <v>990</v>
      </c>
      <c r="U6442" t="str">
        <f t="shared" si="1406"/>
        <v>&lt;=1000</v>
      </c>
      <c r="V6442" t="s">
        <v>585</v>
      </c>
      <c r="W6442">
        <v>30080</v>
      </c>
      <c r="X6442" s="12">
        <f t="shared" si="1407"/>
        <v>0</v>
      </c>
      <c r="Y6442" t="str">
        <f t="shared" si="1408"/>
        <v>=0</v>
      </c>
      <c r="Z6442">
        <v>3</v>
      </c>
      <c r="AA6442">
        <v>0</v>
      </c>
      <c r="AB6442">
        <v>7035.16</v>
      </c>
      <c r="AC6442" t="str">
        <f t="shared" si="1409"/>
        <v>&gt;5000</v>
      </c>
      <c r="AD6442">
        <v>0</v>
      </c>
      <c r="AE6442" t="str">
        <f t="shared" si="1410"/>
        <v>=0</v>
      </c>
      <c r="AF6442">
        <v>0</v>
      </c>
      <c r="AG6442" t="str">
        <f t="shared" si="1411"/>
        <v>&lt;=500</v>
      </c>
      <c r="AH6442">
        <v>5560</v>
      </c>
      <c r="AI6442" t="str">
        <f t="shared" si="1412"/>
        <v>&gt;5000</v>
      </c>
      <c r="AJ6442">
        <v>0.91539999999999999</v>
      </c>
      <c r="AK6442" t="str">
        <f t="shared" si="1413"/>
        <v>&gt;0.9</v>
      </c>
      <c r="AL6442">
        <v>12</v>
      </c>
      <c r="AM6442">
        <v>12</v>
      </c>
      <c r="AN6442">
        <v>0</v>
      </c>
      <c r="AO6442">
        <v>1</v>
      </c>
      <c r="AP6442" t="s">
        <v>32</v>
      </c>
    </row>
    <row r="6443" spans="1:42" x14ac:dyDescent="0.25">
      <c r="A6443">
        <v>202106</v>
      </c>
      <c r="B6443" t="str">
        <f t="shared" si="1400"/>
        <v>2021-I</v>
      </c>
      <c r="C6443" t="s">
        <v>6517</v>
      </c>
      <c r="D6443" t="s">
        <v>6517</v>
      </c>
      <c r="E6443">
        <v>32168342</v>
      </c>
      <c r="F6443" t="s">
        <v>29</v>
      </c>
      <c r="G6443">
        <v>0</v>
      </c>
      <c r="H6443">
        <v>0</v>
      </c>
      <c r="I6443">
        <v>1</v>
      </c>
      <c r="J6443">
        <f t="shared" si="1401"/>
        <v>0</v>
      </c>
      <c r="K6443" t="str">
        <f t="shared" si="1402"/>
        <v>Insuficiente</v>
      </c>
      <c r="L6443">
        <f t="shared" si="1403"/>
        <v>1</v>
      </c>
      <c r="M6443">
        <v>51</v>
      </c>
      <c r="N6443" t="str">
        <f t="shared" si="1404"/>
        <v>&lt;=55</v>
      </c>
      <c r="O6443" t="s">
        <v>72</v>
      </c>
      <c r="P6443" t="s">
        <v>39</v>
      </c>
      <c r="Q6443">
        <v>21701</v>
      </c>
      <c r="R6443">
        <v>0</v>
      </c>
      <c r="S6443" t="str">
        <f t="shared" si="1405"/>
        <v>=0</v>
      </c>
      <c r="T6443">
        <v>700</v>
      </c>
      <c r="U6443" t="str">
        <f t="shared" si="1406"/>
        <v>&lt;=1000</v>
      </c>
      <c r="V6443" t="s">
        <v>1854</v>
      </c>
      <c r="W6443">
        <v>16990</v>
      </c>
      <c r="X6443" s="12">
        <f t="shared" si="1407"/>
        <v>0</v>
      </c>
      <c r="Y6443" t="str">
        <f t="shared" si="1408"/>
        <v>=0</v>
      </c>
      <c r="Z6443" t="s">
        <v>32</v>
      </c>
      <c r="AA6443">
        <v>4</v>
      </c>
      <c r="AB6443">
        <v>2562.4299999999998</v>
      </c>
      <c r="AC6443" t="str">
        <f t="shared" si="1409"/>
        <v>&lt;=3000</v>
      </c>
      <c r="AD6443">
        <v>1977</v>
      </c>
      <c r="AE6443" t="str">
        <f t="shared" si="1410"/>
        <v>&gt;120</v>
      </c>
      <c r="AF6443">
        <v>287.16000000000003</v>
      </c>
      <c r="AG6443" t="str">
        <f t="shared" si="1411"/>
        <v>&lt;=500</v>
      </c>
      <c r="AH6443" t="s">
        <v>32</v>
      </c>
      <c r="AI6443" t="str">
        <f t="shared" si="1412"/>
        <v/>
      </c>
      <c r="AJ6443" t="s">
        <v>32</v>
      </c>
      <c r="AK6443" t="str">
        <f t="shared" si="1413"/>
        <v/>
      </c>
      <c r="AL6443">
        <v>12</v>
      </c>
      <c r="AM6443">
        <v>0</v>
      </c>
      <c r="AN6443">
        <v>9</v>
      </c>
      <c r="AO6443" t="s">
        <v>32</v>
      </c>
      <c r="AP6443">
        <v>4</v>
      </c>
    </row>
    <row r="6444" spans="1:42" x14ac:dyDescent="0.25">
      <c r="A6444">
        <v>202106</v>
      </c>
      <c r="B6444" t="str">
        <f t="shared" si="1400"/>
        <v>2021-I</v>
      </c>
      <c r="C6444" t="s">
        <v>6518</v>
      </c>
      <c r="D6444" t="s">
        <v>6518</v>
      </c>
      <c r="E6444">
        <v>32167601</v>
      </c>
      <c r="F6444" t="s">
        <v>29</v>
      </c>
      <c r="G6444">
        <v>0</v>
      </c>
      <c r="H6444">
        <v>0</v>
      </c>
      <c r="I6444">
        <v>1</v>
      </c>
      <c r="J6444">
        <f t="shared" si="1401"/>
        <v>0</v>
      </c>
      <c r="K6444" t="str">
        <f t="shared" si="1402"/>
        <v>Insuficiente</v>
      </c>
      <c r="L6444">
        <f t="shared" si="1403"/>
        <v>1</v>
      </c>
      <c r="M6444">
        <v>39</v>
      </c>
      <c r="N6444" t="str">
        <f t="shared" si="1404"/>
        <v>&lt;=40</v>
      </c>
      <c r="O6444" t="s">
        <v>56</v>
      </c>
      <c r="P6444" t="s">
        <v>31</v>
      </c>
      <c r="Q6444">
        <v>28304</v>
      </c>
      <c r="R6444">
        <v>0</v>
      </c>
      <c r="S6444" t="str">
        <f t="shared" si="1405"/>
        <v>=0</v>
      </c>
      <c r="T6444">
        <v>790</v>
      </c>
      <c r="U6444" t="str">
        <f t="shared" si="1406"/>
        <v>&lt;=1000</v>
      </c>
      <c r="V6444" t="s">
        <v>4331</v>
      </c>
      <c r="W6444">
        <v>23210</v>
      </c>
      <c r="X6444" s="12">
        <f t="shared" si="1407"/>
        <v>0</v>
      </c>
      <c r="Y6444" t="str">
        <f t="shared" si="1408"/>
        <v>=0</v>
      </c>
      <c r="Z6444">
        <v>4</v>
      </c>
      <c r="AA6444">
        <v>9</v>
      </c>
      <c r="AB6444" t="s">
        <v>32</v>
      </c>
      <c r="AC6444" t="str">
        <f t="shared" si="1409"/>
        <v/>
      </c>
      <c r="AD6444" t="s">
        <v>32</v>
      </c>
      <c r="AE6444" t="str">
        <f t="shared" si="1410"/>
        <v/>
      </c>
      <c r="AF6444" t="s">
        <v>32</v>
      </c>
      <c r="AG6444" t="str">
        <f t="shared" si="1411"/>
        <v/>
      </c>
      <c r="AH6444" t="s">
        <v>32</v>
      </c>
      <c r="AI6444" t="str">
        <f t="shared" si="1412"/>
        <v/>
      </c>
      <c r="AJ6444" t="s">
        <v>32</v>
      </c>
      <c r="AK6444" t="str">
        <f t="shared" si="1413"/>
        <v/>
      </c>
      <c r="AL6444">
        <v>0</v>
      </c>
      <c r="AM6444">
        <v>0</v>
      </c>
      <c r="AN6444">
        <v>0</v>
      </c>
      <c r="AO6444" t="s">
        <v>32</v>
      </c>
      <c r="AP6444" t="s">
        <v>32</v>
      </c>
    </row>
    <row r="6445" spans="1:42" x14ac:dyDescent="0.25">
      <c r="A6445">
        <v>202106</v>
      </c>
      <c r="B6445" t="str">
        <f t="shared" si="1400"/>
        <v>2021-I</v>
      </c>
      <c r="C6445" t="s">
        <v>6519</v>
      </c>
      <c r="D6445" t="s">
        <v>6519</v>
      </c>
      <c r="E6445">
        <v>32167577</v>
      </c>
      <c r="F6445" t="s">
        <v>29</v>
      </c>
      <c r="G6445">
        <v>0</v>
      </c>
      <c r="H6445">
        <v>0</v>
      </c>
      <c r="I6445">
        <v>1</v>
      </c>
      <c r="J6445">
        <f t="shared" si="1401"/>
        <v>0</v>
      </c>
      <c r="K6445" t="str">
        <f t="shared" si="1402"/>
        <v>Insuficiente</v>
      </c>
      <c r="L6445">
        <f t="shared" si="1403"/>
        <v>1</v>
      </c>
      <c r="M6445">
        <v>45</v>
      </c>
      <c r="N6445" t="str">
        <f t="shared" si="1404"/>
        <v>&lt;=45</v>
      </c>
      <c r="O6445" t="s">
        <v>56</v>
      </c>
      <c r="P6445" t="s">
        <v>31</v>
      </c>
      <c r="Q6445">
        <v>35597</v>
      </c>
      <c r="R6445">
        <v>0</v>
      </c>
      <c r="S6445" t="str">
        <f t="shared" si="1405"/>
        <v>=0</v>
      </c>
      <c r="T6445">
        <v>990</v>
      </c>
      <c r="U6445" t="str">
        <f t="shared" si="1406"/>
        <v>&lt;=1000</v>
      </c>
      <c r="V6445" t="s">
        <v>4212</v>
      </c>
      <c r="W6445">
        <v>30080</v>
      </c>
      <c r="X6445" s="12">
        <f t="shared" si="1407"/>
        <v>0</v>
      </c>
      <c r="Y6445" t="str">
        <f t="shared" si="1408"/>
        <v>=0</v>
      </c>
      <c r="Z6445">
        <v>2</v>
      </c>
      <c r="AA6445">
        <v>9</v>
      </c>
      <c r="AB6445" t="s">
        <v>32</v>
      </c>
      <c r="AC6445" t="str">
        <f t="shared" si="1409"/>
        <v/>
      </c>
      <c r="AD6445" t="s">
        <v>32</v>
      </c>
      <c r="AE6445" t="str">
        <f t="shared" si="1410"/>
        <v/>
      </c>
      <c r="AF6445" t="s">
        <v>32</v>
      </c>
      <c r="AG6445" t="str">
        <f t="shared" si="1411"/>
        <v/>
      </c>
      <c r="AH6445" t="s">
        <v>32</v>
      </c>
      <c r="AI6445" t="str">
        <f t="shared" si="1412"/>
        <v/>
      </c>
      <c r="AJ6445" t="s">
        <v>32</v>
      </c>
      <c r="AK6445" t="str">
        <f t="shared" si="1413"/>
        <v/>
      </c>
      <c r="AL6445">
        <v>0</v>
      </c>
      <c r="AM6445">
        <v>0</v>
      </c>
      <c r="AN6445">
        <v>0</v>
      </c>
      <c r="AO6445" t="s">
        <v>32</v>
      </c>
      <c r="AP6445" t="s">
        <v>32</v>
      </c>
    </row>
    <row r="6446" spans="1:42" x14ac:dyDescent="0.25">
      <c r="A6446">
        <v>202106</v>
      </c>
      <c r="B6446" t="str">
        <f t="shared" si="1400"/>
        <v>2021-I</v>
      </c>
      <c r="C6446" t="s">
        <v>6520</v>
      </c>
      <c r="D6446" t="s">
        <v>6520</v>
      </c>
      <c r="E6446">
        <v>32165254</v>
      </c>
      <c r="F6446" t="s">
        <v>29</v>
      </c>
      <c r="G6446">
        <v>0</v>
      </c>
      <c r="H6446">
        <v>0</v>
      </c>
      <c r="I6446">
        <v>1</v>
      </c>
      <c r="J6446">
        <f t="shared" si="1401"/>
        <v>0</v>
      </c>
      <c r="K6446" t="str">
        <f t="shared" si="1402"/>
        <v>Insuficiente</v>
      </c>
      <c r="L6446">
        <f t="shared" si="1403"/>
        <v>1</v>
      </c>
      <c r="M6446">
        <v>35</v>
      </c>
      <c r="N6446" t="str">
        <f t="shared" si="1404"/>
        <v>&lt;=35</v>
      </c>
      <c r="O6446" t="s">
        <v>72</v>
      </c>
      <c r="P6446" t="s">
        <v>39</v>
      </c>
      <c r="Q6446">
        <v>29515</v>
      </c>
      <c r="R6446">
        <v>0</v>
      </c>
      <c r="S6446" t="str">
        <f t="shared" si="1405"/>
        <v>=0</v>
      </c>
      <c r="T6446">
        <v>950</v>
      </c>
      <c r="U6446" t="str">
        <f t="shared" si="1406"/>
        <v>&lt;=1000</v>
      </c>
      <c r="V6446" t="s">
        <v>585</v>
      </c>
      <c r="W6446">
        <v>24350</v>
      </c>
      <c r="X6446" s="12">
        <f t="shared" si="1407"/>
        <v>0</v>
      </c>
      <c r="Y6446" t="str">
        <f t="shared" si="1408"/>
        <v>=0</v>
      </c>
      <c r="Z6446" t="s">
        <v>32</v>
      </c>
      <c r="AA6446">
        <v>9</v>
      </c>
      <c r="AB6446" t="s">
        <v>32</v>
      </c>
      <c r="AC6446" t="str">
        <f t="shared" si="1409"/>
        <v/>
      </c>
      <c r="AD6446" t="s">
        <v>32</v>
      </c>
      <c r="AE6446" t="str">
        <f t="shared" si="1410"/>
        <v/>
      </c>
      <c r="AF6446" t="s">
        <v>32</v>
      </c>
      <c r="AG6446" t="str">
        <f t="shared" si="1411"/>
        <v/>
      </c>
      <c r="AH6446" t="s">
        <v>32</v>
      </c>
      <c r="AI6446" t="str">
        <f t="shared" si="1412"/>
        <v/>
      </c>
      <c r="AJ6446" t="s">
        <v>32</v>
      </c>
      <c r="AK6446" t="str">
        <f t="shared" si="1413"/>
        <v/>
      </c>
      <c r="AL6446">
        <v>0</v>
      </c>
      <c r="AM6446">
        <v>0</v>
      </c>
      <c r="AN6446">
        <v>0</v>
      </c>
      <c r="AO6446" t="s">
        <v>32</v>
      </c>
      <c r="AP6446" t="s">
        <v>32</v>
      </c>
    </row>
    <row r="6447" spans="1:42" x14ac:dyDescent="0.25">
      <c r="A6447">
        <v>202106</v>
      </c>
      <c r="B6447" t="str">
        <f t="shared" si="1400"/>
        <v>2021-I</v>
      </c>
      <c r="C6447" t="s">
        <v>6521</v>
      </c>
      <c r="D6447" t="s">
        <v>6521</v>
      </c>
      <c r="E6447">
        <v>32168348</v>
      </c>
      <c r="F6447" t="s">
        <v>29</v>
      </c>
      <c r="G6447">
        <v>0</v>
      </c>
      <c r="H6447">
        <v>0</v>
      </c>
      <c r="I6447">
        <v>1</v>
      </c>
      <c r="J6447">
        <f t="shared" si="1401"/>
        <v>0</v>
      </c>
      <c r="K6447" t="str">
        <f t="shared" si="1402"/>
        <v>Insuficiente</v>
      </c>
      <c r="L6447">
        <f t="shared" si="1403"/>
        <v>1</v>
      </c>
      <c r="M6447">
        <v>25</v>
      </c>
      <c r="N6447" t="str">
        <f t="shared" si="1404"/>
        <v>&lt;=25</v>
      </c>
      <c r="O6447" t="s">
        <v>56</v>
      </c>
      <c r="P6447" t="s">
        <v>39</v>
      </c>
      <c r="Q6447">
        <v>33772</v>
      </c>
      <c r="R6447">
        <v>0</v>
      </c>
      <c r="S6447" t="str">
        <f t="shared" si="1405"/>
        <v>=0</v>
      </c>
      <c r="T6447">
        <v>940</v>
      </c>
      <c r="U6447" t="str">
        <f t="shared" si="1406"/>
        <v>&lt;=1000</v>
      </c>
      <c r="V6447" t="s">
        <v>4182</v>
      </c>
      <c r="W6447">
        <v>28360</v>
      </c>
      <c r="X6447" s="12">
        <f t="shared" si="1407"/>
        <v>0</v>
      </c>
      <c r="Y6447" t="str">
        <f t="shared" si="1408"/>
        <v>=0</v>
      </c>
      <c r="Z6447">
        <v>3</v>
      </c>
      <c r="AA6447">
        <v>9</v>
      </c>
      <c r="AB6447" t="s">
        <v>32</v>
      </c>
      <c r="AC6447" t="str">
        <f t="shared" si="1409"/>
        <v/>
      </c>
      <c r="AD6447" t="s">
        <v>32</v>
      </c>
      <c r="AE6447" t="str">
        <f t="shared" si="1410"/>
        <v/>
      </c>
      <c r="AF6447" t="s">
        <v>32</v>
      </c>
      <c r="AG6447" t="str">
        <f t="shared" si="1411"/>
        <v/>
      </c>
      <c r="AH6447" t="s">
        <v>32</v>
      </c>
      <c r="AI6447" t="str">
        <f t="shared" si="1412"/>
        <v/>
      </c>
      <c r="AJ6447" t="s">
        <v>32</v>
      </c>
      <c r="AK6447" t="str">
        <f t="shared" si="1413"/>
        <v/>
      </c>
      <c r="AL6447">
        <v>0</v>
      </c>
      <c r="AM6447">
        <v>0</v>
      </c>
      <c r="AN6447">
        <v>0</v>
      </c>
      <c r="AO6447" t="s">
        <v>32</v>
      </c>
      <c r="AP6447" t="s">
        <v>32</v>
      </c>
    </row>
    <row r="6448" spans="1:42" x14ac:dyDescent="0.25">
      <c r="A6448">
        <v>202106</v>
      </c>
      <c r="B6448" t="str">
        <f t="shared" si="1400"/>
        <v>2021-I</v>
      </c>
      <c r="C6448" t="s">
        <v>6522</v>
      </c>
      <c r="D6448" t="s">
        <v>6522</v>
      </c>
      <c r="E6448">
        <v>32167669</v>
      </c>
      <c r="F6448" t="s">
        <v>29</v>
      </c>
      <c r="G6448">
        <v>0</v>
      </c>
      <c r="H6448">
        <v>0</v>
      </c>
      <c r="I6448">
        <v>1</v>
      </c>
      <c r="J6448">
        <f t="shared" si="1401"/>
        <v>0</v>
      </c>
      <c r="K6448" t="str">
        <f t="shared" si="1402"/>
        <v>Insuficiente</v>
      </c>
      <c r="L6448">
        <f t="shared" si="1403"/>
        <v>1</v>
      </c>
      <c r="M6448">
        <v>26</v>
      </c>
      <c r="N6448" t="str">
        <f t="shared" si="1404"/>
        <v>&lt;=30</v>
      </c>
      <c r="O6448" t="s">
        <v>56</v>
      </c>
      <c r="P6448" t="s">
        <v>39</v>
      </c>
      <c r="Q6448">
        <v>24281</v>
      </c>
      <c r="R6448">
        <v>500</v>
      </c>
      <c r="S6448" t="str">
        <f t="shared" si="1405"/>
        <v>&lt;=500</v>
      </c>
      <c r="T6448">
        <v>800</v>
      </c>
      <c r="U6448" t="str">
        <f t="shared" si="1406"/>
        <v>&lt;=1000</v>
      </c>
      <c r="V6448" t="s">
        <v>601</v>
      </c>
      <c r="W6448">
        <v>19920</v>
      </c>
      <c r="X6448" s="12">
        <f t="shared" si="1407"/>
        <v>2.5100401606425703E-2</v>
      </c>
      <c r="Y6448" t="str">
        <f t="shared" si="1408"/>
        <v>&lt;=0.03</v>
      </c>
      <c r="Z6448" t="s">
        <v>32</v>
      </c>
      <c r="AA6448">
        <v>4</v>
      </c>
      <c r="AB6448">
        <v>1512.56</v>
      </c>
      <c r="AC6448" t="str">
        <f t="shared" si="1409"/>
        <v>&lt;=2000</v>
      </c>
      <c r="AD6448">
        <v>640</v>
      </c>
      <c r="AE6448" t="str">
        <f t="shared" si="1410"/>
        <v>&gt;120</v>
      </c>
      <c r="AF6448">
        <v>1512.56</v>
      </c>
      <c r="AG6448" t="str">
        <f t="shared" si="1411"/>
        <v>&lt;=2000</v>
      </c>
      <c r="AH6448" t="s">
        <v>32</v>
      </c>
      <c r="AI6448" t="str">
        <f t="shared" si="1412"/>
        <v/>
      </c>
      <c r="AJ6448" t="s">
        <v>32</v>
      </c>
      <c r="AK6448" t="str">
        <f t="shared" si="1413"/>
        <v/>
      </c>
      <c r="AL6448">
        <v>12</v>
      </c>
      <c r="AM6448">
        <v>0</v>
      </c>
      <c r="AN6448">
        <v>12</v>
      </c>
      <c r="AO6448" t="s">
        <v>32</v>
      </c>
      <c r="AP6448">
        <v>1</v>
      </c>
    </row>
    <row r="6449" spans="1:42" x14ac:dyDescent="0.25">
      <c r="A6449">
        <v>202106</v>
      </c>
      <c r="B6449" t="str">
        <f t="shared" si="1400"/>
        <v>2021-I</v>
      </c>
      <c r="C6449" t="s">
        <v>6523</v>
      </c>
      <c r="D6449" t="s">
        <v>6523</v>
      </c>
      <c r="E6449">
        <v>32151955</v>
      </c>
      <c r="F6449" t="s">
        <v>29</v>
      </c>
      <c r="G6449">
        <v>0</v>
      </c>
      <c r="H6449">
        <v>0</v>
      </c>
      <c r="I6449">
        <v>1</v>
      </c>
      <c r="J6449">
        <f t="shared" si="1401"/>
        <v>0</v>
      </c>
      <c r="K6449" t="str">
        <f t="shared" si="1402"/>
        <v>Insuficiente</v>
      </c>
      <c r="L6449">
        <f t="shared" si="1403"/>
        <v>1</v>
      </c>
      <c r="M6449">
        <v>36</v>
      </c>
      <c r="N6449" t="str">
        <f t="shared" si="1404"/>
        <v>&lt;=40</v>
      </c>
      <c r="O6449" t="s">
        <v>56</v>
      </c>
      <c r="P6449" t="s">
        <v>39</v>
      </c>
      <c r="Q6449">
        <v>41065</v>
      </c>
      <c r="R6449">
        <v>0</v>
      </c>
      <c r="S6449" t="str">
        <f t="shared" si="1405"/>
        <v>=0</v>
      </c>
      <c r="T6449">
        <v>1140</v>
      </c>
      <c r="U6449" t="str">
        <f t="shared" si="1406"/>
        <v>&lt;=1200</v>
      </c>
      <c r="V6449" t="s">
        <v>589</v>
      </c>
      <c r="W6449">
        <v>35230</v>
      </c>
      <c r="X6449" s="12">
        <f t="shared" si="1407"/>
        <v>0</v>
      </c>
      <c r="Y6449" t="str">
        <f t="shared" si="1408"/>
        <v>=0</v>
      </c>
      <c r="Z6449">
        <v>4</v>
      </c>
      <c r="AA6449">
        <v>4</v>
      </c>
      <c r="AB6449">
        <v>1515.51</v>
      </c>
      <c r="AC6449" t="str">
        <f t="shared" si="1409"/>
        <v>&lt;=2000</v>
      </c>
      <c r="AD6449">
        <v>2664</v>
      </c>
      <c r="AE6449" t="str">
        <f t="shared" si="1410"/>
        <v>&gt;120</v>
      </c>
      <c r="AF6449">
        <v>1515.51</v>
      </c>
      <c r="AG6449" t="str">
        <f t="shared" si="1411"/>
        <v>&lt;=2000</v>
      </c>
      <c r="AH6449" t="s">
        <v>32</v>
      </c>
      <c r="AI6449" t="str">
        <f t="shared" si="1412"/>
        <v/>
      </c>
      <c r="AJ6449" t="s">
        <v>32</v>
      </c>
      <c r="AK6449" t="str">
        <f t="shared" si="1413"/>
        <v/>
      </c>
      <c r="AL6449">
        <v>12</v>
      </c>
      <c r="AM6449">
        <v>0</v>
      </c>
      <c r="AN6449">
        <v>12</v>
      </c>
      <c r="AO6449" t="s">
        <v>32</v>
      </c>
      <c r="AP6449">
        <v>1</v>
      </c>
    </row>
    <row r="6450" spans="1:42" x14ac:dyDescent="0.25">
      <c r="A6450">
        <v>202106</v>
      </c>
      <c r="B6450" t="str">
        <f t="shared" si="1400"/>
        <v>2021-I</v>
      </c>
      <c r="C6450" t="s">
        <v>6524</v>
      </c>
      <c r="D6450" t="s">
        <v>6524</v>
      </c>
      <c r="E6450">
        <v>32167723</v>
      </c>
      <c r="F6450" t="s">
        <v>29</v>
      </c>
      <c r="G6450">
        <v>0</v>
      </c>
      <c r="H6450">
        <v>0</v>
      </c>
      <c r="I6450">
        <v>1</v>
      </c>
      <c r="J6450">
        <f t="shared" si="1401"/>
        <v>0</v>
      </c>
      <c r="K6450" t="str">
        <f t="shared" si="1402"/>
        <v>Insuficiente</v>
      </c>
      <c r="L6450">
        <f t="shared" si="1403"/>
        <v>1</v>
      </c>
      <c r="M6450">
        <v>48</v>
      </c>
      <c r="N6450" t="str">
        <f t="shared" si="1404"/>
        <v>&lt;=50</v>
      </c>
      <c r="O6450" t="s">
        <v>56</v>
      </c>
      <c r="P6450" t="s">
        <v>35</v>
      </c>
      <c r="Q6450">
        <v>29515</v>
      </c>
      <c r="R6450">
        <v>0</v>
      </c>
      <c r="S6450" t="str">
        <f t="shared" si="1405"/>
        <v>=0</v>
      </c>
      <c r="T6450">
        <v>950</v>
      </c>
      <c r="U6450" t="str">
        <f t="shared" si="1406"/>
        <v>&lt;=1000</v>
      </c>
      <c r="V6450" t="s">
        <v>585</v>
      </c>
      <c r="W6450">
        <v>24350</v>
      </c>
      <c r="X6450" s="12">
        <f t="shared" si="1407"/>
        <v>0</v>
      </c>
      <c r="Y6450" t="str">
        <f t="shared" si="1408"/>
        <v>=0</v>
      </c>
      <c r="Z6450">
        <v>5</v>
      </c>
      <c r="AA6450">
        <v>4</v>
      </c>
      <c r="AB6450">
        <v>172.15</v>
      </c>
      <c r="AC6450" t="str">
        <f t="shared" si="1409"/>
        <v>&lt;=500</v>
      </c>
      <c r="AD6450">
        <v>1952</v>
      </c>
      <c r="AE6450" t="str">
        <f t="shared" si="1410"/>
        <v>&gt;120</v>
      </c>
      <c r="AF6450">
        <v>172.15</v>
      </c>
      <c r="AG6450" t="str">
        <f t="shared" si="1411"/>
        <v>&lt;=500</v>
      </c>
      <c r="AH6450" t="s">
        <v>32</v>
      </c>
      <c r="AI6450" t="str">
        <f t="shared" si="1412"/>
        <v/>
      </c>
      <c r="AJ6450" t="s">
        <v>32</v>
      </c>
      <c r="AK6450" t="str">
        <f t="shared" si="1413"/>
        <v/>
      </c>
      <c r="AL6450">
        <v>12</v>
      </c>
      <c r="AM6450">
        <v>0</v>
      </c>
      <c r="AN6450">
        <v>12</v>
      </c>
      <c r="AO6450" t="s">
        <v>32</v>
      </c>
      <c r="AP6450">
        <v>1</v>
      </c>
    </row>
    <row r="6451" spans="1:42" x14ac:dyDescent="0.25">
      <c r="A6451">
        <v>202106</v>
      </c>
      <c r="B6451" t="str">
        <f t="shared" si="1400"/>
        <v>2021-I</v>
      </c>
      <c r="C6451" t="s">
        <v>6525</v>
      </c>
      <c r="D6451" t="s">
        <v>6525</v>
      </c>
      <c r="E6451">
        <v>32168510</v>
      </c>
      <c r="F6451" t="s">
        <v>29</v>
      </c>
      <c r="G6451">
        <v>0</v>
      </c>
      <c r="H6451">
        <v>0</v>
      </c>
      <c r="I6451">
        <v>1</v>
      </c>
      <c r="J6451">
        <f t="shared" si="1401"/>
        <v>0</v>
      </c>
      <c r="K6451" t="str">
        <f t="shared" si="1402"/>
        <v>Insuficiente</v>
      </c>
      <c r="L6451">
        <f t="shared" si="1403"/>
        <v>1</v>
      </c>
      <c r="M6451">
        <v>35</v>
      </c>
      <c r="N6451" t="str">
        <f t="shared" si="1404"/>
        <v>&lt;=35</v>
      </c>
      <c r="O6451" t="s">
        <v>56</v>
      </c>
      <c r="P6451" t="s">
        <v>39</v>
      </c>
      <c r="Q6451">
        <v>26946</v>
      </c>
      <c r="R6451">
        <v>0</v>
      </c>
      <c r="S6451" t="str">
        <f t="shared" si="1405"/>
        <v>=0</v>
      </c>
      <c r="T6451">
        <v>850</v>
      </c>
      <c r="U6451" t="str">
        <f t="shared" si="1406"/>
        <v>&lt;=1000</v>
      </c>
      <c r="V6451" t="s">
        <v>1854</v>
      </c>
      <c r="W6451">
        <v>21930</v>
      </c>
      <c r="X6451" s="12">
        <f t="shared" si="1407"/>
        <v>0</v>
      </c>
      <c r="Y6451" t="str">
        <f t="shared" si="1408"/>
        <v>=0</v>
      </c>
      <c r="Z6451" t="s">
        <v>32</v>
      </c>
      <c r="AA6451">
        <v>9</v>
      </c>
      <c r="AB6451" t="s">
        <v>32</v>
      </c>
      <c r="AC6451" t="str">
        <f t="shared" si="1409"/>
        <v/>
      </c>
      <c r="AD6451" t="s">
        <v>32</v>
      </c>
      <c r="AE6451" t="str">
        <f t="shared" si="1410"/>
        <v/>
      </c>
      <c r="AF6451" t="s">
        <v>32</v>
      </c>
      <c r="AG6451" t="str">
        <f t="shared" si="1411"/>
        <v/>
      </c>
      <c r="AH6451" t="s">
        <v>32</v>
      </c>
      <c r="AI6451" t="str">
        <f t="shared" si="1412"/>
        <v/>
      </c>
      <c r="AJ6451" t="s">
        <v>32</v>
      </c>
      <c r="AK6451" t="str">
        <f t="shared" si="1413"/>
        <v/>
      </c>
      <c r="AL6451">
        <v>0</v>
      </c>
      <c r="AM6451">
        <v>0</v>
      </c>
      <c r="AN6451">
        <v>0</v>
      </c>
      <c r="AO6451" t="s">
        <v>32</v>
      </c>
      <c r="AP6451" t="s">
        <v>32</v>
      </c>
    </row>
    <row r="6452" spans="1:42" x14ac:dyDescent="0.25">
      <c r="A6452">
        <v>202106</v>
      </c>
      <c r="B6452" t="str">
        <f t="shared" si="1400"/>
        <v>2021-I</v>
      </c>
      <c r="C6452" t="s">
        <v>6526</v>
      </c>
      <c r="D6452" t="s">
        <v>6526</v>
      </c>
      <c r="E6452">
        <v>32168135</v>
      </c>
      <c r="F6452" t="s">
        <v>29</v>
      </c>
      <c r="G6452">
        <v>0</v>
      </c>
      <c r="H6452">
        <v>0</v>
      </c>
      <c r="I6452">
        <v>1</v>
      </c>
      <c r="J6452">
        <f t="shared" si="1401"/>
        <v>0</v>
      </c>
      <c r="K6452" t="str">
        <f t="shared" si="1402"/>
        <v>Insuficiente</v>
      </c>
      <c r="L6452">
        <f t="shared" si="1403"/>
        <v>1</v>
      </c>
      <c r="M6452">
        <v>31</v>
      </c>
      <c r="N6452" t="str">
        <f t="shared" si="1404"/>
        <v>&lt;=35</v>
      </c>
      <c r="O6452" t="s">
        <v>56</v>
      </c>
      <c r="P6452" t="s">
        <v>39</v>
      </c>
      <c r="Q6452">
        <v>41065</v>
      </c>
      <c r="R6452">
        <v>0</v>
      </c>
      <c r="S6452" t="str">
        <f t="shared" si="1405"/>
        <v>=0</v>
      </c>
      <c r="T6452">
        <v>1140</v>
      </c>
      <c r="U6452" t="str">
        <f t="shared" si="1406"/>
        <v>&lt;=1200</v>
      </c>
      <c r="V6452" t="s">
        <v>585</v>
      </c>
      <c r="W6452">
        <v>35230</v>
      </c>
      <c r="X6452" s="12">
        <f t="shared" si="1407"/>
        <v>0</v>
      </c>
      <c r="Y6452" t="str">
        <f t="shared" si="1408"/>
        <v>=0</v>
      </c>
      <c r="Z6452">
        <v>1</v>
      </c>
      <c r="AA6452">
        <v>9</v>
      </c>
      <c r="AB6452" t="s">
        <v>32</v>
      </c>
      <c r="AC6452" t="str">
        <f t="shared" si="1409"/>
        <v/>
      </c>
      <c r="AD6452" t="s">
        <v>32</v>
      </c>
      <c r="AE6452" t="str">
        <f t="shared" si="1410"/>
        <v/>
      </c>
      <c r="AF6452" t="s">
        <v>32</v>
      </c>
      <c r="AG6452" t="str">
        <f t="shared" si="1411"/>
        <v/>
      </c>
      <c r="AH6452" t="s">
        <v>32</v>
      </c>
      <c r="AI6452" t="str">
        <f t="shared" si="1412"/>
        <v/>
      </c>
      <c r="AJ6452" t="s">
        <v>32</v>
      </c>
      <c r="AK6452" t="str">
        <f t="shared" si="1413"/>
        <v/>
      </c>
      <c r="AL6452">
        <v>0</v>
      </c>
      <c r="AM6452">
        <v>0</v>
      </c>
      <c r="AN6452">
        <v>0</v>
      </c>
      <c r="AO6452" t="s">
        <v>32</v>
      </c>
      <c r="AP6452" t="s">
        <v>32</v>
      </c>
    </row>
    <row r="6453" spans="1:42" x14ac:dyDescent="0.25">
      <c r="A6453">
        <v>202106</v>
      </c>
      <c r="B6453" t="str">
        <f t="shared" si="1400"/>
        <v>2021-I</v>
      </c>
      <c r="C6453" t="s">
        <v>6527</v>
      </c>
      <c r="D6453" t="s">
        <v>6527</v>
      </c>
      <c r="E6453">
        <v>32168567</v>
      </c>
      <c r="F6453" t="s">
        <v>29</v>
      </c>
      <c r="G6453">
        <v>0</v>
      </c>
      <c r="H6453">
        <v>0</v>
      </c>
      <c r="I6453">
        <v>1</v>
      </c>
      <c r="J6453">
        <f t="shared" si="1401"/>
        <v>0</v>
      </c>
      <c r="K6453" t="str">
        <f t="shared" si="1402"/>
        <v>Insuficiente</v>
      </c>
      <c r="L6453">
        <f t="shared" si="1403"/>
        <v>1</v>
      </c>
      <c r="M6453">
        <v>25</v>
      </c>
      <c r="N6453" t="str">
        <f t="shared" si="1404"/>
        <v>&lt;=25</v>
      </c>
      <c r="O6453" t="s">
        <v>56</v>
      </c>
      <c r="P6453" t="s">
        <v>39</v>
      </c>
      <c r="Q6453">
        <v>24812</v>
      </c>
      <c r="R6453">
        <v>0</v>
      </c>
      <c r="S6453" t="str">
        <f t="shared" si="1405"/>
        <v>=0</v>
      </c>
      <c r="T6453">
        <v>800</v>
      </c>
      <c r="U6453" t="str">
        <f t="shared" si="1406"/>
        <v>&lt;=1000</v>
      </c>
      <c r="V6453" t="s">
        <v>585</v>
      </c>
      <c r="W6453">
        <v>19920</v>
      </c>
      <c r="X6453" s="12">
        <f t="shared" si="1407"/>
        <v>0</v>
      </c>
      <c r="Y6453" t="str">
        <f t="shared" si="1408"/>
        <v>=0</v>
      </c>
      <c r="Z6453" t="s">
        <v>32</v>
      </c>
      <c r="AA6453">
        <v>4</v>
      </c>
      <c r="AB6453">
        <v>1041.6400000000001</v>
      </c>
      <c r="AC6453" t="str">
        <f t="shared" si="1409"/>
        <v>&lt;=2000</v>
      </c>
      <c r="AD6453">
        <v>866</v>
      </c>
      <c r="AE6453" t="str">
        <f t="shared" si="1410"/>
        <v>&gt;120</v>
      </c>
      <c r="AF6453">
        <v>1041.6400000000001</v>
      </c>
      <c r="AG6453" t="str">
        <f t="shared" si="1411"/>
        <v>&lt;=2000</v>
      </c>
      <c r="AH6453" t="s">
        <v>32</v>
      </c>
      <c r="AI6453" t="str">
        <f t="shared" si="1412"/>
        <v/>
      </c>
      <c r="AJ6453" t="s">
        <v>32</v>
      </c>
      <c r="AK6453" t="str">
        <f t="shared" si="1413"/>
        <v/>
      </c>
      <c r="AL6453">
        <v>12</v>
      </c>
      <c r="AM6453">
        <v>0</v>
      </c>
      <c r="AN6453">
        <v>12</v>
      </c>
      <c r="AO6453" t="s">
        <v>32</v>
      </c>
      <c r="AP6453">
        <v>1</v>
      </c>
    </row>
    <row r="6454" spans="1:42" x14ac:dyDescent="0.25">
      <c r="A6454">
        <v>202106</v>
      </c>
      <c r="B6454" t="str">
        <f t="shared" si="1400"/>
        <v>2021-I</v>
      </c>
      <c r="C6454" t="s">
        <v>6528</v>
      </c>
      <c r="D6454" t="s">
        <v>6528</v>
      </c>
      <c r="E6454">
        <v>32168375</v>
      </c>
      <c r="F6454" t="s">
        <v>29</v>
      </c>
      <c r="G6454">
        <v>0</v>
      </c>
      <c r="H6454">
        <v>0</v>
      </c>
      <c r="I6454">
        <v>1</v>
      </c>
      <c r="J6454">
        <f t="shared" si="1401"/>
        <v>0</v>
      </c>
      <c r="K6454" t="str">
        <f t="shared" si="1402"/>
        <v>Insuficiente</v>
      </c>
      <c r="L6454">
        <f t="shared" si="1403"/>
        <v>1</v>
      </c>
      <c r="M6454">
        <v>39</v>
      </c>
      <c r="N6454" t="str">
        <f t="shared" si="1404"/>
        <v>&lt;=40</v>
      </c>
      <c r="O6454" t="s">
        <v>72</v>
      </c>
      <c r="P6454" t="s">
        <v>39</v>
      </c>
      <c r="Q6454">
        <v>27201</v>
      </c>
      <c r="R6454">
        <v>0</v>
      </c>
      <c r="S6454" t="str">
        <f t="shared" si="1405"/>
        <v>=0</v>
      </c>
      <c r="T6454">
        <v>900</v>
      </c>
      <c r="U6454" t="str">
        <f t="shared" si="1406"/>
        <v>&lt;=1000</v>
      </c>
      <c r="V6454" t="s">
        <v>585</v>
      </c>
      <c r="W6454">
        <v>22870</v>
      </c>
      <c r="X6454" s="12">
        <f t="shared" si="1407"/>
        <v>0</v>
      </c>
      <c r="Y6454" t="str">
        <f t="shared" si="1408"/>
        <v>=0</v>
      </c>
      <c r="Z6454" t="s">
        <v>32</v>
      </c>
      <c r="AA6454">
        <v>0</v>
      </c>
      <c r="AB6454">
        <v>23557.23</v>
      </c>
      <c r="AC6454" t="str">
        <f t="shared" si="1409"/>
        <v>&gt;5000</v>
      </c>
      <c r="AD6454">
        <v>3343</v>
      </c>
      <c r="AE6454" t="str">
        <f t="shared" si="1410"/>
        <v>&gt;120</v>
      </c>
      <c r="AF6454">
        <v>2278.1799999999998</v>
      </c>
      <c r="AG6454" t="str">
        <f t="shared" si="1411"/>
        <v>&lt;=3000</v>
      </c>
      <c r="AH6454" t="s">
        <v>32</v>
      </c>
      <c r="AI6454" t="str">
        <f t="shared" si="1412"/>
        <v/>
      </c>
      <c r="AJ6454" t="s">
        <v>32</v>
      </c>
      <c r="AK6454" t="str">
        <f t="shared" si="1413"/>
        <v/>
      </c>
      <c r="AL6454">
        <v>12</v>
      </c>
      <c r="AM6454">
        <v>0</v>
      </c>
      <c r="AN6454">
        <v>0</v>
      </c>
      <c r="AO6454" t="s">
        <v>32</v>
      </c>
      <c r="AP6454" t="s">
        <v>32</v>
      </c>
    </row>
    <row r="6455" spans="1:42" x14ac:dyDescent="0.25">
      <c r="A6455">
        <v>202106</v>
      </c>
      <c r="B6455" t="str">
        <f t="shared" si="1400"/>
        <v>2021-I</v>
      </c>
      <c r="C6455" t="s">
        <v>6529</v>
      </c>
      <c r="D6455" t="s">
        <v>6529</v>
      </c>
      <c r="E6455">
        <v>32168405</v>
      </c>
      <c r="F6455" t="s">
        <v>29</v>
      </c>
      <c r="G6455">
        <v>0</v>
      </c>
      <c r="H6455">
        <v>0</v>
      </c>
      <c r="I6455">
        <v>1</v>
      </c>
      <c r="J6455">
        <f t="shared" si="1401"/>
        <v>0</v>
      </c>
      <c r="K6455" t="str">
        <f t="shared" si="1402"/>
        <v>Insuficiente</v>
      </c>
      <c r="L6455">
        <f t="shared" si="1403"/>
        <v>1</v>
      </c>
      <c r="M6455">
        <v>43</v>
      </c>
      <c r="N6455" t="str">
        <f t="shared" si="1404"/>
        <v>&lt;=45</v>
      </c>
      <c r="O6455" t="s">
        <v>72</v>
      </c>
      <c r="P6455" t="s">
        <v>39</v>
      </c>
      <c r="Q6455">
        <v>25630</v>
      </c>
      <c r="R6455">
        <v>0</v>
      </c>
      <c r="S6455" t="str">
        <f t="shared" si="1405"/>
        <v>=0</v>
      </c>
      <c r="T6455">
        <v>850</v>
      </c>
      <c r="U6455" t="str">
        <f t="shared" si="1406"/>
        <v>&lt;=1000</v>
      </c>
      <c r="V6455" t="s">
        <v>589</v>
      </c>
      <c r="W6455">
        <v>21390</v>
      </c>
      <c r="X6455" s="12">
        <f t="shared" si="1407"/>
        <v>0</v>
      </c>
      <c r="Y6455" t="str">
        <f t="shared" si="1408"/>
        <v>=0</v>
      </c>
      <c r="Z6455" t="s">
        <v>32</v>
      </c>
      <c r="AA6455">
        <v>0</v>
      </c>
      <c r="AB6455">
        <v>3023.49</v>
      </c>
      <c r="AC6455" t="str">
        <f t="shared" si="1409"/>
        <v>&lt;=4000</v>
      </c>
      <c r="AD6455">
        <v>6</v>
      </c>
      <c r="AE6455" t="str">
        <f t="shared" si="1410"/>
        <v>&lt;=8</v>
      </c>
      <c r="AF6455">
        <v>0</v>
      </c>
      <c r="AG6455" t="str">
        <f t="shared" si="1411"/>
        <v>&lt;=500</v>
      </c>
      <c r="AH6455" t="s">
        <v>32</v>
      </c>
      <c r="AI6455" t="str">
        <f t="shared" si="1412"/>
        <v/>
      </c>
      <c r="AJ6455" t="s">
        <v>32</v>
      </c>
      <c r="AK6455" t="str">
        <f t="shared" si="1413"/>
        <v/>
      </c>
      <c r="AL6455">
        <v>12</v>
      </c>
      <c r="AM6455">
        <v>12</v>
      </c>
      <c r="AN6455">
        <v>0</v>
      </c>
      <c r="AO6455">
        <v>1</v>
      </c>
      <c r="AP6455" t="s">
        <v>32</v>
      </c>
    </row>
    <row r="6456" spans="1:42" x14ac:dyDescent="0.25">
      <c r="A6456">
        <v>202106</v>
      </c>
      <c r="B6456" t="str">
        <f t="shared" si="1400"/>
        <v>2021-I</v>
      </c>
      <c r="C6456" t="s">
        <v>6530</v>
      </c>
      <c r="D6456" t="s">
        <v>6530</v>
      </c>
      <c r="E6456">
        <v>32166593</v>
      </c>
      <c r="F6456" t="s">
        <v>29</v>
      </c>
      <c r="G6456">
        <v>0</v>
      </c>
      <c r="H6456">
        <v>0</v>
      </c>
      <c r="I6456">
        <v>1</v>
      </c>
      <c r="J6456">
        <f t="shared" si="1401"/>
        <v>0</v>
      </c>
      <c r="K6456" t="str">
        <f t="shared" si="1402"/>
        <v>Insuficiente</v>
      </c>
      <c r="L6456">
        <f t="shared" si="1403"/>
        <v>1</v>
      </c>
      <c r="M6456">
        <v>39</v>
      </c>
      <c r="N6456" t="str">
        <f t="shared" si="1404"/>
        <v>&lt;=40</v>
      </c>
      <c r="O6456" t="s">
        <v>72</v>
      </c>
      <c r="P6456" t="s">
        <v>31</v>
      </c>
      <c r="Q6456">
        <v>27943</v>
      </c>
      <c r="R6456">
        <v>0</v>
      </c>
      <c r="S6456" t="str">
        <f t="shared" si="1405"/>
        <v>=0</v>
      </c>
      <c r="T6456">
        <v>900</v>
      </c>
      <c r="U6456" t="str">
        <f t="shared" si="1406"/>
        <v>&lt;=1000</v>
      </c>
      <c r="V6456" t="s">
        <v>589</v>
      </c>
      <c r="W6456">
        <v>22870</v>
      </c>
      <c r="X6456" s="12">
        <f t="shared" si="1407"/>
        <v>0</v>
      </c>
      <c r="Y6456" t="str">
        <f t="shared" si="1408"/>
        <v>=0</v>
      </c>
      <c r="Z6456" t="s">
        <v>32</v>
      </c>
      <c r="AA6456">
        <v>0</v>
      </c>
      <c r="AB6456">
        <v>4401.6400000000003</v>
      </c>
      <c r="AC6456" t="str">
        <f t="shared" si="1409"/>
        <v>&lt;=5000</v>
      </c>
      <c r="AD6456">
        <v>0</v>
      </c>
      <c r="AE6456" t="str">
        <f t="shared" si="1410"/>
        <v>=0</v>
      </c>
      <c r="AF6456">
        <v>0</v>
      </c>
      <c r="AG6456" t="str">
        <f t="shared" si="1411"/>
        <v>&lt;=500</v>
      </c>
      <c r="AH6456" t="s">
        <v>32</v>
      </c>
      <c r="AI6456" t="str">
        <f t="shared" si="1412"/>
        <v/>
      </c>
      <c r="AJ6456" t="s">
        <v>32</v>
      </c>
      <c r="AK6456" t="str">
        <f t="shared" si="1413"/>
        <v/>
      </c>
      <c r="AL6456">
        <v>5</v>
      </c>
      <c r="AM6456">
        <v>5</v>
      </c>
      <c r="AN6456">
        <v>0</v>
      </c>
      <c r="AO6456">
        <v>1</v>
      </c>
      <c r="AP6456" t="s">
        <v>32</v>
      </c>
    </row>
    <row r="6457" spans="1:42" x14ac:dyDescent="0.25">
      <c r="A6457">
        <v>202106</v>
      </c>
      <c r="B6457" t="str">
        <f t="shared" si="1400"/>
        <v>2021-I</v>
      </c>
      <c r="C6457" t="s">
        <v>6531</v>
      </c>
      <c r="D6457" t="s">
        <v>6531</v>
      </c>
      <c r="E6457">
        <v>32174097</v>
      </c>
      <c r="F6457" t="s">
        <v>29</v>
      </c>
      <c r="G6457">
        <v>0</v>
      </c>
      <c r="H6457">
        <v>0</v>
      </c>
      <c r="I6457">
        <v>1</v>
      </c>
      <c r="J6457">
        <f t="shared" si="1401"/>
        <v>0</v>
      </c>
      <c r="K6457" t="str">
        <f t="shared" si="1402"/>
        <v>Insuficiente</v>
      </c>
      <c r="L6457">
        <f t="shared" si="1403"/>
        <v>1</v>
      </c>
      <c r="M6457">
        <v>54</v>
      </c>
      <c r="N6457" t="str">
        <f t="shared" si="1404"/>
        <v>&lt;=55</v>
      </c>
      <c r="O6457" t="s">
        <v>72</v>
      </c>
      <c r="P6457" t="s">
        <v>35</v>
      </c>
      <c r="Q6457">
        <v>27201</v>
      </c>
      <c r="R6457">
        <v>0</v>
      </c>
      <c r="S6457" t="str">
        <f t="shared" si="1405"/>
        <v>=0</v>
      </c>
      <c r="T6457">
        <v>900</v>
      </c>
      <c r="U6457" t="str">
        <f t="shared" si="1406"/>
        <v>&lt;=1000</v>
      </c>
      <c r="V6457" t="s">
        <v>585</v>
      </c>
      <c r="W6457">
        <v>22870</v>
      </c>
      <c r="X6457" s="12">
        <f t="shared" si="1407"/>
        <v>0</v>
      </c>
      <c r="Y6457" t="str">
        <f t="shared" si="1408"/>
        <v>=0</v>
      </c>
      <c r="Z6457" t="s">
        <v>32</v>
      </c>
      <c r="AA6457">
        <v>0</v>
      </c>
      <c r="AB6457">
        <v>5881.31</v>
      </c>
      <c r="AC6457" t="str">
        <f t="shared" si="1409"/>
        <v>&gt;5000</v>
      </c>
      <c r="AD6457">
        <v>0</v>
      </c>
      <c r="AE6457" t="str">
        <f t="shared" si="1410"/>
        <v>=0</v>
      </c>
      <c r="AF6457">
        <v>0</v>
      </c>
      <c r="AG6457" t="str">
        <f t="shared" si="1411"/>
        <v>&lt;=500</v>
      </c>
      <c r="AH6457" t="s">
        <v>32</v>
      </c>
      <c r="AI6457" t="str">
        <f t="shared" si="1412"/>
        <v/>
      </c>
      <c r="AJ6457" t="s">
        <v>32</v>
      </c>
      <c r="AK6457" t="str">
        <f t="shared" si="1413"/>
        <v/>
      </c>
      <c r="AL6457">
        <v>12</v>
      </c>
      <c r="AM6457">
        <v>12</v>
      </c>
      <c r="AN6457">
        <v>0</v>
      </c>
      <c r="AO6457">
        <v>1</v>
      </c>
      <c r="AP6457" t="s">
        <v>32</v>
      </c>
    </row>
    <row r="6458" spans="1:42" x14ac:dyDescent="0.25">
      <c r="A6458">
        <v>202106</v>
      </c>
      <c r="B6458" t="str">
        <f t="shared" si="1400"/>
        <v>2021-I</v>
      </c>
      <c r="C6458" t="s">
        <v>6532</v>
      </c>
      <c r="D6458" t="s">
        <v>6532</v>
      </c>
      <c r="E6458">
        <v>32173698</v>
      </c>
      <c r="F6458" t="s">
        <v>29</v>
      </c>
      <c r="G6458">
        <v>0</v>
      </c>
      <c r="H6458">
        <v>0</v>
      </c>
      <c r="I6458">
        <v>1</v>
      </c>
      <c r="J6458">
        <f t="shared" si="1401"/>
        <v>0</v>
      </c>
      <c r="K6458" t="str">
        <f t="shared" si="1402"/>
        <v>Insuficiente</v>
      </c>
      <c r="L6458">
        <f t="shared" si="1403"/>
        <v>1</v>
      </c>
      <c r="M6458">
        <v>43</v>
      </c>
      <c r="N6458" t="str">
        <f t="shared" si="1404"/>
        <v>&lt;=45</v>
      </c>
      <c r="O6458" t="s">
        <v>56</v>
      </c>
      <c r="P6458" t="s">
        <v>39</v>
      </c>
      <c r="Q6458">
        <v>22508</v>
      </c>
      <c r="R6458">
        <v>0</v>
      </c>
      <c r="S6458" t="str">
        <f t="shared" si="1405"/>
        <v>=0</v>
      </c>
      <c r="T6458">
        <v>750</v>
      </c>
      <c r="U6458" t="str">
        <f t="shared" si="1406"/>
        <v>&lt;=1000</v>
      </c>
      <c r="V6458" t="s">
        <v>614</v>
      </c>
      <c r="W6458">
        <v>18450</v>
      </c>
      <c r="X6458" s="12">
        <f t="shared" si="1407"/>
        <v>0</v>
      </c>
      <c r="Y6458" t="str">
        <f t="shared" si="1408"/>
        <v>=0</v>
      </c>
      <c r="Z6458" t="s">
        <v>32</v>
      </c>
      <c r="AA6458">
        <v>4</v>
      </c>
      <c r="AB6458">
        <v>1980.29</v>
      </c>
      <c r="AC6458" t="str">
        <f t="shared" si="1409"/>
        <v>&lt;=2000</v>
      </c>
      <c r="AD6458">
        <v>1502</v>
      </c>
      <c r="AE6458" t="str">
        <f t="shared" si="1410"/>
        <v>&gt;120</v>
      </c>
      <c r="AF6458">
        <v>1980.29</v>
      </c>
      <c r="AG6458" t="str">
        <f t="shared" si="1411"/>
        <v>&lt;=2000</v>
      </c>
      <c r="AH6458" t="s">
        <v>32</v>
      </c>
      <c r="AI6458" t="str">
        <f t="shared" si="1412"/>
        <v/>
      </c>
      <c r="AJ6458" t="s">
        <v>32</v>
      </c>
      <c r="AK6458" t="str">
        <f t="shared" si="1413"/>
        <v/>
      </c>
      <c r="AL6458">
        <v>12</v>
      </c>
      <c r="AM6458">
        <v>0</v>
      </c>
      <c r="AN6458">
        <v>12</v>
      </c>
      <c r="AO6458" t="s">
        <v>32</v>
      </c>
      <c r="AP6458">
        <v>1</v>
      </c>
    </row>
    <row r="6459" spans="1:42" x14ac:dyDescent="0.25">
      <c r="A6459">
        <v>202106</v>
      </c>
      <c r="B6459" t="str">
        <f t="shared" si="1400"/>
        <v>2021-I</v>
      </c>
      <c r="C6459" t="s">
        <v>6533</v>
      </c>
      <c r="D6459" t="s">
        <v>6533</v>
      </c>
      <c r="E6459">
        <v>32158729</v>
      </c>
      <c r="F6459" t="s">
        <v>29</v>
      </c>
      <c r="G6459">
        <v>0</v>
      </c>
      <c r="H6459">
        <v>0</v>
      </c>
      <c r="I6459">
        <v>1</v>
      </c>
      <c r="J6459">
        <f t="shared" si="1401"/>
        <v>0</v>
      </c>
      <c r="K6459" t="str">
        <f t="shared" si="1402"/>
        <v>Insuficiente</v>
      </c>
      <c r="L6459">
        <f t="shared" si="1403"/>
        <v>1</v>
      </c>
      <c r="M6459">
        <v>27</v>
      </c>
      <c r="N6459" t="str">
        <f t="shared" si="1404"/>
        <v>&lt;=30</v>
      </c>
      <c r="O6459" t="s">
        <v>56</v>
      </c>
      <c r="P6459" t="s">
        <v>39</v>
      </c>
      <c r="Q6459">
        <v>24070</v>
      </c>
      <c r="R6459">
        <v>0</v>
      </c>
      <c r="S6459" t="str">
        <f t="shared" si="1405"/>
        <v>=0</v>
      </c>
      <c r="T6459">
        <v>694</v>
      </c>
      <c r="U6459" t="str">
        <f t="shared" si="1406"/>
        <v>&lt;=1000</v>
      </c>
      <c r="V6459" t="s">
        <v>601</v>
      </c>
      <c r="W6459">
        <v>19920</v>
      </c>
      <c r="X6459" s="12">
        <f t="shared" si="1407"/>
        <v>0</v>
      </c>
      <c r="Y6459" t="str">
        <f t="shared" si="1408"/>
        <v>=0</v>
      </c>
      <c r="Z6459" t="s">
        <v>32</v>
      </c>
      <c r="AA6459">
        <v>0</v>
      </c>
      <c r="AB6459">
        <v>1002.99</v>
      </c>
      <c r="AC6459" t="str">
        <f t="shared" si="1409"/>
        <v>&lt;=2000</v>
      </c>
      <c r="AD6459">
        <v>0</v>
      </c>
      <c r="AE6459" t="str">
        <f t="shared" si="1410"/>
        <v>=0</v>
      </c>
      <c r="AF6459">
        <v>0</v>
      </c>
      <c r="AG6459" t="str">
        <f t="shared" si="1411"/>
        <v>&lt;=500</v>
      </c>
      <c r="AH6459" t="s">
        <v>32</v>
      </c>
      <c r="AI6459" t="str">
        <f t="shared" si="1412"/>
        <v/>
      </c>
      <c r="AJ6459" t="s">
        <v>32</v>
      </c>
      <c r="AK6459" t="str">
        <f t="shared" si="1413"/>
        <v/>
      </c>
      <c r="AL6459">
        <v>3</v>
      </c>
      <c r="AM6459">
        <v>3</v>
      </c>
      <c r="AN6459">
        <v>0</v>
      </c>
      <c r="AO6459">
        <v>4</v>
      </c>
      <c r="AP6459" t="s">
        <v>32</v>
      </c>
    </row>
    <row r="6460" spans="1:42" x14ac:dyDescent="0.25">
      <c r="A6460">
        <v>202106</v>
      </c>
      <c r="B6460" t="str">
        <f t="shared" si="1400"/>
        <v>2021-I</v>
      </c>
      <c r="C6460" t="s">
        <v>6534</v>
      </c>
      <c r="D6460" t="s">
        <v>6534</v>
      </c>
      <c r="E6460">
        <v>32168850</v>
      </c>
      <c r="F6460" t="s">
        <v>29</v>
      </c>
      <c r="G6460">
        <v>0</v>
      </c>
      <c r="H6460">
        <v>0</v>
      </c>
      <c r="I6460">
        <v>1</v>
      </c>
      <c r="J6460">
        <f t="shared" si="1401"/>
        <v>0</v>
      </c>
      <c r="K6460" t="str">
        <f t="shared" si="1402"/>
        <v>Insuficiente</v>
      </c>
      <c r="L6460">
        <f t="shared" si="1403"/>
        <v>1</v>
      </c>
      <c r="M6460">
        <v>33</v>
      </c>
      <c r="N6460" t="str">
        <f t="shared" si="1404"/>
        <v>&lt;=35</v>
      </c>
      <c r="O6460" t="s">
        <v>56</v>
      </c>
      <c r="P6460" t="s">
        <v>39</v>
      </c>
      <c r="Q6460">
        <v>27201</v>
      </c>
      <c r="R6460">
        <v>0</v>
      </c>
      <c r="S6460" t="str">
        <f t="shared" si="1405"/>
        <v>=0</v>
      </c>
      <c r="T6460">
        <v>900</v>
      </c>
      <c r="U6460" t="str">
        <f t="shared" si="1406"/>
        <v>&lt;=1000</v>
      </c>
      <c r="V6460" t="s">
        <v>585</v>
      </c>
      <c r="W6460">
        <v>22870</v>
      </c>
      <c r="X6460" s="12">
        <f t="shared" si="1407"/>
        <v>0</v>
      </c>
      <c r="Y6460" t="str">
        <f t="shared" si="1408"/>
        <v>=0</v>
      </c>
      <c r="Z6460" t="s">
        <v>32</v>
      </c>
      <c r="AA6460">
        <v>4</v>
      </c>
      <c r="AB6460">
        <v>3538.3</v>
      </c>
      <c r="AC6460" t="str">
        <f t="shared" si="1409"/>
        <v>&lt;=4000</v>
      </c>
      <c r="AD6460">
        <v>1601</v>
      </c>
      <c r="AE6460" t="str">
        <f t="shared" si="1410"/>
        <v>&gt;120</v>
      </c>
      <c r="AF6460">
        <v>3538.3</v>
      </c>
      <c r="AG6460" t="str">
        <f t="shared" si="1411"/>
        <v>&lt;=4000</v>
      </c>
      <c r="AH6460" t="s">
        <v>32</v>
      </c>
      <c r="AI6460" t="str">
        <f t="shared" si="1412"/>
        <v/>
      </c>
      <c r="AJ6460" t="s">
        <v>32</v>
      </c>
      <c r="AK6460" t="str">
        <f t="shared" si="1413"/>
        <v/>
      </c>
      <c r="AL6460">
        <v>12</v>
      </c>
      <c r="AM6460">
        <v>0</v>
      </c>
      <c r="AN6460">
        <v>12</v>
      </c>
      <c r="AO6460" t="s">
        <v>32</v>
      </c>
      <c r="AP6460">
        <v>1</v>
      </c>
    </row>
    <row r="6461" spans="1:42" x14ac:dyDescent="0.25">
      <c r="A6461">
        <v>202106</v>
      </c>
      <c r="B6461" t="str">
        <f t="shared" si="1400"/>
        <v>2021-I</v>
      </c>
      <c r="C6461" t="s">
        <v>6535</v>
      </c>
      <c r="D6461" t="s">
        <v>6535</v>
      </c>
      <c r="E6461">
        <v>32168835</v>
      </c>
      <c r="F6461" t="s">
        <v>29</v>
      </c>
      <c r="G6461">
        <v>0</v>
      </c>
      <c r="H6461">
        <v>0</v>
      </c>
      <c r="I6461">
        <v>1</v>
      </c>
      <c r="J6461">
        <f t="shared" si="1401"/>
        <v>0</v>
      </c>
      <c r="K6461" t="str">
        <f t="shared" si="1402"/>
        <v>Insuficiente</v>
      </c>
      <c r="L6461">
        <f t="shared" si="1403"/>
        <v>1</v>
      </c>
      <c r="M6461">
        <v>53</v>
      </c>
      <c r="N6461" t="str">
        <f t="shared" si="1404"/>
        <v>&lt;=55</v>
      </c>
      <c r="O6461" t="s">
        <v>56</v>
      </c>
      <c r="P6461" t="s">
        <v>39</v>
      </c>
      <c r="Q6461">
        <v>25630</v>
      </c>
      <c r="R6461">
        <v>0</v>
      </c>
      <c r="S6461" t="str">
        <f t="shared" si="1405"/>
        <v>=0</v>
      </c>
      <c r="T6461">
        <v>850</v>
      </c>
      <c r="U6461" t="str">
        <f t="shared" si="1406"/>
        <v>&lt;=1000</v>
      </c>
      <c r="V6461" t="s">
        <v>1407</v>
      </c>
      <c r="W6461">
        <v>21390</v>
      </c>
      <c r="X6461" s="12">
        <f t="shared" si="1407"/>
        <v>0</v>
      </c>
      <c r="Y6461" t="str">
        <f t="shared" si="1408"/>
        <v>=0</v>
      </c>
      <c r="Z6461" t="s">
        <v>32</v>
      </c>
      <c r="AA6461">
        <v>9</v>
      </c>
      <c r="AB6461" t="s">
        <v>32</v>
      </c>
      <c r="AC6461" t="str">
        <f t="shared" si="1409"/>
        <v/>
      </c>
      <c r="AD6461" t="s">
        <v>32</v>
      </c>
      <c r="AE6461" t="str">
        <f t="shared" si="1410"/>
        <v/>
      </c>
      <c r="AF6461" t="s">
        <v>32</v>
      </c>
      <c r="AG6461" t="str">
        <f t="shared" si="1411"/>
        <v/>
      </c>
      <c r="AH6461" t="s">
        <v>32</v>
      </c>
      <c r="AI6461" t="str">
        <f t="shared" si="1412"/>
        <v/>
      </c>
      <c r="AJ6461" t="s">
        <v>32</v>
      </c>
      <c r="AK6461" t="str">
        <f t="shared" si="1413"/>
        <v/>
      </c>
      <c r="AL6461">
        <v>0</v>
      </c>
      <c r="AM6461">
        <v>0</v>
      </c>
      <c r="AN6461">
        <v>0</v>
      </c>
      <c r="AO6461" t="s">
        <v>32</v>
      </c>
      <c r="AP6461" t="s">
        <v>32</v>
      </c>
    </row>
    <row r="6462" spans="1:42" x14ac:dyDescent="0.25">
      <c r="A6462">
        <v>202106</v>
      </c>
      <c r="B6462" t="str">
        <f t="shared" si="1400"/>
        <v>2021-I</v>
      </c>
      <c r="C6462" t="s">
        <v>6536</v>
      </c>
      <c r="D6462" t="s">
        <v>6536</v>
      </c>
      <c r="E6462">
        <v>32174198</v>
      </c>
      <c r="F6462" t="s">
        <v>29</v>
      </c>
      <c r="G6462">
        <v>0</v>
      </c>
      <c r="H6462">
        <v>0</v>
      </c>
      <c r="I6462">
        <v>1</v>
      </c>
      <c r="J6462">
        <f t="shared" si="1401"/>
        <v>0</v>
      </c>
      <c r="K6462" t="str">
        <f t="shared" si="1402"/>
        <v>Insuficiente</v>
      </c>
      <c r="L6462">
        <f t="shared" si="1403"/>
        <v>1</v>
      </c>
      <c r="M6462">
        <v>48</v>
      </c>
      <c r="N6462" t="str">
        <f t="shared" si="1404"/>
        <v>&lt;=50</v>
      </c>
      <c r="O6462" t="s">
        <v>72</v>
      </c>
      <c r="P6462" t="s">
        <v>39</v>
      </c>
      <c r="Q6462">
        <v>27201</v>
      </c>
      <c r="R6462">
        <v>0</v>
      </c>
      <c r="S6462" t="str">
        <f t="shared" si="1405"/>
        <v>=0</v>
      </c>
      <c r="T6462">
        <v>900</v>
      </c>
      <c r="U6462" t="str">
        <f t="shared" si="1406"/>
        <v>&lt;=1000</v>
      </c>
      <c r="V6462" t="s">
        <v>585</v>
      </c>
      <c r="W6462">
        <v>22870</v>
      </c>
      <c r="X6462" s="12">
        <f t="shared" si="1407"/>
        <v>0</v>
      </c>
      <c r="Y6462" t="str">
        <f t="shared" si="1408"/>
        <v>=0</v>
      </c>
      <c r="Z6462" t="s">
        <v>32</v>
      </c>
      <c r="AA6462">
        <v>1</v>
      </c>
      <c r="AB6462">
        <v>7080.26</v>
      </c>
      <c r="AC6462" t="str">
        <f t="shared" si="1409"/>
        <v>&gt;5000</v>
      </c>
      <c r="AD6462">
        <v>29</v>
      </c>
      <c r="AE6462" t="str">
        <f t="shared" si="1410"/>
        <v>&lt;=30</v>
      </c>
      <c r="AF6462">
        <v>0</v>
      </c>
      <c r="AG6462" t="str">
        <f t="shared" si="1411"/>
        <v>&lt;=500</v>
      </c>
      <c r="AH6462">
        <v>2200</v>
      </c>
      <c r="AI6462" t="str">
        <f t="shared" si="1412"/>
        <v>&lt;=3000</v>
      </c>
      <c r="AJ6462">
        <v>0.74099999999999999</v>
      </c>
      <c r="AK6462" t="str">
        <f t="shared" si="1413"/>
        <v>&lt;=0.8</v>
      </c>
      <c r="AL6462">
        <v>12</v>
      </c>
      <c r="AM6462">
        <v>9</v>
      </c>
      <c r="AN6462">
        <v>0</v>
      </c>
      <c r="AO6462">
        <v>2</v>
      </c>
      <c r="AP6462" t="s">
        <v>32</v>
      </c>
    </row>
    <row r="6463" spans="1:42" x14ac:dyDescent="0.25">
      <c r="A6463">
        <v>202106</v>
      </c>
      <c r="B6463" t="str">
        <f t="shared" si="1400"/>
        <v>2021-I</v>
      </c>
      <c r="C6463" t="s">
        <v>6537</v>
      </c>
      <c r="D6463" t="s">
        <v>6537</v>
      </c>
      <c r="E6463">
        <v>32173776</v>
      </c>
      <c r="F6463" t="s">
        <v>29</v>
      </c>
      <c r="G6463">
        <v>0</v>
      </c>
      <c r="H6463">
        <v>0</v>
      </c>
      <c r="I6463">
        <v>1</v>
      </c>
      <c r="J6463">
        <f t="shared" si="1401"/>
        <v>0</v>
      </c>
      <c r="K6463" t="str">
        <f t="shared" si="1402"/>
        <v>Insuficiente</v>
      </c>
      <c r="L6463">
        <f t="shared" si="1403"/>
        <v>1</v>
      </c>
      <c r="M6463">
        <v>61</v>
      </c>
      <c r="N6463" t="str">
        <f t="shared" si="1404"/>
        <v>&gt;60</v>
      </c>
      <c r="O6463" t="s">
        <v>72</v>
      </c>
      <c r="P6463" t="s">
        <v>35</v>
      </c>
      <c r="Q6463">
        <v>25630</v>
      </c>
      <c r="R6463">
        <v>0</v>
      </c>
      <c r="S6463" t="str">
        <f t="shared" si="1405"/>
        <v>=0</v>
      </c>
      <c r="T6463">
        <v>850</v>
      </c>
      <c r="U6463" t="str">
        <f t="shared" si="1406"/>
        <v>&lt;=1000</v>
      </c>
      <c r="V6463" t="s">
        <v>589</v>
      </c>
      <c r="W6463">
        <v>21390</v>
      </c>
      <c r="X6463" s="12">
        <f t="shared" si="1407"/>
        <v>0</v>
      </c>
      <c r="Y6463" t="str">
        <f t="shared" si="1408"/>
        <v>=0</v>
      </c>
      <c r="Z6463" t="s">
        <v>32</v>
      </c>
      <c r="AA6463">
        <v>0</v>
      </c>
      <c r="AB6463">
        <v>5000</v>
      </c>
      <c r="AC6463" t="str">
        <f t="shared" si="1409"/>
        <v>&lt;=5000</v>
      </c>
      <c r="AD6463">
        <v>0</v>
      </c>
      <c r="AE6463" t="str">
        <f t="shared" si="1410"/>
        <v>=0</v>
      </c>
      <c r="AF6463">
        <v>0</v>
      </c>
      <c r="AG6463" t="str">
        <f t="shared" si="1411"/>
        <v>&lt;=500</v>
      </c>
      <c r="AH6463" t="s">
        <v>32</v>
      </c>
      <c r="AI6463" t="str">
        <f t="shared" si="1412"/>
        <v/>
      </c>
      <c r="AJ6463" t="s">
        <v>32</v>
      </c>
      <c r="AK6463" t="str">
        <f t="shared" si="1413"/>
        <v/>
      </c>
      <c r="AL6463">
        <v>12</v>
      </c>
      <c r="AM6463">
        <v>12</v>
      </c>
      <c r="AN6463">
        <v>0</v>
      </c>
      <c r="AO6463">
        <v>1</v>
      </c>
      <c r="AP6463" t="s">
        <v>32</v>
      </c>
    </row>
    <row r="6464" spans="1:42" x14ac:dyDescent="0.25">
      <c r="A6464">
        <v>202106</v>
      </c>
      <c r="B6464" t="str">
        <f t="shared" si="1400"/>
        <v>2021-I</v>
      </c>
      <c r="C6464" t="s">
        <v>6538</v>
      </c>
      <c r="D6464" t="s">
        <v>6538</v>
      </c>
      <c r="E6464">
        <v>32174157</v>
      </c>
      <c r="F6464" t="s">
        <v>29</v>
      </c>
      <c r="G6464">
        <v>0</v>
      </c>
      <c r="H6464">
        <v>0</v>
      </c>
      <c r="I6464">
        <v>1</v>
      </c>
      <c r="J6464">
        <f t="shared" si="1401"/>
        <v>0</v>
      </c>
      <c r="K6464" t="str">
        <f t="shared" si="1402"/>
        <v>Insuficiente</v>
      </c>
      <c r="L6464">
        <f t="shared" si="1403"/>
        <v>1</v>
      </c>
      <c r="M6464">
        <v>43</v>
      </c>
      <c r="N6464" t="str">
        <f t="shared" si="1404"/>
        <v>&lt;=45</v>
      </c>
      <c r="O6464" t="s">
        <v>56</v>
      </c>
      <c r="P6464" t="s">
        <v>39</v>
      </c>
      <c r="Q6464">
        <v>27831</v>
      </c>
      <c r="R6464">
        <v>0</v>
      </c>
      <c r="S6464" t="str">
        <f t="shared" si="1405"/>
        <v>=0</v>
      </c>
      <c r="T6464">
        <v>750</v>
      </c>
      <c r="U6464" t="str">
        <f t="shared" si="1406"/>
        <v>&lt;=1000</v>
      </c>
      <c r="V6464" t="s">
        <v>614</v>
      </c>
      <c r="W6464">
        <v>23464</v>
      </c>
      <c r="X6464" s="12">
        <f t="shared" si="1407"/>
        <v>0</v>
      </c>
      <c r="Y6464" t="str">
        <f t="shared" si="1408"/>
        <v>=0</v>
      </c>
      <c r="Z6464" t="s">
        <v>32</v>
      </c>
      <c r="AA6464">
        <v>2</v>
      </c>
      <c r="AB6464">
        <v>4193.8599999999997</v>
      </c>
      <c r="AC6464" t="str">
        <f t="shared" si="1409"/>
        <v>&lt;=5000</v>
      </c>
      <c r="AD6464">
        <v>58</v>
      </c>
      <c r="AE6464" t="str">
        <f t="shared" si="1410"/>
        <v>&lt;=60</v>
      </c>
      <c r="AF6464">
        <v>0</v>
      </c>
      <c r="AG6464" t="str">
        <f t="shared" si="1411"/>
        <v>&lt;=500</v>
      </c>
      <c r="AH6464" t="s">
        <v>32</v>
      </c>
      <c r="AI6464" t="str">
        <f t="shared" si="1412"/>
        <v/>
      </c>
      <c r="AJ6464" t="s">
        <v>32</v>
      </c>
      <c r="AK6464" t="str">
        <f t="shared" si="1413"/>
        <v/>
      </c>
      <c r="AL6464">
        <v>12</v>
      </c>
      <c r="AM6464">
        <v>9</v>
      </c>
      <c r="AN6464">
        <v>0</v>
      </c>
      <c r="AO6464">
        <v>1</v>
      </c>
      <c r="AP6464" t="s">
        <v>32</v>
      </c>
    </row>
    <row r="6465" spans="1:42" x14ac:dyDescent="0.25">
      <c r="A6465">
        <v>202106</v>
      </c>
      <c r="B6465" t="str">
        <f t="shared" si="1400"/>
        <v>2021-I</v>
      </c>
      <c r="C6465" t="s">
        <v>6539</v>
      </c>
      <c r="D6465" t="s">
        <v>6539</v>
      </c>
      <c r="E6465">
        <v>32168618</v>
      </c>
      <c r="F6465" t="s">
        <v>29</v>
      </c>
      <c r="G6465">
        <v>0</v>
      </c>
      <c r="H6465">
        <v>0</v>
      </c>
      <c r="I6465">
        <v>1</v>
      </c>
      <c r="J6465">
        <f t="shared" si="1401"/>
        <v>0</v>
      </c>
      <c r="K6465" t="str">
        <f t="shared" si="1402"/>
        <v>Insuficiente</v>
      </c>
      <c r="L6465">
        <f t="shared" si="1403"/>
        <v>1</v>
      </c>
      <c r="M6465">
        <v>41</v>
      </c>
      <c r="N6465" t="str">
        <f t="shared" si="1404"/>
        <v>&lt;=45</v>
      </c>
      <c r="O6465" t="s">
        <v>72</v>
      </c>
      <c r="P6465" t="s">
        <v>35</v>
      </c>
      <c r="Q6465">
        <v>34854</v>
      </c>
      <c r="R6465">
        <v>0</v>
      </c>
      <c r="S6465" t="str">
        <f t="shared" si="1405"/>
        <v>=0</v>
      </c>
      <c r="T6465">
        <v>990</v>
      </c>
      <c r="U6465" t="str">
        <f t="shared" si="1406"/>
        <v>&lt;=1000</v>
      </c>
      <c r="V6465" t="s">
        <v>2852</v>
      </c>
      <c r="W6465">
        <v>30080</v>
      </c>
      <c r="X6465" s="12">
        <f t="shared" si="1407"/>
        <v>0</v>
      </c>
      <c r="Y6465" t="str">
        <f t="shared" si="1408"/>
        <v>=0</v>
      </c>
      <c r="Z6465">
        <v>3</v>
      </c>
      <c r="AA6465">
        <v>0</v>
      </c>
      <c r="AB6465">
        <v>3511.16</v>
      </c>
      <c r="AC6465" t="str">
        <f t="shared" si="1409"/>
        <v>&lt;=4000</v>
      </c>
      <c r="AD6465">
        <v>7</v>
      </c>
      <c r="AE6465" t="str">
        <f t="shared" si="1410"/>
        <v>&lt;=8</v>
      </c>
      <c r="AF6465">
        <v>0</v>
      </c>
      <c r="AG6465" t="str">
        <f t="shared" si="1411"/>
        <v>&lt;=500</v>
      </c>
      <c r="AH6465" t="s">
        <v>32</v>
      </c>
      <c r="AI6465" t="str">
        <f t="shared" si="1412"/>
        <v/>
      </c>
      <c r="AJ6465" t="s">
        <v>32</v>
      </c>
      <c r="AK6465" t="str">
        <f t="shared" si="1413"/>
        <v/>
      </c>
      <c r="AL6465">
        <v>12</v>
      </c>
      <c r="AM6465">
        <v>12</v>
      </c>
      <c r="AN6465">
        <v>0</v>
      </c>
      <c r="AO6465">
        <v>1</v>
      </c>
      <c r="AP6465" t="s">
        <v>32</v>
      </c>
    </row>
    <row r="6466" spans="1:42" x14ac:dyDescent="0.25">
      <c r="A6466">
        <v>202106</v>
      </c>
      <c r="B6466" t="str">
        <f t="shared" si="1400"/>
        <v>2021-I</v>
      </c>
      <c r="C6466" t="s">
        <v>6540</v>
      </c>
      <c r="D6466" t="s">
        <v>6540</v>
      </c>
      <c r="E6466">
        <v>32174034</v>
      </c>
      <c r="F6466" t="s">
        <v>29</v>
      </c>
      <c r="G6466">
        <v>0</v>
      </c>
      <c r="H6466">
        <v>0</v>
      </c>
      <c r="I6466">
        <v>1</v>
      </c>
      <c r="J6466">
        <f t="shared" si="1401"/>
        <v>0</v>
      </c>
      <c r="K6466" t="str">
        <f t="shared" si="1402"/>
        <v>Insuficiente</v>
      </c>
      <c r="L6466">
        <f t="shared" si="1403"/>
        <v>1</v>
      </c>
      <c r="M6466">
        <v>30</v>
      </c>
      <c r="N6466" t="str">
        <f t="shared" si="1404"/>
        <v>&lt;=30</v>
      </c>
      <c r="O6466" t="s">
        <v>56</v>
      </c>
      <c r="P6466" t="s">
        <v>39</v>
      </c>
      <c r="Q6466">
        <v>27201</v>
      </c>
      <c r="R6466">
        <v>0</v>
      </c>
      <c r="S6466" t="str">
        <f t="shared" si="1405"/>
        <v>=0</v>
      </c>
      <c r="T6466">
        <v>900</v>
      </c>
      <c r="U6466" t="str">
        <f t="shared" si="1406"/>
        <v>&lt;=1000</v>
      </c>
      <c r="V6466" t="s">
        <v>614</v>
      </c>
      <c r="W6466">
        <v>22870</v>
      </c>
      <c r="X6466" s="12">
        <f t="shared" si="1407"/>
        <v>0</v>
      </c>
      <c r="Y6466" t="str">
        <f t="shared" si="1408"/>
        <v>=0</v>
      </c>
      <c r="Z6466" t="s">
        <v>32</v>
      </c>
      <c r="AA6466">
        <v>9</v>
      </c>
      <c r="AB6466" t="s">
        <v>32</v>
      </c>
      <c r="AC6466" t="str">
        <f t="shared" si="1409"/>
        <v/>
      </c>
      <c r="AD6466" t="s">
        <v>32</v>
      </c>
      <c r="AE6466" t="str">
        <f t="shared" si="1410"/>
        <v/>
      </c>
      <c r="AF6466" t="s">
        <v>32</v>
      </c>
      <c r="AG6466" t="str">
        <f t="shared" si="1411"/>
        <v/>
      </c>
      <c r="AH6466" t="s">
        <v>32</v>
      </c>
      <c r="AI6466" t="str">
        <f t="shared" si="1412"/>
        <v/>
      </c>
      <c r="AJ6466" t="s">
        <v>32</v>
      </c>
      <c r="AK6466" t="str">
        <f t="shared" si="1413"/>
        <v/>
      </c>
      <c r="AL6466">
        <v>0</v>
      </c>
      <c r="AM6466">
        <v>0</v>
      </c>
      <c r="AN6466">
        <v>0</v>
      </c>
      <c r="AO6466" t="s">
        <v>32</v>
      </c>
      <c r="AP6466" t="s">
        <v>32</v>
      </c>
    </row>
    <row r="6467" spans="1:42" x14ac:dyDescent="0.25">
      <c r="A6467">
        <v>202106</v>
      </c>
      <c r="B6467" t="str">
        <f t="shared" ref="B6467:B6530" si="1414">+CONCATENATE(MID(A6467,1,4),IF(MID(A6467,5,2)*1&lt;=6,"-I","-II"))</f>
        <v>2021-I</v>
      </c>
      <c r="C6467" t="s">
        <v>6541</v>
      </c>
      <c r="D6467" t="s">
        <v>6541</v>
      </c>
      <c r="E6467">
        <v>32174220</v>
      </c>
      <c r="F6467" t="s">
        <v>29</v>
      </c>
      <c r="G6467">
        <v>0</v>
      </c>
      <c r="H6467">
        <v>0</v>
      </c>
      <c r="I6467">
        <v>1</v>
      </c>
      <c r="J6467">
        <f t="shared" ref="J6467:J6530" si="1415">+IF(OR(O6467="Taxista propietario",O6467="Taxista palanca"),0,1)</f>
        <v>0</v>
      </c>
      <c r="K6467" t="str">
        <f t="shared" ref="K6467:K6530" si="1416">+IF(I6467&gt;0,"Insuficiente",IF(H6467&gt;0,"Indeterminado",IF(J6467&gt;0,"Perfil","Modelamiento")))</f>
        <v>Insuficiente</v>
      </c>
      <c r="L6467">
        <f t="shared" ref="L6467:L6530" si="1417">+IF(AND(A6467&gt;=201410,A6467&lt;=201908),0,1)</f>
        <v>1</v>
      </c>
      <c r="M6467">
        <v>38</v>
      </c>
      <c r="N6467" t="str">
        <f t="shared" ref="N6467:N6530" si="1418">+IF(M6467&lt;=25,"&lt;=25",IF(M6467&lt;=30,"&lt;=30",IF(M6467&lt;=35,"&lt;=35",IF(M6467&lt;=40,"&lt;=40",IF(M6467&lt;=45,"&lt;=45",IF(M6467&lt;=50,"&lt;=50",IF(M6467&lt;=55,"&lt;=55",IF(M6467&lt;=60,"&lt;=60","&gt;60"))))))))</f>
        <v>&lt;=40</v>
      </c>
      <c r="O6467" t="s">
        <v>56</v>
      </c>
      <c r="P6467" t="s">
        <v>39</v>
      </c>
      <c r="Q6467">
        <v>34854</v>
      </c>
      <c r="R6467">
        <v>0</v>
      </c>
      <c r="S6467" t="str">
        <f t="shared" ref="S6467:S6530" si="1419">+IF(R6467="NULL","",IF(R6467=0,"=0",IF(R6467&lt;=500,"&lt;=500",IF(R6467&lt;=1000,"&lt;=1000",IF(R6467&lt;=1500,"&lt;=1500",IF(R6467&lt;=2000,"&lt;=2000",IF(R6467&lt;=2500,"&lt;=2500","&gt;2500")))))))</f>
        <v>=0</v>
      </c>
      <c r="T6467">
        <v>990</v>
      </c>
      <c r="U6467" t="str">
        <f t="shared" ref="U6467:U6530" si="1420">+IF(T6467="NULL","",IF(T6467&lt;=1000,"&lt;=1000",IF(T6467&lt;=1100,"&lt;=1100",IF(T6467&lt;=1200,"&lt;=1200",IF(T6467&lt;=1300,"&lt;=1300",IF(T6467&lt;=1400,"&lt;=1400",IF(T6467&lt;=1500,"&lt;=1500","&gt;1500")))))))</f>
        <v>&lt;=1000</v>
      </c>
      <c r="V6467" t="s">
        <v>4182</v>
      </c>
      <c r="W6467">
        <v>30080</v>
      </c>
      <c r="X6467" s="12">
        <f t="shared" ref="X6467:X6530" si="1421">+IFERROR(R6467/W6467,"NULL")</f>
        <v>0</v>
      </c>
      <c r="Y6467" t="str">
        <f t="shared" ref="Y6467:Y6530" si="1422">+IF(X6467="NULL","",IF(X6467=0,"=0",IF(X6467&lt;=0.01,"&lt;=0.01",IF(X6467&lt;=0.02,"&lt;=0.02",IF(X6467&lt;=0.03,"&lt;=0.03",IF(X6467&lt;=0.04,"&lt;=0.04",IF(X6467&lt;=0.05,"&lt;=0.05",IF(X6467&lt;=0.06,"&lt;=0.06","&gt;0.06"))))))))</f>
        <v>=0</v>
      </c>
      <c r="Z6467">
        <v>2</v>
      </c>
      <c r="AA6467">
        <v>9</v>
      </c>
      <c r="AB6467" t="s">
        <v>32</v>
      </c>
      <c r="AC6467" t="str">
        <f t="shared" ref="AC6467:AC6530" si="1423">+IF(AB6467="NULL","",IF(AB6467&lt;=500,"&lt;=500",IF(AB6467&lt;=1000,"&lt;=1000",IF(AB6467&lt;=2000,"&lt;=2000",IF(AB6467&lt;=3000,"&lt;=3000",IF(AB6467&lt;=4000,"&lt;=4000",IF(AB6467&lt;=5000,"&lt;=5000","&gt;5000")))))))</f>
        <v/>
      </c>
      <c r="AD6467" t="s">
        <v>32</v>
      </c>
      <c r="AE6467" t="str">
        <f t="shared" ref="AE6467:AE6530" si="1424">+IF(AD6467="NULL","",IF(AD6467=0,"=0",IF(AD6467&lt;=8,"&lt;=8",IF(AD6467&lt;=30,"&lt;=30",IF(AD6467&lt;=60,"&lt;=60",IF(AD6467&lt;=90,"&lt;=90",IF(AD6467&lt;=120,"&lt;=120","&gt;120")))))))</f>
        <v/>
      </c>
      <c r="AF6467" t="s">
        <v>32</v>
      </c>
      <c r="AG6467" t="str">
        <f t="shared" ref="AG6467:AG6530" si="1425">+IF(AF6467="NULL","",IF(AF6467&lt;=500,"&lt;=500",IF(AF6467&lt;=1000,"&lt;=1000",IF(AF6467&lt;=2000,"&lt;=2000",IF(AF6467&lt;=3000,"&lt;=3000",IF(AF6467&lt;=4000,"&lt;=4000",IF(AF6467&lt;=5000,"&lt;=5000","&gt;5000")))))))</f>
        <v/>
      </c>
      <c r="AH6467" t="s">
        <v>32</v>
      </c>
      <c r="AI6467" t="str">
        <f t="shared" ref="AI6467:AI6530" si="1426">+IF(AH6467="NULL","",IF(AH6467&lt;=500,"&lt;=500",IF(AH6467&lt;=1000,"&lt;=1000",IF(AH6467&lt;=2000,"&lt;=2000",IF(AH6467&lt;=3000,"&lt;=3000",IF(AH6467&lt;=4000,"&lt;=4000",IF(AH6467&lt;=5000,"&lt;=5000","&gt;5000")))))))</f>
        <v/>
      </c>
      <c r="AJ6467" t="s">
        <v>32</v>
      </c>
      <c r="AK6467" t="str">
        <f t="shared" ref="AK6467:AK6530" si="1427">+IF(AJ6467="NULL","",IF(AJ6467=0,"=0",IF(AJ6467&lt;=0.1,"&lt;=0.1",IF(AJ6467&lt;=0.2,"&lt;=0.2",IF(AJ6467&lt;=0.3,"&lt;=0.3",IF(AJ6467&lt;=0.4,"&lt;=0.4",IF(AJ6467&lt;=0.5,"&lt;=0.5",IF(AJ6467&lt;=0.6,"&lt;=0.6",IF(AJ6467&lt;=0.7,"&lt;=0.7",IF(AJ6467&lt;=0.8,"&lt;=0.8",IF(AJ6467&lt;=0.9,"&lt;=0.9","&gt;0.9")))))))))))</f>
        <v/>
      </c>
      <c r="AL6467">
        <v>0</v>
      </c>
      <c r="AM6467">
        <v>0</v>
      </c>
      <c r="AN6467">
        <v>0</v>
      </c>
      <c r="AO6467" t="s">
        <v>32</v>
      </c>
      <c r="AP6467" t="s">
        <v>32</v>
      </c>
    </row>
    <row r="6468" spans="1:42" x14ac:dyDescent="0.25">
      <c r="A6468">
        <v>202106</v>
      </c>
      <c r="B6468" t="str">
        <f t="shared" si="1414"/>
        <v>2021-I</v>
      </c>
      <c r="C6468" t="s">
        <v>6542</v>
      </c>
      <c r="D6468" t="s">
        <v>6542</v>
      </c>
      <c r="E6468">
        <v>32167738</v>
      </c>
      <c r="F6468" t="s">
        <v>29</v>
      </c>
      <c r="G6468">
        <v>0</v>
      </c>
      <c r="H6468">
        <v>0</v>
      </c>
      <c r="I6468">
        <v>1</v>
      </c>
      <c r="J6468">
        <f t="shared" si="1415"/>
        <v>0</v>
      </c>
      <c r="K6468" t="str">
        <f t="shared" si="1416"/>
        <v>Insuficiente</v>
      </c>
      <c r="L6468">
        <f t="shared" si="1417"/>
        <v>1</v>
      </c>
      <c r="M6468">
        <v>56</v>
      </c>
      <c r="N6468" t="str">
        <f t="shared" si="1418"/>
        <v>&lt;=60</v>
      </c>
      <c r="O6468" t="s">
        <v>56</v>
      </c>
      <c r="P6468" t="s">
        <v>39</v>
      </c>
      <c r="Q6468">
        <v>22508</v>
      </c>
      <c r="R6468">
        <v>0</v>
      </c>
      <c r="S6468" t="str">
        <f t="shared" si="1419"/>
        <v>=0</v>
      </c>
      <c r="T6468">
        <v>750</v>
      </c>
      <c r="U6468" t="str">
        <f t="shared" si="1420"/>
        <v>&lt;=1000</v>
      </c>
      <c r="V6468" t="s">
        <v>585</v>
      </c>
      <c r="W6468">
        <v>18450</v>
      </c>
      <c r="X6468" s="12">
        <f t="shared" si="1421"/>
        <v>0</v>
      </c>
      <c r="Y6468" t="str">
        <f t="shared" si="1422"/>
        <v>=0</v>
      </c>
      <c r="Z6468" t="s">
        <v>32</v>
      </c>
      <c r="AA6468">
        <v>4</v>
      </c>
      <c r="AB6468">
        <v>2023.68</v>
      </c>
      <c r="AC6468" t="str">
        <f t="shared" si="1423"/>
        <v>&lt;=3000</v>
      </c>
      <c r="AD6468">
        <v>1111</v>
      </c>
      <c r="AE6468" t="str">
        <f t="shared" si="1424"/>
        <v>&gt;120</v>
      </c>
      <c r="AF6468">
        <v>2023.68</v>
      </c>
      <c r="AG6468" t="str">
        <f t="shared" si="1425"/>
        <v>&lt;=3000</v>
      </c>
      <c r="AH6468" t="s">
        <v>32</v>
      </c>
      <c r="AI6468" t="str">
        <f t="shared" si="1426"/>
        <v/>
      </c>
      <c r="AJ6468" t="s">
        <v>32</v>
      </c>
      <c r="AK6468" t="str">
        <f t="shared" si="1427"/>
        <v/>
      </c>
      <c r="AL6468">
        <v>12</v>
      </c>
      <c r="AM6468">
        <v>0</v>
      </c>
      <c r="AN6468">
        <v>12</v>
      </c>
      <c r="AO6468" t="s">
        <v>32</v>
      </c>
      <c r="AP6468">
        <v>1</v>
      </c>
    </row>
    <row r="6469" spans="1:42" x14ac:dyDescent="0.25">
      <c r="A6469">
        <v>202106</v>
      </c>
      <c r="B6469" t="str">
        <f t="shared" si="1414"/>
        <v>2021-I</v>
      </c>
      <c r="C6469" t="s">
        <v>6543</v>
      </c>
      <c r="D6469" t="s">
        <v>6543</v>
      </c>
      <c r="E6469">
        <v>32174404</v>
      </c>
      <c r="F6469" t="s">
        <v>29</v>
      </c>
      <c r="G6469">
        <v>0</v>
      </c>
      <c r="H6469">
        <v>0</v>
      </c>
      <c r="I6469">
        <v>1</v>
      </c>
      <c r="J6469">
        <f t="shared" si="1415"/>
        <v>0</v>
      </c>
      <c r="K6469" t="str">
        <f t="shared" si="1416"/>
        <v>Insuficiente</v>
      </c>
      <c r="L6469">
        <f t="shared" si="1417"/>
        <v>1</v>
      </c>
      <c r="M6469">
        <v>65</v>
      </c>
      <c r="N6469" t="str">
        <f t="shared" si="1418"/>
        <v>&gt;60</v>
      </c>
      <c r="O6469" t="s">
        <v>72</v>
      </c>
      <c r="P6469" t="s">
        <v>39</v>
      </c>
      <c r="Q6469">
        <v>27201</v>
      </c>
      <c r="R6469">
        <v>0</v>
      </c>
      <c r="S6469" t="str">
        <f t="shared" si="1419"/>
        <v>=0</v>
      </c>
      <c r="T6469">
        <v>900</v>
      </c>
      <c r="U6469" t="str">
        <f t="shared" si="1420"/>
        <v>&lt;=1000</v>
      </c>
      <c r="V6469" t="s">
        <v>1210</v>
      </c>
      <c r="W6469">
        <v>22870</v>
      </c>
      <c r="X6469" s="12">
        <f t="shared" si="1421"/>
        <v>0</v>
      </c>
      <c r="Y6469" t="str">
        <f t="shared" si="1422"/>
        <v>=0</v>
      </c>
      <c r="Z6469" t="s">
        <v>32</v>
      </c>
      <c r="AA6469">
        <v>0</v>
      </c>
      <c r="AB6469">
        <v>4873.9799999999996</v>
      </c>
      <c r="AC6469" t="str">
        <f t="shared" si="1423"/>
        <v>&lt;=5000</v>
      </c>
      <c r="AD6469">
        <v>0</v>
      </c>
      <c r="AE6469" t="str">
        <f t="shared" si="1424"/>
        <v>=0</v>
      </c>
      <c r="AF6469">
        <v>0</v>
      </c>
      <c r="AG6469" t="str">
        <f t="shared" si="1425"/>
        <v>&lt;=500</v>
      </c>
      <c r="AH6469" t="s">
        <v>32</v>
      </c>
      <c r="AI6469" t="str">
        <f t="shared" si="1426"/>
        <v/>
      </c>
      <c r="AJ6469" t="s">
        <v>32</v>
      </c>
      <c r="AK6469" t="str">
        <f t="shared" si="1427"/>
        <v/>
      </c>
      <c r="AL6469">
        <v>12</v>
      </c>
      <c r="AM6469">
        <v>12</v>
      </c>
      <c r="AN6469">
        <v>0</v>
      </c>
      <c r="AO6469">
        <v>1</v>
      </c>
      <c r="AP6469" t="s">
        <v>32</v>
      </c>
    </row>
    <row r="6470" spans="1:42" x14ac:dyDescent="0.25">
      <c r="A6470">
        <v>202106</v>
      </c>
      <c r="B6470" t="str">
        <f t="shared" si="1414"/>
        <v>2021-I</v>
      </c>
      <c r="C6470" t="s">
        <v>6544</v>
      </c>
      <c r="D6470" t="s">
        <v>6544</v>
      </c>
      <c r="E6470">
        <v>32173894</v>
      </c>
      <c r="F6470" t="s">
        <v>29</v>
      </c>
      <c r="G6470">
        <v>0</v>
      </c>
      <c r="H6470">
        <v>0</v>
      </c>
      <c r="I6470">
        <v>1</v>
      </c>
      <c r="J6470">
        <f t="shared" si="1415"/>
        <v>0</v>
      </c>
      <c r="K6470" t="str">
        <f t="shared" si="1416"/>
        <v>Insuficiente</v>
      </c>
      <c r="L6470">
        <f t="shared" si="1417"/>
        <v>1</v>
      </c>
      <c r="M6470">
        <v>40</v>
      </c>
      <c r="N6470" t="str">
        <f t="shared" si="1418"/>
        <v>&lt;=40</v>
      </c>
      <c r="O6470" t="s">
        <v>56</v>
      </c>
      <c r="P6470" t="s">
        <v>39</v>
      </c>
      <c r="Q6470">
        <v>24070</v>
      </c>
      <c r="R6470">
        <v>0</v>
      </c>
      <c r="S6470" t="str">
        <f t="shared" si="1419"/>
        <v>=0</v>
      </c>
      <c r="T6470">
        <v>800</v>
      </c>
      <c r="U6470" t="str">
        <f t="shared" si="1420"/>
        <v>&lt;=1000</v>
      </c>
      <c r="V6470" t="s">
        <v>585</v>
      </c>
      <c r="W6470">
        <v>19920</v>
      </c>
      <c r="X6470" s="12">
        <f t="shared" si="1421"/>
        <v>0</v>
      </c>
      <c r="Y6470" t="str">
        <f t="shared" si="1422"/>
        <v>=0</v>
      </c>
      <c r="Z6470" t="s">
        <v>32</v>
      </c>
      <c r="AA6470">
        <v>4</v>
      </c>
      <c r="AB6470">
        <v>940.29</v>
      </c>
      <c r="AC6470" t="str">
        <f t="shared" si="1423"/>
        <v>&lt;=1000</v>
      </c>
      <c r="AD6470">
        <v>1091</v>
      </c>
      <c r="AE6470" t="str">
        <f t="shared" si="1424"/>
        <v>&gt;120</v>
      </c>
      <c r="AF6470">
        <v>940.29</v>
      </c>
      <c r="AG6470" t="str">
        <f t="shared" si="1425"/>
        <v>&lt;=1000</v>
      </c>
      <c r="AH6470" t="s">
        <v>32</v>
      </c>
      <c r="AI6470" t="str">
        <f t="shared" si="1426"/>
        <v/>
      </c>
      <c r="AJ6470" t="s">
        <v>32</v>
      </c>
      <c r="AK6470" t="str">
        <f t="shared" si="1427"/>
        <v/>
      </c>
      <c r="AL6470">
        <v>12</v>
      </c>
      <c r="AM6470">
        <v>0</v>
      </c>
      <c r="AN6470">
        <v>12</v>
      </c>
      <c r="AO6470" t="s">
        <v>32</v>
      </c>
      <c r="AP6470">
        <v>1</v>
      </c>
    </row>
    <row r="6471" spans="1:42" x14ac:dyDescent="0.25">
      <c r="A6471">
        <v>202106</v>
      </c>
      <c r="B6471" t="str">
        <f t="shared" si="1414"/>
        <v>2021-I</v>
      </c>
      <c r="C6471" t="s">
        <v>6545</v>
      </c>
      <c r="D6471" t="s">
        <v>6545</v>
      </c>
      <c r="E6471">
        <v>32174012</v>
      </c>
      <c r="F6471" t="s">
        <v>29</v>
      </c>
      <c r="G6471">
        <v>0</v>
      </c>
      <c r="H6471">
        <v>0</v>
      </c>
      <c r="I6471">
        <v>1</v>
      </c>
      <c r="J6471">
        <f t="shared" si="1415"/>
        <v>0</v>
      </c>
      <c r="K6471" t="str">
        <f t="shared" si="1416"/>
        <v>Insuficiente</v>
      </c>
      <c r="L6471">
        <f t="shared" si="1417"/>
        <v>1</v>
      </c>
      <c r="M6471">
        <v>41</v>
      </c>
      <c r="N6471" t="str">
        <f t="shared" si="1418"/>
        <v>&lt;=45</v>
      </c>
      <c r="O6471" t="s">
        <v>56</v>
      </c>
      <c r="P6471" t="s">
        <v>39</v>
      </c>
      <c r="Q6471">
        <v>22508</v>
      </c>
      <c r="R6471">
        <v>0</v>
      </c>
      <c r="S6471" t="str">
        <f t="shared" si="1419"/>
        <v>=0</v>
      </c>
      <c r="T6471">
        <v>750</v>
      </c>
      <c r="U6471" t="str">
        <f t="shared" si="1420"/>
        <v>&lt;=1000</v>
      </c>
      <c r="V6471" t="s">
        <v>614</v>
      </c>
      <c r="W6471">
        <v>18450</v>
      </c>
      <c r="X6471" s="12">
        <f t="shared" si="1421"/>
        <v>0</v>
      </c>
      <c r="Y6471" t="str">
        <f t="shared" si="1422"/>
        <v>=0</v>
      </c>
      <c r="Z6471" t="s">
        <v>32</v>
      </c>
      <c r="AA6471">
        <v>9</v>
      </c>
      <c r="AB6471" t="s">
        <v>32</v>
      </c>
      <c r="AC6471" t="str">
        <f t="shared" si="1423"/>
        <v/>
      </c>
      <c r="AD6471" t="s">
        <v>32</v>
      </c>
      <c r="AE6471" t="str">
        <f t="shared" si="1424"/>
        <v/>
      </c>
      <c r="AF6471" t="s">
        <v>32</v>
      </c>
      <c r="AG6471" t="str">
        <f t="shared" si="1425"/>
        <v/>
      </c>
      <c r="AH6471" t="s">
        <v>32</v>
      </c>
      <c r="AI6471" t="str">
        <f t="shared" si="1426"/>
        <v/>
      </c>
      <c r="AJ6471" t="s">
        <v>32</v>
      </c>
      <c r="AK6471" t="str">
        <f t="shared" si="1427"/>
        <v/>
      </c>
      <c r="AL6471">
        <v>0</v>
      </c>
      <c r="AM6471">
        <v>0</v>
      </c>
      <c r="AN6471">
        <v>0</v>
      </c>
      <c r="AO6471" t="s">
        <v>32</v>
      </c>
      <c r="AP6471" t="s">
        <v>32</v>
      </c>
    </row>
    <row r="6472" spans="1:42" x14ac:dyDescent="0.25">
      <c r="A6472">
        <v>202106</v>
      </c>
      <c r="B6472" t="str">
        <f t="shared" si="1414"/>
        <v>2021-I</v>
      </c>
      <c r="C6472" t="s">
        <v>6546</v>
      </c>
      <c r="D6472" t="s">
        <v>6546</v>
      </c>
      <c r="E6472">
        <v>32168666</v>
      </c>
      <c r="F6472" t="s">
        <v>29</v>
      </c>
      <c r="G6472">
        <v>0</v>
      </c>
      <c r="H6472">
        <v>0</v>
      </c>
      <c r="I6472">
        <v>1</v>
      </c>
      <c r="J6472">
        <f t="shared" si="1415"/>
        <v>0</v>
      </c>
      <c r="K6472" t="str">
        <f t="shared" si="1416"/>
        <v>Insuficiente</v>
      </c>
      <c r="L6472">
        <f t="shared" si="1417"/>
        <v>1</v>
      </c>
      <c r="M6472">
        <v>55</v>
      </c>
      <c r="N6472" t="str">
        <f t="shared" si="1418"/>
        <v>&lt;=55</v>
      </c>
      <c r="O6472" t="s">
        <v>56</v>
      </c>
      <c r="P6472" t="s">
        <v>39</v>
      </c>
      <c r="Q6472">
        <v>27943</v>
      </c>
      <c r="R6472">
        <v>0</v>
      </c>
      <c r="S6472" t="str">
        <f t="shared" si="1419"/>
        <v>=0</v>
      </c>
      <c r="T6472">
        <v>900</v>
      </c>
      <c r="U6472" t="str">
        <f t="shared" si="1420"/>
        <v>&lt;=1000</v>
      </c>
      <c r="V6472" t="s">
        <v>585</v>
      </c>
      <c r="W6472">
        <v>22870</v>
      </c>
      <c r="X6472" s="12">
        <f t="shared" si="1421"/>
        <v>0</v>
      </c>
      <c r="Y6472" t="str">
        <f t="shared" si="1422"/>
        <v>=0</v>
      </c>
      <c r="Z6472" t="s">
        <v>32</v>
      </c>
      <c r="AA6472">
        <v>9</v>
      </c>
      <c r="AB6472" t="s">
        <v>32</v>
      </c>
      <c r="AC6472" t="str">
        <f t="shared" si="1423"/>
        <v/>
      </c>
      <c r="AD6472" t="s">
        <v>32</v>
      </c>
      <c r="AE6472" t="str">
        <f t="shared" si="1424"/>
        <v/>
      </c>
      <c r="AF6472" t="s">
        <v>32</v>
      </c>
      <c r="AG6472" t="str">
        <f t="shared" si="1425"/>
        <v/>
      </c>
      <c r="AH6472" t="s">
        <v>32</v>
      </c>
      <c r="AI6472" t="str">
        <f t="shared" si="1426"/>
        <v/>
      </c>
      <c r="AJ6472" t="s">
        <v>32</v>
      </c>
      <c r="AK6472" t="str">
        <f t="shared" si="1427"/>
        <v/>
      </c>
      <c r="AL6472">
        <v>0</v>
      </c>
      <c r="AM6472">
        <v>0</v>
      </c>
      <c r="AN6472">
        <v>0</v>
      </c>
      <c r="AO6472" t="s">
        <v>32</v>
      </c>
      <c r="AP6472" t="s">
        <v>32</v>
      </c>
    </row>
    <row r="6473" spans="1:42" x14ac:dyDescent="0.25">
      <c r="A6473">
        <v>202106</v>
      </c>
      <c r="B6473" t="str">
        <f t="shared" si="1414"/>
        <v>2021-I</v>
      </c>
      <c r="C6473" t="s">
        <v>6547</v>
      </c>
      <c r="D6473" t="s">
        <v>6547</v>
      </c>
      <c r="E6473">
        <v>32168672</v>
      </c>
      <c r="F6473" t="s">
        <v>29</v>
      </c>
      <c r="G6473">
        <v>0</v>
      </c>
      <c r="H6473">
        <v>0</v>
      </c>
      <c r="I6473">
        <v>1</v>
      </c>
      <c r="J6473">
        <f t="shared" si="1415"/>
        <v>0</v>
      </c>
      <c r="K6473" t="str">
        <f t="shared" si="1416"/>
        <v>Insuficiente</v>
      </c>
      <c r="L6473">
        <f t="shared" si="1417"/>
        <v>1</v>
      </c>
      <c r="M6473">
        <v>34</v>
      </c>
      <c r="N6473" t="str">
        <f t="shared" si="1418"/>
        <v>&lt;=35</v>
      </c>
      <c r="O6473" t="s">
        <v>72</v>
      </c>
      <c r="P6473" t="s">
        <v>39</v>
      </c>
      <c r="Q6473">
        <v>27943</v>
      </c>
      <c r="R6473">
        <v>0</v>
      </c>
      <c r="S6473" t="str">
        <f t="shared" si="1419"/>
        <v>=0</v>
      </c>
      <c r="T6473">
        <v>900</v>
      </c>
      <c r="U6473" t="str">
        <f t="shared" si="1420"/>
        <v>&lt;=1000</v>
      </c>
      <c r="V6473" t="s">
        <v>612</v>
      </c>
      <c r="W6473">
        <v>22870</v>
      </c>
      <c r="X6473" s="12">
        <f t="shared" si="1421"/>
        <v>0</v>
      </c>
      <c r="Y6473" t="str">
        <f t="shared" si="1422"/>
        <v>=0</v>
      </c>
      <c r="Z6473" t="s">
        <v>32</v>
      </c>
      <c r="AA6473">
        <v>0</v>
      </c>
      <c r="AB6473">
        <v>4729.1400000000003</v>
      </c>
      <c r="AC6473" t="str">
        <f t="shared" si="1423"/>
        <v>&lt;=5000</v>
      </c>
      <c r="AD6473">
        <v>11</v>
      </c>
      <c r="AE6473" t="str">
        <f t="shared" si="1424"/>
        <v>&lt;=30</v>
      </c>
      <c r="AF6473">
        <v>0</v>
      </c>
      <c r="AG6473" t="str">
        <f t="shared" si="1425"/>
        <v>&lt;=500</v>
      </c>
      <c r="AH6473">
        <v>3100</v>
      </c>
      <c r="AI6473" t="str">
        <f t="shared" si="1426"/>
        <v>&lt;=4000</v>
      </c>
      <c r="AJ6473">
        <v>1</v>
      </c>
      <c r="AK6473" t="str">
        <f t="shared" si="1427"/>
        <v>&gt;0.9</v>
      </c>
      <c r="AL6473">
        <v>12</v>
      </c>
      <c r="AM6473">
        <v>11</v>
      </c>
      <c r="AN6473">
        <v>0</v>
      </c>
      <c r="AO6473">
        <v>1</v>
      </c>
      <c r="AP6473" t="s">
        <v>32</v>
      </c>
    </row>
    <row r="6474" spans="1:42" x14ac:dyDescent="0.25">
      <c r="A6474">
        <v>202106</v>
      </c>
      <c r="B6474" t="str">
        <f t="shared" si="1414"/>
        <v>2021-I</v>
      </c>
      <c r="C6474" t="s">
        <v>6548</v>
      </c>
      <c r="D6474" t="s">
        <v>6548</v>
      </c>
      <c r="E6474">
        <v>32174635</v>
      </c>
      <c r="F6474" t="s">
        <v>29</v>
      </c>
      <c r="G6474">
        <v>0</v>
      </c>
      <c r="H6474">
        <v>0</v>
      </c>
      <c r="I6474">
        <v>1</v>
      </c>
      <c r="J6474">
        <f t="shared" si="1415"/>
        <v>0</v>
      </c>
      <c r="K6474" t="str">
        <f t="shared" si="1416"/>
        <v>Insuficiente</v>
      </c>
      <c r="L6474">
        <f t="shared" si="1417"/>
        <v>1</v>
      </c>
      <c r="M6474">
        <v>50</v>
      </c>
      <c r="N6474" t="str">
        <f t="shared" si="1418"/>
        <v>&lt;=50</v>
      </c>
      <c r="O6474" t="s">
        <v>72</v>
      </c>
      <c r="P6474" t="s">
        <v>39</v>
      </c>
      <c r="Q6474">
        <v>27201</v>
      </c>
      <c r="R6474">
        <v>0</v>
      </c>
      <c r="S6474" t="str">
        <f t="shared" si="1419"/>
        <v>=0</v>
      </c>
      <c r="T6474">
        <v>900</v>
      </c>
      <c r="U6474" t="str">
        <f t="shared" si="1420"/>
        <v>&lt;=1000</v>
      </c>
      <c r="V6474" t="s">
        <v>585</v>
      </c>
      <c r="W6474">
        <v>22870</v>
      </c>
      <c r="X6474" s="12">
        <f t="shared" si="1421"/>
        <v>0</v>
      </c>
      <c r="Y6474" t="str">
        <f t="shared" si="1422"/>
        <v>=0</v>
      </c>
      <c r="Z6474" t="s">
        <v>32</v>
      </c>
      <c r="AA6474">
        <v>4</v>
      </c>
      <c r="AB6474">
        <v>5373</v>
      </c>
      <c r="AC6474" t="str">
        <f t="shared" si="1423"/>
        <v>&gt;5000</v>
      </c>
      <c r="AD6474">
        <v>1860</v>
      </c>
      <c r="AE6474" t="str">
        <f t="shared" si="1424"/>
        <v>&gt;120</v>
      </c>
      <c r="AF6474">
        <v>1373</v>
      </c>
      <c r="AG6474" t="str">
        <f t="shared" si="1425"/>
        <v>&lt;=2000</v>
      </c>
      <c r="AH6474" t="s">
        <v>32</v>
      </c>
      <c r="AI6474" t="str">
        <f t="shared" si="1426"/>
        <v/>
      </c>
      <c r="AJ6474" t="s">
        <v>32</v>
      </c>
      <c r="AK6474" t="str">
        <f t="shared" si="1427"/>
        <v/>
      </c>
      <c r="AL6474">
        <v>12</v>
      </c>
      <c r="AM6474">
        <v>3</v>
      </c>
      <c r="AN6474">
        <v>4</v>
      </c>
      <c r="AO6474">
        <v>1</v>
      </c>
      <c r="AP6474">
        <v>9</v>
      </c>
    </row>
    <row r="6475" spans="1:42" x14ac:dyDescent="0.25">
      <c r="A6475">
        <v>202106</v>
      </c>
      <c r="B6475" t="str">
        <f t="shared" si="1414"/>
        <v>2021-I</v>
      </c>
      <c r="C6475" t="s">
        <v>6549</v>
      </c>
      <c r="D6475" t="s">
        <v>6549</v>
      </c>
      <c r="E6475">
        <v>32168317</v>
      </c>
      <c r="F6475" t="s">
        <v>29</v>
      </c>
      <c r="G6475">
        <v>0</v>
      </c>
      <c r="H6475">
        <v>0</v>
      </c>
      <c r="I6475">
        <v>1</v>
      </c>
      <c r="J6475">
        <f t="shared" si="1415"/>
        <v>0</v>
      </c>
      <c r="K6475" t="str">
        <f t="shared" si="1416"/>
        <v>Insuficiente</v>
      </c>
      <c r="L6475">
        <f t="shared" si="1417"/>
        <v>1</v>
      </c>
      <c r="M6475">
        <v>38</v>
      </c>
      <c r="N6475" t="str">
        <f t="shared" si="1418"/>
        <v>&lt;=40</v>
      </c>
      <c r="O6475" t="s">
        <v>56</v>
      </c>
      <c r="P6475" t="s">
        <v>31</v>
      </c>
      <c r="Q6475">
        <v>41065</v>
      </c>
      <c r="R6475">
        <v>0</v>
      </c>
      <c r="S6475" t="str">
        <f t="shared" si="1419"/>
        <v>=0</v>
      </c>
      <c r="T6475">
        <v>1140</v>
      </c>
      <c r="U6475" t="str">
        <f t="shared" si="1420"/>
        <v>&lt;=1200</v>
      </c>
      <c r="V6475" t="s">
        <v>4182</v>
      </c>
      <c r="W6475">
        <v>35230</v>
      </c>
      <c r="X6475" s="12">
        <f t="shared" si="1421"/>
        <v>0</v>
      </c>
      <c r="Y6475" t="str">
        <f t="shared" si="1422"/>
        <v>=0</v>
      </c>
      <c r="Z6475">
        <v>2</v>
      </c>
      <c r="AA6475">
        <v>2</v>
      </c>
      <c r="AB6475">
        <v>5670.31</v>
      </c>
      <c r="AC6475" t="str">
        <f t="shared" si="1423"/>
        <v>&gt;5000</v>
      </c>
      <c r="AD6475">
        <v>92</v>
      </c>
      <c r="AE6475" t="str">
        <f t="shared" si="1424"/>
        <v>&lt;=120</v>
      </c>
      <c r="AF6475">
        <v>0</v>
      </c>
      <c r="AG6475" t="str">
        <f t="shared" si="1425"/>
        <v>&lt;=500</v>
      </c>
      <c r="AH6475" t="s">
        <v>32</v>
      </c>
      <c r="AI6475" t="str">
        <f t="shared" si="1426"/>
        <v/>
      </c>
      <c r="AJ6475" t="s">
        <v>32</v>
      </c>
      <c r="AK6475" t="str">
        <f t="shared" si="1427"/>
        <v/>
      </c>
      <c r="AL6475">
        <v>12</v>
      </c>
      <c r="AM6475">
        <v>9</v>
      </c>
      <c r="AN6475">
        <v>0</v>
      </c>
      <c r="AO6475">
        <v>4</v>
      </c>
      <c r="AP6475" t="s">
        <v>32</v>
      </c>
    </row>
    <row r="6476" spans="1:42" x14ac:dyDescent="0.25">
      <c r="A6476">
        <v>202106</v>
      </c>
      <c r="B6476" t="str">
        <f t="shared" si="1414"/>
        <v>2021-I</v>
      </c>
      <c r="C6476" t="s">
        <v>6550</v>
      </c>
      <c r="D6476" t="s">
        <v>6550</v>
      </c>
      <c r="E6476">
        <v>32174732</v>
      </c>
      <c r="F6476" t="s">
        <v>29</v>
      </c>
      <c r="G6476">
        <v>0</v>
      </c>
      <c r="H6476">
        <v>0</v>
      </c>
      <c r="I6476">
        <v>1</v>
      </c>
      <c r="J6476">
        <f t="shared" si="1415"/>
        <v>0</v>
      </c>
      <c r="K6476" t="str">
        <f t="shared" si="1416"/>
        <v>Insuficiente</v>
      </c>
      <c r="L6476">
        <f t="shared" si="1417"/>
        <v>1</v>
      </c>
      <c r="M6476">
        <v>33</v>
      </c>
      <c r="N6476" t="str">
        <f t="shared" si="1418"/>
        <v>&lt;=35</v>
      </c>
      <c r="O6476" t="s">
        <v>72</v>
      </c>
      <c r="P6476" t="s">
        <v>39</v>
      </c>
      <c r="Q6476">
        <v>27201</v>
      </c>
      <c r="R6476">
        <v>0</v>
      </c>
      <c r="S6476" t="str">
        <f t="shared" si="1419"/>
        <v>=0</v>
      </c>
      <c r="T6476">
        <v>900</v>
      </c>
      <c r="U6476" t="str">
        <f t="shared" si="1420"/>
        <v>&lt;=1000</v>
      </c>
      <c r="V6476" t="s">
        <v>1210</v>
      </c>
      <c r="W6476">
        <v>22870</v>
      </c>
      <c r="X6476" s="12">
        <f t="shared" si="1421"/>
        <v>0</v>
      </c>
      <c r="Y6476" t="str">
        <f t="shared" si="1422"/>
        <v>=0</v>
      </c>
      <c r="Z6476" t="s">
        <v>32</v>
      </c>
      <c r="AA6476">
        <v>4</v>
      </c>
      <c r="AB6476">
        <v>15471.34</v>
      </c>
      <c r="AC6476" t="str">
        <f t="shared" si="1423"/>
        <v>&gt;5000</v>
      </c>
      <c r="AD6476">
        <v>2206</v>
      </c>
      <c r="AE6476" t="str">
        <f t="shared" si="1424"/>
        <v>&gt;120</v>
      </c>
      <c r="AF6476">
        <v>15471.34</v>
      </c>
      <c r="AG6476" t="str">
        <f t="shared" si="1425"/>
        <v>&gt;5000</v>
      </c>
      <c r="AH6476" t="s">
        <v>32</v>
      </c>
      <c r="AI6476" t="str">
        <f t="shared" si="1426"/>
        <v/>
      </c>
      <c r="AJ6476" t="s">
        <v>32</v>
      </c>
      <c r="AK6476" t="str">
        <f t="shared" si="1427"/>
        <v/>
      </c>
      <c r="AL6476">
        <v>11</v>
      </c>
      <c r="AM6476">
        <v>5</v>
      </c>
      <c r="AN6476">
        <v>6</v>
      </c>
      <c r="AO6476">
        <v>1</v>
      </c>
      <c r="AP6476">
        <v>7</v>
      </c>
    </row>
    <row r="6477" spans="1:42" x14ac:dyDescent="0.25">
      <c r="A6477">
        <v>202106</v>
      </c>
      <c r="B6477" t="str">
        <f t="shared" si="1414"/>
        <v>2021-I</v>
      </c>
      <c r="C6477" t="s">
        <v>6551</v>
      </c>
      <c r="D6477" t="s">
        <v>6551</v>
      </c>
      <c r="E6477">
        <v>32174567</v>
      </c>
      <c r="F6477" t="s">
        <v>29</v>
      </c>
      <c r="G6477">
        <v>0</v>
      </c>
      <c r="H6477">
        <v>0</v>
      </c>
      <c r="I6477">
        <v>1</v>
      </c>
      <c r="J6477">
        <f t="shared" si="1415"/>
        <v>0</v>
      </c>
      <c r="K6477" t="str">
        <f t="shared" si="1416"/>
        <v>Insuficiente</v>
      </c>
      <c r="L6477">
        <f t="shared" si="1417"/>
        <v>1</v>
      </c>
      <c r="M6477">
        <v>25</v>
      </c>
      <c r="N6477" t="str">
        <f t="shared" si="1418"/>
        <v>&lt;=25</v>
      </c>
      <c r="O6477" t="s">
        <v>56</v>
      </c>
      <c r="P6477" t="s">
        <v>31</v>
      </c>
      <c r="Q6477">
        <v>22508</v>
      </c>
      <c r="R6477">
        <v>0</v>
      </c>
      <c r="S6477" t="str">
        <f t="shared" si="1419"/>
        <v>=0</v>
      </c>
      <c r="T6477">
        <v>750</v>
      </c>
      <c r="U6477" t="str">
        <f t="shared" si="1420"/>
        <v>&lt;=1000</v>
      </c>
      <c r="V6477" t="s">
        <v>585</v>
      </c>
      <c r="W6477">
        <v>18450</v>
      </c>
      <c r="X6477" s="12">
        <f t="shared" si="1421"/>
        <v>0</v>
      </c>
      <c r="Y6477" t="str">
        <f t="shared" si="1422"/>
        <v>=0</v>
      </c>
      <c r="Z6477" t="s">
        <v>32</v>
      </c>
      <c r="AA6477">
        <v>9</v>
      </c>
      <c r="AB6477" t="s">
        <v>32</v>
      </c>
      <c r="AC6477" t="str">
        <f t="shared" si="1423"/>
        <v/>
      </c>
      <c r="AD6477" t="s">
        <v>32</v>
      </c>
      <c r="AE6477" t="str">
        <f t="shared" si="1424"/>
        <v/>
      </c>
      <c r="AF6477" t="s">
        <v>32</v>
      </c>
      <c r="AG6477" t="str">
        <f t="shared" si="1425"/>
        <v/>
      </c>
      <c r="AH6477" t="s">
        <v>32</v>
      </c>
      <c r="AI6477" t="str">
        <f t="shared" si="1426"/>
        <v/>
      </c>
      <c r="AJ6477" t="s">
        <v>32</v>
      </c>
      <c r="AK6477" t="str">
        <f t="shared" si="1427"/>
        <v/>
      </c>
      <c r="AL6477">
        <v>0</v>
      </c>
      <c r="AM6477">
        <v>0</v>
      </c>
      <c r="AN6477">
        <v>0</v>
      </c>
      <c r="AO6477" t="s">
        <v>32</v>
      </c>
      <c r="AP6477" t="s">
        <v>32</v>
      </c>
    </row>
    <row r="6478" spans="1:42" x14ac:dyDescent="0.25">
      <c r="A6478">
        <v>202106</v>
      </c>
      <c r="B6478" t="str">
        <f t="shared" si="1414"/>
        <v>2021-I</v>
      </c>
      <c r="C6478" t="s">
        <v>6552</v>
      </c>
      <c r="D6478" t="s">
        <v>6552</v>
      </c>
      <c r="E6478">
        <v>32173926</v>
      </c>
      <c r="F6478" t="s">
        <v>29</v>
      </c>
      <c r="G6478">
        <v>0</v>
      </c>
      <c r="H6478">
        <v>0</v>
      </c>
      <c r="I6478">
        <v>1</v>
      </c>
      <c r="J6478">
        <f t="shared" si="1415"/>
        <v>0</v>
      </c>
      <c r="K6478" t="str">
        <f t="shared" si="1416"/>
        <v>Insuficiente</v>
      </c>
      <c r="L6478">
        <f t="shared" si="1417"/>
        <v>1</v>
      </c>
      <c r="M6478">
        <v>36</v>
      </c>
      <c r="N6478" t="str">
        <f t="shared" si="1418"/>
        <v>&lt;=40</v>
      </c>
      <c r="O6478" t="s">
        <v>56</v>
      </c>
      <c r="P6478" t="s">
        <v>31</v>
      </c>
      <c r="Q6478">
        <v>28771</v>
      </c>
      <c r="R6478">
        <v>0</v>
      </c>
      <c r="S6478" t="str">
        <f t="shared" si="1419"/>
        <v>=0</v>
      </c>
      <c r="T6478">
        <v>950</v>
      </c>
      <c r="U6478" t="str">
        <f t="shared" si="1420"/>
        <v>&lt;=1000</v>
      </c>
      <c r="V6478" t="s">
        <v>601</v>
      </c>
      <c r="W6478">
        <v>24350</v>
      </c>
      <c r="X6478" s="12">
        <f t="shared" si="1421"/>
        <v>0</v>
      </c>
      <c r="Y6478" t="str">
        <f t="shared" si="1422"/>
        <v>=0</v>
      </c>
      <c r="Z6478" t="s">
        <v>32</v>
      </c>
      <c r="AA6478">
        <v>4</v>
      </c>
      <c r="AB6478">
        <v>1004.83</v>
      </c>
      <c r="AC6478" t="str">
        <f t="shared" si="1423"/>
        <v>&lt;=2000</v>
      </c>
      <c r="AD6478">
        <v>616</v>
      </c>
      <c r="AE6478" t="str">
        <f t="shared" si="1424"/>
        <v>&gt;120</v>
      </c>
      <c r="AF6478">
        <v>1004.83</v>
      </c>
      <c r="AG6478" t="str">
        <f t="shared" si="1425"/>
        <v>&lt;=2000</v>
      </c>
      <c r="AH6478" t="s">
        <v>32</v>
      </c>
      <c r="AI6478" t="str">
        <f t="shared" si="1426"/>
        <v/>
      </c>
      <c r="AJ6478" t="s">
        <v>32</v>
      </c>
      <c r="AK6478" t="str">
        <f t="shared" si="1427"/>
        <v/>
      </c>
      <c r="AL6478">
        <v>12</v>
      </c>
      <c r="AM6478">
        <v>0</v>
      </c>
      <c r="AN6478">
        <v>12</v>
      </c>
      <c r="AO6478" t="s">
        <v>32</v>
      </c>
      <c r="AP6478">
        <v>1</v>
      </c>
    </row>
    <row r="6479" spans="1:42" x14ac:dyDescent="0.25">
      <c r="A6479">
        <v>202106</v>
      </c>
      <c r="B6479" t="str">
        <f t="shared" si="1414"/>
        <v>2021-I</v>
      </c>
      <c r="C6479" t="s">
        <v>6553</v>
      </c>
      <c r="D6479" t="s">
        <v>6553</v>
      </c>
      <c r="E6479">
        <v>32169081</v>
      </c>
      <c r="F6479" t="s">
        <v>6163</v>
      </c>
      <c r="G6479">
        <v>0</v>
      </c>
      <c r="H6479">
        <v>0</v>
      </c>
      <c r="I6479">
        <v>1</v>
      </c>
      <c r="J6479">
        <f t="shared" si="1415"/>
        <v>0</v>
      </c>
      <c r="K6479" t="str">
        <f t="shared" si="1416"/>
        <v>Insuficiente</v>
      </c>
      <c r="L6479">
        <f t="shared" si="1417"/>
        <v>1</v>
      </c>
      <c r="M6479">
        <v>34</v>
      </c>
      <c r="N6479" t="str">
        <f t="shared" si="1418"/>
        <v>&lt;=35</v>
      </c>
      <c r="O6479" t="s">
        <v>56</v>
      </c>
      <c r="P6479" t="s">
        <v>35</v>
      </c>
      <c r="Q6479">
        <v>38169</v>
      </c>
      <c r="R6479">
        <v>0</v>
      </c>
      <c r="S6479" t="str">
        <f t="shared" si="1419"/>
        <v>=0</v>
      </c>
      <c r="T6479">
        <v>1090</v>
      </c>
      <c r="U6479" t="str">
        <f t="shared" si="1420"/>
        <v>&lt;=1100</v>
      </c>
      <c r="V6479" t="s">
        <v>589</v>
      </c>
      <c r="W6479">
        <v>33510</v>
      </c>
      <c r="X6479" s="12">
        <f t="shared" si="1421"/>
        <v>0</v>
      </c>
      <c r="Y6479" t="str">
        <f t="shared" si="1422"/>
        <v>=0</v>
      </c>
      <c r="Z6479">
        <v>2</v>
      </c>
      <c r="AA6479">
        <v>4</v>
      </c>
      <c r="AB6479">
        <v>4590.7700000000004</v>
      </c>
      <c r="AC6479" t="str">
        <f t="shared" si="1423"/>
        <v>&lt;=5000</v>
      </c>
      <c r="AD6479">
        <v>442</v>
      </c>
      <c r="AE6479" t="str">
        <f t="shared" si="1424"/>
        <v>&gt;120</v>
      </c>
      <c r="AF6479">
        <v>1832.48</v>
      </c>
      <c r="AG6479" t="str">
        <f t="shared" si="1425"/>
        <v>&lt;=2000</v>
      </c>
      <c r="AH6479">
        <v>800</v>
      </c>
      <c r="AI6479" t="str">
        <f t="shared" si="1426"/>
        <v>&lt;=1000</v>
      </c>
      <c r="AJ6479">
        <v>0.97089999999999999</v>
      </c>
      <c r="AK6479" t="str">
        <f t="shared" si="1427"/>
        <v>&gt;0.9</v>
      </c>
      <c r="AL6479">
        <v>6</v>
      </c>
      <c r="AM6479">
        <v>2</v>
      </c>
      <c r="AN6479">
        <v>4</v>
      </c>
      <c r="AO6479">
        <v>1</v>
      </c>
      <c r="AP6479">
        <v>9</v>
      </c>
    </row>
    <row r="6480" spans="1:42" x14ac:dyDescent="0.25">
      <c r="A6480">
        <v>202106</v>
      </c>
      <c r="B6480" t="str">
        <f t="shared" si="1414"/>
        <v>2021-I</v>
      </c>
      <c r="C6480" t="s">
        <v>6554</v>
      </c>
      <c r="D6480" t="s">
        <v>6554</v>
      </c>
      <c r="E6480">
        <v>32174921</v>
      </c>
      <c r="F6480" t="s">
        <v>29</v>
      </c>
      <c r="G6480">
        <v>0</v>
      </c>
      <c r="H6480">
        <v>0</v>
      </c>
      <c r="I6480">
        <v>1</v>
      </c>
      <c r="J6480">
        <f t="shared" si="1415"/>
        <v>0</v>
      </c>
      <c r="K6480" t="str">
        <f t="shared" si="1416"/>
        <v>Insuficiente</v>
      </c>
      <c r="L6480">
        <f t="shared" si="1417"/>
        <v>1</v>
      </c>
      <c r="M6480">
        <v>37</v>
      </c>
      <c r="N6480" t="str">
        <f t="shared" si="1418"/>
        <v>&lt;=40</v>
      </c>
      <c r="O6480" t="s">
        <v>72</v>
      </c>
      <c r="P6480" t="s">
        <v>35</v>
      </c>
      <c r="Q6480">
        <v>24070</v>
      </c>
      <c r="R6480">
        <v>0</v>
      </c>
      <c r="S6480" t="str">
        <f t="shared" si="1419"/>
        <v>=0</v>
      </c>
      <c r="T6480">
        <v>800</v>
      </c>
      <c r="U6480" t="str">
        <f t="shared" si="1420"/>
        <v>&lt;=1000</v>
      </c>
      <c r="V6480" t="s">
        <v>585</v>
      </c>
      <c r="W6480">
        <v>19920</v>
      </c>
      <c r="X6480" s="12">
        <f t="shared" si="1421"/>
        <v>0</v>
      </c>
      <c r="Y6480" t="str">
        <f t="shared" si="1422"/>
        <v>=0</v>
      </c>
      <c r="Z6480" t="s">
        <v>32</v>
      </c>
      <c r="AA6480">
        <v>4</v>
      </c>
      <c r="AB6480">
        <v>3071.7</v>
      </c>
      <c r="AC6480" t="str">
        <f t="shared" si="1423"/>
        <v>&lt;=4000</v>
      </c>
      <c r="AD6480">
        <v>3892</v>
      </c>
      <c r="AE6480" t="str">
        <f t="shared" si="1424"/>
        <v>&gt;120</v>
      </c>
      <c r="AF6480">
        <v>1569.82</v>
      </c>
      <c r="AG6480" t="str">
        <f t="shared" si="1425"/>
        <v>&lt;=2000</v>
      </c>
      <c r="AH6480" t="s">
        <v>32</v>
      </c>
      <c r="AI6480" t="str">
        <f t="shared" si="1426"/>
        <v/>
      </c>
      <c r="AJ6480" t="s">
        <v>32</v>
      </c>
      <c r="AK6480" t="str">
        <f t="shared" si="1427"/>
        <v/>
      </c>
      <c r="AL6480">
        <v>12</v>
      </c>
      <c r="AM6480">
        <v>1</v>
      </c>
      <c r="AN6480">
        <v>0</v>
      </c>
      <c r="AO6480">
        <v>1</v>
      </c>
      <c r="AP6480" t="s">
        <v>32</v>
      </c>
    </row>
    <row r="6481" spans="1:42" x14ac:dyDescent="0.25">
      <c r="A6481">
        <v>202106</v>
      </c>
      <c r="B6481" t="str">
        <f t="shared" si="1414"/>
        <v>2021-I</v>
      </c>
      <c r="C6481" t="s">
        <v>6555</v>
      </c>
      <c r="D6481" t="s">
        <v>6555</v>
      </c>
      <c r="E6481">
        <v>32174987</v>
      </c>
      <c r="F6481" t="s">
        <v>29</v>
      </c>
      <c r="G6481">
        <v>0</v>
      </c>
      <c r="H6481">
        <v>0</v>
      </c>
      <c r="I6481">
        <v>1</v>
      </c>
      <c r="J6481">
        <f t="shared" si="1415"/>
        <v>0</v>
      </c>
      <c r="K6481" t="str">
        <f t="shared" si="1416"/>
        <v>Insuficiente</v>
      </c>
      <c r="L6481">
        <f t="shared" si="1417"/>
        <v>1</v>
      </c>
      <c r="M6481">
        <v>31</v>
      </c>
      <c r="N6481" t="str">
        <f t="shared" si="1418"/>
        <v>&lt;=35</v>
      </c>
      <c r="O6481" t="s">
        <v>72</v>
      </c>
      <c r="P6481" t="s">
        <v>35</v>
      </c>
      <c r="Q6481">
        <v>27201</v>
      </c>
      <c r="R6481">
        <v>0</v>
      </c>
      <c r="S6481" t="str">
        <f t="shared" si="1419"/>
        <v>=0</v>
      </c>
      <c r="T6481">
        <v>900</v>
      </c>
      <c r="U6481" t="str">
        <f t="shared" si="1420"/>
        <v>&lt;=1000</v>
      </c>
      <c r="V6481" t="s">
        <v>585</v>
      </c>
      <c r="W6481">
        <v>22870</v>
      </c>
      <c r="X6481" s="12">
        <f t="shared" si="1421"/>
        <v>0</v>
      </c>
      <c r="Y6481" t="str">
        <f t="shared" si="1422"/>
        <v>=0</v>
      </c>
      <c r="Z6481" t="s">
        <v>32</v>
      </c>
      <c r="AA6481">
        <v>1</v>
      </c>
      <c r="AB6481">
        <v>4487.03</v>
      </c>
      <c r="AC6481" t="str">
        <f t="shared" si="1423"/>
        <v>&lt;=5000</v>
      </c>
      <c r="AD6481">
        <v>139</v>
      </c>
      <c r="AE6481" t="str">
        <f t="shared" si="1424"/>
        <v>&gt;120</v>
      </c>
      <c r="AF6481">
        <v>0</v>
      </c>
      <c r="AG6481" t="str">
        <f t="shared" si="1425"/>
        <v>&lt;=500</v>
      </c>
      <c r="AH6481" t="s">
        <v>32</v>
      </c>
      <c r="AI6481" t="str">
        <f t="shared" si="1426"/>
        <v/>
      </c>
      <c r="AJ6481" t="s">
        <v>32</v>
      </c>
      <c r="AK6481" t="str">
        <f t="shared" si="1427"/>
        <v/>
      </c>
      <c r="AL6481">
        <v>12</v>
      </c>
      <c r="AM6481">
        <v>9</v>
      </c>
      <c r="AN6481">
        <v>0</v>
      </c>
      <c r="AO6481">
        <v>1</v>
      </c>
      <c r="AP6481" t="s">
        <v>32</v>
      </c>
    </row>
    <row r="6482" spans="1:42" x14ac:dyDescent="0.25">
      <c r="A6482">
        <v>202106</v>
      </c>
      <c r="B6482" t="str">
        <f t="shared" si="1414"/>
        <v>2021-I</v>
      </c>
      <c r="C6482" t="s">
        <v>6556</v>
      </c>
      <c r="D6482" t="s">
        <v>6556</v>
      </c>
      <c r="E6482">
        <v>32174715</v>
      </c>
      <c r="F6482" t="s">
        <v>29</v>
      </c>
      <c r="G6482">
        <v>0</v>
      </c>
      <c r="H6482">
        <v>0</v>
      </c>
      <c r="I6482">
        <v>1</v>
      </c>
      <c r="J6482">
        <f t="shared" si="1415"/>
        <v>0</v>
      </c>
      <c r="K6482" t="str">
        <f t="shared" si="1416"/>
        <v>Insuficiente</v>
      </c>
      <c r="L6482">
        <f t="shared" si="1417"/>
        <v>1</v>
      </c>
      <c r="M6482">
        <v>41</v>
      </c>
      <c r="N6482" t="str">
        <f t="shared" si="1418"/>
        <v>&lt;=45</v>
      </c>
      <c r="O6482" t="s">
        <v>56</v>
      </c>
      <c r="P6482" t="s">
        <v>39</v>
      </c>
      <c r="Q6482">
        <v>22508</v>
      </c>
      <c r="R6482">
        <v>0</v>
      </c>
      <c r="S6482" t="str">
        <f t="shared" si="1419"/>
        <v>=0</v>
      </c>
      <c r="T6482">
        <v>750</v>
      </c>
      <c r="U6482" t="str">
        <f t="shared" si="1420"/>
        <v>&lt;=1000</v>
      </c>
      <c r="V6482" t="s">
        <v>585</v>
      </c>
      <c r="W6482">
        <v>18450</v>
      </c>
      <c r="X6482" s="12">
        <f t="shared" si="1421"/>
        <v>0</v>
      </c>
      <c r="Y6482" t="str">
        <f t="shared" si="1422"/>
        <v>=0</v>
      </c>
      <c r="Z6482" t="s">
        <v>32</v>
      </c>
      <c r="AA6482">
        <v>1</v>
      </c>
      <c r="AB6482">
        <v>1036</v>
      </c>
      <c r="AC6482" t="str">
        <f t="shared" si="1423"/>
        <v>&lt;=2000</v>
      </c>
      <c r="AD6482">
        <v>26</v>
      </c>
      <c r="AE6482" t="str">
        <f t="shared" si="1424"/>
        <v>&lt;=30</v>
      </c>
      <c r="AF6482">
        <v>0</v>
      </c>
      <c r="AG6482" t="str">
        <f t="shared" si="1425"/>
        <v>&lt;=500</v>
      </c>
      <c r="AH6482" t="s">
        <v>32</v>
      </c>
      <c r="AI6482" t="str">
        <f t="shared" si="1426"/>
        <v/>
      </c>
      <c r="AJ6482" t="s">
        <v>32</v>
      </c>
      <c r="AK6482" t="str">
        <f t="shared" si="1427"/>
        <v/>
      </c>
      <c r="AL6482">
        <v>9</v>
      </c>
      <c r="AM6482">
        <v>8</v>
      </c>
      <c r="AN6482">
        <v>0</v>
      </c>
      <c r="AO6482">
        <v>1</v>
      </c>
      <c r="AP6482" t="s">
        <v>32</v>
      </c>
    </row>
    <row r="6483" spans="1:42" x14ac:dyDescent="0.25">
      <c r="A6483">
        <v>202106</v>
      </c>
      <c r="B6483" t="str">
        <f t="shared" si="1414"/>
        <v>2021-I</v>
      </c>
      <c r="C6483" t="s">
        <v>6557</v>
      </c>
      <c r="D6483" t="s">
        <v>6557</v>
      </c>
      <c r="E6483">
        <v>32174283</v>
      </c>
      <c r="F6483" t="s">
        <v>6163</v>
      </c>
      <c r="G6483">
        <v>0</v>
      </c>
      <c r="H6483">
        <v>0</v>
      </c>
      <c r="I6483">
        <v>1</v>
      </c>
      <c r="J6483">
        <f t="shared" si="1415"/>
        <v>0</v>
      </c>
      <c r="K6483" t="str">
        <f t="shared" si="1416"/>
        <v>Insuficiente</v>
      </c>
      <c r="L6483">
        <f t="shared" si="1417"/>
        <v>1</v>
      </c>
      <c r="M6483">
        <v>30</v>
      </c>
      <c r="N6483" t="str">
        <f t="shared" si="1418"/>
        <v>&lt;=30</v>
      </c>
      <c r="O6483" t="s">
        <v>56</v>
      </c>
      <c r="P6483" t="s">
        <v>35</v>
      </c>
      <c r="Q6483">
        <v>38169</v>
      </c>
      <c r="R6483">
        <v>0</v>
      </c>
      <c r="S6483" t="str">
        <f t="shared" si="1419"/>
        <v>=0</v>
      </c>
      <c r="T6483">
        <v>1090</v>
      </c>
      <c r="U6483" t="str">
        <f t="shared" si="1420"/>
        <v>&lt;=1100</v>
      </c>
      <c r="V6483" t="s">
        <v>597</v>
      </c>
      <c r="W6483">
        <v>33510</v>
      </c>
      <c r="X6483" s="12">
        <f t="shared" si="1421"/>
        <v>0</v>
      </c>
      <c r="Y6483" t="str">
        <f t="shared" si="1422"/>
        <v>=0</v>
      </c>
      <c r="Z6483">
        <v>4</v>
      </c>
      <c r="AA6483">
        <v>9</v>
      </c>
      <c r="AB6483" t="s">
        <v>32</v>
      </c>
      <c r="AC6483" t="str">
        <f t="shared" si="1423"/>
        <v/>
      </c>
      <c r="AD6483" t="s">
        <v>32</v>
      </c>
      <c r="AE6483" t="str">
        <f t="shared" si="1424"/>
        <v/>
      </c>
      <c r="AF6483" t="s">
        <v>32</v>
      </c>
      <c r="AG6483" t="str">
        <f t="shared" si="1425"/>
        <v/>
      </c>
      <c r="AH6483" t="s">
        <v>32</v>
      </c>
      <c r="AI6483" t="str">
        <f t="shared" si="1426"/>
        <v/>
      </c>
      <c r="AJ6483" t="s">
        <v>32</v>
      </c>
      <c r="AK6483" t="str">
        <f t="shared" si="1427"/>
        <v/>
      </c>
      <c r="AL6483">
        <v>0</v>
      </c>
      <c r="AM6483">
        <v>0</v>
      </c>
      <c r="AN6483">
        <v>0</v>
      </c>
      <c r="AO6483" t="s">
        <v>32</v>
      </c>
      <c r="AP6483" t="s">
        <v>32</v>
      </c>
    </row>
    <row r="6484" spans="1:42" x14ac:dyDescent="0.25">
      <c r="A6484">
        <v>202106</v>
      </c>
      <c r="B6484" t="str">
        <f t="shared" si="1414"/>
        <v>2021-I</v>
      </c>
      <c r="C6484" t="s">
        <v>6558</v>
      </c>
      <c r="D6484" t="s">
        <v>6558</v>
      </c>
      <c r="E6484">
        <v>32174823</v>
      </c>
      <c r="F6484" t="s">
        <v>29</v>
      </c>
      <c r="G6484">
        <v>0</v>
      </c>
      <c r="H6484">
        <v>0</v>
      </c>
      <c r="I6484">
        <v>1</v>
      </c>
      <c r="J6484">
        <f t="shared" si="1415"/>
        <v>0</v>
      </c>
      <c r="K6484" t="str">
        <f t="shared" si="1416"/>
        <v>Insuficiente</v>
      </c>
      <c r="L6484">
        <f t="shared" si="1417"/>
        <v>1</v>
      </c>
      <c r="M6484">
        <v>27</v>
      </c>
      <c r="N6484" t="str">
        <f t="shared" si="1418"/>
        <v>&lt;=30</v>
      </c>
      <c r="O6484" t="s">
        <v>56</v>
      </c>
      <c r="P6484" t="s">
        <v>39</v>
      </c>
      <c r="Q6484">
        <v>28771</v>
      </c>
      <c r="R6484">
        <v>0</v>
      </c>
      <c r="S6484" t="str">
        <f t="shared" si="1419"/>
        <v>=0</v>
      </c>
      <c r="T6484">
        <v>950</v>
      </c>
      <c r="U6484" t="str">
        <f t="shared" si="1420"/>
        <v>&lt;=1000</v>
      </c>
      <c r="V6484" t="s">
        <v>585</v>
      </c>
      <c r="W6484">
        <v>24350</v>
      </c>
      <c r="X6484" s="12">
        <f t="shared" si="1421"/>
        <v>0</v>
      </c>
      <c r="Y6484" t="str">
        <f t="shared" si="1422"/>
        <v>=0</v>
      </c>
      <c r="Z6484" t="s">
        <v>32</v>
      </c>
      <c r="AA6484">
        <v>9</v>
      </c>
      <c r="AB6484" t="s">
        <v>32</v>
      </c>
      <c r="AC6484" t="str">
        <f t="shared" si="1423"/>
        <v/>
      </c>
      <c r="AD6484" t="s">
        <v>32</v>
      </c>
      <c r="AE6484" t="str">
        <f t="shared" si="1424"/>
        <v/>
      </c>
      <c r="AF6484" t="s">
        <v>32</v>
      </c>
      <c r="AG6484" t="str">
        <f t="shared" si="1425"/>
        <v/>
      </c>
      <c r="AH6484" t="s">
        <v>32</v>
      </c>
      <c r="AI6484" t="str">
        <f t="shared" si="1426"/>
        <v/>
      </c>
      <c r="AJ6484" t="s">
        <v>32</v>
      </c>
      <c r="AK6484" t="str">
        <f t="shared" si="1427"/>
        <v/>
      </c>
      <c r="AL6484">
        <v>0</v>
      </c>
      <c r="AM6484">
        <v>0</v>
      </c>
      <c r="AN6484">
        <v>0</v>
      </c>
      <c r="AO6484" t="s">
        <v>32</v>
      </c>
      <c r="AP6484" t="s">
        <v>32</v>
      </c>
    </row>
    <row r="6485" spans="1:42" x14ac:dyDescent="0.25">
      <c r="A6485">
        <v>202106</v>
      </c>
      <c r="B6485" t="str">
        <f t="shared" si="1414"/>
        <v>2021-I</v>
      </c>
      <c r="C6485" t="s">
        <v>6559</v>
      </c>
      <c r="D6485" t="s">
        <v>6559</v>
      </c>
      <c r="E6485">
        <v>32174822</v>
      </c>
      <c r="F6485" t="s">
        <v>29</v>
      </c>
      <c r="G6485">
        <v>0</v>
      </c>
      <c r="H6485">
        <v>0</v>
      </c>
      <c r="I6485">
        <v>1</v>
      </c>
      <c r="J6485">
        <f t="shared" si="1415"/>
        <v>0</v>
      </c>
      <c r="K6485" t="str">
        <f t="shared" si="1416"/>
        <v>Insuficiente</v>
      </c>
      <c r="L6485">
        <f t="shared" si="1417"/>
        <v>1</v>
      </c>
      <c r="M6485">
        <v>45</v>
      </c>
      <c r="N6485" t="str">
        <f t="shared" si="1418"/>
        <v>&lt;=45</v>
      </c>
      <c r="O6485" t="s">
        <v>56</v>
      </c>
      <c r="P6485" t="s">
        <v>39</v>
      </c>
      <c r="Q6485">
        <v>28771</v>
      </c>
      <c r="R6485">
        <v>0</v>
      </c>
      <c r="S6485" t="str">
        <f t="shared" si="1419"/>
        <v>=0</v>
      </c>
      <c r="T6485">
        <v>950</v>
      </c>
      <c r="U6485" t="str">
        <f t="shared" si="1420"/>
        <v>&lt;=1000</v>
      </c>
      <c r="V6485" t="s">
        <v>597</v>
      </c>
      <c r="W6485">
        <v>24350</v>
      </c>
      <c r="X6485" s="12">
        <f t="shared" si="1421"/>
        <v>0</v>
      </c>
      <c r="Y6485" t="str">
        <f t="shared" si="1422"/>
        <v>=0</v>
      </c>
      <c r="Z6485" t="s">
        <v>32</v>
      </c>
      <c r="AA6485">
        <v>1</v>
      </c>
      <c r="AB6485">
        <v>683.89</v>
      </c>
      <c r="AC6485" t="str">
        <f t="shared" si="1423"/>
        <v>&lt;=1000</v>
      </c>
      <c r="AD6485">
        <v>25</v>
      </c>
      <c r="AE6485" t="str">
        <f t="shared" si="1424"/>
        <v>&lt;=30</v>
      </c>
      <c r="AF6485">
        <v>0</v>
      </c>
      <c r="AG6485" t="str">
        <f t="shared" si="1425"/>
        <v>&lt;=500</v>
      </c>
      <c r="AH6485">
        <v>700</v>
      </c>
      <c r="AI6485" t="str">
        <f t="shared" si="1426"/>
        <v>&lt;=1000</v>
      </c>
      <c r="AJ6485">
        <v>1</v>
      </c>
      <c r="AK6485" t="str">
        <f t="shared" si="1427"/>
        <v>&gt;0.9</v>
      </c>
      <c r="AL6485">
        <v>11</v>
      </c>
      <c r="AM6485">
        <v>8</v>
      </c>
      <c r="AN6485">
        <v>0</v>
      </c>
      <c r="AO6485">
        <v>1</v>
      </c>
      <c r="AP6485" t="s">
        <v>32</v>
      </c>
    </row>
    <row r="6486" spans="1:42" x14ac:dyDescent="0.25">
      <c r="A6486">
        <v>202106</v>
      </c>
      <c r="B6486" t="str">
        <f t="shared" si="1414"/>
        <v>2021-I</v>
      </c>
      <c r="C6486" t="s">
        <v>6560</v>
      </c>
      <c r="D6486" t="s">
        <v>6560</v>
      </c>
      <c r="E6486">
        <v>32175102</v>
      </c>
      <c r="F6486" t="s">
        <v>29</v>
      </c>
      <c r="G6486">
        <v>0</v>
      </c>
      <c r="H6486">
        <v>0</v>
      </c>
      <c r="I6486">
        <v>1</v>
      </c>
      <c r="J6486">
        <f t="shared" si="1415"/>
        <v>0</v>
      </c>
      <c r="K6486" t="str">
        <f t="shared" si="1416"/>
        <v>Insuficiente</v>
      </c>
      <c r="L6486">
        <f t="shared" si="1417"/>
        <v>1</v>
      </c>
      <c r="M6486">
        <v>52</v>
      </c>
      <c r="N6486" t="str">
        <f t="shared" si="1418"/>
        <v>&lt;=55</v>
      </c>
      <c r="O6486" t="s">
        <v>72</v>
      </c>
      <c r="P6486" t="s">
        <v>39</v>
      </c>
      <c r="Q6486">
        <v>31903</v>
      </c>
      <c r="R6486">
        <v>0</v>
      </c>
      <c r="S6486" t="str">
        <f t="shared" si="1419"/>
        <v>=0</v>
      </c>
      <c r="T6486">
        <v>1050</v>
      </c>
      <c r="U6486" t="str">
        <f t="shared" si="1420"/>
        <v>&lt;=1100</v>
      </c>
      <c r="V6486" t="s">
        <v>1854</v>
      </c>
      <c r="W6486">
        <v>27300</v>
      </c>
      <c r="X6486" s="12">
        <f t="shared" si="1421"/>
        <v>0</v>
      </c>
      <c r="Y6486" t="str">
        <f t="shared" si="1422"/>
        <v>=0</v>
      </c>
      <c r="Z6486">
        <v>5</v>
      </c>
      <c r="AA6486">
        <v>0</v>
      </c>
      <c r="AB6486">
        <v>7106.11</v>
      </c>
      <c r="AC6486" t="str">
        <f t="shared" si="1423"/>
        <v>&gt;5000</v>
      </c>
      <c r="AD6486">
        <v>0</v>
      </c>
      <c r="AE6486" t="str">
        <f t="shared" si="1424"/>
        <v>=0</v>
      </c>
      <c r="AF6486">
        <v>0</v>
      </c>
      <c r="AG6486" t="str">
        <f t="shared" si="1425"/>
        <v>&lt;=500</v>
      </c>
      <c r="AH6486" t="s">
        <v>32</v>
      </c>
      <c r="AI6486" t="str">
        <f t="shared" si="1426"/>
        <v/>
      </c>
      <c r="AJ6486" t="s">
        <v>32</v>
      </c>
      <c r="AK6486" t="str">
        <f t="shared" si="1427"/>
        <v/>
      </c>
      <c r="AL6486">
        <v>12</v>
      </c>
      <c r="AM6486">
        <v>12</v>
      </c>
      <c r="AN6486">
        <v>0</v>
      </c>
      <c r="AO6486">
        <v>1</v>
      </c>
      <c r="AP6486" t="s">
        <v>32</v>
      </c>
    </row>
    <row r="6487" spans="1:42" x14ac:dyDescent="0.25">
      <c r="A6487">
        <v>202106</v>
      </c>
      <c r="B6487" t="str">
        <f t="shared" si="1414"/>
        <v>2021-I</v>
      </c>
      <c r="C6487" t="s">
        <v>6561</v>
      </c>
      <c r="D6487" t="s">
        <v>6561</v>
      </c>
      <c r="E6487">
        <v>32175164</v>
      </c>
      <c r="F6487" t="s">
        <v>29</v>
      </c>
      <c r="G6487">
        <v>0</v>
      </c>
      <c r="H6487">
        <v>0</v>
      </c>
      <c r="I6487">
        <v>1</v>
      </c>
      <c r="J6487">
        <f t="shared" si="1415"/>
        <v>0</v>
      </c>
      <c r="K6487" t="str">
        <f t="shared" si="1416"/>
        <v>Insuficiente</v>
      </c>
      <c r="L6487">
        <f t="shared" si="1417"/>
        <v>1</v>
      </c>
      <c r="M6487">
        <v>25</v>
      </c>
      <c r="N6487" t="str">
        <f t="shared" si="1418"/>
        <v>&lt;=25</v>
      </c>
      <c r="O6487" t="s">
        <v>72</v>
      </c>
      <c r="P6487" t="s">
        <v>39</v>
      </c>
      <c r="Q6487">
        <v>24070</v>
      </c>
      <c r="R6487">
        <v>0</v>
      </c>
      <c r="S6487" t="str">
        <f t="shared" si="1419"/>
        <v>=0</v>
      </c>
      <c r="T6487">
        <v>800</v>
      </c>
      <c r="U6487" t="str">
        <f t="shared" si="1420"/>
        <v>&lt;=1000</v>
      </c>
      <c r="V6487" t="s">
        <v>585</v>
      </c>
      <c r="W6487">
        <v>19920</v>
      </c>
      <c r="X6487" s="12">
        <f t="shared" si="1421"/>
        <v>0</v>
      </c>
      <c r="Y6487" t="str">
        <f t="shared" si="1422"/>
        <v>=0</v>
      </c>
      <c r="Z6487" t="s">
        <v>32</v>
      </c>
      <c r="AA6487">
        <v>3</v>
      </c>
      <c r="AB6487">
        <v>1712.56</v>
      </c>
      <c r="AC6487" t="str">
        <f t="shared" si="1423"/>
        <v>&lt;=2000</v>
      </c>
      <c r="AD6487">
        <v>1555</v>
      </c>
      <c r="AE6487" t="str">
        <f t="shared" si="1424"/>
        <v>&gt;120</v>
      </c>
      <c r="AF6487">
        <v>374.33</v>
      </c>
      <c r="AG6487" t="str">
        <f t="shared" si="1425"/>
        <v>&lt;=500</v>
      </c>
      <c r="AH6487" t="s">
        <v>32</v>
      </c>
      <c r="AI6487" t="str">
        <f t="shared" si="1426"/>
        <v/>
      </c>
      <c r="AJ6487" t="s">
        <v>32</v>
      </c>
      <c r="AK6487" t="str">
        <f t="shared" si="1427"/>
        <v/>
      </c>
      <c r="AL6487">
        <v>12</v>
      </c>
      <c r="AM6487">
        <v>0</v>
      </c>
      <c r="AN6487">
        <v>0</v>
      </c>
      <c r="AO6487" t="s">
        <v>32</v>
      </c>
      <c r="AP6487" t="s">
        <v>32</v>
      </c>
    </row>
    <row r="6488" spans="1:42" x14ac:dyDescent="0.25">
      <c r="A6488">
        <v>202106</v>
      </c>
      <c r="B6488" t="str">
        <f t="shared" si="1414"/>
        <v>2021-I</v>
      </c>
      <c r="C6488" t="s">
        <v>6562</v>
      </c>
      <c r="D6488" t="s">
        <v>6562</v>
      </c>
      <c r="E6488">
        <v>32175002</v>
      </c>
      <c r="F6488" t="s">
        <v>29</v>
      </c>
      <c r="G6488">
        <v>0</v>
      </c>
      <c r="H6488">
        <v>0</v>
      </c>
      <c r="I6488">
        <v>1</v>
      </c>
      <c r="J6488">
        <f t="shared" si="1415"/>
        <v>0</v>
      </c>
      <c r="K6488" t="str">
        <f t="shared" si="1416"/>
        <v>Insuficiente</v>
      </c>
      <c r="L6488">
        <f t="shared" si="1417"/>
        <v>1</v>
      </c>
      <c r="M6488">
        <v>38</v>
      </c>
      <c r="N6488" t="str">
        <f t="shared" si="1418"/>
        <v>&lt;=40</v>
      </c>
      <c r="O6488" t="s">
        <v>56</v>
      </c>
      <c r="P6488" t="s">
        <v>39</v>
      </c>
      <c r="Q6488">
        <v>30343</v>
      </c>
      <c r="R6488">
        <v>0</v>
      </c>
      <c r="S6488" t="str">
        <f t="shared" si="1419"/>
        <v>=0</v>
      </c>
      <c r="T6488">
        <v>1000</v>
      </c>
      <c r="U6488" t="str">
        <f t="shared" si="1420"/>
        <v>&lt;=1000</v>
      </c>
      <c r="V6488" t="s">
        <v>614</v>
      </c>
      <c r="W6488">
        <v>25830</v>
      </c>
      <c r="X6488" s="12">
        <f t="shared" si="1421"/>
        <v>0</v>
      </c>
      <c r="Y6488" t="str">
        <f t="shared" si="1422"/>
        <v>=0</v>
      </c>
      <c r="Z6488" t="s">
        <v>32</v>
      </c>
      <c r="AA6488">
        <v>9</v>
      </c>
      <c r="AB6488" t="s">
        <v>32</v>
      </c>
      <c r="AC6488" t="str">
        <f t="shared" si="1423"/>
        <v/>
      </c>
      <c r="AD6488" t="s">
        <v>32</v>
      </c>
      <c r="AE6488" t="str">
        <f t="shared" si="1424"/>
        <v/>
      </c>
      <c r="AF6488" t="s">
        <v>32</v>
      </c>
      <c r="AG6488" t="str">
        <f t="shared" si="1425"/>
        <v/>
      </c>
      <c r="AH6488" t="s">
        <v>32</v>
      </c>
      <c r="AI6488" t="str">
        <f t="shared" si="1426"/>
        <v/>
      </c>
      <c r="AJ6488" t="s">
        <v>32</v>
      </c>
      <c r="AK6488" t="str">
        <f t="shared" si="1427"/>
        <v/>
      </c>
      <c r="AL6488">
        <v>0</v>
      </c>
      <c r="AM6488">
        <v>0</v>
      </c>
      <c r="AN6488">
        <v>0</v>
      </c>
      <c r="AO6488" t="s">
        <v>32</v>
      </c>
      <c r="AP6488" t="s">
        <v>32</v>
      </c>
    </row>
    <row r="6489" spans="1:42" x14ac:dyDescent="0.25">
      <c r="A6489">
        <v>202106</v>
      </c>
      <c r="B6489" t="str">
        <f t="shared" si="1414"/>
        <v>2021-I</v>
      </c>
      <c r="C6489" t="s">
        <v>6563</v>
      </c>
      <c r="D6489" t="s">
        <v>6563</v>
      </c>
      <c r="E6489">
        <v>32174832</v>
      </c>
      <c r="F6489" t="s">
        <v>29</v>
      </c>
      <c r="G6489">
        <v>0</v>
      </c>
      <c r="H6489">
        <v>0</v>
      </c>
      <c r="I6489">
        <v>1</v>
      </c>
      <c r="J6489">
        <f t="shared" si="1415"/>
        <v>0</v>
      </c>
      <c r="K6489" t="str">
        <f t="shared" si="1416"/>
        <v>Insuficiente</v>
      </c>
      <c r="L6489">
        <f t="shared" si="1417"/>
        <v>1</v>
      </c>
      <c r="M6489">
        <v>47</v>
      </c>
      <c r="N6489" t="str">
        <f t="shared" si="1418"/>
        <v>&lt;=50</v>
      </c>
      <c r="O6489" t="s">
        <v>56</v>
      </c>
      <c r="P6489" t="s">
        <v>39</v>
      </c>
      <c r="Q6489">
        <v>22508</v>
      </c>
      <c r="R6489">
        <v>0</v>
      </c>
      <c r="S6489" t="str">
        <f t="shared" si="1419"/>
        <v>=0</v>
      </c>
      <c r="T6489">
        <v>750</v>
      </c>
      <c r="U6489" t="str">
        <f t="shared" si="1420"/>
        <v>&lt;=1000</v>
      </c>
      <c r="V6489" t="s">
        <v>614</v>
      </c>
      <c r="W6489">
        <v>18450</v>
      </c>
      <c r="X6489" s="12">
        <f t="shared" si="1421"/>
        <v>0</v>
      </c>
      <c r="Y6489" t="str">
        <f t="shared" si="1422"/>
        <v>=0</v>
      </c>
      <c r="Z6489" t="s">
        <v>32</v>
      </c>
      <c r="AA6489">
        <v>9</v>
      </c>
      <c r="AB6489" t="s">
        <v>32</v>
      </c>
      <c r="AC6489" t="str">
        <f t="shared" si="1423"/>
        <v/>
      </c>
      <c r="AD6489" t="s">
        <v>32</v>
      </c>
      <c r="AE6489" t="str">
        <f t="shared" si="1424"/>
        <v/>
      </c>
      <c r="AF6489" t="s">
        <v>32</v>
      </c>
      <c r="AG6489" t="str">
        <f t="shared" si="1425"/>
        <v/>
      </c>
      <c r="AH6489" t="s">
        <v>32</v>
      </c>
      <c r="AI6489" t="str">
        <f t="shared" si="1426"/>
        <v/>
      </c>
      <c r="AJ6489" t="s">
        <v>32</v>
      </c>
      <c r="AK6489" t="str">
        <f t="shared" si="1427"/>
        <v/>
      </c>
      <c r="AL6489">
        <v>0</v>
      </c>
      <c r="AM6489">
        <v>0</v>
      </c>
      <c r="AN6489">
        <v>0</v>
      </c>
      <c r="AO6489" t="s">
        <v>32</v>
      </c>
      <c r="AP6489" t="s">
        <v>32</v>
      </c>
    </row>
    <row r="6490" spans="1:42" x14ac:dyDescent="0.25">
      <c r="A6490">
        <v>202106</v>
      </c>
      <c r="B6490" t="str">
        <f t="shared" si="1414"/>
        <v>2021-I</v>
      </c>
      <c r="C6490" t="s">
        <v>6564</v>
      </c>
      <c r="D6490" t="s">
        <v>6564</v>
      </c>
      <c r="E6490">
        <v>32174959</v>
      </c>
      <c r="F6490" t="s">
        <v>29</v>
      </c>
      <c r="G6490">
        <v>0</v>
      </c>
      <c r="H6490">
        <v>0</v>
      </c>
      <c r="I6490">
        <v>1</v>
      </c>
      <c r="J6490">
        <f t="shared" si="1415"/>
        <v>0</v>
      </c>
      <c r="K6490" t="str">
        <f t="shared" si="1416"/>
        <v>Insuficiente</v>
      </c>
      <c r="L6490">
        <f t="shared" si="1417"/>
        <v>1</v>
      </c>
      <c r="M6490">
        <v>38</v>
      </c>
      <c r="N6490" t="str">
        <f t="shared" si="1418"/>
        <v>&lt;=40</v>
      </c>
      <c r="O6490" t="s">
        <v>56</v>
      </c>
      <c r="P6490" t="s">
        <v>35</v>
      </c>
      <c r="Q6490">
        <v>27201</v>
      </c>
      <c r="R6490">
        <v>0</v>
      </c>
      <c r="S6490" t="str">
        <f t="shared" si="1419"/>
        <v>=0</v>
      </c>
      <c r="T6490">
        <v>900</v>
      </c>
      <c r="U6490" t="str">
        <f t="shared" si="1420"/>
        <v>&lt;=1000</v>
      </c>
      <c r="V6490" t="s">
        <v>585</v>
      </c>
      <c r="W6490">
        <v>22870</v>
      </c>
      <c r="X6490" s="12">
        <f t="shared" si="1421"/>
        <v>0</v>
      </c>
      <c r="Y6490" t="str">
        <f t="shared" si="1422"/>
        <v>=0</v>
      </c>
      <c r="Z6490" t="s">
        <v>32</v>
      </c>
      <c r="AA6490">
        <v>0</v>
      </c>
      <c r="AB6490">
        <v>9110.7000000000007</v>
      </c>
      <c r="AC6490" t="str">
        <f t="shared" si="1423"/>
        <v>&gt;5000</v>
      </c>
      <c r="AD6490">
        <v>267</v>
      </c>
      <c r="AE6490" t="str">
        <f t="shared" si="1424"/>
        <v>&gt;120</v>
      </c>
      <c r="AF6490">
        <v>642.16999999999996</v>
      </c>
      <c r="AG6490" t="str">
        <f t="shared" si="1425"/>
        <v>&lt;=1000</v>
      </c>
      <c r="AH6490">
        <v>4043.69</v>
      </c>
      <c r="AI6490" t="str">
        <f t="shared" si="1426"/>
        <v>&lt;=5000</v>
      </c>
      <c r="AJ6490">
        <v>0.55959999999999999</v>
      </c>
      <c r="AK6490" t="str">
        <f t="shared" si="1427"/>
        <v>&lt;=0.6</v>
      </c>
      <c r="AL6490">
        <v>12</v>
      </c>
      <c r="AM6490">
        <v>3</v>
      </c>
      <c r="AN6490">
        <v>0</v>
      </c>
      <c r="AO6490">
        <v>10</v>
      </c>
      <c r="AP6490" t="s">
        <v>32</v>
      </c>
    </row>
    <row r="6491" spans="1:42" x14ac:dyDescent="0.25">
      <c r="A6491">
        <v>202106</v>
      </c>
      <c r="B6491" t="str">
        <f t="shared" si="1414"/>
        <v>2021-I</v>
      </c>
      <c r="C6491" t="s">
        <v>6565</v>
      </c>
      <c r="D6491" t="s">
        <v>6565</v>
      </c>
      <c r="E6491">
        <v>32175467</v>
      </c>
      <c r="F6491" t="s">
        <v>29</v>
      </c>
      <c r="G6491">
        <v>0</v>
      </c>
      <c r="H6491">
        <v>0</v>
      </c>
      <c r="I6491">
        <v>1</v>
      </c>
      <c r="J6491">
        <f t="shared" si="1415"/>
        <v>0</v>
      </c>
      <c r="K6491" t="str">
        <f t="shared" si="1416"/>
        <v>Insuficiente</v>
      </c>
      <c r="L6491">
        <f t="shared" si="1417"/>
        <v>1</v>
      </c>
      <c r="M6491">
        <v>53</v>
      </c>
      <c r="N6491" t="str">
        <f t="shared" si="1418"/>
        <v>&lt;=55</v>
      </c>
      <c r="O6491" t="s">
        <v>72</v>
      </c>
      <c r="P6491" t="s">
        <v>39</v>
      </c>
      <c r="Q6491">
        <v>24070</v>
      </c>
      <c r="R6491">
        <v>0</v>
      </c>
      <c r="S6491" t="str">
        <f t="shared" si="1419"/>
        <v>=0</v>
      </c>
      <c r="T6491">
        <v>800</v>
      </c>
      <c r="U6491" t="str">
        <f t="shared" si="1420"/>
        <v>&lt;=1000</v>
      </c>
      <c r="V6491" t="s">
        <v>585</v>
      </c>
      <c r="W6491">
        <v>19920</v>
      </c>
      <c r="X6491" s="12">
        <f t="shared" si="1421"/>
        <v>0</v>
      </c>
      <c r="Y6491" t="str">
        <f t="shared" si="1422"/>
        <v>=0</v>
      </c>
      <c r="Z6491" t="s">
        <v>32</v>
      </c>
      <c r="AA6491">
        <v>0</v>
      </c>
      <c r="AB6491">
        <v>2737.8</v>
      </c>
      <c r="AC6491" t="str">
        <f t="shared" si="1423"/>
        <v>&lt;=3000</v>
      </c>
      <c r="AD6491">
        <v>0</v>
      </c>
      <c r="AE6491" t="str">
        <f t="shared" si="1424"/>
        <v>=0</v>
      </c>
      <c r="AF6491">
        <v>0</v>
      </c>
      <c r="AG6491" t="str">
        <f t="shared" si="1425"/>
        <v>&lt;=500</v>
      </c>
      <c r="AH6491" t="s">
        <v>32</v>
      </c>
      <c r="AI6491" t="str">
        <f t="shared" si="1426"/>
        <v/>
      </c>
      <c r="AJ6491" t="s">
        <v>32</v>
      </c>
      <c r="AK6491" t="str">
        <f t="shared" si="1427"/>
        <v/>
      </c>
      <c r="AL6491">
        <v>12</v>
      </c>
      <c r="AM6491">
        <v>12</v>
      </c>
      <c r="AN6491">
        <v>0</v>
      </c>
      <c r="AO6491">
        <v>1</v>
      </c>
      <c r="AP6491" t="s">
        <v>32</v>
      </c>
    </row>
    <row r="6492" spans="1:42" x14ac:dyDescent="0.25">
      <c r="A6492">
        <v>202106</v>
      </c>
      <c r="B6492" t="str">
        <f t="shared" si="1414"/>
        <v>2021-I</v>
      </c>
      <c r="C6492" t="s">
        <v>6566</v>
      </c>
      <c r="D6492" t="s">
        <v>6566</v>
      </c>
      <c r="E6492">
        <v>32175501</v>
      </c>
      <c r="F6492" t="s">
        <v>29</v>
      </c>
      <c r="G6492">
        <v>0</v>
      </c>
      <c r="H6492">
        <v>0</v>
      </c>
      <c r="I6492">
        <v>1</v>
      </c>
      <c r="J6492">
        <f t="shared" si="1415"/>
        <v>0</v>
      </c>
      <c r="K6492" t="str">
        <f t="shared" si="1416"/>
        <v>Insuficiente</v>
      </c>
      <c r="L6492">
        <f t="shared" si="1417"/>
        <v>1</v>
      </c>
      <c r="M6492">
        <v>37</v>
      </c>
      <c r="N6492" t="str">
        <f t="shared" si="1418"/>
        <v>&lt;=40</v>
      </c>
      <c r="O6492" t="s">
        <v>72</v>
      </c>
      <c r="P6492" t="s">
        <v>39</v>
      </c>
      <c r="Q6492">
        <v>20959</v>
      </c>
      <c r="R6492">
        <v>0</v>
      </c>
      <c r="S6492" t="str">
        <f t="shared" si="1419"/>
        <v>=0</v>
      </c>
      <c r="T6492">
        <v>652</v>
      </c>
      <c r="U6492" t="str">
        <f t="shared" si="1420"/>
        <v>&lt;=1000</v>
      </c>
      <c r="V6492" t="s">
        <v>585</v>
      </c>
      <c r="W6492">
        <v>16990</v>
      </c>
      <c r="X6492" s="12">
        <f t="shared" si="1421"/>
        <v>0</v>
      </c>
      <c r="Y6492" t="str">
        <f t="shared" si="1422"/>
        <v>=0</v>
      </c>
      <c r="Z6492" t="s">
        <v>32</v>
      </c>
      <c r="AA6492">
        <v>4</v>
      </c>
      <c r="AB6492">
        <v>2908.63</v>
      </c>
      <c r="AC6492" t="str">
        <f t="shared" si="1423"/>
        <v>&lt;=3000</v>
      </c>
      <c r="AD6492">
        <v>232</v>
      </c>
      <c r="AE6492" t="str">
        <f t="shared" si="1424"/>
        <v>&gt;120</v>
      </c>
      <c r="AF6492">
        <v>906.14</v>
      </c>
      <c r="AG6492" t="str">
        <f t="shared" si="1425"/>
        <v>&lt;=1000</v>
      </c>
      <c r="AH6492" t="s">
        <v>32</v>
      </c>
      <c r="AI6492" t="str">
        <f t="shared" si="1426"/>
        <v/>
      </c>
      <c r="AJ6492" t="s">
        <v>32</v>
      </c>
      <c r="AK6492" t="str">
        <f t="shared" si="1427"/>
        <v/>
      </c>
      <c r="AL6492">
        <v>12</v>
      </c>
      <c r="AM6492">
        <v>4</v>
      </c>
      <c r="AN6492">
        <v>0</v>
      </c>
      <c r="AO6492">
        <v>7</v>
      </c>
      <c r="AP6492" t="s">
        <v>32</v>
      </c>
    </row>
    <row r="6493" spans="1:42" x14ac:dyDescent="0.25">
      <c r="A6493">
        <v>202106</v>
      </c>
      <c r="B6493" t="str">
        <f t="shared" si="1414"/>
        <v>2021-I</v>
      </c>
      <c r="C6493" t="s">
        <v>6567</v>
      </c>
      <c r="D6493" t="s">
        <v>6567</v>
      </c>
      <c r="E6493">
        <v>32175008</v>
      </c>
      <c r="F6493" t="s">
        <v>29</v>
      </c>
      <c r="G6493">
        <v>0</v>
      </c>
      <c r="H6493">
        <v>0</v>
      </c>
      <c r="I6493">
        <v>1</v>
      </c>
      <c r="J6493">
        <f t="shared" si="1415"/>
        <v>0</v>
      </c>
      <c r="K6493" t="str">
        <f t="shared" si="1416"/>
        <v>Insuficiente</v>
      </c>
      <c r="L6493">
        <f t="shared" si="1417"/>
        <v>1</v>
      </c>
      <c r="M6493">
        <v>44</v>
      </c>
      <c r="N6493" t="str">
        <f t="shared" si="1418"/>
        <v>&lt;=45</v>
      </c>
      <c r="O6493" t="s">
        <v>56</v>
      </c>
      <c r="P6493" t="s">
        <v>39</v>
      </c>
      <c r="Q6493">
        <v>27201</v>
      </c>
      <c r="R6493">
        <v>0</v>
      </c>
      <c r="S6493" t="str">
        <f t="shared" si="1419"/>
        <v>=0</v>
      </c>
      <c r="T6493">
        <v>900</v>
      </c>
      <c r="U6493" t="str">
        <f t="shared" si="1420"/>
        <v>&lt;=1000</v>
      </c>
      <c r="V6493" t="s">
        <v>585</v>
      </c>
      <c r="W6493">
        <v>22870</v>
      </c>
      <c r="X6493" s="12">
        <f t="shared" si="1421"/>
        <v>0</v>
      </c>
      <c r="Y6493" t="str">
        <f t="shared" si="1422"/>
        <v>=0</v>
      </c>
      <c r="Z6493" t="s">
        <v>32</v>
      </c>
      <c r="AA6493">
        <v>9</v>
      </c>
      <c r="AB6493" t="s">
        <v>32</v>
      </c>
      <c r="AC6493" t="str">
        <f t="shared" si="1423"/>
        <v/>
      </c>
      <c r="AD6493" t="s">
        <v>32</v>
      </c>
      <c r="AE6493" t="str">
        <f t="shared" si="1424"/>
        <v/>
      </c>
      <c r="AF6493" t="s">
        <v>32</v>
      </c>
      <c r="AG6493" t="str">
        <f t="shared" si="1425"/>
        <v/>
      </c>
      <c r="AH6493" t="s">
        <v>32</v>
      </c>
      <c r="AI6493" t="str">
        <f t="shared" si="1426"/>
        <v/>
      </c>
      <c r="AJ6493" t="s">
        <v>32</v>
      </c>
      <c r="AK6493" t="str">
        <f t="shared" si="1427"/>
        <v/>
      </c>
      <c r="AL6493">
        <v>0</v>
      </c>
      <c r="AM6493">
        <v>0</v>
      </c>
      <c r="AN6493">
        <v>0</v>
      </c>
      <c r="AO6493" t="s">
        <v>32</v>
      </c>
      <c r="AP6493" t="s">
        <v>32</v>
      </c>
    </row>
    <row r="6494" spans="1:42" x14ac:dyDescent="0.25">
      <c r="A6494">
        <v>202106</v>
      </c>
      <c r="B6494" t="str">
        <f t="shared" si="1414"/>
        <v>2021-I</v>
      </c>
      <c r="C6494" t="s">
        <v>6568</v>
      </c>
      <c r="D6494" t="s">
        <v>6568</v>
      </c>
      <c r="E6494">
        <v>32174357</v>
      </c>
      <c r="F6494" t="s">
        <v>29</v>
      </c>
      <c r="G6494">
        <v>0</v>
      </c>
      <c r="H6494">
        <v>0</v>
      </c>
      <c r="I6494">
        <v>1</v>
      </c>
      <c r="J6494">
        <f t="shared" si="1415"/>
        <v>0</v>
      </c>
      <c r="K6494" t="str">
        <f t="shared" si="1416"/>
        <v>Insuficiente</v>
      </c>
      <c r="L6494">
        <f t="shared" si="1417"/>
        <v>1</v>
      </c>
      <c r="M6494">
        <v>33</v>
      </c>
      <c r="N6494" t="str">
        <f t="shared" si="1418"/>
        <v>&lt;=35</v>
      </c>
      <c r="O6494" t="s">
        <v>56</v>
      </c>
      <c r="P6494" t="s">
        <v>39</v>
      </c>
      <c r="Q6494">
        <v>27201</v>
      </c>
      <c r="R6494">
        <v>0</v>
      </c>
      <c r="S6494" t="str">
        <f t="shared" si="1419"/>
        <v>=0</v>
      </c>
      <c r="T6494">
        <v>900</v>
      </c>
      <c r="U6494" t="str">
        <f t="shared" si="1420"/>
        <v>&lt;=1000</v>
      </c>
      <c r="V6494" t="s">
        <v>585</v>
      </c>
      <c r="W6494">
        <v>22870</v>
      </c>
      <c r="X6494" s="12">
        <f t="shared" si="1421"/>
        <v>0</v>
      </c>
      <c r="Y6494" t="str">
        <f t="shared" si="1422"/>
        <v>=0</v>
      </c>
      <c r="Z6494" t="s">
        <v>32</v>
      </c>
      <c r="AA6494">
        <v>9</v>
      </c>
      <c r="AB6494" t="s">
        <v>32</v>
      </c>
      <c r="AC6494" t="str">
        <f t="shared" si="1423"/>
        <v/>
      </c>
      <c r="AD6494" t="s">
        <v>32</v>
      </c>
      <c r="AE6494" t="str">
        <f t="shared" si="1424"/>
        <v/>
      </c>
      <c r="AF6494" t="s">
        <v>32</v>
      </c>
      <c r="AG6494" t="str">
        <f t="shared" si="1425"/>
        <v/>
      </c>
      <c r="AH6494" t="s">
        <v>32</v>
      </c>
      <c r="AI6494" t="str">
        <f t="shared" si="1426"/>
        <v/>
      </c>
      <c r="AJ6494" t="s">
        <v>32</v>
      </c>
      <c r="AK6494" t="str">
        <f t="shared" si="1427"/>
        <v/>
      </c>
      <c r="AL6494">
        <v>0</v>
      </c>
      <c r="AM6494">
        <v>0</v>
      </c>
      <c r="AN6494">
        <v>0</v>
      </c>
      <c r="AO6494" t="s">
        <v>32</v>
      </c>
      <c r="AP6494" t="s">
        <v>32</v>
      </c>
    </row>
    <row r="6495" spans="1:42" x14ac:dyDescent="0.25">
      <c r="A6495">
        <v>202106</v>
      </c>
      <c r="B6495" t="str">
        <f t="shared" si="1414"/>
        <v>2021-I</v>
      </c>
      <c r="C6495" t="s">
        <v>6569</v>
      </c>
      <c r="D6495" t="s">
        <v>6569</v>
      </c>
      <c r="E6495">
        <v>32174197</v>
      </c>
      <c r="F6495" t="s">
        <v>29</v>
      </c>
      <c r="G6495">
        <v>0</v>
      </c>
      <c r="H6495">
        <v>0</v>
      </c>
      <c r="I6495">
        <v>1</v>
      </c>
      <c r="J6495">
        <f t="shared" si="1415"/>
        <v>0</v>
      </c>
      <c r="K6495" t="str">
        <f t="shared" si="1416"/>
        <v>Insuficiente</v>
      </c>
      <c r="L6495">
        <f t="shared" si="1417"/>
        <v>1</v>
      </c>
      <c r="M6495">
        <v>38</v>
      </c>
      <c r="N6495" t="str">
        <f t="shared" si="1418"/>
        <v>&lt;=40</v>
      </c>
      <c r="O6495" t="s">
        <v>56</v>
      </c>
      <c r="P6495" t="s">
        <v>35</v>
      </c>
      <c r="Q6495">
        <v>24070</v>
      </c>
      <c r="R6495">
        <v>0</v>
      </c>
      <c r="S6495" t="str">
        <f t="shared" si="1419"/>
        <v>=0</v>
      </c>
      <c r="T6495">
        <v>800</v>
      </c>
      <c r="U6495" t="str">
        <f t="shared" si="1420"/>
        <v>&lt;=1000</v>
      </c>
      <c r="V6495" t="s">
        <v>1407</v>
      </c>
      <c r="W6495">
        <v>19920</v>
      </c>
      <c r="X6495" s="12">
        <f t="shared" si="1421"/>
        <v>0</v>
      </c>
      <c r="Y6495" t="str">
        <f t="shared" si="1422"/>
        <v>=0</v>
      </c>
      <c r="Z6495" t="s">
        <v>32</v>
      </c>
      <c r="AA6495">
        <v>4</v>
      </c>
      <c r="AB6495">
        <v>1014.63</v>
      </c>
      <c r="AC6495" t="str">
        <f t="shared" si="1423"/>
        <v>&lt;=2000</v>
      </c>
      <c r="AD6495">
        <v>2695</v>
      </c>
      <c r="AE6495" t="str">
        <f t="shared" si="1424"/>
        <v>&gt;120</v>
      </c>
      <c r="AF6495">
        <v>1014.63</v>
      </c>
      <c r="AG6495" t="str">
        <f t="shared" si="1425"/>
        <v>&lt;=2000</v>
      </c>
      <c r="AH6495" t="s">
        <v>32</v>
      </c>
      <c r="AI6495" t="str">
        <f t="shared" si="1426"/>
        <v/>
      </c>
      <c r="AJ6495" t="s">
        <v>32</v>
      </c>
      <c r="AK6495" t="str">
        <f t="shared" si="1427"/>
        <v/>
      </c>
      <c r="AL6495">
        <v>12</v>
      </c>
      <c r="AM6495">
        <v>0</v>
      </c>
      <c r="AN6495">
        <v>12</v>
      </c>
      <c r="AO6495" t="s">
        <v>32</v>
      </c>
      <c r="AP6495">
        <v>1</v>
      </c>
    </row>
    <row r="6496" spans="1:42" x14ac:dyDescent="0.25">
      <c r="A6496">
        <v>202107</v>
      </c>
      <c r="B6496" t="str">
        <f t="shared" si="1414"/>
        <v>2021-II</v>
      </c>
      <c r="C6496" t="s">
        <v>6570</v>
      </c>
      <c r="D6496" t="s">
        <v>6570</v>
      </c>
      <c r="E6496">
        <v>32151238</v>
      </c>
      <c r="F6496" t="s">
        <v>29</v>
      </c>
      <c r="G6496">
        <v>0</v>
      </c>
      <c r="H6496">
        <v>0</v>
      </c>
      <c r="I6496">
        <v>1</v>
      </c>
      <c r="J6496">
        <f t="shared" si="1415"/>
        <v>0</v>
      </c>
      <c r="K6496" t="str">
        <f t="shared" si="1416"/>
        <v>Insuficiente</v>
      </c>
      <c r="L6496">
        <f t="shared" si="1417"/>
        <v>1</v>
      </c>
      <c r="M6496">
        <v>31</v>
      </c>
      <c r="N6496" t="str">
        <f t="shared" si="1418"/>
        <v>&lt;=35</v>
      </c>
      <c r="O6496" t="s">
        <v>56</v>
      </c>
      <c r="P6496" t="s">
        <v>35</v>
      </c>
      <c r="Q6496">
        <v>27201</v>
      </c>
      <c r="R6496">
        <v>0</v>
      </c>
      <c r="S6496" t="str">
        <f t="shared" si="1419"/>
        <v>=0</v>
      </c>
      <c r="T6496">
        <v>900</v>
      </c>
      <c r="U6496" t="str">
        <f t="shared" si="1420"/>
        <v>&lt;=1000</v>
      </c>
      <c r="V6496" t="s">
        <v>601</v>
      </c>
      <c r="W6496">
        <v>22870</v>
      </c>
      <c r="X6496" s="12">
        <f t="shared" si="1421"/>
        <v>0</v>
      </c>
      <c r="Y6496" t="str">
        <f t="shared" si="1422"/>
        <v>=0</v>
      </c>
      <c r="Z6496" t="s">
        <v>32</v>
      </c>
      <c r="AA6496">
        <v>9</v>
      </c>
      <c r="AB6496" t="s">
        <v>32</v>
      </c>
      <c r="AC6496" t="str">
        <f t="shared" si="1423"/>
        <v/>
      </c>
      <c r="AD6496" t="s">
        <v>32</v>
      </c>
      <c r="AE6496" t="str">
        <f t="shared" si="1424"/>
        <v/>
      </c>
      <c r="AF6496" t="s">
        <v>32</v>
      </c>
      <c r="AG6496" t="str">
        <f t="shared" si="1425"/>
        <v/>
      </c>
      <c r="AH6496" t="s">
        <v>32</v>
      </c>
      <c r="AI6496" t="str">
        <f t="shared" si="1426"/>
        <v/>
      </c>
      <c r="AJ6496" t="s">
        <v>32</v>
      </c>
      <c r="AK6496" t="str">
        <f t="shared" si="1427"/>
        <v/>
      </c>
      <c r="AL6496">
        <v>0</v>
      </c>
      <c r="AM6496">
        <v>0</v>
      </c>
      <c r="AN6496">
        <v>0</v>
      </c>
      <c r="AO6496" t="s">
        <v>32</v>
      </c>
      <c r="AP6496" t="s">
        <v>32</v>
      </c>
    </row>
    <row r="6497" spans="1:42" x14ac:dyDescent="0.25">
      <c r="A6497">
        <v>202107</v>
      </c>
      <c r="B6497" t="str">
        <f t="shared" si="1414"/>
        <v>2021-II</v>
      </c>
      <c r="C6497" t="s">
        <v>6571</v>
      </c>
      <c r="D6497" t="s">
        <v>6571</v>
      </c>
      <c r="E6497">
        <v>32174502</v>
      </c>
      <c r="F6497" t="s">
        <v>29</v>
      </c>
      <c r="G6497">
        <v>0</v>
      </c>
      <c r="H6497">
        <v>0</v>
      </c>
      <c r="I6497">
        <v>1</v>
      </c>
      <c r="J6497">
        <f t="shared" si="1415"/>
        <v>0</v>
      </c>
      <c r="K6497" t="str">
        <f t="shared" si="1416"/>
        <v>Insuficiente</v>
      </c>
      <c r="L6497">
        <f t="shared" si="1417"/>
        <v>1</v>
      </c>
      <c r="M6497">
        <v>26</v>
      </c>
      <c r="N6497" t="str">
        <f t="shared" si="1418"/>
        <v>&lt;=30</v>
      </c>
      <c r="O6497" t="s">
        <v>56</v>
      </c>
      <c r="P6497" t="s">
        <v>39</v>
      </c>
      <c r="Q6497">
        <v>22508</v>
      </c>
      <c r="R6497">
        <v>0</v>
      </c>
      <c r="S6497" t="str">
        <f t="shared" si="1419"/>
        <v>=0</v>
      </c>
      <c r="T6497">
        <v>750</v>
      </c>
      <c r="U6497" t="str">
        <f t="shared" si="1420"/>
        <v>&lt;=1000</v>
      </c>
      <c r="V6497" t="s">
        <v>614</v>
      </c>
      <c r="W6497">
        <v>18450</v>
      </c>
      <c r="X6497" s="12">
        <f t="shared" si="1421"/>
        <v>0</v>
      </c>
      <c r="Y6497" t="str">
        <f t="shared" si="1422"/>
        <v>=0</v>
      </c>
      <c r="Z6497" t="s">
        <v>32</v>
      </c>
      <c r="AA6497">
        <v>9</v>
      </c>
      <c r="AB6497" t="s">
        <v>32</v>
      </c>
      <c r="AC6497" t="str">
        <f t="shared" si="1423"/>
        <v/>
      </c>
      <c r="AD6497" t="s">
        <v>32</v>
      </c>
      <c r="AE6497" t="str">
        <f t="shared" si="1424"/>
        <v/>
      </c>
      <c r="AF6497" t="s">
        <v>32</v>
      </c>
      <c r="AG6497" t="str">
        <f t="shared" si="1425"/>
        <v/>
      </c>
      <c r="AH6497" t="s">
        <v>32</v>
      </c>
      <c r="AI6497" t="str">
        <f t="shared" si="1426"/>
        <v/>
      </c>
      <c r="AJ6497" t="s">
        <v>32</v>
      </c>
      <c r="AK6497" t="str">
        <f t="shared" si="1427"/>
        <v/>
      </c>
      <c r="AL6497">
        <v>0</v>
      </c>
      <c r="AM6497">
        <v>0</v>
      </c>
      <c r="AN6497">
        <v>0</v>
      </c>
      <c r="AO6497" t="s">
        <v>32</v>
      </c>
      <c r="AP6497" t="s">
        <v>32</v>
      </c>
    </row>
    <row r="6498" spans="1:42" x14ac:dyDescent="0.25">
      <c r="A6498">
        <v>202107</v>
      </c>
      <c r="B6498" t="str">
        <f t="shared" si="1414"/>
        <v>2021-II</v>
      </c>
      <c r="C6498" t="s">
        <v>6572</v>
      </c>
      <c r="D6498" t="s">
        <v>6572</v>
      </c>
      <c r="E6498">
        <v>32174929</v>
      </c>
      <c r="F6498" t="s">
        <v>29</v>
      </c>
      <c r="G6498">
        <v>0</v>
      </c>
      <c r="H6498">
        <v>0</v>
      </c>
      <c r="I6498">
        <v>1</v>
      </c>
      <c r="J6498">
        <f t="shared" si="1415"/>
        <v>0</v>
      </c>
      <c r="K6498" t="str">
        <f t="shared" si="1416"/>
        <v>Insuficiente</v>
      </c>
      <c r="L6498">
        <f t="shared" si="1417"/>
        <v>1</v>
      </c>
      <c r="M6498">
        <v>25</v>
      </c>
      <c r="N6498" t="str">
        <f t="shared" si="1418"/>
        <v>&lt;=25</v>
      </c>
      <c r="O6498" t="s">
        <v>56</v>
      </c>
      <c r="P6498" t="s">
        <v>39</v>
      </c>
      <c r="Q6498">
        <v>27201</v>
      </c>
      <c r="R6498">
        <v>0</v>
      </c>
      <c r="S6498" t="str">
        <f t="shared" si="1419"/>
        <v>=0</v>
      </c>
      <c r="T6498">
        <v>900</v>
      </c>
      <c r="U6498" t="str">
        <f t="shared" si="1420"/>
        <v>&lt;=1000</v>
      </c>
      <c r="V6498" t="s">
        <v>585</v>
      </c>
      <c r="W6498">
        <v>22870</v>
      </c>
      <c r="X6498" s="12">
        <f t="shared" si="1421"/>
        <v>0</v>
      </c>
      <c r="Y6498" t="str">
        <f t="shared" si="1422"/>
        <v>=0</v>
      </c>
      <c r="Z6498" t="s">
        <v>32</v>
      </c>
      <c r="AA6498">
        <v>4</v>
      </c>
      <c r="AB6498">
        <v>2115.7399999999998</v>
      </c>
      <c r="AC6498" t="str">
        <f t="shared" si="1423"/>
        <v>&lt;=3000</v>
      </c>
      <c r="AD6498">
        <v>959</v>
      </c>
      <c r="AE6498" t="str">
        <f t="shared" si="1424"/>
        <v>&gt;120</v>
      </c>
      <c r="AF6498">
        <v>2115.7399999999998</v>
      </c>
      <c r="AG6498" t="str">
        <f t="shared" si="1425"/>
        <v>&lt;=3000</v>
      </c>
      <c r="AH6498" t="s">
        <v>32</v>
      </c>
      <c r="AI6498" t="str">
        <f t="shared" si="1426"/>
        <v/>
      </c>
      <c r="AJ6498" t="s">
        <v>32</v>
      </c>
      <c r="AK6498" t="str">
        <f t="shared" si="1427"/>
        <v/>
      </c>
      <c r="AL6498">
        <v>12</v>
      </c>
      <c r="AM6498">
        <v>0</v>
      </c>
      <c r="AN6498">
        <v>12</v>
      </c>
      <c r="AO6498" t="s">
        <v>32</v>
      </c>
      <c r="AP6498">
        <v>1</v>
      </c>
    </row>
    <row r="6499" spans="1:42" x14ac:dyDescent="0.25">
      <c r="A6499">
        <v>202107</v>
      </c>
      <c r="B6499" t="str">
        <f t="shared" si="1414"/>
        <v>2021-II</v>
      </c>
      <c r="C6499" t="s">
        <v>6573</v>
      </c>
      <c r="D6499" t="s">
        <v>6573</v>
      </c>
      <c r="E6499">
        <v>32174659</v>
      </c>
      <c r="F6499" t="s">
        <v>29</v>
      </c>
      <c r="G6499">
        <v>0</v>
      </c>
      <c r="H6499">
        <v>0</v>
      </c>
      <c r="I6499">
        <v>1</v>
      </c>
      <c r="J6499">
        <f t="shared" si="1415"/>
        <v>0</v>
      </c>
      <c r="K6499" t="str">
        <f t="shared" si="1416"/>
        <v>Insuficiente</v>
      </c>
      <c r="L6499">
        <f t="shared" si="1417"/>
        <v>1</v>
      </c>
      <c r="M6499">
        <v>45</v>
      </c>
      <c r="N6499" t="str">
        <f t="shared" si="1418"/>
        <v>&lt;=45</v>
      </c>
      <c r="O6499" t="s">
        <v>56</v>
      </c>
      <c r="P6499" t="s">
        <v>31</v>
      </c>
      <c r="Q6499">
        <v>24070</v>
      </c>
      <c r="R6499">
        <v>0</v>
      </c>
      <c r="S6499" t="str">
        <f t="shared" si="1419"/>
        <v>=0</v>
      </c>
      <c r="T6499">
        <v>800</v>
      </c>
      <c r="U6499" t="str">
        <f t="shared" si="1420"/>
        <v>&lt;=1000</v>
      </c>
      <c r="V6499" t="s">
        <v>601</v>
      </c>
      <c r="W6499">
        <v>19920</v>
      </c>
      <c r="X6499" s="12">
        <f t="shared" si="1421"/>
        <v>0</v>
      </c>
      <c r="Y6499" t="str">
        <f t="shared" si="1422"/>
        <v>=0</v>
      </c>
      <c r="Z6499" t="s">
        <v>32</v>
      </c>
      <c r="AA6499">
        <v>0</v>
      </c>
      <c r="AB6499">
        <v>1029.27</v>
      </c>
      <c r="AC6499" t="str">
        <f t="shared" si="1423"/>
        <v>&lt;=2000</v>
      </c>
      <c r="AD6499">
        <v>0</v>
      </c>
      <c r="AE6499" t="str">
        <f t="shared" si="1424"/>
        <v>=0</v>
      </c>
      <c r="AF6499">
        <v>0</v>
      </c>
      <c r="AG6499" t="str">
        <f t="shared" si="1425"/>
        <v>&lt;=500</v>
      </c>
      <c r="AH6499">
        <v>1000</v>
      </c>
      <c r="AI6499" t="str">
        <f t="shared" si="1426"/>
        <v>&lt;=1000</v>
      </c>
      <c r="AJ6499">
        <v>1</v>
      </c>
      <c r="AK6499" t="str">
        <f t="shared" si="1427"/>
        <v>&gt;0.9</v>
      </c>
      <c r="AL6499">
        <v>12</v>
      </c>
      <c r="AM6499">
        <v>12</v>
      </c>
      <c r="AN6499">
        <v>0</v>
      </c>
      <c r="AO6499">
        <v>1</v>
      </c>
      <c r="AP6499" t="s">
        <v>32</v>
      </c>
    </row>
    <row r="6500" spans="1:42" x14ac:dyDescent="0.25">
      <c r="A6500">
        <v>202107</v>
      </c>
      <c r="B6500" t="str">
        <f t="shared" si="1414"/>
        <v>2021-II</v>
      </c>
      <c r="C6500" t="s">
        <v>6574</v>
      </c>
      <c r="D6500" t="s">
        <v>6574</v>
      </c>
      <c r="E6500">
        <v>32175363</v>
      </c>
      <c r="F6500" t="s">
        <v>29</v>
      </c>
      <c r="G6500">
        <v>0</v>
      </c>
      <c r="H6500">
        <v>0</v>
      </c>
      <c r="I6500">
        <v>1</v>
      </c>
      <c r="J6500">
        <f t="shared" si="1415"/>
        <v>0</v>
      </c>
      <c r="K6500" t="str">
        <f t="shared" si="1416"/>
        <v>Insuficiente</v>
      </c>
      <c r="L6500">
        <f t="shared" si="1417"/>
        <v>1</v>
      </c>
      <c r="M6500">
        <v>25</v>
      </c>
      <c r="N6500" t="str">
        <f t="shared" si="1418"/>
        <v>&lt;=25</v>
      </c>
      <c r="O6500" t="s">
        <v>56</v>
      </c>
      <c r="P6500" t="s">
        <v>39</v>
      </c>
      <c r="Q6500">
        <v>24070</v>
      </c>
      <c r="R6500">
        <v>0</v>
      </c>
      <c r="S6500" t="str">
        <f t="shared" si="1419"/>
        <v>=0</v>
      </c>
      <c r="T6500">
        <v>800</v>
      </c>
      <c r="U6500" t="str">
        <f t="shared" si="1420"/>
        <v>&lt;=1000</v>
      </c>
      <c r="V6500" t="s">
        <v>601</v>
      </c>
      <c r="W6500">
        <v>19920</v>
      </c>
      <c r="X6500" s="12">
        <f t="shared" si="1421"/>
        <v>0</v>
      </c>
      <c r="Y6500" t="str">
        <f t="shared" si="1422"/>
        <v>=0</v>
      </c>
      <c r="Z6500" t="s">
        <v>32</v>
      </c>
      <c r="AA6500">
        <v>3</v>
      </c>
      <c r="AB6500">
        <v>20.69</v>
      </c>
      <c r="AC6500" t="str">
        <f t="shared" si="1423"/>
        <v>&lt;=500</v>
      </c>
      <c r="AD6500">
        <v>110</v>
      </c>
      <c r="AE6500" t="str">
        <f t="shared" si="1424"/>
        <v>&lt;=120</v>
      </c>
      <c r="AF6500">
        <v>0</v>
      </c>
      <c r="AG6500" t="str">
        <f t="shared" si="1425"/>
        <v>&lt;=500</v>
      </c>
      <c r="AH6500" t="s">
        <v>32</v>
      </c>
      <c r="AI6500" t="str">
        <f t="shared" si="1426"/>
        <v/>
      </c>
      <c r="AJ6500" t="s">
        <v>32</v>
      </c>
      <c r="AK6500" t="str">
        <f t="shared" si="1427"/>
        <v/>
      </c>
      <c r="AL6500">
        <v>4</v>
      </c>
      <c r="AM6500">
        <v>1</v>
      </c>
      <c r="AN6500">
        <v>0</v>
      </c>
      <c r="AO6500">
        <v>12</v>
      </c>
      <c r="AP6500" t="s">
        <v>32</v>
      </c>
    </row>
    <row r="6501" spans="1:42" x14ac:dyDescent="0.25">
      <c r="A6501">
        <v>202107</v>
      </c>
      <c r="B6501" t="str">
        <f t="shared" si="1414"/>
        <v>2021-II</v>
      </c>
      <c r="C6501" t="s">
        <v>6575</v>
      </c>
      <c r="D6501" t="s">
        <v>6575</v>
      </c>
      <c r="E6501">
        <v>32174776</v>
      </c>
      <c r="F6501" t="s">
        <v>29</v>
      </c>
      <c r="G6501">
        <v>0</v>
      </c>
      <c r="H6501">
        <v>0</v>
      </c>
      <c r="I6501">
        <v>1</v>
      </c>
      <c r="J6501">
        <f t="shared" si="1415"/>
        <v>0</v>
      </c>
      <c r="K6501" t="str">
        <f t="shared" si="1416"/>
        <v>Insuficiente</v>
      </c>
      <c r="L6501">
        <f t="shared" si="1417"/>
        <v>1</v>
      </c>
      <c r="M6501">
        <v>45</v>
      </c>
      <c r="N6501" t="str">
        <f t="shared" si="1418"/>
        <v>&lt;=45</v>
      </c>
      <c r="O6501" t="s">
        <v>56</v>
      </c>
      <c r="P6501" t="s">
        <v>39</v>
      </c>
      <c r="Q6501">
        <v>22508</v>
      </c>
      <c r="R6501">
        <v>0</v>
      </c>
      <c r="S6501" t="str">
        <f t="shared" si="1419"/>
        <v>=0</v>
      </c>
      <c r="T6501">
        <v>750</v>
      </c>
      <c r="U6501" t="str">
        <f t="shared" si="1420"/>
        <v>&lt;=1000</v>
      </c>
      <c r="V6501" t="s">
        <v>585</v>
      </c>
      <c r="W6501">
        <v>18450</v>
      </c>
      <c r="X6501" s="12">
        <f t="shared" si="1421"/>
        <v>0</v>
      </c>
      <c r="Y6501" t="str">
        <f t="shared" si="1422"/>
        <v>=0</v>
      </c>
      <c r="Z6501" t="s">
        <v>32</v>
      </c>
      <c r="AA6501">
        <v>4</v>
      </c>
      <c r="AB6501">
        <v>1873.15</v>
      </c>
      <c r="AC6501" t="str">
        <f t="shared" si="1423"/>
        <v>&lt;=2000</v>
      </c>
      <c r="AD6501">
        <v>3055</v>
      </c>
      <c r="AE6501" t="str">
        <f t="shared" si="1424"/>
        <v>&gt;120</v>
      </c>
      <c r="AF6501">
        <v>1873.15</v>
      </c>
      <c r="AG6501" t="str">
        <f t="shared" si="1425"/>
        <v>&lt;=2000</v>
      </c>
      <c r="AH6501" t="s">
        <v>32</v>
      </c>
      <c r="AI6501" t="str">
        <f t="shared" si="1426"/>
        <v/>
      </c>
      <c r="AJ6501" t="s">
        <v>32</v>
      </c>
      <c r="AK6501" t="str">
        <f t="shared" si="1427"/>
        <v/>
      </c>
      <c r="AL6501">
        <v>12</v>
      </c>
      <c r="AM6501">
        <v>0</v>
      </c>
      <c r="AN6501">
        <v>12</v>
      </c>
      <c r="AO6501" t="s">
        <v>32</v>
      </c>
      <c r="AP6501">
        <v>1</v>
      </c>
    </row>
    <row r="6502" spans="1:42" x14ac:dyDescent="0.25">
      <c r="A6502">
        <v>202107</v>
      </c>
      <c r="B6502" t="str">
        <f t="shared" si="1414"/>
        <v>2021-II</v>
      </c>
      <c r="C6502" t="s">
        <v>6576</v>
      </c>
      <c r="D6502" t="s">
        <v>6576</v>
      </c>
      <c r="E6502">
        <v>32190516</v>
      </c>
      <c r="F6502" t="s">
        <v>29</v>
      </c>
      <c r="G6502">
        <v>0</v>
      </c>
      <c r="H6502">
        <v>0</v>
      </c>
      <c r="I6502">
        <v>1</v>
      </c>
      <c r="J6502">
        <f t="shared" si="1415"/>
        <v>0</v>
      </c>
      <c r="K6502" t="str">
        <f t="shared" si="1416"/>
        <v>Insuficiente</v>
      </c>
      <c r="L6502">
        <f t="shared" si="1417"/>
        <v>1</v>
      </c>
      <c r="M6502">
        <v>34</v>
      </c>
      <c r="N6502" t="str">
        <f t="shared" si="1418"/>
        <v>&lt;=35</v>
      </c>
      <c r="O6502" t="s">
        <v>56</v>
      </c>
      <c r="P6502" t="s">
        <v>39</v>
      </c>
      <c r="Q6502">
        <v>22508</v>
      </c>
      <c r="R6502">
        <v>0</v>
      </c>
      <c r="S6502" t="str">
        <f t="shared" si="1419"/>
        <v>=0</v>
      </c>
      <c r="T6502">
        <v>750</v>
      </c>
      <c r="U6502" t="str">
        <f t="shared" si="1420"/>
        <v>&lt;=1000</v>
      </c>
      <c r="V6502" t="s">
        <v>601</v>
      </c>
      <c r="W6502">
        <v>18450</v>
      </c>
      <c r="X6502" s="12">
        <f t="shared" si="1421"/>
        <v>0</v>
      </c>
      <c r="Y6502" t="str">
        <f t="shared" si="1422"/>
        <v>=0</v>
      </c>
      <c r="Z6502" t="s">
        <v>32</v>
      </c>
      <c r="AA6502">
        <v>4</v>
      </c>
      <c r="AB6502">
        <v>1189.6099999999999</v>
      </c>
      <c r="AC6502" t="str">
        <f t="shared" si="1423"/>
        <v>&lt;=2000</v>
      </c>
      <c r="AD6502">
        <v>186</v>
      </c>
      <c r="AE6502" t="str">
        <f t="shared" si="1424"/>
        <v>&gt;120</v>
      </c>
      <c r="AF6502">
        <v>41.74</v>
      </c>
      <c r="AG6502" t="str">
        <f t="shared" si="1425"/>
        <v>&lt;=500</v>
      </c>
      <c r="AH6502" t="s">
        <v>32</v>
      </c>
      <c r="AI6502" t="str">
        <f t="shared" si="1426"/>
        <v/>
      </c>
      <c r="AJ6502" t="s">
        <v>32</v>
      </c>
      <c r="AK6502" t="str">
        <f t="shared" si="1427"/>
        <v/>
      </c>
      <c r="AL6502">
        <v>12</v>
      </c>
      <c r="AM6502">
        <v>0</v>
      </c>
      <c r="AN6502">
        <v>4</v>
      </c>
      <c r="AO6502" t="s">
        <v>32</v>
      </c>
      <c r="AP6502">
        <v>1</v>
      </c>
    </row>
    <row r="6503" spans="1:42" x14ac:dyDescent="0.25">
      <c r="A6503">
        <v>202107</v>
      </c>
      <c r="B6503" t="str">
        <f t="shared" si="1414"/>
        <v>2021-II</v>
      </c>
      <c r="C6503" t="s">
        <v>6577</v>
      </c>
      <c r="D6503" t="s">
        <v>6577</v>
      </c>
      <c r="E6503">
        <v>32184194</v>
      </c>
      <c r="F6503" t="s">
        <v>29</v>
      </c>
      <c r="G6503">
        <v>0</v>
      </c>
      <c r="H6503">
        <v>0</v>
      </c>
      <c r="I6503">
        <v>1</v>
      </c>
      <c r="J6503">
        <f t="shared" si="1415"/>
        <v>0</v>
      </c>
      <c r="K6503" t="str">
        <f t="shared" si="1416"/>
        <v>Insuficiente</v>
      </c>
      <c r="L6503">
        <f t="shared" si="1417"/>
        <v>1</v>
      </c>
      <c r="M6503">
        <v>29</v>
      </c>
      <c r="N6503" t="str">
        <f t="shared" si="1418"/>
        <v>&lt;=30</v>
      </c>
      <c r="O6503" t="s">
        <v>56</v>
      </c>
      <c r="P6503" t="s">
        <v>39</v>
      </c>
      <c r="Q6503">
        <v>22508</v>
      </c>
      <c r="R6503">
        <v>0</v>
      </c>
      <c r="S6503" t="str">
        <f t="shared" si="1419"/>
        <v>=0</v>
      </c>
      <c r="T6503">
        <v>750</v>
      </c>
      <c r="U6503" t="str">
        <f t="shared" si="1420"/>
        <v>&lt;=1000</v>
      </c>
      <c r="V6503" t="s">
        <v>585</v>
      </c>
      <c r="W6503">
        <v>18450</v>
      </c>
      <c r="X6503" s="12">
        <f t="shared" si="1421"/>
        <v>0</v>
      </c>
      <c r="Y6503" t="str">
        <f t="shared" si="1422"/>
        <v>=0</v>
      </c>
      <c r="Z6503" t="s">
        <v>32</v>
      </c>
      <c r="AA6503">
        <v>9</v>
      </c>
      <c r="AB6503" t="s">
        <v>32</v>
      </c>
      <c r="AC6503" t="str">
        <f t="shared" si="1423"/>
        <v/>
      </c>
      <c r="AD6503" t="s">
        <v>32</v>
      </c>
      <c r="AE6503" t="str">
        <f t="shared" si="1424"/>
        <v/>
      </c>
      <c r="AF6503" t="s">
        <v>32</v>
      </c>
      <c r="AG6503" t="str">
        <f t="shared" si="1425"/>
        <v/>
      </c>
      <c r="AH6503" t="s">
        <v>32</v>
      </c>
      <c r="AI6503" t="str">
        <f t="shared" si="1426"/>
        <v/>
      </c>
      <c r="AJ6503" t="s">
        <v>32</v>
      </c>
      <c r="AK6503" t="str">
        <f t="shared" si="1427"/>
        <v/>
      </c>
      <c r="AL6503">
        <v>0</v>
      </c>
      <c r="AM6503">
        <v>0</v>
      </c>
      <c r="AN6503">
        <v>0</v>
      </c>
      <c r="AO6503" t="s">
        <v>32</v>
      </c>
      <c r="AP6503" t="s">
        <v>32</v>
      </c>
    </row>
    <row r="6504" spans="1:42" x14ac:dyDescent="0.25">
      <c r="A6504">
        <v>202107</v>
      </c>
      <c r="B6504" t="str">
        <f t="shared" si="1414"/>
        <v>2021-II</v>
      </c>
      <c r="C6504" t="s">
        <v>6578</v>
      </c>
      <c r="D6504" t="s">
        <v>6578</v>
      </c>
      <c r="E6504">
        <v>32193170</v>
      </c>
      <c r="F6504" t="s">
        <v>29</v>
      </c>
      <c r="G6504">
        <v>0</v>
      </c>
      <c r="H6504">
        <v>0</v>
      </c>
      <c r="I6504">
        <v>1</v>
      </c>
      <c r="J6504">
        <f t="shared" si="1415"/>
        <v>0</v>
      </c>
      <c r="K6504" t="str">
        <f t="shared" si="1416"/>
        <v>Insuficiente</v>
      </c>
      <c r="L6504">
        <f t="shared" si="1417"/>
        <v>1</v>
      </c>
      <c r="M6504">
        <v>32</v>
      </c>
      <c r="N6504" t="str">
        <f t="shared" si="1418"/>
        <v>&lt;=35</v>
      </c>
      <c r="O6504" t="s">
        <v>56</v>
      </c>
      <c r="P6504" t="s">
        <v>39</v>
      </c>
      <c r="Q6504">
        <v>22508</v>
      </c>
      <c r="R6504">
        <v>0</v>
      </c>
      <c r="S6504" t="str">
        <f t="shared" si="1419"/>
        <v>=0</v>
      </c>
      <c r="T6504">
        <v>750</v>
      </c>
      <c r="U6504" t="str">
        <f t="shared" si="1420"/>
        <v>&lt;=1000</v>
      </c>
      <c r="V6504" t="s">
        <v>585</v>
      </c>
      <c r="W6504">
        <v>18450</v>
      </c>
      <c r="X6504" s="12">
        <f t="shared" si="1421"/>
        <v>0</v>
      </c>
      <c r="Y6504" t="str">
        <f t="shared" si="1422"/>
        <v>=0</v>
      </c>
      <c r="Z6504" t="s">
        <v>32</v>
      </c>
      <c r="AA6504">
        <v>9</v>
      </c>
      <c r="AB6504" t="s">
        <v>32</v>
      </c>
      <c r="AC6504" t="str">
        <f t="shared" si="1423"/>
        <v/>
      </c>
      <c r="AD6504" t="s">
        <v>32</v>
      </c>
      <c r="AE6504" t="str">
        <f t="shared" si="1424"/>
        <v/>
      </c>
      <c r="AF6504" t="s">
        <v>32</v>
      </c>
      <c r="AG6504" t="str">
        <f t="shared" si="1425"/>
        <v/>
      </c>
      <c r="AH6504" t="s">
        <v>32</v>
      </c>
      <c r="AI6504" t="str">
        <f t="shared" si="1426"/>
        <v/>
      </c>
      <c r="AJ6504" t="s">
        <v>32</v>
      </c>
      <c r="AK6504" t="str">
        <f t="shared" si="1427"/>
        <v/>
      </c>
      <c r="AL6504">
        <v>0</v>
      </c>
      <c r="AM6504">
        <v>0</v>
      </c>
      <c r="AN6504">
        <v>0</v>
      </c>
      <c r="AO6504" t="s">
        <v>32</v>
      </c>
      <c r="AP6504" t="s">
        <v>32</v>
      </c>
    </row>
    <row r="6505" spans="1:42" x14ac:dyDescent="0.25">
      <c r="A6505">
        <v>202107</v>
      </c>
      <c r="B6505" t="str">
        <f t="shared" si="1414"/>
        <v>2021-II</v>
      </c>
      <c r="C6505" t="s">
        <v>6579</v>
      </c>
      <c r="D6505" t="s">
        <v>6579</v>
      </c>
      <c r="E6505">
        <v>32194278</v>
      </c>
      <c r="F6505" t="s">
        <v>29</v>
      </c>
      <c r="G6505">
        <v>0</v>
      </c>
      <c r="H6505">
        <v>0</v>
      </c>
      <c r="I6505">
        <v>1</v>
      </c>
      <c r="J6505">
        <f t="shared" si="1415"/>
        <v>0</v>
      </c>
      <c r="K6505" t="str">
        <f t="shared" si="1416"/>
        <v>Insuficiente</v>
      </c>
      <c r="L6505">
        <f t="shared" si="1417"/>
        <v>1</v>
      </c>
      <c r="M6505">
        <v>33</v>
      </c>
      <c r="N6505" t="str">
        <f t="shared" si="1418"/>
        <v>&lt;=35</v>
      </c>
      <c r="O6505" t="s">
        <v>56</v>
      </c>
      <c r="P6505" t="s">
        <v>35</v>
      </c>
      <c r="Q6505">
        <v>31203</v>
      </c>
      <c r="R6505">
        <v>0</v>
      </c>
      <c r="S6505" t="str">
        <f t="shared" si="1419"/>
        <v>=0</v>
      </c>
      <c r="T6505">
        <v>890</v>
      </c>
      <c r="U6505" t="str">
        <f t="shared" si="1420"/>
        <v>&lt;=1000</v>
      </c>
      <c r="V6505" t="s">
        <v>585</v>
      </c>
      <c r="W6505">
        <v>26640</v>
      </c>
      <c r="X6505" s="12">
        <f t="shared" si="1421"/>
        <v>0</v>
      </c>
      <c r="Y6505" t="str">
        <f t="shared" si="1422"/>
        <v>=0</v>
      </c>
      <c r="Z6505">
        <v>4</v>
      </c>
      <c r="AA6505">
        <v>4</v>
      </c>
      <c r="AB6505">
        <v>1828.76</v>
      </c>
      <c r="AC6505" t="str">
        <f t="shared" si="1423"/>
        <v>&lt;=2000</v>
      </c>
      <c r="AD6505">
        <v>5007</v>
      </c>
      <c r="AE6505" t="str">
        <f t="shared" si="1424"/>
        <v>&gt;120</v>
      </c>
      <c r="AF6505">
        <v>1828.76</v>
      </c>
      <c r="AG6505" t="str">
        <f t="shared" si="1425"/>
        <v>&lt;=2000</v>
      </c>
      <c r="AH6505" t="s">
        <v>32</v>
      </c>
      <c r="AI6505" t="str">
        <f t="shared" si="1426"/>
        <v/>
      </c>
      <c r="AJ6505" t="s">
        <v>32</v>
      </c>
      <c r="AK6505" t="str">
        <f t="shared" si="1427"/>
        <v/>
      </c>
      <c r="AL6505">
        <v>12</v>
      </c>
      <c r="AM6505">
        <v>0</v>
      </c>
      <c r="AN6505">
        <v>12</v>
      </c>
      <c r="AO6505" t="s">
        <v>32</v>
      </c>
      <c r="AP6505">
        <v>1</v>
      </c>
    </row>
    <row r="6506" spans="1:42" x14ac:dyDescent="0.25">
      <c r="A6506">
        <v>202107</v>
      </c>
      <c r="B6506" t="str">
        <f t="shared" si="1414"/>
        <v>2021-II</v>
      </c>
      <c r="C6506" t="s">
        <v>6580</v>
      </c>
      <c r="D6506" t="s">
        <v>6580</v>
      </c>
      <c r="E6506">
        <v>32190501</v>
      </c>
      <c r="F6506" t="s">
        <v>6163</v>
      </c>
      <c r="G6506">
        <v>0</v>
      </c>
      <c r="H6506">
        <v>0</v>
      </c>
      <c r="I6506">
        <v>1</v>
      </c>
      <c r="J6506">
        <f t="shared" si="1415"/>
        <v>0</v>
      </c>
      <c r="K6506" t="str">
        <f t="shared" si="1416"/>
        <v>Insuficiente</v>
      </c>
      <c r="L6506">
        <f t="shared" si="1417"/>
        <v>1</v>
      </c>
      <c r="M6506">
        <v>48</v>
      </c>
      <c r="N6506" t="str">
        <f t="shared" si="1418"/>
        <v>&lt;=50</v>
      </c>
      <c r="O6506" t="s">
        <v>56</v>
      </c>
      <c r="P6506" t="s">
        <v>39</v>
      </c>
      <c r="Q6506">
        <v>38169</v>
      </c>
      <c r="R6506">
        <v>0</v>
      </c>
      <c r="S6506" t="str">
        <f t="shared" si="1419"/>
        <v>=0</v>
      </c>
      <c r="T6506">
        <v>1090</v>
      </c>
      <c r="U6506" t="str">
        <f t="shared" si="1420"/>
        <v>&lt;=1100</v>
      </c>
      <c r="V6506" t="s">
        <v>601</v>
      </c>
      <c r="W6506">
        <v>33510</v>
      </c>
      <c r="X6506" s="12">
        <f t="shared" si="1421"/>
        <v>0</v>
      </c>
      <c r="Y6506" t="str">
        <f t="shared" si="1422"/>
        <v>=0</v>
      </c>
      <c r="Z6506">
        <v>2</v>
      </c>
      <c r="AA6506">
        <v>0</v>
      </c>
      <c r="AB6506">
        <v>2140.4499999999998</v>
      </c>
      <c r="AC6506" t="str">
        <f t="shared" si="1423"/>
        <v>&lt;=3000</v>
      </c>
      <c r="AD6506">
        <v>0</v>
      </c>
      <c r="AE6506" t="str">
        <f t="shared" si="1424"/>
        <v>=0</v>
      </c>
      <c r="AF6506">
        <v>0</v>
      </c>
      <c r="AG6506" t="str">
        <f t="shared" si="1425"/>
        <v>&lt;=500</v>
      </c>
      <c r="AH6506">
        <v>1500</v>
      </c>
      <c r="AI6506" t="str">
        <f t="shared" si="1426"/>
        <v>&lt;=2000</v>
      </c>
      <c r="AJ6506">
        <v>0.111</v>
      </c>
      <c r="AK6506" t="str">
        <f t="shared" si="1427"/>
        <v>&lt;=0.2</v>
      </c>
      <c r="AL6506">
        <v>6</v>
      </c>
      <c r="AM6506">
        <v>6</v>
      </c>
      <c r="AN6506">
        <v>0</v>
      </c>
      <c r="AO6506">
        <v>1</v>
      </c>
      <c r="AP6506" t="s">
        <v>32</v>
      </c>
    </row>
    <row r="6507" spans="1:42" x14ac:dyDescent="0.25">
      <c r="A6507">
        <v>202107</v>
      </c>
      <c r="B6507" t="str">
        <f t="shared" si="1414"/>
        <v>2021-II</v>
      </c>
      <c r="C6507" t="s">
        <v>6581</v>
      </c>
      <c r="D6507" t="s">
        <v>6581</v>
      </c>
      <c r="E6507">
        <v>32194849</v>
      </c>
      <c r="F6507" t="s">
        <v>29</v>
      </c>
      <c r="G6507">
        <v>0</v>
      </c>
      <c r="H6507">
        <v>0</v>
      </c>
      <c r="I6507">
        <v>1</v>
      </c>
      <c r="J6507">
        <f t="shared" si="1415"/>
        <v>0</v>
      </c>
      <c r="K6507" t="str">
        <f t="shared" si="1416"/>
        <v>Insuficiente</v>
      </c>
      <c r="L6507">
        <f t="shared" si="1417"/>
        <v>1</v>
      </c>
      <c r="M6507">
        <v>27</v>
      </c>
      <c r="N6507" t="str">
        <f t="shared" si="1418"/>
        <v>&lt;=30</v>
      </c>
      <c r="O6507" t="s">
        <v>56</v>
      </c>
      <c r="P6507" t="s">
        <v>39</v>
      </c>
      <c r="Q6507">
        <v>43952</v>
      </c>
      <c r="R6507">
        <v>0</v>
      </c>
      <c r="S6507" t="str">
        <f t="shared" si="1419"/>
        <v>=0</v>
      </c>
      <c r="T6507">
        <v>1240</v>
      </c>
      <c r="U6507" t="str">
        <f t="shared" si="1420"/>
        <v>&lt;=1300</v>
      </c>
      <c r="V6507" t="s">
        <v>587</v>
      </c>
      <c r="W6507">
        <v>38650</v>
      </c>
      <c r="X6507" s="12">
        <f t="shared" si="1421"/>
        <v>0</v>
      </c>
      <c r="Y6507" t="str">
        <f t="shared" si="1422"/>
        <v>=0</v>
      </c>
      <c r="Z6507">
        <v>3</v>
      </c>
      <c r="AA6507">
        <v>9</v>
      </c>
      <c r="AB6507" t="s">
        <v>32</v>
      </c>
      <c r="AC6507" t="str">
        <f t="shared" si="1423"/>
        <v/>
      </c>
      <c r="AD6507" t="s">
        <v>32</v>
      </c>
      <c r="AE6507" t="str">
        <f t="shared" si="1424"/>
        <v/>
      </c>
      <c r="AF6507" t="s">
        <v>32</v>
      </c>
      <c r="AG6507" t="str">
        <f t="shared" si="1425"/>
        <v/>
      </c>
      <c r="AH6507" t="s">
        <v>32</v>
      </c>
      <c r="AI6507" t="str">
        <f t="shared" si="1426"/>
        <v/>
      </c>
      <c r="AJ6507" t="s">
        <v>32</v>
      </c>
      <c r="AK6507" t="str">
        <f t="shared" si="1427"/>
        <v/>
      </c>
      <c r="AL6507">
        <v>0</v>
      </c>
      <c r="AM6507">
        <v>0</v>
      </c>
      <c r="AN6507">
        <v>0</v>
      </c>
      <c r="AO6507" t="s">
        <v>32</v>
      </c>
      <c r="AP6507" t="s">
        <v>32</v>
      </c>
    </row>
    <row r="6508" spans="1:42" x14ac:dyDescent="0.25">
      <c r="A6508">
        <v>202107</v>
      </c>
      <c r="B6508" t="str">
        <f t="shared" si="1414"/>
        <v>2021-II</v>
      </c>
      <c r="C6508" t="s">
        <v>6582</v>
      </c>
      <c r="D6508" t="s">
        <v>6582</v>
      </c>
      <c r="E6508">
        <v>32190491</v>
      </c>
      <c r="F6508" t="s">
        <v>29</v>
      </c>
      <c r="G6508">
        <v>0</v>
      </c>
      <c r="H6508">
        <v>0</v>
      </c>
      <c r="I6508">
        <v>1</v>
      </c>
      <c r="J6508">
        <f t="shared" si="1415"/>
        <v>0</v>
      </c>
      <c r="K6508" t="str">
        <f t="shared" si="1416"/>
        <v>Insuficiente</v>
      </c>
      <c r="L6508">
        <f t="shared" si="1417"/>
        <v>1</v>
      </c>
      <c r="M6508">
        <v>51</v>
      </c>
      <c r="N6508" t="str">
        <f t="shared" si="1418"/>
        <v>&lt;=55</v>
      </c>
      <c r="O6508" t="s">
        <v>56</v>
      </c>
      <c r="P6508" t="s">
        <v>39</v>
      </c>
      <c r="Q6508">
        <v>38496</v>
      </c>
      <c r="R6508">
        <v>0</v>
      </c>
      <c r="S6508" t="str">
        <f t="shared" si="1419"/>
        <v>=0</v>
      </c>
      <c r="T6508">
        <v>1090</v>
      </c>
      <c r="U6508" t="str">
        <f t="shared" si="1420"/>
        <v>&lt;=1100</v>
      </c>
      <c r="V6508" t="s">
        <v>612</v>
      </c>
      <c r="W6508">
        <v>33510</v>
      </c>
      <c r="X6508" s="12">
        <f t="shared" si="1421"/>
        <v>0</v>
      </c>
      <c r="Y6508" t="str">
        <f t="shared" si="1422"/>
        <v>=0</v>
      </c>
      <c r="Z6508">
        <v>2</v>
      </c>
      <c r="AA6508">
        <v>9</v>
      </c>
      <c r="AB6508" t="s">
        <v>32</v>
      </c>
      <c r="AC6508" t="str">
        <f t="shared" si="1423"/>
        <v/>
      </c>
      <c r="AD6508" t="s">
        <v>32</v>
      </c>
      <c r="AE6508" t="str">
        <f t="shared" si="1424"/>
        <v/>
      </c>
      <c r="AF6508" t="s">
        <v>32</v>
      </c>
      <c r="AG6508" t="str">
        <f t="shared" si="1425"/>
        <v/>
      </c>
      <c r="AH6508" t="s">
        <v>32</v>
      </c>
      <c r="AI6508" t="str">
        <f t="shared" si="1426"/>
        <v/>
      </c>
      <c r="AJ6508" t="s">
        <v>32</v>
      </c>
      <c r="AK6508" t="str">
        <f t="shared" si="1427"/>
        <v/>
      </c>
      <c r="AL6508">
        <v>0</v>
      </c>
      <c r="AM6508">
        <v>0</v>
      </c>
      <c r="AN6508">
        <v>0</v>
      </c>
      <c r="AO6508" t="s">
        <v>32</v>
      </c>
      <c r="AP6508" t="s">
        <v>32</v>
      </c>
    </row>
    <row r="6509" spans="1:42" x14ac:dyDescent="0.25">
      <c r="A6509">
        <v>202107</v>
      </c>
      <c r="B6509" t="str">
        <f t="shared" si="1414"/>
        <v>2021-II</v>
      </c>
      <c r="C6509" t="s">
        <v>6583</v>
      </c>
      <c r="D6509" t="s">
        <v>6583</v>
      </c>
      <c r="E6509">
        <v>32175579</v>
      </c>
      <c r="F6509" t="s">
        <v>29</v>
      </c>
      <c r="G6509">
        <v>0</v>
      </c>
      <c r="H6509">
        <v>0</v>
      </c>
      <c r="I6509">
        <v>1</v>
      </c>
      <c r="J6509">
        <f t="shared" si="1415"/>
        <v>0</v>
      </c>
      <c r="K6509" t="str">
        <f t="shared" si="1416"/>
        <v>Insuficiente</v>
      </c>
      <c r="L6509">
        <f t="shared" si="1417"/>
        <v>1</v>
      </c>
      <c r="M6509">
        <v>31</v>
      </c>
      <c r="N6509" t="str">
        <f t="shared" si="1418"/>
        <v>&lt;=35</v>
      </c>
      <c r="O6509" t="s">
        <v>56</v>
      </c>
      <c r="P6509" t="s">
        <v>39</v>
      </c>
      <c r="Q6509">
        <v>34854</v>
      </c>
      <c r="R6509">
        <v>0</v>
      </c>
      <c r="S6509" t="str">
        <f t="shared" si="1419"/>
        <v>=0</v>
      </c>
      <c r="T6509">
        <v>990</v>
      </c>
      <c r="U6509" t="str">
        <f t="shared" si="1420"/>
        <v>&lt;=1000</v>
      </c>
      <c r="V6509" t="s">
        <v>585</v>
      </c>
      <c r="W6509">
        <v>30080</v>
      </c>
      <c r="X6509" s="12">
        <f t="shared" si="1421"/>
        <v>0</v>
      </c>
      <c r="Y6509" t="str">
        <f t="shared" si="1422"/>
        <v>=0</v>
      </c>
      <c r="Z6509">
        <v>4</v>
      </c>
      <c r="AA6509">
        <v>4</v>
      </c>
      <c r="AB6509">
        <v>3896.53</v>
      </c>
      <c r="AC6509" t="str">
        <f t="shared" si="1423"/>
        <v>&lt;=4000</v>
      </c>
      <c r="AD6509">
        <v>182</v>
      </c>
      <c r="AE6509" t="str">
        <f t="shared" si="1424"/>
        <v>&gt;120</v>
      </c>
      <c r="AF6509">
        <v>0</v>
      </c>
      <c r="AG6509" t="str">
        <f t="shared" si="1425"/>
        <v>&lt;=500</v>
      </c>
      <c r="AH6509" t="s">
        <v>32</v>
      </c>
      <c r="AI6509" t="str">
        <f t="shared" si="1426"/>
        <v/>
      </c>
      <c r="AJ6509" t="s">
        <v>32</v>
      </c>
      <c r="AK6509" t="str">
        <f t="shared" si="1427"/>
        <v/>
      </c>
      <c r="AL6509">
        <v>12</v>
      </c>
      <c r="AM6509">
        <v>8</v>
      </c>
      <c r="AN6509">
        <v>1</v>
      </c>
      <c r="AO6509">
        <v>5</v>
      </c>
      <c r="AP6509">
        <v>1</v>
      </c>
    </row>
    <row r="6510" spans="1:42" x14ac:dyDescent="0.25">
      <c r="A6510">
        <v>202107</v>
      </c>
      <c r="B6510" t="str">
        <f t="shared" si="1414"/>
        <v>2021-II</v>
      </c>
      <c r="C6510" t="s">
        <v>6584</v>
      </c>
      <c r="D6510" t="s">
        <v>6584</v>
      </c>
      <c r="E6510">
        <v>32173784</v>
      </c>
      <c r="F6510" t="s">
        <v>29</v>
      </c>
      <c r="G6510">
        <v>0</v>
      </c>
      <c r="H6510">
        <v>0</v>
      </c>
      <c r="I6510">
        <v>1</v>
      </c>
      <c r="J6510">
        <f t="shared" si="1415"/>
        <v>0</v>
      </c>
      <c r="K6510" t="str">
        <f t="shared" si="1416"/>
        <v>Insuficiente</v>
      </c>
      <c r="L6510">
        <f t="shared" si="1417"/>
        <v>1</v>
      </c>
      <c r="M6510">
        <v>34</v>
      </c>
      <c r="N6510" t="str">
        <f t="shared" si="1418"/>
        <v>&lt;=35</v>
      </c>
      <c r="O6510" t="s">
        <v>56</v>
      </c>
      <c r="P6510" t="s">
        <v>39</v>
      </c>
      <c r="Q6510">
        <v>40321</v>
      </c>
      <c r="R6510">
        <v>0</v>
      </c>
      <c r="S6510" t="str">
        <f t="shared" si="1419"/>
        <v>=0</v>
      </c>
      <c r="T6510">
        <v>1140</v>
      </c>
      <c r="U6510" t="str">
        <f t="shared" si="1420"/>
        <v>&lt;=1200</v>
      </c>
      <c r="V6510" t="s">
        <v>4182</v>
      </c>
      <c r="W6510">
        <v>35230</v>
      </c>
      <c r="X6510" s="12">
        <f t="shared" si="1421"/>
        <v>0</v>
      </c>
      <c r="Y6510" t="str">
        <f t="shared" si="1422"/>
        <v>=0</v>
      </c>
      <c r="Z6510">
        <v>2</v>
      </c>
      <c r="AA6510">
        <v>9</v>
      </c>
      <c r="AB6510" t="s">
        <v>32</v>
      </c>
      <c r="AC6510" t="str">
        <f t="shared" si="1423"/>
        <v/>
      </c>
      <c r="AD6510" t="s">
        <v>32</v>
      </c>
      <c r="AE6510" t="str">
        <f t="shared" si="1424"/>
        <v/>
      </c>
      <c r="AF6510" t="s">
        <v>32</v>
      </c>
      <c r="AG6510" t="str">
        <f t="shared" si="1425"/>
        <v/>
      </c>
      <c r="AH6510" t="s">
        <v>32</v>
      </c>
      <c r="AI6510" t="str">
        <f t="shared" si="1426"/>
        <v/>
      </c>
      <c r="AJ6510" t="s">
        <v>32</v>
      </c>
      <c r="AK6510" t="str">
        <f t="shared" si="1427"/>
        <v/>
      </c>
      <c r="AL6510">
        <v>0</v>
      </c>
      <c r="AM6510">
        <v>0</v>
      </c>
      <c r="AN6510">
        <v>0</v>
      </c>
      <c r="AO6510" t="s">
        <v>32</v>
      </c>
      <c r="AP6510" t="s">
        <v>32</v>
      </c>
    </row>
    <row r="6511" spans="1:42" x14ac:dyDescent="0.25">
      <c r="A6511">
        <v>202107</v>
      </c>
      <c r="B6511" t="str">
        <f t="shared" si="1414"/>
        <v>2021-II</v>
      </c>
      <c r="C6511" t="s">
        <v>6585</v>
      </c>
      <c r="D6511" t="s">
        <v>6585</v>
      </c>
      <c r="E6511">
        <v>32173817</v>
      </c>
      <c r="F6511" t="s">
        <v>29</v>
      </c>
      <c r="G6511">
        <v>0</v>
      </c>
      <c r="H6511">
        <v>0</v>
      </c>
      <c r="I6511">
        <v>1</v>
      </c>
      <c r="J6511">
        <f t="shared" si="1415"/>
        <v>0</v>
      </c>
      <c r="K6511" t="str">
        <f t="shared" si="1416"/>
        <v>Insuficiente</v>
      </c>
      <c r="L6511">
        <f t="shared" si="1417"/>
        <v>1</v>
      </c>
      <c r="M6511">
        <v>30</v>
      </c>
      <c r="N6511" t="str">
        <f t="shared" si="1418"/>
        <v>&lt;=30</v>
      </c>
      <c r="O6511" t="s">
        <v>56</v>
      </c>
      <c r="P6511" t="s">
        <v>39</v>
      </c>
      <c r="Q6511">
        <v>51457</v>
      </c>
      <c r="R6511">
        <v>0</v>
      </c>
      <c r="S6511" t="str">
        <f t="shared" si="1419"/>
        <v>=0</v>
      </c>
      <c r="T6511">
        <v>1350</v>
      </c>
      <c r="U6511" t="str">
        <f t="shared" si="1420"/>
        <v>&lt;=1400</v>
      </c>
      <c r="V6511" t="s">
        <v>597</v>
      </c>
      <c r="W6511">
        <v>45720</v>
      </c>
      <c r="X6511" s="12">
        <f t="shared" si="1421"/>
        <v>0</v>
      </c>
      <c r="Y6511" t="str">
        <f t="shared" si="1422"/>
        <v>=0</v>
      </c>
      <c r="Z6511">
        <v>1</v>
      </c>
      <c r="AA6511">
        <v>9</v>
      </c>
      <c r="AB6511" t="s">
        <v>32</v>
      </c>
      <c r="AC6511" t="str">
        <f t="shared" si="1423"/>
        <v/>
      </c>
      <c r="AD6511" t="s">
        <v>32</v>
      </c>
      <c r="AE6511" t="str">
        <f t="shared" si="1424"/>
        <v/>
      </c>
      <c r="AF6511" t="s">
        <v>32</v>
      </c>
      <c r="AG6511" t="str">
        <f t="shared" si="1425"/>
        <v/>
      </c>
      <c r="AH6511" t="s">
        <v>32</v>
      </c>
      <c r="AI6511" t="str">
        <f t="shared" si="1426"/>
        <v/>
      </c>
      <c r="AJ6511" t="s">
        <v>32</v>
      </c>
      <c r="AK6511" t="str">
        <f t="shared" si="1427"/>
        <v/>
      </c>
      <c r="AL6511">
        <v>0</v>
      </c>
      <c r="AM6511">
        <v>0</v>
      </c>
      <c r="AN6511">
        <v>0</v>
      </c>
      <c r="AO6511" t="s">
        <v>32</v>
      </c>
      <c r="AP6511" t="s">
        <v>32</v>
      </c>
    </row>
    <row r="6512" spans="1:42" x14ac:dyDescent="0.25">
      <c r="A6512">
        <v>202107</v>
      </c>
      <c r="B6512" t="str">
        <f t="shared" si="1414"/>
        <v>2021-II</v>
      </c>
      <c r="C6512" t="s">
        <v>6586</v>
      </c>
      <c r="D6512" t="s">
        <v>6586</v>
      </c>
      <c r="E6512">
        <v>32195037</v>
      </c>
      <c r="F6512" t="s">
        <v>29</v>
      </c>
      <c r="G6512">
        <v>0</v>
      </c>
      <c r="H6512">
        <v>0</v>
      </c>
      <c r="I6512">
        <v>1</v>
      </c>
      <c r="J6512">
        <f t="shared" si="1415"/>
        <v>0</v>
      </c>
      <c r="K6512" t="str">
        <f t="shared" si="1416"/>
        <v>Insuficiente</v>
      </c>
      <c r="L6512">
        <f t="shared" si="1417"/>
        <v>1</v>
      </c>
      <c r="M6512">
        <v>36</v>
      </c>
      <c r="N6512" t="str">
        <f t="shared" si="1418"/>
        <v>&lt;=40</v>
      </c>
      <c r="O6512" t="s">
        <v>56</v>
      </c>
      <c r="P6512" t="s">
        <v>31</v>
      </c>
      <c r="Q6512">
        <v>24070</v>
      </c>
      <c r="R6512">
        <v>0</v>
      </c>
      <c r="S6512" t="str">
        <f t="shared" si="1419"/>
        <v>=0</v>
      </c>
      <c r="T6512">
        <v>800</v>
      </c>
      <c r="U6512" t="str">
        <f t="shared" si="1420"/>
        <v>&lt;=1000</v>
      </c>
      <c r="V6512" t="s">
        <v>585</v>
      </c>
      <c r="W6512">
        <v>19920</v>
      </c>
      <c r="X6512" s="12">
        <f t="shared" si="1421"/>
        <v>0</v>
      </c>
      <c r="Y6512" t="str">
        <f t="shared" si="1422"/>
        <v>=0</v>
      </c>
      <c r="Z6512" t="s">
        <v>32</v>
      </c>
      <c r="AA6512">
        <v>4</v>
      </c>
      <c r="AB6512">
        <v>1585.05</v>
      </c>
      <c r="AC6512" t="str">
        <f t="shared" si="1423"/>
        <v>&lt;=2000</v>
      </c>
      <c r="AD6512">
        <v>3015</v>
      </c>
      <c r="AE6512" t="str">
        <f t="shared" si="1424"/>
        <v>&gt;120</v>
      </c>
      <c r="AF6512">
        <v>1585.05</v>
      </c>
      <c r="AG6512" t="str">
        <f t="shared" si="1425"/>
        <v>&lt;=2000</v>
      </c>
      <c r="AH6512" t="s">
        <v>32</v>
      </c>
      <c r="AI6512" t="str">
        <f t="shared" si="1426"/>
        <v/>
      </c>
      <c r="AJ6512" t="s">
        <v>32</v>
      </c>
      <c r="AK6512" t="str">
        <f t="shared" si="1427"/>
        <v/>
      </c>
      <c r="AL6512">
        <v>12</v>
      </c>
      <c r="AM6512">
        <v>0</v>
      </c>
      <c r="AN6512">
        <v>12</v>
      </c>
      <c r="AO6512" t="s">
        <v>32</v>
      </c>
      <c r="AP6512">
        <v>1</v>
      </c>
    </row>
    <row r="6513" spans="1:42" x14ac:dyDescent="0.25">
      <c r="A6513">
        <v>202107</v>
      </c>
      <c r="B6513" t="str">
        <f t="shared" si="1414"/>
        <v>2021-II</v>
      </c>
      <c r="C6513" t="s">
        <v>6587</v>
      </c>
      <c r="D6513" t="s">
        <v>6587</v>
      </c>
      <c r="E6513">
        <v>32194779</v>
      </c>
      <c r="F6513" t="s">
        <v>29</v>
      </c>
      <c r="G6513">
        <v>0</v>
      </c>
      <c r="H6513">
        <v>0</v>
      </c>
      <c r="I6513">
        <v>1</v>
      </c>
      <c r="J6513">
        <f t="shared" si="1415"/>
        <v>0</v>
      </c>
      <c r="K6513" t="str">
        <f t="shared" si="1416"/>
        <v>Insuficiente</v>
      </c>
      <c r="L6513">
        <f t="shared" si="1417"/>
        <v>1</v>
      </c>
      <c r="M6513">
        <v>46</v>
      </c>
      <c r="N6513" t="str">
        <f t="shared" si="1418"/>
        <v>&lt;=50</v>
      </c>
      <c r="O6513" t="s">
        <v>56</v>
      </c>
      <c r="P6513" t="s">
        <v>69</v>
      </c>
      <c r="Q6513">
        <v>22508</v>
      </c>
      <c r="R6513">
        <v>0</v>
      </c>
      <c r="S6513" t="str">
        <f t="shared" si="1419"/>
        <v>=0</v>
      </c>
      <c r="T6513">
        <v>750</v>
      </c>
      <c r="U6513" t="str">
        <f t="shared" si="1420"/>
        <v>&lt;=1000</v>
      </c>
      <c r="V6513" t="s">
        <v>585</v>
      </c>
      <c r="W6513">
        <v>18450</v>
      </c>
      <c r="X6513" s="12">
        <f t="shared" si="1421"/>
        <v>0</v>
      </c>
      <c r="Y6513" t="str">
        <f t="shared" si="1422"/>
        <v>=0</v>
      </c>
      <c r="Z6513" t="s">
        <v>32</v>
      </c>
      <c r="AA6513">
        <v>4</v>
      </c>
      <c r="AB6513">
        <v>923.71</v>
      </c>
      <c r="AC6513" t="str">
        <f t="shared" si="1423"/>
        <v>&lt;=1000</v>
      </c>
      <c r="AD6513">
        <v>1428</v>
      </c>
      <c r="AE6513" t="str">
        <f t="shared" si="1424"/>
        <v>&gt;120</v>
      </c>
      <c r="AF6513">
        <v>923.71</v>
      </c>
      <c r="AG6513" t="str">
        <f t="shared" si="1425"/>
        <v>&lt;=1000</v>
      </c>
      <c r="AH6513" t="s">
        <v>32</v>
      </c>
      <c r="AI6513" t="str">
        <f t="shared" si="1426"/>
        <v/>
      </c>
      <c r="AJ6513" t="s">
        <v>32</v>
      </c>
      <c r="AK6513" t="str">
        <f t="shared" si="1427"/>
        <v/>
      </c>
      <c r="AL6513">
        <v>12</v>
      </c>
      <c r="AM6513">
        <v>0</v>
      </c>
      <c r="AN6513">
        <v>12</v>
      </c>
      <c r="AO6513" t="s">
        <v>32</v>
      </c>
      <c r="AP6513">
        <v>1</v>
      </c>
    </row>
    <row r="6514" spans="1:42" x14ac:dyDescent="0.25">
      <c r="A6514">
        <v>202107</v>
      </c>
      <c r="B6514" t="str">
        <f t="shared" si="1414"/>
        <v>2021-II</v>
      </c>
      <c r="C6514" t="s">
        <v>6588</v>
      </c>
      <c r="D6514" t="s">
        <v>6588</v>
      </c>
      <c r="E6514">
        <v>32194989</v>
      </c>
      <c r="F6514" t="s">
        <v>29</v>
      </c>
      <c r="G6514">
        <v>0</v>
      </c>
      <c r="H6514">
        <v>0</v>
      </c>
      <c r="I6514">
        <v>1</v>
      </c>
      <c r="J6514">
        <f t="shared" si="1415"/>
        <v>0</v>
      </c>
      <c r="K6514" t="str">
        <f t="shared" si="1416"/>
        <v>Insuficiente</v>
      </c>
      <c r="L6514">
        <f t="shared" si="1417"/>
        <v>1</v>
      </c>
      <c r="M6514">
        <v>32</v>
      </c>
      <c r="N6514" t="str">
        <f t="shared" si="1418"/>
        <v>&lt;=35</v>
      </c>
      <c r="O6514" t="s">
        <v>56</v>
      </c>
      <c r="P6514" t="s">
        <v>39</v>
      </c>
      <c r="Q6514">
        <v>51457</v>
      </c>
      <c r="R6514">
        <v>0</v>
      </c>
      <c r="S6514" t="str">
        <f t="shared" si="1419"/>
        <v>=0</v>
      </c>
      <c r="T6514">
        <v>1350</v>
      </c>
      <c r="U6514" t="str">
        <f t="shared" si="1420"/>
        <v>&lt;=1400</v>
      </c>
      <c r="V6514" t="s">
        <v>597</v>
      </c>
      <c r="W6514">
        <v>45720</v>
      </c>
      <c r="X6514" s="12">
        <f t="shared" si="1421"/>
        <v>0</v>
      </c>
      <c r="Y6514" t="str">
        <f t="shared" si="1422"/>
        <v>=0</v>
      </c>
      <c r="Z6514">
        <v>1</v>
      </c>
      <c r="AA6514">
        <v>0</v>
      </c>
      <c r="AB6514">
        <v>500</v>
      </c>
      <c r="AC6514" t="str">
        <f t="shared" si="1423"/>
        <v>&lt;=500</v>
      </c>
      <c r="AD6514">
        <v>0</v>
      </c>
      <c r="AE6514" t="str">
        <f t="shared" si="1424"/>
        <v>=0</v>
      </c>
      <c r="AF6514">
        <v>0</v>
      </c>
      <c r="AG6514" t="str">
        <f t="shared" si="1425"/>
        <v>&lt;=500</v>
      </c>
      <c r="AH6514" t="s">
        <v>32</v>
      </c>
      <c r="AI6514" t="str">
        <f t="shared" si="1426"/>
        <v/>
      </c>
      <c r="AJ6514" t="s">
        <v>32</v>
      </c>
      <c r="AK6514" t="str">
        <f t="shared" si="1427"/>
        <v/>
      </c>
      <c r="AL6514">
        <v>1</v>
      </c>
      <c r="AM6514">
        <v>1</v>
      </c>
      <c r="AN6514">
        <v>0</v>
      </c>
      <c r="AO6514">
        <v>1</v>
      </c>
      <c r="AP6514" t="s">
        <v>32</v>
      </c>
    </row>
    <row r="6515" spans="1:42" x14ac:dyDescent="0.25">
      <c r="A6515">
        <v>202107</v>
      </c>
      <c r="B6515" t="str">
        <f t="shared" si="1414"/>
        <v>2021-II</v>
      </c>
      <c r="C6515" t="s">
        <v>6589</v>
      </c>
      <c r="D6515" t="s">
        <v>6589</v>
      </c>
      <c r="E6515">
        <v>32184179</v>
      </c>
      <c r="F6515" t="s">
        <v>29</v>
      </c>
      <c r="G6515">
        <v>0</v>
      </c>
      <c r="H6515">
        <v>0</v>
      </c>
      <c r="I6515">
        <v>1</v>
      </c>
      <c r="J6515">
        <f t="shared" si="1415"/>
        <v>0</v>
      </c>
      <c r="K6515" t="str">
        <f t="shared" si="1416"/>
        <v>Insuficiente</v>
      </c>
      <c r="L6515">
        <f t="shared" si="1417"/>
        <v>1</v>
      </c>
      <c r="M6515">
        <v>47</v>
      </c>
      <c r="N6515" t="str">
        <f t="shared" si="1418"/>
        <v>&lt;=50</v>
      </c>
      <c r="O6515" t="s">
        <v>56</v>
      </c>
      <c r="P6515" t="s">
        <v>39</v>
      </c>
      <c r="Q6515">
        <v>31203</v>
      </c>
      <c r="R6515">
        <v>0</v>
      </c>
      <c r="S6515" t="str">
        <f t="shared" si="1419"/>
        <v>=0</v>
      </c>
      <c r="T6515">
        <v>890</v>
      </c>
      <c r="U6515" t="str">
        <f t="shared" si="1420"/>
        <v>&lt;=1000</v>
      </c>
      <c r="V6515" t="s">
        <v>589</v>
      </c>
      <c r="W6515">
        <v>26640</v>
      </c>
      <c r="X6515" s="12">
        <f t="shared" si="1421"/>
        <v>0</v>
      </c>
      <c r="Y6515" t="str">
        <f t="shared" si="1422"/>
        <v>=0</v>
      </c>
      <c r="Z6515">
        <v>4</v>
      </c>
      <c r="AA6515">
        <v>1</v>
      </c>
      <c r="AB6515">
        <v>3716.23</v>
      </c>
      <c r="AC6515" t="str">
        <f t="shared" si="1423"/>
        <v>&lt;=4000</v>
      </c>
      <c r="AD6515">
        <v>10</v>
      </c>
      <c r="AE6515" t="str">
        <f t="shared" si="1424"/>
        <v>&lt;=30</v>
      </c>
      <c r="AF6515">
        <v>0</v>
      </c>
      <c r="AG6515" t="str">
        <f t="shared" si="1425"/>
        <v>&lt;=500</v>
      </c>
      <c r="AH6515">
        <v>1800</v>
      </c>
      <c r="AI6515" t="str">
        <f t="shared" si="1426"/>
        <v>&lt;=2000</v>
      </c>
      <c r="AJ6515">
        <v>0.92279999999999995</v>
      </c>
      <c r="AK6515" t="str">
        <f t="shared" si="1427"/>
        <v>&gt;0.9</v>
      </c>
      <c r="AL6515">
        <v>12</v>
      </c>
      <c r="AM6515">
        <v>11</v>
      </c>
      <c r="AN6515">
        <v>0</v>
      </c>
      <c r="AO6515">
        <v>1</v>
      </c>
      <c r="AP6515" t="s">
        <v>32</v>
      </c>
    </row>
    <row r="6516" spans="1:42" x14ac:dyDescent="0.25">
      <c r="A6516">
        <v>202107</v>
      </c>
      <c r="B6516" t="str">
        <f t="shared" si="1414"/>
        <v>2021-II</v>
      </c>
      <c r="C6516" t="s">
        <v>6590</v>
      </c>
      <c r="D6516" t="s">
        <v>6590</v>
      </c>
      <c r="E6516">
        <v>32195124</v>
      </c>
      <c r="F6516" t="s">
        <v>29</v>
      </c>
      <c r="G6516">
        <v>0</v>
      </c>
      <c r="H6516">
        <v>0</v>
      </c>
      <c r="I6516">
        <v>1</v>
      </c>
      <c r="J6516">
        <f t="shared" si="1415"/>
        <v>0</v>
      </c>
      <c r="K6516" t="str">
        <f t="shared" si="1416"/>
        <v>Insuficiente</v>
      </c>
      <c r="L6516">
        <f t="shared" si="1417"/>
        <v>1</v>
      </c>
      <c r="M6516">
        <v>37</v>
      </c>
      <c r="N6516" t="str">
        <f t="shared" si="1418"/>
        <v>&lt;=40</v>
      </c>
      <c r="O6516" t="s">
        <v>56</v>
      </c>
      <c r="P6516" t="s">
        <v>39</v>
      </c>
      <c r="Q6516">
        <v>35046</v>
      </c>
      <c r="R6516">
        <v>0</v>
      </c>
      <c r="S6516" t="str">
        <f t="shared" si="1419"/>
        <v>=0</v>
      </c>
      <c r="T6516">
        <v>1150</v>
      </c>
      <c r="U6516" t="str">
        <f t="shared" si="1420"/>
        <v>&lt;=1200</v>
      </c>
      <c r="V6516" t="s">
        <v>597</v>
      </c>
      <c r="W6516">
        <v>30260</v>
      </c>
      <c r="X6516" s="12">
        <f t="shared" si="1421"/>
        <v>0</v>
      </c>
      <c r="Y6516" t="str">
        <f t="shared" si="1422"/>
        <v>=0</v>
      </c>
      <c r="Z6516">
        <v>5</v>
      </c>
      <c r="AA6516">
        <v>4</v>
      </c>
      <c r="AB6516">
        <v>1096.71</v>
      </c>
      <c r="AC6516" t="str">
        <f t="shared" si="1423"/>
        <v>&lt;=2000</v>
      </c>
      <c r="AD6516">
        <v>2440</v>
      </c>
      <c r="AE6516" t="str">
        <f t="shared" si="1424"/>
        <v>&gt;120</v>
      </c>
      <c r="AF6516">
        <v>1096.71</v>
      </c>
      <c r="AG6516" t="str">
        <f t="shared" si="1425"/>
        <v>&lt;=2000</v>
      </c>
      <c r="AH6516" t="s">
        <v>32</v>
      </c>
      <c r="AI6516" t="str">
        <f t="shared" si="1426"/>
        <v/>
      </c>
      <c r="AJ6516" t="s">
        <v>32</v>
      </c>
      <c r="AK6516" t="str">
        <f t="shared" si="1427"/>
        <v/>
      </c>
      <c r="AL6516">
        <v>12</v>
      </c>
      <c r="AM6516">
        <v>0</v>
      </c>
      <c r="AN6516">
        <v>12</v>
      </c>
      <c r="AO6516" t="s">
        <v>32</v>
      </c>
      <c r="AP6516">
        <v>1</v>
      </c>
    </row>
    <row r="6517" spans="1:42" x14ac:dyDescent="0.25">
      <c r="A6517">
        <v>202107</v>
      </c>
      <c r="B6517" t="str">
        <f t="shared" si="1414"/>
        <v>2021-II</v>
      </c>
      <c r="C6517" t="s">
        <v>6591</v>
      </c>
      <c r="D6517" t="s">
        <v>6591</v>
      </c>
      <c r="E6517">
        <v>32195315</v>
      </c>
      <c r="F6517" t="s">
        <v>29</v>
      </c>
      <c r="G6517">
        <v>0</v>
      </c>
      <c r="H6517">
        <v>0</v>
      </c>
      <c r="I6517">
        <v>1</v>
      </c>
      <c r="J6517">
        <f t="shared" si="1415"/>
        <v>0</v>
      </c>
      <c r="K6517" t="str">
        <f t="shared" si="1416"/>
        <v>Insuficiente</v>
      </c>
      <c r="L6517">
        <f t="shared" si="1417"/>
        <v>1</v>
      </c>
      <c r="M6517">
        <v>40</v>
      </c>
      <c r="N6517" t="str">
        <f t="shared" si="1418"/>
        <v>&lt;=40</v>
      </c>
      <c r="O6517" t="s">
        <v>72</v>
      </c>
      <c r="P6517" t="s">
        <v>35</v>
      </c>
      <c r="Q6517">
        <v>40321</v>
      </c>
      <c r="R6517">
        <v>0</v>
      </c>
      <c r="S6517" t="str">
        <f t="shared" si="1419"/>
        <v>=0</v>
      </c>
      <c r="T6517">
        <v>1140</v>
      </c>
      <c r="U6517" t="str">
        <f t="shared" si="1420"/>
        <v>&lt;=1200</v>
      </c>
      <c r="V6517" t="s">
        <v>4182</v>
      </c>
      <c r="W6517">
        <v>35230</v>
      </c>
      <c r="X6517" s="12">
        <f t="shared" si="1421"/>
        <v>0</v>
      </c>
      <c r="Y6517" t="str">
        <f t="shared" si="1422"/>
        <v>=0</v>
      </c>
      <c r="Z6517">
        <v>2</v>
      </c>
      <c r="AA6517">
        <v>0</v>
      </c>
      <c r="AB6517">
        <v>4874.04</v>
      </c>
      <c r="AC6517" t="str">
        <f t="shared" si="1423"/>
        <v>&lt;=5000</v>
      </c>
      <c r="AD6517">
        <v>0</v>
      </c>
      <c r="AE6517" t="str">
        <f t="shared" si="1424"/>
        <v>=0</v>
      </c>
      <c r="AF6517">
        <v>0</v>
      </c>
      <c r="AG6517" t="str">
        <f t="shared" si="1425"/>
        <v>&lt;=500</v>
      </c>
      <c r="AH6517" t="s">
        <v>32</v>
      </c>
      <c r="AI6517" t="str">
        <f t="shared" si="1426"/>
        <v/>
      </c>
      <c r="AJ6517" t="s">
        <v>32</v>
      </c>
      <c r="AK6517" t="str">
        <f t="shared" si="1427"/>
        <v/>
      </c>
      <c r="AL6517">
        <v>12</v>
      </c>
      <c r="AM6517">
        <v>12</v>
      </c>
      <c r="AN6517">
        <v>0</v>
      </c>
      <c r="AO6517">
        <v>1</v>
      </c>
      <c r="AP6517" t="s">
        <v>32</v>
      </c>
    </row>
    <row r="6518" spans="1:42" x14ac:dyDescent="0.25">
      <c r="A6518">
        <v>202107</v>
      </c>
      <c r="B6518" t="str">
        <f t="shared" si="1414"/>
        <v>2021-II</v>
      </c>
      <c r="C6518" t="s">
        <v>6592</v>
      </c>
      <c r="D6518" t="s">
        <v>6592</v>
      </c>
      <c r="E6518">
        <v>32194266</v>
      </c>
      <c r="F6518" t="s">
        <v>29</v>
      </c>
      <c r="G6518">
        <v>0</v>
      </c>
      <c r="H6518">
        <v>0</v>
      </c>
      <c r="I6518">
        <v>1</v>
      </c>
      <c r="J6518">
        <f t="shared" si="1415"/>
        <v>0</v>
      </c>
      <c r="K6518" t="str">
        <f t="shared" si="1416"/>
        <v>Insuficiente</v>
      </c>
      <c r="L6518">
        <f t="shared" si="1417"/>
        <v>1</v>
      </c>
      <c r="M6518">
        <v>32</v>
      </c>
      <c r="N6518" t="str">
        <f t="shared" si="1418"/>
        <v>&lt;=35</v>
      </c>
      <c r="O6518" t="s">
        <v>56</v>
      </c>
      <c r="P6518" t="s">
        <v>39</v>
      </c>
      <c r="Q6518">
        <v>24070</v>
      </c>
      <c r="R6518">
        <v>0</v>
      </c>
      <c r="S6518" t="str">
        <f t="shared" si="1419"/>
        <v>=0</v>
      </c>
      <c r="T6518">
        <v>800</v>
      </c>
      <c r="U6518" t="str">
        <f t="shared" si="1420"/>
        <v>&lt;=1000</v>
      </c>
      <c r="V6518" t="s">
        <v>585</v>
      </c>
      <c r="W6518">
        <v>19920</v>
      </c>
      <c r="X6518" s="12">
        <f t="shared" si="1421"/>
        <v>0</v>
      </c>
      <c r="Y6518" t="str">
        <f t="shared" si="1422"/>
        <v>=0</v>
      </c>
      <c r="Z6518" t="s">
        <v>32</v>
      </c>
      <c r="AA6518">
        <v>1</v>
      </c>
      <c r="AB6518">
        <v>2525.6</v>
      </c>
      <c r="AC6518" t="str">
        <f t="shared" si="1423"/>
        <v>&lt;=3000</v>
      </c>
      <c r="AD6518">
        <v>11</v>
      </c>
      <c r="AE6518" t="str">
        <f t="shared" si="1424"/>
        <v>&lt;=30</v>
      </c>
      <c r="AF6518">
        <v>0</v>
      </c>
      <c r="AG6518" t="str">
        <f t="shared" si="1425"/>
        <v>&lt;=500</v>
      </c>
      <c r="AH6518" t="s">
        <v>32</v>
      </c>
      <c r="AI6518" t="str">
        <f t="shared" si="1426"/>
        <v/>
      </c>
      <c r="AJ6518" t="s">
        <v>32</v>
      </c>
      <c r="AK6518" t="str">
        <f t="shared" si="1427"/>
        <v/>
      </c>
      <c r="AL6518">
        <v>12</v>
      </c>
      <c r="AM6518">
        <v>10</v>
      </c>
      <c r="AN6518">
        <v>0</v>
      </c>
      <c r="AO6518">
        <v>1</v>
      </c>
      <c r="AP6518" t="s">
        <v>32</v>
      </c>
    </row>
    <row r="6519" spans="1:42" x14ac:dyDescent="0.25">
      <c r="A6519">
        <v>202107</v>
      </c>
      <c r="B6519" t="str">
        <f t="shared" si="1414"/>
        <v>2021-II</v>
      </c>
      <c r="C6519" t="s">
        <v>6593</v>
      </c>
      <c r="D6519" t="s">
        <v>6593</v>
      </c>
      <c r="E6519">
        <v>32193109</v>
      </c>
      <c r="F6519" t="s">
        <v>29</v>
      </c>
      <c r="G6519">
        <v>0</v>
      </c>
      <c r="H6519">
        <v>0</v>
      </c>
      <c r="I6519">
        <v>1</v>
      </c>
      <c r="J6519">
        <f t="shared" si="1415"/>
        <v>0</v>
      </c>
      <c r="K6519" t="str">
        <f t="shared" si="1416"/>
        <v>Insuficiente</v>
      </c>
      <c r="L6519">
        <f t="shared" si="1417"/>
        <v>1</v>
      </c>
      <c r="M6519">
        <v>49</v>
      </c>
      <c r="N6519" t="str">
        <f t="shared" si="1418"/>
        <v>&lt;=50</v>
      </c>
      <c r="O6519" t="s">
        <v>56</v>
      </c>
      <c r="P6519" t="s">
        <v>39</v>
      </c>
      <c r="Q6519">
        <v>20959</v>
      </c>
      <c r="R6519">
        <v>0</v>
      </c>
      <c r="S6519" t="str">
        <f t="shared" si="1419"/>
        <v>=0</v>
      </c>
      <c r="T6519">
        <v>700</v>
      </c>
      <c r="U6519" t="str">
        <f t="shared" si="1420"/>
        <v>&lt;=1000</v>
      </c>
      <c r="V6519" t="s">
        <v>601</v>
      </c>
      <c r="W6519">
        <v>16990</v>
      </c>
      <c r="X6519" s="12">
        <f t="shared" si="1421"/>
        <v>0</v>
      </c>
      <c r="Y6519" t="str">
        <f t="shared" si="1422"/>
        <v>=0</v>
      </c>
      <c r="Z6519" t="s">
        <v>32</v>
      </c>
      <c r="AA6519">
        <v>9</v>
      </c>
      <c r="AB6519" t="s">
        <v>32</v>
      </c>
      <c r="AC6519" t="str">
        <f t="shared" si="1423"/>
        <v/>
      </c>
      <c r="AD6519" t="s">
        <v>32</v>
      </c>
      <c r="AE6519" t="str">
        <f t="shared" si="1424"/>
        <v/>
      </c>
      <c r="AF6519" t="s">
        <v>32</v>
      </c>
      <c r="AG6519" t="str">
        <f t="shared" si="1425"/>
        <v/>
      </c>
      <c r="AH6519" t="s">
        <v>32</v>
      </c>
      <c r="AI6519" t="str">
        <f t="shared" si="1426"/>
        <v/>
      </c>
      <c r="AJ6519" t="s">
        <v>32</v>
      </c>
      <c r="AK6519" t="str">
        <f t="shared" si="1427"/>
        <v/>
      </c>
      <c r="AL6519">
        <v>0</v>
      </c>
      <c r="AM6519">
        <v>0</v>
      </c>
      <c r="AN6519">
        <v>0</v>
      </c>
      <c r="AO6519" t="s">
        <v>32</v>
      </c>
      <c r="AP6519" t="s">
        <v>32</v>
      </c>
    </row>
    <row r="6520" spans="1:42" x14ac:dyDescent="0.25">
      <c r="A6520">
        <v>202107</v>
      </c>
      <c r="B6520" t="str">
        <f t="shared" si="1414"/>
        <v>2021-II</v>
      </c>
      <c r="C6520" t="s">
        <v>6594</v>
      </c>
      <c r="D6520" t="s">
        <v>6594</v>
      </c>
      <c r="E6520">
        <v>32195069</v>
      </c>
      <c r="F6520" t="s">
        <v>29</v>
      </c>
      <c r="G6520">
        <v>0</v>
      </c>
      <c r="H6520">
        <v>0</v>
      </c>
      <c r="I6520">
        <v>1</v>
      </c>
      <c r="J6520">
        <f t="shared" si="1415"/>
        <v>0</v>
      </c>
      <c r="K6520" t="str">
        <f t="shared" si="1416"/>
        <v>Insuficiente</v>
      </c>
      <c r="L6520">
        <f t="shared" si="1417"/>
        <v>1</v>
      </c>
      <c r="M6520">
        <v>35</v>
      </c>
      <c r="N6520" t="str">
        <f t="shared" si="1418"/>
        <v>&lt;=35</v>
      </c>
      <c r="O6520" t="s">
        <v>56</v>
      </c>
      <c r="P6520" t="s">
        <v>39</v>
      </c>
      <c r="Q6520">
        <v>27201</v>
      </c>
      <c r="R6520">
        <v>0</v>
      </c>
      <c r="S6520" t="str">
        <f t="shared" si="1419"/>
        <v>=0</v>
      </c>
      <c r="T6520">
        <v>900</v>
      </c>
      <c r="U6520" t="str">
        <f t="shared" si="1420"/>
        <v>&lt;=1000</v>
      </c>
      <c r="V6520" t="s">
        <v>1407</v>
      </c>
      <c r="W6520">
        <v>22870</v>
      </c>
      <c r="X6520" s="12">
        <f t="shared" si="1421"/>
        <v>0</v>
      </c>
      <c r="Y6520" t="str">
        <f t="shared" si="1422"/>
        <v>=0</v>
      </c>
      <c r="Z6520" t="s">
        <v>32</v>
      </c>
      <c r="AA6520">
        <v>1</v>
      </c>
      <c r="AB6520">
        <v>2061.1799999999998</v>
      </c>
      <c r="AC6520" t="str">
        <f t="shared" si="1423"/>
        <v>&lt;=3000</v>
      </c>
      <c r="AD6520">
        <v>19</v>
      </c>
      <c r="AE6520" t="str">
        <f t="shared" si="1424"/>
        <v>&lt;=30</v>
      </c>
      <c r="AF6520">
        <v>0</v>
      </c>
      <c r="AG6520" t="str">
        <f t="shared" si="1425"/>
        <v>&lt;=500</v>
      </c>
      <c r="AH6520" t="s">
        <v>32</v>
      </c>
      <c r="AI6520" t="str">
        <f t="shared" si="1426"/>
        <v/>
      </c>
      <c r="AJ6520" t="s">
        <v>32</v>
      </c>
      <c r="AK6520" t="str">
        <f t="shared" si="1427"/>
        <v/>
      </c>
      <c r="AL6520">
        <v>10</v>
      </c>
      <c r="AM6520">
        <v>9</v>
      </c>
      <c r="AN6520">
        <v>0</v>
      </c>
      <c r="AO6520">
        <v>1</v>
      </c>
      <c r="AP6520" t="s">
        <v>32</v>
      </c>
    </row>
    <row r="6521" spans="1:42" x14ac:dyDescent="0.25">
      <c r="A6521">
        <v>202107</v>
      </c>
      <c r="B6521" t="str">
        <f t="shared" si="1414"/>
        <v>2021-II</v>
      </c>
      <c r="C6521" t="s">
        <v>6595</v>
      </c>
      <c r="D6521" t="s">
        <v>6595</v>
      </c>
      <c r="E6521">
        <v>32168133</v>
      </c>
      <c r="F6521" t="s">
        <v>29</v>
      </c>
      <c r="G6521">
        <v>0</v>
      </c>
      <c r="H6521">
        <v>0</v>
      </c>
      <c r="I6521">
        <v>1</v>
      </c>
      <c r="J6521">
        <f t="shared" si="1415"/>
        <v>0</v>
      </c>
      <c r="K6521" t="str">
        <f t="shared" si="1416"/>
        <v>Insuficiente</v>
      </c>
      <c r="L6521">
        <f t="shared" si="1417"/>
        <v>1</v>
      </c>
      <c r="M6521">
        <v>33</v>
      </c>
      <c r="N6521" t="str">
        <f t="shared" si="1418"/>
        <v>&lt;=35</v>
      </c>
      <c r="O6521" t="s">
        <v>56</v>
      </c>
      <c r="P6521" t="s">
        <v>39</v>
      </c>
      <c r="Q6521">
        <v>38496</v>
      </c>
      <c r="R6521">
        <v>0</v>
      </c>
      <c r="S6521" t="str">
        <f t="shared" si="1419"/>
        <v>=0</v>
      </c>
      <c r="T6521">
        <v>1090</v>
      </c>
      <c r="U6521" t="str">
        <f t="shared" si="1420"/>
        <v>&lt;=1100</v>
      </c>
      <c r="V6521" t="s">
        <v>589</v>
      </c>
      <c r="W6521">
        <v>33510</v>
      </c>
      <c r="X6521" s="12">
        <f t="shared" si="1421"/>
        <v>0</v>
      </c>
      <c r="Y6521" t="str">
        <f t="shared" si="1422"/>
        <v>=0</v>
      </c>
      <c r="Z6521">
        <v>4</v>
      </c>
      <c r="AA6521">
        <v>9</v>
      </c>
      <c r="AB6521" t="s">
        <v>32</v>
      </c>
      <c r="AC6521" t="str">
        <f t="shared" si="1423"/>
        <v/>
      </c>
      <c r="AD6521" t="s">
        <v>32</v>
      </c>
      <c r="AE6521" t="str">
        <f t="shared" si="1424"/>
        <v/>
      </c>
      <c r="AF6521" t="s">
        <v>32</v>
      </c>
      <c r="AG6521" t="str">
        <f t="shared" si="1425"/>
        <v/>
      </c>
      <c r="AH6521" t="s">
        <v>32</v>
      </c>
      <c r="AI6521" t="str">
        <f t="shared" si="1426"/>
        <v/>
      </c>
      <c r="AJ6521" t="s">
        <v>32</v>
      </c>
      <c r="AK6521" t="str">
        <f t="shared" si="1427"/>
        <v/>
      </c>
      <c r="AL6521">
        <v>0</v>
      </c>
      <c r="AM6521">
        <v>0</v>
      </c>
      <c r="AN6521">
        <v>0</v>
      </c>
      <c r="AO6521" t="s">
        <v>32</v>
      </c>
      <c r="AP6521" t="s">
        <v>32</v>
      </c>
    </row>
    <row r="6522" spans="1:42" x14ac:dyDescent="0.25">
      <c r="A6522">
        <v>202107</v>
      </c>
      <c r="B6522" t="str">
        <f t="shared" si="1414"/>
        <v>2021-II</v>
      </c>
      <c r="C6522" t="s">
        <v>6596</v>
      </c>
      <c r="D6522" t="s">
        <v>6596</v>
      </c>
      <c r="E6522">
        <v>32166727</v>
      </c>
      <c r="F6522" t="s">
        <v>29</v>
      </c>
      <c r="G6522">
        <v>0</v>
      </c>
      <c r="H6522">
        <v>0</v>
      </c>
      <c r="I6522">
        <v>1</v>
      </c>
      <c r="J6522">
        <f t="shared" si="1415"/>
        <v>0</v>
      </c>
      <c r="K6522" t="str">
        <f t="shared" si="1416"/>
        <v>Insuficiente</v>
      </c>
      <c r="L6522">
        <f t="shared" si="1417"/>
        <v>1</v>
      </c>
      <c r="M6522">
        <v>25</v>
      </c>
      <c r="N6522" t="str">
        <f t="shared" si="1418"/>
        <v>&lt;=25</v>
      </c>
      <c r="O6522" t="s">
        <v>56</v>
      </c>
      <c r="P6522" t="s">
        <v>39</v>
      </c>
      <c r="Q6522">
        <v>34854</v>
      </c>
      <c r="R6522">
        <v>0</v>
      </c>
      <c r="S6522" t="str">
        <f t="shared" si="1419"/>
        <v>=0</v>
      </c>
      <c r="T6522">
        <v>990</v>
      </c>
      <c r="U6522" t="str">
        <f t="shared" si="1420"/>
        <v>&lt;=1000</v>
      </c>
      <c r="V6522" t="s">
        <v>2852</v>
      </c>
      <c r="W6522">
        <v>30080</v>
      </c>
      <c r="X6522" s="12">
        <f t="shared" si="1421"/>
        <v>0</v>
      </c>
      <c r="Y6522" t="str">
        <f t="shared" si="1422"/>
        <v>=0</v>
      </c>
      <c r="Z6522">
        <v>3</v>
      </c>
      <c r="AA6522">
        <v>9</v>
      </c>
      <c r="AB6522" t="s">
        <v>32</v>
      </c>
      <c r="AC6522" t="str">
        <f t="shared" si="1423"/>
        <v/>
      </c>
      <c r="AD6522" t="s">
        <v>32</v>
      </c>
      <c r="AE6522" t="str">
        <f t="shared" si="1424"/>
        <v/>
      </c>
      <c r="AF6522" t="s">
        <v>32</v>
      </c>
      <c r="AG6522" t="str">
        <f t="shared" si="1425"/>
        <v/>
      </c>
      <c r="AH6522" t="s">
        <v>32</v>
      </c>
      <c r="AI6522" t="str">
        <f t="shared" si="1426"/>
        <v/>
      </c>
      <c r="AJ6522" t="s">
        <v>32</v>
      </c>
      <c r="AK6522" t="str">
        <f t="shared" si="1427"/>
        <v/>
      </c>
      <c r="AL6522">
        <v>0</v>
      </c>
      <c r="AM6522">
        <v>0</v>
      </c>
      <c r="AN6522">
        <v>0</v>
      </c>
      <c r="AO6522" t="s">
        <v>32</v>
      </c>
      <c r="AP6522" t="s">
        <v>32</v>
      </c>
    </row>
    <row r="6523" spans="1:42" x14ac:dyDescent="0.25">
      <c r="A6523">
        <v>202107</v>
      </c>
      <c r="B6523" t="str">
        <f t="shared" si="1414"/>
        <v>2021-II</v>
      </c>
      <c r="C6523" t="s">
        <v>6597</v>
      </c>
      <c r="D6523" t="s">
        <v>6597</v>
      </c>
      <c r="E6523">
        <v>32167905</v>
      </c>
      <c r="F6523" t="s">
        <v>29</v>
      </c>
      <c r="G6523">
        <v>0</v>
      </c>
      <c r="H6523">
        <v>0</v>
      </c>
      <c r="I6523">
        <v>1</v>
      </c>
      <c r="J6523">
        <f t="shared" si="1415"/>
        <v>0</v>
      </c>
      <c r="K6523" t="str">
        <f t="shared" si="1416"/>
        <v>Insuficiente</v>
      </c>
      <c r="L6523">
        <f t="shared" si="1417"/>
        <v>1</v>
      </c>
      <c r="M6523">
        <v>39</v>
      </c>
      <c r="N6523" t="str">
        <f t="shared" si="1418"/>
        <v>&lt;=40</v>
      </c>
      <c r="O6523" t="s">
        <v>56</v>
      </c>
      <c r="P6523" t="s">
        <v>39</v>
      </c>
      <c r="Q6523">
        <v>34854</v>
      </c>
      <c r="R6523">
        <v>0</v>
      </c>
      <c r="S6523" t="str">
        <f t="shared" si="1419"/>
        <v>=0</v>
      </c>
      <c r="T6523">
        <v>990</v>
      </c>
      <c r="U6523" t="str">
        <f t="shared" si="1420"/>
        <v>&lt;=1000</v>
      </c>
      <c r="V6523" t="s">
        <v>601</v>
      </c>
      <c r="W6523">
        <v>30080</v>
      </c>
      <c r="X6523" s="12">
        <f t="shared" si="1421"/>
        <v>0</v>
      </c>
      <c r="Y6523" t="str">
        <f t="shared" si="1422"/>
        <v>=0</v>
      </c>
      <c r="Z6523">
        <v>3</v>
      </c>
      <c r="AA6523">
        <v>9</v>
      </c>
      <c r="AB6523" t="s">
        <v>32</v>
      </c>
      <c r="AC6523" t="str">
        <f t="shared" si="1423"/>
        <v/>
      </c>
      <c r="AD6523" t="s">
        <v>32</v>
      </c>
      <c r="AE6523" t="str">
        <f t="shared" si="1424"/>
        <v/>
      </c>
      <c r="AF6523" t="s">
        <v>32</v>
      </c>
      <c r="AG6523" t="str">
        <f t="shared" si="1425"/>
        <v/>
      </c>
      <c r="AH6523" t="s">
        <v>32</v>
      </c>
      <c r="AI6523" t="str">
        <f t="shared" si="1426"/>
        <v/>
      </c>
      <c r="AJ6523" t="s">
        <v>32</v>
      </c>
      <c r="AK6523" t="str">
        <f t="shared" si="1427"/>
        <v/>
      </c>
      <c r="AL6523">
        <v>0</v>
      </c>
      <c r="AM6523">
        <v>0</v>
      </c>
      <c r="AN6523">
        <v>0</v>
      </c>
      <c r="AO6523" t="s">
        <v>32</v>
      </c>
      <c r="AP6523" t="s">
        <v>32</v>
      </c>
    </row>
    <row r="6524" spans="1:42" x14ac:dyDescent="0.25">
      <c r="A6524">
        <v>202107</v>
      </c>
      <c r="B6524" t="str">
        <f t="shared" si="1414"/>
        <v>2021-II</v>
      </c>
      <c r="C6524" t="s">
        <v>6598</v>
      </c>
      <c r="D6524" t="s">
        <v>6598</v>
      </c>
      <c r="E6524">
        <v>32194246</v>
      </c>
      <c r="F6524" t="s">
        <v>29</v>
      </c>
      <c r="G6524">
        <v>0</v>
      </c>
      <c r="H6524">
        <v>0</v>
      </c>
      <c r="I6524">
        <v>1</v>
      </c>
      <c r="J6524">
        <f t="shared" si="1415"/>
        <v>0</v>
      </c>
      <c r="K6524" t="str">
        <f t="shared" si="1416"/>
        <v>Insuficiente</v>
      </c>
      <c r="L6524">
        <f t="shared" si="1417"/>
        <v>1</v>
      </c>
      <c r="M6524">
        <v>43</v>
      </c>
      <c r="N6524" t="str">
        <f t="shared" si="1418"/>
        <v>&lt;=45</v>
      </c>
      <c r="O6524" t="s">
        <v>56</v>
      </c>
      <c r="P6524" t="s">
        <v>35</v>
      </c>
      <c r="Q6524">
        <v>35046</v>
      </c>
      <c r="R6524">
        <v>0</v>
      </c>
      <c r="S6524" t="str">
        <f t="shared" si="1419"/>
        <v>=0</v>
      </c>
      <c r="T6524">
        <v>1150</v>
      </c>
      <c r="U6524" t="str">
        <f t="shared" si="1420"/>
        <v>&lt;=1200</v>
      </c>
      <c r="V6524" t="s">
        <v>597</v>
      </c>
      <c r="W6524">
        <v>30260</v>
      </c>
      <c r="X6524" s="12">
        <f t="shared" si="1421"/>
        <v>0</v>
      </c>
      <c r="Y6524" t="str">
        <f t="shared" si="1422"/>
        <v>=0</v>
      </c>
      <c r="Z6524">
        <v>5</v>
      </c>
      <c r="AA6524">
        <v>4</v>
      </c>
      <c r="AB6524">
        <v>1712.94</v>
      </c>
      <c r="AC6524" t="str">
        <f t="shared" si="1423"/>
        <v>&lt;=2000</v>
      </c>
      <c r="AD6524">
        <v>375</v>
      </c>
      <c r="AE6524" t="str">
        <f t="shared" si="1424"/>
        <v>&gt;120</v>
      </c>
      <c r="AF6524">
        <v>1712.94</v>
      </c>
      <c r="AG6524" t="str">
        <f t="shared" si="1425"/>
        <v>&lt;=2000</v>
      </c>
      <c r="AH6524">
        <v>1600</v>
      </c>
      <c r="AI6524" t="str">
        <f t="shared" si="1426"/>
        <v>&lt;=2000</v>
      </c>
      <c r="AJ6524">
        <v>1</v>
      </c>
      <c r="AK6524" t="str">
        <f t="shared" si="1427"/>
        <v>&gt;0.9</v>
      </c>
      <c r="AL6524">
        <v>12</v>
      </c>
      <c r="AM6524">
        <v>0</v>
      </c>
      <c r="AN6524">
        <v>4</v>
      </c>
      <c r="AO6524" t="s">
        <v>32</v>
      </c>
      <c r="AP6524">
        <v>1</v>
      </c>
    </row>
    <row r="6525" spans="1:42" x14ac:dyDescent="0.25">
      <c r="A6525">
        <v>202107</v>
      </c>
      <c r="B6525" t="str">
        <f t="shared" si="1414"/>
        <v>2021-II</v>
      </c>
      <c r="C6525" t="s">
        <v>6599</v>
      </c>
      <c r="D6525" t="s">
        <v>6599</v>
      </c>
      <c r="E6525">
        <v>32195482</v>
      </c>
      <c r="F6525" t="s">
        <v>29</v>
      </c>
      <c r="G6525">
        <v>0</v>
      </c>
      <c r="H6525">
        <v>0</v>
      </c>
      <c r="I6525">
        <v>1</v>
      </c>
      <c r="J6525">
        <f t="shared" si="1415"/>
        <v>0</v>
      </c>
      <c r="K6525" t="str">
        <f t="shared" si="1416"/>
        <v>Insuficiente</v>
      </c>
      <c r="L6525">
        <f t="shared" si="1417"/>
        <v>1</v>
      </c>
      <c r="M6525">
        <v>39</v>
      </c>
      <c r="N6525" t="str">
        <f t="shared" si="1418"/>
        <v>&lt;=40</v>
      </c>
      <c r="O6525" t="s">
        <v>72</v>
      </c>
      <c r="P6525" t="s">
        <v>39</v>
      </c>
      <c r="Q6525">
        <v>45555</v>
      </c>
      <c r="R6525">
        <v>0</v>
      </c>
      <c r="S6525" t="str">
        <f t="shared" si="1419"/>
        <v>=0</v>
      </c>
      <c r="T6525">
        <v>1200</v>
      </c>
      <c r="U6525" t="str">
        <f t="shared" si="1420"/>
        <v>&lt;=1200</v>
      </c>
      <c r="V6525" t="s">
        <v>597</v>
      </c>
      <c r="W6525">
        <v>40160</v>
      </c>
      <c r="X6525" s="12">
        <f t="shared" si="1421"/>
        <v>0</v>
      </c>
      <c r="Y6525" t="str">
        <f t="shared" si="1422"/>
        <v>=0</v>
      </c>
      <c r="Z6525">
        <v>2</v>
      </c>
      <c r="AA6525">
        <v>1</v>
      </c>
      <c r="AB6525">
        <v>2436.5100000000002</v>
      </c>
      <c r="AC6525" t="str">
        <f t="shared" si="1423"/>
        <v>&lt;=3000</v>
      </c>
      <c r="AD6525">
        <v>15</v>
      </c>
      <c r="AE6525" t="str">
        <f t="shared" si="1424"/>
        <v>&lt;=30</v>
      </c>
      <c r="AF6525">
        <v>0</v>
      </c>
      <c r="AG6525" t="str">
        <f t="shared" si="1425"/>
        <v>&lt;=500</v>
      </c>
      <c r="AH6525" t="s">
        <v>32</v>
      </c>
      <c r="AI6525" t="str">
        <f t="shared" si="1426"/>
        <v/>
      </c>
      <c r="AJ6525" t="s">
        <v>32</v>
      </c>
      <c r="AK6525" t="str">
        <f t="shared" si="1427"/>
        <v/>
      </c>
      <c r="AL6525">
        <v>12</v>
      </c>
      <c r="AM6525">
        <v>11</v>
      </c>
      <c r="AN6525">
        <v>0</v>
      </c>
      <c r="AO6525">
        <v>1</v>
      </c>
      <c r="AP6525" t="s">
        <v>32</v>
      </c>
    </row>
    <row r="6526" spans="1:42" x14ac:dyDescent="0.25">
      <c r="A6526">
        <v>202107</v>
      </c>
      <c r="B6526" t="str">
        <f t="shared" si="1414"/>
        <v>2021-II</v>
      </c>
      <c r="C6526" t="s">
        <v>6600</v>
      </c>
      <c r="D6526" t="s">
        <v>6600</v>
      </c>
      <c r="E6526">
        <v>32195105</v>
      </c>
      <c r="F6526" t="s">
        <v>29</v>
      </c>
      <c r="G6526">
        <v>0</v>
      </c>
      <c r="H6526">
        <v>0</v>
      </c>
      <c r="I6526">
        <v>1</v>
      </c>
      <c r="J6526">
        <f t="shared" si="1415"/>
        <v>0</v>
      </c>
      <c r="K6526" t="str">
        <f t="shared" si="1416"/>
        <v>Insuficiente</v>
      </c>
      <c r="L6526">
        <f t="shared" si="1417"/>
        <v>1</v>
      </c>
      <c r="M6526">
        <v>39</v>
      </c>
      <c r="N6526" t="str">
        <f t="shared" si="1418"/>
        <v>&lt;=40</v>
      </c>
      <c r="O6526" t="s">
        <v>56</v>
      </c>
      <c r="P6526" t="s">
        <v>35</v>
      </c>
      <c r="Q6526">
        <v>22508</v>
      </c>
      <c r="R6526">
        <v>0</v>
      </c>
      <c r="S6526" t="str">
        <f t="shared" si="1419"/>
        <v>=0</v>
      </c>
      <c r="T6526">
        <v>750</v>
      </c>
      <c r="U6526" t="str">
        <f t="shared" si="1420"/>
        <v>&lt;=1000</v>
      </c>
      <c r="V6526" t="s">
        <v>585</v>
      </c>
      <c r="W6526">
        <v>18450</v>
      </c>
      <c r="X6526" s="12">
        <f t="shared" si="1421"/>
        <v>0</v>
      </c>
      <c r="Y6526" t="str">
        <f t="shared" si="1422"/>
        <v>=0</v>
      </c>
      <c r="Z6526" t="s">
        <v>32</v>
      </c>
      <c r="AA6526">
        <v>4</v>
      </c>
      <c r="AB6526">
        <v>865.1</v>
      </c>
      <c r="AC6526" t="str">
        <f t="shared" si="1423"/>
        <v>&lt;=1000</v>
      </c>
      <c r="AD6526">
        <v>1612</v>
      </c>
      <c r="AE6526" t="str">
        <f t="shared" si="1424"/>
        <v>&gt;120</v>
      </c>
      <c r="AF6526">
        <v>865.1</v>
      </c>
      <c r="AG6526" t="str">
        <f t="shared" si="1425"/>
        <v>&lt;=1000</v>
      </c>
      <c r="AH6526" t="s">
        <v>32</v>
      </c>
      <c r="AI6526" t="str">
        <f t="shared" si="1426"/>
        <v/>
      </c>
      <c r="AJ6526" t="s">
        <v>32</v>
      </c>
      <c r="AK6526" t="str">
        <f t="shared" si="1427"/>
        <v/>
      </c>
      <c r="AL6526">
        <v>12</v>
      </c>
      <c r="AM6526">
        <v>0</v>
      </c>
      <c r="AN6526">
        <v>12</v>
      </c>
      <c r="AO6526" t="s">
        <v>32</v>
      </c>
      <c r="AP6526">
        <v>1</v>
      </c>
    </row>
    <row r="6527" spans="1:42" x14ac:dyDescent="0.25">
      <c r="A6527">
        <v>202107</v>
      </c>
      <c r="B6527" t="str">
        <f t="shared" si="1414"/>
        <v>2021-II</v>
      </c>
      <c r="C6527" t="s">
        <v>6601</v>
      </c>
      <c r="D6527" t="s">
        <v>6601</v>
      </c>
      <c r="E6527">
        <v>32193067</v>
      </c>
      <c r="F6527" t="s">
        <v>29</v>
      </c>
      <c r="G6527">
        <v>0</v>
      </c>
      <c r="H6527">
        <v>0</v>
      </c>
      <c r="I6527">
        <v>1</v>
      </c>
      <c r="J6527">
        <f t="shared" si="1415"/>
        <v>0</v>
      </c>
      <c r="K6527" t="str">
        <f t="shared" si="1416"/>
        <v>Insuficiente</v>
      </c>
      <c r="L6527">
        <f t="shared" si="1417"/>
        <v>1</v>
      </c>
      <c r="M6527">
        <v>29</v>
      </c>
      <c r="N6527" t="str">
        <f t="shared" si="1418"/>
        <v>&lt;=30</v>
      </c>
      <c r="O6527" t="s">
        <v>56</v>
      </c>
      <c r="P6527" t="s">
        <v>39</v>
      </c>
      <c r="Q6527">
        <v>22508</v>
      </c>
      <c r="R6527">
        <v>0</v>
      </c>
      <c r="S6527" t="str">
        <f t="shared" si="1419"/>
        <v>=0</v>
      </c>
      <c r="T6527">
        <v>750</v>
      </c>
      <c r="U6527" t="str">
        <f t="shared" si="1420"/>
        <v>&lt;=1000</v>
      </c>
      <c r="V6527" t="s">
        <v>585</v>
      </c>
      <c r="W6527">
        <v>18450</v>
      </c>
      <c r="X6527" s="12">
        <f t="shared" si="1421"/>
        <v>0</v>
      </c>
      <c r="Y6527" t="str">
        <f t="shared" si="1422"/>
        <v>=0</v>
      </c>
      <c r="Z6527" t="s">
        <v>32</v>
      </c>
      <c r="AA6527">
        <v>9</v>
      </c>
      <c r="AB6527" t="s">
        <v>32</v>
      </c>
      <c r="AC6527" t="str">
        <f t="shared" si="1423"/>
        <v/>
      </c>
      <c r="AD6527" t="s">
        <v>32</v>
      </c>
      <c r="AE6527" t="str">
        <f t="shared" si="1424"/>
        <v/>
      </c>
      <c r="AF6527" t="s">
        <v>32</v>
      </c>
      <c r="AG6527" t="str">
        <f t="shared" si="1425"/>
        <v/>
      </c>
      <c r="AH6527" t="s">
        <v>32</v>
      </c>
      <c r="AI6527" t="str">
        <f t="shared" si="1426"/>
        <v/>
      </c>
      <c r="AJ6527" t="s">
        <v>32</v>
      </c>
      <c r="AK6527" t="str">
        <f t="shared" si="1427"/>
        <v/>
      </c>
      <c r="AL6527">
        <v>0</v>
      </c>
      <c r="AM6527">
        <v>0</v>
      </c>
      <c r="AN6527">
        <v>0</v>
      </c>
      <c r="AO6527" t="s">
        <v>32</v>
      </c>
      <c r="AP6527" t="s">
        <v>32</v>
      </c>
    </row>
    <row r="6528" spans="1:42" x14ac:dyDescent="0.25">
      <c r="A6528">
        <v>202107</v>
      </c>
      <c r="B6528" t="str">
        <f t="shared" si="1414"/>
        <v>2021-II</v>
      </c>
      <c r="C6528" t="s">
        <v>6602</v>
      </c>
      <c r="D6528" t="s">
        <v>6602</v>
      </c>
      <c r="E6528">
        <v>32194698</v>
      </c>
      <c r="F6528" t="s">
        <v>29</v>
      </c>
      <c r="G6528">
        <v>0</v>
      </c>
      <c r="H6528">
        <v>0</v>
      </c>
      <c r="I6528">
        <v>1</v>
      </c>
      <c r="J6528">
        <f t="shared" si="1415"/>
        <v>0</v>
      </c>
      <c r="K6528" t="str">
        <f t="shared" si="1416"/>
        <v>Insuficiente</v>
      </c>
      <c r="L6528">
        <f t="shared" si="1417"/>
        <v>1</v>
      </c>
      <c r="M6528">
        <v>45</v>
      </c>
      <c r="N6528" t="str">
        <f t="shared" si="1418"/>
        <v>&lt;=45</v>
      </c>
      <c r="O6528" t="s">
        <v>56</v>
      </c>
      <c r="P6528" t="s">
        <v>35</v>
      </c>
      <c r="Q6528">
        <v>34854</v>
      </c>
      <c r="R6528">
        <v>0</v>
      </c>
      <c r="S6528" t="str">
        <f t="shared" si="1419"/>
        <v>=0</v>
      </c>
      <c r="T6528">
        <v>990</v>
      </c>
      <c r="U6528" t="str">
        <f t="shared" si="1420"/>
        <v>&lt;=1000</v>
      </c>
      <c r="V6528" t="s">
        <v>4212</v>
      </c>
      <c r="W6528">
        <v>30080</v>
      </c>
      <c r="X6528" s="12">
        <f t="shared" si="1421"/>
        <v>0</v>
      </c>
      <c r="Y6528" t="str">
        <f t="shared" si="1422"/>
        <v>=0</v>
      </c>
      <c r="Z6528">
        <v>2</v>
      </c>
      <c r="AA6528">
        <v>9</v>
      </c>
      <c r="AB6528" t="s">
        <v>32</v>
      </c>
      <c r="AC6528" t="str">
        <f t="shared" si="1423"/>
        <v/>
      </c>
      <c r="AD6528" t="s">
        <v>32</v>
      </c>
      <c r="AE6528" t="str">
        <f t="shared" si="1424"/>
        <v/>
      </c>
      <c r="AF6528" t="s">
        <v>32</v>
      </c>
      <c r="AG6528" t="str">
        <f t="shared" si="1425"/>
        <v/>
      </c>
      <c r="AH6528" t="s">
        <v>32</v>
      </c>
      <c r="AI6528" t="str">
        <f t="shared" si="1426"/>
        <v/>
      </c>
      <c r="AJ6528" t="s">
        <v>32</v>
      </c>
      <c r="AK6528" t="str">
        <f t="shared" si="1427"/>
        <v/>
      </c>
      <c r="AL6528">
        <v>0</v>
      </c>
      <c r="AM6528">
        <v>0</v>
      </c>
      <c r="AN6528">
        <v>0</v>
      </c>
      <c r="AO6528" t="s">
        <v>32</v>
      </c>
      <c r="AP6528" t="s">
        <v>32</v>
      </c>
    </row>
    <row r="6529" spans="1:42" x14ac:dyDescent="0.25">
      <c r="A6529">
        <v>202107</v>
      </c>
      <c r="B6529" t="str">
        <f t="shared" si="1414"/>
        <v>2021-II</v>
      </c>
      <c r="C6529" t="s">
        <v>6603</v>
      </c>
      <c r="D6529" t="s">
        <v>6603</v>
      </c>
      <c r="E6529">
        <v>32195501</v>
      </c>
      <c r="F6529" t="s">
        <v>29</v>
      </c>
      <c r="G6529">
        <v>0</v>
      </c>
      <c r="H6529">
        <v>0</v>
      </c>
      <c r="I6529">
        <v>1</v>
      </c>
      <c r="J6529">
        <f t="shared" si="1415"/>
        <v>0</v>
      </c>
      <c r="K6529" t="str">
        <f t="shared" si="1416"/>
        <v>Insuficiente</v>
      </c>
      <c r="L6529">
        <f t="shared" si="1417"/>
        <v>1</v>
      </c>
      <c r="M6529">
        <v>38</v>
      </c>
      <c r="N6529" t="str">
        <f t="shared" si="1418"/>
        <v>&lt;=40</v>
      </c>
      <c r="O6529" t="s">
        <v>56</v>
      </c>
      <c r="P6529" t="s">
        <v>39</v>
      </c>
      <c r="Q6529">
        <v>45555</v>
      </c>
      <c r="R6529">
        <v>0</v>
      </c>
      <c r="S6529" t="str">
        <f t="shared" si="1419"/>
        <v>=0</v>
      </c>
      <c r="T6529">
        <v>1200</v>
      </c>
      <c r="U6529" t="str">
        <f t="shared" si="1420"/>
        <v>&lt;=1200</v>
      </c>
      <c r="V6529" t="s">
        <v>597</v>
      </c>
      <c r="W6529">
        <v>40160</v>
      </c>
      <c r="X6529" s="12">
        <f t="shared" si="1421"/>
        <v>0</v>
      </c>
      <c r="Y6529" t="str">
        <f t="shared" si="1422"/>
        <v>=0</v>
      </c>
      <c r="Z6529">
        <v>2</v>
      </c>
      <c r="AA6529">
        <v>9</v>
      </c>
      <c r="AB6529" t="s">
        <v>32</v>
      </c>
      <c r="AC6529" t="str">
        <f t="shared" si="1423"/>
        <v/>
      </c>
      <c r="AD6529" t="s">
        <v>32</v>
      </c>
      <c r="AE6529" t="str">
        <f t="shared" si="1424"/>
        <v/>
      </c>
      <c r="AF6529" t="s">
        <v>32</v>
      </c>
      <c r="AG6529" t="str">
        <f t="shared" si="1425"/>
        <v/>
      </c>
      <c r="AH6529" t="s">
        <v>32</v>
      </c>
      <c r="AI6529" t="str">
        <f t="shared" si="1426"/>
        <v/>
      </c>
      <c r="AJ6529" t="s">
        <v>32</v>
      </c>
      <c r="AK6529" t="str">
        <f t="shared" si="1427"/>
        <v/>
      </c>
      <c r="AL6529">
        <v>0</v>
      </c>
      <c r="AM6529">
        <v>0</v>
      </c>
      <c r="AN6529">
        <v>0</v>
      </c>
      <c r="AO6529" t="s">
        <v>32</v>
      </c>
      <c r="AP6529" t="s">
        <v>32</v>
      </c>
    </row>
    <row r="6530" spans="1:42" x14ac:dyDescent="0.25">
      <c r="A6530">
        <v>202107</v>
      </c>
      <c r="B6530" t="str">
        <f t="shared" si="1414"/>
        <v>2021-II</v>
      </c>
      <c r="C6530" t="s">
        <v>6604</v>
      </c>
      <c r="D6530" t="s">
        <v>6604</v>
      </c>
      <c r="E6530">
        <v>32167003</v>
      </c>
      <c r="F6530" t="s">
        <v>29</v>
      </c>
      <c r="G6530">
        <v>0</v>
      </c>
      <c r="H6530">
        <v>0</v>
      </c>
      <c r="I6530">
        <v>1</v>
      </c>
      <c r="J6530">
        <f t="shared" si="1415"/>
        <v>0</v>
      </c>
      <c r="K6530" t="str">
        <f t="shared" si="1416"/>
        <v>Insuficiente</v>
      </c>
      <c r="L6530">
        <f t="shared" si="1417"/>
        <v>1</v>
      </c>
      <c r="M6530">
        <v>38</v>
      </c>
      <c r="N6530" t="str">
        <f t="shared" si="1418"/>
        <v>&lt;=40</v>
      </c>
      <c r="O6530" t="s">
        <v>56</v>
      </c>
      <c r="P6530" t="s">
        <v>39</v>
      </c>
      <c r="Q6530">
        <v>45555</v>
      </c>
      <c r="R6530">
        <v>0</v>
      </c>
      <c r="S6530" t="str">
        <f t="shared" si="1419"/>
        <v>=0</v>
      </c>
      <c r="T6530">
        <v>1200</v>
      </c>
      <c r="U6530" t="str">
        <f t="shared" si="1420"/>
        <v>&lt;=1200</v>
      </c>
      <c r="V6530" t="s">
        <v>597</v>
      </c>
      <c r="W6530">
        <v>40160</v>
      </c>
      <c r="X6530" s="12">
        <f t="shared" si="1421"/>
        <v>0</v>
      </c>
      <c r="Y6530" t="str">
        <f t="shared" si="1422"/>
        <v>=0</v>
      </c>
      <c r="Z6530">
        <v>2</v>
      </c>
      <c r="AA6530">
        <v>9</v>
      </c>
      <c r="AB6530" t="s">
        <v>32</v>
      </c>
      <c r="AC6530" t="str">
        <f t="shared" si="1423"/>
        <v/>
      </c>
      <c r="AD6530" t="s">
        <v>32</v>
      </c>
      <c r="AE6530" t="str">
        <f t="shared" si="1424"/>
        <v/>
      </c>
      <c r="AF6530" t="s">
        <v>32</v>
      </c>
      <c r="AG6530" t="str">
        <f t="shared" si="1425"/>
        <v/>
      </c>
      <c r="AH6530" t="s">
        <v>32</v>
      </c>
      <c r="AI6530" t="str">
        <f t="shared" si="1426"/>
        <v/>
      </c>
      <c r="AJ6530" t="s">
        <v>32</v>
      </c>
      <c r="AK6530" t="str">
        <f t="shared" si="1427"/>
        <v/>
      </c>
      <c r="AL6530">
        <v>0</v>
      </c>
      <c r="AM6530">
        <v>0</v>
      </c>
      <c r="AN6530">
        <v>0</v>
      </c>
      <c r="AO6530" t="s">
        <v>32</v>
      </c>
      <c r="AP6530" t="s">
        <v>32</v>
      </c>
    </row>
    <row r="6531" spans="1:42" x14ac:dyDescent="0.25">
      <c r="A6531">
        <v>202107</v>
      </c>
      <c r="B6531" t="str">
        <f t="shared" ref="B6531:B6594" si="1428">+CONCATENATE(MID(A6531,1,4),IF(MID(A6531,5,2)*1&lt;=6,"-I","-II"))</f>
        <v>2021-II</v>
      </c>
      <c r="C6531" t="s">
        <v>6605</v>
      </c>
      <c r="D6531" t="s">
        <v>6605</v>
      </c>
      <c r="E6531">
        <v>32195221</v>
      </c>
      <c r="F6531" t="s">
        <v>29</v>
      </c>
      <c r="G6531">
        <v>0</v>
      </c>
      <c r="H6531">
        <v>0</v>
      </c>
      <c r="I6531">
        <v>1</v>
      </c>
      <c r="J6531">
        <f t="shared" ref="J6531:J6594" si="1429">+IF(OR(O6531="Taxista propietario",O6531="Taxista palanca"),0,1)</f>
        <v>0</v>
      </c>
      <c r="K6531" t="str">
        <f t="shared" ref="K6531:K6594" si="1430">+IF(I6531&gt;0,"Insuficiente",IF(H6531&gt;0,"Indeterminado",IF(J6531&gt;0,"Perfil","Modelamiento")))</f>
        <v>Insuficiente</v>
      </c>
      <c r="L6531">
        <f t="shared" ref="L6531:L6594" si="1431">+IF(AND(A6531&gt;=201410,A6531&lt;=201908),0,1)</f>
        <v>1</v>
      </c>
      <c r="M6531">
        <v>27</v>
      </c>
      <c r="N6531" t="str">
        <f t="shared" ref="N6531:N6594" si="1432">+IF(M6531&lt;=25,"&lt;=25",IF(M6531&lt;=30,"&lt;=30",IF(M6531&lt;=35,"&lt;=35",IF(M6531&lt;=40,"&lt;=40",IF(M6531&lt;=45,"&lt;=45",IF(M6531&lt;=50,"&lt;=50",IF(M6531&lt;=55,"&lt;=55",IF(M6531&lt;=60,"&lt;=60","&gt;60"))))))))</f>
        <v>&lt;=30</v>
      </c>
      <c r="O6531" t="s">
        <v>56</v>
      </c>
      <c r="P6531" t="s">
        <v>39</v>
      </c>
      <c r="Q6531">
        <v>27201</v>
      </c>
      <c r="R6531">
        <v>0</v>
      </c>
      <c r="S6531" t="str">
        <f t="shared" ref="S6531:S6594" si="1433">+IF(R6531="NULL","",IF(R6531=0,"=0",IF(R6531&lt;=500,"&lt;=500",IF(R6531&lt;=1000,"&lt;=1000",IF(R6531&lt;=1500,"&lt;=1500",IF(R6531&lt;=2000,"&lt;=2000",IF(R6531&lt;=2500,"&lt;=2500","&gt;2500")))))))</f>
        <v>=0</v>
      </c>
      <c r="T6531">
        <v>900</v>
      </c>
      <c r="U6531" t="str">
        <f t="shared" ref="U6531:U6594" si="1434">+IF(T6531="NULL","",IF(T6531&lt;=1000,"&lt;=1000",IF(T6531&lt;=1100,"&lt;=1100",IF(T6531&lt;=1200,"&lt;=1200",IF(T6531&lt;=1300,"&lt;=1300",IF(T6531&lt;=1400,"&lt;=1400",IF(T6531&lt;=1500,"&lt;=1500","&gt;1500")))))))</f>
        <v>&lt;=1000</v>
      </c>
      <c r="V6531" t="s">
        <v>589</v>
      </c>
      <c r="W6531">
        <v>22870</v>
      </c>
      <c r="X6531" s="12">
        <f t="shared" ref="X6531:X6594" si="1435">+IFERROR(R6531/W6531,"NULL")</f>
        <v>0</v>
      </c>
      <c r="Y6531" t="str">
        <f t="shared" ref="Y6531:Y6594" si="1436">+IF(X6531="NULL","",IF(X6531=0,"=0",IF(X6531&lt;=0.01,"&lt;=0.01",IF(X6531&lt;=0.02,"&lt;=0.02",IF(X6531&lt;=0.03,"&lt;=0.03",IF(X6531&lt;=0.04,"&lt;=0.04",IF(X6531&lt;=0.05,"&lt;=0.05",IF(X6531&lt;=0.06,"&lt;=0.06","&gt;0.06"))))))))</f>
        <v>=0</v>
      </c>
      <c r="Z6531" t="s">
        <v>32</v>
      </c>
      <c r="AA6531">
        <v>9</v>
      </c>
      <c r="AB6531" t="s">
        <v>32</v>
      </c>
      <c r="AC6531" t="str">
        <f t="shared" ref="AC6531:AC6594" si="1437">+IF(AB6531="NULL","",IF(AB6531&lt;=500,"&lt;=500",IF(AB6531&lt;=1000,"&lt;=1000",IF(AB6531&lt;=2000,"&lt;=2000",IF(AB6531&lt;=3000,"&lt;=3000",IF(AB6531&lt;=4000,"&lt;=4000",IF(AB6531&lt;=5000,"&lt;=5000","&gt;5000")))))))</f>
        <v/>
      </c>
      <c r="AD6531" t="s">
        <v>32</v>
      </c>
      <c r="AE6531" t="str">
        <f t="shared" ref="AE6531:AE6594" si="1438">+IF(AD6531="NULL","",IF(AD6531=0,"=0",IF(AD6531&lt;=8,"&lt;=8",IF(AD6531&lt;=30,"&lt;=30",IF(AD6531&lt;=60,"&lt;=60",IF(AD6531&lt;=90,"&lt;=90",IF(AD6531&lt;=120,"&lt;=120","&gt;120")))))))</f>
        <v/>
      </c>
      <c r="AF6531" t="s">
        <v>32</v>
      </c>
      <c r="AG6531" t="str">
        <f t="shared" ref="AG6531:AG6594" si="1439">+IF(AF6531="NULL","",IF(AF6531&lt;=500,"&lt;=500",IF(AF6531&lt;=1000,"&lt;=1000",IF(AF6531&lt;=2000,"&lt;=2000",IF(AF6531&lt;=3000,"&lt;=3000",IF(AF6531&lt;=4000,"&lt;=4000",IF(AF6531&lt;=5000,"&lt;=5000","&gt;5000")))))))</f>
        <v/>
      </c>
      <c r="AH6531" t="s">
        <v>32</v>
      </c>
      <c r="AI6531" t="str">
        <f t="shared" ref="AI6531:AI6594" si="1440">+IF(AH6531="NULL","",IF(AH6531&lt;=500,"&lt;=500",IF(AH6531&lt;=1000,"&lt;=1000",IF(AH6531&lt;=2000,"&lt;=2000",IF(AH6531&lt;=3000,"&lt;=3000",IF(AH6531&lt;=4000,"&lt;=4000",IF(AH6531&lt;=5000,"&lt;=5000","&gt;5000")))))))</f>
        <v/>
      </c>
      <c r="AJ6531" t="s">
        <v>32</v>
      </c>
      <c r="AK6531" t="str">
        <f t="shared" ref="AK6531:AK6594" si="1441">+IF(AJ6531="NULL","",IF(AJ6531=0,"=0",IF(AJ6531&lt;=0.1,"&lt;=0.1",IF(AJ6531&lt;=0.2,"&lt;=0.2",IF(AJ6531&lt;=0.3,"&lt;=0.3",IF(AJ6531&lt;=0.4,"&lt;=0.4",IF(AJ6531&lt;=0.5,"&lt;=0.5",IF(AJ6531&lt;=0.6,"&lt;=0.6",IF(AJ6531&lt;=0.7,"&lt;=0.7",IF(AJ6531&lt;=0.8,"&lt;=0.8",IF(AJ6531&lt;=0.9,"&lt;=0.9","&gt;0.9")))))))))))</f>
        <v/>
      </c>
      <c r="AL6531">
        <v>0</v>
      </c>
      <c r="AM6531">
        <v>0</v>
      </c>
      <c r="AN6531">
        <v>0</v>
      </c>
      <c r="AO6531" t="s">
        <v>32</v>
      </c>
      <c r="AP6531" t="s">
        <v>32</v>
      </c>
    </row>
    <row r="6532" spans="1:42" x14ac:dyDescent="0.25">
      <c r="A6532">
        <v>202107</v>
      </c>
      <c r="B6532" t="str">
        <f t="shared" si="1428"/>
        <v>2021-II</v>
      </c>
      <c r="C6532" t="s">
        <v>6606</v>
      </c>
      <c r="D6532" t="s">
        <v>6606</v>
      </c>
      <c r="E6532">
        <v>32220408</v>
      </c>
      <c r="F6532" t="s">
        <v>29</v>
      </c>
      <c r="G6532">
        <v>0</v>
      </c>
      <c r="H6532">
        <v>0</v>
      </c>
      <c r="I6532">
        <v>1</v>
      </c>
      <c r="J6532">
        <f t="shared" si="1429"/>
        <v>0</v>
      </c>
      <c r="K6532" t="str">
        <f t="shared" si="1430"/>
        <v>Insuficiente</v>
      </c>
      <c r="L6532">
        <f t="shared" si="1431"/>
        <v>1</v>
      </c>
      <c r="M6532">
        <v>23</v>
      </c>
      <c r="N6532" t="str">
        <f t="shared" si="1432"/>
        <v>&lt;=25</v>
      </c>
      <c r="O6532" t="s">
        <v>72</v>
      </c>
      <c r="P6532" t="s">
        <v>39</v>
      </c>
      <c r="Q6532">
        <v>31203</v>
      </c>
      <c r="R6532">
        <v>0</v>
      </c>
      <c r="S6532" t="str">
        <f t="shared" si="1433"/>
        <v>=0</v>
      </c>
      <c r="T6532">
        <v>890</v>
      </c>
      <c r="U6532" t="str">
        <f t="shared" si="1434"/>
        <v>&lt;=1000</v>
      </c>
      <c r="V6532" t="s">
        <v>589</v>
      </c>
      <c r="W6532">
        <v>26640</v>
      </c>
      <c r="X6532" s="12">
        <f t="shared" si="1435"/>
        <v>0</v>
      </c>
      <c r="Y6532" t="str">
        <f t="shared" si="1436"/>
        <v>=0</v>
      </c>
      <c r="Z6532">
        <v>4</v>
      </c>
      <c r="AA6532">
        <v>0</v>
      </c>
      <c r="AB6532">
        <v>4931.24</v>
      </c>
      <c r="AC6532" t="str">
        <f t="shared" si="1437"/>
        <v>&lt;=5000</v>
      </c>
      <c r="AD6532">
        <v>7</v>
      </c>
      <c r="AE6532" t="str">
        <f t="shared" si="1438"/>
        <v>&lt;=8</v>
      </c>
      <c r="AF6532">
        <v>0</v>
      </c>
      <c r="AG6532" t="str">
        <f t="shared" si="1439"/>
        <v>&lt;=500</v>
      </c>
      <c r="AH6532">
        <v>2000</v>
      </c>
      <c r="AI6532" t="str">
        <f t="shared" si="1440"/>
        <v>&lt;=2000</v>
      </c>
      <c r="AJ6532">
        <v>1</v>
      </c>
      <c r="AK6532" t="str">
        <f t="shared" si="1441"/>
        <v>&gt;0.9</v>
      </c>
      <c r="AL6532">
        <v>12</v>
      </c>
      <c r="AM6532">
        <v>12</v>
      </c>
      <c r="AN6532">
        <v>0</v>
      </c>
      <c r="AO6532">
        <v>1</v>
      </c>
      <c r="AP6532" t="s">
        <v>32</v>
      </c>
    </row>
    <row r="6533" spans="1:42" x14ac:dyDescent="0.25">
      <c r="A6533">
        <v>202107</v>
      </c>
      <c r="B6533" t="str">
        <f t="shared" si="1428"/>
        <v>2021-II</v>
      </c>
      <c r="C6533" t="s">
        <v>6607</v>
      </c>
      <c r="D6533" t="s">
        <v>6607</v>
      </c>
      <c r="E6533">
        <v>32195150</v>
      </c>
      <c r="F6533" t="s">
        <v>29</v>
      </c>
      <c r="G6533">
        <v>0</v>
      </c>
      <c r="H6533">
        <v>0</v>
      </c>
      <c r="I6533">
        <v>1</v>
      </c>
      <c r="J6533">
        <f t="shared" si="1429"/>
        <v>0</v>
      </c>
      <c r="K6533" t="str">
        <f t="shared" si="1430"/>
        <v>Insuficiente</v>
      </c>
      <c r="L6533">
        <f t="shared" si="1431"/>
        <v>1</v>
      </c>
      <c r="M6533">
        <v>31</v>
      </c>
      <c r="N6533" t="str">
        <f t="shared" si="1432"/>
        <v>&lt;=35</v>
      </c>
      <c r="O6533" t="s">
        <v>56</v>
      </c>
      <c r="P6533" t="s">
        <v>39</v>
      </c>
      <c r="Q6533">
        <v>51457</v>
      </c>
      <c r="R6533">
        <v>0</v>
      </c>
      <c r="S6533" t="str">
        <f t="shared" si="1433"/>
        <v>=0</v>
      </c>
      <c r="T6533">
        <v>1350</v>
      </c>
      <c r="U6533" t="str">
        <f t="shared" si="1434"/>
        <v>&lt;=1400</v>
      </c>
      <c r="V6533" t="s">
        <v>589</v>
      </c>
      <c r="W6533">
        <v>45720</v>
      </c>
      <c r="X6533" s="12">
        <f t="shared" si="1435"/>
        <v>0</v>
      </c>
      <c r="Y6533" t="str">
        <f t="shared" si="1436"/>
        <v>=0</v>
      </c>
      <c r="Z6533">
        <v>1</v>
      </c>
      <c r="AA6533">
        <v>9</v>
      </c>
      <c r="AB6533" t="s">
        <v>32</v>
      </c>
      <c r="AC6533" t="str">
        <f t="shared" si="1437"/>
        <v/>
      </c>
      <c r="AD6533" t="s">
        <v>32</v>
      </c>
      <c r="AE6533" t="str">
        <f t="shared" si="1438"/>
        <v/>
      </c>
      <c r="AF6533" t="s">
        <v>32</v>
      </c>
      <c r="AG6533" t="str">
        <f t="shared" si="1439"/>
        <v/>
      </c>
      <c r="AH6533" t="s">
        <v>32</v>
      </c>
      <c r="AI6533" t="str">
        <f t="shared" si="1440"/>
        <v/>
      </c>
      <c r="AJ6533" t="s">
        <v>32</v>
      </c>
      <c r="AK6533" t="str">
        <f t="shared" si="1441"/>
        <v/>
      </c>
      <c r="AL6533">
        <v>0</v>
      </c>
      <c r="AM6533">
        <v>0</v>
      </c>
      <c r="AN6533">
        <v>0</v>
      </c>
      <c r="AO6533" t="s">
        <v>32</v>
      </c>
      <c r="AP6533" t="s">
        <v>32</v>
      </c>
    </row>
    <row r="6534" spans="1:42" x14ac:dyDescent="0.25">
      <c r="A6534">
        <v>202107</v>
      </c>
      <c r="B6534" t="str">
        <f t="shared" si="1428"/>
        <v>2021-II</v>
      </c>
      <c r="C6534" t="s">
        <v>6608</v>
      </c>
      <c r="D6534" t="s">
        <v>6608</v>
      </c>
      <c r="E6534">
        <v>32168030</v>
      </c>
      <c r="F6534" t="s">
        <v>29</v>
      </c>
      <c r="G6534">
        <v>0</v>
      </c>
      <c r="H6534">
        <v>0</v>
      </c>
      <c r="I6534">
        <v>1</v>
      </c>
      <c r="J6534">
        <f t="shared" si="1429"/>
        <v>0</v>
      </c>
      <c r="K6534" t="str">
        <f t="shared" si="1430"/>
        <v>Insuficiente</v>
      </c>
      <c r="L6534">
        <f t="shared" si="1431"/>
        <v>1</v>
      </c>
      <c r="M6534">
        <v>32</v>
      </c>
      <c r="N6534" t="str">
        <f t="shared" si="1432"/>
        <v>&lt;=35</v>
      </c>
      <c r="O6534" t="s">
        <v>56</v>
      </c>
      <c r="P6534" t="s">
        <v>39</v>
      </c>
      <c r="Q6534">
        <v>30343</v>
      </c>
      <c r="R6534">
        <v>0</v>
      </c>
      <c r="S6534" t="str">
        <f t="shared" si="1433"/>
        <v>=0</v>
      </c>
      <c r="T6534">
        <v>1000</v>
      </c>
      <c r="U6534" t="str">
        <f t="shared" si="1434"/>
        <v>&lt;=1000</v>
      </c>
      <c r="V6534" t="s">
        <v>589</v>
      </c>
      <c r="W6534">
        <v>25830</v>
      </c>
      <c r="X6534" s="12">
        <f t="shared" si="1435"/>
        <v>0</v>
      </c>
      <c r="Y6534" t="str">
        <f t="shared" si="1436"/>
        <v>=0</v>
      </c>
      <c r="Z6534" t="s">
        <v>32</v>
      </c>
      <c r="AA6534">
        <v>9</v>
      </c>
      <c r="AB6534" t="s">
        <v>32</v>
      </c>
      <c r="AC6534" t="str">
        <f t="shared" si="1437"/>
        <v/>
      </c>
      <c r="AD6534" t="s">
        <v>32</v>
      </c>
      <c r="AE6534" t="str">
        <f t="shared" si="1438"/>
        <v/>
      </c>
      <c r="AF6534" t="s">
        <v>32</v>
      </c>
      <c r="AG6534" t="str">
        <f t="shared" si="1439"/>
        <v/>
      </c>
      <c r="AH6534" t="s">
        <v>32</v>
      </c>
      <c r="AI6534" t="str">
        <f t="shared" si="1440"/>
        <v/>
      </c>
      <c r="AJ6534" t="s">
        <v>32</v>
      </c>
      <c r="AK6534" t="str">
        <f t="shared" si="1441"/>
        <v/>
      </c>
      <c r="AL6534">
        <v>0</v>
      </c>
      <c r="AM6534">
        <v>0</v>
      </c>
      <c r="AN6534">
        <v>0</v>
      </c>
      <c r="AO6534" t="s">
        <v>32</v>
      </c>
      <c r="AP6534" t="s">
        <v>32</v>
      </c>
    </row>
    <row r="6535" spans="1:42" x14ac:dyDescent="0.25">
      <c r="A6535">
        <v>202107</v>
      </c>
      <c r="B6535" t="str">
        <f t="shared" si="1428"/>
        <v>2021-II</v>
      </c>
      <c r="C6535" t="s">
        <v>6609</v>
      </c>
      <c r="D6535" t="s">
        <v>6609</v>
      </c>
      <c r="E6535">
        <v>32220559</v>
      </c>
      <c r="F6535" t="s">
        <v>29</v>
      </c>
      <c r="G6535">
        <v>0</v>
      </c>
      <c r="H6535">
        <v>0</v>
      </c>
      <c r="I6535">
        <v>1</v>
      </c>
      <c r="J6535">
        <f t="shared" si="1429"/>
        <v>0</v>
      </c>
      <c r="K6535" t="str">
        <f t="shared" si="1430"/>
        <v>Insuficiente</v>
      </c>
      <c r="L6535">
        <f t="shared" si="1431"/>
        <v>1</v>
      </c>
      <c r="M6535">
        <v>65</v>
      </c>
      <c r="N6535" t="str">
        <f t="shared" si="1432"/>
        <v>&gt;60</v>
      </c>
      <c r="O6535" t="s">
        <v>72</v>
      </c>
      <c r="P6535" t="s">
        <v>39</v>
      </c>
      <c r="Q6535">
        <v>22508</v>
      </c>
      <c r="R6535">
        <v>0</v>
      </c>
      <c r="S6535" t="str">
        <f t="shared" si="1433"/>
        <v>=0</v>
      </c>
      <c r="T6535">
        <v>750</v>
      </c>
      <c r="U6535" t="str">
        <f t="shared" si="1434"/>
        <v>&lt;=1000</v>
      </c>
      <c r="V6535" t="s">
        <v>601</v>
      </c>
      <c r="W6535">
        <v>18450</v>
      </c>
      <c r="X6535" s="12">
        <f t="shared" si="1435"/>
        <v>0</v>
      </c>
      <c r="Y6535" t="str">
        <f t="shared" si="1436"/>
        <v>=0</v>
      </c>
      <c r="Z6535" t="s">
        <v>32</v>
      </c>
      <c r="AA6535">
        <v>1</v>
      </c>
      <c r="AB6535">
        <v>1802.58</v>
      </c>
      <c r="AC6535" t="str">
        <f t="shared" si="1437"/>
        <v>&lt;=2000</v>
      </c>
      <c r="AD6535">
        <v>103</v>
      </c>
      <c r="AE6535" t="str">
        <f t="shared" si="1438"/>
        <v>&lt;=120</v>
      </c>
      <c r="AF6535">
        <v>0</v>
      </c>
      <c r="AG6535" t="str">
        <f t="shared" si="1439"/>
        <v>&lt;=500</v>
      </c>
      <c r="AH6535" t="s">
        <v>32</v>
      </c>
      <c r="AI6535" t="str">
        <f t="shared" si="1440"/>
        <v/>
      </c>
      <c r="AJ6535" t="s">
        <v>32</v>
      </c>
      <c r="AK6535" t="str">
        <f t="shared" si="1441"/>
        <v/>
      </c>
      <c r="AL6535">
        <v>12</v>
      </c>
      <c r="AM6535">
        <v>5</v>
      </c>
      <c r="AN6535">
        <v>0</v>
      </c>
      <c r="AO6535">
        <v>8</v>
      </c>
      <c r="AP6535" t="s">
        <v>32</v>
      </c>
    </row>
    <row r="6536" spans="1:42" x14ac:dyDescent="0.25">
      <c r="A6536">
        <v>202107</v>
      </c>
      <c r="B6536" t="str">
        <f t="shared" si="1428"/>
        <v>2021-II</v>
      </c>
      <c r="C6536" t="s">
        <v>6610</v>
      </c>
      <c r="D6536" t="s">
        <v>6610</v>
      </c>
      <c r="E6536">
        <v>32195689</v>
      </c>
      <c r="F6536" t="s">
        <v>29</v>
      </c>
      <c r="G6536">
        <v>0</v>
      </c>
      <c r="H6536">
        <v>0</v>
      </c>
      <c r="I6536">
        <v>1</v>
      </c>
      <c r="J6536">
        <f t="shared" si="1429"/>
        <v>0</v>
      </c>
      <c r="K6536" t="str">
        <f t="shared" si="1430"/>
        <v>Insuficiente</v>
      </c>
      <c r="L6536">
        <f t="shared" si="1431"/>
        <v>1</v>
      </c>
      <c r="M6536">
        <v>38</v>
      </c>
      <c r="N6536" t="str">
        <f t="shared" si="1432"/>
        <v>&lt;=40</v>
      </c>
      <c r="O6536" t="s">
        <v>56</v>
      </c>
      <c r="P6536" t="s">
        <v>31</v>
      </c>
      <c r="Q6536">
        <v>22508</v>
      </c>
      <c r="R6536">
        <v>0</v>
      </c>
      <c r="S6536" t="str">
        <f t="shared" si="1433"/>
        <v>=0</v>
      </c>
      <c r="T6536">
        <v>750</v>
      </c>
      <c r="U6536" t="str">
        <f t="shared" si="1434"/>
        <v>&lt;=1000</v>
      </c>
      <c r="V6536" t="s">
        <v>585</v>
      </c>
      <c r="W6536">
        <v>18450</v>
      </c>
      <c r="X6536" s="12">
        <f t="shared" si="1435"/>
        <v>0</v>
      </c>
      <c r="Y6536" t="str">
        <f t="shared" si="1436"/>
        <v>=0</v>
      </c>
      <c r="Z6536" t="s">
        <v>32</v>
      </c>
      <c r="AA6536">
        <v>9</v>
      </c>
      <c r="AB6536" t="s">
        <v>32</v>
      </c>
      <c r="AC6536" t="str">
        <f t="shared" si="1437"/>
        <v/>
      </c>
      <c r="AD6536" t="s">
        <v>32</v>
      </c>
      <c r="AE6536" t="str">
        <f t="shared" si="1438"/>
        <v/>
      </c>
      <c r="AF6536" t="s">
        <v>32</v>
      </c>
      <c r="AG6536" t="str">
        <f t="shared" si="1439"/>
        <v/>
      </c>
      <c r="AH6536" t="s">
        <v>32</v>
      </c>
      <c r="AI6536" t="str">
        <f t="shared" si="1440"/>
        <v/>
      </c>
      <c r="AJ6536" t="s">
        <v>32</v>
      </c>
      <c r="AK6536" t="str">
        <f t="shared" si="1441"/>
        <v/>
      </c>
      <c r="AL6536">
        <v>0</v>
      </c>
      <c r="AM6536">
        <v>0</v>
      </c>
      <c r="AN6536">
        <v>0</v>
      </c>
      <c r="AO6536" t="s">
        <v>32</v>
      </c>
      <c r="AP6536" t="s">
        <v>32</v>
      </c>
    </row>
    <row r="6537" spans="1:42" x14ac:dyDescent="0.25">
      <c r="A6537">
        <v>202107</v>
      </c>
      <c r="B6537" t="str">
        <f t="shared" si="1428"/>
        <v>2021-II</v>
      </c>
      <c r="C6537" t="s">
        <v>6611</v>
      </c>
      <c r="D6537" t="s">
        <v>6611</v>
      </c>
      <c r="E6537">
        <v>32195240</v>
      </c>
      <c r="F6537" t="s">
        <v>29</v>
      </c>
      <c r="G6537">
        <v>0</v>
      </c>
      <c r="H6537">
        <v>0</v>
      </c>
      <c r="I6537">
        <v>1</v>
      </c>
      <c r="J6537">
        <f t="shared" si="1429"/>
        <v>0</v>
      </c>
      <c r="K6537" t="str">
        <f t="shared" si="1430"/>
        <v>Insuficiente</v>
      </c>
      <c r="L6537">
        <f t="shared" si="1431"/>
        <v>1</v>
      </c>
      <c r="M6537">
        <v>31</v>
      </c>
      <c r="N6537" t="str">
        <f t="shared" si="1432"/>
        <v>&lt;=35</v>
      </c>
      <c r="O6537" t="s">
        <v>56</v>
      </c>
      <c r="P6537" t="s">
        <v>39</v>
      </c>
      <c r="Q6537">
        <v>25630</v>
      </c>
      <c r="R6537">
        <v>0</v>
      </c>
      <c r="S6537" t="str">
        <f t="shared" si="1433"/>
        <v>=0</v>
      </c>
      <c r="T6537">
        <v>850</v>
      </c>
      <c r="U6537" t="str">
        <f t="shared" si="1434"/>
        <v>&lt;=1000</v>
      </c>
      <c r="V6537" t="s">
        <v>1854</v>
      </c>
      <c r="W6537">
        <v>21390</v>
      </c>
      <c r="X6537" s="12">
        <f t="shared" si="1435"/>
        <v>0</v>
      </c>
      <c r="Y6537" t="str">
        <f t="shared" si="1436"/>
        <v>=0</v>
      </c>
      <c r="Z6537">
        <v>5</v>
      </c>
      <c r="AA6537">
        <v>9</v>
      </c>
      <c r="AB6537" t="s">
        <v>32</v>
      </c>
      <c r="AC6537" t="str">
        <f t="shared" si="1437"/>
        <v/>
      </c>
      <c r="AD6537" t="s">
        <v>32</v>
      </c>
      <c r="AE6537" t="str">
        <f t="shared" si="1438"/>
        <v/>
      </c>
      <c r="AF6537" t="s">
        <v>32</v>
      </c>
      <c r="AG6537" t="str">
        <f t="shared" si="1439"/>
        <v/>
      </c>
      <c r="AH6537" t="s">
        <v>32</v>
      </c>
      <c r="AI6537" t="str">
        <f t="shared" si="1440"/>
        <v/>
      </c>
      <c r="AJ6537" t="s">
        <v>32</v>
      </c>
      <c r="AK6537" t="str">
        <f t="shared" si="1441"/>
        <v/>
      </c>
      <c r="AL6537">
        <v>0</v>
      </c>
      <c r="AM6537">
        <v>0</v>
      </c>
      <c r="AN6537">
        <v>0</v>
      </c>
      <c r="AO6537" t="s">
        <v>32</v>
      </c>
      <c r="AP6537" t="s">
        <v>32</v>
      </c>
    </row>
    <row r="6538" spans="1:42" x14ac:dyDescent="0.25">
      <c r="A6538">
        <v>202107</v>
      </c>
      <c r="B6538" t="str">
        <f t="shared" si="1428"/>
        <v>2021-II</v>
      </c>
      <c r="C6538" t="s">
        <v>6612</v>
      </c>
      <c r="D6538" t="s">
        <v>6612</v>
      </c>
      <c r="E6538">
        <v>32165349</v>
      </c>
      <c r="F6538" t="s">
        <v>29</v>
      </c>
      <c r="G6538">
        <v>0</v>
      </c>
      <c r="H6538">
        <v>0</v>
      </c>
      <c r="I6538">
        <v>1</v>
      </c>
      <c r="J6538">
        <f t="shared" si="1429"/>
        <v>0</v>
      </c>
      <c r="K6538" t="str">
        <f t="shared" si="1430"/>
        <v>Insuficiente</v>
      </c>
      <c r="L6538">
        <f t="shared" si="1431"/>
        <v>1</v>
      </c>
      <c r="M6538">
        <v>40</v>
      </c>
      <c r="N6538" t="str">
        <f t="shared" si="1432"/>
        <v>&lt;=40</v>
      </c>
      <c r="O6538" t="s">
        <v>56</v>
      </c>
      <c r="P6538" t="s">
        <v>39</v>
      </c>
      <c r="Q6538">
        <v>36617</v>
      </c>
      <c r="R6538">
        <v>0</v>
      </c>
      <c r="S6538" t="str">
        <f t="shared" si="1433"/>
        <v>=0</v>
      </c>
      <c r="T6538">
        <v>1200</v>
      </c>
      <c r="U6538" t="str">
        <f t="shared" si="1434"/>
        <v>&lt;=1200</v>
      </c>
      <c r="V6538" t="s">
        <v>589</v>
      </c>
      <c r="W6538">
        <v>31740</v>
      </c>
      <c r="X6538" s="12">
        <f t="shared" si="1435"/>
        <v>0</v>
      </c>
      <c r="Y6538" t="str">
        <f t="shared" si="1436"/>
        <v>=0</v>
      </c>
      <c r="Z6538">
        <v>5</v>
      </c>
      <c r="AA6538">
        <v>9</v>
      </c>
      <c r="AB6538" t="s">
        <v>32</v>
      </c>
      <c r="AC6538" t="str">
        <f t="shared" si="1437"/>
        <v/>
      </c>
      <c r="AD6538" t="s">
        <v>32</v>
      </c>
      <c r="AE6538" t="str">
        <f t="shared" si="1438"/>
        <v/>
      </c>
      <c r="AF6538" t="s">
        <v>32</v>
      </c>
      <c r="AG6538" t="str">
        <f t="shared" si="1439"/>
        <v/>
      </c>
      <c r="AH6538" t="s">
        <v>32</v>
      </c>
      <c r="AI6538" t="str">
        <f t="shared" si="1440"/>
        <v/>
      </c>
      <c r="AJ6538" t="s">
        <v>32</v>
      </c>
      <c r="AK6538" t="str">
        <f t="shared" si="1441"/>
        <v/>
      </c>
      <c r="AL6538">
        <v>0</v>
      </c>
      <c r="AM6538">
        <v>0</v>
      </c>
      <c r="AN6538">
        <v>0</v>
      </c>
      <c r="AO6538" t="s">
        <v>32</v>
      </c>
      <c r="AP6538" t="s">
        <v>32</v>
      </c>
    </row>
    <row r="6539" spans="1:42" x14ac:dyDescent="0.25">
      <c r="A6539">
        <v>202107</v>
      </c>
      <c r="B6539" t="str">
        <f t="shared" si="1428"/>
        <v>2021-II</v>
      </c>
      <c r="C6539" t="s">
        <v>6613</v>
      </c>
      <c r="D6539" t="s">
        <v>6613</v>
      </c>
      <c r="E6539">
        <v>32195475</v>
      </c>
      <c r="F6539" t="s">
        <v>29</v>
      </c>
      <c r="G6539">
        <v>0</v>
      </c>
      <c r="H6539">
        <v>0</v>
      </c>
      <c r="I6539">
        <v>1</v>
      </c>
      <c r="J6539">
        <f t="shared" si="1429"/>
        <v>0</v>
      </c>
      <c r="K6539" t="str">
        <f t="shared" si="1430"/>
        <v>Insuficiente</v>
      </c>
      <c r="L6539">
        <f t="shared" si="1431"/>
        <v>1</v>
      </c>
      <c r="M6539">
        <v>26</v>
      </c>
      <c r="N6539" t="str">
        <f t="shared" si="1432"/>
        <v>&lt;=30</v>
      </c>
      <c r="O6539" t="s">
        <v>72</v>
      </c>
      <c r="P6539" t="s">
        <v>39</v>
      </c>
      <c r="Q6539">
        <v>31903</v>
      </c>
      <c r="R6539">
        <v>0</v>
      </c>
      <c r="S6539" t="str">
        <f t="shared" si="1433"/>
        <v>=0</v>
      </c>
      <c r="T6539">
        <v>1050</v>
      </c>
      <c r="U6539" t="str">
        <f t="shared" si="1434"/>
        <v>&lt;=1100</v>
      </c>
      <c r="V6539" t="s">
        <v>597</v>
      </c>
      <c r="W6539">
        <v>27300</v>
      </c>
      <c r="X6539" s="12">
        <f t="shared" si="1435"/>
        <v>0</v>
      </c>
      <c r="Y6539" t="str">
        <f t="shared" si="1436"/>
        <v>=0</v>
      </c>
      <c r="Z6539">
        <v>6</v>
      </c>
      <c r="AA6539">
        <v>3</v>
      </c>
      <c r="AB6539">
        <v>3488.71</v>
      </c>
      <c r="AC6539" t="str">
        <f t="shared" si="1437"/>
        <v>&lt;=4000</v>
      </c>
      <c r="AD6539">
        <v>1405</v>
      </c>
      <c r="AE6539" t="str">
        <f t="shared" si="1438"/>
        <v>&gt;120</v>
      </c>
      <c r="AF6539">
        <v>649.16999999999996</v>
      </c>
      <c r="AG6539" t="str">
        <f t="shared" si="1439"/>
        <v>&lt;=1000</v>
      </c>
      <c r="AH6539" t="s">
        <v>32</v>
      </c>
      <c r="AI6539" t="str">
        <f t="shared" si="1440"/>
        <v/>
      </c>
      <c r="AJ6539" t="s">
        <v>32</v>
      </c>
      <c r="AK6539" t="str">
        <f t="shared" si="1441"/>
        <v/>
      </c>
      <c r="AL6539">
        <v>12</v>
      </c>
      <c r="AM6539">
        <v>0</v>
      </c>
      <c r="AN6539">
        <v>0</v>
      </c>
      <c r="AO6539" t="s">
        <v>32</v>
      </c>
      <c r="AP6539" t="s">
        <v>32</v>
      </c>
    </row>
    <row r="6540" spans="1:42" x14ac:dyDescent="0.25">
      <c r="A6540">
        <v>202107</v>
      </c>
      <c r="B6540" t="str">
        <f t="shared" si="1428"/>
        <v>2021-II</v>
      </c>
      <c r="C6540" t="s">
        <v>6614</v>
      </c>
      <c r="D6540" t="s">
        <v>6614</v>
      </c>
      <c r="E6540">
        <v>32195438</v>
      </c>
      <c r="F6540" t="s">
        <v>29</v>
      </c>
      <c r="G6540">
        <v>0</v>
      </c>
      <c r="H6540">
        <v>0</v>
      </c>
      <c r="I6540">
        <v>1</v>
      </c>
      <c r="J6540">
        <f t="shared" si="1429"/>
        <v>0</v>
      </c>
      <c r="K6540" t="str">
        <f t="shared" si="1430"/>
        <v>Insuficiente</v>
      </c>
      <c r="L6540">
        <f t="shared" si="1431"/>
        <v>1</v>
      </c>
      <c r="M6540">
        <v>39</v>
      </c>
      <c r="N6540" t="str">
        <f t="shared" si="1432"/>
        <v>&lt;=40</v>
      </c>
      <c r="O6540" t="s">
        <v>72</v>
      </c>
      <c r="P6540" t="s">
        <v>39</v>
      </c>
      <c r="Q6540">
        <v>38496</v>
      </c>
      <c r="R6540">
        <v>0</v>
      </c>
      <c r="S6540" t="str">
        <f t="shared" si="1433"/>
        <v>=0</v>
      </c>
      <c r="T6540">
        <v>1090</v>
      </c>
      <c r="U6540" t="str">
        <f t="shared" si="1434"/>
        <v>&lt;=1100</v>
      </c>
      <c r="V6540" t="s">
        <v>597</v>
      </c>
      <c r="W6540">
        <v>33510</v>
      </c>
      <c r="X6540" s="12">
        <f t="shared" si="1435"/>
        <v>0</v>
      </c>
      <c r="Y6540" t="str">
        <f t="shared" si="1436"/>
        <v>=0</v>
      </c>
      <c r="Z6540">
        <v>4</v>
      </c>
      <c r="AA6540">
        <v>0</v>
      </c>
      <c r="AB6540">
        <v>5200</v>
      </c>
      <c r="AC6540" t="str">
        <f t="shared" si="1437"/>
        <v>&gt;5000</v>
      </c>
      <c r="AD6540">
        <v>0</v>
      </c>
      <c r="AE6540" t="str">
        <f t="shared" si="1438"/>
        <v>=0</v>
      </c>
      <c r="AF6540">
        <v>0</v>
      </c>
      <c r="AG6540" t="str">
        <f t="shared" si="1439"/>
        <v>&lt;=500</v>
      </c>
      <c r="AH6540" t="s">
        <v>32</v>
      </c>
      <c r="AI6540" t="str">
        <f t="shared" si="1440"/>
        <v/>
      </c>
      <c r="AJ6540" t="s">
        <v>32</v>
      </c>
      <c r="AK6540" t="str">
        <f t="shared" si="1441"/>
        <v/>
      </c>
      <c r="AL6540">
        <v>2</v>
      </c>
      <c r="AM6540">
        <v>2</v>
      </c>
      <c r="AN6540">
        <v>0</v>
      </c>
      <c r="AO6540">
        <v>1</v>
      </c>
      <c r="AP6540" t="s">
        <v>32</v>
      </c>
    </row>
    <row r="6541" spans="1:42" x14ac:dyDescent="0.25">
      <c r="A6541">
        <v>202107</v>
      </c>
      <c r="B6541" t="str">
        <f t="shared" si="1428"/>
        <v>2021-II</v>
      </c>
      <c r="C6541" t="s">
        <v>6615</v>
      </c>
      <c r="D6541" t="s">
        <v>6615</v>
      </c>
      <c r="E6541">
        <v>32220806</v>
      </c>
      <c r="F6541" t="s">
        <v>29</v>
      </c>
      <c r="G6541">
        <v>0</v>
      </c>
      <c r="H6541">
        <v>0</v>
      </c>
      <c r="I6541">
        <v>1</v>
      </c>
      <c r="J6541">
        <f t="shared" si="1429"/>
        <v>0</v>
      </c>
      <c r="K6541" t="str">
        <f t="shared" si="1430"/>
        <v>Insuficiente</v>
      </c>
      <c r="L6541">
        <f t="shared" si="1431"/>
        <v>1</v>
      </c>
      <c r="M6541">
        <v>37</v>
      </c>
      <c r="N6541" t="str">
        <f t="shared" si="1432"/>
        <v>&lt;=40</v>
      </c>
      <c r="O6541" t="s">
        <v>72</v>
      </c>
      <c r="P6541" t="s">
        <v>39</v>
      </c>
      <c r="Q6541">
        <v>51457</v>
      </c>
      <c r="R6541">
        <v>0</v>
      </c>
      <c r="S6541" t="str">
        <f t="shared" si="1433"/>
        <v>=0</v>
      </c>
      <c r="T6541">
        <v>1350</v>
      </c>
      <c r="U6541" t="str">
        <f t="shared" si="1434"/>
        <v>&lt;=1400</v>
      </c>
      <c r="V6541" t="s">
        <v>589</v>
      </c>
      <c r="W6541">
        <v>45720</v>
      </c>
      <c r="X6541" s="12">
        <f t="shared" si="1435"/>
        <v>0</v>
      </c>
      <c r="Y6541" t="str">
        <f t="shared" si="1436"/>
        <v>=0</v>
      </c>
      <c r="Z6541">
        <v>1</v>
      </c>
      <c r="AA6541">
        <v>0</v>
      </c>
      <c r="AB6541">
        <v>982.92</v>
      </c>
      <c r="AC6541" t="str">
        <f t="shared" si="1437"/>
        <v>&lt;=1000</v>
      </c>
      <c r="AD6541">
        <v>0</v>
      </c>
      <c r="AE6541" t="str">
        <f t="shared" si="1438"/>
        <v>=0</v>
      </c>
      <c r="AF6541">
        <v>0</v>
      </c>
      <c r="AG6541" t="str">
        <f t="shared" si="1439"/>
        <v>&lt;=500</v>
      </c>
      <c r="AH6541" t="s">
        <v>32</v>
      </c>
      <c r="AI6541" t="str">
        <f t="shared" si="1440"/>
        <v/>
      </c>
      <c r="AJ6541" t="s">
        <v>32</v>
      </c>
      <c r="AK6541" t="str">
        <f t="shared" si="1441"/>
        <v/>
      </c>
      <c r="AL6541">
        <v>7</v>
      </c>
      <c r="AM6541">
        <v>7</v>
      </c>
      <c r="AN6541">
        <v>0</v>
      </c>
      <c r="AO6541">
        <v>1</v>
      </c>
      <c r="AP6541" t="s">
        <v>32</v>
      </c>
    </row>
    <row r="6542" spans="1:42" x14ac:dyDescent="0.25">
      <c r="A6542">
        <v>202107</v>
      </c>
      <c r="B6542" t="str">
        <f t="shared" si="1428"/>
        <v>2021-II</v>
      </c>
      <c r="C6542" t="s">
        <v>6616</v>
      </c>
      <c r="D6542" t="s">
        <v>6616</v>
      </c>
      <c r="E6542">
        <v>32195208</v>
      </c>
      <c r="F6542" t="s">
        <v>29</v>
      </c>
      <c r="G6542">
        <v>0</v>
      </c>
      <c r="H6542">
        <v>0</v>
      </c>
      <c r="I6542">
        <v>1</v>
      </c>
      <c r="J6542">
        <f t="shared" si="1429"/>
        <v>0</v>
      </c>
      <c r="K6542" t="str">
        <f t="shared" si="1430"/>
        <v>Insuficiente</v>
      </c>
      <c r="L6542">
        <f t="shared" si="1431"/>
        <v>1</v>
      </c>
      <c r="M6542">
        <v>36</v>
      </c>
      <c r="N6542" t="str">
        <f t="shared" si="1432"/>
        <v>&lt;=40</v>
      </c>
      <c r="O6542" t="s">
        <v>56</v>
      </c>
      <c r="P6542" t="s">
        <v>31</v>
      </c>
      <c r="Q6542">
        <v>28771</v>
      </c>
      <c r="R6542">
        <v>0</v>
      </c>
      <c r="S6542" t="str">
        <f t="shared" si="1433"/>
        <v>=0</v>
      </c>
      <c r="T6542">
        <v>950</v>
      </c>
      <c r="U6542" t="str">
        <f t="shared" si="1434"/>
        <v>&lt;=1000</v>
      </c>
      <c r="V6542" t="s">
        <v>585</v>
      </c>
      <c r="W6542">
        <v>24350</v>
      </c>
      <c r="X6542" s="12">
        <f t="shared" si="1435"/>
        <v>0</v>
      </c>
      <c r="Y6542" t="str">
        <f t="shared" si="1436"/>
        <v>=0</v>
      </c>
      <c r="Z6542">
        <v>5</v>
      </c>
      <c r="AA6542">
        <v>9</v>
      </c>
      <c r="AB6542" t="s">
        <v>32</v>
      </c>
      <c r="AC6542" t="str">
        <f t="shared" si="1437"/>
        <v/>
      </c>
      <c r="AD6542" t="s">
        <v>32</v>
      </c>
      <c r="AE6542" t="str">
        <f t="shared" si="1438"/>
        <v/>
      </c>
      <c r="AF6542" t="s">
        <v>32</v>
      </c>
      <c r="AG6542" t="str">
        <f t="shared" si="1439"/>
        <v/>
      </c>
      <c r="AH6542" t="s">
        <v>32</v>
      </c>
      <c r="AI6542" t="str">
        <f t="shared" si="1440"/>
        <v/>
      </c>
      <c r="AJ6542" t="s">
        <v>32</v>
      </c>
      <c r="AK6542" t="str">
        <f t="shared" si="1441"/>
        <v/>
      </c>
      <c r="AL6542">
        <v>0</v>
      </c>
      <c r="AM6542">
        <v>0</v>
      </c>
      <c r="AN6542">
        <v>0</v>
      </c>
      <c r="AO6542" t="s">
        <v>32</v>
      </c>
      <c r="AP6542" t="s">
        <v>32</v>
      </c>
    </row>
    <row r="6543" spans="1:42" x14ac:dyDescent="0.25">
      <c r="A6543">
        <v>202107</v>
      </c>
      <c r="B6543" t="str">
        <f t="shared" si="1428"/>
        <v>2021-II</v>
      </c>
      <c r="C6543" t="s">
        <v>6617</v>
      </c>
      <c r="D6543" t="s">
        <v>6617</v>
      </c>
      <c r="E6543">
        <v>32194863</v>
      </c>
      <c r="F6543" t="s">
        <v>29</v>
      </c>
      <c r="G6543">
        <v>0</v>
      </c>
      <c r="H6543">
        <v>0</v>
      </c>
      <c r="I6543">
        <v>1</v>
      </c>
      <c r="J6543">
        <f t="shared" si="1429"/>
        <v>0</v>
      </c>
      <c r="K6543" t="str">
        <f t="shared" si="1430"/>
        <v>Insuficiente</v>
      </c>
      <c r="L6543">
        <f t="shared" si="1431"/>
        <v>1</v>
      </c>
      <c r="M6543">
        <v>48</v>
      </c>
      <c r="N6543" t="str">
        <f t="shared" si="1432"/>
        <v>&lt;=50</v>
      </c>
      <c r="O6543" t="s">
        <v>56</v>
      </c>
      <c r="P6543" t="s">
        <v>39</v>
      </c>
      <c r="Q6543">
        <v>22508</v>
      </c>
      <c r="R6543">
        <v>0</v>
      </c>
      <c r="S6543" t="str">
        <f t="shared" si="1433"/>
        <v>=0</v>
      </c>
      <c r="T6543">
        <v>750</v>
      </c>
      <c r="U6543" t="str">
        <f t="shared" si="1434"/>
        <v>&lt;=1000</v>
      </c>
      <c r="V6543" t="s">
        <v>585</v>
      </c>
      <c r="W6543">
        <v>18450</v>
      </c>
      <c r="X6543" s="12">
        <f t="shared" si="1435"/>
        <v>0</v>
      </c>
      <c r="Y6543" t="str">
        <f t="shared" si="1436"/>
        <v>=0</v>
      </c>
      <c r="Z6543" t="s">
        <v>32</v>
      </c>
      <c r="AA6543">
        <v>9</v>
      </c>
      <c r="AB6543" t="s">
        <v>32</v>
      </c>
      <c r="AC6543" t="str">
        <f t="shared" si="1437"/>
        <v/>
      </c>
      <c r="AD6543" t="s">
        <v>32</v>
      </c>
      <c r="AE6543" t="str">
        <f t="shared" si="1438"/>
        <v/>
      </c>
      <c r="AF6543" t="s">
        <v>32</v>
      </c>
      <c r="AG6543" t="str">
        <f t="shared" si="1439"/>
        <v/>
      </c>
      <c r="AH6543" t="s">
        <v>32</v>
      </c>
      <c r="AI6543" t="str">
        <f t="shared" si="1440"/>
        <v/>
      </c>
      <c r="AJ6543" t="s">
        <v>32</v>
      </c>
      <c r="AK6543" t="str">
        <f t="shared" si="1441"/>
        <v/>
      </c>
      <c r="AL6543">
        <v>0</v>
      </c>
      <c r="AM6543">
        <v>0</v>
      </c>
      <c r="AN6543">
        <v>0</v>
      </c>
      <c r="AO6543" t="s">
        <v>32</v>
      </c>
      <c r="AP6543" t="s">
        <v>32</v>
      </c>
    </row>
    <row r="6544" spans="1:42" x14ac:dyDescent="0.25">
      <c r="A6544">
        <v>202107</v>
      </c>
      <c r="B6544" t="str">
        <f t="shared" si="1428"/>
        <v>2021-II</v>
      </c>
      <c r="C6544" t="s">
        <v>6618</v>
      </c>
      <c r="D6544" t="s">
        <v>6618</v>
      </c>
      <c r="E6544">
        <v>32195604</v>
      </c>
      <c r="F6544" t="s">
        <v>29</v>
      </c>
      <c r="G6544">
        <v>0</v>
      </c>
      <c r="H6544">
        <v>0</v>
      </c>
      <c r="I6544">
        <v>1</v>
      </c>
      <c r="J6544">
        <f t="shared" si="1429"/>
        <v>0</v>
      </c>
      <c r="K6544" t="str">
        <f t="shared" si="1430"/>
        <v>Insuficiente</v>
      </c>
      <c r="L6544">
        <f t="shared" si="1431"/>
        <v>1</v>
      </c>
      <c r="M6544">
        <v>33</v>
      </c>
      <c r="N6544" t="str">
        <f t="shared" si="1432"/>
        <v>&lt;=35</v>
      </c>
      <c r="O6544" t="s">
        <v>56</v>
      </c>
      <c r="P6544" t="s">
        <v>39</v>
      </c>
      <c r="Q6544">
        <v>30778</v>
      </c>
      <c r="R6544">
        <v>0</v>
      </c>
      <c r="S6544" t="str">
        <f t="shared" si="1433"/>
        <v>=0</v>
      </c>
      <c r="T6544">
        <v>890</v>
      </c>
      <c r="U6544" t="str">
        <f t="shared" si="1434"/>
        <v>&lt;=1000</v>
      </c>
      <c r="V6544" t="s">
        <v>589</v>
      </c>
      <c r="W6544">
        <v>26240</v>
      </c>
      <c r="X6544" s="12">
        <f t="shared" si="1435"/>
        <v>0</v>
      </c>
      <c r="Y6544" t="str">
        <f t="shared" si="1436"/>
        <v>=0</v>
      </c>
      <c r="Z6544">
        <v>4</v>
      </c>
      <c r="AA6544">
        <v>9</v>
      </c>
      <c r="AB6544" t="s">
        <v>32</v>
      </c>
      <c r="AC6544" t="str">
        <f t="shared" si="1437"/>
        <v/>
      </c>
      <c r="AD6544" t="s">
        <v>32</v>
      </c>
      <c r="AE6544" t="str">
        <f t="shared" si="1438"/>
        <v/>
      </c>
      <c r="AF6544" t="s">
        <v>32</v>
      </c>
      <c r="AG6544" t="str">
        <f t="shared" si="1439"/>
        <v/>
      </c>
      <c r="AH6544" t="s">
        <v>32</v>
      </c>
      <c r="AI6544" t="str">
        <f t="shared" si="1440"/>
        <v/>
      </c>
      <c r="AJ6544" t="s">
        <v>32</v>
      </c>
      <c r="AK6544" t="str">
        <f t="shared" si="1441"/>
        <v/>
      </c>
      <c r="AL6544">
        <v>0</v>
      </c>
      <c r="AM6544">
        <v>0</v>
      </c>
      <c r="AN6544">
        <v>0</v>
      </c>
      <c r="AO6544" t="s">
        <v>32</v>
      </c>
      <c r="AP6544" t="s">
        <v>32</v>
      </c>
    </row>
    <row r="6545" spans="1:42" x14ac:dyDescent="0.25">
      <c r="A6545">
        <v>202107</v>
      </c>
      <c r="B6545" t="str">
        <f t="shared" si="1428"/>
        <v>2021-II</v>
      </c>
      <c r="C6545" t="s">
        <v>6619</v>
      </c>
      <c r="D6545" t="s">
        <v>6619</v>
      </c>
      <c r="E6545">
        <v>32220981</v>
      </c>
      <c r="F6545" t="s">
        <v>29</v>
      </c>
      <c r="G6545">
        <v>0</v>
      </c>
      <c r="H6545">
        <v>0</v>
      </c>
      <c r="I6545">
        <v>1</v>
      </c>
      <c r="J6545">
        <f t="shared" si="1429"/>
        <v>0</v>
      </c>
      <c r="K6545" t="str">
        <f t="shared" si="1430"/>
        <v>Insuficiente</v>
      </c>
      <c r="L6545">
        <f t="shared" si="1431"/>
        <v>1</v>
      </c>
      <c r="M6545">
        <v>49</v>
      </c>
      <c r="N6545" t="str">
        <f t="shared" si="1432"/>
        <v>&lt;=50</v>
      </c>
      <c r="O6545" t="s">
        <v>72</v>
      </c>
      <c r="P6545" t="s">
        <v>39</v>
      </c>
      <c r="Q6545">
        <v>40321</v>
      </c>
      <c r="R6545">
        <v>0</v>
      </c>
      <c r="S6545" t="str">
        <f t="shared" si="1433"/>
        <v>=0</v>
      </c>
      <c r="T6545">
        <v>1140</v>
      </c>
      <c r="U6545" t="str">
        <f t="shared" si="1434"/>
        <v>&lt;=1200</v>
      </c>
      <c r="V6545" t="s">
        <v>589</v>
      </c>
      <c r="W6545">
        <v>35230</v>
      </c>
      <c r="X6545" s="12">
        <f t="shared" si="1435"/>
        <v>0</v>
      </c>
      <c r="Y6545" t="str">
        <f t="shared" si="1436"/>
        <v>=0</v>
      </c>
      <c r="Z6545">
        <v>4</v>
      </c>
      <c r="AA6545">
        <v>4</v>
      </c>
      <c r="AB6545">
        <v>3587.51</v>
      </c>
      <c r="AC6545" t="str">
        <f t="shared" si="1437"/>
        <v>&lt;=4000</v>
      </c>
      <c r="AD6545">
        <v>972</v>
      </c>
      <c r="AE6545" t="str">
        <f t="shared" si="1438"/>
        <v>&gt;120</v>
      </c>
      <c r="AF6545">
        <v>3587.51</v>
      </c>
      <c r="AG6545" t="str">
        <f t="shared" si="1439"/>
        <v>&lt;=4000</v>
      </c>
      <c r="AH6545" t="s">
        <v>32</v>
      </c>
      <c r="AI6545" t="str">
        <f t="shared" si="1440"/>
        <v/>
      </c>
      <c r="AJ6545" t="s">
        <v>32</v>
      </c>
      <c r="AK6545" t="str">
        <f t="shared" si="1441"/>
        <v/>
      </c>
      <c r="AL6545">
        <v>12</v>
      </c>
      <c r="AM6545">
        <v>8</v>
      </c>
      <c r="AN6545">
        <v>4</v>
      </c>
      <c r="AO6545">
        <v>1</v>
      </c>
      <c r="AP6545">
        <v>9</v>
      </c>
    </row>
    <row r="6546" spans="1:42" x14ac:dyDescent="0.25">
      <c r="A6546">
        <v>202107</v>
      </c>
      <c r="B6546" t="str">
        <f t="shared" si="1428"/>
        <v>2021-II</v>
      </c>
      <c r="C6546" t="s">
        <v>6620</v>
      </c>
      <c r="D6546" t="s">
        <v>6620</v>
      </c>
      <c r="E6546">
        <v>32195134</v>
      </c>
      <c r="F6546" t="s">
        <v>29</v>
      </c>
      <c r="G6546">
        <v>0</v>
      </c>
      <c r="H6546">
        <v>0</v>
      </c>
      <c r="I6546">
        <v>1</v>
      </c>
      <c r="J6546">
        <f t="shared" si="1429"/>
        <v>0</v>
      </c>
      <c r="K6546" t="str">
        <f t="shared" si="1430"/>
        <v>Insuficiente</v>
      </c>
      <c r="L6546">
        <f t="shared" si="1431"/>
        <v>1</v>
      </c>
      <c r="M6546">
        <v>30</v>
      </c>
      <c r="N6546" t="str">
        <f t="shared" si="1432"/>
        <v>&lt;=30</v>
      </c>
      <c r="O6546" t="s">
        <v>56</v>
      </c>
      <c r="P6546" t="s">
        <v>39</v>
      </c>
      <c r="Q6546">
        <v>22508</v>
      </c>
      <c r="R6546">
        <v>0</v>
      </c>
      <c r="S6546" t="str">
        <f t="shared" si="1433"/>
        <v>=0</v>
      </c>
      <c r="T6546">
        <v>750</v>
      </c>
      <c r="U6546" t="str">
        <f t="shared" si="1434"/>
        <v>&lt;=1000</v>
      </c>
      <c r="V6546" t="s">
        <v>589</v>
      </c>
      <c r="W6546">
        <v>18450</v>
      </c>
      <c r="X6546" s="12">
        <f t="shared" si="1435"/>
        <v>0</v>
      </c>
      <c r="Y6546" t="str">
        <f t="shared" si="1436"/>
        <v>=0</v>
      </c>
      <c r="Z6546" t="s">
        <v>32</v>
      </c>
      <c r="AA6546">
        <v>4</v>
      </c>
      <c r="AB6546">
        <v>1604.08</v>
      </c>
      <c r="AC6546" t="str">
        <f t="shared" si="1437"/>
        <v>&lt;=2000</v>
      </c>
      <c r="AD6546">
        <v>2076</v>
      </c>
      <c r="AE6546" t="str">
        <f t="shared" si="1438"/>
        <v>&gt;120</v>
      </c>
      <c r="AF6546">
        <v>1604.08</v>
      </c>
      <c r="AG6546" t="str">
        <f t="shared" si="1439"/>
        <v>&lt;=2000</v>
      </c>
      <c r="AH6546" t="s">
        <v>32</v>
      </c>
      <c r="AI6546" t="str">
        <f t="shared" si="1440"/>
        <v/>
      </c>
      <c r="AJ6546" t="s">
        <v>32</v>
      </c>
      <c r="AK6546" t="str">
        <f t="shared" si="1441"/>
        <v/>
      </c>
      <c r="AL6546">
        <v>12</v>
      </c>
      <c r="AM6546">
        <v>0</v>
      </c>
      <c r="AN6546">
        <v>12</v>
      </c>
      <c r="AO6546" t="s">
        <v>32</v>
      </c>
      <c r="AP6546">
        <v>1</v>
      </c>
    </row>
    <row r="6547" spans="1:42" x14ac:dyDescent="0.25">
      <c r="A6547">
        <v>202107</v>
      </c>
      <c r="B6547" t="str">
        <f t="shared" si="1428"/>
        <v>2021-II</v>
      </c>
      <c r="C6547" t="s">
        <v>6621</v>
      </c>
      <c r="D6547" t="s">
        <v>6621</v>
      </c>
      <c r="E6547">
        <v>32220299</v>
      </c>
      <c r="F6547" t="s">
        <v>29</v>
      </c>
      <c r="G6547">
        <v>0</v>
      </c>
      <c r="H6547">
        <v>0</v>
      </c>
      <c r="I6547">
        <v>1</v>
      </c>
      <c r="J6547">
        <f t="shared" si="1429"/>
        <v>0</v>
      </c>
      <c r="K6547" t="str">
        <f t="shared" si="1430"/>
        <v>Insuficiente</v>
      </c>
      <c r="L6547">
        <f t="shared" si="1431"/>
        <v>1</v>
      </c>
      <c r="M6547">
        <v>25</v>
      </c>
      <c r="N6547" t="str">
        <f t="shared" si="1432"/>
        <v>&lt;=25</v>
      </c>
      <c r="O6547" t="s">
        <v>56</v>
      </c>
      <c r="P6547" t="s">
        <v>39</v>
      </c>
      <c r="Q6547">
        <v>22508</v>
      </c>
      <c r="R6547">
        <v>0</v>
      </c>
      <c r="S6547" t="str">
        <f t="shared" si="1433"/>
        <v>=0</v>
      </c>
      <c r="T6547">
        <v>750</v>
      </c>
      <c r="U6547" t="str">
        <f t="shared" si="1434"/>
        <v>&lt;=1000</v>
      </c>
      <c r="V6547" t="s">
        <v>585</v>
      </c>
      <c r="W6547">
        <v>18450</v>
      </c>
      <c r="X6547" s="12">
        <f t="shared" si="1435"/>
        <v>0</v>
      </c>
      <c r="Y6547" t="str">
        <f t="shared" si="1436"/>
        <v>=0</v>
      </c>
      <c r="Z6547" t="s">
        <v>32</v>
      </c>
      <c r="AA6547">
        <v>4</v>
      </c>
      <c r="AB6547">
        <v>1237.33</v>
      </c>
      <c r="AC6547" t="str">
        <f t="shared" si="1437"/>
        <v>&lt;=2000</v>
      </c>
      <c r="AD6547">
        <v>164</v>
      </c>
      <c r="AE6547" t="str">
        <f t="shared" si="1438"/>
        <v>&gt;120</v>
      </c>
      <c r="AF6547">
        <v>1236.8800000000001</v>
      </c>
      <c r="AG6547" t="str">
        <f t="shared" si="1439"/>
        <v>&lt;=2000</v>
      </c>
      <c r="AH6547">
        <v>1000</v>
      </c>
      <c r="AI6547" t="str">
        <f t="shared" si="1440"/>
        <v>&lt;=1000</v>
      </c>
      <c r="AJ6547">
        <v>1</v>
      </c>
      <c r="AK6547" t="str">
        <f t="shared" si="1441"/>
        <v>&gt;0.9</v>
      </c>
      <c r="AL6547">
        <v>12</v>
      </c>
      <c r="AM6547">
        <v>6</v>
      </c>
      <c r="AN6547">
        <v>2</v>
      </c>
      <c r="AO6547">
        <v>7</v>
      </c>
      <c r="AP6547">
        <v>1</v>
      </c>
    </row>
    <row r="6548" spans="1:42" x14ac:dyDescent="0.25">
      <c r="A6548">
        <v>202107</v>
      </c>
      <c r="B6548" t="str">
        <f t="shared" si="1428"/>
        <v>2021-II</v>
      </c>
      <c r="C6548" t="s">
        <v>6622</v>
      </c>
      <c r="D6548" t="s">
        <v>6622</v>
      </c>
      <c r="E6548">
        <v>32220899</v>
      </c>
      <c r="F6548" t="s">
        <v>29</v>
      </c>
      <c r="G6548">
        <v>0</v>
      </c>
      <c r="H6548">
        <v>0</v>
      </c>
      <c r="I6548">
        <v>1</v>
      </c>
      <c r="J6548">
        <f t="shared" si="1429"/>
        <v>0</v>
      </c>
      <c r="K6548" t="str">
        <f t="shared" si="1430"/>
        <v>Insuficiente</v>
      </c>
      <c r="L6548">
        <f t="shared" si="1431"/>
        <v>1</v>
      </c>
      <c r="M6548">
        <v>25</v>
      </c>
      <c r="N6548" t="str">
        <f t="shared" si="1432"/>
        <v>&lt;=25</v>
      </c>
      <c r="O6548" t="s">
        <v>72</v>
      </c>
      <c r="P6548" t="s">
        <v>39</v>
      </c>
      <c r="Q6548">
        <v>21330</v>
      </c>
      <c r="R6548">
        <v>0</v>
      </c>
      <c r="S6548" t="str">
        <f t="shared" si="1433"/>
        <v>=0</v>
      </c>
      <c r="T6548">
        <v>700</v>
      </c>
      <c r="U6548" t="str">
        <f t="shared" si="1434"/>
        <v>&lt;=1000</v>
      </c>
      <c r="V6548" t="s">
        <v>585</v>
      </c>
      <c r="W6548">
        <v>16990</v>
      </c>
      <c r="X6548" s="12">
        <f t="shared" si="1435"/>
        <v>0</v>
      </c>
      <c r="Y6548" t="str">
        <f t="shared" si="1436"/>
        <v>=0</v>
      </c>
      <c r="Z6548" t="s">
        <v>32</v>
      </c>
      <c r="AA6548">
        <v>0</v>
      </c>
      <c r="AB6548">
        <v>5906.97</v>
      </c>
      <c r="AC6548" t="str">
        <f t="shared" si="1437"/>
        <v>&gt;5000</v>
      </c>
      <c r="AD6548">
        <v>0</v>
      </c>
      <c r="AE6548" t="str">
        <f t="shared" si="1438"/>
        <v>=0</v>
      </c>
      <c r="AF6548">
        <v>0</v>
      </c>
      <c r="AG6548" t="str">
        <f t="shared" si="1439"/>
        <v>&lt;=500</v>
      </c>
      <c r="AH6548" t="s">
        <v>32</v>
      </c>
      <c r="AI6548" t="str">
        <f t="shared" si="1440"/>
        <v/>
      </c>
      <c r="AJ6548" t="s">
        <v>32</v>
      </c>
      <c r="AK6548" t="str">
        <f t="shared" si="1441"/>
        <v/>
      </c>
      <c r="AL6548">
        <v>12</v>
      </c>
      <c r="AM6548">
        <v>12</v>
      </c>
      <c r="AN6548">
        <v>0</v>
      </c>
      <c r="AO6548">
        <v>1</v>
      </c>
      <c r="AP6548" t="s">
        <v>32</v>
      </c>
    </row>
    <row r="6549" spans="1:42" x14ac:dyDescent="0.25">
      <c r="A6549">
        <v>202107</v>
      </c>
      <c r="B6549" t="str">
        <f t="shared" si="1428"/>
        <v>2021-II</v>
      </c>
      <c r="C6549" t="s">
        <v>6623</v>
      </c>
      <c r="D6549" t="s">
        <v>6623</v>
      </c>
      <c r="E6549">
        <v>32195278</v>
      </c>
      <c r="F6549" t="s">
        <v>29</v>
      </c>
      <c r="G6549">
        <v>0</v>
      </c>
      <c r="H6549">
        <v>0</v>
      </c>
      <c r="I6549">
        <v>1</v>
      </c>
      <c r="J6549">
        <f t="shared" si="1429"/>
        <v>0</v>
      </c>
      <c r="K6549" t="str">
        <f t="shared" si="1430"/>
        <v>Insuficiente</v>
      </c>
      <c r="L6549">
        <f t="shared" si="1431"/>
        <v>1</v>
      </c>
      <c r="M6549">
        <v>49</v>
      </c>
      <c r="N6549" t="str">
        <f t="shared" si="1432"/>
        <v>&lt;=50</v>
      </c>
      <c r="O6549" t="s">
        <v>72</v>
      </c>
      <c r="P6549" t="s">
        <v>39</v>
      </c>
      <c r="Q6549">
        <v>28771</v>
      </c>
      <c r="R6549">
        <v>0</v>
      </c>
      <c r="S6549" t="str">
        <f t="shared" si="1433"/>
        <v>=0</v>
      </c>
      <c r="T6549">
        <v>889</v>
      </c>
      <c r="U6549" t="str">
        <f t="shared" si="1434"/>
        <v>&lt;=1000</v>
      </c>
      <c r="V6549" t="s">
        <v>585</v>
      </c>
      <c r="W6549">
        <v>24350</v>
      </c>
      <c r="X6549" s="12">
        <f t="shared" si="1435"/>
        <v>0</v>
      </c>
      <c r="Y6549" t="str">
        <f t="shared" si="1436"/>
        <v>=0</v>
      </c>
      <c r="Z6549" t="s">
        <v>32</v>
      </c>
      <c r="AA6549">
        <v>9</v>
      </c>
      <c r="AB6549" t="s">
        <v>32</v>
      </c>
      <c r="AC6549" t="str">
        <f t="shared" si="1437"/>
        <v/>
      </c>
      <c r="AD6549" t="s">
        <v>32</v>
      </c>
      <c r="AE6549" t="str">
        <f t="shared" si="1438"/>
        <v/>
      </c>
      <c r="AF6549" t="s">
        <v>32</v>
      </c>
      <c r="AG6549" t="str">
        <f t="shared" si="1439"/>
        <v/>
      </c>
      <c r="AH6549" t="s">
        <v>32</v>
      </c>
      <c r="AI6549" t="str">
        <f t="shared" si="1440"/>
        <v/>
      </c>
      <c r="AJ6549" t="s">
        <v>32</v>
      </c>
      <c r="AK6549" t="str">
        <f t="shared" si="1441"/>
        <v/>
      </c>
      <c r="AL6549">
        <v>0</v>
      </c>
      <c r="AM6549">
        <v>0</v>
      </c>
      <c r="AN6549">
        <v>0</v>
      </c>
      <c r="AO6549" t="s">
        <v>32</v>
      </c>
      <c r="AP6549" t="s">
        <v>32</v>
      </c>
    </row>
    <row r="6550" spans="1:42" x14ac:dyDescent="0.25">
      <c r="A6550">
        <v>202107</v>
      </c>
      <c r="B6550" t="str">
        <f t="shared" si="1428"/>
        <v>2021-II</v>
      </c>
      <c r="C6550" t="s">
        <v>6624</v>
      </c>
      <c r="D6550" t="s">
        <v>6624</v>
      </c>
      <c r="E6550">
        <v>32221086</v>
      </c>
      <c r="F6550" t="s">
        <v>29</v>
      </c>
      <c r="G6550">
        <v>0</v>
      </c>
      <c r="H6550">
        <v>0</v>
      </c>
      <c r="I6550">
        <v>1</v>
      </c>
      <c r="J6550">
        <f t="shared" si="1429"/>
        <v>0</v>
      </c>
      <c r="K6550" t="str">
        <f t="shared" si="1430"/>
        <v>Insuficiente</v>
      </c>
      <c r="L6550">
        <f t="shared" si="1431"/>
        <v>1</v>
      </c>
      <c r="M6550">
        <v>32</v>
      </c>
      <c r="N6550" t="str">
        <f t="shared" si="1432"/>
        <v>&lt;=35</v>
      </c>
      <c r="O6550" t="s">
        <v>72</v>
      </c>
      <c r="P6550" t="s">
        <v>39</v>
      </c>
      <c r="Q6550">
        <v>40321</v>
      </c>
      <c r="R6550">
        <v>0</v>
      </c>
      <c r="S6550" t="str">
        <f t="shared" si="1433"/>
        <v>=0</v>
      </c>
      <c r="T6550">
        <v>1140</v>
      </c>
      <c r="U6550" t="str">
        <f t="shared" si="1434"/>
        <v>&lt;=1200</v>
      </c>
      <c r="V6550" t="s">
        <v>585</v>
      </c>
      <c r="W6550">
        <v>35230</v>
      </c>
      <c r="X6550" s="12">
        <f t="shared" si="1435"/>
        <v>0</v>
      </c>
      <c r="Y6550" t="str">
        <f t="shared" si="1436"/>
        <v>=0</v>
      </c>
      <c r="Z6550">
        <v>2</v>
      </c>
      <c r="AA6550">
        <v>1</v>
      </c>
      <c r="AB6550">
        <v>2936.27</v>
      </c>
      <c r="AC6550" t="str">
        <f t="shared" si="1437"/>
        <v>&lt;=3000</v>
      </c>
      <c r="AD6550">
        <v>16</v>
      </c>
      <c r="AE6550" t="str">
        <f t="shared" si="1438"/>
        <v>&lt;=30</v>
      </c>
      <c r="AF6550">
        <v>0</v>
      </c>
      <c r="AG6550" t="str">
        <f t="shared" si="1439"/>
        <v>&lt;=500</v>
      </c>
      <c r="AH6550" t="s">
        <v>32</v>
      </c>
      <c r="AI6550" t="str">
        <f t="shared" si="1440"/>
        <v/>
      </c>
      <c r="AJ6550" t="s">
        <v>32</v>
      </c>
      <c r="AK6550" t="str">
        <f t="shared" si="1441"/>
        <v/>
      </c>
      <c r="AL6550">
        <v>12</v>
      </c>
      <c r="AM6550">
        <v>11</v>
      </c>
      <c r="AN6550">
        <v>0</v>
      </c>
      <c r="AO6550">
        <v>1</v>
      </c>
      <c r="AP6550" t="s">
        <v>32</v>
      </c>
    </row>
    <row r="6551" spans="1:42" x14ac:dyDescent="0.25">
      <c r="A6551">
        <v>202107</v>
      </c>
      <c r="B6551" t="str">
        <f t="shared" si="1428"/>
        <v>2021-II</v>
      </c>
      <c r="C6551" t="s">
        <v>6625</v>
      </c>
      <c r="D6551" t="s">
        <v>6625</v>
      </c>
      <c r="E6551">
        <v>32195332</v>
      </c>
      <c r="F6551" t="s">
        <v>6163</v>
      </c>
      <c r="G6551">
        <v>0</v>
      </c>
      <c r="H6551">
        <v>0</v>
      </c>
      <c r="I6551">
        <v>1</v>
      </c>
      <c r="J6551">
        <f t="shared" si="1429"/>
        <v>0</v>
      </c>
      <c r="K6551" t="str">
        <f t="shared" si="1430"/>
        <v>Insuficiente</v>
      </c>
      <c r="L6551">
        <f t="shared" si="1431"/>
        <v>1</v>
      </c>
      <c r="M6551">
        <v>39</v>
      </c>
      <c r="N6551" t="str">
        <f t="shared" si="1432"/>
        <v>&lt;=40</v>
      </c>
      <c r="O6551" t="s">
        <v>56</v>
      </c>
      <c r="P6551" t="s">
        <v>39</v>
      </c>
      <c r="Q6551">
        <v>48999</v>
      </c>
      <c r="R6551">
        <v>0</v>
      </c>
      <c r="S6551" t="str">
        <f t="shared" si="1433"/>
        <v>=0</v>
      </c>
      <c r="T6551">
        <v>1300</v>
      </c>
      <c r="U6551" t="str">
        <f t="shared" si="1434"/>
        <v>&lt;=1300</v>
      </c>
      <c r="V6551" t="s">
        <v>614</v>
      </c>
      <c r="W6551">
        <v>43800</v>
      </c>
      <c r="X6551" s="12">
        <f t="shared" si="1435"/>
        <v>0</v>
      </c>
      <c r="Y6551" t="str">
        <f t="shared" si="1436"/>
        <v>=0</v>
      </c>
      <c r="Z6551">
        <v>1</v>
      </c>
      <c r="AA6551">
        <v>9</v>
      </c>
      <c r="AB6551" t="s">
        <v>32</v>
      </c>
      <c r="AC6551" t="str">
        <f t="shared" si="1437"/>
        <v/>
      </c>
      <c r="AD6551" t="s">
        <v>32</v>
      </c>
      <c r="AE6551" t="str">
        <f t="shared" si="1438"/>
        <v/>
      </c>
      <c r="AF6551" t="s">
        <v>32</v>
      </c>
      <c r="AG6551" t="str">
        <f t="shared" si="1439"/>
        <v/>
      </c>
      <c r="AH6551" t="s">
        <v>32</v>
      </c>
      <c r="AI6551" t="str">
        <f t="shared" si="1440"/>
        <v/>
      </c>
      <c r="AJ6551" t="s">
        <v>32</v>
      </c>
      <c r="AK6551" t="str">
        <f t="shared" si="1441"/>
        <v/>
      </c>
      <c r="AL6551">
        <v>0</v>
      </c>
      <c r="AM6551">
        <v>0</v>
      </c>
      <c r="AN6551">
        <v>0</v>
      </c>
      <c r="AO6551" t="s">
        <v>32</v>
      </c>
      <c r="AP6551" t="s">
        <v>32</v>
      </c>
    </row>
    <row r="6552" spans="1:42" x14ac:dyDescent="0.25">
      <c r="A6552">
        <v>202107</v>
      </c>
      <c r="B6552" t="str">
        <f t="shared" si="1428"/>
        <v>2021-II</v>
      </c>
      <c r="C6552" t="s">
        <v>6626</v>
      </c>
      <c r="D6552" t="s">
        <v>6626</v>
      </c>
      <c r="E6552">
        <v>32220956</v>
      </c>
      <c r="F6552" t="s">
        <v>6163</v>
      </c>
      <c r="G6552">
        <v>0</v>
      </c>
      <c r="H6552">
        <v>0</v>
      </c>
      <c r="I6552">
        <v>1</v>
      </c>
      <c r="J6552">
        <f t="shared" si="1429"/>
        <v>0</v>
      </c>
      <c r="K6552" t="str">
        <f t="shared" si="1430"/>
        <v>Insuficiente</v>
      </c>
      <c r="L6552">
        <f t="shared" si="1431"/>
        <v>1</v>
      </c>
      <c r="M6552">
        <v>39</v>
      </c>
      <c r="N6552" t="str">
        <f t="shared" si="1432"/>
        <v>&lt;=40</v>
      </c>
      <c r="O6552" t="s">
        <v>56</v>
      </c>
      <c r="P6552" t="s">
        <v>39</v>
      </c>
      <c r="Q6552">
        <v>41779</v>
      </c>
      <c r="R6552">
        <v>0</v>
      </c>
      <c r="S6552" t="str">
        <f t="shared" si="1433"/>
        <v>=0</v>
      </c>
      <c r="T6552">
        <v>1190</v>
      </c>
      <c r="U6552" t="str">
        <f t="shared" si="1434"/>
        <v>&lt;=1200</v>
      </c>
      <c r="V6552" t="s">
        <v>589</v>
      </c>
      <c r="W6552">
        <v>36940</v>
      </c>
      <c r="X6552" s="12">
        <f t="shared" si="1435"/>
        <v>0</v>
      </c>
      <c r="Y6552" t="str">
        <f t="shared" si="1436"/>
        <v>=0</v>
      </c>
      <c r="Z6552">
        <v>3</v>
      </c>
      <c r="AA6552">
        <v>4</v>
      </c>
      <c r="AB6552">
        <v>2388.19</v>
      </c>
      <c r="AC6552" t="str">
        <f t="shared" si="1437"/>
        <v>&lt;=3000</v>
      </c>
      <c r="AD6552">
        <v>2552</v>
      </c>
      <c r="AE6552" t="str">
        <f t="shared" si="1438"/>
        <v>&gt;120</v>
      </c>
      <c r="AF6552">
        <v>2388.19</v>
      </c>
      <c r="AG6552" t="str">
        <f t="shared" si="1439"/>
        <v>&lt;=3000</v>
      </c>
      <c r="AH6552" t="s">
        <v>32</v>
      </c>
      <c r="AI6552" t="str">
        <f t="shared" si="1440"/>
        <v/>
      </c>
      <c r="AJ6552" t="s">
        <v>32</v>
      </c>
      <c r="AK6552" t="str">
        <f t="shared" si="1441"/>
        <v/>
      </c>
      <c r="AL6552">
        <v>12</v>
      </c>
      <c r="AM6552">
        <v>0</v>
      </c>
      <c r="AN6552">
        <v>12</v>
      </c>
      <c r="AO6552" t="s">
        <v>32</v>
      </c>
      <c r="AP6552">
        <v>1</v>
      </c>
    </row>
    <row r="6553" spans="1:42" x14ac:dyDescent="0.25">
      <c r="A6553">
        <v>202107</v>
      </c>
      <c r="B6553" t="str">
        <f t="shared" si="1428"/>
        <v>2021-II</v>
      </c>
      <c r="C6553" t="s">
        <v>6627</v>
      </c>
      <c r="D6553" t="s">
        <v>6627</v>
      </c>
      <c r="E6553">
        <v>32220854</v>
      </c>
      <c r="F6553" t="s">
        <v>29</v>
      </c>
      <c r="G6553">
        <v>0</v>
      </c>
      <c r="H6553">
        <v>0</v>
      </c>
      <c r="I6553">
        <v>1</v>
      </c>
      <c r="J6553">
        <f t="shared" si="1429"/>
        <v>0</v>
      </c>
      <c r="K6553" t="str">
        <f t="shared" si="1430"/>
        <v>Insuficiente</v>
      </c>
      <c r="L6553">
        <f t="shared" si="1431"/>
        <v>1</v>
      </c>
      <c r="M6553">
        <v>30</v>
      </c>
      <c r="N6553" t="str">
        <f t="shared" si="1432"/>
        <v>&lt;=30</v>
      </c>
      <c r="O6553" t="s">
        <v>56</v>
      </c>
      <c r="P6553" t="s">
        <v>39</v>
      </c>
      <c r="Q6553">
        <v>22508</v>
      </c>
      <c r="R6553">
        <v>0</v>
      </c>
      <c r="S6553" t="str">
        <f t="shared" si="1433"/>
        <v>=0</v>
      </c>
      <c r="T6553">
        <v>750</v>
      </c>
      <c r="U6553" t="str">
        <f t="shared" si="1434"/>
        <v>&lt;=1000</v>
      </c>
      <c r="V6553" t="s">
        <v>585</v>
      </c>
      <c r="W6553">
        <v>18450</v>
      </c>
      <c r="X6553" s="12">
        <f t="shared" si="1435"/>
        <v>0</v>
      </c>
      <c r="Y6553" t="str">
        <f t="shared" si="1436"/>
        <v>=0</v>
      </c>
      <c r="Z6553" t="s">
        <v>32</v>
      </c>
      <c r="AA6553">
        <v>0</v>
      </c>
      <c r="AB6553">
        <v>3388.13</v>
      </c>
      <c r="AC6553" t="str">
        <f t="shared" si="1437"/>
        <v>&lt;=4000</v>
      </c>
      <c r="AD6553">
        <v>0</v>
      </c>
      <c r="AE6553" t="str">
        <f t="shared" si="1438"/>
        <v>=0</v>
      </c>
      <c r="AF6553">
        <v>0</v>
      </c>
      <c r="AG6553" t="str">
        <f t="shared" si="1439"/>
        <v>&lt;=500</v>
      </c>
      <c r="AH6553">
        <v>1000</v>
      </c>
      <c r="AI6553" t="str">
        <f t="shared" si="1440"/>
        <v>&lt;=1000</v>
      </c>
      <c r="AJ6553">
        <v>0.2389</v>
      </c>
      <c r="AK6553" t="str">
        <f t="shared" si="1441"/>
        <v>&lt;=0.3</v>
      </c>
      <c r="AL6553">
        <v>12</v>
      </c>
      <c r="AM6553">
        <v>12</v>
      </c>
      <c r="AN6553">
        <v>0</v>
      </c>
      <c r="AO6553">
        <v>1</v>
      </c>
      <c r="AP6553" t="s">
        <v>32</v>
      </c>
    </row>
    <row r="6554" spans="1:42" x14ac:dyDescent="0.25">
      <c r="A6554">
        <v>202107</v>
      </c>
      <c r="B6554" t="str">
        <f t="shared" si="1428"/>
        <v>2021-II</v>
      </c>
      <c r="C6554" t="s">
        <v>6628</v>
      </c>
      <c r="D6554" t="s">
        <v>6628</v>
      </c>
      <c r="E6554">
        <v>32194262</v>
      </c>
      <c r="F6554" t="s">
        <v>29</v>
      </c>
      <c r="G6554">
        <v>0</v>
      </c>
      <c r="H6554">
        <v>0</v>
      </c>
      <c r="I6554">
        <v>1</v>
      </c>
      <c r="J6554">
        <f t="shared" si="1429"/>
        <v>0</v>
      </c>
      <c r="K6554" t="str">
        <f t="shared" si="1430"/>
        <v>Insuficiente</v>
      </c>
      <c r="L6554">
        <f t="shared" si="1431"/>
        <v>1</v>
      </c>
      <c r="M6554">
        <v>38</v>
      </c>
      <c r="N6554" t="str">
        <f t="shared" si="1432"/>
        <v>&lt;=40</v>
      </c>
      <c r="O6554" t="s">
        <v>56</v>
      </c>
      <c r="P6554" t="s">
        <v>39</v>
      </c>
      <c r="Q6554">
        <v>25630</v>
      </c>
      <c r="R6554">
        <v>0</v>
      </c>
      <c r="S6554" t="str">
        <f t="shared" si="1433"/>
        <v>=0</v>
      </c>
      <c r="T6554">
        <v>850</v>
      </c>
      <c r="U6554" t="str">
        <f t="shared" si="1434"/>
        <v>&lt;=1000</v>
      </c>
      <c r="V6554" t="s">
        <v>612</v>
      </c>
      <c r="W6554">
        <v>21390</v>
      </c>
      <c r="X6554" s="12">
        <f t="shared" si="1435"/>
        <v>0</v>
      </c>
      <c r="Y6554" t="str">
        <f t="shared" si="1436"/>
        <v>=0</v>
      </c>
      <c r="Z6554" t="s">
        <v>32</v>
      </c>
      <c r="AA6554">
        <v>9</v>
      </c>
      <c r="AB6554" t="s">
        <v>32</v>
      </c>
      <c r="AC6554" t="str">
        <f t="shared" si="1437"/>
        <v/>
      </c>
      <c r="AD6554" t="s">
        <v>32</v>
      </c>
      <c r="AE6554" t="str">
        <f t="shared" si="1438"/>
        <v/>
      </c>
      <c r="AF6554" t="s">
        <v>32</v>
      </c>
      <c r="AG6554" t="str">
        <f t="shared" si="1439"/>
        <v/>
      </c>
      <c r="AH6554" t="s">
        <v>32</v>
      </c>
      <c r="AI6554" t="str">
        <f t="shared" si="1440"/>
        <v/>
      </c>
      <c r="AJ6554" t="s">
        <v>32</v>
      </c>
      <c r="AK6554" t="str">
        <f t="shared" si="1441"/>
        <v/>
      </c>
      <c r="AL6554">
        <v>0</v>
      </c>
      <c r="AM6554">
        <v>0</v>
      </c>
      <c r="AN6554">
        <v>0</v>
      </c>
      <c r="AO6554" t="s">
        <v>32</v>
      </c>
      <c r="AP6554" t="s">
        <v>32</v>
      </c>
    </row>
    <row r="6555" spans="1:42" x14ac:dyDescent="0.25">
      <c r="A6555">
        <v>202107</v>
      </c>
      <c r="B6555" t="str">
        <f t="shared" si="1428"/>
        <v>2021-II</v>
      </c>
      <c r="C6555" t="s">
        <v>6629</v>
      </c>
      <c r="D6555" t="s">
        <v>6629</v>
      </c>
      <c r="E6555">
        <v>32195167</v>
      </c>
      <c r="F6555" t="s">
        <v>29</v>
      </c>
      <c r="G6555">
        <v>0</v>
      </c>
      <c r="H6555">
        <v>0</v>
      </c>
      <c r="I6555">
        <v>1</v>
      </c>
      <c r="J6555">
        <f t="shared" si="1429"/>
        <v>0</v>
      </c>
      <c r="K6555" t="str">
        <f t="shared" si="1430"/>
        <v>Insuficiente</v>
      </c>
      <c r="L6555">
        <f t="shared" si="1431"/>
        <v>1</v>
      </c>
      <c r="M6555">
        <v>65</v>
      </c>
      <c r="N6555" t="str">
        <f t="shared" si="1432"/>
        <v>&gt;60</v>
      </c>
      <c r="O6555" t="s">
        <v>56</v>
      </c>
      <c r="P6555" t="s">
        <v>110</v>
      </c>
      <c r="Q6555">
        <v>22508</v>
      </c>
      <c r="R6555">
        <v>0</v>
      </c>
      <c r="S6555" t="str">
        <f t="shared" si="1433"/>
        <v>=0</v>
      </c>
      <c r="T6555">
        <v>750</v>
      </c>
      <c r="U6555" t="str">
        <f t="shared" si="1434"/>
        <v>&lt;=1000</v>
      </c>
      <c r="V6555" t="s">
        <v>585</v>
      </c>
      <c r="W6555">
        <v>18450</v>
      </c>
      <c r="X6555" s="12">
        <f t="shared" si="1435"/>
        <v>0</v>
      </c>
      <c r="Y6555" t="str">
        <f t="shared" si="1436"/>
        <v>=0</v>
      </c>
      <c r="Z6555" t="s">
        <v>32</v>
      </c>
      <c r="AA6555">
        <v>0</v>
      </c>
      <c r="AB6555">
        <v>8458.34</v>
      </c>
      <c r="AC6555" t="str">
        <f t="shared" si="1437"/>
        <v>&gt;5000</v>
      </c>
      <c r="AD6555">
        <v>0</v>
      </c>
      <c r="AE6555" t="str">
        <f t="shared" si="1438"/>
        <v>=0</v>
      </c>
      <c r="AF6555">
        <v>0</v>
      </c>
      <c r="AG6555" t="str">
        <f t="shared" si="1439"/>
        <v>&lt;=500</v>
      </c>
      <c r="AH6555" t="s">
        <v>32</v>
      </c>
      <c r="AI6555" t="str">
        <f t="shared" si="1440"/>
        <v/>
      </c>
      <c r="AJ6555" t="s">
        <v>32</v>
      </c>
      <c r="AK6555" t="str">
        <f t="shared" si="1441"/>
        <v/>
      </c>
      <c r="AL6555">
        <v>11</v>
      </c>
      <c r="AM6555">
        <v>11</v>
      </c>
      <c r="AN6555">
        <v>0</v>
      </c>
      <c r="AO6555">
        <v>1</v>
      </c>
      <c r="AP6555" t="s">
        <v>32</v>
      </c>
    </row>
    <row r="6556" spans="1:42" x14ac:dyDescent="0.25">
      <c r="A6556">
        <v>202107</v>
      </c>
      <c r="B6556" t="str">
        <f t="shared" si="1428"/>
        <v>2021-II</v>
      </c>
      <c r="C6556" t="s">
        <v>6630</v>
      </c>
      <c r="D6556" t="s">
        <v>6630</v>
      </c>
      <c r="E6556">
        <v>32220422</v>
      </c>
      <c r="F6556" t="s">
        <v>29</v>
      </c>
      <c r="G6556">
        <v>0</v>
      </c>
      <c r="H6556">
        <v>0</v>
      </c>
      <c r="I6556">
        <v>1</v>
      </c>
      <c r="J6556">
        <f t="shared" si="1429"/>
        <v>0</v>
      </c>
      <c r="K6556" t="str">
        <f t="shared" si="1430"/>
        <v>Insuficiente</v>
      </c>
      <c r="L6556">
        <f t="shared" si="1431"/>
        <v>1</v>
      </c>
      <c r="M6556">
        <v>51</v>
      </c>
      <c r="N6556" t="str">
        <f t="shared" si="1432"/>
        <v>&lt;=55</v>
      </c>
      <c r="O6556" t="s">
        <v>56</v>
      </c>
      <c r="P6556" t="s">
        <v>39</v>
      </c>
      <c r="Q6556">
        <v>42857</v>
      </c>
      <c r="R6556">
        <v>1031</v>
      </c>
      <c r="S6556" t="str">
        <f t="shared" si="1433"/>
        <v>&lt;=1500</v>
      </c>
      <c r="T6556">
        <v>1200</v>
      </c>
      <c r="U6556" t="str">
        <f t="shared" si="1434"/>
        <v>&lt;=1200</v>
      </c>
      <c r="V6556" t="s">
        <v>4925</v>
      </c>
      <c r="W6556">
        <v>38650</v>
      </c>
      <c r="X6556" s="12">
        <f t="shared" si="1435"/>
        <v>2.6675291073738682E-2</v>
      </c>
      <c r="Y6556" t="str">
        <f t="shared" si="1436"/>
        <v>&lt;=0.03</v>
      </c>
      <c r="Z6556">
        <v>4</v>
      </c>
      <c r="AA6556">
        <v>0</v>
      </c>
      <c r="AB6556">
        <v>1000</v>
      </c>
      <c r="AC6556" t="str">
        <f t="shared" si="1437"/>
        <v>&lt;=1000</v>
      </c>
      <c r="AD6556">
        <v>0</v>
      </c>
      <c r="AE6556" t="str">
        <f t="shared" si="1438"/>
        <v>=0</v>
      </c>
      <c r="AF6556">
        <v>0</v>
      </c>
      <c r="AG6556" t="str">
        <f t="shared" si="1439"/>
        <v>&lt;=500</v>
      </c>
      <c r="AH6556" t="s">
        <v>32</v>
      </c>
      <c r="AI6556" t="str">
        <f t="shared" si="1440"/>
        <v/>
      </c>
      <c r="AJ6556" t="s">
        <v>32</v>
      </c>
      <c r="AK6556" t="str">
        <f t="shared" si="1441"/>
        <v/>
      </c>
      <c r="AL6556">
        <v>4</v>
      </c>
      <c r="AM6556">
        <v>4</v>
      </c>
      <c r="AN6556">
        <v>0</v>
      </c>
      <c r="AO6556">
        <v>6</v>
      </c>
      <c r="AP6556" t="s">
        <v>32</v>
      </c>
    </row>
    <row r="6557" spans="1:42" x14ac:dyDescent="0.25">
      <c r="A6557">
        <v>202107</v>
      </c>
      <c r="B6557" t="str">
        <f t="shared" si="1428"/>
        <v>2021-II</v>
      </c>
      <c r="C6557" t="s">
        <v>6631</v>
      </c>
      <c r="D6557" t="s">
        <v>6631</v>
      </c>
      <c r="E6557">
        <v>32195637</v>
      </c>
      <c r="F6557" t="s">
        <v>29</v>
      </c>
      <c r="G6557">
        <v>0</v>
      </c>
      <c r="H6557">
        <v>0</v>
      </c>
      <c r="I6557">
        <v>1</v>
      </c>
      <c r="J6557">
        <f t="shared" si="1429"/>
        <v>0</v>
      </c>
      <c r="K6557" t="str">
        <f t="shared" si="1430"/>
        <v>Insuficiente</v>
      </c>
      <c r="L6557">
        <f t="shared" si="1431"/>
        <v>1</v>
      </c>
      <c r="M6557">
        <v>37</v>
      </c>
      <c r="N6557" t="str">
        <f t="shared" si="1432"/>
        <v>&lt;=40</v>
      </c>
      <c r="O6557" t="s">
        <v>56</v>
      </c>
      <c r="P6557" t="s">
        <v>35</v>
      </c>
      <c r="Q6557">
        <v>22508</v>
      </c>
      <c r="R6557">
        <v>0</v>
      </c>
      <c r="S6557" t="str">
        <f t="shared" si="1433"/>
        <v>=0</v>
      </c>
      <c r="T6557">
        <v>750</v>
      </c>
      <c r="U6557" t="str">
        <f t="shared" si="1434"/>
        <v>&lt;=1000</v>
      </c>
      <c r="V6557" t="s">
        <v>585</v>
      </c>
      <c r="W6557">
        <v>18450</v>
      </c>
      <c r="X6557" s="12">
        <f t="shared" si="1435"/>
        <v>0</v>
      </c>
      <c r="Y6557" t="str">
        <f t="shared" si="1436"/>
        <v>=0</v>
      </c>
      <c r="Z6557" t="s">
        <v>32</v>
      </c>
      <c r="AA6557">
        <v>8</v>
      </c>
      <c r="AB6557" t="s">
        <v>32</v>
      </c>
      <c r="AC6557" t="str">
        <f t="shared" si="1437"/>
        <v/>
      </c>
      <c r="AD6557" t="s">
        <v>32</v>
      </c>
      <c r="AE6557" t="str">
        <f t="shared" si="1438"/>
        <v/>
      </c>
      <c r="AF6557" t="s">
        <v>32</v>
      </c>
      <c r="AG6557" t="str">
        <f t="shared" si="1439"/>
        <v/>
      </c>
      <c r="AH6557" t="s">
        <v>32</v>
      </c>
      <c r="AI6557" t="str">
        <f t="shared" si="1440"/>
        <v/>
      </c>
      <c r="AJ6557" t="s">
        <v>32</v>
      </c>
      <c r="AK6557" t="str">
        <f t="shared" si="1441"/>
        <v/>
      </c>
      <c r="AL6557">
        <v>0</v>
      </c>
      <c r="AM6557">
        <v>0</v>
      </c>
      <c r="AN6557">
        <v>0</v>
      </c>
      <c r="AO6557" t="s">
        <v>32</v>
      </c>
      <c r="AP6557" t="s">
        <v>32</v>
      </c>
    </row>
    <row r="6558" spans="1:42" x14ac:dyDescent="0.25">
      <c r="A6558">
        <v>202107</v>
      </c>
      <c r="B6558" t="str">
        <f t="shared" si="1428"/>
        <v>2021-II</v>
      </c>
      <c r="C6558" t="s">
        <v>6632</v>
      </c>
      <c r="D6558" t="s">
        <v>6632</v>
      </c>
      <c r="E6558">
        <v>32222048</v>
      </c>
      <c r="F6558" t="s">
        <v>29</v>
      </c>
      <c r="G6558">
        <v>0</v>
      </c>
      <c r="H6558">
        <v>0</v>
      </c>
      <c r="I6558">
        <v>1</v>
      </c>
      <c r="J6558">
        <f t="shared" si="1429"/>
        <v>0</v>
      </c>
      <c r="K6558" t="str">
        <f t="shared" si="1430"/>
        <v>Insuficiente</v>
      </c>
      <c r="L6558">
        <f t="shared" si="1431"/>
        <v>1</v>
      </c>
      <c r="M6558">
        <v>37</v>
      </c>
      <c r="N6558" t="str">
        <f t="shared" si="1432"/>
        <v>&lt;=40</v>
      </c>
      <c r="O6558" t="s">
        <v>72</v>
      </c>
      <c r="P6558" t="s">
        <v>39</v>
      </c>
      <c r="Q6558">
        <v>20959</v>
      </c>
      <c r="R6558">
        <v>0</v>
      </c>
      <c r="S6558" t="str">
        <f t="shared" si="1433"/>
        <v>=0</v>
      </c>
      <c r="T6558">
        <v>700</v>
      </c>
      <c r="U6558" t="str">
        <f t="shared" si="1434"/>
        <v>&lt;=1000</v>
      </c>
      <c r="V6558" t="s">
        <v>585</v>
      </c>
      <c r="W6558">
        <v>16990</v>
      </c>
      <c r="X6558" s="12">
        <f t="shared" si="1435"/>
        <v>0</v>
      </c>
      <c r="Y6558" t="str">
        <f t="shared" si="1436"/>
        <v>=0</v>
      </c>
      <c r="Z6558" t="s">
        <v>32</v>
      </c>
      <c r="AA6558">
        <v>0</v>
      </c>
      <c r="AB6558">
        <v>6561.96</v>
      </c>
      <c r="AC6558" t="str">
        <f t="shared" si="1437"/>
        <v>&gt;5000</v>
      </c>
      <c r="AD6558">
        <v>5</v>
      </c>
      <c r="AE6558" t="str">
        <f t="shared" si="1438"/>
        <v>&lt;=8</v>
      </c>
      <c r="AF6558">
        <v>0</v>
      </c>
      <c r="AG6558" t="str">
        <f t="shared" si="1439"/>
        <v>&lt;=500</v>
      </c>
      <c r="AH6558" t="s">
        <v>32</v>
      </c>
      <c r="AI6558" t="str">
        <f t="shared" si="1440"/>
        <v/>
      </c>
      <c r="AJ6558" t="s">
        <v>32</v>
      </c>
      <c r="AK6558" t="str">
        <f t="shared" si="1441"/>
        <v/>
      </c>
      <c r="AL6558">
        <v>12</v>
      </c>
      <c r="AM6558">
        <v>5</v>
      </c>
      <c r="AN6558">
        <v>0</v>
      </c>
      <c r="AO6558">
        <v>1</v>
      </c>
      <c r="AP6558" t="s">
        <v>32</v>
      </c>
    </row>
    <row r="6559" spans="1:42" x14ac:dyDescent="0.25">
      <c r="A6559">
        <v>202107</v>
      </c>
      <c r="B6559" t="str">
        <f t="shared" si="1428"/>
        <v>2021-II</v>
      </c>
      <c r="C6559" t="s">
        <v>6633</v>
      </c>
      <c r="D6559" t="s">
        <v>6633</v>
      </c>
      <c r="E6559">
        <v>32193151</v>
      </c>
      <c r="F6559" t="s">
        <v>29</v>
      </c>
      <c r="G6559">
        <v>0</v>
      </c>
      <c r="H6559">
        <v>0</v>
      </c>
      <c r="I6559">
        <v>1</v>
      </c>
      <c r="J6559">
        <f t="shared" si="1429"/>
        <v>0</v>
      </c>
      <c r="K6559" t="str">
        <f t="shared" si="1430"/>
        <v>Insuficiente</v>
      </c>
      <c r="L6559">
        <f t="shared" si="1431"/>
        <v>1</v>
      </c>
      <c r="M6559">
        <v>55</v>
      </c>
      <c r="N6559" t="str">
        <f t="shared" si="1432"/>
        <v>&lt;=55</v>
      </c>
      <c r="O6559" t="s">
        <v>56</v>
      </c>
      <c r="P6559" t="s">
        <v>39</v>
      </c>
      <c r="Q6559">
        <v>20959</v>
      </c>
      <c r="R6559">
        <v>0</v>
      </c>
      <c r="S6559" t="str">
        <f t="shared" si="1433"/>
        <v>=0</v>
      </c>
      <c r="T6559">
        <v>700</v>
      </c>
      <c r="U6559" t="str">
        <f t="shared" si="1434"/>
        <v>&lt;=1000</v>
      </c>
      <c r="V6559" t="s">
        <v>601</v>
      </c>
      <c r="W6559">
        <v>16990</v>
      </c>
      <c r="X6559" s="12">
        <f t="shared" si="1435"/>
        <v>0</v>
      </c>
      <c r="Y6559" t="str">
        <f t="shared" si="1436"/>
        <v>=0</v>
      </c>
      <c r="Z6559" t="s">
        <v>32</v>
      </c>
      <c r="AA6559">
        <v>4</v>
      </c>
      <c r="AB6559">
        <v>983.9</v>
      </c>
      <c r="AC6559" t="str">
        <f t="shared" si="1437"/>
        <v>&lt;=1000</v>
      </c>
      <c r="AD6559">
        <v>1430</v>
      </c>
      <c r="AE6559" t="str">
        <f t="shared" si="1438"/>
        <v>&gt;120</v>
      </c>
      <c r="AF6559">
        <v>983.9</v>
      </c>
      <c r="AG6559" t="str">
        <f t="shared" si="1439"/>
        <v>&lt;=1000</v>
      </c>
      <c r="AH6559" t="s">
        <v>32</v>
      </c>
      <c r="AI6559" t="str">
        <f t="shared" si="1440"/>
        <v/>
      </c>
      <c r="AJ6559" t="s">
        <v>32</v>
      </c>
      <c r="AK6559" t="str">
        <f t="shared" si="1441"/>
        <v/>
      </c>
      <c r="AL6559">
        <v>12</v>
      </c>
      <c r="AM6559">
        <v>0</v>
      </c>
      <c r="AN6559">
        <v>12</v>
      </c>
      <c r="AO6559" t="s">
        <v>32</v>
      </c>
      <c r="AP6559">
        <v>1</v>
      </c>
    </row>
    <row r="6560" spans="1:42" x14ac:dyDescent="0.25">
      <c r="A6560">
        <v>202107</v>
      </c>
      <c r="B6560" t="str">
        <f t="shared" si="1428"/>
        <v>2021-II</v>
      </c>
      <c r="C6560" t="s">
        <v>6634</v>
      </c>
      <c r="D6560" t="s">
        <v>6634</v>
      </c>
      <c r="E6560">
        <v>32222217</v>
      </c>
      <c r="F6560" t="s">
        <v>29</v>
      </c>
      <c r="G6560">
        <v>0</v>
      </c>
      <c r="H6560">
        <v>0</v>
      </c>
      <c r="I6560">
        <v>1</v>
      </c>
      <c r="J6560">
        <f t="shared" si="1429"/>
        <v>0</v>
      </c>
      <c r="K6560" t="str">
        <f t="shared" si="1430"/>
        <v>Insuficiente</v>
      </c>
      <c r="L6560">
        <f t="shared" si="1431"/>
        <v>1</v>
      </c>
      <c r="M6560">
        <v>21</v>
      </c>
      <c r="N6560" t="str">
        <f t="shared" si="1432"/>
        <v>&lt;=25</v>
      </c>
      <c r="O6560" t="s">
        <v>72</v>
      </c>
      <c r="P6560" t="s">
        <v>39</v>
      </c>
      <c r="Q6560">
        <v>20959</v>
      </c>
      <c r="R6560">
        <v>0</v>
      </c>
      <c r="S6560" t="str">
        <f t="shared" si="1433"/>
        <v>=0</v>
      </c>
      <c r="T6560">
        <v>700</v>
      </c>
      <c r="U6560" t="str">
        <f t="shared" si="1434"/>
        <v>&lt;=1000</v>
      </c>
      <c r="V6560" t="s">
        <v>585</v>
      </c>
      <c r="W6560">
        <v>16990</v>
      </c>
      <c r="X6560" s="12">
        <f t="shared" si="1435"/>
        <v>0</v>
      </c>
      <c r="Y6560" t="str">
        <f t="shared" si="1436"/>
        <v>=0</v>
      </c>
      <c r="Z6560" t="s">
        <v>32</v>
      </c>
      <c r="AA6560">
        <v>1</v>
      </c>
      <c r="AB6560">
        <v>7797.97</v>
      </c>
      <c r="AC6560" t="str">
        <f t="shared" si="1437"/>
        <v>&gt;5000</v>
      </c>
      <c r="AD6560">
        <v>12</v>
      </c>
      <c r="AE6560" t="str">
        <f t="shared" si="1438"/>
        <v>&lt;=30</v>
      </c>
      <c r="AF6560">
        <v>0</v>
      </c>
      <c r="AG6560" t="str">
        <f t="shared" si="1439"/>
        <v>&lt;=500</v>
      </c>
      <c r="AH6560" t="s">
        <v>32</v>
      </c>
      <c r="AI6560" t="str">
        <f t="shared" si="1440"/>
        <v/>
      </c>
      <c r="AJ6560" t="s">
        <v>32</v>
      </c>
      <c r="AK6560" t="str">
        <f t="shared" si="1441"/>
        <v/>
      </c>
      <c r="AL6560">
        <v>12</v>
      </c>
      <c r="AM6560">
        <v>11</v>
      </c>
      <c r="AN6560">
        <v>0</v>
      </c>
      <c r="AO6560">
        <v>1</v>
      </c>
      <c r="AP6560" t="s">
        <v>32</v>
      </c>
    </row>
    <row r="6561" spans="1:42" x14ac:dyDescent="0.25">
      <c r="A6561">
        <v>202107</v>
      </c>
      <c r="B6561" t="str">
        <f t="shared" si="1428"/>
        <v>2021-II</v>
      </c>
      <c r="C6561" t="s">
        <v>6635</v>
      </c>
      <c r="D6561" t="s">
        <v>6635</v>
      </c>
      <c r="E6561">
        <v>32221433</v>
      </c>
      <c r="F6561" t="s">
        <v>29</v>
      </c>
      <c r="G6561">
        <v>0</v>
      </c>
      <c r="H6561">
        <v>0</v>
      </c>
      <c r="I6561">
        <v>1</v>
      </c>
      <c r="J6561">
        <f t="shared" si="1429"/>
        <v>0</v>
      </c>
      <c r="K6561" t="str">
        <f t="shared" si="1430"/>
        <v>Insuficiente</v>
      </c>
      <c r="L6561">
        <f t="shared" si="1431"/>
        <v>1</v>
      </c>
      <c r="M6561">
        <v>54</v>
      </c>
      <c r="N6561" t="str">
        <f t="shared" si="1432"/>
        <v>&lt;=55</v>
      </c>
      <c r="O6561" t="s">
        <v>72</v>
      </c>
      <c r="P6561" t="s">
        <v>39</v>
      </c>
      <c r="Q6561">
        <v>21330</v>
      </c>
      <c r="R6561">
        <v>0</v>
      </c>
      <c r="S6561" t="str">
        <f t="shared" si="1433"/>
        <v>=0</v>
      </c>
      <c r="T6561">
        <v>700</v>
      </c>
      <c r="U6561" t="str">
        <f t="shared" si="1434"/>
        <v>&lt;=1000</v>
      </c>
      <c r="V6561" t="s">
        <v>585</v>
      </c>
      <c r="W6561">
        <v>16990</v>
      </c>
      <c r="X6561" s="12">
        <f t="shared" si="1435"/>
        <v>0</v>
      </c>
      <c r="Y6561" t="str">
        <f t="shared" si="1436"/>
        <v>=0</v>
      </c>
      <c r="Z6561" t="s">
        <v>32</v>
      </c>
      <c r="AA6561">
        <v>0</v>
      </c>
      <c r="AB6561">
        <v>2786.34</v>
      </c>
      <c r="AC6561" t="str">
        <f t="shared" si="1437"/>
        <v>&lt;=3000</v>
      </c>
      <c r="AD6561">
        <v>0</v>
      </c>
      <c r="AE6561" t="str">
        <f t="shared" si="1438"/>
        <v>=0</v>
      </c>
      <c r="AF6561">
        <v>0</v>
      </c>
      <c r="AG6561" t="str">
        <f t="shared" si="1439"/>
        <v>&lt;=500</v>
      </c>
      <c r="AH6561" t="s">
        <v>32</v>
      </c>
      <c r="AI6561" t="str">
        <f t="shared" si="1440"/>
        <v/>
      </c>
      <c r="AJ6561" t="s">
        <v>32</v>
      </c>
      <c r="AK6561" t="str">
        <f t="shared" si="1441"/>
        <v/>
      </c>
      <c r="AL6561">
        <v>7</v>
      </c>
      <c r="AM6561">
        <v>7</v>
      </c>
      <c r="AN6561">
        <v>0</v>
      </c>
      <c r="AO6561">
        <v>1</v>
      </c>
      <c r="AP6561" t="s">
        <v>32</v>
      </c>
    </row>
    <row r="6562" spans="1:42" x14ac:dyDescent="0.25">
      <c r="A6562">
        <v>202107</v>
      </c>
      <c r="B6562" t="str">
        <f t="shared" si="1428"/>
        <v>2021-II</v>
      </c>
      <c r="C6562" t="s">
        <v>6636</v>
      </c>
      <c r="D6562" t="s">
        <v>6636</v>
      </c>
      <c r="E6562">
        <v>32221867</v>
      </c>
      <c r="F6562" t="s">
        <v>29</v>
      </c>
      <c r="G6562">
        <v>0</v>
      </c>
      <c r="H6562">
        <v>0</v>
      </c>
      <c r="I6562">
        <v>1</v>
      </c>
      <c r="J6562">
        <f t="shared" si="1429"/>
        <v>0</v>
      </c>
      <c r="K6562" t="str">
        <f t="shared" si="1430"/>
        <v>Insuficiente</v>
      </c>
      <c r="L6562">
        <f t="shared" si="1431"/>
        <v>1</v>
      </c>
      <c r="M6562">
        <v>44</v>
      </c>
      <c r="N6562" t="str">
        <f t="shared" si="1432"/>
        <v>&lt;=45</v>
      </c>
      <c r="O6562" t="s">
        <v>56</v>
      </c>
      <c r="P6562" t="s">
        <v>35</v>
      </c>
      <c r="Q6562">
        <v>27445</v>
      </c>
      <c r="R6562">
        <v>0</v>
      </c>
      <c r="S6562" t="str">
        <f t="shared" si="1433"/>
        <v>=0</v>
      </c>
      <c r="T6562">
        <v>950</v>
      </c>
      <c r="U6562" t="str">
        <f t="shared" si="1434"/>
        <v>&lt;=1000</v>
      </c>
      <c r="V6562" t="s">
        <v>589</v>
      </c>
      <c r="W6562">
        <v>23100</v>
      </c>
      <c r="X6562" s="12">
        <f t="shared" si="1435"/>
        <v>0</v>
      </c>
      <c r="Y6562" t="str">
        <f t="shared" si="1436"/>
        <v>=0</v>
      </c>
      <c r="Z6562">
        <v>5</v>
      </c>
      <c r="AA6562">
        <v>0</v>
      </c>
      <c r="AB6562">
        <v>3918.43</v>
      </c>
      <c r="AC6562" t="str">
        <f t="shared" si="1437"/>
        <v>&lt;=4000</v>
      </c>
      <c r="AD6562">
        <v>0</v>
      </c>
      <c r="AE6562" t="str">
        <f t="shared" si="1438"/>
        <v>=0</v>
      </c>
      <c r="AF6562">
        <v>0</v>
      </c>
      <c r="AG6562" t="str">
        <f t="shared" si="1439"/>
        <v>&lt;=500</v>
      </c>
      <c r="AH6562">
        <v>4465.66</v>
      </c>
      <c r="AI6562" t="str">
        <f t="shared" si="1440"/>
        <v>&lt;=5000</v>
      </c>
      <c r="AJ6562">
        <v>0.58179999999999998</v>
      </c>
      <c r="AK6562" t="str">
        <f t="shared" si="1441"/>
        <v>&lt;=0.6</v>
      </c>
      <c r="AL6562">
        <v>12</v>
      </c>
      <c r="AM6562">
        <v>12</v>
      </c>
      <c r="AN6562">
        <v>0</v>
      </c>
      <c r="AO6562">
        <v>1</v>
      </c>
      <c r="AP6562" t="s">
        <v>32</v>
      </c>
    </row>
    <row r="6563" spans="1:42" x14ac:dyDescent="0.25">
      <c r="A6563">
        <v>202107</v>
      </c>
      <c r="B6563" t="str">
        <f t="shared" si="1428"/>
        <v>2021-II</v>
      </c>
      <c r="C6563" t="s">
        <v>6637</v>
      </c>
      <c r="D6563" t="s">
        <v>6637</v>
      </c>
      <c r="E6563">
        <v>32221300</v>
      </c>
      <c r="F6563" t="s">
        <v>29</v>
      </c>
      <c r="G6563">
        <v>0</v>
      </c>
      <c r="H6563">
        <v>0</v>
      </c>
      <c r="I6563">
        <v>1</v>
      </c>
      <c r="J6563">
        <f t="shared" si="1429"/>
        <v>0</v>
      </c>
      <c r="K6563" t="str">
        <f t="shared" si="1430"/>
        <v>Insuficiente</v>
      </c>
      <c r="L6563">
        <f t="shared" si="1431"/>
        <v>1</v>
      </c>
      <c r="M6563">
        <v>29</v>
      </c>
      <c r="N6563" t="str">
        <f t="shared" si="1432"/>
        <v>&lt;=30</v>
      </c>
      <c r="O6563" t="s">
        <v>56</v>
      </c>
      <c r="P6563" t="s">
        <v>39</v>
      </c>
      <c r="Q6563">
        <v>38496</v>
      </c>
      <c r="R6563">
        <v>0</v>
      </c>
      <c r="S6563" t="str">
        <f t="shared" si="1433"/>
        <v>=0</v>
      </c>
      <c r="T6563">
        <v>1090</v>
      </c>
      <c r="U6563" t="str">
        <f t="shared" si="1434"/>
        <v>&lt;=1100</v>
      </c>
      <c r="V6563" t="s">
        <v>585</v>
      </c>
      <c r="W6563">
        <v>33510</v>
      </c>
      <c r="X6563" s="12">
        <f t="shared" si="1435"/>
        <v>0</v>
      </c>
      <c r="Y6563" t="str">
        <f t="shared" si="1436"/>
        <v>=0</v>
      </c>
      <c r="Z6563">
        <v>2</v>
      </c>
      <c r="AA6563">
        <v>9</v>
      </c>
      <c r="AB6563" t="s">
        <v>32</v>
      </c>
      <c r="AC6563" t="str">
        <f t="shared" si="1437"/>
        <v/>
      </c>
      <c r="AD6563" t="s">
        <v>32</v>
      </c>
      <c r="AE6563" t="str">
        <f t="shared" si="1438"/>
        <v/>
      </c>
      <c r="AF6563" t="s">
        <v>32</v>
      </c>
      <c r="AG6563" t="str">
        <f t="shared" si="1439"/>
        <v/>
      </c>
      <c r="AH6563" t="s">
        <v>32</v>
      </c>
      <c r="AI6563" t="str">
        <f t="shared" si="1440"/>
        <v/>
      </c>
      <c r="AJ6563" t="s">
        <v>32</v>
      </c>
      <c r="AK6563" t="str">
        <f t="shared" si="1441"/>
        <v/>
      </c>
      <c r="AL6563">
        <v>0</v>
      </c>
      <c r="AM6563">
        <v>0</v>
      </c>
      <c r="AN6563">
        <v>0</v>
      </c>
      <c r="AO6563" t="s">
        <v>32</v>
      </c>
      <c r="AP6563" t="s">
        <v>32</v>
      </c>
    </row>
    <row r="6564" spans="1:42" x14ac:dyDescent="0.25">
      <c r="A6564">
        <v>202107</v>
      </c>
      <c r="B6564" t="str">
        <f t="shared" si="1428"/>
        <v>2021-II</v>
      </c>
      <c r="C6564" t="s">
        <v>6638</v>
      </c>
      <c r="D6564" t="s">
        <v>6638</v>
      </c>
      <c r="E6564">
        <v>32220967</v>
      </c>
      <c r="F6564" t="s">
        <v>29</v>
      </c>
      <c r="G6564">
        <v>0</v>
      </c>
      <c r="H6564">
        <v>0</v>
      </c>
      <c r="I6564">
        <v>1</v>
      </c>
      <c r="J6564">
        <f t="shared" si="1429"/>
        <v>0</v>
      </c>
      <c r="K6564" t="str">
        <f t="shared" si="1430"/>
        <v>Insuficiente</v>
      </c>
      <c r="L6564">
        <f t="shared" si="1431"/>
        <v>1</v>
      </c>
      <c r="M6564">
        <v>35</v>
      </c>
      <c r="N6564" t="str">
        <f t="shared" si="1432"/>
        <v>&lt;=35</v>
      </c>
      <c r="O6564" t="s">
        <v>56</v>
      </c>
      <c r="P6564" t="s">
        <v>39</v>
      </c>
      <c r="Q6564">
        <v>33124</v>
      </c>
      <c r="R6564">
        <v>0</v>
      </c>
      <c r="S6564" t="str">
        <f t="shared" si="1433"/>
        <v>=0</v>
      </c>
      <c r="T6564">
        <v>1000</v>
      </c>
      <c r="U6564" t="str">
        <f t="shared" si="1434"/>
        <v>&lt;=1000</v>
      </c>
      <c r="V6564" t="s">
        <v>585</v>
      </c>
      <c r="W6564">
        <v>28450</v>
      </c>
      <c r="X6564" s="12">
        <f t="shared" si="1435"/>
        <v>0</v>
      </c>
      <c r="Y6564" t="str">
        <f t="shared" si="1436"/>
        <v>=0</v>
      </c>
      <c r="Z6564">
        <v>2</v>
      </c>
      <c r="AA6564">
        <v>9</v>
      </c>
      <c r="AB6564" t="s">
        <v>32</v>
      </c>
      <c r="AC6564" t="str">
        <f t="shared" si="1437"/>
        <v/>
      </c>
      <c r="AD6564" t="s">
        <v>32</v>
      </c>
      <c r="AE6564" t="str">
        <f t="shared" si="1438"/>
        <v/>
      </c>
      <c r="AF6564" t="s">
        <v>32</v>
      </c>
      <c r="AG6564" t="str">
        <f t="shared" si="1439"/>
        <v/>
      </c>
      <c r="AH6564" t="s">
        <v>32</v>
      </c>
      <c r="AI6564" t="str">
        <f t="shared" si="1440"/>
        <v/>
      </c>
      <c r="AJ6564" t="s">
        <v>32</v>
      </c>
      <c r="AK6564" t="str">
        <f t="shared" si="1441"/>
        <v/>
      </c>
      <c r="AL6564">
        <v>0</v>
      </c>
      <c r="AM6564">
        <v>0</v>
      </c>
      <c r="AN6564">
        <v>0</v>
      </c>
      <c r="AO6564" t="s">
        <v>32</v>
      </c>
      <c r="AP6564" t="s">
        <v>32</v>
      </c>
    </row>
    <row r="6565" spans="1:42" x14ac:dyDescent="0.25">
      <c r="A6565">
        <v>202107</v>
      </c>
      <c r="B6565" t="str">
        <f t="shared" si="1428"/>
        <v>2021-II</v>
      </c>
      <c r="C6565" t="s">
        <v>6639</v>
      </c>
      <c r="D6565" t="s">
        <v>6639</v>
      </c>
      <c r="E6565">
        <v>32195118</v>
      </c>
      <c r="F6565" t="s">
        <v>29</v>
      </c>
      <c r="G6565">
        <v>0</v>
      </c>
      <c r="H6565">
        <v>0</v>
      </c>
      <c r="I6565">
        <v>1</v>
      </c>
      <c r="J6565">
        <f t="shared" si="1429"/>
        <v>0</v>
      </c>
      <c r="K6565" t="str">
        <f t="shared" si="1430"/>
        <v>Insuficiente</v>
      </c>
      <c r="L6565">
        <f t="shared" si="1431"/>
        <v>1</v>
      </c>
      <c r="M6565">
        <v>34</v>
      </c>
      <c r="N6565" t="str">
        <f t="shared" si="1432"/>
        <v>&lt;=35</v>
      </c>
      <c r="O6565" t="s">
        <v>56</v>
      </c>
      <c r="P6565" t="s">
        <v>39</v>
      </c>
      <c r="Q6565">
        <v>38496</v>
      </c>
      <c r="R6565">
        <v>0</v>
      </c>
      <c r="S6565" t="str">
        <f t="shared" si="1433"/>
        <v>=0</v>
      </c>
      <c r="T6565">
        <v>1090</v>
      </c>
      <c r="U6565" t="str">
        <f t="shared" si="1434"/>
        <v>&lt;=1100</v>
      </c>
      <c r="V6565" t="s">
        <v>589</v>
      </c>
      <c r="W6565">
        <v>33510</v>
      </c>
      <c r="X6565" s="12">
        <f t="shared" si="1435"/>
        <v>0</v>
      </c>
      <c r="Y6565" t="str">
        <f t="shared" si="1436"/>
        <v>=0</v>
      </c>
      <c r="Z6565">
        <v>4</v>
      </c>
      <c r="AA6565">
        <v>9</v>
      </c>
      <c r="AB6565" t="s">
        <v>32</v>
      </c>
      <c r="AC6565" t="str">
        <f t="shared" si="1437"/>
        <v/>
      </c>
      <c r="AD6565" t="s">
        <v>32</v>
      </c>
      <c r="AE6565" t="str">
        <f t="shared" si="1438"/>
        <v/>
      </c>
      <c r="AF6565" t="s">
        <v>32</v>
      </c>
      <c r="AG6565" t="str">
        <f t="shared" si="1439"/>
        <v/>
      </c>
      <c r="AH6565" t="s">
        <v>32</v>
      </c>
      <c r="AI6565" t="str">
        <f t="shared" si="1440"/>
        <v/>
      </c>
      <c r="AJ6565" t="s">
        <v>32</v>
      </c>
      <c r="AK6565" t="str">
        <f t="shared" si="1441"/>
        <v/>
      </c>
      <c r="AL6565">
        <v>0</v>
      </c>
      <c r="AM6565">
        <v>0</v>
      </c>
      <c r="AN6565">
        <v>0</v>
      </c>
      <c r="AO6565" t="s">
        <v>32</v>
      </c>
      <c r="AP6565" t="s">
        <v>32</v>
      </c>
    </row>
    <row r="6566" spans="1:42" x14ac:dyDescent="0.25">
      <c r="A6566">
        <v>202107</v>
      </c>
      <c r="B6566" t="str">
        <f t="shared" si="1428"/>
        <v>2021-II</v>
      </c>
      <c r="C6566" t="s">
        <v>6640</v>
      </c>
      <c r="D6566" t="s">
        <v>6640</v>
      </c>
      <c r="E6566">
        <v>32222017</v>
      </c>
      <c r="F6566" t="s">
        <v>6163</v>
      </c>
      <c r="G6566">
        <v>0</v>
      </c>
      <c r="H6566">
        <v>0</v>
      </c>
      <c r="I6566">
        <v>1</v>
      </c>
      <c r="J6566">
        <f t="shared" si="1429"/>
        <v>0</v>
      </c>
      <c r="K6566" t="str">
        <f t="shared" si="1430"/>
        <v>Insuficiente</v>
      </c>
      <c r="L6566">
        <f t="shared" si="1431"/>
        <v>1</v>
      </c>
      <c r="M6566">
        <v>45</v>
      </c>
      <c r="N6566" t="str">
        <f t="shared" si="1432"/>
        <v>&lt;=45</v>
      </c>
      <c r="O6566" t="s">
        <v>56</v>
      </c>
      <c r="P6566" t="s">
        <v>39</v>
      </c>
      <c r="Q6566">
        <v>41316</v>
      </c>
      <c r="R6566">
        <v>0</v>
      </c>
      <c r="S6566" t="str">
        <f t="shared" si="1433"/>
        <v>=0</v>
      </c>
      <c r="T6566">
        <v>1100</v>
      </c>
      <c r="U6566" t="str">
        <f t="shared" si="1434"/>
        <v>&lt;=1100</v>
      </c>
      <c r="V6566" t="s">
        <v>597</v>
      </c>
      <c r="W6566">
        <v>36500</v>
      </c>
      <c r="X6566" s="12">
        <f t="shared" si="1435"/>
        <v>0</v>
      </c>
      <c r="Y6566" t="str">
        <f t="shared" si="1436"/>
        <v>=0</v>
      </c>
      <c r="Z6566">
        <v>1</v>
      </c>
      <c r="AA6566">
        <v>0</v>
      </c>
      <c r="AB6566">
        <v>20090</v>
      </c>
      <c r="AC6566" t="str">
        <f t="shared" si="1437"/>
        <v>&gt;5000</v>
      </c>
      <c r="AD6566">
        <v>0</v>
      </c>
      <c r="AE6566" t="str">
        <f t="shared" si="1438"/>
        <v>=0</v>
      </c>
      <c r="AF6566">
        <v>0</v>
      </c>
      <c r="AG6566" t="str">
        <f t="shared" si="1439"/>
        <v>&lt;=500</v>
      </c>
      <c r="AH6566" t="s">
        <v>32</v>
      </c>
      <c r="AI6566" t="str">
        <f t="shared" si="1440"/>
        <v/>
      </c>
      <c r="AJ6566" t="s">
        <v>32</v>
      </c>
      <c r="AK6566" t="str">
        <f t="shared" si="1441"/>
        <v/>
      </c>
      <c r="AL6566">
        <v>8</v>
      </c>
      <c r="AM6566">
        <v>8</v>
      </c>
      <c r="AN6566">
        <v>0</v>
      </c>
      <c r="AO6566">
        <v>1</v>
      </c>
      <c r="AP6566" t="s">
        <v>32</v>
      </c>
    </row>
    <row r="6567" spans="1:42" x14ac:dyDescent="0.25">
      <c r="A6567">
        <v>202107</v>
      </c>
      <c r="B6567" t="str">
        <f t="shared" si="1428"/>
        <v>2021-II</v>
      </c>
      <c r="C6567" t="s">
        <v>6641</v>
      </c>
      <c r="D6567" t="s">
        <v>6641</v>
      </c>
      <c r="E6567">
        <v>32220674</v>
      </c>
      <c r="F6567" t="s">
        <v>29</v>
      </c>
      <c r="G6567">
        <v>0</v>
      </c>
      <c r="H6567">
        <v>0</v>
      </c>
      <c r="I6567">
        <v>1</v>
      </c>
      <c r="J6567">
        <f t="shared" si="1429"/>
        <v>0</v>
      </c>
      <c r="K6567" t="str">
        <f t="shared" si="1430"/>
        <v>Insuficiente</v>
      </c>
      <c r="L6567">
        <f t="shared" si="1431"/>
        <v>1</v>
      </c>
      <c r="M6567">
        <v>43</v>
      </c>
      <c r="N6567" t="str">
        <f t="shared" si="1432"/>
        <v>&lt;=45</v>
      </c>
      <c r="O6567" t="s">
        <v>56</v>
      </c>
      <c r="P6567" t="s">
        <v>39</v>
      </c>
      <c r="Q6567">
        <v>24070</v>
      </c>
      <c r="R6567">
        <v>0</v>
      </c>
      <c r="S6567" t="str">
        <f t="shared" si="1433"/>
        <v>=0</v>
      </c>
      <c r="T6567">
        <v>800</v>
      </c>
      <c r="U6567" t="str">
        <f t="shared" si="1434"/>
        <v>&lt;=1000</v>
      </c>
      <c r="V6567" t="s">
        <v>585</v>
      </c>
      <c r="W6567">
        <v>19920</v>
      </c>
      <c r="X6567" s="12">
        <f t="shared" si="1435"/>
        <v>0</v>
      </c>
      <c r="Y6567" t="str">
        <f t="shared" si="1436"/>
        <v>=0</v>
      </c>
      <c r="Z6567" t="s">
        <v>32</v>
      </c>
      <c r="AA6567">
        <v>0</v>
      </c>
      <c r="AB6567">
        <v>300</v>
      </c>
      <c r="AC6567" t="str">
        <f t="shared" si="1437"/>
        <v>&lt;=500</v>
      </c>
      <c r="AD6567">
        <v>0</v>
      </c>
      <c r="AE6567" t="str">
        <f t="shared" si="1438"/>
        <v>=0</v>
      </c>
      <c r="AF6567">
        <v>0</v>
      </c>
      <c r="AG6567" t="str">
        <f t="shared" si="1439"/>
        <v>&lt;=500</v>
      </c>
      <c r="AH6567" t="s">
        <v>32</v>
      </c>
      <c r="AI6567" t="str">
        <f t="shared" si="1440"/>
        <v/>
      </c>
      <c r="AJ6567" t="s">
        <v>32</v>
      </c>
      <c r="AK6567" t="str">
        <f t="shared" si="1441"/>
        <v/>
      </c>
      <c r="AL6567">
        <v>1</v>
      </c>
      <c r="AM6567">
        <v>1</v>
      </c>
      <c r="AN6567">
        <v>0</v>
      </c>
      <c r="AO6567">
        <v>1</v>
      </c>
      <c r="AP6567" t="s">
        <v>32</v>
      </c>
    </row>
    <row r="6568" spans="1:42" x14ac:dyDescent="0.25">
      <c r="A6568">
        <v>202107</v>
      </c>
      <c r="B6568" t="str">
        <f t="shared" si="1428"/>
        <v>2021-II</v>
      </c>
      <c r="C6568" t="s">
        <v>6642</v>
      </c>
      <c r="D6568" t="s">
        <v>6642</v>
      </c>
      <c r="E6568">
        <v>32223048</v>
      </c>
      <c r="F6568" t="s">
        <v>29</v>
      </c>
      <c r="G6568">
        <v>0</v>
      </c>
      <c r="H6568">
        <v>0</v>
      </c>
      <c r="I6568">
        <v>1</v>
      </c>
      <c r="J6568">
        <f t="shared" si="1429"/>
        <v>0</v>
      </c>
      <c r="K6568" t="str">
        <f t="shared" si="1430"/>
        <v>Insuficiente</v>
      </c>
      <c r="L6568">
        <f t="shared" si="1431"/>
        <v>1</v>
      </c>
      <c r="M6568">
        <v>40</v>
      </c>
      <c r="N6568" t="str">
        <f t="shared" si="1432"/>
        <v>&lt;=40</v>
      </c>
      <c r="O6568" t="s">
        <v>56</v>
      </c>
      <c r="P6568" t="s">
        <v>31</v>
      </c>
      <c r="Q6568">
        <v>44748</v>
      </c>
      <c r="R6568">
        <v>0</v>
      </c>
      <c r="S6568" t="str">
        <f t="shared" si="1433"/>
        <v>=0</v>
      </c>
      <c r="T6568">
        <v>1350</v>
      </c>
      <c r="U6568" t="str">
        <f t="shared" si="1434"/>
        <v>&lt;=1400</v>
      </c>
      <c r="V6568" t="s">
        <v>597</v>
      </c>
      <c r="W6568">
        <v>39400</v>
      </c>
      <c r="X6568" s="12">
        <f t="shared" si="1435"/>
        <v>0</v>
      </c>
      <c r="Y6568" t="str">
        <f t="shared" si="1436"/>
        <v>=0</v>
      </c>
      <c r="Z6568">
        <v>2</v>
      </c>
      <c r="AA6568">
        <v>4</v>
      </c>
      <c r="AB6568">
        <v>480.04</v>
      </c>
      <c r="AC6568" t="str">
        <f t="shared" si="1437"/>
        <v>&lt;=500</v>
      </c>
      <c r="AD6568">
        <v>3883</v>
      </c>
      <c r="AE6568" t="str">
        <f t="shared" si="1438"/>
        <v>&gt;120</v>
      </c>
      <c r="AF6568">
        <v>480.04</v>
      </c>
      <c r="AG6568" t="str">
        <f t="shared" si="1439"/>
        <v>&lt;=500</v>
      </c>
      <c r="AH6568" t="s">
        <v>32</v>
      </c>
      <c r="AI6568" t="str">
        <f t="shared" si="1440"/>
        <v/>
      </c>
      <c r="AJ6568" t="s">
        <v>32</v>
      </c>
      <c r="AK6568" t="str">
        <f t="shared" si="1441"/>
        <v/>
      </c>
      <c r="AL6568">
        <v>12</v>
      </c>
      <c r="AM6568">
        <v>0</v>
      </c>
      <c r="AN6568">
        <v>12</v>
      </c>
      <c r="AO6568" t="s">
        <v>32</v>
      </c>
      <c r="AP6568">
        <v>1</v>
      </c>
    </row>
    <row r="6569" spans="1:42" x14ac:dyDescent="0.25">
      <c r="A6569">
        <v>202107</v>
      </c>
      <c r="B6569" t="str">
        <f t="shared" si="1428"/>
        <v>2021-II</v>
      </c>
      <c r="C6569" t="s">
        <v>6643</v>
      </c>
      <c r="D6569" t="s">
        <v>6643</v>
      </c>
      <c r="E6569">
        <v>32221042</v>
      </c>
      <c r="F6569" t="s">
        <v>29</v>
      </c>
      <c r="G6569">
        <v>0</v>
      </c>
      <c r="H6569">
        <v>0</v>
      </c>
      <c r="I6569">
        <v>1</v>
      </c>
      <c r="J6569">
        <f t="shared" si="1429"/>
        <v>0</v>
      </c>
      <c r="K6569" t="str">
        <f t="shared" si="1430"/>
        <v>Insuficiente</v>
      </c>
      <c r="L6569">
        <f t="shared" si="1431"/>
        <v>1</v>
      </c>
      <c r="M6569">
        <v>48</v>
      </c>
      <c r="N6569" t="str">
        <f t="shared" si="1432"/>
        <v>&lt;=50</v>
      </c>
      <c r="O6569" t="s">
        <v>56</v>
      </c>
      <c r="P6569" t="s">
        <v>39</v>
      </c>
      <c r="Q6569">
        <v>21659</v>
      </c>
      <c r="R6569">
        <v>0</v>
      </c>
      <c r="S6569" t="str">
        <f t="shared" si="1433"/>
        <v>=0</v>
      </c>
      <c r="T6569">
        <v>750</v>
      </c>
      <c r="U6569" t="str">
        <f t="shared" si="1434"/>
        <v>&lt;=1000</v>
      </c>
      <c r="V6569" t="s">
        <v>585</v>
      </c>
      <c r="W6569">
        <v>17650</v>
      </c>
      <c r="X6569" s="12">
        <f t="shared" si="1435"/>
        <v>0</v>
      </c>
      <c r="Y6569" t="str">
        <f t="shared" si="1436"/>
        <v>=0</v>
      </c>
      <c r="Z6569" t="s">
        <v>32</v>
      </c>
      <c r="AA6569">
        <v>9</v>
      </c>
      <c r="AB6569" t="s">
        <v>32</v>
      </c>
      <c r="AC6569" t="str">
        <f t="shared" si="1437"/>
        <v/>
      </c>
      <c r="AD6569" t="s">
        <v>32</v>
      </c>
      <c r="AE6569" t="str">
        <f t="shared" si="1438"/>
        <v/>
      </c>
      <c r="AF6569" t="s">
        <v>32</v>
      </c>
      <c r="AG6569" t="str">
        <f t="shared" si="1439"/>
        <v/>
      </c>
      <c r="AH6569" t="s">
        <v>32</v>
      </c>
      <c r="AI6569" t="str">
        <f t="shared" si="1440"/>
        <v/>
      </c>
      <c r="AJ6569" t="s">
        <v>32</v>
      </c>
      <c r="AK6569" t="str">
        <f t="shared" si="1441"/>
        <v/>
      </c>
      <c r="AL6569">
        <v>0</v>
      </c>
      <c r="AM6569">
        <v>0</v>
      </c>
      <c r="AN6569">
        <v>0</v>
      </c>
      <c r="AO6569" t="s">
        <v>32</v>
      </c>
      <c r="AP6569" t="s">
        <v>32</v>
      </c>
    </row>
    <row r="6570" spans="1:42" x14ac:dyDescent="0.25">
      <c r="A6570">
        <v>202107</v>
      </c>
      <c r="B6570" t="str">
        <f t="shared" si="1428"/>
        <v>2021-II</v>
      </c>
      <c r="C6570" t="s">
        <v>6644</v>
      </c>
      <c r="D6570" t="s">
        <v>6644</v>
      </c>
      <c r="E6570">
        <v>32222240</v>
      </c>
      <c r="F6570" t="s">
        <v>29</v>
      </c>
      <c r="G6570">
        <v>0</v>
      </c>
      <c r="H6570">
        <v>0</v>
      </c>
      <c r="I6570">
        <v>1</v>
      </c>
      <c r="J6570">
        <f t="shared" si="1429"/>
        <v>0</v>
      </c>
      <c r="K6570" t="str">
        <f t="shared" si="1430"/>
        <v>Insuficiente</v>
      </c>
      <c r="L6570">
        <f t="shared" si="1431"/>
        <v>1</v>
      </c>
      <c r="M6570">
        <v>27</v>
      </c>
      <c r="N6570" t="str">
        <f t="shared" si="1432"/>
        <v>&lt;=30</v>
      </c>
      <c r="O6570" t="s">
        <v>56</v>
      </c>
      <c r="P6570" t="s">
        <v>39</v>
      </c>
      <c r="Q6570">
        <v>33177</v>
      </c>
      <c r="R6570">
        <v>0</v>
      </c>
      <c r="S6570" t="str">
        <f t="shared" si="1433"/>
        <v>=0</v>
      </c>
      <c r="T6570">
        <v>1150</v>
      </c>
      <c r="U6570" t="str">
        <f t="shared" si="1434"/>
        <v>&lt;=1200</v>
      </c>
      <c r="V6570" t="s">
        <v>597</v>
      </c>
      <c r="W6570">
        <v>28500</v>
      </c>
      <c r="X6570" s="12">
        <f t="shared" si="1435"/>
        <v>0</v>
      </c>
      <c r="Y6570" t="str">
        <f t="shared" si="1436"/>
        <v>=0</v>
      </c>
      <c r="Z6570">
        <v>5</v>
      </c>
      <c r="AA6570">
        <v>4</v>
      </c>
      <c r="AB6570">
        <v>807.55</v>
      </c>
      <c r="AC6570" t="str">
        <f t="shared" si="1437"/>
        <v>&lt;=1000</v>
      </c>
      <c r="AD6570">
        <v>1761</v>
      </c>
      <c r="AE6570" t="str">
        <f t="shared" si="1438"/>
        <v>&gt;120</v>
      </c>
      <c r="AF6570">
        <v>807.55</v>
      </c>
      <c r="AG6570" t="str">
        <f t="shared" si="1439"/>
        <v>&lt;=1000</v>
      </c>
      <c r="AH6570" t="s">
        <v>32</v>
      </c>
      <c r="AI6570" t="str">
        <f t="shared" si="1440"/>
        <v/>
      </c>
      <c r="AJ6570" t="s">
        <v>32</v>
      </c>
      <c r="AK6570" t="str">
        <f t="shared" si="1441"/>
        <v/>
      </c>
      <c r="AL6570">
        <v>12</v>
      </c>
      <c r="AM6570">
        <v>0</v>
      </c>
      <c r="AN6570">
        <v>12</v>
      </c>
      <c r="AO6570" t="s">
        <v>32</v>
      </c>
      <c r="AP6570">
        <v>1</v>
      </c>
    </row>
    <row r="6571" spans="1:42" x14ac:dyDescent="0.25">
      <c r="A6571">
        <v>202107</v>
      </c>
      <c r="B6571" t="str">
        <f t="shared" si="1428"/>
        <v>2021-II</v>
      </c>
      <c r="C6571" t="s">
        <v>6645</v>
      </c>
      <c r="D6571" t="s">
        <v>6645</v>
      </c>
      <c r="E6571">
        <v>32222944</v>
      </c>
      <c r="F6571" t="s">
        <v>29</v>
      </c>
      <c r="G6571">
        <v>0</v>
      </c>
      <c r="H6571">
        <v>0</v>
      </c>
      <c r="I6571">
        <v>1</v>
      </c>
      <c r="J6571">
        <f t="shared" si="1429"/>
        <v>0</v>
      </c>
      <c r="K6571" t="str">
        <f t="shared" si="1430"/>
        <v>Insuficiente</v>
      </c>
      <c r="L6571">
        <f t="shared" si="1431"/>
        <v>1</v>
      </c>
      <c r="M6571">
        <v>32</v>
      </c>
      <c r="N6571" t="str">
        <f t="shared" si="1432"/>
        <v>&lt;=35</v>
      </c>
      <c r="O6571" t="s">
        <v>56</v>
      </c>
      <c r="P6571" t="s">
        <v>39</v>
      </c>
      <c r="Q6571">
        <v>39759</v>
      </c>
      <c r="R6571">
        <v>0</v>
      </c>
      <c r="S6571" t="str">
        <f t="shared" si="1433"/>
        <v>=0</v>
      </c>
      <c r="T6571">
        <v>1200</v>
      </c>
      <c r="U6571" t="str">
        <f t="shared" si="1434"/>
        <v>&lt;=1200</v>
      </c>
      <c r="V6571" t="s">
        <v>597</v>
      </c>
      <c r="W6571">
        <v>34700</v>
      </c>
      <c r="X6571" s="12">
        <f t="shared" si="1435"/>
        <v>0</v>
      </c>
      <c r="Y6571" t="str">
        <f t="shared" si="1436"/>
        <v>=0</v>
      </c>
      <c r="Z6571">
        <v>3</v>
      </c>
      <c r="AA6571">
        <v>4</v>
      </c>
      <c r="AB6571">
        <v>695.11</v>
      </c>
      <c r="AC6571" t="str">
        <f t="shared" si="1437"/>
        <v>&lt;=1000</v>
      </c>
      <c r="AD6571">
        <v>3798</v>
      </c>
      <c r="AE6571" t="str">
        <f t="shared" si="1438"/>
        <v>&gt;120</v>
      </c>
      <c r="AF6571">
        <v>695.11</v>
      </c>
      <c r="AG6571" t="str">
        <f t="shared" si="1439"/>
        <v>&lt;=1000</v>
      </c>
      <c r="AH6571" t="s">
        <v>32</v>
      </c>
      <c r="AI6571" t="str">
        <f t="shared" si="1440"/>
        <v/>
      </c>
      <c r="AJ6571" t="s">
        <v>32</v>
      </c>
      <c r="AK6571" t="str">
        <f t="shared" si="1441"/>
        <v/>
      </c>
      <c r="AL6571">
        <v>12</v>
      </c>
      <c r="AM6571">
        <v>0</v>
      </c>
      <c r="AN6571">
        <v>12</v>
      </c>
      <c r="AO6571" t="s">
        <v>32</v>
      </c>
      <c r="AP6571">
        <v>1</v>
      </c>
    </row>
    <row r="6572" spans="1:42" x14ac:dyDescent="0.25">
      <c r="A6572">
        <v>202107</v>
      </c>
      <c r="B6572" t="str">
        <f t="shared" si="1428"/>
        <v>2021-II</v>
      </c>
      <c r="C6572" t="s">
        <v>6646</v>
      </c>
      <c r="D6572" t="s">
        <v>6646</v>
      </c>
      <c r="E6572">
        <v>32224792</v>
      </c>
      <c r="F6572" t="s">
        <v>29</v>
      </c>
      <c r="G6572">
        <v>0</v>
      </c>
      <c r="H6572">
        <v>0</v>
      </c>
      <c r="I6572">
        <v>1</v>
      </c>
      <c r="J6572">
        <f t="shared" si="1429"/>
        <v>0</v>
      </c>
      <c r="K6572" t="str">
        <f t="shared" si="1430"/>
        <v>Insuficiente</v>
      </c>
      <c r="L6572">
        <f t="shared" si="1431"/>
        <v>1</v>
      </c>
      <c r="M6572">
        <v>26</v>
      </c>
      <c r="N6572" t="str">
        <f t="shared" si="1432"/>
        <v>&lt;=30</v>
      </c>
      <c r="O6572" t="s">
        <v>72</v>
      </c>
      <c r="P6572" t="s">
        <v>39</v>
      </c>
      <c r="Q6572">
        <v>31203</v>
      </c>
      <c r="R6572">
        <v>0</v>
      </c>
      <c r="S6572" t="str">
        <f t="shared" si="1433"/>
        <v>=0</v>
      </c>
      <c r="T6572">
        <v>890</v>
      </c>
      <c r="U6572" t="str">
        <f t="shared" si="1434"/>
        <v>&lt;=1000</v>
      </c>
      <c r="V6572" t="s">
        <v>589</v>
      </c>
      <c r="W6572">
        <v>26640</v>
      </c>
      <c r="X6572" s="12">
        <f t="shared" si="1435"/>
        <v>0</v>
      </c>
      <c r="Y6572" t="str">
        <f t="shared" si="1436"/>
        <v>=0</v>
      </c>
      <c r="Z6572">
        <v>4</v>
      </c>
      <c r="AA6572">
        <v>4</v>
      </c>
      <c r="AB6572">
        <v>3815.33</v>
      </c>
      <c r="AC6572" t="str">
        <f t="shared" si="1437"/>
        <v>&lt;=4000</v>
      </c>
      <c r="AD6572">
        <v>2259</v>
      </c>
      <c r="AE6572" t="str">
        <f t="shared" si="1438"/>
        <v>&gt;120</v>
      </c>
      <c r="AF6572">
        <v>1786.2</v>
      </c>
      <c r="AG6572" t="str">
        <f t="shared" si="1439"/>
        <v>&lt;=2000</v>
      </c>
      <c r="AH6572" t="s">
        <v>32</v>
      </c>
      <c r="AI6572" t="str">
        <f t="shared" si="1440"/>
        <v/>
      </c>
      <c r="AJ6572" t="s">
        <v>32</v>
      </c>
      <c r="AK6572" t="str">
        <f t="shared" si="1441"/>
        <v/>
      </c>
      <c r="AL6572">
        <v>12</v>
      </c>
      <c r="AM6572">
        <v>0</v>
      </c>
      <c r="AN6572">
        <v>6</v>
      </c>
      <c r="AO6572" t="s">
        <v>32</v>
      </c>
      <c r="AP6572">
        <v>7</v>
      </c>
    </row>
    <row r="6573" spans="1:42" x14ac:dyDescent="0.25">
      <c r="A6573">
        <v>202107</v>
      </c>
      <c r="B6573" t="str">
        <f t="shared" si="1428"/>
        <v>2021-II</v>
      </c>
      <c r="C6573" t="s">
        <v>6647</v>
      </c>
      <c r="D6573" t="s">
        <v>6647</v>
      </c>
      <c r="E6573">
        <v>32220949</v>
      </c>
      <c r="F6573" t="s">
        <v>29</v>
      </c>
      <c r="G6573">
        <v>0</v>
      </c>
      <c r="H6573">
        <v>0</v>
      </c>
      <c r="I6573">
        <v>1</v>
      </c>
      <c r="J6573">
        <f t="shared" si="1429"/>
        <v>0</v>
      </c>
      <c r="K6573" t="str">
        <f t="shared" si="1430"/>
        <v>Insuficiente</v>
      </c>
      <c r="L6573">
        <f t="shared" si="1431"/>
        <v>1</v>
      </c>
      <c r="M6573">
        <v>25</v>
      </c>
      <c r="N6573" t="str">
        <f t="shared" si="1432"/>
        <v>&lt;=25</v>
      </c>
      <c r="O6573" t="s">
        <v>56</v>
      </c>
      <c r="P6573" t="s">
        <v>39</v>
      </c>
      <c r="Q6573">
        <v>39015</v>
      </c>
      <c r="R6573">
        <v>0</v>
      </c>
      <c r="S6573" t="str">
        <f t="shared" si="1433"/>
        <v>=0</v>
      </c>
      <c r="T6573">
        <v>1350</v>
      </c>
      <c r="U6573" t="str">
        <f t="shared" si="1434"/>
        <v>&lt;=1400</v>
      </c>
      <c r="V6573" t="s">
        <v>597</v>
      </c>
      <c r="W6573">
        <v>34000</v>
      </c>
      <c r="X6573" s="12">
        <f t="shared" si="1435"/>
        <v>0</v>
      </c>
      <c r="Y6573" t="str">
        <f t="shared" si="1436"/>
        <v>=0</v>
      </c>
      <c r="Z6573">
        <v>5</v>
      </c>
      <c r="AA6573">
        <v>9</v>
      </c>
      <c r="AB6573" t="s">
        <v>32</v>
      </c>
      <c r="AC6573" t="str">
        <f t="shared" si="1437"/>
        <v/>
      </c>
      <c r="AD6573" t="s">
        <v>32</v>
      </c>
      <c r="AE6573" t="str">
        <f t="shared" si="1438"/>
        <v/>
      </c>
      <c r="AF6573" t="s">
        <v>32</v>
      </c>
      <c r="AG6573" t="str">
        <f t="shared" si="1439"/>
        <v/>
      </c>
      <c r="AH6573" t="s">
        <v>32</v>
      </c>
      <c r="AI6573" t="str">
        <f t="shared" si="1440"/>
        <v/>
      </c>
      <c r="AJ6573" t="s">
        <v>32</v>
      </c>
      <c r="AK6573" t="str">
        <f t="shared" si="1441"/>
        <v/>
      </c>
      <c r="AL6573">
        <v>0</v>
      </c>
      <c r="AM6573">
        <v>0</v>
      </c>
      <c r="AN6573">
        <v>0</v>
      </c>
      <c r="AO6573" t="s">
        <v>32</v>
      </c>
      <c r="AP6573" t="s">
        <v>32</v>
      </c>
    </row>
    <row r="6574" spans="1:42" x14ac:dyDescent="0.25">
      <c r="A6574">
        <v>202107</v>
      </c>
      <c r="B6574" t="str">
        <f t="shared" si="1428"/>
        <v>2021-II</v>
      </c>
      <c r="C6574" t="s">
        <v>6648</v>
      </c>
      <c r="D6574" t="s">
        <v>6648</v>
      </c>
      <c r="E6574">
        <v>32193168</v>
      </c>
      <c r="F6574" t="s">
        <v>29</v>
      </c>
      <c r="G6574">
        <v>0</v>
      </c>
      <c r="H6574">
        <v>0</v>
      </c>
      <c r="I6574">
        <v>1</v>
      </c>
      <c r="J6574">
        <f t="shared" si="1429"/>
        <v>0</v>
      </c>
      <c r="K6574" t="str">
        <f t="shared" si="1430"/>
        <v>Insuficiente</v>
      </c>
      <c r="L6574">
        <f t="shared" si="1431"/>
        <v>1</v>
      </c>
      <c r="M6574">
        <v>30</v>
      </c>
      <c r="N6574" t="str">
        <f t="shared" si="1432"/>
        <v>&lt;=30</v>
      </c>
      <c r="O6574" t="s">
        <v>56</v>
      </c>
      <c r="P6574" t="s">
        <v>39</v>
      </c>
      <c r="Q6574">
        <v>27445</v>
      </c>
      <c r="R6574">
        <v>0</v>
      </c>
      <c r="S6574" t="str">
        <f t="shared" si="1433"/>
        <v>=0</v>
      </c>
      <c r="T6574">
        <v>950</v>
      </c>
      <c r="U6574" t="str">
        <f t="shared" si="1434"/>
        <v>&lt;=1000</v>
      </c>
      <c r="V6574" t="s">
        <v>597</v>
      </c>
      <c r="W6574">
        <v>23100</v>
      </c>
      <c r="X6574" s="12">
        <f t="shared" si="1435"/>
        <v>0</v>
      </c>
      <c r="Y6574" t="str">
        <f t="shared" si="1436"/>
        <v>=0</v>
      </c>
      <c r="Z6574" t="s">
        <v>32</v>
      </c>
      <c r="AA6574">
        <v>9</v>
      </c>
      <c r="AB6574" t="s">
        <v>32</v>
      </c>
      <c r="AC6574" t="str">
        <f t="shared" si="1437"/>
        <v/>
      </c>
      <c r="AD6574" t="s">
        <v>32</v>
      </c>
      <c r="AE6574" t="str">
        <f t="shared" si="1438"/>
        <v/>
      </c>
      <c r="AF6574" t="s">
        <v>32</v>
      </c>
      <c r="AG6574" t="str">
        <f t="shared" si="1439"/>
        <v/>
      </c>
      <c r="AH6574" t="s">
        <v>32</v>
      </c>
      <c r="AI6574" t="str">
        <f t="shared" si="1440"/>
        <v/>
      </c>
      <c r="AJ6574" t="s">
        <v>32</v>
      </c>
      <c r="AK6574" t="str">
        <f t="shared" si="1441"/>
        <v/>
      </c>
      <c r="AL6574">
        <v>0</v>
      </c>
      <c r="AM6574">
        <v>0</v>
      </c>
      <c r="AN6574">
        <v>0</v>
      </c>
      <c r="AO6574" t="s">
        <v>32</v>
      </c>
      <c r="AP6574" t="s">
        <v>32</v>
      </c>
    </row>
    <row r="6575" spans="1:42" x14ac:dyDescent="0.25">
      <c r="A6575">
        <v>202107</v>
      </c>
      <c r="B6575" t="str">
        <f t="shared" si="1428"/>
        <v>2021-II</v>
      </c>
      <c r="C6575" t="s">
        <v>6649</v>
      </c>
      <c r="D6575" t="s">
        <v>6649</v>
      </c>
      <c r="E6575">
        <v>32222078</v>
      </c>
      <c r="F6575" t="s">
        <v>29</v>
      </c>
      <c r="G6575">
        <v>0</v>
      </c>
      <c r="H6575">
        <v>0</v>
      </c>
      <c r="I6575">
        <v>1</v>
      </c>
      <c r="J6575">
        <f t="shared" si="1429"/>
        <v>0</v>
      </c>
      <c r="K6575" t="str">
        <f t="shared" si="1430"/>
        <v>Insuficiente</v>
      </c>
      <c r="L6575">
        <f t="shared" si="1431"/>
        <v>1</v>
      </c>
      <c r="M6575">
        <v>45</v>
      </c>
      <c r="N6575" t="str">
        <f t="shared" si="1432"/>
        <v>&lt;=45</v>
      </c>
      <c r="O6575" t="s">
        <v>56</v>
      </c>
      <c r="P6575" t="s">
        <v>39</v>
      </c>
      <c r="Q6575">
        <v>28878</v>
      </c>
      <c r="R6575">
        <v>0</v>
      </c>
      <c r="S6575" t="str">
        <f t="shared" si="1433"/>
        <v>=0</v>
      </c>
      <c r="T6575">
        <v>1000</v>
      </c>
      <c r="U6575" t="str">
        <f t="shared" si="1434"/>
        <v>&lt;=1000</v>
      </c>
      <c r="V6575" t="s">
        <v>1407</v>
      </c>
      <c r="W6575">
        <v>24450</v>
      </c>
      <c r="X6575" s="12">
        <f t="shared" si="1435"/>
        <v>0</v>
      </c>
      <c r="Y6575" t="str">
        <f t="shared" si="1436"/>
        <v>=0</v>
      </c>
      <c r="Z6575" t="s">
        <v>32</v>
      </c>
      <c r="AA6575">
        <v>4</v>
      </c>
      <c r="AB6575">
        <v>2561.4699999999998</v>
      </c>
      <c r="AC6575" t="str">
        <f t="shared" si="1437"/>
        <v>&lt;=3000</v>
      </c>
      <c r="AD6575">
        <v>3862</v>
      </c>
      <c r="AE6575" t="str">
        <f t="shared" si="1438"/>
        <v>&gt;120</v>
      </c>
      <c r="AF6575">
        <v>1311.47</v>
      </c>
      <c r="AG6575" t="str">
        <f t="shared" si="1439"/>
        <v>&lt;=2000</v>
      </c>
      <c r="AH6575" t="s">
        <v>32</v>
      </c>
      <c r="AI6575" t="str">
        <f t="shared" si="1440"/>
        <v/>
      </c>
      <c r="AJ6575" t="s">
        <v>32</v>
      </c>
      <c r="AK6575" t="str">
        <f t="shared" si="1441"/>
        <v/>
      </c>
      <c r="AL6575">
        <v>12</v>
      </c>
      <c r="AM6575">
        <v>0</v>
      </c>
      <c r="AN6575">
        <v>2</v>
      </c>
      <c r="AO6575" t="s">
        <v>32</v>
      </c>
      <c r="AP6575">
        <v>7</v>
      </c>
    </row>
    <row r="6576" spans="1:42" x14ac:dyDescent="0.25">
      <c r="A6576">
        <v>202107</v>
      </c>
      <c r="B6576" t="str">
        <f t="shared" si="1428"/>
        <v>2021-II</v>
      </c>
      <c r="C6576" t="s">
        <v>6650</v>
      </c>
      <c r="D6576" t="s">
        <v>6650</v>
      </c>
      <c r="E6576">
        <v>32194771</v>
      </c>
      <c r="F6576" t="s">
        <v>29</v>
      </c>
      <c r="G6576">
        <v>0</v>
      </c>
      <c r="H6576">
        <v>0</v>
      </c>
      <c r="I6576">
        <v>1</v>
      </c>
      <c r="J6576">
        <f t="shared" si="1429"/>
        <v>0</v>
      </c>
      <c r="K6576" t="str">
        <f t="shared" si="1430"/>
        <v>Insuficiente</v>
      </c>
      <c r="L6576">
        <f t="shared" si="1431"/>
        <v>1</v>
      </c>
      <c r="M6576">
        <v>22</v>
      </c>
      <c r="N6576" t="str">
        <f t="shared" si="1432"/>
        <v>&lt;=25</v>
      </c>
      <c r="O6576" t="s">
        <v>56</v>
      </c>
      <c r="P6576" t="s">
        <v>39</v>
      </c>
      <c r="Q6576">
        <v>34610</v>
      </c>
      <c r="R6576">
        <v>0</v>
      </c>
      <c r="S6576" t="str">
        <f t="shared" si="1433"/>
        <v>=0</v>
      </c>
      <c r="T6576">
        <v>1200</v>
      </c>
      <c r="U6576" t="str">
        <f t="shared" si="1434"/>
        <v>&lt;=1200</v>
      </c>
      <c r="V6576" t="s">
        <v>589</v>
      </c>
      <c r="W6576">
        <v>29850</v>
      </c>
      <c r="X6576" s="12">
        <f t="shared" si="1435"/>
        <v>0</v>
      </c>
      <c r="Y6576" t="str">
        <f t="shared" si="1436"/>
        <v>=0</v>
      </c>
      <c r="Z6576">
        <v>5</v>
      </c>
      <c r="AA6576">
        <v>0</v>
      </c>
      <c r="AB6576">
        <v>544.02</v>
      </c>
      <c r="AC6576" t="str">
        <f t="shared" si="1437"/>
        <v>&lt;=1000</v>
      </c>
      <c r="AD6576">
        <v>0</v>
      </c>
      <c r="AE6576" t="str">
        <f t="shared" si="1438"/>
        <v>=0</v>
      </c>
      <c r="AF6576">
        <v>0</v>
      </c>
      <c r="AG6576" t="str">
        <f t="shared" si="1439"/>
        <v>&lt;=500</v>
      </c>
      <c r="AH6576" t="s">
        <v>32</v>
      </c>
      <c r="AI6576" t="str">
        <f t="shared" si="1440"/>
        <v/>
      </c>
      <c r="AJ6576" t="s">
        <v>32</v>
      </c>
      <c r="AK6576" t="str">
        <f t="shared" si="1441"/>
        <v/>
      </c>
      <c r="AL6576">
        <v>5</v>
      </c>
      <c r="AM6576">
        <v>5</v>
      </c>
      <c r="AN6576">
        <v>0</v>
      </c>
      <c r="AO6576">
        <v>6</v>
      </c>
      <c r="AP6576" t="s">
        <v>32</v>
      </c>
    </row>
    <row r="6577" spans="1:42" x14ac:dyDescent="0.25">
      <c r="A6577">
        <v>202107</v>
      </c>
      <c r="B6577" t="str">
        <f t="shared" si="1428"/>
        <v>2021-II</v>
      </c>
      <c r="C6577" t="s">
        <v>6651</v>
      </c>
      <c r="D6577" t="s">
        <v>6651</v>
      </c>
      <c r="E6577">
        <v>32222747</v>
      </c>
      <c r="F6577" t="s">
        <v>29</v>
      </c>
      <c r="G6577">
        <v>0</v>
      </c>
      <c r="H6577">
        <v>0</v>
      </c>
      <c r="I6577">
        <v>1</v>
      </c>
      <c r="J6577">
        <f t="shared" si="1429"/>
        <v>0</v>
      </c>
      <c r="K6577" t="str">
        <f t="shared" si="1430"/>
        <v>Insuficiente</v>
      </c>
      <c r="L6577">
        <f t="shared" si="1431"/>
        <v>1</v>
      </c>
      <c r="M6577">
        <v>33</v>
      </c>
      <c r="N6577" t="str">
        <f t="shared" si="1432"/>
        <v>&lt;=35</v>
      </c>
      <c r="O6577" t="s">
        <v>56</v>
      </c>
      <c r="P6577" t="s">
        <v>39</v>
      </c>
      <c r="Q6577">
        <v>21659</v>
      </c>
      <c r="R6577">
        <v>0</v>
      </c>
      <c r="S6577" t="str">
        <f t="shared" si="1433"/>
        <v>=0</v>
      </c>
      <c r="T6577">
        <v>750</v>
      </c>
      <c r="U6577" t="str">
        <f t="shared" si="1434"/>
        <v>&lt;=1000</v>
      </c>
      <c r="V6577" t="s">
        <v>585</v>
      </c>
      <c r="W6577">
        <v>17650</v>
      </c>
      <c r="X6577" s="12">
        <f t="shared" si="1435"/>
        <v>0</v>
      </c>
      <c r="Y6577" t="str">
        <f t="shared" si="1436"/>
        <v>=0</v>
      </c>
      <c r="Z6577" t="s">
        <v>32</v>
      </c>
      <c r="AA6577">
        <v>4</v>
      </c>
      <c r="AB6577">
        <v>400</v>
      </c>
      <c r="AC6577" t="str">
        <f t="shared" si="1437"/>
        <v>&lt;=500</v>
      </c>
      <c r="AD6577">
        <v>2418</v>
      </c>
      <c r="AE6577" t="str">
        <f t="shared" si="1438"/>
        <v>&gt;120</v>
      </c>
      <c r="AF6577">
        <v>279.89</v>
      </c>
      <c r="AG6577" t="str">
        <f t="shared" si="1439"/>
        <v>&lt;=500</v>
      </c>
      <c r="AH6577" t="s">
        <v>32</v>
      </c>
      <c r="AI6577" t="str">
        <f t="shared" si="1440"/>
        <v/>
      </c>
      <c r="AJ6577" t="s">
        <v>32</v>
      </c>
      <c r="AK6577" t="str">
        <f t="shared" si="1441"/>
        <v/>
      </c>
      <c r="AL6577">
        <v>10</v>
      </c>
      <c r="AM6577">
        <v>9</v>
      </c>
      <c r="AN6577">
        <v>1</v>
      </c>
      <c r="AO6577">
        <v>1</v>
      </c>
      <c r="AP6577">
        <v>12</v>
      </c>
    </row>
    <row r="6578" spans="1:42" x14ac:dyDescent="0.25">
      <c r="A6578">
        <v>202107</v>
      </c>
      <c r="B6578" t="str">
        <f t="shared" si="1428"/>
        <v>2021-II</v>
      </c>
      <c r="C6578" t="s">
        <v>6652</v>
      </c>
      <c r="D6578" t="s">
        <v>6652</v>
      </c>
      <c r="E6578">
        <v>32221156</v>
      </c>
      <c r="F6578" t="s">
        <v>29</v>
      </c>
      <c r="G6578">
        <v>0</v>
      </c>
      <c r="H6578">
        <v>0</v>
      </c>
      <c r="I6578">
        <v>1</v>
      </c>
      <c r="J6578">
        <f t="shared" si="1429"/>
        <v>0</v>
      </c>
      <c r="K6578" t="str">
        <f t="shared" si="1430"/>
        <v>Insuficiente</v>
      </c>
      <c r="L6578">
        <f t="shared" si="1431"/>
        <v>1</v>
      </c>
      <c r="M6578">
        <v>36</v>
      </c>
      <c r="N6578" t="str">
        <f t="shared" si="1432"/>
        <v>&lt;=40</v>
      </c>
      <c r="O6578" t="s">
        <v>56</v>
      </c>
      <c r="P6578" t="s">
        <v>69</v>
      </c>
      <c r="Q6578">
        <v>28771</v>
      </c>
      <c r="R6578">
        <v>0</v>
      </c>
      <c r="S6578" t="str">
        <f t="shared" si="1433"/>
        <v>=0</v>
      </c>
      <c r="T6578">
        <v>950</v>
      </c>
      <c r="U6578" t="str">
        <f t="shared" si="1434"/>
        <v>&lt;=1000</v>
      </c>
      <c r="V6578" t="s">
        <v>585</v>
      </c>
      <c r="W6578">
        <v>24350</v>
      </c>
      <c r="X6578" s="12">
        <f t="shared" si="1435"/>
        <v>0</v>
      </c>
      <c r="Y6578" t="str">
        <f t="shared" si="1436"/>
        <v>=0</v>
      </c>
      <c r="Z6578">
        <v>5</v>
      </c>
      <c r="AA6578">
        <v>9</v>
      </c>
      <c r="AB6578" t="s">
        <v>32</v>
      </c>
      <c r="AC6578" t="str">
        <f t="shared" si="1437"/>
        <v/>
      </c>
      <c r="AD6578" t="s">
        <v>32</v>
      </c>
      <c r="AE6578" t="str">
        <f t="shared" si="1438"/>
        <v/>
      </c>
      <c r="AF6578" t="s">
        <v>32</v>
      </c>
      <c r="AG6578" t="str">
        <f t="shared" si="1439"/>
        <v/>
      </c>
      <c r="AH6578" t="s">
        <v>32</v>
      </c>
      <c r="AI6578" t="str">
        <f t="shared" si="1440"/>
        <v/>
      </c>
      <c r="AJ6578" t="s">
        <v>32</v>
      </c>
      <c r="AK6578" t="str">
        <f t="shared" si="1441"/>
        <v/>
      </c>
      <c r="AL6578">
        <v>0</v>
      </c>
      <c r="AM6578">
        <v>0</v>
      </c>
      <c r="AN6578">
        <v>0</v>
      </c>
      <c r="AO6578" t="s">
        <v>32</v>
      </c>
      <c r="AP6578" t="s">
        <v>32</v>
      </c>
    </row>
    <row r="6579" spans="1:42" x14ac:dyDescent="0.25">
      <c r="A6579">
        <v>202107</v>
      </c>
      <c r="B6579" t="str">
        <f t="shared" si="1428"/>
        <v>2021-II</v>
      </c>
      <c r="C6579" t="s">
        <v>6653</v>
      </c>
      <c r="D6579" t="s">
        <v>6653</v>
      </c>
      <c r="E6579">
        <v>32222315</v>
      </c>
      <c r="F6579" t="s">
        <v>29</v>
      </c>
      <c r="G6579">
        <v>0</v>
      </c>
      <c r="H6579">
        <v>0</v>
      </c>
      <c r="I6579">
        <v>1</v>
      </c>
      <c r="J6579">
        <f t="shared" si="1429"/>
        <v>0</v>
      </c>
      <c r="K6579" t="str">
        <f t="shared" si="1430"/>
        <v>Insuficiente</v>
      </c>
      <c r="L6579">
        <f t="shared" si="1431"/>
        <v>1</v>
      </c>
      <c r="M6579">
        <v>36</v>
      </c>
      <c r="N6579" t="str">
        <f t="shared" si="1432"/>
        <v>&lt;=40</v>
      </c>
      <c r="O6579" t="s">
        <v>56</v>
      </c>
      <c r="P6579" t="s">
        <v>39</v>
      </c>
      <c r="Q6579">
        <v>21659</v>
      </c>
      <c r="R6579">
        <v>0</v>
      </c>
      <c r="S6579" t="str">
        <f t="shared" si="1433"/>
        <v>=0</v>
      </c>
      <c r="T6579">
        <v>750</v>
      </c>
      <c r="U6579" t="str">
        <f t="shared" si="1434"/>
        <v>&lt;=1000</v>
      </c>
      <c r="V6579" t="s">
        <v>614</v>
      </c>
      <c r="W6579">
        <v>17650</v>
      </c>
      <c r="X6579" s="12">
        <f t="shared" si="1435"/>
        <v>0</v>
      </c>
      <c r="Y6579" t="str">
        <f t="shared" si="1436"/>
        <v>=0</v>
      </c>
      <c r="Z6579" t="s">
        <v>32</v>
      </c>
      <c r="AA6579">
        <v>9</v>
      </c>
      <c r="AB6579" t="s">
        <v>32</v>
      </c>
      <c r="AC6579" t="str">
        <f t="shared" si="1437"/>
        <v/>
      </c>
      <c r="AD6579" t="s">
        <v>32</v>
      </c>
      <c r="AE6579" t="str">
        <f t="shared" si="1438"/>
        <v/>
      </c>
      <c r="AF6579" t="s">
        <v>32</v>
      </c>
      <c r="AG6579" t="str">
        <f t="shared" si="1439"/>
        <v/>
      </c>
      <c r="AH6579" t="s">
        <v>32</v>
      </c>
      <c r="AI6579" t="str">
        <f t="shared" si="1440"/>
        <v/>
      </c>
      <c r="AJ6579" t="s">
        <v>32</v>
      </c>
      <c r="AK6579" t="str">
        <f t="shared" si="1441"/>
        <v/>
      </c>
      <c r="AL6579">
        <v>0</v>
      </c>
      <c r="AM6579">
        <v>0</v>
      </c>
      <c r="AN6579">
        <v>0</v>
      </c>
      <c r="AO6579" t="s">
        <v>32</v>
      </c>
      <c r="AP6579" t="s">
        <v>32</v>
      </c>
    </row>
    <row r="6580" spans="1:42" x14ac:dyDescent="0.25">
      <c r="A6580">
        <v>202107</v>
      </c>
      <c r="B6580" t="str">
        <f t="shared" si="1428"/>
        <v>2021-II</v>
      </c>
      <c r="C6580" t="s">
        <v>6654</v>
      </c>
      <c r="D6580" t="s">
        <v>6654</v>
      </c>
      <c r="E6580">
        <v>32221912</v>
      </c>
      <c r="F6580" t="s">
        <v>29</v>
      </c>
      <c r="G6580">
        <v>0</v>
      </c>
      <c r="H6580">
        <v>0</v>
      </c>
      <c r="I6580">
        <v>1</v>
      </c>
      <c r="J6580">
        <f t="shared" si="1429"/>
        <v>0</v>
      </c>
      <c r="K6580" t="str">
        <f t="shared" si="1430"/>
        <v>Insuficiente</v>
      </c>
      <c r="L6580">
        <f t="shared" si="1431"/>
        <v>1</v>
      </c>
      <c r="M6580">
        <v>46</v>
      </c>
      <c r="N6580" t="str">
        <f t="shared" si="1432"/>
        <v>&lt;=50</v>
      </c>
      <c r="O6580" t="s">
        <v>56</v>
      </c>
      <c r="P6580" t="s">
        <v>39</v>
      </c>
      <c r="Q6580">
        <v>20162</v>
      </c>
      <c r="R6580">
        <v>0</v>
      </c>
      <c r="S6580" t="str">
        <f t="shared" si="1433"/>
        <v>=0</v>
      </c>
      <c r="T6580">
        <v>700</v>
      </c>
      <c r="U6580" t="str">
        <f t="shared" si="1434"/>
        <v>&lt;=1000</v>
      </c>
      <c r="V6580" t="s">
        <v>612</v>
      </c>
      <c r="W6580">
        <v>16240</v>
      </c>
      <c r="X6580" s="12">
        <f t="shared" si="1435"/>
        <v>0</v>
      </c>
      <c r="Y6580" t="str">
        <f t="shared" si="1436"/>
        <v>=0</v>
      </c>
      <c r="Z6580" t="s">
        <v>32</v>
      </c>
      <c r="AA6580">
        <v>9</v>
      </c>
      <c r="AB6580" t="s">
        <v>32</v>
      </c>
      <c r="AC6580" t="str">
        <f t="shared" si="1437"/>
        <v/>
      </c>
      <c r="AD6580" t="s">
        <v>32</v>
      </c>
      <c r="AE6580" t="str">
        <f t="shared" si="1438"/>
        <v/>
      </c>
      <c r="AF6580" t="s">
        <v>32</v>
      </c>
      <c r="AG6580" t="str">
        <f t="shared" si="1439"/>
        <v/>
      </c>
      <c r="AH6580" t="s">
        <v>32</v>
      </c>
      <c r="AI6580" t="str">
        <f t="shared" si="1440"/>
        <v/>
      </c>
      <c r="AJ6580" t="s">
        <v>32</v>
      </c>
      <c r="AK6580" t="str">
        <f t="shared" si="1441"/>
        <v/>
      </c>
      <c r="AL6580">
        <v>0</v>
      </c>
      <c r="AM6580">
        <v>0</v>
      </c>
      <c r="AN6580">
        <v>0</v>
      </c>
      <c r="AO6580" t="s">
        <v>32</v>
      </c>
      <c r="AP6580" t="s">
        <v>32</v>
      </c>
    </row>
    <row r="6581" spans="1:42" x14ac:dyDescent="0.25">
      <c r="A6581">
        <v>202107</v>
      </c>
      <c r="B6581" t="str">
        <f t="shared" si="1428"/>
        <v>2021-II</v>
      </c>
      <c r="C6581" t="s">
        <v>6655</v>
      </c>
      <c r="D6581" t="s">
        <v>6655</v>
      </c>
      <c r="E6581">
        <v>32223009</v>
      </c>
      <c r="F6581" t="s">
        <v>29</v>
      </c>
      <c r="G6581">
        <v>0</v>
      </c>
      <c r="H6581">
        <v>0</v>
      </c>
      <c r="I6581">
        <v>1</v>
      </c>
      <c r="J6581">
        <f t="shared" si="1429"/>
        <v>0</v>
      </c>
      <c r="K6581" t="str">
        <f t="shared" si="1430"/>
        <v>Insuficiente</v>
      </c>
      <c r="L6581">
        <f t="shared" si="1431"/>
        <v>1</v>
      </c>
      <c r="M6581">
        <v>22</v>
      </c>
      <c r="N6581" t="str">
        <f t="shared" si="1432"/>
        <v>&lt;=25</v>
      </c>
      <c r="O6581" t="s">
        <v>56</v>
      </c>
      <c r="P6581" t="s">
        <v>39</v>
      </c>
      <c r="Q6581">
        <v>31203</v>
      </c>
      <c r="R6581">
        <v>0</v>
      </c>
      <c r="S6581" t="str">
        <f t="shared" si="1433"/>
        <v>=0</v>
      </c>
      <c r="T6581">
        <v>890</v>
      </c>
      <c r="U6581" t="str">
        <f t="shared" si="1434"/>
        <v>&lt;=1000</v>
      </c>
      <c r="V6581" t="s">
        <v>589</v>
      </c>
      <c r="W6581">
        <v>26640</v>
      </c>
      <c r="X6581" s="12">
        <f t="shared" si="1435"/>
        <v>0</v>
      </c>
      <c r="Y6581" t="str">
        <f t="shared" si="1436"/>
        <v>=0</v>
      </c>
      <c r="Z6581">
        <v>3</v>
      </c>
      <c r="AA6581">
        <v>9</v>
      </c>
      <c r="AB6581" t="s">
        <v>32</v>
      </c>
      <c r="AC6581" t="str">
        <f t="shared" si="1437"/>
        <v/>
      </c>
      <c r="AD6581" t="s">
        <v>32</v>
      </c>
      <c r="AE6581" t="str">
        <f t="shared" si="1438"/>
        <v/>
      </c>
      <c r="AF6581" t="s">
        <v>32</v>
      </c>
      <c r="AG6581" t="str">
        <f t="shared" si="1439"/>
        <v/>
      </c>
      <c r="AH6581" t="s">
        <v>32</v>
      </c>
      <c r="AI6581" t="str">
        <f t="shared" si="1440"/>
        <v/>
      </c>
      <c r="AJ6581" t="s">
        <v>32</v>
      </c>
      <c r="AK6581" t="str">
        <f t="shared" si="1441"/>
        <v/>
      </c>
      <c r="AL6581">
        <v>0</v>
      </c>
      <c r="AM6581">
        <v>0</v>
      </c>
      <c r="AN6581">
        <v>0</v>
      </c>
      <c r="AO6581" t="s">
        <v>32</v>
      </c>
      <c r="AP6581" t="s">
        <v>32</v>
      </c>
    </row>
    <row r="6582" spans="1:42" x14ac:dyDescent="0.25">
      <c r="A6582">
        <v>202107</v>
      </c>
      <c r="B6582" t="str">
        <f t="shared" si="1428"/>
        <v>2021-II</v>
      </c>
      <c r="C6582" t="s">
        <v>6656</v>
      </c>
      <c r="D6582" t="s">
        <v>6656</v>
      </c>
      <c r="E6582">
        <v>32195055</v>
      </c>
      <c r="F6582" t="s">
        <v>6163</v>
      </c>
      <c r="G6582">
        <v>0</v>
      </c>
      <c r="H6582">
        <v>0</v>
      </c>
      <c r="I6582">
        <v>1</v>
      </c>
      <c r="J6582">
        <f t="shared" si="1429"/>
        <v>0</v>
      </c>
      <c r="K6582" t="str">
        <f t="shared" si="1430"/>
        <v>Insuficiente</v>
      </c>
      <c r="L6582">
        <f t="shared" si="1431"/>
        <v>1</v>
      </c>
      <c r="M6582">
        <v>33</v>
      </c>
      <c r="N6582" t="str">
        <f t="shared" si="1432"/>
        <v>&lt;=35</v>
      </c>
      <c r="O6582" t="s">
        <v>56</v>
      </c>
      <c r="P6582" t="s">
        <v>39</v>
      </c>
      <c r="Q6582">
        <v>39989</v>
      </c>
      <c r="R6582">
        <v>0</v>
      </c>
      <c r="S6582" t="str">
        <f t="shared" si="1433"/>
        <v>=0</v>
      </c>
      <c r="T6582">
        <v>1140</v>
      </c>
      <c r="U6582" t="str">
        <f t="shared" si="1434"/>
        <v>&lt;=1200</v>
      </c>
      <c r="V6582" t="s">
        <v>589</v>
      </c>
      <c r="W6582">
        <v>35240</v>
      </c>
      <c r="X6582" s="12">
        <f t="shared" si="1435"/>
        <v>0</v>
      </c>
      <c r="Y6582" t="str">
        <f t="shared" si="1436"/>
        <v>=0</v>
      </c>
      <c r="Z6582">
        <v>1</v>
      </c>
      <c r="AA6582">
        <v>3</v>
      </c>
      <c r="AB6582">
        <v>8338.06</v>
      </c>
      <c r="AC6582" t="str">
        <f t="shared" si="1437"/>
        <v>&gt;5000</v>
      </c>
      <c r="AD6582">
        <v>93</v>
      </c>
      <c r="AE6582" t="str">
        <f t="shared" si="1438"/>
        <v>&lt;=120</v>
      </c>
      <c r="AF6582">
        <v>0</v>
      </c>
      <c r="AG6582" t="str">
        <f t="shared" si="1439"/>
        <v>&lt;=500</v>
      </c>
      <c r="AH6582" t="s">
        <v>32</v>
      </c>
      <c r="AI6582" t="str">
        <f t="shared" si="1440"/>
        <v/>
      </c>
      <c r="AJ6582" t="s">
        <v>32</v>
      </c>
      <c r="AK6582" t="str">
        <f t="shared" si="1441"/>
        <v/>
      </c>
      <c r="AL6582">
        <v>12</v>
      </c>
      <c r="AM6582">
        <v>0</v>
      </c>
      <c r="AN6582">
        <v>0</v>
      </c>
      <c r="AO6582" t="s">
        <v>32</v>
      </c>
      <c r="AP6582" t="s">
        <v>32</v>
      </c>
    </row>
    <row r="6583" spans="1:42" x14ac:dyDescent="0.25">
      <c r="A6583">
        <v>202107</v>
      </c>
      <c r="B6583" t="str">
        <f t="shared" si="1428"/>
        <v>2021-II</v>
      </c>
      <c r="C6583" t="s">
        <v>6657</v>
      </c>
      <c r="D6583" t="s">
        <v>6657</v>
      </c>
      <c r="E6583">
        <v>32221400</v>
      </c>
      <c r="F6583" t="s">
        <v>29</v>
      </c>
      <c r="G6583">
        <v>0</v>
      </c>
      <c r="H6583">
        <v>0</v>
      </c>
      <c r="I6583">
        <v>1</v>
      </c>
      <c r="J6583">
        <f t="shared" si="1429"/>
        <v>0</v>
      </c>
      <c r="K6583" t="str">
        <f t="shared" si="1430"/>
        <v>Insuficiente</v>
      </c>
      <c r="L6583">
        <f t="shared" si="1431"/>
        <v>1</v>
      </c>
      <c r="M6583">
        <v>28</v>
      </c>
      <c r="N6583" t="str">
        <f t="shared" si="1432"/>
        <v>&lt;=30</v>
      </c>
      <c r="O6583" t="s">
        <v>56</v>
      </c>
      <c r="P6583" t="s">
        <v>31</v>
      </c>
      <c r="Q6583">
        <v>31903</v>
      </c>
      <c r="R6583">
        <v>0</v>
      </c>
      <c r="S6583" t="str">
        <f t="shared" si="1433"/>
        <v>=0</v>
      </c>
      <c r="T6583">
        <v>1050</v>
      </c>
      <c r="U6583" t="str">
        <f t="shared" si="1434"/>
        <v>&lt;=1100</v>
      </c>
      <c r="V6583" t="s">
        <v>1210</v>
      </c>
      <c r="W6583">
        <v>27300</v>
      </c>
      <c r="X6583" s="12">
        <f t="shared" si="1435"/>
        <v>0</v>
      </c>
      <c r="Y6583" t="str">
        <f t="shared" si="1436"/>
        <v>=0</v>
      </c>
      <c r="Z6583">
        <v>5</v>
      </c>
      <c r="AA6583">
        <v>4</v>
      </c>
      <c r="AB6583">
        <v>1725.07</v>
      </c>
      <c r="AC6583" t="str">
        <f t="shared" si="1437"/>
        <v>&lt;=2000</v>
      </c>
      <c r="AD6583">
        <v>2489</v>
      </c>
      <c r="AE6583" t="str">
        <f t="shared" si="1438"/>
        <v>&gt;120</v>
      </c>
      <c r="AF6583">
        <v>1725.07</v>
      </c>
      <c r="AG6583" t="str">
        <f t="shared" si="1439"/>
        <v>&lt;=2000</v>
      </c>
      <c r="AH6583" t="s">
        <v>32</v>
      </c>
      <c r="AI6583" t="str">
        <f t="shared" si="1440"/>
        <v/>
      </c>
      <c r="AJ6583" t="s">
        <v>32</v>
      </c>
      <c r="AK6583" t="str">
        <f t="shared" si="1441"/>
        <v/>
      </c>
      <c r="AL6583">
        <v>12</v>
      </c>
      <c r="AM6583">
        <v>0</v>
      </c>
      <c r="AN6583">
        <v>12</v>
      </c>
      <c r="AO6583" t="s">
        <v>32</v>
      </c>
      <c r="AP6583">
        <v>1</v>
      </c>
    </row>
    <row r="6584" spans="1:42" x14ac:dyDescent="0.25">
      <c r="A6584">
        <v>202107</v>
      </c>
      <c r="B6584" t="str">
        <f t="shared" si="1428"/>
        <v>2021-II</v>
      </c>
      <c r="C6584" t="s">
        <v>6658</v>
      </c>
      <c r="D6584" t="s">
        <v>6658</v>
      </c>
      <c r="E6584">
        <v>32222267</v>
      </c>
      <c r="F6584" t="s">
        <v>29</v>
      </c>
      <c r="G6584">
        <v>0</v>
      </c>
      <c r="H6584">
        <v>0</v>
      </c>
      <c r="I6584">
        <v>1</v>
      </c>
      <c r="J6584">
        <f t="shared" si="1429"/>
        <v>0</v>
      </c>
      <c r="K6584" t="str">
        <f t="shared" si="1430"/>
        <v>Insuficiente</v>
      </c>
      <c r="L6584">
        <f t="shared" si="1431"/>
        <v>1</v>
      </c>
      <c r="M6584">
        <v>36</v>
      </c>
      <c r="N6584" t="str">
        <f t="shared" si="1432"/>
        <v>&lt;=40</v>
      </c>
      <c r="O6584" t="s">
        <v>56</v>
      </c>
      <c r="P6584" t="s">
        <v>39</v>
      </c>
      <c r="Q6584">
        <v>24579</v>
      </c>
      <c r="R6584">
        <v>0</v>
      </c>
      <c r="S6584" t="str">
        <f t="shared" si="1433"/>
        <v>=0</v>
      </c>
      <c r="T6584">
        <v>850</v>
      </c>
      <c r="U6584" t="str">
        <f t="shared" si="1434"/>
        <v>&lt;=1000</v>
      </c>
      <c r="V6584" t="s">
        <v>587</v>
      </c>
      <c r="W6584">
        <v>20400</v>
      </c>
      <c r="X6584" s="12">
        <f t="shared" si="1435"/>
        <v>0</v>
      </c>
      <c r="Y6584" t="str">
        <f t="shared" si="1436"/>
        <v>=0</v>
      </c>
      <c r="Z6584" t="s">
        <v>32</v>
      </c>
      <c r="AA6584">
        <v>9</v>
      </c>
      <c r="AB6584" t="s">
        <v>32</v>
      </c>
      <c r="AC6584" t="str">
        <f t="shared" si="1437"/>
        <v/>
      </c>
      <c r="AD6584" t="s">
        <v>32</v>
      </c>
      <c r="AE6584" t="str">
        <f t="shared" si="1438"/>
        <v/>
      </c>
      <c r="AF6584" t="s">
        <v>32</v>
      </c>
      <c r="AG6584" t="str">
        <f t="shared" si="1439"/>
        <v/>
      </c>
      <c r="AH6584" t="s">
        <v>32</v>
      </c>
      <c r="AI6584" t="str">
        <f t="shared" si="1440"/>
        <v/>
      </c>
      <c r="AJ6584" t="s">
        <v>32</v>
      </c>
      <c r="AK6584" t="str">
        <f t="shared" si="1441"/>
        <v/>
      </c>
      <c r="AL6584">
        <v>0</v>
      </c>
      <c r="AM6584">
        <v>0</v>
      </c>
      <c r="AN6584">
        <v>0</v>
      </c>
      <c r="AO6584" t="s">
        <v>32</v>
      </c>
      <c r="AP6584" t="s">
        <v>32</v>
      </c>
    </row>
    <row r="6585" spans="1:42" x14ac:dyDescent="0.25">
      <c r="A6585">
        <v>202107</v>
      </c>
      <c r="B6585" t="str">
        <f t="shared" si="1428"/>
        <v>2021-II</v>
      </c>
      <c r="C6585" t="s">
        <v>6659</v>
      </c>
      <c r="D6585" t="s">
        <v>6659</v>
      </c>
      <c r="E6585">
        <v>32223019</v>
      </c>
      <c r="F6585" t="s">
        <v>29</v>
      </c>
      <c r="G6585">
        <v>0</v>
      </c>
      <c r="H6585">
        <v>0</v>
      </c>
      <c r="I6585">
        <v>1</v>
      </c>
      <c r="J6585">
        <f t="shared" si="1429"/>
        <v>0</v>
      </c>
      <c r="K6585" t="str">
        <f t="shared" si="1430"/>
        <v>Insuficiente</v>
      </c>
      <c r="L6585">
        <f t="shared" si="1431"/>
        <v>1</v>
      </c>
      <c r="M6585">
        <v>38</v>
      </c>
      <c r="N6585" t="str">
        <f t="shared" si="1432"/>
        <v>&lt;=40</v>
      </c>
      <c r="O6585" t="s">
        <v>56</v>
      </c>
      <c r="P6585" t="s">
        <v>39</v>
      </c>
      <c r="Q6585">
        <v>31691</v>
      </c>
      <c r="R6585">
        <v>0</v>
      </c>
      <c r="S6585" t="str">
        <f t="shared" si="1433"/>
        <v>=0</v>
      </c>
      <c r="T6585">
        <v>1100</v>
      </c>
      <c r="U6585" t="str">
        <f t="shared" si="1434"/>
        <v>&lt;=1100</v>
      </c>
      <c r="V6585" t="s">
        <v>587</v>
      </c>
      <c r="W6585">
        <v>27100</v>
      </c>
      <c r="X6585" s="12">
        <f t="shared" si="1435"/>
        <v>0</v>
      </c>
      <c r="Y6585" t="str">
        <f t="shared" si="1436"/>
        <v>=0</v>
      </c>
      <c r="Z6585" t="s">
        <v>32</v>
      </c>
      <c r="AA6585">
        <v>9</v>
      </c>
      <c r="AB6585" t="s">
        <v>32</v>
      </c>
      <c r="AC6585" t="str">
        <f t="shared" si="1437"/>
        <v/>
      </c>
      <c r="AD6585" t="s">
        <v>32</v>
      </c>
      <c r="AE6585" t="str">
        <f t="shared" si="1438"/>
        <v/>
      </c>
      <c r="AF6585" t="s">
        <v>32</v>
      </c>
      <c r="AG6585" t="str">
        <f t="shared" si="1439"/>
        <v/>
      </c>
      <c r="AH6585" t="s">
        <v>32</v>
      </c>
      <c r="AI6585" t="str">
        <f t="shared" si="1440"/>
        <v/>
      </c>
      <c r="AJ6585" t="s">
        <v>32</v>
      </c>
      <c r="AK6585" t="str">
        <f t="shared" si="1441"/>
        <v/>
      </c>
      <c r="AL6585">
        <v>0</v>
      </c>
      <c r="AM6585">
        <v>0</v>
      </c>
      <c r="AN6585">
        <v>0</v>
      </c>
      <c r="AO6585" t="s">
        <v>32</v>
      </c>
      <c r="AP6585" t="s">
        <v>32</v>
      </c>
    </row>
    <row r="6586" spans="1:42" x14ac:dyDescent="0.25">
      <c r="A6586">
        <v>202107</v>
      </c>
      <c r="B6586" t="str">
        <f t="shared" si="1428"/>
        <v>2021-II</v>
      </c>
      <c r="C6586" t="s">
        <v>6660</v>
      </c>
      <c r="D6586" t="s">
        <v>6660</v>
      </c>
      <c r="E6586">
        <v>32226555</v>
      </c>
      <c r="F6586" t="s">
        <v>29</v>
      </c>
      <c r="G6586">
        <v>0</v>
      </c>
      <c r="H6586">
        <v>0</v>
      </c>
      <c r="I6586">
        <v>1</v>
      </c>
      <c r="J6586">
        <f t="shared" si="1429"/>
        <v>0</v>
      </c>
      <c r="K6586" t="str">
        <f t="shared" si="1430"/>
        <v>Insuficiente</v>
      </c>
      <c r="L6586">
        <f t="shared" si="1431"/>
        <v>1</v>
      </c>
      <c r="M6586">
        <v>24</v>
      </c>
      <c r="N6586" t="str">
        <f t="shared" si="1432"/>
        <v>&lt;=25</v>
      </c>
      <c r="O6586" t="s">
        <v>56</v>
      </c>
      <c r="P6586" t="s">
        <v>39</v>
      </c>
      <c r="Q6586">
        <v>21659</v>
      </c>
      <c r="R6586">
        <v>0</v>
      </c>
      <c r="S6586" t="str">
        <f t="shared" si="1433"/>
        <v>=0</v>
      </c>
      <c r="T6586">
        <v>750</v>
      </c>
      <c r="U6586" t="str">
        <f t="shared" si="1434"/>
        <v>&lt;=1000</v>
      </c>
      <c r="V6586" t="s">
        <v>585</v>
      </c>
      <c r="W6586">
        <v>17650</v>
      </c>
      <c r="X6586" s="12">
        <f t="shared" si="1435"/>
        <v>0</v>
      </c>
      <c r="Y6586" t="str">
        <f t="shared" si="1436"/>
        <v>=0</v>
      </c>
      <c r="Z6586" t="s">
        <v>32</v>
      </c>
      <c r="AA6586">
        <v>4</v>
      </c>
      <c r="AB6586">
        <v>3789.91</v>
      </c>
      <c r="AC6586" t="str">
        <f t="shared" si="1437"/>
        <v>&lt;=4000</v>
      </c>
      <c r="AD6586">
        <v>302</v>
      </c>
      <c r="AE6586" t="str">
        <f t="shared" si="1438"/>
        <v>&gt;120</v>
      </c>
      <c r="AF6586">
        <v>0</v>
      </c>
      <c r="AG6586" t="str">
        <f t="shared" si="1439"/>
        <v>&lt;=500</v>
      </c>
      <c r="AH6586" t="s">
        <v>32</v>
      </c>
      <c r="AI6586" t="str">
        <f t="shared" si="1440"/>
        <v/>
      </c>
      <c r="AJ6586" t="s">
        <v>32</v>
      </c>
      <c r="AK6586" t="str">
        <f t="shared" si="1441"/>
        <v/>
      </c>
      <c r="AL6586">
        <v>8</v>
      </c>
      <c r="AM6586">
        <v>0</v>
      </c>
      <c r="AN6586">
        <v>8</v>
      </c>
      <c r="AO6586" t="s">
        <v>32</v>
      </c>
      <c r="AP6586">
        <v>5</v>
      </c>
    </row>
    <row r="6587" spans="1:42" x14ac:dyDescent="0.25">
      <c r="A6587">
        <v>202107</v>
      </c>
      <c r="B6587" t="str">
        <f t="shared" si="1428"/>
        <v>2021-II</v>
      </c>
      <c r="C6587" t="s">
        <v>6661</v>
      </c>
      <c r="D6587" t="s">
        <v>6661</v>
      </c>
      <c r="E6587">
        <v>32223083</v>
      </c>
      <c r="F6587" t="s">
        <v>29</v>
      </c>
      <c r="G6587">
        <v>0</v>
      </c>
      <c r="H6587">
        <v>0</v>
      </c>
      <c r="I6587">
        <v>1</v>
      </c>
      <c r="J6587">
        <f t="shared" si="1429"/>
        <v>0</v>
      </c>
      <c r="K6587" t="str">
        <f t="shared" si="1430"/>
        <v>Insuficiente</v>
      </c>
      <c r="L6587">
        <f t="shared" si="1431"/>
        <v>1</v>
      </c>
      <c r="M6587">
        <v>32</v>
      </c>
      <c r="N6587" t="str">
        <f t="shared" si="1432"/>
        <v>&lt;=35</v>
      </c>
      <c r="O6587" t="s">
        <v>56</v>
      </c>
      <c r="P6587" t="s">
        <v>39</v>
      </c>
      <c r="Q6587">
        <v>36468</v>
      </c>
      <c r="R6587">
        <v>0</v>
      </c>
      <c r="S6587" t="str">
        <f t="shared" si="1433"/>
        <v>=0</v>
      </c>
      <c r="T6587">
        <v>1100</v>
      </c>
      <c r="U6587" t="str">
        <f t="shared" si="1434"/>
        <v>&lt;=1100</v>
      </c>
      <c r="V6587" t="s">
        <v>587</v>
      </c>
      <c r="W6587">
        <v>31600</v>
      </c>
      <c r="X6587" s="12">
        <f t="shared" si="1435"/>
        <v>0</v>
      </c>
      <c r="Y6587" t="str">
        <f t="shared" si="1436"/>
        <v>=0</v>
      </c>
      <c r="Z6587">
        <v>3</v>
      </c>
      <c r="AA6587">
        <v>4</v>
      </c>
      <c r="AB6587">
        <v>2222.08</v>
      </c>
      <c r="AC6587" t="str">
        <f t="shared" si="1437"/>
        <v>&lt;=3000</v>
      </c>
      <c r="AD6587">
        <v>841</v>
      </c>
      <c r="AE6587" t="str">
        <f t="shared" si="1438"/>
        <v>&gt;120</v>
      </c>
      <c r="AF6587">
        <v>2222.08</v>
      </c>
      <c r="AG6587" t="str">
        <f t="shared" si="1439"/>
        <v>&lt;=3000</v>
      </c>
      <c r="AH6587" t="s">
        <v>32</v>
      </c>
      <c r="AI6587" t="str">
        <f t="shared" si="1440"/>
        <v/>
      </c>
      <c r="AJ6587" t="s">
        <v>32</v>
      </c>
      <c r="AK6587" t="str">
        <f t="shared" si="1441"/>
        <v/>
      </c>
      <c r="AL6587">
        <v>12</v>
      </c>
      <c r="AM6587">
        <v>0</v>
      </c>
      <c r="AN6587">
        <v>12</v>
      </c>
      <c r="AO6587" t="s">
        <v>32</v>
      </c>
      <c r="AP6587">
        <v>1</v>
      </c>
    </row>
    <row r="6588" spans="1:42" x14ac:dyDescent="0.25">
      <c r="A6588">
        <v>202107</v>
      </c>
      <c r="B6588" t="str">
        <f t="shared" si="1428"/>
        <v>2021-II</v>
      </c>
      <c r="C6588" t="s">
        <v>6662</v>
      </c>
      <c r="D6588" t="s">
        <v>6662</v>
      </c>
      <c r="E6588">
        <v>32221291</v>
      </c>
      <c r="F6588" t="s">
        <v>29</v>
      </c>
      <c r="G6588">
        <v>0</v>
      </c>
      <c r="H6588">
        <v>0</v>
      </c>
      <c r="I6588">
        <v>1</v>
      </c>
      <c r="J6588">
        <f t="shared" si="1429"/>
        <v>0</v>
      </c>
      <c r="K6588" t="str">
        <f t="shared" si="1430"/>
        <v>Insuficiente</v>
      </c>
      <c r="L6588">
        <f t="shared" si="1431"/>
        <v>1</v>
      </c>
      <c r="M6588">
        <v>29</v>
      </c>
      <c r="N6588" t="str">
        <f t="shared" si="1432"/>
        <v>&lt;=30</v>
      </c>
      <c r="O6588" t="s">
        <v>56</v>
      </c>
      <c r="P6588" t="s">
        <v>39</v>
      </c>
      <c r="Q6588">
        <v>39015</v>
      </c>
      <c r="R6588">
        <v>0</v>
      </c>
      <c r="S6588" t="str">
        <f t="shared" si="1433"/>
        <v>=0</v>
      </c>
      <c r="T6588">
        <v>1350</v>
      </c>
      <c r="U6588" t="str">
        <f t="shared" si="1434"/>
        <v>&lt;=1400</v>
      </c>
      <c r="V6588" t="s">
        <v>587</v>
      </c>
      <c r="W6588">
        <v>34000</v>
      </c>
      <c r="X6588" s="12">
        <f t="shared" si="1435"/>
        <v>0</v>
      </c>
      <c r="Y6588" t="str">
        <f t="shared" si="1436"/>
        <v>=0</v>
      </c>
      <c r="Z6588">
        <v>4</v>
      </c>
      <c r="AA6588">
        <v>9</v>
      </c>
      <c r="AB6588" t="s">
        <v>32</v>
      </c>
      <c r="AC6588" t="str">
        <f t="shared" si="1437"/>
        <v/>
      </c>
      <c r="AD6588" t="s">
        <v>32</v>
      </c>
      <c r="AE6588" t="str">
        <f t="shared" si="1438"/>
        <v/>
      </c>
      <c r="AF6588" t="s">
        <v>32</v>
      </c>
      <c r="AG6588" t="str">
        <f t="shared" si="1439"/>
        <v/>
      </c>
      <c r="AH6588" t="s">
        <v>32</v>
      </c>
      <c r="AI6588" t="str">
        <f t="shared" si="1440"/>
        <v/>
      </c>
      <c r="AJ6588" t="s">
        <v>32</v>
      </c>
      <c r="AK6588" t="str">
        <f t="shared" si="1441"/>
        <v/>
      </c>
      <c r="AL6588">
        <v>0</v>
      </c>
      <c r="AM6588">
        <v>0</v>
      </c>
      <c r="AN6588">
        <v>0</v>
      </c>
      <c r="AO6588" t="s">
        <v>32</v>
      </c>
      <c r="AP6588" t="s">
        <v>32</v>
      </c>
    </row>
    <row r="6589" spans="1:42" x14ac:dyDescent="0.25">
      <c r="A6589">
        <v>202107</v>
      </c>
      <c r="B6589" t="str">
        <f t="shared" si="1428"/>
        <v>2021-II</v>
      </c>
      <c r="C6589" t="s">
        <v>6663</v>
      </c>
      <c r="D6589" t="s">
        <v>6663</v>
      </c>
      <c r="E6589">
        <v>32221381</v>
      </c>
      <c r="F6589" t="s">
        <v>29</v>
      </c>
      <c r="G6589">
        <v>0</v>
      </c>
      <c r="H6589">
        <v>0</v>
      </c>
      <c r="I6589">
        <v>1</v>
      </c>
      <c r="J6589">
        <f t="shared" si="1429"/>
        <v>0</v>
      </c>
      <c r="K6589" t="str">
        <f t="shared" si="1430"/>
        <v>Insuficiente</v>
      </c>
      <c r="L6589">
        <f t="shared" si="1431"/>
        <v>1</v>
      </c>
      <c r="M6589">
        <v>52</v>
      </c>
      <c r="N6589" t="str">
        <f t="shared" si="1432"/>
        <v>&lt;=55</v>
      </c>
      <c r="O6589" t="s">
        <v>56</v>
      </c>
      <c r="P6589" t="s">
        <v>35</v>
      </c>
      <c r="Q6589">
        <v>22508</v>
      </c>
      <c r="R6589">
        <v>0</v>
      </c>
      <c r="S6589" t="str">
        <f t="shared" si="1433"/>
        <v>=0</v>
      </c>
      <c r="T6589">
        <v>750</v>
      </c>
      <c r="U6589" t="str">
        <f t="shared" si="1434"/>
        <v>&lt;=1000</v>
      </c>
      <c r="V6589" t="s">
        <v>585</v>
      </c>
      <c r="W6589">
        <v>18450</v>
      </c>
      <c r="X6589" s="12">
        <f t="shared" si="1435"/>
        <v>0</v>
      </c>
      <c r="Y6589" t="str">
        <f t="shared" si="1436"/>
        <v>=0</v>
      </c>
      <c r="Z6589" t="s">
        <v>32</v>
      </c>
      <c r="AA6589">
        <v>9</v>
      </c>
      <c r="AB6589" t="s">
        <v>32</v>
      </c>
      <c r="AC6589" t="str">
        <f t="shared" si="1437"/>
        <v/>
      </c>
      <c r="AD6589" t="s">
        <v>32</v>
      </c>
      <c r="AE6589" t="str">
        <f t="shared" si="1438"/>
        <v/>
      </c>
      <c r="AF6589" t="s">
        <v>32</v>
      </c>
      <c r="AG6589" t="str">
        <f t="shared" si="1439"/>
        <v/>
      </c>
      <c r="AH6589" t="s">
        <v>32</v>
      </c>
      <c r="AI6589" t="str">
        <f t="shared" si="1440"/>
        <v/>
      </c>
      <c r="AJ6589" t="s">
        <v>32</v>
      </c>
      <c r="AK6589" t="str">
        <f t="shared" si="1441"/>
        <v/>
      </c>
      <c r="AL6589">
        <v>0</v>
      </c>
      <c r="AM6589">
        <v>0</v>
      </c>
      <c r="AN6589">
        <v>0</v>
      </c>
      <c r="AO6589" t="s">
        <v>32</v>
      </c>
      <c r="AP6589" t="s">
        <v>32</v>
      </c>
    </row>
    <row r="6590" spans="1:42" x14ac:dyDescent="0.25">
      <c r="A6590">
        <v>202107</v>
      </c>
      <c r="B6590" t="str">
        <f t="shared" si="1428"/>
        <v>2021-II</v>
      </c>
      <c r="C6590" t="s">
        <v>6664</v>
      </c>
      <c r="D6590" t="s">
        <v>6664</v>
      </c>
      <c r="E6590">
        <v>32226494</v>
      </c>
      <c r="F6590" t="s">
        <v>6163</v>
      </c>
      <c r="G6590">
        <v>0</v>
      </c>
      <c r="H6590">
        <v>0</v>
      </c>
      <c r="I6590">
        <v>1</v>
      </c>
      <c r="J6590">
        <f t="shared" si="1429"/>
        <v>0</v>
      </c>
      <c r="K6590" t="str">
        <f t="shared" si="1430"/>
        <v>Insuficiente</v>
      </c>
      <c r="L6590">
        <f t="shared" si="1431"/>
        <v>1</v>
      </c>
      <c r="M6590">
        <v>34</v>
      </c>
      <c r="N6590" t="str">
        <f t="shared" si="1432"/>
        <v>&lt;=35</v>
      </c>
      <c r="O6590" t="s">
        <v>56</v>
      </c>
      <c r="P6590" t="s">
        <v>35</v>
      </c>
      <c r="Q6590">
        <v>39979</v>
      </c>
      <c r="R6590">
        <v>0</v>
      </c>
      <c r="S6590" t="str">
        <f t="shared" si="1433"/>
        <v>=0</v>
      </c>
      <c r="T6590">
        <v>1140</v>
      </c>
      <c r="U6590" t="str">
        <f t="shared" si="1434"/>
        <v>&lt;=1200</v>
      </c>
      <c r="V6590" t="s">
        <v>585</v>
      </c>
      <c r="W6590">
        <v>35230</v>
      </c>
      <c r="X6590" s="12">
        <f t="shared" si="1435"/>
        <v>0</v>
      </c>
      <c r="Y6590" t="str">
        <f t="shared" si="1436"/>
        <v>=0</v>
      </c>
      <c r="Z6590">
        <v>2</v>
      </c>
      <c r="AA6590">
        <v>0</v>
      </c>
      <c r="AB6590">
        <v>7866.21</v>
      </c>
      <c r="AC6590" t="str">
        <f t="shared" si="1437"/>
        <v>&gt;5000</v>
      </c>
      <c r="AD6590">
        <v>90</v>
      </c>
      <c r="AE6590" t="str">
        <f t="shared" si="1438"/>
        <v>&lt;=90</v>
      </c>
      <c r="AF6590">
        <v>0</v>
      </c>
      <c r="AG6590" t="str">
        <f t="shared" si="1439"/>
        <v>&lt;=500</v>
      </c>
      <c r="AH6590">
        <v>4900</v>
      </c>
      <c r="AI6590" t="str">
        <f t="shared" si="1440"/>
        <v>&lt;=5000</v>
      </c>
      <c r="AJ6590">
        <v>0.7964</v>
      </c>
      <c r="AK6590" t="str">
        <f t="shared" si="1441"/>
        <v>&lt;=0.8</v>
      </c>
      <c r="AL6590">
        <v>12</v>
      </c>
      <c r="AM6590">
        <v>9</v>
      </c>
      <c r="AN6590">
        <v>0</v>
      </c>
      <c r="AO6590">
        <v>4</v>
      </c>
      <c r="AP6590" t="s">
        <v>32</v>
      </c>
    </row>
    <row r="6591" spans="1:42" x14ac:dyDescent="0.25">
      <c r="A6591">
        <v>202107</v>
      </c>
      <c r="B6591" t="str">
        <f t="shared" si="1428"/>
        <v>2021-II</v>
      </c>
      <c r="C6591" t="s">
        <v>6665</v>
      </c>
      <c r="D6591" t="s">
        <v>6665</v>
      </c>
      <c r="E6591">
        <v>32226603</v>
      </c>
      <c r="F6591" t="s">
        <v>29</v>
      </c>
      <c r="G6591">
        <v>0</v>
      </c>
      <c r="H6591">
        <v>0</v>
      </c>
      <c r="I6591">
        <v>1</v>
      </c>
      <c r="J6591">
        <f t="shared" si="1429"/>
        <v>0</v>
      </c>
      <c r="K6591" t="str">
        <f t="shared" si="1430"/>
        <v>Insuficiente</v>
      </c>
      <c r="L6591">
        <f t="shared" si="1431"/>
        <v>1</v>
      </c>
      <c r="M6591">
        <v>23</v>
      </c>
      <c r="N6591" t="str">
        <f t="shared" si="1432"/>
        <v>&lt;=25</v>
      </c>
      <c r="O6591" t="s">
        <v>56</v>
      </c>
      <c r="P6591" t="s">
        <v>39</v>
      </c>
      <c r="Q6591">
        <v>20162</v>
      </c>
      <c r="R6591">
        <v>0</v>
      </c>
      <c r="S6591" t="str">
        <f t="shared" si="1433"/>
        <v>=0</v>
      </c>
      <c r="T6591">
        <v>700</v>
      </c>
      <c r="U6591" t="str">
        <f t="shared" si="1434"/>
        <v>&lt;=1000</v>
      </c>
      <c r="V6591" t="s">
        <v>612</v>
      </c>
      <c r="W6591">
        <v>16240</v>
      </c>
      <c r="X6591" s="12">
        <f t="shared" si="1435"/>
        <v>0</v>
      </c>
      <c r="Y6591" t="str">
        <f t="shared" si="1436"/>
        <v>=0</v>
      </c>
      <c r="Z6591" t="s">
        <v>32</v>
      </c>
      <c r="AA6591">
        <v>9</v>
      </c>
      <c r="AB6591" t="s">
        <v>32</v>
      </c>
      <c r="AC6591" t="str">
        <f t="shared" si="1437"/>
        <v/>
      </c>
      <c r="AD6591" t="s">
        <v>32</v>
      </c>
      <c r="AE6591" t="str">
        <f t="shared" si="1438"/>
        <v/>
      </c>
      <c r="AF6591" t="s">
        <v>32</v>
      </c>
      <c r="AG6591" t="str">
        <f t="shared" si="1439"/>
        <v/>
      </c>
      <c r="AH6591" t="s">
        <v>32</v>
      </c>
      <c r="AI6591" t="str">
        <f t="shared" si="1440"/>
        <v/>
      </c>
      <c r="AJ6591" t="s">
        <v>32</v>
      </c>
      <c r="AK6591" t="str">
        <f t="shared" si="1441"/>
        <v/>
      </c>
      <c r="AL6591">
        <v>0</v>
      </c>
      <c r="AM6591">
        <v>0</v>
      </c>
      <c r="AN6591">
        <v>0</v>
      </c>
      <c r="AO6591" t="s">
        <v>32</v>
      </c>
      <c r="AP6591" t="s">
        <v>32</v>
      </c>
    </row>
    <row r="6592" spans="1:42" x14ac:dyDescent="0.25">
      <c r="A6592">
        <v>202107</v>
      </c>
      <c r="B6592" t="str">
        <f t="shared" si="1428"/>
        <v>2021-II</v>
      </c>
      <c r="C6592" t="s">
        <v>6666</v>
      </c>
      <c r="D6592" t="s">
        <v>6666</v>
      </c>
      <c r="E6592">
        <v>32226735</v>
      </c>
      <c r="F6592" t="s">
        <v>29</v>
      </c>
      <c r="G6592">
        <v>0</v>
      </c>
      <c r="H6592">
        <v>0</v>
      </c>
      <c r="I6592">
        <v>1</v>
      </c>
      <c r="J6592">
        <f t="shared" si="1429"/>
        <v>0</v>
      </c>
      <c r="K6592" t="str">
        <f t="shared" si="1430"/>
        <v>Insuficiente</v>
      </c>
      <c r="L6592">
        <f t="shared" si="1431"/>
        <v>1</v>
      </c>
      <c r="M6592">
        <v>27</v>
      </c>
      <c r="N6592" t="str">
        <f t="shared" si="1432"/>
        <v>&lt;=30</v>
      </c>
      <c r="O6592" t="s">
        <v>56</v>
      </c>
      <c r="P6592" t="s">
        <v>39</v>
      </c>
      <c r="Q6592">
        <v>20959</v>
      </c>
      <c r="R6592">
        <v>0</v>
      </c>
      <c r="S6592" t="str">
        <f t="shared" si="1433"/>
        <v>=0</v>
      </c>
      <c r="T6592">
        <v>700</v>
      </c>
      <c r="U6592" t="str">
        <f t="shared" si="1434"/>
        <v>&lt;=1000</v>
      </c>
      <c r="V6592" t="s">
        <v>585</v>
      </c>
      <c r="W6592">
        <v>16990</v>
      </c>
      <c r="X6592" s="12">
        <f t="shared" si="1435"/>
        <v>0</v>
      </c>
      <c r="Y6592" t="str">
        <f t="shared" si="1436"/>
        <v>=0</v>
      </c>
      <c r="Z6592" t="s">
        <v>32</v>
      </c>
      <c r="AA6592">
        <v>4</v>
      </c>
      <c r="AB6592">
        <v>1824.29</v>
      </c>
      <c r="AC6592" t="str">
        <f t="shared" si="1437"/>
        <v>&lt;=2000</v>
      </c>
      <c r="AD6592">
        <v>2571</v>
      </c>
      <c r="AE6592" t="str">
        <f t="shared" si="1438"/>
        <v>&gt;120</v>
      </c>
      <c r="AF6592">
        <v>1824.29</v>
      </c>
      <c r="AG6592" t="str">
        <f t="shared" si="1439"/>
        <v>&lt;=2000</v>
      </c>
      <c r="AH6592" t="s">
        <v>32</v>
      </c>
      <c r="AI6592" t="str">
        <f t="shared" si="1440"/>
        <v/>
      </c>
      <c r="AJ6592" t="s">
        <v>32</v>
      </c>
      <c r="AK6592" t="str">
        <f t="shared" si="1441"/>
        <v/>
      </c>
      <c r="AL6592">
        <v>12</v>
      </c>
      <c r="AM6592">
        <v>0</v>
      </c>
      <c r="AN6592">
        <v>12</v>
      </c>
      <c r="AO6592" t="s">
        <v>32</v>
      </c>
      <c r="AP6592">
        <v>1</v>
      </c>
    </row>
    <row r="6593" spans="1:42" x14ac:dyDescent="0.25">
      <c r="A6593">
        <v>202107</v>
      </c>
      <c r="B6593" t="str">
        <f t="shared" si="1428"/>
        <v>2021-II</v>
      </c>
      <c r="C6593" t="s">
        <v>6667</v>
      </c>
      <c r="D6593" t="s">
        <v>6667</v>
      </c>
      <c r="E6593">
        <v>32221955</v>
      </c>
      <c r="F6593" t="s">
        <v>29</v>
      </c>
      <c r="G6593">
        <v>0</v>
      </c>
      <c r="H6593">
        <v>0</v>
      </c>
      <c r="I6593">
        <v>1</v>
      </c>
      <c r="J6593">
        <f t="shared" si="1429"/>
        <v>0</v>
      </c>
      <c r="K6593" t="str">
        <f t="shared" si="1430"/>
        <v>Insuficiente</v>
      </c>
      <c r="L6593">
        <f t="shared" si="1431"/>
        <v>1</v>
      </c>
      <c r="M6593">
        <v>38</v>
      </c>
      <c r="N6593" t="str">
        <f t="shared" si="1432"/>
        <v>&lt;=40</v>
      </c>
      <c r="O6593" t="s">
        <v>56</v>
      </c>
      <c r="P6593" t="s">
        <v>35</v>
      </c>
      <c r="Q6593">
        <v>24579</v>
      </c>
      <c r="R6593">
        <v>0</v>
      </c>
      <c r="S6593" t="str">
        <f t="shared" si="1433"/>
        <v>=0</v>
      </c>
      <c r="T6593">
        <v>850</v>
      </c>
      <c r="U6593" t="str">
        <f t="shared" si="1434"/>
        <v>&lt;=1000</v>
      </c>
      <c r="V6593" t="s">
        <v>587</v>
      </c>
      <c r="W6593">
        <v>20400</v>
      </c>
      <c r="X6593" s="12">
        <f t="shared" si="1435"/>
        <v>0</v>
      </c>
      <c r="Y6593" t="str">
        <f t="shared" si="1436"/>
        <v>=0</v>
      </c>
      <c r="Z6593" t="s">
        <v>32</v>
      </c>
      <c r="AA6593">
        <v>9</v>
      </c>
      <c r="AB6593" t="s">
        <v>32</v>
      </c>
      <c r="AC6593" t="str">
        <f t="shared" si="1437"/>
        <v/>
      </c>
      <c r="AD6593" t="s">
        <v>32</v>
      </c>
      <c r="AE6593" t="str">
        <f t="shared" si="1438"/>
        <v/>
      </c>
      <c r="AF6593" t="s">
        <v>32</v>
      </c>
      <c r="AG6593" t="str">
        <f t="shared" si="1439"/>
        <v/>
      </c>
      <c r="AH6593" t="s">
        <v>32</v>
      </c>
      <c r="AI6593" t="str">
        <f t="shared" si="1440"/>
        <v/>
      </c>
      <c r="AJ6593" t="s">
        <v>32</v>
      </c>
      <c r="AK6593" t="str">
        <f t="shared" si="1441"/>
        <v/>
      </c>
      <c r="AL6593">
        <v>0</v>
      </c>
      <c r="AM6593">
        <v>0</v>
      </c>
      <c r="AN6593">
        <v>0</v>
      </c>
      <c r="AO6593" t="s">
        <v>32</v>
      </c>
      <c r="AP6593" t="s">
        <v>32</v>
      </c>
    </row>
    <row r="6594" spans="1:42" x14ac:dyDescent="0.25">
      <c r="A6594">
        <v>202107</v>
      </c>
      <c r="B6594" t="str">
        <f t="shared" si="1428"/>
        <v>2021-II</v>
      </c>
      <c r="C6594" t="s">
        <v>6668</v>
      </c>
      <c r="D6594" t="s">
        <v>6668</v>
      </c>
      <c r="E6594">
        <v>32226518</v>
      </c>
      <c r="F6594" t="s">
        <v>29</v>
      </c>
      <c r="G6594">
        <v>0</v>
      </c>
      <c r="H6594">
        <v>0</v>
      </c>
      <c r="I6594">
        <v>1</v>
      </c>
      <c r="J6594">
        <f t="shared" si="1429"/>
        <v>0</v>
      </c>
      <c r="K6594" t="str">
        <f t="shared" si="1430"/>
        <v>Insuficiente</v>
      </c>
      <c r="L6594">
        <f t="shared" si="1431"/>
        <v>1</v>
      </c>
      <c r="M6594">
        <v>40</v>
      </c>
      <c r="N6594" t="str">
        <f t="shared" si="1432"/>
        <v>&lt;=40</v>
      </c>
      <c r="O6594" t="s">
        <v>56</v>
      </c>
      <c r="P6594" t="s">
        <v>31</v>
      </c>
      <c r="Q6594">
        <v>20959</v>
      </c>
      <c r="R6594">
        <v>0</v>
      </c>
      <c r="S6594" t="str">
        <f t="shared" si="1433"/>
        <v>=0</v>
      </c>
      <c r="T6594">
        <v>700</v>
      </c>
      <c r="U6594" t="str">
        <f t="shared" si="1434"/>
        <v>&lt;=1000</v>
      </c>
      <c r="V6594" t="s">
        <v>614</v>
      </c>
      <c r="W6594">
        <v>16990</v>
      </c>
      <c r="X6594" s="12">
        <f t="shared" si="1435"/>
        <v>0</v>
      </c>
      <c r="Y6594" t="str">
        <f t="shared" si="1436"/>
        <v>=0</v>
      </c>
      <c r="Z6594" t="s">
        <v>32</v>
      </c>
      <c r="AA6594">
        <v>4</v>
      </c>
      <c r="AB6594">
        <v>811.17</v>
      </c>
      <c r="AC6594" t="str">
        <f t="shared" si="1437"/>
        <v>&lt;=1000</v>
      </c>
      <c r="AD6594">
        <v>1771</v>
      </c>
      <c r="AE6594" t="str">
        <f t="shared" si="1438"/>
        <v>&gt;120</v>
      </c>
      <c r="AF6594">
        <v>811.17</v>
      </c>
      <c r="AG6594" t="str">
        <f t="shared" si="1439"/>
        <v>&lt;=1000</v>
      </c>
      <c r="AH6594" t="s">
        <v>32</v>
      </c>
      <c r="AI6594" t="str">
        <f t="shared" si="1440"/>
        <v/>
      </c>
      <c r="AJ6594" t="s">
        <v>32</v>
      </c>
      <c r="AK6594" t="str">
        <f t="shared" si="1441"/>
        <v/>
      </c>
      <c r="AL6594">
        <v>12</v>
      </c>
      <c r="AM6594">
        <v>0</v>
      </c>
      <c r="AN6594">
        <v>12</v>
      </c>
      <c r="AO6594" t="s">
        <v>32</v>
      </c>
      <c r="AP6594">
        <v>1</v>
      </c>
    </row>
    <row r="6595" spans="1:42" x14ac:dyDescent="0.25">
      <c r="A6595">
        <v>202107</v>
      </c>
      <c r="B6595" t="str">
        <f t="shared" ref="B6595:B6658" si="1442">+CONCATENATE(MID(A6595,1,4),IF(MID(A6595,5,2)*1&lt;=6,"-I","-II"))</f>
        <v>2021-II</v>
      </c>
      <c r="C6595" t="s">
        <v>6669</v>
      </c>
      <c r="D6595" t="s">
        <v>6669</v>
      </c>
      <c r="E6595">
        <v>32222994</v>
      </c>
      <c r="F6595" t="s">
        <v>29</v>
      </c>
      <c r="G6595">
        <v>0</v>
      </c>
      <c r="H6595">
        <v>0</v>
      </c>
      <c r="I6595">
        <v>1</v>
      </c>
      <c r="J6595">
        <f t="shared" ref="J6595:J6658" si="1443">+IF(OR(O6595="Taxista propietario",O6595="Taxista palanca"),0,1)</f>
        <v>0</v>
      </c>
      <c r="K6595" t="str">
        <f t="shared" ref="K6595:K6658" si="1444">+IF(I6595&gt;0,"Insuficiente",IF(H6595&gt;0,"Indeterminado",IF(J6595&gt;0,"Perfil","Modelamiento")))</f>
        <v>Insuficiente</v>
      </c>
      <c r="L6595">
        <f t="shared" ref="L6595:L6658" si="1445">+IF(AND(A6595&gt;=201410,A6595&lt;=201908),0,1)</f>
        <v>1</v>
      </c>
      <c r="M6595">
        <v>36</v>
      </c>
      <c r="N6595" t="str">
        <f t="shared" ref="N6595:N6658" si="1446">+IF(M6595&lt;=25,"&lt;=25",IF(M6595&lt;=30,"&lt;=30",IF(M6595&lt;=35,"&lt;=35",IF(M6595&lt;=40,"&lt;=40",IF(M6595&lt;=45,"&lt;=45",IF(M6595&lt;=50,"&lt;=50",IF(M6595&lt;=55,"&lt;=55",IF(M6595&lt;=60,"&lt;=60","&gt;60"))))))))</f>
        <v>&lt;=40</v>
      </c>
      <c r="O6595" t="s">
        <v>56</v>
      </c>
      <c r="P6595" t="s">
        <v>39</v>
      </c>
      <c r="Q6595">
        <v>29887</v>
      </c>
      <c r="R6595">
        <v>0</v>
      </c>
      <c r="S6595" t="str">
        <f t="shared" ref="S6595:S6658" si="1447">+IF(R6595="NULL","",IF(R6595=0,"=0",IF(R6595&lt;=500,"&lt;=500",IF(R6595&lt;=1000,"&lt;=1000",IF(R6595&lt;=1500,"&lt;=1500",IF(R6595&lt;=2000,"&lt;=2000",IF(R6595&lt;=2500,"&lt;=2500","&gt;2500")))))))</f>
        <v>=0</v>
      </c>
      <c r="T6595">
        <v>900</v>
      </c>
      <c r="U6595" t="str">
        <f t="shared" ref="U6595:U6658" si="1448">+IF(T6595="NULL","",IF(T6595&lt;=1000,"&lt;=1000",IF(T6595&lt;=1100,"&lt;=1100",IF(T6595&lt;=1200,"&lt;=1200",IF(T6595&lt;=1300,"&lt;=1300",IF(T6595&lt;=1400,"&lt;=1400",IF(T6595&lt;=1500,"&lt;=1500","&gt;1500")))))))</f>
        <v>&lt;=1000</v>
      </c>
      <c r="V6595" t="s">
        <v>585</v>
      </c>
      <c r="W6595">
        <v>25400</v>
      </c>
      <c r="X6595" s="12">
        <f t="shared" ref="X6595:X6658" si="1449">+IFERROR(R6595/W6595,"NULL")</f>
        <v>0</v>
      </c>
      <c r="Y6595" t="str">
        <f t="shared" ref="Y6595:Y6658" si="1450">+IF(X6595="NULL","",IF(X6595=0,"=0",IF(X6595&lt;=0.01,"&lt;=0.01",IF(X6595&lt;=0.02,"&lt;=0.02",IF(X6595&lt;=0.03,"&lt;=0.03",IF(X6595&lt;=0.04,"&lt;=0.04",IF(X6595&lt;=0.05,"&lt;=0.05",IF(X6595&lt;=0.06,"&lt;=0.06","&gt;0.06"))))))))</f>
        <v>=0</v>
      </c>
      <c r="Z6595">
        <v>2</v>
      </c>
      <c r="AA6595">
        <v>9</v>
      </c>
      <c r="AB6595" t="s">
        <v>32</v>
      </c>
      <c r="AC6595" t="str">
        <f t="shared" ref="AC6595:AC6658" si="1451">+IF(AB6595="NULL","",IF(AB6595&lt;=500,"&lt;=500",IF(AB6595&lt;=1000,"&lt;=1000",IF(AB6595&lt;=2000,"&lt;=2000",IF(AB6595&lt;=3000,"&lt;=3000",IF(AB6595&lt;=4000,"&lt;=4000",IF(AB6595&lt;=5000,"&lt;=5000","&gt;5000")))))))</f>
        <v/>
      </c>
      <c r="AD6595" t="s">
        <v>32</v>
      </c>
      <c r="AE6595" t="str">
        <f t="shared" ref="AE6595:AE6658" si="1452">+IF(AD6595="NULL","",IF(AD6595=0,"=0",IF(AD6595&lt;=8,"&lt;=8",IF(AD6595&lt;=30,"&lt;=30",IF(AD6595&lt;=60,"&lt;=60",IF(AD6595&lt;=90,"&lt;=90",IF(AD6595&lt;=120,"&lt;=120","&gt;120")))))))</f>
        <v/>
      </c>
      <c r="AF6595" t="s">
        <v>32</v>
      </c>
      <c r="AG6595" t="str">
        <f t="shared" ref="AG6595:AG6658" si="1453">+IF(AF6595="NULL","",IF(AF6595&lt;=500,"&lt;=500",IF(AF6595&lt;=1000,"&lt;=1000",IF(AF6595&lt;=2000,"&lt;=2000",IF(AF6595&lt;=3000,"&lt;=3000",IF(AF6595&lt;=4000,"&lt;=4000",IF(AF6595&lt;=5000,"&lt;=5000","&gt;5000")))))))</f>
        <v/>
      </c>
      <c r="AH6595" t="s">
        <v>32</v>
      </c>
      <c r="AI6595" t="str">
        <f t="shared" ref="AI6595:AI6658" si="1454">+IF(AH6595="NULL","",IF(AH6595&lt;=500,"&lt;=500",IF(AH6595&lt;=1000,"&lt;=1000",IF(AH6595&lt;=2000,"&lt;=2000",IF(AH6595&lt;=3000,"&lt;=3000",IF(AH6595&lt;=4000,"&lt;=4000",IF(AH6595&lt;=5000,"&lt;=5000","&gt;5000")))))))</f>
        <v/>
      </c>
      <c r="AJ6595" t="s">
        <v>32</v>
      </c>
      <c r="AK6595" t="str">
        <f t="shared" ref="AK6595:AK6658" si="1455">+IF(AJ6595="NULL","",IF(AJ6595=0,"=0",IF(AJ6595&lt;=0.1,"&lt;=0.1",IF(AJ6595&lt;=0.2,"&lt;=0.2",IF(AJ6595&lt;=0.3,"&lt;=0.3",IF(AJ6595&lt;=0.4,"&lt;=0.4",IF(AJ6595&lt;=0.5,"&lt;=0.5",IF(AJ6595&lt;=0.6,"&lt;=0.6",IF(AJ6595&lt;=0.7,"&lt;=0.7",IF(AJ6595&lt;=0.8,"&lt;=0.8",IF(AJ6595&lt;=0.9,"&lt;=0.9","&gt;0.9")))))))))))</f>
        <v/>
      </c>
      <c r="AL6595">
        <v>0</v>
      </c>
      <c r="AM6595">
        <v>0</v>
      </c>
      <c r="AN6595">
        <v>0</v>
      </c>
      <c r="AO6595" t="s">
        <v>32</v>
      </c>
      <c r="AP6595" t="s">
        <v>32</v>
      </c>
    </row>
    <row r="6596" spans="1:42" x14ac:dyDescent="0.25">
      <c r="A6596">
        <v>202107</v>
      </c>
      <c r="B6596" t="str">
        <f t="shared" si="1442"/>
        <v>2021-II</v>
      </c>
      <c r="C6596" t="s">
        <v>6670</v>
      </c>
      <c r="D6596" t="s">
        <v>6670</v>
      </c>
      <c r="E6596">
        <v>32222964</v>
      </c>
      <c r="F6596" t="s">
        <v>29</v>
      </c>
      <c r="G6596">
        <v>0</v>
      </c>
      <c r="H6596">
        <v>0</v>
      </c>
      <c r="I6596">
        <v>1</v>
      </c>
      <c r="J6596">
        <f t="shared" si="1443"/>
        <v>0</v>
      </c>
      <c r="K6596" t="str">
        <f t="shared" si="1444"/>
        <v>Insuficiente</v>
      </c>
      <c r="L6596">
        <f t="shared" si="1445"/>
        <v>1</v>
      </c>
      <c r="M6596">
        <v>25</v>
      </c>
      <c r="N6596" t="str">
        <f t="shared" si="1446"/>
        <v>&lt;=25</v>
      </c>
      <c r="O6596" t="s">
        <v>56</v>
      </c>
      <c r="P6596" t="s">
        <v>39</v>
      </c>
      <c r="Q6596">
        <v>45385</v>
      </c>
      <c r="R6596">
        <v>0</v>
      </c>
      <c r="S6596" t="str">
        <f t="shared" si="1447"/>
        <v>=0</v>
      </c>
      <c r="T6596">
        <v>1450</v>
      </c>
      <c r="U6596" t="str">
        <f t="shared" si="1448"/>
        <v>&lt;=1500</v>
      </c>
      <c r="V6596" t="s">
        <v>587</v>
      </c>
      <c r="W6596">
        <v>40000</v>
      </c>
      <c r="X6596" s="12">
        <f t="shared" si="1449"/>
        <v>0</v>
      </c>
      <c r="Y6596" t="str">
        <f t="shared" si="1450"/>
        <v>=0</v>
      </c>
      <c r="Z6596">
        <v>2</v>
      </c>
      <c r="AA6596">
        <v>0</v>
      </c>
      <c r="AB6596">
        <v>1224</v>
      </c>
      <c r="AC6596" t="str">
        <f t="shared" si="1451"/>
        <v>&lt;=2000</v>
      </c>
      <c r="AD6596">
        <v>0</v>
      </c>
      <c r="AE6596" t="str">
        <f t="shared" si="1452"/>
        <v>=0</v>
      </c>
      <c r="AF6596">
        <v>0</v>
      </c>
      <c r="AG6596" t="str">
        <f t="shared" si="1453"/>
        <v>&lt;=500</v>
      </c>
      <c r="AH6596" t="s">
        <v>32</v>
      </c>
      <c r="AI6596" t="str">
        <f t="shared" si="1454"/>
        <v/>
      </c>
      <c r="AJ6596" t="s">
        <v>32</v>
      </c>
      <c r="AK6596" t="str">
        <f t="shared" si="1455"/>
        <v/>
      </c>
      <c r="AL6596">
        <v>1</v>
      </c>
      <c r="AM6596">
        <v>1</v>
      </c>
      <c r="AN6596">
        <v>0</v>
      </c>
      <c r="AO6596">
        <v>1</v>
      </c>
      <c r="AP6596" t="s">
        <v>32</v>
      </c>
    </row>
    <row r="6597" spans="1:42" x14ac:dyDescent="0.25">
      <c r="A6597">
        <v>202107</v>
      </c>
      <c r="B6597" t="str">
        <f t="shared" si="1442"/>
        <v>2021-II</v>
      </c>
      <c r="C6597" t="s">
        <v>6671</v>
      </c>
      <c r="D6597" t="s">
        <v>6671</v>
      </c>
      <c r="E6597">
        <v>32222290</v>
      </c>
      <c r="F6597" t="s">
        <v>29</v>
      </c>
      <c r="G6597">
        <v>0</v>
      </c>
      <c r="H6597">
        <v>0</v>
      </c>
      <c r="I6597">
        <v>1</v>
      </c>
      <c r="J6597">
        <f t="shared" si="1443"/>
        <v>0</v>
      </c>
      <c r="K6597" t="str">
        <f t="shared" si="1444"/>
        <v>Insuficiente</v>
      </c>
      <c r="L6597">
        <f t="shared" si="1445"/>
        <v>1</v>
      </c>
      <c r="M6597">
        <v>38</v>
      </c>
      <c r="N6597" t="str">
        <f t="shared" si="1446"/>
        <v>&lt;=40</v>
      </c>
      <c r="O6597" t="s">
        <v>56</v>
      </c>
      <c r="P6597" t="s">
        <v>39</v>
      </c>
      <c r="Q6597">
        <v>26012</v>
      </c>
      <c r="R6597">
        <v>0</v>
      </c>
      <c r="S6597" t="str">
        <f t="shared" si="1447"/>
        <v>=0</v>
      </c>
      <c r="T6597">
        <v>900</v>
      </c>
      <c r="U6597" t="str">
        <f t="shared" si="1448"/>
        <v>&lt;=1000</v>
      </c>
      <c r="V6597" t="s">
        <v>1407</v>
      </c>
      <c r="W6597">
        <v>21750</v>
      </c>
      <c r="X6597" s="12">
        <f t="shared" si="1449"/>
        <v>0</v>
      </c>
      <c r="Y6597" t="str">
        <f t="shared" si="1450"/>
        <v>=0</v>
      </c>
      <c r="Z6597" t="s">
        <v>32</v>
      </c>
      <c r="AA6597">
        <v>9</v>
      </c>
      <c r="AB6597" t="s">
        <v>32</v>
      </c>
      <c r="AC6597" t="str">
        <f t="shared" si="1451"/>
        <v/>
      </c>
      <c r="AD6597" t="s">
        <v>32</v>
      </c>
      <c r="AE6597" t="str">
        <f t="shared" si="1452"/>
        <v/>
      </c>
      <c r="AF6597" t="s">
        <v>32</v>
      </c>
      <c r="AG6597" t="str">
        <f t="shared" si="1453"/>
        <v/>
      </c>
      <c r="AH6597" t="s">
        <v>32</v>
      </c>
      <c r="AI6597" t="str">
        <f t="shared" si="1454"/>
        <v/>
      </c>
      <c r="AJ6597" t="s">
        <v>32</v>
      </c>
      <c r="AK6597" t="str">
        <f t="shared" si="1455"/>
        <v/>
      </c>
      <c r="AL6597">
        <v>0</v>
      </c>
      <c r="AM6597">
        <v>0</v>
      </c>
      <c r="AN6597">
        <v>0</v>
      </c>
      <c r="AO6597" t="s">
        <v>32</v>
      </c>
      <c r="AP6597" t="s">
        <v>32</v>
      </c>
    </row>
    <row r="6598" spans="1:42" x14ac:dyDescent="0.25">
      <c r="A6598">
        <v>202107</v>
      </c>
      <c r="B6598" t="str">
        <f t="shared" si="1442"/>
        <v>2021-II</v>
      </c>
      <c r="C6598" t="s">
        <v>6672</v>
      </c>
      <c r="D6598" t="s">
        <v>6672</v>
      </c>
      <c r="E6598">
        <v>32226569</v>
      </c>
      <c r="F6598" t="s">
        <v>29</v>
      </c>
      <c r="G6598">
        <v>0</v>
      </c>
      <c r="H6598">
        <v>0</v>
      </c>
      <c r="I6598">
        <v>1</v>
      </c>
      <c r="J6598">
        <f t="shared" si="1443"/>
        <v>0</v>
      </c>
      <c r="K6598" t="str">
        <f t="shared" si="1444"/>
        <v>Insuficiente</v>
      </c>
      <c r="L6598">
        <f t="shared" si="1445"/>
        <v>1</v>
      </c>
      <c r="M6598">
        <v>31</v>
      </c>
      <c r="N6598" t="str">
        <f t="shared" si="1446"/>
        <v>&lt;=35</v>
      </c>
      <c r="O6598" t="s">
        <v>56</v>
      </c>
      <c r="P6598" t="s">
        <v>39</v>
      </c>
      <c r="Q6598">
        <v>39759</v>
      </c>
      <c r="R6598">
        <v>0</v>
      </c>
      <c r="S6598" t="str">
        <f t="shared" si="1447"/>
        <v>=0</v>
      </c>
      <c r="T6598">
        <v>1200</v>
      </c>
      <c r="U6598" t="str">
        <f t="shared" si="1448"/>
        <v>&lt;=1200</v>
      </c>
      <c r="V6598" t="s">
        <v>597</v>
      </c>
      <c r="W6598">
        <v>34700</v>
      </c>
      <c r="X6598" s="12">
        <f t="shared" si="1449"/>
        <v>0</v>
      </c>
      <c r="Y6598" t="str">
        <f t="shared" si="1450"/>
        <v>=0</v>
      </c>
      <c r="Z6598">
        <v>3</v>
      </c>
      <c r="AA6598">
        <v>9</v>
      </c>
      <c r="AB6598" t="s">
        <v>32</v>
      </c>
      <c r="AC6598" t="str">
        <f t="shared" si="1451"/>
        <v/>
      </c>
      <c r="AD6598" t="s">
        <v>32</v>
      </c>
      <c r="AE6598" t="str">
        <f t="shared" si="1452"/>
        <v/>
      </c>
      <c r="AF6598" t="s">
        <v>32</v>
      </c>
      <c r="AG6598" t="str">
        <f t="shared" si="1453"/>
        <v/>
      </c>
      <c r="AH6598" t="s">
        <v>32</v>
      </c>
      <c r="AI6598" t="str">
        <f t="shared" si="1454"/>
        <v/>
      </c>
      <c r="AJ6598" t="s">
        <v>32</v>
      </c>
      <c r="AK6598" t="str">
        <f t="shared" si="1455"/>
        <v/>
      </c>
      <c r="AL6598">
        <v>0</v>
      </c>
      <c r="AM6598">
        <v>0</v>
      </c>
      <c r="AN6598">
        <v>0</v>
      </c>
      <c r="AO6598" t="s">
        <v>32</v>
      </c>
      <c r="AP6598" t="s">
        <v>32</v>
      </c>
    </row>
    <row r="6599" spans="1:42" x14ac:dyDescent="0.25">
      <c r="A6599">
        <v>202107</v>
      </c>
      <c r="B6599" t="str">
        <f t="shared" si="1442"/>
        <v>2021-II</v>
      </c>
      <c r="C6599" t="s">
        <v>6673</v>
      </c>
      <c r="D6599" t="s">
        <v>6673</v>
      </c>
      <c r="E6599">
        <v>32227125</v>
      </c>
      <c r="F6599" t="s">
        <v>6163</v>
      </c>
      <c r="G6599">
        <v>0</v>
      </c>
      <c r="H6599">
        <v>0</v>
      </c>
      <c r="I6599">
        <v>1</v>
      </c>
      <c r="J6599">
        <f t="shared" si="1443"/>
        <v>0</v>
      </c>
      <c r="K6599" t="str">
        <f t="shared" si="1444"/>
        <v>Insuficiente</v>
      </c>
      <c r="L6599">
        <f t="shared" si="1445"/>
        <v>1</v>
      </c>
      <c r="M6599">
        <v>50</v>
      </c>
      <c r="N6599" t="str">
        <f t="shared" si="1446"/>
        <v>&lt;=50</v>
      </c>
      <c r="O6599" t="s">
        <v>56</v>
      </c>
      <c r="P6599" t="s">
        <v>31</v>
      </c>
      <c r="Q6599">
        <v>30938</v>
      </c>
      <c r="R6599">
        <v>0</v>
      </c>
      <c r="S6599" t="str">
        <f t="shared" si="1447"/>
        <v>=0</v>
      </c>
      <c r="T6599">
        <v>890</v>
      </c>
      <c r="U6599" t="str">
        <f t="shared" si="1448"/>
        <v>&lt;=1000</v>
      </c>
      <c r="V6599" t="s">
        <v>612</v>
      </c>
      <c r="W6599">
        <v>26640</v>
      </c>
      <c r="X6599" s="12">
        <f t="shared" si="1449"/>
        <v>0</v>
      </c>
      <c r="Y6599" t="str">
        <f t="shared" si="1450"/>
        <v>=0</v>
      </c>
      <c r="Z6599">
        <v>4</v>
      </c>
      <c r="AA6599">
        <v>4</v>
      </c>
      <c r="AB6599">
        <v>1143.3399999999999</v>
      </c>
      <c r="AC6599" t="str">
        <f t="shared" si="1451"/>
        <v>&lt;=2000</v>
      </c>
      <c r="AD6599">
        <v>3295</v>
      </c>
      <c r="AE6599" t="str">
        <f t="shared" si="1452"/>
        <v>&gt;120</v>
      </c>
      <c r="AF6599">
        <v>1143.3399999999999</v>
      </c>
      <c r="AG6599" t="str">
        <f t="shared" si="1453"/>
        <v>&lt;=2000</v>
      </c>
      <c r="AH6599" t="s">
        <v>32</v>
      </c>
      <c r="AI6599" t="str">
        <f t="shared" si="1454"/>
        <v/>
      </c>
      <c r="AJ6599" t="s">
        <v>32</v>
      </c>
      <c r="AK6599" t="str">
        <f t="shared" si="1455"/>
        <v/>
      </c>
      <c r="AL6599">
        <v>12</v>
      </c>
      <c r="AM6599">
        <v>0</v>
      </c>
      <c r="AN6599">
        <v>12</v>
      </c>
      <c r="AO6599" t="s">
        <v>32</v>
      </c>
      <c r="AP6599">
        <v>1</v>
      </c>
    </row>
    <row r="6600" spans="1:42" x14ac:dyDescent="0.25">
      <c r="A6600">
        <v>202107</v>
      </c>
      <c r="B6600" t="str">
        <f t="shared" si="1442"/>
        <v>2021-II</v>
      </c>
      <c r="C6600" t="s">
        <v>6674</v>
      </c>
      <c r="D6600" t="s">
        <v>6674</v>
      </c>
      <c r="E6600">
        <v>32222320</v>
      </c>
      <c r="F6600" t="s">
        <v>29</v>
      </c>
      <c r="G6600">
        <v>0</v>
      </c>
      <c r="H6600">
        <v>0</v>
      </c>
      <c r="I6600">
        <v>1</v>
      </c>
      <c r="J6600">
        <f t="shared" si="1443"/>
        <v>0</v>
      </c>
      <c r="K6600" t="str">
        <f t="shared" si="1444"/>
        <v>Insuficiente</v>
      </c>
      <c r="L6600">
        <f t="shared" si="1445"/>
        <v>1</v>
      </c>
      <c r="M6600">
        <v>50</v>
      </c>
      <c r="N6600" t="str">
        <f t="shared" si="1446"/>
        <v>&lt;=50</v>
      </c>
      <c r="O6600" t="s">
        <v>56</v>
      </c>
      <c r="P6600" t="s">
        <v>39</v>
      </c>
      <c r="Q6600">
        <v>27445</v>
      </c>
      <c r="R6600">
        <v>0</v>
      </c>
      <c r="S6600" t="str">
        <f t="shared" si="1447"/>
        <v>=0</v>
      </c>
      <c r="T6600">
        <v>900</v>
      </c>
      <c r="U6600" t="str">
        <f t="shared" si="1448"/>
        <v>&lt;=1000</v>
      </c>
      <c r="V6600" t="s">
        <v>585</v>
      </c>
      <c r="W6600">
        <v>23100</v>
      </c>
      <c r="X6600" s="12">
        <f t="shared" si="1449"/>
        <v>0</v>
      </c>
      <c r="Y6600" t="str">
        <f t="shared" si="1450"/>
        <v>=0</v>
      </c>
      <c r="Z6600">
        <v>5</v>
      </c>
      <c r="AA6600">
        <v>4</v>
      </c>
      <c r="AB6600">
        <v>267.88</v>
      </c>
      <c r="AC6600" t="str">
        <f t="shared" si="1451"/>
        <v>&lt;=500</v>
      </c>
      <c r="AD6600">
        <v>3801</v>
      </c>
      <c r="AE6600" t="str">
        <f t="shared" si="1452"/>
        <v>&gt;120</v>
      </c>
      <c r="AF6600">
        <v>267.88</v>
      </c>
      <c r="AG6600" t="str">
        <f t="shared" si="1453"/>
        <v>&lt;=500</v>
      </c>
      <c r="AH6600" t="s">
        <v>32</v>
      </c>
      <c r="AI6600" t="str">
        <f t="shared" si="1454"/>
        <v/>
      </c>
      <c r="AJ6600" t="s">
        <v>32</v>
      </c>
      <c r="AK6600" t="str">
        <f t="shared" si="1455"/>
        <v/>
      </c>
      <c r="AL6600">
        <v>12</v>
      </c>
      <c r="AM6600">
        <v>0</v>
      </c>
      <c r="AN6600">
        <v>12</v>
      </c>
      <c r="AO6600" t="s">
        <v>32</v>
      </c>
      <c r="AP6600">
        <v>1</v>
      </c>
    </row>
    <row r="6601" spans="1:42" x14ac:dyDescent="0.25">
      <c r="A6601">
        <v>202107</v>
      </c>
      <c r="B6601" t="str">
        <f t="shared" si="1442"/>
        <v>2021-II</v>
      </c>
      <c r="C6601" t="s">
        <v>6675</v>
      </c>
      <c r="D6601" t="s">
        <v>6675</v>
      </c>
      <c r="E6601">
        <v>32223073</v>
      </c>
      <c r="F6601" t="s">
        <v>29</v>
      </c>
      <c r="G6601">
        <v>0</v>
      </c>
      <c r="H6601">
        <v>0</v>
      </c>
      <c r="I6601">
        <v>1</v>
      </c>
      <c r="J6601">
        <f t="shared" si="1443"/>
        <v>0</v>
      </c>
      <c r="K6601" t="str">
        <f t="shared" si="1444"/>
        <v>Insuficiente</v>
      </c>
      <c r="L6601">
        <f t="shared" si="1445"/>
        <v>1</v>
      </c>
      <c r="M6601">
        <v>41</v>
      </c>
      <c r="N6601" t="str">
        <f t="shared" si="1446"/>
        <v>&lt;=45</v>
      </c>
      <c r="O6601" t="s">
        <v>56</v>
      </c>
      <c r="P6601" t="s">
        <v>39</v>
      </c>
      <c r="Q6601">
        <v>21659</v>
      </c>
      <c r="R6601">
        <v>0</v>
      </c>
      <c r="S6601" t="str">
        <f t="shared" si="1447"/>
        <v>=0</v>
      </c>
      <c r="T6601">
        <v>750</v>
      </c>
      <c r="U6601" t="str">
        <f t="shared" si="1448"/>
        <v>&lt;=1000</v>
      </c>
      <c r="V6601" t="s">
        <v>585</v>
      </c>
      <c r="W6601">
        <v>17650</v>
      </c>
      <c r="X6601" s="12">
        <f t="shared" si="1449"/>
        <v>0</v>
      </c>
      <c r="Y6601" t="str">
        <f t="shared" si="1450"/>
        <v>=0</v>
      </c>
      <c r="Z6601" t="s">
        <v>32</v>
      </c>
      <c r="AA6601">
        <v>9</v>
      </c>
      <c r="AB6601" t="s">
        <v>32</v>
      </c>
      <c r="AC6601" t="str">
        <f t="shared" si="1451"/>
        <v/>
      </c>
      <c r="AD6601" t="s">
        <v>32</v>
      </c>
      <c r="AE6601" t="str">
        <f t="shared" si="1452"/>
        <v/>
      </c>
      <c r="AF6601" t="s">
        <v>32</v>
      </c>
      <c r="AG6601" t="str">
        <f t="shared" si="1453"/>
        <v/>
      </c>
      <c r="AH6601" t="s">
        <v>32</v>
      </c>
      <c r="AI6601" t="str">
        <f t="shared" si="1454"/>
        <v/>
      </c>
      <c r="AJ6601" t="s">
        <v>32</v>
      </c>
      <c r="AK6601" t="str">
        <f t="shared" si="1455"/>
        <v/>
      </c>
      <c r="AL6601">
        <v>0</v>
      </c>
      <c r="AM6601">
        <v>0</v>
      </c>
      <c r="AN6601">
        <v>0</v>
      </c>
      <c r="AO6601" t="s">
        <v>32</v>
      </c>
      <c r="AP6601" t="s">
        <v>32</v>
      </c>
    </row>
    <row r="6602" spans="1:42" x14ac:dyDescent="0.25">
      <c r="A6602">
        <v>202107</v>
      </c>
      <c r="B6602" t="str">
        <f t="shared" si="1442"/>
        <v>2021-II</v>
      </c>
      <c r="C6602" t="s">
        <v>6676</v>
      </c>
      <c r="D6602" t="s">
        <v>6676</v>
      </c>
      <c r="E6602">
        <v>32223092</v>
      </c>
      <c r="F6602" t="s">
        <v>29</v>
      </c>
      <c r="G6602">
        <v>0</v>
      </c>
      <c r="H6602">
        <v>0</v>
      </c>
      <c r="I6602">
        <v>1</v>
      </c>
      <c r="J6602">
        <f t="shared" si="1443"/>
        <v>0</v>
      </c>
      <c r="K6602" t="str">
        <f t="shared" si="1444"/>
        <v>Insuficiente</v>
      </c>
      <c r="L6602">
        <f t="shared" si="1445"/>
        <v>1</v>
      </c>
      <c r="M6602">
        <v>29</v>
      </c>
      <c r="N6602" t="str">
        <f t="shared" si="1446"/>
        <v>&lt;=30</v>
      </c>
      <c r="O6602" t="s">
        <v>56</v>
      </c>
      <c r="P6602" t="s">
        <v>39</v>
      </c>
      <c r="Q6602">
        <v>44748</v>
      </c>
      <c r="R6602">
        <v>0</v>
      </c>
      <c r="S6602" t="str">
        <f t="shared" si="1447"/>
        <v>=0</v>
      </c>
      <c r="T6602">
        <v>1350</v>
      </c>
      <c r="U6602" t="str">
        <f t="shared" si="1448"/>
        <v>&lt;=1400</v>
      </c>
      <c r="V6602" t="s">
        <v>589</v>
      </c>
      <c r="W6602">
        <v>39400</v>
      </c>
      <c r="X6602" s="12">
        <f t="shared" si="1449"/>
        <v>0</v>
      </c>
      <c r="Y6602" t="str">
        <f t="shared" si="1450"/>
        <v>=0</v>
      </c>
      <c r="Z6602">
        <v>2</v>
      </c>
      <c r="AA6602">
        <v>9</v>
      </c>
      <c r="AB6602" t="s">
        <v>32</v>
      </c>
      <c r="AC6602" t="str">
        <f t="shared" si="1451"/>
        <v/>
      </c>
      <c r="AD6602" t="s">
        <v>32</v>
      </c>
      <c r="AE6602" t="str">
        <f t="shared" si="1452"/>
        <v/>
      </c>
      <c r="AF6602" t="s">
        <v>32</v>
      </c>
      <c r="AG6602" t="str">
        <f t="shared" si="1453"/>
        <v/>
      </c>
      <c r="AH6602" t="s">
        <v>32</v>
      </c>
      <c r="AI6602" t="str">
        <f t="shared" si="1454"/>
        <v/>
      </c>
      <c r="AJ6602" t="s">
        <v>32</v>
      </c>
      <c r="AK6602" t="str">
        <f t="shared" si="1455"/>
        <v/>
      </c>
      <c r="AL6602">
        <v>0</v>
      </c>
      <c r="AM6602">
        <v>0</v>
      </c>
      <c r="AN6602">
        <v>0</v>
      </c>
      <c r="AO6602" t="s">
        <v>32</v>
      </c>
      <c r="AP6602" t="s">
        <v>32</v>
      </c>
    </row>
    <row r="6603" spans="1:42" x14ac:dyDescent="0.25">
      <c r="A6603">
        <v>202107</v>
      </c>
      <c r="B6603" t="str">
        <f t="shared" si="1442"/>
        <v>2021-II</v>
      </c>
      <c r="C6603" t="s">
        <v>6677</v>
      </c>
      <c r="D6603" t="s">
        <v>6677</v>
      </c>
      <c r="E6603">
        <v>32222274</v>
      </c>
      <c r="F6603" t="s">
        <v>29</v>
      </c>
      <c r="G6603">
        <v>0</v>
      </c>
      <c r="H6603">
        <v>0</v>
      </c>
      <c r="I6603">
        <v>1</v>
      </c>
      <c r="J6603">
        <f t="shared" si="1443"/>
        <v>0</v>
      </c>
      <c r="K6603" t="str">
        <f t="shared" si="1444"/>
        <v>Insuficiente</v>
      </c>
      <c r="L6603">
        <f t="shared" si="1445"/>
        <v>1</v>
      </c>
      <c r="M6603">
        <v>37</v>
      </c>
      <c r="N6603" t="str">
        <f t="shared" si="1446"/>
        <v>&lt;=40</v>
      </c>
      <c r="O6603" t="s">
        <v>56</v>
      </c>
      <c r="P6603" t="s">
        <v>39</v>
      </c>
      <c r="Q6603">
        <v>44748</v>
      </c>
      <c r="R6603">
        <v>0</v>
      </c>
      <c r="S6603" t="str">
        <f t="shared" si="1447"/>
        <v>=0</v>
      </c>
      <c r="T6603">
        <v>1350</v>
      </c>
      <c r="U6603" t="str">
        <f t="shared" si="1448"/>
        <v>&lt;=1400</v>
      </c>
      <c r="V6603" t="s">
        <v>4182</v>
      </c>
      <c r="W6603">
        <v>39400</v>
      </c>
      <c r="X6603" s="12">
        <f t="shared" si="1449"/>
        <v>0</v>
      </c>
      <c r="Y6603" t="str">
        <f t="shared" si="1450"/>
        <v>=0</v>
      </c>
      <c r="Z6603">
        <v>2</v>
      </c>
      <c r="AA6603">
        <v>9</v>
      </c>
      <c r="AB6603" t="s">
        <v>32</v>
      </c>
      <c r="AC6603" t="str">
        <f t="shared" si="1451"/>
        <v/>
      </c>
      <c r="AD6603" t="s">
        <v>32</v>
      </c>
      <c r="AE6603" t="str">
        <f t="shared" si="1452"/>
        <v/>
      </c>
      <c r="AF6603" t="s">
        <v>32</v>
      </c>
      <c r="AG6603" t="str">
        <f t="shared" si="1453"/>
        <v/>
      </c>
      <c r="AH6603" t="s">
        <v>32</v>
      </c>
      <c r="AI6603" t="str">
        <f t="shared" si="1454"/>
        <v/>
      </c>
      <c r="AJ6603" t="s">
        <v>32</v>
      </c>
      <c r="AK6603" t="str">
        <f t="shared" si="1455"/>
        <v/>
      </c>
      <c r="AL6603">
        <v>0</v>
      </c>
      <c r="AM6603">
        <v>0</v>
      </c>
      <c r="AN6603">
        <v>0</v>
      </c>
      <c r="AO6603" t="s">
        <v>32</v>
      </c>
      <c r="AP6603" t="s">
        <v>32</v>
      </c>
    </row>
    <row r="6604" spans="1:42" x14ac:dyDescent="0.25">
      <c r="A6604">
        <v>202107</v>
      </c>
      <c r="B6604" t="str">
        <f t="shared" si="1442"/>
        <v>2021-II</v>
      </c>
      <c r="C6604" t="s">
        <v>6678</v>
      </c>
      <c r="D6604" t="s">
        <v>6678</v>
      </c>
      <c r="E6604">
        <v>32223039</v>
      </c>
      <c r="F6604" t="s">
        <v>29</v>
      </c>
      <c r="G6604">
        <v>0</v>
      </c>
      <c r="H6604">
        <v>0</v>
      </c>
      <c r="I6604">
        <v>1</v>
      </c>
      <c r="J6604">
        <f t="shared" si="1443"/>
        <v>0</v>
      </c>
      <c r="K6604" t="str">
        <f t="shared" si="1444"/>
        <v>Insuficiente</v>
      </c>
      <c r="L6604">
        <f t="shared" si="1445"/>
        <v>1</v>
      </c>
      <c r="M6604">
        <v>32</v>
      </c>
      <c r="N6604" t="str">
        <f t="shared" si="1446"/>
        <v>&lt;=35</v>
      </c>
      <c r="O6604" t="s">
        <v>56</v>
      </c>
      <c r="P6604" t="s">
        <v>39</v>
      </c>
      <c r="Q6604">
        <v>21659</v>
      </c>
      <c r="R6604">
        <v>0</v>
      </c>
      <c r="S6604" t="str">
        <f t="shared" si="1447"/>
        <v>=0</v>
      </c>
      <c r="T6604">
        <v>750</v>
      </c>
      <c r="U6604" t="str">
        <f t="shared" si="1448"/>
        <v>&lt;=1000</v>
      </c>
      <c r="V6604" t="s">
        <v>585</v>
      </c>
      <c r="W6604">
        <v>17650</v>
      </c>
      <c r="X6604" s="12">
        <f t="shared" si="1449"/>
        <v>0</v>
      </c>
      <c r="Y6604" t="str">
        <f t="shared" si="1450"/>
        <v>=0</v>
      </c>
      <c r="Z6604" t="s">
        <v>32</v>
      </c>
      <c r="AA6604">
        <v>9</v>
      </c>
      <c r="AB6604" t="s">
        <v>32</v>
      </c>
      <c r="AC6604" t="str">
        <f t="shared" si="1451"/>
        <v/>
      </c>
      <c r="AD6604" t="s">
        <v>32</v>
      </c>
      <c r="AE6604" t="str">
        <f t="shared" si="1452"/>
        <v/>
      </c>
      <c r="AF6604" t="s">
        <v>32</v>
      </c>
      <c r="AG6604" t="str">
        <f t="shared" si="1453"/>
        <v/>
      </c>
      <c r="AH6604" t="s">
        <v>32</v>
      </c>
      <c r="AI6604" t="str">
        <f t="shared" si="1454"/>
        <v/>
      </c>
      <c r="AJ6604" t="s">
        <v>32</v>
      </c>
      <c r="AK6604" t="str">
        <f t="shared" si="1455"/>
        <v/>
      </c>
      <c r="AL6604">
        <v>0</v>
      </c>
      <c r="AM6604">
        <v>0</v>
      </c>
      <c r="AN6604">
        <v>0</v>
      </c>
      <c r="AO6604" t="s">
        <v>32</v>
      </c>
      <c r="AP6604" t="s">
        <v>32</v>
      </c>
    </row>
    <row r="6605" spans="1:42" x14ac:dyDescent="0.25">
      <c r="A6605">
        <v>202107</v>
      </c>
      <c r="B6605" t="str">
        <f t="shared" si="1442"/>
        <v>2021-II</v>
      </c>
      <c r="C6605" t="s">
        <v>6679</v>
      </c>
      <c r="D6605" t="s">
        <v>6679</v>
      </c>
      <c r="E6605">
        <v>32226961</v>
      </c>
      <c r="F6605" t="s">
        <v>29</v>
      </c>
      <c r="G6605">
        <v>0</v>
      </c>
      <c r="H6605">
        <v>0</v>
      </c>
      <c r="I6605">
        <v>1</v>
      </c>
      <c r="J6605">
        <f t="shared" si="1443"/>
        <v>0</v>
      </c>
      <c r="K6605" t="str">
        <f t="shared" si="1444"/>
        <v>Insuficiente</v>
      </c>
      <c r="L6605">
        <f t="shared" si="1445"/>
        <v>1</v>
      </c>
      <c r="M6605">
        <v>28</v>
      </c>
      <c r="N6605" t="str">
        <f t="shared" si="1446"/>
        <v>&lt;=30</v>
      </c>
      <c r="O6605" t="s">
        <v>56</v>
      </c>
      <c r="P6605" t="s">
        <v>39</v>
      </c>
      <c r="Q6605">
        <v>23092</v>
      </c>
      <c r="R6605">
        <v>0</v>
      </c>
      <c r="S6605" t="str">
        <f t="shared" si="1447"/>
        <v>=0</v>
      </c>
      <c r="T6605">
        <v>800</v>
      </c>
      <c r="U6605" t="str">
        <f t="shared" si="1448"/>
        <v>&lt;=1000</v>
      </c>
      <c r="V6605" t="s">
        <v>1407</v>
      </c>
      <c r="W6605">
        <v>19000</v>
      </c>
      <c r="X6605" s="12">
        <f t="shared" si="1449"/>
        <v>0</v>
      </c>
      <c r="Y6605" t="str">
        <f t="shared" si="1450"/>
        <v>=0</v>
      </c>
      <c r="Z6605" t="s">
        <v>32</v>
      </c>
      <c r="AA6605">
        <v>9</v>
      </c>
      <c r="AB6605" t="s">
        <v>32</v>
      </c>
      <c r="AC6605" t="str">
        <f t="shared" si="1451"/>
        <v/>
      </c>
      <c r="AD6605" t="s">
        <v>32</v>
      </c>
      <c r="AE6605" t="str">
        <f t="shared" si="1452"/>
        <v/>
      </c>
      <c r="AF6605" t="s">
        <v>32</v>
      </c>
      <c r="AG6605" t="str">
        <f t="shared" si="1453"/>
        <v/>
      </c>
      <c r="AH6605" t="s">
        <v>32</v>
      </c>
      <c r="AI6605" t="str">
        <f t="shared" si="1454"/>
        <v/>
      </c>
      <c r="AJ6605" t="s">
        <v>32</v>
      </c>
      <c r="AK6605" t="str">
        <f t="shared" si="1455"/>
        <v/>
      </c>
      <c r="AL6605">
        <v>0</v>
      </c>
      <c r="AM6605">
        <v>0</v>
      </c>
      <c r="AN6605">
        <v>0</v>
      </c>
      <c r="AO6605" t="s">
        <v>32</v>
      </c>
      <c r="AP6605" t="s">
        <v>32</v>
      </c>
    </row>
    <row r="6606" spans="1:42" x14ac:dyDescent="0.25">
      <c r="A6606">
        <v>202107</v>
      </c>
      <c r="B6606" t="str">
        <f t="shared" si="1442"/>
        <v>2021-II</v>
      </c>
      <c r="C6606" t="s">
        <v>6680</v>
      </c>
      <c r="D6606" t="s">
        <v>6680</v>
      </c>
      <c r="E6606">
        <v>32226714</v>
      </c>
      <c r="F6606" t="s">
        <v>29</v>
      </c>
      <c r="G6606">
        <v>0</v>
      </c>
      <c r="H6606">
        <v>0</v>
      </c>
      <c r="I6606">
        <v>1</v>
      </c>
      <c r="J6606">
        <f t="shared" si="1443"/>
        <v>0</v>
      </c>
      <c r="K6606" t="str">
        <f t="shared" si="1444"/>
        <v>Insuficiente</v>
      </c>
      <c r="L6606">
        <f t="shared" si="1445"/>
        <v>1</v>
      </c>
      <c r="M6606">
        <v>38</v>
      </c>
      <c r="N6606" t="str">
        <f t="shared" si="1446"/>
        <v>&lt;=40</v>
      </c>
      <c r="O6606" t="s">
        <v>56</v>
      </c>
      <c r="P6606" t="s">
        <v>35</v>
      </c>
      <c r="Q6606">
        <v>39759</v>
      </c>
      <c r="R6606">
        <v>0</v>
      </c>
      <c r="S6606" t="str">
        <f t="shared" si="1447"/>
        <v>=0</v>
      </c>
      <c r="T6606">
        <v>1200</v>
      </c>
      <c r="U6606" t="str">
        <f t="shared" si="1448"/>
        <v>&lt;=1200</v>
      </c>
      <c r="V6606" t="s">
        <v>585</v>
      </c>
      <c r="W6606">
        <v>34700</v>
      </c>
      <c r="X6606" s="12">
        <f t="shared" si="1449"/>
        <v>0</v>
      </c>
      <c r="Y6606" t="str">
        <f t="shared" si="1450"/>
        <v>=0</v>
      </c>
      <c r="Z6606">
        <v>2</v>
      </c>
      <c r="AA6606">
        <v>9</v>
      </c>
      <c r="AB6606" t="s">
        <v>32</v>
      </c>
      <c r="AC6606" t="str">
        <f t="shared" si="1451"/>
        <v/>
      </c>
      <c r="AD6606" t="s">
        <v>32</v>
      </c>
      <c r="AE6606" t="str">
        <f t="shared" si="1452"/>
        <v/>
      </c>
      <c r="AF6606" t="s">
        <v>32</v>
      </c>
      <c r="AG6606" t="str">
        <f t="shared" si="1453"/>
        <v/>
      </c>
      <c r="AH6606" t="s">
        <v>32</v>
      </c>
      <c r="AI6606" t="str">
        <f t="shared" si="1454"/>
        <v/>
      </c>
      <c r="AJ6606" t="s">
        <v>32</v>
      </c>
      <c r="AK6606" t="str">
        <f t="shared" si="1455"/>
        <v/>
      </c>
      <c r="AL6606">
        <v>0</v>
      </c>
      <c r="AM6606">
        <v>0</v>
      </c>
      <c r="AN6606">
        <v>0</v>
      </c>
      <c r="AO6606" t="s">
        <v>32</v>
      </c>
      <c r="AP6606" t="s">
        <v>32</v>
      </c>
    </row>
    <row r="6607" spans="1:42" x14ac:dyDescent="0.25">
      <c r="A6607">
        <v>202107</v>
      </c>
      <c r="B6607" t="str">
        <f t="shared" si="1442"/>
        <v>2021-II</v>
      </c>
      <c r="C6607" t="s">
        <v>6681</v>
      </c>
      <c r="D6607" t="s">
        <v>6681</v>
      </c>
      <c r="E6607">
        <v>32221377</v>
      </c>
      <c r="F6607" t="s">
        <v>29</v>
      </c>
      <c r="G6607">
        <v>0</v>
      </c>
      <c r="H6607">
        <v>0</v>
      </c>
      <c r="I6607">
        <v>1</v>
      </c>
      <c r="J6607">
        <f t="shared" si="1443"/>
        <v>0</v>
      </c>
      <c r="K6607" t="str">
        <f t="shared" si="1444"/>
        <v>Insuficiente</v>
      </c>
      <c r="L6607">
        <f t="shared" si="1445"/>
        <v>1</v>
      </c>
      <c r="M6607">
        <v>32</v>
      </c>
      <c r="N6607" t="str">
        <f t="shared" si="1446"/>
        <v>&lt;=35</v>
      </c>
      <c r="O6607" t="s">
        <v>56</v>
      </c>
      <c r="P6607" t="s">
        <v>39</v>
      </c>
      <c r="Q6607">
        <v>28187</v>
      </c>
      <c r="R6607">
        <v>0</v>
      </c>
      <c r="S6607" t="str">
        <f t="shared" si="1447"/>
        <v>=0</v>
      </c>
      <c r="T6607">
        <v>850</v>
      </c>
      <c r="U6607" t="str">
        <f t="shared" si="1448"/>
        <v>&lt;=1000</v>
      </c>
      <c r="V6607" t="s">
        <v>597</v>
      </c>
      <c r="W6607">
        <v>23800</v>
      </c>
      <c r="X6607" s="12">
        <f t="shared" si="1449"/>
        <v>0</v>
      </c>
      <c r="Y6607" t="str">
        <f t="shared" si="1450"/>
        <v>=0</v>
      </c>
      <c r="Z6607">
        <v>3</v>
      </c>
      <c r="AA6607">
        <v>0</v>
      </c>
      <c r="AB6607">
        <v>500</v>
      </c>
      <c r="AC6607" t="str">
        <f t="shared" si="1451"/>
        <v>&lt;=500</v>
      </c>
      <c r="AD6607">
        <v>0</v>
      </c>
      <c r="AE6607" t="str">
        <f t="shared" si="1452"/>
        <v>=0</v>
      </c>
      <c r="AF6607">
        <v>0</v>
      </c>
      <c r="AG6607" t="str">
        <f t="shared" si="1453"/>
        <v>&lt;=500</v>
      </c>
      <c r="AH6607" t="s">
        <v>32</v>
      </c>
      <c r="AI6607" t="str">
        <f t="shared" si="1454"/>
        <v/>
      </c>
      <c r="AJ6607" t="s">
        <v>32</v>
      </c>
      <c r="AK6607" t="str">
        <f t="shared" si="1455"/>
        <v/>
      </c>
      <c r="AL6607">
        <v>1</v>
      </c>
      <c r="AM6607">
        <v>1</v>
      </c>
      <c r="AN6607">
        <v>0</v>
      </c>
      <c r="AO6607">
        <v>1</v>
      </c>
      <c r="AP6607" t="s">
        <v>32</v>
      </c>
    </row>
    <row r="6608" spans="1:42" x14ac:dyDescent="0.25">
      <c r="A6608">
        <v>202107</v>
      </c>
      <c r="B6608" t="str">
        <f t="shared" si="1442"/>
        <v>2021-II</v>
      </c>
      <c r="C6608" t="s">
        <v>6682</v>
      </c>
      <c r="D6608" t="s">
        <v>6682</v>
      </c>
      <c r="E6608">
        <v>32227104</v>
      </c>
      <c r="F6608" t="s">
        <v>29</v>
      </c>
      <c r="G6608">
        <v>0</v>
      </c>
      <c r="H6608">
        <v>0</v>
      </c>
      <c r="I6608">
        <v>1</v>
      </c>
      <c r="J6608">
        <f t="shared" si="1443"/>
        <v>0</v>
      </c>
      <c r="K6608" t="str">
        <f t="shared" si="1444"/>
        <v>Insuficiente</v>
      </c>
      <c r="L6608">
        <f t="shared" si="1445"/>
        <v>1</v>
      </c>
      <c r="M6608">
        <v>39</v>
      </c>
      <c r="N6608" t="str">
        <f t="shared" si="1446"/>
        <v>&lt;=40</v>
      </c>
      <c r="O6608" t="s">
        <v>56</v>
      </c>
      <c r="P6608" t="s">
        <v>39</v>
      </c>
      <c r="Q6608">
        <v>20162</v>
      </c>
      <c r="R6608">
        <v>0</v>
      </c>
      <c r="S6608" t="str">
        <f t="shared" si="1447"/>
        <v>=0</v>
      </c>
      <c r="T6608">
        <v>700</v>
      </c>
      <c r="U6608" t="str">
        <f t="shared" si="1448"/>
        <v>&lt;=1000</v>
      </c>
      <c r="V6608" t="s">
        <v>601</v>
      </c>
      <c r="W6608">
        <v>16240</v>
      </c>
      <c r="X6608" s="12">
        <f t="shared" si="1449"/>
        <v>0</v>
      </c>
      <c r="Y6608" t="str">
        <f t="shared" si="1450"/>
        <v>=0</v>
      </c>
      <c r="Z6608" t="s">
        <v>32</v>
      </c>
      <c r="AA6608">
        <v>2</v>
      </c>
      <c r="AB6608">
        <v>1011.68</v>
      </c>
      <c r="AC6608" t="str">
        <f t="shared" si="1451"/>
        <v>&lt;=2000</v>
      </c>
      <c r="AD6608">
        <v>32</v>
      </c>
      <c r="AE6608" t="str">
        <f t="shared" si="1452"/>
        <v>&lt;=60</v>
      </c>
      <c r="AF6608">
        <v>0</v>
      </c>
      <c r="AG6608" t="str">
        <f t="shared" si="1453"/>
        <v>&lt;=500</v>
      </c>
      <c r="AH6608" t="s">
        <v>32</v>
      </c>
      <c r="AI6608" t="str">
        <f t="shared" si="1454"/>
        <v/>
      </c>
      <c r="AJ6608" t="s">
        <v>32</v>
      </c>
      <c r="AK6608" t="str">
        <f t="shared" si="1455"/>
        <v/>
      </c>
      <c r="AL6608">
        <v>5</v>
      </c>
      <c r="AM6608">
        <v>4</v>
      </c>
      <c r="AN6608">
        <v>0</v>
      </c>
      <c r="AO6608">
        <v>1</v>
      </c>
      <c r="AP6608" t="s">
        <v>32</v>
      </c>
    </row>
    <row r="6609" spans="1:42" x14ac:dyDescent="0.25">
      <c r="A6609">
        <v>202107</v>
      </c>
      <c r="B6609" t="str">
        <f t="shared" si="1442"/>
        <v>2021-II</v>
      </c>
      <c r="C6609" t="s">
        <v>6683</v>
      </c>
      <c r="D6609" t="s">
        <v>6683</v>
      </c>
      <c r="E6609">
        <v>32227192</v>
      </c>
      <c r="F6609" t="s">
        <v>29</v>
      </c>
      <c r="G6609">
        <v>0</v>
      </c>
      <c r="H6609">
        <v>0</v>
      </c>
      <c r="I6609">
        <v>1</v>
      </c>
      <c r="J6609">
        <f t="shared" si="1443"/>
        <v>0</v>
      </c>
      <c r="K6609" t="str">
        <f t="shared" si="1444"/>
        <v>Insuficiente</v>
      </c>
      <c r="L6609">
        <f t="shared" si="1445"/>
        <v>1</v>
      </c>
      <c r="M6609">
        <v>31</v>
      </c>
      <c r="N6609" t="str">
        <f t="shared" si="1446"/>
        <v>&lt;=35</v>
      </c>
      <c r="O6609" t="s">
        <v>72</v>
      </c>
      <c r="P6609" t="s">
        <v>39</v>
      </c>
      <c r="Q6609">
        <v>39790</v>
      </c>
      <c r="R6609">
        <v>0</v>
      </c>
      <c r="S6609" t="str">
        <f t="shared" si="1447"/>
        <v>=0</v>
      </c>
      <c r="T6609">
        <v>1200</v>
      </c>
      <c r="U6609" t="str">
        <f t="shared" si="1448"/>
        <v>&lt;=1200</v>
      </c>
      <c r="V6609" t="s">
        <v>1894</v>
      </c>
      <c r="W6609">
        <v>34700</v>
      </c>
      <c r="X6609" s="12">
        <f t="shared" si="1449"/>
        <v>0</v>
      </c>
      <c r="Y6609" t="str">
        <f t="shared" si="1450"/>
        <v>=0</v>
      </c>
      <c r="Z6609">
        <v>2</v>
      </c>
      <c r="AA6609">
        <v>0</v>
      </c>
      <c r="AB6609">
        <v>17344.53</v>
      </c>
      <c r="AC6609" t="str">
        <f t="shared" si="1451"/>
        <v>&gt;5000</v>
      </c>
      <c r="AD6609">
        <v>0</v>
      </c>
      <c r="AE6609" t="str">
        <f t="shared" si="1452"/>
        <v>=0</v>
      </c>
      <c r="AF6609">
        <v>0</v>
      </c>
      <c r="AG6609" t="str">
        <f t="shared" si="1453"/>
        <v>&lt;=500</v>
      </c>
      <c r="AH6609" t="s">
        <v>32</v>
      </c>
      <c r="AI6609" t="str">
        <f t="shared" si="1454"/>
        <v/>
      </c>
      <c r="AJ6609" t="s">
        <v>32</v>
      </c>
      <c r="AK6609" t="str">
        <f t="shared" si="1455"/>
        <v/>
      </c>
      <c r="AL6609">
        <v>12</v>
      </c>
      <c r="AM6609">
        <v>12</v>
      </c>
      <c r="AN6609">
        <v>0</v>
      </c>
      <c r="AO6609">
        <v>1</v>
      </c>
      <c r="AP6609" t="s">
        <v>32</v>
      </c>
    </row>
    <row r="6610" spans="1:42" x14ac:dyDescent="0.25">
      <c r="A6610">
        <v>202107</v>
      </c>
      <c r="B6610" t="str">
        <f t="shared" si="1442"/>
        <v>2021-II</v>
      </c>
      <c r="C6610" t="s">
        <v>6684</v>
      </c>
      <c r="D6610" t="s">
        <v>6684</v>
      </c>
      <c r="E6610">
        <v>32226804</v>
      </c>
      <c r="F6610" t="s">
        <v>29</v>
      </c>
      <c r="G6610">
        <v>0</v>
      </c>
      <c r="H6610">
        <v>0</v>
      </c>
      <c r="I6610">
        <v>1</v>
      </c>
      <c r="J6610">
        <f t="shared" si="1443"/>
        <v>0</v>
      </c>
      <c r="K6610" t="str">
        <f t="shared" si="1444"/>
        <v>Insuficiente</v>
      </c>
      <c r="L6610">
        <f t="shared" si="1445"/>
        <v>1</v>
      </c>
      <c r="M6610">
        <v>28</v>
      </c>
      <c r="N6610" t="str">
        <f t="shared" si="1446"/>
        <v>&lt;=30</v>
      </c>
      <c r="O6610" t="s">
        <v>56</v>
      </c>
      <c r="P6610" t="s">
        <v>39</v>
      </c>
      <c r="Q6610">
        <v>29887</v>
      </c>
      <c r="R6610">
        <v>0</v>
      </c>
      <c r="S6610" t="str">
        <f t="shared" si="1447"/>
        <v>=0</v>
      </c>
      <c r="T6610">
        <v>900</v>
      </c>
      <c r="U6610" t="str">
        <f t="shared" si="1448"/>
        <v>&lt;=1000</v>
      </c>
      <c r="V6610" t="s">
        <v>597</v>
      </c>
      <c r="W6610">
        <v>25400</v>
      </c>
      <c r="X6610" s="12">
        <f t="shared" si="1449"/>
        <v>0</v>
      </c>
      <c r="Y6610" t="str">
        <f t="shared" si="1450"/>
        <v>=0</v>
      </c>
      <c r="Z6610">
        <v>2</v>
      </c>
      <c r="AA6610">
        <v>9</v>
      </c>
      <c r="AB6610" t="s">
        <v>32</v>
      </c>
      <c r="AC6610" t="str">
        <f t="shared" si="1451"/>
        <v/>
      </c>
      <c r="AD6610" t="s">
        <v>32</v>
      </c>
      <c r="AE6610" t="str">
        <f t="shared" si="1452"/>
        <v/>
      </c>
      <c r="AF6610" t="s">
        <v>32</v>
      </c>
      <c r="AG6610" t="str">
        <f t="shared" si="1453"/>
        <v/>
      </c>
      <c r="AH6610" t="s">
        <v>32</v>
      </c>
      <c r="AI6610" t="str">
        <f t="shared" si="1454"/>
        <v/>
      </c>
      <c r="AJ6610" t="s">
        <v>32</v>
      </c>
      <c r="AK6610" t="str">
        <f t="shared" si="1455"/>
        <v/>
      </c>
      <c r="AL6610">
        <v>0</v>
      </c>
      <c r="AM6610">
        <v>0</v>
      </c>
      <c r="AN6610">
        <v>0</v>
      </c>
      <c r="AO6610" t="s">
        <v>32</v>
      </c>
      <c r="AP6610" t="s">
        <v>32</v>
      </c>
    </row>
    <row r="6611" spans="1:42" x14ac:dyDescent="0.25">
      <c r="A6611">
        <v>202107</v>
      </c>
      <c r="B6611" t="str">
        <f t="shared" si="1442"/>
        <v>2021-II</v>
      </c>
      <c r="C6611" t="s">
        <v>6685</v>
      </c>
      <c r="D6611" t="s">
        <v>6685</v>
      </c>
      <c r="E6611">
        <v>32221165</v>
      </c>
      <c r="F6611" t="s">
        <v>29</v>
      </c>
      <c r="G6611">
        <v>0</v>
      </c>
      <c r="H6611">
        <v>0</v>
      </c>
      <c r="I6611">
        <v>1</v>
      </c>
      <c r="J6611">
        <f t="shared" si="1443"/>
        <v>0</v>
      </c>
      <c r="K6611" t="str">
        <f t="shared" si="1444"/>
        <v>Insuficiente</v>
      </c>
      <c r="L6611">
        <f t="shared" si="1445"/>
        <v>1</v>
      </c>
      <c r="M6611">
        <v>29</v>
      </c>
      <c r="N6611" t="str">
        <f t="shared" si="1446"/>
        <v>&lt;=30</v>
      </c>
      <c r="O6611" t="s">
        <v>56</v>
      </c>
      <c r="P6611" t="s">
        <v>39</v>
      </c>
      <c r="Q6611">
        <v>26383</v>
      </c>
      <c r="R6611">
        <v>0</v>
      </c>
      <c r="S6611" t="str">
        <f t="shared" si="1447"/>
        <v>=0</v>
      </c>
      <c r="T6611">
        <v>900</v>
      </c>
      <c r="U6611" t="str">
        <f t="shared" si="1448"/>
        <v>&lt;=1000</v>
      </c>
      <c r="V6611" t="s">
        <v>585</v>
      </c>
      <c r="W6611">
        <v>21750</v>
      </c>
      <c r="X6611" s="12">
        <f t="shared" si="1449"/>
        <v>0</v>
      </c>
      <c r="Y6611" t="str">
        <f t="shared" si="1450"/>
        <v>=0</v>
      </c>
      <c r="Z6611">
        <v>5</v>
      </c>
      <c r="AA6611">
        <v>9</v>
      </c>
      <c r="AB6611" t="s">
        <v>32</v>
      </c>
      <c r="AC6611" t="str">
        <f t="shared" si="1451"/>
        <v/>
      </c>
      <c r="AD6611" t="s">
        <v>32</v>
      </c>
      <c r="AE6611" t="str">
        <f t="shared" si="1452"/>
        <v/>
      </c>
      <c r="AF6611" t="s">
        <v>32</v>
      </c>
      <c r="AG6611" t="str">
        <f t="shared" si="1453"/>
        <v/>
      </c>
      <c r="AH6611" t="s">
        <v>32</v>
      </c>
      <c r="AI6611" t="str">
        <f t="shared" si="1454"/>
        <v/>
      </c>
      <c r="AJ6611" t="s">
        <v>32</v>
      </c>
      <c r="AK6611" t="str">
        <f t="shared" si="1455"/>
        <v/>
      </c>
      <c r="AL6611">
        <v>0</v>
      </c>
      <c r="AM6611">
        <v>0</v>
      </c>
      <c r="AN6611">
        <v>0</v>
      </c>
      <c r="AO6611" t="s">
        <v>32</v>
      </c>
      <c r="AP6611" t="s">
        <v>32</v>
      </c>
    </row>
    <row r="6612" spans="1:42" x14ac:dyDescent="0.25">
      <c r="A6612">
        <v>202107</v>
      </c>
      <c r="B6612" t="str">
        <f t="shared" si="1442"/>
        <v>2021-II</v>
      </c>
      <c r="C6612" t="s">
        <v>6686</v>
      </c>
      <c r="D6612" t="s">
        <v>6686</v>
      </c>
      <c r="E6612">
        <v>32193071</v>
      </c>
      <c r="F6612" t="s">
        <v>29</v>
      </c>
      <c r="G6612">
        <v>0</v>
      </c>
      <c r="H6612">
        <v>0</v>
      </c>
      <c r="I6612">
        <v>1</v>
      </c>
      <c r="J6612">
        <f t="shared" si="1443"/>
        <v>0</v>
      </c>
      <c r="K6612" t="str">
        <f t="shared" si="1444"/>
        <v>Insuficiente</v>
      </c>
      <c r="L6612">
        <f t="shared" si="1445"/>
        <v>1</v>
      </c>
      <c r="M6612">
        <v>40</v>
      </c>
      <c r="N6612" t="str">
        <f t="shared" si="1446"/>
        <v>&lt;=40</v>
      </c>
      <c r="O6612" t="s">
        <v>56</v>
      </c>
      <c r="P6612" t="s">
        <v>69</v>
      </c>
      <c r="Q6612">
        <v>30311</v>
      </c>
      <c r="R6612">
        <v>0</v>
      </c>
      <c r="S6612" t="str">
        <f t="shared" si="1447"/>
        <v>=0</v>
      </c>
      <c r="T6612">
        <v>1050</v>
      </c>
      <c r="U6612" t="str">
        <f t="shared" si="1448"/>
        <v>&lt;=1100</v>
      </c>
      <c r="V6612" t="s">
        <v>585</v>
      </c>
      <c r="W6612">
        <v>25800</v>
      </c>
      <c r="X6612" s="12">
        <f t="shared" si="1449"/>
        <v>0</v>
      </c>
      <c r="Y6612" t="str">
        <f t="shared" si="1450"/>
        <v>=0</v>
      </c>
      <c r="Z6612">
        <v>4</v>
      </c>
      <c r="AA6612">
        <v>9</v>
      </c>
      <c r="AB6612" t="s">
        <v>32</v>
      </c>
      <c r="AC6612" t="str">
        <f t="shared" si="1451"/>
        <v/>
      </c>
      <c r="AD6612" t="s">
        <v>32</v>
      </c>
      <c r="AE6612" t="str">
        <f t="shared" si="1452"/>
        <v/>
      </c>
      <c r="AF6612" t="s">
        <v>32</v>
      </c>
      <c r="AG6612" t="str">
        <f t="shared" si="1453"/>
        <v/>
      </c>
      <c r="AH6612" t="s">
        <v>32</v>
      </c>
      <c r="AI6612" t="str">
        <f t="shared" si="1454"/>
        <v/>
      </c>
      <c r="AJ6612" t="s">
        <v>32</v>
      </c>
      <c r="AK6612" t="str">
        <f t="shared" si="1455"/>
        <v/>
      </c>
      <c r="AL6612">
        <v>0</v>
      </c>
      <c r="AM6612">
        <v>0</v>
      </c>
      <c r="AN6612">
        <v>0</v>
      </c>
      <c r="AO6612" t="s">
        <v>32</v>
      </c>
      <c r="AP6612" t="s">
        <v>32</v>
      </c>
    </row>
    <row r="6613" spans="1:42" x14ac:dyDescent="0.25">
      <c r="A6613">
        <v>202107</v>
      </c>
      <c r="B6613" t="str">
        <f t="shared" si="1442"/>
        <v>2021-II</v>
      </c>
      <c r="C6613" t="s">
        <v>6687</v>
      </c>
      <c r="D6613" t="s">
        <v>6687</v>
      </c>
      <c r="E6613">
        <v>32226761</v>
      </c>
      <c r="F6613" t="s">
        <v>29</v>
      </c>
      <c r="G6613">
        <v>0</v>
      </c>
      <c r="H6613">
        <v>0</v>
      </c>
      <c r="I6613">
        <v>1</v>
      </c>
      <c r="J6613">
        <f t="shared" si="1443"/>
        <v>0</v>
      </c>
      <c r="K6613" t="str">
        <f t="shared" si="1444"/>
        <v>Insuficiente</v>
      </c>
      <c r="L6613">
        <f t="shared" si="1445"/>
        <v>1</v>
      </c>
      <c r="M6613">
        <v>31</v>
      </c>
      <c r="N6613" t="str">
        <f t="shared" si="1446"/>
        <v>&lt;=35</v>
      </c>
      <c r="O6613" t="s">
        <v>56</v>
      </c>
      <c r="P6613" t="s">
        <v>39</v>
      </c>
      <c r="Q6613">
        <v>20162</v>
      </c>
      <c r="R6613">
        <v>0</v>
      </c>
      <c r="S6613" t="str">
        <f t="shared" si="1447"/>
        <v>=0</v>
      </c>
      <c r="T6613">
        <v>700</v>
      </c>
      <c r="U6613" t="str">
        <f t="shared" si="1448"/>
        <v>&lt;=1000</v>
      </c>
      <c r="V6613" t="s">
        <v>612</v>
      </c>
      <c r="W6613">
        <v>16240</v>
      </c>
      <c r="X6613" s="12">
        <f t="shared" si="1449"/>
        <v>0</v>
      </c>
      <c r="Y6613" t="str">
        <f t="shared" si="1450"/>
        <v>=0</v>
      </c>
      <c r="Z6613" t="s">
        <v>32</v>
      </c>
      <c r="AA6613">
        <v>9</v>
      </c>
      <c r="AB6613" t="s">
        <v>32</v>
      </c>
      <c r="AC6613" t="str">
        <f t="shared" si="1451"/>
        <v/>
      </c>
      <c r="AD6613" t="s">
        <v>32</v>
      </c>
      <c r="AE6613" t="str">
        <f t="shared" si="1452"/>
        <v/>
      </c>
      <c r="AF6613" t="s">
        <v>32</v>
      </c>
      <c r="AG6613" t="str">
        <f t="shared" si="1453"/>
        <v/>
      </c>
      <c r="AH6613" t="s">
        <v>32</v>
      </c>
      <c r="AI6613" t="str">
        <f t="shared" si="1454"/>
        <v/>
      </c>
      <c r="AJ6613" t="s">
        <v>32</v>
      </c>
      <c r="AK6613" t="str">
        <f t="shared" si="1455"/>
        <v/>
      </c>
      <c r="AL6613">
        <v>0</v>
      </c>
      <c r="AM6613">
        <v>0</v>
      </c>
      <c r="AN6613">
        <v>0</v>
      </c>
      <c r="AO6613" t="s">
        <v>32</v>
      </c>
      <c r="AP6613" t="s">
        <v>32</v>
      </c>
    </row>
    <row r="6614" spans="1:42" x14ac:dyDescent="0.25">
      <c r="A6614">
        <v>202107</v>
      </c>
      <c r="B6614" t="str">
        <f t="shared" si="1442"/>
        <v>2021-II</v>
      </c>
      <c r="C6614" t="s">
        <v>6688</v>
      </c>
      <c r="D6614" t="s">
        <v>6688</v>
      </c>
      <c r="E6614">
        <v>32227401</v>
      </c>
      <c r="F6614" t="s">
        <v>29</v>
      </c>
      <c r="G6614">
        <v>0</v>
      </c>
      <c r="H6614">
        <v>0</v>
      </c>
      <c r="I6614">
        <v>1</v>
      </c>
      <c r="J6614">
        <f t="shared" si="1443"/>
        <v>0</v>
      </c>
      <c r="K6614" t="str">
        <f t="shared" si="1444"/>
        <v>Insuficiente</v>
      </c>
      <c r="L6614">
        <f t="shared" si="1445"/>
        <v>1</v>
      </c>
      <c r="M6614">
        <v>43</v>
      </c>
      <c r="N6614" t="str">
        <f t="shared" si="1446"/>
        <v>&lt;=45</v>
      </c>
      <c r="O6614" t="s">
        <v>56</v>
      </c>
      <c r="P6614" t="s">
        <v>39</v>
      </c>
      <c r="Q6614">
        <v>23464</v>
      </c>
      <c r="R6614">
        <v>0</v>
      </c>
      <c r="S6614" t="str">
        <f t="shared" si="1447"/>
        <v>=0</v>
      </c>
      <c r="T6614">
        <v>800</v>
      </c>
      <c r="U6614" t="str">
        <f t="shared" si="1448"/>
        <v>&lt;=1000</v>
      </c>
      <c r="V6614" t="s">
        <v>597</v>
      </c>
      <c r="W6614">
        <v>19000</v>
      </c>
      <c r="X6614" s="12">
        <f t="shared" si="1449"/>
        <v>0</v>
      </c>
      <c r="Y6614" t="str">
        <f t="shared" si="1450"/>
        <v>=0</v>
      </c>
      <c r="Z6614">
        <v>5</v>
      </c>
      <c r="AA6614">
        <v>9</v>
      </c>
      <c r="AB6614" t="s">
        <v>32</v>
      </c>
      <c r="AC6614" t="str">
        <f t="shared" si="1451"/>
        <v/>
      </c>
      <c r="AD6614" t="s">
        <v>32</v>
      </c>
      <c r="AE6614" t="str">
        <f t="shared" si="1452"/>
        <v/>
      </c>
      <c r="AF6614" t="s">
        <v>32</v>
      </c>
      <c r="AG6614" t="str">
        <f t="shared" si="1453"/>
        <v/>
      </c>
      <c r="AH6614" t="s">
        <v>32</v>
      </c>
      <c r="AI6614" t="str">
        <f t="shared" si="1454"/>
        <v/>
      </c>
      <c r="AJ6614" t="s">
        <v>32</v>
      </c>
      <c r="AK6614" t="str">
        <f t="shared" si="1455"/>
        <v/>
      </c>
      <c r="AL6614">
        <v>0</v>
      </c>
      <c r="AM6614">
        <v>0</v>
      </c>
      <c r="AN6614">
        <v>0</v>
      </c>
      <c r="AO6614" t="s">
        <v>32</v>
      </c>
      <c r="AP6614" t="s">
        <v>32</v>
      </c>
    </row>
    <row r="6615" spans="1:42" x14ac:dyDescent="0.25">
      <c r="A6615">
        <v>202107</v>
      </c>
      <c r="B6615" t="str">
        <f t="shared" si="1442"/>
        <v>2021-II</v>
      </c>
      <c r="C6615" t="s">
        <v>6689</v>
      </c>
      <c r="D6615" t="s">
        <v>6689</v>
      </c>
      <c r="E6615">
        <v>32227357</v>
      </c>
      <c r="F6615" t="s">
        <v>29</v>
      </c>
      <c r="G6615">
        <v>0</v>
      </c>
      <c r="H6615">
        <v>0</v>
      </c>
      <c r="I6615">
        <v>1</v>
      </c>
      <c r="J6615">
        <f t="shared" si="1443"/>
        <v>0</v>
      </c>
      <c r="K6615" t="str">
        <f t="shared" si="1444"/>
        <v>Insuficiente</v>
      </c>
      <c r="L6615">
        <f t="shared" si="1445"/>
        <v>1</v>
      </c>
      <c r="M6615">
        <v>31</v>
      </c>
      <c r="N6615" t="str">
        <f t="shared" si="1446"/>
        <v>&lt;=35</v>
      </c>
      <c r="O6615" t="s">
        <v>56</v>
      </c>
      <c r="P6615" t="s">
        <v>39</v>
      </c>
      <c r="Q6615">
        <v>26012</v>
      </c>
      <c r="R6615">
        <v>0</v>
      </c>
      <c r="S6615" t="str">
        <f t="shared" si="1447"/>
        <v>=0</v>
      </c>
      <c r="T6615">
        <v>900</v>
      </c>
      <c r="U6615" t="str">
        <f t="shared" si="1448"/>
        <v>&lt;=1000</v>
      </c>
      <c r="V6615" t="s">
        <v>585</v>
      </c>
      <c r="W6615">
        <v>21750</v>
      </c>
      <c r="X6615" s="12">
        <f t="shared" si="1449"/>
        <v>0</v>
      </c>
      <c r="Y6615" t="str">
        <f t="shared" si="1450"/>
        <v>=0</v>
      </c>
      <c r="Z6615">
        <v>5</v>
      </c>
      <c r="AA6615">
        <v>9</v>
      </c>
      <c r="AB6615" t="s">
        <v>32</v>
      </c>
      <c r="AC6615" t="str">
        <f t="shared" si="1451"/>
        <v/>
      </c>
      <c r="AD6615" t="s">
        <v>32</v>
      </c>
      <c r="AE6615" t="str">
        <f t="shared" si="1452"/>
        <v/>
      </c>
      <c r="AF6615" t="s">
        <v>32</v>
      </c>
      <c r="AG6615" t="str">
        <f t="shared" si="1453"/>
        <v/>
      </c>
      <c r="AH6615" t="s">
        <v>32</v>
      </c>
      <c r="AI6615" t="str">
        <f t="shared" si="1454"/>
        <v/>
      </c>
      <c r="AJ6615" t="s">
        <v>32</v>
      </c>
      <c r="AK6615" t="str">
        <f t="shared" si="1455"/>
        <v/>
      </c>
      <c r="AL6615">
        <v>0</v>
      </c>
      <c r="AM6615">
        <v>0</v>
      </c>
      <c r="AN6615">
        <v>0</v>
      </c>
      <c r="AO6615" t="s">
        <v>32</v>
      </c>
      <c r="AP6615" t="s">
        <v>32</v>
      </c>
    </row>
    <row r="6616" spans="1:42" x14ac:dyDescent="0.25">
      <c r="A6616">
        <v>202107</v>
      </c>
      <c r="B6616" t="str">
        <f t="shared" si="1442"/>
        <v>2021-II</v>
      </c>
      <c r="C6616" t="s">
        <v>6690</v>
      </c>
      <c r="D6616" t="s">
        <v>6690</v>
      </c>
      <c r="E6616">
        <v>32228276</v>
      </c>
      <c r="F6616" t="s">
        <v>29</v>
      </c>
      <c r="G6616">
        <v>0</v>
      </c>
      <c r="H6616">
        <v>0</v>
      </c>
      <c r="I6616">
        <v>1</v>
      </c>
      <c r="J6616">
        <f t="shared" si="1443"/>
        <v>0</v>
      </c>
      <c r="K6616" t="str">
        <f t="shared" si="1444"/>
        <v>Insuficiente</v>
      </c>
      <c r="L6616">
        <f t="shared" si="1445"/>
        <v>1</v>
      </c>
      <c r="M6616">
        <v>41</v>
      </c>
      <c r="N6616" t="str">
        <f t="shared" si="1446"/>
        <v>&lt;=45</v>
      </c>
      <c r="O6616" t="s">
        <v>56</v>
      </c>
      <c r="P6616" t="s">
        <v>39</v>
      </c>
      <c r="Q6616">
        <v>22031</v>
      </c>
      <c r="R6616">
        <v>0</v>
      </c>
      <c r="S6616" t="str">
        <f t="shared" si="1447"/>
        <v>=0</v>
      </c>
      <c r="T6616">
        <v>750</v>
      </c>
      <c r="U6616" t="str">
        <f t="shared" si="1448"/>
        <v>&lt;=1000</v>
      </c>
      <c r="V6616" t="s">
        <v>585</v>
      </c>
      <c r="W6616">
        <v>17650</v>
      </c>
      <c r="X6616" s="12">
        <f t="shared" si="1449"/>
        <v>0</v>
      </c>
      <c r="Y6616" t="str">
        <f t="shared" si="1450"/>
        <v>=0</v>
      </c>
      <c r="Z6616" t="s">
        <v>32</v>
      </c>
      <c r="AA6616">
        <v>4</v>
      </c>
      <c r="AB6616">
        <v>1482.9</v>
      </c>
      <c r="AC6616" t="str">
        <f t="shared" si="1451"/>
        <v>&lt;=2000</v>
      </c>
      <c r="AD6616">
        <v>973</v>
      </c>
      <c r="AE6616" t="str">
        <f t="shared" si="1452"/>
        <v>&gt;120</v>
      </c>
      <c r="AF6616">
        <v>1481.59</v>
      </c>
      <c r="AG6616" t="str">
        <f t="shared" si="1453"/>
        <v>&lt;=2000</v>
      </c>
      <c r="AH6616" t="s">
        <v>32</v>
      </c>
      <c r="AI6616" t="str">
        <f t="shared" si="1454"/>
        <v/>
      </c>
      <c r="AJ6616" t="s">
        <v>32</v>
      </c>
      <c r="AK6616" t="str">
        <f t="shared" si="1455"/>
        <v/>
      </c>
      <c r="AL6616">
        <v>12</v>
      </c>
      <c r="AM6616">
        <v>0</v>
      </c>
      <c r="AN6616">
        <v>8</v>
      </c>
      <c r="AO6616" t="s">
        <v>32</v>
      </c>
      <c r="AP6616">
        <v>1</v>
      </c>
    </row>
    <row r="6617" spans="1:42" x14ac:dyDescent="0.25">
      <c r="A6617">
        <v>202107</v>
      </c>
      <c r="B6617" t="str">
        <f t="shared" si="1442"/>
        <v>2021-II</v>
      </c>
      <c r="C6617" t="s">
        <v>6691</v>
      </c>
      <c r="D6617" t="s">
        <v>6691</v>
      </c>
      <c r="E6617">
        <v>32227442</v>
      </c>
      <c r="F6617" t="s">
        <v>29</v>
      </c>
      <c r="G6617">
        <v>0</v>
      </c>
      <c r="H6617">
        <v>0</v>
      </c>
      <c r="I6617">
        <v>1</v>
      </c>
      <c r="J6617">
        <f t="shared" si="1443"/>
        <v>0</v>
      </c>
      <c r="K6617" t="str">
        <f t="shared" si="1444"/>
        <v>Insuficiente</v>
      </c>
      <c r="L6617">
        <f t="shared" si="1445"/>
        <v>1</v>
      </c>
      <c r="M6617">
        <v>29</v>
      </c>
      <c r="N6617" t="str">
        <f t="shared" si="1446"/>
        <v>&lt;=30</v>
      </c>
      <c r="O6617" t="s">
        <v>56</v>
      </c>
      <c r="P6617" t="s">
        <v>39</v>
      </c>
      <c r="Q6617">
        <v>29887</v>
      </c>
      <c r="R6617">
        <v>0</v>
      </c>
      <c r="S6617" t="str">
        <f t="shared" si="1447"/>
        <v>=0</v>
      </c>
      <c r="T6617">
        <v>900</v>
      </c>
      <c r="U6617" t="str">
        <f t="shared" si="1448"/>
        <v>&lt;=1000</v>
      </c>
      <c r="V6617" t="s">
        <v>585</v>
      </c>
      <c r="W6617">
        <v>25400</v>
      </c>
      <c r="X6617" s="12">
        <f t="shared" si="1449"/>
        <v>0</v>
      </c>
      <c r="Y6617" t="str">
        <f t="shared" si="1450"/>
        <v>=0</v>
      </c>
      <c r="Z6617">
        <v>2</v>
      </c>
      <c r="AA6617">
        <v>9</v>
      </c>
      <c r="AB6617" t="s">
        <v>32</v>
      </c>
      <c r="AC6617" t="str">
        <f t="shared" si="1451"/>
        <v/>
      </c>
      <c r="AD6617" t="s">
        <v>32</v>
      </c>
      <c r="AE6617" t="str">
        <f t="shared" si="1452"/>
        <v/>
      </c>
      <c r="AF6617" t="s">
        <v>32</v>
      </c>
      <c r="AG6617" t="str">
        <f t="shared" si="1453"/>
        <v/>
      </c>
      <c r="AH6617" t="s">
        <v>32</v>
      </c>
      <c r="AI6617" t="str">
        <f t="shared" si="1454"/>
        <v/>
      </c>
      <c r="AJ6617" t="s">
        <v>32</v>
      </c>
      <c r="AK6617" t="str">
        <f t="shared" si="1455"/>
        <v/>
      </c>
      <c r="AL6617">
        <v>0</v>
      </c>
      <c r="AM6617">
        <v>0</v>
      </c>
      <c r="AN6617">
        <v>0</v>
      </c>
      <c r="AO6617" t="s">
        <v>32</v>
      </c>
      <c r="AP6617" t="s">
        <v>32</v>
      </c>
    </row>
    <row r="6618" spans="1:42" x14ac:dyDescent="0.25">
      <c r="A6618">
        <v>202107</v>
      </c>
      <c r="B6618" t="str">
        <f t="shared" si="1442"/>
        <v>2021-II</v>
      </c>
      <c r="C6618" t="s">
        <v>6692</v>
      </c>
      <c r="D6618" t="s">
        <v>6692</v>
      </c>
      <c r="E6618">
        <v>32227407</v>
      </c>
      <c r="F6618" t="s">
        <v>29</v>
      </c>
      <c r="G6618">
        <v>0</v>
      </c>
      <c r="H6618">
        <v>0</v>
      </c>
      <c r="I6618">
        <v>1</v>
      </c>
      <c r="J6618">
        <f t="shared" si="1443"/>
        <v>0</v>
      </c>
      <c r="K6618" t="str">
        <f t="shared" si="1444"/>
        <v>Insuficiente</v>
      </c>
      <c r="L6618">
        <f t="shared" si="1445"/>
        <v>1</v>
      </c>
      <c r="M6618">
        <v>35</v>
      </c>
      <c r="N6618" t="str">
        <f t="shared" si="1446"/>
        <v>&lt;=35</v>
      </c>
      <c r="O6618" t="s">
        <v>56</v>
      </c>
      <c r="P6618" t="s">
        <v>31</v>
      </c>
      <c r="Q6618">
        <v>30683</v>
      </c>
      <c r="R6618">
        <v>0</v>
      </c>
      <c r="S6618" t="str">
        <f t="shared" si="1447"/>
        <v>=0</v>
      </c>
      <c r="T6618">
        <v>1050</v>
      </c>
      <c r="U6618" t="str">
        <f t="shared" si="1448"/>
        <v>&lt;=1100</v>
      </c>
      <c r="V6618" t="s">
        <v>4500</v>
      </c>
      <c r="W6618">
        <v>25800</v>
      </c>
      <c r="X6618" s="12">
        <f t="shared" si="1449"/>
        <v>0</v>
      </c>
      <c r="Y6618" t="str">
        <f t="shared" si="1450"/>
        <v>=0</v>
      </c>
      <c r="Z6618">
        <v>5</v>
      </c>
      <c r="AA6618">
        <v>9</v>
      </c>
      <c r="AB6618" t="s">
        <v>32</v>
      </c>
      <c r="AC6618" t="str">
        <f t="shared" si="1451"/>
        <v/>
      </c>
      <c r="AD6618" t="s">
        <v>32</v>
      </c>
      <c r="AE6618" t="str">
        <f t="shared" si="1452"/>
        <v/>
      </c>
      <c r="AF6618" t="s">
        <v>32</v>
      </c>
      <c r="AG6618" t="str">
        <f t="shared" si="1453"/>
        <v/>
      </c>
      <c r="AH6618" t="s">
        <v>32</v>
      </c>
      <c r="AI6618" t="str">
        <f t="shared" si="1454"/>
        <v/>
      </c>
      <c r="AJ6618" t="s">
        <v>32</v>
      </c>
      <c r="AK6618" t="str">
        <f t="shared" si="1455"/>
        <v/>
      </c>
      <c r="AL6618">
        <v>0</v>
      </c>
      <c r="AM6618">
        <v>0</v>
      </c>
      <c r="AN6618">
        <v>0</v>
      </c>
      <c r="AO6618" t="s">
        <v>32</v>
      </c>
      <c r="AP6618" t="s">
        <v>32</v>
      </c>
    </row>
    <row r="6619" spans="1:42" x14ac:dyDescent="0.25">
      <c r="A6619">
        <v>202107</v>
      </c>
      <c r="B6619" t="str">
        <f t="shared" si="1442"/>
        <v>2021-II</v>
      </c>
      <c r="C6619" t="s">
        <v>6693</v>
      </c>
      <c r="D6619" t="s">
        <v>6693</v>
      </c>
      <c r="E6619">
        <v>32228343</v>
      </c>
      <c r="F6619" t="s">
        <v>29</v>
      </c>
      <c r="G6619">
        <v>0</v>
      </c>
      <c r="H6619">
        <v>0</v>
      </c>
      <c r="I6619">
        <v>1</v>
      </c>
      <c r="J6619">
        <f t="shared" si="1443"/>
        <v>0</v>
      </c>
      <c r="K6619" t="str">
        <f t="shared" si="1444"/>
        <v>Insuficiente</v>
      </c>
      <c r="L6619">
        <f t="shared" si="1445"/>
        <v>1</v>
      </c>
      <c r="M6619">
        <v>37</v>
      </c>
      <c r="N6619" t="str">
        <f t="shared" si="1446"/>
        <v>&lt;=40</v>
      </c>
      <c r="O6619" t="s">
        <v>72</v>
      </c>
      <c r="P6619" t="s">
        <v>39</v>
      </c>
      <c r="Q6619">
        <v>20535</v>
      </c>
      <c r="R6619">
        <v>0</v>
      </c>
      <c r="S6619" t="str">
        <f t="shared" si="1447"/>
        <v>=0</v>
      </c>
      <c r="T6619">
        <v>700</v>
      </c>
      <c r="U6619" t="str">
        <f t="shared" si="1448"/>
        <v>&lt;=1000</v>
      </c>
      <c r="V6619" t="s">
        <v>612</v>
      </c>
      <c r="W6619">
        <v>16240</v>
      </c>
      <c r="X6619" s="12">
        <f t="shared" si="1449"/>
        <v>0</v>
      </c>
      <c r="Y6619" t="str">
        <f t="shared" si="1450"/>
        <v>=0</v>
      </c>
      <c r="Z6619" t="s">
        <v>32</v>
      </c>
      <c r="AA6619">
        <v>0</v>
      </c>
      <c r="AB6619">
        <v>5605</v>
      </c>
      <c r="AC6619" t="str">
        <f t="shared" si="1451"/>
        <v>&gt;5000</v>
      </c>
      <c r="AD6619">
        <v>3</v>
      </c>
      <c r="AE6619" t="str">
        <f t="shared" si="1452"/>
        <v>&lt;=8</v>
      </c>
      <c r="AF6619">
        <v>0</v>
      </c>
      <c r="AG6619" t="str">
        <f t="shared" si="1453"/>
        <v>&lt;=500</v>
      </c>
      <c r="AH6619" t="s">
        <v>32</v>
      </c>
      <c r="AI6619" t="str">
        <f t="shared" si="1454"/>
        <v/>
      </c>
      <c r="AJ6619" t="s">
        <v>32</v>
      </c>
      <c r="AK6619" t="str">
        <f t="shared" si="1455"/>
        <v/>
      </c>
      <c r="AL6619">
        <v>12</v>
      </c>
      <c r="AM6619">
        <v>12</v>
      </c>
      <c r="AN6619">
        <v>0</v>
      </c>
      <c r="AO6619">
        <v>1</v>
      </c>
      <c r="AP6619" t="s">
        <v>32</v>
      </c>
    </row>
    <row r="6620" spans="1:42" x14ac:dyDescent="0.25">
      <c r="A6620">
        <v>202107</v>
      </c>
      <c r="B6620" t="str">
        <f t="shared" si="1442"/>
        <v>2021-II</v>
      </c>
      <c r="C6620" t="s">
        <v>6694</v>
      </c>
      <c r="D6620" t="s">
        <v>6694</v>
      </c>
      <c r="E6620">
        <v>32229827</v>
      </c>
      <c r="F6620" t="s">
        <v>29</v>
      </c>
      <c r="G6620">
        <v>0</v>
      </c>
      <c r="H6620">
        <v>0</v>
      </c>
      <c r="I6620">
        <v>1</v>
      </c>
      <c r="J6620">
        <f t="shared" si="1443"/>
        <v>0</v>
      </c>
      <c r="K6620" t="str">
        <f t="shared" si="1444"/>
        <v>Insuficiente</v>
      </c>
      <c r="L6620">
        <f t="shared" si="1445"/>
        <v>1</v>
      </c>
      <c r="M6620">
        <v>32</v>
      </c>
      <c r="N6620" t="str">
        <f t="shared" si="1446"/>
        <v>&lt;=35</v>
      </c>
      <c r="O6620" t="s">
        <v>72</v>
      </c>
      <c r="P6620" t="s">
        <v>39</v>
      </c>
      <c r="Q6620">
        <v>24441</v>
      </c>
      <c r="R6620">
        <v>0</v>
      </c>
      <c r="S6620" t="str">
        <f t="shared" si="1447"/>
        <v>=0</v>
      </c>
      <c r="T6620">
        <v>800</v>
      </c>
      <c r="U6620" t="str">
        <f t="shared" si="1448"/>
        <v>&lt;=1000</v>
      </c>
      <c r="V6620" t="s">
        <v>601</v>
      </c>
      <c r="W6620">
        <v>19920</v>
      </c>
      <c r="X6620" s="12">
        <f t="shared" si="1449"/>
        <v>0</v>
      </c>
      <c r="Y6620" t="str">
        <f t="shared" si="1450"/>
        <v>=0</v>
      </c>
      <c r="Z6620" t="s">
        <v>32</v>
      </c>
      <c r="AA6620">
        <v>4</v>
      </c>
      <c r="AB6620">
        <v>4640.76</v>
      </c>
      <c r="AC6620" t="str">
        <f t="shared" si="1451"/>
        <v>&lt;=5000</v>
      </c>
      <c r="AD6620">
        <v>2587</v>
      </c>
      <c r="AE6620" t="str">
        <f t="shared" si="1452"/>
        <v>&gt;120</v>
      </c>
      <c r="AF6620">
        <v>994.51</v>
      </c>
      <c r="AG6620" t="str">
        <f t="shared" si="1453"/>
        <v>&lt;=1000</v>
      </c>
      <c r="AH6620">
        <v>1000</v>
      </c>
      <c r="AI6620" t="str">
        <f t="shared" si="1454"/>
        <v>&lt;=1000</v>
      </c>
      <c r="AJ6620">
        <v>0</v>
      </c>
      <c r="AK6620" t="str">
        <f t="shared" si="1455"/>
        <v>=0</v>
      </c>
      <c r="AL6620">
        <v>12</v>
      </c>
      <c r="AM6620">
        <v>0</v>
      </c>
      <c r="AN6620">
        <v>8</v>
      </c>
      <c r="AO6620" t="s">
        <v>32</v>
      </c>
      <c r="AP6620">
        <v>5</v>
      </c>
    </row>
    <row r="6621" spans="1:42" x14ac:dyDescent="0.25">
      <c r="A6621">
        <v>202107</v>
      </c>
      <c r="B6621" t="str">
        <f t="shared" si="1442"/>
        <v>2021-II</v>
      </c>
      <c r="C6621" t="s">
        <v>6695</v>
      </c>
      <c r="D6621" t="s">
        <v>6695</v>
      </c>
      <c r="E6621">
        <v>32227523</v>
      </c>
      <c r="F6621" t="s">
        <v>29</v>
      </c>
      <c r="G6621">
        <v>0</v>
      </c>
      <c r="H6621">
        <v>0</v>
      </c>
      <c r="I6621">
        <v>1</v>
      </c>
      <c r="J6621">
        <f t="shared" si="1443"/>
        <v>0</v>
      </c>
      <c r="K6621" t="str">
        <f t="shared" si="1444"/>
        <v>Insuficiente</v>
      </c>
      <c r="L6621">
        <f t="shared" si="1445"/>
        <v>1</v>
      </c>
      <c r="M6621">
        <v>31</v>
      </c>
      <c r="N6621" t="str">
        <f t="shared" si="1446"/>
        <v>&lt;=35</v>
      </c>
      <c r="O6621" t="s">
        <v>56</v>
      </c>
      <c r="P6621" t="s">
        <v>39</v>
      </c>
      <c r="Q6621">
        <v>19197</v>
      </c>
      <c r="R6621">
        <v>0</v>
      </c>
      <c r="S6621" t="str">
        <f t="shared" si="1447"/>
        <v>=0</v>
      </c>
      <c r="T6621">
        <v>650</v>
      </c>
      <c r="U6621" t="str">
        <f t="shared" si="1448"/>
        <v>&lt;=1000</v>
      </c>
      <c r="V6621" t="s">
        <v>585</v>
      </c>
      <c r="W6621">
        <v>14980</v>
      </c>
      <c r="X6621" s="12">
        <f t="shared" si="1449"/>
        <v>0</v>
      </c>
      <c r="Y6621" t="str">
        <f t="shared" si="1450"/>
        <v>=0</v>
      </c>
      <c r="Z6621" t="s">
        <v>32</v>
      </c>
      <c r="AA6621">
        <v>9</v>
      </c>
      <c r="AB6621" t="s">
        <v>32</v>
      </c>
      <c r="AC6621" t="str">
        <f t="shared" si="1451"/>
        <v/>
      </c>
      <c r="AD6621" t="s">
        <v>32</v>
      </c>
      <c r="AE6621" t="str">
        <f t="shared" si="1452"/>
        <v/>
      </c>
      <c r="AF6621" t="s">
        <v>32</v>
      </c>
      <c r="AG6621" t="str">
        <f t="shared" si="1453"/>
        <v/>
      </c>
      <c r="AH6621" t="s">
        <v>32</v>
      </c>
      <c r="AI6621" t="str">
        <f t="shared" si="1454"/>
        <v/>
      </c>
      <c r="AJ6621" t="s">
        <v>32</v>
      </c>
      <c r="AK6621" t="str">
        <f t="shared" si="1455"/>
        <v/>
      </c>
      <c r="AL6621">
        <v>0</v>
      </c>
      <c r="AM6621">
        <v>0</v>
      </c>
      <c r="AN6621">
        <v>0</v>
      </c>
      <c r="AO6621" t="s">
        <v>32</v>
      </c>
      <c r="AP6621" t="s">
        <v>32</v>
      </c>
    </row>
    <row r="6622" spans="1:42" x14ac:dyDescent="0.25">
      <c r="A6622">
        <v>202107</v>
      </c>
      <c r="B6622" t="str">
        <f t="shared" si="1442"/>
        <v>2021-II</v>
      </c>
      <c r="C6622" t="s">
        <v>6696</v>
      </c>
      <c r="D6622" t="s">
        <v>6696</v>
      </c>
      <c r="E6622">
        <v>32227475</v>
      </c>
      <c r="F6622" t="s">
        <v>29</v>
      </c>
      <c r="G6622">
        <v>0</v>
      </c>
      <c r="H6622">
        <v>0</v>
      </c>
      <c r="I6622">
        <v>1</v>
      </c>
      <c r="J6622">
        <f t="shared" si="1443"/>
        <v>0</v>
      </c>
      <c r="K6622" t="str">
        <f t="shared" si="1444"/>
        <v>Insuficiente</v>
      </c>
      <c r="L6622">
        <f t="shared" si="1445"/>
        <v>1</v>
      </c>
      <c r="M6622">
        <v>28</v>
      </c>
      <c r="N6622" t="str">
        <f t="shared" si="1446"/>
        <v>&lt;=30</v>
      </c>
      <c r="O6622" t="s">
        <v>56</v>
      </c>
      <c r="P6622" t="s">
        <v>39</v>
      </c>
      <c r="Q6622">
        <v>21659</v>
      </c>
      <c r="R6622">
        <v>0</v>
      </c>
      <c r="S6622" t="str">
        <f t="shared" si="1447"/>
        <v>=0</v>
      </c>
      <c r="T6622">
        <v>750</v>
      </c>
      <c r="U6622" t="str">
        <f t="shared" si="1448"/>
        <v>&lt;=1000</v>
      </c>
      <c r="V6622" t="s">
        <v>585</v>
      </c>
      <c r="W6622">
        <v>17650</v>
      </c>
      <c r="X6622" s="12">
        <f t="shared" si="1449"/>
        <v>0</v>
      </c>
      <c r="Y6622" t="str">
        <f t="shared" si="1450"/>
        <v>=0</v>
      </c>
      <c r="Z6622" t="s">
        <v>32</v>
      </c>
      <c r="AA6622">
        <v>9</v>
      </c>
      <c r="AB6622" t="s">
        <v>32</v>
      </c>
      <c r="AC6622" t="str">
        <f t="shared" si="1451"/>
        <v/>
      </c>
      <c r="AD6622" t="s">
        <v>32</v>
      </c>
      <c r="AE6622" t="str">
        <f t="shared" si="1452"/>
        <v/>
      </c>
      <c r="AF6622" t="s">
        <v>32</v>
      </c>
      <c r="AG6622" t="str">
        <f t="shared" si="1453"/>
        <v/>
      </c>
      <c r="AH6622" t="s">
        <v>32</v>
      </c>
      <c r="AI6622" t="str">
        <f t="shared" si="1454"/>
        <v/>
      </c>
      <c r="AJ6622" t="s">
        <v>32</v>
      </c>
      <c r="AK6622" t="str">
        <f t="shared" si="1455"/>
        <v/>
      </c>
      <c r="AL6622">
        <v>0</v>
      </c>
      <c r="AM6622">
        <v>0</v>
      </c>
      <c r="AN6622">
        <v>0</v>
      </c>
      <c r="AO6622" t="s">
        <v>32</v>
      </c>
      <c r="AP6622" t="s">
        <v>32</v>
      </c>
    </row>
    <row r="6623" spans="1:42" x14ac:dyDescent="0.25">
      <c r="A6623">
        <v>202107</v>
      </c>
      <c r="B6623" t="str">
        <f t="shared" si="1442"/>
        <v>2021-II</v>
      </c>
      <c r="C6623" t="s">
        <v>6697</v>
      </c>
      <c r="D6623" t="s">
        <v>6697</v>
      </c>
      <c r="E6623">
        <v>32229887</v>
      </c>
      <c r="F6623" t="s">
        <v>29</v>
      </c>
      <c r="G6623">
        <v>0</v>
      </c>
      <c r="H6623">
        <v>0</v>
      </c>
      <c r="I6623">
        <v>1</v>
      </c>
      <c r="J6623">
        <f t="shared" si="1443"/>
        <v>0</v>
      </c>
      <c r="K6623" t="str">
        <f t="shared" si="1444"/>
        <v>Insuficiente</v>
      </c>
      <c r="L6623">
        <f t="shared" si="1445"/>
        <v>1</v>
      </c>
      <c r="M6623">
        <v>43</v>
      </c>
      <c r="N6623" t="str">
        <f t="shared" si="1446"/>
        <v>&lt;=45</v>
      </c>
      <c r="O6623" t="s">
        <v>72</v>
      </c>
      <c r="P6623" t="s">
        <v>39</v>
      </c>
      <c r="Q6623">
        <v>35417</v>
      </c>
      <c r="R6623">
        <v>0</v>
      </c>
      <c r="S6623" t="str">
        <f t="shared" si="1447"/>
        <v>=0</v>
      </c>
      <c r="T6623">
        <v>1048</v>
      </c>
      <c r="U6623" t="str">
        <f t="shared" si="1448"/>
        <v>&lt;=1100</v>
      </c>
      <c r="V6623" t="s">
        <v>614</v>
      </c>
      <c r="W6623">
        <v>30260</v>
      </c>
      <c r="X6623" s="12">
        <f t="shared" si="1449"/>
        <v>0</v>
      </c>
      <c r="Y6623" t="str">
        <f t="shared" si="1450"/>
        <v>=0</v>
      </c>
      <c r="Z6623" t="s">
        <v>32</v>
      </c>
      <c r="AA6623">
        <v>1</v>
      </c>
      <c r="AB6623">
        <v>1142.25</v>
      </c>
      <c r="AC6623" t="str">
        <f t="shared" si="1451"/>
        <v>&lt;=2000</v>
      </c>
      <c r="AD6623">
        <v>27</v>
      </c>
      <c r="AE6623" t="str">
        <f t="shared" si="1452"/>
        <v>&lt;=30</v>
      </c>
      <c r="AF6623">
        <v>0</v>
      </c>
      <c r="AG6623" t="str">
        <f t="shared" si="1453"/>
        <v>&lt;=500</v>
      </c>
      <c r="AH6623" t="s">
        <v>32</v>
      </c>
      <c r="AI6623" t="str">
        <f t="shared" si="1454"/>
        <v/>
      </c>
      <c r="AJ6623" t="s">
        <v>32</v>
      </c>
      <c r="AK6623" t="str">
        <f t="shared" si="1455"/>
        <v/>
      </c>
      <c r="AL6623">
        <v>12</v>
      </c>
      <c r="AM6623">
        <v>11</v>
      </c>
      <c r="AN6623">
        <v>0</v>
      </c>
      <c r="AO6623">
        <v>1</v>
      </c>
      <c r="AP6623" t="s">
        <v>32</v>
      </c>
    </row>
    <row r="6624" spans="1:42" x14ac:dyDescent="0.25">
      <c r="A6624">
        <v>202107</v>
      </c>
      <c r="B6624" t="str">
        <f t="shared" si="1442"/>
        <v>2021-II</v>
      </c>
      <c r="C6624" t="s">
        <v>6698</v>
      </c>
      <c r="D6624" t="s">
        <v>6698</v>
      </c>
      <c r="E6624">
        <v>32221302</v>
      </c>
      <c r="F6624" t="s">
        <v>6163</v>
      </c>
      <c r="G6624">
        <v>0</v>
      </c>
      <c r="H6624">
        <v>0</v>
      </c>
      <c r="I6624">
        <v>1</v>
      </c>
      <c r="J6624">
        <f t="shared" si="1443"/>
        <v>0</v>
      </c>
      <c r="K6624" t="str">
        <f t="shared" si="1444"/>
        <v>Insuficiente</v>
      </c>
      <c r="L6624">
        <f t="shared" si="1445"/>
        <v>1</v>
      </c>
      <c r="M6624">
        <v>50</v>
      </c>
      <c r="N6624" t="str">
        <f t="shared" si="1446"/>
        <v>&lt;=50</v>
      </c>
      <c r="O6624" t="s">
        <v>56</v>
      </c>
      <c r="P6624" t="s">
        <v>39</v>
      </c>
      <c r="Q6624">
        <v>34558</v>
      </c>
      <c r="R6624">
        <v>0</v>
      </c>
      <c r="S6624" t="str">
        <f t="shared" si="1447"/>
        <v>=0</v>
      </c>
      <c r="T6624">
        <v>990</v>
      </c>
      <c r="U6624" t="str">
        <f t="shared" si="1448"/>
        <v>&lt;=1000</v>
      </c>
      <c r="V6624" t="s">
        <v>585</v>
      </c>
      <c r="W6624">
        <v>30080</v>
      </c>
      <c r="X6624" s="12">
        <f t="shared" si="1449"/>
        <v>0</v>
      </c>
      <c r="Y6624" t="str">
        <f t="shared" si="1450"/>
        <v>=0</v>
      </c>
      <c r="Z6624">
        <v>4</v>
      </c>
      <c r="AA6624">
        <v>4</v>
      </c>
      <c r="AB6624">
        <v>2086.4299999999998</v>
      </c>
      <c r="AC6624" t="str">
        <f t="shared" si="1451"/>
        <v>&lt;=3000</v>
      </c>
      <c r="AD6624">
        <v>1367</v>
      </c>
      <c r="AE6624" t="str">
        <f t="shared" si="1452"/>
        <v>&gt;120</v>
      </c>
      <c r="AF6624">
        <v>2086.4299999999998</v>
      </c>
      <c r="AG6624" t="str">
        <f t="shared" si="1453"/>
        <v>&lt;=3000</v>
      </c>
      <c r="AH6624" t="s">
        <v>32</v>
      </c>
      <c r="AI6624" t="str">
        <f t="shared" si="1454"/>
        <v/>
      </c>
      <c r="AJ6624" t="s">
        <v>32</v>
      </c>
      <c r="AK6624" t="str">
        <f t="shared" si="1455"/>
        <v/>
      </c>
      <c r="AL6624">
        <v>12</v>
      </c>
      <c r="AM6624">
        <v>0</v>
      </c>
      <c r="AN6624">
        <v>12</v>
      </c>
      <c r="AO6624" t="s">
        <v>32</v>
      </c>
      <c r="AP6624">
        <v>1</v>
      </c>
    </row>
    <row r="6625" spans="1:42" x14ac:dyDescent="0.25">
      <c r="A6625">
        <v>202107</v>
      </c>
      <c r="B6625" t="str">
        <f t="shared" si="1442"/>
        <v>2021-II</v>
      </c>
      <c r="C6625" t="s">
        <v>6699</v>
      </c>
      <c r="D6625" t="s">
        <v>6699</v>
      </c>
      <c r="E6625">
        <v>32227527</v>
      </c>
      <c r="F6625" t="s">
        <v>29</v>
      </c>
      <c r="G6625">
        <v>0</v>
      </c>
      <c r="H6625">
        <v>0</v>
      </c>
      <c r="I6625">
        <v>1</v>
      </c>
      <c r="J6625">
        <f t="shared" si="1443"/>
        <v>0</v>
      </c>
      <c r="K6625" t="str">
        <f t="shared" si="1444"/>
        <v>Insuficiente</v>
      </c>
      <c r="L6625">
        <f t="shared" si="1445"/>
        <v>1</v>
      </c>
      <c r="M6625">
        <v>27</v>
      </c>
      <c r="N6625" t="str">
        <f t="shared" si="1446"/>
        <v>&lt;=30</v>
      </c>
      <c r="O6625" t="s">
        <v>56</v>
      </c>
      <c r="P6625" t="s">
        <v>39</v>
      </c>
      <c r="Q6625">
        <v>27816</v>
      </c>
      <c r="R6625">
        <v>0</v>
      </c>
      <c r="S6625" t="str">
        <f t="shared" si="1447"/>
        <v>=0</v>
      </c>
      <c r="T6625">
        <v>950</v>
      </c>
      <c r="U6625" t="str">
        <f t="shared" si="1448"/>
        <v>&lt;=1000</v>
      </c>
      <c r="V6625" t="s">
        <v>589</v>
      </c>
      <c r="W6625">
        <v>23100</v>
      </c>
      <c r="X6625" s="12">
        <f t="shared" si="1449"/>
        <v>0</v>
      </c>
      <c r="Y6625" t="str">
        <f t="shared" si="1450"/>
        <v>=0</v>
      </c>
      <c r="Z6625" t="s">
        <v>32</v>
      </c>
      <c r="AA6625">
        <v>9</v>
      </c>
      <c r="AB6625" t="s">
        <v>32</v>
      </c>
      <c r="AC6625" t="str">
        <f t="shared" si="1451"/>
        <v/>
      </c>
      <c r="AD6625" t="s">
        <v>32</v>
      </c>
      <c r="AE6625" t="str">
        <f t="shared" si="1452"/>
        <v/>
      </c>
      <c r="AF6625" t="s">
        <v>32</v>
      </c>
      <c r="AG6625" t="str">
        <f t="shared" si="1453"/>
        <v/>
      </c>
      <c r="AH6625" t="s">
        <v>32</v>
      </c>
      <c r="AI6625" t="str">
        <f t="shared" si="1454"/>
        <v/>
      </c>
      <c r="AJ6625" t="s">
        <v>32</v>
      </c>
      <c r="AK6625" t="str">
        <f t="shared" si="1455"/>
        <v/>
      </c>
      <c r="AL6625">
        <v>0</v>
      </c>
      <c r="AM6625">
        <v>0</v>
      </c>
      <c r="AN6625">
        <v>0</v>
      </c>
      <c r="AO6625" t="s">
        <v>32</v>
      </c>
      <c r="AP6625" t="s">
        <v>32</v>
      </c>
    </row>
    <row r="6626" spans="1:42" x14ac:dyDescent="0.25">
      <c r="A6626">
        <v>202107</v>
      </c>
      <c r="B6626" t="str">
        <f t="shared" si="1442"/>
        <v>2021-II</v>
      </c>
      <c r="C6626" t="s">
        <v>6700</v>
      </c>
      <c r="D6626" t="s">
        <v>6700</v>
      </c>
      <c r="E6626">
        <v>32228256</v>
      </c>
      <c r="F6626" t="s">
        <v>29</v>
      </c>
      <c r="G6626">
        <v>0</v>
      </c>
      <c r="H6626">
        <v>0</v>
      </c>
      <c r="I6626">
        <v>1</v>
      </c>
      <c r="J6626">
        <f t="shared" si="1443"/>
        <v>0</v>
      </c>
      <c r="K6626" t="str">
        <f t="shared" si="1444"/>
        <v>Insuficiente</v>
      </c>
      <c r="L6626">
        <f t="shared" si="1445"/>
        <v>1</v>
      </c>
      <c r="M6626">
        <v>33</v>
      </c>
      <c r="N6626" t="str">
        <f t="shared" si="1446"/>
        <v>&lt;=35</v>
      </c>
      <c r="O6626" t="s">
        <v>56</v>
      </c>
      <c r="P6626" t="s">
        <v>39</v>
      </c>
      <c r="Q6626">
        <v>34982</v>
      </c>
      <c r="R6626">
        <v>0</v>
      </c>
      <c r="S6626" t="str">
        <f t="shared" si="1447"/>
        <v>=0</v>
      </c>
      <c r="T6626">
        <v>1200</v>
      </c>
      <c r="U6626" t="str">
        <f t="shared" si="1448"/>
        <v>&lt;=1200</v>
      </c>
      <c r="V6626" t="s">
        <v>4500</v>
      </c>
      <c r="W6626">
        <v>29850</v>
      </c>
      <c r="X6626" s="12">
        <f t="shared" si="1449"/>
        <v>0</v>
      </c>
      <c r="Y6626" t="str">
        <f t="shared" si="1450"/>
        <v>=0</v>
      </c>
      <c r="Z6626">
        <v>4</v>
      </c>
      <c r="AA6626">
        <v>9</v>
      </c>
      <c r="AB6626" t="s">
        <v>32</v>
      </c>
      <c r="AC6626" t="str">
        <f t="shared" si="1451"/>
        <v/>
      </c>
      <c r="AD6626" t="s">
        <v>32</v>
      </c>
      <c r="AE6626" t="str">
        <f t="shared" si="1452"/>
        <v/>
      </c>
      <c r="AF6626" t="s">
        <v>32</v>
      </c>
      <c r="AG6626" t="str">
        <f t="shared" si="1453"/>
        <v/>
      </c>
      <c r="AH6626" t="s">
        <v>32</v>
      </c>
      <c r="AI6626" t="str">
        <f t="shared" si="1454"/>
        <v/>
      </c>
      <c r="AJ6626" t="s">
        <v>32</v>
      </c>
      <c r="AK6626" t="str">
        <f t="shared" si="1455"/>
        <v/>
      </c>
      <c r="AL6626">
        <v>0</v>
      </c>
      <c r="AM6626">
        <v>0</v>
      </c>
      <c r="AN6626">
        <v>0</v>
      </c>
      <c r="AO6626" t="s">
        <v>32</v>
      </c>
      <c r="AP6626" t="s">
        <v>32</v>
      </c>
    </row>
    <row r="6627" spans="1:42" x14ac:dyDescent="0.25">
      <c r="A6627">
        <v>202107</v>
      </c>
      <c r="B6627" t="str">
        <f t="shared" si="1442"/>
        <v>2021-II</v>
      </c>
      <c r="C6627" t="s">
        <v>6701</v>
      </c>
      <c r="D6627" t="s">
        <v>6701</v>
      </c>
      <c r="E6627">
        <v>32194236</v>
      </c>
      <c r="F6627" t="s">
        <v>29</v>
      </c>
      <c r="G6627">
        <v>0</v>
      </c>
      <c r="H6627">
        <v>0</v>
      </c>
      <c r="I6627">
        <v>1</v>
      </c>
      <c r="J6627">
        <f t="shared" si="1443"/>
        <v>0</v>
      </c>
      <c r="K6627" t="str">
        <f t="shared" si="1444"/>
        <v>Insuficiente</v>
      </c>
      <c r="L6627">
        <f t="shared" si="1445"/>
        <v>1</v>
      </c>
      <c r="M6627">
        <v>41</v>
      </c>
      <c r="N6627" t="str">
        <f t="shared" si="1446"/>
        <v>&lt;=45</v>
      </c>
      <c r="O6627" t="s">
        <v>56</v>
      </c>
      <c r="P6627" t="s">
        <v>35</v>
      </c>
      <c r="Q6627">
        <v>21659</v>
      </c>
      <c r="R6627">
        <v>0</v>
      </c>
      <c r="S6627" t="str">
        <f t="shared" si="1447"/>
        <v>=0</v>
      </c>
      <c r="T6627">
        <v>750</v>
      </c>
      <c r="U6627" t="str">
        <f t="shared" si="1448"/>
        <v>&lt;=1000</v>
      </c>
      <c r="V6627" t="s">
        <v>630</v>
      </c>
      <c r="W6627">
        <v>17650</v>
      </c>
      <c r="X6627" s="12">
        <f t="shared" si="1449"/>
        <v>0</v>
      </c>
      <c r="Y6627" t="str">
        <f t="shared" si="1450"/>
        <v>=0</v>
      </c>
      <c r="Z6627" t="s">
        <v>32</v>
      </c>
      <c r="AA6627">
        <v>9</v>
      </c>
      <c r="AB6627" t="s">
        <v>32</v>
      </c>
      <c r="AC6627" t="str">
        <f t="shared" si="1451"/>
        <v/>
      </c>
      <c r="AD6627" t="s">
        <v>32</v>
      </c>
      <c r="AE6627" t="str">
        <f t="shared" si="1452"/>
        <v/>
      </c>
      <c r="AF6627" t="s">
        <v>32</v>
      </c>
      <c r="AG6627" t="str">
        <f t="shared" si="1453"/>
        <v/>
      </c>
      <c r="AH6627" t="s">
        <v>32</v>
      </c>
      <c r="AI6627" t="str">
        <f t="shared" si="1454"/>
        <v/>
      </c>
      <c r="AJ6627" t="s">
        <v>32</v>
      </c>
      <c r="AK6627" t="str">
        <f t="shared" si="1455"/>
        <v/>
      </c>
      <c r="AL6627">
        <v>0</v>
      </c>
      <c r="AM6627">
        <v>0</v>
      </c>
      <c r="AN6627">
        <v>0</v>
      </c>
      <c r="AO6627" t="s">
        <v>32</v>
      </c>
      <c r="AP6627" t="s">
        <v>32</v>
      </c>
    </row>
    <row r="6628" spans="1:42" x14ac:dyDescent="0.25">
      <c r="A6628">
        <v>202107</v>
      </c>
      <c r="B6628" t="str">
        <f t="shared" si="1442"/>
        <v>2021-II</v>
      </c>
      <c r="C6628" t="s">
        <v>6702</v>
      </c>
      <c r="D6628" t="s">
        <v>6702</v>
      </c>
      <c r="E6628">
        <v>32228261</v>
      </c>
      <c r="F6628" t="s">
        <v>29</v>
      </c>
      <c r="G6628">
        <v>0</v>
      </c>
      <c r="H6628">
        <v>0</v>
      </c>
      <c r="I6628">
        <v>1</v>
      </c>
      <c r="J6628">
        <f t="shared" si="1443"/>
        <v>0</v>
      </c>
      <c r="K6628" t="str">
        <f t="shared" si="1444"/>
        <v>Insuficiente</v>
      </c>
      <c r="L6628">
        <f t="shared" si="1445"/>
        <v>1</v>
      </c>
      <c r="M6628">
        <v>34</v>
      </c>
      <c r="N6628" t="str">
        <f t="shared" si="1446"/>
        <v>&lt;=35</v>
      </c>
      <c r="O6628" t="s">
        <v>56</v>
      </c>
      <c r="P6628" t="s">
        <v>39</v>
      </c>
      <c r="Q6628">
        <v>33495</v>
      </c>
      <c r="R6628">
        <v>0</v>
      </c>
      <c r="S6628" t="str">
        <f t="shared" si="1447"/>
        <v>=0</v>
      </c>
      <c r="T6628">
        <v>1000</v>
      </c>
      <c r="U6628" t="str">
        <f t="shared" si="1448"/>
        <v>&lt;=1000</v>
      </c>
      <c r="V6628" t="s">
        <v>589</v>
      </c>
      <c r="W6628">
        <v>28450</v>
      </c>
      <c r="X6628" s="12">
        <f t="shared" si="1449"/>
        <v>0</v>
      </c>
      <c r="Y6628" t="str">
        <f t="shared" si="1450"/>
        <v>=0</v>
      </c>
      <c r="Z6628">
        <v>3</v>
      </c>
      <c r="AA6628">
        <v>9</v>
      </c>
      <c r="AB6628" t="s">
        <v>32</v>
      </c>
      <c r="AC6628" t="str">
        <f t="shared" si="1451"/>
        <v/>
      </c>
      <c r="AD6628" t="s">
        <v>32</v>
      </c>
      <c r="AE6628" t="str">
        <f t="shared" si="1452"/>
        <v/>
      </c>
      <c r="AF6628" t="s">
        <v>32</v>
      </c>
      <c r="AG6628" t="str">
        <f t="shared" si="1453"/>
        <v/>
      </c>
      <c r="AH6628" t="s">
        <v>32</v>
      </c>
      <c r="AI6628" t="str">
        <f t="shared" si="1454"/>
        <v/>
      </c>
      <c r="AJ6628" t="s">
        <v>32</v>
      </c>
      <c r="AK6628" t="str">
        <f t="shared" si="1455"/>
        <v/>
      </c>
      <c r="AL6628">
        <v>0</v>
      </c>
      <c r="AM6628">
        <v>0</v>
      </c>
      <c r="AN6628">
        <v>0</v>
      </c>
      <c r="AO6628" t="s">
        <v>32</v>
      </c>
      <c r="AP6628" t="s">
        <v>32</v>
      </c>
    </row>
    <row r="6629" spans="1:42" x14ac:dyDescent="0.25">
      <c r="A6629">
        <v>202107</v>
      </c>
      <c r="B6629" t="str">
        <f t="shared" si="1442"/>
        <v>2021-II</v>
      </c>
      <c r="C6629" t="s">
        <v>6703</v>
      </c>
      <c r="D6629" t="s">
        <v>6703</v>
      </c>
      <c r="E6629">
        <v>32227035</v>
      </c>
      <c r="F6629" t="s">
        <v>29</v>
      </c>
      <c r="G6629">
        <v>0</v>
      </c>
      <c r="H6629">
        <v>0</v>
      </c>
      <c r="I6629">
        <v>1</v>
      </c>
      <c r="J6629">
        <f t="shared" si="1443"/>
        <v>0</v>
      </c>
      <c r="K6629" t="str">
        <f t="shared" si="1444"/>
        <v>Insuficiente</v>
      </c>
      <c r="L6629">
        <f t="shared" si="1445"/>
        <v>1</v>
      </c>
      <c r="M6629">
        <v>27</v>
      </c>
      <c r="N6629" t="str">
        <f t="shared" si="1446"/>
        <v>&lt;=30</v>
      </c>
      <c r="O6629" t="s">
        <v>56</v>
      </c>
      <c r="P6629" t="s">
        <v>31</v>
      </c>
      <c r="Q6629">
        <v>22880</v>
      </c>
      <c r="R6629">
        <v>0</v>
      </c>
      <c r="S6629" t="str">
        <f t="shared" si="1447"/>
        <v>=0</v>
      </c>
      <c r="T6629">
        <v>750</v>
      </c>
      <c r="U6629" t="str">
        <f t="shared" si="1448"/>
        <v>&lt;=1000</v>
      </c>
      <c r="V6629" t="s">
        <v>585</v>
      </c>
      <c r="W6629">
        <v>18450</v>
      </c>
      <c r="X6629" s="12">
        <f t="shared" si="1449"/>
        <v>0</v>
      </c>
      <c r="Y6629" t="str">
        <f t="shared" si="1450"/>
        <v>=0</v>
      </c>
      <c r="Z6629" t="s">
        <v>32</v>
      </c>
      <c r="AA6629">
        <v>4</v>
      </c>
      <c r="AB6629">
        <v>1076.74</v>
      </c>
      <c r="AC6629" t="str">
        <f t="shared" si="1451"/>
        <v>&lt;=2000</v>
      </c>
      <c r="AD6629">
        <v>1201</v>
      </c>
      <c r="AE6629" t="str">
        <f t="shared" si="1452"/>
        <v>&gt;120</v>
      </c>
      <c r="AF6629">
        <v>1076.74</v>
      </c>
      <c r="AG6629" t="str">
        <f t="shared" si="1453"/>
        <v>&lt;=2000</v>
      </c>
      <c r="AH6629" t="s">
        <v>32</v>
      </c>
      <c r="AI6629" t="str">
        <f t="shared" si="1454"/>
        <v/>
      </c>
      <c r="AJ6629" t="s">
        <v>32</v>
      </c>
      <c r="AK6629" t="str">
        <f t="shared" si="1455"/>
        <v/>
      </c>
      <c r="AL6629">
        <v>12</v>
      </c>
      <c r="AM6629">
        <v>0</v>
      </c>
      <c r="AN6629">
        <v>12</v>
      </c>
      <c r="AO6629" t="s">
        <v>32</v>
      </c>
      <c r="AP6629">
        <v>1</v>
      </c>
    </row>
    <row r="6630" spans="1:42" x14ac:dyDescent="0.25">
      <c r="A6630">
        <v>202107</v>
      </c>
      <c r="B6630" t="str">
        <f t="shared" si="1442"/>
        <v>2021-II</v>
      </c>
      <c r="C6630" t="s">
        <v>6704</v>
      </c>
      <c r="D6630" t="s">
        <v>6704</v>
      </c>
      <c r="E6630">
        <v>32227439</v>
      </c>
      <c r="F6630" t="s">
        <v>29</v>
      </c>
      <c r="G6630">
        <v>0</v>
      </c>
      <c r="H6630">
        <v>0</v>
      </c>
      <c r="I6630">
        <v>1</v>
      </c>
      <c r="J6630">
        <f t="shared" si="1443"/>
        <v>0</v>
      </c>
      <c r="K6630" t="str">
        <f t="shared" si="1444"/>
        <v>Insuficiente</v>
      </c>
      <c r="L6630">
        <f t="shared" si="1445"/>
        <v>1</v>
      </c>
      <c r="M6630">
        <v>28</v>
      </c>
      <c r="N6630" t="str">
        <f t="shared" si="1446"/>
        <v>&lt;=30</v>
      </c>
      <c r="O6630" t="s">
        <v>56</v>
      </c>
      <c r="P6630" t="s">
        <v>39</v>
      </c>
      <c r="Q6630">
        <v>33495</v>
      </c>
      <c r="R6630">
        <v>0</v>
      </c>
      <c r="S6630" t="str">
        <f t="shared" si="1447"/>
        <v>=0</v>
      </c>
      <c r="T6630">
        <v>1000</v>
      </c>
      <c r="U6630" t="str">
        <f t="shared" si="1448"/>
        <v>&lt;=1000</v>
      </c>
      <c r="V6630" t="s">
        <v>589</v>
      </c>
      <c r="W6630">
        <v>28450</v>
      </c>
      <c r="X6630" s="12">
        <f t="shared" si="1449"/>
        <v>0</v>
      </c>
      <c r="Y6630" t="str">
        <f t="shared" si="1450"/>
        <v>=0</v>
      </c>
      <c r="Z6630">
        <v>3</v>
      </c>
      <c r="AA6630">
        <v>9</v>
      </c>
      <c r="AB6630" t="s">
        <v>32</v>
      </c>
      <c r="AC6630" t="str">
        <f t="shared" si="1451"/>
        <v/>
      </c>
      <c r="AD6630" t="s">
        <v>32</v>
      </c>
      <c r="AE6630" t="str">
        <f t="shared" si="1452"/>
        <v/>
      </c>
      <c r="AF6630" t="s">
        <v>32</v>
      </c>
      <c r="AG6630" t="str">
        <f t="shared" si="1453"/>
        <v/>
      </c>
      <c r="AH6630" t="s">
        <v>32</v>
      </c>
      <c r="AI6630" t="str">
        <f t="shared" si="1454"/>
        <v/>
      </c>
      <c r="AJ6630" t="s">
        <v>32</v>
      </c>
      <c r="AK6630" t="str">
        <f t="shared" si="1455"/>
        <v/>
      </c>
      <c r="AL6630">
        <v>0</v>
      </c>
      <c r="AM6630">
        <v>0</v>
      </c>
      <c r="AN6630">
        <v>0</v>
      </c>
      <c r="AO6630" t="s">
        <v>32</v>
      </c>
      <c r="AP6630" t="s">
        <v>32</v>
      </c>
    </row>
    <row r="6631" spans="1:42" x14ac:dyDescent="0.25">
      <c r="A6631">
        <v>202108</v>
      </c>
      <c r="B6631" t="str">
        <f t="shared" si="1442"/>
        <v>2021-II</v>
      </c>
      <c r="C6631" t="s">
        <v>6705</v>
      </c>
      <c r="D6631" t="s">
        <v>6705</v>
      </c>
      <c r="E6631">
        <v>32226867</v>
      </c>
      <c r="F6631" t="s">
        <v>29</v>
      </c>
      <c r="G6631">
        <v>0</v>
      </c>
      <c r="H6631">
        <v>0</v>
      </c>
      <c r="I6631">
        <v>1</v>
      </c>
      <c r="J6631">
        <f t="shared" si="1443"/>
        <v>0</v>
      </c>
      <c r="K6631" t="str">
        <f t="shared" si="1444"/>
        <v>Insuficiente</v>
      </c>
      <c r="L6631">
        <f t="shared" si="1445"/>
        <v>1</v>
      </c>
      <c r="M6631">
        <v>31</v>
      </c>
      <c r="N6631" t="str">
        <f t="shared" si="1446"/>
        <v>&lt;=35</v>
      </c>
      <c r="O6631" t="s">
        <v>56</v>
      </c>
      <c r="P6631" t="s">
        <v>39</v>
      </c>
      <c r="Q6631">
        <v>36468</v>
      </c>
      <c r="R6631">
        <v>0</v>
      </c>
      <c r="S6631" t="str">
        <f t="shared" si="1447"/>
        <v>=0</v>
      </c>
      <c r="T6631">
        <v>1100</v>
      </c>
      <c r="U6631" t="str">
        <f t="shared" si="1448"/>
        <v>&lt;=1100</v>
      </c>
      <c r="V6631" t="s">
        <v>589</v>
      </c>
      <c r="W6631">
        <v>31600</v>
      </c>
      <c r="X6631" s="12">
        <f t="shared" si="1449"/>
        <v>0</v>
      </c>
      <c r="Y6631" t="str">
        <f t="shared" si="1450"/>
        <v>=0</v>
      </c>
      <c r="Z6631">
        <v>2</v>
      </c>
      <c r="AA6631">
        <v>9</v>
      </c>
      <c r="AB6631" t="s">
        <v>32</v>
      </c>
      <c r="AC6631" t="str">
        <f t="shared" si="1451"/>
        <v/>
      </c>
      <c r="AD6631" t="s">
        <v>32</v>
      </c>
      <c r="AE6631" t="str">
        <f t="shared" si="1452"/>
        <v/>
      </c>
      <c r="AF6631" t="s">
        <v>32</v>
      </c>
      <c r="AG6631" t="str">
        <f t="shared" si="1453"/>
        <v/>
      </c>
      <c r="AH6631" t="s">
        <v>32</v>
      </c>
      <c r="AI6631" t="str">
        <f t="shared" si="1454"/>
        <v/>
      </c>
      <c r="AJ6631" t="s">
        <v>32</v>
      </c>
      <c r="AK6631" t="str">
        <f t="shared" si="1455"/>
        <v/>
      </c>
      <c r="AL6631">
        <v>0</v>
      </c>
      <c r="AM6631">
        <v>0</v>
      </c>
      <c r="AN6631">
        <v>0</v>
      </c>
      <c r="AO6631" t="s">
        <v>32</v>
      </c>
      <c r="AP6631" t="s">
        <v>32</v>
      </c>
    </row>
    <row r="6632" spans="1:42" x14ac:dyDescent="0.25">
      <c r="A6632">
        <v>202108</v>
      </c>
      <c r="B6632" t="str">
        <f t="shared" si="1442"/>
        <v>2021-II</v>
      </c>
      <c r="C6632" t="s">
        <v>6706</v>
      </c>
      <c r="D6632" t="s">
        <v>6706</v>
      </c>
      <c r="E6632">
        <v>32227374</v>
      </c>
      <c r="F6632" t="s">
        <v>29</v>
      </c>
      <c r="G6632">
        <v>0</v>
      </c>
      <c r="H6632">
        <v>0</v>
      </c>
      <c r="I6632">
        <v>1</v>
      </c>
      <c r="J6632">
        <f t="shared" si="1443"/>
        <v>0</v>
      </c>
      <c r="K6632" t="str">
        <f t="shared" si="1444"/>
        <v>Insuficiente</v>
      </c>
      <c r="L6632">
        <f t="shared" si="1445"/>
        <v>1</v>
      </c>
      <c r="M6632">
        <v>32</v>
      </c>
      <c r="N6632" t="str">
        <f t="shared" si="1446"/>
        <v>&lt;=35</v>
      </c>
      <c r="O6632" t="s">
        <v>56</v>
      </c>
      <c r="P6632" t="s">
        <v>31</v>
      </c>
      <c r="Q6632">
        <v>22031</v>
      </c>
      <c r="R6632">
        <v>0</v>
      </c>
      <c r="S6632" t="str">
        <f t="shared" si="1447"/>
        <v>=0</v>
      </c>
      <c r="T6632">
        <v>750</v>
      </c>
      <c r="U6632" t="str">
        <f t="shared" si="1448"/>
        <v>&lt;=1000</v>
      </c>
      <c r="V6632" t="s">
        <v>614</v>
      </c>
      <c r="W6632">
        <v>17650</v>
      </c>
      <c r="X6632" s="12">
        <f t="shared" si="1449"/>
        <v>0</v>
      </c>
      <c r="Y6632" t="str">
        <f t="shared" si="1450"/>
        <v>=0</v>
      </c>
      <c r="Z6632" t="s">
        <v>32</v>
      </c>
      <c r="AA6632">
        <v>9</v>
      </c>
      <c r="AB6632" t="s">
        <v>32</v>
      </c>
      <c r="AC6632" t="str">
        <f t="shared" si="1451"/>
        <v/>
      </c>
      <c r="AD6632" t="s">
        <v>32</v>
      </c>
      <c r="AE6632" t="str">
        <f t="shared" si="1452"/>
        <v/>
      </c>
      <c r="AF6632" t="s">
        <v>32</v>
      </c>
      <c r="AG6632" t="str">
        <f t="shared" si="1453"/>
        <v/>
      </c>
      <c r="AH6632" t="s">
        <v>32</v>
      </c>
      <c r="AI6632" t="str">
        <f t="shared" si="1454"/>
        <v/>
      </c>
      <c r="AJ6632" t="s">
        <v>32</v>
      </c>
      <c r="AK6632" t="str">
        <f t="shared" si="1455"/>
        <v/>
      </c>
      <c r="AL6632">
        <v>0</v>
      </c>
      <c r="AM6632">
        <v>0</v>
      </c>
      <c r="AN6632">
        <v>0</v>
      </c>
      <c r="AO6632" t="s">
        <v>32</v>
      </c>
      <c r="AP6632" t="s">
        <v>32</v>
      </c>
    </row>
    <row r="6633" spans="1:42" x14ac:dyDescent="0.25">
      <c r="A6633">
        <v>202108</v>
      </c>
      <c r="B6633" t="str">
        <f t="shared" si="1442"/>
        <v>2021-II</v>
      </c>
      <c r="C6633" t="s">
        <v>6707</v>
      </c>
      <c r="D6633" t="s">
        <v>6707</v>
      </c>
      <c r="E6633">
        <v>32222300</v>
      </c>
      <c r="F6633" t="s">
        <v>29</v>
      </c>
      <c r="G6633">
        <v>0</v>
      </c>
      <c r="H6633">
        <v>0</v>
      </c>
      <c r="I6633">
        <v>1</v>
      </c>
      <c r="J6633">
        <f t="shared" si="1443"/>
        <v>0</v>
      </c>
      <c r="K6633" t="str">
        <f t="shared" si="1444"/>
        <v>Insuficiente</v>
      </c>
      <c r="L6633">
        <f t="shared" si="1445"/>
        <v>1</v>
      </c>
      <c r="M6633">
        <v>60</v>
      </c>
      <c r="N6633" t="str">
        <f t="shared" si="1446"/>
        <v>&lt;=60</v>
      </c>
      <c r="O6633" t="s">
        <v>56</v>
      </c>
      <c r="P6633" t="s">
        <v>39</v>
      </c>
      <c r="Q6633">
        <v>23092</v>
      </c>
      <c r="R6633">
        <v>0</v>
      </c>
      <c r="S6633" t="str">
        <f t="shared" si="1447"/>
        <v>=0</v>
      </c>
      <c r="T6633">
        <v>800</v>
      </c>
      <c r="U6633" t="str">
        <f t="shared" si="1448"/>
        <v>&lt;=1000</v>
      </c>
      <c r="V6633" t="s">
        <v>614</v>
      </c>
      <c r="W6633">
        <v>19000</v>
      </c>
      <c r="X6633" s="12">
        <f t="shared" si="1449"/>
        <v>0</v>
      </c>
      <c r="Y6633" t="str">
        <f t="shared" si="1450"/>
        <v>=0</v>
      </c>
      <c r="Z6633" t="s">
        <v>32</v>
      </c>
      <c r="AA6633">
        <v>9</v>
      </c>
      <c r="AB6633" t="s">
        <v>32</v>
      </c>
      <c r="AC6633" t="str">
        <f t="shared" si="1451"/>
        <v/>
      </c>
      <c r="AD6633" t="s">
        <v>32</v>
      </c>
      <c r="AE6633" t="str">
        <f t="shared" si="1452"/>
        <v/>
      </c>
      <c r="AF6633" t="s">
        <v>32</v>
      </c>
      <c r="AG6633" t="str">
        <f t="shared" si="1453"/>
        <v/>
      </c>
      <c r="AH6633" t="s">
        <v>32</v>
      </c>
      <c r="AI6633" t="str">
        <f t="shared" si="1454"/>
        <v/>
      </c>
      <c r="AJ6633" t="s">
        <v>32</v>
      </c>
      <c r="AK6633" t="str">
        <f t="shared" si="1455"/>
        <v/>
      </c>
      <c r="AL6633">
        <v>0</v>
      </c>
      <c r="AM6633">
        <v>0</v>
      </c>
      <c r="AN6633">
        <v>0</v>
      </c>
      <c r="AO6633" t="s">
        <v>32</v>
      </c>
      <c r="AP6633" t="s">
        <v>32</v>
      </c>
    </row>
    <row r="6634" spans="1:42" x14ac:dyDescent="0.25">
      <c r="A6634">
        <v>202108</v>
      </c>
      <c r="B6634" t="str">
        <f t="shared" si="1442"/>
        <v>2021-II</v>
      </c>
      <c r="C6634" t="s">
        <v>6708</v>
      </c>
      <c r="D6634" t="s">
        <v>6708</v>
      </c>
      <c r="E6634">
        <v>32228698</v>
      </c>
      <c r="F6634" t="s">
        <v>29</v>
      </c>
      <c r="G6634">
        <v>0</v>
      </c>
      <c r="H6634">
        <v>0</v>
      </c>
      <c r="I6634">
        <v>1</v>
      </c>
      <c r="J6634">
        <f t="shared" si="1443"/>
        <v>0</v>
      </c>
      <c r="K6634" t="str">
        <f t="shared" si="1444"/>
        <v>Insuficiente</v>
      </c>
      <c r="L6634">
        <f t="shared" si="1445"/>
        <v>1</v>
      </c>
      <c r="M6634">
        <v>54</v>
      </c>
      <c r="N6634" t="str">
        <f t="shared" si="1446"/>
        <v>&lt;=55</v>
      </c>
      <c r="O6634" t="s">
        <v>56</v>
      </c>
      <c r="P6634" t="s">
        <v>35</v>
      </c>
      <c r="Q6634">
        <v>22031</v>
      </c>
      <c r="R6634">
        <v>0</v>
      </c>
      <c r="S6634" t="str">
        <f t="shared" si="1447"/>
        <v>=0</v>
      </c>
      <c r="T6634">
        <v>750</v>
      </c>
      <c r="U6634" t="str">
        <f t="shared" si="1448"/>
        <v>&lt;=1000</v>
      </c>
      <c r="V6634" t="s">
        <v>585</v>
      </c>
      <c r="W6634">
        <v>17650</v>
      </c>
      <c r="X6634" s="12">
        <f t="shared" si="1449"/>
        <v>0</v>
      </c>
      <c r="Y6634" t="str">
        <f t="shared" si="1450"/>
        <v>=0</v>
      </c>
      <c r="Z6634" t="s">
        <v>32</v>
      </c>
      <c r="AA6634">
        <v>9</v>
      </c>
      <c r="AB6634" t="s">
        <v>32</v>
      </c>
      <c r="AC6634" t="str">
        <f t="shared" si="1451"/>
        <v/>
      </c>
      <c r="AD6634" t="s">
        <v>32</v>
      </c>
      <c r="AE6634" t="str">
        <f t="shared" si="1452"/>
        <v/>
      </c>
      <c r="AF6634" t="s">
        <v>32</v>
      </c>
      <c r="AG6634" t="str">
        <f t="shared" si="1453"/>
        <v/>
      </c>
      <c r="AH6634" t="s">
        <v>32</v>
      </c>
      <c r="AI6634" t="str">
        <f t="shared" si="1454"/>
        <v/>
      </c>
      <c r="AJ6634" t="s">
        <v>32</v>
      </c>
      <c r="AK6634" t="str">
        <f t="shared" si="1455"/>
        <v/>
      </c>
      <c r="AL6634">
        <v>0</v>
      </c>
      <c r="AM6634">
        <v>0</v>
      </c>
      <c r="AN6634">
        <v>0</v>
      </c>
      <c r="AO6634" t="s">
        <v>32</v>
      </c>
      <c r="AP6634" t="s">
        <v>32</v>
      </c>
    </row>
    <row r="6635" spans="1:42" x14ac:dyDescent="0.25">
      <c r="A6635">
        <v>202108</v>
      </c>
      <c r="B6635" t="str">
        <f t="shared" si="1442"/>
        <v>2021-II</v>
      </c>
      <c r="C6635" t="s">
        <v>6709</v>
      </c>
      <c r="D6635" t="s">
        <v>6709</v>
      </c>
      <c r="E6635">
        <v>32229899</v>
      </c>
      <c r="F6635" t="s">
        <v>29</v>
      </c>
      <c r="G6635">
        <v>0</v>
      </c>
      <c r="H6635">
        <v>0</v>
      </c>
      <c r="I6635">
        <v>1</v>
      </c>
      <c r="J6635">
        <f t="shared" si="1443"/>
        <v>0</v>
      </c>
      <c r="K6635" t="str">
        <f t="shared" si="1444"/>
        <v>Insuficiente</v>
      </c>
      <c r="L6635">
        <f t="shared" si="1445"/>
        <v>1</v>
      </c>
      <c r="M6635">
        <v>30</v>
      </c>
      <c r="N6635" t="str">
        <f t="shared" si="1446"/>
        <v>&lt;=30</v>
      </c>
      <c r="O6635" t="s">
        <v>56</v>
      </c>
      <c r="P6635" t="s">
        <v>39</v>
      </c>
      <c r="Q6635">
        <v>24950</v>
      </c>
      <c r="R6635">
        <v>0</v>
      </c>
      <c r="S6635" t="str">
        <f t="shared" si="1447"/>
        <v>=0</v>
      </c>
      <c r="T6635">
        <v>850</v>
      </c>
      <c r="U6635" t="str">
        <f t="shared" si="1448"/>
        <v>&lt;=1000</v>
      </c>
      <c r="V6635" t="s">
        <v>601</v>
      </c>
      <c r="W6635">
        <v>20400</v>
      </c>
      <c r="X6635" s="12">
        <f t="shared" si="1449"/>
        <v>0</v>
      </c>
      <c r="Y6635" t="str">
        <f t="shared" si="1450"/>
        <v>=0</v>
      </c>
      <c r="Z6635" t="s">
        <v>32</v>
      </c>
      <c r="AA6635">
        <v>4</v>
      </c>
      <c r="AB6635">
        <v>1596.24</v>
      </c>
      <c r="AC6635" t="str">
        <f t="shared" si="1451"/>
        <v>&lt;=2000</v>
      </c>
      <c r="AD6635">
        <v>2941</v>
      </c>
      <c r="AE6635" t="str">
        <f t="shared" si="1452"/>
        <v>&gt;120</v>
      </c>
      <c r="AF6635">
        <v>1596.24</v>
      </c>
      <c r="AG6635" t="str">
        <f t="shared" si="1453"/>
        <v>&lt;=2000</v>
      </c>
      <c r="AH6635" t="s">
        <v>32</v>
      </c>
      <c r="AI6635" t="str">
        <f t="shared" si="1454"/>
        <v/>
      </c>
      <c r="AJ6635" t="s">
        <v>32</v>
      </c>
      <c r="AK6635" t="str">
        <f t="shared" si="1455"/>
        <v/>
      </c>
      <c r="AL6635">
        <v>12</v>
      </c>
      <c r="AM6635">
        <v>0</v>
      </c>
      <c r="AN6635">
        <v>12</v>
      </c>
      <c r="AO6635" t="s">
        <v>32</v>
      </c>
      <c r="AP6635">
        <v>1</v>
      </c>
    </row>
    <row r="6636" spans="1:42" x14ac:dyDescent="0.25">
      <c r="A6636">
        <v>202108</v>
      </c>
      <c r="B6636" t="str">
        <f t="shared" si="1442"/>
        <v>2021-II</v>
      </c>
      <c r="C6636" t="s">
        <v>6710</v>
      </c>
      <c r="D6636" t="s">
        <v>6710</v>
      </c>
      <c r="E6636">
        <v>32230043</v>
      </c>
      <c r="F6636" t="s">
        <v>29</v>
      </c>
      <c r="G6636">
        <v>0</v>
      </c>
      <c r="H6636">
        <v>0</v>
      </c>
      <c r="I6636">
        <v>1</v>
      </c>
      <c r="J6636">
        <f t="shared" si="1443"/>
        <v>0</v>
      </c>
      <c r="K6636" t="str">
        <f t="shared" si="1444"/>
        <v>Insuficiente</v>
      </c>
      <c r="L6636">
        <f t="shared" si="1445"/>
        <v>1</v>
      </c>
      <c r="M6636">
        <v>42</v>
      </c>
      <c r="N6636" t="str">
        <f t="shared" si="1446"/>
        <v>&lt;=45</v>
      </c>
      <c r="O6636" t="s">
        <v>56</v>
      </c>
      <c r="P6636" t="s">
        <v>31</v>
      </c>
      <c r="Q6636">
        <v>22031</v>
      </c>
      <c r="R6636">
        <v>0</v>
      </c>
      <c r="S6636" t="str">
        <f t="shared" si="1447"/>
        <v>=0</v>
      </c>
      <c r="T6636">
        <v>750</v>
      </c>
      <c r="U6636" t="str">
        <f t="shared" si="1448"/>
        <v>&lt;=1000</v>
      </c>
      <c r="V6636" t="s">
        <v>585</v>
      </c>
      <c r="W6636">
        <v>17650</v>
      </c>
      <c r="X6636" s="12">
        <f t="shared" si="1449"/>
        <v>0</v>
      </c>
      <c r="Y6636" t="str">
        <f t="shared" si="1450"/>
        <v>=0</v>
      </c>
      <c r="Z6636" t="s">
        <v>32</v>
      </c>
      <c r="AA6636">
        <v>9</v>
      </c>
      <c r="AB6636" t="s">
        <v>32</v>
      </c>
      <c r="AC6636" t="str">
        <f t="shared" si="1451"/>
        <v/>
      </c>
      <c r="AD6636" t="s">
        <v>32</v>
      </c>
      <c r="AE6636" t="str">
        <f t="shared" si="1452"/>
        <v/>
      </c>
      <c r="AF6636" t="s">
        <v>32</v>
      </c>
      <c r="AG6636" t="str">
        <f t="shared" si="1453"/>
        <v/>
      </c>
      <c r="AH6636" t="s">
        <v>32</v>
      </c>
      <c r="AI6636" t="str">
        <f t="shared" si="1454"/>
        <v/>
      </c>
      <c r="AJ6636" t="s">
        <v>32</v>
      </c>
      <c r="AK6636" t="str">
        <f t="shared" si="1455"/>
        <v/>
      </c>
      <c r="AL6636">
        <v>0</v>
      </c>
      <c r="AM6636">
        <v>0</v>
      </c>
      <c r="AN6636">
        <v>0</v>
      </c>
      <c r="AO6636" t="s">
        <v>32</v>
      </c>
      <c r="AP6636" t="s">
        <v>32</v>
      </c>
    </row>
    <row r="6637" spans="1:42" x14ac:dyDescent="0.25">
      <c r="A6637">
        <v>202108</v>
      </c>
      <c r="B6637" t="str">
        <f t="shared" si="1442"/>
        <v>2021-II</v>
      </c>
      <c r="C6637" t="s">
        <v>6711</v>
      </c>
      <c r="D6637" t="s">
        <v>6711</v>
      </c>
      <c r="E6637">
        <v>32230523</v>
      </c>
      <c r="F6637" t="s">
        <v>29</v>
      </c>
      <c r="G6637">
        <v>0</v>
      </c>
      <c r="H6637">
        <v>0</v>
      </c>
      <c r="I6637">
        <v>1</v>
      </c>
      <c r="J6637">
        <f t="shared" si="1443"/>
        <v>0</v>
      </c>
      <c r="K6637" t="str">
        <f t="shared" si="1444"/>
        <v>Insuficiente</v>
      </c>
      <c r="L6637">
        <f t="shared" si="1445"/>
        <v>1</v>
      </c>
      <c r="M6637">
        <v>46</v>
      </c>
      <c r="N6637" t="str">
        <f t="shared" si="1446"/>
        <v>&lt;=50</v>
      </c>
      <c r="O6637" t="s">
        <v>56</v>
      </c>
      <c r="P6637" t="s">
        <v>39</v>
      </c>
      <c r="Q6637">
        <v>20535</v>
      </c>
      <c r="R6637">
        <v>0</v>
      </c>
      <c r="S6637" t="str">
        <f t="shared" si="1447"/>
        <v>=0</v>
      </c>
      <c r="T6637">
        <v>700</v>
      </c>
      <c r="U6637" t="str">
        <f t="shared" si="1448"/>
        <v>&lt;=1000</v>
      </c>
      <c r="V6637" t="s">
        <v>601</v>
      </c>
      <c r="W6637">
        <v>16240</v>
      </c>
      <c r="X6637" s="12">
        <f t="shared" si="1449"/>
        <v>0</v>
      </c>
      <c r="Y6637" t="str">
        <f t="shared" si="1450"/>
        <v>=0</v>
      </c>
      <c r="Z6637" t="s">
        <v>32</v>
      </c>
      <c r="AA6637">
        <v>9</v>
      </c>
      <c r="AB6637" t="s">
        <v>32</v>
      </c>
      <c r="AC6637" t="str">
        <f t="shared" si="1451"/>
        <v/>
      </c>
      <c r="AD6637" t="s">
        <v>32</v>
      </c>
      <c r="AE6637" t="str">
        <f t="shared" si="1452"/>
        <v/>
      </c>
      <c r="AF6637" t="s">
        <v>32</v>
      </c>
      <c r="AG6637" t="str">
        <f t="shared" si="1453"/>
        <v/>
      </c>
      <c r="AH6637" t="s">
        <v>32</v>
      </c>
      <c r="AI6637" t="str">
        <f t="shared" si="1454"/>
        <v/>
      </c>
      <c r="AJ6637" t="s">
        <v>32</v>
      </c>
      <c r="AK6637" t="str">
        <f t="shared" si="1455"/>
        <v/>
      </c>
      <c r="AL6637">
        <v>0</v>
      </c>
      <c r="AM6637">
        <v>0</v>
      </c>
      <c r="AN6637">
        <v>0</v>
      </c>
      <c r="AO6637" t="s">
        <v>32</v>
      </c>
      <c r="AP6637" t="s">
        <v>32</v>
      </c>
    </row>
    <row r="6638" spans="1:42" x14ac:dyDescent="0.25">
      <c r="A6638">
        <v>202108</v>
      </c>
      <c r="B6638" t="str">
        <f t="shared" si="1442"/>
        <v>2021-II</v>
      </c>
      <c r="C6638" t="s">
        <v>6712</v>
      </c>
      <c r="D6638" t="s">
        <v>6712</v>
      </c>
      <c r="E6638">
        <v>32228677</v>
      </c>
      <c r="F6638" t="s">
        <v>29</v>
      </c>
      <c r="G6638">
        <v>0</v>
      </c>
      <c r="H6638">
        <v>0</v>
      </c>
      <c r="I6638">
        <v>1</v>
      </c>
      <c r="J6638">
        <f t="shared" si="1443"/>
        <v>0</v>
      </c>
      <c r="K6638" t="str">
        <f t="shared" si="1444"/>
        <v>Insuficiente</v>
      </c>
      <c r="L6638">
        <f t="shared" si="1445"/>
        <v>1</v>
      </c>
      <c r="M6638">
        <v>27</v>
      </c>
      <c r="N6638" t="str">
        <f t="shared" si="1446"/>
        <v>&lt;=30</v>
      </c>
      <c r="O6638" t="s">
        <v>56</v>
      </c>
      <c r="P6638" t="s">
        <v>39</v>
      </c>
      <c r="Q6638">
        <v>20535</v>
      </c>
      <c r="R6638">
        <v>0</v>
      </c>
      <c r="S6638" t="str">
        <f t="shared" si="1447"/>
        <v>=0</v>
      </c>
      <c r="T6638">
        <v>700</v>
      </c>
      <c r="U6638" t="str">
        <f t="shared" si="1448"/>
        <v>&lt;=1000</v>
      </c>
      <c r="V6638" t="s">
        <v>589</v>
      </c>
      <c r="W6638">
        <v>16240</v>
      </c>
      <c r="X6638" s="12">
        <f t="shared" si="1449"/>
        <v>0</v>
      </c>
      <c r="Y6638" t="str">
        <f t="shared" si="1450"/>
        <v>=0</v>
      </c>
      <c r="Z6638" t="s">
        <v>32</v>
      </c>
      <c r="AA6638">
        <v>9</v>
      </c>
      <c r="AB6638" t="s">
        <v>32</v>
      </c>
      <c r="AC6638" t="str">
        <f t="shared" si="1451"/>
        <v/>
      </c>
      <c r="AD6638" t="s">
        <v>32</v>
      </c>
      <c r="AE6638" t="str">
        <f t="shared" si="1452"/>
        <v/>
      </c>
      <c r="AF6638" t="s">
        <v>32</v>
      </c>
      <c r="AG6638" t="str">
        <f t="shared" si="1453"/>
        <v/>
      </c>
      <c r="AH6638" t="s">
        <v>32</v>
      </c>
      <c r="AI6638" t="str">
        <f t="shared" si="1454"/>
        <v/>
      </c>
      <c r="AJ6638" t="s">
        <v>32</v>
      </c>
      <c r="AK6638" t="str">
        <f t="shared" si="1455"/>
        <v/>
      </c>
      <c r="AL6638">
        <v>0</v>
      </c>
      <c r="AM6638">
        <v>0</v>
      </c>
      <c r="AN6638">
        <v>0</v>
      </c>
      <c r="AO6638" t="s">
        <v>32</v>
      </c>
      <c r="AP6638" t="s">
        <v>32</v>
      </c>
    </row>
    <row r="6639" spans="1:42" x14ac:dyDescent="0.25">
      <c r="A6639">
        <v>202108</v>
      </c>
      <c r="B6639" t="str">
        <f t="shared" si="1442"/>
        <v>2021-II</v>
      </c>
      <c r="C6639" t="s">
        <v>6713</v>
      </c>
      <c r="D6639" t="s">
        <v>6713</v>
      </c>
      <c r="E6639">
        <v>32230598</v>
      </c>
      <c r="F6639" t="s">
        <v>29</v>
      </c>
      <c r="G6639">
        <v>0</v>
      </c>
      <c r="H6639">
        <v>0</v>
      </c>
      <c r="I6639">
        <v>1</v>
      </c>
      <c r="J6639">
        <f t="shared" si="1443"/>
        <v>0</v>
      </c>
      <c r="K6639" t="str">
        <f t="shared" si="1444"/>
        <v>Insuficiente</v>
      </c>
      <c r="L6639">
        <f t="shared" si="1445"/>
        <v>1</v>
      </c>
      <c r="M6639">
        <v>34</v>
      </c>
      <c r="N6639" t="str">
        <f t="shared" si="1446"/>
        <v>&lt;=35</v>
      </c>
      <c r="O6639" t="s">
        <v>56</v>
      </c>
      <c r="P6639" t="s">
        <v>31</v>
      </c>
      <c r="Q6639">
        <v>30683</v>
      </c>
      <c r="R6639">
        <v>0</v>
      </c>
      <c r="S6639" t="str">
        <f t="shared" si="1447"/>
        <v>=0</v>
      </c>
      <c r="T6639">
        <v>1050</v>
      </c>
      <c r="U6639" t="str">
        <f t="shared" si="1448"/>
        <v>&lt;=1100</v>
      </c>
      <c r="V6639" t="s">
        <v>601</v>
      </c>
      <c r="W6639">
        <v>25800</v>
      </c>
      <c r="X6639" s="12">
        <f t="shared" si="1449"/>
        <v>0</v>
      </c>
      <c r="Y6639" t="str">
        <f t="shared" si="1450"/>
        <v>=0</v>
      </c>
      <c r="Z6639">
        <v>4</v>
      </c>
      <c r="AA6639">
        <v>9</v>
      </c>
      <c r="AB6639" t="s">
        <v>32</v>
      </c>
      <c r="AC6639" t="str">
        <f t="shared" si="1451"/>
        <v/>
      </c>
      <c r="AD6639" t="s">
        <v>32</v>
      </c>
      <c r="AE6639" t="str">
        <f t="shared" si="1452"/>
        <v/>
      </c>
      <c r="AF6639" t="s">
        <v>32</v>
      </c>
      <c r="AG6639" t="str">
        <f t="shared" si="1453"/>
        <v/>
      </c>
      <c r="AH6639" t="s">
        <v>32</v>
      </c>
      <c r="AI6639" t="str">
        <f t="shared" si="1454"/>
        <v/>
      </c>
      <c r="AJ6639" t="s">
        <v>32</v>
      </c>
      <c r="AK6639" t="str">
        <f t="shared" si="1455"/>
        <v/>
      </c>
      <c r="AL6639">
        <v>0</v>
      </c>
      <c r="AM6639">
        <v>0</v>
      </c>
      <c r="AN6639">
        <v>0</v>
      </c>
      <c r="AO6639" t="s">
        <v>32</v>
      </c>
      <c r="AP6639" t="s">
        <v>32</v>
      </c>
    </row>
    <row r="6640" spans="1:42" x14ac:dyDescent="0.25">
      <c r="A6640">
        <v>202108</v>
      </c>
      <c r="B6640" t="str">
        <f t="shared" si="1442"/>
        <v>2021-II</v>
      </c>
      <c r="C6640" t="s">
        <v>6714</v>
      </c>
      <c r="D6640" t="s">
        <v>6714</v>
      </c>
      <c r="E6640">
        <v>32223134</v>
      </c>
      <c r="F6640" t="s">
        <v>29</v>
      </c>
      <c r="G6640">
        <v>0</v>
      </c>
      <c r="H6640">
        <v>0</v>
      </c>
      <c r="I6640">
        <v>1</v>
      </c>
      <c r="J6640">
        <f t="shared" si="1443"/>
        <v>0</v>
      </c>
      <c r="K6640" t="str">
        <f t="shared" si="1444"/>
        <v>Insuficiente</v>
      </c>
      <c r="L6640">
        <f t="shared" si="1445"/>
        <v>1</v>
      </c>
      <c r="M6640">
        <v>31</v>
      </c>
      <c r="N6640" t="str">
        <f t="shared" si="1446"/>
        <v>&lt;=35</v>
      </c>
      <c r="O6640" t="s">
        <v>56</v>
      </c>
      <c r="P6640" t="s">
        <v>31</v>
      </c>
      <c r="Q6640">
        <v>19197</v>
      </c>
      <c r="R6640">
        <v>0</v>
      </c>
      <c r="S6640" t="str">
        <f t="shared" si="1447"/>
        <v>=0</v>
      </c>
      <c r="T6640">
        <v>650</v>
      </c>
      <c r="U6640" t="str">
        <f t="shared" si="1448"/>
        <v>&lt;=1000</v>
      </c>
      <c r="V6640" t="s">
        <v>585</v>
      </c>
      <c r="W6640">
        <v>14980</v>
      </c>
      <c r="X6640" s="12">
        <f t="shared" si="1449"/>
        <v>0</v>
      </c>
      <c r="Y6640" t="str">
        <f t="shared" si="1450"/>
        <v>=0</v>
      </c>
      <c r="Z6640" t="s">
        <v>32</v>
      </c>
      <c r="AA6640">
        <v>0</v>
      </c>
      <c r="AB6640">
        <v>2063</v>
      </c>
      <c r="AC6640" t="str">
        <f t="shared" si="1451"/>
        <v>&lt;=3000</v>
      </c>
      <c r="AD6640">
        <v>0</v>
      </c>
      <c r="AE6640" t="str">
        <f t="shared" si="1452"/>
        <v>=0</v>
      </c>
      <c r="AF6640">
        <v>0</v>
      </c>
      <c r="AG6640" t="str">
        <f t="shared" si="1453"/>
        <v>&lt;=500</v>
      </c>
      <c r="AH6640" t="s">
        <v>32</v>
      </c>
      <c r="AI6640" t="str">
        <f t="shared" si="1454"/>
        <v/>
      </c>
      <c r="AJ6640" t="s">
        <v>32</v>
      </c>
      <c r="AK6640" t="str">
        <f t="shared" si="1455"/>
        <v/>
      </c>
      <c r="AL6640">
        <v>3</v>
      </c>
      <c r="AM6640">
        <v>3</v>
      </c>
      <c r="AN6640">
        <v>0</v>
      </c>
      <c r="AO6640">
        <v>1</v>
      </c>
      <c r="AP6640" t="s">
        <v>32</v>
      </c>
    </row>
    <row r="6641" spans="1:42" x14ac:dyDescent="0.25">
      <c r="A6641">
        <v>202108</v>
      </c>
      <c r="B6641" t="str">
        <f t="shared" si="1442"/>
        <v>2021-II</v>
      </c>
      <c r="C6641" t="s">
        <v>6715</v>
      </c>
      <c r="D6641" t="s">
        <v>6715</v>
      </c>
      <c r="E6641">
        <v>32230631</v>
      </c>
      <c r="F6641" t="s">
        <v>29</v>
      </c>
      <c r="G6641">
        <v>0</v>
      </c>
      <c r="H6641">
        <v>0</v>
      </c>
      <c r="I6641">
        <v>1</v>
      </c>
      <c r="J6641">
        <f t="shared" si="1443"/>
        <v>0</v>
      </c>
      <c r="K6641" t="str">
        <f t="shared" si="1444"/>
        <v>Insuficiente</v>
      </c>
      <c r="L6641">
        <f t="shared" si="1445"/>
        <v>1</v>
      </c>
      <c r="M6641">
        <v>31</v>
      </c>
      <c r="N6641" t="str">
        <f t="shared" si="1446"/>
        <v>&lt;=35</v>
      </c>
      <c r="O6641" t="s">
        <v>56</v>
      </c>
      <c r="P6641" t="s">
        <v>39</v>
      </c>
      <c r="Q6641">
        <v>36840</v>
      </c>
      <c r="R6641">
        <v>0</v>
      </c>
      <c r="S6641" t="str">
        <f t="shared" si="1447"/>
        <v>=0</v>
      </c>
      <c r="T6641">
        <v>1100</v>
      </c>
      <c r="U6641" t="str">
        <f t="shared" si="1448"/>
        <v>&lt;=1100</v>
      </c>
      <c r="V6641" t="s">
        <v>589</v>
      </c>
      <c r="W6641">
        <v>31600</v>
      </c>
      <c r="X6641" s="12">
        <f t="shared" si="1449"/>
        <v>0</v>
      </c>
      <c r="Y6641" t="str">
        <f t="shared" si="1450"/>
        <v>=0</v>
      </c>
      <c r="Z6641">
        <v>2</v>
      </c>
      <c r="AA6641">
        <v>4</v>
      </c>
      <c r="AB6641">
        <v>1596.86</v>
      </c>
      <c r="AC6641" t="str">
        <f t="shared" si="1451"/>
        <v>&lt;=2000</v>
      </c>
      <c r="AD6641">
        <v>1149</v>
      </c>
      <c r="AE6641" t="str">
        <f t="shared" si="1452"/>
        <v>&gt;120</v>
      </c>
      <c r="AF6641">
        <v>1596.86</v>
      </c>
      <c r="AG6641" t="str">
        <f t="shared" si="1453"/>
        <v>&lt;=2000</v>
      </c>
      <c r="AH6641" t="s">
        <v>32</v>
      </c>
      <c r="AI6641" t="str">
        <f t="shared" si="1454"/>
        <v/>
      </c>
      <c r="AJ6641" t="s">
        <v>32</v>
      </c>
      <c r="AK6641" t="str">
        <f t="shared" si="1455"/>
        <v/>
      </c>
      <c r="AL6641">
        <v>12</v>
      </c>
      <c r="AM6641">
        <v>0</v>
      </c>
      <c r="AN6641">
        <v>12</v>
      </c>
      <c r="AO6641" t="s">
        <v>32</v>
      </c>
      <c r="AP6641">
        <v>1</v>
      </c>
    </row>
    <row r="6642" spans="1:42" x14ac:dyDescent="0.25">
      <c r="A6642">
        <v>202108</v>
      </c>
      <c r="B6642" t="str">
        <f t="shared" si="1442"/>
        <v>2021-II</v>
      </c>
      <c r="C6642" t="s">
        <v>6716</v>
      </c>
      <c r="D6642" t="s">
        <v>6716</v>
      </c>
      <c r="E6642">
        <v>32222215</v>
      </c>
      <c r="F6642" t="s">
        <v>29</v>
      </c>
      <c r="G6642">
        <v>0</v>
      </c>
      <c r="H6642">
        <v>0</v>
      </c>
      <c r="I6642">
        <v>1</v>
      </c>
      <c r="J6642">
        <f t="shared" si="1443"/>
        <v>0</v>
      </c>
      <c r="K6642" t="str">
        <f t="shared" si="1444"/>
        <v>Insuficiente</v>
      </c>
      <c r="L6642">
        <f t="shared" si="1445"/>
        <v>1</v>
      </c>
      <c r="M6642">
        <v>28</v>
      </c>
      <c r="N6642" t="str">
        <f t="shared" si="1446"/>
        <v>&lt;=30</v>
      </c>
      <c r="O6642" t="s">
        <v>72</v>
      </c>
      <c r="P6642" t="s">
        <v>31</v>
      </c>
      <c r="Q6642">
        <v>22031</v>
      </c>
      <c r="R6642">
        <v>0</v>
      </c>
      <c r="S6642" t="str">
        <f t="shared" si="1447"/>
        <v>=0</v>
      </c>
      <c r="T6642">
        <v>750</v>
      </c>
      <c r="U6642" t="str">
        <f t="shared" si="1448"/>
        <v>&lt;=1000</v>
      </c>
      <c r="V6642" t="s">
        <v>585</v>
      </c>
      <c r="W6642">
        <v>17650</v>
      </c>
      <c r="X6642" s="12">
        <f t="shared" si="1449"/>
        <v>0</v>
      </c>
      <c r="Y6642" t="str">
        <f t="shared" si="1450"/>
        <v>=0</v>
      </c>
      <c r="Z6642" t="s">
        <v>32</v>
      </c>
      <c r="AA6642">
        <v>0</v>
      </c>
      <c r="AB6642">
        <v>15119.62</v>
      </c>
      <c r="AC6642" t="str">
        <f t="shared" si="1451"/>
        <v>&gt;5000</v>
      </c>
      <c r="AD6642">
        <v>232</v>
      </c>
      <c r="AE6642" t="str">
        <f t="shared" si="1452"/>
        <v>&gt;120</v>
      </c>
      <c r="AF6642">
        <v>309.45999999999998</v>
      </c>
      <c r="AG6642" t="str">
        <f t="shared" si="1453"/>
        <v>&lt;=500</v>
      </c>
      <c r="AH6642">
        <v>749.12</v>
      </c>
      <c r="AI6642" t="str">
        <f t="shared" si="1454"/>
        <v>&lt;=1000</v>
      </c>
      <c r="AJ6642">
        <v>1</v>
      </c>
      <c r="AK6642" t="str">
        <f t="shared" si="1455"/>
        <v>&gt;0.9</v>
      </c>
      <c r="AL6642">
        <v>12</v>
      </c>
      <c r="AM6642">
        <v>0</v>
      </c>
      <c r="AN6642">
        <v>0</v>
      </c>
      <c r="AO6642" t="s">
        <v>32</v>
      </c>
      <c r="AP6642" t="s">
        <v>32</v>
      </c>
    </row>
    <row r="6643" spans="1:42" x14ac:dyDescent="0.25">
      <c r="A6643">
        <v>202108</v>
      </c>
      <c r="B6643" t="str">
        <f t="shared" si="1442"/>
        <v>2021-II</v>
      </c>
      <c r="C6643" t="s">
        <v>6717</v>
      </c>
      <c r="D6643" t="s">
        <v>6717</v>
      </c>
      <c r="E6643">
        <v>32230857</v>
      </c>
      <c r="F6643" t="s">
        <v>29</v>
      </c>
      <c r="G6643">
        <v>0</v>
      </c>
      <c r="H6643">
        <v>0</v>
      </c>
      <c r="I6643">
        <v>1</v>
      </c>
      <c r="J6643">
        <f t="shared" si="1443"/>
        <v>0</v>
      </c>
      <c r="K6643" t="str">
        <f t="shared" si="1444"/>
        <v>Insuficiente</v>
      </c>
      <c r="L6643">
        <f t="shared" si="1445"/>
        <v>1</v>
      </c>
      <c r="M6643">
        <v>37</v>
      </c>
      <c r="N6643" t="str">
        <f t="shared" si="1446"/>
        <v>&lt;=40</v>
      </c>
      <c r="O6643" t="s">
        <v>56</v>
      </c>
      <c r="P6643" t="s">
        <v>39</v>
      </c>
      <c r="Q6643">
        <v>19197</v>
      </c>
      <c r="R6643">
        <v>0</v>
      </c>
      <c r="S6643" t="str">
        <f t="shared" si="1447"/>
        <v>=0</v>
      </c>
      <c r="T6643">
        <v>650</v>
      </c>
      <c r="U6643" t="str">
        <f t="shared" si="1448"/>
        <v>&lt;=1000</v>
      </c>
      <c r="V6643" t="s">
        <v>585</v>
      </c>
      <c r="W6643">
        <v>14980</v>
      </c>
      <c r="X6643" s="12">
        <f t="shared" si="1449"/>
        <v>0</v>
      </c>
      <c r="Y6643" t="str">
        <f t="shared" si="1450"/>
        <v>=0</v>
      </c>
      <c r="Z6643" t="s">
        <v>32</v>
      </c>
      <c r="AA6643">
        <v>4</v>
      </c>
      <c r="AB6643">
        <v>1720.5</v>
      </c>
      <c r="AC6643" t="str">
        <f t="shared" si="1451"/>
        <v>&lt;=2000</v>
      </c>
      <c r="AD6643">
        <v>4383</v>
      </c>
      <c r="AE6643" t="str">
        <f t="shared" si="1452"/>
        <v>&gt;120</v>
      </c>
      <c r="AF6643">
        <v>1720.5</v>
      </c>
      <c r="AG6643" t="str">
        <f t="shared" si="1453"/>
        <v>&lt;=2000</v>
      </c>
      <c r="AH6643" t="s">
        <v>32</v>
      </c>
      <c r="AI6643" t="str">
        <f t="shared" si="1454"/>
        <v/>
      </c>
      <c r="AJ6643" t="s">
        <v>32</v>
      </c>
      <c r="AK6643" t="str">
        <f t="shared" si="1455"/>
        <v/>
      </c>
      <c r="AL6643">
        <v>11</v>
      </c>
      <c r="AM6643">
        <v>0</v>
      </c>
      <c r="AN6643">
        <v>11</v>
      </c>
      <c r="AO6643" t="s">
        <v>32</v>
      </c>
      <c r="AP6643">
        <v>2</v>
      </c>
    </row>
    <row r="6644" spans="1:42" x14ac:dyDescent="0.25">
      <c r="A6644">
        <v>202108</v>
      </c>
      <c r="B6644" t="str">
        <f t="shared" si="1442"/>
        <v>2021-II</v>
      </c>
      <c r="C6644" t="s">
        <v>6718</v>
      </c>
      <c r="D6644" t="s">
        <v>6718</v>
      </c>
      <c r="E6644">
        <v>32226427</v>
      </c>
      <c r="F6644" t="s">
        <v>29</v>
      </c>
      <c r="G6644">
        <v>0</v>
      </c>
      <c r="H6644">
        <v>0</v>
      </c>
      <c r="I6644">
        <v>1</v>
      </c>
      <c r="J6644">
        <f t="shared" si="1443"/>
        <v>0</v>
      </c>
      <c r="K6644" t="str">
        <f t="shared" si="1444"/>
        <v>Insuficiente</v>
      </c>
      <c r="L6644">
        <f t="shared" si="1445"/>
        <v>1</v>
      </c>
      <c r="M6644">
        <v>36</v>
      </c>
      <c r="N6644" t="str">
        <f t="shared" si="1446"/>
        <v>&lt;=40</v>
      </c>
      <c r="O6644" t="s">
        <v>56</v>
      </c>
      <c r="P6644" t="s">
        <v>39</v>
      </c>
      <c r="Q6644">
        <v>45119</v>
      </c>
      <c r="R6644">
        <v>0</v>
      </c>
      <c r="S6644" t="str">
        <f t="shared" si="1447"/>
        <v>=0</v>
      </c>
      <c r="T6644">
        <v>1350</v>
      </c>
      <c r="U6644" t="str">
        <f t="shared" si="1448"/>
        <v>&lt;=1400</v>
      </c>
      <c r="V6644" t="s">
        <v>4182</v>
      </c>
      <c r="W6644">
        <v>39400</v>
      </c>
      <c r="X6644" s="12">
        <f t="shared" si="1449"/>
        <v>0</v>
      </c>
      <c r="Y6644" t="str">
        <f t="shared" si="1450"/>
        <v>=0</v>
      </c>
      <c r="Z6644">
        <v>2</v>
      </c>
      <c r="AA6644">
        <v>9</v>
      </c>
      <c r="AB6644" t="s">
        <v>32</v>
      </c>
      <c r="AC6644" t="str">
        <f t="shared" si="1451"/>
        <v/>
      </c>
      <c r="AD6644" t="s">
        <v>32</v>
      </c>
      <c r="AE6644" t="str">
        <f t="shared" si="1452"/>
        <v/>
      </c>
      <c r="AF6644" t="s">
        <v>32</v>
      </c>
      <c r="AG6644" t="str">
        <f t="shared" si="1453"/>
        <v/>
      </c>
      <c r="AH6644" t="s">
        <v>32</v>
      </c>
      <c r="AI6644" t="str">
        <f t="shared" si="1454"/>
        <v/>
      </c>
      <c r="AJ6644" t="s">
        <v>32</v>
      </c>
      <c r="AK6644" t="str">
        <f t="shared" si="1455"/>
        <v/>
      </c>
      <c r="AL6644">
        <v>0</v>
      </c>
      <c r="AM6644">
        <v>0</v>
      </c>
      <c r="AN6644">
        <v>0</v>
      </c>
      <c r="AO6644" t="s">
        <v>32</v>
      </c>
      <c r="AP6644" t="s">
        <v>32</v>
      </c>
    </row>
    <row r="6645" spans="1:42" x14ac:dyDescent="0.25">
      <c r="A6645">
        <v>202108</v>
      </c>
      <c r="B6645" t="str">
        <f t="shared" si="1442"/>
        <v>2021-II</v>
      </c>
      <c r="C6645" t="s">
        <v>6719</v>
      </c>
      <c r="D6645" t="s">
        <v>6719</v>
      </c>
      <c r="E6645">
        <v>32228464</v>
      </c>
      <c r="F6645" t="s">
        <v>29</v>
      </c>
      <c r="G6645">
        <v>0</v>
      </c>
      <c r="H6645">
        <v>0</v>
      </c>
      <c r="I6645">
        <v>1</v>
      </c>
      <c r="J6645">
        <f t="shared" si="1443"/>
        <v>0</v>
      </c>
      <c r="K6645" t="str">
        <f t="shared" si="1444"/>
        <v>Insuficiente</v>
      </c>
      <c r="L6645">
        <f t="shared" si="1445"/>
        <v>1</v>
      </c>
      <c r="M6645">
        <v>36</v>
      </c>
      <c r="N6645" t="str">
        <f t="shared" si="1446"/>
        <v>&lt;=40</v>
      </c>
      <c r="O6645" t="s">
        <v>56</v>
      </c>
      <c r="P6645" t="s">
        <v>39</v>
      </c>
      <c r="Q6645">
        <v>33495</v>
      </c>
      <c r="R6645">
        <v>0</v>
      </c>
      <c r="S6645" t="str">
        <f t="shared" si="1447"/>
        <v>=0</v>
      </c>
      <c r="T6645">
        <v>1000</v>
      </c>
      <c r="U6645" t="str">
        <f t="shared" si="1448"/>
        <v>&lt;=1000</v>
      </c>
      <c r="V6645" t="s">
        <v>589</v>
      </c>
      <c r="W6645">
        <v>28450</v>
      </c>
      <c r="X6645" s="12">
        <f t="shared" si="1449"/>
        <v>0</v>
      </c>
      <c r="Y6645" t="str">
        <f t="shared" si="1450"/>
        <v>=0</v>
      </c>
      <c r="Z6645">
        <v>3</v>
      </c>
      <c r="AA6645">
        <v>9</v>
      </c>
      <c r="AB6645" t="s">
        <v>32</v>
      </c>
      <c r="AC6645" t="str">
        <f t="shared" si="1451"/>
        <v/>
      </c>
      <c r="AD6645" t="s">
        <v>32</v>
      </c>
      <c r="AE6645" t="str">
        <f t="shared" si="1452"/>
        <v/>
      </c>
      <c r="AF6645" t="s">
        <v>32</v>
      </c>
      <c r="AG6645" t="str">
        <f t="shared" si="1453"/>
        <v/>
      </c>
      <c r="AH6645" t="s">
        <v>32</v>
      </c>
      <c r="AI6645" t="str">
        <f t="shared" si="1454"/>
        <v/>
      </c>
      <c r="AJ6645" t="s">
        <v>32</v>
      </c>
      <c r="AK6645" t="str">
        <f t="shared" si="1455"/>
        <v/>
      </c>
      <c r="AL6645">
        <v>0</v>
      </c>
      <c r="AM6645">
        <v>0</v>
      </c>
      <c r="AN6645">
        <v>0</v>
      </c>
      <c r="AO6645" t="s">
        <v>32</v>
      </c>
      <c r="AP6645" t="s">
        <v>32</v>
      </c>
    </row>
    <row r="6646" spans="1:42" x14ac:dyDescent="0.25">
      <c r="A6646">
        <v>202108</v>
      </c>
      <c r="B6646" t="str">
        <f t="shared" si="1442"/>
        <v>2021-II</v>
      </c>
      <c r="C6646" t="s">
        <v>6720</v>
      </c>
      <c r="D6646" t="s">
        <v>6720</v>
      </c>
      <c r="E6646">
        <v>32232757</v>
      </c>
      <c r="F6646" t="s">
        <v>29</v>
      </c>
      <c r="G6646">
        <v>0</v>
      </c>
      <c r="H6646">
        <v>0</v>
      </c>
      <c r="I6646">
        <v>1</v>
      </c>
      <c r="J6646">
        <f t="shared" si="1443"/>
        <v>0</v>
      </c>
      <c r="K6646" t="str">
        <f t="shared" si="1444"/>
        <v>Insuficiente</v>
      </c>
      <c r="L6646">
        <f t="shared" si="1445"/>
        <v>1</v>
      </c>
      <c r="M6646">
        <v>37</v>
      </c>
      <c r="N6646" t="str">
        <f t="shared" si="1446"/>
        <v>&lt;=40</v>
      </c>
      <c r="O6646" t="s">
        <v>56</v>
      </c>
      <c r="P6646" t="s">
        <v>39</v>
      </c>
      <c r="Q6646">
        <v>33124</v>
      </c>
      <c r="R6646">
        <v>0</v>
      </c>
      <c r="S6646" t="str">
        <f t="shared" si="1447"/>
        <v>=0</v>
      </c>
      <c r="T6646">
        <v>1000</v>
      </c>
      <c r="U6646" t="str">
        <f t="shared" si="1448"/>
        <v>&lt;=1000</v>
      </c>
      <c r="V6646" t="s">
        <v>589</v>
      </c>
      <c r="W6646">
        <v>28450</v>
      </c>
      <c r="X6646" s="12">
        <f t="shared" si="1449"/>
        <v>0</v>
      </c>
      <c r="Y6646" t="str">
        <f t="shared" si="1450"/>
        <v>=0</v>
      </c>
      <c r="Z6646">
        <v>2</v>
      </c>
      <c r="AA6646">
        <v>9</v>
      </c>
      <c r="AB6646" t="s">
        <v>32</v>
      </c>
      <c r="AC6646" t="str">
        <f t="shared" si="1451"/>
        <v/>
      </c>
      <c r="AD6646" t="s">
        <v>32</v>
      </c>
      <c r="AE6646" t="str">
        <f t="shared" si="1452"/>
        <v/>
      </c>
      <c r="AF6646" t="s">
        <v>32</v>
      </c>
      <c r="AG6646" t="str">
        <f t="shared" si="1453"/>
        <v/>
      </c>
      <c r="AH6646" t="s">
        <v>32</v>
      </c>
      <c r="AI6646" t="str">
        <f t="shared" si="1454"/>
        <v/>
      </c>
      <c r="AJ6646" t="s">
        <v>32</v>
      </c>
      <c r="AK6646" t="str">
        <f t="shared" si="1455"/>
        <v/>
      </c>
      <c r="AL6646">
        <v>0</v>
      </c>
      <c r="AM6646">
        <v>0</v>
      </c>
      <c r="AN6646">
        <v>0</v>
      </c>
      <c r="AO6646" t="s">
        <v>32</v>
      </c>
      <c r="AP6646" t="s">
        <v>32</v>
      </c>
    </row>
    <row r="6647" spans="1:42" x14ac:dyDescent="0.25">
      <c r="A6647">
        <v>202108</v>
      </c>
      <c r="B6647" t="str">
        <f t="shared" si="1442"/>
        <v>2021-II</v>
      </c>
      <c r="C6647" t="s">
        <v>6721</v>
      </c>
      <c r="D6647" t="s">
        <v>6721</v>
      </c>
      <c r="E6647">
        <v>32226503</v>
      </c>
      <c r="F6647" t="s">
        <v>29</v>
      </c>
      <c r="G6647">
        <v>0</v>
      </c>
      <c r="H6647">
        <v>0</v>
      </c>
      <c r="I6647">
        <v>1</v>
      </c>
      <c r="J6647">
        <f t="shared" si="1443"/>
        <v>0</v>
      </c>
      <c r="K6647" t="str">
        <f t="shared" si="1444"/>
        <v>Insuficiente</v>
      </c>
      <c r="L6647">
        <f t="shared" si="1445"/>
        <v>1</v>
      </c>
      <c r="M6647">
        <v>44</v>
      </c>
      <c r="N6647" t="str">
        <f t="shared" si="1446"/>
        <v>&lt;=45</v>
      </c>
      <c r="O6647" t="s">
        <v>56</v>
      </c>
      <c r="P6647" t="s">
        <v>35</v>
      </c>
      <c r="Q6647">
        <v>27816</v>
      </c>
      <c r="R6647">
        <v>0</v>
      </c>
      <c r="S6647" t="str">
        <f t="shared" si="1447"/>
        <v>=0</v>
      </c>
      <c r="T6647">
        <v>950</v>
      </c>
      <c r="U6647" t="str">
        <f t="shared" si="1448"/>
        <v>&lt;=1000</v>
      </c>
      <c r="V6647" t="s">
        <v>589</v>
      </c>
      <c r="W6647">
        <v>23100</v>
      </c>
      <c r="X6647" s="12">
        <f t="shared" si="1449"/>
        <v>0</v>
      </c>
      <c r="Y6647" t="str">
        <f t="shared" si="1450"/>
        <v>=0</v>
      </c>
      <c r="Z6647" t="s">
        <v>32</v>
      </c>
      <c r="AA6647">
        <v>3</v>
      </c>
      <c r="AB6647">
        <v>350</v>
      </c>
      <c r="AC6647" t="str">
        <f t="shared" si="1451"/>
        <v>&lt;=500</v>
      </c>
      <c r="AD6647">
        <v>88</v>
      </c>
      <c r="AE6647" t="str">
        <f t="shared" si="1452"/>
        <v>&lt;=90</v>
      </c>
      <c r="AF6647">
        <v>0</v>
      </c>
      <c r="AG6647" t="str">
        <f t="shared" si="1453"/>
        <v>&lt;=500</v>
      </c>
      <c r="AH6647" t="s">
        <v>32</v>
      </c>
      <c r="AI6647" t="str">
        <f t="shared" si="1454"/>
        <v/>
      </c>
      <c r="AJ6647" t="s">
        <v>32</v>
      </c>
      <c r="AK6647" t="str">
        <f t="shared" si="1455"/>
        <v/>
      </c>
      <c r="AL6647">
        <v>12</v>
      </c>
      <c r="AM6647">
        <v>10</v>
      </c>
      <c r="AN6647">
        <v>0</v>
      </c>
      <c r="AO6647">
        <v>2</v>
      </c>
      <c r="AP6647" t="s">
        <v>32</v>
      </c>
    </row>
    <row r="6648" spans="1:42" x14ac:dyDescent="0.25">
      <c r="A6648">
        <v>202108</v>
      </c>
      <c r="B6648" t="str">
        <f t="shared" si="1442"/>
        <v>2021-II</v>
      </c>
      <c r="C6648" t="s">
        <v>6722</v>
      </c>
      <c r="D6648" t="s">
        <v>6722</v>
      </c>
      <c r="E6648">
        <v>32238891</v>
      </c>
      <c r="F6648" t="s">
        <v>29</v>
      </c>
      <c r="G6648">
        <v>0</v>
      </c>
      <c r="H6648">
        <v>0</v>
      </c>
      <c r="I6648">
        <v>1</v>
      </c>
      <c r="J6648">
        <f t="shared" si="1443"/>
        <v>0</v>
      </c>
      <c r="K6648" t="str">
        <f t="shared" si="1444"/>
        <v>Insuficiente</v>
      </c>
      <c r="L6648">
        <f t="shared" si="1445"/>
        <v>1</v>
      </c>
      <c r="M6648">
        <v>33</v>
      </c>
      <c r="N6648" t="str">
        <f t="shared" si="1446"/>
        <v>&lt;=35</v>
      </c>
      <c r="O6648" t="s">
        <v>56</v>
      </c>
      <c r="P6648" t="s">
        <v>39</v>
      </c>
      <c r="Q6648">
        <v>18825</v>
      </c>
      <c r="R6648">
        <v>0</v>
      </c>
      <c r="S6648" t="str">
        <f t="shared" si="1447"/>
        <v>=0</v>
      </c>
      <c r="T6648">
        <v>650</v>
      </c>
      <c r="U6648" t="str">
        <f t="shared" si="1448"/>
        <v>&lt;=1000</v>
      </c>
      <c r="V6648" t="s">
        <v>585</v>
      </c>
      <c r="W6648">
        <v>14980</v>
      </c>
      <c r="X6648" s="12">
        <f t="shared" si="1449"/>
        <v>0</v>
      </c>
      <c r="Y6648" t="str">
        <f t="shared" si="1450"/>
        <v>=0</v>
      </c>
      <c r="Z6648" t="s">
        <v>32</v>
      </c>
      <c r="AA6648">
        <v>4</v>
      </c>
      <c r="AB6648">
        <v>980.21</v>
      </c>
      <c r="AC6648" t="str">
        <f t="shared" si="1451"/>
        <v>&lt;=1000</v>
      </c>
      <c r="AD6648">
        <v>2265</v>
      </c>
      <c r="AE6648" t="str">
        <f t="shared" si="1452"/>
        <v>&gt;120</v>
      </c>
      <c r="AF6648">
        <v>980.21</v>
      </c>
      <c r="AG6648" t="str">
        <f t="shared" si="1453"/>
        <v>&lt;=1000</v>
      </c>
      <c r="AH6648" t="s">
        <v>32</v>
      </c>
      <c r="AI6648" t="str">
        <f t="shared" si="1454"/>
        <v/>
      </c>
      <c r="AJ6648" t="s">
        <v>32</v>
      </c>
      <c r="AK6648" t="str">
        <f t="shared" si="1455"/>
        <v/>
      </c>
      <c r="AL6648">
        <v>12</v>
      </c>
      <c r="AM6648">
        <v>0</v>
      </c>
      <c r="AN6648">
        <v>12</v>
      </c>
      <c r="AO6648" t="s">
        <v>32</v>
      </c>
      <c r="AP6648">
        <v>1</v>
      </c>
    </row>
    <row r="6649" spans="1:42" x14ac:dyDescent="0.25">
      <c r="A6649">
        <v>202108</v>
      </c>
      <c r="B6649" t="str">
        <f t="shared" si="1442"/>
        <v>2021-II</v>
      </c>
      <c r="C6649" t="s">
        <v>6723</v>
      </c>
      <c r="D6649" t="s">
        <v>6723</v>
      </c>
      <c r="E6649">
        <v>32231867</v>
      </c>
      <c r="F6649" t="s">
        <v>29</v>
      </c>
      <c r="G6649">
        <v>0</v>
      </c>
      <c r="H6649">
        <v>0</v>
      </c>
      <c r="I6649">
        <v>1</v>
      </c>
      <c r="J6649">
        <f t="shared" si="1443"/>
        <v>0</v>
      </c>
      <c r="K6649" t="str">
        <f t="shared" si="1444"/>
        <v>Insuficiente</v>
      </c>
      <c r="L6649">
        <f t="shared" si="1445"/>
        <v>1</v>
      </c>
      <c r="M6649">
        <v>24</v>
      </c>
      <c r="N6649" t="str">
        <f t="shared" si="1446"/>
        <v>&lt;=25</v>
      </c>
      <c r="O6649" t="s">
        <v>56</v>
      </c>
      <c r="P6649" t="s">
        <v>39</v>
      </c>
      <c r="Q6649">
        <v>48463</v>
      </c>
      <c r="R6649">
        <v>0</v>
      </c>
      <c r="S6649" t="str">
        <f t="shared" si="1447"/>
        <v>=0</v>
      </c>
      <c r="T6649">
        <v>1450</v>
      </c>
      <c r="U6649" t="str">
        <f t="shared" si="1448"/>
        <v>&lt;=1500</v>
      </c>
      <c r="V6649" t="s">
        <v>597</v>
      </c>
      <c r="W6649">
        <v>42550</v>
      </c>
      <c r="X6649" s="12">
        <f t="shared" si="1449"/>
        <v>0</v>
      </c>
      <c r="Y6649" t="str">
        <f t="shared" si="1450"/>
        <v>=0</v>
      </c>
      <c r="Z6649" t="s">
        <v>32</v>
      </c>
      <c r="AA6649">
        <v>2</v>
      </c>
      <c r="AB6649">
        <v>2625.94</v>
      </c>
      <c r="AC6649" t="str">
        <f t="shared" si="1451"/>
        <v>&lt;=3000</v>
      </c>
      <c r="AD6649">
        <v>46</v>
      </c>
      <c r="AE6649" t="str">
        <f t="shared" si="1452"/>
        <v>&lt;=60</v>
      </c>
      <c r="AF6649">
        <v>0</v>
      </c>
      <c r="AG6649" t="str">
        <f t="shared" si="1453"/>
        <v>&lt;=500</v>
      </c>
      <c r="AH6649">
        <v>2695.12</v>
      </c>
      <c r="AI6649" t="str">
        <f t="shared" si="1454"/>
        <v>&lt;=3000</v>
      </c>
      <c r="AJ6649">
        <v>0.94640000000000002</v>
      </c>
      <c r="AK6649" t="str">
        <f t="shared" si="1455"/>
        <v>&gt;0.9</v>
      </c>
      <c r="AL6649">
        <v>12</v>
      </c>
      <c r="AM6649">
        <v>9</v>
      </c>
      <c r="AN6649">
        <v>0</v>
      </c>
      <c r="AO6649">
        <v>1</v>
      </c>
      <c r="AP6649" t="s">
        <v>32</v>
      </c>
    </row>
    <row r="6650" spans="1:42" x14ac:dyDescent="0.25">
      <c r="A6650">
        <v>202108</v>
      </c>
      <c r="B6650" t="str">
        <f t="shared" si="1442"/>
        <v>2021-II</v>
      </c>
      <c r="C6650" t="s">
        <v>6724</v>
      </c>
      <c r="D6650" t="s">
        <v>6724</v>
      </c>
      <c r="E6650">
        <v>32226851</v>
      </c>
      <c r="F6650" t="s">
        <v>29</v>
      </c>
      <c r="G6650">
        <v>0</v>
      </c>
      <c r="H6650">
        <v>0</v>
      </c>
      <c r="I6650">
        <v>1</v>
      </c>
      <c r="J6650">
        <f t="shared" si="1443"/>
        <v>0</v>
      </c>
      <c r="K6650" t="str">
        <f t="shared" si="1444"/>
        <v>Insuficiente</v>
      </c>
      <c r="L6650">
        <f t="shared" si="1445"/>
        <v>1</v>
      </c>
      <c r="M6650">
        <v>31</v>
      </c>
      <c r="N6650" t="str">
        <f t="shared" si="1446"/>
        <v>&lt;=35</v>
      </c>
      <c r="O6650" t="s">
        <v>56</v>
      </c>
      <c r="P6650" t="s">
        <v>39</v>
      </c>
      <c r="Q6650">
        <v>23092</v>
      </c>
      <c r="R6650">
        <v>0</v>
      </c>
      <c r="S6650" t="str">
        <f t="shared" si="1447"/>
        <v>=0</v>
      </c>
      <c r="T6650">
        <v>800</v>
      </c>
      <c r="U6650" t="str">
        <f t="shared" si="1448"/>
        <v>&lt;=1000</v>
      </c>
      <c r="V6650" t="s">
        <v>589</v>
      </c>
      <c r="W6650">
        <v>19000</v>
      </c>
      <c r="X6650" s="12">
        <f t="shared" si="1449"/>
        <v>0</v>
      </c>
      <c r="Y6650" t="str">
        <f t="shared" si="1450"/>
        <v>=0</v>
      </c>
      <c r="Z6650" t="s">
        <v>32</v>
      </c>
      <c r="AA6650">
        <v>9</v>
      </c>
      <c r="AB6650" t="s">
        <v>32</v>
      </c>
      <c r="AC6650" t="str">
        <f t="shared" si="1451"/>
        <v/>
      </c>
      <c r="AD6650" t="s">
        <v>32</v>
      </c>
      <c r="AE6650" t="str">
        <f t="shared" si="1452"/>
        <v/>
      </c>
      <c r="AF6650" t="s">
        <v>32</v>
      </c>
      <c r="AG6650" t="str">
        <f t="shared" si="1453"/>
        <v/>
      </c>
      <c r="AH6650" t="s">
        <v>32</v>
      </c>
      <c r="AI6650" t="str">
        <f t="shared" si="1454"/>
        <v/>
      </c>
      <c r="AJ6650" t="s">
        <v>32</v>
      </c>
      <c r="AK6650" t="str">
        <f t="shared" si="1455"/>
        <v/>
      </c>
      <c r="AL6650">
        <v>0</v>
      </c>
      <c r="AM6650">
        <v>0</v>
      </c>
      <c r="AN6650">
        <v>0</v>
      </c>
      <c r="AO6650" t="s">
        <v>32</v>
      </c>
      <c r="AP6650" t="s">
        <v>32</v>
      </c>
    </row>
    <row r="6651" spans="1:42" x14ac:dyDescent="0.25">
      <c r="A6651">
        <v>202108</v>
      </c>
      <c r="B6651" t="str">
        <f t="shared" si="1442"/>
        <v>2021-II</v>
      </c>
      <c r="C6651" t="s">
        <v>6725</v>
      </c>
      <c r="D6651" t="s">
        <v>6725</v>
      </c>
      <c r="E6651">
        <v>32230779</v>
      </c>
      <c r="F6651" t="s">
        <v>29</v>
      </c>
      <c r="G6651">
        <v>0</v>
      </c>
      <c r="H6651">
        <v>0</v>
      </c>
      <c r="I6651">
        <v>1</v>
      </c>
      <c r="J6651">
        <f t="shared" si="1443"/>
        <v>0</v>
      </c>
      <c r="K6651" t="str">
        <f t="shared" si="1444"/>
        <v>Insuficiente</v>
      </c>
      <c r="L6651">
        <f t="shared" si="1445"/>
        <v>1</v>
      </c>
      <c r="M6651">
        <v>43</v>
      </c>
      <c r="N6651" t="str">
        <f t="shared" si="1446"/>
        <v>&lt;=45</v>
      </c>
      <c r="O6651" t="s">
        <v>56</v>
      </c>
      <c r="P6651" t="s">
        <v>35</v>
      </c>
      <c r="Q6651">
        <v>27816</v>
      </c>
      <c r="R6651">
        <v>0</v>
      </c>
      <c r="S6651" t="str">
        <f t="shared" si="1447"/>
        <v>=0</v>
      </c>
      <c r="T6651">
        <v>950</v>
      </c>
      <c r="U6651" t="str">
        <f t="shared" si="1448"/>
        <v>&lt;=1000</v>
      </c>
      <c r="V6651" t="s">
        <v>589</v>
      </c>
      <c r="W6651">
        <v>23100</v>
      </c>
      <c r="X6651" s="12">
        <f t="shared" si="1449"/>
        <v>0</v>
      </c>
      <c r="Y6651" t="str">
        <f t="shared" si="1450"/>
        <v>=0</v>
      </c>
      <c r="Z6651" t="s">
        <v>32</v>
      </c>
      <c r="AA6651">
        <v>8</v>
      </c>
      <c r="AB6651" t="s">
        <v>32</v>
      </c>
      <c r="AC6651" t="str">
        <f t="shared" si="1451"/>
        <v/>
      </c>
      <c r="AD6651" t="s">
        <v>32</v>
      </c>
      <c r="AE6651" t="str">
        <f t="shared" si="1452"/>
        <v/>
      </c>
      <c r="AF6651" t="s">
        <v>32</v>
      </c>
      <c r="AG6651" t="str">
        <f t="shared" si="1453"/>
        <v/>
      </c>
      <c r="AH6651" t="s">
        <v>32</v>
      </c>
      <c r="AI6651" t="str">
        <f t="shared" si="1454"/>
        <v/>
      </c>
      <c r="AJ6651" t="s">
        <v>32</v>
      </c>
      <c r="AK6651" t="str">
        <f t="shared" si="1455"/>
        <v/>
      </c>
      <c r="AL6651">
        <v>0</v>
      </c>
      <c r="AM6651">
        <v>0</v>
      </c>
      <c r="AN6651">
        <v>0</v>
      </c>
      <c r="AO6651" t="s">
        <v>32</v>
      </c>
      <c r="AP6651" t="s">
        <v>32</v>
      </c>
    </row>
    <row r="6652" spans="1:42" x14ac:dyDescent="0.25">
      <c r="A6652">
        <v>202108</v>
      </c>
      <c r="B6652" t="str">
        <f t="shared" si="1442"/>
        <v>2021-II</v>
      </c>
      <c r="C6652" t="s">
        <v>6726</v>
      </c>
      <c r="D6652" t="s">
        <v>6726</v>
      </c>
      <c r="E6652">
        <v>32231002</v>
      </c>
      <c r="F6652" t="s">
        <v>29</v>
      </c>
      <c r="G6652">
        <v>0</v>
      </c>
      <c r="H6652">
        <v>0</v>
      </c>
      <c r="I6652">
        <v>1</v>
      </c>
      <c r="J6652">
        <f t="shared" si="1443"/>
        <v>0</v>
      </c>
      <c r="K6652" t="str">
        <f t="shared" si="1444"/>
        <v>Insuficiente</v>
      </c>
      <c r="L6652">
        <f t="shared" si="1445"/>
        <v>1</v>
      </c>
      <c r="M6652">
        <v>31</v>
      </c>
      <c r="N6652" t="str">
        <f t="shared" si="1446"/>
        <v>&lt;=35</v>
      </c>
      <c r="O6652" t="s">
        <v>56</v>
      </c>
      <c r="P6652" t="s">
        <v>39</v>
      </c>
      <c r="Q6652">
        <v>22031</v>
      </c>
      <c r="R6652">
        <v>0</v>
      </c>
      <c r="S6652" t="str">
        <f t="shared" si="1447"/>
        <v>=0</v>
      </c>
      <c r="T6652">
        <v>750</v>
      </c>
      <c r="U6652" t="str">
        <f t="shared" si="1448"/>
        <v>&lt;=1000</v>
      </c>
      <c r="V6652" t="s">
        <v>585</v>
      </c>
      <c r="W6652">
        <v>17650</v>
      </c>
      <c r="X6652" s="12">
        <f t="shared" si="1449"/>
        <v>0</v>
      </c>
      <c r="Y6652" t="str">
        <f t="shared" si="1450"/>
        <v>=0</v>
      </c>
      <c r="Z6652" t="s">
        <v>32</v>
      </c>
      <c r="AA6652">
        <v>9</v>
      </c>
      <c r="AB6652" t="s">
        <v>32</v>
      </c>
      <c r="AC6652" t="str">
        <f t="shared" si="1451"/>
        <v/>
      </c>
      <c r="AD6652" t="s">
        <v>32</v>
      </c>
      <c r="AE6652" t="str">
        <f t="shared" si="1452"/>
        <v/>
      </c>
      <c r="AF6652" t="s">
        <v>32</v>
      </c>
      <c r="AG6652" t="str">
        <f t="shared" si="1453"/>
        <v/>
      </c>
      <c r="AH6652" t="s">
        <v>32</v>
      </c>
      <c r="AI6652" t="str">
        <f t="shared" si="1454"/>
        <v/>
      </c>
      <c r="AJ6652" t="s">
        <v>32</v>
      </c>
      <c r="AK6652" t="str">
        <f t="shared" si="1455"/>
        <v/>
      </c>
      <c r="AL6652">
        <v>0</v>
      </c>
      <c r="AM6652">
        <v>0</v>
      </c>
      <c r="AN6652">
        <v>0</v>
      </c>
      <c r="AO6652" t="s">
        <v>32</v>
      </c>
      <c r="AP6652" t="s">
        <v>32</v>
      </c>
    </row>
    <row r="6653" spans="1:42" x14ac:dyDescent="0.25">
      <c r="A6653">
        <v>202108</v>
      </c>
      <c r="B6653" t="str">
        <f t="shared" si="1442"/>
        <v>2021-II</v>
      </c>
      <c r="C6653" t="s">
        <v>6727</v>
      </c>
      <c r="D6653" t="s">
        <v>6727</v>
      </c>
      <c r="E6653">
        <v>32230907</v>
      </c>
      <c r="F6653" t="s">
        <v>29</v>
      </c>
      <c r="G6653">
        <v>0</v>
      </c>
      <c r="H6653">
        <v>0</v>
      </c>
      <c r="I6653">
        <v>1</v>
      </c>
      <c r="J6653">
        <f t="shared" si="1443"/>
        <v>0</v>
      </c>
      <c r="K6653" t="str">
        <f t="shared" si="1444"/>
        <v>Insuficiente</v>
      </c>
      <c r="L6653">
        <f t="shared" si="1445"/>
        <v>1</v>
      </c>
      <c r="M6653">
        <v>45</v>
      </c>
      <c r="N6653" t="str">
        <f t="shared" si="1446"/>
        <v>&lt;=45</v>
      </c>
      <c r="O6653" t="s">
        <v>56</v>
      </c>
      <c r="P6653" t="s">
        <v>39</v>
      </c>
      <c r="Q6653">
        <v>22031</v>
      </c>
      <c r="R6653">
        <v>0</v>
      </c>
      <c r="S6653" t="str">
        <f t="shared" si="1447"/>
        <v>=0</v>
      </c>
      <c r="T6653">
        <v>750</v>
      </c>
      <c r="U6653" t="str">
        <f t="shared" si="1448"/>
        <v>&lt;=1000</v>
      </c>
      <c r="V6653" t="s">
        <v>585</v>
      </c>
      <c r="W6653">
        <v>17650</v>
      </c>
      <c r="X6653" s="12">
        <f t="shared" si="1449"/>
        <v>0</v>
      </c>
      <c r="Y6653" t="str">
        <f t="shared" si="1450"/>
        <v>=0</v>
      </c>
      <c r="Z6653" t="s">
        <v>32</v>
      </c>
      <c r="AA6653">
        <v>9</v>
      </c>
      <c r="AB6653" t="s">
        <v>32</v>
      </c>
      <c r="AC6653" t="str">
        <f t="shared" si="1451"/>
        <v/>
      </c>
      <c r="AD6653" t="s">
        <v>32</v>
      </c>
      <c r="AE6653" t="str">
        <f t="shared" si="1452"/>
        <v/>
      </c>
      <c r="AF6653" t="s">
        <v>32</v>
      </c>
      <c r="AG6653" t="str">
        <f t="shared" si="1453"/>
        <v/>
      </c>
      <c r="AH6653" t="s">
        <v>32</v>
      </c>
      <c r="AI6653" t="str">
        <f t="shared" si="1454"/>
        <v/>
      </c>
      <c r="AJ6653" t="s">
        <v>32</v>
      </c>
      <c r="AK6653" t="str">
        <f t="shared" si="1455"/>
        <v/>
      </c>
      <c r="AL6653">
        <v>0</v>
      </c>
      <c r="AM6653">
        <v>0</v>
      </c>
      <c r="AN6653">
        <v>0</v>
      </c>
      <c r="AO6653" t="s">
        <v>32</v>
      </c>
      <c r="AP6653" t="s">
        <v>32</v>
      </c>
    </row>
    <row r="6654" spans="1:42" x14ac:dyDescent="0.25">
      <c r="A6654">
        <v>202108</v>
      </c>
      <c r="B6654" t="str">
        <f t="shared" si="1442"/>
        <v>2021-II</v>
      </c>
      <c r="C6654" t="s">
        <v>6728</v>
      </c>
      <c r="D6654" t="s">
        <v>6728</v>
      </c>
      <c r="E6654">
        <v>32238836</v>
      </c>
      <c r="F6654" t="s">
        <v>29</v>
      </c>
      <c r="G6654">
        <v>0</v>
      </c>
      <c r="H6654">
        <v>0</v>
      </c>
      <c r="I6654">
        <v>1</v>
      </c>
      <c r="J6654">
        <f t="shared" si="1443"/>
        <v>0</v>
      </c>
      <c r="K6654" t="str">
        <f t="shared" si="1444"/>
        <v>Insuficiente</v>
      </c>
      <c r="L6654">
        <f t="shared" si="1445"/>
        <v>1</v>
      </c>
      <c r="M6654">
        <v>38</v>
      </c>
      <c r="N6654" t="str">
        <f t="shared" si="1446"/>
        <v>&lt;=40</v>
      </c>
      <c r="O6654" t="s">
        <v>56</v>
      </c>
      <c r="P6654" t="s">
        <v>39</v>
      </c>
      <c r="Q6654">
        <v>26012</v>
      </c>
      <c r="R6654">
        <v>0</v>
      </c>
      <c r="S6654" t="str">
        <f t="shared" si="1447"/>
        <v>=0</v>
      </c>
      <c r="T6654">
        <v>900</v>
      </c>
      <c r="U6654" t="str">
        <f t="shared" si="1448"/>
        <v>&lt;=1000</v>
      </c>
      <c r="V6654" t="s">
        <v>597</v>
      </c>
      <c r="W6654">
        <v>21750</v>
      </c>
      <c r="X6654" s="12">
        <f t="shared" si="1449"/>
        <v>0</v>
      </c>
      <c r="Y6654" t="str">
        <f t="shared" si="1450"/>
        <v>=0</v>
      </c>
      <c r="Z6654">
        <v>4</v>
      </c>
      <c r="AA6654">
        <v>9</v>
      </c>
      <c r="AB6654" t="s">
        <v>32</v>
      </c>
      <c r="AC6654" t="str">
        <f t="shared" si="1451"/>
        <v/>
      </c>
      <c r="AD6654" t="s">
        <v>32</v>
      </c>
      <c r="AE6654" t="str">
        <f t="shared" si="1452"/>
        <v/>
      </c>
      <c r="AF6654" t="s">
        <v>32</v>
      </c>
      <c r="AG6654" t="str">
        <f t="shared" si="1453"/>
        <v/>
      </c>
      <c r="AH6654" t="s">
        <v>32</v>
      </c>
      <c r="AI6654" t="str">
        <f t="shared" si="1454"/>
        <v/>
      </c>
      <c r="AJ6654" t="s">
        <v>32</v>
      </c>
      <c r="AK6654" t="str">
        <f t="shared" si="1455"/>
        <v/>
      </c>
      <c r="AL6654">
        <v>0</v>
      </c>
      <c r="AM6654">
        <v>0</v>
      </c>
      <c r="AN6654">
        <v>0</v>
      </c>
      <c r="AO6654" t="s">
        <v>32</v>
      </c>
      <c r="AP6654" t="s">
        <v>32</v>
      </c>
    </row>
    <row r="6655" spans="1:42" x14ac:dyDescent="0.25">
      <c r="A6655">
        <v>202108</v>
      </c>
      <c r="B6655" t="str">
        <f t="shared" si="1442"/>
        <v>2021-II</v>
      </c>
      <c r="C6655" t="s">
        <v>6729</v>
      </c>
      <c r="D6655" t="s">
        <v>6729</v>
      </c>
      <c r="E6655">
        <v>32241793</v>
      </c>
      <c r="F6655" t="s">
        <v>29</v>
      </c>
      <c r="G6655">
        <v>0</v>
      </c>
      <c r="H6655">
        <v>0</v>
      </c>
      <c r="I6655">
        <v>1</v>
      </c>
      <c r="J6655">
        <f t="shared" si="1443"/>
        <v>0</v>
      </c>
      <c r="K6655" t="str">
        <f t="shared" si="1444"/>
        <v>Insuficiente</v>
      </c>
      <c r="L6655">
        <f t="shared" si="1445"/>
        <v>1</v>
      </c>
      <c r="M6655">
        <v>40</v>
      </c>
      <c r="N6655" t="str">
        <f t="shared" si="1446"/>
        <v>&lt;=40</v>
      </c>
      <c r="O6655" t="s">
        <v>56</v>
      </c>
      <c r="P6655" t="s">
        <v>39</v>
      </c>
      <c r="Q6655">
        <v>19632</v>
      </c>
      <c r="R6655">
        <v>500</v>
      </c>
      <c r="S6655" t="str">
        <f t="shared" si="1447"/>
        <v>&lt;=500</v>
      </c>
      <c r="T6655">
        <v>700</v>
      </c>
      <c r="U6655" t="str">
        <f t="shared" si="1448"/>
        <v>&lt;=1000</v>
      </c>
      <c r="V6655" t="s">
        <v>601</v>
      </c>
      <c r="W6655">
        <v>16240</v>
      </c>
      <c r="X6655" s="12">
        <f t="shared" si="1449"/>
        <v>3.0788177339901478E-2</v>
      </c>
      <c r="Y6655" t="str">
        <f t="shared" si="1450"/>
        <v>&lt;=0.04</v>
      </c>
      <c r="Z6655" t="s">
        <v>32</v>
      </c>
      <c r="AA6655">
        <v>4</v>
      </c>
      <c r="AB6655">
        <v>575.99</v>
      </c>
      <c r="AC6655" t="str">
        <f t="shared" si="1451"/>
        <v>&lt;=1000</v>
      </c>
      <c r="AD6655">
        <v>2440</v>
      </c>
      <c r="AE6655" t="str">
        <f t="shared" si="1452"/>
        <v>&gt;120</v>
      </c>
      <c r="AF6655">
        <v>575.99</v>
      </c>
      <c r="AG6655" t="str">
        <f t="shared" si="1453"/>
        <v>&lt;=1000</v>
      </c>
      <c r="AH6655" t="s">
        <v>32</v>
      </c>
      <c r="AI6655" t="str">
        <f t="shared" si="1454"/>
        <v/>
      </c>
      <c r="AJ6655" t="s">
        <v>32</v>
      </c>
      <c r="AK6655" t="str">
        <f t="shared" si="1455"/>
        <v/>
      </c>
      <c r="AL6655">
        <v>12</v>
      </c>
      <c r="AM6655">
        <v>0</v>
      </c>
      <c r="AN6655">
        <v>12</v>
      </c>
      <c r="AO6655" t="s">
        <v>32</v>
      </c>
      <c r="AP6655">
        <v>1</v>
      </c>
    </row>
    <row r="6656" spans="1:42" x14ac:dyDescent="0.25">
      <c r="A6656">
        <v>202108</v>
      </c>
      <c r="B6656" t="str">
        <f t="shared" si="1442"/>
        <v>2021-II</v>
      </c>
      <c r="C6656" t="s">
        <v>6730</v>
      </c>
      <c r="D6656" t="s">
        <v>6730</v>
      </c>
      <c r="E6656">
        <v>32242831</v>
      </c>
      <c r="F6656" t="s">
        <v>29</v>
      </c>
      <c r="G6656">
        <v>0</v>
      </c>
      <c r="H6656">
        <v>0</v>
      </c>
      <c r="I6656">
        <v>1</v>
      </c>
      <c r="J6656">
        <f t="shared" si="1443"/>
        <v>0</v>
      </c>
      <c r="K6656" t="str">
        <f t="shared" si="1444"/>
        <v>Insuficiente</v>
      </c>
      <c r="L6656">
        <f t="shared" si="1445"/>
        <v>1</v>
      </c>
      <c r="M6656">
        <v>37</v>
      </c>
      <c r="N6656" t="str">
        <f t="shared" si="1446"/>
        <v>&lt;=40</v>
      </c>
      <c r="O6656" t="s">
        <v>56</v>
      </c>
      <c r="P6656" t="s">
        <v>39</v>
      </c>
      <c r="Q6656">
        <v>36521</v>
      </c>
      <c r="R6656">
        <v>0</v>
      </c>
      <c r="S6656" t="str">
        <f t="shared" si="1447"/>
        <v>=0</v>
      </c>
      <c r="T6656">
        <v>1100</v>
      </c>
      <c r="U6656" t="str">
        <f t="shared" si="1448"/>
        <v>&lt;=1100</v>
      </c>
      <c r="V6656" t="s">
        <v>585</v>
      </c>
      <c r="W6656">
        <v>31600</v>
      </c>
      <c r="X6656" s="12">
        <f t="shared" si="1449"/>
        <v>0</v>
      </c>
      <c r="Y6656" t="str">
        <f t="shared" si="1450"/>
        <v>=0</v>
      </c>
      <c r="Z6656">
        <v>2</v>
      </c>
      <c r="AA6656">
        <v>0</v>
      </c>
      <c r="AB6656">
        <v>2355.42</v>
      </c>
      <c r="AC6656" t="str">
        <f t="shared" si="1451"/>
        <v>&lt;=3000</v>
      </c>
      <c r="AD6656">
        <v>0</v>
      </c>
      <c r="AE6656" t="str">
        <f t="shared" si="1452"/>
        <v>=0</v>
      </c>
      <c r="AF6656">
        <v>0</v>
      </c>
      <c r="AG6656" t="str">
        <f t="shared" si="1453"/>
        <v>&lt;=500</v>
      </c>
      <c r="AH6656" t="s">
        <v>32</v>
      </c>
      <c r="AI6656" t="str">
        <f t="shared" si="1454"/>
        <v/>
      </c>
      <c r="AJ6656" t="s">
        <v>32</v>
      </c>
      <c r="AK6656" t="str">
        <f t="shared" si="1455"/>
        <v/>
      </c>
      <c r="AL6656">
        <v>3</v>
      </c>
      <c r="AM6656">
        <v>3</v>
      </c>
      <c r="AN6656">
        <v>0</v>
      </c>
      <c r="AO6656">
        <v>1</v>
      </c>
      <c r="AP6656" t="s">
        <v>32</v>
      </c>
    </row>
    <row r="6657" spans="1:42" x14ac:dyDescent="0.25">
      <c r="A6657">
        <v>202108</v>
      </c>
      <c r="B6657" t="str">
        <f t="shared" si="1442"/>
        <v>2021-II</v>
      </c>
      <c r="C6657" t="s">
        <v>6731</v>
      </c>
      <c r="D6657" t="s">
        <v>6731</v>
      </c>
      <c r="E6657">
        <v>32227175</v>
      </c>
      <c r="F6657" t="s">
        <v>29</v>
      </c>
      <c r="G6657">
        <v>0</v>
      </c>
      <c r="H6657">
        <v>0</v>
      </c>
      <c r="I6657">
        <v>1</v>
      </c>
      <c r="J6657">
        <f t="shared" si="1443"/>
        <v>0</v>
      </c>
      <c r="K6657" t="str">
        <f t="shared" si="1444"/>
        <v>Insuficiente</v>
      </c>
      <c r="L6657">
        <f t="shared" si="1445"/>
        <v>1</v>
      </c>
      <c r="M6657">
        <v>28</v>
      </c>
      <c r="N6657" t="str">
        <f t="shared" si="1446"/>
        <v>&lt;=30</v>
      </c>
      <c r="O6657" t="s">
        <v>56</v>
      </c>
      <c r="P6657" t="s">
        <v>39</v>
      </c>
      <c r="Q6657">
        <v>27445</v>
      </c>
      <c r="R6657">
        <v>0</v>
      </c>
      <c r="S6657" t="str">
        <f t="shared" si="1447"/>
        <v>=0</v>
      </c>
      <c r="T6657">
        <v>950</v>
      </c>
      <c r="U6657" t="str">
        <f t="shared" si="1448"/>
        <v>&lt;=1000</v>
      </c>
      <c r="V6657" t="s">
        <v>585</v>
      </c>
      <c r="W6657">
        <v>23100</v>
      </c>
      <c r="X6657" s="12">
        <f t="shared" si="1449"/>
        <v>0</v>
      </c>
      <c r="Y6657" t="str">
        <f t="shared" si="1450"/>
        <v>=0</v>
      </c>
      <c r="Z6657">
        <v>5</v>
      </c>
      <c r="AA6657">
        <v>9</v>
      </c>
      <c r="AB6657" t="s">
        <v>32</v>
      </c>
      <c r="AC6657" t="str">
        <f t="shared" si="1451"/>
        <v/>
      </c>
      <c r="AD6657" t="s">
        <v>32</v>
      </c>
      <c r="AE6657" t="str">
        <f t="shared" si="1452"/>
        <v/>
      </c>
      <c r="AF6657" t="s">
        <v>32</v>
      </c>
      <c r="AG6657" t="str">
        <f t="shared" si="1453"/>
        <v/>
      </c>
      <c r="AH6657" t="s">
        <v>32</v>
      </c>
      <c r="AI6657" t="str">
        <f t="shared" si="1454"/>
        <v/>
      </c>
      <c r="AJ6657" t="s">
        <v>32</v>
      </c>
      <c r="AK6657" t="str">
        <f t="shared" si="1455"/>
        <v/>
      </c>
      <c r="AL6657">
        <v>0</v>
      </c>
      <c r="AM6657">
        <v>0</v>
      </c>
      <c r="AN6657">
        <v>0</v>
      </c>
      <c r="AO6657" t="s">
        <v>32</v>
      </c>
      <c r="AP6657" t="s">
        <v>32</v>
      </c>
    </row>
    <row r="6658" spans="1:42" x14ac:dyDescent="0.25">
      <c r="A6658">
        <v>202108</v>
      </c>
      <c r="B6658" t="str">
        <f t="shared" si="1442"/>
        <v>2021-II</v>
      </c>
      <c r="C6658" t="s">
        <v>6732</v>
      </c>
      <c r="D6658" t="s">
        <v>6732</v>
      </c>
      <c r="E6658">
        <v>32232686</v>
      </c>
      <c r="F6658" t="s">
        <v>29</v>
      </c>
      <c r="G6658">
        <v>0</v>
      </c>
      <c r="H6658">
        <v>0</v>
      </c>
      <c r="I6658">
        <v>1</v>
      </c>
      <c r="J6658">
        <f t="shared" si="1443"/>
        <v>0</v>
      </c>
      <c r="K6658" t="str">
        <f t="shared" si="1444"/>
        <v>Insuficiente</v>
      </c>
      <c r="L6658">
        <f t="shared" si="1445"/>
        <v>1</v>
      </c>
      <c r="M6658">
        <v>38</v>
      </c>
      <c r="N6658" t="str">
        <f t="shared" si="1446"/>
        <v>&lt;=40</v>
      </c>
      <c r="O6658" t="s">
        <v>56</v>
      </c>
      <c r="P6658" t="s">
        <v>35</v>
      </c>
      <c r="Q6658">
        <v>33124</v>
      </c>
      <c r="R6658">
        <v>0</v>
      </c>
      <c r="S6658" t="str">
        <f t="shared" si="1447"/>
        <v>=0</v>
      </c>
      <c r="T6658">
        <v>1200</v>
      </c>
      <c r="U6658" t="str">
        <f t="shared" si="1448"/>
        <v>&lt;=1200</v>
      </c>
      <c r="V6658" t="s">
        <v>4182</v>
      </c>
      <c r="W6658">
        <v>28450</v>
      </c>
      <c r="X6658" s="12">
        <f t="shared" si="1449"/>
        <v>0</v>
      </c>
      <c r="Y6658" t="str">
        <f t="shared" si="1450"/>
        <v>=0</v>
      </c>
      <c r="Z6658">
        <v>3</v>
      </c>
      <c r="AA6658">
        <v>9</v>
      </c>
      <c r="AB6658" t="s">
        <v>32</v>
      </c>
      <c r="AC6658" t="str">
        <f t="shared" si="1451"/>
        <v/>
      </c>
      <c r="AD6658" t="s">
        <v>32</v>
      </c>
      <c r="AE6658" t="str">
        <f t="shared" si="1452"/>
        <v/>
      </c>
      <c r="AF6658" t="s">
        <v>32</v>
      </c>
      <c r="AG6658" t="str">
        <f t="shared" si="1453"/>
        <v/>
      </c>
      <c r="AH6658" t="s">
        <v>32</v>
      </c>
      <c r="AI6658" t="str">
        <f t="shared" si="1454"/>
        <v/>
      </c>
      <c r="AJ6658" t="s">
        <v>32</v>
      </c>
      <c r="AK6658" t="str">
        <f t="shared" si="1455"/>
        <v/>
      </c>
      <c r="AL6658">
        <v>0</v>
      </c>
      <c r="AM6658">
        <v>0</v>
      </c>
      <c r="AN6658">
        <v>0</v>
      </c>
      <c r="AO6658" t="s">
        <v>32</v>
      </c>
      <c r="AP6658" t="s">
        <v>32</v>
      </c>
    </row>
    <row r="6659" spans="1:42" x14ac:dyDescent="0.25">
      <c r="A6659">
        <v>202108</v>
      </c>
      <c r="B6659" t="str">
        <f t="shared" ref="B6659:B6722" si="1456">+CONCATENATE(MID(A6659,1,4),IF(MID(A6659,5,2)*1&lt;=6,"-I","-II"))</f>
        <v>2021-II</v>
      </c>
      <c r="C6659" t="s">
        <v>6733</v>
      </c>
      <c r="D6659" t="s">
        <v>6733</v>
      </c>
      <c r="E6659">
        <v>32230786</v>
      </c>
      <c r="F6659" t="s">
        <v>29</v>
      </c>
      <c r="G6659">
        <v>0</v>
      </c>
      <c r="H6659">
        <v>0</v>
      </c>
      <c r="I6659">
        <v>1</v>
      </c>
      <c r="J6659">
        <f t="shared" ref="J6659:J6722" si="1457">+IF(OR(O6659="Taxista propietario",O6659="Taxista palanca"),0,1)</f>
        <v>0</v>
      </c>
      <c r="K6659" t="str">
        <f t="shared" ref="K6659:K6722" si="1458">+IF(I6659&gt;0,"Insuficiente",IF(H6659&gt;0,"Indeterminado",IF(J6659&gt;0,"Perfil","Modelamiento")))</f>
        <v>Insuficiente</v>
      </c>
      <c r="L6659">
        <f t="shared" ref="L6659:L6722" si="1459">+IF(AND(A6659&gt;=201410,A6659&lt;=201908),0,1)</f>
        <v>1</v>
      </c>
      <c r="M6659">
        <v>31</v>
      </c>
      <c r="N6659" t="str">
        <f t="shared" ref="N6659:N6722" si="1460">+IF(M6659&lt;=25,"&lt;=25",IF(M6659&lt;=30,"&lt;=30",IF(M6659&lt;=35,"&lt;=35",IF(M6659&lt;=40,"&lt;=40",IF(M6659&lt;=45,"&lt;=45",IF(M6659&lt;=50,"&lt;=50",IF(M6659&lt;=55,"&lt;=55",IF(M6659&lt;=60,"&lt;=60","&gt;60"))))))))</f>
        <v>&lt;=35</v>
      </c>
      <c r="O6659" t="s">
        <v>56</v>
      </c>
      <c r="P6659" t="s">
        <v>39</v>
      </c>
      <c r="Q6659">
        <v>20535</v>
      </c>
      <c r="R6659">
        <v>0</v>
      </c>
      <c r="S6659" t="str">
        <f t="shared" ref="S6659:S6722" si="1461">+IF(R6659="NULL","",IF(R6659=0,"=0",IF(R6659&lt;=500,"&lt;=500",IF(R6659&lt;=1000,"&lt;=1000",IF(R6659&lt;=1500,"&lt;=1500",IF(R6659&lt;=2000,"&lt;=2000",IF(R6659&lt;=2500,"&lt;=2500","&gt;2500")))))))</f>
        <v>=0</v>
      </c>
      <c r="T6659">
        <v>700</v>
      </c>
      <c r="U6659" t="str">
        <f t="shared" ref="U6659:U6722" si="1462">+IF(T6659="NULL","",IF(T6659&lt;=1000,"&lt;=1000",IF(T6659&lt;=1100,"&lt;=1100",IF(T6659&lt;=1200,"&lt;=1200",IF(T6659&lt;=1300,"&lt;=1300",IF(T6659&lt;=1400,"&lt;=1400",IF(T6659&lt;=1500,"&lt;=1500","&gt;1500")))))))</f>
        <v>&lt;=1000</v>
      </c>
      <c r="V6659" t="s">
        <v>612</v>
      </c>
      <c r="W6659">
        <v>16240</v>
      </c>
      <c r="X6659" s="12">
        <f t="shared" ref="X6659:X6722" si="1463">+IFERROR(R6659/W6659,"NULL")</f>
        <v>0</v>
      </c>
      <c r="Y6659" t="str">
        <f t="shared" ref="Y6659:Y6722" si="1464">+IF(X6659="NULL","",IF(X6659=0,"=0",IF(X6659&lt;=0.01,"&lt;=0.01",IF(X6659&lt;=0.02,"&lt;=0.02",IF(X6659&lt;=0.03,"&lt;=0.03",IF(X6659&lt;=0.04,"&lt;=0.04",IF(X6659&lt;=0.05,"&lt;=0.05",IF(X6659&lt;=0.06,"&lt;=0.06","&gt;0.06"))))))))</f>
        <v>=0</v>
      </c>
      <c r="Z6659" t="s">
        <v>32</v>
      </c>
      <c r="AA6659">
        <v>0</v>
      </c>
      <c r="AB6659">
        <v>31828.48</v>
      </c>
      <c r="AC6659" t="str">
        <f t="shared" ref="AC6659:AC6722" si="1465">+IF(AB6659="NULL","",IF(AB6659&lt;=500,"&lt;=500",IF(AB6659&lt;=1000,"&lt;=1000",IF(AB6659&lt;=2000,"&lt;=2000",IF(AB6659&lt;=3000,"&lt;=3000",IF(AB6659&lt;=4000,"&lt;=4000",IF(AB6659&lt;=5000,"&lt;=5000","&gt;5000")))))))</f>
        <v>&gt;5000</v>
      </c>
      <c r="AD6659">
        <v>0</v>
      </c>
      <c r="AE6659" t="str">
        <f t="shared" ref="AE6659:AE6722" si="1466">+IF(AD6659="NULL","",IF(AD6659=0,"=0",IF(AD6659&lt;=8,"&lt;=8",IF(AD6659&lt;=30,"&lt;=30",IF(AD6659&lt;=60,"&lt;=60",IF(AD6659&lt;=90,"&lt;=90",IF(AD6659&lt;=120,"&lt;=120","&gt;120")))))))</f>
        <v>=0</v>
      </c>
      <c r="AF6659">
        <v>0</v>
      </c>
      <c r="AG6659" t="str">
        <f t="shared" ref="AG6659:AG6722" si="1467">+IF(AF6659="NULL","",IF(AF6659&lt;=500,"&lt;=500",IF(AF6659&lt;=1000,"&lt;=1000",IF(AF6659&lt;=2000,"&lt;=2000",IF(AF6659&lt;=3000,"&lt;=3000",IF(AF6659&lt;=4000,"&lt;=4000",IF(AF6659&lt;=5000,"&lt;=5000","&gt;5000")))))))</f>
        <v>&lt;=500</v>
      </c>
      <c r="AH6659">
        <v>8105</v>
      </c>
      <c r="AI6659" t="str">
        <f t="shared" ref="AI6659:AI6722" si="1468">+IF(AH6659="NULL","",IF(AH6659&lt;=500,"&lt;=500",IF(AH6659&lt;=1000,"&lt;=1000",IF(AH6659&lt;=2000,"&lt;=2000",IF(AH6659&lt;=3000,"&lt;=3000",IF(AH6659&lt;=4000,"&lt;=4000",IF(AH6659&lt;=5000,"&lt;=5000","&gt;5000")))))))</f>
        <v>&gt;5000</v>
      </c>
      <c r="AJ6659">
        <v>1</v>
      </c>
      <c r="AK6659" t="str">
        <f t="shared" ref="AK6659:AK6722" si="1469">+IF(AJ6659="NULL","",IF(AJ6659=0,"=0",IF(AJ6659&lt;=0.1,"&lt;=0.1",IF(AJ6659&lt;=0.2,"&lt;=0.2",IF(AJ6659&lt;=0.3,"&lt;=0.3",IF(AJ6659&lt;=0.4,"&lt;=0.4",IF(AJ6659&lt;=0.5,"&lt;=0.5",IF(AJ6659&lt;=0.6,"&lt;=0.6",IF(AJ6659&lt;=0.7,"&lt;=0.7",IF(AJ6659&lt;=0.8,"&lt;=0.8",IF(AJ6659&lt;=0.9,"&lt;=0.9","&gt;0.9")))))))))))</f>
        <v>&gt;0.9</v>
      </c>
      <c r="AL6659">
        <v>12</v>
      </c>
      <c r="AM6659">
        <v>12</v>
      </c>
      <c r="AN6659">
        <v>0</v>
      </c>
      <c r="AO6659">
        <v>1</v>
      </c>
      <c r="AP6659" t="s">
        <v>32</v>
      </c>
    </row>
    <row r="6660" spans="1:42" x14ac:dyDescent="0.25">
      <c r="A6660">
        <v>202108</v>
      </c>
      <c r="B6660" t="str">
        <f t="shared" si="1456"/>
        <v>2021-II</v>
      </c>
      <c r="C6660" t="s">
        <v>6734</v>
      </c>
      <c r="D6660" t="s">
        <v>6734</v>
      </c>
      <c r="E6660">
        <v>32228168</v>
      </c>
      <c r="F6660" t="s">
        <v>29</v>
      </c>
      <c r="G6660">
        <v>0</v>
      </c>
      <c r="H6660">
        <v>0</v>
      </c>
      <c r="I6660">
        <v>1</v>
      </c>
      <c r="J6660">
        <f t="shared" si="1457"/>
        <v>0</v>
      </c>
      <c r="K6660" t="str">
        <f t="shared" si="1458"/>
        <v>Insuficiente</v>
      </c>
      <c r="L6660">
        <f t="shared" si="1459"/>
        <v>1</v>
      </c>
      <c r="M6660">
        <v>36</v>
      </c>
      <c r="N6660" t="str">
        <f t="shared" si="1460"/>
        <v>&lt;=40</v>
      </c>
      <c r="O6660" t="s">
        <v>56</v>
      </c>
      <c r="P6660" t="s">
        <v>39</v>
      </c>
      <c r="Q6660">
        <v>24631</v>
      </c>
      <c r="R6660">
        <v>0</v>
      </c>
      <c r="S6660" t="str">
        <f t="shared" si="1461"/>
        <v>=0</v>
      </c>
      <c r="T6660">
        <v>850</v>
      </c>
      <c r="U6660" t="str">
        <f t="shared" si="1462"/>
        <v>&lt;=1000</v>
      </c>
      <c r="V6660" t="s">
        <v>585</v>
      </c>
      <c r="W6660">
        <v>20400</v>
      </c>
      <c r="X6660" s="12">
        <f t="shared" si="1463"/>
        <v>0</v>
      </c>
      <c r="Y6660" t="str">
        <f t="shared" si="1464"/>
        <v>=0</v>
      </c>
      <c r="Z6660" t="s">
        <v>32</v>
      </c>
      <c r="AA6660">
        <v>9</v>
      </c>
      <c r="AB6660" t="s">
        <v>32</v>
      </c>
      <c r="AC6660" t="str">
        <f t="shared" si="1465"/>
        <v/>
      </c>
      <c r="AD6660" t="s">
        <v>32</v>
      </c>
      <c r="AE6660" t="str">
        <f t="shared" si="1466"/>
        <v/>
      </c>
      <c r="AF6660" t="s">
        <v>32</v>
      </c>
      <c r="AG6660" t="str">
        <f t="shared" si="1467"/>
        <v/>
      </c>
      <c r="AH6660" t="s">
        <v>32</v>
      </c>
      <c r="AI6660" t="str">
        <f t="shared" si="1468"/>
        <v/>
      </c>
      <c r="AJ6660" t="s">
        <v>32</v>
      </c>
      <c r="AK6660" t="str">
        <f t="shared" si="1469"/>
        <v/>
      </c>
      <c r="AL6660">
        <v>0</v>
      </c>
      <c r="AM6660">
        <v>0</v>
      </c>
      <c r="AN6660">
        <v>0</v>
      </c>
      <c r="AO6660" t="s">
        <v>32</v>
      </c>
      <c r="AP6660" t="s">
        <v>32</v>
      </c>
    </row>
    <row r="6661" spans="1:42" x14ac:dyDescent="0.25">
      <c r="A6661">
        <v>202108</v>
      </c>
      <c r="B6661" t="str">
        <f t="shared" si="1456"/>
        <v>2021-II</v>
      </c>
      <c r="C6661" t="s">
        <v>6735</v>
      </c>
      <c r="D6661" t="s">
        <v>6735</v>
      </c>
      <c r="E6661">
        <v>32227759</v>
      </c>
      <c r="F6661" t="s">
        <v>29</v>
      </c>
      <c r="G6661">
        <v>0</v>
      </c>
      <c r="H6661">
        <v>0</v>
      </c>
      <c r="I6661">
        <v>1</v>
      </c>
      <c r="J6661">
        <f t="shared" si="1457"/>
        <v>0</v>
      </c>
      <c r="K6661" t="str">
        <f t="shared" si="1458"/>
        <v>Insuficiente</v>
      </c>
      <c r="L6661">
        <f t="shared" si="1459"/>
        <v>1</v>
      </c>
      <c r="M6661">
        <v>43</v>
      </c>
      <c r="N6661" t="str">
        <f t="shared" si="1460"/>
        <v>&lt;=45</v>
      </c>
      <c r="O6661" t="s">
        <v>56</v>
      </c>
      <c r="P6661" t="s">
        <v>35</v>
      </c>
      <c r="Q6661">
        <v>39812</v>
      </c>
      <c r="R6661">
        <v>0</v>
      </c>
      <c r="S6661" t="str">
        <f t="shared" si="1461"/>
        <v>=0</v>
      </c>
      <c r="T6661">
        <v>1200</v>
      </c>
      <c r="U6661" t="str">
        <f t="shared" si="1462"/>
        <v>&lt;=1200</v>
      </c>
      <c r="V6661" t="s">
        <v>589</v>
      </c>
      <c r="W6661">
        <v>34700</v>
      </c>
      <c r="X6661" s="12">
        <f t="shared" si="1463"/>
        <v>0</v>
      </c>
      <c r="Y6661" t="str">
        <f t="shared" si="1464"/>
        <v>=0</v>
      </c>
      <c r="Z6661">
        <v>1</v>
      </c>
      <c r="AA6661">
        <v>9</v>
      </c>
      <c r="AB6661" t="s">
        <v>32</v>
      </c>
      <c r="AC6661" t="str">
        <f t="shared" si="1465"/>
        <v/>
      </c>
      <c r="AD6661" t="s">
        <v>32</v>
      </c>
      <c r="AE6661" t="str">
        <f t="shared" si="1466"/>
        <v/>
      </c>
      <c r="AF6661" t="s">
        <v>32</v>
      </c>
      <c r="AG6661" t="str">
        <f t="shared" si="1467"/>
        <v/>
      </c>
      <c r="AH6661" t="s">
        <v>32</v>
      </c>
      <c r="AI6661" t="str">
        <f t="shared" si="1468"/>
        <v/>
      </c>
      <c r="AJ6661" t="s">
        <v>32</v>
      </c>
      <c r="AK6661" t="str">
        <f t="shared" si="1469"/>
        <v/>
      </c>
      <c r="AL6661">
        <v>0</v>
      </c>
      <c r="AM6661">
        <v>0</v>
      </c>
      <c r="AN6661">
        <v>0</v>
      </c>
      <c r="AO6661" t="s">
        <v>32</v>
      </c>
      <c r="AP6661" t="s">
        <v>32</v>
      </c>
    </row>
    <row r="6662" spans="1:42" x14ac:dyDescent="0.25">
      <c r="A6662">
        <v>202108</v>
      </c>
      <c r="B6662" t="str">
        <f t="shared" si="1456"/>
        <v>2021-II</v>
      </c>
      <c r="C6662" t="s">
        <v>6736</v>
      </c>
      <c r="D6662" t="s">
        <v>6736</v>
      </c>
      <c r="E6662">
        <v>32242444</v>
      </c>
      <c r="F6662" t="s">
        <v>29</v>
      </c>
      <c r="G6662">
        <v>0</v>
      </c>
      <c r="H6662">
        <v>0</v>
      </c>
      <c r="I6662">
        <v>1</v>
      </c>
      <c r="J6662">
        <f t="shared" si="1457"/>
        <v>0</v>
      </c>
      <c r="K6662" t="str">
        <f t="shared" si="1458"/>
        <v>Insuficiente</v>
      </c>
      <c r="L6662">
        <f t="shared" si="1459"/>
        <v>1</v>
      </c>
      <c r="M6662">
        <v>43</v>
      </c>
      <c r="N6662" t="str">
        <f t="shared" si="1460"/>
        <v>&lt;=45</v>
      </c>
      <c r="O6662" t="s">
        <v>56</v>
      </c>
      <c r="P6662" t="s">
        <v>35</v>
      </c>
      <c r="Q6662">
        <v>27498</v>
      </c>
      <c r="R6662">
        <v>0</v>
      </c>
      <c r="S6662" t="str">
        <f t="shared" si="1461"/>
        <v>=0</v>
      </c>
      <c r="T6662">
        <v>950</v>
      </c>
      <c r="U6662" t="str">
        <f t="shared" si="1462"/>
        <v>&lt;=1000</v>
      </c>
      <c r="V6662" t="s">
        <v>585</v>
      </c>
      <c r="W6662">
        <v>23100</v>
      </c>
      <c r="X6662" s="12">
        <f t="shared" si="1463"/>
        <v>0</v>
      </c>
      <c r="Y6662" t="str">
        <f t="shared" si="1464"/>
        <v>=0</v>
      </c>
      <c r="Z6662">
        <v>5</v>
      </c>
      <c r="AA6662">
        <v>4</v>
      </c>
      <c r="AB6662">
        <v>969.17</v>
      </c>
      <c r="AC6662" t="str">
        <f t="shared" si="1465"/>
        <v>&lt;=1000</v>
      </c>
      <c r="AD6662">
        <v>3142</v>
      </c>
      <c r="AE6662" t="str">
        <f t="shared" si="1466"/>
        <v>&gt;120</v>
      </c>
      <c r="AF6662">
        <v>969.17</v>
      </c>
      <c r="AG6662" t="str">
        <f t="shared" si="1467"/>
        <v>&lt;=1000</v>
      </c>
      <c r="AH6662" t="s">
        <v>32</v>
      </c>
      <c r="AI6662" t="str">
        <f t="shared" si="1468"/>
        <v/>
      </c>
      <c r="AJ6662" t="s">
        <v>32</v>
      </c>
      <c r="AK6662" t="str">
        <f t="shared" si="1469"/>
        <v/>
      </c>
      <c r="AL6662">
        <v>12</v>
      </c>
      <c r="AM6662">
        <v>0</v>
      </c>
      <c r="AN6662">
        <v>12</v>
      </c>
      <c r="AO6662" t="s">
        <v>32</v>
      </c>
      <c r="AP6662">
        <v>1</v>
      </c>
    </row>
    <row r="6663" spans="1:42" x14ac:dyDescent="0.25">
      <c r="A6663">
        <v>202108</v>
      </c>
      <c r="B6663" t="str">
        <f t="shared" si="1456"/>
        <v>2021-II</v>
      </c>
      <c r="C6663" t="s">
        <v>6737</v>
      </c>
      <c r="D6663" t="s">
        <v>6737</v>
      </c>
      <c r="E6663">
        <v>32232629</v>
      </c>
      <c r="F6663" t="s">
        <v>29</v>
      </c>
      <c r="G6663">
        <v>0</v>
      </c>
      <c r="H6663">
        <v>0</v>
      </c>
      <c r="I6663">
        <v>1</v>
      </c>
      <c r="J6663">
        <f t="shared" si="1457"/>
        <v>0</v>
      </c>
      <c r="K6663" t="str">
        <f t="shared" si="1458"/>
        <v>Insuficiente</v>
      </c>
      <c r="L6663">
        <f t="shared" si="1459"/>
        <v>1</v>
      </c>
      <c r="M6663">
        <v>25</v>
      </c>
      <c r="N6663" t="str">
        <f t="shared" si="1460"/>
        <v>&lt;=25</v>
      </c>
      <c r="O6663" t="s">
        <v>56</v>
      </c>
      <c r="P6663" t="s">
        <v>39</v>
      </c>
      <c r="Q6663">
        <v>44801</v>
      </c>
      <c r="R6663">
        <v>0</v>
      </c>
      <c r="S6663" t="str">
        <f t="shared" si="1461"/>
        <v>=0</v>
      </c>
      <c r="T6663">
        <v>1350</v>
      </c>
      <c r="U6663" t="str">
        <f t="shared" si="1462"/>
        <v>&lt;=1400</v>
      </c>
      <c r="V6663" t="s">
        <v>1894</v>
      </c>
      <c r="W6663">
        <v>39400</v>
      </c>
      <c r="X6663" s="12">
        <f t="shared" si="1463"/>
        <v>0</v>
      </c>
      <c r="Y6663" t="str">
        <f t="shared" si="1464"/>
        <v>=0</v>
      </c>
      <c r="Z6663">
        <v>1</v>
      </c>
      <c r="AA6663">
        <v>9</v>
      </c>
      <c r="AB6663" t="s">
        <v>32</v>
      </c>
      <c r="AC6663" t="str">
        <f t="shared" si="1465"/>
        <v/>
      </c>
      <c r="AD6663" t="s">
        <v>32</v>
      </c>
      <c r="AE6663" t="str">
        <f t="shared" si="1466"/>
        <v/>
      </c>
      <c r="AF6663" t="s">
        <v>32</v>
      </c>
      <c r="AG6663" t="str">
        <f t="shared" si="1467"/>
        <v/>
      </c>
      <c r="AH6663" t="s">
        <v>32</v>
      </c>
      <c r="AI6663" t="str">
        <f t="shared" si="1468"/>
        <v/>
      </c>
      <c r="AJ6663" t="s">
        <v>32</v>
      </c>
      <c r="AK6663" t="str">
        <f t="shared" si="1469"/>
        <v/>
      </c>
      <c r="AL6663">
        <v>0</v>
      </c>
      <c r="AM6663">
        <v>0</v>
      </c>
      <c r="AN6663">
        <v>0</v>
      </c>
      <c r="AO6663" t="s">
        <v>32</v>
      </c>
      <c r="AP6663" t="s">
        <v>32</v>
      </c>
    </row>
    <row r="6664" spans="1:42" x14ac:dyDescent="0.25">
      <c r="A6664">
        <v>202108</v>
      </c>
      <c r="B6664" t="str">
        <f t="shared" si="1456"/>
        <v>2021-II</v>
      </c>
      <c r="C6664" t="s">
        <v>6738</v>
      </c>
      <c r="D6664" t="s">
        <v>6738</v>
      </c>
      <c r="E6664">
        <v>32232753</v>
      </c>
      <c r="F6664" t="s">
        <v>29</v>
      </c>
      <c r="G6664">
        <v>0</v>
      </c>
      <c r="H6664">
        <v>0</v>
      </c>
      <c r="I6664">
        <v>1</v>
      </c>
      <c r="J6664">
        <f t="shared" si="1457"/>
        <v>0</v>
      </c>
      <c r="K6664" t="str">
        <f t="shared" si="1458"/>
        <v>Insuficiente</v>
      </c>
      <c r="L6664">
        <f t="shared" si="1459"/>
        <v>1</v>
      </c>
      <c r="M6664">
        <v>36</v>
      </c>
      <c r="N6664" t="str">
        <f t="shared" si="1460"/>
        <v>&lt;=40</v>
      </c>
      <c r="O6664" t="s">
        <v>56</v>
      </c>
      <c r="P6664" t="s">
        <v>39</v>
      </c>
      <c r="Q6664">
        <v>33177</v>
      </c>
      <c r="R6664">
        <v>0</v>
      </c>
      <c r="S6664" t="str">
        <f t="shared" si="1461"/>
        <v>=0</v>
      </c>
      <c r="T6664">
        <v>1000</v>
      </c>
      <c r="U6664" t="str">
        <f t="shared" si="1462"/>
        <v>&lt;=1000</v>
      </c>
      <c r="V6664" t="s">
        <v>2852</v>
      </c>
      <c r="W6664">
        <v>28450</v>
      </c>
      <c r="X6664" s="12">
        <f t="shared" si="1463"/>
        <v>0</v>
      </c>
      <c r="Y6664" t="str">
        <f t="shared" si="1464"/>
        <v>=0</v>
      </c>
      <c r="Z6664">
        <v>3</v>
      </c>
      <c r="AA6664">
        <v>9</v>
      </c>
      <c r="AB6664" t="s">
        <v>32</v>
      </c>
      <c r="AC6664" t="str">
        <f t="shared" si="1465"/>
        <v/>
      </c>
      <c r="AD6664" t="s">
        <v>32</v>
      </c>
      <c r="AE6664" t="str">
        <f t="shared" si="1466"/>
        <v/>
      </c>
      <c r="AF6664" t="s">
        <v>32</v>
      </c>
      <c r="AG6664" t="str">
        <f t="shared" si="1467"/>
        <v/>
      </c>
      <c r="AH6664" t="s">
        <v>32</v>
      </c>
      <c r="AI6664" t="str">
        <f t="shared" si="1468"/>
        <v/>
      </c>
      <c r="AJ6664" t="s">
        <v>32</v>
      </c>
      <c r="AK6664" t="str">
        <f t="shared" si="1469"/>
        <v/>
      </c>
      <c r="AL6664">
        <v>0</v>
      </c>
      <c r="AM6664">
        <v>0</v>
      </c>
      <c r="AN6664">
        <v>0</v>
      </c>
      <c r="AO6664" t="s">
        <v>32</v>
      </c>
      <c r="AP6664" t="s">
        <v>32</v>
      </c>
    </row>
    <row r="6665" spans="1:42" x14ac:dyDescent="0.25">
      <c r="A6665">
        <v>202108</v>
      </c>
      <c r="B6665" t="str">
        <f t="shared" si="1456"/>
        <v>2021-II</v>
      </c>
      <c r="C6665" t="s">
        <v>6739</v>
      </c>
      <c r="D6665" t="s">
        <v>6739</v>
      </c>
      <c r="E6665">
        <v>32238819</v>
      </c>
      <c r="F6665" t="s">
        <v>29</v>
      </c>
      <c r="G6665">
        <v>0</v>
      </c>
      <c r="H6665">
        <v>0</v>
      </c>
      <c r="I6665">
        <v>1</v>
      </c>
      <c r="J6665">
        <f t="shared" si="1457"/>
        <v>0</v>
      </c>
      <c r="K6665" t="str">
        <f t="shared" si="1458"/>
        <v>Insuficiente</v>
      </c>
      <c r="L6665">
        <f t="shared" si="1459"/>
        <v>1</v>
      </c>
      <c r="M6665">
        <v>34</v>
      </c>
      <c r="N6665" t="str">
        <f t="shared" si="1460"/>
        <v>&lt;=35</v>
      </c>
      <c r="O6665" t="s">
        <v>56</v>
      </c>
      <c r="P6665" t="s">
        <v>39</v>
      </c>
      <c r="Q6665">
        <v>33124</v>
      </c>
      <c r="R6665">
        <v>0</v>
      </c>
      <c r="S6665" t="str">
        <f t="shared" si="1461"/>
        <v>=0</v>
      </c>
      <c r="T6665">
        <v>1000</v>
      </c>
      <c r="U6665" t="str">
        <f t="shared" si="1462"/>
        <v>&lt;=1000</v>
      </c>
      <c r="V6665" t="s">
        <v>589</v>
      </c>
      <c r="W6665">
        <v>28450</v>
      </c>
      <c r="X6665" s="12">
        <f t="shared" si="1463"/>
        <v>0</v>
      </c>
      <c r="Y6665" t="str">
        <f t="shared" si="1464"/>
        <v>=0</v>
      </c>
      <c r="Z6665">
        <v>3</v>
      </c>
      <c r="AA6665">
        <v>9</v>
      </c>
      <c r="AB6665" t="s">
        <v>32</v>
      </c>
      <c r="AC6665" t="str">
        <f t="shared" si="1465"/>
        <v/>
      </c>
      <c r="AD6665" t="s">
        <v>32</v>
      </c>
      <c r="AE6665" t="str">
        <f t="shared" si="1466"/>
        <v/>
      </c>
      <c r="AF6665" t="s">
        <v>32</v>
      </c>
      <c r="AG6665" t="str">
        <f t="shared" si="1467"/>
        <v/>
      </c>
      <c r="AH6665" t="s">
        <v>32</v>
      </c>
      <c r="AI6665" t="str">
        <f t="shared" si="1468"/>
        <v/>
      </c>
      <c r="AJ6665" t="s">
        <v>32</v>
      </c>
      <c r="AK6665" t="str">
        <f t="shared" si="1469"/>
        <v/>
      </c>
      <c r="AL6665">
        <v>0</v>
      </c>
      <c r="AM6665">
        <v>0</v>
      </c>
      <c r="AN6665">
        <v>0</v>
      </c>
      <c r="AO6665" t="s">
        <v>32</v>
      </c>
      <c r="AP6665" t="s">
        <v>32</v>
      </c>
    </row>
    <row r="6666" spans="1:42" x14ac:dyDescent="0.25">
      <c r="A6666">
        <v>202108</v>
      </c>
      <c r="B6666" t="str">
        <f t="shared" si="1456"/>
        <v>2021-II</v>
      </c>
      <c r="C6666" t="s">
        <v>6740</v>
      </c>
      <c r="D6666" t="s">
        <v>6740</v>
      </c>
      <c r="E6666">
        <v>32243574</v>
      </c>
      <c r="F6666" t="s">
        <v>29</v>
      </c>
      <c r="G6666">
        <v>0</v>
      </c>
      <c r="H6666">
        <v>0</v>
      </c>
      <c r="I6666">
        <v>1</v>
      </c>
      <c r="J6666">
        <f t="shared" si="1457"/>
        <v>0</v>
      </c>
      <c r="K6666" t="str">
        <f t="shared" si="1458"/>
        <v>Insuficiente</v>
      </c>
      <c r="L6666">
        <f t="shared" si="1459"/>
        <v>1</v>
      </c>
      <c r="M6666">
        <v>49</v>
      </c>
      <c r="N6666" t="str">
        <f t="shared" si="1460"/>
        <v>&lt;=50</v>
      </c>
      <c r="O6666" t="s">
        <v>56</v>
      </c>
      <c r="P6666" t="s">
        <v>39</v>
      </c>
      <c r="Q6666">
        <v>27445</v>
      </c>
      <c r="R6666">
        <v>0</v>
      </c>
      <c r="S6666" t="str">
        <f t="shared" si="1461"/>
        <v>=0</v>
      </c>
      <c r="T6666">
        <v>950</v>
      </c>
      <c r="U6666" t="str">
        <f t="shared" si="1462"/>
        <v>&lt;=1000</v>
      </c>
      <c r="V6666" t="s">
        <v>585</v>
      </c>
      <c r="W6666">
        <v>23100</v>
      </c>
      <c r="X6666" s="12">
        <f t="shared" si="1463"/>
        <v>0</v>
      </c>
      <c r="Y6666" t="str">
        <f t="shared" si="1464"/>
        <v>=0</v>
      </c>
      <c r="Z6666" t="s">
        <v>32</v>
      </c>
      <c r="AA6666">
        <v>9</v>
      </c>
      <c r="AB6666" t="s">
        <v>32</v>
      </c>
      <c r="AC6666" t="str">
        <f t="shared" si="1465"/>
        <v/>
      </c>
      <c r="AD6666" t="s">
        <v>32</v>
      </c>
      <c r="AE6666" t="str">
        <f t="shared" si="1466"/>
        <v/>
      </c>
      <c r="AF6666" t="s">
        <v>32</v>
      </c>
      <c r="AG6666" t="str">
        <f t="shared" si="1467"/>
        <v/>
      </c>
      <c r="AH6666" t="s">
        <v>32</v>
      </c>
      <c r="AI6666" t="str">
        <f t="shared" si="1468"/>
        <v/>
      </c>
      <c r="AJ6666" t="s">
        <v>32</v>
      </c>
      <c r="AK6666" t="str">
        <f t="shared" si="1469"/>
        <v/>
      </c>
      <c r="AL6666">
        <v>0</v>
      </c>
      <c r="AM6666">
        <v>0</v>
      </c>
      <c r="AN6666">
        <v>0</v>
      </c>
      <c r="AO6666" t="s">
        <v>32</v>
      </c>
      <c r="AP6666" t="s">
        <v>32</v>
      </c>
    </row>
    <row r="6667" spans="1:42" x14ac:dyDescent="0.25">
      <c r="A6667">
        <v>202108</v>
      </c>
      <c r="B6667" t="str">
        <f t="shared" si="1456"/>
        <v>2021-II</v>
      </c>
      <c r="C6667" t="s">
        <v>6741</v>
      </c>
      <c r="D6667" t="s">
        <v>6741</v>
      </c>
      <c r="E6667">
        <v>32243689</v>
      </c>
      <c r="F6667" t="s">
        <v>29</v>
      </c>
      <c r="G6667">
        <v>0</v>
      </c>
      <c r="H6667">
        <v>0</v>
      </c>
      <c r="I6667">
        <v>1</v>
      </c>
      <c r="J6667">
        <f t="shared" si="1457"/>
        <v>0</v>
      </c>
      <c r="K6667" t="str">
        <f t="shared" si="1458"/>
        <v>Insuficiente</v>
      </c>
      <c r="L6667">
        <f t="shared" si="1459"/>
        <v>1</v>
      </c>
      <c r="M6667">
        <v>28</v>
      </c>
      <c r="N6667" t="str">
        <f t="shared" si="1460"/>
        <v>&lt;=30</v>
      </c>
      <c r="O6667" t="s">
        <v>56</v>
      </c>
      <c r="P6667" t="s">
        <v>39</v>
      </c>
      <c r="Q6667">
        <v>43155</v>
      </c>
      <c r="R6667">
        <v>0</v>
      </c>
      <c r="S6667" t="str">
        <f t="shared" si="1461"/>
        <v>=0</v>
      </c>
      <c r="T6667">
        <v>1300</v>
      </c>
      <c r="U6667" t="str">
        <f t="shared" si="1462"/>
        <v>&lt;=1300</v>
      </c>
      <c r="V6667" t="s">
        <v>4182</v>
      </c>
      <c r="W6667">
        <v>37850</v>
      </c>
      <c r="X6667" s="12">
        <f t="shared" si="1463"/>
        <v>0</v>
      </c>
      <c r="Y6667" t="str">
        <f t="shared" si="1464"/>
        <v>=0</v>
      </c>
      <c r="Z6667">
        <v>1</v>
      </c>
      <c r="AA6667">
        <v>9</v>
      </c>
      <c r="AB6667" t="s">
        <v>32</v>
      </c>
      <c r="AC6667" t="str">
        <f t="shared" si="1465"/>
        <v/>
      </c>
      <c r="AD6667" t="s">
        <v>32</v>
      </c>
      <c r="AE6667" t="str">
        <f t="shared" si="1466"/>
        <v/>
      </c>
      <c r="AF6667" t="s">
        <v>32</v>
      </c>
      <c r="AG6667" t="str">
        <f t="shared" si="1467"/>
        <v/>
      </c>
      <c r="AH6667" t="s">
        <v>32</v>
      </c>
      <c r="AI6667" t="str">
        <f t="shared" si="1468"/>
        <v/>
      </c>
      <c r="AJ6667" t="s">
        <v>32</v>
      </c>
      <c r="AK6667" t="str">
        <f t="shared" si="1469"/>
        <v/>
      </c>
      <c r="AL6667">
        <v>0</v>
      </c>
      <c r="AM6667">
        <v>0</v>
      </c>
      <c r="AN6667">
        <v>0</v>
      </c>
      <c r="AO6667" t="s">
        <v>32</v>
      </c>
      <c r="AP6667" t="s">
        <v>32</v>
      </c>
    </row>
    <row r="6668" spans="1:42" x14ac:dyDescent="0.25">
      <c r="A6668">
        <v>202108</v>
      </c>
      <c r="B6668" t="str">
        <f t="shared" si="1456"/>
        <v>2021-II</v>
      </c>
      <c r="C6668" t="s">
        <v>6742</v>
      </c>
      <c r="D6668" t="s">
        <v>6742</v>
      </c>
      <c r="E6668">
        <v>32243793</v>
      </c>
      <c r="F6668" t="s">
        <v>29</v>
      </c>
      <c r="G6668">
        <v>0</v>
      </c>
      <c r="H6668">
        <v>0</v>
      </c>
      <c r="I6668">
        <v>1</v>
      </c>
      <c r="J6668">
        <f t="shared" si="1457"/>
        <v>0</v>
      </c>
      <c r="K6668" t="str">
        <f t="shared" si="1458"/>
        <v>Insuficiente</v>
      </c>
      <c r="L6668">
        <f t="shared" si="1459"/>
        <v>1</v>
      </c>
      <c r="M6668">
        <v>25</v>
      </c>
      <c r="N6668" t="str">
        <f t="shared" si="1460"/>
        <v>&lt;=25</v>
      </c>
      <c r="O6668" t="s">
        <v>56</v>
      </c>
      <c r="P6668" t="s">
        <v>35</v>
      </c>
      <c r="Q6668">
        <v>21659</v>
      </c>
      <c r="R6668">
        <v>0</v>
      </c>
      <c r="S6668" t="str">
        <f t="shared" si="1461"/>
        <v>=0</v>
      </c>
      <c r="T6668">
        <v>750</v>
      </c>
      <c r="U6668" t="str">
        <f t="shared" si="1462"/>
        <v>&lt;=1000</v>
      </c>
      <c r="V6668" t="s">
        <v>585</v>
      </c>
      <c r="W6668">
        <v>17650</v>
      </c>
      <c r="X6668" s="12">
        <f t="shared" si="1463"/>
        <v>0</v>
      </c>
      <c r="Y6668" t="str">
        <f t="shared" si="1464"/>
        <v>=0</v>
      </c>
      <c r="Z6668" t="s">
        <v>32</v>
      </c>
      <c r="AA6668">
        <v>4</v>
      </c>
      <c r="AB6668">
        <v>1594.15</v>
      </c>
      <c r="AC6668" t="str">
        <f t="shared" si="1465"/>
        <v>&lt;=2000</v>
      </c>
      <c r="AD6668">
        <v>1168</v>
      </c>
      <c r="AE6668" t="str">
        <f t="shared" si="1466"/>
        <v>&gt;120</v>
      </c>
      <c r="AF6668">
        <v>1594.15</v>
      </c>
      <c r="AG6668" t="str">
        <f t="shared" si="1467"/>
        <v>&lt;=2000</v>
      </c>
      <c r="AH6668" t="s">
        <v>32</v>
      </c>
      <c r="AI6668" t="str">
        <f t="shared" si="1468"/>
        <v/>
      </c>
      <c r="AJ6668" t="s">
        <v>32</v>
      </c>
      <c r="AK6668" t="str">
        <f t="shared" si="1469"/>
        <v/>
      </c>
      <c r="AL6668">
        <v>12</v>
      </c>
      <c r="AM6668">
        <v>0</v>
      </c>
      <c r="AN6668">
        <v>12</v>
      </c>
      <c r="AO6668" t="s">
        <v>32</v>
      </c>
      <c r="AP6668">
        <v>1</v>
      </c>
    </row>
    <row r="6669" spans="1:42" x14ac:dyDescent="0.25">
      <c r="A6669">
        <v>202108</v>
      </c>
      <c r="B6669" t="str">
        <f t="shared" si="1456"/>
        <v>2021-II</v>
      </c>
      <c r="C6669" t="s">
        <v>6743</v>
      </c>
      <c r="D6669" t="s">
        <v>6743</v>
      </c>
      <c r="E6669">
        <v>32243860</v>
      </c>
      <c r="F6669" t="s">
        <v>29</v>
      </c>
      <c r="G6669">
        <v>0</v>
      </c>
      <c r="H6669">
        <v>0</v>
      </c>
      <c r="I6669">
        <v>1</v>
      </c>
      <c r="J6669">
        <f t="shared" si="1457"/>
        <v>0</v>
      </c>
      <c r="K6669" t="str">
        <f t="shared" si="1458"/>
        <v>Insuficiente</v>
      </c>
      <c r="L6669">
        <f t="shared" si="1459"/>
        <v>1</v>
      </c>
      <c r="M6669">
        <v>29</v>
      </c>
      <c r="N6669" t="str">
        <f t="shared" si="1460"/>
        <v>&lt;=30</v>
      </c>
      <c r="O6669" t="s">
        <v>56</v>
      </c>
      <c r="P6669" t="s">
        <v>39</v>
      </c>
      <c r="Q6669">
        <v>21659</v>
      </c>
      <c r="R6669">
        <v>0</v>
      </c>
      <c r="S6669" t="str">
        <f t="shared" si="1461"/>
        <v>=0</v>
      </c>
      <c r="T6669">
        <v>750</v>
      </c>
      <c r="U6669" t="str">
        <f t="shared" si="1462"/>
        <v>&lt;=1000</v>
      </c>
      <c r="V6669" t="s">
        <v>585</v>
      </c>
      <c r="W6669">
        <v>17650</v>
      </c>
      <c r="X6669" s="12">
        <f t="shared" si="1463"/>
        <v>0</v>
      </c>
      <c r="Y6669" t="str">
        <f t="shared" si="1464"/>
        <v>=0</v>
      </c>
      <c r="Z6669" t="s">
        <v>32</v>
      </c>
      <c r="AA6669">
        <v>4</v>
      </c>
      <c r="AB6669">
        <v>1571.31</v>
      </c>
      <c r="AC6669" t="str">
        <f t="shared" si="1465"/>
        <v>&lt;=2000</v>
      </c>
      <c r="AD6669">
        <v>1489</v>
      </c>
      <c r="AE6669" t="str">
        <f t="shared" si="1466"/>
        <v>&gt;120</v>
      </c>
      <c r="AF6669">
        <v>1571.31</v>
      </c>
      <c r="AG6669" t="str">
        <f t="shared" si="1467"/>
        <v>&lt;=2000</v>
      </c>
      <c r="AH6669" t="s">
        <v>32</v>
      </c>
      <c r="AI6669" t="str">
        <f t="shared" si="1468"/>
        <v/>
      </c>
      <c r="AJ6669" t="s">
        <v>32</v>
      </c>
      <c r="AK6669" t="str">
        <f t="shared" si="1469"/>
        <v/>
      </c>
      <c r="AL6669">
        <v>12</v>
      </c>
      <c r="AM6669">
        <v>0</v>
      </c>
      <c r="AN6669">
        <v>12</v>
      </c>
      <c r="AO6669" t="s">
        <v>32</v>
      </c>
      <c r="AP6669">
        <v>1</v>
      </c>
    </row>
    <row r="6670" spans="1:42" x14ac:dyDescent="0.25">
      <c r="A6670">
        <v>202108</v>
      </c>
      <c r="B6670" t="str">
        <f t="shared" si="1456"/>
        <v>2021-II</v>
      </c>
      <c r="C6670" t="s">
        <v>6744</v>
      </c>
      <c r="D6670" t="s">
        <v>6744</v>
      </c>
      <c r="E6670">
        <v>32243755</v>
      </c>
      <c r="F6670" t="s">
        <v>29</v>
      </c>
      <c r="G6670">
        <v>0</v>
      </c>
      <c r="H6670">
        <v>0</v>
      </c>
      <c r="I6670">
        <v>1</v>
      </c>
      <c r="J6670">
        <f t="shared" si="1457"/>
        <v>0</v>
      </c>
      <c r="K6670" t="str">
        <f t="shared" si="1458"/>
        <v>Insuficiente</v>
      </c>
      <c r="L6670">
        <f t="shared" si="1459"/>
        <v>1</v>
      </c>
      <c r="M6670">
        <v>38</v>
      </c>
      <c r="N6670" t="str">
        <f t="shared" si="1460"/>
        <v>&lt;=40</v>
      </c>
      <c r="O6670" t="s">
        <v>56</v>
      </c>
      <c r="P6670" t="s">
        <v>31</v>
      </c>
      <c r="Q6670">
        <v>30311</v>
      </c>
      <c r="R6670">
        <v>0</v>
      </c>
      <c r="S6670" t="str">
        <f t="shared" si="1461"/>
        <v>=0</v>
      </c>
      <c r="T6670">
        <v>1050</v>
      </c>
      <c r="U6670" t="str">
        <f t="shared" si="1462"/>
        <v>&lt;=1100</v>
      </c>
      <c r="V6670" t="s">
        <v>597</v>
      </c>
      <c r="W6670">
        <v>25800</v>
      </c>
      <c r="X6670" s="12">
        <f t="shared" si="1463"/>
        <v>0</v>
      </c>
      <c r="Y6670" t="str">
        <f t="shared" si="1464"/>
        <v>=0</v>
      </c>
      <c r="Z6670" t="s">
        <v>32</v>
      </c>
      <c r="AA6670">
        <v>0</v>
      </c>
      <c r="AB6670">
        <v>1000</v>
      </c>
      <c r="AC6670" t="str">
        <f t="shared" si="1465"/>
        <v>&lt;=1000</v>
      </c>
      <c r="AD6670">
        <v>7</v>
      </c>
      <c r="AE6670" t="str">
        <f t="shared" si="1466"/>
        <v>&lt;=8</v>
      </c>
      <c r="AF6670">
        <v>0</v>
      </c>
      <c r="AG6670" t="str">
        <f t="shared" si="1467"/>
        <v>&lt;=500</v>
      </c>
      <c r="AH6670" t="s">
        <v>32</v>
      </c>
      <c r="AI6670" t="str">
        <f t="shared" si="1468"/>
        <v/>
      </c>
      <c r="AJ6670" t="s">
        <v>32</v>
      </c>
      <c r="AK6670" t="str">
        <f t="shared" si="1469"/>
        <v/>
      </c>
      <c r="AL6670">
        <v>8</v>
      </c>
      <c r="AM6670">
        <v>8</v>
      </c>
      <c r="AN6670">
        <v>0</v>
      </c>
      <c r="AO6670">
        <v>1</v>
      </c>
      <c r="AP6670" t="s">
        <v>32</v>
      </c>
    </row>
    <row r="6671" spans="1:42" x14ac:dyDescent="0.25">
      <c r="A6671">
        <v>202108</v>
      </c>
      <c r="B6671" t="str">
        <f t="shared" si="1456"/>
        <v>2021-II</v>
      </c>
      <c r="C6671" t="s">
        <v>6745</v>
      </c>
      <c r="D6671" t="s">
        <v>6745</v>
      </c>
      <c r="E6671">
        <v>32243792</v>
      </c>
      <c r="F6671" t="s">
        <v>29</v>
      </c>
      <c r="G6671">
        <v>0</v>
      </c>
      <c r="H6671">
        <v>0</v>
      </c>
      <c r="I6671">
        <v>1</v>
      </c>
      <c r="J6671">
        <f t="shared" si="1457"/>
        <v>0</v>
      </c>
      <c r="K6671" t="str">
        <f t="shared" si="1458"/>
        <v>Insuficiente</v>
      </c>
      <c r="L6671">
        <f t="shared" si="1459"/>
        <v>1</v>
      </c>
      <c r="M6671">
        <v>35</v>
      </c>
      <c r="N6671" t="str">
        <f t="shared" si="1460"/>
        <v>&lt;=35</v>
      </c>
      <c r="O6671" t="s">
        <v>56</v>
      </c>
      <c r="P6671" t="s">
        <v>31</v>
      </c>
      <c r="Q6671">
        <v>34823</v>
      </c>
      <c r="R6671">
        <v>0</v>
      </c>
      <c r="S6671" t="str">
        <f t="shared" si="1461"/>
        <v>=0</v>
      </c>
      <c r="T6671">
        <v>1050</v>
      </c>
      <c r="U6671" t="str">
        <f t="shared" si="1462"/>
        <v>&lt;=1100</v>
      </c>
      <c r="V6671" t="s">
        <v>4212</v>
      </c>
      <c r="W6671">
        <v>30000</v>
      </c>
      <c r="X6671" s="12">
        <f t="shared" si="1463"/>
        <v>0</v>
      </c>
      <c r="Y6671" t="str">
        <f t="shared" si="1464"/>
        <v>=0</v>
      </c>
      <c r="Z6671">
        <v>2</v>
      </c>
      <c r="AA6671">
        <v>9</v>
      </c>
      <c r="AB6671" t="s">
        <v>32</v>
      </c>
      <c r="AC6671" t="str">
        <f t="shared" si="1465"/>
        <v/>
      </c>
      <c r="AD6671" t="s">
        <v>32</v>
      </c>
      <c r="AE6671" t="str">
        <f t="shared" si="1466"/>
        <v/>
      </c>
      <c r="AF6671" t="s">
        <v>32</v>
      </c>
      <c r="AG6671" t="str">
        <f t="shared" si="1467"/>
        <v/>
      </c>
      <c r="AH6671" t="s">
        <v>32</v>
      </c>
      <c r="AI6671" t="str">
        <f t="shared" si="1468"/>
        <v/>
      </c>
      <c r="AJ6671" t="s">
        <v>32</v>
      </c>
      <c r="AK6671" t="str">
        <f t="shared" si="1469"/>
        <v/>
      </c>
      <c r="AL6671">
        <v>0</v>
      </c>
      <c r="AM6671">
        <v>0</v>
      </c>
      <c r="AN6671">
        <v>0</v>
      </c>
      <c r="AO6671" t="s">
        <v>32</v>
      </c>
      <c r="AP6671" t="s">
        <v>32</v>
      </c>
    </row>
    <row r="6672" spans="1:42" x14ac:dyDescent="0.25">
      <c r="A6672">
        <v>202108</v>
      </c>
      <c r="B6672" t="str">
        <f t="shared" si="1456"/>
        <v>2021-II</v>
      </c>
      <c r="C6672" t="s">
        <v>6746</v>
      </c>
      <c r="D6672" t="s">
        <v>6746</v>
      </c>
      <c r="E6672">
        <v>32243911</v>
      </c>
      <c r="F6672" t="s">
        <v>29</v>
      </c>
      <c r="G6672">
        <v>0</v>
      </c>
      <c r="H6672">
        <v>0</v>
      </c>
      <c r="I6672">
        <v>1</v>
      </c>
      <c r="J6672">
        <f t="shared" si="1457"/>
        <v>0</v>
      </c>
      <c r="K6672" t="str">
        <f t="shared" si="1458"/>
        <v>Insuficiente</v>
      </c>
      <c r="L6672">
        <f t="shared" si="1459"/>
        <v>1</v>
      </c>
      <c r="M6672">
        <v>24</v>
      </c>
      <c r="N6672" t="str">
        <f t="shared" si="1460"/>
        <v>&lt;=25</v>
      </c>
      <c r="O6672" t="s">
        <v>56</v>
      </c>
      <c r="P6672" t="s">
        <v>39</v>
      </c>
      <c r="Q6672">
        <v>26012</v>
      </c>
      <c r="R6672">
        <v>0</v>
      </c>
      <c r="S6672" t="str">
        <f t="shared" si="1461"/>
        <v>=0</v>
      </c>
      <c r="T6672">
        <v>900</v>
      </c>
      <c r="U6672" t="str">
        <f t="shared" si="1462"/>
        <v>&lt;=1000</v>
      </c>
      <c r="V6672" t="s">
        <v>589</v>
      </c>
      <c r="W6672">
        <v>21750</v>
      </c>
      <c r="X6672" s="12">
        <f t="shared" si="1463"/>
        <v>0</v>
      </c>
      <c r="Y6672" t="str">
        <f t="shared" si="1464"/>
        <v>=0</v>
      </c>
      <c r="Z6672" t="s">
        <v>32</v>
      </c>
      <c r="AA6672">
        <v>9</v>
      </c>
      <c r="AB6672" t="s">
        <v>32</v>
      </c>
      <c r="AC6672" t="str">
        <f t="shared" si="1465"/>
        <v/>
      </c>
      <c r="AD6672" t="s">
        <v>32</v>
      </c>
      <c r="AE6672" t="str">
        <f t="shared" si="1466"/>
        <v/>
      </c>
      <c r="AF6672" t="s">
        <v>32</v>
      </c>
      <c r="AG6672" t="str">
        <f t="shared" si="1467"/>
        <v/>
      </c>
      <c r="AH6672" t="s">
        <v>32</v>
      </c>
      <c r="AI6672" t="str">
        <f t="shared" si="1468"/>
        <v/>
      </c>
      <c r="AJ6672" t="s">
        <v>32</v>
      </c>
      <c r="AK6672" t="str">
        <f t="shared" si="1469"/>
        <v/>
      </c>
      <c r="AL6672">
        <v>0</v>
      </c>
      <c r="AM6672">
        <v>0</v>
      </c>
      <c r="AN6672">
        <v>0</v>
      </c>
      <c r="AO6672" t="s">
        <v>32</v>
      </c>
      <c r="AP6672" t="s">
        <v>32</v>
      </c>
    </row>
    <row r="6673" spans="1:42" x14ac:dyDescent="0.25">
      <c r="A6673">
        <v>202108</v>
      </c>
      <c r="B6673" t="str">
        <f t="shared" si="1456"/>
        <v>2021-II</v>
      </c>
      <c r="C6673" t="s">
        <v>6747</v>
      </c>
      <c r="D6673" t="s">
        <v>6747</v>
      </c>
      <c r="E6673">
        <v>32244163</v>
      </c>
      <c r="F6673" t="s">
        <v>29</v>
      </c>
      <c r="G6673">
        <v>0</v>
      </c>
      <c r="H6673">
        <v>0</v>
      </c>
      <c r="I6673">
        <v>1</v>
      </c>
      <c r="J6673">
        <f t="shared" si="1457"/>
        <v>0</v>
      </c>
      <c r="K6673" t="str">
        <f t="shared" si="1458"/>
        <v>Insuficiente</v>
      </c>
      <c r="L6673">
        <f t="shared" si="1459"/>
        <v>1</v>
      </c>
      <c r="M6673">
        <v>31</v>
      </c>
      <c r="N6673" t="str">
        <f t="shared" si="1460"/>
        <v>&lt;=35</v>
      </c>
      <c r="O6673" t="s">
        <v>56</v>
      </c>
      <c r="P6673" t="s">
        <v>39</v>
      </c>
      <c r="Q6673">
        <v>30364</v>
      </c>
      <c r="R6673">
        <v>0</v>
      </c>
      <c r="S6673" t="str">
        <f t="shared" si="1461"/>
        <v>=0</v>
      </c>
      <c r="T6673">
        <v>1050</v>
      </c>
      <c r="U6673" t="str">
        <f t="shared" si="1462"/>
        <v>&lt;=1100</v>
      </c>
      <c r="V6673" t="s">
        <v>585</v>
      </c>
      <c r="W6673">
        <v>25800</v>
      </c>
      <c r="X6673" s="12">
        <f t="shared" si="1463"/>
        <v>0</v>
      </c>
      <c r="Y6673" t="str">
        <f t="shared" si="1464"/>
        <v>=0</v>
      </c>
      <c r="Z6673">
        <v>4</v>
      </c>
      <c r="AA6673">
        <v>4</v>
      </c>
      <c r="AB6673">
        <v>1965.19</v>
      </c>
      <c r="AC6673" t="str">
        <f t="shared" si="1465"/>
        <v>&lt;=2000</v>
      </c>
      <c r="AD6673">
        <v>2506</v>
      </c>
      <c r="AE6673" t="str">
        <f t="shared" si="1466"/>
        <v>&gt;120</v>
      </c>
      <c r="AF6673">
        <v>1965.19</v>
      </c>
      <c r="AG6673" t="str">
        <f t="shared" si="1467"/>
        <v>&lt;=2000</v>
      </c>
      <c r="AH6673" t="s">
        <v>32</v>
      </c>
      <c r="AI6673" t="str">
        <f t="shared" si="1468"/>
        <v/>
      </c>
      <c r="AJ6673" t="s">
        <v>32</v>
      </c>
      <c r="AK6673" t="str">
        <f t="shared" si="1469"/>
        <v/>
      </c>
      <c r="AL6673">
        <v>12</v>
      </c>
      <c r="AM6673">
        <v>0</v>
      </c>
      <c r="AN6673">
        <v>12</v>
      </c>
      <c r="AO6673" t="s">
        <v>32</v>
      </c>
      <c r="AP6673">
        <v>1</v>
      </c>
    </row>
    <row r="6674" spans="1:42" x14ac:dyDescent="0.25">
      <c r="A6674">
        <v>202108</v>
      </c>
      <c r="B6674" t="str">
        <f t="shared" si="1456"/>
        <v>2021-II</v>
      </c>
      <c r="C6674" t="s">
        <v>6748</v>
      </c>
      <c r="D6674" t="s">
        <v>6748</v>
      </c>
      <c r="E6674">
        <v>32227793</v>
      </c>
      <c r="F6674" t="s">
        <v>29</v>
      </c>
      <c r="G6674">
        <v>0</v>
      </c>
      <c r="H6674">
        <v>0</v>
      </c>
      <c r="I6674">
        <v>1</v>
      </c>
      <c r="J6674">
        <f t="shared" si="1457"/>
        <v>0</v>
      </c>
      <c r="K6674" t="str">
        <f t="shared" si="1458"/>
        <v>Insuficiente</v>
      </c>
      <c r="L6674">
        <f t="shared" si="1459"/>
        <v>1</v>
      </c>
      <c r="M6674">
        <v>46</v>
      </c>
      <c r="N6674" t="str">
        <f t="shared" si="1460"/>
        <v>&lt;=50</v>
      </c>
      <c r="O6674" t="s">
        <v>56</v>
      </c>
      <c r="P6674" t="s">
        <v>39</v>
      </c>
      <c r="Q6674">
        <v>23146</v>
      </c>
      <c r="R6674">
        <v>0</v>
      </c>
      <c r="S6674" t="str">
        <f t="shared" si="1461"/>
        <v>=0</v>
      </c>
      <c r="T6674">
        <v>800</v>
      </c>
      <c r="U6674" t="str">
        <f t="shared" si="1462"/>
        <v>&lt;=1000</v>
      </c>
      <c r="V6674" t="s">
        <v>614</v>
      </c>
      <c r="W6674">
        <v>19000</v>
      </c>
      <c r="X6674" s="12">
        <f t="shared" si="1463"/>
        <v>0</v>
      </c>
      <c r="Y6674" t="str">
        <f t="shared" si="1464"/>
        <v>=0</v>
      </c>
      <c r="Z6674" t="s">
        <v>32</v>
      </c>
      <c r="AA6674">
        <v>3</v>
      </c>
      <c r="AB6674">
        <v>4065.77</v>
      </c>
      <c r="AC6674" t="str">
        <f t="shared" si="1465"/>
        <v>&lt;=5000</v>
      </c>
      <c r="AD6674">
        <v>98</v>
      </c>
      <c r="AE6674" t="str">
        <f t="shared" si="1466"/>
        <v>&lt;=120</v>
      </c>
      <c r="AF6674">
        <v>0</v>
      </c>
      <c r="AG6674" t="str">
        <f t="shared" si="1467"/>
        <v>&lt;=500</v>
      </c>
      <c r="AH6674" t="s">
        <v>32</v>
      </c>
      <c r="AI6674" t="str">
        <f t="shared" si="1468"/>
        <v/>
      </c>
      <c r="AJ6674" t="s">
        <v>32</v>
      </c>
      <c r="AK6674" t="str">
        <f t="shared" si="1469"/>
        <v/>
      </c>
      <c r="AL6674">
        <v>11</v>
      </c>
      <c r="AM6674">
        <v>1</v>
      </c>
      <c r="AN6674">
        <v>0</v>
      </c>
      <c r="AO6674">
        <v>5</v>
      </c>
      <c r="AP6674" t="s">
        <v>32</v>
      </c>
    </row>
    <row r="6675" spans="1:42" x14ac:dyDescent="0.25">
      <c r="A6675">
        <v>202108</v>
      </c>
      <c r="B6675" t="str">
        <f t="shared" si="1456"/>
        <v>2021-II</v>
      </c>
      <c r="C6675" t="s">
        <v>6749</v>
      </c>
      <c r="D6675" t="s">
        <v>6749</v>
      </c>
      <c r="E6675">
        <v>32221956</v>
      </c>
      <c r="F6675" t="s">
        <v>29</v>
      </c>
      <c r="G6675">
        <v>0</v>
      </c>
      <c r="H6675">
        <v>0</v>
      </c>
      <c r="I6675">
        <v>1</v>
      </c>
      <c r="J6675">
        <f t="shared" si="1457"/>
        <v>0</v>
      </c>
      <c r="K6675" t="str">
        <f t="shared" si="1458"/>
        <v>Insuficiente</v>
      </c>
      <c r="L6675">
        <f t="shared" si="1459"/>
        <v>1</v>
      </c>
      <c r="M6675">
        <v>34</v>
      </c>
      <c r="N6675" t="str">
        <f t="shared" si="1460"/>
        <v>&lt;=35</v>
      </c>
      <c r="O6675" t="s">
        <v>56</v>
      </c>
      <c r="P6675" t="s">
        <v>39</v>
      </c>
      <c r="Q6675">
        <v>38166</v>
      </c>
      <c r="R6675">
        <v>0</v>
      </c>
      <c r="S6675" t="str">
        <f t="shared" si="1461"/>
        <v>=0</v>
      </c>
      <c r="T6675">
        <v>1150</v>
      </c>
      <c r="U6675" t="str">
        <f t="shared" si="1462"/>
        <v>&lt;=1200</v>
      </c>
      <c r="V6675" t="s">
        <v>4182</v>
      </c>
      <c r="W6675">
        <v>33150</v>
      </c>
      <c r="X6675" s="12">
        <f t="shared" si="1463"/>
        <v>0</v>
      </c>
      <c r="Y6675" t="str">
        <f t="shared" si="1464"/>
        <v>=0</v>
      </c>
      <c r="Z6675">
        <v>2</v>
      </c>
      <c r="AA6675">
        <v>9</v>
      </c>
      <c r="AB6675" t="s">
        <v>32</v>
      </c>
      <c r="AC6675" t="str">
        <f t="shared" si="1465"/>
        <v/>
      </c>
      <c r="AD6675" t="s">
        <v>32</v>
      </c>
      <c r="AE6675" t="str">
        <f t="shared" si="1466"/>
        <v/>
      </c>
      <c r="AF6675" t="s">
        <v>32</v>
      </c>
      <c r="AG6675" t="str">
        <f t="shared" si="1467"/>
        <v/>
      </c>
      <c r="AH6675" t="s">
        <v>32</v>
      </c>
      <c r="AI6675" t="str">
        <f t="shared" si="1468"/>
        <v/>
      </c>
      <c r="AJ6675" t="s">
        <v>32</v>
      </c>
      <c r="AK6675" t="str">
        <f t="shared" si="1469"/>
        <v/>
      </c>
      <c r="AL6675">
        <v>0</v>
      </c>
      <c r="AM6675">
        <v>0</v>
      </c>
      <c r="AN6675">
        <v>0</v>
      </c>
      <c r="AO6675" t="s">
        <v>32</v>
      </c>
      <c r="AP6675" t="s">
        <v>32</v>
      </c>
    </row>
    <row r="6676" spans="1:42" x14ac:dyDescent="0.25">
      <c r="A6676">
        <v>202108</v>
      </c>
      <c r="B6676" t="str">
        <f t="shared" si="1456"/>
        <v>2021-II</v>
      </c>
      <c r="C6676" t="s">
        <v>6750</v>
      </c>
      <c r="D6676" t="s">
        <v>6750</v>
      </c>
      <c r="E6676">
        <v>32244340</v>
      </c>
      <c r="F6676" t="s">
        <v>29</v>
      </c>
      <c r="G6676">
        <v>0</v>
      </c>
      <c r="H6676">
        <v>0</v>
      </c>
      <c r="I6676">
        <v>1</v>
      </c>
      <c r="J6676">
        <f t="shared" si="1457"/>
        <v>0</v>
      </c>
      <c r="K6676" t="str">
        <f t="shared" si="1458"/>
        <v>Insuficiente</v>
      </c>
      <c r="L6676">
        <f t="shared" si="1459"/>
        <v>1</v>
      </c>
      <c r="M6676">
        <v>41</v>
      </c>
      <c r="N6676" t="str">
        <f t="shared" si="1460"/>
        <v>&lt;=45</v>
      </c>
      <c r="O6676" t="s">
        <v>72</v>
      </c>
      <c r="P6676" t="s">
        <v>39</v>
      </c>
      <c r="Q6676">
        <v>27445</v>
      </c>
      <c r="R6676">
        <v>0</v>
      </c>
      <c r="S6676" t="str">
        <f t="shared" si="1461"/>
        <v>=0</v>
      </c>
      <c r="T6676">
        <v>950</v>
      </c>
      <c r="U6676" t="str">
        <f t="shared" si="1462"/>
        <v>&lt;=1000</v>
      </c>
      <c r="V6676" t="s">
        <v>614</v>
      </c>
      <c r="W6676">
        <v>23100</v>
      </c>
      <c r="X6676" s="12">
        <f t="shared" si="1463"/>
        <v>0</v>
      </c>
      <c r="Y6676" t="str">
        <f t="shared" si="1464"/>
        <v>=0</v>
      </c>
      <c r="Z6676" t="s">
        <v>32</v>
      </c>
      <c r="AA6676">
        <v>1</v>
      </c>
      <c r="AB6676">
        <v>5136.1400000000003</v>
      </c>
      <c r="AC6676" t="str">
        <f t="shared" si="1465"/>
        <v>&gt;5000</v>
      </c>
      <c r="AD6676">
        <v>25</v>
      </c>
      <c r="AE6676" t="str">
        <f t="shared" si="1466"/>
        <v>&lt;=30</v>
      </c>
      <c r="AF6676">
        <v>0</v>
      </c>
      <c r="AG6676" t="str">
        <f t="shared" si="1467"/>
        <v>&lt;=500</v>
      </c>
      <c r="AH6676" t="s">
        <v>32</v>
      </c>
      <c r="AI6676" t="str">
        <f t="shared" si="1468"/>
        <v/>
      </c>
      <c r="AJ6676" t="s">
        <v>32</v>
      </c>
      <c r="AK6676" t="str">
        <f t="shared" si="1469"/>
        <v/>
      </c>
      <c r="AL6676">
        <v>6</v>
      </c>
      <c r="AM6676">
        <v>5</v>
      </c>
      <c r="AN6676">
        <v>0</v>
      </c>
      <c r="AO6676">
        <v>2</v>
      </c>
      <c r="AP6676" t="s">
        <v>32</v>
      </c>
    </row>
    <row r="6677" spans="1:42" x14ac:dyDescent="0.25">
      <c r="A6677">
        <v>202108</v>
      </c>
      <c r="B6677" t="str">
        <f t="shared" si="1456"/>
        <v>2021-II</v>
      </c>
      <c r="C6677" t="s">
        <v>6751</v>
      </c>
      <c r="D6677" t="s">
        <v>6751</v>
      </c>
      <c r="E6677">
        <v>32244866</v>
      </c>
      <c r="F6677" t="s">
        <v>29</v>
      </c>
      <c r="G6677">
        <v>0</v>
      </c>
      <c r="H6677">
        <v>0</v>
      </c>
      <c r="I6677">
        <v>1</v>
      </c>
      <c r="J6677">
        <f t="shared" si="1457"/>
        <v>0</v>
      </c>
      <c r="K6677" t="str">
        <f t="shared" si="1458"/>
        <v>Insuficiente</v>
      </c>
      <c r="L6677">
        <f t="shared" si="1459"/>
        <v>1</v>
      </c>
      <c r="M6677">
        <v>39</v>
      </c>
      <c r="N6677" t="str">
        <f t="shared" si="1460"/>
        <v>&lt;=40</v>
      </c>
      <c r="O6677" t="s">
        <v>72</v>
      </c>
      <c r="P6677" t="s">
        <v>39</v>
      </c>
      <c r="Q6677">
        <v>38166</v>
      </c>
      <c r="R6677">
        <v>0</v>
      </c>
      <c r="S6677" t="str">
        <f t="shared" si="1461"/>
        <v>=0</v>
      </c>
      <c r="T6677">
        <v>1150</v>
      </c>
      <c r="U6677" t="str">
        <f t="shared" si="1462"/>
        <v>&lt;=1200</v>
      </c>
      <c r="V6677" t="s">
        <v>4182</v>
      </c>
      <c r="W6677">
        <v>33150</v>
      </c>
      <c r="X6677" s="12">
        <f t="shared" si="1463"/>
        <v>0</v>
      </c>
      <c r="Y6677" t="str">
        <f t="shared" si="1464"/>
        <v>=0</v>
      </c>
      <c r="Z6677">
        <v>2</v>
      </c>
      <c r="AA6677">
        <v>0</v>
      </c>
      <c r="AB6677">
        <v>6406.7</v>
      </c>
      <c r="AC6677" t="str">
        <f t="shared" si="1465"/>
        <v>&gt;5000</v>
      </c>
      <c r="AD6677">
        <v>0</v>
      </c>
      <c r="AE6677" t="str">
        <f t="shared" si="1466"/>
        <v>=0</v>
      </c>
      <c r="AF6677">
        <v>0</v>
      </c>
      <c r="AG6677" t="str">
        <f t="shared" si="1467"/>
        <v>&lt;=500</v>
      </c>
      <c r="AH6677" t="s">
        <v>32</v>
      </c>
      <c r="AI6677" t="str">
        <f t="shared" si="1468"/>
        <v/>
      </c>
      <c r="AJ6677" t="s">
        <v>32</v>
      </c>
      <c r="AK6677" t="str">
        <f t="shared" si="1469"/>
        <v/>
      </c>
      <c r="AL6677">
        <v>12</v>
      </c>
      <c r="AM6677">
        <v>12</v>
      </c>
      <c r="AN6677">
        <v>0</v>
      </c>
      <c r="AO6677">
        <v>1</v>
      </c>
      <c r="AP6677" t="s">
        <v>32</v>
      </c>
    </row>
    <row r="6678" spans="1:42" x14ac:dyDescent="0.25">
      <c r="A6678">
        <v>202108</v>
      </c>
      <c r="B6678" t="str">
        <f t="shared" si="1456"/>
        <v>2021-II</v>
      </c>
      <c r="C6678" t="s">
        <v>6752</v>
      </c>
      <c r="D6678" t="s">
        <v>6752</v>
      </c>
      <c r="E6678">
        <v>32244043</v>
      </c>
      <c r="F6678" t="s">
        <v>29</v>
      </c>
      <c r="G6678">
        <v>0</v>
      </c>
      <c r="H6678">
        <v>0</v>
      </c>
      <c r="I6678">
        <v>1</v>
      </c>
      <c r="J6678">
        <f t="shared" si="1457"/>
        <v>0</v>
      </c>
      <c r="K6678" t="str">
        <f t="shared" si="1458"/>
        <v>Insuficiente</v>
      </c>
      <c r="L6678">
        <f t="shared" si="1459"/>
        <v>1</v>
      </c>
      <c r="M6678">
        <v>36</v>
      </c>
      <c r="N6678" t="str">
        <f t="shared" si="1460"/>
        <v>&lt;=40</v>
      </c>
      <c r="O6678" t="s">
        <v>56</v>
      </c>
      <c r="P6678" t="s">
        <v>39</v>
      </c>
      <c r="Q6678">
        <v>39421</v>
      </c>
      <c r="R6678">
        <v>0</v>
      </c>
      <c r="S6678" t="str">
        <f t="shared" si="1461"/>
        <v>=0</v>
      </c>
      <c r="T6678">
        <v>1200</v>
      </c>
      <c r="U6678" t="str">
        <f t="shared" si="1462"/>
        <v>&lt;=1200</v>
      </c>
      <c r="V6678" t="s">
        <v>587</v>
      </c>
      <c r="W6678">
        <v>34700</v>
      </c>
      <c r="X6678" s="12">
        <f t="shared" si="1463"/>
        <v>0</v>
      </c>
      <c r="Y6678" t="str">
        <f t="shared" si="1464"/>
        <v>=0</v>
      </c>
      <c r="Z6678">
        <v>2</v>
      </c>
      <c r="AA6678">
        <v>4</v>
      </c>
      <c r="AB6678">
        <v>757.53</v>
      </c>
      <c r="AC6678" t="str">
        <f t="shared" si="1465"/>
        <v>&lt;=1000</v>
      </c>
      <c r="AD6678">
        <v>4202</v>
      </c>
      <c r="AE6678" t="str">
        <f t="shared" si="1466"/>
        <v>&gt;120</v>
      </c>
      <c r="AF6678">
        <v>757.53</v>
      </c>
      <c r="AG6678" t="str">
        <f t="shared" si="1467"/>
        <v>&lt;=1000</v>
      </c>
      <c r="AH6678" t="s">
        <v>32</v>
      </c>
      <c r="AI6678" t="str">
        <f t="shared" si="1468"/>
        <v/>
      </c>
      <c r="AJ6678" t="s">
        <v>32</v>
      </c>
      <c r="AK6678" t="str">
        <f t="shared" si="1469"/>
        <v/>
      </c>
      <c r="AL6678">
        <v>12</v>
      </c>
      <c r="AM6678">
        <v>0</v>
      </c>
      <c r="AN6678">
        <v>12</v>
      </c>
      <c r="AO6678" t="s">
        <v>32</v>
      </c>
      <c r="AP6678">
        <v>1</v>
      </c>
    </row>
    <row r="6679" spans="1:42" x14ac:dyDescent="0.25">
      <c r="A6679">
        <v>202108</v>
      </c>
      <c r="B6679" t="str">
        <f t="shared" si="1456"/>
        <v>2021-II</v>
      </c>
      <c r="C6679" t="s">
        <v>6753</v>
      </c>
      <c r="D6679" t="s">
        <v>6753</v>
      </c>
      <c r="E6679">
        <v>32244195</v>
      </c>
      <c r="F6679" t="s">
        <v>29</v>
      </c>
      <c r="G6679">
        <v>0</v>
      </c>
      <c r="H6679">
        <v>0</v>
      </c>
      <c r="I6679">
        <v>1</v>
      </c>
      <c r="J6679">
        <f t="shared" si="1457"/>
        <v>0</v>
      </c>
      <c r="K6679" t="str">
        <f t="shared" si="1458"/>
        <v>Insuficiente</v>
      </c>
      <c r="L6679">
        <f t="shared" si="1459"/>
        <v>1</v>
      </c>
      <c r="M6679">
        <v>30</v>
      </c>
      <c r="N6679" t="str">
        <f t="shared" si="1460"/>
        <v>&lt;=30</v>
      </c>
      <c r="O6679" t="s">
        <v>56</v>
      </c>
      <c r="P6679" t="s">
        <v>39</v>
      </c>
      <c r="Q6679">
        <v>41510</v>
      </c>
      <c r="R6679">
        <v>0</v>
      </c>
      <c r="S6679" t="str">
        <f t="shared" si="1461"/>
        <v>=0</v>
      </c>
      <c r="T6679">
        <v>1250</v>
      </c>
      <c r="U6679" t="str">
        <f t="shared" si="1462"/>
        <v>&lt;=1300</v>
      </c>
      <c r="V6679" t="s">
        <v>589</v>
      </c>
      <c r="W6679">
        <v>36300</v>
      </c>
      <c r="X6679" s="12">
        <f t="shared" si="1463"/>
        <v>0</v>
      </c>
      <c r="Y6679" t="str">
        <f t="shared" si="1464"/>
        <v>=0</v>
      </c>
      <c r="Z6679">
        <v>3</v>
      </c>
      <c r="AA6679">
        <v>9</v>
      </c>
      <c r="AB6679" t="s">
        <v>32</v>
      </c>
      <c r="AC6679" t="str">
        <f t="shared" si="1465"/>
        <v/>
      </c>
      <c r="AD6679" t="s">
        <v>32</v>
      </c>
      <c r="AE6679" t="str">
        <f t="shared" si="1466"/>
        <v/>
      </c>
      <c r="AF6679" t="s">
        <v>32</v>
      </c>
      <c r="AG6679" t="str">
        <f t="shared" si="1467"/>
        <v/>
      </c>
      <c r="AH6679" t="s">
        <v>32</v>
      </c>
      <c r="AI6679" t="str">
        <f t="shared" si="1468"/>
        <v/>
      </c>
      <c r="AJ6679" t="s">
        <v>32</v>
      </c>
      <c r="AK6679" t="str">
        <f t="shared" si="1469"/>
        <v/>
      </c>
      <c r="AL6679">
        <v>0</v>
      </c>
      <c r="AM6679">
        <v>0</v>
      </c>
      <c r="AN6679">
        <v>0</v>
      </c>
      <c r="AO6679" t="s">
        <v>32</v>
      </c>
      <c r="AP6679" t="s">
        <v>32</v>
      </c>
    </row>
    <row r="6680" spans="1:42" x14ac:dyDescent="0.25">
      <c r="A6680">
        <v>202108</v>
      </c>
      <c r="B6680" t="str">
        <f t="shared" si="1456"/>
        <v>2021-II</v>
      </c>
      <c r="C6680" t="s">
        <v>6754</v>
      </c>
      <c r="D6680" t="s">
        <v>6754</v>
      </c>
      <c r="E6680">
        <v>32243553</v>
      </c>
      <c r="F6680" t="s">
        <v>29</v>
      </c>
      <c r="G6680">
        <v>0</v>
      </c>
      <c r="H6680">
        <v>0</v>
      </c>
      <c r="I6680">
        <v>1</v>
      </c>
      <c r="J6680">
        <f t="shared" si="1457"/>
        <v>0</v>
      </c>
      <c r="K6680" t="str">
        <f t="shared" si="1458"/>
        <v>Insuficiente</v>
      </c>
      <c r="L6680">
        <f t="shared" si="1459"/>
        <v>1</v>
      </c>
      <c r="M6680">
        <v>39</v>
      </c>
      <c r="N6680" t="str">
        <f t="shared" si="1460"/>
        <v>&lt;=40</v>
      </c>
      <c r="O6680" t="s">
        <v>56</v>
      </c>
      <c r="P6680" t="s">
        <v>39</v>
      </c>
      <c r="Q6680">
        <v>32519</v>
      </c>
      <c r="R6680">
        <v>570</v>
      </c>
      <c r="S6680" t="str">
        <f t="shared" si="1461"/>
        <v>&lt;=1000</v>
      </c>
      <c r="T6680">
        <v>938</v>
      </c>
      <c r="U6680" t="str">
        <f t="shared" si="1462"/>
        <v>&lt;=1000</v>
      </c>
      <c r="V6680" t="s">
        <v>589</v>
      </c>
      <c r="W6680">
        <v>28450</v>
      </c>
      <c r="X6680" s="12">
        <f t="shared" si="1463"/>
        <v>2.0035149384885764E-2</v>
      </c>
      <c r="Y6680" t="str">
        <f t="shared" si="1464"/>
        <v>&lt;=0.03</v>
      </c>
      <c r="Z6680">
        <v>3</v>
      </c>
      <c r="AA6680">
        <v>9</v>
      </c>
      <c r="AB6680" t="s">
        <v>32</v>
      </c>
      <c r="AC6680" t="str">
        <f t="shared" si="1465"/>
        <v/>
      </c>
      <c r="AD6680" t="s">
        <v>32</v>
      </c>
      <c r="AE6680" t="str">
        <f t="shared" si="1466"/>
        <v/>
      </c>
      <c r="AF6680" t="s">
        <v>32</v>
      </c>
      <c r="AG6680" t="str">
        <f t="shared" si="1467"/>
        <v/>
      </c>
      <c r="AH6680" t="s">
        <v>32</v>
      </c>
      <c r="AI6680" t="str">
        <f t="shared" si="1468"/>
        <v/>
      </c>
      <c r="AJ6680" t="s">
        <v>32</v>
      </c>
      <c r="AK6680" t="str">
        <f t="shared" si="1469"/>
        <v/>
      </c>
      <c r="AL6680">
        <v>0</v>
      </c>
      <c r="AM6680">
        <v>0</v>
      </c>
      <c r="AN6680">
        <v>0</v>
      </c>
      <c r="AO6680" t="s">
        <v>32</v>
      </c>
      <c r="AP6680" t="s">
        <v>32</v>
      </c>
    </row>
    <row r="6681" spans="1:42" x14ac:dyDescent="0.25">
      <c r="A6681">
        <v>202108</v>
      </c>
      <c r="B6681" t="str">
        <f t="shared" si="1456"/>
        <v>2021-II</v>
      </c>
      <c r="C6681" t="s">
        <v>6755</v>
      </c>
      <c r="D6681" t="s">
        <v>6755</v>
      </c>
      <c r="E6681">
        <v>32244194</v>
      </c>
      <c r="F6681" t="s">
        <v>29</v>
      </c>
      <c r="G6681">
        <v>0</v>
      </c>
      <c r="H6681">
        <v>0</v>
      </c>
      <c r="I6681">
        <v>1</v>
      </c>
      <c r="J6681">
        <f t="shared" si="1457"/>
        <v>0</v>
      </c>
      <c r="K6681" t="str">
        <f t="shared" si="1458"/>
        <v>Insuficiente</v>
      </c>
      <c r="L6681">
        <f t="shared" si="1459"/>
        <v>1</v>
      </c>
      <c r="M6681">
        <v>33</v>
      </c>
      <c r="N6681" t="str">
        <f t="shared" si="1460"/>
        <v>&lt;=35</v>
      </c>
      <c r="O6681" t="s">
        <v>56</v>
      </c>
      <c r="P6681" t="s">
        <v>39</v>
      </c>
      <c r="Q6681">
        <v>37582</v>
      </c>
      <c r="R6681">
        <v>0</v>
      </c>
      <c r="S6681" t="str">
        <f t="shared" si="1461"/>
        <v>=0</v>
      </c>
      <c r="T6681">
        <v>1300</v>
      </c>
      <c r="U6681" t="str">
        <f t="shared" si="1462"/>
        <v>&lt;=1300</v>
      </c>
      <c r="V6681" t="s">
        <v>589</v>
      </c>
      <c r="W6681">
        <v>32600</v>
      </c>
      <c r="X6681" s="12">
        <f t="shared" si="1463"/>
        <v>0</v>
      </c>
      <c r="Y6681" t="str">
        <f t="shared" si="1464"/>
        <v>=0</v>
      </c>
      <c r="Z6681">
        <v>4</v>
      </c>
      <c r="AA6681">
        <v>4</v>
      </c>
      <c r="AB6681">
        <v>1661.14</v>
      </c>
      <c r="AC6681" t="str">
        <f t="shared" si="1465"/>
        <v>&lt;=2000</v>
      </c>
      <c r="AD6681">
        <v>1708</v>
      </c>
      <c r="AE6681" t="str">
        <f t="shared" si="1466"/>
        <v>&gt;120</v>
      </c>
      <c r="AF6681">
        <v>350.29</v>
      </c>
      <c r="AG6681" t="str">
        <f t="shared" si="1467"/>
        <v>&lt;=500</v>
      </c>
      <c r="AH6681" t="s">
        <v>32</v>
      </c>
      <c r="AI6681" t="str">
        <f t="shared" si="1468"/>
        <v/>
      </c>
      <c r="AJ6681" t="s">
        <v>32</v>
      </c>
      <c r="AK6681" t="str">
        <f t="shared" si="1469"/>
        <v/>
      </c>
      <c r="AL6681">
        <v>12</v>
      </c>
      <c r="AM6681">
        <v>0</v>
      </c>
      <c r="AN6681">
        <v>3</v>
      </c>
      <c r="AO6681" t="s">
        <v>32</v>
      </c>
      <c r="AP6681">
        <v>1</v>
      </c>
    </row>
    <row r="6682" spans="1:42" x14ac:dyDescent="0.25">
      <c r="A6682">
        <v>202108</v>
      </c>
      <c r="B6682" t="str">
        <f t="shared" si="1456"/>
        <v>2021-II</v>
      </c>
      <c r="C6682" t="s">
        <v>6756</v>
      </c>
      <c r="D6682" t="s">
        <v>6756</v>
      </c>
      <c r="E6682">
        <v>32243964</v>
      </c>
      <c r="F6682" t="s">
        <v>29</v>
      </c>
      <c r="G6682">
        <v>0</v>
      </c>
      <c r="H6682">
        <v>0</v>
      </c>
      <c r="I6682">
        <v>1</v>
      </c>
      <c r="J6682">
        <f t="shared" si="1457"/>
        <v>0</v>
      </c>
      <c r="K6682" t="str">
        <f t="shared" si="1458"/>
        <v>Insuficiente</v>
      </c>
      <c r="L6682">
        <f t="shared" si="1459"/>
        <v>1</v>
      </c>
      <c r="M6682">
        <v>37</v>
      </c>
      <c r="N6682" t="str">
        <f t="shared" si="1460"/>
        <v>&lt;=40</v>
      </c>
      <c r="O6682" t="s">
        <v>56</v>
      </c>
      <c r="P6682" t="s">
        <v>39</v>
      </c>
      <c r="Q6682">
        <v>21659</v>
      </c>
      <c r="R6682">
        <v>0</v>
      </c>
      <c r="S6682" t="str">
        <f t="shared" si="1461"/>
        <v>=0</v>
      </c>
      <c r="T6682">
        <v>750</v>
      </c>
      <c r="U6682" t="str">
        <f t="shared" si="1462"/>
        <v>&lt;=1000</v>
      </c>
      <c r="V6682" t="s">
        <v>585</v>
      </c>
      <c r="W6682">
        <v>17650</v>
      </c>
      <c r="X6682" s="12">
        <f t="shared" si="1463"/>
        <v>0</v>
      </c>
      <c r="Y6682" t="str">
        <f t="shared" si="1464"/>
        <v>=0</v>
      </c>
      <c r="Z6682" t="s">
        <v>32</v>
      </c>
      <c r="AA6682">
        <v>4</v>
      </c>
      <c r="AB6682">
        <v>2329.21</v>
      </c>
      <c r="AC6682" t="str">
        <f t="shared" si="1465"/>
        <v>&lt;=3000</v>
      </c>
      <c r="AD6682">
        <v>2131</v>
      </c>
      <c r="AE6682" t="str">
        <f t="shared" si="1466"/>
        <v>&gt;120</v>
      </c>
      <c r="AF6682">
        <v>2329.21</v>
      </c>
      <c r="AG6682" t="str">
        <f t="shared" si="1467"/>
        <v>&lt;=3000</v>
      </c>
      <c r="AH6682" t="s">
        <v>32</v>
      </c>
      <c r="AI6682" t="str">
        <f t="shared" si="1468"/>
        <v/>
      </c>
      <c r="AJ6682" t="s">
        <v>32</v>
      </c>
      <c r="AK6682" t="str">
        <f t="shared" si="1469"/>
        <v/>
      </c>
      <c r="AL6682">
        <v>12</v>
      </c>
      <c r="AM6682">
        <v>0</v>
      </c>
      <c r="AN6682">
        <v>12</v>
      </c>
      <c r="AO6682" t="s">
        <v>32</v>
      </c>
      <c r="AP6682">
        <v>1</v>
      </c>
    </row>
    <row r="6683" spans="1:42" x14ac:dyDescent="0.25">
      <c r="A6683">
        <v>202108</v>
      </c>
      <c r="B6683" t="str">
        <f t="shared" si="1456"/>
        <v>2021-II</v>
      </c>
      <c r="C6683" t="s">
        <v>6757</v>
      </c>
      <c r="D6683" t="s">
        <v>6757</v>
      </c>
      <c r="E6683">
        <v>32244989</v>
      </c>
      <c r="F6683" t="s">
        <v>29</v>
      </c>
      <c r="G6683">
        <v>0</v>
      </c>
      <c r="H6683">
        <v>0</v>
      </c>
      <c r="I6683">
        <v>1</v>
      </c>
      <c r="J6683">
        <f t="shared" si="1457"/>
        <v>0</v>
      </c>
      <c r="K6683" t="str">
        <f t="shared" si="1458"/>
        <v>Insuficiente</v>
      </c>
      <c r="L6683">
        <f t="shared" si="1459"/>
        <v>1</v>
      </c>
      <c r="M6683">
        <v>55</v>
      </c>
      <c r="N6683" t="str">
        <f t="shared" si="1460"/>
        <v>&lt;=55</v>
      </c>
      <c r="O6683" t="s">
        <v>56</v>
      </c>
      <c r="P6683" t="s">
        <v>39</v>
      </c>
      <c r="Q6683">
        <v>22031</v>
      </c>
      <c r="R6683">
        <v>0</v>
      </c>
      <c r="S6683" t="str">
        <f t="shared" si="1461"/>
        <v>=0</v>
      </c>
      <c r="T6683">
        <v>750</v>
      </c>
      <c r="U6683" t="str">
        <f t="shared" si="1462"/>
        <v>&lt;=1000</v>
      </c>
      <c r="V6683" t="s">
        <v>585</v>
      </c>
      <c r="W6683">
        <v>17650</v>
      </c>
      <c r="X6683" s="12">
        <f t="shared" si="1463"/>
        <v>0</v>
      </c>
      <c r="Y6683" t="str">
        <f t="shared" si="1464"/>
        <v>=0</v>
      </c>
      <c r="Z6683" t="s">
        <v>32</v>
      </c>
      <c r="AA6683">
        <v>4</v>
      </c>
      <c r="AB6683">
        <v>1309.19</v>
      </c>
      <c r="AC6683" t="str">
        <f t="shared" si="1465"/>
        <v>&lt;=2000</v>
      </c>
      <c r="AD6683">
        <v>1941</v>
      </c>
      <c r="AE6683" t="str">
        <f t="shared" si="1466"/>
        <v>&gt;120</v>
      </c>
      <c r="AF6683">
        <v>1309.19</v>
      </c>
      <c r="AG6683" t="str">
        <f t="shared" si="1467"/>
        <v>&lt;=2000</v>
      </c>
      <c r="AH6683" t="s">
        <v>32</v>
      </c>
      <c r="AI6683" t="str">
        <f t="shared" si="1468"/>
        <v/>
      </c>
      <c r="AJ6683" t="s">
        <v>32</v>
      </c>
      <c r="AK6683" t="str">
        <f t="shared" si="1469"/>
        <v/>
      </c>
      <c r="AL6683">
        <v>12</v>
      </c>
      <c r="AM6683">
        <v>0</v>
      </c>
      <c r="AN6683">
        <v>12</v>
      </c>
      <c r="AO6683" t="s">
        <v>32</v>
      </c>
      <c r="AP6683">
        <v>1</v>
      </c>
    </row>
    <row r="6684" spans="1:42" x14ac:dyDescent="0.25">
      <c r="A6684">
        <v>202108</v>
      </c>
      <c r="B6684" t="str">
        <f t="shared" si="1456"/>
        <v>2021-II</v>
      </c>
      <c r="C6684" t="s">
        <v>6758</v>
      </c>
      <c r="D6684" t="s">
        <v>6758</v>
      </c>
      <c r="E6684">
        <v>32244176</v>
      </c>
      <c r="F6684" t="s">
        <v>29</v>
      </c>
      <c r="G6684">
        <v>0</v>
      </c>
      <c r="H6684">
        <v>0</v>
      </c>
      <c r="I6684">
        <v>1</v>
      </c>
      <c r="J6684">
        <f t="shared" si="1457"/>
        <v>0</v>
      </c>
      <c r="K6684" t="str">
        <f t="shared" si="1458"/>
        <v>Insuficiente</v>
      </c>
      <c r="L6684">
        <f t="shared" si="1459"/>
        <v>1</v>
      </c>
      <c r="M6684">
        <v>30</v>
      </c>
      <c r="N6684" t="str">
        <f t="shared" si="1460"/>
        <v>&lt;=30</v>
      </c>
      <c r="O6684" t="s">
        <v>56</v>
      </c>
      <c r="P6684" t="s">
        <v>39</v>
      </c>
      <c r="Q6684">
        <v>36521</v>
      </c>
      <c r="R6684">
        <v>0</v>
      </c>
      <c r="S6684" t="str">
        <f t="shared" si="1461"/>
        <v>=0</v>
      </c>
      <c r="T6684">
        <v>1100</v>
      </c>
      <c r="U6684" t="str">
        <f t="shared" si="1462"/>
        <v>&lt;=1100</v>
      </c>
      <c r="V6684" t="s">
        <v>601</v>
      </c>
      <c r="W6684">
        <v>31600</v>
      </c>
      <c r="X6684" s="12">
        <f t="shared" si="1463"/>
        <v>0</v>
      </c>
      <c r="Y6684" t="str">
        <f t="shared" si="1464"/>
        <v>=0</v>
      </c>
      <c r="Z6684">
        <v>2</v>
      </c>
      <c r="AA6684">
        <v>9</v>
      </c>
      <c r="AB6684" t="s">
        <v>32</v>
      </c>
      <c r="AC6684" t="str">
        <f t="shared" si="1465"/>
        <v/>
      </c>
      <c r="AD6684" t="s">
        <v>32</v>
      </c>
      <c r="AE6684" t="str">
        <f t="shared" si="1466"/>
        <v/>
      </c>
      <c r="AF6684" t="s">
        <v>32</v>
      </c>
      <c r="AG6684" t="str">
        <f t="shared" si="1467"/>
        <v/>
      </c>
      <c r="AH6684" t="s">
        <v>32</v>
      </c>
      <c r="AI6684" t="str">
        <f t="shared" si="1468"/>
        <v/>
      </c>
      <c r="AJ6684" t="s">
        <v>32</v>
      </c>
      <c r="AK6684" t="str">
        <f t="shared" si="1469"/>
        <v/>
      </c>
      <c r="AL6684">
        <v>0</v>
      </c>
      <c r="AM6684">
        <v>0</v>
      </c>
      <c r="AN6684">
        <v>0</v>
      </c>
      <c r="AO6684" t="s">
        <v>32</v>
      </c>
      <c r="AP6684" t="s">
        <v>32</v>
      </c>
    </row>
    <row r="6685" spans="1:42" x14ac:dyDescent="0.25">
      <c r="A6685">
        <v>202108</v>
      </c>
      <c r="B6685" t="str">
        <f t="shared" si="1456"/>
        <v>2021-II</v>
      </c>
      <c r="C6685" t="s">
        <v>6759</v>
      </c>
      <c r="D6685" t="s">
        <v>6759</v>
      </c>
      <c r="E6685">
        <v>32244925</v>
      </c>
      <c r="F6685" t="s">
        <v>29</v>
      </c>
      <c r="G6685">
        <v>0</v>
      </c>
      <c r="H6685">
        <v>0</v>
      </c>
      <c r="I6685">
        <v>1</v>
      </c>
      <c r="J6685">
        <f t="shared" si="1457"/>
        <v>0</v>
      </c>
      <c r="K6685" t="str">
        <f t="shared" si="1458"/>
        <v>Insuficiente</v>
      </c>
      <c r="L6685">
        <f t="shared" si="1459"/>
        <v>1</v>
      </c>
      <c r="M6685">
        <v>43</v>
      </c>
      <c r="N6685" t="str">
        <f t="shared" si="1460"/>
        <v>&lt;=45</v>
      </c>
      <c r="O6685" t="s">
        <v>56</v>
      </c>
      <c r="P6685" t="s">
        <v>39</v>
      </c>
      <c r="Q6685">
        <v>28612</v>
      </c>
      <c r="R6685">
        <v>0</v>
      </c>
      <c r="S6685" t="str">
        <f t="shared" si="1461"/>
        <v>=0</v>
      </c>
      <c r="T6685">
        <v>850</v>
      </c>
      <c r="U6685" t="str">
        <f t="shared" si="1462"/>
        <v>&lt;=1000</v>
      </c>
      <c r="V6685" t="s">
        <v>597</v>
      </c>
      <c r="W6685">
        <v>23800</v>
      </c>
      <c r="X6685" s="12">
        <f t="shared" si="1463"/>
        <v>0</v>
      </c>
      <c r="Y6685" t="str">
        <f t="shared" si="1464"/>
        <v>=0</v>
      </c>
      <c r="Z6685">
        <v>3</v>
      </c>
      <c r="AA6685">
        <v>9</v>
      </c>
      <c r="AB6685" t="s">
        <v>32</v>
      </c>
      <c r="AC6685" t="str">
        <f t="shared" si="1465"/>
        <v/>
      </c>
      <c r="AD6685" t="s">
        <v>32</v>
      </c>
      <c r="AE6685" t="str">
        <f t="shared" si="1466"/>
        <v/>
      </c>
      <c r="AF6685" t="s">
        <v>32</v>
      </c>
      <c r="AG6685" t="str">
        <f t="shared" si="1467"/>
        <v/>
      </c>
      <c r="AH6685" t="s">
        <v>32</v>
      </c>
      <c r="AI6685" t="str">
        <f t="shared" si="1468"/>
        <v/>
      </c>
      <c r="AJ6685" t="s">
        <v>32</v>
      </c>
      <c r="AK6685" t="str">
        <f t="shared" si="1469"/>
        <v/>
      </c>
      <c r="AL6685">
        <v>0</v>
      </c>
      <c r="AM6685">
        <v>0</v>
      </c>
      <c r="AN6685">
        <v>0</v>
      </c>
      <c r="AO6685" t="s">
        <v>32</v>
      </c>
      <c r="AP6685" t="s">
        <v>32</v>
      </c>
    </row>
    <row r="6686" spans="1:42" x14ac:dyDescent="0.25">
      <c r="A6686">
        <v>202108</v>
      </c>
      <c r="B6686" t="str">
        <f t="shared" si="1456"/>
        <v>2021-II</v>
      </c>
      <c r="C6686" t="s">
        <v>6760</v>
      </c>
      <c r="D6686" t="s">
        <v>6760</v>
      </c>
      <c r="E6686">
        <v>32244443</v>
      </c>
      <c r="F6686" t="s">
        <v>29</v>
      </c>
      <c r="G6686">
        <v>0</v>
      </c>
      <c r="H6686">
        <v>0</v>
      </c>
      <c r="I6686">
        <v>1</v>
      </c>
      <c r="J6686">
        <f t="shared" si="1457"/>
        <v>0</v>
      </c>
      <c r="K6686" t="str">
        <f t="shared" si="1458"/>
        <v>Insuficiente</v>
      </c>
      <c r="L6686">
        <f t="shared" si="1459"/>
        <v>1</v>
      </c>
      <c r="M6686">
        <v>30</v>
      </c>
      <c r="N6686" t="str">
        <f t="shared" si="1460"/>
        <v>&lt;=30</v>
      </c>
      <c r="O6686" t="s">
        <v>56</v>
      </c>
      <c r="P6686" t="s">
        <v>39</v>
      </c>
      <c r="Q6686">
        <v>48517</v>
      </c>
      <c r="R6686">
        <v>0</v>
      </c>
      <c r="S6686" t="str">
        <f t="shared" si="1461"/>
        <v>=0</v>
      </c>
      <c r="T6686">
        <v>1450</v>
      </c>
      <c r="U6686" t="str">
        <f t="shared" si="1462"/>
        <v>&lt;=1500</v>
      </c>
      <c r="V6686" t="s">
        <v>597</v>
      </c>
      <c r="W6686">
        <v>42550</v>
      </c>
      <c r="X6686" s="12">
        <f t="shared" si="1463"/>
        <v>0</v>
      </c>
      <c r="Y6686" t="str">
        <f t="shared" si="1464"/>
        <v>=0</v>
      </c>
      <c r="Z6686">
        <v>1</v>
      </c>
      <c r="AA6686">
        <v>4</v>
      </c>
      <c r="AB6686">
        <v>2309.11</v>
      </c>
      <c r="AC6686" t="str">
        <f t="shared" si="1465"/>
        <v>&lt;=3000</v>
      </c>
      <c r="AD6686">
        <v>1758</v>
      </c>
      <c r="AE6686" t="str">
        <f t="shared" si="1466"/>
        <v>&gt;120</v>
      </c>
      <c r="AF6686">
        <v>2309.11</v>
      </c>
      <c r="AG6686" t="str">
        <f t="shared" si="1467"/>
        <v>&lt;=3000</v>
      </c>
      <c r="AH6686" t="s">
        <v>32</v>
      </c>
      <c r="AI6686" t="str">
        <f t="shared" si="1468"/>
        <v/>
      </c>
      <c r="AJ6686" t="s">
        <v>32</v>
      </c>
      <c r="AK6686" t="str">
        <f t="shared" si="1469"/>
        <v/>
      </c>
      <c r="AL6686">
        <v>12</v>
      </c>
      <c r="AM6686">
        <v>2</v>
      </c>
      <c r="AN6686">
        <v>10</v>
      </c>
      <c r="AO6686">
        <v>5</v>
      </c>
      <c r="AP6686">
        <v>1</v>
      </c>
    </row>
    <row r="6687" spans="1:42" x14ac:dyDescent="0.25">
      <c r="A6687">
        <v>202108</v>
      </c>
      <c r="B6687" t="str">
        <f t="shared" si="1456"/>
        <v>2021-II</v>
      </c>
      <c r="C6687" t="s">
        <v>6761</v>
      </c>
      <c r="D6687" t="s">
        <v>6761</v>
      </c>
      <c r="E6687">
        <v>32244990</v>
      </c>
      <c r="F6687" t="s">
        <v>29</v>
      </c>
      <c r="G6687">
        <v>0</v>
      </c>
      <c r="H6687">
        <v>0</v>
      </c>
      <c r="I6687">
        <v>1</v>
      </c>
      <c r="J6687">
        <f t="shared" si="1457"/>
        <v>0</v>
      </c>
      <c r="K6687" t="str">
        <f t="shared" si="1458"/>
        <v>Insuficiente</v>
      </c>
      <c r="L6687">
        <f t="shared" si="1459"/>
        <v>1</v>
      </c>
      <c r="M6687">
        <v>38</v>
      </c>
      <c r="N6687" t="str">
        <f t="shared" si="1460"/>
        <v>&lt;=40</v>
      </c>
      <c r="O6687" t="s">
        <v>56</v>
      </c>
      <c r="P6687" t="s">
        <v>39</v>
      </c>
      <c r="Q6687">
        <v>27816</v>
      </c>
      <c r="R6687">
        <v>0</v>
      </c>
      <c r="S6687" t="str">
        <f t="shared" si="1461"/>
        <v>=0</v>
      </c>
      <c r="T6687">
        <v>950</v>
      </c>
      <c r="U6687" t="str">
        <f t="shared" si="1462"/>
        <v>&lt;=1000</v>
      </c>
      <c r="V6687" t="s">
        <v>614</v>
      </c>
      <c r="W6687">
        <v>23100</v>
      </c>
      <c r="X6687" s="12">
        <f t="shared" si="1463"/>
        <v>0</v>
      </c>
      <c r="Y6687" t="str">
        <f t="shared" si="1464"/>
        <v>=0</v>
      </c>
      <c r="Z6687" t="s">
        <v>32</v>
      </c>
      <c r="AA6687">
        <v>9</v>
      </c>
      <c r="AB6687" t="s">
        <v>32</v>
      </c>
      <c r="AC6687" t="str">
        <f t="shared" si="1465"/>
        <v/>
      </c>
      <c r="AD6687" t="s">
        <v>32</v>
      </c>
      <c r="AE6687" t="str">
        <f t="shared" si="1466"/>
        <v/>
      </c>
      <c r="AF6687" t="s">
        <v>32</v>
      </c>
      <c r="AG6687" t="str">
        <f t="shared" si="1467"/>
        <v/>
      </c>
      <c r="AH6687" t="s">
        <v>32</v>
      </c>
      <c r="AI6687" t="str">
        <f t="shared" si="1468"/>
        <v/>
      </c>
      <c r="AJ6687" t="s">
        <v>32</v>
      </c>
      <c r="AK6687" t="str">
        <f t="shared" si="1469"/>
        <v/>
      </c>
      <c r="AL6687">
        <v>0</v>
      </c>
      <c r="AM6687">
        <v>0</v>
      </c>
      <c r="AN6687">
        <v>0</v>
      </c>
      <c r="AO6687" t="s">
        <v>32</v>
      </c>
      <c r="AP6687" t="s">
        <v>32</v>
      </c>
    </row>
    <row r="6688" spans="1:42" x14ac:dyDescent="0.25">
      <c r="A6688">
        <v>202108</v>
      </c>
      <c r="B6688" t="str">
        <f t="shared" si="1456"/>
        <v>2021-II</v>
      </c>
      <c r="C6688" t="s">
        <v>6762</v>
      </c>
      <c r="D6688" t="s">
        <v>6762</v>
      </c>
      <c r="E6688">
        <v>32243861</v>
      </c>
      <c r="F6688" t="s">
        <v>29</v>
      </c>
      <c r="G6688">
        <v>0</v>
      </c>
      <c r="H6688">
        <v>0</v>
      </c>
      <c r="I6688">
        <v>1</v>
      </c>
      <c r="J6688">
        <f t="shared" si="1457"/>
        <v>0</v>
      </c>
      <c r="K6688" t="str">
        <f t="shared" si="1458"/>
        <v>Insuficiente</v>
      </c>
      <c r="L6688">
        <f t="shared" si="1459"/>
        <v>1</v>
      </c>
      <c r="M6688">
        <v>30</v>
      </c>
      <c r="N6688" t="str">
        <f t="shared" si="1460"/>
        <v>&lt;=30</v>
      </c>
      <c r="O6688" t="s">
        <v>56</v>
      </c>
      <c r="P6688" t="s">
        <v>39</v>
      </c>
      <c r="Q6688">
        <v>24631</v>
      </c>
      <c r="R6688">
        <v>0</v>
      </c>
      <c r="S6688" t="str">
        <f t="shared" si="1461"/>
        <v>=0</v>
      </c>
      <c r="T6688">
        <v>850</v>
      </c>
      <c r="U6688" t="str">
        <f t="shared" si="1462"/>
        <v>&lt;=1000</v>
      </c>
      <c r="V6688" t="s">
        <v>585</v>
      </c>
      <c r="W6688">
        <v>20400</v>
      </c>
      <c r="X6688" s="12">
        <f t="shared" si="1463"/>
        <v>0</v>
      </c>
      <c r="Y6688" t="str">
        <f t="shared" si="1464"/>
        <v>=0</v>
      </c>
      <c r="Z6688" t="s">
        <v>32</v>
      </c>
      <c r="AA6688">
        <v>4</v>
      </c>
      <c r="AB6688">
        <v>2674.19</v>
      </c>
      <c r="AC6688" t="str">
        <f t="shared" si="1465"/>
        <v>&lt;=3000</v>
      </c>
      <c r="AD6688">
        <v>352</v>
      </c>
      <c r="AE6688" t="str">
        <f t="shared" si="1466"/>
        <v>&gt;120</v>
      </c>
      <c r="AF6688">
        <v>1460.76</v>
      </c>
      <c r="AG6688" t="str">
        <f t="shared" si="1467"/>
        <v>&lt;=2000</v>
      </c>
      <c r="AH6688">
        <v>2213.4299999999998</v>
      </c>
      <c r="AI6688" t="str">
        <f t="shared" si="1468"/>
        <v>&lt;=3000</v>
      </c>
      <c r="AJ6688">
        <v>1</v>
      </c>
      <c r="AK6688" t="str">
        <f t="shared" si="1469"/>
        <v>&gt;0.9</v>
      </c>
      <c r="AL6688">
        <v>12</v>
      </c>
      <c r="AM6688">
        <v>1</v>
      </c>
      <c r="AN6688">
        <v>5</v>
      </c>
      <c r="AO6688">
        <v>12</v>
      </c>
      <c r="AP6688">
        <v>1</v>
      </c>
    </row>
    <row r="6689" spans="1:42" x14ac:dyDescent="0.25">
      <c r="A6689">
        <v>202108</v>
      </c>
      <c r="B6689" t="str">
        <f t="shared" si="1456"/>
        <v>2021-II</v>
      </c>
      <c r="C6689" t="s">
        <v>6763</v>
      </c>
      <c r="D6689" t="s">
        <v>6763</v>
      </c>
      <c r="E6689">
        <v>32245405</v>
      </c>
      <c r="F6689" t="s">
        <v>29</v>
      </c>
      <c r="G6689">
        <v>0</v>
      </c>
      <c r="H6689">
        <v>0</v>
      </c>
      <c r="I6689">
        <v>1</v>
      </c>
      <c r="J6689">
        <f t="shared" si="1457"/>
        <v>0</v>
      </c>
      <c r="K6689" t="str">
        <f t="shared" si="1458"/>
        <v>Insuficiente</v>
      </c>
      <c r="L6689">
        <f t="shared" si="1459"/>
        <v>1</v>
      </c>
      <c r="M6689">
        <v>31</v>
      </c>
      <c r="N6689" t="str">
        <f t="shared" si="1460"/>
        <v>&lt;=35</v>
      </c>
      <c r="O6689" t="s">
        <v>72</v>
      </c>
      <c r="P6689" t="s">
        <v>39</v>
      </c>
      <c r="Q6689">
        <v>41882</v>
      </c>
      <c r="R6689">
        <v>0</v>
      </c>
      <c r="S6689" t="str">
        <f t="shared" si="1461"/>
        <v>=0</v>
      </c>
      <c r="T6689">
        <v>1250</v>
      </c>
      <c r="U6689" t="str">
        <f t="shared" si="1462"/>
        <v>&lt;=1300</v>
      </c>
      <c r="V6689" t="s">
        <v>589</v>
      </c>
      <c r="W6689">
        <v>36300</v>
      </c>
      <c r="X6689" s="12">
        <f t="shared" si="1463"/>
        <v>0</v>
      </c>
      <c r="Y6689" t="str">
        <f t="shared" si="1464"/>
        <v>=0</v>
      </c>
      <c r="Z6689">
        <v>3</v>
      </c>
      <c r="AA6689">
        <v>0</v>
      </c>
      <c r="AB6689">
        <v>6752.28</v>
      </c>
      <c r="AC6689" t="str">
        <f t="shared" si="1465"/>
        <v>&gt;5000</v>
      </c>
      <c r="AD6689">
        <v>18</v>
      </c>
      <c r="AE6689" t="str">
        <f t="shared" si="1466"/>
        <v>&lt;=30</v>
      </c>
      <c r="AF6689">
        <v>0</v>
      </c>
      <c r="AG6689" t="str">
        <f t="shared" si="1467"/>
        <v>&lt;=500</v>
      </c>
      <c r="AH6689" t="s">
        <v>32</v>
      </c>
      <c r="AI6689" t="str">
        <f t="shared" si="1468"/>
        <v/>
      </c>
      <c r="AJ6689" t="s">
        <v>32</v>
      </c>
      <c r="AK6689" t="str">
        <f t="shared" si="1469"/>
        <v/>
      </c>
      <c r="AL6689">
        <v>12</v>
      </c>
      <c r="AM6689">
        <v>9</v>
      </c>
      <c r="AN6689">
        <v>0</v>
      </c>
      <c r="AO6689">
        <v>1</v>
      </c>
      <c r="AP6689" t="s">
        <v>32</v>
      </c>
    </row>
    <row r="6690" spans="1:42" x14ac:dyDescent="0.25">
      <c r="A6690">
        <v>202108</v>
      </c>
      <c r="B6690" t="str">
        <f t="shared" si="1456"/>
        <v>2021-II</v>
      </c>
      <c r="C6690" t="s">
        <v>6764</v>
      </c>
      <c r="D6690" t="s">
        <v>6764</v>
      </c>
      <c r="E6690">
        <v>32227497</v>
      </c>
      <c r="F6690" t="s">
        <v>29</v>
      </c>
      <c r="G6690">
        <v>0</v>
      </c>
      <c r="H6690">
        <v>0</v>
      </c>
      <c r="I6690">
        <v>1</v>
      </c>
      <c r="J6690">
        <f t="shared" si="1457"/>
        <v>0</v>
      </c>
      <c r="K6690" t="str">
        <f t="shared" si="1458"/>
        <v>Insuficiente</v>
      </c>
      <c r="L6690">
        <f t="shared" si="1459"/>
        <v>1</v>
      </c>
      <c r="M6690">
        <v>65</v>
      </c>
      <c r="N6690" t="str">
        <f t="shared" si="1460"/>
        <v>&gt;60</v>
      </c>
      <c r="O6690" t="s">
        <v>56</v>
      </c>
      <c r="P6690" t="s">
        <v>39</v>
      </c>
      <c r="Q6690">
        <v>24579</v>
      </c>
      <c r="R6690">
        <v>0</v>
      </c>
      <c r="S6690" t="str">
        <f t="shared" si="1461"/>
        <v>=0</v>
      </c>
      <c r="T6690">
        <v>850</v>
      </c>
      <c r="U6690" t="str">
        <f t="shared" si="1462"/>
        <v>&lt;=1000</v>
      </c>
      <c r="V6690" t="s">
        <v>612</v>
      </c>
      <c r="W6690">
        <v>20400</v>
      </c>
      <c r="X6690" s="12">
        <f t="shared" si="1463"/>
        <v>0</v>
      </c>
      <c r="Y6690" t="str">
        <f t="shared" si="1464"/>
        <v>=0</v>
      </c>
      <c r="Z6690" t="s">
        <v>32</v>
      </c>
      <c r="AA6690">
        <v>4</v>
      </c>
      <c r="AB6690">
        <v>3115.6</v>
      </c>
      <c r="AC6690" t="str">
        <f t="shared" si="1465"/>
        <v>&lt;=4000</v>
      </c>
      <c r="AD6690">
        <v>754</v>
      </c>
      <c r="AE6690" t="str">
        <f t="shared" si="1466"/>
        <v>&gt;120</v>
      </c>
      <c r="AF6690">
        <v>1722</v>
      </c>
      <c r="AG6690" t="str">
        <f t="shared" si="1467"/>
        <v>&lt;=2000</v>
      </c>
      <c r="AH6690" t="s">
        <v>32</v>
      </c>
      <c r="AI6690" t="str">
        <f t="shared" si="1468"/>
        <v/>
      </c>
      <c r="AJ6690" t="s">
        <v>32</v>
      </c>
      <c r="AK6690" t="str">
        <f t="shared" si="1469"/>
        <v/>
      </c>
      <c r="AL6690">
        <v>12</v>
      </c>
      <c r="AM6690">
        <v>0</v>
      </c>
      <c r="AN6690">
        <v>2</v>
      </c>
      <c r="AO6690" t="s">
        <v>32</v>
      </c>
      <c r="AP6690">
        <v>1</v>
      </c>
    </row>
    <row r="6691" spans="1:42" x14ac:dyDescent="0.25">
      <c r="A6691">
        <v>202108</v>
      </c>
      <c r="B6691" t="str">
        <f t="shared" si="1456"/>
        <v>2021-II</v>
      </c>
      <c r="C6691" t="s">
        <v>6765</v>
      </c>
      <c r="D6691" t="s">
        <v>6765</v>
      </c>
      <c r="E6691">
        <v>32244335</v>
      </c>
      <c r="F6691" t="s">
        <v>29</v>
      </c>
      <c r="G6691">
        <v>0</v>
      </c>
      <c r="H6691">
        <v>0</v>
      </c>
      <c r="I6691">
        <v>1</v>
      </c>
      <c r="J6691">
        <f t="shared" si="1457"/>
        <v>0</v>
      </c>
      <c r="K6691" t="str">
        <f t="shared" si="1458"/>
        <v>Insuficiente</v>
      </c>
      <c r="L6691">
        <f t="shared" si="1459"/>
        <v>1</v>
      </c>
      <c r="M6691">
        <v>60</v>
      </c>
      <c r="N6691" t="str">
        <f t="shared" si="1460"/>
        <v>&lt;=60</v>
      </c>
      <c r="O6691" t="s">
        <v>56</v>
      </c>
      <c r="P6691" t="s">
        <v>39</v>
      </c>
      <c r="Q6691">
        <v>18825</v>
      </c>
      <c r="R6691">
        <v>0</v>
      </c>
      <c r="S6691" t="str">
        <f t="shared" si="1461"/>
        <v>=0</v>
      </c>
      <c r="T6691">
        <v>650</v>
      </c>
      <c r="U6691" t="str">
        <f t="shared" si="1462"/>
        <v>&lt;=1000</v>
      </c>
      <c r="V6691" t="s">
        <v>585</v>
      </c>
      <c r="W6691">
        <v>14980</v>
      </c>
      <c r="X6691" s="12">
        <f t="shared" si="1463"/>
        <v>0</v>
      </c>
      <c r="Y6691" t="str">
        <f t="shared" si="1464"/>
        <v>=0</v>
      </c>
      <c r="Z6691" t="s">
        <v>32</v>
      </c>
      <c r="AA6691">
        <v>4</v>
      </c>
      <c r="AB6691">
        <v>572.99</v>
      </c>
      <c r="AC6691" t="str">
        <f t="shared" si="1465"/>
        <v>&lt;=1000</v>
      </c>
      <c r="AD6691">
        <v>608</v>
      </c>
      <c r="AE6691" t="str">
        <f t="shared" si="1466"/>
        <v>&gt;120</v>
      </c>
      <c r="AF6691">
        <v>572.99</v>
      </c>
      <c r="AG6691" t="str">
        <f t="shared" si="1467"/>
        <v>&lt;=1000</v>
      </c>
      <c r="AH6691" t="s">
        <v>32</v>
      </c>
      <c r="AI6691" t="str">
        <f t="shared" si="1468"/>
        <v/>
      </c>
      <c r="AJ6691" t="s">
        <v>32</v>
      </c>
      <c r="AK6691" t="str">
        <f t="shared" si="1469"/>
        <v/>
      </c>
      <c r="AL6691">
        <v>12</v>
      </c>
      <c r="AM6691">
        <v>0</v>
      </c>
      <c r="AN6691">
        <v>12</v>
      </c>
      <c r="AO6691" t="s">
        <v>32</v>
      </c>
      <c r="AP6691">
        <v>1</v>
      </c>
    </row>
    <row r="6692" spans="1:42" x14ac:dyDescent="0.25">
      <c r="A6692">
        <v>202108</v>
      </c>
      <c r="B6692" t="str">
        <f t="shared" si="1456"/>
        <v>2021-II</v>
      </c>
      <c r="C6692" t="s">
        <v>6766</v>
      </c>
      <c r="D6692" t="s">
        <v>6766</v>
      </c>
      <c r="E6692">
        <v>32228431</v>
      </c>
      <c r="F6692" t="s">
        <v>29</v>
      </c>
      <c r="G6692">
        <v>0</v>
      </c>
      <c r="H6692">
        <v>0</v>
      </c>
      <c r="I6692">
        <v>1</v>
      </c>
      <c r="J6692">
        <f t="shared" si="1457"/>
        <v>0</v>
      </c>
      <c r="K6692" t="str">
        <f t="shared" si="1458"/>
        <v>Insuficiente</v>
      </c>
      <c r="L6692">
        <f t="shared" si="1459"/>
        <v>1</v>
      </c>
      <c r="M6692">
        <v>37</v>
      </c>
      <c r="N6692" t="str">
        <f t="shared" si="1460"/>
        <v>&lt;=40</v>
      </c>
      <c r="O6692" t="s">
        <v>56</v>
      </c>
      <c r="P6692" t="s">
        <v>31</v>
      </c>
      <c r="Q6692">
        <v>40183</v>
      </c>
      <c r="R6692">
        <v>0</v>
      </c>
      <c r="S6692" t="str">
        <f t="shared" si="1461"/>
        <v>=0</v>
      </c>
      <c r="T6692">
        <v>1200</v>
      </c>
      <c r="U6692" t="str">
        <f t="shared" si="1462"/>
        <v>&lt;=1200</v>
      </c>
      <c r="V6692" t="s">
        <v>585</v>
      </c>
      <c r="W6692">
        <v>34700</v>
      </c>
      <c r="X6692" s="12">
        <f t="shared" si="1463"/>
        <v>0</v>
      </c>
      <c r="Y6692" t="str">
        <f t="shared" si="1464"/>
        <v>=0</v>
      </c>
      <c r="Z6692">
        <v>1</v>
      </c>
      <c r="AA6692">
        <v>9</v>
      </c>
      <c r="AB6692" t="s">
        <v>32</v>
      </c>
      <c r="AC6692" t="str">
        <f t="shared" si="1465"/>
        <v/>
      </c>
      <c r="AD6692" t="s">
        <v>32</v>
      </c>
      <c r="AE6692" t="str">
        <f t="shared" si="1466"/>
        <v/>
      </c>
      <c r="AF6692" t="s">
        <v>32</v>
      </c>
      <c r="AG6692" t="str">
        <f t="shared" si="1467"/>
        <v/>
      </c>
      <c r="AH6692" t="s">
        <v>32</v>
      </c>
      <c r="AI6692" t="str">
        <f t="shared" si="1468"/>
        <v/>
      </c>
      <c r="AJ6692" t="s">
        <v>32</v>
      </c>
      <c r="AK6692" t="str">
        <f t="shared" si="1469"/>
        <v/>
      </c>
      <c r="AL6692">
        <v>0</v>
      </c>
      <c r="AM6692">
        <v>0</v>
      </c>
      <c r="AN6692">
        <v>0</v>
      </c>
      <c r="AO6692" t="s">
        <v>32</v>
      </c>
      <c r="AP6692" t="s">
        <v>32</v>
      </c>
    </row>
    <row r="6693" spans="1:42" x14ac:dyDescent="0.25">
      <c r="A6693">
        <v>202108</v>
      </c>
      <c r="B6693" t="str">
        <f t="shared" si="1456"/>
        <v>2021-II</v>
      </c>
      <c r="C6693" t="s">
        <v>6767</v>
      </c>
      <c r="D6693" t="s">
        <v>6767</v>
      </c>
      <c r="E6693">
        <v>32222180</v>
      </c>
      <c r="F6693" t="s">
        <v>29</v>
      </c>
      <c r="G6693">
        <v>0</v>
      </c>
      <c r="H6693">
        <v>0</v>
      </c>
      <c r="I6693">
        <v>1</v>
      </c>
      <c r="J6693">
        <f t="shared" si="1457"/>
        <v>0</v>
      </c>
      <c r="K6693" t="str">
        <f t="shared" si="1458"/>
        <v>Insuficiente</v>
      </c>
      <c r="L6693">
        <f t="shared" si="1459"/>
        <v>1</v>
      </c>
      <c r="M6693">
        <v>38</v>
      </c>
      <c r="N6693" t="str">
        <f t="shared" si="1460"/>
        <v>&lt;=40</v>
      </c>
      <c r="O6693" t="s">
        <v>56</v>
      </c>
      <c r="P6693" t="s">
        <v>35</v>
      </c>
      <c r="Q6693">
        <v>27870</v>
      </c>
      <c r="R6693">
        <v>0</v>
      </c>
      <c r="S6693" t="str">
        <f t="shared" si="1461"/>
        <v>=0</v>
      </c>
      <c r="T6693">
        <v>950</v>
      </c>
      <c r="U6693" t="str">
        <f t="shared" si="1462"/>
        <v>&lt;=1000</v>
      </c>
      <c r="V6693" t="s">
        <v>585</v>
      </c>
      <c r="W6693">
        <v>23100</v>
      </c>
      <c r="X6693" s="12">
        <f t="shared" si="1463"/>
        <v>0</v>
      </c>
      <c r="Y6693" t="str">
        <f t="shared" si="1464"/>
        <v>=0</v>
      </c>
      <c r="Z6693">
        <v>5</v>
      </c>
      <c r="AA6693">
        <v>9</v>
      </c>
      <c r="AB6693" t="s">
        <v>32</v>
      </c>
      <c r="AC6693" t="str">
        <f t="shared" si="1465"/>
        <v/>
      </c>
      <c r="AD6693" t="s">
        <v>32</v>
      </c>
      <c r="AE6693" t="str">
        <f t="shared" si="1466"/>
        <v/>
      </c>
      <c r="AF6693" t="s">
        <v>32</v>
      </c>
      <c r="AG6693" t="str">
        <f t="shared" si="1467"/>
        <v/>
      </c>
      <c r="AH6693" t="s">
        <v>32</v>
      </c>
      <c r="AI6693" t="str">
        <f t="shared" si="1468"/>
        <v/>
      </c>
      <c r="AJ6693" t="s">
        <v>32</v>
      </c>
      <c r="AK6693" t="str">
        <f t="shared" si="1469"/>
        <v/>
      </c>
      <c r="AL6693">
        <v>0</v>
      </c>
      <c r="AM6693">
        <v>0</v>
      </c>
      <c r="AN6693">
        <v>0</v>
      </c>
      <c r="AO6693" t="s">
        <v>32</v>
      </c>
      <c r="AP6693" t="s">
        <v>32</v>
      </c>
    </row>
    <row r="6694" spans="1:42" x14ac:dyDescent="0.25">
      <c r="A6694">
        <v>202108</v>
      </c>
      <c r="B6694" t="str">
        <f t="shared" si="1456"/>
        <v>2021-II</v>
      </c>
      <c r="C6694" t="s">
        <v>6768</v>
      </c>
      <c r="D6694" t="s">
        <v>6768</v>
      </c>
      <c r="E6694">
        <v>32244051</v>
      </c>
      <c r="F6694" t="s">
        <v>29</v>
      </c>
      <c r="G6694">
        <v>0</v>
      </c>
      <c r="H6694">
        <v>0</v>
      </c>
      <c r="I6694">
        <v>1</v>
      </c>
      <c r="J6694">
        <f t="shared" si="1457"/>
        <v>0</v>
      </c>
      <c r="K6694" t="str">
        <f t="shared" si="1458"/>
        <v>Insuficiente</v>
      </c>
      <c r="L6694">
        <f t="shared" si="1459"/>
        <v>1</v>
      </c>
      <c r="M6694">
        <v>37</v>
      </c>
      <c r="N6694" t="str">
        <f t="shared" si="1460"/>
        <v>&lt;=40</v>
      </c>
      <c r="O6694" t="s">
        <v>56</v>
      </c>
      <c r="P6694" t="s">
        <v>39</v>
      </c>
      <c r="Q6694">
        <v>40183</v>
      </c>
      <c r="R6694">
        <v>0</v>
      </c>
      <c r="S6694" t="str">
        <f t="shared" si="1461"/>
        <v>=0</v>
      </c>
      <c r="T6694">
        <v>1200</v>
      </c>
      <c r="U6694" t="str">
        <f t="shared" si="1462"/>
        <v>&lt;=1200</v>
      </c>
      <c r="V6694" t="s">
        <v>585</v>
      </c>
      <c r="W6694">
        <v>34700</v>
      </c>
      <c r="X6694" s="12">
        <f t="shared" si="1463"/>
        <v>0</v>
      </c>
      <c r="Y6694" t="str">
        <f t="shared" si="1464"/>
        <v>=0</v>
      </c>
      <c r="Z6694">
        <v>2</v>
      </c>
      <c r="AA6694">
        <v>9</v>
      </c>
      <c r="AB6694" t="s">
        <v>32</v>
      </c>
      <c r="AC6694" t="str">
        <f t="shared" si="1465"/>
        <v/>
      </c>
      <c r="AD6694" t="s">
        <v>32</v>
      </c>
      <c r="AE6694" t="str">
        <f t="shared" si="1466"/>
        <v/>
      </c>
      <c r="AF6694" t="s">
        <v>32</v>
      </c>
      <c r="AG6694" t="str">
        <f t="shared" si="1467"/>
        <v/>
      </c>
      <c r="AH6694" t="s">
        <v>32</v>
      </c>
      <c r="AI6694" t="str">
        <f t="shared" si="1468"/>
        <v/>
      </c>
      <c r="AJ6694" t="s">
        <v>32</v>
      </c>
      <c r="AK6694" t="str">
        <f t="shared" si="1469"/>
        <v/>
      </c>
      <c r="AL6694">
        <v>0</v>
      </c>
      <c r="AM6694">
        <v>0</v>
      </c>
      <c r="AN6694">
        <v>0</v>
      </c>
      <c r="AO6694" t="s">
        <v>32</v>
      </c>
      <c r="AP6694" t="s">
        <v>32</v>
      </c>
    </row>
    <row r="6695" spans="1:42" x14ac:dyDescent="0.25">
      <c r="A6695">
        <v>202108</v>
      </c>
      <c r="B6695" t="str">
        <f t="shared" si="1456"/>
        <v>2021-II</v>
      </c>
      <c r="C6695" t="s">
        <v>6769</v>
      </c>
      <c r="D6695" t="s">
        <v>6769</v>
      </c>
      <c r="E6695">
        <v>32244922</v>
      </c>
      <c r="F6695" t="s">
        <v>29</v>
      </c>
      <c r="G6695">
        <v>0</v>
      </c>
      <c r="H6695">
        <v>0</v>
      </c>
      <c r="I6695">
        <v>1</v>
      </c>
      <c r="J6695">
        <f t="shared" si="1457"/>
        <v>0</v>
      </c>
      <c r="K6695" t="str">
        <f t="shared" si="1458"/>
        <v>Insuficiente</v>
      </c>
      <c r="L6695">
        <f t="shared" si="1459"/>
        <v>1</v>
      </c>
      <c r="M6695">
        <v>30</v>
      </c>
      <c r="N6695" t="str">
        <f t="shared" si="1460"/>
        <v>&lt;=30</v>
      </c>
      <c r="O6695" t="s">
        <v>56</v>
      </c>
      <c r="P6695" t="s">
        <v>39</v>
      </c>
      <c r="Q6695">
        <v>23464</v>
      </c>
      <c r="R6695">
        <v>0</v>
      </c>
      <c r="S6695" t="str">
        <f t="shared" si="1461"/>
        <v>=0</v>
      </c>
      <c r="T6695">
        <v>800</v>
      </c>
      <c r="U6695" t="str">
        <f t="shared" si="1462"/>
        <v>&lt;=1000</v>
      </c>
      <c r="V6695" t="s">
        <v>601</v>
      </c>
      <c r="W6695">
        <v>19000</v>
      </c>
      <c r="X6695" s="12">
        <f t="shared" si="1463"/>
        <v>0</v>
      </c>
      <c r="Y6695" t="str">
        <f t="shared" si="1464"/>
        <v>=0</v>
      </c>
      <c r="Z6695" t="s">
        <v>32</v>
      </c>
      <c r="AA6695">
        <v>9</v>
      </c>
      <c r="AB6695" t="s">
        <v>32</v>
      </c>
      <c r="AC6695" t="str">
        <f t="shared" si="1465"/>
        <v/>
      </c>
      <c r="AD6695" t="s">
        <v>32</v>
      </c>
      <c r="AE6695" t="str">
        <f t="shared" si="1466"/>
        <v/>
      </c>
      <c r="AF6695" t="s">
        <v>32</v>
      </c>
      <c r="AG6695" t="str">
        <f t="shared" si="1467"/>
        <v/>
      </c>
      <c r="AH6695" t="s">
        <v>32</v>
      </c>
      <c r="AI6695" t="str">
        <f t="shared" si="1468"/>
        <v/>
      </c>
      <c r="AJ6695" t="s">
        <v>32</v>
      </c>
      <c r="AK6695" t="str">
        <f t="shared" si="1469"/>
        <v/>
      </c>
      <c r="AL6695">
        <v>0</v>
      </c>
      <c r="AM6695">
        <v>0</v>
      </c>
      <c r="AN6695">
        <v>0</v>
      </c>
      <c r="AO6695" t="s">
        <v>32</v>
      </c>
      <c r="AP6695" t="s">
        <v>32</v>
      </c>
    </row>
    <row r="6696" spans="1:42" x14ac:dyDescent="0.25">
      <c r="A6696">
        <v>202108</v>
      </c>
      <c r="B6696" t="str">
        <f t="shared" si="1456"/>
        <v>2021-II</v>
      </c>
      <c r="C6696" t="s">
        <v>6770</v>
      </c>
      <c r="D6696" t="s">
        <v>6770</v>
      </c>
      <c r="E6696">
        <v>32244376</v>
      </c>
      <c r="F6696" t="s">
        <v>29</v>
      </c>
      <c r="G6696">
        <v>0</v>
      </c>
      <c r="H6696">
        <v>0</v>
      </c>
      <c r="I6696">
        <v>1</v>
      </c>
      <c r="J6696">
        <f t="shared" si="1457"/>
        <v>0</v>
      </c>
      <c r="K6696" t="str">
        <f t="shared" si="1458"/>
        <v>Insuficiente</v>
      </c>
      <c r="L6696">
        <f t="shared" si="1459"/>
        <v>1</v>
      </c>
      <c r="M6696">
        <v>38</v>
      </c>
      <c r="N6696" t="str">
        <f t="shared" si="1460"/>
        <v>&lt;=40</v>
      </c>
      <c r="O6696" t="s">
        <v>56</v>
      </c>
      <c r="P6696" t="s">
        <v>39</v>
      </c>
      <c r="Q6696">
        <v>40183</v>
      </c>
      <c r="R6696">
        <v>0</v>
      </c>
      <c r="S6696" t="str">
        <f t="shared" si="1461"/>
        <v>=0</v>
      </c>
      <c r="T6696">
        <v>1200</v>
      </c>
      <c r="U6696" t="str">
        <f t="shared" si="1462"/>
        <v>&lt;=1200</v>
      </c>
      <c r="V6696" t="s">
        <v>597</v>
      </c>
      <c r="W6696">
        <v>34700</v>
      </c>
      <c r="X6696" s="12">
        <f t="shared" si="1463"/>
        <v>0</v>
      </c>
      <c r="Y6696" t="str">
        <f t="shared" si="1464"/>
        <v>=0</v>
      </c>
      <c r="Z6696">
        <v>3</v>
      </c>
      <c r="AA6696">
        <v>4</v>
      </c>
      <c r="AB6696">
        <v>3005.77</v>
      </c>
      <c r="AC6696" t="str">
        <f t="shared" si="1465"/>
        <v>&lt;=4000</v>
      </c>
      <c r="AD6696">
        <v>202</v>
      </c>
      <c r="AE6696" t="str">
        <f t="shared" si="1466"/>
        <v>&gt;120</v>
      </c>
      <c r="AF6696">
        <v>2366.31</v>
      </c>
      <c r="AG6696" t="str">
        <f t="shared" si="1467"/>
        <v>&lt;=3000</v>
      </c>
      <c r="AH6696">
        <v>3166.31</v>
      </c>
      <c r="AI6696" t="str">
        <f t="shared" si="1468"/>
        <v>&lt;=4000</v>
      </c>
      <c r="AJ6696">
        <v>1</v>
      </c>
      <c r="AK6696" t="str">
        <f t="shared" si="1469"/>
        <v>&gt;0.9</v>
      </c>
      <c r="AL6696">
        <v>12</v>
      </c>
      <c r="AM6696">
        <v>5</v>
      </c>
      <c r="AN6696">
        <v>0</v>
      </c>
      <c r="AO6696">
        <v>8</v>
      </c>
      <c r="AP6696" t="s">
        <v>32</v>
      </c>
    </row>
    <row r="6697" spans="1:42" x14ac:dyDescent="0.25">
      <c r="A6697">
        <v>202108</v>
      </c>
      <c r="B6697" t="str">
        <f t="shared" si="1456"/>
        <v>2021-II</v>
      </c>
      <c r="C6697" t="s">
        <v>6771</v>
      </c>
      <c r="D6697" t="s">
        <v>6771</v>
      </c>
      <c r="E6697">
        <v>32244249</v>
      </c>
      <c r="F6697" t="s">
        <v>29</v>
      </c>
      <c r="G6697">
        <v>0</v>
      </c>
      <c r="H6697">
        <v>0</v>
      </c>
      <c r="I6697">
        <v>1</v>
      </c>
      <c r="J6697">
        <f t="shared" si="1457"/>
        <v>0</v>
      </c>
      <c r="K6697" t="str">
        <f t="shared" si="1458"/>
        <v>Insuficiente</v>
      </c>
      <c r="L6697">
        <f t="shared" si="1459"/>
        <v>1</v>
      </c>
      <c r="M6697">
        <v>47</v>
      </c>
      <c r="N6697" t="str">
        <f t="shared" si="1460"/>
        <v>&lt;=50</v>
      </c>
      <c r="O6697" t="s">
        <v>56</v>
      </c>
      <c r="P6697" t="s">
        <v>35</v>
      </c>
      <c r="Q6697">
        <v>30736</v>
      </c>
      <c r="R6697">
        <v>0</v>
      </c>
      <c r="S6697" t="str">
        <f t="shared" si="1461"/>
        <v>=0</v>
      </c>
      <c r="T6697">
        <v>1050</v>
      </c>
      <c r="U6697" t="str">
        <f t="shared" si="1462"/>
        <v>&lt;=1100</v>
      </c>
      <c r="V6697" t="s">
        <v>2852</v>
      </c>
      <c r="W6697">
        <v>25800</v>
      </c>
      <c r="X6697" s="12">
        <f t="shared" si="1463"/>
        <v>0</v>
      </c>
      <c r="Y6697" t="str">
        <f t="shared" si="1464"/>
        <v>=0</v>
      </c>
      <c r="Z6697">
        <v>4</v>
      </c>
      <c r="AA6697">
        <v>9</v>
      </c>
      <c r="AB6697" t="s">
        <v>32</v>
      </c>
      <c r="AC6697" t="str">
        <f t="shared" si="1465"/>
        <v/>
      </c>
      <c r="AD6697" t="s">
        <v>32</v>
      </c>
      <c r="AE6697" t="str">
        <f t="shared" si="1466"/>
        <v/>
      </c>
      <c r="AF6697" t="s">
        <v>32</v>
      </c>
      <c r="AG6697" t="str">
        <f t="shared" si="1467"/>
        <v/>
      </c>
      <c r="AH6697" t="s">
        <v>32</v>
      </c>
      <c r="AI6697" t="str">
        <f t="shared" si="1468"/>
        <v/>
      </c>
      <c r="AJ6697" t="s">
        <v>32</v>
      </c>
      <c r="AK6697" t="str">
        <f t="shared" si="1469"/>
        <v/>
      </c>
      <c r="AL6697">
        <v>0</v>
      </c>
      <c r="AM6697">
        <v>0</v>
      </c>
      <c r="AN6697">
        <v>0</v>
      </c>
      <c r="AO6697" t="s">
        <v>32</v>
      </c>
      <c r="AP6697" t="s">
        <v>32</v>
      </c>
    </row>
    <row r="6698" spans="1:42" x14ac:dyDescent="0.25">
      <c r="A6698">
        <v>202108</v>
      </c>
      <c r="B6698" t="str">
        <f t="shared" si="1456"/>
        <v>2021-II</v>
      </c>
      <c r="C6698" t="s">
        <v>6772</v>
      </c>
      <c r="D6698" t="s">
        <v>6772</v>
      </c>
      <c r="E6698">
        <v>32244367</v>
      </c>
      <c r="F6698" t="s">
        <v>29</v>
      </c>
      <c r="G6698">
        <v>0</v>
      </c>
      <c r="H6698">
        <v>0</v>
      </c>
      <c r="I6698">
        <v>1</v>
      </c>
      <c r="J6698">
        <f t="shared" si="1457"/>
        <v>0</v>
      </c>
      <c r="K6698" t="str">
        <f t="shared" si="1458"/>
        <v>Insuficiente</v>
      </c>
      <c r="L6698">
        <f t="shared" si="1459"/>
        <v>1</v>
      </c>
      <c r="M6698">
        <v>40</v>
      </c>
      <c r="N6698" t="str">
        <f t="shared" si="1460"/>
        <v>&lt;=40</v>
      </c>
      <c r="O6698" t="s">
        <v>56</v>
      </c>
      <c r="P6698" t="s">
        <v>39</v>
      </c>
      <c r="Q6698">
        <v>36892</v>
      </c>
      <c r="R6698">
        <v>0</v>
      </c>
      <c r="S6698" t="str">
        <f t="shared" si="1461"/>
        <v>=0</v>
      </c>
      <c r="T6698">
        <v>1100</v>
      </c>
      <c r="U6698" t="str">
        <f t="shared" si="1462"/>
        <v>&lt;=1100</v>
      </c>
      <c r="V6698" t="s">
        <v>585</v>
      </c>
      <c r="W6698">
        <v>31600</v>
      </c>
      <c r="X6698" s="12">
        <f t="shared" si="1463"/>
        <v>0</v>
      </c>
      <c r="Y6698" t="str">
        <f t="shared" si="1464"/>
        <v>=0</v>
      </c>
      <c r="Z6698">
        <v>2</v>
      </c>
      <c r="AA6698">
        <v>9</v>
      </c>
      <c r="AB6698" t="s">
        <v>32</v>
      </c>
      <c r="AC6698" t="str">
        <f t="shared" si="1465"/>
        <v/>
      </c>
      <c r="AD6698" t="s">
        <v>32</v>
      </c>
      <c r="AE6698" t="str">
        <f t="shared" si="1466"/>
        <v/>
      </c>
      <c r="AF6698" t="s">
        <v>32</v>
      </c>
      <c r="AG6698" t="str">
        <f t="shared" si="1467"/>
        <v/>
      </c>
      <c r="AH6698" t="s">
        <v>32</v>
      </c>
      <c r="AI6698" t="str">
        <f t="shared" si="1468"/>
        <v/>
      </c>
      <c r="AJ6698" t="s">
        <v>32</v>
      </c>
      <c r="AK6698" t="str">
        <f t="shared" si="1469"/>
        <v/>
      </c>
      <c r="AL6698">
        <v>0</v>
      </c>
      <c r="AM6698">
        <v>0</v>
      </c>
      <c r="AN6698">
        <v>0</v>
      </c>
      <c r="AO6698" t="s">
        <v>32</v>
      </c>
      <c r="AP6698" t="s">
        <v>32</v>
      </c>
    </row>
    <row r="6699" spans="1:42" x14ac:dyDescent="0.25">
      <c r="A6699">
        <v>202108</v>
      </c>
      <c r="B6699" t="str">
        <f t="shared" si="1456"/>
        <v>2021-II</v>
      </c>
      <c r="C6699" t="s">
        <v>6773</v>
      </c>
      <c r="D6699" t="s">
        <v>6773</v>
      </c>
      <c r="E6699">
        <v>32245524</v>
      </c>
      <c r="F6699" t="s">
        <v>29</v>
      </c>
      <c r="G6699">
        <v>0</v>
      </c>
      <c r="H6699">
        <v>0</v>
      </c>
      <c r="I6699">
        <v>1</v>
      </c>
      <c r="J6699">
        <f t="shared" si="1457"/>
        <v>0</v>
      </c>
      <c r="K6699" t="str">
        <f t="shared" si="1458"/>
        <v>Insuficiente</v>
      </c>
      <c r="L6699">
        <f t="shared" si="1459"/>
        <v>1</v>
      </c>
      <c r="M6699">
        <v>35</v>
      </c>
      <c r="N6699" t="str">
        <f t="shared" si="1460"/>
        <v>&lt;=35</v>
      </c>
      <c r="O6699" t="s">
        <v>56</v>
      </c>
      <c r="P6699" t="s">
        <v>31</v>
      </c>
      <c r="Q6699">
        <v>23517</v>
      </c>
      <c r="R6699">
        <v>0</v>
      </c>
      <c r="S6699" t="str">
        <f t="shared" si="1461"/>
        <v>=0</v>
      </c>
      <c r="T6699">
        <v>800</v>
      </c>
      <c r="U6699" t="str">
        <f t="shared" si="1462"/>
        <v>&lt;=1000</v>
      </c>
      <c r="V6699" t="s">
        <v>612</v>
      </c>
      <c r="W6699">
        <v>19000</v>
      </c>
      <c r="X6699" s="12">
        <f t="shared" si="1463"/>
        <v>0</v>
      </c>
      <c r="Y6699" t="str">
        <f t="shared" si="1464"/>
        <v>=0</v>
      </c>
      <c r="Z6699" t="s">
        <v>32</v>
      </c>
      <c r="AA6699">
        <v>9</v>
      </c>
      <c r="AB6699" t="s">
        <v>32</v>
      </c>
      <c r="AC6699" t="str">
        <f t="shared" si="1465"/>
        <v/>
      </c>
      <c r="AD6699" t="s">
        <v>32</v>
      </c>
      <c r="AE6699" t="str">
        <f t="shared" si="1466"/>
        <v/>
      </c>
      <c r="AF6699" t="s">
        <v>32</v>
      </c>
      <c r="AG6699" t="str">
        <f t="shared" si="1467"/>
        <v/>
      </c>
      <c r="AH6699" t="s">
        <v>32</v>
      </c>
      <c r="AI6699" t="str">
        <f t="shared" si="1468"/>
        <v/>
      </c>
      <c r="AJ6699" t="s">
        <v>32</v>
      </c>
      <c r="AK6699" t="str">
        <f t="shared" si="1469"/>
        <v/>
      </c>
      <c r="AL6699">
        <v>0</v>
      </c>
      <c r="AM6699">
        <v>0</v>
      </c>
      <c r="AN6699">
        <v>0</v>
      </c>
      <c r="AO6699" t="s">
        <v>32</v>
      </c>
      <c r="AP6699" t="s">
        <v>32</v>
      </c>
    </row>
    <row r="6700" spans="1:42" x14ac:dyDescent="0.25">
      <c r="A6700">
        <v>202108</v>
      </c>
      <c r="B6700" t="str">
        <f t="shared" si="1456"/>
        <v>2021-II</v>
      </c>
      <c r="C6700" t="s">
        <v>6774</v>
      </c>
      <c r="D6700" t="s">
        <v>6774</v>
      </c>
      <c r="E6700">
        <v>32245673</v>
      </c>
      <c r="F6700" t="s">
        <v>29</v>
      </c>
      <c r="G6700">
        <v>0</v>
      </c>
      <c r="H6700">
        <v>0</v>
      </c>
      <c r="I6700">
        <v>1</v>
      </c>
      <c r="J6700">
        <f t="shared" si="1457"/>
        <v>0</v>
      </c>
      <c r="K6700" t="str">
        <f t="shared" si="1458"/>
        <v>Insuficiente</v>
      </c>
      <c r="L6700">
        <f t="shared" si="1459"/>
        <v>1</v>
      </c>
      <c r="M6700">
        <v>41</v>
      </c>
      <c r="N6700" t="str">
        <f t="shared" si="1460"/>
        <v>&lt;=45</v>
      </c>
      <c r="O6700" t="s">
        <v>56</v>
      </c>
      <c r="P6700" t="s">
        <v>39</v>
      </c>
      <c r="Q6700">
        <v>27870</v>
      </c>
      <c r="R6700">
        <v>0</v>
      </c>
      <c r="S6700" t="str">
        <f t="shared" si="1461"/>
        <v>=0</v>
      </c>
      <c r="T6700">
        <v>950</v>
      </c>
      <c r="U6700" t="str">
        <f t="shared" si="1462"/>
        <v>&lt;=1000</v>
      </c>
      <c r="V6700" t="s">
        <v>597</v>
      </c>
      <c r="W6700">
        <v>23100</v>
      </c>
      <c r="X6700" s="12">
        <f t="shared" si="1463"/>
        <v>0</v>
      </c>
      <c r="Y6700" t="str">
        <f t="shared" si="1464"/>
        <v>=0</v>
      </c>
      <c r="Z6700" t="s">
        <v>32</v>
      </c>
      <c r="AA6700">
        <v>9</v>
      </c>
      <c r="AB6700" t="s">
        <v>32</v>
      </c>
      <c r="AC6700" t="str">
        <f t="shared" si="1465"/>
        <v/>
      </c>
      <c r="AD6700" t="s">
        <v>32</v>
      </c>
      <c r="AE6700" t="str">
        <f t="shared" si="1466"/>
        <v/>
      </c>
      <c r="AF6700" t="s">
        <v>32</v>
      </c>
      <c r="AG6700" t="str">
        <f t="shared" si="1467"/>
        <v/>
      </c>
      <c r="AH6700" t="s">
        <v>32</v>
      </c>
      <c r="AI6700" t="str">
        <f t="shared" si="1468"/>
        <v/>
      </c>
      <c r="AJ6700" t="s">
        <v>32</v>
      </c>
      <c r="AK6700" t="str">
        <f t="shared" si="1469"/>
        <v/>
      </c>
      <c r="AL6700">
        <v>0</v>
      </c>
      <c r="AM6700">
        <v>0</v>
      </c>
      <c r="AN6700">
        <v>0</v>
      </c>
      <c r="AO6700" t="s">
        <v>32</v>
      </c>
      <c r="AP6700" t="s">
        <v>32</v>
      </c>
    </row>
    <row r="6701" spans="1:42" x14ac:dyDescent="0.25">
      <c r="A6701">
        <v>202108</v>
      </c>
      <c r="B6701" t="str">
        <f t="shared" si="1456"/>
        <v>2021-II</v>
      </c>
      <c r="C6701" t="s">
        <v>6775</v>
      </c>
      <c r="D6701" t="s">
        <v>6775</v>
      </c>
      <c r="E6701">
        <v>32245732</v>
      </c>
      <c r="F6701" t="s">
        <v>29</v>
      </c>
      <c r="G6701">
        <v>0</v>
      </c>
      <c r="H6701">
        <v>0</v>
      </c>
      <c r="I6701">
        <v>1</v>
      </c>
      <c r="J6701">
        <f t="shared" si="1457"/>
        <v>0</v>
      </c>
      <c r="K6701" t="str">
        <f t="shared" si="1458"/>
        <v>Insuficiente</v>
      </c>
      <c r="L6701">
        <f t="shared" si="1459"/>
        <v>1</v>
      </c>
      <c r="M6701">
        <v>25</v>
      </c>
      <c r="N6701" t="str">
        <f t="shared" si="1460"/>
        <v>&lt;=25</v>
      </c>
      <c r="O6701" t="s">
        <v>56</v>
      </c>
      <c r="P6701" t="s">
        <v>39</v>
      </c>
      <c r="Q6701">
        <v>33549</v>
      </c>
      <c r="R6701">
        <v>0</v>
      </c>
      <c r="S6701" t="str">
        <f t="shared" si="1461"/>
        <v>=0</v>
      </c>
      <c r="T6701">
        <v>1000</v>
      </c>
      <c r="U6701" t="str">
        <f t="shared" si="1462"/>
        <v>&lt;=1000</v>
      </c>
      <c r="V6701" t="s">
        <v>4331</v>
      </c>
      <c r="W6701">
        <v>28450</v>
      </c>
      <c r="X6701" s="12">
        <f t="shared" si="1463"/>
        <v>0</v>
      </c>
      <c r="Y6701" t="str">
        <f t="shared" si="1464"/>
        <v>=0</v>
      </c>
      <c r="Z6701">
        <v>3</v>
      </c>
      <c r="AA6701">
        <v>9</v>
      </c>
      <c r="AB6701" t="s">
        <v>32</v>
      </c>
      <c r="AC6701" t="str">
        <f t="shared" si="1465"/>
        <v/>
      </c>
      <c r="AD6701" t="s">
        <v>32</v>
      </c>
      <c r="AE6701" t="str">
        <f t="shared" si="1466"/>
        <v/>
      </c>
      <c r="AF6701" t="s">
        <v>32</v>
      </c>
      <c r="AG6701" t="str">
        <f t="shared" si="1467"/>
        <v/>
      </c>
      <c r="AH6701" t="s">
        <v>32</v>
      </c>
      <c r="AI6701" t="str">
        <f t="shared" si="1468"/>
        <v/>
      </c>
      <c r="AJ6701" t="s">
        <v>32</v>
      </c>
      <c r="AK6701" t="str">
        <f t="shared" si="1469"/>
        <v/>
      </c>
      <c r="AL6701">
        <v>0</v>
      </c>
      <c r="AM6701">
        <v>0</v>
      </c>
      <c r="AN6701">
        <v>0</v>
      </c>
      <c r="AO6701" t="s">
        <v>32</v>
      </c>
      <c r="AP6701" t="s">
        <v>32</v>
      </c>
    </row>
    <row r="6702" spans="1:42" x14ac:dyDescent="0.25">
      <c r="A6702">
        <v>202108</v>
      </c>
      <c r="B6702" t="str">
        <f t="shared" si="1456"/>
        <v>2021-II</v>
      </c>
      <c r="C6702" t="s">
        <v>6776</v>
      </c>
      <c r="D6702" t="s">
        <v>6776</v>
      </c>
      <c r="E6702">
        <v>32245574</v>
      </c>
      <c r="F6702" t="s">
        <v>29</v>
      </c>
      <c r="G6702">
        <v>0</v>
      </c>
      <c r="H6702">
        <v>0</v>
      </c>
      <c r="I6702">
        <v>1</v>
      </c>
      <c r="J6702">
        <f t="shared" si="1457"/>
        <v>0</v>
      </c>
      <c r="K6702" t="str">
        <f t="shared" si="1458"/>
        <v>Insuficiente</v>
      </c>
      <c r="L6702">
        <f t="shared" si="1459"/>
        <v>1</v>
      </c>
      <c r="M6702">
        <v>30</v>
      </c>
      <c r="N6702" t="str">
        <f t="shared" si="1460"/>
        <v>&lt;=30</v>
      </c>
      <c r="O6702" t="s">
        <v>56</v>
      </c>
      <c r="P6702" t="s">
        <v>39</v>
      </c>
      <c r="Q6702">
        <v>27870</v>
      </c>
      <c r="R6702">
        <v>0</v>
      </c>
      <c r="S6702" t="str">
        <f t="shared" si="1461"/>
        <v>=0</v>
      </c>
      <c r="T6702">
        <v>950</v>
      </c>
      <c r="U6702" t="str">
        <f t="shared" si="1462"/>
        <v>&lt;=1000</v>
      </c>
      <c r="V6702" t="s">
        <v>585</v>
      </c>
      <c r="W6702">
        <v>23100</v>
      </c>
      <c r="X6702" s="12">
        <f t="shared" si="1463"/>
        <v>0</v>
      </c>
      <c r="Y6702" t="str">
        <f t="shared" si="1464"/>
        <v>=0</v>
      </c>
      <c r="Z6702">
        <v>5</v>
      </c>
      <c r="AA6702">
        <v>9</v>
      </c>
      <c r="AB6702" t="s">
        <v>32</v>
      </c>
      <c r="AC6702" t="str">
        <f t="shared" si="1465"/>
        <v/>
      </c>
      <c r="AD6702" t="s">
        <v>32</v>
      </c>
      <c r="AE6702" t="str">
        <f t="shared" si="1466"/>
        <v/>
      </c>
      <c r="AF6702" t="s">
        <v>32</v>
      </c>
      <c r="AG6702" t="str">
        <f t="shared" si="1467"/>
        <v/>
      </c>
      <c r="AH6702" t="s">
        <v>32</v>
      </c>
      <c r="AI6702" t="str">
        <f t="shared" si="1468"/>
        <v/>
      </c>
      <c r="AJ6702" t="s">
        <v>32</v>
      </c>
      <c r="AK6702" t="str">
        <f t="shared" si="1469"/>
        <v/>
      </c>
      <c r="AL6702">
        <v>0</v>
      </c>
      <c r="AM6702">
        <v>0</v>
      </c>
      <c r="AN6702">
        <v>0</v>
      </c>
      <c r="AO6702" t="s">
        <v>32</v>
      </c>
      <c r="AP6702" t="s">
        <v>32</v>
      </c>
    </row>
    <row r="6703" spans="1:42" x14ac:dyDescent="0.25">
      <c r="A6703">
        <v>202108</v>
      </c>
      <c r="B6703" t="str">
        <f t="shared" si="1456"/>
        <v>2021-II</v>
      </c>
      <c r="C6703" t="s">
        <v>6777</v>
      </c>
      <c r="D6703" t="s">
        <v>6777</v>
      </c>
      <c r="E6703">
        <v>32245629</v>
      </c>
      <c r="F6703" t="s">
        <v>29</v>
      </c>
      <c r="G6703">
        <v>0</v>
      </c>
      <c r="H6703">
        <v>0</v>
      </c>
      <c r="I6703">
        <v>1</v>
      </c>
      <c r="J6703">
        <f t="shared" si="1457"/>
        <v>0</v>
      </c>
      <c r="K6703" t="str">
        <f t="shared" si="1458"/>
        <v>Insuficiente</v>
      </c>
      <c r="L6703">
        <f t="shared" si="1459"/>
        <v>1</v>
      </c>
      <c r="M6703">
        <v>64</v>
      </c>
      <c r="N6703" t="str">
        <f t="shared" si="1460"/>
        <v>&gt;60</v>
      </c>
      <c r="O6703" t="s">
        <v>56</v>
      </c>
      <c r="P6703" t="s">
        <v>69</v>
      </c>
      <c r="Q6703">
        <v>29303</v>
      </c>
      <c r="R6703">
        <v>0</v>
      </c>
      <c r="S6703" t="str">
        <f t="shared" si="1461"/>
        <v>=0</v>
      </c>
      <c r="T6703">
        <v>1000</v>
      </c>
      <c r="U6703" t="str">
        <f t="shared" si="1462"/>
        <v>&lt;=1000</v>
      </c>
      <c r="V6703" t="s">
        <v>614</v>
      </c>
      <c r="W6703">
        <v>24450</v>
      </c>
      <c r="X6703" s="12">
        <f t="shared" si="1463"/>
        <v>0</v>
      </c>
      <c r="Y6703" t="str">
        <f t="shared" si="1464"/>
        <v>=0</v>
      </c>
      <c r="Z6703">
        <v>5</v>
      </c>
      <c r="AA6703">
        <v>4</v>
      </c>
      <c r="AB6703">
        <v>2019.38</v>
      </c>
      <c r="AC6703" t="str">
        <f t="shared" si="1465"/>
        <v>&lt;=3000</v>
      </c>
      <c r="AD6703">
        <v>2454</v>
      </c>
      <c r="AE6703" t="str">
        <f t="shared" si="1466"/>
        <v>&gt;120</v>
      </c>
      <c r="AF6703">
        <v>2019.38</v>
      </c>
      <c r="AG6703" t="str">
        <f t="shared" si="1467"/>
        <v>&lt;=3000</v>
      </c>
      <c r="AH6703" t="s">
        <v>32</v>
      </c>
      <c r="AI6703" t="str">
        <f t="shared" si="1468"/>
        <v/>
      </c>
      <c r="AJ6703" t="s">
        <v>32</v>
      </c>
      <c r="AK6703" t="str">
        <f t="shared" si="1469"/>
        <v/>
      </c>
      <c r="AL6703">
        <v>12</v>
      </c>
      <c r="AM6703">
        <v>0</v>
      </c>
      <c r="AN6703">
        <v>12</v>
      </c>
      <c r="AO6703" t="s">
        <v>32</v>
      </c>
      <c r="AP6703">
        <v>1</v>
      </c>
    </row>
    <row r="6704" spans="1:42" x14ac:dyDescent="0.25">
      <c r="A6704">
        <v>202108</v>
      </c>
      <c r="B6704" t="str">
        <f t="shared" si="1456"/>
        <v>2021-II</v>
      </c>
      <c r="C6704" t="s">
        <v>6778</v>
      </c>
      <c r="D6704" t="s">
        <v>6778</v>
      </c>
      <c r="E6704">
        <v>32245685</v>
      </c>
      <c r="F6704" t="s">
        <v>29</v>
      </c>
      <c r="G6704">
        <v>0</v>
      </c>
      <c r="H6704">
        <v>0</v>
      </c>
      <c r="I6704">
        <v>1</v>
      </c>
      <c r="J6704">
        <f t="shared" si="1457"/>
        <v>0</v>
      </c>
      <c r="K6704" t="str">
        <f t="shared" si="1458"/>
        <v>Insuficiente</v>
      </c>
      <c r="L6704">
        <f t="shared" si="1459"/>
        <v>1</v>
      </c>
      <c r="M6704">
        <v>28</v>
      </c>
      <c r="N6704" t="str">
        <f t="shared" si="1460"/>
        <v>&lt;=30</v>
      </c>
      <c r="O6704" t="s">
        <v>56</v>
      </c>
      <c r="P6704" t="s">
        <v>39</v>
      </c>
      <c r="Q6704">
        <v>27816</v>
      </c>
      <c r="R6704">
        <v>0</v>
      </c>
      <c r="S6704" t="str">
        <f t="shared" si="1461"/>
        <v>=0</v>
      </c>
      <c r="T6704">
        <v>950</v>
      </c>
      <c r="U6704" t="str">
        <f t="shared" si="1462"/>
        <v>&lt;=1000</v>
      </c>
      <c r="V6704" t="s">
        <v>597</v>
      </c>
      <c r="W6704">
        <v>23100</v>
      </c>
      <c r="X6704" s="12">
        <f t="shared" si="1463"/>
        <v>0</v>
      </c>
      <c r="Y6704" t="str">
        <f t="shared" si="1464"/>
        <v>=0</v>
      </c>
      <c r="Z6704" t="s">
        <v>32</v>
      </c>
      <c r="AA6704">
        <v>4</v>
      </c>
      <c r="AB6704">
        <v>1494.6</v>
      </c>
      <c r="AC6704" t="str">
        <f t="shared" si="1465"/>
        <v>&lt;=2000</v>
      </c>
      <c r="AD6704">
        <v>1887</v>
      </c>
      <c r="AE6704" t="str">
        <f t="shared" si="1466"/>
        <v>&gt;120</v>
      </c>
      <c r="AF6704">
        <v>1494.6</v>
      </c>
      <c r="AG6704" t="str">
        <f t="shared" si="1467"/>
        <v>&lt;=2000</v>
      </c>
      <c r="AH6704" t="s">
        <v>32</v>
      </c>
      <c r="AI6704" t="str">
        <f t="shared" si="1468"/>
        <v/>
      </c>
      <c r="AJ6704" t="s">
        <v>32</v>
      </c>
      <c r="AK6704" t="str">
        <f t="shared" si="1469"/>
        <v/>
      </c>
      <c r="AL6704">
        <v>12</v>
      </c>
      <c r="AM6704">
        <v>0</v>
      </c>
      <c r="AN6704">
        <v>12</v>
      </c>
      <c r="AO6704" t="s">
        <v>32</v>
      </c>
      <c r="AP6704">
        <v>1</v>
      </c>
    </row>
    <row r="6705" spans="1:42" x14ac:dyDescent="0.25">
      <c r="A6705">
        <v>202108</v>
      </c>
      <c r="B6705" t="str">
        <f t="shared" si="1456"/>
        <v>2021-II</v>
      </c>
      <c r="C6705" t="s">
        <v>6779</v>
      </c>
      <c r="D6705" t="s">
        <v>6779</v>
      </c>
      <c r="E6705">
        <v>32249044</v>
      </c>
      <c r="F6705" t="s">
        <v>29</v>
      </c>
      <c r="G6705">
        <v>0</v>
      </c>
      <c r="H6705">
        <v>0</v>
      </c>
      <c r="I6705">
        <v>1</v>
      </c>
      <c r="J6705">
        <f t="shared" si="1457"/>
        <v>0</v>
      </c>
      <c r="K6705" t="str">
        <f t="shared" si="1458"/>
        <v>Insuficiente</v>
      </c>
      <c r="L6705">
        <f t="shared" si="1459"/>
        <v>1</v>
      </c>
      <c r="M6705">
        <v>54</v>
      </c>
      <c r="N6705" t="str">
        <f t="shared" si="1460"/>
        <v>&lt;=55</v>
      </c>
      <c r="O6705" t="s">
        <v>72</v>
      </c>
      <c r="P6705" t="s">
        <v>39</v>
      </c>
      <c r="Q6705">
        <v>19250</v>
      </c>
      <c r="R6705">
        <v>0</v>
      </c>
      <c r="S6705" t="str">
        <f t="shared" si="1461"/>
        <v>=0</v>
      </c>
      <c r="T6705">
        <v>650</v>
      </c>
      <c r="U6705" t="str">
        <f t="shared" si="1462"/>
        <v>&lt;=1000</v>
      </c>
      <c r="V6705" t="s">
        <v>1894</v>
      </c>
      <c r="W6705">
        <v>14980</v>
      </c>
      <c r="X6705" s="12">
        <f t="shared" si="1463"/>
        <v>0</v>
      </c>
      <c r="Y6705" t="str">
        <f t="shared" si="1464"/>
        <v>=0</v>
      </c>
      <c r="Z6705" t="s">
        <v>32</v>
      </c>
      <c r="AA6705">
        <v>0</v>
      </c>
      <c r="AB6705">
        <v>7097.77</v>
      </c>
      <c r="AC6705" t="str">
        <f t="shared" si="1465"/>
        <v>&gt;5000</v>
      </c>
      <c r="AD6705">
        <v>0</v>
      </c>
      <c r="AE6705" t="str">
        <f t="shared" si="1466"/>
        <v>=0</v>
      </c>
      <c r="AF6705">
        <v>0</v>
      </c>
      <c r="AG6705" t="str">
        <f t="shared" si="1467"/>
        <v>&lt;=500</v>
      </c>
      <c r="AH6705" t="s">
        <v>32</v>
      </c>
      <c r="AI6705" t="str">
        <f t="shared" si="1468"/>
        <v/>
      </c>
      <c r="AJ6705" t="s">
        <v>32</v>
      </c>
      <c r="AK6705" t="str">
        <f t="shared" si="1469"/>
        <v/>
      </c>
      <c r="AL6705">
        <v>12</v>
      </c>
      <c r="AM6705">
        <v>12</v>
      </c>
      <c r="AN6705">
        <v>0</v>
      </c>
      <c r="AO6705">
        <v>1</v>
      </c>
      <c r="AP6705" t="s">
        <v>32</v>
      </c>
    </row>
    <row r="6706" spans="1:42" x14ac:dyDescent="0.25">
      <c r="A6706">
        <v>202108</v>
      </c>
      <c r="B6706" t="str">
        <f t="shared" si="1456"/>
        <v>2021-II</v>
      </c>
      <c r="C6706" t="s">
        <v>6780</v>
      </c>
      <c r="D6706" t="s">
        <v>6780</v>
      </c>
      <c r="E6706">
        <v>32248781</v>
      </c>
      <c r="F6706" t="s">
        <v>29</v>
      </c>
      <c r="G6706">
        <v>0</v>
      </c>
      <c r="H6706">
        <v>0</v>
      </c>
      <c r="I6706">
        <v>1</v>
      </c>
      <c r="J6706">
        <f t="shared" si="1457"/>
        <v>0</v>
      </c>
      <c r="K6706" t="str">
        <f t="shared" si="1458"/>
        <v>Insuficiente</v>
      </c>
      <c r="L6706">
        <f t="shared" si="1459"/>
        <v>1</v>
      </c>
      <c r="M6706">
        <v>39</v>
      </c>
      <c r="N6706" t="str">
        <f t="shared" si="1460"/>
        <v>&lt;=40</v>
      </c>
      <c r="O6706" t="s">
        <v>56</v>
      </c>
      <c r="P6706" t="s">
        <v>35</v>
      </c>
      <c r="Q6706">
        <v>27870</v>
      </c>
      <c r="R6706">
        <v>0</v>
      </c>
      <c r="S6706" t="str">
        <f t="shared" si="1461"/>
        <v>=0</v>
      </c>
      <c r="T6706">
        <v>950</v>
      </c>
      <c r="U6706" t="str">
        <f t="shared" si="1462"/>
        <v>&lt;=1000</v>
      </c>
      <c r="V6706" t="s">
        <v>589</v>
      </c>
      <c r="W6706">
        <v>23100</v>
      </c>
      <c r="X6706" s="12">
        <f t="shared" si="1463"/>
        <v>0</v>
      </c>
      <c r="Y6706" t="str">
        <f t="shared" si="1464"/>
        <v>=0</v>
      </c>
      <c r="Z6706" t="s">
        <v>32</v>
      </c>
      <c r="AA6706">
        <v>4</v>
      </c>
      <c r="AB6706">
        <v>4111.13</v>
      </c>
      <c r="AC6706" t="str">
        <f t="shared" si="1465"/>
        <v>&lt;=5000</v>
      </c>
      <c r="AD6706">
        <v>1561</v>
      </c>
      <c r="AE6706" t="str">
        <f t="shared" si="1466"/>
        <v>&gt;120</v>
      </c>
      <c r="AF6706">
        <v>4111.13</v>
      </c>
      <c r="AG6706" t="str">
        <f t="shared" si="1467"/>
        <v>&lt;=5000</v>
      </c>
      <c r="AH6706" t="s">
        <v>32</v>
      </c>
      <c r="AI6706" t="str">
        <f t="shared" si="1468"/>
        <v/>
      </c>
      <c r="AJ6706" t="s">
        <v>32</v>
      </c>
      <c r="AK6706" t="str">
        <f t="shared" si="1469"/>
        <v/>
      </c>
      <c r="AL6706">
        <v>12</v>
      </c>
      <c r="AM6706">
        <v>0</v>
      </c>
      <c r="AN6706">
        <v>12</v>
      </c>
      <c r="AO6706" t="s">
        <v>32</v>
      </c>
      <c r="AP6706">
        <v>1</v>
      </c>
    </row>
    <row r="6707" spans="1:42" x14ac:dyDescent="0.25">
      <c r="A6707">
        <v>202108</v>
      </c>
      <c r="B6707" t="str">
        <f t="shared" si="1456"/>
        <v>2021-II</v>
      </c>
      <c r="C6707" t="s">
        <v>6781</v>
      </c>
      <c r="D6707" t="s">
        <v>6781</v>
      </c>
      <c r="E6707">
        <v>32249027</v>
      </c>
      <c r="F6707" t="s">
        <v>29</v>
      </c>
      <c r="G6707">
        <v>0</v>
      </c>
      <c r="H6707">
        <v>0</v>
      </c>
      <c r="I6707">
        <v>1</v>
      </c>
      <c r="J6707">
        <f t="shared" si="1457"/>
        <v>0</v>
      </c>
      <c r="K6707" t="str">
        <f t="shared" si="1458"/>
        <v>Insuficiente</v>
      </c>
      <c r="L6707">
        <f t="shared" si="1459"/>
        <v>1</v>
      </c>
      <c r="M6707">
        <v>37</v>
      </c>
      <c r="N6707" t="str">
        <f t="shared" si="1460"/>
        <v>&lt;=40</v>
      </c>
      <c r="O6707" t="s">
        <v>56</v>
      </c>
      <c r="P6707" t="s">
        <v>39</v>
      </c>
      <c r="Q6707">
        <v>43528</v>
      </c>
      <c r="R6707">
        <v>0</v>
      </c>
      <c r="S6707" t="str">
        <f t="shared" si="1461"/>
        <v>=0</v>
      </c>
      <c r="T6707">
        <v>1300</v>
      </c>
      <c r="U6707" t="str">
        <f t="shared" si="1462"/>
        <v>&lt;=1300</v>
      </c>
      <c r="V6707" t="s">
        <v>587</v>
      </c>
      <c r="W6707">
        <v>37850</v>
      </c>
      <c r="X6707" s="12">
        <f t="shared" si="1463"/>
        <v>0</v>
      </c>
      <c r="Y6707" t="str">
        <f t="shared" si="1464"/>
        <v>=0</v>
      </c>
      <c r="Z6707">
        <v>4</v>
      </c>
      <c r="AA6707">
        <v>9</v>
      </c>
      <c r="AB6707" t="s">
        <v>32</v>
      </c>
      <c r="AC6707" t="str">
        <f t="shared" si="1465"/>
        <v/>
      </c>
      <c r="AD6707" t="s">
        <v>32</v>
      </c>
      <c r="AE6707" t="str">
        <f t="shared" si="1466"/>
        <v/>
      </c>
      <c r="AF6707" t="s">
        <v>32</v>
      </c>
      <c r="AG6707" t="str">
        <f t="shared" si="1467"/>
        <v/>
      </c>
      <c r="AH6707" t="s">
        <v>32</v>
      </c>
      <c r="AI6707" t="str">
        <f t="shared" si="1468"/>
        <v/>
      </c>
      <c r="AJ6707" t="s">
        <v>32</v>
      </c>
      <c r="AK6707" t="str">
        <f t="shared" si="1469"/>
        <v/>
      </c>
      <c r="AL6707">
        <v>0</v>
      </c>
      <c r="AM6707">
        <v>0</v>
      </c>
      <c r="AN6707">
        <v>0</v>
      </c>
      <c r="AO6707" t="s">
        <v>32</v>
      </c>
      <c r="AP6707" t="s">
        <v>32</v>
      </c>
    </row>
    <row r="6708" spans="1:42" x14ac:dyDescent="0.25">
      <c r="A6708">
        <v>202108</v>
      </c>
      <c r="B6708" t="str">
        <f t="shared" si="1456"/>
        <v>2021-II</v>
      </c>
      <c r="C6708" t="s">
        <v>6782</v>
      </c>
      <c r="D6708" t="s">
        <v>6782</v>
      </c>
      <c r="E6708">
        <v>32245711</v>
      </c>
      <c r="F6708" t="s">
        <v>29</v>
      </c>
      <c r="G6708">
        <v>0</v>
      </c>
      <c r="H6708">
        <v>0</v>
      </c>
      <c r="I6708">
        <v>1</v>
      </c>
      <c r="J6708">
        <f t="shared" si="1457"/>
        <v>0</v>
      </c>
      <c r="K6708" t="str">
        <f t="shared" si="1458"/>
        <v>Insuficiente</v>
      </c>
      <c r="L6708">
        <f t="shared" si="1459"/>
        <v>1</v>
      </c>
      <c r="M6708">
        <v>50</v>
      </c>
      <c r="N6708" t="str">
        <f t="shared" si="1460"/>
        <v>&lt;=50</v>
      </c>
      <c r="O6708" t="s">
        <v>72</v>
      </c>
      <c r="P6708" t="s">
        <v>39</v>
      </c>
      <c r="Q6708">
        <v>20535</v>
      </c>
      <c r="R6708">
        <v>0</v>
      </c>
      <c r="S6708" t="str">
        <f t="shared" si="1461"/>
        <v>=0</v>
      </c>
      <c r="T6708">
        <v>700</v>
      </c>
      <c r="U6708" t="str">
        <f t="shared" si="1462"/>
        <v>&lt;=1000</v>
      </c>
      <c r="V6708" t="s">
        <v>612</v>
      </c>
      <c r="W6708">
        <v>16240</v>
      </c>
      <c r="X6708" s="12">
        <f t="shared" si="1463"/>
        <v>0</v>
      </c>
      <c r="Y6708" t="str">
        <f t="shared" si="1464"/>
        <v>=0</v>
      </c>
      <c r="Z6708" t="s">
        <v>32</v>
      </c>
      <c r="AA6708">
        <v>0</v>
      </c>
      <c r="AB6708">
        <v>22399.89</v>
      </c>
      <c r="AC6708" t="str">
        <f t="shared" si="1465"/>
        <v>&gt;5000</v>
      </c>
      <c r="AD6708">
        <v>7</v>
      </c>
      <c r="AE6708" t="str">
        <f t="shared" si="1466"/>
        <v>&lt;=8</v>
      </c>
      <c r="AF6708">
        <v>0</v>
      </c>
      <c r="AG6708" t="str">
        <f t="shared" si="1467"/>
        <v>&lt;=500</v>
      </c>
      <c r="AH6708" t="s">
        <v>32</v>
      </c>
      <c r="AI6708" t="str">
        <f t="shared" si="1468"/>
        <v/>
      </c>
      <c r="AJ6708" t="s">
        <v>32</v>
      </c>
      <c r="AK6708" t="str">
        <f t="shared" si="1469"/>
        <v/>
      </c>
      <c r="AL6708">
        <v>12</v>
      </c>
      <c r="AM6708">
        <v>12</v>
      </c>
      <c r="AN6708">
        <v>0</v>
      </c>
      <c r="AO6708">
        <v>1</v>
      </c>
      <c r="AP6708" t="s">
        <v>32</v>
      </c>
    </row>
    <row r="6709" spans="1:42" x14ac:dyDescent="0.25">
      <c r="A6709">
        <v>202108</v>
      </c>
      <c r="B6709" t="str">
        <f t="shared" si="1456"/>
        <v>2021-II</v>
      </c>
      <c r="C6709" t="s">
        <v>6783</v>
      </c>
      <c r="D6709" t="s">
        <v>6783</v>
      </c>
      <c r="E6709">
        <v>32244478</v>
      </c>
      <c r="F6709" t="s">
        <v>29</v>
      </c>
      <c r="G6709">
        <v>0</v>
      </c>
      <c r="H6709">
        <v>0</v>
      </c>
      <c r="I6709">
        <v>1</v>
      </c>
      <c r="J6709">
        <f t="shared" si="1457"/>
        <v>0</v>
      </c>
      <c r="K6709" t="str">
        <f t="shared" si="1458"/>
        <v>Insuficiente</v>
      </c>
      <c r="L6709">
        <f t="shared" si="1459"/>
        <v>1</v>
      </c>
      <c r="M6709">
        <v>27</v>
      </c>
      <c r="N6709" t="str">
        <f t="shared" si="1460"/>
        <v>&lt;=30</v>
      </c>
      <c r="O6709" t="s">
        <v>56</v>
      </c>
      <c r="P6709" t="s">
        <v>39</v>
      </c>
      <c r="Q6709">
        <v>27816</v>
      </c>
      <c r="R6709">
        <v>0</v>
      </c>
      <c r="S6709" t="str">
        <f t="shared" si="1461"/>
        <v>=0</v>
      </c>
      <c r="T6709">
        <v>950</v>
      </c>
      <c r="U6709" t="str">
        <f t="shared" si="1462"/>
        <v>&lt;=1000</v>
      </c>
      <c r="V6709" t="s">
        <v>597</v>
      </c>
      <c r="W6709">
        <v>23100</v>
      </c>
      <c r="X6709" s="12">
        <f t="shared" si="1463"/>
        <v>0</v>
      </c>
      <c r="Y6709" t="str">
        <f t="shared" si="1464"/>
        <v>=0</v>
      </c>
      <c r="Z6709" t="s">
        <v>32</v>
      </c>
      <c r="AA6709">
        <v>9</v>
      </c>
      <c r="AB6709" t="s">
        <v>32</v>
      </c>
      <c r="AC6709" t="str">
        <f t="shared" si="1465"/>
        <v/>
      </c>
      <c r="AD6709" t="s">
        <v>32</v>
      </c>
      <c r="AE6709" t="str">
        <f t="shared" si="1466"/>
        <v/>
      </c>
      <c r="AF6709" t="s">
        <v>32</v>
      </c>
      <c r="AG6709" t="str">
        <f t="shared" si="1467"/>
        <v/>
      </c>
      <c r="AH6709" t="s">
        <v>32</v>
      </c>
      <c r="AI6709" t="str">
        <f t="shared" si="1468"/>
        <v/>
      </c>
      <c r="AJ6709" t="s">
        <v>32</v>
      </c>
      <c r="AK6709" t="str">
        <f t="shared" si="1469"/>
        <v/>
      </c>
      <c r="AL6709">
        <v>0</v>
      </c>
      <c r="AM6709">
        <v>0</v>
      </c>
      <c r="AN6709">
        <v>0</v>
      </c>
      <c r="AO6709" t="s">
        <v>32</v>
      </c>
      <c r="AP6709" t="s">
        <v>32</v>
      </c>
    </row>
    <row r="6710" spans="1:42" x14ac:dyDescent="0.25">
      <c r="A6710">
        <v>202108</v>
      </c>
      <c r="B6710" t="str">
        <f t="shared" si="1456"/>
        <v>2021-II</v>
      </c>
      <c r="C6710" t="s">
        <v>6784</v>
      </c>
      <c r="D6710" t="s">
        <v>6784</v>
      </c>
      <c r="E6710">
        <v>32243485</v>
      </c>
      <c r="F6710" t="s">
        <v>29</v>
      </c>
      <c r="G6710">
        <v>0</v>
      </c>
      <c r="H6710">
        <v>0</v>
      </c>
      <c r="I6710">
        <v>1</v>
      </c>
      <c r="J6710">
        <f t="shared" si="1457"/>
        <v>0</v>
      </c>
      <c r="K6710" t="str">
        <f t="shared" si="1458"/>
        <v>Insuficiente</v>
      </c>
      <c r="L6710">
        <f t="shared" si="1459"/>
        <v>1</v>
      </c>
      <c r="M6710">
        <v>22</v>
      </c>
      <c r="N6710" t="str">
        <f t="shared" si="1460"/>
        <v>&lt;=25</v>
      </c>
      <c r="O6710" t="s">
        <v>56</v>
      </c>
      <c r="P6710" t="s">
        <v>39</v>
      </c>
      <c r="Q6710">
        <v>30736</v>
      </c>
      <c r="R6710">
        <v>0</v>
      </c>
      <c r="S6710" t="str">
        <f t="shared" si="1461"/>
        <v>=0</v>
      </c>
      <c r="T6710">
        <v>1050</v>
      </c>
      <c r="U6710" t="str">
        <f t="shared" si="1462"/>
        <v>&lt;=1100</v>
      </c>
      <c r="V6710" t="s">
        <v>597</v>
      </c>
      <c r="W6710">
        <v>25800</v>
      </c>
      <c r="X6710" s="12">
        <f t="shared" si="1463"/>
        <v>0</v>
      </c>
      <c r="Y6710" t="str">
        <f t="shared" si="1464"/>
        <v>=0</v>
      </c>
      <c r="Z6710" t="s">
        <v>32</v>
      </c>
      <c r="AA6710">
        <v>9</v>
      </c>
      <c r="AB6710" t="s">
        <v>32</v>
      </c>
      <c r="AC6710" t="str">
        <f t="shared" si="1465"/>
        <v/>
      </c>
      <c r="AD6710" t="s">
        <v>32</v>
      </c>
      <c r="AE6710" t="str">
        <f t="shared" si="1466"/>
        <v/>
      </c>
      <c r="AF6710" t="s">
        <v>32</v>
      </c>
      <c r="AG6710" t="str">
        <f t="shared" si="1467"/>
        <v/>
      </c>
      <c r="AH6710" t="s">
        <v>32</v>
      </c>
      <c r="AI6710" t="str">
        <f t="shared" si="1468"/>
        <v/>
      </c>
      <c r="AJ6710" t="s">
        <v>32</v>
      </c>
      <c r="AK6710" t="str">
        <f t="shared" si="1469"/>
        <v/>
      </c>
      <c r="AL6710">
        <v>0</v>
      </c>
      <c r="AM6710">
        <v>0</v>
      </c>
      <c r="AN6710">
        <v>0</v>
      </c>
      <c r="AO6710" t="s">
        <v>32</v>
      </c>
      <c r="AP6710" t="s">
        <v>32</v>
      </c>
    </row>
    <row r="6711" spans="1:42" x14ac:dyDescent="0.25">
      <c r="A6711">
        <v>202108</v>
      </c>
      <c r="B6711" t="str">
        <f t="shared" si="1456"/>
        <v>2021-II</v>
      </c>
      <c r="C6711" t="s">
        <v>6785</v>
      </c>
      <c r="D6711" t="s">
        <v>6785</v>
      </c>
      <c r="E6711">
        <v>32249133</v>
      </c>
      <c r="F6711" t="s">
        <v>29</v>
      </c>
      <c r="G6711">
        <v>0</v>
      </c>
      <c r="H6711">
        <v>0</v>
      </c>
      <c r="I6711">
        <v>1</v>
      </c>
      <c r="J6711">
        <f t="shared" si="1457"/>
        <v>0</v>
      </c>
      <c r="K6711" t="str">
        <f t="shared" si="1458"/>
        <v>Insuficiente</v>
      </c>
      <c r="L6711">
        <f t="shared" si="1459"/>
        <v>1</v>
      </c>
      <c r="M6711">
        <v>43</v>
      </c>
      <c r="N6711" t="str">
        <f t="shared" si="1460"/>
        <v>&lt;=45</v>
      </c>
      <c r="O6711" t="s">
        <v>56</v>
      </c>
      <c r="P6711" t="s">
        <v>39</v>
      </c>
      <c r="Q6711">
        <v>40183</v>
      </c>
      <c r="R6711">
        <v>0</v>
      </c>
      <c r="S6711" t="str">
        <f t="shared" si="1461"/>
        <v>=0</v>
      </c>
      <c r="T6711">
        <v>1200</v>
      </c>
      <c r="U6711" t="str">
        <f t="shared" si="1462"/>
        <v>&lt;=1200</v>
      </c>
      <c r="V6711" t="s">
        <v>585</v>
      </c>
      <c r="W6711">
        <v>34700</v>
      </c>
      <c r="X6711" s="12">
        <f t="shared" si="1463"/>
        <v>0</v>
      </c>
      <c r="Y6711" t="str">
        <f t="shared" si="1464"/>
        <v>=0</v>
      </c>
      <c r="Z6711">
        <v>1</v>
      </c>
      <c r="AA6711">
        <v>9</v>
      </c>
      <c r="AB6711" t="s">
        <v>32</v>
      </c>
      <c r="AC6711" t="str">
        <f t="shared" si="1465"/>
        <v/>
      </c>
      <c r="AD6711" t="s">
        <v>32</v>
      </c>
      <c r="AE6711" t="str">
        <f t="shared" si="1466"/>
        <v/>
      </c>
      <c r="AF6711" t="s">
        <v>32</v>
      </c>
      <c r="AG6711" t="str">
        <f t="shared" si="1467"/>
        <v/>
      </c>
      <c r="AH6711" t="s">
        <v>32</v>
      </c>
      <c r="AI6711" t="str">
        <f t="shared" si="1468"/>
        <v/>
      </c>
      <c r="AJ6711" t="s">
        <v>32</v>
      </c>
      <c r="AK6711" t="str">
        <f t="shared" si="1469"/>
        <v/>
      </c>
      <c r="AL6711">
        <v>0</v>
      </c>
      <c r="AM6711">
        <v>0</v>
      </c>
      <c r="AN6711">
        <v>0</v>
      </c>
      <c r="AO6711" t="s">
        <v>32</v>
      </c>
      <c r="AP6711" t="s">
        <v>32</v>
      </c>
    </row>
    <row r="6712" spans="1:42" x14ac:dyDescent="0.25">
      <c r="A6712">
        <v>202108</v>
      </c>
      <c r="B6712" t="str">
        <f t="shared" si="1456"/>
        <v>2021-II</v>
      </c>
      <c r="C6712" t="s">
        <v>6786</v>
      </c>
      <c r="D6712" t="s">
        <v>6786</v>
      </c>
      <c r="E6712">
        <v>32245620</v>
      </c>
      <c r="F6712" t="s">
        <v>29</v>
      </c>
      <c r="G6712">
        <v>0</v>
      </c>
      <c r="H6712">
        <v>0</v>
      </c>
      <c r="I6712">
        <v>1</v>
      </c>
      <c r="J6712">
        <f t="shared" si="1457"/>
        <v>0</v>
      </c>
      <c r="K6712" t="str">
        <f t="shared" si="1458"/>
        <v>Insuficiente</v>
      </c>
      <c r="L6712">
        <f t="shared" si="1459"/>
        <v>1</v>
      </c>
      <c r="M6712">
        <v>28</v>
      </c>
      <c r="N6712" t="str">
        <f t="shared" si="1460"/>
        <v>&lt;=30</v>
      </c>
      <c r="O6712" t="s">
        <v>56</v>
      </c>
      <c r="P6712" t="s">
        <v>39</v>
      </c>
      <c r="Q6712">
        <v>27870</v>
      </c>
      <c r="R6712">
        <v>0</v>
      </c>
      <c r="S6712" t="str">
        <f t="shared" si="1461"/>
        <v>=0</v>
      </c>
      <c r="T6712">
        <v>950</v>
      </c>
      <c r="U6712" t="str">
        <f t="shared" si="1462"/>
        <v>&lt;=1000</v>
      </c>
      <c r="V6712" t="s">
        <v>585</v>
      </c>
      <c r="W6712">
        <v>23100</v>
      </c>
      <c r="X6712" s="12">
        <f t="shared" si="1463"/>
        <v>0</v>
      </c>
      <c r="Y6712" t="str">
        <f t="shared" si="1464"/>
        <v>=0</v>
      </c>
      <c r="Z6712">
        <v>5</v>
      </c>
      <c r="AA6712">
        <v>9</v>
      </c>
      <c r="AB6712" t="s">
        <v>32</v>
      </c>
      <c r="AC6712" t="str">
        <f t="shared" si="1465"/>
        <v/>
      </c>
      <c r="AD6712" t="s">
        <v>32</v>
      </c>
      <c r="AE6712" t="str">
        <f t="shared" si="1466"/>
        <v/>
      </c>
      <c r="AF6712" t="s">
        <v>32</v>
      </c>
      <c r="AG6712" t="str">
        <f t="shared" si="1467"/>
        <v/>
      </c>
      <c r="AH6712" t="s">
        <v>32</v>
      </c>
      <c r="AI6712" t="str">
        <f t="shared" si="1468"/>
        <v/>
      </c>
      <c r="AJ6712" t="s">
        <v>32</v>
      </c>
      <c r="AK6712" t="str">
        <f t="shared" si="1469"/>
        <v/>
      </c>
      <c r="AL6712">
        <v>0</v>
      </c>
      <c r="AM6712">
        <v>0</v>
      </c>
      <c r="AN6712">
        <v>0</v>
      </c>
      <c r="AO6712" t="s">
        <v>32</v>
      </c>
      <c r="AP6712" t="s">
        <v>32</v>
      </c>
    </row>
    <row r="6713" spans="1:42" x14ac:dyDescent="0.25">
      <c r="A6713">
        <v>202108</v>
      </c>
      <c r="B6713" t="str">
        <f t="shared" si="1456"/>
        <v>2021-II</v>
      </c>
      <c r="C6713" t="s">
        <v>6787</v>
      </c>
      <c r="D6713" t="s">
        <v>6787</v>
      </c>
      <c r="E6713">
        <v>32244027</v>
      </c>
      <c r="F6713" t="s">
        <v>29</v>
      </c>
      <c r="G6713">
        <v>0</v>
      </c>
      <c r="H6713">
        <v>0</v>
      </c>
      <c r="I6713">
        <v>1</v>
      </c>
      <c r="J6713">
        <f t="shared" si="1457"/>
        <v>0</v>
      </c>
      <c r="K6713" t="str">
        <f t="shared" si="1458"/>
        <v>Insuficiente</v>
      </c>
      <c r="L6713">
        <f t="shared" si="1459"/>
        <v>1</v>
      </c>
      <c r="M6713">
        <v>30</v>
      </c>
      <c r="N6713" t="str">
        <f t="shared" si="1460"/>
        <v>&lt;=30</v>
      </c>
      <c r="O6713" t="s">
        <v>56</v>
      </c>
      <c r="P6713" t="s">
        <v>39</v>
      </c>
      <c r="Q6713">
        <v>40183</v>
      </c>
      <c r="R6713">
        <v>0</v>
      </c>
      <c r="S6713" t="str">
        <f t="shared" si="1461"/>
        <v>=0</v>
      </c>
      <c r="T6713">
        <v>1200</v>
      </c>
      <c r="U6713" t="str">
        <f t="shared" si="1462"/>
        <v>&lt;=1200</v>
      </c>
      <c r="V6713" t="s">
        <v>585</v>
      </c>
      <c r="W6713">
        <v>34700</v>
      </c>
      <c r="X6713" s="12">
        <f t="shared" si="1463"/>
        <v>0</v>
      </c>
      <c r="Y6713" t="str">
        <f t="shared" si="1464"/>
        <v>=0</v>
      </c>
      <c r="Z6713">
        <v>1</v>
      </c>
      <c r="AA6713">
        <v>9</v>
      </c>
      <c r="AB6713" t="s">
        <v>32</v>
      </c>
      <c r="AC6713" t="str">
        <f t="shared" si="1465"/>
        <v/>
      </c>
      <c r="AD6713" t="s">
        <v>32</v>
      </c>
      <c r="AE6713" t="str">
        <f t="shared" si="1466"/>
        <v/>
      </c>
      <c r="AF6713" t="s">
        <v>32</v>
      </c>
      <c r="AG6713" t="str">
        <f t="shared" si="1467"/>
        <v/>
      </c>
      <c r="AH6713" t="s">
        <v>32</v>
      </c>
      <c r="AI6713" t="str">
        <f t="shared" si="1468"/>
        <v/>
      </c>
      <c r="AJ6713" t="s">
        <v>32</v>
      </c>
      <c r="AK6713" t="str">
        <f t="shared" si="1469"/>
        <v/>
      </c>
      <c r="AL6713">
        <v>0</v>
      </c>
      <c r="AM6713">
        <v>0</v>
      </c>
      <c r="AN6713">
        <v>0</v>
      </c>
      <c r="AO6713" t="s">
        <v>32</v>
      </c>
      <c r="AP6713" t="s">
        <v>32</v>
      </c>
    </row>
    <row r="6714" spans="1:42" x14ac:dyDescent="0.25">
      <c r="A6714">
        <v>202108</v>
      </c>
      <c r="B6714" t="str">
        <f t="shared" si="1456"/>
        <v>2021-II</v>
      </c>
      <c r="C6714" t="s">
        <v>6788</v>
      </c>
      <c r="D6714" t="s">
        <v>6788</v>
      </c>
      <c r="E6714">
        <v>32249271</v>
      </c>
      <c r="F6714" t="s">
        <v>29</v>
      </c>
      <c r="G6714">
        <v>0</v>
      </c>
      <c r="H6714">
        <v>0</v>
      </c>
      <c r="I6714">
        <v>1</v>
      </c>
      <c r="J6714">
        <f t="shared" si="1457"/>
        <v>0</v>
      </c>
      <c r="K6714" t="str">
        <f t="shared" si="1458"/>
        <v>Insuficiente</v>
      </c>
      <c r="L6714">
        <f t="shared" si="1459"/>
        <v>1</v>
      </c>
      <c r="M6714">
        <v>48</v>
      </c>
      <c r="N6714" t="str">
        <f t="shared" si="1460"/>
        <v>&lt;=50</v>
      </c>
      <c r="O6714" t="s">
        <v>72</v>
      </c>
      <c r="P6714" t="s">
        <v>39</v>
      </c>
      <c r="Q6714">
        <v>51541</v>
      </c>
      <c r="R6714">
        <v>0</v>
      </c>
      <c r="S6714" t="str">
        <f t="shared" si="1461"/>
        <v>=0</v>
      </c>
      <c r="T6714">
        <v>1450</v>
      </c>
      <c r="U6714" t="str">
        <f t="shared" si="1462"/>
        <v>&lt;=1500</v>
      </c>
      <c r="V6714" t="s">
        <v>589</v>
      </c>
      <c r="W6714">
        <v>45400</v>
      </c>
      <c r="X6714" s="12">
        <f t="shared" si="1463"/>
        <v>0</v>
      </c>
      <c r="Y6714" t="str">
        <f t="shared" si="1464"/>
        <v>=0</v>
      </c>
      <c r="Z6714">
        <v>1</v>
      </c>
      <c r="AA6714">
        <v>1</v>
      </c>
      <c r="AB6714">
        <v>4802.28</v>
      </c>
      <c r="AC6714" t="str">
        <f t="shared" si="1465"/>
        <v>&lt;=5000</v>
      </c>
      <c r="AD6714">
        <v>26</v>
      </c>
      <c r="AE6714" t="str">
        <f t="shared" si="1466"/>
        <v>&lt;=30</v>
      </c>
      <c r="AF6714">
        <v>0</v>
      </c>
      <c r="AG6714" t="str">
        <f t="shared" si="1467"/>
        <v>&lt;=500</v>
      </c>
      <c r="AH6714" t="s">
        <v>32</v>
      </c>
      <c r="AI6714" t="str">
        <f t="shared" si="1468"/>
        <v/>
      </c>
      <c r="AJ6714" t="s">
        <v>32</v>
      </c>
      <c r="AK6714" t="str">
        <f t="shared" si="1469"/>
        <v/>
      </c>
      <c r="AL6714">
        <v>12</v>
      </c>
      <c r="AM6714">
        <v>10</v>
      </c>
      <c r="AN6714">
        <v>0</v>
      </c>
      <c r="AO6714">
        <v>1</v>
      </c>
      <c r="AP6714" t="s">
        <v>32</v>
      </c>
    </row>
    <row r="6715" spans="1:42" x14ac:dyDescent="0.25">
      <c r="A6715">
        <v>202108</v>
      </c>
      <c r="B6715" t="str">
        <f t="shared" si="1456"/>
        <v>2021-II</v>
      </c>
      <c r="C6715" t="s">
        <v>6789</v>
      </c>
      <c r="D6715" t="s">
        <v>6789</v>
      </c>
      <c r="E6715">
        <v>32245575</v>
      </c>
      <c r="F6715" t="s">
        <v>29</v>
      </c>
      <c r="G6715">
        <v>0</v>
      </c>
      <c r="H6715">
        <v>0</v>
      </c>
      <c r="I6715">
        <v>1</v>
      </c>
      <c r="J6715">
        <f t="shared" si="1457"/>
        <v>0</v>
      </c>
      <c r="K6715" t="str">
        <f t="shared" si="1458"/>
        <v>Insuficiente</v>
      </c>
      <c r="L6715">
        <f t="shared" si="1459"/>
        <v>1</v>
      </c>
      <c r="M6715">
        <v>36</v>
      </c>
      <c r="N6715" t="str">
        <f t="shared" si="1460"/>
        <v>&lt;=40</v>
      </c>
      <c r="O6715" t="s">
        <v>56</v>
      </c>
      <c r="P6715" t="s">
        <v>35</v>
      </c>
      <c r="Q6715">
        <v>33549</v>
      </c>
      <c r="R6715">
        <v>0</v>
      </c>
      <c r="S6715" t="str">
        <f t="shared" si="1461"/>
        <v>=0</v>
      </c>
      <c r="T6715">
        <v>1000</v>
      </c>
      <c r="U6715" t="str">
        <f t="shared" si="1462"/>
        <v>&lt;=1000</v>
      </c>
      <c r="V6715" t="s">
        <v>601</v>
      </c>
      <c r="W6715">
        <v>28450</v>
      </c>
      <c r="X6715" s="12">
        <f t="shared" si="1463"/>
        <v>0</v>
      </c>
      <c r="Y6715" t="str">
        <f t="shared" si="1464"/>
        <v>=0</v>
      </c>
      <c r="Z6715">
        <v>4</v>
      </c>
      <c r="AA6715">
        <v>9</v>
      </c>
      <c r="AB6715" t="s">
        <v>32</v>
      </c>
      <c r="AC6715" t="str">
        <f t="shared" si="1465"/>
        <v/>
      </c>
      <c r="AD6715" t="s">
        <v>32</v>
      </c>
      <c r="AE6715" t="str">
        <f t="shared" si="1466"/>
        <v/>
      </c>
      <c r="AF6715" t="s">
        <v>32</v>
      </c>
      <c r="AG6715" t="str">
        <f t="shared" si="1467"/>
        <v/>
      </c>
      <c r="AH6715" t="s">
        <v>32</v>
      </c>
      <c r="AI6715" t="str">
        <f t="shared" si="1468"/>
        <v/>
      </c>
      <c r="AJ6715" t="s">
        <v>32</v>
      </c>
      <c r="AK6715" t="str">
        <f t="shared" si="1469"/>
        <v/>
      </c>
      <c r="AL6715">
        <v>0</v>
      </c>
      <c r="AM6715">
        <v>0</v>
      </c>
      <c r="AN6715">
        <v>0</v>
      </c>
      <c r="AO6715" t="s">
        <v>32</v>
      </c>
      <c r="AP6715" t="s">
        <v>32</v>
      </c>
    </row>
    <row r="6716" spans="1:42" x14ac:dyDescent="0.25">
      <c r="A6716">
        <v>202108</v>
      </c>
      <c r="B6716" t="str">
        <f t="shared" si="1456"/>
        <v>2021-II</v>
      </c>
      <c r="C6716" t="s">
        <v>6790</v>
      </c>
      <c r="D6716" t="s">
        <v>6790</v>
      </c>
      <c r="E6716">
        <v>32246599</v>
      </c>
      <c r="F6716" t="s">
        <v>29</v>
      </c>
      <c r="G6716">
        <v>0</v>
      </c>
      <c r="H6716">
        <v>0</v>
      </c>
      <c r="I6716">
        <v>1</v>
      </c>
      <c r="J6716">
        <f t="shared" si="1457"/>
        <v>0</v>
      </c>
      <c r="K6716" t="str">
        <f t="shared" si="1458"/>
        <v>Insuficiente</v>
      </c>
      <c r="L6716">
        <f t="shared" si="1459"/>
        <v>1</v>
      </c>
      <c r="M6716">
        <v>36</v>
      </c>
      <c r="N6716" t="str">
        <f t="shared" si="1460"/>
        <v>&lt;=40</v>
      </c>
      <c r="O6716" t="s">
        <v>56</v>
      </c>
      <c r="P6716" t="s">
        <v>39</v>
      </c>
      <c r="Q6716">
        <v>27870</v>
      </c>
      <c r="R6716">
        <v>0</v>
      </c>
      <c r="S6716" t="str">
        <f t="shared" si="1461"/>
        <v>=0</v>
      </c>
      <c r="T6716">
        <v>950</v>
      </c>
      <c r="U6716" t="str">
        <f t="shared" si="1462"/>
        <v>&lt;=1000</v>
      </c>
      <c r="V6716" t="s">
        <v>597</v>
      </c>
      <c r="W6716">
        <v>23100</v>
      </c>
      <c r="X6716" s="12">
        <f t="shared" si="1463"/>
        <v>0</v>
      </c>
      <c r="Y6716" t="str">
        <f t="shared" si="1464"/>
        <v>=0</v>
      </c>
      <c r="Z6716" t="s">
        <v>32</v>
      </c>
      <c r="AA6716">
        <v>9</v>
      </c>
      <c r="AB6716" t="s">
        <v>32</v>
      </c>
      <c r="AC6716" t="str">
        <f t="shared" si="1465"/>
        <v/>
      </c>
      <c r="AD6716" t="s">
        <v>32</v>
      </c>
      <c r="AE6716" t="str">
        <f t="shared" si="1466"/>
        <v/>
      </c>
      <c r="AF6716" t="s">
        <v>32</v>
      </c>
      <c r="AG6716" t="str">
        <f t="shared" si="1467"/>
        <v/>
      </c>
      <c r="AH6716" t="s">
        <v>32</v>
      </c>
      <c r="AI6716" t="str">
        <f t="shared" si="1468"/>
        <v/>
      </c>
      <c r="AJ6716" t="s">
        <v>32</v>
      </c>
      <c r="AK6716" t="str">
        <f t="shared" si="1469"/>
        <v/>
      </c>
      <c r="AL6716">
        <v>0</v>
      </c>
      <c r="AM6716">
        <v>0</v>
      </c>
      <c r="AN6716">
        <v>0</v>
      </c>
      <c r="AO6716" t="s">
        <v>32</v>
      </c>
      <c r="AP6716" t="s">
        <v>32</v>
      </c>
    </row>
    <row r="6717" spans="1:42" x14ac:dyDescent="0.25">
      <c r="A6717">
        <v>202108</v>
      </c>
      <c r="B6717" t="str">
        <f t="shared" si="1456"/>
        <v>2021-II</v>
      </c>
      <c r="C6717" t="s">
        <v>6791</v>
      </c>
      <c r="D6717" t="s">
        <v>6791</v>
      </c>
      <c r="E6717">
        <v>32223057</v>
      </c>
      <c r="F6717" t="s">
        <v>29</v>
      </c>
      <c r="G6717">
        <v>0</v>
      </c>
      <c r="H6717">
        <v>0</v>
      </c>
      <c r="I6717">
        <v>1</v>
      </c>
      <c r="J6717">
        <f t="shared" si="1457"/>
        <v>0</v>
      </c>
      <c r="K6717" t="str">
        <f t="shared" si="1458"/>
        <v>Insuficiente</v>
      </c>
      <c r="L6717">
        <f t="shared" si="1459"/>
        <v>1</v>
      </c>
      <c r="M6717">
        <v>33</v>
      </c>
      <c r="N6717" t="str">
        <f t="shared" si="1460"/>
        <v>&lt;=35</v>
      </c>
      <c r="O6717" t="s">
        <v>56</v>
      </c>
      <c r="P6717" t="s">
        <v>39</v>
      </c>
      <c r="Q6717">
        <v>40183</v>
      </c>
      <c r="R6717">
        <v>0</v>
      </c>
      <c r="S6717" t="str">
        <f t="shared" si="1461"/>
        <v>=0</v>
      </c>
      <c r="T6717">
        <v>1200</v>
      </c>
      <c r="U6717" t="str">
        <f t="shared" si="1462"/>
        <v>&lt;=1200</v>
      </c>
      <c r="V6717" t="s">
        <v>597</v>
      </c>
      <c r="W6717">
        <v>34700</v>
      </c>
      <c r="X6717" s="12">
        <f t="shared" si="1463"/>
        <v>0</v>
      </c>
      <c r="Y6717" t="str">
        <f t="shared" si="1464"/>
        <v>=0</v>
      </c>
      <c r="Z6717">
        <v>3</v>
      </c>
      <c r="AA6717">
        <v>9</v>
      </c>
      <c r="AB6717" t="s">
        <v>32</v>
      </c>
      <c r="AC6717" t="str">
        <f t="shared" si="1465"/>
        <v/>
      </c>
      <c r="AD6717" t="s">
        <v>32</v>
      </c>
      <c r="AE6717" t="str">
        <f t="shared" si="1466"/>
        <v/>
      </c>
      <c r="AF6717" t="s">
        <v>32</v>
      </c>
      <c r="AG6717" t="str">
        <f t="shared" si="1467"/>
        <v/>
      </c>
      <c r="AH6717" t="s">
        <v>32</v>
      </c>
      <c r="AI6717" t="str">
        <f t="shared" si="1468"/>
        <v/>
      </c>
      <c r="AJ6717" t="s">
        <v>32</v>
      </c>
      <c r="AK6717" t="str">
        <f t="shared" si="1469"/>
        <v/>
      </c>
      <c r="AL6717">
        <v>0</v>
      </c>
      <c r="AM6717">
        <v>0</v>
      </c>
      <c r="AN6717">
        <v>0</v>
      </c>
      <c r="AO6717" t="s">
        <v>32</v>
      </c>
      <c r="AP6717" t="s">
        <v>32</v>
      </c>
    </row>
    <row r="6718" spans="1:42" x14ac:dyDescent="0.25">
      <c r="A6718">
        <v>202108</v>
      </c>
      <c r="B6718" t="str">
        <f t="shared" si="1456"/>
        <v>2021-II</v>
      </c>
      <c r="C6718" t="s">
        <v>6792</v>
      </c>
      <c r="D6718" t="s">
        <v>6792</v>
      </c>
      <c r="E6718">
        <v>32249004</v>
      </c>
      <c r="F6718" t="s">
        <v>29</v>
      </c>
      <c r="G6718">
        <v>0</v>
      </c>
      <c r="H6718">
        <v>0</v>
      </c>
      <c r="I6718">
        <v>1</v>
      </c>
      <c r="J6718">
        <f t="shared" si="1457"/>
        <v>0</v>
      </c>
      <c r="K6718" t="str">
        <f t="shared" si="1458"/>
        <v>Insuficiente</v>
      </c>
      <c r="L6718">
        <f t="shared" si="1459"/>
        <v>1</v>
      </c>
      <c r="M6718">
        <v>41</v>
      </c>
      <c r="N6718" t="str">
        <f t="shared" si="1460"/>
        <v>&lt;=45</v>
      </c>
      <c r="O6718" t="s">
        <v>56</v>
      </c>
      <c r="P6718" t="s">
        <v>39</v>
      </c>
      <c r="Q6718">
        <v>49737</v>
      </c>
      <c r="R6718">
        <v>0</v>
      </c>
      <c r="S6718" t="str">
        <f t="shared" si="1461"/>
        <v>=0</v>
      </c>
      <c r="T6718">
        <v>1400</v>
      </c>
      <c r="U6718" t="str">
        <f t="shared" si="1462"/>
        <v>&lt;=1400</v>
      </c>
      <c r="V6718" t="s">
        <v>589</v>
      </c>
      <c r="W6718">
        <v>43700</v>
      </c>
      <c r="X6718" s="12">
        <f t="shared" si="1463"/>
        <v>0</v>
      </c>
      <c r="Y6718" t="str">
        <f t="shared" si="1464"/>
        <v>=0</v>
      </c>
      <c r="Z6718">
        <v>3</v>
      </c>
      <c r="AA6718">
        <v>0</v>
      </c>
      <c r="AB6718">
        <v>1000</v>
      </c>
      <c r="AC6718" t="str">
        <f t="shared" si="1465"/>
        <v>&lt;=1000</v>
      </c>
      <c r="AD6718">
        <v>0</v>
      </c>
      <c r="AE6718" t="str">
        <f t="shared" si="1466"/>
        <v>=0</v>
      </c>
      <c r="AF6718">
        <v>0</v>
      </c>
      <c r="AG6718" t="str">
        <f t="shared" si="1467"/>
        <v>&lt;=500</v>
      </c>
      <c r="AH6718">
        <v>1000</v>
      </c>
      <c r="AI6718" t="str">
        <f t="shared" si="1468"/>
        <v>&lt;=1000</v>
      </c>
      <c r="AJ6718">
        <v>0</v>
      </c>
      <c r="AK6718" t="str">
        <f t="shared" si="1469"/>
        <v>=0</v>
      </c>
      <c r="AL6718">
        <v>8</v>
      </c>
      <c r="AM6718">
        <v>8</v>
      </c>
      <c r="AN6718">
        <v>0</v>
      </c>
      <c r="AO6718">
        <v>1</v>
      </c>
      <c r="AP6718" t="s">
        <v>32</v>
      </c>
    </row>
    <row r="6719" spans="1:42" x14ac:dyDescent="0.25">
      <c r="A6719">
        <v>202108</v>
      </c>
      <c r="B6719" t="str">
        <f t="shared" si="1456"/>
        <v>2021-II</v>
      </c>
      <c r="C6719" t="s">
        <v>6793</v>
      </c>
      <c r="D6719" t="s">
        <v>6793</v>
      </c>
      <c r="E6719">
        <v>32227556</v>
      </c>
      <c r="F6719" t="s">
        <v>29</v>
      </c>
      <c r="G6719">
        <v>0</v>
      </c>
      <c r="H6719">
        <v>0</v>
      </c>
      <c r="I6719">
        <v>1</v>
      </c>
      <c r="J6719">
        <f t="shared" si="1457"/>
        <v>0</v>
      </c>
      <c r="K6719" t="str">
        <f t="shared" si="1458"/>
        <v>Insuficiente</v>
      </c>
      <c r="L6719">
        <f t="shared" si="1459"/>
        <v>1</v>
      </c>
      <c r="M6719">
        <v>24</v>
      </c>
      <c r="N6719" t="str">
        <f t="shared" si="1460"/>
        <v>&lt;=25</v>
      </c>
      <c r="O6719" t="s">
        <v>56</v>
      </c>
      <c r="P6719" t="s">
        <v>39</v>
      </c>
      <c r="Q6719">
        <v>36892</v>
      </c>
      <c r="R6719">
        <v>0</v>
      </c>
      <c r="S6719" t="str">
        <f t="shared" si="1461"/>
        <v>=0</v>
      </c>
      <c r="T6719">
        <v>1100</v>
      </c>
      <c r="U6719" t="str">
        <f t="shared" si="1462"/>
        <v>&lt;=1100</v>
      </c>
      <c r="V6719" t="s">
        <v>585</v>
      </c>
      <c r="W6719">
        <v>31600</v>
      </c>
      <c r="X6719" s="12">
        <f t="shared" si="1463"/>
        <v>0</v>
      </c>
      <c r="Y6719" t="str">
        <f t="shared" si="1464"/>
        <v>=0</v>
      </c>
      <c r="Z6719">
        <v>2</v>
      </c>
      <c r="AA6719">
        <v>4</v>
      </c>
      <c r="AB6719">
        <v>1976.05</v>
      </c>
      <c r="AC6719" t="str">
        <f t="shared" si="1465"/>
        <v>&lt;=2000</v>
      </c>
      <c r="AD6719">
        <v>1280</v>
      </c>
      <c r="AE6719" t="str">
        <f t="shared" si="1466"/>
        <v>&gt;120</v>
      </c>
      <c r="AF6719">
        <v>1976.05</v>
      </c>
      <c r="AG6719" t="str">
        <f t="shared" si="1467"/>
        <v>&lt;=2000</v>
      </c>
      <c r="AH6719" t="s">
        <v>32</v>
      </c>
      <c r="AI6719" t="str">
        <f t="shared" si="1468"/>
        <v/>
      </c>
      <c r="AJ6719" t="s">
        <v>32</v>
      </c>
      <c r="AK6719" t="str">
        <f t="shared" si="1469"/>
        <v/>
      </c>
      <c r="AL6719">
        <v>12</v>
      </c>
      <c r="AM6719">
        <v>0</v>
      </c>
      <c r="AN6719">
        <v>12</v>
      </c>
      <c r="AO6719" t="s">
        <v>32</v>
      </c>
      <c r="AP6719">
        <v>1</v>
      </c>
    </row>
    <row r="6720" spans="1:42" x14ac:dyDescent="0.25">
      <c r="A6720">
        <v>202108</v>
      </c>
      <c r="B6720" t="str">
        <f t="shared" si="1456"/>
        <v>2021-II</v>
      </c>
      <c r="C6720" t="s">
        <v>6794</v>
      </c>
      <c r="D6720" t="s">
        <v>6794</v>
      </c>
      <c r="E6720">
        <v>32227394</v>
      </c>
      <c r="F6720" t="s">
        <v>29</v>
      </c>
      <c r="G6720">
        <v>0</v>
      </c>
      <c r="H6720">
        <v>0</v>
      </c>
      <c r="I6720">
        <v>1</v>
      </c>
      <c r="J6720">
        <f t="shared" si="1457"/>
        <v>0</v>
      </c>
      <c r="K6720" t="str">
        <f t="shared" si="1458"/>
        <v>Insuficiente</v>
      </c>
      <c r="L6720">
        <f t="shared" si="1459"/>
        <v>1</v>
      </c>
      <c r="M6720">
        <v>35</v>
      </c>
      <c r="N6720" t="str">
        <f t="shared" si="1460"/>
        <v>&lt;=35</v>
      </c>
      <c r="O6720" t="s">
        <v>56</v>
      </c>
      <c r="P6720" t="s">
        <v>39</v>
      </c>
      <c r="Q6720">
        <v>37901</v>
      </c>
      <c r="R6720">
        <v>0</v>
      </c>
      <c r="S6720" t="str">
        <f t="shared" si="1461"/>
        <v>=0</v>
      </c>
      <c r="T6720">
        <v>1300</v>
      </c>
      <c r="U6720" t="str">
        <f t="shared" si="1462"/>
        <v>&lt;=1300</v>
      </c>
      <c r="V6720" t="s">
        <v>4331</v>
      </c>
      <c r="W6720">
        <v>32600</v>
      </c>
      <c r="X6720" s="12">
        <f t="shared" si="1463"/>
        <v>0</v>
      </c>
      <c r="Y6720" t="str">
        <f t="shared" si="1464"/>
        <v>=0</v>
      </c>
      <c r="Z6720">
        <v>4</v>
      </c>
      <c r="AA6720">
        <v>4</v>
      </c>
      <c r="AB6720">
        <v>2133.4899999999998</v>
      </c>
      <c r="AC6720" t="str">
        <f t="shared" si="1465"/>
        <v>&lt;=3000</v>
      </c>
      <c r="AD6720">
        <v>1428</v>
      </c>
      <c r="AE6720" t="str">
        <f t="shared" si="1466"/>
        <v>&gt;120</v>
      </c>
      <c r="AF6720">
        <v>2133.4899999999998</v>
      </c>
      <c r="AG6720" t="str">
        <f t="shared" si="1467"/>
        <v>&lt;=3000</v>
      </c>
      <c r="AH6720" t="s">
        <v>32</v>
      </c>
      <c r="AI6720" t="str">
        <f t="shared" si="1468"/>
        <v/>
      </c>
      <c r="AJ6720" t="s">
        <v>32</v>
      </c>
      <c r="AK6720" t="str">
        <f t="shared" si="1469"/>
        <v/>
      </c>
      <c r="AL6720">
        <v>12</v>
      </c>
      <c r="AM6720">
        <v>0</v>
      </c>
      <c r="AN6720">
        <v>12</v>
      </c>
      <c r="AO6720" t="s">
        <v>32</v>
      </c>
      <c r="AP6720">
        <v>1</v>
      </c>
    </row>
    <row r="6721" spans="1:42" x14ac:dyDescent="0.25">
      <c r="A6721">
        <v>202108</v>
      </c>
      <c r="B6721" t="str">
        <f t="shared" si="1456"/>
        <v>2021-II</v>
      </c>
      <c r="C6721" t="s">
        <v>6795</v>
      </c>
      <c r="D6721" t="s">
        <v>6795</v>
      </c>
      <c r="E6721">
        <v>32249685</v>
      </c>
      <c r="F6721" t="s">
        <v>29</v>
      </c>
      <c r="G6721">
        <v>0</v>
      </c>
      <c r="H6721">
        <v>0</v>
      </c>
      <c r="I6721">
        <v>1</v>
      </c>
      <c r="J6721">
        <f t="shared" si="1457"/>
        <v>0</v>
      </c>
      <c r="K6721" t="str">
        <f t="shared" si="1458"/>
        <v>Insuficiente</v>
      </c>
      <c r="L6721">
        <f t="shared" si="1459"/>
        <v>1</v>
      </c>
      <c r="M6721">
        <v>26</v>
      </c>
      <c r="N6721" t="str">
        <f t="shared" si="1460"/>
        <v>&lt;=30</v>
      </c>
      <c r="O6721" t="s">
        <v>72</v>
      </c>
      <c r="P6721" t="s">
        <v>39</v>
      </c>
      <c r="Q6721">
        <v>40183</v>
      </c>
      <c r="R6721">
        <v>0</v>
      </c>
      <c r="S6721" t="str">
        <f t="shared" si="1461"/>
        <v>=0</v>
      </c>
      <c r="T6721">
        <v>1200</v>
      </c>
      <c r="U6721" t="str">
        <f t="shared" si="1462"/>
        <v>&lt;=1200</v>
      </c>
      <c r="V6721" t="s">
        <v>585</v>
      </c>
      <c r="W6721">
        <v>34700</v>
      </c>
      <c r="X6721" s="12">
        <f t="shared" si="1463"/>
        <v>0</v>
      </c>
      <c r="Y6721" t="str">
        <f t="shared" si="1464"/>
        <v>=0</v>
      </c>
      <c r="Z6721">
        <v>1</v>
      </c>
      <c r="AA6721">
        <v>0</v>
      </c>
      <c r="AB6721">
        <v>3156.72</v>
      </c>
      <c r="AC6721" t="str">
        <f t="shared" si="1465"/>
        <v>&lt;=4000</v>
      </c>
      <c r="AD6721">
        <v>7</v>
      </c>
      <c r="AE6721" t="str">
        <f t="shared" si="1466"/>
        <v>&lt;=8</v>
      </c>
      <c r="AF6721">
        <v>0</v>
      </c>
      <c r="AG6721" t="str">
        <f t="shared" si="1467"/>
        <v>&lt;=500</v>
      </c>
      <c r="AH6721" t="s">
        <v>32</v>
      </c>
      <c r="AI6721" t="str">
        <f t="shared" si="1468"/>
        <v/>
      </c>
      <c r="AJ6721" t="s">
        <v>32</v>
      </c>
      <c r="AK6721" t="str">
        <f t="shared" si="1469"/>
        <v/>
      </c>
      <c r="AL6721">
        <v>12</v>
      </c>
      <c r="AM6721">
        <v>12</v>
      </c>
      <c r="AN6721">
        <v>0</v>
      </c>
      <c r="AO6721">
        <v>1</v>
      </c>
      <c r="AP6721" t="s">
        <v>32</v>
      </c>
    </row>
    <row r="6722" spans="1:42" x14ac:dyDescent="0.25">
      <c r="A6722">
        <v>202108</v>
      </c>
      <c r="B6722" t="str">
        <f t="shared" si="1456"/>
        <v>2021-II</v>
      </c>
      <c r="C6722" t="s">
        <v>6796</v>
      </c>
      <c r="D6722" t="s">
        <v>6796</v>
      </c>
      <c r="E6722">
        <v>32248964</v>
      </c>
      <c r="F6722" t="s">
        <v>29</v>
      </c>
      <c r="G6722">
        <v>0</v>
      </c>
      <c r="H6722">
        <v>0</v>
      </c>
      <c r="I6722">
        <v>1</v>
      </c>
      <c r="J6722">
        <f t="shared" si="1457"/>
        <v>0</v>
      </c>
      <c r="K6722" t="str">
        <f t="shared" si="1458"/>
        <v>Insuficiente</v>
      </c>
      <c r="L6722">
        <f t="shared" si="1459"/>
        <v>1</v>
      </c>
      <c r="M6722">
        <v>58</v>
      </c>
      <c r="N6722" t="str">
        <f t="shared" si="1460"/>
        <v>&lt;=60</v>
      </c>
      <c r="O6722" t="s">
        <v>56</v>
      </c>
      <c r="P6722" t="s">
        <v>31</v>
      </c>
      <c r="Q6722">
        <v>33495</v>
      </c>
      <c r="R6722">
        <v>0</v>
      </c>
      <c r="S6722" t="str">
        <f t="shared" si="1461"/>
        <v>=0</v>
      </c>
      <c r="T6722">
        <v>1100</v>
      </c>
      <c r="U6722" t="str">
        <f t="shared" si="1462"/>
        <v>&lt;=1100</v>
      </c>
      <c r="V6722" t="s">
        <v>601</v>
      </c>
      <c r="W6722">
        <v>28450</v>
      </c>
      <c r="X6722" s="12">
        <f t="shared" si="1463"/>
        <v>0</v>
      </c>
      <c r="Y6722" t="str">
        <f t="shared" si="1464"/>
        <v>=0</v>
      </c>
      <c r="Z6722">
        <v>2</v>
      </c>
      <c r="AA6722">
        <v>4</v>
      </c>
      <c r="AB6722">
        <v>4750</v>
      </c>
      <c r="AC6722" t="str">
        <f t="shared" si="1465"/>
        <v>&lt;=5000</v>
      </c>
      <c r="AD6722">
        <v>3071</v>
      </c>
      <c r="AE6722" t="str">
        <f t="shared" si="1466"/>
        <v>&gt;120</v>
      </c>
      <c r="AF6722">
        <v>794.75</v>
      </c>
      <c r="AG6722" t="str">
        <f t="shared" si="1467"/>
        <v>&lt;=1000</v>
      </c>
      <c r="AH6722" t="s">
        <v>32</v>
      </c>
      <c r="AI6722" t="str">
        <f t="shared" si="1468"/>
        <v/>
      </c>
      <c r="AJ6722" t="s">
        <v>32</v>
      </c>
      <c r="AK6722" t="str">
        <f t="shared" si="1469"/>
        <v/>
      </c>
      <c r="AL6722">
        <v>10</v>
      </c>
      <c r="AM6722">
        <v>5</v>
      </c>
      <c r="AN6722">
        <v>5</v>
      </c>
      <c r="AO6722">
        <v>1</v>
      </c>
      <c r="AP6722">
        <v>8</v>
      </c>
    </row>
    <row r="6723" spans="1:42" x14ac:dyDescent="0.25">
      <c r="A6723">
        <v>202108</v>
      </c>
      <c r="B6723" t="str">
        <f t="shared" ref="B6723:B6782" si="1470">+CONCATENATE(MID(A6723,1,4),IF(MID(A6723,5,2)*1&lt;=6,"-I","-II"))</f>
        <v>2021-II</v>
      </c>
      <c r="C6723" t="s">
        <v>6797</v>
      </c>
      <c r="D6723" t="s">
        <v>6797</v>
      </c>
      <c r="E6723">
        <v>32248831</v>
      </c>
      <c r="F6723" t="s">
        <v>29</v>
      </c>
      <c r="G6723">
        <v>0</v>
      </c>
      <c r="H6723">
        <v>0</v>
      </c>
      <c r="I6723">
        <v>1</v>
      </c>
      <c r="J6723">
        <f t="shared" ref="J6723:J6782" si="1471">+IF(OR(O6723="Taxista propietario",O6723="Taxista palanca"),0,1)</f>
        <v>0</v>
      </c>
      <c r="K6723" t="str">
        <f t="shared" ref="K6723:K6782" si="1472">+IF(I6723&gt;0,"Insuficiente",IF(H6723&gt;0,"Indeterminado",IF(J6723&gt;0,"Perfil","Modelamiento")))</f>
        <v>Insuficiente</v>
      </c>
      <c r="L6723">
        <f t="shared" ref="L6723:L6782" si="1473">+IF(AND(A6723&gt;=201410,A6723&lt;=201908),0,1)</f>
        <v>1</v>
      </c>
      <c r="M6723">
        <v>32</v>
      </c>
      <c r="N6723" t="str">
        <f t="shared" ref="N6723:N6782" si="1474">+IF(M6723&lt;=25,"&lt;=25",IF(M6723&lt;=30,"&lt;=30",IF(M6723&lt;=35,"&lt;=35",IF(M6723&lt;=40,"&lt;=40",IF(M6723&lt;=45,"&lt;=45",IF(M6723&lt;=50,"&lt;=50",IF(M6723&lt;=55,"&lt;=55",IF(M6723&lt;=60,"&lt;=60","&gt;60"))))))))</f>
        <v>&lt;=35</v>
      </c>
      <c r="O6723" t="s">
        <v>56</v>
      </c>
      <c r="P6723" t="s">
        <v>69</v>
      </c>
      <c r="Q6723">
        <v>46871</v>
      </c>
      <c r="R6723">
        <v>0</v>
      </c>
      <c r="S6723" t="str">
        <f t="shared" ref="S6723:S6782" si="1475">+IF(R6723="NULL","",IF(R6723=0,"=0",IF(R6723&lt;=500,"&lt;=500",IF(R6723&lt;=1000,"&lt;=1000",IF(R6723&lt;=1500,"&lt;=1500",IF(R6723&lt;=2000,"&lt;=2000",IF(R6723&lt;=2500,"&lt;=2500","&gt;2500")))))))</f>
        <v>=0</v>
      </c>
      <c r="T6723">
        <v>1400</v>
      </c>
      <c r="U6723" t="str">
        <f t="shared" ref="U6723:U6782" si="1476">+IF(T6723="NULL","",IF(T6723&lt;=1000,"&lt;=1000",IF(T6723&lt;=1100,"&lt;=1100",IF(T6723&lt;=1200,"&lt;=1200",IF(T6723&lt;=1300,"&lt;=1300",IF(T6723&lt;=1400,"&lt;=1400",IF(T6723&lt;=1500,"&lt;=1500","&gt;1500")))))))</f>
        <v>&lt;=1400</v>
      </c>
      <c r="V6723" t="s">
        <v>587</v>
      </c>
      <c r="W6723">
        <v>41000</v>
      </c>
      <c r="X6723" s="12">
        <f t="shared" ref="X6723:X6782" si="1477">+IFERROR(R6723/W6723,"NULL")</f>
        <v>0</v>
      </c>
      <c r="Y6723" t="str">
        <f t="shared" ref="Y6723:Y6782" si="1478">+IF(X6723="NULL","",IF(X6723=0,"=0",IF(X6723&lt;=0.01,"&lt;=0.01",IF(X6723&lt;=0.02,"&lt;=0.02",IF(X6723&lt;=0.03,"&lt;=0.03",IF(X6723&lt;=0.04,"&lt;=0.04",IF(X6723&lt;=0.05,"&lt;=0.05",IF(X6723&lt;=0.06,"&lt;=0.06","&gt;0.06"))))))))</f>
        <v>=0</v>
      </c>
      <c r="Z6723">
        <v>3</v>
      </c>
      <c r="AA6723">
        <v>0</v>
      </c>
      <c r="AB6723">
        <v>500</v>
      </c>
      <c r="AC6723" t="str">
        <f t="shared" ref="AC6723:AC6782" si="1479">+IF(AB6723="NULL","",IF(AB6723&lt;=500,"&lt;=500",IF(AB6723&lt;=1000,"&lt;=1000",IF(AB6723&lt;=2000,"&lt;=2000",IF(AB6723&lt;=3000,"&lt;=3000",IF(AB6723&lt;=4000,"&lt;=4000",IF(AB6723&lt;=5000,"&lt;=5000","&gt;5000")))))))</f>
        <v>&lt;=500</v>
      </c>
      <c r="AD6723">
        <v>0</v>
      </c>
      <c r="AE6723" t="str">
        <f t="shared" ref="AE6723:AE6782" si="1480">+IF(AD6723="NULL","",IF(AD6723=0,"=0",IF(AD6723&lt;=8,"&lt;=8",IF(AD6723&lt;=30,"&lt;=30",IF(AD6723&lt;=60,"&lt;=60",IF(AD6723&lt;=90,"&lt;=90",IF(AD6723&lt;=120,"&lt;=120","&gt;120")))))))</f>
        <v>=0</v>
      </c>
      <c r="AF6723">
        <v>0</v>
      </c>
      <c r="AG6723" t="str">
        <f t="shared" ref="AG6723:AG6782" si="1481">+IF(AF6723="NULL","",IF(AF6723&lt;=500,"&lt;=500",IF(AF6723&lt;=1000,"&lt;=1000",IF(AF6723&lt;=2000,"&lt;=2000",IF(AF6723&lt;=3000,"&lt;=3000",IF(AF6723&lt;=4000,"&lt;=4000",IF(AF6723&lt;=5000,"&lt;=5000","&gt;5000")))))))</f>
        <v>&lt;=500</v>
      </c>
      <c r="AH6723" t="s">
        <v>32</v>
      </c>
      <c r="AI6723" t="str">
        <f t="shared" ref="AI6723:AI6782" si="1482">+IF(AH6723="NULL","",IF(AH6723&lt;=500,"&lt;=500",IF(AH6723&lt;=1000,"&lt;=1000",IF(AH6723&lt;=2000,"&lt;=2000",IF(AH6723&lt;=3000,"&lt;=3000",IF(AH6723&lt;=4000,"&lt;=4000",IF(AH6723&lt;=5000,"&lt;=5000","&gt;5000")))))))</f>
        <v/>
      </c>
      <c r="AJ6723" t="s">
        <v>32</v>
      </c>
      <c r="AK6723" t="str">
        <f t="shared" ref="AK6723:AK6782" si="1483">+IF(AJ6723="NULL","",IF(AJ6723=0,"=0",IF(AJ6723&lt;=0.1,"&lt;=0.1",IF(AJ6723&lt;=0.2,"&lt;=0.2",IF(AJ6723&lt;=0.3,"&lt;=0.3",IF(AJ6723&lt;=0.4,"&lt;=0.4",IF(AJ6723&lt;=0.5,"&lt;=0.5",IF(AJ6723&lt;=0.6,"&lt;=0.6",IF(AJ6723&lt;=0.7,"&lt;=0.7",IF(AJ6723&lt;=0.8,"&lt;=0.8",IF(AJ6723&lt;=0.9,"&lt;=0.9","&gt;0.9")))))))))))</f>
        <v/>
      </c>
      <c r="AL6723">
        <v>3</v>
      </c>
      <c r="AM6723">
        <v>3</v>
      </c>
      <c r="AN6723">
        <v>0</v>
      </c>
      <c r="AO6723">
        <v>1</v>
      </c>
      <c r="AP6723" t="s">
        <v>32</v>
      </c>
    </row>
    <row r="6724" spans="1:42" x14ac:dyDescent="0.25">
      <c r="A6724">
        <v>202108</v>
      </c>
      <c r="B6724" t="str">
        <f t="shared" si="1470"/>
        <v>2021-II</v>
      </c>
      <c r="C6724" t="s">
        <v>6798</v>
      </c>
      <c r="D6724" t="s">
        <v>6798</v>
      </c>
      <c r="E6724">
        <v>32242458</v>
      </c>
      <c r="F6724" t="s">
        <v>29</v>
      </c>
      <c r="G6724">
        <v>0</v>
      </c>
      <c r="H6724">
        <v>0</v>
      </c>
      <c r="I6724">
        <v>1</v>
      </c>
      <c r="J6724">
        <f t="shared" si="1471"/>
        <v>0</v>
      </c>
      <c r="K6724" t="str">
        <f t="shared" si="1472"/>
        <v>Insuficiente</v>
      </c>
      <c r="L6724">
        <f t="shared" si="1473"/>
        <v>1</v>
      </c>
      <c r="M6724">
        <v>35</v>
      </c>
      <c r="N6724" t="str">
        <f t="shared" si="1474"/>
        <v>&lt;=35</v>
      </c>
      <c r="O6724" t="s">
        <v>56</v>
      </c>
      <c r="P6724" t="s">
        <v>39</v>
      </c>
      <c r="Q6724">
        <v>29833</v>
      </c>
      <c r="R6724">
        <v>0</v>
      </c>
      <c r="S6724" t="str">
        <f t="shared" si="1475"/>
        <v>=0</v>
      </c>
      <c r="T6724">
        <v>950</v>
      </c>
      <c r="U6724" t="str">
        <f t="shared" si="1476"/>
        <v>&lt;=1000</v>
      </c>
      <c r="V6724" t="s">
        <v>597</v>
      </c>
      <c r="W6724">
        <v>25000</v>
      </c>
      <c r="X6724" s="12">
        <f t="shared" si="1477"/>
        <v>0</v>
      </c>
      <c r="Y6724" t="str">
        <f t="shared" si="1478"/>
        <v>=0</v>
      </c>
      <c r="Z6724" t="s">
        <v>32</v>
      </c>
      <c r="AA6724">
        <v>9</v>
      </c>
      <c r="AB6724" t="s">
        <v>32</v>
      </c>
      <c r="AC6724" t="str">
        <f t="shared" si="1479"/>
        <v/>
      </c>
      <c r="AD6724" t="s">
        <v>32</v>
      </c>
      <c r="AE6724" t="str">
        <f t="shared" si="1480"/>
        <v/>
      </c>
      <c r="AF6724" t="s">
        <v>32</v>
      </c>
      <c r="AG6724" t="str">
        <f t="shared" si="1481"/>
        <v/>
      </c>
      <c r="AH6724" t="s">
        <v>32</v>
      </c>
      <c r="AI6724" t="str">
        <f t="shared" si="1482"/>
        <v/>
      </c>
      <c r="AJ6724" t="s">
        <v>32</v>
      </c>
      <c r="AK6724" t="str">
        <f t="shared" si="1483"/>
        <v/>
      </c>
      <c r="AL6724">
        <v>0</v>
      </c>
      <c r="AM6724">
        <v>0</v>
      </c>
      <c r="AN6724">
        <v>0</v>
      </c>
      <c r="AO6724" t="s">
        <v>32</v>
      </c>
      <c r="AP6724" t="s">
        <v>32</v>
      </c>
    </row>
    <row r="6725" spans="1:42" x14ac:dyDescent="0.25">
      <c r="A6725">
        <v>202108</v>
      </c>
      <c r="B6725" t="str">
        <f t="shared" si="1470"/>
        <v>2021-II</v>
      </c>
      <c r="C6725" t="s">
        <v>6799</v>
      </c>
      <c r="D6725" t="s">
        <v>6799</v>
      </c>
      <c r="E6725">
        <v>32249800</v>
      </c>
      <c r="F6725" t="s">
        <v>29</v>
      </c>
      <c r="G6725">
        <v>0</v>
      </c>
      <c r="H6725">
        <v>0</v>
      </c>
      <c r="I6725">
        <v>1</v>
      </c>
      <c r="J6725">
        <f t="shared" si="1471"/>
        <v>0</v>
      </c>
      <c r="K6725" t="str">
        <f t="shared" si="1472"/>
        <v>Insuficiente</v>
      </c>
      <c r="L6725">
        <f t="shared" si="1473"/>
        <v>1</v>
      </c>
      <c r="M6725">
        <v>41</v>
      </c>
      <c r="N6725" t="str">
        <f t="shared" si="1474"/>
        <v>&lt;=45</v>
      </c>
      <c r="O6725" t="s">
        <v>72</v>
      </c>
      <c r="P6725" t="s">
        <v>35</v>
      </c>
      <c r="Q6725">
        <v>33549</v>
      </c>
      <c r="R6725">
        <v>0</v>
      </c>
      <c r="S6725" t="str">
        <f t="shared" si="1475"/>
        <v>=0</v>
      </c>
      <c r="T6725">
        <v>1000</v>
      </c>
      <c r="U6725" t="str">
        <f t="shared" si="1476"/>
        <v>&lt;=1000</v>
      </c>
      <c r="V6725" t="s">
        <v>589</v>
      </c>
      <c r="W6725">
        <v>28450</v>
      </c>
      <c r="X6725" s="12">
        <f t="shared" si="1477"/>
        <v>0</v>
      </c>
      <c r="Y6725" t="str">
        <f t="shared" si="1478"/>
        <v>=0</v>
      </c>
      <c r="Z6725">
        <v>3</v>
      </c>
      <c r="AA6725">
        <v>0</v>
      </c>
      <c r="AB6725">
        <v>9750.25</v>
      </c>
      <c r="AC6725" t="str">
        <f t="shared" si="1479"/>
        <v>&gt;5000</v>
      </c>
      <c r="AD6725">
        <v>3</v>
      </c>
      <c r="AE6725" t="str">
        <f t="shared" si="1480"/>
        <v>&lt;=8</v>
      </c>
      <c r="AF6725">
        <v>0</v>
      </c>
      <c r="AG6725" t="str">
        <f t="shared" si="1481"/>
        <v>&lt;=500</v>
      </c>
      <c r="AH6725">
        <v>1980</v>
      </c>
      <c r="AI6725" t="str">
        <f t="shared" si="1482"/>
        <v>&lt;=2000</v>
      </c>
      <c r="AJ6725">
        <v>0.95089999999999997</v>
      </c>
      <c r="AK6725" t="str">
        <f t="shared" si="1483"/>
        <v>&gt;0.9</v>
      </c>
      <c r="AL6725">
        <v>12</v>
      </c>
      <c r="AM6725">
        <v>12</v>
      </c>
      <c r="AN6725">
        <v>0</v>
      </c>
      <c r="AO6725">
        <v>1</v>
      </c>
      <c r="AP6725" t="s">
        <v>32</v>
      </c>
    </row>
    <row r="6726" spans="1:42" x14ac:dyDescent="0.25">
      <c r="A6726">
        <v>202108</v>
      </c>
      <c r="B6726" t="str">
        <f t="shared" si="1470"/>
        <v>2021-II</v>
      </c>
      <c r="C6726" t="s">
        <v>6800</v>
      </c>
      <c r="D6726" t="s">
        <v>6800</v>
      </c>
      <c r="E6726">
        <v>32249145</v>
      </c>
      <c r="F6726" t="s">
        <v>29</v>
      </c>
      <c r="G6726">
        <v>0</v>
      </c>
      <c r="H6726">
        <v>0</v>
      </c>
      <c r="I6726">
        <v>1</v>
      </c>
      <c r="J6726">
        <f t="shared" si="1471"/>
        <v>0</v>
      </c>
      <c r="K6726" t="str">
        <f t="shared" si="1472"/>
        <v>Insuficiente</v>
      </c>
      <c r="L6726">
        <f t="shared" si="1473"/>
        <v>1</v>
      </c>
      <c r="M6726">
        <v>42</v>
      </c>
      <c r="N6726" t="str">
        <f t="shared" si="1474"/>
        <v>&lt;=45</v>
      </c>
      <c r="O6726" t="s">
        <v>56</v>
      </c>
      <c r="P6726" t="s">
        <v>39</v>
      </c>
      <c r="Q6726">
        <v>22031</v>
      </c>
      <c r="R6726">
        <v>0</v>
      </c>
      <c r="S6726" t="str">
        <f t="shared" si="1475"/>
        <v>=0</v>
      </c>
      <c r="T6726">
        <v>750</v>
      </c>
      <c r="U6726" t="str">
        <f t="shared" si="1476"/>
        <v>&lt;=1000</v>
      </c>
      <c r="V6726" t="s">
        <v>585</v>
      </c>
      <c r="W6726">
        <v>17650</v>
      </c>
      <c r="X6726" s="12">
        <f t="shared" si="1477"/>
        <v>0</v>
      </c>
      <c r="Y6726" t="str">
        <f t="shared" si="1478"/>
        <v>=0</v>
      </c>
      <c r="Z6726" t="s">
        <v>32</v>
      </c>
      <c r="AA6726">
        <v>4</v>
      </c>
      <c r="AB6726">
        <v>2416.89</v>
      </c>
      <c r="AC6726" t="str">
        <f t="shared" si="1479"/>
        <v>&lt;=3000</v>
      </c>
      <c r="AD6726">
        <v>748</v>
      </c>
      <c r="AE6726" t="str">
        <f t="shared" si="1480"/>
        <v>&gt;120</v>
      </c>
      <c r="AF6726">
        <v>2416.89</v>
      </c>
      <c r="AG6726" t="str">
        <f t="shared" si="1481"/>
        <v>&lt;=3000</v>
      </c>
      <c r="AH6726" t="s">
        <v>32</v>
      </c>
      <c r="AI6726" t="str">
        <f t="shared" si="1482"/>
        <v/>
      </c>
      <c r="AJ6726" t="s">
        <v>32</v>
      </c>
      <c r="AK6726" t="str">
        <f t="shared" si="1483"/>
        <v/>
      </c>
      <c r="AL6726">
        <v>12</v>
      </c>
      <c r="AM6726">
        <v>0</v>
      </c>
      <c r="AN6726">
        <v>12</v>
      </c>
      <c r="AO6726" t="s">
        <v>32</v>
      </c>
      <c r="AP6726">
        <v>1</v>
      </c>
    </row>
    <row r="6727" spans="1:42" x14ac:dyDescent="0.25">
      <c r="A6727">
        <v>202108</v>
      </c>
      <c r="B6727" t="str">
        <f t="shared" si="1470"/>
        <v>2021-II</v>
      </c>
      <c r="C6727" t="s">
        <v>6801</v>
      </c>
      <c r="D6727" t="s">
        <v>6801</v>
      </c>
      <c r="E6727">
        <v>32249660</v>
      </c>
      <c r="F6727" t="s">
        <v>29</v>
      </c>
      <c r="G6727">
        <v>0</v>
      </c>
      <c r="H6727">
        <v>0</v>
      </c>
      <c r="I6727">
        <v>1</v>
      </c>
      <c r="J6727">
        <f t="shared" si="1471"/>
        <v>0</v>
      </c>
      <c r="K6727" t="str">
        <f t="shared" si="1472"/>
        <v>Insuficiente</v>
      </c>
      <c r="L6727">
        <f t="shared" si="1473"/>
        <v>1</v>
      </c>
      <c r="M6727">
        <v>29</v>
      </c>
      <c r="N6727" t="str">
        <f t="shared" si="1474"/>
        <v>&lt;=30</v>
      </c>
      <c r="O6727" t="s">
        <v>56</v>
      </c>
      <c r="P6727" t="s">
        <v>39</v>
      </c>
      <c r="Q6727">
        <v>39421</v>
      </c>
      <c r="R6727">
        <v>0</v>
      </c>
      <c r="S6727" t="str">
        <f t="shared" si="1475"/>
        <v>=0</v>
      </c>
      <c r="T6727">
        <v>1200</v>
      </c>
      <c r="U6727" t="str">
        <f t="shared" si="1476"/>
        <v>&lt;=1200</v>
      </c>
      <c r="V6727" t="s">
        <v>597</v>
      </c>
      <c r="W6727">
        <v>34700</v>
      </c>
      <c r="X6727" s="12">
        <f t="shared" si="1477"/>
        <v>0</v>
      </c>
      <c r="Y6727" t="str">
        <f t="shared" si="1478"/>
        <v>=0</v>
      </c>
      <c r="Z6727">
        <v>3</v>
      </c>
      <c r="AA6727">
        <v>0</v>
      </c>
      <c r="AB6727">
        <v>3634.33</v>
      </c>
      <c r="AC6727" t="str">
        <f t="shared" si="1479"/>
        <v>&lt;=4000</v>
      </c>
      <c r="AD6727">
        <v>0</v>
      </c>
      <c r="AE6727" t="str">
        <f t="shared" si="1480"/>
        <v>=0</v>
      </c>
      <c r="AF6727">
        <v>0</v>
      </c>
      <c r="AG6727" t="str">
        <f t="shared" si="1481"/>
        <v>&lt;=500</v>
      </c>
      <c r="AH6727" t="s">
        <v>32</v>
      </c>
      <c r="AI6727" t="str">
        <f t="shared" si="1482"/>
        <v/>
      </c>
      <c r="AJ6727" t="s">
        <v>32</v>
      </c>
      <c r="AK6727" t="str">
        <f t="shared" si="1483"/>
        <v/>
      </c>
      <c r="AL6727">
        <v>12</v>
      </c>
      <c r="AM6727">
        <v>12</v>
      </c>
      <c r="AN6727">
        <v>0</v>
      </c>
      <c r="AO6727">
        <v>1</v>
      </c>
      <c r="AP6727" t="s">
        <v>32</v>
      </c>
    </row>
    <row r="6728" spans="1:42" x14ac:dyDescent="0.25">
      <c r="A6728">
        <v>202108</v>
      </c>
      <c r="B6728" t="str">
        <f t="shared" si="1470"/>
        <v>2021-II</v>
      </c>
      <c r="C6728" t="s">
        <v>6802</v>
      </c>
      <c r="D6728" t="s">
        <v>6802</v>
      </c>
      <c r="E6728">
        <v>32249125</v>
      </c>
      <c r="F6728" t="s">
        <v>29</v>
      </c>
      <c r="G6728">
        <v>0</v>
      </c>
      <c r="H6728">
        <v>0</v>
      </c>
      <c r="I6728">
        <v>1</v>
      </c>
      <c r="J6728">
        <f t="shared" si="1471"/>
        <v>0</v>
      </c>
      <c r="K6728" t="str">
        <f t="shared" si="1472"/>
        <v>Insuficiente</v>
      </c>
      <c r="L6728">
        <f t="shared" si="1473"/>
        <v>1</v>
      </c>
      <c r="M6728">
        <v>38</v>
      </c>
      <c r="N6728" t="str">
        <f t="shared" si="1474"/>
        <v>&lt;=40</v>
      </c>
      <c r="O6728" t="s">
        <v>56</v>
      </c>
      <c r="P6728" t="s">
        <v>35</v>
      </c>
      <c r="Q6728">
        <v>30736</v>
      </c>
      <c r="R6728">
        <v>0</v>
      </c>
      <c r="S6728" t="str">
        <f t="shared" si="1475"/>
        <v>=0</v>
      </c>
      <c r="T6728">
        <v>1050</v>
      </c>
      <c r="U6728" t="str">
        <f t="shared" si="1476"/>
        <v>&lt;=1100</v>
      </c>
      <c r="V6728" t="s">
        <v>601</v>
      </c>
      <c r="W6728">
        <v>25800</v>
      </c>
      <c r="X6728" s="12">
        <f t="shared" si="1477"/>
        <v>0</v>
      </c>
      <c r="Y6728" t="str">
        <f t="shared" si="1478"/>
        <v>=0</v>
      </c>
      <c r="Z6728">
        <v>2</v>
      </c>
      <c r="AA6728">
        <v>4</v>
      </c>
      <c r="AB6728">
        <v>1174.5999999999999</v>
      </c>
      <c r="AC6728" t="str">
        <f t="shared" si="1479"/>
        <v>&lt;=2000</v>
      </c>
      <c r="AD6728">
        <v>1530</v>
      </c>
      <c r="AE6728" t="str">
        <f t="shared" si="1480"/>
        <v>&gt;120</v>
      </c>
      <c r="AF6728">
        <v>1174.5999999999999</v>
      </c>
      <c r="AG6728" t="str">
        <f t="shared" si="1481"/>
        <v>&lt;=2000</v>
      </c>
      <c r="AH6728">
        <v>381</v>
      </c>
      <c r="AI6728" t="str">
        <f t="shared" si="1482"/>
        <v>&lt;=500</v>
      </c>
      <c r="AJ6728">
        <v>0</v>
      </c>
      <c r="AK6728" t="str">
        <f t="shared" si="1483"/>
        <v>=0</v>
      </c>
      <c r="AL6728">
        <v>12</v>
      </c>
      <c r="AM6728">
        <v>0</v>
      </c>
      <c r="AN6728">
        <v>12</v>
      </c>
      <c r="AO6728" t="s">
        <v>32</v>
      </c>
      <c r="AP6728">
        <v>1</v>
      </c>
    </row>
    <row r="6729" spans="1:42" x14ac:dyDescent="0.25">
      <c r="A6729">
        <v>202108</v>
      </c>
      <c r="B6729" t="str">
        <f t="shared" si="1470"/>
        <v>2021-II</v>
      </c>
      <c r="C6729" t="s">
        <v>6803</v>
      </c>
      <c r="D6729" t="s">
        <v>6803</v>
      </c>
      <c r="E6729">
        <v>32248860</v>
      </c>
      <c r="F6729" t="s">
        <v>29</v>
      </c>
      <c r="G6729">
        <v>0</v>
      </c>
      <c r="H6729">
        <v>0</v>
      </c>
      <c r="I6729">
        <v>1</v>
      </c>
      <c r="J6729">
        <f t="shared" si="1471"/>
        <v>0</v>
      </c>
      <c r="K6729" t="str">
        <f t="shared" si="1472"/>
        <v>Insuficiente</v>
      </c>
      <c r="L6729">
        <f t="shared" si="1473"/>
        <v>1</v>
      </c>
      <c r="M6729">
        <v>39</v>
      </c>
      <c r="N6729" t="str">
        <f t="shared" si="1474"/>
        <v>&lt;=40</v>
      </c>
      <c r="O6729" t="s">
        <v>56</v>
      </c>
      <c r="P6729" t="s">
        <v>39</v>
      </c>
      <c r="Q6729">
        <v>33549</v>
      </c>
      <c r="R6729">
        <v>0</v>
      </c>
      <c r="S6729" t="str">
        <f t="shared" si="1475"/>
        <v>=0</v>
      </c>
      <c r="T6729">
        <v>1150</v>
      </c>
      <c r="U6729" t="str">
        <f t="shared" si="1476"/>
        <v>&lt;=1200</v>
      </c>
      <c r="V6729" t="s">
        <v>597</v>
      </c>
      <c r="W6729">
        <v>28500</v>
      </c>
      <c r="X6729" s="12">
        <f t="shared" si="1477"/>
        <v>0</v>
      </c>
      <c r="Y6729" t="str">
        <f t="shared" si="1478"/>
        <v>=0</v>
      </c>
      <c r="Z6729">
        <v>5</v>
      </c>
      <c r="AA6729">
        <v>9</v>
      </c>
      <c r="AB6729" t="s">
        <v>32</v>
      </c>
      <c r="AC6729" t="str">
        <f t="shared" si="1479"/>
        <v/>
      </c>
      <c r="AD6729" t="s">
        <v>32</v>
      </c>
      <c r="AE6729" t="str">
        <f t="shared" si="1480"/>
        <v/>
      </c>
      <c r="AF6729" t="s">
        <v>32</v>
      </c>
      <c r="AG6729" t="str">
        <f t="shared" si="1481"/>
        <v/>
      </c>
      <c r="AH6729" t="s">
        <v>32</v>
      </c>
      <c r="AI6729" t="str">
        <f t="shared" si="1482"/>
        <v/>
      </c>
      <c r="AJ6729" t="s">
        <v>32</v>
      </c>
      <c r="AK6729" t="str">
        <f t="shared" si="1483"/>
        <v/>
      </c>
      <c r="AL6729">
        <v>0</v>
      </c>
      <c r="AM6729">
        <v>0</v>
      </c>
      <c r="AN6729">
        <v>0</v>
      </c>
      <c r="AO6729" t="s">
        <v>32</v>
      </c>
      <c r="AP6729" t="s">
        <v>32</v>
      </c>
    </row>
    <row r="6730" spans="1:42" x14ac:dyDescent="0.25">
      <c r="A6730">
        <v>202108</v>
      </c>
      <c r="B6730" t="str">
        <f t="shared" si="1470"/>
        <v>2021-II</v>
      </c>
      <c r="C6730" t="s">
        <v>6804</v>
      </c>
      <c r="D6730" t="s">
        <v>6804</v>
      </c>
      <c r="E6730">
        <v>32244806</v>
      </c>
      <c r="F6730" t="s">
        <v>29</v>
      </c>
      <c r="G6730">
        <v>0</v>
      </c>
      <c r="H6730">
        <v>0</v>
      </c>
      <c r="I6730">
        <v>1</v>
      </c>
      <c r="J6730">
        <f t="shared" si="1471"/>
        <v>0</v>
      </c>
      <c r="K6730" t="str">
        <f t="shared" si="1472"/>
        <v>Insuficiente</v>
      </c>
      <c r="L6730">
        <f t="shared" si="1473"/>
        <v>1</v>
      </c>
      <c r="M6730">
        <v>41</v>
      </c>
      <c r="N6730" t="str">
        <f t="shared" si="1474"/>
        <v>&lt;=45</v>
      </c>
      <c r="O6730" t="s">
        <v>56</v>
      </c>
      <c r="P6730" t="s">
        <v>39</v>
      </c>
      <c r="Q6730">
        <v>41882</v>
      </c>
      <c r="R6730">
        <v>0</v>
      </c>
      <c r="S6730" t="str">
        <f t="shared" si="1475"/>
        <v>=0</v>
      </c>
      <c r="T6730">
        <v>1250</v>
      </c>
      <c r="U6730" t="str">
        <f t="shared" si="1476"/>
        <v>&lt;=1300</v>
      </c>
      <c r="V6730" t="s">
        <v>1407</v>
      </c>
      <c r="W6730">
        <v>36300</v>
      </c>
      <c r="X6730" s="12">
        <f t="shared" si="1477"/>
        <v>0</v>
      </c>
      <c r="Y6730" t="str">
        <f t="shared" si="1478"/>
        <v>=0</v>
      </c>
      <c r="Z6730">
        <v>4</v>
      </c>
      <c r="AA6730">
        <v>9</v>
      </c>
      <c r="AB6730" t="s">
        <v>32</v>
      </c>
      <c r="AC6730" t="str">
        <f t="shared" si="1479"/>
        <v/>
      </c>
      <c r="AD6730" t="s">
        <v>32</v>
      </c>
      <c r="AE6730" t="str">
        <f t="shared" si="1480"/>
        <v/>
      </c>
      <c r="AF6730" t="s">
        <v>32</v>
      </c>
      <c r="AG6730" t="str">
        <f t="shared" si="1481"/>
        <v/>
      </c>
      <c r="AH6730" t="s">
        <v>32</v>
      </c>
      <c r="AI6730" t="str">
        <f t="shared" si="1482"/>
        <v/>
      </c>
      <c r="AJ6730" t="s">
        <v>32</v>
      </c>
      <c r="AK6730" t="str">
        <f t="shared" si="1483"/>
        <v/>
      </c>
      <c r="AL6730">
        <v>0</v>
      </c>
      <c r="AM6730">
        <v>0</v>
      </c>
      <c r="AN6730">
        <v>0</v>
      </c>
      <c r="AO6730" t="s">
        <v>32</v>
      </c>
      <c r="AP6730" t="s">
        <v>32</v>
      </c>
    </row>
    <row r="6731" spans="1:42" x14ac:dyDescent="0.25">
      <c r="A6731">
        <v>202108</v>
      </c>
      <c r="B6731" t="str">
        <f t="shared" si="1470"/>
        <v>2021-II</v>
      </c>
      <c r="C6731" t="s">
        <v>6805</v>
      </c>
      <c r="D6731" t="s">
        <v>6805</v>
      </c>
      <c r="E6731">
        <v>32249301</v>
      </c>
      <c r="F6731" t="s">
        <v>29</v>
      </c>
      <c r="G6731">
        <v>0</v>
      </c>
      <c r="H6731">
        <v>0</v>
      </c>
      <c r="I6731">
        <v>1</v>
      </c>
      <c r="J6731">
        <f t="shared" si="1471"/>
        <v>0</v>
      </c>
      <c r="K6731" t="str">
        <f t="shared" si="1472"/>
        <v>Insuficiente</v>
      </c>
      <c r="L6731">
        <f t="shared" si="1473"/>
        <v>1</v>
      </c>
      <c r="M6731">
        <v>56</v>
      </c>
      <c r="N6731" t="str">
        <f t="shared" si="1474"/>
        <v>&lt;=60</v>
      </c>
      <c r="O6731" t="s">
        <v>72</v>
      </c>
      <c r="P6731" t="s">
        <v>39</v>
      </c>
      <c r="Q6731">
        <v>39488</v>
      </c>
      <c r="R6731">
        <v>0</v>
      </c>
      <c r="S6731" t="str">
        <f t="shared" si="1475"/>
        <v>=0</v>
      </c>
      <c r="T6731">
        <v>1350</v>
      </c>
      <c r="U6731" t="str">
        <f t="shared" si="1476"/>
        <v>&lt;=1400</v>
      </c>
      <c r="V6731" t="s">
        <v>597</v>
      </c>
      <c r="W6731">
        <v>34045</v>
      </c>
      <c r="X6731" s="12">
        <f t="shared" si="1477"/>
        <v>0</v>
      </c>
      <c r="Y6731" t="str">
        <f t="shared" si="1478"/>
        <v>=0</v>
      </c>
      <c r="Z6731">
        <v>2</v>
      </c>
      <c r="AA6731">
        <v>2</v>
      </c>
      <c r="AB6731">
        <v>2074.98</v>
      </c>
      <c r="AC6731" t="str">
        <f t="shared" si="1479"/>
        <v>&lt;=3000</v>
      </c>
      <c r="AD6731">
        <v>36</v>
      </c>
      <c r="AE6731" t="str">
        <f t="shared" si="1480"/>
        <v>&lt;=60</v>
      </c>
      <c r="AF6731">
        <v>0</v>
      </c>
      <c r="AG6731" t="str">
        <f t="shared" si="1481"/>
        <v>&lt;=500</v>
      </c>
      <c r="AH6731">
        <v>316.99</v>
      </c>
      <c r="AI6731" t="str">
        <f t="shared" si="1482"/>
        <v>&lt;=500</v>
      </c>
      <c r="AJ6731">
        <v>1</v>
      </c>
      <c r="AK6731" t="str">
        <f t="shared" si="1483"/>
        <v>&gt;0.9</v>
      </c>
      <c r="AL6731">
        <v>12</v>
      </c>
      <c r="AM6731">
        <v>10</v>
      </c>
      <c r="AN6731">
        <v>0</v>
      </c>
      <c r="AO6731">
        <v>2</v>
      </c>
      <c r="AP6731" t="s">
        <v>32</v>
      </c>
    </row>
    <row r="6732" spans="1:42" x14ac:dyDescent="0.25">
      <c r="A6732">
        <v>202108</v>
      </c>
      <c r="B6732" t="str">
        <f t="shared" si="1470"/>
        <v>2021-II</v>
      </c>
      <c r="C6732" t="s">
        <v>6806</v>
      </c>
      <c r="D6732" t="s">
        <v>6806</v>
      </c>
      <c r="E6732">
        <v>32249669</v>
      </c>
      <c r="F6732" t="s">
        <v>29</v>
      </c>
      <c r="G6732">
        <v>0</v>
      </c>
      <c r="H6732">
        <v>0</v>
      </c>
      <c r="I6732">
        <v>1</v>
      </c>
      <c r="J6732">
        <f t="shared" si="1471"/>
        <v>0</v>
      </c>
      <c r="K6732" t="str">
        <f t="shared" si="1472"/>
        <v>Insuficiente</v>
      </c>
      <c r="L6732">
        <f t="shared" si="1473"/>
        <v>1</v>
      </c>
      <c r="M6732">
        <v>44</v>
      </c>
      <c r="N6732" t="str">
        <f t="shared" si="1474"/>
        <v>&lt;=45</v>
      </c>
      <c r="O6732" t="s">
        <v>56</v>
      </c>
      <c r="P6732" t="s">
        <v>39</v>
      </c>
      <c r="Q6732">
        <v>36158</v>
      </c>
      <c r="R6732">
        <v>0</v>
      </c>
      <c r="S6732" t="str">
        <f t="shared" si="1475"/>
        <v>=0</v>
      </c>
      <c r="T6732">
        <v>1100</v>
      </c>
      <c r="U6732" t="str">
        <f t="shared" si="1476"/>
        <v>&lt;=1100</v>
      </c>
      <c r="V6732" t="s">
        <v>589</v>
      </c>
      <c r="W6732">
        <v>31600</v>
      </c>
      <c r="X6732" s="12">
        <f t="shared" si="1477"/>
        <v>0</v>
      </c>
      <c r="Y6732" t="str">
        <f t="shared" si="1478"/>
        <v>=0</v>
      </c>
      <c r="Z6732">
        <v>2</v>
      </c>
      <c r="AA6732">
        <v>4</v>
      </c>
      <c r="AB6732">
        <v>1752.62</v>
      </c>
      <c r="AC6732" t="str">
        <f t="shared" si="1479"/>
        <v>&lt;=2000</v>
      </c>
      <c r="AD6732">
        <v>2606</v>
      </c>
      <c r="AE6732" t="str">
        <f t="shared" si="1480"/>
        <v>&gt;120</v>
      </c>
      <c r="AF6732">
        <v>1752.62</v>
      </c>
      <c r="AG6732" t="str">
        <f t="shared" si="1481"/>
        <v>&lt;=2000</v>
      </c>
      <c r="AH6732" t="s">
        <v>32</v>
      </c>
      <c r="AI6732" t="str">
        <f t="shared" si="1482"/>
        <v/>
      </c>
      <c r="AJ6732" t="s">
        <v>32</v>
      </c>
      <c r="AK6732" t="str">
        <f t="shared" si="1483"/>
        <v/>
      </c>
      <c r="AL6732">
        <v>12</v>
      </c>
      <c r="AM6732">
        <v>0</v>
      </c>
      <c r="AN6732">
        <v>12</v>
      </c>
      <c r="AO6732" t="s">
        <v>32</v>
      </c>
      <c r="AP6732">
        <v>1</v>
      </c>
    </row>
    <row r="6733" spans="1:42" x14ac:dyDescent="0.25">
      <c r="A6733">
        <v>202108</v>
      </c>
      <c r="B6733" t="str">
        <f t="shared" si="1470"/>
        <v>2021-II</v>
      </c>
      <c r="C6733" t="s">
        <v>6807</v>
      </c>
      <c r="D6733" t="s">
        <v>6807</v>
      </c>
      <c r="E6733">
        <v>32245362</v>
      </c>
      <c r="F6733" t="s">
        <v>29</v>
      </c>
      <c r="G6733">
        <v>0</v>
      </c>
      <c r="H6733">
        <v>0</v>
      </c>
      <c r="I6733">
        <v>1</v>
      </c>
      <c r="J6733">
        <f t="shared" si="1471"/>
        <v>0</v>
      </c>
      <c r="K6733" t="str">
        <f t="shared" si="1472"/>
        <v>Insuficiente</v>
      </c>
      <c r="L6733">
        <f t="shared" si="1473"/>
        <v>1</v>
      </c>
      <c r="M6733">
        <v>29</v>
      </c>
      <c r="N6733" t="str">
        <f t="shared" si="1474"/>
        <v>&lt;=30</v>
      </c>
      <c r="O6733" t="s">
        <v>56</v>
      </c>
      <c r="P6733" t="s">
        <v>39</v>
      </c>
      <c r="Q6733">
        <v>43528</v>
      </c>
      <c r="R6733">
        <v>0</v>
      </c>
      <c r="S6733" t="str">
        <f t="shared" si="1475"/>
        <v>=0</v>
      </c>
      <c r="T6733">
        <v>1300</v>
      </c>
      <c r="U6733" t="str">
        <f t="shared" si="1476"/>
        <v>&lt;=1300</v>
      </c>
      <c r="V6733" t="s">
        <v>585</v>
      </c>
      <c r="W6733">
        <v>37850</v>
      </c>
      <c r="X6733" s="12">
        <f t="shared" si="1477"/>
        <v>0</v>
      </c>
      <c r="Y6733" t="str">
        <f t="shared" si="1478"/>
        <v>=0</v>
      </c>
      <c r="Z6733">
        <v>1</v>
      </c>
      <c r="AA6733">
        <v>4</v>
      </c>
      <c r="AB6733">
        <v>1146.8499999999999</v>
      </c>
      <c r="AC6733" t="str">
        <f t="shared" si="1479"/>
        <v>&lt;=2000</v>
      </c>
      <c r="AD6733">
        <v>2886</v>
      </c>
      <c r="AE6733" t="str">
        <f t="shared" si="1480"/>
        <v>&gt;120</v>
      </c>
      <c r="AF6733">
        <v>1146.8499999999999</v>
      </c>
      <c r="AG6733" t="str">
        <f t="shared" si="1481"/>
        <v>&lt;=2000</v>
      </c>
      <c r="AH6733" t="s">
        <v>32</v>
      </c>
      <c r="AI6733" t="str">
        <f t="shared" si="1482"/>
        <v/>
      </c>
      <c r="AJ6733" t="s">
        <v>32</v>
      </c>
      <c r="AK6733" t="str">
        <f t="shared" si="1483"/>
        <v/>
      </c>
      <c r="AL6733">
        <v>12</v>
      </c>
      <c r="AM6733">
        <v>0</v>
      </c>
      <c r="AN6733">
        <v>12</v>
      </c>
      <c r="AO6733" t="s">
        <v>32</v>
      </c>
      <c r="AP6733">
        <v>1</v>
      </c>
    </row>
    <row r="6734" spans="1:42" x14ac:dyDescent="0.25">
      <c r="A6734">
        <v>202108</v>
      </c>
      <c r="B6734" t="str">
        <f t="shared" si="1470"/>
        <v>2021-II</v>
      </c>
      <c r="C6734" t="s">
        <v>6808</v>
      </c>
      <c r="D6734" t="s">
        <v>6808</v>
      </c>
      <c r="E6734">
        <v>32249406</v>
      </c>
      <c r="F6734" t="s">
        <v>29</v>
      </c>
      <c r="G6734">
        <v>0</v>
      </c>
      <c r="H6734">
        <v>0</v>
      </c>
      <c r="I6734">
        <v>1</v>
      </c>
      <c r="J6734">
        <f t="shared" si="1471"/>
        <v>0</v>
      </c>
      <c r="K6734" t="str">
        <f t="shared" si="1472"/>
        <v>Insuficiente</v>
      </c>
      <c r="L6734">
        <f t="shared" si="1473"/>
        <v>1</v>
      </c>
      <c r="M6734">
        <v>33</v>
      </c>
      <c r="N6734" t="str">
        <f t="shared" si="1474"/>
        <v>&lt;=35</v>
      </c>
      <c r="O6734" t="s">
        <v>72</v>
      </c>
      <c r="P6734" t="s">
        <v>39</v>
      </c>
      <c r="Q6734">
        <v>35194</v>
      </c>
      <c r="R6734">
        <v>0</v>
      </c>
      <c r="S6734" t="str">
        <f t="shared" si="1475"/>
        <v>=0</v>
      </c>
      <c r="T6734">
        <v>1050</v>
      </c>
      <c r="U6734" t="str">
        <f t="shared" si="1476"/>
        <v>&lt;=1100</v>
      </c>
      <c r="V6734" t="s">
        <v>585</v>
      </c>
      <c r="W6734">
        <v>30000</v>
      </c>
      <c r="X6734" s="12">
        <f t="shared" si="1477"/>
        <v>0</v>
      </c>
      <c r="Y6734" t="str">
        <f t="shared" si="1478"/>
        <v>=0</v>
      </c>
      <c r="Z6734">
        <v>3</v>
      </c>
      <c r="AA6734">
        <v>0</v>
      </c>
      <c r="AB6734">
        <v>3800</v>
      </c>
      <c r="AC6734" t="str">
        <f t="shared" si="1479"/>
        <v>&lt;=4000</v>
      </c>
      <c r="AD6734">
        <v>0</v>
      </c>
      <c r="AE6734" t="str">
        <f t="shared" si="1480"/>
        <v>=0</v>
      </c>
      <c r="AF6734">
        <v>0</v>
      </c>
      <c r="AG6734" t="str">
        <f t="shared" si="1481"/>
        <v>&lt;=500</v>
      </c>
      <c r="AH6734" t="s">
        <v>32</v>
      </c>
      <c r="AI6734" t="str">
        <f t="shared" si="1482"/>
        <v/>
      </c>
      <c r="AJ6734" t="s">
        <v>32</v>
      </c>
      <c r="AK6734" t="str">
        <f t="shared" si="1483"/>
        <v/>
      </c>
      <c r="AL6734">
        <v>4</v>
      </c>
      <c r="AM6734">
        <v>4</v>
      </c>
      <c r="AN6734">
        <v>0</v>
      </c>
      <c r="AO6734">
        <v>1</v>
      </c>
      <c r="AP6734" t="s">
        <v>32</v>
      </c>
    </row>
    <row r="6735" spans="1:42" x14ac:dyDescent="0.25">
      <c r="A6735">
        <v>202108</v>
      </c>
      <c r="B6735" t="str">
        <f t="shared" si="1470"/>
        <v>2021-II</v>
      </c>
      <c r="C6735" t="s">
        <v>6809</v>
      </c>
      <c r="D6735" t="s">
        <v>6809</v>
      </c>
      <c r="E6735">
        <v>32249308</v>
      </c>
      <c r="F6735" t="s">
        <v>29</v>
      </c>
      <c r="G6735">
        <v>0</v>
      </c>
      <c r="H6735">
        <v>0</v>
      </c>
      <c r="I6735">
        <v>1</v>
      </c>
      <c r="J6735">
        <f t="shared" si="1471"/>
        <v>0</v>
      </c>
      <c r="K6735" t="str">
        <f t="shared" si="1472"/>
        <v>Insuficiente</v>
      </c>
      <c r="L6735">
        <f t="shared" si="1473"/>
        <v>1</v>
      </c>
      <c r="M6735">
        <v>32</v>
      </c>
      <c r="N6735" t="str">
        <f t="shared" si="1474"/>
        <v>&lt;=35</v>
      </c>
      <c r="O6735" t="s">
        <v>56</v>
      </c>
      <c r="P6735" t="s">
        <v>31</v>
      </c>
      <c r="Q6735">
        <v>28612</v>
      </c>
      <c r="R6735">
        <v>0</v>
      </c>
      <c r="S6735" t="str">
        <f t="shared" si="1475"/>
        <v>=0</v>
      </c>
      <c r="T6735">
        <v>850</v>
      </c>
      <c r="U6735" t="str">
        <f t="shared" si="1476"/>
        <v>&lt;=1000</v>
      </c>
      <c r="V6735" t="s">
        <v>597</v>
      </c>
      <c r="W6735">
        <v>23800</v>
      </c>
      <c r="X6735" s="12">
        <f t="shared" si="1477"/>
        <v>0</v>
      </c>
      <c r="Y6735" t="str">
        <f t="shared" si="1478"/>
        <v>=0</v>
      </c>
      <c r="Z6735">
        <v>3</v>
      </c>
      <c r="AA6735">
        <v>0</v>
      </c>
      <c r="AB6735">
        <v>3195.81</v>
      </c>
      <c r="AC6735" t="str">
        <f t="shared" si="1479"/>
        <v>&lt;=4000</v>
      </c>
      <c r="AD6735">
        <v>0</v>
      </c>
      <c r="AE6735" t="str">
        <f t="shared" si="1480"/>
        <v>=0</v>
      </c>
      <c r="AF6735">
        <v>0</v>
      </c>
      <c r="AG6735" t="str">
        <f t="shared" si="1481"/>
        <v>&lt;=500</v>
      </c>
      <c r="AH6735" t="s">
        <v>32</v>
      </c>
      <c r="AI6735" t="str">
        <f t="shared" si="1482"/>
        <v/>
      </c>
      <c r="AJ6735" t="s">
        <v>32</v>
      </c>
      <c r="AK6735" t="str">
        <f t="shared" si="1483"/>
        <v/>
      </c>
      <c r="AL6735">
        <v>10</v>
      </c>
      <c r="AM6735">
        <v>10</v>
      </c>
      <c r="AN6735">
        <v>0</v>
      </c>
      <c r="AO6735">
        <v>1</v>
      </c>
      <c r="AP6735" t="s">
        <v>32</v>
      </c>
    </row>
    <row r="6736" spans="1:42" x14ac:dyDescent="0.25">
      <c r="A6736">
        <v>202108</v>
      </c>
      <c r="B6736" t="str">
        <f t="shared" si="1470"/>
        <v>2021-II</v>
      </c>
      <c r="C6736" t="s">
        <v>6810</v>
      </c>
      <c r="D6736" t="s">
        <v>6810</v>
      </c>
      <c r="E6736">
        <v>32226812</v>
      </c>
      <c r="F6736" t="s">
        <v>29</v>
      </c>
      <c r="G6736">
        <v>0</v>
      </c>
      <c r="H6736">
        <v>0</v>
      </c>
      <c r="I6736">
        <v>1</v>
      </c>
      <c r="J6736">
        <f t="shared" si="1471"/>
        <v>0</v>
      </c>
      <c r="K6736" t="str">
        <f t="shared" si="1472"/>
        <v>Insuficiente</v>
      </c>
      <c r="L6736">
        <f t="shared" si="1473"/>
        <v>1</v>
      </c>
      <c r="M6736">
        <v>35</v>
      </c>
      <c r="N6736" t="str">
        <f t="shared" si="1474"/>
        <v>&lt;=35</v>
      </c>
      <c r="O6736" t="s">
        <v>56</v>
      </c>
      <c r="P6736" t="s">
        <v>39</v>
      </c>
      <c r="Q6736">
        <v>27870</v>
      </c>
      <c r="R6736">
        <v>0</v>
      </c>
      <c r="S6736" t="str">
        <f t="shared" si="1475"/>
        <v>=0</v>
      </c>
      <c r="T6736">
        <v>950</v>
      </c>
      <c r="U6736" t="str">
        <f t="shared" si="1476"/>
        <v>&lt;=1000</v>
      </c>
      <c r="V6736" t="s">
        <v>585</v>
      </c>
      <c r="W6736">
        <v>23100</v>
      </c>
      <c r="X6736" s="12">
        <f t="shared" si="1477"/>
        <v>0</v>
      </c>
      <c r="Y6736" t="str">
        <f t="shared" si="1478"/>
        <v>=0</v>
      </c>
      <c r="Z6736">
        <v>5</v>
      </c>
      <c r="AA6736">
        <v>9</v>
      </c>
      <c r="AB6736" t="s">
        <v>32</v>
      </c>
      <c r="AC6736" t="str">
        <f t="shared" si="1479"/>
        <v/>
      </c>
      <c r="AD6736" t="s">
        <v>32</v>
      </c>
      <c r="AE6736" t="str">
        <f t="shared" si="1480"/>
        <v/>
      </c>
      <c r="AF6736" t="s">
        <v>32</v>
      </c>
      <c r="AG6736" t="str">
        <f t="shared" si="1481"/>
        <v/>
      </c>
      <c r="AH6736" t="s">
        <v>32</v>
      </c>
      <c r="AI6736" t="str">
        <f t="shared" si="1482"/>
        <v/>
      </c>
      <c r="AJ6736" t="s">
        <v>32</v>
      </c>
      <c r="AK6736" t="str">
        <f t="shared" si="1483"/>
        <v/>
      </c>
      <c r="AL6736">
        <v>0</v>
      </c>
      <c r="AM6736">
        <v>0</v>
      </c>
      <c r="AN6736">
        <v>0</v>
      </c>
      <c r="AO6736" t="s">
        <v>32</v>
      </c>
      <c r="AP6736" t="s">
        <v>32</v>
      </c>
    </row>
    <row r="6737" spans="1:42" x14ac:dyDescent="0.25">
      <c r="A6737">
        <v>202108</v>
      </c>
      <c r="B6737" t="str">
        <f t="shared" si="1470"/>
        <v>2021-II</v>
      </c>
      <c r="C6737" t="s">
        <v>6811</v>
      </c>
      <c r="D6737" t="s">
        <v>6811</v>
      </c>
      <c r="E6737">
        <v>32248976</v>
      </c>
      <c r="F6737" t="s">
        <v>29</v>
      </c>
      <c r="G6737">
        <v>0</v>
      </c>
      <c r="H6737">
        <v>0</v>
      </c>
      <c r="I6737">
        <v>1</v>
      </c>
      <c r="J6737">
        <f t="shared" si="1471"/>
        <v>0</v>
      </c>
      <c r="K6737" t="str">
        <f t="shared" si="1472"/>
        <v>Insuficiente</v>
      </c>
      <c r="L6737">
        <f t="shared" si="1473"/>
        <v>1</v>
      </c>
      <c r="M6737">
        <v>28</v>
      </c>
      <c r="N6737" t="str">
        <f t="shared" si="1474"/>
        <v>&lt;=30</v>
      </c>
      <c r="O6737" t="s">
        <v>56</v>
      </c>
      <c r="P6737" t="s">
        <v>31</v>
      </c>
      <c r="Q6737">
        <v>38538</v>
      </c>
      <c r="R6737">
        <v>0</v>
      </c>
      <c r="S6737" t="str">
        <f t="shared" si="1475"/>
        <v>=0</v>
      </c>
      <c r="T6737">
        <v>1150</v>
      </c>
      <c r="U6737" t="str">
        <f t="shared" si="1476"/>
        <v>&lt;=1200</v>
      </c>
      <c r="V6737" t="s">
        <v>4182</v>
      </c>
      <c r="W6737">
        <v>33150</v>
      </c>
      <c r="X6737" s="12">
        <f t="shared" si="1477"/>
        <v>0</v>
      </c>
      <c r="Y6737" t="str">
        <f t="shared" si="1478"/>
        <v>=0</v>
      </c>
      <c r="Z6737">
        <v>2</v>
      </c>
      <c r="AA6737">
        <v>9</v>
      </c>
      <c r="AB6737" t="s">
        <v>32</v>
      </c>
      <c r="AC6737" t="str">
        <f t="shared" si="1479"/>
        <v/>
      </c>
      <c r="AD6737" t="s">
        <v>32</v>
      </c>
      <c r="AE6737" t="str">
        <f t="shared" si="1480"/>
        <v/>
      </c>
      <c r="AF6737" t="s">
        <v>32</v>
      </c>
      <c r="AG6737" t="str">
        <f t="shared" si="1481"/>
        <v/>
      </c>
      <c r="AH6737" t="s">
        <v>32</v>
      </c>
      <c r="AI6737" t="str">
        <f t="shared" si="1482"/>
        <v/>
      </c>
      <c r="AJ6737" t="s">
        <v>32</v>
      </c>
      <c r="AK6737" t="str">
        <f t="shared" si="1483"/>
        <v/>
      </c>
      <c r="AL6737">
        <v>0</v>
      </c>
      <c r="AM6737">
        <v>0</v>
      </c>
      <c r="AN6737">
        <v>0</v>
      </c>
      <c r="AO6737" t="s">
        <v>32</v>
      </c>
      <c r="AP6737" t="s">
        <v>32</v>
      </c>
    </row>
    <row r="6738" spans="1:42" x14ac:dyDescent="0.25">
      <c r="A6738">
        <v>202108</v>
      </c>
      <c r="B6738" t="str">
        <f t="shared" si="1470"/>
        <v>2021-II</v>
      </c>
      <c r="C6738" t="s">
        <v>6812</v>
      </c>
      <c r="D6738" t="s">
        <v>6812</v>
      </c>
      <c r="E6738">
        <v>32249618</v>
      </c>
      <c r="F6738" t="s">
        <v>29</v>
      </c>
      <c r="G6738">
        <v>0</v>
      </c>
      <c r="H6738">
        <v>0</v>
      </c>
      <c r="I6738">
        <v>1</v>
      </c>
      <c r="J6738">
        <f t="shared" si="1471"/>
        <v>0</v>
      </c>
      <c r="K6738" t="str">
        <f t="shared" si="1472"/>
        <v>Insuficiente</v>
      </c>
      <c r="L6738">
        <f t="shared" si="1473"/>
        <v>1</v>
      </c>
      <c r="M6738">
        <v>44</v>
      </c>
      <c r="N6738" t="str">
        <f t="shared" si="1474"/>
        <v>&lt;=45</v>
      </c>
      <c r="O6738" t="s">
        <v>56</v>
      </c>
      <c r="P6738" t="s">
        <v>39</v>
      </c>
      <c r="Q6738">
        <v>36892</v>
      </c>
      <c r="R6738">
        <v>0</v>
      </c>
      <c r="S6738" t="str">
        <f t="shared" si="1475"/>
        <v>=0</v>
      </c>
      <c r="T6738">
        <v>1100</v>
      </c>
      <c r="U6738" t="str">
        <f t="shared" si="1476"/>
        <v>&lt;=1100</v>
      </c>
      <c r="V6738" t="s">
        <v>601</v>
      </c>
      <c r="W6738">
        <v>31600</v>
      </c>
      <c r="X6738" s="12">
        <f t="shared" si="1477"/>
        <v>0</v>
      </c>
      <c r="Y6738" t="str">
        <f t="shared" si="1478"/>
        <v>=0</v>
      </c>
      <c r="Z6738">
        <v>2</v>
      </c>
      <c r="AA6738">
        <v>9</v>
      </c>
      <c r="AB6738" t="s">
        <v>32</v>
      </c>
      <c r="AC6738" t="str">
        <f t="shared" si="1479"/>
        <v/>
      </c>
      <c r="AD6738" t="s">
        <v>32</v>
      </c>
      <c r="AE6738" t="str">
        <f t="shared" si="1480"/>
        <v/>
      </c>
      <c r="AF6738" t="s">
        <v>32</v>
      </c>
      <c r="AG6738" t="str">
        <f t="shared" si="1481"/>
        <v/>
      </c>
      <c r="AH6738" t="s">
        <v>32</v>
      </c>
      <c r="AI6738" t="str">
        <f t="shared" si="1482"/>
        <v/>
      </c>
      <c r="AJ6738" t="s">
        <v>32</v>
      </c>
      <c r="AK6738" t="str">
        <f t="shared" si="1483"/>
        <v/>
      </c>
      <c r="AL6738">
        <v>0</v>
      </c>
      <c r="AM6738">
        <v>0</v>
      </c>
      <c r="AN6738">
        <v>0</v>
      </c>
      <c r="AO6738" t="s">
        <v>32</v>
      </c>
      <c r="AP6738" t="s">
        <v>32</v>
      </c>
    </row>
    <row r="6739" spans="1:42" x14ac:dyDescent="0.25">
      <c r="A6739">
        <v>202108</v>
      </c>
      <c r="B6739" t="str">
        <f t="shared" si="1470"/>
        <v>2021-II</v>
      </c>
      <c r="C6739" t="s">
        <v>6813</v>
      </c>
      <c r="D6739" t="s">
        <v>6813</v>
      </c>
      <c r="E6739">
        <v>32243349</v>
      </c>
      <c r="F6739" t="s">
        <v>29</v>
      </c>
      <c r="G6739">
        <v>0</v>
      </c>
      <c r="H6739">
        <v>0</v>
      </c>
      <c r="I6739">
        <v>1</v>
      </c>
      <c r="J6739">
        <f t="shared" si="1471"/>
        <v>0</v>
      </c>
      <c r="K6739" t="str">
        <f t="shared" si="1472"/>
        <v>Insuficiente</v>
      </c>
      <c r="L6739">
        <f t="shared" si="1473"/>
        <v>1</v>
      </c>
      <c r="M6739">
        <v>43</v>
      </c>
      <c r="N6739" t="str">
        <f t="shared" si="1474"/>
        <v>&lt;=45</v>
      </c>
      <c r="O6739" t="s">
        <v>56</v>
      </c>
      <c r="P6739" t="s">
        <v>39</v>
      </c>
      <c r="Q6739">
        <v>33549</v>
      </c>
      <c r="R6739">
        <v>0</v>
      </c>
      <c r="S6739" t="str">
        <f t="shared" si="1475"/>
        <v>=0</v>
      </c>
      <c r="T6739">
        <v>1000</v>
      </c>
      <c r="U6739" t="str">
        <f t="shared" si="1476"/>
        <v>&lt;=1000</v>
      </c>
      <c r="V6739" t="s">
        <v>4331</v>
      </c>
      <c r="W6739">
        <v>28450</v>
      </c>
      <c r="X6739" s="12">
        <f t="shared" si="1477"/>
        <v>0</v>
      </c>
      <c r="Y6739" t="str">
        <f t="shared" si="1478"/>
        <v>=0</v>
      </c>
      <c r="Z6739">
        <v>3</v>
      </c>
      <c r="AA6739">
        <v>9</v>
      </c>
      <c r="AB6739" t="s">
        <v>32</v>
      </c>
      <c r="AC6739" t="str">
        <f t="shared" si="1479"/>
        <v/>
      </c>
      <c r="AD6739" t="s">
        <v>32</v>
      </c>
      <c r="AE6739" t="str">
        <f t="shared" si="1480"/>
        <v/>
      </c>
      <c r="AF6739" t="s">
        <v>32</v>
      </c>
      <c r="AG6739" t="str">
        <f t="shared" si="1481"/>
        <v/>
      </c>
      <c r="AH6739" t="s">
        <v>32</v>
      </c>
      <c r="AI6739" t="str">
        <f t="shared" si="1482"/>
        <v/>
      </c>
      <c r="AJ6739" t="s">
        <v>32</v>
      </c>
      <c r="AK6739" t="str">
        <f t="shared" si="1483"/>
        <v/>
      </c>
      <c r="AL6739">
        <v>0</v>
      </c>
      <c r="AM6739">
        <v>0</v>
      </c>
      <c r="AN6739">
        <v>0</v>
      </c>
      <c r="AO6739" t="s">
        <v>32</v>
      </c>
      <c r="AP6739" t="s">
        <v>32</v>
      </c>
    </row>
    <row r="6740" spans="1:42" x14ac:dyDescent="0.25">
      <c r="A6740">
        <v>202108</v>
      </c>
      <c r="B6740" t="str">
        <f t="shared" si="1470"/>
        <v>2021-II</v>
      </c>
      <c r="C6740" t="s">
        <v>6814</v>
      </c>
      <c r="D6740" t="s">
        <v>6814</v>
      </c>
      <c r="E6740">
        <v>32249459</v>
      </c>
      <c r="F6740" t="s">
        <v>29</v>
      </c>
      <c r="G6740">
        <v>0</v>
      </c>
      <c r="H6740">
        <v>0</v>
      </c>
      <c r="I6740">
        <v>1</v>
      </c>
      <c r="J6740">
        <f t="shared" si="1471"/>
        <v>0</v>
      </c>
      <c r="K6740" t="str">
        <f t="shared" si="1472"/>
        <v>Insuficiente</v>
      </c>
      <c r="L6740">
        <f t="shared" si="1473"/>
        <v>1</v>
      </c>
      <c r="M6740">
        <v>36</v>
      </c>
      <c r="N6740" t="str">
        <f t="shared" si="1474"/>
        <v>&lt;=40</v>
      </c>
      <c r="O6740" t="s">
        <v>56</v>
      </c>
      <c r="P6740" t="s">
        <v>39</v>
      </c>
      <c r="Q6740">
        <v>23517</v>
      </c>
      <c r="R6740">
        <v>0</v>
      </c>
      <c r="S6740" t="str">
        <f t="shared" si="1475"/>
        <v>=0</v>
      </c>
      <c r="T6740">
        <v>800</v>
      </c>
      <c r="U6740" t="str">
        <f t="shared" si="1476"/>
        <v>&lt;=1000</v>
      </c>
      <c r="V6740" t="s">
        <v>585</v>
      </c>
      <c r="W6740">
        <v>19000</v>
      </c>
      <c r="X6740" s="12">
        <f t="shared" si="1477"/>
        <v>0</v>
      </c>
      <c r="Y6740" t="str">
        <f t="shared" si="1478"/>
        <v>=0</v>
      </c>
      <c r="Z6740" t="s">
        <v>32</v>
      </c>
      <c r="AA6740">
        <v>9</v>
      </c>
      <c r="AB6740" t="s">
        <v>32</v>
      </c>
      <c r="AC6740" t="str">
        <f t="shared" si="1479"/>
        <v/>
      </c>
      <c r="AD6740" t="s">
        <v>32</v>
      </c>
      <c r="AE6740" t="str">
        <f t="shared" si="1480"/>
        <v/>
      </c>
      <c r="AF6740" t="s">
        <v>32</v>
      </c>
      <c r="AG6740" t="str">
        <f t="shared" si="1481"/>
        <v/>
      </c>
      <c r="AH6740" t="s">
        <v>32</v>
      </c>
      <c r="AI6740" t="str">
        <f t="shared" si="1482"/>
        <v/>
      </c>
      <c r="AJ6740" t="s">
        <v>32</v>
      </c>
      <c r="AK6740" t="str">
        <f t="shared" si="1483"/>
        <v/>
      </c>
      <c r="AL6740">
        <v>0</v>
      </c>
      <c r="AM6740">
        <v>0</v>
      </c>
      <c r="AN6740">
        <v>0</v>
      </c>
      <c r="AO6740" t="s">
        <v>32</v>
      </c>
      <c r="AP6740" t="s">
        <v>32</v>
      </c>
    </row>
    <row r="6741" spans="1:42" x14ac:dyDescent="0.25">
      <c r="A6741">
        <v>202108</v>
      </c>
      <c r="B6741" t="str">
        <f t="shared" si="1470"/>
        <v>2021-II</v>
      </c>
      <c r="C6741" t="s">
        <v>6815</v>
      </c>
      <c r="D6741" t="s">
        <v>6815</v>
      </c>
      <c r="E6741">
        <v>32249552</v>
      </c>
      <c r="F6741" t="s">
        <v>29</v>
      </c>
      <c r="G6741">
        <v>0</v>
      </c>
      <c r="H6741">
        <v>0</v>
      </c>
      <c r="I6741">
        <v>1</v>
      </c>
      <c r="J6741">
        <f t="shared" si="1471"/>
        <v>0</v>
      </c>
      <c r="K6741" t="str">
        <f t="shared" si="1472"/>
        <v>Insuficiente</v>
      </c>
      <c r="L6741">
        <f t="shared" si="1473"/>
        <v>1</v>
      </c>
      <c r="M6741">
        <v>35</v>
      </c>
      <c r="N6741" t="str">
        <f t="shared" si="1474"/>
        <v>&lt;=35</v>
      </c>
      <c r="O6741" t="s">
        <v>56</v>
      </c>
      <c r="P6741" t="s">
        <v>39</v>
      </c>
      <c r="Q6741">
        <v>24631</v>
      </c>
      <c r="R6741">
        <v>0</v>
      </c>
      <c r="S6741" t="str">
        <f t="shared" si="1475"/>
        <v>=0</v>
      </c>
      <c r="T6741">
        <v>850</v>
      </c>
      <c r="U6741" t="str">
        <f t="shared" si="1476"/>
        <v>&lt;=1000</v>
      </c>
      <c r="V6741" t="s">
        <v>585</v>
      </c>
      <c r="W6741">
        <v>20400</v>
      </c>
      <c r="X6741" s="12">
        <f t="shared" si="1477"/>
        <v>0</v>
      </c>
      <c r="Y6741" t="str">
        <f t="shared" si="1478"/>
        <v>=0</v>
      </c>
      <c r="Z6741" t="s">
        <v>32</v>
      </c>
      <c r="AA6741">
        <v>9</v>
      </c>
      <c r="AB6741" t="s">
        <v>32</v>
      </c>
      <c r="AC6741" t="str">
        <f t="shared" si="1479"/>
        <v/>
      </c>
      <c r="AD6741" t="s">
        <v>32</v>
      </c>
      <c r="AE6741" t="str">
        <f t="shared" si="1480"/>
        <v/>
      </c>
      <c r="AF6741" t="s">
        <v>32</v>
      </c>
      <c r="AG6741" t="str">
        <f t="shared" si="1481"/>
        <v/>
      </c>
      <c r="AH6741" t="s">
        <v>32</v>
      </c>
      <c r="AI6741" t="str">
        <f t="shared" si="1482"/>
        <v/>
      </c>
      <c r="AJ6741" t="s">
        <v>32</v>
      </c>
      <c r="AK6741" t="str">
        <f t="shared" si="1483"/>
        <v/>
      </c>
      <c r="AL6741">
        <v>0</v>
      </c>
      <c r="AM6741">
        <v>0</v>
      </c>
      <c r="AN6741">
        <v>0</v>
      </c>
      <c r="AO6741" t="s">
        <v>32</v>
      </c>
      <c r="AP6741" t="s">
        <v>32</v>
      </c>
    </row>
    <row r="6742" spans="1:42" x14ac:dyDescent="0.25">
      <c r="A6742">
        <v>202108</v>
      </c>
      <c r="B6742" t="str">
        <f t="shared" si="1470"/>
        <v>2021-II</v>
      </c>
      <c r="C6742" t="s">
        <v>6816</v>
      </c>
      <c r="D6742" t="s">
        <v>6816</v>
      </c>
      <c r="E6742">
        <v>32249826</v>
      </c>
      <c r="F6742" t="s">
        <v>29</v>
      </c>
      <c r="G6742">
        <v>0</v>
      </c>
      <c r="H6742">
        <v>0</v>
      </c>
      <c r="I6742">
        <v>1</v>
      </c>
      <c r="J6742">
        <f t="shared" si="1471"/>
        <v>0</v>
      </c>
      <c r="K6742" t="str">
        <f t="shared" si="1472"/>
        <v>Insuficiente</v>
      </c>
      <c r="L6742">
        <f t="shared" si="1473"/>
        <v>1</v>
      </c>
      <c r="M6742">
        <v>42</v>
      </c>
      <c r="N6742" t="str">
        <f t="shared" si="1474"/>
        <v>&lt;=45</v>
      </c>
      <c r="O6742" t="s">
        <v>56</v>
      </c>
      <c r="P6742" t="s">
        <v>39</v>
      </c>
      <c r="Q6742">
        <v>41510</v>
      </c>
      <c r="R6742">
        <v>0</v>
      </c>
      <c r="S6742" t="str">
        <f t="shared" si="1475"/>
        <v>=0</v>
      </c>
      <c r="T6742">
        <v>1250</v>
      </c>
      <c r="U6742" t="str">
        <f t="shared" si="1476"/>
        <v>&lt;=1300</v>
      </c>
      <c r="V6742" t="s">
        <v>589</v>
      </c>
      <c r="W6742">
        <v>36300</v>
      </c>
      <c r="X6742" s="12">
        <f t="shared" si="1477"/>
        <v>0</v>
      </c>
      <c r="Y6742" t="str">
        <f t="shared" si="1478"/>
        <v>=0</v>
      </c>
      <c r="Z6742">
        <v>3</v>
      </c>
      <c r="AA6742">
        <v>9</v>
      </c>
      <c r="AB6742" t="s">
        <v>32</v>
      </c>
      <c r="AC6742" t="str">
        <f t="shared" si="1479"/>
        <v/>
      </c>
      <c r="AD6742" t="s">
        <v>32</v>
      </c>
      <c r="AE6742" t="str">
        <f t="shared" si="1480"/>
        <v/>
      </c>
      <c r="AF6742" t="s">
        <v>32</v>
      </c>
      <c r="AG6742" t="str">
        <f t="shared" si="1481"/>
        <v/>
      </c>
      <c r="AH6742" t="s">
        <v>32</v>
      </c>
      <c r="AI6742" t="str">
        <f t="shared" si="1482"/>
        <v/>
      </c>
      <c r="AJ6742" t="s">
        <v>32</v>
      </c>
      <c r="AK6742" t="str">
        <f t="shared" si="1483"/>
        <v/>
      </c>
      <c r="AL6742">
        <v>0</v>
      </c>
      <c r="AM6742">
        <v>0</v>
      </c>
      <c r="AN6742">
        <v>0</v>
      </c>
      <c r="AO6742" t="s">
        <v>32</v>
      </c>
      <c r="AP6742" t="s">
        <v>32</v>
      </c>
    </row>
    <row r="6743" spans="1:42" x14ac:dyDescent="0.25">
      <c r="A6743">
        <v>202108</v>
      </c>
      <c r="B6743" t="str">
        <f t="shared" si="1470"/>
        <v>2021-II</v>
      </c>
      <c r="C6743" t="s">
        <v>6817</v>
      </c>
      <c r="D6743" t="s">
        <v>6817</v>
      </c>
      <c r="E6743">
        <v>32250301</v>
      </c>
      <c r="F6743" t="s">
        <v>29</v>
      </c>
      <c r="G6743">
        <v>0</v>
      </c>
      <c r="H6743">
        <v>0</v>
      </c>
      <c r="I6743">
        <v>1</v>
      </c>
      <c r="J6743">
        <f t="shared" si="1471"/>
        <v>0</v>
      </c>
      <c r="K6743" t="str">
        <f t="shared" si="1472"/>
        <v>Insuficiente</v>
      </c>
      <c r="L6743">
        <f t="shared" si="1473"/>
        <v>1</v>
      </c>
      <c r="M6743">
        <v>44</v>
      </c>
      <c r="N6743" t="str">
        <f t="shared" si="1474"/>
        <v>&lt;=45</v>
      </c>
      <c r="O6743" t="s">
        <v>72</v>
      </c>
      <c r="P6743" t="s">
        <v>35</v>
      </c>
      <c r="Q6743">
        <v>24631</v>
      </c>
      <c r="R6743">
        <v>0</v>
      </c>
      <c r="S6743" t="str">
        <f t="shared" si="1475"/>
        <v>=0</v>
      </c>
      <c r="T6743">
        <v>850</v>
      </c>
      <c r="U6743" t="str">
        <f t="shared" si="1476"/>
        <v>&lt;=1000</v>
      </c>
      <c r="V6743" t="s">
        <v>585</v>
      </c>
      <c r="W6743">
        <v>20400</v>
      </c>
      <c r="X6743" s="12">
        <f t="shared" si="1477"/>
        <v>0</v>
      </c>
      <c r="Y6743" t="str">
        <f t="shared" si="1478"/>
        <v>=0</v>
      </c>
      <c r="Z6743" t="s">
        <v>32</v>
      </c>
      <c r="AA6743">
        <v>1</v>
      </c>
      <c r="AB6743">
        <v>7272.77</v>
      </c>
      <c r="AC6743" t="str">
        <f t="shared" si="1479"/>
        <v>&gt;5000</v>
      </c>
      <c r="AD6743">
        <v>2209</v>
      </c>
      <c r="AE6743" t="str">
        <f t="shared" si="1480"/>
        <v>&gt;120</v>
      </c>
      <c r="AF6743">
        <v>1689.15</v>
      </c>
      <c r="AG6743" t="str">
        <f t="shared" si="1481"/>
        <v>&lt;=2000</v>
      </c>
      <c r="AH6743" t="s">
        <v>32</v>
      </c>
      <c r="AI6743" t="str">
        <f t="shared" si="1482"/>
        <v/>
      </c>
      <c r="AJ6743" t="s">
        <v>32</v>
      </c>
      <c r="AK6743" t="str">
        <f t="shared" si="1483"/>
        <v/>
      </c>
      <c r="AL6743">
        <v>12</v>
      </c>
      <c r="AM6743">
        <v>0</v>
      </c>
      <c r="AN6743">
        <v>0</v>
      </c>
      <c r="AO6743" t="s">
        <v>32</v>
      </c>
      <c r="AP6743" t="s">
        <v>32</v>
      </c>
    </row>
    <row r="6744" spans="1:42" x14ac:dyDescent="0.25">
      <c r="A6744">
        <v>202108</v>
      </c>
      <c r="B6744" t="str">
        <f t="shared" si="1470"/>
        <v>2021-II</v>
      </c>
      <c r="C6744" t="s">
        <v>6818</v>
      </c>
      <c r="D6744" t="s">
        <v>6818</v>
      </c>
      <c r="E6744">
        <v>32249699</v>
      </c>
      <c r="F6744" t="s">
        <v>29</v>
      </c>
      <c r="G6744">
        <v>0</v>
      </c>
      <c r="H6744">
        <v>0</v>
      </c>
      <c r="I6744">
        <v>1</v>
      </c>
      <c r="J6744">
        <f t="shared" si="1471"/>
        <v>0</v>
      </c>
      <c r="K6744" t="str">
        <f t="shared" si="1472"/>
        <v>Insuficiente</v>
      </c>
      <c r="L6744">
        <f t="shared" si="1473"/>
        <v>1</v>
      </c>
      <c r="M6744">
        <v>42</v>
      </c>
      <c r="N6744" t="str">
        <f t="shared" si="1474"/>
        <v>&lt;=45</v>
      </c>
      <c r="O6744" t="s">
        <v>56</v>
      </c>
      <c r="P6744" t="s">
        <v>39</v>
      </c>
      <c r="Q6744">
        <v>38518</v>
      </c>
      <c r="R6744">
        <v>19</v>
      </c>
      <c r="S6744" t="str">
        <f t="shared" si="1475"/>
        <v>&lt;=500</v>
      </c>
      <c r="T6744">
        <v>1150</v>
      </c>
      <c r="U6744" t="str">
        <f t="shared" si="1476"/>
        <v>&lt;=1200</v>
      </c>
      <c r="V6744" t="s">
        <v>4182</v>
      </c>
      <c r="W6744">
        <v>33150</v>
      </c>
      <c r="X6744" s="12">
        <f t="shared" si="1477"/>
        <v>5.7315233785822019E-4</v>
      </c>
      <c r="Y6744" t="str">
        <f t="shared" si="1478"/>
        <v>&lt;=0.01</v>
      </c>
      <c r="Z6744">
        <v>2</v>
      </c>
      <c r="AA6744">
        <v>1</v>
      </c>
      <c r="AB6744">
        <v>3213.77</v>
      </c>
      <c r="AC6744" t="str">
        <f t="shared" si="1479"/>
        <v>&lt;=4000</v>
      </c>
      <c r="AD6744">
        <v>7</v>
      </c>
      <c r="AE6744" t="str">
        <f t="shared" si="1480"/>
        <v>&lt;=8</v>
      </c>
      <c r="AF6744">
        <v>0</v>
      </c>
      <c r="AG6744" t="str">
        <f t="shared" si="1481"/>
        <v>&lt;=500</v>
      </c>
      <c r="AH6744" t="s">
        <v>32</v>
      </c>
      <c r="AI6744" t="str">
        <f t="shared" si="1482"/>
        <v/>
      </c>
      <c r="AJ6744" t="s">
        <v>32</v>
      </c>
      <c r="AK6744" t="str">
        <f t="shared" si="1483"/>
        <v/>
      </c>
      <c r="AL6744">
        <v>12</v>
      </c>
      <c r="AM6744">
        <v>10</v>
      </c>
      <c r="AN6744">
        <v>0</v>
      </c>
      <c r="AO6744">
        <v>1</v>
      </c>
      <c r="AP6744" t="s">
        <v>32</v>
      </c>
    </row>
    <row r="6745" spans="1:42" x14ac:dyDescent="0.25">
      <c r="A6745">
        <v>202108</v>
      </c>
      <c r="B6745" t="str">
        <f t="shared" si="1470"/>
        <v>2021-II</v>
      </c>
      <c r="C6745" t="s">
        <v>6819</v>
      </c>
      <c r="D6745" t="s">
        <v>6819</v>
      </c>
      <c r="E6745">
        <v>32248998</v>
      </c>
      <c r="F6745" t="s">
        <v>29</v>
      </c>
      <c r="G6745">
        <v>0</v>
      </c>
      <c r="H6745">
        <v>0</v>
      </c>
      <c r="I6745">
        <v>1</v>
      </c>
      <c r="J6745">
        <f t="shared" si="1471"/>
        <v>0</v>
      </c>
      <c r="K6745" t="str">
        <f t="shared" si="1472"/>
        <v>Insuficiente</v>
      </c>
      <c r="L6745">
        <f t="shared" si="1473"/>
        <v>1</v>
      </c>
      <c r="M6745">
        <v>44</v>
      </c>
      <c r="N6745" t="str">
        <f t="shared" si="1474"/>
        <v>&lt;=45</v>
      </c>
      <c r="O6745" t="s">
        <v>72</v>
      </c>
      <c r="P6745" t="s">
        <v>35</v>
      </c>
      <c r="Q6745">
        <v>25003</v>
      </c>
      <c r="R6745">
        <v>0</v>
      </c>
      <c r="S6745" t="str">
        <f t="shared" si="1475"/>
        <v>=0</v>
      </c>
      <c r="T6745">
        <v>850</v>
      </c>
      <c r="U6745" t="str">
        <f t="shared" si="1476"/>
        <v>&lt;=1000</v>
      </c>
      <c r="V6745" t="s">
        <v>585</v>
      </c>
      <c r="W6745">
        <v>20400</v>
      </c>
      <c r="X6745" s="12">
        <f t="shared" si="1477"/>
        <v>0</v>
      </c>
      <c r="Y6745" t="str">
        <f t="shared" si="1478"/>
        <v>=0</v>
      </c>
      <c r="Z6745" t="s">
        <v>32</v>
      </c>
      <c r="AA6745">
        <v>4</v>
      </c>
      <c r="AB6745">
        <v>37.9</v>
      </c>
      <c r="AC6745" t="str">
        <f t="shared" si="1479"/>
        <v>&lt;=500</v>
      </c>
      <c r="AD6745">
        <v>358</v>
      </c>
      <c r="AE6745" t="str">
        <f t="shared" si="1480"/>
        <v>&gt;120</v>
      </c>
      <c r="AF6745">
        <v>0</v>
      </c>
      <c r="AG6745" t="str">
        <f t="shared" si="1481"/>
        <v>&lt;=500</v>
      </c>
      <c r="AH6745">
        <v>100</v>
      </c>
      <c r="AI6745" t="str">
        <f t="shared" si="1482"/>
        <v>&lt;=500</v>
      </c>
      <c r="AJ6745">
        <v>0.379</v>
      </c>
      <c r="AK6745" t="str">
        <f t="shared" si="1483"/>
        <v>&lt;=0.4</v>
      </c>
      <c r="AL6745">
        <v>12</v>
      </c>
      <c r="AM6745">
        <v>0</v>
      </c>
      <c r="AN6745">
        <v>8</v>
      </c>
      <c r="AO6745" t="s">
        <v>32</v>
      </c>
      <c r="AP6745">
        <v>1</v>
      </c>
    </row>
    <row r="6746" spans="1:42" x14ac:dyDescent="0.25">
      <c r="A6746">
        <v>202108</v>
      </c>
      <c r="B6746" t="str">
        <f t="shared" si="1470"/>
        <v>2021-II</v>
      </c>
      <c r="C6746" t="s">
        <v>6820</v>
      </c>
      <c r="D6746" t="s">
        <v>6820</v>
      </c>
      <c r="E6746">
        <v>32250330</v>
      </c>
      <c r="F6746" t="s">
        <v>29</v>
      </c>
      <c r="G6746">
        <v>0</v>
      </c>
      <c r="H6746">
        <v>0</v>
      </c>
      <c r="I6746">
        <v>1</v>
      </c>
      <c r="J6746">
        <f t="shared" si="1471"/>
        <v>0</v>
      </c>
      <c r="K6746" t="str">
        <f t="shared" si="1472"/>
        <v>Insuficiente</v>
      </c>
      <c r="L6746">
        <f t="shared" si="1473"/>
        <v>1</v>
      </c>
      <c r="M6746">
        <v>57</v>
      </c>
      <c r="N6746" t="str">
        <f t="shared" si="1474"/>
        <v>&lt;=60</v>
      </c>
      <c r="O6746" t="s">
        <v>72</v>
      </c>
      <c r="P6746" t="s">
        <v>39</v>
      </c>
      <c r="Q6746">
        <v>30364</v>
      </c>
      <c r="R6746">
        <v>0</v>
      </c>
      <c r="S6746" t="str">
        <f t="shared" si="1475"/>
        <v>=0</v>
      </c>
      <c r="T6746">
        <v>1050</v>
      </c>
      <c r="U6746" t="str">
        <f t="shared" si="1476"/>
        <v>&lt;=1100</v>
      </c>
      <c r="V6746" t="s">
        <v>585</v>
      </c>
      <c r="W6746">
        <v>25800</v>
      </c>
      <c r="X6746" s="12">
        <f t="shared" si="1477"/>
        <v>0</v>
      </c>
      <c r="Y6746" t="str">
        <f t="shared" si="1478"/>
        <v>=0</v>
      </c>
      <c r="Z6746">
        <v>4</v>
      </c>
      <c r="AA6746">
        <v>0</v>
      </c>
      <c r="AB6746">
        <v>9134.4</v>
      </c>
      <c r="AC6746" t="str">
        <f t="shared" si="1479"/>
        <v>&gt;5000</v>
      </c>
      <c r="AD6746">
        <v>3428</v>
      </c>
      <c r="AE6746" t="str">
        <f t="shared" si="1480"/>
        <v>&gt;120</v>
      </c>
      <c r="AF6746">
        <v>1276.21</v>
      </c>
      <c r="AG6746" t="str">
        <f t="shared" si="1481"/>
        <v>&lt;=2000</v>
      </c>
      <c r="AH6746" t="s">
        <v>32</v>
      </c>
      <c r="AI6746" t="str">
        <f t="shared" si="1482"/>
        <v/>
      </c>
      <c r="AJ6746" t="s">
        <v>32</v>
      </c>
      <c r="AK6746" t="str">
        <f t="shared" si="1483"/>
        <v/>
      </c>
      <c r="AL6746">
        <v>12</v>
      </c>
      <c r="AM6746">
        <v>0</v>
      </c>
      <c r="AN6746">
        <v>0</v>
      </c>
      <c r="AO6746" t="s">
        <v>32</v>
      </c>
      <c r="AP6746" t="s">
        <v>32</v>
      </c>
    </row>
    <row r="6747" spans="1:42" x14ac:dyDescent="0.25">
      <c r="A6747">
        <v>202108</v>
      </c>
      <c r="B6747" t="str">
        <f t="shared" si="1470"/>
        <v>2021-II</v>
      </c>
      <c r="C6747" t="s">
        <v>6821</v>
      </c>
      <c r="D6747" t="s">
        <v>6821</v>
      </c>
      <c r="E6747">
        <v>32249979</v>
      </c>
      <c r="F6747" t="s">
        <v>29</v>
      </c>
      <c r="G6747">
        <v>0</v>
      </c>
      <c r="H6747">
        <v>0</v>
      </c>
      <c r="I6747">
        <v>1</v>
      </c>
      <c r="J6747">
        <f t="shared" si="1471"/>
        <v>0</v>
      </c>
      <c r="K6747" t="str">
        <f t="shared" si="1472"/>
        <v>Insuficiente</v>
      </c>
      <c r="L6747">
        <f t="shared" si="1473"/>
        <v>1</v>
      </c>
      <c r="M6747">
        <v>21</v>
      </c>
      <c r="N6747" t="str">
        <f t="shared" si="1474"/>
        <v>&lt;=25</v>
      </c>
      <c r="O6747" t="s">
        <v>56</v>
      </c>
      <c r="P6747" t="s">
        <v>39</v>
      </c>
      <c r="Q6747">
        <v>21659</v>
      </c>
      <c r="R6747">
        <v>0</v>
      </c>
      <c r="S6747" t="str">
        <f t="shared" si="1475"/>
        <v>=0</v>
      </c>
      <c r="T6747">
        <v>750</v>
      </c>
      <c r="U6747" t="str">
        <f t="shared" si="1476"/>
        <v>&lt;=1000</v>
      </c>
      <c r="V6747" t="s">
        <v>585</v>
      </c>
      <c r="W6747">
        <v>17650</v>
      </c>
      <c r="X6747" s="12">
        <f t="shared" si="1477"/>
        <v>0</v>
      </c>
      <c r="Y6747" t="str">
        <f t="shared" si="1478"/>
        <v>=0</v>
      </c>
      <c r="Z6747" t="s">
        <v>32</v>
      </c>
      <c r="AA6747">
        <v>9</v>
      </c>
      <c r="AB6747" t="s">
        <v>32</v>
      </c>
      <c r="AC6747" t="str">
        <f t="shared" si="1479"/>
        <v/>
      </c>
      <c r="AD6747" t="s">
        <v>32</v>
      </c>
      <c r="AE6747" t="str">
        <f t="shared" si="1480"/>
        <v/>
      </c>
      <c r="AF6747" t="s">
        <v>32</v>
      </c>
      <c r="AG6747" t="str">
        <f t="shared" si="1481"/>
        <v/>
      </c>
      <c r="AH6747" t="s">
        <v>32</v>
      </c>
      <c r="AI6747" t="str">
        <f t="shared" si="1482"/>
        <v/>
      </c>
      <c r="AJ6747" t="s">
        <v>32</v>
      </c>
      <c r="AK6747" t="str">
        <f t="shared" si="1483"/>
        <v/>
      </c>
      <c r="AL6747">
        <v>0</v>
      </c>
      <c r="AM6747">
        <v>0</v>
      </c>
      <c r="AN6747">
        <v>0</v>
      </c>
      <c r="AO6747" t="s">
        <v>32</v>
      </c>
      <c r="AP6747" t="s">
        <v>32</v>
      </c>
    </row>
    <row r="6748" spans="1:42" x14ac:dyDescent="0.25">
      <c r="A6748">
        <v>202108</v>
      </c>
      <c r="B6748" t="str">
        <f t="shared" si="1470"/>
        <v>2021-II</v>
      </c>
      <c r="C6748" t="s">
        <v>6822</v>
      </c>
      <c r="D6748" t="s">
        <v>6822</v>
      </c>
      <c r="E6748">
        <v>32250486</v>
      </c>
      <c r="F6748" t="s">
        <v>29</v>
      </c>
      <c r="G6748">
        <v>0</v>
      </c>
      <c r="H6748">
        <v>0</v>
      </c>
      <c r="I6748">
        <v>1</v>
      </c>
      <c r="J6748">
        <f t="shared" si="1471"/>
        <v>0</v>
      </c>
      <c r="K6748" t="str">
        <f t="shared" si="1472"/>
        <v>Insuficiente</v>
      </c>
      <c r="L6748">
        <f t="shared" si="1473"/>
        <v>1</v>
      </c>
      <c r="M6748">
        <v>40</v>
      </c>
      <c r="N6748" t="str">
        <f t="shared" si="1474"/>
        <v>&lt;=40</v>
      </c>
      <c r="O6748" t="s">
        <v>72</v>
      </c>
      <c r="P6748" t="s">
        <v>35</v>
      </c>
      <c r="Q6748">
        <v>39812</v>
      </c>
      <c r="R6748">
        <v>0</v>
      </c>
      <c r="S6748" t="str">
        <f t="shared" si="1475"/>
        <v>=0</v>
      </c>
      <c r="T6748">
        <v>1200</v>
      </c>
      <c r="U6748" t="str">
        <f t="shared" si="1476"/>
        <v>&lt;=1200</v>
      </c>
      <c r="V6748" t="s">
        <v>2852</v>
      </c>
      <c r="W6748">
        <v>34700</v>
      </c>
      <c r="X6748" s="12">
        <f t="shared" si="1477"/>
        <v>0</v>
      </c>
      <c r="Y6748" t="str">
        <f t="shared" si="1478"/>
        <v>=0</v>
      </c>
      <c r="Z6748">
        <v>1</v>
      </c>
      <c r="AA6748">
        <v>2</v>
      </c>
      <c r="AB6748">
        <v>6626.42</v>
      </c>
      <c r="AC6748" t="str">
        <f t="shared" si="1479"/>
        <v>&gt;5000</v>
      </c>
      <c r="AD6748">
        <v>85</v>
      </c>
      <c r="AE6748" t="str">
        <f t="shared" si="1480"/>
        <v>&lt;=90</v>
      </c>
      <c r="AF6748">
        <v>0</v>
      </c>
      <c r="AG6748" t="str">
        <f t="shared" si="1481"/>
        <v>&lt;=500</v>
      </c>
      <c r="AH6748" t="s">
        <v>32</v>
      </c>
      <c r="AI6748" t="str">
        <f t="shared" si="1482"/>
        <v/>
      </c>
      <c r="AJ6748" t="s">
        <v>32</v>
      </c>
      <c r="AK6748" t="str">
        <f t="shared" si="1483"/>
        <v/>
      </c>
      <c r="AL6748">
        <v>12</v>
      </c>
      <c r="AM6748">
        <v>5</v>
      </c>
      <c r="AN6748">
        <v>0</v>
      </c>
      <c r="AO6748">
        <v>1</v>
      </c>
      <c r="AP6748" t="s">
        <v>32</v>
      </c>
    </row>
    <row r="6749" spans="1:42" x14ac:dyDescent="0.25">
      <c r="A6749">
        <v>202108</v>
      </c>
      <c r="B6749" t="str">
        <f t="shared" si="1470"/>
        <v>2021-II</v>
      </c>
      <c r="C6749" t="s">
        <v>6823</v>
      </c>
      <c r="D6749" t="s">
        <v>6823</v>
      </c>
      <c r="E6749">
        <v>32250348</v>
      </c>
      <c r="F6749" t="s">
        <v>29</v>
      </c>
      <c r="G6749">
        <v>0</v>
      </c>
      <c r="H6749">
        <v>0</v>
      </c>
      <c r="I6749">
        <v>1</v>
      </c>
      <c r="J6749">
        <f t="shared" si="1471"/>
        <v>0</v>
      </c>
      <c r="K6749" t="str">
        <f t="shared" si="1472"/>
        <v>Insuficiente</v>
      </c>
      <c r="L6749">
        <f t="shared" si="1473"/>
        <v>1</v>
      </c>
      <c r="M6749">
        <v>60</v>
      </c>
      <c r="N6749" t="str">
        <f t="shared" si="1474"/>
        <v>&lt;=60</v>
      </c>
      <c r="O6749" t="s">
        <v>72</v>
      </c>
      <c r="P6749" t="s">
        <v>39</v>
      </c>
      <c r="Q6749">
        <v>31797</v>
      </c>
      <c r="R6749">
        <v>0</v>
      </c>
      <c r="S6749" t="str">
        <f t="shared" si="1475"/>
        <v>=0</v>
      </c>
      <c r="T6749">
        <v>1100</v>
      </c>
      <c r="U6749" t="str">
        <f t="shared" si="1476"/>
        <v>&lt;=1100</v>
      </c>
      <c r="V6749" t="s">
        <v>589</v>
      </c>
      <c r="W6749">
        <v>27150</v>
      </c>
      <c r="X6749" s="12">
        <f t="shared" si="1477"/>
        <v>0</v>
      </c>
      <c r="Y6749" t="str">
        <f t="shared" si="1478"/>
        <v>=0</v>
      </c>
      <c r="Z6749" t="s">
        <v>32</v>
      </c>
      <c r="AA6749">
        <v>1</v>
      </c>
      <c r="AB6749">
        <v>7417.92</v>
      </c>
      <c r="AC6749" t="str">
        <f t="shared" si="1479"/>
        <v>&gt;5000</v>
      </c>
      <c r="AD6749">
        <v>86</v>
      </c>
      <c r="AE6749" t="str">
        <f t="shared" si="1480"/>
        <v>&lt;=90</v>
      </c>
      <c r="AF6749">
        <v>0</v>
      </c>
      <c r="AG6749" t="str">
        <f t="shared" si="1481"/>
        <v>&lt;=500</v>
      </c>
      <c r="AH6749" t="s">
        <v>32</v>
      </c>
      <c r="AI6749" t="str">
        <f t="shared" si="1482"/>
        <v/>
      </c>
      <c r="AJ6749" t="s">
        <v>32</v>
      </c>
      <c r="AK6749" t="str">
        <f t="shared" si="1483"/>
        <v/>
      </c>
      <c r="AL6749">
        <v>12</v>
      </c>
      <c r="AM6749">
        <v>1</v>
      </c>
      <c r="AN6749">
        <v>0</v>
      </c>
      <c r="AO6749">
        <v>9</v>
      </c>
      <c r="AP6749" t="s">
        <v>32</v>
      </c>
    </row>
    <row r="6750" spans="1:42" x14ac:dyDescent="0.25">
      <c r="A6750">
        <v>202108</v>
      </c>
      <c r="B6750" t="str">
        <f t="shared" si="1470"/>
        <v>2021-II</v>
      </c>
      <c r="C6750" t="s">
        <v>6824</v>
      </c>
      <c r="D6750" t="s">
        <v>6824</v>
      </c>
      <c r="E6750">
        <v>32249582</v>
      </c>
      <c r="F6750" t="s">
        <v>29</v>
      </c>
      <c r="G6750">
        <v>0</v>
      </c>
      <c r="H6750">
        <v>0</v>
      </c>
      <c r="I6750">
        <v>1</v>
      </c>
      <c r="J6750">
        <f t="shared" si="1471"/>
        <v>0</v>
      </c>
      <c r="K6750" t="str">
        <f t="shared" si="1472"/>
        <v>Insuficiente</v>
      </c>
      <c r="L6750">
        <f t="shared" si="1473"/>
        <v>1</v>
      </c>
      <c r="M6750">
        <v>50</v>
      </c>
      <c r="N6750" t="str">
        <f t="shared" si="1474"/>
        <v>&lt;=50</v>
      </c>
      <c r="O6750" t="s">
        <v>56</v>
      </c>
      <c r="P6750" t="s">
        <v>39</v>
      </c>
      <c r="Q6750">
        <v>35035</v>
      </c>
      <c r="R6750">
        <v>0</v>
      </c>
      <c r="S6750" t="str">
        <f t="shared" si="1475"/>
        <v>=0</v>
      </c>
      <c r="T6750">
        <v>1200</v>
      </c>
      <c r="U6750" t="str">
        <f t="shared" si="1476"/>
        <v>&lt;=1200</v>
      </c>
      <c r="V6750" t="s">
        <v>589</v>
      </c>
      <c r="W6750">
        <v>29850</v>
      </c>
      <c r="X6750" s="12">
        <f t="shared" si="1477"/>
        <v>0</v>
      </c>
      <c r="Y6750" t="str">
        <f t="shared" si="1478"/>
        <v>=0</v>
      </c>
      <c r="Z6750">
        <v>5</v>
      </c>
      <c r="AA6750">
        <v>9</v>
      </c>
      <c r="AB6750" t="s">
        <v>32</v>
      </c>
      <c r="AC6750" t="str">
        <f t="shared" si="1479"/>
        <v/>
      </c>
      <c r="AD6750" t="s">
        <v>32</v>
      </c>
      <c r="AE6750" t="str">
        <f t="shared" si="1480"/>
        <v/>
      </c>
      <c r="AF6750" t="s">
        <v>32</v>
      </c>
      <c r="AG6750" t="str">
        <f t="shared" si="1481"/>
        <v/>
      </c>
      <c r="AH6750" t="s">
        <v>32</v>
      </c>
      <c r="AI6750" t="str">
        <f t="shared" si="1482"/>
        <v/>
      </c>
      <c r="AJ6750" t="s">
        <v>32</v>
      </c>
      <c r="AK6750" t="str">
        <f t="shared" si="1483"/>
        <v/>
      </c>
      <c r="AL6750">
        <v>0</v>
      </c>
      <c r="AM6750">
        <v>0</v>
      </c>
      <c r="AN6750">
        <v>0</v>
      </c>
      <c r="AO6750" t="s">
        <v>32</v>
      </c>
      <c r="AP6750" t="s">
        <v>32</v>
      </c>
    </row>
    <row r="6751" spans="1:42" x14ac:dyDescent="0.25">
      <c r="A6751">
        <v>202108</v>
      </c>
      <c r="B6751" t="str">
        <f t="shared" si="1470"/>
        <v>2021-II</v>
      </c>
      <c r="C6751" t="s">
        <v>6825</v>
      </c>
      <c r="D6751" t="s">
        <v>6825</v>
      </c>
      <c r="E6751">
        <v>32230787</v>
      </c>
      <c r="F6751" t="s">
        <v>29</v>
      </c>
      <c r="G6751">
        <v>0</v>
      </c>
      <c r="H6751">
        <v>0</v>
      </c>
      <c r="I6751">
        <v>1</v>
      </c>
      <c r="J6751">
        <f t="shared" si="1471"/>
        <v>0</v>
      </c>
      <c r="K6751" t="str">
        <f t="shared" si="1472"/>
        <v>Insuficiente</v>
      </c>
      <c r="L6751">
        <f t="shared" si="1473"/>
        <v>1</v>
      </c>
      <c r="M6751">
        <v>37</v>
      </c>
      <c r="N6751" t="str">
        <f t="shared" si="1474"/>
        <v>&lt;=40</v>
      </c>
      <c r="O6751" t="s">
        <v>56</v>
      </c>
      <c r="P6751" t="s">
        <v>35</v>
      </c>
      <c r="Q6751">
        <v>36521</v>
      </c>
      <c r="R6751">
        <v>0</v>
      </c>
      <c r="S6751" t="str">
        <f t="shared" si="1475"/>
        <v>=0</v>
      </c>
      <c r="T6751">
        <v>1100</v>
      </c>
      <c r="U6751" t="str">
        <f t="shared" si="1476"/>
        <v>&lt;=1100</v>
      </c>
      <c r="V6751" t="s">
        <v>2852</v>
      </c>
      <c r="W6751">
        <v>31600</v>
      </c>
      <c r="X6751" s="12">
        <f t="shared" si="1477"/>
        <v>0</v>
      </c>
      <c r="Y6751" t="str">
        <f t="shared" si="1478"/>
        <v>=0</v>
      </c>
      <c r="Z6751">
        <v>2</v>
      </c>
      <c r="AA6751">
        <v>9</v>
      </c>
      <c r="AB6751" t="s">
        <v>32</v>
      </c>
      <c r="AC6751" t="str">
        <f t="shared" si="1479"/>
        <v/>
      </c>
      <c r="AD6751" t="s">
        <v>32</v>
      </c>
      <c r="AE6751" t="str">
        <f t="shared" si="1480"/>
        <v/>
      </c>
      <c r="AF6751" t="s">
        <v>32</v>
      </c>
      <c r="AG6751" t="str">
        <f t="shared" si="1481"/>
        <v/>
      </c>
      <c r="AH6751" t="s">
        <v>32</v>
      </c>
      <c r="AI6751" t="str">
        <f t="shared" si="1482"/>
        <v/>
      </c>
      <c r="AJ6751" t="s">
        <v>32</v>
      </c>
      <c r="AK6751" t="str">
        <f t="shared" si="1483"/>
        <v/>
      </c>
      <c r="AL6751">
        <v>0</v>
      </c>
      <c r="AM6751">
        <v>0</v>
      </c>
      <c r="AN6751">
        <v>0</v>
      </c>
      <c r="AO6751" t="s">
        <v>32</v>
      </c>
      <c r="AP6751" t="s">
        <v>32</v>
      </c>
    </row>
    <row r="6752" spans="1:42" x14ac:dyDescent="0.25">
      <c r="A6752">
        <v>202108</v>
      </c>
      <c r="B6752" t="str">
        <f t="shared" si="1470"/>
        <v>2021-II</v>
      </c>
      <c r="C6752" t="s">
        <v>6826</v>
      </c>
      <c r="D6752" t="s">
        <v>6826</v>
      </c>
      <c r="E6752">
        <v>32249424</v>
      </c>
      <c r="F6752" t="s">
        <v>29</v>
      </c>
      <c r="G6752">
        <v>0</v>
      </c>
      <c r="H6752">
        <v>0</v>
      </c>
      <c r="I6752">
        <v>1</v>
      </c>
      <c r="J6752">
        <f t="shared" si="1471"/>
        <v>0</v>
      </c>
      <c r="K6752" t="str">
        <f t="shared" si="1472"/>
        <v>Insuficiente</v>
      </c>
      <c r="L6752">
        <f t="shared" si="1473"/>
        <v>1</v>
      </c>
      <c r="M6752">
        <v>35</v>
      </c>
      <c r="N6752" t="str">
        <f t="shared" si="1474"/>
        <v>&lt;=35</v>
      </c>
      <c r="O6752" t="s">
        <v>56</v>
      </c>
      <c r="P6752" t="s">
        <v>31</v>
      </c>
      <c r="Q6752">
        <v>39421</v>
      </c>
      <c r="R6752">
        <v>0</v>
      </c>
      <c r="S6752" t="str">
        <f t="shared" si="1475"/>
        <v>=0</v>
      </c>
      <c r="T6752">
        <v>1200</v>
      </c>
      <c r="U6752" t="str">
        <f t="shared" si="1476"/>
        <v>&lt;=1200</v>
      </c>
      <c r="V6752" t="s">
        <v>589</v>
      </c>
      <c r="W6752">
        <v>34700</v>
      </c>
      <c r="X6752" s="12">
        <f t="shared" si="1477"/>
        <v>0</v>
      </c>
      <c r="Y6752" t="str">
        <f t="shared" si="1478"/>
        <v>=0</v>
      </c>
      <c r="Z6752">
        <v>1</v>
      </c>
      <c r="AA6752">
        <v>4</v>
      </c>
      <c r="AB6752">
        <v>1449.16</v>
      </c>
      <c r="AC6752" t="str">
        <f t="shared" si="1479"/>
        <v>&lt;=2000</v>
      </c>
      <c r="AD6752">
        <v>2034</v>
      </c>
      <c r="AE6752" t="str">
        <f t="shared" si="1480"/>
        <v>&gt;120</v>
      </c>
      <c r="AF6752">
        <v>1449.16</v>
      </c>
      <c r="AG6752" t="str">
        <f t="shared" si="1481"/>
        <v>&lt;=2000</v>
      </c>
      <c r="AH6752" t="s">
        <v>32</v>
      </c>
      <c r="AI6752" t="str">
        <f t="shared" si="1482"/>
        <v/>
      </c>
      <c r="AJ6752" t="s">
        <v>32</v>
      </c>
      <c r="AK6752" t="str">
        <f t="shared" si="1483"/>
        <v/>
      </c>
      <c r="AL6752">
        <v>12</v>
      </c>
      <c r="AM6752">
        <v>0</v>
      </c>
      <c r="AN6752">
        <v>12</v>
      </c>
      <c r="AO6752" t="s">
        <v>32</v>
      </c>
      <c r="AP6752">
        <v>1</v>
      </c>
    </row>
    <row r="6753" spans="1:42" x14ac:dyDescent="0.25">
      <c r="A6753">
        <v>202108</v>
      </c>
      <c r="B6753" t="str">
        <f t="shared" si="1470"/>
        <v>2021-II</v>
      </c>
      <c r="C6753" t="s">
        <v>6827</v>
      </c>
      <c r="D6753" t="s">
        <v>6827</v>
      </c>
      <c r="E6753">
        <v>32249305</v>
      </c>
      <c r="F6753" t="s">
        <v>29</v>
      </c>
      <c r="G6753">
        <v>0</v>
      </c>
      <c r="H6753">
        <v>0</v>
      </c>
      <c r="I6753">
        <v>1</v>
      </c>
      <c r="J6753">
        <f t="shared" si="1471"/>
        <v>0</v>
      </c>
      <c r="K6753" t="str">
        <f t="shared" si="1472"/>
        <v>Insuficiente</v>
      </c>
      <c r="L6753">
        <f t="shared" si="1473"/>
        <v>1</v>
      </c>
      <c r="M6753">
        <v>49</v>
      </c>
      <c r="N6753" t="str">
        <f t="shared" si="1474"/>
        <v>&lt;=50</v>
      </c>
      <c r="O6753" t="s">
        <v>56</v>
      </c>
      <c r="P6753" t="s">
        <v>35</v>
      </c>
      <c r="Q6753">
        <v>39474</v>
      </c>
      <c r="R6753">
        <v>0</v>
      </c>
      <c r="S6753" t="str">
        <f t="shared" si="1475"/>
        <v>=0</v>
      </c>
      <c r="T6753">
        <v>1200</v>
      </c>
      <c r="U6753" t="str">
        <f t="shared" si="1476"/>
        <v>&lt;=1200</v>
      </c>
      <c r="V6753" t="s">
        <v>589</v>
      </c>
      <c r="W6753">
        <v>34700</v>
      </c>
      <c r="X6753" s="12">
        <f t="shared" si="1477"/>
        <v>0</v>
      </c>
      <c r="Y6753" t="str">
        <f t="shared" si="1478"/>
        <v>=0</v>
      </c>
      <c r="Z6753">
        <v>1</v>
      </c>
      <c r="AA6753">
        <v>4</v>
      </c>
      <c r="AB6753">
        <v>3112.15</v>
      </c>
      <c r="AC6753" t="str">
        <f t="shared" si="1479"/>
        <v>&lt;=4000</v>
      </c>
      <c r="AD6753">
        <v>2652</v>
      </c>
      <c r="AE6753" t="str">
        <f t="shared" si="1480"/>
        <v>&gt;120</v>
      </c>
      <c r="AF6753">
        <v>3112.15</v>
      </c>
      <c r="AG6753" t="str">
        <f t="shared" si="1481"/>
        <v>&lt;=4000</v>
      </c>
      <c r="AH6753" t="s">
        <v>32</v>
      </c>
      <c r="AI6753" t="str">
        <f t="shared" si="1482"/>
        <v/>
      </c>
      <c r="AJ6753" t="s">
        <v>32</v>
      </c>
      <c r="AK6753" t="str">
        <f t="shared" si="1483"/>
        <v/>
      </c>
      <c r="AL6753">
        <v>12</v>
      </c>
      <c r="AM6753">
        <v>0</v>
      </c>
      <c r="AN6753">
        <v>12</v>
      </c>
      <c r="AO6753" t="s">
        <v>32</v>
      </c>
      <c r="AP6753">
        <v>1</v>
      </c>
    </row>
    <row r="6754" spans="1:42" x14ac:dyDescent="0.25">
      <c r="A6754">
        <v>202108</v>
      </c>
      <c r="B6754" t="str">
        <f t="shared" si="1470"/>
        <v>2021-II</v>
      </c>
      <c r="C6754" t="s">
        <v>6828</v>
      </c>
      <c r="D6754" t="s">
        <v>6828</v>
      </c>
      <c r="E6754">
        <v>32250236</v>
      </c>
      <c r="F6754" t="s">
        <v>29</v>
      </c>
      <c r="G6754">
        <v>0</v>
      </c>
      <c r="H6754">
        <v>0</v>
      </c>
      <c r="I6754">
        <v>1</v>
      </c>
      <c r="J6754">
        <f t="shared" si="1471"/>
        <v>0</v>
      </c>
      <c r="K6754" t="str">
        <f t="shared" si="1472"/>
        <v>Insuficiente</v>
      </c>
      <c r="L6754">
        <f t="shared" si="1473"/>
        <v>1</v>
      </c>
      <c r="M6754">
        <v>25</v>
      </c>
      <c r="N6754" t="str">
        <f t="shared" si="1474"/>
        <v>&lt;=25</v>
      </c>
      <c r="O6754" t="s">
        <v>56</v>
      </c>
      <c r="P6754" t="s">
        <v>31</v>
      </c>
      <c r="Q6754">
        <v>27498</v>
      </c>
      <c r="R6754">
        <v>0</v>
      </c>
      <c r="S6754" t="str">
        <f t="shared" si="1475"/>
        <v>=0</v>
      </c>
      <c r="T6754">
        <v>950</v>
      </c>
      <c r="U6754" t="str">
        <f t="shared" si="1476"/>
        <v>&lt;=1000</v>
      </c>
      <c r="V6754" t="s">
        <v>585</v>
      </c>
      <c r="W6754">
        <v>23100</v>
      </c>
      <c r="X6754" s="12">
        <f t="shared" si="1477"/>
        <v>0</v>
      </c>
      <c r="Y6754" t="str">
        <f t="shared" si="1478"/>
        <v>=0</v>
      </c>
      <c r="Z6754">
        <v>5</v>
      </c>
      <c r="AA6754">
        <v>9</v>
      </c>
      <c r="AB6754" t="s">
        <v>32</v>
      </c>
      <c r="AC6754" t="str">
        <f t="shared" si="1479"/>
        <v/>
      </c>
      <c r="AD6754" t="s">
        <v>32</v>
      </c>
      <c r="AE6754" t="str">
        <f t="shared" si="1480"/>
        <v/>
      </c>
      <c r="AF6754" t="s">
        <v>32</v>
      </c>
      <c r="AG6754" t="str">
        <f t="shared" si="1481"/>
        <v/>
      </c>
      <c r="AH6754" t="s">
        <v>32</v>
      </c>
      <c r="AI6754" t="str">
        <f t="shared" si="1482"/>
        <v/>
      </c>
      <c r="AJ6754" t="s">
        <v>32</v>
      </c>
      <c r="AK6754" t="str">
        <f t="shared" si="1483"/>
        <v/>
      </c>
      <c r="AL6754">
        <v>0</v>
      </c>
      <c r="AM6754">
        <v>0</v>
      </c>
      <c r="AN6754">
        <v>0</v>
      </c>
      <c r="AO6754" t="s">
        <v>32</v>
      </c>
      <c r="AP6754" t="s">
        <v>32</v>
      </c>
    </row>
    <row r="6755" spans="1:42" x14ac:dyDescent="0.25">
      <c r="A6755">
        <v>202108</v>
      </c>
      <c r="B6755" t="str">
        <f t="shared" si="1470"/>
        <v>2021-II</v>
      </c>
      <c r="C6755" t="s">
        <v>6829</v>
      </c>
      <c r="D6755" t="s">
        <v>6829</v>
      </c>
      <c r="E6755">
        <v>32249672</v>
      </c>
      <c r="F6755" t="s">
        <v>29</v>
      </c>
      <c r="G6755">
        <v>0</v>
      </c>
      <c r="H6755">
        <v>0</v>
      </c>
      <c r="I6755">
        <v>1</v>
      </c>
      <c r="J6755">
        <f t="shared" si="1471"/>
        <v>0</v>
      </c>
      <c r="K6755" t="str">
        <f t="shared" si="1472"/>
        <v>Insuficiente</v>
      </c>
      <c r="L6755">
        <f t="shared" si="1473"/>
        <v>1</v>
      </c>
      <c r="M6755">
        <v>28</v>
      </c>
      <c r="N6755" t="str">
        <f t="shared" si="1474"/>
        <v>&lt;=30</v>
      </c>
      <c r="O6755" t="s">
        <v>56</v>
      </c>
      <c r="P6755" t="s">
        <v>39</v>
      </c>
      <c r="Q6755">
        <v>27870</v>
      </c>
      <c r="R6755">
        <v>0</v>
      </c>
      <c r="S6755" t="str">
        <f t="shared" si="1475"/>
        <v>=0</v>
      </c>
      <c r="T6755">
        <v>950</v>
      </c>
      <c r="U6755" t="str">
        <f t="shared" si="1476"/>
        <v>&lt;=1000</v>
      </c>
      <c r="V6755" t="s">
        <v>597</v>
      </c>
      <c r="W6755">
        <v>23100</v>
      </c>
      <c r="X6755" s="12">
        <f t="shared" si="1477"/>
        <v>0</v>
      </c>
      <c r="Y6755" t="str">
        <f t="shared" si="1478"/>
        <v>=0</v>
      </c>
      <c r="Z6755" t="s">
        <v>32</v>
      </c>
      <c r="AA6755">
        <v>9</v>
      </c>
      <c r="AB6755" t="s">
        <v>32</v>
      </c>
      <c r="AC6755" t="str">
        <f t="shared" si="1479"/>
        <v/>
      </c>
      <c r="AD6755" t="s">
        <v>32</v>
      </c>
      <c r="AE6755" t="str">
        <f t="shared" si="1480"/>
        <v/>
      </c>
      <c r="AF6755" t="s">
        <v>32</v>
      </c>
      <c r="AG6755" t="str">
        <f t="shared" si="1481"/>
        <v/>
      </c>
      <c r="AH6755" t="s">
        <v>32</v>
      </c>
      <c r="AI6755" t="str">
        <f t="shared" si="1482"/>
        <v/>
      </c>
      <c r="AJ6755" t="s">
        <v>32</v>
      </c>
      <c r="AK6755" t="str">
        <f t="shared" si="1483"/>
        <v/>
      </c>
      <c r="AL6755">
        <v>0</v>
      </c>
      <c r="AM6755">
        <v>0</v>
      </c>
      <c r="AN6755">
        <v>0</v>
      </c>
      <c r="AO6755" t="s">
        <v>32</v>
      </c>
      <c r="AP6755" t="s">
        <v>32</v>
      </c>
    </row>
    <row r="6756" spans="1:42" x14ac:dyDescent="0.25">
      <c r="A6756">
        <v>202108</v>
      </c>
      <c r="B6756" t="str">
        <f t="shared" si="1470"/>
        <v>2021-II</v>
      </c>
      <c r="C6756" t="s">
        <v>6830</v>
      </c>
      <c r="D6756" t="s">
        <v>6830</v>
      </c>
      <c r="E6756">
        <v>32245367</v>
      </c>
      <c r="F6756" t="s">
        <v>29</v>
      </c>
      <c r="G6756">
        <v>0</v>
      </c>
      <c r="H6756">
        <v>0</v>
      </c>
      <c r="I6756">
        <v>1</v>
      </c>
      <c r="J6756">
        <f t="shared" si="1471"/>
        <v>0</v>
      </c>
      <c r="K6756" t="str">
        <f t="shared" si="1472"/>
        <v>Insuficiente</v>
      </c>
      <c r="L6756">
        <f t="shared" si="1473"/>
        <v>1</v>
      </c>
      <c r="M6756">
        <v>36</v>
      </c>
      <c r="N6756" t="str">
        <f t="shared" si="1474"/>
        <v>&lt;=40</v>
      </c>
      <c r="O6756" t="s">
        <v>56</v>
      </c>
      <c r="P6756" t="s">
        <v>39</v>
      </c>
      <c r="Q6756">
        <v>28612</v>
      </c>
      <c r="R6756">
        <v>0</v>
      </c>
      <c r="S6756" t="str">
        <f t="shared" si="1475"/>
        <v>=0</v>
      </c>
      <c r="T6756">
        <v>850</v>
      </c>
      <c r="U6756" t="str">
        <f t="shared" si="1476"/>
        <v>&lt;=1000</v>
      </c>
      <c r="V6756" t="s">
        <v>597</v>
      </c>
      <c r="W6756">
        <v>23800</v>
      </c>
      <c r="X6756" s="12">
        <f t="shared" si="1477"/>
        <v>0</v>
      </c>
      <c r="Y6756" t="str">
        <f t="shared" si="1478"/>
        <v>=0</v>
      </c>
      <c r="Z6756">
        <v>3</v>
      </c>
      <c r="AA6756">
        <v>4</v>
      </c>
      <c r="AB6756">
        <v>950.77</v>
      </c>
      <c r="AC6756" t="str">
        <f t="shared" si="1479"/>
        <v>&lt;=1000</v>
      </c>
      <c r="AD6756">
        <v>2255</v>
      </c>
      <c r="AE6756" t="str">
        <f t="shared" si="1480"/>
        <v>&gt;120</v>
      </c>
      <c r="AF6756">
        <v>950.77</v>
      </c>
      <c r="AG6756" t="str">
        <f t="shared" si="1481"/>
        <v>&lt;=1000</v>
      </c>
      <c r="AH6756" t="s">
        <v>32</v>
      </c>
      <c r="AI6756" t="str">
        <f t="shared" si="1482"/>
        <v/>
      </c>
      <c r="AJ6756" t="s">
        <v>32</v>
      </c>
      <c r="AK6756" t="str">
        <f t="shared" si="1483"/>
        <v/>
      </c>
      <c r="AL6756">
        <v>12</v>
      </c>
      <c r="AM6756">
        <v>0</v>
      </c>
      <c r="AN6756">
        <v>12</v>
      </c>
      <c r="AO6756" t="s">
        <v>32</v>
      </c>
      <c r="AP6756">
        <v>1</v>
      </c>
    </row>
    <row r="6757" spans="1:42" x14ac:dyDescent="0.25">
      <c r="A6757">
        <v>202108</v>
      </c>
      <c r="B6757" t="str">
        <f t="shared" si="1470"/>
        <v>2021-II</v>
      </c>
      <c r="C6757" t="s">
        <v>6831</v>
      </c>
      <c r="D6757" t="s">
        <v>6831</v>
      </c>
      <c r="E6757">
        <v>32250380</v>
      </c>
      <c r="F6757" t="s">
        <v>29</v>
      </c>
      <c r="G6757">
        <v>0</v>
      </c>
      <c r="H6757">
        <v>0</v>
      </c>
      <c r="I6757">
        <v>1</v>
      </c>
      <c r="J6757">
        <f t="shared" si="1471"/>
        <v>0</v>
      </c>
      <c r="K6757" t="str">
        <f t="shared" si="1472"/>
        <v>Insuficiente</v>
      </c>
      <c r="L6757">
        <f t="shared" si="1473"/>
        <v>1</v>
      </c>
      <c r="M6757">
        <v>41</v>
      </c>
      <c r="N6757" t="str">
        <f t="shared" si="1474"/>
        <v>&lt;=45</v>
      </c>
      <c r="O6757" t="s">
        <v>56</v>
      </c>
      <c r="P6757" t="s">
        <v>39</v>
      </c>
      <c r="Q6757">
        <v>27498</v>
      </c>
      <c r="R6757">
        <v>0</v>
      </c>
      <c r="S6757" t="str">
        <f t="shared" si="1475"/>
        <v>=0</v>
      </c>
      <c r="T6757">
        <v>950</v>
      </c>
      <c r="U6757" t="str">
        <f t="shared" si="1476"/>
        <v>&lt;=1000</v>
      </c>
      <c r="V6757" t="s">
        <v>1407</v>
      </c>
      <c r="W6757">
        <v>23100</v>
      </c>
      <c r="X6757" s="12">
        <f t="shared" si="1477"/>
        <v>0</v>
      </c>
      <c r="Y6757" t="str">
        <f t="shared" si="1478"/>
        <v>=0</v>
      </c>
      <c r="Z6757" t="s">
        <v>32</v>
      </c>
      <c r="AA6757">
        <v>9</v>
      </c>
      <c r="AB6757" t="s">
        <v>32</v>
      </c>
      <c r="AC6757" t="str">
        <f t="shared" si="1479"/>
        <v/>
      </c>
      <c r="AD6757" t="s">
        <v>32</v>
      </c>
      <c r="AE6757" t="str">
        <f t="shared" si="1480"/>
        <v/>
      </c>
      <c r="AF6757" t="s">
        <v>32</v>
      </c>
      <c r="AG6757" t="str">
        <f t="shared" si="1481"/>
        <v/>
      </c>
      <c r="AH6757" t="s">
        <v>32</v>
      </c>
      <c r="AI6757" t="str">
        <f t="shared" si="1482"/>
        <v/>
      </c>
      <c r="AJ6757" t="s">
        <v>32</v>
      </c>
      <c r="AK6757" t="str">
        <f t="shared" si="1483"/>
        <v/>
      </c>
      <c r="AL6757">
        <v>0</v>
      </c>
      <c r="AM6757">
        <v>0</v>
      </c>
      <c r="AN6757">
        <v>0</v>
      </c>
      <c r="AO6757" t="s">
        <v>32</v>
      </c>
      <c r="AP6757" t="s">
        <v>32</v>
      </c>
    </row>
    <row r="6758" spans="1:42" x14ac:dyDescent="0.25">
      <c r="A6758">
        <v>202108</v>
      </c>
      <c r="B6758" t="str">
        <f t="shared" si="1470"/>
        <v>2021-II</v>
      </c>
      <c r="C6758" t="s">
        <v>6832</v>
      </c>
      <c r="D6758" t="s">
        <v>6832</v>
      </c>
      <c r="E6758">
        <v>32250519</v>
      </c>
      <c r="F6758" t="s">
        <v>29</v>
      </c>
      <c r="G6758">
        <v>0</v>
      </c>
      <c r="H6758">
        <v>0</v>
      </c>
      <c r="I6758">
        <v>1</v>
      </c>
      <c r="J6758">
        <f t="shared" si="1471"/>
        <v>0</v>
      </c>
      <c r="K6758" t="str">
        <f t="shared" si="1472"/>
        <v>Insuficiente</v>
      </c>
      <c r="L6758">
        <f t="shared" si="1473"/>
        <v>1</v>
      </c>
      <c r="M6758">
        <v>23</v>
      </c>
      <c r="N6758" t="str">
        <f t="shared" si="1474"/>
        <v>&lt;=25</v>
      </c>
      <c r="O6758" t="s">
        <v>56</v>
      </c>
      <c r="P6758" t="s">
        <v>39</v>
      </c>
      <c r="Q6758">
        <v>28931</v>
      </c>
      <c r="R6758">
        <v>0</v>
      </c>
      <c r="S6758" t="str">
        <f t="shared" si="1475"/>
        <v>=0</v>
      </c>
      <c r="T6758">
        <v>1000</v>
      </c>
      <c r="U6758" t="str">
        <f t="shared" si="1476"/>
        <v>&lt;=1000</v>
      </c>
      <c r="V6758" t="s">
        <v>587</v>
      </c>
      <c r="W6758">
        <v>24450</v>
      </c>
      <c r="X6758" s="12">
        <f t="shared" si="1477"/>
        <v>0</v>
      </c>
      <c r="Y6758" t="str">
        <f t="shared" si="1478"/>
        <v>=0</v>
      </c>
      <c r="Z6758" t="s">
        <v>32</v>
      </c>
      <c r="AA6758">
        <v>9</v>
      </c>
      <c r="AB6758" t="s">
        <v>32</v>
      </c>
      <c r="AC6758" t="str">
        <f t="shared" si="1479"/>
        <v/>
      </c>
      <c r="AD6758" t="s">
        <v>32</v>
      </c>
      <c r="AE6758" t="str">
        <f t="shared" si="1480"/>
        <v/>
      </c>
      <c r="AF6758" t="s">
        <v>32</v>
      </c>
      <c r="AG6758" t="str">
        <f t="shared" si="1481"/>
        <v/>
      </c>
      <c r="AH6758" t="s">
        <v>32</v>
      </c>
      <c r="AI6758" t="str">
        <f t="shared" si="1482"/>
        <v/>
      </c>
      <c r="AJ6758" t="s">
        <v>32</v>
      </c>
      <c r="AK6758" t="str">
        <f t="shared" si="1483"/>
        <v/>
      </c>
      <c r="AL6758">
        <v>0</v>
      </c>
      <c r="AM6758">
        <v>0</v>
      </c>
      <c r="AN6758">
        <v>0</v>
      </c>
      <c r="AO6758" t="s">
        <v>32</v>
      </c>
      <c r="AP6758" t="s">
        <v>32</v>
      </c>
    </row>
    <row r="6759" spans="1:42" x14ac:dyDescent="0.25">
      <c r="A6759">
        <v>202108</v>
      </c>
      <c r="B6759" t="str">
        <f t="shared" si="1470"/>
        <v>2021-II</v>
      </c>
      <c r="C6759" t="s">
        <v>6833</v>
      </c>
      <c r="D6759" t="s">
        <v>6833</v>
      </c>
      <c r="E6759">
        <v>32250776</v>
      </c>
      <c r="F6759" t="s">
        <v>29</v>
      </c>
      <c r="G6759">
        <v>0</v>
      </c>
      <c r="H6759">
        <v>0</v>
      </c>
      <c r="I6759">
        <v>1</v>
      </c>
      <c r="J6759">
        <f t="shared" si="1471"/>
        <v>0</v>
      </c>
      <c r="K6759" t="str">
        <f t="shared" si="1472"/>
        <v>Insuficiente</v>
      </c>
      <c r="L6759">
        <f t="shared" si="1473"/>
        <v>1</v>
      </c>
      <c r="M6759">
        <v>42</v>
      </c>
      <c r="N6759" t="str">
        <f t="shared" si="1474"/>
        <v>&lt;=45</v>
      </c>
      <c r="O6759" t="s">
        <v>56</v>
      </c>
      <c r="P6759" t="s">
        <v>39</v>
      </c>
      <c r="Q6759">
        <v>49366</v>
      </c>
      <c r="R6759">
        <v>0</v>
      </c>
      <c r="S6759" t="str">
        <f t="shared" si="1475"/>
        <v>=0</v>
      </c>
      <c r="T6759">
        <v>1400</v>
      </c>
      <c r="U6759" t="str">
        <f t="shared" si="1476"/>
        <v>&lt;=1400</v>
      </c>
      <c r="V6759" t="s">
        <v>4182</v>
      </c>
      <c r="W6759">
        <v>43700</v>
      </c>
      <c r="X6759" s="12">
        <f t="shared" si="1477"/>
        <v>0</v>
      </c>
      <c r="Y6759" t="str">
        <f t="shared" si="1478"/>
        <v>=0</v>
      </c>
      <c r="Z6759">
        <v>2</v>
      </c>
      <c r="AA6759">
        <v>0</v>
      </c>
      <c r="AB6759">
        <v>1528.58</v>
      </c>
      <c r="AC6759" t="str">
        <f t="shared" si="1479"/>
        <v>&lt;=2000</v>
      </c>
      <c r="AD6759">
        <v>0</v>
      </c>
      <c r="AE6759" t="str">
        <f t="shared" si="1480"/>
        <v>=0</v>
      </c>
      <c r="AF6759">
        <v>0</v>
      </c>
      <c r="AG6759" t="str">
        <f t="shared" si="1481"/>
        <v>&lt;=500</v>
      </c>
      <c r="AH6759" t="s">
        <v>32</v>
      </c>
      <c r="AI6759" t="str">
        <f t="shared" si="1482"/>
        <v/>
      </c>
      <c r="AJ6759" t="s">
        <v>32</v>
      </c>
      <c r="AK6759" t="str">
        <f t="shared" si="1483"/>
        <v/>
      </c>
      <c r="AL6759">
        <v>3</v>
      </c>
      <c r="AM6759">
        <v>3</v>
      </c>
      <c r="AN6759">
        <v>0</v>
      </c>
      <c r="AO6759">
        <v>1</v>
      </c>
      <c r="AP6759" t="s">
        <v>32</v>
      </c>
    </row>
    <row r="6760" spans="1:42" x14ac:dyDescent="0.25">
      <c r="A6760">
        <v>202108</v>
      </c>
      <c r="B6760" t="str">
        <f t="shared" si="1470"/>
        <v>2021-II</v>
      </c>
      <c r="C6760" t="s">
        <v>6834</v>
      </c>
      <c r="D6760" t="s">
        <v>6834</v>
      </c>
      <c r="E6760">
        <v>32251139</v>
      </c>
      <c r="F6760" t="s">
        <v>29</v>
      </c>
      <c r="G6760">
        <v>0</v>
      </c>
      <c r="H6760">
        <v>0</v>
      </c>
      <c r="I6760">
        <v>1</v>
      </c>
      <c r="J6760">
        <f t="shared" si="1471"/>
        <v>0</v>
      </c>
      <c r="K6760" t="str">
        <f t="shared" si="1472"/>
        <v>Insuficiente</v>
      </c>
      <c r="L6760">
        <f t="shared" si="1473"/>
        <v>1</v>
      </c>
      <c r="M6760">
        <v>39</v>
      </c>
      <c r="N6760" t="str">
        <f t="shared" si="1474"/>
        <v>&lt;=40</v>
      </c>
      <c r="O6760" t="s">
        <v>72</v>
      </c>
      <c r="P6760" t="s">
        <v>39</v>
      </c>
      <c r="Q6760">
        <v>27498</v>
      </c>
      <c r="R6760">
        <v>0</v>
      </c>
      <c r="S6760" t="str">
        <f t="shared" si="1475"/>
        <v>=0</v>
      </c>
      <c r="T6760">
        <v>950</v>
      </c>
      <c r="U6760" t="str">
        <f t="shared" si="1476"/>
        <v>&lt;=1000</v>
      </c>
      <c r="V6760" t="s">
        <v>601</v>
      </c>
      <c r="W6760">
        <v>23100</v>
      </c>
      <c r="X6760" s="12">
        <f t="shared" si="1477"/>
        <v>0</v>
      </c>
      <c r="Y6760" t="str">
        <f t="shared" si="1478"/>
        <v>=0</v>
      </c>
      <c r="Z6760">
        <v>5</v>
      </c>
      <c r="AA6760">
        <v>1</v>
      </c>
      <c r="AB6760">
        <v>5871.35</v>
      </c>
      <c r="AC6760" t="str">
        <f t="shared" si="1479"/>
        <v>&gt;5000</v>
      </c>
      <c r="AD6760">
        <v>18</v>
      </c>
      <c r="AE6760" t="str">
        <f t="shared" si="1480"/>
        <v>&lt;=30</v>
      </c>
      <c r="AF6760">
        <v>0</v>
      </c>
      <c r="AG6760" t="str">
        <f t="shared" si="1481"/>
        <v>&lt;=500</v>
      </c>
      <c r="AH6760">
        <v>3500</v>
      </c>
      <c r="AI6760" t="str">
        <f t="shared" si="1482"/>
        <v>&lt;=4000</v>
      </c>
      <c r="AJ6760">
        <v>0.20619999999999999</v>
      </c>
      <c r="AK6760" t="str">
        <f t="shared" si="1483"/>
        <v>&lt;=0.3</v>
      </c>
      <c r="AL6760">
        <v>12</v>
      </c>
      <c r="AM6760">
        <v>8</v>
      </c>
      <c r="AN6760">
        <v>0</v>
      </c>
      <c r="AO6760">
        <v>1</v>
      </c>
      <c r="AP6760" t="s">
        <v>32</v>
      </c>
    </row>
    <row r="6761" spans="1:42" x14ac:dyDescent="0.25">
      <c r="A6761">
        <v>202108</v>
      </c>
      <c r="B6761" t="str">
        <f t="shared" si="1470"/>
        <v>2021-II</v>
      </c>
      <c r="C6761" t="s">
        <v>6835</v>
      </c>
      <c r="D6761" t="s">
        <v>6835</v>
      </c>
      <c r="E6761">
        <v>32248926</v>
      </c>
      <c r="F6761" t="s">
        <v>29</v>
      </c>
      <c r="G6761">
        <v>0</v>
      </c>
      <c r="H6761">
        <v>0</v>
      </c>
      <c r="I6761">
        <v>1</v>
      </c>
      <c r="J6761">
        <f t="shared" si="1471"/>
        <v>0</v>
      </c>
      <c r="K6761" t="str">
        <f t="shared" si="1472"/>
        <v>Insuficiente</v>
      </c>
      <c r="L6761">
        <f t="shared" si="1473"/>
        <v>1</v>
      </c>
      <c r="M6761">
        <v>43</v>
      </c>
      <c r="N6761" t="str">
        <f t="shared" si="1474"/>
        <v>&lt;=45</v>
      </c>
      <c r="O6761" t="s">
        <v>56</v>
      </c>
      <c r="P6761" t="s">
        <v>35</v>
      </c>
      <c r="Q6761">
        <v>30364</v>
      </c>
      <c r="R6761">
        <v>0</v>
      </c>
      <c r="S6761" t="str">
        <f t="shared" si="1475"/>
        <v>=0</v>
      </c>
      <c r="T6761">
        <v>1050</v>
      </c>
      <c r="U6761" t="str">
        <f t="shared" si="1476"/>
        <v>&lt;=1100</v>
      </c>
      <c r="V6761" t="s">
        <v>601</v>
      </c>
      <c r="W6761">
        <v>25800</v>
      </c>
      <c r="X6761" s="12">
        <f t="shared" si="1477"/>
        <v>0</v>
      </c>
      <c r="Y6761" t="str">
        <f t="shared" si="1478"/>
        <v>=0</v>
      </c>
      <c r="Z6761">
        <v>4</v>
      </c>
      <c r="AA6761">
        <v>0</v>
      </c>
      <c r="AB6761">
        <v>300</v>
      </c>
      <c r="AC6761" t="str">
        <f t="shared" si="1479"/>
        <v>&lt;=500</v>
      </c>
      <c r="AD6761">
        <v>3</v>
      </c>
      <c r="AE6761" t="str">
        <f t="shared" si="1480"/>
        <v>&lt;=8</v>
      </c>
      <c r="AF6761">
        <v>0</v>
      </c>
      <c r="AG6761" t="str">
        <f t="shared" si="1481"/>
        <v>&lt;=500</v>
      </c>
      <c r="AH6761" t="s">
        <v>32</v>
      </c>
      <c r="AI6761" t="str">
        <f t="shared" si="1482"/>
        <v/>
      </c>
      <c r="AJ6761" t="s">
        <v>32</v>
      </c>
      <c r="AK6761" t="str">
        <f t="shared" si="1483"/>
        <v/>
      </c>
      <c r="AL6761">
        <v>2</v>
      </c>
      <c r="AM6761">
        <v>2</v>
      </c>
      <c r="AN6761">
        <v>0</v>
      </c>
      <c r="AO6761">
        <v>1</v>
      </c>
      <c r="AP6761" t="s">
        <v>32</v>
      </c>
    </row>
    <row r="6762" spans="1:42" x14ac:dyDescent="0.25">
      <c r="A6762">
        <v>202108</v>
      </c>
      <c r="B6762" t="str">
        <f t="shared" si="1470"/>
        <v>2021-II</v>
      </c>
      <c r="C6762" t="s">
        <v>6836</v>
      </c>
      <c r="D6762" t="s">
        <v>6836</v>
      </c>
      <c r="E6762">
        <v>32251020</v>
      </c>
      <c r="F6762" t="s">
        <v>29</v>
      </c>
      <c r="G6762">
        <v>0</v>
      </c>
      <c r="H6762">
        <v>0</v>
      </c>
      <c r="I6762">
        <v>1</v>
      </c>
      <c r="J6762">
        <f t="shared" si="1471"/>
        <v>0</v>
      </c>
      <c r="K6762" t="str">
        <f t="shared" si="1472"/>
        <v>Insuficiente</v>
      </c>
      <c r="L6762">
        <f t="shared" si="1473"/>
        <v>1</v>
      </c>
      <c r="M6762">
        <v>32</v>
      </c>
      <c r="N6762" t="str">
        <f t="shared" si="1474"/>
        <v>&lt;=35</v>
      </c>
      <c r="O6762" t="s">
        <v>72</v>
      </c>
      <c r="P6762" t="s">
        <v>39</v>
      </c>
      <c r="Q6762">
        <v>41510</v>
      </c>
      <c r="R6762">
        <v>0</v>
      </c>
      <c r="S6762" t="str">
        <f t="shared" si="1475"/>
        <v>=0</v>
      </c>
      <c r="T6762">
        <v>1250</v>
      </c>
      <c r="U6762" t="str">
        <f t="shared" si="1476"/>
        <v>&lt;=1300</v>
      </c>
      <c r="V6762" t="s">
        <v>589</v>
      </c>
      <c r="W6762">
        <v>36300</v>
      </c>
      <c r="X6762" s="12">
        <f t="shared" si="1477"/>
        <v>0</v>
      </c>
      <c r="Y6762" t="str">
        <f t="shared" si="1478"/>
        <v>=0</v>
      </c>
      <c r="Z6762">
        <v>3</v>
      </c>
      <c r="AA6762">
        <v>4</v>
      </c>
      <c r="AB6762">
        <v>5171.55</v>
      </c>
      <c r="AC6762" t="str">
        <f t="shared" si="1479"/>
        <v>&gt;5000</v>
      </c>
      <c r="AD6762">
        <v>4016</v>
      </c>
      <c r="AE6762" t="str">
        <f t="shared" si="1480"/>
        <v>&gt;120</v>
      </c>
      <c r="AF6762">
        <v>58.95</v>
      </c>
      <c r="AG6762" t="str">
        <f t="shared" si="1481"/>
        <v>&lt;=500</v>
      </c>
      <c r="AH6762" t="s">
        <v>32</v>
      </c>
      <c r="AI6762" t="str">
        <f t="shared" si="1482"/>
        <v/>
      </c>
      <c r="AJ6762" t="s">
        <v>32</v>
      </c>
      <c r="AK6762" t="str">
        <f t="shared" si="1483"/>
        <v/>
      </c>
      <c r="AL6762">
        <v>12</v>
      </c>
      <c r="AM6762">
        <v>0</v>
      </c>
      <c r="AN6762">
        <v>4</v>
      </c>
      <c r="AO6762" t="s">
        <v>32</v>
      </c>
      <c r="AP6762">
        <v>9</v>
      </c>
    </row>
    <row r="6763" spans="1:42" x14ac:dyDescent="0.25">
      <c r="A6763">
        <v>202108</v>
      </c>
      <c r="B6763" t="str">
        <f t="shared" si="1470"/>
        <v>2021-II</v>
      </c>
      <c r="C6763" t="s">
        <v>6837</v>
      </c>
      <c r="D6763" t="s">
        <v>6837</v>
      </c>
      <c r="E6763">
        <v>32249135</v>
      </c>
      <c r="F6763" t="s">
        <v>29</v>
      </c>
      <c r="G6763">
        <v>0</v>
      </c>
      <c r="H6763">
        <v>0</v>
      </c>
      <c r="I6763">
        <v>1</v>
      </c>
      <c r="J6763">
        <f t="shared" si="1471"/>
        <v>0</v>
      </c>
      <c r="K6763" t="str">
        <f t="shared" si="1472"/>
        <v>Insuficiente</v>
      </c>
      <c r="L6763">
        <f t="shared" si="1473"/>
        <v>1</v>
      </c>
      <c r="M6763">
        <v>49</v>
      </c>
      <c r="N6763" t="str">
        <f t="shared" si="1474"/>
        <v>&lt;=50</v>
      </c>
      <c r="O6763" t="s">
        <v>56</v>
      </c>
      <c r="P6763" t="s">
        <v>31</v>
      </c>
      <c r="Q6763">
        <v>34663</v>
      </c>
      <c r="R6763">
        <v>0</v>
      </c>
      <c r="S6763" t="str">
        <f t="shared" si="1475"/>
        <v>=0</v>
      </c>
      <c r="T6763">
        <v>1200</v>
      </c>
      <c r="U6763" t="str">
        <f t="shared" si="1476"/>
        <v>&lt;=1200</v>
      </c>
      <c r="V6763" t="s">
        <v>589</v>
      </c>
      <c r="W6763">
        <v>29850</v>
      </c>
      <c r="X6763" s="12">
        <f t="shared" si="1477"/>
        <v>0</v>
      </c>
      <c r="Y6763" t="str">
        <f t="shared" si="1478"/>
        <v>=0</v>
      </c>
      <c r="Z6763">
        <v>5</v>
      </c>
      <c r="AA6763">
        <v>4</v>
      </c>
      <c r="AB6763">
        <v>2036.55</v>
      </c>
      <c r="AC6763" t="str">
        <f t="shared" si="1479"/>
        <v>&lt;=3000</v>
      </c>
      <c r="AD6763">
        <v>1522</v>
      </c>
      <c r="AE6763" t="str">
        <f t="shared" si="1480"/>
        <v>&gt;120</v>
      </c>
      <c r="AF6763">
        <v>2036.55</v>
      </c>
      <c r="AG6763" t="str">
        <f t="shared" si="1481"/>
        <v>&lt;=3000</v>
      </c>
      <c r="AH6763" t="s">
        <v>32</v>
      </c>
      <c r="AI6763" t="str">
        <f t="shared" si="1482"/>
        <v/>
      </c>
      <c r="AJ6763" t="s">
        <v>32</v>
      </c>
      <c r="AK6763" t="str">
        <f t="shared" si="1483"/>
        <v/>
      </c>
      <c r="AL6763">
        <v>9</v>
      </c>
      <c r="AM6763">
        <v>0</v>
      </c>
      <c r="AN6763">
        <v>9</v>
      </c>
      <c r="AO6763" t="s">
        <v>32</v>
      </c>
      <c r="AP6763">
        <v>4</v>
      </c>
    </row>
    <row r="6764" spans="1:42" x14ac:dyDescent="0.25">
      <c r="A6764">
        <v>202108</v>
      </c>
      <c r="B6764" t="str">
        <f t="shared" si="1470"/>
        <v>2021-II</v>
      </c>
      <c r="C6764" t="s">
        <v>6838</v>
      </c>
      <c r="D6764" t="s">
        <v>6838</v>
      </c>
      <c r="E6764">
        <v>32250575</v>
      </c>
      <c r="F6764" t="s">
        <v>29</v>
      </c>
      <c r="G6764">
        <v>0</v>
      </c>
      <c r="H6764">
        <v>0</v>
      </c>
      <c r="I6764">
        <v>1</v>
      </c>
      <c r="J6764">
        <f t="shared" si="1471"/>
        <v>0</v>
      </c>
      <c r="K6764" t="str">
        <f t="shared" si="1472"/>
        <v>Insuficiente</v>
      </c>
      <c r="L6764">
        <f t="shared" si="1473"/>
        <v>1</v>
      </c>
      <c r="M6764">
        <v>25</v>
      </c>
      <c r="N6764" t="str">
        <f t="shared" si="1474"/>
        <v>&lt;=25</v>
      </c>
      <c r="O6764" t="s">
        <v>56</v>
      </c>
      <c r="P6764" t="s">
        <v>39</v>
      </c>
      <c r="Q6764">
        <v>51170</v>
      </c>
      <c r="R6764">
        <v>0</v>
      </c>
      <c r="S6764" t="str">
        <f t="shared" si="1475"/>
        <v>=0</v>
      </c>
      <c r="T6764">
        <v>1450</v>
      </c>
      <c r="U6764" t="str">
        <f t="shared" si="1476"/>
        <v>&lt;=1500</v>
      </c>
      <c r="V6764" t="s">
        <v>589</v>
      </c>
      <c r="W6764">
        <v>45400</v>
      </c>
      <c r="X6764" s="12">
        <f t="shared" si="1477"/>
        <v>0</v>
      </c>
      <c r="Y6764" t="str">
        <f t="shared" si="1478"/>
        <v>=0</v>
      </c>
      <c r="Z6764">
        <v>1</v>
      </c>
      <c r="AA6764">
        <v>0</v>
      </c>
      <c r="AB6764">
        <v>4444.47</v>
      </c>
      <c r="AC6764" t="str">
        <f t="shared" si="1479"/>
        <v>&lt;=5000</v>
      </c>
      <c r="AD6764">
        <v>0</v>
      </c>
      <c r="AE6764" t="str">
        <f t="shared" si="1480"/>
        <v>=0</v>
      </c>
      <c r="AF6764">
        <v>0</v>
      </c>
      <c r="AG6764" t="str">
        <f t="shared" si="1481"/>
        <v>&lt;=500</v>
      </c>
      <c r="AH6764" t="s">
        <v>32</v>
      </c>
      <c r="AI6764" t="str">
        <f t="shared" si="1482"/>
        <v/>
      </c>
      <c r="AJ6764" t="s">
        <v>32</v>
      </c>
      <c r="AK6764" t="str">
        <f t="shared" si="1483"/>
        <v/>
      </c>
      <c r="AL6764">
        <v>12</v>
      </c>
      <c r="AM6764">
        <v>12</v>
      </c>
      <c r="AN6764">
        <v>0</v>
      </c>
      <c r="AO6764">
        <v>1</v>
      </c>
      <c r="AP6764" t="s">
        <v>32</v>
      </c>
    </row>
    <row r="6765" spans="1:42" x14ac:dyDescent="0.25">
      <c r="A6765">
        <v>202108</v>
      </c>
      <c r="B6765" t="str">
        <f t="shared" si="1470"/>
        <v>2021-II</v>
      </c>
      <c r="C6765" t="s">
        <v>6839</v>
      </c>
      <c r="D6765" t="s">
        <v>6839</v>
      </c>
      <c r="E6765">
        <v>32244996</v>
      </c>
      <c r="F6765" t="s">
        <v>29</v>
      </c>
      <c r="G6765">
        <v>0</v>
      </c>
      <c r="H6765">
        <v>0</v>
      </c>
      <c r="I6765">
        <v>1</v>
      </c>
      <c r="J6765">
        <f t="shared" si="1471"/>
        <v>0</v>
      </c>
      <c r="K6765" t="str">
        <f t="shared" si="1472"/>
        <v>Insuficiente</v>
      </c>
      <c r="L6765">
        <f t="shared" si="1473"/>
        <v>1</v>
      </c>
      <c r="M6765">
        <v>34</v>
      </c>
      <c r="N6765" t="str">
        <f t="shared" si="1474"/>
        <v>&lt;=35</v>
      </c>
      <c r="O6765" t="s">
        <v>56</v>
      </c>
      <c r="P6765" t="s">
        <v>39</v>
      </c>
      <c r="Q6765">
        <v>36521</v>
      </c>
      <c r="R6765">
        <v>0</v>
      </c>
      <c r="S6765" t="str">
        <f t="shared" si="1475"/>
        <v>=0</v>
      </c>
      <c r="T6765">
        <v>1100</v>
      </c>
      <c r="U6765" t="str">
        <f t="shared" si="1476"/>
        <v>&lt;=1100</v>
      </c>
      <c r="V6765" t="s">
        <v>601</v>
      </c>
      <c r="W6765">
        <v>31600</v>
      </c>
      <c r="X6765" s="12">
        <f t="shared" si="1477"/>
        <v>0</v>
      </c>
      <c r="Y6765" t="str">
        <f t="shared" si="1478"/>
        <v>=0</v>
      </c>
      <c r="Z6765">
        <v>2</v>
      </c>
      <c r="AA6765">
        <v>9</v>
      </c>
      <c r="AB6765" t="s">
        <v>32</v>
      </c>
      <c r="AC6765" t="str">
        <f t="shared" si="1479"/>
        <v/>
      </c>
      <c r="AD6765" t="s">
        <v>32</v>
      </c>
      <c r="AE6765" t="str">
        <f t="shared" si="1480"/>
        <v/>
      </c>
      <c r="AF6765" t="s">
        <v>32</v>
      </c>
      <c r="AG6765" t="str">
        <f t="shared" si="1481"/>
        <v/>
      </c>
      <c r="AH6765" t="s">
        <v>32</v>
      </c>
      <c r="AI6765" t="str">
        <f t="shared" si="1482"/>
        <v/>
      </c>
      <c r="AJ6765" t="s">
        <v>32</v>
      </c>
      <c r="AK6765" t="str">
        <f t="shared" si="1483"/>
        <v/>
      </c>
      <c r="AL6765">
        <v>0</v>
      </c>
      <c r="AM6765">
        <v>0</v>
      </c>
      <c r="AN6765">
        <v>0</v>
      </c>
      <c r="AO6765" t="s">
        <v>32</v>
      </c>
      <c r="AP6765" t="s">
        <v>32</v>
      </c>
    </row>
    <row r="6766" spans="1:42" x14ac:dyDescent="0.25">
      <c r="A6766">
        <v>202108</v>
      </c>
      <c r="B6766" t="str">
        <f t="shared" si="1470"/>
        <v>2021-II</v>
      </c>
      <c r="C6766" t="s">
        <v>6840</v>
      </c>
      <c r="D6766" t="s">
        <v>6840</v>
      </c>
      <c r="E6766">
        <v>32249378</v>
      </c>
      <c r="F6766" t="s">
        <v>29</v>
      </c>
      <c r="G6766">
        <v>0</v>
      </c>
      <c r="H6766">
        <v>0</v>
      </c>
      <c r="I6766">
        <v>1</v>
      </c>
      <c r="J6766">
        <f t="shared" si="1471"/>
        <v>0</v>
      </c>
      <c r="K6766" t="str">
        <f t="shared" si="1472"/>
        <v>Insuficiente</v>
      </c>
      <c r="L6766">
        <f t="shared" si="1473"/>
        <v>1</v>
      </c>
      <c r="M6766">
        <v>56</v>
      </c>
      <c r="N6766" t="str">
        <f t="shared" si="1474"/>
        <v>&lt;=60</v>
      </c>
      <c r="O6766" t="s">
        <v>56</v>
      </c>
      <c r="P6766" t="s">
        <v>35</v>
      </c>
      <c r="Q6766">
        <v>40502</v>
      </c>
      <c r="R6766">
        <v>0</v>
      </c>
      <c r="S6766" t="str">
        <f t="shared" si="1475"/>
        <v>=0</v>
      </c>
      <c r="T6766">
        <v>1250</v>
      </c>
      <c r="U6766" t="str">
        <f t="shared" si="1476"/>
        <v>&lt;=1300</v>
      </c>
      <c r="V6766" t="s">
        <v>4186</v>
      </c>
      <c r="W6766">
        <v>35000</v>
      </c>
      <c r="X6766" s="12">
        <f t="shared" si="1477"/>
        <v>0</v>
      </c>
      <c r="Y6766" t="str">
        <f t="shared" si="1478"/>
        <v>=0</v>
      </c>
      <c r="Z6766">
        <v>2</v>
      </c>
      <c r="AA6766">
        <v>9</v>
      </c>
      <c r="AB6766" t="s">
        <v>32</v>
      </c>
      <c r="AC6766" t="str">
        <f t="shared" si="1479"/>
        <v/>
      </c>
      <c r="AD6766" t="s">
        <v>32</v>
      </c>
      <c r="AE6766" t="str">
        <f t="shared" si="1480"/>
        <v/>
      </c>
      <c r="AF6766" t="s">
        <v>32</v>
      </c>
      <c r="AG6766" t="str">
        <f t="shared" si="1481"/>
        <v/>
      </c>
      <c r="AH6766" t="s">
        <v>32</v>
      </c>
      <c r="AI6766" t="str">
        <f t="shared" si="1482"/>
        <v/>
      </c>
      <c r="AJ6766" t="s">
        <v>32</v>
      </c>
      <c r="AK6766" t="str">
        <f t="shared" si="1483"/>
        <v/>
      </c>
      <c r="AL6766">
        <v>0</v>
      </c>
      <c r="AM6766">
        <v>0</v>
      </c>
      <c r="AN6766">
        <v>0</v>
      </c>
      <c r="AO6766" t="s">
        <v>32</v>
      </c>
      <c r="AP6766" t="s">
        <v>32</v>
      </c>
    </row>
    <row r="6767" spans="1:42" x14ac:dyDescent="0.25">
      <c r="A6767">
        <v>202108</v>
      </c>
      <c r="B6767" t="str">
        <f t="shared" si="1470"/>
        <v>2021-II</v>
      </c>
      <c r="C6767" t="s">
        <v>6841</v>
      </c>
      <c r="D6767" t="s">
        <v>6841</v>
      </c>
      <c r="E6767">
        <v>32249175</v>
      </c>
      <c r="F6767" t="s">
        <v>29</v>
      </c>
      <c r="G6767">
        <v>0</v>
      </c>
      <c r="H6767">
        <v>0</v>
      </c>
      <c r="I6767">
        <v>1</v>
      </c>
      <c r="J6767">
        <f t="shared" si="1471"/>
        <v>0</v>
      </c>
      <c r="K6767" t="str">
        <f t="shared" si="1472"/>
        <v>Insuficiente</v>
      </c>
      <c r="L6767">
        <f t="shared" si="1473"/>
        <v>1</v>
      </c>
      <c r="M6767">
        <v>42</v>
      </c>
      <c r="N6767" t="str">
        <f t="shared" si="1474"/>
        <v>&lt;=45</v>
      </c>
      <c r="O6767" t="s">
        <v>56</v>
      </c>
      <c r="P6767" t="s">
        <v>39</v>
      </c>
      <c r="Q6767">
        <v>24631</v>
      </c>
      <c r="R6767">
        <v>0</v>
      </c>
      <c r="S6767" t="str">
        <f t="shared" si="1475"/>
        <v>=0</v>
      </c>
      <c r="T6767">
        <v>850</v>
      </c>
      <c r="U6767" t="str">
        <f t="shared" si="1476"/>
        <v>&lt;=1000</v>
      </c>
      <c r="V6767" t="s">
        <v>597</v>
      </c>
      <c r="W6767">
        <v>20400</v>
      </c>
      <c r="X6767" s="12">
        <f t="shared" si="1477"/>
        <v>0</v>
      </c>
      <c r="Y6767" t="str">
        <f t="shared" si="1478"/>
        <v>=0</v>
      </c>
      <c r="Z6767" t="s">
        <v>32</v>
      </c>
      <c r="AA6767">
        <v>4</v>
      </c>
      <c r="AB6767">
        <v>1431.39</v>
      </c>
      <c r="AC6767" t="str">
        <f t="shared" si="1479"/>
        <v>&lt;=2000</v>
      </c>
      <c r="AD6767">
        <v>2079</v>
      </c>
      <c r="AE6767" t="str">
        <f t="shared" si="1480"/>
        <v>&gt;120</v>
      </c>
      <c r="AF6767">
        <v>1431.39</v>
      </c>
      <c r="AG6767" t="str">
        <f t="shared" si="1481"/>
        <v>&lt;=2000</v>
      </c>
      <c r="AH6767" t="s">
        <v>32</v>
      </c>
      <c r="AI6767" t="str">
        <f t="shared" si="1482"/>
        <v/>
      </c>
      <c r="AJ6767" t="s">
        <v>32</v>
      </c>
      <c r="AK6767" t="str">
        <f t="shared" si="1483"/>
        <v/>
      </c>
      <c r="AL6767">
        <v>12</v>
      </c>
      <c r="AM6767">
        <v>0</v>
      </c>
      <c r="AN6767">
        <v>12</v>
      </c>
      <c r="AO6767" t="s">
        <v>32</v>
      </c>
      <c r="AP6767">
        <v>1</v>
      </c>
    </row>
    <row r="6768" spans="1:42" x14ac:dyDescent="0.25">
      <c r="A6768">
        <v>202108</v>
      </c>
      <c r="B6768" t="str">
        <f t="shared" si="1470"/>
        <v>2021-II</v>
      </c>
      <c r="C6768" t="s">
        <v>6842</v>
      </c>
      <c r="D6768" t="s">
        <v>6842</v>
      </c>
      <c r="E6768">
        <v>32250395</v>
      </c>
      <c r="F6768" t="s">
        <v>29</v>
      </c>
      <c r="G6768">
        <v>0</v>
      </c>
      <c r="H6768">
        <v>0</v>
      </c>
      <c r="I6768">
        <v>1</v>
      </c>
      <c r="J6768">
        <f t="shared" si="1471"/>
        <v>0</v>
      </c>
      <c r="K6768" t="str">
        <f t="shared" si="1472"/>
        <v>Insuficiente</v>
      </c>
      <c r="L6768">
        <f t="shared" si="1473"/>
        <v>1</v>
      </c>
      <c r="M6768">
        <v>33</v>
      </c>
      <c r="N6768" t="str">
        <f t="shared" si="1474"/>
        <v>&lt;=35</v>
      </c>
      <c r="O6768" t="s">
        <v>56</v>
      </c>
      <c r="P6768" t="s">
        <v>31</v>
      </c>
      <c r="Q6768">
        <v>30364</v>
      </c>
      <c r="R6768" t="s">
        <v>32</v>
      </c>
      <c r="S6768" t="str">
        <f t="shared" si="1475"/>
        <v/>
      </c>
      <c r="T6768">
        <v>1050</v>
      </c>
      <c r="U6768" t="str">
        <f t="shared" si="1476"/>
        <v>&lt;=1100</v>
      </c>
      <c r="V6768" t="s">
        <v>601</v>
      </c>
      <c r="W6768">
        <v>25800</v>
      </c>
      <c r="X6768" s="12" t="str">
        <f t="shared" si="1477"/>
        <v>NULL</v>
      </c>
      <c r="Y6768" t="str">
        <f t="shared" si="1478"/>
        <v/>
      </c>
      <c r="Z6768">
        <v>4</v>
      </c>
      <c r="AA6768">
        <v>9</v>
      </c>
      <c r="AB6768" t="s">
        <v>32</v>
      </c>
      <c r="AC6768" t="str">
        <f t="shared" si="1479"/>
        <v/>
      </c>
      <c r="AD6768" t="s">
        <v>32</v>
      </c>
      <c r="AE6768" t="str">
        <f t="shared" si="1480"/>
        <v/>
      </c>
      <c r="AF6768" t="s">
        <v>32</v>
      </c>
      <c r="AG6768" t="str">
        <f t="shared" si="1481"/>
        <v/>
      </c>
      <c r="AH6768" t="s">
        <v>32</v>
      </c>
      <c r="AI6768" t="str">
        <f t="shared" si="1482"/>
        <v/>
      </c>
      <c r="AJ6768" t="s">
        <v>32</v>
      </c>
      <c r="AK6768" t="str">
        <f t="shared" si="1483"/>
        <v/>
      </c>
      <c r="AL6768">
        <v>0</v>
      </c>
      <c r="AM6768">
        <v>0</v>
      </c>
      <c r="AN6768">
        <v>0</v>
      </c>
      <c r="AO6768" t="s">
        <v>32</v>
      </c>
      <c r="AP6768" t="s">
        <v>32</v>
      </c>
    </row>
    <row r="6769" spans="1:42" x14ac:dyDescent="0.25">
      <c r="A6769">
        <v>202108</v>
      </c>
      <c r="B6769" t="str">
        <f t="shared" si="1470"/>
        <v>2021-II</v>
      </c>
      <c r="C6769" t="s">
        <v>6843</v>
      </c>
      <c r="D6769" t="s">
        <v>6843</v>
      </c>
      <c r="E6769">
        <v>32250961</v>
      </c>
      <c r="F6769" t="s">
        <v>29</v>
      </c>
      <c r="G6769">
        <v>0</v>
      </c>
      <c r="H6769">
        <v>0</v>
      </c>
      <c r="I6769">
        <v>1</v>
      </c>
      <c r="J6769">
        <f t="shared" si="1471"/>
        <v>0</v>
      </c>
      <c r="K6769" t="str">
        <f t="shared" si="1472"/>
        <v>Insuficiente</v>
      </c>
      <c r="L6769">
        <f t="shared" si="1473"/>
        <v>1</v>
      </c>
      <c r="M6769">
        <v>46</v>
      </c>
      <c r="N6769" t="str">
        <f t="shared" si="1474"/>
        <v>&lt;=50</v>
      </c>
      <c r="O6769" t="s">
        <v>56</v>
      </c>
      <c r="P6769" t="s">
        <v>39</v>
      </c>
      <c r="Q6769">
        <v>20216</v>
      </c>
      <c r="R6769">
        <v>0</v>
      </c>
      <c r="S6769" t="str">
        <f t="shared" si="1475"/>
        <v>=0</v>
      </c>
      <c r="T6769">
        <v>700</v>
      </c>
      <c r="U6769" t="str">
        <f t="shared" si="1476"/>
        <v>&lt;=1000</v>
      </c>
      <c r="V6769" t="s">
        <v>614</v>
      </c>
      <c r="W6769">
        <v>16240</v>
      </c>
      <c r="X6769" s="12">
        <f t="shared" si="1477"/>
        <v>0</v>
      </c>
      <c r="Y6769" t="str">
        <f t="shared" si="1478"/>
        <v>=0</v>
      </c>
      <c r="Z6769" t="s">
        <v>32</v>
      </c>
      <c r="AA6769">
        <v>9</v>
      </c>
      <c r="AB6769" t="s">
        <v>32</v>
      </c>
      <c r="AC6769" t="str">
        <f t="shared" si="1479"/>
        <v/>
      </c>
      <c r="AD6769" t="s">
        <v>32</v>
      </c>
      <c r="AE6769" t="str">
        <f t="shared" si="1480"/>
        <v/>
      </c>
      <c r="AF6769" t="s">
        <v>32</v>
      </c>
      <c r="AG6769" t="str">
        <f t="shared" si="1481"/>
        <v/>
      </c>
      <c r="AH6769" t="s">
        <v>32</v>
      </c>
      <c r="AI6769" t="str">
        <f t="shared" si="1482"/>
        <v/>
      </c>
      <c r="AJ6769" t="s">
        <v>32</v>
      </c>
      <c r="AK6769" t="str">
        <f t="shared" si="1483"/>
        <v/>
      </c>
      <c r="AL6769">
        <v>0</v>
      </c>
      <c r="AM6769">
        <v>0</v>
      </c>
      <c r="AN6769">
        <v>0</v>
      </c>
      <c r="AO6769" t="s">
        <v>32</v>
      </c>
      <c r="AP6769" t="s">
        <v>32</v>
      </c>
    </row>
    <row r="6770" spans="1:42" x14ac:dyDescent="0.25">
      <c r="A6770">
        <v>202108</v>
      </c>
      <c r="B6770" t="str">
        <f t="shared" si="1470"/>
        <v>2021-II</v>
      </c>
      <c r="C6770" t="s">
        <v>6844</v>
      </c>
      <c r="D6770" t="s">
        <v>6844</v>
      </c>
      <c r="E6770">
        <v>32245652</v>
      </c>
      <c r="F6770" t="s">
        <v>29</v>
      </c>
      <c r="G6770">
        <v>0</v>
      </c>
      <c r="H6770">
        <v>0</v>
      </c>
      <c r="I6770">
        <v>1</v>
      </c>
      <c r="J6770">
        <f t="shared" si="1471"/>
        <v>0</v>
      </c>
      <c r="K6770" t="str">
        <f t="shared" si="1472"/>
        <v>Insuficiente</v>
      </c>
      <c r="L6770">
        <f t="shared" si="1473"/>
        <v>1</v>
      </c>
      <c r="M6770">
        <v>30</v>
      </c>
      <c r="N6770" t="str">
        <f t="shared" si="1474"/>
        <v>&lt;=30</v>
      </c>
      <c r="O6770" t="s">
        <v>56</v>
      </c>
      <c r="P6770" t="s">
        <v>31</v>
      </c>
      <c r="Q6770">
        <v>36211</v>
      </c>
      <c r="R6770">
        <v>0</v>
      </c>
      <c r="S6770" t="str">
        <f t="shared" si="1475"/>
        <v>=0</v>
      </c>
      <c r="T6770">
        <v>1100</v>
      </c>
      <c r="U6770" t="str">
        <f t="shared" si="1476"/>
        <v>&lt;=1100</v>
      </c>
      <c r="V6770" t="s">
        <v>589</v>
      </c>
      <c r="W6770">
        <v>31600</v>
      </c>
      <c r="X6770" s="12">
        <f t="shared" si="1477"/>
        <v>0</v>
      </c>
      <c r="Y6770" t="str">
        <f t="shared" si="1478"/>
        <v>=0</v>
      </c>
      <c r="Z6770">
        <v>2</v>
      </c>
      <c r="AA6770">
        <v>9</v>
      </c>
      <c r="AB6770" t="s">
        <v>32</v>
      </c>
      <c r="AC6770" t="str">
        <f t="shared" si="1479"/>
        <v/>
      </c>
      <c r="AD6770" t="s">
        <v>32</v>
      </c>
      <c r="AE6770" t="str">
        <f t="shared" si="1480"/>
        <v/>
      </c>
      <c r="AF6770" t="s">
        <v>32</v>
      </c>
      <c r="AG6770" t="str">
        <f t="shared" si="1481"/>
        <v/>
      </c>
      <c r="AH6770" t="s">
        <v>32</v>
      </c>
      <c r="AI6770" t="str">
        <f t="shared" si="1482"/>
        <v/>
      </c>
      <c r="AJ6770" t="s">
        <v>32</v>
      </c>
      <c r="AK6770" t="str">
        <f t="shared" si="1483"/>
        <v/>
      </c>
      <c r="AL6770">
        <v>0</v>
      </c>
      <c r="AM6770">
        <v>0</v>
      </c>
      <c r="AN6770">
        <v>0</v>
      </c>
      <c r="AO6770" t="s">
        <v>32</v>
      </c>
      <c r="AP6770" t="s">
        <v>32</v>
      </c>
    </row>
    <row r="6771" spans="1:42" x14ac:dyDescent="0.25">
      <c r="A6771">
        <v>202108</v>
      </c>
      <c r="B6771" t="str">
        <f t="shared" si="1470"/>
        <v>2021-II</v>
      </c>
      <c r="C6771" t="s">
        <v>6845</v>
      </c>
      <c r="D6771" t="s">
        <v>6845</v>
      </c>
      <c r="E6771">
        <v>32250004</v>
      </c>
      <c r="F6771" t="s">
        <v>29</v>
      </c>
      <c r="G6771">
        <v>0</v>
      </c>
      <c r="H6771">
        <v>0</v>
      </c>
      <c r="I6771">
        <v>1</v>
      </c>
      <c r="J6771">
        <f t="shared" si="1471"/>
        <v>0</v>
      </c>
      <c r="K6771" t="str">
        <f t="shared" si="1472"/>
        <v>Insuficiente</v>
      </c>
      <c r="L6771">
        <f t="shared" si="1473"/>
        <v>1</v>
      </c>
      <c r="M6771">
        <v>38</v>
      </c>
      <c r="N6771" t="str">
        <f t="shared" si="1474"/>
        <v>&lt;=40</v>
      </c>
      <c r="O6771" t="s">
        <v>56</v>
      </c>
      <c r="P6771" t="s">
        <v>39</v>
      </c>
      <c r="Q6771">
        <v>39759</v>
      </c>
      <c r="R6771">
        <v>0</v>
      </c>
      <c r="S6771" t="str">
        <f t="shared" si="1475"/>
        <v>=0</v>
      </c>
      <c r="T6771">
        <v>1200</v>
      </c>
      <c r="U6771" t="str">
        <f t="shared" si="1476"/>
        <v>&lt;=1200</v>
      </c>
      <c r="V6771" t="s">
        <v>597</v>
      </c>
      <c r="W6771">
        <v>34700</v>
      </c>
      <c r="X6771" s="12">
        <f t="shared" si="1477"/>
        <v>0</v>
      </c>
      <c r="Y6771" t="str">
        <f t="shared" si="1478"/>
        <v>=0</v>
      </c>
      <c r="Z6771">
        <v>3</v>
      </c>
      <c r="AA6771">
        <v>9</v>
      </c>
      <c r="AB6771" t="s">
        <v>32</v>
      </c>
      <c r="AC6771" t="str">
        <f t="shared" si="1479"/>
        <v/>
      </c>
      <c r="AD6771" t="s">
        <v>32</v>
      </c>
      <c r="AE6771" t="str">
        <f t="shared" si="1480"/>
        <v/>
      </c>
      <c r="AF6771" t="s">
        <v>32</v>
      </c>
      <c r="AG6771" t="str">
        <f t="shared" si="1481"/>
        <v/>
      </c>
      <c r="AH6771" t="s">
        <v>32</v>
      </c>
      <c r="AI6771" t="str">
        <f t="shared" si="1482"/>
        <v/>
      </c>
      <c r="AJ6771" t="s">
        <v>32</v>
      </c>
      <c r="AK6771" t="str">
        <f t="shared" si="1483"/>
        <v/>
      </c>
      <c r="AL6771">
        <v>0</v>
      </c>
      <c r="AM6771">
        <v>0</v>
      </c>
      <c r="AN6771">
        <v>0</v>
      </c>
      <c r="AO6771" t="s">
        <v>32</v>
      </c>
      <c r="AP6771" t="s">
        <v>32</v>
      </c>
    </row>
    <row r="6772" spans="1:42" x14ac:dyDescent="0.25">
      <c r="A6772">
        <v>202108</v>
      </c>
      <c r="B6772" t="str">
        <f t="shared" si="1470"/>
        <v>2021-II</v>
      </c>
      <c r="C6772" t="s">
        <v>6846</v>
      </c>
      <c r="D6772" t="s">
        <v>6846</v>
      </c>
      <c r="E6772">
        <v>32249664</v>
      </c>
      <c r="F6772" t="s">
        <v>29</v>
      </c>
      <c r="G6772">
        <v>0</v>
      </c>
      <c r="H6772">
        <v>0</v>
      </c>
      <c r="I6772">
        <v>1</v>
      </c>
      <c r="J6772">
        <f t="shared" si="1471"/>
        <v>0</v>
      </c>
      <c r="K6772" t="str">
        <f t="shared" si="1472"/>
        <v>Insuficiente</v>
      </c>
      <c r="L6772">
        <f t="shared" si="1473"/>
        <v>1</v>
      </c>
      <c r="M6772">
        <v>35</v>
      </c>
      <c r="N6772" t="str">
        <f t="shared" si="1474"/>
        <v>&lt;=35</v>
      </c>
      <c r="O6772" t="s">
        <v>56</v>
      </c>
      <c r="P6772" t="s">
        <v>39</v>
      </c>
      <c r="Q6772">
        <v>36158</v>
      </c>
      <c r="R6772">
        <v>0</v>
      </c>
      <c r="S6772" t="str">
        <f t="shared" si="1475"/>
        <v>=0</v>
      </c>
      <c r="T6772">
        <v>1100</v>
      </c>
      <c r="U6772" t="str">
        <f t="shared" si="1476"/>
        <v>&lt;=1100</v>
      </c>
      <c r="V6772" t="s">
        <v>601</v>
      </c>
      <c r="W6772">
        <v>31600</v>
      </c>
      <c r="X6772" s="12">
        <f t="shared" si="1477"/>
        <v>0</v>
      </c>
      <c r="Y6772" t="str">
        <f t="shared" si="1478"/>
        <v>=0</v>
      </c>
      <c r="Z6772">
        <v>2</v>
      </c>
      <c r="AA6772">
        <v>4</v>
      </c>
      <c r="AB6772">
        <v>2003.85</v>
      </c>
      <c r="AC6772" t="str">
        <f t="shared" si="1479"/>
        <v>&lt;=3000</v>
      </c>
      <c r="AD6772">
        <v>2326</v>
      </c>
      <c r="AE6772" t="str">
        <f t="shared" si="1480"/>
        <v>&gt;120</v>
      </c>
      <c r="AF6772">
        <v>2003.85</v>
      </c>
      <c r="AG6772" t="str">
        <f t="shared" si="1481"/>
        <v>&lt;=3000</v>
      </c>
      <c r="AH6772" t="s">
        <v>32</v>
      </c>
      <c r="AI6772" t="str">
        <f t="shared" si="1482"/>
        <v/>
      </c>
      <c r="AJ6772" t="s">
        <v>32</v>
      </c>
      <c r="AK6772" t="str">
        <f t="shared" si="1483"/>
        <v/>
      </c>
      <c r="AL6772">
        <v>12</v>
      </c>
      <c r="AM6772">
        <v>0</v>
      </c>
      <c r="AN6772">
        <v>12</v>
      </c>
      <c r="AO6772" t="s">
        <v>32</v>
      </c>
      <c r="AP6772">
        <v>1</v>
      </c>
    </row>
    <row r="6773" spans="1:42" x14ac:dyDescent="0.25">
      <c r="A6773">
        <v>202108</v>
      </c>
      <c r="B6773" t="str">
        <f t="shared" si="1470"/>
        <v>2021-II</v>
      </c>
      <c r="C6773" t="s">
        <v>6847</v>
      </c>
      <c r="D6773" t="s">
        <v>6847</v>
      </c>
      <c r="E6773">
        <v>32250405</v>
      </c>
      <c r="F6773" t="s">
        <v>29</v>
      </c>
      <c r="G6773">
        <v>0</v>
      </c>
      <c r="H6773">
        <v>0</v>
      </c>
      <c r="I6773">
        <v>1</v>
      </c>
      <c r="J6773">
        <f t="shared" si="1471"/>
        <v>0</v>
      </c>
      <c r="K6773" t="str">
        <f t="shared" si="1472"/>
        <v>Insuficiente</v>
      </c>
      <c r="L6773">
        <f t="shared" si="1473"/>
        <v>1</v>
      </c>
      <c r="M6773">
        <v>38</v>
      </c>
      <c r="N6773" t="str">
        <f t="shared" si="1474"/>
        <v>&lt;=40</v>
      </c>
      <c r="O6773" t="s">
        <v>56</v>
      </c>
      <c r="P6773" t="s">
        <v>39</v>
      </c>
      <c r="Q6773">
        <v>28931</v>
      </c>
      <c r="R6773">
        <v>0</v>
      </c>
      <c r="S6773" t="str">
        <f t="shared" si="1475"/>
        <v>=0</v>
      </c>
      <c r="T6773">
        <v>1000</v>
      </c>
      <c r="U6773" t="str">
        <f t="shared" si="1476"/>
        <v>&lt;=1000</v>
      </c>
      <c r="V6773" t="s">
        <v>589</v>
      </c>
      <c r="W6773">
        <v>24450</v>
      </c>
      <c r="X6773" s="12">
        <f t="shared" si="1477"/>
        <v>0</v>
      </c>
      <c r="Y6773" t="str">
        <f t="shared" si="1478"/>
        <v>=0</v>
      </c>
      <c r="Z6773">
        <v>4</v>
      </c>
      <c r="AA6773">
        <v>4</v>
      </c>
      <c r="AB6773">
        <v>1820.9</v>
      </c>
      <c r="AC6773" t="str">
        <f t="shared" si="1479"/>
        <v>&lt;=2000</v>
      </c>
      <c r="AD6773">
        <v>1253</v>
      </c>
      <c r="AE6773" t="str">
        <f t="shared" si="1480"/>
        <v>&gt;120</v>
      </c>
      <c r="AF6773">
        <v>1820.9</v>
      </c>
      <c r="AG6773" t="str">
        <f t="shared" si="1481"/>
        <v>&lt;=2000</v>
      </c>
      <c r="AH6773" t="s">
        <v>32</v>
      </c>
      <c r="AI6773" t="str">
        <f t="shared" si="1482"/>
        <v/>
      </c>
      <c r="AJ6773" t="s">
        <v>32</v>
      </c>
      <c r="AK6773" t="str">
        <f t="shared" si="1483"/>
        <v/>
      </c>
      <c r="AL6773">
        <v>12</v>
      </c>
      <c r="AM6773">
        <v>0</v>
      </c>
      <c r="AN6773">
        <v>12</v>
      </c>
      <c r="AO6773" t="s">
        <v>32</v>
      </c>
      <c r="AP6773">
        <v>1</v>
      </c>
    </row>
    <row r="6774" spans="1:42" x14ac:dyDescent="0.25">
      <c r="A6774">
        <v>202108</v>
      </c>
      <c r="B6774" t="str">
        <f t="shared" si="1470"/>
        <v>2021-II</v>
      </c>
      <c r="C6774" t="s">
        <v>6848</v>
      </c>
      <c r="D6774" t="s">
        <v>6848</v>
      </c>
      <c r="E6774">
        <v>32251133</v>
      </c>
      <c r="F6774" t="s">
        <v>29</v>
      </c>
      <c r="G6774">
        <v>0</v>
      </c>
      <c r="H6774">
        <v>0</v>
      </c>
      <c r="I6774">
        <v>1</v>
      </c>
      <c r="J6774">
        <f t="shared" si="1471"/>
        <v>0</v>
      </c>
      <c r="K6774" t="str">
        <f t="shared" si="1472"/>
        <v>Insuficiente</v>
      </c>
      <c r="L6774">
        <f t="shared" si="1473"/>
        <v>1</v>
      </c>
      <c r="M6774">
        <v>28</v>
      </c>
      <c r="N6774" t="str">
        <f t="shared" si="1474"/>
        <v>&lt;=30</v>
      </c>
      <c r="O6774" t="s">
        <v>56</v>
      </c>
      <c r="P6774" t="s">
        <v>31</v>
      </c>
      <c r="Q6774">
        <v>36521</v>
      </c>
      <c r="R6774">
        <v>0</v>
      </c>
      <c r="S6774" t="str">
        <f t="shared" si="1475"/>
        <v>=0</v>
      </c>
      <c r="T6774">
        <v>1100</v>
      </c>
      <c r="U6774" t="str">
        <f t="shared" si="1476"/>
        <v>&lt;=1100</v>
      </c>
      <c r="V6774" t="s">
        <v>587</v>
      </c>
      <c r="W6774">
        <v>31600</v>
      </c>
      <c r="X6774" s="12">
        <f t="shared" si="1477"/>
        <v>0</v>
      </c>
      <c r="Y6774" t="str">
        <f t="shared" si="1478"/>
        <v>=0</v>
      </c>
      <c r="Z6774">
        <v>3</v>
      </c>
      <c r="AA6774">
        <v>4</v>
      </c>
      <c r="AB6774">
        <v>1307.51</v>
      </c>
      <c r="AC6774" t="str">
        <f t="shared" si="1479"/>
        <v>&lt;=2000</v>
      </c>
      <c r="AD6774">
        <v>2360</v>
      </c>
      <c r="AE6774" t="str">
        <f t="shared" si="1480"/>
        <v>&gt;120</v>
      </c>
      <c r="AF6774">
        <v>1307.51</v>
      </c>
      <c r="AG6774" t="str">
        <f t="shared" si="1481"/>
        <v>&lt;=2000</v>
      </c>
      <c r="AH6774" t="s">
        <v>32</v>
      </c>
      <c r="AI6774" t="str">
        <f t="shared" si="1482"/>
        <v/>
      </c>
      <c r="AJ6774" t="s">
        <v>32</v>
      </c>
      <c r="AK6774" t="str">
        <f t="shared" si="1483"/>
        <v/>
      </c>
      <c r="AL6774">
        <v>12</v>
      </c>
      <c r="AM6774">
        <v>0</v>
      </c>
      <c r="AN6774">
        <v>12</v>
      </c>
      <c r="AO6774" t="s">
        <v>32</v>
      </c>
      <c r="AP6774">
        <v>1</v>
      </c>
    </row>
    <row r="6775" spans="1:42" x14ac:dyDescent="0.25">
      <c r="A6775">
        <v>202108</v>
      </c>
      <c r="B6775" t="str">
        <f t="shared" si="1470"/>
        <v>2021-II</v>
      </c>
      <c r="C6775" t="s">
        <v>6849</v>
      </c>
      <c r="D6775" t="s">
        <v>6849</v>
      </c>
      <c r="E6775">
        <v>32251063</v>
      </c>
      <c r="F6775" t="s">
        <v>29</v>
      </c>
      <c r="G6775">
        <v>0</v>
      </c>
      <c r="H6775">
        <v>0</v>
      </c>
      <c r="I6775">
        <v>1</v>
      </c>
      <c r="J6775">
        <f t="shared" si="1471"/>
        <v>0</v>
      </c>
      <c r="K6775" t="str">
        <f t="shared" si="1472"/>
        <v>Insuficiente</v>
      </c>
      <c r="L6775">
        <f t="shared" si="1473"/>
        <v>1</v>
      </c>
      <c r="M6775">
        <v>61</v>
      </c>
      <c r="N6775" t="str">
        <f t="shared" si="1474"/>
        <v>&gt;60</v>
      </c>
      <c r="O6775" t="s">
        <v>56</v>
      </c>
      <c r="P6775" t="s">
        <v>39</v>
      </c>
      <c r="Q6775">
        <v>20162</v>
      </c>
      <c r="R6775">
        <v>0</v>
      </c>
      <c r="S6775" t="str">
        <f t="shared" si="1475"/>
        <v>=0</v>
      </c>
      <c r="T6775">
        <v>700</v>
      </c>
      <c r="U6775" t="str">
        <f t="shared" si="1476"/>
        <v>&lt;=1000</v>
      </c>
      <c r="V6775" t="s">
        <v>601</v>
      </c>
      <c r="W6775">
        <v>16240</v>
      </c>
      <c r="X6775" s="12">
        <f t="shared" si="1477"/>
        <v>0</v>
      </c>
      <c r="Y6775" t="str">
        <f t="shared" si="1478"/>
        <v>=0</v>
      </c>
      <c r="Z6775" t="s">
        <v>32</v>
      </c>
      <c r="AA6775">
        <v>9</v>
      </c>
      <c r="AB6775" t="s">
        <v>32</v>
      </c>
      <c r="AC6775" t="str">
        <f t="shared" si="1479"/>
        <v/>
      </c>
      <c r="AD6775" t="s">
        <v>32</v>
      </c>
      <c r="AE6775" t="str">
        <f t="shared" si="1480"/>
        <v/>
      </c>
      <c r="AF6775" t="s">
        <v>32</v>
      </c>
      <c r="AG6775" t="str">
        <f t="shared" si="1481"/>
        <v/>
      </c>
      <c r="AH6775" t="s">
        <v>32</v>
      </c>
      <c r="AI6775" t="str">
        <f t="shared" si="1482"/>
        <v/>
      </c>
      <c r="AJ6775" t="s">
        <v>32</v>
      </c>
      <c r="AK6775" t="str">
        <f t="shared" si="1483"/>
        <v/>
      </c>
      <c r="AL6775">
        <v>0</v>
      </c>
      <c r="AM6775">
        <v>0</v>
      </c>
      <c r="AN6775">
        <v>0</v>
      </c>
      <c r="AO6775" t="s">
        <v>32</v>
      </c>
      <c r="AP6775" t="s">
        <v>32</v>
      </c>
    </row>
    <row r="6776" spans="1:42" x14ac:dyDescent="0.25">
      <c r="A6776">
        <v>202108</v>
      </c>
      <c r="B6776" t="str">
        <f t="shared" si="1470"/>
        <v>2021-II</v>
      </c>
      <c r="C6776" t="s">
        <v>6850</v>
      </c>
      <c r="D6776" t="s">
        <v>6850</v>
      </c>
      <c r="E6776">
        <v>32250603</v>
      </c>
      <c r="F6776" t="s">
        <v>29</v>
      </c>
      <c r="G6776">
        <v>0</v>
      </c>
      <c r="H6776">
        <v>0</v>
      </c>
      <c r="I6776">
        <v>1</v>
      </c>
      <c r="J6776">
        <f t="shared" si="1471"/>
        <v>0</v>
      </c>
      <c r="K6776" t="str">
        <f t="shared" si="1472"/>
        <v>Insuficiente</v>
      </c>
      <c r="L6776">
        <f t="shared" si="1473"/>
        <v>1</v>
      </c>
      <c r="M6776">
        <v>34</v>
      </c>
      <c r="N6776" t="str">
        <f t="shared" si="1474"/>
        <v>&lt;=35</v>
      </c>
      <c r="O6776" t="s">
        <v>56</v>
      </c>
      <c r="P6776" t="s">
        <v>39</v>
      </c>
      <c r="Q6776">
        <v>39759</v>
      </c>
      <c r="R6776">
        <v>0</v>
      </c>
      <c r="S6776" t="str">
        <f t="shared" si="1475"/>
        <v>=0</v>
      </c>
      <c r="T6776">
        <v>1200</v>
      </c>
      <c r="U6776" t="str">
        <f t="shared" si="1476"/>
        <v>&lt;=1200</v>
      </c>
      <c r="V6776" t="s">
        <v>587</v>
      </c>
      <c r="W6776">
        <v>34700</v>
      </c>
      <c r="X6776" s="12">
        <f t="shared" si="1477"/>
        <v>0</v>
      </c>
      <c r="Y6776" t="str">
        <f t="shared" si="1478"/>
        <v>=0</v>
      </c>
      <c r="Z6776">
        <v>2</v>
      </c>
      <c r="AA6776">
        <v>9</v>
      </c>
      <c r="AB6776" t="s">
        <v>32</v>
      </c>
      <c r="AC6776" t="str">
        <f t="shared" si="1479"/>
        <v/>
      </c>
      <c r="AD6776" t="s">
        <v>32</v>
      </c>
      <c r="AE6776" t="str">
        <f t="shared" si="1480"/>
        <v/>
      </c>
      <c r="AF6776" t="s">
        <v>32</v>
      </c>
      <c r="AG6776" t="str">
        <f t="shared" si="1481"/>
        <v/>
      </c>
      <c r="AH6776" t="s">
        <v>32</v>
      </c>
      <c r="AI6776" t="str">
        <f t="shared" si="1482"/>
        <v/>
      </c>
      <c r="AJ6776" t="s">
        <v>32</v>
      </c>
      <c r="AK6776" t="str">
        <f t="shared" si="1483"/>
        <v/>
      </c>
      <c r="AL6776">
        <v>0</v>
      </c>
      <c r="AM6776">
        <v>0</v>
      </c>
      <c r="AN6776">
        <v>0</v>
      </c>
      <c r="AO6776" t="s">
        <v>32</v>
      </c>
      <c r="AP6776" t="s">
        <v>32</v>
      </c>
    </row>
    <row r="6777" spans="1:42" x14ac:dyDescent="0.25">
      <c r="A6777">
        <v>202108</v>
      </c>
      <c r="B6777" t="str">
        <f t="shared" si="1470"/>
        <v>2021-II</v>
      </c>
      <c r="C6777" t="s">
        <v>6851</v>
      </c>
      <c r="D6777" t="s">
        <v>6851</v>
      </c>
      <c r="E6777">
        <v>32250805</v>
      </c>
      <c r="F6777" t="s">
        <v>29</v>
      </c>
      <c r="G6777">
        <v>0</v>
      </c>
      <c r="H6777">
        <v>0</v>
      </c>
      <c r="I6777">
        <v>1</v>
      </c>
      <c r="J6777">
        <f t="shared" si="1471"/>
        <v>0</v>
      </c>
      <c r="K6777" t="str">
        <f t="shared" si="1472"/>
        <v>Insuficiente</v>
      </c>
      <c r="L6777">
        <f t="shared" si="1473"/>
        <v>1</v>
      </c>
      <c r="M6777">
        <v>33</v>
      </c>
      <c r="N6777" t="str">
        <f t="shared" si="1474"/>
        <v>&lt;=35</v>
      </c>
      <c r="O6777" t="s">
        <v>56</v>
      </c>
      <c r="P6777" t="s">
        <v>31</v>
      </c>
      <c r="Q6777">
        <v>28931</v>
      </c>
      <c r="R6777">
        <v>0</v>
      </c>
      <c r="S6777" t="str">
        <f t="shared" si="1475"/>
        <v>=0</v>
      </c>
      <c r="T6777">
        <v>1000</v>
      </c>
      <c r="U6777" t="str">
        <f t="shared" si="1476"/>
        <v>&lt;=1000</v>
      </c>
      <c r="V6777" t="s">
        <v>587</v>
      </c>
      <c r="W6777">
        <v>24450</v>
      </c>
      <c r="X6777" s="12">
        <f t="shared" si="1477"/>
        <v>0</v>
      </c>
      <c r="Y6777" t="str">
        <f t="shared" si="1478"/>
        <v>=0</v>
      </c>
      <c r="Z6777" t="s">
        <v>32</v>
      </c>
      <c r="AA6777">
        <v>9</v>
      </c>
      <c r="AB6777" t="s">
        <v>32</v>
      </c>
      <c r="AC6777" t="str">
        <f t="shared" si="1479"/>
        <v/>
      </c>
      <c r="AD6777" t="s">
        <v>32</v>
      </c>
      <c r="AE6777" t="str">
        <f t="shared" si="1480"/>
        <v/>
      </c>
      <c r="AF6777" t="s">
        <v>32</v>
      </c>
      <c r="AG6777" t="str">
        <f t="shared" si="1481"/>
        <v/>
      </c>
      <c r="AH6777" t="s">
        <v>32</v>
      </c>
      <c r="AI6777" t="str">
        <f t="shared" si="1482"/>
        <v/>
      </c>
      <c r="AJ6777" t="s">
        <v>32</v>
      </c>
      <c r="AK6777" t="str">
        <f t="shared" si="1483"/>
        <v/>
      </c>
      <c r="AL6777">
        <v>0</v>
      </c>
      <c r="AM6777">
        <v>0</v>
      </c>
      <c r="AN6777">
        <v>0</v>
      </c>
      <c r="AO6777" t="s">
        <v>32</v>
      </c>
      <c r="AP6777" t="s">
        <v>32</v>
      </c>
    </row>
    <row r="6778" spans="1:42" x14ac:dyDescent="0.25">
      <c r="A6778">
        <v>202108</v>
      </c>
      <c r="B6778" t="str">
        <f t="shared" si="1470"/>
        <v>2021-II</v>
      </c>
      <c r="C6778" t="s">
        <v>6852</v>
      </c>
      <c r="D6778" t="s">
        <v>6852</v>
      </c>
      <c r="E6778">
        <v>32250692</v>
      </c>
      <c r="F6778" t="s">
        <v>29</v>
      </c>
      <c r="G6778">
        <v>0</v>
      </c>
      <c r="H6778">
        <v>0</v>
      </c>
      <c r="I6778">
        <v>1</v>
      </c>
      <c r="J6778">
        <f t="shared" si="1471"/>
        <v>0</v>
      </c>
      <c r="K6778" t="str">
        <f t="shared" si="1472"/>
        <v>Insuficiente</v>
      </c>
      <c r="L6778">
        <f t="shared" si="1473"/>
        <v>1</v>
      </c>
      <c r="M6778">
        <v>49</v>
      </c>
      <c r="N6778" t="str">
        <f t="shared" si="1474"/>
        <v>&lt;=50</v>
      </c>
      <c r="O6778" t="s">
        <v>56</v>
      </c>
      <c r="P6778" t="s">
        <v>39</v>
      </c>
      <c r="Q6778">
        <v>30364</v>
      </c>
      <c r="R6778">
        <v>0</v>
      </c>
      <c r="S6778" t="str">
        <f t="shared" si="1475"/>
        <v>=0</v>
      </c>
      <c r="T6778">
        <v>1050</v>
      </c>
      <c r="U6778" t="str">
        <f t="shared" si="1476"/>
        <v>&lt;=1100</v>
      </c>
      <c r="V6778" t="s">
        <v>597</v>
      </c>
      <c r="W6778">
        <v>25800</v>
      </c>
      <c r="X6778" s="12">
        <f t="shared" si="1477"/>
        <v>0</v>
      </c>
      <c r="Y6778" t="str">
        <f t="shared" si="1478"/>
        <v>=0</v>
      </c>
      <c r="Z6778" t="s">
        <v>32</v>
      </c>
      <c r="AA6778">
        <v>4</v>
      </c>
      <c r="AB6778">
        <v>1579.3</v>
      </c>
      <c r="AC6778" t="str">
        <f t="shared" si="1479"/>
        <v>&lt;=2000</v>
      </c>
      <c r="AD6778">
        <v>4825</v>
      </c>
      <c r="AE6778" t="str">
        <f t="shared" si="1480"/>
        <v>&gt;120</v>
      </c>
      <c r="AF6778">
        <v>1579.3</v>
      </c>
      <c r="AG6778" t="str">
        <f t="shared" si="1481"/>
        <v>&lt;=2000</v>
      </c>
      <c r="AH6778" t="s">
        <v>32</v>
      </c>
      <c r="AI6778" t="str">
        <f t="shared" si="1482"/>
        <v/>
      </c>
      <c r="AJ6778" t="s">
        <v>32</v>
      </c>
      <c r="AK6778" t="str">
        <f t="shared" si="1483"/>
        <v/>
      </c>
      <c r="AL6778">
        <v>12</v>
      </c>
      <c r="AM6778">
        <v>0</v>
      </c>
      <c r="AN6778">
        <v>12</v>
      </c>
      <c r="AO6778" t="s">
        <v>32</v>
      </c>
      <c r="AP6778">
        <v>1</v>
      </c>
    </row>
    <row r="6779" spans="1:42" x14ac:dyDescent="0.25">
      <c r="A6779">
        <v>202108</v>
      </c>
      <c r="B6779" t="str">
        <f t="shared" si="1470"/>
        <v>2021-II</v>
      </c>
      <c r="C6779" t="s">
        <v>6853</v>
      </c>
      <c r="D6779" t="s">
        <v>6853</v>
      </c>
      <c r="E6779">
        <v>32251581</v>
      </c>
      <c r="F6779" t="s">
        <v>29</v>
      </c>
      <c r="G6779">
        <v>0</v>
      </c>
      <c r="H6779">
        <v>0</v>
      </c>
      <c r="I6779">
        <v>1</v>
      </c>
      <c r="J6779">
        <f t="shared" si="1471"/>
        <v>0</v>
      </c>
      <c r="K6779" t="str">
        <f t="shared" si="1472"/>
        <v>Insuficiente</v>
      </c>
      <c r="L6779">
        <f t="shared" si="1473"/>
        <v>1</v>
      </c>
      <c r="M6779">
        <v>38</v>
      </c>
      <c r="N6779" t="str">
        <f t="shared" si="1474"/>
        <v>&lt;=40</v>
      </c>
      <c r="O6779" t="s">
        <v>72</v>
      </c>
      <c r="P6779" t="s">
        <v>39</v>
      </c>
      <c r="Q6779">
        <v>30364</v>
      </c>
      <c r="R6779">
        <v>0</v>
      </c>
      <c r="S6779" t="str">
        <f t="shared" si="1475"/>
        <v>=0</v>
      </c>
      <c r="T6779">
        <v>1050</v>
      </c>
      <c r="U6779" t="str">
        <f t="shared" si="1476"/>
        <v>&lt;=1100</v>
      </c>
      <c r="V6779" t="s">
        <v>597</v>
      </c>
      <c r="W6779">
        <v>25800</v>
      </c>
      <c r="X6779" s="12">
        <f t="shared" si="1477"/>
        <v>0</v>
      </c>
      <c r="Y6779" t="str">
        <f t="shared" si="1478"/>
        <v>=0</v>
      </c>
      <c r="Z6779" t="s">
        <v>32</v>
      </c>
      <c r="AA6779">
        <v>0</v>
      </c>
      <c r="AB6779">
        <v>7166.08</v>
      </c>
      <c r="AC6779" t="str">
        <f t="shared" si="1479"/>
        <v>&gt;5000</v>
      </c>
      <c r="AD6779">
        <v>0</v>
      </c>
      <c r="AE6779" t="str">
        <f t="shared" si="1480"/>
        <v>=0</v>
      </c>
      <c r="AF6779">
        <v>0</v>
      </c>
      <c r="AG6779" t="str">
        <f t="shared" si="1481"/>
        <v>&lt;=500</v>
      </c>
      <c r="AH6779">
        <v>500</v>
      </c>
      <c r="AI6779" t="str">
        <f t="shared" si="1482"/>
        <v>&lt;=500</v>
      </c>
      <c r="AJ6779">
        <v>0.74719999999999998</v>
      </c>
      <c r="AK6779" t="str">
        <f t="shared" si="1483"/>
        <v>&lt;=0.8</v>
      </c>
      <c r="AL6779">
        <v>12</v>
      </c>
      <c r="AM6779">
        <v>12</v>
      </c>
      <c r="AN6779">
        <v>0</v>
      </c>
      <c r="AO6779">
        <v>1</v>
      </c>
      <c r="AP6779" t="s">
        <v>32</v>
      </c>
    </row>
    <row r="6780" spans="1:42" x14ac:dyDescent="0.25">
      <c r="A6780">
        <v>202108</v>
      </c>
      <c r="B6780" t="str">
        <f t="shared" si="1470"/>
        <v>2021-II</v>
      </c>
      <c r="C6780" t="s">
        <v>6854</v>
      </c>
      <c r="D6780" t="s">
        <v>6854</v>
      </c>
      <c r="E6780">
        <v>32249186</v>
      </c>
      <c r="F6780" t="s">
        <v>29</v>
      </c>
      <c r="G6780">
        <v>0</v>
      </c>
      <c r="H6780">
        <v>0</v>
      </c>
      <c r="I6780">
        <v>1</v>
      </c>
      <c r="J6780">
        <f t="shared" si="1471"/>
        <v>0</v>
      </c>
      <c r="K6780" t="str">
        <f t="shared" si="1472"/>
        <v>Insuficiente</v>
      </c>
      <c r="L6780">
        <f t="shared" si="1473"/>
        <v>1</v>
      </c>
      <c r="M6780">
        <v>31</v>
      </c>
      <c r="N6780" t="str">
        <f t="shared" si="1474"/>
        <v>&lt;=35</v>
      </c>
      <c r="O6780" t="s">
        <v>56</v>
      </c>
      <c r="P6780" t="s">
        <v>31</v>
      </c>
      <c r="Q6780">
        <v>36468</v>
      </c>
      <c r="R6780">
        <v>0</v>
      </c>
      <c r="S6780" t="str">
        <f t="shared" si="1475"/>
        <v>=0</v>
      </c>
      <c r="T6780">
        <v>1100</v>
      </c>
      <c r="U6780" t="str">
        <f t="shared" si="1476"/>
        <v>&lt;=1100</v>
      </c>
      <c r="V6780" t="s">
        <v>601</v>
      </c>
      <c r="W6780">
        <v>31600</v>
      </c>
      <c r="X6780" s="12">
        <f t="shared" si="1477"/>
        <v>0</v>
      </c>
      <c r="Y6780" t="str">
        <f t="shared" si="1478"/>
        <v>=0</v>
      </c>
      <c r="Z6780">
        <v>2</v>
      </c>
      <c r="AA6780">
        <v>9</v>
      </c>
      <c r="AB6780" t="s">
        <v>32</v>
      </c>
      <c r="AC6780" t="str">
        <f t="shared" si="1479"/>
        <v/>
      </c>
      <c r="AD6780" t="s">
        <v>32</v>
      </c>
      <c r="AE6780" t="str">
        <f t="shared" si="1480"/>
        <v/>
      </c>
      <c r="AF6780" t="s">
        <v>32</v>
      </c>
      <c r="AG6780" t="str">
        <f t="shared" si="1481"/>
        <v/>
      </c>
      <c r="AH6780" t="s">
        <v>32</v>
      </c>
      <c r="AI6780" t="str">
        <f t="shared" si="1482"/>
        <v/>
      </c>
      <c r="AJ6780" t="s">
        <v>32</v>
      </c>
      <c r="AK6780" t="str">
        <f t="shared" si="1483"/>
        <v/>
      </c>
      <c r="AL6780">
        <v>0</v>
      </c>
      <c r="AM6780">
        <v>0</v>
      </c>
      <c r="AN6780">
        <v>0</v>
      </c>
      <c r="AO6780" t="s">
        <v>32</v>
      </c>
      <c r="AP6780" t="s">
        <v>32</v>
      </c>
    </row>
    <row r="6781" spans="1:42" x14ac:dyDescent="0.25">
      <c r="A6781">
        <v>202108</v>
      </c>
      <c r="B6781" t="str">
        <f t="shared" si="1470"/>
        <v>2021-II</v>
      </c>
      <c r="C6781" t="s">
        <v>6855</v>
      </c>
      <c r="D6781" t="s">
        <v>6855</v>
      </c>
      <c r="E6781">
        <v>32251035</v>
      </c>
      <c r="F6781" t="s">
        <v>29</v>
      </c>
      <c r="G6781">
        <v>0</v>
      </c>
      <c r="H6781">
        <v>0</v>
      </c>
      <c r="I6781">
        <v>1</v>
      </c>
      <c r="J6781">
        <f t="shared" si="1471"/>
        <v>0</v>
      </c>
      <c r="K6781" t="str">
        <f t="shared" si="1472"/>
        <v>Insuficiente</v>
      </c>
      <c r="L6781">
        <f t="shared" si="1473"/>
        <v>1</v>
      </c>
      <c r="M6781">
        <v>32</v>
      </c>
      <c r="N6781" t="str">
        <f t="shared" si="1474"/>
        <v>&lt;=35</v>
      </c>
      <c r="O6781" t="s">
        <v>56</v>
      </c>
      <c r="P6781" t="s">
        <v>31</v>
      </c>
      <c r="Q6781">
        <v>34823</v>
      </c>
      <c r="R6781">
        <v>0</v>
      </c>
      <c r="S6781" t="str">
        <f t="shared" si="1475"/>
        <v>=0</v>
      </c>
      <c r="T6781">
        <v>1050</v>
      </c>
      <c r="U6781" t="str">
        <f t="shared" si="1476"/>
        <v>&lt;=1100</v>
      </c>
      <c r="V6781" t="s">
        <v>1407</v>
      </c>
      <c r="W6781">
        <v>30000</v>
      </c>
      <c r="X6781" s="12">
        <f t="shared" si="1477"/>
        <v>0</v>
      </c>
      <c r="Y6781" t="str">
        <f t="shared" si="1478"/>
        <v>=0</v>
      </c>
      <c r="Z6781">
        <v>3</v>
      </c>
      <c r="AA6781">
        <v>9</v>
      </c>
      <c r="AB6781" t="s">
        <v>32</v>
      </c>
      <c r="AC6781" t="str">
        <f t="shared" si="1479"/>
        <v/>
      </c>
      <c r="AD6781" t="s">
        <v>32</v>
      </c>
      <c r="AE6781" t="str">
        <f t="shared" si="1480"/>
        <v/>
      </c>
      <c r="AF6781" t="s">
        <v>32</v>
      </c>
      <c r="AG6781" t="str">
        <f t="shared" si="1481"/>
        <v/>
      </c>
      <c r="AH6781" t="s">
        <v>32</v>
      </c>
      <c r="AI6781" t="str">
        <f t="shared" si="1482"/>
        <v/>
      </c>
      <c r="AJ6781" t="s">
        <v>32</v>
      </c>
      <c r="AK6781" t="str">
        <f t="shared" si="1483"/>
        <v/>
      </c>
      <c r="AL6781">
        <v>0</v>
      </c>
      <c r="AM6781">
        <v>0</v>
      </c>
      <c r="AN6781">
        <v>0</v>
      </c>
      <c r="AO6781" t="s">
        <v>32</v>
      </c>
      <c r="AP6781" t="s">
        <v>32</v>
      </c>
    </row>
    <row r="6782" spans="1:42" x14ac:dyDescent="0.25">
      <c r="A6782">
        <v>202108</v>
      </c>
      <c r="B6782" t="str">
        <f t="shared" si="1470"/>
        <v>2021-II</v>
      </c>
      <c r="C6782" t="s">
        <v>6856</v>
      </c>
      <c r="D6782" t="s">
        <v>6856</v>
      </c>
      <c r="E6782">
        <v>32251129</v>
      </c>
      <c r="F6782" t="s">
        <v>29</v>
      </c>
      <c r="G6782">
        <v>0</v>
      </c>
      <c r="H6782">
        <v>0</v>
      </c>
      <c r="I6782">
        <v>1</v>
      </c>
      <c r="J6782">
        <f t="shared" si="1471"/>
        <v>0</v>
      </c>
      <c r="K6782" t="str">
        <f t="shared" si="1472"/>
        <v>Insuficiente</v>
      </c>
      <c r="L6782">
        <f t="shared" si="1473"/>
        <v>1</v>
      </c>
      <c r="M6782">
        <v>33</v>
      </c>
      <c r="N6782" t="str">
        <f t="shared" si="1474"/>
        <v>&lt;=35</v>
      </c>
      <c r="O6782" t="s">
        <v>56</v>
      </c>
      <c r="P6782" t="s">
        <v>31</v>
      </c>
      <c r="Q6782">
        <v>20162</v>
      </c>
      <c r="R6782">
        <v>0</v>
      </c>
      <c r="S6782" t="str">
        <f t="shared" si="1475"/>
        <v>=0</v>
      </c>
      <c r="T6782">
        <v>700</v>
      </c>
      <c r="U6782" t="str">
        <f t="shared" si="1476"/>
        <v>&lt;=1000</v>
      </c>
      <c r="V6782" t="s">
        <v>601</v>
      </c>
      <c r="W6782">
        <v>16240</v>
      </c>
      <c r="X6782" s="12">
        <f t="shared" si="1477"/>
        <v>0</v>
      </c>
      <c r="Y6782" t="str">
        <f t="shared" si="1478"/>
        <v>=0</v>
      </c>
      <c r="Z6782" t="s">
        <v>32</v>
      </c>
      <c r="AA6782">
        <v>9</v>
      </c>
      <c r="AB6782" t="s">
        <v>32</v>
      </c>
      <c r="AC6782" t="str">
        <f t="shared" si="1479"/>
        <v/>
      </c>
      <c r="AD6782" t="s">
        <v>32</v>
      </c>
      <c r="AE6782" t="str">
        <f t="shared" si="1480"/>
        <v/>
      </c>
      <c r="AF6782" t="s">
        <v>32</v>
      </c>
      <c r="AG6782" t="str">
        <f t="shared" si="1481"/>
        <v/>
      </c>
      <c r="AH6782" t="s">
        <v>32</v>
      </c>
      <c r="AI6782" t="str">
        <f t="shared" si="1482"/>
        <v/>
      </c>
      <c r="AJ6782" t="s">
        <v>32</v>
      </c>
      <c r="AK6782" t="str">
        <f t="shared" si="1483"/>
        <v/>
      </c>
      <c r="AL6782">
        <v>0</v>
      </c>
      <c r="AM6782">
        <v>0</v>
      </c>
      <c r="AN6782">
        <v>0</v>
      </c>
      <c r="AO6782" t="s">
        <v>32</v>
      </c>
      <c r="AP6782" t="s">
        <v>32</v>
      </c>
    </row>
  </sheetData>
  <autoFilter ref="A1:AP678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9"/>
  <sheetViews>
    <sheetView showGridLines="0" topLeftCell="O47" zoomScale="90" zoomScaleNormal="90" workbookViewId="0">
      <selection activeCell="X82" sqref="X82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14.28515625" bestFit="1" customWidth="1"/>
    <col min="4" max="4" width="5.85546875" bestFit="1" customWidth="1"/>
    <col min="5" max="5" width="14.28515625" bestFit="1" customWidth="1"/>
    <col min="6" max="6" width="12.5703125" bestFit="1" customWidth="1"/>
    <col min="19" max="19" width="17.5703125" bestFit="1" customWidth="1"/>
    <col min="20" max="20" width="16.42578125" bestFit="1" customWidth="1"/>
    <col min="21" max="21" width="17.42578125" bestFit="1" customWidth="1"/>
    <col min="22" max="22" width="5.85546875" bestFit="1" customWidth="1"/>
    <col min="23" max="23" width="5.85546875" customWidth="1"/>
    <col min="24" max="24" width="9.140625" style="16" customWidth="1"/>
    <col min="25" max="25" width="7.42578125" bestFit="1" customWidth="1"/>
    <col min="26" max="27" width="5.85546875" customWidth="1"/>
    <col min="28" max="28" width="17.5703125" bestFit="1" customWidth="1"/>
    <col min="29" max="29" width="16.42578125" bestFit="1" customWidth="1"/>
    <col min="30" max="30" width="17.85546875" bestFit="1" customWidth="1"/>
    <col min="32" max="32" width="17.5703125" bestFit="1" customWidth="1"/>
    <col min="33" max="34" width="16.42578125" bestFit="1" customWidth="1"/>
  </cols>
  <sheetData>
    <row r="1" spans="1:34" x14ac:dyDescent="0.25">
      <c r="S1" s="2" t="s">
        <v>6857</v>
      </c>
      <c r="T1" t="s">
        <v>6863</v>
      </c>
      <c r="AB1" s="2" t="s">
        <v>6857</v>
      </c>
      <c r="AC1" t="s">
        <v>6863</v>
      </c>
      <c r="AF1" s="2" t="s">
        <v>6857</v>
      </c>
      <c r="AG1" t="s">
        <v>6863</v>
      </c>
    </row>
    <row r="3" spans="1:34" x14ac:dyDescent="0.25">
      <c r="A3" s="2" t="s">
        <v>6864</v>
      </c>
      <c r="B3" s="2" t="s">
        <v>6860</v>
      </c>
      <c r="S3" s="2" t="s">
        <v>6858</v>
      </c>
      <c r="T3" t="s">
        <v>6864</v>
      </c>
      <c r="U3" t="s">
        <v>6878</v>
      </c>
      <c r="AB3" s="2" t="s">
        <v>6858</v>
      </c>
      <c r="AC3" t="s">
        <v>6893</v>
      </c>
      <c r="AD3" t="s">
        <v>6894</v>
      </c>
      <c r="AF3" s="2" t="s">
        <v>6858</v>
      </c>
      <c r="AG3" t="s">
        <v>6895</v>
      </c>
      <c r="AH3" t="s">
        <v>6896</v>
      </c>
    </row>
    <row r="4" spans="1:34" x14ac:dyDescent="0.25">
      <c r="A4" s="2" t="s">
        <v>6858</v>
      </c>
      <c r="B4" t="s">
        <v>6862</v>
      </c>
      <c r="C4" t="s">
        <v>6861</v>
      </c>
      <c r="D4" t="s">
        <v>6891</v>
      </c>
      <c r="E4" t="s">
        <v>6863</v>
      </c>
      <c r="F4" t="s">
        <v>6859</v>
      </c>
      <c r="S4" s="3">
        <v>201303</v>
      </c>
      <c r="T4" s="4">
        <v>1</v>
      </c>
      <c r="U4" s="6">
        <v>1</v>
      </c>
      <c r="AB4" s="3">
        <v>201303</v>
      </c>
      <c r="AC4" s="11" t="e">
        <v>#DIV/0!</v>
      </c>
      <c r="AD4" s="11" t="e">
        <v>#DIV/0!</v>
      </c>
      <c r="AF4" s="3">
        <v>201303</v>
      </c>
      <c r="AG4" s="11" t="e">
        <v>#DIV/0!</v>
      </c>
      <c r="AH4" s="11" t="e">
        <v>#DIV/0!</v>
      </c>
    </row>
    <row r="5" spans="1:34" x14ac:dyDescent="0.25">
      <c r="A5" s="3">
        <v>201301</v>
      </c>
      <c r="B5" s="4"/>
      <c r="C5" s="4"/>
      <c r="D5" s="4">
        <v>9</v>
      </c>
      <c r="E5" s="4"/>
      <c r="F5" s="4">
        <v>9</v>
      </c>
      <c r="S5" s="3">
        <v>201304</v>
      </c>
      <c r="T5" s="4">
        <v>9</v>
      </c>
      <c r="U5" s="6">
        <v>0.22222222222222221</v>
      </c>
      <c r="AB5" s="3">
        <v>201304</v>
      </c>
      <c r="AC5" s="11" t="e">
        <v>#DIV/0!</v>
      </c>
      <c r="AD5" s="11" t="e">
        <v>#DIV/0!</v>
      </c>
      <c r="AF5" s="3">
        <v>201304</v>
      </c>
      <c r="AG5" s="11" t="e">
        <v>#DIV/0!</v>
      </c>
      <c r="AH5" s="11" t="e">
        <v>#DIV/0!</v>
      </c>
    </row>
    <row r="6" spans="1:34" x14ac:dyDescent="0.25">
      <c r="A6" s="3">
        <v>201302</v>
      </c>
      <c r="B6" s="4">
        <v>1</v>
      </c>
      <c r="C6" s="4"/>
      <c r="D6" s="4">
        <v>8</v>
      </c>
      <c r="E6" s="4"/>
      <c r="F6" s="4">
        <v>9</v>
      </c>
      <c r="S6" s="3">
        <v>201305</v>
      </c>
      <c r="T6" s="4">
        <v>6</v>
      </c>
      <c r="U6" s="6">
        <v>0.16666666666666666</v>
      </c>
      <c r="AB6" s="3">
        <v>201305</v>
      </c>
      <c r="AC6" s="11" t="e">
        <v>#DIV/0!</v>
      </c>
      <c r="AD6" s="11" t="e">
        <v>#DIV/0!</v>
      </c>
      <c r="AF6" s="3">
        <v>201305</v>
      </c>
      <c r="AG6" s="11" t="e">
        <v>#DIV/0!</v>
      </c>
      <c r="AH6" s="11" t="e">
        <v>#DIV/0!</v>
      </c>
    </row>
    <row r="7" spans="1:34" x14ac:dyDescent="0.25">
      <c r="A7" s="3">
        <v>201303</v>
      </c>
      <c r="B7" s="4"/>
      <c r="C7" s="4">
        <v>1</v>
      </c>
      <c r="D7" s="4">
        <v>4</v>
      </c>
      <c r="E7" s="4">
        <v>1</v>
      </c>
      <c r="F7" s="4">
        <v>6</v>
      </c>
      <c r="S7" s="3">
        <v>201306</v>
      </c>
      <c r="T7" s="4">
        <v>5</v>
      </c>
      <c r="U7" s="6">
        <v>0.4</v>
      </c>
      <c r="AB7" s="3">
        <v>201306</v>
      </c>
      <c r="AC7" s="11" t="e">
        <v>#DIV/0!</v>
      </c>
      <c r="AD7" s="11" t="e">
        <v>#DIV/0!</v>
      </c>
      <c r="AF7" s="3">
        <v>201306</v>
      </c>
      <c r="AG7" s="11" t="e">
        <v>#DIV/0!</v>
      </c>
      <c r="AH7" s="11" t="e">
        <v>#DIV/0!</v>
      </c>
    </row>
    <row r="8" spans="1:34" x14ac:dyDescent="0.25">
      <c r="A8" s="3">
        <v>201304</v>
      </c>
      <c r="B8" s="4"/>
      <c r="C8" s="4">
        <v>2</v>
      </c>
      <c r="D8" s="4">
        <v>2</v>
      </c>
      <c r="E8" s="4">
        <v>9</v>
      </c>
      <c r="F8" s="4">
        <v>13</v>
      </c>
      <c r="S8" s="3">
        <v>201307</v>
      </c>
      <c r="T8" s="4">
        <v>3</v>
      </c>
      <c r="U8" s="6">
        <v>0</v>
      </c>
      <c r="AB8" s="3">
        <v>201307</v>
      </c>
      <c r="AC8" s="11" t="e">
        <v>#DIV/0!</v>
      </c>
      <c r="AD8" s="11" t="e">
        <v>#DIV/0!</v>
      </c>
      <c r="AF8" s="3">
        <v>201307</v>
      </c>
      <c r="AG8" s="11" t="e">
        <v>#DIV/0!</v>
      </c>
      <c r="AH8" s="11" t="e">
        <v>#DIV/0!</v>
      </c>
    </row>
    <row r="9" spans="1:34" x14ac:dyDescent="0.25">
      <c r="A9" s="3">
        <v>201305</v>
      </c>
      <c r="B9" s="4"/>
      <c r="C9" s="4"/>
      <c r="D9" s="4">
        <v>2</v>
      </c>
      <c r="E9" s="4">
        <v>6</v>
      </c>
      <c r="F9" s="4">
        <v>8</v>
      </c>
      <c r="S9" s="3">
        <v>201308</v>
      </c>
      <c r="T9" s="4">
        <v>1</v>
      </c>
      <c r="U9" s="6">
        <v>0</v>
      </c>
      <c r="AB9" s="3">
        <v>201308</v>
      </c>
      <c r="AC9" s="11" t="e">
        <v>#DIV/0!</v>
      </c>
      <c r="AD9" s="11" t="e">
        <v>#DIV/0!</v>
      </c>
      <c r="AF9" s="3">
        <v>201308</v>
      </c>
      <c r="AG9" s="11" t="e">
        <v>#DIV/0!</v>
      </c>
      <c r="AH9" s="11" t="e">
        <v>#DIV/0!</v>
      </c>
    </row>
    <row r="10" spans="1:34" x14ac:dyDescent="0.25">
      <c r="A10" s="3">
        <v>201306</v>
      </c>
      <c r="B10" s="4"/>
      <c r="C10" s="4"/>
      <c r="D10" s="4">
        <v>4</v>
      </c>
      <c r="E10" s="4">
        <v>5</v>
      </c>
      <c r="F10" s="4">
        <v>9</v>
      </c>
      <c r="S10" s="3">
        <v>201310</v>
      </c>
      <c r="T10" s="4">
        <v>1</v>
      </c>
      <c r="U10" s="6">
        <v>0</v>
      </c>
      <c r="AB10" s="3">
        <v>201310</v>
      </c>
      <c r="AC10" s="11" t="e">
        <v>#DIV/0!</v>
      </c>
      <c r="AD10" s="11" t="e">
        <v>#DIV/0!</v>
      </c>
      <c r="AF10" s="3">
        <v>201310</v>
      </c>
      <c r="AG10" s="11" t="e">
        <v>#DIV/0!</v>
      </c>
      <c r="AH10" s="11" t="e">
        <v>#DIV/0!</v>
      </c>
    </row>
    <row r="11" spans="1:34" x14ac:dyDescent="0.25">
      <c r="A11" s="3">
        <v>201307</v>
      </c>
      <c r="B11" s="4"/>
      <c r="C11" s="4"/>
      <c r="D11" s="4">
        <v>7</v>
      </c>
      <c r="E11" s="4">
        <v>3</v>
      </c>
      <c r="F11" s="4">
        <v>10</v>
      </c>
      <c r="S11" s="3">
        <v>201311</v>
      </c>
      <c r="T11" s="4">
        <v>7</v>
      </c>
      <c r="U11" s="6">
        <v>0</v>
      </c>
      <c r="AB11" s="3">
        <v>201311</v>
      </c>
      <c r="AC11" s="11" t="e">
        <v>#DIV/0!</v>
      </c>
      <c r="AD11" s="11" t="e">
        <v>#DIV/0!</v>
      </c>
      <c r="AF11" s="3">
        <v>201311</v>
      </c>
      <c r="AG11" s="11" t="e">
        <v>#DIV/0!</v>
      </c>
      <c r="AH11" s="11" t="e">
        <v>#DIV/0!</v>
      </c>
    </row>
    <row r="12" spans="1:34" x14ac:dyDescent="0.25">
      <c r="A12" s="3">
        <v>201308</v>
      </c>
      <c r="B12" s="4">
        <v>1</v>
      </c>
      <c r="C12" s="4"/>
      <c r="D12" s="4">
        <v>10</v>
      </c>
      <c r="E12" s="4">
        <v>1</v>
      </c>
      <c r="F12" s="4">
        <v>12</v>
      </c>
      <c r="S12" s="3">
        <v>201312</v>
      </c>
      <c r="T12" s="4">
        <v>5</v>
      </c>
      <c r="U12" s="6">
        <v>0</v>
      </c>
      <c r="AB12" s="3">
        <v>201312</v>
      </c>
      <c r="AC12" s="11" t="e">
        <v>#DIV/0!</v>
      </c>
      <c r="AD12" s="11" t="e">
        <v>#DIV/0!</v>
      </c>
      <c r="AF12" s="3">
        <v>201312</v>
      </c>
      <c r="AG12" s="11" t="e">
        <v>#DIV/0!</v>
      </c>
      <c r="AH12" s="11" t="e">
        <v>#DIV/0!</v>
      </c>
    </row>
    <row r="13" spans="1:34" x14ac:dyDescent="0.25">
      <c r="A13" s="3">
        <v>201309</v>
      </c>
      <c r="B13" s="4"/>
      <c r="C13" s="4"/>
      <c r="D13" s="4">
        <v>1</v>
      </c>
      <c r="E13" s="4"/>
      <c r="F13" s="4">
        <v>1</v>
      </c>
      <c r="S13" s="3">
        <v>201401</v>
      </c>
      <c r="T13" s="4">
        <v>8</v>
      </c>
      <c r="U13" s="6">
        <v>0</v>
      </c>
      <c r="AB13" s="3">
        <v>201401</v>
      </c>
      <c r="AC13" s="11" t="e">
        <v>#DIV/0!</v>
      </c>
      <c r="AD13" s="11" t="e">
        <v>#DIV/0!</v>
      </c>
      <c r="AF13" s="3">
        <v>201401</v>
      </c>
      <c r="AG13" s="11" t="e">
        <v>#DIV/0!</v>
      </c>
      <c r="AH13" s="11" t="e">
        <v>#DIV/0!</v>
      </c>
    </row>
    <row r="14" spans="1:34" x14ac:dyDescent="0.25">
      <c r="A14" s="3">
        <v>201310</v>
      </c>
      <c r="B14" s="4"/>
      <c r="C14" s="4"/>
      <c r="D14" s="4"/>
      <c r="E14" s="4">
        <v>1</v>
      </c>
      <c r="F14" s="4">
        <v>1</v>
      </c>
      <c r="S14" s="3">
        <v>201402</v>
      </c>
      <c r="T14" s="4">
        <v>7</v>
      </c>
      <c r="U14" s="6">
        <v>0.5714285714285714</v>
      </c>
      <c r="AB14" s="3">
        <v>201402</v>
      </c>
      <c r="AC14" s="11" t="e">
        <v>#DIV/0!</v>
      </c>
      <c r="AD14" s="11" t="e">
        <v>#DIV/0!</v>
      </c>
      <c r="AF14" s="3">
        <v>201402</v>
      </c>
      <c r="AG14" s="11" t="e">
        <v>#DIV/0!</v>
      </c>
      <c r="AH14" s="11" t="e">
        <v>#DIV/0!</v>
      </c>
    </row>
    <row r="15" spans="1:34" x14ac:dyDescent="0.25">
      <c r="A15" s="3">
        <v>201311</v>
      </c>
      <c r="B15" s="4"/>
      <c r="C15" s="4"/>
      <c r="D15" s="4">
        <v>4</v>
      </c>
      <c r="E15" s="4">
        <v>7</v>
      </c>
      <c r="F15" s="4">
        <v>11</v>
      </c>
      <c r="S15" s="3">
        <v>201403</v>
      </c>
      <c r="T15" s="4">
        <v>15</v>
      </c>
      <c r="U15" s="6">
        <v>6.6666666666666666E-2</v>
      </c>
      <c r="AB15" s="3">
        <v>201403</v>
      </c>
      <c r="AC15" s="11" t="e">
        <v>#DIV/0!</v>
      </c>
      <c r="AD15" s="11" t="e">
        <v>#DIV/0!</v>
      </c>
      <c r="AF15" s="3">
        <v>201403</v>
      </c>
      <c r="AG15" s="11" t="e">
        <v>#DIV/0!</v>
      </c>
      <c r="AH15" s="11" t="e">
        <v>#DIV/0!</v>
      </c>
    </row>
    <row r="16" spans="1:34" x14ac:dyDescent="0.25">
      <c r="A16" s="3">
        <v>201312</v>
      </c>
      <c r="B16" s="4"/>
      <c r="C16" s="4">
        <v>1</v>
      </c>
      <c r="D16" s="4">
        <v>2</v>
      </c>
      <c r="E16" s="4">
        <v>5</v>
      </c>
      <c r="F16" s="4">
        <v>8</v>
      </c>
      <c r="S16" s="3">
        <v>201404</v>
      </c>
      <c r="T16" s="4">
        <v>7</v>
      </c>
      <c r="U16" s="6">
        <v>0.2857142857142857</v>
      </c>
      <c r="AB16" s="3">
        <v>201404</v>
      </c>
      <c r="AC16" s="11" t="e">
        <v>#DIV/0!</v>
      </c>
      <c r="AD16" s="11" t="e">
        <v>#DIV/0!</v>
      </c>
      <c r="AF16" s="3">
        <v>201404</v>
      </c>
      <c r="AG16" s="11" t="e">
        <v>#DIV/0!</v>
      </c>
      <c r="AH16" s="11" t="e">
        <v>#DIV/0!</v>
      </c>
    </row>
    <row r="17" spans="1:34" x14ac:dyDescent="0.25">
      <c r="A17" s="3">
        <v>201401</v>
      </c>
      <c r="B17" s="4">
        <v>1</v>
      </c>
      <c r="C17" s="4"/>
      <c r="D17" s="4">
        <v>4</v>
      </c>
      <c r="E17" s="4">
        <v>8</v>
      </c>
      <c r="F17" s="4">
        <v>13</v>
      </c>
      <c r="S17" s="3">
        <v>201405</v>
      </c>
      <c r="T17" s="4">
        <v>10</v>
      </c>
      <c r="U17" s="6">
        <v>0.2</v>
      </c>
      <c r="AB17" s="3">
        <v>201405</v>
      </c>
      <c r="AC17" s="11" t="e">
        <v>#DIV/0!</v>
      </c>
      <c r="AD17" s="11" t="e">
        <v>#DIV/0!</v>
      </c>
      <c r="AF17" s="3">
        <v>201405</v>
      </c>
      <c r="AG17" s="11" t="e">
        <v>#DIV/0!</v>
      </c>
      <c r="AH17" s="11" t="e">
        <v>#DIV/0!</v>
      </c>
    </row>
    <row r="18" spans="1:34" x14ac:dyDescent="0.25">
      <c r="A18" s="3">
        <v>201402</v>
      </c>
      <c r="B18" s="4"/>
      <c r="C18" s="4"/>
      <c r="D18" s="4"/>
      <c r="E18" s="4">
        <v>7</v>
      </c>
      <c r="F18" s="4">
        <v>7</v>
      </c>
      <c r="S18" s="3">
        <v>201406</v>
      </c>
      <c r="T18" s="4">
        <v>9</v>
      </c>
      <c r="U18" s="6">
        <v>0.1111111111111111</v>
      </c>
      <c r="AB18" s="3">
        <v>201406</v>
      </c>
      <c r="AC18" s="11" t="e">
        <v>#DIV/0!</v>
      </c>
      <c r="AD18" s="11" t="e">
        <v>#DIV/0!</v>
      </c>
      <c r="AF18" s="3">
        <v>201406</v>
      </c>
      <c r="AG18" s="11" t="e">
        <v>#DIV/0!</v>
      </c>
      <c r="AH18" s="11" t="e">
        <v>#DIV/0!</v>
      </c>
    </row>
    <row r="19" spans="1:34" x14ac:dyDescent="0.25">
      <c r="A19" s="3">
        <v>201403</v>
      </c>
      <c r="B19" s="4"/>
      <c r="C19" s="4"/>
      <c r="D19" s="4">
        <v>2</v>
      </c>
      <c r="E19" s="4">
        <v>15</v>
      </c>
      <c r="F19" s="4">
        <v>17</v>
      </c>
      <c r="S19" s="3">
        <v>201407</v>
      </c>
      <c r="T19" s="4">
        <v>2</v>
      </c>
      <c r="U19" s="6">
        <v>1</v>
      </c>
      <c r="AB19" s="3">
        <v>201407</v>
      </c>
      <c r="AC19" s="11" t="e">
        <v>#DIV/0!</v>
      </c>
      <c r="AD19" s="11" t="e">
        <v>#DIV/0!</v>
      </c>
      <c r="AF19" s="3">
        <v>201407</v>
      </c>
      <c r="AG19" s="11" t="e">
        <v>#DIV/0!</v>
      </c>
      <c r="AH19" s="11" t="e">
        <v>#DIV/0!</v>
      </c>
    </row>
    <row r="20" spans="1:34" x14ac:dyDescent="0.25">
      <c r="A20" s="3">
        <v>201404</v>
      </c>
      <c r="B20" s="4"/>
      <c r="C20" s="4"/>
      <c r="D20" s="4">
        <v>1</v>
      </c>
      <c r="E20" s="4">
        <v>7</v>
      </c>
      <c r="F20" s="4">
        <v>8</v>
      </c>
      <c r="S20" s="3">
        <v>201408</v>
      </c>
      <c r="T20" s="4">
        <v>8</v>
      </c>
      <c r="U20" s="6">
        <v>0.25</v>
      </c>
      <c r="AB20" s="3">
        <v>201408</v>
      </c>
      <c r="AC20" s="11" t="e">
        <v>#DIV/0!</v>
      </c>
      <c r="AD20" s="11" t="e">
        <v>#DIV/0!</v>
      </c>
      <c r="AF20" s="3">
        <v>201408</v>
      </c>
      <c r="AG20" s="11" t="e">
        <v>#DIV/0!</v>
      </c>
      <c r="AH20" s="11" t="e">
        <v>#DIV/0!</v>
      </c>
    </row>
    <row r="21" spans="1:34" x14ac:dyDescent="0.25">
      <c r="A21" s="3">
        <v>201405</v>
      </c>
      <c r="B21" s="4"/>
      <c r="C21" s="4"/>
      <c r="D21" s="4">
        <v>1</v>
      </c>
      <c r="E21" s="4">
        <v>10</v>
      </c>
      <c r="F21" s="4">
        <v>11</v>
      </c>
      <c r="S21" s="3">
        <v>201409</v>
      </c>
      <c r="T21" s="4">
        <v>3</v>
      </c>
      <c r="U21" s="6">
        <v>0.66666666666666663</v>
      </c>
      <c r="AB21" s="3">
        <v>201409</v>
      </c>
      <c r="AC21" s="11" t="e">
        <v>#DIV/0!</v>
      </c>
      <c r="AD21" s="11" t="e">
        <v>#DIV/0!</v>
      </c>
      <c r="AF21" s="3">
        <v>201409</v>
      </c>
      <c r="AG21" s="11" t="e">
        <v>#DIV/0!</v>
      </c>
      <c r="AH21" s="11" t="e">
        <v>#DIV/0!</v>
      </c>
    </row>
    <row r="22" spans="1:34" x14ac:dyDescent="0.25">
      <c r="A22" s="3">
        <v>201406</v>
      </c>
      <c r="B22" s="4">
        <v>1</v>
      </c>
      <c r="C22" s="4"/>
      <c r="D22" s="4">
        <v>1</v>
      </c>
      <c r="E22" s="4">
        <v>9</v>
      </c>
      <c r="F22" s="4">
        <v>11</v>
      </c>
      <c r="S22" s="9">
        <v>201410</v>
      </c>
      <c r="T22" s="4">
        <v>11</v>
      </c>
      <c r="U22" s="6">
        <v>9.0909090909090912E-2</v>
      </c>
      <c r="W22" s="13">
        <f>+T22/SUM($T$22:$T$80)</f>
        <v>2.6506024096385541E-3</v>
      </c>
      <c r="X22" s="16">
        <f>+W22</f>
        <v>2.6506024096385541E-3</v>
      </c>
      <c r="AB22" s="3">
        <v>201410</v>
      </c>
      <c r="AC22" s="11" t="e">
        <v>#DIV/0!</v>
      </c>
      <c r="AD22" s="11" t="e">
        <v>#DIV/0!</v>
      </c>
      <c r="AF22" s="3">
        <v>201410</v>
      </c>
      <c r="AG22" s="11" t="e">
        <v>#DIV/0!</v>
      </c>
      <c r="AH22" s="11" t="e">
        <v>#DIV/0!</v>
      </c>
    </row>
    <row r="23" spans="1:34" x14ac:dyDescent="0.25">
      <c r="A23" s="3">
        <v>201407</v>
      </c>
      <c r="B23" s="4"/>
      <c r="C23" s="4"/>
      <c r="D23" s="4"/>
      <c r="E23" s="4">
        <v>2</v>
      </c>
      <c r="F23" s="4">
        <v>2</v>
      </c>
      <c r="S23" s="3">
        <v>201411</v>
      </c>
      <c r="T23" s="4">
        <v>25</v>
      </c>
      <c r="U23" s="6">
        <v>0.16</v>
      </c>
      <c r="W23" s="13">
        <f t="shared" ref="W23:W80" si="0">+T23/SUM($T$22:$T$80)</f>
        <v>6.024096385542169E-3</v>
      </c>
      <c r="X23" s="16">
        <f>+X22+W23</f>
        <v>8.6746987951807231E-3</v>
      </c>
      <c r="AB23" s="3">
        <v>201411</v>
      </c>
      <c r="AC23" s="11" t="e">
        <v>#DIV/0!</v>
      </c>
      <c r="AD23" s="11" t="e">
        <v>#DIV/0!</v>
      </c>
      <c r="AF23" s="3">
        <v>201411</v>
      </c>
      <c r="AG23" s="11" t="e">
        <v>#DIV/0!</v>
      </c>
      <c r="AH23" s="11" t="e">
        <v>#DIV/0!</v>
      </c>
    </row>
    <row r="24" spans="1:34" x14ac:dyDescent="0.25">
      <c r="A24" s="3">
        <v>201408</v>
      </c>
      <c r="B24" s="4">
        <v>2</v>
      </c>
      <c r="C24" s="4">
        <v>1</v>
      </c>
      <c r="D24" s="4"/>
      <c r="E24" s="4">
        <v>8</v>
      </c>
      <c r="F24" s="4">
        <v>11</v>
      </c>
      <c r="S24" s="3">
        <v>201412</v>
      </c>
      <c r="T24" s="4">
        <v>33</v>
      </c>
      <c r="U24" s="6">
        <v>0.18181818181818182</v>
      </c>
      <c r="W24" s="13">
        <f t="shared" si="0"/>
        <v>7.9518072289156624E-3</v>
      </c>
      <c r="X24" s="16">
        <f t="shared" ref="X24:X80" si="1">+X23+W24</f>
        <v>1.6626506024096384E-2</v>
      </c>
      <c r="AB24" s="3">
        <v>201412</v>
      </c>
      <c r="AC24" s="11" t="e">
        <v>#DIV/0!</v>
      </c>
      <c r="AD24" s="11" t="e">
        <v>#DIV/0!</v>
      </c>
      <c r="AF24" s="3">
        <v>201412</v>
      </c>
      <c r="AG24" s="11" t="e">
        <v>#DIV/0!</v>
      </c>
      <c r="AH24" s="11" t="e">
        <v>#DIV/0!</v>
      </c>
    </row>
    <row r="25" spans="1:34" x14ac:dyDescent="0.25">
      <c r="A25" s="3">
        <v>201409</v>
      </c>
      <c r="B25" s="4"/>
      <c r="C25" s="4"/>
      <c r="D25" s="4"/>
      <c r="E25" s="4">
        <v>3</v>
      </c>
      <c r="F25" s="4">
        <v>3</v>
      </c>
      <c r="S25" s="3">
        <v>201501</v>
      </c>
      <c r="T25" s="4">
        <v>33</v>
      </c>
      <c r="U25" s="6">
        <v>0.24242424242424243</v>
      </c>
      <c r="W25" s="13">
        <f t="shared" si="0"/>
        <v>7.9518072289156624E-3</v>
      </c>
      <c r="X25" s="16">
        <f t="shared" si="1"/>
        <v>2.4578313253012046E-2</v>
      </c>
      <c r="AB25" s="3">
        <v>201501</v>
      </c>
      <c r="AC25" s="11" t="e">
        <v>#DIV/0!</v>
      </c>
      <c r="AD25" s="11" t="e">
        <v>#DIV/0!</v>
      </c>
      <c r="AF25" s="3">
        <v>201501</v>
      </c>
      <c r="AG25" s="11" t="e">
        <v>#DIV/0!</v>
      </c>
      <c r="AH25" s="11" t="e">
        <v>#DIV/0!</v>
      </c>
    </row>
    <row r="26" spans="1:34" x14ac:dyDescent="0.25">
      <c r="A26" s="3">
        <v>201410</v>
      </c>
      <c r="B26" s="4"/>
      <c r="C26" s="4">
        <v>1</v>
      </c>
      <c r="D26" s="4">
        <v>1</v>
      </c>
      <c r="E26" s="4">
        <v>11</v>
      </c>
      <c r="F26" s="4">
        <v>13</v>
      </c>
      <c r="S26" s="3">
        <v>201502</v>
      </c>
      <c r="T26" s="4">
        <v>31</v>
      </c>
      <c r="U26" s="6">
        <v>0.19354838709677419</v>
      </c>
      <c r="W26" s="13">
        <f t="shared" si="0"/>
        <v>7.4698795180722895E-3</v>
      </c>
      <c r="X26" s="16">
        <f t="shared" si="1"/>
        <v>3.2048192771084338E-2</v>
      </c>
      <c r="AB26" s="3">
        <v>201502</v>
      </c>
      <c r="AC26" s="11" t="e">
        <v>#DIV/0!</v>
      </c>
      <c r="AD26" s="11" t="e">
        <v>#DIV/0!</v>
      </c>
      <c r="AF26" s="3">
        <v>201502</v>
      </c>
      <c r="AG26" s="11" t="e">
        <v>#DIV/0!</v>
      </c>
      <c r="AH26" s="11" t="e">
        <v>#DIV/0!</v>
      </c>
    </row>
    <row r="27" spans="1:34" x14ac:dyDescent="0.25">
      <c r="A27" s="3">
        <v>201411</v>
      </c>
      <c r="B27" s="4">
        <v>1</v>
      </c>
      <c r="C27" s="4"/>
      <c r="D27" s="4">
        <v>2</v>
      </c>
      <c r="E27" s="4">
        <v>25</v>
      </c>
      <c r="F27" s="4">
        <v>28</v>
      </c>
      <c r="S27" s="3">
        <v>201503</v>
      </c>
      <c r="T27" s="4">
        <v>12</v>
      </c>
      <c r="U27" s="6">
        <v>0.33333333333333331</v>
      </c>
      <c r="W27" s="13">
        <f t="shared" si="0"/>
        <v>2.891566265060241E-3</v>
      </c>
      <c r="X27" s="16">
        <f t="shared" si="1"/>
        <v>3.4939759036144581E-2</v>
      </c>
      <c r="AB27" s="3">
        <v>201503</v>
      </c>
      <c r="AC27" s="11" t="e">
        <v>#DIV/0!</v>
      </c>
      <c r="AD27" s="11" t="e">
        <v>#DIV/0!</v>
      </c>
      <c r="AF27" s="3">
        <v>201503</v>
      </c>
      <c r="AG27" s="11" t="e">
        <v>#DIV/0!</v>
      </c>
      <c r="AH27" s="11" t="e">
        <v>#DIV/0!</v>
      </c>
    </row>
    <row r="28" spans="1:34" x14ac:dyDescent="0.25">
      <c r="A28" s="3">
        <v>201412</v>
      </c>
      <c r="B28" s="4">
        <v>1</v>
      </c>
      <c r="C28" s="4"/>
      <c r="D28" s="4">
        <v>3</v>
      </c>
      <c r="E28" s="4">
        <v>33</v>
      </c>
      <c r="F28" s="4">
        <v>37</v>
      </c>
      <c r="S28" s="3">
        <v>201504</v>
      </c>
      <c r="T28" s="4">
        <v>19</v>
      </c>
      <c r="U28" s="6">
        <v>0.21052631578947367</v>
      </c>
      <c r="W28" s="13">
        <f t="shared" si="0"/>
        <v>4.5783132530120485E-3</v>
      </c>
      <c r="X28" s="16">
        <f t="shared" si="1"/>
        <v>3.9518072289156631E-2</v>
      </c>
      <c r="AB28" s="3">
        <v>201504</v>
      </c>
      <c r="AC28" s="11" t="e">
        <v>#DIV/0!</v>
      </c>
      <c r="AD28" s="11" t="e">
        <v>#DIV/0!</v>
      </c>
      <c r="AF28" s="3">
        <v>201504</v>
      </c>
      <c r="AG28" s="11" t="e">
        <v>#DIV/0!</v>
      </c>
      <c r="AH28" s="11" t="e">
        <v>#DIV/0!</v>
      </c>
    </row>
    <row r="29" spans="1:34" x14ac:dyDescent="0.25">
      <c r="A29" s="3">
        <v>201501</v>
      </c>
      <c r="B29" s="4">
        <v>2</v>
      </c>
      <c r="C29" s="4">
        <v>1</v>
      </c>
      <c r="D29" s="4"/>
      <c r="E29" s="4">
        <v>33</v>
      </c>
      <c r="F29" s="4">
        <v>36</v>
      </c>
      <c r="S29" s="3">
        <v>201505</v>
      </c>
      <c r="T29" s="4">
        <v>25</v>
      </c>
      <c r="U29" s="6">
        <v>0.12</v>
      </c>
      <c r="W29" s="13">
        <f t="shared" si="0"/>
        <v>6.024096385542169E-3</v>
      </c>
      <c r="X29" s="16">
        <f t="shared" si="1"/>
        <v>4.5542168674698798E-2</v>
      </c>
      <c r="AB29" s="3">
        <v>201505</v>
      </c>
      <c r="AC29" s="11" t="e">
        <v>#DIV/0!</v>
      </c>
      <c r="AD29" s="11" t="e">
        <v>#DIV/0!</v>
      </c>
      <c r="AF29" s="3">
        <v>201505</v>
      </c>
      <c r="AG29" s="11" t="e">
        <v>#DIV/0!</v>
      </c>
      <c r="AH29" s="11" t="e">
        <v>#DIV/0!</v>
      </c>
    </row>
    <row r="30" spans="1:34" x14ac:dyDescent="0.25">
      <c r="A30" s="3">
        <v>201502</v>
      </c>
      <c r="B30" s="4"/>
      <c r="C30" s="4"/>
      <c r="D30" s="4"/>
      <c r="E30" s="4">
        <v>31</v>
      </c>
      <c r="F30" s="4">
        <v>31</v>
      </c>
      <c r="S30" s="3">
        <v>201506</v>
      </c>
      <c r="T30" s="4">
        <v>37</v>
      </c>
      <c r="U30" s="6">
        <v>8.1081081081081086E-2</v>
      </c>
      <c r="W30" s="13">
        <f t="shared" si="0"/>
        <v>8.91566265060241E-3</v>
      </c>
      <c r="X30" s="16">
        <f t="shared" si="1"/>
        <v>5.4457831325301208E-2</v>
      </c>
      <c r="AB30" s="3">
        <v>201506</v>
      </c>
      <c r="AC30" s="11" t="e">
        <v>#DIV/0!</v>
      </c>
      <c r="AD30" s="11" t="e">
        <v>#DIV/0!</v>
      </c>
      <c r="AF30" s="3">
        <v>201506</v>
      </c>
      <c r="AG30" s="11" t="e">
        <v>#DIV/0!</v>
      </c>
      <c r="AH30" s="11" t="e">
        <v>#DIV/0!</v>
      </c>
    </row>
    <row r="31" spans="1:34" x14ac:dyDescent="0.25">
      <c r="A31" s="3">
        <v>201503</v>
      </c>
      <c r="B31" s="4"/>
      <c r="C31" s="4"/>
      <c r="D31" s="4"/>
      <c r="E31" s="4">
        <v>12</v>
      </c>
      <c r="F31" s="4">
        <v>12</v>
      </c>
      <c r="S31" s="3">
        <v>201507</v>
      </c>
      <c r="T31" s="4">
        <v>40</v>
      </c>
      <c r="U31" s="6">
        <v>0.15</v>
      </c>
      <c r="W31" s="13">
        <f t="shared" si="0"/>
        <v>9.6385542168674707E-3</v>
      </c>
      <c r="X31" s="16">
        <f t="shared" si="1"/>
        <v>6.4096385542168677E-2</v>
      </c>
      <c r="AB31" s="3">
        <v>201507</v>
      </c>
      <c r="AC31" s="11" t="e">
        <v>#DIV/0!</v>
      </c>
      <c r="AD31" s="11" t="e">
        <v>#DIV/0!</v>
      </c>
      <c r="AF31" s="3">
        <v>201507</v>
      </c>
      <c r="AG31" s="11" t="e">
        <v>#DIV/0!</v>
      </c>
      <c r="AH31" s="11" t="e">
        <v>#DIV/0!</v>
      </c>
    </row>
    <row r="32" spans="1:34" x14ac:dyDescent="0.25">
      <c r="A32" s="3">
        <v>201504</v>
      </c>
      <c r="B32" s="4"/>
      <c r="C32" s="4">
        <v>1</v>
      </c>
      <c r="D32" s="4">
        <v>1</v>
      </c>
      <c r="E32" s="4">
        <v>19</v>
      </c>
      <c r="F32" s="4">
        <v>21</v>
      </c>
      <c r="S32" s="3">
        <v>201508</v>
      </c>
      <c r="T32" s="4">
        <v>67</v>
      </c>
      <c r="U32" s="6">
        <v>8.9552238805970144E-2</v>
      </c>
      <c r="W32" s="13">
        <f t="shared" si="0"/>
        <v>1.6144578313253014E-2</v>
      </c>
      <c r="X32" s="16">
        <f t="shared" si="1"/>
        <v>8.024096385542169E-2</v>
      </c>
      <c r="AB32" s="3">
        <v>201508</v>
      </c>
      <c r="AC32" s="11" t="e">
        <v>#DIV/0!</v>
      </c>
      <c r="AD32" s="11" t="e">
        <v>#DIV/0!</v>
      </c>
      <c r="AF32" s="3">
        <v>201508</v>
      </c>
      <c r="AG32" s="11" t="e">
        <v>#DIV/0!</v>
      </c>
      <c r="AH32" s="11" t="e">
        <v>#DIV/0!</v>
      </c>
    </row>
    <row r="33" spans="1:34" x14ac:dyDescent="0.25">
      <c r="A33" s="3">
        <v>201505</v>
      </c>
      <c r="B33" s="4">
        <v>1</v>
      </c>
      <c r="C33" s="4"/>
      <c r="D33" s="4">
        <v>1</v>
      </c>
      <c r="E33" s="4">
        <v>25</v>
      </c>
      <c r="F33" s="4">
        <v>27</v>
      </c>
      <c r="S33" s="3">
        <v>201509</v>
      </c>
      <c r="T33" s="4">
        <v>68</v>
      </c>
      <c r="U33" s="6">
        <v>7.3529411764705885E-2</v>
      </c>
      <c r="W33" s="13">
        <f t="shared" si="0"/>
        <v>1.6385542168674699E-2</v>
      </c>
      <c r="X33" s="16">
        <f t="shared" si="1"/>
        <v>9.6626506024096392E-2</v>
      </c>
      <c r="AB33" s="3">
        <v>201509</v>
      </c>
      <c r="AC33" s="11">
        <v>1532.8358208955224</v>
      </c>
      <c r="AD33" s="11">
        <v>1214.8355882352939</v>
      </c>
      <c r="AF33" s="3">
        <v>201509</v>
      </c>
      <c r="AG33" s="11">
        <v>34423.647058823532</v>
      </c>
      <c r="AH33" s="11">
        <v>34690.411764705881</v>
      </c>
    </row>
    <row r="34" spans="1:34" x14ac:dyDescent="0.25">
      <c r="A34" s="3">
        <v>201506</v>
      </c>
      <c r="B34" s="4"/>
      <c r="C34" s="4"/>
      <c r="D34" s="4">
        <v>1</v>
      </c>
      <c r="E34" s="4">
        <v>37</v>
      </c>
      <c r="F34" s="4">
        <v>38</v>
      </c>
      <c r="S34" s="3">
        <v>201510</v>
      </c>
      <c r="T34" s="4">
        <v>47</v>
      </c>
      <c r="U34" s="6">
        <v>0.19148936170212766</v>
      </c>
      <c r="W34" s="13">
        <f t="shared" si="0"/>
        <v>1.1325301204819277E-2</v>
      </c>
      <c r="X34" s="16">
        <f t="shared" si="1"/>
        <v>0.10795180722891567</v>
      </c>
      <c r="AB34" s="3">
        <v>201510</v>
      </c>
      <c r="AC34" s="11">
        <v>1543.3333333333333</v>
      </c>
      <c r="AD34" s="11">
        <v>1216.8551063829784</v>
      </c>
      <c r="AF34" s="3">
        <v>201510</v>
      </c>
      <c r="AG34" s="11">
        <v>34888.042553191488</v>
      </c>
      <c r="AH34" s="11">
        <v>35266.340425531918</v>
      </c>
    </row>
    <row r="35" spans="1:34" x14ac:dyDescent="0.25">
      <c r="A35" s="3">
        <v>201507</v>
      </c>
      <c r="B35" s="4">
        <v>3</v>
      </c>
      <c r="C35" s="4"/>
      <c r="D35" s="4"/>
      <c r="E35" s="4">
        <v>40</v>
      </c>
      <c r="F35" s="4">
        <v>43</v>
      </c>
      <c r="S35" s="3">
        <v>201511</v>
      </c>
      <c r="T35" s="4">
        <v>57</v>
      </c>
      <c r="U35" s="6">
        <v>0.19298245614035087</v>
      </c>
      <c r="W35" s="13">
        <f t="shared" si="0"/>
        <v>1.3734939759036145E-2</v>
      </c>
      <c r="X35" s="16">
        <f t="shared" si="1"/>
        <v>0.12168674698795182</v>
      </c>
      <c r="AB35" s="3">
        <v>201511</v>
      </c>
      <c r="AC35" s="11">
        <v>1908.1818181818182</v>
      </c>
      <c r="AD35" s="11">
        <v>1275.4370175438601</v>
      </c>
      <c r="AF35" s="3">
        <v>201511</v>
      </c>
      <c r="AG35" s="11">
        <v>37373.333333333336</v>
      </c>
      <c r="AH35" s="11">
        <v>37381.929824561405</v>
      </c>
    </row>
    <row r="36" spans="1:34" x14ac:dyDescent="0.25">
      <c r="A36" s="3">
        <v>201508</v>
      </c>
      <c r="B36" s="4">
        <v>3</v>
      </c>
      <c r="C36" s="4">
        <v>1</v>
      </c>
      <c r="D36" s="4">
        <v>2</v>
      </c>
      <c r="E36" s="4">
        <v>67</v>
      </c>
      <c r="F36" s="4">
        <v>73</v>
      </c>
      <c r="S36" s="3">
        <v>201512</v>
      </c>
      <c r="T36" s="4">
        <v>42</v>
      </c>
      <c r="U36" s="6">
        <v>0.14285714285714285</v>
      </c>
      <c r="W36" s="13">
        <f t="shared" si="0"/>
        <v>1.0120481927710843E-2</v>
      </c>
      <c r="X36" s="16">
        <f t="shared" si="1"/>
        <v>0.13180722891566266</v>
      </c>
      <c r="AB36" s="3">
        <v>201512</v>
      </c>
      <c r="AC36" s="11">
        <v>1411.9047619047619</v>
      </c>
      <c r="AD36" s="11">
        <v>1307.9514285714283</v>
      </c>
      <c r="AF36" s="3">
        <v>201512</v>
      </c>
      <c r="AG36" s="11">
        <v>39672.238095238092</v>
      </c>
      <c r="AH36" s="11">
        <v>39925.333333333336</v>
      </c>
    </row>
    <row r="37" spans="1:34" x14ac:dyDescent="0.25">
      <c r="A37" s="3">
        <v>201509</v>
      </c>
      <c r="B37" s="4">
        <v>2</v>
      </c>
      <c r="C37" s="4"/>
      <c r="D37" s="4">
        <v>1</v>
      </c>
      <c r="E37" s="4">
        <v>68</v>
      </c>
      <c r="F37" s="4">
        <v>71</v>
      </c>
      <c r="S37" s="3">
        <v>201601</v>
      </c>
      <c r="T37" s="4">
        <v>73</v>
      </c>
      <c r="U37" s="6">
        <v>0.16438356164383561</v>
      </c>
      <c r="W37" s="13">
        <f t="shared" si="0"/>
        <v>1.7590361445783131E-2</v>
      </c>
      <c r="X37" s="16">
        <f t="shared" si="1"/>
        <v>0.14939759036144579</v>
      </c>
      <c r="AB37" s="3">
        <v>201601</v>
      </c>
      <c r="AC37" s="11">
        <v>1083.7534246575342</v>
      </c>
      <c r="AD37" s="11">
        <v>1128.3587671232876</v>
      </c>
      <c r="AF37" s="3">
        <v>201601</v>
      </c>
      <c r="AG37" s="11">
        <v>36275.657534246573</v>
      </c>
      <c r="AH37" s="11">
        <v>37024.643835616436</v>
      </c>
    </row>
    <row r="38" spans="1:34" x14ac:dyDescent="0.25">
      <c r="A38" s="3">
        <v>201510</v>
      </c>
      <c r="B38" s="4"/>
      <c r="C38" s="4"/>
      <c r="D38" s="4">
        <v>1</v>
      </c>
      <c r="E38" s="4">
        <v>47</v>
      </c>
      <c r="F38" s="4">
        <v>48</v>
      </c>
      <c r="S38" s="3">
        <v>201602</v>
      </c>
      <c r="T38" s="4">
        <v>74</v>
      </c>
      <c r="U38" s="6">
        <v>0.25675675675675674</v>
      </c>
      <c r="W38" s="13">
        <f t="shared" si="0"/>
        <v>1.783132530120482E-2</v>
      </c>
      <c r="X38" s="16">
        <f t="shared" si="1"/>
        <v>0.16722891566265061</v>
      </c>
      <c r="AB38" s="3">
        <v>201602</v>
      </c>
      <c r="AC38" s="11">
        <v>1153.5</v>
      </c>
      <c r="AD38" s="11">
        <v>1170.9622972972975</v>
      </c>
      <c r="AF38" s="3">
        <v>201602</v>
      </c>
      <c r="AG38" s="11">
        <v>37000.95945945946</v>
      </c>
      <c r="AH38" s="11">
        <v>37686.37837837838</v>
      </c>
    </row>
    <row r="39" spans="1:34" x14ac:dyDescent="0.25">
      <c r="A39" s="3">
        <v>201511</v>
      </c>
      <c r="B39" s="4">
        <v>1</v>
      </c>
      <c r="C39" s="4">
        <v>1</v>
      </c>
      <c r="D39" s="4">
        <v>2</v>
      </c>
      <c r="E39" s="4">
        <v>57</v>
      </c>
      <c r="F39" s="4">
        <v>61</v>
      </c>
      <c r="S39" s="3">
        <v>201603</v>
      </c>
      <c r="T39" s="4">
        <v>87</v>
      </c>
      <c r="U39" s="6">
        <v>0.2413793103448276</v>
      </c>
      <c r="W39" s="13">
        <f t="shared" si="0"/>
        <v>2.0963855421686748E-2</v>
      </c>
      <c r="X39" s="16">
        <f t="shared" si="1"/>
        <v>0.18819277108433735</v>
      </c>
      <c r="AB39" s="3">
        <v>201603</v>
      </c>
      <c r="AC39" s="11">
        <v>1226</v>
      </c>
      <c r="AD39" s="11">
        <v>1155.9527586206891</v>
      </c>
      <c r="AF39" s="3">
        <v>201603</v>
      </c>
      <c r="AG39" s="11">
        <v>36431.827586206899</v>
      </c>
      <c r="AH39" s="11">
        <v>37043.183908045976</v>
      </c>
    </row>
    <row r="40" spans="1:34" x14ac:dyDescent="0.25">
      <c r="A40" s="3">
        <v>201512</v>
      </c>
      <c r="B40" s="4">
        <v>2</v>
      </c>
      <c r="C40" s="4">
        <v>1</v>
      </c>
      <c r="D40" s="4">
        <v>2</v>
      </c>
      <c r="E40" s="4">
        <v>42</v>
      </c>
      <c r="F40" s="4">
        <v>47</v>
      </c>
      <c r="S40" s="3">
        <v>201604</v>
      </c>
      <c r="T40" s="4">
        <v>80</v>
      </c>
      <c r="U40" s="6">
        <v>0.23749999999999999</v>
      </c>
      <c r="W40" s="13">
        <f t="shared" si="0"/>
        <v>1.9277108433734941E-2</v>
      </c>
      <c r="X40" s="16">
        <f t="shared" si="1"/>
        <v>0.2074698795180723</v>
      </c>
      <c r="AB40" s="3">
        <v>201604</v>
      </c>
      <c r="AC40" s="11">
        <v>1243.95</v>
      </c>
      <c r="AD40" s="11">
        <v>1194.0128749999997</v>
      </c>
      <c r="AF40" s="3">
        <v>201604</v>
      </c>
      <c r="AG40" s="11">
        <v>37308.9</v>
      </c>
      <c r="AH40" s="11">
        <v>37879.074999999997</v>
      </c>
    </row>
    <row r="41" spans="1:34" x14ac:dyDescent="0.25">
      <c r="A41" s="3">
        <v>201601</v>
      </c>
      <c r="B41" s="4">
        <v>1</v>
      </c>
      <c r="C41" s="4">
        <v>1</v>
      </c>
      <c r="D41" s="4">
        <v>1</v>
      </c>
      <c r="E41" s="4">
        <v>73</v>
      </c>
      <c r="F41" s="4">
        <v>76</v>
      </c>
      <c r="S41" s="3">
        <v>201605</v>
      </c>
      <c r="T41" s="4">
        <v>68</v>
      </c>
      <c r="U41" s="6">
        <v>0.29411764705882354</v>
      </c>
      <c r="W41" s="13">
        <f t="shared" si="0"/>
        <v>1.6385542168674699E-2</v>
      </c>
      <c r="X41" s="16">
        <f t="shared" si="1"/>
        <v>0.22385542168674699</v>
      </c>
      <c r="AB41" s="3">
        <v>201605</v>
      </c>
      <c r="AC41" s="11">
        <v>1220.9411764705883</v>
      </c>
      <c r="AD41" s="11">
        <v>1239.9525000000001</v>
      </c>
      <c r="AF41" s="3">
        <v>201605</v>
      </c>
      <c r="AG41" s="11">
        <v>38059.705882352944</v>
      </c>
      <c r="AH41" s="11">
        <v>38627.73529411765</v>
      </c>
    </row>
    <row r="42" spans="1:34" x14ac:dyDescent="0.25">
      <c r="A42" s="3">
        <v>201602</v>
      </c>
      <c r="B42" s="4">
        <v>1</v>
      </c>
      <c r="C42" s="4"/>
      <c r="D42" s="4"/>
      <c r="E42" s="4">
        <v>74</v>
      </c>
      <c r="F42" s="4">
        <v>75</v>
      </c>
      <c r="S42" s="3">
        <v>201606</v>
      </c>
      <c r="T42" s="4">
        <v>103</v>
      </c>
      <c r="U42" s="6">
        <v>0.28155339805825241</v>
      </c>
      <c r="W42" s="13">
        <f t="shared" si="0"/>
        <v>2.4819277108433735E-2</v>
      </c>
      <c r="X42" s="16">
        <f t="shared" si="1"/>
        <v>0.24867469879518073</v>
      </c>
      <c r="AB42" s="3">
        <v>201606</v>
      </c>
      <c r="AC42" s="11">
        <v>1338.5436893203882</v>
      </c>
      <c r="AD42" s="11">
        <v>1288.9656310679611</v>
      </c>
      <c r="AF42" s="3">
        <v>201606</v>
      </c>
      <c r="AG42" s="11">
        <v>39905.038834951454</v>
      </c>
      <c r="AH42" s="11">
        <v>40409.019417475727</v>
      </c>
    </row>
    <row r="43" spans="1:34" x14ac:dyDescent="0.25">
      <c r="A43" s="3">
        <v>201603</v>
      </c>
      <c r="B43" s="4">
        <v>2</v>
      </c>
      <c r="C43" s="4"/>
      <c r="D43" s="4">
        <v>2</v>
      </c>
      <c r="E43" s="4">
        <v>87</v>
      </c>
      <c r="F43" s="4">
        <v>91</v>
      </c>
      <c r="S43" s="3">
        <v>201607</v>
      </c>
      <c r="T43" s="4">
        <v>63</v>
      </c>
      <c r="U43" s="6">
        <v>0.42857142857142855</v>
      </c>
      <c r="W43" s="13">
        <f t="shared" si="0"/>
        <v>1.5180722891566266E-2</v>
      </c>
      <c r="X43" s="16">
        <f t="shared" si="1"/>
        <v>0.26385542168674697</v>
      </c>
      <c r="AB43" s="3">
        <v>201607</v>
      </c>
      <c r="AC43" s="11">
        <v>1495.8571428571429</v>
      </c>
      <c r="AD43" s="11">
        <v>1368.922380952381</v>
      </c>
      <c r="AF43" s="3">
        <v>201607</v>
      </c>
      <c r="AG43" s="11">
        <v>41099.222222222219</v>
      </c>
      <c r="AH43" s="11">
        <v>41493.365079365081</v>
      </c>
    </row>
    <row r="44" spans="1:34" x14ac:dyDescent="0.25">
      <c r="A44" s="3">
        <v>201604</v>
      </c>
      <c r="B44" s="4">
        <v>1</v>
      </c>
      <c r="C44" s="4">
        <v>1</v>
      </c>
      <c r="D44" s="4"/>
      <c r="E44" s="4">
        <v>80</v>
      </c>
      <c r="F44" s="4">
        <v>82</v>
      </c>
      <c r="S44" s="3">
        <v>201608</v>
      </c>
      <c r="T44" s="4">
        <v>118</v>
      </c>
      <c r="U44" s="6">
        <v>0.27966101694915252</v>
      </c>
      <c r="W44" s="13">
        <f t="shared" si="0"/>
        <v>2.8433734939759037E-2</v>
      </c>
      <c r="X44" s="16">
        <f t="shared" si="1"/>
        <v>0.29228915662650601</v>
      </c>
      <c r="AB44" s="3">
        <v>201608</v>
      </c>
      <c r="AC44" s="11">
        <v>1442.4745762711864</v>
      </c>
      <c r="AD44" s="11">
        <v>1424.5133898305085</v>
      </c>
      <c r="AF44" s="3">
        <v>201608</v>
      </c>
      <c r="AG44" s="11">
        <v>42003.618644067799</v>
      </c>
      <c r="AH44" s="11">
        <v>42415.042372881355</v>
      </c>
    </row>
    <row r="45" spans="1:34" x14ac:dyDescent="0.25">
      <c r="A45" s="3">
        <v>201605</v>
      </c>
      <c r="B45" s="4"/>
      <c r="C45" s="4"/>
      <c r="D45" s="4">
        <v>3</v>
      </c>
      <c r="E45" s="4">
        <v>68</v>
      </c>
      <c r="F45" s="4">
        <v>71</v>
      </c>
      <c r="S45" s="3">
        <v>201609</v>
      </c>
      <c r="T45" s="4">
        <v>149</v>
      </c>
      <c r="U45" s="6">
        <v>0.29530201342281881</v>
      </c>
      <c r="W45" s="13">
        <f t="shared" si="0"/>
        <v>3.5903614457831329E-2</v>
      </c>
      <c r="X45" s="16">
        <f t="shared" si="1"/>
        <v>0.32819277108433731</v>
      </c>
      <c r="AB45" s="3">
        <v>201609</v>
      </c>
      <c r="AC45" s="11">
        <v>1471.7315436241611</v>
      </c>
      <c r="AD45" s="11">
        <v>1309.9108724832213</v>
      </c>
      <c r="AF45" s="3">
        <v>201609</v>
      </c>
      <c r="AG45" s="11">
        <v>39530.355704697984</v>
      </c>
      <c r="AH45" s="11">
        <v>40020.570469798658</v>
      </c>
    </row>
    <row r="46" spans="1:34" x14ac:dyDescent="0.25">
      <c r="A46" s="3">
        <v>201606</v>
      </c>
      <c r="B46" s="4">
        <v>1</v>
      </c>
      <c r="C46" s="4"/>
      <c r="D46" s="4"/>
      <c r="E46" s="4">
        <v>103</v>
      </c>
      <c r="F46" s="4">
        <v>104</v>
      </c>
      <c r="S46" s="3">
        <v>201610</v>
      </c>
      <c r="T46" s="4">
        <v>94</v>
      </c>
      <c r="U46" s="6">
        <v>0.32978723404255317</v>
      </c>
      <c r="W46" s="13">
        <f t="shared" si="0"/>
        <v>2.2650602409638555E-2</v>
      </c>
      <c r="X46" s="16">
        <f t="shared" si="1"/>
        <v>0.35084337349397587</v>
      </c>
      <c r="AB46" s="3">
        <v>201610</v>
      </c>
      <c r="AC46" s="11">
        <v>1361.5</v>
      </c>
      <c r="AD46" s="11">
        <v>1354.9388297872338</v>
      </c>
      <c r="AF46" s="3">
        <v>201610</v>
      </c>
      <c r="AG46" s="11">
        <v>40398.361702127659</v>
      </c>
      <c r="AH46" s="11">
        <v>41026.861702127659</v>
      </c>
    </row>
    <row r="47" spans="1:34" x14ac:dyDescent="0.25">
      <c r="A47" s="3">
        <v>201607</v>
      </c>
      <c r="B47" s="4">
        <v>1</v>
      </c>
      <c r="C47" s="4"/>
      <c r="D47" s="4">
        <v>1</v>
      </c>
      <c r="E47" s="4">
        <v>63</v>
      </c>
      <c r="F47" s="4">
        <v>65</v>
      </c>
      <c r="S47" s="3">
        <v>201611</v>
      </c>
      <c r="T47" s="4">
        <v>90</v>
      </c>
      <c r="U47" s="6">
        <v>0.37777777777777777</v>
      </c>
      <c r="W47" s="13">
        <f t="shared" si="0"/>
        <v>2.1686746987951807E-2</v>
      </c>
      <c r="X47" s="16">
        <f t="shared" si="1"/>
        <v>0.37253012048192768</v>
      </c>
      <c r="AB47" s="3">
        <v>201611</v>
      </c>
      <c r="AC47" s="11">
        <v>1400.088888888889</v>
      </c>
      <c r="AD47" s="11">
        <v>1352.9646666666672</v>
      </c>
      <c r="AF47" s="3">
        <v>201611</v>
      </c>
      <c r="AG47" s="11">
        <v>39604.933333333334</v>
      </c>
      <c r="AH47" s="11">
        <v>40181.62222222222</v>
      </c>
    </row>
    <row r="48" spans="1:34" x14ac:dyDescent="0.25">
      <c r="A48" s="3">
        <v>201608</v>
      </c>
      <c r="B48" s="4"/>
      <c r="C48" s="4"/>
      <c r="D48" s="4">
        <v>1</v>
      </c>
      <c r="E48" s="4">
        <v>118</v>
      </c>
      <c r="F48" s="4">
        <v>119</v>
      </c>
      <c r="S48" s="3">
        <v>201612</v>
      </c>
      <c r="T48" s="4">
        <v>90</v>
      </c>
      <c r="U48" s="6">
        <v>0.32222222222222224</v>
      </c>
      <c r="W48" s="13">
        <f t="shared" si="0"/>
        <v>2.1686746987951807E-2</v>
      </c>
      <c r="X48" s="16">
        <f t="shared" si="1"/>
        <v>0.3942168674698795</v>
      </c>
      <c r="AB48" s="3">
        <v>201612</v>
      </c>
      <c r="AC48" s="11">
        <v>1289.911111111111</v>
      </c>
      <c r="AD48" s="11">
        <v>1326.5631111111111</v>
      </c>
      <c r="AF48" s="3">
        <v>201612</v>
      </c>
      <c r="AG48" s="11">
        <v>38262.555555555555</v>
      </c>
      <c r="AH48" s="11">
        <v>38933.977777777778</v>
      </c>
    </row>
    <row r="49" spans="1:34" x14ac:dyDescent="0.25">
      <c r="A49" s="3">
        <v>201609</v>
      </c>
      <c r="B49" s="4">
        <v>1</v>
      </c>
      <c r="C49" s="4">
        <v>1</v>
      </c>
      <c r="D49" s="4">
        <v>2</v>
      </c>
      <c r="E49" s="4">
        <v>149</v>
      </c>
      <c r="F49" s="4">
        <v>153</v>
      </c>
      <c r="S49" s="3">
        <v>201701</v>
      </c>
      <c r="T49" s="4">
        <v>85</v>
      </c>
      <c r="U49" s="6">
        <v>0.28235294117647058</v>
      </c>
      <c r="W49" s="13">
        <f t="shared" si="0"/>
        <v>2.0481927710843374E-2</v>
      </c>
      <c r="X49" s="16">
        <f t="shared" si="1"/>
        <v>0.41469879518072289</v>
      </c>
      <c r="AB49" s="3">
        <v>201701</v>
      </c>
      <c r="AC49" s="11">
        <v>1331.0941176470587</v>
      </c>
      <c r="AD49" s="11">
        <v>1370.1668235294121</v>
      </c>
      <c r="AF49" s="3">
        <v>201701</v>
      </c>
      <c r="AG49" s="11">
        <v>38537.388235294115</v>
      </c>
      <c r="AH49" s="11">
        <v>39149.470588235294</v>
      </c>
    </row>
    <row r="50" spans="1:34" x14ac:dyDescent="0.25">
      <c r="A50" s="3">
        <v>201610</v>
      </c>
      <c r="B50" s="4">
        <v>1</v>
      </c>
      <c r="C50" s="4"/>
      <c r="D50" s="4">
        <v>2</v>
      </c>
      <c r="E50" s="4">
        <v>94</v>
      </c>
      <c r="F50" s="4">
        <v>97</v>
      </c>
      <c r="S50" s="3">
        <v>201702</v>
      </c>
      <c r="T50" s="4">
        <v>64</v>
      </c>
      <c r="U50" s="6">
        <v>0.359375</v>
      </c>
      <c r="W50" s="13">
        <f t="shared" si="0"/>
        <v>1.5421686746987951E-2</v>
      </c>
      <c r="X50" s="16">
        <f t="shared" si="1"/>
        <v>0.43012048192771085</v>
      </c>
      <c r="AB50" s="3">
        <v>201702</v>
      </c>
      <c r="AC50" s="11">
        <v>1301.84375</v>
      </c>
      <c r="AD50" s="11">
        <v>1370.7939062500002</v>
      </c>
      <c r="AF50" s="3">
        <v>201702</v>
      </c>
      <c r="AG50" s="11">
        <v>37906.125</v>
      </c>
      <c r="AH50" s="11">
        <v>38532.09375</v>
      </c>
    </row>
    <row r="51" spans="1:34" x14ac:dyDescent="0.25">
      <c r="A51" s="3">
        <v>201611</v>
      </c>
      <c r="B51" s="4"/>
      <c r="C51" s="4"/>
      <c r="D51" s="4"/>
      <c r="E51" s="4">
        <v>90</v>
      </c>
      <c r="F51" s="4">
        <v>90</v>
      </c>
      <c r="S51" s="3">
        <v>201703</v>
      </c>
      <c r="T51" s="4">
        <v>88</v>
      </c>
      <c r="U51" s="6">
        <v>0.31818181818181818</v>
      </c>
      <c r="W51" s="13">
        <f t="shared" si="0"/>
        <v>2.1204819277108433E-2</v>
      </c>
      <c r="X51" s="16">
        <f t="shared" si="1"/>
        <v>0.45132530120481928</v>
      </c>
      <c r="AB51" s="3">
        <v>201703</v>
      </c>
      <c r="AC51" s="11">
        <v>1405.6477272727273</v>
      </c>
      <c r="AD51" s="11">
        <v>1413.1711363636366</v>
      </c>
      <c r="AF51" s="3">
        <v>201703</v>
      </c>
      <c r="AG51" s="11">
        <v>40018.681818181816</v>
      </c>
      <c r="AH51" s="11">
        <v>40557.806818181816</v>
      </c>
    </row>
    <row r="52" spans="1:34" x14ac:dyDescent="0.25">
      <c r="A52" s="3">
        <v>201612</v>
      </c>
      <c r="B52" s="4">
        <v>1</v>
      </c>
      <c r="C52" s="4"/>
      <c r="D52" s="4"/>
      <c r="E52" s="4">
        <v>90</v>
      </c>
      <c r="F52" s="4">
        <v>91</v>
      </c>
      <c r="S52" s="3">
        <v>201704</v>
      </c>
      <c r="T52" s="4">
        <v>60</v>
      </c>
      <c r="U52" s="6">
        <v>0.26666666666666666</v>
      </c>
      <c r="W52" s="13">
        <f t="shared" si="0"/>
        <v>1.4457831325301205E-2</v>
      </c>
      <c r="X52" s="16">
        <f t="shared" si="1"/>
        <v>0.46578313253012049</v>
      </c>
      <c r="AB52" s="3">
        <v>201704</v>
      </c>
      <c r="AC52" s="11">
        <v>1319.9666666666667</v>
      </c>
      <c r="AD52" s="11">
        <v>1441.296</v>
      </c>
      <c r="AF52" s="3">
        <v>201704</v>
      </c>
      <c r="AG52" s="11">
        <v>40592.6</v>
      </c>
      <c r="AH52" s="11">
        <v>41229.466666666667</v>
      </c>
    </row>
    <row r="53" spans="1:34" x14ac:dyDescent="0.25">
      <c r="A53" s="3">
        <v>201701</v>
      </c>
      <c r="B53" s="4"/>
      <c r="C53" s="4"/>
      <c r="D53" s="4"/>
      <c r="E53" s="4">
        <v>85</v>
      </c>
      <c r="F53" s="4">
        <v>85</v>
      </c>
      <c r="S53" s="3">
        <v>201705</v>
      </c>
      <c r="T53" s="4">
        <v>59</v>
      </c>
      <c r="U53" s="6">
        <v>0.3728813559322034</v>
      </c>
      <c r="W53" s="13">
        <f t="shared" si="0"/>
        <v>1.4216867469879518E-2</v>
      </c>
      <c r="X53" s="16">
        <f t="shared" si="1"/>
        <v>0.48</v>
      </c>
      <c r="AB53" s="3">
        <v>201705</v>
      </c>
      <c r="AC53" s="11">
        <v>1404.1864406779662</v>
      </c>
      <c r="AD53" s="11">
        <v>1481.8813559322034</v>
      </c>
      <c r="AF53" s="3">
        <v>201705</v>
      </c>
      <c r="AG53" s="11">
        <v>42193.983050847455</v>
      </c>
      <c r="AH53" s="11">
        <v>42779.796610169491</v>
      </c>
    </row>
    <row r="54" spans="1:34" x14ac:dyDescent="0.25">
      <c r="A54" s="3">
        <v>201702</v>
      </c>
      <c r="B54" s="4"/>
      <c r="C54" s="4"/>
      <c r="D54" s="4">
        <v>1</v>
      </c>
      <c r="E54" s="4">
        <v>64</v>
      </c>
      <c r="F54" s="4">
        <v>65</v>
      </c>
      <c r="S54" s="3">
        <v>201706</v>
      </c>
      <c r="T54" s="4">
        <v>60</v>
      </c>
      <c r="U54" s="6">
        <v>0.41666666666666669</v>
      </c>
      <c r="W54" s="13">
        <f t="shared" si="0"/>
        <v>1.4457831325301205E-2</v>
      </c>
      <c r="X54" s="16">
        <f t="shared" si="1"/>
        <v>0.49445783132530119</v>
      </c>
      <c r="AB54" s="3">
        <v>201706</v>
      </c>
      <c r="AC54" s="11">
        <v>1300.8166666666666</v>
      </c>
      <c r="AD54" s="11">
        <v>1495.9833333333333</v>
      </c>
      <c r="AF54" s="3">
        <v>201706</v>
      </c>
      <c r="AG54" s="11">
        <v>42148.333333333336</v>
      </c>
      <c r="AH54" s="11">
        <v>42953.01666666667</v>
      </c>
    </row>
    <row r="55" spans="1:34" x14ac:dyDescent="0.25">
      <c r="A55" s="3">
        <v>201703</v>
      </c>
      <c r="B55" s="4"/>
      <c r="C55" s="4"/>
      <c r="D55" s="4">
        <v>1</v>
      </c>
      <c r="E55" s="4">
        <v>88</v>
      </c>
      <c r="F55" s="4">
        <v>89</v>
      </c>
      <c r="S55" s="3">
        <v>201707</v>
      </c>
      <c r="T55" s="4">
        <v>60</v>
      </c>
      <c r="U55" s="6">
        <v>0.33333333333333331</v>
      </c>
      <c r="W55" s="13">
        <f t="shared" si="0"/>
        <v>1.4457831325301205E-2</v>
      </c>
      <c r="X55" s="16">
        <f t="shared" si="1"/>
        <v>0.5089156626506024</v>
      </c>
      <c r="AB55" s="3">
        <v>201707</v>
      </c>
      <c r="AC55" s="11">
        <v>1439.15</v>
      </c>
      <c r="AD55" s="11">
        <v>1517.95</v>
      </c>
      <c r="AF55" s="3">
        <v>201707</v>
      </c>
      <c r="AG55" s="11">
        <v>43436.566666666666</v>
      </c>
      <c r="AH55" s="11">
        <v>44211.083333333336</v>
      </c>
    </row>
    <row r="56" spans="1:34" x14ac:dyDescent="0.25">
      <c r="A56" s="3">
        <v>201704</v>
      </c>
      <c r="B56" s="4"/>
      <c r="C56" s="4"/>
      <c r="D56" s="4">
        <v>1</v>
      </c>
      <c r="E56" s="4">
        <v>60</v>
      </c>
      <c r="F56" s="4">
        <v>61</v>
      </c>
      <c r="S56" s="3">
        <v>201708</v>
      </c>
      <c r="T56" s="4">
        <v>86</v>
      </c>
      <c r="U56" s="6">
        <v>0.27906976744186046</v>
      </c>
      <c r="W56" s="13">
        <f t="shared" si="0"/>
        <v>2.0722891566265059E-2</v>
      </c>
      <c r="X56" s="16">
        <f t="shared" si="1"/>
        <v>0.52963855421686745</v>
      </c>
      <c r="AB56" s="3">
        <v>201708</v>
      </c>
      <c r="AC56" s="11">
        <v>1395.9302325581396</v>
      </c>
      <c r="AD56" s="11">
        <v>1232.6976744186047</v>
      </c>
      <c r="AF56" s="3">
        <v>201708</v>
      </c>
      <c r="AG56" s="11">
        <v>31437.058139534885</v>
      </c>
      <c r="AH56" s="11">
        <v>32306.593023255813</v>
      </c>
    </row>
    <row r="57" spans="1:34" x14ac:dyDescent="0.25">
      <c r="A57" s="3">
        <v>201705</v>
      </c>
      <c r="B57" s="4"/>
      <c r="C57" s="4">
        <v>5</v>
      </c>
      <c r="D57" s="4"/>
      <c r="E57" s="4">
        <v>59</v>
      </c>
      <c r="F57" s="4">
        <v>64</v>
      </c>
      <c r="S57" s="3">
        <v>201709</v>
      </c>
      <c r="T57" s="4">
        <v>51</v>
      </c>
      <c r="U57" s="6">
        <v>0.31372549019607843</v>
      </c>
      <c r="W57" s="13">
        <f t="shared" si="0"/>
        <v>1.2289156626506025E-2</v>
      </c>
      <c r="X57" s="16">
        <f t="shared" si="1"/>
        <v>0.54192771084337343</v>
      </c>
      <c r="AB57" s="3">
        <v>201709</v>
      </c>
      <c r="AC57" s="11">
        <v>1404.9019607843138</v>
      </c>
      <c r="AD57" s="11">
        <v>1383.6274509803923</v>
      </c>
      <c r="AF57" s="3">
        <v>201709</v>
      </c>
      <c r="AG57" s="11">
        <v>37416.039215686273</v>
      </c>
      <c r="AH57" s="11">
        <v>38304.666666666664</v>
      </c>
    </row>
    <row r="58" spans="1:34" x14ac:dyDescent="0.25">
      <c r="A58" s="3">
        <v>201706</v>
      </c>
      <c r="B58" s="4">
        <v>2</v>
      </c>
      <c r="C58" s="4"/>
      <c r="D58" s="4"/>
      <c r="E58" s="4">
        <v>60</v>
      </c>
      <c r="F58" s="4">
        <v>62</v>
      </c>
      <c r="S58" s="3">
        <v>201710</v>
      </c>
      <c r="T58" s="4">
        <v>64</v>
      </c>
      <c r="U58" s="6">
        <v>0.234375</v>
      </c>
      <c r="W58" s="13">
        <f t="shared" si="0"/>
        <v>1.5421686746987951E-2</v>
      </c>
      <c r="X58" s="16">
        <f t="shared" si="1"/>
        <v>0.5573493975903614</v>
      </c>
      <c r="AB58" s="3">
        <v>201710</v>
      </c>
      <c r="AC58" s="11">
        <v>1520.296875</v>
      </c>
      <c r="AD58" s="11">
        <v>1419.5625</v>
      </c>
      <c r="AF58" s="3">
        <v>201710</v>
      </c>
      <c r="AG58" s="11">
        <v>39083.578125</v>
      </c>
      <c r="AH58" s="11">
        <v>39817.96875</v>
      </c>
    </row>
    <row r="59" spans="1:34" x14ac:dyDescent="0.25">
      <c r="A59" s="3">
        <v>201707</v>
      </c>
      <c r="B59" s="4"/>
      <c r="C59" s="4"/>
      <c r="D59" s="4">
        <v>1</v>
      </c>
      <c r="E59" s="4">
        <v>60</v>
      </c>
      <c r="F59" s="4">
        <v>61</v>
      </c>
      <c r="S59" s="3">
        <v>201711</v>
      </c>
      <c r="T59" s="4">
        <v>40</v>
      </c>
      <c r="U59" s="6">
        <v>0.35</v>
      </c>
      <c r="W59" s="13">
        <f t="shared" si="0"/>
        <v>9.6385542168674707E-3</v>
      </c>
      <c r="X59" s="16">
        <f t="shared" si="1"/>
        <v>0.56698795180722883</v>
      </c>
      <c r="AB59" s="3">
        <v>201711</v>
      </c>
      <c r="AC59" s="11">
        <v>1532.5</v>
      </c>
      <c r="AD59" s="11">
        <v>1358.825</v>
      </c>
      <c r="AF59" s="3">
        <v>201711</v>
      </c>
      <c r="AG59" s="11">
        <v>37387.175000000003</v>
      </c>
      <c r="AH59" s="11">
        <v>38276.925000000003</v>
      </c>
    </row>
    <row r="60" spans="1:34" x14ac:dyDescent="0.25">
      <c r="A60" s="3">
        <v>201708</v>
      </c>
      <c r="B60" s="4"/>
      <c r="C60" s="4"/>
      <c r="D60" s="4"/>
      <c r="E60" s="4">
        <v>86</v>
      </c>
      <c r="F60" s="4">
        <v>86</v>
      </c>
      <c r="S60" s="3">
        <v>201712</v>
      </c>
      <c r="T60" s="4">
        <v>55</v>
      </c>
      <c r="U60" s="6">
        <v>0.16363636363636364</v>
      </c>
      <c r="W60" s="13">
        <f t="shared" si="0"/>
        <v>1.3253012048192771E-2</v>
      </c>
      <c r="X60" s="16">
        <f t="shared" si="1"/>
        <v>0.58024096385542157</v>
      </c>
      <c r="AB60" s="3">
        <v>201712</v>
      </c>
      <c r="AC60" s="11">
        <v>1629.7454545454545</v>
      </c>
      <c r="AD60" s="11">
        <v>1228.4727272727273</v>
      </c>
      <c r="AF60" s="3">
        <v>201712</v>
      </c>
      <c r="AG60" s="11">
        <v>36635.4</v>
      </c>
      <c r="AH60" s="11">
        <v>37426.199999999997</v>
      </c>
    </row>
    <row r="61" spans="1:34" x14ac:dyDescent="0.25">
      <c r="A61" s="3">
        <v>201709</v>
      </c>
      <c r="B61" s="4"/>
      <c r="C61" s="4"/>
      <c r="D61" s="4">
        <v>1</v>
      </c>
      <c r="E61" s="4">
        <v>51</v>
      </c>
      <c r="F61" s="4">
        <v>52</v>
      </c>
      <c r="S61" s="3">
        <v>201801</v>
      </c>
      <c r="T61" s="4">
        <v>70</v>
      </c>
      <c r="U61" s="6">
        <v>0.37142857142857144</v>
      </c>
      <c r="W61" s="13">
        <f t="shared" si="0"/>
        <v>1.6867469879518072E-2</v>
      </c>
      <c r="X61" s="16">
        <f t="shared" si="1"/>
        <v>0.5971084337349396</v>
      </c>
      <c r="AB61" s="3">
        <v>201801</v>
      </c>
      <c r="AC61" s="11">
        <v>1455.0428571428572</v>
      </c>
      <c r="AD61" s="11">
        <v>1346.2714285714285</v>
      </c>
      <c r="AF61" s="3">
        <v>201801</v>
      </c>
      <c r="AG61" s="11">
        <v>36879.642857142855</v>
      </c>
      <c r="AH61" s="11">
        <v>37809.599999999999</v>
      </c>
    </row>
    <row r="62" spans="1:34" x14ac:dyDescent="0.25">
      <c r="A62" s="3">
        <v>201710</v>
      </c>
      <c r="B62" s="4"/>
      <c r="C62" s="4"/>
      <c r="D62" s="4"/>
      <c r="E62" s="4">
        <v>64</v>
      </c>
      <c r="F62" s="4">
        <v>64</v>
      </c>
      <c r="S62" s="3">
        <v>201802</v>
      </c>
      <c r="T62" s="4">
        <v>80</v>
      </c>
      <c r="U62" s="6">
        <v>0.22500000000000001</v>
      </c>
      <c r="W62" s="13">
        <f t="shared" si="0"/>
        <v>1.9277108433734941E-2</v>
      </c>
      <c r="X62" s="16">
        <f t="shared" si="1"/>
        <v>0.61638554216867458</v>
      </c>
      <c r="AB62" s="3">
        <v>201802</v>
      </c>
      <c r="AC62" s="11">
        <v>1468.1125</v>
      </c>
      <c r="AD62" s="11">
        <v>1376.625</v>
      </c>
      <c r="AF62" s="3">
        <v>201802</v>
      </c>
      <c r="AG62" s="11">
        <v>37615.587500000001</v>
      </c>
      <c r="AH62" s="11">
        <v>38536.85</v>
      </c>
    </row>
    <row r="63" spans="1:34" x14ac:dyDescent="0.25">
      <c r="A63" s="3">
        <v>201711</v>
      </c>
      <c r="B63" s="4">
        <v>1</v>
      </c>
      <c r="C63" s="4"/>
      <c r="D63" s="4"/>
      <c r="E63" s="4">
        <v>40</v>
      </c>
      <c r="F63" s="4">
        <v>41</v>
      </c>
      <c r="S63" s="3">
        <v>201803</v>
      </c>
      <c r="T63" s="4">
        <v>100</v>
      </c>
      <c r="U63" s="6">
        <v>0.2</v>
      </c>
      <c r="W63" s="13">
        <f t="shared" si="0"/>
        <v>2.4096385542168676E-2</v>
      </c>
      <c r="X63" s="16">
        <f t="shared" si="1"/>
        <v>0.64048192771084322</v>
      </c>
      <c r="AB63" s="3">
        <v>201803</v>
      </c>
      <c r="AC63" s="11">
        <v>1300.73</v>
      </c>
      <c r="AD63" s="11">
        <v>1347.46</v>
      </c>
      <c r="AF63" s="3">
        <v>201803</v>
      </c>
      <c r="AG63" s="11">
        <v>37316.58</v>
      </c>
      <c r="AH63" s="11">
        <v>38401.050000000003</v>
      </c>
    </row>
    <row r="64" spans="1:34" x14ac:dyDescent="0.25">
      <c r="A64" s="3">
        <v>201712</v>
      </c>
      <c r="B64" s="4"/>
      <c r="C64" s="4"/>
      <c r="D64" s="4"/>
      <c r="E64" s="4">
        <v>55</v>
      </c>
      <c r="F64" s="4">
        <v>55</v>
      </c>
      <c r="S64" s="3">
        <v>201804</v>
      </c>
      <c r="T64" s="4">
        <v>80</v>
      </c>
      <c r="U64" s="6">
        <v>0.25</v>
      </c>
      <c r="W64" s="13">
        <f t="shared" si="0"/>
        <v>1.9277108433734941E-2</v>
      </c>
      <c r="X64" s="16">
        <f t="shared" si="1"/>
        <v>0.6597590361445782</v>
      </c>
      <c r="AB64" s="3">
        <v>201804</v>
      </c>
      <c r="AC64" s="11">
        <v>1558.1</v>
      </c>
      <c r="AD64" s="11">
        <v>1357.0625</v>
      </c>
      <c r="AF64" s="3">
        <v>201804</v>
      </c>
      <c r="AG64" s="11">
        <v>36684.275000000001</v>
      </c>
      <c r="AH64" s="11">
        <v>37831.925000000003</v>
      </c>
    </row>
    <row r="65" spans="1:34" x14ac:dyDescent="0.25">
      <c r="A65" s="3">
        <v>201801</v>
      </c>
      <c r="B65" s="4"/>
      <c r="C65" s="4"/>
      <c r="D65" s="4"/>
      <c r="E65" s="4">
        <v>70</v>
      </c>
      <c r="F65" s="4">
        <v>70</v>
      </c>
      <c r="S65" s="3">
        <v>201805</v>
      </c>
      <c r="T65" s="4">
        <v>78</v>
      </c>
      <c r="U65" s="6">
        <v>0.25641025641025639</v>
      </c>
      <c r="W65" s="13">
        <f t="shared" si="0"/>
        <v>1.8795180722891568E-2</v>
      </c>
      <c r="X65" s="16">
        <f t="shared" si="1"/>
        <v>0.67855421686746975</v>
      </c>
      <c r="AB65" s="3">
        <v>201805</v>
      </c>
      <c r="AC65" s="11">
        <v>1614.0897435897436</v>
      </c>
      <c r="AD65" s="11">
        <v>1391.4358974358975</v>
      </c>
      <c r="AF65" s="3">
        <v>201805</v>
      </c>
      <c r="AG65" s="11">
        <v>37536.307692307695</v>
      </c>
      <c r="AH65" s="11">
        <v>38849.525641025641</v>
      </c>
    </row>
    <row r="66" spans="1:34" x14ac:dyDescent="0.25">
      <c r="A66" s="3">
        <v>201802</v>
      </c>
      <c r="B66" s="4"/>
      <c r="C66" s="4"/>
      <c r="D66" s="4"/>
      <c r="E66" s="4">
        <v>80</v>
      </c>
      <c r="F66" s="4">
        <v>80</v>
      </c>
      <c r="S66" s="9">
        <v>201806</v>
      </c>
      <c r="T66" s="4">
        <v>98</v>
      </c>
      <c r="U66" s="6">
        <v>0.23469387755102042</v>
      </c>
      <c r="W66" s="13">
        <f t="shared" si="0"/>
        <v>2.3614457831325302E-2</v>
      </c>
      <c r="X66" s="17">
        <f t="shared" si="1"/>
        <v>0.70216867469879507</v>
      </c>
      <c r="AB66" s="3">
        <v>201806</v>
      </c>
      <c r="AC66" s="11">
        <v>1394.8979591836735</v>
      </c>
      <c r="AD66" s="11">
        <v>1392.1632653061224</v>
      </c>
      <c r="AF66" s="3">
        <v>201806</v>
      </c>
      <c r="AG66" s="11">
        <v>39292.408163265303</v>
      </c>
      <c r="AH66" s="11">
        <v>40864.755102040814</v>
      </c>
    </row>
    <row r="67" spans="1:34" x14ac:dyDescent="0.25">
      <c r="A67" s="3">
        <v>201803</v>
      </c>
      <c r="B67" s="4"/>
      <c r="C67" s="4"/>
      <c r="D67" s="4"/>
      <c r="E67" s="4">
        <v>100</v>
      </c>
      <c r="F67" s="4">
        <v>100</v>
      </c>
      <c r="S67" s="3">
        <v>201807</v>
      </c>
      <c r="T67" s="4">
        <v>86</v>
      </c>
      <c r="U67" s="6">
        <v>0.22093023255813954</v>
      </c>
      <c r="W67" s="13">
        <f t="shared" si="0"/>
        <v>2.0722891566265059E-2</v>
      </c>
      <c r="X67" s="16">
        <f t="shared" si="1"/>
        <v>0.72289156626506013</v>
      </c>
      <c r="AB67" s="3">
        <v>201807</v>
      </c>
      <c r="AC67" s="11">
        <v>1438.3720930232557</v>
      </c>
      <c r="AD67" s="11">
        <v>1416.3953488372092</v>
      </c>
      <c r="AF67" s="3">
        <v>201807</v>
      </c>
      <c r="AG67" s="11">
        <v>39185.895348837206</v>
      </c>
      <c r="AH67" s="11">
        <v>40733.220930232557</v>
      </c>
    </row>
    <row r="68" spans="1:34" x14ac:dyDescent="0.25">
      <c r="A68" s="3">
        <v>201804</v>
      </c>
      <c r="B68" s="4"/>
      <c r="C68" s="4"/>
      <c r="D68" s="4"/>
      <c r="E68" s="4">
        <v>80</v>
      </c>
      <c r="F68" s="4">
        <v>80</v>
      </c>
      <c r="S68" s="3">
        <v>201808</v>
      </c>
      <c r="T68" s="4">
        <v>90</v>
      </c>
      <c r="U68" s="6">
        <v>0.28888888888888886</v>
      </c>
      <c r="W68" s="13">
        <f t="shared" si="0"/>
        <v>2.1686746987951807E-2</v>
      </c>
      <c r="X68" s="16">
        <f t="shared" si="1"/>
        <v>0.74457831325301194</v>
      </c>
      <c r="AB68" s="3">
        <v>201808</v>
      </c>
      <c r="AC68" s="11">
        <v>1458.3666666666666</v>
      </c>
      <c r="AD68" s="11">
        <v>1430.5333333333333</v>
      </c>
      <c r="AF68" s="3">
        <v>201808</v>
      </c>
      <c r="AG68" s="11">
        <v>40172.544444444444</v>
      </c>
      <c r="AH68" s="11">
        <v>41724.177777777775</v>
      </c>
    </row>
    <row r="69" spans="1:34" x14ac:dyDescent="0.25">
      <c r="A69" s="3">
        <v>201805</v>
      </c>
      <c r="B69" s="4"/>
      <c r="C69" s="4"/>
      <c r="D69" s="4">
        <v>1</v>
      </c>
      <c r="E69" s="4">
        <v>78</v>
      </c>
      <c r="F69" s="4">
        <v>79</v>
      </c>
      <c r="S69" s="3">
        <v>201809</v>
      </c>
      <c r="T69" s="4">
        <v>82</v>
      </c>
      <c r="U69" s="6">
        <v>0.21951219512195122</v>
      </c>
      <c r="W69" s="13">
        <f t="shared" si="0"/>
        <v>1.9759036144578312E-2</v>
      </c>
      <c r="X69" s="16">
        <f t="shared" si="1"/>
        <v>0.76433734939759024</v>
      </c>
      <c r="AB69" s="3">
        <v>201809</v>
      </c>
      <c r="AC69" s="11">
        <v>1390.8536585365853</v>
      </c>
      <c r="AD69" s="11">
        <v>1446.719512195122</v>
      </c>
      <c r="AF69" s="3">
        <v>201809</v>
      </c>
      <c r="AG69" s="11">
        <v>41243.841463414632</v>
      </c>
      <c r="AH69" s="11">
        <v>42948.109756097561</v>
      </c>
    </row>
    <row r="70" spans="1:34" x14ac:dyDescent="0.25">
      <c r="A70" s="3">
        <v>201806</v>
      </c>
      <c r="B70" s="4"/>
      <c r="C70" s="4"/>
      <c r="D70" s="4">
        <v>1</v>
      </c>
      <c r="E70" s="4">
        <v>98</v>
      </c>
      <c r="F70" s="4">
        <v>99</v>
      </c>
      <c r="S70" s="3">
        <v>201810</v>
      </c>
      <c r="T70" s="4">
        <v>76</v>
      </c>
      <c r="U70" s="6">
        <v>0.27631578947368424</v>
      </c>
      <c r="W70" s="13">
        <f t="shared" si="0"/>
        <v>1.8313253012048194E-2</v>
      </c>
      <c r="X70" s="16">
        <f t="shared" si="1"/>
        <v>0.78265060240963846</v>
      </c>
      <c r="AB70" s="3">
        <v>201810</v>
      </c>
      <c r="AC70" s="11">
        <v>1301.3157894736842</v>
      </c>
      <c r="AD70" s="11">
        <v>1415.4342105263158</v>
      </c>
      <c r="AF70" s="3">
        <v>201810</v>
      </c>
      <c r="AG70" s="11">
        <v>40818.32894736842</v>
      </c>
      <c r="AH70" s="11">
        <v>42601.881578947367</v>
      </c>
    </row>
    <row r="71" spans="1:34" x14ac:dyDescent="0.25">
      <c r="A71" s="3">
        <v>201807</v>
      </c>
      <c r="B71" s="4"/>
      <c r="C71" s="4"/>
      <c r="D71" s="4"/>
      <c r="E71" s="4">
        <v>86</v>
      </c>
      <c r="F71" s="4">
        <v>86</v>
      </c>
      <c r="S71" s="3">
        <v>201811</v>
      </c>
      <c r="T71" s="4">
        <v>83</v>
      </c>
      <c r="U71" s="6">
        <v>0.27710843373493976</v>
      </c>
      <c r="W71" s="13">
        <f t="shared" si="0"/>
        <v>0.02</v>
      </c>
      <c r="X71" s="16">
        <f t="shared" si="1"/>
        <v>0.80265060240963848</v>
      </c>
      <c r="AB71" s="3">
        <v>201811</v>
      </c>
      <c r="AC71" s="11">
        <v>1357.2289156626507</v>
      </c>
      <c r="AD71" s="11">
        <v>1268.7710843373493</v>
      </c>
      <c r="AF71" s="3">
        <v>201811</v>
      </c>
      <c r="AG71" s="11">
        <v>40020.807228915663</v>
      </c>
      <c r="AH71" s="11">
        <v>41804.301204819276</v>
      </c>
    </row>
    <row r="72" spans="1:34" x14ac:dyDescent="0.25">
      <c r="A72" s="3">
        <v>201808</v>
      </c>
      <c r="B72" s="4">
        <v>1</v>
      </c>
      <c r="C72" s="4"/>
      <c r="D72" s="4"/>
      <c r="E72" s="4">
        <v>90</v>
      </c>
      <c r="F72" s="4">
        <v>91</v>
      </c>
      <c r="S72" s="3">
        <v>201812</v>
      </c>
      <c r="T72" s="4">
        <v>54</v>
      </c>
      <c r="U72" s="6">
        <v>0.24074074074074073</v>
      </c>
      <c r="W72" s="13">
        <f t="shared" si="0"/>
        <v>1.3012048192771084E-2</v>
      </c>
      <c r="X72" s="16">
        <f t="shared" si="1"/>
        <v>0.81566265060240961</v>
      </c>
      <c r="AB72" s="3">
        <v>201812</v>
      </c>
      <c r="AC72" s="11">
        <v>1014.8703703703703</v>
      </c>
      <c r="AD72" s="11">
        <v>1189.6296296296296</v>
      </c>
      <c r="AF72" s="3">
        <v>201812</v>
      </c>
      <c r="AG72" s="11">
        <v>37693.722222222219</v>
      </c>
      <c r="AH72" s="11">
        <v>39757.925925925927</v>
      </c>
    </row>
    <row r="73" spans="1:34" x14ac:dyDescent="0.25">
      <c r="A73" s="3">
        <v>201809</v>
      </c>
      <c r="B73" s="4"/>
      <c r="C73" s="4"/>
      <c r="D73" s="4"/>
      <c r="E73" s="4">
        <v>82</v>
      </c>
      <c r="F73" s="4">
        <v>82</v>
      </c>
      <c r="S73" s="3">
        <v>201901</v>
      </c>
      <c r="T73" s="4">
        <v>78</v>
      </c>
      <c r="U73" s="6">
        <v>0.26923076923076922</v>
      </c>
      <c r="W73" s="13">
        <f t="shared" si="0"/>
        <v>1.8795180722891568E-2</v>
      </c>
      <c r="X73" s="16">
        <f t="shared" si="1"/>
        <v>0.83445783132530116</v>
      </c>
      <c r="AB73" s="3">
        <v>201901</v>
      </c>
      <c r="AC73" s="11">
        <v>972.93589743589746</v>
      </c>
      <c r="AD73" s="11">
        <v>1190.2051282051282</v>
      </c>
      <c r="AF73" s="3">
        <v>201901</v>
      </c>
      <c r="AG73" s="11">
        <v>41758.230769230766</v>
      </c>
      <c r="AH73" s="11">
        <v>43801.320512820515</v>
      </c>
    </row>
    <row r="74" spans="1:34" x14ac:dyDescent="0.25">
      <c r="A74" s="3">
        <v>201810</v>
      </c>
      <c r="B74" s="4"/>
      <c r="C74" s="4"/>
      <c r="D74" s="4"/>
      <c r="E74" s="4">
        <v>76</v>
      </c>
      <c r="F74" s="4">
        <v>76</v>
      </c>
      <c r="S74" s="3">
        <v>201902</v>
      </c>
      <c r="T74" s="4">
        <v>82</v>
      </c>
      <c r="U74" s="6">
        <v>0.18292682926829268</v>
      </c>
      <c r="W74" s="13">
        <f t="shared" si="0"/>
        <v>1.9759036144578312E-2</v>
      </c>
      <c r="X74" s="16">
        <f t="shared" si="1"/>
        <v>0.85421686746987946</v>
      </c>
      <c r="AB74" s="3">
        <v>201902</v>
      </c>
      <c r="AC74" s="11">
        <v>830.70731707317077</v>
      </c>
      <c r="AD74" s="11">
        <v>1134.560975609756</v>
      </c>
      <c r="AF74" s="3">
        <v>201902</v>
      </c>
      <c r="AG74" s="11">
        <v>41074.121951219509</v>
      </c>
      <c r="AH74" s="11">
        <v>43364.024390243903</v>
      </c>
    </row>
    <row r="75" spans="1:34" x14ac:dyDescent="0.25">
      <c r="A75" s="3">
        <v>201811</v>
      </c>
      <c r="B75" s="4"/>
      <c r="C75" s="4"/>
      <c r="D75" s="4"/>
      <c r="E75" s="4">
        <v>83</v>
      </c>
      <c r="F75" s="4">
        <v>83</v>
      </c>
      <c r="S75" s="3">
        <v>201903</v>
      </c>
      <c r="T75" s="4">
        <v>104</v>
      </c>
      <c r="U75" s="6">
        <v>0.13461538461538461</v>
      </c>
      <c r="W75" s="13">
        <f t="shared" si="0"/>
        <v>2.506024096385542E-2</v>
      </c>
      <c r="X75" s="16">
        <f t="shared" si="1"/>
        <v>0.87927710843373486</v>
      </c>
      <c r="AB75" s="3">
        <v>201903</v>
      </c>
      <c r="AC75" s="11">
        <v>940.52884615384619</v>
      </c>
      <c r="AD75" s="11">
        <v>1203.7692307692307</v>
      </c>
      <c r="AF75" s="3">
        <v>201903</v>
      </c>
      <c r="AG75" s="11">
        <v>42485.769230769234</v>
      </c>
      <c r="AH75" s="11">
        <v>44648.509615384617</v>
      </c>
    </row>
    <row r="76" spans="1:34" x14ac:dyDescent="0.25">
      <c r="A76" s="3">
        <v>201812</v>
      </c>
      <c r="B76" s="4"/>
      <c r="C76" s="4"/>
      <c r="D76" s="4">
        <v>1</v>
      </c>
      <c r="E76" s="4">
        <v>54</v>
      </c>
      <c r="F76" s="4">
        <v>55</v>
      </c>
      <c r="S76" s="3">
        <v>201904</v>
      </c>
      <c r="T76" s="4">
        <v>90</v>
      </c>
      <c r="U76" s="6">
        <v>0.22222222222222221</v>
      </c>
      <c r="W76" s="13">
        <f t="shared" si="0"/>
        <v>2.1686746987951807E-2</v>
      </c>
      <c r="X76" s="16">
        <f t="shared" si="1"/>
        <v>0.90096385542168667</v>
      </c>
      <c r="AB76" s="3">
        <v>201904</v>
      </c>
      <c r="AC76" s="11">
        <v>1077</v>
      </c>
      <c r="AD76" s="11">
        <v>1194.1222222222223</v>
      </c>
      <c r="AF76" s="3">
        <v>201904</v>
      </c>
      <c r="AG76" s="11">
        <v>42774.966666666667</v>
      </c>
      <c r="AH76" s="11">
        <v>44771.3</v>
      </c>
    </row>
    <row r="77" spans="1:34" x14ac:dyDescent="0.25">
      <c r="A77" s="3">
        <v>201901</v>
      </c>
      <c r="B77" s="4"/>
      <c r="C77" s="4"/>
      <c r="D77" s="4">
        <v>1</v>
      </c>
      <c r="E77" s="4">
        <v>78</v>
      </c>
      <c r="F77" s="4">
        <v>79</v>
      </c>
      <c r="S77" s="3">
        <v>201905</v>
      </c>
      <c r="T77" s="4">
        <v>98</v>
      </c>
      <c r="U77" s="6">
        <v>0.23469387755102042</v>
      </c>
      <c r="W77" s="13">
        <f t="shared" si="0"/>
        <v>2.3614457831325302E-2</v>
      </c>
      <c r="X77" s="16">
        <f t="shared" si="1"/>
        <v>0.92457831325301199</v>
      </c>
      <c r="AB77" s="3">
        <v>201905</v>
      </c>
      <c r="AC77" s="11">
        <v>813.78571428571433</v>
      </c>
      <c r="AD77" s="11">
        <v>1195.2857142857142</v>
      </c>
      <c r="AF77" s="3">
        <v>201905</v>
      </c>
      <c r="AG77" s="11">
        <v>41172.989795918365</v>
      </c>
      <c r="AH77" s="11">
        <v>43489.102040816324</v>
      </c>
    </row>
    <row r="78" spans="1:34" x14ac:dyDescent="0.25">
      <c r="A78" s="3">
        <v>201902</v>
      </c>
      <c r="B78" s="4"/>
      <c r="C78" s="4"/>
      <c r="D78" s="4"/>
      <c r="E78" s="4">
        <v>82</v>
      </c>
      <c r="F78" s="4">
        <v>82</v>
      </c>
      <c r="S78" s="3">
        <v>201906</v>
      </c>
      <c r="T78" s="4">
        <v>91</v>
      </c>
      <c r="U78" s="6">
        <v>0.19780219780219779</v>
      </c>
      <c r="W78" s="13">
        <f t="shared" si="0"/>
        <v>2.1927710843373496E-2</v>
      </c>
      <c r="X78" s="16">
        <f t="shared" si="1"/>
        <v>0.94650602409638551</v>
      </c>
      <c r="AB78" s="3">
        <v>201906</v>
      </c>
      <c r="AC78" s="11">
        <v>810</v>
      </c>
      <c r="AD78" s="11">
        <v>1248.5164835164835</v>
      </c>
      <c r="AF78" s="3">
        <v>201906</v>
      </c>
      <c r="AG78" s="11">
        <v>43837</v>
      </c>
      <c r="AH78" s="11">
        <v>46244.582417582416</v>
      </c>
    </row>
    <row r="79" spans="1:34" x14ac:dyDescent="0.25">
      <c r="A79" s="3">
        <v>201903</v>
      </c>
      <c r="B79" s="4">
        <v>1</v>
      </c>
      <c r="C79" s="4"/>
      <c r="D79" s="4"/>
      <c r="E79" s="4">
        <v>104</v>
      </c>
      <c r="F79" s="4">
        <v>105</v>
      </c>
      <c r="S79" s="3">
        <v>201907</v>
      </c>
      <c r="T79" s="4">
        <v>105</v>
      </c>
      <c r="U79" s="6">
        <v>0.22857142857142856</v>
      </c>
      <c r="W79" s="13">
        <f t="shared" si="0"/>
        <v>2.5301204819277109E-2</v>
      </c>
      <c r="X79" s="16">
        <f t="shared" si="1"/>
        <v>0.97180722891566262</v>
      </c>
      <c r="AB79" s="3">
        <v>201907</v>
      </c>
      <c r="AC79" s="11">
        <v>839</v>
      </c>
      <c r="AD79" s="11">
        <v>1175.3809523809523</v>
      </c>
      <c r="AF79" s="3">
        <v>201907</v>
      </c>
      <c r="AG79" s="11">
        <v>40590.761904761908</v>
      </c>
      <c r="AH79" s="11">
        <v>42978.904761904763</v>
      </c>
    </row>
    <row r="80" spans="1:34" x14ac:dyDescent="0.25">
      <c r="A80" s="3">
        <v>201904</v>
      </c>
      <c r="B80" s="4"/>
      <c r="C80" s="4"/>
      <c r="D80" s="4"/>
      <c r="E80" s="4">
        <v>90</v>
      </c>
      <c r="F80" s="4">
        <v>90</v>
      </c>
      <c r="S80" s="9">
        <v>201908</v>
      </c>
      <c r="T80" s="4">
        <v>117</v>
      </c>
      <c r="U80" s="6">
        <v>0.19658119658119658</v>
      </c>
      <c r="W80" s="13">
        <f t="shared" si="0"/>
        <v>2.8192771084337348E-2</v>
      </c>
      <c r="X80" s="16">
        <f t="shared" si="1"/>
        <v>1</v>
      </c>
      <c r="AB80" s="3">
        <v>201908</v>
      </c>
      <c r="AC80" s="11">
        <v>924.68376068376074</v>
      </c>
      <c r="AD80" s="11">
        <v>1202.6153846153845</v>
      </c>
      <c r="AF80" s="3">
        <v>201908</v>
      </c>
      <c r="AG80" s="11">
        <v>42200.170940170938</v>
      </c>
      <c r="AH80" s="11">
        <v>44502.923076923078</v>
      </c>
    </row>
    <row r="81" spans="1:34" x14ac:dyDescent="0.25">
      <c r="A81" s="3">
        <v>201905</v>
      </c>
      <c r="B81" s="4">
        <v>1</v>
      </c>
      <c r="C81" s="4"/>
      <c r="D81" s="4"/>
      <c r="E81" s="4">
        <v>98</v>
      </c>
      <c r="F81" s="4">
        <v>99</v>
      </c>
      <c r="S81" s="3">
        <v>201909</v>
      </c>
      <c r="T81" s="4">
        <v>124</v>
      </c>
      <c r="U81" s="6">
        <v>0.12096774193548387</v>
      </c>
      <c r="AB81" s="3">
        <v>201909</v>
      </c>
      <c r="AC81" s="11">
        <v>793.18548387096769</v>
      </c>
      <c r="AD81" s="11">
        <v>1182.5645161290322</v>
      </c>
      <c r="AF81" s="3">
        <v>201909</v>
      </c>
      <c r="AG81" s="11">
        <v>36075.959677419356</v>
      </c>
      <c r="AH81" s="11">
        <v>38441</v>
      </c>
    </row>
    <row r="82" spans="1:34" x14ac:dyDescent="0.25">
      <c r="A82" s="3">
        <v>201906</v>
      </c>
      <c r="B82" s="4">
        <v>4</v>
      </c>
      <c r="C82" s="4"/>
      <c r="D82" s="4"/>
      <c r="E82" s="4">
        <v>91</v>
      </c>
      <c r="F82" s="4">
        <v>95</v>
      </c>
      <c r="S82" s="3">
        <v>201910</v>
      </c>
      <c r="T82" s="4">
        <v>131</v>
      </c>
      <c r="U82" s="6">
        <v>0.14503816793893129</v>
      </c>
      <c r="X82" s="18" t="s">
        <v>6957</v>
      </c>
      <c r="Y82" s="19">
        <f>+SUMPRODUCT(T22:T66,U22:U66)/SUM(T22:T66)</f>
        <v>0.26183939601921757</v>
      </c>
      <c r="AB82" s="3">
        <v>201910</v>
      </c>
      <c r="AC82" s="11">
        <v>775.55725190839689</v>
      </c>
      <c r="AD82" s="11">
        <v>1092.1603053435115</v>
      </c>
      <c r="AF82" s="3">
        <v>201910</v>
      </c>
      <c r="AG82" s="11">
        <v>33114.656488549619</v>
      </c>
      <c r="AH82" s="11">
        <v>35603.450381679388</v>
      </c>
    </row>
    <row r="83" spans="1:34" x14ac:dyDescent="0.25">
      <c r="A83" s="3">
        <v>201907</v>
      </c>
      <c r="B83" s="4">
        <v>1</v>
      </c>
      <c r="C83" s="4">
        <v>1</v>
      </c>
      <c r="D83" s="4"/>
      <c r="E83" s="4">
        <v>105</v>
      </c>
      <c r="F83" s="4">
        <v>107</v>
      </c>
      <c r="S83" s="3">
        <v>201911</v>
      </c>
      <c r="T83" s="4">
        <v>120</v>
      </c>
      <c r="U83" s="6">
        <v>0.15</v>
      </c>
      <c r="X83" s="18" t="s">
        <v>6958</v>
      </c>
      <c r="Y83" s="19">
        <f>+SUMPRODUCT(T67:T80,U67:U80)/SUM(T67:T80)</f>
        <v>0.22491909385113268</v>
      </c>
      <c r="AB83" s="3">
        <v>201911</v>
      </c>
      <c r="AC83" s="11">
        <v>915.55833333333328</v>
      </c>
      <c r="AD83" s="11">
        <v>1170.0333333333333</v>
      </c>
      <c r="AF83" s="3">
        <v>201911</v>
      </c>
      <c r="AG83" s="11">
        <v>35146.5</v>
      </c>
      <c r="AH83" s="11">
        <v>37588.10833333333</v>
      </c>
    </row>
    <row r="84" spans="1:34" x14ac:dyDescent="0.25">
      <c r="A84" s="3">
        <v>201908</v>
      </c>
      <c r="B84" s="4">
        <v>1</v>
      </c>
      <c r="C84" s="4">
        <v>1</v>
      </c>
      <c r="D84" s="4"/>
      <c r="E84" s="4">
        <v>117</v>
      </c>
      <c r="F84" s="4">
        <v>119</v>
      </c>
      <c r="S84" s="3">
        <v>201912</v>
      </c>
      <c r="T84" s="4">
        <v>81</v>
      </c>
      <c r="U84" s="6">
        <v>4.9382716049382713E-2</v>
      </c>
      <c r="AB84" s="3">
        <v>201912</v>
      </c>
      <c r="AC84" s="11">
        <v>877.79012345679007</v>
      </c>
      <c r="AD84" s="11">
        <v>1190.2962962962963</v>
      </c>
      <c r="AF84" s="3">
        <v>201912</v>
      </c>
      <c r="AG84" s="11">
        <v>35134.641975308645</v>
      </c>
      <c r="AH84" s="11">
        <v>37911.654320987655</v>
      </c>
    </row>
    <row r="85" spans="1:34" x14ac:dyDescent="0.25">
      <c r="A85" s="3">
        <v>201909</v>
      </c>
      <c r="B85" s="4"/>
      <c r="C85" s="4"/>
      <c r="D85" s="4"/>
      <c r="E85" s="4">
        <v>124</v>
      </c>
      <c r="F85" s="4">
        <v>124</v>
      </c>
      <c r="S85" s="3">
        <v>202001</v>
      </c>
      <c r="T85" s="4">
        <v>99</v>
      </c>
      <c r="U85" s="6">
        <v>6.0606060606060608E-2</v>
      </c>
      <c r="AB85" s="3">
        <v>202001</v>
      </c>
      <c r="AC85" s="11">
        <v>940.30303030303025</v>
      </c>
      <c r="AD85" s="11">
        <v>1185.4949494949494</v>
      </c>
      <c r="AF85" s="3">
        <v>202001</v>
      </c>
      <c r="AG85" s="11">
        <v>35265</v>
      </c>
      <c r="AH85" s="11">
        <v>38083.898989898989</v>
      </c>
    </row>
    <row r="86" spans="1:34" x14ac:dyDescent="0.25">
      <c r="A86" s="3">
        <v>201910</v>
      </c>
      <c r="B86" s="4">
        <v>2</v>
      </c>
      <c r="C86" s="4">
        <v>1</v>
      </c>
      <c r="D86" s="4">
        <v>1</v>
      </c>
      <c r="E86" s="4">
        <v>131</v>
      </c>
      <c r="F86" s="4">
        <v>135</v>
      </c>
      <c r="S86" s="3">
        <v>202002</v>
      </c>
      <c r="T86" s="4">
        <v>79</v>
      </c>
      <c r="U86" s="6">
        <v>0.12658227848101267</v>
      </c>
      <c r="AB86" s="3">
        <v>202002</v>
      </c>
      <c r="AC86" s="11">
        <v>847.43037974683546</v>
      </c>
      <c r="AD86" s="11">
        <v>1103.9240506329113</v>
      </c>
      <c r="AF86" s="3">
        <v>202002</v>
      </c>
      <c r="AG86" s="11">
        <v>31668.924050632912</v>
      </c>
      <c r="AH86" s="11">
        <v>34936.898734177215</v>
      </c>
    </row>
    <row r="87" spans="1:34" x14ac:dyDescent="0.25">
      <c r="A87" s="3">
        <v>201911</v>
      </c>
      <c r="B87" s="4"/>
      <c r="C87" s="4">
        <v>1</v>
      </c>
      <c r="D87" s="4"/>
      <c r="E87" s="4">
        <v>120</v>
      </c>
      <c r="F87" s="4">
        <v>121</v>
      </c>
      <c r="S87" s="3">
        <v>202003</v>
      </c>
      <c r="T87" s="4">
        <v>15</v>
      </c>
      <c r="U87" s="6">
        <v>0.13333333333333333</v>
      </c>
      <c r="AB87" s="3">
        <v>202003</v>
      </c>
      <c r="AC87" s="11">
        <v>856.8</v>
      </c>
      <c r="AD87" s="11">
        <v>1100.4666666666667</v>
      </c>
      <c r="AF87" s="3">
        <v>202003</v>
      </c>
      <c r="AG87" s="11">
        <v>30650.866666666665</v>
      </c>
      <c r="AH87" s="11">
        <v>34330.800000000003</v>
      </c>
    </row>
    <row r="88" spans="1:34" x14ac:dyDescent="0.25">
      <c r="A88" s="3">
        <v>201912</v>
      </c>
      <c r="B88" s="4">
        <v>2</v>
      </c>
      <c r="C88" s="4"/>
      <c r="D88" s="4"/>
      <c r="E88" s="4">
        <v>81</v>
      </c>
      <c r="F88" s="4">
        <v>83</v>
      </c>
      <c r="S88" s="3">
        <v>202004</v>
      </c>
      <c r="T88" s="4">
        <v>3</v>
      </c>
      <c r="U88" s="6">
        <v>0</v>
      </c>
      <c r="AB88" s="3">
        <v>202004</v>
      </c>
      <c r="AC88" s="11">
        <v>500</v>
      </c>
      <c r="AD88" s="11">
        <v>906.33333333333337</v>
      </c>
      <c r="AF88" s="3">
        <v>202004</v>
      </c>
      <c r="AG88" s="11">
        <v>22648</v>
      </c>
      <c r="AH88" s="11">
        <v>27621.333333333332</v>
      </c>
    </row>
    <row r="89" spans="1:34" x14ac:dyDescent="0.25">
      <c r="A89" s="3">
        <v>202001</v>
      </c>
      <c r="B89" s="4">
        <v>3</v>
      </c>
      <c r="C89" s="4"/>
      <c r="D89" s="4"/>
      <c r="E89" s="4">
        <v>99</v>
      </c>
      <c r="F89" s="4">
        <v>102</v>
      </c>
      <c r="S89" s="3">
        <v>202005</v>
      </c>
      <c r="T89" s="4">
        <v>24</v>
      </c>
      <c r="U89" s="6">
        <v>4.1666666666666664E-2</v>
      </c>
      <c r="AB89" s="3">
        <v>202005</v>
      </c>
      <c r="AC89" s="11">
        <v>683.66666666666663</v>
      </c>
      <c r="AD89" s="11">
        <v>970.54166666666663</v>
      </c>
      <c r="AF89" s="3">
        <v>202005</v>
      </c>
      <c r="AG89" s="11">
        <v>24838.875</v>
      </c>
      <c r="AH89" s="11">
        <v>29390.833333333332</v>
      </c>
    </row>
    <row r="90" spans="1:34" x14ac:dyDescent="0.25">
      <c r="A90" s="3">
        <v>202002</v>
      </c>
      <c r="B90" s="4"/>
      <c r="C90" s="4"/>
      <c r="D90" s="4"/>
      <c r="E90" s="4">
        <v>79</v>
      </c>
      <c r="F90" s="4">
        <v>79</v>
      </c>
      <c r="S90" s="3">
        <v>202006</v>
      </c>
      <c r="T90" s="4">
        <v>25</v>
      </c>
      <c r="U90" s="6">
        <v>0.04</v>
      </c>
      <c r="AB90" s="3">
        <v>202006</v>
      </c>
      <c r="AC90" s="11">
        <v>759.48</v>
      </c>
      <c r="AD90" s="11">
        <v>987.96</v>
      </c>
      <c r="AF90" s="3">
        <v>202006</v>
      </c>
      <c r="AG90" s="11">
        <v>25450.28</v>
      </c>
      <c r="AH90" s="11">
        <v>29871.279999999999</v>
      </c>
    </row>
    <row r="91" spans="1:34" x14ac:dyDescent="0.25">
      <c r="A91" s="3">
        <v>202003</v>
      </c>
      <c r="B91" s="4"/>
      <c r="C91" s="4"/>
      <c r="D91" s="4"/>
      <c r="E91" s="4">
        <v>15</v>
      </c>
      <c r="F91" s="4">
        <v>15</v>
      </c>
      <c r="S91" s="3">
        <v>202007</v>
      </c>
      <c r="T91" s="4">
        <v>67</v>
      </c>
      <c r="U91" s="6">
        <v>0.20895522388059701</v>
      </c>
      <c r="AB91" s="3">
        <v>202007</v>
      </c>
      <c r="AC91" s="11">
        <v>806.56716417910445</v>
      </c>
      <c r="AD91" s="11">
        <v>980.26865671641792</v>
      </c>
      <c r="AF91" s="3">
        <v>202007</v>
      </c>
      <c r="AG91" s="11">
        <v>25169.805970149253</v>
      </c>
      <c r="AH91" s="11">
        <v>29681.492537313432</v>
      </c>
    </row>
    <row r="92" spans="1:34" x14ac:dyDescent="0.25">
      <c r="A92" s="3">
        <v>202004</v>
      </c>
      <c r="B92" s="4"/>
      <c r="C92" s="4"/>
      <c r="D92" s="4"/>
      <c r="E92" s="4">
        <v>3</v>
      </c>
      <c r="F92" s="4">
        <v>3</v>
      </c>
      <c r="S92" s="3">
        <v>202008</v>
      </c>
      <c r="T92" s="4">
        <v>56</v>
      </c>
      <c r="U92" s="6">
        <v>8.9285714285714288E-2</v>
      </c>
      <c r="AB92" s="3">
        <v>202008</v>
      </c>
      <c r="AC92" s="11">
        <v>654.23214285714289</v>
      </c>
      <c r="AD92" s="11">
        <v>916.69642857142856</v>
      </c>
      <c r="AF92" s="3">
        <v>202008</v>
      </c>
      <c r="AG92" s="11">
        <v>22798.017857142859</v>
      </c>
      <c r="AH92" s="11">
        <v>27514.767857142859</v>
      </c>
    </row>
    <row r="93" spans="1:34" x14ac:dyDescent="0.25">
      <c r="A93" s="3">
        <v>202005</v>
      </c>
      <c r="B93" s="4">
        <v>2</v>
      </c>
      <c r="C93" s="4"/>
      <c r="D93" s="4"/>
      <c r="E93" s="4">
        <v>24</v>
      </c>
      <c r="F93" s="4">
        <v>26</v>
      </c>
      <c r="S93" s="3">
        <v>202009</v>
      </c>
      <c r="T93" s="4">
        <v>73</v>
      </c>
      <c r="U93" s="6">
        <v>4.1095890410958902E-2</v>
      </c>
      <c r="AB93" s="3">
        <v>202009</v>
      </c>
      <c r="AC93" s="11">
        <v>627.36986301369859</v>
      </c>
      <c r="AD93" s="11">
        <v>891.16438356164383</v>
      </c>
      <c r="AF93" s="3">
        <v>202009</v>
      </c>
      <c r="AG93" s="11">
        <v>22594.904109589042</v>
      </c>
      <c r="AH93" s="11">
        <v>27042.410958904111</v>
      </c>
    </row>
    <row r="94" spans="1:34" x14ac:dyDescent="0.25">
      <c r="A94" s="3">
        <v>202006</v>
      </c>
      <c r="B94" s="4"/>
      <c r="C94" s="4"/>
      <c r="D94" s="4"/>
      <c r="E94" s="4">
        <v>25</v>
      </c>
      <c r="F94" s="4">
        <v>25</v>
      </c>
      <c r="S94" s="3">
        <v>202010</v>
      </c>
      <c r="T94" s="4">
        <v>96</v>
      </c>
      <c r="U94" s="6">
        <v>2.0833333333333332E-2</v>
      </c>
      <c r="AB94" s="3">
        <v>202010</v>
      </c>
      <c r="AC94" s="11">
        <v>528.98958333333337</v>
      </c>
      <c r="AD94" s="11">
        <v>931.70833333333337</v>
      </c>
      <c r="AF94" s="3">
        <v>202010</v>
      </c>
      <c r="AG94" s="11">
        <v>24233.572916666668</v>
      </c>
      <c r="AH94" s="11">
        <v>28951.645833333332</v>
      </c>
    </row>
    <row r="95" spans="1:34" x14ac:dyDescent="0.25">
      <c r="A95" s="3">
        <v>202007</v>
      </c>
      <c r="B95" s="4">
        <v>1</v>
      </c>
      <c r="C95" s="4">
        <v>1</v>
      </c>
      <c r="D95" s="4"/>
      <c r="E95" s="4">
        <v>67</v>
      </c>
      <c r="F95" s="4">
        <v>69</v>
      </c>
      <c r="S95" s="3">
        <v>202011</v>
      </c>
      <c r="T95" s="4">
        <v>100</v>
      </c>
      <c r="U95" s="6">
        <v>0.02</v>
      </c>
      <c r="AB95" s="3">
        <v>202011</v>
      </c>
      <c r="AC95" s="11">
        <v>176.89</v>
      </c>
      <c r="AD95" s="11">
        <v>1030.42</v>
      </c>
      <c r="AF95" s="3">
        <v>202011</v>
      </c>
      <c r="AG95" s="11">
        <v>27307.07</v>
      </c>
      <c r="AH95" s="11">
        <v>32558.71</v>
      </c>
    </row>
    <row r="96" spans="1:34" x14ac:dyDescent="0.25">
      <c r="A96" s="3">
        <v>202008</v>
      </c>
      <c r="B96" s="4">
        <v>1</v>
      </c>
      <c r="C96" s="4"/>
      <c r="D96" s="4">
        <v>1</v>
      </c>
      <c r="E96" s="4">
        <v>56</v>
      </c>
      <c r="F96" s="4">
        <v>58</v>
      </c>
      <c r="S96" s="3">
        <v>202012</v>
      </c>
      <c r="T96" s="4">
        <v>146</v>
      </c>
      <c r="U96" s="6">
        <v>6.1643835616438353E-2</v>
      </c>
      <c r="AB96" s="3">
        <v>202012</v>
      </c>
      <c r="AC96" s="11">
        <v>78.856164383561648</v>
      </c>
      <c r="AD96" s="11">
        <v>1071.986301369863</v>
      </c>
      <c r="AF96" s="3">
        <v>202012</v>
      </c>
      <c r="AG96" s="11">
        <v>28808.691780821919</v>
      </c>
      <c r="AH96" s="11">
        <v>34242.67123287671</v>
      </c>
    </row>
    <row r="97" spans="1:34" x14ac:dyDescent="0.25">
      <c r="A97" s="3">
        <v>202009</v>
      </c>
      <c r="B97" s="4"/>
      <c r="C97" s="4"/>
      <c r="D97" s="4">
        <v>1</v>
      </c>
      <c r="E97" s="4">
        <v>73</v>
      </c>
      <c r="F97" s="4">
        <v>74</v>
      </c>
      <c r="S97" s="3">
        <v>202101</v>
      </c>
      <c r="T97" s="4">
        <v>128</v>
      </c>
      <c r="U97" s="6">
        <v>1.5625E-2</v>
      </c>
      <c r="AB97" s="3">
        <v>202101</v>
      </c>
      <c r="AC97" s="11">
        <v>215.4453125</v>
      </c>
      <c r="AD97" s="11">
        <v>1076.6015625</v>
      </c>
      <c r="AF97" s="3">
        <v>202101</v>
      </c>
      <c r="AG97" s="11">
        <v>29392.1484375</v>
      </c>
      <c r="AH97" s="11">
        <v>34711.4765625</v>
      </c>
    </row>
    <row r="98" spans="1:34" x14ac:dyDescent="0.25">
      <c r="A98" s="3">
        <v>202010</v>
      </c>
      <c r="B98" s="4">
        <v>9</v>
      </c>
      <c r="C98" s="4"/>
      <c r="D98" s="4"/>
      <c r="E98" s="4">
        <v>96</v>
      </c>
      <c r="F98" s="4">
        <v>105</v>
      </c>
      <c r="S98" s="3">
        <v>202102</v>
      </c>
      <c r="T98" s="4">
        <v>108</v>
      </c>
      <c r="U98" s="6">
        <v>9.2592592592592587E-3</v>
      </c>
      <c r="AB98" s="3">
        <v>202102</v>
      </c>
      <c r="AC98" s="11">
        <v>43.907407407407405</v>
      </c>
      <c r="AD98" s="11">
        <v>1095.712962962963</v>
      </c>
      <c r="AF98" s="3">
        <v>202102</v>
      </c>
      <c r="AG98" s="11">
        <v>29562.981481481482</v>
      </c>
      <c r="AH98" s="11">
        <v>35229.453703703701</v>
      </c>
    </row>
    <row r="99" spans="1:34" x14ac:dyDescent="0.25">
      <c r="A99" s="3">
        <v>202011</v>
      </c>
      <c r="B99" s="4">
        <v>17</v>
      </c>
      <c r="C99" s="4"/>
      <c r="D99" s="4"/>
      <c r="E99" s="4">
        <v>100</v>
      </c>
      <c r="F99" s="4">
        <v>117</v>
      </c>
      <c r="S99" s="3" t="s">
        <v>6859</v>
      </c>
      <c r="T99" s="4">
        <v>5732</v>
      </c>
      <c r="U99" s="6">
        <v>0.2053384508025122</v>
      </c>
      <c r="AB99" s="3" t="s">
        <v>6859</v>
      </c>
      <c r="AC99" s="11">
        <v>1091.0268583317572</v>
      </c>
      <c r="AD99" s="11">
        <v>1243.0448601662888</v>
      </c>
      <c r="AF99" s="3" t="s">
        <v>6859</v>
      </c>
      <c r="AG99" s="11">
        <v>36772.955971277399</v>
      </c>
      <c r="AH99" s="11">
        <v>38710.536659108089</v>
      </c>
    </row>
    <row r="100" spans="1:34" x14ac:dyDescent="0.25">
      <c r="A100" s="3">
        <v>202012</v>
      </c>
      <c r="B100" s="4">
        <v>27</v>
      </c>
      <c r="C100" s="4">
        <v>1</v>
      </c>
      <c r="D100" s="4">
        <v>1</v>
      </c>
      <c r="E100" s="4">
        <v>146</v>
      </c>
      <c r="F100" s="4">
        <v>175</v>
      </c>
    </row>
    <row r="101" spans="1:34" x14ac:dyDescent="0.25">
      <c r="A101" s="3">
        <v>202101</v>
      </c>
      <c r="B101" s="4"/>
      <c r="C101" s="4"/>
      <c r="D101" s="4"/>
      <c r="E101" s="4">
        <v>128</v>
      </c>
      <c r="F101" s="4">
        <v>128</v>
      </c>
    </row>
    <row r="102" spans="1:34" x14ac:dyDescent="0.25">
      <c r="A102" s="3">
        <v>202102</v>
      </c>
      <c r="B102" s="4"/>
      <c r="C102" s="4"/>
      <c r="D102" s="4"/>
      <c r="E102" s="4">
        <v>108</v>
      </c>
      <c r="F102" s="4">
        <v>108</v>
      </c>
    </row>
    <row r="103" spans="1:34" x14ac:dyDescent="0.25">
      <c r="A103" s="3">
        <v>202103</v>
      </c>
      <c r="B103" s="4">
        <v>118</v>
      </c>
      <c r="C103" s="4"/>
      <c r="D103" s="4"/>
      <c r="E103" s="4"/>
      <c r="F103" s="4">
        <v>118</v>
      </c>
    </row>
    <row r="104" spans="1:34" x14ac:dyDescent="0.25">
      <c r="A104" s="3">
        <v>202104</v>
      </c>
      <c r="B104" s="4">
        <v>108</v>
      </c>
      <c r="C104" s="4"/>
      <c r="D104" s="4"/>
      <c r="E104" s="4"/>
      <c r="F104" s="4">
        <v>108</v>
      </c>
    </row>
    <row r="105" spans="1:34" x14ac:dyDescent="0.25">
      <c r="A105" s="3">
        <v>202105</v>
      </c>
      <c r="B105" s="4">
        <v>139</v>
      </c>
      <c r="C105" s="4"/>
      <c r="D105" s="4"/>
      <c r="E105" s="4"/>
      <c r="F105" s="4">
        <v>139</v>
      </c>
    </row>
    <row r="106" spans="1:34" x14ac:dyDescent="0.25">
      <c r="A106" s="3">
        <v>202106</v>
      </c>
      <c r="B106" s="4">
        <v>160</v>
      </c>
      <c r="C106" s="4"/>
      <c r="D106" s="4"/>
      <c r="E106" s="4"/>
      <c r="F106" s="4">
        <v>160</v>
      </c>
    </row>
    <row r="107" spans="1:34" x14ac:dyDescent="0.25">
      <c r="A107" s="3">
        <v>202107</v>
      </c>
      <c r="B107" s="4">
        <v>135</v>
      </c>
      <c r="C107" s="4"/>
      <c r="D107" s="4"/>
      <c r="E107" s="4"/>
      <c r="F107" s="4">
        <v>135</v>
      </c>
    </row>
    <row r="108" spans="1:34" x14ac:dyDescent="0.25">
      <c r="A108" s="3">
        <v>202108</v>
      </c>
      <c r="B108" s="4">
        <v>152</v>
      </c>
      <c r="C108" s="4"/>
      <c r="D108" s="4"/>
      <c r="E108" s="4"/>
      <c r="F108" s="4">
        <v>152</v>
      </c>
    </row>
    <row r="109" spans="1:34" x14ac:dyDescent="0.25">
      <c r="A109" s="3" t="s">
        <v>6859</v>
      </c>
      <c r="B109" s="4">
        <v>920</v>
      </c>
      <c r="C109" s="4">
        <v>25</v>
      </c>
      <c r="D109" s="4">
        <v>104</v>
      </c>
      <c r="E109" s="4">
        <v>5732</v>
      </c>
      <c r="F109" s="4">
        <v>6781</v>
      </c>
    </row>
  </sheetData>
  <conditionalFormatting pivot="1" sqref="F5:F108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{6E91E05B-20EA-4259-A506-EE044A822537}</x14:id>
        </ext>
      </extLst>
    </cfRule>
  </conditionalFormatting>
  <conditionalFormatting pivot="1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{DE6DB0E1-508F-4E72-B2C7-8F2F13231F15}</x14:id>
        </ext>
      </extLst>
    </cfRule>
  </conditionalFormatting>
  <conditionalFormatting pivot="1" sqref="T4:T98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{83793E43-2C07-4E64-8ADC-EC15AC2419E7}</x14:id>
        </ext>
      </extLst>
    </cfRule>
  </conditionalFormatting>
  <pageMargins left="0.7" right="0.7" top="0.75" bottom="0.75" header="0.3" footer="0.3"/>
  <drawing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6E91E05B-20EA-4259-A506-EE044A82253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F5:F108</xm:sqref>
        </x14:conditionalFormatting>
        <x14:conditionalFormatting xmlns:xm="http://schemas.microsoft.com/office/excel/2006/main" pivot="1">
          <x14:cfRule type="dataBar" id="{DE6DB0E1-508F-4E72-B2C7-8F2F13231F1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83793E43-2C07-4E64-8ADC-EC15AC2419E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T4:T98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58"/>
  <sheetViews>
    <sheetView showGridLines="0" tabSelected="1" topLeftCell="A214" zoomScale="80" zoomScaleNormal="80" workbookViewId="0">
      <selection activeCell="M36" sqref="M36"/>
    </sheetView>
  </sheetViews>
  <sheetFormatPr baseColWidth="10" defaultRowHeight="15" x14ac:dyDescent="0.25"/>
  <cols>
    <col min="1" max="2" width="15.7109375" bestFit="1" customWidth="1"/>
    <col min="3" max="3" width="14.28515625" bestFit="1" customWidth="1"/>
    <col min="4" max="4" width="17.42578125" bestFit="1" customWidth="1"/>
    <col min="5" max="5" width="20.28515625" bestFit="1" customWidth="1"/>
    <col min="6" max="6" width="15" bestFit="1" customWidth="1"/>
    <col min="7" max="7" width="12.85546875" bestFit="1" customWidth="1"/>
    <col min="8" max="8" width="10.7109375" bestFit="1" customWidth="1"/>
    <col min="9" max="9" width="7.7109375" bestFit="1" customWidth="1"/>
    <col min="10" max="10" width="12.85546875" bestFit="1" customWidth="1"/>
    <col min="11" max="11" width="14.28515625" bestFit="1" customWidth="1"/>
    <col min="12" max="12" width="23" bestFit="1" customWidth="1"/>
    <col min="13" max="14" width="12.85546875" bestFit="1" customWidth="1"/>
    <col min="15" max="15" width="6" bestFit="1" customWidth="1"/>
    <col min="16" max="16" width="15.5703125" bestFit="1" customWidth="1"/>
    <col min="17" max="18" width="20.28515625" bestFit="1" customWidth="1"/>
    <col min="19" max="19" width="12.85546875" bestFit="1" customWidth="1"/>
    <col min="20" max="20" width="10.7109375" bestFit="1" customWidth="1"/>
    <col min="21" max="21" width="18.42578125" bestFit="1" customWidth="1"/>
    <col min="22" max="22" width="23.140625" bestFit="1" customWidth="1"/>
    <col min="23" max="23" width="8" bestFit="1" customWidth="1"/>
    <col min="24" max="24" width="7" bestFit="1" customWidth="1"/>
    <col min="25" max="26" width="12.85546875" bestFit="1" customWidth="1"/>
    <col min="27" max="31" width="6" bestFit="1" customWidth="1"/>
    <col min="32" max="32" width="5" bestFit="1" customWidth="1"/>
    <col min="33" max="33" width="5.5703125" bestFit="1" customWidth="1"/>
    <col min="34" max="35" width="12.85546875" bestFit="1" customWidth="1"/>
  </cols>
  <sheetData>
    <row r="1" spans="1:26" s="7" customFormat="1" ht="15.75" x14ac:dyDescent="0.25">
      <c r="A1" s="8" t="s">
        <v>6888</v>
      </c>
    </row>
    <row r="3" spans="1:26" x14ac:dyDescent="0.25">
      <c r="D3" s="2" t="s">
        <v>6857</v>
      </c>
      <c r="E3" t="s">
        <v>6863</v>
      </c>
      <c r="P3" s="2" t="s">
        <v>6857</v>
      </c>
      <c r="Q3" t="s">
        <v>6863</v>
      </c>
    </row>
    <row r="4" spans="1:26" x14ac:dyDescent="0.25">
      <c r="A4" s="2" t="s">
        <v>6857</v>
      </c>
      <c r="B4" t="s">
        <v>6863</v>
      </c>
      <c r="D4" s="2" t="s">
        <v>6925</v>
      </c>
      <c r="E4" s="3">
        <v>0</v>
      </c>
      <c r="P4" s="2" t="s">
        <v>6925</v>
      </c>
      <c r="Q4" s="3">
        <v>0</v>
      </c>
    </row>
    <row r="5" spans="1:26" x14ac:dyDescent="0.25">
      <c r="A5" s="2" t="s">
        <v>6925</v>
      </c>
      <c r="B5" s="3">
        <v>0</v>
      </c>
    </row>
    <row r="6" spans="1:26" x14ac:dyDescent="0.25">
      <c r="D6" s="2" t="s">
        <v>6878</v>
      </c>
      <c r="E6" s="2" t="s">
        <v>6860</v>
      </c>
      <c r="P6" s="2" t="s">
        <v>6864</v>
      </c>
      <c r="Q6" s="2" t="s">
        <v>6860</v>
      </c>
    </row>
    <row r="7" spans="1:26" x14ac:dyDescent="0.25">
      <c r="A7" s="2" t="s">
        <v>6858</v>
      </c>
      <c r="B7" t="s">
        <v>6864</v>
      </c>
      <c r="D7" s="2" t="s">
        <v>6858</v>
      </c>
      <c r="E7" t="s">
        <v>6879</v>
      </c>
      <c r="F7" t="s">
        <v>6880</v>
      </c>
      <c r="G7" t="s">
        <v>6881</v>
      </c>
      <c r="H7" t="s">
        <v>6882</v>
      </c>
      <c r="I7" t="s">
        <v>6883</v>
      </c>
      <c r="J7" t="s">
        <v>6884</v>
      </c>
      <c r="K7" t="s">
        <v>6885</v>
      </c>
      <c r="L7" t="s">
        <v>6886</v>
      </c>
      <c r="M7" t="s">
        <v>6887</v>
      </c>
      <c r="N7" t="s">
        <v>6859</v>
      </c>
      <c r="P7" s="2" t="s">
        <v>6858</v>
      </c>
      <c r="Q7" t="s">
        <v>6879</v>
      </c>
      <c r="R7" t="s">
        <v>6880</v>
      </c>
      <c r="S7" t="s">
        <v>6881</v>
      </c>
      <c r="T7" t="s">
        <v>6882</v>
      </c>
      <c r="U7" t="s">
        <v>6883</v>
      </c>
      <c r="V7" t="s">
        <v>6884</v>
      </c>
      <c r="W7" t="s">
        <v>6885</v>
      </c>
      <c r="X7" t="s">
        <v>6886</v>
      </c>
      <c r="Y7" t="s">
        <v>6887</v>
      </c>
      <c r="Z7" t="s">
        <v>6859</v>
      </c>
    </row>
    <row r="8" spans="1:26" x14ac:dyDescent="0.25">
      <c r="A8" s="3" t="s">
        <v>6866</v>
      </c>
      <c r="B8" s="4">
        <v>69</v>
      </c>
      <c r="D8" s="3" t="s">
        <v>6866</v>
      </c>
      <c r="E8" s="6">
        <v>0.33333333333333331</v>
      </c>
      <c r="F8" s="6">
        <v>8.3333333333333329E-2</v>
      </c>
      <c r="G8" s="6">
        <v>0.2</v>
      </c>
      <c r="H8" s="6">
        <v>0.1</v>
      </c>
      <c r="I8" s="6">
        <v>0.14285714285714285</v>
      </c>
      <c r="J8" s="6">
        <v>0.2</v>
      </c>
      <c r="K8" s="6">
        <v>0</v>
      </c>
      <c r="L8" s="6">
        <v>0</v>
      </c>
      <c r="M8" s="6">
        <v>0</v>
      </c>
      <c r="N8" s="6">
        <v>0.15942028985507245</v>
      </c>
      <c r="P8" s="3" t="s">
        <v>6866</v>
      </c>
      <c r="Q8" s="4">
        <v>9</v>
      </c>
      <c r="R8" s="4">
        <v>12</v>
      </c>
      <c r="S8" s="4">
        <v>10</v>
      </c>
      <c r="T8" s="4">
        <v>10</v>
      </c>
      <c r="U8" s="4">
        <v>14</v>
      </c>
      <c r="V8" s="4">
        <v>10</v>
      </c>
      <c r="W8" s="4">
        <v>2</v>
      </c>
      <c r="X8" s="4">
        <v>1</v>
      </c>
      <c r="Y8" s="4">
        <v>1</v>
      </c>
      <c r="Z8" s="4">
        <v>69</v>
      </c>
    </row>
    <row r="9" spans="1:26" x14ac:dyDescent="0.25">
      <c r="A9" s="3" t="s">
        <v>6867</v>
      </c>
      <c r="B9" s="4">
        <v>157</v>
      </c>
      <c r="D9" s="3" t="s">
        <v>6867</v>
      </c>
      <c r="E9" s="6">
        <v>0.27777777777777779</v>
      </c>
      <c r="F9" s="6">
        <v>0.2857142857142857</v>
      </c>
      <c r="G9" s="6">
        <v>0.20588235294117646</v>
      </c>
      <c r="H9" s="6">
        <v>6.4516129032258063E-2</v>
      </c>
      <c r="I9" s="6">
        <v>0.15789473684210525</v>
      </c>
      <c r="J9" s="6">
        <v>0.22222222222222221</v>
      </c>
      <c r="K9" s="6">
        <v>0.1111111111111111</v>
      </c>
      <c r="L9" s="6">
        <v>0</v>
      </c>
      <c r="M9" s="6">
        <v>0</v>
      </c>
      <c r="N9" s="6">
        <v>0.17834394904458598</v>
      </c>
      <c r="P9" s="3" t="s">
        <v>6867</v>
      </c>
      <c r="Q9" s="4">
        <v>18</v>
      </c>
      <c r="R9" s="4">
        <v>21</v>
      </c>
      <c r="S9" s="4">
        <v>34</v>
      </c>
      <c r="T9" s="4">
        <v>31</v>
      </c>
      <c r="U9" s="4">
        <v>19</v>
      </c>
      <c r="V9" s="4">
        <v>18</v>
      </c>
      <c r="W9" s="4">
        <v>9</v>
      </c>
      <c r="X9" s="4">
        <v>3</v>
      </c>
      <c r="Y9" s="4">
        <v>4</v>
      </c>
      <c r="Z9" s="4">
        <v>157</v>
      </c>
    </row>
    <row r="10" spans="1:26" x14ac:dyDescent="0.25">
      <c r="A10" s="3" t="s">
        <v>6868</v>
      </c>
      <c r="B10" s="4">
        <v>321</v>
      </c>
      <c r="D10" s="3" t="s">
        <v>6868</v>
      </c>
      <c r="E10" s="6">
        <v>0.2</v>
      </c>
      <c r="F10" s="6">
        <v>0.11538461538461539</v>
      </c>
      <c r="G10" s="6">
        <v>0.12962962962962962</v>
      </c>
      <c r="H10" s="6">
        <v>0.16666666666666666</v>
      </c>
      <c r="I10" s="6">
        <v>0.10638297872340426</v>
      </c>
      <c r="J10" s="6">
        <v>9.0909090909090912E-2</v>
      </c>
      <c r="K10" s="6">
        <v>0.125</v>
      </c>
      <c r="L10" s="6">
        <v>0.1</v>
      </c>
      <c r="M10" s="6">
        <v>0.14285714285714285</v>
      </c>
      <c r="N10" s="6">
        <v>0.13395638629283488</v>
      </c>
      <c r="P10" s="3" t="s">
        <v>6868</v>
      </c>
      <c r="Q10" s="4">
        <v>40</v>
      </c>
      <c r="R10" s="4">
        <v>52</v>
      </c>
      <c r="S10" s="4">
        <v>54</v>
      </c>
      <c r="T10" s="4">
        <v>54</v>
      </c>
      <c r="U10" s="4">
        <v>47</v>
      </c>
      <c r="V10" s="4">
        <v>33</v>
      </c>
      <c r="W10" s="4">
        <v>24</v>
      </c>
      <c r="X10" s="4">
        <v>10</v>
      </c>
      <c r="Y10" s="4">
        <v>7</v>
      </c>
      <c r="Z10" s="4">
        <v>321</v>
      </c>
    </row>
    <row r="11" spans="1:26" x14ac:dyDescent="0.25">
      <c r="A11" s="3" t="s">
        <v>6869</v>
      </c>
      <c r="B11" s="4">
        <v>485</v>
      </c>
      <c r="D11" s="3" t="s">
        <v>6869</v>
      </c>
      <c r="E11" s="6">
        <v>0.32911392405063289</v>
      </c>
      <c r="F11" s="6">
        <v>0.27472527472527475</v>
      </c>
      <c r="G11" s="6">
        <v>0.2</v>
      </c>
      <c r="H11" s="6">
        <v>0.30588235294117649</v>
      </c>
      <c r="I11" s="6">
        <v>0.2</v>
      </c>
      <c r="J11" s="6">
        <v>0.17857142857142858</v>
      </c>
      <c r="K11" s="6">
        <v>8.6956521739130432E-2</v>
      </c>
      <c r="L11" s="6">
        <v>0.25</v>
      </c>
      <c r="M11" s="6">
        <v>0.16666666666666666</v>
      </c>
      <c r="N11" s="6">
        <v>0.24742268041237114</v>
      </c>
      <c r="P11" s="3" t="s">
        <v>6869</v>
      </c>
      <c r="Q11" s="4">
        <v>79</v>
      </c>
      <c r="R11" s="4">
        <v>91</v>
      </c>
      <c r="S11" s="4">
        <v>100</v>
      </c>
      <c r="T11" s="4">
        <v>85</v>
      </c>
      <c r="U11" s="4">
        <v>55</v>
      </c>
      <c r="V11" s="4">
        <v>28</v>
      </c>
      <c r="W11" s="4">
        <v>23</v>
      </c>
      <c r="X11" s="4">
        <v>12</v>
      </c>
      <c r="Y11" s="4">
        <v>12</v>
      </c>
      <c r="Z11" s="4">
        <v>485</v>
      </c>
    </row>
    <row r="12" spans="1:26" x14ac:dyDescent="0.25">
      <c r="A12" s="3" t="s">
        <v>6870</v>
      </c>
      <c r="B12" s="4">
        <v>604</v>
      </c>
      <c r="D12" s="3" t="s">
        <v>6870</v>
      </c>
      <c r="E12" s="6">
        <v>0.3411764705882353</v>
      </c>
      <c r="F12" s="6">
        <v>0.35514018691588783</v>
      </c>
      <c r="G12" s="6">
        <v>0.3963963963963964</v>
      </c>
      <c r="H12" s="6">
        <v>0.30337078651685395</v>
      </c>
      <c r="I12" s="6">
        <v>0.32926829268292684</v>
      </c>
      <c r="J12" s="6">
        <v>0.2857142857142857</v>
      </c>
      <c r="K12" s="6">
        <v>0.29032258064516131</v>
      </c>
      <c r="L12" s="6">
        <v>0.2</v>
      </c>
      <c r="M12" s="6">
        <v>0.125</v>
      </c>
      <c r="N12" s="6">
        <v>0.32781456953642385</v>
      </c>
      <c r="P12" s="3" t="s">
        <v>6870</v>
      </c>
      <c r="Q12" s="4">
        <v>85</v>
      </c>
      <c r="R12" s="4">
        <v>107</v>
      </c>
      <c r="S12" s="4">
        <v>111</v>
      </c>
      <c r="T12" s="4">
        <v>89</v>
      </c>
      <c r="U12" s="4">
        <v>82</v>
      </c>
      <c r="V12" s="4">
        <v>56</v>
      </c>
      <c r="W12" s="4">
        <v>31</v>
      </c>
      <c r="X12" s="4">
        <v>35</v>
      </c>
      <c r="Y12" s="4">
        <v>8</v>
      </c>
      <c r="Z12" s="4">
        <v>604</v>
      </c>
    </row>
    <row r="13" spans="1:26" x14ac:dyDescent="0.25">
      <c r="A13" s="3" t="s">
        <v>6871</v>
      </c>
      <c r="B13" s="4">
        <v>416</v>
      </c>
      <c r="D13" s="3" t="s">
        <v>6871</v>
      </c>
      <c r="E13" s="6">
        <v>0.30136986301369861</v>
      </c>
      <c r="F13" s="6">
        <v>0.4</v>
      </c>
      <c r="G13" s="6">
        <v>0.38571428571428573</v>
      </c>
      <c r="H13" s="6">
        <v>0.33846153846153848</v>
      </c>
      <c r="I13" s="6">
        <v>0.31034482758620691</v>
      </c>
      <c r="J13" s="6">
        <v>0.25</v>
      </c>
      <c r="K13" s="6">
        <v>0.35294117647058826</v>
      </c>
      <c r="L13" s="6">
        <v>0.23076923076923078</v>
      </c>
      <c r="M13" s="6">
        <v>0.15384615384615385</v>
      </c>
      <c r="N13" s="6">
        <v>0.33173076923076922</v>
      </c>
      <c r="P13" s="3" t="s">
        <v>6871</v>
      </c>
      <c r="Q13" s="4">
        <v>73</v>
      </c>
      <c r="R13" s="4">
        <v>75</v>
      </c>
      <c r="S13" s="4">
        <v>70</v>
      </c>
      <c r="T13" s="4">
        <v>65</v>
      </c>
      <c r="U13" s="4">
        <v>58</v>
      </c>
      <c r="V13" s="4">
        <v>32</v>
      </c>
      <c r="W13" s="4">
        <v>17</v>
      </c>
      <c r="X13" s="4">
        <v>13</v>
      </c>
      <c r="Y13" s="4">
        <v>13</v>
      </c>
      <c r="Z13" s="4">
        <v>416</v>
      </c>
    </row>
    <row r="14" spans="1:26" x14ac:dyDescent="0.25">
      <c r="A14" s="3" t="s">
        <v>6872</v>
      </c>
      <c r="B14" s="4">
        <v>356</v>
      </c>
      <c r="D14" s="3" t="s">
        <v>6872</v>
      </c>
      <c r="E14" s="6">
        <v>0.26785714285714285</v>
      </c>
      <c r="F14" s="6">
        <v>0.33333333333333331</v>
      </c>
      <c r="G14" s="6">
        <v>0.23214285714285715</v>
      </c>
      <c r="H14" s="6">
        <v>0.31944444444444442</v>
      </c>
      <c r="I14" s="6">
        <v>0.30188679245283018</v>
      </c>
      <c r="J14" s="6">
        <v>0.1875</v>
      </c>
      <c r="K14" s="6">
        <v>0.13333333333333333</v>
      </c>
      <c r="L14" s="6">
        <v>0.27272727272727271</v>
      </c>
      <c r="M14" s="6">
        <v>0.2857142857142857</v>
      </c>
      <c r="N14" s="6">
        <v>0.2752808988764045</v>
      </c>
      <c r="P14" s="3" t="s">
        <v>6872</v>
      </c>
      <c r="Q14" s="4">
        <v>56</v>
      </c>
      <c r="R14" s="4">
        <v>54</v>
      </c>
      <c r="S14" s="4">
        <v>56</v>
      </c>
      <c r="T14" s="4">
        <v>72</v>
      </c>
      <c r="U14" s="4">
        <v>53</v>
      </c>
      <c r="V14" s="4">
        <v>32</v>
      </c>
      <c r="W14" s="4">
        <v>15</v>
      </c>
      <c r="X14" s="4">
        <v>11</v>
      </c>
      <c r="Y14" s="4">
        <v>7</v>
      </c>
      <c r="Z14" s="4">
        <v>356</v>
      </c>
    </row>
    <row r="15" spans="1:26" x14ac:dyDescent="0.25">
      <c r="A15" s="3" t="s">
        <v>6873</v>
      </c>
      <c r="B15" s="4">
        <v>506</v>
      </c>
      <c r="D15" s="3" t="s">
        <v>6873</v>
      </c>
      <c r="E15" s="6">
        <v>0.23170731707317074</v>
      </c>
      <c r="F15" s="6">
        <v>0.25</v>
      </c>
      <c r="G15" s="6">
        <v>0.32</v>
      </c>
      <c r="H15" s="6">
        <v>0.2413793103448276</v>
      </c>
      <c r="I15" s="6">
        <v>0.26984126984126983</v>
      </c>
      <c r="J15" s="6">
        <v>0.26190476190476192</v>
      </c>
      <c r="K15" s="6">
        <v>0.21428571428571427</v>
      </c>
      <c r="L15" s="6">
        <v>9.5238095238095233E-2</v>
      </c>
      <c r="M15" s="6">
        <v>0.25</v>
      </c>
      <c r="N15" s="6">
        <v>0.25098814229249011</v>
      </c>
      <c r="P15" s="3" t="s">
        <v>6873</v>
      </c>
      <c r="Q15" s="4">
        <v>82</v>
      </c>
      <c r="R15" s="4">
        <v>92</v>
      </c>
      <c r="S15" s="4">
        <v>75</v>
      </c>
      <c r="T15" s="4">
        <v>87</v>
      </c>
      <c r="U15" s="4">
        <v>63</v>
      </c>
      <c r="V15" s="4">
        <v>42</v>
      </c>
      <c r="W15" s="4">
        <v>28</v>
      </c>
      <c r="X15" s="4">
        <v>21</v>
      </c>
      <c r="Y15" s="4">
        <v>16</v>
      </c>
      <c r="Z15" s="4">
        <v>506</v>
      </c>
    </row>
    <row r="16" spans="1:26" x14ac:dyDescent="0.25">
      <c r="A16" s="3" t="s">
        <v>6874</v>
      </c>
      <c r="B16" s="4">
        <v>471</v>
      </c>
      <c r="D16" s="3" t="s">
        <v>6874</v>
      </c>
      <c r="E16" s="6">
        <v>0.32142857142857145</v>
      </c>
      <c r="F16" s="6">
        <v>0.29292929292929293</v>
      </c>
      <c r="G16" s="6">
        <v>0.25316455696202533</v>
      </c>
      <c r="H16" s="6">
        <v>0.24050632911392406</v>
      </c>
      <c r="I16" s="6">
        <v>0.25</v>
      </c>
      <c r="J16" s="6">
        <v>0.11428571428571428</v>
      </c>
      <c r="K16" s="6">
        <v>0.125</v>
      </c>
      <c r="L16" s="6">
        <v>0.44444444444444442</v>
      </c>
      <c r="M16" s="6">
        <v>0.14285714285714285</v>
      </c>
      <c r="N16" s="6">
        <v>0.25477707006369427</v>
      </c>
      <c r="P16" s="3" t="s">
        <v>6874</v>
      </c>
      <c r="Q16" s="4">
        <v>84</v>
      </c>
      <c r="R16" s="4">
        <v>99</v>
      </c>
      <c r="S16" s="4">
        <v>79</v>
      </c>
      <c r="T16" s="4">
        <v>79</v>
      </c>
      <c r="U16" s="4">
        <v>48</v>
      </c>
      <c r="V16" s="4">
        <v>35</v>
      </c>
      <c r="W16" s="4">
        <v>24</v>
      </c>
      <c r="X16" s="4">
        <v>9</v>
      </c>
      <c r="Y16" s="4">
        <v>14</v>
      </c>
      <c r="Z16" s="4">
        <v>471</v>
      </c>
    </row>
    <row r="17" spans="1:26" x14ac:dyDescent="0.25">
      <c r="A17" s="3" t="s">
        <v>6875</v>
      </c>
      <c r="B17" s="4">
        <v>543</v>
      </c>
      <c r="D17" s="3" t="s">
        <v>6875</v>
      </c>
      <c r="E17" s="6">
        <v>0.17647058823529413</v>
      </c>
      <c r="F17" s="6">
        <v>0.22340425531914893</v>
      </c>
      <c r="G17" s="6">
        <v>0.28723404255319152</v>
      </c>
      <c r="H17" s="6">
        <v>0.22826086956521738</v>
      </c>
      <c r="I17" s="6">
        <v>0.14084507042253522</v>
      </c>
      <c r="J17" s="6">
        <v>0.17857142857142858</v>
      </c>
      <c r="K17" s="6">
        <v>0.17647058823529413</v>
      </c>
      <c r="L17" s="6">
        <v>0.10526315789473684</v>
      </c>
      <c r="M17" s="6">
        <v>0.13333333333333333</v>
      </c>
      <c r="N17" s="6">
        <v>0.20441988950276244</v>
      </c>
      <c r="P17" s="3" t="s">
        <v>6875</v>
      </c>
      <c r="Q17" s="4">
        <v>68</v>
      </c>
      <c r="R17" s="4">
        <v>94</v>
      </c>
      <c r="S17" s="4">
        <v>94</v>
      </c>
      <c r="T17" s="4">
        <v>92</v>
      </c>
      <c r="U17" s="4">
        <v>71</v>
      </c>
      <c r="V17" s="4">
        <v>56</v>
      </c>
      <c r="W17" s="4">
        <v>34</v>
      </c>
      <c r="X17" s="4">
        <v>19</v>
      </c>
      <c r="Y17" s="4">
        <v>15</v>
      </c>
      <c r="Z17" s="4">
        <v>543</v>
      </c>
    </row>
    <row r="18" spans="1:26" x14ac:dyDescent="0.25">
      <c r="A18" s="3" t="s">
        <v>6876</v>
      </c>
      <c r="B18" s="4">
        <v>222</v>
      </c>
      <c r="D18" s="3" t="s">
        <v>6876</v>
      </c>
      <c r="E18" s="6">
        <v>0.14285714285714285</v>
      </c>
      <c r="F18" s="6">
        <v>0.32727272727272727</v>
      </c>
      <c r="G18" s="6">
        <v>0.24324324324324326</v>
      </c>
      <c r="H18" s="6">
        <v>0.16666666666666666</v>
      </c>
      <c r="I18" s="6">
        <v>0.14814814814814814</v>
      </c>
      <c r="J18" s="6">
        <v>0.16666666666666666</v>
      </c>
      <c r="K18" s="6">
        <v>0.17647058823529413</v>
      </c>
      <c r="L18" s="6">
        <v>0</v>
      </c>
      <c r="M18" s="6">
        <v>0.33333333333333331</v>
      </c>
      <c r="N18" s="6">
        <v>0.21171171171171171</v>
      </c>
      <c r="P18" s="3" t="s">
        <v>6876</v>
      </c>
      <c r="Q18" s="4">
        <v>28</v>
      </c>
      <c r="R18" s="4">
        <v>55</v>
      </c>
      <c r="S18" s="4">
        <v>37</v>
      </c>
      <c r="T18" s="4">
        <v>24</v>
      </c>
      <c r="U18" s="4">
        <v>27</v>
      </c>
      <c r="V18" s="4">
        <v>18</v>
      </c>
      <c r="W18" s="4">
        <v>17</v>
      </c>
      <c r="X18" s="4">
        <v>10</v>
      </c>
      <c r="Y18" s="4">
        <v>6</v>
      </c>
      <c r="Z18" s="4">
        <v>222</v>
      </c>
    </row>
    <row r="19" spans="1:26" x14ac:dyDescent="0.25">
      <c r="A19" s="3" t="s">
        <v>6859</v>
      </c>
      <c r="B19" s="4">
        <v>4150</v>
      </c>
      <c r="D19" s="3" t="s">
        <v>6859</v>
      </c>
      <c r="E19" s="6">
        <v>0.27331189710610931</v>
      </c>
      <c r="F19" s="6">
        <v>0.28590425531914893</v>
      </c>
      <c r="G19" s="6">
        <v>0.27777777777777779</v>
      </c>
      <c r="H19" s="6">
        <v>0.25436046511627908</v>
      </c>
      <c r="I19" s="6">
        <v>0.23277467411545624</v>
      </c>
      <c r="J19" s="6">
        <v>0.2</v>
      </c>
      <c r="K19" s="6">
        <v>0.18303571428571427</v>
      </c>
      <c r="L19" s="6">
        <v>0.1736111111111111</v>
      </c>
      <c r="M19" s="6">
        <v>0.17475728155339806</v>
      </c>
      <c r="N19" s="6">
        <v>0.2508433734939759</v>
      </c>
      <c r="P19" s="3" t="s">
        <v>6859</v>
      </c>
      <c r="Q19" s="4">
        <v>622</v>
      </c>
      <c r="R19" s="4">
        <v>752</v>
      </c>
      <c r="S19" s="4">
        <v>720</v>
      </c>
      <c r="T19" s="4">
        <v>688</v>
      </c>
      <c r="U19" s="4">
        <v>537</v>
      </c>
      <c r="V19" s="4">
        <v>360</v>
      </c>
      <c r="W19" s="4">
        <v>224</v>
      </c>
      <c r="X19" s="4">
        <v>144</v>
      </c>
      <c r="Y19" s="4">
        <v>103</v>
      </c>
      <c r="Z19" s="4">
        <v>4150</v>
      </c>
    </row>
    <row r="25" spans="1:26" s="7" customFormat="1" ht="15.75" x14ac:dyDescent="0.25">
      <c r="A25" s="8" t="s">
        <v>6889</v>
      </c>
    </row>
    <row r="27" spans="1:26" x14ac:dyDescent="0.25">
      <c r="D27" s="2" t="s">
        <v>6857</v>
      </c>
      <c r="E27" t="s">
        <v>6863</v>
      </c>
      <c r="P27" s="2" t="s">
        <v>6857</v>
      </c>
      <c r="Q27" t="s">
        <v>6863</v>
      </c>
    </row>
    <row r="28" spans="1:26" x14ac:dyDescent="0.25">
      <c r="A28" s="2" t="s">
        <v>6857</v>
      </c>
      <c r="B28" t="s">
        <v>6863</v>
      </c>
      <c r="D28" s="2" t="s">
        <v>6925</v>
      </c>
      <c r="E28" s="3">
        <v>0</v>
      </c>
      <c r="P28" s="2" t="s">
        <v>6925</v>
      </c>
      <c r="Q28" s="3">
        <v>0</v>
      </c>
    </row>
    <row r="29" spans="1:26" x14ac:dyDescent="0.25">
      <c r="A29" s="2" t="s">
        <v>6925</v>
      </c>
      <c r="B29" s="3">
        <v>0</v>
      </c>
    </row>
    <row r="30" spans="1:26" x14ac:dyDescent="0.25">
      <c r="D30" s="2" t="s">
        <v>6878</v>
      </c>
      <c r="E30" s="2" t="s">
        <v>6860</v>
      </c>
      <c r="P30" s="2" t="s">
        <v>6864</v>
      </c>
      <c r="Q30" s="2" t="s">
        <v>6860</v>
      </c>
    </row>
    <row r="31" spans="1:26" x14ac:dyDescent="0.25">
      <c r="A31" s="2" t="s">
        <v>6858</v>
      </c>
      <c r="B31" t="s">
        <v>6864</v>
      </c>
      <c r="D31" s="2" t="s">
        <v>6858</v>
      </c>
      <c r="E31" t="s">
        <v>72</v>
      </c>
      <c r="F31" t="s">
        <v>56</v>
      </c>
      <c r="G31" t="s">
        <v>6859</v>
      </c>
      <c r="P31" s="2" t="s">
        <v>6858</v>
      </c>
      <c r="Q31" t="s">
        <v>72</v>
      </c>
      <c r="R31" t="s">
        <v>56</v>
      </c>
      <c r="S31" t="s">
        <v>6859</v>
      </c>
    </row>
    <row r="32" spans="1:26" x14ac:dyDescent="0.25">
      <c r="A32" s="3" t="s">
        <v>6866</v>
      </c>
      <c r="B32" s="4">
        <v>69</v>
      </c>
      <c r="D32" s="3" t="s">
        <v>6866</v>
      </c>
      <c r="E32" s="6">
        <v>0.11764705882352941</v>
      </c>
      <c r="F32" s="6">
        <v>0.17307692307692307</v>
      </c>
      <c r="G32" s="6">
        <v>0.15942028985507245</v>
      </c>
      <c r="P32" s="3" t="s">
        <v>6866</v>
      </c>
      <c r="Q32" s="4">
        <v>17</v>
      </c>
      <c r="R32" s="4">
        <v>52</v>
      </c>
      <c r="S32" s="4">
        <v>69</v>
      </c>
    </row>
    <row r="33" spans="1:19" x14ac:dyDescent="0.25">
      <c r="A33" s="3" t="s">
        <v>6867</v>
      </c>
      <c r="B33" s="4">
        <v>157</v>
      </c>
      <c r="D33" s="3" t="s">
        <v>6867</v>
      </c>
      <c r="E33" s="6">
        <v>9.0909090909090912E-2</v>
      </c>
      <c r="F33" s="6">
        <v>0.20161290322580644</v>
      </c>
      <c r="G33" s="6">
        <v>0.17834394904458598</v>
      </c>
      <c r="P33" s="3" t="s">
        <v>6867</v>
      </c>
      <c r="Q33" s="4">
        <v>33</v>
      </c>
      <c r="R33" s="4">
        <v>124</v>
      </c>
      <c r="S33" s="4">
        <v>157</v>
      </c>
    </row>
    <row r="34" spans="1:19" x14ac:dyDescent="0.25">
      <c r="A34" s="3" t="s">
        <v>6868</v>
      </c>
      <c r="B34" s="4">
        <v>321</v>
      </c>
      <c r="D34" s="3" t="s">
        <v>6868</v>
      </c>
      <c r="E34" s="6">
        <v>7.407407407407407E-2</v>
      </c>
      <c r="F34" s="6">
        <v>0.14606741573033707</v>
      </c>
      <c r="G34" s="6">
        <v>0.13395638629283488</v>
      </c>
      <c r="P34" s="3" t="s">
        <v>6868</v>
      </c>
      <c r="Q34" s="4">
        <v>54</v>
      </c>
      <c r="R34" s="4">
        <v>267</v>
      </c>
      <c r="S34" s="4">
        <v>321</v>
      </c>
    </row>
    <row r="35" spans="1:19" x14ac:dyDescent="0.25">
      <c r="A35" s="3" t="s">
        <v>6869</v>
      </c>
      <c r="B35" s="4">
        <v>485</v>
      </c>
      <c r="D35" s="3" t="s">
        <v>6869</v>
      </c>
      <c r="E35" s="6">
        <v>0.17391304347826086</v>
      </c>
      <c r="F35" s="6">
        <v>0.25961538461538464</v>
      </c>
      <c r="G35" s="6">
        <v>0.24742268041237114</v>
      </c>
      <c r="P35" s="3" t="s">
        <v>6869</v>
      </c>
      <c r="Q35" s="4">
        <v>69</v>
      </c>
      <c r="R35" s="4">
        <v>416</v>
      </c>
      <c r="S35" s="4">
        <v>485</v>
      </c>
    </row>
    <row r="36" spans="1:19" x14ac:dyDescent="0.25">
      <c r="A36" s="3" t="s">
        <v>6870</v>
      </c>
      <c r="B36" s="4">
        <v>604</v>
      </c>
      <c r="D36" s="3" t="s">
        <v>6870</v>
      </c>
      <c r="E36" s="6">
        <v>0.24096385542168675</v>
      </c>
      <c r="F36" s="6">
        <v>0.34165067178502878</v>
      </c>
      <c r="G36" s="6">
        <v>0.32781456953642385</v>
      </c>
      <c r="P36" s="3" t="s">
        <v>6870</v>
      </c>
      <c r="Q36" s="4">
        <v>83</v>
      </c>
      <c r="R36" s="4">
        <v>521</v>
      </c>
      <c r="S36" s="4">
        <v>604</v>
      </c>
    </row>
    <row r="37" spans="1:19" x14ac:dyDescent="0.25">
      <c r="A37" s="3" t="s">
        <v>6871</v>
      </c>
      <c r="B37" s="4">
        <v>416</v>
      </c>
      <c r="D37" s="3" t="s">
        <v>6871</v>
      </c>
      <c r="E37" s="6">
        <v>0.26315789473684209</v>
      </c>
      <c r="F37" s="6">
        <v>0.3426183844011142</v>
      </c>
      <c r="G37" s="6">
        <v>0.33173076923076922</v>
      </c>
      <c r="P37" s="3" t="s">
        <v>6871</v>
      </c>
      <c r="Q37" s="4">
        <v>57</v>
      </c>
      <c r="R37" s="4">
        <v>359</v>
      </c>
      <c r="S37" s="4">
        <v>416</v>
      </c>
    </row>
    <row r="38" spans="1:19" x14ac:dyDescent="0.25">
      <c r="A38" s="3" t="s">
        <v>6872</v>
      </c>
      <c r="B38" s="4">
        <v>356</v>
      </c>
      <c r="D38" s="3" t="s">
        <v>6872</v>
      </c>
      <c r="E38" s="6">
        <v>0.15789473684210525</v>
      </c>
      <c r="F38" s="6">
        <v>0.28930817610062892</v>
      </c>
      <c r="G38" s="6">
        <v>0.2752808988764045</v>
      </c>
      <c r="P38" s="3" t="s">
        <v>6872</v>
      </c>
      <c r="Q38" s="4">
        <v>38</v>
      </c>
      <c r="R38" s="4">
        <v>318</v>
      </c>
      <c r="S38" s="4">
        <v>356</v>
      </c>
    </row>
    <row r="39" spans="1:19" x14ac:dyDescent="0.25">
      <c r="A39" s="3" t="s">
        <v>6873</v>
      </c>
      <c r="B39" s="4">
        <v>506</v>
      </c>
      <c r="D39" s="3" t="s">
        <v>6873</v>
      </c>
      <c r="E39" s="6">
        <v>0.21875</v>
      </c>
      <c r="F39" s="6">
        <v>0.25565610859728505</v>
      </c>
      <c r="G39" s="6">
        <v>0.25098814229249011</v>
      </c>
      <c r="P39" s="3" t="s">
        <v>6873</v>
      </c>
      <c r="Q39" s="4">
        <v>64</v>
      </c>
      <c r="R39" s="4">
        <v>442</v>
      </c>
      <c r="S39" s="4">
        <v>506</v>
      </c>
    </row>
    <row r="40" spans="1:19" x14ac:dyDescent="0.25">
      <c r="A40" s="3" t="s">
        <v>6874</v>
      </c>
      <c r="B40" s="4">
        <v>471</v>
      </c>
      <c r="D40" s="3" t="s">
        <v>6874</v>
      </c>
      <c r="E40" s="6">
        <v>0.1206896551724138</v>
      </c>
      <c r="F40" s="6">
        <v>0.27360774818401939</v>
      </c>
      <c r="G40" s="6">
        <v>0.25477707006369427</v>
      </c>
      <c r="P40" s="3" t="s">
        <v>6874</v>
      </c>
      <c r="Q40" s="4">
        <v>58</v>
      </c>
      <c r="R40" s="4">
        <v>413</v>
      </c>
      <c r="S40" s="4">
        <v>471</v>
      </c>
    </row>
    <row r="41" spans="1:19" x14ac:dyDescent="0.25">
      <c r="A41" s="3" t="s">
        <v>6875</v>
      </c>
      <c r="B41" s="4">
        <v>543</v>
      </c>
      <c r="D41" s="3" t="s">
        <v>6875</v>
      </c>
      <c r="E41" s="6">
        <v>0.18181818181818182</v>
      </c>
      <c r="F41" s="6">
        <v>0.20696721311475411</v>
      </c>
      <c r="G41" s="6">
        <v>0.20441988950276244</v>
      </c>
      <c r="P41" s="3" t="s">
        <v>6875</v>
      </c>
      <c r="Q41" s="4">
        <v>55</v>
      </c>
      <c r="R41" s="4">
        <v>488</v>
      </c>
      <c r="S41" s="4">
        <v>543</v>
      </c>
    </row>
    <row r="42" spans="1:19" x14ac:dyDescent="0.25">
      <c r="A42" s="3" t="s">
        <v>6876</v>
      </c>
      <c r="B42" s="4">
        <v>222</v>
      </c>
      <c r="D42" s="3" t="s">
        <v>6876</v>
      </c>
      <c r="E42" s="6">
        <v>3.8461538461538464E-2</v>
      </c>
      <c r="F42" s="6">
        <v>0.23469387755102042</v>
      </c>
      <c r="G42" s="6">
        <v>0.21171171171171171</v>
      </c>
      <c r="P42" s="3" t="s">
        <v>6876</v>
      </c>
      <c r="Q42" s="4">
        <v>26</v>
      </c>
      <c r="R42" s="4">
        <v>196</v>
      </c>
      <c r="S42" s="4">
        <v>222</v>
      </c>
    </row>
    <row r="43" spans="1:19" x14ac:dyDescent="0.25">
      <c r="A43" s="3" t="s">
        <v>6859</v>
      </c>
      <c r="B43" s="4">
        <v>4150</v>
      </c>
      <c r="D43" s="3" t="s">
        <v>6859</v>
      </c>
      <c r="E43" s="6">
        <v>0.16967509025270758</v>
      </c>
      <c r="F43" s="6">
        <v>0.26334816462736371</v>
      </c>
      <c r="G43" s="6">
        <v>0.2508433734939759</v>
      </c>
      <c r="P43" s="3" t="s">
        <v>6859</v>
      </c>
      <c r="Q43" s="4">
        <v>554</v>
      </c>
      <c r="R43" s="4">
        <v>3596</v>
      </c>
      <c r="S43" s="4">
        <v>4150</v>
      </c>
    </row>
    <row r="49" spans="1:22" s="7" customFormat="1" ht="15.75" x14ac:dyDescent="0.25">
      <c r="A49" s="8" t="s">
        <v>6892</v>
      </c>
    </row>
    <row r="51" spans="1:22" x14ac:dyDescent="0.25">
      <c r="D51" s="2" t="s">
        <v>6857</v>
      </c>
      <c r="E51" t="s">
        <v>6863</v>
      </c>
      <c r="P51" s="2" t="s">
        <v>6857</v>
      </c>
      <c r="Q51" t="s">
        <v>6863</v>
      </c>
    </row>
    <row r="52" spans="1:22" x14ac:dyDescent="0.25">
      <c r="A52" s="2" t="s">
        <v>6857</v>
      </c>
      <c r="B52" t="s">
        <v>6863</v>
      </c>
      <c r="D52" s="2" t="s">
        <v>6925</v>
      </c>
      <c r="E52" s="3">
        <v>0</v>
      </c>
      <c r="P52" s="2" t="s">
        <v>6925</v>
      </c>
      <c r="Q52" s="3">
        <v>0</v>
      </c>
    </row>
    <row r="53" spans="1:22" x14ac:dyDescent="0.25">
      <c r="A53" s="2" t="s">
        <v>6925</v>
      </c>
      <c r="B53" s="3">
        <v>0</v>
      </c>
    </row>
    <row r="54" spans="1:22" x14ac:dyDescent="0.25">
      <c r="D54" s="2" t="s">
        <v>6878</v>
      </c>
      <c r="E54" s="2" t="s">
        <v>6860</v>
      </c>
      <c r="P54" s="2" t="s">
        <v>6864</v>
      </c>
      <c r="Q54" s="2" t="s">
        <v>6860</v>
      </c>
    </row>
    <row r="55" spans="1:22" x14ac:dyDescent="0.25">
      <c r="A55" s="2" t="s">
        <v>6858</v>
      </c>
      <c r="B55" t="s">
        <v>6864</v>
      </c>
      <c r="D55" s="2" t="s">
        <v>6858</v>
      </c>
      <c r="E55" t="s">
        <v>35</v>
      </c>
      <c r="F55" t="s">
        <v>31</v>
      </c>
      <c r="G55" t="s">
        <v>39</v>
      </c>
      <c r="H55" t="s">
        <v>69</v>
      </c>
      <c r="I55" t="s">
        <v>110</v>
      </c>
      <c r="J55" t="s">
        <v>6859</v>
      </c>
      <c r="P55" s="2" t="s">
        <v>6858</v>
      </c>
      <c r="Q55" t="s">
        <v>35</v>
      </c>
      <c r="R55" t="s">
        <v>31</v>
      </c>
      <c r="S55" t="s">
        <v>39</v>
      </c>
      <c r="T55" t="s">
        <v>69</v>
      </c>
      <c r="U55" t="s">
        <v>110</v>
      </c>
      <c r="V55" t="s">
        <v>6859</v>
      </c>
    </row>
    <row r="56" spans="1:22" x14ac:dyDescent="0.25">
      <c r="A56" s="3" t="s">
        <v>6866</v>
      </c>
      <c r="B56" s="4">
        <v>69</v>
      </c>
      <c r="D56" s="3" t="s">
        <v>6866</v>
      </c>
      <c r="E56" s="6">
        <v>0.1111111111111111</v>
      </c>
      <c r="F56" s="6">
        <v>0.11764705882352941</v>
      </c>
      <c r="G56" s="6">
        <v>0.20588235294117646</v>
      </c>
      <c r="H56" s="6"/>
      <c r="I56" s="6"/>
      <c r="J56" s="6">
        <v>0.15942028985507245</v>
      </c>
      <c r="P56" s="3" t="s">
        <v>6866</v>
      </c>
      <c r="Q56" s="4">
        <v>18</v>
      </c>
      <c r="R56" s="4">
        <v>17</v>
      </c>
      <c r="S56" s="4">
        <v>34</v>
      </c>
      <c r="T56" s="4"/>
      <c r="U56" s="4"/>
      <c r="V56" s="4">
        <v>69</v>
      </c>
    </row>
    <row r="57" spans="1:22" x14ac:dyDescent="0.25">
      <c r="A57" s="3" t="s">
        <v>6867</v>
      </c>
      <c r="B57" s="4">
        <v>157</v>
      </c>
      <c r="D57" s="3" t="s">
        <v>6867</v>
      </c>
      <c r="E57" s="6">
        <v>3.125E-2</v>
      </c>
      <c r="F57" s="6">
        <v>0.22058823529411764</v>
      </c>
      <c r="G57" s="6">
        <v>0.20754716981132076</v>
      </c>
      <c r="H57" s="6">
        <v>0</v>
      </c>
      <c r="I57" s="6">
        <v>1</v>
      </c>
      <c r="J57" s="6">
        <v>0.17834394904458598</v>
      </c>
      <c r="P57" s="3" t="s">
        <v>6867</v>
      </c>
      <c r="Q57" s="4">
        <v>32</v>
      </c>
      <c r="R57" s="4">
        <v>68</v>
      </c>
      <c r="S57" s="4">
        <v>53</v>
      </c>
      <c r="T57" s="4">
        <v>3</v>
      </c>
      <c r="U57" s="4">
        <v>1</v>
      </c>
      <c r="V57" s="4">
        <v>157</v>
      </c>
    </row>
    <row r="58" spans="1:22" x14ac:dyDescent="0.25">
      <c r="A58" s="3" t="s">
        <v>6868</v>
      </c>
      <c r="B58" s="4">
        <v>321</v>
      </c>
      <c r="D58" s="3" t="s">
        <v>6868</v>
      </c>
      <c r="E58" s="6">
        <v>0.11290322580645161</v>
      </c>
      <c r="F58" s="6">
        <v>0.1</v>
      </c>
      <c r="G58" s="6">
        <v>0.15254237288135594</v>
      </c>
      <c r="H58" s="6">
        <v>0.5</v>
      </c>
      <c r="I58" s="6">
        <v>0</v>
      </c>
      <c r="J58" s="6">
        <v>0.13395638629283488</v>
      </c>
      <c r="P58" s="3" t="s">
        <v>6868</v>
      </c>
      <c r="Q58" s="4">
        <v>62</v>
      </c>
      <c r="R58" s="4">
        <v>130</v>
      </c>
      <c r="S58" s="4">
        <v>118</v>
      </c>
      <c r="T58" s="4">
        <v>10</v>
      </c>
      <c r="U58" s="4">
        <v>1</v>
      </c>
      <c r="V58" s="4">
        <v>321</v>
      </c>
    </row>
    <row r="59" spans="1:22" x14ac:dyDescent="0.25">
      <c r="A59" s="3" t="s">
        <v>6869</v>
      </c>
      <c r="B59" s="4">
        <v>485</v>
      </c>
      <c r="D59" s="3" t="s">
        <v>6869</v>
      </c>
      <c r="E59" s="6">
        <v>0.22018348623853212</v>
      </c>
      <c r="F59" s="6">
        <v>0.24719101123595505</v>
      </c>
      <c r="G59" s="6">
        <v>0.25668449197860965</v>
      </c>
      <c r="H59" s="6">
        <v>0.44444444444444442</v>
      </c>
      <c r="I59" s="6">
        <v>0</v>
      </c>
      <c r="J59" s="6">
        <v>0.24742268041237114</v>
      </c>
      <c r="P59" s="3" t="s">
        <v>6869</v>
      </c>
      <c r="Q59" s="4">
        <v>109</v>
      </c>
      <c r="R59" s="4">
        <v>178</v>
      </c>
      <c r="S59" s="4">
        <v>187</v>
      </c>
      <c r="T59" s="4">
        <v>9</v>
      </c>
      <c r="U59" s="4">
        <v>2</v>
      </c>
      <c r="V59" s="4">
        <v>485</v>
      </c>
    </row>
    <row r="60" spans="1:22" x14ac:dyDescent="0.25">
      <c r="A60" s="3" t="s">
        <v>6870</v>
      </c>
      <c r="B60" s="4">
        <v>604</v>
      </c>
      <c r="D60" s="3" t="s">
        <v>6870</v>
      </c>
      <c r="E60" s="6">
        <v>0.31707317073170732</v>
      </c>
      <c r="F60" s="6">
        <v>0.3235294117647059</v>
      </c>
      <c r="G60" s="6">
        <v>0.34497816593886466</v>
      </c>
      <c r="H60" s="6">
        <v>0.2</v>
      </c>
      <c r="I60" s="6">
        <v>0.25</v>
      </c>
      <c r="J60" s="6">
        <v>0.32781456953642385</v>
      </c>
      <c r="P60" s="3" t="s">
        <v>6870</v>
      </c>
      <c r="Q60" s="4">
        <v>123</v>
      </c>
      <c r="R60" s="4">
        <v>238</v>
      </c>
      <c r="S60" s="4">
        <v>229</v>
      </c>
      <c r="T60" s="4">
        <v>10</v>
      </c>
      <c r="U60" s="4">
        <v>4</v>
      </c>
      <c r="V60" s="4">
        <v>604</v>
      </c>
    </row>
    <row r="61" spans="1:22" x14ac:dyDescent="0.25">
      <c r="A61" s="3" t="s">
        <v>6871</v>
      </c>
      <c r="B61" s="4">
        <v>416</v>
      </c>
      <c r="D61" s="3" t="s">
        <v>6871</v>
      </c>
      <c r="E61" s="6">
        <v>0.34020618556701032</v>
      </c>
      <c r="F61" s="6">
        <v>0.31851851851851853</v>
      </c>
      <c r="G61" s="6">
        <v>0.34285714285714286</v>
      </c>
      <c r="H61" s="6">
        <v>0.2857142857142857</v>
      </c>
      <c r="I61" s="6">
        <v>0</v>
      </c>
      <c r="J61" s="6">
        <v>0.33173076923076922</v>
      </c>
      <c r="P61" s="3" t="s">
        <v>6871</v>
      </c>
      <c r="Q61" s="4">
        <v>97</v>
      </c>
      <c r="R61" s="4">
        <v>135</v>
      </c>
      <c r="S61" s="4">
        <v>175</v>
      </c>
      <c r="T61" s="4">
        <v>7</v>
      </c>
      <c r="U61" s="4">
        <v>2</v>
      </c>
      <c r="V61" s="4">
        <v>416</v>
      </c>
    </row>
    <row r="62" spans="1:22" x14ac:dyDescent="0.25">
      <c r="A62" s="3" t="s">
        <v>6872</v>
      </c>
      <c r="B62" s="4">
        <v>356</v>
      </c>
      <c r="D62" s="3" t="s">
        <v>6872</v>
      </c>
      <c r="E62" s="6">
        <v>0.21212121212121213</v>
      </c>
      <c r="F62" s="6">
        <v>0.2638888888888889</v>
      </c>
      <c r="G62" s="6">
        <v>0.30827067669172931</v>
      </c>
      <c r="H62" s="6">
        <v>0.45454545454545453</v>
      </c>
      <c r="I62" s="6">
        <v>0</v>
      </c>
      <c r="J62" s="6">
        <v>0.2752808988764045</v>
      </c>
      <c r="P62" s="3" t="s">
        <v>6872</v>
      </c>
      <c r="Q62" s="4">
        <v>66</v>
      </c>
      <c r="R62" s="4">
        <v>144</v>
      </c>
      <c r="S62" s="4">
        <v>133</v>
      </c>
      <c r="T62" s="4">
        <v>11</v>
      </c>
      <c r="U62" s="4">
        <v>2</v>
      </c>
      <c r="V62" s="4">
        <v>356</v>
      </c>
    </row>
    <row r="63" spans="1:22" x14ac:dyDescent="0.25">
      <c r="A63" s="3" t="s">
        <v>6873</v>
      </c>
      <c r="B63" s="4">
        <v>506</v>
      </c>
      <c r="D63" s="3" t="s">
        <v>6873</v>
      </c>
      <c r="E63" s="6">
        <v>0.22330097087378642</v>
      </c>
      <c r="F63" s="6">
        <v>0.22099447513812154</v>
      </c>
      <c r="G63" s="6">
        <v>0.28095238095238095</v>
      </c>
      <c r="H63" s="6">
        <v>0.36363636363636365</v>
      </c>
      <c r="I63" s="6">
        <v>1</v>
      </c>
      <c r="J63" s="6">
        <v>0.25098814229249011</v>
      </c>
      <c r="P63" s="3" t="s">
        <v>6873</v>
      </c>
      <c r="Q63" s="4">
        <v>103</v>
      </c>
      <c r="R63" s="4">
        <v>181</v>
      </c>
      <c r="S63" s="4">
        <v>210</v>
      </c>
      <c r="T63" s="4">
        <v>11</v>
      </c>
      <c r="U63" s="4">
        <v>1</v>
      </c>
      <c r="V63" s="4">
        <v>506</v>
      </c>
    </row>
    <row r="64" spans="1:22" x14ac:dyDescent="0.25">
      <c r="A64" s="3" t="s">
        <v>6874</v>
      </c>
      <c r="B64" s="4">
        <v>471</v>
      </c>
      <c r="D64" s="3" t="s">
        <v>6874</v>
      </c>
      <c r="E64" s="6">
        <v>0.20512820512820512</v>
      </c>
      <c r="F64" s="6">
        <v>0.24489795918367346</v>
      </c>
      <c r="G64" s="6">
        <v>0.2857142857142857</v>
      </c>
      <c r="H64" s="6">
        <v>0.14285714285714285</v>
      </c>
      <c r="I64" s="6">
        <v>0</v>
      </c>
      <c r="J64" s="6">
        <v>0.25477707006369427</v>
      </c>
      <c r="P64" s="3" t="s">
        <v>6874</v>
      </c>
      <c r="Q64" s="4">
        <v>78</v>
      </c>
      <c r="R64" s="4">
        <v>147</v>
      </c>
      <c r="S64" s="4">
        <v>231</v>
      </c>
      <c r="T64" s="4">
        <v>14</v>
      </c>
      <c r="U64" s="4">
        <v>1</v>
      </c>
      <c r="V64" s="4">
        <v>471</v>
      </c>
    </row>
    <row r="65" spans="1:25" x14ac:dyDescent="0.25">
      <c r="A65" s="3" t="s">
        <v>6875</v>
      </c>
      <c r="B65" s="4">
        <v>543</v>
      </c>
      <c r="D65" s="3" t="s">
        <v>6875</v>
      </c>
      <c r="E65" s="6">
        <v>0.21917808219178081</v>
      </c>
      <c r="F65" s="6">
        <v>0.22131147540983606</v>
      </c>
      <c r="G65" s="6">
        <v>0.19875776397515527</v>
      </c>
      <c r="H65" s="6">
        <v>0.13043478260869565</v>
      </c>
      <c r="I65" s="6">
        <v>0.33333333333333331</v>
      </c>
      <c r="J65" s="6">
        <v>0.20441988950276244</v>
      </c>
      <c r="P65" s="3" t="s">
        <v>6875</v>
      </c>
      <c r="Q65" s="4">
        <v>73</v>
      </c>
      <c r="R65" s="4">
        <v>122</v>
      </c>
      <c r="S65" s="4">
        <v>322</v>
      </c>
      <c r="T65" s="4">
        <v>23</v>
      </c>
      <c r="U65" s="4">
        <v>3</v>
      </c>
      <c r="V65" s="4">
        <v>543</v>
      </c>
    </row>
    <row r="66" spans="1:25" x14ac:dyDescent="0.25">
      <c r="A66" s="3" t="s">
        <v>6876</v>
      </c>
      <c r="B66" s="4">
        <v>222</v>
      </c>
      <c r="D66" s="3" t="s">
        <v>6876</v>
      </c>
      <c r="E66" s="6">
        <v>0.13793103448275862</v>
      </c>
      <c r="F66" s="6">
        <v>0.10810810810810811</v>
      </c>
      <c r="G66" s="6">
        <v>0.25517241379310346</v>
      </c>
      <c r="H66" s="6">
        <v>0.2</v>
      </c>
      <c r="I66" s="6">
        <v>0</v>
      </c>
      <c r="J66" s="6">
        <v>0.21171171171171171</v>
      </c>
      <c r="P66" s="3" t="s">
        <v>6876</v>
      </c>
      <c r="Q66" s="4">
        <v>29</v>
      </c>
      <c r="R66" s="4">
        <v>37</v>
      </c>
      <c r="S66" s="4">
        <v>145</v>
      </c>
      <c r="T66" s="4">
        <v>10</v>
      </c>
      <c r="U66" s="4">
        <v>1</v>
      </c>
      <c r="V66" s="4">
        <v>222</v>
      </c>
    </row>
    <row r="67" spans="1:25" x14ac:dyDescent="0.25">
      <c r="A67" s="3" t="s">
        <v>6859</v>
      </c>
      <c r="B67" s="4">
        <v>4150</v>
      </c>
      <c r="D67" s="3" t="s">
        <v>6859</v>
      </c>
      <c r="E67" s="6">
        <v>0.22658227848101264</v>
      </c>
      <c r="F67" s="6">
        <v>0.24266284896206156</v>
      </c>
      <c r="G67" s="6">
        <v>0.26673924877517691</v>
      </c>
      <c r="H67" s="6">
        <v>0.26851851851851855</v>
      </c>
      <c r="I67" s="6">
        <v>0.22222222222222221</v>
      </c>
      <c r="J67" s="6">
        <v>0.2508433734939759</v>
      </c>
      <c r="P67" s="3" t="s">
        <v>6859</v>
      </c>
      <c r="Q67" s="4">
        <v>790</v>
      </c>
      <c r="R67" s="4">
        <v>1397</v>
      </c>
      <c r="S67" s="4">
        <v>1837</v>
      </c>
      <c r="T67" s="4">
        <v>108</v>
      </c>
      <c r="U67" s="4">
        <v>18</v>
      </c>
      <c r="V67" s="4">
        <v>4150</v>
      </c>
    </row>
    <row r="73" spans="1:25" s="7" customFormat="1" ht="15.75" x14ac:dyDescent="0.25">
      <c r="A73" s="8" t="s">
        <v>6899</v>
      </c>
    </row>
    <row r="75" spans="1:25" x14ac:dyDescent="0.25">
      <c r="D75" s="2" t="s">
        <v>6857</v>
      </c>
      <c r="E75" t="s">
        <v>6863</v>
      </c>
      <c r="P75" s="2" t="s">
        <v>6857</v>
      </c>
      <c r="Q75" t="s">
        <v>6863</v>
      </c>
    </row>
    <row r="76" spans="1:25" x14ac:dyDescent="0.25">
      <c r="A76" s="2" t="s">
        <v>6857</v>
      </c>
      <c r="B76" t="s">
        <v>6863</v>
      </c>
      <c r="D76" s="2" t="s">
        <v>6925</v>
      </c>
      <c r="E76" s="3">
        <v>0</v>
      </c>
      <c r="P76" s="2" t="s">
        <v>6925</v>
      </c>
      <c r="Q76" s="3">
        <v>0</v>
      </c>
    </row>
    <row r="77" spans="1:25" x14ac:dyDescent="0.25">
      <c r="A77" s="2" t="s">
        <v>6925</v>
      </c>
      <c r="B77" s="3">
        <v>0</v>
      </c>
    </row>
    <row r="78" spans="1:25" x14ac:dyDescent="0.25">
      <c r="D78" s="2" t="s">
        <v>6878</v>
      </c>
      <c r="E78" s="2" t="s">
        <v>6860</v>
      </c>
      <c r="P78" s="2" t="s">
        <v>6864</v>
      </c>
      <c r="Q78" s="2" t="s">
        <v>6860</v>
      </c>
    </row>
    <row r="79" spans="1:25" x14ac:dyDescent="0.25">
      <c r="A79" s="2" t="s">
        <v>6858</v>
      </c>
      <c r="B79" t="s">
        <v>6864</v>
      </c>
      <c r="D79" s="2" t="s">
        <v>6858</v>
      </c>
      <c r="E79" t="s">
        <v>6907</v>
      </c>
      <c r="F79" t="s">
        <v>6906</v>
      </c>
      <c r="G79" t="s">
        <v>6902</v>
      </c>
      <c r="H79" t="s">
        <v>6903</v>
      </c>
      <c r="I79" t="s">
        <v>6904</v>
      </c>
      <c r="J79" t="s">
        <v>6905</v>
      </c>
      <c r="K79" t="s">
        <v>6908</v>
      </c>
      <c r="M79" t="s">
        <v>6859</v>
      </c>
      <c r="P79" s="2" t="s">
        <v>6858</v>
      </c>
      <c r="Q79" t="s">
        <v>6907</v>
      </c>
      <c r="R79" t="s">
        <v>6906</v>
      </c>
      <c r="S79" t="s">
        <v>6902</v>
      </c>
      <c r="T79" t="s">
        <v>6903</v>
      </c>
      <c r="U79" t="s">
        <v>6904</v>
      </c>
      <c r="V79" t="s">
        <v>6905</v>
      </c>
      <c r="W79" t="s">
        <v>6908</v>
      </c>
      <c r="Y79" t="s">
        <v>6859</v>
      </c>
    </row>
    <row r="80" spans="1:25" x14ac:dyDescent="0.25">
      <c r="A80" s="3" t="s">
        <v>6866</v>
      </c>
      <c r="B80" s="4">
        <v>69</v>
      </c>
      <c r="D80" s="9" t="s">
        <v>6866</v>
      </c>
      <c r="E80" s="6"/>
      <c r="F80" s="6"/>
      <c r="G80" s="6"/>
      <c r="H80" s="6"/>
      <c r="I80" s="6"/>
      <c r="J80" s="6"/>
      <c r="K80" s="6"/>
      <c r="L80" s="6">
        <v>0.15942028985507245</v>
      </c>
      <c r="M80" s="6">
        <v>0.15942028985507245</v>
      </c>
      <c r="P80" s="3" t="s">
        <v>6866</v>
      </c>
      <c r="Q80" s="4"/>
      <c r="R80" s="4"/>
      <c r="S80" s="4"/>
      <c r="T80" s="4"/>
      <c r="U80" s="4"/>
      <c r="V80" s="4"/>
      <c r="W80" s="4"/>
      <c r="X80" s="4">
        <v>69</v>
      </c>
      <c r="Y80" s="4">
        <v>69</v>
      </c>
    </row>
    <row r="81" spans="1:25" x14ac:dyDescent="0.25">
      <c r="A81" s="3" t="s">
        <v>6867</v>
      </c>
      <c r="B81" s="4">
        <v>157</v>
      </c>
      <c r="D81" s="9" t="s">
        <v>6867</v>
      </c>
      <c r="E81" s="6"/>
      <c r="F81" s="6"/>
      <c r="G81" s="6"/>
      <c r="H81" s="6"/>
      <c r="I81" s="6"/>
      <c r="J81" s="6"/>
      <c r="K81" s="6"/>
      <c r="L81" s="6">
        <v>0.17834394904458598</v>
      </c>
      <c r="M81" s="6">
        <v>0.17834394904458598</v>
      </c>
      <c r="P81" s="3" t="s">
        <v>6867</v>
      </c>
      <c r="Q81" s="4"/>
      <c r="R81" s="4"/>
      <c r="S81" s="4"/>
      <c r="T81" s="4"/>
      <c r="U81" s="4"/>
      <c r="V81" s="4"/>
      <c r="W81" s="4"/>
      <c r="X81" s="4">
        <v>157</v>
      </c>
      <c r="Y81" s="4">
        <v>157</v>
      </c>
    </row>
    <row r="82" spans="1:25" x14ac:dyDescent="0.25">
      <c r="A82" s="3" t="s">
        <v>6868</v>
      </c>
      <c r="B82" s="4">
        <v>321</v>
      </c>
      <c r="D82" s="3" t="s">
        <v>6868</v>
      </c>
      <c r="E82" s="6">
        <v>0.35294117647058826</v>
      </c>
      <c r="F82" s="6"/>
      <c r="G82" s="6">
        <v>0</v>
      </c>
      <c r="H82" s="6">
        <v>0.11764705882352941</v>
      </c>
      <c r="I82" s="6">
        <v>0.15217391304347827</v>
      </c>
      <c r="J82" s="6">
        <v>0.2</v>
      </c>
      <c r="K82" s="6">
        <v>0.1</v>
      </c>
      <c r="L82" s="6">
        <v>0.10714285714285714</v>
      </c>
      <c r="M82" s="6">
        <v>0.13395638629283488</v>
      </c>
      <c r="P82" s="3" t="s">
        <v>6868</v>
      </c>
      <c r="Q82" s="4">
        <v>17</v>
      </c>
      <c r="R82" s="4"/>
      <c r="S82" s="4">
        <v>2</v>
      </c>
      <c r="T82" s="4">
        <v>119</v>
      </c>
      <c r="U82" s="4">
        <v>46</v>
      </c>
      <c r="V82" s="4">
        <v>15</v>
      </c>
      <c r="W82" s="4">
        <v>10</v>
      </c>
      <c r="X82" s="4">
        <v>112</v>
      </c>
      <c r="Y82" s="4">
        <v>321</v>
      </c>
    </row>
    <row r="83" spans="1:25" x14ac:dyDescent="0.25">
      <c r="A83" s="3" t="s">
        <v>6869</v>
      </c>
      <c r="B83" s="4">
        <v>485</v>
      </c>
      <c r="D83" s="3" t="s">
        <v>6869</v>
      </c>
      <c r="E83" s="6">
        <v>0.4</v>
      </c>
      <c r="F83" s="6">
        <v>0.27368421052631581</v>
      </c>
      <c r="G83" s="6">
        <v>0.13043478260869565</v>
      </c>
      <c r="H83" s="6">
        <v>0.20540540540540542</v>
      </c>
      <c r="I83" s="6">
        <v>0.39534883720930231</v>
      </c>
      <c r="J83" s="6">
        <v>0.25</v>
      </c>
      <c r="K83" s="6">
        <v>0.375</v>
      </c>
      <c r="L83" s="6"/>
      <c r="M83" s="6">
        <v>0.24742268041237114</v>
      </c>
      <c r="P83" s="3" t="s">
        <v>6869</v>
      </c>
      <c r="Q83" s="4">
        <v>15</v>
      </c>
      <c r="R83" s="4">
        <v>95</v>
      </c>
      <c r="S83" s="4">
        <v>92</v>
      </c>
      <c r="T83" s="4">
        <v>185</v>
      </c>
      <c r="U83" s="4">
        <v>86</v>
      </c>
      <c r="V83" s="4">
        <v>4</v>
      </c>
      <c r="W83" s="4">
        <v>8</v>
      </c>
      <c r="X83" s="4"/>
      <c r="Y83" s="4">
        <v>485</v>
      </c>
    </row>
    <row r="84" spans="1:25" x14ac:dyDescent="0.25">
      <c r="A84" s="3" t="s">
        <v>6870</v>
      </c>
      <c r="B84" s="4">
        <v>604</v>
      </c>
      <c r="D84" s="3" t="s">
        <v>6870</v>
      </c>
      <c r="E84" s="6">
        <v>0.5</v>
      </c>
      <c r="F84" s="6">
        <v>0.39583333333333331</v>
      </c>
      <c r="G84" s="6">
        <v>0.20212765957446807</v>
      </c>
      <c r="H84" s="6">
        <v>0.31923076923076921</v>
      </c>
      <c r="I84" s="6">
        <v>0.40119760479041916</v>
      </c>
      <c r="J84" s="6">
        <v>0.25</v>
      </c>
      <c r="K84" s="6">
        <v>0.2</v>
      </c>
      <c r="L84" s="6"/>
      <c r="M84" s="6">
        <v>0.32781456953642385</v>
      </c>
      <c r="P84" s="3" t="s">
        <v>6870</v>
      </c>
      <c r="Q84" s="4">
        <v>8</v>
      </c>
      <c r="R84" s="4">
        <v>48</v>
      </c>
      <c r="S84" s="4">
        <v>94</v>
      </c>
      <c r="T84" s="4">
        <v>260</v>
      </c>
      <c r="U84" s="4">
        <v>167</v>
      </c>
      <c r="V84" s="4">
        <v>12</v>
      </c>
      <c r="W84" s="4">
        <v>15</v>
      </c>
      <c r="X84" s="4"/>
      <c r="Y84" s="4">
        <v>604</v>
      </c>
    </row>
    <row r="85" spans="1:25" x14ac:dyDescent="0.25">
      <c r="A85" s="3" t="s">
        <v>6871</v>
      </c>
      <c r="B85" s="4">
        <v>416</v>
      </c>
      <c r="D85" s="3" t="s">
        <v>6871</v>
      </c>
      <c r="E85" s="6">
        <v>0.27272727272727271</v>
      </c>
      <c r="F85" s="6">
        <v>0.36363636363636365</v>
      </c>
      <c r="G85" s="6">
        <v>0.30232558139534882</v>
      </c>
      <c r="H85" s="6">
        <v>0.29411764705882354</v>
      </c>
      <c r="I85" s="6">
        <v>0.42727272727272725</v>
      </c>
      <c r="J85" s="6">
        <v>0.25</v>
      </c>
      <c r="K85" s="6">
        <v>0.22222222222222221</v>
      </c>
      <c r="L85" s="6"/>
      <c r="M85" s="6">
        <v>0.33173076923076922</v>
      </c>
      <c r="P85" s="3" t="s">
        <v>6871</v>
      </c>
      <c r="Q85" s="4">
        <v>11</v>
      </c>
      <c r="R85" s="4">
        <v>22</v>
      </c>
      <c r="S85" s="4">
        <v>86</v>
      </c>
      <c r="T85" s="4">
        <v>170</v>
      </c>
      <c r="U85" s="4">
        <v>110</v>
      </c>
      <c r="V85" s="4">
        <v>8</v>
      </c>
      <c r="W85" s="4">
        <v>9</v>
      </c>
      <c r="X85" s="4"/>
      <c r="Y85" s="4">
        <v>416</v>
      </c>
    </row>
    <row r="86" spans="1:25" x14ac:dyDescent="0.25">
      <c r="A86" s="3" t="s">
        <v>6872</v>
      </c>
      <c r="B86" s="4">
        <v>356</v>
      </c>
      <c r="D86" s="3" t="s">
        <v>6872</v>
      </c>
      <c r="E86" s="6">
        <v>0.4</v>
      </c>
      <c r="F86" s="6">
        <v>0.36363636363636365</v>
      </c>
      <c r="G86" s="6">
        <v>0.34693877551020408</v>
      </c>
      <c r="H86" s="6">
        <v>0.2074074074074074</v>
      </c>
      <c r="I86" s="6">
        <v>0.31297709923664124</v>
      </c>
      <c r="J86" s="6">
        <v>0</v>
      </c>
      <c r="K86" s="6">
        <v>0.18181818181818182</v>
      </c>
      <c r="L86" s="6"/>
      <c r="M86" s="6">
        <v>0.2752808988764045</v>
      </c>
      <c r="P86" s="3" t="s">
        <v>6872</v>
      </c>
      <c r="Q86" s="4">
        <v>5</v>
      </c>
      <c r="R86" s="4">
        <v>22</v>
      </c>
      <c r="S86" s="4">
        <v>49</v>
      </c>
      <c r="T86" s="4">
        <v>135</v>
      </c>
      <c r="U86" s="4">
        <v>131</v>
      </c>
      <c r="V86" s="4">
        <v>3</v>
      </c>
      <c r="W86" s="4">
        <v>11</v>
      </c>
      <c r="X86" s="4"/>
      <c r="Y86" s="4">
        <v>356</v>
      </c>
    </row>
    <row r="87" spans="1:25" x14ac:dyDescent="0.25">
      <c r="A87" s="3" t="s">
        <v>6873</v>
      </c>
      <c r="B87" s="4">
        <v>506</v>
      </c>
      <c r="D87" s="3" t="s">
        <v>6873</v>
      </c>
      <c r="E87" s="6"/>
      <c r="F87" s="6">
        <v>0.40909090909090912</v>
      </c>
      <c r="G87" s="6">
        <v>0.3380281690140845</v>
      </c>
      <c r="H87" s="6">
        <v>0.2097560975609756</v>
      </c>
      <c r="I87" s="6">
        <v>0.20270270270270271</v>
      </c>
      <c r="J87" s="6">
        <v>0</v>
      </c>
      <c r="K87" s="6">
        <v>0.23076923076923078</v>
      </c>
      <c r="L87" s="6"/>
      <c r="M87" s="6">
        <v>0.25098814229249011</v>
      </c>
      <c r="P87" s="3" t="s">
        <v>6873</v>
      </c>
      <c r="Q87" s="4"/>
      <c r="R87" s="4">
        <v>66</v>
      </c>
      <c r="S87" s="4">
        <v>71</v>
      </c>
      <c r="T87" s="4">
        <v>205</v>
      </c>
      <c r="U87" s="4">
        <v>148</v>
      </c>
      <c r="V87" s="4">
        <v>3</v>
      </c>
      <c r="W87" s="4">
        <v>13</v>
      </c>
      <c r="X87" s="4"/>
      <c r="Y87" s="4">
        <v>506</v>
      </c>
    </row>
    <row r="88" spans="1:25" x14ac:dyDescent="0.25">
      <c r="A88" s="3" t="s">
        <v>6874</v>
      </c>
      <c r="B88" s="4">
        <v>471</v>
      </c>
      <c r="D88" s="3" t="s">
        <v>6874</v>
      </c>
      <c r="E88" s="6">
        <v>0.5</v>
      </c>
      <c r="F88" s="6">
        <v>0.31428571428571428</v>
      </c>
      <c r="G88" s="6">
        <v>0.27272727272727271</v>
      </c>
      <c r="H88" s="6">
        <v>0.20772946859903382</v>
      </c>
      <c r="I88" s="6">
        <v>0.26923076923076922</v>
      </c>
      <c r="J88" s="6">
        <v>0</v>
      </c>
      <c r="K88" s="6">
        <v>0.44444444444444442</v>
      </c>
      <c r="L88" s="6"/>
      <c r="M88" s="6">
        <v>0.25477707006369427</v>
      </c>
      <c r="P88" s="3" t="s">
        <v>6874</v>
      </c>
      <c r="Q88" s="4">
        <v>10</v>
      </c>
      <c r="R88" s="4">
        <v>70</v>
      </c>
      <c r="S88" s="4">
        <v>66</v>
      </c>
      <c r="T88" s="4">
        <v>207</v>
      </c>
      <c r="U88" s="4">
        <v>104</v>
      </c>
      <c r="V88" s="4">
        <v>5</v>
      </c>
      <c r="W88" s="4">
        <v>9</v>
      </c>
      <c r="X88" s="4"/>
      <c r="Y88" s="4">
        <v>471</v>
      </c>
    </row>
    <row r="89" spans="1:25" x14ac:dyDescent="0.25">
      <c r="A89" s="3" t="s">
        <v>6875</v>
      </c>
      <c r="B89" s="4">
        <v>543</v>
      </c>
      <c r="D89" s="3" t="s">
        <v>6875</v>
      </c>
      <c r="E89" s="6">
        <v>0.29411764705882354</v>
      </c>
      <c r="F89" s="6">
        <v>0.20833333333333334</v>
      </c>
      <c r="G89" s="6">
        <v>0.14285714285714285</v>
      </c>
      <c r="H89" s="6">
        <v>0.16071428571428573</v>
      </c>
      <c r="I89" s="6">
        <v>0.23170731707317074</v>
      </c>
      <c r="J89" s="6">
        <v>0.19354838709677419</v>
      </c>
      <c r="K89" s="6">
        <v>0.16666666666666666</v>
      </c>
      <c r="L89" s="6"/>
      <c r="M89" s="6">
        <v>0.20441988950276244</v>
      </c>
      <c r="P89" s="3" t="s">
        <v>6875</v>
      </c>
      <c r="Q89" s="4">
        <v>34</v>
      </c>
      <c r="R89" s="4">
        <v>264</v>
      </c>
      <c r="S89" s="4">
        <v>14</v>
      </c>
      <c r="T89" s="4">
        <v>112</v>
      </c>
      <c r="U89" s="4">
        <v>82</v>
      </c>
      <c r="V89" s="4">
        <v>31</v>
      </c>
      <c r="W89" s="4">
        <v>6</v>
      </c>
      <c r="X89" s="4"/>
      <c r="Y89" s="4">
        <v>543</v>
      </c>
    </row>
    <row r="90" spans="1:25" x14ac:dyDescent="0.25">
      <c r="A90" s="3" t="s">
        <v>6876</v>
      </c>
      <c r="B90" s="4">
        <v>222</v>
      </c>
      <c r="D90" s="10" t="s">
        <v>6876</v>
      </c>
      <c r="E90" s="6">
        <v>0</v>
      </c>
      <c r="F90" s="6">
        <v>0.2462686567164179</v>
      </c>
      <c r="G90" s="6">
        <v>0.25</v>
      </c>
      <c r="H90" s="6">
        <v>9.5238095238095233E-2</v>
      </c>
      <c r="I90" s="6">
        <v>0.17391304347826086</v>
      </c>
      <c r="J90" s="6">
        <v>0.35714285714285715</v>
      </c>
      <c r="K90" s="6">
        <v>0</v>
      </c>
      <c r="L90" s="6"/>
      <c r="M90" s="6">
        <v>0.21171171171171171</v>
      </c>
      <c r="P90" s="3" t="s">
        <v>6876</v>
      </c>
      <c r="Q90" s="4">
        <v>3</v>
      </c>
      <c r="R90" s="4">
        <v>134</v>
      </c>
      <c r="S90" s="4">
        <v>4</v>
      </c>
      <c r="T90" s="4">
        <v>42</v>
      </c>
      <c r="U90" s="4">
        <v>23</v>
      </c>
      <c r="V90" s="4">
        <v>14</v>
      </c>
      <c r="W90" s="4">
        <v>2</v>
      </c>
      <c r="X90" s="4"/>
      <c r="Y90" s="4">
        <v>222</v>
      </c>
    </row>
    <row r="91" spans="1:25" x14ac:dyDescent="0.25">
      <c r="A91" s="3" t="s">
        <v>6859</v>
      </c>
      <c r="B91" s="4">
        <v>4150</v>
      </c>
      <c r="D91" s="3" t="s">
        <v>6859</v>
      </c>
      <c r="E91" s="6">
        <v>0.34951456310679613</v>
      </c>
      <c r="F91" s="6">
        <v>0.27461858529819694</v>
      </c>
      <c r="G91" s="6">
        <v>0.2489539748953975</v>
      </c>
      <c r="H91" s="6">
        <v>0.22369337979094076</v>
      </c>
      <c r="I91" s="6">
        <v>0.3088071348940914</v>
      </c>
      <c r="J91" s="6">
        <v>0.21052631578947367</v>
      </c>
      <c r="K91" s="6">
        <v>0.2289156626506024</v>
      </c>
      <c r="L91" s="6">
        <v>0.15088757396449703</v>
      </c>
      <c r="M91" s="6">
        <v>0.2508433734939759</v>
      </c>
      <c r="P91" s="3" t="s">
        <v>6859</v>
      </c>
      <c r="Q91" s="4">
        <v>103</v>
      </c>
      <c r="R91" s="4">
        <v>721</v>
      </c>
      <c r="S91" s="4">
        <v>478</v>
      </c>
      <c r="T91" s="4">
        <v>1435</v>
      </c>
      <c r="U91" s="4">
        <v>897</v>
      </c>
      <c r="V91" s="4">
        <v>95</v>
      </c>
      <c r="W91" s="4">
        <v>83</v>
      </c>
      <c r="X91" s="4">
        <v>338</v>
      </c>
      <c r="Y91" s="4">
        <v>4150</v>
      </c>
    </row>
    <row r="97" spans="1:26" s="7" customFormat="1" ht="15.75" x14ac:dyDescent="0.25">
      <c r="A97" s="8" t="s">
        <v>6909</v>
      </c>
    </row>
    <row r="99" spans="1:26" x14ac:dyDescent="0.25">
      <c r="D99" s="2" t="s">
        <v>6857</v>
      </c>
      <c r="E99" t="s">
        <v>6863</v>
      </c>
      <c r="P99" s="2" t="s">
        <v>6857</v>
      </c>
      <c r="Q99" t="s">
        <v>6863</v>
      </c>
    </row>
    <row r="100" spans="1:26" x14ac:dyDescent="0.25">
      <c r="A100" s="2" t="s">
        <v>6857</v>
      </c>
      <c r="B100" t="s">
        <v>6863</v>
      </c>
      <c r="D100" s="2" t="s">
        <v>6925</v>
      </c>
      <c r="E100" s="3">
        <v>0</v>
      </c>
      <c r="P100" s="2" t="s">
        <v>6925</v>
      </c>
      <c r="Q100" s="3">
        <v>0</v>
      </c>
    </row>
    <row r="101" spans="1:26" x14ac:dyDescent="0.25">
      <c r="A101" s="2" t="s">
        <v>6925</v>
      </c>
      <c r="B101" s="3">
        <v>0</v>
      </c>
    </row>
    <row r="102" spans="1:26" x14ac:dyDescent="0.25">
      <c r="D102" s="2" t="s">
        <v>6878</v>
      </c>
      <c r="E102" s="2" t="s">
        <v>6860</v>
      </c>
      <c r="P102" s="2" t="s">
        <v>6864</v>
      </c>
      <c r="Q102" s="2" t="s">
        <v>6860</v>
      </c>
    </row>
    <row r="103" spans="1:26" x14ac:dyDescent="0.25">
      <c r="A103" s="2" t="s">
        <v>6858</v>
      </c>
      <c r="B103" t="s">
        <v>6864</v>
      </c>
      <c r="D103" s="2" t="s">
        <v>6858</v>
      </c>
      <c r="E103" t="s">
        <v>6907</v>
      </c>
      <c r="F103" t="s">
        <v>6918</v>
      </c>
      <c r="G103" t="s">
        <v>6917</v>
      </c>
      <c r="H103" t="s">
        <v>6916</v>
      </c>
      <c r="I103" t="s">
        <v>6914</v>
      </c>
      <c r="J103" t="s">
        <v>6910</v>
      </c>
      <c r="K103" t="s">
        <v>6913</v>
      </c>
      <c r="L103" t="s">
        <v>6915</v>
      </c>
      <c r="N103" t="s">
        <v>6859</v>
      </c>
      <c r="P103" s="2" t="s">
        <v>6858</v>
      </c>
      <c r="Q103" t="s">
        <v>6907</v>
      </c>
      <c r="R103" t="s">
        <v>6918</v>
      </c>
      <c r="S103" t="s">
        <v>6917</v>
      </c>
      <c r="T103" t="s">
        <v>6916</v>
      </c>
      <c r="U103" t="s">
        <v>6914</v>
      </c>
      <c r="V103" t="s">
        <v>6910</v>
      </c>
      <c r="W103" t="s">
        <v>6913</v>
      </c>
      <c r="X103" t="s">
        <v>6915</v>
      </c>
      <c r="Z103" t="s">
        <v>6859</v>
      </c>
    </row>
    <row r="104" spans="1:26" x14ac:dyDescent="0.25">
      <c r="A104" s="3" t="s">
        <v>6866</v>
      </c>
      <c r="B104" s="4">
        <v>69</v>
      </c>
      <c r="D104" s="9" t="s">
        <v>6866</v>
      </c>
      <c r="E104" s="6"/>
      <c r="F104" s="6"/>
      <c r="G104" s="6"/>
      <c r="H104" s="6"/>
      <c r="I104" s="6"/>
      <c r="J104" s="6"/>
      <c r="K104" s="6"/>
      <c r="L104" s="6"/>
      <c r="M104" s="6">
        <v>0.15942028985507245</v>
      </c>
      <c r="N104" s="6">
        <v>0.15942028985507245</v>
      </c>
      <c r="P104" s="3" t="s">
        <v>6866</v>
      </c>
      <c r="Q104" s="4"/>
      <c r="R104" s="4"/>
      <c r="S104" s="4"/>
      <c r="T104" s="4"/>
      <c r="U104" s="4"/>
      <c r="V104" s="4"/>
      <c r="W104" s="4"/>
      <c r="X104" s="4"/>
      <c r="Y104" s="4">
        <v>69</v>
      </c>
      <c r="Z104" s="4">
        <v>69</v>
      </c>
    </row>
    <row r="105" spans="1:26" x14ac:dyDescent="0.25">
      <c r="A105" s="3" t="s">
        <v>6867</v>
      </c>
      <c r="B105" s="4">
        <v>157</v>
      </c>
      <c r="D105" s="9" t="s">
        <v>6867</v>
      </c>
      <c r="E105" s="6"/>
      <c r="F105" s="6"/>
      <c r="G105" s="6"/>
      <c r="H105" s="6"/>
      <c r="I105" s="6"/>
      <c r="J105" s="6"/>
      <c r="K105" s="6"/>
      <c r="L105" s="6"/>
      <c r="M105" s="6">
        <v>0.17834394904458598</v>
      </c>
      <c r="N105" s="6">
        <v>0.17834394904458598</v>
      </c>
      <c r="P105" s="3" t="s">
        <v>6867</v>
      </c>
      <c r="Q105" s="4"/>
      <c r="R105" s="4"/>
      <c r="S105" s="4"/>
      <c r="T105" s="4"/>
      <c r="U105" s="4"/>
      <c r="V105" s="4"/>
      <c r="W105" s="4"/>
      <c r="X105" s="4"/>
      <c r="Y105" s="4">
        <v>157</v>
      </c>
      <c r="Z105" s="4">
        <v>157</v>
      </c>
    </row>
    <row r="106" spans="1:26" x14ac:dyDescent="0.25">
      <c r="A106" s="3" t="s">
        <v>6868</v>
      </c>
      <c r="B106" s="4">
        <v>321</v>
      </c>
      <c r="D106" s="3" t="s">
        <v>6868</v>
      </c>
      <c r="E106" s="6">
        <v>0.35294117647058826</v>
      </c>
      <c r="F106" s="6"/>
      <c r="G106" s="6"/>
      <c r="H106" s="6">
        <v>0</v>
      </c>
      <c r="I106" s="6">
        <v>0.11428571428571428</v>
      </c>
      <c r="J106" s="6">
        <v>0.1125</v>
      </c>
      <c r="K106" s="6">
        <v>0.10416666666666667</v>
      </c>
      <c r="L106" s="6">
        <v>0.25</v>
      </c>
      <c r="M106" s="6">
        <v>0.10714285714285714</v>
      </c>
      <c r="N106" s="6">
        <v>0.13395638629283488</v>
      </c>
      <c r="P106" s="3" t="s">
        <v>6868</v>
      </c>
      <c r="Q106" s="4">
        <v>17</v>
      </c>
      <c r="R106" s="4"/>
      <c r="S106" s="4"/>
      <c r="T106" s="4">
        <v>1</v>
      </c>
      <c r="U106" s="4">
        <v>35</v>
      </c>
      <c r="V106" s="4">
        <v>80</v>
      </c>
      <c r="W106" s="4">
        <v>48</v>
      </c>
      <c r="X106" s="4">
        <v>28</v>
      </c>
      <c r="Y106" s="4">
        <v>112</v>
      </c>
      <c r="Z106" s="4">
        <v>321</v>
      </c>
    </row>
    <row r="107" spans="1:26" x14ac:dyDescent="0.25">
      <c r="A107" s="3" t="s">
        <v>6869</v>
      </c>
      <c r="B107" s="4">
        <v>485</v>
      </c>
      <c r="D107" s="3" t="s">
        <v>6869</v>
      </c>
      <c r="E107" s="6">
        <v>0.4</v>
      </c>
      <c r="F107" s="6"/>
      <c r="G107" s="6">
        <v>0.28125</v>
      </c>
      <c r="H107" s="6">
        <v>0.13333333333333333</v>
      </c>
      <c r="I107" s="6">
        <v>0.24352331606217617</v>
      </c>
      <c r="J107" s="6">
        <v>0.36507936507936506</v>
      </c>
      <c r="K107" s="6">
        <v>0.10526315789473684</v>
      </c>
      <c r="L107" s="6">
        <v>0.33333333333333331</v>
      </c>
      <c r="M107" s="6"/>
      <c r="N107" s="6">
        <v>0.24742268041237114</v>
      </c>
      <c r="P107" s="3" t="s">
        <v>6869</v>
      </c>
      <c r="Q107" s="4">
        <v>15</v>
      </c>
      <c r="R107" s="4"/>
      <c r="S107" s="4">
        <v>96</v>
      </c>
      <c r="T107" s="4">
        <v>90</v>
      </c>
      <c r="U107" s="4">
        <v>193</v>
      </c>
      <c r="V107" s="4">
        <v>63</v>
      </c>
      <c r="W107" s="4">
        <v>19</v>
      </c>
      <c r="X107" s="4">
        <v>9</v>
      </c>
      <c r="Y107" s="4"/>
      <c r="Z107" s="4">
        <v>485</v>
      </c>
    </row>
    <row r="108" spans="1:26" x14ac:dyDescent="0.25">
      <c r="A108" s="3" t="s">
        <v>6870</v>
      </c>
      <c r="B108" s="4">
        <v>604</v>
      </c>
      <c r="D108" s="3" t="s">
        <v>6870</v>
      </c>
      <c r="E108" s="6">
        <v>0.5</v>
      </c>
      <c r="F108" s="6"/>
      <c r="G108" s="6">
        <v>0.34482758620689657</v>
      </c>
      <c r="H108" s="6">
        <v>0.20833333333333334</v>
      </c>
      <c r="I108" s="6">
        <v>0.3449367088607595</v>
      </c>
      <c r="J108" s="6">
        <v>0.42391304347826086</v>
      </c>
      <c r="K108" s="6">
        <v>9.0909090909090912E-2</v>
      </c>
      <c r="L108" s="6">
        <v>0.33333333333333331</v>
      </c>
      <c r="M108" s="6"/>
      <c r="N108" s="6">
        <v>0.32781456953642385</v>
      </c>
      <c r="P108" s="3" t="s">
        <v>6870</v>
      </c>
      <c r="Q108" s="4">
        <v>8</v>
      </c>
      <c r="R108" s="4"/>
      <c r="S108" s="4">
        <v>58</v>
      </c>
      <c r="T108" s="4">
        <v>96</v>
      </c>
      <c r="U108" s="4">
        <v>316</v>
      </c>
      <c r="V108" s="4">
        <v>92</v>
      </c>
      <c r="W108" s="4">
        <v>22</v>
      </c>
      <c r="X108" s="4">
        <v>12</v>
      </c>
      <c r="Y108" s="4"/>
      <c r="Z108" s="4">
        <v>604</v>
      </c>
    </row>
    <row r="109" spans="1:26" x14ac:dyDescent="0.25">
      <c r="A109" s="3" t="s">
        <v>6871</v>
      </c>
      <c r="B109" s="4">
        <v>416</v>
      </c>
      <c r="D109" s="3" t="s">
        <v>6871</v>
      </c>
      <c r="E109" s="6">
        <v>0.27272727272727271</v>
      </c>
      <c r="F109" s="6"/>
      <c r="G109" s="6">
        <v>0.34615384615384615</v>
      </c>
      <c r="H109" s="6">
        <v>0.34</v>
      </c>
      <c r="I109" s="6">
        <v>0.33163265306122447</v>
      </c>
      <c r="J109" s="6">
        <v>0.36666666666666664</v>
      </c>
      <c r="K109" s="6">
        <v>0.26315789473684209</v>
      </c>
      <c r="L109" s="6">
        <v>0</v>
      </c>
      <c r="M109" s="6"/>
      <c r="N109" s="6">
        <v>0.33173076923076922</v>
      </c>
      <c r="P109" s="3" t="s">
        <v>6871</v>
      </c>
      <c r="Q109" s="4">
        <v>11</v>
      </c>
      <c r="R109" s="4"/>
      <c r="S109" s="4">
        <v>26</v>
      </c>
      <c r="T109" s="4">
        <v>100</v>
      </c>
      <c r="U109" s="4">
        <v>196</v>
      </c>
      <c r="V109" s="4">
        <v>60</v>
      </c>
      <c r="W109" s="4">
        <v>19</v>
      </c>
      <c r="X109" s="4">
        <v>4</v>
      </c>
      <c r="Y109" s="4"/>
      <c r="Z109" s="4">
        <v>416</v>
      </c>
    </row>
    <row r="110" spans="1:26" x14ac:dyDescent="0.25">
      <c r="A110" s="3" t="s">
        <v>6872</v>
      </c>
      <c r="B110" s="4">
        <v>356</v>
      </c>
      <c r="D110" s="3" t="s">
        <v>6872</v>
      </c>
      <c r="E110" s="6">
        <v>0.4</v>
      </c>
      <c r="F110" s="6"/>
      <c r="G110" s="6">
        <v>0.5</v>
      </c>
      <c r="H110" s="6">
        <v>0.36</v>
      </c>
      <c r="I110" s="6">
        <v>0.2857142857142857</v>
      </c>
      <c r="J110" s="6">
        <v>0.2153846153846154</v>
      </c>
      <c r="K110" s="6">
        <v>0.27272727272727271</v>
      </c>
      <c r="L110" s="6">
        <v>0.18181818181818182</v>
      </c>
      <c r="M110" s="6"/>
      <c r="N110" s="6">
        <v>0.2752808988764045</v>
      </c>
      <c r="P110" s="3" t="s">
        <v>6872</v>
      </c>
      <c r="Q110" s="4">
        <v>5</v>
      </c>
      <c r="R110" s="4"/>
      <c r="S110" s="4">
        <v>18</v>
      </c>
      <c r="T110" s="4">
        <v>50</v>
      </c>
      <c r="U110" s="4">
        <v>98</v>
      </c>
      <c r="V110" s="4">
        <v>130</v>
      </c>
      <c r="W110" s="4">
        <v>33</v>
      </c>
      <c r="X110" s="4">
        <v>22</v>
      </c>
      <c r="Y110" s="4"/>
      <c r="Z110" s="4">
        <v>356</v>
      </c>
    </row>
    <row r="111" spans="1:26" x14ac:dyDescent="0.25">
      <c r="A111" s="3" t="s">
        <v>6873</v>
      </c>
      <c r="B111" s="4">
        <v>506</v>
      </c>
      <c r="D111" s="3" t="s">
        <v>6873</v>
      </c>
      <c r="E111" s="6"/>
      <c r="F111" s="6"/>
      <c r="G111" s="6">
        <v>0.45555555555555555</v>
      </c>
      <c r="H111" s="6">
        <v>0.25</v>
      </c>
      <c r="I111" s="6">
        <v>0.184</v>
      </c>
      <c r="J111" s="6">
        <v>0.2097560975609756</v>
      </c>
      <c r="K111" s="6">
        <v>0.1875</v>
      </c>
      <c r="L111" s="6">
        <v>0.21428571428571427</v>
      </c>
      <c r="M111" s="6"/>
      <c r="N111" s="6">
        <v>0.25098814229249011</v>
      </c>
      <c r="P111" s="3" t="s">
        <v>6873</v>
      </c>
      <c r="Q111" s="4"/>
      <c r="R111" s="4"/>
      <c r="S111" s="4">
        <v>90</v>
      </c>
      <c r="T111" s="4">
        <v>56</v>
      </c>
      <c r="U111" s="4">
        <v>125</v>
      </c>
      <c r="V111" s="4">
        <v>205</v>
      </c>
      <c r="W111" s="4">
        <v>16</v>
      </c>
      <c r="X111" s="4">
        <v>14</v>
      </c>
      <c r="Y111" s="4"/>
      <c r="Z111" s="4">
        <v>506</v>
      </c>
    </row>
    <row r="112" spans="1:26" x14ac:dyDescent="0.25">
      <c r="A112" s="3" t="s">
        <v>6874</v>
      </c>
      <c r="B112" s="4">
        <v>471</v>
      </c>
      <c r="D112" s="3" t="s">
        <v>6874</v>
      </c>
      <c r="E112" s="6">
        <v>0.5</v>
      </c>
      <c r="F112" s="6">
        <v>0.5</v>
      </c>
      <c r="G112" s="6">
        <v>0.30379746835443039</v>
      </c>
      <c r="H112" s="6">
        <v>0.234375</v>
      </c>
      <c r="I112" s="6">
        <v>0.24705882352941178</v>
      </c>
      <c r="J112" s="6">
        <v>0.21311475409836064</v>
      </c>
      <c r="K112" s="6">
        <v>0.21428571428571427</v>
      </c>
      <c r="L112" s="6">
        <v>0.4</v>
      </c>
      <c r="M112" s="6"/>
      <c r="N112" s="6">
        <v>0.25477707006369427</v>
      </c>
      <c r="P112" s="3" t="s">
        <v>6874</v>
      </c>
      <c r="Q112" s="4">
        <v>10</v>
      </c>
      <c r="R112" s="4">
        <v>2</v>
      </c>
      <c r="S112" s="4">
        <v>79</v>
      </c>
      <c r="T112" s="4">
        <v>64</v>
      </c>
      <c r="U112" s="4">
        <v>170</v>
      </c>
      <c r="V112" s="4">
        <v>122</v>
      </c>
      <c r="W112" s="4">
        <v>14</v>
      </c>
      <c r="X112" s="4">
        <v>10</v>
      </c>
      <c r="Y112" s="4"/>
      <c r="Z112" s="4">
        <v>471</v>
      </c>
    </row>
    <row r="113" spans="1:26" x14ac:dyDescent="0.25">
      <c r="A113" s="3" t="s">
        <v>6875</v>
      </c>
      <c r="B113" s="4">
        <v>543</v>
      </c>
      <c r="D113" s="3" t="s">
        <v>6875</v>
      </c>
      <c r="E113" s="6">
        <v>0.29411764705882354</v>
      </c>
      <c r="F113" s="6">
        <v>0.15384615384615385</v>
      </c>
      <c r="G113" s="6">
        <v>0.21224489795918366</v>
      </c>
      <c r="H113" s="6">
        <v>0.15957446808510639</v>
      </c>
      <c r="I113" s="6">
        <v>0.19298245614035087</v>
      </c>
      <c r="J113" s="6">
        <v>0.2391304347826087</v>
      </c>
      <c r="K113" s="6">
        <v>0.26666666666666666</v>
      </c>
      <c r="L113" s="6">
        <v>0.15384615384615385</v>
      </c>
      <c r="M113" s="6"/>
      <c r="N113" s="6">
        <v>0.20441988950276244</v>
      </c>
      <c r="P113" s="3" t="s">
        <v>6875</v>
      </c>
      <c r="Q113" s="4">
        <v>34</v>
      </c>
      <c r="R113" s="4">
        <v>39</v>
      </c>
      <c r="S113" s="4">
        <v>245</v>
      </c>
      <c r="T113" s="4">
        <v>94</v>
      </c>
      <c r="U113" s="4">
        <v>57</v>
      </c>
      <c r="V113" s="4">
        <v>46</v>
      </c>
      <c r="W113" s="4">
        <v>15</v>
      </c>
      <c r="X113" s="4">
        <v>13</v>
      </c>
      <c r="Y113" s="4"/>
      <c r="Z113" s="4">
        <v>543</v>
      </c>
    </row>
    <row r="114" spans="1:26" x14ac:dyDescent="0.25">
      <c r="A114" s="3" t="s">
        <v>6876</v>
      </c>
      <c r="B114" s="4">
        <v>222</v>
      </c>
      <c r="D114" s="10" t="s">
        <v>6876</v>
      </c>
      <c r="E114" s="6">
        <v>0</v>
      </c>
      <c r="F114" s="6">
        <v>6.25E-2</v>
      </c>
      <c r="G114" s="6">
        <v>0.24193548387096775</v>
      </c>
      <c r="H114" s="6">
        <v>0.17499999999999999</v>
      </c>
      <c r="I114" s="6">
        <v>0.2</v>
      </c>
      <c r="J114" s="6">
        <v>0.33333333333333331</v>
      </c>
      <c r="K114" s="6">
        <v>0.2</v>
      </c>
      <c r="L114" s="6">
        <v>0.14285714285714285</v>
      </c>
      <c r="M114" s="6"/>
      <c r="N114" s="6">
        <v>0.21171171171171171</v>
      </c>
      <c r="P114" s="3" t="s">
        <v>6876</v>
      </c>
      <c r="Q114" s="4">
        <v>3</v>
      </c>
      <c r="R114" s="4">
        <v>16</v>
      </c>
      <c r="S114" s="4">
        <v>124</v>
      </c>
      <c r="T114" s="4">
        <v>40</v>
      </c>
      <c r="U114" s="4">
        <v>10</v>
      </c>
      <c r="V114" s="4">
        <v>12</v>
      </c>
      <c r="W114" s="4">
        <v>10</v>
      </c>
      <c r="X114" s="4">
        <v>7</v>
      </c>
      <c r="Y114" s="4"/>
      <c r="Z114" s="4">
        <v>222</v>
      </c>
    </row>
    <row r="115" spans="1:26" x14ac:dyDescent="0.25">
      <c r="A115" s="3" t="s">
        <v>6859</v>
      </c>
      <c r="B115" s="4">
        <v>4150</v>
      </c>
      <c r="D115" s="3" t="s">
        <v>6859</v>
      </c>
      <c r="E115" s="6">
        <v>0.34951456310679613</v>
      </c>
      <c r="F115" s="6">
        <v>0.14035087719298245</v>
      </c>
      <c r="G115" s="6">
        <v>0.28804347826086957</v>
      </c>
      <c r="H115" s="6">
        <v>0.22842639593908629</v>
      </c>
      <c r="I115" s="6">
        <v>0.27583333333333332</v>
      </c>
      <c r="J115" s="6">
        <v>0.25308641975308643</v>
      </c>
      <c r="K115" s="6">
        <v>0.17857142857142858</v>
      </c>
      <c r="L115" s="6">
        <v>0.23529411764705882</v>
      </c>
      <c r="M115" s="6">
        <v>0.15088757396449703</v>
      </c>
      <c r="N115" s="6">
        <v>0.2508433734939759</v>
      </c>
      <c r="P115" s="3" t="s">
        <v>6859</v>
      </c>
      <c r="Q115" s="4">
        <v>103</v>
      </c>
      <c r="R115" s="4">
        <v>57</v>
      </c>
      <c r="S115" s="4">
        <v>736</v>
      </c>
      <c r="T115" s="4">
        <v>591</v>
      </c>
      <c r="U115" s="4">
        <v>1200</v>
      </c>
      <c r="V115" s="4">
        <v>810</v>
      </c>
      <c r="W115" s="4">
        <v>196</v>
      </c>
      <c r="X115" s="4">
        <v>119</v>
      </c>
      <c r="Y115" s="4">
        <v>338</v>
      </c>
      <c r="Z115" s="4">
        <v>4150</v>
      </c>
    </row>
    <row r="120" spans="1:26" x14ac:dyDescent="0.25">
      <c r="I120" s="15"/>
    </row>
    <row r="121" spans="1:26" s="7" customFormat="1" ht="15.75" x14ac:dyDescent="0.25">
      <c r="A121" s="8" t="s">
        <v>6919</v>
      </c>
    </row>
    <row r="123" spans="1:26" x14ac:dyDescent="0.25">
      <c r="D123" s="2" t="s">
        <v>6857</v>
      </c>
      <c r="E123" t="s">
        <v>6863</v>
      </c>
      <c r="P123" s="2" t="s">
        <v>6857</v>
      </c>
      <c r="Q123" t="s">
        <v>6863</v>
      </c>
    </row>
    <row r="124" spans="1:26" x14ac:dyDescent="0.25">
      <c r="A124" s="2" t="s">
        <v>6857</v>
      </c>
      <c r="B124" t="s">
        <v>6863</v>
      </c>
      <c r="D124" s="2" t="s">
        <v>6925</v>
      </c>
      <c r="E124" s="3">
        <v>0</v>
      </c>
      <c r="P124" s="2" t="s">
        <v>6925</v>
      </c>
      <c r="Q124" s="3">
        <v>0</v>
      </c>
    </row>
    <row r="125" spans="1:26" x14ac:dyDescent="0.25">
      <c r="A125" s="2" t="s">
        <v>6925</v>
      </c>
      <c r="B125" s="3">
        <v>0</v>
      </c>
    </row>
    <row r="126" spans="1:26" x14ac:dyDescent="0.25">
      <c r="D126" s="2" t="s">
        <v>6878</v>
      </c>
      <c r="E126" s="2" t="s">
        <v>6860</v>
      </c>
      <c r="P126" s="2" t="s">
        <v>6864</v>
      </c>
      <c r="Q126" s="2" t="s">
        <v>6860</v>
      </c>
    </row>
    <row r="127" spans="1:26" x14ac:dyDescent="0.25">
      <c r="A127" s="2" t="s">
        <v>6858</v>
      </c>
      <c r="B127" t="s">
        <v>6864</v>
      </c>
      <c r="D127" s="2" t="s">
        <v>6858</v>
      </c>
      <c r="E127" t="s">
        <v>6902</v>
      </c>
      <c r="F127" t="s">
        <v>6920</v>
      </c>
      <c r="G127" t="s">
        <v>6921</v>
      </c>
      <c r="H127" t="s">
        <v>6922</v>
      </c>
      <c r="I127" t="s">
        <v>6923</v>
      </c>
      <c r="J127" t="s">
        <v>6903</v>
      </c>
      <c r="K127" t="s">
        <v>6924</v>
      </c>
      <c r="M127" t="s">
        <v>6859</v>
      </c>
      <c r="P127" s="2" t="s">
        <v>6858</v>
      </c>
      <c r="Q127" t="s">
        <v>6902</v>
      </c>
      <c r="R127" t="s">
        <v>6920</v>
      </c>
      <c r="S127" t="s">
        <v>6921</v>
      </c>
      <c r="T127" t="s">
        <v>6922</v>
      </c>
      <c r="U127" t="s">
        <v>6923</v>
      </c>
      <c r="V127" t="s">
        <v>6903</v>
      </c>
      <c r="W127" t="s">
        <v>6924</v>
      </c>
      <c r="Y127" t="s">
        <v>6859</v>
      </c>
    </row>
    <row r="128" spans="1:26" x14ac:dyDescent="0.25">
      <c r="A128" s="3" t="s">
        <v>6866</v>
      </c>
      <c r="B128" s="4">
        <v>69</v>
      </c>
      <c r="D128" s="9" t="s">
        <v>6866</v>
      </c>
      <c r="E128" s="6"/>
      <c r="F128" s="6"/>
      <c r="G128" s="6"/>
      <c r="H128" s="6"/>
      <c r="I128" s="6"/>
      <c r="J128" s="6"/>
      <c r="K128" s="6"/>
      <c r="L128" s="6">
        <v>0.15942028985507245</v>
      </c>
      <c r="M128" s="6">
        <v>0.15942028985507245</v>
      </c>
      <c r="P128" s="3" t="s">
        <v>6866</v>
      </c>
      <c r="Q128" s="4"/>
      <c r="R128" s="4"/>
      <c r="S128" s="4"/>
      <c r="T128" s="4"/>
      <c r="U128" s="4"/>
      <c r="V128" s="4"/>
      <c r="W128" s="4"/>
      <c r="X128" s="4">
        <v>69</v>
      </c>
      <c r="Y128" s="4">
        <v>69</v>
      </c>
    </row>
    <row r="129" spans="1:25" x14ac:dyDescent="0.25">
      <c r="A129" s="3" t="s">
        <v>6867</v>
      </c>
      <c r="B129" s="4">
        <v>157</v>
      </c>
      <c r="D129" s="9" t="s">
        <v>6867</v>
      </c>
      <c r="E129" s="6"/>
      <c r="F129" s="6"/>
      <c r="G129" s="6"/>
      <c r="H129" s="6"/>
      <c r="I129" s="6"/>
      <c r="J129" s="6"/>
      <c r="K129" s="6"/>
      <c r="L129" s="6">
        <v>0.17834394904458598</v>
      </c>
      <c r="M129" s="6">
        <v>0.17834394904458598</v>
      </c>
      <c r="P129" s="3" t="s">
        <v>6867</v>
      </c>
      <c r="Q129" s="4"/>
      <c r="R129" s="4"/>
      <c r="S129" s="4"/>
      <c r="T129" s="4"/>
      <c r="U129" s="4"/>
      <c r="V129" s="4"/>
      <c r="W129" s="4"/>
      <c r="X129" s="4">
        <v>157</v>
      </c>
      <c r="Y129" s="4">
        <v>157</v>
      </c>
    </row>
    <row r="130" spans="1:25" x14ac:dyDescent="0.25">
      <c r="A130" s="3" t="s">
        <v>6868</v>
      </c>
      <c r="B130" s="4">
        <v>321</v>
      </c>
      <c r="D130" s="3" t="s">
        <v>6868</v>
      </c>
      <c r="E130" s="6">
        <v>0.2</v>
      </c>
      <c r="F130" s="6">
        <v>9.375E-2</v>
      </c>
      <c r="G130" s="6">
        <v>0.21276595744680851</v>
      </c>
      <c r="H130" s="6">
        <v>0.11363636363636363</v>
      </c>
      <c r="I130" s="6">
        <v>0.15151515151515152</v>
      </c>
      <c r="J130" s="6">
        <v>6.4516129032258063E-2</v>
      </c>
      <c r="K130" s="6">
        <v>0.23529411764705882</v>
      </c>
      <c r="L130" s="6">
        <v>0.11214953271028037</v>
      </c>
      <c r="M130" s="6">
        <v>0.13395638629283488</v>
      </c>
      <c r="P130" s="3" t="s">
        <v>6868</v>
      </c>
      <c r="Q130" s="4">
        <v>10</v>
      </c>
      <c r="R130" s="4">
        <v>32</v>
      </c>
      <c r="S130" s="4">
        <v>47</v>
      </c>
      <c r="T130" s="4">
        <v>44</v>
      </c>
      <c r="U130" s="4">
        <v>33</v>
      </c>
      <c r="V130" s="4">
        <v>31</v>
      </c>
      <c r="W130" s="4">
        <v>17</v>
      </c>
      <c r="X130" s="4">
        <v>107</v>
      </c>
      <c r="Y130" s="4">
        <v>321</v>
      </c>
    </row>
    <row r="131" spans="1:25" x14ac:dyDescent="0.25">
      <c r="A131" s="3" t="s">
        <v>6869</v>
      </c>
      <c r="B131" s="4">
        <v>485</v>
      </c>
      <c r="D131" s="3" t="s">
        <v>6869</v>
      </c>
      <c r="E131" s="6">
        <v>0.18695652173913044</v>
      </c>
      <c r="F131" s="6">
        <v>0.1111111111111111</v>
      </c>
      <c r="G131" s="6">
        <v>0.41379310344827586</v>
      </c>
      <c r="H131" s="6">
        <v>0.19354838709677419</v>
      </c>
      <c r="I131" s="6">
        <v>0.2413793103448276</v>
      </c>
      <c r="J131" s="6">
        <v>0.27500000000000002</v>
      </c>
      <c r="K131" s="6">
        <v>0.375</v>
      </c>
      <c r="L131" s="6"/>
      <c r="M131" s="6">
        <v>0.24742268041237114</v>
      </c>
      <c r="P131" s="3" t="s">
        <v>6869</v>
      </c>
      <c r="Q131" s="4">
        <v>230</v>
      </c>
      <c r="R131" s="4">
        <v>9</v>
      </c>
      <c r="S131" s="4">
        <v>29</v>
      </c>
      <c r="T131" s="4">
        <v>31</v>
      </c>
      <c r="U131" s="4">
        <v>58</v>
      </c>
      <c r="V131" s="4">
        <v>40</v>
      </c>
      <c r="W131" s="4">
        <v>88</v>
      </c>
      <c r="X131" s="4"/>
      <c r="Y131" s="4">
        <v>485</v>
      </c>
    </row>
    <row r="132" spans="1:25" x14ac:dyDescent="0.25">
      <c r="A132" s="3" t="s">
        <v>6870</v>
      </c>
      <c r="B132" s="4">
        <v>604</v>
      </c>
      <c r="D132" s="3" t="s">
        <v>6870</v>
      </c>
      <c r="E132" s="6">
        <v>0.37209302325581395</v>
      </c>
      <c r="F132" s="6">
        <v>0.24761904761904763</v>
      </c>
      <c r="G132" s="6">
        <v>0.2857142857142857</v>
      </c>
      <c r="H132" s="6">
        <v>0.25</v>
      </c>
      <c r="I132" s="6">
        <v>0.35802469135802467</v>
      </c>
      <c r="J132" s="6">
        <v>0.4935064935064935</v>
      </c>
      <c r="K132" s="6">
        <v>0.3125</v>
      </c>
      <c r="L132" s="6"/>
      <c r="M132" s="6">
        <v>0.32781456953642385</v>
      </c>
      <c r="P132" s="3" t="s">
        <v>6870</v>
      </c>
      <c r="Q132" s="4">
        <v>43</v>
      </c>
      <c r="R132" s="4">
        <v>105</v>
      </c>
      <c r="S132" s="4">
        <v>42</v>
      </c>
      <c r="T132" s="4">
        <v>48</v>
      </c>
      <c r="U132" s="4">
        <v>81</v>
      </c>
      <c r="V132" s="4">
        <v>77</v>
      </c>
      <c r="W132" s="4">
        <v>208</v>
      </c>
      <c r="X132" s="4"/>
      <c r="Y132" s="4">
        <v>604</v>
      </c>
    </row>
    <row r="133" spans="1:25" x14ac:dyDescent="0.25">
      <c r="A133" s="3" t="s">
        <v>6871</v>
      </c>
      <c r="B133" s="4">
        <v>416</v>
      </c>
      <c r="D133" s="3" t="s">
        <v>6871</v>
      </c>
      <c r="E133" s="6">
        <v>0</v>
      </c>
      <c r="F133" s="6">
        <v>0.2</v>
      </c>
      <c r="G133" s="6">
        <v>0.30188679245283018</v>
      </c>
      <c r="H133" s="6">
        <v>0.36956521739130432</v>
      </c>
      <c r="I133" s="6">
        <v>0.34210526315789475</v>
      </c>
      <c r="J133" s="6">
        <v>0.35</v>
      </c>
      <c r="K133" s="6">
        <v>0.32894736842105265</v>
      </c>
      <c r="L133" s="6"/>
      <c r="M133" s="6">
        <v>0.33173076923076922</v>
      </c>
      <c r="P133" s="3" t="s">
        <v>6871</v>
      </c>
      <c r="Q133" s="4">
        <v>1</v>
      </c>
      <c r="R133" s="4">
        <v>10</v>
      </c>
      <c r="S133" s="4">
        <v>53</v>
      </c>
      <c r="T133" s="4">
        <v>46</v>
      </c>
      <c r="U133" s="4">
        <v>114</v>
      </c>
      <c r="V133" s="4">
        <v>40</v>
      </c>
      <c r="W133" s="4">
        <v>152</v>
      </c>
      <c r="X133" s="4"/>
      <c r="Y133" s="4">
        <v>416</v>
      </c>
    </row>
    <row r="134" spans="1:25" x14ac:dyDescent="0.25">
      <c r="A134" s="3" t="s">
        <v>6872</v>
      </c>
      <c r="B134" s="4">
        <v>356</v>
      </c>
      <c r="D134" s="3" t="s">
        <v>6872</v>
      </c>
      <c r="E134" s="6">
        <v>0.18181818181818182</v>
      </c>
      <c r="F134" s="6">
        <v>0.2</v>
      </c>
      <c r="G134" s="6">
        <v>0.22807017543859648</v>
      </c>
      <c r="H134" s="6">
        <v>0.33333333333333331</v>
      </c>
      <c r="I134" s="6">
        <v>0.21621621621621623</v>
      </c>
      <c r="J134" s="6">
        <v>0.265625</v>
      </c>
      <c r="K134" s="6">
        <v>0.37662337662337664</v>
      </c>
      <c r="L134" s="6"/>
      <c r="M134" s="6">
        <v>0.2752808988764045</v>
      </c>
      <c r="P134" s="3" t="s">
        <v>6872</v>
      </c>
      <c r="Q134" s="4">
        <v>11</v>
      </c>
      <c r="R134" s="4">
        <v>25</v>
      </c>
      <c r="S134" s="4">
        <v>57</v>
      </c>
      <c r="T134" s="4">
        <v>48</v>
      </c>
      <c r="U134" s="4">
        <v>74</v>
      </c>
      <c r="V134" s="4">
        <v>64</v>
      </c>
      <c r="W134" s="4">
        <v>77</v>
      </c>
      <c r="X134" s="4"/>
      <c r="Y134" s="4">
        <v>356</v>
      </c>
    </row>
    <row r="135" spans="1:25" x14ac:dyDescent="0.25">
      <c r="A135" s="3" t="s">
        <v>6873</v>
      </c>
      <c r="B135" s="4">
        <v>506</v>
      </c>
      <c r="D135" s="3" t="s">
        <v>6873</v>
      </c>
      <c r="E135" s="6">
        <v>0.2</v>
      </c>
      <c r="F135" s="6">
        <v>0.30769230769230771</v>
      </c>
      <c r="G135" s="6">
        <v>0.31818181818181818</v>
      </c>
      <c r="H135" s="6">
        <v>0.27407407407407408</v>
      </c>
      <c r="I135" s="6">
        <v>0.29940119760479039</v>
      </c>
      <c r="J135" s="6">
        <v>0.14754098360655737</v>
      </c>
      <c r="K135" s="6">
        <v>0.18446601941747573</v>
      </c>
      <c r="L135" s="6"/>
      <c r="M135" s="6">
        <v>0.25098814229249011</v>
      </c>
      <c r="P135" s="3" t="s">
        <v>6873</v>
      </c>
      <c r="Q135" s="4">
        <v>5</v>
      </c>
      <c r="R135" s="4">
        <v>13</v>
      </c>
      <c r="S135" s="4">
        <v>22</v>
      </c>
      <c r="T135" s="4">
        <v>135</v>
      </c>
      <c r="U135" s="4">
        <v>167</v>
      </c>
      <c r="V135" s="4">
        <v>61</v>
      </c>
      <c r="W135" s="4">
        <v>103</v>
      </c>
      <c r="X135" s="4"/>
      <c r="Y135" s="4">
        <v>506</v>
      </c>
    </row>
    <row r="136" spans="1:25" x14ac:dyDescent="0.25">
      <c r="A136" s="3" t="s">
        <v>6874</v>
      </c>
      <c r="B136" s="4">
        <v>471</v>
      </c>
      <c r="D136" s="3" t="s">
        <v>6874</v>
      </c>
      <c r="E136" s="6">
        <v>0.17857142857142858</v>
      </c>
      <c r="F136" s="6">
        <v>0.35</v>
      </c>
      <c r="G136" s="6">
        <v>0.23529411764705882</v>
      </c>
      <c r="H136" s="6">
        <v>0.26582278481012656</v>
      </c>
      <c r="I136" s="6">
        <v>0.21818181818181817</v>
      </c>
      <c r="J136" s="6">
        <v>0.34848484848484851</v>
      </c>
      <c r="K136" s="6">
        <v>0.23880597014925373</v>
      </c>
      <c r="L136" s="6"/>
      <c r="M136" s="6">
        <v>0.25477707006369427</v>
      </c>
      <c r="P136" s="3" t="s">
        <v>6874</v>
      </c>
      <c r="Q136" s="4">
        <v>28</v>
      </c>
      <c r="R136" s="4">
        <v>20</v>
      </c>
      <c r="S136" s="4">
        <v>34</v>
      </c>
      <c r="T136" s="4">
        <v>79</v>
      </c>
      <c r="U136" s="4">
        <v>110</v>
      </c>
      <c r="V136" s="4">
        <v>66</v>
      </c>
      <c r="W136" s="4">
        <v>134</v>
      </c>
      <c r="X136" s="4"/>
      <c r="Y136" s="4">
        <v>471</v>
      </c>
    </row>
    <row r="137" spans="1:25" x14ac:dyDescent="0.25">
      <c r="A137" s="3" t="s">
        <v>6875</v>
      </c>
      <c r="B137" s="4">
        <v>543</v>
      </c>
      <c r="D137" s="3" t="s">
        <v>6875</v>
      </c>
      <c r="E137" s="6">
        <v>0.24561403508771928</v>
      </c>
      <c r="F137" s="6">
        <v>9.2592592592592587E-2</v>
      </c>
      <c r="G137" s="6">
        <v>0.2</v>
      </c>
      <c r="H137" s="6">
        <v>0.18181818181818182</v>
      </c>
      <c r="I137" s="6">
        <v>0.22619047619047619</v>
      </c>
      <c r="J137" s="6">
        <v>0.2413793103448276</v>
      </c>
      <c r="K137" s="6">
        <v>0.13333333333333333</v>
      </c>
      <c r="L137" s="6"/>
      <c r="M137" s="6">
        <v>0.20441988950276244</v>
      </c>
      <c r="P137" s="3" t="s">
        <v>6875</v>
      </c>
      <c r="Q137" s="4">
        <v>114</v>
      </c>
      <c r="R137" s="4">
        <v>54</v>
      </c>
      <c r="S137" s="4">
        <v>90</v>
      </c>
      <c r="T137" s="4">
        <v>99</v>
      </c>
      <c r="U137" s="4">
        <v>84</v>
      </c>
      <c r="V137" s="4">
        <v>87</v>
      </c>
      <c r="W137" s="4">
        <v>15</v>
      </c>
      <c r="X137" s="4"/>
      <c r="Y137" s="4">
        <v>543</v>
      </c>
    </row>
    <row r="138" spans="1:25" x14ac:dyDescent="0.25">
      <c r="A138" s="3" t="s">
        <v>6876</v>
      </c>
      <c r="B138" s="4">
        <v>222</v>
      </c>
      <c r="D138" s="10" t="s">
        <v>6876</v>
      </c>
      <c r="E138" s="6">
        <v>0.2608695652173913</v>
      </c>
      <c r="F138" s="6">
        <v>0.31578947368421051</v>
      </c>
      <c r="G138" s="6">
        <v>0.29411764705882354</v>
      </c>
      <c r="H138" s="6">
        <v>0.14285714285714285</v>
      </c>
      <c r="I138" s="6">
        <v>0.16666666666666666</v>
      </c>
      <c r="J138" s="6">
        <v>0.15789473684210525</v>
      </c>
      <c r="K138" s="6">
        <v>0</v>
      </c>
      <c r="L138" s="6"/>
      <c r="M138" s="6">
        <v>0.21171171171171171</v>
      </c>
      <c r="P138" s="3" t="s">
        <v>6876</v>
      </c>
      <c r="Q138" s="4">
        <v>46</v>
      </c>
      <c r="R138" s="4">
        <v>19</v>
      </c>
      <c r="S138" s="4">
        <v>34</v>
      </c>
      <c r="T138" s="4">
        <v>42</v>
      </c>
      <c r="U138" s="4">
        <v>42</v>
      </c>
      <c r="V138" s="4">
        <v>38</v>
      </c>
      <c r="W138" s="4">
        <v>1</v>
      </c>
      <c r="X138" s="4"/>
      <c r="Y138" s="4">
        <v>222</v>
      </c>
    </row>
    <row r="139" spans="1:25" x14ac:dyDescent="0.25">
      <c r="A139" s="3" t="s">
        <v>6859</v>
      </c>
      <c r="B139" s="4">
        <v>4150</v>
      </c>
      <c r="D139" s="3" t="s">
        <v>6859</v>
      </c>
      <c r="E139" s="6">
        <v>0.22336065573770492</v>
      </c>
      <c r="F139" s="6">
        <v>0.20557491289198607</v>
      </c>
      <c r="G139" s="6">
        <v>0.25980392156862747</v>
      </c>
      <c r="H139" s="6">
        <v>0.24125874125874125</v>
      </c>
      <c r="I139" s="6">
        <v>0.26605504587155965</v>
      </c>
      <c r="J139" s="6">
        <v>0.27976190476190477</v>
      </c>
      <c r="K139" s="6">
        <v>0.29433962264150942</v>
      </c>
      <c r="L139" s="6">
        <v>0.15315315315315314</v>
      </c>
      <c r="M139" s="6">
        <v>0.2508433734939759</v>
      </c>
      <c r="P139" s="3" t="s">
        <v>6859</v>
      </c>
      <c r="Q139" s="4">
        <v>488</v>
      </c>
      <c r="R139" s="4">
        <v>287</v>
      </c>
      <c r="S139" s="4">
        <v>408</v>
      </c>
      <c r="T139" s="4">
        <v>572</v>
      </c>
      <c r="U139" s="4">
        <v>763</v>
      </c>
      <c r="V139" s="4">
        <v>504</v>
      </c>
      <c r="W139" s="4">
        <v>795</v>
      </c>
      <c r="X139" s="4">
        <v>333</v>
      </c>
      <c r="Y139" s="4">
        <v>4150</v>
      </c>
    </row>
    <row r="145" spans="1:26" s="7" customFormat="1" ht="15.75" x14ac:dyDescent="0.25">
      <c r="A145" s="8" t="s">
        <v>6926</v>
      </c>
    </row>
    <row r="147" spans="1:26" x14ac:dyDescent="0.25">
      <c r="D147" s="2" t="s">
        <v>6857</v>
      </c>
      <c r="E147" t="s">
        <v>6863</v>
      </c>
    </row>
    <row r="148" spans="1:26" x14ac:dyDescent="0.25">
      <c r="A148" s="2" t="s">
        <v>6857</v>
      </c>
      <c r="B148" t="s">
        <v>6863</v>
      </c>
      <c r="D148" s="2" t="s">
        <v>6925</v>
      </c>
      <c r="E148" s="3">
        <v>0</v>
      </c>
    </row>
    <row r="149" spans="1:26" x14ac:dyDescent="0.25">
      <c r="A149" s="2" t="s">
        <v>6925</v>
      </c>
      <c r="B149" s="3">
        <v>0</v>
      </c>
    </row>
    <row r="150" spans="1:26" x14ac:dyDescent="0.25">
      <c r="D150" s="2" t="s">
        <v>6878</v>
      </c>
      <c r="E150" s="2" t="s">
        <v>6860</v>
      </c>
    </row>
    <row r="151" spans="1:26" x14ac:dyDescent="0.25">
      <c r="A151" s="2" t="s">
        <v>6858</v>
      </c>
      <c r="B151" t="s">
        <v>6864</v>
      </c>
      <c r="D151" s="2" t="s">
        <v>6858</v>
      </c>
      <c r="E151" t="s">
        <v>589</v>
      </c>
      <c r="F151" t="s">
        <v>614</v>
      </c>
      <c r="G151" t="s">
        <v>587</v>
      </c>
      <c r="H151" t="s">
        <v>597</v>
      </c>
      <c r="I151" t="s">
        <v>601</v>
      </c>
      <c r="J151" t="s">
        <v>585</v>
      </c>
      <c r="K151" t="s">
        <v>612</v>
      </c>
      <c r="L151" t="s">
        <v>1407</v>
      </c>
      <c r="M151" t="s">
        <v>1210</v>
      </c>
      <c r="N151" t="s">
        <v>1894</v>
      </c>
      <c r="O151" t="s">
        <v>4182</v>
      </c>
      <c r="P151" t="s">
        <v>1025</v>
      </c>
      <c r="Q151" t="s">
        <v>1854</v>
      </c>
      <c r="R151" t="s">
        <v>2852</v>
      </c>
      <c r="S151" t="s">
        <v>1228</v>
      </c>
      <c r="T151" t="s">
        <v>4331</v>
      </c>
      <c r="U151" t="s">
        <v>2708</v>
      </c>
      <c r="V151" t="s">
        <v>4212</v>
      </c>
      <c r="W151" t="s">
        <v>4186</v>
      </c>
      <c r="X151" t="s">
        <v>630</v>
      </c>
      <c r="Y151" t="s">
        <v>32</v>
      </c>
      <c r="Z151" t="s">
        <v>6859</v>
      </c>
    </row>
    <row r="152" spans="1:26" x14ac:dyDescent="0.25">
      <c r="A152" s="3" t="s">
        <v>6866</v>
      </c>
      <c r="B152" s="4">
        <v>69</v>
      </c>
      <c r="D152" s="9" t="s">
        <v>6866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>
        <v>0.15942028985507245</v>
      </c>
      <c r="Z152" s="6">
        <v>0.15942028985507245</v>
      </c>
    </row>
    <row r="153" spans="1:26" x14ac:dyDescent="0.25">
      <c r="A153" s="3" t="s">
        <v>6867</v>
      </c>
      <c r="B153" s="4">
        <v>157</v>
      </c>
      <c r="D153" s="9" t="s">
        <v>6867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>
        <v>0.17834394904458598</v>
      </c>
      <c r="Z153" s="6">
        <v>0.17834394904458598</v>
      </c>
    </row>
    <row r="154" spans="1:26" x14ac:dyDescent="0.25">
      <c r="A154" s="3" t="s">
        <v>6868</v>
      </c>
      <c r="B154" s="4">
        <v>321</v>
      </c>
      <c r="D154" s="3" t="s">
        <v>6868</v>
      </c>
      <c r="E154" s="6">
        <v>0.10810810810810811</v>
      </c>
      <c r="F154" s="6">
        <v>0.26666666666666666</v>
      </c>
      <c r="G154" s="6">
        <v>7.6923076923076927E-2</v>
      </c>
      <c r="H154" s="6">
        <v>7.6923076923076927E-2</v>
      </c>
      <c r="I154" s="6">
        <v>0.23076923076923078</v>
      </c>
      <c r="J154" s="6">
        <v>0.13414634146341464</v>
      </c>
      <c r="K154" s="6">
        <v>0.16666666666666666</v>
      </c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>
        <v>0.66666666666666663</v>
      </c>
      <c r="Y154" s="6">
        <v>0.12389380530973451</v>
      </c>
      <c r="Z154" s="6">
        <v>0.13395638629283488</v>
      </c>
    </row>
    <row r="155" spans="1:26" x14ac:dyDescent="0.25">
      <c r="A155" s="3" t="s">
        <v>6869</v>
      </c>
      <c r="B155" s="4">
        <v>485</v>
      </c>
      <c r="D155" s="3" t="s">
        <v>6869</v>
      </c>
      <c r="E155" s="6">
        <v>0.24</v>
      </c>
      <c r="F155" s="6">
        <v>0.22857142857142856</v>
      </c>
      <c r="G155" s="6">
        <v>0.21875</v>
      </c>
      <c r="H155" s="6">
        <v>0.36538461538461536</v>
      </c>
      <c r="I155" s="6">
        <v>0.40909090909090912</v>
      </c>
      <c r="J155" s="6">
        <v>0.2</v>
      </c>
      <c r="K155" s="6">
        <v>0.33333333333333331</v>
      </c>
      <c r="L155" s="6"/>
      <c r="M155" s="6"/>
      <c r="N155" s="6"/>
      <c r="O155" s="6"/>
      <c r="P155" s="6">
        <v>0</v>
      </c>
      <c r="Q155" s="6"/>
      <c r="R155" s="6"/>
      <c r="S155" s="6">
        <v>1</v>
      </c>
      <c r="T155" s="6"/>
      <c r="U155" s="6"/>
      <c r="V155" s="6"/>
      <c r="W155" s="6"/>
      <c r="X155" s="6">
        <v>0.22222222222222221</v>
      </c>
      <c r="Y155" s="6">
        <v>0.38461538461538464</v>
      </c>
      <c r="Z155" s="6">
        <v>0.24742268041237114</v>
      </c>
    </row>
    <row r="156" spans="1:26" x14ac:dyDescent="0.25">
      <c r="A156" s="3" t="s">
        <v>6870</v>
      </c>
      <c r="B156" s="4">
        <v>604</v>
      </c>
      <c r="D156" s="3" t="s">
        <v>6870</v>
      </c>
      <c r="E156" s="6">
        <v>0.28888888888888886</v>
      </c>
      <c r="F156" s="6">
        <v>0.49090909090909091</v>
      </c>
      <c r="G156" s="6">
        <v>0.35384615384615387</v>
      </c>
      <c r="H156" s="6">
        <v>0.28813559322033899</v>
      </c>
      <c r="I156" s="6">
        <v>0.32142857142857145</v>
      </c>
      <c r="J156" s="6">
        <v>0.27319587628865977</v>
      </c>
      <c r="K156" s="6">
        <v>0.5161290322580645</v>
      </c>
      <c r="L156" s="6">
        <v>0.44444444444444442</v>
      </c>
      <c r="M156" s="6">
        <v>0.5</v>
      </c>
      <c r="N156" s="6">
        <v>0</v>
      </c>
      <c r="O156" s="6"/>
      <c r="P156" s="6"/>
      <c r="Q156" s="6">
        <v>1</v>
      </c>
      <c r="R156" s="6"/>
      <c r="S156" s="6">
        <v>1</v>
      </c>
      <c r="T156" s="6"/>
      <c r="U156" s="6"/>
      <c r="V156" s="6"/>
      <c r="W156" s="6"/>
      <c r="X156" s="6">
        <v>0</v>
      </c>
      <c r="Y156" s="6">
        <v>0.42857142857142855</v>
      </c>
      <c r="Z156" s="6">
        <v>0.32781456953642385</v>
      </c>
    </row>
    <row r="157" spans="1:26" x14ac:dyDescent="0.25">
      <c r="A157" s="3" t="s">
        <v>6871</v>
      </c>
      <c r="B157" s="4">
        <v>416</v>
      </c>
      <c r="D157" s="3" t="s">
        <v>6871</v>
      </c>
      <c r="E157" s="6">
        <v>0.29508196721311475</v>
      </c>
      <c r="F157" s="6">
        <v>0.26666666666666666</v>
      </c>
      <c r="G157" s="6">
        <v>0.39285714285714285</v>
      </c>
      <c r="H157" s="6">
        <v>0.37037037037037035</v>
      </c>
      <c r="I157" s="6">
        <v>0.18181818181818182</v>
      </c>
      <c r="J157" s="6">
        <v>0.35294117647058826</v>
      </c>
      <c r="K157" s="6">
        <v>0.5</v>
      </c>
      <c r="L157" s="6">
        <v>0.27272727272727271</v>
      </c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>
        <v>1</v>
      </c>
      <c r="Y157" s="6">
        <v>0.2</v>
      </c>
      <c r="Z157" s="6">
        <v>0.33173076923076922</v>
      </c>
    </row>
    <row r="158" spans="1:26" x14ac:dyDescent="0.25">
      <c r="A158" s="3" t="s">
        <v>6872</v>
      </c>
      <c r="B158" s="4">
        <v>356</v>
      </c>
      <c r="D158" s="3" t="s">
        <v>6872</v>
      </c>
      <c r="E158" s="6">
        <v>0.21917808219178081</v>
      </c>
      <c r="F158" s="6">
        <v>0.2608695652173913</v>
      </c>
      <c r="G158" s="6">
        <v>0.2608695652173913</v>
      </c>
      <c r="H158" s="6">
        <v>0.26136363636363635</v>
      </c>
      <c r="I158" s="6">
        <v>0.25</v>
      </c>
      <c r="J158" s="6">
        <v>0.32653061224489793</v>
      </c>
      <c r="K158" s="6">
        <v>0.41666666666666669</v>
      </c>
      <c r="L158" s="6">
        <v>0.25</v>
      </c>
      <c r="M158" s="6">
        <v>0</v>
      </c>
      <c r="N158" s="6"/>
      <c r="O158" s="6"/>
      <c r="P158" s="6"/>
      <c r="Q158" s="6">
        <v>1</v>
      </c>
      <c r="R158" s="6"/>
      <c r="S158" s="6"/>
      <c r="T158" s="6"/>
      <c r="U158" s="6">
        <v>0</v>
      </c>
      <c r="V158" s="6"/>
      <c r="W158" s="6"/>
      <c r="X158" s="6"/>
      <c r="Y158" s="6">
        <v>0.25</v>
      </c>
      <c r="Z158" s="6">
        <v>0.2752808988764045</v>
      </c>
    </row>
    <row r="159" spans="1:26" x14ac:dyDescent="0.25">
      <c r="A159" s="3" t="s">
        <v>6873</v>
      </c>
      <c r="B159" s="4">
        <v>506</v>
      </c>
      <c r="D159" s="3" t="s">
        <v>6873</v>
      </c>
      <c r="E159" s="6">
        <v>0.19266055045871561</v>
      </c>
      <c r="F159" s="6">
        <v>6.8965517241379309E-2</v>
      </c>
      <c r="G159" s="6">
        <v>0.2857142857142857</v>
      </c>
      <c r="H159" s="6">
        <v>0.19008264462809918</v>
      </c>
      <c r="I159" s="6">
        <v>0.34210526315789475</v>
      </c>
      <c r="J159" s="6">
        <v>0.33082706766917291</v>
      </c>
      <c r="K159" s="6">
        <v>0.40909090909090912</v>
      </c>
      <c r="L159" s="6">
        <v>0.25</v>
      </c>
      <c r="M159" s="6"/>
      <c r="N159" s="6"/>
      <c r="O159" s="6"/>
      <c r="P159" s="6"/>
      <c r="Q159" s="6">
        <v>0</v>
      </c>
      <c r="R159" s="6">
        <v>0.5</v>
      </c>
      <c r="S159" s="6"/>
      <c r="T159" s="6"/>
      <c r="U159" s="6"/>
      <c r="V159" s="6"/>
      <c r="W159" s="6"/>
      <c r="X159" s="6"/>
      <c r="Y159" s="6"/>
      <c r="Z159" s="6">
        <v>0.25098814229249011</v>
      </c>
    </row>
    <row r="160" spans="1:26" x14ac:dyDescent="0.25">
      <c r="A160" s="3" t="s">
        <v>6874</v>
      </c>
      <c r="B160" s="4">
        <v>471</v>
      </c>
      <c r="D160" s="3" t="s">
        <v>6874</v>
      </c>
      <c r="E160" s="6">
        <v>0.20588235294117646</v>
      </c>
      <c r="F160" s="6">
        <v>0.4</v>
      </c>
      <c r="G160" s="6">
        <v>0.15625</v>
      </c>
      <c r="H160" s="6">
        <v>0.22695035460992907</v>
      </c>
      <c r="I160" s="6">
        <v>0.16666666666666666</v>
      </c>
      <c r="J160" s="6">
        <v>0.3</v>
      </c>
      <c r="K160" s="6">
        <v>0.375</v>
      </c>
      <c r="L160" s="6">
        <v>0.5</v>
      </c>
      <c r="M160" s="6">
        <v>0</v>
      </c>
      <c r="N160" s="6"/>
      <c r="O160" s="6"/>
      <c r="P160" s="6"/>
      <c r="Q160" s="6"/>
      <c r="R160" s="6">
        <v>0.5</v>
      </c>
      <c r="S160" s="6"/>
      <c r="T160" s="6"/>
      <c r="U160" s="6"/>
      <c r="V160" s="6"/>
      <c r="W160" s="6"/>
      <c r="X160" s="6"/>
      <c r="Y160" s="6"/>
      <c r="Z160" s="6">
        <v>0.25477707006369427</v>
      </c>
    </row>
    <row r="161" spans="1:26" x14ac:dyDescent="0.25">
      <c r="A161" s="3" t="s">
        <v>6875</v>
      </c>
      <c r="B161" s="4">
        <v>543</v>
      </c>
      <c r="D161" s="3" t="s">
        <v>6875</v>
      </c>
      <c r="E161" s="6">
        <v>0.21212121212121213</v>
      </c>
      <c r="F161" s="6">
        <v>0.18421052631578946</v>
      </c>
      <c r="G161" s="6">
        <v>9.0909090909090912E-2</v>
      </c>
      <c r="H161" s="6">
        <v>0.10810810810810811</v>
      </c>
      <c r="I161" s="6">
        <v>0.2608695652173913</v>
      </c>
      <c r="J161" s="6">
        <v>0.19895287958115182</v>
      </c>
      <c r="K161" s="6">
        <v>0.4</v>
      </c>
      <c r="L161" s="6">
        <v>0.24390243902439024</v>
      </c>
      <c r="M161" s="6">
        <v>0</v>
      </c>
      <c r="N161" s="6"/>
      <c r="O161" s="6">
        <v>0</v>
      </c>
      <c r="P161" s="6"/>
      <c r="Q161" s="6">
        <v>0.5</v>
      </c>
      <c r="R161" s="6">
        <v>0.5</v>
      </c>
      <c r="S161" s="6"/>
      <c r="T161" s="6"/>
      <c r="U161" s="6"/>
      <c r="V161" s="6">
        <v>1</v>
      </c>
      <c r="W161" s="6">
        <v>0</v>
      </c>
      <c r="X161" s="6">
        <v>1</v>
      </c>
      <c r="Y161" s="6"/>
      <c r="Z161" s="6">
        <v>0.20441988950276244</v>
      </c>
    </row>
    <row r="162" spans="1:26" x14ac:dyDescent="0.25">
      <c r="A162" s="3" t="s">
        <v>6876</v>
      </c>
      <c r="B162" s="4">
        <v>222</v>
      </c>
      <c r="D162" s="10" t="s">
        <v>6876</v>
      </c>
      <c r="E162" s="6">
        <v>9.5238095238095233E-2</v>
      </c>
      <c r="F162" s="6">
        <v>0.125</v>
      </c>
      <c r="G162" s="6">
        <v>0.5</v>
      </c>
      <c r="H162" s="6">
        <v>0.29166666666666669</v>
      </c>
      <c r="I162" s="6">
        <v>0.04</v>
      </c>
      <c r="J162" s="6">
        <v>0.24561403508771928</v>
      </c>
      <c r="K162" s="6">
        <v>0.3</v>
      </c>
      <c r="L162" s="6">
        <v>0.22222222222222221</v>
      </c>
      <c r="M162" s="6"/>
      <c r="N162" s="6">
        <v>0</v>
      </c>
      <c r="O162" s="6">
        <v>0</v>
      </c>
      <c r="P162" s="6"/>
      <c r="Q162" s="6"/>
      <c r="R162" s="6">
        <v>0.33333333333333331</v>
      </c>
      <c r="S162" s="6"/>
      <c r="T162" s="6">
        <v>0</v>
      </c>
      <c r="U162" s="6"/>
      <c r="V162" s="6"/>
      <c r="W162" s="6"/>
      <c r="X162" s="6"/>
      <c r="Y162" s="6"/>
      <c r="Z162" s="6">
        <v>0.21171171171171171</v>
      </c>
    </row>
    <row r="163" spans="1:26" x14ac:dyDescent="0.25">
      <c r="A163" s="3" t="s">
        <v>6859</v>
      </c>
      <c r="B163" s="4">
        <v>4150</v>
      </c>
      <c r="D163" s="3" t="s">
        <v>6859</v>
      </c>
      <c r="E163" s="6">
        <v>0.22038980509745126</v>
      </c>
      <c r="F163" s="6">
        <v>0.28294573643410853</v>
      </c>
      <c r="G163" s="6">
        <v>0.25468164794007492</v>
      </c>
      <c r="H163" s="6">
        <v>0.24551724137931036</v>
      </c>
      <c r="I163" s="6">
        <v>0.25</v>
      </c>
      <c r="J163" s="6">
        <v>0.25977011494252872</v>
      </c>
      <c r="K163" s="6">
        <v>0.40909090909090912</v>
      </c>
      <c r="L163" s="6">
        <v>0.3007518796992481</v>
      </c>
      <c r="M163" s="6">
        <v>0.16666666666666666</v>
      </c>
      <c r="N163" s="6">
        <v>0</v>
      </c>
      <c r="O163" s="6">
        <v>0</v>
      </c>
      <c r="P163" s="6">
        <v>0</v>
      </c>
      <c r="Q163" s="6">
        <v>0.5714285714285714</v>
      </c>
      <c r="R163" s="6">
        <v>0.44444444444444442</v>
      </c>
      <c r="S163" s="6">
        <v>1</v>
      </c>
      <c r="T163" s="6">
        <v>0</v>
      </c>
      <c r="U163" s="6">
        <v>0</v>
      </c>
      <c r="V163" s="6">
        <v>1</v>
      </c>
      <c r="W163" s="6">
        <v>0</v>
      </c>
      <c r="X163" s="6">
        <v>0.375</v>
      </c>
      <c r="Y163" s="6">
        <v>0.17158176943699732</v>
      </c>
      <c r="Z163" s="6">
        <v>0.2508433734939759</v>
      </c>
    </row>
    <row r="169" spans="1:26" s="7" customFormat="1" ht="15.75" x14ac:dyDescent="0.25">
      <c r="A169" s="8" t="s">
        <v>6927</v>
      </c>
    </row>
    <row r="171" spans="1:26" x14ac:dyDescent="0.25">
      <c r="D171" s="2" t="s">
        <v>6857</v>
      </c>
      <c r="E171" t="s">
        <v>6863</v>
      </c>
      <c r="Q171" s="2" t="s">
        <v>6857</v>
      </c>
      <c r="R171" t="s">
        <v>6863</v>
      </c>
    </row>
    <row r="172" spans="1:26" x14ac:dyDescent="0.25">
      <c r="A172" s="2" t="s">
        <v>6857</v>
      </c>
      <c r="B172" t="s">
        <v>6863</v>
      </c>
      <c r="D172" s="2" t="s">
        <v>6925</v>
      </c>
      <c r="E172" s="3">
        <v>0</v>
      </c>
      <c r="Q172" s="2" t="s">
        <v>6925</v>
      </c>
      <c r="R172" s="3">
        <v>0</v>
      </c>
    </row>
    <row r="173" spans="1:26" x14ac:dyDescent="0.25">
      <c r="A173" s="2" t="s">
        <v>6925</v>
      </c>
      <c r="B173" s="3">
        <v>0</v>
      </c>
    </row>
    <row r="174" spans="1:26" x14ac:dyDescent="0.25">
      <c r="D174" s="2" t="s">
        <v>6878</v>
      </c>
      <c r="E174" s="2" t="s">
        <v>6860</v>
      </c>
      <c r="Q174" s="2" t="s">
        <v>6864</v>
      </c>
      <c r="R174" s="2" t="s">
        <v>6860</v>
      </c>
    </row>
    <row r="175" spans="1:26" x14ac:dyDescent="0.25">
      <c r="A175" s="2" t="s">
        <v>6858</v>
      </c>
      <c r="B175" t="s">
        <v>6864</v>
      </c>
      <c r="D175" s="2" t="s">
        <v>6858</v>
      </c>
      <c r="E175">
        <v>0</v>
      </c>
      <c r="F175">
        <v>1</v>
      </c>
      <c r="G175">
        <v>2</v>
      </c>
      <c r="H175">
        <v>3</v>
      </c>
      <c r="I175">
        <v>4</v>
      </c>
      <c r="J175">
        <v>8</v>
      </c>
      <c r="K175">
        <v>9</v>
      </c>
      <c r="L175" t="s">
        <v>6859</v>
      </c>
      <c r="Q175" s="2" t="s">
        <v>6858</v>
      </c>
      <c r="R175">
        <v>0</v>
      </c>
      <c r="S175">
        <v>1</v>
      </c>
      <c r="T175">
        <v>2</v>
      </c>
      <c r="U175">
        <v>3</v>
      </c>
      <c r="V175">
        <v>4</v>
      </c>
      <c r="W175">
        <v>8</v>
      </c>
      <c r="X175">
        <v>9</v>
      </c>
      <c r="Y175" t="s">
        <v>6859</v>
      </c>
    </row>
    <row r="176" spans="1:26" x14ac:dyDescent="0.25">
      <c r="A176" s="3" t="s">
        <v>6866</v>
      </c>
      <c r="B176" s="4">
        <v>69</v>
      </c>
      <c r="D176" s="10" t="s">
        <v>6866</v>
      </c>
      <c r="E176" s="6">
        <v>0.1875</v>
      </c>
      <c r="F176" s="6">
        <v>0</v>
      </c>
      <c r="G176" s="6">
        <v>0</v>
      </c>
      <c r="H176" s="6">
        <v>0</v>
      </c>
      <c r="I176" s="6">
        <v>0.08</v>
      </c>
      <c r="J176" s="6"/>
      <c r="K176" s="6">
        <v>0.3</v>
      </c>
      <c r="L176" s="6">
        <v>0.15942028985507245</v>
      </c>
      <c r="Q176" s="3" t="s">
        <v>6866</v>
      </c>
      <c r="R176" s="4">
        <v>16</v>
      </c>
      <c r="S176" s="4">
        <v>6</v>
      </c>
      <c r="T176" s="4">
        <v>1</v>
      </c>
      <c r="U176" s="4">
        <v>1</v>
      </c>
      <c r="V176" s="4">
        <v>25</v>
      </c>
      <c r="W176" s="4"/>
      <c r="X176" s="4">
        <v>20</v>
      </c>
      <c r="Y176" s="4">
        <v>69</v>
      </c>
    </row>
    <row r="177" spans="1:25" x14ac:dyDescent="0.25">
      <c r="A177" s="3" t="s">
        <v>6867</v>
      </c>
      <c r="B177" s="4">
        <v>157</v>
      </c>
      <c r="D177" s="10" t="s">
        <v>6867</v>
      </c>
      <c r="E177" s="6">
        <v>0.14285714285714285</v>
      </c>
      <c r="F177" s="6">
        <v>0</v>
      </c>
      <c r="G177" s="6">
        <v>0.14285714285714285</v>
      </c>
      <c r="H177" s="6">
        <v>0.5</v>
      </c>
      <c r="I177" s="6">
        <v>0.2073170731707317</v>
      </c>
      <c r="J177" s="6">
        <v>0</v>
      </c>
      <c r="K177" s="6">
        <v>0.14285714285714285</v>
      </c>
      <c r="L177" s="6">
        <v>0.17834394904458598</v>
      </c>
      <c r="Q177" s="3" t="s">
        <v>6867</v>
      </c>
      <c r="R177" s="4">
        <v>21</v>
      </c>
      <c r="S177" s="4">
        <v>7</v>
      </c>
      <c r="T177" s="4">
        <v>7</v>
      </c>
      <c r="U177" s="4">
        <v>4</v>
      </c>
      <c r="V177" s="4">
        <v>82</v>
      </c>
      <c r="W177" s="4">
        <v>1</v>
      </c>
      <c r="X177" s="4">
        <v>35</v>
      </c>
      <c r="Y177" s="4">
        <v>157</v>
      </c>
    </row>
    <row r="178" spans="1:25" x14ac:dyDescent="0.25">
      <c r="A178" s="3" t="s">
        <v>6868</v>
      </c>
      <c r="B178" s="4">
        <v>321</v>
      </c>
      <c r="D178" s="3" t="s">
        <v>6868</v>
      </c>
      <c r="E178" s="6">
        <v>0.11428571428571428</v>
      </c>
      <c r="F178" s="6">
        <v>0.16666666666666666</v>
      </c>
      <c r="G178" s="6">
        <v>0</v>
      </c>
      <c r="H178" s="6">
        <v>0.14285714285714285</v>
      </c>
      <c r="I178" s="6">
        <v>0.14615384615384616</v>
      </c>
      <c r="J178" s="6">
        <v>0</v>
      </c>
      <c r="K178" s="6">
        <v>0.14814814814814814</v>
      </c>
      <c r="L178" s="6">
        <v>0.13395638629283488</v>
      </c>
      <c r="Q178" s="3" t="s">
        <v>6868</v>
      </c>
      <c r="R178" s="4">
        <v>70</v>
      </c>
      <c r="S178" s="4">
        <v>18</v>
      </c>
      <c r="T178" s="4">
        <v>13</v>
      </c>
      <c r="U178" s="4">
        <v>7</v>
      </c>
      <c r="V178" s="4">
        <v>130</v>
      </c>
      <c r="W178" s="4">
        <v>2</v>
      </c>
      <c r="X178" s="4">
        <v>81</v>
      </c>
      <c r="Y178" s="4">
        <v>321</v>
      </c>
    </row>
    <row r="179" spans="1:25" x14ac:dyDescent="0.25">
      <c r="A179" s="3" t="s">
        <v>6869</v>
      </c>
      <c r="B179" s="4">
        <v>485</v>
      </c>
      <c r="D179" s="3" t="s">
        <v>6869</v>
      </c>
      <c r="E179" s="6">
        <v>0.17821782178217821</v>
      </c>
      <c r="F179" s="6">
        <v>0.13043478260869565</v>
      </c>
      <c r="G179" s="6">
        <v>0.2</v>
      </c>
      <c r="H179" s="6">
        <v>0.2857142857142857</v>
      </c>
      <c r="I179" s="6">
        <v>0.33663366336633666</v>
      </c>
      <c r="J179" s="6">
        <v>0</v>
      </c>
      <c r="K179" s="6">
        <v>0.1984126984126984</v>
      </c>
      <c r="L179" s="6">
        <v>0.24742268041237114</v>
      </c>
      <c r="Q179" s="3" t="s">
        <v>6869</v>
      </c>
      <c r="R179" s="4">
        <v>101</v>
      </c>
      <c r="S179" s="4">
        <v>23</v>
      </c>
      <c r="T179" s="4">
        <v>10</v>
      </c>
      <c r="U179" s="4">
        <v>14</v>
      </c>
      <c r="V179" s="4">
        <v>202</v>
      </c>
      <c r="W179" s="4">
        <v>9</v>
      </c>
      <c r="X179" s="4">
        <v>126</v>
      </c>
      <c r="Y179" s="4">
        <v>485</v>
      </c>
    </row>
    <row r="180" spans="1:25" x14ac:dyDescent="0.25">
      <c r="A180" s="3" t="s">
        <v>6870</v>
      </c>
      <c r="B180" s="4">
        <v>604</v>
      </c>
      <c r="D180" s="3" t="s">
        <v>6870</v>
      </c>
      <c r="E180" s="6">
        <v>0.24786324786324787</v>
      </c>
      <c r="F180" s="6">
        <v>0.1111111111111111</v>
      </c>
      <c r="G180" s="6">
        <v>0.1111111111111111</v>
      </c>
      <c r="H180" s="6">
        <v>0.25</v>
      </c>
      <c r="I180" s="6">
        <v>0.39163498098859317</v>
      </c>
      <c r="J180" s="6">
        <v>0.55555555555555558</v>
      </c>
      <c r="K180" s="6">
        <v>0.3125</v>
      </c>
      <c r="L180" s="6">
        <v>0.32781456953642385</v>
      </c>
      <c r="Q180" s="3" t="s">
        <v>6870</v>
      </c>
      <c r="R180" s="4">
        <v>117</v>
      </c>
      <c r="S180" s="4">
        <v>18</v>
      </c>
      <c r="T180" s="4">
        <v>9</v>
      </c>
      <c r="U180" s="4">
        <v>12</v>
      </c>
      <c r="V180" s="4">
        <v>263</v>
      </c>
      <c r="W180" s="4">
        <v>9</v>
      </c>
      <c r="X180" s="4">
        <v>176</v>
      </c>
      <c r="Y180" s="4">
        <v>604</v>
      </c>
    </row>
    <row r="181" spans="1:25" x14ac:dyDescent="0.25">
      <c r="A181" s="3" t="s">
        <v>6871</v>
      </c>
      <c r="B181" s="4">
        <v>416</v>
      </c>
      <c r="D181" s="3" t="s">
        <v>6871</v>
      </c>
      <c r="E181" s="6">
        <v>0.28767123287671231</v>
      </c>
      <c r="F181" s="6">
        <v>0.2857142857142857</v>
      </c>
      <c r="G181" s="6">
        <v>0.25</v>
      </c>
      <c r="H181" s="6">
        <v>0.42857142857142855</v>
      </c>
      <c r="I181" s="6">
        <v>0.34951456310679613</v>
      </c>
      <c r="J181" s="6">
        <v>0.5</v>
      </c>
      <c r="K181" s="6">
        <v>0.32075471698113206</v>
      </c>
      <c r="L181" s="6">
        <v>0.33173076923076922</v>
      </c>
      <c r="Q181" s="3" t="s">
        <v>6871</v>
      </c>
      <c r="R181" s="4">
        <v>73</v>
      </c>
      <c r="S181" s="4">
        <v>14</v>
      </c>
      <c r="T181" s="4">
        <v>4</v>
      </c>
      <c r="U181" s="4">
        <v>7</v>
      </c>
      <c r="V181" s="4">
        <v>206</v>
      </c>
      <c r="W181" s="4">
        <v>6</v>
      </c>
      <c r="X181" s="4">
        <v>106</v>
      </c>
      <c r="Y181" s="4">
        <v>416</v>
      </c>
    </row>
    <row r="182" spans="1:25" x14ac:dyDescent="0.25">
      <c r="A182" s="3" t="s">
        <v>6872</v>
      </c>
      <c r="B182" s="4">
        <v>356</v>
      </c>
      <c r="D182" s="3" t="s">
        <v>6872</v>
      </c>
      <c r="E182" s="6">
        <v>0.2413793103448276</v>
      </c>
      <c r="F182" s="6">
        <v>0.27272727272727271</v>
      </c>
      <c r="G182" s="6">
        <v>0</v>
      </c>
      <c r="H182" s="6">
        <v>0.25</v>
      </c>
      <c r="I182" s="6">
        <v>0.2947976878612717</v>
      </c>
      <c r="J182" s="6">
        <v>0</v>
      </c>
      <c r="K182" s="6">
        <v>0.2978723404255319</v>
      </c>
      <c r="L182" s="6">
        <v>0.2752808988764045</v>
      </c>
      <c r="Q182" s="3" t="s">
        <v>6872</v>
      </c>
      <c r="R182" s="4">
        <v>58</v>
      </c>
      <c r="S182" s="4">
        <v>11</v>
      </c>
      <c r="T182" s="4">
        <v>5</v>
      </c>
      <c r="U182" s="4">
        <v>8</v>
      </c>
      <c r="V182" s="4">
        <v>173</v>
      </c>
      <c r="W182" s="4">
        <v>7</v>
      </c>
      <c r="X182" s="4">
        <v>94</v>
      </c>
      <c r="Y182" s="4">
        <v>356</v>
      </c>
    </row>
    <row r="183" spans="1:25" x14ac:dyDescent="0.25">
      <c r="A183" s="3" t="s">
        <v>6873</v>
      </c>
      <c r="B183" s="4">
        <v>506</v>
      </c>
      <c r="D183" s="3" t="s">
        <v>6873</v>
      </c>
      <c r="E183" s="6">
        <v>0.20833333333333334</v>
      </c>
      <c r="F183" s="6">
        <v>0.19047619047619047</v>
      </c>
      <c r="G183" s="6">
        <v>0.1111111111111111</v>
      </c>
      <c r="H183" s="6">
        <v>0.2857142857142857</v>
      </c>
      <c r="I183" s="6">
        <v>0.29611650485436891</v>
      </c>
      <c r="J183" s="6">
        <v>0.25</v>
      </c>
      <c r="K183" s="6">
        <v>0.23076923076923078</v>
      </c>
      <c r="L183" s="6">
        <v>0.25098814229249011</v>
      </c>
      <c r="Q183" s="3" t="s">
        <v>6873</v>
      </c>
      <c r="R183" s="4">
        <v>96</v>
      </c>
      <c r="S183" s="4">
        <v>21</v>
      </c>
      <c r="T183" s="4">
        <v>9</v>
      </c>
      <c r="U183" s="4">
        <v>14</v>
      </c>
      <c r="V183" s="4">
        <v>206</v>
      </c>
      <c r="W183" s="4">
        <v>4</v>
      </c>
      <c r="X183" s="4">
        <v>156</v>
      </c>
      <c r="Y183" s="4">
        <v>506</v>
      </c>
    </row>
    <row r="184" spans="1:25" x14ac:dyDescent="0.25">
      <c r="A184" s="3" t="s">
        <v>6874</v>
      </c>
      <c r="B184" s="4">
        <v>471</v>
      </c>
      <c r="D184" s="3" t="s">
        <v>6874</v>
      </c>
      <c r="E184" s="6">
        <v>0.24705882352941178</v>
      </c>
      <c r="F184" s="6">
        <v>0.2</v>
      </c>
      <c r="G184" s="6">
        <v>0.22222222222222221</v>
      </c>
      <c r="H184" s="6">
        <v>0.14285714285714285</v>
      </c>
      <c r="I184" s="6">
        <v>0.25263157894736843</v>
      </c>
      <c r="J184" s="6">
        <v>0.27272727272727271</v>
      </c>
      <c r="K184" s="6">
        <v>0.27516778523489932</v>
      </c>
      <c r="L184" s="6">
        <v>0.25477707006369427</v>
      </c>
      <c r="Q184" s="3" t="s">
        <v>6874</v>
      </c>
      <c r="R184" s="4">
        <v>85</v>
      </c>
      <c r="S184" s="4">
        <v>20</v>
      </c>
      <c r="T184" s="4">
        <v>9</v>
      </c>
      <c r="U184" s="4">
        <v>7</v>
      </c>
      <c r="V184" s="4">
        <v>190</v>
      </c>
      <c r="W184" s="4">
        <v>11</v>
      </c>
      <c r="X184" s="4">
        <v>149</v>
      </c>
      <c r="Y184" s="4">
        <v>471</v>
      </c>
    </row>
    <row r="185" spans="1:25" x14ac:dyDescent="0.25">
      <c r="A185" s="3" t="s">
        <v>6875</v>
      </c>
      <c r="B185" s="4">
        <v>543</v>
      </c>
      <c r="D185" s="3" t="s">
        <v>6875</v>
      </c>
      <c r="E185" s="6">
        <v>0.17699115044247787</v>
      </c>
      <c r="F185" s="6">
        <v>0.3</v>
      </c>
      <c r="G185" s="6">
        <v>0.5</v>
      </c>
      <c r="H185" s="6">
        <v>0.2</v>
      </c>
      <c r="I185" s="6">
        <v>0.23148148148148148</v>
      </c>
      <c r="J185" s="6">
        <v>0</v>
      </c>
      <c r="K185" s="6">
        <v>0.1744186046511628</v>
      </c>
      <c r="L185" s="6">
        <v>0.20441988950276244</v>
      </c>
      <c r="Q185" s="3" t="s">
        <v>6875</v>
      </c>
      <c r="R185" s="4">
        <v>113</v>
      </c>
      <c r="S185" s="4">
        <v>20</v>
      </c>
      <c r="T185" s="4">
        <v>6</v>
      </c>
      <c r="U185" s="4">
        <v>10</v>
      </c>
      <c r="V185" s="4">
        <v>216</v>
      </c>
      <c r="W185" s="4">
        <v>6</v>
      </c>
      <c r="X185" s="4">
        <v>172</v>
      </c>
      <c r="Y185" s="4">
        <v>543</v>
      </c>
    </row>
    <row r="186" spans="1:25" x14ac:dyDescent="0.25">
      <c r="A186" s="3" t="s">
        <v>6876</v>
      </c>
      <c r="B186" s="4">
        <v>222</v>
      </c>
      <c r="D186" s="10" t="s">
        <v>6876</v>
      </c>
      <c r="E186" s="6">
        <v>0.20512820512820512</v>
      </c>
      <c r="F186" s="6">
        <v>0.22222222222222221</v>
      </c>
      <c r="G186" s="6">
        <v>0</v>
      </c>
      <c r="H186" s="6">
        <v>0</v>
      </c>
      <c r="I186" s="6">
        <v>0.22826086956521738</v>
      </c>
      <c r="J186" s="6">
        <v>0</v>
      </c>
      <c r="K186" s="6">
        <v>0.21917808219178081</v>
      </c>
      <c r="L186" s="6">
        <v>0.21171171171171171</v>
      </c>
      <c r="Q186" s="3" t="s">
        <v>6876</v>
      </c>
      <c r="R186" s="4">
        <v>39</v>
      </c>
      <c r="S186" s="4">
        <v>9</v>
      </c>
      <c r="T186" s="4">
        <v>3</v>
      </c>
      <c r="U186" s="4">
        <v>4</v>
      </c>
      <c r="V186" s="4">
        <v>92</v>
      </c>
      <c r="W186" s="4">
        <v>2</v>
      </c>
      <c r="X186" s="4">
        <v>73</v>
      </c>
      <c r="Y186" s="4">
        <v>222</v>
      </c>
    </row>
    <row r="187" spans="1:25" x14ac:dyDescent="0.25">
      <c r="A187" s="3" t="s">
        <v>6859</v>
      </c>
      <c r="B187" s="4">
        <v>4150</v>
      </c>
      <c r="D187" s="3" t="s">
        <v>6859</v>
      </c>
      <c r="E187" s="6">
        <v>0.20912547528517111</v>
      </c>
      <c r="F187" s="6">
        <v>0.18562874251497005</v>
      </c>
      <c r="G187" s="6">
        <v>0.14473684210526316</v>
      </c>
      <c r="H187" s="6">
        <v>0.25</v>
      </c>
      <c r="I187" s="6">
        <v>0.2868347338935574</v>
      </c>
      <c r="J187" s="6">
        <v>0.21052631578947367</v>
      </c>
      <c r="K187" s="6">
        <v>0.24242424242424243</v>
      </c>
      <c r="L187" s="6">
        <v>0.2508433734939759</v>
      </c>
      <c r="Q187" s="3" t="s">
        <v>6859</v>
      </c>
      <c r="R187" s="4">
        <v>789</v>
      </c>
      <c r="S187" s="4">
        <v>167</v>
      </c>
      <c r="T187" s="4">
        <v>76</v>
      </c>
      <c r="U187" s="4">
        <v>88</v>
      </c>
      <c r="V187" s="4">
        <v>1785</v>
      </c>
      <c r="W187" s="4">
        <v>57</v>
      </c>
      <c r="X187" s="4">
        <v>1188</v>
      </c>
      <c r="Y187" s="4">
        <v>4150</v>
      </c>
    </row>
    <row r="193" spans="1:26" s="7" customFormat="1" ht="15.75" x14ac:dyDescent="0.25">
      <c r="A193" s="8" t="s">
        <v>6928</v>
      </c>
    </row>
    <row r="195" spans="1:26" x14ac:dyDescent="0.25">
      <c r="D195" s="2" t="s">
        <v>6857</v>
      </c>
      <c r="E195" t="s">
        <v>6863</v>
      </c>
      <c r="Q195" s="2" t="s">
        <v>6857</v>
      </c>
      <c r="R195" t="s">
        <v>6863</v>
      </c>
    </row>
    <row r="196" spans="1:26" x14ac:dyDescent="0.25">
      <c r="A196" s="2" t="s">
        <v>6857</v>
      </c>
      <c r="B196" t="s">
        <v>6863</v>
      </c>
      <c r="D196" s="2" t="s">
        <v>6925</v>
      </c>
      <c r="E196" s="3">
        <v>0</v>
      </c>
      <c r="Q196" s="2" t="s">
        <v>6925</v>
      </c>
      <c r="R196" s="3">
        <v>0</v>
      </c>
    </row>
    <row r="197" spans="1:26" x14ac:dyDescent="0.25">
      <c r="A197" s="2" t="s">
        <v>6925</v>
      </c>
      <c r="B197" s="3">
        <v>0</v>
      </c>
    </row>
    <row r="198" spans="1:26" x14ac:dyDescent="0.25">
      <c r="D198" s="2" t="s">
        <v>6878</v>
      </c>
      <c r="E198" s="2" t="s">
        <v>6860</v>
      </c>
      <c r="Q198" s="2" t="s">
        <v>6864</v>
      </c>
      <c r="R198" s="2" t="s">
        <v>6860</v>
      </c>
    </row>
    <row r="199" spans="1:26" x14ac:dyDescent="0.25">
      <c r="A199" s="2" t="s">
        <v>6858</v>
      </c>
      <c r="B199" t="s">
        <v>6864</v>
      </c>
      <c r="D199" s="2" t="s">
        <v>6858</v>
      </c>
      <c r="E199" t="s">
        <v>6902</v>
      </c>
      <c r="F199" t="s">
        <v>6904</v>
      </c>
      <c r="G199" t="s">
        <v>6930</v>
      </c>
      <c r="H199" t="s">
        <v>6931</v>
      </c>
      <c r="I199" t="s">
        <v>6906</v>
      </c>
      <c r="J199" t="s">
        <v>6932</v>
      </c>
      <c r="K199" t="s">
        <v>6933</v>
      </c>
      <c r="M199" t="s">
        <v>6859</v>
      </c>
      <c r="Q199" s="2" t="s">
        <v>6858</v>
      </c>
      <c r="R199" t="s">
        <v>6902</v>
      </c>
      <c r="S199" t="s">
        <v>6904</v>
      </c>
      <c r="T199" t="s">
        <v>6930</v>
      </c>
      <c r="U199" t="s">
        <v>6931</v>
      </c>
      <c r="V199" t="s">
        <v>6906</v>
      </c>
      <c r="W199" t="s">
        <v>6932</v>
      </c>
      <c r="X199" t="s">
        <v>6933</v>
      </c>
      <c r="Z199" t="s">
        <v>6859</v>
      </c>
    </row>
    <row r="200" spans="1:26" x14ac:dyDescent="0.25">
      <c r="A200" s="3" t="s">
        <v>6866</v>
      </c>
      <c r="B200" s="4">
        <v>69</v>
      </c>
      <c r="D200" s="10" t="s">
        <v>6866</v>
      </c>
      <c r="E200" s="6">
        <v>0</v>
      </c>
      <c r="F200" s="6">
        <v>0.1111111111111111</v>
      </c>
      <c r="G200" s="6">
        <v>0.25</v>
      </c>
      <c r="H200" s="6">
        <v>0.2</v>
      </c>
      <c r="I200" s="6">
        <v>0.14285714285714285</v>
      </c>
      <c r="J200" s="6">
        <v>0</v>
      </c>
      <c r="K200" s="6">
        <v>6.6666666666666666E-2</v>
      </c>
      <c r="L200" s="6">
        <v>0.3</v>
      </c>
      <c r="M200" s="6">
        <v>0.15942028985507245</v>
      </c>
      <c r="Q200" s="3" t="s">
        <v>6866</v>
      </c>
      <c r="R200" s="4">
        <v>6</v>
      </c>
      <c r="S200" s="4">
        <v>9</v>
      </c>
      <c r="T200" s="4">
        <v>4</v>
      </c>
      <c r="U200" s="4">
        <v>5</v>
      </c>
      <c r="V200" s="4">
        <v>7</v>
      </c>
      <c r="W200" s="4">
        <v>3</v>
      </c>
      <c r="X200" s="4">
        <v>15</v>
      </c>
      <c r="Y200" s="4">
        <v>20</v>
      </c>
      <c r="Z200" s="4">
        <v>69</v>
      </c>
    </row>
    <row r="201" spans="1:26" x14ac:dyDescent="0.25">
      <c r="A201" s="3" t="s">
        <v>6867</v>
      </c>
      <c r="B201" s="4">
        <v>157</v>
      </c>
      <c r="D201" s="10" t="s">
        <v>6867</v>
      </c>
      <c r="E201" s="6">
        <v>0.22222222222222221</v>
      </c>
      <c r="F201" s="6">
        <v>0.30769230769230771</v>
      </c>
      <c r="G201" s="6">
        <v>0.19047619047619047</v>
      </c>
      <c r="H201" s="6">
        <v>0.125</v>
      </c>
      <c r="I201" s="6">
        <v>7.1428571428571425E-2</v>
      </c>
      <c r="J201" s="6">
        <v>0</v>
      </c>
      <c r="K201" s="6">
        <v>0.2</v>
      </c>
      <c r="L201" s="6">
        <v>0.1388888888888889</v>
      </c>
      <c r="M201" s="6">
        <v>0.17834394904458598</v>
      </c>
      <c r="Q201" s="3" t="s">
        <v>6867</v>
      </c>
      <c r="R201" s="4">
        <v>18</v>
      </c>
      <c r="S201" s="4">
        <v>26</v>
      </c>
      <c r="T201" s="4">
        <v>21</v>
      </c>
      <c r="U201" s="4">
        <v>8</v>
      </c>
      <c r="V201" s="4">
        <v>14</v>
      </c>
      <c r="W201" s="4">
        <v>9</v>
      </c>
      <c r="X201" s="4">
        <v>25</v>
      </c>
      <c r="Y201" s="4">
        <v>36</v>
      </c>
      <c r="Z201" s="4">
        <v>157</v>
      </c>
    </row>
    <row r="202" spans="1:26" x14ac:dyDescent="0.25">
      <c r="A202" s="3" t="s">
        <v>6868</v>
      </c>
      <c r="B202" s="4">
        <v>321</v>
      </c>
      <c r="D202" s="3" t="s">
        <v>6868</v>
      </c>
      <c r="E202" s="6">
        <v>0.17073170731707318</v>
      </c>
      <c r="F202" s="6">
        <v>0.13461538461538461</v>
      </c>
      <c r="G202" s="6">
        <v>0.1891891891891892</v>
      </c>
      <c r="H202" s="6">
        <v>0.1111111111111111</v>
      </c>
      <c r="I202" s="6">
        <v>0.15789473684210525</v>
      </c>
      <c r="J202" s="6">
        <v>0.18181818181818182</v>
      </c>
      <c r="K202" s="6">
        <v>0.05</v>
      </c>
      <c r="L202" s="6">
        <v>0.14457831325301204</v>
      </c>
      <c r="M202" s="6">
        <v>0.13395638629283488</v>
      </c>
      <c r="Q202" s="3" t="s">
        <v>6868</v>
      </c>
      <c r="R202" s="4">
        <v>41</v>
      </c>
      <c r="S202" s="4">
        <v>52</v>
      </c>
      <c r="T202" s="4">
        <v>37</v>
      </c>
      <c r="U202" s="4">
        <v>18</v>
      </c>
      <c r="V202" s="4">
        <v>19</v>
      </c>
      <c r="W202" s="4">
        <v>11</v>
      </c>
      <c r="X202" s="4">
        <v>60</v>
      </c>
      <c r="Y202" s="4">
        <v>83</v>
      </c>
      <c r="Z202" s="4">
        <v>321</v>
      </c>
    </row>
    <row r="203" spans="1:26" x14ac:dyDescent="0.25">
      <c r="A203" s="3" t="s">
        <v>6869</v>
      </c>
      <c r="B203" s="4">
        <v>485</v>
      </c>
      <c r="D203" s="3" t="s">
        <v>6869</v>
      </c>
      <c r="E203" s="6">
        <v>0.27272727272727271</v>
      </c>
      <c r="F203" s="6">
        <v>0.28971962616822428</v>
      </c>
      <c r="G203" s="6">
        <v>0.39622641509433965</v>
      </c>
      <c r="H203" s="6">
        <v>0.10344827586206896</v>
      </c>
      <c r="I203" s="6">
        <v>0.28000000000000003</v>
      </c>
      <c r="J203" s="6">
        <v>0.33333333333333331</v>
      </c>
      <c r="K203" s="6">
        <v>0.19696969696969696</v>
      </c>
      <c r="L203" s="6">
        <v>0.18518518518518517</v>
      </c>
      <c r="M203" s="6">
        <v>0.24742268041237114</v>
      </c>
      <c r="Q203" s="3" t="s">
        <v>6869</v>
      </c>
      <c r="R203" s="4">
        <v>55</v>
      </c>
      <c r="S203" s="4">
        <v>107</v>
      </c>
      <c r="T203" s="4">
        <v>53</v>
      </c>
      <c r="U203" s="4">
        <v>29</v>
      </c>
      <c r="V203" s="4">
        <v>25</v>
      </c>
      <c r="W203" s="4">
        <v>15</v>
      </c>
      <c r="X203" s="4">
        <v>66</v>
      </c>
      <c r="Y203" s="4">
        <v>135</v>
      </c>
      <c r="Z203" s="4">
        <v>485</v>
      </c>
    </row>
    <row r="204" spans="1:26" x14ac:dyDescent="0.25">
      <c r="A204" s="3" t="s">
        <v>6870</v>
      </c>
      <c r="B204" s="4">
        <v>604</v>
      </c>
      <c r="D204" s="3" t="s">
        <v>6870</v>
      </c>
      <c r="E204" s="6">
        <v>0.44444444444444442</v>
      </c>
      <c r="F204" s="6">
        <v>0.37383177570093457</v>
      </c>
      <c r="G204" s="6">
        <v>0.1702127659574468</v>
      </c>
      <c r="H204" s="6">
        <v>0.32432432432432434</v>
      </c>
      <c r="I204" s="6">
        <v>0.375</v>
      </c>
      <c r="J204" s="6">
        <v>0.22727272727272727</v>
      </c>
      <c r="K204" s="6">
        <v>0.26744186046511625</v>
      </c>
      <c r="L204" s="6">
        <v>0.32432432432432434</v>
      </c>
      <c r="M204" s="6">
        <v>0.32781456953642385</v>
      </c>
      <c r="Q204" s="3" t="s">
        <v>6870</v>
      </c>
      <c r="R204" s="4">
        <v>72</v>
      </c>
      <c r="S204" s="4">
        <v>107</v>
      </c>
      <c r="T204" s="4">
        <v>47</v>
      </c>
      <c r="U204" s="4">
        <v>37</v>
      </c>
      <c r="V204" s="4">
        <v>48</v>
      </c>
      <c r="W204" s="4">
        <v>22</v>
      </c>
      <c r="X204" s="4">
        <v>86</v>
      </c>
      <c r="Y204" s="4">
        <v>185</v>
      </c>
      <c r="Z204" s="4">
        <v>604</v>
      </c>
    </row>
    <row r="205" spans="1:26" x14ac:dyDescent="0.25">
      <c r="A205" s="3" t="s">
        <v>6871</v>
      </c>
      <c r="B205" s="4">
        <v>416</v>
      </c>
      <c r="D205" s="3" t="s">
        <v>6871</v>
      </c>
      <c r="E205" s="6">
        <v>0.35416666666666669</v>
      </c>
      <c r="F205" s="6">
        <v>0.42528735632183906</v>
      </c>
      <c r="G205" s="6">
        <v>0.30232558139534882</v>
      </c>
      <c r="H205" s="6">
        <v>0.3</v>
      </c>
      <c r="I205" s="6">
        <v>0.28125</v>
      </c>
      <c r="J205" s="6">
        <v>0.15384615384615385</v>
      </c>
      <c r="K205" s="6">
        <v>0.27450980392156865</v>
      </c>
      <c r="L205" s="6">
        <v>0.33035714285714285</v>
      </c>
      <c r="M205" s="6">
        <v>0.33173076923076922</v>
      </c>
      <c r="Q205" s="3" t="s">
        <v>6871</v>
      </c>
      <c r="R205" s="4">
        <v>48</v>
      </c>
      <c r="S205" s="4">
        <v>87</v>
      </c>
      <c r="T205" s="4">
        <v>43</v>
      </c>
      <c r="U205" s="4">
        <v>30</v>
      </c>
      <c r="V205" s="4">
        <v>32</v>
      </c>
      <c r="W205" s="4">
        <v>13</v>
      </c>
      <c r="X205" s="4">
        <v>51</v>
      </c>
      <c r="Y205" s="4">
        <v>112</v>
      </c>
      <c r="Z205" s="4">
        <v>416</v>
      </c>
    </row>
    <row r="206" spans="1:26" x14ac:dyDescent="0.25">
      <c r="A206" s="3" t="s">
        <v>6872</v>
      </c>
      <c r="B206" s="4">
        <v>356</v>
      </c>
      <c r="D206" s="3" t="s">
        <v>6872</v>
      </c>
      <c r="E206" s="6">
        <v>0.23636363636363636</v>
      </c>
      <c r="F206" s="6">
        <v>0.36904761904761907</v>
      </c>
      <c r="G206" s="6">
        <v>0.28000000000000003</v>
      </c>
      <c r="H206" s="6">
        <v>0.1875</v>
      </c>
      <c r="I206" s="6">
        <v>0.15384615384615385</v>
      </c>
      <c r="J206" s="6">
        <v>0.16666666666666666</v>
      </c>
      <c r="K206" s="6">
        <v>0.27027027027027029</v>
      </c>
      <c r="L206" s="6">
        <v>0.27722772277227725</v>
      </c>
      <c r="M206" s="6">
        <v>0.2752808988764045</v>
      </c>
      <c r="Q206" s="3" t="s">
        <v>6872</v>
      </c>
      <c r="R206" s="4">
        <v>55</v>
      </c>
      <c r="S206" s="4">
        <v>84</v>
      </c>
      <c r="T206" s="4">
        <v>25</v>
      </c>
      <c r="U206" s="4">
        <v>16</v>
      </c>
      <c r="V206" s="4">
        <v>26</v>
      </c>
      <c r="W206" s="4">
        <v>12</v>
      </c>
      <c r="X206" s="4">
        <v>37</v>
      </c>
      <c r="Y206" s="4">
        <v>101</v>
      </c>
      <c r="Z206" s="4">
        <v>356</v>
      </c>
    </row>
    <row r="207" spans="1:26" x14ac:dyDescent="0.25">
      <c r="A207" s="3" t="s">
        <v>6873</v>
      </c>
      <c r="B207" s="4">
        <v>506</v>
      </c>
      <c r="D207" s="3" t="s">
        <v>6873</v>
      </c>
      <c r="E207" s="6">
        <v>0.20833333333333334</v>
      </c>
      <c r="F207" s="6">
        <v>0.30526315789473685</v>
      </c>
      <c r="G207" s="6">
        <v>0.33333333333333331</v>
      </c>
      <c r="H207" s="6">
        <v>0.2857142857142857</v>
      </c>
      <c r="I207" s="6">
        <v>0.31578947368421051</v>
      </c>
      <c r="J207" s="6">
        <v>0.21428571428571427</v>
      </c>
      <c r="K207" s="6">
        <v>0.16129032258064516</v>
      </c>
      <c r="L207" s="6">
        <v>0.23125000000000001</v>
      </c>
      <c r="M207" s="6">
        <v>0.25098814229249011</v>
      </c>
      <c r="Q207" s="3" t="s">
        <v>6873</v>
      </c>
      <c r="R207" s="4">
        <v>72</v>
      </c>
      <c r="S207" s="4">
        <v>95</v>
      </c>
      <c r="T207" s="4">
        <v>51</v>
      </c>
      <c r="U207" s="4">
        <v>14</v>
      </c>
      <c r="V207" s="4">
        <v>38</v>
      </c>
      <c r="W207" s="4">
        <v>14</v>
      </c>
      <c r="X207" s="4">
        <v>62</v>
      </c>
      <c r="Y207" s="4">
        <v>160</v>
      </c>
      <c r="Z207" s="4">
        <v>506</v>
      </c>
    </row>
    <row r="208" spans="1:26" x14ac:dyDescent="0.25">
      <c r="A208" s="3" t="s">
        <v>6874</v>
      </c>
      <c r="B208" s="4">
        <v>471</v>
      </c>
      <c r="D208" s="3" t="s">
        <v>6874</v>
      </c>
      <c r="E208" s="6">
        <v>0.34426229508196721</v>
      </c>
      <c r="F208" s="6">
        <v>0.27058823529411763</v>
      </c>
      <c r="G208" s="6">
        <v>0.23809523809523808</v>
      </c>
      <c r="H208" s="6">
        <v>7.1428571428571425E-2</v>
      </c>
      <c r="I208" s="6">
        <v>0.23076923076923078</v>
      </c>
      <c r="J208" s="6">
        <v>0</v>
      </c>
      <c r="K208" s="6">
        <v>0.17307692307692307</v>
      </c>
      <c r="L208" s="6">
        <v>0.27500000000000002</v>
      </c>
      <c r="M208" s="6">
        <v>0.25477707006369427</v>
      </c>
      <c r="Q208" s="3" t="s">
        <v>6874</v>
      </c>
      <c r="R208" s="4">
        <v>61</v>
      </c>
      <c r="S208" s="4">
        <v>85</v>
      </c>
      <c r="T208" s="4">
        <v>42</v>
      </c>
      <c r="U208" s="4">
        <v>14</v>
      </c>
      <c r="V208" s="4">
        <v>52</v>
      </c>
      <c r="W208" s="4">
        <v>5</v>
      </c>
      <c r="X208" s="4">
        <v>52</v>
      </c>
      <c r="Y208" s="4">
        <v>160</v>
      </c>
      <c r="Z208" s="4">
        <v>471</v>
      </c>
    </row>
    <row r="209" spans="1:26" x14ac:dyDescent="0.25">
      <c r="A209" s="3" t="s">
        <v>6875</v>
      </c>
      <c r="B209" s="4">
        <v>543</v>
      </c>
      <c r="D209" s="3" t="s">
        <v>6875</v>
      </c>
      <c r="E209" s="6">
        <v>0.31944444444444442</v>
      </c>
      <c r="F209" s="6">
        <v>0.19387755102040816</v>
      </c>
      <c r="G209" s="6">
        <v>0.18333333333333332</v>
      </c>
      <c r="H209" s="6">
        <v>0.18181818181818182</v>
      </c>
      <c r="I209" s="6">
        <v>0.20454545454545456</v>
      </c>
      <c r="J209" s="6">
        <v>0.18181818181818182</v>
      </c>
      <c r="K209" s="6">
        <v>0.23404255319148937</v>
      </c>
      <c r="L209" s="6">
        <v>0.16853932584269662</v>
      </c>
      <c r="M209" s="6">
        <v>0.20441988950276244</v>
      </c>
      <c r="Q209" s="3" t="s">
        <v>6875</v>
      </c>
      <c r="R209" s="4">
        <v>72</v>
      </c>
      <c r="S209" s="4">
        <v>98</v>
      </c>
      <c r="T209" s="4">
        <v>60</v>
      </c>
      <c r="U209" s="4">
        <v>33</v>
      </c>
      <c r="V209" s="4">
        <v>44</v>
      </c>
      <c r="W209" s="4">
        <v>11</v>
      </c>
      <c r="X209" s="4">
        <v>47</v>
      </c>
      <c r="Y209" s="4">
        <v>178</v>
      </c>
      <c r="Z209" s="4">
        <v>543</v>
      </c>
    </row>
    <row r="210" spans="1:26" x14ac:dyDescent="0.25">
      <c r="A210" s="3" t="s">
        <v>6876</v>
      </c>
      <c r="B210" s="4">
        <v>222</v>
      </c>
      <c r="D210" s="10" t="s">
        <v>6876</v>
      </c>
      <c r="E210" s="6">
        <v>0.25</v>
      </c>
      <c r="F210" s="6">
        <v>9.5238095238095233E-2</v>
      </c>
      <c r="G210" s="6">
        <v>0.41176470588235292</v>
      </c>
      <c r="H210" s="6">
        <v>0.2</v>
      </c>
      <c r="I210" s="6">
        <v>0.29166666666666669</v>
      </c>
      <c r="J210" s="6">
        <v>0</v>
      </c>
      <c r="K210" s="6">
        <v>0.16666666666666666</v>
      </c>
      <c r="L210" s="6">
        <v>0.21333333333333335</v>
      </c>
      <c r="M210" s="6">
        <v>0.21171171171171171</v>
      </c>
      <c r="Q210" s="3" t="s">
        <v>6876</v>
      </c>
      <c r="R210" s="4">
        <v>32</v>
      </c>
      <c r="S210" s="4">
        <v>42</v>
      </c>
      <c r="T210" s="4">
        <v>17</v>
      </c>
      <c r="U210" s="4">
        <v>5</v>
      </c>
      <c r="V210" s="4">
        <v>24</v>
      </c>
      <c r="W210" s="4">
        <v>3</v>
      </c>
      <c r="X210" s="4">
        <v>24</v>
      </c>
      <c r="Y210" s="4">
        <v>75</v>
      </c>
      <c r="Z210" s="4">
        <v>222</v>
      </c>
    </row>
    <row r="211" spans="1:26" x14ac:dyDescent="0.25">
      <c r="A211" s="3" t="s">
        <v>6859</v>
      </c>
      <c r="B211" s="4">
        <v>4150</v>
      </c>
      <c r="D211" s="3" t="s">
        <v>6859</v>
      </c>
      <c r="E211" s="6">
        <v>0.29135338345864664</v>
      </c>
      <c r="F211" s="6">
        <v>0.29040404040404039</v>
      </c>
      <c r="G211" s="6">
        <v>0.26500000000000001</v>
      </c>
      <c r="H211" s="6">
        <v>0.20574162679425836</v>
      </c>
      <c r="I211" s="6">
        <v>0.25227963525835867</v>
      </c>
      <c r="J211" s="6">
        <v>0.17796610169491525</v>
      </c>
      <c r="K211" s="6">
        <v>0.19619047619047619</v>
      </c>
      <c r="L211" s="6">
        <v>0.24096385542168675</v>
      </c>
      <c r="M211" s="6">
        <v>0.2508433734939759</v>
      </c>
      <c r="Q211" s="3" t="s">
        <v>6859</v>
      </c>
      <c r="R211" s="4">
        <v>532</v>
      </c>
      <c r="S211" s="4">
        <v>792</v>
      </c>
      <c r="T211" s="4">
        <v>400</v>
      </c>
      <c r="U211" s="4">
        <v>209</v>
      </c>
      <c r="V211" s="4">
        <v>329</v>
      </c>
      <c r="W211" s="4">
        <v>118</v>
      </c>
      <c r="X211" s="4">
        <v>525</v>
      </c>
      <c r="Y211" s="4">
        <v>1245</v>
      </c>
      <c r="Z211" s="4">
        <v>4150</v>
      </c>
    </row>
    <row r="214" spans="1:26" s="7" customFormat="1" ht="15.75" x14ac:dyDescent="0.25">
      <c r="A214" s="8" t="s">
        <v>6935</v>
      </c>
    </row>
    <row r="216" spans="1:26" x14ac:dyDescent="0.25">
      <c r="D216" s="2" t="s">
        <v>6857</v>
      </c>
      <c r="E216" t="s">
        <v>6863</v>
      </c>
      <c r="Q216" s="2" t="s">
        <v>6857</v>
      </c>
      <c r="R216" t="s">
        <v>6863</v>
      </c>
    </row>
    <row r="217" spans="1:26" x14ac:dyDescent="0.25">
      <c r="A217" s="2" t="s">
        <v>6857</v>
      </c>
      <c r="B217" t="s">
        <v>6863</v>
      </c>
      <c r="D217" s="2" t="s">
        <v>6925</v>
      </c>
      <c r="E217" s="3">
        <v>0</v>
      </c>
      <c r="Q217" s="2" t="s">
        <v>6925</v>
      </c>
      <c r="R217" s="3">
        <v>0</v>
      </c>
    </row>
    <row r="218" spans="1:26" x14ac:dyDescent="0.25">
      <c r="A218" s="2" t="s">
        <v>6925</v>
      </c>
      <c r="B218" s="3">
        <v>0</v>
      </c>
    </row>
    <row r="219" spans="1:26" x14ac:dyDescent="0.25">
      <c r="D219" s="2" t="s">
        <v>6878</v>
      </c>
      <c r="E219" s="2" t="s">
        <v>6860</v>
      </c>
      <c r="Q219" s="2" t="s">
        <v>6864</v>
      </c>
      <c r="R219" s="2" t="s">
        <v>6860</v>
      </c>
    </row>
    <row r="220" spans="1:26" x14ac:dyDescent="0.25">
      <c r="A220" s="2" t="s">
        <v>6858</v>
      </c>
      <c r="B220" t="s">
        <v>6864</v>
      </c>
      <c r="D220" s="2" t="s">
        <v>6858</v>
      </c>
      <c r="E220" t="s">
        <v>6907</v>
      </c>
      <c r="F220" t="s">
        <v>6937</v>
      </c>
      <c r="G220" t="s">
        <v>6880</v>
      </c>
      <c r="H220" t="s">
        <v>6886</v>
      </c>
      <c r="I220" t="s">
        <v>6938</v>
      </c>
      <c r="J220" t="s">
        <v>6936</v>
      </c>
      <c r="K220" t="s">
        <v>6939</v>
      </c>
      <c r="M220" t="s">
        <v>6859</v>
      </c>
      <c r="Q220" s="2" t="s">
        <v>6858</v>
      </c>
      <c r="R220" t="s">
        <v>6907</v>
      </c>
      <c r="S220" t="s">
        <v>6937</v>
      </c>
      <c r="T220" t="s">
        <v>6880</v>
      </c>
      <c r="U220" t="s">
        <v>6886</v>
      </c>
      <c r="V220" t="s">
        <v>6938</v>
      </c>
      <c r="W220" t="s">
        <v>6936</v>
      </c>
      <c r="X220" t="s">
        <v>6939</v>
      </c>
      <c r="Z220" t="s">
        <v>6859</v>
      </c>
    </row>
    <row r="221" spans="1:26" x14ac:dyDescent="0.25">
      <c r="A221" s="3" t="s">
        <v>6866</v>
      </c>
      <c r="B221" s="4">
        <v>69</v>
      </c>
      <c r="D221" s="10" t="s">
        <v>6866</v>
      </c>
      <c r="E221" s="6">
        <v>0.33333333333333331</v>
      </c>
      <c r="F221" s="6">
        <v>0</v>
      </c>
      <c r="G221" s="6">
        <v>0</v>
      </c>
      <c r="H221" s="6">
        <v>0</v>
      </c>
      <c r="I221" s="6">
        <v>0</v>
      </c>
      <c r="J221" s="6"/>
      <c r="K221" s="6">
        <v>7.6923076923076927E-2</v>
      </c>
      <c r="L221" s="6">
        <v>0.3</v>
      </c>
      <c r="M221" s="6">
        <v>0.15942028985507245</v>
      </c>
      <c r="Q221" s="3" t="s">
        <v>6866</v>
      </c>
      <c r="R221" s="4">
        <v>9</v>
      </c>
      <c r="S221" s="4">
        <v>3</v>
      </c>
      <c r="T221" s="4">
        <v>9</v>
      </c>
      <c r="U221" s="4">
        <v>1</v>
      </c>
      <c r="V221" s="4">
        <v>1</v>
      </c>
      <c r="W221" s="4"/>
      <c r="X221" s="4">
        <v>26</v>
      </c>
      <c r="Y221" s="4">
        <v>20</v>
      </c>
      <c r="Z221" s="4">
        <v>69</v>
      </c>
    </row>
    <row r="222" spans="1:26" x14ac:dyDescent="0.25">
      <c r="A222" s="3" t="s">
        <v>6867</v>
      </c>
      <c r="B222" s="4">
        <v>157</v>
      </c>
      <c r="D222" s="10" t="s">
        <v>6867</v>
      </c>
      <c r="E222" s="6">
        <v>6.25E-2</v>
      </c>
      <c r="F222" s="6">
        <v>0.5</v>
      </c>
      <c r="G222" s="6">
        <v>0</v>
      </c>
      <c r="H222" s="6">
        <v>0</v>
      </c>
      <c r="I222" s="6">
        <v>1</v>
      </c>
      <c r="J222" s="6">
        <v>0.33333333333333331</v>
      </c>
      <c r="K222" s="6">
        <v>0.22352941176470589</v>
      </c>
      <c r="L222" s="6">
        <v>0.1388888888888889</v>
      </c>
      <c r="M222" s="6">
        <v>0.17834394904458598</v>
      </c>
      <c r="Q222" s="3" t="s">
        <v>6867</v>
      </c>
      <c r="R222" s="4">
        <v>16</v>
      </c>
      <c r="S222" s="4">
        <v>2</v>
      </c>
      <c r="T222" s="4">
        <v>8</v>
      </c>
      <c r="U222" s="4">
        <v>6</v>
      </c>
      <c r="V222" s="4">
        <v>1</v>
      </c>
      <c r="W222" s="4">
        <v>3</v>
      </c>
      <c r="X222" s="4">
        <v>85</v>
      </c>
      <c r="Y222" s="4">
        <v>36</v>
      </c>
      <c r="Z222" s="4">
        <v>157</v>
      </c>
    </row>
    <row r="223" spans="1:26" x14ac:dyDescent="0.25">
      <c r="A223" s="3" t="s">
        <v>6868</v>
      </c>
      <c r="B223" s="4">
        <v>321</v>
      </c>
      <c r="D223" s="3" t="s">
        <v>6868</v>
      </c>
      <c r="E223" s="6">
        <v>0.12</v>
      </c>
      <c r="F223" s="6">
        <v>0.1</v>
      </c>
      <c r="G223" s="6">
        <v>9.5238095238095233E-2</v>
      </c>
      <c r="H223" s="6">
        <v>0</v>
      </c>
      <c r="I223" s="6">
        <v>0.25</v>
      </c>
      <c r="J223" s="6"/>
      <c r="K223" s="6">
        <v>0.15217391304347827</v>
      </c>
      <c r="L223" s="6">
        <v>0.14457831325301204</v>
      </c>
      <c r="M223" s="6">
        <v>0.13395638629283488</v>
      </c>
      <c r="Q223" s="3" t="s">
        <v>6868</v>
      </c>
      <c r="R223" s="4">
        <v>50</v>
      </c>
      <c r="S223" s="4">
        <v>10</v>
      </c>
      <c r="T223" s="4">
        <v>21</v>
      </c>
      <c r="U223" s="4">
        <v>15</v>
      </c>
      <c r="V223" s="4">
        <v>4</v>
      </c>
      <c r="W223" s="4"/>
      <c r="X223" s="4">
        <v>138</v>
      </c>
      <c r="Y223" s="4">
        <v>83</v>
      </c>
      <c r="Z223" s="4">
        <v>321</v>
      </c>
    </row>
    <row r="224" spans="1:26" x14ac:dyDescent="0.25">
      <c r="A224" s="3" t="s">
        <v>6869</v>
      </c>
      <c r="B224" s="4">
        <v>485</v>
      </c>
      <c r="D224" s="3" t="s">
        <v>6869</v>
      </c>
      <c r="E224" s="6">
        <v>0.17499999999999999</v>
      </c>
      <c r="F224" s="6">
        <v>0.42857142857142855</v>
      </c>
      <c r="G224" s="6">
        <v>0.125</v>
      </c>
      <c r="H224" s="6">
        <v>0.2</v>
      </c>
      <c r="I224" s="6">
        <v>0.44444444444444442</v>
      </c>
      <c r="J224" s="6">
        <v>0.2857142857142857</v>
      </c>
      <c r="K224" s="6">
        <v>0.31455399061032863</v>
      </c>
      <c r="L224" s="6">
        <v>0.18518518518518517</v>
      </c>
      <c r="M224" s="6">
        <v>0.24742268041237114</v>
      </c>
      <c r="Q224" s="3" t="s">
        <v>6869</v>
      </c>
      <c r="R224" s="4">
        <v>80</v>
      </c>
      <c r="S224" s="4">
        <v>7</v>
      </c>
      <c r="T224" s="4">
        <v>24</v>
      </c>
      <c r="U224" s="4">
        <v>10</v>
      </c>
      <c r="V224" s="4">
        <v>9</v>
      </c>
      <c r="W224" s="4">
        <v>7</v>
      </c>
      <c r="X224" s="4">
        <v>213</v>
      </c>
      <c r="Y224" s="4">
        <v>135</v>
      </c>
      <c r="Z224" s="4">
        <v>485</v>
      </c>
    </row>
    <row r="225" spans="1:26" x14ac:dyDescent="0.25">
      <c r="A225" s="3" t="s">
        <v>6870</v>
      </c>
      <c r="B225" s="4">
        <v>604</v>
      </c>
      <c r="D225" s="3" t="s">
        <v>6870</v>
      </c>
      <c r="E225" s="6">
        <v>0.2413793103448276</v>
      </c>
      <c r="F225" s="6">
        <v>8.3333333333333329E-2</v>
      </c>
      <c r="G225" s="6">
        <v>0.14814814814814814</v>
      </c>
      <c r="H225" s="6">
        <v>0.22222222222222221</v>
      </c>
      <c r="I225" s="6">
        <v>0.25</v>
      </c>
      <c r="J225" s="6">
        <v>0</v>
      </c>
      <c r="K225" s="6">
        <v>0.3978102189781022</v>
      </c>
      <c r="L225" s="6">
        <v>0.32432432432432434</v>
      </c>
      <c r="M225" s="6">
        <v>0.32781456953642385</v>
      </c>
      <c r="Q225" s="3" t="s">
        <v>6870</v>
      </c>
      <c r="R225" s="4">
        <v>87</v>
      </c>
      <c r="S225" s="4">
        <v>12</v>
      </c>
      <c r="T225" s="4">
        <v>27</v>
      </c>
      <c r="U225" s="4">
        <v>9</v>
      </c>
      <c r="V225" s="4">
        <v>4</v>
      </c>
      <c r="W225" s="4">
        <v>6</v>
      </c>
      <c r="X225" s="4">
        <v>274</v>
      </c>
      <c r="Y225" s="4">
        <v>185</v>
      </c>
      <c r="Z225" s="4">
        <v>604</v>
      </c>
    </row>
    <row r="226" spans="1:26" x14ac:dyDescent="0.25">
      <c r="A226" s="3" t="s">
        <v>6871</v>
      </c>
      <c r="B226" s="4">
        <v>416</v>
      </c>
      <c r="D226" s="3" t="s">
        <v>6871</v>
      </c>
      <c r="E226" s="6">
        <v>0.34042553191489361</v>
      </c>
      <c r="F226" s="6">
        <v>0.2</v>
      </c>
      <c r="G226" s="6">
        <v>0.25</v>
      </c>
      <c r="H226" s="6">
        <v>0.16666666666666666</v>
      </c>
      <c r="I226" s="6">
        <v>0</v>
      </c>
      <c r="J226" s="6">
        <v>1</v>
      </c>
      <c r="K226" s="6">
        <v>0.35046728971962615</v>
      </c>
      <c r="L226" s="6">
        <v>0.33035714285714285</v>
      </c>
      <c r="M226" s="6">
        <v>0.33173076923076922</v>
      </c>
      <c r="Q226" s="3" t="s">
        <v>6871</v>
      </c>
      <c r="R226" s="4">
        <v>47</v>
      </c>
      <c r="S226" s="4">
        <v>10</v>
      </c>
      <c r="T226" s="4">
        <v>20</v>
      </c>
      <c r="U226" s="4">
        <v>6</v>
      </c>
      <c r="V226" s="4">
        <v>5</v>
      </c>
      <c r="W226" s="4">
        <v>2</v>
      </c>
      <c r="X226" s="4">
        <v>214</v>
      </c>
      <c r="Y226" s="4">
        <v>112</v>
      </c>
      <c r="Z226" s="4">
        <v>416</v>
      </c>
    </row>
    <row r="227" spans="1:26" x14ac:dyDescent="0.25">
      <c r="A227" s="3" t="s">
        <v>6872</v>
      </c>
      <c r="B227" s="4">
        <v>356</v>
      </c>
      <c r="D227" s="3" t="s">
        <v>6872</v>
      </c>
      <c r="E227" s="6">
        <v>0.29545454545454547</v>
      </c>
      <c r="F227" s="6">
        <v>0.1111111111111111</v>
      </c>
      <c r="G227" s="6">
        <v>0.27272727272727271</v>
      </c>
      <c r="H227" s="6">
        <v>0</v>
      </c>
      <c r="I227" s="6">
        <v>0.14285714285714285</v>
      </c>
      <c r="J227" s="6">
        <v>0.33333333333333331</v>
      </c>
      <c r="K227" s="6">
        <v>0.29142857142857143</v>
      </c>
      <c r="L227" s="6">
        <v>0.27722772277227725</v>
      </c>
      <c r="M227" s="6">
        <v>0.2752808988764045</v>
      </c>
      <c r="Q227" s="3" t="s">
        <v>6872</v>
      </c>
      <c r="R227" s="4">
        <v>44</v>
      </c>
      <c r="S227" s="4">
        <v>9</v>
      </c>
      <c r="T227" s="4">
        <v>11</v>
      </c>
      <c r="U227" s="4">
        <v>6</v>
      </c>
      <c r="V227" s="4">
        <v>7</v>
      </c>
      <c r="W227" s="4">
        <v>3</v>
      </c>
      <c r="X227" s="4">
        <v>175</v>
      </c>
      <c r="Y227" s="4">
        <v>101</v>
      </c>
      <c r="Z227" s="4">
        <v>356</v>
      </c>
    </row>
    <row r="228" spans="1:26" x14ac:dyDescent="0.25">
      <c r="A228" s="3" t="s">
        <v>6873</v>
      </c>
      <c r="B228" s="4">
        <v>506</v>
      </c>
      <c r="D228" s="3" t="s">
        <v>6873</v>
      </c>
      <c r="E228" s="6">
        <v>0.20588235294117646</v>
      </c>
      <c r="F228" s="6">
        <v>0.25</v>
      </c>
      <c r="G228" s="6">
        <v>0.10344827586206896</v>
      </c>
      <c r="H228" s="6">
        <v>9.0909090909090912E-2</v>
      </c>
      <c r="I228" s="6">
        <v>0.33333333333333331</v>
      </c>
      <c r="J228" s="6">
        <v>0.4</v>
      </c>
      <c r="K228" s="6">
        <v>0.30232558139534882</v>
      </c>
      <c r="L228" s="6">
        <v>0.23125000000000001</v>
      </c>
      <c r="M228" s="6">
        <v>0.25098814229249011</v>
      </c>
      <c r="Q228" s="3" t="s">
        <v>6873</v>
      </c>
      <c r="R228" s="4">
        <v>68</v>
      </c>
      <c r="S228" s="4">
        <v>12</v>
      </c>
      <c r="T228" s="4">
        <v>29</v>
      </c>
      <c r="U228" s="4">
        <v>11</v>
      </c>
      <c r="V228" s="4">
        <v>6</v>
      </c>
      <c r="W228" s="4">
        <v>5</v>
      </c>
      <c r="X228" s="4">
        <v>215</v>
      </c>
      <c r="Y228" s="4">
        <v>160</v>
      </c>
      <c r="Z228" s="4">
        <v>506</v>
      </c>
    </row>
    <row r="229" spans="1:26" x14ac:dyDescent="0.25">
      <c r="A229" s="3" t="s">
        <v>6874</v>
      </c>
      <c r="B229" s="4">
        <v>471</v>
      </c>
      <c r="D229" s="3" t="s">
        <v>6874</v>
      </c>
      <c r="E229" s="6">
        <v>0.26153846153846155</v>
      </c>
      <c r="F229" s="6">
        <v>0.2857142857142857</v>
      </c>
      <c r="G229" s="6">
        <v>0.21739130434782608</v>
      </c>
      <c r="H229" s="6">
        <v>0.2</v>
      </c>
      <c r="I229" s="6">
        <v>0.125</v>
      </c>
      <c r="J229" s="6">
        <v>0.25</v>
      </c>
      <c r="K229" s="6">
        <v>0.24742268041237114</v>
      </c>
      <c r="L229" s="6">
        <v>0.27500000000000002</v>
      </c>
      <c r="M229" s="6">
        <v>0.25477707006369427</v>
      </c>
      <c r="Q229" s="3" t="s">
        <v>6874</v>
      </c>
      <c r="R229" s="4">
        <v>65</v>
      </c>
      <c r="S229" s="4">
        <v>7</v>
      </c>
      <c r="T229" s="4">
        <v>23</v>
      </c>
      <c r="U229" s="4">
        <v>10</v>
      </c>
      <c r="V229" s="4">
        <v>8</v>
      </c>
      <c r="W229" s="4">
        <v>4</v>
      </c>
      <c r="X229" s="4">
        <v>194</v>
      </c>
      <c r="Y229" s="4">
        <v>160</v>
      </c>
      <c r="Z229" s="4">
        <v>471</v>
      </c>
    </row>
    <row r="230" spans="1:26" x14ac:dyDescent="0.25">
      <c r="A230" s="3" t="s">
        <v>6875</v>
      </c>
      <c r="B230" s="4">
        <v>543</v>
      </c>
      <c r="D230" s="3" t="s">
        <v>6875</v>
      </c>
      <c r="E230" s="6">
        <v>0.16853932584269662</v>
      </c>
      <c r="F230" s="6">
        <v>0.27272727272727271</v>
      </c>
      <c r="G230" s="6">
        <v>0.29629629629629628</v>
      </c>
      <c r="H230" s="6">
        <v>0.33333333333333331</v>
      </c>
      <c r="I230" s="6">
        <v>0.2</v>
      </c>
      <c r="J230" s="6">
        <v>0.33333333333333331</v>
      </c>
      <c r="K230" s="6">
        <v>0.22624434389140272</v>
      </c>
      <c r="L230" s="6">
        <v>0.16853932584269662</v>
      </c>
      <c r="M230" s="6">
        <v>0.20441988950276244</v>
      </c>
      <c r="Q230" s="3" t="s">
        <v>6875</v>
      </c>
      <c r="R230" s="4">
        <v>89</v>
      </c>
      <c r="S230" s="4">
        <v>11</v>
      </c>
      <c r="T230" s="4">
        <v>27</v>
      </c>
      <c r="U230" s="4">
        <v>9</v>
      </c>
      <c r="V230" s="4">
        <v>5</v>
      </c>
      <c r="W230" s="4">
        <v>3</v>
      </c>
      <c r="X230" s="4">
        <v>221</v>
      </c>
      <c r="Y230" s="4">
        <v>178</v>
      </c>
      <c r="Z230" s="4">
        <v>543</v>
      </c>
    </row>
    <row r="231" spans="1:26" x14ac:dyDescent="0.25">
      <c r="A231" s="3" t="s">
        <v>6876</v>
      </c>
      <c r="B231" s="4">
        <v>222</v>
      </c>
      <c r="D231" s="10" t="s">
        <v>6876</v>
      </c>
      <c r="E231" s="6">
        <v>0.21875</v>
      </c>
      <c r="F231" s="6">
        <v>0.2</v>
      </c>
      <c r="G231" s="6">
        <v>0.16666666666666666</v>
      </c>
      <c r="H231" s="6">
        <v>0</v>
      </c>
      <c r="I231" s="6">
        <v>0</v>
      </c>
      <c r="J231" s="6">
        <v>0</v>
      </c>
      <c r="K231" s="6">
        <v>0.22340425531914893</v>
      </c>
      <c r="L231" s="6">
        <v>0.21333333333333335</v>
      </c>
      <c r="M231" s="6">
        <v>0.21171171171171171</v>
      </c>
      <c r="Q231" s="3" t="s">
        <v>6876</v>
      </c>
      <c r="R231" s="4">
        <v>32</v>
      </c>
      <c r="S231" s="4">
        <v>5</v>
      </c>
      <c r="T231" s="4">
        <v>12</v>
      </c>
      <c r="U231" s="4">
        <v>2</v>
      </c>
      <c r="V231" s="4">
        <v>1</v>
      </c>
      <c r="W231" s="4">
        <v>1</v>
      </c>
      <c r="X231" s="4">
        <v>94</v>
      </c>
      <c r="Y231" s="4">
        <v>75</v>
      </c>
      <c r="Z231" s="4">
        <v>222</v>
      </c>
    </row>
    <row r="232" spans="1:26" x14ac:dyDescent="0.25">
      <c r="A232" s="3" t="s">
        <v>6859</v>
      </c>
      <c r="B232" s="4">
        <v>4150</v>
      </c>
      <c r="D232" s="3" t="s">
        <v>6859</v>
      </c>
      <c r="E232" s="6">
        <v>0.21635434412265758</v>
      </c>
      <c r="F232" s="6">
        <v>0.20454545454545456</v>
      </c>
      <c r="G232" s="6">
        <v>0.16587677725118483</v>
      </c>
      <c r="H232" s="6">
        <v>0.12941176470588237</v>
      </c>
      <c r="I232" s="6">
        <v>0.23529411764705882</v>
      </c>
      <c r="J232" s="6">
        <v>0.29411764705882354</v>
      </c>
      <c r="K232" s="6">
        <v>0.28555976203353162</v>
      </c>
      <c r="L232" s="6">
        <v>0.24096385542168675</v>
      </c>
      <c r="M232" s="6">
        <v>0.2508433734939759</v>
      </c>
      <c r="Q232" s="3" t="s">
        <v>6859</v>
      </c>
      <c r="R232" s="4">
        <v>587</v>
      </c>
      <c r="S232" s="4">
        <v>88</v>
      </c>
      <c r="T232" s="4">
        <v>211</v>
      </c>
      <c r="U232" s="4">
        <v>85</v>
      </c>
      <c r="V232" s="4">
        <v>51</v>
      </c>
      <c r="W232" s="4">
        <v>34</v>
      </c>
      <c r="X232" s="4">
        <v>1849</v>
      </c>
      <c r="Y232" s="4">
        <v>1245</v>
      </c>
      <c r="Z232" s="4">
        <v>4150</v>
      </c>
    </row>
    <row r="235" spans="1:26" s="7" customFormat="1" ht="15.75" x14ac:dyDescent="0.25">
      <c r="A235" s="8" t="s">
        <v>6942</v>
      </c>
    </row>
    <row r="237" spans="1:26" x14ac:dyDescent="0.25">
      <c r="D237" s="2" t="s">
        <v>6857</v>
      </c>
      <c r="E237" t="s">
        <v>6863</v>
      </c>
      <c r="Q237" s="2" t="s">
        <v>6857</v>
      </c>
      <c r="R237" t="s">
        <v>6863</v>
      </c>
    </row>
    <row r="238" spans="1:26" x14ac:dyDescent="0.25">
      <c r="A238" s="2" t="s">
        <v>6857</v>
      </c>
      <c r="B238" t="s">
        <v>6863</v>
      </c>
      <c r="D238" s="2" t="s">
        <v>6925</v>
      </c>
      <c r="E238" s="3">
        <v>0</v>
      </c>
      <c r="Q238" s="2" t="s">
        <v>6925</v>
      </c>
      <c r="R238" s="3">
        <v>0</v>
      </c>
    </row>
    <row r="239" spans="1:26" x14ac:dyDescent="0.25">
      <c r="A239" s="2" t="s">
        <v>6925</v>
      </c>
      <c r="B239" s="3">
        <v>0</v>
      </c>
    </row>
    <row r="240" spans="1:26" x14ac:dyDescent="0.25">
      <c r="D240" s="2" t="s">
        <v>6878</v>
      </c>
      <c r="E240" s="2" t="s">
        <v>6860</v>
      </c>
      <c r="Q240" s="2" t="s">
        <v>6864</v>
      </c>
      <c r="R240" s="2" t="s">
        <v>6860</v>
      </c>
    </row>
    <row r="241" spans="1:26" x14ac:dyDescent="0.25">
      <c r="A241" s="2" t="s">
        <v>6858</v>
      </c>
      <c r="B241" t="s">
        <v>6864</v>
      </c>
      <c r="D241" s="2" t="s">
        <v>6858</v>
      </c>
      <c r="E241" t="s">
        <v>6906</v>
      </c>
      <c r="F241" t="s">
        <v>6902</v>
      </c>
      <c r="G241" t="s">
        <v>6904</v>
      </c>
      <c r="H241" t="s">
        <v>6930</v>
      </c>
      <c r="I241" t="s">
        <v>6931</v>
      </c>
      <c r="J241" t="s">
        <v>6932</v>
      </c>
      <c r="K241" t="s">
        <v>6933</v>
      </c>
      <c r="M241" t="s">
        <v>6859</v>
      </c>
      <c r="Q241" s="2" t="s">
        <v>6858</v>
      </c>
      <c r="R241" t="s">
        <v>6906</v>
      </c>
      <c r="S241" t="s">
        <v>6902</v>
      </c>
      <c r="T241" t="s">
        <v>6904</v>
      </c>
      <c r="U241" t="s">
        <v>6930</v>
      </c>
      <c r="V241" t="s">
        <v>6931</v>
      </c>
      <c r="W241" t="s">
        <v>6932</v>
      </c>
      <c r="X241" t="s">
        <v>6933</v>
      </c>
      <c r="Z241" t="s">
        <v>6859</v>
      </c>
    </row>
    <row r="242" spans="1:26" x14ac:dyDescent="0.25">
      <c r="A242" s="3" t="s">
        <v>6866</v>
      </c>
      <c r="B242" s="4">
        <v>69</v>
      </c>
      <c r="D242" s="10" t="s">
        <v>6866</v>
      </c>
      <c r="E242" s="6">
        <v>0.16129032258064516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0.3</v>
      </c>
      <c r="M242" s="6">
        <v>0.15942028985507245</v>
      </c>
      <c r="Q242" s="3" t="s">
        <v>6866</v>
      </c>
      <c r="R242" s="4">
        <v>31</v>
      </c>
      <c r="S242" s="4">
        <v>2</v>
      </c>
      <c r="T242" s="4">
        <v>5</v>
      </c>
      <c r="U242" s="4">
        <v>1</v>
      </c>
      <c r="V242" s="4">
        <v>1</v>
      </c>
      <c r="W242" s="4">
        <v>2</v>
      </c>
      <c r="X242" s="4">
        <v>7</v>
      </c>
      <c r="Y242" s="4">
        <v>20</v>
      </c>
      <c r="Z242" s="4">
        <v>69</v>
      </c>
    </row>
    <row r="243" spans="1:26" x14ac:dyDescent="0.25">
      <c r="A243" s="3" t="s">
        <v>6867</v>
      </c>
      <c r="B243" s="4">
        <v>157</v>
      </c>
      <c r="D243" s="10" t="s">
        <v>6867</v>
      </c>
      <c r="E243" s="6">
        <v>0.125</v>
      </c>
      <c r="F243" s="6">
        <v>0.26315789473684209</v>
      </c>
      <c r="G243" s="6">
        <v>0.2857142857142857</v>
      </c>
      <c r="H243" s="6">
        <v>0.25</v>
      </c>
      <c r="I243" s="6">
        <v>0.25</v>
      </c>
      <c r="J243" s="6">
        <v>0.16666666666666666</v>
      </c>
      <c r="K243" s="6">
        <v>0</v>
      </c>
      <c r="L243" s="6">
        <v>0.1388888888888889</v>
      </c>
      <c r="M243" s="6">
        <v>0.17834394904458598</v>
      </c>
      <c r="Q243" s="3" t="s">
        <v>6867</v>
      </c>
      <c r="R243" s="4">
        <v>56</v>
      </c>
      <c r="S243" s="4">
        <v>19</v>
      </c>
      <c r="T243" s="4">
        <v>21</v>
      </c>
      <c r="U243" s="4">
        <v>12</v>
      </c>
      <c r="V243" s="4">
        <v>4</v>
      </c>
      <c r="W243" s="4">
        <v>6</v>
      </c>
      <c r="X243" s="4">
        <v>3</v>
      </c>
      <c r="Y243" s="4">
        <v>36</v>
      </c>
      <c r="Z243" s="4">
        <v>157</v>
      </c>
    </row>
    <row r="244" spans="1:26" x14ac:dyDescent="0.25">
      <c r="A244" s="3" t="s">
        <v>6868</v>
      </c>
      <c r="B244" s="4">
        <v>321</v>
      </c>
      <c r="D244" s="3" t="s">
        <v>6868</v>
      </c>
      <c r="E244" s="6">
        <v>0.109375</v>
      </c>
      <c r="F244" s="6">
        <v>0.11764705882352941</v>
      </c>
      <c r="G244" s="6">
        <v>0.17647058823529413</v>
      </c>
      <c r="H244" s="6">
        <v>0.18181818181818182</v>
      </c>
      <c r="I244" s="6">
        <v>0.22222222222222221</v>
      </c>
      <c r="J244" s="6">
        <v>0.2</v>
      </c>
      <c r="K244" s="6">
        <v>0</v>
      </c>
      <c r="L244" s="6">
        <v>0.14457831325301204</v>
      </c>
      <c r="M244" s="6">
        <v>0.13395638629283488</v>
      </c>
      <c r="Q244" s="3" t="s">
        <v>6868</v>
      </c>
      <c r="R244" s="4">
        <v>128</v>
      </c>
      <c r="S244" s="4">
        <v>34</v>
      </c>
      <c r="T244" s="4">
        <v>34</v>
      </c>
      <c r="U244" s="4">
        <v>22</v>
      </c>
      <c r="V244" s="4">
        <v>9</v>
      </c>
      <c r="W244" s="4">
        <v>5</v>
      </c>
      <c r="X244" s="4">
        <v>6</v>
      </c>
      <c r="Y244" s="4">
        <v>83</v>
      </c>
      <c r="Z244" s="4">
        <v>321</v>
      </c>
    </row>
    <row r="245" spans="1:26" x14ac:dyDescent="0.25">
      <c r="A245" s="3" t="s">
        <v>6869</v>
      </c>
      <c r="B245" s="4">
        <v>485</v>
      </c>
      <c r="D245" s="3" t="s">
        <v>6869</v>
      </c>
      <c r="E245" s="6">
        <v>0.20121951219512196</v>
      </c>
      <c r="F245" s="6">
        <v>0.27777777777777779</v>
      </c>
      <c r="G245" s="6">
        <v>0.3493975903614458</v>
      </c>
      <c r="H245" s="6">
        <v>0.37037037037037035</v>
      </c>
      <c r="I245" s="6">
        <v>0.23076923076923078</v>
      </c>
      <c r="J245" s="6">
        <v>0.5</v>
      </c>
      <c r="K245" s="6">
        <v>0.66666666666666663</v>
      </c>
      <c r="L245" s="6">
        <v>0.18518518518518517</v>
      </c>
      <c r="M245" s="6">
        <v>0.24742268041237114</v>
      </c>
      <c r="Q245" s="3" t="s">
        <v>6869</v>
      </c>
      <c r="R245" s="4">
        <v>164</v>
      </c>
      <c r="S245" s="4">
        <v>54</v>
      </c>
      <c r="T245" s="4">
        <v>83</v>
      </c>
      <c r="U245" s="4">
        <v>27</v>
      </c>
      <c r="V245" s="4">
        <v>13</v>
      </c>
      <c r="W245" s="4">
        <v>6</v>
      </c>
      <c r="X245" s="4">
        <v>3</v>
      </c>
      <c r="Y245" s="4">
        <v>135</v>
      </c>
      <c r="Z245" s="4">
        <v>485</v>
      </c>
    </row>
    <row r="246" spans="1:26" x14ac:dyDescent="0.25">
      <c r="A246" s="3" t="s">
        <v>6870</v>
      </c>
      <c r="B246" s="4">
        <v>604</v>
      </c>
      <c r="D246" s="3" t="s">
        <v>6870</v>
      </c>
      <c r="E246" s="6">
        <v>0.27</v>
      </c>
      <c r="F246" s="6">
        <v>0.47761194029850745</v>
      </c>
      <c r="G246" s="6">
        <v>0.4050632911392405</v>
      </c>
      <c r="H246" s="6">
        <v>0.23529411764705882</v>
      </c>
      <c r="I246" s="6">
        <v>0.33333333333333331</v>
      </c>
      <c r="J246" s="6">
        <v>0.30769230769230771</v>
      </c>
      <c r="K246" s="6">
        <v>0</v>
      </c>
      <c r="L246" s="6">
        <v>0.32432432432432434</v>
      </c>
      <c r="M246" s="6">
        <v>0.32781456953642385</v>
      </c>
      <c r="Q246" s="3" t="s">
        <v>6870</v>
      </c>
      <c r="R246" s="4">
        <v>200</v>
      </c>
      <c r="S246" s="4">
        <v>67</v>
      </c>
      <c r="T246" s="4">
        <v>79</v>
      </c>
      <c r="U246" s="4">
        <v>34</v>
      </c>
      <c r="V246" s="4">
        <v>24</v>
      </c>
      <c r="W246" s="4">
        <v>13</v>
      </c>
      <c r="X246" s="4">
        <v>2</v>
      </c>
      <c r="Y246" s="4">
        <v>185</v>
      </c>
      <c r="Z246" s="4">
        <v>604</v>
      </c>
    </row>
    <row r="247" spans="1:26" x14ac:dyDescent="0.25">
      <c r="A247" s="3" t="s">
        <v>6871</v>
      </c>
      <c r="B247" s="4">
        <v>416</v>
      </c>
      <c r="D247" s="3" t="s">
        <v>6871</v>
      </c>
      <c r="E247" s="6">
        <v>0.2890625</v>
      </c>
      <c r="F247" s="6">
        <v>0.31818181818181818</v>
      </c>
      <c r="G247" s="6">
        <v>0.43076923076923079</v>
      </c>
      <c r="H247" s="6">
        <v>0.2857142857142857</v>
      </c>
      <c r="I247" s="6">
        <v>0.35</v>
      </c>
      <c r="J247" s="6">
        <v>0.2857142857142857</v>
      </c>
      <c r="K247" s="6">
        <v>0.6</v>
      </c>
      <c r="L247" s="6">
        <v>0.33035714285714285</v>
      </c>
      <c r="M247" s="6">
        <v>0.33173076923076922</v>
      </c>
      <c r="Q247" s="3" t="s">
        <v>6871</v>
      </c>
      <c r="R247" s="4">
        <v>128</v>
      </c>
      <c r="S247" s="4">
        <v>44</v>
      </c>
      <c r="T247" s="4">
        <v>65</v>
      </c>
      <c r="U247" s="4">
        <v>35</v>
      </c>
      <c r="V247" s="4">
        <v>20</v>
      </c>
      <c r="W247" s="4">
        <v>7</v>
      </c>
      <c r="X247" s="4">
        <v>5</v>
      </c>
      <c r="Y247" s="4">
        <v>112</v>
      </c>
      <c r="Z247" s="4">
        <v>416</v>
      </c>
    </row>
    <row r="248" spans="1:26" x14ac:dyDescent="0.25">
      <c r="A248" s="3" t="s">
        <v>6872</v>
      </c>
      <c r="B248" s="4">
        <v>356</v>
      </c>
      <c r="D248" s="3" t="s">
        <v>6872</v>
      </c>
      <c r="E248" s="6">
        <v>0.21818181818181817</v>
      </c>
      <c r="F248" s="6">
        <v>0.21428571428571427</v>
      </c>
      <c r="G248" s="6">
        <v>0.3611111111111111</v>
      </c>
      <c r="H248" s="6">
        <v>0.31818181818181818</v>
      </c>
      <c r="I248" s="6">
        <v>0.5</v>
      </c>
      <c r="J248" s="6">
        <v>0.5</v>
      </c>
      <c r="K248" s="6">
        <v>0</v>
      </c>
      <c r="L248" s="6">
        <v>0.27722772277227725</v>
      </c>
      <c r="M248" s="6">
        <v>0.2752808988764045</v>
      </c>
      <c r="Q248" s="3" t="s">
        <v>6872</v>
      </c>
      <c r="R248" s="4">
        <v>110</v>
      </c>
      <c r="S248" s="4">
        <v>42</v>
      </c>
      <c r="T248" s="4">
        <v>72</v>
      </c>
      <c r="U248" s="4">
        <v>22</v>
      </c>
      <c r="V248" s="4">
        <v>6</v>
      </c>
      <c r="W248" s="4">
        <v>2</v>
      </c>
      <c r="X248" s="4">
        <v>1</v>
      </c>
      <c r="Y248" s="4">
        <v>101</v>
      </c>
      <c r="Z248" s="4">
        <v>356</v>
      </c>
    </row>
    <row r="249" spans="1:26" x14ac:dyDescent="0.25">
      <c r="A249" s="3" t="s">
        <v>6873</v>
      </c>
      <c r="B249" s="4">
        <v>506</v>
      </c>
      <c r="D249" s="3" t="s">
        <v>6873</v>
      </c>
      <c r="E249" s="6">
        <v>0.23783783783783785</v>
      </c>
      <c r="F249" s="6">
        <v>0.11666666666666667</v>
      </c>
      <c r="G249" s="6">
        <v>0.38235294117647056</v>
      </c>
      <c r="H249" s="6">
        <v>0.38461538461538464</v>
      </c>
      <c r="I249" s="6">
        <v>0.5</v>
      </c>
      <c r="J249" s="6">
        <v>0</v>
      </c>
      <c r="K249" s="6">
        <v>0.66666666666666663</v>
      </c>
      <c r="L249" s="6">
        <v>0.23125000000000001</v>
      </c>
      <c r="M249" s="6">
        <v>0.25098814229249011</v>
      </c>
      <c r="Q249" s="3" t="s">
        <v>6873</v>
      </c>
      <c r="R249" s="4">
        <v>185</v>
      </c>
      <c r="S249" s="4">
        <v>60</v>
      </c>
      <c r="T249" s="4">
        <v>68</v>
      </c>
      <c r="U249" s="4">
        <v>26</v>
      </c>
      <c r="V249" s="4">
        <v>2</v>
      </c>
      <c r="W249" s="4">
        <v>2</v>
      </c>
      <c r="X249" s="4">
        <v>3</v>
      </c>
      <c r="Y249" s="4">
        <v>160</v>
      </c>
      <c r="Z249" s="4">
        <v>506</v>
      </c>
    </row>
    <row r="250" spans="1:26" x14ac:dyDescent="0.25">
      <c r="A250" s="3" t="s">
        <v>6874</v>
      </c>
      <c r="B250" s="4">
        <v>471</v>
      </c>
      <c r="D250" s="3" t="s">
        <v>6874</v>
      </c>
      <c r="E250" s="6">
        <v>0.22413793103448276</v>
      </c>
      <c r="F250" s="6">
        <v>0.38</v>
      </c>
      <c r="G250" s="6">
        <v>0.22222222222222221</v>
      </c>
      <c r="H250" s="6">
        <v>0.15789473684210525</v>
      </c>
      <c r="I250" s="6">
        <v>1</v>
      </c>
      <c r="J250" s="6">
        <v>0</v>
      </c>
      <c r="K250" s="6">
        <v>0</v>
      </c>
      <c r="L250" s="6">
        <v>0.27500000000000002</v>
      </c>
      <c r="M250" s="6">
        <v>0.25477707006369427</v>
      </c>
      <c r="Q250" s="3" t="s">
        <v>6874</v>
      </c>
      <c r="R250" s="4">
        <v>174</v>
      </c>
      <c r="S250" s="4">
        <v>50</v>
      </c>
      <c r="T250" s="4">
        <v>63</v>
      </c>
      <c r="U250" s="4">
        <v>19</v>
      </c>
      <c r="V250" s="4">
        <v>1</v>
      </c>
      <c r="W250" s="4">
        <v>1</v>
      </c>
      <c r="X250" s="4">
        <v>3</v>
      </c>
      <c r="Y250" s="4">
        <v>160</v>
      </c>
      <c r="Z250" s="4">
        <v>471</v>
      </c>
    </row>
    <row r="251" spans="1:26" x14ac:dyDescent="0.25">
      <c r="A251" s="3" t="s">
        <v>6875</v>
      </c>
      <c r="B251" s="4">
        <v>543</v>
      </c>
      <c r="D251" s="3" t="s">
        <v>6875</v>
      </c>
      <c r="E251" s="6">
        <v>0.22051282051282051</v>
      </c>
      <c r="F251" s="6">
        <v>0.26415094339622641</v>
      </c>
      <c r="G251" s="6">
        <v>0.20512820512820512</v>
      </c>
      <c r="H251" s="6">
        <v>0.20689655172413793</v>
      </c>
      <c r="I251" s="6">
        <v>0.2</v>
      </c>
      <c r="J251" s="6">
        <v>0</v>
      </c>
      <c r="K251" s="6">
        <v>0.5</v>
      </c>
      <c r="L251" s="6">
        <v>0.16853932584269662</v>
      </c>
      <c r="M251" s="6">
        <v>0.20441988950276244</v>
      </c>
      <c r="Q251" s="3" t="s">
        <v>6875</v>
      </c>
      <c r="R251" s="4">
        <v>195</v>
      </c>
      <c r="S251" s="4">
        <v>53</v>
      </c>
      <c r="T251" s="4">
        <v>78</v>
      </c>
      <c r="U251" s="4">
        <v>29</v>
      </c>
      <c r="V251" s="4">
        <v>5</v>
      </c>
      <c r="W251" s="4">
        <v>3</v>
      </c>
      <c r="X251" s="4">
        <v>2</v>
      </c>
      <c r="Y251" s="4">
        <v>178</v>
      </c>
      <c r="Z251" s="4">
        <v>543</v>
      </c>
    </row>
    <row r="252" spans="1:26" x14ac:dyDescent="0.25">
      <c r="A252" s="3" t="s">
        <v>6876</v>
      </c>
      <c r="B252" s="4">
        <v>222</v>
      </c>
      <c r="D252" s="10" t="s">
        <v>6876</v>
      </c>
      <c r="E252" s="6">
        <v>0.21249999999999999</v>
      </c>
      <c r="F252" s="6">
        <v>0.25925925925925924</v>
      </c>
      <c r="G252" s="6">
        <v>0.1</v>
      </c>
      <c r="H252" s="6">
        <v>0.44444444444444442</v>
      </c>
      <c r="I252" s="6"/>
      <c r="J252" s="6"/>
      <c r="K252" s="6">
        <v>0</v>
      </c>
      <c r="L252" s="6">
        <v>0.21333333333333335</v>
      </c>
      <c r="M252" s="6">
        <v>0.21171171171171171</v>
      </c>
      <c r="Q252" s="3" t="s">
        <v>6876</v>
      </c>
      <c r="R252" s="4">
        <v>80</v>
      </c>
      <c r="S252" s="4">
        <v>27</v>
      </c>
      <c r="T252" s="4">
        <v>30</v>
      </c>
      <c r="U252" s="4">
        <v>9</v>
      </c>
      <c r="V252" s="4"/>
      <c r="W252" s="4"/>
      <c r="X252" s="4">
        <v>1</v>
      </c>
      <c r="Y252" s="4">
        <v>75</v>
      </c>
      <c r="Z252" s="4">
        <v>222</v>
      </c>
    </row>
    <row r="253" spans="1:26" x14ac:dyDescent="0.25">
      <c r="A253" s="3" t="s">
        <v>6859</v>
      </c>
      <c r="B253" s="4">
        <v>4150</v>
      </c>
      <c r="D253" s="3" t="s">
        <v>6859</v>
      </c>
      <c r="E253" s="6">
        <v>0.21847002067539628</v>
      </c>
      <c r="F253" s="6">
        <v>0.27876106194690264</v>
      </c>
      <c r="G253" s="6">
        <v>0.31103678929765888</v>
      </c>
      <c r="H253" s="6">
        <v>0.27542372881355931</v>
      </c>
      <c r="I253" s="6">
        <v>0.31764705882352939</v>
      </c>
      <c r="J253" s="6">
        <v>0.25531914893617019</v>
      </c>
      <c r="K253" s="6">
        <v>0.22222222222222221</v>
      </c>
      <c r="L253" s="6">
        <v>0.24096385542168675</v>
      </c>
      <c r="M253" s="6">
        <v>0.2508433734939759</v>
      </c>
      <c r="Q253" s="3" t="s">
        <v>6859</v>
      </c>
      <c r="R253" s="4">
        <v>1451</v>
      </c>
      <c r="S253" s="4">
        <v>452</v>
      </c>
      <c r="T253" s="4">
        <v>598</v>
      </c>
      <c r="U253" s="4">
        <v>236</v>
      </c>
      <c r="V253" s="4">
        <v>85</v>
      </c>
      <c r="W253" s="4">
        <v>47</v>
      </c>
      <c r="X253" s="4">
        <v>36</v>
      </c>
      <c r="Y253" s="4">
        <v>1245</v>
      </c>
      <c r="Z253" s="4">
        <v>4150</v>
      </c>
    </row>
    <row r="256" spans="1:26" s="7" customFormat="1" ht="15.75" x14ac:dyDescent="0.25">
      <c r="A256" s="8" t="s">
        <v>6943</v>
      </c>
    </row>
    <row r="258" spans="1:26" x14ac:dyDescent="0.25">
      <c r="D258" s="2" t="s">
        <v>6857</v>
      </c>
      <c r="E258" t="s">
        <v>6863</v>
      </c>
      <c r="Q258" s="2" t="s">
        <v>6857</v>
      </c>
      <c r="R258" t="s">
        <v>6863</v>
      </c>
    </row>
    <row r="259" spans="1:26" x14ac:dyDescent="0.25">
      <c r="A259" s="2" t="s">
        <v>6857</v>
      </c>
      <c r="B259" t="s">
        <v>6863</v>
      </c>
      <c r="D259" s="2" t="s">
        <v>6925</v>
      </c>
      <c r="E259" s="3">
        <v>0</v>
      </c>
      <c r="Q259" s="2" t="s">
        <v>6925</v>
      </c>
      <c r="R259" s="3">
        <v>0</v>
      </c>
    </row>
    <row r="260" spans="1:26" x14ac:dyDescent="0.25">
      <c r="A260" s="2" t="s">
        <v>6925</v>
      </c>
      <c r="B260" s="3">
        <v>0</v>
      </c>
    </row>
    <row r="261" spans="1:26" x14ac:dyDescent="0.25">
      <c r="D261" s="2" t="s">
        <v>6878</v>
      </c>
      <c r="E261" s="2" t="s">
        <v>6860</v>
      </c>
      <c r="Q261" s="2" t="s">
        <v>6864</v>
      </c>
      <c r="R261" s="2" t="s">
        <v>6860</v>
      </c>
    </row>
    <row r="262" spans="1:26" x14ac:dyDescent="0.25">
      <c r="A262" s="2" t="s">
        <v>6858</v>
      </c>
      <c r="B262" t="s">
        <v>6864</v>
      </c>
      <c r="D262" s="2" t="s">
        <v>6858</v>
      </c>
      <c r="E262" t="s">
        <v>6906</v>
      </c>
      <c r="F262" t="s">
        <v>6902</v>
      </c>
      <c r="G262" t="s">
        <v>6904</v>
      </c>
      <c r="H262" t="s">
        <v>6930</v>
      </c>
      <c r="I262" t="s">
        <v>6931</v>
      </c>
      <c r="J262" t="s">
        <v>6932</v>
      </c>
      <c r="K262" t="s">
        <v>6933</v>
      </c>
      <c r="M262" t="s">
        <v>6859</v>
      </c>
      <c r="Q262" s="2" t="s">
        <v>6858</v>
      </c>
      <c r="R262" t="s">
        <v>6906</v>
      </c>
      <c r="S262" t="s">
        <v>6902</v>
      </c>
      <c r="T262" t="s">
        <v>6904</v>
      </c>
      <c r="U262" t="s">
        <v>6930</v>
      </c>
      <c r="V262" t="s">
        <v>6931</v>
      </c>
      <c r="W262" t="s">
        <v>6932</v>
      </c>
      <c r="X262" t="s">
        <v>6933</v>
      </c>
      <c r="Z262" t="s">
        <v>6859</v>
      </c>
    </row>
    <row r="263" spans="1:26" x14ac:dyDescent="0.25">
      <c r="A263" s="3" t="s">
        <v>6866</v>
      </c>
      <c r="B263" s="4">
        <v>69</v>
      </c>
      <c r="D263" s="10" t="s">
        <v>6866</v>
      </c>
      <c r="E263" s="6">
        <v>0</v>
      </c>
      <c r="F263" s="6">
        <v>0.33333333333333331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0.20408163265306123</v>
      </c>
      <c r="M263" s="6">
        <v>0.15942028985507245</v>
      </c>
      <c r="Q263" s="3" t="s">
        <v>6866</v>
      </c>
      <c r="R263" s="4">
        <v>6</v>
      </c>
      <c r="S263" s="4">
        <v>3</v>
      </c>
      <c r="T263" s="4">
        <v>2</v>
      </c>
      <c r="U263" s="4">
        <v>2</v>
      </c>
      <c r="V263" s="4">
        <v>1</v>
      </c>
      <c r="W263" s="4">
        <v>1</v>
      </c>
      <c r="X263" s="4">
        <v>5</v>
      </c>
      <c r="Y263" s="4">
        <v>49</v>
      </c>
      <c r="Z263" s="4">
        <v>69</v>
      </c>
    </row>
    <row r="264" spans="1:26" x14ac:dyDescent="0.25">
      <c r="A264" s="3" t="s">
        <v>6867</v>
      </c>
      <c r="B264" s="4">
        <v>157</v>
      </c>
      <c r="D264" s="10" t="s">
        <v>6867</v>
      </c>
      <c r="E264" s="6">
        <v>0</v>
      </c>
      <c r="F264" s="6">
        <v>0.25</v>
      </c>
      <c r="G264" s="6">
        <v>0</v>
      </c>
      <c r="H264" s="6">
        <v>0</v>
      </c>
      <c r="I264" s="6">
        <v>0</v>
      </c>
      <c r="J264" s="6">
        <v>0</v>
      </c>
      <c r="K264" s="6">
        <v>0.25</v>
      </c>
      <c r="L264" s="6">
        <v>0.2</v>
      </c>
      <c r="M264" s="6">
        <v>0.17834394904458598</v>
      </c>
      <c r="Q264" s="3" t="s">
        <v>6867</v>
      </c>
      <c r="R264" s="4">
        <v>4</v>
      </c>
      <c r="S264" s="4">
        <v>8</v>
      </c>
      <c r="T264" s="4">
        <v>6</v>
      </c>
      <c r="U264" s="4">
        <v>4</v>
      </c>
      <c r="V264" s="4">
        <v>3</v>
      </c>
      <c r="W264" s="4">
        <v>4</v>
      </c>
      <c r="X264" s="4">
        <v>8</v>
      </c>
      <c r="Y264" s="4">
        <v>120</v>
      </c>
      <c r="Z264" s="4">
        <v>157</v>
      </c>
    </row>
    <row r="265" spans="1:26" x14ac:dyDescent="0.25">
      <c r="A265" s="3" t="s">
        <v>6868</v>
      </c>
      <c r="B265" s="4">
        <v>321</v>
      </c>
      <c r="D265" s="3" t="s">
        <v>6868</v>
      </c>
      <c r="E265" s="6">
        <v>0.23076923076923078</v>
      </c>
      <c r="F265" s="6">
        <v>0.375</v>
      </c>
      <c r="G265" s="6">
        <v>0.15384615384615385</v>
      </c>
      <c r="H265" s="6">
        <v>8.3333333333333329E-2</v>
      </c>
      <c r="I265" s="6">
        <v>0.25</v>
      </c>
      <c r="J265" s="6">
        <v>0.2</v>
      </c>
      <c r="K265" s="6">
        <v>0</v>
      </c>
      <c r="L265" s="6">
        <v>0.12184873949579832</v>
      </c>
      <c r="M265" s="6">
        <v>0.13395638629283488</v>
      </c>
      <c r="Q265" s="3" t="s">
        <v>6868</v>
      </c>
      <c r="R265" s="4">
        <v>13</v>
      </c>
      <c r="S265" s="4">
        <v>16</v>
      </c>
      <c r="T265" s="4">
        <v>13</v>
      </c>
      <c r="U265" s="4">
        <v>12</v>
      </c>
      <c r="V265" s="4">
        <v>4</v>
      </c>
      <c r="W265" s="4">
        <v>5</v>
      </c>
      <c r="X265" s="4">
        <v>20</v>
      </c>
      <c r="Y265" s="4">
        <v>238</v>
      </c>
      <c r="Z265" s="4">
        <v>321</v>
      </c>
    </row>
    <row r="266" spans="1:26" x14ac:dyDescent="0.25">
      <c r="A266" s="3" t="s">
        <v>6869</v>
      </c>
      <c r="B266" s="4">
        <v>485</v>
      </c>
      <c r="D266" s="3" t="s">
        <v>6869</v>
      </c>
      <c r="E266" s="6">
        <v>0.32</v>
      </c>
      <c r="F266" s="6">
        <v>0.16666666666666666</v>
      </c>
      <c r="G266" s="6">
        <v>0.26923076923076922</v>
      </c>
      <c r="H266" s="6">
        <v>0.52941176470588236</v>
      </c>
      <c r="I266" s="6">
        <v>0.16666666666666666</v>
      </c>
      <c r="J266" s="6">
        <v>0.125</v>
      </c>
      <c r="K266" s="6">
        <v>0.27272727272727271</v>
      </c>
      <c r="L266" s="6">
        <v>0.23646723646723647</v>
      </c>
      <c r="M266" s="6">
        <v>0.24742268041237114</v>
      </c>
      <c r="Q266" s="3" t="s">
        <v>6869</v>
      </c>
      <c r="R266" s="4">
        <v>25</v>
      </c>
      <c r="S266" s="4">
        <v>30</v>
      </c>
      <c r="T266" s="4">
        <v>26</v>
      </c>
      <c r="U266" s="4">
        <v>17</v>
      </c>
      <c r="V266" s="4">
        <v>6</v>
      </c>
      <c r="W266" s="4">
        <v>8</v>
      </c>
      <c r="X266" s="4">
        <v>22</v>
      </c>
      <c r="Y266" s="4">
        <v>351</v>
      </c>
      <c r="Z266" s="4">
        <v>485</v>
      </c>
    </row>
    <row r="267" spans="1:26" x14ac:dyDescent="0.25">
      <c r="A267" s="3" t="s">
        <v>6870</v>
      </c>
      <c r="B267" s="4">
        <v>604</v>
      </c>
      <c r="D267" s="3" t="s">
        <v>6870</v>
      </c>
      <c r="E267" s="6">
        <v>0.17241379310344829</v>
      </c>
      <c r="F267" s="6">
        <v>0.43478260869565216</v>
      </c>
      <c r="G267" s="6">
        <v>0.13333333333333333</v>
      </c>
      <c r="H267" s="6">
        <v>0.16666666666666666</v>
      </c>
      <c r="I267" s="6">
        <v>0.16666666666666666</v>
      </c>
      <c r="J267" s="6">
        <v>0.2</v>
      </c>
      <c r="K267" s="6">
        <v>0.20588235294117646</v>
      </c>
      <c r="L267" s="6">
        <v>0.35578947368421054</v>
      </c>
      <c r="M267" s="6">
        <v>0.32781456953642385</v>
      </c>
      <c r="Q267" s="3" t="s">
        <v>6870</v>
      </c>
      <c r="R267" s="4">
        <v>29</v>
      </c>
      <c r="S267" s="4">
        <v>23</v>
      </c>
      <c r="T267" s="4">
        <v>15</v>
      </c>
      <c r="U267" s="4">
        <v>12</v>
      </c>
      <c r="V267" s="4">
        <v>6</v>
      </c>
      <c r="W267" s="4">
        <v>10</v>
      </c>
      <c r="X267" s="4">
        <v>34</v>
      </c>
      <c r="Y267" s="4">
        <v>475</v>
      </c>
      <c r="Z267" s="4">
        <v>604</v>
      </c>
    </row>
    <row r="268" spans="1:26" x14ac:dyDescent="0.25">
      <c r="A268" s="3" t="s">
        <v>6871</v>
      </c>
      <c r="B268" s="4">
        <v>416</v>
      </c>
      <c r="D268" s="3" t="s">
        <v>6871</v>
      </c>
      <c r="E268" s="6">
        <v>0.4</v>
      </c>
      <c r="F268" s="6">
        <v>0.4375</v>
      </c>
      <c r="G268" s="6">
        <v>0.25</v>
      </c>
      <c r="H268" s="6">
        <v>0</v>
      </c>
      <c r="I268" s="6">
        <v>0</v>
      </c>
      <c r="J268" s="6">
        <v>0</v>
      </c>
      <c r="K268" s="6">
        <v>0.33333333333333331</v>
      </c>
      <c r="L268" s="6">
        <v>0.34545454545454546</v>
      </c>
      <c r="M268" s="6">
        <v>0.33173076923076922</v>
      </c>
      <c r="Q268" s="3" t="s">
        <v>6871</v>
      </c>
      <c r="R268" s="4">
        <v>15</v>
      </c>
      <c r="S268" s="4">
        <v>16</v>
      </c>
      <c r="T268" s="4">
        <v>12</v>
      </c>
      <c r="U268" s="4">
        <v>9</v>
      </c>
      <c r="V268" s="4">
        <v>4</v>
      </c>
      <c r="W268" s="4">
        <v>6</v>
      </c>
      <c r="X268" s="4">
        <v>24</v>
      </c>
      <c r="Y268" s="4">
        <v>330</v>
      </c>
      <c r="Z268" s="4">
        <v>416</v>
      </c>
    </row>
    <row r="269" spans="1:26" x14ac:dyDescent="0.25">
      <c r="A269" s="3" t="s">
        <v>6872</v>
      </c>
      <c r="B269" s="4">
        <v>356</v>
      </c>
      <c r="D269" s="3" t="s">
        <v>6872</v>
      </c>
      <c r="E269" s="6">
        <v>8.3333333333333329E-2</v>
      </c>
      <c r="F269" s="6">
        <v>0.22222222222222221</v>
      </c>
      <c r="G269" s="6">
        <v>0.25</v>
      </c>
      <c r="H269" s="6">
        <v>0</v>
      </c>
      <c r="I269" s="6">
        <v>0</v>
      </c>
      <c r="J269" s="6">
        <v>0</v>
      </c>
      <c r="K269" s="6">
        <v>7.6923076923076927E-2</v>
      </c>
      <c r="L269" s="6">
        <v>0.30555555555555558</v>
      </c>
      <c r="M269" s="6">
        <v>0.2752808988764045</v>
      </c>
      <c r="Q269" s="3" t="s">
        <v>6872</v>
      </c>
      <c r="R269" s="4">
        <v>12</v>
      </c>
      <c r="S269" s="4">
        <v>18</v>
      </c>
      <c r="T269" s="4">
        <v>16</v>
      </c>
      <c r="U269" s="4">
        <v>4</v>
      </c>
      <c r="V269" s="4">
        <v>2</v>
      </c>
      <c r="W269" s="4">
        <v>3</v>
      </c>
      <c r="X269" s="4">
        <v>13</v>
      </c>
      <c r="Y269" s="4">
        <v>288</v>
      </c>
      <c r="Z269" s="4">
        <v>356</v>
      </c>
    </row>
    <row r="270" spans="1:26" x14ac:dyDescent="0.25">
      <c r="A270" s="3" t="s">
        <v>6873</v>
      </c>
      <c r="B270" s="4">
        <v>506</v>
      </c>
      <c r="D270" s="3" t="s">
        <v>6873</v>
      </c>
      <c r="E270" s="6">
        <v>0.44444444444444442</v>
      </c>
      <c r="F270" s="6">
        <v>0.27586206896551724</v>
      </c>
      <c r="G270" s="6">
        <v>0.28000000000000003</v>
      </c>
      <c r="H270" s="6">
        <v>0.2</v>
      </c>
      <c r="I270" s="6">
        <v>0</v>
      </c>
      <c r="J270" s="6">
        <v>0.16666666666666666</v>
      </c>
      <c r="K270" s="6">
        <v>0.12</v>
      </c>
      <c r="L270" s="6">
        <v>0.25621890547263682</v>
      </c>
      <c r="M270" s="6">
        <v>0.25098814229249011</v>
      </c>
      <c r="Q270" s="3" t="s">
        <v>6873</v>
      </c>
      <c r="R270" s="4">
        <v>9</v>
      </c>
      <c r="S270" s="4">
        <v>29</v>
      </c>
      <c r="T270" s="4">
        <v>25</v>
      </c>
      <c r="U270" s="4">
        <v>5</v>
      </c>
      <c r="V270" s="4">
        <v>5</v>
      </c>
      <c r="W270" s="4">
        <v>6</v>
      </c>
      <c r="X270" s="4">
        <v>25</v>
      </c>
      <c r="Y270" s="4">
        <v>402</v>
      </c>
      <c r="Z270" s="4">
        <v>506</v>
      </c>
    </row>
    <row r="271" spans="1:26" x14ac:dyDescent="0.25">
      <c r="A271" s="3" t="s">
        <v>6874</v>
      </c>
      <c r="B271" s="4">
        <v>471</v>
      </c>
      <c r="D271" s="3" t="s">
        <v>6874</v>
      </c>
      <c r="E271" s="6">
        <v>0.23076923076923078</v>
      </c>
      <c r="F271" s="6">
        <v>0.22727272727272727</v>
      </c>
      <c r="G271" s="6">
        <v>0.14814814814814814</v>
      </c>
      <c r="H271" s="6">
        <v>0.23076923076923078</v>
      </c>
      <c r="I271" s="6">
        <v>0.14285714285714285</v>
      </c>
      <c r="J271" s="6">
        <v>0</v>
      </c>
      <c r="K271" s="6">
        <v>7.6923076923076927E-2</v>
      </c>
      <c r="L271" s="6">
        <v>0.27466666666666667</v>
      </c>
      <c r="M271" s="6">
        <v>0.25477707006369427</v>
      </c>
      <c r="Q271" s="3" t="s">
        <v>6874</v>
      </c>
      <c r="R271" s="4">
        <v>13</v>
      </c>
      <c r="S271" s="4">
        <v>22</v>
      </c>
      <c r="T271" s="4">
        <v>27</v>
      </c>
      <c r="U271" s="4">
        <v>13</v>
      </c>
      <c r="V271" s="4">
        <v>7</v>
      </c>
      <c r="W271" s="4">
        <v>1</v>
      </c>
      <c r="X271" s="4">
        <v>13</v>
      </c>
      <c r="Y271" s="4">
        <v>375</v>
      </c>
      <c r="Z271" s="4">
        <v>471</v>
      </c>
    </row>
    <row r="272" spans="1:26" x14ac:dyDescent="0.25">
      <c r="A272" s="3" t="s">
        <v>6875</v>
      </c>
      <c r="B272" s="4">
        <v>543</v>
      </c>
      <c r="D272" s="3" t="s">
        <v>6875</v>
      </c>
      <c r="E272" s="6">
        <v>0.25</v>
      </c>
      <c r="F272" s="6">
        <v>0.25</v>
      </c>
      <c r="G272" s="6">
        <v>0.16666666666666666</v>
      </c>
      <c r="H272" s="6">
        <v>0.23076923076923078</v>
      </c>
      <c r="I272" s="6">
        <v>0.1111111111111111</v>
      </c>
      <c r="J272" s="6">
        <v>0.66666666666666663</v>
      </c>
      <c r="K272" s="6">
        <v>0.10526315789473684</v>
      </c>
      <c r="L272" s="6">
        <v>0.2054176072234763</v>
      </c>
      <c r="M272" s="6">
        <v>0.20441988950276244</v>
      </c>
      <c r="Q272" s="3" t="s">
        <v>6875</v>
      </c>
      <c r="R272" s="4">
        <v>4</v>
      </c>
      <c r="S272" s="4">
        <v>28</v>
      </c>
      <c r="T272" s="4">
        <v>24</v>
      </c>
      <c r="U272" s="4">
        <v>13</v>
      </c>
      <c r="V272" s="4">
        <v>9</v>
      </c>
      <c r="W272" s="4">
        <v>3</v>
      </c>
      <c r="X272" s="4">
        <v>19</v>
      </c>
      <c r="Y272" s="4">
        <v>443</v>
      </c>
      <c r="Z272" s="4">
        <v>543</v>
      </c>
    </row>
    <row r="273" spans="1:34" x14ac:dyDescent="0.25">
      <c r="A273" s="3" t="s">
        <v>6876</v>
      </c>
      <c r="B273" s="4">
        <v>222</v>
      </c>
      <c r="D273" s="10" t="s">
        <v>6876</v>
      </c>
      <c r="E273" s="6">
        <v>0</v>
      </c>
      <c r="F273" s="6">
        <v>0</v>
      </c>
      <c r="G273" s="6">
        <v>0</v>
      </c>
      <c r="H273" s="6">
        <v>0</v>
      </c>
      <c r="I273" s="6">
        <v>0.1111111111111111</v>
      </c>
      <c r="J273" s="6"/>
      <c r="K273" s="6">
        <v>0.22222222222222221</v>
      </c>
      <c r="L273" s="6">
        <v>0.25</v>
      </c>
      <c r="M273" s="6">
        <v>0.21171171171171171</v>
      </c>
      <c r="Q273" s="3" t="s">
        <v>6876</v>
      </c>
      <c r="R273" s="4">
        <v>3</v>
      </c>
      <c r="S273" s="4">
        <v>10</v>
      </c>
      <c r="T273" s="4">
        <v>11</v>
      </c>
      <c r="U273" s="4">
        <v>4</v>
      </c>
      <c r="V273" s="4">
        <v>9</v>
      </c>
      <c r="W273" s="4"/>
      <c r="X273" s="4">
        <v>9</v>
      </c>
      <c r="Y273" s="4">
        <v>176</v>
      </c>
      <c r="Z273" s="4">
        <v>222</v>
      </c>
    </row>
    <row r="274" spans="1:34" x14ac:dyDescent="0.25">
      <c r="A274" s="3" t="s">
        <v>6859</v>
      </c>
      <c r="B274" s="4">
        <v>4150</v>
      </c>
      <c r="D274" s="3" t="s">
        <v>6859</v>
      </c>
      <c r="E274" s="6">
        <v>0.23308270676691728</v>
      </c>
      <c r="F274" s="6">
        <v>0.27093596059113301</v>
      </c>
      <c r="G274" s="6">
        <v>0.1864406779661017</v>
      </c>
      <c r="H274" s="6">
        <v>0.2</v>
      </c>
      <c r="I274" s="6">
        <v>0.10714285714285714</v>
      </c>
      <c r="J274" s="6">
        <v>0.14893617021276595</v>
      </c>
      <c r="K274" s="6">
        <v>0.16666666666666666</v>
      </c>
      <c r="L274" s="6">
        <v>0.26424391746227288</v>
      </c>
      <c r="M274" s="6">
        <v>0.2508433734939759</v>
      </c>
      <c r="Q274" s="3" t="s">
        <v>6859</v>
      </c>
      <c r="R274" s="4">
        <v>133</v>
      </c>
      <c r="S274" s="4">
        <v>203</v>
      </c>
      <c r="T274" s="4">
        <v>177</v>
      </c>
      <c r="U274" s="4">
        <v>95</v>
      </c>
      <c r="V274" s="4">
        <v>56</v>
      </c>
      <c r="W274" s="4">
        <v>47</v>
      </c>
      <c r="X274" s="4">
        <v>192</v>
      </c>
      <c r="Y274" s="4">
        <v>3247</v>
      </c>
      <c r="Z274" s="4">
        <v>4150</v>
      </c>
    </row>
    <row r="276" spans="1:34" x14ac:dyDescent="0.25">
      <c r="Y276" s="14"/>
    </row>
    <row r="277" spans="1:34" s="7" customFormat="1" ht="15.75" x14ac:dyDescent="0.25">
      <c r="A277" s="8" t="s">
        <v>6945</v>
      </c>
    </row>
    <row r="279" spans="1:34" x14ac:dyDescent="0.25">
      <c r="D279" s="2" t="s">
        <v>6857</v>
      </c>
      <c r="E279" t="s">
        <v>6863</v>
      </c>
      <c r="U279" s="2" t="s">
        <v>6857</v>
      </c>
      <c r="V279" t="s">
        <v>6863</v>
      </c>
    </row>
    <row r="280" spans="1:34" x14ac:dyDescent="0.25">
      <c r="A280" s="2" t="s">
        <v>6857</v>
      </c>
      <c r="B280" t="s">
        <v>6863</v>
      </c>
      <c r="D280" s="2" t="s">
        <v>6925</v>
      </c>
      <c r="E280" s="3">
        <v>0</v>
      </c>
      <c r="U280" s="2" t="s">
        <v>6925</v>
      </c>
      <c r="V280" s="3">
        <v>0</v>
      </c>
    </row>
    <row r="281" spans="1:34" x14ac:dyDescent="0.25">
      <c r="A281" s="2" t="s">
        <v>6925</v>
      </c>
      <c r="B281" s="3">
        <v>0</v>
      </c>
    </row>
    <row r="282" spans="1:34" x14ac:dyDescent="0.25">
      <c r="D282" s="2" t="s">
        <v>6878</v>
      </c>
      <c r="E282" s="2" t="s">
        <v>6860</v>
      </c>
      <c r="U282" s="2" t="s">
        <v>6864</v>
      </c>
      <c r="V282" s="2" t="s">
        <v>6860</v>
      </c>
    </row>
    <row r="283" spans="1:34" x14ac:dyDescent="0.25">
      <c r="A283" s="2" t="s">
        <v>6858</v>
      </c>
      <c r="B283" t="s">
        <v>6864</v>
      </c>
      <c r="D283" s="2" t="s">
        <v>6858</v>
      </c>
      <c r="E283" t="s">
        <v>6907</v>
      </c>
      <c r="F283" t="s">
        <v>6911</v>
      </c>
      <c r="G283" t="s">
        <v>6912</v>
      </c>
      <c r="H283" t="s">
        <v>6946</v>
      </c>
      <c r="I283" t="s">
        <v>6947</v>
      </c>
      <c r="J283" t="s">
        <v>6948</v>
      </c>
      <c r="K283" t="s">
        <v>6949</v>
      </c>
      <c r="L283" t="s">
        <v>6950</v>
      </c>
      <c r="M283" t="s">
        <v>6951</v>
      </c>
      <c r="N283" t="s">
        <v>6952</v>
      </c>
      <c r="O283" t="s">
        <v>6953</v>
      </c>
      <c r="Q283" t="s">
        <v>6859</v>
      </c>
      <c r="U283" s="2" t="s">
        <v>6858</v>
      </c>
      <c r="V283" t="s">
        <v>6907</v>
      </c>
      <c r="W283" t="s">
        <v>6911</v>
      </c>
      <c r="X283" t="s">
        <v>6912</v>
      </c>
      <c r="Y283" t="s">
        <v>6946</v>
      </c>
      <c r="Z283" t="s">
        <v>6947</v>
      </c>
      <c r="AA283" t="s">
        <v>6948</v>
      </c>
      <c r="AB283" t="s">
        <v>6949</v>
      </c>
      <c r="AC283" t="s">
        <v>6950</v>
      </c>
      <c r="AD283" t="s">
        <v>6951</v>
      </c>
      <c r="AE283" t="s">
        <v>6952</v>
      </c>
      <c r="AF283" t="s">
        <v>6953</v>
      </c>
      <c r="AH283" t="s">
        <v>6859</v>
      </c>
    </row>
    <row r="284" spans="1:34" x14ac:dyDescent="0.25">
      <c r="A284" s="3" t="s">
        <v>6866</v>
      </c>
      <c r="B284" s="4">
        <v>69</v>
      </c>
      <c r="D284" s="10" t="s">
        <v>6866</v>
      </c>
      <c r="E284" s="6">
        <v>0</v>
      </c>
      <c r="F284" s="6">
        <v>0</v>
      </c>
      <c r="G284" s="6"/>
      <c r="H284" s="6">
        <v>0</v>
      </c>
      <c r="I284" s="6">
        <v>0</v>
      </c>
      <c r="J284" s="6"/>
      <c r="K284" s="6"/>
      <c r="L284" s="6"/>
      <c r="M284" s="6">
        <v>0</v>
      </c>
      <c r="N284" s="6"/>
      <c r="O284" s="6">
        <v>6.6666666666666666E-2</v>
      </c>
      <c r="P284" s="6">
        <v>0.20833333333333334</v>
      </c>
      <c r="Q284" s="6">
        <v>0.15942028985507245</v>
      </c>
      <c r="U284" s="3" t="s">
        <v>6866</v>
      </c>
      <c r="V284" s="4">
        <v>1</v>
      </c>
      <c r="W284" s="4">
        <v>1</v>
      </c>
      <c r="X284" s="4"/>
      <c r="Y284" s="4">
        <v>1</v>
      </c>
      <c r="Z284" s="4">
        <v>1</v>
      </c>
      <c r="AA284" s="4"/>
      <c r="AB284" s="4"/>
      <c r="AC284" s="4"/>
      <c r="AD284" s="4">
        <v>2</v>
      </c>
      <c r="AE284" s="4"/>
      <c r="AF284" s="4">
        <v>15</v>
      </c>
      <c r="AG284" s="4">
        <v>48</v>
      </c>
      <c r="AH284" s="4">
        <v>69</v>
      </c>
    </row>
    <row r="285" spans="1:34" x14ac:dyDescent="0.25">
      <c r="A285" s="3" t="s">
        <v>6867</v>
      </c>
      <c r="B285" s="4">
        <v>157</v>
      </c>
      <c r="D285" s="10" t="s">
        <v>6867</v>
      </c>
      <c r="E285" s="6">
        <v>0</v>
      </c>
      <c r="F285" s="6">
        <v>0</v>
      </c>
      <c r="G285" s="6"/>
      <c r="H285" s="6"/>
      <c r="I285" s="6">
        <v>0</v>
      </c>
      <c r="J285" s="6"/>
      <c r="K285" s="6">
        <v>0</v>
      </c>
      <c r="L285" s="6">
        <v>0</v>
      </c>
      <c r="M285" s="6">
        <v>0</v>
      </c>
      <c r="N285" s="6">
        <v>0</v>
      </c>
      <c r="O285" s="6">
        <v>0.19230769230769232</v>
      </c>
      <c r="P285" s="6">
        <v>0.19491525423728814</v>
      </c>
      <c r="Q285" s="6">
        <v>0.17834394904458598</v>
      </c>
      <c r="U285" s="3" t="s">
        <v>6867</v>
      </c>
      <c r="V285" s="4">
        <v>3</v>
      </c>
      <c r="W285" s="4">
        <v>2</v>
      </c>
      <c r="X285" s="4"/>
      <c r="Y285" s="4"/>
      <c r="Z285" s="4">
        <v>1</v>
      </c>
      <c r="AA285" s="4"/>
      <c r="AB285" s="4">
        <v>1</v>
      </c>
      <c r="AC285" s="4">
        <v>1</v>
      </c>
      <c r="AD285" s="4">
        <v>2</v>
      </c>
      <c r="AE285" s="4">
        <v>3</v>
      </c>
      <c r="AF285" s="4">
        <v>26</v>
      </c>
      <c r="AG285" s="4">
        <v>118</v>
      </c>
      <c r="AH285" s="4">
        <v>157</v>
      </c>
    </row>
    <row r="286" spans="1:34" x14ac:dyDescent="0.25">
      <c r="A286" s="3" t="s">
        <v>6868</v>
      </c>
      <c r="B286" s="4">
        <v>321</v>
      </c>
      <c r="D286" s="3" t="s">
        <v>6868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0.1</v>
      </c>
      <c r="L286" s="6">
        <v>0</v>
      </c>
      <c r="M286" s="6">
        <v>0.33333333333333331</v>
      </c>
      <c r="N286" s="6">
        <v>0.5</v>
      </c>
      <c r="O286" s="6">
        <v>0.1702127659574468</v>
      </c>
      <c r="P286" s="6">
        <v>0.1228813559322034</v>
      </c>
      <c r="Q286" s="6">
        <v>0.13395638629283488</v>
      </c>
      <c r="U286" s="3" t="s">
        <v>6868</v>
      </c>
      <c r="V286" s="4">
        <v>5</v>
      </c>
      <c r="W286" s="4">
        <v>1</v>
      </c>
      <c r="X286" s="4">
        <v>1</v>
      </c>
      <c r="Y286" s="4">
        <v>1</v>
      </c>
      <c r="Z286" s="4">
        <v>4</v>
      </c>
      <c r="AA286" s="4">
        <v>2</v>
      </c>
      <c r="AB286" s="4">
        <v>10</v>
      </c>
      <c r="AC286" s="4">
        <v>2</v>
      </c>
      <c r="AD286" s="4">
        <v>6</v>
      </c>
      <c r="AE286" s="4">
        <v>6</v>
      </c>
      <c r="AF286" s="4">
        <v>47</v>
      </c>
      <c r="AG286" s="4">
        <v>236</v>
      </c>
      <c r="AH286" s="4">
        <v>321</v>
      </c>
    </row>
    <row r="287" spans="1:34" x14ac:dyDescent="0.25">
      <c r="A287" s="3" t="s">
        <v>6869</v>
      </c>
      <c r="B287" s="4">
        <v>485</v>
      </c>
      <c r="D287" s="3" t="s">
        <v>6869</v>
      </c>
      <c r="E287" s="6">
        <v>0.25</v>
      </c>
      <c r="F287" s="6">
        <v>0</v>
      </c>
      <c r="G287" s="6">
        <v>0</v>
      </c>
      <c r="H287" s="6">
        <v>0</v>
      </c>
      <c r="I287" s="6">
        <v>0.33333333333333331</v>
      </c>
      <c r="J287" s="6">
        <v>0.33333333333333331</v>
      </c>
      <c r="K287" s="6">
        <v>0.2</v>
      </c>
      <c r="L287" s="6">
        <v>0.25</v>
      </c>
      <c r="M287" s="6">
        <v>0</v>
      </c>
      <c r="N287" s="6">
        <v>0.23076923076923078</v>
      </c>
      <c r="O287" s="6">
        <v>0.33333333333333331</v>
      </c>
      <c r="P287" s="6">
        <v>0.23646723646723647</v>
      </c>
      <c r="Q287" s="6">
        <v>0.24742268041237114</v>
      </c>
      <c r="U287" s="3" t="s">
        <v>6869</v>
      </c>
      <c r="V287" s="4">
        <v>16</v>
      </c>
      <c r="W287" s="4">
        <v>2</v>
      </c>
      <c r="X287" s="4">
        <v>2</v>
      </c>
      <c r="Y287" s="4">
        <v>3</v>
      </c>
      <c r="Z287" s="4">
        <v>6</v>
      </c>
      <c r="AA287" s="4">
        <v>3</v>
      </c>
      <c r="AB287" s="4">
        <v>5</v>
      </c>
      <c r="AC287" s="4">
        <v>8</v>
      </c>
      <c r="AD287" s="4">
        <v>4</v>
      </c>
      <c r="AE287" s="4">
        <v>13</v>
      </c>
      <c r="AF287" s="4">
        <v>72</v>
      </c>
      <c r="AG287" s="4">
        <v>351</v>
      </c>
      <c r="AH287" s="4">
        <v>485</v>
      </c>
    </row>
    <row r="288" spans="1:34" x14ac:dyDescent="0.25">
      <c r="A288" s="3" t="s">
        <v>6870</v>
      </c>
      <c r="B288" s="4">
        <v>604</v>
      </c>
      <c r="D288" s="3" t="s">
        <v>6870</v>
      </c>
      <c r="E288" s="6">
        <v>0.27777777777777779</v>
      </c>
      <c r="F288" s="6"/>
      <c r="G288" s="6">
        <v>0</v>
      </c>
      <c r="H288" s="6">
        <v>0.16666666666666666</v>
      </c>
      <c r="I288" s="6">
        <v>0</v>
      </c>
      <c r="J288" s="6">
        <v>0</v>
      </c>
      <c r="K288" s="6">
        <v>0</v>
      </c>
      <c r="L288" s="6">
        <v>0.5</v>
      </c>
      <c r="M288" s="6">
        <v>0.27272727272727271</v>
      </c>
      <c r="N288" s="6">
        <v>0.33333333333333331</v>
      </c>
      <c r="O288" s="6">
        <v>0.22727272727272727</v>
      </c>
      <c r="P288" s="6">
        <v>0.35654008438818563</v>
      </c>
      <c r="Q288" s="6">
        <v>0.32781456953642385</v>
      </c>
      <c r="U288" s="3" t="s">
        <v>6870</v>
      </c>
      <c r="V288" s="4">
        <v>18</v>
      </c>
      <c r="W288" s="4"/>
      <c r="X288" s="4">
        <v>2</v>
      </c>
      <c r="Y288" s="4">
        <v>6</v>
      </c>
      <c r="Z288" s="4">
        <v>2</v>
      </c>
      <c r="AA288" s="4">
        <v>4</v>
      </c>
      <c r="AB288" s="4">
        <v>8</v>
      </c>
      <c r="AC288" s="4">
        <v>4</v>
      </c>
      <c r="AD288" s="4">
        <v>11</v>
      </c>
      <c r="AE288" s="4">
        <v>9</v>
      </c>
      <c r="AF288" s="4">
        <v>66</v>
      </c>
      <c r="AG288" s="4">
        <v>474</v>
      </c>
      <c r="AH288" s="4">
        <v>604</v>
      </c>
    </row>
    <row r="289" spans="1:35" x14ac:dyDescent="0.25">
      <c r="A289" s="3" t="s">
        <v>6871</v>
      </c>
      <c r="B289" s="4">
        <v>416</v>
      </c>
      <c r="D289" s="3" t="s">
        <v>6871</v>
      </c>
      <c r="E289" s="6">
        <v>0.5</v>
      </c>
      <c r="F289" s="6">
        <v>0.66666666666666663</v>
      </c>
      <c r="G289" s="6">
        <v>0</v>
      </c>
      <c r="H289" s="6">
        <v>0.66666666666666663</v>
      </c>
      <c r="I289" s="6">
        <v>0</v>
      </c>
      <c r="J289" s="6">
        <v>0</v>
      </c>
      <c r="K289" s="6">
        <v>0.25</v>
      </c>
      <c r="L289" s="6">
        <v>0.33333333333333331</v>
      </c>
      <c r="M289" s="6">
        <v>0.33333333333333331</v>
      </c>
      <c r="N289" s="6">
        <v>0.4</v>
      </c>
      <c r="O289" s="6">
        <v>0.21276595744680851</v>
      </c>
      <c r="P289" s="6">
        <v>0.34545454545454546</v>
      </c>
      <c r="Q289" s="6">
        <v>0.33173076923076922</v>
      </c>
      <c r="U289" s="3" t="s">
        <v>6871</v>
      </c>
      <c r="V289" s="4">
        <v>8</v>
      </c>
      <c r="W289" s="4">
        <v>3</v>
      </c>
      <c r="X289" s="4">
        <v>1</v>
      </c>
      <c r="Y289" s="4">
        <v>3</v>
      </c>
      <c r="Z289" s="4">
        <v>1</v>
      </c>
      <c r="AA289" s="4">
        <v>5</v>
      </c>
      <c r="AB289" s="4">
        <v>4</v>
      </c>
      <c r="AC289" s="4">
        <v>3</v>
      </c>
      <c r="AD289" s="4">
        <v>6</v>
      </c>
      <c r="AE289" s="4">
        <v>5</v>
      </c>
      <c r="AF289" s="4">
        <v>47</v>
      </c>
      <c r="AG289" s="4">
        <v>330</v>
      </c>
      <c r="AH289" s="4">
        <v>416</v>
      </c>
    </row>
    <row r="290" spans="1:35" x14ac:dyDescent="0.25">
      <c r="A290" s="3" t="s">
        <v>6872</v>
      </c>
      <c r="B290" s="4">
        <v>356</v>
      </c>
      <c r="D290" s="3" t="s">
        <v>6872</v>
      </c>
      <c r="E290" s="6">
        <v>7.1428571428571425E-2</v>
      </c>
      <c r="F290" s="6">
        <v>0.33333333333333331</v>
      </c>
      <c r="G290" s="6"/>
      <c r="H290" s="6"/>
      <c r="I290" s="6">
        <v>0</v>
      </c>
      <c r="J290" s="6">
        <v>0</v>
      </c>
      <c r="K290" s="6">
        <v>0.25</v>
      </c>
      <c r="L290" s="6">
        <v>0</v>
      </c>
      <c r="M290" s="6">
        <v>0</v>
      </c>
      <c r="N290" s="6">
        <v>0.6</v>
      </c>
      <c r="O290" s="6">
        <v>0.12903225806451613</v>
      </c>
      <c r="P290" s="6">
        <v>0.30555555555555558</v>
      </c>
      <c r="Q290" s="6">
        <v>0.2752808988764045</v>
      </c>
      <c r="U290" s="3" t="s">
        <v>6872</v>
      </c>
      <c r="V290" s="4">
        <v>14</v>
      </c>
      <c r="W290" s="4">
        <v>3</v>
      </c>
      <c r="X290" s="4"/>
      <c r="Y290" s="4"/>
      <c r="Z290" s="4">
        <v>1</v>
      </c>
      <c r="AA290" s="4">
        <v>3</v>
      </c>
      <c r="AB290" s="4">
        <v>4</v>
      </c>
      <c r="AC290" s="4">
        <v>2</v>
      </c>
      <c r="AD290" s="4">
        <v>5</v>
      </c>
      <c r="AE290" s="4">
        <v>5</v>
      </c>
      <c r="AF290" s="4">
        <v>31</v>
      </c>
      <c r="AG290" s="4">
        <v>288</v>
      </c>
      <c r="AH290" s="4">
        <v>356</v>
      </c>
    </row>
    <row r="291" spans="1:35" x14ac:dyDescent="0.25">
      <c r="A291" s="3" t="s">
        <v>6873</v>
      </c>
      <c r="B291" s="4">
        <v>506</v>
      </c>
      <c r="D291" s="3" t="s">
        <v>6873</v>
      </c>
      <c r="E291" s="6">
        <v>0.33333333333333331</v>
      </c>
      <c r="F291" s="6">
        <v>0</v>
      </c>
      <c r="G291" s="6">
        <v>0.5</v>
      </c>
      <c r="H291" s="6">
        <v>0</v>
      </c>
      <c r="I291" s="6">
        <v>1</v>
      </c>
      <c r="J291" s="6">
        <v>0.5</v>
      </c>
      <c r="K291" s="6">
        <v>0</v>
      </c>
      <c r="L291" s="6">
        <v>0</v>
      </c>
      <c r="M291" s="6">
        <v>0.1111111111111111</v>
      </c>
      <c r="N291" s="6">
        <v>0</v>
      </c>
      <c r="O291" s="6">
        <v>0.26666666666666666</v>
      </c>
      <c r="P291" s="6">
        <v>0.256857855361596</v>
      </c>
      <c r="Q291" s="6">
        <v>0.25098814229249011</v>
      </c>
      <c r="U291" s="3" t="s">
        <v>6873</v>
      </c>
      <c r="V291" s="4">
        <v>6</v>
      </c>
      <c r="W291" s="4">
        <v>4</v>
      </c>
      <c r="X291" s="4">
        <v>4</v>
      </c>
      <c r="Y291" s="4">
        <v>2</v>
      </c>
      <c r="Z291" s="4">
        <v>1</v>
      </c>
      <c r="AA291" s="4">
        <v>4</v>
      </c>
      <c r="AB291" s="4">
        <v>5</v>
      </c>
      <c r="AC291" s="4">
        <v>2</v>
      </c>
      <c r="AD291" s="4">
        <v>9</v>
      </c>
      <c r="AE291" s="4">
        <v>8</v>
      </c>
      <c r="AF291" s="4">
        <v>60</v>
      </c>
      <c r="AG291" s="4">
        <v>401</v>
      </c>
      <c r="AH291" s="4">
        <v>506</v>
      </c>
    </row>
    <row r="292" spans="1:35" x14ac:dyDescent="0.25">
      <c r="A292" s="3" t="s">
        <v>6874</v>
      </c>
      <c r="B292" s="4">
        <v>471</v>
      </c>
      <c r="D292" s="3" t="s">
        <v>6874</v>
      </c>
      <c r="E292" s="6">
        <v>0.21428571428571427</v>
      </c>
      <c r="F292" s="6">
        <v>0.5</v>
      </c>
      <c r="G292" s="6">
        <v>1</v>
      </c>
      <c r="H292" s="6">
        <v>0</v>
      </c>
      <c r="I292" s="6">
        <v>0.5</v>
      </c>
      <c r="J292" s="6"/>
      <c r="K292" s="6">
        <v>0.4</v>
      </c>
      <c r="L292" s="6">
        <v>0.2</v>
      </c>
      <c r="M292" s="6">
        <v>0</v>
      </c>
      <c r="N292" s="6">
        <v>0.1111111111111111</v>
      </c>
      <c r="O292" s="6">
        <v>0.12962962962962962</v>
      </c>
      <c r="P292" s="6">
        <v>0.27540106951871657</v>
      </c>
      <c r="Q292" s="6">
        <v>0.25477707006369427</v>
      </c>
      <c r="U292" s="3" t="s">
        <v>6874</v>
      </c>
      <c r="V292" s="4">
        <v>14</v>
      </c>
      <c r="W292" s="4">
        <v>2</v>
      </c>
      <c r="X292" s="4">
        <v>1</v>
      </c>
      <c r="Y292" s="4">
        <v>1</v>
      </c>
      <c r="Z292" s="4">
        <v>2</v>
      </c>
      <c r="AA292" s="4"/>
      <c r="AB292" s="4">
        <v>5</v>
      </c>
      <c r="AC292" s="4">
        <v>5</v>
      </c>
      <c r="AD292" s="4">
        <v>4</v>
      </c>
      <c r="AE292" s="4">
        <v>9</v>
      </c>
      <c r="AF292" s="4">
        <v>54</v>
      </c>
      <c r="AG292" s="4">
        <v>374</v>
      </c>
      <c r="AH292" s="4">
        <v>471</v>
      </c>
    </row>
    <row r="293" spans="1:35" x14ac:dyDescent="0.25">
      <c r="A293" s="3" t="s">
        <v>6875</v>
      </c>
      <c r="B293" s="4">
        <v>543</v>
      </c>
      <c r="D293" s="3" t="s">
        <v>6875</v>
      </c>
      <c r="E293" s="6">
        <v>0.1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0.33333333333333331</v>
      </c>
      <c r="M293" s="6">
        <v>0.25</v>
      </c>
      <c r="N293" s="6">
        <v>0.5</v>
      </c>
      <c r="O293" s="6">
        <v>0.2413793103448276</v>
      </c>
      <c r="P293" s="6">
        <v>0.20634920634920634</v>
      </c>
      <c r="Q293" s="6">
        <v>0.20441988950276244</v>
      </c>
      <c r="U293" s="3" t="s">
        <v>6875</v>
      </c>
      <c r="V293" s="4">
        <v>10</v>
      </c>
      <c r="W293" s="4">
        <v>9</v>
      </c>
      <c r="X293" s="4">
        <v>2</v>
      </c>
      <c r="Y293" s="4">
        <v>3</v>
      </c>
      <c r="Z293" s="4">
        <v>1</v>
      </c>
      <c r="AA293" s="4">
        <v>3</v>
      </c>
      <c r="AB293" s="4">
        <v>3</v>
      </c>
      <c r="AC293" s="4">
        <v>3</v>
      </c>
      <c r="AD293" s="4">
        <v>4</v>
      </c>
      <c r="AE293" s="4">
        <v>6</v>
      </c>
      <c r="AF293" s="4">
        <v>58</v>
      </c>
      <c r="AG293" s="4">
        <v>441</v>
      </c>
      <c r="AH293" s="4">
        <v>543</v>
      </c>
    </row>
    <row r="294" spans="1:35" x14ac:dyDescent="0.25">
      <c r="A294" s="3" t="s">
        <v>6876</v>
      </c>
      <c r="B294" s="4">
        <v>222</v>
      </c>
      <c r="D294" s="10" t="s">
        <v>6876</v>
      </c>
      <c r="E294" s="6">
        <v>0.2</v>
      </c>
      <c r="F294" s="6">
        <v>0</v>
      </c>
      <c r="G294" s="6">
        <v>0</v>
      </c>
      <c r="H294" s="6"/>
      <c r="I294" s="6">
        <v>0</v>
      </c>
      <c r="J294" s="6">
        <v>0</v>
      </c>
      <c r="K294" s="6">
        <v>0</v>
      </c>
      <c r="L294" s="6">
        <v>0.14285714285714285</v>
      </c>
      <c r="M294" s="6">
        <v>0</v>
      </c>
      <c r="N294" s="6">
        <v>0</v>
      </c>
      <c r="O294" s="6">
        <v>4.3478260869565216E-2</v>
      </c>
      <c r="P294" s="6">
        <v>0.25</v>
      </c>
      <c r="Q294" s="6">
        <v>0.21171171171171171</v>
      </c>
      <c r="U294" s="3" t="s">
        <v>6876</v>
      </c>
      <c r="V294" s="4">
        <v>5</v>
      </c>
      <c r="W294" s="4">
        <v>1</v>
      </c>
      <c r="X294" s="4">
        <v>1</v>
      </c>
      <c r="Y294" s="4"/>
      <c r="Z294" s="4">
        <v>1</v>
      </c>
      <c r="AA294" s="4">
        <v>1</v>
      </c>
      <c r="AB294" s="4">
        <v>2</v>
      </c>
      <c r="AC294" s="4">
        <v>7</v>
      </c>
      <c r="AD294" s="4">
        <v>3</v>
      </c>
      <c r="AE294" s="4">
        <v>2</v>
      </c>
      <c r="AF294" s="4">
        <v>23</v>
      </c>
      <c r="AG294" s="4">
        <v>176</v>
      </c>
      <c r="AH294" s="4">
        <v>222</v>
      </c>
    </row>
    <row r="295" spans="1:35" x14ac:dyDescent="0.25">
      <c r="A295" s="3" t="s">
        <v>6859</v>
      </c>
      <c r="B295" s="4">
        <v>4150</v>
      </c>
      <c r="D295" s="3" t="s">
        <v>6859</v>
      </c>
      <c r="E295" s="6">
        <v>0.21</v>
      </c>
      <c r="F295" s="6">
        <v>0.14285714285714285</v>
      </c>
      <c r="G295" s="6">
        <v>0.21428571428571427</v>
      </c>
      <c r="H295" s="6">
        <v>0.15</v>
      </c>
      <c r="I295" s="6">
        <v>0.19047619047619047</v>
      </c>
      <c r="J295" s="6">
        <v>0.12</v>
      </c>
      <c r="K295" s="6">
        <v>0.1276595744680851</v>
      </c>
      <c r="L295" s="6">
        <v>0.21621621621621623</v>
      </c>
      <c r="M295" s="6">
        <v>0.16071428571428573</v>
      </c>
      <c r="N295" s="6">
        <v>0.27272727272727271</v>
      </c>
      <c r="O295" s="6">
        <v>0.21042084168336672</v>
      </c>
      <c r="P295" s="6">
        <v>0.26475131294408405</v>
      </c>
      <c r="Q295" s="6">
        <v>0.2508433734939759</v>
      </c>
      <c r="U295" s="3" t="s">
        <v>6859</v>
      </c>
      <c r="V295" s="4">
        <v>100</v>
      </c>
      <c r="W295" s="4">
        <v>28</v>
      </c>
      <c r="X295" s="4">
        <v>14</v>
      </c>
      <c r="Y295" s="4">
        <v>20</v>
      </c>
      <c r="Z295" s="4">
        <v>21</v>
      </c>
      <c r="AA295" s="4">
        <v>25</v>
      </c>
      <c r="AB295" s="4">
        <v>47</v>
      </c>
      <c r="AC295" s="4">
        <v>37</v>
      </c>
      <c r="AD295" s="4">
        <v>56</v>
      </c>
      <c r="AE295" s="4">
        <v>66</v>
      </c>
      <c r="AF295" s="4">
        <v>499</v>
      </c>
      <c r="AG295" s="4">
        <v>3237</v>
      </c>
      <c r="AH295" s="4">
        <v>4150</v>
      </c>
    </row>
    <row r="298" spans="1:35" s="7" customFormat="1" ht="15.75" x14ac:dyDescent="0.25">
      <c r="A298" s="8" t="s">
        <v>6954</v>
      </c>
    </row>
    <row r="300" spans="1:35" x14ac:dyDescent="0.25">
      <c r="D300" s="2" t="s">
        <v>6857</v>
      </c>
      <c r="E300" t="s">
        <v>6863</v>
      </c>
      <c r="U300" s="2" t="s">
        <v>6857</v>
      </c>
      <c r="V300" t="s">
        <v>6863</v>
      </c>
    </row>
    <row r="301" spans="1:35" x14ac:dyDescent="0.25">
      <c r="A301" s="2" t="s">
        <v>6857</v>
      </c>
      <c r="B301" t="s">
        <v>6863</v>
      </c>
      <c r="D301" s="2" t="s">
        <v>6925</v>
      </c>
      <c r="E301" s="3">
        <v>0</v>
      </c>
      <c r="U301" s="2" t="s">
        <v>6925</v>
      </c>
      <c r="V301" s="3">
        <v>0</v>
      </c>
    </row>
    <row r="302" spans="1:35" x14ac:dyDescent="0.25">
      <c r="A302" s="2" t="s">
        <v>6925</v>
      </c>
      <c r="B302" s="3">
        <v>0</v>
      </c>
    </row>
    <row r="303" spans="1:35" x14ac:dyDescent="0.25">
      <c r="D303" s="2" t="s">
        <v>6878</v>
      </c>
      <c r="E303" s="2" t="s">
        <v>6860</v>
      </c>
      <c r="U303" s="2" t="s">
        <v>6864</v>
      </c>
      <c r="V303" s="2" t="s">
        <v>6860</v>
      </c>
    </row>
    <row r="304" spans="1:35" x14ac:dyDescent="0.25">
      <c r="A304" s="2" t="s">
        <v>6858</v>
      </c>
      <c r="B304" t="s">
        <v>6864</v>
      </c>
      <c r="D304" s="2" t="s">
        <v>6858</v>
      </c>
      <c r="E304">
        <v>0</v>
      </c>
      <c r="F304">
        <v>1</v>
      </c>
      <c r="G304">
        <v>2</v>
      </c>
      <c r="H304">
        <v>3</v>
      </c>
      <c r="I304">
        <v>4</v>
      </c>
      <c r="J304">
        <v>5</v>
      </c>
      <c r="K304">
        <v>6</v>
      </c>
      <c r="L304">
        <v>7</v>
      </c>
      <c r="M304">
        <v>8</v>
      </c>
      <c r="N304">
        <v>9</v>
      </c>
      <c r="O304">
        <v>10</v>
      </c>
      <c r="P304">
        <v>11</v>
      </c>
      <c r="Q304">
        <v>12</v>
      </c>
      <c r="R304" t="s">
        <v>6859</v>
      </c>
      <c r="U304" s="2" t="s">
        <v>6858</v>
      </c>
      <c r="V304">
        <v>0</v>
      </c>
      <c r="W304">
        <v>1</v>
      </c>
      <c r="X304">
        <v>2</v>
      </c>
      <c r="Y304">
        <v>3</v>
      </c>
      <c r="Z304">
        <v>4</v>
      </c>
      <c r="AA304">
        <v>5</v>
      </c>
      <c r="AB304">
        <v>6</v>
      </c>
      <c r="AC304">
        <v>7</v>
      </c>
      <c r="AD304">
        <v>8</v>
      </c>
      <c r="AE304">
        <v>9</v>
      </c>
      <c r="AF304">
        <v>10</v>
      </c>
      <c r="AG304">
        <v>11</v>
      </c>
      <c r="AH304">
        <v>12</v>
      </c>
      <c r="AI304" t="s">
        <v>6859</v>
      </c>
    </row>
    <row r="305" spans="1:35" x14ac:dyDescent="0.25">
      <c r="A305" s="3" t="s">
        <v>6866</v>
      </c>
      <c r="B305" s="4">
        <v>69</v>
      </c>
      <c r="D305" s="10" t="s">
        <v>6866</v>
      </c>
      <c r="E305" s="6">
        <v>0.3</v>
      </c>
      <c r="F305" s="6"/>
      <c r="G305" s="6"/>
      <c r="H305" s="6">
        <v>1</v>
      </c>
      <c r="I305" s="6">
        <v>0</v>
      </c>
      <c r="J305" s="6">
        <v>0</v>
      </c>
      <c r="K305" s="6"/>
      <c r="L305" s="6">
        <v>0</v>
      </c>
      <c r="M305" s="6">
        <v>0</v>
      </c>
      <c r="N305" s="6">
        <v>0</v>
      </c>
      <c r="O305" s="6">
        <v>0.25</v>
      </c>
      <c r="P305" s="6">
        <v>0</v>
      </c>
      <c r="Q305" s="6">
        <v>8.8235294117647065E-2</v>
      </c>
      <c r="R305" s="6">
        <v>0.15942028985507245</v>
      </c>
      <c r="U305" s="3" t="s">
        <v>6866</v>
      </c>
      <c r="V305" s="4">
        <v>20</v>
      </c>
      <c r="W305" s="4"/>
      <c r="X305" s="4"/>
      <c r="Y305" s="4">
        <v>1</v>
      </c>
      <c r="Z305" s="4">
        <v>1</v>
      </c>
      <c r="AA305" s="4">
        <v>1</v>
      </c>
      <c r="AB305" s="4"/>
      <c r="AC305" s="4">
        <v>2</v>
      </c>
      <c r="AD305" s="4">
        <v>2</v>
      </c>
      <c r="AE305" s="4">
        <v>1</v>
      </c>
      <c r="AF305" s="4">
        <v>4</v>
      </c>
      <c r="AG305" s="4">
        <v>3</v>
      </c>
      <c r="AH305" s="4">
        <v>34</v>
      </c>
      <c r="AI305" s="4">
        <v>69</v>
      </c>
    </row>
    <row r="306" spans="1:35" x14ac:dyDescent="0.25">
      <c r="A306" s="3" t="s">
        <v>6867</v>
      </c>
      <c r="B306" s="4">
        <v>157</v>
      </c>
      <c r="D306" s="10" t="s">
        <v>6867</v>
      </c>
      <c r="E306" s="6">
        <v>0.1388888888888889</v>
      </c>
      <c r="F306" s="6">
        <v>0.5</v>
      </c>
      <c r="G306" s="6">
        <v>0</v>
      </c>
      <c r="H306" s="6">
        <v>0</v>
      </c>
      <c r="I306" s="6">
        <v>0</v>
      </c>
      <c r="J306" s="6">
        <v>0.2</v>
      </c>
      <c r="K306" s="6">
        <v>0</v>
      </c>
      <c r="L306" s="6">
        <v>0.66666666666666663</v>
      </c>
      <c r="M306" s="6">
        <v>0.5</v>
      </c>
      <c r="N306" s="6">
        <v>0</v>
      </c>
      <c r="O306" s="6">
        <v>0</v>
      </c>
      <c r="P306" s="6">
        <v>0.2857142857142857</v>
      </c>
      <c r="Q306" s="6">
        <v>0.18604651162790697</v>
      </c>
      <c r="R306" s="6">
        <v>0.17834394904458598</v>
      </c>
      <c r="U306" s="3" t="s">
        <v>6867</v>
      </c>
      <c r="V306" s="4">
        <v>36</v>
      </c>
      <c r="W306" s="4">
        <v>2</v>
      </c>
      <c r="X306" s="4">
        <v>3</v>
      </c>
      <c r="Y306" s="4">
        <v>1</v>
      </c>
      <c r="Z306" s="4">
        <v>1</v>
      </c>
      <c r="AA306" s="4">
        <v>5</v>
      </c>
      <c r="AB306" s="4">
        <v>2</v>
      </c>
      <c r="AC306" s="4">
        <v>3</v>
      </c>
      <c r="AD306" s="4">
        <v>2</v>
      </c>
      <c r="AE306" s="4">
        <v>5</v>
      </c>
      <c r="AF306" s="4">
        <v>4</v>
      </c>
      <c r="AG306" s="4">
        <v>7</v>
      </c>
      <c r="AH306" s="4">
        <v>86</v>
      </c>
      <c r="AI306" s="4">
        <v>157</v>
      </c>
    </row>
    <row r="307" spans="1:35" x14ac:dyDescent="0.25">
      <c r="A307" s="3" t="s">
        <v>6868</v>
      </c>
      <c r="B307" s="4">
        <v>321</v>
      </c>
      <c r="D307" s="3" t="s">
        <v>6868</v>
      </c>
      <c r="E307" s="6">
        <v>0.14457831325301204</v>
      </c>
      <c r="F307" s="6">
        <v>0.33333333333333331</v>
      </c>
      <c r="G307" s="6">
        <v>0</v>
      </c>
      <c r="H307" s="6">
        <v>0.23076923076923078</v>
      </c>
      <c r="I307" s="6">
        <v>0.1</v>
      </c>
      <c r="J307" s="6">
        <v>0</v>
      </c>
      <c r="K307" s="6">
        <v>0</v>
      </c>
      <c r="L307" s="6">
        <v>0.1111111111111111</v>
      </c>
      <c r="M307" s="6">
        <v>0.125</v>
      </c>
      <c r="N307" s="6">
        <v>0.1111111111111111</v>
      </c>
      <c r="O307" s="6">
        <v>0.25</v>
      </c>
      <c r="P307" s="6">
        <v>0.16666666666666666</v>
      </c>
      <c r="Q307" s="6">
        <v>0.12903225806451613</v>
      </c>
      <c r="R307" s="6">
        <v>0.13395638629283488</v>
      </c>
      <c r="U307" s="3" t="s">
        <v>6868</v>
      </c>
      <c r="V307" s="4">
        <v>83</v>
      </c>
      <c r="W307" s="4">
        <v>3</v>
      </c>
      <c r="X307" s="4">
        <v>8</v>
      </c>
      <c r="Y307" s="4">
        <v>13</v>
      </c>
      <c r="Z307" s="4">
        <v>10</v>
      </c>
      <c r="AA307" s="4">
        <v>2</v>
      </c>
      <c r="AB307" s="4">
        <v>5</v>
      </c>
      <c r="AC307" s="4">
        <v>9</v>
      </c>
      <c r="AD307" s="4">
        <v>8</v>
      </c>
      <c r="AE307" s="4">
        <v>9</v>
      </c>
      <c r="AF307" s="4">
        <v>4</v>
      </c>
      <c r="AG307" s="4">
        <v>12</v>
      </c>
      <c r="AH307" s="4">
        <v>155</v>
      </c>
      <c r="AI307" s="4">
        <v>321</v>
      </c>
    </row>
    <row r="308" spans="1:35" x14ac:dyDescent="0.25">
      <c r="A308" s="3" t="s">
        <v>6869</v>
      </c>
      <c r="B308" s="4">
        <v>485</v>
      </c>
      <c r="D308" s="3" t="s">
        <v>6869</v>
      </c>
      <c r="E308" s="6">
        <v>0.18518518518518517</v>
      </c>
      <c r="F308" s="6">
        <v>0</v>
      </c>
      <c r="G308" s="6">
        <v>0.2857142857142857</v>
      </c>
      <c r="H308" s="6">
        <v>0.36363636363636365</v>
      </c>
      <c r="I308" s="6">
        <v>0.18181818181818182</v>
      </c>
      <c r="J308" s="6">
        <v>0.25</v>
      </c>
      <c r="K308" s="6">
        <v>0.66666666666666663</v>
      </c>
      <c r="L308" s="6">
        <v>0.38461538461538464</v>
      </c>
      <c r="M308" s="6">
        <v>0.18181818181818182</v>
      </c>
      <c r="N308" s="6">
        <v>0.18181818181818182</v>
      </c>
      <c r="O308" s="6">
        <v>0.18181818181818182</v>
      </c>
      <c r="P308" s="6">
        <v>0.26666666666666666</v>
      </c>
      <c r="Q308" s="6">
        <v>0.27710843373493976</v>
      </c>
      <c r="R308" s="6">
        <v>0.24742268041237114</v>
      </c>
      <c r="U308" s="3" t="s">
        <v>6869</v>
      </c>
      <c r="V308" s="4">
        <v>135</v>
      </c>
      <c r="W308" s="4">
        <v>4</v>
      </c>
      <c r="X308" s="4">
        <v>7</v>
      </c>
      <c r="Y308" s="4">
        <v>11</v>
      </c>
      <c r="Z308" s="4">
        <v>11</v>
      </c>
      <c r="AA308" s="4">
        <v>4</v>
      </c>
      <c r="AB308" s="4">
        <v>3</v>
      </c>
      <c r="AC308" s="4">
        <v>13</v>
      </c>
      <c r="AD308" s="4">
        <v>11</v>
      </c>
      <c r="AE308" s="4">
        <v>11</v>
      </c>
      <c r="AF308" s="4">
        <v>11</v>
      </c>
      <c r="AG308" s="4">
        <v>15</v>
      </c>
      <c r="AH308" s="4">
        <v>249</v>
      </c>
      <c r="AI308" s="4">
        <v>485</v>
      </c>
    </row>
    <row r="309" spans="1:35" x14ac:dyDescent="0.25">
      <c r="A309" s="3" t="s">
        <v>6870</v>
      </c>
      <c r="B309" s="4">
        <v>604</v>
      </c>
      <c r="D309" s="3" t="s">
        <v>6870</v>
      </c>
      <c r="E309" s="6">
        <v>0.32432432432432434</v>
      </c>
      <c r="F309" s="6">
        <v>0.22222222222222221</v>
      </c>
      <c r="G309" s="6">
        <v>0.42857142857142855</v>
      </c>
      <c r="H309" s="6">
        <v>0.5</v>
      </c>
      <c r="I309" s="6">
        <v>0.23076923076923078</v>
      </c>
      <c r="J309" s="6">
        <v>0.1111111111111111</v>
      </c>
      <c r="K309" s="6">
        <v>0.4</v>
      </c>
      <c r="L309" s="6">
        <v>0.18181818181818182</v>
      </c>
      <c r="M309" s="6">
        <v>0.18181818181818182</v>
      </c>
      <c r="N309" s="6">
        <v>0.16666666666666666</v>
      </c>
      <c r="O309" s="6">
        <v>0.23076923076923078</v>
      </c>
      <c r="P309" s="6">
        <v>0.27777777777777779</v>
      </c>
      <c r="Q309" s="6">
        <v>0.35691318327974275</v>
      </c>
      <c r="R309" s="6">
        <v>0.32781456953642385</v>
      </c>
      <c r="U309" s="3" t="s">
        <v>6870</v>
      </c>
      <c r="V309" s="4">
        <v>185</v>
      </c>
      <c r="W309" s="4">
        <v>9</v>
      </c>
      <c r="X309" s="4">
        <v>7</v>
      </c>
      <c r="Y309" s="4">
        <v>6</v>
      </c>
      <c r="Z309" s="4">
        <v>13</v>
      </c>
      <c r="AA309" s="4">
        <v>9</v>
      </c>
      <c r="AB309" s="4">
        <v>5</v>
      </c>
      <c r="AC309" s="4">
        <v>11</v>
      </c>
      <c r="AD309" s="4">
        <v>11</v>
      </c>
      <c r="AE309" s="4">
        <v>6</v>
      </c>
      <c r="AF309" s="4">
        <v>13</v>
      </c>
      <c r="AG309" s="4">
        <v>18</v>
      </c>
      <c r="AH309" s="4">
        <v>311</v>
      </c>
      <c r="AI309" s="4">
        <v>604</v>
      </c>
    </row>
    <row r="310" spans="1:35" x14ac:dyDescent="0.25">
      <c r="A310" s="3" t="s">
        <v>6871</v>
      </c>
      <c r="B310" s="4">
        <v>416</v>
      </c>
      <c r="D310" s="3" t="s">
        <v>6871</v>
      </c>
      <c r="E310" s="6">
        <v>0.33035714285714285</v>
      </c>
      <c r="F310" s="6">
        <v>0.14285714285714285</v>
      </c>
      <c r="G310" s="6">
        <v>1</v>
      </c>
      <c r="H310" s="6">
        <v>1</v>
      </c>
      <c r="I310" s="6">
        <v>0.44444444444444442</v>
      </c>
      <c r="J310" s="6">
        <v>0.2857142857142857</v>
      </c>
      <c r="K310" s="6">
        <v>0.25</v>
      </c>
      <c r="L310" s="6">
        <v>0.75</v>
      </c>
      <c r="M310" s="6">
        <v>0.5</v>
      </c>
      <c r="N310" s="6">
        <v>0.2857142857142857</v>
      </c>
      <c r="O310" s="6">
        <v>0.22222222222222221</v>
      </c>
      <c r="P310" s="6">
        <v>0.2</v>
      </c>
      <c r="Q310" s="6">
        <v>0.31666666666666665</v>
      </c>
      <c r="R310" s="6">
        <v>0.33173076923076922</v>
      </c>
      <c r="U310" s="3" t="s">
        <v>6871</v>
      </c>
      <c r="V310" s="4">
        <v>112</v>
      </c>
      <c r="W310" s="4">
        <v>7</v>
      </c>
      <c r="X310" s="4">
        <v>5</v>
      </c>
      <c r="Y310" s="4">
        <v>1</v>
      </c>
      <c r="Z310" s="4">
        <v>9</v>
      </c>
      <c r="AA310" s="4">
        <v>7</v>
      </c>
      <c r="AB310" s="4">
        <v>4</v>
      </c>
      <c r="AC310" s="4">
        <v>4</v>
      </c>
      <c r="AD310" s="4">
        <v>6</v>
      </c>
      <c r="AE310" s="4">
        <v>7</v>
      </c>
      <c r="AF310" s="4">
        <v>9</v>
      </c>
      <c r="AG310" s="4">
        <v>5</v>
      </c>
      <c r="AH310" s="4">
        <v>240</v>
      </c>
      <c r="AI310" s="4">
        <v>416</v>
      </c>
    </row>
    <row r="311" spans="1:35" x14ac:dyDescent="0.25">
      <c r="A311" s="3" t="s">
        <v>6872</v>
      </c>
      <c r="B311" s="4">
        <v>356</v>
      </c>
      <c r="D311" s="3" t="s">
        <v>6872</v>
      </c>
      <c r="E311" s="6">
        <v>0.27722772277227725</v>
      </c>
      <c r="F311" s="6">
        <v>0.5</v>
      </c>
      <c r="G311" s="6">
        <v>0.7142857142857143</v>
      </c>
      <c r="H311" s="6">
        <v>0.16666666666666666</v>
      </c>
      <c r="I311" s="6">
        <v>0</v>
      </c>
      <c r="J311" s="6">
        <v>0</v>
      </c>
      <c r="K311" s="6">
        <v>0.66666666666666663</v>
      </c>
      <c r="L311" s="6">
        <v>0</v>
      </c>
      <c r="M311" s="6">
        <v>0.33333333333333331</v>
      </c>
      <c r="N311" s="6">
        <v>0.25</v>
      </c>
      <c r="O311" s="6">
        <v>0.2857142857142857</v>
      </c>
      <c r="P311" s="6">
        <v>0.25</v>
      </c>
      <c r="Q311" s="6">
        <v>0.25882352941176473</v>
      </c>
      <c r="R311" s="6">
        <v>0.2752808988764045</v>
      </c>
      <c r="U311" s="3" t="s">
        <v>6872</v>
      </c>
      <c r="V311" s="4">
        <v>101</v>
      </c>
      <c r="W311" s="4">
        <v>6</v>
      </c>
      <c r="X311" s="4">
        <v>7</v>
      </c>
      <c r="Y311" s="4">
        <v>6</v>
      </c>
      <c r="Z311" s="4">
        <v>8</v>
      </c>
      <c r="AA311" s="4">
        <v>5</v>
      </c>
      <c r="AB311" s="4">
        <v>9</v>
      </c>
      <c r="AC311" s="4">
        <v>3</v>
      </c>
      <c r="AD311" s="4">
        <v>6</v>
      </c>
      <c r="AE311" s="4">
        <v>8</v>
      </c>
      <c r="AF311" s="4">
        <v>7</v>
      </c>
      <c r="AG311" s="4">
        <v>20</v>
      </c>
      <c r="AH311" s="4">
        <v>170</v>
      </c>
      <c r="AI311" s="4">
        <v>356</v>
      </c>
    </row>
    <row r="312" spans="1:35" x14ac:dyDescent="0.25">
      <c r="A312" s="3" t="s">
        <v>6873</v>
      </c>
      <c r="B312" s="4">
        <v>506</v>
      </c>
      <c r="D312" s="3" t="s">
        <v>6873</v>
      </c>
      <c r="E312" s="6">
        <v>0.23125000000000001</v>
      </c>
      <c r="F312" s="6">
        <v>0.36363636363636365</v>
      </c>
      <c r="G312" s="6">
        <v>0.5</v>
      </c>
      <c r="H312" s="6">
        <v>0.33333333333333331</v>
      </c>
      <c r="I312" s="6">
        <v>0.125</v>
      </c>
      <c r="J312" s="6">
        <v>0.33333333333333331</v>
      </c>
      <c r="K312" s="6">
        <v>0.33333333333333331</v>
      </c>
      <c r="L312" s="6">
        <v>0.5</v>
      </c>
      <c r="M312" s="6">
        <v>0</v>
      </c>
      <c r="N312" s="6">
        <v>0.4</v>
      </c>
      <c r="O312" s="6">
        <v>0.16666666666666666</v>
      </c>
      <c r="P312" s="6">
        <v>0</v>
      </c>
      <c r="Q312" s="6">
        <v>0.25600000000000001</v>
      </c>
      <c r="R312" s="6">
        <v>0.25098814229249011</v>
      </c>
      <c r="U312" s="3" t="s">
        <v>6873</v>
      </c>
      <c r="V312" s="4">
        <v>160</v>
      </c>
      <c r="W312" s="4">
        <v>11</v>
      </c>
      <c r="X312" s="4">
        <v>6</v>
      </c>
      <c r="Y312" s="4">
        <v>6</v>
      </c>
      <c r="Z312" s="4">
        <v>8</v>
      </c>
      <c r="AA312" s="4">
        <v>9</v>
      </c>
      <c r="AB312" s="4">
        <v>9</v>
      </c>
      <c r="AC312" s="4">
        <v>12</v>
      </c>
      <c r="AD312" s="4">
        <v>9</v>
      </c>
      <c r="AE312" s="4">
        <v>5</v>
      </c>
      <c r="AF312" s="4">
        <v>12</v>
      </c>
      <c r="AG312" s="4">
        <v>9</v>
      </c>
      <c r="AH312" s="4">
        <v>250</v>
      </c>
      <c r="AI312" s="4">
        <v>506</v>
      </c>
    </row>
    <row r="313" spans="1:35" x14ac:dyDescent="0.25">
      <c r="A313" s="3" t="s">
        <v>6874</v>
      </c>
      <c r="B313" s="4">
        <v>471</v>
      </c>
      <c r="D313" s="3" t="s">
        <v>6874</v>
      </c>
      <c r="E313" s="6">
        <v>0.27500000000000002</v>
      </c>
      <c r="F313" s="6">
        <v>0.5</v>
      </c>
      <c r="G313" s="6">
        <v>0.3</v>
      </c>
      <c r="H313" s="6">
        <v>0.3</v>
      </c>
      <c r="I313" s="6">
        <v>0.33333333333333331</v>
      </c>
      <c r="J313" s="6">
        <v>0</v>
      </c>
      <c r="K313" s="6">
        <v>0.36363636363636365</v>
      </c>
      <c r="L313" s="6">
        <v>9.0909090909090912E-2</v>
      </c>
      <c r="M313" s="6">
        <v>0.33333333333333331</v>
      </c>
      <c r="N313" s="6">
        <v>0</v>
      </c>
      <c r="O313" s="6">
        <v>0.29411764705882354</v>
      </c>
      <c r="P313" s="6">
        <v>0</v>
      </c>
      <c r="Q313" s="6">
        <v>0.25120772946859904</v>
      </c>
      <c r="R313" s="6">
        <v>0.25477707006369427</v>
      </c>
      <c r="U313" s="3" t="s">
        <v>6874</v>
      </c>
      <c r="V313" s="4">
        <v>160</v>
      </c>
      <c r="W313" s="4">
        <v>4</v>
      </c>
      <c r="X313" s="4">
        <v>10</v>
      </c>
      <c r="Y313" s="4">
        <v>10</v>
      </c>
      <c r="Z313" s="4">
        <v>9</v>
      </c>
      <c r="AA313" s="4">
        <v>6</v>
      </c>
      <c r="AB313" s="4">
        <v>11</v>
      </c>
      <c r="AC313" s="4">
        <v>11</v>
      </c>
      <c r="AD313" s="4">
        <v>9</v>
      </c>
      <c r="AE313" s="4">
        <v>11</v>
      </c>
      <c r="AF313" s="4">
        <v>17</v>
      </c>
      <c r="AG313" s="4">
        <v>6</v>
      </c>
      <c r="AH313" s="4">
        <v>207</v>
      </c>
      <c r="AI313" s="4">
        <v>471</v>
      </c>
    </row>
    <row r="314" spans="1:35" x14ac:dyDescent="0.25">
      <c r="A314" s="3" t="s">
        <v>6875</v>
      </c>
      <c r="B314" s="4">
        <v>543</v>
      </c>
      <c r="D314" s="3" t="s">
        <v>6875</v>
      </c>
      <c r="E314" s="6">
        <v>0.16853932584269662</v>
      </c>
      <c r="F314" s="6">
        <v>0.33333333333333331</v>
      </c>
      <c r="G314" s="6">
        <v>0.1</v>
      </c>
      <c r="H314" s="6">
        <v>0</v>
      </c>
      <c r="I314" s="6">
        <v>0.41666666666666669</v>
      </c>
      <c r="J314" s="6">
        <v>0.33333333333333331</v>
      </c>
      <c r="K314" s="6">
        <v>0.375</v>
      </c>
      <c r="L314" s="6">
        <v>0.16666666666666666</v>
      </c>
      <c r="M314" s="6">
        <v>7.6923076923076927E-2</v>
      </c>
      <c r="N314" s="6">
        <v>0.33333333333333331</v>
      </c>
      <c r="O314" s="6">
        <v>0.2</v>
      </c>
      <c r="P314" s="6">
        <v>0.23529411764705882</v>
      </c>
      <c r="Q314" s="6">
        <v>0.21249999999999999</v>
      </c>
      <c r="R314" s="6">
        <v>0.20441988950276244</v>
      </c>
      <c r="U314" s="3" t="s">
        <v>6875</v>
      </c>
      <c r="V314" s="4">
        <v>178</v>
      </c>
      <c r="W314" s="4">
        <v>15</v>
      </c>
      <c r="X314" s="4">
        <v>10</v>
      </c>
      <c r="Y314" s="4">
        <v>7</v>
      </c>
      <c r="Z314" s="4">
        <v>12</v>
      </c>
      <c r="AA314" s="4">
        <v>12</v>
      </c>
      <c r="AB314" s="4">
        <v>8</v>
      </c>
      <c r="AC314" s="4">
        <v>12</v>
      </c>
      <c r="AD314" s="4">
        <v>13</v>
      </c>
      <c r="AE314" s="4">
        <v>9</v>
      </c>
      <c r="AF314" s="4">
        <v>10</v>
      </c>
      <c r="AG314" s="4">
        <v>17</v>
      </c>
      <c r="AH314" s="4">
        <v>240</v>
      </c>
      <c r="AI314" s="4">
        <v>543</v>
      </c>
    </row>
    <row r="315" spans="1:35" x14ac:dyDescent="0.25">
      <c r="A315" s="3" t="s">
        <v>6876</v>
      </c>
      <c r="B315" s="4">
        <v>222</v>
      </c>
      <c r="D315" s="10" t="s">
        <v>6876</v>
      </c>
      <c r="E315" s="6">
        <v>0.21333333333333335</v>
      </c>
      <c r="F315" s="6">
        <v>0.33333333333333331</v>
      </c>
      <c r="G315" s="6">
        <v>0</v>
      </c>
      <c r="H315" s="6">
        <v>0</v>
      </c>
      <c r="I315" s="6">
        <v>0</v>
      </c>
      <c r="J315" s="6">
        <v>0.14285714285714285</v>
      </c>
      <c r="K315" s="6">
        <v>0.5</v>
      </c>
      <c r="L315" s="6">
        <v>0.5</v>
      </c>
      <c r="M315" s="6">
        <v>0</v>
      </c>
      <c r="N315" s="6">
        <v>0</v>
      </c>
      <c r="O315" s="6">
        <v>0</v>
      </c>
      <c r="P315" s="6">
        <v>0.25</v>
      </c>
      <c r="Q315" s="6">
        <v>0.23300970873786409</v>
      </c>
      <c r="R315" s="6">
        <v>0.21171171171171171</v>
      </c>
      <c r="U315" s="3" t="s">
        <v>6876</v>
      </c>
      <c r="V315" s="4">
        <v>75</v>
      </c>
      <c r="W315" s="4">
        <v>6</v>
      </c>
      <c r="X315" s="4">
        <v>2</v>
      </c>
      <c r="Y315" s="4">
        <v>1</v>
      </c>
      <c r="Z315" s="4">
        <v>3</v>
      </c>
      <c r="AA315" s="4">
        <v>7</v>
      </c>
      <c r="AB315" s="4">
        <v>4</v>
      </c>
      <c r="AC315" s="4">
        <v>2</v>
      </c>
      <c r="AD315" s="4">
        <v>8</v>
      </c>
      <c r="AE315" s="4">
        <v>5</v>
      </c>
      <c r="AF315" s="4">
        <v>2</v>
      </c>
      <c r="AG315" s="4">
        <v>4</v>
      </c>
      <c r="AH315" s="4">
        <v>103</v>
      </c>
      <c r="AI315" s="4">
        <v>222</v>
      </c>
    </row>
    <row r="316" spans="1:35" x14ac:dyDescent="0.25">
      <c r="A316" s="3" t="s">
        <v>6859</v>
      </c>
      <c r="B316" s="4">
        <v>4150</v>
      </c>
      <c r="D316" s="3" t="s">
        <v>6859</v>
      </c>
      <c r="E316" s="6">
        <v>0.24096385542168675</v>
      </c>
      <c r="F316" s="6">
        <v>0.31343283582089554</v>
      </c>
      <c r="G316" s="6">
        <v>0.33846153846153848</v>
      </c>
      <c r="H316" s="6">
        <v>0.2857142857142857</v>
      </c>
      <c r="I316" s="6">
        <v>0.22352941176470589</v>
      </c>
      <c r="J316" s="6">
        <v>0.19402985074626866</v>
      </c>
      <c r="K316" s="6">
        <v>0.38333333333333336</v>
      </c>
      <c r="L316" s="6">
        <v>0.28048780487804881</v>
      </c>
      <c r="M316" s="6">
        <v>0.17647058823529413</v>
      </c>
      <c r="N316" s="6">
        <v>0.16883116883116883</v>
      </c>
      <c r="O316" s="6">
        <v>0.21505376344086022</v>
      </c>
      <c r="P316" s="6">
        <v>0.20689655172413793</v>
      </c>
      <c r="Q316" s="6">
        <v>0.25916870415647919</v>
      </c>
      <c r="R316" s="6">
        <v>0.2508433734939759</v>
      </c>
      <c r="U316" s="3" t="s">
        <v>6859</v>
      </c>
      <c r="V316" s="4">
        <v>1245</v>
      </c>
      <c r="W316" s="4">
        <v>67</v>
      </c>
      <c r="X316" s="4">
        <v>65</v>
      </c>
      <c r="Y316" s="4">
        <v>63</v>
      </c>
      <c r="Z316" s="4">
        <v>85</v>
      </c>
      <c r="AA316" s="4">
        <v>67</v>
      </c>
      <c r="AB316" s="4">
        <v>60</v>
      </c>
      <c r="AC316" s="4">
        <v>82</v>
      </c>
      <c r="AD316" s="4">
        <v>85</v>
      </c>
      <c r="AE316" s="4">
        <v>77</v>
      </c>
      <c r="AF316" s="4">
        <v>93</v>
      </c>
      <c r="AG316" s="4">
        <v>116</v>
      </c>
      <c r="AH316" s="4">
        <v>2045</v>
      </c>
      <c r="AI316" s="4">
        <v>4150</v>
      </c>
    </row>
    <row r="319" spans="1:35" s="7" customFormat="1" ht="15.75" x14ac:dyDescent="0.25">
      <c r="A319" s="8" t="s">
        <v>6955</v>
      </c>
    </row>
    <row r="321" spans="1:35" x14ac:dyDescent="0.25">
      <c r="D321" s="2" t="s">
        <v>6857</v>
      </c>
      <c r="E321" t="s">
        <v>6863</v>
      </c>
      <c r="U321" s="2" t="s">
        <v>6857</v>
      </c>
      <c r="V321" t="s">
        <v>6863</v>
      </c>
    </row>
    <row r="322" spans="1:35" x14ac:dyDescent="0.25">
      <c r="A322" s="2" t="s">
        <v>6857</v>
      </c>
      <c r="B322" t="s">
        <v>6863</v>
      </c>
      <c r="D322" s="2" t="s">
        <v>6925</v>
      </c>
      <c r="E322" s="3">
        <v>0</v>
      </c>
      <c r="U322" s="2" t="s">
        <v>6925</v>
      </c>
      <c r="V322" s="3">
        <v>0</v>
      </c>
    </row>
    <row r="323" spans="1:35" x14ac:dyDescent="0.25">
      <c r="A323" s="2" t="s">
        <v>6925</v>
      </c>
      <c r="B323" s="3">
        <v>0</v>
      </c>
    </row>
    <row r="324" spans="1:35" x14ac:dyDescent="0.25">
      <c r="D324" s="2" t="s">
        <v>6878</v>
      </c>
      <c r="E324" s="2" t="s">
        <v>6860</v>
      </c>
      <c r="U324" s="2" t="s">
        <v>6864</v>
      </c>
      <c r="V324" s="2" t="s">
        <v>6860</v>
      </c>
    </row>
    <row r="325" spans="1:35" x14ac:dyDescent="0.25">
      <c r="A325" s="2" t="s">
        <v>6858</v>
      </c>
      <c r="B325" t="s">
        <v>6864</v>
      </c>
      <c r="D325" s="2" t="s">
        <v>6858</v>
      </c>
      <c r="E325">
        <v>0</v>
      </c>
      <c r="F325">
        <v>1</v>
      </c>
      <c r="G325">
        <v>2</v>
      </c>
      <c r="H325">
        <v>3</v>
      </c>
      <c r="I325">
        <v>4</v>
      </c>
      <c r="J325">
        <v>5</v>
      </c>
      <c r="K325">
        <v>6</v>
      </c>
      <c r="L325">
        <v>7</v>
      </c>
      <c r="M325">
        <v>8</v>
      </c>
      <c r="N325">
        <v>9</v>
      </c>
      <c r="O325">
        <v>10</v>
      </c>
      <c r="P325">
        <v>11</v>
      </c>
      <c r="Q325">
        <v>12</v>
      </c>
      <c r="R325" t="s">
        <v>6859</v>
      </c>
      <c r="U325" s="2" t="s">
        <v>6858</v>
      </c>
      <c r="V325">
        <v>0</v>
      </c>
      <c r="W325">
        <v>1</v>
      </c>
      <c r="X325">
        <v>2</v>
      </c>
      <c r="Y325">
        <v>3</v>
      </c>
      <c r="Z325">
        <v>4</v>
      </c>
      <c r="AA325">
        <v>5</v>
      </c>
      <c r="AB325">
        <v>6</v>
      </c>
      <c r="AC325">
        <v>7</v>
      </c>
      <c r="AD325">
        <v>8</v>
      </c>
      <c r="AE325">
        <v>9</v>
      </c>
      <c r="AF325">
        <v>10</v>
      </c>
      <c r="AG325">
        <v>11</v>
      </c>
      <c r="AH325">
        <v>12</v>
      </c>
      <c r="AI325" t="s">
        <v>6859</v>
      </c>
    </row>
    <row r="326" spans="1:35" x14ac:dyDescent="0.25">
      <c r="A326" s="3" t="s">
        <v>6866</v>
      </c>
      <c r="B326" s="4">
        <v>69</v>
      </c>
      <c r="D326" s="10" t="s">
        <v>6866</v>
      </c>
      <c r="E326" s="6">
        <v>0.18181818181818182</v>
      </c>
      <c r="F326" s="6">
        <v>0</v>
      </c>
      <c r="G326" s="6">
        <v>0</v>
      </c>
      <c r="H326" s="6">
        <v>1</v>
      </c>
      <c r="I326" s="6">
        <v>0</v>
      </c>
      <c r="J326" s="6"/>
      <c r="K326" s="6"/>
      <c r="L326" s="6">
        <v>0</v>
      </c>
      <c r="M326" s="6">
        <v>0</v>
      </c>
      <c r="N326" s="6">
        <v>0</v>
      </c>
      <c r="O326" s="6">
        <v>0.5</v>
      </c>
      <c r="P326" s="6">
        <v>0</v>
      </c>
      <c r="Q326" s="6">
        <v>0.16666666666666666</v>
      </c>
      <c r="R326" s="6">
        <v>0.15942028985507245</v>
      </c>
      <c r="U326" s="3" t="s">
        <v>6866</v>
      </c>
      <c r="V326" s="4">
        <v>44</v>
      </c>
      <c r="W326" s="4">
        <v>2</v>
      </c>
      <c r="X326" s="4">
        <v>1</v>
      </c>
      <c r="Y326" s="4">
        <v>1</v>
      </c>
      <c r="Z326" s="4">
        <v>1</v>
      </c>
      <c r="AA326" s="4"/>
      <c r="AB326" s="4"/>
      <c r="AC326" s="4">
        <v>1</v>
      </c>
      <c r="AD326" s="4">
        <v>3</v>
      </c>
      <c r="AE326" s="4">
        <v>3</v>
      </c>
      <c r="AF326" s="4">
        <v>2</v>
      </c>
      <c r="AG326" s="4">
        <v>5</v>
      </c>
      <c r="AH326" s="4">
        <v>6</v>
      </c>
      <c r="AI326" s="4">
        <v>69</v>
      </c>
    </row>
    <row r="327" spans="1:35" x14ac:dyDescent="0.25">
      <c r="A327" s="3" t="s">
        <v>6867</v>
      </c>
      <c r="B327" s="4">
        <v>157</v>
      </c>
      <c r="D327" s="10" t="s">
        <v>6867</v>
      </c>
      <c r="E327" s="6">
        <v>0.2</v>
      </c>
      <c r="F327" s="6">
        <v>0</v>
      </c>
      <c r="G327" s="6">
        <v>0</v>
      </c>
      <c r="H327" s="6">
        <v>0.5</v>
      </c>
      <c r="I327" s="6">
        <v>0</v>
      </c>
      <c r="J327" s="6">
        <v>0.33333333333333331</v>
      </c>
      <c r="K327" s="6">
        <v>0.5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7.1428571428571425E-2</v>
      </c>
      <c r="R327" s="6">
        <v>0.17834394904458598</v>
      </c>
      <c r="U327" s="3" t="s">
        <v>6867</v>
      </c>
      <c r="V327" s="4">
        <v>115</v>
      </c>
      <c r="W327" s="4">
        <v>4</v>
      </c>
      <c r="X327" s="4">
        <v>2</v>
      </c>
      <c r="Y327" s="4">
        <v>4</v>
      </c>
      <c r="Z327" s="4">
        <v>2</v>
      </c>
      <c r="AA327" s="4">
        <v>3</v>
      </c>
      <c r="AB327" s="4">
        <v>2</v>
      </c>
      <c r="AC327" s="4">
        <v>2</v>
      </c>
      <c r="AD327" s="4">
        <v>1</v>
      </c>
      <c r="AE327" s="4">
        <v>2</v>
      </c>
      <c r="AF327" s="4">
        <v>3</v>
      </c>
      <c r="AG327" s="4">
        <v>3</v>
      </c>
      <c r="AH327" s="4">
        <v>14</v>
      </c>
      <c r="AI327" s="4">
        <v>157</v>
      </c>
    </row>
    <row r="328" spans="1:35" x14ac:dyDescent="0.25">
      <c r="A328" s="3" t="s">
        <v>6868</v>
      </c>
      <c r="B328" s="4">
        <v>321</v>
      </c>
      <c r="D328" s="3" t="s">
        <v>6868</v>
      </c>
      <c r="E328" s="6">
        <v>0.13861386138613863</v>
      </c>
      <c r="F328" s="6">
        <v>0</v>
      </c>
      <c r="G328" s="6">
        <v>0.16666666666666666</v>
      </c>
      <c r="H328" s="6">
        <v>0.44444444444444442</v>
      </c>
      <c r="I328" s="6">
        <v>7.6923076923076927E-2</v>
      </c>
      <c r="J328" s="6">
        <v>0</v>
      </c>
      <c r="K328" s="6">
        <v>0.25</v>
      </c>
      <c r="L328" s="6">
        <v>0.1111111111111111</v>
      </c>
      <c r="M328" s="6">
        <v>0.125</v>
      </c>
      <c r="N328" s="6">
        <v>0.1</v>
      </c>
      <c r="O328" s="6">
        <v>0.2857142857142857</v>
      </c>
      <c r="P328" s="6">
        <v>0.13333333333333333</v>
      </c>
      <c r="Q328" s="6">
        <v>0.04</v>
      </c>
      <c r="R328" s="6">
        <v>0.13395638629283488</v>
      </c>
      <c r="U328" s="3" t="s">
        <v>6868</v>
      </c>
      <c r="V328" s="4">
        <v>202</v>
      </c>
      <c r="W328" s="4">
        <v>4</v>
      </c>
      <c r="X328" s="4">
        <v>6</v>
      </c>
      <c r="Y328" s="4">
        <v>9</v>
      </c>
      <c r="Z328" s="4">
        <v>13</v>
      </c>
      <c r="AA328" s="4">
        <v>9</v>
      </c>
      <c r="AB328" s="4">
        <v>4</v>
      </c>
      <c r="AC328" s="4">
        <v>9</v>
      </c>
      <c r="AD328" s="4">
        <v>8</v>
      </c>
      <c r="AE328" s="4">
        <v>10</v>
      </c>
      <c r="AF328" s="4">
        <v>7</v>
      </c>
      <c r="AG328" s="4">
        <v>15</v>
      </c>
      <c r="AH328" s="4">
        <v>25</v>
      </c>
      <c r="AI328" s="4">
        <v>321</v>
      </c>
    </row>
    <row r="329" spans="1:35" x14ac:dyDescent="0.25">
      <c r="A329" s="3" t="s">
        <v>6869</v>
      </c>
      <c r="B329" s="4">
        <v>485</v>
      </c>
      <c r="D329" s="3" t="s">
        <v>6869</v>
      </c>
      <c r="E329" s="6">
        <v>0.27329192546583853</v>
      </c>
      <c r="F329" s="6">
        <v>0.18181818181818182</v>
      </c>
      <c r="G329" s="6">
        <v>0.25</v>
      </c>
      <c r="H329" s="6">
        <v>0.14285714285714285</v>
      </c>
      <c r="I329" s="6">
        <v>9.0909090909090912E-2</v>
      </c>
      <c r="J329" s="6">
        <v>0.3</v>
      </c>
      <c r="K329" s="6">
        <v>0.25</v>
      </c>
      <c r="L329" s="6">
        <v>0.2</v>
      </c>
      <c r="M329" s="6">
        <v>0.2</v>
      </c>
      <c r="N329" s="6">
        <v>0.11764705882352941</v>
      </c>
      <c r="O329" s="6">
        <v>0.22222222222222221</v>
      </c>
      <c r="P329" s="6">
        <v>8.3333333333333329E-2</v>
      </c>
      <c r="Q329" s="6">
        <v>0.25</v>
      </c>
      <c r="R329" s="6">
        <v>0.24742268041237114</v>
      </c>
      <c r="U329" s="3" t="s">
        <v>6869</v>
      </c>
      <c r="V329" s="4">
        <v>322</v>
      </c>
      <c r="W329" s="4">
        <v>11</v>
      </c>
      <c r="X329" s="4">
        <v>20</v>
      </c>
      <c r="Y329" s="4">
        <v>14</v>
      </c>
      <c r="Z329" s="4">
        <v>11</v>
      </c>
      <c r="AA329" s="4">
        <v>10</v>
      </c>
      <c r="AB329" s="4">
        <v>8</v>
      </c>
      <c r="AC329" s="4">
        <v>10</v>
      </c>
      <c r="AD329" s="4">
        <v>5</v>
      </c>
      <c r="AE329" s="4">
        <v>17</v>
      </c>
      <c r="AF329" s="4">
        <v>9</v>
      </c>
      <c r="AG329" s="4">
        <v>12</v>
      </c>
      <c r="AH329" s="4">
        <v>36</v>
      </c>
      <c r="AI329" s="4">
        <v>485</v>
      </c>
    </row>
    <row r="330" spans="1:35" x14ac:dyDescent="0.25">
      <c r="A330" s="3" t="s">
        <v>6870</v>
      </c>
      <c r="B330" s="4">
        <v>604</v>
      </c>
      <c r="D330" s="3" t="s">
        <v>6870</v>
      </c>
      <c r="E330" s="6">
        <v>0.36405529953917048</v>
      </c>
      <c r="F330" s="6">
        <v>0.33333333333333331</v>
      </c>
      <c r="G330" s="6">
        <v>0.46153846153846156</v>
      </c>
      <c r="H330" s="6">
        <v>0.23076923076923078</v>
      </c>
      <c r="I330" s="6">
        <v>0.14285714285714285</v>
      </c>
      <c r="J330" s="6">
        <v>0.33333333333333331</v>
      </c>
      <c r="K330" s="6">
        <v>0.1111111111111111</v>
      </c>
      <c r="L330" s="6">
        <v>0.36363636363636365</v>
      </c>
      <c r="M330" s="6">
        <v>0.18181818181818182</v>
      </c>
      <c r="N330" s="6">
        <v>0</v>
      </c>
      <c r="O330" s="6">
        <v>0.1111111111111111</v>
      </c>
      <c r="P330" s="6">
        <v>0.11764705882352941</v>
      </c>
      <c r="Q330" s="6">
        <v>0.26666666666666666</v>
      </c>
      <c r="R330" s="6">
        <v>0.32781456953642385</v>
      </c>
      <c r="U330" s="3" t="s">
        <v>6870</v>
      </c>
      <c r="V330" s="4">
        <v>434</v>
      </c>
      <c r="W330" s="4">
        <v>12</v>
      </c>
      <c r="X330" s="4">
        <v>13</v>
      </c>
      <c r="Y330" s="4">
        <v>13</v>
      </c>
      <c r="Z330" s="4">
        <v>14</v>
      </c>
      <c r="AA330" s="4">
        <v>9</v>
      </c>
      <c r="AB330" s="4">
        <v>9</v>
      </c>
      <c r="AC330" s="4">
        <v>11</v>
      </c>
      <c r="AD330" s="4">
        <v>11</v>
      </c>
      <c r="AE330" s="4">
        <v>7</v>
      </c>
      <c r="AF330" s="4">
        <v>9</v>
      </c>
      <c r="AG330" s="4">
        <v>17</v>
      </c>
      <c r="AH330" s="4">
        <v>45</v>
      </c>
      <c r="AI330" s="4">
        <v>604</v>
      </c>
    </row>
    <row r="331" spans="1:35" x14ac:dyDescent="0.25">
      <c r="A331" s="3" t="s">
        <v>6871</v>
      </c>
      <c r="B331" s="4">
        <v>416</v>
      </c>
      <c r="D331" s="3" t="s">
        <v>6871</v>
      </c>
      <c r="E331" s="6">
        <v>0.34824281150159747</v>
      </c>
      <c r="F331" s="6">
        <v>0.125</v>
      </c>
      <c r="G331" s="6">
        <v>0.75</v>
      </c>
      <c r="H331" s="6">
        <v>0.5</v>
      </c>
      <c r="I331" s="6">
        <v>0.14285714285714285</v>
      </c>
      <c r="J331" s="6">
        <v>0.14285714285714285</v>
      </c>
      <c r="K331" s="6">
        <v>0.25</v>
      </c>
      <c r="L331" s="6">
        <v>0.6</v>
      </c>
      <c r="M331" s="6">
        <v>0.33333333333333331</v>
      </c>
      <c r="N331" s="6">
        <v>0.2857142857142857</v>
      </c>
      <c r="O331" s="6">
        <v>0</v>
      </c>
      <c r="P331" s="6">
        <v>0.23076923076923078</v>
      </c>
      <c r="Q331" s="6">
        <v>0.21875</v>
      </c>
      <c r="R331" s="6">
        <v>0.33173076923076922</v>
      </c>
      <c r="U331" s="3" t="s">
        <v>6871</v>
      </c>
      <c r="V331" s="4">
        <v>313</v>
      </c>
      <c r="W331" s="4">
        <v>8</v>
      </c>
      <c r="X331" s="4">
        <v>8</v>
      </c>
      <c r="Y331" s="4">
        <v>6</v>
      </c>
      <c r="Z331" s="4">
        <v>7</v>
      </c>
      <c r="AA331" s="4">
        <v>7</v>
      </c>
      <c r="AB331" s="4">
        <v>4</v>
      </c>
      <c r="AC331" s="4">
        <v>5</v>
      </c>
      <c r="AD331" s="4">
        <v>3</v>
      </c>
      <c r="AE331" s="4">
        <v>7</v>
      </c>
      <c r="AF331" s="4">
        <v>3</v>
      </c>
      <c r="AG331" s="4">
        <v>13</v>
      </c>
      <c r="AH331" s="4">
        <v>32</v>
      </c>
      <c r="AI331" s="4">
        <v>416</v>
      </c>
    </row>
    <row r="332" spans="1:35" x14ac:dyDescent="0.25">
      <c r="A332" s="3" t="s">
        <v>6872</v>
      </c>
      <c r="B332" s="4">
        <v>356</v>
      </c>
      <c r="D332" s="3" t="s">
        <v>6872</v>
      </c>
      <c r="E332" s="6">
        <v>0.28731343283582089</v>
      </c>
      <c r="F332" s="6">
        <v>0.4</v>
      </c>
      <c r="G332" s="6">
        <v>0.75</v>
      </c>
      <c r="H332" s="6">
        <v>0.125</v>
      </c>
      <c r="I332" s="6">
        <v>0.33333333333333331</v>
      </c>
      <c r="J332" s="6">
        <v>0</v>
      </c>
      <c r="K332" s="6">
        <v>0.5714285714285714</v>
      </c>
      <c r="L332" s="6">
        <v>0</v>
      </c>
      <c r="M332" s="6">
        <v>0</v>
      </c>
      <c r="N332" s="6">
        <v>0.125</v>
      </c>
      <c r="O332" s="6">
        <v>0</v>
      </c>
      <c r="P332" s="6">
        <v>0.25</v>
      </c>
      <c r="Q332" s="6">
        <v>0.2608695652173913</v>
      </c>
      <c r="R332" s="6">
        <v>0.2752808988764045</v>
      </c>
      <c r="U332" s="3" t="s">
        <v>6872</v>
      </c>
      <c r="V332" s="4">
        <v>268</v>
      </c>
      <c r="W332" s="4">
        <v>5</v>
      </c>
      <c r="X332" s="4">
        <v>4</v>
      </c>
      <c r="Y332" s="4">
        <v>8</v>
      </c>
      <c r="Z332" s="4">
        <v>6</v>
      </c>
      <c r="AA332" s="4">
        <v>7</v>
      </c>
      <c r="AB332" s="4">
        <v>7</v>
      </c>
      <c r="AC332" s="4">
        <v>6</v>
      </c>
      <c r="AD332" s="4">
        <v>3</v>
      </c>
      <c r="AE332" s="4">
        <v>8</v>
      </c>
      <c r="AF332" s="4">
        <v>3</v>
      </c>
      <c r="AG332" s="4">
        <v>8</v>
      </c>
      <c r="AH332" s="4">
        <v>23</v>
      </c>
      <c r="AI332" s="4">
        <v>356</v>
      </c>
    </row>
    <row r="333" spans="1:35" x14ac:dyDescent="0.25">
      <c r="A333" s="3" t="s">
        <v>6873</v>
      </c>
      <c r="B333" s="4">
        <v>506</v>
      </c>
      <c r="D333" s="3" t="s">
        <v>6873</v>
      </c>
      <c r="E333" s="6">
        <v>0.25690607734806631</v>
      </c>
      <c r="F333" s="6">
        <v>0.2857142857142857</v>
      </c>
      <c r="G333" s="6">
        <v>0.27272727272727271</v>
      </c>
      <c r="H333" s="6">
        <v>0.5</v>
      </c>
      <c r="I333" s="6">
        <v>0.1111111111111111</v>
      </c>
      <c r="J333" s="6">
        <v>0.27272727272727271</v>
      </c>
      <c r="K333" s="6">
        <v>0.72727272727272729</v>
      </c>
      <c r="L333" s="6">
        <v>0.375</v>
      </c>
      <c r="M333" s="6">
        <v>0.125</v>
      </c>
      <c r="N333" s="6">
        <v>0.14285714285714285</v>
      </c>
      <c r="O333" s="6">
        <v>0.3</v>
      </c>
      <c r="P333" s="6">
        <v>0.13333333333333333</v>
      </c>
      <c r="Q333" s="6">
        <v>9.7560975609756101E-2</v>
      </c>
      <c r="R333" s="6">
        <v>0.25098814229249011</v>
      </c>
      <c r="U333" s="3" t="s">
        <v>6873</v>
      </c>
      <c r="V333" s="4">
        <v>362</v>
      </c>
      <c r="W333" s="4">
        <v>7</v>
      </c>
      <c r="X333" s="4">
        <v>11</v>
      </c>
      <c r="Y333" s="4">
        <v>6</v>
      </c>
      <c r="Z333" s="4">
        <v>9</v>
      </c>
      <c r="AA333" s="4">
        <v>11</v>
      </c>
      <c r="AB333" s="4">
        <v>11</v>
      </c>
      <c r="AC333" s="4">
        <v>8</v>
      </c>
      <c r="AD333" s="4">
        <v>8</v>
      </c>
      <c r="AE333" s="4">
        <v>7</v>
      </c>
      <c r="AF333" s="4">
        <v>10</v>
      </c>
      <c r="AG333" s="4">
        <v>15</v>
      </c>
      <c r="AH333" s="4">
        <v>41</v>
      </c>
      <c r="AI333" s="4">
        <v>506</v>
      </c>
    </row>
    <row r="334" spans="1:35" x14ac:dyDescent="0.25">
      <c r="A334" s="3" t="s">
        <v>6874</v>
      </c>
      <c r="B334" s="4">
        <v>471</v>
      </c>
      <c r="D334" s="3" t="s">
        <v>6874</v>
      </c>
      <c r="E334" s="6">
        <v>0.26726726726726729</v>
      </c>
      <c r="F334" s="6">
        <v>0.3125</v>
      </c>
      <c r="G334" s="6">
        <v>0.21428571428571427</v>
      </c>
      <c r="H334" s="6">
        <v>0.2</v>
      </c>
      <c r="I334" s="6">
        <v>0.1</v>
      </c>
      <c r="J334" s="6">
        <v>0</v>
      </c>
      <c r="K334" s="6">
        <v>0.55555555555555558</v>
      </c>
      <c r="L334" s="6">
        <v>0</v>
      </c>
      <c r="M334" s="6">
        <v>0.66666666666666663</v>
      </c>
      <c r="N334" s="6">
        <v>0.33333333333333331</v>
      </c>
      <c r="O334" s="6">
        <v>0.16666666666666666</v>
      </c>
      <c r="P334" s="6">
        <v>0.1111111111111111</v>
      </c>
      <c r="Q334" s="6">
        <v>0.18181818181818182</v>
      </c>
      <c r="R334" s="6">
        <v>0.25477707006369427</v>
      </c>
      <c r="U334" s="3" t="s">
        <v>6874</v>
      </c>
      <c r="V334" s="4">
        <v>333</v>
      </c>
      <c r="W334" s="4">
        <v>16</v>
      </c>
      <c r="X334" s="4">
        <v>14</v>
      </c>
      <c r="Y334" s="4">
        <v>15</v>
      </c>
      <c r="Z334" s="4">
        <v>10</v>
      </c>
      <c r="AA334" s="4">
        <v>7</v>
      </c>
      <c r="AB334" s="4">
        <v>9</v>
      </c>
      <c r="AC334" s="4">
        <v>7</v>
      </c>
      <c r="AD334" s="4">
        <v>6</v>
      </c>
      <c r="AE334" s="4">
        <v>6</v>
      </c>
      <c r="AF334" s="4">
        <v>6</v>
      </c>
      <c r="AG334" s="4">
        <v>9</v>
      </c>
      <c r="AH334" s="4">
        <v>33</v>
      </c>
      <c r="AI334" s="4">
        <v>471</v>
      </c>
    </row>
    <row r="335" spans="1:35" x14ac:dyDescent="0.25">
      <c r="A335" s="3" t="s">
        <v>6875</v>
      </c>
      <c r="B335" s="4">
        <v>543</v>
      </c>
      <c r="D335" s="3" t="s">
        <v>6875</v>
      </c>
      <c r="E335" s="6">
        <v>0.20316622691292877</v>
      </c>
      <c r="F335" s="6">
        <v>0.21428571428571427</v>
      </c>
      <c r="G335" s="6">
        <v>0.14285714285714285</v>
      </c>
      <c r="H335" s="6">
        <v>0.25</v>
      </c>
      <c r="I335" s="6">
        <v>0.2857142857142857</v>
      </c>
      <c r="J335" s="6">
        <v>0.25</v>
      </c>
      <c r="K335" s="6">
        <v>0.33333333333333331</v>
      </c>
      <c r="L335" s="6">
        <v>0.2</v>
      </c>
      <c r="M335" s="6">
        <v>0</v>
      </c>
      <c r="N335" s="6">
        <v>0.1</v>
      </c>
      <c r="O335" s="6">
        <v>0.18181818181818182</v>
      </c>
      <c r="P335" s="6">
        <v>0.30434782608695654</v>
      </c>
      <c r="Q335" s="6">
        <v>0.13793103448275862</v>
      </c>
      <c r="R335" s="6">
        <v>0.20441988950276244</v>
      </c>
      <c r="U335" s="3" t="s">
        <v>6875</v>
      </c>
      <c r="V335" s="4">
        <v>379</v>
      </c>
      <c r="W335" s="4">
        <v>14</v>
      </c>
      <c r="X335" s="4">
        <v>14</v>
      </c>
      <c r="Y335" s="4">
        <v>8</v>
      </c>
      <c r="Z335" s="4">
        <v>14</v>
      </c>
      <c r="AA335" s="4">
        <v>12</v>
      </c>
      <c r="AB335" s="4">
        <v>9</v>
      </c>
      <c r="AC335" s="4">
        <v>15</v>
      </c>
      <c r="AD335" s="4">
        <v>5</v>
      </c>
      <c r="AE335" s="4">
        <v>10</v>
      </c>
      <c r="AF335" s="4">
        <v>11</v>
      </c>
      <c r="AG335" s="4">
        <v>23</v>
      </c>
      <c r="AH335" s="4">
        <v>29</v>
      </c>
      <c r="AI335" s="4">
        <v>543</v>
      </c>
    </row>
    <row r="336" spans="1:35" x14ac:dyDescent="0.25">
      <c r="A336" s="3" t="s">
        <v>6876</v>
      </c>
      <c r="B336" s="4">
        <v>222</v>
      </c>
      <c r="D336" s="10" t="s">
        <v>6876</v>
      </c>
      <c r="E336" s="6">
        <v>0.23270440251572327</v>
      </c>
      <c r="F336" s="6">
        <v>0.16666666666666666</v>
      </c>
      <c r="G336" s="6">
        <v>0</v>
      </c>
      <c r="H336" s="6">
        <v>0.16666666666666666</v>
      </c>
      <c r="I336" s="6">
        <v>0</v>
      </c>
      <c r="J336" s="6">
        <v>0</v>
      </c>
      <c r="K336" s="6">
        <v>0.5</v>
      </c>
      <c r="L336" s="6">
        <v>0.5</v>
      </c>
      <c r="M336" s="6">
        <v>0</v>
      </c>
      <c r="N336" s="6">
        <v>0.16666666666666666</v>
      </c>
      <c r="O336" s="6">
        <v>0</v>
      </c>
      <c r="P336" s="6">
        <v>0.33333333333333331</v>
      </c>
      <c r="Q336" s="6">
        <v>0.2857142857142857</v>
      </c>
      <c r="R336" s="6">
        <v>0.21171171171171171</v>
      </c>
      <c r="U336" s="3" t="s">
        <v>6876</v>
      </c>
      <c r="V336" s="4">
        <v>159</v>
      </c>
      <c r="W336" s="4">
        <v>6</v>
      </c>
      <c r="X336" s="4">
        <v>5</v>
      </c>
      <c r="Y336" s="4">
        <v>6</v>
      </c>
      <c r="Z336" s="4">
        <v>6</v>
      </c>
      <c r="AA336" s="4">
        <v>2</v>
      </c>
      <c r="AB336" s="4">
        <v>2</v>
      </c>
      <c r="AC336" s="4">
        <v>2</v>
      </c>
      <c r="AD336" s="4">
        <v>6</v>
      </c>
      <c r="AE336" s="4">
        <v>6</v>
      </c>
      <c r="AF336" s="4">
        <v>5</v>
      </c>
      <c r="AG336" s="4">
        <v>3</v>
      </c>
      <c r="AH336" s="4">
        <v>14</v>
      </c>
      <c r="AI336" s="4">
        <v>222</v>
      </c>
    </row>
    <row r="337" spans="1:35" x14ac:dyDescent="0.25">
      <c r="A337" s="3" t="s">
        <v>6859</v>
      </c>
      <c r="B337" s="4">
        <v>4150</v>
      </c>
      <c r="D337" s="3" t="s">
        <v>6859</v>
      </c>
      <c r="E337" s="6">
        <v>0.26850904128283865</v>
      </c>
      <c r="F337" s="6">
        <v>0.2247191011235955</v>
      </c>
      <c r="G337" s="6">
        <v>0.29591836734693877</v>
      </c>
      <c r="H337" s="6">
        <v>0.27777777777777779</v>
      </c>
      <c r="I337" s="6">
        <v>0.13978494623655913</v>
      </c>
      <c r="J337" s="6">
        <v>0.18181818181818182</v>
      </c>
      <c r="K337" s="6">
        <v>0.41538461538461541</v>
      </c>
      <c r="L337" s="6">
        <v>0.22368421052631579</v>
      </c>
      <c r="M337" s="6">
        <v>0.16949152542372881</v>
      </c>
      <c r="N337" s="6">
        <v>0.13253012048192772</v>
      </c>
      <c r="O337" s="6">
        <v>0.17647058823529413</v>
      </c>
      <c r="P337" s="6">
        <v>0.17073170731707318</v>
      </c>
      <c r="Q337" s="6">
        <v>0.18456375838926176</v>
      </c>
      <c r="R337" s="6">
        <v>0.2508433734939759</v>
      </c>
      <c r="U337" s="3" t="s">
        <v>6859</v>
      </c>
      <c r="V337" s="4">
        <v>2931</v>
      </c>
      <c r="W337" s="4">
        <v>89</v>
      </c>
      <c r="X337" s="4">
        <v>98</v>
      </c>
      <c r="Y337" s="4">
        <v>90</v>
      </c>
      <c r="Z337" s="4">
        <v>93</v>
      </c>
      <c r="AA337" s="4">
        <v>77</v>
      </c>
      <c r="AB337" s="4">
        <v>65</v>
      </c>
      <c r="AC337" s="4">
        <v>76</v>
      </c>
      <c r="AD337" s="4">
        <v>59</v>
      </c>
      <c r="AE337" s="4">
        <v>83</v>
      </c>
      <c r="AF337" s="4">
        <v>68</v>
      </c>
      <c r="AG337" s="4">
        <v>123</v>
      </c>
      <c r="AH337" s="4">
        <v>298</v>
      </c>
      <c r="AI337" s="4">
        <v>4150</v>
      </c>
    </row>
    <row r="340" spans="1:35" s="7" customFormat="1" ht="15.75" x14ac:dyDescent="0.25">
      <c r="A340" s="8" t="s">
        <v>6956</v>
      </c>
    </row>
    <row r="342" spans="1:35" x14ac:dyDescent="0.25">
      <c r="D342" s="2" t="s">
        <v>6857</v>
      </c>
      <c r="E342" t="s">
        <v>6863</v>
      </c>
      <c r="U342" s="2" t="s">
        <v>6857</v>
      </c>
      <c r="V342" t="s">
        <v>6863</v>
      </c>
    </row>
    <row r="343" spans="1:35" x14ac:dyDescent="0.25">
      <c r="A343" s="2" t="s">
        <v>6857</v>
      </c>
      <c r="B343" t="s">
        <v>6863</v>
      </c>
      <c r="D343" s="2" t="s">
        <v>6925</v>
      </c>
      <c r="E343" s="3">
        <v>0</v>
      </c>
      <c r="U343" s="2" t="s">
        <v>6925</v>
      </c>
      <c r="V343" s="3">
        <v>0</v>
      </c>
    </row>
    <row r="344" spans="1:35" x14ac:dyDescent="0.25">
      <c r="A344" s="2" t="s">
        <v>6925</v>
      </c>
      <c r="B344" s="3">
        <v>0</v>
      </c>
    </row>
    <row r="345" spans="1:35" x14ac:dyDescent="0.25">
      <c r="D345" s="2" t="s">
        <v>6878</v>
      </c>
      <c r="E345" s="2" t="s">
        <v>6860</v>
      </c>
      <c r="U345" s="2" t="s">
        <v>6864</v>
      </c>
      <c r="V345" s="2" t="s">
        <v>6860</v>
      </c>
    </row>
    <row r="346" spans="1:35" x14ac:dyDescent="0.25">
      <c r="A346" s="2" t="s">
        <v>6858</v>
      </c>
      <c r="B346" t="s">
        <v>6864</v>
      </c>
      <c r="D346" s="2" t="s">
        <v>6858</v>
      </c>
      <c r="E346">
        <v>1</v>
      </c>
      <c r="F346">
        <v>2</v>
      </c>
      <c r="G346">
        <v>3</v>
      </c>
      <c r="H346">
        <v>4</v>
      </c>
      <c r="I346">
        <v>5</v>
      </c>
      <c r="J346">
        <v>6</v>
      </c>
      <c r="K346">
        <v>7</v>
      </c>
      <c r="L346">
        <v>8</v>
      </c>
      <c r="M346">
        <v>9</v>
      </c>
      <c r="N346">
        <v>10</v>
      </c>
      <c r="O346">
        <v>11</v>
      </c>
      <c r="P346">
        <v>12</v>
      </c>
      <c r="Q346" t="s">
        <v>32</v>
      </c>
      <c r="R346" t="s">
        <v>6859</v>
      </c>
      <c r="U346" s="2" t="s">
        <v>6858</v>
      </c>
      <c r="V346">
        <v>1</v>
      </c>
      <c r="W346">
        <v>2</v>
      </c>
      <c r="X346">
        <v>3</v>
      </c>
      <c r="Y346">
        <v>4</v>
      </c>
      <c r="Z346">
        <v>5</v>
      </c>
      <c r="AA346">
        <v>6</v>
      </c>
      <c r="AB346">
        <v>7</v>
      </c>
      <c r="AC346">
        <v>8</v>
      </c>
      <c r="AD346">
        <v>9</v>
      </c>
      <c r="AE346">
        <v>10</v>
      </c>
      <c r="AF346">
        <v>11</v>
      </c>
      <c r="AG346">
        <v>12</v>
      </c>
      <c r="AH346" t="s">
        <v>32</v>
      </c>
      <c r="AI346" t="s">
        <v>6859</v>
      </c>
    </row>
    <row r="347" spans="1:35" x14ac:dyDescent="0.25">
      <c r="A347" s="3" t="s">
        <v>6866</v>
      </c>
      <c r="B347" s="4">
        <v>69</v>
      </c>
      <c r="D347" s="10" t="s">
        <v>6866</v>
      </c>
      <c r="E347" s="6">
        <v>0.11764705882352941</v>
      </c>
      <c r="F347" s="6">
        <v>0</v>
      </c>
      <c r="G347" s="6"/>
      <c r="H347" s="6"/>
      <c r="I347" s="6">
        <v>0</v>
      </c>
      <c r="J347" s="6"/>
      <c r="K347" s="6"/>
      <c r="L347" s="6"/>
      <c r="M347" s="6">
        <v>0</v>
      </c>
      <c r="N347" s="6"/>
      <c r="O347" s="6"/>
      <c r="P347" s="6"/>
      <c r="Q347" s="6">
        <v>0.20454545454545456</v>
      </c>
      <c r="R347" s="6">
        <v>0.15942028985507245</v>
      </c>
      <c r="U347" s="3" t="s">
        <v>6866</v>
      </c>
      <c r="V347" s="4">
        <v>17</v>
      </c>
      <c r="W347" s="4">
        <v>2</v>
      </c>
      <c r="X347" s="4"/>
      <c r="Y347" s="4"/>
      <c r="Z347" s="4">
        <v>2</v>
      </c>
      <c r="AA347" s="4"/>
      <c r="AB347" s="4"/>
      <c r="AC347" s="4"/>
      <c r="AD347" s="4">
        <v>4</v>
      </c>
      <c r="AE347" s="4"/>
      <c r="AF347" s="4"/>
      <c r="AG347" s="4"/>
      <c r="AH347" s="4">
        <v>44</v>
      </c>
      <c r="AI347" s="4">
        <v>69</v>
      </c>
    </row>
    <row r="348" spans="1:35" x14ac:dyDescent="0.25">
      <c r="A348" s="3" t="s">
        <v>6867</v>
      </c>
      <c r="B348" s="4">
        <v>157</v>
      </c>
      <c r="D348" s="10" t="s">
        <v>6867</v>
      </c>
      <c r="E348" s="6">
        <v>0.20370370370370369</v>
      </c>
      <c r="F348" s="6">
        <v>0.5</v>
      </c>
      <c r="G348" s="6">
        <v>0</v>
      </c>
      <c r="H348" s="6">
        <v>0</v>
      </c>
      <c r="I348" s="6">
        <v>0.33333333333333331</v>
      </c>
      <c r="J348" s="6">
        <v>0.66666666666666663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1</v>
      </c>
      <c r="Q348" s="6">
        <v>0.15384615384615385</v>
      </c>
      <c r="R348" s="6">
        <v>0.17834394904458598</v>
      </c>
      <c r="U348" s="3" t="s">
        <v>6867</v>
      </c>
      <c r="V348" s="4">
        <v>54</v>
      </c>
      <c r="W348" s="4">
        <v>2</v>
      </c>
      <c r="X348" s="4">
        <v>2</v>
      </c>
      <c r="Y348" s="4">
        <v>5</v>
      </c>
      <c r="Z348" s="4">
        <v>3</v>
      </c>
      <c r="AA348" s="4">
        <v>3</v>
      </c>
      <c r="AB348" s="4">
        <v>1</v>
      </c>
      <c r="AC348" s="4">
        <v>3</v>
      </c>
      <c r="AD348" s="4">
        <v>1</v>
      </c>
      <c r="AE348" s="4">
        <v>1</v>
      </c>
      <c r="AF348" s="4">
        <v>3</v>
      </c>
      <c r="AG348" s="4">
        <v>1</v>
      </c>
      <c r="AH348" s="4">
        <v>78</v>
      </c>
      <c r="AI348" s="4">
        <v>157</v>
      </c>
    </row>
    <row r="349" spans="1:35" x14ac:dyDescent="0.25">
      <c r="A349" s="3" t="s">
        <v>6868</v>
      </c>
      <c r="B349" s="4">
        <v>321</v>
      </c>
      <c r="D349" s="3" t="s">
        <v>6868</v>
      </c>
      <c r="E349" s="6">
        <v>0.15957446808510639</v>
      </c>
      <c r="F349" s="6">
        <v>0.5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0.2</v>
      </c>
      <c r="N349" s="6">
        <v>0.14285714285714285</v>
      </c>
      <c r="O349" s="6">
        <v>0</v>
      </c>
      <c r="P349" s="6">
        <v>0.25</v>
      </c>
      <c r="Q349" s="6">
        <v>0.12371134020618557</v>
      </c>
      <c r="R349" s="6">
        <v>0.13395638629283488</v>
      </c>
      <c r="U349" s="3" t="s">
        <v>6868</v>
      </c>
      <c r="V349" s="4">
        <v>94</v>
      </c>
      <c r="W349" s="4">
        <v>2</v>
      </c>
      <c r="X349" s="4">
        <v>1</v>
      </c>
      <c r="Y349" s="4">
        <v>5</v>
      </c>
      <c r="Z349" s="4">
        <v>1</v>
      </c>
      <c r="AA349" s="4">
        <v>1</v>
      </c>
      <c r="AB349" s="4">
        <v>1</v>
      </c>
      <c r="AC349" s="4">
        <v>1</v>
      </c>
      <c r="AD349" s="4">
        <v>5</v>
      </c>
      <c r="AE349" s="4">
        <v>7</v>
      </c>
      <c r="AF349" s="4">
        <v>5</v>
      </c>
      <c r="AG349" s="4">
        <v>4</v>
      </c>
      <c r="AH349" s="4">
        <v>194</v>
      </c>
      <c r="AI349" s="4">
        <v>321</v>
      </c>
    </row>
    <row r="350" spans="1:35" x14ac:dyDescent="0.25">
      <c r="A350" s="3" t="s">
        <v>6869</v>
      </c>
      <c r="B350" s="4">
        <v>485</v>
      </c>
      <c r="D350" s="3" t="s">
        <v>6869</v>
      </c>
      <c r="E350" s="6">
        <v>0.33132530120481929</v>
      </c>
      <c r="F350" s="6">
        <v>0.5</v>
      </c>
      <c r="G350" s="6">
        <v>0</v>
      </c>
      <c r="H350" s="6">
        <v>0</v>
      </c>
      <c r="I350" s="6">
        <v>0.5</v>
      </c>
      <c r="J350" s="6">
        <v>0.6</v>
      </c>
      <c r="K350" s="6">
        <v>0</v>
      </c>
      <c r="L350" s="6">
        <v>0</v>
      </c>
      <c r="M350" s="6">
        <v>0.2</v>
      </c>
      <c r="N350" s="6">
        <v>0.75</v>
      </c>
      <c r="O350" s="6">
        <v>0</v>
      </c>
      <c r="P350" s="6">
        <v>0.5</v>
      </c>
      <c r="Q350" s="6">
        <v>0.18620689655172415</v>
      </c>
      <c r="R350" s="6">
        <v>0.24742268041237114</v>
      </c>
      <c r="U350" s="3" t="s">
        <v>6869</v>
      </c>
      <c r="V350" s="4">
        <v>166</v>
      </c>
      <c r="W350" s="4">
        <v>4</v>
      </c>
      <c r="X350" s="4">
        <v>2</v>
      </c>
      <c r="Y350" s="4">
        <v>1</v>
      </c>
      <c r="Z350" s="4">
        <v>2</v>
      </c>
      <c r="AA350" s="4">
        <v>5</v>
      </c>
      <c r="AB350" s="4">
        <v>2</v>
      </c>
      <c r="AC350" s="4">
        <v>1</v>
      </c>
      <c r="AD350" s="4">
        <v>5</v>
      </c>
      <c r="AE350" s="4">
        <v>4</v>
      </c>
      <c r="AF350" s="4">
        <v>1</v>
      </c>
      <c r="AG350" s="4">
        <v>2</v>
      </c>
      <c r="AH350" s="4">
        <v>290</v>
      </c>
      <c r="AI350" s="4">
        <v>485</v>
      </c>
    </row>
    <row r="351" spans="1:35" x14ac:dyDescent="0.25">
      <c r="A351" s="3" t="s">
        <v>6870</v>
      </c>
      <c r="B351" s="4">
        <v>604</v>
      </c>
      <c r="D351" s="3" t="s">
        <v>6870</v>
      </c>
      <c r="E351" s="6">
        <v>0.41666666666666669</v>
      </c>
      <c r="F351" s="6">
        <v>0.14285714285714285</v>
      </c>
      <c r="G351" s="6">
        <v>0.33333333333333331</v>
      </c>
      <c r="H351" s="6"/>
      <c r="I351" s="6">
        <v>0</v>
      </c>
      <c r="J351" s="6">
        <v>0.33333333333333331</v>
      </c>
      <c r="K351" s="6"/>
      <c r="L351" s="6">
        <v>0</v>
      </c>
      <c r="M351" s="6">
        <v>0.5</v>
      </c>
      <c r="N351" s="6">
        <v>1</v>
      </c>
      <c r="O351" s="6">
        <v>0.5</v>
      </c>
      <c r="P351" s="6">
        <v>0</v>
      </c>
      <c r="Q351" s="6">
        <v>0.27456647398843931</v>
      </c>
      <c r="R351" s="6">
        <v>0.32781456953642385</v>
      </c>
      <c r="U351" s="3" t="s">
        <v>6870</v>
      </c>
      <c r="V351" s="4">
        <v>228</v>
      </c>
      <c r="W351" s="4">
        <v>7</v>
      </c>
      <c r="X351" s="4">
        <v>3</v>
      </c>
      <c r="Y351" s="4"/>
      <c r="Z351" s="4">
        <v>1</v>
      </c>
      <c r="AA351" s="4">
        <v>3</v>
      </c>
      <c r="AB351" s="4"/>
      <c r="AC351" s="4">
        <v>4</v>
      </c>
      <c r="AD351" s="4">
        <v>2</v>
      </c>
      <c r="AE351" s="4">
        <v>3</v>
      </c>
      <c r="AF351" s="4">
        <v>2</v>
      </c>
      <c r="AG351" s="4">
        <v>5</v>
      </c>
      <c r="AH351" s="4">
        <v>346</v>
      </c>
      <c r="AI351" s="4">
        <v>604</v>
      </c>
    </row>
    <row r="352" spans="1:35" x14ac:dyDescent="0.25">
      <c r="A352" s="3" t="s">
        <v>6871</v>
      </c>
      <c r="B352" s="4">
        <v>416</v>
      </c>
      <c r="D352" s="3" t="s">
        <v>6871</v>
      </c>
      <c r="E352" s="6">
        <v>0.35087719298245612</v>
      </c>
      <c r="F352" s="6">
        <v>0.25</v>
      </c>
      <c r="G352" s="6">
        <v>0.4</v>
      </c>
      <c r="H352" s="6">
        <v>0.25</v>
      </c>
      <c r="I352" s="6">
        <v>0.33333333333333331</v>
      </c>
      <c r="J352" s="6">
        <v>0.5</v>
      </c>
      <c r="K352" s="6"/>
      <c r="L352" s="6">
        <v>0.33333333333333331</v>
      </c>
      <c r="M352" s="6">
        <v>0.5</v>
      </c>
      <c r="N352" s="6">
        <v>1</v>
      </c>
      <c r="O352" s="6">
        <v>1</v>
      </c>
      <c r="P352" s="6">
        <v>0</v>
      </c>
      <c r="Q352" s="6">
        <v>0.30875576036866359</v>
      </c>
      <c r="R352" s="6">
        <v>0.33173076923076922</v>
      </c>
      <c r="U352" s="3" t="s">
        <v>6871</v>
      </c>
      <c r="V352" s="4">
        <v>171</v>
      </c>
      <c r="W352" s="4">
        <v>4</v>
      </c>
      <c r="X352" s="4">
        <v>5</v>
      </c>
      <c r="Y352" s="4">
        <v>4</v>
      </c>
      <c r="Z352" s="4">
        <v>3</v>
      </c>
      <c r="AA352" s="4">
        <v>2</v>
      </c>
      <c r="AB352" s="4"/>
      <c r="AC352" s="4">
        <v>3</v>
      </c>
      <c r="AD352" s="4">
        <v>4</v>
      </c>
      <c r="AE352" s="4">
        <v>1</v>
      </c>
      <c r="AF352" s="4">
        <v>1</v>
      </c>
      <c r="AG352" s="4">
        <v>1</v>
      </c>
      <c r="AH352" s="4">
        <v>217</v>
      </c>
      <c r="AI352" s="4">
        <v>416</v>
      </c>
    </row>
    <row r="353" spans="1:35" x14ac:dyDescent="0.25">
      <c r="A353" s="3" t="s">
        <v>6872</v>
      </c>
      <c r="B353" s="4">
        <v>356</v>
      </c>
      <c r="D353" s="3" t="s">
        <v>6872</v>
      </c>
      <c r="E353" s="6">
        <v>0.28030303030303028</v>
      </c>
      <c r="F353" s="6">
        <v>0.5</v>
      </c>
      <c r="G353" s="6">
        <v>0</v>
      </c>
      <c r="H353" s="6">
        <v>1</v>
      </c>
      <c r="I353" s="6">
        <v>0.33333333333333331</v>
      </c>
      <c r="J353" s="6">
        <v>0</v>
      </c>
      <c r="K353" s="6">
        <v>0.75</v>
      </c>
      <c r="L353" s="6">
        <v>0</v>
      </c>
      <c r="M353" s="6">
        <v>0</v>
      </c>
      <c r="N353" s="6">
        <v>0.33333333333333331</v>
      </c>
      <c r="O353" s="6">
        <v>0.33333333333333331</v>
      </c>
      <c r="P353" s="6">
        <v>0.5</v>
      </c>
      <c r="Q353" s="6">
        <v>0.25405405405405407</v>
      </c>
      <c r="R353" s="6">
        <v>0.2752808988764045</v>
      </c>
      <c r="U353" s="3" t="s">
        <v>6872</v>
      </c>
      <c r="V353" s="4">
        <v>132</v>
      </c>
      <c r="W353" s="4">
        <v>8</v>
      </c>
      <c r="X353" s="4">
        <v>4</v>
      </c>
      <c r="Y353" s="4">
        <v>2</v>
      </c>
      <c r="Z353" s="4">
        <v>3</v>
      </c>
      <c r="AA353" s="4">
        <v>2</v>
      </c>
      <c r="AB353" s="4">
        <v>4</v>
      </c>
      <c r="AC353" s="4">
        <v>2</v>
      </c>
      <c r="AD353" s="4">
        <v>4</v>
      </c>
      <c r="AE353" s="4">
        <v>3</v>
      </c>
      <c r="AF353" s="4">
        <v>3</v>
      </c>
      <c r="AG353" s="4">
        <v>4</v>
      </c>
      <c r="AH353" s="4">
        <v>185</v>
      </c>
      <c r="AI353" s="4">
        <v>356</v>
      </c>
    </row>
    <row r="354" spans="1:35" x14ac:dyDescent="0.25">
      <c r="A354" s="3" t="s">
        <v>6873</v>
      </c>
      <c r="B354" s="4">
        <v>506</v>
      </c>
      <c r="D354" s="3" t="s">
        <v>6873</v>
      </c>
      <c r="E354" s="6">
        <v>0.30177514792899407</v>
      </c>
      <c r="F354" s="6">
        <v>0</v>
      </c>
      <c r="G354" s="6">
        <v>0.25</v>
      </c>
      <c r="H354" s="6">
        <v>0</v>
      </c>
      <c r="I354" s="6">
        <v>0</v>
      </c>
      <c r="J354" s="6">
        <v>0.33333333333333331</v>
      </c>
      <c r="K354" s="6">
        <v>0.14285714285714285</v>
      </c>
      <c r="L354" s="6">
        <v>0.5</v>
      </c>
      <c r="M354" s="6">
        <v>0.33333333333333331</v>
      </c>
      <c r="N354" s="6">
        <v>0</v>
      </c>
      <c r="O354" s="6">
        <v>0.5</v>
      </c>
      <c r="P354" s="6">
        <v>0.33333333333333331</v>
      </c>
      <c r="Q354" s="6">
        <v>0.22368421052631579</v>
      </c>
      <c r="R354" s="6">
        <v>0.25098814229249011</v>
      </c>
      <c r="U354" s="3" t="s">
        <v>6873</v>
      </c>
      <c r="V354" s="4">
        <v>169</v>
      </c>
      <c r="W354" s="4">
        <v>2</v>
      </c>
      <c r="X354" s="4">
        <v>4</v>
      </c>
      <c r="Y354" s="4">
        <v>1</v>
      </c>
      <c r="Z354" s="4">
        <v>1</v>
      </c>
      <c r="AA354" s="4">
        <v>3</v>
      </c>
      <c r="AB354" s="4">
        <v>7</v>
      </c>
      <c r="AC354" s="4">
        <v>2</v>
      </c>
      <c r="AD354" s="4">
        <v>3</v>
      </c>
      <c r="AE354" s="4">
        <v>2</v>
      </c>
      <c r="AF354" s="4">
        <v>2</v>
      </c>
      <c r="AG354" s="4">
        <v>6</v>
      </c>
      <c r="AH354" s="4">
        <v>304</v>
      </c>
      <c r="AI354" s="4">
        <v>506</v>
      </c>
    </row>
    <row r="355" spans="1:35" x14ac:dyDescent="0.25">
      <c r="A355" s="3" t="s">
        <v>6874</v>
      </c>
      <c r="B355" s="4">
        <v>471</v>
      </c>
      <c r="D355" s="3" t="s">
        <v>6874</v>
      </c>
      <c r="E355" s="6">
        <v>0.2857142857142857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1</v>
      </c>
      <c r="N355" s="6">
        <v>0.5</v>
      </c>
      <c r="O355" s="6">
        <v>0.33333333333333331</v>
      </c>
      <c r="P355" s="6">
        <v>0</v>
      </c>
      <c r="Q355" s="6">
        <v>0.25524475524475526</v>
      </c>
      <c r="R355" s="6">
        <v>0.25477707006369427</v>
      </c>
      <c r="U355" s="3" t="s">
        <v>6874</v>
      </c>
      <c r="V355" s="4">
        <v>154</v>
      </c>
      <c r="W355" s="4">
        <v>2</v>
      </c>
      <c r="X355" s="4">
        <v>5</v>
      </c>
      <c r="Y355" s="4">
        <v>4</v>
      </c>
      <c r="Z355" s="4">
        <v>4</v>
      </c>
      <c r="AA355" s="4">
        <v>3</v>
      </c>
      <c r="AB355" s="4">
        <v>1</v>
      </c>
      <c r="AC355" s="4">
        <v>5</v>
      </c>
      <c r="AD355" s="4">
        <v>1</v>
      </c>
      <c r="AE355" s="4">
        <v>2</v>
      </c>
      <c r="AF355" s="4">
        <v>3</v>
      </c>
      <c r="AG355" s="4">
        <v>1</v>
      </c>
      <c r="AH355" s="4">
        <v>286</v>
      </c>
      <c r="AI355" s="4">
        <v>471</v>
      </c>
    </row>
    <row r="356" spans="1:35" x14ac:dyDescent="0.25">
      <c r="A356" s="3" t="s">
        <v>6875</v>
      </c>
      <c r="B356" s="4">
        <v>543</v>
      </c>
      <c r="D356" s="3" t="s">
        <v>6875</v>
      </c>
      <c r="E356" s="6">
        <v>0.22033898305084745</v>
      </c>
      <c r="F356" s="6">
        <v>0.33333333333333331</v>
      </c>
      <c r="G356" s="6">
        <v>0</v>
      </c>
      <c r="H356" s="6">
        <v>1</v>
      </c>
      <c r="I356" s="6">
        <v>0.33333333333333331</v>
      </c>
      <c r="J356" s="6">
        <v>0.25</v>
      </c>
      <c r="K356" s="6">
        <v>0.25</v>
      </c>
      <c r="L356" s="6">
        <v>0</v>
      </c>
      <c r="M356" s="6">
        <v>0.5</v>
      </c>
      <c r="N356" s="6">
        <v>0</v>
      </c>
      <c r="O356" s="6">
        <v>0.25</v>
      </c>
      <c r="P356" s="6">
        <v>0.33333333333333331</v>
      </c>
      <c r="Q356" s="6">
        <v>0.18674698795180722</v>
      </c>
      <c r="R356" s="6">
        <v>0.20441988950276244</v>
      </c>
      <c r="U356" s="3" t="s">
        <v>6875</v>
      </c>
      <c r="V356" s="4">
        <v>177</v>
      </c>
      <c r="W356" s="4">
        <v>3</v>
      </c>
      <c r="X356" s="4">
        <v>1</v>
      </c>
      <c r="Y356" s="4">
        <v>2</v>
      </c>
      <c r="Z356" s="4">
        <v>3</v>
      </c>
      <c r="AA356" s="4">
        <v>4</v>
      </c>
      <c r="AB356" s="4">
        <v>4</v>
      </c>
      <c r="AC356" s="4">
        <v>3</v>
      </c>
      <c r="AD356" s="4">
        <v>2</v>
      </c>
      <c r="AE356" s="4">
        <v>2</v>
      </c>
      <c r="AF356" s="4">
        <v>4</v>
      </c>
      <c r="AG356" s="4">
        <v>6</v>
      </c>
      <c r="AH356" s="4">
        <v>332</v>
      </c>
      <c r="AI356" s="4">
        <v>543</v>
      </c>
    </row>
    <row r="357" spans="1:35" x14ac:dyDescent="0.25">
      <c r="A357" s="3" t="s">
        <v>6876</v>
      </c>
      <c r="B357" s="4">
        <v>222</v>
      </c>
      <c r="D357" s="10" t="s">
        <v>6876</v>
      </c>
      <c r="E357" s="6">
        <v>0.24324324324324326</v>
      </c>
      <c r="F357" s="6">
        <v>0</v>
      </c>
      <c r="G357" s="6">
        <v>1</v>
      </c>
      <c r="H357" s="6"/>
      <c r="I357" s="6">
        <v>0</v>
      </c>
      <c r="J357" s="6">
        <v>0</v>
      </c>
      <c r="K357" s="6">
        <v>0.5</v>
      </c>
      <c r="L357" s="6">
        <v>0</v>
      </c>
      <c r="M357" s="6">
        <v>0</v>
      </c>
      <c r="N357" s="6"/>
      <c r="O357" s="6"/>
      <c r="P357" s="6">
        <v>0.33333333333333331</v>
      </c>
      <c r="Q357" s="6">
        <v>0.19696969696969696</v>
      </c>
      <c r="R357" s="6">
        <v>0.21171171171171171</v>
      </c>
      <c r="U357" s="3" t="s">
        <v>6876</v>
      </c>
      <c r="V357" s="4">
        <v>74</v>
      </c>
      <c r="W357" s="4">
        <v>1</v>
      </c>
      <c r="X357" s="4">
        <v>1</v>
      </c>
      <c r="Y357" s="4"/>
      <c r="Z357" s="4">
        <v>1</v>
      </c>
      <c r="AA357" s="4">
        <v>3</v>
      </c>
      <c r="AB357" s="4">
        <v>2</v>
      </c>
      <c r="AC357" s="4">
        <v>4</v>
      </c>
      <c r="AD357" s="4">
        <v>1</v>
      </c>
      <c r="AE357" s="4"/>
      <c r="AF357" s="4"/>
      <c r="AG357" s="4">
        <v>3</v>
      </c>
      <c r="AH357" s="4">
        <v>132</v>
      </c>
      <c r="AI357" s="4">
        <v>222</v>
      </c>
    </row>
    <row r="358" spans="1:35" x14ac:dyDescent="0.25">
      <c r="A358" s="3" t="s">
        <v>6859</v>
      </c>
      <c r="B358" s="4">
        <v>4150</v>
      </c>
      <c r="D358" s="3" t="s">
        <v>6859</v>
      </c>
      <c r="E358" s="6">
        <v>0.29735376044568246</v>
      </c>
      <c r="F358" s="6">
        <v>0.29729729729729731</v>
      </c>
      <c r="G358" s="6">
        <v>0.17857142857142858</v>
      </c>
      <c r="H358" s="6">
        <v>0.20833333333333334</v>
      </c>
      <c r="I358" s="6">
        <v>0.20833333333333334</v>
      </c>
      <c r="J358" s="6">
        <v>0.31034482758620691</v>
      </c>
      <c r="K358" s="6">
        <v>0.27272727272727271</v>
      </c>
      <c r="L358" s="6">
        <v>7.1428571428571425E-2</v>
      </c>
      <c r="M358" s="6">
        <v>0.25</v>
      </c>
      <c r="N358" s="6">
        <v>0.4</v>
      </c>
      <c r="O358" s="6">
        <v>0.25</v>
      </c>
      <c r="P358" s="6">
        <v>0.30303030303030304</v>
      </c>
      <c r="Q358" s="6">
        <v>0.22300664451827243</v>
      </c>
      <c r="R358" s="6">
        <v>0.2508433734939759</v>
      </c>
      <c r="U358" s="3" t="s">
        <v>6859</v>
      </c>
      <c r="V358" s="4">
        <v>1436</v>
      </c>
      <c r="W358" s="4">
        <v>37</v>
      </c>
      <c r="X358" s="4">
        <v>28</v>
      </c>
      <c r="Y358" s="4">
        <v>24</v>
      </c>
      <c r="Z358" s="4">
        <v>24</v>
      </c>
      <c r="AA358" s="4">
        <v>29</v>
      </c>
      <c r="AB358" s="4">
        <v>22</v>
      </c>
      <c r="AC358" s="4">
        <v>28</v>
      </c>
      <c r="AD358" s="4">
        <v>32</v>
      </c>
      <c r="AE358" s="4">
        <v>25</v>
      </c>
      <c r="AF358" s="4">
        <v>24</v>
      </c>
      <c r="AG358" s="4">
        <v>33</v>
      </c>
      <c r="AH358" s="4">
        <v>2408</v>
      </c>
      <c r="AI358" s="4">
        <v>4150</v>
      </c>
    </row>
  </sheetData>
  <conditionalFormatting pivot="1" sqref="E8:M18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8:B18">
    <cfRule type="dataBar" priority="8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{A7F70058-B527-409A-A730-287EBE1C1112}</x14:id>
        </ext>
      </extLst>
    </cfRule>
  </conditionalFormatting>
  <conditionalFormatting pivot="1" sqref="Q8:Y18">
    <cfRule type="dataBar" priority="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{94A8E1CC-1E8E-4884-9CBD-DD02C06D8611}</x14:id>
        </ext>
      </extLst>
    </cfRule>
  </conditionalFormatting>
  <conditionalFormatting pivot="1" sqref="B32:B42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{5E38C41B-92DA-47B9-B79E-B541DD188F31}</x14:id>
        </ext>
      </extLst>
    </cfRule>
  </conditionalFormatting>
  <conditionalFormatting pivot="1" sqref="E32:F42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32:R42">
    <cfRule type="dataBar" priority="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{E0D0D700-935F-4F52-9D04-7A0BA9D4DA1B}</x14:id>
        </ext>
      </extLst>
    </cfRule>
  </conditionalFormatting>
  <conditionalFormatting pivot="1" sqref="B56:B66">
    <cfRule type="dataBar" priority="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{38B5D004-FF2B-41E0-8936-E1C631E490EC}</x14:id>
        </ext>
      </extLst>
    </cfRule>
  </conditionalFormatting>
  <conditionalFormatting pivot="1" sqref="Q56:U66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{E8D195FC-F6CC-4CDD-B99C-9CCCAD27D55C}</x14:id>
        </ext>
      </extLst>
    </cfRule>
  </conditionalFormatting>
  <conditionalFormatting pivot="1" sqref="E56:I66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80:B9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{AE702667-710F-4164-8F06-45A34789D21E}</x14:id>
        </ext>
      </extLst>
    </cfRule>
  </conditionalFormatting>
  <conditionalFormatting pivot="1" sqref="E80:L90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80:X90">
    <cfRule type="dataBar" priority="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{A71BA897-F530-4267-BC38-DB3BC753D1E3}</x14:id>
        </ext>
      </extLst>
    </cfRule>
  </conditionalFormatting>
  <conditionalFormatting pivot="1" sqref="B104:B114">
    <cfRule type="dataBar" priority="6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{E4BFE85B-016A-4931-8BFD-27563AA0FD71}</x14:id>
        </ext>
      </extLst>
    </cfRule>
  </conditionalFormatting>
  <conditionalFormatting pivot="1" sqref="E104:M114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104:Y114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{A1974CC6-951E-4F1D-AA55-43F08F3645BA}</x14:id>
        </ext>
      </extLst>
    </cfRule>
  </conditionalFormatting>
  <conditionalFormatting pivot="1" sqref="B128:B138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{8F061524-09D8-4C5E-8AB2-20AF665B2500}</x14:id>
        </ext>
      </extLst>
    </cfRule>
  </conditionalFormatting>
  <conditionalFormatting pivot="1" sqref="Q128:X138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{6FE8CC09-F6C7-4193-A959-EE10C63E3DD4}</x14:id>
        </ext>
      </extLst>
    </cfRule>
  </conditionalFormatting>
  <conditionalFormatting pivot="1" sqref="E128:L138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152:B162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{00E5736A-AFB9-4066-A913-4065B26F8E75}</x14:id>
        </ext>
      </extLst>
    </cfRule>
  </conditionalFormatting>
  <conditionalFormatting pivot="1" sqref="E152:Y162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176:B186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{2759DAB9-2E9C-400B-BA13-109CB43BEF55}</x14:id>
        </ext>
      </extLst>
    </cfRule>
  </conditionalFormatting>
  <conditionalFormatting pivot="1" sqref="E176:K186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176:X186">
    <cfRule type="dataBar" priority="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{21B31F70-64B9-4774-AA73-645DCFDF6F4E}</x14:id>
        </ext>
      </extLst>
    </cfRule>
  </conditionalFormatting>
  <conditionalFormatting pivot="1" sqref="B200:B210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{8543F282-BD8F-455B-B0BC-DE99D74E421D}</x14:id>
        </ext>
      </extLst>
    </cfRule>
  </conditionalFormatting>
  <conditionalFormatting pivot="1" sqref="R200:Y210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{62426526-DB1A-4E9B-BBF7-2E84A6CA2DBC}</x14:id>
        </ext>
      </extLst>
    </cfRule>
  </conditionalFormatting>
  <conditionalFormatting pivot="1" sqref="E200:L210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21:B231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{1CEF69DE-A7E8-44CE-A8D2-DB3CEEED1F4A}</x14:id>
        </ext>
      </extLst>
    </cfRule>
  </conditionalFormatting>
  <conditionalFormatting pivot="1" sqref="R221:Y231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{BBCD84F2-1FB2-4EA1-9456-C1ADAE6012E7}</x14:id>
        </ext>
      </extLst>
    </cfRule>
  </conditionalFormatting>
  <conditionalFormatting pivot="1" sqref="E221:L231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42:B252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{D669BC0E-6BB0-4C3E-BE96-3FC135404512}</x14:id>
        </ext>
      </extLst>
    </cfRule>
  </conditionalFormatting>
  <conditionalFormatting pivot="1" sqref="B263:B273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{3107B593-2FF2-4253-8370-CFC932F8DBFD}</x14:id>
        </ext>
      </extLst>
    </cfRule>
  </conditionalFormatting>
  <conditionalFormatting pivot="1" sqref="R242:Y2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{2FA478D8-AD77-4876-B463-7382B22D99D0}</x14:id>
        </ext>
      </extLst>
    </cfRule>
  </conditionalFormatting>
  <conditionalFormatting pivot="1" sqref="E242:L252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E263:L273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263:Y273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{8EC6E06D-FD78-46EC-B728-41260EDF2CF5}</x14:id>
        </ext>
      </extLst>
    </cfRule>
  </conditionalFormatting>
  <conditionalFormatting pivot="1" sqref="B284:B294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{7F002C9D-6007-49D0-905D-A09C3ECCF79A}</x14:id>
        </ext>
      </extLst>
    </cfRule>
  </conditionalFormatting>
  <conditionalFormatting pivot="1" sqref="V284:AG294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{83EB33FC-6CE1-40A4-88C3-6D76082B38E2}</x14:id>
        </ext>
      </extLst>
    </cfRule>
  </conditionalFormatting>
  <conditionalFormatting pivot="1" sqref="E284:P294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305:B315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{0B1D2F88-42AC-4823-B5EF-F3F8A828B3FC}</x14:id>
        </ext>
      </extLst>
    </cfRule>
  </conditionalFormatting>
  <conditionalFormatting pivot="1" sqref="V305:AH315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{973C9EB1-ED93-48BE-988D-CD65E4B32D0E}</x14:id>
        </ext>
      </extLst>
    </cfRule>
  </conditionalFormatting>
  <conditionalFormatting pivot="1" sqref="E305:Q31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326:B336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{6C32CFF0-45EE-4AE8-A165-3D6A9476A74F}</x14:id>
        </ext>
      </extLst>
    </cfRule>
  </conditionalFormatting>
  <conditionalFormatting pivot="1" sqref="V326:AH33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{3AF4A4A3-09AA-4B63-8E9E-8777F6AC152C}</x14:id>
        </ext>
      </extLst>
    </cfRule>
  </conditionalFormatting>
  <conditionalFormatting pivot="1" sqref="E326:Q33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347:B357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{C757B7E5-C92E-42EB-A12B-8D2995A742AC}</x14:id>
        </ext>
      </extLst>
    </cfRule>
  </conditionalFormatting>
  <conditionalFormatting pivot="1" sqref="E347:Q35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V347:AH35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{1BCC6C32-1764-4714-8311-642873D13704}</x14:id>
        </ext>
      </extLst>
    </cfRule>
  </conditionalFormatting>
  <pageMargins left="0.7" right="0.7" top="0.75" bottom="0.75" header="0.3" footer="0.3"/>
  <pageSetup paperSize="9" orientation="portrait" r:id="rId48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A7F70058-B527-409A-A730-287EBE1C111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B8:B18</xm:sqref>
        </x14:conditionalFormatting>
        <x14:conditionalFormatting xmlns:xm="http://schemas.microsoft.com/office/excel/2006/main" pivot="1">
          <x14:cfRule type="dataBar" id="{94A8E1CC-1E8E-4884-9CBD-DD02C06D861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Q8:Y18</xm:sqref>
        </x14:conditionalFormatting>
        <x14:conditionalFormatting xmlns:xm="http://schemas.microsoft.com/office/excel/2006/main" pivot="1">
          <x14:cfRule type="dataBar" id="{5E38C41B-92DA-47B9-B79E-B541DD188F3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B32:B42</xm:sqref>
        </x14:conditionalFormatting>
        <x14:conditionalFormatting xmlns:xm="http://schemas.microsoft.com/office/excel/2006/main" pivot="1">
          <x14:cfRule type="dataBar" id="{E0D0D700-935F-4F52-9D04-7A0BA9D4DA1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Q32:R42</xm:sqref>
        </x14:conditionalFormatting>
        <x14:conditionalFormatting xmlns:xm="http://schemas.microsoft.com/office/excel/2006/main" pivot="1">
          <x14:cfRule type="dataBar" id="{38B5D004-FF2B-41E0-8936-E1C631E490E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B56:B66</xm:sqref>
        </x14:conditionalFormatting>
        <x14:conditionalFormatting xmlns:xm="http://schemas.microsoft.com/office/excel/2006/main" pivot="1">
          <x14:cfRule type="dataBar" id="{E8D195FC-F6CC-4CDD-B99C-9CCCAD27D5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Q56:U66</xm:sqref>
        </x14:conditionalFormatting>
        <x14:conditionalFormatting xmlns:xm="http://schemas.microsoft.com/office/excel/2006/main" pivot="1">
          <x14:cfRule type="dataBar" id="{AE702667-710F-4164-8F06-45A34789D2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B80:B90</xm:sqref>
        </x14:conditionalFormatting>
        <x14:conditionalFormatting xmlns:xm="http://schemas.microsoft.com/office/excel/2006/main" pivot="1">
          <x14:cfRule type="dataBar" id="{A71BA897-F530-4267-BC38-DB3BC753D1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Q80:X90</xm:sqref>
        </x14:conditionalFormatting>
        <x14:conditionalFormatting xmlns:xm="http://schemas.microsoft.com/office/excel/2006/main" pivot="1">
          <x14:cfRule type="dataBar" id="{E4BFE85B-016A-4931-8BFD-27563AA0FD7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B104:B114</xm:sqref>
        </x14:conditionalFormatting>
        <x14:conditionalFormatting xmlns:xm="http://schemas.microsoft.com/office/excel/2006/main" pivot="1">
          <x14:cfRule type="dataBar" id="{A1974CC6-951E-4F1D-AA55-43F08F3645B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Q104:Y114</xm:sqref>
        </x14:conditionalFormatting>
        <x14:conditionalFormatting xmlns:xm="http://schemas.microsoft.com/office/excel/2006/main" pivot="1">
          <x14:cfRule type="dataBar" id="{8F061524-09D8-4C5E-8AB2-20AF665B25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B128:B138</xm:sqref>
        </x14:conditionalFormatting>
        <x14:conditionalFormatting xmlns:xm="http://schemas.microsoft.com/office/excel/2006/main" pivot="1">
          <x14:cfRule type="dataBar" id="{6FE8CC09-F6C7-4193-A959-EE10C63E3DD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Q128:X138</xm:sqref>
        </x14:conditionalFormatting>
        <x14:conditionalFormatting xmlns:xm="http://schemas.microsoft.com/office/excel/2006/main" pivot="1">
          <x14:cfRule type="dataBar" id="{00E5736A-AFB9-4066-A913-4065B26F8E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B152:B162</xm:sqref>
        </x14:conditionalFormatting>
        <x14:conditionalFormatting xmlns:xm="http://schemas.microsoft.com/office/excel/2006/main" pivot="1">
          <x14:cfRule type="dataBar" id="{2759DAB9-2E9C-400B-BA13-109CB43BEF5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B176:B186</xm:sqref>
        </x14:conditionalFormatting>
        <x14:conditionalFormatting xmlns:xm="http://schemas.microsoft.com/office/excel/2006/main" pivot="1">
          <x14:cfRule type="dataBar" id="{21B31F70-64B9-4774-AA73-645DCFDF6F4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R176:X186</xm:sqref>
        </x14:conditionalFormatting>
        <x14:conditionalFormatting xmlns:xm="http://schemas.microsoft.com/office/excel/2006/main" pivot="1">
          <x14:cfRule type="dataBar" id="{8543F282-BD8F-455B-B0BC-DE99D74E421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B200:B210</xm:sqref>
        </x14:conditionalFormatting>
        <x14:conditionalFormatting xmlns:xm="http://schemas.microsoft.com/office/excel/2006/main" pivot="1">
          <x14:cfRule type="dataBar" id="{62426526-DB1A-4E9B-BBF7-2E84A6CA2DB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R200:Y210</xm:sqref>
        </x14:conditionalFormatting>
        <x14:conditionalFormatting xmlns:xm="http://schemas.microsoft.com/office/excel/2006/main" pivot="1">
          <x14:cfRule type="dataBar" id="{1CEF69DE-A7E8-44CE-A8D2-DB3CEEED1F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B221:B231</xm:sqref>
        </x14:conditionalFormatting>
        <x14:conditionalFormatting xmlns:xm="http://schemas.microsoft.com/office/excel/2006/main" pivot="1">
          <x14:cfRule type="dataBar" id="{BBCD84F2-1FB2-4EA1-9456-C1ADAE6012E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R221:Y231</xm:sqref>
        </x14:conditionalFormatting>
        <x14:conditionalFormatting xmlns:xm="http://schemas.microsoft.com/office/excel/2006/main" pivot="1">
          <x14:cfRule type="dataBar" id="{D669BC0E-6BB0-4C3E-BE96-3FC13540451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B242:B252</xm:sqref>
        </x14:conditionalFormatting>
        <x14:conditionalFormatting xmlns:xm="http://schemas.microsoft.com/office/excel/2006/main" pivot="1">
          <x14:cfRule type="dataBar" id="{3107B593-2FF2-4253-8370-CFC932F8DBF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B263:B273</xm:sqref>
        </x14:conditionalFormatting>
        <x14:conditionalFormatting xmlns:xm="http://schemas.microsoft.com/office/excel/2006/main" pivot="1">
          <x14:cfRule type="dataBar" id="{2FA478D8-AD77-4876-B463-7382B22D99D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R242:Y252</xm:sqref>
        </x14:conditionalFormatting>
        <x14:conditionalFormatting xmlns:xm="http://schemas.microsoft.com/office/excel/2006/main" pivot="1">
          <x14:cfRule type="dataBar" id="{8EC6E06D-FD78-46EC-B728-41260EDF2CF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R263:Y273</xm:sqref>
        </x14:conditionalFormatting>
        <x14:conditionalFormatting xmlns:xm="http://schemas.microsoft.com/office/excel/2006/main" pivot="1">
          <x14:cfRule type="dataBar" id="{7F002C9D-6007-49D0-905D-A09C3ECCF79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B284:B294</xm:sqref>
        </x14:conditionalFormatting>
        <x14:conditionalFormatting xmlns:xm="http://schemas.microsoft.com/office/excel/2006/main" pivot="1">
          <x14:cfRule type="dataBar" id="{83EB33FC-6CE1-40A4-88C3-6D76082B38E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V284:AG294</xm:sqref>
        </x14:conditionalFormatting>
        <x14:conditionalFormatting xmlns:xm="http://schemas.microsoft.com/office/excel/2006/main" pivot="1">
          <x14:cfRule type="dataBar" id="{0B1D2F88-42AC-4823-B5EF-F3F8A828B3F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B305:B315</xm:sqref>
        </x14:conditionalFormatting>
        <x14:conditionalFormatting xmlns:xm="http://schemas.microsoft.com/office/excel/2006/main" pivot="1">
          <x14:cfRule type="dataBar" id="{973C9EB1-ED93-48BE-988D-CD65E4B32D0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V305:AH315</xm:sqref>
        </x14:conditionalFormatting>
        <x14:conditionalFormatting xmlns:xm="http://schemas.microsoft.com/office/excel/2006/main" pivot="1">
          <x14:cfRule type="dataBar" id="{6C32CFF0-45EE-4AE8-A165-3D6A9476A7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B326:B336</xm:sqref>
        </x14:conditionalFormatting>
        <x14:conditionalFormatting xmlns:xm="http://schemas.microsoft.com/office/excel/2006/main" pivot="1">
          <x14:cfRule type="dataBar" id="{3AF4A4A3-09AA-4B63-8E9E-8777F6AC152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V326:AH336</xm:sqref>
        </x14:conditionalFormatting>
        <x14:conditionalFormatting xmlns:xm="http://schemas.microsoft.com/office/excel/2006/main" pivot="1">
          <x14:cfRule type="dataBar" id="{C757B7E5-C92E-42EB-A12B-8D2995A742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B347:B357</xm:sqref>
        </x14:conditionalFormatting>
        <x14:conditionalFormatting xmlns:xm="http://schemas.microsoft.com/office/excel/2006/main" pivot="1">
          <x14:cfRule type="dataBar" id="{1BCC6C32-1764-4714-8311-642873D1370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V347:AH357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data_recolocado</vt:lpstr>
      <vt:lpstr>perimetro</vt:lpstr>
      <vt:lpstr>analisis_bivariado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Usuario-Acceso</dc:creator>
  <cp:lastModifiedBy>Usuario-Acceso</cp:lastModifiedBy>
  <dcterms:created xsi:type="dcterms:W3CDTF">2021-09-22T16:40:44Z</dcterms:created>
  <dcterms:modified xsi:type="dcterms:W3CDTF">2021-09-23T02:14:04Z</dcterms:modified>
</cp:coreProperties>
</file>